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pivotTables/pivotTable10.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pivotTables/pivotTable11.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pivotTables/pivotTable12.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ThisWorkbook" defaultThemeVersion="166925"/>
  <mc:AlternateContent xmlns:mc="http://schemas.openxmlformats.org/markup-compatibility/2006">
    <mc:Choice Requires="x15">
      <x15ac:absPath xmlns:x15ac="http://schemas.microsoft.com/office/spreadsheetml/2010/11/ac" url="C:\Users\ansht\Downloads\Data Analyst Project\Supply Chain Inventory Optimization Project\"/>
    </mc:Choice>
  </mc:AlternateContent>
  <xr:revisionPtr revIDLastSave="0" documentId="13_ncr:1_{ED8FFB3C-BD2F-475A-A5E3-9FC89500051C}" xr6:coauthVersionLast="47" xr6:coauthVersionMax="47" xr10:uidLastSave="{00000000-0000-0000-0000-000000000000}"/>
  <bookViews>
    <workbookView xWindow="-108" yWindow="-108" windowWidth="23256" windowHeight="12456" tabRatio="885" activeTab="2" xr2:uid="{00000000-000D-0000-FFFF-FFFF00000000}"/>
  </bookViews>
  <sheets>
    <sheet name="Sales Analysis_Pivot" sheetId="1" r:id="rId1"/>
    <sheet name="Pivot" sheetId="11" state="veryHidden" r:id="rId2"/>
    <sheet name="Dashboard" sheetId="10" r:id="rId3"/>
    <sheet name="Avg Delivery Warehouse " sheetId="3" r:id="rId4"/>
    <sheet name="Delivery Analysis" sheetId="4" r:id="rId5"/>
    <sheet name="Revenue by Sales Channel" sheetId="5" r:id="rId6"/>
    <sheet name="Revenue Trend Over Time" sheetId="6" r:id="rId7"/>
    <sheet name="Cleaned_Supplychain_Data" sheetId="7" r:id="rId8"/>
    <sheet name="RawData" sheetId="8" state="hidden" r:id="rId9"/>
    <sheet name="FilterData" sheetId="9" state="hidden" r:id="rId10"/>
  </sheets>
  <definedNames>
    <definedName name="_2017_12_31">Cleaned_Supplychain_Data!$D$3:$D$7992</definedName>
    <definedName name="_2018_05_31">Cleaned_Supplychain_Data!$E$3:$E$7992</definedName>
    <definedName name="_2018_06_22">Cleaned_Supplychain_Data!$F$3:$F$7992</definedName>
    <definedName name="_2018_07_02">Cleaned_Supplychain_Data!$G$3:$G$7992</definedName>
    <definedName name="Late">Cleaned_Supplychain_Data!$U$3:$U$7992</definedName>
    <definedName name="Online">Cleaned_Supplychain_Data!$B$3:$B$7992</definedName>
    <definedName name="SlcCat">#N/A</definedName>
    <definedName name="SlcStat">#N/A</definedName>
    <definedName name="SlcSup">#N/A</definedName>
    <definedName name="SlcWhCode">#N/A</definedName>
    <definedName name="SO_000101">Cleaned_Supplychain_Data!$B$3:$U$7992</definedName>
    <definedName name="SO_000102">Cleaned_Supplychain_Data!$B$3:$U$3</definedName>
    <definedName name="SO_000103">Cleaned_Supplychain_Data!$B$4:$U$4</definedName>
    <definedName name="SO_000104">Cleaned_Supplychain_Data!$B$5:$U$5</definedName>
    <definedName name="SO_000105">Cleaned_Supplychain_Data!$B$6:$U$6</definedName>
    <definedName name="SO_000106">Cleaned_Supplychain_Data!$B$7:$U$7</definedName>
    <definedName name="SO_000107">Cleaned_Supplychain_Data!$B$8:$U$8</definedName>
    <definedName name="SO_000108">Cleaned_Supplychain_Data!$B$9:$U$9</definedName>
    <definedName name="SO_000109">Cleaned_Supplychain_Data!$B$10:$U$10</definedName>
    <definedName name="SO_000110">Cleaned_Supplychain_Data!$B$11:$U$11</definedName>
    <definedName name="SO_000111">Cleaned_Supplychain_Data!$B$12:$U$12</definedName>
    <definedName name="SO_000112">Cleaned_Supplychain_Data!$B$13:$U$13</definedName>
    <definedName name="SO_000113">Cleaned_Supplychain_Data!$B$14:$U$14</definedName>
    <definedName name="SO_000114">Cleaned_Supplychain_Data!$B$15:$U$15</definedName>
    <definedName name="SO_000115">Cleaned_Supplychain_Data!$B$16:$U$16</definedName>
    <definedName name="SO_000116">Cleaned_Supplychain_Data!$B$17:$U$17</definedName>
    <definedName name="SO_000117">Cleaned_Supplychain_Data!$B$18:$U$18</definedName>
    <definedName name="SO_000118">Cleaned_Supplychain_Data!$B$19:$U$19</definedName>
    <definedName name="SO_000119">Cleaned_Supplychain_Data!$B$20:$U$20</definedName>
    <definedName name="SO_000120">Cleaned_Supplychain_Data!$B$21:$U$21</definedName>
    <definedName name="SO_000121">Cleaned_Supplychain_Data!$B$22:$U$22</definedName>
    <definedName name="SO_000122">Cleaned_Supplychain_Data!$B$23:$U$23</definedName>
    <definedName name="SO_000123">Cleaned_Supplychain_Data!$B$24:$U$24</definedName>
    <definedName name="SO_000124">Cleaned_Supplychain_Data!$B$25:$U$25</definedName>
    <definedName name="SO_000125">Cleaned_Supplychain_Data!$B$26:$U$26</definedName>
    <definedName name="SO_000126">Cleaned_Supplychain_Data!$B$27:$U$27</definedName>
    <definedName name="SO_000127">Cleaned_Supplychain_Data!$B$28:$U$28</definedName>
    <definedName name="SO_000128">Cleaned_Supplychain_Data!$B$29:$U$29</definedName>
    <definedName name="SO_000129">Cleaned_Supplychain_Data!$B$30:$U$30</definedName>
    <definedName name="SO_000130">Cleaned_Supplychain_Data!$B$31:$U$31</definedName>
    <definedName name="SO_000131">Cleaned_Supplychain_Data!$B$32:$U$32</definedName>
    <definedName name="SO_000132">Cleaned_Supplychain_Data!$B$33:$U$33</definedName>
    <definedName name="SO_000133">Cleaned_Supplychain_Data!$B$34:$U$34</definedName>
    <definedName name="SO_000134">Cleaned_Supplychain_Data!$B$35:$U$35</definedName>
    <definedName name="SO_000135">Cleaned_Supplychain_Data!$B$36:$U$36</definedName>
    <definedName name="SO_000136">Cleaned_Supplychain_Data!$B$37:$U$37</definedName>
    <definedName name="SO_000137">Cleaned_Supplychain_Data!$B$38:$U$38</definedName>
    <definedName name="SO_000138">Cleaned_Supplychain_Data!$B$39:$U$39</definedName>
    <definedName name="SO_000139">Cleaned_Supplychain_Data!$B$40:$U$40</definedName>
    <definedName name="SO_000140">Cleaned_Supplychain_Data!$B$41:$U$41</definedName>
    <definedName name="SO_000141">Cleaned_Supplychain_Data!$B$42:$U$42</definedName>
    <definedName name="SO_000142">Cleaned_Supplychain_Data!$B$43:$U$43</definedName>
    <definedName name="SO_000143">Cleaned_Supplychain_Data!$B$44:$U$44</definedName>
    <definedName name="SO_000144">Cleaned_Supplychain_Data!$B$45:$U$45</definedName>
    <definedName name="SO_000145">Cleaned_Supplychain_Data!$B$46:$U$46</definedName>
    <definedName name="SO_000146">Cleaned_Supplychain_Data!$B$47:$U$47</definedName>
    <definedName name="SO_000147">Cleaned_Supplychain_Data!$B$48:$U$48</definedName>
    <definedName name="SO_000148">Cleaned_Supplychain_Data!$B$49:$U$49</definedName>
    <definedName name="SO_000149">Cleaned_Supplychain_Data!$B$50:$U$50</definedName>
    <definedName name="SO_000150">Cleaned_Supplychain_Data!$B$51:$U$51</definedName>
    <definedName name="SO_000151">Cleaned_Supplychain_Data!$B$52:$U$52</definedName>
    <definedName name="SO_000152">Cleaned_Supplychain_Data!$B$53:$U$53</definedName>
    <definedName name="SO_000153">Cleaned_Supplychain_Data!$B$54:$U$54</definedName>
    <definedName name="SO_000154">Cleaned_Supplychain_Data!$B$55:$U$55</definedName>
    <definedName name="SO_000155">Cleaned_Supplychain_Data!$B$56:$U$56</definedName>
    <definedName name="SO_000156">Cleaned_Supplychain_Data!$B$57:$U$57</definedName>
    <definedName name="SO_000157">Cleaned_Supplychain_Data!$B$58:$U$58</definedName>
    <definedName name="SO_000158">Cleaned_Supplychain_Data!$B$59:$U$59</definedName>
    <definedName name="SO_000159">Cleaned_Supplychain_Data!$B$60:$U$60</definedName>
    <definedName name="SO_000160">Cleaned_Supplychain_Data!$B$61:$U$61</definedName>
    <definedName name="SO_000161">Cleaned_Supplychain_Data!$B$62:$U$62</definedName>
    <definedName name="SO_000162">Cleaned_Supplychain_Data!$B$63:$U$63</definedName>
    <definedName name="SO_000163">Cleaned_Supplychain_Data!$B$64:$U$64</definedName>
    <definedName name="SO_000164">Cleaned_Supplychain_Data!$B$65:$U$65</definedName>
    <definedName name="SO_000165">Cleaned_Supplychain_Data!$B$66:$U$66</definedName>
    <definedName name="SO_000166">Cleaned_Supplychain_Data!$B$67:$U$67</definedName>
    <definedName name="SO_000167">Cleaned_Supplychain_Data!$B$68:$U$68</definedName>
    <definedName name="SO_000168">Cleaned_Supplychain_Data!$B$69:$U$69</definedName>
    <definedName name="SO_000169">Cleaned_Supplychain_Data!$B$70:$U$70</definedName>
    <definedName name="SO_000170">Cleaned_Supplychain_Data!$B$71:$U$71</definedName>
    <definedName name="SO_000171">Cleaned_Supplychain_Data!$B$72:$U$72</definedName>
    <definedName name="SO_000172">Cleaned_Supplychain_Data!$B$73:$U$73</definedName>
    <definedName name="SO_000173">Cleaned_Supplychain_Data!$B$74:$U$74</definedName>
    <definedName name="SO_000174">Cleaned_Supplychain_Data!$B$75:$U$75</definedName>
    <definedName name="SO_000175">Cleaned_Supplychain_Data!$B$76:$U$76</definedName>
    <definedName name="SO_000176">Cleaned_Supplychain_Data!$B$77:$U$77</definedName>
    <definedName name="SO_000177">Cleaned_Supplychain_Data!$B$78:$U$78</definedName>
    <definedName name="SO_000178">Cleaned_Supplychain_Data!$B$79:$U$79</definedName>
    <definedName name="SO_000179">Cleaned_Supplychain_Data!$B$80:$U$80</definedName>
    <definedName name="SO_000180">Cleaned_Supplychain_Data!$B$81:$U$81</definedName>
    <definedName name="SO_000181">Cleaned_Supplychain_Data!$B$82:$U$82</definedName>
    <definedName name="SO_000182">Cleaned_Supplychain_Data!$B$83:$U$83</definedName>
    <definedName name="SO_000183">Cleaned_Supplychain_Data!$B$84:$U$84</definedName>
    <definedName name="SO_000184">Cleaned_Supplychain_Data!$B$85:$U$85</definedName>
    <definedName name="SO_000185">Cleaned_Supplychain_Data!$B$86:$U$86</definedName>
    <definedName name="SO_000186">Cleaned_Supplychain_Data!$B$87:$U$87</definedName>
    <definedName name="SO_000187">Cleaned_Supplychain_Data!$B$88:$U$88</definedName>
    <definedName name="SO_000188">Cleaned_Supplychain_Data!$B$89:$U$89</definedName>
    <definedName name="SO_000189">Cleaned_Supplychain_Data!$B$90:$U$90</definedName>
    <definedName name="SO_000190">Cleaned_Supplychain_Data!$B$91:$U$91</definedName>
    <definedName name="SO_000191">Cleaned_Supplychain_Data!$B$92:$U$92</definedName>
    <definedName name="SO_000192">Cleaned_Supplychain_Data!$B$93:$U$93</definedName>
    <definedName name="SO_000193">Cleaned_Supplychain_Data!$B$94:$U$94</definedName>
    <definedName name="SO_000194">Cleaned_Supplychain_Data!$B$95:$U$95</definedName>
    <definedName name="SO_000195">Cleaned_Supplychain_Data!$B$96:$U$96</definedName>
    <definedName name="SO_000196">Cleaned_Supplychain_Data!$B$97:$U$97</definedName>
    <definedName name="SO_000197">Cleaned_Supplychain_Data!$B$98:$U$98</definedName>
    <definedName name="SO_000198">Cleaned_Supplychain_Data!$B$99:$U$99</definedName>
    <definedName name="SO_000199">Cleaned_Supplychain_Data!$B$100:$U$100</definedName>
    <definedName name="SO_000200">Cleaned_Supplychain_Data!$B$101:$U$101</definedName>
    <definedName name="SO_000201">Cleaned_Supplychain_Data!$B$102:$U$102</definedName>
    <definedName name="SO_000202">Cleaned_Supplychain_Data!$B$103:$U$103</definedName>
    <definedName name="SO_000203">Cleaned_Supplychain_Data!$B$104:$U$104</definedName>
    <definedName name="SO_000204">Cleaned_Supplychain_Data!$B$105:$U$105</definedName>
    <definedName name="SO_000205">Cleaned_Supplychain_Data!$B$106:$U$106</definedName>
    <definedName name="SO_000206">Cleaned_Supplychain_Data!$B$107:$U$107</definedName>
    <definedName name="SO_000207">Cleaned_Supplychain_Data!$B$108:$U$108</definedName>
    <definedName name="SO_000208">Cleaned_Supplychain_Data!$B$109:$U$109</definedName>
    <definedName name="SO_000209">Cleaned_Supplychain_Data!$B$110:$U$110</definedName>
    <definedName name="SO_000210">Cleaned_Supplychain_Data!$B$111:$U$111</definedName>
    <definedName name="SO_000211">Cleaned_Supplychain_Data!$B$112:$U$112</definedName>
    <definedName name="SO_000212">Cleaned_Supplychain_Data!$B$113:$U$113</definedName>
    <definedName name="SO_000213">Cleaned_Supplychain_Data!$B$114:$U$114</definedName>
    <definedName name="SO_000214">Cleaned_Supplychain_Data!$B$115:$U$115</definedName>
    <definedName name="SO_000215">Cleaned_Supplychain_Data!$B$116:$U$116</definedName>
    <definedName name="SO_000216">Cleaned_Supplychain_Data!$B$117:$U$117</definedName>
    <definedName name="SO_000217">Cleaned_Supplychain_Data!$B$118:$U$118</definedName>
    <definedName name="SO_000218">Cleaned_Supplychain_Data!$B$119:$U$119</definedName>
    <definedName name="SO_000219">Cleaned_Supplychain_Data!$B$120:$U$120</definedName>
    <definedName name="SO_000220">Cleaned_Supplychain_Data!$B$121:$U$121</definedName>
    <definedName name="SO_000221">Cleaned_Supplychain_Data!$B$122:$U$122</definedName>
    <definedName name="SO_000222">Cleaned_Supplychain_Data!$B$123:$U$123</definedName>
    <definedName name="SO_000223">Cleaned_Supplychain_Data!$B$124:$U$124</definedName>
    <definedName name="SO_000224">Cleaned_Supplychain_Data!$B$125:$U$125</definedName>
    <definedName name="SO_000225">Cleaned_Supplychain_Data!$B$126:$U$126</definedName>
    <definedName name="SO_000226">Cleaned_Supplychain_Data!$B$127:$U$127</definedName>
    <definedName name="SO_000227">Cleaned_Supplychain_Data!$B$128:$U$128</definedName>
    <definedName name="SO_000228">Cleaned_Supplychain_Data!$B$129:$U$129</definedName>
    <definedName name="SO_000229">Cleaned_Supplychain_Data!$B$130:$U$130</definedName>
    <definedName name="SO_000230">Cleaned_Supplychain_Data!$B$131:$U$131</definedName>
    <definedName name="SO_000231">Cleaned_Supplychain_Data!$B$132:$U$132</definedName>
    <definedName name="SO_000232">Cleaned_Supplychain_Data!$B$133:$U$133</definedName>
    <definedName name="SO_000233">Cleaned_Supplychain_Data!$B$134:$U$134</definedName>
    <definedName name="SO_000234">Cleaned_Supplychain_Data!$B$135:$U$135</definedName>
    <definedName name="SO_000235">Cleaned_Supplychain_Data!$B$136:$U$136</definedName>
    <definedName name="SO_000236">Cleaned_Supplychain_Data!$B$137:$U$137</definedName>
    <definedName name="SO_000237">Cleaned_Supplychain_Data!$B$138:$U$138</definedName>
    <definedName name="SO_000238">Cleaned_Supplychain_Data!$B$139:$U$139</definedName>
    <definedName name="SO_000239">Cleaned_Supplychain_Data!$B$140:$U$140</definedName>
    <definedName name="SO_000240">Cleaned_Supplychain_Data!$B$141:$U$141</definedName>
    <definedName name="SO_000241">Cleaned_Supplychain_Data!$B$142:$U$142</definedName>
    <definedName name="SO_000242">Cleaned_Supplychain_Data!$B$143:$U$143</definedName>
    <definedName name="SO_000243">Cleaned_Supplychain_Data!$B$144:$U$144</definedName>
    <definedName name="SO_000244">Cleaned_Supplychain_Data!$B$145:$U$145</definedName>
    <definedName name="SO_000245">Cleaned_Supplychain_Data!$B$146:$U$146</definedName>
    <definedName name="SO_000246">Cleaned_Supplychain_Data!$B$147:$U$147</definedName>
    <definedName name="SO_000247">Cleaned_Supplychain_Data!$B$148:$U$148</definedName>
    <definedName name="SO_000248">Cleaned_Supplychain_Data!$B$149:$U$149</definedName>
    <definedName name="SO_000249">Cleaned_Supplychain_Data!$B$150:$U$150</definedName>
    <definedName name="SO_000250">Cleaned_Supplychain_Data!$B$151:$U$151</definedName>
    <definedName name="SO_000251">Cleaned_Supplychain_Data!$B$152:$U$152</definedName>
    <definedName name="SO_000252">Cleaned_Supplychain_Data!$B$153:$U$153</definedName>
    <definedName name="SO_000253">Cleaned_Supplychain_Data!$B$154:$U$154</definedName>
    <definedName name="SO_000254">Cleaned_Supplychain_Data!$B$155:$U$155</definedName>
    <definedName name="SO_000255">Cleaned_Supplychain_Data!$B$156:$U$156</definedName>
    <definedName name="SO_000256">Cleaned_Supplychain_Data!$B$157:$U$157</definedName>
    <definedName name="SO_000257">Cleaned_Supplychain_Data!$B$158:$U$158</definedName>
    <definedName name="SO_000258">Cleaned_Supplychain_Data!$B$159:$U$159</definedName>
    <definedName name="SO_000259">Cleaned_Supplychain_Data!$B$160:$U$160</definedName>
    <definedName name="SO_000260">Cleaned_Supplychain_Data!$B$161:$U$161</definedName>
    <definedName name="SO_000261">Cleaned_Supplychain_Data!$B$162:$U$162</definedName>
    <definedName name="SO_000262">Cleaned_Supplychain_Data!$B$163:$U$163</definedName>
    <definedName name="SO_000263">Cleaned_Supplychain_Data!$B$164:$U$164</definedName>
    <definedName name="SO_000264">Cleaned_Supplychain_Data!$B$165:$U$165</definedName>
    <definedName name="SO_000265">Cleaned_Supplychain_Data!$B$166:$U$166</definedName>
    <definedName name="SO_000266">Cleaned_Supplychain_Data!$B$167:$U$167</definedName>
    <definedName name="SO_000267">Cleaned_Supplychain_Data!$B$168:$U$168</definedName>
    <definedName name="SO_000268">Cleaned_Supplychain_Data!$B$169:$U$169</definedName>
    <definedName name="SO_000269">Cleaned_Supplychain_Data!$B$170:$U$170</definedName>
    <definedName name="SO_000270">Cleaned_Supplychain_Data!$B$171:$U$171</definedName>
    <definedName name="SO_000271">Cleaned_Supplychain_Data!$B$172:$U$172</definedName>
    <definedName name="SO_000272">Cleaned_Supplychain_Data!$B$173:$U$173</definedName>
    <definedName name="SO_000273">Cleaned_Supplychain_Data!$B$174:$U$174</definedName>
    <definedName name="SO_000274">Cleaned_Supplychain_Data!$B$175:$U$175</definedName>
    <definedName name="SO_000275">Cleaned_Supplychain_Data!$B$176:$U$176</definedName>
    <definedName name="SO_000276">Cleaned_Supplychain_Data!$B$177:$U$177</definedName>
    <definedName name="SO_000277">Cleaned_Supplychain_Data!$B$178:$U$178</definedName>
    <definedName name="SO_000278">Cleaned_Supplychain_Data!$B$179:$U$179</definedName>
    <definedName name="SO_000279">Cleaned_Supplychain_Data!$B$180:$U$180</definedName>
    <definedName name="SO_000280">Cleaned_Supplychain_Data!$B$181:$U$181</definedName>
    <definedName name="SO_000281">Cleaned_Supplychain_Data!$B$182:$U$182</definedName>
    <definedName name="SO_000282">Cleaned_Supplychain_Data!$B$183:$U$183</definedName>
    <definedName name="SO_000283">Cleaned_Supplychain_Data!$B$184:$U$184</definedName>
    <definedName name="SO_000284">Cleaned_Supplychain_Data!$B$185:$U$185</definedName>
    <definedName name="SO_000285">Cleaned_Supplychain_Data!$B$186:$U$186</definedName>
    <definedName name="SO_000286">Cleaned_Supplychain_Data!$B$187:$U$187</definedName>
    <definedName name="SO_000287">Cleaned_Supplychain_Data!$B$188:$U$188</definedName>
    <definedName name="SO_000288">Cleaned_Supplychain_Data!$B$189:$U$189</definedName>
    <definedName name="SO_000289">Cleaned_Supplychain_Data!$B$190:$U$190</definedName>
    <definedName name="SO_000290">Cleaned_Supplychain_Data!$B$191:$U$191</definedName>
    <definedName name="SO_000291">Cleaned_Supplychain_Data!$B$192:$U$192</definedName>
    <definedName name="SO_000292">Cleaned_Supplychain_Data!$B$193:$U$193</definedName>
    <definedName name="SO_000293">Cleaned_Supplychain_Data!$B$194:$U$194</definedName>
    <definedName name="SO_000294">Cleaned_Supplychain_Data!$B$195:$U$195</definedName>
    <definedName name="SO_000295">Cleaned_Supplychain_Data!$B$196:$U$196</definedName>
    <definedName name="SO_000296">Cleaned_Supplychain_Data!$B$197:$U$197</definedName>
    <definedName name="SO_000297">Cleaned_Supplychain_Data!$B$198:$U$198</definedName>
    <definedName name="SO_000298">Cleaned_Supplychain_Data!$B$199:$U$199</definedName>
    <definedName name="SO_000299">Cleaned_Supplychain_Data!$B$200:$U$200</definedName>
    <definedName name="SO_000300">Cleaned_Supplychain_Data!$B$201:$U$201</definedName>
    <definedName name="SO_000301">Cleaned_Supplychain_Data!$B$202:$U$202</definedName>
    <definedName name="SO_000302">Cleaned_Supplychain_Data!$B$203:$U$203</definedName>
    <definedName name="SO_000303">Cleaned_Supplychain_Data!$B$204:$U$204</definedName>
    <definedName name="SO_000304">Cleaned_Supplychain_Data!$B$205:$U$205</definedName>
    <definedName name="SO_000305">Cleaned_Supplychain_Data!$B$206:$U$206</definedName>
    <definedName name="SO_000306">Cleaned_Supplychain_Data!$B$207:$U$207</definedName>
    <definedName name="SO_000307">Cleaned_Supplychain_Data!$B$208:$U$208</definedName>
    <definedName name="SO_000308">Cleaned_Supplychain_Data!$B$209:$U$209</definedName>
    <definedName name="SO_000309">Cleaned_Supplychain_Data!$B$210:$U$210</definedName>
    <definedName name="SO_000310">Cleaned_Supplychain_Data!$B$211:$U$211</definedName>
    <definedName name="SO_000311">Cleaned_Supplychain_Data!$B$212:$U$212</definedName>
    <definedName name="SO_000312">Cleaned_Supplychain_Data!$B$213:$U$213</definedName>
    <definedName name="SO_000313">Cleaned_Supplychain_Data!$B$214:$U$214</definedName>
    <definedName name="SO_000314">Cleaned_Supplychain_Data!$B$215:$U$215</definedName>
    <definedName name="SO_000315">Cleaned_Supplychain_Data!$B$216:$U$216</definedName>
    <definedName name="SO_000316">Cleaned_Supplychain_Data!$B$217:$U$217</definedName>
    <definedName name="SO_000317">Cleaned_Supplychain_Data!$B$218:$U$218</definedName>
    <definedName name="SO_000318">Cleaned_Supplychain_Data!$B$219:$U$219</definedName>
    <definedName name="SO_000319">Cleaned_Supplychain_Data!$B$220:$U$220</definedName>
    <definedName name="SO_000320">Cleaned_Supplychain_Data!$B$221:$U$221</definedName>
    <definedName name="SO_000321">Cleaned_Supplychain_Data!$B$222:$U$222</definedName>
    <definedName name="SO_000322">Cleaned_Supplychain_Data!$B$223:$U$223</definedName>
    <definedName name="SO_000323">Cleaned_Supplychain_Data!$B$224:$U$224</definedName>
    <definedName name="SO_000324">Cleaned_Supplychain_Data!$B$225:$U$225</definedName>
    <definedName name="SO_000325">Cleaned_Supplychain_Data!$B$226:$U$226</definedName>
    <definedName name="SO_000326">Cleaned_Supplychain_Data!$B$227:$U$227</definedName>
    <definedName name="SO_000327">Cleaned_Supplychain_Data!$B$228:$U$228</definedName>
    <definedName name="SO_000328">Cleaned_Supplychain_Data!$B$229:$U$229</definedName>
    <definedName name="SO_000329">Cleaned_Supplychain_Data!$B$230:$U$230</definedName>
    <definedName name="SO_000330">Cleaned_Supplychain_Data!$B$231:$U$231</definedName>
    <definedName name="SO_000331">Cleaned_Supplychain_Data!$B$232:$U$232</definedName>
    <definedName name="SO_000332">Cleaned_Supplychain_Data!$B$233:$U$233</definedName>
    <definedName name="SO_000333">Cleaned_Supplychain_Data!$B$234:$U$234</definedName>
    <definedName name="SO_000334">Cleaned_Supplychain_Data!$B$235:$U$235</definedName>
    <definedName name="SO_000335">Cleaned_Supplychain_Data!$B$236:$U$236</definedName>
    <definedName name="SO_000336">Cleaned_Supplychain_Data!$B$237:$U$237</definedName>
    <definedName name="SO_000337">Cleaned_Supplychain_Data!$B$238:$U$238</definedName>
    <definedName name="SO_000338">Cleaned_Supplychain_Data!$B$239:$U$239</definedName>
    <definedName name="SO_000339">Cleaned_Supplychain_Data!$B$240:$U$240</definedName>
    <definedName name="SO_000340">Cleaned_Supplychain_Data!$B$241:$U$241</definedName>
    <definedName name="SO_000341">Cleaned_Supplychain_Data!$B$242:$U$242</definedName>
    <definedName name="SO_000342">Cleaned_Supplychain_Data!$B$243:$U$243</definedName>
    <definedName name="SO_000343">Cleaned_Supplychain_Data!$B$244:$U$244</definedName>
    <definedName name="SO_000344">Cleaned_Supplychain_Data!$B$245:$U$245</definedName>
    <definedName name="SO_000345">Cleaned_Supplychain_Data!$B$246:$U$246</definedName>
    <definedName name="SO_000346">Cleaned_Supplychain_Data!$B$247:$U$247</definedName>
    <definedName name="SO_000347">Cleaned_Supplychain_Data!$B$248:$U$248</definedName>
    <definedName name="SO_000348">Cleaned_Supplychain_Data!$B$249:$U$249</definedName>
    <definedName name="SO_000349">Cleaned_Supplychain_Data!$B$250:$U$250</definedName>
    <definedName name="SO_000350">Cleaned_Supplychain_Data!$B$251:$U$251</definedName>
    <definedName name="SO_000351">Cleaned_Supplychain_Data!$B$252:$U$252</definedName>
    <definedName name="SO_000352">Cleaned_Supplychain_Data!$B$253:$U$253</definedName>
    <definedName name="SO_000353">Cleaned_Supplychain_Data!$B$254:$U$254</definedName>
    <definedName name="SO_000354">Cleaned_Supplychain_Data!$B$255:$U$255</definedName>
    <definedName name="SO_000355">Cleaned_Supplychain_Data!$B$256:$U$256</definedName>
    <definedName name="SO_000356">Cleaned_Supplychain_Data!$B$257:$U$257</definedName>
    <definedName name="SO_000357">Cleaned_Supplychain_Data!$B$258:$U$258</definedName>
    <definedName name="SO_000358">Cleaned_Supplychain_Data!$B$259:$U$259</definedName>
    <definedName name="SO_000359">Cleaned_Supplychain_Data!$B$260:$U$260</definedName>
    <definedName name="SO_000360">Cleaned_Supplychain_Data!$B$261:$U$261</definedName>
    <definedName name="SO_000361">Cleaned_Supplychain_Data!$B$262:$U$262</definedName>
    <definedName name="SO_000362">Cleaned_Supplychain_Data!$B$263:$U$263</definedName>
    <definedName name="SO_000363">Cleaned_Supplychain_Data!$B$264:$U$264</definedName>
    <definedName name="SO_000364">Cleaned_Supplychain_Data!$B$265:$U$265</definedName>
    <definedName name="SO_000365">Cleaned_Supplychain_Data!$B$266:$U$266</definedName>
    <definedName name="SO_000366">Cleaned_Supplychain_Data!$B$267:$U$267</definedName>
    <definedName name="SO_000367">Cleaned_Supplychain_Data!$B$268:$U$268</definedName>
    <definedName name="SO_000368">Cleaned_Supplychain_Data!$B$269:$U$269</definedName>
    <definedName name="SO_000369">Cleaned_Supplychain_Data!$B$270:$U$270</definedName>
    <definedName name="SO_000370">Cleaned_Supplychain_Data!$B$271:$U$271</definedName>
    <definedName name="SO_000371">Cleaned_Supplychain_Data!$B$272:$U$272</definedName>
    <definedName name="SO_000372">Cleaned_Supplychain_Data!$B$273:$U$273</definedName>
    <definedName name="SO_000373">Cleaned_Supplychain_Data!$B$274:$U$274</definedName>
    <definedName name="SO_000374">Cleaned_Supplychain_Data!$B$275:$U$275</definedName>
    <definedName name="SO_000375">Cleaned_Supplychain_Data!$B$276:$U$276</definedName>
    <definedName name="SO_000376">Cleaned_Supplychain_Data!$B$277:$U$277</definedName>
    <definedName name="SO_000377">Cleaned_Supplychain_Data!$B$278:$U$278</definedName>
    <definedName name="SO_000378">Cleaned_Supplychain_Data!$B$279:$U$279</definedName>
    <definedName name="SO_000379">Cleaned_Supplychain_Data!$B$280:$U$280</definedName>
    <definedName name="SO_000380">Cleaned_Supplychain_Data!$B$281:$U$281</definedName>
    <definedName name="SO_000381">Cleaned_Supplychain_Data!$B$282:$U$282</definedName>
    <definedName name="SO_000382">Cleaned_Supplychain_Data!$B$283:$U$283</definedName>
    <definedName name="SO_000383">Cleaned_Supplychain_Data!$B$284:$U$284</definedName>
    <definedName name="SO_000384">Cleaned_Supplychain_Data!$B$285:$U$285</definedName>
    <definedName name="SO_000385">Cleaned_Supplychain_Data!$B$286:$U$286</definedName>
    <definedName name="SO_000386">Cleaned_Supplychain_Data!$B$287:$U$287</definedName>
    <definedName name="SO_000387">Cleaned_Supplychain_Data!$B$288:$U$288</definedName>
    <definedName name="SO_000388">Cleaned_Supplychain_Data!$B$289:$U$289</definedName>
    <definedName name="SO_000389">Cleaned_Supplychain_Data!$B$290:$U$290</definedName>
    <definedName name="SO_000390">Cleaned_Supplychain_Data!$B$291:$U$291</definedName>
    <definedName name="SO_000391">Cleaned_Supplychain_Data!$B$292:$U$292</definedName>
    <definedName name="SO_000392">Cleaned_Supplychain_Data!$B$293:$U$293</definedName>
    <definedName name="SO_000393">Cleaned_Supplychain_Data!$B$294:$U$294</definedName>
    <definedName name="SO_000394">Cleaned_Supplychain_Data!$B$295:$U$295</definedName>
    <definedName name="SO_000395">Cleaned_Supplychain_Data!$B$296:$U$296</definedName>
    <definedName name="SO_000396">Cleaned_Supplychain_Data!$B$297:$U$297</definedName>
    <definedName name="SO_000397">Cleaned_Supplychain_Data!$B$298:$U$298</definedName>
    <definedName name="SO_000398">Cleaned_Supplychain_Data!$B$299:$U$299</definedName>
    <definedName name="SO_000399">Cleaned_Supplychain_Data!$B$300:$U$300</definedName>
    <definedName name="SO_000400">Cleaned_Supplychain_Data!$B$301:$U$301</definedName>
    <definedName name="SO_000401">Cleaned_Supplychain_Data!$B$302:$U$302</definedName>
    <definedName name="SO_000402">Cleaned_Supplychain_Data!$B$303:$U$303</definedName>
    <definedName name="SO_000403">Cleaned_Supplychain_Data!$B$304:$U$304</definedName>
    <definedName name="SO_000404">Cleaned_Supplychain_Data!$B$305:$U$305</definedName>
    <definedName name="SO_000405">Cleaned_Supplychain_Data!$B$306:$U$306</definedName>
    <definedName name="SO_000406">Cleaned_Supplychain_Data!$B$307:$U$307</definedName>
    <definedName name="SO_000407">Cleaned_Supplychain_Data!$B$308:$U$308</definedName>
    <definedName name="SO_000408">Cleaned_Supplychain_Data!$B$309:$U$309</definedName>
    <definedName name="SO_000409">Cleaned_Supplychain_Data!$B$310:$U$310</definedName>
    <definedName name="SO_000410">Cleaned_Supplychain_Data!$B$311:$U$311</definedName>
    <definedName name="SO_000411">Cleaned_Supplychain_Data!$B$312:$U$312</definedName>
    <definedName name="SO_000412">Cleaned_Supplychain_Data!$B$313:$U$313</definedName>
    <definedName name="SO_000413">Cleaned_Supplychain_Data!$B$314:$U$314</definedName>
    <definedName name="SO_000414">Cleaned_Supplychain_Data!$B$315:$U$315</definedName>
    <definedName name="SO_000415">Cleaned_Supplychain_Data!$B$316:$U$316</definedName>
    <definedName name="SO_000416">Cleaned_Supplychain_Data!$B$317:$U$317</definedName>
    <definedName name="SO_000417">Cleaned_Supplychain_Data!$B$318:$U$318</definedName>
    <definedName name="SO_000418">Cleaned_Supplychain_Data!$B$319:$U$319</definedName>
    <definedName name="SO_000419">Cleaned_Supplychain_Data!$B$320:$U$320</definedName>
    <definedName name="SO_000420">Cleaned_Supplychain_Data!$B$321:$U$321</definedName>
    <definedName name="SO_000421">Cleaned_Supplychain_Data!$B$322:$U$322</definedName>
    <definedName name="SO_000422">Cleaned_Supplychain_Data!$B$323:$U$323</definedName>
    <definedName name="SO_000423">Cleaned_Supplychain_Data!$B$324:$U$324</definedName>
    <definedName name="SO_000424">Cleaned_Supplychain_Data!$B$325:$U$325</definedName>
    <definedName name="SO_000425">Cleaned_Supplychain_Data!$B$326:$U$326</definedName>
    <definedName name="SO_000426">Cleaned_Supplychain_Data!$B$327:$U$327</definedName>
    <definedName name="SO_000427">Cleaned_Supplychain_Data!$B$328:$U$328</definedName>
    <definedName name="SO_000428">Cleaned_Supplychain_Data!$B$329:$U$329</definedName>
    <definedName name="SO_000429">Cleaned_Supplychain_Data!$B$330:$U$330</definedName>
    <definedName name="SO_000430">Cleaned_Supplychain_Data!$B$331:$U$331</definedName>
    <definedName name="SO_000431">Cleaned_Supplychain_Data!$B$332:$U$332</definedName>
    <definedName name="SO_000432">Cleaned_Supplychain_Data!$B$333:$U$333</definedName>
    <definedName name="SO_000433">Cleaned_Supplychain_Data!$B$334:$U$334</definedName>
    <definedName name="SO_000434">Cleaned_Supplychain_Data!$B$335:$U$335</definedName>
    <definedName name="SO_000435">Cleaned_Supplychain_Data!$B$336:$U$336</definedName>
    <definedName name="SO_000436">Cleaned_Supplychain_Data!$B$337:$U$337</definedName>
    <definedName name="SO_000437">Cleaned_Supplychain_Data!$B$338:$U$338</definedName>
    <definedName name="SO_000438">Cleaned_Supplychain_Data!$B$339:$U$339</definedName>
    <definedName name="SO_000439">Cleaned_Supplychain_Data!$B$340:$U$340</definedName>
    <definedName name="SO_000440">Cleaned_Supplychain_Data!$B$341:$U$341</definedName>
    <definedName name="SO_000441">Cleaned_Supplychain_Data!$B$342:$U$342</definedName>
    <definedName name="SO_000442">Cleaned_Supplychain_Data!$B$343:$U$343</definedName>
    <definedName name="SO_000443">Cleaned_Supplychain_Data!$B$344:$U$344</definedName>
    <definedName name="SO_000444">Cleaned_Supplychain_Data!$B$345:$U$345</definedName>
    <definedName name="SO_000445">Cleaned_Supplychain_Data!$B$346:$U$346</definedName>
    <definedName name="SO_000446">Cleaned_Supplychain_Data!$B$347:$U$347</definedName>
    <definedName name="SO_000447">Cleaned_Supplychain_Data!$B$348:$U$348</definedName>
    <definedName name="SO_000448">Cleaned_Supplychain_Data!$B$349:$U$349</definedName>
    <definedName name="SO_000449">Cleaned_Supplychain_Data!$B$350:$U$350</definedName>
    <definedName name="SO_000450">Cleaned_Supplychain_Data!$B$351:$U$351</definedName>
    <definedName name="SO_000451">Cleaned_Supplychain_Data!$B$352:$U$352</definedName>
    <definedName name="SO_000452">Cleaned_Supplychain_Data!$B$353:$U$353</definedName>
    <definedName name="SO_000453">Cleaned_Supplychain_Data!$B$354:$U$354</definedName>
    <definedName name="SO_000454">Cleaned_Supplychain_Data!$B$355:$U$355</definedName>
    <definedName name="SO_000455">Cleaned_Supplychain_Data!$B$356:$U$356</definedName>
    <definedName name="SO_000456">Cleaned_Supplychain_Data!$B$357:$U$357</definedName>
    <definedName name="SO_000457">Cleaned_Supplychain_Data!$B$358:$U$358</definedName>
    <definedName name="SO_000458">Cleaned_Supplychain_Data!$B$359:$U$359</definedName>
    <definedName name="SO_000459">Cleaned_Supplychain_Data!$B$360:$U$360</definedName>
    <definedName name="SO_000460">Cleaned_Supplychain_Data!$B$361:$U$361</definedName>
    <definedName name="SO_000461">Cleaned_Supplychain_Data!$B$362:$U$362</definedName>
    <definedName name="SO_000462">Cleaned_Supplychain_Data!$B$363:$U$363</definedName>
    <definedName name="SO_000463">Cleaned_Supplychain_Data!$B$364:$U$364</definedName>
    <definedName name="SO_000464">Cleaned_Supplychain_Data!$B$365:$U$365</definedName>
    <definedName name="SO_000465">Cleaned_Supplychain_Data!$B$366:$U$366</definedName>
    <definedName name="SO_000466">Cleaned_Supplychain_Data!$B$367:$U$367</definedName>
    <definedName name="SO_000467">Cleaned_Supplychain_Data!$B$368:$U$368</definedName>
    <definedName name="SO_000468">Cleaned_Supplychain_Data!$B$369:$U$369</definedName>
    <definedName name="SO_000469">Cleaned_Supplychain_Data!$B$370:$U$370</definedName>
    <definedName name="SO_000470">Cleaned_Supplychain_Data!$B$371:$U$371</definedName>
    <definedName name="SO_000471">Cleaned_Supplychain_Data!$B$372:$U$372</definedName>
    <definedName name="SO_000472">Cleaned_Supplychain_Data!$B$373:$U$373</definedName>
    <definedName name="SO_000473">Cleaned_Supplychain_Data!$B$374:$U$374</definedName>
    <definedName name="SO_000474">Cleaned_Supplychain_Data!$B$375:$U$375</definedName>
    <definedName name="SO_000475">Cleaned_Supplychain_Data!$B$376:$U$376</definedName>
    <definedName name="SO_000476">Cleaned_Supplychain_Data!$B$377:$U$377</definedName>
    <definedName name="SO_000477">Cleaned_Supplychain_Data!$B$378:$U$378</definedName>
    <definedName name="SO_000478">Cleaned_Supplychain_Data!$B$379:$U$379</definedName>
    <definedName name="SO_000479">Cleaned_Supplychain_Data!$B$380:$U$380</definedName>
    <definedName name="SO_000480">Cleaned_Supplychain_Data!$B$381:$U$381</definedName>
    <definedName name="SO_000481">Cleaned_Supplychain_Data!$B$382:$U$382</definedName>
    <definedName name="SO_000482">Cleaned_Supplychain_Data!$B$383:$U$383</definedName>
    <definedName name="SO_000483">Cleaned_Supplychain_Data!$B$384:$U$384</definedName>
    <definedName name="SO_000484">Cleaned_Supplychain_Data!$B$385:$U$385</definedName>
    <definedName name="SO_000485">Cleaned_Supplychain_Data!$B$386:$U$386</definedName>
    <definedName name="SO_000486">Cleaned_Supplychain_Data!$B$387:$U$387</definedName>
    <definedName name="SO_000487">Cleaned_Supplychain_Data!$B$388:$U$388</definedName>
    <definedName name="SO_000488">Cleaned_Supplychain_Data!$B$389:$U$389</definedName>
    <definedName name="SO_000489">Cleaned_Supplychain_Data!$B$390:$U$390</definedName>
    <definedName name="SO_000490">Cleaned_Supplychain_Data!$B$391:$U$391</definedName>
    <definedName name="SO_000491">Cleaned_Supplychain_Data!$B$392:$U$392</definedName>
    <definedName name="SO_000492">Cleaned_Supplychain_Data!$B$393:$U$393</definedName>
    <definedName name="SO_000493">Cleaned_Supplychain_Data!$B$394:$U$394</definedName>
    <definedName name="SO_000494">Cleaned_Supplychain_Data!$B$395:$U$395</definedName>
    <definedName name="SO_000495">Cleaned_Supplychain_Data!$B$396:$U$396</definedName>
    <definedName name="SO_000496">Cleaned_Supplychain_Data!$B$397:$U$397</definedName>
    <definedName name="SO_000497">Cleaned_Supplychain_Data!$B$398:$U$398</definedName>
    <definedName name="SO_000498">Cleaned_Supplychain_Data!$B$399:$U$399</definedName>
    <definedName name="SO_000499">Cleaned_Supplychain_Data!$B$400:$U$400</definedName>
    <definedName name="SO_000500">Cleaned_Supplychain_Data!$B$401:$U$401</definedName>
    <definedName name="SO_000501">Cleaned_Supplychain_Data!$B$402:$U$402</definedName>
    <definedName name="SO_000502">Cleaned_Supplychain_Data!$B$403:$U$403</definedName>
    <definedName name="SO_000503">Cleaned_Supplychain_Data!$B$404:$U$404</definedName>
    <definedName name="SO_000504">Cleaned_Supplychain_Data!$B$405:$U$405</definedName>
    <definedName name="SO_000505">Cleaned_Supplychain_Data!$B$406:$U$406</definedName>
    <definedName name="SO_000506">Cleaned_Supplychain_Data!$B$407:$U$407</definedName>
    <definedName name="SO_000507">Cleaned_Supplychain_Data!$B$408:$U$408</definedName>
    <definedName name="SO_000508">Cleaned_Supplychain_Data!$B$409:$U$409</definedName>
    <definedName name="SO_000509">Cleaned_Supplychain_Data!$B$410:$U$410</definedName>
    <definedName name="SO_000510">Cleaned_Supplychain_Data!$B$411:$U$411</definedName>
    <definedName name="SO_000511">Cleaned_Supplychain_Data!$B$412:$U$412</definedName>
    <definedName name="SO_000512">Cleaned_Supplychain_Data!$B$413:$U$413</definedName>
    <definedName name="SO_000513">Cleaned_Supplychain_Data!$B$414:$U$414</definedName>
    <definedName name="SO_000514">Cleaned_Supplychain_Data!$B$415:$U$415</definedName>
    <definedName name="SO_000515">Cleaned_Supplychain_Data!$B$416:$U$416</definedName>
    <definedName name="SO_000516">Cleaned_Supplychain_Data!$B$417:$U$417</definedName>
    <definedName name="SO_000517">Cleaned_Supplychain_Data!$B$418:$U$418</definedName>
    <definedName name="SO_000518">Cleaned_Supplychain_Data!$B$419:$U$419</definedName>
    <definedName name="SO_000519">Cleaned_Supplychain_Data!$B$420:$U$420</definedName>
    <definedName name="SO_000520">Cleaned_Supplychain_Data!$B$421:$U$421</definedName>
    <definedName name="SO_000521">Cleaned_Supplychain_Data!$B$422:$U$422</definedName>
    <definedName name="SO_000522">Cleaned_Supplychain_Data!$B$423:$U$423</definedName>
    <definedName name="SO_000523">Cleaned_Supplychain_Data!$B$424:$U$424</definedName>
    <definedName name="SO_000524">Cleaned_Supplychain_Data!$B$425:$U$425</definedName>
    <definedName name="SO_000525">Cleaned_Supplychain_Data!$B$426:$U$426</definedName>
    <definedName name="SO_000526">Cleaned_Supplychain_Data!$B$427:$U$427</definedName>
    <definedName name="SO_000527">Cleaned_Supplychain_Data!$B$428:$U$428</definedName>
    <definedName name="SO_000528">Cleaned_Supplychain_Data!$B$429:$U$429</definedName>
    <definedName name="SO_000529">Cleaned_Supplychain_Data!$B$430:$U$430</definedName>
    <definedName name="SO_000530">Cleaned_Supplychain_Data!$B$431:$U$431</definedName>
    <definedName name="SO_000531">Cleaned_Supplychain_Data!$B$432:$U$432</definedName>
    <definedName name="SO_000532">Cleaned_Supplychain_Data!$B$433:$U$433</definedName>
    <definedName name="SO_000533">Cleaned_Supplychain_Data!$B$434:$U$434</definedName>
    <definedName name="SO_000534">Cleaned_Supplychain_Data!$B$435:$U$435</definedName>
    <definedName name="SO_000535">Cleaned_Supplychain_Data!$B$436:$U$436</definedName>
    <definedName name="SO_000536">Cleaned_Supplychain_Data!$B$437:$U$437</definedName>
    <definedName name="SO_000537">Cleaned_Supplychain_Data!$B$438:$U$438</definedName>
    <definedName name="SO_000538">Cleaned_Supplychain_Data!$B$439:$U$439</definedName>
    <definedName name="SO_000539">Cleaned_Supplychain_Data!$B$440:$U$440</definedName>
    <definedName name="SO_000540">Cleaned_Supplychain_Data!$B$441:$U$441</definedName>
    <definedName name="SO_000541">Cleaned_Supplychain_Data!$B$442:$U$442</definedName>
    <definedName name="SO_000542">Cleaned_Supplychain_Data!$B$443:$U$443</definedName>
    <definedName name="SO_000543">Cleaned_Supplychain_Data!$B$444:$U$444</definedName>
    <definedName name="SO_000544">Cleaned_Supplychain_Data!$B$445:$U$445</definedName>
    <definedName name="SO_000545">Cleaned_Supplychain_Data!$B$446:$U$446</definedName>
    <definedName name="SO_000546">Cleaned_Supplychain_Data!$B$447:$U$447</definedName>
    <definedName name="SO_000547">Cleaned_Supplychain_Data!$B$448:$U$448</definedName>
    <definedName name="SO_000548">Cleaned_Supplychain_Data!$B$449:$U$449</definedName>
    <definedName name="SO_000549">Cleaned_Supplychain_Data!$B$450:$U$450</definedName>
    <definedName name="SO_000550">Cleaned_Supplychain_Data!$B$451:$U$451</definedName>
    <definedName name="SO_000551">Cleaned_Supplychain_Data!$B$452:$U$452</definedName>
    <definedName name="SO_000552">Cleaned_Supplychain_Data!$B$453:$U$453</definedName>
    <definedName name="SO_000553">Cleaned_Supplychain_Data!$B$454:$U$454</definedName>
    <definedName name="SO_000554">Cleaned_Supplychain_Data!$B$455:$U$455</definedName>
    <definedName name="SO_000555">Cleaned_Supplychain_Data!$B$456:$U$456</definedName>
    <definedName name="SO_000556">Cleaned_Supplychain_Data!$B$457:$U$457</definedName>
    <definedName name="SO_000557">Cleaned_Supplychain_Data!$B$458:$U$458</definedName>
    <definedName name="SO_000558">Cleaned_Supplychain_Data!$B$459:$U$459</definedName>
    <definedName name="SO_000559">Cleaned_Supplychain_Data!$B$460:$U$460</definedName>
    <definedName name="SO_000560">Cleaned_Supplychain_Data!$B$461:$U$461</definedName>
    <definedName name="SO_000561">Cleaned_Supplychain_Data!$B$462:$U$462</definedName>
    <definedName name="SO_000562">Cleaned_Supplychain_Data!$B$463:$U$463</definedName>
    <definedName name="SO_000563">Cleaned_Supplychain_Data!$B$464:$U$464</definedName>
    <definedName name="SO_000564">Cleaned_Supplychain_Data!$B$465:$U$465</definedName>
    <definedName name="SO_000565">Cleaned_Supplychain_Data!$B$466:$U$466</definedName>
    <definedName name="SO_000566">Cleaned_Supplychain_Data!$B$467:$U$467</definedName>
    <definedName name="SO_000567">Cleaned_Supplychain_Data!$B$468:$U$468</definedName>
    <definedName name="SO_000568">Cleaned_Supplychain_Data!$B$469:$U$469</definedName>
    <definedName name="SO_000569">Cleaned_Supplychain_Data!$B$470:$U$470</definedName>
    <definedName name="SO_000570">Cleaned_Supplychain_Data!$B$471:$U$471</definedName>
    <definedName name="SO_000571">Cleaned_Supplychain_Data!$B$472:$U$472</definedName>
    <definedName name="SO_000572">Cleaned_Supplychain_Data!$B$473:$U$473</definedName>
    <definedName name="SO_000573">Cleaned_Supplychain_Data!$B$474:$U$474</definedName>
    <definedName name="SO_000574">Cleaned_Supplychain_Data!$B$475:$U$475</definedName>
    <definedName name="SO_000575">Cleaned_Supplychain_Data!$B$476:$U$476</definedName>
    <definedName name="SO_000576">Cleaned_Supplychain_Data!$B$477:$U$477</definedName>
    <definedName name="SO_000577">Cleaned_Supplychain_Data!$B$478:$U$478</definedName>
    <definedName name="SO_000578">Cleaned_Supplychain_Data!$B$479:$U$479</definedName>
    <definedName name="SO_000579">Cleaned_Supplychain_Data!$B$480:$U$480</definedName>
    <definedName name="SO_000580">Cleaned_Supplychain_Data!$B$481:$U$481</definedName>
    <definedName name="SO_000581">Cleaned_Supplychain_Data!$B$482:$U$482</definedName>
    <definedName name="SO_000582">Cleaned_Supplychain_Data!$B$483:$U$483</definedName>
    <definedName name="SO_000583">Cleaned_Supplychain_Data!$B$484:$U$484</definedName>
    <definedName name="SO_000584">Cleaned_Supplychain_Data!$B$485:$U$485</definedName>
    <definedName name="SO_000585">Cleaned_Supplychain_Data!$B$486:$U$486</definedName>
    <definedName name="SO_000586">Cleaned_Supplychain_Data!$B$487:$U$487</definedName>
    <definedName name="SO_000587">Cleaned_Supplychain_Data!$B$488:$U$488</definedName>
    <definedName name="SO_000588">Cleaned_Supplychain_Data!$B$489:$U$489</definedName>
    <definedName name="SO_000589">Cleaned_Supplychain_Data!$B$490:$U$490</definedName>
    <definedName name="SO_000590">Cleaned_Supplychain_Data!$B$491:$U$491</definedName>
    <definedName name="SO_000591">Cleaned_Supplychain_Data!$B$492:$U$492</definedName>
    <definedName name="SO_000592">Cleaned_Supplychain_Data!$B$493:$U$493</definedName>
    <definedName name="SO_000593">Cleaned_Supplychain_Data!$B$494:$U$494</definedName>
    <definedName name="SO_000594">Cleaned_Supplychain_Data!$B$495:$U$495</definedName>
    <definedName name="SO_000595">Cleaned_Supplychain_Data!$B$496:$U$496</definedName>
    <definedName name="SO_000596">Cleaned_Supplychain_Data!$B$497:$U$497</definedName>
    <definedName name="SO_000597">Cleaned_Supplychain_Data!$B$498:$U$498</definedName>
    <definedName name="SO_000598">Cleaned_Supplychain_Data!$B$499:$U$499</definedName>
    <definedName name="SO_000599">Cleaned_Supplychain_Data!$B$500:$U$500</definedName>
    <definedName name="SO_000600">Cleaned_Supplychain_Data!$B$501:$U$501</definedName>
    <definedName name="SO_000601">Cleaned_Supplychain_Data!$B$502:$U$502</definedName>
    <definedName name="SO_000602">Cleaned_Supplychain_Data!$B$503:$U$503</definedName>
    <definedName name="SO_000603">Cleaned_Supplychain_Data!$B$504:$U$504</definedName>
    <definedName name="SO_000604">Cleaned_Supplychain_Data!$B$505:$U$505</definedName>
    <definedName name="SO_000605">Cleaned_Supplychain_Data!$B$506:$U$506</definedName>
    <definedName name="SO_000606">Cleaned_Supplychain_Data!$B$507:$U$507</definedName>
    <definedName name="SO_000607">Cleaned_Supplychain_Data!$B$508:$U$508</definedName>
    <definedName name="SO_000608">Cleaned_Supplychain_Data!$B$509:$U$509</definedName>
    <definedName name="SO_000609">Cleaned_Supplychain_Data!$B$510:$U$510</definedName>
    <definedName name="SO_000610">Cleaned_Supplychain_Data!$B$511:$U$511</definedName>
    <definedName name="SO_000611">Cleaned_Supplychain_Data!$B$512:$U$512</definedName>
    <definedName name="SO_000612">Cleaned_Supplychain_Data!$B$513:$U$513</definedName>
    <definedName name="SO_000613">Cleaned_Supplychain_Data!$B$514:$U$514</definedName>
    <definedName name="SO_000614">Cleaned_Supplychain_Data!$B$515:$U$515</definedName>
    <definedName name="SO_000615">Cleaned_Supplychain_Data!$B$516:$U$516</definedName>
    <definedName name="SO_000616">Cleaned_Supplychain_Data!$B$517:$U$517</definedName>
    <definedName name="SO_000617">Cleaned_Supplychain_Data!$B$518:$U$518</definedName>
    <definedName name="SO_000618">Cleaned_Supplychain_Data!$B$519:$U$519</definedName>
    <definedName name="SO_000619">Cleaned_Supplychain_Data!$B$520:$U$520</definedName>
    <definedName name="SO_000620">Cleaned_Supplychain_Data!$B$521:$U$521</definedName>
    <definedName name="SO_000621">Cleaned_Supplychain_Data!$B$522:$U$522</definedName>
    <definedName name="SO_000622">Cleaned_Supplychain_Data!$B$523:$U$523</definedName>
    <definedName name="SO_000623">Cleaned_Supplychain_Data!$B$524:$U$524</definedName>
    <definedName name="SO_000624">Cleaned_Supplychain_Data!$B$525:$U$525</definedName>
    <definedName name="SO_000625">Cleaned_Supplychain_Data!$B$526:$U$526</definedName>
    <definedName name="SO_000626">Cleaned_Supplychain_Data!$B$527:$U$527</definedName>
    <definedName name="SO_000627">Cleaned_Supplychain_Data!$B$528:$U$528</definedName>
    <definedName name="SO_000628">Cleaned_Supplychain_Data!$B$529:$U$529</definedName>
    <definedName name="SO_000629">Cleaned_Supplychain_Data!$B$530:$U$530</definedName>
    <definedName name="SO_000630">Cleaned_Supplychain_Data!$B$531:$U$531</definedName>
    <definedName name="SO_000631">Cleaned_Supplychain_Data!$B$532:$U$532</definedName>
    <definedName name="SO_000632">Cleaned_Supplychain_Data!$B$533:$U$533</definedName>
    <definedName name="SO_000633">Cleaned_Supplychain_Data!$B$534:$U$534</definedName>
    <definedName name="SO_000634">Cleaned_Supplychain_Data!$B$535:$U$535</definedName>
    <definedName name="SO_000635">Cleaned_Supplychain_Data!$B$536:$U$536</definedName>
    <definedName name="SO_000636">Cleaned_Supplychain_Data!$B$537:$U$537</definedName>
    <definedName name="SO_000637">Cleaned_Supplychain_Data!$B$538:$U$538</definedName>
    <definedName name="SO_000638">Cleaned_Supplychain_Data!$B$539:$U$539</definedName>
    <definedName name="SO_000639">Cleaned_Supplychain_Data!$B$540:$U$540</definedName>
    <definedName name="SO_000640">Cleaned_Supplychain_Data!$B$541:$U$541</definedName>
    <definedName name="SO_000641">Cleaned_Supplychain_Data!$B$542:$U$542</definedName>
    <definedName name="SO_000642">Cleaned_Supplychain_Data!$B$543:$U$543</definedName>
    <definedName name="SO_000643">Cleaned_Supplychain_Data!$B$544:$U$544</definedName>
    <definedName name="SO_000644">Cleaned_Supplychain_Data!$B$545:$U$545</definedName>
    <definedName name="SO_000645">Cleaned_Supplychain_Data!$B$546:$U$546</definedName>
    <definedName name="SO_000646">Cleaned_Supplychain_Data!$B$547:$U$547</definedName>
    <definedName name="SO_000647">Cleaned_Supplychain_Data!$B$548:$U$548</definedName>
    <definedName name="SO_000648">Cleaned_Supplychain_Data!$B$549:$U$549</definedName>
    <definedName name="SO_000649">Cleaned_Supplychain_Data!$B$550:$U$550</definedName>
    <definedName name="SO_000650">Cleaned_Supplychain_Data!$B$551:$U$551</definedName>
    <definedName name="SO_000651">Cleaned_Supplychain_Data!$B$552:$U$552</definedName>
    <definedName name="SO_000652">Cleaned_Supplychain_Data!$B$553:$U$553</definedName>
    <definedName name="SO_000653">Cleaned_Supplychain_Data!$B$554:$U$554</definedName>
    <definedName name="SO_000654">Cleaned_Supplychain_Data!$B$555:$U$555</definedName>
    <definedName name="SO_000655">Cleaned_Supplychain_Data!$B$556:$U$556</definedName>
    <definedName name="SO_000656">Cleaned_Supplychain_Data!$B$557:$U$557</definedName>
    <definedName name="SO_000657">Cleaned_Supplychain_Data!$B$558:$U$558</definedName>
    <definedName name="SO_000658">Cleaned_Supplychain_Data!$B$559:$U$559</definedName>
    <definedName name="SO_000659">Cleaned_Supplychain_Data!$B$560:$U$560</definedName>
    <definedName name="SO_000660">Cleaned_Supplychain_Data!$B$561:$U$561</definedName>
    <definedName name="SO_000661">Cleaned_Supplychain_Data!$B$562:$U$562</definedName>
    <definedName name="SO_000662">Cleaned_Supplychain_Data!$B$563:$U$563</definedName>
    <definedName name="SO_000663">Cleaned_Supplychain_Data!$B$564:$U$564</definedName>
    <definedName name="SO_000664">Cleaned_Supplychain_Data!$B$565:$U$565</definedName>
    <definedName name="SO_000665">Cleaned_Supplychain_Data!$B$566:$U$566</definedName>
    <definedName name="SO_000666">Cleaned_Supplychain_Data!$B$567:$U$567</definedName>
    <definedName name="SO_000667">Cleaned_Supplychain_Data!$B$568:$U$568</definedName>
    <definedName name="SO_000668">Cleaned_Supplychain_Data!$B$569:$U$569</definedName>
    <definedName name="SO_000669">Cleaned_Supplychain_Data!$B$570:$U$570</definedName>
    <definedName name="SO_000670">Cleaned_Supplychain_Data!$B$571:$U$571</definedName>
    <definedName name="SO_000671">Cleaned_Supplychain_Data!$B$572:$U$572</definedName>
    <definedName name="SO_000672">Cleaned_Supplychain_Data!$B$573:$U$573</definedName>
    <definedName name="SO_000673">Cleaned_Supplychain_Data!$B$574:$U$574</definedName>
    <definedName name="SO_000674">Cleaned_Supplychain_Data!$B$575:$U$575</definedName>
    <definedName name="SO_000675">Cleaned_Supplychain_Data!$B$576:$U$576</definedName>
    <definedName name="SO_000676">Cleaned_Supplychain_Data!$B$577:$U$577</definedName>
    <definedName name="SO_000677">Cleaned_Supplychain_Data!$B$578:$U$578</definedName>
    <definedName name="SO_000678">Cleaned_Supplychain_Data!$B$579:$U$579</definedName>
    <definedName name="SO_000679">Cleaned_Supplychain_Data!$B$580:$U$580</definedName>
    <definedName name="SO_000680">Cleaned_Supplychain_Data!$B$581:$U$581</definedName>
    <definedName name="SO_000681">Cleaned_Supplychain_Data!$B$582:$U$582</definedName>
    <definedName name="SO_000682">Cleaned_Supplychain_Data!$B$583:$U$583</definedName>
    <definedName name="SO_000683">Cleaned_Supplychain_Data!$B$584:$U$584</definedName>
    <definedName name="SO_000684">Cleaned_Supplychain_Data!$B$585:$U$585</definedName>
    <definedName name="SO_000685">Cleaned_Supplychain_Data!$B$586:$U$586</definedName>
    <definedName name="SO_000686">Cleaned_Supplychain_Data!$B$587:$U$587</definedName>
    <definedName name="SO_000687">Cleaned_Supplychain_Data!$B$588:$U$588</definedName>
    <definedName name="SO_000688">Cleaned_Supplychain_Data!$B$589:$U$589</definedName>
    <definedName name="SO_000689">Cleaned_Supplychain_Data!$B$590:$U$590</definedName>
    <definedName name="SO_000690">Cleaned_Supplychain_Data!$B$591:$U$591</definedName>
    <definedName name="SO_000691">Cleaned_Supplychain_Data!$B$592:$U$592</definedName>
    <definedName name="SO_000692">Cleaned_Supplychain_Data!$B$593:$U$593</definedName>
    <definedName name="SO_000693">Cleaned_Supplychain_Data!$B$594:$U$594</definedName>
    <definedName name="SO_000694">Cleaned_Supplychain_Data!$B$595:$U$595</definedName>
    <definedName name="SO_000695">Cleaned_Supplychain_Data!$B$596:$U$596</definedName>
    <definedName name="SO_000696">Cleaned_Supplychain_Data!$B$597:$U$597</definedName>
    <definedName name="SO_000697">Cleaned_Supplychain_Data!$B$598:$U$598</definedName>
    <definedName name="SO_000698">Cleaned_Supplychain_Data!$B$599:$U$599</definedName>
    <definedName name="SO_000699">Cleaned_Supplychain_Data!$B$600:$U$600</definedName>
    <definedName name="SO_000700">Cleaned_Supplychain_Data!$B$601:$U$601</definedName>
    <definedName name="SO_000701">Cleaned_Supplychain_Data!$B$602:$U$602</definedName>
    <definedName name="SO_000702">Cleaned_Supplychain_Data!$B$603:$U$603</definedName>
    <definedName name="SO_000703">Cleaned_Supplychain_Data!$B$604:$U$604</definedName>
    <definedName name="SO_000704">Cleaned_Supplychain_Data!$B$605:$U$605</definedName>
    <definedName name="SO_000705">Cleaned_Supplychain_Data!$B$606:$U$606</definedName>
    <definedName name="SO_000706">Cleaned_Supplychain_Data!$B$607:$U$607</definedName>
    <definedName name="SO_000707">Cleaned_Supplychain_Data!$B$608:$U$608</definedName>
    <definedName name="SO_000708">Cleaned_Supplychain_Data!$B$609:$U$609</definedName>
    <definedName name="SO_000709">Cleaned_Supplychain_Data!$B$610:$U$610</definedName>
    <definedName name="SO_000710">Cleaned_Supplychain_Data!$B$611:$U$611</definedName>
    <definedName name="SO_000711">Cleaned_Supplychain_Data!$B$612:$U$612</definedName>
    <definedName name="SO_000712">Cleaned_Supplychain_Data!$B$613:$U$613</definedName>
    <definedName name="SO_000713">Cleaned_Supplychain_Data!$B$614:$U$614</definedName>
    <definedName name="SO_000714">Cleaned_Supplychain_Data!$B$615:$U$615</definedName>
    <definedName name="SO_000715">Cleaned_Supplychain_Data!$B$616:$U$616</definedName>
    <definedName name="SO_000716">Cleaned_Supplychain_Data!$B$617:$U$617</definedName>
    <definedName name="SO_000717">Cleaned_Supplychain_Data!$B$618:$U$618</definedName>
    <definedName name="SO_000718">Cleaned_Supplychain_Data!$B$619:$U$619</definedName>
    <definedName name="SO_000719">Cleaned_Supplychain_Data!$B$620:$U$620</definedName>
    <definedName name="SO_000720">Cleaned_Supplychain_Data!$B$621:$U$621</definedName>
    <definedName name="SO_000721">Cleaned_Supplychain_Data!$B$622:$U$622</definedName>
    <definedName name="SO_000722">Cleaned_Supplychain_Data!$B$623:$U$623</definedName>
    <definedName name="SO_000723">Cleaned_Supplychain_Data!$B$624:$U$624</definedName>
    <definedName name="SO_000724">Cleaned_Supplychain_Data!$B$625:$U$625</definedName>
    <definedName name="SO_000725">Cleaned_Supplychain_Data!$B$626:$U$626</definedName>
    <definedName name="SO_000726">Cleaned_Supplychain_Data!$B$627:$U$627</definedName>
    <definedName name="SO_000727">Cleaned_Supplychain_Data!$B$628:$U$628</definedName>
    <definedName name="SO_000728">Cleaned_Supplychain_Data!$B$629:$U$629</definedName>
    <definedName name="SO_000729">Cleaned_Supplychain_Data!$B$630:$U$630</definedName>
    <definedName name="SO_000730">Cleaned_Supplychain_Data!$B$631:$U$631</definedName>
    <definedName name="SO_000731">Cleaned_Supplychain_Data!$B$632:$U$632</definedName>
    <definedName name="SO_000732">Cleaned_Supplychain_Data!$B$633:$U$633</definedName>
    <definedName name="SO_000733">Cleaned_Supplychain_Data!$B$634:$U$634</definedName>
    <definedName name="SO_000734">Cleaned_Supplychain_Data!$B$635:$U$635</definedName>
    <definedName name="SO_000735">Cleaned_Supplychain_Data!$B$636:$U$636</definedName>
    <definedName name="SO_000736">Cleaned_Supplychain_Data!$B$637:$U$637</definedName>
    <definedName name="SO_000737">Cleaned_Supplychain_Data!$B$638:$U$638</definedName>
    <definedName name="SO_000738">Cleaned_Supplychain_Data!$B$639:$U$639</definedName>
    <definedName name="SO_000739">Cleaned_Supplychain_Data!$B$640:$U$640</definedName>
    <definedName name="SO_000740">Cleaned_Supplychain_Data!$B$641:$U$641</definedName>
    <definedName name="SO_000741">Cleaned_Supplychain_Data!$B$642:$U$642</definedName>
    <definedName name="SO_000742">Cleaned_Supplychain_Data!$B$643:$U$643</definedName>
    <definedName name="SO_000743">Cleaned_Supplychain_Data!$B$644:$U$644</definedName>
    <definedName name="SO_000744">Cleaned_Supplychain_Data!$B$645:$U$645</definedName>
    <definedName name="SO_000745">Cleaned_Supplychain_Data!$B$646:$U$646</definedName>
    <definedName name="SO_000746">Cleaned_Supplychain_Data!$B$647:$U$647</definedName>
    <definedName name="SO_000747">Cleaned_Supplychain_Data!$B$648:$U$648</definedName>
    <definedName name="SO_000748">Cleaned_Supplychain_Data!$B$649:$U$649</definedName>
    <definedName name="SO_000749">Cleaned_Supplychain_Data!$B$650:$U$650</definedName>
    <definedName name="SO_000750">Cleaned_Supplychain_Data!$B$651:$U$651</definedName>
    <definedName name="SO_000751">Cleaned_Supplychain_Data!$B$652:$U$652</definedName>
    <definedName name="SO_000752">Cleaned_Supplychain_Data!$B$653:$U$653</definedName>
    <definedName name="SO_000753">Cleaned_Supplychain_Data!$B$654:$U$654</definedName>
    <definedName name="SO_000754">Cleaned_Supplychain_Data!$B$655:$U$655</definedName>
    <definedName name="SO_000755">Cleaned_Supplychain_Data!$B$656:$U$656</definedName>
    <definedName name="SO_000756">Cleaned_Supplychain_Data!$B$657:$U$657</definedName>
    <definedName name="SO_000757">Cleaned_Supplychain_Data!$B$658:$U$658</definedName>
    <definedName name="SO_000758">Cleaned_Supplychain_Data!$B$659:$U$659</definedName>
    <definedName name="SO_000759">Cleaned_Supplychain_Data!$B$660:$U$660</definedName>
    <definedName name="SO_000760">Cleaned_Supplychain_Data!$B$661:$U$661</definedName>
    <definedName name="SO_000761">Cleaned_Supplychain_Data!$B$662:$U$662</definedName>
    <definedName name="SO_000762">Cleaned_Supplychain_Data!$B$663:$U$663</definedName>
    <definedName name="SO_000763">Cleaned_Supplychain_Data!$B$664:$U$664</definedName>
    <definedName name="SO_000764">Cleaned_Supplychain_Data!$B$665:$U$665</definedName>
    <definedName name="SO_000765">Cleaned_Supplychain_Data!$B$666:$U$666</definedName>
    <definedName name="SO_000766">Cleaned_Supplychain_Data!$B$667:$U$667</definedName>
    <definedName name="SO_000767">Cleaned_Supplychain_Data!$B$668:$U$668</definedName>
    <definedName name="SO_000768">Cleaned_Supplychain_Data!$B$669:$U$669</definedName>
    <definedName name="SO_000769">Cleaned_Supplychain_Data!$B$670:$U$670</definedName>
    <definedName name="SO_000770">Cleaned_Supplychain_Data!$B$671:$U$671</definedName>
    <definedName name="SO_000771">Cleaned_Supplychain_Data!$B$672:$U$672</definedName>
    <definedName name="SO_000772">Cleaned_Supplychain_Data!$B$673:$U$673</definedName>
    <definedName name="SO_000773">Cleaned_Supplychain_Data!$B$674:$U$674</definedName>
    <definedName name="SO_000774">Cleaned_Supplychain_Data!$B$675:$U$675</definedName>
    <definedName name="SO_000775">Cleaned_Supplychain_Data!$B$676:$U$676</definedName>
    <definedName name="SO_000776">Cleaned_Supplychain_Data!$B$677:$U$677</definedName>
    <definedName name="SO_000777">Cleaned_Supplychain_Data!$B$678:$U$678</definedName>
    <definedName name="SO_000778">Cleaned_Supplychain_Data!$B$679:$U$679</definedName>
    <definedName name="SO_000779">Cleaned_Supplychain_Data!$B$680:$U$680</definedName>
    <definedName name="SO_000780">Cleaned_Supplychain_Data!$B$681:$U$681</definedName>
    <definedName name="SO_000781">Cleaned_Supplychain_Data!$B$682:$U$682</definedName>
    <definedName name="SO_000782">Cleaned_Supplychain_Data!$B$683:$U$683</definedName>
    <definedName name="SO_000783">Cleaned_Supplychain_Data!$B$684:$U$684</definedName>
    <definedName name="SO_000784">Cleaned_Supplychain_Data!$B$685:$U$685</definedName>
    <definedName name="SO_000785">Cleaned_Supplychain_Data!$B$686:$U$686</definedName>
    <definedName name="SO_000786">Cleaned_Supplychain_Data!$B$687:$U$687</definedName>
    <definedName name="SO_000787">Cleaned_Supplychain_Data!$B$688:$U$688</definedName>
    <definedName name="SO_000788">Cleaned_Supplychain_Data!$B$689:$U$689</definedName>
    <definedName name="SO_000789">Cleaned_Supplychain_Data!$B$690:$U$690</definedName>
    <definedName name="SO_000790">Cleaned_Supplychain_Data!$B$691:$U$691</definedName>
    <definedName name="SO_000791">Cleaned_Supplychain_Data!$B$692:$U$692</definedName>
    <definedName name="SO_000792">Cleaned_Supplychain_Data!$B$693:$U$693</definedName>
    <definedName name="SO_000793">Cleaned_Supplychain_Data!$B$694:$U$694</definedName>
    <definedName name="SO_000794">Cleaned_Supplychain_Data!$B$695:$U$695</definedName>
    <definedName name="SO_000795">Cleaned_Supplychain_Data!$B$696:$U$696</definedName>
    <definedName name="SO_000796">Cleaned_Supplychain_Data!$B$697:$U$697</definedName>
    <definedName name="SO_000797">Cleaned_Supplychain_Data!$B$698:$U$698</definedName>
    <definedName name="SO_000798">Cleaned_Supplychain_Data!$B$699:$U$699</definedName>
    <definedName name="SO_000799">Cleaned_Supplychain_Data!$B$700:$U$700</definedName>
    <definedName name="SO_000800">Cleaned_Supplychain_Data!$B$701:$U$701</definedName>
    <definedName name="SO_000801">Cleaned_Supplychain_Data!$B$702:$U$702</definedName>
    <definedName name="SO_000802">Cleaned_Supplychain_Data!$B$703:$U$703</definedName>
    <definedName name="SO_000803">Cleaned_Supplychain_Data!$B$704:$U$704</definedName>
    <definedName name="SO_000804">Cleaned_Supplychain_Data!$B$705:$U$705</definedName>
    <definedName name="SO_000805">Cleaned_Supplychain_Data!$B$706:$U$706</definedName>
    <definedName name="SO_000806">Cleaned_Supplychain_Data!$B$707:$U$707</definedName>
    <definedName name="SO_000807">Cleaned_Supplychain_Data!$B$708:$U$708</definedName>
    <definedName name="SO_000808">Cleaned_Supplychain_Data!$B$709:$U$709</definedName>
    <definedName name="SO_000809">Cleaned_Supplychain_Data!$B$710:$U$710</definedName>
    <definedName name="SO_000810">Cleaned_Supplychain_Data!$B$711:$U$711</definedName>
    <definedName name="SO_000811">Cleaned_Supplychain_Data!$B$712:$U$712</definedName>
    <definedName name="SO_000812">Cleaned_Supplychain_Data!$B$713:$U$713</definedName>
    <definedName name="SO_000813">Cleaned_Supplychain_Data!$B$714:$U$714</definedName>
    <definedName name="SO_000814">Cleaned_Supplychain_Data!$B$715:$U$715</definedName>
    <definedName name="SO_000815">Cleaned_Supplychain_Data!$B$716:$U$716</definedName>
    <definedName name="SO_000816">Cleaned_Supplychain_Data!$B$717:$U$717</definedName>
    <definedName name="SO_000817">Cleaned_Supplychain_Data!$B$718:$U$718</definedName>
    <definedName name="SO_000818">Cleaned_Supplychain_Data!$B$719:$U$719</definedName>
    <definedName name="SO_000819">Cleaned_Supplychain_Data!$B$720:$U$720</definedName>
    <definedName name="SO_000820">Cleaned_Supplychain_Data!$B$721:$U$721</definedName>
    <definedName name="SO_000821">Cleaned_Supplychain_Data!$B$722:$U$722</definedName>
    <definedName name="SO_000822">Cleaned_Supplychain_Data!$B$723:$U$723</definedName>
    <definedName name="SO_000823">Cleaned_Supplychain_Data!$B$724:$U$724</definedName>
    <definedName name="SO_000824">Cleaned_Supplychain_Data!$B$725:$U$725</definedName>
    <definedName name="SO_000825">Cleaned_Supplychain_Data!$B$726:$U$726</definedName>
    <definedName name="SO_000826">Cleaned_Supplychain_Data!$B$727:$U$727</definedName>
    <definedName name="SO_000827">Cleaned_Supplychain_Data!$B$728:$U$728</definedName>
    <definedName name="SO_000828">Cleaned_Supplychain_Data!$B$729:$U$729</definedName>
    <definedName name="SO_000829">Cleaned_Supplychain_Data!$B$730:$U$730</definedName>
    <definedName name="SO_000830">Cleaned_Supplychain_Data!$B$731:$U$731</definedName>
    <definedName name="SO_000831">Cleaned_Supplychain_Data!$B$732:$U$732</definedName>
    <definedName name="SO_000832">Cleaned_Supplychain_Data!$B$733:$U$733</definedName>
    <definedName name="SO_000833">Cleaned_Supplychain_Data!$B$734:$U$734</definedName>
    <definedName name="SO_000834">Cleaned_Supplychain_Data!$B$735:$U$735</definedName>
    <definedName name="SO_000835">Cleaned_Supplychain_Data!$B$736:$U$736</definedName>
    <definedName name="SO_000836">Cleaned_Supplychain_Data!$B$737:$U$737</definedName>
    <definedName name="SO_000837">Cleaned_Supplychain_Data!$B$738:$U$738</definedName>
    <definedName name="SO_000838">Cleaned_Supplychain_Data!$B$739:$U$739</definedName>
    <definedName name="SO_000839">Cleaned_Supplychain_Data!$B$740:$U$740</definedName>
    <definedName name="SO_000840">Cleaned_Supplychain_Data!$B$741:$U$741</definedName>
    <definedName name="SO_000841">Cleaned_Supplychain_Data!$B$742:$U$742</definedName>
    <definedName name="SO_000842">Cleaned_Supplychain_Data!$B$743:$U$743</definedName>
    <definedName name="SO_000843">Cleaned_Supplychain_Data!$B$744:$U$744</definedName>
    <definedName name="SO_000844">Cleaned_Supplychain_Data!$B$745:$U$745</definedName>
    <definedName name="SO_000845">Cleaned_Supplychain_Data!$B$746:$U$746</definedName>
    <definedName name="SO_000846">Cleaned_Supplychain_Data!$B$747:$U$747</definedName>
    <definedName name="SO_000847">Cleaned_Supplychain_Data!$B$748:$U$748</definedName>
    <definedName name="SO_000848">Cleaned_Supplychain_Data!$B$749:$U$749</definedName>
    <definedName name="SO_000849">Cleaned_Supplychain_Data!$B$750:$U$750</definedName>
    <definedName name="SO_000850">Cleaned_Supplychain_Data!$B$751:$U$751</definedName>
    <definedName name="SO_000851">Cleaned_Supplychain_Data!$B$752:$U$752</definedName>
    <definedName name="SO_000852">Cleaned_Supplychain_Data!$B$753:$U$753</definedName>
    <definedName name="SO_000853">Cleaned_Supplychain_Data!$B$754:$U$754</definedName>
    <definedName name="SO_000854">Cleaned_Supplychain_Data!$B$755:$U$755</definedName>
    <definedName name="SO_000855">Cleaned_Supplychain_Data!$B$756:$U$756</definedName>
    <definedName name="SO_000856">Cleaned_Supplychain_Data!$B$757:$U$757</definedName>
    <definedName name="SO_000857">Cleaned_Supplychain_Data!$B$758:$U$758</definedName>
    <definedName name="SO_000858">Cleaned_Supplychain_Data!$B$759:$U$759</definedName>
    <definedName name="SO_000859">Cleaned_Supplychain_Data!$B$760:$U$760</definedName>
    <definedName name="SO_000860">Cleaned_Supplychain_Data!$B$761:$U$761</definedName>
    <definedName name="SO_000861">Cleaned_Supplychain_Data!$B$762:$U$762</definedName>
    <definedName name="SO_000862">Cleaned_Supplychain_Data!$B$763:$U$763</definedName>
    <definedName name="SO_000863">Cleaned_Supplychain_Data!$B$764:$U$764</definedName>
    <definedName name="SO_000864">Cleaned_Supplychain_Data!$B$765:$U$765</definedName>
    <definedName name="SO_000865">Cleaned_Supplychain_Data!$B$766:$U$766</definedName>
    <definedName name="SO_000866">Cleaned_Supplychain_Data!$B$767:$U$767</definedName>
    <definedName name="SO_000867">Cleaned_Supplychain_Data!$B$768:$U$768</definedName>
    <definedName name="SO_000868">Cleaned_Supplychain_Data!$B$769:$U$769</definedName>
    <definedName name="SO_000869">Cleaned_Supplychain_Data!$B$770:$U$770</definedName>
    <definedName name="SO_000870">Cleaned_Supplychain_Data!$B$771:$U$771</definedName>
    <definedName name="SO_000871">Cleaned_Supplychain_Data!$B$772:$U$772</definedName>
    <definedName name="SO_000872">Cleaned_Supplychain_Data!$B$773:$U$773</definedName>
    <definedName name="SO_000873">Cleaned_Supplychain_Data!$B$774:$U$774</definedName>
    <definedName name="SO_000874">Cleaned_Supplychain_Data!$B$775:$U$775</definedName>
    <definedName name="SO_000875">Cleaned_Supplychain_Data!$B$776:$U$776</definedName>
    <definedName name="SO_000876">Cleaned_Supplychain_Data!$B$777:$U$777</definedName>
    <definedName name="SO_000877">Cleaned_Supplychain_Data!$B$778:$U$778</definedName>
    <definedName name="SO_000878">Cleaned_Supplychain_Data!$B$779:$U$779</definedName>
    <definedName name="SO_000879">Cleaned_Supplychain_Data!$B$780:$U$780</definedName>
    <definedName name="SO_000880">Cleaned_Supplychain_Data!$B$781:$U$781</definedName>
    <definedName name="SO_000881">Cleaned_Supplychain_Data!$B$782:$U$782</definedName>
    <definedName name="SO_000882">Cleaned_Supplychain_Data!$B$783:$U$783</definedName>
    <definedName name="SO_000883">Cleaned_Supplychain_Data!$B$784:$U$784</definedName>
    <definedName name="SO_000884">Cleaned_Supplychain_Data!$B$785:$U$785</definedName>
    <definedName name="SO_000885">Cleaned_Supplychain_Data!$B$786:$U$786</definedName>
    <definedName name="SO_000886">Cleaned_Supplychain_Data!$B$787:$U$787</definedName>
    <definedName name="SO_000887">Cleaned_Supplychain_Data!$B$788:$U$788</definedName>
    <definedName name="SO_000888">Cleaned_Supplychain_Data!$B$789:$U$789</definedName>
    <definedName name="SO_000889">Cleaned_Supplychain_Data!$B$790:$U$790</definedName>
    <definedName name="SO_000890">Cleaned_Supplychain_Data!$B$791:$U$791</definedName>
    <definedName name="SO_000891">Cleaned_Supplychain_Data!$B$792:$U$792</definedName>
    <definedName name="SO_000892">Cleaned_Supplychain_Data!$B$793:$U$793</definedName>
    <definedName name="SO_000893">Cleaned_Supplychain_Data!$B$794:$U$794</definedName>
    <definedName name="SO_000894">Cleaned_Supplychain_Data!$B$795:$U$795</definedName>
    <definedName name="SO_000895">Cleaned_Supplychain_Data!$B$796:$U$796</definedName>
    <definedName name="SO_000896">Cleaned_Supplychain_Data!$B$797:$U$797</definedName>
    <definedName name="SO_000897">Cleaned_Supplychain_Data!$B$798:$U$798</definedName>
    <definedName name="SO_000898">Cleaned_Supplychain_Data!$B$799:$U$799</definedName>
    <definedName name="SO_000899">Cleaned_Supplychain_Data!$B$800:$U$800</definedName>
    <definedName name="SO_000900">Cleaned_Supplychain_Data!$B$801:$U$801</definedName>
    <definedName name="SO_000901">Cleaned_Supplychain_Data!$B$802:$U$802</definedName>
    <definedName name="SO_000902">Cleaned_Supplychain_Data!$B$803:$U$803</definedName>
    <definedName name="SO_000903">Cleaned_Supplychain_Data!$B$804:$U$804</definedName>
    <definedName name="SO_000904">Cleaned_Supplychain_Data!$B$805:$U$805</definedName>
    <definedName name="SO_000905">Cleaned_Supplychain_Data!$B$806:$U$806</definedName>
    <definedName name="SO_000906">Cleaned_Supplychain_Data!$B$807:$U$807</definedName>
    <definedName name="SO_000907">Cleaned_Supplychain_Data!$B$808:$U$808</definedName>
    <definedName name="SO_000908">Cleaned_Supplychain_Data!$B$809:$U$809</definedName>
    <definedName name="SO_000909">Cleaned_Supplychain_Data!$B$810:$U$810</definedName>
    <definedName name="SO_000910">Cleaned_Supplychain_Data!$B$811:$U$811</definedName>
    <definedName name="SO_000911">Cleaned_Supplychain_Data!$B$812:$U$812</definedName>
    <definedName name="SO_000912">Cleaned_Supplychain_Data!$B$813:$U$813</definedName>
    <definedName name="SO_000913">Cleaned_Supplychain_Data!$B$814:$U$814</definedName>
    <definedName name="SO_000914">Cleaned_Supplychain_Data!$B$815:$U$815</definedName>
    <definedName name="SO_000915">Cleaned_Supplychain_Data!$B$816:$U$816</definedName>
    <definedName name="SO_000916">Cleaned_Supplychain_Data!$B$817:$U$817</definedName>
    <definedName name="SO_000917">Cleaned_Supplychain_Data!$B$818:$U$818</definedName>
    <definedName name="SO_000918">Cleaned_Supplychain_Data!$B$819:$U$819</definedName>
    <definedName name="SO_000919">Cleaned_Supplychain_Data!$B$820:$U$820</definedName>
    <definedName name="SO_000920">Cleaned_Supplychain_Data!$B$821:$U$821</definedName>
    <definedName name="SO_000921">Cleaned_Supplychain_Data!$B$822:$U$822</definedName>
    <definedName name="SO_000922">Cleaned_Supplychain_Data!$B$823:$U$823</definedName>
    <definedName name="SO_000923">Cleaned_Supplychain_Data!$B$824:$U$824</definedName>
    <definedName name="SO_000924">Cleaned_Supplychain_Data!$B$825:$U$825</definedName>
    <definedName name="SO_000925">Cleaned_Supplychain_Data!$B$826:$U$826</definedName>
    <definedName name="SO_000926">Cleaned_Supplychain_Data!$B$827:$U$827</definedName>
    <definedName name="SO_000927">Cleaned_Supplychain_Data!$B$828:$U$828</definedName>
    <definedName name="SO_000928">Cleaned_Supplychain_Data!$B$829:$U$829</definedName>
    <definedName name="SO_000929">Cleaned_Supplychain_Data!$B$830:$U$830</definedName>
    <definedName name="SO_000930">Cleaned_Supplychain_Data!$B$831:$U$831</definedName>
    <definedName name="SO_000931">Cleaned_Supplychain_Data!$B$832:$U$832</definedName>
    <definedName name="SO_000932">Cleaned_Supplychain_Data!$B$833:$U$833</definedName>
    <definedName name="SO_000933">Cleaned_Supplychain_Data!$B$834:$U$834</definedName>
    <definedName name="SO_000934">Cleaned_Supplychain_Data!$B$835:$U$835</definedName>
    <definedName name="SO_000935">Cleaned_Supplychain_Data!$B$836:$U$836</definedName>
    <definedName name="SO_000936">Cleaned_Supplychain_Data!$B$837:$U$837</definedName>
    <definedName name="SO_000937">Cleaned_Supplychain_Data!$B$838:$U$838</definedName>
    <definedName name="SO_000938">Cleaned_Supplychain_Data!$B$839:$U$839</definedName>
    <definedName name="SO_000939">Cleaned_Supplychain_Data!$B$840:$U$840</definedName>
    <definedName name="SO_000940">Cleaned_Supplychain_Data!$B$841:$U$841</definedName>
    <definedName name="SO_000941">Cleaned_Supplychain_Data!$B$842:$U$842</definedName>
    <definedName name="SO_000942">Cleaned_Supplychain_Data!$B$843:$U$843</definedName>
    <definedName name="SO_000943">Cleaned_Supplychain_Data!$B$844:$U$844</definedName>
    <definedName name="SO_000944">Cleaned_Supplychain_Data!$B$845:$U$845</definedName>
    <definedName name="SO_000945">Cleaned_Supplychain_Data!$B$846:$U$846</definedName>
    <definedName name="SO_000946">Cleaned_Supplychain_Data!$B$847:$U$847</definedName>
    <definedName name="SO_000947">Cleaned_Supplychain_Data!$B$848:$U$848</definedName>
    <definedName name="SO_000948">Cleaned_Supplychain_Data!$B$849:$U$849</definedName>
    <definedName name="SO_000949">Cleaned_Supplychain_Data!$B$850:$U$850</definedName>
    <definedName name="SO_000950">Cleaned_Supplychain_Data!$B$851:$U$851</definedName>
    <definedName name="SO_000951">Cleaned_Supplychain_Data!$B$852:$U$852</definedName>
    <definedName name="SO_000952">Cleaned_Supplychain_Data!$B$853:$U$853</definedName>
    <definedName name="SO_000953">Cleaned_Supplychain_Data!$B$854:$U$854</definedName>
    <definedName name="SO_000954">Cleaned_Supplychain_Data!$B$855:$U$855</definedName>
    <definedName name="SO_000955">Cleaned_Supplychain_Data!$B$856:$U$856</definedName>
    <definedName name="SO_000956">Cleaned_Supplychain_Data!$B$857:$U$857</definedName>
    <definedName name="SO_000957">Cleaned_Supplychain_Data!$B$858:$U$858</definedName>
    <definedName name="SO_000958">Cleaned_Supplychain_Data!$B$859:$U$859</definedName>
    <definedName name="SO_000959">Cleaned_Supplychain_Data!$B$860:$U$860</definedName>
    <definedName name="SO_000960">Cleaned_Supplychain_Data!$B$861:$U$861</definedName>
    <definedName name="SO_000961">Cleaned_Supplychain_Data!$B$862:$U$862</definedName>
    <definedName name="SO_000962">Cleaned_Supplychain_Data!$B$863:$U$863</definedName>
    <definedName name="SO_000963">Cleaned_Supplychain_Data!$B$864:$U$864</definedName>
    <definedName name="SO_000964">Cleaned_Supplychain_Data!$B$865:$U$865</definedName>
    <definedName name="SO_000965">Cleaned_Supplychain_Data!$B$866:$U$866</definedName>
    <definedName name="SO_000966">Cleaned_Supplychain_Data!$B$867:$U$867</definedName>
    <definedName name="SO_000967">Cleaned_Supplychain_Data!$B$868:$U$868</definedName>
    <definedName name="SO_000968">Cleaned_Supplychain_Data!$B$869:$U$869</definedName>
    <definedName name="SO_000969">Cleaned_Supplychain_Data!$B$870:$U$870</definedName>
    <definedName name="SO_000970">Cleaned_Supplychain_Data!$B$871:$U$871</definedName>
    <definedName name="SO_000971">Cleaned_Supplychain_Data!$B$872:$U$872</definedName>
    <definedName name="SO_000972">Cleaned_Supplychain_Data!$B$873:$U$873</definedName>
    <definedName name="SO_000973">Cleaned_Supplychain_Data!$B$874:$U$874</definedName>
    <definedName name="SO_000974">Cleaned_Supplychain_Data!$B$875:$U$875</definedName>
    <definedName name="SO_000975">Cleaned_Supplychain_Data!$B$876:$U$876</definedName>
    <definedName name="SO_000976">Cleaned_Supplychain_Data!$B$877:$U$877</definedName>
    <definedName name="SO_000977">Cleaned_Supplychain_Data!$B$878:$U$878</definedName>
    <definedName name="SO_000978">Cleaned_Supplychain_Data!$B$879:$U$879</definedName>
    <definedName name="SO_000979">Cleaned_Supplychain_Data!$B$880:$U$880</definedName>
    <definedName name="SO_000980">Cleaned_Supplychain_Data!$B$881:$U$881</definedName>
    <definedName name="SO_000981">Cleaned_Supplychain_Data!$B$882:$U$882</definedName>
    <definedName name="SO_000982">Cleaned_Supplychain_Data!$B$883:$U$883</definedName>
    <definedName name="SO_000983">Cleaned_Supplychain_Data!$B$884:$U$884</definedName>
    <definedName name="SO_000984">Cleaned_Supplychain_Data!$B$885:$U$885</definedName>
    <definedName name="SO_000985">Cleaned_Supplychain_Data!$B$886:$U$886</definedName>
    <definedName name="SO_000986">Cleaned_Supplychain_Data!$B$887:$U$887</definedName>
    <definedName name="SO_000987">Cleaned_Supplychain_Data!$B$888:$U$888</definedName>
    <definedName name="SO_000988">Cleaned_Supplychain_Data!$B$889:$U$889</definedName>
    <definedName name="SO_000989">Cleaned_Supplychain_Data!$B$890:$U$890</definedName>
    <definedName name="SO_000990">Cleaned_Supplychain_Data!$B$891:$U$891</definedName>
    <definedName name="SO_000991">Cleaned_Supplychain_Data!$B$892:$U$892</definedName>
    <definedName name="SO_000992">Cleaned_Supplychain_Data!$B$893:$U$893</definedName>
    <definedName name="SO_000993">Cleaned_Supplychain_Data!$B$894:$U$894</definedName>
    <definedName name="SO_000994">Cleaned_Supplychain_Data!$B$895:$U$895</definedName>
    <definedName name="SO_000995">Cleaned_Supplychain_Data!$B$896:$U$896</definedName>
    <definedName name="SO_000996">Cleaned_Supplychain_Data!$B$897:$U$897</definedName>
    <definedName name="SO_000997">Cleaned_Supplychain_Data!$B$898:$U$898</definedName>
    <definedName name="SO_000998">Cleaned_Supplychain_Data!$B$899:$U$899</definedName>
    <definedName name="SO_000999">Cleaned_Supplychain_Data!$B$900:$U$900</definedName>
    <definedName name="SO_001000">Cleaned_Supplychain_Data!$B$901:$U$901</definedName>
    <definedName name="SO_001001">Cleaned_Supplychain_Data!$B$902:$U$902</definedName>
    <definedName name="SO_001002">Cleaned_Supplychain_Data!$B$903:$U$903</definedName>
    <definedName name="SO_001003">Cleaned_Supplychain_Data!$B$904:$U$904</definedName>
    <definedName name="SO_001004">Cleaned_Supplychain_Data!$B$905:$U$905</definedName>
    <definedName name="SO_001005">Cleaned_Supplychain_Data!$B$906:$U$906</definedName>
    <definedName name="SO_001006">Cleaned_Supplychain_Data!$B$907:$U$907</definedName>
    <definedName name="SO_001007">Cleaned_Supplychain_Data!$B$908:$U$908</definedName>
    <definedName name="SO_001008">Cleaned_Supplychain_Data!$B$909:$U$909</definedName>
    <definedName name="SO_001009">Cleaned_Supplychain_Data!$B$910:$U$910</definedName>
    <definedName name="SO_001010">Cleaned_Supplychain_Data!$B$911:$U$911</definedName>
    <definedName name="SO_001011">Cleaned_Supplychain_Data!$B$912:$U$912</definedName>
    <definedName name="SO_001012">Cleaned_Supplychain_Data!$B$913:$U$913</definedName>
    <definedName name="SO_001013">Cleaned_Supplychain_Data!$B$914:$U$914</definedName>
    <definedName name="SO_001014">Cleaned_Supplychain_Data!$B$915:$U$915</definedName>
    <definedName name="SO_001015">Cleaned_Supplychain_Data!$B$916:$U$916</definedName>
    <definedName name="SO_001016">Cleaned_Supplychain_Data!$B$917:$U$917</definedName>
    <definedName name="SO_001017">Cleaned_Supplychain_Data!$B$918:$U$918</definedName>
    <definedName name="SO_001018">Cleaned_Supplychain_Data!$B$919:$U$919</definedName>
    <definedName name="SO_001019">Cleaned_Supplychain_Data!$B$920:$U$920</definedName>
    <definedName name="SO_001020">Cleaned_Supplychain_Data!$B$921:$U$921</definedName>
    <definedName name="SO_001021">Cleaned_Supplychain_Data!$B$922:$U$922</definedName>
    <definedName name="SO_001022">Cleaned_Supplychain_Data!$B$923:$U$923</definedName>
    <definedName name="SO_001023">Cleaned_Supplychain_Data!$B$924:$U$924</definedName>
    <definedName name="SO_001024">Cleaned_Supplychain_Data!$B$925:$U$925</definedName>
    <definedName name="SO_001025">Cleaned_Supplychain_Data!$B$926:$U$926</definedName>
    <definedName name="SO_001026">Cleaned_Supplychain_Data!$B$927:$U$927</definedName>
    <definedName name="SO_001027">Cleaned_Supplychain_Data!$B$928:$U$928</definedName>
    <definedName name="SO_001028">Cleaned_Supplychain_Data!$B$929:$U$929</definedName>
    <definedName name="SO_001029">Cleaned_Supplychain_Data!$B$930:$U$930</definedName>
    <definedName name="SO_001030">Cleaned_Supplychain_Data!$B$931:$U$931</definedName>
    <definedName name="SO_001031">Cleaned_Supplychain_Data!$B$932:$U$932</definedName>
    <definedName name="SO_001032">Cleaned_Supplychain_Data!$B$933:$U$933</definedName>
    <definedName name="SO_001033">Cleaned_Supplychain_Data!$B$934:$U$934</definedName>
    <definedName name="SO_001034">Cleaned_Supplychain_Data!$B$935:$U$935</definedName>
    <definedName name="SO_001035">Cleaned_Supplychain_Data!$B$936:$U$936</definedName>
    <definedName name="SO_001036">Cleaned_Supplychain_Data!$B$937:$U$937</definedName>
    <definedName name="SO_001037">Cleaned_Supplychain_Data!$B$938:$U$938</definedName>
    <definedName name="SO_001038">Cleaned_Supplychain_Data!$B$939:$U$939</definedName>
    <definedName name="SO_001039">Cleaned_Supplychain_Data!$B$940:$U$940</definedName>
    <definedName name="SO_001040">Cleaned_Supplychain_Data!$B$941:$U$941</definedName>
    <definedName name="SO_001041">Cleaned_Supplychain_Data!$B$942:$U$942</definedName>
    <definedName name="SO_001042">Cleaned_Supplychain_Data!$B$943:$U$943</definedName>
    <definedName name="SO_001043">Cleaned_Supplychain_Data!$B$944:$U$944</definedName>
    <definedName name="SO_001044">Cleaned_Supplychain_Data!$B$945:$U$945</definedName>
    <definedName name="SO_001045">Cleaned_Supplychain_Data!$B$946:$U$946</definedName>
    <definedName name="SO_001046">Cleaned_Supplychain_Data!$B$947:$U$947</definedName>
    <definedName name="SO_001047">Cleaned_Supplychain_Data!$B$948:$U$948</definedName>
    <definedName name="SO_001048">Cleaned_Supplychain_Data!$B$949:$U$949</definedName>
    <definedName name="SO_001049">Cleaned_Supplychain_Data!$B$950:$U$950</definedName>
    <definedName name="SO_001050">Cleaned_Supplychain_Data!$B$951:$U$951</definedName>
    <definedName name="SO_001051">Cleaned_Supplychain_Data!$B$952:$U$952</definedName>
    <definedName name="SO_001052">Cleaned_Supplychain_Data!$B$953:$U$953</definedName>
    <definedName name="SO_001053">Cleaned_Supplychain_Data!$B$954:$U$954</definedName>
    <definedName name="SO_001054">Cleaned_Supplychain_Data!$B$955:$U$955</definedName>
    <definedName name="SO_001055">Cleaned_Supplychain_Data!$B$956:$U$956</definedName>
    <definedName name="SO_001056">Cleaned_Supplychain_Data!$B$957:$U$957</definedName>
    <definedName name="SO_001057">Cleaned_Supplychain_Data!$B$958:$U$958</definedName>
    <definedName name="SO_001058">Cleaned_Supplychain_Data!$B$959:$U$959</definedName>
    <definedName name="SO_001059">Cleaned_Supplychain_Data!$B$960:$U$960</definedName>
    <definedName name="SO_001060">Cleaned_Supplychain_Data!$B$961:$U$961</definedName>
    <definedName name="SO_001061">Cleaned_Supplychain_Data!$B$962:$U$962</definedName>
    <definedName name="SO_001062">Cleaned_Supplychain_Data!$B$963:$U$963</definedName>
    <definedName name="SO_001063">Cleaned_Supplychain_Data!$B$964:$U$964</definedName>
    <definedName name="SO_001064">Cleaned_Supplychain_Data!$B$965:$U$965</definedName>
    <definedName name="SO_001065">Cleaned_Supplychain_Data!$B$966:$U$966</definedName>
    <definedName name="SO_001066">Cleaned_Supplychain_Data!$B$967:$U$967</definedName>
    <definedName name="SO_001067">Cleaned_Supplychain_Data!$B$968:$U$968</definedName>
    <definedName name="SO_001068">Cleaned_Supplychain_Data!$B$969:$U$969</definedName>
    <definedName name="SO_001069">Cleaned_Supplychain_Data!$B$970:$U$970</definedName>
    <definedName name="SO_001070">Cleaned_Supplychain_Data!$B$971:$U$971</definedName>
    <definedName name="SO_001071">Cleaned_Supplychain_Data!$B$972:$U$972</definedName>
    <definedName name="SO_001072">Cleaned_Supplychain_Data!$B$973:$U$973</definedName>
    <definedName name="SO_001073">Cleaned_Supplychain_Data!$B$974:$U$974</definedName>
    <definedName name="SO_001074">Cleaned_Supplychain_Data!$B$975:$U$975</definedName>
    <definedName name="SO_001075">Cleaned_Supplychain_Data!$B$976:$U$976</definedName>
    <definedName name="SO_001076">Cleaned_Supplychain_Data!$B$977:$U$977</definedName>
    <definedName name="SO_001077">Cleaned_Supplychain_Data!$B$978:$U$978</definedName>
    <definedName name="SO_001078">Cleaned_Supplychain_Data!$B$979:$U$979</definedName>
    <definedName name="SO_001079">Cleaned_Supplychain_Data!$B$980:$U$980</definedName>
    <definedName name="SO_001080">Cleaned_Supplychain_Data!$B$981:$U$981</definedName>
    <definedName name="SO_001081">Cleaned_Supplychain_Data!$B$982:$U$982</definedName>
    <definedName name="SO_001082">Cleaned_Supplychain_Data!$B$983:$U$983</definedName>
    <definedName name="SO_001083">Cleaned_Supplychain_Data!$B$984:$U$984</definedName>
    <definedName name="SO_001084">Cleaned_Supplychain_Data!$B$985:$U$985</definedName>
    <definedName name="SO_001085">Cleaned_Supplychain_Data!$B$986:$U$986</definedName>
    <definedName name="SO_001086">Cleaned_Supplychain_Data!$B$987:$U$987</definedName>
    <definedName name="SO_001087">Cleaned_Supplychain_Data!$B$988:$U$988</definedName>
    <definedName name="SO_001088">Cleaned_Supplychain_Data!$B$989:$U$989</definedName>
    <definedName name="SO_001089">Cleaned_Supplychain_Data!$B$990:$U$990</definedName>
    <definedName name="SO_001090">Cleaned_Supplychain_Data!$B$991:$U$991</definedName>
    <definedName name="SO_001091">Cleaned_Supplychain_Data!$B$992:$U$992</definedName>
    <definedName name="SO_001092">Cleaned_Supplychain_Data!$B$993:$U$993</definedName>
    <definedName name="SO_001093">Cleaned_Supplychain_Data!$B$994:$U$994</definedName>
    <definedName name="SO_001094">Cleaned_Supplychain_Data!$B$995:$U$995</definedName>
    <definedName name="SO_001095">Cleaned_Supplychain_Data!$B$996:$U$996</definedName>
    <definedName name="SO_001096">Cleaned_Supplychain_Data!$B$997:$U$997</definedName>
    <definedName name="SO_001097">Cleaned_Supplychain_Data!$B$998:$U$998</definedName>
    <definedName name="SO_001098">Cleaned_Supplychain_Data!$B$999:$U$999</definedName>
    <definedName name="SO_001099">Cleaned_Supplychain_Data!$B$1000:$U$1000</definedName>
    <definedName name="SO_001100">Cleaned_Supplychain_Data!$B$1001:$U$1001</definedName>
    <definedName name="SO_001101">Cleaned_Supplychain_Data!$B$1002:$U$1002</definedName>
    <definedName name="SO_001102">Cleaned_Supplychain_Data!$B$1003:$U$1003</definedName>
    <definedName name="SO_001103">Cleaned_Supplychain_Data!$B$1004:$U$1004</definedName>
    <definedName name="SO_001104">Cleaned_Supplychain_Data!$B$1005:$U$1005</definedName>
    <definedName name="SO_001105">Cleaned_Supplychain_Data!$B$1006:$U$1006</definedName>
    <definedName name="SO_001106">Cleaned_Supplychain_Data!$B$1007:$U$1007</definedName>
    <definedName name="SO_001107">Cleaned_Supplychain_Data!$B$1008:$U$1008</definedName>
    <definedName name="SO_001108">Cleaned_Supplychain_Data!$B$1009:$U$1009</definedName>
    <definedName name="SO_001109">Cleaned_Supplychain_Data!$B$1010:$U$1010</definedName>
    <definedName name="SO_001110">Cleaned_Supplychain_Data!$B$1011:$U$1011</definedName>
    <definedName name="SO_001111">Cleaned_Supplychain_Data!$B$1012:$U$1012</definedName>
    <definedName name="SO_001112">Cleaned_Supplychain_Data!$B$1013:$U$1013</definedName>
    <definedName name="SO_001113">Cleaned_Supplychain_Data!$B$1014:$U$1014</definedName>
    <definedName name="SO_001114">Cleaned_Supplychain_Data!$B$1015:$U$1015</definedName>
    <definedName name="SO_001115">Cleaned_Supplychain_Data!$B$1016:$U$1016</definedName>
    <definedName name="SO_001116">Cleaned_Supplychain_Data!$B$1017:$U$1017</definedName>
    <definedName name="SO_001117">Cleaned_Supplychain_Data!$B$1018:$U$1018</definedName>
    <definedName name="SO_001118">Cleaned_Supplychain_Data!$B$1019:$U$1019</definedName>
    <definedName name="SO_001119">Cleaned_Supplychain_Data!$B$1020:$U$1020</definedName>
    <definedName name="SO_001120">Cleaned_Supplychain_Data!$B$1021:$U$1021</definedName>
    <definedName name="SO_001121">Cleaned_Supplychain_Data!$B$1022:$U$1022</definedName>
    <definedName name="SO_001122">Cleaned_Supplychain_Data!$B$1023:$U$1023</definedName>
    <definedName name="SO_001123">Cleaned_Supplychain_Data!$B$1024:$U$1024</definedName>
    <definedName name="SO_001124">Cleaned_Supplychain_Data!$B$1025:$U$1025</definedName>
    <definedName name="SO_001125">Cleaned_Supplychain_Data!$B$1026:$U$1026</definedName>
    <definedName name="SO_001126">Cleaned_Supplychain_Data!$B$1027:$U$1027</definedName>
    <definedName name="SO_001127">Cleaned_Supplychain_Data!$B$1028:$U$1028</definedName>
    <definedName name="SO_001128">Cleaned_Supplychain_Data!$B$1029:$U$1029</definedName>
    <definedName name="SO_001129">Cleaned_Supplychain_Data!$B$1030:$U$1030</definedName>
    <definedName name="SO_001130">Cleaned_Supplychain_Data!$B$1031:$U$1031</definedName>
    <definedName name="SO_001131">Cleaned_Supplychain_Data!$B$1032:$U$1032</definedName>
    <definedName name="SO_001132">Cleaned_Supplychain_Data!$B$1033:$U$1033</definedName>
    <definedName name="SO_001133">Cleaned_Supplychain_Data!$B$1034:$U$1034</definedName>
    <definedName name="SO_001134">Cleaned_Supplychain_Data!$B$1035:$U$1035</definedName>
    <definedName name="SO_001135">Cleaned_Supplychain_Data!$B$1036:$U$1036</definedName>
    <definedName name="SO_001136">Cleaned_Supplychain_Data!$B$1037:$U$1037</definedName>
    <definedName name="SO_001137">Cleaned_Supplychain_Data!$B$1038:$U$1038</definedName>
    <definedName name="SO_001138">Cleaned_Supplychain_Data!$B$1039:$U$1039</definedName>
    <definedName name="SO_001139">Cleaned_Supplychain_Data!$B$1040:$U$1040</definedName>
    <definedName name="SO_001140">Cleaned_Supplychain_Data!$B$1041:$U$1041</definedName>
    <definedName name="SO_001141">Cleaned_Supplychain_Data!$B$1042:$U$1042</definedName>
    <definedName name="SO_001142">Cleaned_Supplychain_Data!$B$1043:$U$1043</definedName>
    <definedName name="SO_001143">Cleaned_Supplychain_Data!$B$1044:$U$1044</definedName>
    <definedName name="SO_001144">Cleaned_Supplychain_Data!$B$1045:$U$1045</definedName>
    <definedName name="SO_001145">Cleaned_Supplychain_Data!$B$1046:$U$1046</definedName>
    <definedName name="SO_001146">Cleaned_Supplychain_Data!$B$1047:$U$1047</definedName>
    <definedName name="SO_001147">Cleaned_Supplychain_Data!$B$1048:$U$1048</definedName>
    <definedName name="SO_001148">Cleaned_Supplychain_Data!$B$1049:$U$1049</definedName>
    <definedName name="SO_001149">Cleaned_Supplychain_Data!$B$1050:$U$1050</definedName>
    <definedName name="SO_001150">Cleaned_Supplychain_Data!$B$1051:$U$1051</definedName>
    <definedName name="SO_001151">Cleaned_Supplychain_Data!$B$1052:$U$1052</definedName>
    <definedName name="SO_001152">Cleaned_Supplychain_Data!$B$1053:$U$1053</definedName>
    <definedName name="SO_001153">Cleaned_Supplychain_Data!$B$1054:$U$1054</definedName>
    <definedName name="SO_001154">Cleaned_Supplychain_Data!$B$1055:$U$1055</definedName>
    <definedName name="SO_001155">Cleaned_Supplychain_Data!$B$1056:$U$1056</definedName>
    <definedName name="SO_001156">Cleaned_Supplychain_Data!$B$1057:$U$1057</definedName>
    <definedName name="SO_001157">Cleaned_Supplychain_Data!$B$1058:$U$1058</definedName>
    <definedName name="SO_001158">Cleaned_Supplychain_Data!$B$1059:$U$1059</definedName>
    <definedName name="SO_001159">Cleaned_Supplychain_Data!$B$1060:$U$1060</definedName>
    <definedName name="SO_001160">Cleaned_Supplychain_Data!$B$1061:$U$1061</definedName>
    <definedName name="SO_001161">Cleaned_Supplychain_Data!$B$1062:$U$1062</definedName>
    <definedName name="SO_001162">Cleaned_Supplychain_Data!$B$1063:$U$1063</definedName>
    <definedName name="SO_001163">Cleaned_Supplychain_Data!$B$1064:$U$1064</definedName>
    <definedName name="SO_001164">Cleaned_Supplychain_Data!$B$1065:$U$1065</definedName>
    <definedName name="SO_001165">Cleaned_Supplychain_Data!$B$1066:$U$1066</definedName>
    <definedName name="SO_001166">Cleaned_Supplychain_Data!$B$1067:$U$1067</definedName>
    <definedName name="SO_001167">Cleaned_Supplychain_Data!$B$1068:$U$1068</definedName>
    <definedName name="SO_001168">Cleaned_Supplychain_Data!$B$1069:$U$1069</definedName>
    <definedName name="SO_001169">Cleaned_Supplychain_Data!$B$1070:$U$1070</definedName>
    <definedName name="SO_001170">Cleaned_Supplychain_Data!$B$1071:$U$1071</definedName>
    <definedName name="SO_001171">Cleaned_Supplychain_Data!$B$1072:$U$1072</definedName>
    <definedName name="SO_001172">Cleaned_Supplychain_Data!$B$1073:$U$1073</definedName>
    <definedName name="SO_001173">Cleaned_Supplychain_Data!$B$1074:$U$1074</definedName>
    <definedName name="SO_001174">Cleaned_Supplychain_Data!$B$1075:$U$1075</definedName>
    <definedName name="SO_001175">Cleaned_Supplychain_Data!$B$1076:$U$1076</definedName>
    <definedName name="SO_001176">Cleaned_Supplychain_Data!$B$1077:$U$1077</definedName>
    <definedName name="SO_001177">Cleaned_Supplychain_Data!$B$1078:$U$1078</definedName>
    <definedName name="SO_001178">Cleaned_Supplychain_Data!$B$1079:$U$1079</definedName>
    <definedName name="SO_001179">Cleaned_Supplychain_Data!$B$1080:$U$1080</definedName>
    <definedName name="SO_001180">Cleaned_Supplychain_Data!$B$1081:$U$1081</definedName>
    <definedName name="SO_001181">Cleaned_Supplychain_Data!$B$1082:$U$1082</definedName>
    <definedName name="SO_001182">Cleaned_Supplychain_Data!$B$1083:$U$1083</definedName>
    <definedName name="SO_001183">Cleaned_Supplychain_Data!$B$1084:$U$1084</definedName>
    <definedName name="SO_001184">Cleaned_Supplychain_Data!$B$1085:$U$1085</definedName>
    <definedName name="SO_001185">Cleaned_Supplychain_Data!$B$1086:$U$1086</definedName>
    <definedName name="SO_001186">Cleaned_Supplychain_Data!$B$1087:$U$1087</definedName>
    <definedName name="SO_001187">Cleaned_Supplychain_Data!$B$1088:$U$1088</definedName>
    <definedName name="SO_001188">Cleaned_Supplychain_Data!$B$1089:$U$1089</definedName>
    <definedName name="SO_001189">Cleaned_Supplychain_Data!$B$1090:$U$1090</definedName>
    <definedName name="SO_001190">Cleaned_Supplychain_Data!$B$1091:$U$1091</definedName>
    <definedName name="SO_001191">Cleaned_Supplychain_Data!$B$1092:$U$1092</definedName>
    <definedName name="SO_001192">Cleaned_Supplychain_Data!$B$1093:$U$1093</definedName>
    <definedName name="SO_001193">Cleaned_Supplychain_Data!$B$1094:$U$1094</definedName>
    <definedName name="SO_001194">Cleaned_Supplychain_Data!$B$1095:$U$1095</definedName>
    <definedName name="SO_001195">Cleaned_Supplychain_Data!$B$1096:$U$1096</definedName>
    <definedName name="SO_001196">Cleaned_Supplychain_Data!$B$1097:$U$1097</definedName>
    <definedName name="SO_001197">Cleaned_Supplychain_Data!$B$1098:$U$1098</definedName>
    <definedName name="SO_001198">Cleaned_Supplychain_Data!$B$1099:$U$1099</definedName>
    <definedName name="SO_001199">Cleaned_Supplychain_Data!$B$1100:$U$1100</definedName>
    <definedName name="SO_001200">Cleaned_Supplychain_Data!$B$1101:$U$1101</definedName>
    <definedName name="SO_001201">Cleaned_Supplychain_Data!$B$1102:$U$1102</definedName>
    <definedName name="SO_001202">Cleaned_Supplychain_Data!$B$1103:$U$1103</definedName>
    <definedName name="SO_001203">Cleaned_Supplychain_Data!$B$1104:$U$1104</definedName>
    <definedName name="SO_001204">Cleaned_Supplychain_Data!$B$1105:$U$1105</definedName>
    <definedName name="SO_001205">Cleaned_Supplychain_Data!$B$1106:$U$1106</definedName>
    <definedName name="SO_001206">Cleaned_Supplychain_Data!$B$1107:$U$1107</definedName>
    <definedName name="SO_001207">Cleaned_Supplychain_Data!$B$1108:$U$1108</definedName>
    <definedName name="SO_001208">Cleaned_Supplychain_Data!$B$1109:$U$1109</definedName>
    <definedName name="SO_001209">Cleaned_Supplychain_Data!$B$1110:$U$1110</definedName>
    <definedName name="SO_001210">Cleaned_Supplychain_Data!$B$1111:$U$1111</definedName>
    <definedName name="SO_001211">Cleaned_Supplychain_Data!$B$1112:$U$1112</definedName>
    <definedName name="SO_001212">Cleaned_Supplychain_Data!$B$1113:$U$1113</definedName>
    <definedName name="SO_001213">Cleaned_Supplychain_Data!$B$1114:$U$1114</definedName>
    <definedName name="SO_001214">Cleaned_Supplychain_Data!$B$1115:$U$1115</definedName>
    <definedName name="SO_001215">Cleaned_Supplychain_Data!$B$1116:$U$1116</definedName>
    <definedName name="SO_001216">Cleaned_Supplychain_Data!$B$1117:$U$1117</definedName>
    <definedName name="SO_001217">Cleaned_Supplychain_Data!$B$1118:$U$1118</definedName>
    <definedName name="SO_001218">Cleaned_Supplychain_Data!$B$1119:$U$1119</definedName>
    <definedName name="SO_001219">Cleaned_Supplychain_Data!$B$1120:$U$1120</definedName>
    <definedName name="SO_001220">Cleaned_Supplychain_Data!$B$1121:$U$1121</definedName>
    <definedName name="SO_001221">Cleaned_Supplychain_Data!$B$1122:$U$1122</definedName>
    <definedName name="SO_001222">Cleaned_Supplychain_Data!$B$1123:$U$1123</definedName>
    <definedName name="SO_001223">Cleaned_Supplychain_Data!$B$1124:$U$1124</definedName>
    <definedName name="SO_001224">Cleaned_Supplychain_Data!$B$1125:$U$1125</definedName>
    <definedName name="SO_001225">Cleaned_Supplychain_Data!$B$1126:$U$1126</definedName>
    <definedName name="SO_001226">Cleaned_Supplychain_Data!$B$1127:$U$1127</definedName>
    <definedName name="SO_001227">Cleaned_Supplychain_Data!$B$1128:$U$1128</definedName>
    <definedName name="SO_001228">Cleaned_Supplychain_Data!$B$1129:$U$1129</definedName>
    <definedName name="SO_001229">Cleaned_Supplychain_Data!$B$1130:$U$1130</definedName>
    <definedName name="SO_001230">Cleaned_Supplychain_Data!$B$1131:$U$1131</definedName>
    <definedName name="SO_001231">Cleaned_Supplychain_Data!$B$1132:$U$1132</definedName>
    <definedName name="SO_001232">Cleaned_Supplychain_Data!$B$1133:$U$1133</definedName>
    <definedName name="SO_001233">Cleaned_Supplychain_Data!$B$1134:$U$1134</definedName>
    <definedName name="SO_001234">Cleaned_Supplychain_Data!$B$1135:$U$1135</definedName>
    <definedName name="SO_001235">Cleaned_Supplychain_Data!$B$1136:$U$1136</definedName>
    <definedName name="SO_001236">Cleaned_Supplychain_Data!$B$1137:$U$1137</definedName>
    <definedName name="SO_001237">Cleaned_Supplychain_Data!$B$1138:$U$1138</definedName>
    <definedName name="SO_001238">Cleaned_Supplychain_Data!$B$1139:$U$1139</definedName>
    <definedName name="SO_001239">Cleaned_Supplychain_Data!$B$1140:$U$1140</definedName>
    <definedName name="SO_001240">Cleaned_Supplychain_Data!$B$1141:$U$1141</definedName>
    <definedName name="SO_001241">Cleaned_Supplychain_Data!$B$1142:$U$1142</definedName>
    <definedName name="SO_001242">Cleaned_Supplychain_Data!$B$1143:$U$1143</definedName>
    <definedName name="SO_001243">Cleaned_Supplychain_Data!$B$1144:$U$1144</definedName>
    <definedName name="SO_001244">Cleaned_Supplychain_Data!$B$1145:$U$1145</definedName>
    <definedName name="SO_001245">Cleaned_Supplychain_Data!$B$1146:$U$1146</definedName>
    <definedName name="SO_001246">Cleaned_Supplychain_Data!$B$1147:$U$1147</definedName>
    <definedName name="SO_001247">Cleaned_Supplychain_Data!$B$1148:$U$1148</definedName>
    <definedName name="SO_001248">Cleaned_Supplychain_Data!$B$1149:$U$1149</definedName>
    <definedName name="SO_001249">Cleaned_Supplychain_Data!$B$1150:$U$1150</definedName>
    <definedName name="SO_001250">Cleaned_Supplychain_Data!$B$1151:$U$1151</definedName>
    <definedName name="SO_001251">Cleaned_Supplychain_Data!$B$1152:$U$1152</definedName>
    <definedName name="SO_001252">Cleaned_Supplychain_Data!$B$1153:$U$1153</definedName>
    <definedName name="SO_001253">Cleaned_Supplychain_Data!$B$1154:$U$1154</definedName>
    <definedName name="SO_001254">Cleaned_Supplychain_Data!$B$1155:$U$1155</definedName>
    <definedName name="SO_001255">Cleaned_Supplychain_Data!$B$1156:$U$1156</definedName>
    <definedName name="SO_001256">Cleaned_Supplychain_Data!$B$1157:$U$1157</definedName>
    <definedName name="SO_001257">Cleaned_Supplychain_Data!$B$1158:$U$1158</definedName>
    <definedName name="SO_001258">Cleaned_Supplychain_Data!$B$1159:$U$1159</definedName>
    <definedName name="SO_001259">Cleaned_Supplychain_Data!$B$1160:$U$1160</definedName>
    <definedName name="SO_001260">Cleaned_Supplychain_Data!$B$1161:$U$1161</definedName>
    <definedName name="SO_001261">Cleaned_Supplychain_Data!$B$1162:$U$1162</definedName>
    <definedName name="SO_001262">Cleaned_Supplychain_Data!$B$1163:$U$1163</definedName>
    <definedName name="SO_001263">Cleaned_Supplychain_Data!$B$1164:$U$1164</definedName>
    <definedName name="SO_001264">Cleaned_Supplychain_Data!$B$1165:$U$1165</definedName>
    <definedName name="SO_001265">Cleaned_Supplychain_Data!$B$1166:$U$1166</definedName>
    <definedName name="SO_001266">Cleaned_Supplychain_Data!$B$1167:$U$1167</definedName>
    <definedName name="SO_001267">Cleaned_Supplychain_Data!$B$1168:$U$1168</definedName>
    <definedName name="SO_001268">Cleaned_Supplychain_Data!$B$1169:$U$1169</definedName>
    <definedName name="SO_001269">Cleaned_Supplychain_Data!$B$1170:$U$1170</definedName>
    <definedName name="SO_001270">Cleaned_Supplychain_Data!$B$1171:$U$1171</definedName>
    <definedName name="SO_001271">Cleaned_Supplychain_Data!$B$1172:$U$1172</definedName>
    <definedName name="SO_001272">Cleaned_Supplychain_Data!$B$1173:$U$1173</definedName>
    <definedName name="SO_001273">Cleaned_Supplychain_Data!$B$1174:$U$1174</definedName>
    <definedName name="SO_001274">Cleaned_Supplychain_Data!$B$1175:$U$1175</definedName>
    <definedName name="SO_001275">Cleaned_Supplychain_Data!$B$1176:$U$1176</definedName>
    <definedName name="SO_001276">Cleaned_Supplychain_Data!$B$1177:$U$1177</definedName>
    <definedName name="SO_001277">Cleaned_Supplychain_Data!$B$1178:$U$1178</definedName>
    <definedName name="SO_001278">Cleaned_Supplychain_Data!$B$1179:$U$1179</definedName>
    <definedName name="SO_001279">Cleaned_Supplychain_Data!$B$1180:$U$1180</definedName>
    <definedName name="SO_001280">Cleaned_Supplychain_Data!$B$1181:$U$1181</definedName>
    <definedName name="SO_001281">Cleaned_Supplychain_Data!$B$1182:$U$1182</definedName>
    <definedName name="SO_001282">Cleaned_Supplychain_Data!$B$1183:$U$1183</definedName>
    <definedName name="SO_001283">Cleaned_Supplychain_Data!$B$1184:$U$1184</definedName>
    <definedName name="SO_001284">Cleaned_Supplychain_Data!$B$1185:$U$1185</definedName>
    <definedName name="SO_001285">Cleaned_Supplychain_Data!$B$1186:$U$1186</definedName>
    <definedName name="SO_001286">Cleaned_Supplychain_Data!$B$1187:$U$1187</definedName>
    <definedName name="SO_001287">Cleaned_Supplychain_Data!$B$1188:$U$1188</definedName>
    <definedName name="SO_001288">Cleaned_Supplychain_Data!$B$1189:$U$1189</definedName>
    <definedName name="SO_001289">Cleaned_Supplychain_Data!$B$1190:$U$1190</definedName>
    <definedName name="SO_001290">Cleaned_Supplychain_Data!$B$1191:$U$1191</definedName>
    <definedName name="SO_001291">Cleaned_Supplychain_Data!$B$1192:$U$1192</definedName>
    <definedName name="SO_001292">Cleaned_Supplychain_Data!$B$1193:$U$1193</definedName>
    <definedName name="SO_001293">Cleaned_Supplychain_Data!$B$1194:$U$1194</definedName>
    <definedName name="SO_001294">Cleaned_Supplychain_Data!$B$1195:$U$1195</definedName>
    <definedName name="SO_001295">Cleaned_Supplychain_Data!$B$1196:$U$1196</definedName>
    <definedName name="SO_001296">Cleaned_Supplychain_Data!$B$1197:$U$1197</definedName>
    <definedName name="SO_001297">Cleaned_Supplychain_Data!$B$1198:$U$1198</definedName>
    <definedName name="SO_001298">Cleaned_Supplychain_Data!$B$1199:$U$1199</definedName>
    <definedName name="SO_001299">Cleaned_Supplychain_Data!$B$1200:$U$1200</definedName>
    <definedName name="SO_001300">Cleaned_Supplychain_Data!$B$1201:$U$1201</definedName>
    <definedName name="SO_001301">Cleaned_Supplychain_Data!$B$1202:$U$1202</definedName>
    <definedName name="SO_001302">Cleaned_Supplychain_Data!$B$1203:$U$1203</definedName>
    <definedName name="SO_001303">Cleaned_Supplychain_Data!$B$1204:$U$1204</definedName>
    <definedName name="SO_001304">Cleaned_Supplychain_Data!$B$1205:$U$1205</definedName>
    <definedName name="SO_001305">Cleaned_Supplychain_Data!$B$1206:$U$1206</definedName>
    <definedName name="SO_001306">Cleaned_Supplychain_Data!$B$1207:$U$1207</definedName>
    <definedName name="SO_001307">Cleaned_Supplychain_Data!$B$1208:$U$1208</definedName>
    <definedName name="SO_001308">Cleaned_Supplychain_Data!$B$1209:$U$1209</definedName>
    <definedName name="SO_001309">Cleaned_Supplychain_Data!$B$1210:$U$1210</definedName>
    <definedName name="SO_001310">Cleaned_Supplychain_Data!$B$1211:$U$1211</definedName>
    <definedName name="SO_001311">Cleaned_Supplychain_Data!$B$1212:$U$1212</definedName>
    <definedName name="SO_001312">Cleaned_Supplychain_Data!$B$1213:$U$1213</definedName>
    <definedName name="SO_001313">Cleaned_Supplychain_Data!$B$1214:$U$1214</definedName>
    <definedName name="SO_001314">Cleaned_Supplychain_Data!$B$1215:$U$1215</definedName>
    <definedName name="SO_001315">Cleaned_Supplychain_Data!$B$1216:$U$1216</definedName>
    <definedName name="SO_001316">Cleaned_Supplychain_Data!$B$1217:$U$1217</definedName>
    <definedName name="SO_001317">Cleaned_Supplychain_Data!$B$1218:$U$1218</definedName>
    <definedName name="SO_001318">Cleaned_Supplychain_Data!$B$1219:$U$1219</definedName>
    <definedName name="SO_001319">Cleaned_Supplychain_Data!$B$1220:$U$1220</definedName>
    <definedName name="SO_001320">Cleaned_Supplychain_Data!$B$1221:$U$1221</definedName>
    <definedName name="SO_001321">Cleaned_Supplychain_Data!$B$1222:$U$1222</definedName>
    <definedName name="SO_001322">Cleaned_Supplychain_Data!$B$1223:$U$1223</definedName>
    <definedName name="SO_001323">Cleaned_Supplychain_Data!$B$1224:$U$1224</definedName>
    <definedName name="SO_001324">Cleaned_Supplychain_Data!$B$1225:$U$1225</definedName>
    <definedName name="SO_001325">Cleaned_Supplychain_Data!$B$1226:$U$1226</definedName>
    <definedName name="SO_001326">Cleaned_Supplychain_Data!$B$1227:$U$1227</definedName>
    <definedName name="SO_001327">Cleaned_Supplychain_Data!$B$1228:$U$1228</definedName>
    <definedName name="SO_001328">Cleaned_Supplychain_Data!$B$1229:$U$1229</definedName>
    <definedName name="SO_001329">Cleaned_Supplychain_Data!$B$1230:$U$1230</definedName>
    <definedName name="SO_001330">Cleaned_Supplychain_Data!$B$1231:$U$1231</definedName>
    <definedName name="SO_001331">Cleaned_Supplychain_Data!$B$1232:$U$1232</definedName>
    <definedName name="SO_001332">Cleaned_Supplychain_Data!$B$1233:$U$1233</definedName>
    <definedName name="SO_001333">Cleaned_Supplychain_Data!$B$1234:$U$1234</definedName>
    <definedName name="SO_001334">Cleaned_Supplychain_Data!$B$1235:$U$1235</definedName>
    <definedName name="SO_001335">Cleaned_Supplychain_Data!$B$1236:$U$1236</definedName>
    <definedName name="SO_001336">Cleaned_Supplychain_Data!$B$1237:$U$1237</definedName>
    <definedName name="SO_001337">Cleaned_Supplychain_Data!$B$1238:$U$1238</definedName>
    <definedName name="SO_001338">Cleaned_Supplychain_Data!$B$1239:$U$1239</definedName>
    <definedName name="SO_001339">Cleaned_Supplychain_Data!$B$1240:$U$1240</definedName>
    <definedName name="SO_001340">Cleaned_Supplychain_Data!$B$1241:$U$1241</definedName>
    <definedName name="SO_001341">Cleaned_Supplychain_Data!$B$1242:$U$1242</definedName>
    <definedName name="SO_001342">Cleaned_Supplychain_Data!$B$1243:$U$1243</definedName>
    <definedName name="SO_001343">Cleaned_Supplychain_Data!$B$1244:$U$1244</definedName>
    <definedName name="SO_001344">Cleaned_Supplychain_Data!$B$1245:$U$1245</definedName>
    <definedName name="SO_001345">Cleaned_Supplychain_Data!$B$1246:$U$1246</definedName>
    <definedName name="SO_001346">Cleaned_Supplychain_Data!$B$1247:$U$1247</definedName>
    <definedName name="SO_001347">Cleaned_Supplychain_Data!$B$1248:$U$1248</definedName>
    <definedName name="SO_001348">Cleaned_Supplychain_Data!$B$1249:$U$1249</definedName>
    <definedName name="SO_001349">Cleaned_Supplychain_Data!$B$1250:$U$1250</definedName>
    <definedName name="SO_001350">Cleaned_Supplychain_Data!$B$1251:$U$1251</definedName>
    <definedName name="SO_001351">Cleaned_Supplychain_Data!$B$1252:$U$1252</definedName>
    <definedName name="SO_001352">Cleaned_Supplychain_Data!$B$1253:$U$1253</definedName>
    <definedName name="SO_001353">Cleaned_Supplychain_Data!$B$1254:$U$1254</definedName>
    <definedName name="SO_001354">Cleaned_Supplychain_Data!$B$1255:$U$1255</definedName>
    <definedName name="SO_001355">Cleaned_Supplychain_Data!$B$1256:$U$1256</definedName>
    <definedName name="SO_001356">Cleaned_Supplychain_Data!$B$1257:$U$1257</definedName>
    <definedName name="SO_001357">Cleaned_Supplychain_Data!$B$1258:$U$1258</definedName>
    <definedName name="SO_001358">Cleaned_Supplychain_Data!$B$1259:$U$1259</definedName>
    <definedName name="SO_001359">Cleaned_Supplychain_Data!$B$1260:$U$1260</definedName>
    <definedName name="SO_001360">Cleaned_Supplychain_Data!$B$1261:$U$1261</definedName>
    <definedName name="SO_001361">Cleaned_Supplychain_Data!$B$1262:$U$1262</definedName>
    <definedName name="SO_001362">Cleaned_Supplychain_Data!$B$1263:$U$1263</definedName>
    <definedName name="SO_001363">Cleaned_Supplychain_Data!$B$1264:$U$1264</definedName>
    <definedName name="SO_001364">Cleaned_Supplychain_Data!$B$1265:$U$1265</definedName>
    <definedName name="SO_001365">Cleaned_Supplychain_Data!$B$1266:$U$1266</definedName>
    <definedName name="SO_001366">Cleaned_Supplychain_Data!$B$1267:$U$1267</definedName>
    <definedName name="SO_001367">Cleaned_Supplychain_Data!$B$1268:$U$1268</definedName>
    <definedName name="SO_001368">Cleaned_Supplychain_Data!$B$1269:$U$1269</definedName>
    <definedName name="SO_001369">Cleaned_Supplychain_Data!$B$1270:$U$1270</definedName>
    <definedName name="SO_001370">Cleaned_Supplychain_Data!$B$1271:$U$1271</definedName>
    <definedName name="SO_001371">Cleaned_Supplychain_Data!$B$1272:$U$1272</definedName>
    <definedName name="SO_001372">Cleaned_Supplychain_Data!$B$1273:$U$1273</definedName>
    <definedName name="SO_001373">Cleaned_Supplychain_Data!$B$1274:$U$1274</definedName>
    <definedName name="SO_001374">Cleaned_Supplychain_Data!$B$1275:$U$1275</definedName>
    <definedName name="SO_001375">Cleaned_Supplychain_Data!$B$1276:$U$1276</definedName>
    <definedName name="SO_001376">Cleaned_Supplychain_Data!$B$1277:$U$1277</definedName>
    <definedName name="SO_001377">Cleaned_Supplychain_Data!$B$1278:$U$1278</definedName>
    <definedName name="SO_001378">Cleaned_Supplychain_Data!$B$1279:$U$1279</definedName>
    <definedName name="SO_001379">Cleaned_Supplychain_Data!$B$1280:$U$1280</definedName>
    <definedName name="SO_001380">Cleaned_Supplychain_Data!$B$1281:$U$1281</definedName>
    <definedName name="SO_001381">Cleaned_Supplychain_Data!$B$1282:$U$1282</definedName>
    <definedName name="SO_001382">Cleaned_Supplychain_Data!$B$1283:$U$1283</definedName>
    <definedName name="SO_001383">Cleaned_Supplychain_Data!$B$1284:$U$1284</definedName>
    <definedName name="SO_001384">Cleaned_Supplychain_Data!$B$1285:$U$1285</definedName>
    <definedName name="SO_001385">Cleaned_Supplychain_Data!$B$1286:$U$1286</definedName>
    <definedName name="SO_001386">Cleaned_Supplychain_Data!$B$1287:$U$1287</definedName>
    <definedName name="SO_001387">Cleaned_Supplychain_Data!$B$1288:$U$1288</definedName>
    <definedName name="SO_001388">Cleaned_Supplychain_Data!$B$1289:$U$1289</definedName>
    <definedName name="SO_001389">Cleaned_Supplychain_Data!$B$1290:$U$1290</definedName>
    <definedName name="SO_001390">Cleaned_Supplychain_Data!$B$1291:$U$1291</definedName>
    <definedName name="SO_001391">Cleaned_Supplychain_Data!$B$1292:$U$1292</definedName>
    <definedName name="SO_001392">Cleaned_Supplychain_Data!$B$1293:$U$1293</definedName>
    <definedName name="SO_001393">Cleaned_Supplychain_Data!$B$1294:$U$1294</definedName>
    <definedName name="SO_001394">Cleaned_Supplychain_Data!$B$1295:$U$1295</definedName>
    <definedName name="SO_001395">Cleaned_Supplychain_Data!$B$1296:$U$1296</definedName>
    <definedName name="SO_001396">Cleaned_Supplychain_Data!$B$1297:$U$1297</definedName>
    <definedName name="SO_001397">Cleaned_Supplychain_Data!$B$1298:$U$1298</definedName>
    <definedName name="SO_001398">Cleaned_Supplychain_Data!$B$1299:$U$1299</definedName>
    <definedName name="SO_001399">Cleaned_Supplychain_Data!$B$1300:$U$1300</definedName>
    <definedName name="SO_001400">Cleaned_Supplychain_Data!$B$1301:$U$1301</definedName>
    <definedName name="SO_001401">Cleaned_Supplychain_Data!$B$1302:$U$1302</definedName>
    <definedName name="SO_001402">Cleaned_Supplychain_Data!$B$1303:$U$1303</definedName>
    <definedName name="SO_001403">Cleaned_Supplychain_Data!$B$1304:$U$1304</definedName>
    <definedName name="SO_001404">Cleaned_Supplychain_Data!$B$1305:$U$1305</definedName>
    <definedName name="SO_001405">Cleaned_Supplychain_Data!$B$1306:$U$1306</definedName>
    <definedName name="SO_001406">Cleaned_Supplychain_Data!$B$1307:$U$1307</definedName>
    <definedName name="SO_001407">Cleaned_Supplychain_Data!$B$1308:$U$1308</definedName>
    <definedName name="SO_001408">Cleaned_Supplychain_Data!$B$1309:$U$1309</definedName>
    <definedName name="SO_001409">Cleaned_Supplychain_Data!$B$1310:$U$1310</definedName>
    <definedName name="SO_001410">Cleaned_Supplychain_Data!$B$1311:$U$1311</definedName>
    <definedName name="SO_001411">Cleaned_Supplychain_Data!$B$1312:$U$1312</definedName>
    <definedName name="SO_001412">Cleaned_Supplychain_Data!$B$1313:$U$1313</definedName>
    <definedName name="SO_001413">Cleaned_Supplychain_Data!$B$1314:$U$1314</definedName>
    <definedName name="SO_001414">Cleaned_Supplychain_Data!$B$1315:$U$1315</definedName>
    <definedName name="SO_001415">Cleaned_Supplychain_Data!$B$1316:$U$1316</definedName>
    <definedName name="SO_001416">Cleaned_Supplychain_Data!$B$1317:$U$1317</definedName>
    <definedName name="SO_001417">Cleaned_Supplychain_Data!$B$1318:$U$1318</definedName>
    <definedName name="SO_001418">Cleaned_Supplychain_Data!$B$1319:$U$1319</definedName>
    <definedName name="SO_001419">Cleaned_Supplychain_Data!$B$1320:$U$1320</definedName>
    <definedName name="SO_001420">Cleaned_Supplychain_Data!$B$1321:$U$1321</definedName>
    <definedName name="SO_001421">Cleaned_Supplychain_Data!$B$1322:$U$1322</definedName>
    <definedName name="SO_001422">Cleaned_Supplychain_Data!$B$1323:$U$1323</definedName>
    <definedName name="SO_001423">Cleaned_Supplychain_Data!$B$1324:$U$1324</definedName>
    <definedName name="SO_001424">Cleaned_Supplychain_Data!$B$1325:$U$1325</definedName>
    <definedName name="SO_001425">Cleaned_Supplychain_Data!$B$1326:$U$1326</definedName>
    <definedName name="SO_001426">Cleaned_Supplychain_Data!$B$1327:$U$1327</definedName>
    <definedName name="SO_001427">Cleaned_Supplychain_Data!$B$1328:$U$1328</definedName>
    <definedName name="SO_001428">Cleaned_Supplychain_Data!$B$1329:$U$1329</definedName>
    <definedName name="SO_001429">Cleaned_Supplychain_Data!$B$1330:$U$1330</definedName>
    <definedName name="SO_001430">Cleaned_Supplychain_Data!$B$1331:$U$1331</definedName>
    <definedName name="SO_001431">Cleaned_Supplychain_Data!$B$1332:$U$1332</definedName>
    <definedName name="SO_001432">Cleaned_Supplychain_Data!$B$1333:$U$1333</definedName>
    <definedName name="SO_001433">Cleaned_Supplychain_Data!$B$1334:$U$1334</definedName>
    <definedName name="SO_001434">Cleaned_Supplychain_Data!$B$1335:$U$1335</definedName>
    <definedName name="SO_001435">Cleaned_Supplychain_Data!$B$1336:$U$1336</definedName>
    <definedName name="SO_001436">Cleaned_Supplychain_Data!$B$1337:$U$1337</definedName>
    <definedName name="SO_001437">Cleaned_Supplychain_Data!$B$1338:$U$1338</definedName>
    <definedName name="SO_001438">Cleaned_Supplychain_Data!$B$1339:$U$1339</definedName>
    <definedName name="SO_001439">Cleaned_Supplychain_Data!$B$1340:$U$1340</definedName>
    <definedName name="SO_001440">Cleaned_Supplychain_Data!$B$1341:$U$1341</definedName>
    <definedName name="SO_001441">Cleaned_Supplychain_Data!$B$1342:$U$1342</definedName>
    <definedName name="SO_001442">Cleaned_Supplychain_Data!$B$1343:$U$1343</definedName>
    <definedName name="SO_001443">Cleaned_Supplychain_Data!$B$1344:$U$1344</definedName>
    <definedName name="SO_001444">Cleaned_Supplychain_Data!$B$1345:$U$1345</definedName>
    <definedName name="SO_001445">Cleaned_Supplychain_Data!$B$1346:$U$1346</definedName>
    <definedName name="SO_001446">Cleaned_Supplychain_Data!$B$1347:$U$1347</definedName>
    <definedName name="SO_001447">Cleaned_Supplychain_Data!$B$1348:$U$1348</definedName>
    <definedName name="SO_001448">Cleaned_Supplychain_Data!$B$1349:$U$1349</definedName>
    <definedName name="SO_001449">Cleaned_Supplychain_Data!$B$1350:$U$1350</definedName>
    <definedName name="SO_001450">Cleaned_Supplychain_Data!$B$1351:$U$1351</definedName>
    <definedName name="SO_001451">Cleaned_Supplychain_Data!$B$1352:$U$1352</definedName>
    <definedName name="SO_001452">Cleaned_Supplychain_Data!$B$1353:$U$1353</definedName>
    <definedName name="SO_001453">Cleaned_Supplychain_Data!$B$1354:$U$1354</definedName>
    <definedName name="SO_001454">Cleaned_Supplychain_Data!$B$1355:$U$1355</definedName>
    <definedName name="SO_001455">Cleaned_Supplychain_Data!$B$1356:$U$1356</definedName>
    <definedName name="SO_001456">Cleaned_Supplychain_Data!$B$1357:$U$1357</definedName>
    <definedName name="SO_001457">Cleaned_Supplychain_Data!$B$1358:$U$1358</definedName>
    <definedName name="SO_001458">Cleaned_Supplychain_Data!$B$1359:$U$1359</definedName>
    <definedName name="SO_001459">Cleaned_Supplychain_Data!$B$1360:$U$1360</definedName>
    <definedName name="SO_001460">Cleaned_Supplychain_Data!$B$1361:$U$1361</definedName>
    <definedName name="SO_001461">Cleaned_Supplychain_Data!$B$1362:$U$1362</definedName>
    <definedName name="SO_001462">Cleaned_Supplychain_Data!$B$1363:$U$1363</definedName>
    <definedName name="SO_001463">Cleaned_Supplychain_Data!$B$1364:$U$1364</definedName>
    <definedName name="SO_001464">Cleaned_Supplychain_Data!$B$1365:$U$1365</definedName>
    <definedName name="SO_001465">Cleaned_Supplychain_Data!$B$1366:$U$1366</definedName>
    <definedName name="SO_001466">Cleaned_Supplychain_Data!$B$1367:$U$1367</definedName>
    <definedName name="SO_001467">Cleaned_Supplychain_Data!$B$1368:$U$1368</definedName>
    <definedName name="SO_001468">Cleaned_Supplychain_Data!$B$1369:$U$1369</definedName>
    <definedName name="SO_001469">Cleaned_Supplychain_Data!$B$1370:$U$1370</definedName>
    <definedName name="SO_001470">Cleaned_Supplychain_Data!$B$1371:$U$1371</definedName>
    <definedName name="SO_001471">Cleaned_Supplychain_Data!$B$1372:$U$1372</definedName>
    <definedName name="SO_001472">Cleaned_Supplychain_Data!$B$1373:$U$1373</definedName>
    <definedName name="SO_001473">Cleaned_Supplychain_Data!$B$1374:$U$1374</definedName>
    <definedName name="SO_001474">Cleaned_Supplychain_Data!$B$1375:$U$1375</definedName>
    <definedName name="SO_001475">Cleaned_Supplychain_Data!$B$1376:$U$1376</definedName>
    <definedName name="SO_001476">Cleaned_Supplychain_Data!$B$1377:$U$1377</definedName>
    <definedName name="SO_001477">Cleaned_Supplychain_Data!$B$1378:$U$1378</definedName>
    <definedName name="SO_001478">Cleaned_Supplychain_Data!$B$1379:$U$1379</definedName>
    <definedName name="SO_001479">Cleaned_Supplychain_Data!$B$1380:$U$1380</definedName>
    <definedName name="SO_001480">Cleaned_Supplychain_Data!$B$1381:$U$1381</definedName>
    <definedName name="SO_001481">Cleaned_Supplychain_Data!$B$1382:$U$1382</definedName>
    <definedName name="SO_001482">Cleaned_Supplychain_Data!$B$1383:$U$1383</definedName>
    <definedName name="SO_001483">Cleaned_Supplychain_Data!$B$1384:$U$1384</definedName>
    <definedName name="SO_001484">Cleaned_Supplychain_Data!$B$1385:$U$1385</definedName>
    <definedName name="SO_001485">Cleaned_Supplychain_Data!$B$1386:$U$1386</definedName>
    <definedName name="SO_001486">Cleaned_Supplychain_Data!$B$1387:$U$1387</definedName>
    <definedName name="SO_001487">Cleaned_Supplychain_Data!$B$1388:$U$1388</definedName>
    <definedName name="SO_001488">Cleaned_Supplychain_Data!$B$1389:$U$1389</definedName>
    <definedName name="SO_001489">Cleaned_Supplychain_Data!$B$1390:$U$1390</definedName>
    <definedName name="SO_001490">Cleaned_Supplychain_Data!$B$1391:$U$1391</definedName>
    <definedName name="SO_001491">Cleaned_Supplychain_Data!$B$1392:$U$1392</definedName>
    <definedName name="SO_001492">Cleaned_Supplychain_Data!$B$1393:$U$1393</definedName>
    <definedName name="SO_001493">Cleaned_Supplychain_Data!$B$1394:$U$1394</definedName>
    <definedName name="SO_001494">Cleaned_Supplychain_Data!$B$1395:$U$1395</definedName>
    <definedName name="SO_001495">Cleaned_Supplychain_Data!$B$1396:$U$1396</definedName>
    <definedName name="SO_001496">Cleaned_Supplychain_Data!$B$1397:$U$1397</definedName>
    <definedName name="SO_001497">Cleaned_Supplychain_Data!$B$1398:$U$1398</definedName>
    <definedName name="SO_001498">Cleaned_Supplychain_Data!$B$1399:$U$1399</definedName>
    <definedName name="SO_001499">Cleaned_Supplychain_Data!$B$1400:$U$1400</definedName>
    <definedName name="SO_001500">Cleaned_Supplychain_Data!$B$1401:$U$1401</definedName>
    <definedName name="SO_001501">Cleaned_Supplychain_Data!$B$1402:$U$1402</definedName>
    <definedName name="SO_001502">Cleaned_Supplychain_Data!$B$1403:$U$1403</definedName>
    <definedName name="SO_001503">Cleaned_Supplychain_Data!$B$1404:$U$1404</definedName>
    <definedName name="SO_001504">Cleaned_Supplychain_Data!$B$1405:$U$1405</definedName>
    <definedName name="SO_001505">Cleaned_Supplychain_Data!$B$1406:$U$1406</definedName>
    <definedName name="SO_001506">Cleaned_Supplychain_Data!$B$1407:$U$1407</definedName>
    <definedName name="SO_001507">Cleaned_Supplychain_Data!$B$1408:$U$1408</definedName>
    <definedName name="SO_001508">Cleaned_Supplychain_Data!$B$1409:$U$1409</definedName>
    <definedName name="SO_001509">Cleaned_Supplychain_Data!$B$1410:$U$1410</definedName>
    <definedName name="SO_001510">Cleaned_Supplychain_Data!$B$1411:$U$1411</definedName>
    <definedName name="SO_001511">Cleaned_Supplychain_Data!$B$1412:$U$1412</definedName>
    <definedName name="SO_001512">Cleaned_Supplychain_Data!$B$1413:$U$1413</definedName>
    <definedName name="SO_001513">Cleaned_Supplychain_Data!$B$1414:$U$1414</definedName>
    <definedName name="SO_001514">Cleaned_Supplychain_Data!$B$1415:$U$1415</definedName>
    <definedName name="SO_001515">Cleaned_Supplychain_Data!$B$1416:$U$1416</definedName>
    <definedName name="SO_001516">Cleaned_Supplychain_Data!$B$1417:$U$1417</definedName>
    <definedName name="SO_001517">Cleaned_Supplychain_Data!$B$1418:$U$1418</definedName>
    <definedName name="SO_001518">Cleaned_Supplychain_Data!$B$1419:$U$1419</definedName>
    <definedName name="SO_001519">Cleaned_Supplychain_Data!$B$1420:$U$1420</definedName>
    <definedName name="SO_001520">Cleaned_Supplychain_Data!$B$1421:$U$1421</definedName>
    <definedName name="SO_001521">Cleaned_Supplychain_Data!$B$1422:$U$1422</definedName>
    <definedName name="SO_001522">Cleaned_Supplychain_Data!$B$1423:$U$1423</definedName>
    <definedName name="SO_001523">Cleaned_Supplychain_Data!$B$1424:$U$1424</definedName>
    <definedName name="SO_001524">Cleaned_Supplychain_Data!$B$1425:$U$1425</definedName>
    <definedName name="SO_001525">Cleaned_Supplychain_Data!$B$1426:$U$1426</definedName>
    <definedName name="SO_001526">Cleaned_Supplychain_Data!$B$1427:$U$1427</definedName>
    <definedName name="SO_001527">Cleaned_Supplychain_Data!$B$1428:$U$1428</definedName>
    <definedName name="SO_001528">Cleaned_Supplychain_Data!$B$1429:$U$1429</definedName>
    <definedName name="SO_001529">Cleaned_Supplychain_Data!$B$1430:$U$1430</definedName>
    <definedName name="SO_001530">Cleaned_Supplychain_Data!$B$1431:$U$1431</definedName>
    <definedName name="SO_001531">Cleaned_Supplychain_Data!$B$1432:$U$1432</definedName>
    <definedName name="SO_001532">Cleaned_Supplychain_Data!$B$1433:$U$1433</definedName>
    <definedName name="SO_001533">Cleaned_Supplychain_Data!$B$1434:$U$1434</definedName>
    <definedName name="SO_001534">Cleaned_Supplychain_Data!$B$1435:$U$1435</definedName>
    <definedName name="SO_001535">Cleaned_Supplychain_Data!$B$1436:$U$1436</definedName>
    <definedName name="SO_001536">Cleaned_Supplychain_Data!$B$1437:$U$1437</definedName>
    <definedName name="SO_001537">Cleaned_Supplychain_Data!$B$1438:$U$1438</definedName>
    <definedName name="SO_001538">Cleaned_Supplychain_Data!$B$1439:$U$1439</definedName>
    <definedName name="SO_001539">Cleaned_Supplychain_Data!$B$1440:$U$1440</definedName>
    <definedName name="SO_001540">Cleaned_Supplychain_Data!$B$1441:$U$1441</definedName>
    <definedName name="SO_001541">Cleaned_Supplychain_Data!$B$1442:$U$1442</definedName>
    <definedName name="SO_001542">Cleaned_Supplychain_Data!$B$1443:$U$1443</definedName>
    <definedName name="SO_001543">Cleaned_Supplychain_Data!$B$1444:$U$1444</definedName>
    <definedName name="SO_001544">Cleaned_Supplychain_Data!$B$1445:$U$1445</definedName>
    <definedName name="SO_001545">Cleaned_Supplychain_Data!$B$1446:$U$1446</definedName>
    <definedName name="SO_001546">Cleaned_Supplychain_Data!$B$1447:$U$1447</definedName>
    <definedName name="SO_001547">Cleaned_Supplychain_Data!$B$1448:$U$1448</definedName>
    <definedName name="SO_001548">Cleaned_Supplychain_Data!$B$1449:$U$1449</definedName>
    <definedName name="SO_001549">Cleaned_Supplychain_Data!$B$1450:$U$1450</definedName>
    <definedName name="SO_001550">Cleaned_Supplychain_Data!$B$1451:$U$1451</definedName>
    <definedName name="SO_001551">Cleaned_Supplychain_Data!$B$1452:$U$1452</definedName>
    <definedName name="SO_001552">Cleaned_Supplychain_Data!$B$1453:$U$1453</definedName>
    <definedName name="SO_001553">Cleaned_Supplychain_Data!$B$1454:$U$1454</definedName>
    <definedName name="SO_001554">Cleaned_Supplychain_Data!$B$1455:$U$1455</definedName>
    <definedName name="SO_001555">Cleaned_Supplychain_Data!$B$1456:$U$1456</definedName>
    <definedName name="SO_001556">Cleaned_Supplychain_Data!$B$1457:$U$1457</definedName>
    <definedName name="SO_001557">Cleaned_Supplychain_Data!$B$1458:$U$1458</definedName>
    <definedName name="SO_001558">Cleaned_Supplychain_Data!$B$1459:$U$1459</definedName>
    <definedName name="SO_001559">Cleaned_Supplychain_Data!$B$1460:$U$1460</definedName>
    <definedName name="SO_001560">Cleaned_Supplychain_Data!$B$1461:$U$1461</definedName>
    <definedName name="SO_001561">Cleaned_Supplychain_Data!$B$1462:$U$1462</definedName>
    <definedName name="SO_001562">Cleaned_Supplychain_Data!$B$1463:$U$1463</definedName>
    <definedName name="SO_001563">Cleaned_Supplychain_Data!$B$1464:$U$1464</definedName>
    <definedName name="SO_001564">Cleaned_Supplychain_Data!$B$1465:$U$1465</definedName>
    <definedName name="SO_001565">Cleaned_Supplychain_Data!$B$1466:$U$1466</definedName>
    <definedName name="SO_001566">Cleaned_Supplychain_Data!$B$1467:$U$1467</definedName>
    <definedName name="SO_001567">Cleaned_Supplychain_Data!$B$1468:$U$1468</definedName>
    <definedName name="SO_001568">Cleaned_Supplychain_Data!$B$1469:$U$1469</definedName>
    <definedName name="SO_001569">Cleaned_Supplychain_Data!$B$1470:$U$1470</definedName>
    <definedName name="SO_001570">Cleaned_Supplychain_Data!$B$1471:$U$1471</definedName>
    <definedName name="SO_001571">Cleaned_Supplychain_Data!$B$1472:$U$1472</definedName>
    <definedName name="SO_001572">Cleaned_Supplychain_Data!$B$1473:$U$1473</definedName>
    <definedName name="SO_001573">Cleaned_Supplychain_Data!$B$1474:$U$1474</definedName>
    <definedName name="SO_001574">Cleaned_Supplychain_Data!$B$1475:$U$1475</definedName>
    <definedName name="SO_001575">Cleaned_Supplychain_Data!$B$1476:$U$1476</definedName>
    <definedName name="SO_001576">Cleaned_Supplychain_Data!$B$1477:$U$1477</definedName>
    <definedName name="SO_001577">Cleaned_Supplychain_Data!$B$1478:$U$1478</definedName>
    <definedName name="SO_001578">Cleaned_Supplychain_Data!$B$1479:$U$1479</definedName>
    <definedName name="SO_001579">Cleaned_Supplychain_Data!$B$1480:$U$1480</definedName>
    <definedName name="SO_001580">Cleaned_Supplychain_Data!$B$1481:$U$1481</definedName>
    <definedName name="SO_001581">Cleaned_Supplychain_Data!$B$1482:$U$1482</definedName>
    <definedName name="SO_001582">Cleaned_Supplychain_Data!$B$1483:$U$1483</definedName>
    <definedName name="SO_001583">Cleaned_Supplychain_Data!$B$1484:$U$1484</definedName>
    <definedName name="SO_001584">Cleaned_Supplychain_Data!$B$1485:$U$1485</definedName>
    <definedName name="SO_001585">Cleaned_Supplychain_Data!$B$1486:$U$1486</definedName>
    <definedName name="SO_001586">Cleaned_Supplychain_Data!$B$1487:$U$1487</definedName>
    <definedName name="SO_001587">Cleaned_Supplychain_Data!$B$1488:$U$1488</definedName>
    <definedName name="SO_001588">Cleaned_Supplychain_Data!$B$1489:$U$1489</definedName>
    <definedName name="SO_001589">Cleaned_Supplychain_Data!$B$1490:$U$1490</definedName>
    <definedName name="SO_001590">Cleaned_Supplychain_Data!$B$1491:$U$1491</definedName>
    <definedName name="SO_001591">Cleaned_Supplychain_Data!$B$1492:$U$1492</definedName>
    <definedName name="SO_001592">Cleaned_Supplychain_Data!$B$1493:$U$1493</definedName>
    <definedName name="SO_001593">Cleaned_Supplychain_Data!$B$1494:$U$1494</definedName>
    <definedName name="SO_001594">Cleaned_Supplychain_Data!$B$1495:$U$1495</definedName>
    <definedName name="SO_001595">Cleaned_Supplychain_Data!$B$1496:$U$1496</definedName>
    <definedName name="SO_001596">Cleaned_Supplychain_Data!$B$1497:$U$1497</definedName>
    <definedName name="SO_001597">Cleaned_Supplychain_Data!$B$1498:$U$1498</definedName>
    <definedName name="SO_001598">Cleaned_Supplychain_Data!$B$1499:$U$1499</definedName>
    <definedName name="SO_001599">Cleaned_Supplychain_Data!$B$1500:$U$1500</definedName>
    <definedName name="SO_001600">Cleaned_Supplychain_Data!$B$1501:$U$1501</definedName>
    <definedName name="SO_001601">Cleaned_Supplychain_Data!$B$1502:$U$1502</definedName>
    <definedName name="SO_001602">Cleaned_Supplychain_Data!$B$1503:$U$1503</definedName>
    <definedName name="SO_001603">Cleaned_Supplychain_Data!$B$1504:$U$1504</definedName>
    <definedName name="SO_001604">Cleaned_Supplychain_Data!$B$1505:$U$1505</definedName>
    <definedName name="SO_001605">Cleaned_Supplychain_Data!$B$1506:$U$1506</definedName>
    <definedName name="SO_001606">Cleaned_Supplychain_Data!$B$1507:$U$1507</definedName>
    <definedName name="SO_001607">Cleaned_Supplychain_Data!$B$1508:$U$1508</definedName>
    <definedName name="SO_001608">Cleaned_Supplychain_Data!$B$1509:$U$1509</definedName>
    <definedName name="SO_001609">Cleaned_Supplychain_Data!$B$1510:$U$1510</definedName>
    <definedName name="SO_001610">Cleaned_Supplychain_Data!$B$1511:$U$1511</definedName>
    <definedName name="SO_001611">Cleaned_Supplychain_Data!$B$1512:$U$1512</definedName>
    <definedName name="SO_001612">Cleaned_Supplychain_Data!$B$1513:$U$1513</definedName>
    <definedName name="SO_001613">Cleaned_Supplychain_Data!$B$1514:$U$1514</definedName>
    <definedName name="SO_001614">Cleaned_Supplychain_Data!$B$1515:$U$1515</definedName>
    <definedName name="SO_001615">Cleaned_Supplychain_Data!$B$1516:$U$1516</definedName>
    <definedName name="SO_001616">Cleaned_Supplychain_Data!$B$1517:$U$1517</definedName>
    <definedName name="SO_001617">Cleaned_Supplychain_Data!$B$1518:$U$1518</definedName>
    <definedName name="SO_001618">Cleaned_Supplychain_Data!$B$1519:$U$1519</definedName>
    <definedName name="SO_001619">Cleaned_Supplychain_Data!$B$1520:$U$1520</definedName>
    <definedName name="SO_001620">Cleaned_Supplychain_Data!$B$1521:$U$1521</definedName>
    <definedName name="SO_001621">Cleaned_Supplychain_Data!$B$1522:$U$1522</definedName>
    <definedName name="SO_001622">Cleaned_Supplychain_Data!$B$1523:$U$1523</definedName>
    <definedName name="SO_001623">Cleaned_Supplychain_Data!$B$1524:$U$1524</definedName>
    <definedName name="SO_001624">Cleaned_Supplychain_Data!$B$1525:$U$1525</definedName>
    <definedName name="SO_001625">Cleaned_Supplychain_Data!$B$1526:$U$1526</definedName>
    <definedName name="SO_001626">Cleaned_Supplychain_Data!$B$1527:$U$1527</definedName>
    <definedName name="SO_001627">Cleaned_Supplychain_Data!$B$1528:$U$1528</definedName>
    <definedName name="SO_001628">Cleaned_Supplychain_Data!$B$1529:$U$1529</definedName>
    <definedName name="SO_001629">Cleaned_Supplychain_Data!$B$1530:$U$1530</definedName>
    <definedName name="SO_001630">Cleaned_Supplychain_Data!$B$1531:$U$1531</definedName>
    <definedName name="SO_001631">Cleaned_Supplychain_Data!$B$1532:$U$1532</definedName>
    <definedName name="SO_001632">Cleaned_Supplychain_Data!$B$1533:$U$1533</definedName>
    <definedName name="SO_001633">Cleaned_Supplychain_Data!$B$1534:$U$1534</definedName>
    <definedName name="SO_001634">Cleaned_Supplychain_Data!$B$1535:$U$1535</definedName>
    <definedName name="SO_001635">Cleaned_Supplychain_Data!$B$1536:$U$1536</definedName>
    <definedName name="SO_001636">Cleaned_Supplychain_Data!$B$1537:$U$1537</definedName>
    <definedName name="SO_001637">Cleaned_Supplychain_Data!$B$1538:$U$1538</definedName>
    <definedName name="SO_001638">Cleaned_Supplychain_Data!$B$1539:$U$1539</definedName>
    <definedName name="SO_001639">Cleaned_Supplychain_Data!$B$1540:$U$1540</definedName>
    <definedName name="SO_001640">Cleaned_Supplychain_Data!$B$1541:$U$1541</definedName>
    <definedName name="SO_001641">Cleaned_Supplychain_Data!$B$1542:$U$1542</definedName>
    <definedName name="SO_001642">Cleaned_Supplychain_Data!$B$1543:$U$1543</definedName>
    <definedName name="SO_001643">Cleaned_Supplychain_Data!$B$1544:$U$1544</definedName>
    <definedName name="SO_001644">Cleaned_Supplychain_Data!$B$1545:$U$1545</definedName>
    <definedName name="SO_001645">Cleaned_Supplychain_Data!$B$1546:$U$1546</definedName>
    <definedName name="SO_001646">Cleaned_Supplychain_Data!$B$1547:$U$1547</definedName>
    <definedName name="SO_001647">Cleaned_Supplychain_Data!$B$1548:$U$1548</definedName>
    <definedName name="SO_001648">Cleaned_Supplychain_Data!$B$1549:$U$1549</definedName>
    <definedName name="SO_001649">Cleaned_Supplychain_Data!$B$1550:$U$1550</definedName>
    <definedName name="SO_001650">Cleaned_Supplychain_Data!$B$1551:$U$1551</definedName>
    <definedName name="SO_001651">Cleaned_Supplychain_Data!$B$1552:$U$1552</definedName>
    <definedName name="SO_001652">Cleaned_Supplychain_Data!$B$1553:$U$1553</definedName>
    <definedName name="SO_001653">Cleaned_Supplychain_Data!$B$1554:$U$1554</definedName>
    <definedName name="SO_001654">Cleaned_Supplychain_Data!$B$1555:$U$1555</definedName>
    <definedName name="SO_001655">Cleaned_Supplychain_Data!$B$1556:$U$1556</definedName>
    <definedName name="SO_001656">Cleaned_Supplychain_Data!$B$1557:$U$1557</definedName>
    <definedName name="SO_001657">Cleaned_Supplychain_Data!$B$1558:$U$1558</definedName>
    <definedName name="SO_001658">Cleaned_Supplychain_Data!$B$1559:$U$1559</definedName>
    <definedName name="SO_001659">Cleaned_Supplychain_Data!$B$1560:$U$1560</definedName>
    <definedName name="SO_001660">Cleaned_Supplychain_Data!$B$1561:$U$1561</definedName>
    <definedName name="SO_001661">Cleaned_Supplychain_Data!$B$1562:$U$1562</definedName>
    <definedName name="SO_001662">Cleaned_Supplychain_Data!$B$1563:$U$1563</definedName>
    <definedName name="SO_001663">Cleaned_Supplychain_Data!$B$1564:$U$1564</definedName>
    <definedName name="SO_001664">Cleaned_Supplychain_Data!$B$1565:$U$1565</definedName>
    <definedName name="SO_001665">Cleaned_Supplychain_Data!$B$1566:$U$1566</definedName>
    <definedName name="SO_001666">Cleaned_Supplychain_Data!$B$1567:$U$1567</definedName>
    <definedName name="SO_001667">Cleaned_Supplychain_Data!$B$1568:$U$1568</definedName>
    <definedName name="SO_001668">Cleaned_Supplychain_Data!$B$1569:$U$1569</definedName>
    <definedName name="SO_001669">Cleaned_Supplychain_Data!$B$1570:$U$1570</definedName>
    <definedName name="SO_001670">Cleaned_Supplychain_Data!$B$1571:$U$1571</definedName>
    <definedName name="SO_001671">Cleaned_Supplychain_Data!$B$1572:$U$1572</definedName>
    <definedName name="SO_001672">Cleaned_Supplychain_Data!$B$1573:$U$1573</definedName>
    <definedName name="SO_001673">Cleaned_Supplychain_Data!$B$1574:$U$1574</definedName>
    <definedName name="SO_001674">Cleaned_Supplychain_Data!$B$1575:$U$1575</definedName>
    <definedName name="SO_001675">Cleaned_Supplychain_Data!$B$1576:$U$1576</definedName>
    <definedName name="SO_001676">Cleaned_Supplychain_Data!$B$1577:$U$1577</definedName>
    <definedName name="SO_001677">Cleaned_Supplychain_Data!$B$1578:$U$1578</definedName>
    <definedName name="SO_001678">Cleaned_Supplychain_Data!$B$1579:$U$1579</definedName>
    <definedName name="SO_001679">Cleaned_Supplychain_Data!$B$1580:$U$1580</definedName>
    <definedName name="SO_001680">Cleaned_Supplychain_Data!$B$1581:$U$1581</definedName>
    <definedName name="SO_001681">Cleaned_Supplychain_Data!$B$1582:$U$1582</definedName>
    <definedName name="SO_001682">Cleaned_Supplychain_Data!$B$1583:$U$1583</definedName>
    <definedName name="SO_001683">Cleaned_Supplychain_Data!$B$1584:$U$1584</definedName>
    <definedName name="SO_001684">Cleaned_Supplychain_Data!$B$1585:$U$1585</definedName>
    <definedName name="SO_001685">Cleaned_Supplychain_Data!$B$1586:$U$1586</definedName>
    <definedName name="SO_001686">Cleaned_Supplychain_Data!$B$1587:$U$1587</definedName>
    <definedName name="SO_001687">Cleaned_Supplychain_Data!$B$1588:$U$1588</definedName>
    <definedName name="SO_001688">Cleaned_Supplychain_Data!$B$1589:$U$1589</definedName>
    <definedName name="SO_001689">Cleaned_Supplychain_Data!$B$1590:$U$1590</definedName>
    <definedName name="SO_001690">Cleaned_Supplychain_Data!$B$1591:$U$1591</definedName>
    <definedName name="SO_001691">Cleaned_Supplychain_Data!$B$1592:$U$1592</definedName>
    <definedName name="SO_001692">Cleaned_Supplychain_Data!$B$1593:$U$1593</definedName>
    <definedName name="SO_001693">Cleaned_Supplychain_Data!$B$1594:$U$1594</definedName>
    <definedName name="SO_001694">Cleaned_Supplychain_Data!$B$1595:$U$1595</definedName>
    <definedName name="SO_001695">Cleaned_Supplychain_Data!$B$1596:$U$1596</definedName>
    <definedName name="SO_001696">Cleaned_Supplychain_Data!$B$1597:$U$1597</definedName>
    <definedName name="SO_001697">Cleaned_Supplychain_Data!$B$1598:$U$1598</definedName>
    <definedName name="SO_001698">Cleaned_Supplychain_Data!$B$1599:$U$1599</definedName>
    <definedName name="SO_001699">Cleaned_Supplychain_Data!$B$1600:$U$1600</definedName>
    <definedName name="SO_001700">Cleaned_Supplychain_Data!$B$1601:$U$1601</definedName>
    <definedName name="SO_001701">Cleaned_Supplychain_Data!$B$1602:$U$1602</definedName>
    <definedName name="SO_001702">Cleaned_Supplychain_Data!$B$1603:$U$1603</definedName>
    <definedName name="SO_001703">Cleaned_Supplychain_Data!$B$1604:$U$1604</definedName>
    <definedName name="SO_001704">Cleaned_Supplychain_Data!$B$1605:$U$1605</definedName>
    <definedName name="SO_001705">Cleaned_Supplychain_Data!$B$1606:$U$1606</definedName>
    <definedName name="SO_001706">Cleaned_Supplychain_Data!$B$1607:$U$1607</definedName>
    <definedName name="SO_001707">Cleaned_Supplychain_Data!$B$1608:$U$1608</definedName>
    <definedName name="SO_001708">Cleaned_Supplychain_Data!$B$1609:$U$1609</definedName>
    <definedName name="SO_001709">Cleaned_Supplychain_Data!$B$1610:$U$1610</definedName>
    <definedName name="SO_001710">Cleaned_Supplychain_Data!$B$1611:$U$1611</definedName>
    <definedName name="SO_001711">Cleaned_Supplychain_Data!$B$1612:$U$1612</definedName>
    <definedName name="SO_001712">Cleaned_Supplychain_Data!$B$1613:$U$1613</definedName>
    <definedName name="SO_001713">Cleaned_Supplychain_Data!$B$1614:$U$1614</definedName>
    <definedName name="SO_001714">Cleaned_Supplychain_Data!$B$1615:$U$1615</definedName>
    <definedName name="SO_001715">Cleaned_Supplychain_Data!$B$1616:$U$1616</definedName>
    <definedName name="SO_001716">Cleaned_Supplychain_Data!$B$1617:$U$1617</definedName>
    <definedName name="SO_001717">Cleaned_Supplychain_Data!$B$1618:$U$1618</definedName>
    <definedName name="SO_001718">Cleaned_Supplychain_Data!$B$1619:$U$1619</definedName>
    <definedName name="SO_001719">Cleaned_Supplychain_Data!$B$1620:$U$1620</definedName>
    <definedName name="SO_001720">Cleaned_Supplychain_Data!$B$1621:$U$1621</definedName>
    <definedName name="SO_001721">Cleaned_Supplychain_Data!$B$1622:$U$1622</definedName>
    <definedName name="SO_001722">Cleaned_Supplychain_Data!$B$1623:$U$1623</definedName>
    <definedName name="SO_001723">Cleaned_Supplychain_Data!$B$1624:$U$1624</definedName>
    <definedName name="SO_001724">Cleaned_Supplychain_Data!$B$1625:$U$1625</definedName>
    <definedName name="SO_001725">Cleaned_Supplychain_Data!$B$1626:$U$1626</definedName>
    <definedName name="SO_001726">Cleaned_Supplychain_Data!$B$1627:$U$1627</definedName>
    <definedName name="SO_001727">Cleaned_Supplychain_Data!$B$1628:$U$1628</definedName>
    <definedName name="SO_001728">Cleaned_Supplychain_Data!$B$1629:$U$1629</definedName>
    <definedName name="SO_001729">Cleaned_Supplychain_Data!$B$1630:$U$1630</definedName>
    <definedName name="SO_001730">Cleaned_Supplychain_Data!$B$1631:$U$1631</definedName>
    <definedName name="SO_001731">Cleaned_Supplychain_Data!$B$1632:$U$1632</definedName>
    <definedName name="SO_001732">Cleaned_Supplychain_Data!$B$1633:$U$1633</definedName>
    <definedName name="SO_001733">Cleaned_Supplychain_Data!$B$1634:$U$1634</definedName>
    <definedName name="SO_001734">Cleaned_Supplychain_Data!$B$1635:$U$1635</definedName>
    <definedName name="SO_001735">Cleaned_Supplychain_Data!$B$1636:$U$1636</definedName>
    <definedName name="SO_001736">Cleaned_Supplychain_Data!$B$1637:$U$1637</definedName>
    <definedName name="SO_001737">Cleaned_Supplychain_Data!$B$1638:$U$1638</definedName>
    <definedName name="SO_001738">Cleaned_Supplychain_Data!$B$1639:$U$1639</definedName>
    <definedName name="SO_001739">Cleaned_Supplychain_Data!$B$1640:$U$1640</definedName>
    <definedName name="SO_001740">Cleaned_Supplychain_Data!$B$1641:$U$1641</definedName>
    <definedName name="SO_001741">Cleaned_Supplychain_Data!$B$1642:$U$1642</definedName>
    <definedName name="SO_001742">Cleaned_Supplychain_Data!$B$1643:$U$1643</definedName>
    <definedName name="SO_001743">Cleaned_Supplychain_Data!$B$1644:$U$1644</definedName>
    <definedName name="SO_001744">Cleaned_Supplychain_Data!$B$1645:$U$1645</definedName>
    <definedName name="SO_001745">Cleaned_Supplychain_Data!$B$1646:$U$1646</definedName>
    <definedName name="SO_001746">Cleaned_Supplychain_Data!$B$1647:$U$1647</definedName>
    <definedName name="SO_001747">Cleaned_Supplychain_Data!$B$1648:$U$1648</definedName>
    <definedName name="SO_001748">Cleaned_Supplychain_Data!$B$1649:$U$1649</definedName>
    <definedName name="SO_001749">Cleaned_Supplychain_Data!$B$1650:$U$1650</definedName>
    <definedName name="SO_001750">Cleaned_Supplychain_Data!$B$1651:$U$1651</definedName>
    <definedName name="SO_001751">Cleaned_Supplychain_Data!$B$1652:$U$1652</definedName>
    <definedName name="SO_001752">Cleaned_Supplychain_Data!$B$1653:$U$1653</definedName>
    <definedName name="SO_001753">Cleaned_Supplychain_Data!$B$1654:$U$1654</definedName>
    <definedName name="SO_001754">Cleaned_Supplychain_Data!$B$1655:$U$1655</definedName>
    <definedName name="SO_001755">Cleaned_Supplychain_Data!$B$1656:$U$1656</definedName>
    <definedName name="SO_001756">Cleaned_Supplychain_Data!$B$1657:$U$1657</definedName>
    <definedName name="SO_001757">Cleaned_Supplychain_Data!$B$1658:$U$1658</definedName>
    <definedName name="SO_001758">Cleaned_Supplychain_Data!$B$1659:$U$1659</definedName>
    <definedName name="SO_001759">Cleaned_Supplychain_Data!$B$1660:$U$1660</definedName>
    <definedName name="SO_001760">Cleaned_Supplychain_Data!$B$1661:$U$1661</definedName>
    <definedName name="SO_001761">Cleaned_Supplychain_Data!$B$1662:$U$1662</definedName>
    <definedName name="SO_001762">Cleaned_Supplychain_Data!$B$1663:$U$1663</definedName>
    <definedName name="SO_001763">Cleaned_Supplychain_Data!$B$1664:$U$1664</definedName>
    <definedName name="SO_001764">Cleaned_Supplychain_Data!$B$1665:$U$1665</definedName>
    <definedName name="SO_001765">Cleaned_Supplychain_Data!$B$1666:$U$1666</definedName>
    <definedName name="SO_001766">Cleaned_Supplychain_Data!$B$1667:$U$1667</definedName>
    <definedName name="SO_001767">Cleaned_Supplychain_Data!$B$1668:$U$1668</definedName>
    <definedName name="SO_001768">Cleaned_Supplychain_Data!$B$1669:$U$1669</definedName>
    <definedName name="SO_001769">Cleaned_Supplychain_Data!$B$1670:$U$1670</definedName>
    <definedName name="SO_001770">Cleaned_Supplychain_Data!$B$1671:$U$1671</definedName>
    <definedName name="SO_001771">Cleaned_Supplychain_Data!$B$1672:$U$1672</definedName>
    <definedName name="SO_001772">Cleaned_Supplychain_Data!$B$1673:$U$1673</definedName>
    <definedName name="SO_001773">Cleaned_Supplychain_Data!$B$1674:$U$1674</definedName>
    <definedName name="SO_001774">Cleaned_Supplychain_Data!$B$1675:$U$1675</definedName>
    <definedName name="SO_001775">Cleaned_Supplychain_Data!$B$1676:$U$1676</definedName>
    <definedName name="SO_001776">Cleaned_Supplychain_Data!$B$1677:$U$1677</definedName>
    <definedName name="SO_001777">Cleaned_Supplychain_Data!$B$1678:$U$1678</definedName>
    <definedName name="SO_001778">Cleaned_Supplychain_Data!$B$1679:$U$1679</definedName>
    <definedName name="SO_001779">Cleaned_Supplychain_Data!$B$1680:$U$1680</definedName>
    <definedName name="SO_001780">Cleaned_Supplychain_Data!$B$1681:$U$1681</definedName>
    <definedName name="SO_001781">Cleaned_Supplychain_Data!$B$1682:$U$1682</definedName>
    <definedName name="SO_001782">Cleaned_Supplychain_Data!$B$1683:$U$1683</definedName>
    <definedName name="SO_001783">Cleaned_Supplychain_Data!$B$1684:$U$1684</definedName>
    <definedName name="SO_001784">Cleaned_Supplychain_Data!$B$1685:$U$1685</definedName>
    <definedName name="SO_001785">Cleaned_Supplychain_Data!$B$1686:$U$1686</definedName>
    <definedName name="SO_001786">Cleaned_Supplychain_Data!$B$1687:$U$1687</definedName>
    <definedName name="SO_001787">Cleaned_Supplychain_Data!$B$1688:$U$1688</definedName>
    <definedName name="SO_001788">Cleaned_Supplychain_Data!$B$1689:$U$1689</definedName>
    <definedName name="SO_001789">Cleaned_Supplychain_Data!$B$1690:$U$1690</definedName>
    <definedName name="SO_001790">Cleaned_Supplychain_Data!$B$1691:$U$1691</definedName>
    <definedName name="SO_001791">Cleaned_Supplychain_Data!$B$1692:$U$1692</definedName>
    <definedName name="SO_001792">Cleaned_Supplychain_Data!$B$1693:$U$1693</definedName>
    <definedName name="SO_001793">Cleaned_Supplychain_Data!$B$1694:$U$1694</definedName>
    <definedName name="SO_001794">Cleaned_Supplychain_Data!$B$1695:$U$1695</definedName>
    <definedName name="SO_001795">Cleaned_Supplychain_Data!$B$1696:$U$1696</definedName>
    <definedName name="SO_001796">Cleaned_Supplychain_Data!$B$1697:$U$1697</definedName>
    <definedName name="SO_001797">Cleaned_Supplychain_Data!$B$1698:$U$1698</definedName>
    <definedName name="SO_001798">Cleaned_Supplychain_Data!$B$1699:$U$1699</definedName>
    <definedName name="SO_001799">Cleaned_Supplychain_Data!$B$1700:$U$1700</definedName>
    <definedName name="SO_001800">Cleaned_Supplychain_Data!$B$1701:$U$1701</definedName>
    <definedName name="SO_001801">Cleaned_Supplychain_Data!$B$1702:$U$1702</definedName>
    <definedName name="SO_001802">Cleaned_Supplychain_Data!$B$1703:$U$1703</definedName>
    <definedName name="SO_001803">Cleaned_Supplychain_Data!$B$1704:$U$1704</definedName>
    <definedName name="SO_001804">Cleaned_Supplychain_Data!$B$1705:$U$1705</definedName>
    <definedName name="SO_001805">Cleaned_Supplychain_Data!$B$1706:$U$1706</definedName>
    <definedName name="SO_001806">Cleaned_Supplychain_Data!$B$1707:$U$1707</definedName>
    <definedName name="SO_001807">Cleaned_Supplychain_Data!$B$1708:$U$1708</definedName>
    <definedName name="SO_001808">Cleaned_Supplychain_Data!$B$1709:$U$1709</definedName>
    <definedName name="SO_001809">Cleaned_Supplychain_Data!$B$1710:$U$1710</definedName>
    <definedName name="SO_001810">Cleaned_Supplychain_Data!$B$1711:$U$1711</definedName>
    <definedName name="SO_001811">Cleaned_Supplychain_Data!$B$1712:$U$1712</definedName>
    <definedName name="SO_001812">Cleaned_Supplychain_Data!$B$1713:$U$1713</definedName>
    <definedName name="SO_001813">Cleaned_Supplychain_Data!$B$1714:$U$1714</definedName>
    <definedName name="SO_001814">Cleaned_Supplychain_Data!$B$1715:$U$1715</definedName>
    <definedName name="SO_001815">Cleaned_Supplychain_Data!$B$1716:$U$1716</definedName>
    <definedName name="SO_001816">Cleaned_Supplychain_Data!$B$1717:$U$1717</definedName>
    <definedName name="SO_001817">Cleaned_Supplychain_Data!$B$1718:$U$1718</definedName>
    <definedName name="SO_001818">Cleaned_Supplychain_Data!$B$1719:$U$1719</definedName>
    <definedName name="SO_001819">Cleaned_Supplychain_Data!$B$1720:$U$1720</definedName>
    <definedName name="SO_001820">Cleaned_Supplychain_Data!$B$1721:$U$1721</definedName>
    <definedName name="SO_001821">Cleaned_Supplychain_Data!$B$1722:$U$1722</definedName>
    <definedName name="SO_001822">Cleaned_Supplychain_Data!$B$1723:$U$1723</definedName>
    <definedName name="SO_001823">Cleaned_Supplychain_Data!$B$1724:$U$1724</definedName>
    <definedName name="SO_001824">Cleaned_Supplychain_Data!$B$1725:$U$1725</definedName>
    <definedName name="SO_001825">Cleaned_Supplychain_Data!$B$1726:$U$1726</definedName>
    <definedName name="SO_001826">Cleaned_Supplychain_Data!$B$1727:$U$1727</definedName>
    <definedName name="SO_001827">Cleaned_Supplychain_Data!$B$1728:$U$1728</definedName>
    <definedName name="SO_001828">Cleaned_Supplychain_Data!$B$1729:$U$1729</definedName>
    <definedName name="SO_001829">Cleaned_Supplychain_Data!$B$1730:$U$1730</definedName>
    <definedName name="SO_001830">Cleaned_Supplychain_Data!$B$1731:$U$1731</definedName>
    <definedName name="SO_001831">Cleaned_Supplychain_Data!$B$1732:$U$1732</definedName>
    <definedName name="SO_001832">Cleaned_Supplychain_Data!$B$1733:$U$1733</definedName>
    <definedName name="SO_001833">Cleaned_Supplychain_Data!$B$1734:$U$1734</definedName>
    <definedName name="SO_001834">Cleaned_Supplychain_Data!$B$1735:$U$1735</definedName>
    <definedName name="SO_001835">Cleaned_Supplychain_Data!$B$1736:$U$1736</definedName>
    <definedName name="SO_001836">Cleaned_Supplychain_Data!$B$1737:$U$1737</definedName>
    <definedName name="SO_001837">Cleaned_Supplychain_Data!$B$1738:$U$1738</definedName>
    <definedName name="SO_001838">Cleaned_Supplychain_Data!$B$1739:$U$1739</definedName>
    <definedName name="SO_001839">Cleaned_Supplychain_Data!$B$1740:$U$1740</definedName>
    <definedName name="SO_001840">Cleaned_Supplychain_Data!$B$1741:$U$1741</definedName>
    <definedName name="SO_001841">Cleaned_Supplychain_Data!$B$1742:$U$1742</definedName>
    <definedName name="SO_001842">Cleaned_Supplychain_Data!$B$1743:$U$1743</definedName>
    <definedName name="SO_001843">Cleaned_Supplychain_Data!$B$1744:$U$1744</definedName>
    <definedName name="SO_001844">Cleaned_Supplychain_Data!$B$1745:$U$1745</definedName>
    <definedName name="SO_001845">Cleaned_Supplychain_Data!$B$1746:$U$1746</definedName>
    <definedName name="SO_001846">Cleaned_Supplychain_Data!$B$1747:$U$1747</definedName>
    <definedName name="SO_001847">Cleaned_Supplychain_Data!$B$1748:$U$1748</definedName>
    <definedName name="SO_001848">Cleaned_Supplychain_Data!$B$1749:$U$1749</definedName>
    <definedName name="SO_001849">Cleaned_Supplychain_Data!$B$1750:$U$1750</definedName>
    <definedName name="SO_001850">Cleaned_Supplychain_Data!$B$1751:$U$1751</definedName>
    <definedName name="SO_001851">Cleaned_Supplychain_Data!$B$1752:$U$1752</definedName>
    <definedName name="SO_001852">Cleaned_Supplychain_Data!$B$1753:$U$1753</definedName>
    <definedName name="SO_001853">Cleaned_Supplychain_Data!$B$1754:$U$1754</definedName>
    <definedName name="SO_001854">Cleaned_Supplychain_Data!$B$1755:$U$1755</definedName>
    <definedName name="SO_001855">Cleaned_Supplychain_Data!$B$1756:$U$1756</definedName>
    <definedName name="SO_001856">Cleaned_Supplychain_Data!$B$1757:$U$1757</definedName>
    <definedName name="SO_001857">Cleaned_Supplychain_Data!$B$1758:$U$1758</definedName>
    <definedName name="SO_001858">Cleaned_Supplychain_Data!$B$1759:$U$1759</definedName>
    <definedName name="SO_001859">Cleaned_Supplychain_Data!$B$1760:$U$1760</definedName>
    <definedName name="SO_001860">Cleaned_Supplychain_Data!$B$1761:$U$1761</definedName>
    <definedName name="SO_001861">Cleaned_Supplychain_Data!$B$1762:$U$1762</definedName>
    <definedName name="SO_001862">Cleaned_Supplychain_Data!$B$1763:$U$1763</definedName>
    <definedName name="SO_001863">Cleaned_Supplychain_Data!$B$1764:$U$1764</definedName>
    <definedName name="SO_001864">Cleaned_Supplychain_Data!$B$1765:$U$1765</definedName>
    <definedName name="SO_001865">Cleaned_Supplychain_Data!$B$1766:$U$1766</definedName>
    <definedName name="SO_001866">Cleaned_Supplychain_Data!$B$1767:$U$1767</definedName>
    <definedName name="SO_001867">Cleaned_Supplychain_Data!$B$1768:$U$1768</definedName>
    <definedName name="SO_001868">Cleaned_Supplychain_Data!$B$1769:$U$1769</definedName>
    <definedName name="SO_001869">Cleaned_Supplychain_Data!$B$1770:$U$1770</definedName>
    <definedName name="SO_001870">Cleaned_Supplychain_Data!$B$1771:$U$1771</definedName>
    <definedName name="SO_001871">Cleaned_Supplychain_Data!$B$1772:$U$1772</definedName>
    <definedName name="SO_001872">Cleaned_Supplychain_Data!$B$1773:$U$1773</definedName>
    <definedName name="SO_001873">Cleaned_Supplychain_Data!$B$1774:$U$1774</definedName>
    <definedName name="SO_001874">Cleaned_Supplychain_Data!$B$1775:$U$1775</definedName>
    <definedName name="SO_001875">Cleaned_Supplychain_Data!$B$1776:$U$1776</definedName>
    <definedName name="SO_001876">Cleaned_Supplychain_Data!$B$1777:$U$1777</definedName>
    <definedName name="SO_001877">Cleaned_Supplychain_Data!$B$1778:$U$1778</definedName>
    <definedName name="SO_001878">Cleaned_Supplychain_Data!$B$1779:$U$1779</definedName>
    <definedName name="SO_001879">Cleaned_Supplychain_Data!$B$1780:$U$1780</definedName>
    <definedName name="SO_001880">Cleaned_Supplychain_Data!$B$1781:$U$1781</definedName>
    <definedName name="SO_001881">Cleaned_Supplychain_Data!$B$1782:$U$1782</definedName>
    <definedName name="SO_001882">Cleaned_Supplychain_Data!$B$1783:$U$1783</definedName>
    <definedName name="SO_001883">Cleaned_Supplychain_Data!$B$1784:$U$1784</definedName>
    <definedName name="SO_001884">Cleaned_Supplychain_Data!$B$1785:$U$1785</definedName>
    <definedName name="SO_001885">Cleaned_Supplychain_Data!$B$1786:$U$1786</definedName>
    <definedName name="SO_001886">Cleaned_Supplychain_Data!$B$1787:$U$1787</definedName>
    <definedName name="SO_001887">Cleaned_Supplychain_Data!$B$1788:$U$1788</definedName>
    <definedName name="SO_001888">Cleaned_Supplychain_Data!$B$1789:$U$1789</definedName>
    <definedName name="SO_001889">Cleaned_Supplychain_Data!$B$1790:$U$1790</definedName>
    <definedName name="SO_001890">Cleaned_Supplychain_Data!$B$1791:$U$1791</definedName>
    <definedName name="SO_001891">Cleaned_Supplychain_Data!$B$1792:$U$1792</definedName>
    <definedName name="SO_001892">Cleaned_Supplychain_Data!$B$1793:$U$1793</definedName>
    <definedName name="SO_001893">Cleaned_Supplychain_Data!$B$1794:$U$1794</definedName>
    <definedName name="SO_001894">Cleaned_Supplychain_Data!$B$1795:$U$1795</definedName>
    <definedName name="SO_001895">Cleaned_Supplychain_Data!$B$1796:$U$1796</definedName>
    <definedName name="SO_001896">Cleaned_Supplychain_Data!$B$1797:$U$1797</definedName>
    <definedName name="SO_001897">Cleaned_Supplychain_Data!$B$1798:$U$1798</definedName>
    <definedName name="SO_001898">Cleaned_Supplychain_Data!$B$1799:$U$1799</definedName>
    <definedName name="SO_001899">Cleaned_Supplychain_Data!$B$1800:$U$1800</definedName>
    <definedName name="SO_001900">Cleaned_Supplychain_Data!$B$1801:$U$1801</definedName>
    <definedName name="SO_001901">Cleaned_Supplychain_Data!$B$1802:$U$1802</definedName>
    <definedName name="SO_001902">Cleaned_Supplychain_Data!$B$1803:$U$1803</definedName>
    <definedName name="SO_001903">Cleaned_Supplychain_Data!$B$1804:$U$1804</definedName>
    <definedName name="SO_001904">Cleaned_Supplychain_Data!$B$1805:$U$1805</definedName>
    <definedName name="SO_001905">Cleaned_Supplychain_Data!$B$1806:$U$1806</definedName>
    <definedName name="SO_001906">Cleaned_Supplychain_Data!$B$1807:$U$1807</definedName>
    <definedName name="SO_001907">Cleaned_Supplychain_Data!$B$1808:$U$1808</definedName>
    <definedName name="SO_001908">Cleaned_Supplychain_Data!$B$1809:$U$1809</definedName>
    <definedName name="SO_001909">Cleaned_Supplychain_Data!$B$1810:$U$1810</definedName>
    <definedName name="SO_001910">Cleaned_Supplychain_Data!$B$1811:$U$1811</definedName>
    <definedName name="SO_001911">Cleaned_Supplychain_Data!$B$1812:$U$1812</definedName>
    <definedName name="SO_001912">Cleaned_Supplychain_Data!$B$1813:$U$1813</definedName>
    <definedName name="SO_001913">Cleaned_Supplychain_Data!$B$1814:$U$1814</definedName>
    <definedName name="SO_001914">Cleaned_Supplychain_Data!$B$1815:$U$1815</definedName>
    <definedName name="SO_001915">Cleaned_Supplychain_Data!$B$1816:$U$1816</definedName>
    <definedName name="SO_001916">Cleaned_Supplychain_Data!$B$1817:$U$1817</definedName>
    <definedName name="SO_001917">Cleaned_Supplychain_Data!$B$1818:$U$1818</definedName>
    <definedName name="SO_001918">Cleaned_Supplychain_Data!$B$1819:$U$1819</definedName>
    <definedName name="SO_001919">Cleaned_Supplychain_Data!$B$1820:$U$1820</definedName>
    <definedName name="SO_001920">Cleaned_Supplychain_Data!$B$1821:$U$1821</definedName>
    <definedName name="SO_001921">Cleaned_Supplychain_Data!$B$1822:$U$1822</definedName>
    <definedName name="SO_001922">Cleaned_Supplychain_Data!$B$1823:$U$1823</definedName>
    <definedName name="SO_001923">Cleaned_Supplychain_Data!$B$1824:$U$1824</definedName>
    <definedName name="SO_001924">Cleaned_Supplychain_Data!$B$1825:$U$1825</definedName>
    <definedName name="SO_001925">Cleaned_Supplychain_Data!$B$1826:$U$1826</definedName>
    <definedName name="SO_001926">Cleaned_Supplychain_Data!$B$1827:$U$1827</definedName>
    <definedName name="SO_001927">Cleaned_Supplychain_Data!$B$1828:$U$1828</definedName>
    <definedName name="SO_001928">Cleaned_Supplychain_Data!$B$1829:$U$1829</definedName>
    <definedName name="SO_001929">Cleaned_Supplychain_Data!$B$1830:$U$1830</definedName>
    <definedName name="SO_001930">Cleaned_Supplychain_Data!$B$1831:$U$1831</definedName>
    <definedName name="SO_001931">Cleaned_Supplychain_Data!$B$1832:$U$1832</definedName>
    <definedName name="SO_001932">Cleaned_Supplychain_Data!$B$1833:$U$1833</definedName>
    <definedName name="SO_001933">Cleaned_Supplychain_Data!$B$1834:$U$1834</definedName>
    <definedName name="SO_001934">Cleaned_Supplychain_Data!$B$1835:$U$1835</definedName>
    <definedName name="SO_001935">Cleaned_Supplychain_Data!$B$1836:$U$1836</definedName>
    <definedName name="SO_001936">Cleaned_Supplychain_Data!$B$1837:$U$1837</definedName>
    <definedName name="SO_001937">Cleaned_Supplychain_Data!$B$1838:$U$1838</definedName>
    <definedName name="SO_001938">Cleaned_Supplychain_Data!$B$1839:$U$1839</definedName>
    <definedName name="SO_001939">Cleaned_Supplychain_Data!$B$1840:$U$1840</definedName>
    <definedName name="SO_001940">Cleaned_Supplychain_Data!$B$1841:$U$1841</definedName>
    <definedName name="SO_001941">Cleaned_Supplychain_Data!$B$1842:$U$1842</definedName>
    <definedName name="SO_001942">Cleaned_Supplychain_Data!$B$1843:$U$1843</definedName>
    <definedName name="SO_001943">Cleaned_Supplychain_Data!$B$1844:$U$1844</definedName>
    <definedName name="SO_001944">Cleaned_Supplychain_Data!$B$1845:$U$1845</definedName>
    <definedName name="SO_001945">Cleaned_Supplychain_Data!$B$1846:$U$1846</definedName>
    <definedName name="SO_001946">Cleaned_Supplychain_Data!$B$1847:$U$1847</definedName>
    <definedName name="SO_001947">Cleaned_Supplychain_Data!$B$1848:$U$1848</definedName>
    <definedName name="SO_001948">Cleaned_Supplychain_Data!$B$1849:$U$1849</definedName>
    <definedName name="SO_001949">Cleaned_Supplychain_Data!$B$1850:$U$1850</definedName>
    <definedName name="SO_001950">Cleaned_Supplychain_Data!$B$1851:$U$1851</definedName>
    <definedName name="SO_001951">Cleaned_Supplychain_Data!$B$1852:$U$1852</definedName>
    <definedName name="SO_001952">Cleaned_Supplychain_Data!$B$1853:$U$1853</definedName>
    <definedName name="SO_001953">Cleaned_Supplychain_Data!$B$1854:$U$1854</definedName>
    <definedName name="SO_001954">Cleaned_Supplychain_Data!$B$1855:$U$1855</definedName>
    <definedName name="SO_001955">Cleaned_Supplychain_Data!$B$1856:$U$1856</definedName>
    <definedName name="SO_001956">Cleaned_Supplychain_Data!$B$1857:$U$1857</definedName>
    <definedName name="SO_001957">Cleaned_Supplychain_Data!$B$1858:$U$1858</definedName>
    <definedName name="SO_001958">Cleaned_Supplychain_Data!$B$1859:$U$1859</definedName>
    <definedName name="SO_001959">Cleaned_Supplychain_Data!$B$1860:$U$1860</definedName>
    <definedName name="SO_001960">Cleaned_Supplychain_Data!$B$1861:$U$1861</definedName>
    <definedName name="SO_001961">Cleaned_Supplychain_Data!$B$1862:$U$1862</definedName>
    <definedName name="SO_001962">Cleaned_Supplychain_Data!$B$1863:$U$1863</definedName>
    <definedName name="SO_001963">Cleaned_Supplychain_Data!$B$1864:$U$1864</definedName>
    <definedName name="SO_001964">Cleaned_Supplychain_Data!$B$1865:$U$1865</definedName>
    <definedName name="SO_001965">Cleaned_Supplychain_Data!$B$1866:$U$1866</definedName>
    <definedName name="SO_001966">Cleaned_Supplychain_Data!$B$1867:$U$1867</definedName>
    <definedName name="SO_001967">Cleaned_Supplychain_Data!$B$1868:$U$1868</definedName>
    <definedName name="SO_001968">Cleaned_Supplychain_Data!$B$1869:$U$1869</definedName>
    <definedName name="SO_001969">Cleaned_Supplychain_Data!$B$1870:$U$1870</definedName>
    <definedName name="SO_001970">Cleaned_Supplychain_Data!$B$1871:$U$1871</definedName>
    <definedName name="SO_001971">Cleaned_Supplychain_Data!$B$1872:$U$1872</definedName>
    <definedName name="SO_001972">Cleaned_Supplychain_Data!$B$1873:$U$1873</definedName>
    <definedName name="SO_001973">Cleaned_Supplychain_Data!$B$1874:$U$1874</definedName>
    <definedName name="SO_001974">Cleaned_Supplychain_Data!$B$1875:$U$1875</definedName>
    <definedName name="SO_001975">Cleaned_Supplychain_Data!$B$1876:$U$1876</definedName>
    <definedName name="SO_001976">Cleaned_Supplychain_Data!$B$1877:$U$1877</definedName>
    <definedName name="SO_001977">Cleaned_Supplychain_Data!$B$1878:$U$1878</definedName>
    <definedName name="SO_001978">Cleaned_Supplychain_Data!$B$1879:$U$1879</definedName>
    <definedName name="SO_001979">Cleaned_Supplychain_Data!$B$1880:$U$1880</definedName>
    <definedName name="SO_001980">Cleaned_Supplychain_Data!$B$1881:$U$1881</definedName>
    <definedName name="SO_001981">Cleaned_Supplychain_Data!$B$1882:$U$1882</definedName>
    <definedName name="SO_001982">Cleaned_Supplychain_Data!$B$1883:$U$1883</definedName>
    <definedName name="SO_001983">Cleaned_Supplychain_Data!$B$1884:$U$1884</definedName>
    <definedName name="SO_001984">Cleaned_Supplychain_Data!$B$1885:$U$1885</definedName>
    <definedName name="SO_001985">Cleaned_Supplychain_Data!$B$1886:$U$1886</definedName>
    <definedName name="SO_001986">Cleaned_Supplychain_Data!$B$1887:$U$1887</definedName>
    <definedName name="SO_001987">Cleaned_Supplychain_Data!$B$1888:$U$1888</definedName>
    <definedName name="SO_001988">Cleaned_Supplychain_Data!$B$1889:$U$1889</definedName>
    <definedName name="SO_001989">Cleaned_Supplychain_Data!$B$1890:$U$1890</definedName>
    <definedName name="SO_001990">Cleaned_Supplychain_Data!$B$1891:$U$1891</definedName>
    <definedName name="SO_001991">Cleaned_Supplychain_Data!$B$1892:$U$1892</definedName>
    <definedName name="SO_001992">Cleaned_Supplychain_Data!$B$1893:$U$1893</definedName>
    <definedName name="SO_001993">Cleaned_Supplychain_Data!$B$1894:$U$1894</definedName>
    <definedName name="SO_001994">Cleaned_Supplychain_Data!$B$1895:$U$1895</definedName>
    <definedName name="SO_001995">Cleaned_Supplychain_Data!$B$1896:$U$1896</definedName>
    <definedName name="SO_001996">Cleaned_Supplychain_Data!$B$1897:$U$1897</definedName>
    <definedName name="SO_001997">Cleaned_Supplychain_Data!$B$1898:$U$1898</definedName>
    <definedName name="SO_001998">Cleaned_Supplychain_Data!$B$1899:$U$1899</definedName>
    <definedName name="SO_001999">Cleaned_Supplychain_Data!$B$1900:$U$1900</definedName>
    <definedName name="SO_002000">Cleaned_Supplychain_Data!$B$1901:$U$1901</definedName>
    <definedName name="SO_002001">Cleaned_Supplychain_Data!$B$1902:$U$1902</definedName>
    <definedName name="SO_002002">Cleaned_Supplychain_Data!$B$1903:$U$1903</definedName>
    <definedName name="SO_002003">Cleaned_Supplychain_Data!$B$1904:$U$1904</definedName>
    <definedName name="SO_002004">Cleaned_Supplychain_Data!$B$1905:$U$1905</definedName>
    <definedName name="SO_002005">Cleaned_Supplychain_Data!$B$1906:$U$1906</definedName>
    <definedName name="SO_002006">Cleaned_Supplychain_Data!$B$1907:$U$1907</definedName>
    <definedName name="SO_002007">Cleaned_Supplychain_Data!$B$1908:$U$1908</definedName>
    <definedName name="SO_002008">Cleaned_Supplychain_Data!$B$1909:$U$1909</definedName>
    <definedName name="SO_002009">Cleaned_Supplychain_Data!$B$1910:$U$1910</definedName>
    <definedName name="SO_002010">Cleaned_Supplychain_Data!$B$1911:$U$1911</definedName>
    <definedName name="SO_002011">Cleaned_Supplychain_Data!$B$1912:$U$1912</definedName>
    <definedName name="SO_002012">Cleaned_Supplychain_Data!$B$1913:$U$1913</definedName>
    <definedName name="SO_002013">Cleaned_Supplychain_Data!$B$1914:$U$1914</definedName>
    <definedName name="SO_002014">Cleaned_Supplychain_Data!$B$1915:$U$1915</definedName>
    <definedName name="SO_002015">Cleaned_Supplychain_Data!$B$1916:$U$1916</definedName>
    <definedName name="SO_002016">Cleaned_Supplychain_Data!$B$1917:$U$1917</definedName>
    <definedName name="SO_002017">Cleaned_Supplychain_Data!$B$1918:$U$1918</definedName>
    <definedName name="SO_002018">Cleaned_Supplychain_Data!$B$1919:$U$1919</definedName>
    <definedName name="SO_002019">Cleaned_Supplychain_Data!$B$1920:$U$1920</definedName>
    <definedName name="SO_002020">Cleaned_Supplychain_Data!$B$1921:$U$1921</definedName>
    <definedName name="SO_002021">Cleaned_Supplychain_Data!$B$1922:$U$1922</definedName>
    <definedName name="SO_002022">Cleaned_Supplychain_Data!$B$1923:$U$1923</definedName>
    <definedName name="SO_002023">Cleaned_Supplychain_Data!$B$1924:$U$1924</definedName>
    <definedName name="SO_002024">Cleaned_Supplychain_Data!$B$1925:$U$1925</definedName>
    <definedName name="SO_002025">Cleaned_Supplychain_Data!$B$1926:$U$1926</definedName>
    <definedName name="SO_002026">Cleaned_Supplychain_Data!$B$1927:$U$1927</definedName>
    <definedName name="SO_002027">Cleaned_Supplychain_Data!$B$1928:$U$1928</definedName>
    <definedName name="SO_002028">Cleaned_Supplychain_Data!$B$1929:$U$1929</definedName>
    <definedName name="SO_002029">Cleaned_Supplychain_Data!$B$1930:$U$1930</definedName>
    <definedName name="SO_002030">Cleaned_Supplychain_Data!$B$1931:$U$1931</definedName>
    <definedName name="SO_002031">Cleaned_Supplychain_Data!$B$1932:$U$1932</definedName>
    <definedName name="SO_002032">Cleaned_Supplychain_Data!$B$1933:$U$1933</definedName>
    <definedName name="SO_002033">Cleaned_Supplychain_Data!$B$1934:$U$1934</definedName>
    <definedName name="SO_002034">Cleaned_Supplychain_Data!$B$1935:$U$1935</definedName>
    <definedName name="SO_002035">Cleaned_Supplychain_Data!$B$1936:$U$1936</definedName>
    <definedName name="SO_002036">Cleaned_Supplychain_Data!$B$1937:$U$1937</definedName>
    <definedName name="SO_002037">Cleaned_Supplychain_Data!$B$1938:$U$1938</definedName>
    <definedName name="SO_002038">Cleaned_Supplychain_Data!$B$1939:$U$1939</definedName>
    <definedName name="SO_002039">Cleaned_Supplychain_Data!$B$1940:$U$1940</definedName>
    <definedName name="SO_002040">Cleaned_Supplychain_Data!$B$1941:$U$1941</definedName>
    <definedName name="SO_002041">Cleaned_Supplychain_Data!$B$1942:$U$1942</definedName>
    <definedName name="SO_002042">Cleaned_Supplychain_Data!$B$1943:$U$1943</definedName>
    <definedName name="SO_002043">Cleaned_Supplychain_Data!$B$1944:$U$1944</definedName>
    <definedName name="SO_002044">Cleaned_Supplychain_Data!$B$1945:$U$1945</definedName>
    <definedName name="SO_002045">Cleaned_Supplychain_Data!$B$1946:$U$1946</definedName>
    <definedName name="SO_002046">Cleaned_Supplychain_Data!$B$1947:$U$1947</definedName>
    <definedName name="SO_002047">Cleaned_Supplychain_Data!$B$1948:$U$1948</definedName>
    <definedName name="SO_002048">Cleaned_Supplychain_Data!$B$1949:$U$1949</definedName>
    <definedName name="SO_002049">Cleaned_Supplychain_Data!$B$1950:$U$1950</definedName>
    <definedName name="SO_002050">Cleaned_Supplychain_Data!$B$1951:$U$1951</definedName>
    <definedName name="SO_002051">Cleaned_Supplychain_Data!$B$1952:$U$1952</definedName>
    <definedName name="SO_002052">Cleaned_Supplychain_Data!$B$1953:$U$1953</definedName>
    <definedName name="SO_002053">Cleaned_Supplychain_Data!$B$1954:$U$1954</definedName>
    <definedName name="SO_002054">Cleaned_Supplychain_Data!$B$1955:$U$1955</definedName>
    <definedName name="SO_002055">Cleaned_Supplychain_Data!$B$1956:$U$1956</definedName>
    <definedName name="SO_002056">Cleaned_Supplychain_Data!$B$1957:$U$1957</definedName>
    <definedName name="SO_002057">Cleaned_Supplychain_Data!$B$1958:$U$1958</definedName>
    <definedName name="SO_002058">Cleaned_Supplychain_Data!$B$1959:$U$1959</definedName>
    <definedName name="SO_002059">Cleaned_Supplychain_Data!$B$1960:$U$1960</definedName>
    <definedName name="SO_002060">Cleaned_Supplychain_Data!$B$1961:$U$1961</definedName>
    <definedName name="SO_002061">Cleaned_Supplychain_Data!$B$1962:$U$1962</definedName>
    <definedName name="SO_002062">Cleaned_Supplychain_Data!$B$1963:$U$1963</definedName>
    <definedName name="SO_002063">Cleaned_Supplychain_Data!$B$1964:$U$1964</definedName>
    <definedName name="SO_002064">Cleaned_Supplychain_Data!$B$1965:$U$1965</definedName>
    <definedName name="SO_002065">Cleaned_Supplychain_Data!$B$1966:$U$1966</definedName>
    <definedName name="SO_002066">Cleaned_Supplychain_Data!$B$1967:$U$1967</definedName>
    <definedName name="SO_002067">Cleaned_Supplychain_Data!$B$1968:$U$1968</definedName>
    <definedName name="SO_002068">Cleaned_Supplychain_Data!$B$1969:$U$1969</definedName>
    <definedName name="SO_002069">Cleaned_Supplychain_Data!$B$1970:$U$1970</definedName>
    <definedName name="SO_002070">Cleaned_Supplychain_Data!$B$1971:$U$1971</definedName>
    <definedName name="SO_002071">Cleaned_Supplychain_Data!$B$1972:$U$1972</definedName>
    <definedName name="SO_002072">Cleaned_Supplychain_Data!$B$1973:$U$1973</definedName>
    <definedName name="SO_002073">Cleaned_Supplychain_Data!$B$1974:$U$1974</definedName>
    <definedName name="SO_002074">Cleaned_Supplychain_Data!$B$1975:$U$1975</definedName>
    <definedName name="SO_002075">Cleaned_Supplychain_Data!$B$1976:$U$1976</definedName>
    <definedName name="SO_002076">Cleaned_Supplychain_Data!$B$1977:$U$1977</definedName>
    <definedName name="SO_002077">Cleaned_Supplychain_Data!$B$1978:$U$1978</definedName>
    <definedName name="SO_002078">Cleaned_Supplychain_Data!$B$1979:$U$1979</definedName>
    <definedName name="SO_002079">Cleaned_Supplychain_Data!$B$1980:$U$1980</definedName>
    <definedName name="SO_002080">Cleaned_Supplychain_Data!$B$1981:$U$1981</definedName>
    <definedName name="SO_002081">Cleaned_Supplychain_Data!$B$1982:$U$1982</definedName>
    <definedName name="SO_002082">Cleaned_Supplychain_Data!$B$1983:$U$1983</definedName>
    <definedName name="SO_002083">Cleaned_Supplychain_Data!$B$1984:$U$1984</definedName>
    <definedName name="SO_002084">Cleaned_Supplychain_Data!$B$1985:$U$1985</definedName>
    <definedName name="SO_002085">Cleaned_Supplychain_Data!$B$1986:$U$1986</definedName>
    <definedName name="SO_002086">Cleaned_Supplychain_Data!$B$1987:$U$1987</definedName>
    <definedName name="SO_002087">Cleaned_Supplychain_Data!$B$1988:$U$1988</definedName>
    <definedName name="SO_002088">Cleaned_Supplychain_Data!$B$1989:$U$1989</definedName>
    <definedName name="SO_002089">Cleaned_Supplychain_Data!$B$1990:$U$1990</definedName>
    <definedName name="SO_002090">Cleaned_Supplychain_Data!$B$1991:$U$1991</definedName>
    <definedName name="SO_002091">Cleaned_Supplychain_Data!$B$1992:$U$1992</definedName>
    <definedName name="SO_002092">Cleaned_Supplychain_Data!$B$1993:$U$1993</definedName>
    <definedName name="SO_002093">Cleaned_Supplychain_Data!$B$1994:$U$1994</definedName>
    <definedName name="SO_002094">Cleaned_Supplychain_Data!$B$1995:$U$1995</definedName>
    <definedName name="SO_002095">Cleaned_Supplychain_Data!$B$1996:$U$1996</definedName>
    <definedName name="SO_002096">Cleaned_Supplychain_Data!$B$1997:$U$1997</definedName>
    <definedName name="SO_002097">Cleaned_Supplychain_Data!$B$1998:$U$1998</definedName>
    <definedName name="SO_002098">Cleaned_Supplychain_Data!$B$1999:$U$1999</definedName>
    <definedName name="SO_002099">Cleaned_Supplychain_Data!$B$2000:$U$2000</definedName>
    <definedName name="SO_002100">Cleaned_Supplychain_Data!$B$2001:$U$2001</definedName>
    <definedName name="SO_002101">Cleaned_Supplychain_Data!$B$2002:$U$2002</definedName>
    <definedName name="SO_002102">Cleaned_Supplychain_Data!$B$2003:$U$2003</definedName>
    <definedName name="SO_002103">Cleaned_Supplychain_Data!$B$2004:$U$2004</definedName>
    <definedName name="SO_002104">Cleaned_Supplychain_Data!$B$2005:$U$2005</definedName>
    <definedName name="SO_002105">Cleaned_Supplychain_Data!$B$2006:$U$2006</definedName>
    <definedName name="SO_002106">Cleaned_Supplychain_Data!$B$2007:$U$2007</definedName>
    <definedName name="SO_002107">Cleaned_Supplychain_Data!$B$2008:$U$2008</definedName>
    <definedName name="SO_002108">Cleaned_Supplychain_Data!$B$2009:$U$2009</definedName>
    <definedName name="SO_002109">Cleaned_Supplychain_Data!$B$2010:$U$2010</definedName>
    <definedName name="SO_002110">Cleaned_Supplychain_Data!$B$2011:$U$2011</definedName>
    <definedName name="SO_002111">Cleaned_Supplychain_Data!$B$2012:$U$2012</definedName>
    <definedName name="SO_002112">Cleaned_Supplychain_Data!$B$2013:$U$2013</definedName>
    <definedName name="SO_002113">Cleaned_Supplychain_Data!$B$2014:$U$2014</definedName>
    <definedName name="SO_002114">Cleaned_Supplychain_Data!$B$2015:$U$2015</definedName>
    <definedName name="SO_002115">Cleaned_Supplychain_Data!$B$2016:$U$2016</definedName>
    <definedName name="SO_002116">Cleaned_Supplychain_Data!$B$2017:$U$2017</definedName>
    <definedName name="SO_002117">Cleaned_Supplychain_Data!$B$2018:$U$2018</definedName>
    <definedName name="SO_002118">Cleaned_Supplychain_Data!$B$2019:$U$2019</definedName>
    <definedName name="SO_002119">Cleaned_Supplychain_Data!$B$2020:$U$2020</definedName>
    <definedName name="SO_002120">Cleaned_Supplychain_Data!$B$2021:$U$2021</definedName>
    <definedName name="SO_002121">Cleaned_Supplychain_Data!$B$2022:$U$2022</definedName>
    <definedName name="SO_002122">Cleaned_Supplychain_Data!$B$2023:$U$2023</definedName>
    <definedName name="SO_002123">Cleaned_Supplychain_Data!$B$2024:$U$2024</definedName>
    <definedName name="SO_002124">Cleaned_Supplychain_Data!$B$2025:$U$2025</definedName>
    <definedName name="SO_002125">Cleaned_Supplychain_Data!$B$2026:$U$2026</definedName>
    <definedName name="SO_002126">Cleaned_Supplychain_Data!$B$2027:$U$2027</definedName>
    <definedName name="SO_002127">Cleaned_Supplychain_Data!$B$2028:$U$2028</definedName>
    <definedName name="SO_002128">Cleaned_Supplychain_Data!$B$2029:$U$2029</definedName>
    <definedName name="SO_002129">Cleaned_Supplychain_Data!$B$2030:$U$2030</definedName>
    <definedName name="SO_002130">Cleaned_Supplychain_Data!$B$2031:$U$2031</definedName>
    <definedName name="SO_002131">Cleaned_Supplychain_Data!$B$2032:$U$2032</definedName>
    <definedName name="SO_002132">Cleaned_Supplychain_Data!$B$2033:$U$2033</definedName>
    <definedName name="SO_002133">Cleaned_Supplychain_Data!$B$2034:$U$2034</definedName>
    <definedName name="SO_002134">Cleaned_Supplychain_Data!$B$2035:$U$2035</definedName>
    <definedName name="SO_002135">Cleaned_Supplychain_Data!$B$2036:$U$2036</definedName>
    <definedName name="SO_002136">Cleaned_Supplychain_Data!$B$2037:$U$2037</definedName>
    <definedName name="SO_002137">Cleaned_Supplychain_Data!$B$2038:$U$2038</definedName>
    <definedName name="SO_002138">Cleaned_Supplychain_Data!$B$2039:$U$2039</definedName>
    <definedName name="SO_002139">Cleaned_Supplychain_Data!$B$2040:$U$2040</definedName>
    <definedName name="SO_002140">Cleaned_Supplychain_Data!$B$2041:$U$2041</definedName>
    <definedName name="SO_002141">Cleaned_Supplychain_Data!$B$2042:$U$2042</definedName>
    <definedName name="SO_002142">Cleaned_Supplychain_Data!$B$2043:$U$2043</definedName>
    <definedName name="SO_002143">Cleaned_Supplychain_Data!$B$2044:$U$2044</definedName>
    <definedName name="SO_002144">Cleaned_Supplychain_Data!$B$2045:$U$2045</definedName>
    <definedName name="SO_002145">Cleaned_Supplychain_Data!$B$2046:$U$2046</definedName>
    <definedName name="SO_002146">Cleaned_Supplychain_Data!$B$2047:$U$2047</definedName>
    <definedName name="SO_002147">Cleaned_Supplychain_Data!$B$2048:$U$2048</definedName>
    <definedName name="SO_002148">Cleaned_Supplychain_Data!$B$2049:$U$2049</definedName>
    <definedName name="SO_002149">Cleaned_Supplychain_Data!$B$2050:$U$2050</definedName>
    <definedName name="SO_002150">Cleaned_Supplychain_Data!$B$2051:$U$2051</definedName>
    <definedName name="SO_002151">Cleaned_Supplychain_Data!$B$2052:$U$2052</definedName>
    <definedName name="SO_002152">Cleaned_Supplychain_Data!$B$2053:$U$2053</definedName>
    <definedName name="SO_002153">Cleaned_Supplychain_Data!$B$2054:$U$2054</definedName>
    <definedName name="SO_002154">Cleaned_Supplychain_Data!$B$2055:$U$2055</definedName>
    <definedName name="SO_002155">Cleaned_Supplychain_Data!$B$2056:$U$2056</definedName>
    <definedName name="SO_002156">Cleaned_Supplychain_Data!$B$2057:$U$2057</definedName>
    <definedName name="SO_002157">Cleaned_Supplychain_Data!$B$2058:$U$2058</definedName>
    <definedName name="SO_002158">Cleaned_Supplychain_Data!$B$2059:$U$2059</definedName>
    <definedName name="SO_002159">Cleaned_Supplychain_Data!$B$2060:$U$2060</definedName>
    <definedName name="SO_002160">Cleaned_Supplychain_Data!$B$2061:$U$2061</definedName>
    <definedName name="SO_002161">Cleaned_Supplychain_Data!$B$2062:$U$2062</definedName>
    <definedName name="SO_002162">Cleaned_Supplychain_Data!$B$2063:$U$2063</definedName>
    <definedName name="SO_002163">Cleaned_Supplychain_Data!$B$2064:$U$2064</definedName>
    <definedName name="SO_002164">Cleaned_Supplychain_Data!$B$2065:$U$2065</definedName>
    <definedName name="SO_002165">Cleaned_Supplychain_Data!$B$2066:$U$2066</definedName>
    <definedName name="SO_002166">Cleaned_Supplychain_Data!$B$2067:$U$2067</definedName>
    <definedName name="SO_002167">Cleaned_Supplychain_Data!$B$2068:$U$2068</definedName>
    <definedName name="SO_002168">Cleaned_Supplychain_Data!$B$2069:$U$2069</definedName>
    <definedName name="SO_002169">Cleaned_Supplychain_Data!$B$2070:$U$2070</definedName>
    <definedName name="SO_002170">Cleaned_Supplychain_Data!$B$2071:$U$2071</definedName>
    <definedName name="SO_002171">Cleaned_Supplychain_Data!$B$2072:$U$2072</definedName>
    <definedName name="SO_002172">Cleaned_Supplychain_Data!$B$2073:$U$2073</definedName>
    <definedName name="SO_002173">Cleaned_Supplychain_Data!$B$2074:$U$2074</definedName>
    <definedName name="SO_002174">Cleaned_Supplychain_Data!$B$2075:$U$2075</definedName>
    <definedName name="SO_002175">Cleaned_Supplychain_Data!$B$2076:$U$2076</definedName>
    <definedName name="SO_002176">Cleaned_Supplychain_Data!$B$2077:$U$2077</definedName>
    <definedName name="SO_002177">Cleaned_Supplychain_Data!$B$2078:$U$2078</definedName>
    <definedName name="SO_002178">Cleaned_Supplychain_Data!$B$2079:$U$2079</definedName>
    <definedName name="SO_002179">Cleaned_Supplychain_Data!$B$2080:$U$2080</definedName>
    <definedName name="SO_002180">Cleaned_Supplychain_Data!$B$2081:$U$2081</definedName>
    <definedName name="SO_002181">Cleaned_Supplychain_Data!$B$2082:$U$2082</definedName>
    <definedName name="SO_002182">Cleaned_Supplychain_Data!$B$2083:$U$2083</definedName>
    <definedName name="SO_002183">Cleaned_Supplychain_Data!$B$2084:$U$2084</definedName>
    <definedName name="SO_002184">Cleaned_Supplychain_Data!$B$2085:$U$2085</definedName>
    <definedName name="SO_002185">Cleaned_Supplychain_Data!$B$2086:$U$2086</definedName>
    <definedName name="SO_002186">Cleaned_Supplychain_Data!$B$2087:$U$2087</definedName>
    <definedName name="SO_002187">Cleaned_Supplychain_Data!$B$2088:$U$2088</definedName>
    <definedName name="SO_002188">Cleaned_Supplychain_Data!$B$2089:$U$2089</definedName>
    <definedName name="SO_002189">Cleaned_Supplychain_Data!$B$2090:$U$2090</definedName>
    <definedName name="SO_002190">Cleaned_Supplychain_Data!$B$2091:$U$2091</definedName>
    <definedName name="SO_002191">Cleaned_Supplychain_Data!$B$2092:$U$2092</definedName>
    <definedName name="SO_002192">Cleaned_Supplychain_Data!$B$2093:$U$2093</definedName>
    <definedName name="SO_002193">Cleaned_Supplychain_Data!$B$2094:$U$2094</definedName>
    <definedName name="SO_002194">Cleaned_Supplychain_Data!$B$2095:$U$2095</definedName>
    <definedName name="SO_002195">Cleaned_Supplychain_Data!$B$2096:$U$2096</definedName>
    <definedName name="SO_002196">Cleaned_Supplychain_Data!$B$2097:$U$2097</definedName>
    <definedName name="SO_002197">Cleaned_Supplychain_Data!$B$2098:$U$2098</definedName>
    <definedName name="SO_002198">Cleaned_Supplychain_Data!$B$2099:$U$2099</definedName>
    <definedName name="SO_002199">Cleaned_Supplychain_Data!$B$2100:$U$2100</definedName>
    <definedName name="SO_002200">Cleaned_Supplychain_Data!$B$2101:$U$2101</definedName>
    <definedName name="SO_002201">Cleaned_Supplychain_Data!$B$2102:$U$2102</definedName>
    <definedName name="SO_002202">Cleaned_Supplychain_Data!$B$2103:$U$2103</definedName>
    <definedName name="SO_002203">Cleaned_Supplychain_Data!$B$2104:$U$2104</definedName>
    <definedName name="SO_002204">Cleaned_Supplychain_Data!$B$2105:$U$2105</definedName>
    <definedName name="SO_002205">Cleaned_Supplychain_Data!$B$2106:$U$2106</definedName>
    <definedName name="SO_002206">Cleaned_Supplychain_Data!$B$2107:$U$2107</definedName>
    <definedName name="SO_002207">Cleaned_Supplychain_Data!$B$2108:$U$2108</definedName>
    <definedName name="SO_002208">Cleaned_Supplychain_Data!$B$2109:$U$2109</definedName>
    <definedName name="SO_002209">Cleaned_Supplychain_Data!$B$2110:$U$2110</definedName>
    <definedName name="SO_002210">Cleaned_Supplychain_Data!$B$2111:$U$2111</definedName>
    <definedName name="SO_002211">Cleaned_Supplychain_Data!$B$2112:$U$2112</definedName>
    <definedName name="SO_002212">Cleaned_Supplychain_Data!$B$2113:$U$2113</definedName>
    <definedName name="SO_002213">Cleaned_Supplychain_Data!$B$2114:$U$2114</definedName>
    <definedName name="SO_002214">Cleaned_Supplychain_Data!$B$2115:$U$2115</definedName>
    <definedName name="SO_002215">Cleaned_Supplychain_Data!$B$2116:$U$2116</definedName>
    <definedName name="SO_002216">Cleaned_Supplychain_Data!$B$2117:$U$2117</definedName>
    <definedName name="SO_002217">Cleaned_Supplychain_Data!$B$2118:$U$2118</definedName>
    <definedName name="SO_002218">Cleaned_Supplychain_Data!$B$2119:$U$2119</definedName>
    <definedName name="SO_002219">Cleaned_Supplychain_Data!$B$2120:$U$2120</definedName>
    <definedName name="SO_002220">Cleaned_Supplychain_Data!$B$2121:$U$2121</definedName>
    <definedName name="SO_002221">Cleaned_Supplychain_Data!$B$2122:$U$2122</definedName>
    <definedName name="SO_002222">Cleaned_Supplychain_Data!$B$2123:$U$2123</definedName>
    <definedName name="SO_002223">Cleaned_Supplychain_Data!$B$2124:$U$2124</definedName>
    <definedName name="SO_002224">Cleaned_Supplychain_Data!$B$2125:$U$2125</definedName>
    <definedName name="SO_002225">Cleaned_Supplychain_Data!$B$2126:$U$2126</definedName>
    <definedName name="SO_002226">Cleaned_Supplychain_Data!$B$2127:$U$2127</definedName>
    <definedName name="SO_002227">Cleaned_Supplychain_Data!$B$2128:$U$2128</definedName>
    <definedName name="SO_002228">Cleaned_Supplychain_Data!$B$2129:$U$2129</definedName>
    <definedName name="SO_002229">Cleaned_Supplychain_Data!$B$2130:$U$2130</definedName>
    <definedName name="SO_002230">Cleaned_Supplychain_Data!$B$2131:$U$2131</definedName>
    <definedName name="SO_002231">Cleaned_Supplychain_Data!$B$2132:$U$2132</definedName>
    <definedName name="SO_002232">Cleaned_Supplychain_Data!$B$2133:$U$2133</definedName>
    <definedName name="SO_002233">Cleaned_Supplychain_Data!$B$2134:$U$2134</definedName>
    <definedName name="SO_002234">Cleaned_Supplychain_Data!$B$2135:$U$2135</definedName>
    <definedName name="SO_002235">Cleaned_Supplychain_Data!$B$2136:$U$2136</definedName>
    <definedName name="SO_002236">Cleaned_Supplychain_Data!$B$2137:$U$2137</definedName>
    <definedName name="SO_002237">Cleaned_Supplychain_Data!$B$2138:$U$2138</definedName>
    <definedName name="SO_002238">Cleaned_Supplychain_Data!$B$2139:$U$2139</definedName>
    <definedName name="SO_002239">Cleaned_Supplychain_Data!$B$2140:$U$2140</definedName>
    <definedName name="SO_002240">Cleaned_Supplychain_Data!$B$2141:$U$2141</definedName>
    <definedName name="SO_002241">Cleaned_Supplychain_Data!$B$2142:$U$2142</definedName>
    <definedName name="SO_002242">Cleaned_Supplychain_Data!$B$2143:$U$2143</definedName>
    <definedName name="SO_002243">Cleaned_Supplychain_Data!$B$2144:$U$2144</definedName>
    <definedName name="SO_002244">Cleaned_Supplychain_Data!$B$2145:$U$2145</definedName>
    <definedName name="SO_002245">Cleaned_Supplychain_Data!$B$2146:$U$2146</definedName>
    <definedName name="SO_002246">Cleaned_Supplychain_Data!$B$2147:$U$2147</definedName>
    <definedName name="SO_002247">Cleaned_Supplychain_Data!$B$2148:$U$2148</definedName>
    <definedName name="SO_002248">Cleaned_Supplychain_Data!$B$2149:$U$2149</definedName>
    <definedName name="SO_002249">Cleaned_Supplychain_Data!$B$2150:$U$2150</definedName>
    <definedName name="SO_002250">Cleaned_Supplychain_Data!$B$2151:$U$2151</definedName>
    <definedName name="SO_002251">Cleaned_Supplychain_Data!$B$2152:$U$2152</definedName>
    <definedName name="SO_002252">Cleaned_Supplychain_Data!$B$2153:$U$2153</definedName>
    <definedName name="SO_002253">Cleaned_Supplychain_Data!$B$2154:$U$2154</definedName>
    <definedName name="SO_002254">Cleaned_Supplychain_Data!$B$2155:$U$2155</definedName>
    <definedName name="SO_002255">Cleaned_Supplychain_Data!$B$2156:$U$2156</definedName>
    <definedName name="SO_002256">Cleaned_Supplychain_Data!$B$2157:$U$2157</definedName>
    <definedName name="SO_002257">Cleaned_Supplychain_Data!$B$2158:$U$2158</definedName>
    <definedName name="SO_002258">Cleaned_Supplychain_Data!$B$2159:$U$2159</definedName>
    <definedName name="SO_002259">Cleaned_Supplychain_Data!$B$2160:$U$2160</definedName>
    <definedName name="SO_002260">Cleaned_Supplychain_Data!$B$2161:$U$2161</definedName>
    <definedName name="SO_002261">Cleaned_Supplychain_Data!$B$2162:$U$2162</definedName>
    <definedName name="SO_002262">Cleaned_Supplychain_Data!$B$2163:$U$2163</definedName>
    <definedName name="SO_002263">Cleaned_Supplychain_Data!$B$2164:$U$2164</definedName>
    <definedName name="SO_002264">Cleaned_Supplychain_Data!$B$2165:$U$2165</definedName>
    <definedName name="SO_002265">Cleaned_Supplychain_Data!$B$2166:$U$2166</definedName>
    <definedName name="SO_002266">Cleaned_Supplychain_Data!$B$2167:$U$2167</definedName>
    <definedName name="SO_002267">Cleaned_Supplychain_Data!$B$2168:$U$2168</definedName>
    <definedName name="SO_002268">Cleaned_Supplychain_Data!$B$2169:$U$2169</definedName>
    <definedName name="SO_002269">Cleaned_Supplychain_Data!$B$2170:$U$2170</definedName>
    <definedName name="SO_002270">Cleaned_Supplychain_Data!$B$2171:$U$2171</definedName>
    <definedName name="SO_002271">Cleaned_Supplychain_Data!$B$2172:$U$2172</definedName>
    <definedName name="SO_002272">Cleaned_Supplychain_Data!$B$2173:$U$2173</definedName>
    <definedName name="SO_002273">Cleaned_Supplychain_Data!$B$2174:$U$2174</definedName>
    <definedName name="SO_002274">Cleaned_Supplychain_Data!$B$2175:$U$2175</definedName>
    <definedName name="SO_002275">Cleaned_Supplychain_Data!$B$2176:$U$2176</definedName>
    <definedName name="SO_002276">Cleaned_Supplychain_Data!$B$2177:$U$2177</definedName>
    <definedName name="SO_002277">Cleaned_Supplychain_Data!$B$2178:$U$2178</definedName>
    <definedName name="SO_002278">Cleaned_Supplychain_Data!$B$2179:$U$2179</definedName>
    <definedName name="SO_002279">Cleaned_Supplychain_Data!$B$2180:$U$2180</definedName>
    <definedName name="SO_002280">Cleaned_Supplychain_Data!$B$2181:$U$2181</definedName>
    <definedName name="SO_002281">Cleaned_Supplychain_Data!$B$2182:$U$2182</definedName>
    <definedName name="SO_002282">Cleaned_Supplychain_Data!$B$2183:$U$2183</definedName>
    <definedName name="SO_002283">Cleaned_Supplychain_Data!$B$2184:$U$2184</definedName>
    <definedName name="SO_002284">Cleaned_Supplychain_Data!$B$2185:$U$2185</definedName>
    <definedName name="SO_002285">Cleaned_Supplychain_Data!$B$2186:$U$2186</definedName>
    <definedName name="SO_002286">Cleaned_Supplychain_Data!$B$2187:$U$2187</definedName>
    <definedName name="SO_002287">Cleaned_Supplychain_Data!$B$2188:$U$2188</definedName>
    <definedName name="SO_002288">Cleaned_Supplychain_Data!$B$2189:$U$2189</definedName>
    <definedName name="SO_002289">Cleaned_Supplychain_Data!$B$2190:$U$2190</definedName>
    <definedName name="SO_002290">Cleaned_Supplychain_Data!$B$2191:$U$2191</definedName>
    <definedName name="SO_002291">Cleaned_Supplychain_Data!$B$2192:$U$2192</definedName>
    <definedName name="SO_002292">Cleaned_Supplychain_Data!$B$2193:$U$2193</definedName>
    <definedName name="SO_002293">Cleaned_Supplychain_Data!$B$2194:$U$2194</definedName>
    <definedName name="SO_002294">Cleaned_Supplychain_Data!$B$2195:$U$2195</definedName>
    <definedName name="SO_002295">Cleaned_Supplychain_Data!$B$2196:$U$2196</definedName>
    <definedName name="SO_002296">Cleaned_Supplychain_Data!$B$2197:$U$2197</definedName>
    <definedName name="SO_002297">Cleaned_Supplychain_Data!$B$2198:$U$2198</definedName>
    <definedName name="SO_002298">Cleaned_Supplychain_Data!$B$2199:$U$2199</definedName>
    <definedName name="SO_002299">Cleaned_Supplychain_Data!$B$2200:$U$2200</definedName>
    <definedName name="SO_002300">Cleaned_Supplychain_Data!$B$2201:$U$2201</definedName>
    <definedName name="SO_002301">Cleaned_Supplychain_Data!$B$2202:$U$2202</definedName>
    <definedName name="SO_002302">Cleaned_Supplychain_Data!$B$2203:$U$2203</definedName>
    <definedName name="SO_002303">Cleaned_Supplychain_Data!$B$2204:$U$2204</definedName>
    <definedName name="SO_002304">Cleaned_Supplychain_Data!$B$2205:$U$2205</definedName>
    <definedName name="SO_002305">Cleaned_Supplychain_Data!$B$2206:$U$2206</definedName>
    <definedName name="SO_002306">Cleaned_Supplychain_Data!$B$2207:$U$2207</definedName>
    <definedName name="SO_002307">Cleaned_Supplychain_Data!$B$2208:$U$2208</definedName>
    <definedName name="SO_002308">Cleaned_Supplychain_Data!$B$2209:$U$2209</definedName>
    <definedName name="SO_002309">Cleaned_Supplychain_Data!$B$2210:$U$2210</definedName>
    <definedName name="SO_002310">Cleaned_Supplychain_Data!$B$2211:$U$2211</definedName>
    <definedName name="SO_002311">Cleaned_Supplychain_Data!$B$2212:$U$2212</definedName>
    <definedName name="SO_002312">Cleaned_Supplychain_Data!$B$2213:$U$2213</definedName>
    <definedName name="SO_002313">Cleaned_Supplychain_Data!$B$2214:$U$2214</definedName>
    <definedName name="SO_002314">Cleaned_Supplychain_Data!$B$2215:$U$2215</definedName>
    <definedName name="SO_002315">Cleaned_Supplychain_Data!$B$2216:$U$2216</definedName>
    <definedName name="SO_002316">Cleaned_Supplychain_Data!$B$2217:$U$2217</definedName>
    <definedName name="SO_002317">Cleaned_Supplychain_Data!$B$2218:$U$2218</definedName>
    <definedName name="SO_002318">Cleaned_Supplychain_Data!$B$2219:$U$2219</definedName>
    <definedName name="SO_002319">Cleaned_Supplychain_Data!$B$2220:$U$2220</definedName>
    <definedName name="SO_002320">Cleaned_Supplychain_Data!$B$2221:$U$2221</definedName>
    <definedName name="SO_002321">Cleaned_Supplychain_Data!$B$2222:$U$2222</definedName>
    <definedName name="SO_002322">Cleaned_Supplychain_Data!$B$2223:$U$2223</definedName>
    <definedName name="SO_002323">Cleaned_Supplychain_Data!$B$2224:$U$2224</definedName>
    <definedName name="SO_002324">Cleaned_Supplychain_Data!$B$2225:$U$2225</definedName>
    <definedName name="SO_002325">Cleaned_Supplychain_Data!$B$2226:$U$2226</definedName>
    <definedName name="SO_002326">Cleaned_Supplychain_Data!$B$2227:$U$2227</definedName>
    <definedName name="SO_002327">Cleaned_Supplychain_Data!$B$2228:$U$2228</definedName>
    <definedName name="SO_002328">Cleaned_Supplychain_Data!$B$2229:$U$2229</definedName>
    <definedName name="SO_002329">Cleaned_Supplychain_Data!$B$2230:$U$2230</definedName>
    <definedName name="SO_002330">Cleaned_Supplychain_Data!$B$2231:$U$2231</definedName>
    <definedName name="SO_002331">Cleaned_Supplychain_Data!$B$2232:$U$2232</definedName>
    <definedName name="SO_002332">Cleaned_Supplychain_Data!$B$2233:$U$2233</definedName>
    <definedName name="SO_002333">Cleaned_Supplychain_Data!$B$2234:$U$2234</definedName>
    <definedName name="SO_002334">Cleaned_Supplychain_Data!$B$2235:$U$2235</definedName>
    <definedName name="SO_002335">Cleaned_Supplychain_Data!$B$2236:$U$2236</definedName>
    <definedName name="SO_002336">Cleaned_Supplychain_Data!$B$2237:$U$2237</definedName>
    <definedName name="SO_002337">Cleaned_Supplychain_Data!$B$2238:$U$2238</definedName>
    <definedName name="SO_002338">Cleaned_Supplychain_Data!$B$2239:$U$2239</definedName>
    <definedName name="SO_002339">Cleaned_Supplychain_Data!$B$2240:$U$2240</definedName>
    <definedName name="SO_002340">Cleaned_Supplychain_Data!$B$2241:$U$2241</definedName>
    <definedName name="SO_002341">Cleaned_Supplychain_Data!$B$2242:$U$2242</definedName>
    <definedName name="SO_002342">Cleaned_Supplychain_Data!$B$2243:$U$2243</definedName>
    <definedName name="SO_002343">Cleaned_Supplychain_Data!$B$2244:$U$2244</definedName>
    <definedName name="SO_002344">Cleaned_Supplychain_Data!$B$2245:$U$2245</definedName>
    <definedName name="SO_002345">Cleaned_Supplychain_Data!$B$2246:$U$2246</definedName>
    <definedName name="SO_002346">Cleaned_Supplychain_Data!$B$2247:$U$2247</definedName>
    <definedName name="SO_002347">Cleaned_Supplychain_Data!$B$2248:$U$2248</definedName>
    <definedName name="SO_002348">Cleaned_Supplychain_Data!$B$2249:$U$2249</definedName>
    <definedName name="SO_002349">Cleaned_Supplychain_Data!$B$2250:$U$2250</definedName>
    <definedName name="SO_002350">Cleaned_Supplychain_Data!$B$2251:$U$2251</definedName>
    <definedName name="SO_002351">Cleaned_Supplychain_Data!$B$2252:$U$2252</definedName>
    <definedName name="SO_002352">Cleaned_Supplychain_Data!$B$2253:$U$2253</definedName>
    <definedName name="SO_002353">Cleaned_Supplychain_Data!$B$2254:$U$2254</definedName>
    <definedName name="SO_002354">Cleaned_Supplychain_Data!$B$2255:$U$2255</definedName>
    <definedName name="SO_002355">Cleaned_Supplychain_Data!$B$2256:$U$2256</definedName>
    <definedName name="SO_002356">Cleaned_Supplychain_Data!$B$2257:$U$2257</definedName>
    <definedName name="SO_002357">Cleaned_Supplychain_Data!$B$2258:$U$2258</definedName>
    <definedName name="SO_002358">Cleaned_Supplychain_Data!$B$2259:$U$2259</definedName>
    <definedName name="SO_002359">Cleaned_Supplychain_Data!$B$2260:$U$2260</definedName>
    <definedName name="SO_002360">Cleaned_Supplychain_Data!$B$2261:$U$2261</definedName>
    <definedName name="SO_002361">Cleaned_Supplychain_Data!$B$2262:$U$2262</definedName>
    <definedName name="SO_002362">Cleaned_Supplychain_Data!$B$2263:$U$2263</definedName>
    <definedName name="SO_002363">Cleaned_Supplychain_Data!$B$2264:$U$2264</definedName>
    <definedName name="SO_002364">Cleaned_Supplychain_Data!$B$2265:$U$2265</definedName>
    <definedName name="SO_002365">Cleaned_Supplychain_Data!$B$2266:$U$2266</definedName>
    <definedName name="SO_002366">Cleaned_Supplychain_Data!$B$2267:$U$2267</definedName>
    <definedName name="SO_002367">Cleaned_Supplychain_Data!$B$2268:$U$2268</definedName>
    <definedName name="SO_002368">Cleaned_Supplychain_Data!$B$2269:$U$2269</definedName>
    <definedName name="SO_002369">Cleaned_Supplychain_Data!$B$2270:$U$2270</definedName>
    <definedName name="SO_002370">Cleaned_Supplychain_Data!$B$2271:$U$2271</definedName>
    <definedName name="SO_002371">Cleaned_Supplychain_Data!$B$2272:$U$2272</definedName>
    <definedName name="SO_002372">Cleaned_Supplychain_Data!$B$2273:$U$2273</definedName>
    <definedName name="SO_002373">Cleaned_Supplychain_Data!$B$2274:$U$2274</definedName>
    <definedName name="SO_002374">Cleaned_Supplychain_Data!$B$2275:$U$2275</definedName>
    <definedName name="SO_002375">Cleaned_Supplychain_Data!$B$2276:$U$2276</definedName>
    <definedName name="SO_002376">Cleaned_Supplychain_Data!$B$2277:$U$2277</definedName>
    <definedName name="SO_002377">Cleaned_Supplychain_Data!$B$2278:$U$2278</definedName>
    <definedName name="SO_002378">Cleaned_Supplychain_Data!$B$2279:$U$2279</definedName>
    <definedName name="SO_002379">Cleaned_Supplychain_Data!$B$2280:$U$2280</definedName>
    <definedName name="SO_002380">Cleaned_Supplychain_Data!$B$2281:$U$2281</definedName>
    <definedName name="SO_002381">Cleaned_Supplychain_Data!$B$2282:$U$2282</definedName>
    <definedName name="SO_002382">Cleaned_Supplychain_Data!$B$2283:$U$2283</definedName>
    <definedName name="SO_002383">Cleaned_Supplychain_Data!$B$2284:$U$2284</definedName>
    <definedName name="SO_002384">Cleaned_Supplychain_Data!$B$2285:$U$2285</definedName>
    <definedName name="SO_002385">Cleaned_Supplychain_Data!$B$2286:$U$2286</definedName>
    <definedName name="SO_002386">Cleaned_Supplychain_Data!$B$2287:$U$2287</definedName>
    <definedName name="SO_002387">Cleaned_Supplychain_Data!$B$2288:$U$2288</definedName>
    <definedName name="SO_002388">Cleaned_Supplychain_Data!$B$2289:$U$2289</definedName>
    <definedName name="SO_002389">Cleaned_Supplychain_Data!$B$2290:$U$2290</definedName>
    <definedName name="SO_002390">Cleaned_Supplychain_Data!$B$2291:$U$2291</definedName>
    <definedName name="SO_002391">Cleaned_Supplychain_Data!$B$2292:$U$2292</definedName>
    <definedName name="SO_002392">Cleaned_Supplychain_Data!$B$2293:$U$2293</definedName>
    <definedName name="SO_002393">Cleaned_Supplychain_Data!$B$2294:$U$2294</definedName>
    <definedName name="SO_002394">Cleaned_Supplychain_Data!$B$2295:$U$2295</definedName>
    <definedName name="SO_002395">Cleaned_Supplychain_Data!$B$2296:$U$2296</definedName>
    <definedName name="SO_002396">Cleaned_Supplychain_Data!$B$2297:$U$2297</definedName>
    <definedName name="SO_002397">Cleaned_Supplychain_Data!$B$2298:$U$2298</definedName>
    <definedName name="SO_002398">Cleaned_Supplychain_Data!$B$2299:$U$2299</definedName>
    <definedName name="SO_002399">Cleaned_Supplychain_Data!$B$2300:$U$2300</definedName>
    <definedName name="SO_002400">Cleaned_Supplychain_Data!$B$2301:$U$2301</definedName>
    <definedName name="SO_002401">Cleaned_Supplychain_Data!$B$2302:$U$2302</definedName>
    <definedName name="SO_002402">Cleaned_Supplychain_Data!$B$2303:$U$2303</definedName>
    <definedName name="SO_002403">Cleaned_Supplychain_Data!$B$2304:$U$2304</definedName>
    <definedName name="SO_002404">Cleaned_Supplychain_Data!$B$2305:$U$2305</definedName>
    <definedName name="SO_002405">Cleaned_Supplychain_Data!$B$2306:$U$2306</definedName>
    <definedName name="SO_002406">Cleaned_Supplychain_Data!$B$2307:$U$2307</definedName>
    <definedName name="SO_002407">Cleaned_Supplychain_Data!$B$2308:$U$2308</definedName>
    <definedName name="SO_002408">Cleaned_Supplychain_Data!$B$2309:$U$2309</definedName>
    <definedName name="SO_002409">Cleaned_Supplychain_Data!$B$2310:$U$2310</definedName>
    <definedName name="SO_002410">Cleaned_Supplychain_Data!$B$2311:$U$2311</definedName>
    <definedName name="SO_002411">Cleaned_Supplychain_Data!$B$2312:$U$2312</definedName>
    <definedName name="SO_002412">Cleaned_Supplychain_Data!$B$2313:$U$2313</definedName>
    <definedName name="SO_002413">Cleaned_Supplychain_Data!$B$2314:$U$2314</definedName>
    <definedName name="SO_002414">Cleaned_Supplychain_Data!$B$2315:$U$2315</definedName>
    <definedName name="SO_002415">Cleaned_Supplychain_Data!$B$2316:$U$2316</definedName>
    <definedName name="SO_002416">Cleaned_Supplychain_Data!$B$2317:$U$2317</definedName>
    <definedName name="SO_002417">Cleaned_Supplychain_Data!$B$2318:$U$2318</definedName>
    <definedName name="SO_002418">Cleaned_Supplychain_Data!$B$2319:$U$2319</definedName>
    <definedName name="SO_002419">Cleaned_Supplychain_Data!$B$2320:$U$2320</definedName>
    <definedName name="SO_002420">Cleaned_Supplychain_Data!$B$2321:$U$2321</definedName>
    <definedName name="SO_002421">Cleaned_Supplychain_Data!$B$2322:$U$2322</definedName>
    <definedName name="SO_002422">Cleaned_Supplychain_Data!$B$2323:$U$2323</definedName>
    <definedName name="SO_002423">Cleaned_Supplychain_Data!$B$2324:$U$2324</definedName>
    <definedName name="SO_002424">Cleaned_Supplychain_Data!$B$2325:$U$2325</definedName>
    <definedName name="SO_002425">Cleaned_Supplychain_Data!$B$2326:$U$2326</definedName>
    <definedName name="SO_002426">Cleaned_Supplychain_Data!$B$2327:$U$2327</definedName>
    <definedName name="SO_002427">Cleaned_Supplychain_Data!$B$2328:$U$2328</definedName>
    <definedName name="SO_002428">Cleaned_Supplychain_Data!$B$2329:$U$2329</definedName>
    <definedName name="SO_002429">Cleaned_Supplychain_Data!$B$2330:$U$2330</definedName>
    <definedName name="SO_002430">Cleaned_Supplychain_Data!$B$2331:$U$2331</definedName>
    <definedName name="SO_002431">Cleaned_Supplychain_Data!$B$2332:$U$2332</definedName>
    <definedName name="SO_002432">Cleaned_Supplychain_Data!$B$2333:$U$2333</definedName>
    <definedName name="SO_002433">Cleaned_Supplychain_Data!$B$2334:$U$2334</definedName>
    <definedName name="SO_002434">Cleaned_Supplychain_Data!$B$2335:$U$2335</definedName>
    <definedName name="SO_002435">Cleaned_Supplychain_Data!$B$2336:$U$2336</definedName>
    <definedName name="SO_002436">Cleaned_Supplychain_Data!$B$2337:$U$2337</definedName>
    <definedName name="SO_002437">Cleaned_Supplychain_Data!$B$2338:$U$2338</definedName>
    <definedName name="SO_002438">Cleaned_Supplychain_Data!$B$2339:$U$2339</definedName>
    <definedName name="SO_002439">Cleaned_Supplychain_Data!$B$2340:$U$2340</definedName>
    <definedName name="SO_002440">Cleaned_Supplychain_Data!$B$2341:$U$2341</definedName>
    <definedName name="SO_002441">Cleaned_Supplychain_Data!$B$2342:$U$2342</definedName>
    <definedName name="SO_002442">Cleaned_Supplychain_Data!$B$2343:$U$2343</definedName>
    <definedName name="SO_002443">Cleaned_Supplychain_Data!$B$2344:$U$2344</definedName>
    <definedName name="SO_002444">Cleaned_Supplychain_Data!$B$2345:$U$2345</definedName>
    <definedName name="SO_002445">Cleaned_Supplychain_Data!$B$2346:$U$2346</definedName>
    <definedName name="SO_002446">Cleaned_Supplychain_Data!$B$2347:$U$2347</definedName>
    <definedName name="SO_002447">Cleaned_Supplychain_Data!$B$2348:$U$2348</definedName>
    <definedName name="SO_002448">Cleaned_Supplychain_Data!$B$2349:$U$2349</definedName>
    <definedName name="SO_002449">Cleaned_Supplychain_Data!$B$2350:$U$2350</definedName>
    <definedName name="SO_002450">Cleaned_Supplychain_Data!$B$2351:$U$2351</definedName>
    <definedName name="SO_002451">Cleaned_Supplychain_Data!$B$2352:$U$2352</definedName>
    <definedName name="SO_002452">Cleaned_Supplychain_Data!$B$2353:$U$2353</definedName>
    <definedName name="SO_002453">Cleaned_Supplychain_Data!$B$2354:$U$2354</definedName>
    <definedName name="SO_002454">Cleaned_Supplychain_Data!$B$2355:$U$2355</definedName>
    <definedName name="SO_002455">Cleaned_Supplychain_Data!$B$2356:$U$2356</definedName>
    <definedName name="SO_002456">Cleaned_Supplychain_Data!$B$2357:$U$2357</definedName>
    <definedName name="SO_002457">Cleaned_Supplychain_Data!$B$2358:$U$2358</definedName>
    <definedName name="SO_002458">Cleaned_Supplychain_Data!$B$2359:$U$2359</definedName>
    <definedName name="SO_002459">Cleaned_Supplychain_Data!$B$2360:$U$2360</definedName>
    <definedName name="SO_002460">Cleaned_Supplychain_Data!$B$2361:$U$2361</definedName>
    <definedName name="SO_002461">Cleaned_Supplychain_Data!$B$2362:$U$2362</definedName>
    <definedName name="SO_002462">Cleaned_Supplychain_Data!$B$2363:$U$2363</definedName>
    <definedName name="SO_002463">Cleaned_Supplychain_Data!$B$2364:$U$2364</definedName>
    <definedName name="SO_002464">Cleaned_Supplychain_Data!$B$2365:$U$2365</definedName>
    <definedName name="SO_002465">Cleaned_Supplychain_Data!$B$2366:$U$2366</definedName>
    <definedName name="SO_002466">Cleaned_Supplychain_Data!$B$2367:$U$2367</definedName>
    <definedName name="SO_002467">Cleaned_Supplychain_Data!$B$2368:$U$2368</definedName>
    <definedName name="SO_002468">Cleaned_Supplychain_Data!$B$2369:$U$2369</definedName>
    <definedName name="SO_002469">Cleaned_Supplychain_Data!$B$2370:$U$2370</definedName>
    <definedName name="SO_002470">Cleaned_Supplychain_Data!$B$2371:$U$2371</definedName>
    <definedName name="SO_002471">Cleaned_Supplychain_Data!$B$2372:$U$2372</definedName>
    <definedName name="SO_002472">Cleaned_Supplychain_Data!$B$2373:$U$2373</definedName>
    <definedName name="SO_002473">Cleaned_Supplychain_Data!$B$2374:$U$2374</definedName>
    <definedName name="SO_002474">Cleaned_Supplychain_Data!$B$2375:$U$2375</definedName>
    <definedName name="SO_002475">Cleaned_Supplychain_Data!$B$2376:$U$2376</definedName>
    <definedName name="SO_002476">Cleaned_Supplychain_Data!$B$2377:$U$2377</definedName>
    <definedName name="SO_002477">Cleaned_Supplychain_Data!$B$2378:$U$2378</definedName>
    <definedName name="SO_002478">Cleaned_Supplychain_Data!$B$2379:$U$2379</definedName>
    <definedName name="SO_002479">Cleaned_Supplychain_Data!$B$2380:$U$2380</definedName>
    <definedName name="SO_002480">Cleaned_Supplychain_Data!$B$2381:$U$2381</definedName>
    <definedName name="SO_002481">Cleaned_Supplychain_Data!$B$2382:$U$2382</definedName>
    <definedName name="SO_002482">Cleaned_Supplychain_Data!$B$2383:$U$2383</definedName>
    <definedName name="SO_002483">Cleaned_Supplychain_Data!$B$2384:$U$2384</definedName>
    <definedName name="SO_002484">Cleaned_Supplychain_Data!$B$2385:$U$2385</definedName>
    <definedName name="SO_002485">Cleaned_Supplychain_Data!$B$2386:$U$2386</definedName>
    <definedName name="SO_002486">Cleaned_Supplychain_Data!$B$2387:$U$2387</definedName>
    <definedName name="SO_002487">Cleaned_Supplychain_Data!$B$2388:$U$2388</definedName>
    <definedName name="SO_002488">Cleaned_Supplychain_Data!$B$2389:$U$2389</definedName>
    <definedName name="SO_002489">Cleaned_Supplychain_Data!$B$2390:$U$2390</definedName>
    <definedName name="SO_002490">Cleaned_Supplychain_Data!$B$2391:$U$2391</definedName>
    <definedName name="SO_002491">Cleaned_Supplychain_Data!$B$2392:$U$2392</definedName>
    <definedName name="SO_002492">Cleaned_Supplychain_Data!$B$2393:$U$2393</definedName>
    <definedName name="SO_002493">Cleaned_Supplychain_Data!$B$2394:$U$2394</definedName>
    <definedName name="SO_002494">Cleaned_Supplychain_Data!$B$2395:$U$2395</definedName>
    <definedName name="SO_002495">Cleaned_Supplychain_Data!$B$2396:$U$2396</definedName>
    <definedName name="SO_002496">Cleaned_Supplychain_Data!$B$2397:$U$2397</definedName>
    <definedName name="SO_002497">Cleaned_Supplychain_Data!$B$2398:$U$2398</definedName>
    <definedName name="SO_002498">Cleaned_Supplychain_Data!$B$2399:$U$2399</definedName>
    <definedName name="SO_002499">Cleaned_Supplychain_Data!$B$2400:$U$2400</definedName>
    <definedName name="SO_002500">Cleaned_Supplychain_Data!$B$2401:$U$2401</definedName>
    <definedName name="SO_002501">Cleaned_Supplychain_Data!$B$2402:$U$2402</definedName>
    <definedName name="SO_002502">Cleaned_Supplychain_Data!$B$2403:$U$2403</definedName>
    <definedName name="SO_002503">Cleaned_Supplychain_Data!$B$2404:$U$2404</definedName>
    <definedName name="SO_002504">Cleaned_Supplychain_Data!$B$2405:$U$2405</definedName>
    <definedName name="SO_002505">Cleaned_Supplychain_Data!$B$2406:$U$2406</definedName>
    <definedName name="SO_002506">Cleaned_Supplychain_Data!$B$2407:$U$2407</definedName>
    <definedName name="SO_002507">Cleaned_Supplychain_Data!$B$2408:$U$2408</definedName>
    <definedName name="SO_002508">Cleaned_Supplychain_Data!$B$2409:$U$2409</definedName>
    <definedName name="SO_002509">Cleaned_Supplychain_Data!$B$2410:$U$2410</definedName>
    <definedName name="SO_002510">Cleaned_Supplychain_Data!$B$2411:$U$2411</definedName>
    <definedName name="SO_002511">Cleaned_Supplychain_Data!$B$2412:$U$2412</definedName>
    <definedName name="SO_002512">Cleaned_Supplychain_Data!$B$2413:$U$2413</definedName>
    <definedName name="SO_002513">Cleaned_Supplychain_Data!$B$2414:$U$2414</definedName>
    <definedName name="SO_002514">Cleaned_Supplychain_Data!$B$2415:$U$2415</definedName>
    <definedName name="SO_002515">Cleaned_Supplychain_Data!$B$2416:$U$2416</definedName>
    <definedName name="SO_002516">Cleaned_Supplychain_Data!$B$2417:$U$2417</definedName>
    <definedName name="SO_002517">Cleaned_Supplychain_Data!$B$2418:$U$2418</definedName>
    <definedName name="SO_002518">Cleaned_Supplychain_Data!$B$2419:$U$2419</definedName>
    <definedName name="SO_002519">Cleaned_Supplychain_Data!$B$2420:$U$2420</definedName>
    <definedName name="SO_002520">Cleaned_Supplychain_Data!$B$2421:$U$2421</definedName>
    <definedName name="SO_002521">Cleaned_Supplychain_Data!$B$2422:$U$2422</definedName>
    <definedName name="SO_002522">Cleaned_Supplychain_Data!$B$2423:$U$2423</definedName>
    <definedName name="SO_002523">Cleaned_Supplychain_Data!$B$2424:$U$2424</definedName>
    <definedName name="SO_002524">Cleaned_Supplychain_Data!$B$2425:$U$2425</definedName>
    <definedName name="SO_002525">Cleaned_Supplychain_Data!$B$2426:$U$2426</definedName>
    <definedName name="SO_002526">Cleaned_Supplychain_Data!$B$2427:$U$2427</definedName>
    <definedName name="SO_002527">Cleaned_Supplychain_Data!$B$2428:$U$2428</definedName>
    <definedName name="SO_002528">Cleaned_Supplychain_Data!$B$2429:$U$2429</definedName>
    <definedName name="SO_002529">Cleaned_Supplychain_Data!$B$2430:$U$2430</definedName>
    <definedName name="SO_002530">Cleaned_Supplychain_Data!$B$2431:$U$2431</definedName>
    <definedName name="SO_002531">Cleaned_Supplychain_Data!$B$2432:$U$2432</definedName>
    <definedName name="SO_002532">Cleaned_Supplychain_Data!$B$2433:$U$2433</definedName>
    <definedName name="SO_002533">Cleaned_Supplychain_Data!$B$2434:$U$2434</definedName>
    <definedName name="SO_002534">Cleaned_Supplychain_Data!$B$2435:$U$2435</definedName>
    <definedName name="SO_002535">Cleaned_Supplychain_Data!$B$2436:$U$2436</definedName>
    <definedName name="SO_002536">Cleaned_Supplychain_Data!$B$2437:$U$2437</definedName>
    <definedName name="SO_002537">Cleaned_Supplychain_Data!$B$2438:$U$2438</definedName>
    <definedName name="SO_002538">Cleaned_Supplychain_Data!$B$2439:$U$2439</definedName>
    <definedName name="SO_002539">Cleaned_Supplychain_Data!$B$2440:$U$2440</definedName>
    <definedName name="SO_002540">Cleaned_Supplychain_Data!$B$2441:$U$2441</definedName>
    <definedName name="SO_002541">Cleaned_Supplychain_Data!$B$2442:$U$2442</definedName>
    <definedName name="SO_002542">Cleaned_Supplychain_Data!$B$2443:$U$2443</definedName>
    <definedName name="SO_002543">Cleaned_Supplychain_Data!$B$2444:$U$2444</definedName>
    <definedName name="SO_002544">Cleaned_Supplychain_Data!$B$2445:$U$2445</definedName>
    <definedName name="SO_002545">Cleaned_Supplychain_Data!$B$2446:$U$2446</definedName>
    <definedName name="SO_002546">Cleaned_Supplychain_Data!$B$2447:$U$2447</definedName>
    <definedName name="SO_002547">Cleaned_Supplychain_Data!$B$2448:$U$2448</definedName>
    <definedName name="SO_002548">Cleaned_Supplychain_Data!$B$2449:$U$2449</definedName>
    <definedName name="SO_002549">Cleaned_Supplychain_Data!$B$2450:$U$2450</definedName>
    <definedName name="SO_002550">Cleaned_Supplychain_Data!$B$2451:$U$2451</definedName>
    <definedName name="SO_002551">Cleaned_Supplychain_Data!$B$2452:$U$2452</definedName>
    <definedName name="SO_002552">Cleaned_Supplychain_Data!$B$2453:$U$2453</definedName>
    <definedName name="SO_002553">Cleaned_Supplychain_Data!$B$2454:$U$2454</definedName>
    <definedName name="SO_002554">Cleaned_Supplychain_Data!$B$2455:$U$2455</definedName>
    <definedName name="SO_002555">Cleaned_Supplychain_Data!$B$2456:$U$2456</definedName>
    <definedName name="SO_002556">Cleaned_Supplychain_Data!$B$2457:$U$2457</definedName>
    <definedName name="SO_002557">Cleaned_Supplychain_Data!$B$2458:$U$2458</definedName>
    <definedName name="SO_002558">Cleaned_Supplychain_Data!$B$2459:$U$2459</definedName>
    <definedName name="SO_002559">Cleaned_Supplychain_Data!$B$2460:$U$2460</definedName>
    <definedName name="SO_002560">Cleaned_Supplychain_Data!$B$2461:$U$2461</definedName>
    <definedName name="SO_002561">Cleaned_Supplychain_Data!$B$2462:$U$2462</definedName>
    <definedName name="SO_002562">Cleaned_Supplychain_Data!$B$2463:$U$2463</definedName>
    <definedName name="SO_002563">Cleaned_Supplychain_Data!$B$2464:$U$2464</definedName>
    <definedName name="SO_002564">Cleaned_Supplychain_Data!$B$2465:$U$2465</definedName>
    <definedName name="SO_002565">Cleaned_Supplychain_Data!$B$2466:$U$2466</definedName>
    <definedName name="SO_002566">Cleaned_Supplychain_Data!$B$2467:$U$2467</definedName>
    <definedName name="SO_002567">Cleaned_Supplychain_Data!$B$2468:$U$2468</definedName>
    <definedName name="SO_002568">Cleaned_Supplychain_Data!$B$2469:$U$2469</definedName>
    <definedName name="SO_002569">Cleaned_Supplychain_Data!$B$2470:$U$2470</definedName>
    <definedName name="SO_002570">Cleaned_Supplychain_Data!$B$2471:$U$2471</definedName>
    <definedName name="SO_002571">Cleaned_Supplychain_Data!$B$2472:$U$2472</definedName>
    <definedName name="SO_002572">Cleaned_Supplychain_Data!$B$2473:$U$2473</definedName>
    <definedName name="SO_002573">Cleaned_Supplychain_Data!$B$2474:$U$2474</definedName>
    <definedName name="SO_002574">Cleaned_Supplychain_Data!$B$2475:$U$2475</definedName>
    <definedName name="SO_002575">Cleaned_Supplychain_Data!$B$2476:$U$2476</definedName>
    <definedName name="SO_002576">Cleaned_Supplychain_Data!$B$2477:$U$2477</definedName>
    <definedName name="SO_002577">Cleaned_Supplychain_Data!$B$2478:$U$2478</definedName>
    <definedName name="SO_002578">Cleaned_Supplychain_Data!$B$2479:$U$2479</definedName>
    <definedName name="SO_002579">Cleaned_Supplychain_Data!$B$2480:$U$2480</definedName>
    <definedName name="SO_002580">Cleaned_Supplychain_Data!$B$2481:$U$2481</definedName>
    <definedName name="SO_002581">Cleaned_Supplychain_Data!$B$2482:$U$2482</definedName>
    <definedName name="SO_002582">Cleaned_Supplychain_Data!$B$2483:$U$2483</definedName>
    <definedName name="SO_002583">Cleaned_Supplychain_Data!$B$2484:$U$2484</definedName>
    <definedName name="SO_002584">Cleaned_Supplychain_Data!$B$2485:$U$2485</definedName>
    <definedName name="SO_002585">Cleaned_Supplychain_Data!$B$2486:$U$2486</definedName>
    <definedName name="SO_002586">Cleaned_Supplychain_Data!$B$2487:$U$2487</definedName>
    <definedName name="SO_002587">Cleaned_Supplychain_Data!$B$2488:$U$2488</definedName>
    <definedName name="SO_002588">Cleaned_Supplychain_Data!$B$2489:$U$2489</definedName>
    <definedName name="SO_002589">Cleaned_Supplychain_Data!$B$2490:$U$2490</definedName>
    <definedName name="SO_002590">Cleaned_Supplychain_Data!$B$2491:$U$2491</definedName>
    <definedName name="SO_002591">Cleaned_Supplychain_Data!$B$2492:$U$2492</definedName>
    <definedName name="SO_002592">Cleaned_Supplychain_Data!$B$2493:$U$2493</definedName>
    <definedName name="SO_002593">Cleaned_Supplychain_Data!$B$2494:$U$2494</definedName>
    <definedName name="SO_002594">Cleaned_Supplychain_Data!$B$2495:$U$2495</definedName>
    <definedName name="SO_002595">Cleaned_Supplychain_Data!$B$2496:$U$2496</definedName>
    <definedName name="SO_002596">Cleaned_Supplychain_Data!$B$2497:$U$2497</definedName>
    <definedName name="SO_002597">Cleaned_Supplychain_Data!$B$2498:$U$2498</definedName>
    <definedName name="SO_002598">Cleaned_Supplychain_Data!$B$2499:$U$2499</definedName>
    <definedName name="SO_002599">Cleaned_Supplychain_Data!$B$2500:$U$2500</definedName>
    <definedName name="SO_002600">Cleaned_Supplychain_Data!$B$2501:$U$2501</definedName>
    <definedName name="SO_002601">Cleaned_Supplychain_Data!$B$2502:$U$2502</definedName>
    <definedName name="SO_002602">Cleaned_Supplychain_Data!$B$2503:$U$2503</definedName>
    <definedName name="SO_002603">Cleaned_Supplychain_Data!$B$2504:$U$2504</definedName>
    <definedName name="SO_002604">Cleaned_Supplychain_Data!$B$2505:$U$2505</definedName>
    <definedName name="SO_002605">Cleaned_Supplychain_Data!$B$2506:$U$2506</definedName>
    <definedName name="SO_002606">Cleaned_Supplychain_Data!$B$2507:$U$2507</definedName>
    <definedName name="SO_002607">Cleaned_Supplychain_Data!$B$2508:$U$2508</definedName>
    <definedName name="SO_002608">Cleaned_Supplychain_Data!$B$2509:$U$2509</definedName>
    <definedName name="SO_002609">Cleaned_Supplychain_Data!$B$2510:$U$2510</definedName>
    <definedName name="SO_002610">Cleaned_Supplychain_Data!$B$2511:$U$2511</definedName>
    <definedName name="SO_002611">Cleaned_Supplychain_Data!$B$2512:$U$2512</definedName>
    <definedName name="SO_002612">Cleaned_Supplychain_Data!$B$2513:$U$2513</definedName>
    <definedName name="SO_002613">Cleaned_Supplychain_Data!$B$2514:$U$2514</definedName>
    <definedName name="SO_002614">Cleaned_Supplychain_Data!$B$2515:$U$2515</definedName>
    <definedName name="SO_002615">Cleaned_Supplychain_Data!$B$2516:$U$2516</definedName>
    <definedName name="SO_002616">Cleaned_Supplychain_Data!$B$2517:$U$2517</definedName>
    <definedName name="SO_002617">Cleaned_Supplychain_Data!$B$2518:$U$2518</definedName>
    <definedName name="SO_002618">Cleaned_Supplychain_Data!$B$2519:$U$2519</definedName>
    <definedName name="SO_002619">Cleaned_Supplychain_Data!$B$2520:$U$2520</definedName>
    <definedName name="SO_002620">Cleaned_Supplychain_Data!$B$2521:$U$2521</definedName>
    <definedName name="SO_002621">Cleaned_Supplychain_Data!$B$2522:$U$2522</definedName>
    <definedName name="SO_002622">Cleaned_Supplychain_Data!$B$2523:$U$2523</definedName>
    <definedName name="SO_002623">Cleaned_Supplychain_Data!$B$2524:$U$2524</definedName>
    <definedName name="SO_002624">Cleaned_Supplychain_Data!$B$2525:$U$2525</definedName>
    <definedName name="SO_002625">Cleaned_Supplychain_Data!$B$2526:$U$2526</definedName>
    <definedName name="SO_002626">Cleaned_Supplychain_Data!$B$2527:$U$2527</definedName>
    <definedName name="SO_002627">Cleaned_Supplychain_Data!$B$2528:$U$2528</definedName>
    <definedName name="SO_002628">Cleaned_Supplychain_Data!$B$2529:$U$2529</definedName>
    <definedName name="SO_002629">Cleaned_Supplychain_Data!$B$2530:$U$2530</definedName>
    <definedName name="SO_002630">Cleaned_Supplychain_Data!$B$2531:$U$2531</definedName>
    <definedName name="SO_002631">Cleaned_Supplychain_Data!$B$2532:$U$2532</definedName>
    <definedName name="SO_002632">Cleaned_Supplychain_Data!$B$2533:$U$2533</definedName>
    <definedName name="SO_002633">Cleaned_Supplychain_Data!$B$2534:$U$2534</definedName>
    <definedName name="SO_002634">Cleaned_Supplychain_Data!$B$2535:$U$2535</definedName>
    <definedName name="SO_002635">Cleaned_Supplychain_Data!$B$2536:$U$2536</definedName>
    <definedName name="SO_002636">Cleaned_Supplychain_Data!$B$2537:$U$2537</definedName>
    <definedName name="SO_002637">Cleaned_Supplychain_Data!$B$2538:$U$2538</definedName>
    <definedName name="SO_002638">Cleaned_Supplychain_Data!$B$2539:$U$2539</definedName>
    <definedName name="SO_002639">Cleaned_Supplychain_Data!$B$2540:$U$2540</definedName>
    <definedName name="SO_002640">Cleaned_Supplychain_Data!$B$2541:$U$2541</definedName>
    <definedName name="SO_002641">Cleaned_Supplychain_Data!$B$2542:$U$2542</definedName>
    <definedName name="SO_002642">Cleaned_Supplychain_Data!$B$2543:$U$2543</definedName>
    <definedName name="SO_002643">Cleaned_Supplychain_Data!$B$2544:$U$2544</definedName>
    <definedName name="SO_002644">Cleaned_Supplychain_Data!$B$2545:$U$2545</definedName>
    <definedName name="SO_002645">Cleaned_Supplychain_Data!$B$2546:$U$2546</definedName>
    <definedName name="SO_002646">Cleaned_Supplychain_Data!$B$2547:$U$2547</definedName>
    <definedName name="SO_002647">Cleaned_Supplychain_Data!$B$2548:$U$2548</definedName>
    <definedName name="SO_002648">Cleaned_Supplychain_Data!$B$2549:$U$2549</definedName>
    <definedName name="SO_002649">Cleaned_Supplychain_Data!$B$2550:$U$2550</definedName>
    <definedName name="SO_002650">Cleaned_Supplychain_Data!$B$2551:$U$2551</definedName>
    <definedName name="SO_002651">Cleaned_Supplychain_Data!$B$2552:$U$2552</definedName>
    <definedName name="SO_002652">Cleaned_Supplychain_Data!$B$2553:$U$2553</definedName>
    <definedName name="SO_002653">Cleaned_Supplychain_Data!$B$2554:$U$2554</definedName>
    <definedName name="SO_002654">Cleaned_Supplychain_Data!$B$2555:$U$2555</definedName>
    <definedName name="SO_002655">Cleaned_Supplychain_Data!$B$2556:$U$2556</definedName>
    <definedName name="SO_002656">Cleaned_Supplychain_Data!$B$2557:$U$2557</definedName>
    <definedName name="SO_002657">Cleaned_Supplychain_Data!$B$2558:$U$2558</definedName>
    <definedName name="SO_002658">Cleaned_Supplychain_Data!$B$2559:$U$2559</definedName>
    <definedName name="SO_002659">Cleaned_Supplychain_Data!$B$2560:$U$2560</definedName>
    <definedName name="SO_002660">Cleaned_Supplychain_Data!$B$2561:$U$2561</definedName>
    <definedName name="SO_002661">Cleaned_Supplychain_Data!$B$2562:$U$2562</definedName>
    <definedName name="SO_002662">Cleaned_Supplychain_Data!$B$2563:$U$2563</definedName>
    <definedName name="SO_002663">Cleaned_Supplychain_Data!$B$2564:$U$2564</definedName>
    <definedName name="SO_002664">Cleaned_Supplychain_Data!$B$2565:$U$2565</definedName>
    <definedName name="SO_002665">Cleaned_Supplychain_Data!$B$2566:$U$2566</definedName>
    <definedName name="SO_002666">Cleaned_Supplychain_Data!$B$2567:$U$2567</definedName>
    <definedName name="SO_002667">Cleaned_Supplychain_Data!$B$2568:$U$2568</definedName>
    <definedName name="SO_002668">Cleaned_Supplychain_Data!$B$2569:$U$2569</definedName>
    <definedName name="SO_002669">Cleaned_Supplychain_Data!$B$2570:$U$2570</definedName>
    <definedName name="SO_002670">Cleaned_Supplychain_Data!$B$2571:$U$2571</definedName>
    <definedName name="SO_002671">Cleaned_Supplychain_Data!$B$2572:$U$2572</definedName>
    <definedName name="SO_002672">Cleaned_Supplychain_Data!$B$2573:$U$2573</definedName>
    <definedName name="SO_002673">Cleaned_Supplychain_Data!$B$2574:$U$2574</definedName>
    <definedName name="SO_002674">Cleaned_Supplychain_Data!$B$2575:$U$2575</definedName>
    <definedName name="SO_002675">Cleaned_Supplychain_Data!$B$2576:$U$2576</definedName>
    <definedName name="SO_002676">Cleaned_Supplychain_Data!$B$2577:$U$2577</definedName>
    <definedName name="SO_002677">Cleaned_Supplychain_Data!$B$2578:$U$2578</definedName>
    <definedName name="SO_002678">Cleaned_Supplychain_Data!$B$2579:$U$2579</definedName>
    <definedName name="SO_002679">Cleaned_Supplychain_Data!$B$2580:$U$2580</definedName>
    <definedName name="SO_002680">Cleaned_Supplychain_Data!$B$2581:$U$2581</definedName>
    <definedName name="SO_002681">Cleaned_Supplychain_Data!$B$2582:$U$2582</definedName>
    <definedName name="SO_002682">Cleaned_Supplychain_Data!$B$2583:$U$2583</definedName>
    <definedName name="SO_002683">Cleaned_Supplychain_Data!$B$2584:$U$2584</definedName>
    <definedName name="SO_002684">Cleaned_Supplychain_Data!$B$2585:$U$2585</definedName>
    <definedName name="SO_002685">Cleaned_Supplychain_Data!$B$2586:$U$2586</definedName>
    <definedName name="SO_002686">Cleaned_Supplychain_Data!$B$2587:$U$2587</definedName>
    <definedName name="SO_002687">Cleaned_Supplychain_Data!$B$2588:$U$2588</definedName>
    <definedName name="SO_002688">Cleaned_Supplychain_Data!$B$2589:$U$2589</definedName>
    <definedName name="SO_002689">Cleaned_Supplychain_Data!$B$2590:$U$2590</definedName>
    <definedName name="SO_002690">Cleaned_Supplychain_Data!$B$2591:$U$2591</definedName>
    <definedName name="SO_002691">Cleaned_Supplychain_Data!$B$2592:$U$2592</definedName>
    <definedName name="SO_002692">Cleaned_Supplychain_Data!$B$2593:$U$2593</definedName>
    <definedName name="SO_002693">Cleaned_Supplychain_Data!$B$2594:$U$2594</definedName>
    <definedName name="SO_002694">Cleaned_Supplychain_Data!$B$2595:$U$2595</definedName>
    <definedName name="SO_002695">Cleaned_Supplychain_Data!$B$2596:$U$2596</definedName>
    <definedName name="SO_002696">Cleaned_Supplychain_Data!$B$2597:$U$2597</definedName>
    <definedName name="SO_002697">Cleaned_Supplychain_Data!$B$2598:$U$2598</definedName>
    <definedName name="SO_002698">Cleaned_Supplychain_Data!$B$2599:$U$2599</definedName>
    <definedName name="SO_002699">Cleaned_Supplychain_Data!$B$2600:$U$2600</definedName>
    <definedName name="SO_002700">Cleaned_Supplychain_Data!$B$2601:$U$2601</definedName>
    <definedName name="SO_002701">Cleaned_Supplychain_Data!$B$2602:$U$2602</definedName>
    <definedName name="SO_002702">Cleaned_Supplychain_Data!$B$2603:$U$2603</definedName>
    <definedName name="SO_002703">Cleaned_Supplychain_Data!$B$2604:$U$2604</definedName>
    <definedName name="SO_002704">Cleaned_Supplychain_Data!$B$2605:$U$2605</definedName>
    <definedName name="SO_002705">Cleaned_Supplychain_Data!$B$2606:$U$2606</definedName>
    <definedName name="SO_002706">Cleaned_Supplychain_Data!$B$2607:$U$2607</definedName>
    <definedName name="SO_002707">Cleaned_Supplychain_Data!$B$2608:$U$2608</definedName>
    <definedName name="SO_002708">Cleaned_Supplychain_Data!$B$2609:$U$2609</definedName>
    <definedName name="SO_002709">Cleaned_Supplychain_Data!$B$2610:$U$2610</definedName>
    <definedName name="SO_002710">Cleaned_Supplychain_Data!$B$2611:$U$2611</definedName>
    <definedName name="SO_002711">Cleaned_Supplychain_Data!$B$2612:$U$2612</definedName>
    <definedName name="SO_002712">Cleaned_Supplychain_Data!$B$2613:$U$2613</definedName>
    <definedName name="SO_002713">Cleaned_Supplychain_Data!$B$2614:$U$2614</definedName>
    <definedName name="SO_002714">Cleaned_Supplychain_Data!$B$2615:$U$2615</definedName>
    <definedName name="SO_002715">Cleaned_Supplychain_Data!$B$2616:$U$2616</definedName>
    <definedName name="SO_002716">Cleaned_Supplychain_Data!$B$2617:$U$2617</definedName>
    <definedName name="SO_002717">Cleaned_Supplychain_Data!$B$2618:$U$2618</definedName>
    <definedName name="SO_002718">Cleaned_Supplychain_Data!$B$2619:$U$2619</definedName>
    <definedName name="SO_002719">Cleaned_Supplychain_Data!$B$2620:$U$2620</definedName>
    <definedName name="SO_002720">Cleaned_Supplychain_Data!$B$2621:$U$2621</definedName>
    <definedName name="SO_002721">Cleaned_Supplychain_Data!$B$2622:$U$2622</definedName>
    <definedName name="SO_002722">Cleaned_Supplychain_Data!$B$2623:$U$2623</definedName>
    <definedName name="SO_002723">Cleaned_Supplychain_Data!$B$2624:$U$2624</definedName>
    <definedName name="SO_002724">Cleaned_Supplychain_Data!$B$2625:$U$2625</definedName>
    <definedName name="SO_002725">Cleaned_Supplychain_Data!$B$2626:$U$2626</definedName>
    <definedName name="SO_002726">Cleaned_Supplychain_Data!$B$2627:$U$2627</definedName>
    <definedName name="SO_002727">Cleaned_Supplychain_Data!$B$2628:$U$2628</definedName>
    <definedName name="SO_002728">Cleaned_Supplychain_Data!$B$2629:$U$2629</definedName>
    <definedName name="SO_002729">Cleaned_Supplychain_Data!$B$2630:$U$2630</definedName>
    <definedName name="SO_002730">Cleaned_Supplychain_Data!$B$2631:$U$2631</definedName>
    <definedName name="SO_002731">Cleaned_Supplychain_Data!$B$2632:$U$2632</definedName>
    <definedName name="SO_002732">Cleaned_Supplychain_Data!$B$2633:$U$2633</definedName>
    <definedName name="SO_002733">Cleaned_Supplychain_Data!$B$2634:$U$2634</definedName>
    <definedName name="SO_002734">Cleaned_Supplychain_Data!$B$2635:$U$2635</definedName>
    <definedName name="SO_002735">Cleaned_Supplychain_Data!$B$2636:$U$2636</definedName>
    <definedName name="SO_002736">Cleaned_Supplychain_Data!$B$2637:$U$2637</definedName>
    <definedName name="SO_002737">Cleaned_Supplychain_Data!$B$2638:$U$2638</definedName>
    <definedName name="SO_002738">Cleaned_Supplychain_Data!$B$2639:$U$2639</definedName>
    <definedName name="SO_002739">Cleaned_Supplychain_Data!$B$2640:$U$2640</definedName>
    <definedName name="SO_002740">Cleaned_Supplychain_Data!$B$2641:$U$2641</definedName>
    <definedName name="SO_002741">Cleaned_Supplychain_Data!$B$2642:$U$2642</definedName>
    <definedName name="SO_002742">Cleaned_Supplychain_Data!$B$2643:$U$2643</definedName>
    <definedName name="SO_002743">Cleaned_Supplychain_Data!$B$2644:$U$2644</definedName>
    <definedName name="SO_002744">Cleaned_Supplychain_Data!$B$2645:$U$2645</definedName>
    <definedName name="SO_002745">Cleaned_Supplychain_Data!$B$2646:$U$2646</definedName>
    <definedName name="SO_002746">Cleaned_Supplychain_Data!$B$2647:$U$2647</definedName>
    <definedName name="SO_002747">Cleaned_Supplychain_Data!$B$2648:$U$2648</definedName>
    <definedName name="SO_002748">Cleaned_Supplychain_Data!$B$2649:$U$2649</definedName>
    <definedName name="SO_002749">Cleaned_Supplychain_Data!$B$2650:$U$2650</definedName>
    <definedName name="SO_002750">Cleaned_Supplychain_Data!$B$2651:$U$2651</definedName>
    <definedName name="SO_002751">Cleaned_Supplychain_Data!$B$2652:$U$2652</definedName>
    <definedName name="SO_002752">Cleaned_Supplychain_Data!$B$2653:$U$2653</definedName>
    <definedName name="SO_002753">Cleaned_Supplychain_Data!$B$2654:$U$2654</definedName>
    <definedName name="SO_002754">Cleaned_Supplychain_Data!$B$2655:$U$2655</definedName>
    <definedName name="SO_002755">Cleaned_Supplychain_Data!$B$2656:$U$2656</definedName>
    <definedName name="SO_002756">Cleaned_Supplychain_Data!$B$2657:$U$2657</definedName>
    <definedName name="SO_002757">Cleaned_Supplychain_Data!$B$2658:$U$2658</definedName>
    <definedName name="SO_002758">Cleaned_Supplychain_Data!$B$2659:$U$2659</definedName>
    <definedName name="SO_002759">Cleaned_Supplychain_Data!$B$2660:$U$2660</definedName>
    <definedName name="SO_002760">Cleaned_Supplychain_Data!$B$2661:$U$2661</definedName>
    <definedName name="SO_002761">Cleaned_Supplychain_Data!$B$2662:$U$2662</definedName>
    <definedName name="SO_002762">Cleaned_Supplychain_Data!$B$2663:$U$2663</definedName>
    <definedName name="SO_002763">Cleaned_Supplychain_Data!$B$2664:$U$2664</definedName>
    <definedName name="SO_002764">Cleaned_Supplychain_Data!$B$2665:$U$2665</definedName>
    <definedName name="SO_002765">Cleaned_Supplychain_Data!$B$2666:$U$2666</definedName>
    <definedName name="SO_002766">Cleaned_Supplychain_Data!$B$2667:$U$2667</definedName>
    <definedName name="SO_002767">Cleaned_Supplychain_Data!$B$2668:$U$2668</definedName>
    <definedName name="SO_002768">Cleaned_Supplychain_Data!$B$2669:$U$2669</definedName>
    <definedName name="SO_002769">Cleaned_Supplychain_Data!$B$2670:$U$2670</definedName>
    <definedName name="SO_002770">Cleaned_Supplychain_Data!$B$2671:$U$2671</definedName>
    <definedName name="SO_002771">Cleaned_Supplychain_Data!$B$2672:$U$2672</definedName>
    <definedName name="SO_002772">Cleaned_Supplychain_Data!$B$2673:$U$2673</definedName>
    <definedName name="SO_002773">Cleaned_Supplychain_Data!$B$2674:$U$2674</definedName>
    <definedName name="SO_002774">Cleaned_Supplychain_Data!$B$2675:$U$2675</definedName>
    <definedName name="SO_002775">Cleaned_Supplychain_Data!$B$2676:$U$2676</definedName>
    <definedName name="SO_002776">Cleaned_Supplychain_Data!$B$2677:$U$2677</definedName>
    <definedName name="SO_002777">Cleaned_Supplychain_Data!$B$2678:$U$2678</definedName>
    <definedName name="SO_002778">Cleaned_Supplychain_Data!$B$2679:$U$2679</definedName>
    <definedName name="SO_002779">Cleaned_Supplychain_Data!$B$2680:$U$2680</definedName>
    <definedName name="SO_002780">Cleaned_Supplychain_Data!$B$2681:$U$2681</definedName>
    <definedName name="SO_002781">Cleaned_Supplychain_Data!$B$2682:$U$2682</definedName>
    <definedName name="SO_002782">Cleaned_Supplychain_Data!$B$2683:$U$2683</definedName>
    <definedName name="SO_002783">Cleaned_Supplychain_Data!$B$2684:$U$2684</definedName>
    <definedName name="SO_002784">Cleaned_Supplychain_Data!$B$2685:$U$2685</definedName>
    <definedName name="SO_002785">Cleaned_Supplychain_Data!$B$2686:$U$2686</definedName>
    <definedName name="SO_002786">Cleaned_Supplychain_Data!$B$2687:$U$2687</definedName>
    <definedName name="SO_002787">Cleaned_Supplychain_Data!$B$2688:$U$2688</definedName>
    <definedName name="SO_002788">Cleaned_Supplychain_Data!$B$2689:$U$2689</definedName>
    <definedName name="SO_002789">Cleaned_Supplychain_Data!$B$2690:$U$2690</definedName>
    <definedName name="SO_002790">Cleaned_Supplychain_Data!$B$2691:$U$2691</definedName>
    <definedName name="SO_002791">Cleaned_Supplychain_Data!$B$2692:$U$2692</definedName>
    <definedName name="SO_002792">Cleaned_Supplychain_Data!$B$2693:$U$2693</definedName>
    <definedName name="SO_002793">Cleaned_Supplychain_Data!$B$2694:$U$2694</definedName>
    <definedName name="SO_002794">Cleaned_Supplychain_Data!$B$2695:$U$2695</definedName>
    <definedName name="SO_002795">Cleaned_Supplychain_Data!$B$2696:$U$2696</definedName>
    <definedName name="SO_002796">Cleaned_Supplychain_Data!$B$2697:$U$2697</definedName>
    <definedName name="SO_002797">Cleaned_Supplychain_Data!$B$2698:$U$2698</definedName>
    <definedName name="SO_002798">Cleaned_Supplychain_Data!$B$2699:$U$2699</definedName>
    <definedName name="SO_002799">Cleaned_Supplychain_Data!$B$2700:$U$2700</definedName>
    <definedName name="SO_002800">Cleaned_Supplychain_Data!$B$2701:$U$2701</definedName>
    <definedName name="SO_002801">Cleaned_Supplychain_Data!$B$2702:$U$2702</definedName>
    <definedName name="SO_002802">Cleaned_Supplychain_Data!$B$2703:$U$2703</definedName>
    <definedName name="SO_002803">Cleaned_Supplychain_Data!$B$2704:$U$2704</definedName>
    <definedName name="SO_002804">Cleaned_Supplychain_Data!$B$2705:$U$2705</definedName>
    <definedName name="SO_002805">Cleaned_Supplychain_Data!$B$2706:$U$2706</definedName>
    <definedName name="SO_002806">Cleaned_Supplychain_Data!$B$2707:$U$2707</definedName>
    <definedName name="SO_002807">Cleaned_Supplychain_Data!$B$2708:$U$2708</definedName>
    <definedName name="SO_002808">Cleaned_Supplychain_Data!$B$2709:$U$2709</definedName>
    <definedName name="SO_002809">Cleaned_Supplychain_Data!$B$2710:$U$2710</definedName>
    <definedName name="SO_002810">Cleaned_Supplychain_Data!$B$2711:$U$2711</definedName>
    <definedName name="SO_002811">Cleaned_Supplychain_Data!$B$2712:$U$2712</definedName>
    <definedName name="SO_002812">Cleaned_Supplychain_Data!$B$2713:$U$2713</definedName>
    <definedName name="SO_002813">Cleaned_Supplychain_Data!$B$2714:$U$2714</definedName>
    <definedName name="SO_002814">Cleaned_Supplychain_Data!$B$2715:$U$2715</definedName>
    <definedName name="SO_002815">Cleaned_Supplychain_Data!$B$2716:$U$2716</definedName>
    <definedName name="SO_002816">Cleaned_Supplychain_Data!$B$2717:$U$2717</definedName>
    <definedName name="SO_002817">Cleaned_Supplychain_Data!$B$2718:$U$2718</definedName>
    <definedName name="SO_002818">Cleaned_Supplychain_Data!$B$2719:$U$2719</definedName>
    <definedName name="SO_002819">Cleaned_Supplychain_Data!$B$2720:$U$2720</definedName>
    <definedName name="SO_002820">Cleaned_Supplychain_Data!$B$2721:$U$2721</definedName>
    <definedName name="SO_002821">Cleaned_Supplychain_Data!$B$2722:$U$2722</definedName>
    <definedName name="SO_002822">Cleaned_Supplychain_Data!$B$2723:$U$2723</definedName>
    <definedName name="SO_002823">Cleaned_Supplychain_Data!$B$2724:$U$2724</definedName>
    <definedName name="SO_002824">Cleaned_Supplychain_Data!$B$2725:$U$2725</definedName>
    <definedName name="SO_002825">Cleaned_Supplychain_Data!$B$2726:$U$2726</definedName>
    <definedName name="SO_002826">Cleaned_Supplychain_Data!$B$2727:$U$2727</definedName>
    <definedName name="SO_002827">Cleaned_Supplychain_Data!$B$2728:$U$2728</definedName>
    <definedName name="SO_002828">Cleaned_Supplychain_Data!$B$2729:$U$2729</definedName>
    <definedName name="SO_002829">Cleaned_Supplychain_Data!$B$2730:$U$2730</definedName>
    <definedName name="SO_002830">Cleaned_Supplychain_Data!$B$2731:$U$2731</definedName>
    <definedName name="SO_002831">Cleaned_Supplychain_Data!$B$2732:$U$2732</definedName>
    <definedName name="SO_002832">Cleaned_Supplychain_Data!$B$2733:$U$2733</definedName>
    <definedName name="SO_002833">Cleaned_Supplychain_Data!$B$2734:$U$2734</definedName>
    <definedName name="SO_002834">Cleaned_Supplychain_Data!$B$2735:$U$2735</definedName>
    <definedName name="SO_002835">Cleaned_Supplychain_Data!$B$2736:$U$2736</definedName>
    <definedName name="SO_002836">Cleaned_Supplychain_Data!$B$2737:$U$2737</definedName>
    <definedName name="SO_002837">Cleaned_Supplychain_Data!$B$2738:$U$2738</definedName>
    <definedName name="SO_002838">Cleaned_Supplychain_Data!$B$2739:$U$2739</definedName>
    <definedName name="SO_002839">Cleaned_Supplychain_Data!$B$2740:$U$2740</definedName>
    <definedName name="SO_002840">Cleaned_Supplychain_Data!$B$2741:$U$2741</definedName>
    <definedName name="SO_002841">Cleaned_Supplychain_Data!$B$2742:$U$2742</definedName>
    <definedName name="SO_002842">Cleaned_Supplychain_Data!$B$2743:$U$2743</definedName>
    <definedName name="SO_002843">Cleaned_Supplychain_Data!$B$2744:$U$2744</definedName>
    <definedName name="SO_002844">Cleaned_Supplychain_Data!$B$2745:$U$2745</definedName>
    <definedName name="SO_002845">Cleaned_Supplychain_Data!$B$2746:$U$2746</definedName>
    <definedName name="SO_002846">Cleaned_Supplychain_Data!$B$2747:$U$2747</definedName>
    <definedName name="SO_002847">Cleaned_Supplychain_Data!$B$2748:$U$2748</definedName>
    <definedName name="SO_002848">Cleaned_Supplychain_Data!$B$2749:$U$2749</definedName>
    <definedName name="SO_002849">Cleaned_Supplychain_Data!$B$2750:$U$2750</definedName>
    <definedName name="SO_002850">Cleaned_Supplychain_Data!$B$2751:$U$2751</definedName>
    <definedName name="SO_002851">Cleaned_Supplychain_Data!$B$2752:$U$2752</definedName>
    <definedName name="SO_002852">Cleaned_Supplychain_Data!$B$2753:$U$2753</definedName>
    <definedName name="SO_002853">Cleaned_Supplychain_Data!$B$2754:$U$2754</definedName>
    <definedName name="SO_002854">Cleaned_Supplychain_Data!$B$2755:$U$2755</definedName>
    <definedName name="SO_002855">Cleaned_Supplychain_Data!$B$2756:$U$2756</definedName>
    <definedName name="SO_002856">Cleaned_Supplychain_Data!$B$2757:$U$2757</definedName>
    <definedName name="SO_002857">Cleaned_Supplychain_Data!$B$2758:$U$2758</definedName>
    <definedName name="SO_002858">Cleaned_Supplychain_Data!$B$2759:$U$2759</definedName>
    <definedName name="SO_002859">Cleaned_Supplychain_Data!$B$2760:$U$2760</definedName>
    <definedName name="SO_002860">Cleaned_Supplychain_Data!$B$2761:$U$2761</definedName>
    <definedName name="SO_002861">Cleaned_Supplychain_Data!$B$2762:$U$2762</definedName>
    <definedName name="SO_002862">Cleaned_Supplychain_Data!$B$2763:$U$2763</definedName>
    <definedName name="SO_002863">Cleaned_Supplychain_Data!$B$2764:$U$2764</definedName>
    <definedName name="SO_002864">Cleaned_Supplychain_Data!$B$2765:$U$2765</definedName>
    <definedName name="SO_002865">Cleaned_Supplychain_Data!$B$2766:$U$2766</definedName>
    <definedName name="SO_002866">Cleaned_Supplychain_Data!$B$2767:$U$2767</definedName>
    <definedName name="SO_002867">Cleaned_Supplychain_Data!$B$2768:$U$2768</definedName>
    <definedName name="SO_002868">Cleaned_Supplychain_Data!$B$2769:$U$2769</definedName>
    <definedName name="SO_002869">Cleaned_Supplychain_Data!$B$2770:$U$2770</definedName>
    <definedName name="SO_002870">Cleaned_Supplychain_Data!$B$2771:$U$2771</definedName>
    <definedName name="SO_002871">Cleaned_Supplychain_Data!$B$2772:$U$2772</definedName>
    <definedName name="SO_002872">Cleaned_Supplychain_Data!$B$2773:$U$2773</definedName>
    <definedName name="SO_002873">Cleaned_Supplychain_Data!$B$2774:$U$2774</definedName>
    <definedName name="SO_002874">Cleaned_Supplychain_Data!$B$2775:$U$2775</definedName>
    <definedName name="SO_002875">Cleaned_Supplychain_Data!$B$2776:$U$2776</definedName>
    <definedName name="SO_002876">Cleaned_Supplychain_Data!$B$2777:$U$2777</definedName>
    <definedName name="SO_002877">Cleaned_Supplychain_Data!$B$2778:$U$2778</definedName>
    <definedName name="SO_002878">Cleaned_Supplychain_Data!$B$2779:$U$2779</definedName>
    <definedName name="SO_002879">Cleaned_Supplychain_Data!$B$2780:$U$2780</definedName>
    <definedName name="SO_002880">Cleaned_Supplychain_Data!$B$2781:$U$2781</definedName>
    <definedName name="SO_002881">Cleaned_Supplychain_Data!$B$2782:$U$2782</definedName>
    <definedName name="SO_002882">Cleaned_Supplychain_Data!$B$2783:$U$2783</definedName>
    <definedName name="SO_002883">Cleaned_Supplychain_Data!$B$2784:$U$2784</definedName>
    <definedName name="SO_002884">Cleaned_Supplychain_Data!$B$2785:$U$2785</definedName>
    <definedName name="SO_002885">Cleaned_Supplychain_Data!$B$2786:$U$2786</definedName>
    <definedName name="SO_002886">Cleaned_Supplychain_Data!$B$2787:$U$2787</definedName>
    <definedName name="SO_002887">Cleaned_Supplychain_Data!$B$2788:$U$2788</definedName>
    <definedName name="SO_002888">Cleaned_Supplychain_Data!$B$2789:$U$2789</definedName>
    <definedName name="SO_002889">Cleaned_Supplychain_Data!$B$2790:$U$2790</definedName>
    <definedName name="SO_002890">Cleaned_Supplychain_Data!$B$2791:$U$2791</definedName>
    <definedName name="SO_002891">Cleaned_Supplychain_Data!$B$2792:$U$2792</definedName>
    <definedName name="SO_002892">Cleaned_Supplychain_Data!$B$2793:$U$2793</definedName>
    <definedName name="SO_002893">Cleaned_Supplychain_Data!$B$2794:$U$2794</definedName>
    <definedName name="SO_002894">Cleaned_Supplychain_Data!$B$2795:$U$2795</definedName>
    <definedName name="SO_002895">Cleaned_Supplychain_Data!$B$2796:$U$2796</definedName>
    <definedName name="SO_002896">Cleaned_Supplychain_Data!$B$2797:$U$2797</definedName>
    <definedName name="SO_002897">Cleaned_Supplychain_Data!$B$2798:$U$2798</definedName>
    <definedName name="SO_002898">Cleaned_Supplychain_Data!$B$2799:$U$2799</definedName>
    <definedName name="SO_002899">Cleaned_Supplychain_Data!$B$2800:$U$2800</definedName>
    <definedName name="SO_002900">Cleaned_Supplychain_Data!$B$2801:$U$2801</definedName>
    <definedName name="SO_002901">Cleaned_Supplychain_Data!$B$2802:$U$2802</definedName>
    <definedName name="SO_002902">Cleaned_Supplychain_Data!$B$2803:$U$2803</definedName>
    <definedName name="SO_002903">Cleaned_Supplychain_Data!$B$2804:$U$2804</definedName>
    <definedName name="SO_002904">Cleaned_Supplychain_Data!$B$2805:$U$2805</definedName>
    <definedName name="SO_002905">Cleaned_Supplychain_Data!$B$2806:$U$2806</definedName>
    <definedName name="SO_002906">Cleaned_Supplychain_Data!$B$2807:$U$2807</definedName>
    <definedName name="SO_002907">Cleaned_Supplychain_Data!$B$2808:$U$2808</definedName>
    <definedName name="SO_002908">Cleaned_Supplychain_Data!$B$2809:$U$2809</definedName>
    <definedName name="SO_002909">Cleaned_Supplychain_Data!$B$2810:$U$2810</definedName>
    <definedName name="SO_002910">Cleaned_Supplychain_Data!$B$2811:$U$2811</definedName>
    <definedName name="SO_002911">Cleaned_Supplychain_Data!$B$2812:$U$2812</definedName>
    <definedName name="SO_002912">Cleaned_Supplychain_Data!$B$2813:$U$2813</definedName>
    <definedName name="SO_002913">Cleaned_Supplychain_Data!$B$2814:$U$2814</definedName>
    <definedName name="SO_002914">Cleaned_Supplychain_Data!$B$2815:$U$2815</definedName>
    <definedName name="SO_002915">Cleaned_Supplychain_Data!$B$2816:$U$2816</definedName>
    <definedName name="SO_002916">Cleaned_Supplychain_Data!$B$2817:$U$2817</definedName>
    <definedName name="SO_002917">Cleaned_Supplychain_Data!$B$2818:$U$2818</definedName>
    <definedName name="SO_002918">Cleaned_Supplychain_Data!$B$2819:$U$2819</definedName>
    <definedName name="SO_002919">Cleaned_Supplychain_Data!$B$2820:$U$2820</definedName>
    <definedName name="SO_002920">Cleaned_Supplychain_Data!$B$2821:$U$2821</definedName>
    <definedName name="SO_002921">Cleaned_Supplychain_Data!$B$2822:$U$2822</definedName>
    <definedName name="SO_002922">Cleaned_Supplychain_Data!$B$2823:$U$2823</definedName>
    <definedName name="SO_002923">Cleaned_Supplychain_Data!$B$2824:$U$2824</definedName>
    <definedName name="SO_002924">Cleaned_Supplychain_Data!$B$2825:$U$2825</definedName>
    <definedName name="SO_002925">Cleaned_Supplychain_Data!$B$2826:$U$2826</definedName>
    <definedName name="SO_002926">Cleaned_Supplychain_Data!$B$2827:$U$2827</definedName>
    <definedName name="SO_002927">Cleaned_Supplychain_Data!$B$2828:$U$2828</definedName>
    <definedName name="SO_002928">Cleaned_Supplychain_Data!$B$2829:$U$2829</definedName>
    <definedName name="SO_002929">Cleaned_Supplychain_Data!$B$2830:$U$2830</definedName>
    <definedName name="SO_002930">Cleaned_Supplychain_Data!$B$2831:$U$2831</definedName>
    <definedName name="SO_002931">Cleaned_Supplychain_Data!$B$2832:$U$2832</definedName>
    <definedName name="SO_002932">Cleaned_Supplychain_Data!$B$2833:$U$2833</definedName>
    <definedName name="SO_002933">Cleaned_Supplychain_Data!$B$2834:$U$2834</definedName>
    <definedName name="SO_002934">Cleaned_Supplychain_Data!$B$2835:$U$2835</definedName>
    <definedName name="SO_002935">Cleaned_Supplychain_Data!$B$2836:$U$2836</definedName>
    <definedName name="SO_002936">Cleaned_Supplychain_Data!$B$2837:$U$2837</definedName>
    <definedName name="SO_002937">Cleaned_Supplychain_Data!$B$2838:$U$2838</definedName>
    <definedName name="SO_002938">Cleaned_Supplychain_Data!$B$2839:$U$2839</definedName>
    <definedName name="SO_002939">Cleaned_Supplychain_Data!$B$2840:$U$2840</definedName>
    <definedName name="SO_002940">Cleaned_Supplychain_Data!$B$2841:$U$2841</definedName>
    <definedName name="SO_002941">Cleaned_Supplychain_Data!$B$2842:$U$2842</definedName>
    <definedName name="SO_002942">Cleaned_Supplychain_Data!$B$2843:$U$2843</definedName>
    <definedName name="SO_002943">Cleaned_Supplychain_Data!$B$2844:$U$2844</definedName>
    <definedName name="SO_002944">Cleaned_Supplychain_Data!$B$2845:$U$2845</definedName>
    <definedName name="SO_002945">Cleaned_Supplychain_Data!$B$2846:$U$2846</definedName>
    <definedName name="SO_002946">Cleaned_Supplychain_Data!$B$2847:$U$2847</definedName>
    <definedName name="SO_002947">Cleaned_Supplychain_Data!$B$2848:$U$2848</definedName>
    <definedName name="SO_002948">Cleaned_Supplychain_Data!$B$2849:$U$2849</definedName>
    <definedName name="SO_002949">Cleaned_Supplychain_Data!$B$2850:$U$2850</definedName>
    <definedName name="SO_002950">Cleaned_Supplychain_Data!$B$2851:$U$2851</definedName>
    <definedName name="SO_002951">Cleaned_Supplychain_Data!$B$2852:$U$2852</definedName>
    <definedName name="SO_002952">Cleaned_Supplychain_Data!$B$2853:$U$2853</definedName>
    <definedName name="SO_002953">Cleaned_Supplychain_Data!$B$2854:$U$2854</definedName>
    <definedName name="SO_002954">Cleaned_Supplychain_Data!$B$2855:$U$2855</definedName>
    <definedName name="SO_002955">Cleaned_Supplychain_Data!$B$2856:$U$2856</definedName>
    <definedName name="SO_002956">Cleaned_Supplychain_Data!$B$2857:$U$2857</definedName>
    <definedName name="SO_002957">Cleaned_Supplychain_Data!$B$2858:$U$2858</definedName>
    <definedName name="SO_002958">Cleaned_Supplychain_Data!$B$2859:$U$2859</definedName>
    <definedName name="SO_002959">Cleaned_Supplychain_Data!$B$2860:$U$2860</definedName>
    <definedName name="SO_002960">Cleaned_Supplychain_Data!$B$2861:$U$2861</definedName>
    <definedName name="SO_002961">Cleaned_Supplychain_Data!$B$2862:$U$2862</definedName>
    <definedName name="SO_002962">Cleaned_Supplychain_Data!$B$2863:$U$2863</definedName>
    <definedName name="SO_002963">Cleaned_Supplychain_Data!$B$2864:$U$2864</definedName>
    <definedName name="SO_002964">Cleaned_Supplychain_Data!$B$2865:$U$2865</definedName>
    <definedName name="SO_002965">Cleaned_Supplychain_Data!$B$2866:$U$2866</definedName>
    <definedName name="SO_002966">Cleaned_Supplychain_Data!$B$2867:$U$2867</definedName>
    <definedName name="SO_002967">Cleaned_Supplychain_Data!$B$2868:$U$2868</definedName>
    <definedName name="SO_002968">Cleaned_Supplychain_Data!$B$2869:$U$2869</definedName>
    <definedName name="SO_002969">Cleaned_Supplychain_Data!$B$2870:$U$2870</definedName>
    <definedName name="SO_002970">Cleaned_Supplychain_Data!$B$2871:$U$2871</definedName>
    <definedName name="SO_002971">Cleaned_Supplychain_Data!$B$2872:$U$2872</definedName>
    <definedName name="SO_002972">Cleaned_Supplychain_Data!$B$2873:$U$2873</definedName>
    <definedName name="SO_002973">Cleaned_Supplychain_Data!$B$2874:$U$2874</definedName>
    <definedName name="SO_002974">Cleaned_Supplychain_Data!$B$2875:$U$2875</definedName>
    <definedName name="SO_002975">Cleaned_Supplychain_Data!$B$2876:$U$2876</definedName>
    <definedName name="SO_002976">Cleaned_Supplychain_Data!$B$2877:$U$2877</definedName>
    <definedName name="SO_002977">Cleaned_Supplychain_Data!$B$2878:$U$2878</definedName>
    <definedName name="SO_002978">Cleaned_Supplychain_Data!$B$2879:$U$2879</definedName>
    <definedName name="SO_002979">Cleaned_Supplychain_Data!$B$2880:$U$2880</definedName>
    <definedName name="SO_002980">Cleaned_Supplychain_Data!$B$2881:$U$2881</definedName>
    <definedName name="SO_002981">Cleaned_Supplychain_Data!$B$2882:$U$2882</definedName>
    <definedName name="SO_002982">Cleaned_Supplychain_Data!$B$2883:$U$2883</definedName>
    <definedName name="SO_002983">Cleaned_Supplychain_Data!$B$2884:$U$2884</definedName>
    <definedName name="SO_002984">Cleaned_Supplychain_Data!$B$2885:$U$2885</definedName>
    <definedName name="SO_002985">Cleaned_Supplychain_Data!$B$2886:$U$2886</definedName>
    <definedName name="SO_002986">Cleaned_Supplychain_Data!$B$2887:$U$2887</definedName>
    <definedName name="SO_002987">Cleaned_Supplychain_Data!$B$2888:$U$2888</definedName>
    <definedName name="SO_002988">Cleaned_Supplychain_Data!$B$2889:$U$2889</definedName>
    <definedName name="SO_002989">Cleaned_Supplychain_Data!$B$2890:$U$2890</definedName>
    <definedName name="SO_002990">Cleaned_Supplychain_Data!$B$2891:$U$2891</definedName>
    <definedName name="SO_002991">Cleaned_Supplychain_Data!$B$2892:$U$2892</definedName>
    <definedName name="SO_002992">Cleaned_Supplychain_Data!$B$2893:$U$2893</definedName>
    <definedName name="SO_002993">Cleaned_Supplychain_Data!$B$2894:$U$2894</definedName>
    <definedName name="SO_002994">Cleaned_Supplychain_Data!$B$2895:$U$2895</definedName>
    <definedName name="SO_002995">Cleaned_Supplychain_Data!$B$2896:$U$2896</definedName>
    <definedName name="SO_002996">Cleaned_Supplychain_Data!$B$2897:$U$2897</definedName>
    <definedName name="SO_002997">Cleaned_Supplychain_Data!$B$2898:$U$2898</definedName>
    <definedName name="SO_002998">Cleaned_Supplychain_Data!$B$2899:$U$2899</definedName>
    <definedName name="SO_002999">Cleaned_Supplychain_Data!$B$2900:$U$2900</definedName>
    <definedName name="SO_003000">Cleaned_Supplychain_Data!$B$2901:$U$2901</definedName>
    <definedName name="SO_003001">Cleaned_Supplychain_Data!$B$2902:$U$2902</definedName>
    <definedName name="SO_003002">Cleaned_Supplychain_Data!$B$2903:$U$2903</definedName>
    <definedName name="SO_003003">Cleaned_Supplychain_Data!$B$2904:$U$2904</definedName>
    <definedName name="SO_003004">Cleaned_Supplychain_Data!$B$2905:$U$2905</definedName>
    <definedName name="SO_003005">Cleaned_Supplychain_Data!$B$2906:$U$2906</definedName>
    <definedName name="SO_003006">Cleaned_Supplychain_Data!$B$2907:$U$2907</definedName>
    <definedName name="SO_003007">Cleaned_Supplychain_Data!$B$2908:$U$2908</definedName>
    <definedName name="SO_003008">Cleaned_Supplychain_Data!$B$2909:$U$2909</definedName>
    <definedName name="SO_003009">Cleaned_Supplychain_Data!$B$2910:$U$2910</definedName>
    <definedName name="SO_003010">Cleaned_Supplychain_Data!$B$2911:$U$2911</definedName>
    <definedName name="SO_003011">Cleaned_Supplychain_Data!$B$2912:$U$2912</definedName>
    <definedName name="SO_003012">Cleaned_Supplychain_Data!$B$2913:$U$2913</definedName>
    <definedName name="SO_003013">Cleaned_Supplychain_Data!$B$2914:$U$2914</definedName>
    <definedName name="SO_003014">Cleaned_Supplychain_Data!$B$2915:$U$2915</definedName>
    <definedName name="SO_003015">Cleaned_Supplychain_Data!$B$2916:$U$2916</definedName>
    <definedName name="SO_003016">Cleaned_Supplychain_Data!$B$2917:$U$2917</definedName>
    <definedName name="SO_003017">Cleaned_Supplychain_Data!$B$2918:$U$2918</definedName>
    <definedName name="SO_003018">Cleaned_Supplychain_Data!$B$2919:$U$2919</definedName>
    <definedName name="SO_003019">Cleaned_Supplychain_Data!$B$2920:$U$2920</definedName>
    <definedName name="SO_003020">Cleaned_Supplychain_Data!$B$2921:$U$2921</definedName>
    <definedName name="SO_003021">Cleaned_Supplychain_Data!$B$2922:$U$2922</definedName>
    <definedName name="SO_003022">Cleaned_Supplychain_Data!$B$2923:$U$2923</definedName>
    <definedName name="SO_003023">Cleaned_Supplychain_Data!$B$2924:$U$2924</definedName>
    <definedName name="SO_003024">Cleaned_Supplychain_Data!$B$2925:$U$2925</definedName>
    <definedName name="SO_003025">Cleaned_Supplychain_Data!$B$2926:$U$2926</definedName>
    <definedName name="SO_003026">Cleaned_Supplychain_Data!$B$2927:$U$2927</definedName>
    <definedName name="SO_003027">Cleaned_Supplychain_Data!$B$2928:$U$2928</definedName>
    <definedName name="SO_003028">Cleaned_Supplychain_Data!$B$2929:$U$2929</definedName>
    <definedName name="SO_003029">Cleaned_Supplychain_Data!$B$2930:$U$2930</definedName>
    <definedName name="SO_003030">Cleaned_Supplychain_Data!$B$2931:$U$2931</definedName>
    <definedName name="SO_003031">Cleaned_Supplychain_Data!$B$2932:$U$2932</definedName>
    <definedName name="SO_003032">Cleaned_Supplychain_Data!$B$2933:$U$2933</definedName>
    <definedName name="SO_003033">Cleaned_Supplychain_Data!$B$2934:$U$2934</definedName>
    <definedName name="SO_003034">Cleaned_Supplychain_Data!$B$2935:$U$2935</definedName>
    <definedName name="SO_003035">Cleaned_Supplychain_Data!$B$2936:$U$2936</definedName>
    <definedName name="SO_003036">Cleaned_Supplychain_Data!$B$2937:$U$2937</definedName>
    <definedName name="SO_003037">Cleaned_Supplychain_Data!$B$2938:$U$2938</definedName>
    <definedName name="SO_003038">Cleaned_Supplychain_Data!$B$2939:$U$2939</definedName>
    <definedName name="SO_003039">Cleaned_Supplychain_Data!$B$2940:$U$2940</definedName>
    <definedName name="SO_003040">Cleaned_Supplychain_Data!$B$2941:$U$2941</definedName>
    <definedName name="SO_003041">Cleaned_Supplychain_Data!$B$2942:$U$2942</definedName>
    <definedName name="SO_003042">Cleaned_Supplychain_Data!$B$2943:$U$2943</definedName>
    <definedName name="SO_003043">Cleaned_Supplychain_Data!$B$2944:$U$2944</definedName>
    <definedName name="SO_003044">Cleaned_Supplychain_Data!$B$2945:$U$2945</definedName>
    <definedName name="SO_003045">Cleaned_Supplychain_Data!$B$2946:$U$2946</definedName>
    <definedName name="SO_003046">Cleaned_Supplychain_Data!$B$2947:$U$2947</definedName>
    <definedName name="SO_003047">Cleaned_Supplychain_Data!$B$2948:$U$2948</definedName>
    <definedName name="SO_003048">Cleaned_Supplychain_Data!$B$2949:$U$2949</definedName>
    <definedName name="SO_003049">Cleaned_Supplychain_Data!$B$2950:$U$2950</definedName>
    <definedName name="SO_003050">Cleaned_Supplychain_Data!$B$2951:$U$2951</definedName>
    <definedName name="SO_003051">Cleaned_Supplychain_Data!$B$2952:$U$2952</definedName>
    <definedName name="SO_003052">Cleaned_Supplychain_Data!$B$2953:$U$2953</definedName>
    <definedName name="SO_003053">Cleaned_Supplychain_Data!$B$2954:$U$2954</definedName>
    <definedName name="SO_003054">Cleaned_Supplychain_Data!$B$2955:$U$2955</definedName>
    <definedName name="SO_003055">Cleaned_Supplychain_Data!$B$2956:$U$2956</definedName>
    <definedName name="SO_003056">Cleaned_Supplychain_Data!$B$2957:$U$2957</definedName>
    <definedName name="SO_003057">Cleaned_Supplychain_Data!$B$2958:$U$2958</definedName>
    <definedName name="SO_003058">Cleaned_Supplychain_Data!$B$2959:$U$2959</definedName>
    <definedName name="SO_003059">Cleaned_Supplychain_Data!$B$2960:$U$2960</definedName>
    <definedName name="SO_003060">Cleaned_Supplychain_Data!$B$2961:$U$2961</definedName>
    <definedName name="SO_003061">Cleaned_Supplychain_Data!$B$2962:$U$2962</definedName>
    <definedName name="SO_003062">Cleaned_Supplychain_Data!$B$2963:$U$2963</definedName>
    <definedName name="SO_003063">Cleaned_Supplychain_Data!$B$2964:$U$2964</definedName>
    <definedName name="SO_003064">Cleaned_Supplychain_Data!$B$2965:$U$2965</definedName>
    <definedName name="SO_003065">Cleaned_Supplychain_Data!$B$2966:$U$2966</definedName>
    <definedName name="SO_003066">Cleaned_Supplychain_Data!$B$2967:$U$2967</definedName>
    <definedName name="SO_003067">Cleaned_Supplychain_Data!$B$2968:$U$2968</definedName>
    <definedName name="SO_003068">Cleaned_Supplychain_Data!$B$2969:$U$2969</definedName>
    <definedName name="SO_003069">Cleaned_Supplychain_Data!$B$2970:$U$2970</definedName>
    <definedName name="SO_003070">Cleaned_Supplychain_Data!$B$2971:$U$2971</definedName>
    <definedName name="SO_003071">Cleaned_Supplychain_Data!$B$2972:$U$2972</definedName>
    <definedName name="SO_003072">Cleaned_Supplychain_Data!$B$2973:$U$2973</definedName>
    <definedName name="SO_003073">Cleaned_Supplychain_Data!$B$2974:$U$2974</definedName>
    <definedName name="SO_003074">Cleaned_Supplychain_Data!$B$2975:$U$2975</definedName>
    <definedName name="SO_003075">Cleaned_Supplychain_Data!$B$2976:$U$2976</definedName>
    <definedName name="SO_003076">Cleaned_Supplychain_Data!$B$2977:$U$2977</definedName>
    <definedName name="SO_003077">Cleaned_Supplychain_Data!$B$2978:$U$2978</definedName>
    <definedName name="SO_003078">Cleaned_Supplychain_Data!$B$2979:$U$2979</definedName>
    <definedName name="SO_003079">Cleaned_Supplychain_Data!$B$2980:$U$2980</definedName>
    <definedName name="SO_003080">Cleaned_Supplychain_Data!$B$2981:$U$2981</definedName>
    <definedName name="SO_003081">Cleaned_Supplychain_Data!$B$2982:$U$2982</definedName>
    <definedName name="SO_003082">Cleaned_Supplychain_Data!$B$2983:$U$2983</definedName>
    <definedName name="SO_003083">Cleaned_Supplychain_Data!$B$2984:$U$2984</definedName>
    <definedName name="SO_003084">Cleaned_Supplychain_Data!$B$2985:$U$2985</definedName>
    <definedName name="SO_003085">Cleaned_Supplychain_Data!$B$2986:$U$2986</definedName>
    <definedName name="SO_003086">Cleaned_Supplychain_Data!$B$2987:$U$2987</definedName>
    <definedName name="SO_003087">Cleaned_Supplychain_Data!$B$2988:$U$2988</definedName>
    <definedName name="SO_003088">Cleaned_Supplychain_Data!$B$2989:$U$2989</definedName>
    <definedName name="SO_003089">Cleaned_Supplychain_Data!$B$2990:$U$2990</definedName>
    <definedName name="SO_003090">Cleaned_Supplychain_Data!$B$2991:$U$2991</definedName>
    <definedName name="SO_003091">Cleaned_Supplychain_Data!$B$2992:$U$2992</definedName>
    <definedName name="SO_003092">Cleaned_Supplychain_Data!$B$2993:$U$2993</definedName>
    <definedName name="SO_003093">Cleaned_Supplychain_Data!$B$2994:$U$2994</definedName>
    <definedName name="SO_003094">Cleaned_Supplychain_Data!$B$2995:$U$2995</definedName>
    <definedName name="SO_003095">Cleaned_Supplychain_Data!$B$2996:$U$2996</definedName>
    <definedName name="SO_003096">Cleaned_Supplychain_Data!$B$2997:$U$2997</definedName>
    <definedName name="SO_003097">Cleaned_Supplychain_Data!$B$2998:$U$2998</definedName>
    <definedName name="SO_003098">Cleaned_Supplychain_Data!$B$2999:$U$2999</definedName>
    <definedName name="SO_003099">Cleaned_Supplychain_Data!$B$3000:$U$3000</definedName>
    <definedName name="SO_003100">Cleaned_Supplychain_Data!$B$3001:$U$3001</definedName>
    <definedName name="SO_003101">Cleaned_Supplychain_Data!$B$3002:$U$3002</definedName>
    <definedName name="SO_003102">Cleaned_Supplychain_Data!$B$3003:$U$3003</definedName>
    <definedName name="SO_003103">Cleaned_Supplychain_Data!$B$3004:$U$3004</definedName>
    <definedName name="SO_003104">Cleaned_Supplychain_Data!$B$3005:$U$3005</definedName>
    <definedName name="SO_003105">Cleaned_Supplychain_Data!$B$3006:$U$3006</definedName>
    <definedName name="SO_003106">Cleaned_Supplychain_Data!$B$3007:$U$3007</definedName>
    <definedName name="SO_003107">Cleaned_Supplychain_Data!$B$3008:$U$3008</definedName>
    <definedName name="SO_003108">Cleaned_Supplychain_Data!$B$3009:$U$3009</definedName>
    <definedName name="SO_003109">Cleaned_Supplychain_Data!$B$3010:$U$3010</definedName>
    <definedName name="SO_003110">Cleaned_Supplychain_Data!$B$3011:$U$3011</definedName>
    <definedName name="SO_003111">Cleaned_Supplychain_Data!$B$3012:$U$3012</definedName>
    <definedName name="SO_003112">Cleaned_Supplychain_Data!$B$3013:$U$3013</definedName>
    <definedName name="SO_003113">Cleaned_Supplychain_Data!$B$3014:$U$3014</definedName>
    <definedName name="SO_003114">Cleaned_Supplychain_Data!$B$3015:$U$3015</definedName>
    <definedName name="SO_003115">Cleaned_Supplychain_Data!$B$3016:$U$3016</definedName>
    <definedName name="SO_003116">Cleaned_Supplychain_Data!$B$3017:$U$3017</definedName>
    <definedName name="SO_003117">Cleaned_Supplychain_Data!$B$3018:$U$3018</definedName>
    <definedName name="SO_003118">Cleaned_Supplychain_Data!$B$3019:$U$3019</definedName>
    <definedName name="SO_003119">Cleaned_Supplychain_Data!$B$3020:$U$3020</definedName>
    <definedName name="SO_003120">Cleaned_Supplychain_Data!$B$3021:$U$3021</definedName>
    <definedName name="SO_003121">Cleaned_Supplychain_Data!$B$3022:$U$3022</definedName>
    <definedName name="SO_003122">Cleaned_Supplychain_Data!$B$3023:$U$3023</definedName>
    <definedName name="SO_003123">Cleaned_Supplychain_Data!$B$3024:$U$3024</definedName>
    <definedName name="SO_003124">Cleaned_Supplychain_Data!$B$3025:$U$3025</definedName>
    <definedName name="SO_003125">Cleaned_Supplychain_Data!$B$3026:$U$3026</definedName>
    <definedName name="SO_003126">Cleaned_Supplychain_Data!$B$3027:$U$3027</definedName>
    <definedName name="SO_003127">Cleaned_Supplychain_Data!$B$3028:$U$3028</definedName>
    <definedName name="SO_003128">Cleaned_Supplychain_Data!$B$3029:$U$3029</definedName>
    <definedName name="SO_003129">Cleaned_Supplychain_Data!$B$3030:$U$3030</definedName>
    <definedName name="SO_003130">Cleaned_Supplychain_Data!$B$3031:$U$3031</definedName>
    <definedName name="SO_003131">Cleaned_Supplychain_Data!$B$3032:$U$3032</definedName>
    <definedName name="SO_003132">Cleaned_Supplychain_Data!$B$3033:$U$3033</definedName>
    <definedName name="SO_003133">Cleaned_Supplychain_Data!$B$3034:$U$3034</definedName>
    <definedName name="SO_003134">Cleaned_Supplychain_Data!$B$3035:$U$3035</definedName>
    <definedName name="SO_003135">Cleaned_Supplychain_Data!$B$3036:$U$3036</definedName>
    <definedName name="SO_003136">Cleaned_Supplychain_Data!$B$3037:$U$3037</definedName>
    <definedName name="SO_003137">Cleaned_Supplychain_Data!$B$3038:$U$3038</definedName>
    <definedName name="SO_003138">Cleaned_Supplychain_Data!$B$3039:$U$3039</definedName>
    <definedName name="SO_003139">Cleaned_Supplychain_Data!$B$3040:$U$3040</definedName>
    <definedName name="SO_003140">Cleaned_Supplychain_Data!$B$3041:$U$3041</definedName>
    <definedName name="SO_003141">Cleaned_Supplychain_Data!$B$3042:$U$3042</definedName>
    <definedName name="SO_003142">Cleaned_Supplychain_Data!$B$3043:$U$3043</definedName>
    <definedName name="SO_003143">Cleaned_Supplychain_Data!$B$3044:$U$3044</definedName>
    <definedName name="SO_003144">Cleaned_Supplychain_Data!$B$3045:$U$3045</definedName>
    <definedName name="SO_003145">Cleaned_Supplychain_Data!$B$3046:$U$3046</definedName>
    <definedName name="SO_003146">Cleaned_Supplychain_Data!$B$3047:$U$3047</definedName>
    <definedName name="SO_003147">Cleaned_Supplychain_Data!$B$3048:$U$3048</definedName>
    <definedName name="SO_003148">Cleaned_Supplychain_Data!$B$3049:$U$3049</definedName>
    <definedName name="SO_003149">Cleaned_Supplychain_Data!$B$3050:$U$3050</definedName>
    <definedName name="SO_003150">Cleaned_Supplychain_Data!$B$3051:$U$3051</definedName>
    <definedName name="SO_003151">Cleaned_Supplychain_Data!$B$3052:$U$3052</definedName>
    <definedName name="SO_003152">Cleaned_Supplychain_Data!$B$3053:$U$3053</definedName>
    <definedName name="SO_003153">Cleaned_Supplychain_Data!$B$3054:$U$3054</definedName>
    <definedName name="SO_003154">Cleaned_Supplychain_Data!$B$3055:$U$3055</definedName>
    <definedName name="SO_003155">Cleaned_Supplychain_Data!$B$3056:$U$3056</definedName>
    <definedName name="SO_003156">Cleaned_Supplychain_Data!$B$3057:$U$3057</definedName>
    <definedName name="SO_003157">Cleaned_Supplychain_Data!$B$3058:$U$3058</definedName>
    <definedName name="SO_003158">Cleaned_Supplychain_Data!$B$3059:$U$3059</definedName>
    <definedName name="SO_003159">Cleaned_Supplychain_Data!$B$3060:$U$3060</definedName>
    <definedName name="SO_003160">Cleaned_Supplychain_Data!$B$3061:$U$3061</definedName>
    <definedName name="SO_003161">Cleaned_Supplychain_Data!$B$3062:$U$3062</definedName>
    <definedName name="SO_003162">Cleaned_Supplychain_Data!$B$3063:$U$3063</definedName>
    <definedName name="SO_003163">Cleaned_Supplychain_Data!$B$3064:$U$3064</definedName>
    <definedName name="SO_003164">Cleaned_Supplychain_Data!$B$3065:$U$3065</definedName>
    <definedName name="SO_003165">Cleaned_Supplychain_Data!$B$3066:$U$3066</definedName>
    <definedName name="SO_003166">Cleaned_Supplychain_Data!$B$3067:$U$3067</definedName>
    <definedName name="SO_003167">Cleaned_Supplychain_Data!$B$3068:$U$3068</definedName>
    <definedName name="SO_003168">Cleaned_Supplychain_Data!$B$3069:$U$3069</definedName>
    <definedName name="SO_003169">Cleaned_Supplychain_Data!$B$3070:$U$3070</definedName>
    <definedName name="SO_003170">Cleaned_Supplychain_Data!$B$3071:$U$3071</definedName>
    <definedName name="SO_003171">Cleaned_Supplychain_Data!$B$3072:$U$3072</definedName>
    <definedName name="SO_003172">Cleaned_Supplychain_Data!$B$3073:$U$3073</definedName>
    <definedName name="SO_003173">Cleaned_Supplychain_Data!$B$3074:$U$3074</definedName>
    <definedName name="SO_003174">Cleaned_Supplychain_Data!$B$3075:$U$3075</definedName>
    <definedName name="SO_003175">Cleaned_Supplychain_Data!$B$3076:$U$3076</definedName>
    <definedName name="SO_003176">Cleaned_Supplychain_Data!$B$3077:$U$3077</definedName>
    <definedName name="SO_003177">Cleaned_Supplychain_Data!$B$3078:$U$3078</definedName>
    <definedName name="SO_003178">Cleaned_Supplychain_Data!$B$3079:$U$3079</definedName>
    <definedName name="SO_003179">Cleaned_Supplychain_Data!$B$3080:$U$3080</definedName>
    <definedName name="SO_003180">Cleaned_Supplychain_Data!$B$3081:$U$3081</definedName>
    <definedName name="SO_003181">Cleaned_Supplychain_Data!$B$3082:$U$3082</definedName>
    <definedName name="SO_003182">Cleaned_Supplychain_Data!$B$3083:$U$3083</definedName>
    <definedName name="SO_003183">Cleaned_Supplychain_Data!$B$3084:$U$3084</definedName>
    <definedName name="SO_003184">Cleaned_Supplychain_Data!$B$3085:$U$3085</definedName>
    <definedName name="SO_003185">Cleaned_Supplychain_Data!$B$3086:$U$3086</definedName>
    <definedName name="SO_003186">Cleaned_Supplychain_Data!$B$3087:$U$3087</definedName>
    <definedName name="SO_003187">Cleaned_Supplychain_Data!$B$3088:$U$3088</definedName>
    <definedName name="SO_003188">Cleaned_Supplychain_Data!$B$3089:$U$3089</definedName>
    <definedName name="SO_003189">Cleaned_Supplychain_Data!$B$3090:$U$3090</definedName>
    <definedName name="SO_003190">Cleaned_Supplychain_Data!$B$3091:$U$3091</definedName>
    <definedName name="SO_003191">Cleaned_Supplychain_Data!$B$3092:$U$3092</definedName>
    <definedName name="SO_003192">Cleaned_Supplychain_Data!$B$3093:$U$3093</definedName>
    <definedName name="SO_003193">Cleaned_Supplychain_Data!$B$3094:$U$3094</definedName>
    <definedName name="SO_003194">Cleaned_Supplychain_Data!$B$3095:$U$3095</definedName>
    <definedName name="SO_003195">Cleaned_Supplychain_Data!$B$3096:$U$3096</definedName>
    <definedName name="SO_003196">Cleaned_Supplychain_Data!$B$3097:$U$3097</definedName>
    <definedName name="SO_003197">Cleaned_Supplychain_Data!$B$3098:$U$3098</definedName>
    <definedName name="SO_003198">Cleaned_Supplychain_Data!$B$3099:$U$3099</definedName>
    <definedName name="SO_003199">Cleaned_Supplychain_Data!$B$3100:$U$3100</definedName>
    <definedName name="SO_003200">Cleaned_Supplychain_Data!$B$3101:$U$3101</definedName>
    <definedName name="SO_003201">Cleaned_Supplychain_Data!$B$3102:$U$3102</definedName>
    <definedName name="SO_003202">Cleaned_Supplychain_Data!$B$3103:$U$3103</definedName>
    <definedName name="SO_003203">Cleaned_Supplychain_Data!$B$3104:$U$3104</definedName>
    <definedName name="SO_003204">Cleaned_Supplychain_Data!$B$3105:$U$3105</definedName>
    <definedName name="SO_003205">Cleaned_Supplychain_Data!$B$3106:$U$3106</definedName>
    <definedName name="SO_003206">Cleaned_Supplychain_Data!$B$3107:$U$3107</definedName>
    <definedName name="SO_003207">Cleaned_Supplychain_Data!$B$3108:$U$3108</definedName>
    <definedName name="SO_003208">Cleaned_Supplychain_Data!$B$3109:$U$3109</definedName>
    <definedName name="SO_003209">Cleaned_Supplychain_Data!$B$3110:$U$3110</definedName>
    <definedName name="SO_003210">Cleaned_Supplychain_Data!$B$3111:$U$3111</definedName>
    <definedName name="SO_003211">Cleaned_Supplychain_Data!$B$3112:$U$3112</definedName>
    <definedName name="SO_003212">Cleaned_Supplychain_Data!$B$3113:$U$3113</definedName>
    <definedName name="SO_003213">Cleaned_Supplychain_Data!$B$3114:$U$3114</definedName>
    <definedName name="SO_003214">Cleaned_Supplychain_Data!$B$3115:$U$3115</definedName>
    <definedName name="SO_003215">Cleaned_Supplychain_Data!$B$3116:$U$3116</definedName>
    <definedName name="SO_003216">Cleaned_Supplychain_Data!$B$3117:$U$3117</definedName>
    <definedName name="SO_003217">Cleaned_Supplychain_Data!$B$3118:$U$3118</definedName>
    <definedName name="SO_003218">Cleaned_Supplychain_Data!$B$3119:$U$3119</definedName>
    <definedName name="SO_003219">Cleaned_Supplychain_Data!$B$3120:$U$3120</definedName>
    <definedName name="SO_003220">Cleaned_Supplychain_Data!$B$3121:$U$3121</definedName>
    <definedName name="SO_003221">Cleaned_Supplychain_Data!$B$3122:$U$3122</definedName>
    <definedName name="SO_003222">Cleaned_Supplychain_Data!$B$3123:$U$3123</definedName>
    <definedName name="SO_003223">Cleaned_Supplychain_Data!$B$3124:$U$3124</definedName>
    <definedName name="SO_003224">Cleaned_Supplychain_Data!$B$3125:$U$3125</definedName>
    <definedName name="SO_003225">Cleaned_Supplychain_Data!$B$3126:$U$3126</definedName>
    <definedName name="SO_003226">Cleaned_Supplychain_Data!$B$3127:$U$3127</definedName>
    <definedName name="SO_003227">Cleaned_Supplychain_Data!$B$3128:$U$3128</definedName>
    <definedName name="SO_003228">Cleaned_Supplychain_Data!$B$3129:$U$3129</definedName>
    <definedName name="SO_003229">Cleaned_Supplychain_Data!$B$3130:$U$3130</definedName>
    <definedName name="SO_003230">Cleaned_Supplychain_Data!$B$3131:$U$3131</definedName>
    <definedName name="SO_003231">Cleaned_Supplychain_Data!$B$3132:$U$3132</definedName>
    <definedName name="SO_003232">Cleaned_Supplychain_Data!$B$3133:$U$3133</definedName>
    <definedName name="SO_003233">Cleaned_Supplychain_Data!$B$3134:$U$3134</definedName>
    <definedName name="SO_003234">Cleaned_Supplychain_Data!$B$3135:$U$3135</definedName>
    <definedName name="SO_003235">Cleaned_Supplychain_Data!$B$3136:$U$3136</definedName>
    <definedName name="SO_003236">Cleaned_Supplychain_Data!$B$3137:$U$3137</definedName>
    <definedName name="SO_003237">Cleaned_Supplychain_Data!$B$3138:$U$3138</definedName>
    <definedName name="SO_003238">Cleaned_Supplychain_Data!$B$3139:$U$3139</definedName>
    <definedName name="SO_003239">Cleaned_Supplychain_Data!$B$3140:$U$3140</definedName>
    <definedName name="SO_003240">Cleaned_Supplychain_Data!$B$3141:$U$3141</definedName>
    <definedName name="SO_003241">Cleaned_Supplychain_Data!$B$3142:$U$3142</definedName>
    <definedName name="SO_003242">Cleaned_Supplychain_Data!$B$3143:$U$3143</definedName>
    <definedName name="SO_003243">Cleaned_Supplychain_Data!$B$3144:$U$3144</definedName>
    <definedName name="SO_003244">Cleaned_Supplychain_Data!$B$3145:$U$3145</definedName>
    <definedName name="SO_003245">Cleaned_Supplychain_Data!$B$3146:$U$3146</definedName>
    <definedName name="SO_003246">Cleaned_Supplychain_Data!$B$3147:$U$3147</definedName>
    <definedName name="SO_003247">Cleaned_Supplychain_Data!$B$3148:$U$3148</definedName>
    <definedName name="SO_003248">Cleaned_Supplychain_Data!$B$3149:$U$3149</definedName>
    <definedName name="SO_003249">Cleaned_Supplychain_Data!$B$3150:$U$3150</definedName>
    <definedName name="SO_003250">Cleaned_Supplychain_Data!$B$3151:$U$3151</definedName>
    <definedName name="SO_003251">Cleaned_Supplychain_Data!$B$3152:$U$3152</definedName>
    <definedName name="SO_003252">Cleaned_Supplychain_Data!$B$3153:$U$3153</definedName>
    <definedName name="SO_003253">Cleaned_Supplychain_Data!$B$3154:$U$3154</definedName>
    <definedName name="SO_003254">Cleaned_Supplychain_Data!$B$3155:$U$3155</definedName>
    <definedName name="SO_003255">Cleaned_Supplychain_Data!$B$3156:$U$3156</definedName>
    <definedName name="SO_003256">Cleaned_Supplychain_Data!$B$3157:$U$3157</definedName>
    <definedName name="SO_003257">Cleaned_Supplychain_Data!$B$3158:$U$3158</definedName>
    <definedName name="SO_003258">Cleaned_Supplychain_Data!$B$3159:$U$3159</definedName>
    <definedName name="SO_003259">Cleaned_Supplychain_Data!$B$3160:$U$3160</definedName>
    <definedName name="SO_003260">Cleaned_Supplychain_Data!$B$3161:$U$3161</definedName>
    <definedName name="SO_003261">Cleaned_Supplychain_Data!$B$3162:$U$3162</definedName>
    <definedName name="SO_003262">Cleaned_Supplychain_Data!$B$3163:$U$3163</definedName>
    <definedName name="SO_003263">Cleaned_Supplychain_Data!$B$3164:$U$3164</definedName>
    <definedName name="SO_003264">Cleaned_Supplychain_Data!$B$3165:$U$3165</definedName>
    <definedName name="SO_003265">Cleaned_Supplychain_Data!$B$3166:$U$3166</definedName>
    <definedName name="SO_003266">Cleaned_Supplychain_Data!$B$3167:$U$3167</definedName>
    <definedName name="SO_003267">Cleaned_Supplychain_Data!$B$3168:$U$3168</definedName>
    <definedName name="SO_003268">Cleaned_Supplychain_Data!$B$3169:$U$3169</definedName>
    <definedName name="SO_003269">Cleaned_Supplychain_Data!$B$3170:$U$3170</definedName>
    <definedName name="SO_003270">Cleaned_Supplychain_Data!$B$3171:$U$3171</definedName>
    <definedName name="SO_003271">Cleaned_Supplychain_Data!$B$3172:$U$3172</definedName>
    <definedName name="SO_003272">Cleaned_Supplychain_Data!$B$3173:$U$3173</definedName>
    <definedName name="SO_003273">Cleaned_Supplychain_Data!$B$3174:$U$3174</definedName>
    <definedName name="SO_003274">Cleaned_Supplychain_Data!$B$3175:$U$3175</definedName>
    <definedName name="SO_003275">Cleaned_Supplychain_Data!$B$3176:$U$3176</definedName>
    <definedName name="SO_003276">Cleaned_Supplychain_Data!$B$3177:$U$3177</definedName>
    <definedName name="SO_003277">Cleaned_Supplychain_Data!$B$3178:$U$3178</definedName>
    <definedName name="SO_003278">Cleaned_Supplychain_Data!$B$3179:$U$3179</definedName>
    <definedName name="SO_003279">Cleaned_Supplychain_Data!$B$3180:$U$3180</definedName>
    <definedName name="SO_003280">Cleaned_Supplychain_Data!$B$3181:$U$3181</definedName>
    <definedName name="SO_003281">Cleaned_Supplychain_Data!$B$3182:$U$3182</definedName>
    <definedName name="SO_003282">Cleaned_Supplychain_Data!$B$3183:$U$3183</definedName>
    <definedName name="SO_003283">Cleaned_Supplychain_Data!$B$3184:$U$3184</definedName>
    <definedName name="SO_003284">Cleaned_Supplychain_Data!$B$3185:$U$3185</definedName>
    <definedName name="SO_003285">Cleaned_Supplychain_Data!$B$3186:$U$3186</definedName>
    <definedName name="SO_003286">Cleaned_Supplychain_Data!$B$3187:$U$3187</definedName>
    <definedName name="SO_003287">Cleaned_Supplychain_Data!$B$3188:$U$3188</definedName>
    <definedName name="SO_003288">Cleaned_Supplychain_Data!$B$3189:$U$3189</definedName>
    <definedName name="SO_003289">Cleaned_Supplychain_Data!$B$3190:$U$3190</definedName>
    <definedName name="SO_003290">Cleaned_Supplychain_Data!$B$3191:$U$3191</definedName>
    <definedName name="SO_003291">Cleaned_Supplychain_Data!$B$3192:$U$3192</definedName>
    <definedName name="SO_003292">Cleaned_Supplychain_Data!$B$3193:$U$3193</definedName>
    <definedName name="SO_003293">Cleaned_Supplychain_Data!$B$3194:$U$3194</definedName>
    <definedName name="SO_003294">Cleaned_Supplychain_Data!$B$3195:$U$3195</definedName>
    <definedName name="SO_003295">Cleaned_Supplychain_Data!$B$3196:$U$3196</definedName>
    <definedName name="SO_003296">Cleaned_Supplychain_Data!$B$3197:$U$3197</definedName>
    <definedName name="SO_003297">Cleaned_Supplychain_Data!$B$3198:$U$3198</definedName>
    <definedName name="SO_003298">Cleaned_Supplychain_Data!$B$3199:$U$3199</definedName>
    <definedName name="SO_003299">Cleaned_Supplychain_Data!$B$3200:$U$3200</definedName>
    <definedName name="SO_003300">Cleaned_Supplychain_Data!$B$3201:$U$3201</definedName>
    <definedName name="SO_003301">Cleaned_Supplychain_Data!$B$3202:$U$3202</definedName>
    <definedName name="SO_003302">Cleaned_Supplychain_Data!$B$3203:$U$3203</definedName>
    <definedName name="SO_003303">Cleaned_Supplychain_Data!$B$3204:$U$3204</definedName>
    <definedName name="SO_003304">Cleaned_Supplychain_Data!$B$3205:$U$3205</definedName>
    <definedName name="SO_003305">Cleaned_Supplychain_Data!$B$3206:$U$3206</definedName>
    <definedName name="SO_003306">Cleaned_Supplychain_Data!$B$3207:$U$3207</definedName>
    <definedName name="SO_003307">Cleaned_Supplychain_Data!$B$3208:$U$3208</definedName>
    <definedName name="SO_003308">Cleaned_Supplychain_Data!$B$3209:$U$3209</definedName>
    <definedName name="SO_003309">Cleaned_Supplychain_Data!$B$3210:$U$3210</definedName>
    <definedName name="SO_003310">Cleaned_Supplychain_Data!$B$3211:$U$3211</definedName>
    <definedName name="SO_003311">Cleaned_Supplychain_Data!$B$3212:$U$3212</definedName>
    <definedName name="SO_003312">Cleaned_Supplychain_Data!$B$3213:$U$3213</definedName>
    <definedName name="SO_003313">Cleaned_Supplychain_Data!$B$3214:$U$3214</definedName>
    <definedName name="SO_003314">Cleaned_Supplychain_Data!$B$3215:$U$3215</definedName>
    <definedName name="SO_003315">Cleaned_Supplychain_Data!$B$3216:$U$3216</definedName>
    <definedName name="SO_003316">Cleaned_Supplychain_Data!$B$3217:$U$3217</definedName>
    <definedName name="SO_003317">Cleaned_Supplychain_Data!$B$3218:$U$3218</definedName>
    <definedName name="SO_003318">Cleaned_Supplychain_Data!$B$3219:$U$3219</definedName>
    <definedName name="SO_003319">Cleaned_Supplychain_Data!$B$3220:$U$3220</definedName>
    <definedName name="SO_003320">Cleaned_Supplychain_Data!$B$3221:$U$3221</definedName>
    <definedName name="SO_003321">Cleaned_Supplychain_Data!$B$3222:$U$3222</definedName>
    <definedName name="SO_003322">Cleaned_Supplychain_Data!$B$3223:$U$3223</definedName>
    <definedName name="SO_003323">Cleaned_Supplychain_Data!$B$3224:$U$3224</definedName>
    <definedName name="SO_003324">Cleaned_Supplychain_Data!$B$3225:$U$3225</definedName>
    <definedName name="SO_003325">Cleaned_Supplychain_Data!$B$3226:$U$3226</definedName>
    <definedName name="SO_003326">Cleaned_Supplychain_Data!$B$3227:$U$3227</definedName>
    <definedName name="SO_003327">Cleaned_Supplychain_Data!$B$3228:$U$3228</definedName>
    <definedName name="SO_003328">Cleaned_Supplychain_Data!$B$3229:$U$3229</definedName>
    <definedName name="SO_003329">Cleaned_Supplychain_Data!$B$3230:$U$3230</definedName>
    <definedName name="SO_003330">Cleaned_Supplychain_Data!$B$3231:$U$3231</definedName>
    <definedName name="SO_003331">Cleaned_Supplychain_Data!$B$3232:$U$3232</definedName>
    <definedName name="SO_003332">Cleaned_Supplychain_Data!$B$3233:$U$3233</definedName>
    <definedName name="SO_003333">Cleaned_Supplychain_Data!$B$3234:$U$3234</definedName>
    <definedName name="SO_003334">Cleaned_Supplychain_Data!$B$3235:$U$3235</definedName>
    <definedName name="SO_003335">Cleaned_Supplychain_Data!$B$3236:$U$3236</definedName>
    <definedName name="SO_003336">Cleaned_Supplychain_Data!$B$3237:$U$3237</definedName>
    <definedName name="SO_003337">Cleaned_Supplychain_Data!$B$3238:$U$3238</definedName>
    <definedName name="SO_003338">Cleaned_Supplychain_Data!$B$3239:$U$3239</definedName>
    <definedName name="SO_003339">Cleaned_Supplychain_Data!$B$3240:$U$3240</definedName>
    <definedName name="SO_003340">Cleaned_Supplychain_Data!$B$3241:$U$3241</definedName>
    <definedName name="SO_003341">Cleaned_Supplychain_Data!$B$3242:$U$3242</definedName>
    <definedName name="SO_003342">Cleaned_Supplychain_Data!$B$3243:$U$3243</definedName>
    <definedName name="SO_003343">Cleaned_Supplychain_Data!$B$3244:$U$3244</definedName>
    <definedName name="SO_003344">Cleaned_Supplychain_Data!$B$3245:$U$3245</definedName>
    <definedName name="SO_003345">Cleaned_Supplychain_Data!$B$3246:$U$3246</definedName>
    <definedName name="SO_003346">Cleaned_Supplychain_Data!$B$3247:$U$3247</definedName>
    <definedName name="SO_003347">Cleaned_Supplychain_Data!$B$3248:$U$3248</definedName>
    <definedName name="SO_003348">Cleaned_Supplychain_Data!$B$3249:$U$3249</definedName>
    <definedName name="SO_003349">Cleaned_Supplychain_Data!$B$3250:$U$3250</definedName>
    <definedName name="SO_003350">Cleaned_Supplychain_Data!$B$3251:$U$3251</definedName>
    <definedName name="SO_003351">Cleaned_Supplychain_Data!$B$3252:$U$3252</definedName>
    <definedName name="SO_003352">Cleaned_Supplychain_Data!$B$3253:$U$3253</definedName>
    <definedName name="SO_003353">Cleaned_Supplychain_Data!$B$3254:$U$3254</definedName>
    <definedName name="SO_003354">Cleaned_Supplychain_Data!$B$3255:$U$3255</definedName>
    <definedName name="SO_003355">Cleaned_Supplychain_Data!$B$3256:$U$3256</definedName>
    <definedName name="SO_003356">Cleaned_Supplychain_Data!$B$3257:$U$3257</definedName>
    <definedName name="SO_003357">Cleaned_Supplychain_Data!$B$3258:$U$3258</definedName>
    <definedName name="SO_003358">Cleaned_Supplychain_Data!$B$3259:$U$3259</definedName>
    <definedName name="SO_003359">Cleaned_Supplychain_Data!$B$3260:$U$3260</definedName>
    <definedName name="SO_003360">Cleaned_Supplychain_Data!$B$3261:$U$3261</definedName>
    <definedName name="SO_003361">Cleaned_Supplychain_Data!$B$3262:$U$3262</definedName>
    <definedName name="SO_003362">Cleaned_Supplychain_Data!$B$3263:$U$3263</definedName>
    <definedName name="SO_003363">Cleaned_Supplychain_Data!$B$3264:$U$3264</definedName>
    <definedName name="SO_003364">Cleaned_Supplychain_Data!$B$3265:$U$3265</definedName>
    <definedName name="SO_003365">Cleaned_Supplychain_Data!$B$3266:$U$3266</definedName>
    <definedName name="SO_003366">Cleaned_Supplychain_Data!$B$3267:$U$3267</definedName>
    <definedName name="SO_003367">Cleaned_Supplychain_Data!$B$3268:$U$3268</definedName>
    <definedName name="SO_003368">Cleaned_Supplychain_Data!$B$3269:$U$3269</definedName>
    <definedName name="SO_003369">Cleaned_Supplychain_Data!$B$3270:$U$3270</definedName>
    <definedName name="SO_003370">Cleaned_Supplychain_Data!$B$3271:$U$3271</definedName>
    <definedName name="SO_003371">Cleaned_Supplychain_Data!$B$3272:$U$3272</definedName>
    <definedName name="SO_003372">Cleaned_Supplychain_Data!$B$3273:$U$3273</definedName>
    <definedName name="SO_003373">Cleaned_Supplychain_Data!$B$3274:$U$3274</definedName>
    <definedName name="SO_003374">Cleaned_Supplychain_Data!$B$3275:$U$3275</definedName>
    <definedName name="SO_003375">Cleaned_Supplychain_Data!$B$3276:$U$3276</definedName>
    <definedName name="SO_003376">Cleaned_Supplychain_Data!$B$3277:$U$3277</definedName>
    <definedName name="SO_003377">Cleaned_Supplychain_Data!$B$3278:$U$3278</definedName>
    <definedName name="SO_003378">Cleaned_Supplychain_Data!$B$3279:$U$3279</definedName>
    <definedName name="SO_003379">Cleaned_Supplychain_Data!$B$3280:$U$3280</definedName>
    <definedName name="SO_003380">Cleaned_Supplychain_Data!$B$3281:$U$3281</definedName>
    <definedName name="SO_003381">Cleaned_Supplychain_Data!$B$3282:$U$3282</definedName>
    <definedName name="SO_003382">Cleaned_Supplychain_Data!$B$3283:$U$3283</definedName>
    <definedName name="SO_003383">Cleaned_Supplychain_Data!$B$3284:$U$3284</definedName>
    <definedName name="SO_003384">Cleaned_Supplychain_Data!$B$3285:$U$3285</definedName>
    <definedName name="SO_003385">Cleaned_Supplychain_Data!$B$3286:$U$3286</definedName>
    <definedName name="SO_003386">Cleaned_Supplychain_Data!$B$3287:$U$3287</definedName>
    <definedName name="SO_003387">Cleaned_Supplychain_Data!$B$3288:$U$3288</definedName>
    <definedName name="SO_003388">Cleaned_Supplychain_Data!$B$3289:$U$3289</definedName>
    <definedName name="SO_003389">Cleaned_Supplychain_Data!$B$3290:$U$3290</definedName>
    <definedName name="SO_003390">Cleaned_Supplychain_Data!$B$3291:$U$3291</definedName>
    <definedName name="SO_003391">Cleaned_Supplychain_Data!$B$3292:$U$3292</definedName>
    <definedName name="SO_003392">Cleaned_Supplychain_Data!$B$3293:$U$3293</definedName>
    <definedName name="SO_003393">Cleaned_Supplychain_Data!$B$3294:$U$3294</definedName>
    <definedName name="SO_003394">Cleaned_Supplychain_Data!$B$3295:$U$3295</definedName>
    <definedName name="SO_003395">Cleaned_Supplychain_Data!$B$3296:$U$3296</definedName>
    <definedName name="SO_003396">Cleaned_Supplychain_Data!$B$3297:$U$3297</definedName>
    <definedName name="SO_003397">Cleaned_Supplychain_Data!$B$3298:$U$3298</definedName>
    <definedName name="SO_003398">Cleaned_Supplychain_Data!$B$3299:$U$3299</definedName>
    <definedName name="SO_003399">Cleaned_Supplychain_Data!$B$3300:$U$3300</definedName>
    <definedName name="SO_003400">Cleaned_Supplychain_Data!$B$3301:$U$3301</definedName>
    <definedName name="SO_003401">Cleaned_Supplychain_Data!$B$3302:$U$3302</definedName>
    <definedName name="SO_003402">Cleaned_Supplychain_Data!$B$3303:$U$3303</definedName>
    <definedName name="SO_003403">Cleaned_Supplychain_Data!$B$3304:$U$3304</definedName>
    <definedName name="SO_003404">Cleaned_Supplychain_Data!$B$3305:$U$3305</definedName>
    <definedName name="SO_003405">Cleaned_Supplychain_Data!$B$3306:$U$3306</definedName>
    <definedName name="SO_003406">Cleaned_Supplychain_Data!$B$3307:$U$3307</definedName>
    <definedName name="SO_003407">Cleaned_Supplychain_Data!$B$3308:$U$3308</definedName>
    <definedName name="SO_003408">Cleaned_Supplychain_Data!$B$3309:$U$3309</definedName>
    <definedName name="SO_003409">Cleaned_Supplychain_Data!$B$3310:$U$3310</definedName>
    <definedName name="SO_003410">Cleaned_Supplychain_Data!$B$3311:$U$3311</definedName>
    <definedName name="SO_003411">Cleaned_Supplychain_Data!$B$3312:$U$3312</definedName>
    <definedName name="SO_003412">Cleaned_Supplychain_Data!$B$3313:$U$3313</definedName>
    <definedName name="SO_003413">Cleaned_Supplychain_Data!$B$3314:$U$3314</definedName>
    <definedName name="SO_003414">Cleaned_Supplychain_Data!$B$3315:$U$3315</definedName>
    <definedName name="SO_003415">Cleaned_Supplychain_Data!$B$3316:$U$3316</definedName>
    <definedName name="SO_003416">Cleaned_Supplychain_Data!$B$3317:$U$3317</definedName>
    <definedName name="SO_003417">Cleaned_Supplychain_Data!$B$3318:$U$3318</definedName>
    <definedName name="SO_003418">Cleaned_Supplychain_Data!$B$3319:$U$3319</definedName>
    <definedName name="SO_003419">Cleaned_Supplychain_Data!$B$3320:$U$3320</definedName>
    <definedName name="SO_003420">Cleaned_Supplychain_Data!$B$3321:$U$3321</definedName>
    <definedName name="SO_003421">Cleaned_Supplychain_Data!$B$3322:$U$3322</definedName>
    <definedName name="SO_003422">Cleaned_Supplychain_Data!$B$3323:$U$3323</definedName>
    <definedName name="SO_003423">Cleaned_Supplychain_Data!$B$3324:$U$3324</definedName>
    <definedName name="SO_003424">Cleaned_Supplychain_Data!$B$3325:$U$3325</definedName>
    <definedName name="SO_003425">Cleaned_Supplychain_Data!$B$3326:$U$3326</definedName>
    <definedName name="SO_003426">Cleaned_Supplychain_Data!$B$3327:$U$3327</definedName>
    <definedName name="SO_003427">Cleaned_Supplychain_Data!$B$3328:$U$3328</definedName>
    <definedName name="SO_003428">Cleaned_Supplychain_Data!$B$3329:$U$3329</definedName>
    <definedName name="SO_003429">Cleaned_Supplychain_Data!$B$3330:$U$3330</definedName>
    <definedName name="SO_003430">Cleaned_Supplychain_Data!$B$3331:$U$3331</definedName>
    <definedName name="SO_003431">Cleaned_Supplychain_Data!$B$3332:$U$3332</definedName>
    <definedName name="SO_003432">Cleaned_Supplychain_Data!$B$3333:$U$3333</definedName>
    <definedName name="SO_003433">Cleaned_Supplychain_Data!$B$3334:$U$3334</definedName>
    <definedName name="SO_003434">Cleaned_Supplychain_Data!$B$3335:$U$3335</definedName>
    <definedName name="SO_003435">Cleaned_Supplychain_Data!$B$3336:$U$3336</definedName>
    <definedName name="SO_003436">Cleaned_Supplychain_Data!$B$3337:$U$3337</definedName>
    <definedName name="SO_003437">Cleaned_Supplychain_Data!$B$3338:$U$3338</definedName>
    <definedName name="SO_003438">Cleaned_Supplychain_Data!$B$3339:$U$3339</definedName>
    <definedName name="SO_003439">Cleaned_Supplychain_Data!$B$3340:$U$3340</definedName>
    <definedName name="SO_003440">Cleaned_Supplychain_Data!$B$3341:$U$3341</definedName>
    <definedName name="SO_003441">Cleaned_Supplychain_Data!$B$3342:$U$3342</definedName>
    <definedName name="SO_003442">Cleaned_Supplychain_Data!$B$3343:$U$3343</definedName>
    <definedName name="SO_003443">Cleaned_Supplychain_Data!$B$3344:$U$3344</definedName>
    <definedName name="SO_003444">Cleaned_Supplychain_Data!$B$3345:$U$3345</definedName>
    <definedName name="SO_003445">Cleaned_Supplychain_Data!$B$3346:$U$3346</definedName>
    <definedName name="SO_003446">Cleaned_Supplychain_Data!$B$3347:$U$3347</definedName>
    <definedName name="SO_003447">Cleaned_Supplychain_Data!$B$3348:$U$3348</definedName>
    <definedName name="SO_003448">Cleaned_Supplychain_Data!$B$3349:$U$3349</definedName>
    <definedName name="SO_003449">Cleaned_Supplychain_Data!$B$3350:$U$3350</definedName>
    <definedName name="SO_003450">Cleaned_Supplychain_Data!$B$3351:$U$3351</definedName>
    <definedName name="SO_003451">Cleaned_Supplychain_Data!$B$3352:$U$3352</definedName>
    <definedName name="SO_003452">Cleaned_Supplychain_Data!$B$3353:$U$3353</definedName>
    <definedName name="SO_003453">Cleaned_Supplychain_Data!$B$3354:$U$3354</definedName>
    <definedName name="SO_003454">Cleaned_Supplychain_Data!$B$3355:$U$3355</definedName>
    <definedName name="SO_003455">Cleaned_Supplychain_Data!$B$3356:$U$3356</definedName>
    <definedName name="SO_003456">Cleaned_Supplychain_Data!$B$3357:$U$3357</definedName>
    <definedName name="SO_003457">Cleaned_Supplychain_Data!$B$3358:$U$3358</definedName>
    <definedName name="SO_003458">Cleaned_Supplychain_Data!$B$3359:$U$3359</definedName>
    <definedName name="SO_003459">Cleaned_Supplychain_Data!$B$3360:$U$3360</definedName>
    <definedName name="SO_003460">Cleaned_Supplychain_Data!$B$3361:$U$3361</definedName>
    <definedName name="SO_003461">Cleaned_Supplychain_Data!$B$3362:$U$3362</definedName>
    <definedName name="SO_003462">Cleaned_Supplychain_Data!$B$3363:$U$3363</definedName>
    <definedName name="SO_003463">Cleaned_Supplychain_Data!$B$3364:$U$3364</definedName>
    <definedName name="SO_003464">Cleaned_Supplychain_Data!$B$3365:$U$3365</definedName>
    <definedName name="SO_003465">Cleaned_Supplychain_Data!$B$3366:$U$3366</definedName>
    <definedName name="SO_003466">Cleaned_Supplychain_Data!$B$3367:$U$3367</definedName>
    <definedName name="SO_003467">Cleaned_Supplychain_Data!$B$3368:$U$3368</definedName>
    <definedName name="SO_003468">Cleaned_Supplychain_Data!$B$3369:$U$3369</definedName>
    <definedName name="SO_003469">Cleaned_Supplychain_Data!$B$3370:$U$3370</definedName>
    <definedName name="SO_003470">Cleaned_Supplychain_Data!$B$3371:$U$3371</definedName>
    <definedName name="SO_003471">Cleaned_Supplychain_Data!$B$3372:$U$3372</definedName>
    <definedName name="SO_003472">Cleaned_Supplychain_Data!$B$3373:$U$3373</definedName>
    <definedName name="SO_003473">Cleaned_Supplychain_Data!$B$3374:$U$3374</definedName>
    <definedName name="SO_003474">Cleaned_Supplychain_Data!$B$3375:$U$3375</definedName>
    <definedName name="SO_003475">Cleaned_Supplychain_Data!$B$3376:$U$3376</definedName>
    <definedName name="SO_003476">Cleaned_Supplychain_Data!$B$3377:$U$3377</definedName>
    <definedName name="SO_003477">Cleaned_Supplychain_Data!$B$3378:$U$3378</definedName>
    <definedName name="SO_003478">Cleaned_Supplychain_Data!$B$3379:$U$3379</definedName>
    <definedName name="SO_003479">Cleaned_Supplychain_Data!$B$3380:$U$3380</definedName>
    <definedName name="SO_003480">Cleaned_Supplychain_Data!$B$3381:$U$3381</definedName>
    <definedName name="SO_003481">Cleaned_Supplychain_Data!$B$3382:$U$3382</definedName>
    <definedName name="SO_003482">Cleaned_Supplychain_Data!$B$3383:$U$3383</definedName>
    <definedName name="SO_003483">Cleaned_Supplychain_Data!$B$3384:$U$3384</definedName>
    <definedName name="SO_003484">Cleaned_Supplychain_Data!$B$3385:$U$3385</definedName>
    <definedName name="SO_003485">Cleaned_Supplychain_Data!$B$3386:$U$3386</definedName>
    <definedName name="SO_003486">Cleaned_Supplychain_Data!$B$3387:$U$3387</definedName>
    <definedName name="SO_003487">Cleaned_Supplychain_Data!$B$3388:$U$3388</definedName>
    <definedName name="SO_003488">Cleaned_Supplychain_Data!$B$3389:$U$3389</definedName>
    <definedName name="SO_003489">Cleaned_Supplychain_Data!$B$3390:$U$3390</definedName>
    <definedName name="SO_003490">Cleaned_Supplychain_Data!$B$3391:$U$3391</definedName>
    <definedName name="SO_003491">Cleaned_Supplychain_Data!$B$3392:$U$3392</definedName>
    <definedName name="SO_003492">Cleaned_Supplychain_Data!$B$3393:$U$3393</definedName>
    <definedName name="SO_003493">Cleaned_Supplychain_Data!$B$3394:$U$3394</definedName>
    <definedName name="SO_003494">Cleaned_Supplychain_Data!$B$3395:$U$3395</definedName>
    <definedName name="SO_003495">Cleaned_Supplychain_Data!$B$3396:$U$3396</definedName>
    <definedName name="SO_003496">Cleaned_Supplychain_Data!$B$3397:$U$3397</definedName>
    <definedName name="SO_003497">Cleaned_Supplychain_Data!$B$3398:$U$3398</definedName>
    <definedName name="SO_003498">Cleaned_Supplychain_Data!$B$3399:$U$3399</definedName>
    <definedName name="SO_003499">Cleaned_Supplychain_Data!$B$3400:$U$3400</definedName>
    <definedName name="SO_003500">Cleaned_Supplychain_Data!$B$3401:$U$3401</definedName>
    <definedName name="SO_003501">Cleaned_Supplychain_Data!$B$3402:$U$3402</definedName>
    <definedName name="SO_003502">Cleaned_Supplychain_Data!$B$3403:$U$3403</definedName>
    <definedName name="SO_003503">Cleaned_Supplychain_Data!$B$3404:$U$3404</definedName>
    <definedName name="SO_003504">Cleaned_Supplychain_Data!$B$3405:$U$3405</definedName>
    <definedName name="SO_003505">Cleaned_Supplychain_Data!$B$3406:$U$3406</definedName>
    <definedName name="SO_003506">Cleaned_Supplychain_Data!$B$3407:$U$3407</definedName>
    <definedName name="SO_003507">Cleaned_Supplychain_Data!$B$3408:$U$3408</definedName>
    <definedName name="SO_003508">Cleaned_Supplychain_Data!$B$3409:$U$3409</definedName>
    <definedName name="SO_003509">Cleaned_Supplychain_Data!$B$3410:$U$3410</definedName>
    <definedName name="SO_003510">Cleaned_Supplychain_Data!$B$3411:$U$3411</definedName>
    <definedName name="SO_003511">Cleaned_Supplychain_Data!$B$3412:$U$3412</definedName>
    <definedName name="SO_003512">Cleaned_Supplychain_Data!$B$3413:$U$3413</definedName>
    <definedName name="SO_003513">Cleaned_Supplychain_Data!$B$3414:$U$3414</definedName>
    <definedName name="SO_003514">Cleaned_Supplychain_Data!$B$3415:$U$3415</definedName>
    <definedName name="SO_003515">Cleaned_Supplychain_Data!$B$3416:$U$3416</definedName>
    <definedName name="SO_003516">Cleaned_Supplychain_Data!$B$3417:$U$3417</definedName>
    <definedName name="SO_003517">Cleaned_Supplychain_Data!$B$3418:$U$3418</definedName>
    <definedName name="SO_003518">Cleaned_Supplychain_Data!$B$3419:$U$3419</definedName>
    <definedName name="SO_003519">Cleaned_Supplychain_Data!$B$3420:$U$3420</definedName>
    <definedName name="SO_003520">Cleaned_Supplychain_Data!$B$3421:$U$3421</definedName>
    <definedName name="SO_003521">Cleaned_Supplychain_Data!$B$3422:$U$3422</definedName>
    <definedName name="SO_003522">Cleaned_Supplychain_Data!$B$3423:$U$3423</definedName>
    <definedName name="SO_003523">Cleaned_Supplychain_Data!$B$3424:$U$3424</definedName>
    <definedName name="SO_003524">Cleaned_Supplychain_Data!$B$3425:$U$3425</definedName>
    <definedName name="SO_003525">Cleaned_Supplychain_Data!$B$3426:$U$3426</definedName>
    <definedName name="SO_003526">Cleaned_Supplychain_Data!$B$3427:$U$3427</definedName>
    <definedName name="SO_003527">Cleaned_Supplychain_Data!$B$3428:$U$3428</definedName>
    <definedName name="SO_003528">Cleaned_Supplychain_Data!$B$3429:$U$3429</definedName>
    <definedName name="SO_003529">Cleaned_Supplychain_Data!$B$3430:$U$3430</definedName>
    <definedName name="SO_003530">Cleaned_Supplychain_Data!$B$3431:$U$3431</definedName>
    <definedName name="SO_003531">Cleaned_Supplychain_Data!$B$3432:$U$3432</definedName>
    <definedName name="SO_003532">Cleaned_Supplychain_Data!$B$3433:$U$3433</definedName>
    <definedName name="SO_003533">Cleaned_Supplychain_Data!$B$3434:$U$3434</definedName>
    <definedName name="SO_003534">Cleaned_Supplychain_Data!$B$3435:$U$3435</definedName>
    <definedName name="SO_003535">Cleaned_Supplychain_Data!$B$3436:$U$3436</definedName>
    <definedName name="SO_003536">Cleaned_Supplychain_Data!$B$3437:$U$3437</definedName>
    <definedName name="SO_003537">Cleaned_Supplychain_Data!$B$3438:$U$3438</definedName>
    <definedName name="SO_003538">Cleaned_Supplychain_Data!$B$3439:$U$3439</definedName>
    <definedName name="SO_003539">Cleaned_Supplychain_Data!$B$3440:$U$3440</definedName>
    <definedName name="SO_003540">Cleaned_Supplychain_Data!$B$3441:$U$3441</definedName>
    <definedName name="SO_003541">Cleaned_Supplychain_Data!$B$3442:$U$3442</definedName>
    <definedName name="SO_003542">Cleaned_Supplychain_Data!$B$3443:$U$3443</definedName>
    <definedName name="SO_003543">Cleaned_Supplychain_Data!$B$3444:$U$3444</definedName>
    <definedName name="SO_003544">Cleaned_Supplychain_Data!$B$3445:$U$3445</definedName>
    <definedName name="SO_003545">Cleaned_Supplychain_Data!$B$3446:$U$3446</definedName>
    <definedName name="SO_003546">Cleaned_Supplychain_Data!$B$3447:$U$3447</definedName>
    <definedName name="SO_003547">Cleaned_Supplychain_Data!$B$3448:$U$3448</definedName>
    <definedName name="SO_003548">Cleaned_Supplychain_Data!$B$3449:$U$3449</definedName>
    <definedName name="SO_003549">Cleaned_Supplychain_Data!$B$3450:$U$3450</definedName>
    <definedName name="SO_003550">Cleaned_Supplychain_Data!$B$3451:$U$3451</definedName>
    <definedName name="SO_003551">Cleaned_Supplychain_Data!$B$3452:$U$3452</definedName>
    <definedName name="SO_003552">Cleaned_Supplychain_Data!$B$3453:$U$3453</definedName>
    <definedName name="SO_003553">Cleaned_Supplychain_Data!$B$3454:$U$3454</definedName>
    <definedName name="SO_003554">Cleaned_Supplychain_Data!$B$3455:$U$3455</definedName>
    <definedName name="SO_003555">Cleaned_Supplychain_Data!$B$3456:$U$3456</definedName>
    <definedName name="SO_003556">Cleaned_Supplychain_Data!$B$3457:$U$3457</definedName>
    <definedName name="SO_003557">Cleaned_Supplychain_Data!$B$3458:$U$3458</definedName>
    <definedName name="SO_003558">Cleaned_Supplychain_Data!$B$3459:$U$3459</definedName>
    <definedName name="SO_003559">Cleaned_Supplychain_Data!$B$3460:$U$3460</definedName>
    <definedName name="SO_003560">Cleaned_Supplychain_Data!$B$3461:$U$3461</definedName>
    <definedName name="SO_003561">Cleaned_Supplychain_Data!$B$3462:$U$3462</definedName>
    <definedName name="SO_003562">Cleaned_Supplychain_Data!$B$3463:$U$3463</definedName>
    <definedName name="SO_003563">Cleaned_Supplychain_Data!$B$3464:$U$3464</definedName>
    <definedName name="SO_003564">Cleaned_Supplychain_Data!$B$3465:$U$3465</definedName>
    <definedName name="SO_003565">Cleaned_Supplychain_Data!$B$3466:$U$3466</definedName>
    <definedName name="SO_003566">Cleaned_Supplychain_Data!$B$3467:$U$3467</definedName>
    <definedName name="SO_003567">Cleaned_Supplychain_Data!$B$3468:$U$3468</definedName>
    <definedName name="SO_003568">Cleaned_Supplychain_Data!$B$3469:$U$3469</definedName>
    <definedName name="SO_003569">Cleaned_Supplychain_Data!$B$3470:$U$3470</definedName>
    <definedName name="SO_003570">Cleaned_Supplychain_Data!$B$3471:$U$3471</definedName>
    <definedName name="SO_003571">Cleaned_Supplychain_Data!$B$3472:$U$3472</definedName>
    <definedName name="SO_003572">Cleaned_Supplychain_Data!$B$3473:$U$3473</definedName>
    <definedName name="SO_003573">Cleaned_Supplychain_Data!$B$3474:$U$3474</definedName>
    <definedName name="SO_003574">Cleaned_Supplychain_Data!$B$3475:$U$3475</definedName>
    <definedName name="SO_003575">Cleaned_Supplychain_Data!$B$3476:$U$3476</definedName>
    <definedName name="SO_003576">Cleaned_Supplychain_Data!$B$3477:$U$3477</definedName>
    <definedName name="SO_003577">Cleaned_Supplychain_Data!$B$3478:$U$3478</definedName>
    <definedName name="SO_003578">Cleaned_Supplychain_Data!$B$3479:$U$3479</definedName>
    <definedName name="SO_003579">Cleaned_Supplychain_Data!$B$3480:$U$3480</definedName>
    <definedName name="SO_003580">Cleaned_Supplychain_Data!$B$3481:$U$3481</definedName>
    <definedName name="SO_003581">Cleaned_Supplychain_Data!$B$3482:$U$3482</definedName>
    <definedName name="SO_003582">Cleaned_Supplychain_Data!$B$3483:$U$3483</definedName>
    <definedName name="SO_003583">Cleaned_Supplychain_Data!$B$3484:$U$3484</definedName>
    <definedName name="SO_003584">Cleaned_Supplychain_Data!$B$3485:$U$3485</definedName>
    <definedName name="SO_003585">Cleaned_Supplychain_Data!$B$3486:$U$3486</definedName>
    <definedName name="SO_003586">Cleaned_Supplychain_Data!$B$3487:$U$3487</definedName>
    <definedName name="SO_003587">Cleaned_Supplychain_Data!$B$3488:$U$3488</definedName>
    <definedName name="SO_003588">Cleaned_Supplychain_Data!$B$3489:$U$3489</definedName>
    <definedName name="SO_003589">Cleaned_Supplychain_Data!$B$3490:$U$3490</definedName>
    <definedName name="SO_003590">Cleaned_Supplychain_Data!$B$3491:$U$3491</definedName>
    <definedName name="SO_003591">Cleaned_Supplychain_Data!$B$3492:$U$3492</definedName>
    <definedName name="SO_003592">Cleaned_Supplychain_Data!$B$3493:$U$3493</definedName>
    <definedName name="SO_003593">Cleaned_Supplychain_Data!$B$3494:$U$3494</definedName>
    <definedName name="SO_003594">Cleaned_Supplychain_Data!$B$3495:$U$3495</definedName>
    <definedName name="SO_003595">Cleaned_Supplychain_Data!$B$3496:$U$3496</definedName>
    <definedName name="SO_003596">Cleaned_Supplychain_Data!$B$3497:$U$3497</definedName>
    <definedName name="SO_003597">Cleaned_Supplychain_Data!$B$3498:$U$3498</definedName>
    <definedName name="SO_003598">Cleaned_Supplychain_Data!$B$3499:$U$3499</definedName>
    <definedName name="SO_003599">Cleaned_Supplychain_Data!$B$3500:$U$3500</definedName>
    <definedName name="SO_003600">Cleaned_Supplychain_Data!$B$3501:$U$3501</definedName>
    <definedName name="SO_003601">Cleaned_Supplychain_Data!$B$3502:$U$3502</definedName>
    <definedName name="SO_003602">Cleaned_Supplychain_Data!$B$3503:$U$3503</definedName>
    <definedName name="SO_003603">Cleaned_Supplychain_Data!$B$3504:$U$3504</definedName>
    <definedName name="SO_003604">Cleaned_Supplychain_Data!$B$3505:$U$3505</definedName>
    <definedName name="SO_003605">Cleaned_Supplychain_Data!$B$3506:$U$3506</definedName>
    <definedName name="SO_003606">Cleaned_Supplychain_Data!$B$3507:$U$3507</definedName>
    <definedName name="SO_003607">Cleaned_Supplychain_Data!$B$3508:$U$3508</definedName>
    <definedName name="SO_003608">Cleaned_Supplychain_Data!$B$3509:$U$3509</definedName>
    <definedName name="SO_003609">Cleaned_Supplychain_Data!$B$3510:$U$3510</definedName>
    <definedName name="SO_003610">Cleaned_Supplychain_Data!$B$3511:$U$3511</definedName>
    <definedName name="SO_003611">Cleaned_Supplychain_Data!$B$3512:$U$3512</definedName>
    <definedName name="SO_003612">Cleaned_Supplychain_Data!$B$3513:$U$3513</definedName>
    <definedName name="SO_003613">Cleaned_Supplychain_Data!$B$3514:$U$3514</definedName>
    <definedName name="SO_003614">Cleaned_Supplychain_Data!$B$3515:$U$3515</definedName>
    <definedName name="SO_003615">Cleaned_Supplychain_Data!$B$3516:$U$3516</definedName>
    <definedName name="SO_003616">Cleaned_Supplychain_Data!$B$3517:$U$3517</definedName>
    <definedName name="SO_003617">Cleaned_Supplychain_Data!$B$3518:$U$3518</definedName>
    <definedName name="SO_003618">Cleaned_Supplychain_Data!$B$3519:$U$3519</definedName>
    <definedName name="SO_003619">Cleaned_Supplychain_Data!$B$3520:$U$3520</definedName>
    <definedName name="SO_003620">Cleaned_Supplychain_Data!$B$3521:$U$3521</definedName>
    <definedName name="SO_003621">Cleaned_Supplychain_Data!$B$3522:$U$3522</definedName>
    <definedName name="SO_003622">Cleaned_Supplychain_Data!$B$3523:$U$3523</definedName>
    <definedName name="SO_003623">Cleaned_Supplychain_Data!$B$3524:$U$3524</definedName>
    <definedName name="SO_003624">Cleaned_Supplychain_Data!$B$3525:$U$3525</definedName>
    <definedName name="SO_003625">Cleaned_Supplychain_Data!$B$3526:$U$3526</definedName>
    <definedName name="SO_003626">Cleaned_Supplychain_Data!$B$3527:$U$3527</definedName>
    <definedName name="SO_003627">Cleaned_Supplychain_Data!$B$3528:$U$3528</definedName>
    <definedName name="SO_003628">Cleaned_Supplychain_Data!$B$3529:$U$3529</definedName>
    <definedName name="SO_003629">Cleaned_Supplychain_Data!$B$3530:$U$3530</definedName>
    <definedName name="SO_003630">Cleaned_Supplychain_Data!$B$3531:$U$3531</definedName>
    <definedName name="SO_003631">Cleaned_Supplychain_Data!$B$3532:$U$3532</definedName>
    <definedName name="SO_003632">Cleaned_Supplychain_Data!$B$3533:$U$3533</definedName>
    <definedName name="SO_003633">Cleaned_Supplychain_Data!$B$3534:$U$3534</definedName>
    <definedName name="SO_003634">Cleaned_Supplychain_Data!$B$3535:$U$3535</definedName>
    <definedName name="SO_003635">Cleaned_Supplychain_Data!$B$3536:$U$3536</definedName>
    <definedName name="SO_003636">Cleaned_Supplychain_Data!$B$3537:$U$3537</definedName>
    <definedName name="SO_003637">Cleaned_Supplychain_Data!$B$3538:$U$3538</definedName>
    <definedName name="SO_003638">Cleaned_Supplychain_Data!$B$3539:$U$3539</definedName>
    <definedName name="SO_003639">Cleaned_Supplychain_Data!$B$3540:$U$3540</definedName>
    <definedName name="SO_003640">Cleaned_Supplychain_Data!$B$3541:$U$3541</definedName>
    <definedName name="SO_003641">Cleaned_Supplychain_Data!$B$3542:$U$3542</definedName>
    <definedName name="SO_003642">Cleaned_Supplychain_Data!$B$3543:$U$3543</definedName>
    <definedName name="SO_003643">Cleaned_Supplychain_Data!$B$3544:$U$3544</definedName>
    <definedName name="SO_003644">Cleaned_Supplychain_Data!$B$3545:$U$3545</definedName>
    <definedName name="SO_003645">Cleaned_Supplychain_Data!$B$3546:$U$3546</definedName>
    <definedName name="SO_003646">Cleaned_Supplychain_Data!$B$3547:$U$3547</definedName>
    <definedName name="SO_003647">Cleaned_Supplychain_Data!$B$3548:$U$3548</definedName>
    <definedName name="SO_003648">Cleaned_Supplychain_Data!$B$3549:$U$3549</definedName>
    <definedName name="SO_003649">Cleaned_Supplychain_Data!$B$3550:$U$3550</definedName>
    <definedName name="SO_003650">Cleaned_Supplychain_Data!$B$3551:$U$3551</definedName>
    <definedName name="SO_003651">Cleaned_Supplychain_Data!$B$3552:$U$3552</definedName>
    <definedName name="SO_003652">Cleaned_Supplychain_Data!$B$3553:$U$3553</definedName>
    <definedName name="SO_003653">Cleaned_Supplychain_Data!$B$3554:$U$3554</definedName>
    <definedName name="SO_003654">Cleaned_Supplychain_Data!$B$3555:$U$3555</definedName>
    <definedName name="SO_003655">Cleaned_Supplychain_Data!$B$3556:$U$3556</definedName>
    <definedName name="SO_003656">Cleaned_Supplychain_Data!$B$3557:$U$3557</definedName>
    <definedName name="SO_003657">Cleaned_Supplychain_Data!$B$3558:$U$3558</definedName>
    <definedName name="SO_003658">Cleaned_Supplychain_Data!$B$3559:$U$3559</definedName>
    <definedName name="SO_003659">Cleaned_Supplychain_Data!$B$3560:$U$3560</definedName>
    <definedName name="SO_003660">Cleaned_Supplychain_Data!$B$3561:$U$3561</definedName>
    <definedName name="SO_003661">Cleaned_Supplychain_Data!$B$3562:$U$3562</definedName>
    <definedName name="SO_003662">Cleaned_Supplychain_Data!$B$3563:$U$3563</definedName>
    <definedName name="SO_003663">Cleaned_Supplychain_Data!$B$3564:$U$3564</definedName>
    <definedName name="SO_003664">Cleaned_Supplychain_Data!$B$3565:$U$3565</definedName>
    <definedName name="SO_003665">Cleaned_Supplychain_Data!$B$3566:$U$3566</definedName>
    <definedName name="SO_003666">Cleaned_Supplychain_Data!$B$3567:$U$3567</definedName>
    <definedName name="SO_003667">Cleaned_Supplychain_Data!$B$3568:$U$3568</definedName>
    <definedName name="SO_003668">Cleaned_Supplychain_Data!$B$3569:$U$3569</definedName>
    <definedName name="SO_003669">Cleaned_Supplychain_Data!$B$3570:$U$3570</definedName>
    <definedName name="SO_003670">Cleaned_Supplychain_Data!$B$3571:$U$3571</definedName>
    <definedName name="SO_003671">Cleaned_Supplychain_Data!$B$3572:$U$3572</definedName>
    <definedName name="SO_003672">Cleaned_Supplychain_Data!$B$3573:$U$3573</definedName>
    <definedName name="SO_003673">Cleaned_Supplychain_Data!$B$3574:$U$3574</definedName>
    <definedName name="SO_003674">Cleaned_Supplychain_Data!$B$3575:$U$3575</definedName>
    <definedName name="SO_003675">Cleaned_Supplychain_Data!$B$3576:$U$3576</definedName>
    <definedName name="SO_003676">Cleaned_Supplychain_Data!$B$3577:$U$3577</definedName>
    <definedName name="SO_003677">Cleaned_Supplychain_Data!$B$3578:$U$3578</definedName>
    <definedName name="SO_003678">Cleaned_Supplychain_Data!$B$3579:$U$3579</definedName>
    <definedName name="SO_003679">Cleaned_Supplychain_Data!$B$3580:$U$3580</definedName>
    <definedName name="SO_003680">Cleaned_Supplychain_Data!$B$3581:$U$3581</definedName>
    <definedName name="SO_003681">Cleaned_Supplychain_Data!$B$3582:$U$3582</definedName>
    <definedName name="SO_003682">Cleaned_Supplychain_Data!$B$3583:$U$3583</definedName>
    <definedName name="SO_003683">Cleaned_Supplychain_Data!$B$3584:$U$3584</definedName>
    <definedName name="SO_003684">Cleaned_Supplychain_Data!$B$3585:$U$3585</definedName>
    <definedName name="SO_003685">Cleaned_Supplychain_Data!$B$3586:$U$3586</definedName>
    <definedName name="SO_003686">Cleaned_Supplychain_Data!$B$3587:$U$3587</definedName>
    <definedName name="SO_003687">Cleaned_Supplychain_Data!$B$3588:$U$3588</definedName>
    <definedName name="SO_003688">Cleaned_Supplychain_Data!$B$3589:$U$3589</definedName>
    <definedName name="SO_003689">Cleaned_Supplychain_Data!$B$3590:$U$3590</definedName>
    <definedName name="SO_003690">Cleaned_Supplychain_Data!$B$3591:$U$3591</definedName>
    <definedName name="SO_003691">Cleaned_Supplychain_Data!$B$3592:$U$3592</definedName>
    <definedName name="SO_003692">Cleaned_Supplychain_Data!$B$3593:$U$3593</definedName>
    <definedName name="SO_003693">Cleaned_Supplychain_Data!$B$3594:$U$3594</definedName>
    <definedName name="SO_003694">Cleaned_Supplychain_Data!$B$3595:$U$3595</definedName>
    <definedName name="SO_003695">Cleaned_Supplychain_Data!$B$3596:$U$3596</definedName>
    <definedName name="SO_003696">Cleaned_Supplychain_Data!$B$3597:$U$3597</definedName>
    <definedName name="SO_003697">Cleaned_Supplychain_Data!$B$3598:$U$3598</definedName>
    <definedName name="SO_003698">Cleaned_Supplychain_Data!$B$3599:$U$3599</definedName>
    <definedName name="SO_003699">Cleaned_Supplychain_Data!$B$3600:$U$3600</definedName>
    <definedName name="SO_003700">Cleaned_Supplychain_Data!$B$3601:$U$3601</definedName>
    <definedName name="SO_003701">Cleaned_Supplychain_Data!$B$3602:$U$3602</definedName>
    <definedName name="SO_003702">Cleaned_Supplychain_Data!$B$3603:$U$3603</definedName>
    <definedName name="SO_003703">Cleaned_Supplychain_Data!$B$3604:$U$3604</definedName>
    <definedName name="SO_003704">Cleaned_Supplychain_Data!$B$3605:$U$3605</definedName>
    <definedName name="SO_003705">Cleaned_Supplychain_Data!$B$3606:$U$3606</definedName>
    <definedName name="SO_003706">Cleaned_Supplychain_Data!$B$3607:$U$3607</definedName>
    <definedName name="SO_003707">Cleaned_Supplychain_Data!$B$3608:$U$3608</definedName>
    <definedName name="SO_003708">Cleaned_Supplychain_Data!$B$3609:$U$3609</definedName>
    <definedName name="SO_003709">Cleaned_Supplychain_Data!$B$3610:$U$3610</definedName>
    <definedName name="SO_003710">Cleaned_Supplychain_Data!$B$3611:$U$3611</definedName>
    <definedName name="SO_003711">Cleaned_Supplychain_Data!$B$3612:$U$3612</definedName>
    <definedName name="SO_003712">Cleaned_Supplychain_Data!$B$3613:$U$3613</definedName>
    <definedName name="SO_003713">Cleaned_Supplychain_Data!$B$3614:$U$3614</definedName>
    <definedName name="SO_003714">Cleaned_Supplychain_Data!$B$3615:$U$3615</definedName>
    <definedName name="SO_003715">Cleaned_Supplychain_Data!$B$3616:$U$3616</definedName>
    <definedName name="SO_003716">Cleaned_Supplychain_Data!$B$3617:$U$3617</definedName>
    <definedName name="SO_003717">Cleaned_Supplychain_Data!$B$3618:$U$3618</definedName>
    <definedName name="SO_003718">Cleaned_Supplychain_Data!$B$3619:$U$3619</definedName>
    <definedName name="SO_003719">Cleaned_Supplychain_Data!$B$3620:$U$3620</definedName>
    <definedName name="SO_003720">Cleaned_Supplychain_Data!$B$3621:$U$3621</definedName>
    <definedName name="SO_003721">Cleaned_Supplychain_Data!$B$3622:$U$3622</definedName>
    <definedName name="SO_003722">Cleaned_Supplychain_Data!$B$3623:$U$3623</definedName>
    <definedName name="SO_003723">Cleaned_Supplychain_Data!$B$3624:$U$3624</definedName>
    <definedName name="SO_003724">Cleaned_Supplychain_Data!$B$3625:$U$3625</definedName>
    <definedName name="SO_003725">Cleaned_Supplychain_Data!$B$3626:$U$3626</definedName>
    <definedName name="SO_003726">Cleaned_Supplychain_Data!$B$3627:$U$3627</definedName>
    <definedName name="SO_003727">Cleaned_Supplychain_Data!$B$3628:$U$3628</definedName>
    <definedName name="SO_003728">Cleaned_Supplychain_Data!$B$3629:$U$3629</definedName>
    <definedName name="SO_003729">Cleaned_Supplychain_Data!$B$3630:$U$3630</definedName>
    <definedName name="SO_003730">Cleaned_Supplychain_Data!$B$3631:$U$3631</definedName>
    <definedName name="SO_003731">Cleaned_Supplychain_Data!$B$3632:$U$3632</definedName>
    <definedName name="SO_003732">Cleaned_Supplychain_Data!$B$3633:$U$3633</definedName>
    <definedName name="SO_003733">Cleaned_Supplychain_Data!$B$3634:$U$3634</definedName>
    <definedName name="SO_003734">Cleaned_Supplychain_Data!$B$3635:$U$3635</definedName>
    <definedName name="SO_003735">Cleaned_Supplychain_Data!$B$3636:$U$3636</definedName>
    <definedName name="SO_003736">Cleaned_Supplychain_Data!$B$3637:$U$3637</definedName>
    <definedName name="SO_003737">Cleaned_Supplychain_Data!$B$3638:$U$3638</definedName>
    <definedName name="SO_003738">Cleaned_Supplychain_Data!$B$3639:$U$3639</definedName>
    <definedName name="SO_003739">Cleaned_Supplychain_Data!$B$3640:$U$3640</definedName>
    <definedName name="SO_003740">Cleaned_Supplychain_Data!$B$3641:$U$3641</definedName>
    <definedName name="SO_003741">Cleaned_Supplychain_Data!$B$3642:$U$3642</definedName>
    <definedName name="SO_003742">Cleaned_Supplychain_Data!$B$3643:$U$3643</definedName>
    <definedName name="SO_003743">Cleaned_Supplychain_Data!$B$3644:$U$3644</definedName>
    <definedName name="SO_003744">Cleaned_Supplychain_Data!$B$3645:$U$3645</definedName>
    <definedName name="SO_003745">Cleaned_Supplychain_Data!$B$3646:$U$3646</definedName>
    <definedName name="SO_003746">Cleaned_Supplychain_Data!$B$3647:$U$3647</definedName>
    <definedName name="SO_003747">Cleaned_Supplychain_Data!$B$3648:$U$3648</definedName>
    <definedName name="SO_003748">Cleaned_Supplychain_Data!$B$3649:$U$3649</definedName>
    <definedName name="SO_003749">Cleaned_Supplychain_Data!$B$3650:$U$3650</definedName>
    <definedName name="SO_003750">Cleaned_Supplychain_Data!$B$3651:$U$3651</definedName>
    <definedName name="SO_003751">Cleaned_Supplychain_Data!$B$3652:$U$3652</definedName>
    <definedName name="SO_003752">Cleaned_Supplychain_Data!$B$3653:$U$3653</definedName>
    <definedName name="SO_003753">Cleaned_Supplychain_Data!$B$3654:$U$3654</definedName>
    <definedName name="SO_003754">Cleaned_Supplychain_Data!$B$3655:$U$3655</definedName>
    <definedName name="SO_003755">Cleaned_Supplychain_Data!$B$3656:$U$3656</definedName>
    <definedName name="SO_003756">Cleaned_Supplychain_Data!$B$3657:$U$3657</definedName>
    <definedName name="SO_003757">Cleaned_Supplychain_Data!$B$3658:$U$3658</definedName>
    <definedName name="SO_003758">Cleaned_Supplychain_Data!$B$3659:$U$3659</definedName>
    <definedName name="SO_003759">Cleaned_Supplychain_Data!$B$3660:$U$3660</definedName>
    <definedName name="SO_003760">Cleaned_Supplychain_Data!$B$3661:$U$3661</definedName>
    <definedName name="SO_003761">Cleaned_Supplychain_Data!$B$3662:$U$3662</definedName>
    <definedName name="SO_003762">Cleaned_Supplychain_Data!$B$3663:$U$3663</definedName>
    <definedName name="SO_003763">Cleaned_Supplychain_Data!$B$3664:$U$3664</definedName>
    <definedName name="SO_003764">Cleaned_Supplychain_Data!$B$3665:$U$3665</definedName>
    <definedName name="SO_003765">Cleaned_Supplychain_Data!$B$3666:$U$3666</definedName>
    <definedName name="SO_003766">Cleaned_Supplychain_Data!$B$3667:$U$3667</definedName>
    <definedName name="SO_003767">Cleaned_Supplychain_Data!$B$3668:$U$3668</definedName>
    <definedName name="SO_003768">Cleaned_Supplychain_Data!$B$3669:$U$3669</definedName>
    <definedName name="SO_003769">Cleaned_Supplychain_Data!$B$3670:$U$3670</definedName>
    <definedName name="SO_003770">Cleaned_Supplychain_Data!$B$3671:$U$3671</definedName>
    <definedName name="SO_003771">Cleaned_Supplychain_Data!$B$3672:$U$3672</definedName>
    <definedName name="SO_003772">Cleaned_Supplychain_Data!$B$3673:$U$3673</definedName>
    <definedName name="SO_003773">Cleaned_Supplychain_Data!$B$3674:$U$3674</definedName>
    <definedName name="SO_003774">Cleaned_Supplychain_Data!$B$3675:$U$3675</definedName>
    <definedName name="SO_003775">Cleaned_Supplychain_Data!$B$3676:$U$3676</definedName>
    <definedName name="SO_003776">Cleaned_Supplychain_Data!$B$3677:$U$3677</definedName>
    <definedName name="SO_003777">Cleaned_Supplychain_Data!$B$3678:$U$3678</definedName>
    <definedName name="SO_003778">Cleaned_Supplychain_Data!$B$3679:$U$3679</definedName>
    <definedName name="SO_003779">Cleaned_Supplychain_Data!$B$3680:$U$3680</definedName>
    <definedName name="SO_003780">Cleaned_Supplychain_Data!$B$3681:$U$3681</definedName>
    <definedName name="SO_003781">Cleaned_Supplychain_Data!$B$3682:$U$3682</definedName>
    <definedName name="SO_003782">Cleaned_Supplychain_Data!$B$3683:$U$3683</definedName>
    <definedName name="SO_003783">Cleaned_Supplychain_Data!$B$3684:$U$3684</definedName>
    <definedName name="SO_003784">Cleaned_Supplychain_Data!$B$3685:$U$3685</definedName>
    <definedName name="SO_003785">Cleaned_Supplychain_Data!$B$3686:$U$3686</definedName>
    <definedName name="SO_003786">Cleaned_Supplychain_Data!$B$3687:$U$3687</definedName>
    <definedName name="SO_003787">Cleaned_Supplychain_Data!$B$3688:$U$3688</definedName>
    <definedName name="SO_003788">Cleaned_Supplychain_Data!$B$3689:$U$3689</definedName>
    <definedName name="SO_003789">Cleaned_Supplychain_Data!$B$3690:$U$3690</definedName>
    <definedName name="SO_003790">Cleaned_Supplychain_Data!$B$3691:$U$3691</definedName>
    <definedName name="SO_003791">Cleaned_Supplychain_Data!$B$3692:$U$3692</definedName>
    <definedName name="SO_003792">Cleaned_Supplychain_Data!$B$3693:$U$3693</definedName>
    <definedName name="SO_003793">Cleaned_Supplychain_Data!$B$3694:$U$3694</definedName>
    <definedName name="SO_003794">Cleaned_Supplychain_Data!$B$3695:$U$3695</definedName>
    <definedName name="SO_003795">Cleaned_Supplychain_Data!$B$3696:$U$3696</definedName>
    <definedName name="SO_003796">Cleaned_Supplychain_Data!$B$3697:$U$3697</definedName>
    <definedName name="SO_003797">Cleaned_Supplychain_Data!$B$3698:$U$3698</definedName>
    <definedName name="SO_003798">Cleaned_Supplychain_Data!$B$3699:$U$3699</definedName>
    <definedName name="SO_003799">Cleaned_Supplychain_Data!$B$3700:$U$3700</definedName>
    <definedName name="SO_003800">Cleaned_Supplychain_Data!$B$3701:$U$3701</definedName>
    <definedName name="SO_003801">Cleaned_Supplychain_Data!$B$3702:$U$3702</definedName>
    <definedName name="SO_003802">Cleaned_Supplychain_Data!$B$3703:$U$3703</definedName>
    <definedName name="SO_003803">Cleaned_Supplychain_Data!$B$3704:$U$3704</definedName>
    <definedName name="SO_003804">Cleaned_Supplychain_Data!$B$3705:$U$3705</definedName>
    <definedName name="SO_003805">Cleaned_Supplychain_Data!$B$3706:$U$3706</definedName>
    <definedName name="SO_003806">Cleaned_Supplychain_Data!$B$3707:$U$3707</definedName>
    <definedName name="SO_003807">Cleaned_Supplychain_Data!$B$3708:$U$3708</definedName>
    <definedName name="SO_003808">Cleaned_Supplychain_Data!$B$3709:$U$3709</definedName>
    <definedName name="SO_003809">Cleaned_Supplychain_Data!$B$3710:$U$3710</definedName>
    <definedName name="SO_003810">Cleaned_Supplychain_Data!$B$3711:$U$3711</definedName>
    <definedName name="SO_003811">Cleaned_Supplychain_Data!$B$3712:$U$3712</definedName>
    <definedName name="SO_003812">Cleaned_Supplychain_Data!$B$3713:$U$3713</definedName>
    <definedName name="SO_003813">Cleaned_Supplychain_Data!$B$3714:$U$3714</definedName>
    <definedName name="SO_003814">Cleaned_Supplychain_Data!$B$3715:$U$3715</definedName>
    <definedName name="SO_003815">Cleaned_Supplychain_Data!$B$3716:$U$3716</definedName>
    <definedName name="SO_003816">Cleaned_Supplychain_Data!$B$3717:$U$3717</definedName>
    <definedName name="SO_003817">Cleaned_Supplychain_Data!$B$3718:$U$3718</definedName>
    <definedName name="SO_003818">Cleaned_Supplychain_Data!$B$3719:$U$3719</definedName>
    <definedName name="SO_003819">Cleaned_Supplychain_Data!$B$3720:$U$3720</definedName>
    <definedName name="SO_003820">Cleaned_Supplychain_Data!$B$3721:$U$3721</definedName>
    <definedName name="SO_003821">Cleaned_Supplychain_Data!$B$3722:$U$3722</definedName>
    <definedName name="SO_003822">Cleaned_Supplychain_Data!$B$3723:$U$3723</definedName>
    <definedName name="SO_003823">Cleaned_Supplychain_Data!$B$3724:$U$3724</definedName>
    <definedName name="SO_003824">Cleaned_Supplychain_Data!$B$3725:$U$3725</definedName>
    <definedName name="SO_003825">Cleaned_Supplychain_Data!$B$3726:$U$3726</definedName>
    <definedName name="SO_003826">Cleaned_Supplychain_Data!$B$3727:$U$3727</definedName>
    <definedName name="SO_003827">Cleaned_Supplychain_Data!$B$3728:$U$3728</definedName>
    <definedName name="SO_003828">Cleaned_Supplychain_Data!$B$3729:$U$3729</definedName>
    <definedName name="SO_003829">Cleaned_Supplychain_Data!$B$3730:$U$3730</definedName>
    <definedName name="SO_003830">Cleaned_Supplychain_Data!$B$3731:$U$3731</definedName>
    <definedName name="SO_003831">Cleaned_Supplychain_Data!$B$3732:$U$3732</definedName>
    <definedName name="SO_003832">Cleaned_Supplychain_Data!$B$3733:$U$3733</definedName>
    <definedName name="SO_003833">Cleaned_Supplychain_Data!$B$3734:$U$3734</definedName>
    <definedName name="SO_003834">Cleaned_Supplychain_Data!$B$3735:$U$3735</definedName>
    <definedName name="SO_003835">Cleaned_Supplychain_Data!$B$3736:$U$3736</definedName>
    <definedName name="SO_003836">Cleaned_Supplychain_Data!$B$3737:$U$3737</definedName>
    <definedName name="SO_003837">Cleaned_Supplychain_Data!$B$3738:$U$3738</definedName>
    <definedName name="SO_003838">Cleaned_Supplychain_Data!$B$3739:$U$3739</definedName>
    <definedName name="SO_003839">Cleaned_Supplychain_Data!$B$3740:$U$3740</definedName>
    <definedName name="SO_003840">Cleaned_Supplychain_Data!$B$3741:$U$3741</definedName>
    <definedName name="SO_003841">Cleaned_Supplychain_Data!$B$3742:$U$3742</definedName>
    <definedName name="SO_003842">Cleaned_Supplychain_Data!$B$3743:$U$3743</definedName>
    <definedName name="SO_003843">Cleaned_Supplychain_Data!$B$3744:$U$3744</definedName>
    <definedName name="SO_003844">Cleaned_Supplychain_Data!$B$3745:$U$3745</definedName>
    <definedName name="SO_003845">Cleaned_Supplychain_Data!$B$3746:$U$3746</definedName>
    <definedName name="SO_003846">Cleaned_Supplychain_Data!$B$3747:$U$3747</definedName>
    <definedName name="SO_003847">Cleaned_Supplychain_Data!$B$3748:$U$3748</definedName>
    <definedName name="SO_003848">Cleaned_Supplychain_Data!$B$3749:$U$3749</definedName>
    <definedName name="SO_003849">Cleaned_Supplychain_Data!$B$3750:$U$3750</definedName>
    <definedName name="SO_003850">Cleaned_Supplychain_Data!$B$3751:$U$3751</definedName>
    <definedName name="SO_003851">Cleaned_Supplychain_Data!$B$3752:$U$3752</definedName>
    <definedName name="SO_003852">Cleaned_Supplychain_Data!$B$3753:$U$3753</definedName>
    <definedName name="SO_003853">Cleaned_Supplychain_Data!$B$3754:$U$3754</definedName>
    <definedName name="SO_003854">Cleaned_Supplychain_Data!$B$3755:$U$3755</definedName>
    <definedName name="SO_003855">Cleaned_Supplychain_Data!$B$3756:$U$3756</definedName>
    <definedName name="SO_003856">Cleaned_Supplychain_Data!$B$3757:$U$3757</definedName>
    <definedName name="SO_003857">Cleaned_Supplychain_Data!$B$3758:$U$3758</definedName>
    <definedName name="SO_003858">Cleaned_Supplychain_Data!$B$3759:$U$3759</definedName>
    <definedName name="SO_003859">Cleaned_Supplychain_Data!$B$3760:$U$3760</definedName>
    <definedName name="SO_003860">Cleaned_Supplychain_Data!$B$3761:$U$3761</definedName>
    <definedName name="SO_003861">Cleaned_Supplychain_Data!$B$3762:$U$3762</definedName>
    <definedName name="SO_003862">Cleaned_Supplychain_Data!$B$3763:$U$3763</definedName>
    <definedName name="SO_003863">Cleaned_Supplychain_Data!$B$3764:$U$3764</definedName>
    <definedName name="SO_003864">Cleaned_Supplychain_Data!$B$3765:$U$3765</definedName>
    <definedName name="SO_003865">Cleaned_Supplychain_Data!$B$3766:$U$3766</definedName>
    <definedName name="SO_003866">Cleaned_Supplychain_Data!$B$3767:$U$3767</definedName>
    <definedName name="SO_003867">Cleaned_Supplychain_Data!$B$3768:$U$3768</definedName>
    <definedName name="SO_003868">Cleaned_Supplychain_Data!$B$3769:$U$3769</definedName>
    <definedName name="SO_003869">Cleaned_Supplychain_Data!$B$3770:$U$3770</definedName>
    <definedName name="SO_003870">Cleaned_Supplychain_Data!$B$3771:$U$3771</definedName>
    <definedName name="SO_003871">Cleaned_Supplychain_Data!$B$3772:$U$3772</definedName>
    <definedName name="SO_003872">Cleaned_Supplychain_Data!$B$3773:$U$3773</definedName>
    <definedName name="SO_003873">Cleaned_Supplychain_Data!$B$3774:$U$3774</definedName>
    <definedName name="SO_003874">Cleaned_Supplychain_Data!$B$3775:$U$3775</definedName>
    <definedName name="SO_003875">Cleaned_Supplychain_Data!$B$3776:$U$3776</definedName>
    <definedName name="SO_003876">Cleaned_Supplychain_Data!$B$3777:$U$3777</definedName>
    <definedName name="SO_003877">Cleaned_Supplychain_Data!$B$3778:$U$3778</definedName>
    <definedName name="SO_003878">Cleaned_Supplychain_Data!$B$3779:$U$3779</definedName>
    <definedName name="SO_003879">Cleaned_Supplychain_Data!$B$3780:$U$3780</definedName>
    <definedName name="SO_003880">Cleaned_Supplychain_Data!$B$3781:$U$3781</definedName>
    <definedName name="SO_003881">Cleaned_Supplychain_Data!$B$3782:$U$3782</definedName>
    <definedName name="SO_003882">Cleaned_Supplychain_Data!$B$3783:$U$3783</definedName>
    <definedName name="SO_003883">Cleaned_Supplychain_Data!$B$3784:$U$3784</definedName>
    <definedName name="SO_003884">Cleaned_Supplychain_Data!$B$3785:$U$3785</definedName>
    <definedName name="SO_003885">Cleaned_Supplychain_Data!$B$3786:$U$3786</definedName>
    <definedName name="SO_003886">Cleaned_Supplychain_Data!$B$3787:$U$3787</definedName>
    <definedName name="SO_003887">Cleaned_Supplychain_Data!$B$3788:$U$3788</definedName>
    <definedName name="SO_003888">Cleaned_Supplychain_Data!$B$3789:$U$3789</definedName>
    <definedName name="SO_003889">Cleaned_Supplychain_Data!$B$3790:$U$3790</definedName>
    <definedName name="SO_003890">Cleaned_Supplychain_Data!$B$3791:$U$3791</definedName>
    <definedName name="SO_003891">Cleaned_Supplychain_Data!$B$3792:$U$3792</definedName>
    <definedName name="SO_003892">Cleaned_Supplychain_Data!$B$3793:$U$3793</definedName>
    <definedName name="SO_003893">Cleaned_Supplychain_Data!$B$3794:$U$3794</definedName>
    <definedName name="SO_003894">Cleaned_Supplychain_Data!$B$3795:$U$3795</definedName>
    <definedName name="SO_003895">Cleaned_Supplychain_Data!$B$3796:$U$3796</definedName>
    <definedName name="SO_003896">Cleaned_Supplychain_Data!$B$3797:$U$3797</definedName>
    <definedName name="SO_003897">Cleaned_Supplychain_Data!$B$3798:$U$3798</definedName>
    <definedName name="SO_003898">Cleaned_Supplychain_Data!$B$3799:$U$3799</definedName>
    <definedName name="SO_003899">Cleaned_Supplychain_Data!$B$3800:$U$3800</definedName>
    <definedName name="SO_003900">Cleaned_Supplychain_Data!$B$3801:$U$3801</definedName>
    <definedName name="SO_003901">Cleaned_Supplychain_Data!$B$3802:$U$3802</definedName>
    <definedName name="SO_003902">Cleaned_Supplychain_Data!$B$3803:$U$3803</definedName>
    <definedName name="SO_003903">Cleaned_Supplychain_Data!$B$3804:$U$3804</definedName>
    <definedName name="SO_003904">Cleaned_Supplychain_Data!$B$3805:$U$3805</definedName>
    <definedName name="SO_003905">Cleaned_Supplychain_Data!$B$3806:$U$3806</definedName>
    <definedName name="SO_003906">Cleaned_Supplychain_Data!$B$3807:$U$3807</definedName>
    <definedName name="SO_003907">Cleaned_Supplychain_Data!$B$3808:$U$3808</definedName>
    <definedName name="SO_003908">Cleaned_Supplychain_Data!$B$3809:$U$3809</definedName>
    <definedName name="SO_003909">Cleaned_Supplychain_Data!$B$3810:$U$3810</definedName>
    <definedName name="SO_003910">Cleaned_Supplychain_Data!$B$3811:$U$3811</definedName>
    <definedName name="SO_003911">Cleaned_Supplychain_Data!$B$3812:$U$3812</definedName>
    <definedName name="SO_003912">Cleaned_Supplychain_Data!$B$3813:$U$3813</definedName>
    <definedName name="SO_003913">Cleaned_Supplychain_Data!$B$3814:$U$3814</definedName>
    <definedName name="SO_003914">Cleaned_Supplychain_Data!$B$3815:$U$3815</definedName>
    <definedName name="SO_003915">Cleaned_Supplychain_Data!$B$3816:$U$3816</definedName>
    <definedName name="SO_003916">Cleaned_Supplychain_Data!$B$3817:$U$3817</definedName>
    <definedName name="SO_003917">Cleaned_Supplychain_Data!$B$3818:$U$3818</definedName>
    <definedName name="SO_003918">Cleaned_Supplychain_Data!$B$3819:$U$3819</definedName>
    <definedName name="SO_003919">Cleaned_Supplychain_Data!$B$3820:$U$3820</definedName>
    <definedName name="SO_003920">Cleaned_Supplychain_Data!$B$3821:$U$3821</definedName>
    <definedName name="SO_003921">Cleaned_Supplychain_Data!$B$3822:$U$3822</definedName>
    <definedName name="SO_003922">Cleaned_Supplychain_Data!$B$3823:$U$3823</definedName>
    <definedName name="SO_003923">Cleaned_Supplychain_Data!$B$3824:$U$3824</definedName>
    <definedName name="SO_003924">Cleaned_Supplychain_Data!$B$3825:$U$3825</definedName>
    <definedName name="SO_003925">Cleaned_Supplychain_Data!$B$3826:$U$3826</definedName>
    <definedName name="SO_003926">Cleaned_Supplychain_Data!$B$3827:$U$3827</definedName>
    <definedName name="SO_003927">Cleaned_Supplychain_Data!$B$3828:$U$3828</definedName>
    <definedName name="SO_003928">Cleaned_Supplychain_Data!$B$3829:$U$3829</definedName>
    <definedName name="SO_003929">Cleaned_Supplychain_Data!$B$3830:$U$3830</definedName>
    <definedName name="SO_003930">Cleaned_Supplychain_Data!$B$3831:$U$3831</definedName>
    <definedName name="SO_003931">Cleaned_Supplychain_Data!$B$3832:$U$3832</definedName>
    <definedName name="SO_003932">Cleaned_Supplychain_Data!$B$3833:$U$3833</definedName>
    <definedName name="SO_003933">Cleaned_Supplychain_Data!$B$3834:$U$3834</definedName>
    <definedName name="SO_003934">Cleaned_Supplychain_Data!$B$3835:$U$3835</definedName>
    <definedName name="SO_003935">Cleaned_Supplychain_Data!$B$3836:$U$3836</definedName>
    <definedName name="SO_003936">Cleaned_Supplychain_Data!$B$3837:$U$3837</definedName>
    <definedName name="SO_003937">Cleaned_Supplychain_Data!$B$3838:$U$3838</definedName>
    <definedName name="SO_003938">Cleaned_Supplychain_Data!$B$3839:$U$3839</definedName>
    <definedName name="SO_003939">Cleaned_Supplychain_Data!$B$3840:$U$3840</definedName>
    <definedName name="SO_003940">Cleaned_Supplychain_Data!$B$3841:$U$3841</definedName>
    <definedName name="SO_003941">Cleaned_Supplychain_Data!$B$3842:$U$3842</definedName>
    <definedName name="SO_003942">Cleaned_Supplychain_Data!$B$3843:$U$3843</definedName>
    <definedName name="SO_003943">Cleaned_Supplychain_Data!$B$3844:$U$3844</definedName>
    <definedName name="SO_003944">Cleaned_Supplychain_Data!$B$3845:$U$3845</definedName>
    <definedName name="SO_003945">Cleaned_Supplychain_Data!$B$3846:$U$3846</definedName>
    <definedName name="SO_003946">Cleaned_Supplychain_Data!$B$3847:$U$3847</definedName>
    <definedName name="SO_003947">Cleaned_Supplychain_Data!$B$3848:$U$3848</definedName>
    <definedName name="SO_003948">Cleaned_Supplychain_Data!$B$3849:$U$3849</definedName>
    <definedName name="SO_003949">Cleaned_Supplychain_Data!$B$3850:$U$3850</definedName>
    <definedName name="SO_003950">Cleaned_Supplychain_Data!$B$3851:$U$3851</definedName>
    <definedName name="SO_003951">Cleaned_Supplychain_Data!$B$3852:$U$3852</definedName>
    <definedName name="SO_003952">Cleaned_Supplychain_Data!$B$3853:$U$3853</definedName>
    <definedName name="SO_003953">Cleaned_Supplychain_Data!$B$3854:$U$3854</definedName>
    <definedName name="SO_003954">Cleaned_Supplychain_Data!$B$3855:$U$3855</definedName>
    <definedName name="SO_003955">Cleaned_Supplychain_Data!$B$3856:$U$3856</definedName>
    <definedName name="SO_003956">Cleaned_Supplychain_Data!$B$3857:$U$3857</definedName>
    <definedName name="SO_003957">Cleaned_Supplychain_Data!$B$3858:$U$3858</definedName>
    <definedName name="SO_003958">Cleaned_Supplychain_Data!$B$3859:$U$3859</definedName>
    <definedName name="SO_003959">Cleaned_Supplychain_Data!$B$3860:$U$3860</definedName>
    <definedName name="SO_003960">Cleaned_Supplychain_Data!$B$3861:$U$3861</definedName>
    <definedName name="SO_003961">Cleaned_Supplychain_Data!$B$3862:$U$3862</definedName>
    <definedName name="SO_003962">Cleaned_Supplychain_Data!$B$3863:$U$3863</definedName>
    <definedName name="SO_003963">Cleaned_Supplychain_Data!$B$3864:$U$3864</definedName>
    <definedName name="SO_003964">Cleaned_Supplychain_Data!$B$3865:$U$3865</definedName>
    <definedName name="SO_003965">Cleaned_Supplychain_Data!$B$3866:$U$3866</definedName>
    <definedName name="SO_003966">Cleaned_Supplychain_Data!$B$3867:$U$3867</definedName>
    <definedName name="SO_003967">Cleaned_Supplychain_Data!$B$3868:$U$3868</definedName>
    <definedName name="SO_003968">Cleaned_Supplychain_Data!$B$3869:$U$3869</definedName>
    <definedName name="SO_003969">Cleaned_Supplychain_Data!$B$3870:$U$3870</definedName>
    <definedName name="SO_003970">Cleaned_Supplychain_Data!$B$3871:$U$3871</definedName>
    <definedName name="SO_003971">Cleaned_Supplychain_Data!$B$3872:$U$3872</definedName>
    <definedName name="SO_003972">Cleaned_Supplychain_Data!$B$3873:$U$3873</definedName>
    <definedName name="SO_003973">Cleaned_Supplychain_Data!$B$3874:$U$3874</definedName>
    <definedName name="SO_003974">Cleaned_Supplychain_Data!$B$3875:$U$3875</definedName>
    <definedName name="SO_003975">Cleaned_Supplychain_Data!$B$3876:$U$3876</definedName>
    <definedName name="SO_003976">Cleaned_Supplychain_Data!$B$3877:$U$3877</definedName>
    <definedName name="SO_003977">Cleaned_Supplychain_Data!$B$3878:$U$3878</definedName>
    <definedName name="SO_003978">Cleaned_Supplychain_Data!$B$3879:$U$3879</definedName>
    <definedName name="SO_003979">Cleaned_Supplychain_Data!$B$3880:$U$3880</definedName>
    <definedName name="SO_003980">Cleaned_Supplychain_Data!$B$3881:$U$3881</definedName>
    <definedName name="SO_003981">Cleaned_Supplychain_Data!$B$3882:$U$3882</definedName>
    <definedName name="SO_003982">Cleaned_Supplychain_Data!$B$3883:$U$3883</definedName>
    <definedName name="SO_003983">Cleaned_Supplychain_Data!$B$3884:$U$3884</definedName>
    <definedName name="SO_003984">Cleaned_Supplychain_Data!$B$3885:$U$3885</definedName>
    <definedName name="SO_003985">Cleaned_Supplychain_Data!$B$3886:$U$3886</definedName>
    <definedName name="SO_003986">Cleaned_Supplychain_Data!$B$3887:$U$3887</definedName>
    <definedName name="SO_003987">Cleaned_Supplychain_Data!$B$3888:$U$3888</definedName>
    <definedName name="SO_003988">Cleaned_Supplychain_Data!$B$3889:$U$3889</definedName>
    <definedName name="SO_003989">Cleaned_Supplychain_Data!$B$3890:$U$3890</definedName>
    <definedName name="SO_003990">Cleaned_Supplychain_Data!$B$3891:$U$3891</definedName>
    <definedName name="SO_003991">Cleaned_Supplychain_Data!$B$3892:$U$3892</definedName>
    <definedName name="SO_003992">Cleaned_Supplychain_Data!$B$3893:$U$3893</definedName>
    <definedName name="SO_003993">Cleaned_Supplychain_Data!$B$3894:$U$3894</definedName>
    <definedName name="SO_003994">Cleaned_Supplychain_Data!$B$3895:$U$3895</definedName>
    <definedName name="SO_003995">Cleaned_Supplychain_Data!$B$3896:$U$3896</definedName>
    <definedName name="SO_003996">Cleaned_Supplychain_Data!$B$3897:$U$3897</definedName>
    <definedName name="SO_003997">Cleaned_Supplychain_Data!$B$3898:$U$3898</definedName>
    <definedName name="SO_003998">Cleaned_Supplychain_Data!$B$3899:$U$3899</definedName>
    <definedName name="SO_003999">Cleaned_Supplychain_Data!$B$3900:$U$3900</definedName>
    <definedName name="SO_004000">Cleaned_Supplychain_Data!$B$3901:$U$3901</definedName>
    <definedName name="SO_004001">Cleaned_Supplychain_Data!$B$3902:$U$3902</definedName>
    <definedName name="SO_004002">Cleaned_Supplychain_Data!$B$3903:$U$3903</definedName>
    <definedName name="SO_004003">Cleaned_Supplychain_Data!$B$3904:$U$3904</definedName>
    <definedName name="SO_004004">Cleaned_Supplychain_Data!$B$3905:$U$3905</definedName>
    <definedName name="SO_004005">Cleaned_Supplychain_Data!$B$3906:$U$3906</definedName>
    <definedName name="SO_004006">Cleaned_Supplychain_Data!$B$3907:$U$3907</definedName>
    <definedName name="SO_004007">Cleaned_Supplychain_Data!$B$3908:$U$3908</definedName>
    <definedName name="SO_004008">Cleaned_Supplychain_Data!$B$3909:$U$3909</definedName>
    <definedName name="SO_004009">Cleaned_Supplychain_Data!$B$3910:$U$3910</definedName>
    <definedName name="SO_004010">Cleaned_Supplychain_Data!$B$3911:$U$3911</definedName>
    <definedName name="SO_004011">Cleaned_Supplychain_Data!$B$3912:$U$3912</definedName>
    <definedName name="SO_004012">Cleaned_Supplychain_Data!$B$3913:$U$3913</definedName>
    <definedName name="SO_004013">Cleaned_Supplychain_Data!$B$3914:$U$3914</definedName>
    <definedName name="SO_004014">Cleaned_Supplychain_Data!$B$3915:$U$3915</definedName>
    <definedName name="SO_004015">Cleaned_Supplychain_Data!$B$3916:$U$3916</definedName>
    <definedName name="SO_004016">Cleaned_Supplychain_Data!$B$3917:$U$3917</definedName>
    <definedName name="SO_004017">Cleaned_Supplychain_Data!$B$3918:$U$3918</definedName>
    <definedName name="SO_004018">Cleaned_Supplychain_Data!$B$3919:$U$3919</definedName>
    <definedName name="SO_004019">Cleaned_Supplychain_Data!$B$3920:$U$3920</definedName>
    <definedName name="SO_004020">Cleaned_Supplychain_Data!$B$3921:$U$3921</definedName>
    <definedName name="SO_004021">Cleaned_Supplychain_Data!$B$3922:$U$3922</definedName>
    <definedName name="SO_004022">Cleaned_Supplychain_Data!$B$3923:$U$3923</definedName>
    <definedName name="SO_004023">Cleaned_Supplychain_Data!$B$3924:$U$3924</definedName>
    <definedName name="SO_004024">Cleaned_Supplychain_Data!$B$3925:$U$3925</definedName>
    <definedName name="SO_004025">Cleaned_Supplychain_Data!$B$3926:$U$3926</definedName>
    <definedName name="SO_004026">Cleaned_Supplychain_Data!$B$3927:$U$3927</definedName>
    <definedName name="SO_004027">Cleaned_Supplychain_Data!$B$3928:$U$3928</definedName>
    <definedName name="SO_004028">Cleaned_Supplychain_Data!$B$3929:$U$3929</definedName>
    <definedName name="SO_004029">Cleaned_Supplychain_Data!$B$3930:$U$3930</definedName>
    <definedName name="SO_004030">Cleaned_Supplychain_Data!$B$3931:$U$3931</definedName>
    <definedName name="SO_004031">Cleaned_Supplychain_Data!$B$3932:$U$3932</definedName>
    <definedName name="SO_004032">Cleaned_Supplychain_Data!$B$3933:$U$3933</definedName>
    <definedName name="SO_004033">Cleaned_Supplychain_Data!$B$3934:$U$3934</definedName>
    <definedName name="SO_004034">Cleaned_Supplychain_Data!$B$3935:$U$3935</definedName>
    <definedName name="SO_004035">Cleaned_Supplychain_Data!$B$3936:$U$3936</definedName>
    <definedName name="SO_004036">Cleaned_Supplychain_Data!$B$3937:$U$3937</definedName>
    <definedName name="SO_004037">Cleaned_Supplychain_Data!$B$3938:$U$3938</definedName>
    <definedName name="SO_004038">Cleaned_Supplychain_Data!$B$3939:$U$3939</definedName>
    <definedName name="SO_004039">Cleaned_Supplychain_Data!$B$3940:$U$3940</definedName>
    <definedName name="SO_004040">Cleaned_Supplychain_Data!$B$3941:$U$3941</definedName>
    <definedName name="SO_004041">Cleaned_Supplychain_Data!$B$3942:$U$3942</definedName>
    <definedName name="SO_004042">Cleaned_Supplychain_Data!$B$3943:$U$3943</definedName>
    <definedName name="SO_004043">Cleaned_Supplychain_Data!$B$3944:$U$3944</definedName>
    <definedName name="SO_004044">Cleaned_Supplychain_Data!$B$3945:$U$3945</definedName>
    <definedName name="SO_004045">Cleaned_Supplychain_Data!$B$3946:$U$3946</definedName>
    <definedName name="SO_004046">Cleaned_Supplychain_Data!$B$3947:$U$3947</definedName>
    <definedName name="SO_004047">Cleaned_Supplychain_Data!$B$3948:$U$3948</definedName>
    <definedName name="SO_004048">Cleaned_Supplychain_Data!$B$3949:$U$3949</definedName>
    <definedName name="SO_004049">Cleaned_Supplychain_Data!$B$3950:$U$3950</definedName>
    <definedName name="SO_004050">Cleaned_Supplychain_Data!$B$3951:$U$3951</definedName>
    <definedName name="SO_004051">Cleaned_Supplychain_Data!$B$3952:$U$3952</definedName>
    <definedName name="SO_004052">Cleaned_Supplychain_Data!$B$3953:$U$3953</definedName>
    <definedName name="SO_004053">Cleaned_Supplychain_Data!$B$3954:$U$3954</definedName>
    <definedName name="SO_004054">Cleaned_Supplychain_Data!$B$3955:$U$3955</definedName>
    <definedName name="SO_004055">Cleaned_Supplychain_Data!$B$3956:$U$3956</definedName>
    <definedName name="SO_004056">Cleaned_Supplychain_Data!$B$3957:$U$3957</definedName>
    <definedName name="SO_004057">Cleaned_Supplychain_Data!$B$3958:$U$3958</definedName>
    <definedName name="SO_004058">Cleaned_Supplychain_Data!$B$3959:$U$3959</definedName>
    <definedName name="SO_004059">Cleaned_Supplychain_Data!$B$3960:$U$3960</definedName>
    <definedName name="SO_004060">Cleaned_Supplychain_Data!$B$3961:$U$3961</definedName>
    <definedName name="SO_004061">Cleaned_Supplychain_Data!$B$3962:$U$3962</definedName>
    <definedName name="SO_004062">Cleaned_Supplychain_Data!$B$3963:$U$3963</definedName>
    <definedName name="SO_004063">Cleaned_Supplychain_Data!$B$3964:$U$3964</definedName>
    <definedName name="SO_004064">Cleaned_Supplychain_Data!$B$3965:$U$3965</definedName>
    <definedName name="SO_004065">Cleaned_Supplychain_Data!$B$3966:$U$3966</definedName>
    <definedName name="SO_004066">Cleaned_Supplychain_Data!$B$3967:$U$3967</definedName>
    <definedName name="SO_004067">Cleaned_Supplychain_Data!$B$3968:$U$3968</definedName>
    <definedName name="SO_004068">Cleaned_Supplychain_Data!$B$3969:$U$3969</definedName>
    <definedName name="SO_004069">Cleaned_Supplychain_Data!$B$3970:$U$3970</definedName>
    <definedName name="SO_004070">Cleaned_Supplychain_Data!$B$3971:$U$3971</definedName>
    <definedName name="SO_004071">Cleaned_Supplychain_Data!$B$3972:$U$3972</definedName>
    <definedName name="SO_004072">Cleaned_Supplychain_Data!$B$3973:$U$3973</definedName>
    <definedName name="SO_004073">Cleaned_Supplychain_Data!$B$3974:$U$3974</definedName>
    <definedName name="SO_004074">Cleaned_Supplychain_Data!$B$3975:$U$3975</definedName>
    <definedName name="SO_004075">Cleaned_Supplychain_Data!$B$3976:$U$3976</definedName>
    <definedName name="SO_004076">Cleaned_Supplychain_Data!$B$3977:$U$3977</definedName>
    <definedName name="SO_004077">Cleaned_Supplychain_Data!$B$3978:$U$3978</definedName>
    <definedName name="SO_004078">Cleaned_Supplychain_Data!$B$3979:$U$3979</definedName>
    <definedName name="SO_004079">Cleaned_Supplychain_Data!$B$3980:$U$3980</definedName>
    <definedName name="SO_004080">Cleaned_Supplychain_Data!$B$3981:$U$3981</definedName>
    <definedName name="SO_004081">Cleaned_Supplychain_Data!$B$3982:$U$3982</definedName>
    <definedName name="SO_004082">Cleaned_Supplychain_Data!$B$3983:$U$3983</definedName>
    <definedName name="SO_004083">Cleaned_Supplychain_Data!$B$3984:$U$3984</definedName>
    <definedName name="SO_004084">Cleaned_Supplychain_Data!$B$3985:$U$3985</definedName>
    <definedName name="SO_004085">Cleaned_Supplychain_Data!$B$3986:$U$3986</definedName>
    <definedName name="SO_004086">Cleaned_Supplychain_Data!$B$3987:$U$3987</definedName>
    <definedName name="SO_004087">Cleaned_Supplychain_Data!$B$3988:$U$3988</definedName>
    <definedName name="SO_004088">Cleaned_Supplychain_Data!$B$3989:$U$3989</definedName>
    <definedName name="SO_004089">Cleaned_Supplychain_Data!$B$3990:$U$3990</definedName>
    <definedName name="SO_004090">Cleaned_Supplychain_Data!$B$3991:$U$3991</definedName>
    <definedName name="SO_004091">Cleaned_Supplychain_Data!$B$3992:$U$3992</definedName>
    <definedName name="SO_004092">Cleaned_Supplychain_Data!$B$3993:$U$3993</definedName>
    <definedName name="SO_004093">Cleaned_Supplychain_Data!$B$3994:$U$3994</definedName>
    <definedName name="SO_004094">Cleaned_Supplychain_Data!$B$3995:$U$3995</definedName>
    <definedName name="SO_004095">Cleaned_Supplychain_Data!$B$3996:$U$3996</definedName>
    <definedName name="SO_004096">Cleaned_Supplychain_Data!$B$3997:$U$3997</definedName>
    <definedName name="SO_004097">Cleaned_Supplychain_Data!$B$3998:$U$3998</definedName>
    <definedName name="SO_004098">Cleaned_Supplychain_Data!$B$3999:$U$3999</definedName>
    <definedName name="SO_004099">Cleaned_Supplychain_Data!$B$4000:$U$4000</definedName>
    <definedName name="SO_004100">Cleaned_Supplychain_Data!$B$4001:$U$4001</definedName>
    <definedName name="SO_004101">Cleaned_Supplychain_Data!$B$4002:$U$4002</definedName>
    <definedName name="SO_004102">Cleaned_Supplychain_Data!$B$4003:$U$4003</definedName>
    <definedName name="SO_004103">Cleaned_Supplychain_Data!$B$4004:$U$4004</definedName>
    <definedName name="SO_004104">Cleaned_Supplychain_Data!$B$4005:$U$4005</definedName>
    <definedName name="SO_004105">Cleaned_Supplychain_Data!$B$4006:$U$4006</definedName>
    <definedName name="SO_004106">Cleaned_Supplychain_Data!$B$4007:$U$4007</definedName>
    <definedName name="SO_004107">Cleaned_Supplychain_Data!$B$4008:$U$4008</definedName>
    <definedName name="SO_004108">Cleaned_Supplychain_Data!$B$4009:$U$4009</definedName>
    <definedName name="SO_004109">Cleaned_Supplychain_Data!$B$4010:$U$4010</definedName>
    <definedName name="SO_004110">Cleaned_Supplychain_Data!$B$4011:$U$4011</definedName>
    <definedName name="SO_004111">Cleaned_Supplychain_Data!$B$4012:$U$4012</definedName>
    <definedName name="SO_004112">Cleaned_Supplychain_Data!$B$4013:$U$4013</definedName>
    <definedName name="SO_004113">Cleaned_Supplychain_Data!$B$4014:$U$4014</definedName>
    <definedName name="SO_004114">Cleaned_Supplychain_Data!$B$4015:$U$4015</definedName>
    <definedName name="SO_004115">Cleaned_Supplychain_Data!$B$4016:$U$4016</definedName>
    <definedName name="SO_004116">Cleaned_Supplychain_Data!$B$4017:$U$4017</definedName>
    <definedName name="SO_004117">Cleaned_Supplychain_Data!$B$4018:$U$4018</definedName>
    <definedName name="SO_004118">Cleaned_Supplychain_Data!$B$4019:$U$4019</definedName>
    <definedName name="SO_004119">Cleaned_Supplychain_Data!$B$4020:$U$4020</definedName>
    <definedName name="SO_004120">Cleaned_Supplychain_Data!$B$4021:$U$4021</definedName>
    <definedName name="SO_004121">Cleaned_Supplychain_Data!$B$4022:$U$4022</definedName>
    <definedName name="SO_004122">Cleaned_Supplychain_Data!$B$4023:$U$4023</definedName>
    <definedName name="SO_004123">Cleaned_Supplychain_Data!$B$4024:$U$4024</definedName>
    <definedName name="SO_004124">Cleaned_Supplychain_Data!$B$4025:$U$4025</definedName>
    <definedName name="SO_004125">Cleaned_Supplychain_Data!$B$4026:$U$4026</definedName>
    <definedName name="SO_004126">Cleaned_Supplychain_Data!$B$4027:$U$4027</definedName>
    <definedName name="SO_004127">Cleaned_Supplychain_Data!$B$4028:$U$4028</definedName>
    <definedName name="SO_004128">Cleaned_Supplychain_Data!$B$4029:$U$4029</definedName>
    <definedName name="SO_004129">Cleaned_Supplychain_Data!$B$4030:$U$4030</definedName>
    <definedName name="SO_004130">Cleaned_Supplychain_Data!$B$4031:$U$4031</definedName>
    <definedName name="SO_004131">Cleaned_Supplychain_Data!$B$4032:$U$4032</definedName>
    <definedName name="SO_004132">Cleaned_Supplychain_Data!$B$4033:$U$4033</definedName>
    <definedName name="SO_004133">Cleaned_Supplychain_Data!$B$4034:$U$4034</definedName>
    <definedName name="SO_004134">Cleaned_Supplychain_Data!$B$4035:$U$4035</definedName>
    <definedName name="SO_004135">Cleaned_Supplychain_Data!$B$4036:$U$4036</definedName>
    <definedName name="SO_004136">Cleaned_Supplychain_Data!$B$4037:$U$4037</definedName>
    <definedName name="SO_004137">Cleaned_Supplychain_Data!$B$4038:$U$4038</definedName>
    <definedName name="SO_004138">Cleaned_Supplychain_Data!$B$4039:$U$4039</definedName>
    <definedName name="SO_004139">Cleaned_Supplychain_Data!$B$4040:$U$4040</definedName>
    <definedName name="SO_004140">Cleaned_Supplychain_Data!$B$4041:$U$4041</definedName>
    <definedName name="SO_004141">Cleaned_Supplychain_Data!$B$4042:$U$4042</definedName>
    <definedName name="SO_004142">Cleaned_Supplychain_Data!$B$4043:$U$4043</definedName>
    <definedName name="SO_004143">Cleaned_Supplychain_Data!$B$4044:$U$4044</definedName>
    <definedName name="SO_004144">Cleaned_Supplychain_Data!$B$4045:$U$4045</definedName>
    <definedName name="SO_004145">Cleaned_Supplychain_Data!$B$4046:$U$4046</definedName>
    <definedName name="SO_004146">Cleaned_Supplychain_Data!$B$4047:$U$4047</definedName>
    <definedName name="SO_004147">Cleaned_Supplychain_Data!$B$4048:$U$4048</definedName>
    <definedName name="SO_004148">Cleaned_Supplychain_Data!$B$4049:$U$4049</definedName>
    <definedName name="SO_004149">Cleaned_Supplychain_Data!$B$4050:$U$4050</definedName>
    <definedName name="SO_004150">Cleaned_Supplychain_Data!$B$4051:$U$4051</definedName>
    <definedName name="SO_004151">Cleaned_Supplychain_Data!$B$4052:$U$4052</definedName>
    <definedName name="SO_004152">Cleaned_Supplychain_Data!$B$4053:$U$4053</definedName>
    <definedName name="SO_004153">Cleaned_Supplychain_Data!$B$4054:$U$4054</definedName>
    <definedName name="SO_004154">Cleaned_Supplychain_Data!$B$4055:$U$4055</definedName>
    <definedName name="SO_004155">Cleaned_Supplychain_Data!$B$4056:$U$4056</definedName>
    <definedName name="SO_004156">Cleaned_Supplychain_Data!$B$4057:$U$4057</definedName>
    <definedName name="SO_004157">Cleaned_Supplychain_Data!$B$4058:$U$4058</definedName>
    <definedName name="SO_004158">Cleaned_Supplychain_Data!$B$4059:$U$4059</definedName>
    <definedName name="SO_004159">Cleaned_Supplychain_Data!$B$4060:$U$4060</definedName>
    <definedName name="SO_004160">Cleaned_Supplychain_Data!$B$4061:$U$4061</definedName>
    <definedName name="SO_004161">Cleaned_Supplychain_Data!$B$4062:$U$4062</definedName>
    <definedName name="SO_004162">Cleaned_Supplychain_Data!$B$4063:$U$4063</definedName>
    <definedName name="SO_004163">Cleaned_Supplychain_Data!$B$4064:$U$4064</definedName>
    <definedName name="SO_004164">Cleaned_Supplychain_Data!$B$4065:$U$4065</definedName>
    <definedName name="SO_004165">Cleaned_Supplychain_Data!$B$4066:$U$4066</definedName>
    <definedName name="SO_004166">Cleaned_Supplychain_Data!$B$4067:$U$4067</definedName>
    <definedName name="SO_004167">Cleaned_Supplychain_Data!$B$4068:$U$4068</definedName>
    <definedName name="SO_004168">Cleaned_Supplychain_Data!$B$4069:$U$4069</definedName>
    <definedName name="SO_004169">Cleaned_Supplychain_Data!$B$4070:$U$4070</definedName>
    <definedName name="SO_004170">Cleaned_Supplychain_Data!$B$4071:$U$4071</definedName>
    <definedName name="SO_004171">Cleaned_Supplychain_Data!$B$4072:$U$4072</definedName>
    <definedName name="SO_004172">Cleaned_Supplychain_Data!$B$4073:$U$4073</definedName>
    <definedName name="SO_004173">Cleaned_Supplychain_Data!$B$4074:$U$4074</definedName>
    <definedName name="SO_004174">Cleaned_Supplychain_Data!$B$4075:$U$4075</definedName>
    <definedName name="SO_004175">Cleaned_Supplychain_Data!$B$4076:$U$4076</definedName>
    <definedName name="SO_004176">Cleaned_Supplychain_Data!$B$4077:$U$4077</definedName>
    <definedName name="SO_004177">Cleaned_Supplychain_Data!$B$4078:$U$4078</definedName>
    <definedName name="SO_004178">Cleaned_Supplychain_Data!$B$4079:$U$4079</definedName>
    <definedName name="SO_004179">Cleaned_Supplychain_Data!$B$4080:$U$4080</definedName>
    <definedName name="SO_004180">Cleaned_Supplychain_Data!$B$4081:$U$4081</definedName>
    <definedName name="SO_004181">Cleaned_Supplychain_Data!$B$4082:$U$4082</definedName>
    <definedName name="SO_004182">Cleaned_Supplychain_Data!$B$4083:$U$4083</definedName>
    <definedName name="SO_004183">Cleaned_Supplychain_Data!$B$4084:$U$4084</definedName>
    <definedName name="SO_004184">Cleaned_Supplychain_Data!$B$4085:$U$4085</definedName>
    <definedName name="SO_004185">Cleaned_Supplychain_Data!$B$4086:$U$4086</definedName>
    <definedName name="SO_004186">Cleaned_Supplychain_Data!$B$4087:$U$4087</definedName>
    <definedName name="SO_004187">Cleaned_Supplychain_Data!$B$4088:$U$4088</definedName>
    <definedName name="SO_004188">Cleaned_Supplychain_Data!$B$4089:$U$4089</definedName>
    <definedName name="SO_004189">Cleaned_Supplychain_Data!$B$4090:$U$4090</definedName>
    <definedName name="SO_004190">Cleaned_Supplychain_Data!$B$4091:$U$4091</definedName>
    <definedName name="SO_004191">Cleaned_Supplychain_Data!$B$4092:$U$4092</definedName>
    <definedName name="SO_004192">Cleaned_Supplychain_Data!$B$4093:$U$4093</definedName>
    <definedName name="SO_004193">Cleaned_Supplychain_Data!$B$4094:$U$4094</definedName>
    <definedName name="SO_004194">Cleaned_Supplychain_Data!$B$4095:$U$4095</definedName>
    <definedName name="SO_004195">Cleaned_Supplychain_Data!$B$4096:$U$4096</definedName>
    <definedName name="SO_004196">Cleaned_Supplychain_Data!$B$4097:$U$4097</definedName>
    <definedName name="SO_004197">Cleaned_Supplychain_Data!$B$4098:$U$4098</definedName>
    <definedName name="SO_004198">Cleaned_Supplychain_Data!$B$4099:$U$4099</definedName>
    <definedName name="SO_004199">Cleaned_Supplychain_Data!$B$4100:$U$4100</definedName>
    <definedName name="SO_004200">Cleaned_Supplychain_Data!$B$4101:$U$4101</definedName>
    <definedName name="SO_004201">Cleaned_Supplychain_Data!$B$4102:$U$4102</definedName>
    <definedName name="SO_004202">Cleaned_Supplychain_Data!$B$4103:$U$4103</definedName>
    <definedName name="SO_004203">Cleaned_Supplychain_Data!$B$4104:$U$4104</definedName>
    <definedName name="SO_004204">Cleaned_Supplychain_Data!$B$4105:$U$4105</definedName>
    <definedName name="SO_004205">Cleaned_Supplychain_Data!$B$4106:$U$4106</definedName>
    <definedName name="SO_004206">Cleaned_Supplychain_Data!$B$4107:$U$4107</definedName>
    <definedName name="SO_004207">Cleaned_Supplychain_Data!$B$4108:$U$4108</definedName>
    <definedName name="SO_004208">Cleaned_Supplychain_Data!$B$4109:$U$4109</definedName>
    <definedName name="SO_004209">Cleaned_Supplychain_Data!$B$4110:$U$4110</definedName>
    <definedName name="SO_004210">Cleaned_Supplychain_Data!$B$4111:$U$4111</definedName>
    <definedName name="SO_004211">Cleaned_Supplychain_Data!$B$4112:$U$4112</definedName>
    <definedName name="SO_004212">Cleaned_Supplychain_Data!$B$4113:$U$4113</definedName>
    <definedName name="SO_004213">Cleaned_Supplychain_Data!$B$4114:$U$4114</definedName>
    <definedName name="SO_004214">Cleaned_Supplychain_Data!$B$4115:$U$4115</definedName>
    <definedName name="SO_004215">Cleaned_Supplychain_Data!$B$4116:$U$4116</definedName>
    <definedName name="SO_004216">Cleaned_Supplychain_Data!$B$4117:$U$4117</definedName>
    <definedName name="SO_004217">Cleaned_Supplychain_Data!$B$4118:$U$4118</definedName>
    <definedName name="SO_004218">Cleaned_Supplychain_Data!$B$4119:$U$4119</definedName>
    <definedName name="SO_004219">Cleaned_Supplychain_Data!$B$4120:$U$4120</definedName>
    <definedName name="SO_004220">Cleaned_Supplychain_Data!$B$4121:$U$4121</definedName>
    <definedName name="SO_004221">Cleaned_Supplychain_Data!$B$4122:$U$4122</definedName>
    <definedName name="SO_004222">Cleaned_Supplychain_Data!$B$4123:$U$4123</definedName>
    <definedName name="SO_004223">Cleaned_Supplychain_Data!$B$4124:$U$4124</definedName>
    <definedName name="SO_004224">Cleaned_Supplychain_Data!$B$4125:$U$4125</definedName>
    <definedName name="SO_004225">Cleaned_Supplychain_Data!$B$4126:$U$4126</definedName>
    <definedName name="SO_004226">Cleaned_Supplychain_Data!$B$4127:$U$4127</definedName>
    <definedName name="SO_004227">Cleaned_Supplychain_Data!$B$4128:$U$4128</definedName>
    <definedName name="SO_004228">Cleaned_Supplychain_Data!$B$4129:$U$4129</definedName>
    <definedName name="SO_004229">Cleaned_Supplychain_Data!$B$4130:$U$4130</definedName>
    <definedName name="SO_004230">Cleaned_Supplychain_Data!$B$4131:$U$4131</definedName>
    <definedName name="SO_004231">Cleaned_Supplychain_Data!$B$4132:$U$4132</definedName>
    <definedName name="SO_004232">Cleaned_Supplychain_Data!$B$4133:$U$4133</definedName>
    <definedName name="SO_004233">Cleaned_Supplychain_Data!$B$4134:$U$4134</definedName>
    <definedName name="SO_004234">Cleaned_Supplychain_Data!$B$4135:$U$4135</definedName>
    <definedName name="SO_004235">Cleaned_Supplychain_Data!$B$4136:$U$4136</definedName>
    <definedName name="SO_004236">Cleaned_Supplychain_Data!$B$4137:$U$4137</definedName>
    <definedName name="SO_004237">Cleaned_Supplychain_Data!$B$4138:$U$4138</definedName>
    <definedName name="SO_004238">Cleaned_Supplychain_Data!$B$4139:$U$4139</definedName>
    <definedName name="SO_004239">Cleaned_Supplychain_Data!$B$4140:$U$4140</definedName>
    <definedName name="SO_004240">Cleaned_Supplychain_Data!$B$4141:$U$4141</definedName>
    <definedName name="SO_004241">Cleaned_Supplychain_Data!$B$4142:$U$4142</definedName>
    <definedName name="SO_004242">Cleaned_Supplychain_Data!$B$4143:$U$4143</definedName>
    <definedName name="SO_004243">Cleaned_Supplychain_Data!$B$4144:$U$4144</definedName>
    <definedName name="SO_004244">Cleaned_Supplychain_Data!$B$4145:$U$4145</definedName>
    <definedName name="SO_004245">Cleaned_Supplychain_Data!$B$4146:$U$4146</definedName>
    <definedName name="SO_004246">Cleaned_Supplychain_Data!$B$4147:$U$4147</definedName>
    <definedName name="SO_004247">Cleaned_Supplychain_Data!$B$4148:$U$4148</definedName>
    <definedName name="SO_004248">Cleaned_Supplychain_Data!$B$4149:$U$4149</definedName>
    <definedName name="SO_004249">Cleaned_Supplychain_Data!$B$4150:$U$4150</definedName>
    <definedName name="SO_004250">Cleaned_Supplychain_Data!$B$4151:$U$4151</definedName>
    <definedName name="SO_004251">Cleaned_Supplychain_Data!$B$4152:$U$4152</definedName>
    <definedName name="SO_004252">Cleaned_Supplychain_Data!$B$4153:$U$4153</definedName>
    <definedName name="SO_004253">Cleaned_Supplychain_Data!$B$4154:$U$4154</definedName>
    <definedName name="SO_004254">Cleaned_Supplychain_Data!$B$4155:$U$4155</definedName>
    <definedName name="SO_004255">Cleaned_Supplychain_Data!$B$4156:$U$4156</definedName>
    <definedName name="SO_004256">Cleaned_Supplychain_Data!$B$4157:$U$4157</definedName>
    <definedName name="SO_004257">Cleaned_Supplychain_Data!$B$4158:$U$4158</definedName>
    <definedName name="SO_004258">Cleaned_Supplychain_Data!$B$4159:$U$4159</definedName>
    <definedName name="SO_004259">Cleaned_Supplychain_Data!$B$4160:$U$4160</definedName>
    <definedName name="SO_004260">Cleaned_Supplychain_Data!$B$4161:$U$4161</definedName>
    <definedName name="SO_004261">Cleaned_Supplychain_Data!$B$4162:$U$4162</definedName>
    <definedName name="SO_004262">Cleaned_Supplychain_Data!$B$4163:$U$4163</definedName>
    <definedName name="SO_004263">Cleaned_Supplychain_Data!$B$4164:$U$4164</definedName>
    <definedName name="SO_004264">Cleaned_Supplychain_Data!$B$4165:$U$4165</definedName>
    <definedName name="SO_004265">Cleaned_Supplychain_Data!$B$4166:$U$4166</definedName>
    <definedName name="SO_004266">Cleaned_Supplychain_Data!$B$4167:$U$4167</definedName>
    <definedName name="SO_004267">Cleaned_Supplychain_Data!$B$4168:$U$4168</definedName>
    <definedName name="SO_004268">Cleaned_Supplychain_Data!$B$4169:$U$4169</definedName>
    <definedName name="SO_004269">Cleaned_Supplychain_Data!$B$4170:$U$4170</definedName>
    <definedName name="SO_004270">Cleaned_Supplychain_Data!$B$4171:$U$4171</definedName>
    <definedName name="SO_004271">Cleaned_Supplychain_Data!$B$4172:$U$4172</definedName>
    <definedName name="SO_004272">Cleaned_Supplychain_Data!$B$4173:$U$4173</definedName>
    <definedName name="SO_004273">Cleaned_Supplychain_Data!$B$4174:$U$4174</definedName>
    <definedName name="SO_004274">Cleaned_Supplychain_Data!$B$4175:$U$4175</definedName>
    <definedName name="SO_004275">Cleaned_Supplychain_Data!$B$4176:$U$4176</definedName>
    <definedName name="SO_004276">Cleaned_Supplychain_Data!$B$4177:$U$4177</definedName>
    <definedName name="SO_004277">Cleaned_Supplychain_Data!$B$4178:$U$4178</definedName>
    <definedName name="SO_004278">Cleaned_Supplychain_Data!$B$4179:$U$4179</definedName>
    <definedName name="SO_004279">Cleaned_Supplychain_Data!$B$4180:$U$4180</definedName>
    <definedName name="SO_004280">Cleaned_Supplychain_Data!$B$4181:$U$4181</definedName>
    <definedName name="SO_004281">Cleaned_Supplychain_Data!$B$4182:$U$4182</definedName>
    <definedName name="SO_004282">Cleaned_Supplychain_Data!$B$4183:$U$4183</definedName>
    <definedName name="SO_004283">Cleaned_Supplychain_Data!$B$4184:$U$4184</definedName>
    <definedName name="SO_004284">Cleaned_Supplychain_Data!$B$4185:$U$4185</definedName>
    <definedName name="SO_004285">Cleaned_Supplychain_Data!$B$4186:$U$4186</definedName>
    <definedName name="SO_004286">Cleaned_Supplychain_Data!$B$4187:$U$4187</definedName>
    <definedName name="SO_004287">Cleaned_Supplychain_Data!$B$4188:$U$4188</definedName>
    <definedName name="SO_004288">Cleaned_Supplychain_Data!$B$4189:$U$4189</definedName>
    <definedName name="SO_004289">Cleaned_Supplychain_Data!$B$4190:$U$4190</definedName>
    <definedName name="SO_004290">Cleaned_Supplychain_Data!$B$4191:$U$4191</definedName>
    <definedName name="SO_004291">Cleaned_Supplychain_Data!$B$4192:$U$4192</definedName>
    <definedName name="SO_004292">Cleaned_Supplychain_Data!$B$4193:$U$4193</definedName>
    <definedName name="SO_004293">Cleaned_Supplychain_Data!$B$4194:$U$4194</definedName>
    <definedName name="SO_004294">Cleaned_Supplychain_Data!$B$4195:$U$4195</definedName>
    <definedName name="SO_004295">Cleaned_Supplychain_Data!$B$4196:$U$4196</definedName>
    <definedName name="SO_004296">Cleaned_Supplychain_Data!$B$4197:$U$4197</definedName>
    <definedName name="SO_004297">Cleaned_Supplychain_Data!$B$4198:$U$4198</definedName>
    <definedName name="SO_004298">Cleaned_Supplychain_Data!$B$4199:$U$4199</definedName>
    <definedName name="SO_004299">Cleaned_Supplychain_Data!$B$4200:$U$4200</definedName>
    <definedName name="SO_004300">Cleaned_Supplychain_Data!$B$4201:$U$4201</definedName>
    <definedName name="SO_004301">Cleaned_Supplychain_Data!$B$4202:$U$4202</definedName>
    <definedName name="SO_004302">Cleaned_Supplychain_Data!$B$4203:$U$4203</definedName>
    <definedName name="SO_004303">Cleaned_Supplychain_Data!$B$4204:$U$4204</definedName>
    <definedName name="SO_004304">Cleaned_Supplychain_Data!$B$4205:$U$4205</definedName>
    <definedName name="SO_004305">Cleaned_Supplychain_Data!$B$4206:$U$4206</definedName>
    <definedName name="SO_004306">Cleaned_Supplychain_Data!$B$4207:$U$4207</definedName>
    <definedName name="SO_004307">Cleaned_Supplychain_Data!$B$4208:$U$4208</definedName>
    <definedName name="SO_004308">Cleaned_Supplychain_Data!$B$4209:$U$4209</definedName>
    <definedName name="SO_004309">Cleaned_Supplychain_Data!$B$4210:$U$4210</definedName>
    <definedName name="SO_004310">Cleaned_Supplychain_Data!$B$4211:$U$4211</definedName>
    <definedName name="SO_004311">Cleaned_Supplychain_Data!$B$4212:$U$4212</definedName>
    <definedName name="SO_004312">Cleaned_Supplychain_Data!$B$4213:$U$4213</definedName>
    <definedName name="SO_004313">Cleaned_Supplychain_Data!$B$4214:$U$4214</definedName>
    <definedName name="SO_004314">Cleaned_Supplychain_Data!$B$4215:$U$4215</definedName>
    <definedName name="SO_004315">Cleaned_Supplychain_Data!$B$4216:$U$4216</definedName>
    <definedName name="SO_004316">Cleaned_Supplychain_Data!$B$4217:$U$4217</definedName>
    <definedName name="SO_004317">Cleaned_Supplychain_Data!$B$4218:$U$4218</definedName>
    <definedName name="SO_004318">Cleaned_Supplychain_Data!$B$4219:$U$4219</definedName>
    <definedName name="SO_004319">Cleaned_Supplychain_Data!$B$4220:$U$4220</definedName>
    <definedName name="SO_004320">Cleaned_Supplychain_Data!$B$4221:$U$4221</definedName>
    <definedName name="SO_004321">Cleaned_Supplychain_Data!$B$4222:$U$4222</definedName>
    <definedName name="SO_004322">Cleaned_Supplychain_Data!$B$4223:$U$4223</definedName>
    <definedName name="SO_004323">Cleaned_Supplychain_Data!$B$4224:$U$4224</definedName>
    <definedName name="SO_004324">Cleaned_Supplychain_Data!$B$4225:$U$4225</definedName>
    <definedName name="SO_004325">Cleaned_Supplychain_Data!$B$4226:$U$4226</definedName>
    <definedName name="SO_004326">Cleaned_Supplychain_Data!$B$4227:$U$4227</definedName>
    <definedName name="SO_004327">Cleaned_Supplychain_Data!$B$4228:$U$4228</definedName>
    <definedName name="SO_004328">Cleaned_Supplychain_Data!$B$4229:$U$4229</definedName>
    <definedName name="SO_004329">Cleaned_Supplychain_Data!$B$4230:$U$4230</definedName>
    <definedName name="SO_004330">Cleaned_Supplychain_Data!$B$4231:$U$4231</definedName>
    <definedName name="SO_004331">Cleaned_Supplychain_Data!$B$4232:$U$4232</definedName>
    <definedName name="SO_004332">Cleaned_Supplychain_Data!$B$4233:$U$4233</definedName>
    <definedName name="SO_004333">Cleaned_Supplychain_Data!$B$4234:$U$4234</definedName>
    <definedName name="SO_004334">Cleaned_Supplychain_Data!$B$4235:$U$4235</definedName>
    <definedName name="SO_004335">Cleaned_Supplychain_Data!$B$4236:$U$4236</definedName>
    <definedName name="SO_004336">Cleaned_Supplychain_Data!$B$4237:$U$4237</definedName>
    <definedName name="SO_004337">Cleaned_Supplychain_Data!$B$4238:$U$4238</definedName>
    <definedName name="SO_004338">Cleaned_Supplychain_Data!$B$4239:$U$4239</definedName>
    <definedName name="SO_004339">Cleaned_Supplychain_Data!$B$4240:$U$4240</definedName>
    <definedName name="SO_004340">Cleaned_Supplychain_Data!$B$4241:$U$4241</definedName>
    <definedName name="SO_004341">Cleaned_Supplychain_Data!$B$4242:$U$4242</definedName>
    <definedName name="SO_004342">Cleaned_Supplychain_Data!$B$4243:$U$4243</definedName>
    <definedName name="SO_004343">Cleaned_Supplychain_Data!$B$4244:$U$4244</definedName>
    <definedName name="SO_004344">Cleaned_Supplychain_Data!$B$4245:$U$4245</definedName>
    <definedName name="SO_004345">Cleaned_Supplychain_Data!$B$4246:$U$4246</definedName>
    <definedName name="SO_004346">Cleaned_Supplychain_Data!$B$4247:$U$4247</definedName>
    <definedName name="SO_004347">Cleaned_Supplychain_Data!$B$4248:$U$4248</definedName>
    <definedName name="SO_004348">Cleaned_Supplychain_Data!$B$4249:$U$4249</definedName>
    <definedName name="SO_004349">Cleaned_Supplychain_Data!$B$4250:$U$4250</definedName>
    <definedName name="SO_004350">Cleaned_Supplychain_Data!$B$4251:$U$4251</definedName>
    <definedName name="SO_004351">Cleaned_Supplychain_Data!$B$4252:$U$4252</definedName>
    <definedName name="SO_004352">Cleaned_Supplychain_Data!$B$4253:$U$4253</definedName>
    <definedName name="SO_004353">Cleaned_Supplychain_Data!$B$4254:$U$4254</definedName>
    <definedName name="SO_004354">Cleaned_Supplychain_Data!$B$4255:$U$4255</definedName>
    <definedName name="SO_004355">Cleaned_Supplychain_Data!$B$4256:$U$4256</definedName>
    <definedName name="SO_004356">Cleaned_Supplychain_Data!$B$4257:$U$4257</definedName>
    <definedName name="SO_004357">Cleaned_Supplychain_Data!$B$4258:$U$4258</definedName>
    <definedName name="SO_004358">Cleaned_Supplychain_Data!$B$4259:$U$4259</definedName>
    <definedName name="SO_004359">Cleaned_Supplychain_Data!$B$4260:$U$4260</definedName>
    <definedName name="SO_004360">Cleaned_Supplychain_Data!$B$4261:$U$4261</definedName>
    <definedName name="SO_004361">Cleaned_Supplychain_Data!$B$4262:$U$4262</definedName>
    <definedName name="SO_004362">Cleaned_Supplychain_Data!$B$4263:$U$4263</definedName>
    <definedName name="SO_004363">Cleaned_Supplychain_Data!$B$4264:$U$4264</definedName>
    <definedName name="SO_004364">Cleaned_Supplychain_Data!$B$4265:$U$4265</definedName>
    <definedName name="SO_004365">Cleaned_Supplychain_Data!$B$4266:$U$4266</definedName>
    <definedName name="SO_004366">Cleaned_Supplychain_Data!$B$4267:$U$4267</definedName>
    <definedName name="SO_004367">Cleaned_Supplychain_Data!$B$4268:$U$4268</definedName>
    <definedName name="SO_004368">Cleaned_Supplychain_Data!$B$4269:$U$4269</definedName>
    <definedName name="SO_004369">Cleaned_Supplychain_Data!$B$4270:$U$4270</definedName>
    <definedName name="SO_004370">Cleaned_Supplychain_Data!$B$4271:$U$4271</definedName>
    <definedName name="SO_004371">Cleaned_Supplychain_Data!$B$4272:$U$4272</definedName>
    <definedName name="SO_004372">Cleaned_Supplychain_Data!$B$4273:$U$4273</definedName>
    <definedName name="SO_004373">Cleaned_Supplychain_Data!$B$4274:$U$4274</definedName>
    <definedName name="SO_004374">Cleaned_Supplychain_Data!$B$4275:$U$4275</definedName>
    <definedName name="SO_004375">Cleaned_Supplychain_Data!$B$4276:$U$4276</definedName>
    <definedName name="SO_004376">Cleaned_Supplychain_Data!$B$4277:$U$4277</definedName>
    <definedName name="SO_004377">Cleaned_Supplychain_Data!$B$4278:$U$4278</definedName>
    <definedName name="SO_004378">Cleaned_Supplychain_Data!$B$4279:$U$4279</definedName>
    <definedName name="SO_004379">Cleaned_Supplychain_Data!$B$4280:$U$4280</definedName>
    <definedName name="SO_004380">Cleaned_Supplychain_Data!$B$4281:$U$4281</definedName>
    <definedName name="SO_004381">Cleaned_Supplychain_Data!$B$4282:$U$4282</definedName>
    <definedName name="SO_004382">Cleaned_Supplychain_Data!$B$4283:$U$4283</definedName>
    <definedName name="SO_004383">Cleaned_Supplychain_Data!$B$4284:$U$4284</definedName>
    <definedName name="SO_004384">Cleaned_Supplychain_Data!$B$4285:$U$4285</definedName>
    <definedName name="SO_004385">Cleaned_Supplychain_Data!$B$4286:$U$4286</definedName>
    <definedName name="SO_004386">Cleaned_Supplychain_Data!$B$4287:$U$4287</definedName>
    <definedName name="SO_004387">Cleaned_Supplychain_Data!$B$4288:$U$4288</definedName>
    <definedName name="SO_004388">Cleaned_Supplychain_Data!$B$4289:$U$4289</definedName>
    <definedName name="SO_004389">Cleaned_Supplychain_Data!$B$4290:$U$4290</definedName>
    <definedName name="SO_004390">Cleaned_Supplychain_Data!$B$4291:$U$4291</definedName>
    <definedName name="SO_004391">Cleaned_Supplychain_Data!$B$4292:$U$4292</definedName>
    <definedName name="SO_004392">Cleaned_Supplychain_Data!$B$4293:$U$4293</definedName>
    <definedName name="SO_004393">Cleaned_Supplychain_Data!$B$4294:$U$4294</definedName>
    <definedName name="SO_004394">Cleaned_Supplychain_Data!$B$4295:$U$4295</definedName>
    <definedName name="SO_004395">Cleaned_Supplychain_Data!$B$4296:$U$4296</definedName>
    <definedName name="SO_004396">Cleaned_Supplychain_Data!$B$4297:$U$4297</definedName>
    <definedName name="SO_004397">Cleaned_Supplychain_Data!$B$4298:$U$4298</definedName>
    <definedName name="SO_004398">Cleaned_Supplychain_Data!$B$4299:$U$4299</definedName>
    <definedName name="SO_004399">Cleaned_Supplychain_Data!$B$4300:$U$4300</definedName>
    <definedName name="SO_004400">Cleaned_Supplychain_Data!$B$4301:$U$4301</definedName>
    <definedName name="SO_004401">Cleaned_Supplychain_Data!$B$4302:$U$4302</definedName>
    <definedName name="SO_004402">Cleaned_Supplychain_Data!$B$4303:$U$4303</definedName>
    <definedName name="SO_004403">Cleaned_Supplychain_Data!$B$4304:$U$4304</definedName>
    <definedName name="SO_004404">Cleaned_Supplychain_Data!$B$4305:$U$4305</definedName>
    <definedName name="SO_004405">Cleaned_Supplychain_Data!$B$4306:$U$4306</definedName>
    <definedName name="SO_004406">Cleaned_Supplychain_Data!$B$4307:$U$4307</definedName>
    <definedName name="SO_004407">Cleaned_Supplychain_Data!$B$4308:$U$4308</definedName>
    <definedName name="SO_004408">Cleaned_Supplychain_Data!$B$4309:$U$4309</definedName>
    <definedName name="SO_004409">Cleaned_Supplychain_Data!$B$4310:$U$4310</definedName>
    <definedName name="SO_004410">Cleaned_Supplychain_Data!$B$4311:$U$4311</definedName>
    <definedName name="SO_004411">Cleaned_Supplychain_Data!$B$4312:$U$4312</definedName>
    <definedName name="SO_004412">Cleaned_Supplychain_Data!$B$4313:$U$4313</definedName>
    <definedName name="SO_004413">Cleaned_Supplychain_Data!$B$4314:$U$4314</definedName>
    <definedName name="SO_004414">Cleaned_Supplychain_Data!$B$4315:$U$4315</definedName>
    <definedName name="SO_004415">Cleaned_Supplychain_Data!$B$4316:$U$4316</definedName>
    <definedName name="SO_004416">Cleaned_Supplychain_Data!$B$4317:$U$4317</definedName>
    <definedName name="SO_004417">Cleaned_Supplychain_Data!$B$4318:$U$4318</definedName>
    <definedName name="SO_004418">Cleaned_Supplychain_Data!$B$4319:$U$4319</definedName>
    <definedName name="SO_004419">Cleaned_Supplychain_Data!$B$4320:$U$4320</definedName>
    <definedName name="SO_004420">Cleaned_Supplychain_Data!$B$4321:$U$4321</definedName>
    <definedName name="SO_004421">Cleaned_Supplychain_Data!$B$4322:$U$4322</definedName>
    <definedName name="SO_004422">Cleaned_Supplychain_Data!$B$4323:$U$4323</definedName>
    <definedName name="SO_004423">Cleaned_Supplychain_Data!$B$4324:$U$4324</definedName>
    <definedName name="SO_004424">Cleaned_Supplychain_Data!$B$4325:$U$4325</definedName>
    <definedName name="SO_004425">Cleaned_Supplychain_Data!$B$4326:$U$4326</definedName>
    <definedName name="SO_004426">Cleaned_Supplychain_Data!$B$4327:$U$4327</definedName>
    <definedName name="SO_004427">Cleaned_Supplychain_Data!$B$4328:$U$4328</definedName>
    <definedName name="SO_004428">Cleaned_Supplychain_Data!$B$4329:$U$4329</definedName>
    <definedName name="SO_004429">Cleaned_Supplychain_Data!$B$4330:$U$4330</definedName>
    <definedName name="SO_004430">Cleaned_Supplychain_Data!$B$4331:$U$4331</definedName>
    <definedName name="SO_004431">Cleaned_Supplychain_Data!$B$4332:$U$4332</definedName>
    <definedName name="SO_004432">Cleaned_Supplychain_Data!$B$4333:$U$4333</definedName>
    <definedName name="SO_004433">Cleaned_Supplychain_Data!$B$4334:$U$4334</definedName>
    <definedName name="SO_004434">Cleaned_Supplychain_Data!$B$4335:$U$4335</definedName>
    <definedName name="SO_004435">Cleaned_Supplychain_Data!$B$4336:$U$4336</definedName>
    <definedName name="SO_004436">Cleaned_Supplychain_Data!$B$4337:$U$4337</definedName>
    <definedName name="SO_004437">Cleaned_Supplychain_Data!$B$4338:$U$4338</definedName>
    <definedName name="SO_004438">Cleaned_Supplychain_Data!$B$4339:$U$4339</definedName>
    <definedName name="SO_004439">Cleaned_Supplychain_Data!$B$4340:$U$4340</definedName>
    <definedName name="SO_004440">Cleaned_Supplychain_Data!$B$4341:$U$4341</definedName>
    <definedName name="SO_004441">Cleaned_Supplychain_Data!$B$4342:$U$4342</definedName>
    <definedName name="SO_004442">Cleaned_Supplychain_Data!$B$4343:$U$4343</definedName>
    <definedName name="SO_004443">Cleaned_Supplychain_Data!$B$4344:$U$4344</definedName>
    <definedName name="SO_004444">Cleaned_Supplychain_Data!$B$4345:$U$4345</definedName>
    <definedName name="SO_004445">Cleaned_Supplychain_Data!$B$4346:$U$4346</definedName>
    <definedName name="SO_004446">Cleaned_Supplychain_Data!$B$4347:$U$4347</definedName>
    <definedName name="SO_004447">Cleaned_Supplychain_Data!$B$4348:$U$4348</definedName>
    <definedName name="SO_004448">Cleaned_Supplychain_Data!$B$4349:$U$4349</definedName>
    <definedName name="SO_004449">Cleaned_Supplychain_Data!$B$4350:$U$4350</definedName>
    <definedName name="SO_004450">Cleaned_Supplychain_Data!$B$4351:$U$4351</definedName>
    <definedName name="SO_004451">Cleaned_Supplychain_Data!$B$4352:$U$4352</definedName>
    <definedName name="SO_004452">Cleaned_Supplychain_Data!$B$4353:$U$4353</definedName>
    <definedName name="SO_004453">Cleaned_Supplychain_Data!$B$4354:$U$4354</definedName>
    <definedName name="SO_004454">Cleaned_Supplychain_Data!$B$4355:$U$4355</definedName>
    <definedName name="SO_004455">Cleaned_Supplychain_Data!$B$4356:$U$4356</definedName>
    <definedName name="SO_004456">Cleaned_Supplychain_Data!$B$4357:$U$4357</definedName>
    <definedName name="SO_004457">Cleaned_Supplychain_Data!$B$4358:$U$4358</definedName>
    <definedName name="SO_004458">Cleaned_Supplychain_Data!$B$4359:$U$4359</definedName>
    <definedName name="SO_004459">Cleaned_Supplychain_Data!$B$4360:$U$4360</definedName>
    <definedName name="SO_004460">Cleaned_Supplychain_Data!$B$4361:$U$4361</definedName>
    <definedName name="SO_004461">Cleaned_Supplychain_Data!$B$4362:$U$4362</definedName>
    <definedName name="SO_004462">Cleaned_Supplychain_Data!$B$4363:$U$4363</definedName>
    <definedName name="SO_004463">Cleaned_Supplychain_Data!$B$4364:$U$4364</definedName>
    <definedName name="SO_004464">Cleaned_Supplychain_Data!$B$4365:$U$4365</definedName>
    <definedName name="SO_004465">Cleaned_Supplychain_Data!$B$4366:$U$4366</definedName>
    <definedName name="SO_004466">Cleaned_Supplychain_Data!$B$4367:$U$4367</definedName>
    <definedName name="SO_004467">Cleaned_Supplychain_Data!$B$4368:$U$4368</definedName>
    <definedName name="SO_004468">Cleaned_Supplychain_Data!$B$4369:$U$4369</definedName>
    <definedName name="SO_004469">Cleaned_Supplychain_Data!$B$4370:$U$4370</definedName>
    <definedName name="SO_004470">Cleaned_Supplychain_Data!$B$4371:$U$4371</definedName>
    <definedName name="SO_004471">Cleaned_Supplychain_Data!$B$4372:$U$4372</definedName>
    <definedName name="SO_004472">Cleaned_Supplychain_Data!$B$4373:$U$4373</definedName>
    <definedName name="SO_004473">Cleaned_Supplychain_Data!$B$4374:$U$4374</definedName>
    <definedName name="SO_004474">Cleaned_Supplychain_Data!$B$4375:$U$4375</definedName>
    <definedName name="SO_004475">Cleaned_Supplychain_Data!$B$4376:$U$4376</definedName>
    <definedName name="SO_004476">Cleaned_Supplychain_Data!$B$4377:$U$4377</definedName>
    <definedName name="SO_004477">Cleaned_Supplychain_Data!$B$4378:$U$4378</definedName>
    <definedName name="SO_004478">Cleaned_Supplychain_Data!$B$4379:$U$4379</definedName>
    <definedName name="SO_004479">Cleaned_Supplychain_Data!$B$4380:$U$4380</definedName>
    <definedName name="SO_004480">Cleaned_Supplychain_Data!$B$4381:$U$4381</definedName>
    <definedName name="SO_004481">Cleaned_Supplychain_Data!$B$4382:$U$4382</definedName>
    <definedName name="SO_004482">Cleaned_Supplychain_Data!$B$4383:$U$4383</definedName>
    <definedName name="SO_004483">Cleaned_Supplychain_Data!$B$4384:$U$4384</definedName>
    <definedName name="SO_004484">Cleaned_Supplychain_Data!$B$4385:$U$4385</definedName>
    <definedName name="SO_004485">Cleaned_Supplychain_Data!$B$4386:$U$4386</definedName>
    <definedName name="SO_004486">Cleaned_Supplychain_Data!$B$4387:$U$4387</definedName>
    <definedName name="SO_004487">Cleaned_Supplychain_Data!$B$4388:$U$4388</definedName>
    <definedName name="SO_004488">Cleaned_Supplychain_Data!$B$4389:$U$4389</definedName>
    <definedName name="SO_004489">Cleaned_Supplychain_Data!$B$4390:$U$4390</definedName>
    <definedName name="SO_004490">Cleaned_Supplychain_Data!$B$4391:$U$4391</definedName>
    <definedName name="SO_004491">Cleaned_Supplychain_Data!$B$4392:$U$4392</definedName>
    <definedName name="SO_004492">Cleaned_Supplychain_Data!$B$4393:$U$4393</definedName>
    <definedName name="SO_004493">Cleaned_Supplychain_Data!$B$4394:$U$4394</definedName>
    <definedName name="SO_004494">Cleaned_Supplychain_Data!$B$4395:$U$4395</definedName>
    <definedName name="SO_004495">Cleaned_Supplychain_Data!$B$4396:$U$4396</definedName>
    <definedName name="SO_004496">Cleaned_Supplychain_Data!$B$4397:$U$4397</definedName>
    <definedName name="SO_004497">Cleaned_Supplychain_Data!$B$4398:$U$4398</definedName>
    <definedName name="SO_004498">Cleaned_Supplychain_Data!$B$4399:$U$4399</definedName>
    <definedName name="SO_004499">Cleaned_Supplychain_Data!$B$4400:$U$4400</definedName>
    <definedName name="SO_004500">Cleaned_Supplychain_Data!$B$4401:$U$4401</definedName>
    <definedName name="SO_004501">Cleaned_Supplychain_Data!$B$4402:$U$4402</definedName>
    <definedName name="SO_004502">Cleaned_Supplychain_Data!$B$4403:$U$4403</definedName>
    <definedName name="SO_004503">Cleaned_Supplychain_Data!$B$4404:$U$4404</definedName>
    <definedName name="SO_004504">Cleaned_Supplychain_Data!$B$4405:$U$4405</definedName>
    <definedName name="SO_004505">Cleaned_Supplychain_Data!$B$4406:$U$4406</definedName>
    <definedName name="SO_004506">Cleaned_Supplychain_Data!$B$4407:$U$4407</definedName>
    <definedName name="SO_004507">Cleaned_Supplychain_Data!$B$4408:$U$4408</definedName>
    <definedName name="SO_004508">Cleaned_Supplychain_Data!$B$4409:$U$4409</definedName>
    <definedName name="SO_004509">Cleaned_Supplychain_Data!$B$4410:$U$4410</definedName>
    <definedName name="SO_004510">Cleaned_Supplychain_Data!$B$4411:$U$4411</definedName>
    <definedName name="SO_004511">Cleaned_Supplychain_Data!$B$4412:$U$4412</definedName>
    <definedName name="SO_004512">Cleaned_Supplychain_Data!$B$4413:$U$4413</definedName>
    <definedName name="SO_004513">Cleaned_Supplychain_Data!$B$4414:$U$4414</definedName>
    <definedName name="SO_004514">Cleaned_Supplychain_Data!$B$4415:$U$4415</definedName>
    <definedName name="SO_004515">Cleaned_Supplychain_Data!$B$4416:$U$4416</definedName>
    <definedName name="SO_004516">Cleaned_Supplychain_Data!$B$4417:$U$4417</definedName>
    <definedName name="SO_004517">Cleaned_Supplychain_Data!$B$4418:$U$4418</definedName>
    <definedName name="SO_004518">Cleaned_Supplychain_Data!$B$4419:$U$4419</definedName>
    <definedName name="SO_004519">Cleaned_Supplychain_Data!$B$4420:$U$4420</definedName>
    <definedName name="SO_004520">Cleaned_Supplychain_Data!$B$4421:$U$4421</definedName>
    <definedName name="SO_004521">Cleaned_Supplychain_Data!$B$4422:$U$4422</definedName>
    <definedName name="SO_004522">Cleaned_Supplychain_Data!$B$4423:$U$4423</definedName>
    <definedName name="SO_004523">Cleaned_Supplychain_Data!$B$4424:$U$4424</definedName>
    <definedName name="SO_004524">Cleaned_Supplychain_Data!$B$4425:$U$4425</definedName>
    <definedName name="SO_004525">Cleaned_Supplychain_Data!$B$4426:$U$4426</definedName>
    <definedName name="SO_004526">Cleaned_Supplychain_Data!$B$4427:$U$4427</definedName>
    <definedName name="SO_004527">Cleaned_Supplychain_Data!$B$4428:$U$4428</definedName>
    <definedName name="SO_004528">Cleaned_Supplychain_Data!$B$4429:$U$4429</definedName>
    <definedName name="SO_004529">Cleaned_Supplychain_Data!$B$4430:$U$4430</definedName>
    <definedName name="SO_004530">Cleaned_Supplychain_Data!$B$4431:$U$4431</definedName>
    <definedName name="SO_004531">Cleaned_Supplychain_Data!$B$4432:$U$4432</definedName>
    <definedName name="SO_004532">Cleaned_Supplychain_Data!$B$4433:$U$4433</definedName>
    <definedName name="SO_004533">Cleaned_Supplychain_Data!$B$4434:$U$4434</definedName>
    <definedName name="SO_004534">Cleaned_Supplychain_Data!$B$4435:$U$4435</definedName>
    <definedName name="SO_004535">Cleaned_Supplychain_Data!$B$4436:$U$4436</definedName>
    <definedName name="SO_004536">Cleaned_Supplychain_Data!$B$4437:$U$4437</definedName>
    <definedName name="SO_004537">Cleaned_Supplychain_Data!$B$4438:$U$4438</definedName>
    <definedName name="SO_004538">Cleaned_Supplychain_Data!$B$4439:$U$4439</definedName>
    <definedName name="SO_004539">Cleaned_Supplychain_Data!$B$4440:$U$4440</definedName>
    <definedName name="SO_004540">Cleaned_Supplychain_Data!$B$4441:$U$4441</definedName>
    <definedName name="SO_004541">Cleaned_Supplychain_Data!$B$4442:$U$4442</definedName>
    <definedName name="SO_004542">Cleaned_Supplychain_Data!$B$4443:$U$4443</definedName>
    <definedName name="SO_004543">Cleaned_Supplychain_Data!$B$4444:$U$4444</definedName>
    <definedName name="SO_004544">Cleaned_Supplychain_Data!$B$4445:$U$4445</definedName>
    <definedName name="SO_004545">Cleaned_Supplychain_Data!$B$4446:$U$4446</definedName>
    <definedName name="SO_004546">Cleaned_Supplychain_Data!$B$4447:$U$4447</definedName>
    <definedName name="SO_004547">Cleaned_Supplychain_Data!$B$4448:$U$4448</definedName>
    <definedName name="SO_004548">Cleaned_Supplychain_Data!$B$4449:$U$4449</definedName>
    <definedName name="SO_004549">Cleaned_Supplychain_Data!$B$4450:$U$4450</definedName>
    <definedName name="SO_004550">Cleaned_Supplychain_Data!$B$4451:$U$4451</definedName>
    <definedName name="SO_004551">Cleaned_Supplychain_Data!$B$4452:$U$4452</definedName>
    <definedName name="SO_004552">Cleaned_Supplychain_Data!$B$4453:$U$4453</definedName>
    <definedName name="SO_004553">Cleaned_Supplychain_Data!$B$4454:$U$4454</definedName>
    <definedName name="SO_004554">Cleaned_Supplychain_Data!$B$4455:$U$4455</definedName>
    <definedName name="SO_004555">Cleaned_Supplychain_Data!$B$4456:$U$4456</definedName>
    <definedName name="SO_004556">Cleaned_Supplychain_Data!$B$4457:$U$4457</definedName>
    <definedName name="SO_004557">Cleaned_Supplychain_Data!$B$4458:$U$4458</definedName>
    <definedName name="SO_004558">Cleaned_Supplychain_Data!$B$4459:$U$4459</definedName>
    <definedName name="SO_004559">Cleaned_Supplychain_Data!$B$4460:$U$4460</definedName>
    <definedName name="SO_004560">Cleaned_Supplychain_Data!$B$4461:$U$4461</definedName>
    <definedName name="SO_004561">Cleaned_Supplychain_Data!$B$4462:$U$4462</definedName>
    <definedName name="SO_004562">Cleaned_Supplychain_Data!$B$4463:$U$4463</definedName>
    <definedName name="SO_004563">Cleaned_Supplychain_Data!$B$4464:$U$4464</definedName>
    <definedName name="SO_004564">Cleaned_Supplychain_Data!$B$4465:$U$4465</definedName>
    <definedName name="SO_004565">Cleaned_Supplychain_Data!$B$4466:$U$4466</definedName>
    <definedName name="SO_004566">Cleaned_Supplychain_Data!$B$4467:$U$4467</definedName>
    <definedName name="SO_004567">Cleaned_Supplychain_Data!$B$4468:$U$4468</definedName>
    <definedName name="SO_004568">Cleaned_Supplychain_Data!$B$4469:$U$4469</definedName>
    <definedName name="SO_004569">Cleaned_Supplychain_Data!$B$4470:$U$4470</definedName>
    <definedName name="SO_004570">Cleaned_Supplychain_Data!$B$4471:$U$4471</definedName>
    <definedName name="SO_004571">Cleaned_Supplychain_Data!$B$4472:$U$4472</definedName>
    <definedName name="SO_004572">Cleaned_Supplychain_Data!$B$4473:$U$4473</definedName>
    <definedName name="SO_004573">Cleaned_Supplychain_Data!$B$4474:$U$4474</definedName>
    <definedName name="SO_004574">Cleaned_Supplychain_Data!$B$4475:$U$4475</definedName>
    <definedName name="SO_004575">Cleaned_Supplychain_Data!$B$4476:$U$4476</definedName>
    <definedName name="SO_004576">Cleaned_Supplychain_Data!$B$4477:$U$4477</definedName>
    <definedName name="SO_004577">Cleaned_Supplychain_Data!$B$4478:$U$4478</definedName>
    <definedName name="SO_004578">Cleaned_Supplychain_Data!$B$4479:$U$4479</definedName>
    <definedName name="SO_004579">Cleaned_Supplychain_Data!$B$4480:$U$4480</definedName>
    <definedName name="SO_004580">Cleaned_Supplychain_Data!$B$4481:$U$4481</definedName>
    <definedName name="SO_004581">Cleaned_Supplychain_Data!$B$4482:$U$4482</definedName>
    <definedName name="SO_004582">Cleaned_Supplychain_Data!$B$4483:$U$4483</definedName>
    <definedName name="SO_004583">Cleaned_Supplychain_Data!$B$4484:$U$4484</definedName>
    <definedName name="SO_004584">Cleaned_Supplychain_Data!$B$4485:$U$4485</definedName>
    <definedName name="SO_004585">Cleaned_Supplychain_Data!$B$4486:$U$4486</definedName>
    <definedName name="SO_004586">Cleaned_Supplychain_Data!$B$4487:$U$4487</definedName>
    <definedName name="SO_004587">Cleaned_Supplychain_Data!$B$4488:$U$4488</definedName>
    <definedName name="SO_004588">Cleaned_Supplychain_Data!$B$4489:$U$4489</definedName>
    <definedName name="SO_004589">Cleaned_Supplychain_Data!$B$4490:$U$4490</definedName>
    <definedName name="SO_004590">Cleaned_Supplychain_Data!$B$4491:$U$4491</definedName>
    <definedName name="SO_004591">Cleaned_Supplychain_Data!$B$4492:$U$4492</definedName>
    <definedName name="SO_004592">Cleaned_Supplychain_Data!$B$4493:$U$4493</definedName>
    <definedName name="SO_004593">Cleaned_Supplychain_Data!$B$4494:$U$4494</definedName>
    <definedName name="SO_004594">Cleaned_Supplychain_Data!$B$4495:$U$4495</definedName>
    <definedName name="SO_004595">Cleaned_Supplychain_Data!$B$4496:$U$4496</definedName>
    <definedName name="SO_004596">Cleaned_Supplychain_Data!$B$4497:$U$4497</definedName>
    <definedName name="SO_004597">Cleaned_Supplychain_Data!$B$4498:$U$4498</definedName>
    <definedName name="SO_004598">Cleaned_Supplychain_Data!$B$4499:$U$4499</definedName>
    <definedName name="SO_004599">Cleaned_Supplychain_Data!$B$4500:$U$4500</definedName>
    <definedName name="SO_004600">Cleaned_Supplychain_Data!$B$4501:$U$4501</definedName>
    <definedName name="SO_004601">Cleaned_Supplychain_Data!$B$4502:$U$4502</definedName>
    <definedName name="SO_004602">Cleaned_Supplychain_Data!$B$4503:$U$4503</definedName>
    <definedName name="SO_004603">Cleaned_Supplychain_Data!$B$4504:$U$4504</definedName>
    <definedName name="SO_004604">Cleaned_Supplychain_Data!$B$4505:$U$4505</definedName>
    <definedName name="SO_004605">Cleaned_Supplychain_Data!$B$4506:$U$4506</definedName>
    <definedName name="SO_004606">Cleaned_Supplychain_Data!$B$4507:$U$4507</definedName>
    <definedName name="SO_004607">Cleaned_Supplychain_Data!$B$4508:$U$4508</definedName>
    <definedName name="SO_004608">Cleaned_Supplychain_Data!$B$4509:$U$4509</definedName>
    <definedName name="SO_004609">Cleaned_Supplychain_Data!$B$4510:$U$4510</definedName>
    <definedName name="SO_004610">Cleaned_Supplychain_Data!$B$4511:$U$4511</definedName>
    <definedName name="SO_004611">Cleaned_Supplychain_Data!$B$4512:$U$4512</definedName>
    <definedName name="SO_004612">Cleaned_Supplychain_Data!$B$4513:$U$4513</definedName>
    <definedName name="SO_004613">Cleaned_Supplychain_Data!$B$4514:$U$4514</definedName>
    <definedName name="SO_004614">Cleaned_Supplychain_Data!$B$4515:$U$4515</definedName>
    <definedName name="SO_004615">Cleaned_Supplychain_Data!$B$4516:$U$4516</definedName>
    <definedName name="SO_004616">Cleaned_Supplychain_Data!$B$4517:$U$4517</definedName>
    <definedName name="SO_004617">Cleaned_Supplychain_Data!$B$4518:$U$4518</definedName>
    <definedName name="SO_004618">Cleaned_Supplychain_Data!$B$4519:$U$4519</definedName>
    <definedName name="SO_004619">Cleaned_Supplychain_Data!$B$4520:$U$4520</definedName>
    <definedName name="SO_004620">Cleaned_Supplychain_Data!$B$4521:$U$4521</definedName>
    <definedName name="SO_004621">Cleaned_Supplychain_Data!$B$4522:$U$4522</definedName>
    <definedName name="SO_004622">Cleaned_Supplychain_Data!$B$4523:$U$4523</definedName>
    <definedName name="SO_004623">Cleaned_Supplychain_Data!$B$4524:$U$4524</definedName>
    <definedName name="SO_004624">Cleaned_Supplychain_Data!$B$4525:$U$4525</definedName>
    <definedName name="SO_004625">Cleaned_Supplychain_Data!$B$4526:$U$4526</definedName>
    <definedName name="SO_004626">Cleaned_Supplychain_Data!$B$4527:$U$4527</definedName>
    <definedName name="SO_004627">Cleaned_Supplychain_Data!$B$4528:$U$4528</definedName>
    <definedName name="SO_004628">Cleaned_Supplychain_Data!$B$4529:$U$4529</definedName>
    <definedName name="SO_004629">Cleaned_Supplychain_Data!$B$4530:$U$4530</definedName>
    <definedName name="SO_004630">Cleaned_Supplychain_Data!$B$4531:$U$4531</definedName>
    <definedName name="SO_004631">Cleaned_Supplychain_Data!$B$4532:$U$4532</definedName>
    <definedName name="SO_004632">Cleaned_Supplychain_Data!$B$4533:$U$4533</definedName>
    <definedName name="SO_004633">Cleaned_Supplychain_Data!$B$4534:$U$4534</definedName>
    <definedName name="SO_004634">Cleaned_Supplychain_Data!$B$4535:$U$4535</definedName>
    <definedName name="SO_004635">Cleaned_Supplychain_Data!$B$4536:$U$4536</definedName>
    <definedName name="SO_004636">Cleaned_Supplychain_Data!$B$4537:$U$4537</definedName>
    <definedName name="SO_004637">Cleaned_Supplychain_Data!$B$4538:$U$4538</definedName>
    <definedName name="SO_004638">Cleaned_Supplychain_Data!$B$4539:$U$4539</definedName>
    <definedName name="SO_004639">Cleaned_Supplychain_Data!$B$4540:$U$4540</definedName>
    <definedName name="SO_004640">Cleaned_Supplychain_Data!$B$4541:$U$4541</definedName>
    <definedName name="SO_004641">Cleaned_Supplychain_Data!$B$4542:$U$4542</definedName>
    <definedName name="SO_004642">Cleaned_Supplychain_Data!$B$4543:$U$4543</definedName>
    <definedName name="SO_004643">Cleaned_Supplychain_Data!$B$4544:$U$4544</definedName>
    <definedName name="SO_004644">Cleaned_Supplychain_Data!$B$4545:$U$4545</definedName>
    <definedName name="SO_004645">Cleaned_Supplychain_Data!$B$4546:$U$4546</definedName>
    <definedName name="SO_004646">Cleaned_Supplychain_Data!$B$4547:$U$4547</definedName>
    <definedName name="SO_004647">Cleaned_Supplychain_Data!$B$4548:$U$4548</definedName>
    <definedName name="SO_004648">Cleaned_Supplychain_Data!$B$4549:$U$4549</definedName>
    <definedName name="SO_004649">Cleaned_Supplychain_Data!$B$4550:$U$4550</definedName>
    <definedName name="SO_004650">Cleaned_Supplychain_Data!$B$4551:$U$4551</definedName>
    <definedName name="SO_004651">Cleaned_Supplychain_Data!$B$4552:$U$4552</definedName>
    <definedName name="SO_004652">Cleaned_Supplychain_Data!$B$4553:$U$4553</definedName>
    <definedName name="SO_004653">Cleaned_Supplychain_Data!$B$4554:$U$4554</definedName>
    <definedName name="SO_004654">Cleaned_Supplychain_Data!$B$4555:$U$4555</definedName>
    <definedName name="SO_004655">Cleaned_Supplychain_Data!$B$4556:$U$4556</definedName>
    <definedName name="SO_004656">Cleaned_Supplychain_Data!$B$4557:$U$4557</definedName>
    <definedName name="SO_004657">Cleaned_Supplychain_Data!$B$4558:$U$4558</definedName>
    <definedName name="SO_004658">Cleaned_Supplychain_Data!$B$4559:$U$4559</definedName>
    <definedName name="SO_004659">Cleaned_Supplychain_Data!$B$4560:$U$4560</definedName>
    <definedName name="SO_004660">Cleaned_Supplychain_Data!$B$4561:$U$4561</definedName>
    <definedName name="SO_004661">Cleaned_Supplychain_Data!$B$4562:$U$4562</definedName>
    <definedName name="SO_004662">Cleaned_Supplychain_Data!$B$4563:$U$4563</definedName>
    <definedName name="SO_004663">Cleaned_Supplychain_Data!$B$4564:$U$4564</definedName>
    <definedName name="SO_004664">Cleaned_Supplychain_Data!$B$4565:$U$4565</definedName>
    <definedName name="SO_004665">Cleaned_Supplychain_Data!$B$4566:$U$4566</definedName>
    <definedName name="SO_004666">Cleaned_Supplychain_Data!$B$4567:$U$4567</definedName>
    <definedName name="SO_004667">Cleaned_Supplychain_Data!$B$4568:$U$4568</definedName>
    <definedName name="SO_004668">Cleaned_Supplychain_Data!$B$4569:$U$4569</definedName>
    <definedName name="SO_004669">Cleaned_Supplychain_Data!$B$4570:$U$4570</definedName>
    <definedName name="SO_004670">Cleaned_Supplychain_Data!$B$4571:$U$4571</definedName>
    <definedName name="SO_004671">Cleaned_Supplychain_Data!$B$4572:$U$4572</definedName>
    <definedName name="SO_004672">Cleaned_Supplychain_Data!$B$4573:$U$4573</definedName>
    <definedName name="SO_004673">Cleaned_Supplychain_Data!$B$4574:$U$4574</definedName>
    <definedName name="SO_004674">Cleaned_Supplychain_Data!$B$4575:$U$4575</definedName>
    <definedName name="SO_004675">Cleaned_Supplychain_Data!$B$4576:$U$4576</definedName>
    <definedName name="SO_004676">Cleaned_Supplychain_Data!$B$4577:$U$4577</definedName>
    <definedName name="SO_004677">Cleaned_Supplychain_Data!$B$4578:$U$4578</definedName>
    <definedName name="SO_004678">Cleaned_Supplychain_Data!$B$4579:$U$4579</definedName>
    <definedName name="SO_004679">Cleaned_Supplychain_Data!$B$4580:$U$4580</definedName>
    <definedName name="SO_004680">Cleaned_Supplychain_Data!$B$4581:$U$4581</definedName>
    <definedName name="SO_004681">Cleaned_Supplychain_Data!$B$4582:$U$4582</definedName>
    <definedName name="SO_004682">Cleaned_Supplychain_Data!$B$4583:$U$4583</definedName>
    <definedName name="SO_004683">Cleaned_Supplychain_Data!$B$4584:$U$4584</definedName>
    <definedName name="SO_004684">Cleaned_Supplychain_Data!$B$4585:$U$4585</definedName>
    <definedName name="SO_004685">Cleaned_Supplychain_Data!$B$4586:$U$4586</definedName>
    <definedName name="SO_004686">Cleaned_Supplychain_Data!$B$4587:$U$4587</definedName>
    <definedName name="SO_004687">Cleaned_Supplychain_Data!$B$4588:$U$4588</definedName>
    <definedName name="SO_004688">Cleaned_Supplychain_Data!$B$4589:$U$4589</definedName>
    <definedName name="SO_004689">Cleaned_Supplychain_Data!$B$4590:$U$4590</definedName>
    <definedName name="SO_004690">Cleaned_Supplychain_Data!$B$4591:$U$4591</definedName>
    <definedName name="SO_004691">Cleaned_Supplychain_Data!$B$4592:$U$4592</definedName>
    <definedName name="SO_004692">Cleaned_Supplychain_Data!$B$4593:$U$4593</definedName>
    <definedName name="SO_004693">Cleaned_Supplychain_Data!$B$4594:$U$4594</definedName>
    <definedName name="SO_004694">Cleaned_Supplychain_Data!$B$4595:$U$4595</definedName>
    <definedName name="SO_004695">Cleaned_Supplychain_Data!$B$4596:$U$4596</definedName>
    <definedName name="SO_004696">Cleaned_Supplychain_Data!$B$4597:$U$4597</definedName>
    <definedName name="SO_004697">Cleaned_Supplychain_Data!$B$4598:$U$4598</definedName>
    <definedName name="SO_004698">Cleaned_Supplychain_Data!$B$4599:$U$4599</definedName>
    <definedName name="SO_004699">Cleaned_Supplychain_Data!$B$4600:$U$4600</definedName>
    <definedName name="SO_004700">Cleaned_Supplychain_Data!$B$4601:$U$4601</definedName>
    <definedName name="SO_004701">Cleaned_Supplychain_Data!$B$4602:$U$4602</definedName>
    <definedName name="SO_004702">Cleaned_Supplychain_Data!$B$4603:$U$4603</definedName>
    <definedName name="SO_004703">Cleaned_Supplychain_Data!$B$4604:$U$4604</definedName>
    <definedName name="SO_004704">Cleaned_Supplychain_Data!$B$4605:$U$4605</definedName>
    <definedName name="SO_004705">Cleaned_Supplychain_Data!$B$4606:$U$4606</definedName>
    <definedName name="SO_004706">Cleaned_Supplychain_Data!$B$4607:$U$4607</definedName>
    <definedName name="SO_004707">Cleaned_Supplychain_Data!$B$4608:$U$4608</definedName>
    <definedName name="SO_004708">Cleaned_Supplychain_Data!$B$4609:$U$4609</definedName>
    <definedName name="SO_004709">Cleaned_Supplychain_Data!$B$4610:$U$4610</definedName>
    <definedName name="SO_004710">Cleaned_Supplychain_Data!$B$4611:$U$4611</definedName>
    <definedName name="SO_004711">Cleaned_Supplychain_Data!$B$4612:$U$4612</definedName>
    <definedName name="SO_004712">Cleaned_Supplychain_Data!$B$4613:$U$4613</definedName>
    <definedName name="SO_004713">Cleaned_Supplychain_Data!$B$4614:$U$4614</definedName>
    <definedName name="SO_004714">Cleaned_Supplychain_Data!$B$4615:$U$4615</definedName>
    <definedName name="SO_004715">Cleaned_Supplychain_Data!$B$4616:$U$4616</definedName>
    <definedName name="SO_004716">Cleaned_Supplychain_Data!$B$4617:$U$4617</definedName>
    <definedName name="SO_004717">Cleaned_Supplychain_Data!$B$4618:$U$4618</definedName>
    <definedName name="SO_004718">Cleaned_Supplychain_Data!$B$4619:$U$4619</definedName>
    <definedName name="SO_004719">Cleaned_Supplychain_Data!$B$4620:$U$4620</definedName>
    <definedName name="SO_004720">Cleaned_Supplychain_Data!$B$4621:$U$4621</definedName>
    <definedName name="SO_004721">Cleaned_Supplychain_Data!$B$4622:$U$4622</definedName>
    <definedName name="SO_004722">Cleaned_Supplychain_Data!$B$4623:$U$4623</definedName>
    <definedName name="SO_004723">Cleaned_Supplychain_Data!$B$4624:$U$4624</definedName>
    <definedName name="SO_004724">Cleaned_Supplychain_Data!$B$4625:$U$4625</definedName>
    <definedName name="SO_004725">Cleaned_Supplychain_Data!$B$4626:$U$4626</definedName>
    <definedName name="SO_004726">Cleaned_Supplychain_Data!$B$4627:$U$4627</definedName>
    <definedName name="SO_004727">Cleaned_Supplychain_Data!$B$4628:$U$4628</definedName>
    <definedName name="SO_004728">Cleaned_Supplychain_Data!$B$4629:$U$4629</definedName>
    <definedName name="SO_004729">Cleaned_Supplychain_Data!$B$4630:$U$4630</definedName>
    <definedName name="SO_004730">Cleaned_Supplychain_Data!$B$4631:$U$4631</definedName>
    <definedName name="SO_004731">Cleaned_Supplychain_Data!$B$4632:$U$4632</definedName>
    <definedName name="SO_004732">Cleaned_Supplychain_Data!$B$4633:$U$4633</definedName>
    <definedName name="SO_004733">Cleaned_Supplychain_Data!$B$4634:$U$4634</definedName>
    <definedName name="SO_004734">Cleaned_Supplychain_Data!$B$4635:$U$4635</definedName>
    <definedName name="SO_004735">Cleaned_Supplychain_Data!$B$4636:$U$4636</definedName>
    <definedName name="SO_004736">Cleaned_Supplychain_Data!$B$4637:$U$4637</definedName>
    <definedName name="SO_004737">Cleaned_Supplychain_Data!$B$4638:$U$4638</definedName>
    <definedName name="SO_004738">Cleaned_Supplychain_Data!$B$4639:$U$4639</definedName>
    <definedName name="SO_004739">Cleaned_Supplychain_Data!$B$4640:$U$4640</definedName>
    <definedName name="SO_004740">Cleaned_Supplychain_Data!$B$4641:$U$4641</definedName>
    <definedName name="SO_004741">Cleaned_Supplychain_Data!$B$4642:$U$4642</definedName>
    <definedName name="SO_004742">Cleaned_Supplychain_Data!$B$4643:$U$4643</definedName>
    <definedName name="SO_004743">Cleaned_Supplychain_Data!$B$4644:$U$4644</definedName>
    <definedName name="SO_004744">Cleaned_Supplychain_Data!$B$4645:$U$4645</definedName>
    <definedName name="SO_004745">Cleaned_Supplychain_Data!$B$4646:$U$4646</definedName>
    <definedName name="SO_004746">Cleaned_Supplychain_Data!$B$4647:$U$4647</definedName>
    <definedName name="SO_004747">Cleaned_Supplychain_Data!$B$4648:$U$4648</definedName>
    <definedName name="SO_004748">Cleaned_Supplychain_Data!$B$4649:$U$4649</definedName>
    <definedName name="SO_004749">Cleaned_Supplychain_Data!$B$4650:$U$4650</definedName>
    <definedName name="SO_004750">Cleaned_Supplychain_Data!$B$4651:$U$4651</definedName>
    <definedName name="SO_004751">Cleaned_Supplychain_Data!$B$4652:$U$4652</definedName>
    <definedName name="SO_004752">Cleaned_Supplychain_Data!$B$4653:$U$4653</definedName>
    <definedName name="SO_004753">Cleaned_Supplychain_Data!$B$4654:$U$4654</definedName>
    <definedName name="SO_004754">Cleaned_Supplychain_Data!$B$4655:$U$4655</definedName>
    <definedName name="SO_004755">Cleaned_Supplychain_Data!$B$4656:$U$4656</definedName>
    <definedName name="SO_004756">Cleaned_Supplychain_Data!$B$4657:$U$4657</definedName>
    <definedName name="SO_004757">Cleaned_Supplychain_Data!$B$4658:$U$4658</definedName>
    <definedName name="SO_004758">Cleaned_Supplychain_Data!$B$4659:$U$4659</definedName>
    <definedName name="SO_004759">Cleaned_Supplychain_Data!$B$4660:$U$4660</definedName>
    <definedName name="SO_004760">Cleaned_Supplychain_Data!$B$4661:$U$4661</definedName>
    <definedName name="SO_004761">Cleaned_Supplychain_Data!$B$4662:$U$4662</definedName>
    <definedName name="SO_004762">Cleaned_Supplychain_Data!$B$4663:$U$4663</definedName>
    <definedName name="SO_004763">Cleaned_Supplychain_Data!$B$4664:$U$4664</definedName>
    <definedName name="SO_004764">Cleaned_Supplychain_Data!$B$4665:$U$4665</definedName>
    <definedName name="SO_004765">Cleaned_Supplychain_Data!$B$4666:$U$4666</definedName>
    <definedName name="SO_004766">Cleaned_Supplychain_Data!$B$4667:$U$4667</definedName>
    <definedName name="SO_004767">Cleaned_Supplychain_Data!$B$4668:$U$4668</definedName>
    <definedName name="SO_004768">Cleaned_Supplychain_Data!$B$4669:$U$4669</definedName>
    <definedName name="SO_004769">Cleaned_Supplychain_Data!$B$4670:$U$4670</definedName>
    <definedName name="SO_004770">Cleaned_Supplychain_Data!$B$4671:$U$4671</definedName>
    <definedName name="SO_004771">Cleaned_Supplychain_Data!$B$4672:$U$4672</definedName>
    <definedName name="SO_004772">Cleaned_Supplychain_Data!$B$4673:$U$4673</definedName>
    <definedName name="SO_004773">Cleaned_Supplychain_Data!$B$4674:$U$4674</definedName>
    <definedName name="SO_004774">Cleaned_Supplychain_Data!$B$4675:$U$4675</definedName>
    <definedName name="SO_004775">Cleaned_Supplychain_Data!$B$4676:$U$4676</definedName>
    <definedName name="SO_004776">Cleaned_Supplychain_Data!$B$4677:$U$4677</definedName>
    <definedName name="SO_004777">Cleaned_Supplychain_Data!$B$4678:$U$4678</definedName>
    <definedName name="SO_004778">Cleaned_Supplychain_Data!$B$4679:$U$4679</definedName>
    <definedName name="SO_004779">Cleaned_Supplychain_Data!$B$4680:$U$4680</definedName>
    <definedName name="SO_004780">Cleaned_Supplychain_Data!$B$4681:$U$4681</definedName>
    <definedName name="SO_004781">Cleaned_Supplychain_Data!$B$4682:$U$4682</definedName>
    <definedName name="SO_004782">Cleaned_Supplychain_Data!$B$4683:$U$4683</definedName>
    <definedName name="SO_004783">Cleaned_Supplychain_Data!$B$4684:$U$4684</definedName>
    <definedName name="SO_004784">Cleaned_Supplychain_Data!$B$4685:$U$4685</definedName>
    <definedName name="SO_004785">Cleaned_Supplychain_Data!$B$4686:$U$4686</definedName>
    <definedName name="SO_004786">Cleaned_Supplychain_Data!$B$4687:$U$4687</definedName>
    <definedName name="SO_004787">Cleaned_Supplychain_Data!$B$4688:$U$4688</definedName>
    <definedName name="SO_004788">Cleaned_Supplychain_Data!$B$4689:$U$4689</definedName>
    <definedName name="SO_004789">Cleaned_Supplychain_Data!$B$4690:$U$4690</definedName>
    <definedName name="SO_004790">Cleaned_Supplychain_Data!$B$4691:$U$4691</definedName>
    <definedName name="SO_004791">Cleaned_Supplychain_Data!$B$4692:$U$4692</definedName>
    <definedName name="SO_004792">Cleaned_Supplychain_Data!$B$4693:$U$4693</definedName>
    <definedName name="SO_004793">Cleaned_Supplychain_Data!$B$4694:$U$4694</definedName>
    <definedName name="SO_004794">Cleaned_Supplychain_Data!$B$4695:$U$4695</definedName>
    <definedName name="SO_004795">Cleaned_Supplychain_Data!$B$4696:$U$4696</definedName>
    <definedName name="SO_004796">Cleaned_Supplychain_Data!$B$4697:$U$4697</definedName>
    <definedName name="SO_004797">Cleaned_Supplychain_Data!$B$4698:$U$4698</definedName>
    <definedName name="SO_004798">Cleaned_Supplychain_Data!$B$4699:$U$4699</definedName>
    <definedName name="SO_004799">Cleaned_Supplychain_Data!$B$4700:$U$4700</definedName>
    <definedName name="SO_004800">Cleaned_Supplychain_Data!$B$4701:$U$4701</definedName>
    <definedName name="SO_004801">Cleaned_Supplychain_Data!$B$4702:$U$4702</definedName>
    <definedName name="SO_004802">Cleaned_Supplychain_Data!$B$4703:$U$4703</definedName>
    <definedName name="SO_004803">Cleaned_Supplychain_Data!$B$4704:$U$4704</definedName>
    <definedName name="SO_004804">Cleaned_Supplychain_Data!$B$4705:$U$4705</definedName>
    <definedName name="SO_004805">Cleaned_Supplychain_Data!$B$4706:$U$4706</definedName>
    <definedName name="SO_004806">Cleaned_Supplychain_Data!$B$4707:$U$4707</definedName>
    <definedName name="SO_004807">Cleaned_Supplychain_Data!$B$4708:$U$4708</definedName>
    <definedName name="SO_004808">Cleaned_Supplychain_Data!$B$4709:$U$4709</definedName>
    <definedName name="SO_004809">Cleaned_Supplychain_Data!$B$4710:$U$4710</definedName>
    <definedName name="SO_004810">Cleaned_Supplychain_Data!$B$4711:$U$4711</definedName>
    <definedName name="SO_004811">Cleaned_Supplychain_Data!$B$4712:$U$4712</definedName>
    <definedName name="SO_004812">Cleaned_Supplychain_Data!$B$4713:$U$4713</definedName>
    <definedName name="SO_004813">Cleaned_Supplychain_Data!$B$4714:$U$4714</definedName>
    <definedName name="SO_004814">Cleaned_Supplychain_Data!$B$4715:$U$4715</definedName>
    <definedName name="SO_004815">Cleaned_Supplychain_Data!$B$4716:$U$4716</definedName>
    <definedName name="SO_004816">Cleaned_Supplychain_Data!$B$4717:$U$4717</definedName>
    <definedName name="SO_004817">Cleaned_Supplychain_Data!$B$4718:$U$4718</definedName>
    <definedName name="SO_004818">Cleaned_Supplychain_Data!$B$4719:$U$4719</definedName>
    <definedName name="SO_004819">Cleaned_Supplychain_Data!$B$4720:$U$4720</definedName>
    <definedName name="SO_004820">Cleaned_Supplychain_Data!$B$4721:$U$4721</definedName>
    <definedName name="SO_004821">Cleaned_Supplychain_Data!$B$4722:$U$4722</definedName>
    <definedName name="SO_004822">Cleaned_Supplychain_Data!$B$4723:$U$4723</definedName>
    <definedName name="SO_004823">Cleaned_Supplychain_Data!$B$4724:$U$4724</definedName>
    <definedName name="SO_004824">Cleaned_Supplychain_Data!$B$4725:$U$4725</definedName>
    <definedName name="SO_004825">Cleaned_Supplychain_Data!$B$4726:$U$4726</definedName>
    <definedName name="SO_004826">Cleaned_Supplychain_Data!$B$4727:$U$4727</definedName>
    <definedName name="SO_004827">Cleaned_Supplychain_Data!$B$4728:$U$4728</definedName>
    <definedName name="SO_004828">Cleaned_Supplychain_Data!$B$4729:$U$4729</definedName>
    <definedName name="SO_004829">Cleaned_Supplychain_Data!$B$4730:$U$4730</definedName>
    <definedName name="SO_004830">Cleaned_Supplychain_Data!$B$4731:$U$4731</definedName>
    <definedName name="SO_004831">Cleaned_Supplychain_Data!$B$4732:$U$4732</definedName>
    <definedName name="SO_004832">Cleaned_Supplychain_Data!$B$4733:$U$4733</definedName>
    <definedName name="SO_004833">Cleaned_Supplychain_Data!$B$4734:$U$4734</definedName>
    <definedName name="SO_004834">Cleaned_Supplychain_Data!$B$4735:$U$4735</definedName>
    <definedName name="SO_004835">Cleaned_Supplychain_Data!$B$4736:$U$4736</definedName>
    <definedName name="SO_004836">Cleaned_Supplychain_Data!$B$4737:$U$4737</definedName>
    <definedName name="SO_004837">Cleaned_Supplychain_Data!$B$4738:$U$4738</definedName>
    <definedName name="SO_004838">Cleaned_Supplychain_Data!$B$4739:$U$4739</definedName>
    <definedName name="SO_004839">Cleaned_Supplychain_Data!$B$4740:$U$4740</definedName>
    <definedName name="SO_004840">Cleaned_Supplychain_Data!$B$4741:$U$4741</definedName>
    <definedName name="SO_004841">Cleaned_Supplychain_Data!$B$4742:$U$4742</definedName>
    <definedName name="SO_004842">Cleaned_Supplychain_Data!$B$4743:$U$4743</definedName>
    <definedName name="SO_004843">Cleaned_Supplychain_Data!$B$4744:$U$4744</definedName>
    <definedName name="SO_004844">Cleaned_Supplychain_Data!$B$4745:$U$4745</definedName>
    <definedName name="SO_004845">Cleaned_Supplychain_Data!$B$4746:$U$4746</definedName>
    <definedName name="SO_004846">Cleaned_Supplychain_Data!$B$4747:$U$4747</definedName>
    <definedName name="SO_004847">Cleaned_Supplychain_Data!$B$4748:$U$4748</definedName>
    <definedName name="SO_004848">Cleaned_Supplychain_Data!$B$4749:$U$4749</definedName>
    <definedName name="SO_004849">Cleaned_Supplychain_Data!$B$4750:$U$4750</definedName>
    <definedName name="SO_004850">Cleaned_Supplychain_Data!$B$4751:$U$4751</definedName>
    <definedName name="SO_004851">Cleaned_Supplychain_Data!$B$4752:$U$4752</definedName>
    <definedName name="SO_004852">Cleaned_Supplychain_Data!$B$4753:$U$4753</definedName>
    <definedName name="SO_004853">Cleaned_Supplychain_Data!$B$4754:$U$4754</definedName>
    <definedName name="SO_004854">Cleaned_Supplychain_Data!$B$4755:$U$4755</definedName>
    <definedName name="SO_004855">Cleaned_Supplychain_Data!$B$4756:$U$4756</definedName>
    <definedName name="SO_004856">Cleaned_Supplychain_Data!$B$4757:$U$4757</definedName>
    <definedName name="SO_004857">Cleaned_Supplychain_Data!$B$4758:$U$4758</definedName>
    <definedName name="SO_004858">Cleaned_Supplychain_Data!$B$4759:$U$4759</definedName>
    <definedName name="SO_004859">Cleaned_Supplychain_Data!$B$4760:$U$4760</definedName>
    <definedName name="SO_004860">Cleaned_Supplychain_Data!$B$4761:$U$4761</definedName>
    <definedName name="SO_004861">Cleaned_Supplychain_Data!$B$4762:$U$4762</definedName>
    <definedName name="SO_004862">Cleaned_Supplychain_Data!$B$4763:$U$4763</definedName>
    <definedName name="SO_004863">Cleaned_Supplychain_Data!$B$4764:$U$4764</definedName>
    <definedName name="SO_004864">Cleaned_Supplychain_Data!$B$4765:$U$4765</definedName>
    <definedName name="SO_004865">Cleaned_Supplychain_Data!$B$4766:$U$4766</definedName>
    <definedName name="SO_004866">Cleaned_Supplychain_Data!$B$4767:$U$4767</definedName>
    <definedName name="SO_004867">Cleaned_Supplychain_Data!$B$4768:$U$4768</definedName>
    <definedName name="SO_004868">Cleaned_Supplychain_Data!$B$4769:$U$4769</definedName>
    <definedName name="SO_004869">Cleaned_Supplychain_Data!$B$4770:$U$4770</definedName>
    <definedName name="SO_004870">Cleaned_Supplychain_Data!$B$4771:$U$4771</definedName>
    <definedName name="SO_004871">Cleaned_Supplychain_Data!$B$4772:$U$4772</definedName>
    <definedName name="SO_004872">Cleaned_Supplychain_Data!$B$4773:$U$4773</definedName>
    <definedName name="SO_004873">Cleaned_Supplychain_Data!$B$4774:$U$4774</definedName>
    <definedName name="SO_004874">Cleaned_Supplychain_Data!$B$4775:$U$4775</definedName>
    <definedName name="SO_004875">Cleaned_Supplychain_Data!$B$4776:$U$4776</definedName>
    <definedName name="SO_004876">Cleaned_Supplychain_Data!$B$4777:$U$4777</definedName>
    <definedName name="SO_004877">Cleaned_Supplychain_Data!$B$4778:$U$4778</definedName>
    <definedName name="SO_004878">Cleaned_Supplychain_Data!$B$4779:$U$4779</definedName>
    <definedName name="SO_004879">Cleaned_Supplychain_Data!$B$4780:$U$4780</definedName>
    <definedName name="SO_004880">Cleaned_Supplychain_Data!$B$4781:$U$4781</definedName>
    <definedName name="SO_004881">Cleaned_Supplychain_Data!$B$4782:$U$4782</definedName>
    <definedName name="SO_004882">Cleaned_Supplychain_Data!$B$4783:$U$4783</definedName>
    <definedName name="SO_004883">Cleaned_Supplychain_Data!$B$4784:$U$4784</definedName>
    <definedName name="SO_004884">Cleaned_Supplychain_Data!$B$4785:$U$4785</definedName>
    <definedName name="SO_004885">Cleaned_Supplychain_Data!$B$4786:$U$4786</definedName>
    <definedName name="SO_004886">Cleaned_Supplychain_Data!$B$4787:$U$4787</definedName>
    <definedName name="SO_004887">Cleaned_Supplychain_Data!$B$4788:$U$4788</definedName>
    <definedName name="SO_004888">Cleaned_Supplychain_Data!$B$4789:$U$4789</definedName>
    <definedName name="SO_004889">Cleaned_Supplychain_Data!$B$4790:$U$4790</definedName>
    <definedName name="SO_004890">Cleaned_Supplychain_Data!$B$4791:$U$4791</definedName>
    <definedName name="SO_004891">Cleaned_Supplychain_Data!$B$4792:$U$4792</definedName>
    <definedName name="SO_004892">Cleaned_Supplychain_Data!$B$4793:$U$4793</definedName>
    <definedName name="SO_004893">Cleaned_Supplychain_Data!$B$4794:$U$4794</definedName>
    <definedName name="SO_004894">Cleaned_Supplychain_Data!$B$4795:$U$4795</definedName>
    <definedName name="SO_004895">Cleaned_Supplychain_Data!$B$4796:$U$4796</definedName>
    <definedName name="SO_004896">Cleaned_Supplychain_Data!$B$4797:$U$4797</definedName>
    <definedName name="SO_004897">Cleaned_Supplychain_Data!$B$4798:$U$4798</definedName>
    <definedName name="SO_004898">Cleaned_Supplychain_Data!$B$4799:$U$4799</definedName>
    <definedName name="SO_004899">Cleaned_Supplychain_Data!$B$4800:$U$4800</definedName>
    <definedName name="SO_004900">Cleaned_Supplychain_Data!$B$4801:$U$4801</definedName>
    <definedName name="SO_004901">Cleaned_Supplychain_Data!$B$4802:$U$4802</definedName>
    <definedName name="SO_004902">Cleaned_Supplychain_Data!$B$4803:$U$4803</definedName>
    <definedName name="SO_004903">Cleaned_Supplychain_Data!$B$4804:$U$4804</definedName>
    <definedName name="SO_004904">Cleaned_Supplychain_Data!$B$4805:$U$4805</definedName>
    <definedName name="SO_004905">Cleaned_Supplychain_Data!$B$4806:$U$4806</definedName>
    <definedName name="SO_004906">Cleaned_Supplychain_Data!$B$4807:$U$4807</definedName>
    <definedName name="SO_004907">Cleaned_Supplychain_Data!$B$4808:$U$4808</definedName>
    <definedName name="SO_004908">Cleaned_Supplychain_Data!$B$4809:$U$4809</definedName>
    <definedName name="SO_004909">Cleaned_Supplychain_Data!$B$4810:$U$4810</definedName>
    <definedName name="SO_004910">Cleaned_Supplychain_Data!$B$4811:$U$4811</definedName>
    <definedName name="SO_004911">Cleaned_Supplychain_Data!$B$4812:$U$4812</definedName>
    <definedName name="SO_004912">Cleaned_Supplychain_Data!$B$4813:$U$4813</definedName>
    <definedName name="SO_004913">Cleaned_Supplychain_Data!$B$4814:$U$4814</definedName>
    <definedName name="SO_004914">Cleaned_Supplychain_Data!$B$4815:$U$4815</definedName>
    <definedName name="SO_004915">Cleaned_Supplychain_Data!$B$4816:$U$4816</definedName>
    <definedName name="SO_004916">Cleaned_Supplychain_Data!$B$4817:$U$4817</definedName>
    <definedName name="SO_004917">Cleaned_Supplychain_Data!$B$4818:$U$4818</definedName>
    <definedName name="SO_004918">Cleaned_Supplychain_Data!$B$4819:$U$4819</definedName>
    <definedName name="SO_004919">Cleaned_Supplychain_Data!$B$4820:$U$4820</definedName>
    <definedName name="SO_004920">Cleaned_Supplychain_Data!$B$4821:$U$4821</definedName>
    <definedName name="SO_004921">Cleaned_Supplychain_Data!$B$4822:$U$4822</definedName>
    <definedName name="SO_004922">Cleaned_Supplychain_Data!$B$4823:$U$4823</definedName>
    <definedName name="SO_004923">Cleaned_Supplychain_Data!$B$4824:$U$4824</definedName>
    <definedName name="SO_004924">Cleaned_Supplychain_Data!$B$4825:$U$4825</definedName>
    <definedName name="SO_004925">Cleaned_Supplychain_Data!$B$4826:$U$4826</definedName>
    <definedName name="SO_004926">Cleaned_Supplychain_Data!$B$4827:$U$4827</definedName>
    <definedName name="SO_004927">Cleaned_Supplychain_Data!$B$4828:$U$4828</definedName>
    <definedName name="SO_004928">Cleaned_Supplychain_Data!$B$4829:$U$4829</definedName>
    <definedName name="SO_004929">Cleaned_Supplychain_Data!$B$4830:$U$4830</definedName>
    <definedName name="SO_004930">Cleaned_Supplychain_Data!$B$4831:$U$4831</definedName>
    <definedName name="SO_004931">Cleaned_Supplychain_Data!$B$4832:$U$4832</definedName>
    <definedName name="SO_004932">Cleaned_Supplychain_Data!$B$4833:$U$4833</definedName>
    <definedName name="SO_004933">Cleaned_Supplychain_Data!$B$4834:$U$4834</definedName>
    <definedName name="SO_004934">Cleaned_Supplychain_Data!$B$4835:$U$4835</definedName>
    <definedName name="SO_004935">Cleaned_Supplychain_Data!$B$4836:$U$4836</definedName>
    <definedName name="SO_004936">Cleaned_Supplychain_Data!$B$4837:$U$4837</definedName>
    <definedName name="SO_004937">Cleaned_Supplychain_Data!$B$4838:$U$4838</definedName>
    <definedName name="SO_004938">Cleaned_Supplychain_Data!$B$4839:$U$4839</definedName>
    <definedName name="SO_004939">Cleaned_Supplychain_Data!$B$4840:$U$4840</definedName>
    <definedName name="SO_004940">Cleaned_Supplychain_Data!$B$4841:$U$4841</definedName>
    <definedName name="SO_004941">Cleaned_Supplychain_Data!$B$4842:$U$4842</definedName>
    <definedName name="SO_004942">Cleaned_Supplychain_Data!$B$4843:$U$4843</definedName>
    <definedName name="SO_004943">Cleaned_Supplychain_Data!$B$4844:$U$4844</definedName>
    <definedName name="SO_004944">Cleaned_Supplychain_Data!$B$4845:$U$4845</definedName>
    <definedName name="SO_004945">Cleaned_Supplychain_Data!$B$4846:$U$4846</definedName>
    <definedName name="SO_004946">Cleaned_Supplychain_Data!$B$4847:$U$4847</definedName>
    <definedName name="SO_004947">Cleaned_Supplychain_Data!$B$4848:$U$4848</definedName>
    <definedName name="SO_004948">Cleaned_Supplychain_Data!$B$4849:$U$4849</definedName>
    <definedName name="SO_004949">Cleaned_Supplychain_Data!$B$4850:$U$4850</definedName>
    <definedName name="SO_004950">Cleaned_Supplychain_Data!$B$4851:$U$4851</definedName>
    <definedName name="SO_004951">Cleaned_Supplychain_Data!$B$4852:$U$4852</definedName>
    <definedName name="SO_004952">Cleaned_Supplychain_Data!$B$4853:$U$4853</definedName>
    <definedName name="SO_004953">Cleaned_Supplychain_Data!$B$4854:$U$4854</definedName>
    <definedName name="SO_004954">Cleaned_Supplychain_Data!$B$4855:$U$4855</definedName>
    <definedName name="SO_004955">Cleaned_Supplychain_Data!$B$4856:$U$4856</definedName>
    <definedName name="SO_004956">Cleaned_Supplychain_Data!$B$4857:$U$4857</definedName>
    <definedName name="SO_004957">Cleaned_Supplychain_Data!$B$4858:$U$4858</definedName>
    <definedName name="SO_004958">Cleaned_Supplychain_Data!$B$4859:$U$4859</definedName>
    <definedName name="SO_004959">Cleaned_Supplychain_Data!$B$4860:$U$4860</definedName>
    <definedName name="SO_004960">Cleaned_Supplychain_Data!$B$4861:$U$4861</definedName>
    <definedName name="SO_004961">Cleaned_Supplychain_Data!$B$4862:$U$4862</definedName>
    <definedName name="SO_004962">Cleaned_Supplychain_Data!$B$4863:$U$4863</definedName>
    <definedName name="SO_004963">Cleaned_Supplychain_Data!$B$4864:$U$4864</definedName>
    <definedName name="SO_004964">Cleaned_Supplychain_Data!$B$4865:$U$4865</definedName>
    <definedName name="SO_004965">Cleaned_Supplychain_Data!$B$4866:$U$4866</definedName>
    <definedName name="SO_004966">Cleaned_Supplychain_Data!$B$4867:$U$4867</definedName>
    <definedName name="SO_004967">Cleaned_Supplychain_Data!$B$4868:$U$4868</definedName>
    <definedName name="SO_004968">Cleaned_Supplychain_Data!$B$4869:$U$4869</definedName>
    <definedName name="SO_004969">Cleaned_Supplychain_Data!$B$4870:$U$4870</definedName>
    <definedName name="SO_004970">Cleaned_Supplychain_Data!$B$4871:$U$4871</definedName>
    <definedName name="SO_004971">Cleaned_Supplychain_Data!$B$4872:$U$4872</definedName>
    <definedName name="SO_004972">Cleaned_Supplychain_Data!$B$4873:$U$4873</definedName>
    <definedName name="SO_004973">Cleaned_Supplychain_Data!$B$4874:$U$4874</definedName>
    <definedName name="SO_004974">Cleaned_Supplychain_Data!$B$4875:$U$4875</definedName>
    <definedName name="SO_004975">Cleaned_Supplychain_Data!$B$4876:$U$4876</definedName>
    <definedName name="SO_004976">Cleaned_Supplychain_Data!$B$4877:$U$4877</definedName>
    <definedName name="SO_004977">Cleaned_Supplychain_Data!$B$4878:$U$4878</definedName>
    <definedName name="SO_004978">Cleaned_Supplychain_Data!$B$4879:$U$4879</definedName>
    <definedName name="SO_004979">Cleaned_Supplychain_Data!$B$4880:$U$4880</definedName>
    <definedName name="SO_004980">Cleaned_Supplychain_Data!$B$4881:$U$4881</definedName>
    <definedName name="SO_004981">Cleaned_Supplychain_Data!$B$4882:$U$4882</definedName>
    <definedName name="SO_004982">Cleaned_Supplychain_Data!$B$4883:$U$4883</definedName>
    <definedName name="SO_004983">Cleaned_Supplychain_Data!$B$4884:$U$4884</definedName>
    <definedName name="SO_004984">Cleaned_Supplychain_Data!$B$4885:$U$4885</definedName>
    <definedName name="SO_004985">Cleaned_Supplychain_Data!$B$4886:$U$4886</definedName>
    <definedName name="SO_004986">Cleaned_Supplychain_Data!$B$4887:$U$4887</definedName>
    <definedName name="SO_004987">Cleaned_Supplychain_Data!$B$4888:$U$4888</definedName>
    <definedName name="SO_004988">Cleaned_Supplychain_Data!$B$4889:$U$4889</definedName>
    <definedName name="SO_004989">Cleaned_Supplychain_Data!$B$4890:$U$4890</definedName>
    <definedName name="SO_004990">Cleaned_Supplychain_Data!$B$4891:$U$4891</definedName>
    <definedName name="SO_004991">Cleaned_Supplychain_Data!$B$4892:$U$4892</definedName>
    <definedName name="SO_004992">Cleaned_Supplychain_Data!$B$4893:$U$4893</definedName>
    <definedName name="SO_004993">Cleaned_Supplychain_Data!$B$4894:$U$4894</definedName>
    <definedName name="SO_004994">Cleaned_Supplychain_Data!$B$4895:$U$4895</definedName>
    <definedName name="SO_004995">Cleaned_Supplychain_Data!$B$4896:$U$4896</definedName>
    <definedName name="SO_004996">Cleaned_Supplychain_Data!$B$4897:$U$4897</definedName>
    <definedName name="SO_004997">Cleaned_Supplychain_Data!$B$4898:$U$4898</definedName>
    <definedName name="SO_004998">Cleaned_Supplychain_Data!$B$4899:$U$4899</definedName>
    <definedName name="SO_004999">Cleaned_Supplychain_Data!$B$4900:$U$4900</definedName>
    <definedName name="SO_005000">Cleaned_Supplychain_Data!$B$4901:$U$4901</definedName>
    <definedName name="SO_005001">Cleaned_Supplychain_Data!$B$4902:$U$4902</definedName>
    <definedName name="SO_005002">Cleaned_Supplychain_Data!$B$4903:$U$4903</definedName>
    <definedName name="SO_005003">Cleaned_Supplychain_Data!$B$4904:$U$4904</definedName>
    <definedName name="SO_005004">Cleaned_Supplychain_Data!$B$4905:$U$4905</definedName>
    <definedName name="SO_005005">Cleaned_Supplychain_Data!$B$4906:$U$4906</definedName>
    <definedName name="SO_005006">Cleaned_Supplychain_Data!$B$4907:$U$4907</definedName>
    <definedName name="SO_005007">Cleaned_Supplychain_Data!$B$4908:$U$4908</definedName>
    <definedName name="SO_005008">Cleaned_Supplychain_Data!$B$4909:$U$4909</definedName>
    <definedName name="SO_005009">Cleaned_Supplychain_Data!$B$4910:$U$4910</definedName>
    <definedName name="SO_005010">Cleaned_Supplychain_Data!$B$4911:$U$4911</definedName>
    <definedName name="SO_005011">Cleaned_Supplychain_Data!$B$4912:$U$4912</definedName>
    <definedName name="SO_005012">Cleaned_Supplychain_Data!$B$4913:$U$4913</definedName>
    <definedName name="SO_005013">Cleaned_Supplychain_Data!$B$4914:$U$4914</definedName>
    <definedName name="SO_005014">Cleaned_Supplychain_Data!$B$4915:$U$4915</definedName>
    <definedName name="SO_005015">Cleaned_Supplychain_Data!$B$4916:$U$4916</definedName>
    <definedName name="SO_005016">Cleaned_Supplychain_Data!$B$4917:$U$4917</definedName>
    <definedName name="SO_005017">Cleaned_Supplychain_Data!$B$4918:$U$4918</definedName>
    <definedName name="SO_005018">Cleaned_Supplychain_Data!$B$4919:$U$4919</definedName>
    <definedName name="SO_005019">Cleaned_Supplychain_Data!$B$4920:$U$4920</definedName>
    <definedName name="SO_005020">Cleaned_Supplychain_Data!$B$4921:$U$4921</definedName>
    <definedName name="SO_005021">Cleaned_Supplychain_Data!$B$4922:$U$4922</definedName>
    <definedName name="SO_005022">Cleaned_Supplychain_Data!$B$4923:$U$4923</definedName>
    <definedName name="SO_005023">Cleaned_Supplychain_Data!$B$4924:$U$4924</definedName>
    <definedName name="SO_005024">Cleaned_Supplychain_Data!$B$4925:$U$4925</definedName>
    <definedName name="SO_005025">Cleaned_Supplychain_Data!$B$4926:$U$4926</definedName>
    <definedName name="SO_005026">Cleaned_Supplychain_Data!$B$4927:$U$4927</definedName>
    <definedName name="SO_005027">Cleaned_Supplychain_Data!$B$4928:$U$4928</definedName>
    <definedName name="SO_005028">Cleaned_Supplychain_Data!$B$4929:$U$4929</definedName>
    <definedName name="SO_005029">Cleaned_Supplychain_Data!$B$4930:$U$4930</definedName>
    <definedName name="SO_005030">Cleaned_Supplychain_Data!$B$4931:$U$4931</definedName>
    <definedName name="SO_005031">Cleaned_Supplychain_Data!$B$4932:$U$4932</definedName>
    <definedName name="SO_005032">Cleaned_Supplychain_Data!$B$4933:$U$4933</definedName>
    <definedName name="SO_005033">Cleaned_Supplychain_Data!$B$4934:$U$4934</definedName>
    <definedName name="SO_005034">Cleaned_Supplychain_Data!$B$4935:$U$4935</definedName>
    <definedName name="SO_005035">Cleaned_Supplychain_Data!$B$4936:$U$4936</definedName>
    <definedName name="SO_005036">Cleaned_Supplychain_Data!$B$4937:$U$4937</definedName>
    <definedName name="SO_005037">Cleaned_Supplychain_Data!$B$4938:$U$4938</definedName>
    <definedName name="SO_005038">Cleaned_Supplychain_Data!$B$4939:$U$4939</definedName>
    <definedName name="SO_005039">Cleaned_Supplychain_Data!$B$4940:$U$4940</definedName>
    <definedName name="SO_005040">Cleaned_Supplychain_Data!$B$4941:$U$4941</definedName>
    <definedName name="SO_005041">Cleaned_Supplychain_Data!$B$4942:$U$4942</definedName>
    <definedName name="SO_005042">Cleaned_Supplychain_Data!$B$4943:$U$4943</definedName>
    <definedName name="SO_005043">Cleaned_Supplychain_Data!$B$4944:$U$4944</definedName>
    <definedName name="SO_005044">Cleaned_Supplychain_Data!$B$4945:$U$4945</definedName>
    <definedName name="SO_005045">Cleaned_Supplychain_Data!$B$4946:$U$4946</definedName>
    <definedName name="SO_005046">Cleaned_Supplychain_Data!$B$4947:$U$4947</definedName>
    <definedName name="SO_005047">Cleaned_Supplychain_Data!$B$4948:$U$4948</definedName>
    <definedName name="SO_005048">Cleaned_Supplychain_Data!$B$4949:$U$4949</definedName>
    <definedName name="SO_005049">Cleaned_Supplychain_Data!$B$4950:$U$4950</definedName>
    <definedName name="SO_005050">Cleaned_Supplychain_Data!$B$4951:$U$4951</definedName>
    <definedName name="SO_005051">Cleaned_Supplychain_Data!$B$4952:$U$4952</definedName>
    <definedName name="SO_005052">Cleaned_Supplychain_Data!$B$4953:$U$4953</definedName>
    <definedName name="SO_005053">Cleaned_Supplychain_Data!$B$4954:$U$4954</definedName>
    <definedName name="SO_005054">Cleaned_Supplychain_Data!$B$4955:$U$4955</definedName>
    <definedName name="SO_005055">Cleaned_Supplychain_Data!$B$4956:$U$4956</definedName>
    <definedName name="SO_005056">Cleaned_Supplychain_Data!$B$4957:$U$4957</definedName>
    <definedName name="SO_005057">Cleaned_Supplychain_Data!$B$4958:$U$4958</definedName>
    <definedName name="SO_005058">Cleaned_Supplychain_Data!$B$4959:$U$4959</definedName>
    <definedName name="SO_005059">Cleaned_Supplychain_Data!$B$4960:$U$4960</definedName>
    <definedName name="SO_005060">Cleaned_Supplychain_Data!$B$4961:$U$4961</definedName>
    <definedName name="SO_005061">Cleaned_Supplychain_Data!$B$4962:$U$4962</definedName>
    <definedName name="SO_005062">Cleaned_Supplychain_Data!$B$4963:$U$4963</definedName>
    <definedName name="SO_005063">Cleaned_Supplychain_Data!$B$4964:$U$4964</definedName>
    <definedName name="SO_005064">Cleaned_Supplychain_Data!$B$4965:$U$4965</definedName>
    <definedName name="SO_005065">Cleaned_Supplychain_Data!$B$4966:$U$4966</definedName>
    <definedName name="SO_005066">Cleaned_Supplychain_Data!$B$4967:$U$4967</definedName>
    <definedName name="SO_005067">Cleaned_Supplychain_Data!$B$4968:$U$4968</definedName>
    <definedName name="SO_005068">Cleaned_Supplychain_Data!$B$4969:$U$4969</definedName>
    <definedName name="SO_005069">Cleaned_Supplychain_Data!$B$4970:$U$4970</definedName>
    <definedName name="SO_005070">Cleaned_Supplychain_Data!$B$4971:$U$4971</definedName>
    <definedName name="SO_005071">Cleaned_Supplychain_Data!$B$4972:$U$4972</definedName>
    <definedName name="SO_005072">Cleaned_Supplychain_Data!$B$4973:$U$4973</definedName>
    <definedName name="SO_005073">Cleaned_Supplychain_Data!$B$4974:$U$4974</definedName>
    <definedName name="SO_005074">Cleaned_Supplychain_Data!$B$4975:$U$4975</definedName>
    <definedName name="SO_005075">Cleaned_Supplychain_Data!$B$4976:$U$4976</definedName>
    <definedName name="SO_005076">Cleaned_Supplychain_Data!$B$4977:$U$4977</definedName>
    <definedName name="SO_005077">Cleaned_Supplychain_Data!$B$4978:$U$4978</definedName>
    <definedName name="SO_005078">Cleaned_Supplychain_Data!$B$4979:$U$4979</definedName>
    <definedName name="SO_005079">Cleaned_Supplychain_Data!$B$4980:$U$4980</definedName>
    <definedName name="SO_005080">Cleaned_Supplychain_Data!$B$4981:$U$4981</definedName>
    <definedName name="SO_005081">Cleaned_Supplychain_Data!$B$4982:$U$4982</definedName>
    <definedName name="SO_005082">Cleaned_Supplychain_Data!$B$4983:$U$4983</definedName>
    <definedName name="SO_005083">Cleaned_Supplychain_Data!$B$4984:$U$4984</definedName>
    <definedName name="SO_005084">Cleaned_Supplychain_Data!$B$4985:$U$4985</definedName>
    <definedName name="SO_005085">Cleaned_Supplychain_Data!$B$4986:$U$4986</definedName>
    <definedName name="SO_005086">Cleaned_Supplychain_Data!$B$4987:$U$4987</definedName>
    <definedName name="SO_005087">Cleaned_Supplychain_Data!$B$4988:$U$4988</definedName>
    <definedName name="SO_005088">Cleaned_Supplychain_Data!$B$4989:$U$4989</definedName>
    <definedName name="SO_005089">Cleaned_Supplychain_Data!$B$4990:$U$4990</definedName>
    <definedName name="SO_005090">Cleaned_Supplychain_Data!$B$4991:$U$4991</definedName>
    <definedName name="SO_005091">Cleaned_Supplychain_Data!$B$4992:$U$4992</definedName>
    <definedName name="SO_005092">Cleaned_Supplychain_Data!$B$4993:$U$4993</definedName>
    <definedName name="SO_005093">Cleaned_Supplychain_Data!$B$4994:$U$4994</definedName>
    <definedName name="SO_005094">Cleaned_Supplychain_Data!$B$4995:$U$4995</definedName>
    <definedName name="SO_005095">Cleaned_Supplychain_Data!$B$4996:$U$4996</definedName>
    <definedName name="SO_005096">Cleaned_Supplychain_Data!$B$4997:$U$4997</definedName>
    <definedName name="SO_005097">Cleaned_Supplychain_Data!$B$4998:$U$4998</definedName>
    <definedName name="SO_005098">Cleaned_Supplychain_Data!$B$4999:$U$4999</definedName>
    <definedName name="SO_005099">Cleaned_Supplychain_Data!$B$5000:$U$5000</definedName>
    <definedName name="SO_005100">Cleaned_Supplychain_Data!$B$5001:$U$5001</definedName>
    <definedName name="SO_005101">Cleaned_Supplychain_Data!$B$5002:$U$5002</definedName>
    <definedName name="SO_005102">Cleaned_Supplychain_Data!$B$5003:$U$5003</definedName>
    <definedName name="SO_005103">Cleaned_Supplychain_Data!$B$5004:$U$5004</definedName>
    <definedName name="SO_005104">Cleaned_Supplychain_Data!$B$5005:$U$5005</definedName>
    <definedName name="SO_005105">Cleaned_Supplychain_Data!$B$5006:$U$5006</definedName>
    <definedName name="SO_005106">Cleaned_Supplychain_Data!$B$5007:$U$5007</definedName>
    <definedName name="SO_005107">Cleaned_Supplychain_Data!$B$5008:$U$5008</definedName>
    <definedName name="SO_005108">Cleaned_Supplychain_Data!$B$5009:$U$5009</definedName>
    <definedName name="SO_005109">Cleaned_Supplychain_Data!$B$5010:$U$5010</definedName>
    <definedName name="SO_005110">Cleaned_Supplychain_Data!$B$5011:$U$5011</definedName>
    <definedName name="SO_005111">Cleaned_Supplychain_Data!$B$5012:$U$5012</definedName>
    <definedName name="SO_005112">Cleaned_Supplychain_Data!$B$5013:$U$5013</definedName>
    <definedName name="SO_005113">Cleaned_Supplychain_Data!$B$5014:$U$5014</definedName>
    <definedName name="SO_005114">Cleaned_Supplychain_Data!$B$5015:$U$5015</definedName>
    <definedName name="SO_005115">Cleaned_Supplychain_Data!$B$5016:$U$5016</definedName>
    <definedName name="SO_005116">Cleaned_Supplychain_Data!$B$5017:$U$5017</definedName>
    <definedName name="SO_005117">Cleaned_Supplychain_Data!$B$5018:$U$5018</definedName>
    <definedName name="SO_005118">Cleaned_Supplychain_Data!$B$5019:$U$5019</definedName>
    <definedName name="SO_005119">Cleaned_Supplychain_Data!$B$5020:$U$5020</definedName>
    <definedName name="SO_005120">Cleaned_Supplychain_Data!$B$5021:$U$5021</definedName>
    <definedName name="SO_005121">Cleaned_Supplychain_Data!$B$5022:$U$5022</definedName>
    <definedName name="SO_005122">Cleaned_Supplychain_Data!$B$5023:$U$5023</definedName>
    <definedName name="SO_005123">Cleaned_Supplychain_Data!$B$5024:$U$5024</definedName>
    <definedName name="SO_005124">Cleaned_Supplychain_Data!$B$5025:$U$5025</definedName>
    <definedName name="SO_005125">Cleaned_Supplychain_Data!$B$5026:$U$5026</definedName>
    <definedName name="SO_005126">Cleaned_Supplychain_Data!$B$5027:$U$5027</definedName>
    <definedName name="SO_005127">Cleaned_Supplychain_Data!$B$5028:$U$5028</definedName>
    <definedName name="SO_005128">Cleaned_Supplychain_Data!$B$5029:$U$5029</definedName>
    <definedName name="SO_005129">Cleaned_Supplychain_Data!$B$5030:$U$5030</definedName>
    <definedName name="SO_005130">Cleaned_Supplychain_Data!$B$5031:$U$5031</definedName>
    <definedName name="SO_005131">Cleaned_Supplychain_Data!$B$5032:$U$5032</definedName>
    <definedName name="SO_005132">Cleaned_Supplychain_Data!$B$5033:$U$5033</definedName>
    <definedName name="SO_005133">Cleaned_Supplychain_Data!$B$5034:$U$5034</definedName>
    <definedName name="SO_005134">Cleaned_Supplychain_Data!$B$5035:$U$5035</definedName>
    <definedName name="SO_005135">Cleaned_Supplychain_Data!$B$5036:$U$5036</definedName>
    <definedName name="SO_005136">Cleaned_Supplychain_Data!$B$5037:$U$5037</definedName>
    <definedName name="SO_005137">Cleaned_Supplychain_Data!$B$5038:$U$5038</definedName>
    <definedName name="SO_005138">Cleaned_Supplychain_Data!$B$5039:$U$5039</definedName>
    <definedName name="SO_005139">Cleaned_Supplychain_Data!$B$5040:$U$5040</definedName>
    <definedName name="SO_005140">Cleaned_Supplychain_Data!$B$5041:$U$5041</definedName>
    <definedName name="SO_005141">Cleaned_Supplychain_Data!$B$5042:$U$5042</definedName>
    <definedName name="SO_005142">Cleaned_Supplychain_Data!$B$5043:$U$5043</definedName>
    <definedName name="SO_005143">Cleaned_Supplychain_Data!$B$5044:$U$5044</definedName>
    <definedName name="SO_005144">Cleaned_Supplychain_Data!$B$5045:$U$5045</definedName>
    <definedName name="SO_005145">Cleaned_Supplychain_Data!$B$5046:$U$5046</definedName>
    <definedName name="SO_005146">Cleaned_Supplychain_Data!$B$5047:$U$5047</definedName>
    <definedName name="SO_005147">Cleaned_Supplychain_Data!$B$5048:$U$5048</definedName>
    <definedName name="SO_005148">Cleaned_Supplychain_Data!$B$5049:$U$5049</definedName>
    <definedName name="SO_005149">Cleaned_Supplychain_Data!$B$5050:$U$5050</definedName>
    <definedName name="SO_005150">Cleaned_Supplychain_Data!$B$5051:$U$5051</definedName>
    <definedName name="SO_005151">Cleaned_Supplychain_Data!$B$5052:$U$5052</definedName>
    <definedName name="SO_005152">Cleaned_Supplychain_Data!$B$5053:$U$5053</definedName>
    <definedName name="SO_005153">Cleaned_Supplychain_Data!$B$5054:$U$5054</definedName>
    <definedName name="SO_005154">Cleaned_Supplychain_Data!$B$5055:$U$5055</definedName>
    <definedName name="SO_005155">Cleaned_Supplychain_Data!$B$5056:$U$5056</definedName>
    <definedName name="SO_005156">Cleaned_Supplychain_Data!$B$5057:$U$5057</definedName>
    <definedName name="SO_005157">Cleaned_Supplychain_Data!$B$5058:$U$5058</definedName>
    <definedName name="SO_005158">Cleaned_Supplychain_Data!$B$5059:$U$5059</definedName>
    <definedName name="SO_005159">Cleaned_Supplychain_Data!$B$5060:$U$5060</definedName>
    <definedName name="SO_005160">Cleaned_Supplychain_Data!$B$5061:$U$5061</definedName>
    <definedName name="SO_005161">Cleaned_Supplychain_Data!$B$5062:$U$5062</definedName>
    <definedName name="SO_005162">Cleaned_Supplychain_Data!$B$5063:$U$5063</definedName>
    <definedName name="SO_005163">Cleaned_Supplychain_Data!$B$5064:$U$5064</definedName>
    <definedName name="SO_005164">Cleaned_Supplychain_Data!$B$5065:$U$5065</definedName>
    <definedName name="SO_005165">Cleaned_Supplychain_Data!$B$5066:$U$5066</definedName>
    <definedName name="SO_005166">Cleaned_Supplychain_Data!$B$5067:$U$5067</definedName>
    <definedName name="SO_005167">Cleaned_Supplychain_Data!$B$5068:$U$5068</definedName>
    <definedName name="SO_005168">Cleaned_Supplychain_Data!$B$5069:$U$5069</definedName>
    <definedName name="SO_005169">Cleaned_Supplychain_Data!$B$5070:$U$5070</definedName>
    <definedName name="SO_005170">Cleaned_Supplychain_Data!$B$5071:$U$5071</definedName>
    <definedName name="SO_005171">Cleaned_Supplychain_Data!$B$5072:$U$5072</definedName>
    <definedName name="SO_005172">Cleaned_Supplychain_Data!$B$5073:$U$5073</definedName>
    <definedName name="SO_005173">Cleaned_Supplychain_Data!$B$5074:$U$5074</definedName>
    <definedName name="SO_005174">Cleaned_Supplychain_Data!$B$5075:$U$5075</definedName>
    <definedName name="SO_005175">Cleaned_Supplychain_Data!$B$5076:$U$5076</definedName>
    <definedName name="SO_005176">Cleaned_Supplychain_Data!$B$5077:$U$5077</definedName>
    <definedName name="SO_005177">Cleaned_Supplychain_Data!$B$5078:$U$5078</definedName>
    <definedName name="SO_005178">Cleaned_Supplychain_Data!$B$5079:$U$5079</definedName>
    <definedName name="SO_005179">Cleaned_Supplychain_Data!$B$5080:$U$5080</definedName>
    <definedName name="SO_005180">Cleaned_Supplychain_Data!$B$5081:$U$5081</definedName>
    <definedName name="SO_005181">Cleaned_Supplychain_Data!$B$5082:$U$5082</definedName>
    <definedName name="SO_005182">Cleaned_Supplychain_Data!$B$5083:$U$5083</definedName>
    <definedName name="SO_005183">Cleaned_Supplychain_Data!$B$5084:$U$5084</definedName>
    <definedName name="SO_005184">Cleaned_Supplychain_Data!$B$5085:$U$5085</definedName>
    <definedName name="SO_005185">Cleaned_Supplychain_Data!$B$5086:$U$5086</definedName>
    <definedName name="SO_005186">Cleaned_Supplychain_Data!$B$5087:$U$5087</definedName>
    <definedName name="SO_005187">Cleaned_Supplychain_Data!$B$5088:$U$5088</definedName>
    <definedName name="SO_005188">Cleaned_Supplychain_Data!$B$5089:$U$5089</definedName>
    <definedName name="SO_005189">Cleaned_Supplychain_Data!$B$5090:$U$5090</definedName>
    <definedName name="SO_005190">Cleaned_Supplychain_Data!$B$5091:$U$5091</definedName>
    <definedName name="SO_005191">Cleaned_Supplychain_Data!$B$5092:$U$5092</definedName>
    <definedName name="SO_005192">Cleaned_Supplychain_Data!$B$5093:$U$5093</definedName>
    <definedName name="SO_005193">Cleaned_Supplychain_Data!$B$5094:$U$5094</definedName>
    <definedName name="SO_005194">Cleaned_Supplychain_Data!$B$5095:$U$5095</definedName>
    <definedName name="SO_005195">Cleaned_Supplychain_Data!$B$5096:$U$5096</definedName>
    <definedName name="SO_005196">Cleaned_Supplychain_Data!$B$5097:$U$5097</definedName>
    <definedName name="SO_005197">Cleaned_Supplychain_Data!$B$5098:$U$5098</definedName>
    <definedName name="SO_005198">Cleaned_Supplychain_Data!$B$5099:$U$5099</definedName>
    <definedName name="SO_005199">Cleaned_Supplychain_Data!$B$5100:$U$5100</definedName>
    <definedName name="SO_005200">Cleaned_Supplychain_Data!$B$5101:$U$5101</definedName>
    <definedName name="SO_005201">Cleaned_Supplychain_Data!$B$5102:$U$5102</definedName>
    <definedName name="SO_005202">Cleaned_Supplychain_Data!$B$5103:$U$5103</definedName>
    <definedName name="SO_005203">Cleaned_Supplychain_Data!$B$5104:$U$5104</definedName>
    <definedName name="SO_005204">Cleaned_Supplychain_Data!$B$5105:$U$5105</definedName>
    <definedName name="SO_005205">Cleaned_Supplychain_Data!$B$5106:$U$5106</definedName>
    <definedName name="SO_005206">Cleaned_Supplychain_Data!$B$5107:$U$5107</definedName>
    <definedName name="SO_005207">Cleaned_Supplychain_Data!$B$5108:$U$5108</definedName>
    <definedName name="SO_005208">Cleaned_Supplychain_Data!$B$5109:$U$5109</definedName>
    <definedName name="SO_005209">Cleaned_Supplychain_Data!$B$5110:$U$5110</definedName>
    <definedName name="SO_005210">Cleaned_Supplychain_Data!$B$5111:$U$5111</definedName>
    <definedName name="SO_005211">Cleaned_Supplychain_Data!$B$5112:$U$5112</definedName>
    <definedName name="SO_005212">Cleaned_Supplychain_Data!$B$5113:$U$5113</definedName>
    <definedName name="SO_005213">Cleaned_Supplychain_Data!$B$5114:$U$5114</definedName>
    <definedName name="SO_005214">Cleaned_Supplychain_Data!$B$5115:$U$5115</definedName>
    <definedName name="SO_005215">Cleaned_Supplychain_Data!$B$5116:$U$5116</definedName>
    <definedName name="SO_005216">Cleaned_Supplychain_Data!$B$5117:$U$5117</definedName>
    <definedName name="SO_005217">Cleaned_Supplychain_Data!$B$5118:$U$5118</definedName>
    <definedName name="SO_005218">Cleaned_Supplychain_Data!$B$5119:$U$5119</definedName>
    <definedName name="SO_005219">Cleaned_Supplychain_Data!$B$5120:$U$5120</definedName>
    <definedName name="SO_005220">Cleaned_Supplychain_Data!$B$5121:$U$5121</definedName>
    <definedName name="SO_005221">Cleaned_Supplychain_Data!$B$5122:$U$5122</definedName>
    <definedName name="SO_005222">Cleaned_Supplychain_Data!$B$5123:$U$5123</definedName>
    <definedName name="SO_005223">Cleaned_Supplychain_Data!$B$5124:$U$5124</definedName>
    <definedName name="SO_005224">Cleaned_Supplychain_Data!$B$5125:$U$5125</definedName>
    <definedName name="SO_005225">Cleaned_Supplychain_Data!$B$5126:$U$5126</definedName>
    <definedName name="SO_005226">Cleaned_Supplychain_Data!$B$5127:$U$5127</definedName>
    <definedName name="SO_005227">Cleaned_Supplychain_Data!$B$5128:$U$5128</definedName>
    <definedName name="SO_005228">Cleaned_Supplychain_Data!$B$5129:$U$5129</definedName>
    <definedName name="SO_005229">Cleaned_Supplychain_Data!$B$5130:$U$5130</definedName>
    <definedName name="SO_005230">Cleaned_Supplychain_Data!$B$5131:$U$5131</definedName>
    <definedName name="SO_005231">Cleaned_Supplychain_Data!$B$5132:$U$5132</definedName>
    <definedName name="SO_005232">Cleaned_Supplychain_Data!$B$5133:$U$5133</definedName>
    <definedName name="SO_005233">Cleaned_Supplychain_Data!$B$5134:$U$5134</definedName>
    <definedName name="SO_005234">Cleaned_Supplychain_Data!$B$5135:$U$5135</definedName>
    <definedName name="SO_005235">Cleaned_Supplychain_Data!$B$5136:$U$5136</definedName>
    <definedName name="SO_005236">Cleaned_Supplychain_Data!$B$5137:$U$5137</definedName>
    <definedName name="SO_005237">Cleaned_Supplychain_Data!$B$5138:$U$5138</definedName>
    <definedName name="SO_005238">Cleaned_Supplychain_Data!$B$5139:$U$5139</definedName>
    <definedName name="SO_005239">Cleaned_Supplychain_Data!$B$5140:$U$5140</definedName>
    <definedName name="SO_005240">Cleaned_Supplychain_Data!$B$5141:$U$5141</definedName>
    <definedName name="SO_005241">Cleaned_Supplychain_Data!$B$5142:$U$5142</definedName>
    <definedName name="SO_005242">Cleaned_Supplychain_Data!$B$5143:$U$5143</definedName>
    <definedName name="SO_005243">Cleaned_Supplychain_Data!$B$5144:$U$5144</definedName>
    <definedName name="SO_005244">Cleaned_Supplychain_Data!$B$5145:$U$5145</definedName>
    <definedName name="SO_005245">Cleaned_Supplychain_Data!$B$5146:$U$5146</definedName>
    <definedName name="SO_005246">Cleaned_Supplychain_Data!$B$5147:$U$5147</definedName>
    <definedName name="SO_005247">Cleaned_Supplychain_Data!$B$5148:$U$5148</definedName>
    <definedName name="SO_005248">Cleaned_Supplychain_Data!$B$5149:$U$5149</definedName>
    <definedName name="SO_005249">Cleaned_Supplychain_Data!$B$5150:$U$5150</definedName>
    <definedName name="SO_005250">Cleaned_Supplychain_Data!$B$5151:$U$5151</definedName>
    <definedName name="SO_005251">Cleaned_Supplychain_Data!$B$5152:$U$5152</definedName>
    <definedName name="SO_005252">Cleaned_Supplychain_Data!$B$5153:$U$5153</definedName>
    <definedName name="SO_005253">Cleaned_Supplychain_Data!$B$5154:$U$5154</definedName>
    <definedName name="SO_005254">Cleaned_Supplychain_Data!$B$5155:$U$5155</definedName>
    <definedName name="SO_005255">Cleaned_Supplychain_Data!$B$5156:$U$5156</definedName>
    <definedName name="SO_005256">Cleaned_Supplychain_Data!$B$5157:$U$5157</definedName>
    <definedName name="SO_005257">Cleaned_Supplychain_Data!$B$5158:$U$5158</definedName>
    <definedName name="SO_005258">Cleaned_Supplychain_Data!$B$5159:$U$5159</definedName>
    <definedName name="SO_005259">Cleaned_Supplychain_Data!$B$5160:$U$5160</definedName>
    <definedName name="SO_005260">Cleaned_Supplychain_Data!$B$5161:$U$5161</definedName>
    <definedName name="SO_005261">Cleaned_Supplychain_Data!$B$5162:$U$5162</definedName>
    <definedName name="SO_005262">Cleaned_Supplychain_Data!$B$5163:$U$5163</definedName>
    <definedName name="SO_005263">Cleaned_Supplychain_Data!$B$5164:$U$5164</definedName>
    <definedName name="SO_005264">Cleaned_Supplychain_Data!$B$5165:$U$5165</definedName>
    <definedName name="SO_005265">Cleaned_Supplychain_Data!$B$5166:$U$5166</definedName>
    <definedName name="SO_005266">Cleaned_Supplychain_Data!$B$5167:$U$5167</definedName>
    <definedName name="SO_005267">Cleaned_Supplychain_Data!$B$5168:$U$5168</definedName>
    <definedName name="SO_005268">Cleaned_Supplychain_Data!$B$5169:$U$5169</definedName>
    <definedName name="SO_005269">Cleaned_Supplychain_Data!$B$5170:$U$5170</definedName>
    <definedName name="SO_005270">Cleaned_Supplychain_Data!$B$5171:$U$5171</definedName>
    <definedName name="SO_005271">Cleaned_Supplychain_Data!$B$5172:$U$5172</definedName>
    <definedName name="SO_005272">Cleaned_Supplychain_Data!$B$5173:$U$5173</definedName>
    <definedName name="SO_005273">Cleaned_Supplychain_Data!$B$5174:$U$5174</definedName>
    <definedName name="SO_005274">Cleaned_Supplychain_Data!$B$5175:$U$5175</definedName>
    <definedName name="SO_005275">Cleaned_Supplychain_Data!$B$5176:$U$5176</definedName>
    <definedName name="SO_005276">Cleaned_Supplychain_Data!$B$5177:$U$5177</definedName>
    <definedName name="SO_005277">Cleaned_Supplychain_Data!$B$5178:$U$5178</definedName>
    <definedName name="SO_005278">Cleaned_Supplychain_Data!$B$5179:$U$5179</definedName>
    <definedName name="SO_005279">Cleaned_Supplychain_Data!$B$5180:$U$5180</definedName>
    <definedName name="SO_005280">Cleaned_Supplychain_Data!$B$5181:$U$5181</definedName>
    <definedName name="SO_005281">Cleaned_Supplychain_Data!$B$5182:$U$5182</definedName>
    <definedName name="SO_005282">Cleaned_Supplychain_Data!$B$5183:$U$5183</definedName>
    <definedName name="SO_005283">Cleaned_Supplychain_Data!$B$5184:$U$5184</definedName>
    <definedName name="SO_005284">Cleaned_Supplychain_Data!$B$5185:$U$5185</definedName>
    <definedName name="SO_005285">Cleaned_Supplychain_Data!$B$5186:$U$5186</definedName>
    <definedName name="SO_005286">Cleaned_Supplychain_Data!$B$5187:$U$5187</definedName>
    <definedName name="SO_005287">Cleaned_Supplychain_Data!$B$5188:$U$5188</definedName>
    <definedName name="SO_005288">Cleaned_Supplychain_Data!$B$5189:$U$5189</definedName>
    <definedName name="SO_005289">Cleaned_Supplychain_Data!$B$5190:$U$5190</definedName>
    <definedName name="SO_005290">Cleaned_Supplychain_Data!$B$5191:$U$5191</definedName>
    <definedName name="SO_005291">Cleaned_Supplychain_Data!$B$5192:$U$5192</definedName>
    <definedName name="SO_005292">Cleaned_Supplychain_Data!$B$5193:$U$5193</definedName>
    <definedName name="SO_005293">Cleaned_Supplychain_Data!$B$5194:$U$5194</definedName>
    <definedName name="SO_005294">Cleaned_Supplychain_Data!$B$5195:$U$5195</definedName>
    <definedName name="SO_005295">Cleaned_Supplychain_Data!$B$5196:$U$5196</definedName>
    <definedName name="SO_005296">Cleaned_Supplychain_Data!$B$5197:$U$5197</definedName>
    <definedName name="SO_005297">Cleaned_Supplychain_Data!$B$5198:$U$5198</definedName>
    <definedName name="SO_005298">Cleaned_Supplychain_Data!$B$5199:$U$5199</definedName>
    <definedName name="SO_005299">Cleaned_Supplychain_Data!$B$5200:$U$5200</definedName>
    <definedName name="SO_005300">Cleaned_Supplychain_Data!$B$5201:$U$5201</definedName>
    <definedName name="SO_005301">Cleaned_Supplychain_Data!$B$5202:$U$5202</definedName>
    <definedName name="SO_005302">Cleaned_Supplychain_Data!$B$5203:$U$5203</definedName>
    <definedName name="SO_005303">Cleaned_Supplychain_Data!$B$5204:$U$5204</definedName>
    <definedName name="SO_005304">Cleaned_Supplychain_Data!$B$5205:$U$5205</definedName>
    <definedName name="SO_005305">Cleaned_Supplychain_Data!$B$5206:$U$5206</definedName>
    <definedName name="SO_005306">Cleaned_Supplychain_Data!$B$5207:$U$5207</definedName>
    <definedName name="SO_005307">Cleaned_Supplychain_Data!$B$5208:$U$5208</definedName>
    <definedName name="SO_005308">Cleaned_Supplychain_Data!$B$5209:$U$5209</definedName>
    <definedName name="SO_005309">Cleaned_Supplychain_Data!$B$5210:$U$5210</definedName>
    <definedName name="SO_005310">Cleaned_Supplychain_Data!$B$5211:$U$5211</definedName>
    <definedName name="SO_005311">Cleaned_Supplychain_Data!$B$5212:$U$5212</definedName>
    <definedName name="SO_005312">Cleaned_Supplychain_Data!$B$5213:$U$5213</definedName>
    <definedName name="SO_005313">Cleaned_Supplychain_Data!$B$5214:$U$5214</definedName>
    <definedName name="SO_005314">Cleaned_Supplychain_Data!$B$5215:$U$5215</definedName>
    <definedName name="SO_005315">Cleaned_Supplychain_Data!$B$5216:$U$5216</definedName>
    <definedName name="SO_005316">Cleaned_Supplychain_Data!$B$5217:$U$5217</definedName>
    <definedName name="SO_005317">Cleaned_Supplychain_Data!$B$5218:$U$5218</definedName>
    <definedName name="SO_005318">Cleaned_Supplychain_Data!$B$5219:$U$5219</definedName>
    <definedName name="SO_005319">Cleaned_Supplychain_Data!$B$5220:$U$5220</definedName>
    <definedName name="SO_005320">Cleaned_Supplychain_Data!$B$5221:$U$5221</definedName>
    <definedName name="SO_005321">Cleaned_Supplychain_Data!$B$5222:$U$5222</definedName>
    <definedName name="SO_005322">Cleaned_Supplychain_Data!$B$5223:$U$5223</definedName>
    <definedName name="SO_005323">Cleaned_Supplychain_Data!$B$5224:$U$5224</definedName>
    <definedName name="SO_005324">Cleaned_Supplychain_Data!$B$5225:$U$5225</definedName>
    <definedName name="SO_005325">Cleaned_Supplychain_Data!$B$5226:$U$5226</definedName>
    <definedName name="SO_005326">Cleaned_Supplychain_Data!$B$5227:$U$5227</definedName>
    <definedName name="SO_005327">Cleaned_Supplychain_Data!$B$5228:$U$5228</definedName>
    <definedName name="SO_005328">Cleaned_Supplychain_Data!$B$5229:$U$5229</definedName>
    <definedName name="SO_005329">Cleaned_Supplychain_Data!$B$5230:$U$5230</definedName>
    <definedName name="SO_005330">Cleaned_Supplychain_Data!$B$5231:$U$5231</definedName>
    <definedName name="SO_005331">Cleaned_Supplychain_Data!$B$5232:$U$5232</definedName>
    <definedName name="SO_005332">Cleaned_Supplychain_Data!$B$5233:$U$5233</definedName>
    <definedName name="SO_005333">Cleaned_Supplychain_Data!$B$5234:$U$5234</definedName>
    <definedName name="SO_005334">Cleaned_Supplychain_Data!$B$5235:$U$5235</definedName>
    <definedName name="SO_005335">Cleaned_Supplychain_Data!$B$5236:$U$5236</definedName>
    <definedName name="SO_005336">Cleaned_Supplychain_Data!$B$5237:$U$5237</definedName>
    <definedName name="SO_005337">Cleaned_Supplychain_Data!$B$5238:$U$5238</definedName>
    <definedName name="SO_005338">Cleaned_Supplychain_Data!$B$5239:$U$5239</definedName>
    <definedName name="SO_005339">Cleaned_Supplychain_Data!$B$5240:$U$5240</definedName>
    <definedName name="SO_005340">Cleaned_Supplychain_Data!$B$5241:$U$5241</definedName>
    <definedName name="SO_005341">Cleaned_Supplychain_Data!$B$5242:$U$5242</definedName>
    <definedName name="SO_005342">Cleaned_Supplychain_Data!$B$5243:$U$5243</definedName>
    <definedName name="SO_005343">Cleaned_Supplychain_Data!$B$5244:$U$5244</definedName>
    <definedName name="SO_005344">Cleaned_Supplychain_Data!$B$5245:$U$5245</definedName>
    <definedName name="SO_005345">Cleaned_Supplychain_Data!$B$5246:$U$5246</definedName>
    <definedName name="SO_005346">Cleaned_Supplychain_Data!$B$5247:$U$5247</definedName>
    <definedName name="SO_005347">Cleaned_Supplychain_Data!$B$5248:$U$5248</definedName>
    <definedName name="SO_005348">Cleaned_Supplychain_Data!$B$5249:$U$5249</definedName>
    <definedName name="SO_005349">Cleaned_Supplychain_Data!$B$5250:$U$5250</definedName>
    <definedName name="SO_005350">Cleaned_Supplychain_Data!$B$5251:$U$5251</definedName>
    <definedName name="SO_005351">Cleaned_Supplychain_Data!$B$5252:$U$5252</definedName>
    <definedName name="SO_005352">Cleaned_Supplychain_Data!$B$5253:$U$5253</definedName>
    <definedName name="SO_005353">Cleaned_Supplychain_Data!$B$5254:$U$5254</definedName>
    <definedName name="SO_005354">Cleaned_Supplychain_Data!$B$5255:$U$5255</definedName>
    <definedName name="SO_005355">Cleaned_Supplychain_Data!$B$5256:$U$5256</definedName>
    <definedName name="SO_005356">Cleaned_Supplychain_Data!$B$5257:$U$5257</definedName>
    <definedName name="SO_005357">Cleaned_Supplychain_Data!$B$5258:$U$5258</definedName>
    <definedName name="SO_005358">Cleaned_Supplychain_Data!$B$5259:$U$5259</definedName>
    <definedName name="SO_005359">Cleaned_Supplychain_Data!$B$5260:$U$5260</definedName>
    <definedName name="SO_005360">Cleaned_Supplychain_Data!$B$5261:$U$5261</definedName>
    <definedName name="SO_005361">Cleaned_Supplychain_Data!$B$5262:$U$5262</definedName>
    <definedName name="SO_005362">Cleaned_Supplychain_Data!$B$5263:$U$5263</definedName>
    <definedName name="SO_005363">Cleaned_Supplychain_Data!$B$5264:$U$5264</definedName>
    <definedName name="SO_005364">Cleaned_Supplychain_Data!$B$5265:$U$5265</definedName>
    <definedName name="SO_005365">Cleaned_Supplychain_Data!$B$5266:$U$5266</definedName>
    <definedName name="SO_005366">Cleaned_Supplychain_Data!$B$5267:$U$5267</definedName>
    <definedName name="SO_005367">Cleaned_Supplychain_Data!$B$5268:$U$5268</definedName>
    <definedName name="SO_005368">Cleaned_Supplychain_Data!$B$5269:$U$5269</definedName>
    <definedName name="SO_005369">Cleaned_Supplychain_Data!$B$5270:$U$5270</definedName>
    <definedName name="SO_005370">Cleaned_Supplychain_Data!$B$5271:$U$5271</definedName>
    <definedName name="SO_005371">Cleaned_Supplychain_Data!$B$5272:$U$5272</definedName>
    <definedName name="SO_005372">Cleaned_Supplychain_Data!$B$5273:$U$5273</definedName>
    <definedName name="SO_005373">Cleaned_Supplychain_Data!$B$5274:$U$5274</definedName>
    <definedName name="SO_005374">Cleaned_Supplychain_Data!$B$5275:$U$5275</definedName>
    <definedName name="SO_005375">Cleaned_Supplychain_Data!$B$5276:$U$5276</definedName>
    <definedName name="SO_005376">Cleaned_Supplychain_Data!$B$5277:$U$5277</definedName>
    <definedName name="SO_005377">Cleaned_Supplychain_Data!$B$5278:$U$5278</definedName>
    <definedName name="SO_005378">Cleaned_Supplychain_Data!$B$5279:$U$5279</definedName>
    <definedName name="SO_005379">Cleaned_Supplychain_Data!$B$5280:$U$5280</definedName>
    <definedName name="SO_005380">Cleaned_Supplychain_Data!$B$5281:$U$5281</definedName>
    <definedName name="SO_005381">Cleaned_Supplychain_Data!$B$5282:$U$5282</definedName>
    <definedName name="SO_005382">Cleaned_Supplychain_Data!$B$5283:$U$5283</definedName>
    <definedName name="SO_005383">Cleaned_Supplychain_Data!$B$5284:$U$5284</definedName>
    <definedName name="SO_005384">Cleaned_Supplychain_Data!$B$5285:$U$5285</definedName>
    <definedName name="SO_005385">Cleaned_Supplychain_Data!$B$5286:$U$5286</definedName>
    <definedName name="SO_005386">Cleaned_Supplychain_Data!$B$5287:$U$5287</definedName>
    <definedName name="SO_005387">Cleaned_Supplychain_Data!$B$5288:$U$5288</definedName>
    <definedName name="SO_005388">Cleaned_Supplychain_Data!$B$5289:$U$5289</definedName>
    <definedName name="SO_005389">Cleaned_Supplychain_Data!$B$5290:$U$5290</definedName>
    <definedName name="SO_005390">Cleaned_Supplychain_Data!$B$5291:$U$5291</definedName>
    <definedName name="SO_005391">Cleaned_Supplychain_Data!$B$5292:$U$5292</definedName>
    <definedName name="SO_005392">Cleaned_Supplychain_Data!$B$5293:$U$5293</definedName>
    <definedName name="SO_005393">Cleaned_Supplychain_Data!$B$5294:$U$5294</definedName>
    <definedName name="SO_005394">Cleaned_Supplychain_Data!$B$5295:$U$5295</definedName>
    <definedName name="SO_005395">Cleaned_Supplychain_Data!$B$5296:$U$5296</definedName>
    <definedName name="SO_005396">Cleaned_Supplychain_Data!$B$5297:$U$5297</definedName>
    <definedName name="SO_005397">Cleaned_Supplychain_Data!$B$5298:$U$5298</definedName>
    <definedName name="SO_005398">Cleaned_Supplychain_Data!$B$5299:$U$5299</definedName>
    <definedName name="SO_005399">Cleaned_Supplychain_Data!$B$5300:$U$5300</definedName>
    <definedName name="SO_005400">Cleaned_Supplychain_Data!$B$5301:$U$5301</definedName>
    <definedName name="SO_005401">Cleaned_Supplychain_Data!$B$5302:$U$5302</definedName>
    <definedName name="SO_005402">Cleaned_Supplychain_Data!$B$5303:$U$5303</definedName>
    <definedName name="SO_005403">Cleaned_Supplychain_Data!$B$5304:$U$5304</definedName>
    <definedName name="SO_005404">Cleaned_Supplychain_Data!$B$5305:$U$5305</definedName>
    <definedName name="SO_005405">Cleaned_Supplychain_Data!$B$5306:$U$5306</definedName>
    <definedName name="SO_005406">Cleaned_Supplychain_Data!$B$5307:$U$5307</definedName>
    <definedName name="SO_005407">Cleaned_Supplychain_Data!$B$5308:$U$5308</definedName>
    <definedName name="SO_005408">Cleaned_Supplychain_Data!$B$5309:$U$5309</definedName>
    <definedName name="SO_005409">Cleaned_Supplychain_Data!$B$5310:$U$5310</definedName>
    <definedName name="SO_005410">Cleaned_Supplychain_Data!$B$5311:$U$5311</definedName>
    <definedName name="SO_005411">Cleaned_Supplychain_Data!$B$5312:$U$5312</definedName>
    <definedName name="SO_005412">Cleaned_Supplychain_Data!$B$5313:$U$5313</definedName>
    <definedName name="SO_005413">Cleaned_Supplychain_Data!$B$5314:$U$5314</definedName>
    <definedName name="SO_005414">Cleaned_Supplychain_Data!$B$5315:$U$5315</definedName>
    <definedName name="SO_005415">Cleaned_Supplychain_Data!$B$5316:$U$5316</definedName>
    <definedName name="SO_005416">Cleaned_Supplychain_Data!$B$5317:$U$5317</definedName>
    <definedName name="SO_005417">Cleaned_Supplychain_Data!$B$5318:$U$5318</definedName>
    <definedName name="SO_005418">Cleaned_Supplychain_Data!$B$5319:$U$5319</definedName>
    <definedName name="SO_005419">Cleaned_Supplychain_Data!$B$5320:$U$5320</definedName>
    <definedName name="SO_005420">Cleaned_Supplychain_Data!$B$5321:$U$5321</definedName>
    <definedName name="SO_005421">Cleaned_Supplychain_Data!$B$5322:$U$5322</definedName>
    <definedName name="SO_005422">Cleaned_Supplychain_Data!$B$5323:$U$5323</definedName>
    <definedName name="SO_005423">Cleaned_Supplychain_Data!$B$5324:$U$5324</definedName>
    <definedName name="SO_005424">Cleaned_Supplychain_Data!$B$5325:$U$5325</definedName>
    <definedName name="SO_005425">Cleaned_Supplychain_Data!$B$5326:$U$5326</definedName>
    <definedName name="SO_005426">Cleaned_Supplychain_Data!$B$5327:$U$5327</definedName>
    <definedName name="SO_005427">Cleaned_Supplychain_Data!$B$5328:$U$5328</definedName>
    <definedName name="SO_005428">Cleaned_Supplychain_Data!$B$5329:$U$5329</definedName>
    <definedName name="SO_005429">Cleaned_Supplychain_Data!$B$5330:$U$5330</definedName>
    <definedName name="SO_005430">Cleaned_Supplychain_Data!$B$5331:$U$5331</definedName>
    <definedName name="SO_005431">Cleaned_Supplychain_Data!$B$5332:$U$5332</definedName>
    <definedName name="SO_005432">Cleaned_Supplychain_Data!$B$5333:$U$5333</definedName>
    <definedName name="SO_005433">Cleaned_Supplychain_Data!$B$5334:$U$5334</definedName>
    <definedName name="SO_005434">Cleaned_Supplychain_Data!$B$5335:$U$5335</definedName>
    <definedName name="SO_005435">Cleaned_Supplychain_Data!$B$5336:$U$5336</definedName>
    <definedName name="SO_005436">Cleaned_Supplychain_Data!$B$5337:$U$5337</definedName>
    <definedName name="SO_005437">Cleaned_Supplychain_Data!$B$5338:$U$5338</definedName>
    <definedName name="SO_005438">Cleaned_Supplychain_Data!$B$5339:$U$5339</definedName>
    <definedName name="SO_005439">Cleaned_Supplychain_Data!$B$5340:$U$5340</definedName>
    <definedName name="SO_005440">Cleaned_Supplychain_Data!$B$5341:$U$5341</definedName>
    <definedName name="SO_005441">Cleaned_Supplychain_Data!$B$5342:$U$5342</definedName>
    <definedName name="SO_005442">Cleaned_Supplychain_Data!$B$5343:$U$5343</definedName>
    <definedName name="SO_005443">Cleaned_Supplychain_Data!$B$5344:$U$5344</definedName>
    <definedName name="SO_005444">Cleaned_Supplychain_Data!$B$5345:$U$5345</definedName>
    <definedName name="SO_005445">Cleaned_Supplychain_Data!$B$5346:$U$5346</definedName>
    <definedName name="SO_005446">Cleaned_Supplychain_Data!$B$5347:$U$5347</definedName>
    <definedName name="SO_005447">Cleaned_Supplychain_Data!$B$5348:$U$5348</definedName>
    <definedName name="SO_005448">Cleaned_Supplychain_Data!$B$5349:$U$5349</definedName>
    <definedName name="SO_005449">Cleaned_Supplychain_Data!$B$5350:$U$5350</definedName>
    <definedName name="SO_005450">Cleaned_Supplychain_Data!$B$5351:$U$5351</definedName>
    <definedName name="SO_005451">Cleaned_Supplychain_Data!$B$5352:$U$5352</definedName>
    <definedName name="SO_005452">Cleaned_Supplychain_Data!$B$5353:$U$5353</definedName>
    <definedName name="SO_005453">Cleaned_Supplychain_Data!$B$5354:$U$5354</definedName>
    <definedName name="SO_005454">Cleaned_Supplychain_Data!$B$5355:$U$5355</definedName>
    <definedName name="SO_005455">Cleaned_Supplychain_Data!$B$5356:$U$5356</definedName>
    <definedName name="SO_005456">Cleaned_Supplychain_Data!$B$5357:$U$5357</definedName>
    <definedName name="SO_005457">Cleaned_Supplychain_Data!$B$5358:$U$5358</definedName>
    <definedName name="SO_005458">Cleaned_Supplychain_Data!$B$5359:$U$5359</definedName>
    <definedName name="SO_005459">Cleaned_Supplychain_Data!$B$5360:$U$5360</definedName>
    <definedName name="SO_005460">Cleaned_Supplychain_Data!$B$5361:$U$5361</definedName>
    <definedName name="SO_005461">Cleaned_Supplychain_Data!$B$5362:$U$5362</definedName>
    <definedName name="SO_005462">Cleaned_Supplychain_Data!$B$5363:$U$5363</definedName>
    <definedName name="SO_005463">Cleaned_Supplychain_Data!$B$5364:$U$5364</definedName>
    <definedName name="SO_005464">Cleaned_Supplychain_Data!$B$5365:$U$5365</definedName>
    <definedName name="SO_005465">Cleaned_Supplychain_Data!$B$5366:$U$5366</definedName>
    <definedName name="SO_005466">Cleaned_Supplychain_Data!$B$5367:$U$5367</definedName>
    <definedName name="SO_005467">Cleaned_Supplychain_Data!$B$5368:$U$5368</definedName>
    <definedName name="SO_005468">Cleaned_Supplychain_Data!$B$5369:$U$5369</definedName>
    <definedName name="SO_005469">Cleaned_Supplychain_Data!$B$5370:$U$5370</definedName>
    <definedName name="SO_005470">Cleaned_Supplychain_Data!$B$5371:$U$5371</definedName>
    <definedName name="SO_005471">Cleaned_Supplychain_Data!$B$5372:$U$5372</definedName>
    <definedName name="SO_005472">Cleaned_Supplychain_Data!$B$5373:$U$5373</definedName>
    <definedName name="SO_005473">Cleaned_Supplychain_Data!$B$5374:$U$5374</definedName>
    <definedName name="SO_005474">Cleaned_Supplychain_Data!$B$5375:$U$5375</definedName>
    <definedName name="SO_005475">Cleaned_Supplychain_Data!$B$5376:$U$5376</definedName>
    <definedName name="SO_005476">Cleaned_Supplychain_Data!$B$5377:$U$5377</definedName>
    <definedName name="SO_005477">Cleaned_Supplychain_Data!$B$5378:$U$5378</definedName>
    <definedName name="SO_005478">Cleaned_Supplychain_Data!$B$5379:$U$5379</definedName>
    <definedName name="SO_005479">Cleaned_Supplychain_Data!$B$5380:$U$5380</definedName>
    <definedName name="SO_005480">Cleaned_Supplychain_Data!$B$5381:$U$5381</definedName>
    <definedName name="SO_005481">Cleaned_Supplychain_Data!$B$5382:$U$5382</definedName>
    <definedName name="SO_005482">Cleaned_Supplychain_Data!$B$5383:$U$5383</definedName>
    <definedName name="SO_005483">Cleaned_Supplychain_Data!$B$5384:$U$5384</definedName>
    <definedName name="SO_005484">Cleaned_Supplychain_Data!$B$5385:$U$5385</definedName>
    <definedName name="SO_005485">Cleaned_Supplychain_Data!$B$5386:$U$5386</definedName>
    <definedName name="SO_005486">Cleaned_Supplychain_Data!$B$5387:$U$5387</definedName>
    <definedName name="SO_005487">Cleaned_Supplychain_Data!$B$5388:$U$5388</definedName>
    <definedName name="SO_005488">Cleaned_Supplychain_Data!$B$5389:$U$5389</definedName>
    <definedName name="SO_005489">Cleaned_Supplychain_Data!$B$5390:$U$5390</definedName>
    <definedName name="SO_005490">Cleaned_Supplychain_Data!$B$5391:$U$5391</definedName>
    <definedName name="SO_005491">Cleaned_Supplychain_Data!$B$5392:$U$5392</definedName>
    <definedName name="SO_005492">Cleaned_Supplychain_Data!$B$5393:$U$5393</definedName>
    <definedName name="SO_005493">Cleaned_Supplychain_Data!$B$5394:$U$5394</definedName>
    <definedName name="SO_005494">Cleaned_Supplychain_Data!$B$5395:$U$5395</definedName>
    <definedName name="SO_005495">Cleaned_Supplychain_Data!$B$5396:$U$5396</definedName>
    <definedName name="SO_005496">Cleaned_Supplychain_Data!$B$5397:$U$5397</definedName>
    <definedName name="SO_005497">Cleaned_Supplychain_Data!$B$5398:$U$5398</definedName>
    <definedName name="SO_005498">Cleaned_Supplychain_Data!$B$5399:$U$5399</definedName>
    <definedName name="SO_005499">Cleaned_Supplychain_Data!$B$5400:$U$5400</definedName>
    <definedName name="SO_005500">Cleaned_Supplychain_Data!$B$5401:$U$5401</definedName>
    <definedName name="SO_005501">Cleaned_Supplychain_Data!$B$5402:$U$5402</definedName>
    <definedName name="SO_005502">Cleaned_Supplychain_Data!$B$5403:$U$5403</definedName>
    <definedName name="SO_005503">Cleaned_Supplychain_Data!$B$5404:$U$5404</definedName>
    <definedName name="SO_005504">Cleaned_Supplychain_Data!$B$5405:$U$5405</definedName>
    <definedName name="SO_005505">Cleaned_Supplychain_Data!$B$5406:$U$5406</definedName>
    <definedName name="SO_005506">Cleaned_Supplychain_Data!$B$5407:$U$5407</definedName>
    <definedName name="SO_005507">Cleaned_Supplychain_Data!$B$5408:$U$5408</definedName>
    <definedName name="SO_005508">Cleaned_Supplychain_Data!$B$5409:$U$5409</definedName>
    <definedName name="SO_005509">Cleaned_Supplychain_Data!$B$5410:$U$5410</definedName>
    <definedName name="SO_005510">Cleaned_Supplychain_Data!$B$5411:$U$5411</definedName>
    <definedName name="SO_005511">Cleaned_Supplychain_Data!$B$5412:$U$5412</definedName>
    <definedName name="SO_005512">Cleaned_Supplychain_Data!$B$5413:$U$5413</definedName>
    <definedName name="SO_005513">Cleaned_Supplychain_Data!$B$5414:$U$5414</definedName>
    <definedName name="SO_005514">Cleaned_Supplychain_Data!$B$5415:$U$5415</definedName>
    <definedName name="SO_005515">Cleaned_Supplychain_Data!$B$5416:$U$5416</definedName>
    <definedName name="SO_005516">Cleaned_Supplychain_Data!$B$5417:$U$5417</definedName>
    <definedName name="SO_005517">Cleaned_Supplychain_Data!$B$5418:$U$5418</definedName>
    <definedName name="SO_005518">Cleaned_Supplychain_Data!$B$5419:$U$5419</definedName>
    <definedName name="SO_005519">Cleaned_Supplychain_Data!$B$5420:$U$5420</definedName>
    <definedName name="SO_005520">Cleaned_Supplychain_Data!$B$5421:$U$5421</definedName>
    <definedName name="SO_005521">Cleaned_Supplychain_Data!$B$5422:$U$5422</definedName>
    <definedName name="SO_005522">Cleaned_Supplychain_Data!$B$5423:$U$5423</definedName>
    <definedName name="SO_005523">Cleaned_Supplychain_Data!$B$5424:$U$5424</definedName>
    <definedName name="SO_005524">Cleaned_Supplychain_Data!$B$5425:$U$5425</definedName>
    <definedName name="SO_005525">Cleaned_Supplychain_Data!$B$5426:$U$5426</definedName>
    <definedName name="SO_005526">Cleaned_Supplychain_Data!$B$5427:$U$5427</definedName>
    <definedName name="SO_005527">Cleaned_Supplychain_Data!$B$5428:$U$5428</definedName>
    <definedName name="SO_005528">Cleaned_Supplychain_Data!$B$5429:$U$5429</definedName>
    <definedName name="SO_005529">Cleaned_Supplychain_Data!$B$5430:$U$5430</definedName>
    <definedName name="SO_005530">Cleaned_Supplychain_Data!$B$5431:$U$5431</definedName>
    <definedName name="SO_005531">Cleaned_Supplychain_Data!$B$5432:$U$5432</definedName>
    <definedName name="SO_005532">Cleaned_Supplychain_Data!$B$5433:$U$5433</definedName>
    <definedName name="SO_005533">Cleaned_Supplychain_Data!$B$5434:$U$5434</definedName>
    <definedName name="SO_005534">Cleaned_Supplychain_Data!$B$5435:$U$5435</definedName>
    <definedName name="SO_005535">Cleaned_Supplychain_Data!$B$5436:$U$5436</definedName>
    <definedName name="SO_005536">Cleaned_Supplychain_Data!$B$5437:$U$5437</definedName>
    <definedName name="SO_005537">Cleaned_Supplychain_Data!$B$5438:$U$5438</definedName>
    <definedName name="SO_005538">Cleaned_Supplychain_Data!$B$5439:$U$5439</definedName>
    <definedName name="SO_005539">Cleaned_Supplychain_Data!$B$5440:$U$5440</definedName>
    <definedName name="SO_005540">Cleaned_Supplychain_Data!$B$5441:$U$5441</definedName>
    <definedName name="SO_005541">Cleaned_Supplychain_Data!$B$5442:$U$5442</definedName>
    <definedName name="SO_005542">Cleaned_Supplychain_Data!$B$5443:$U$5443</definedName>
    <definedName name="SO_005543">Cleaned_Supplychain_Data!$B$5444:$U$5444</definedName>
    <definedName name="SO_005544">Cleaned_Supplychain_Data!$B$5445:$U$5445</definedName>
    <definedName name="SO_005545">Cleaned_Supplychain_Data!$B$5446:$U$5446</definedName>
    <definedName name="SO_005546">Cleaned_Supplychain_Data!$B$5447:$U$5447</definedName>
    <definedName name="SO_005547">Cleaned_Supplychain_Data!$B$5448:$U$5448</definedName>
    <definedName name="SO_005548">Cleaned_Supplychain_Data!$B$5449:$U$5449</definedName>
    <definedName name="SO_005549">Cleaned_Supplychain_Data!$B$5450:$U$5450</definedName>
    <definedName name="SO_005550">Cleaned_Supplychain_Data!$B$5451:$U$5451</definedName>
    <definedName name="SO_005551">Cleaned_Supplychain_Data!$B$5452:$U$5452</definedName>
    <definedName name="SO_005552">Cleaned_Supplychain_Data!$B$5453:$U$5453</definedName>
    <definedName name="SO_005553">Cleaned_Supplychain_Data!$B$5454:$U$5454</definedName>
    <definedName name="SO_005554">Cleaned_Supplychain_Data!$B$5455:$U$5455</definedName>
    <definedName name="SO_005555">Cleaned_Supplychain_Data!$B$5456:$U$5456</definedName>
    <definedName name="SO_005556">Cleaned_Supplychain_Data!$B$5457:$U$5457</definedName>
    <definedName name="SO_005557">Cleaned_Supplychain_Data!$B$5458:$U$5458</definedName>
    <definedName name="SO_005558">Cleaned_Supplychain_Data!$B$5459:$U$5459</definedName>
    <definedName name="SO_005559">Cleaned_Supplychain_Data!$B$5460:$U$5460</definedName>
    <definedName name="SO_005560">Cleaned_Supplychain_Data!$B$5461:$U$5461</definedName>
    <definedName name="SO_005561">Cleaned_Supplychain_Data!$B$5462:$U$5462</definedName>
    <definedName name="SO_005562">Cleaned_Supplychain_Data!$B$5463:$U$5463</definedName>
    <definedName name="SO_005563">Cleaned_Supplychain_Data!$B$5464:$U$5464</definedName>
    <definedName name="SO_005564">Cleaned_Supplychain_Data!$B$5465:$U$5465</definedName>
    <definedName name="SO_005565">Cleaned_Supplychain_Data!$B$5466:$U$5466</definedName>
    <definedName name="SO_005566">Cleaned_Supplychain_Data!$B$5467:$U$5467</definedName>
    <definedName name="SO_005567">Cleaned_Supplychain_Data!$B$5468:$U$5468</definedName>
    <definedName name="SO_005568">Cleaned_Supplychain_Data!$B$5469:$U$5469</definedName>
    <definedName name="SO_005569">Cleaned_Supplychain_Data!$B$5470:$U$5470</definedName>
    <definedName name="SO_005570">Cleaned_Supplychain_Data!$B$5471:$U$5471</definedName>
    <definedName name="SO_005571">Cleaned_Supplychain_Data!$B$5472:$U$5472</definedName>
    <definedName name="SO_005572">Cleaned_Supplychain_Data!$B$5473:$U$5473</definedName>
    <definedName name="SO_005573">Cleaned_Supplychain_Data!$B$5474:$U$5474</definedName>
    <definedName name="SO_005574">Cleaned_Supplychain_Data!$B$5475:$U$5475</definedName>
    <definedName name="SO_005575">Cleaned_Supplychain_Data!$B$5476:$U$5476</definedName>
    <definedName name="SO_005576">Cleaned_Supplychain_Data!$B$5477:$U$5477</definedName>
    <definedName name="SO_005577">Cleaned_Supplychain_Data!$B$5478:$U$5478</definedName>
    <definedName name="SO_005578">Cleaned_Supplychain_Data!$B$5479:$U$5479</definedName>
    <definedName name="SO_005579">Cleaned_Supplychain_Data!$B$5480:$U$5480</definedName>
    <definedName name="SO_005580">Cleaned_Supplychain_Data!$B$5481:$U$5481</definedName>
    <definedName name="SO_005581">Cleaned_Supplychain_Data!$B$5482:$U$5482</definedName>
    <definedName name="SO_005582">Cleaned_Supplychain_Data!$B$5483:$U$5483</definedName>
    <definedName name="SO_005583">Cleaned_Supplychain_Data!$B$5484:$U$5484</definedName>
    <definedName name="SO_005584">Cleaned_Supplychain_Data!$B$5485:$U$5485</definedName>
    <definedName name="SO_005585">Cleaned_Supplychain_Data!$B$5486:$U$5486</definedName>
    <definedName name="SO_005586">Cleaned_Supplychain_Data!$B$5487:$U$5487</definedName>
    <definedName name="SO_005587">Cleaned_Supplychain_Data!$B$5488:$U$5488</definedName>
    <definedName name="SO_005588">Cleaned_Supplychain_Data!$B$5489:$U$5489</definedName>
    <definedName name="SO_005589">Cleaned_Supplychain_Data!$B$5490:$U$5490</definedName>
    <definedName name="SO_005590">Cleaned_Supplychain_Data!$B$5491:$U$5491</definedName>
    <definedName name="SO_005591">Cleaned_Supplychain_Data!$B$5492:$U$5492</definedName>
    <definedName name="SO_005592">Cleaned_Supplychain_Data!$B$5493:$U$5493</definedName>
    <definedName name="SO_005593">Cleaned_Supplychain_Data!$B$5494:$U$5494</definedName>
    <definedName name="SO_005594">Cleaned_Supplychain_Data!$B$5495:$U$5495</definedName>
    <definedName name="SO_005595">Cleaned_Supplychain_Data!$B$5496:$U$5496</definedName>
    <definedName name="SO_005596">Cleaned_Supplychain_Data!$B$5497:$U$5497</definedName>
    <definedName name="SO_005597">Cleaned_Supplychain_Data!$B$5498:$U$5498</definedName>
    <definedName name="SO_005598">Cleaned_Supplychain_Data!$B$5499:$U$5499</definedName>
    <definedName name="SO_005599">Cleaned_Supplychain_Data!$B$5500:$U$5500</definedName>
    <definedName name="SO_005600">Cleaned_Supplychain_Data!$B$5501:$U$5501</definedName>
    <definedName name="SO_005601">Cleaned_Supplychain_Data!$B$5502:$U$5502</definedName>
    <definedName name="SO_005602">Cleaned_Supplychain_Data!$B$5503:$U$5503</definedName>
    <definedName name="SO_005603">Cleaned_Supplychain_Data!$B$5504:$U$5504</definedName>
    <definedName name="SO_005604">Cleaned_Supplychain_Data!$B$5505:$U$5505</definedName>
    <definedName name="SO_005605">Cleaned_Supplychain_Data!$B$5506:$U$5506</definedName>
    <definedName name="SO_005606">Cleaned_Supplychain_Data!$B$5507:$U$5507</definedName>
    <definedName name="SO_005607">Cleaned_Supplychain_Data!$B$5508:$U$5508</definedName>
    <definedName name="SO_005608">Cleaned_Supplychain_Data!$B$5509:$U$5509</definedName>
    <definedName name="SO_005609">Cleaned_Supplychain_Data!$B$5510:$U$5510</definedName>
    <definedName name="SO_005610">Cleaned_Supplychain_Data!$B$5511:$U$5511</definedName>
    <definedName name="SO_005611">Cleaned_Supplychain_Data!$B$5512:$U$5512</definedName>
    <definedName name="SO_005612">Cleaned_Supplychain_Data!$B$5513:$U$5513</definedName>
    <definedName name="SO_005613">Cleaned_Supplychain_Data!$B$5514:$U$5514</definedName>
    <definedName name="SO_005614">Cleaned_Supplychain_Data!$B$5515:$U$5515</definedName>
    <definedName name="SO_005615">Cleaned_Supplychain_Data!$B$5516:$U$5516</definedName>
    <definedName name="SO_005616">Cleaned_Supplychain_Data!$B$5517:$U$5517</definedName>
    <definedName name="SO_005617">Cleaned_Supplychain_Data!$B$5518:$U$5518</definedName>
    <definedName name="SO_005618">Cleaned_Supplychain_Data!$B$5519:$U$5519</definedName>
    <definedName name="SO_005619">Cleaned_Supplychain_Data!$B$5520:$U$5520</definedName>
    <definedName name="SO_005620">Cleaned_Supplychain_Data!$B$5521:$U$5521</definedName>
    <definedName name="SO_005621">Cleaned_Supplychain_Data!$B$5522:$U$5522</definedName>
    <definedName name="SO_005622">Cleaned_Supplychain_Data!$B$5523:$U$5523</definedName>
    <definedName name="SO_005623">Cleaned_Supplychain_Data!$B$5524:$U$5524</definedName>
    <definedName name="SO_005624">Cleaned_Supplychain_Data!$B$5525:$U$5525</definedName>
    <definedName name="SO_005625">Cleaned_Supplychain_Data!$B$5526:$U$5526</definedName>
    <definedName name="SO_005626">Cleaned_Supplychain_Data!$B$5527:$U$5527</definedName>
    <definedName name="SO_005627">Cleaned_Supplychain_Data!$B$5528:$U$5528</definedName>
    <definedName name="SO_005628">Cleaned_Supplychain_Data!$B$5529:$U$5529</definedName>
    <definedName name="SO_005629">Cleaned_Supplychain_Data!$B$5530:$U$5530</definedName>
    <definedName name="SO_005630">Cleaned_Supplychain_Data!$B$5531:$U$5531</definedName>
    <definedName name="SO_005631">Cleaned_Supplychain_Data!$B$5532:$U$5532</definedName>
    <definedName name="SO_005632">Cleaned_Supplychain_Data!$B$5533:$U$5533</definedName>
    <definedName name="SO_005633">Cleaned_Supplychain_Data!$B$5534:$U$5534</definedName>
    <definedName name="SO_005634">Cleaned_Supplychain_Data!$B$5535:$U$5535</definedName>
    <definedName name="SO_005635">Cleaned_Supplychain_Data!$B$5536:$U$5536</definedName>
    <definedName name="SO_005636">Cleaned_Supplychain_Data!$B$5537:$U$5537</definedName>
    <definedName name="SO_005637">Cleaned_Supplychain_Data!$B$5538:$U$5538</definedName>
    <definedName name="SO_005638">Cleaned_Supplychain_Data!$B$5539:$U$5539</definedName>
    <definedName name="SO_005639">Cleaned_Supplychain_Data!$B$5540:$U$5540</definedName>
    <definedName name="SO_005640">Cleaned_Supplychain_Data!$B$5541:$U$5541</definedName>
    <definedName name="SO_005641">Cleaned_Supplychain_Data!$B$5542:$U$5542</definedName>
    <definedName name="SO_005642">Cleaned_Supplychain_Data!$B$5543:$U$5543</definedName>
    <definedName name="SO_005643">Cleaned_Supplychain_Data!$B$5544:$U$5544</definedName>
    <definedName name="SO_005644">Cleaned_Supplychain_Data!$B$5545:$U$5545</definedName>
    <definedName name="SO_005645">Cleaned_Supplychain_Data!$B$5546:$U$5546</definedName>
    <definedName name="SO_005646">Cleaned_Supplychain_Data!$B$5547:$U$5547</definedName>
    <definedName name="SO_005647">Cleaned_Supplychain_Data!$B$5548:$U$5548</definedName>
    <definedName name="SO_005648">Cleaned_Supplychain_Data!$B$5549:$U$5549</definedName>
    <definedName name="SO_005649">Cleaned_Supplychain_Data!$B$5550:$U$5550</definedName>
    <definedName name="SO_005650">Cleaned_Supplychain_Data!$B$5551:$U$5551</definedName>
    <definedName name="SO_005651">Cleaned_Supplychain_Data!$B$5552:$U$5552</definedName>
    <definedName name="SO_005652">Cleaned_Supplychain_Data!$B$5553:$U$5553</definedName>
    <definedName name="SO_005653">Cleaned_Supplychain_Data!$B$5554:$U$5554</definedName>
    <definedName name="SO_005654">Cleaned_Supplychain_Data!$B$5555:$U$5555</definedName>
    <definedName name="SO_005655">Cleaned_Supplychain_Data!$B$5556:$U$5556</definedName>
    <definedName name="SO_005656">Cleaned_Supplychain_Data!$B$5557:$U$5557</definedName>
    <definedName name="SO_005657">Cleaned_Supplychain_Data!$B$5558:$U$5558</definedName>
    <definedName name="SO_005658">Cleaned_Supplychain_Data!$B$5559:$U$5559</definedName>
    <definedName name="SO_005659">Cleaned_Supplychain_Data!$B$5560:$U$5560</definedName>
    <definedName name="SO_005660">Cleaned_Supplychain_Data!$B$5561:$U$5561</definedName>
    <definedName name="SO_005661">Cleaned_Supplychain_Data!$B$5562:$U$5562</definedName>
    <definedName name="SO_005662">Cleaned_Supplychain_Data!$B$5563:$U$5563</definedName>
    <definedName name="SO_005663">Cleaned_Supplychain_Data!$B$5564:$U$5564</definedName>
    <definedName name="SO_005664">Cleaned_Supplychain_Data!$B$5565:$U$5565</definedName>
    <definedName name="SO_005665">Cleaned_Supplychain_Data!$B$5566:$U$5566</definedName>
    <definedName name="SO_005666">Cleaned_Supplychain_Data!$B$5567:$U$5567</definedName>
    <definedName name="SO_005667">Cleaned_Supplychain_Data!$B$5568:$U$5568</definedName>
    <definedName name="SO_005668">Cleaned_Supplychain_Data!$B$5569:$U$5569</definedName>
    <definedName name="SO_005669">Cleaned_Supplychain_Data!$B$5570:$U$5570</definedName>
    <definedName name="SO_005670">Cleaned_Supplychain_Data!$B$5571:$U$5571</definedName>
    <definedName name="SO_005671">Cleaned_Supplychain_Data!$B$5572:$U$5572</definedName>
    <definedName name="SO_005672">Cleaned_Supplychain_Data!$B$5573:$U$5573</definedName>
    <definedName name="SO_005673">Cleaned_Supplychain_Data!$B$5574:$U$5574</definedName>
    <definedName name="SO_005674">Cleaned_Supplychain_Data!$B$5575:$U$5575</definedName>
    <definedName name="SO_005675">Cleaned_Supplychain_Data!$B$5576:$U$5576</definedName>
    <definedName name="SO_005676">Cleaned_Supplychain_Data!$B$5577:$U$5577</definedName>
    <definedName name="SO_005677">Cleaned_Supplychain_Data!$B$5578:$U$5578</definedName>
    <definedName name="SO_005678">Cleaned_Supplychain_Data!$B$5579:$U$5579</definedName>
    <definedName name="SO_005679">Cleaned_Supplychain_Data!$B$5580:$U$5580</definedName>
    <definedName name="SO_005680">Cleaned_Supplychain_Data!$B$5581:$U$5581</definedName>
    <definedName name="SO_005681">Cleaned_Supplychain_Data!$B$5582:$U$5582</definedName>
    <definedName name="SO_005682">Cleaned_Supplychain_Data!$B$5583:$U$5583</definedName>
    <definedName name="SO_005683">Cleaned_Supplychain_Data!$B$5584:$U$5584</definedName>
    <definedName name="SO_005684">Cleaned_Supplychain_Data!$B$5585:$U$5585</definedName>
    <definedName name="SO_005685">Cleaned_Supplychain_Data!$B$5586:$U$5586</definedName>
    <definedName name="SO_005686">Cleaned_Supplychain_Data!$B$5587:$U$5587</definedName>
    <definedName name="SO_005687">Cleaned_Supplychain_Data!$B$5588:$U$5588</definedName>
    <definedName name="SO_005688">Cleaned_Supplychain_Data!$B$5589:$U$5589</definedName>
    <definedName name="SO_005689">Cleaned_Supplychain_Data!$B$5590:$U$5590</definedName>
    <definedName name="SO_005690">Cleaned_Supplychain_Data!$B$5591:$U$5591</definedName>
    <definedName name="SO_005691">Cleaned_Supplychain_Data!$B$5592:$U$5592</definedName>
    <definedName name="SO_005692">Cleaned_Supplychain_Data!$B$5593:$U$5593</definedName>
    <definedName name="SO_005693">Cleaned_Supplychain_Data!$B$5594:$U$5594</definedName>
    <definedName name="SO_005694">Cleaned_Supplychain_Data!$B$5595:$U$5595</definedName>
    <definedName name="SO_005695">Cleaned_Supplychain_Data!$B$5596:$U$5596</definedName>
    <definedName name="SO_005696">Cleaned_Supplychain_Data!$B$5597:$U$5597</definedName>
    <definedName name="SO_005697">Cleaned_Supplychain_Data!$B$5598:$U$5598</definedName>
    <definedName name="SO_005698">Cleaned_Supplychain_Data!$B$5599:$U$5599</definedName>
    <definedName name="SO_005699">Cleaned_Supplychain_Data!$B$5600:$U$5600</definedName>
    <definedName name="SO_005700">Cleaned_Supplychain_Data!$B$5601:$U$5601</definedName>
    <definedName name="SO_005701">Cleaned_Supplychain_Data!$B$5602:$U$5602</definedName>
    <definedName name="SO_005702">Cleaned_Supplychain_Data!$B$5603:$U$5603</definedName>
    <definedName name="SO_005703">Cleaned_Supplychain_Data!$B$5604:$U$5604</definedName>
    <definedName name="SO_005704">Cleaned_Supplychain_Data!$B$5605:$U$5605</definedName>
    <definedName name="SO_005705">Cleaned_Supplychain_Data!$B$5606:$U$5606</definedName>
    <definedName name="SO_005706">Cleaned_Supplychain_Data!$B$5607:$U$5607</definedName>
    <definedName name="SO_005707">Cleaned_Supplychain_Data!$B$5608:$U$5608</definedName>
    <definedName name="SO_005708">Cleaned_Supplychain_Data!$B$5609:$U$5609</definedName>
    <definedName name="SO_005709">Cleaned_Supplychain_Data!$B$5610:$U$5610</definedName>
    <definedName name="SO_005710">Cleaned_Supplychain_Data!$B$5611:$U$5611</definedName>
    <definedName name="SO_005711">Cleaned_Supplychain_Data!$B$5612:$U$5612</definedName>
    <definedName name="SO_005712">Cleaned_Supplychain_Data!$B$5613:$U$5613</definedName>
    <definedName name="SO_005713">Cleaned_Supplychain_Data!$B$5614:$U$5614</definedName>
    <definedName name="SO_005714">Cleaned_Supplychain_Data!$B$5615:$U$5615</definedName>
    <definedName name="SO_005715">Cleaned_Supplychain_Data!$B$5616:$U$5616</definedName>
    <definedName name="SO_005716">Cleaned_Supplychain_Data!$B$5617:$U$5617</definedName>
    <definedName name="SO_005717">Cleaned_Supplychain_Data!$B$5618:$U$5618</definedName>
    <definedName name="SO_005718">Cleaned_Supplychain_Data!$B$5619:$U$5619</definedName>
    <definedName name="SO_005719">Cleaned_Supplychain_Data!$B$5620:$U$5620</definedName>
    <definedName name="SO_005720">Cleaned_Supplychain_Data!$B$5621:$U$5621</definedName>
    <definedName name="SO_005721">Cleaned_Supplychain_Data!$B$5622:$U$5622</definedName>
    <definedName name="SO_005722">Cleaned_Supplychain_Data!$B$5623:$U$5623</definedName>
    <definedName name="SO_005723">Cleaned_Supplychain_Data!$B$5624:$U$5624</definedName>
    <definedName name="SO_005724">Cleaned_Supplychain_Data!$B$5625:$U$5625</definedName>
    <definedName name="SO_005725">Cleaned_Supplychain_Data!$B$5626:$U$5626</definedName>
    <definedName name="SO_005726">Cleaned_Supplychain_Data!$B$5627:$U$5627</definedName>
    <definedName name="SO_005727">Cleaned_Supplychain_Data!$B$5628:$U$5628</definedName>
    <definedName name="SO_005728">Cleaned_Supplychain_Data!$B$5629:$U$5629</definedName>
    <definedName name="SO_005729">Cleaned_Supplychain_Data!$B$5630:$U$5630</definedName>
    <definedName name="SO_005730">Cleaned_Supplychain_Data!$B$5631:$U$5631</definedName>
    <definedName name="SO_005731">Cleaned_Supplychain_Data!$B$5632:$U$5632</definedName>
    <definedName name="SO_005732">Cleaned_Supplychain_Data!$B$5633:$U$5633</definedName>
    <definedName name="SO_005733">Cleaned_Supplychain_Data!$B$5634:$U$5634</definedName>
    <definedName name="SO_005734">Cleaned_Supplychain_Data!$B$5635:$U$5635</definedName>
    <definedName name="SO_005735">Cleaned_Supplychain_Data!$B$5636:$U$5636</definedName>
    <definedName name="SO_005736">Cleaned_Supplychain_Data!$B$5637:$U$5637</definedName>
    <definedName name="SO_005737">Cleaned_Supplychain_Data!$B$5638:$U$5638</definedName>
    <definedName name="SO_005738">Cleaned_Supplychain_Data!$B$5639:$U$5639</definedName>
    <definedName name="SO_005739">Cleaned_Supplychain_Data!$B$5640:$U$5640</definedName>
    <definedName name="SO_005740">Cleaned_Supplychain_Data!$B$5641:$U$5641</definedName>
    <definedName name="SO_005741">Cleaned_Supplychain_Data!$B$5642:$U$5642</definedName>
    <definedName name="SO_005742">Cleaned_Supplychain_Data!$B$5643:$U$5643</definedName>
    <definedName name="SO_005743">Cleaned_Supplychain_Data!$B$5644:$U$5644</definedName>
    <definedName name="SO_005744">Cleaned_Supplychain_Data!$B$5645:$U$5645</definedName>
    <definedName name="SO_005745">Cleaned_Supplychain_Data!$B$5646:$U$5646</definedName>
    <definedName name="SO_005746">Cleaned_Supplychain_Data!$B$5647:$U$5647</definedName>
    <definedName name="SO_005747">Cleaned_Supplychain_Data!$B$5648:$U$5648</definedName>
    <definedName name="SO_005748">Cleaned_Supplychain_Data!$B$5649:$U$5649</definedName>
    <definedName name="SO_005749">Cleaned_Supplychain_Data!$B$5650:$U$5650</definedName>
    <definedName name="SO_005750">Cleaned_Supplychain_Data!$B$5651:$U$5651</definedName>
    <definedName name="SO_005751">Cleaned_Supplychain_Data!$B$5652:$U$5652</definedName>
    <definedName name="SO_005752">Cleaned_Supplychain_Data!$B$5653:$U$5653</definedName>
    <definedName name="SO_005753">Cleaned_Supplychain_Data!$B$5654:$U$5654</definedName>
    <definedName name="SO_005754">Cleaned_Supplychain_Data!$B$5655:$U$5655</definedName>
    <definedName name="SO_005755">Cleaned_Supplychain_Data!$B$5656:$U$5656</definedName>
    <definedName name="SO_005756">Cleaned_Supplychain_Data!$B$5657:$U$5657</definedName>
    <definedName name="SO_005757">Cleaned_Supplychain_Data!$B$5658:$U$5658</definedName>
    <definedName name="SO_005758">Cleaned_Supplychain_Data!$B$5659:$U$5659</definedName>
    <definedName name="SO_005759">Cleaned_Supplychain_Data!$B$5660:$U$5660</definedName>
    <definedName name="SO_005760">Cleaned_Supplychain_Data!$B$5661:$U$5661</definedName>
    <definedName name="SO_005761">Cleaned_Supplychain_Data!$B$5662:$U$5662</definedName>
    <definedName name="SO_005762">Cleaned_Supplychain_Data!$B$5663:$U$5663</definedName>
    <definedName name="SO_005763">Cleaned_Supplychain_Data!$B$5664:$U$5664</definedName>
    <definedName name="SO_005764">Cleaned_Supplychain_Data!$B$5665:$U$5665</definedName>
    <definedName name="SO_005765">Cleaned_Supplychain_Data!$B$5666:$U$5666</definedName>
    <definedName name="SO_005766">Cleaned_Supplychain_Data!$B$5667:$U$5667</definedName>
    <definedName name="SO_005767">Cleaned_Supplychain_Data!$B$5668:$U$5668</definedName>
    <definedName name="SO_005768">Cleaned_Supplychain_Data!$B$5669:$U$5669</definedName>
    <definedName name="SO_005769">Cleaned_Supplychain_Data!$B$5670:$U$5670</definedName>
    <definedName name="SO_005770">Cleaned_Supplychain_Data!$B$5671:$U$5671</definedName>
    <definedName name="SO_005771">Cleaned_Supplychain_Data!$B$5672:$U$5672</definedName>
    <definedName name="SO_005772">Cleaned_Supplychain_Data!$B$5673:$U$5673</definedName>
    <definedName name="SO_005773">Cleaned_Supplychain_Data!$B$5674:$U$5674</definedName>
    <definedName name="SO_005774">Cleaned_Supplychain_Data!$B$5675:$U$5675</definedName>
    <definedName name="SO_005775">Cleaned_Supplychain_Data!$B$5676:$U$5676</definedName>
    <definedName name="SO_005776">Cleaned_Supplychain_Data!$B$5677:$U$5677</definedName>
    <definedName name="SO_005777">Cleaned_Supplychain_Data!$B$5678:$U$5678</definedName>
    <definedName name="SO_005778">Cleaned_Supplychain_Data!$B$5679:$U$5679</definedName>
    <definedName name="SO_005779">Cleaned_Supplychain_Data!$B$5680:$U$5680</definedName>
    <definedName name="SO_005780">Cleaned_Supplychain_Data!$B$5681:$U$5681</definedName>
    <definedName name="SO_005781">Cleaned_Supplychain_Data!$B$5682:$U$5682</definedName>
    <definedName name="SO_005782">Cleaned_Supplychain_Data!$B$5683:$U$5683</definedName>
    <definedName name="SO_005783">Cleaned_Supplychain_Data!$B$5684:$U$5684</definedName>
    <definedName name="SO_005784">Cleaned_Supplychain_Data!$B$5685:$U$5685</definedName>
    <definedName name="SO_005785">Cleaned_Supplychain_Data!$B$5686:$U$5686</definedName>
    <definedName name="SO_005786">Cleaned_Supplychain_Data!$B$5687:$U$5687</definedName>
    <definedName name="SO_005787">Cleaned_Supplychain_Data!$B$5688:$U$5688</definedName>
    <definedName name="SO_005788">Cleaned_Supplychain_Data!$B$5689:$U$5689</definedName>
    <definedName name="SO_005789">Cleaned_Supplychain_Data!$B$5690:$U$5690</definedName>
    <definedName name="SO_005790">Cleaned_Supplychain_Data!$B$5691:$U$5691</definedName>
    <definedName name="SO_005791">Cleaned_Supplychain_Data!$B$5692:$U$5692</definedName>
    <definedName name="SO_005792">Cleaned_Supplychain_Data!$B$5693:$U$5693</definedName>
    <definedName name="SO_005793">Cleaned_Supplychain_Data!$B$5694:$U$5694</definedName>
    <definedName name="SO_005794">Cleaned_Supplychain_Data!$B$5695:$U$5695</definedName>
    <definedName name="SO_005795">Cleaned_Supplychain_Data!$B$5696:$U$5696</definedName>
    <definedName name="SO_005796">Cleaned_Supplychain_Data!$B$5697:$U$5697</definedName>
    <definedName name="SO_005797">Cleaned_Supplychain_Data!$B$5698:$U$5698</definedName>
    <definedName name="SO_005798">Cleaned_Supplychain_Data!$B$5699:$U$5699</definedName>
    <definedName name="SO_005799">Cleaned_Supplychain_Data!$B$5700:$U$5700</definedName>
    <definedName name="SO_005800">Cleaned_Supplychain_Data!$B$5701:$U$5701</definedName>
    <definedName name="SO_005801">Cleaned_Supplychain_Data!$B$5702:$U$5702</definedName>
    <definedName name="SO_005802">Cleaned_Supplychain_Data!$B$5703:$U$5703</definedName>
    <definedName name="SO_005803">Cleaned_Supplychain_Data!$B$5704:$U$5704</definedName>
    <definedName name="SO_005804">Cleaned_Supplychain_Data!$B$5705:$U$5705</definedName>
    <definedName name="SO_005805">Cleaned_Supplychain_Data!$B$5706:$U$5706</definedName>
    <definedName name="SO_005806">Cleaned_Supplychain_Data!$B$5707:$U$5707</definedName>
    <definedName name="SO_005807">Cleaned_Supplychain_Data!$B$5708:$U$5708</definedName>
    <definedName name="SO_005808">Cleaned_Supplychain_Data!$B$5709:$U$5709</definedName>
    <definedName name="SO_005809">Cleaned_Supplychain_Data!$B$5710:$U$5710</definedName>
    <definedName name="SO_005810">Cleaned_Supplychain_Data!$B$5711:$U$5711</definedName>
    <definedName name="SO_005811">Cleaned_Supplychain_Data!$B$5712:$U$5712</definedName>
    <definedName name="SO_005812">Cleaned_Supplychain_Data!$B$5713:$U$5713</definedName>
    <definedName name="SO_005813">Cleaned_Supplychain_Data!$B$5714:$U$5714</definedName>
    <definedName name="SO_005814">Cleaned_Supplychain_Data!$B$5715:$U$5715</definedName>
    <definedName name="SO_005815">Cleaned_Supplychain_Data!$B$5716:$U$5716</definedName>
    <definedName name="SO_005816">Cleaned_Supplychain_Data!$B$5717:$U$5717</definedName>
    <definedName name="SO_005817">Cleaned_Supplychain_Data!$B$5718:$U$5718</definedName>
    <definedName name="SO_005818">Cleaned_Supplychain_Data!$B$5719:$U$5719</definedName>
    <definedName name="SO_005819">Cleaned_Supplychain_Data!$B$5720:$U$5720</definedName>
    <definedName name="SO_005820">Cleaned_Supplychain_Data!$B$5721:$U$5721</definedName>
    <definedName name="SO_005821">Cleaned_Supplychain_Data!$B$5722:$U$5722</definedName>
    <definedName name="SO_005822">Cleaned_Supplychain_Data!$B$5723:$U$5723</definedName>
    <definedName name="SO_005823">Cleaned_Supplychain_Data!$B$5724:$U$5724</definedName>
    <definedName name="SO_005824">Cleaned_Supplychain_Data!$B$5725:$U$5725</definedName>
    <definedName name="SO_005825">Cleaned_Supplychain_Data!$B$5726:$U$5726</definedName>
    <definedName name="SO_005826">Cleaned_Supplychain_Data!$B$5727:$U$5727</definedName>
    <definedName name="SO_005827">Cleaned_Supplychain_Data!$B$5728:$U$5728</definedName>
    <definedName name="SO_005828">Cleaned_Supplychain_Data!$B$5729:$U$5729</definedName>
    <definedName name="SO_005829">Cleaned_Supplychain_Data!$B$5730:$U$5730</definedName>
    <definedName name="SO_005830">Cleaned_Supplychain_Data!$B$5731:$U$5731</definedName>
    <definedName name="SO_005831">Cleaned_Supplychain_Data!$B$5732:$U$5732</definedName>
    <definedName name="SO_005832">Cleaned_Supplychain_Data!$B$5733:$U$5733</definedName>
    <definedName name="SO_005833">Cleaned_Supplychain_Data!$B$5734:$U$5734</definedName>
    <definedName name="SO_005834">Cleaned_Supplychain_Data!$B$5735:$U$5735</definedName>
    <definedName name="SO_005835">Cleaned_Supplychain_Data!$B$5736:$U$5736</definedName>
    <definedName name="SO_005836">Cleaned_Supplychain_Data!$B$5737:$U$5737</definedName>
    <definedName name="SO_005837">Cleaned_Supplychain_Data!$B$5738:$U$5738</definedName>
    <definedName name="SO_005838">Cleaned_Supplychain_Data!$B$5739:$U$5739</definedName>
    <definedName name="SO_005839">Cleaned_Supplychain_Data!$B$5740:$U$5740</definedName>
    <definedName name="SO_005840">Cleaned_Supplychain_Data!$B$5741:$U$5741</definedName>
    <definedName name="SO_005841">Cleaned_Supplychain_Data!$B$5742:$U$5742</definedName>
    <definedName name="SO_005842">Cleaned_Supplychain_Data!$B$5743:$U$5743</definedName>
    <definedName name="SO_005843">Cleaned_Supplychain_Data!$B$5744:$U$5744</definedName>
    <definedName name="SO_005844">Cleaned_Supplychain_Data!$B$5745:$U$5745</definedName>
    <definedName name="SO_005845">Cleaned_Supplychain_Data!$B$5746:$U$5746</definedName>
    <definedName name="SO_005846">Cleaned_Supplychain_Data!$B$5747:$U$5747</definedName>
    <definedName name="SO_005847">Cleaned_Supplychain_Data!$B$5748:$U$5748</definedName>
    <definedName name="SO_005848">Cleaned_Supplychain_Data!$B$5749:$U$5749</definedName>
    <definedName name="SO_005849">Cleaned_Supplychain_Data!$B$5750:$U$5750</definedName>
    <definedName name="SO_005850">Cleaned_Supplychain_Data!$B$5751:$U$5751</definedName>
    <definedName name="SO_005851">Cleaned_Supplychain_Data!$B$5752:$U$5752</definedName>
    <definedName name="SO_005852">Cleaned_Supplychain_Data!$B$5753:$U$5753</definedName>
    <definedName name="SO_005853">Cleaned_Supplychain_Data!$B$5754:$U$5754</definedName>
    <definedName name="SO_005854">Cleaned_Supplychain_Data!$B$5755:$U$5755</definedName>
    <definedName name="SO_005855">Cleaned_Supplychain_Data!$B$5756:$U$5756</definedName>
    <definedName name="SO_005856">Cleaned_Supplychain_Data!$B$5757:$U$5757</definedName>
    <definedName name="SO_005857">Cleaned_Supplychain_Data!$B$5758:$U$5758</definedName>
    <definedName name="SO_005858">Cleaned_Supplychain_Data!$B$5759:$U$5759</definedName>
    <definedName name="SO_005859">Cleaned_Supplychain_Data!$B$5760:$U$5760</definedName>
    <definedName name="SO_005860">Cleaned_Supplychain_Data!$B$5761:$U$5761</definedName>
    <definedName name="SO_005861">Cleaned_Supplychain_Data!$B$5762:$U$5762</definedName>
    <definedName name="SO_005862">Cleaned_Supplychain_Data!$B$5763:$U$5763</definedName>
    <definedName name="SO_005863">Cleaned_Supplychain_Data!$B$5764:$U$5764</definedName>
    <definedName name="SO_005864">Cleaned_Supplychain_Data!$B$5765:$U$5765</definedName>
    <definedName name="SO_005865">Cleaned_Supplychain_Data!$B$5766:$U$5766</definedName>
    <definedName name="SO_005866">Cleaned_Supplychain_Data!$B$5767:$U$5767</definedName>
    <definedName name="SO_005867">Cleaned_Supplychain_Data!$B$5768:$U$5768</definedName>
    <definedName name="SO_005868">Cleaned_Supplychain_Data!$B$5769:$U$5769</definedName>
    <definedName name="SO_005869">Cleaned_Supplychain_Data!$B$5770:$U$5770</definedName>
    <definedName name="SO_005870">Cleaned_Supplychain_Data!$B$5771:$U$5771</definedName>
    <definedName name="SO_005871">Cleaned_Supplychain_Data!$B$5772:$U$5772</definedName>
    <definedName name="SO_005872">Cleaned_Supplychain_Data!$B$5773:$U$5773</definedName>
    <definedName name="SO_005873">Cleaned_Supplychain_Data!$B$5774:$U$5774</definedName>
    <definedName name="SO_005874">Cleaned_Supplychain_Data!$B$5775:$U$5775</definedName>
    <definedName name="SO_005875">Cleaned_Supplychain_Data!$B$5776:$U$5776</definedName>
    <definedName name="SO_005876">Cleaned_Supplychain_Data!$B$5777:$U$5777</definedName>
    <definedName name="SO_005877">Cleaned_Supplychain_Data!$B$5778:$U$5778</definedName>
    <definedName name="SO_005878">Cleaned_Supplychain_Data!$B$5779:$U$5779</definedName>
    <definedName name="SO_005879">Cleaned_Supplychain_Data!$B$5780:$U$5780</definedName>
    <definedName name="SO_005880">Cleaned_Supplychain_Data!$B$5781:$U$5781</definedName>
    <definedName name="SO_005881">Cleaned_Supplychain_Data!$B$5782:$U$5782</definedName>
    <definedName name="SO_005882">Cleaned_Supplychain_Data!$B$5783:$U$5783</definedName>
    <definedName name="SO_005883">Cleaned_Supplychain_Data!$B$5784:$U$5784</definedName>
    <definedName name="SO_005884">Cleaned_Supplychain_Data!$B$5785:$U$5785</definedName>
    <definedName name="SO_005885">Cleaned_Supplychain_Data!$B$5786:$U$5786</definedName>
    <definedName name="SO_005886">Cleaned_Supplychain_Data!$B$5787:$U$5787</definedName>
    <definedName name="SO_005887">Cleaned_Supplychain_Data!$B$5788:$U$5788</definedName>
    <definedName name="SO_005888">Cleaned_Supplychain_Data!$B$5789:$U$5789</definedName>
    <definedName name="SO_005889">Cleaned_Supplychain_Data!$B$5790:$U$5790</definedName>
    <definedName name="SO_005890">Cleaned_Supplychain_Data!$B$5791:$U$5791</definedName>
    <definedName name="SO_005891">Cleaned_Supplychain_Data!$B$5792:$U$5792</definedName>
    <definedName name="SO_005892">Cleaned_Supplychain_Data!$B$5793:$U$5793</definedName>
    <definedName name="SO_005893">Cleaned_Supplychain_Data!$B$5794:$U$5794</definedName>
    <definedName name="SO_005894">Cleaned_Supplychain_Data!$B$5795:$U$5795</definedName>
    <definedName name="SO_005895">Cleaned_Supplychain_Data!$B$5796:$U$5796</definedName>
    <definedName name="SO_005896">Cleaned_Supplychain_Data!$B$5797:$U$5797</definedName>
    <definedName name="SO_005897">Cleaned_Supplychain_Data!$B$5798:$U$5798</definedName>
    <definedName name="SO_005898">Cleaned_Supplychain_Data!$B$5799:$U$5799</definedName>
    <definedName name="SO_005899">Cleaned_Supplychain_Data!$B$5800:$U$5800</definedName>
    <definedName name="SO_005900">Cleaned_Supplychain_Data!$B$5801:$U$5801</definedName>
    <definedName name="SO_005901">Cleaned_Supplychain_Data!$B$5802:$U$5802</definedName>
    <definedName name="SO_005902">Cleaned_Supplychain_Data!$B$5803:$U$5803</definedName>
    <definedName name="SO_005903">Cleaned_Supplychain_Data!$B$5804:$U$5804</definedName>
    <definedName name="SO_005904">Cleaned_Supplychain_Data!$B$5805:$U$5805</definedName>
    <definedName name="SO_005905">Cleaned_Supplychain_Data!$B$5806:$U$5806</definedName>
    <definedName name="SO_005906">Cleaned_Supplychain_Data!$B$5807:$U$5807</definedName>
    <definedName name="SO_005907">Cleaned_Supplychain_Data!$B$5808:$U$5808</definedName>
    <definedName name="SO_005908">Cleaned_Supplychain_Data!$B$5809:$U$5809</definedName>
    <definedName name="SO_005909">Cleaned_Supplychain_Data!$B$5810:$U$5810</definedName>
    <definedName name="SO_005910">Cleaned_Supplychain_Data!$B$5811:$U$5811</definedName>
    <definedName name="SO_005911">Cleaned_Supplychain_Data!$B$5812:$U$5812</definedName>
    <definedName name="SO_005912">Cleaned_Supplychain_Data!$B$5813:$U$5813</definedName>
    <definedName name="SO_005913">Cleaned_Supplychain_Data!$B$5814:$U$5814</definedName>
    <definedName name="SO_005914">Cleaned_Supplychain_Data!$B$5815:$U$5815</definedName>
    <definedName name="SO_005915">Cleaned_Supplychain_Data!$B$5816:$U$5816</definedName>
    <definedName name="SO_005916">Cleaned_Supplychain_Data!$B$5817:$U$5817</definedName>
    <definedName name="SO_005917">Cleaned_Supplychain_Data!$B$5818:$U$5818</definedName>
    <definedName name="SO_005918">Cleaned_Supplychain_Data!$B$5819:$U$5819</definedName>
    <definedName name="SO_005919">Cleaned_Supplychain_Data!$B$5820:$U$5820</definedName>
    <definedName name="SO_005920">Cleaned_Supplychain_Data!$B$5821:$U$5821</definedName>
    <definedName name="SO_005921">Cleaned_Supplychain_Data!$B$5822:$U$5822</definedName>
    <definedName name="SO_005922">Cleaned_Supplychain_Data!$B$5823:$U$5823</definedName>
    <definedName name="SO_005923">Cleaned_Supplychain_Data!$B$5824:$U$5824</definedName>
    <definedName name="SO_005924">Cleaned_Supplychain_Data!$B$5825:$U$5825</definedName>
    <definedName name="SO_005925">Cleaned_Supplychain_Data!$B$5826:$U$5826</definedName>
    <definedName name="SO_005926">Cleaned_Supplychain_Data!$B$5827:$U$5827</definedName>
    <definedName name="SO_005927">Cleaned_Supplychain_Data!$B$5828:$U$5828</definedName>
    <definedName name="SO_005928">Cleaned_Supplychain_Data!$B$5829:$U$5829</definedName>
    <definedName name="SO_005929">Cleaned_Supplychain_Data!$B$5830:$U$5830</definedName>
    <definedName name="SO_005930">Cleaned_Supplychain_Data!$B$5831:$U$5831</definedName>
    <definedName name="SO_005931">Cleaned_Supplychain_Data!$B$5832:$U$5832</definedName>
    <definedName name="SO_005932">Cleaned_Supplychain_Data!$B$5833:$U$5833</definedName>
    <definedName name="SO_005933">Cleaned_Supplychain_Data!$B$5834:$U$5834</definedName>
    <definedName name="SO_005934">Cleaned_Supplychain_Data!$B$5835:$U$5835</definedName>
    <definedName name="SO_005935">Cleaned_Supplychain_Data!$B$5836:$U$5836</definedName>
    <definedName name="SO_005936">Cleaned_Supplychain_Data!$B$5837:$U$5837</definedName>
    <definedName name="SO_005937">Cleaned_Supplychain_Data!$B$5838:$U$5838</definedName>
    <definedName name="SO_005938">Cleaned_Supplychain_Data!$B$5839:$U$5839</definedName>
    <definedName name="SO_005939">Cleaned_Supplychain_Data!$B$5840:$U$5840</definedName>
    <definedName name="SO_005940">Cleaned_Supplychain_Data!$B$5841:$U$5841</definedName>
    <definedName name="SO_005941">Cleaned_Supplychain_Data!$B$5842:$U$5842</definedName>
    <definedName name="SO_005942">Cleaned_Supplychain_Data!$B$5843:$U$5843</definedName>
    <definedName name="SO_005943">Cleaned_Supplychain_Data!$B$5844:$U$5844</definedName>
    <definedName name="SO_005944">Cleaned_Supplychain_Data!$B$5845:$U$5845</definedName>
    <definedName name="SO_005945">Cleaned_Supplychain_Data!$B$5846:$U$5846</definedName>
    <definedName name="SO_005946">Cleaned_Supplychain_Data!$B$5847:$U$5847</definedName>
    <definedName name="SO_005947">Cleaned_Supplychain_Data!$B$5848:$U$5848</definedName>
    <definedName name="SO_005948">Cleaned_Supplychain_Data!$B$5849:$U$5849</definedName>
    <definedName name="SO_005949">Cleaned_Supplychain_Data!$B$5850:$U$5850</definedName>
    <definedName name="SO_005950">Cleaned_Supplychain_Data!$B$5851:$U$5851</definedName>
    <definedName name="SO_005951">Cleaned_Supplychain_Data!$B$5852:$U$5852</definedName>
    <definedName name="SO_005952">Cleaned_Supplychain_Data!$B$5853:$U$5853</definedName>
    <definedName name="SO_005953">Cleaned_Supplychain_Data!$B$5854:$U$5854</definedName>
    <definedName name="SO_005954">Cleaned_Supplychain_Data!$B$5855:$U$5855</definedName>
    <definedName name="SO_005955">Cleaned_Supplychain_Data!$B$5856:$U$5856</definedName>
    <definedName name="SO_005956">Cleaned_Supplychain_Data!$B$5857:$U$5857</definedName>
    <definedName name="SO_005957">Cleaned_Supplychain_Data!$B$5858:$U$5858</definedName>
    <definedName name="SO_005958">Cleaned_Supplychain_Data!$B$5859:$U$5859</definedName>
    <definedName name="SO_005959">Cleaned_Supplychain_Data!$B$5860:$U$5860</definedName>
    <definedName name="SO_005960">Cleaned_Supplychain_Data!$B$5861:$U$5861</definedName>
    <definedName name="SO_005961">Cleaned_Supplychain_Data!$B$5862:$U$5862</definedName>
    <definedName name="SO_005962">Cleaned_Supplychain_Data!$B$5863:$U$5863</definedName>
    <definedName name="SO_005963">Cleaned_Supplychain_Data!$B$5864:$U$5864</definedName>
    <definedName name="SO_005964">Cleaned_Supplychain_Data!$B$5865:$U$5865</definedName>
    <definedName name="SO_005965">Cleaned_Supplychain_Data!$B$5866:$U$5866</definedName>
    <definedName name="SO_005966">Cleaned_Supplychain_Data!$B$5867:$U$5867</definedName>
    <definedName name="SO_005967">Cleaned_Supplychain_Data!$B$5868:$U$5868</definedName>
    <definedName name="SO_005968">Cleaned_Supplychain_Data!$B$5869:$U$5869</definedName>
    <definedName name="SO_005969">Cleaned_Supplychain_Data!$B$5870:$U$5870</definedName>
    <definedName name="SO_005970">Cleaned_Supplychain_Data!$B$5871:$U$5871</definedName>
    <definedName name="SO_005971">Cleaned_Supplychain_Data!$B$5872:$U$5872</definedName>
    <definedName name="SO_005972">Cleaned_Supplychain_Data!$B$5873:$U$5873</definedName>
    <definedName name="SO_005973">Cleaned_Supplychain_Data!$B$5874:$U$5874</definedName>
    <definedName name="SO_005974">Cleaned_Supplychain_Data!$B$5875:$U$5875</definedName>
    <definedName name="SO_005975">Cleaned_Supplychain_Data!$B$5876:$U$5876</definedName>
    <definedName name="SO_005976">Cleaned_Supplychain_Data!$B$5877:$U$5877</definedName>
    <definedName name="SO_005977">Cleaned_Supplychain_Data!$B$5878:$U$5878</definedName>
    <definedName name="SO_005978">Cleaned_Supplychain_Data!$B$5879:$U$5879</definedName>
    <definedName name="SO_005979">Cleaned_Supplychain_Data!$B$5880:$U$5880</definedName>
    <definedName name="SO_005980">Cleaned_Supplychain_Data!$B$5881:$U$5881</definedName>
    <definedName name="SO_005981">Cleaned_Supplychain_Data!$B$5882:$U$5882</definedName>
    <definedName name="SO_005982">Cleaned_Supplychain_Data!$B$5883:$U$5883</definedName>
    <definedName name="SO_005983">Cleaned_Supplychain_Data!$B$5884:$U$5884</definedName>
    <definedName name="SO_005984">Cleaned_Supplychain_Data!$B$5885:$U$5885</definedName>
    <definedName name="SO_005985">Cleaned_Supplychain_Data!$B$5886:$U$5886</definedName>
    <definedName name="SO_005986">Cleaned_Supplychain_Data!$B$5887:$U$5887</definedName>
    <definedName name="SO_005987">Cleaned_Supplychain_Data!$B$5888:$U$5888</definedName>
    <definedName name="SO_005988">Cleaned_Supplychain_Data!$B$5889:$U$5889</definedName>
    <definedName name="SO_005989">Cleaned_Supplychain_Data!$B$5890:$U$5890</definedName>
    <definedName name="SO_005990">Cleaned_Supplychain_Data!$B$5891:$U$5891</definedName>
    <definedName name="SO_005991">Cleaned_Supplychain_Data!$B$5892:$U$5892</definedName>
    <definedName name="SO_005992">Cleaned_Supplychain_Data!$B$5893:$U$5893</definedName>
    <definedName name="SO_005993">Cleaned_Supplychain_Data!$B$5894:$U$5894</definedName>
    <definedName name="SO_005994">Cleaned_Supplychain_Data!$B$5895:$U$5895</definedName>
    <definedName name="SO_005995">Cleaned_Supplychain_Data!$B$5896:$U$5896</definedName>
    <definedName name="SO_005996">Cleaned_Supplychain_Data!$B$5897:$U$5897</definedName>
    <definedName name="SO_005997">Cleaned_Supplychain_Data!$B$5898:$U$5898</definedName>
    <definedName name="SO_005998">Cleaned_Supplychain_Data!$B$5899:$U$5899</definedName>
    <definedName name="SO_005999">Cleaned_Supplychain_Data!$B$5900:$U$5900</definedName>
    <definedName name="SO_006000">Cleaned_Supplychain_Data!$B$5901:$U$5901</definedName>
    <definedName name="SO_006001">Cleaned_Supplychain_Data!$B$5902:$U$5902</definedName>
    <definedName name="SO_006002">Cleaned_Supplychain_Data!$B$5903:$U$5903</definedName>
    <definedName name="SO_006003">Cleaned_Supplychain_Data!$B$5904:$U$5904</definedName>
    <definedName name="SO_006004">Cleaned_Supplychain_Data!$B$5905:$U$5905</definedName>
    <definedName name="SO_006005">Cleaned_Supplychain_Data!$B$5906:$U$5906</definedName>
    <definedName name="SO_006006">Cleaned_Supplychain_Data!$B$5907:$U$5907</definedName>
    <definedName name="SO_006007">Cleaned_Supplychain_Data!$B$5908:$U$5908</definedName>
    <definedName name="SO_006008">Cleaned_Supplychain_Data!$B$5909:$U$5909</definedName>
    <definedName name="SO_006009">Cleaned_Supplychain_Data!$B$5910:$U$5910</definedName>
    <definedName name="SO_006010">Cleaned_Supplychain_Data!$B$5911:$U$5911</definedName>
    <definedName name="SO_006011">Cleaned_Supplychain_Data!$B$5912:$U$5912</definedName>
    <definedName name="SO_006012">Cleaned_Supplychain_Data!$B$5913:$U$5913</definedName>
    <definedName name="SO_006013">Cleaned_Supplychain_Data!$B$5914:$U$5914</definedName>
    <definedName name="SO_006014">Cleaned_Supplychain_Data!$B$5915:$U$5915</definedName>
    <definedName name="SO_006015">Cleaned_Supplychain_Data!$B$5916:$U$5916</definedName>
    <definedName name="SO_006016">Cleaned_Supplychain_Data!$B$5917:$U$5917</definedName>
    <definedName name="SO_006017">Cleaned_Supplychain_Data!$B$5918:$U$5918</definedName>
    <definedName name="SO_006018">Cleaned_Supplychain_Data!$B$5919:$U$5919</definedName>
    <definedName name="SO_006019">Cleaned_Supplychain_Data!$B$5920:$U$5920</definedName>
    <definedName name="SO_006020">Cleaned_Supplychain_Data!$B$5921:$U$5921</definedName>
    <definedName name="SO_006021">Cleaned_Supplychain_Data!$B$5922:$U$5922</definedName>
    <definedName name="SO_006022">Cleaned_Supplychain_Data!$B$5923:$U$5923</definedName>
    <definedName name="SO_006023">Cleaned_Supplychain_Data!$B$5924:$U$5924</definedName>
    <definedName name="SO_006024">Cleaned_Supplychain_Data!$B$5925:$U$5925</definedName>
    <definedName name="SO_006025">Cleaned_Supplychain_Data!$B$5926:$U$5926</definedName>
    <definedName name="SO_006026">Cleaned_Supplychain_Data!$B$5927:$U$5927</definedName>
    <definedName name="SO_006027">Cleaned_Supplychain_Data!$B$5928:$U$5928</definedName>
    <definedName name="SO_006028">Cleaned_Supplychain_Data!$B$5929:$U$5929</definedName>
    <definedName name="SO_006029">Cleaned_Supplychain_Data!$B$5930:$U$5930</definedName>
    <definedName name="SO_006030">Cleaned_Supplychain_Data!$B$5931:$U$5931</definedName>
    <definedName name="SO_006031">Cleaned_Supplychain_Data!$B$5932:$U$5932</definedName>
    <definedName name="SO_006032">Cleaned_Supplychain_Data!$B$5933:$U$5933</definedName>
    <definedName name="SO_006033">Cleaned_Supplychain_Data!$B$5934:$U$5934</definedName>
    <definedName name="SO_006034">Cleaned_Supplychain_Data!$B$5935:$U$5935</definedName>
    <definedName name="SO_006035">Cleaned_Supplychain_Data!$B$5936:$U$5936</definedName>
    <definedName name="SO_006036">Cleaned_Supplychain_Data!$B$5937:$U$5937</definedName>
    <definedName name="SO_006037">Cleaned_Supplychain_Data!$B$5938:$U$5938</definedName>
    <definedName name="SO_006038">Cleaned_Supplychain_Data!$B$5939:$U$5939</definedName>
    <definedName name="SO_006039">Cleaned_Supplychain_Data!$B$5940:$U$5940</definedName>
    <definedName name="SO_006040">Cleaned_Supplychain_Data!$B$5941:$U$5941</definedName>
    <definedName name="SO_006041">Cleaned_Supplychain_Data!$B$5942:$U$5942</definedName>
    <definedName name="SO_006042">Cleaned_Supplychain_Data!$B$5943:$U$5943</definedName>
    <definedName name="SO_006043">Cleaned_Supplychain_Data!$B$5944:$U$5944</definedName>
    <definedName name="SO_006044">Cleaned_Supplychain_Data!$B$5945:$U$5945</definedName>
    <definedName name="SO_006045">Cleaned_Supplychain_Data!$B$5946:$U$5946</definedName>
    <definedName name="SO_006046">Cleaned_Supplychain_Data!$B$5947:$U$5947</definedName>
    <definedName name="SO_006047">Cleaned_Supplychain_Data!$B$5948:$U$5948</definedName>
    <definedName name="SO_006048">Cleaned_Supplychain_Data!$B$5949:$U$5949</definedName>
    <definedName name="SO_006049">Cleaned_Supplychain_Data!$B$5950:$U$5950</definedName>
    <definedName name="SO_006050">Cleaned_Supplychain_Data!$B$5951:$U$5951</definedName>
    <definedName name="SO_006051">Cleaned_Supplychain_Data!$B$5952:$U$5952</definedName>
    <definedName name="SO_006052">Cleaned_Supplychain_Data!$B$5953:$U$5953</definedName>
    <definedName name="SO_006053">Cleaned_Supplychain_Data!$B$5954:$U$5954</definedName>
    <definedName name="SO_006054">Cleaned_Supplychain_Data!$B$5955:$U$5955</definedName>
    <definedName name="SO_006055">Cleaned_Supplychain_Data!$B$5956:$U$5956</definedName>
    <definedName name="SO_006056">Cleaned_Supplychain_Data!$B$5957:$U$5957</definedName>
    <definedName name="SO_006057">Cleaned_Supplychain_Data!$B$5958:$U$5958</definedName>
    <definedName name="SO_006058">Cleaned_Supplychain_Data!$B$5959:$U$5959</definedName>
    <definedName name="SO_006059">Cleaned_Supplychain_Data!$B$5960:$U$5960</definedName>
    <definedName name="SO_006060">Cleaned_Supplychain_Data!$B$5961:$U$5961</definedName>
    <definedName name="SO_006061">Cleaned_Supplychain_Data!$B$5962:$U$5962</definedName>
    <definedName name="SO_006062">Cleaned_Supplychain_Data!$B$5963:$U$5963</definedName>
    <definedName name="SO_006063">Cleaned_Supplychain_Data!$B$5964:$U$5964</definedName>
    <definedName name="SO_006064">Cleaned_Supplychain_Data!$B$5965:$U$5965</definedName>
    <definedName name="SO_006065">Cleaned_Supplychain_Data!$B$5966:$U$5966</definedName>
    <definedName name="SO_006066">Cleaned_Supplychain_Data!$B$5967:$U$5967</definedName>
    <definedName name="SO_006067">Cleaned_Supplychain_Data!$B$5968:$U$5968</definedName>
    <definedName name="SO_006068">Cleaned_Supplychain_Data!$B$5969:$U$5969</definedName>
    <definedName name="SO_006069">Cleaned_Supplychain_Data!$B$5970:$U$5970</definedName>
    <definedName name="SO_006070">Cleaned_Supplychain_Data!$B$5971:$U$5971</definedName>
    <definedName name="SO_006071">Cleaned_Supplychain_Data!$B$5972:$U$5972</definedName>
    <definedName name="SO_006072">Cleaned_Supplychain_Data!$B$5973:$U$5973</definedName>
    <definedName name="SO_006073">Cleaned_Supplychain_Data!$B$5974:$U$5974</definedName>
    <definedName name="SO_006074">Cleaned_Supplychain_Data!$B$5975:$U$5975</definedName>
    <definedName name="SO_006075">Cleaned_Supplychain_Data!$B$5976:$U$5976</definedName>
    <definedName name="SO_006076">Cleaned_Supplychain_Data!$B$5977:$U$5977</definedName>
    <definedName name="SO_006077">Cleaned_Supplychain_Data!$B$5978:$U$5978</definedName>
    <definedName name="SO_006078">Cleaned_Supplychain_Data!$B$5979:$U$5979</definedName>
    <definedName name="SO_006079">Cleaned_Supplychain_Data!$B$5980:$U$5980</definedName>
    <definedName name="SO_006080">Cleaned_Supplychain_Data!$B$5981:$U$5981</definedName>
    <definedName name="SO_006081">Cleaned_Supplychain_Data!$B$5982:$U$5982</definedName>
    <definedName name="SO_006082">Cleaned_Supplychain_Data!$B$5983:$U$5983</definedName>
    <definedName name="SO_006083">Cleaned_Supplychain_Data!$B$5984:$U$5984</definedName>
    <definedName name="SO_006084">Cleaned_Supplychain_Data!$B$5985:$U$5985</definedName>
    <definedName name="SO_006085">Cleaned_Supplychain_Data!$B$5986:$U$5986</definedName>
    <definedName name="SO_006086">Cleaned_Supplychain_Data!$B$5987:$U$5987</definedName>
    <definedName name="SO_006087">Cleaned_Supplychain_Data!$B$5988:$U$5988</definedName>
    <definedName name="SO_006088">Cleaned_Supplychain_Data!$B$5989:$U$5989</definedName>
    <definedName name="SO_006089">Cleaned_Supplychain_Data!$B$5990:$U$5990</definedName>
    <definedName name="SO_006090">Cleaned_Supplychain_Data!$B$5991:$U$5991</definedName>
    <definedName name="SO_006091">Cleaned_Supplychain_Data!$B$5992:$U$5992</definedName>
    <definedName name="SO_006092">Cleaned_Supplychain_Data!$B$5993:$U$5993</definedName>
    <definedName name="SO_006093">Cleaned_Supplychain_Data!$B$5994:$U$5994</definedName>
    <definedName name="SO_006094">Cleaned_Supplychain_Data!$B$5995:$U$5995</definedName>
    <definedName name="SO_006095">Cleaned_Supplychain_Data!$B$5996:$U$5996</definedName>
    <definedName name="SO_006096">Cleaned_Supplychain_Data!$B$5997:$U$5997</definedName>
    <definedName name="SO_006097">Cleaned_Supplychain_Data!$B$5998:$U$5998</definedName>
    <definedName name="SO_006098">Cleaned_Supplychain_Data!$B$5999:$U$5999</definedName>
    <definedName name="SO_006099">Cleaned_Supplychain_Data!$B$6000:$U$6000</definedName>
    <definedName name="SO_006100">Cleaned_Supplychain_Data!$B$6001:$U$6001</definedName>
    <definedName name="SO_006101">Cleaned_Supplychain_Data!$B$6002:$U$6002</definedName>
    <definedName name="SO_006102">Cleaned_Supplychain_Data!$B$6003:$U$6003</definedName>
    <definedName name="SO_006103">Cleaned_Supplychain_Data!$B$6004:$U$6004</definedName>
    <definedName name="SO_006104">Cleaned_Supplychain_Data!$B$6005:$U$6005</definedName>
    <definedName name="SO_006105">Cleaned_Supplychain_Data!$B$6006:$U$6006</definedName>
    <definedName name="SO_006106">Cleaned_Supplychain_Data!$B$6007:$U$6007</definedName>
    <definedName name="SO_006107">Cleaned_Supplychain_Data!$B$6008:$U$6008</definedName>
    <definedName name="SO_006108">Cleaned_Supplychain_Data!$B$6009:$U$6009</definedName>
    <definedName name="SO_006109">Cleaned_Supplychain_Data!$B$6010:$U$6010</definedName>
    <definedName name="SO_006110">Cleaned_Supplychain_Data!$B$6011:$U$6011</definedName>
    <definedName name="SO_006111">Cleaned_Supplychain_Data!$B$6012:$U$6012</definedName>
    <definedName name="SO_006112">Cleaned_Supplychain_Data!$B$6013:$U$6013</definedName>
    <definedName name="SO_006113">Cleaned_Supplychain_Data!$B$6014:$U$6014</definedName>
    <definedName name="SO_006114">Cleaned_Supplychain_Data!$B$6015:$U$6015</definedName>
    <definedName name="SO_006115">Cleaned_Supplychain_Data!$B$6016:$U$6016</definedName>
    <definedName name="SO_006116">Cleaned_Supplychain_Data!$B$6017:$U$6017</definedName>
    <definedName name="SO_006117">Cleaned_Supplychain_Data!$B$6018:$U$6018</definedName>
    <definedName name="SO_006118">Cleaned_Supplychain_Data!$B$6019:$U$6019</definedName>
    <definedName name="SO_006119">Cleaned_Supplychain_Data!$B$6020:$U$6020</definedName>
    <definedName name="SO_006120">Cleaned_Supplychain_Data!$B$6021:$U$6021</definedName>
    <definedName name="SO_006121">Cleaned_Supplychain_Data!$B$6022:$U$6022</definedName>
    <definedName name="SO_006122">Cleaned_Supplychain_Data!$B$6023:$U$6023</definedName>
    <definedName name="SO_006123">Cleaned_Supplychain_Data!$B$6024:$U$6024</definedName>
    <definedName name="SO_006124">Cleaned_Supplychain_Data!$B$6025:$U$6025</definedName>
    <definedName name="SO_006125">Cleaned_Supplychain_Data!$B$6026:$U$6026</definedName>
    <definedName name="SO_006126">Cleaned_Supplychain_Data!$B$6027:$U$6027</definedName>
    <definedName name="SO_006127">Cleaned_Supplychain_Data!$B$6028:$U$6028</definedName>
    <definedName name="SO_006128">Cleaned_Supplychain_Data!$B$6029:$U$6029</definedName>
    <definedName name="SO_006129">Cleaned_Supplychain_Data!$B$6030:$U$6030</definedName>
    <definedName name="SO_006130">Cleaned_Supplychain_Data!$B$6031:$U$6031</definedName>
    <definedName name="SO_006131">Cleaned_Supplychain_Data!$B$6032:$U$6032</definedName>
    <definedName name="SO_006132">Cleaned_Supplychain_Data!$B$6033:$U$6033</definedName>
    <definedName name="SO_006133">Cleaned_Supplychain_Data!$B$6034:$U$6034</definedName>
    <definedName name="SO_006134">Cleaned_Supplychain_Data!$B$6035:$U$6035</definedName>
    <definedName name="SO_006135">Cleaned_Supplychain_Data!$B$6036:$U$6036</definedName>
    <definedName name="SO_006136">Cleaned_Supplychain_Data!$B$6037:$U$6037</definedName>
    <definedName name="SO_006137">Cleaned_Supplychain_Data!$B$6038:$U$6038</definedName>
    <definedName name="SO_006138">Cleaned_Supplychain_Data!$B$6039:$U$6039</definedName>
    <definedName name="SO_006139">Cleaned_Supplychain_Data!$B$6040:$U$6040</definedName>
    <definedName name="SO_006140">Cleaned_Supplychain_Data!$B$6041:$U$6041</definedName>
    <definedName name="SO_006141">Cleaned_Supplychain_Data!$B$6042:$U$6042</definedName>
    <definedName name="SO_006142">Cleaned_Supplychain_Data!$B$6043:$U$6043</definedName>
    <definedName name="SO_006143">Cleaned_Supplychain_Data!$B$6044:$U$6044</definedName>
    <definedName name="SO_006144">Cleaned_Supplychain_Data!$B$6045:$U$6045</definedName>
    <definedName name="SO_006145">Cleaned_Supplychain_Data!$B$6046:$U$6046</definedName>
    <definedName name="SO_006146">Cleaned_Supplychain_Data!$B$6047:$U$6047</definedName>
    <definedName name="SO_006147">Cleaned_Supplychain_Data!$B$6048:$U$6048</definedName>
    <definedName name="SO_006148">Cleaned_Supplychain_Data!$B$6049:$U$6049</definedName>
    <definedName name="SO_006149">Cleaned_Supplychain_Data!$B$6050:$U$6050</definedName>
    <definedName name="SO_006150">Cleaned_Supplychain_Data!$B$6051:$U$6051</definedName>
    <definedName name="SO_006151">Cleaned_Supplychain_Data!$B$6052:$U$6052</definedName>
    <definedName name="SO_006152">Cleaned_Supplychain_Data!$B$6053:$U$6053</definedName>
    <definedName name="SO_006153">Cleaned_Supplychain_Data!$B$6054:$U$6054</definedName>
    <definedName name="SO_006154">Cleaned_Supplychain_Data!$B$6055:$U$6055</definedName>
    <definedName name="SO_006155">Cleaned_Supplychain_Data!$B$6056:$U$6056</definedName>
    <definedName name="SO_006156">Cleaned_Supplychain_Data!$B$6057:$U$6057</definedName>
    <definedName name="SO_006157">Cleaned_Supplychain_Data!$B$6058:$U$6058</definedName>
    <definedName name="SO_006158">Cleaned_Supplychain_Data!$B$6059:$U$6059</definedName>
    <definedName name="SO_006159">Cleaned_Supplychain_Data!$B$6060:$U$6060</definedName>
    <definedName name="SO_006160">Cleaned_Supplychain_Data!$B$6061:$U$6061</definedName>
    <definedName name="SO_006161">Cleaned_Supplychain_Data!$B$6062:$U$6062</definedName>
    <definedName name="SO_006162">Cleaned_Supplychain_Data!$B$6063:$U$6063</definedName>
    <definedName name="SO_006163">Cleaned_Supplychain_Data!$B$6064:$U$6064</definedName>
    <definedName name="SO_006164">Cleaned_Supplychain_Data!$B$6065:$U$6065</definedName>
    <definedName name="SO_006165">Cleaned_Supplychain_Data!$B$6066:$U$6066</definedName>
    <definedName name="SO_006166">Cleaned_Supplychain_Data!$B$6067:$U$6067</definedName>
    <definedName name="SO_006167">Cleaned_Supplychain_Data!$B$6068:$U$6068</definedName>
    <definedName name="SO_006168">Cleaned_Supplychain_Data!$B$6069:$U$6069</definedName>
    <definedName name="SO_006169">Cleaned_Supplychain_Data!$B$6070:$U$6070</definedName>
    <definedName name="SO_006170">Cleaned_Supplychain_Data!$B$6071:$U$6071</definedName>
    <definedName name="SO_006171">Cleaned_Supplychain_Data!$B$6072:$U$6072</definedName>
    <definedName name="SO_006172">Cleaned_Supplychain_Data!$B$6073:$U$6073</definedName>
    <definedName name="SO_006173">Cleaned_Supplychain_Data!$B$6074:$U$6074</definedName>
    <definedName name="SO_006174">Cleaned_Supplychain_Data!$B$6075:$U$6075</definedName>
    <definedName name="SO_006175">Cleaned_Supplychain_Data!$B$6076:$U$6076</definedName>
    <definedName name="SO_006176">Cleaned_Supplychain_Data!$B$6077:$U$6077</definedName>
    <definedName name="SO_006177">Cleaned_Supplychain_Data!$B$6078:$U$6078</definedName>
    <definedName name="SO_006178">Cleaned_Supplychain_Data!$B$6079:$U$6079</definedName>
    <definedName name="SO_006179">Cleaned_Supplychain_Data!$B$6080:$U$6080</definedName>
    <definedName name="SO_006180">Cleaned_Supplychain_Data!$B$6081:$U$6081</definedName>
    <definedName name="SO_006181">Cleaned_Supplychain_Data!$B$6082:$U$6082</definedName>
    <definedName name="SO_006182">Cleaned_Supplychain_Data!$B$6083:$U$6083</definedName>
    <definedName name="SO_006183">Cleaned_Supplychain_Data!$B$6084:$U$6084</definedName>
    <definedName name="SO_006184">Cleaned_Supplychain_Data!$B$6085:$U$6085</definedName>
    <definedName name="SO_006185">Cleaned_Supplychain_Data!$B$6086:$U$6086</definedName>
    <definedName name="SO_006186">Cleaned_Supplychain_Data!$B$6087:$U$6087</definedName>
    <definedName name="SO_006187">Cleaned_Supplychain_Data!$B$6088:$U$6088</definedName>
    <definedName name="SO_006188">Cleaned_Supplychain_Data!$B$6089:$U$6089</definedName>
    <definedName name="SO_006189">Cleaned_Supplychain_Data!$B$6090:$U$6090</definedName>
    <definedName name="SO_006190">Cleaned_Supplychain_Data!$B$6091:$U$6091</definedName>
    <definedName name="SO_006191">Cleaned_Supplychain_Data!$B$6092:$U$6092</definedName>
    <definedName name="SO_006192">Cleaned_Supplychain_Data!$B$6093:$U$6093</definedName>
    <definedName name="SO_006193">Cleaned_Supplychain_Data!$B$6094:$U$6094</definedName>
    <definedName name="SO_006194">Cleaned_Supplychain_Data!$B$6095:$U$6095</definedName>
    <definedName name="SO_006195">Cleaned_Supplychain_Data!$B$6096:$U$6096</definedName>
    <definedName name="SO_006196">Cleaned_Supplychain_Data!$B$6097:$U$6097</definedName>
    <definedName name="SO_006197">Cleaned_Supplychain_Data!$B$6098:$U$6098</definedName>
    <definedName name="SO_006198">Cleaned_Supplychain_Data!$B$6099:$U$6099</definedName>
    <definedName name="SO_006199">Cleaned_Supplychain_Data!$B$6100:$U$6100</definedName>
    <definedName name="SO_006200">Cleaned_Supplychain_Data!$B$6101:$U$6101</definedName>
    <definedName name="SO_006201">Cleaned_Supplychain_Data!$B$6102:$U$6102</definedName>
    <definedName name="SO_006202">Cleaned_Supplychain_Data!$B$6103:$U$6103</definedName>
    <definedName name="SO_006203">Cleaned_Supplychain_Data!$B$6104:$U$6104</definedName>
    <definedName name="SO_006204">Cleaned_Supplychain_Data!$B$6105:$U$6105</definedName>
    <definedName name="SO_006205">Cleaned_Supplychain_Data!$B$6106:$U$6106</definedName>
    <definedName name="SO_006206">Cleaned_Supplychain_Data!$B$6107:$U$6107</definedName>
    <definedName name="SO_006207">Cleaned_Supplychain_Data!$B$6108:$U$6108</definedName>
    <definedName name="SO_006208">Cleaned_Supplychain_Data!$B$6109:$U$6109</definedName>
    <definedName name="SO_006209">Cleaned_Supplychain_Data!$B$6110:$U$6110</definedName>
    <definedName name="SO_006210">Cleaned_Supplychain_Data!$B$6111:$U$6111</definedName>
    <definedName name="SO_006211">Cleaned_Supplychain_Data!$B$6112:$U$6112</definedName>
    <definedName name="SO_006212">Cleaned_Supplychain_Data!$B$6113:$U$6113</definedName>
    <definedName name="SO_006213">Cleaned_Supplychain_Data!$B$6114:$U$6114</definedName>
    <definedName name="SO_006214">Cleaned_Supplychain_Data!$B$6115:$U$6115</definedName>
    <definedName name="SO_006215">Cleaned_Supplychain_Data!$B$6116:$U$6116</definedName>
    <definedName name="SO_006216">Cleaned_Supplychain_Data!$B$6117:$U$6117</definedName>
    <definedName name="SO_006217">Cleaned_Supplychain_Data!$B$6118:$U$6118</definedName>
    <definedName name="SO_006218">Cleaned_Supplychain_Data!$B$6119:$U$6119</definedName>
    <definedName name="SO_006219">Cleaned_Supplychain_Data!$B$6120:$U$6120</definedName>
    <definedName name="SO_006220">Cleaned_Supplychain_Data!$B$6121:$U$6121</definedName>
    <definedName name="SO_006221">Cleaned_Supplychain_Data!$B$6122:$U$6122</definedName>
    <definedName name="SO_006222">Cleaned_Supplychain_Data!$B$6123:$U$6123</definedName>
    <definedName name="SO_006223">Cleaned_Supplychain_Data!$B$6124:$U$6124</definedName>
    <definedName name="SO_006224">Cleaned_Supplychain_Data!$B$6125:$U$6125</definedName>
    <definedName name="SO_006225">Cleaned_Supplychain_Data!$B$6126:$U$6126</definedName>
    <definedName name="SO_006226">Cleaned_Supplychain_Data!$B$6127:$U$6127</definedName>
    <definedName name="SO_006227">Cleaned_Supplychain_Data!$B$6128:$U$6128</definedName>
    <definedName name="SO_006228">Cleaned_Supplychain_Data!$B$6129:$U$6129</definedName>
    <definedName name="SO_006229">Cleaned_Supplychain_Data!$B$6130:$U$6130</definedName>
    <definedName name="SO_006230">Cleaned_Supplychain_Data!$B$6131:$U$6131</definedName>
    <definedName name="SO_006231">Cleaned_Supplychain_Data!$B$6132:$U$6132</definedName>
    <definedName name="SO_006232">Cleaned_Supplychain_Data!$B$6133:$U$6133</definedName>
    <definedName name="SO_006233">Cleaned_Supplychain_Data!$B$6134:$U$6134</definedName>
    <definedName name="SO_006234">Cleaned_Supplychain_Data!$B$6135:$U$6135</definedName>
    <definedName name="SO_006235">Cleaned_Supplychain_Data!$B$6136:$U$6136</definedName>
    <definedName name="SO_006236">Cleaned_Supplychain_Data!$B$6137:$U$6137</definedName>
    <definedName name="SO_006237">Cleaned_Supplychain_Data!$B$6138:$U$6138</definedName>
    <definedName name="SO_006238">Cleaned_Supplychain_Data!$B$6139:$U$6139</definedName>
    <definedName name="SO_006239">Cleaned_Supplychain_Data!$B$6140:$U$6140</definedName>
    <definedName name="SO_006240">Cleaned_Supplychain_Data!$B$6141:$U$6141</definedName>
    <definedName name="SO_006241">Cleaned_Supplychain_Data!$B$6142:$U$6142</definedName>
    <definedName name="SO_006242">Cleaned_Supplychain_Data!$B$6143:$U$6143</definedName>
    <definedName name="SO_006243">Cleaned_Supplychain_Data!$B$6144:$U$6144</definedName>
    <definedName name="SO_006244">Cleaned_Supplychain_Data!$B$6145:$U$6145</definedName>
    <definedName name="SO_006245">Cleaned_Supplychain_Data!$B$6146:$U$6146</definedName>
    <definedName name="SO_006246">Cleaned_Supplychain_Data!$B$6147:$U$6147</definedName>
    <definedName name="SO_006247">Cleaned_Supplychain_Data!$B$6148:$U$6148</definedName>
    <definedName name="SO_006248">Cleaned_Supplychain_Data!$B$6149:$U$6149</definedName>
    <definedName name="SO_006249">Cleaned_Supplychain_Data!$B$6150:$U$6150</definedName>
    <definedName name="SO_006250">Cleaned_Supplychain_Data!$B$6151:$U$6151</definedName>
    <definedName name="SO_006251">Cleaned_Supplychain_Data!$B$6152:$U$6152</definedName>
    <definedName name="SO_006252">Cleaned_Supplychain_Data!$B$6153:$U$6153</definedName>
    <definedName name="SO_006253">Cleaned_Supplychain_Data!$B$6154:$U$6154</definedName>
    <definedName name="SO_006254">Cleaned_Supplychain_Data!$B$6155:$U$6155</definedName>
    <definedName name="SO_006255">Cleaned_Supplychain_Data!$B$6156:$U$6156</definedName>
    <definedName name="SO_006256">Cleaned_Supplychain_Data!$B$6157:$U$6157</definedName>
    <definedName name="SO_006257">Cleaned_Supplychain_Data!$B$6158:$U$6158</definedName>
    <definedName name="SO_006258">Cleaned_Supplychain_Data!$B$6159:$U$6159</definedName>
    <definedName name="SO_006259">Cleaned_Supplychain_Data!$B$6160:$U$6160</definedName>
    <definedName name="SO_006260">Cleaned_Supplychain_Data!$B$6161:$U$6161</definedName>
    <definedName name="SO_006261">Cleaned_Supplychain_Data!$B$6162:$U$6162</definedName>
    <definedName name="SO_006262">Cleaned_Supplychain_Data!$B$6163:$U$6163</definedName>
    <definedName name="SO_006263">Cleaned_Supplychain_Data!$B$6164:$U$6164</definedName>
    <definedName name="SO_006264">Cleaned_Supplychain_Data!$B$6165:$U$6165</definedName>
    <definedName name="SO_006265">Cleaned_Supplychain_Data!$B$6166:$U$6166</definedName>
    <definedName name="SO_006266">Cleaned_Supplychain_Data!$B$6167:$U$6167</definedName>
    <definedName name="SO_006267">Cleaned_Supplychain_Data!$B$6168:$U$6168</definedName>
    <definedName name="SO_006268">Cleaned_Supplychain_Data!$B$6169:$U$6169</definedName>
    <definedName name="SO_006269">Cleaned_Supplychain_Data!$B$6170:$U$6170</definedName>
    <definedName name="SO_006270">Cleaned_Supplychain_Data!$B$6171:$U$6171</definedName>
    <definedName name="SO_006271">Cleaned_Supplychain_Data!$B$6172:$U$6172</definedName>
    <definedName name="SO_006272">Cleaned_Supplychain_Data!$B$6173:$U$6173</definedName>
    <definedName name="SO_006273">Cleaned_Supplychain_Data!$B$6174:$U$6174</definedName>
    <definedName name="SO_006274">Cleaned_Supplychain_Data!$B$6175:$U$6175</definedName>
    <definedName name="SO_006275">Cleaned_Supplychain_Data!$B$6176:$U$6176</definedName>
    <definedName name="SO_006276">Cleaned_Supplychain_Data!$B$6177:$U$6177</definedName>
    <definedName name="SO_006277">Cleaned_Supplychain_Data!$B$6178:$U$6178</definedName>
    <definedName name="SO_006278">Cleaned_Supplychain_Data!$B$6179:$U$6179</definedName>
    <definedName name="SO_006279">Cleaned_Supplychain_Data!$B$6180:$U$6180</definedName>
    <definedName name="SO_006280">Cleaned_Supplychain_Data!$B$6181:$U$6181</definedName>
    <definedName name="SO_006281">Cleaned_Supplychain_Data!$B$6182:$U$6182</definedName>
    <definedName name="SO_006282">Cleaned_Supplychain_Data!$B$6183:$U$6183</definedName>
    <definedName name="SO_006283">Cleaned_Supplychain_Data!$B$6184:$U$6184</definedName>
    <definedName name="SO_006284">Cleaned_Supplychain_Data!$B$6185:$U$6185</definedName>
    <definedName name="SO_006285">Cleaned_Supplychain_Data!$B$6186:$U$6186</definedName>
    <definedName name="SO_006286">Cleaned_Supplychain_Data!$B$6187:$U$6187</definedName>
    <definedName name="SO_006287">Cleaned_Supplychain_Data!$B$6188:$U$6188</definedName>
    <definedName name="SO_006288">Cleaned_Supplychain_Data!$B$6189:$U$6189</definedName>
    <definedName name="SO_006289">Cleaned_Supplychain_Data!$B$6190:$U$6190</definedName>
    <definedName name="SO_006290">Cleaned_Supplychain_Data!$B$6191:$U$6191</definedName>
    <definedName name="SO_006291">Cleaned_Supplychain_Data!$B$6192:$U$6192</definedName>
    <definedName name="SO_006292">Cleaned_Supplychain_Data!$B$6193:$U$6193</definedName>
    <definedName name="SO_006293">Cleaned_Supplychain_Data!$B$6194:$U$6194</definedName>
    <definedName name="SO_006294">Cleaned_Supplychain_Data!$B$6195:$U$6195</definedName>
    <definedName name="SO_006295">Cleaned_Supplychain_Data!$B$6196:$U$6196</definedName>
    <definedName name="SO_006296">Cleaned_Supplychain_Data!$B$6197:$U$6197</definedName>
    <definedName name="SO_006297">Cleaned_Supplychain_Data!$B$6198:$U$6198</definedName>
    <definedName name="SO_006298">Cleaned_Supplychain_Data!$B$6199:$U$6199</definedName>
    <definedName name="SO_006299">Cleaned_Supplychain_Data!$B$6200:$U$6200</definedName>
    <definedName name="SO_006300">Cleaned_Supplychain_Data!$B$6201:$U$6201</definedName>
    <definedName name="SO_006301">Cleaned_Supplychain_Data!$B$6202:$U$6202</definedName>
    <definedName name="SO_006302">Cleaned_Supplychain_Data!$B$6203:$U$6203</definedName>
    <definedName name="SO_006303">Cleaned_Supplychain_Data!$B$6204:$U$6204</definedName>
    <definedName name="SO_006304">Cleaned_Supplychain_Data!$B$6205:$U$6205</definedName>
    <definedName name="SO_006305">Cleaned_Supplychain_Data!$B$6206:$U$6206</definedName>
    <definedName name="SO_006306">Cleaned_Supplychain_Data!$B$6207:$U$6207</definedName>
    <definedName name="SO_006307">Cleaned_Supplychain_Data!$B$6208:$U$6208</definedName>
    <definedName name="SO_006308">Cleaned_Supplychain_Data!$B$6209:$U$6209</definedName>
    <definedName name="SO_006309">Cleaned_Supplychain_Data!$B$6210:$U$6210</definedName>
    <definedName name="SO_006310">Cleaned_Supplychain_Data!$B$6211:$U$6211</definedName>
    <definedName name="SO_006311">Cleaned_Supplychain_Data!$B$6212:$U$6212</definedName>
    <definedName name="SO_006312">Cleaned_Supplychain_Data!$B$6213:$U$6213</definedName>
    <definedName name="SO_006313">Cleaned_Supplychain_Data!$B$6214:$U$6214</definedName>
    <definedName name="SO_006314">Cleaned_Supplychain_Data!$B$6215:$U$6215</definedName>
    <definedName name="SO_006315">Cleaned_Supplychain_Data!$B$6216:$U$6216</definedName>
    <definedName name="SO_006316">Cleaned_Supplychain_Data!$B$6217:$U$6217</definedName>
    <definedName name="SO_006317">Cleaned_Supplychain_Data!$B$6218:$U$6218</definedName>
    <definedName name="SO_006318">Cleaned_Supplychain_Data!$B$6219:$U$6219</definedName>
    <definedName name="SO_006319">Cleaned_Supplychain_Data!$B$6220:$U$6220</definedName>
    <definedName name="SO_006320">Cleaned_Supplychain_Data!$B$6221:$U$6221</definedName>
    <definedName name="SO_006321">Cleaned_Supplychain_Data!$B$6222:$U$6222</definedName>
    <definedName name="SO_006322">Cleaned_Supplychain_Data!$B$6223:$U$6223</definedName>
    <definedName name="SO_006323">Cleaned_Supplychain_Data!$B$6224:$U$6224</definedName>
    <definedName name="SO_006324">Cleaned_Supplychain_Data!$B$6225:$U$6225</definedName>
    <definedName name="SO_006325">Cleaned_Supplychain_Data!$B$6226:$U$6226</definedName>
    <definedName name="SO_006326">Cleaned_Supplychain_Data!$B$6227:$U$6227</definedName>
    <definedName name="SO_006327">Cleaned_Supplychain_Data!$B$6228:$U$6228</definedName>
    <definedName name="SO_006328">Cleaned_Supplychain_Data!$B$6229:$U$6229</definedName>
    <definedName name="SO_006329">Cleaned_Supplychain_Data!$B$6230:$U$6230</definedName>
    <definedName name="SO_006330">Cleaned_Supplychain_Data!$B$6231:$U$6231</definedName>
    <definedName name="SO_006331">Cleaned_Supplychain_Data!$B$6232:$U$6232</definedName>
    <definedName name="SO_006332">Cleaned_Supplychain_Data!$B$6233:$U$6233</definedName>
    <definedName name="SO_006333">Cleaned_Supplychain_Data!$B$6234:$U$6234</definedName>
    <definedName name="SO_006334">Cleaned_Supplychain_Data!$B$6235:$U$6235</definedName>
    <definedName name="SO_006335">Cleaned_Supplychain_Data!$B$6236:$U$6236</definedName>
    <definedName name="SO_006336">Cleaned_Supplychain_Data!$B$6237:$U$6237</definedName>
    <definedName name="SO_006337">Cleaned_Supplychain_Data!$B$6238:$U$6238</definedName>
    <definedName name="SO_006338">Cleaned_Supplychain_Data!$B$6239:$U$6239</definedName>
    <definedName name="SO_006339">Cleaned_Supplychain_Data!$B$6240:$U$6240</definedName>
    <definedName name="SO_006340">Cleaned_Supplychain_Data!$B$6241:$U$6241</definedName>
    <definedName name="SO_006341">Cleaned_Supplychain_Data!$B$6242:$U$6242</definedName>
    <definedName name="SO_006342">Cleaned_Supplychain_Data!$B$6243:$U$6243</definedName>
    <definedName name="SO_006343">Cleaned_Supplychain_Data!$B$6244:$U$6244</definedName>
    <definedName name="SO_006344">Cleaned_Supplychain_Data!$B$6245:$U$6245</definedName>
    <definedName name="SO_006345">Cleaned_Supplychain_Data!$B$6246:$U$6246</definedName>
    <definedName name="SO_006346">Cleaned_Supplychain_Data!$B$6247:$U$6247</definedName>
    <definedName name="SO_006347">Cleaned_Supplychain_Data!$B$6248:$U$6248</definedName>
    <definedName name="SO_006348">Cleaned_Supplychain_Data!$B$6249:$U$6249</definedName>
    <definedName name="SO_006349">Cleaned_Supplychain_Data!$B$6250:$U$6250</definedName>
    <definedName name="SO_006350">Cleaned_Supplychain_Data!$B$6251:$U$6251</definedName>
    <definedName name="SO_006351">Cleaned_Supplychain_Data!$B$6252:$U$6252</definedName>
    <definedName name="SO_006352">Cleaned_Supplychain_Data!$B$6253:$U$6253</definedName>
    <definedName name="SO_006353">Cleaned_Supplychain_Data!$B$6254:$U$6254</definedName>
    <definedName name="SO_006354">Cleaned_Supplychain_Data!$B$6255:$U$6255</definedName>
    <definedName name="SO_006355">Cleaned_Supplychain_Data!$B$6256:$U$6256</definedName>
    <definedName name="SO_006356">Cleaned_Supplychain_Data!$B$6257:$U$6257</definedName>
    <definedName name="SO_006357">Cleaned_Supplychain_Data!$B$6258:$U$6258</definedName>
    <definedName name="SO_006358">Cleaned_Supplychain_Data!$B$6259:$U$6259</definedName>
    <definedName name="SO_006359">Cleaned_Supplychain_Data!$B$6260:$U$6260</definedName>
    <definedName name="SO_006360">Cleaned_Supplychain_Data!$B$6261:$U$6261</definedName>
    <definedName name="SO_006361">Cleaned_Supplychain_Data!$B$6262:$U$6262</definedName>
    <definedName name="SO_006362">Cleaned_Supplychain_Data!$B$6263:$U$6263</definedName>
    <definedName name="SO_006363">Cleaned_Supplychain_Data!$B$6264:$U$6264</definedName>
    <definedName name="SO_006364">Cleaned_Supplychain_Data!$B$6265:$U$6265</definedName>
    <definedName name="SO_006365">Cleaned_Supplychain_Data!$B$6266:$U$6266</definedName>
    <definedName name="SO_006366">Cleaned_Supplychain_Data!$B$6267:$U$6267</definedName>
    <definedName name="SO_006367">Cleaned_Supplychain_Data!$B$6268:$U$6268</definedName>
    <definedName name="SO_006368">Cleaned_Supplychain_Data!$B$6269:$U$6269</definedName>
    <definedName name="SO_006369">Cleaned_Supplychain_Data!$B$6270:$U$6270</definedName>
    <definedName name="SO_006370">Cleaned_Supplychain_Data!$B$6271:$U$6271</definedName>
    <definedName name="SO_006371">Cleaned_Supplychain_Data!$B$6272:$U$6272</definedName>
    <definedName name="SO_006372">Cleaned_Supplychain_Data!$B$6273:$U$6273</definedName>
    <definedName name="SO_006373">Cleaned_Supplychain_Data!$B$6274:$U$6274</definedName>
    <definedName name="SO_006374">Cleaned_Supplychain_Data!$B$6275:$U$6275</definedName>
    <definedName name="SO_006375">Cleaned_Supplychain_Data!$B$6276:$U$6276</definedName>
    <definedName name="SO_006376">Cleaned_Supplychain_Data!$B$6277:$U$6277</definedName>
    <definedName name="SO_006377">Cleaned_Supplychain_Data!$B$6278:$U$6278</definedName>
    <definedName name="SO_006378">Cleaned_Supplychain_Data!$B$6279:$U$6279</definedName>
    <definedName name="SO_006379">Cleaned_Supplychain_Data!$B$6280:$U$6280</definedName>
    <definedName name="SO_006380">Cleaned_Supplychain_Data!$B$6281:$U$6281</definedName>
    <definedName name="SO_006381">Cleaned_Supplychain_Data!$B$6282:$U$6282</definedName>
    <definedName name="SO_006382">Cleaned_Supplychain_Data!$B$6283:$U$6283</definedName>
    <definedName name="SO_006383">Cleaned_Supplychain_Data!$B$6284:$U$6284</definedName>
    <definedName name="SO_006384">Cleaned_Supplychain_Data!$B$6285:$U$6285</definedName>
    <definedName name="SO_006385">Cleaned_Supplychain_Data!$B$6286:$U$6286</definedName>
    <definedName name="SO_006386">Cleaned_Supplychain_Data!$B$6287:$U$6287</definedName>
    <definedName name="SO_006387">Cleaned_Supplychain_Data!$B$6288:$U$6288</definedName>
    <definedName name="SO_006388">Cleaned_Supplychain_Data!$B$6289:$U$6289</definedName>
    <definedName name="SO_006389">Cleaned_Supplychain_Data!$B$6290:$U$6290</definedName>
    <definedName name="SO_006390">Cleaned_Supplychain_Data!$B$6291:$U$6291</definedName>
    <definedName name="SO_006391">Cleaned_Supplychain_Data!$B$6292:$U$6292</definedName>
    <definedName name="SO_006392">Cleaned_Supplychain_Data!$B$6293:$U$6293</definedName>
    <definedName name="SO_006393">Cleaned_Supplychain_Data!$B$6294:$U$6294</definedName>
    <definedName name="SO_006394">Cleaned_Supplychain_Data!$B$6295:$U$6295</definedName>
    <definedName name="SO_006395">Cleaned_Supplychain_Data!$B$6296:$U$6296</definedName>
    <definedName name="SO_006396">Cleaned_Supplychain_Data!$B$6297:$U$6297</definedName>
    <definedName name="SO_006397">Cleaned_Supplychain_Data!$B$6298:$U$6298</definedName>
    <definedName name="SO_006398">Cleaned_Supplychain_Data!$B$6299:$U$6299</definedName>
    <definedName name="SO_006399">Cleaned_Supplychain_Data!$B$6300:$U$6300</definedName>
    <definedName name="SO_006400">Cleaned_Supplychain_Data!$B$6301:$U$6301</definedName>
    <definedName name="SO_006401">Cleaned_Supplychain_Data!$B$6302:$U$6302</definedName>
    <definedName name="SO_006402">Cleaned_Supplychain_Data!$B$6303:$U$6303</definedName>
    <definedName name="SO_006403">Cleaned_Supplychain_Data!$B$6304:$U$6304</definedName>
    <definedName name="SO_006404">Cleaned_Supplychain_Data!$B$6305:$U$6305</definedName>
    <definedName name="SO_006405">Cleaned_Supplychain_Data!$B$6306:$U$6306</definedName>
    <definedName name="SO_006406">Cleaned_Supplychain_Data!$B$6307:$U$6307</definedName>
    <definedName name="SO_006407">Cleaned_Supplychain_Data!$B$6308:$U$6308</definedName>
    <definedName name="SO_006408">Cleaned_Supplychain_Data!$B$6309:$U$6309</definedName>
    <definedName name="SO_006409">Cleaned_Supplychain_Data!$B$6310:$U$6310</definedName>
    <definedName name="SO_006410">Cleaned_Supplychain_Data!$B$6311:$U$6311</definedName>
    <definedName name="SO_006411">Cleaned_Supplychain_Data!$B$6312:$U$6312</definedName>
    <definedName name="SO_006412">Cleaned_Supplychain_Data!$B$6313:$U$6313</definedName>
    <definedName name="SO_006413">Cleaned_Supplychain_Data!$B$6314:$U$6314</definedName>
    <definedName name="SO_006414">Cleaned_Supplychain_Data!$B$6315:$U$6315</definedName>
    <definedName name="SO_006415">Cleaned_Supplychain_Data!$B$6316:$U$6316</definedName>
    <definedName name="SO_006416">Cleaned_Supplychain_Data!$B$6317:$U$6317</definedName>
    <definedName name="SO_006417">Cleaned_Supplychain_Data!$B$6318:$U$6318</definedName>
    <definedName name="SO_006418">Cleaned_Supplychain_Data!$B$6319:$U$6319</definedName>
    <definedName name="SO_006419">Cleaned_Supplychain_Data!$B$6320:$U$6320</definedName>
    <definedName name="SO_006420">Cleaned_Supplychain_Data!$B$6321:$U$6321</definedName>
    <definedName name="SO_006421">Cleaned_Supplychain_Data!$B$6322:$U$6322</definedName>
    <definedName name="SO_006422">Cleaned_Supplychain_Data!$B$6323:$U$6323</definedName>
    <definedName name="SO_006423">Cleaned_Supplychain_Data!$B$6324:$U$6324</definedName>
    <definedName name="SO_006424">Cleaned_Supplychain_Data!$B$6325:$U$6325</definedName>
    <definedName name="SO_006425">Cleaned_Supplychain_Data!$B$6326:$U$6326</definedName>
    <definedName name="SO_006426">Cleaned_Supplychain_Data!$B$6327:$U$6327</definedName>
    <definedName name="SO_006427">Cleaned_Supplychain_Data!$B$6328:$U$6328</definedName>
    <definedName name="SO_006428">Cleaned_Supplychain_Data!$B$6329:$U$6329</definedName>
    <definedName name="SO_006429">Cleaned_Supplychain_Data!$B$6330:$U$6330</definedName>
    <definedName name="SO_006430">Cleaned_Supplychain_Data!$B$6331:$U$6331</definedName>
    <definedName name="SO_006431">Cleaned_Supplychain_Data!$B$6332:$U$6332</definedName>
    <definedName name="SO_006432">Cleaned_Supplychain_Data!$B$6333:$U$6333</definedName>
    <definedName name="SO_006433">Cleaned_Supplychain_Data!$B$6334:$U$6334</definedName>
    <definedName name="SO_006434">Cleaned_Supplychain_Data!$B$6335:$U$6335</definedName>
    <definedName name="SO_006435">Cleaned_Supplychain_Data!$B$6336:$U$6336</definedName>
    <definedName name="SO_006436">Cleaned_Supplychain_Data!$B$6337:$U$6337</definedName>
    <definedName name="SO_006437">Cleaned_Supplychain_Data!$B$6338:$U$6338</definedName>
    <definedName name="SO_006438">Cleaned_Supplychain_Data!$B$6339:$U$6339</definedName>
    <definedName name="SO_006439">Cleaned_Supplychain_Data!$B$6340:$U$6340</definedName>
    <definedName name="SO_006440">Cleaned_Supplychain_Data!$B$6341:$U$6341</definedName>
    <definedName name="SO_006441">Cleaned_Supplychain_Data!$B$6342:$U$6342</definedName>
    <definedName name="SO_006442">Cleaned_Supplychain_Data!$B$6343:$U$6343</definedName>
    <definedName name="SO_006443">Cleaned_Supplychain_Data!$B$6344:$U$6344</definedName>
    <definedName name="SO_006444">Cleaned_Supplychain_Data!$B$6345:$U$6345</definedName>
    <definedName name="SO_006445">Cleaned_Supplychain_Data!$B$6346:$U$6346</definedName>
    <definedName name="SO_006446">Cleaned_Supplychain_Data!$B$6347:$U$6347</definedName>
    <definedName name="SO_006447">Cleaned_Supplychain_Data!$B$6348:$U$6348</definedName>
    <definedName name="SO_006448">Cleaned_Supplychain_Data!$B$6349:$U$6349</definedName>
    <definedName name="SO_006449">Cleaned_Supplychain_Data!$B$6350:$U$6350</definedName>
    <definedName name="SO_006450">Cleaned_Supplychain_Data!$B$6351:$U$6351</definedName>
    <definedName name="SO_006451">Cleaned_Supplychain_Data!$B$6352:$U$6352</definedName>
    <definedName name="SO_006452">Cleaned_Supplychain_Data!$B$6353:$U$6353</definedName>
    <definedName name="SO_006453">Cleaned_Supplychain_Data!$B$6354:$U$6354</definedName>
    <definedName name="SO_006454">Cleaned_Supplychain_Data!$B$6355:$U$6355</definedName>
    <definedName name="SO_006455">Cleaned_Supplychain_Data!$B$6356:$U$6356</definedName>
    <definedName name="SO_006456">Cleaned_Supplychain_Data!$B$6357:$U$6357</definedName>
    <definedName name="SO_006457">Cleaned_Supplychain_Data!$B$6358:$U$6358</definedName>
    <definedName name="SO_006458">Cleaned_Supplychain_Data!$B$6359:$U$6359</definedName>
    <definedName name="SO_006459">Cleaned_Supplychain_Data!$B$6360:$U$6360</definedName>
    <definedName name="SO_006460">Cleaned_Supplychain_Data!$B$6361:$U$6361</definedName>
    <definedName name="SO_006461">Cleaned_Supplychain_Data!$B$6362:$U$6362</definedName>
    <definedName name="SO_006462">Cleaned_Supplychain_Data!$B$6363:$U$6363</definedName>
    <definedName name="SO_006463">Cleaned_Supplychain_Data!$B$6364:$U$6364</definedName>
    <definedName name="SO_006464">Cleaned_Supplychain_Data!$B$6365:$U$6365</definedName>
    <definedName name="SO_006465">Cleaned_Supplychain_Data!$B$6366:$U$6366</definedName>
    <definedName name="SO_006466">Cleaned_Supplychain_Data!$B$6367:$U$6367</definedName>
    <definedName name="SO_006467">Cleaned_Supplychain_Data!$B$6368:$U$6368</definedName>
    <definedName name="SO_006468">Cleaned_Supplychain_Data!$B$6369:$U$6369</definedName>
    <definedName name="SO_006469">Cleaned_Supplychain_Data!$B$6370:$U$6370</definedName>
    <definedName name="SO_006470">Cleaned_Supplychain_Data!$B$6371:$U$6371</definedName>
    <definedName name="SO_006471">Cleaned_Supplychain_Data!$B$6372:$U$6372</definedName>
    <definedName name="SO_006472">Cleaned_Supplychain_Data!$B$6373:$U$6373</definedName>
    <definedName name="SO_006473">Cleaned_Supplychain_Data!$B$6374:$U$6374</definedName>
    <definedName name="SO_006474">Cleaned_Supplychain_Data!$B$6375:$U$6375</definedName>
    <definedName name="SO_006475">Cleaned_Supplychain_Data!$B$6376:$U$6376</definedName>
    <definedName name="SO_006476">Cleaned_Supplychain_Data!$B$6377:$U$6377</definedName>
    <definedName name="SO_006477">Cleaned_Supplychain_Data!$B$6378:$U$6378</definedName>
    <definedName name="SO_006478">Cleaned_Supplychain_Data!$B$6379:$U$6379</definedName>
    <definedName name="SO_006479">Cleaned_Supplychain_Data!$B$6380:$U$6380</definedName>
    <definedName name="SO_006480">Cleaned_Supplychain_Data!$B$6381:$U$6381</definedName>
    <definedName name="SO_006481">Cleaned_Supplychain_Data!$B$6382:$U$6382</definedName>
    <definedName name="SO_006482">Cleaned_Supplychain_Data!$B$6383:$U$6383</definedName>
    <definedName name="SO_006483">Cleaned_Supplychain_Data!$B$6384:$U$6384</definedName>
    <definedName name="SO_006484">Cleaned_Supplychain_Data!$B$6385:$U$6385</definedName>
    <definedName name="SO_006485">Cleaned_Supplychain_Data!$B$6386:$U$6386</definedName>
    <definedName name="SO_006486">Cleaned_Supplychain_Data!$B$6387:$U$6387</definedName>
    <definedName name="SO_006487">Cleaned_Supplychain_Data!$B$6388:$U$6388</definedName>
    <definedName name="SO_006488">Cleaned_Supplychain_Data!$B$6389:$U$6389</definedName>
    <definedName name="SO_006489">Cleaned_Supplychain_Data!$B$6390:$U$6390</definedName>
    <definedName name="SO_006490">Cleaned_Supplychain_Data!$B$6391:$U$6391</definedName>
    <definedName name="SO_006491">Cleaned_Supplychain_Data!$B$6392:$U$6392</definedName>
    <definedName name="SO_006492">Cleaned_Supplychain_Data!$B$6393:$U$6393</definedName>
    <definedName name="SO_006493">Cleaned_Supplychain_Data!$B$6394:$U$6394</definedName>
    <definedName name="SO_006494">Cleaned_Supplychain_Data!$B$6395:$U$6395</definedName>
    <definedName name="SO_006495">Cleaned_Supplychain_Data!$B$6396:$U$6396</definedName>
    <definedName name="SO_006496">Cleaned_Supplychain_Data!$B$6397:$U$6397</definedName>
    <definedName name="SO_006497">Cleaned_Supplychain_Data!$B$6398:$U$6398</definedName>
    <definedName name="SO_006498">Cleaned_Supplychain_Data!$B$6399:$U$6399</definedName>
    <definedName name="SO_006499">Cleaned_Supplychain_Data!$B$6400:$U$6400</definedName>
    <definedName name="SO_006500">Cleaned_Supplychain_Data!$B$6401:$U$6401</definedName>
    <definedName name="SO_006501">Cleaned_Supplychain_Data!$B$6402:$U$6402</definedName>
    <definedName name="SO_006502">Cleaned_Supplychain_Data!$B$6403:$U$6403</definedName>
    <definedName name="SO_006503">Cleaned_Supplychain_Data!$B$6404:$U$6404</definedName>
    <definedName name="SO_006504">Cleaned_Supplychain_Data!$B$6405:$U$6405</definedName>
    <definedName name="SO_006505">Cleaned_Supplychain_Data!$B$6406:$U$6406</definedName>
    <definedName name="SO_006506">Cleaned_Supplychain_Data!$B$6407:$U$6407</definedName>
    <definedName name="SO_006507">Cleaned_Supplychain_Data!$B$6408:$U$6408</definedName>
    <definedName name="SO_006508">Cleaned_Supplychain_Data!$B$6409:$U$6409</definedName>
    <definedName name="SO_006509">Cleaned_Supplychain_Data!$B$6410:$U$6410</definedName>
    <definedName name="SO_006510">Cleaned_Supplychain_Data!$B$6411:$U$6411</definedName>
    <definedName name="SO_006511">Cleaned_Supplychain_Data!$B$6412:$U$6412</definedName>
    <definedName name="SO_006512">Cleaned_Supplychain_Data!$B$6413:$U$6413</definedName>
    <definedName name="SO_006513">Cleaned_Supplychain_Data!$B$6414:$U$6414</definedName>
    <definedName name="SO_006514">Cleaned_Supplychain_Data!$B$6415:$U$6415</definedName>
    <definedName name="SO_006515">Cleaned_Supplychain_Data!$B$6416:$U$6416</definedName>
    <definedName name="SO_006516">Cleaned_Supplychain_Data!$B$6417:$U$6417</definedName>
    <definedName name="SO_006517">Cleaned_Supplychain_Data!$B$6418:$U$6418</definedName>
    <definedName name="SO_006518">Cleaned_Supplychain_Data!$B$6419:$U$6419</definedName>
    <definedName name="SO_006519">Cleaned_Supplychain_Data!$B$6420:$U$6420</definedName>
    <definedName name="SO_006520">Cleaned_Supplychain_Data!$B$6421:$U$6421</definedName>
    <definedName name="SO_006521">Cleaned_Supplychain_Data!$B$6422:$U$6422</definedName>
    <definedName name="SO_006522">Cleaned_Supplychain_Data!$B$6423:$U$6423</definedName>
    <definedName name="SO_006523">Cleaned_Supplychain_Data!$B$6424:$U$6424</definedName>
    <definedName name="SO_006524">Cleaned_Supplychain_Data!$B$6425:$U$6425</definedName>
    <definedName name="SO_006525">Cleaned_Supplychain_Data!$B$6426:$U$6426</definedName>
    <definedName name="SO_006526">Cleaned_Supplychain_Data!$B$6427:$U$6427</definedName>
    <definedName name="SO_006527">Cleaned_Supplychain_Data!$B$6428:$U$6428</definedName>
    <definedName name="SO_006528">Cleaned_Supplychain_Data!$B$6429:$U$6429</definedName>
    <definedName name="SO_006529">Cleaned_Supplychain_Data!$B$6430:$U$6430</definedName>
    <definedName name="SO_006530">Cleaned_Supplychain_Data!$B$6431:$U$6431</definedName>
    <definedName name="SO_006531">Cleaned_Supplychain_Data!$B$6432:$U$6432</definedName>
    <definedName name="SO_006532">Cleaned_Supplychain_Data!$B$6433:$U$6433</definedName>
    <definedName name="SO_006533">Cleaned_Supplychain_Data!$B$6434:$U$6434</definedName>
    <definedName name="SO_006534">Cleaned_Supplychain_Data!$B$6435:$U$6435</definedName>
    <definedName name="SO_006535">Cleaned_Supplychain_Data!$B$6436:$U$6436</definedName>
    <definedName name="SO_006536">Cleaned_Supplychain_Data!$B$6437:$U$6437</definedName>
    <definedName name="SO_006537">Cleaned_Supplychain_Data!$B$6438:$U$6438</definedName>
    <definedName name="SO_006538">Cleaned_Supplychain_Data!$B$6439:$U$6439</definedName>
    <definedName name="SO_006539">Cleaned_Supplychain_Data!$B$6440:$U$6440</definedName>
    <definedName name="SO_006540">Cleaned_Supplychain_Data!$B$6441:$U$6441</definedName>
    <definedName name="SO_006541">Cleaned_Supplychain_Data!$B$6442:$U$6442</definedName>
    <definedName name="SO_006542">Cleaned_Supplychain_Data!$B$6443:$U$6443</definedName>
    <definedName name="SO_006543">Cleaned_Supplychain_Data!$B$6444:$U$6444</definedName>
    <definedName name="SO_006544">Cleaned_Supplychain_Data!$B$6445:$U$6445</definedName>
    <definedName name="SO_006545">Cleaned_Supplychain_Data!$B$6446:$U$6446</definedName>
    <definedName name="SO_006546">Cleaned_Supplychain_Data!$B$6447:$U$6447</definedName>
    <definedName name="SO_006547">Cleaned_Supplychain_Data!$B$6448:$U$6448</definedName>
    <definedName name="SO_006548">Cleaned_Supplychain_Data!$B$6449:$U$6449</definedName>
    <definedName name="SO_006549">Cleaned_Supplychain_Data!$B$6450:$U$6450</definedName>
    <definedName name="SO_006550">Cleaned_Supplychain_Data!$B$6451:$U$6451</definedName>
    <definedName name="SO_006551">Cleaned_Supplychain_Data!$B$6452:$U$6452</definedName>
    <definedName name="SO_006552">Cleaned_Supplychain_Data!$B$6453:$U$6453</definedName>
    <definedName name="SO_006553">Cleaned_Supplychain_Data!$B$6454:$U$6454</definedName>
    <definedName name="SO_006554">Cleaned_Supplychain_Data!$B$6455:$U$6455</definedName>
    <definedName name="SO_006555">Cleaned_Supplychain_Data!$B$6456:$U$6456</definedName>
    <definedName name="SO_006556">Cleaned_Supplychain_Data!$B$6457:$U$6457</definedName>
    <definedName name="SO_006557">Cleaned_Supplychain_Data!$B$6458:$U$6458</definedName>
    <definedName name="SO_006558">Cleaned_Supplychain_Data!$B$6459:$U$6459</definedName>
    <definedName name="SO_006559">Cleaned_Supplychain_Data!$B$6460:$U$6460</definedName>
    <definedName name="SO_006560">Cleaned_Supplychain_Data!$B$6461:$U$6461</definedName>
    <definedName name="SO_006561">Cleaned_Supplychain_Data!$B$6462:$U$6462</definedName>
    <definedName name="SO_006562">Cleaned_Supplychain_Data!$B$6463:$U$6463</definedName>
    <definedName name="SO_006563">Cleaned_Supplychain_Data!$B$6464:$U$6464</definedName>
    <definedName name="SO_006564">Cleaned_Supplychain_Data!$B$6465:$U$6465</definedName>
    <definedName name="SO_006565">Cleaned_Supplychain_Data!$B$6466:$U$6466</definedName>
    <definedName name="SO_006566">Cleaned_Supplychain_Data!$B$6467:$U$6467</definedName>
    <definedName name="SO_006567">Cleaned_Supplychain_Data!$B$6468:$U$6468</definedName>
    <definedName name="SO_006568">Cleaned_Supplychain_Data!$B$6469:$U$6469</definedName>
    <definedName name="SO_006569">Cleaned_Supplychain_Data!$B$6470:$U$6470</definedName>
    <definedName name="SO_006570">Cleaned_Supplychain_Data!$B$6471:$U$6471</definedName>
    <definedName name="SO_006571">Cleaned_Supplychain_Data!$B$6472:$U$6472</definedName>
    <definedName name="SO_006572">Cleaned_Supplychain_Data!$B$6473:$U$6473</definedName>
    <definedName name="SO_006573">Cleaned_Supplychain_Data!$B$6474:$U$6474</definedName>
    <definedName name="SO_006574">Cleaned_Supplychain_Data!$B$6475:$U$6475</definedName>
    <definedName name="SO_006575">Cleaned_Supplychain_Data!$B$6476:$U$6476</definedName>
    <definedName name="SO_006576">Cleaned_Supplychain_Data!$B$6477:$U$6477</definedName>
    <definedName name="SO_006577">Cleaned_Supplychain_Data!$B$6478:$U$6478</definedName>
    <definedName name="SO_006578">Cleaned_Supplychain_Data!$B$6479:$U$6479</definedName>
    <definedName name="SO_006579">Cleaned_Supplychain_Data!$B$6480:$U$6480</definedName>
    <definedName name="SO_006580">Cleaned_Supplychain_Data!$B$6481:$U$6481</definedName>
    <definedName name="SO_006581">Cleaned_Supplychain_Data!$B$6482:$U$6482</definedName>
    <definedName name="SO_006582">Cleaned_Supplychain_Data!$B$6483:$U$6483</definedName>
    <definedName name="SO_006583">Cleaned_Supplychain_Data!$B$6484:$U$6484</definedName>
    <definedName name="SO_006584">Cleaned_Supplychain_Data!$B$6485:$U$6485</definedName>
    <definedName name="SO_006585">Cleaned_Supplychain_Data!$B$6486:$U$6486</definedName>
    <definedName name="SO_006586">Cleaned_Supplychain_Data!$B$6487:$U$6487</definedName>
    <definedName name="SO_006587">Cleaned_Supplychain_Data!$B$6488:$U$6488</definedName>
    <definedName name="SO_006588">Cleaned_Supplychain_Data!$B$6489:$U$6489</definedName>
    <definedName name="SO_006589">Cleaned_Supplychain_Data!$B$6490:$U$6490</definedName>
    <definedName name="SO_006590">Cleaned_Supplychain_Data!$B$6491:$U$6491</definedName>
    <definedName name="SO_006591">Cleaned_Supplychain_Data!$B$6492:$U$6492</definedName>
    <definedName name="SO_006592">Cleaned_Supplychain_Data!$B$6493:$U$6493</definedName>
    <definedName name="SO_006593">Cleaned_Supplychain_Data!$B$6494:$U$6494</definedName>
    <definedName name="SO_006594">Cleaned_Supplychain_Data!$B$6495:$U$6495</definedName>
    <definedName name="SO_006595">Cleaned_Supplychain_Data!$B$6496:$U$6496</definedName>
    <definedName name="SO_006596">Cleaned_Supplychain_Data!$B$6497:$U$6497</definedName>
    <definedName name="SO_006597">Cleaned_Supplychain_Data!$B$6498:$U$6498</definedName>
    <definedName name="SO_006598">Cleaned_Supplychain_Data!$B$6499:$U$6499</definedName>
    <definedName name="SO_006599">Cleaned_Supplychain_Data!$B$6500:$U$6500</definedName>
    <definedName name="SO_006600">Cleaned_Supplychain_Data!$B$6501:$U$6501</definedName>
    <definedName name="SO_006601">Cleaned_Supplychain_Data!$B$6502:$U$6502</definedName>
    <definedName name="SO_006602">Cleaned_Supplychain_Data!$B$6503:$U$6503</definedName>
    <definedName name="SO_006603">Cleaned_Supplychain_Data!$B$6504:$U$6504</definedName>
    <definedName name="SO_006604">Cleaned_Supplychain_Data!$B$6505:$U$6505</definedName>
    <definedName name="SO_006605">Cleaned_Supplychain_Data!$B$6506:$U$6506</definedName>
    <definedName name="SO_006606">Cleaned_Supplychain_Data!$B$6507:$U$6507</definedName>
    <definedName name="SO_006607">Cleaned_Supplychain_Data!$B$6508:$U$6508</definedName>
    <definedName name="SO_006608">Cleaned_Supplychain_Data!$B$6509:$U$6509</definedName>
    <definedName name="SO_006609">Cleaned_Supplychain_Data!$B$6510:$U$6510</definedName>
    <definedName name="SO_006610">Cleaned_Supplychain_Data!$B$6511:$U$6511</definedName>
    <definedName name="SO_006611">Cleaned_Supplychain_Data!$B$6512:$U$6512</definedName>
    <definedName name="SO_006612">Cleaned_Supplychain_Data!$B$6513:$U$6513</definedName>
    <definedName name="SO_006613">Cleaned_Supplychain_Data!$B$6514:$U$6514</definedName>
    <definedName name="SO_006614">Cleaned_Supplychain_Data!$B$6515:$U$6515</definedName>
    <definedName name="SO_006615">Cleaned_Supplychain_Data!$B$6516:$U$6516</definedName>
    <definedName name="SO_006616">Cleaned_Supplychain_Data!$B$6517:$U$6517</definedName>
    <definedName name="SO_006617">Cleaned_Supplychain_Data!$B$6518:$U$6518</definedName>
    <definedName name="SO_006618">Cleaned_Supplychain_Data!$B$6519:$U$6519</definedName>
    <definedName name="SO_006619">Cleaned_Supplychain_Data!$B$6520:$U$6520</definedName>
    <definedName name="SO_006620">Cleaned_Supplychain_Data!$B$6521:$U$6521</definedName>
    <definedName name="SO_006621">Cleaned_Supplychain_Data!$B$6522:$U$6522</definedName>
    <definedName name="SO_006622">Cleaned_Supplychain_Data!$B$6523:$U$6523</definedName>
    <definedName name="SO_006623">Cleaned_Supplychain_Data!$B$6524:$U$6524</definedName>
    <definedName name="SO_006624">Cleaned_Supplychain_Data!$B$6525:$U$6525</definedName>
    <definedName name="SO_006625">Cleaned_Supplychain_Data!$B$6526:$U$6526</definedName>
    <definedName name="SO_006626">Cleaned_Supplychain_Data!$B$6527:$U$6527</definedName>
    <definedName name="SO_006627">Cleaned_Supplychain_Data!$B$6528:$U$6528</definedName>
    <definedName name="SO_006628">Cleaned_Supplychain_Data!$B$6529:$U$6529</definedName>
    <definedName name="SO_006629">Cleaned_Supplychain_Data!$B$6530:$U$6530</definedName>
    <definedName name="SO_006630">Cleaned_Supplychain_Data!$B$6531:$U$6531</definedName>
    <definedName name="SO_006631">Cleaned_Supplychain_Data!$B$6532:$U$6532</definedName>
    <definedName name="SO_006632">Cleaned_Supplychain_Data!$B$6533:$U$6533</definedName>
    <definedName name="SO_006633">Cleaned_Supplychain_Data!$B$6534:$U$6534</definedName>
    <definedName name="SO_006634">Cleaned_Supplychain_Data!$B$6535:$U$6535</definedName>
    <definedName name="SO_006635">Cleaned_Supplychain_Data!$B$6536:$U$6536</definedName>
    <definedName name="SO_006636">Cleaned_Supplychain_Data!$B$6537:$U$6537</definedName>
    <definedName name="SO_006637">Cleaned_Supplychain_Data!$B$6538:$U$6538</definedName>
    <definedName name="SO_006638">Cleaned_Supplychain_Data!$B$6539:$U$6539</definedName>
    <definedName name="SO_006639">Cleaned_Supplychain_Data!$B$6540:$U$6540</definedName>
    <definedName name="SO_006640">Cleaned_Supplychain_Data!$B$6541:$U$6541</definedName>
    <definedName name="SO_006641">Cleaned_Supplychain_Data!$B$6542:$U$6542</definedName>
    <definedName name="SO_006642">Cleaned_Supplychain_Data!$B$6543:$U$6543</definedName>
    <definedName name="SO_006643">Cleaned_Supplychain_Data!$B$6544:$U$6544</definedName>
    <definedName name="SO_006644">Cleaned_Supplychain_Data!$B$6545:$U$6545</definedName>
    <definedName name="SO_006645">Cleaned_Supplychain_Data!$B$6546:$U$6546</definedName>
    <definedName name="SO_006646">Cleaned_Supplychain_Data!$B$6547:$U$6547</definedName>
    <definedName name="SO_006647">Cleaned_Supplychain_Data!$B$6548:$U$6548</definedName>
    <definedName name="SO_006648">Cleaned_Supplychain_Data!$B$6549:$U$6549</definedName>
    <definedName name="SO_006649">Cleaned_Supplychain_Data!$B$6550:$U$6550</definedName>
    <definedName name="SO_006650">Cleaned_Supplychain_Data!$B$6551:$U$6551</definedName>
    <definedName name="SO_006651">Cleaned_Supplychain_Data!$B$6552:$U$6552</definedName>
    <definedName name="SO_006652">Cleaned_Supplychain_Data!$B$6553:$U$6553</definedName>
    <definedName name="SO_006653">Cleaned_Supplychain_Data!$B$6554:$U$6554</definedName>
    <definedName name="SO_006654">Cleaned_Supplychain_Data!$B$6555:$U$6555</definedName>
    <definedName name="SO_006655">Cleaned_Supplychain_Data!$B$6556:$U$6556</definedName>
    <definedName name="SO_006656">Cleaned_Supplychain_Data!$B$6557:$U$6557</definedName>
    <definedName name="SO_006657">Cleaned_Supplychain_Data!$B$6558:$U$6558</definedName>
    <definedName name="SO_006658">Cleaned_Supplychain_Data!$B$6559:$U$6559</definedName>
    <definedName name="SO_006659">Cleaned_Supplychain_Data!$B$6560:$U$6560</definedName>
    <definedName name="SO_006660">Cleaned_Supplychain_Data!$B$6561:$U$6561</definedName>
    <definedName name="SO_006661">Cleaned_Supplychain_Data!$B$6562:$U$6562</definedName>
    <definedName name="SO_006662">Cleaned_Supplychain_Data!$B$6563:$U$6563</definedName>
    <definedName name="SO_006663">Cleaned_Supplychain_Data!$B$6564:$U$6564</definedName>
    <definedName name="SO_006664">Cleaned_Supplychain_Data!$B$6565:$U$6565</definedName>
    <definedName name="SO_006665">Cleaned_Supplychain_Data!$B$6566:$U$6566</definedName>
    <definedName name="SO_006666">Cleaned_Supplychain_Data!$B$6567:$U$6567</definedName>
    <definedName name="SO_006667">Cleaned_Supplychain_Data!$B$6568:$U$6568</definedName>
    <definedName name="SO_006668">Cleaned_Supplychain_Data!$B$6569:$U$6569</definedName>
    <definedName name="SO_006669">Cleaned_Supplychain_Data!$B$6570:$U$6570</definedName>
    <definedName name="SO_006670">Cleaned_Supplychain_Data!$B$6571:$U$6571</definedName>
    <definedName name="SO_006671">Cleaned_Supplychain_Data!$B$6572:$U$6572</definedName>
    <definedName name="SO_006672">Cleaned_Supplychain_Data!$B$6573:$U$6573</definedName>
    <definedName name="SO_006673">Cleaned_Supplychain_Data!$B$6574:$U$6574</definedName>
    <definedName name="SO_006674">Cleaned_Supplychain_Data!$B$6575:$U$6575</definedName>
    <definedName name="SO_006675">Cleaned_Supplychain_Data!$B$6576:$U$6576</definedName>
    <definedName name="SO_006676">Cleaned_Supplychain_Data!$B$6577:$U$6577</definedName>
    <definedName name="SO_006677">Cleaned_Supplychain_Data!$B$6578:$U$6578</definedName>
    <definedName name="SO_006678">Cleaned_Supplychain_Data!$B$6579:$U$6579</definedName>
    <definedName name="SO_006679">Cleaned_Supplychain_Data!$B$6580:$U$6580</definedName>
    <definedName name="SO_006680">Cleaned_Supplychain_Data!$B$6581:$U$6581</definedName>
    <definedName name="SO_006681">Cleaned_Supplychain_Data!$B$6582:$U$6582</definedName>
    <definedName name="SO_006682">Cleaned_Supplychain_Data!$B$6583:$U$6583</definedName>
    <definedName name="SO_006683">Cleaned_Supplychain_Data!$B$6584:$U$6584</definedName>
    <definedName name="SO_006684">Cleaned_Supplychain_Data!$B$6585:$U$6585</definedName>
    <definedName name="SO_006685">Cleaned_Supplychain_Data!$B$6586:$U$6586</definedName>
    <definedName name="SO_006686">Cleaned_Supplychain_Data!$B$6587:$U$6587</definedName>
    <definedName name="SO_006687">Cleaned_Supplychain_Data!$B$6588:$U$6588</definedName>
    <definedName name="SO_006688">Cleaned_Supplychain_Data!$B$6589:$U$6589</definedName>
    <definedName name="SO_006689">Cleaned_Supplychain_Data!$B$6590:$U$6590</definedName>
    <definedName name="SO_006690">Cleaned_Supplychain_Data!$B$6591:$U$6591</definedName>
    <definedName name="SO_006691">Cleaned_Supplychain_Data!$B$6592:$U$6592</definedName>
    <definedName name="SO_006692">Cleaned_Supplychain_Data!$B$6593:$U$6593</definedName>
    <definedName name="SO_006693">Cleaned_Supplychain_Data!$B$6594:$U$6594</definedName>
    <definedName name="SO_006694">Cleaned_Supplychain_Data!$B$6595:$U$6595</definedName>
    <definedName name="SO_006695">Cleaned_Supplychain_Data!$B$6596:$U$6596</definedName>
    <definedName name="SO_006696">Cleaned_Supplychain_Data!$B$6597:$U$6597</definedName>
    <definedName name="SO_006697">Cleaned_Supplychain_Data!$B$6598:$U$6598</definedName>
    <definedName name="SO_006698">Cleaned_Supplychain_Data!$B$6599:$U$6599</definedName>
    <definedName name="SO_006699">Cleaned_Supplychain_Data!$B$6600:$U$6600</definedName>
    <definedName name="SO_006700">Cleaned_Supplychain_Data!$B$6601:$U$6601</definedName>
    <definedName name="SO_006701">Cleaned_Supplychain_Data!$B$6602:$U$6602</definedName>
    <definedName name="SO_006702">Cleaned_Supplychain_Data!$B$6603:$U$6603</definedName>
    <definedName name="SO_006703">Cleaned_Supplychain_Data!$B$6604:$U$6604</definedName>
    <definedName name="SO_006704">Cleaned_Supplychain_Data!$B$6605:$U$6605</definedName>
    <definedName name="SO_006705">Cleaned_Supplychain_Data!$B$6606:$U$6606</definedName>
    <definedName name="SO_006706">Cleaned_Supplychain_Data!$B$6607:$U$6607</definedName>
    <definedName name="SO_006707">Cleaned_Supplychain_Data!$B$6608:$U$6608</definedName>
    <definedName name="SO_006708">Cleaned_Supplychain_Data!$B$6609:$U$6609</definedName>
    <definedName name="SO_006709">Cleaned_Supplychain_Data!$B$6610:$U$6610</definedName>
    <definedName name="SO_006710">Cleaned_Supplychain_Data!$B$6611:$U$6611</definedName>
    <definedName name="SO_006711">Cleaned_Supplychain_Data!$B$6612:$U$6612</definedName>
    <definedName name="SO_006712">Cleaned_Supplychain_Data!$B$6613:$U$6613</definedName>
    <definedName name="SO_006713">Cleaned_Supplychain_Data!$B$6614:$U$6614</definedName>
    <definedName name="SO_006714">Cleaned_Supplychain_Data!$B$6615:$U$6615</definedName>
    <definedName name="SO_006715">Cleaned_Supplychain_Data!$B$6616:$U$6616</definedName>
    <definedName name="SO_006716">Cleaned_Supplychain_Data!$B$6617:$U$6617</definedName>
    <definedName name="SO_006717">Cleaned_Supplychain_Data!$B$6618:$U$6618</definedName>
    <definedName name="SO_006718">Cleaned_Supplychain_Data!$B$6619:$U$6619</definedName>
    <definedName name="SO_006719">Cleaned_Supplychain_Data!$B$6620:$U$6620</definedName>
    <definedName name="SO_006720">Cleaned_Supplychain_Data!$B$6621:$U$6621</definedName>
    <definedName name="SO_006721">Cleaned_Supplychain_Data!$B$6622:$U$6622</definedName>
    <definedName name="SO_006722">Cleaned_Supplychain_Data!$B$6623:$U$6623</definedName>
    <definedName name="SO_006723">Cleaned_Supplychain_Data!$B$6624:$U$6624</definedName>
    <definedName name="SO_006724">Cleaned_Supplychain_Data!$B$6625:$U$6625</definedName>
    <definedName name="SO_006725">Cleaned_Supplychain_Data!$B$6626:$U$6626</definedName>
    <definedName name="SO_006726">Cleaned_Supplychain_Data!$B$6627:$U$6627</definedName>
    <definedName name="SO_006727">Cleaned_Supplychain_Data!$B$6628:$U$6628</definedName>
    <definedName name="SO_006728">Cleaned_Supplychain_Data!$B$6629:$U$6629</definedName>
    <definedName name="SO_006729">Cleaned_Supplychain_Data!$B$6630:$U$6630</definedName>
    <definedName name="SO_006730">Cleaned_Supplychain_Data!$B$6631:$U$6631</definedName>
    <definedName name="SO_006731">Cleaned_Supplychain_Data!$B$6632:$U$6632</definedName>
    <definedName name="SO_006732">Cleaned_Supplychain_Data!$B$6633:$U$6633</definedName>
    <definedName name="SO_006733">Cleaned_Supplychain_Data!$B$6634:$U$6634</definedName>
    <definedName name="SO_006734">Cleaned_Supplychain_Data!$B$6635:$U$6635</definedName>
    <definedName name="SO_006735">Cleaned_Supplychain_Data!$B$6636:$U$6636</definedName>
    <definedName name="SO_006736">Cleaned_Supplychain_Data!$B$6637:$U$6637</definedName>
    <definedName name="SO_006737">Cleaned_Supplychain_Data!$B$6638:$U$6638</definedName>
    <definedName name="SO_006738">Cleaned_Supplychain_Data!$B$6639:$U$6639</definedName>
    <definedName name="SO_006739">Cleaned_Supplychain_Data!$B$6640:$U$6640</definedName>
    <definedName name="SO_006740">Cleaned_Supplychain_Data!$B$6641:$U$6641</definedName>
    <definedName name="SO_006741">Cleaned_Supplychain_Data!$B$6642:$U$6642</definedName>
    <definedName name="SO_006742">Cleaned_Supplychain_Data!$B$6643:$U$6643</definedName>
    <definedName name="SO_006743">Cleaned_Supplychain_Data!$B$6644:$U$6644</definedName>
    <definedName name="SO_006744">Cleaned_Supplychain_Data!$B$6645:$U$6645</definedName>
    <definedName name="SO_006745">Cleaned_Supplychain_Data!$B$6646:$U$6646</definedName>
    <definedName name="SO_006746">Cleaned_Supplychain_Data!$B$6647:$U$6647</definedName>
    <definedName name="SO_006747">Cleaned_Supplychain_Data!$B$6648:$U$6648</definedName>
    <definedName name="SO_006748">Cleaned_Supplychain_Data!$B$6649:$U$6649</definedName>
    <definedName name="SO_006749">Cleaned_Supplychain_Data!$B$6650:$U$6650</definedName>
    <definedName name="SO_006750">Cleaned_Supplychain_Data!$B$6651:$U$6651</definedName>
    <definedName name="SO_006751">Cleaned_Supplychain_Data!$B$6652:$U$6652</definedName>
    <definedName name="SO_006752">Cleaned_Supplychain_Data!$B$6653:$U$6653</definedName>
    <definedName name="SO_006753">Cleaned_Supplychain_Data!$B$6654:$U$6654</definedName>
    <definedName name="SO_006754">Cleaned_Supplychain_Data!$B$6655:$U$6655</definedName>
    <definedName name="SO_006755">Cleaned_Supplychain_Data!$B$6656:$U$6656</definedName>
    <definedName name="SO_006756">Cleaned_Supplychain_Data!$B$6657:$U$6657</definedName>
    <definedName name="SO_006757">Cleaned_Supplychain_Data!$B$6658:$U$6658</definedName>
    <definedName name="SO_006758">Cleaned_Supplychain_Data!$B$6659:$U$6659</definedName>
    <definedName name="SO_006759">Cleaned_Supplychain_Data!$B$6660:$U$6660</definedName>
    <definedName name="SO_006760">Cleaned_Supplychain_Data!$B$6661:$U$6661</definedName>
    <definedName name="SO_006761">Cleaned_Supplychain_Data!$B$6662:$U$6662</definedName>
    <definedName name="SO_006762">Cleaned_Supplychain_Data!$B$6663:$U$6663</definedName>
    <definedName name="SO_006763">Cleaned_Supplychain_Data!$B$6664:$U$6664</definedName>
    <definedName name="SO_006764">Cleaned_Supplychain_Data!$B$6665:$U$6665</definedName>
    <definedName name="SO_006765">Cleaned_Supplychain_Data!$B$6666:$U$6666</definedName>
    <definedName name="SO_006766">Cleaned_Supplychain_Data!$B$6667:$U$6667</definedName>
    <definedName name="SO_006767">Cleaned_Supplychain_Data!$B$6668:$U$6668</definedName>
    <definedName name="SO_006768">Cleaned_Supplychain_Data!$B$6669:$U$6669</definedName>
    <definedName name="SO_006769">Cleaned_Supplychain_Data!$B$6670:$U$6670</definedName>
    <definedName name="SO_006770">Cleaned_Supplychain_Data!$B$6671:$U$6671</definedName>
    <definedName name="SO_006771">Cleaned_Supplychain_Data!$B$6672:$U$6672</definedName>
    <definedName name="SO_006772">Cleaned_Supplychain_Data!$B$6673:$U$6673</definedName>
    <definedName name="SO_006773">Cleaned_Supplychain_Data!$B$6674:$U$6674</definedName>
    <definedName name="SO_006774">Cleaned_Supplychain_Data!$B$6675:$U$6675</definedName>
    <definedName name="SO_006775">Cleaned_Supplychain_Data!$B$6676:$U$6676</definedName>
    <definedName name="SO_006776">Cleaned_Supplychain_Data!$B$6677:$U$6677</definedName>
    <definedName name="SO_006777">Cleaned_Supplychain_Data!$B$6678:$U$6678</definedName>
    <definedName name="SO_006778">Cleaned_Supplychain_Data!$B$6679:$U$6679</definedName>
    <definedName name="SO_006779">Cleaned_Supplychain_Data!$B$6680:$U$6680</definedName>
    <definedName name="SO_006780">Cleaned_Supplychain_Data!$B$6681:$U$6681</definedName>
    <definedName name="SO_006781">Cleaned_Supplychain_Data!$B$6682:$U$6682</definedName>
    <definedName name="SO_006782">Cleaned_Supplychain_Data!$B$6683:$U$6683</definedName>
    <definedName name="SO_006783">Cleaned_Supplychain_Data!$B$6684:$U$6684</definedName>
    <definedName name="SO_006784">Cleaned_Supplychain_Data!$B$6685:$U$6685</definedName>
    <definedName name="SO_006785">Cleaned_Supplychain_Data!$B$6686:$U$6686</definedName>
    <definedName name="SO_006786">Cleaned_Supplychain_Data!$B$6687:$U$6687</definedName>
    <definedName name="SO_006787">Cleaned_Supplychain_Data!$B$6688:$U$6688</definedName>
    <definedName name="SO_006788">Cleaned_Supplychain_Data!$B$6689:$U$6689</definedName>
    <definedName name="SO_006789">Cleaned_Supplychain_Data!$B$6690:$U$6690</definedName>
    <definedName name="SO_006790">Cleaned_Supplychain_Data!$B$6691:$U$6691</definedName>
    <definedName name="SO_006791">Cleaned_Supplychain_Data!$B$6692:$U$6692</definedName>
    <definedName name="SO_006792">Cleaned_Supplychain_Data!$B$6693:$U$6693</definedName>
    <definedName name="SO_006793">Cleaned_Supplychain_Data!$B$6694:$U$6694</definedName>
    <definedName name="SO_006794">Cleaned_Supplychain_Data!$B$6695:$U$6695</definedName>
    <definedName name="SO_006795">Cleaned_Supplychain_Data!$B$6696:$U$6696</definedName>
    <definedName name="SO_006796">Cleaned_Supplychain_Data!$B$6697:$U$6697</definedName>
    <definedName name="SO_006797">Cleaned_Supplychain_Data!$B$6698:$U$6698</definedName>
    <definedName name="SO_006798">Cleaned_Supplychain_Data!$B$6699:$U$6699</definedName>
    <definedName name="SO_006799">Cleaned_Supplychain_Data!$B$6700:$U$6700</definedName>
    <definedName name="SO_006800">Cleaned_Supplychain_Data!$B$6701:$U$6701</definedName>
    <definedName name="SO_006801">Cleaned_Supplychain_Data!$B$6702:$U$6702</definedName>
    <definedName name="SO_006802">Cleaned_Supplychain_Data!$B$6703:$U$6703</definedName>
    <definedName name="SO_006803">Cleaned_Supplychain_Data!$B$6704:$U$6704</definedName>
    <definedName name="SO_006804">Cleaned_Supplychain_Data!$B$6705:$U$6705</definedName>
    <definedName name="SO_006805">Cleaned_Supplychain_Data!$B$6706:$U$6706</definedName>
    <definedName name="SO_006806">Cleaned_Supplychain_Data!$B$6707:$U$6707</definedName>
    <definedName name="SO_006807">Cleaned_Supplychain_Data!$B$6708:$U$6708</definedName>
    <definedName name="SO_006808">Cleaned_Supplychain_Data!$B$6709:$U$6709</definedName>
    <definedName name="SO_006809">Cleaned_Supplychain_Data!$B$6710:$U$6710</definedName>
    <definedName name="SO_006810">Cleaned_Supplychain_Data!$B$6711:$U$6711</definedName>
    <definedName name="SO_006811">Cleaned_Supplychain_Data!$B$6712:$U$6712</definedName>
    <definedName name="SO_006812">Cleaned_Supplychain_Data!$B$6713:$U$6713</definedName>
    <definedName name="SO_006813">Cleaned_Supplychain_Data!$B$6714:$U$6714</definedName>
    <definedName name="SO_006814">Cleaned_Supplychain_Data!$B$6715:$U$6715</definedName>
    <definedName name="SO_006815">Cleaned_Supplychain_Data!$B$6716:$U$6716</definedName>
    <definedName name="SO_006816">Cleaned_Supplychain_Data!$B$6717:$U$6717</definedName>
    <definedName name="SO_006817">Cleaned_Supplychain_Data!$B$6718:$U$6718</definedName>
    <definedName name="SO_006818">Cleaned_Supplychain_Data!$B$6719:$U$6719</definedName>
    <definedName name="SO_006819">Cleaned_Supplychain_Data!$B$6720:$U$6720</definedName>
    <definedName name="SO_006820">Cleaned_Supplychain_Data!$B$6721:$U$6721</definedName>
    <definedName name="SO_006821">Cleaned_Supplychain_Data!$B$6722:$U$6722</definedName>
    <definedName name="SO_006822">Cleaned_Supplychain_Data!$B$6723:$U$6723</definedName>
    <definedName name="SO_006823">Cleaned_Supplychain_Data!$B$6724:$U$6724</definedName>
    <definedName name="SO_006824">Cleaned_Supplychain_Data!$B$6725:$U$6725</definedName>
    <definedName name="SO_006825">Cleaned_Supplychain_Data!$B$6726:$U$6726</definedName>
    <definedName name="SO_006826">Cleaned_Supplychain_Data!$B$6727:$U$6727</definedName>
    <definedName name="SO_006827">Cleaned_Supplychain_Data!$B$6728:$U$6728</definedName>
    <definedName name="SO_006828">Cleaned_Supplychain_Data!$B$6729:$U$6729</definedName>
    <definedName name="SO_006829">Cleaned_Supplychain_Data!$B$6730:$U$6730</definedName>
    <definedName name="SO_006830">Cleaned_Supplychain_Data!$B$6731:$U$6731</definedName>
    <definedName name="SO_006831">Cleaned_Supplychain_Data!$B$6732:$U$6732</definedName>
    <definedName name="SO_006832">Cleaned_Supplychain_Data!$B$6733:$U$6733</definedName>
    <definedName name="SO_006833">Cleaned_Supplychain_Data!$B$6734:$U$6734</definedName>
    <definedName name="SO_006834">Cleaned_Supplychain_Data!$B$6735:$U$6735</definedName>
    <definedName name="SO_006835">Cleaned_Supplychain_Data!$B$6736:$U$6736</definedName>
    <definedName name="SO_006836">Cleaned_Supplychain_Data!$B$6737:$U$6737</definedName>
    <definedName name="SO_006837">Cleaned_Supplychain_Data!$B$6738:$U$6738</definedName>
    <definedName name="SO_006838">Cleaned_Supplychain_Data!$B$6739:$U$6739</definedName>
    <definedName name="SO_006839">Cleaned_Supplychain_Data!$B$6740:$U$6740</definedName>
    <definedName name="SO_006840">Cleaned_Supplychain_Data!$B$6741:$U$6741</definedName>
    <definedName name="SO_006841">Cleaned_Supplychain_Data!$B$6742:$U$6742</definedName>
    <definedName name="SO_006842">Cleaned_Supplychain_Data!$B$6743:$U$6743</definedName>
    <definedName name="SO_006843">Cleaned_Supplychain_Data!$B$6744:$U$6744</definedName>
    <definedName name="SO_006844">Cleaned_Supplychain_Data!$B$6745:$U$6745</definedName>
    <definedName name="SO_006845">Cleaned_Supplychain_Data!$B$6746:$U$6746</definedName>
    <definedName name="SO_006846">Cleaned_Supplychain_Data!$B$6747:$U$6747</definedName>
    <definedName name="SO_006847">Cleaned_Supplychain_Data!$B$6748:$U$6748</definedName>
    <definedName name="SO_006848">Cleaned_Supplychain_Data!$B$6749:$U$6749</definedName>
    <definedName name="SO_006849">Cleaned_Supplychain_Data!$B$6750:$U$6750</definedName>
    <definedName name="SO_006850">Cleaned_Supplychain_Data!$B$6751:$U$6751</definedName>
    <definedName name="SO_006851">Cleaned_Supplychain_Data!$B$6752:$U$6752</definedName>
    <definedName name="SO_006852">Cleaned_Supplychain_Data!$B$6753:$U$6753</definedName>
    <definedName name="SO_006853">Cleaned_Supplychain_Data!$B$6754:$U$6754</definedName>
    <definedName name="SO_006854">Cleaned_Supplychain_Data!$B$6755:$U$6755</definedName>
    <definedName name="SO_006855">Cleaned_Supplychain_Data!$B$6756:$U$6756</definedName>
    <definedName name="SO_006856">Cleaned_Supplychain_Data!$B$6757:$U$6757</definedName>
    <definedName name="SO_006857">Cleaned_Supplychain_Data!$B$6758:$U$6758</definedName>
    <definedName name="SO_006858">Cleaned_Supplychain_Data!$B$6759:$U$6759</definedName>
    <definedName name="SO_006859">Cleaned_Supplychain_Data!$B$6760:$U$6760</definedName>
    <definedName name="SO_006860">Cleaned_Supplychain_Data!$B$6761:$U$6761</definedName>
    <definedName name="SO_006861">Cleaned_Supplychain_Data!$B$6762:$U$6762</definedName>
    <definedName name="SO_006862">Cleaned_Supplychain_Data!$B$6763:$U$6763</definedName>
    <definedName name="SO_006863">Cleaned_Supplychain_Data!$B$6764:$U$6764</definedName>
    <definedName name="SO_006864">Cleaned_Supplychain_Data!$B$6765:$U$6765</definedName>
    <definedName name="SO_006865">Cleaned_Supplychain_Data!$B$6766:$U$6766</definedName>
    <definedName name="SO_006866">Cleaned_Supplychain_Data!$B$6767:$U$6767</definedName>
    <definedName name="SO_006867">Cleaned_Supplychain_Data!$B$6768:$U$6768</definedName>
    <definedName name="SO_006868">Cleaned_Supplychain_Data!$B$6769:$U$6769</definedName>
    <definedName name="SO_006869">Cleaned_Supplychain_Data!$B$6770:$U$6770</definedName>
    <definedName name="SO_006870">Cleaned_Supplychain_Data!$B$6771:$U$6771</definedName>
    <definedName name="SO_006871">Cleaned_Supplychain_Data!$B$6772:$U$6772</definedName>
    <definedName name="SO_006872">Cleaned_Supplychain_Data!$B$6773:$U$6773</definedName>
    <definedName name="SO_006873">Cleaned_Supplychain_Data!$B$6774:$U$6774</definedName>
    <definedName name="SO_006874">Cleaned_Supplychain_Data!$B$6775:$U$6775</definedName>
    <definedName name="SO_006875">Cleaned_Supplychain_Data!$B$6776:$U$6776</definedName>
    <definedName name="SO_006876">Cleaned_Supplychain_Data!$B$6777:$U$6777</definedName>
    <definedName name="SO_006877">Cleaned_Supplychain_Data!$B$6778:$U$6778</definedName>
    <definedName name="SO_006878">Cleaned_Supplychain_Data!$B$6779:$U$6779</definedName>
    <definedName name="SO_006879">Cleaned_Supplychain_Data!$B$6780:$U$6780</definedName>
    <definedName name="SO_006880">Cleaned_Supplychain_Data!$B$6781:$U$6781</definedName>
    <definedName name="SO_006881">Cleaned_Supplychain_Data!$B$6782:$U$6782</definedName>
    <definedName name="SO_006882">Cleaned_Supplychain_Data!$B$6783:$U$6783</definedName>
    <definedName name="SO_006883">Cleaned_Supplychain_Data!$B$6784:$U$6784</definedName>
    <definedName name="SO_006884">Cleaned_Supplychain_Data!$B$6785:$U$6785</definedName>
    <definedName name="SO_006885">Cleaned_Supplychain_Data!$B$6786:$U$6786</definedName>
    <definedName name="SO_006886">Cleaned_Supplychain_Data!$B$6787:$U$6787</definedName>
    <definedName name="SO_006887">Cleaned_Supplychain_Data!$B$6788:$U$6788</definedName>
    <definedName name="SO_006888">Cleaned_Supplychain_Data!$B$6789:$U$6789</definedName>
    <definedName name="SO_006889">Cleaned_Supplychain_Data!$B$6790:$U$6790</definedName>
    <definedName name="SO_006890">Cleaned_Supplychain_Data!$B$6791:$U$6791</definedName>
    <definedName name="SO_006891">Cleaned_Supplychain_Data!$B$6792:$U$6792</definedName>
    <definedName name="SO_006892">Cleaned_Supplychain_Data!$B$6793:$U$6793</definedName>
    <definedName name="SO_006893">Cleaned_Supplychain_Data!$B$6794:$U$6794</definedName>
    <definedName name="SO_006894">Cleaned_Supplychain_Data!$B$6795:$U$6795</definedName>
    <definedName name="SO_006895">Cleaned_Supplychain_Data!$B$6796:$U$6796</definedName>
    <definedName name="SO_006896">Cleaned_Supplychain_Data!$B$6797:$U$6797</definedName>
    <definedName name="SO_006897">Cleaned_Supplychain_Data!$B$6798:$U$6798</definedName>
    <definedName name="SO_006898">Cleaned_Supplychain_Data!$B$6799:$U$6799</definedName>
    <definedName name="SO_006899">Cleaned_Supplychain_Data!$B$6800:$U$6800</definedName>
    <definedName name="SO_006900">Cleaned_Supplychain_Data!$B$6801:$U$6801</definedName>
    <definedName name="SO_006901">Cleaned_Supplychain_Data!$B$6802:$U$6802</definedName>
    <definedName name="SO_006902">Cleaned_Supplychain_Data!$B$6803:$U$6803</definedName>
    <definedName name="SO_006903">Cleaned_Supplychain_Data!$B$6804:$U$6804</definedName>
    <definedName name="SO_006904">Cleaned_Supplychain_Data!$B$6805:$U$6805</definedName>
    <definedName name="SO_006905">Cleaned_Supplychain_Data!$B$6806:$U$6806</definedName>
    <definedName name="SO_006906">Cleaned_Supplychain_Data!$B$6807:$U$6807</definedName>
    <definedName name="SO_006907">Cleaned_Supplychain_Data!$B$6808:$U$6808</definedName>
    <definedName name="SO_006908">Cleaned_Supplychain_Data!$B$6809:$U$6809</definedName>
    <definedName name="SO_006909">Cleaned_Supplychain_Data!$B$6810:$U$6810</definedName>
    <definedName name="SO_006910">Cleaned_Supplychain_Data!$B$6811:$U$6811</definedName>
    <definedName name="SO_006911">Cleaned_Supplychain_Data!$B$6812:$U$6812</definedName>
    <definedName name="SO_006912">Cleaned_Supplychain_Data!$B$6813:$U$6813</definedName>
    <definedName name="SO_006913">Cleaned_Supplychain_Data!$B$6814:$U$6814</definedName>
    <definedName name="SO_006914">Cleaned_Supplychain_Data!$B$6815:$U$6815</definedName>
    <definedName name="SO_006915">Cleaned_Supplychain_Data!$B$6816:$U$6816</definedName>
    <definedName name="SO_006916">Cleaned_Supplychain_Data!$B$6817:$U$6817</definedName>
    <definedName name="SO_006917">Cleaned_Supplychain_Data!$B$6818:$U$6818</definedName>
    <definedName name="SO_006918">Cleaned_Supplychain_Data!$B$6819:$U$6819</definedName>
    <definedName name="SO_006919">Cleaned_Supplychain_Data!$B$6820:$U$6820</definedName>
    <definedName name="SO_006920">Cleaned_Supplychain_Data!$B$6821:$U$6821</definedName>
    <definedName name="SO_006921">Cleaned_Supplychain_Data!$B$6822:$U$6822</definedName>
    <definedName name="SO_006922">Cleaned_Supplychain_Data!$B$6823:$U$6823</definedName>
    <definedName name="SO_006923">Cleaned_Supplychain_Data!$B$6824:$U$6824</definedName>
    <definedName name="SO_006924">Cleaned_Supplychain_Data!$B$6825:$U$6825</definedName>
    <definedName name="SO_006925">Cleaned_Supplychain_Data!$B$6826:$U$6826</definedName>
    <definedName name="SO_006926">Cleaned_Supplychain_Data!$B$6827:$U$6827</definedName>
    <definedName name="SO_006927">Cleaned_Supplychain_Data!$B$6828:$U$6828</definedName>
    <definedName name="SO_006928">Cleaned_Supplychain_Data!$B$6829:$U$6829</definedName>
    <definedName name="SO_006929">Cleaned_Supplychain_Data!$B$6830:$U$6830</definedName>
    <definedName name="SO_006930">Cleaned_Supplychain_Data!$B$6831:$U$6831</definedName>
    <definedName name="SO_006931">Cleaned_Supplychain_Data!$B$6832:$U$6832</definedName>
    <definedName name="SO_006932">Cleaned_Supplychain_Data!$B$6833:$U$6833</definedName>
    <definedName name="SO_006933">Cleaned_Supplychain_Data!$B$6834:$U$6834</definedName>
    <definedName name="SO_006934">Cleaned_Supplychain_Data!$B$6835:$U$6835</definedName>
    <definedName name="SO_006935">Cleaned_Supplychain_Data!$B$6836:$U$6836</definedName>
    <definedName name="SO_006936">Cleaned_Supplychain_Data!$B$6837:$U$6837</definedName>
    <definedName name="SO_006937">Cleaned_Supplychain_Data!$B$6838:$U$6838</definedName>
    <definedName name="SO_006938">Cleaned_Supplychain_Data!$B$6839:$U$6839</definedName>
    <definedName name="SO_006939">Cleaned_Supplychain_Data!$B$6840:$U$6840</definedName>
    <definedName name="SO_006940">Cleaned_Supplychain_Data!$B$6841:$U$6841</definedName>
    <definedName name="SO_006941">Cleaned_Supplychain_Data!$B$6842:$U$6842</definedName>
    <definedName name="SO_006942">Cleaned_Supplychain_Data!$B$6843:$U$6843</definedName>
    <definedName name="SO_006943">Cleaned_Supplychain_Data!$B$6844:$U$6844</definedName>
    <definedName name="SO_006944">Cleaned_Supplychain_Data!$B$6845:$U$6845</definedName>
    <definedName name="SO_006945">Cleaned_Supplychain_Data!$B$6846:$U$6846</definedName>
    <definedName name="SO_006946">Cleaned_Supplychain_Data!$B$6847:$U$6847</definedName>
    <definedName name="SO_006947">Cleaned_Supplychain_Data!$B$6848:$U$6848</definedName>
    <definedName name="SO_006948">Cleaned_Supplychain_Data!$B$6849:$U$6849</definedName>
    <definedName name="SO_006949">Cleaned_Supplychain_Data!$B$6850:$U$6850</definedName>
    <definedName name="SO_006950">Cleaned_Supplychain_Data!$B$6851:$U$6851</definedName>
    <definedName name="SO_006951">Cleaned_Supplychain_Data!$B$6852:$U$6852</definedName>
    <definedName name="SO_006952">Cleaned_Supplychain_Data!$B$6853:$U$6853</definedName>
    <definedName name="SO_006953">Cleaned_Supplychain_Data!$B$6854:$U$6854</definedName>
    <definedName name="SO_006954">Cleaned_Supplychain_Data!$B$6855:$U$6855</definedName>
    <definedName name="SO_006955">Cleaned_Supplychain_Data!$B$6856:$U$6856</definedName>
    <definedName name="SO_006956">Cleaned_Supplychain_Data!$B$6857:$U$6857</definedName>
    <definedName name="SO_006957">Cleaned_Supplychain_Data!$B$6858:$U$6858</definedName>
    <definedName name="SO_006958">Cleaned_Supplychain_Data!$B$6859:$U$6859</definedName>
    <definedName name="SO_006959">Cleaned_Supplychain_Data!$B$6860:$U$6860</definedName>
    <definedName name="SO_006960">Cleaned_Supplychain_Data!$B$6861:$U$6861</definedName>
    <definedName name="SO_006961">Cleaned_Supplychain_Data!$B$6862:$U$6862</definedName>
    <definedName name="SO_006962">Cleaned_Supplychain_Data!$B$6863:$U$6863</definedName>
    <definedName name="SO_006963">Cleaned_Supplychain_Data!$B$6864:$U$6864</definedName>
    <definedName name="SO_006964">Cleaned_Supplychain_Data!$B$6865:$U$6865</definedName>
    <definedName name="SO_006965">Cleaned_Supplychain_Data!$B$6866:$U$6866</definedName>
    <definedName name="SO_006966">Cleaned_Supplychain_Data!$B$6867:$U$6867</definedName>
    <definedName name="SO_006967">Cleaned_Supplychain_Data!$B$6868:$U$6868</definedName>
    <definedName name="SO_006968">Cleaned_Supplychain_Data!$B$6869:$U$6869</definedName>
    <definedName name="SO_006969">Cleaned_Supplychain_Data!$B$6870:$U$6870</definedName>
    <definedName name="SO_006970">Cleaned_Supplychain_Data!$B$6871:$U$6871</definedName>
    <definedName name="SO_006971">Cleaned_Supplychain_Data!$B$6872:$U$6872</definedName>
    <definedName name="SO_006972">Cleaned_Supplychain_Data!$B$6873:$U$6873</definedName>
    <definedName name="SO_006973">Cleaned_Supplychain_Data!$B$6874:$U$6874</definedName>
    <definedName name="SO_006974">Cleaned_Supplychain_Data!$B$6875:$U$6875</definedName>
    <definedName name="SO_006975">Cleaned_Supplychain_Data!$B$6876:$U$6876</definedName>
    <definedName name="SO_006976">Cleaned_Supplychain_Data!$B$6877:$U$6877</definedName>
    <definedName name="SO_006977">Cleaned_Supplychain_Data!$B$6878:$U$6878</definedName>
    <definedName name="SO_006978">Cleaned_Supplychain_Data!$B$6879:$U$6879</definedName>
    <definedName name="SO_006979">Cleaned_Supplychain_Data!$B$6880:$U$6880</definedName>
    <definedName name="SO_006980">Cleaned_Supplychain_Data!$B$6881:$U$6881</definedName>
    <definedName name="SO_006981">Cleaned_Supplychain_Data!$B$6882:$U$6882</definedName>
    <definedName name="SO_006982">Cleaned_Supplychain_Data!$B$6883:$U$6883</definedName>
    <definedName name="SO_006983">Cleaned_Supplychain_Data!$B$6884:$U$6884</definedName>
    <definedName name="SO_006984">Cleaned_Supplychain_Data!$B$6885:$U$6885</definedName>
    <definedName name="SO_006985">Cleaned_Supplychain_Data!$B$6886:$U$6886</definedName>
    <definedName name="SO_006986">Cleaned_Supplychain_Data!$B$6887:$U$6887</definedName>
    <definedName name="SO_006987">Cleaned_Supplychain_Data!$B$6888:$U$6888</definedName>
    <definedName name="SO_006988">Cleaned_Supplychain_Data!$B$6889:$U$6889</definedName>
    <definedName name="SO_006989">Cleaned_Supplychain_Data!$B$6890:$U$6890</definedName>
    <definedName name="SO_006990">Cleaned_Supplychain_Data!$B$6891:$U$6891</definedName>
    <definedName name="SO_006991">Cleaned_Supplychain_Data!$B$6892:$U$6892</definedName>
    <definedName name="SO_006992">Cleaned_Supplychain_Data!$B$6893:$U$6893</definedName>
    <definedName name="SO_006993">Cleaned_Supplychain_Data!$B$6894:$U$6894</definedName>
    <definedName name="SO_006994">Cleaned_Supplychain_Data!$B$6895:$U$6895</definedName>
    <definedName name="SO_006995">Cleaned_Supplychain_Data!$B$6896:$U$6896</definedName>
    <definedName name="SO_006996">Cleaned_Supplychain_Data!$B$6897:$U$6897</definedName>
    <definedName name="SO_006997">Cleaned_Supplychain_Data!$B$6898:$U$6898</definedName>
    <definedName name="SO_006998">Cleaned_Supplychain_Data!$B$6899:$U$6899</definedName>
    <definedName name="SO_006999">Cleaned_Supplychain_Data!$B$6900:$U$6900</definedName>
    <definedName name="SO_007000">Cleaned_Supplychain_Data!$B$6901:$U$6901</definedName>
    <definedName name="SO_007001">Cleaned_Supplychain_Data!$B$6902:$U$6902</definedName>
    <definedName name="SO_007002">Cleaned_Supplychain_Data!$B$6903:$U$6903</definedName>
    <definedName name="SO_007003">Cleaned_Supplychain_Data!$B$6904:$U$6904</definedName>
    <definedName name="SO_007004">Cleaned_Supplychain_Data!$B$6905:$U$6905</definedName>
    <definedName name="SO_007005">Cleaned_Supplychain_Data!$B$6906:$U$6906</definedName>
    <definedName name="SO_007006">Cleaned_Supplychain_Data!$B$6907:$U$6907</definedName>
    <definedName name="SO_007007">Cleaned_Supplychain_Data!$B$6908:$U$6908</definedName>
    <definedName name="SO_007008">Cleaned_Supplychain_Data!$B$6909:$U$6909</definedName>
    <definedName name="SO_007009">Cleaned_Supplychain_Data!$B$6910:$U$6910</definedName>
    <definedName name="SO_007010">Cleaned_Supplychain_Data!$B$6911:$U$6911</definedName>
    <definedName name="SO_007011">Cleaned_Supplychain_Data!$B$6912:$U$6912</definedName>
    <definedName name="SO_007012">Cleaned_Supplychain_Data!$B$6913:$U$6913</definedName>
    <definedName name="SO_007013">Cleaned_Supplychain_Data!$B$6914:$U$6914</definedName>
    <definedName name="SO_007014">Cleaned_Supplychain_Data!$B$6915:$U$6915</definedName>
    <definedName name="SO_007015">Cleaned_Supplychain_Data!$B$6916:$U$6916</definedName>
    <definedName name="SO_007016">Cleaned_Supplychain_Data!$B$6917:$U$6917</definedName>
    <definedName name="SO_007017">Cleaned_Supplychain_Data!$B$6918:$U$6918</definedName>
    <definedName name="SO_007018">Cleaned_Supplychain_Data!$B$6919:$U$6919</definedName>
    <definedName name="SO_007019">Cleaned_Supplychain_Data!$B$6920:$U$6920</definedName>
    <definedName name="SO_007020">Cleaned_Supplychain_Data!$B$6921:$U$6921</definedName>
    <definedName name="SO_007021">Cleaned_Supplychain_Data!$B$6922:$U$6922</definedName>
    <definedName name="SO_007022">Cleaned_Supplychain_Data!$B$6923:$U$6923</definedName>
    <definedName name="SO_007023">Cleaned_Supplychain_Data!$B$6924:$U$6924</definedName>
    <definedName name="SO_007024">Cleaned_Supplychain_Data!$B$6925:$U$6925</definedName>
    <definedName name="SO_007025">Cleaned_Supplychain_Data!$B$6926:$U$6926</definedName>
    <definedName name="SO_007026">Cleaned_Supplychain_Data!$B$6927:$U$6927</definedName>
    <definedName name="SO_007027">Cleaned_Supplychain_Data!$B$6928:$U$6928</definedName>
    <definedName name="SO_007028">Cleaned_Supplychain_Data!$B$6929:$U$6929</definedName>
    <definedName name="SO_007029">Cleaned_Supplychain_Data!$B$6930:$U$6930</definedName>
    <definedName name="SO_007030">Cleaned_Supplychain_Data!$B$6931:$U$6931</definedName>
    <definedName name="SO_007031">Cleaned_Supplychain_Data!$B$6932:$U$6932</definedName>
    <definedName name="SO_007032">Cleaned_Supplychain_Data!$B$6933:$U$6933</definedName>
    <definedName name="SO_007033">Cleaned_Supplychain_Data!$B$6934:$U$6934</definedName>
    <definedName name="SO_007034">Cleaned_Supplychain_Data!$B$6935:$U$6935</definedName>
    <definedName name="SO_007035">Cleaned_Supplychain_Data!$B$6936:$U$6936</definedName>
    <definedName name="SO_007036">Cleaned_Supplychain_Data!$B$6937:$U$6937</definedName>
    <definedName name="SO_007037">Cleaned_Supplychain_Data!$B$6938:$U$6938</definedName>
    <definedName name="SO_007038">Cleaned_Supplychain_Data!$B$6939:$U$6939</definedName>
    <definedName name="SO_007039">Cleaned_Supplychain_Data!$B$6940:$U$6940</definedName>
    <definedName name="SO_007040">Cleaned_Supplychain_Data!$B$6941:$U$6941</definedName>
    <definedName name="SO_007041">Cleaned_Supplychain_Data!$B$6942:$U$6942</definedName>
    <definedName name="SO_007042">Cleaned_Supplychain_Data!$B$6943:$U$6943</definedName>
    <definedName name="SO_007043">Cleaned_Supplychain_Data!$B$6944:$U$6944</definedName>
    <definedName name="SO_007044">Cleaned_Supplychain_Data!$B$6945:$U$6945</definedName>
    <definedName name="SO_007045">Cleaned_Supplychain_Data!$B$6946:$U$6946</definedName>
    <definedName name="SO_007046">Cleaned_Supplychain_Data!$B$6947:$U$6947</definedName>
    <definedName name="SO_007047">Cleaned_Supplychain_Data!$B$6948:$U$6948</definedName>
    <definedName name="SO_007048">Cleaned_Supplychain_Data!$B$6949:$U$6949</definedName>
    <definedName name="SO_007049">Cleaned_Supplychain_Data!$B$6950:$U$6950</definedName>
    <definedName name="SO_007050">Cleaned_Supplychain_Data!$B$6951:$U$6951</definedName>
    <definedName name="SO_007051">Cleaned_Supplychain_Data!$B$6952:$U$6952</definedName>
    <definedName name="SO_007052">Cleaned_Supplychain_Data!$B$6953:$U$6953</definedName>
    <definedName name="SO_007053">Cleaned_Supplychain_Data!$B$6954:$U$6954</definedName>
    <definedName name="SO_007054">Cleaned_Supplychain_Data!$B$6955:$U$6955</definedName>
    <definedName name="SO_007055">Cleaned_Supplychain_Data!$B$6956:$U$6956</definedName>
    <definedName name="SO_007056">Cleaned_Supplychain_Data!$B$6957:$U$6957</definedName>
    <definedName name="SO_007057">Cleaned_Supplychain_Data!$B$6958:$U$6958</definedName>
    <definedName name="SO_007058">Cleaned_Supplychain_Data!$B$6959:$U$6959</definedName>
    <definedName name="SO_007059">Cleaned_Supplychain_Data!$B$6960:$U$6960</definedName>
    <definedName name="SO_007060">Cleaned_Supplychain_Data!$B$6961:$U$6961</definedName>
    <definedName name="SO_007061">Cleaned_Supplychain_Data!$B$6962:$U$6962</definedName>
    <definedName name="SO_007062">Cleaned_Supplychain_Data!$B$6963:$U$6963</definedName>
    <definedName name="SO_007063">Cleaned_Supplychain_Data!$B$6964:$U$6964</definedName>
    <definedName name="SO_007064">Cleaned_Supplychain_Data!$B$6965:$U$6965</definedName>
    <definedName name="SO_007065">Cleaned_Supplychain_Data!$B$6966:$U$6966</definedName>
    <definedName name="SO_007066">Cleaned_Supplychain_Data!$B$6967:$U$6967</definedName>
    <definedName name="SO_007067">Cleaned_Supplychain_Data!$B$6968:$U$6968</definedName>
    <definedName name="SO_007068">Cleaned_Supplychain_Data!$B$6969:$U$6969</definedName>
    <definedName name="SO_007069">Cleaned_Supplychain_Data!$B$6970:$U$6970</definedName>
    <definedName name="SO_007070">Cleaned_Supplychain_Data!$B$6971:$U$6971</definedName>
    <definedName name="SO_007071">Cleaned_Supplychain_Data!$B$6972:$U$6972</definedName>
    <definedName name="SO_007072">Cleaned_Supplychain_Data!$B$6973:$U$6973</definedName>
    <definedName name="SO_007073">Cleaned_Supplychain_Data!$B$6974:$U$6974</definedName>
    <definedName name="SO_007074">Cleaned_Supplychain_Data!$B$6975:$U$6975</definedName>
    <definedName name="SO_007075">Cleaned_Supplychain_Data!$B$6976:$U$6976</definedName>
    <definedName name="SO_007076">Cleaned_Supplychain_Data!$B$6977:$U$6977</definedName>
    <definedName name="SO_007077">Cleaned_Supplychain_Data!$B$6978:$U$6978</definedName>
    <definedName name="SO_007078">Cleaned_Supplychain_Data!$B$6979:$U$6979</definedName>
    <definedName name="SO_007079">Cleaned_Supplychain_Data!$B$6980:$U$6980</definedName>
    <definedName name="SO_007080">Cleaned_Supplychain_Data!$B$6981:$U$6981</definedName>
    <definedName name="SO_007081">Cleaned_Supplychain_Data!$B$6982:$U$6982</definedName>
    <definedName name="SO_007082">Cleaned_Supplychain_Data!$B$6983:$U$6983</definedName>
    <definedName name="SO_007083">Cleaned_Supplychain_Data!$B$6984:$U$6984</definedName>
    <definedName name="SO_007084">Cleaned_Supplychain_Data!$B$6985:$U$6985</definedName>
    <definedName name="SO_007085">Cleaned_Supplychain_Data!$B$6986:$U$6986</definedName>
    <definedName name="SO_007086">Cleaned_Supplychain_Data!$B$6987:$U$6987</definedName>
    <definedName name="SO_007087">Cleaned_Supplychain_Data!$B$6988:$U$6988</definedName>
    <definedName name="SO_007088">Cleaned_Supplychain_Data!$B$6989:$U$6989</definedName>
    <definedName name="SO_007089">Cleaned_Supplychain_Data!$B$6990:$U$6990</definedName>
    <definedName name="SO_007090">Cleaned_Supplychain_Data!$B$6991:$U$6991</definedName>
    <definedName name="SO_007091">Cleaned_Supplychain_Data!$B$6992:$U$6992</definedName>
    <definedName name="SO_007092">Cleaned_Supplychain_Data!$B$6993:$U$6993</definedName>
    <definedName name="SO_007093">Cleaned_Supplychain_Data!$B$6994:$U$6994</definedName>
    <definedName name="SO_007094">Cleaned_Supplychain_Data!$B$6995:$U$6995</definedName>
    <definedName name="SO_007095">Cleaned_Supplychain_Data!$B$6996:$U$6996</definedName>
    <definedName name="SO_007096">Cleaned_Supplychain_Data!$B$6997:$U$6997</definedName>
    <definedName name="SO_007097">Cleaned_Supplychain_Data!$B$6998:$U$6998</definedName>
    <definedName name="SO_007098">Cleaned_Supplychain_Data!$B$6999:$U$6999</definedName>
    <definedName name="SO_007099">Cleaned_Supplychain_Data!$B$7000:$U$7000</definedName>
    <definedName name="SO_007100">Cleaned_Supplychain_Data!$B$7001:$U$7001</definedName>
    <definedName name="SO_007101">Cleaned_Supplychain_Data!$B$7002:$U$7002</definedName>
    <definedName name="SO_007102">Cleaned_Supplychain_Data!$B$7003:$U$7003</definedName>
    <definedName name="SO_007103">Cleaned_Supplychain_Data!$B$7004:$U$7004</definedName>
    <definedName name="SO_007104">Cleaned_Supplychain_Data!$B$7005:$U$7005</definedName>
    <definedName name="SO_007105">Cleaned_Supplychain_Data!$B$7006:$U$7006</definedName>
    <definedName name="SO_007106">Cleaned_Supplychain_Data!$B$7007:$U$7007</definedName>
    <definedName name="SO_007107">Cleaned_Supplychain_Data!$B$7008:$U$7008</definedName>
    <definedName name="SO_007108">Cleaned_Supplychain_Data!$B$7009:$U$7009</definedName>
    <definedName name="SO_007109">Cleaned_Supplychain_Data!$B$7010:$U$7010</definedName>
    <definedName name="SO_007110">Cleaned_Supplychain_Data!$B$7011:$U$7011</definedName>
    <definedName name="SO_007111">Cleaned_Supplychain_Data!$B$7012:$U$7012</definedName>
    <definedName name="SO_007112">Cleaned_Supplychain_Data!$B$7013:$U$7013</definedName>
    <definedName name="SO_007113">Cleaned_Supplychain_Data!$B$7014:$U$7014</definedName>
    <definedName name="SO_007114">Cleaned_Supplychain_Data!$B$7015:$U$7015</definedName>
    <definedName name="SO_007115">Cleaned_Supplychain_Data!$B$7016:$U$7016</definedName>
    <definedName name="SO_007116">Cleaned_Supplychain_Data!$B$7017:$U$7017</definedName>
    <definedName name="SO_007117">Cleaned_Supplychain_Data!$B$7018:$U$7018</definedName>
    <definedName name="SO_007118">Cleaned_Supplychain_Data!$B$7019:$U$7019</definedName>
    <definedName name="SO_007119">Cleaned_Supplychain_Data!$B$7020:$U$7020</definedName>
    <definedName name="SO_007120">Cleaned_Supplychain_Data!$B$7021:$U$7021</definedName>
    <definedName name="SO_007121">Cleaned_Supplychain_Data!$B$7022:$U$7022</definedName>
    <definedName name="SO_007122">Cleaned_Supplychain_Data!$B$7023:$U$7023</definedName>
    <definedName name="SO_007123">Cleaned_Supplychain_Data!$B$7024:$U$7024</definedName>
    <definedName name="SO_007124">Cleaned_Supplychain_Data!$B$7025:$U$7025</definedName>
    <definedName name="SO_007125">Cleaned_Supplychain_Data!$B$7026:$U$7026</definedName>
    <definedName name="SO_007126">Cleaned_Supplychain_Data!$B$7027:$U$7027</definedName>
    <definedName name="SO_007127">Cleaned_Supplychain_Data!$B$7028:$U$7028</definedName>
    <definedName name="SO_007128">Cleaned_Supplychain_Data!$B$7029:$U$7029</definedName>
    <definedName name="SO_007129">Cleaned_Supplychain_Data!$B$7030:$U$7030</definedName>
    <definedName name="SO_007130">Cleaned_Supplychain_Data!$B$7031:$U$7031</definedName>
    <definedName name="SO_007131">Cleaned_Supplychain_Data!$B$7032:$U$7032</definedName>
    <definedName name="SO_007132">Cleaned_Supplychain_Data!$B$7033:$U$7033</definedName>
    <definedName name="SO_007133">Cleaned_Supplychain_Data!$B$7034:$U$7034</definedName>
    <definedName name="SO_007134">Cleaned_Supplychain_Data!$B$7035:$U$7035</definedName>
    <definedName name="SO_007135">Cleaned_Supplychain_Data!$B$7036:$U$7036</definedName>
    <definedName name="SO_007136">Cleaned_Supplychain_Data!$B$7037:$U$7037</definedName>
    <definedName name="SO_007137">Cleaned_Supplychain_Data!$B$7038:$U$7038</definedName>
    <definedName name="SO_007138">Cleaned_Supplychain_Data!$B$7039:$U$7039</definedName>
    <definedName name="SO_007139">Cleaned_Supplychain_Data!$B$7040:$U$7040</definedName>
    <definedName name="SO_007140">Cleaned_Supplychain_Data!$B$7041:$U$7041</definedName>
    <definedName name="SO_007141">Cleaned_Supplychain_Data!$B$7042:$U$7042</definedName>
    <definedName name="SO_007142">Cleaned_Supplychain_Data!$B$7043:$U$7043</definedName>
    <definedName name="SO_007143">Cleaned_Supplychain_Data!$B$7044:$U$7044</definedName>
    <definedName name="SO_007144">Cleaned_Supplychain_Data!$B$7045:$U$7045</definedName>
    <definedName name="SO_007145">Cleaned_Supplychain_Data!$B$7046:$U$7046</definedName>
    <definedName name="SO_007146">Cleaned_Supplychain_Data!$B$7047:$U$7047</definedName>
    <definedName name="SO_007147">Cleaned_Supplychain_Data!$B$7048:$U$7048</definedName>
    <definedName name="SO_007148">Cleaned_Supplychain_Data!$B$7049:$U$7049</definedName>
    <definedName name="SO_007149">Cleaned_Supplychain_Data!$B$7050:$U$7050</definedName>
    <definedName name="SO_007150">Cleaned_Supplychain_Data!$B$7051:$U$7051</definedName>
    <definedName name="SO_007151">Cleaned_Supplychain_Data!$B$7052:$U$7052</definedName>
    <definedName name="SO_007152">Cleaned_Supplychain_Data!$B$7053:$U$7053</definedName>
    <definedName name="SO_007153">Cleaned_Supplychain_Data!$B$7054:$U$7054</definedName>
    <definedName name="SO_007154">Cleaned_Supplychain_Data!$B$7055:$U$7055</definedName>
    <definedName name="SO_007155">Cleaned_Supplychain_Data!$B$7056:$U$7056</definedName>
    <definedName name="SO_007156">Cleaned_Supplychain_Data!$B$7057:$U$7057</definedName>
    <definedName name="SO_007157">Cleaned_Supplychain_Data!$B$7058:$U$7058</definedName>
    <definedName name="SO_007158">Cleaned_Supplychain_Data!$B$7059:$U$7059</definedName>
    <definedName name="SO_007159">Cleaned_Supplychain_Data!$B$7060:$U$7060</definedName>
    <definedName name="SO_007160">Cleaned_Supplychain_Data!$B$7061:$U$7061</definedName>
    <definedName name="SO_007161">Cleaned_Supplychain_Data!$B$7062:$U$7062</definedName>
    <definedName name="SO_007162">Cleaned_Supplychain_Data!$B$7063:$U$7063</definedName>
    <definedName name="SO_007163">Cleaned_Supplychain_Data!$B$7064:$U$7064</definedName>
    <definedName name="SO_007164">Cleaned_Supplychain_Data!$B$7065:$U$7065</definedName>
    <definedName name="SO_007165">Cleaned_Supplychain_Data!$B$7066:$U$7066</definedName>
    <definedName name="SO_007166">Cleaned_Supplychain_Data!$B$7067:$U$7067</definedName>
    <definedName name="SO_007167">Cleaned_Supplychain_Data!$B$7068:$U$7068</definedName>
    <definedName name="SO_007168">Cleaned_Supplychain_Data!$B$7069:$U$7069</definedName>
    <definedName name="SO_007169">Cleaned_Supplychain_Data!$B$7070:$U$7070</definedName>
    <definedName name="SO_007170">Cleaned_Supplychain_Data!$B$7071:$U$7071</definedName>
    <definedName name="SO_007171">Cleaned_Supplychain_Data!$B$7072:$U$7072</definedName>
    <definedName name="SO_007172">Cleaned_Supplychain_Data!$B$7073:$U$7073</definedName>
    <definedName name="SO_007173">Cleaned_Supplychain_Data!$B$7074:$U$7074</definedName>
    <definedName name="SO_007174">Cleaned_Supplychain_Data!$B$7075:$U$7075</definedName>
    <definedName name="SO_007175">Cleaned_Supplychain_Data!$B$7076:$U$7076</definedName>
    <definedName name="SO_007176">Cleaned_Supplychain_Data!$B$7077:$U$7077</definedName>
    <definedName name="SO_007177">Cleaned_Supplychain_Data!$B$7078:$U$7078</definedName>
    <definedName name="SO_007178">Cleaned_Supplychain_Data!$B$7079:$U$7079</definedName>
    <definedName name="SO_007179">Cleaned_Supplychain_Data!$B$7080:$U$7080</definedName>
    <definedName name="SO_007180">Cleaned_Supplychain_Data!$B$7081:$U$7081</definedName>
    <definedName name="SO_007181">Cleaned_Supplychain_Data!$B$7082:$U$7082</definedName>
    <definedName name="SO_007182">Cleaned_Supplychain_Data!$B$7083:$U$7083</definedName>
    <definedName name="SO_007183">Cleaned_Supplychain_Data!$B$7084:$U$7084</definedName>
    <definedName name="SO_007184">Cleaned_Supplychain_Data!$B$7085:$U$7085</definedName>
    <definedName name="SO_007185">Cleaned_Supplychain_Data!$B$7086:$U$7086</definedName>
    <definedName name="SO_007186">Cleaned_Supplychain_Data!$B$7087:$U$7087</definedName>
    <definedName name="SO_007187">Cleaned_Supplychain_Data!$B$7088:$U$7088</definedName>
    <definedName name="SO_007188">Cleaned_Supplychain_Data!$B$7089:$U$7089</definedName>
    <definedName name="SO_007189">Cleaned_Supplychain_Data!$B$7090:$U$7090</definedName>
    <definedName name="SO_007190">Cleaned_Supplychain_Data!$B$7091:$U$7091</definedName>
    <definedName name="SO_007191">Cleaned_Supplychain_Data!$B$7092:$U$7092</definedName>
    <definedName name="SO_007192">Cleaned_Supplychain_Data!$B$7093:$U$7093</definedName>
    <definedName name="SO_007193">Cleaned_Supplychain_Data!$B$7094:$U$7094</definedName>
    <definedName name="SO_007194">Cleaned_Supplychain_Data!$B$7095:$U$7095</definedName>
    <definedName name="SO_007195">Cleaned_Supplychain_Data!$B$7096:$U$7096</definedName>
    <definedName name="SO_007196">Cleaned_Supplychain_Data!$B$7097:$U$7097</definedName>
    <definedName name="SO_007197">Cleaned_Supplychain_Data!$B$7098:$U$7098</definedName>
    <definedName name="SO_007198">Cleaned_Supplychain_Data!$B$7099:$U$7099</definedName>
    <definedName name="SO_007199">Cleaned_Supplychain_Data!$B$7100:$U$7100</definedName>
    <definedName name="SO_007200">Cleaned_Supplychain_Data!$B$7101:$U$7101</definedName>
    <definedName name="SO_007201">Cleaned_Supplychain_Data!$B$7102:$U$7102</definedName>
    <definedName name="SO_007202">Cleaned_Supplychain_Data!$B$7103:$U$7103</definedName>
    <definedName name="SO_007203">Cleaned_Supplychain_Data!$B$7104:$U$7104</definedName>
    <definedName name="SO_007204">Cleaned_Supplychain_Data!$B$7105:$U$7105</definedName>
    <definedName name="SO_007205">Cleaned_Supplychain_Data!$B$7106:$U$7106</definedName>
    <definedName name="SO_007206">Cleaned_Supplychain_Data!$B$7107:$U$7107</definedName>
    <definedName name="SO_007207">Cleaned_Supplychain_Data!$B$7108:$U$7108</definedName>
    <definedName name="SO_007208">Cleaned_Supplychain_Data!$B$7109:$U$7109</definedName>
    <definedName name="SO_007209">Cleaned_Supplychain_Data!$B$7110:$U$7110</definedName>
    <definedName name="SO_007210">Cleaned_Supplychain_Data!$B$7111:$U$7111</definedName>
    <definedName name="SO_007211">Cleaned_Supplychain_Data!$B$7112:$U$7112</definedName>
    <definedName name="SO_007212">Cleaned_Supplychain_Data!$B$7113:$U$7113</definedName>
    <definedName name="SO_007213">Cleaned_Supplychain_Data!$B$7114:$U$7114</definedName>
    <definedName name="SO_007214">Cleaned_Supplychain_Data!$B$7115:$U$7115</definedName>
    <definedName name="SO_007215">Cleaned_Supplychain_Data!$B$7116:$U$7116</definedName>
    <definedName name="SO_007216">Cleaned_Supplychain_Data!$B$7117:$U$7117</definedName>
    <definedName name="SO_007217">Cleaned_Supplychain_Data!$B$7118:$U$7118</definedName>
    <definedName name="SO_007218">Cleaned_Supplychain_Data!$B$7119:$U$7119</definedName>
    <definedName name="SO_007219">Cleaned_Supplychain_Data!$B$7120:$U$7120</definedName>
    <definedName name="SO_007220">Cleaned_Supplychain_Data!$B$7121:$U$7121</definedName>
    <definedName name="SO_007221">Cleaned_Supplychain_Data!$B$7122:$U$7122</definedName>
    <definedName name="SO_007222">Cleaned_Supplychain_Data!$B$7123:$U$7123</definedName>
    <definedName name="SO_007223">Cleaned_Supplychain_Data!$B$7124:$U$7124</definedName>
    <definedName name="SO_007224">Cleaned_Supplychain_Data!$B$7125:$U$7125</definedName>
    <definedName name="SO_007225">Cleaned_Supplychain_Data!$B$7126:$U$7126</definedName>
    <definedName name="SO_007226">Cleaned_Supplychain_Data!$B$7127:$U$7127</definedName>
    <definedName name="SO_007227">Cleaned_Supplychain_Data!$B$7128:$U$7128</definedName>
    <definedName name="SO_007228">Cleaned_Supplychain_Data!$B$7129:$U$7129</definedName>
    <definedName name="SO_007229">Cleaned_Supplychain_Data!$B$7130:$U$7130</definedName>
    <definedName name="SO_007230">Cleaned_Supplychain_Data!$B$7131:$U$7131</definedName>
    <definedName name="SO_007231">Cleaned_Supplychain_Data!$B$7132:$U$7132</definedName>
    <definedName name="SO_007232">Cleaned_Supplychain_Data!$B$7133:$U$7133</definedName>
    <definedName name="SO_007233">Cleaned_Supplychain_Data!$B$7134:$U$7134</definedName>
    <definedName name="SO_007234">Cleaned_Supplychain_Data!$B$7135:$U$7135</definedName>
    <definedName name="SO_007235">Cleaned_Supplychain_Data!$B$7136:$U$7136</definedName>
    <definedName name="SO_007236">Cleaned_Supplychain_Data!$B$7137:$U$7137</definedName>
    <definedName name="SO_007237">Cleaned_Supplychain_Data!$B$7138:$U$7138</definedName>
    <definedName name="SO_007238">Cleaned_Supplychain_Data!$B$7139:$U$7139</definedName>
    <definedName name="SO_007239">Cleaned_Supplychain_Data!$B$7140:$U$7140</definedName>
    <definedName name="SO_007240">Cleaned_Supplychain_Data!$B$7141:$U$7141</definedName>
    <definedName name="SO_007241">Cleaned_Supplychain_Data!$B$7142:$U$7142</definedName>
    <definedName name="SO_007242">Cleaned_Supplychain_Data!$B$7143:$U$7143</definedName>
    <definedName name="SO_007243">Cleaned_Supplychain_Data!$B$7144:$U$7144</definedName>
    <definedName name="SO_007244">Cleaned_Supplychain_Data!$B$7145:$U$7145</definedName>
    <definedName name="SO_007245">Cleaned_Supplychain_Data!$B$7146:$U$7146</definedName>
    <definedName name="SO_007246">Cleaned_Supplychain_Data!$B$7147:$U$7147</definedName>
    <definedName name="SO_007247">Cleaned_Supplychain_Data!$B$7148:$U$7148</definedName>
    <definedName name="SO_007248">Cleaned_Supplychain_Data!$B$7149:$U$7149</definedName>
    <definedName name="SO_007249">Cleaned_Supplychain_Data!$B$7150:$U$7150</definedName>
    <definedName name="SO_007250">Cleaned_Supplychain_Data!$B$7151:$U$7151</definedName>
    <definedName name="SO_007251">Cleaned_Supplychain_Data!$B$7152:$U$7152</definedName>
    <definedName name="SO_007252">Cleaned_Supplychain_Data!$B$7153:$U$7153</definedName>
    <definedName name="SO_007253">Cleaned_Supplychain_Data!$B$7154:$U$7154</definedName>
    <definedName name="SO_007254">Cleaned_Supplychain_Data!$B$7155:$U$7155</definedName>
    <definedName name="SO_007255">Cleaned_Supplychain_Data!$B$7156:$U$7156</definedName>
    <definedName name="SO_007256">Cleaned_Supplychain_Data!$B$7157:$U$7157</definedName>
    <definedName name="SO_007257">Cleaned_Supplychain_Data!$B$7158:$U$7158</definedName>
    <definedName name="SO_007258">Cleaned_Supplychain_Data!$B$7159:$U$7159</definedName>
    <definedName name="SO_007259">Cleaned_Supplychain_Data!$B$7160:$U$7160</definedName>
    <definedName name="SO_007260">Cleaned_Supplychain_Data!$B$7161:$U$7161</definedName>
    <definedName name="SO_007261">Cleaned_Supplychain_Data!$B$7162:$U$7162</definedName>
    <definedName name="SO_007262">Cleaned_Supplychain_Data!$B$7163:$U$7163</definedName>
    <definedName name="SO_007263">Cleaned_Supplychain_Data!$B$7164:$U$7164</definedName>
    <definedName name="SO_007264">Cleaned_Supplychain_Data!$B$7165:$U$7165</definedName>
    <definedName name="SO_007265">Cleaned_Supplychain_Data!$B$7166:$U$7166</definedName>
    <definedName name="SO_007266">Cleaned_Supplychain_Data!$B$7167:$U$7167</definedName>
    <definedName name="SO_007267">Cleaned_Supplychain_Data!$B$7168:$U$7168</definedName>
    <definedName name="SO_007268">Cleaned_Supplychain_Data!$B$7169:$U$7169</definedName>
    <definedName name="SO_007269">Cleaned_Supplychain_Data!$B$7170:$U$7170</definedName>
    <definedName name="SO_007270">Cleaned_Supplychain_Data!$B$7171:$U$7171</definedName>
    <definedName name="SO_007271">Cleaned_Supplychain_Data!$B$7172:$U$7172</definedName>
    <definedName name="SO_007272">Cleaned_Supplychain_Data!$B$7173:$U$7173</definedName>
    <definedName name="SO_007273">Cleaned_Supplychain_Data!$B$7174:$U$7174</definedName>
    <definedName name="SO_007274">Cleaned_Supplychain_Data!$B$7175:$U$7175</definedName>
    <definedName name="SO_007275">Cleaned_Supplychain_Data!$B$7176:$U$7176</definedName>
    <definedName name="SO_007276">Cleaned_Supplychain_Data!$B$7177:$U$7177</definedName>
    <definedName name="SO_007277">Cleaned_Supplychain_Data!$B$7178:$U$7178</definedName>
    <definedName name="SO_007278">Cleaned_Supplychain_Data!$B$7179:$U$7179</definedName>
    <definedName name="SO_007279">Cleaned_Supplychain_Data!$B$7180:$U$7180</definedName>
    <definedName name="SO_007280">Cleaned_Supplychain_Data!$B$7181:$U$7181</definedName>
    <definedName name="SO_007281">Cleaned_Supplychain_Data!$B$7182:$U$7182</definedName>
    <definedName name="SO_007282">Cleaned_Supplychain_Data!$B$7183:$U$7183</definedName>
    <definedName name="SO_007283">Cleaned_Supplychain_Data!$B$7184:$U$7184</definedName>
    <definedName name="SO_007284">Cleaned_Supplychain_Data!$B$7185:$U$7185</definedName>
    <definedName name="SO_007285">Cleaned_Supplychain_Data!$B$7186:$U$7186</definedName>
    <definedName name="SO_007286">Cleaned_Supplychain_Data!$B$7187:$U$7187</definedName>
    <definedName name="SO_007287">Cleaned_Supplychain_Data!$B$7188:$U$7188</definedName>
    <definedName name="SO_007288">Cleaned_Supplychain_Data!$B$7189:$U$7189</definedName>
    <definedName name="SO_007289">Cleaned_Supplychain_Data!$B$7190:$U$7190</definedName>
    <definedName name="SO_007290">Cleaned_Supplychain_Data!$B$7191:$U$7191</definedName>
    <definedName name="SO_007291">Cleaned_Supplychain_Data!$B$7192:$U$7192</definedName>
    <definedName name="SO_007292">Cleaned_Supplychain_Data!$B$7193:$U$7193</definedName>
    <definedName name="SO_007293">Cleaned_Supplychain_Data!$B$7194:$U$7194</definedName>
    <definedName name="SO_007294">Cleaned_Supplychain_Data!$B$7195:$U$7195</definedName>
    <definedName name="SO_007295">Cleaned_Supplychain_Data!$B$7196:$U$7196</definedName>
    <definedName name="SO_007296">Cleaned_Supplychain_Data!$B$7197:$U$7197</definedName>
    <definedName name="SO_007297">Cleaned_Supplychain_Data!$B$7198:$U$7198</definedName>
    <definedName name="SO_007298">Cleaned_Supplychain_Data!$B$7199:$U$7199</definedName>
    <definedName name="SO_007299">Cleaned_Supplychain_Data!$B$7200:$U$7200</definedName>
    <definedName name="SO_007300">Cleaned_Supplychain_Data!$B$7201:$U$7201</definedName>
    <definedName name="SO_007301">Cleaned_Supplychain_Data!$B$7202:$U$7202</definedName>
    <definedName name="SO_007302">Cleaned_Supplychain_Data!$B$7203:$U$7203</definedName>
    <definedName name="SO_007303">Cleaned_Supplychain_Data!$B$7204:$U$7204</definedName>
    <definedName name="SO_007304">Cleaned_Supplychain_Data!$B$7205:$U$7205</definedName>
    <definedName name="SO_007305">Cleaned_Supplychain_Data!$B$7206:$U$7206</definedName>
    <definedName name="SO_007306">Cleaned_Supplychain_Data!$B$7207:$U$7207</definedName>
    <definedName name="SO_007307">Cleaned_Supplychain_Data!$B$7208:$U$7208</definedName>
    <definedName name="SO_007308">Cleaned_Supplychain_Data!$B$7209:$U$7209</definedName>
    <definedName name="SO_007309">Cleaned_Supplychain_Data!$B$7210:$U$7210</definedName>
    <definedName name="SO_007310">Cleaned_Supplychain_Data!$B$7211:$U$7211</definedName>
    <definedName name="SO_007311">Cleaned_Supplychain_Data!$B$7212:$U$7212</definedName>
    <definedName name="SO_007312">Cleaned_Supplychain_Data!$B$7213:$U$7213</definedName>
    <definedName name="SO_007313">Cleaned_Supplychain_Data!$B$7214:$U$7214</definedName>
    <definedName name="SO_007314">Cleaned_Supplychain_Data!$B$7215:$U$7215</definedName>
    <definedName name="SO_007315">Cleaned_Supplychain_Data!$B$7216:$U$7216</definedName>
    <definedName name="SO_007316">Cleaned_Supplychain_Data!$B$7217:$U$7217</definedName>
    <definedName name="SO_007317">Cleaned_Supplychain_Data!$B$7218:$U$7218</definedName>
    <definedName name="SO_007318">Cleaned_Supplychain_Data!$B$7219:$U$7219</definedName>
    <definedName name="SO_007319">Cleaned_Supplychain_Data!$B$7220:$U$7220</definedName>
    <definedName name="SO_007320">Cleaned_Supplychain_Data!$B$7221:$U$7221</definedName>
    <definedName name="SO_007321">Cleaned_Supplychain_Data!$B$7222:$U$7222</definedName>
    <definedName name="SO_007322">Cleaned_Supplychain_Data!$B$7223:$U$7223</definedName>
    <definedName name="SO_007323">Cleaned_Supplychain_Data!$B$7224:$U$7224</definedName>
    <definedName name="SO_007324">Cleaned_Supplychain_Data!$B$7225:$U$7225</definedName>
    <definedName name="SO_007325">Cleaned_Supplychain_Data!$B$7226:$U$7226</definedName>
    <definedName name="SO_007326">Cleaned_Supplychain_Data!$B$7227:$U$7227</definedName>
    <definedName name="SO_007327">Cleaned_Supplychain_Data!$B$7228:$U$7228</definedName>
    <definedName name="SO_007328">Cleaned_Supplychain_Data!$B$7229:$U$7229</definedName>
    <definedName name="SO_007329">Cleaned_Supplychain_Data!$B$7230:$U$7230</definedName>
    <definedName name="SO_007330">Cleaned_Supplychain_Data!$B$7231:$U$7231</definedName>
    <definedName name="SO_007331">Cleaned_Supplychain_Data!$B$7232:$U$7232</definedName>
    <definedName name="SO_007332">Cleaned_Supplychain_Data!$B$7233:$U$7233</definedName>
    <definedName name="SO_007333">Cleaned_Supplychain_Data!$B$7234:$U$7234</definedName>
    <definedName name="SO_007334">Cleaned_Supplychain_Data!$B$7235:$U$7235</definedName>
    <definedName name="SO_007335">Cleaned_Supplychain_Data!$B$7236:$U$7236</definedName>
    <definedName name="SO_007336">Cleaned_Supplychain_Data!$B$7237:$U$7237</definedName>
    <definedName name="SO_007337">Cleaned_Supplychain_Data!$B$7238:$U$7238</definedName>
    <definedName name="SO_007338">Cleaned_Supplychain_Data!$B$7239:$U$7239</definedName>
    <definedName name="SO_007339">Cleaned_Supplychain_Data!$B$7240:$U$7240</definedName>
    <definedName name="SO_007340">Cleaned_Supplychain_Data!$B$7241:$U$7241</definedName>
    <definedName name="SO_007341">Cleaned_Supplychain_Data!$B$7242:$U$7242</definedName>
    <definedName name="SO_007342">Cleaned_Supplychain_Data!$B$7243:$U$7243</definedName>
    <definedName name="SO_007343">Cleaned_Supplychain_Data!$B$7244:$U$7244</definedName>
    <definedName name="SO_007344">Cleaned_Supplychain_Data!$B$7245:$U$7245</definedName>
    <definedName name="SO_007345">Cleaned_Supplychain_Data!$B$7246:$U$7246</definedName>
    <definedName name="SO_007346">Cleaned_Supplychain_Data!$B$7247:$U$7247</definedName>
    <definedName name="SO_007347">Cleaned_Supplychain_Data!$B$7248:$U$7248</definedName>
    <definedName name="SO_007348">Cleaned_Supplychain_Data!$B$7249:$U$7249</definedName>
    <definedName name="SO_007349">Cleaned_Supplychain_Data!$B$7250:$U$7250</definedName>
    <definedName name="SO_007350">Cleaned_Supplychain_Data!$B$7251:$U$7251</definedName>
    <definedName name="SO_007351">Cleaned_Supplychain_Data!$B$7252:$U$7252</definedName>
    <definedName name="SO_007352">Cleaned_Supplychain_Data!$B$7253:$U$7253</definedName>
    <definedName name="SO_007353">Cleaned_Supplychain_Data!$B$7254:$U$7254</definedName>
    <definedName name="SO_007354">Cleaned_Supplychain_Data!$B$7255:$U$7255</definedName>
    <definedName name="SO_007355">Cleaned_Supplychain_Data!$B$7256:$U$7256</definedName>
    <definedName name="SO_007356">Cleaned_Supplychain_Data!$B$7257:$U$7257</definedName>
    <definedName name="SO_007357">Cleaned_Supplychain_Data!$B$7258:$U$7258</definedName>
    <definedName name="SO_007358">Cleaned_Supplychain_Data!$B$7259:$U$7259</definedName>
    <definedName name="SO_007359">Cleaned_Supplychain_Data!$B$7260:$U$7260</definedName>
    <definedName name="SO_007360">Cleaned_Supplychain_Data!$B$7261:$U$7261</definedName>
    <definedName name="SO_007361">Cleaned_Supplychain_Data!$B$7262:$U$7262</definedName>
    <definedName name="SO_007362">Cleaned_Supplychain_Data!$B$7263:$U$7263</definedName>
    <definedName name="SO_007363">Cleaned_Supplychain_Data!$B$7264:$U$7264</definedName>
    <definedName name="SO_007364">Cleaned_Supplychain_Data!$B$7265:$U$7265</definedName>
    <definedName name="SO_007365">Cleaned_Supplychain_Data!$B$7266:$U$7266</definedName>
    <definedName name="SO_007366">Cleaned_Supplychain_Data!$B$7267:$U$7267</definedName>
    <definedName name="SO_007367">Cleaned_Supplychain_Data!$B$7268:$U$7268</definedName>
    <definedName name="SO_007368">Cleaned_Supplychain_Data!$B$7269:$U$7269</definedName>
    <definedName name="SO_007369">Cleaned_Supplychain_Data!$B$7270:$U$7270</definedName>
    <definedName name="SO_007370">Cleaned_Supplychain_Data!$B$7271:$U$7271</definedName>
    <definedName name="SO_007371">Cleaned_Supplychain_Data!$B$7272:$U$7272</definedName>
    <definedName name="SO_007372">Cleaned_Supplychain_Data!$B$7273:$U$7273</definedName>
    <definedName name="SO_007373">Cleaned_Supplychain_Data!$B$7274:$U$7274</definedName>
    <definedName name="SO_007374">Cleaned_Supplychain_Data!$B$7275:$U$7275</definedName>
    <definedName name="SO_007375">Cleaned_Supplychain_Data!$B$7276:$U$7276</definedName>
    <definedName name="SO_007376">Cleaned_Supplychain_Data!$B$7277:$U$7277</definedName>
    <definedName name="SO_007377">Cleaned_Supplychain_Data!$B$7278:$U$7278</definedName>
    <definedName name="SO_007378">Cleaned_Supplychain_Data!$B$7279:$U$7279</definedName>
    <definedName name="SO_007379">Cleaned_Supplychain_Data!$B$7280:$U$7280</definedName>
    <definedName name="SO_007380">Cleaned_Supplychain_Data!$B$7281:$U$7281</definedName>
    <definedName name="SO_007381">Cleaned_Supplychain_Data!$B$7282:$U$7282</definedName>
    <definedName name="SO_007382">Cleaned_Supplychain_Data!$B$7283:$U$7283</definedName>
    <definedName name="SO_007383">Cleaned_Supplychain_Data!$B$7284:$U$7284</definedName>
    <definedName name="SO_007384">Cleaned_Supplychain_Data!$B$7285:$U$7285</definedName>
    <definedName name="SO_007385">Cleaned_Supplychain_Data!$B$7286:$U$7286</definedName>
    <definedName name="SO_007386">Cleaned_Supplychain_Data!$B$7287:$U$7287</definedName>
    <definedName name="SO_007387">Cleaned_Supplychain_Data!$B$7288:$U$7288</definedName>
    <definedName name="SO_007388">Cleaned_Supplychain_Data!$B$7289:$U$7289</definedName>
    <definedName name="SO_007389">Cleaned_Supplychain_Data!$B$7290:$U$7290</definedName>
    <definedName name="SO_007390">Cleaned_Supplychain_Data!$B$7291:$U$7291</definedName>
    <definedName name="SO_007391">Cleaned_Supplychain_Data!$B$7292:$U$7292</definedName>
    <definedName name="SO_007392">Cleaned_Supplychain_Data!$B$7293:$U$7293</definedName>
    <definedName name="SO_007393">Cleaned_Supplychain_Data!$B$7294:$U$7294</definedName>
    <definedName name="SO_007394">Cleaned_Supplychain_Data!$B$7295:$U$7295</definedName>
    <definedName name="SO_007395">Cleaned_Supplychain_Data!$B$7296:$U$7296</definedName>
    <definedName name="SO_007396">Cleaned_Supplychain_Data!$B$7297:$U$7297</definedName>
    <definedName name="SO_007397">Cleaned_Supplychain_Data!$B$7298:$U$7298</definedName>
    <definedName name="SO_007398">Cleaned_Supplychain_Data!$B$7299:$U$7299</definedName>
    <definedName name="SO_007399">Cleaned_Supplychain_Data!$B$7300:$U$7300</definedName>
    <definedName name="SO_007400">Cleaned_Supplychain_Data!$B$7301:$U$7301</definedName>
    <definedName name="SO_007401">Cleaned_Supplychain_Data!$B$7302:$U$7302</definedName>
    <definedName name="SO_007402">Cleaned_Supplychain_Data!$B$7303:$U$7303</definedName>
    <definedName name="SO_007403">Cleaned_Supplychain_Data!$B$7304:$U$7304</definedName>
    <definedName name="SO_007404">Cleaned_Supplychain_Data!$B$7305:$U$7305</definedName>
    <definedName name="SO_007405">Cleaned_Supplychain_Data!$B$7306:$U$7306</definedName>
    <definedName name="SO_007406">Cleaned_Supplychain_Data!$B$7307:$U$7307</definedName>
    <definedName name="SO_007407">Cleaned_Supplychain_Data!$B$7308:$U$7308</definedName>
    <definedName name="SO_007408">Cleaned_Supplychain_Data!$B$7309:$U$7309</definedName>
    <definedName name="SO_007409">Cleaned_Supplychain_Data!$B$7310:$U$7310</definedName>
    <definedName name="SO_007410">Cleaned_Supplychain_Data!$B$7311:$U$7311</definedName>
    <definedName name="SO_007411">Cleaned_Supplychain_Data!$B$7312:$U$7312</definedName>
    <definedName name="SO_007412">Cleaned_Supplychain_Data!$B$7313:$U$7313</definedName>
    <definedName name="SO_007413">Cleaned_Supplychain_Data!$B$7314:$U$7314</definedName>
    <definedName name="SO_007414">Cleaned_Supplychain_Data!$B$7315:$U$7315</definedName>
    <definedName name="SO_007415">Cleaned_Supplychain_Data!$B$7316:$U$7316</definedName>
    <definedName name="SO_007416">Cleaned_Supplychain_Data!$B$7317:$U$7317</definedName>
    <definedName name="SO_007417">Cleaned_Supplychain_Data!$B$7318:$U$7318</definedName>
    <definedName name="SO_007418">Cleaned_Supplychain_Data!$B$7319:$U$7319</definedName>
    <definedName name="SO_007419">Cleaned_Supplychain_Data!$B$7320:$U$7320</definedName>
    <definedName name="SO_007420">Cleaned_Supplychain_Data!$B$7321:$U$7321</definedName>
    <definedName name="SO_007421">Cleaned_Supplychain_Data!$B$7322:$U$7322</definedName>
    <definedName name="SO_007422">Cleaned_Supplychain_Data!$B$7323:$U$7323</definedName>
    <definedName name="SO_007423">Cleaned_Supplychain_Data!$B$7324:$U$7324</definedName>
    <definedName name="SO_007424">Cleaned_Supplychain_Data!$B$7325:$U$7325</definedName>
    <definedName name="SO_007425">Cleaned_Supplychain_Data!$B$7326:$U$7326</definedName>
    <definedName name="SO_007426">Cleaned_Supplychain_Data!$B$7327:$U$7327</definedName>
    <definedName name="SO_007427">Cleaned_Supplychain_Data!$B$7328:$U$7328</definedName>
    <definedName name="SO_007428">Cleaned_Supplychain_Data!$B$7329:$U$7329</definedName>
    <definedName name="SO_007429">Cleaned_Supplychain_Data!$B$7330:$U$7330</definedName>
    <definedName name="SO_007430">Cleaned_Supplychain_Data!$B$7331:$U$7331</definedName>
    <definedName name="SO_007431">Cleaned_Supplychain_Data!$B$7332:$U$7332</definedName>
    <definedName name="SO_007432">Cleaned_Supplychain_Data!$B$7333:$U$7333</definedName>
    <definedName name="SO_007433">Cleaned_Supplychain_Data!$B$7334:$U$7334</definedName>
    <definedName name="SO_007434">Cleaned_Supplychain_Data!$B$7335:$U$7335</definedName>
    <definedName name="SO_007435">Cleaned_Supplychain_Data!$B$7336:$U$7336</definedName>
    <definedName name="SO_007436">Cleaned_Supplychain_Data!$B$7337:$U$7337</definedName>
    <definedName name="SO_007437">Cleaned_Supplychain_Data!$B$7338:$U$7338</definedName>
    <definedName name="SO_007438">Cleaned_Supplychain_Data!$B$7339:$U$7339</definedName>
    <definedName name="SO_007439">Cleaned_Supplychain_Data!$B$7340:$U$7340</definedName>
    <definedName name="SO_007440">Cleaned_Supplychain_Data!$B$7341:$U$7341</definedName>
    <definedName name="SO_007441">Cleaned_Supplychain_Data!$B$7342:$U$7342</definedName>
    <definedName name="SO_007442">Cleaned_Supplychain_Data!$B$7343:$U$7343</definedName>
    <definedName name="SO_007443">Cleaned_Supplychain_Data!$B$7344:$U$7344</definedName>
    <definedName name="SO_007444">Cleaned_Supplychain_Data!$B$7345:$U$7345</definedName>
    <definedName name="SO_007445">Cleaned_Supplychain_Data!$B$7346:$U$7346</definedName>
    <definedName name="SO_007446">Cleaned_Supplychain_Data!$B$7347:$U$7347</definedName>
    <definedName name="SO_007447">Cleaned_Supplychain_Data!$B$7348:$U$7348</definedName>
    <definedName name="SO_007448">Cleaned_Supplychain_Data!$B$7349:$U$7349</definedName>
    <definedName name="SO_007449">Cleaned_Supplychain_Data!$B$7350:$U$7350</definedName>
    <definedName name="SO_007450">Cleaned_Supplychain_Data!$B$7351:$U$7351</definedName>
    <definedName name="SO_007451">Cleaned_Supplychain_Data!$B$7352:$U$7352</definedName>
    <definedName name="SO_007452">Cleaned_Supplychain_Data!$B$7353:$U$7353</definedName>
    <definedName name="SO_007453">Cleaned_Supplychain_Data!$B$7354:$U$7354</definedName>
    <definedName name="SO_007454">Cleaned_Supplychain_Data!$B$7355:$U$7355</definedName>
    <definedName name="SO_007455">Cleaned_Supplychain_Data!$B$7356:$U$7356</definedName>
    <definedName name="SO_007456">Cleaned_Supplychain_Data!$B$7357:$U$7357</definedName>
    <definedName name="SO_007457">Cleaned_Supplychain_Data!$B$7358:$U$7358</definedName>
    <definedName name="SO_007458">Cleaned_Supplychain_Data!$B$7359:$U$7359</definedName>
    <definedName name="SO_007459">Cleaned_Supplychain_Data!$B$7360:$U$7360</definedName>
    <definedName name="SO_007460">Cleaned_Supplychain_Data!$B$7361:$U$7361</definedName>
    <definedName name="SO_007461">Cleaned_Supplychain_Data!$B$7362:$U$7362</definedName>
    <definedName name="SO_007462">Cleaned_Supplychain_Data!$B$7363:$U$7363</definedName>
    <definedName name="SO_007463">Cleaned_Supplychain_Data!$B$7364:$U$7364</definedName>
    <definedName name="SO_007464">Cleaned_Supplychain_Data!$B$7365:$U$7365</definedName>
    <definedName name="SO_007465">Cleaned_Supplychain_Data!$B$7366:$U$7366</definedName>
    <definedName name="SO_007466">Cleaned_Supplychain_Data!$B$7367:$U$7367</definedName>
    <definedName name="SO_007467">Cleaned_Supplychain_Data!$B$7368:$U$7368</definedName>
    <definedName name="SO_007468">Cleaned_Supplychain_Data!$B$7369:$U$7369</definedName>
    <definedName name="SO_007469">Cleaned_Supplychain_Data!$B$7370:$U$7370</definedName>
    <definedName name="SO_007470">Cleaned_Supplychain_Data!$B$7371:$U$7371</definedName>
    <definedName name="SO_007471">Cleaned_Supplychain_Data!$B$7372:$U$7372</definedName>
    <definedName name="SO_007472">Cleaned_Supplychain_Data!$B$7373:$U$7373</definedName>
    <definedName name="SO_007473">Cleaned_Supplychain_Data!$B$7374:$U$7374</definedName>
    <definedName name="SO_007474">Cleaned_Supplychain_Data!$B$7375:$U$7375</definedName>
    <definedName name="SO_007475">Cleaned_Supplychain_Data!$B$7376:$U$7376</definedName>
    <definedName name="SO_007476">Cleaned_Supplychain_Data!$B$7377:$U$7377</definedName>
    <definedName name="SO_007477">Cleaned_Supplychain_Data!$B$7378:$U$7378</definedName>
    <definedName name="SO_007478">Cleaned_Supplychain_Data!$B$7379:$U$7379</definedName>
    <definedName name="SO_007479">Cleaned_Supplychain_Data!$B$7380:$U$7380</definedName>
    <definedName name="SO_007480">Cleaned_Supplychain_Data!$B$7381:$U$7381</definedName>
    <definedName name="SO_007481">Cleaned_Supplychain_Data!$B$7382:$U$7382</definedName>
    <definedName name="SO_007482">Cleaned_Supplychain_Data!$B$7383:$U$7383</definedName>
    <definedName name="SO_007483">Cleaned_Supplychain_Data!$B$7384:$U$7384</definedName>
    <definedName name="SO_007484">Cleaned_Supplychain_Data!$B$7385:$U$7385</definedName>
    <definedName name="SO_007485">Cleaned_Supplychain_Data!$B$7386:$U$7386</definedName>
    <definedName name="SO_007486">Cleaned_Supplychain_Data!$B$7387:$U$7387</definedName>
    <definedName name="SO_007487">Cleaned_Supplychain_Data!$B$7388:$U$7388</definedName>
    <definedName name="SO_007488">Cleaned_Supplychain_Data!$B$7389:$U$7389</definedName>
    <definedName name="SO_007489">Cleaned_Supplychain_Data!$B$7390:$U$7390</definedName>
    <definedName name="SO_007490">Cleaned_Supplychain_Data!$B$7391:$U$7391</definedName>
    <definedName name="SO_007491">Cleaned_Supplychain_Data!$B$7392:$U$7392</definedName>
    <definedName name="SO_007492">Cleaned_Supplychain_Data!$B$7393:$U$7393</definedName>
    <definedName name="SO_007493">Cleaned_Supplychain_Data!$B$7394:$U$7394</definedName>
    <definedName name="SO_007494">Cleaned_Supplychain_Data!$B$7395:$U$7395</definedName>
    <definedName name="SO_007495">Cleaned_Supplychain_Data!$B$7396:$U$7396</definedName>
    <definedName name="SO_007496">Cleaned_Supplychain_Data!$B$7397:$U$7397</definedName>
    <definedName name="SO_007497">Cleaned_Supplychain_Data!$B$7398:$U$7398</definedName>
    <definedName name="SO_007498">Cleaned_Supplychain_Data!$B$7399:$U$7399</definedName>
    <definedName name="SO_007499">Cleaned_Supplychain_Data!$B$7400:$U$7400</definedName>
    <definedName name="SO_007500">Cleaned_Supplychain_Data!$B$7401:$U$7401</definedName>
    <definedName name="SO_007501">Cleaned_Supplychain_Data!$B$7402:$U$7402</definedName>
    <definedName name="SO_007502">Cleaned_Supplychain_Data!$B$7403:$U$7403</definedName>
    <definedName name="SO_007503">Cleaned_Supplychain_Data!$B$7404:$U$7404</definedName>
    <definedName name="SO_007504">Cleaned_Supplychain_Data!$B$7405:$U$7405</definedName>
    <definedName name="SO_007505">Cleaned_Supplychain_Data!$B$7406:$U$7406</definedName>
    <definedName name="SO_007506">Cleaned_Supplychain_Data!$B$7407:$U$7407</definedName>
    <definedName name="SO_007507">Cleaned_Supplychain_Data!$B$7408:$U$7408</definedName>
    <definedName name="SO_007508">Cleaned_Supplychain_Data!$B$7409:$U$7409</definedName>
    <definedName name="SO_007509">Cleaned_Supplychain_Data!$B$7410:$U$7410</definedName>
    <definedName name="SO_007510">Cleaned_Supplychain_Data!$B$7411:$U$7411</definedName>
    <definedName name="SO_007511">Cleaned_Supplychain_Data!$B$7412:$U$7412</definedName>
    <definedName name="SO_007512">Cleaned_Supplychain_Data!$B$7413:$U$7413</definedName>
    <definedName name="SO_007513">Cleaned_Supplychain_Data!$B$7414:$U$7414</definedName>
    <definedName name="SO_007514">Cleaned_Supplychain_Data!$B$7415:$U$7415</definedName>
    <definedName name="SO_007515">Cleaned_Supplychain_Data!$B$7416:$U$7416</definedName>
    <definedName name="SO_007516">Cleaned_Supplychain_Data!$B$7417:$U$7417</definedName>
    <definedName name="SO_007517">Cleaned_Supplychain_Data!$B$7418:$U$7418</definedName>
    <definedName name="SO_007518">Cleaned_Supplychain_Data!$B$7419:$U$7419</definedName>
    <definedName name="SO_007519">Cleaned_Supplychain_Data!$B$7420:$U$7420</definedName>
    <definedName name="SO_007520">Cleaned_Supplychain_Data!$B$7421:$U$7421</definedName>
    <definedName name="SO_007521">Cleaned_Supplychain_Data!$B$7422:$U$7422</definedName>
    <definedName name="SO_007522">Cleaned_Supplychain_Data!$B$7423:$U$7423</definedName>
    <definedName name="SO_007523">Cleaned_Supplychain_Data!$B$7424:$U$7424</definedName>
    <definedName name="SO_007524">Cleaned_Supplychain_Data!$B$7425:$U$7425</definedName>
    <definedName name="SO_007525">Cleaned_Supplychain_Data!$B$7426:$U$7426</definedName>
    <definedName name="SO_007526">Cleaned_Supplychain_Data!$B$7427:$U$7427</definedName>
    <definedName name="SO_007527">Cleaned_Supplychain_Data!$B$7428:$U$7428</definedName>
    <definedName name="SO_007528">Cleaned_Supplychain_Data!$B$7429:$U$7429</definedName>
    <definedName name="SO_007529">Cleaned_Supplychain_Data!$B$7430:$U$7430</definedName>
    <definedName name="SO_007530">Cleaned_Supplychain_Data!$B$7431:$U$7431</definedName>
    <definedName name="SO_007531">Cleaned_Supplychain_Data!$B$7432:$U$7432</definedName>
    <definedName name="SO_007532">Cleaned_Supplychain_Data!$B$7433:$U$7433</definedName>
    <definedName name="SO_007533">Cleaned_Supplychain_Data!$B$7434:$U$7434</definedName>
    <definedName name="SO_007534">Cleaned_Supplychain_Data!$B$7435:$U$7435</definedName>
    <definedName name="SO_007535">Cleaned_Supplychain_Data!$B$7436:$U$7436</definedName>
    <definedName name="SO_007536">Cleaned_Supplychain_Data!$B$7437:$U$7437</definedName>
    <definedName name="SO_007537">Cleaned_Supplychain_Data!$B$7438:$U$7438</definedName>
    <definedName name="SO_007538">Cleaned_Supplychain_Data!$B$7439:$U$7439</definedName>
    <definedName name="SO_007539">Cleaned_Supplychain_Data!$B$7440:$U$7440</definedName>
    <definedName name="SO_007540">Cleaned_Supplychain_Data!$B$7441:$U$7441</definedName>
    <definedName name="SO_007541">Cleaned_Supplychain_Data!$B$7442:$U$7442</definedName>
    <definedName name="SO_007542">Cleaned_Supplychain_Data!$B$7443:$U$7443</definedName>
    <definedName name="SO_007543">Cleaned_Supplychain_Data!$B$7444:$U$7444</definedName>
    <definedName name="SO_007544">Cleaned_Supplychain_Data!$B$7445:$U$7445</definedName>
    <definedName name="SO_007545">Cleaned_Supplychain_Data!$B$7446:$U$7446</definedName>
    <definedName name="SO_007546">Cleaned_Supplychain_Data!$B$7447:$U$7447</definedName>
    <definedName name="SO_007547">Cleaned_Supplychain_Data!$B$7448:$U$7448</definedName>
    <definedName name="SO_007548">Cleaned_Supplychain_Data!$B$7449:$U$7449</definedName>
    <definedName name="SO_007549">Cleaned_Supplychain_Data!$B$7450:$U$7450</definedName>
    <definedName name="SO_007550">Cleaned_Supplychain_Data!$B$7451:$U$7451</definedName>
    <definedName name="SO_007551">Cleaned_Supplychain_Data!$B$7452:$U$7452</definedName>
    <definedName name="SO_007552">Cleaned_Supplychain_Data!$B$7453:$U$7453</definedName>
    <definedName name="SO_007553">Cleaned_Supplychain_Data!$B$7454:$U$7454</definedName>
    <definedName name="SO_007554">Cleaned_Supplychain_Data!$B$7455:$U$7455</definedName>
    <definedName name="SO_007555">Cleaned_Supplychain_Data!$B$7456:$U$7456</definedName>
    <definedName name="SO_007556">Cleaned_Supplychain_Data!$B$7457:$U$7457</definedName>
    <definedName name="SO_007557">Cleaned_Supplychain_Data!$B$7458:$U$7458</definedName>
    <definedName name="SO_007558">Cleaned_Supplychain_Data!$B$7459:$U$7459</definedName>
    <definedName name="SO_007559">Cleaned_Supplychain_Data!$B$7460:$U$7460</definedName>
    <definedName name="SO_007560">Cleaned_Supplychain_Data!$B$7461:$U$7461</definedName>
    <definedName name="SO_007561">Cleaned_Supplychain_Data!$B$7462:$U$7462</definedName>
    <definedName name="SO_007562">Cleaned_Supplychain_Data!$B$7463:$U$7463</definedName>
    <definedName name="SO_007563">Cleaned_Supplychain_Data!$B$7464:$U$7464</definedName>
    <definedName name="SO_007564">Cleaned_Supplychain_Data!$B$7465:$U$7465</definedName>
    <definedName name="SO_007565">Cleaned_Supplychain_Data!$B$7466:$U$7466</definedName>
    <definedName name="SO_007566">Cleaned_Supplychain_Data!$B$7467:$U$7467</definedName>
    <definedName name="SO_007567">Cleaned_Supplychain_Data!$B$7468:$U$7468</definedName>
    <definedName name="SO_007568">Cleaned_Supplychain_Data!$B$7469:$U$7469</definedName>
    <definedName name="SO_007569">Cleaned_Supplychain_Data!$B$7470:$U$7470</definedName>
    <definedName name="SO_007570">Cleaned_Supplychain_Data!$B$7471:$U$7471</definedName>
    <definedName name="SO_007571">Cleaned_Supplychain_Data!$B$7472:$U$7472</definedName>
    <definedName name="SO_007572">Cleaned_Supplychain_Data!$B$7473:$U$7473</definedName>
    <definedName name="SO_007573">Cleaned_Supplychain_Data!$B$7474:$U$7474</definedName>
    <definedName name="SO_007574">Cleaned_Supplychain_Data!$B$7475:$U$7475</definedName>
    <definedName name="SO_007575">Cleaned_Supplychain_Data!$B$7476:$U$7476</definedName>
    <definedName name="SO_007576">Cleaned_Supplychain_Data!$B$7477:$U$7477</definedName>
    <definedName name="SO_007577">Cleaned_Supplychain_Data!$B$7478:$U$7478</definedName>
    <definedName name="SO_007578">Cleaned_Supplychain_Data!$B$7479:$U$7479</definedName>
    <definedName name="SO_007579">Cleaned_Supplychain_Data!$B$7480:$U$7480</definedName>
    <definedName name="SO_007580">Cleaned_Supplychain_Data!$B$7481:$U$7481</definedName>
    <definedName name="SO_007581">Cleaned_Supplychain_Data!$B$7482:$U$7482</definedName>
    <definedName name="SO_007582">Cleaned_Supplychain_Data!$B$7483:$U$7483</definedName>
    <definedName name="SO_007583">Cleaned_Supplychain_Data!$B$7484:$U$7484</definedName>
    <definedName name="SO_007584">Cleaned_Supplychain_Data!$B$7485:$U$7485</definedName>
    <definedName name="SO_007585">Cleaned_Supplychain_Data!$B$7486:$U$7486</definedName>
    <definedName name="SO_007586">Cleaned_Supplychain_Data!$B$7487:$U$7487</definedName>
    <definedName name="SO_007587">Cleaned_Supplychain_Data!$B$7488:$U$7488</definedName>
    <definedName name="SO_007588">Cleaned_Supplychain_Data!$B$7489:$U$7489</definedName>
    <definedName name="SO_007589">Cleaned_Supplychain_Data!$B$7490:$U$7490</definedName>
    <definedName name="SO_007590">Cleaned_Supplychain_Data!$B$7491:$U$7491</definedName>
    <definedName name="SO_007591">Cleaned_Supplychain_Data!$B$7492:$U$7492</definedName>
    <definedName name="SO_007592">Cleaned_Supplychain_Data!$B$7493:$U$7493</definedName>
    <definedName name="SO_007593">Cleaned_Supplychain_Data!$B$7494:$U$7494</definedName>
    <definedName name="SO_007594">Cleaned_Supplychain_Data!$B$7495:$U$7495</definedName>
    <definedName name="SO_007595">Cleaned_Supplychain_Data!$B$7496:$U$7496</definedName>
    <definedName name="SO_007596">Cleaned_Supplychain_Data!$B$7497:$U$7497</definedName>
    <definedName name="SO_007597">Cleaned_Supplychain_Data!$B$7498:$U$7498</definedName>
    <definedName name="SO_007598">Cleaned_Supplychain_Data!$B$7499:$U$7499</definedName>
    <definedName name="SO_007599">Cleaned_Supplychain_Data!$B$7500:$U$7500</definedName>
    <definedName name="SO_007600">Cleaned_Supplychain_Data!$B$7501:$U$7501</definedName>
    <definedName name="SO_007601">Cleaned_Supplychain_Data!$B$7502:$U$7502</definedName>
    <definedName name="SO_007602">Cleaned_Supplychain_Data!$B$7503:$U$7503</definedName>
    <definedName name="SO_007603">Cleaned_Supplychain_Data!$B$7504:$U$7504</definedName>
    <definedName name="SO_007604">Cleaned_Supplychain_Data!$B$7505:$U$7505</definedName>
    <definedName name="SO_007605">Cleaned_Supplychain_Data!$B$7506:$U$7506</definedName>
    <definedName name="SO_007606">Cleaned_Supplychain_Data!$B$7507:$U$7507</definedName>
    <definedName name="SO_007607">Cleaned_Supplychain_Data!$B$7508:$U$7508</definedName>
    <definedName name="SO_007608">Cleaned_Supplychain_Data!$B$7509:$U$7509</definedName>
    <definedName name="SO_007609">Cleaned_Supplychain_Data!$B$7510:$U$7510</definedName>
    <definedName name="SO_007610">Cleaned_Supplychain_Data!$B$7511:$U$7511</definedName>
    <definedName name="SO_007611">Cleaned_Supplychain_Data!$B$7512:$U$7512</definedName>
    <definedName name="SO_007612">Cleaned_Supplychain_Data!$B$7513:$U$7513</definedName>
    <definedName name="SO_007613">Cleaned_Supplychain_Data!$B$7514:$U$7514</definedName>
    <definedName name="SO_007614">Cleaned_Supplychain_Data!$B$7515:$U$7515</definedName>
    <definedName name="SO_007615">Cleaned_Supplychain_Data!$B$7516:$U$7516</definedName>
    <definedName name="SO_007616">Cleaned_Supplychain_Data!$B$7517:$U$7517</definedName>
    <definedName name="SO_007617">Cleaned_Supplychain_Data!$B$7518:$U$7518</definedName>
    <definedName name="SO_007618">Cleaned_Supplychain_Data!$B$7519:$U$7519</definedName>
    <definedName name="SO_007619">Cleaned_Supplychain_Data!$B$7520:$U$7520</definedName>
    <definedName name="SO_007620">Cleaned_Supplychain_Data!$B$7521:$U$7521</definedName>
    <definedName name="SO_007621">Cleaned_Supplychain_Data!$B$7522:$U$7522</definedName>
    <definedName name="SO_007622">Cleaned_Supplychain_Data!$B$7523:$U$7523</definedName>
    <definedName name="SO_007623">Cleaned_Supplychain_Data!$B$7524:$U$7524</definedName>
    <definedName name="SO_007624">Cleaned_Supplychain_Data!$B$7525:$U$7525</definedName>
    <definedName name="SO_007625">Cleaned_Supplychain_Data!$B$7526:$U$7526</definedName>
    <definedName name="SO_007626">Cleaned_Supplychain_Data!$B$7527:$U$7527</definedName>
    <definedName name="SO_007627">Cleaned_Supplychain_Data!$B$7528:$U$7528</definedName>
    <definedName name="SO_007628">Cleaned_Supplychain_Data!$B$7529:$U$7529</definedName>
    <definedName name="SO_007629">Cleaned_Supplychain_Data!$B$7530:$U$7530</definedName>
    <definedName name="SO_007630">Cleaned_Supplychain_Data!$B$7531:$U$7531</definedName>
    <definedName name="SO_007631">Cleaned_Supplychain_Data!$B$7532:$U$7532</definedName>
    <definedName name="SO_007632">Cleaned_Supplychain_Data!$B$7533:$U$7533</definedName>
    <definedName name="SO_007633">Cleaned_Supplychain_Data!$B$7534:$U$7534</definedName>
    <definedName name="SO_007634">Cleaned_Supplychain_Data!$B$7535:$U$7535</definedName>
    <definedName name="SO_007635">Cleaned_Supplychain_Data!$B$7536:$U$7536</definedName>
    <definedName name="SO_007636">Cleaned_Supplychain_Data!$B$7537:$U$7537</definedName>
    <definedName name="SO_007637">Cleaned_Supplychain_Data!$B$7538:$U$7538</definedName>
    <definedName name="SO_007638">Cleaned_Supplychain_Data!$B$7539:$U$7539</definedName>
    <definedName name="SO_007639">Cleaned_Supplychain_Data!$B$7540:$U$7540</definedName>
    <definedName name="SO_007640">Cleaned_Supplychain_Data!$B$7541:$U$7541</definedName>
    <definedName name="SO_007641">Cleaned_Supplychain_Data!$B$7542:$U$7542</definedName>
    <definedName name="SO_007642">Cleaned_Supplychain_Data!$B$7543:$U$7543</definedName>
    <definedName name="SO_007643">Cleaned_Supplychain_Data!$B$7544:$U$7544</definedName>
    <definedName name="SO_007644">Cleaned_Supplychain_Data!$B$7545:$U$7545</definedName>
    <definedName name="SO_007645">Cleaned_Supplychain_Data!$B$7546:$U$7546</definedName>
    <definedName name="SO_007646">Cleaned_Supplychain_Data!$B$7547:$U$7547</definedName>
    <definedName name="SO_007647">Cleaned_Supplychain_Data!$B$7548:$U$7548</definedName>
    <definedName name="SO_007648">Cleaned_Supplychain_Data!$B$7549:$U$7549</definedName>
    <definedName name="SO_007649">Cleaned_Supplychain_Data!$B$7550:$U$7550</definedName>
    <definedName name="SO_007650">Cleaned_Supplychain_Data!$B$7551:$U$7551</definedName>
    <definedName name="SO_007651">Cleaned_Supplychain_Data!$B$7552:$U$7552</definedName>
    <definedName name="SO_007652">Cleaned_Supplychain_Data!$B$7553:$U$7553</definedName>
    <definedName name="SO_007653">Cleaned_Supplychain_Data!$B$7554:$U$7554</definedName>
    <definedName name="SO_007654">Cleaned_Supplychain_Data!$B$7555:$U$7555</definedName>
    <definedName name="SO_007655">Cleaned_Supplychain_Data!$B$7556:$U$7556</definedName>
    <definedName name="SO_007656">Cleaned_Supplychain_Data!$B$7557:$U$7557</definedName>
    <definedName name="SO_007657">Cleaned_Supplychain_Data!$B$7558:$U$7558</definedName>
    <definedName name="SO_007658">Cleaned_Supplychain_Data!$B$7559:$U$7559</definedName>
    <definedName name="SO_007659">Cleaned_Supplychain_Data!$B$7560:$U$7560</definedName>
    <definedName name="SO_007660">Cleaned_Supplychain_Data!$B$7561:$U$7561</definedName>
    <definedName name="SO_007661">Cleaned_Supplychain_Data!$B$7562:$U$7562</definedName>
    <definedName name="SO_007662">Cleaned_Supplychain_Data!$B$7563:$U$7563</definedName>
    <definedName name="SO_007663">Cleaned_Supplychain_Data!$B$7564:$U$7564</definedName>
    <definedName name="SO_007664">Cleaned_Supplychain_Data!$B$7565:$U$7565</definedName>
    <definedName name="SO_007665">Cleaned_Supplychain_Data!$B$7566:$U$7566</definedName>
    <definedName name="SO_007666">Cleaned_Supplychain_Data!$B$7567:$U$7567</definedName>
    <definedName name="SO_007667">Cleaned_Supplychain_Data!$B$7568:$U$7568</definedName>
    <definedName name="SO_007668">Cleaned_Supplychain_Data!$B$7569:$U$7569</definedName>
    <definedName name="SO_007669">Cleaned_Supplychain_Data!$B$7570:$U$7570</definedName>
    <definedName name="SO_007670">Cleaned_Supplychain_Data!$B$7571:$U$7571</definedName>
    <definedName name="SO_007671">Cleaned_Supplychain_Data!$B$7572:$U$7572</definedName>
    <definedName name="SO_007672">Cleaned_Supplychain_Data!$B$7573:$U$7573</definedName>
    <definedName name="SO_007673">Cleaned_Supplychain_Data!$B$7574:$U$7574</definedName>
    <definedName name="SO_007674">Cleaned_Supplychain_Data!$B$7575:$U$7575</definedName>
    <definedName name="SO_007675">Cleaned_Supplychain_Data!$B$7576:$U$7576</definedName>
    <definedName name="SO_007676">Cleaned_Supplychain_Data!$B$7577:$U$7577</definedName>
    <definedName name="SO_007677">Cleaned_Supplychain_Data!$B$7578:$U$7578</definedName>
    <definedName name="SO_007678">Cleaned_Supplychain_Data!$B$7579:$U$7579</definedName>
    <definedName name="SO_007679">Cleaned_Supplychain_Data!$B$7580:$U$7580</definedName>
    <definedName name="SO_007680">Cleaned_Supplychain_Data!$B$7581:$U$7581</definedName>
    <definedName name="SO_007681">Cleaned_Supplychain_Data!$B$7582:$U$7582</definedName>
    <definedName name="SO_007682">Cleaned_Supplychain_Data!$B$7583:$U$7583</definedName>
    <definedName name="SO_007683">Cleaned_Supplychain_Data!$B$7584:$U$7584</definedName>
    <definedName name="SO_007684">Cleaned_Supplychain_Data!$B$7585:$U$7585</definedName>
    <definedName name="SO_007685">Cleaned_Supplychain_Data!$B$7586:$U$7586</definedName>
    <definedName name="SO_007686">Cleaned_Supplychain_Data!$B$7587:$U$7587</definedName>
    <definedName name="SO_007687">Cleaned_Supplychain_Data!$B$7588:$U$7588</definedName>
    <definedName name="SO_007688">Cleaned_Supplychain_Data!$B$7589:$U$7589</definedName>
    <definedName name="SO_007689">Cleaned_Supplychain_Data!$B$7590:$U$7590</definedName>
    <definedName name="SO_007690">Cleaned_Supplychain_Data!$B$7591:$U$7591</definedName>
    <definedName name="SO_007691">Cleaned_Supplychain_Data!$B$7592:$U$7592</definedName>
    <definedName name="SO_007692">Cleaned_Supplychain_Data!$B$7593:$U$7593</definedName>
    <definedName name="SO_007693">Cleaned_Supplychain_Data!$B$7594:$U$7594</definedName>
    <definedName name="SO_007694">Cleaned_Supplychain_Data!$B$7595:$U$7595</definedName>
    <definedName name="SO_007695">Cleaned_Supplychain_Data!$B$7596:$U$7596</definedName>
    <definedName name="SO_007696">Cleaned_Supplychain_Data!$B$7597:$U$7597</definedName>
    <definedName name="SO_007697">Cleaned_Supplychain_Data!$B$7598:$U$7598</definedName>
    <definedName name="SO_007698">Cleaned_Supplychain_Data!$B$7599:$U$7599</definedName>
    <definedName name="SO_007699">Cleaned_Supplychain_Data!$B$7600:$U$7600</definedName>
    <definedName name="SO_007700">Cleaned_Supplychain_Data!$B$7601:$U$7601</definedName>
    <definedName name="SO_007701">Cleaned_Supplychain_Data!$B$7602:$U$7602</definedName>
    <definedName name="SO_007702">Cleaned_Supplychain_Data!$B$7603:$U$7603</definedName>
    <definedName name="SO_007703">Cleaned_Supplychain_Data!$B$7604:$U$7604</definedName>
    <definedName name="SO_007704">Cleaned_Supplychain_Data!$B$7605:$U$7605</definedName>
    <definedName name="SO_007705">Cleaned_Supplychain_Data!$B$7606:$U$7606</definedName>
    <definedName name="SO_007706">Cleaned_Supplychain_Data!$B$7607:$U$7607</definedName>
    <definedName name="SO_007707">Cleaned_Supplychain_Data!$B$7608:$U$7608</definedName>
    <definedName name="SO_007708">Cleaned_Supplychain_Data!$B$7609:$U$7609</definedName>
    <definedName name="SO_007709">Cleaned_Supplychain_Data!$B$7610:$U$7610</definedName>
    <definedName name="SO_007710">Cleaned_Supplychain_Data!$B$7611:$U$7611</definedName>
    <definedName name="SO_007711">Cleaned_Supplychain_Data!$B$7612:$U$7612</definedName>
    <definedName name="SO_007712">Cleaned_Supplychain_Data!$B$7613:$U$7613</definedName>
    <definedName name="SO_007713">Cleaned_Supplychain_Data!$B$7614:$U$7614</definedName>
    <definedName name="SO_007714">Cleaned_Supplychain_Data!$B$7615:$U$7615</definedName>
    <definedName name="SO_007715">Cleaned_Supplychain_Data!$B$7616:$U$7616</definedName>
    <definedName name="SO_007716">Cleaned_Supplychain_Data!$B$7617:$U$7617</definedName>
    <definedName name="SO_007717">Cleaned_Supplychain_Data!$B$7618:$U$7618</definedName>
    <definedName name="SO_007718">Cleaned_Supplychain_Data!$B$7619:$U$7619</definedName>
    <definedName name="SO_007719">Cleaned_Supplychain_Data!$B$7620:$U$7620</definedName>
    <definedName name="SO_007720">Cleaned_Supplychain_Data!$B$7621:$U$7621</definedName>
    <definedName name="SO_007721">Cleaned_Supplychain_Data!$B$7622:$U$7622</definedName>
    <definedName name="SO_007722">Cleaned_Supplychain_Data!$B$7623:$U$7623</definedName>
    <definedName name="SO_007723">Cleaned_Supplychain_Data!$B$7624:$U$7624</definedName>
    <definedName name="SO_007724">Cleaned_Supplychain_Data!$B$7625:$U$7625</definedName>
    <definedName name="SO_007725">Cleaned_Supplychain_Data!$B$7626:$U$7626</definedName>
    <definedName name="SO_007726">Cleaned_Supplychain_Data!$B$7627:$U$7627</definedName>
    <definedName name="SO_007727">Cleaned_Supplychain_Data!$B$7628:$U$7628</definedName>
    <definedName name="SO_007728">Cleaned_Supplychain_Data!$B$7629:$U$7629</definedName>
    <definedName name="SO_007729">Cleaned_Supplychain_Data!$B$7630:$U$7630</definedName>
    <definedName name="SO_007730">Cleaned_Supplychain_Data!$B$7631:$U$7631</definedName>
    <definedName name="SO_007731">Cleaned_Supplychain_Data!$B$7632:$U$7632</definedName>
    <definedName name="SO_007732">Cleaned_Supplychain_Data!$B$7633:$U$7633</definedName>
    <definedName name="SO_007733">Cleaned_Supplychain_Data!$B$7634:$U$7634</definedName>
    <definedName name="SO_007734">Cleaned_Supplychain_Data!$B$7635:$U$7635</definedName>
    <definedName name="SO_007735">Cleaned_Supplychain_Data!$B$7636:$U$7636</definedName>
    <definedName name="SO_007736">Cleaned_Supplychain_Data!$B$7637:$U$7637</definedName>
    <definedName name="SO_007737">Cleaned_Supplychain_Data!$B$7638:$U$7638</definedName>
    <definedName name="SO_007738">Cleaned_Supplychain_Data!$B$7639:$U$7639</definedName>
    <definedName name="SO_007739">Cleaned_Supplychain_Data!$B$7640:$U$7640</definedName>
    <definedName name="SO_007740">Cleaned_Supplychain_Data!$B$7641:$U$7641</definedName>
    <definedName name="SO_007741">Cleaned_Supplychain_Data!$B$7642:$U$7642</definedName>
    <definedName name="SO_007742">Cleaned_Supplychain_Data!$B$7643:$U$7643</definedName>
    <definedName name="SO_007743">Cleaned_Supplychain_Data!$B$7644:$U$7644</definedName>
    <definedName name="SO_007744">Cleaned_Supplychain_Data!$B$7645:$U$7645</definedName>
    <definedName name="SO_007745">Cleaned_Supplychain_Data!$B$7646:$U$7646</definedName>
    <definedName name="SO_007746">Cleaned_Supplychain_Data!$B$7647:$U$7647</definedName>
    <definedName name="SO_007747">Cleaned_Supplychain_Data!$B$7648:$U$7648</definedName>
    <definedName name="SO_007748">Cleaned_Supplychain_Data!$B$7649:$U$7649</definedName>
    <definedName name="SO_007749">Cleaned_Supplychain_Data!$B$7650:$U$7650</definedName>
    <definedName name="SO_007750">Cleaned_Supplychain_Data!$B$7651:$U$7651</definedName>
    <definedName name="SO_007751">Cleaned_Supplychain_Data!$B$7652:$U$7652</definedName>
    <definedName name="SO_007752">Cleaned_Supplychain_Data!$B$7653:$U$7653</definedName>
    <definedName name="SO_007753">Cleaned_Supplychain_Data!$B$7654:$U$7654</definedName>
    <definedName name="SO_007754">Cleaned_Supplychain_Data!$B$7655:$U$7655</definedName>
    <definedName name="SO_007755">Cleaned_Supplychain_Data!$B$7656:$U$7656</definedName>
    <definedName name="SO_007756">Cleaned_Supplychain_Data!$B$7657:$U$7657</definedName>
    <definedName name="SO_007757">Cleaned_Supplychain_Data!$B$7658:$U$7658</definedName>
    <definedName name="SO_007758">Cleaned_Supplychain_Data!$B$7659:$U$7659</definedName>
    <definedName name="SO_007759">Cleaned_Supplychain_Data!$B$7660:$U$7660</definedName>
    <definedName name="SO_007760">Cleaned_Supplychain_Data!$B$7661:$U$7661</definedName>
    <definedName name="SO_007761">Cleaned_Supplychain_Data!$B$7662:$U$7662</definedName>
    <definedName name="SO_007762">Cleaned_Supplychain_Data!$B$7663:$U$7663</definedName>
    <definedName name="SO_007763">Cleaned_Supplychain_Data!$B$7664:$U$7664</definedName>
    <definedName name="SO_007764">Cleaned_Supplychain_Data!$B$7665:$U$7665</definedName>
    <definedName name="SO_007765">Cleaned_Supplychain_Data!$B$7666:$U$7666</definedName>
    <definedName name="SO_007766">Cleaned_Supplychain_Data!$B$7667:$U$7667</definedName>
    <definedName name="SO_007767">Cleaned_Supplychain_Data!$B$7668:$U$7668</definedName>
    <definedName name="SO_007768">Cleaned_Supplychain_Data!$B$7669:$U$7669</definedName>
    <definedName name="SO_007769">Cleaned_Supplychain_Data!$B$7670:$U$7670</definedName>
    <definedName name="SO_007770">Cleaned_Supplychain_Data!$B$7671:$U$7671</definedName>
    <definedName name="SO_007771">Cleaned_Supplychain_Data!$B$7672:$U$7672</definedName>
    <definedName name="SO_007772">Cleaned_Supplychain_Data!$B$7673:$U$7673</definedName>
    <definedName name="SO_007773">Cleaned_Supplychain_Data!$B$7674:$U$7674</definedName>
    <definedName name="SO_007774">Cleaned_Supplychain_Data!$B$7675:$U$7675</definedName>
    <definedName name="SO_007775">Cleaned_Supplychain_Data!$B$7676:$U$7676</definedName>
    <definedName name="SO_007776">Cleaned_Supplychain_Data!$B$7677:$U$7677</definedName>
    <definedName name="SO_007777">Cleaned_Supplychain_Data!$B$7678:$U$7678</definedName>
    <definedName name="SO_007778">Cleaned_Supplychain_Data!$B$7679:$U$7679</definedName>
    <definedName name="SO_007779">Cleaned_Supplychain_Data!$B$7680:$U$7680</definedName>
    <definedName name="SO_007780">Cleaned_Supplychain_Data!$B$7681:$U$7681</definedName>
    <definedName name="SO_007781">Cleaned_Supplychain_Data!$B$7682:$U$7682</definedName>
    <definedName name="SO_007782">Cleaned_Supplychain_Data!$B$7683:$U$7683</definedName>
    <definedName name="SO_007783">Cleaned_Supplychain_Data!$B$7684:$U$7684</definedName>
    <definedName name="SO_007784">Cleaned_Supplychain_Data!$B$7685:$U$7685</definedName>
    <definedName name="SO_007785">Cleaned_Supplychain_Data!$B$7686:$U$7686</definedName>
    <definedName name="SO_007786">Cleaned_Supplychain_Data!$B$7687:$U$7687</definedName>
    <definedName name="SO_007787">Cleaned_Supplychain_Data!$B$7688:$U$7688</definedName>
    <definedName name="SO_007788">Cleaned_Supplychain_Data!$B$7689:$U$7689</definedName>
    <definedName name="SO_007789">Cleaned_Supplychain_Data!$B$7690:$U$7690</definedName>
    <definedName name="SO_007790">Cleaned_Supplychain_Data!$B$7691:$U$7691</definedName>
    <definedName name="SO_007791">Cleaned_Supplychain_Data!$B$7692:$U$7692</definedName>
    <definedName name="SO_007792">Cleaned_Supplychain_Data!$B$7693:$U$7693</definedName>
    <definedName name="SO_007793">Cleaned_Supplychain_Data!$B$7694:$U$7694</definedName>
    <definedName name="SO_007794">Cleaned_Supplychain_Data!$B$7695:$U$7695</definedName>
    <definedName name="SO_007795">Cleaned_Supplychain_Data!$B$7696:$U$7696</definedName>
    <definedName name="SO_007796">Cleaned_Supplychain_Data!$B$7697:$U$7697</definedName>
    <definedName name="SO_007797">Cleaned_Supplychain_Data!$B$7698:$U$7698</definedName>
    <definedName name="SO_007798">Cleaned_Supplychain_Data!$B$7699:$U$7699</definedName>
    <definedName name="SO_007799">Cleaned_Supplychain_Data!$B$7700:$U$7700</definedName>
    <definedName name="SO_007800">Cleaned_Supplychain_Data!$B$7701:$U$7701</definedName>
    <definedName name="SO_007801">Cleaned_Supplychain_Data!$B$7702:$U$7702</definedName>
    <definedName name="SO_007802">Cleaned_Supplychain_Data!$B$7703:$U$7703</definedName>
    <definedName name="SO_007803">Cleaned_Supplychain_Data!$B$7704:$U$7704</definedName>
    <definedName name="SO_007804">Cleaned_Supplychain_Data!$B$7705:$U$7705</definedName>
    <definedName name="SO_007805">Cleaned_Supplychain_Data!$B$7706:$U$7706</definedName>
    <definedName name="SO_007806">Cleaned_Supplychain_Data!$B$7707:$U$7707</definedName>
    <definedName name="SO_007807">Cleaned_Supplychain_Data!$B$7708:$U$7708</definedName>
    <definedName name="SO_007808">Cleaned_Supplychain_Data!$B$7709:$U$7709</definedName>
    <definedName name="SO_007809">Cleaned_Supplychain_Data!$B$7710:$U$7710</definedName>
    <definedName name="SO_007810">Cleaned_Supplychain_Data!$B$7711:$U$7711</definedName>
    <definedName name="SO_007811">Cleaned_Supplychain_Data!$B$7712:$U$7712</definedName>
    <definedName name="SO_007812">Cleaned_Supplychain_Data!$B$7713:$U$7713</definedName>
    <definedName name="SO_007813">Cleaned_Supplychain_Data!$B$7714:$U$7714</definedName>
    <definedName name="SO_007814">Cleaned_Supplychain_Data!$B$7715:$U$7715</definedName>
    <definedName name="SO_007815">Cleaned_Supplychain_Data!$B$7716:$U$7716</definedName>
    <definedName name="SO_007816">Cleaned_Supplychain_Data!$B$7717:$U$7717</definedName>
    <definedName name="SO_007817">Cleaned_Supplychain_Data!$B$7718:$U$7718</definedName>
    <definedName name="SO_007818">Cleaned_Supplychain_Data!$B$7719:$U$7719</definedName>
    <definedName name="SO_007819">Cleaned_Supplychain_Data!$B$7720:$U$7720</definedName>
    <definedName name="SO_007820">Cleaned_Supplychain_Data!$B$7721:$U$7721</definedName>
    <definedName name="SO_007821">Cleaned_Supplychain_Data!$B$7722:$U$7722</definedName>
    <definedName name="SO_007822">Cleaned_Supplychain_Data!$B$7723:$U$7723</definedName>
    <definedName name="SO_007823">Cleaned_Supplychain_Data!$B$7724:$U$7724</definedName>
    <definedName name="SO_007824">Cleaned_Supplychain_Data!$B$7725:$U$7725</definedName>
    <definedName name="SO_007825">Cleaned_Supplychain_Data!$B$7726:$U$7726</definedName>
    <definedName name="SO_007826">Cleaned_Supplychain_Data!$B$7727:$U$7727</definedName>
    <definedName name="SO_007827">Cleaned_Supplychain_Data!$B$7728:$U$7728</definedName>
    <definedName name="SO_007828">Cleaned_Supplychain_Data!$B$7729:$U$7729</definedName>
    <definedName name="SO_007829">Cleaned_Supplychain_Data!$B$7730:$U$7730</definedName>
    <definedName name="SO_007830">Cleaned_Supplychain_Data!$B$7731:$U$7731</definedName>
    <definedName name="SO_007831">Cleaned_Supplychain_Data!$B$7732:$U$7732</definedName>
    <definedName name="SO_007832">Cleaned_Supplychain_Data!$B$7733:$U$7733</definedName>
    <definedName name="SO_007833">Cleaned_Supplychain_Data!$B$7734:$U$7734</definedName>
    <definedName name="SO_007834">Cleaned_Supplychain_Data!$B$7735:$U$7735</definedName>
    <definedName name="SO_007835">Cleaned_Supplychain_Data!$B$7736:$U$7736</definedName>
    <definedName name="SO_007836">Cleaned_Supplychain_Data!$B$7737:$U$7737</definedName>
    <definedName name="SO_007837">Cleaned_Supplychain_Data!$B$7738:$U$7738</definedName>
    <definedName name="SO_007838">Cleaned_Supplychain_Data!$B$7739:$U$7739</definedName>
    <definedName name="SO_007839">Cleaned_Supplychain_Data!$B$7740:$U$7740</definedName>
    <definedName name="SO_007840">Cleaned_Supplychain_Data!$B$7741:$U$7741</definedName>
    <definedName name="SO_007841">Cleaned_Supplychain_Data!$B$7742:$U$7742</definedName>
    <definedName name="SO_007842">Cleaned_Supplychain_Data!$B$7743:$U$7743</definedName>
    <definedName name="SO_007843">Cleaned_Supplychain_Data!$B$7744:$U$7744</definedName>
    <definedName name="SO_007844">Cleaned_Supplychain_Data!$B$7745:$U$7745</definedName>
    <definedName name="SO_007845">Cleaned_Supplychain_Data!$B$7746:$U$7746</definedName>
    <definedName name="SO_007846">Cleaned_Supplychain_Data!$B$7747:$U$7747</definedName>
    <definedName name="SO_007847">Cleaned_Supplychain_Data!$B$7748:$U$7748</definedName>
    <definedName name="SO_007848">Cleaned_Supplychain_Data!$B$7749:$U$7749</definedName>
    <definedName name="SO_007849">Cleaned_Supplychain_Data!$B$7750:$U$7750</definedName>
    <definedName name="SO_007850">Cleaned_Supplychain_Data!$B$7751:$U$7751</definedName>
    <definedName name="SO_007851">Cleaned_Supplychain_Data!$B$7752:$U$7752</definedName>
    <definedName name="SO_007852">Cleaned_Supplychain_Data!$B$7753:$U$7753</definedName>
    <definedName name="SO_007853">Cleaned_Supplychain_Data!$B$7754:$U$7754</definedName>
    <definedName name="SO_007854">Cleaned_Supplychain_Data!$B$7755:$U$7755</definedName>
    <definedName name="SO_007855">Cleaned_Supplychain_Data!$B$7756:$U$7756</definedName>
    <definedName name="SO_007856">Cleaned_Supplychain_Data!$B$7757:$U$7757</definedName>
    <definedName name="SO_007857">Cleaned_Supplychain_Data!$B$7758:$U$7758</definedName>
    <definedName name="SO_007858">Cleaned_Supplychain_Data!$B$7759:$U$7759</definedName>
    <definedName name="SO_007859">Cleaned_Supplychain_Data!$B$7760:$U$7760</definedName>
    <definedName name="SO_007860">Cleaned_Supplychain_Data!$B$7761:$U$7761</definedName>
    <definedName name="SO_007861">Cleaned_Supplychain_Data!$B$7762:$U$7762</definedName>
    <definedName name="SO_007862">Cleaned_Supplychain_Data!$B$7763:$U$7763</definedName>
    <definedName name="SO_007863">Cleaned_Supplychain_Data!$B$7764:$U$7764</definedName>
    <definedName name="SO_007864">Cleaned_Supplychain_Data!$B$7765:$U$7765</definedName>
    <definedName name="SO_007865">Cleaned_Supplychain_Data!$B$7766:$U$7766</definedName>
    <definedName name="SO_007866">Cleaned_Supplychain_Data!$B$7767:$U$7767</definedName>
    <definedName name="SO_007867">Cleaned_Supplychain_Data!$B$7768:$U$7768</definedName>
    <definedName name="SO_007868">Cleaned_Supplychain_Data!$B$7769:$U$7769</definedName>
    <definedName name="SO_007869">Cleaned_Supplychain_Data!$B$7770:$U$7770</definedName>
    <definedName name="SO_007870">Cleaned_Supplychain_Data!$B$7771:$U$7771</definedName>
    <definedName name="SO_007871">Cleaned_Supplychain_Data!$B$7772:$U$7772</definedName>
    <definedName name="SO_007872">Cleaned_Supplychain_Data!$B$7773:$U$7773</definedName>
    <definedName name="SO_007873">Cleaned_Supplychain_Data!$B$7774:$U$7774</definedName>
    <definedName name="SO_007874">Cleaned_Supplychain_Data!$B$7775:$U$7775</definedName>
    <definedName name="SO_007875">Cleaned_Supplychain_Data!$B$7776:$U$7776</definedName>
    <definedName name="SO_007876">Cleaned_Supplychain_Data!$B$7777:$U$7777</definedName>
    <definedName name="SO_007877">Cleaned_Supplychain_Data!$B$7778:$U$7778</definedName>
    <definedName name="SO_007878">Cleaned_Supplychain_Data!$B$7779:$U$7779</definedName>
    <definedName name="SO_007879">Cleaned_Supplychain_Data!$B$7780:$U$7780</definedName>
    <definedName name="SO_007880">Cleaned_Supplychain_Data!$B$7781:$U$7781</definedName>
    <definedName name="SO_007881">Cleaned_Supplychain_Data!$B$7782:$U$7782</definedName>
    <definedName name="SO_007882">Cleaned_Supplychain_Data!$B$7783:$U$7783</definedName>
    <definedName name="SO_007883">Cleaned_Supplychain_Data!$B$7784:$U$7784</definedName>
    <definedName name="SO_007884">Cleaned_Supplychain_Data!$B$7785:$U$7785</definedName>
    <definedName name="SO_007885">Cleaned_Supplychain_Data!$B$7786:$U$7786</definedName>
    <definedName name="SO_007886">Cleaned_Supplychain_Data!$B$7787:$U$7787</definedName>
    <definedName name="SO_007887">Cleaned_Supplychain_Data!$B$7788:$U$7788</definedName>
    <definedName name="SO_007888">Cleaned_Supplychain_Data!$B$7789:$U$7789</definedName>
    <definedName name="SO_007889">Cleaned_Supplychain_Data!$B$7790:$U$7790</definedName>
    <definedName name="SO_007890">Cleaned_Supplychain_Data!$B$7791:$U$7791</definedName>
    <definedName name="SO_007891">Cleaned_Supplychain_Data!$B$7792:$U$7792</definedName>
    <definedName name="SO_007892">Cleaned_Supplychain_Data!$B$7793:$U$7793</definedName>
    <definedName name="SO_007893">Cleaned_Supplychain_Data!$B$7794:$U$7794</definedName>
    <definedName name="SO_007894">Cleaned_Supplychain_Data!$B$7795:$U$7795</definedName>
    <definedName name="SO_007895">Cleaned_Supplychain_Data!$B$7796:$U$7796</definedName>
    <definedName name="SO_007896">Cleaned_Supplychain_Data!$B$7797:$U$7797</definedName>
    <definedName name="SO_007897">Cleaned_Supplychain_Data!$B$7798:$U$7798</definedName>
    <definedName name="SO_007898">Cleaned_Supplychain_Data!$B$7799:$U$7799</definedName>
    <definedName name="SO_007899">Cleaned_Supplychain_Data!$B$7800:$U$7800</definedName>
    <definedName name="SO_007900">Cleaned_Supplychain_Data!$B$7801:$U$7801</definedName>
    <definedName name="SO_007901">Cleaned_Supplychain_Data!$B$7802:$U$7802</definedName>
    <definedName name="SO_007902">Cleaned_Supplychain_Data!$B$7803:$U$7803</definedName>
    <definedName name="SO_007903">Cleaned_Supplychain_Data!$B$7804:$U$7804</definedName>
    <definedName name="SO_007904">Cleaned_Supplychain_Data!$B$7805:$U$7805</definedName>
    <definedName name="SO_007905">Cleaned_Supplychain_Data!$B$7806:$U$7806</definedName>
    <definedName name="SO_007906">Cleaned_Supplychain_Data!$B$7807:$U$7807</definedName>
    <definedName name="SO_007907">Cleaned_Supplychain_Data!$B$7808:$U$7808</definedName>
    <definedName name="SO_007908">Cleaned_Supplychain_Data!$B$7809:$U$7809</definedName>
    <definedName name="SO_007909">Cleaned_Supplychain_Data!$B$7810:$U$7810</definedName>
    <definedName name="SO_007910">Cleaned_Supplychain_Data!$B$7811:$U$7811</definedName>
    <definedName name="SO_007911">Cleaned_Supplychain_Data!$B$7812:$U$7812</definedName>
    <definedName name="SO_007912">Cleaned_Supplychain_Data!$B$7813:$U$7813</definedName>
    <definedName name="SO_007913">Cleaned_Supplychain_Data!$B$7814:$U$7814</definedName>
    <definedName name="SO_007914">Cleaned_Supplychain_Data!$B$7815:$U$7815</definedName>
    <definedName name="SO_007915">Cleaned_Supplychain_Data!$B$7816:$U$7816</definedName>
    <definedName name="SO_007916">Cleaned_Supplychain_Data!$B$7817:$U$7817</definedName>
    <definedName name="SO_007917">Cleaned_Supplychain_Data!$B$7818:$U$7818</definedName>
    <definedName name="SO_007918">Cleaned_Supplychain_Data!$B$7819:$U$7819</definedName>
    <definedName name="SO_007919">Cleaned_Supplychain_Data!$B$7820:$U$7820</definedName>
    <definedName name="SO_007920">Cleaned_Supplychain_Data!$B$7821:$U$7821</definedName>
    <definedName name="SO_007921">Cleaned_Supplychain_Data!$B$7822:$U$7822</definedName>
    <definedName name="SO_007922">Cleaned_Supplychain_Data!$B$7823:$U$7823</definedName>
    <definedName name="SO_007923">Cleaned_Supplychain_Data!$B$7824:$U$7824</definedName>
    <definedName name="SO_007924">Cleaned_Supplychain_Data!$B$7825:$U$7825</definedName>
    <definedName name="SO_007925">Cleaned_Supplychain_Data!$B$7826:$U$7826</definedName>
    <definedName name="SO_007926">Cleaned_Supplychain_Data!$B$7827:$U$7827</definedName>
    <definedName name="SO_007927">Cleaned_Supplychain_Data!$B$7828:$U$7828</definedName>
    <definedName name="SO_007928">Cleaned_Supplychain_Data!$B$7829:$U$7829</definedName>
    <definedName name="SO_007929">Cleaned_Supplychain_Data!$B$7830:$U$7830</definedName>
    <definedName name="SO_007930">Cleaned_Supplychain_Data!$B$7831:$U$7831</definedName>
    <definedName name="SO_007931">Cleaned_Supplychain_Data!$B$7832:$U$7832</definedName>
    <definedName name="SO_007932">Cleaned_Supplychain_Data!$B$7833:$U$7833</definedName>
    <definedName name="SO_007933">Cleaned_Supplychain_Data!$B$7834:$U$7834</definedName>
    <definedName name="SO_007934">Cleaned_Supplychain_Data!$B$7835:$U$7835</definedName>
    <definedName name="SO_007935">Cleaned_Supplychain_Data!$B$7836:$U$7836</definedName>
    <definedName name="SO_007936">Cleaned_Supplychain_Data!$B$7837:$U$7837</definedName>
    <definedName name="SO_007937">Cleaned_Supplychain_Data!$B$7838:$U$7838</definedName>
    <definedName name="SO_007938">Cleaned_Supplychain_Data!$B$7839:$U$7839</definedName>
    <definedName name="SO_007939">Cleaned_Supplychain_Data!$B$7840:$U$7840</definedName>
    <definedName name="SO_007940">Cleaned_Supplychain_Data!$B$7841:$U$7841</definedName>
    <definedName name="SO_007941">Cleaned_Supplychain_Data!$B$7842:$U$7842</definedName>
    <definedName name="SO_007942">Cleaned_Supplychain_Data!$B$7843:$U$7843</definedName>
    <definedName name="SO_007943">Cleaned_Supplychain_Data!$B$7844:$U$7844</definedName>
    <definedName name="SO_007944">Cleaned_Supplychain_Data!$B$7845:$U$7845</definedName>
    <definedName name="SO_007945">Cleaned_Supplychain_Data!$B$7846:$U$7846</definedName>
    <definedName name="SO_007946">Cleaned_Supplychain_Data!$B$7847:$U$7847</definedName>
    <definedName name="SO_007947">Cleaned_Supplychain_Data!$B$7848:$U$7848</definedName>
    <definedName name="SO_007948">Cleaned_Supplychain_Data!$B$7849:$U$7849</definedName>
    <definedName name="SO_007949">Cleaned_Supplychain_Data!$B$7850:$U$7850</definedName>
    <definedName name="SO_007950">Cleaned_Supplychain_Data!$B$7851:$U$7851</definedName>
    <definedName name="SO_007951">Cleaned_Supplychain_Data!$B$7852:$U$7852</definedName>
    <definedName name="SO_007952">Cleaned_Supplychain_Data!$B$7853:$U$7853</definedName>
    <definedName name="SO_007953">Cleaned_Supplychain_Data!$B$7854:$U$7854</definedName>
    <definedName name="SO_007954">Cleaned_Supplychain_Data!$B$7855:$U$7855</definedName>
    <definedName name="SO_007955">Cleaned_Supplychain_Data!$B$7856:$U$7856</definedName>
    <definedName name="SO_007956">Cleaned_Supplychain_Data!$B$7857:$U$7857</definedName>
    <definedName name="SO_007957">Cleaned_Supplychain_Data!$B$7858:$U$7858</definedName>
    <definedName name="SO_007958">Cleaned_Supplychain_Data!$B$7859:$U$7859</definedName>
    <definedName name="SO_007959">Cleaned_Supplychain_Data!$B$7860:$U$7860</definedName>
    <definedName name="SO_007960">Cleaned_Supplychain_Data!$B$7861:$U$7861</definedName>
    <definedName name="SO_007961">Cleaned_Supplychain_Data!$B$7862:$U$7862</definedName>
    <definedName name="SO_007962">Cleaned_Supplychain_Data!$B$7863:$U$7863</definedName>
    <definedName name="SO_007963">Cleaned_Supplychain_Data!$B$7864:$U$7864</definedName>
    <definedName name="SO_007964">Cleaned_Supplychain_Data!$B$7865:$U$7865</definedName>
    <definedName name="SO_007965">Cleaned_Supplychain_Data!$B$7866:$U$7866</definedName>
    <definedName name="SO_007966">Cleaned_Supplychain_Data!$B$7867:$U$7867</definedName>
    <definedName name="SO_007967">Cleaned_Supplychain_Data!$B$7868:$U$7868</definedName>
    <definedName name="SO_007968">Cleaned_Supplychain_Data!$B$7869:$U$7869</definedName>
    <definedName name="SO_007969">Cleaned_Supplychain_Data!$B$7870:$U$7870</definedName>
    <definedName name="SO_007970">Cleaned_Supplychain_Data!$B$7871:$U$7871</definedName>
    <definedName name="SO_007971">Cleaned_Supplychain_Data!$B$7872:$U$7872</definedName>
    <definedName name="SO_007972">Cleaned_Supplychain_Data!$B$7873:$U$7873</definedName>
    <definedName name="SO_007973">Cleaned_Supplychain_Data!$B$7874:$U$7874</definedName>
    <definedName name="SO_007974">Cleaned_Supplychain_Data!$B$7875:$U$7875</definedName>
    <definedName name="SO_007975">Cleaned_Supplychain_Data!$B$7876:$U$7876</definedName>
    <definedName name="SO_007976">Cleaned_Supplychain_Data!$B$7877:$U$7877</definedName>
    <definedName name="SO_007977">Cleaned_Supplychain_Data!$B$7878:$U$7878</definedName>
    <definedName name="SO_007978">Cleaned_Supplychain_Data!$B$7879:$U$7879</definedName>
    <definedName name="SO_007979">Cleaned_Supplychain_Data!$B$7880:$U$7880</definedName>
    <definedName name="SO_007980">Cleaned_Supplychain_Data!$B$7881:$U$7881</definedName>
    <definedName name="SO_007981">Cleaned_Supplychain_Data!$B$7882:$U$7882</definedName>
    <definedName name="SO_007982">Cleaned_Supplychain_Data!$B$7883:$U$7883</definedName>
    <definedName name="SO_007983">Cleaned_Supplychain_Data!$B$7884:$U$7884</definedName>
    <definedName name="SO_007984">Cleaned_Supplychain_Data!$B$7885:$U$7885</definedName>
    <definedName name="SO_007985">Cleaned_Supplychain_Data!$B$7886:$U$7886</definedName>
    <definedName name="SO_007986">Cleaned_Supplychain_Data!$B$7887:$U$7887</definedName>
    <definedName name="SO_007987">Cleaned_Supplychain_Data!$B$7888:$U$7888</definedName>
    <definedName name="SO_007988">Cleaned_Supplychain_Data!$B$7889:$U$7889</definedName>
    <definedName name="SO_007989">Cleaned_Supplychain_Data!$B$7890:$U$7890</definedName>
    <definedName name="SO_007990">Cleaned_Supplychain_Data!$B$7891:$U$7891</definedName>
    <definedName name="SO_007991">Cleaned_Supplychain_Data!$B$7892:$U$7892</definedName>
    <definedName name="SO_007992">Cleaned_Supplychain_Data!$B$7893:$U$7893</definedName>
    <definedName name="SO_007993">Cleaned_Supplychain_Data!$B$7894:$U$7894</definedName>
    <definedName name="SO_007994">Cleaned_Supplychain_Data!$B$7895:$U$7895</definedName>
    <definedName name="SO_007995">Cleaned_Supplychain_Data!$B$7896:$U$7896</definedName>
    <definedName name="SO_007996">Cleaned_Supplychain_Data!$B$7897:$U$7897</definedName>
    <definedName name="SO_007997">Cleaned_Supplychain_Data!$B$7898:$U$7898</definedName>
    <definedName name="SO_007998">Cleaned_Supplychain_Data!$B$7899:$U$7899</definedName>
    <definedName name="SO_007999">Cleaned_Supplychain_Data!$B$7900:$U$7900</definedName>
    <definedName name="SO_008000">Cleaned_Supplychain_Data!$B$7901:$U$7901</definedName>
    <definedName name="SO_008001">Cleaned_Supplychain_Data!$B$7902:$U$7902</definedName>
    <definedName name="SO_008002">Cleaned_Supplychain_Data!$B$7903:$U$7903</definedName>
    <definedName name="SO_008003">Cleaned_Supplychain_Data!$B$7904:$U$7904</definedName>
    <definedName name="SO_008004">Cleaned_Supplychain_Data!$B$7905:$U$7905</definedName>
    <definedName name="SO_008005">Cleaned_Supplychain_Data!$B$7906:$U$7906</definedName>
    <definedName name="SO_008006">Cleaned_Supplychain_Data!$B$7907:$U$7907</definedName>
    <definedName name="SO_008007">Cleaned_Supplychain_Data!$B$7908:$U$7908</definedName>
    <definedName name="SO_008008">Cleaned_Supplychain_Data!$B$7909:$U$7909</definedName>
    <definedName name="SO_008009">Cleaned_Supplychain_Data!$B$7910:$U$7910</definedName>
    <definedName name="SO_008010">Cleaned_Supplychain_Data!$B$7911:$U$7911</definedName>
    <definedName name="SO_008011">Cleaned_Supplychain_Data!$B$7912:$U$7912</definedName>
    <definedName name="SO_008012">Cleaned_Supplychain_Data!$B$7913:$U$7913</definedName>
    <definedName name="SO_008013">Cleaned_Supplychain_Data!$B$7914:$U$7914</definedName>
    <definedName name="SO_008014">Cleaned_Supplychain_Data!$B$7915:$U$7915</definedName>
    <definedName name="SO_008015">Cleaned_Supplychain_Data!$B$7916:$U$7916</definedName>
    <definedName name="SO_008016">Cleaned_Supplychain_Data!$B$7917:$U$7917</definedName>
    <definedName name="SO_008017">Cleaned_Supplychain_Data!$B$7918:$U$7918</definedName>
    <definedName name="SO_008018">Cleaned_Supplychain_Data!$B$7919:$U$7919</definedName>
    <definedName name="SO_008019">Cleaned_Supplychain_Data!$B$7920:$U$7920</definedName>
    <definedName name="SO_008020">Cleaned_Supplychain_Data!$B$7921:$U$7921</definedName>
    <definedName name="SO_008021">Cleaned_Supplychain_Data!$B$7922:$U$7922</definedName>
    <definedName name="SO_008022">Cleaned_Supplychain_Data!$B$7923:$U$7923</definedName>
    <definedName name="SO_008023">Cleaned_Supplychain_Data!$B$7924:$U$7924</definedName>
    <definedName name="SO_008024">Cleaned_Supplychain_Data!$B$7925:$U$7925</definedName>
    <definedName name="SO_008025">Cleaned_Supplychain_Data!$B$7926:$U$7926</definedName>
    <definedName name="SO_008026">Cleaned_Supplychain_Data!$B$7927:$U$7927</definedName>
    <definedName name="SO_008027">Cleaned_Supplychain_Data!$B$7928:$U$7928</definedName>
    <definedName name="SO_008028">Cleaned_Supplychain_Data!$B$7929:$U$7929</definedName>
    <definedName name="SO_008029">Cleaned_Supplychain_Data!$B$7930:$U$7930</definedName>
    <definedName name="SO_008030">Cleaned_Supplychain_Data!$B$7931:$U$7931</definedName>
    <definedName name="SO_008031">Cleaned_Supplychain_Data!$B$7932:$U$7932</definedName>
    <definedName name="SO_008032">Cleaned_Supplychain_Data!$B$7933:$U$7933</definedName>
    <definedName name="SO_008033">Cleaned_Supplychain_Data!$B$7934:$U$7934</definedName>
    <definedName name="SO_008034">Cleaned_Supplychain_Data!$B$7935:$U$7935</definedName>
    <definedName name="SO_008035">Cleaned_Supplychain_Data!$B$7936:$U$7936</definedName>
    <definedName name="SO_008036">Cleaned_Supplychain_Data!$B$7937:$U$7937</definedName>
    <definedName name="SO_008037">Cleaned_Supplychain_Data!$B$7938:$U$7938</definedName>
    <definedName name="SO_008038">Cleaned_Supplychain_Data!$B$7939:$U$7939</definedName>
    <definedName name="SO_008039">Cleaned_Supplychain_Data!$B$7940:$U$7940</definedName>
    <definedName name="SO_008040">Cleaned_Supplychain_Data!$B$7941:$U$7941</definedName>
    <definedName name="SO_008041">Cleaned_Supplychain_Data!$B$7942:$U$7942</definedName>
    <definedName name="SO_008042">Cleaned_Supplychain_Data!$B$7943:$U$7943</definedName>
    <definedName name="SO_008043">Cleaned_Supplychain_Data!$B$7944:$U$7944</definedName>
    <definedName name="SO_008044">Cleaned_Supplychain_Data!$B$7945:$U$7945</definedName>
    <definedName name="SO_008045">Cleaned_Supplychain_Data!$B$7946:$U$7946</definedName>
    <definedName name="SO_008046">Cleaned_Supplychain_Data!$B$7947:$U$7947</definedName>
    <definedName name="SO_008047">Cleaned_Supplychain_Data!$B$7948:$U$7948</definedName>
    <definedName name="SO_008048">Cleaned_Supplychain_Data!$B$7949:$U$7949</definedName>
    <definedName name="SO_008049">Cleaned_Supplychain_Data!$B$7950:$U$7950</definedName>
    <definedName name="SO_008050">Cleaned_Supplychain_Data!$B$7951:$U$7951</definedName>
    <definedName name="SO_008051">Cleaned_Supplychain_Data!$B$7952:$U$7952</definedName>
    <definedName name="SO_008052">Cleaned_Supplychain_Data!$B$7953:$U$7953</definedName>
    <definedName name="SO_008053">Cleaned_Supplychain_Data!$B$7954:$U$7954</definedName>
    <definedName name="SO_008054">Cleaned_Supplychain_Data!$B$7955:$U$7955</definedName>
    <definedName name="SO_008055">Cleaned_Supplychain_Data!$B$7956:$U$7956</definedName>
    <definedName name="SO_008056">Cleaned_Supplychain_Data!$B$7957:$U$7957</definedName>
    <definedName name="SO_008057">Cleaned_Supplychain_Data!$B$7958:$U$7958</definedName>
    <definedName name="SO_008058">Cleaned_Supplychain_Data!$B$7959:$U$7959</definedName>
    <definedName name="SO_008059">Cleaned_Supplychain_Data!$B$7960:$U$7960</definedName>
    <definedName name="SO_008060">Cleaned_Supplychain_Data!$B$7961:$U$7961</definedName>
    <definedName name="SO_008061">Cleaned_Supplychain_Data!$B$7962:$U$7962</definedName>
    <definedName name="SO_008062">Cleaned_Supplychain_Data!$B$7963:$U$7963</definedName>
    <definedName name="SO_008063">Cleaned_Supplychain_Data!$B$7964:$U$7964</definedName>
    <definedName name="SO_008064">Cleaned_Supplychain_Data!$B$7965:$U$7965</definedName>
    <definedName name="SO_008065">Cleaned_Supplychain_Data!$B$7966:$U$7966</definedName>
    <definedName name="SO_008066">Cleaned_Supplychain_Data!$B$7967:$U$7967</definedName>
    <definedName name="SO_008067">Cleaned_Supplychain_Data!$B$7968:$U$7968</definedName>
    <definedName name="SO_008068">Cleaned_Supplychain_Data!$B$7969:$U$7969</definedName>
    <definedName name="SO_008069">Cleaned_Supplychain_Data!$B$7970:$U$7970</definedName>
    <definedName name="SO_008070">Cleaned_Supplychain_Data!$B$7971:$U$7971</definedName>
    <definedName name="SO_008071">Cleaned_Supplychain_Data!$B$7972:$U$7972</definedName>
    <definedName name="SO_008072">Cleaned_Supplychain_Data!$B$7973:$U$7973</definedName>
    <definedName name="SO_008073">Cleaned_Supplychain_Data!$B$7974:$U$7974</definedName>
    <definedName name="SO_008074">Cleaned_Supplychain_Data!$B$7975:$U$7975</definedName>
    <definedName name="SO_008075">Cleaned_Supplychain_Data!$B$7976:$U$7976</definedName>
    <definedName name="SO_008076">Cleaned_Supplychain_Data!$B$7977:$U$7977</definedName>
    <definedName name="SO_008077">Cleaned_Supplychain_Data!$B$7978:$U$7978</definedName>
    <definedName name="SO_008078">Cleaned_Supplychain_Data!$B$7979:$U$7979</definedName>
    <definedName name="SO_008079">Cleaned_Supplychain_Data!$B$7980:$U$7980</definedName>
    <definedName name="SO_008080">Cleaned_Supplychain_Data!$B$7981:$U$7981</definedName>
    <definedName name="SO_008081">Cleaned_Supplychain_Data!$B$7982:$U$7982</definedName>
    <definedName name="SO_008082">Cleaned_Supplychain_Data!$B$7983:$U$7983</definedName>
    <definedName name="SO_008083">Cleaned_Supplychain_Data!$B$7984:$U$7984</definedName>
    <definedName name="SO_008084">Cleaned_Supplychain_Data!$B$7985:$U$7985</definedName>
    <definedName name="SO_008085">Cleaned_Supplychain_Data!$B$7986:$U$7986</definedName>
    <definedName name="SO_008086">Cleaned_Supplychain_Data!$B$7987:$U$7987</definedName>
    <definedName name="SO_008087">Cleaned_Supplychain_Data!$B$7988:$U$7988</definedName>
    <definedName name="SO_008088">Cleaned_Supplychain_Data!$B$7989:$U$7989</definedName>
    <definedName name="SO_008089">Cleaned_Supplychain_Data!$B$7990:$U$7990</definedName>
    <definedName name="SO_008090">Cleaned_Supplychain_Data!$B$7991:$U$7991</definedName>
    <definedName name="SO_008091">Cleaned_Supplychain_Data!$B$7992:$U$7992</definedName>
    <definedName name="USD">Cleaned_Supplychain_Data!$H$3:$H$7992</definedName>
    <definedName name="WARE_NMK1003">Cleaned_Supplychain_Data!$C$3:$C$7992</definedName>
  </definedNames>
  <calcPr calcId="191029"/>
  <pivotCaches>
    <pivotCache cacheId="0" r:id="rId11"/>
    <pivotCache cacheId="1"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7992" i="7" l="1"/>
  <c r="U7992" i="7" s="1"/>
  <c r="S7992" i="7"/>
  <c r="R7992" i="7"/>
  <c r="Q7992" i="7"/>
  <c r="A7992" i="7"/>
  <c r="T7991" i="7"/>
  <c r="U7991" i="7" s="1"/>
  <c r="S7991" i="7"/>
  <c r="R7991" i="7"/>
  <c r="Q7991" i="7"/>
  <c r="A7991" i="7"/>
  <c r="T7990" i="7"/>
  <c r="U7990" i="7" s="1"/>
  <c r="S7990" i="7"/>
  <c r="R7990" i="7"/>
  <c r="Q7990" i="7"/>
  <c r="A7990" i="7"/>
  <c r="T7989" i="7"/>
  <c r="U7989" i="7" s="1"/>
  <c r="S7989" i="7"/>
  <c r="R7989" i="7"/>
  <c r="Q7989" i="7"/>
  <c r="A7989" i="7"/>
  <c r="T7988" i="7"/>
  <c r="U7988" i="7" s="1"/>
  <c r="S7988" i="7"/>
  <c r="R7988" i="7"/>
  <c r="Q7988" i="7"/>
  <c r="A7988" i="7"/>
  <c r="T7987" i="7"/>
  <c r="U7987" i="7" s="1"/>
  <c r="S7987" i="7"/>
  <c r="R7987" i="7"/>
  <c r="Q7987" i="7"/>
  <c r="A7987" i="7"/>
  <c r="T7986" i="7"/>
  <c r="U7986" i="7" s="1"/>
  <c r="S7986" i="7"/>
  <c r="R7986" i="7"/>
  <c r="Q7986" i="7"/>
  <c r="A7986" i="7"/>
  <c r="T7985" i="7"/>
  <c r="U7985" i="7" s="1"/>
  <c r="S7985" i="7"/>
  <c r="R7985" i="7"/>
  <c r="Q7985" i="7"/>
  <c r="A7985" i="7"/>
  <c r="T7984" i="7"/>
  <c r="U7984" i="7" s="1"/>
  <c r="S7984" i="7"/>
  <c r="R7984" i="7"/>
  <c r="Q7984" i="7"/>
  <c r="A7984" i="7"/>
  <c r="T7983" i="7"/>
  <c r="U7983" i="7" s="1"/>
  <c r="S7983" i="7"/>
  <c r="R7983" i="7"/>
  <c r="Q7983" i="7"/>
  <c r="A7983" i="7"/>
  <c r="T7982" i="7"/>
  <c r="U7982" i="7" s="1"/>
  <c r="S7982" i="7"/>
  <c r="R7982" i="7"/>
  <c r="Q7982" i="7"/>
  <c r="A7982" i="7"/>
  <c r="T7981" i="7"/>
  <c r="U7981" i="7" s="1"/>
  <c r="S7981" i="7"/>
  <c r="R7981" i="7"/>
  <c r="Q7981" i="7"/>
  <c r="A7981" i="7"/>
  <c r="T7980" i="7"/>
  <c r="U7980" i="7" s="1"/>
  <c r="S7980" i="7"/>
  <c r="R7980" i="7"/>
  <c r="Q7980" i="7"/>
  <c r="A7980" i="7"/>
  <c r="T7979" i="7"/>
  <c r="U7979" i="7" s="1"/>
  <c r="S7979" i="7"/>
  <c r="R7979" i="7"/>
  <c r="Q7979" i="7"/>
  <c r="A7979" i="7"/>
  <c r="T7978" i="7"/>
  <c r="U7978" i="7" s="1"/>
  <c r="S7978" i="7"/>
  <c r="R7978" i="7"/>
  <c r="Q7978" i="7"/>
  <c r="A7978" i="7"/>
  <c r="T7977" i="7"/>
  <c r="U7977" i="7" s="1"/>
  <c r="S7977" i="7"/>
  <c r="R7977" i="7"/>
  <c r="Q7977" i="7"/>
  <c r="A7977" i="7"/>
  <c r="T7976" i="7"/>
  <c r="U7976" i="7" s="1"/>
  <c r="S7976" i="7"/>
  <c r="R7976" i="7"/>
  <c r="Q7976" i="7"/>
  <c r="A7976" i="7"/>
  <c r="T7975" i="7"/>
  <c r="U7975" i="7" s="1"/>
  <c r="S7975" i="7"/>
  <c r="R7975" i="7"/>
  <c r="Q7975" i="7"/>
  <c r="A7975" i="7"/>
  <c r="T7974" i="7"/>
  <c r="U7974" i="7" s="1"/>
  <c r="S7974" i="7"/>
  <c r="R7974" i="7"/>
  <c r="Q7974" i="7"/>
  <c r="A7974" i="7"/>
  <c r="T7973" i="7"/>
  <c r="U7973" i="7" s="1"/>
  <c r="S7973" i="7"/>
  <c r="R7973" i="7"/>
  <c r="Q7973" i="7"/>
  <c r="A7973" i="7"/>
  <c r="T7972" i="7"/>
  <c r="U7972" i="7" s="1"/>
  <c r="S7972" i="7"/>
  <c r="R7972" i="7"/>
  <c r="Q7972" i="7"/>
  <c r="A7972" i="7"/>
  <c r="T7971" i="7"/>
  <c r="U7971" i="7" s="1"/>
  <c r="S7971" i="7"/>
  <c r="R7971" i="7"/>
  <c r="Q7971" i="7"/>
  <c r="A7971" i="7"/>
  <c r="T7970" i="7"/>
  <c r="U7970" i="7" s="1"/>
  <c r="S7970" i="7"/>
  <c r="R7970" i="7"/>
  <c r="Q7970" i="7"/>
  <c r="A7970" i="7"/>
  <c r="T7969" i="7"/>
  <c r="U7969" i="7" s="1"/>
  <c r="S7969" i="7"/>
  <c r="R7969" i="7"/>
  <c r="Q7969" i="7"/>
  <c r="A7969" i="7"/>
  <c r="T7968" i="7"/>
  <c r="U7968" i="7" s="1"/>
  <c r="S7968" i="7"/>
  <c r="R7968" i="7"/>
  <c r="Q7968" i="7"/>
  <c r="A7968" i="7"/>
  <c r="T7967" i="7"/>
  <c r="U7967" i="7" s="1"/>
  <c r="S7967" i="7"/>
  <c r="R7967" i="7"/>
  <c r="Q7967" i="7"/>
  <c r="A7967" i="7"/>
  <c r="T7966" i="7"/>
  <c r="U7966" i="7" s="1"/>
  <c r="S7966" i="7"/>
  <c r="R7966" i="7"/>
  <c r="Q7966" i="7"/>
  <c r="A7966" i="7"/>
  <c r="T7965" i="7"/>
  <c r="U7965" i="7" s="1"/>
  <c r="S7965" i="7"/>
  <c r="R7965" i="7"/>
  <c r="Q7965" i="7"/>
  <c r="A7965" i="7"/>
  <c r="T7964" i="7"/>
  <c r="U7964" i="7" s="1"/>
  <c r="S7964" i="7"/>
  <c r="R7964" i="7"/>
  <c r="Q7964" i="7"/>
  <c r="A7964" i="7"/>
  <c r="T7963" i="7"/>
  <c r="U7963" i="7" s="1"/>
  <c r="S7963" i="7"/>
  <c r="R7963" i="7"/>
  <c r="Q7963" i="7"/>
  <c r="A7963" i="7"/>
  <c r="T7962" i="7"/>
  <c r="U7962" i="7" s="1"/>
  <c r="S7962" i="7"/>
  <c r="R7962" i="7"/>
  <c r="Q7962" i="7"/>
  <c r="A7962" i="7"/>
  <c r="T7961" i="7"/>
  <c r="U7961" i="7" s="1"/>
  <c r="S7961" i="7"/>
  <c r="R7961" i="7"/>
  <c r="Q7961" i="7"/>
  <c r="A7961" i="7"/>
  <c r="T7960" i="7"/>
  <c r="U7960" i="7" s="1"/>
  <c r="S7960" i="7"/>
  <c r="R7960" i="7"/>
  <c r="Q7960" i="7"/>
  <c r="A7960" i="7"/>
  <c r="T7959" i="7"/>
  <c r="U7959" i="7" s="1"/>
  <c r="S7959" i="7"/>
  <c r="R7959" i="7"/>
  <c r="Q7959" i="7"/>
  <c r="A7959" i="7"/>
  <c r="T7958" i="7"/>
  <c r="U7958" i="7" s="1"/>
  <c r="S7958" i="7"/>
  <c r="R7958" i="7"/>
  <c r="Q7958" i="7"/>
  <c r="A7958" i="7"/>
  <c r="T7957" i="7"/>
  <c r="U7957" i="7" s="1"/>
  <c r="S7957" i="7"/>
  <c r="R7957" i="7"/>
  <c r="Q7957" i="7"/>
  <c r="A7957" i="7"/>
  <c r="T7956" i="7"/>
  <c r="U7956" i="7" s="1"/>
  <c r="S7956" i="7"/>
  <c r="R7956" i="7"/>
  <c r="Q7956" i="7"/>
  <c r="A7956" i="7"/>
  <c r="T7955" i="7"/>
  <c r="U7955" i="7" s="1"/>
  <c r="S7955" i="7"/>
  <c r="R7955" i="7"/>
  <c r="Q7955" i="7"/>
  <c r="A7955" i="7"/>
  <c r="T7954" i="7"/>
  <c r="U7954" i="7" s="1"/>
  <c r="S7954" i="7"/>
  <c r="R7954" i="7"/>
  <c r="Q7954" i="7"/>
  <c r="A7954" i="7"/>
  <c r="T7953" i="7"/>
  <c r="U7953" i="7" s="1"/>
  <c r="S7953" i="7"/>
  <c r="R7953" i="7"/>
  <c r="Q7953" i="7"/>
  <c r="A7953" i="7"/>
  <c r="T7952" i="7"/>
  <c r="U7952" i="7" s="1"/>
  <c r="S7952" i="7"/>
  <c r="R7952" i="7"/>
  <c r="Q7952" i="7"/>
  <c r="A7952" i="7"/>
  <c r="T7951" i="7"/>
  <c r="U7951" i="7" s="1"/>
  <c r="S7951" i="7"/>
  <c r="R7951" i="7"/>
  <c r="Q7951" i="7"/>
  <c r="A7951" i="7"/>
  <c r="T7950" i="7"/>
  <c r="U7950" i="7" s="1"/>
  <c r="S7950" i="7"/>
  <c r="R7950" i="7"/>
  <c r="Q7950" i="7"/>
  <c r="A7950" i="7"/>
  <c r="T7949" i="7"/>
  <c r="U7949" i="7" s="1"/>
  <c r="S7949" i="7"/>
  <c r="R7949" i="7"/>
  <c r="Q7949" i="7"/>
  <c r="A7949" i="7"/>
  <c r="T7948" i="7"/>
  <c r="U7948" i="7" s="1"/>
  <c r="S7948" i="7"/>
  <c r="R7948" i="7"/>
  <c r="Q7948" i="7"/>
  <c r="A7948" i="7"/>
  <c r="T7947" i="7"/>
  <c r="U7947" i="7" s="1"/>
  <c r="S7947" i="7"/>
  <c r="R7947" i="7"/>
  <c r="Q7947" i="7"/>
  <c r="A7947" i="7"/>
  <c r="T7946" i="7"/>
  <c r="U7946" i="7" s="1"/>
  <c r="S7946" i="7"/>
  <c r="R7946" i="7"/>
  <c r="Q7946" i="7"/>
  <c r="A7946" i="7"/>
  <c r="T7945" i="7"/>
  <c r="U7945" i="7" s="1"/>
  <c r="S7945" i="7"/>
  <c r="R7945" i="7"/>
  <c r="Q7945" i="7"/>
  <c r="A7945" i="7"/>
  <c r="T7944" i="7"/>
  <c r="U7944" i="7" s="1"/>
  <c r="S7944" i="7"/>
  <c r="R7944" i="7"/>
  <c r="Q7944" i="7"/>
  <c r="A7944" i="7"/>
  <c r="T7943" i="7"/>
  <c r="U7943" i="7" s="1"/>
  <c r="S7943" i="7"/>
  <c r="R7943" i="7"/>
  <c r="Q7943" i="7"/>
  <c r="A7943" i="7"/>
  <c r="T7942" i="7"/>
  <c r="U7942" i="7" s="1"/>
  <c r="S7942" i="7"/>
  <c r="R7942" i="7"/>
  <c r="Q7942" i="7"/>
  <c r="A7942" i="7"/>
  <c r="T7941" i="7"/>
  <c r="U7941" i="7" s="1"/>
  <c r="S7941" i="7"/>
  <c r="R7941" i="7"/>
  <c r="Q7941" i="7"/>
  <c r="A7941" i="7"/>
  <c r="T7940" i="7"/>
  <c r="U7940" i="7" s="1"/>
  <c r="S7940" i="7"/>
  <c r="R7940" i="7"/>
  <c r="Q7940" i="7"/>
  <c r="A7940" i="7"/>
  <c r="T7939" i="7"/>
  <c r="U7939" i="7" s="1"/>
  <c r="S7939" i="7"/>
  <c r="R7939" i="7"/>
  <c r="Q7939" i="7"/>
  <c r="A7939" i="7"/>
  <c r="T7938" i="7"/>
  <c r="U7938" i="7" s="1"/>
  <c r="S7938" i="7"/>
  <c r="R7938" i="7"/>
  <c r="Q7938" i="7"/>
  <c r="A7938" i="7"/>
  <c r="T7937" i="7"/>
  <c r="U7937" i="7" s="1"/>
  <c r="S7937" i="7"/>
  <c r="R7937" i="7"/>
  <c r="Q7937" i="7"/>
  <c r="A7937" i="7"/>
  <c r="T7936" i="7"/>
  <c r="U7936" i="7" s="1"/>
  <c r="S7936" i="7"/>
  <c r="R7936" i="7"/>
  <c r="Q7936" i="7"/>
  <c r="A7936" i="7"/>
  <c r="T7935" i="7"/>
  <c r="U7935" i="7" s="1"/>
  <c r="S7935" i="7"/>
  <c r="R7935" i="7"/>
  <c r="Q7935" i="7"/>
  <c r="A7935" i="7"/>
  <c r="T7934" i="7"/>
  <c r="U7934" i="7" s="1"/>
  <c r="S7934" i="7"/>
  <c r="R7934" i="7"/>
  <c r="Q7934" i="7"/>
  <c r="A7934" i="7"/>
  <c r="T7933" i="7"/>
  <c r="U7933" i="7" s="1"/>
  <c r="S7933" i="7"/>
  <c r="R7933" i="7"/>
  <c r="Q7933" i="7"/>
  <c r="A7933" i="7"/>
  <c r="T7932" i="7"/>
  <c r="U7932" i="7" s="1"/>
  <c r="S7932" i="7"/>
  <c r="R7932" i="7"/>
  <c r="Q7932" i="7"/>
  <c r="A7932" i="7"/>
  <c r="T7931" i="7"/>
  <c r="U7931" i="7" s="1"/>
  <c r="S7931" i="7"/>
  <c r="R7931" i="7"/>
  <c r="Q7931" i="7"/>
  <c r="A7931" i="7"/>
  <c r="T7930" i="7"/>
  <c r="U7930" i="7" s="1"/>
  <c r="S7930" i="7"/>
  <c r="R7930" i="7"/>
  <c r="Q7930" i="7"/>
  <c r="A7930" i="7"/>
  <c r="T7929" i="7"/>
  <c r="U7929" i="7" s="1"/>
  <c r="S7929" i="7"/>
  <c r="R7929" i="7"/>
  <c r="Q7929" i="7"/>
  <c r="A7929" i="7"/>
  <c r="T7928" i="7"/>
  <c r="U7928" i="7" s="1"/>
  <c r="S7928" i="7"/>
  <c r="R7928" i="7"/>
  <c r="Q7928" i="7"/>
  <c r="A7928" i="7"/>
  <c r="T7927" i="7"/>
  <c r="U7927" i="7" s="1"/>
  <c r="S7927" i="7"/>
  <c r="R7927" i="7"/>
  <c r="Q7927" i="7"/>
  <c r="A7927" i="7"/>
  <c r="T7926" i="7"/>
  <c r="U7926" i="7" s="1"/>
  <c r="S7926" i="7"/>
  <c r="R7926" i="7"/>
  <c r="Q7926" i="7"/>
  <c r="A7926" i="7"/>
  <c r="T7925" i="7"/>
  <c r="U7925" i="7" s="1"/>
  <c r="S7925" i="7"/>
  <c r="R7925" i="7"/>
  <c r="Q7925" i="7"/>
  <c r="A7925" i="7"/>
  <c r="T7924" i="7"/>
  <c r="U7924" i="7" s="1"/>
  <c r="S7924" i="7"/>
  <c r="R7924" i="7"/>
  <c r="Q7924" i="7"/>
  <c r="A7924" i="7"/>
  <c r="T7923" i="7"/>
  <c r="U7923" i="7" s="1"/>
  <c r="S7923" i="7"/>
  <c r="R7923" i="7"/>
  <c r="Q7923" i="7"/>
  <c r="A7923" i="7"/>
  <c r="T7922" i="7"/>
  <c r="U7922" i="7" s="1"/>
  <c r="S7922" i="7"/>
  <c r="R7922" i="7"/>
  <c r="Q7922" i="7"/>
  <c r="A7922" i="7"/>
  <c r="T7921" i="7"/>
  <c r="U7921" i="7" s="1"/>
  <c r="S7921" i="7"/>
  <c r="R7921" i="7"/>
  <c r="Q7921" i="7"/>
  <c r="A7921" i="7"/>
  <c r="T7920" i="7"/>
  <c r="U7920" i="7" s="1"/>
  <c r="S7920" i="7"/>
  <c r="R7920" i="7"/>
  <c r="Q7920" i="7"/>
  <c r="A7920" i="7"/>
  <c r="T7919" i="7"/>
  <c r="U7919" i="7" s="1"/>
  <c r="S7919" i="7"/>
  <c r="R7919" i="7"/>
  <c r="Q7919" i="7"/>
  <c r="A7919" i="7"/>
  <c r="T7918" i="7"/>
  <c r="U7918" i="7" s="1"/>
  <c r="S7918" i="7"/>
  <c r="R7918" i="7"/>
  <c r="Q7918" i="7"/>
  <c r="A7918" i="7"/>
  <c r="T7917" i="7"/>
  <c r="U7917" i="7" s="1"/>
  <c r="S7917" i="7"/>
  <c r="R7917" i="7"/>
  <c r="Q7917" i="7"/>
  <c r="A7917" i="7"/>
  <c r="T7916" i="7"/>
  <c r="U7916" i="7" s="1"/>
  <c r="S7916" i="7"/>
  <c r="R7916" i="7"/>
  <c r="Q7916" i="7"/>
  <c r="A7916" i="7"/>
  <c r="T7915" i="7"/>
  <c r="U7915" i="7" s="1"/>
  <c r="S7915" i="7"/>
  <c r="R7915" i="7"/>
  <c r="Q7915" i="7"/>
  <c r="A7915" i="7"/>
  <c r="T7914" i="7"/>
  <c r="U7914" i="7" s="1"/>
  <c r="S7914" i="7"/>
  <c r="R7914" i="7"/>
  <c r="Q7914" i="7"/>
  <c r="A7914" i="7"/>
  <c r="T7913" i="7"/>
  <c r="U7913" i="7" s="1"/>
  <c r="S7913" i="7"/>
  <c r="R7913" i="7"/>
  <c r="Q7913" i="7"/>
  <c r="A7913" i="7"/>
  <c r="T7912" i="7"/>
  <c r="U7912" i="7" s="1"/>
  <c r="S7912" i="7"/>
  <c r="R7912" i="7"/>
  <c r="Q7912" i="7"/>
  <c r="A7912" i="7"/>
  <c r="T7911" i="7"/>
  <c r="U7911" i="7" s="1"/>
  <c r="S7911" i="7"/>
  <c r="R7911" i="7"/>
  <c r="Q7911" i="7"/>
  <c r="A7911" i="7"/>
  <c r="T7910" i="7"/>
  <c r="U7910" i="7" s="1"/>
  <c r="S7910" i="7"/>
  <c r="R7910" i="7"/>
  <c r="Q7910" i="7"/>
  <c r="A7910" i="7"/>
  <c r="T7909" i="7"/>
  <c r="U7909" i="7" s="1"/>
  <c r="S7909" i="7"/>
  <c r="R7909" i="7"/>
  <c r="Q7909" i="7"/>
  <c r="A7909" i="7"/>
  <c r="T7908" i="7"/>
  <c r="U7908" i="7" s="1"/>
  <c r="S7908" i="7"/>
  <c r="R7908" i="7"/>
  <c r="Q7908" i="7"/>
  <c r="A7908" i="7"/>
  <c r="T7907" i="7"/>
  <c r="U7907" i="7" s="1"/>
  <c r="S7907" i="7"/>
  <c r="R7907" i="7"/>
  <c r="Q7907" i="7"/>
  <c r="A7907" i="7"/>
  <c r="T7906" i="7"/>
  <c r="U7906" i="7" s="1"/>
  <c r="S7906" i="7"/>
  <c r="R7906" i="7"/>
  <c r="Q7906" i="7"/>
  <c r="A7906" i="7"/>
  <c r="T7905" i="7"/>
  <c r="U7905" i="7" s="1"/>
  <c r="S7905" i="7"/>
  <c r="R7905" i="7"/>
  <c r="Q7905" i="7"/>
  <c r="A7905" i="7"/>
  <c r="T7904" i="7"/>
  <c r="U7904" i="7" s="1"/>
  <c r="S7904" i="7"/>
  <c r="R7904" i="7"/>
  <c r="Q7904" i="7"/>
  <c r="A7904" i="7"/>
  <c r="T7903" i="7"/>
  <c r="U7903" i="7" s="1"/>
  <c r="S7903" i="7"/>
  <c r="R7903" i="7"/>
  <c r="Q7903" i="7"/>
  <c r="A7903" i="7"/>
  <c r="T7902" i="7"/>
  <c r="U7902" i="7" s="1"/>
  <c r="S7902" i="7"/>
  <c r="R7902" i="7"/>
  <c r="Q7902" i="7"/>
  <c r="A7902" i="7"/>
  <c r="T7901" i="7"/>
  <c r="U7901" i="7" s="1"/>
  <c r="S7901" i="7"/>
  <c r="R7901" i="7"/>
  <c r="Q7901" i="7"/>
  <c r="A7901" i="7"/>
  <c r="T7900" i="7"/>
  <c r="U7900" i="7" s="1"/>
  <c r="S7900" i="7"/>
  <c r="R7900" i="7"/>
  <c r="Q7900" i="7"/>
  <c r="A7900" i="7"/>
  <c r="T7899" i="7"/>
  <c r="U7899" i="7" s="1"/>
  <c r="S7899" i="7"/>
  <c r="R7899" i="7"/>
  <c r="Q7899" i="7"/>
  <c r="A7899" i="7"/>
  <c r="T7898" i="7"/>
  <c r="U7898" i="7" s="1"/>
  <c r="S7898" i="7"/>
  <c r="R7898" i="7"/>
  <c r="Q7898" i="7"/>
  <c r="A7898" i="7"/>
  <c r="T7897" i="7"/>
  <c r="U7897" i="7" s="1"/>
  <c r="S7897" i="7"/>
  <c r="R7897" i="7"/>
  <c r="Q7897" i="7"/>
  <c r="A7897" i="7"/>
  <c r="T7896" i="7"/>
  <c r="U7896" i="7" s="1"/>
  <c r="S7896" i="7"/>
  <c r="R7896" i="7"/>
  <c r="Q7896" i="7"/>
  <c r="A7896" i="7"/>
  <c r="T7895" i="7"/>
  <c r="U7895" i="7" s="1"/>
  <c r="S7895" i="7"/>
  <c r="R7895" i="7"/>
  <c r="Q7895" i="7"/>
  <c r="A7895" i="7"/>
  <c r="T7894" i="7"/>
  <c r="U7894" i="7" s="1"/>
  <c r="S7894" i="7"/>
  <c r="R7894" i="7"/>
  <c r="Q7894" i="7"/>
  <c r="A7894" i="7"/>
  <c r="T7893" i="7"/>
  <c r="U7893" i="7" s="1"/>
  <c r="S7893" i="7"/>
  <c r="R7893" i="7"/>
  <c r="Q7893" i="7"/>
  <c r="A7893" i="7"/>
  <c r="T7892" i="7"/>
  <c r="U7892" i="7" s="1"/>
  <c r="S7892" i="7"/>
  <c r="R7892" i="7"/>
  <c r="Q7892" i="7"/>
  <c r="A7892" i="7"/>
  <c r="T7891" i="7"/>
  <c r="U7891" i="7" s="1"/>
  <c r="S7891" i="7"/>
  <c r="R7891" i="7"/>
  <c r="Q7891" i="7"/>
  <c r="A7891" i="7"/>
  <c r="T7890" i="7"/>
  <c r="U7890" i="7" s="1"/>
  <c r="S7890" i="7"/>
  <c r="R7890" i="7"/>
  <c r="Q7890" i="7"/>
  <c r="A7890" i="7"/>
  <c r="T7889" i="7"/>
  <c r="U7889" i="7" s="1"/>
  <c r="S7889" i="7"/>
  <c r="R7889" i="7"/>
  <c r="Q7889" i="7"/>
  <c r="A7889" i="7"/>
  <c r="T7888" i="7"/>
  <c r="U7888" i="7" s="1"/>
  <c r="S7888" i="7"/>
  <c r="R7888" i="7"/>
  <c r="Q7888" i="7"/>
  <c r="A7888" i="7"/>
  <c r="T7887" i="7"/>
  <c r="U7887" i="7" s="1"/>
  <c r="S7887" i="7"/>
  <c r="R7887" i="7"/>
  <c r="Q7887" i="7"/>
  <c r="A7887" i="7"/>
  <c r="T7886" i="7"/>
  <c r="U7886" i="7" s="1"/>
  <c r="S7886" i="7"/>
  <c r="R7886" i="7"/>
  <c r="Q7886" i="7"/>
  <c r="A7886" i="7"/>
  <c r="T7885" i="7"/>
  <c r="U7885" i="7" s="1"/>
  <c r="S7885" i="7"/>
  <c r="R7885" i="7"/>
  <c r="Q7885" i="7"/>
  <c r="A7885" i="7"/>
  <c r="T7884" i="7"/>
  <c r="U7884" i="7" s="1"/>
  <c r="S7884" i="7"/>
  <c r="R7884" i="7"/>
  <c r="Q7884" i="7"/>
  <c r="A7884" i="7"/>
  <c r="T7883" i="7"/>
  <c r="U7883" i="7" s="1"/>
  <c r="S7883" i="7"/>
  <c r="R7883" i="7"/>
  <c r="Q7883" i="7"/>
  <c r="A7883" i="7"/>
  <c r="T7882" i="7"/>
  <c r="U7882" i="7" s="1"/>
  <c r="S7882" i="7"/>
  <c r="R7882" i="7"/>
  <c r="Q7882" i="7"/>
  <c r="A7882" i="7"/>
  <c r="T7881" i="7"/>
  <c r="U7881" i="7" s="1"/>
  <c r="S7881" i="7"/>
  <c r="R7881" i="7"/>
  <c r="Q7881" i="7"/>
  <c r="A7881" i="7"/>
  <c r="T7880" i="7"/>
  <c r="U7880" i="7" s="1"/>
  <c r="S7880" i="7"/>
  <c r="R7880" i="7"/>
  <c r="Q7880" i="7"/>
  <c r="A7880" i="7"/>
  <c r="T7879" i="7"/>
  <c r="U7879" i="7" s="1"/>
  <c r="S7879" i="7"/>
  <c r="R7879" i="7"/>
  <c r="Q7879" i="7"/>
  <c r="A7879" i="7"/>
  <c r="T7878" i="7"/>
  <c r="U7878" i="7" s="1"/>
  <c r="S7878" i="7"/>
  <c r="R7878" i="7"/>
  <c r="Q7878" i="7"/>
  <c r="A7878" i="7"/>
  <c r="T7877" i="7"/>
  <c r="U7877" i="7" s="1"/>
  <c r="S7877" i="7"/>
  <c r="R7877" i="7"/>
  <c r="Q7877" i="7"/>
  <c r="A7877" i="7"/>
  <c r="T7876" i="7"/>
  <c r="U7876" i="7" s="1"/>
  <c r="S7876" i="7"/>
  <c r="R7876" i="7"/>
  <c r="Q7876" i="7"/>
  <c r="A7876" i="7"/>
  <c r="T7875" i="7"/>
  <c r="U7875" i="7" s="1"/>
  <c r="S7875" i="7"/>
  <c r="R7875" i="7"/>
  <c r="Q7875" i="7"/>
  <c r="A7875" i="7"/>
  <c r="T7874" i="7"/>
  <c r="U7874" i="7" s="1"/>
  <c r="S7874" i="7"/>
  <c r="R7874" i="7"/>
  <c r="Q7874" i="7"/>
  <c r="A7874" i="7"/>
  <c r="T7873" i="7"/>
  <c r="U7873" i="7" s="1"/>
  <c r="S7873" i="7"/>
  <c r="R7873" i="7"/>
  <c r="Q7873" i="7"/>
  <c r="A7873" i="7"/>
  <c r="T7872" i="7"/>
  <c r="U7872" i="7" s="1"/>
  <c r="S7872" i="7"/>
  <c r="R7872" i="7"/>
  <c r="Q7872" i="7"/>
  <c r="A7872" i="7"/>
  <c r="T7871" i="7"/>
  <c r="U7871" i="7" s="1"/>
  <c r="S7871" i="7"/>
  <c r="R7871" i="7"/>
  <c r="Q7871" i="7"/>
  <c r="A7871" i="7"/>
  <c r="T7870" i="7"/>
  <c r="U7870" i="7" s="1"/>
  <c r="S7870" i="7"/>
  <c r="R7870" i="7"/>
  <c r="Q7870" i="7"/>
  <c r="A7870" i="7"/>
  <c r="T7869" i="7"/>
  <c r="U7869" i="7" s="1"/>
  <c r="S7869" i="7"/>
  <c r="R7869" i="7"/>
  <c r="Q7869" i="7"/>
  <c r="A7869" i="7"/>
  <c r="T7868" i="7"/>
  <c r="U7868" i="7" s="1"/>
  <c r="S7868" i="7"/>
  <c r="R7868" i="7"/>
  <c r="Q7868" i="7"/>
  <c r="A7868" i="7"/>
  <c r="T7867" i="7"/>
  <c r="U7867" i="7" s="1"/>
  <c r="S7867" i="7"/>
  <c r="R7867" i="7"/>
  <c r="Q7867" i="7"/>
  <c r="A7867" i="7"/>
  <c r="T7866" i="7"/>
  <c r="U7866" i="7" s="1"/>
  <c r="S7866" i="7"/>
  <c r="R7866" i="7"/>
  <c r="Q7866" i="7"/>
  <c r="A7866" i="7"/>
  <c r="T7865" i="7"/>
  <c r="U7865" i="7" s="1"/>
  <c r="S7865" i="7"/>
  <c r="R7865" i="7"/>
  <c r="Q7865" i="7"/>
  <c r="A7865" i="7"/>
  <c r="T7864" i="7"/>
  <c r="U7864" i="7" s="1"/>
  <c r="S7864" i="7"/>
  <c r="R7864" i="7"/>
  <c r="Q7864" i="7"/>
  <c r="A7864" i="7"/>
  <c r="T7863" i="7"/>
  <c r="U7863" i="7" s="1"/>
  <c r="S7863" i="7"/>
  <c r="R7863" i="7"/>
  <c r="Q7863" i="7"/>
  <c r="A7863" i="7"/>
  <c r="T7862" i="7"/>
  <c r="U7862" i="7" s="1"/>
  <c r="S7862" i="7"/>
  <c r="R7862" i="7"/>
  <c r="Q7862" i="7"/>
  <c r="A7862" i="7"/>
  <c r="T7861" i="7"/>
  <c r="U7861" i="7" s="1"/>
  <c r="S7861" i="7"/>
  <c r="R7861" i="7"/>
  <c r="Q7861" i="7"/>
  <c r="A7861" i="7"/>
  <c r="T7860" i="7"/>
  <c r="U7860" i="7" s="1"/>
  <c r="S7860" i="7"/>
  <c r="R7860" i="7"/>
  <c r="Q7860" i="7"/>
  <c r="A7860" i="7"/>
  <c r="T7859" i="7"/>
  <c r="U7859" i="7" s="1"/>
  <c r="S7859" i="7"/>
  <c r="R7859" i="7"/>
  <c r="Q7859" i="7"/>
  <c r="A7859" i="7"/>
  <c r="T7858" i="7"/>
  <c r="U7858" i="7" s="1"/>
  <c r="S7858" i="7"/>
  <c r="R7858" i="7"/>
  <c r="Q7858" i="7"/>
  <c r="A7858" i="7"/>
  <c r="T7857" i="7"/>
  <c r="U7857" i="7" s="1"/>
  <c r="S7857" i="7"/>
  <c r="R7857" i="7"/>
  <c r="Q7857" i="7"/>
  <c r="A7857" i="7"/>
  <c r="T7856" i="7"/>
  <c r="U7856" i="7" s="1"/>
  <c r="S7856" i="7"/>
  <c r="R7856" i="7"/>
  <c r="Q7856" i="7"/>
  <c r="A7856" i="7"/>
  <c r="T7855" i="7"/>
  <c r="U7855" i="7" s="1"/>
  <c r="S7855" i="7"/>
  <c r="R7855" i="7"/>
  <c r="Q7855" i="7"/>
  <c r="A7855" i="7"/>
  <c r="T7854" i="7"/>
  <c r="U7854" i="7" s="1"/>
  <c r="S7854" i="7"/>
  <c r="R7854" i="7"/>
  <c r="Q7854" i="7"/>
  <c r="A7854" i="7"/>
  <c r="T7853" i="7"/>
  <c r="U7853" i="7" s="1"/>
  <c r="S7853" i="7"/>
  <c r="R7853" i="7"/>
  <c r="Q7853" i="7"/>
  <c r="A7853" i="7"/>
  <c r="T7852" i="7"/>
  <c r="U7852" i="7" s="1"/>
  <c r="S7852" i="7"/>
  <c r="R7852" i="7"/>
  <c r="Q7852" i="7"/>
  <c r="A7852" i="7"/>
  <c r="T7851" i="7"/>
  <c r="U7851" i="7" s="1"/>
  <c r="S7851" i="7"/>
  <c r="R7851" i="7"/>
  <c r="Q7851" i="7"/>
  <c r="A7851" i="7"/>
  <c r="T7850" i="7"/>
  <c r="U7850" i="7" s="1"/>
  <c r="S7850" i="7"/>
  <c r="R7850" i="7"/>
  <c r="Q7850" i="7"/>
  <c r="A7850" i="7"/>
  <c r="T7849" i="7"/>
  <c r="U7849" i="7" s="1"/>
  <c r="S7849" i="7"/>
  <c r="R7849" i="7"/>
  <c r="Q7849" i="7"/>
  <c r="A7849" i="7"/>
  <c r="T7848" i="7"/>
  <c r="U7848" i="7" s="1"/>
  <c r="S7848" i="7"/>
  <c r="R7848" i="7"/>
  <c r="Q7848" i="7"/>
  <c r="A7848" i="7"/>
  <c r="T7847" i="7"/>
  <c r="U7847" i="7" s="1"/>
  <c r="S7847" i="7"/>
  <c r="R7847" i="7"/>
  <c r="Q7847" i="7"/>
  <c r="A7847" i="7"/>
  <c r="T7846" i="7"/>
  <c r="U7846" i="7" s="1"/>
  <c r="S7846" i="7"/>
  <c r="R7846" i="7"/>
  <c r="Q7846" i="7"/>
  <c r="A7846" i="7"/>
  <c r="T7845" i="7"/>
  <c r="U7845" i="7" s="1"/>
  <c r="S7845" i="7"/>
  <c r="R7845" i="7"/>
  <c r="Q7845" i="7"/>
  <c r="A7845" i="7"/>
  <c r="T7844" i="7"/>
  <c r="U7844" i="7" s="1"/>
  <c r="S7844" i="7"/>
  <c r="R7844" i="7"/>
  <c r="Q7844" i="7"/>
  <c r="A7844" i="7"/>
  <c r="T7843" i="7"/>
  <c r="U7843" i="7" s="1"/>
  <c r="S7843" i="7"/>
  <c r="R7843" i="7"/>
  <c r="Q7843" i="7"/>
  <c r="A7843" i="7"/>
  <c r="T7842" i="7"/>
  <c r="U7842" i="7" s="1"/>
  <c r="S7842" i="7"/>
  <c r="R7842" i="7"/>
  <c r="Q7842" i="7"/>
  <c r="A7842" i="7"/>
  <c r="T7841" i="7"/>
  <c r="U7841" i="7" s="1"/>
  <c r="S7841" i="7"/>
  <c r="R7841" i="7"/>
  <c r="Q7841" i="7"/>
  <c r="A7841" i="7"/>
  <c r="T7840" i="7"/>
  <c r="U7840" i="7" s="1"/>
  <c r="S7840" i="7"/>
  <c r="R7840" i="7"/>
  <c r="Q7840" i="7"/>
  <c r="A7840" i="7"/>
  <c r="T7839" i="7"/>
  <c r="U7839" i="7" s="1"/>
  <c r="S7839" i="7"/>
  <c r="R7839" i="7"/>
  <c r="Q7839" i="7"/>
  <c r="A7839" i="7"/>
  <c r="T7838" i="7"/>
  <c r="U7838" i="7" s="1"/>
  <c r="S7838" i="7"/>
  <c r="R7838" i="7"/>
  <c r="Q7838" i="7"/>
  <c r="A7838" i="7"/>
  <c r="T7837" i="7"/>
  <c r="U7837" i="7" s="1"/>
  <c r="S7837" i="7"/>
  <c r="R7837" i="7"/>
  <c r="Q7837" i="7"/>
  <c r="A7837" i="7"/>
  <c r="U7836" i="7"/>
  <c r="T7836" i="7"/>
  <c r="S7836" i="7"/>
  <c r="R7836" i="7"/>
  <c r="Q7836" i="7"/>
  <c r="A7836" i="7"/>
  <c r="T7835" i="7"/>
  <c r="U7835" i="7" s="1"/>
  <c r="S7835" i="7"/>
  <c r="R7835" i="7"/>
  <c r="Q7835" i="7"/>
  <c r="A7835" i="7"/>
  <c r="T7834" i="7"/>
  <c r="U7834" i="7" s="1"/>
  <c r="S7834" i="7"/>
  <c r="R7834" i="7"/>
  <c r="Q7834" i="7"/>
  <c r="A7834" i="7"/>
  <c r="T7833" i="7"/>
  <c r="U7833" i="7" s="1"/>
  <c r="S7833" i="7"/>
  <c r="R7833" i="7"/>
  <c r="Q7833" i="7"/>
  <c r="A7833" i="7"/>
  <c r="U7832" i="7"/>
  <c r="T7832" i="7"/>
  <c r="S7832" i="7"/>
  <c r="R7832" i="7"/>
  <c r="Q7832" i="7"/>
  <c r="A7832" i="7"/>
  <c r="T7831" i="7"/>
  <c r="U7831" i="7" s="1"/>
  <c r="S7831" i="7"/>
  <c r="R7831" i="7"/>
  <c r="Q7831" i="7"/>
  <c r="A7831" i="7"/>
  <c r="U7830" i="7"/>
  <c r="T7830" i="7"/>
  <c r="S7830" i="7"/>
  <c r="R7830" i="7"/>
  <c r="Q7830" i="7"/>
  <c r="A7830" i="7"/>
  <c r="T7829" i="7"/>
  <c r="U7829" i="7" s="1"/>
  <c r="S7829" i="7"/>
  <c r="R7829" i="7"/>
  <c r="Q7829" i="7"/>
  <c r="A7829" i="7"/>
  <c r="T7828" i="7"/>
  <c r="U7828" i="7" s="1"/>
  <c r="S7828" i="7"/>
  <c r="R7828" i="7"/>
  <c r="Q7828" i="7"/>
  <c r="A7828" i="7"/>
  <c r="T7827" i="7"/>
  <c r="U7827" i="7" s="1"/>
  <c r="S7827" i="7"/>
  <c r="R7827" i="7"/>
  <c r="Q7827" i="7"/>
  <c r="A7827" i="7"/>
  <c r="T7826" i="7"/>
  <c r="U7826" i="7" s="1"/>
  <c r="S7826" i="7"/>
  <c r="R7826" i="7"/>
  <c r="Q7826" i="7"/>
  <c r="A7826" i="7"/>
  <c r="T7825" i="7"/>
  <c r="U7825" i="7" s="1"/>
  <c r="S7825" i="7"/>
  <c r="R7825" i="7"/>
  <c r="Q7825" i="7"/>
  <c r="A7825" i="7"/>
  <c r="T7824" i="7"/>
  <c r="U7824" i="7" s="1"/>
  <c r="S7824" i="7"/>
  <c r="R7824" i="7"/>
  <c r="Q7824" i="7"/>
  <c r="A7824" i="7"/>
  <c r="T7823" i="7"/>
  <c r="U7823" i="7" s="1"/>
  <c r="S7823" i="7"/>
  <c r="R7823" i="7"/>
  <c r="Q7823" i="7"/>
  <c r="A7823" i="7"/>
  <c r="T7822" i="7"/>
  <c r="U7822" i="7" s="1"/>
  <c r="S7822" i="7"/>
  <c r="R7822" i="7"/>
  <c r="Q7822" i="7"/>
  <c r="A7822" i="7"/>
  <c r="T7821" i="7"/>
  <c r="U7821" i="7" s="1"/>
  <c r="S7821" i="7"/>
  <c r="R7821" i="7"/>
  <c r="Q7821" i="7"/>
  <c r="A7821" i="7"/>
  <c r="T7820" i="7"/>
  <c r="U7820" i="7" s="1"/>
  <c r="S7820" i="7"/>
  <c r="R7820" i="7"/>
  <c r="Q7820" i="7"/>
  <c r="A7820" i="7"/>
  <c r="T7819" i="7"/>
  <c r="U7819" i="7" s="1"/>
  <c r="S7819" i="7"/>
  <c r="R7819" i="7"/>
  <c r="Q7819" i="7"/>
  <c r="A7819" i="7"/>
  <c r="T7818" i="7"/>
  <c r="U7818" i="7" s="1"/>
  <c r="S7818" i="7"/>
  <c r="R7818" i="7"/>
  <c r="Q7818" i="7"/>
  <c r="A7818" i="7"/>
  <c r="T7817" i="7"/>
  <c r="U7817" i="7" s="1"/>
  <c r="S7817" i="7"/>
  <c r="R7817" i="7"/>
  <c r="Q7817" i="7"/>
  <c r="A7817" i="7"/>
  <c r="T7816" i="7"/>
  <c r="U7816" i="7" s="1"/>
  <c r="S7816" i="7"/>
  <c r="R7816" i="7"/>
  <c r="Q7816" i="7"/>
  <c r="A7816" i="7"/>
  <c r="T7815" i="7"/>
  <c r="U7815" i="7" s="1"/>
  <c r="S7815" i="7"/>
  <c r="R7815" i="7"/>
  <c r="Q7815" i="7"/>
  <c r="A7815" i="7"/>
  <c r="T7814" i="7"/>
  <c r="U7814" i="7" s="1"/>
  <c r="S7814" i="7"/>
  <c r="R7814" i="7"/>
  <c r="Q7814" i="7"/>
  <c r="A7814" i="7"/>
  <c r="T7813" i="7"/>
  <c r="U7813" i="7" s="1"/>
  <c r="S7813" i="7"/>
  <c r="R7813" i="7"/>
  <c r="Q7813" i="7"/>
  <c r="A7813" i="7"/>
  <c r="T7812" i="7"/>
  <c r="U7812" i="7" s="1"/>
  <c r="S7812" i="7"/>
  <c r="R7812" i="7"/>
  <c r="Q7812" i="7"/>
  <c r="A7812" i="7"/>
  <c r="T7811" i="7"/>
  <c r="U7811" i="7" s="1"/>
  <c r="S7811" i="7"/>
  <c r="R7811" i="7"/>
  <c r="Q7811" i="7"/>
  <c r="A7811" i="7"/>
  <c r="T7810" i="7"/>
  <c r="U7810" i="7" s="1"/>
  <c r="S7810" i="7"/>
  <c r="R7810" i="7"/>
  <c r="Q7810" i="7"/>
  <c r="A7810" i="7"/>
  <c r="T7809" i="7"/>
  <c r="U7809" i="7" s="1"/>
  <c r="S7809" i="7"/>
  <c r="R7809" i="7"/>
  <c r="Q7809" i="7"/>
  <c r="A7809" i="7"/>
  <c r="T7808" i="7"/>
  <c r="U7808" i="7" s="1"/>
  <c r="S7808" i="7"/>
  <c r="R7808" i="7"/>
  <c r="Q7808" i="7"/>
  <c r="A7808" i="7"/>
  <c r="T7807" i="7"/>
  <c r="U7807" i="7" s="1"/>
  <c r="S7807" i="7"/>
  <c r="R7807" i="7"/>
  <c r="Q7807" i="7"/>
  <c r="A7807" i="7"/>
  <c r="T7806" i="7"/>
  <c r="U7806" i="7" s="1"/>
  <c r="S7806" i="7"/>
  <c r="R7806" i="7"/>
  <c r="Q7806" i="7"/>
  <c r="A7806" i="7"/>
  <c r="T7805" i="7"/>
  <c r="U7805" i="7" s="1"/>
  <c r="S7805" i="7"/>
  <c r="R7805" i="7"/>
  <c r="Q7805" i="7"/>
  <c r="A7805" i="7"/>
  <c r="T7804" i="7"/>
  <c r="U7804" i="7" s="1"/>
  <c r="S7804" i="7"/>
  <c r="R7804" i="7"/>
  <c r="Q7804" i="7"/>
  <c r="A7804" i="7"/>
  <c r="T7803" i="7"/>
  <c r="U7803" i="7" s="1"/>
  <c r="S7803" i="7"/>
  <c r="R7803" i="7"/>
  <c r="Q7803" i="7"/>
  <c r="A7803" i="7"/>
  <c r="T7802" i="7"/>
  <c r="U7802" i="7" s="1"/>
  <c r="S7802" i="7"/>
  <c r="R7802" i="7"/>
  <c r="Q7802" i="7"/>
  <c r="A7802" i="7"/>
  <c r="T7801" i="7"/>
  <c r="U7801" i="7" s="1"/>
  <c r="S7801" i="7"/>
  <c r="R7801" i="7"/>
  <c r="Q7801" i="7"/>
  <c r="A7801" i="7"/>
  <c r="T7800" i="7"/>
  <c r="U7800" i="7" s="1"/>
  <c r="S7800" i="7"/>
  <c r="R7800" i="7"/>
  <c r="Q7800" i="7"/>
  <c r="A7800" i="7"/>
  <c r="T7799" i="7"/>
  <c r="U7799" i="7" s="1"/>
  <c r="S7799" i="7"/>
  <c r="R7799" i="7"/>
  <c r="Q7799" i="7"/>
  <c r="A7799" i="7"/>
  <c r="T7798" i="7"/>
  <c r="U7798" i="7" s="1"/>
  <c r="S7798" i="7"/>
  <c r="R7798" i="7"/>
  <c r="Q7798" i="7"/>
  <c r="A7798" i="7"/>
  <c r="T7797" i="7"/>
  <c r="U7797" i="7" s="1"/>
  <c r="S7797" i="7"/>
  <c r="R7797" i="7"/>
  <c r="Q7797" i="7"/>
  <c r="A7797" i="7"/>
  <c r="T7796" i="7"/>
  <c r="U7796" i="7" s="1"/>
  <c r="S7796" i="7"/>
  <c r="R7796" i="7"/>
  <c r="Q7796" i="7"/>
  <c r="A7796" i="7"/>
  <c r="T7795" i="7"/>
  <c r="U7795" i="7" s="1"/>
  <c r="S7795" i="7"/>
  <c r="R7795" i="7"/>
  <c r="Q7795" i="7"/>
  <c r="A7795" i="7"/>
  <c r="T7794" i="7"/>
  <c r="U7794" i="7" s="1"/>
  <c r="S7794" i="7"/>
  <c r="R7794" i="7"/>
  <c r="Q7794" i="7"/>
  <c r="A7794" i="7"/>
  <c r="T7793" i="7"/>
  <c r="U7793" i="7" s="1"/>
  <c r="S7793" i="7"/>
  <c r="R7793" i="7"/>
  <c r="Q7793" i="7"/>
  <c r="A7793" i="7"/>
  <c r="T7792" i="7"/>
  <c r="U7792" i="7" s="1"/>
  <c r="S7792" i="7"/>
  <c r="R7792" i="7"/>
  <c r="Q7792" i="7"/>
  <c r="A7792" i="7"/>
  <c r="T7791" i="7"/>
  <c r="U7791" i="7" s="1"/>
  <c r="S7791" i="7"/>
  <c r="R7791" i="7"/>
  <c r="Q7791" i="7"/>
  <c r="A7791" i="7"/>
  <c r="T7790" i="7"/>
  <c r="U7790" i="7" s="1"/>
  <c r="S7790" i="7"/>
  <c r="R7790" i="7"/>
  <c r="Q7790" i="7"/>
  <c r="A7790" i="7"/>
  <c r="T7789" i="7"/>
  <c r="U7789" i="7" s="1"/>
  <c r="S7789" i="7"/>
  <c r="R7789" i="7"/>
  <c r="Q7789" i="7"/>
  <c r="A7789" i="7"/>
  <c r="T7788" i="7"/>
  <c r="U7788" i="7" s="1"/>
  <c r="S7788" i="7"/>
  <c r="R7788" i="7"/>
  <c r="Q7788" i="7"/>
  <c r="A7788" i="7"/>
  <c r="T7787" i="7"/>
  <c r="U7787" i="7" s="1"/>
  <c r="S7787" i="7"/>
  <c r="R7787" i="7"/>
  <c r="Q7787" i="7"/>
  <c r="A7787" i="7"/>
  <c r="T7786" i="7"/>
  <c r="U7786" i="7" s="1"/>
  <c r="S7786" i="7"/>
  <c r="R7786" i="7"/>
  <c r="Q7786" i="7"/>
  <c r="A7786" i="7"/>
  <c r="T7785" i="7"/>
  <c r="U7785" i="7" s="1"/>
  <c r="S7785" i="7"/>
  <c r="R7785" i="7"/>
  <c r="Q7785" i="7"/>
  <c r="A7785" i="7"/>
  <c r="T7784" i="7"/>
  <c r="U7784" i="7" s="1"/>
  <c r="S7784" i="7"/>
  <c r="R7784" i="7"/>
  <c r="Q7784" i="7"/>
  <c r="A7784" i="7"/>
  <c r="T7783" i="7"/>
  <c r="U7783" i="7" s="1"/>
  <c r="S7783" i="7"/>
  <c r="R7783" i="7"/>
  <c r="Q7783" i="7"/>
  <c r="A7783" i="7"/>
  <c r="T7782" i="7"/>
  <c r="U7782" i="7" s="1"/>
  <c r="S7782" i="7"/>
  <c r="R7782" i="7"/>
  <c r="Q7782" i="7"/>
  <c r="A7782" i="7"/>
  <c r="T7781" i="7"/>
  <c r="U7781" i="7" s="1"/>
  <c r="S7781" i="7"/>
  <c r="R7781" i="7"/>
  <c r="Q7781" i="7"/>
  <c r="A7781" i="7"/>
  <c r="T7780" i="7"/>
  <c r="U7780" i="7" s="1"/>
  <c r="S7780" i="7"/>
  <c r="R7780" i="7"/>
  <c r="Q7780" i="7"/>
  <c r="A7780" i="7"/>
  <c r="T7779" i="7"/>
  <c r="U7779" i="7" s="1"/>
  <c r="S7779" i="7"/>
  <c r="R7779" i="7"/>
  <c r="Q7779" i="7"/>
  <c r="A7779" i="7"/>
  <c r="T7778" i="7"/>
  <c r="U7778" i="7" s="1"/>
  <c r="S7778" i="7"/>
  <c r="R7778" i="7"/>
  <c r="Q7778" i="7"/>
  <c r="A7778" i="7"/>
  <c r="T7777" i="7"/>
  <c r="U7777" i="7" s="1"/>
  <c r="S7777" i="7"/>
  <c r="R7777" i="7"/>
  <c r="Q7777" i="7"/>
  <c r="A7777" i="7"/>
  <c r="T7776" i="7"/>
  <c r="U7776" i="7" s="1"/>
  <c r="S7776" i="7"/>
  <c r="R7776" i="7"/>
  <c r="Q7776" i="7"/>
  <c r="A7776" i="7"/>
  <c r="T7775" i="7"/>
  <c r="U7775" i="7" s="1"/>
  <c r="S7775" i="7"/>
  <c r="R7775" i="7"/>
  <c r="Q7775" i="7"/>
  <c r="A7775" i="7"/>
  <c r="T7774" i="7"/>
  <c r="U7774" i="7" s="1"/>
  <c r="S7774" i="7"/>
  <c r="R7774" i="7"/>
  <c r="Q7774" i="7"/>
  <c r="A7774" i="7"/>
  <c r="T7773" i="7"/>
  <c r="U7773" i="7" s="1"/>
  <c r="S7773" i="7"/>
  <c r="R7773" i="7"/>
  <c r="Q7773" i="7"/>
  <c r="A7773" i="7"/>
  <c r="T7772" i="7"/>
  <c r="U7772" i="7" s="1"/>
  <c r="S7772" i="7"/>
  <c r="R7772" i="7"/>
  <c r="Q7772" i="7"/>
  <c r="A7772" i="7"/>
  <c r="T7771" i="7"/>
  <c r="U7771" i="7" s="1"/>
  <c r="S7771" i="7"/>
  <c r="R7771" i="7"/>
  <c r="Q7771" i="7"/>
  <c r="A7771" i="7"/>
  <c r="T7770" i="7"/>
  <c r="U7770" i="7" s="1"/>
  <c r="S7770" i="7"/>
  <c r="R7770" i="7"/>
  <c r="Q7770" i="7"/>
  <c r="A7770" i="7"/>
  <c r="T7769" i="7"/>
  <c r="U7769" i="7" s="1"/>
  <c r="S7769" i="7"/>
  <c r="R7769" i="7"/>
  <c r="Q7769" i="7"/>
  <c r="A7769" i="7"/>
  <c r="T7768" i="7"/>
  <c r="U7768" i="7" s="1"/>
  <c r="S7768" i="7"/>
  <c r="R7768" i="7"/>
  <c r="Q7768" i="7"/>
  <c r="A7768" i="7"/>
  <c r="T7767" i="7"/>
  <c r="U7767" i="7" s="1"/>
  <c r="S7767" i="7"/>
  <c r="R7767" i="7"/>
  <c r="Q7767" i="7"/>
  <c r="A7767" i="7"/>
  <c r="T7766" i="7"/>
  <c r="U7766" i="7" s="1"/>
  <c r="S7766" i="7"/>
  <c r="R7766" i="7"/>
  <c r="Q7766" i="7"/>
  <c r="A7766" i="7"/>
  <c r="T7765" i="7"/>
  <c r="U7765" i="7" s="1"/>
  <c r="S7765" i="7"/>
  <c r="R7765" i="7"/>
  <c r="Q7765" i="7"/>
  <c r="A7765" i="7"/>
  <c r="T7764" i="7"/>
  <c r="U7764" i="7" s="1"/>
  <c r="S7764" i="7"/>
  <c r="R7764" i="7"/>
  <c r="Q7764" i="7"/>
  <c r="A7764" i="7"/>
  <c r="T7763" i="7"/>
  <c r="U7763" i="7" s="1"/>
  <c r="S7763" i="7"/>
  <c r="R7763" i="7"/>
  <c r="Q7763" i="7"/>
  <c r="A7763" i="7"/>
  <c r="T7762" i="7"/>
  <c r="U7762" i="7" s="1"/>
  <c r="S7762" i="7"/>
  <c r="R7762" i="7"/>
  <c r="Q7762" i="7"/>
  <c r="A7762" i="7"/>
  <c r="T7761" i="7"/>
  <c r="U7761" i="7" s="1"/>
  <c r="S7761" i="7"/>
  <c r="R7761" i="7"/>
  <c r="Q7761" i="7"/>
  <c r="A7761" i="7"/>
  <c r="T7760" i="7"/>
  <c r="U7760" i="7" s="1"/>
  <c r="S7760" i="7"/>
  <c r="R7760" i="7"/>
  <c r="Q7760" i="7"/>
  <c r="A7760" i="7"/>
  <c r="T7759" i="7"/>
  <c r="U7759" i="7" s="1"/>
  <c r="S7759" i="7"/>
  <c r="R7759" i="7"/>
  <c r="Q7759" i="7"/>
  <c r="A7759" i="7"/>
  <c r="T7758" i="7"/>
  <c r="U7758" i="7" s="1"/>
  <c r="S7758" i="7"/>
  <c r="R7758" i="7"/>
  <c r="Q7758" i="7"/>
  <c r="A7758" i="7"/>
  <c r="T7757" i="7"/>
  <c r="U7757" i="7" s="1"/>
  <c r="S7757" i="7"/>
  <c r="R7757" i="7"/>
  <c r="Q7757" i="7"/>
  <c r="A7757" i="7"/>
  <c r="T7756" i="7"/>
  <c r="U7756" i="7" s="1"/>
  <c r="S7756" i="7"/>
  <c r="R7756" i="7"/>
  <c r="Q7756" i="7"/>
  <c r="A7756" i="7"/>
  <c r="T7755" i="7"/>
  <c r="U7755" i="7" s="1"/>
  <c r="S7755" i="7"/>
  <c r="R7755" i="7"/>
  <c r="Q7755" i="7"/>
  <c r="A7755" i="7"/>
  <c r="T7754" i="7"/>
  <c r="U7754" i="7" s="1"/>
  <c r="S7754" i="7"/>
  <c r="R7754" i="7"/>
  <c r="Q7754" i="7"/>
  <c r="A7754" i="7"/>
  <c r="T7753" i="7"/>
  <c r="U7753" i="7" s="1"/>
  <c r="S7753" i="7"/>
  <c r="R7753" i="7"/>
  <c r="Q7753" i="7"/>
  <c r="A7753" i="7"/>
  <c r="T7752" i="7"/>
  <c r="U7752" i="7" s="1"/>
  <c r="S7752" i="7"/>
  <c r="R7752" i="7"/>
  <c r="Q7752" i="7"/>
  <c r="A7752" i="7"/>
  <c r="T7751" i="7"/>
  <c r="U7751" i="7" s="1"/>
  <c r="S7751" i="7"/>
  <c r="R7751" i="7"/>
  <c r="Q7751" i="7"/>
  <c r="A7751" i="7"/>
  <c r="T7750" i="7"/>
  <c r="U7750" i="7" s="1"/>
  <c r="S7750" i="7"/>
  <c r="R7750" i="7"/>
  <c r="Q7750" i="7"/>
  <c r="A7750" i="7"/>
  <c r="T7749" i="7"/>
  <c r="U7749" i="7" s="1"/>
  <c r="S7749" i="7"/>
  <c r="R7749" i="7"/>
  <c r="Q7749" i="7"/>
  <c r="A7749" i="7"/>
  <c r="T7748" i="7"/>
  <c r="U7748" i="7" s="1"/>
  <c r="S7748" i="7"/>
  <c r="R7748" i="7"/>
  <c r="Q7748" i="7"/>
  <c r="A7748" i="7"/>
  <c r="T7747" i="7"/>
  <c r="U7747" i="7" s="1"/>
  <c r="S7747" i="7"/>
  <c r="R7747" i="7"/>
  <c r="Q7747" i="7"/>
  <c r="A7747" i="7"/>
  <c r="T7746" i="7"/>
  <c r="U7746" i="7" s="1"/>
  <c r="S7746" i="7"/>
  <c r="R7746" i="7"/>
  <c r="Q7746" i="7"/>
  <c r="A7746" i="7"/>
  <c r="T7745" i="7"/>
  <c r="U7745" i="7" s="1"/>
  <c r="S7745" i="7"/>
  <c r="R7745" i="7"/>
  <c r="Q7745" i="7"/>
  <c r="A7745" i="7"/>
  <c r="T7744" i="7"/>
  <c r="U7744" i="7" s="1"/>
  <c r="S7744" i="7"/>
  <c r="R7744" i="7"/>
  <c r="Q7744" i="7"/>
  <c r="A7744" i="7"/>
  <c r="T7743" i="7"/>
  <c r="U7743" i="7" s="1"/>
  <c r="S7743" i="7"/>
  <c r="R7743" i="7"/>
  <c r="Q7743" i="7"/>
  <c r="A7743" i="7"/>
  <c r="T7742" i="7"/>
  <c r="U7742" i="7" s="1"/>
  <c r="S7742" i="7"/>
  <c r="R7742" i="7"/>
  <c r="Q7742" i="7"/>
  <c r="A7742" i="7"/>
  <c r="T7741" i="7"/>
  <c r="U7741" i="7" s="1"/>
  <c r="S7741" i="7"/>
  <c r="R7741" i="7"/>
  <c r="Q7741" i="7"/>
  <c r="A7741" i="7"/>
  <c r="T7740" i="7"/>
  <c r="U7740" i="7" s="1"/>
  <c r="S7740" i="7"/>
  <c r="R7740" i="7"/>
  <c r="Q7740" i="7"/>
  <c r="A7740" i="7"/>
  <c r="T7739" i="7"/>
  <c r="U7739" i="7" s="1"/>
  <c r="S7739" i="7"/>
  <c r="R7739" i="7"/>
  <c r="Q7739" i="7"/>
  <c r="A7739" i="7"/>
  <c r="T7738" i="7"/>
  <c r="U7738" i="7" s="1"/>
  <c r="S7738" i="7"/>
  <c r="R7738" i="7"/>
  <c r="Q7738" i="7"/>
  <c r="A7738" i="7"/>
  <c r="T7737" i="7"/>
  <c r="U7737" i="7" s="1"/>
  <c r="S7737" i="7"/>
  <c r="R7737" i="7"/>
  <c r="Q7737" i="7"/>
  <c r="A7737" i="7"/>
  <c r="T7736" i="7"/>
  <c r="U7736" i="7" s="1"/>
  <c r="S7736" i="7"/>
  <c r="R7736" i="7"/>
  <c r="Q7736" i="7"/>
  <c r="A7736" i="7"/>
  <c r="T7735" i="7"/>
  <c r="U7735" i="7" s="1"/>
  <c r="S7735" i="7"/>
  <c r="R7735" i="7"/>
  <c r="Q7735" i="7"/>
  <c r="A7735" i="7"/>
  <c r="T7734" i="7"/>
  <c r="U7734" i="7" s="1"/>
  <c r="S7734" i="7"/>
  <c r="R7734" i="7"/>
  <c r="Q7734" i="7"/>
  <c r="A7734" i="7"/>
  <c r="T7733" i="7"/>
  <c r="U7733" i="7" s="1"/>
  <c r="S7733" i="7"/>
  <c r="R7733" i="7"/>
  <c r="Q7733" i="7"/>
  <c r="A7733" i="7"/>
  <c r="T7732" i="7"/>
  <c r="U7732" i="7" s="1"/>
  <c r="S7732" i="7"/>
  <c r="R7732" i="7"/>
  <c r="Q7732" i="7"/>
  <c r="A7732" i="7"/>
  <c r="T7731" i="7"/>
  <c r="U7731" i="7" s="1"/>
  <c r="S7731" i="7"/>
  <c r="R7731" i="7"/>
  <c r="Q7731" i="7"/>
  <c r="A7731" i="7"/>
  <c r="T7730" i="7"/>
  <c r="U7730" i="7" s="1"/>
  <c r="S7730" i="7"/>
  <c r="R7730" i="7"/>
  <c r="Q7730" i="7"/>
  <c r="A7730" i="7"/>
  <c r="T7729" i="7"/>
  <c r="U7729" i="7" s="1"/>
  <c r="S7729" i="7"/>
  <c r="R7729" i="7"/>
  <c r="Q7729" i="7"/>
  <c r="A7729" i="7"/>
  <c r="T7728" i="7"/>
  <c r="U7728" i="7" s="1"/>
  <c r="S7728" i="7"/>
  <c r="R7728" i="7"/>
  <c r="Q7728" i="7"/>
  <c r="A7728" i="7"/>
  <c r="T7727" i="7"/>
  <c r="U7727" i="7" s="1"/>
  <c r="S7727" i="7"/>
  <c r="R7727" i="7"/>
  <c r="Q7727" i="7"/>
  <c r="A7727" i="7"/>
  <c r="T7726" i="7"/>
  <c r="U7726" i="7" s="1"/>
  <c r="S7726" i="7"/>
  <c r="R7726" i="7"/>
  <c r="Q7726" i="7"/>
  <c r="A7726" i="7"/>
  <c r="T7725" i="7"/>
  <c r="U7725" i="7" s="1"/>
  <c r="S7725" i="7"/>
  <c r="R7725" i="7"/>
  <c r="Q7725" i="7"/>
  <c r="A7725" i="7"/>
  <c r="T7724" i="7"/>
  <c r="U7724" i="7" s="1"/>
  <c r="S7724" i="7"/>
  <c r="R7724" i="7"/>
  <c r="Q7724" i="7"/>
  <c r="A7724" i="7"/>
  <c r="T7723" i="7"/>
  <c r="U7723" i="7" s="1"/>
  <c r="S7723" i="7"/>
  <c r="R7723" i="7"/>
  <c r="Q7723" i="7"/>
  <c r="A7723" i="7"/>
  <c r="T7722" i="7"/>
  <c r="U7722" i="7" s="1"/>
  <c r="S7722" i="7"/>
  <c r="R7722" i="7"/>
  <c r="Q7722" i="7"/>
  <c r="A7722" i="7"/>
  <c r="T7721" i="7"/>
  <c r="U7721" i="7" s="1"/>
  <c r="S7721" i="7"/>
  <c r="R7721" i="7"/>
  <c r="Q7721" i="7"/>
  <c r="A7721" i="7"/>
  <c r="T7720" i="7"/>
  <c r="U7720" i="7" s="1"/>
  <c r="S7720" i="7"/>
  <c r="R7720" i="7"/>
  <c r="Q7720" i="7"/>
  <c r="A7720" i="7"/>
  <c r="T7719" i="7"/>
  <c r="U7719" i="7" s="1"/>
  <c r="S7719" i="7"/>
  <c r="R7719" i="7"/>
  <c r="Q7719" i="7"/>
  <c r="A7719" i="7"/>
  <c r="T7718" i="7"/>
  <c r="U7718" i="7" s="1"/>
  <c r="S7718" i="7"/>
  <c r="R7718" i="7"/>
  <c r="Q7718" i="7"/>
  <c r="A7718" i="7"/>
  <c r="T7717" i="7"/>
  <c r="U7717" i="7" s="1"/>
  <c r="S7717" i="7"/>
  <c r="R7717" i="7"/>
  <c r="Q7717" i="7"/>
  <c r="A7717" i="7"/>
  <c r="T7716" i="7"/>
  <c r="U7716" i="7" s="1"/>
  <c r="S7716" i="7"/>
  <c r="R7716" i="7"/>
  <c r="Q7716" i="7"/>
  <c r="A7716" i="7"/>
  <c r="T7715" i="7"/>
  <c r="U7715" i="7" s="1"/>
  <c r="S7715" i="7"/>
  <c r="R7715" i="7"/>
  <c r="Q7715" i="7"/>
  <c r="A7715" i="7"/>
  <c r="T7714" i="7"/>
  <c r="U7714" i="7" s="1"/>
  <c r="S7714" i="7"/>
  <c r="R7714" i="7"/>
  <c r="Q7714" i="7"/>
  <c r="A7714" i="7"/>
  <c r="T7713" i="7"/>
  <c r="U7713" i="7" s="1"/>
  <c r="S7713" i="7"/>
  <c r="R7713" i="7"/>
  <c r="Q7713" i="7"/>
  <c r="A7713" i="7"/>
  <c r="T7712" i="7"/>
  <c r="U7712" i="7" s="1"/>
  <c r="S7712" i="7"/>
  <c r="R7712" i="7"/>
  <c r="Q7712" i="7"/>
  <c r="A7712" i="7"/>
  <c r="T7711" i="7"/>
  <c r="U7711" i="7" s="1"/>
  <c r="S7711" i="7"/>
  <c r="R7711" i="7"/>
  <c r="Q7711" i="7"/>
  <c r="A7711" i="7"/>
  <c r="T7710" i="7"/>
  <c r="U7710" i="7" s="1"/>
  <c r="S7710" i="7"/>
  <c r="R7710" i="7"/>
  <c r="Q7710" i="7"/>
  <c r="A7710" i="7"/>
  <c r="T7709" i="7"/>
  <c r="U7709" i="7" s="1"/>
  <c r="S7709" i="7"/>
  <c r="R7709" i="7"/>
  <c r="Q7709" i="7"/>
  <c r="A7709" i="7"/>
  <c r="T7708" i="7"/>
  <c r="U7708" i="7" s="1"/>
  <c r="S7708" i="7"/>
  <c r="R7708" i="7"/>
  <c r="Q7708" i="7"/>
  <c r="A7708" i="7"/>
  <c r="T7707" i="7"/>
  <c r="U7707" i="7" s="1"/>
  <c r="S7707" i="7"/>
  <c r="R7707" i="7"/>
  <c r="Q7707" i="7"/>
  <c r="A7707" i="7"/>
  <c r="T7706" i="7"/>
  <c r="U7706" i="7" s="1"/>
  <c r="S7706" i="7"/>
  <c r="R7706" i="7"/>
  <c r="Q7706" i="7"/>
  <c r="A7706" i="7"/>
  <c r="T7705" i="7"/>
  <c r="U7705" i="7" s="1"/>
  <c r="S7705" i="7"/>
  <c r="R7705" i="7"/>
  <c r="Q7705" i="7"/>
  <c r="A7705" i="7"/>
  <c r="T7704" i="7"/>
  <c r="U7704" i="7" s="1"/>
  <c r="S7704" i="7"/>
  <c r="R7704" i="7"/>
  <c r="Q7704" i="7"/>
  <c r="A7704" i="7"/>
  <c r="T7703" i="7"/>
  <c r="U7703" i="7" s="1"/>
  <c r="S7703" i="7"/>
  <c r="R7703" i="7"/>
  <c r="Q7703" i="7"/>
  <c r="A7703" i="7"/>
  <c r="T7702" i="7"/>
  <c r="U7702" i="7" s="1"/>
  <c r="S7702" i="7"/>
  <c r="R7702" i="7"/>
  <c r="Q7702" i="7"/>
  <c r="A7702" i="7"/>
  <c r="T7701" i="7"/>
  <c r="U7701" i="7" s="1"/>
  <c r="S7701" i="7"/>
  <c r="R7701" i="7"/>
  <c r="Q7701" i="7"/>
  <c r="A7701" i="7"/>
  <c r="T7700" i="7"/>
  <c r="U7700" i="7" s="1"/>
  <c r="S7700" i="7"/>
  <c r="R7700" i="7"/>
  <c r="Q7700" i="7"/>
  <c r="A7700" i="7"/>
  <c r="T7699" i="7"/>
  <c r="U7699" i="7" s="1"/>
  <c r="S7699" i="7"/>
  <c r="R7699" i="7"/>
  <c r="Q7699" i="7"/>
  <c r="A7699" i="7"/>
  <c r="T7698" i="7"/>
  <c r="U7698" i="7" s="1"/>
  <c r="S7698" i="7"/>
  <c r="R7698" i="7"/>
  <c r="Q7698" i="7"/>
  <c r="A7698" i="7"/>
  <c r="T7697" i="7"/>
  <c r="U7697" i="7" s="1"/>
  <c r="S7697" i="7"/>
  <c r="R7697" i="7"/>
  <c r="Q7697" i="7"/>
  <c r="A7697" i="7"/>
  <c r="T7696" i="7"/>
  <c r="U7696" i="7" s="1"/>
  <c r="S7696" i="7"/>
  <c r="R7696" i="7"/>
  <c r="Q7696" i="7"/>
  <c r="A7696" i="7"/>
  <c r="T7695" i="7"/>
  <c r="U7695" i="7" s="1"/>
  <c r="S7695" i="7"/>
  <c r="R7695" i="7"/>
  <c r="Q7695" i="7"/>
  <c r="A7695" i="7"/>
  <c r="T7694" i="7"/>
  <c r="U7694" i="7" s="1"/>
  <c r="S7694" i="7"/>
  <c r="R7694" i="7"/>
  <c r="Q7694" i="7"/>
  <c r="A7694" i="7"/>
  <c r="T7693" i="7"/>
  <c r="U7693" i="7" s="1"/>
  <c r="S7693" i="7"/>
  <c r="R7693" i="7"/>
  <c r="Q7693" i="7"/>
  <c r="A7693" i="7"/>
  <c r="T7692" i="7"/>
  <c r="U7692" i="7" s="1"/>
  <c r="S7692" i="7"/>
  <c r="R7692" i="7"/>
  <c r="Q7692" i="7"/>
  <c r="A7692" i="7"/>
  <c r="T7691" i="7"/>
  <c r="U7691" i="7" s="1"/>
  <c r="S7691" i="7"/>
  <c r="R7691" i="7"/>
  <c r="Q7691" i="7"/>
  <c r="A7691" i="7"/>
  <c r="T7690" i="7"/>
  <c r="U7690" i="7" s="1"/>
  <c r="S7690" i="7"/>
  <c r="R7690" i="7"/>
  <c r="Q7690" i="7"/>
  <c r="A7690" i="7"/>
  <c r="T7689" i="7"/>
  <c r="U7689" i="7" s="1"/>
  <c r="S7689" i="7"/>
  <c r="R7689" i="7"/>
  <c r="Q7689" i="7"/>
  <c r="A7689" i="7"/>
  <c r="T7688" i="7"/>
  <c r="U7688" i="7" s="1"/>
  <c r="S7688" i="7"/>
  <c r="R7688" i="7"/>
  <c r="Q7688" i="7"/>
  <c r="A7688" i="7"/>
  <c r="T7687" i="7"/>
  <c r="U7687" i="7" s="1"/>
  <c r="S7687" i="7"/>
  <c r="R7687" i="7"/>
  <c r="Q7687" i="7"/>
  <c r="A7687" i="7"/>
  <c r="T7686" i="7"/>
  <c r="U7686" i="7" s="1"/>
  <c r="S7686" i="7"/>
  <c r="R7686" i="7"/>
  <c r="Q7686" i="7"/>
  <c r="A7686" i="7"/>
  <c r="T7685" i="7"/>
  <c r="U7685" i="7" s="1"/>
  <c r="S7685" i="7"/>
  <c r="R7685" i="7"/>
  <c r="Q7685" i="7"/>
  <c r="A7685" i="7"/>
  <c r="T7684" i="7"/>
  <c r="U7684" i="7" s="1"/>
  <c r="S7684" i="7"/>
  <c r="R7684" i="7"/>
  <c r="Q7684" i="7"/>
  <c r="A7684" i="7"/>
  <c r="T7683" i="7"/>
  <c r="U7683" i="7" s="1"/>
  <c r="S7683" i="7"/>
  <c r="R7683" i="7"/>
  <c r="Q7683" i="7"/>
  <c r="A7683" i="7"/>
  <c r="T7682" i="7"/>
  <c r="U7682" i="7" s="1"/>
  <c r="S7682" i="7"/>
  <c r="R7682" i="7"/>
  <c r="Q7682" i="7"/>
  <c r="A7682" i="7"/>
  <c r="T7681" i="7"/>
  <c r="U7681" i="7" s="1"/>
  <c r="S7681" i="7"/>
  <c r="R7681" i="7"/>
  <c r="Q7681" i="7"/>
  <c r="A7681" i="7"/>
  <c r="T7680" i="7"/>
  <c r="U7680" i="7" s="1"/>
  <c r="S7680" i="7"/>
  <c r="R7680" i="7"/>
  <c r="Q7680" i="7"/>
  <c r="A7680" i="7"/>
  <c r="T7679" i="7"/>
  <c r="U7679" i="7" s="1"/>
  <c r="S7679" i="7"/>
  <c r="R7679" i="7"/>
  <c r="Q7679" i="7"/>
  <c r="A7679" i="7"/>
  <c r="T7678" i="7"/>
  <c r="U7678" i="7" s="1"/>
  <c r="S7678" i="7"/>
  <c r="R7678" i="7"/>
  <c r="Q7678" i="7"/>
  <c r="A7678" i="7"/>
  <c r="T7677" i="7"/>
  <c r="U7677" i="7" s="1"/>
  <c r="S7677" i="7"/>
  <c r="R7677" i="7"/>
  <c r="Q7677" i="7"/>
  <c r="A7677" i="7"/>
  <c r="T7676" i="7"/>
  <c r="U7676" i="7" s="1"/>
  <c r="S7676" i="7"/>
  <c r="R7676" i="7"/>
  <c r="Q7676" i="7"/>
  <c r="A7676" i="7"/>
  <c r="T7675" i="7"/>
  <c r="U7675" i="7" s="1"/>
  <c r="S7675" i="7"/>
  <c r="R7675" i="7"/>
  <c r="Q7675" i="7"/>
  <c r="A7675" i="7"/>
  <c r="T7674" i="7"/>
  <c r="U7674" i="7" s="1"/>
  <c r="S7674" i="7"/>
  <c r="R7674" i="7"/>
  <c r="Q7674" i="7"/>
  <c r="A7674" i="7"/>
  <c r="T7673" i="7"/>
  <c r="U7673" i="7" s="1"/>
  <c r="S7673" i="7"/>
  <c r="R7673" i="7"/>
  <c r="Q7673" i="7"/>
  <c r="A7673" i="7"/>
  <c r="T7672" i="7"/>
  <c r="U7672" i="7" s="1"/>
  <c r="S7672" i="7"/>
  <c r="R7672" i="7"/>
  <c r="Q7672" i="7"/>
  <c r="A7672" i="7"/>
  <c r="T7671" i="7"/>
  <c r="U7671" i="7" s="1"/>
  <c r="S7671" i="7"/>
  <c r="R7671" i="7"/>
  <c r="Q7671" i="7"/>
  <c r="A7671" i="7"/>
  <c r="T7670" i="7"/>
  <c r="U7670" i="7" s="1"/>
  <c r="S7670" i="7"/>
  <c r="R7670" i="7"/>
  <c r="Q7670" i="7"/>
  <c r="A7670" i="7"/>
  <c r="T7669" i="7"/>
  <c r="U7669" i="7" s="1"/>
  <c r="S7669" i="7"/>
  <c r="R7669" i="7"/>
  <c r="Q7669" i="7"/>
  <c r="A7669" i="7"/>
  <c r="T7668" i="7"/>
  <c r="U7668" i="7" s="1"/>
  <c r="S7668" i="7"/>
  <c r="R7668" i="7"/>
  <c r="Q7668" i="7"/>
  <c r="A7668" i="7"/>
  <c r="T7667" i="7"/>
  <c r="U7667" i="7" s="1"/>
  <c r="S7667" i="7"/>
  <c r="R7667" i="7"/>
  <c r="Q7667" i="7"/>
  <c r="A7667" i="7"/>
  <c r="T7666" i="7"/>
  <c r="U7666" i="7" s="1"/>
  <c r="S7666" i="7"/>
  <c r="R7666" i="7"/>
  <c r="Q7666" i="7"/>
  <c r="A7666" i="7"/>
  <c r="T7665" i="7"/>
  <c r="U7665" i="7" s="1"/>
  <c r="S7665" i="7"/>
  <c r="R7665" i="7"/>
  <c r="Q7665" i="7"/>
  <c r="A7665" i="7"/>
  <c r="T7664" i="7"/>
  <c r="U7664" i="7" s="1"/>
  <c r="S7664" i="7"/>
  <c r="R7664" i="7"/>
  <c r="Q7664" i="7"/>
  <c r="A7664" i="7"/>
  <c r="T7663" i="7"/>
  <c r="U7663" i="7" s="1"/>
  <c r="S7663" i="7"/>
  <c r="R7663" i="7"/>
  <c r="Q7663" i="7"/>
  <c r="A7663" i="7"/>
  <c r="T7662" i="7"/>
  <c r="U7662" i="7" s="1"/>
  <c r="S7662" i="7"/>
  <c r="R7662" i="7"/>
  <c r="Q7662" i="7"/>
  <c r="A7662" i="7"/>
  <c r="T7661" i="7"/>
  <c r="U7661" i="7" s="1"/>
  <c r="S7661" i="7"/>
  <c r="R7661" i="7"/>
  <c r="Q7661" i="7"/>
  <c r="A7661" i="7"/>
  <c r="T7660" i="7"/>
  <c r="U7660" i="7" s="1"/>
  <c r="S7660" i="7"/>
  <c r="R7660" i="7"/>
  <c r="Q7660" i="7"/>
  <c r="A7660" i="7"/>
  <c r="T7659" i="7"/>
  <c r="U7659" i="7" s="1"/>
  <c r="S7659" i="7"/>
  <c r="R7659" i="7"/>
  <c r="Q7659" i="7"/>
  <c r="A7659" i="7"/>
  <c r="T7658" i="7"/>
  <c r="U7658" i="7" s="1"/>
  <c r="S7658" i="7"/>
  <c r="R7658" i="7"/>
  <c r="Q7658" i="7"/>
  <c r="A7658" i="7"/>
  <c r="T7657" i="7"/>
  <c r="U7657" i="7" s="1"/>
  <c r="S7657" i="7"/>
  <c r="R7657" i="7"/>
  <c r="Q7657" i="7"/>
  <c r="A7657" i="7"/>
  <c r="T7656" i="7"/>
  <c r="U7656" i="7" s="1"/>
  <c r="S7656" i="7"/>
  <c r="R7656" i="7"/>
  <c r="Q7656" i="7"/>
  <c r="A7656" i="7"/>
  <c r="T7655" i="7"/>
  <c r="U7655" i="7" s="1"/>
  <c r="S7655" i="7"/>
  <c r="R7655" i="7"/>
  <c r="Q7655" i="7"/>
  <c r="A7655" i="7"/>
  <c r="T7654" i="7"/>
  <c r="U7654" i="7" s="1"/>
  <c r="S7654" i="7"/>
  <c r="R7654" i="7"/>
  <c r="Q7654" i="7"/>
  <c r="A7654" i="7"/>
  <c r="U7653" i="7"/>
  <c r="T7653" i="7"/>
  <c r="S7653" i="7"/>
  <c r="R7653" i="7"/>
  <c r="Q7653" i="7"/>
  <c r="A7653" i="7"/>
  <c r="T7652" i="7"/>
  <c r="U7652" i="7" s="1"/>
  <c r="S7652" i="7"/>
  <c r="R7652" i="7"/>
  <c r="Q7652" i="7"/>
  <c r="A7652" i="7"/>
  <c r="U7651" i="7"/>
  <c r="T7651" i="7"/>
  <c r="S7651" i="7"/>
  <c r="R7651" i="7"/>
  <c r="Q7651" i="7"/>
  <c r="A7651" i="7"/>
  <c r="T7650" i="7"/>
  <c r="U7650" i="7" s="1"/>
  <c r="S7650" i="7"/>
  <c r="R7650" i="7"/>
  <c r="Q7650" i="7"/>
  <c r="A7650" i="7"/>
  <c r="U7649" i="7"/>
  <c r="T7649" i="7"/>
  <c r="S7649" i="7"/>
  <c r="R7649" i="7"/>
  <c r="Q7649" i="7"/>
  <c r="A7649" i="7"/>
  <c r="T7648" i="7"/>
  <c r="U7648" i="7" s="1"/>
  <c r="S7648" i="7"/>
  <c r="R7648" i="7"/>
  <c r="Q7648" i="7"/>
  <c r="A7648" i="7"/>
  <c r="U7647" i="7"/>
  <c r="T7647" i="7"/>
  <c r="S7647" i="7"/>
  <c r="R7647" i="7"/>
  <c r="Q7647" i="7"/>
  <c r="A7647" i="7"/>
  <c r="T7646" i="7"/>
  <c r="U7646" i="7" s="1"/>
  <c r="S7646" i="7"/>
  <c r="R7646" i="7"/>
  <c r="Q7646" i="7"/>
  <c r="A7646" i="7"/>
  <c r="U7645" i="7"/>
  <c r="T7645" i="7"/>
  <c r="S7645" i="7"/>
  <c r="R7645" i="7"/>
  <c r="Q7645" i="7"/>
  <c r="A7645" i="7"/>
  <c r="T7644" i="7"/>
  <c r="U7644" i="7" s="1"/>
  <c r="S7644" i="7"/>
  <c r="R7644" i="7"/>
  <c r="Q7644" i="7"/>
  <c r="A7644" i="7"/>
  <c r="U7643" i="7"/>
  <c r="T7643" i="7"/>
  <c r="S7643" i="7"/>
  <c r="R7643" i="7"/>
  <c r="Q7643" i="7"/>
  <c r="A7643" i="7"/>
  <c r="T7642" i="7"/>
  <c r="U7642" i="7" s="1"/>
  <c r="S7642" i="7"/>
  <c r="R7642" i="7"/>
  <c r="Q7642" i="7"/>
  <c r="A7642" i="7"/>
  <c r="U7641" i="7"/>
  <c r="T7641" i="7"/>
  <c r="S7641" i="7"/>
  <c r="R7641" i="7"/>
  <c r="Q7641" i="7"/>
  <c r="A7641" i="7"/>
  <c r="T7640" i="7"/>
  <c r="U7640" i="7" s="1"/>
  <c r="S7640" i="7"/>
  <c r="R7640" i="7"/>
  <c r="Q7640" i="7"/>
  <c r="A7640" i="7"/>
  <c r="U7639" i="7"/>
  <c r="T7639" i="7"/>
  <c r="S7639" i="7"/>
  <c r="R7639" i="7"/>
  <c r="Q7639" i="7"/>
  <c r="A7639" i="7"/>
  <c r="T7638" i="7"/>
  <c r="U7638" i="7" s="1"/>
  <c r="S7638" i="7"/>
  <c r="R7638" i="7"/>
  <c r="Q7638" i="7"/>
  <c r="A7638" i="7"/>
  <c r="U7637" i="7"/>
  <c r="T7637" i="7"/>
  <c r="S7637" i="7"/>
  <c r="R7637" i="7"/>
  <c r="Q7637" i="7"/>
  <c r="A7637" i="7"/>
  <c r="T7636" i="7"/>
  <c r="U7636" i="7" s="1"/>
  <c r="S7636" i="7"/>
  <c r="R7636" i="7"/>
  <c r="Q7636" i="7"/>
  <c r="A7636" i="7"/>
  <c r="U7635" i="7"/>
  <c r="T7635" i="7"/>
  <c r="S7635" i="7"/>
  <c r="R7635" i="7"/>
  <c r="Q7635" i="7"/>
  <c r="A7635" i="7"/>
  <c r="T7634" i="7"/>
  <c r="U7634" i="7" s="1"/>
  <c r="S7634" i="7"/>
  <c r="R7634" i="7"/>
  <c r="Q7634" i="7"/>
  <c r="A7634" i="7"/>
  <c r="U7633" i="7"/>
  <c r="T7633" i="7"/>
  <c r="S7633" i="7"/>
  <c r="R7633" i="7"/>
  <c r="Q7633" i="7"/>
  <c r="A7633" i="7"/>
  <c r="T7632" i="7"/>
  <c r="U7632" i="7" s="1"/>
  <c r="S7632" i="7"/>
  <c r="R7632" i="7"/>
  <c r="Q7632" i="7"/>
  <c r="A7632" i="7"/>
  <c r="U7631" i="7"/>
  <c r="T7631" i="7"/>
  <c r="S7631" i="7"/>
  <c r="R7631" i="7"/>
  <c r="Q7631" i="7"/>
  <c r="A7631" i="7"/>
  <c r="T7630" i="7"/>
  <c r="U7630" i="7" s="1"/>
  <c r="S7630" i="7"/>
  <c r="R7630" i="7"/>
  <c r="Q7630" i="7"/>
  <c r="A7630" i="7"/>
  <c r="U7629" i="7"/>
  <c r="T7629" i="7"/>
  <c r="S7629" i="7"/>
  <c r="R7629" i="7"/>
  <c r="Q7629" i="7"/>
  <c r="A7629" i="7"/>
  <c r="T7628" i="7"/>
  <c r="U7628" i="7" s="1"/>
  <c r="S7628" i="7"/>
  <c r="R7628" i="7"/>
  <c r="Q7628" i="7"/>
  <c r="A7628" i="7"/>
  <c r="U7627" i="7"/>
  <c r="T7627" i="7"/>
  <c r="S7627" i="7"/>
  <c r="R7627" i="7"/>
  <c r="Q7627" i="7"/>
  <c r="A7627" i="7"/>
  <c r="T7626" i="7"/>
  <c r="U7626" i="7" s="1"/>
  <c r="S7626" i="7"/>
  <c r="R7626" i="7"/>
  <c r="Q7626" i="7"/>
  <c r="A7626" i="7"/>
  <c r="U7625" i="7"/>
  <c r="T7625" i="7"/>
  <c r="S7625" i="7"/>
  <c r="R7625" i="7"/>
  <c r="Q7625" i="7"/>
  <c r="A7625" i="7"/>
  <c r="T7624" i="7"/>
  <c r="U7624" i="7" s="1"/>
  <c r="S7624" i="7"/>
  <c r="R7624" i="7"/>
  <c r="Q7624" i="7"/>
  <c r="A7624" i="7"/>
  <c r="U7623" i="7"/>
  <c r="T7623" i="7"/>
  <c r="S7623" i="7"/>
  <c r="R7623" i="7"/>
  <c r="Q7623" i="7"/>
  <c r="A7623" i="7"/>
  <c r="T7622" i="7"/>
  <c r="U7622" i="7" s="1"/>
  <c r="S7622" i="7"/>
  <c r="R7622" i="7"/>
  <c r="Q7622" i="7"/>
  <c r="A7622" i="7"/>
  <c r="U7621" i="7"/>
  <c r="T7621" i="7"/>
  <c r="S7621" i="7"/>
  <c r="R7621" i="7"/>
  <c r="Q7621" i="7"/>
  <c r="A7621" i="7"/>
  <c r="T7620" i="7"/>
  <c r="U7620" i="7" s="1"/>
  <c r="S7620" i="7"/>
  <c r="R7620" i="7"/>
  <c r="Q7620" i="7"/>
  <c r="A7620" i="7"/>
  <c r="U7619" i="7"/>
  <c r="T7619" i="7"/>
  <c r="S7619" i="7"/>
  <c r="R7619" i="7"/>
  <c r="Q7619" i="7"/>
  <c r="A7619" i="7"/>
  <c r="T7618" i="7"/>
  <c r="U7618" i="7" s="1"/>
  <c r="S7618" i="7"/>
  <c r="R7618" i="7"/>
  <c r="Q7618" i="7"/>
  <c r="A7618" i="7"/>
  <c r="U7617" i="7"/>
  <c r="T7617" i="7"/>
  <c r="S7617" i="7"/>
  <c r="R7617" i="7"/>
  <c r="Q7617" i="7"/>
  <c r="A7617" i="7"/>
  <c r="T7616" i="7"/>
  <c r="U7616" i="7" s="1"/>
  <c r="S7616" i="7"/>
  <c r="R7616" i="7"/>
  <c r="Q7616" i="7"/>
  <c r="A7616" i="7"/>
  <c r="U7615" i="7"/>
  <c r="T7615" i="7"/>
  <c r="S7615" i="7"/>
  <c r="R7615" i="7"/>
  <c r="Q7615" i="7"/>
  <c r="A7615" i="7"/>
  <c r="T7614" i="7"/>
  <c r="U7614" i="7" s="1"/>
  <c r="S7614" i="7"/>
  <c r="R7614" i="7"/>
  <c r="Q7614" i="7"/>
  <c r="A7614" i="7"/>
  <c r="U7613" i="7"/>
  <c r="T7613" i="7"/>
  <c r="S7613" i="7"/>
  <c r="R7613" i="7"/>
  <c r="Q7613" i="7"/>
  <c r="A7613" i="7"/>
  <c r="T7612" i="7"/>
  <c r="U7612" i="7" s="1"/>
  <c r="S7612" i="7"/>
  <c r="R7612" i="7"/>
  <c r="Q7612" i="7"/>
  <c r="A7612" i="7"/>
  <c r="U7611" i="7"/>
  <c r="T7611" i="7"/>
  <c r="S7611" i="7"/>
  <c r="R7611" i="7"/>
  <c r="Q7611" i="7"/>
  <c r="A7611" i="7"/>
  <c r="T7610" i="7"/>
  <c r="U7610" i="7" s="1"/>
  <c r="S7610" i="7"/>
  <c r="R7610" i="7"/>
  <c r="Q7610" i="7"/>
  <c r="A7610" i="7"/>
  <c r="U7609" i="7"/>
  <c r="T7609" i="7"/>
  <c r="S7609" i="7"/>
  <c r="R7609" i="7"/>
  <c r="Q7609" i="7"/>
  <c r="A7609" i="7"/>
  <c r="T7608" i="7"/>
  <c r="U7608" i="7" s="1"/>
  <c r="S7608" i="7"/>
  <c r="R7608" i="7"/>
  <c r="Q7608" i="7"/>
  <c r="A7608" i="7"/>
  <c r="T7607" i="7"/>
  <c r="U7607" i="7" s="1"/>
  <c r="S7607" i="7"/>
  <c r="R7607" i="7"/>
  <c r="Q7607" i="7"/>
  <c r="A7607" i="7"/>
  <c r="T7606" i="7"/>
  <c r="U7606" i="7" s="1"/>
  <c r="S7606" i="7"/>
  <c r="R7606" i="7"/>
  <c r="Q7606" i="7"/>
  <c r="A7606" i="7"/>
  <c r="U7605" i="7"/>
  <c r="T7605" i="7"/>
  <c r="S7605" i="7"/>
  <c r="R7605" i="7"/>
  <c r="Q7605" i="7"/>
  <c r="A7605" i="7"/>
  <c r="T7604" i="7"/>
  <c r="U7604" i="7" s="1"/>
  <c r="S7604" i="7"/>
  <c r="R7604" i="7"/>
  <c r="Q7604" i="7"/>
  <c r="A7604" i="7"/>
  <c r="T7603" i="7"/>
  <c r="U7603" i="7" s="1"/>
  <c r="S7603" i="7"/>
  <c r="R7603" i="7"/>
  <c r="Q7603" i="7"/>
  <c r="A7603" i="7"/>
  <c r="T7602" i="7"/>
  <c r="U7602" i="7" s="1"/>
  <c r="S7602" i="7"/>
  <c r="R7602" i="7"/>
  <c r="Q7602" i="7"/>
  <c r="A7602" i="7"/>
  <c r="T7601" i="7"/>
  <c r="U7601" i="7" s="1"/>
  <c r="S7601" i="7"/>
  <c r="R7601" i="7"/>
  <c r="Q7601" i="7"/>
  <c r="A7601" i="7"/>
  <c r="T7600" i="7"/>
  <c r="U7600" i="7" s="1"/>
  <c r="S7600" i="7"/>
  <c r="R7600" i="7"/>
  <c r="Q7600" i="7"/>
  <c r="A7600" i="7"/>
  <c r="T7599" i="7"/>
  <c r="U7599" i="7" s="1"/>
  <c r="S7599" i="7"/>
  <c r="R7599" i="7"/>
  <c r="Q7599" i="7"/>
  <c r="A7599" i="7"/>
  <c r="T7598" i="7"/>
  <c r="U7598" i="7" s="1"/>
  <c r="S7598" i="7"/>
  <c r="R7598" i="7"/>
  <c r="Q7598" i="7"/>
  <c r="A7598" i="7"/>
  <c r="T7597" i="7"/>
  <c r="U7597" i="7" s="1"/>
  <c r="S7597" i="7"/>
  <c r="R7597" i="7"/>
  <c r="Q7597" i="7"/>
  <c r="A7597" i="7"/>
  <c r="T7596" i="7"/>
  <c r="U7596" i="7" s="1"/>
  <c r="S7596" i="7"/>
  <c r="R7596" i="7"/>
  <c r="Q7596" i="7"/>
  <c r="A7596" i="7"/>
  <c r="U7595" i="7"/>
  <c r="T7595" i="7"/>
  <c r="S7595" i="7"/>
  <c r="R7595" i="7"/>
  <c r="Q7595" i="7"/>
  <c r="A7595" i="7"/>
  <c r="T7594" i="7"/>
  <c r="U7594" i="7" s="1"/>
  <c r="S7594" i="7"/>
  <c r="R7594" i="7"/>
  <c r="Q7594" i="7"/>
  <c r="A7594" i="7"/>
  <c r="U7593" i="7"/>
  <c r="T7593" i="7"/>
  <c r="S7593" i="7"/>
  <c r="R7593" i="7"/>
  <c r="Q7593" i="7"/>
  <c r="A7593" i="7"/>
  <c r="T7592" i="7"/>
  <c r="U7592" i="7" s="1"/>
  <c r="S7592" i="7"/>
  <c r="R7592" i="7"/>
  <c r="Q7592" i="7"/>
  <c r="A7592" i="7"/>
  <c r="T7591" i="7"/>
  <c r="U7591" i="7" s="1"/>
  <c r="S7591" i="7"/>
  <c r="R7591" i="7"/>
  <c r="Q7591" i="7"/>
  <c r="A7591" i="7"/>
  <c r="T7590" i="7"/>
  <c r="U7590" i="7" s="1"/>
  <c r="S7590" i="7"/>
  <c r="R7590" i="7"/>
  <c r="Q7590" i="7"/>
  <c r="A7590" i="7"/>
  <c r="U7589" i="7"/>
  <c r="T7589" i="7"/>
  <c r="S7589" i="7"/>
  <c r="R7589" i="7"/>
  <c r="Q7589" i="7"/>
  <c r="A7589" i="7"/>
  <c r="T7588" i="7"/>
  <c r="U7588" i="7" s="1"/>
  <c r="S7588" i="7"/>
  <c r="R7588" i="7"/>
  <c r="Q7588" i="7"/>
  <c r="A7588" i="7"/>
  <c r="T7587" i="7"/>
  <c r="U7587" i="7" s="1"/>
  <c r="S7587" i="7"/>
  <c r="R7587" i="7"/>
  <c r="Q7587" i="7"/>
  <c r="A7587" i="7"/>
  <c r="T7586" i="7"/>
  <c r="U7586" i="7" s="1"/>
  <c r="S7586" i="7"/>
  <c r="R7586" i="7"/>
  <c r="Q7586" i="7"/>
  <c r="A7586" i="7"/>
  <c r="U7585" i="7"/>
  <c r="T7585" i="7"/>
  <c r="S7585" i="7"/>
  <c r="R7585" i="7"/>
  <c r="Q7585" i="7"/>
  <c r="A7585" i="7"/>
  <c r="T7584" i="7"/>
  <c r="U7584" i="7" s="1"/>
  <c r="S7584" i="7"/>
  <c r="R7584" i="7"/>
  <c r="Q7584" i="7"/>
  <c r="A7584" i="7"/>
  <c r="T7583" i="7"/>
  <c r="U7583" i="7" s="1"/>
  <c r="S7583" i="7"/>
  <c r="R7583" i="7"/>
  <c r="Q7583" i="7"/>
  <c r="A7583" i="7"/>
  <c r="T7582" i="7"/>
  <c r="U7582" i="7" s="1"/>
  <c r="S7582" i="7"/>
  <c r="R7582" i="7"/>
  <c r="Q7582" i="7"/>
  <c r="A7582" i="7"/>
  <c r="U7581" i="7"/>
  <c r="T7581" i="7"/>
  <c r="S7581" i="7"/>
  <c r="R7581" i="7"/>
  <c r="Q7581" i="7"/>
  <c r="A7581" i="7"/>
  <c r="T7580" i="7"/>
  <c r="U7580" i="7" s="1"/>
  <c r="S7580" i="7"/>
  <c r="R7580" i="7"/>
  <c r="Q7580" i="7"/>
  <c r="A7580" i="7"/>
  <c r="T7579" i="7"/>
  <c r="U7579" i="7" s="1"/>
  <c r="S7579" i="7"/>
  <c r="R7579" i="7"/>
  <c r="Q7579" i="7"/>
  <c r="A7579" i="7"/>
  <c r="T7578" i="7"/>
  <c r="U7578" i="7" s="1"/>
  <c r="S7578" i="7"/>
  <c r="R7578" i="7"/>
  <c r="Q7578" i="7"/>
  <c r="A7578" i="7"/>
  <c r="T7577" i="7"/>
  <c r="U7577" i="7" s="1"/>
  <c r="S7577" i="7"/>
  <c r="R7577" i="7"/>
  <c r="Q7577" i="7"/>
  <c r="A7577" i="7"/>
  <c r="T7576" i="7"/>
  <c r="U7576" i="7" s="1"/>
  <c r="S7576" i="7"/>
  <c r="R7576" i="7"/>
  <c r="Q7576" i="7"/>
  <c r="A7576" i="7"/>
  <c r="T7575" i="7"/>
  <c r="U7575" i="7" s="1"/>
  <c r="S7575" i="7"/>
  <c r="R7575" i="7"/>
  <c r="Q7575" i="7"/>
  <c r="A7575" i="7"/>
  <c r="T7574" i="7"/>
  <c r="U7574" i="7" s="1"/>
  <c r="S7574" i="7"/>
  <c r="R7574" i="7"/>
  <c r="Q7574" i="7"/>
  <c r="A7574" i="7"/>
  <c r="T7573" i="7"/>
  <c r="U7573" i="7" s="1"/>
  <c r="S7573" i="7"/>
  <c r="R7573" i="7"/>
  <c r="Q7573" i="7"/>
  <c r="A7573" i="7"/>
  <c r="T7572" i="7"/>
  <c r="U7572" i="7" s="1"/>
  <c r="S7572" i="7"/>
  <c r="R7572" i="7"/>
  <c r="Q7572" i="7"/>
  <c r="A7572" i="7"/>
  <c r="U7571" i="7"/>
  <c r="T7571" i="7"/>
  <c r="S7571" i="7"/>
  <c r="R7571" i="7"/>
  <c r="Q7571" i="7"/>
  <c r="A7571" i="7"/>
  <c r="T7570" i="7"/>
  <c r="U7570" i="7" s="1"/>
  <c r="S7570" i="7"/>
  <c r="R7570" i="7"/>
  <c r="Q7570" i="7"/>
  <c r="A7570" i="7"/>
  <c r="U7569" i="7"/>
  <c r="T7569" i="7"/>
  <c r="S7569" i="7"/>
  <c r="R7569" i="7"/>
  <c r="Q7569" i="7"/>
  <c r="A7569" i="7"/>
  <c r="T7568" i="7"/>
  <c r="U7568" i="7" s="1"/>
  <c r="S7568" i="7"/>
  <c r="R7568" i="7"/>
  <c r="Q7568" i="7"/>
  <c r="A7568" i="7"/>
  <c r="T7567" i="7"/>
  <c r="U7567" i="7" s="1"/>
  <c r="S7567" i="7"/>
  <c r="R7567" i="7"/>
  <c r="Q7567" i="7"/>
  <c r="A7567" i="7"/>
  <c r="T7566" i="7"/>
  <c r="U7566" i="7" s="1"/>
  <c r="S7566" i="7"/>
  <c r="R7566" i="7"/>
  <c r="Q7566" i="7"/>
  <c r="A7566" i="7"/>
  <c r="U7565" i="7"/>
  <c r="T7565" i="7"/>
  <c r="S7565" i="7"/>
  <c r="R7565" i="7"/>
  <c r="Q7565" i="7"/>
  <c r="A7565" i="7"/>
  <c r="T7564" i="7"/>
  <c r="U7564" i="7" s="1"/>
  <c r="S7564" i="7"/>
  <c r="R7564" i="7"/>
  <c r="Q7564" i="7"/>
  <c r="A7564" i="7"/>
  <c r="T7563" i="7"/>
  <c r="U7563" i="7" s="1"/>
  <c r="S7563" i="7"/>
  <c r="R7563" i="7"/>
  <c r="Q7563" i="7"/>
  <c r="A7563" i="7"/>
  <c r="T7562" i="7"/>
  <c r="U7562" i="7" s="1"/>
  <c r="S7562" i="7"/>
  <c r="R7562" i="7"/>
  <c r="Q7562" i="7"/>
  <c r="A7562" i="7"/>
  <c r="U7561" i="7"/>
  <c r="T7561" i="7"/>
  <c r="S7561" i="7"/>
  <c r="R7561" i="7"/>
  <c r="Q7561" i="7"/>
  <c r="A7561" i="7"/>
  <c r="T7560" i="7"/>
  <c r="U7560" i="7" s="1"/>
  <c r="S7560" i="7"/>
  <c r="R7560" i="7"/>
  <c r="Q7560" i="7"/>
  <c r="A7560" i="7"/>
  <c r="T7559" i="7"/>
  <c r="U7559" i="7" s="1"/>
  <c r="S7559" i="7"/>
  <c r="R7559" i="7"/>
  <c r="Q7559" i="7"/>
  <c r="A7559" i="7"/>
  <c r="T7558" i="7"/>
  <c r="U7558" i="7" s="1"/>
  <c r="S7558" i="7"/>
  <c r="R7558" i="7"/>
  <c r="Q7558" i="7"/>
  <c r="A7558" i="7"/>
  <c r="U7557" i="7"/>
  <c r="T7557" i="7"/>
  <c r="S7557" i="7"/>
  <c r="R7557" i="7"/>
  <c r="Q7557" i="7"/>
  <c r="A7557" i="7"/>
  <c r="T7556" i="7"/>
  <c r="U7556" i="7" s="1"/>
  <c r="S7556" i="7"/>
  <c r="R7556" i="7"/>
  <c r="Q7556" i="7"/>
  <c r="A7556" i="7"/>
  <c r="T7555" i="7"/>
  <c r="U7555" i="7" s="1"/>
  <c r="S7555" i="7"/>
  <c r="R7555" i="7"/>
  <c r="Q7555" i="7"/>
  <c r="A7555" i="7"/>
  <c r="T7554" i="7"/>
  <c r="U7554" i="7" s="1"/>
  <c r="S7554" i="7"/>
  <c r="R7554" i="7"/>
  <c r="Q7554" i="7"/>
  <c r="A7554" i="7"/>
  <c r="T7553" i="7"/>
  <c r="U7553" i="7" s="1"/>
  <c r="S7553" i="7"/>
  <c r="R7553" i="7"/>
  <c r="Q7553" i="7"/>
  <c r="A7553" i="7"/>
  <c r="T7552" i="7"/>
  <c r="U7552" i="7" s="1"/>
  <c r="S7552" i="7"/>
  <c r="R7552" i="7"/>
  <c r="Q7552" i="7"/>
  <c r="A7552" i="7"/>
  <c r="T7551" i="7"/>
  <c r="U7551" i="7" s="1"/>
  <c r="S7551" i="7"/>
  <c r="R7551" i="7"/>
  <c r="Q7551" i="7"/>
  <c r="A7551" i="7"/>
  <c r="T7550" i="7"/>
  <c r="U7550" i="7" s="1"/>
  <c r="S7550" i="7"/>
  <c r="R7550" i="7"/>
  <c r="Q7550" i="7"/>
  <c r="A7550" i="7"/>
  <c r="U7549" i="7"/>
  <c r="T7549" i="7"/>
  <c r="S7549" i="7"/>
  <c r="R7549" i="7"/>
  <c r="Q7549" i="7"/>
  <c r="A7549" i="7"/>
  <c r="T7548" i="7"/>
  <c r="U7548" i="7" s="1"/>
  <c r="S7548" i="7"/>
  <c r="R7548" i="7"/>
  <c r="Q7548" i="7"/>
  <c r="A7548" i="7"/>
  <c r="T7547" i="7"/>
  <c r="U7547" i="7" s="1"/>
  <c r="S7547" i="7"/>
  <c r="R7547" i="7"/>
  <c r="Q7547" i="7"/>
  <c r="A7547" i="7"/>
  <c r="T7546" i="7"/>
  <c r="U7546" i="7" s="1"/>
  <c r="S7546" i="7"/>
  <c r="R7546" i="7"/>
  <c r="Q7546" i="7"/>
  <c r="A7546" i="7"/>
  <c r="U7545" i="7"/>
  <c r="T7545" i="7"/>
  <c r="S7545" i="7"/>
  <c r="R7545" i="7"/>
  <c r="Q7545" i="7"/>
  <c r="A7545" i="7"/>
  <c r="T7544" i="7"/>
  <c r="U7544" i="7" s="1"/>
  <c r="S7544" i="7"/>
  <c r="R7544" i="7"/>
  <c r="Q7544" i="7"/>
  <c r="A7544" i="7"/>
  <c r="T7543" i="7"/>
  <c r="U7543" i="7" s="1"/>
  <c r="S7543" i="7"/>
  <c r="R7543" i="7"/>
  <c r="Q7543" i="7"/>
  <c r="A7543" i="7"/>
  <c r="T7542" i="7"/>
  <c r="U7542" i="7" s="1"/>
  <c r="S7542" i="7"/>
  <c r="R7542" i="7"/>
  <c r="Q7542" i="7"/>
  <c r="A7542" i="7"/>
  <c r="U7541" i="7"/>
  <c r="T7541" i="7"/>
  <c r="S7541" i="7"/>
  <c r="R7541" i="7"/>
  <c r="Q7541" i="7"/>
  <c r="A7541" i="7"/>
  <c r="T7540" i="7"/>
  <c r="U7540" i="7" s="1"/>
  <c r="S7540" i="7"/>
  <c r="R7540" i="7"/>
  <c r="Q7540" i="7"/>
  <c r="A7540" i="7"/>
  <c r="T7539" i="7"/>
  <c r="U7539" i="7" s="1"/>
  <c r="S7539" i="7"/>
  <c r="R7539" i="7"/>
  <c r="Q7539" i="7"/>
  <c r="A7539" i="7"/>
  <c r="T7538" i="7"/>
  <c r="U7538" i="7" s="1"/>
  <c r="S7538" i="7"/>
  <c r="R7538" i="7"/>
  <c r="Q7538" i="7"/>
  <c r="A7538" i="7"/>
  <c r="U7537" i="7"/>
  <c r="T7537" i="7"/>
  <c r="S7537" i="7"/>
  <c r="R7537" i="7"/>
  <c r="Q7537" i="7"/>
  <c r="A7537" i="7"/>
  <c r="T7536" i="7"/>
  <c r="U7536" i="7" s="1"/>
  <c r="S7536" i="7"/>
  <c r="R7536" i="7"/>
  <c r="Q7536" i="7"/>
  <c r="A7536" i="7"/>
  <c r="T7535" i="7"/>
  <c r="U7535" i="7" s="1"/>
  <c r="S7535" i="7"/>
  <c r="R7535" i="7"/>
  <c r="Q7535" i="7"/>
  <c r="A7535" i="7"/>
  <c r="T7534" i="7"/>
  <c r="U7534" i="7" s="1"/>
  <c r="S7534" i="7"/>
  <c r="R7534" i="7"/>
  <c r="Q7534" i="7"/>
  <c r="A7534" i="7"/>
  <c r="U7533" i="7"/>
  <c r="T7533" i="7"/>
  <c r="S7533" i="7"/>
  <c r="R7533" i="7"/>
  <c r="Q7533" i="7"/>
  <c r="A7533" i="7"/>
  <c r="T7532" i="7"/>
  <c r="U7532" i="7" s="1"/>
  <c r="S7532" i="7"/>
  <c r="R7532" i="7"/>
  <c r="Q7532" i="7"/>
  <c r="A7532" i="7"/>
  <c r="T7531" i="7"/>
  <c r="U7531" i="7" s="1"/>
  <c r="S7531" i="7"/>
  <c r="R7531" i="7"/>
  <c r="Q7531" i="7"/>
  <c r="A7531" i="7"/>
  <c r="T7530" i="7"/>
  <c r="U7530" i="7" s="1"/>
  <c r="S7530" i="7"/>
  <c r="R7530" i="7"/>
  <c r="Q7530" i="7"/>
  <c r="A7530" i="7"/>
  <c r="T7529" i="7"/>
  <c r="U7529" i="7" s="1"/>
  <c r="S7529" i="7"/>
  <c r="R7529" i="7"/>
  <c r="Q7529" i="7"/>
  <c r="A7529" i="7"/>
  <c r="T7528" i="7"/>
  <c r="U7528" i="7" s="1"/>
  <c r="S7528" i="7"/>
  <c r="R7528" i="7"/>
  <c r="Q7528" i="7"/>
  <c r="A7528" i="7"/>
  <c r="T7527" i="7"/>
  <c r="U7527" i="7" s="1"/>
  <c r="S7527" i="7"/>
  <c r="R7527" i="7"/>
  <c r="Q7527" i="7"/>
  <c r="A7527" i="7"/>
  <c r="T7526" i="7"/>
  <c r="U7526" i="7" s="1"/>
  <c r="S7526" i="7"/>
  <c r="R7526" i="7"/>
  <c r="Q7526" i="7"/>
  <c r="A7526" i="7"/>
  <c r="U7525" i="7"/>
  <c r="T7525" i="7"/>
  <c r="S7525" i="7"/>
  <c r="R7525" i="7"/>
  <c r="Q7525" i="7"/>
  <c r="A7525" i="7"/>
  <c r="T7524" i="7"/>
  <c r="U7524" i="7" s="1"/>
  <c r="S7524" i="7"/>
  <c r="R7524" i="7"/>
  <c r="Q7524" i="7"/>
  <c r="A7524" i="7"/>
  <c r="T7523" i="7"/>
  <c r="U7523" i="7" s="1"/>
  <c r="S7523" i="7"/>
  <c r="R7523" i="7"/>
  <c r="Q7523" i="7"/>
  <c r="A7523" i="7"/>
  <c r="T7522" i="7"/>
  <c r="U7522" i="7" s="1"/>
  <c r="S7522" i="7"/>
  <c r="R7522" i="7"/>
  <c r="Q7522" i="7"/>
  <c r="A7522" i="7"/>
  <c r="U7521" i="7"/>
  <c r="T7521" i="7"/>
  <c r="S7521" i="7"/>
  <c r="R7521" i="7"/>
  <c r="Q7521" i="7"/>
  <c r="A7521" i="7"/>
  <c r="T7520" i="7"/>
  <c r="U7520" i="7" s="1"/>
  <c r="S7520" i="7"/>
  <c r="R7520" i="7"/>
  <c r="Q7520" i="7"/>
  <c r="A7520" i="7"/>
  <c r="T7519" i="7"/>
  <c r="U7519" i="7" s="1"/>
  <c r="S7519" i="7"/>
  <c r="R7519" i="7"/>
  <c r="Q7519" i="7"/>
  <c r="A7519" i="7"/>
  <c r="T7518" i="7"/>
  <c r="U7518" i="7" s="1"/>
  <c r="S7518" i="7"/>
  <c r="R7518" i="7"/>
  <c r="Q7518" i="7"/>
  <c r="A7518" i="7"/>
  <c r="U7517" i="7"/>
  <c r="T7517" i="7"/>
  <c r="S7517" i="7"/>
  <c r="R7517" i="7"/>
  <c r="Q7517" i="7"/>
  <c r="A7517" i="7"/>
  <c r="T7516" i="7"/>
  <c r="U7516" i="7" s="1"/>
  <c r="S7516" i="7"/>
  <c r="R7516" i="7"/>
  <c r="Q7516" i="7"/>
  <c r="A7516" i="7"/>
  <c r="T7515" i="7"/>
  <c r="U7515" i="7" s="1"/>
  <c r="S7515" i="7"/>
  <c r="R7515" i="7"/>
  <c r="Q7515" i="7"/>
  <c r="A7515" i="7"/>
  <c r="T7514" i="7"/>
  <c r="U7514" i="7" s="1"/>
  <c r="S7514" i="7"/>
  <c r="R7514" i="7"/>
  <c r="Q7514" i="7"/>
  <c r="A7514" i="7"/>
  <c r="U7513" i="7"/>
  <c r="T7513" i="7"/>
  <c r="S7513" i="7"/>
  <c r="R7513" i="7"/>
  <c r="Q7513" i="7"/>
  <c r="A7513" i="7"/>
  <c r="T7512" i="7"/>
  <c r="U7512" i="7" s="1"/>
  <c r="S7512" i="7"/>
  <c r="R7512" i="7"/>
  <c r="Q7512" i="7"/>
  <c r="A7512" i="7"/>
  <c r="T7511" i="7"/>
  <c r="U7511" i="7" s="1"/>
  <c r="S7511" i="7"/>
  <c r="R7511" i="7"/>
  <c r="Q7511" i="7"/>
  <c r="A7511" i="7"/>
  <c r="T7510" i="7"/>
  <c r="U7510" i="7" s="1"/>
  <c r="S7510" i="7"/>
  <c r="R7510" i="7"/>
  <c r="Q7510" i="7"/>
  <c r="A7510" i="7"/>
  <c r="U7509" i="7"/>
  <c r="T7509" i="7"/>
  <c r="S7509" i="7"/>
  <c r="R7509" i="7"/>
  <c r="Q7509" i="7"/>
  <c r="A7509" i="7"/>
  <c r="T7508" i="7"/>
  <c r="U7508" i="7" s="1"/>
  <c r="S7508" i="7"/>
  <c r="R7508" i="7"/>
  <c r="Q7508" i="7"/>
  <c r="A7508" i="7"/>
  <c r="T7507" i="7"/>
  <c r="U7507" i="7" s="1"/>
  <c r="S7507" i="7"/>
  <c r="R7507" i="7"/>
  <c r="Q7507" i="7"/>
  <c r="A7507" i="7"/>
  <c r="T7506" i="7"/>
  <c r="U7506" i="7" s="1"/>
  <c r="S7506" i="7"/>
  <c r="R7506" i="7"/>
  <c r="Q7506" i="7"/>
  <c r="A7506" i="7"/>
  <c r="T7505" i="7"/>
  <c r="U7505" i="7" s="1"/>
  <c r="S7505" i="7"/>
  <c r="R7505" i="7"/>
  <c r="Q7505" i="7"/>
  <c r="A7505" i="7"/>
  <c r="T7504" i="7"/>
  <c r="U7504" i="7" s="1"/>
  <c r="S7504" i="7"/>
  <c r="R7504" i="7"/>
  <c r="Q7504" i="7"/>
  <c r="A7504" i="7"/>
  <c r="T7503" i="7"/>
  <c r="U7503" i="7" s="1"/>
  <c r="S7503" i="7"/>
  <c r="R7503" i="7"/>
  <c r="Q7503" i="7"/>
  <c r="A7503" i="7"/>
  <c r="T7502" i="7"/>
  <c r="U7502" i="7" s="1"/>
  <c r="S7502" i="7"/>
  <c r="R7502" i="7"/>
  <c r="Q7502" i="7"/>
  <c r="A7502" i="7"/>
  <c r="U7501" i="7"/>
  <c r="T7501" i="7"/>
  <c r="S7501" i="7"/>
  <c r="R7501" i="7"/>
  <c r="Q7501" i="7"/>
  <c r="A7501" i="7"/>
  <c r="T7500" i="7"/>
  <c r="U7500" i="7" s="1"/>
  <c r="S7500" i="7"/>
  <c r="R7500" i="7"/>
  <c r="Q7500" i="7"/>
  <c r="A7500" i="7"/>
  <c r="T7499" i="7"/>
  <c r="U7499" i="7" s="1"/>
  <c r="S7499" i="7"/>
  <c r="R7499" i="7"/>
  <c r="Q7499" i="7"/>
  <c r="A7499" i="7"/>
  <c r="T7498" i="7"/>
  <c r="U7498" i="7" s="1"/>
  <c r="S7498" i="7"/>
  <c r="R7498" i="7"/>
  <c r="Q7498" i="7"/>
  <c r="A7498" i="7"/>
  <c r="U7497" i="7"/>
  <c r="T7497" i="7"/>
  <c r="S7497" i="7"/>
  <c r="R7497" i="7"/>
  <c r="Q7497" i="7"/>
  <c r="A7497" i="7"/>
  <c r="T7496" i="7"/>
  <c r="U7496" i="7" s="1"/>
  <c r="S7496" i="7"/>
  <c r="R7496" i="7"/>
  <c r="Q7496" i="7"/>
  <c r="A7496" i="7"/>
  <c r="T7495" i="7"/>
  <c r="U7495" i="7" s="1"/>
  <c r="S7495" i="7"/>
  <c r="R7495" i="7"/>
  <c r="Q7495" i="7"/>
  <c r="A7495" i="7"/>
  <c r="T7494" i="7"/>
  <c r="U7494" i="7" s="1"/>
  <c r="S7494" i="7"/>
  <c r="R7494" i="7"/>
  <c r="Q7494" i="7"/>
  <c r="A7494" i="7"/>
  <c r="U7493" i="7"/>
  <c r="T7493" i="7"/>
  <c r="S7493" i="7"/>
  <c r="R7493" i="7"/>
  <c r="Q7493" i="7"/>
  <c r="A7493" i="7"/>
  <c r="T7492" i="7"/>
  <c r="U7492" i="7" s="1"/>
  <c r="S7492" i="7"/>
  <c r="R7492" i="7"/>
  <c r="Q7492" i="7"/>
  <c r="A7492" i="7"/>
  <c r="T7491" i="7"/>
  <c r="U7491" i="7" s="1"/>
  <c r="S7491" i="7"/>
  <c r="R7491" i="7"/>
  <c r="Q7491" i="7"/>
  <c r="A7491" i="7"/>
  <c r="T7490" i="7"/>
  <c r="U7490" i="7" s="1"/>
  <c r="S7490" i="7"/>
  <c r="R7490" i="7"/>
  <c r="Q7490" i="7"/>
  <c r="A7490" i="7"/>
  <c r="U7489" i="7"/>
  <c r="T7489" i="7"/>
  <c r="S7489" i="7"/>
  <c r="R7489" i="7"/>
  <c r="Q7489" i="7"/>
  <c r="A7489" i="7"/>
  <c r="T7488" i="7"/>
  <c r="U7488" i="7" s="1"/>
  <c r="S7488" i="7"/>
  <c r="R7488" i="7"/>
  <c r="Q7488" i="7"/>
  <c r="A7488" i="7"/>
  <c r="T7487" i="7"/>
  <c r="U7487" i="7" s="1"/>
  <c r="S7487" i="7"/>
  <c r="R7487" i="7"/>
  <c r="Q7487" i="7"/>
  <c r="A7487" i="7"/>
  <c r="T7486" i="7"/>
  <c r="U7486" i="7" s="1"/>
  <c r="S7486" i="7"/>
  <c r="R7486" i="7"/>
  <c r="Q7486" i="7"/>
  <c r="A7486" i="7"/>
  <c r="U7485" i="7"/>
  <c r="T7485" i="7"/>
  <c r="S7485" i="7"/>
  <c r="R7485" i="7"/>
  <c r="Q7485" i="7"/>
  <c r="A7485" i="7"/>
  <c r="U7484" i="7"/>
  <c r="T7484" i="7"/>
  <c r="S7484" i="7"/>
  <c r="R7484" i="7"/>
  <c r="Q7484" i="7"/>
  <c r="A7484" i="7"/>
  <c r="U7483" i="7"/>
  <c r="T7483" i="7"/>
  <c r="S7483" i="7"/>
  <c r="R7483" i="7"/>
  <c r="Q7483" i="7"/>
  <c r="A7483" i="7"/>
  <c r="U7482" i="7"/>
  <c r="T7482" i="7"/>
  <c r="S7482" i="7"/>
  <c r="R7482" i="7"/>
  <c r="Q7482" i="7"/>
  <c r="A7482" i="7"/>
  <c r="U7481" i="7"/>
  <c r="T7481" i="7"/>
  <c r="S7481" i="7"/>
  <c r="R7481" i="7"/>
  <c r="Q7481" i="7"/>
  <c r="A7481" i="7"/>
  <c r="U7480" i="7"/>
  <c r="T7480" i="7"/>
  <c r="S7480" i="7"/>
  <c r="R7480" i="7"/>
  <c r="Q7480" i="7"/>
  <c r="A7480" i="7"/>
  <c r="U7479" i="7"/>
  <c r="T7479" i="7"/>
  <c r="S7479" i="7"/>
  <c r="R7479" i="7"/>
  <c r="Q7479" i="7"/>
  <c r="A7479" i="7"/>
  <c r="U7478" i="7"/>
  <c r="T7478" i="7"/>
  <c r="S7478" i="7"/>
  <c r="R7478" i="7"/>
  <c r="Q7478" i="7"/>
  <c r="A7478" i="7"/>
  <c r="U7477" i="7"/>
  <c r="T7477" i="7"/>
  <c r="S7477" i="7"/>
  <c r="R7477" i="7"/>
  <c r="Q7477" i="7"/>
  <c r="A7477" i="7"/>
  <c r="U7476" i="7"/>
  <c r="T7476" i="7"/>
  <c r="S7476" i="7"/>
  <c r="R7476" i="7"/>
  <c r="Q7476" i="7"/>
  <c r="A7476" i="7"/>
  <c r="U7475" i="7"/>
  <c r="T7475" i="7"/>
  <c r="S7475" i="7"/>
  <c r="R7475" i="7"/>
  <c r="Q7475" i="7"/>
  <c r="A7475" i="7"/>
  <c r="U7474" i="7"/>
  <c r="T7474" i="7"/>
  <c r="S7474" i="7"/>
  <c r="R7474" i="7"/>
  <c r="Q7474" i="7"/>
  <c r="A7474" i="7"/>
  <c r="U7473" i="7"/>
  <c r="T7473" i="7"/>
  <c r="S7473" i="7"/>
  <c r="R7473" i="7"/>
  <c r="Q7473" i="7"/>
  <c r="A7473" i="7"/>
  <c r="U7472" i="7"/>
  <c r="T7472" i="7"/>
  <c r="S7472" i="7"/>
  <c r="R7472" i="7"/>
  <c r="Q7472" i="7"/>
  <c r="A7472" i="7"/>
  <c r="U7471" i="7"/>
  <c r="T7471" i="7"/>
  <c r="S7471" i="7"/>
  <c r="R7471" i="7"/>
  <c r="Q7471" i="7"/>
  <c r="A7471" i="7"/>
  <c r="U7470" i="7"/>
  <c r="T7470" i="7"/>
  <c r="S7470" i="7"/>
  <c r="R7470" i="7"/>
  <c r="Q7470" i="7"/>
  <c r="A7470" i="7"/>
  <c r="U7469" i="7"/>
  <c r="T7469" i="7"/>
  <c r="S7469" i="7"/>
  <c r="R7469" i="7"/>
  <c r="Q7469" i="7"/>
  <c r="A7469" i="7"/>
  <c r="U7468" i="7"/>
  <c r="T7468" i="7"/>
  <c r="S7468" i="7"/>
  <c r="R7468" i="7"/>
  <c r="Q7468" i="7"/>
  <c r="A7468" i="7"/>
  <c r="U7467" i="7"/>
  <c r="T7467" i="7"/>
  <c r="S7467" i="7"/>
  <c r="R7467" i="7"/>
  <c r="Q7467" i="7"/>
  <c r="A7467" i="7"/>
  <c r="U7466" i="7"/>
  <c r="T7466" i="7"/>
  <c r="S7466" i="7"/>
  <c r="R7466" i="7"/>
  <c r="Q7466" i="7"/>
  <c r="A7466" i="7"/>
  <c r="U7465" i="7"/>
  <c r="T7465" i="7"/>
  <c r="S7465" i="7"/>
  <c r="R7465" i="7"/>
  <c r="Q7465" i="7"/>
  <c r="A7465" i="7"/>
  <c r="U7464" i="7"/>
  <c r="T7464" i="7"/>
  <c r="S7464" i="7"/>
  <c r="R7464" i="7"/>
  <c r="Q7464" i="7"/>
  <c r="A7464" i="7"/>
  <c r="U7463" i="7"/>
  <c r="T7463" i="7"/>
  <c r="S7463" i="7"/>
  <c r="R7463" i="7"/>
  <c r="Q7463" i="7"/>
  <c r="A7463" i="7"/>
  <c r="U7462" i="7"/>
  <c r="T7462" i="7"/>
  <c r="S7462" i="7"/>
  <c r="R7462" i="7"/>
  <c r="Q7462" i="7"/>
  <c r="A7462" i="7"/>
  <c r="U7461" i="7"/>
  <c r="T7461" i="7"/>
  <c r="S7461" i="7"/>
  <c r="R7461" i="7"/>
  <c r="Q7461" i="7"/>
  <c r="A7461" i="7"/>
  <c r="U7460" i="7"/>
  <c r="T7460" i="7"/>
  <c r="S7460" i="7"/>
  <c r="R7460" i="7"/>
  <c r="Q7460" i="7"/>
  <c r="A7460" i="7"/>
  <c r="U7459" i="7"/>
  <c r="T7459" i="7"/>
  <c r="S7459" i="7"/>
  <c r="R7459" i="7"/>
  <c r="Q7459" i="7"/>
  <c r="A7459" i="7"/>
  <c r="U7458" i="7"/>
  <c r="T7458" i="7"/>
  <c r="S7458" i="7"/>
  <c r="R7458" i="7"/>
  <c r="Q7458" i="7"/>
  <c r="A7458" i="7"/>
  <c r="U7457" i="7"/>
  <c r="T7457" i="7"/>
  <c r="S7457" i="7"/>
  <c r="R7457" i="7"/>
  <c r="Q7457" i="7"/>
  <c r="A7457" i="7"/>
  <c r="U7456" i="7"/>
  <c r="T7456" i="7"/>
  <c r="S7456" i="7"/>
  <c r="R7456" i="7"/>
  <c r="Q7456" i="7"/>
  <c r="A7456" i="7"/>
  <c r="U7455" i="7"/>
  <c r="T7455" i="7"/>
  <c r="S7455" i="7"/>
  <c r="R7455" i="7"/>
  <c r="Q7455" i="7"/>
  <c r="A7455" i="7"/>
  <c r="U7454" i="7"/>
  <c r="T7454" i="7"/>
  <c r="S7454" i="7"/>
  <c r="R7454" i="7"/>
  <c r="Q7454" i="7"/>
  <c r="A7454" i="7"/>
  <c r="U7453" i="7"/>
  <c r="T7453" i="7"/>
  <c r="S7453" i="7"/>
  <c r="R7453" i="7"/>
  <c r="Q7453" i="7"/>
  <c r="A7453" i="7"/>
  <c r="U7452" i="7"/>
  <c r="T7452" i="7"/>
  <c r="S7452" i="7"/>
  <c r="R7452" i="7"/>
  <c r="Q7452" i="7"/>
  <c r="A7452" i="7"/>
  <c r="U7451" i="7"/>
  <c r="T7451" i="7"/>
  <c r="S7451" i="7"/>
  <c r="R7451" i="7"/>
  <c r="Q7451" i="7"/>
  <c r="A7451" i="7"/>
  <c r="U7450" i="7"/>
  <c r="T7450" i="7"/>
  <c r="S7450" i="7"/>
  <c r="R7450" i="7"/>
  <c r="Q7450" i="7"/>
  <c r="A7450" i="7"/>
  <c r="U7449" i="7"/>
  <c r="T7449" i="7"/>
  <c r="S7449" i="7"/>
  <c r="R7449" i="7"/>
  <c r="Q7449" i="7"/>
  <c r="A7449" i="7"/>
  <c r="U7448" i="7"/>
  <c r="T7448" i="7"/>
  <c r="S7448" i="7"/>
  <c r="R7448" i="7"/>
  <c r="Q7448" i="7"/>
  <c r="A7448" i="7"/>
  <c r="U7447" i="7"/>
  <c r="T7447" i="7"/>
  <c r="S7447" i="7"/>
  <c r="R7447" i="7"/>
  <c r="Q7447" i="7"/>
  <c r="A7447" i="7"/>
  <c r="U7446" i="7"/>
  <c r="T7446" i="7"/>
  <c r="S7446" i="7"/>
  <c r="R7446" i="7"/>
  <c r="Q7446" i="7"/>
  <c r="A7446" i="7"/>
  <c r="U7445" i="7"/>
  <c r="T7445" i="7"/>
  <c r="S7445" i="7"/>
  <c r="R7445" i="7"/>
  <c r="Q7445" i="7"/>
  <c r="A7445" i="7"/>
  <c r="U7444" i="7"/>
  <c r="T7444" i="7"/>
  <c r="S7444" i="7"/>
  <c r="R7444" i="7"/>
  <c r="Q7444" i="7"/>
  <c r="A7444" i="7"/>
  <c r="U7443" i="7"/>
  <c r="T7443" i="7"/>
  <c r="S7443" i="7"/>
  <c r="R7443" i="7"/>
  <c r="Q7443" i="7"/>
  <c r="A7443" i="7"/>
  <c r="U7442" i="7"/>
  <c r="T7442" i="7"/>
  <c r="S7442" i="7"/>
  <c r="R7442" i="7"/>
  <c r="Q7442" i="7"/>
  <c r="A7442" i="7"/>
  <c r="U7441" i="7"/>
  <c r="T7441" i="7"/>
  <c r="S7441" i="7"/>
  <c r="R7441" i="7"/>
  <c r="Q7441" i="7"/>
  <c r="A7441" i="7"/>
  <c r="U7440" i="7"/>
  <c r="T7440" i="7"/>
  <c r="S7440" i="7"/>
  <c r="R7440" i="7"/>
  <c r="Q7440" i="7"/>
  <c r="A7440" i="7"/>
  <c r="U7439" i="7"/>
  <c r="T7439" i="7"/>
  <c r="S7439" i="7"/>
  <c r="R7439" i="7"/>
  <c r="Q7439" i="7"/>
  <c r="A7439" i="7"/>
  <c r="U7438" i="7"/>
  <c r="T7438" i="7"/>
  <c r="S7438" i="7"/>
  <c r="R7438" i="7"/>
  <c r="Q7438" i="7"/>
  <c r="A7438" i="7"/>
  <c r="U7437" i="7"/>
  <c r="T7437" i="7"/>
  <c r="S7437" i="7"/>
  <c r="R7437" i="7"/>
  <c r="Q7437" i="7"/>
  <c r="A7437" i="7"/>
  <c r="U7436" i="7"/>
  <c r="T7436" i="7"/>
  <c r="S7436" i="7"/>
  <c r="R7436" i="7"/>
  <c r="Q7436" i="7"/>
  <c r="A7436" i="7"/>
  <c r="U7435" i="7"/>
  <c r="T7435" i="7"/>
  <c r="S7435" i="7"/>
  <c r="R7435" i="7"/>
  <c r="Q7435" i="7"/>
  <c r="A7435" i="7"/>
  <c r="U7434" i="7"/>
  <c r="T7434" i="7"/>
  <c r="S7434" i="7"/>
  <c r="R7434" i="7"/>
  <c r="Q7434" i="7"/>
  <c r="A7434" i="7"/>
  <c r="U7433" i="7"/>
  <c r="T7433" i="7"/>
  <c r="S7433" i="7"/>
  <c r="R7433" i="7"/>
  <c r="Q7433" i="7"/>
  <c r="A7433" i="7"/>
  <c r="U7432" i="7"/>
  <c r="T7432" i="7"/>
  <c r="S7432" i="7"/>
  <c r="R7432" i="7"/>
  <c r="Q7432" i="7"/>
  <c r="A7432" i="7"/>
  <c r="U7431" i="7"/>
  <c r="T7431" i="7"/>
  <c r="S7431" i="7"/>
  <c r="R7431" i="7"/>
  <c r="Q7431" i="7"/>
  <c r="A7431" i="7"/>
  <c r="U7430" i="7"/>
  <c r="T7430" i="7"/>
  <c r="S7430" i="7"/>
  <c r="R7430" i="7"/>
  <c r="Q7430" i="7"/>
  <c r="A7430" i="7"/>
  <c r="U7429" i="7"/>
  <c r="T7429" i="7"/>
  <c r="S7429" i="7"/>
  <c r="R7429" i="7"/>
  <c r="Q7429" i="7"/>
  <c r="A7429" i="7"/>
  <c r="U7428" i="7"/>
  <c r="T7428" i="7"/>
  <c r="S7428" i="7"/>
  <c r="R7428" i="7"/>
  <c r="Q7428" i="7"/>
  <c r="A7428" i="7"/>
  <c r="U7427" i="7"/>
  <c r="T7427" i="7"/>
  <c r="S7427" i="7"/>
  <c r="R7427" i="7"/>
  <c r="Q7427" i="7"/>
  <c r="A7427" i="7"/>
  <c r="U7426" i="7"/>
  <c r="T7426" i="7"/>
  <c r="S7426" i="7"/>
  <c r="R7426" i="7"/>
  <c r="Q7426" i="7"/>
  <c r="A7426" i="7"/>
  <c r="U7425" i="7"/>
  <c r="T7425" i="7"/>
  <c r="S7425" i="7"/>
  <c r="R7425" i="7"/>
  <c r="Q7425" i="7"/>
  <c r="A7425" i="7"/>
  <c r="U7424" i="7"/>
  <c r="T7424" i="7"/>
  <c r="S7424" i="7"/>
  <c r="R7424" i="7"/>
  <c r="Q7424" i="7"/>
  <c r="A7424" i="7"/>
  <c r="U7423" i="7"/>
  <c r="T7423" i="7"/>
  <c r="S7423" i="7"/>
  <c r="R7423" i="7"/>
  <c r="Q7423" i="7"/>
  <c r="A7423" i="7"/>
  <c r="U7422" i="7"/>
  <c r="T7422" i="7"/>
  <c r="S7422" i="7"/>
  <c r="R7422" i="7"/>
  <c r="Q7422" i="7"/>
  <c r="A7422" i="7"/>
  <c r="U7421" i="7"/>
  <c r="T7421" i="7"/>
  <c r="S7421" i="7"/>
  <c r="R7421" i="7"/>
  <c r="Q7421" i="7"/>
  <c r="A7421" i="7"/>
  <c r="U7420" i="7"/>
  <c r="T7420" i="7"/>
  <c r="S7420" i="7"/>
  <c r="R7420" i="7"/>
  <c r="Q7420" i="7"/>
  <c r="A7420" i="7"/>
  <c r="U7419" i="7"/>
  <c r="T7419" i="7"/>
  <c r="S7419" i="7"/>
  <c r="R7419" i="7"/>
  <c r="Q7419" i="7"/>
  <c r="A7419" i="7"/>
  <c r="U7418" i="7"/>
  <c r="T7418" i="7"/>
  <c r="S7418" i="7"/>
  <c r="R7418" i="7"/>
  <c r="Q7418" i="7"/>
  <c r="A7418" i="7"/>
  <c r="U7417" i="7"/>
  <c r="T7417" i="7"/>
  <c r="S7417" i="7"/>
  <c r="R7417" i="7"/>
  <c r="Q7417" i="7"/>
  <c r="A7417" i="7"/>
  <c r="U7416" i="7"/>
  <c r="T7416" i="7"/>
  <c r="S7416" i="7"/>
  <c r="R7416" i="7"/>
  <c r="Q7416" i="7"/>
  <c r="A7416" i="7"/>
  <c r="U7415" i="7"/>
  <c r="T7415" i="7"/>
  <c r="S7415" i="7"/>
  <c r="R7415" i="7"/>
  <c r="Q7415" i="7"/>
  <c r="A7415" i="7"/>
  <c r="U7414" i="7"/>
  <c r="T7414" i="7"/>
  <c r="S7414" i="7"/>
  <c r="R7414" i="7"/>
  <c r="Q7414" i="7"/>
  <c r="A7414" i="7"/>
  <c r="U7413" i="7"/>
  <c r="T7413" i="7"/>
  <c r="S7413" i="7"/>
  <c r="R7413" i="7"/>
  <c r="Q7413" i="7"/>
  <c r="A7413" i="7"/>
  <c r="U7412" i="7"/>
  <c r="T7412" i="7"/>
  <c r="S7412" i="7"/>
  <c r="R7412" i="7"/>
  <c r="Q7412" i="7"/>
  <c r="A7412" i="7"/>
  <c r="U7411" i="7"/>
  <c r="T7411" i="7"/>
  <c r="S7411" i="7"/>
  <c r="R7411" i="7"/>
  <c r="Q7411" i="7"/>
  <c r="A7411" i="7"/>
  <c r="U7410" i="7"/>
  <c r="T7410" i="7"/>
  <c r="S7410" i="7"/>
  <c r="R7410" i="7"/>
  <c r="Q7410" i="7"/>
  <c r="A7410" i="7"/>
  <c r="U7409" i="7"/>
  <c r="T7409" i="7"/>
  <c r="S7409" i="7"/>
  <c r="R7409" i="7"/>
  <c r="Q7409" i="7"/>
  <c r="A7409" i="7"/>
  <c r="U7408" i="7"/>
  <c r="T7408" i="7"/>
  <c r="S7408" i="7"/>
  <c r="R7408" i="7"/>
  <c r="Q7408" i="7"/>
  <c r="A7408" i="7"/>
  <c r="U7407" i="7"/>
  <c r="T7407" i="7"/>
  <c r="S7407" i="7"/>
  <c r="R7407" i="7"/>
  <c r="Q7407" i="7"/>
  <c r="A7407" i="7"/>
  <c r="U7406" i="7"/>
  <c r="T7406" i="7"/>
  <c r="S7406" i="7"/>
  <c r="R7406" i="7"/>
  <c r="Q7406" i="7"/>
  <c r="A7406" i="7"/>
  <c r="U7405" i="7"/>
  <c r="T7405" i="7"/>
  <c r="S7405" i="7"/>
  <c r="R7405" i="7"/>
  <c r="Q7405" i="7"/>
  <c r="A7405" i="7"/>
  <c r="U7404" i="7"/>
  <c r="T7404" i="7"/>
  <c r="S7404" i="7"/>
  <c r="R7404" i="7"/>
  <c r="Q7404" i="7"/>
  <c r="A7404" i="7"/>
  <c r="U7403" i="7"/>
  <c r="T7403" i="7"/>
  <c r="S7403" i="7"/>
  <c r="R7403" i="7"/>
  <c r="Q7403" i="7"/>
  <c r="A7403" i="7"/>
  <c r="U7402" i="7"/>
  <c r="T7402" i="7"/>
  <c r="S7402" i="7"/>
  <c r="R7402" i="7"/>
  <c r="Q7402" i="7"/>
  <c r="A7402" i="7"/>
  <c r="U7401" i="7"/>
  <c r="T7401" i="7"/>
  <c r="S7401" i="7"/>
  <c r="R7401" i="7"/>
  <c r="Q7401" i="7"/>
  <c r="A7401" i="7"/>
  <c r="U7400" i="7"/>
  <c r="T7400" i="7"/>
  <c r="S7400" i="7"/>
  <c r="R7400" i="7"/>
  <c r="Q7400" i="7"/>
  <c r="A7400" i="7"/>
  <c r="U7399" i="7"/>
  <c r="T7399" i="7"/>
  <c r="S7399" i="7"/>
  <c r="R7399" i="7"/>
  <c r="Q7399" i="7"/>
  <c r="A7399" i="7"/>
  <c r="U7398" i="7"/>
  <c r="T7398" i="7"/>
  <c r="S7398" i="7"/>
  <c r="R7398" i="7"/>
  <c r="Q7398" i="7"/>
  <c r="A7398" i="7"/>
  <c r="U7397" i="7"/>
  <c r="T7397" i="7"/>
  <c r="S7397" i="7"/>
  <c r="R7397" i="7"/>
  <c r="Q7397" i="7"/>
  <c r="A7397" i="7"/>
  <c r="U7396" i="7"/>
  <c r="T7396" i="7"/>
  <c r="S7396" i="7"/>
  <c r="R7396" i="7"/>
  <c r="Q7396" i="7"/>
  <c r="A7396" i="7"/>
  <c r="U7395" i="7"/>
  <c r="T7395" i="7"/>
  <c r="S7395" i="7"/>
  <c r="R7395" i="7"/>
  <c r="Q7395" i="7"/>
  <c r="A7395" i="7"/>
  <c r="U7394" i="7"/>
  <c r="T7394" i="7"/>
  <c r="S7394" i="7"/>
  <c r="R7394" i="7"/>
  <c r="Q7394" i="7"/>
  <c r="A7394" i="7"/>
  <c r="U7393" i="7"/>
  <c r="T7393" i="7"/>
  <c r="S7393" i="7"/>
  <c r="R7393" i="7"/>
  <c r="Q7393" i="7"/>
  <c r="A7393" i="7"/>
  <c r="U7392" i="7"/>
  <c r="T7392" i="7"/>
  <c r="S7392" i="7"/>
  <c r="R7392" i="7"/>
  <c r="Q7392" i="7"/>
  <c r="A7392" i="7"/>
  <c r="U7391" i="7"/>
  <c r="T7391" i="7"/>
  <c r="S7391" i="7"/>
  <c r="R7391" i="7"/>
  <c r="Q7391" i="7"/>
  <c r="A7391" i="7"/>
  <c r="U7390" i="7"/>
  <c r="T7390" i="7"/>
  <c r="S7390" i="7"/>
  <c r="R7390" i="7"/>
  <c r="Q7390" i="7"/>
  <c r="A7390" i="7"/>
  <c r="U7389" i="7"/>
  <c r="T7389" i="7"/>
  <c r="S7389" i="7"/>
  <c r="R7389" i="7"/>
  <c r="Q7389" i="7"/>
  <c r="A7389" i="7"/>
  <c r="U7388" i="7"/>
  <c r="T7388" i="7"/>
  <c r="S7388" i="7"/>
  <c r="R7388" i="7"/>
  <c r="Q7388" i="7"/>
  <c r="A7388" i="7"/>
  <c r="U7387" i="7"/>
  <c r="T7387" i="7"/>
  <c r="S7387" i="7"/>
  <c r="R7387" i="7"/>
  <c r="Q7387" i="7"/>
  <c r="A7387" i="7"/>
  <c r="U7386" i="7"/>
  <c r="T7386" i="7"/>
  <c r="S7386" i="7"/>
  <c r="R7386" i="7"/>
  <c r="Q7386" i="7"/>
  <c r="A7386" i="7"/>
  <c r="T7385" i="7"/>
  <c r="U7385" i="7" s="1"/>
  <c r="S7385" i="7"/>
  <c r="R7385" i="7"/>
  <c r="Q7385" i="7"/>
  <c r="A7385" i="7"/>
  <c r="U7384" i="7"/>
  <c r="T7384" i="7"/>
  <c r="S7384" i="7"/>
  <c r="R7384" i="7"/>
  <c r="Q7384" i="7"/>
  <c r="A7384" i="7"/>
  <c r="T7383" i="7"/>
  <c r="U7383" i="7" s="1"/>
  <c r="S7383" i="7"/>
  <c r="R7383" i="7"/>
  <c r="Q7383" i="7"/>
  <c r="A7383" i="7"/>
  <c r="U7382" i="7"/>
  <c r="T7382" i="7"/>
  <c r="S7382" i="7"/>
  <c r="R7382" i="7"/>
  <c r="Q7382" i="7"/>
  <c r="A7382" i="7"/>
  <c r="T7381" i="7"/>
  <c r="U7381" i="7" s="1"/>
  <c r="S7381" i="7"/>
  <c r="R7381" i="7"/>
  <c r="Q7381" i="7"/>
  <c r="A7381" i="7"/>
  <c r="U7380" i="7"/>
  <c r="T7380" i="7"/>
  <c r="S7380" i="7"/>
  <c r="R7380" i="7"/>
  <c r="Q7380" i="7"/>
  <c r="A7380" i="7"/>
  <c r="T7379" i="7"/>
  <c r="U7379" i="7" s="1"/>
  <c r="S7379" i="7"/>
  <c r="R7379" i="7"/>
  <c r="Q7379" i="7"/>
  <c r="A7379" i="7"/>
  <c r="U7378" i="7"/>
  <c r="T7378" i="7"/>
  <c r="S7378" i="7"/>
  <c r="R7378" i="7"/>
  <c r="Q7378" i="7"/>
  <c r="A7378" i="7"/>
  <c r="T7377" i="7"/>
  <c r="U7377" i="7" s="1"/>
  <c r="S7377" i="7"/>
  <c r="R7377" i="7"/>
  <c r="Q7377" i="7"/>
  <c r="A7377" i="7"/>
  <c r="U7376" i="7"/>
  <c r="T7376" i="7"/>
  <c r="S7376" i="7"/>
  <c r="R7376" i="7"/>
  <c r="Q7376" i="7"/>
  <c r="A7376" i="7"/>
  <c r="T7375" i="7"/>
  <c r="U7375" i="7" s="1"/>
  <c r="S7375" i="7"/>
  <c r="R7375" i="7"/>
  <c r="Q7375" i="7"/>
  <c r="A7375" i="7"/>
  <c r="U7374" i="7"/>
  <c r="T7374" i="7"/>
  <c r="S7374" i="7"/>
  <c r="R7374" i="7"/>
  <c r="Q7374" i="7"/>
  <c r="A7374" i="7"/>
  <c r="T7373" i="7"/>
  <c r="U7373" i="7" s="1"/>
  <c r="S7373" i="7"/>
  <c r="R7373" i="7"/>
  <c r="Q7373" i="7"/>
  <c r="A7373" i="7"/>
  <c r="U7372" i="7"/>
  <c r="T7372" i="7"/>
  <c r="S7372" i="7"/>
  <c r="R7372" i="7"/>
  <c r="Q7372" i="7"/>
  <c r="A7372" i="7"/>
  <c r="T7371" i="7"/>
  <c r="U7371" i="7" s="1"/>
  <c r="S7371" i="7"/>
  <c r="R7371" i="7"/>
  <c r="Q7371" i="7"/>
  <c r="A7371" i="7"/>
  <c r="U7370" i="7"/>
  <c r="T7370" i="7"/>
  <c r="S7370" i="7"/>
  <c r="R7370" i="7"/>
  <c r="Q7370" i="7"/>
  <c r="A7370" i="7"/>
  <c r="T7369" i="7"/>
  <c r="U7369" i="7" s="1"/>
  <c r="S7369" i="7"/>
  <c r="R7369" i="7"/>
  <c r="Q7369" i="7"/>
  <c r="A7369" i="7"/>
  <c r="U7368" i="7"/>
  <c r="T7368" i="7"/>
  <c r="S7368" i="7"/>
  <c r="R7368" i="7"/>
  <c r="Q7368" i="7"/>
  <c r="A7368" i="7"/>
  <c r="T7367" i="7"/>
  <c r="U7367" i="7" s="1"/>
  <c r="S7367" i="7"/>
  <c r="R7367" i="7"/>
  <c r="Q7367" i="7"/>
  <c r="A7367" i="7"/>
  <c r="U7366" i="7"/>
  <c r="T7366" i="7"/>
  <c r="S7366" i="7"/>
  <c r="R7366" i="7"/>
  <c r="Q7366" i="7"/>
  <c r="A7366" i="7"/>
  <c r="T7365" i="7"/>
  <c r="U7365" i="7" s="1"/>
  <c r="S7365" i="7"/>
  <c r="R7365" i="7"/>
  <c r="Q7365" i="7"/>
  <c r="A7365" i="7"/>
  <c r="U7364" i="7"/>
  <c r="T7364" i="7"/>
  <c r="S7364" i="7"/>
  <c r="R7364" i="7"/>
  <c r="Q7364" i="7"/>
  <c r="A7364" i="7"/>
  <c r="T7363" i="7"/>
  <c r="U7363" i="7" s="1"/>
  <c r="S7363" i="7"/>
  <c r="R7363" i="7"/>
  <c r="Q7363" i="7"/>
  <c r="A7363" i="7"/>
  <c r="U7362" i="7"/>
  <c r="T7362" i="7"/>
  <c r="S7362" i="7"/>
  <c r="R7362" i="7"/>
  <c r="Q7362" i="7"/>
  <c r="A7362" i="7"/>
  <c r="T7361" i="7"/>
  <c r="U7361" i="7" s="1"/>
  <c r="S7361" i="7"/>
  <c r="R7361" i="7"/>
  <c r="Q7361" i="7"/>
  <c r="A7361" i="7"/>
  <c r="U7360" i="7"/>
  <c r="T7360" i="7"/>
  <c r="S7360" i="7"/>
  <c r="R7360" i="7"/>
  <c r="Q7360" i="7"/>
  <c r="A7360" i="7"/>
  <c r="T7359" i="7"/>
  <c r="U7359" i="7" s="1"/>
  <c r="S7359" i="7"/>
  <c r="R7359" i="7"/>
  <c r="Q7359" i="7"/>
  <c r="A7359" i="7"/>
  <c r="U7358" i="7"/>
  <c r="T7358" i="7"/>
  <c r="S7358" i="7"/>
  <c r="R7358" i="7"/>
  <c r="Q7358" i="7"/>
  <c r="A7358" i="7"/>
  <c r="T7357" i="7"/>
  <c r="U7357" i="7" s="1"/>
  <c r="S7357" i="7"/>
  <c r="R7357" i="7"/>
  <c r="Q7357" i="7"/>
  <c r="A7357" i="7"/>
  <c r="U7356" i="7"/>
  <c r="T7356" i="7"/>
  <c r="S7356" i="7"/>
  <c r="R7356" i="7"/>
  <c r="Q7356" i="7"/>
  <c r="A7356" i="7"/>
  <c r="T7355" i="7"/>
  <c r="U7355" i="7" s="1"/>
  <c r="S7355" i="7"/>
  <c r="R7355" i="7"/>
  <c r="Q7355" i="7"/>
  <c r="A7355" i="7"/>
  <c r="U7354" i="7"/>
  <c r="T7354" i="7"/>
  <c r="S7354" i="7"/>
  <c r="R7354" i="7"/>
  <c r="Q7354" i="7"/>
  <c r="A7354" i="7"/>
  <c r="T7353" i="7"/>
  <c r="U7353" i="7" s="1"/>
  <c r="S7353" i="7"/>
  <c r="R7353" i="7"/>
  <c r="Q7353" i="7"/>
  <c r="A7353" i="7"/>
  <c r="U7352" i="7"/>
  <c r="T7352" i="7"/>
  <c r="S7352" i="7"/>
  <c r="R7352" i="7"/>
  <c r="Q7352" i="7"/>
  <c r="A7352" i="7"/>
  <c r="T7351" i="7"/>
  <c r="U7351" i="7" s="1"/>
  <c r="S7351" i="7"/>
  <c r="R7351" i="7"/>
  <c r="Q7351" i="7"/>
  <c r="A7351" i="7"/>
  <c r="U7350" i="7"/>
  <c r="T7350" i="7"/>
  <c r="S7350" i="7"/>
  <c r="R7350" i="7"/>
  <c r="Q7350" i="7"/>
  <c r="A7350" i="7"/>
  <c r="T7349" i="7"/>
  <c r="U7349" i="7" s="1"/>
  <c r="S7349" i="7"/>
  <c r="R7349" i="7"/>
  <c r="Q7349" i="7"/>
  <c r="A7349" i="7"/>
  <c r="U7348" i="7"/>
  <c r="T7348" i="7"/>
  <c r="S7348" i="7"/>
  <c r="R7348" i="7"/>
  <c r="Q7348" i="7"/>
  <c r="A7348" i="7"/>
  <c r="T7347" i="7"/>
  <c r="U7347" i="7" s="1"/>
  <c r="S7347" i="7"/>
  <c r="R7347" i="7"/>
  <c r="Q7347" i="7"/>
  <c r="A7347" i="7"/>
  <c r="U7346" i="7"/>
  <c r="T7346" i="7"/>
  <c r="S7346" i="7"/>
  <c r="R7346" i="7"/>
  <c r="Q7346" i="7"/>
  <c r="A7346" i="7"/>
  <c r="T7345" i="7"/>
  <c r="U7345" i="7" s="1"/>
  <c r="S7345" i="7"/>
  <c r="R7345" i="7"/>
  <c r="Q7345" i="7"/>
  <c r="A7345" i="7"/>
  <c r="T7344" i="7"/>
  <c r="U7344" i="7" s="1"/>
  <c r="S7344" i="7"/>
  <c r="R7344" i="7"/>
  <c r="Q7344" i="7"/>
  <c r="A7344" i="7"/>
  <c r="U7343" i="7"/>
  <c r="T7343" i="7"/>
  <c r="S7343" i="7"/>
  <c r="R7343" i="7"/>
  <c r="Q7343" i="7"/>
  <c r="A7343" i="7"/>
  <c r="T7342" i="7"/>
  <c r="U7342" i="7" s="1"/>
  <c r="S7342" i="7"/>
  <c r="R7342" i="7"/>
  <c r="Q7342" i="7"/>
  <c r="A7342" i="7"/>
  <c r="T7341" i="7"/>
  <c r="U7341" i="7" s="1"/>
  <c r="S7341" i="7"/>
  <c r="R7341" i="7"/>
  <c r="Q7341" i="7"/>
  <c r="A7341" i="7"/>
  <c r="T7340" i="7"/>
  <c r="U7340" i="7" s="1"/>
  <c r="S7340" i="7"/>
  <c r="R7340" i="7"/>
  <c r="Q7340" i="7"/>
  <c r="A7340" i="7"/>
  <c r="T7339" i="7"/>
  <c r="U7339" i="7" s="1"/>
  <c r="S7339" i="7"/>
  <c r="R7339" i="7"/>
  <c r="Q7339" i="7"/>
  <c r="A7339" i="7"/>
  <c r="T7338" i="7"/>
  <c r="U7338" i="7" s="1"/>
  <c r="S7338" i="7"/>
  <c r="R7338" i="7"/>
  <c r="Q7338" i="7"/>
  <c r="A7338" i="7"/>
  <c r="T7337" i="7"/>
  <c r="U7337" i="7" s="1"/>
  <c r="S7337" i="7"/>
  <c r="R7337" i="7"/>
  <c r="Q7337" i="7"/>
  <c r="A7337" i="7"/>
  <c r="T7336" i="7"/>
  <c r="U7336" i="7" s="1"/>
  <c r="S7336" i="7"/>
  <c r="R7336" i="7"/>
  <c r="Q7336" i="7"/>
  <c r="A7336" i="7"/>
  <c r="T7335" i="7"/>
  <c r="U7335" i="7" s="1"/>
  <c r="S7335" i="7"/>
  <c r="R7335" i="7"/>
  <c r="Q7335" i="7"/>
  <c r="A7335" i="7"/>
  <c r="T7334" i="7"/>
  <c r="U7334" i="7" s="1"/>
  <c r="S7334" i="7"/>
  <c r="R7334" i="7"/>
  <c r="Q7334" i="7"/>
  <c r="A7334" i="7"/>
  <c r="U7333" i="7"/>
  <c r="T7333" i="7"/>
  <c r="S7333" i="7"/>
  <c r="R7333" i="7"/>
  <c r="Q7333" i="7"/>
  <c r="A7333" i="7"/>
  <c r="T7332" i="7"/>
  <c r="U7332" i="7" s="1"/>
  <c r="S7332" i="7"/>
  <c r="R7332" i="7"/>
  <c r="Q7332" i="7"/>
  <c r="A7332" i="7"/>
  <c r="U7331" i="7"/>
  <c r="T7331" i="7"/>
  <c r="S7331" i="7"/>
  <c r="R7331" i="7"/>
  <c r="Q7331" i="7"/>
  <c r="A7331" i="7"/>
  <c r="T7330" i="7"/>
  <c r="U7330" i="7" s="1"/>
  <c r="S7330" i="7"/>
  <c r="R7330" i="7"/>
  <c r="Q7330" i="7"/>
  <c r="A7330" i="7"/>
  <c r="U7329" i="7"/>
  <c r="T7329" i="7"/>
  <c r="S7329" i="7"/>
  <c r="R7329" i="7"/>
  <c r="Q7329" i="7"/>
  <c r="A7329" i="7"/>
  <c r="T7328" i="7"/>
  <c r="U7328" i="7" s="1"/>
  <c r="S7328" i="7"/>
  <c r="R7328" i="7"/>
  <c r="Q7328" i="7"/>
  <c r="A7328" i="7"/>
  <c r="T7327" i="7"/>
  <c r="U7327" i="7" s="1"/>
  <c r="S7327" i="7"/>
  <c r="R7327" i="7"/>
  <c r="Q7327" i="7"/>
  <c r="A7327" i="7"/>
  <c r="T7326" i="7"/>
  <c r="U7326" i="7" s="1"/>
  <c r="S7326" i="7"/>
  <c r="R7326" i="7"/>
  <c r="Q7326" i="7"/>
  <c r="A7326" i="7"/>
  <c r="T7325" i="7"/>
  <c r="U7325" i="7" s="1"/>
  <c r="S7325" i="7"/>
  <c r="R7325" i="7"/>
  <c r="Q7325" i="7"/>
  <c r="A7325" i="7"/>
  <c r="T7324" i="7"/>
  <c r="U7324" i="7" s="1"/>
  <c r="S7324" i="7"/>
  <c r="R7324" i="7"/>
  <c r="Q7324" i="7"/>
  <c r="A7324" i="7"/>
  <c r="T7323" i="7"/>
  <c r="U7323" i="7" s="1"/>
  <c r="S7323" i="7"/>
  <c r="R7323" i="7"/>
  <c r="Q7323" i="7"/>
  <c r="A7323" i="7"/>
  <c r="T7322" i="7"/>
  <c r="U7322" i="7" s="1"/>
  <c r="S7322" i="7"/>
  <c r="R7322" i="7"/>
  <c r="Q7322" i="7"/>
  <c r="A7322" i="7"/>
  <c r="T7321" i="7"/>
  <c r="U7321" i="7" s="1"/>
  <c r="S7321" i="7"/>
  <c r="R7321" i="7"/>
  <c r="Q7321" i="7"/>
  <c r="A7321" i="7"/>
  <c r="T7320" i="7"/>
  <c r="U7320" i="7" s="1"/>
  <c r="S7320" i="7"/>
  <c r="R7320" i="7"/>
  <c r="Q7320" i="7"/>
  <c r="A7320" i="7"/>
  <c r="U7319" i="7"/>
  <c r="T7319" i="7"/>
  <c r="S7319" i="7"/>
  <c r="R7319" i="7"/>
  <c r="Q7319" i="7"/>
  <c r="A7319" i="7"/>
  <c r="T7318" i="7"/>
  <c r="U7318" i="7" s="1"/>
  <c r="S7318" i="7"/>
  <c r="R7318" i="7"/>
  <c r="Q7318" i="7"/>
  <c r="A7318" i="7"/>
  <c r="T7317" i="7"/>
  <c r="U7317" i="7" s="1"/>
  <c r="S7317" i="7"/>
  <c r="R7317" i="7"/>
  <c r="Q7317" i="7"/>
  <c r="A7317" i="7"/>
  <c r="T7316" i="7"/>
  <c r="U7316" i="7" s="1"/>
  <c r="S7316" i="7"/>
  <c r="R7316" i="7"/>
  <c r="Q7316" i="7"/>
  <c r="A7316" i="7"/>
  <c r="T7315" i="7"/>
  <c r="U7315" i="7" s="1"/>
  <c r="S7315" i="7"/>
  <c r="R7315" i="7"/>
  <c r="Q7315" i="7"/>
  <c r="A7315" i="7"/>
  <c r="T7314" i="7"/>
  <c r="U7314" i="7" s="1"/>
  <c r="S7314" i="7"/>
  <c r="R7314" i="7"/>
  <c r="Q7314" i="7"/>
  <c r="A7314" i="7"/>
  <c r="T7313" i="7"/>
  <c r="U7313" i="7" s="1"/>
  <c r="S7313" i="7"/>
  <c r="R7313" i="7"/>
  <c r="Q7313" i="7"/>
  <c r="A7313" i="7"/>
  <c r="T7312" i="7"/>
  <c r="U7312" i="7" s="1"/>
  <c r="S7312" i="7"/>
  <c r="R7312" i="7"/>
  <c r="Q7312" i="7"/>
  <c r="A7312" i="7"/>
  <c r="T7311" i="7"/>
  <c r="U7311" i="7" s="1"/>
  <c r="S7311" i="7"/>
  <c r="R7311" i="7"/>
  <c r="Q7311" i="7"/>
  <c r="A7311" i="7"/>
  <c r="T7310" i="7"/>
  <c r="U7310" i="7" s="1"/>
  <c r="S7310" i="7"/>
  <c r="R7310" i="7"/>
  <c r="Q7310" i="7"/>
  <c r="A7310" i="7"/>
  <c r="U7309" i="7"/>
  <c r="T7309" i="7"/>
  <c r="S7309" i="7"/>
  <c r="R7309" i="7"/>
  <c r="Q7309" i="7"/>
  <c r="A7309" i="7"/>
  <c r="T7308" i="7"/>
  <c r="U7308" i="7" s="1"/>
  <c r="S7308" i="7"/>
  <c r="R7308" i="7"/>
  <c r="Q7308" i="7"/>
  <c r="A7308" i="7"/>
  <c r="U7307" i="7"/>
  <c r="T7307" i="7"/>
  <c r="S7307" i="7"/>
  <c r="R7307" i="7"/>
  <c r="Q7307" i="7"/>
  <c r="A7307" i="7"/>
  <c r="T7306" i="7"/>
  <c r="U7306" i="7" s="1"/>
  <c r="S7306" i="7"/>
  <c r="R7306" i="7"/>
  <c r="Q7306" i="7"/>
  <c r="A7306" i="7"/>
  <c r="T7305" i="7"/>
  <c r="U7305" i="7" s="1"/>
  <c r="S7305" i="7"/>
  <c r="R7305" i="7"/>
  <c r="Q7305" i="7"/>
  <c r="A7305" i="7"/>
  <c r="T7304" i="7"/>
  <c r="U7304" i="7" s="1"/>
  <c r="S7304" i="7"/>
  <c r="R7304" i="7"/>
  <c r="Q7304" i="7"/>
  <c r="A7304" i="7"/>
  <c r="T7303" i="7"/>
  <c r="U7303" i="7" s="1"/>
  <c r="S7303" i="7"/>
  <c r="R7303" i="7"/>
  <c r="Q7303" i="7"/>
  <c r="A7303" i="7"/>
  <c r="T7302" i="7"/>
  <c r="U7302" i="7" s="1"/>
  <c r="S7302" i="7"/>
  <c r="R7302" i="7"/>
  <c r="Q7302" i="7"/>
  <c r="A7302" i="7"/>
  <c r="T7301" i="7"/>
  <c r="U7301" i="7" s="1"/>
  <c r="S7301" i="7"/>
  <c r="R7301" i="7"/>
  <c r="Q7301" i="7"/>
  <c r="A7301" i="7"/>
  <c r="T7300" i="7"/>
  <c r="U7300" i="7" s="1"/>
  <c r="S7300" i="7"/>
  <c r="R7300" i="7"/>
  <c r="Q7300" i="7"/>
  <c r="A7300" i="7"/>
  <c r="T7299" i="7"/>
  <c r="U7299" i="7" s="1"/>
  <c r="S7299" i="7"/>
  <c r="R7299" i="7"/>
  <c r="Q7299" i="7"/>
  <c r="A7299" i="7"/>
  <c r="T7298" i="7"/>
  <c r="U7298" i="7" s="1"/>
  <c r="S7298" i="7"/>
  <c r="R7298" i="7"/>
  <c r="Q7298" i="7"/>
  <c r="A7298" i="7"/>
  <c r="T7297" i="7"/>
  <c r="U7297" i="7" s="1"/>
  <c r="S7297" i="7"/>
  <c r="R7297" i="7"/>
  <c r="Q7297" i="7"/>
  <c r="A7297" i="7"/>
  <c r="T7296" i="7"/>
  <c r="U7296" i="7" s="1"/>
  <c r="S7296" i="7"/>
  <c r="R7296" i="7"/>
  <c r="Q7296" i="7"/>
  <c r="A7296" i="7"/>
  <c r="U7295" i="7"/>
  <c r="T7295" i="7"/>
  <c r="S7295" i="7"/>
  <c r="R7295" i="7"/>
  <c r="Q7295" i="7"/>
  <c r="A7295" i="7"/>
  <c r="T7294" i="7"/>
  <c r="U7294" i="7" s="1"/>
  <c r="S7294" i="7"/>
  <c r="R7294" i="7"/>
  <c r="Q7294" i="7"/>
  <c r="A7294" i="7"/>
  <c r="T7293" i="7"/>
  <c r="U7293" i="7" s="1"/>
  <c r="S7293" i="7"/>
  <c r="R7293" i="7"/>
  <c r="Q7293" i="7"/>
  <c r="A7293" i="7"/>
  <c r="T7292" i="7"/>
  <c r="U7292" i="7" s="1"/>
  <c r="S7292" i="7"/>
  <c r="R7292" i="7"/>
  <c r="Q7292" i="7"/>
  <c r="A7292" i="7"/>
  <c r="T7291" i="7"/>
  <c r="U7291" i="7" s="1"/>
  <c r="S7291" i="7"/>
  <c r="R7291" i="7"/>
  <c r="Q7291" i="7"/>
  <c r="A7291" i="7"/>
  <c r="T7290" i="7"/>
  <c r="U7290" i="7" s="1"/>
  <c r="S7290" i="7"/>
  <c r="R7290" i="7"/>
  <c r="Q7290" i="7"/>
  <c r="A7290" i="7"/>
  <c r="T7289" i="7"/>
  <c r="U7289" i="7" s="1"/>
  <c r="S7289" i="7"/>
  <c r="R7289" i="7"/>
  <c r="Q7289" i="7"/>
  <c r="A7289" i="7"/>
  <c r="T7288" i="7"/>
  <c r="U7288" i="7" s="1"/>
  <c r="S7288" i="7"/>
  <c r="R7288" i="7"/>
  <c r="Q7288" i="7"/>
  <c r="A7288" i="7"/>
  <c r="T7287" i="7"/>
  <c r="U7287" i="7" s="1"/>
  <c r="S7287" i="7"/>
  <c r="R7287" i="7"/>
  <c r="Q7287" i="7"/>
  <c r="A7287" i="7"/>
  <c r="T7286" i="7"/>
  <c r="U7286" i="7" s="1"/>
  <c r="S7286" i="7"/>
  <c r="R7286" i="7"/>
  <c r="Q7286" i="7"/>
  <c r="A7286" i="7"/>
  <c r="U7285" i="7"/>
  <c r="T7285" i="7"/>
  <c r="S7285" i="7"/>
  <c r="R7285" i="7"/>
  <c r="Q7285" i="7"/>
  <c r="A7285" i="7"/>
  <c r="T7284" i="7"/>
  <c r="U7284" i="7" s="1"/>
  <c r="S7284" i="7"/>
  <c r="R7284" i="7"/>
  <c r="Q7284" i="7"/>
  <c r="A7284" i="7"/>
  <c r="U7283" i="7"/>
  <c r="T7283" i="7"/>
  <c r="S7283" i="7"/>
  <c r="R7283" i="7"/>
  <c r="Q7283" i="7"/>
  <c r="A7283" i="7"/>
  <c r="T7282" i="7"/>
  <c r="U7282" i="7" s="1"/>
  <c r="S7282" i="7"/>
  <c r="R7282" i="7"/>
  <c r="Q7282" i="7"/>
  <c r="A7282" i="7"/>
  <c r="T7281" i="7"/>
  <c r="U7281" i="7" s="1"/>
  <c r="S7281" i="7"/>
  <c r="R7281" i="7"/>
  <c r="Q7281" i="7"/>
  <c r="A7281" i="7"/>
  <c r="T7280" i="7"/>
  <c r="U7280" i="7" s="1"/>
  <c r="S7280" i="7"/>
  <c r="R7280" i="7"/>
  <c r="Q7280" i="7"/>
  <c r="A7280" i="7"/>
  <c r="U7279" i="7"/>
  <c r="T7279" i="7"/>
  <c r="S7279" i="7"/>
  <c r="R7279" i="7"/>
  <c r="Q7279" i="7"/>
  <c r="A7279" i="7"/>
  <c r="T7278" i="7"/>
  <c r="U7278" i="7" s="1"/>
  <c r="S7278" i="7"/>
  <c r="R7278" i="7"/>
  <c r="Q7278" i="7"/>
  <c r="A7278" i="7"/>
  <c r="T7277" i="7"/>
  <c r="U7277" i="7" s="1"/>
  <c r="S7277" i="7"/>
  <c r="R7277" i="7"/>
  <c r="Q7277" i="7"/>
  <c r="A7277" i="7"/>
  <c r="T7276" i="7"/>
  <c r="U7276" i="7" s="1"/>
  <c r="S7276" i="7"/>
  <c r="R7276" i="7"/>
  <c r="Q7276" i="7"/>
  <c r="A7276" i="7"/>
  <c r="T7275" i="7"/>
  <c r="U7275" i="7" s="1"/>
  <c r="S7275" i="7"/>
  <c r="R7275" i="7"/>
  <c r="Q7275" i="7"/>
  <c r="A7275" i="7"/>
  <c r="T7274" i="7"/>
  <c r="U7274" i="7" s="1"/>
  <c r="S7274" i="7"/>
  <c r="R7274" i="7"/>
  <c r="Q7274" i="7"/>
  <c r="A7274" i="7"/>
  <c r="T7273" i="7"/>
  <c r="U7273" i="7" s="1"/>
  <c r="S7273" i="7"/>
  <c r="R7273" i="7"/>
  <c r="Q7273" i="7"/>
  <c r="A7273" i="7"/>
  <c r="T7272" i="7"/>
  <c r="U7272" i="7" s="1"/>
  <c r="S7272" i="7"/>
  <c r="R7272" i="7"/>
  <c r="Q7272" i="7"/>
  <c r="A7272" i="7"/>
  <c r="U7271" i="7"/>
  <c r="T7271" i="7"/>
  <c r="S7271" i="7"/>
  <c r="R7271" i="7"/>
  <c r="Q7271" i="7"/>
  <c r="A7271" i="7"/>
  <c r="T7270" i="7"/>
  <c r="U7270" i="7" s="1"/>
  <c r="S7270" i="7"/>
  <c r="R7270" i="7"/>
  <c r="Q7270" i="7"/>
  <c r="A7270" i="7"/>
  <c r="T7269" i="7"/>
  <c r="U7269" i="7" s="1"/>
  <c r="S7269" i="7"/>
  <c r="R7269" i="7"/>
  <c r="Q7269" i="7"/>
  <c r="A7269" i="7"/>
  <c r="T7268" i="7"/>
  <c r="U7268" i="7" s="1"/>
  <c r="S7268" i="7"/>
  <c r="R7268" i="7"/>
  <c r="Q7268" i="7"/>
  <c r="A7268" i="7"/>
  <c r="T7267" i="7"/>
  <c r="U7267" i="7" s="1"/>
  <c r="S7267" i="7"/>
  <c r="R7267" i="7"/>
  <c r="Q7267" i="7"/>
  <c r="A7267" i="7"/>
  <c r="T7266" i="7"/>
  <c r="U7266" i="7" s="1"/>
  <c r="S7266" i="7"/>
  <c r="R7266" i="7"/>
  <c r="Q7266" i="7"/>
  <c r="A7266" i="7"/>
  <c r="T7265" i="7"/>
  <c r="U7265" i="7" s="1"/>
  <c r="S7265" i="7"/>
  <c r="R7265" i="7"/>
  <c r="Q7265" i="7"/>
  <c r="A7265" i="7"/>
  <c r="T7264" i="7"/>
  <c r="U7264" i="7" s="1"/>
  <c r="S7264" i="7"/>
  <c r="R7264" i="7"/>
  <c r="Q7264" i="7"/>
  <c r="A7264" i="7"/>
  <c r="T7263" i="7"/>
  <c r="U7263" i="7" s="1"/>
  <c r="S7263" i="7"/>
  <c r="R7263" i="7"/>
  <c r="Q7263" i="7"/>
  <c r="A7263" i="7"/>
  <c r="T7262" i="7"/>
  <c r="U7262" i="7" s="1"/>
  <c r="S7262" i="7"/>
  <c r="R7262" i="7"/>
  <c r="Q7262" i="7"/>
  <c r="A7262" i="7"/>
  <c r="U7261" i="7"/>
  <c r="T7261" i="7"/>
  <c r="S7261" i="7"/>
  <c r="R7261" i="7"/>
  <c r="Q7261" i="7"/>
  <c r="A7261" i="7"/>
  <c r="T7260" i="7"/>
  <c r="U7260" i="7" s="1"/>
  <c r="S7260" i="7"/>
  <c r="R7260" i="7"/>
  <c r="Q7260" i="7"/>
  <c r="A7260" i="7"/>
  <c r="U7259" i="7"/>
  <c r="T7259" i="7"/>
  <c r="S7259" i="7"/>
  <c r="R7259" i="7"/>
  <c r="Q7259" i="7"/>
  <c r="A7259" i="7"/>
  <c r="T7258" i="7"/>
  <c r="U7258" i="7" s="1"/>
  <c r="S7258" i="7"/>
  <c r="R7258" i="7"/>
  <c r="Q7258" i="7"/>
  <c r="A7258" i="7"/>
  <c r="U7257" i="7"/>
  <c r="T7257" i="7"/>
  <c r="S7257" i="7"/>
  <c r="R7257" i="7"/>
  <c r="Q7257" i="7"/>
  <c r="A7257" i="7"/>
  <c r="T7256" i="7"/>
  <c r="U7256" i="7" s="1"/>
  <c r="S7256" i="7"/>
  <c r="R7256" i="7"/>
  <c r="Q7256" i="7"/>
  <c r="A7256" i="7"/>
  <c r="U7255" i="7"/>
  <c r="T7255" i="7"/>
  <c r="S7255" i="7"/>
  <c r="R7255" i="7"/>
  <c r="Q7255" i="7"/>
  <c r="A7255" i="7"/>
  <c r="T7254" i="7"/>
  <c r="U7254" i="7" s="1"/>
  <c r="S7254" i="7"/>
  <c r="R7254" i="7"/>
  <c r="Q7254" i="7"/>
  <c r="A7254" i="7"/>
  <c r="T7253" i="7"/>
  <c r="U7253" i="7" s="1"/>
  <c r="S7253" i="7"/>
  <c r="R7253" i="7"/>
  <c r="Q7253" i="7"/>
  <c r="A7253" i="7"/>
  <c r="T7252" i="7"/>
  <c r="U7252" i="7" s="1"/>
  <c r="S7252" i="7"/>
  <c r="R7252" i="7"/>
  <c r="Q7252" i="7"/>
  <c r="A7252" i="7"/>
  <c r="T7251" i="7"/>
  <c r="U7251" i="7" s="1"/>
  <c r="S7251" i="7"/>
  <c r="R7251" i="7"/>
  <c r="Q7251" i="7"/>
  <c r="A7251" i="7"/>
  <c r="T7250" i="7"/>
  <c r="U7250" i="7" s="1"/>
  <c r="S7250" i="7"/>
  <c r="R7250" i="7"/>
  <c r="Q7250" i="7"/>
  <c r="A7250" i="7"/>
  <c r="T7249" i="7"/>
  <c r="U7249" i="7" s="1"/>
  <c r="S7249" i="7"/>
  <c r="R7249" i="7"/>
  <c r="Q7249" i="7"/>
  <c r="A7249" i="7"/>
  <c r="T7248" i="7"/>
  <c r="U7248" i="7" s="1"/>
  <c r="S7248" i="7"/>
  <c r="R7248" i="7"/>
  <c r="Q7248" i="7"/>
  <c r="A7248" i="7"/>
  <c r="U7247" i="7"/>
  <c r="T7247" i="7"/>
  <c r="S7247" i="7"/>
  <c r="R7247" i="7"/>
  <c r="Q7247" i="7"/>
  <c r="A7247" i="7"/>
  <c r="T7246" i="7"/>
  <c r="U7246" i="7" s="1"/>
  <c r="S7246" i="7"/>
  <c r="R7246" i="7"/>
  <c r="Q7246" i="7"/>
  <c r="A7246" i="7"/>
  <c r="T7245" i="7"/>
  <c r="U7245" i="7" s="1"/>
  <c r="S7245" i="7"/>
  <c r="R7245" i="7"/>
  <c r="Q7245" i="7"/>
  <c r="A7245" i="7"/>
  <c r="T7244" i="7"/>
  <c r="U7244" i="7" s="1"/>
  <c r="S7244" i="7"/>
  <c r="R7244" i="7"/>
  <c r="Q7244" i="7"/>
  <c r="A7244" i="7"/>
  <c r="T7243" i="7"/>
  <c r="U7243" i="7" s="1"/>
  <c r="S7243" i="7"/>
  <c r="R7243" i="7"/>
  <c r="Q7243" i="7"/>
  <c r="A7243" i="7"/>
  <c r="T7242" i="7"/>
  <c r="U7242" i="7" s="1"/>
  <c r="S7242" i="7"/>
  <c r="R7242" i="7"/>
  <c r="Q7242" i="7"/>
  <c r="A7242" i="7"/>
  <c r="T7241" i="7"/>
  <c r="U7241" i="7" s="1"/>
  <c r="S7241" i="7"/>
  <c r="R7241" i="7"/>
  <c r="Q7241" i="7"/>
  <c r="A7241" i="7"/>
  <c r="T7240" i="7"/>
  <c r="U7240" i="7" s="1"/>
  <c r="S7240" i="7"/>
  <c r="R7240" i="7"/>
  <c r="Q7240" i="7"/>
  <c r="A7240" i="7"/>
  <c r="T7239" i="7"/>
  <c r="U7239" i="7" s="1"/>
  <c r="S7239" i="7"/>
  <c r="R7239" i="7"/>
  <c r="Q7239" i="7"/>
  <c r="A7239" i="7"/>
  <c r="T7238" i="7"/>
  <c r="U7238" i="7" s="1"/>
  <c r="S7238" i="7"/>
  <c r="R7238" i="7"/>
  <c r="Q7238" i="7"/>
  <c r="A7238" i="7"/>
  <c r="U7237" i="7"/>
  <c r="T7237" i="7"/>
  <c r="S7237" i="7"/>
  <c r="R7237" i="7"/>
  <c r="Q7237" i="7"/>
  <c r="A7237" i="7"/>
  <c r="T7236" i="7"/>
  <c r="U7236" i="7" s="1"/>
  <c r="S7236" i="7"/>
  <c r="R7236" i="7"/>
  <c r="Q7236" i="7"/>
  <c r="A7236" i="7"/>
  <c r="U7235" i="7"/>
  <c r="T7235" i="7"/>
  <c r="S7235" i="7"/>
  <c r="R7235" i="7"/>
  <c r="Q7235" i="7"/>
  <c r="A7235" i="7"/>
  <c r="T7234" i="7"/>
  <c r="U7234" i="7" s="1"/>
  <c r="S7234" i="7"/>
  <c r="R7234" i="7"/>
  <c r="Q7234" i="7"/>
  <c r="A7234" i="7"/>
  <c r="T7233" i="7"/>
  <c r="U7233" i="7" s="1"/>
  <c r="S7233" i="7"/>
  <c r="R7233" i="7"/>
  <c r="Q7233" i="7"/>
  <c r="A7233" i="7"/>
  <c r="T7232" i="7"/>
  <c r="U7232" i="7" s="1"/>
  <c r="S7232" i="7"/>
  <c r="R7232" i="7"/>
  <c r="Q7232" i="7"/>
  <c r="A7232" i="7"/>
  <c r="T7231" i="7"/>
  <c r="U7231" i="7" s="1"/>
  <c r="S7231" i="7"/>
  <c r="R7231" i="7"/>
  <c r="Q7231" i="7"/>
  <c r="A7231" i="7"/>
  <c r="T7230" i="7"/>
  <c r="U7230" i="7" s="1"/>
  <c r="S7230" i="7"/>
  <c r="R7230" i="7"/>
  <c r="Q7230" i="7"/>
  <c r="A7230" i="7"/>
  <c r="T7229" i="7"/>
  <c r="U7229" i="7" s="1"/>
  <c r="S7229" i="7"/>
  <c r="R7229" i="7"/>
  <c r="Q7229" i="7"/>
  <c r="A7229" i="7"/>
  <c r="T7228" i="7"/>
  <c r="U7228" i="7" s="1"/>
  <c r="S7228" i="7"/>
  <c r="R7228" i="7"/>
  <c r="Q7228" i="7"/>
  <c r="A7228" i="7"/>
  <c r="T7227" i="7"/>
  <c r="U7227" i="7" s="1"/>
  <c r="S7227" i="7"/>
  <c r="R7227" i="7"/>
  <c r="Q7227" i="7"/>
  <c r="A7227" i="7"/>
  <c r="T7226" i="7"/>
  <c r="U7226" i="7" s="1"/>
  <c r="S7226" i="7"/>
  <c r="R7226" i="7"/>
  <c r="Q7226" i="7"/>
  <c r="A7226" i="7"/>
  <c r="T7225" i="7"/>
  <c r="U7225" i="7" s="1"/>
  <c r="S7225" i="7"/>
  <c r="R7225" i="7"/>
  <c r="Q7225" i="7"/>
  <c r="A7225" i="7"/>
  <c r="T7224" i="7"/>
  <c r="U7224" i="7" s="1"/>
  <c r="S7224" i="7"/>
  <c r="R7224" i="7"/>
  <c r="Q7224" i="7"/>
  <c r="A7224" i="7"/>
  <c r="U7223" i="7"/>
  <c r="T7223" i="7"/>
  <c r="S7223" i="7"/>
  <c r="R7223" i="7"/>
  <c r="Q7223" i="7"/>
  <c r="A7223" i="7"/>
  <c r="T7222" i="7"/>
  <c r="U7222" i="7" s="1"/>
  <c r="S7222" i="7"/>
  <c r="R7222" i="7"/>
  <c r="Q7222" i="7"/>
  <c r="A7222" i="7"/>
  <c r="T7221" i="7"/>
  <c r="U7221" i="7" s="1"/>
  <c r="S7221" i="7"/>
  <c r="R7221" i="7"/>
  <c r="Q7221" i="7"/>
  <c r="A7221" i="7"/>
  <c r="T7220" i="7"/>
  <c r="U7220" i="7" s="1"/>
  <c r="S7220" i="7"/>
  <c r="R7220" i="7"/>
  <c r="Q7220" i="7"/>
  <c r="A7220" i="7"/>
  <c r="T7219" i="7"/>
  <c r="U7219" i="7" s="1"/>
  <c r="S7219" i="7"/>
  <c r="R7219" i="7"/>
  <c r="Q7219" i="7"/>
  <c r="A7219" i="7"/>
  <c r="T7218" i="7"/>
  <c r="U7218" i="7" s="1"/>
  <c r="S7218" i="7"/>
  <c r="R7218" i="7"/>
  <c r="Q7218" i="7"/>
  <c r="A7218" i="7"/>
  <c r="T7217" i="7"/>
  <c r="U7217" i="7" s="1"/>
  <c r="S7217" i="7"/>
  <c r="R7217" i="7"/>
  <c r="Q7217" i="7"/>
  <c r="A7217" i="7"/>
  <c r="T7216" i="7"/>
  <c r="U7216" i="7" s="1"/>
  <c r="S7216" i="7"/>
  <c r="R7216" i="7"/>
  <c r="Q7216" i="7"/>
  <c r="A7216" i="7"/>
  <c r="T7215" i="7"/>
  <c r="U7215" i="7" s="1"/>
  <c r="S7215" i="7"/>
  <c r="R7215" i="7"/>
  <c r="Q7215" i="7"/>
  <c r="A7215" i="7"/>
  <c r="T7214" i="7"/>
  <c r="U7214" i="7" s="1"/>
  <c r="S7214" i="7"/>
  <c r="R7214" i="7"/>
  <c r="Q7214" i="7"/>
  <c r="A7214" i="7"/>
  <c r="U7213" i="7"/>
  <c r="T7213" i="7"/>
  <c r="S7213" i="7"/>
  <c r="R7213" i="7"/>
  <c r="Q7213" i="7"/>
  <c r="A7213" i="7"/>
  <c r="T7212" i="7"/>
  <c r="U7212" i="7" s="1"/>
  <c r="S7212" i="7"/>
  <c r="R7212" i="7"/>
  <c r="Q7212" i="7"/>
  <c r="A7212" i="7"/>
  <c r="U7211" i="7"/>
  <c r="T7211" i="7"/>
  <c r="S7211" i="7"/>
  <c r="R7211" i="7"/>
  <c r="Q7211" i="7"/>
  <c r="A7211" i="7"/>
  <c r="T7210" i="7"/>
  <c r="U7210" i="7" s="1"/>
  <c r="S7210" i="7"/>
  <c r="R7210" i="7"/>
  <c r="Q7210" i="7"/>
  <c r="A7210" i="7"/>
  <c r="T7209" i="7"/>
  <c r="U7209" i="7" s="1"/>
  <c r="S7209" i="7"/>
  <c r="R7209" i="7"/>
  <c r="Q7209" i="7"/>
  <c r="A7209" i="7"/>
  <c r="T7208" i="7"/>
  <c r="U7208" i="7" s="1"/>
  <c r="S7208" i="7"/>
  <c r="R7208" i="7"/>
  <c r="Q7208" i="7"/>
  <c r="A7208" i="7"/>
  <c r="T7207" i="7"/>
  <c r="U7207" i="7" s="1"/>
  <c r="S7207" i="7"/>
  <c r="R7207" i="7"/>
  <c r="Q7207" i="7"/>
  <c r="A7207" i="7"/>
  <c r="T7206" i="7"/>
  <c r="U7206" i="7" s="1"/>
  <c r="S7206" i="7"/>
  <c r="R7206" i="7"/>
  <c r="Q7206" i="7"/>
  <c r="A7206" i="7"/>
  <c r="T7205" i="7"/>
  <c r="U7205" i="7" s="1"/>
  <c r="S7205" i="7"/>
  <c r="R7205" i="7"/>
  <c r="Q7205" i="7"/>
  <c r="A7205" i="7"/>
  <c r="T7204" i="7"/>
  <c r="U7204" i="7" s="1"/>
  <c r="S7204" i="7"/>
  <c r="R7204" i="7"/>
  <c r="Q7204" i="7"/>
  <c r="A7204" i="7"/>
  <c r="T7203" i="7"/>
  <c r="U7203" i="7" s="1"/>
  <c r="S7203" i="7"/>
  <c r="R7203" i="7"/>
  <c r="Q7203" i="7"/>
  <c r="A7203" i="7"/>
  <c r="T7202" i="7"/>
  <c r="U7202" i="7" s="1"/>
  <c r="S7202" i="7"/>
  <c r="R7202" i="7"/>
  <c r="Q7202" i="7"/>
  <c r="A7202" i="7"/>
  <c r="T7201" i="7"/>
  <c r="U7201" i="7" s="1"/>
  <c r="S7201" i="7"/>
  <c r="R7201" i="7"/>
  <c r="Q7201" i="7"/>
  <c r="A7201" i="7"/>
  <c r="T7200" i="7"/>
  <c r="U7200" i="7" s="1"/>
  <c r="S7200" i="7"/>
  <c r="R7200" i="7"/>
  <c r="Q7200" i="7"/>
  <c r="A7200" i="7"/>
  <c r="U7199" i="7"/>
  <c r="T7199" i="7"/>
  <c r="S7199" i="7"/>
  <c r="R7199" i="7"/>
  <c r="Q7199" i="7"/>
  <c r="A7199" i="7"/>
  <c r="T7198" i="7"/>
  <c r="U7198" i="7" s="1"/>
  <c r="S7198" i="7"/>
  <c r="R7198" i="7"/>
  <c r="Q7198" i="7"/>
  <c r="A7198" i="7"/>
  <c r="T7197" i="7"/>
  <c r="U7197" i="7" s="1"/>
  <c r="S7197" i="7"/>
  <c r="R7197" i="7"/>
  <c r="Q7197" i="7"/>
  <c r="A7197" i="7"/>
  <c r="T7196" i="7"/>
  <c r="U7196" i="7" s="1"/>
  <c r="S7196" i="7"/>
  <c r="R7196" i="7"/>
  <c r="Q7196" i="7"/>
  <c r="A7196" i="7"/>
  <c r="T7195" i="7"/>
  <c r="U7195" i="7" s="1"/>
  <c r="S7195" i="7"/>
  <c r="R7195" i="7"/>
  <c r="Q7195" i="7"/>
  <c r="A7195" i="7"/>
  <c r="T7194" i="7"/>
  <c r="U7194" i="7" s="1"/>
  <c r="S7194" i="7"/>
  <c r="R7194" i="7"/>
  <c r="Q7194" i="7"/>
  <c r="A7194" i="7"/>
  <c r="T7193" i="7"/>
  <c r="U7193" i="7" s="1"/>
  <c r="S7193" i="7"/>
  <c r="R7193" i="7"/>
  <c r="Q7193" i="7"/>
  <c r="A7193" i="7"/>
  <c r="T7192" i="7"/>
  <c r="U7192" i="7" s="1"/>
  <c r="S7192" i="7"/>
  <c r="R7192" i="7"/>
  <c r="Q7192" i="7"/>
  <c r="A7192" i="7"/>
  <c r="T7191" i="7"/>
  <c r="U7191" i="7" s="1"/>
  <c r="S7191" i="7"/>
  <c r="R7191" i="7"/>
  <c r="Q7191" i="7"/>
  <c r="A7191" i="7"/>
  <c r="T7190" i="7"/>
  <c r="U7190" i="7" s="1"/>
  <c r="S7190" i="7"/>
  <c r="R7190" i="7"/>
  <c r="Q7190" i="7"/>
  <c r="A7190" i="7"/>
  <c r="U7189" i="7"/>
  <c r="T7189" i="7"/>
  <c r="S7189" i="7"/>
  <c r="R7189" i="7"/>
  <c r="Q7189" i="7"/>
  <c r="A7189" i="7"/>
  <c r="T7188" i="7"/>
  <c r="U7188" i="7" s="1"/>
  <c r="S7188" i="7"/>
  <c r="R7188" i="7"/>
  <c r="Q7188" i="7"/>
  <c r="A7188" i="7"/>
  <c r="U7187" i="7"/>
  <c r="T7187" i="7"/>
  <c r="S7187" i="7"/>
  <c r="R7187" i="7"/>
  <c r="Q7187" i="7"/>
  <c r="A7187" i="7"/>
  <c r="T7186" i="7"/>
  <c r="U7186" i="7" s="1"/>
  <c r="S7186" i="7"/>
  <c r="R7186" i="7"/>
  <c r="Q7186" i="7"/>
  <c r="A7186" i="7"/>
  <c r="T7185" i="7"/>
  <c r="U7185" i="7" s="1"/>
  <c r="S7185" i="7"/>
  <c r="R7185" i="7"/>
  <c r="Q7185" i="7"/>
  <c r="A7185" i="7"/>
  <c r="T7184" i="7"/>
  <c r="U7184" i="7" s="1"/>
  <c r="S7184" i="7"/>
  <c r="R7184" i="7"/>
  <c r="Q7184" i="7"/>
  <c r="A7184" i="7"/>
  <c r="T7183" i="7"/>
  <c r="U7183" i="7" s="1"/>
  <c r="S7183" i="7"/>
  <c r="R7183" i="7"/>
  <c r="Q7183" i="7"/>
  <c r="A7183" i="7"/>
  <c r="T7182" i="7"/>
  <c r="U7182" i="7" s="1"/>
  <c r="S7182" i="7"/>
  <c r="R7182" i="7"/>
  <c r="Q7182" i="7"/>
  <c r="A7182" i="7"/>
  <c r="T7181" i="7"/>
  <c r="U7181" i="7" s="1"/>
  <c r="S7181" i="7"/>
  <c r="R7181" i="7"/>
  <c r="Q7181" i="7"/>
  <c r="A7181" i="7"/>
  <c r="T7180" i="7"/>
  <c r="U7180" i="7" s="1"/>
  <c r="S7180" i="7"/>
  <c r="R7180" i="7"/>
  <c r="Q7180" i="7"/>
  <c r="A7180" i="7"/>
  <c r="T7179" i="7"/>
  <c r="U7179" i="7" s="1"/>
  <c r="S7179" i="7"/>
  <c r="R7179" i="7"/>
  <c r="Q7179" i="7"/>
  <c r="A7179" i="7"/>
  <c r="T7178" i="7"/>
  <c r="U7178" i="7" s="1"/>
  <c r="S7178" i="7"/>
  <c r="R7178" i="7"/>
  <c r="Q7178" i="7"/>
  <c r="A7178" i="7"/>
  <c r="T7177" i="7"/>
  <c r="U7177" i="7" s="1"/>
  <c r="S7177" i="7"/>
  <c r="R7177" i="7"/>
  <c r="Q7177" i="7"/>
  <c r="A7177" i="7"/>
  <c r="T7176" i="7"/>
  <c r="U7176" i="7" s="1"/>
  <c r="S7176" i="7"/>
  <c r="R7176" i="7"/>
  <c r="Q7176" i="7"/>
  <c r="A7176" i="7"/>
  <c r="U7175" i="7"/>
  <c r="T7175" i="7"/>
  <c r="S7175" i="7"/>
  <c r="R7175" i="7"/>
  <c r="Q7175" i="7"/>
  <c r="A7175" i="7"/>
  <c r="U7174" i="7"/>
  <c r="T7174" i="7"/>
  <c r="S7174" i="7"/>
  <c r="R7174" i="7"/>
  <c r="Q7174" i="7"/>
  <c r="A7174" i="7"/>
  <c r="U7173" i="7"/>
  <c r="T7173" i="7"/>
  <c r="S7173" i="7"/>
  <c r="R7173" i="7"/>
  <c r="Q7173" i="7"/>
  <c r="A7173" i="7"/>
  <c r="U7172" i="7"/>
  <c r="T7172" i="7"/>
  <c r="S7172" i="7"/>
  <c r="R7172" i="7"/>
  <c r="Q7172" i="7"/>
  <c r="A7172" i="7"/>
  <c r="U7171" i="7"/>
  <c r="T7171" i="7"/>
  <c r="S7171" i="7"/>
  <c r="R7171" i="7"/>
  <c r="Q7171" i="7"/>
  <c r="A7171" i="7"/>
  <c r="U7170" i="7"/>
  <c r="T7170" i="7"/>
  <c r="S7170" i="7"/>
  <c r="R7170" i="7"/>
  <c r="Q7170" i="7"/>
  <c r="A7170" i="7"/>
  <c r="U7169" i="7"/>
  <c r="T7169" i="7"/>
  <c r="S7169" i="7"/>
  <c r="R7169" i="7"/>
  <c r="Q7169" i="7"/>
  <c r="A7169" i="7"/>
  <c r="U7168" i="7"/>
  <c r="T7168" i="7"/>
  <c r="S7168" i="7"/>
  <c r="R7168" i="7"/>
  <c r="Q7168" i="7"/>
  <c r="A7168" i="7"/>
  <c r="U7167" i="7"/>
  <c r="T7167" i="7"/>
  <c r="S7167" i="7"/>
  <c r="R7167" i="7"/>
  <c r="Q7167" i="7"/>
  <c r="A7167" i="7"/>
  <c r="U7166" i="7"/>
  <c r="T7166" i="7"/>
  <c r="S7166" i="7"/>
  <c r="R7166" i="7"/>
  <c r="Q7166" i="7"/>
  <c r="A7166" i="7"/>
  <c r="U7165" i="7"/>
  <c r="T7165" i="7"/>
  <c r="S7165" i="7"/>
  <c r="R7165" i="7"/>
  <c r="Q7165" i="7"/>
  <c r="A7165" i="7"/>
  <c r="U7164" i="7"/>
  <c r="T7164" i="7"/>
  <c r="S7164" i="7"/>
  <c r="R7164" i="7"/>
  <c r="Q7164" i="7"/>
  <c r="A7164" i="7"/>
  <c r="U7163" i="7"/>
  <c r="T7163" i="7"/>
  <c r="S7163" i="7"/>
  <c r="R7163" i="7"/>
  <c r="Q7163" i="7"/>
  <c r="A7163" i="7"/>
  <c r="U7162" i="7"/>
  <c r="T7162" i="7"/>
  <c r="S7162" i="7"/>
  <c r="R7162" i="7"/>
  <c r="Q7162" i="7"/>
  <c r="A7162" i="7"/>
  <c r="U7161" i="7"/>
  <c r="T7161" i="7"/>
  <c r="S7161" i="7"/>
  <c r="R7161" i="7"/>
  <c r="Q7161" i="7"/>
  <c r="A7161" i="7"/>
  <c r="U7160" i="7"/>
  <c r="T7160" i="7"/>
  <c r="S7160" i="7"/>
  <c r="R7160" i="7"/>
  <c r="Q7160" i="7"/>
  <c r="A7160" i="7"/>
  <c r="U7159" i="7"/>
  <c r="T7159" i="7"/>
  <c r="S7159" i="7"/>
  <c r="R7159" i="7"/>
  <c r="Q7159" i="7"/>
  <c r="A7159" i="7"/>
  <c r="U7158" i="7"/>
  <c r="T7158" i="7"/>
  <c r="S7158" i="7"/>
  <c r="R7158" i="7"/>
  <c r="Q7158" i="7"/>
  <c r="A7158" i="7"/>
  <c r="U7157" i="7"/>
  <c r="T7157" i="7"/>
  <c r="S7157" i="7"/>
  <c r="R7157" i="7"/>
  <c r="Q7157" i="7"/>
  <c r="A7157" i="7"/>
  <c r="U7156" i="7"/>
  <c r="T7156" i="7"/>
  <c r="S7156" i="7"/>
  <c r="R7156" i="7"/>
  <c r="Q7156" i="7"/>
  <c r="A7156" i="7"/>
  <c r="U7155" i="7"/>
  <c r="T7155" i="7"/>
  <c r="S7155" i="7"/>
  <c r="R7155" i="7"/>
  <c r="Q7155" i="7"/>
  <c r="A7155" i="7"/>
  <c r="U7154" i="7"/>
  <c r="T7154" i="7"/>
  <c r="S7154" i="7"/>
  <c r="R7154" i="7"/>
  <c r="Q7154" i="7"/>
  <c r="A7154" i="7"/>
  <c r="U7153" i="7"/>
  <c r="T7153" i="7"/>
  <c r="S7153" i="7"/>
  <c r="R7153" i="7"/>
  <c r="Q7153" i="7"/>
  <c r="A7153" i="7"/>
  <c r="U7152" i="7"/>
  <c r="T7152" i="7"/>
  <c r="S7152" i="7"/>
  <c r="R7152" i="7"/>
  <c r="Q7152" i="7"/>
  <c r="A7152" i="7"/>
  <c r="U7151" i="7"/>
  <c r="T7151" i="7"/>
  <c r="S7151" i="7"/>
  <c r="R7151" i="7"/>
  <c r="Q7151" i="7"/>
  <c r="A7151" i="7"/>
  <c r="U7150" i="7"/>
  <c r="T7150" i="7"/>
  <c r="S7150" i="7"/>
  <c r="R7150" i="7"/>
  <c r="Q7150" i="7"/>
  <c r="A7150" i="7"/>
  <c r="U7149" i="7"/>
  <c r="T7149" i="7"/>
  <c r="S7149" i="7"/>
  <c r="R7149" i="7"/>
  <c r="Q7149" i="7"/>
  <c r="A7149" i="7"/>
  <c r="U7148" i="7"/>
  <c r="T7148" i="7"/>
  <c r="S7148" i="7"/>
  <c r="R7148" i="7"/>
  <c r="Q7148" i="7"/>
  <c r="A7148" i="7"/>
  <c r="U7147" i="7"/>
  <c r="T7147" i="7"/>
  <c r="S7147" i="7"/>
  <c r="R7147" i="7"/>
  <c r="Q7147" i="7"/>
  <c r="A7147" i="7"/>
  <c r="U7146" i="7"/>
  <c r="T7146" i="7"/>
  <c r="S7146" i="7"/>
  <c r="R7146" i="7"/>
  <c r="Q7146" i="7"/>
  <c r="A7146" i="7"/>
  <c r="U7145" i="7"/>
  <c r="T7145" i="7"/>
  <c r="S7145" i="7"/>
  <c r="R7145" i="7"/>
  <c r="Q7145" i="7"/>
  <c r="A7145" i="7"/>
  <c r="U7144" i="7"/>
  <c r="T7144" i="7"/>
  <c r="S7144" i="7"/>
  <c r="R7144" i="7"/>
  <c r="Q7144" i="7"/>
  <c r="A7144" i="7"/>
  <c r="U7143" i="7"/>
  <c r="T7143" i="7"/>
  <c r="S7143" i="7"/>
  <c r="R7143" i="7"/>
  <c r="Q7143" i="7"/>
  <c r="A7143" i="7"/>
  <c r="U7142" i="7"/>
  <c r="T7142" i="7"/>
  <c r="S7142" i="7"/>
  <c r="R7142" i="7"/>
  <c r="Q7142" i="7"/>
  <c r="A7142" i="7"/>
  <c r="U7141" i="7"/>
  <c r="T7141" i="7"/>
  <c r="S7141" i="7"/>
  <c r="R7141" i="7"/>
  <c r="Q7141" i="7"/>
  <c r="A7141" i="7"/>
  <c r="U7140" i="7"/>
  <c r="T7140" i="7"/>
  <c r="S7140" i="7"/>
  <c r="R7140" i="7"/>
  <c r="Q7140" i="7"/>
  <c r="A7140" i="7"/>
  <c r="U7139" i="7"/>
  <c r="T7139" i="7"/>
  <c r="S7139" i="7"/>
  <c r="R7139" i="7"/>
  <c r="Q7139" i="7"/>
  <c r="A7139" i="7"/>
  <c r="U7138" i="7"/>
  <c r="T7138" i="7"/>
  <c r="S7138" i="7"/>
  <c r="R7138" i="7"/>
  <c r="Q7138" i="7"/>
  <c r="A7138" i="7"/>
  <c r="U7137" i="7"/>
  <c r="T7137" i="7"/>
  <c r="S7137" i="7"/>
  <c r="R7137" i="7"/>
  <c r="Q7137" i="7"/>
  <c r="A7137" i="7"/>
  <c r="U7136" i="7"/>
  <c r="T7136" i="7"/>
  <c r="S7136" i="7"/>
  <c r="R7136" i="7"/>
  <c r="Q7136" i="7"/>
  <c r="A7136" i="7"/>
  <c r="U7135" i="7"/>
  <c r="T7135" i="7"/>
  <c r="S7135" i="7"/>
  <c r="R7135" i="7"/>
  <c r="Q7135" i="7"/>
  <c r="A7135" i="7"/>
  <c r="U7134" i="7"/>
  <c r="T7134" i="7"/>
  <c r="S7134" i="7"/>
  <c r="R7134" i="7"/>
  <c r="Q7134" i="7"/>
  <c r="A7134" i="7"/>
  <c r="U7133" i="7"/>
  <c r="T7133" i="7"/>
  <c r="S7133" i="7"/>
  <c r="R7133" i="7"/>
  <c r="Q7133" i="7"/>
  <c r="A7133" i="7"/>
  <c r="U7132" i="7"/>
  <c r="T7132" i="7"/>
  <c r="S7132" i="7"/>
  <c r="R7132" i="7"/>
  <c r="Q7132" i="7"/>
  <c r="A7132" i="7"/>
  <c r="U7131" i="7"/>
  <c r="T7131" i="7"/>
  <c r="S7131" i="7"/>
  <c r="R7131" i="7"/>
  <c r="Q7131" i="7"/>
  <c r="A7131" i="7"/>
  <c r="U7130" i="7"/>
  <c r="T7130" i="7"/>
  <c r="S7130" i="7"/>
  <c r="R7130" i="7"/>
  <c r="Q7130" i="7"/>
  <c r="A7130" i="7"/>
  <c r="U7129" i="7"/>
  <c r="T7129" i="7"/>
  <c r="S7129" i="7"/>
  <c r="R7129" i="7"/>
  <c r="Q7129" i="7"/>
  <c r="A7129" i="7"/>
  <c r="U7128" i="7"/>
  <c r="T7128" i="7"/>
  <c r="S7128" i="7"/>
  <c r="R7128" i="7"/>
  <c r="Q7128" i="7"/>
  <c r="A7128" i="7"/>
  <c r="U7127" i="7"/>
  <c r="T7127" i="7"/>
  <c r="S7127" i="7"/>
  <c r="R7127" i="7"/>
  <c r="Q7127" i="7"/>
  <c r="A7127" i="7"/>
  <c r="U7126" i="7"/>
  <c r="T7126" i="7"/>
  <c r="S7126" i="7"/>
  <c r="R7126" i="7"/>
  <c r="Q7126" i="7"/>
  <c r="A7126" i="7"/>
  <c r="U7125" i="7"/>
  <c r="T7125" i="7"/>
  <c r="S7125" i="7"/>
  <c r="R7125" i="7"/>
  <c r="Q7125" i="7"/>
  <c r="A7125" i="7"/>
  <c r="U7124" i="7"/>
  <c r="T7124" i="7"/>
  <c r="S7124" i="7"/>
  <c r="R7124" i="7"/>
  <c r="Q7124" i="7"/>
  <c r="A7124" i="7"/>
  <c r="U7123" i="7"/>
  <c r="T7123" i="7"/>
  <c r="S7123" i="7"/>
  <c r="R7123" i="7"/>
  <c r="Q7123" i="7"/>
  <c r="A7123" i="7"/>
  <c r="U7122" i="7"/>
  <c r="T7122" i="7"/>
  <c r="S7122" i="7"/>
  <c r="R7122" i="7"/>
  <c r="Q7122" i="7"/>
  <c r="A7122" i="7"/>
  <c r="U7121" i="7"/>
  <c r="T7121" i="7"/>
  <c r="S7121" i="7"/>
  <c r="R7121" i="7"/>
  <c r="Q7121" i="7"/>
  <c r="A7121" i="7"/>
  <c r="U7120" i="7"/>
  <c r="T7120" i="7"/>
  <c r="S7120" i="7"/>
  <c r="R7120" i="7"/>
  <c r="Q7120" i="7"/>
  <c r="A7120" i="7"/>
  <c r="U7119" i="7"/>
  <c r="T7119" i="7"/>
  <c r="S7119" i="7"/>
  <c r="R7119" i="7"/>
  <c r="Q7119" i="7"/>
  <c r="A7119" i="7"/>
  <c r="U7118" i="7"/>
  <c r="T7118" i="7"/>
  <c r="S7118" i="7"/>
  <c r="R7118" i="7"/>
  <c r="Q7118" i="7"/>
  <c r="A7118" i="7"/>
  <c r="U7117" i="7"/>
  <c r="T7117" i="7"/>
  <c r="S7117" i="7"/>
  <c r="R7117" i="7"/>
  <c r="Q7117" i="7"/>
  <c r="A7117" i="7"/>
  <c r="U7116" i="7"/>
  <c r="T7116" i="7"/>
  <c r="S7116" i="7"/>
  <c r="R7116" i="7"/>
  <c r="Q7116" i="7"/>
  <c r="A7116" i="7"/>
  <c r="U7115" i="7"/>
  <c r="T7115" i="7"/>
  <c r="S7115" i="7"/>
  <c r="R7115" i="7"/>
  <c r="Q7115" i="7"/>
  <c r="A7115" i="7"/>
  <c r="U7114" i="7"/>
  <c r="T7114" i="7"/>
  <c r="S7114" i="7"/>
  <c r="R7114" i="7"/>
  <c r="Q7114" i="7"/>
  <c r="A7114" i="7"/>
  <c r="U7113" i="7"/>
  <c r="T7113" i="7"/>
  <c r="S7113" i="7"/>
  <c r="R7113" i="7"/>
  <c r="Q7113" i="7"/>
  <c r="A7113" i="7"/>
  <c r="U7112" i="7"/>
  <c r="T7112" i="7"/>
  <c r="S7112" i="7"/>
  <c r="R7112" i="7"/>
  <c r="Q7112" i="7"/>
  <c r="A7112" i="7"/>
  <c r="U7111" i="7"/>
  <c r="T7111" i="7"/>
  <c r="S7111" i="7"/>
  <c r="R7111" i="7"/>
  <c r="Q7111" i="7"/>
  <c r="A7111" i="7"/>
  <c r="U7110" i="7"/>
  <c r="T7110" i="7"/>
  <c r="S7110" i="7"/>
  <c r="R7110" i="7"/>
  <c r="Q7110" i="7"/>
  <c r="A7110" i="7"/>
  <c r="U7109" i="7"/>
  <c r="T7109" i="7"/>
  <c r="S7109" i="7"/>
  <c r="R7109" i="7"/>
  <c r="Q7109" i="7"/>
  <c r="A7109" i="7"/>
  <c r="U7108" i="7"/>
  <c r="T7108" i="7"/>
  <c r="S7108" i="7"/>
  <c r="R7108" i="7"/>
  <c r="Q7108" i="7"/>
  <c r="A7108" i="7"/>
  <c r="U7107" i="7"/>
  <c r="T7107" i="7"/>
  <c r="S7107" i="7"/>
  <c r="R7107" i="7"/>
  <c r="Q7107" i="7"/>
  <c r="A7107" i="7"/>
  <c r="U7106" i="7"/>
  <c r="T7106" i="7"/>
  <c r="S7106" i="7"/>
  <c r="R7106" i="7"/>
  <c r="Q7106" i="7"/>
  <c r="A7106" i="7"/>
  <c r="U7105" i="7"/>
  <c r="T7105" i="7"/>
  <c r="S7105" i="7"/>
  <c r="R7105" i="7"/>
  <c r="Q7105" i="7"/>
  <c r="A7105" i="7"/>
  <c r="U7104" i="7"/>
  <c r="T7104" i="7"/>
  <c r="S7104" i="7"/>
  <c r="R7104" i="7"/>
  <c r="Q7104" i="7"/>
  <c r="A7104" i="7"/>
  <c r="U7103" i="7"/>
  <c r="T7103" i="7"/>
  <c r="S7103" i="7"/>
  <c r="R7103" i="7"/>
  <c r="Q7103" i="7"/>
  <c r="A7103" i="7"/>
  <c r="U7102" i="7"/>
  <c r="T7102" i="7"/>
  <c r="S7102" i="7"/>
  <c r="R7102" i="7"/>
  <c r="Q7102" i="7"/>
  <c r="A7102" i="7"/>
  <c r="U7101" i="7"/>
  <c r="T7101" i="7"/>
  <c r="S7101" i="7"/>
  <c r="R7101" i="7"/>
  <c r="Q7101" i="7"/>
  <c r="A7101" i="7"/>
  <c r="U7100" i="7"/>
  <c r="T7100" i="7"/>
  <c r="S7100" i="7"/>
  <c r="R7100" i="7"/>
  <c r="Q7100" i="7"/>
  <c r="A7100" i="7"/>
  <c r="U7099" i="7"/>
  <c r="T7099" i="7"/>
  <c r="S7099" i="7"/>
  <c r="R7099" i="7"/>
  <c r="Q7099" i="7"/>
  <c r="A7099" i="7"/>
  <c r="U7098" i="7"/>
  <c r="T7098" i="7"/>
  <c r="S7098" i="7"/>
  <c r="R7098" i="7"/>
  <c r="Q7098" i="7"/>
  <c r="A7098" i="7"/>
  <c r="U7097" i="7"/>
  <c r="T7097" i="7"/>
  <c r="S7097" i="7"/>
  <c r="R7097" i="7"/>
  <c r="Q7097" i="7"/>
  <c r="A7097" i="7"/>
  <c r="U7096" i="7"/>
  <c r="T7096" i="7"/>
  <c r="S7096" i="7"/>
  <c r="R7096" i="7"/>
  <c r="Q7096" i="7"/>
  <c r="A7096" i="7"/>
  <c r="U7095" i="7"/>
  <c r="T7095" i="7"/>
  <c r="S7095" i="7"/>
  <c r="R7095" i="7"/>
  <c r="Q7095" i="7"/>
  <c r="A7095" i="7"/>
  <c r="U7094" i="7"/>
  <c r="T7094" i="7"/>
  <c r="S7094" i="7"/>
  <c r="R7094" i="7"/>
  <c r="Q7094" i="7"/>
  <c r="A7094" i="7"/>
  <c r="U7093" i="7"/>
  <c r="T7093" i="7"/>
  <c r="S7093" i="7"/>
  <c r="R7093" i="7"/>
  <c r="Q7093" i="7"/>
  <c r="A7093" i="7"/>
  <c r="U7092" i="7"/>
  <c r="T7092" i="7"/>
  <c r="S7092" i="7"/>
  <c r="R7092" i="7"/>
  <c r="Q7092" i="7"/>
  <c r="A7092" i="7"/>
  <c r="U7091" i="7"/>
  <c r="T7091" i="7"/>
  <c r="S7091" i="7"/>
  <c r="R7091" i="7"/>
  <c r="Q7091" i="7"/>
  <c r="A7091" i="7"/>
  <c r="U7090" i="7"/>
  <c r="T7090" i="7"/>
  <c r="S7090" i="7"/>
  <c r="R7090" i="7"/>
  <c r="Q7090" i="7"/>
  <c r="A7090" i="7"/>
  <c r="U7089" i="7"/>
  <c r="T7089" i="7"/>
  <c r="S7089" i="7"/>
  <c r="R7089" i="7"/>
  <c r="Q7089" i="7"/>
  <c r="A7089" i="7"/>
  <c r="U7088" i="7"/>
  <c r="T7088" i="7"/>
  <c r="S7088" i="7"/>
  <c r="R7088" i="7"/>
  <c r="Q7088" i="7"/>
  <c r="A7088" i="7"/>
  <c r="U7087" i="7"/>
  <c r="T7087" i="7"/>
  <c r="S7087" i="7"/>
  <c r="R7087" i="7"/>
  <c r="Q7087" i="7"/>
  <c r="A7087" i="7"/>
  <c r="U7086" i="7"/>
  <c r="T7086" i="7"/>
  <c r="S7086" i="7"/>
  <c r="R7086" i="7"/>
  <c r="Q7086" i="7"/>
  <c r="A7086" i="7"/>
  <c r="U7085" i="7"/>
  <c r="T7085" i="7"/>
  <c r="S7085" i="7"/>
  <c r="R7085" i="7"/>
  <c r="Q7085" i="7"/>
  <c r="A7085" i="7"/>
  <c r="U7084" i="7"/>
  <c r="T7084" i="7"/>
  <c r="S7084" i="7"/>
  <c r="R7084" i="7"/>
  <c r="Q7084" i="7"/>
  <c r="A7084" i="7"/>
  <c r="U7083" i="7"/>
  <c r="T7083" i="7"/>
  <c r="S7083" i="7"/>
  <c r="R7083" i="7"/>
  <c r="Q7083" i="7"/>
  <c r="A7083" i="7"/>
  <c r="U7082" i="7"/>
  <c r="T7082" i="7"/>
  <c r="S7082" i="7"/>
  <c r="R7082" i="7"/>
  <c r="Q7082" i="7"/>
  <c r="A7082" i="7"/>
  <c r="U7081" i="7"/>
  <c r="T7081" i="7"/>
  <c r="S7081" i="7"/>
  <c r="R7081" i="7"/>
  <c r="Q7081" i="7"/>
  <c r="A7081" i="7"/>
  <c r="U7080" i="7"/>
  <c r="T7080" i="7"/>
  <c r="S7080" i="7"/>
  <c r="R7080" i="7"/>
  <c r="Q7080" i="7"/>
  <c r="A7080" i="7"/>
  <c r="U7079" i="7"/>
  <c r="T7079" i="7"/>
  <c r="S7079" i="7"/>
  <c r="R7079" i="7"/>
  <c r="Q7079" i="7"/>
  <c r="A7079" i="7"/>
  <c r="U7078" i="7"/>
  <c r="T7078" i="7"/>
  <c r="S7078" i="7"/>
  <c r="R7078" i="7"/>
  <c r="Q7078" i="7"/>
  <c r="A7078" i="7"/>
  <c r="U7077" i="7"/>
  <c r="T7077" i="7"/>
  <c r="S7077" i="7"/>
  <c r="R7077" i="7"/>
  <c r="Q7077" i="7"/>
  <c r="A7077" i="7"/>
  <c r="U7076" i="7"/>
  <c r="T7076" i="7"/>
  <c r="S7076" i="7"/>
  <c r="R7076" i="7"/>
  <c r="Q7076" i="7"/>
  <c r="A7076" i="7"/>
  <c r="U7075" i="7"/>
  <c r="T7075" i="7"/>
  <c r="S7075" i="7"/>
  <c r="R7075" i="7"/>
  <c r="Q7075" i="7"/>
  <c r="A7075" i="7"/>
  <c r="U7074" i="7"/>
  <c r="T7074" i="7"/>
  <c r="S7074" i="7"/>
  <c r="R7074" i="7"/>
  <c r="Q7074" i="7"/>
  <c r="A7074" i="7"/>
  <c r="U7073" i="7"/>
  <c r="T7073" i="7"/>
  <c r="S7073" i="7"/>
  <c r="R7073" i="7"/>
  <c r="Q7073" i="7"/>
  <c r="A7073" i="7"/>
  <c r="U7072" i="7"/>
  <c r="T7072" i="7"/>
  <c r="S7072" i="7"/>
  <c r="R7072" i="7"/>
  <c r="Q7072" i="7"/>
  <c r="A7072" i="7"/>
  <c r="U7071" i="7"/>
  <c r="T7071" i="7"/>
  <c r="S7071" i="7"/>
  <c r="R7071" i="7"/>
  <c r="Q7071" i="7"/>
  <c r="A7071" i="7"/>
  <c r="U7070" i="7"/>
  <c r="T7070" i="7"/>
  <c r="S7070" i="7"/>
  <c r="R7070" i="7"/>
  <c r="Q7070" i="7"/>
  <c r="A7070" i="7"/>
  <c r="U7069" i="7"/>
  <c r="T7069" i="7"/>
  <c r="S7069" i="7"/>
  <c r="R7069" i="7"/>
  <c r="Q7069" i="7"/>
  <c r="A7069" i="7"/>
  <c r="U7068" i="7"/>
  <c r="T7068" i="7"/>
  <c r="S7068" i="7"/>
  <c r="R7068" i="7"/>
  <c r="Q7068" i="7"/>
  <c r="A7068" i="7"/>
  <c r="U7067" i="7"/>
  <c r="T7067" i="7"/>
  <c r="S7067" i="7"/>
  <c r="R7067" i="7"/>
  <c r="Q7067" i="7"/>
  <c r="A7067" i="7"/>
  <c r="U7066" i="7"/>
  <c r="T7066" i="7"/>
  <c r="S7066" i="7"/>
  <c r="R7066" i="7"/>
  <c r="Q7066" i="7"/>
  <c r="A7066" i="7"/>
  <c r="U7065" i="7"/>
  <c r="T7065" i="7"/>
  <c r="S7065" i="7"/>
  <c r="R7065" i="7"/>
  <c r="Q7065" i="7"/>
  <c r="A7065" i="7"/>
  <c r="U7064" i="7"/>
  <c r="T7064" i="7"/>
  <c r="S7064" i="7"/>
  <c r="R7064" i="7"/>
  <c r="Q7064" i="7"/>
  <c r="A7064" i="7"/>
  <c r="U7063" i="7"/>
  <c r="T7063" i="7"/>
  <c r="S7063" i="7"/>
  <c r="R7063" i="7"/>
  <c r="Q7063" i="7"/>
  <c r="A7063" i="7"/>
  <c r="U7062" i="7"/>
  <c r="T7062" i="7"/>
  <c r="S7062" i="7"/>
  <c r="R7062" i="7"/>
  <c r="Q7062" i="7"/>
  <c r="A7062" i="7"/>
  <c r="U7061" i="7"/>
  <c r="T7061" i="7"/>
  <c r="S7061" i="7"/>
  <c r="R7061" i="7"/>
  <c r="Q7061" i="7"/>
  <c r="A7061" i="7"/>
  <c r="U7060" i="7"/>
  <c r="T7060" i="7"/>
  <c r="S7060" i="7"/>
  <c r="R7060" i="7"/>
  <c r="Q7060" i="7"/>
  <c r="A7060" i="7"/>
  <c r="U7059" i="7"/>
  <c r="T7059" i="7"/>
  <c r="S7059" i="7"/>
  <c r="R7059" i="7"/>
  <c r="Q7059" i="7"/>
  <c r="A7059" i="7"/>
  <c r="U7058" i="7"/>
  <c r="T7058" i="7"/>
  <c r="S7058" i="7"/>
  <c r="R7058" i="7"/>
  <c r="Q7058" i="7"/>
  <c r="A7058" i="7"/>
  <c r="U7057" i="7"/>
  <c r="T7057" i="7"/>
  <c r="S7057" i="7"/>
  <c r="R7057" i="7"/>
  <c r="Q7057" i="7"/>
  <c r="A7057" i="7"/>
  <c r="U7056" i="7"/>
  <c r="T7056" i="7"/>
  <c r="S7056" i="7"/>
  <c r="R7056" i="7"/>
  <c r="Q7056" i="7"/>
  <c r="A7056" i="7"/>
  <c r="U7055" i="7"/>
  <c r="T7055" i="7"/>
  <c r="S7055" i="7"/>
  <c r="R7055" i="7"/>
  <c r="Q7055" i="7"/>
  <c r="A7055" i="7"/>
  <c r="U7054" i="7"/>
  <c r="T7054" i="7"/>
  <c r="S7054" i="7"/>
  <c r="R7054" i="7"/>
  <c r="Q7054" i="7"/>
  <c r="A7054" i="7"/>
  <c r="U7053" i="7"/>
  <c r="T7053" i="7"/>
  <c r="S7053" i="7"/>
  <c r="R7053" i="7"/>
  <c r="Q7053" i="7"/>
  <c r="A7053" i="7"/>
  <c r="U7052" i="7"/>
  <c r="T7052" i="7"/>
  <c r="S7052" i="7"/>
  <c r="R7052" i="7"/>
  <c r="Q7052" i="7"/>
  <c r="A7052" i="7"/>
  <c r="U7051" i="7"/>
  <c r="T7051" i="7"/>
  <c r="S7051" i="7"/>
  <c r="R7051" i="7"/>
  <c r="Q7051" i="7"/>
  <c r="A7051" i="7"/>
  <c r="U7050" i="7"/>
  <c r="T7050" i="7"/>
  <c r="S7050" i="7"/>
  <c r="R7050" i="7"/>
  <c r="Q7050" i="7"/>
  <c r="A7050" i="7"/>
  <c r="U7049" i="7"/>
  <c r="T7049" i="7"/>
  <c r="S7049" i="7"/>
  <c r="R7049" i="7"/>
  <c r="Q7049" i="7"/>
  <c r="A7049" i="7"/>
  <c r="U7048" i="7"/>
  <c r="T7048" i="7"/>
  <c r="S7048" i="7"/>
  <c r="R7048" i="7"/>
  <c r="Q7048" i="7"/>
  <c r="A7048" i="7"/>
  <c r="U7047" i="7"/>
  <c r="T7047" i="7"/>
  <c r="S7047" i="7"/>
  <c r="R7047" i="7"/>
  <c r="Q7047" i="7"/>
  <c r="A7047" i="7"/>
  <c r="U7046" i="7"/>
  <c r="T7046" i="7"/>
  <c r="S7046" i="7"/>
  <c r="R7046" i="7"/>
  <c r="Q7046" i="7"/>
  <c r="A7046" i="7"/>
  <c r="U7045" i="7"/>
  <c r="T7045" i="7"/>
  <c r="S7045" i="7"/>
  <c r="R7045" i="7"/>
  <c r="Q7045" i="7"/>
  <c r="A7045" i="7"/>
  <c r="U7044" i="7"/>
  <c r="T7044" i="7"/>
  <c r="S7044" i="7"/>
  <c r="R7044" i="7"/>
  <c r="Q7044" i="7"/>
  <c r="A7044" i="7"/>
  <c r="U7043" i="7"/>
  <c r="T7043" i="7"/>
  <c r="S7043" i="7"/>
  <c r="R7043" i="7"/>
  <c r="Q7043" i="7"/>
  <c r="A7043" i="7"/>
  <c r="U7042" i="7"/>
  <c r="T7042" i="7"/>
  <c r="S7042" i="7"/>
  <c r="R7042" i="7"/>
  <c r="Q7042" i="7"/>
  <c r="A7042" i="7"/>
  <c r="U7041" i="7"/>
  <c r="T7041" i="7"/>
  <c r="S7041" i="7"/>
  <c r="R7041" i="7"/>
  <c r="Q7041" i="7"/>
  <c r="A7041" i="7"/>
  <c r="U7040" i="7"/>
  <c r="T7040" i="7"/>
  <c r="S7040" i="7"/>
  <c r="R7040" i="7"/>
  <c r="Q7040" i="7"/>
  <c r="A7040" i="7"/>
  <c r="U7039" i="7"/>
  <c r="T7039" i="7"/>
  <c r="S7039" i="7"/>
  <c r="R7039" i="7"/>
  <c r="Q7039" i="7"/>
  <c r="A7039" i="7"/>
  <c r="U7038" i="7"/>
  <c r="T7038" i="7"/>
  <c r="S7038" i="7"/>
  <c r="R7038" i="7"/>
  <c r="Q7038" i="7"/>
  <c r="A7038" i="7"/>
  <c r="U7037" i="7"/>
  <c r="T7037" i="7"/>
  <c r="S7037" i="7"/>
  <c r="R7037" i="7"/>
  <c r="Q7037" i="7"/>
  <c r="A7037" i="7"/>
  <c r="U7036" i="7"/>
  <c r="T7036" i="7"/>
  <c r="S7036" i="7"/>
  <c r="R7036" i="7"/>
  <c r="Q7036" i="7"/>
  <c r="A7036" i="7"/>
  <c r="U7035" i="7"/>
  <c r="T7035" i="7"/>
  <c r="S7035" i="7"/>
  <c r="R7035" i="7"/>
  <c r="Q7035" i="7"/>
  <c r="A7035" i="7"/>
  <c r="U7034" i="7"/>
  <c r="T7034" i="7"/>
  <c r="S7034" i="7"/>
  <c r="R7034" i="7"/>
  <c r="Q7034" i="7"/>
  <c r="A7034" i="7"/>
  <c r="U7033" i="7"/>
  <c r="T7033" i="7"/>
  <c r="S7033" i="7"/>
  <c r="R7033" i="7"/>
  <c r="Q7033" i="7"/>
  <c r="A7033" i="7"/>
  <c r="U7032" i="7"/>
  <c r="T7032" i="7"/>
  <c r="S7032" i="7"/>
  <c r="R7032" i="7"/>
  <c r="Q7032" i="7"/>
  <c r="A7032" i="7"/>
  <c r="U7031" i="7"/>
  <c r="T7031" i="7"/>
  <c r="S7031" i="7"/>
  <c r="R7031" i="7"/>
  <c r="Q7031" i="7"/>
  <c r="A7031" i="7"/>
  <c r="U7030" i="7"/>
  <c r="T7030" i="7"/>
  <c r="S7030" i="7"/>
  <c r="R7030" i="7"/>
  <c r="Q7030" i="7"/>
  <c r="A7030" i="7"/>
  <c r="U7029" i="7"/>
  <c r="T7029" i="7"/>
  <c r="S7029" i="7"/>
  <c r="R7029" i="7"/>
  <c r="Q7029" i="7"/>
  <c r="A7029" i="7"/>
  <c r="U7028" i="7"/>
  <c r="T7028" i="7"/>
  <c r="S7028" i="7"/>
  <c r="R7028" i="7"/>
  <c r="Q7028" i="7"/>
  <c r="A7028" i="7"/>
  <c r="U7027" i="7"/>
  <c r="T7027" i="7"/>
  <c r="S7027" i="7"/>
  <c r="R7027" i="7"/>
  <c r="Q7027" i="7"/>
  <c r="A7027" i="7"/>
  <c r="U7026" i="7"/>
  <c r="T7026" i="7"/>
  <c r="S7026" i="7"/>
  <c r="R7026" i="7"/>
  <c r="Q7026" i="7"/>
  <c r="A7026" i="7"/>
  <c r="U7025" i="7"/>
  <c r="T7025" i="7"/>
  <c r="S7025" i="7"/>
  <c r="R7025" i="7"/>
  <c r="Q7025" i="7"/>
  <c r="A7025" i="7"/>
  <c r="U7024" i="7"/>
  <c r="T7024" i="7"/>
  <c r="S7024" i="7"/>
  <c r="R7024" i="7"/>
  <c r="Q7024" i="7"/>
  <c r="A7024" i="7"/>
  <c r="U7023" i="7"/>
  <c r="T7023" i="7"/>
  <c r="S7023" i="7"/>
  <c r="R7023" i="7"/>
  <c r="Q7023" i="7"/>
  <c r="A7023" i="7"/>
  <c r="U7022" i="7"/>
  <c r="T7022" i="7"/>
  <c r="S7022" i="7"/>
  <c r="R7022" i="7"/>
  <c r="Q7022" i="7"/>
  <c r="A7022" i="7"/>
  <c r="U7021" i="7"/>
  <c r="T7021" i="7"/>
  <c r="S7021" i="7"/>
  <c r="R7021" i="7"/>
  <c r="Q7021" i="7"/>
  <c r="A7021" i="7"/>
  <c r="U7020" i="7"/>
  <c r="T7020" i="7"/>
  <c r="S7020" i="7"/>
  <c r="R7020" i="7"/>
  <c r="Q7020" i="7"/>
  <c r="A7020" i="7"/>
  <c r="U7019" i="7"/>
  <c r="T7019" i="7"/>
  <c r="S7019" i="7"/>
  <c r="R7019" i="7"/>
  <c r="Q7019" i="7"/>
  <c r="A7019" i="7"/>
  <c r="U7018" i="7"/>
  <c r="T7018" i="7"/>
  <c r="S7018" i="7"/>
  <c r="R7018" i="7"/>
  <c r="Q7018" i="7"/>
  <c r="A7018" i="7"/>
  <c r="U7017" i="7"/>
  <c r="T7017" i="7"/>
  <c r="S7017" i="7"/>
  <c r="R7017" i="7"/>
  <c r="Q7017" i="7"/>
  <c r="A7017" i="7"/>
  <c r="U7016" i="7"/>
  <c r="T7016" i="7"/>
  <c r="S7016" i="7"/>
  <c r="R7016" i="7"/>
  <c r="Q7016" i="7"/>
  <c r="A7016" i="7"/>
  <c r="U7015" i="7"/>
  <c r="T7015" i="7"/>
  <c r="S7015" i="7"/>
  <c r="R7015" i="7"/>
  <c r="Q7015" i="7"/>
  <c r="A7015" i="7"/>
  <c r="U7014" i="7"/>
  <c r="T7014" i="7"/>
  <c r="S7014" i="7"/>
  <c r="R7014" i="7"/>
  <c r="Q7014" i="7"/>
  <c r="A7014" i="7"/>
  <c r="U7013" i="7"/>
  <c r="T7013" i="7"/>
  <c r="S7013" i="7"/>
  <c r="R7013" i="7"/>
  <c r="Q7013" i="7"/>
  <c r="A7013" i="7"/>
  <c r="U7012" i="7"/>
  <c r="T7012" i="7"/>
  <c r="S7012" i="7"/>
  <c r="R7012" i="7"/>
  <c r="Q7012" i="7"/>
  <c r="A7012" i="7"/>
  <c r="U7011" i="7"/>
  <c r="T7011" i="7"/>
  <c r="S7011" i="7"/>
  <c r="R7011" i="7"/>
  <c r="Q7011" i="7"/>
  <c r="A7011" i="7"/>
  <c r="U7010" i="7"/>
  <c r="T7010" i="7"/>
  <c r="S7010" i="7"/>
  <c r="R7010" i="7"/>
  <c r="Q7010" i="7"/>
  <c r="A7010" i="7"/>
  <c r="U7009" i="7"/>
  <c r="T7009" i="7"/>
  <c r="S7009" i="7"/>
  <c r="R7009" i="7"/>
  <c r="Q7009" i="7"/>
  <c r="A7009" i="7"/>
  <c r="U7008" i="7"/>
  <c r="T7008" i="7"/>
  <c r="S7008" i="7"/>
  <c r="R7008" i="7"/>
  <c r="Q7008" i="7"/>
  <c r="A7008" i="7"/>
  <c r="U7007" i="7"/>
  <c r="T7007" i="7"/>
  <c r="S7007" i="7"/>
  <c r="R7007" i="7"/>
  <c r="Q7007" i="7"/>
  <c r="A7007" i="7"/>
  <c r="U7006" i="7"/>
  <c r="T7006" i="7"/>
  <c r="S7006" i="7"/>
  <c r="R7006" i="7"/>
  <c r="Q7006" i="7"/>
  <c r="A7006" i="7"/>
  <c r="U7005" i="7"/>
  <c r="T7005" i="7"/>
  <c r="S7005" i="7"/>
  <c r="R7005" i="7"/>
  <c r="Q7005" i="7"/>
  <c r="A7005" i="7"/>
  <c r="U7004" i="7"/>
  <c r="T7004" i="7"/>
  <c r="S7004" i="7"/>
  <c r="R7004" i="7"/>
  <c r="Q7004" i="7"/>
  <c r="A7004" i="7"/>
  <c r="U7003" i="7"/>
  <c r="T7003" i="7"/>
  <c r="S7003" i="7"/>
  <c r="R7003" i="7"/>
  <c r="Q7003" i="7"/>
  <c r="A7003" i="7"/>
  <c r="U7002" i="7"/>
  <c r="T7002" i="7"/>
  <c r="S7002" i="7"/>
  <c r="R7002" i="7"/>
  <c r="Q7002" i="7"/>
  <c r="A7002" i="7"/>
  <c r="U7001" i="7"/>
  <c r="T7001" i="7"/>
  <c r="S7001" i="7"/>
  <c r="R7001" i="7"/>
  <c r="Q7001" i="7"/>
  <c r="A7001" i="7"/>
  <c r="U7000" i="7"/>
  <c r="T7000" i="7"/>
  <c r="S7000" i="7"/>
  <c r="R7000" i="7"/>
  <c r="Q7000" i="7"/>
  <c r="A7000" i="7"/>
  <c r="U6999" i="7"/>
  <c r="T6999" i="7"/>
  <c r="S6999" i="7"/>
  <c r="R6999" i="7"/>
  <c r="Q6999" i="7"/>
  <c r="A6999" i="7"/>
  <c r="U6998" i="7"/>
  <c r="T6998" i="7"/>
  <c r="S6998" i="7"/>
  <c r="R6998" i="7"/>
  <c r="Q6998" i="7"/>
  <c r="A6998" i="7"/>
  <c r="U6997" i="7"/>
  <c r="T6997" i="7"/>
  <c r="S6997" i="7"/>
  <c r="R6997" i="7"/>
  <c r="Q6997" i="7"/>
  <c r="A6997" i="7"/>
  <c r="U6996" i="7"/>
  <c r="T6996" i="7"/>
  <c r="S6996" i="7"/>
  <c r="R6996" i="7"/>
  <c r="Q6996" i="7"/>
  <c r="A6996" i="7"/>
  <c r="U6995" i="7"/>
  <c r="T6995" i="7"/>
  <c r="S6995" i="7"/>
  <c r="R6995" i="7"/>
  <c r="Q6995" i="7"/>
  <c r="A6995" i="7"/>
  <c r="U6994" i="7"/>
  <c r="T6994" i="7"/>
  <c r="S6994" i="7"/>
  <c r="R6994" i="7"/>
  <c r="Q6994" i="7"/>
  <c r="A6994" i="7"/>
  <c r="U6993" i="7"/>
  <c r="T6993" i="7"/>
  <c r="S6993" i="7"/>
  <c r="R6993" i="7"/>
  <c r="Q6993" i="7"/>
  <c r="A6993" i="7"/>
  <c r="U6992" i="7"/>
  <c r="T6992" i="7"/>
  <c r="S6992" i="7"/>
  <c r="R6992" i="7"/>
  <c r="Q6992" i="7"/>
  <c r="A6992" i="7"/>
  <c r="U6991" i="7"/>
  <c r="T6991" i="7"/>
  <c r="S6991" i="7"/>
  <c r="R6991" i="7"/>
  <c r="Q6991" i="7"/>
  <c r="A6991" i="7"/>
  <c r="U6990" i="7"/>
  <c r="T6990" i="7"/>
  <c r="S6990" i="7"/>
  <c r="R6990" i="7"/>
  <c r="Q6990" i="7"/>
  <c r="A6990" i="7"/>
  <c r="U6989" i="7"/>
  <c r="T6989" i="7"/>
  <c r="S6989" i="7"/>
  <c r="R6989" i="7"/>
  <c r="Q6989" i="7"/>
  <c r="A6989" i="7"/>
  <c r="U6988" i="7"/>
  <c r="T6988" i="7"/>
  <c r="S6988" i="7"/>
  <c r="R6988" i="7"/>
  <c r="Q6988" i="7"/>
  <c r="A6988" i="7"/>
  <c r="U6987" i="7"/>
  <c r="T6987" i="7"/>
  <c r="S6987" i="7"/>
  <c r="R6987" i="7"/>
  <c r="Q6987" i="7"/>
  <c r="A6987" i="7"/>
  <c r="U6986" i="7"/>
  <c r="T6986" i="7"/>
  <c r="S6986" i="7"/>
  <c r="R6986" i="7"/>
  <c r="Q6986" i="7"/>
  <c r="A6986" i="7"/>
  <c r="U6985" i="7"/>
  <c r="T6985" i="7"/>
  <c r="S6985" i="7"/>
  <c r="R6985" i="7"/>
  <c r="Q6985" i="7"/>
  <c r="A6985" i="7"/>
  <c r="U6984" i="7"/>
  <c r="T6984" i="7"/>
  <c r="S6984" i="7"/>
  <c r="R6984" i="7"/>
  <c r="Q6984" i="7"/>
  <c r="A6984" i="7"/>
  <c r="U6983" i="7"/>
  <c r="T6983" i="7"/>
  <c r="S6983" i="7"/>
  <c r="R6983" i="7"/>
  <c r="Q6983" i="7"/>
  <c r="A6983" i="7"/>
  <c r="U6982" i="7"/>
  <c r="T6982" i="7"/>
  <c r="S6982" i="7"/>
  <c r="R6982" i="7"/>
  <c r="Q6982" i="7"/>
  <c r="A6982" i="7"/>
  <c r="U6981" i="7"/>
  <c r="T6981" i="7"/>
  <c r="S6981" i="7"/>
  <c r="R6981" i="7"/>
  <c r="Q6981" i="7"/>
  <c r="A6981" i="7"/>
  <c r="U6980" i="7"/>
  <c r="T6980" i="7"/>
  <c r="S6980" i="7"/>
  <c r="R6980" i="7"/>
  <c r="Q6980" i="7"/>
  <c r="A6980" i="7"/>
  <c r="U6979" i="7"/>
  <c r="T6979" i="7"/>
  <c r="S6979" i="7"/>
  <c r="R6979" i="7"/>
  <c r="Q6979" i="7"/>
  <c r="A6979" i="7"/>
  <c r="U6978" i="7"/>
  <c r="T6978" i="7"/>
  <c r="S6978" i="7"/>
  <c r="R6978" i="7"/>
  <c r="Q6978" i="7"/>
  <c r="A6978" i="7"/>
  <c r="U6977" i="7"/>
  <c r="T6977" i="7"/>
  <c r="S6977" i="7"/>
  <c r="R6977" i="7"/>
  <c r="Q6977" i="7"/>
  <c r="A6977" i="7"/>
  <c r="U6976" i="7"/>
  <c r="T6976" i="7"/>
  <c r="S6976" i="7"/>
  <c r="R6976" i="7"/>
  <c r="Q6976" i="7"/>
  <c r="A6976" i="7"/>
  <c r="U6975" i="7"/>
  <c r="T6975" i="7"/>
  <c r="S6975" i="7"/>
  <c r="R6975" i="7"/>
  <c r="Q6975" i="7"/>
  <c r="A6975" i="7"/>
  <c r="U6974" i="7"/>
  <c r="T6974" i="7"/>
  <c r="S6974" i="7"/>
  <c r="R6974" i="7"/>
  <c r="Q6974" i="7"/>
  <c r="A6974" i="7"/>
  <c r="U6973" i="7"/>
  <c r="T6973" i="7"/>
  <c r="S6973" i="7"/>
  <c r="R6973" i="7"/>
  <c r="Q6973" i="7"/>
  <c r="A6973" i="7"/>
  <c r="U6972" i="7"/>
  <c r="T6972" i="7"/>
  <c r="S6972" i="7"/>
  <c r="R6972" i="7"/>
  <c r="Q6972" i="7"/>
  <c r="A6972" i="7"/>
  <c r="U6971" i="7"/>
  <c r="T6971" i="7"/>
  <c r="S6971" i="7"/>
  <c r="R6971" i="7"/>
  <c r="Q6971" i="7"/>
  <c r="A6971" i="7"/>
  <c r="U6970" i="7"/>
  <c r="T6970" i="7"/>
  <c r="S6970" i="7"/>
  <c r="R6970" i="7"/>
  <c r="Q6970" i="7"/>
  <c r="A6970" i="7"/>
  <c r="U6969" i="7"/>
  <c r="T6969" i="7"/>
  <c r="S6969" i="7"/>
  <c r="R6969" i="7"/>
  <c r="Q6969" i="7"/>
  <c r="A6969" i="7"/>
  <c r="U6968" i="7"/>
  <c r="T6968" i="7"/>
  <c r="S6968" i="7"/>
  <c r="R6968" i="7"/>
  <c r="Q6968" i="7"/>
  <c r="A6968" i="7"/>
  <c r="U6967" i="7"/>
  <c r="T6967" i="7"/>
  <c r="S6967" i="7"/>
  <c r="R6967" i="7"/>
  <c r="Q6967" i="7"/>
  <c r="A6967" i="7"/>
  <c r="U6966" i="7"/>
  <c r="T6966" i="7"/>
  <c r="S6966" i="7"/>
  <c r="R6966" i="7"/>
  <c r="Q6966" i="7"/>
  <c r="A6966" i="7"/>
  <c r="U6965" i="7"/>
  <c r="T6965" i="7"/>
  <c r="S6965" i="7"/>
  <c r="R6965" i="7"/>
  <c r="Q6965" i="7"/>
  <c r="A6965" i="7"/>
  <c r="U6964" i="7"/>
  <c r="T6964" i="7"/>
  <c r="S6964" i="7"/>
  <c r="R6964" i="7"/>
  <c r="Q6964" i="7"/>
  <c r="A6964" i="7"/>
  <c r="U6963" i="7"/>
  <c r="T6963" i="7"/>
  <c r="S6963" i="7"/>
  <c r="R6963" i="7"/>
  <c r="Q6963" i="7"/>
  <c r="A6963" i="7"/>
  <c r="U6962" i="7"/>
  <c r="T6962" i="7"/>
  <c r="S6962" i="7"/>
  <c r="R6962" i="7"/>
  <c r="Q6962" i="7"/>
  <c r="A6962" i="7"/>
  <c r="U6961" i="7"/>
  <c r="T6961" i="7"/>
  <c r="S6961" i="7"/>
  <c r="R6961" i="7"/>
  <c r="Q6961" i="7"/>
  <c r="A6961" i="7"/>
  <c r="U6960" i="7"/>
  <c r="T6960" i="7"/>
  <c r="S6960" i="7"/>
  <c r="R6960" i="7"/>
  <c r="Q6960" i="7"/>
  <c r="A6960" i="7"/>
  <c r="U6959" i="7"/>
  <c r="T6959" i="7"/>
  <c r="S6959" i="7"/>
  <c r="R6959" i="7"/>
  <c r="Q6959" i="7"/>
  <c r="A6959" i="7"/>
  <c r="U6958" i="7"/>
  <c r="T6958" i="7"/>
  <c r="S6958" i="7"/>
  <c r="R6958" i="7"/>
  <c r="Q6958" i="7"/>
  <c r="A6958" i="7"/>
  <c r="U6957" i="7"/>
  <c r="T6957" i="7"/>
  <c r="S6957" i="7"/>
  <c r="R6957" i="7"/>
  <c r="Q6957" i="7"/>
  <c r="A6957" i="7"/>
  <c r="U6956" i="7"/>
  <c r="T6956" i="7"/>
  <c r="S6956" i="7"/>
  <c r="R6956" i="7"/>
  <c r="Q6956" i="7"/>
  <c r="A6956" i="7"/>
  <c r="U6955" i="7"/>
  <c r="T6955" i="7"/>
  <c r="S6955" i="7"/>
  <c r="R6955" i="7"/>
  <c r="Q6955" i="7"/>
  <c r="A6955" i="7"/>
  <c r="U6954" i="7"/>
  <c r="T6954" i="7"/>
  <c r="S6954" i="7"/>
  <c r="R6954" i="7"/>
  <c r="Q6954" i="7"/>
  <c r="A6954" i="7"/>
  <c r="U6953" i="7"/>
  <c r="T6953" i="7"/>
  <c r="S6953" i="7"/>
  <c r="R6953" i="7"/>
  <c r="Q6953" i="7"/>
  <c r="A6953" i="7"/>
  <c r="U6952" i="7"/>
  <c r="T6952" i="7"/>
  <c r="S6952" i="7"/>
  <c r="R6952" i="7"/>
  <c r="Q6952" i="7"/>
  <c r="A6952" i="7"/>
  <c r="U6951" i="7"/>
  <c r="T6951" i="7"/>
  <c r="S6951" i="7"/>
  <c r="R6951" i="7"/>
  <c r="Q6951" i="7"/>
  <c r="A6951" i="7"/>
  <c r="U6950" i="7"/>
  <c r="T6950" i="7"/>
  <c r="S6950" i="7"/>
  <c r="R6950" i="7"/>
  <c r="Q6950" i="7"/>
  <c r="A6950" i="7"/>
  <c r="U6949" i="7"/>
  <c r="T6949" i="7"/>
  <c r="S6949" i="7"/>
  <c r="R6949" i="7"/>
  <c r="Q6949" i="7"/>
  <c r="A6949" i="7"/>
  <c r="U6948" i="7"/>
  <c r="T6948" i="7"/>
  <c r="S6948" i="7"/>
  <c r="R6948" i="7"/>
  <c r="Q6948" i="7"/>
  <c r="A6948" i="7"/>
  <c r="U6947" i="7"/>
  <c r="T6947" i="7"/>
  <c r="S6947" i="7"/>
  <c r="R6947" i="7"/>
  <c r="Q6947" i="7"/>
  <c r="A6947" i="7"/>
  <c r="U6946" i="7"/>
  <c r="T6946" i="7"/>
  <c r="S6946" i="7"/>
  <c r="R6946" i="7"/>
  <c r="Q6946" i="7"/>
  <c r="A6946" i="7"/>
  <c r="U6945" i="7"/>
  <c r="T6945" i="7"/>
  <c r="S6945" i="7"/>
  <c r="R6945" i="7"/>
  <c r="Q6945" i="7"/>
  <c r="A6945" i="7"/>
  <c r="U6944" i="7"/>
  <c r="T6944" i="7"/>
  <c r="S6944" i="7"/>
  <c r="R6944" i="7"/>
  <c r="Q6944" i="7"/>
  <c r="A6944" i="7"/>
  <c r="U6943" i="7"/>
  <c r="T6943" i="7"/>
  <c r="S6943" i="7"/>
  <c r="R6943" i="7"/>
  <c r="Q6943" i="7"/>
  <c r="A6943" i="7"/>
  <c r="U6942" i="7"/>
  <c r="T6942" i="7"/>
  <c r="S6942" i="7"/>
  <c r="R6942" i="7"/>
  <c r="Q6942" i="7"/>
  <c r="A6942" i="7"/>
  <c r="U6941" i="7"/>
  <c r="T6941" i="7"/>
  <c r="S6941" i="7"/>
  <c r="R6941" i="7"/>
  <c r="Q6941" i="7"/>
  <c r="A6941" i="7"/>
  <c r="U6940" i="7"/>
  <c r="T6940" i="7"/>
  <c r="S6940" i="7"/>
  <c r="R6940" i="7"/>
  <c r="Q6940" i="7"/>
  <c r="A6940" i="7"/>
  <c r="U6939" i="7"/>
  <c r="T6939" i="7"/>
  <c r="S6939" i="7"/>
  <c r="R6939" i="7"/>
  <c r="Q6939" i="7"/>
  <c r="A6939" i="7"/>
  <c r="U6938" i="7"/>
  <c r="T6938" i="7"/>
  <c r="S6938" i="7"/>
  <c r="R6938" i="7"/>
  <c r="Q6938" i="7"/>
  <c r="A6938" i="7"/>
  <c r="U6937" i="7"/>
  <c r="T6937" i="7"/>
  <c r="S6937" i="7"/>
  <c r="R6937" i="7"/>
  <c r="Q6937" i="7"/>
  <c r="A6937" i="7"/>
  <c r="U6936" i="7"/>
  <c r="T6936" i="7"/>
  <c r="S6936" i="7"/>
  <c r="R6936" i="7"/>
  <c r="Q6936" i="7"/>
  <c r="A6936" i="7"/>
  <c r="U6935" i="7"/>
  <c r="T6935" i="7"/>
  <c r="S6935" i="7"/>
  <c r="R6935" i="7"/>
  <c r="Q6935" i="7"/>
  <c r="A6935" i="7"/>
  <c r="U6934" i="7"/>
  <c r="T6934" i="7"/>
  <c r="S6934" i="7"/>
  <c r="R6934" i="7"/>
  <c r="Q6934" i="7"/>
  <c r="A6934" i="7"/>
  <c r="U6933" i="7"/>
  <c r="T6933" i="7"/>
  <c r="S6933" i="7"/>
  <c r="R6933" i="7"/>
  <c r="Q6933" i="7"/>
  <c r="A6933" i="7"/>
  <c r="U6932" i="7"/>
  <c r="T6932" i="7"/>
  <c r="S6932" i="7"/>
  <c r="R6932" i="7"/>
  <c r="Q6932" i="7"/>
  <c r="A6932" i="7"/>
  <c r="U6931" i="7"/>
  <c r="T6931" i="7"/>
  <c r="S6931" i="7"/>
  <c r="R6931" i="7"/>
  <c r="Q6931" i="7"/>
  <c r="A6931" i="7"/>
  <c r="U6930" i="7"/>
  <c r="T6930" i="7"/>
  <c r="S6930" i="7"/>
  <c r="R6930" i="7"/>
  <c r="Q6930" i="7"/>
  <c r="A6930" i="7"/>
  <c r="U6929" i="7"/>
  <c r="T6929" i="7"/>
  <c r="S6929" i="7"/>
  <c r="R6929" i="7"/>
  <c r="Q6929" i="7"/>
  <c r="A6929" i="7"/>
  <c r="U6928" i="7"/>
  <c r="T6928" i="7"/>
  <c r="S6928" i="7"/>
  <c r="R6928" i="7"/>
  <c r="Q6928" i="7"/>
  <c r="A6928" i="7"/>
  <c r="U6927" i="7"/>
  <c r="T6927" i="7"/>
  <c r="S6927" i="7"/>
  <c r="R6927" i="7"/>
  <c r="Q6927" i="7"/>
  <c r="A6927" i="7"/>
  <c r="U6926" i="7"/>
  <c r="T6926" i="7"/>
  <c r="S6926" i="7"/>
  <c r="R6926" i="7"/>
  <c r="Q6926" i="7"/>
  <c r="A6926" i="7"/>
  <c r="U6925" i="7"/>
  <c r="T6925" i="7"/>
  <c r="S6925" i="7"/>
  <c r="R6925" i="7"/>
  <c r="Q6925" i="7"/>
  <c r="A6925" i="7"/>
  <c r="U6924" i="7"/>
  <c r="T6924" i="7"/>
  <c r="S6924" i="7"/>
  <c r="R6924" i="7"/>
  <c r="Q6924" i="7"/>
  <c r="A6924" i="7"/>
  <c r="U6923" i="7"/>
  <c r="T6923" i="7"/>
  <c r="S6923" i="7"/>
  <c r="R6923" i="7"/>
  <c r="Q6923" i="7"/>
  <c r="A6923" i="7"/>
  <c r="U6922" i="7"/>
  <c r="T6922" i="7"/>
  <c r="S6922" i="7"/>
  <c r="R6922" i="7"/>
  <c r="Q6922" i="7"/>
  <c r="A6922" i="7"/>
  <c r="U6921" i="7"/>
  <c r="T6921" i="7"/>
  <c r="S6921" i="7"/>
  <c r="R6921" i="7"/>
  <c r="Q6921" i="7"/>
  <c r="A6921" i="7"/>
  <c r="U6920" i="7"/>
  <c r="T6920" i="7"/>
  <c r="S6920" i="7"/>
  <c r="R6920" i="7"/>
  <c r="Q6920" i="7"/>
  <c r="A6920" i="7"/>
  <c r="U6919" i="7"/>
  <c r="T6919" i="7"/>
  <c r="S6919" i="7"/>
  <c r="R6919" i="7"/>
  <c r="Q6919" i="7"/>
  <c r="A6919" i="7"/>
  <c r="U6918" i="7"/>
  <c r="T6918" i="7"/>
  <c r="S6918" i="7"/>
  <c r="R6918" i="7"/>
  <c r="Q6918" i="7"/>
  <c r="A6918" i="7"/>
  <c r="U6917" i="7"/>
  <c r="T6917" i="7"/>
  <c r="S6917" i="7"/>
  <c r="R6917" i="7"/>
  <c r="Q6917" i="7"/>
  <c r="A6917" i="7"/>
  <c r="U6916" i="7"/>
  <c r="T6916" i="7"/>
  <c r="S6916" i="7"/>
  <c r="R6916" i="7"/>
  <c r="Q6916" i="7"/>
  <c r="A6916" i="7"/>
  <c r="U6915" i="7"/>
  <c r="T6915" i="7"/>
  <c r="S6915" i="7"/>
  <c r="R6915" i="7"/>
  <c r="Q6915" i="7"/>
  <c r="A6915" i="7"/>
  <c r="U6914" i="7"/>
  <c r="T6914" i="7"/>
  <c r="S6914" i="7"/>
  <c r="R6914" i="7"/>
  <c r="Q6914" i="7"/>
  <c r="A6914" i="7"/>
  <c r="U6913" i="7"/>
  <c r="T6913" i="7"/>
  <c r="S6913" i="7"/>
  <c r="R6913" i="7"/>
  <c r="Q6913" i="7"/>
  <c r="A6913" i="7"/>
  <c r="U6912" i="7"/>
  <c r="T6912" i="7"/>
  <c r="S6912" i="7"/>
  <c r="R6912" i="7"/>
  <c r="Q6912" i="7"/>
  <c r="A6912" i="7"/>
  <c r="U6911" i="7"/>
  <c r="T6911" i="7"/>
  <c r="S6911" i="7"/>
  <c r="R6911" i="7"/>
  <c r="Q6911" i="7"/>
  <c r="A6911" i="7"/>
  <c r="U6910" i="7"/>
  <c r="T6910" i="7"/>
  <c r="S6910" i="7"/>
  <c r="R6910" i="7"/>
  <c r="Q6910" i="7"/>
  <c r="A6910" i="7"/>
  <c r="U6909" i="7"/>
  <c r="T6909" i="7"/>
  <c r="S6909" i="7"/>
  <c r="R6909" i="7"/>
  <c r="Q6909" i="7"/>
  <c r="A6909" i="7"/>
  <c r="U6908" i="7"/>
  <c r="T6908" i="7"/>
  <c r="S6908" i="7"/>
  <c r="R6908" i="7"/>
  <c r="Q6908" i="7"/>
  <c r="A6908" i="7"/>
  <c r="U6907" i="7"/>
  <c r="T6907" i="7"/>
  <c r="S6907" i="7"/>
  <c r="R6907" i="7"/>
  <c r="Q6907" i="7"/>
  <c r="A6907" i="7"/>
  <c r="U6906" i="7"/>
  <c r="T6906" i="7"/>
  <c r="S6906" i="7"/>
  <c r="R6906" i="7"/>
  <c r="Q6906" i="7"/>
  <c r="A6906" i="7"/>
  <c r="U6905" i="7"/>
  <c r="T6905" i="7"/>
  <c r="S6905" i="7"/>
  <c r="R6905" i="7"/>
  <c r="Q6905" i="7"/>
  <c r="A6905" i="7"/>
  <c r="U6904" i="7"/>
  <c r="T6904" i="7"/>
  <c r="S6904" i="7"/>
  <c r="R6904" i="7"/>
  <c r="Q6904" i="7"/>
  <c r="A6904" i="7"/>
  <c r="U6903" i="7"/>
  <c r="T6903" i="7"/>
  <c r="S6903" i="7"/>
  <c r="R6903" i="7"/>
  <c r="Q6903" i="7"/>
  <c r="A6903" i="7"/>
  <c r="U6902" i="7"/>
  <c r="T6902" i="7"/>
  <c r="S6902" i="7"/>
  <c r="R6902" i="7"/>
  <c r="Q6902" i="7"/>
  <c r="A6902" i="7"/>
  <c r="U6901" i="7"/>
  <c r="T6901" i="7"/>
  <c r="S6901" i="7"/>
  <c r="R6901" i="7"/>
  <c r="Q6901" i="7"/>
  <c r="A6901" i="7"/>
  <c r="U6900" i="7"/>
  <c r="T6900" i="7"/>
  <c r="S6900" i="7"/>
  <c r="R6900" i="7"/>
  <c r="Q6900" i="7"/>
  <c r="A6900" i="7"/>
  <c r="U6899" i="7"/>
  <c r="T6899" i="7"/>
  <c r="S6899" i="7"/>
  <c r="R6899" i="7"/>
  <c r="Q6899" i="7"/>
  <c r="A6899" i="7"/>
  <c r="U6898" i="7"/>
  <c r="T6898" i="7"/>
  <c r="S6898" i="7"/>
  <c r="R6898" i="7"/>
  <c r="Q6898" i="7"/>
  <c r="A6898" i="7"/>
  <c r="U6897" i="7"/>
  <c r="T6897" i="7"/>
  <c r="S6897" i="7"/>
  <c r="R6897" i="7"/>
  <c r="Q6897" i="7"/>
  <c r="A6897" i="7"/>
  <c r="U6896" i="7"/>
  <c r="T6896" i="7"/>
  <c r="S6896" i="7"/>
  <c r="R6896" i="7"/>
  <c r="Q6896" i="7"/>
  <c r="A6896" i="7"/>
  <c r="U6895" i="7"/>
  <c r="T6895" i="7"/>
  <c r="S6895" i="7"/>
  <c r="R6895" i="7"/>
  <c r="Q6895" i="7"/>
  <c r="A6895" i="7"/>
  <c r="U6894" i="7"/>
  <c r="T6894" i="7"/>
  <c r="S6894" i="7"/>
  <c r="R6894" i="7"/>
  <c r="Q6894" i="7"/>
  <c r="A6894" i="7"/>
  <c r="U6893" i="7"/>
  <c r="T6893" i="7"/>
  <c r="S6893" i="7"/>
  <c r="R6893" i="7"/>
  <c r="Q6893" i="7"/>
  <c r="A6893" i="7"/>
  <c r="U6892" i="7"/>
  <c r="T6892" i="7"/>
  <c r="S6892" i="7"/>
  <c r="R6892" i="7"/>
  <c r="Q6892" i="7"/>
  <c r="A6892" i="7"/>
  <c r="U6891" i="7"/>
  <c r="T6891" i="7"/>
  <c r="S6891" i="7"/>
  <c r="R6891" i="7"/>
  <c r="Q6891" i="7"/>
  <c r="A6891" i="7"/>
  <c r="U6890" i="7"/>
  <c r="T6890" i="7"/>
  <c r="S6890" i="7"/>
  <c r="R6890" i="7"/>
  <c r="Q6890" i="7"/>
  <c r="A6890" i="7"/>
  <c r="U6889" i="7"/>
  <c r="T6889" i="7"/>
  <c r="S6889" i="7"/>
  <c r="R6889" i="7"/>
  <c r="Q6889" i="7"/>
  <c r="A6889" i="7"/>
  <c r="U6888" i="7"/>
  <c r="T6888" i="7"/>
  <c r="S6888" i="7"/>
  <c r="R6888" i="7"/>
  <c r="Q6888" i="7"/>
  <c r="A6888" i="7"/>
  <c r="U6887" i="7"/>
  <c r="T6887" i="7"/>
  <c r="S6887" i="7"/>
  <c r="R6887" i="7"/>
  <c r="Q6887" i="7"/>
  <c r="A6887" i="7"/>
  <c r="U6886" i="7"/>
  <c r="T6886" i="7"/>
  <c r="S6886" i="7"/>
  <c r="R6886" i="7"/>
  <c r="Q6886" i="7"/>
  <c r="A6886" i="7"/>
  <c r="U6885" i="7"/>
  <c r="T6885" i="7"/>
  <c r="S6885" i="7"/>
  <c r="R6885" i="7"/>
  <c r="Q6885" i="7"/>
  <c r="A6885" i="7"/>
  <c r="U6884" i="7"/>
  <c r="T6884" i="7"/>
  <c r="S6884" i="7"/>
  <c r="R6884" i="7"/>
  <c r="Q6884" i="7"/>
  <c r="A6884" i="7"/>
  <c r="U6883" i="7"/>
  <c r="T6883" i="7"/>
  <c r="S6883" i="7"/>
  <c r="R6883" i="7"/>
  <c r="Q6883" i="7"/>
  <c r="A6883" i="7"/>
  <c r="U6882" i="7"/>
  <c r="T6882" i="7"/>
  <c r="S6882" i="7"/>
  <c r="R6882" i="7"/>
  <c r="Q6882" i="7"/>
  <c r="A6882" i="7"/>
  <c r="U6881" i="7"/>
  <c r="T6881" i="7"/>
  <c r="S6881" i="7"/>
  <c r="R6881" i="7"/>
  <c r="Q6881" i="7"/>
  <c r="A6881" i="7"/>
  <c r="U6880" i="7"/>
  <c r="T6880" i="7"/>
  <c r="S6880" i="7"/>
  <c r="R6880" i="7"/>
  <c r="Q6880" i="7"/>
  <c r="A6880" i="7"/>
  <c r="U6879" i="7"/>
  <c r="T6879" i="7"/>
  <c r="S6879" i="7"/>
  <c r="R6879" i="7"/>
  <c r="Q6879" i="7"/>
  <c r="A6879" i="7"/>
  <c r="U6878" i="7"/>
  <c r="T6878" i="7"/>
  <c r="S6878" i="7"/>
  <c r="R6878" i="7"/>
  <c r="Q6878" i="7"/>
  <c r="A6878" i="7"/>
  <c r="U6877" i="7"/>
  <c r="T6877" i="7"/>
  <c r="S6877" i="7"/>
  <c r="R6877" i="7"/>
  <c r="Q6877" i="7"/>
  <c r="A6877" i="7"/>
  <c r="U6876" i="7"/>
  <c r="T6876" i="7"/>
  <c r="S6876" i="7"/>
  <c r="R6876" i="7"/>
  <c r="Q6876" i="7"/>
  <c r="A6876" i="7"/>
  <c r="U6875" i="7"/>
  <c r="T6875" i="7"/>
  <c r="S6875" i="7"/>
  <c r="R6875" i="7"/>
  <c r="Q6875" i="7"/>
  <c r="A6875" i="7"/>
  <c r="U6874" i="7"/>
  <c r="T6874" i="7"/>
  <c r="S6874" i="7"/>
  <c r="R6874" i="7"/>
  <c r="Q6874" i="7"/>
  <c r="A6874" i="7"/>
  <c r="U6873" i="7"/>
  <c r="T6873" i="7"/>
  <c r="S6873" i="7"/>
  <c r="R6873" i="7"/>
  <c r="Q6873" i="7"/>
  <c r="A6873" i="7"/>
  <c r="U6872" i="7"/>
  <c r="T6872" i="7"/>
  <c r="S6872" i="7"/>
  <c r="R6872" i="7"/>
  <c r="Q6872" i="7"/>
  <c r="A6872" i="7"/>
  <c r="U6871" i="7"/>
  <c r="T6871" i="7"/>
  <c r="S6871" i="7"/>
  <c r="R6871" i="7"/>
  <c r="Q6871" i="7"/>
  <c r="A6871" i="7"/>
  <c r="U6870" i="7"/>
  <c r="T6870" i="7"/>
  <c r="S6870" i="7"/>
  <c r="R6870" i="7"/>
  <c r="Q6870" i="7"/>
  <c r="A6870" i="7"/>
  <c r="U6869" i="7"/>
  <c r="T6869" i="7"/>
  <c r="S6869" i="7"/>
  <c r="R6869" i="7"/>
  <c r="Q6869" i="7"/>
  <c r="A6869" i="7"/>
  <c r="U6868" i="7"/>
  <c r="T6868" i="7"/>
  <c r="S6868" i="7"/>
  <c r="R6868" i="7"/>
  <c r="Q6868" i="7"/>
  <c r="A6868" i="7"/>
  <c r="U6867" i="7"/>
  <c r="T6867" i="7"/>
  <c r="S6867" i="7"/>
  <c r="R6867" i="7"/>
  <c r="Q6867" i="7"/>
  <c r="A6867" i="7"/>
  <c r="U6866" i="7"/>
  <c r="T6866" i="7"/>
  <c r="S6866" i="7"/>
  <c r="R6866" i="7"/>
  <c r="Q6866" i="7"/>
  <c r="A6866" i="7"/>
  <c r="U6865" i="7"/>
  <c r="T6865" i="7"/>
  <c r="S6865" i="7"/>
  <c r="R6865" i="7"/>
  <c r="Q6865" i="7"/>
  <c r="A6865" i="7"/>
  <c r="U6864" i="7"/>
  <c r="T6864" i="7"/>
  <c r="S6864" i="7"/>
  <c r="R6864" i="7"/>
  <c r="Q6864" i="7"/>
  <c r="A6864" i="7"/>
  <c r="U6863" i="7"/>
  <c r="T6863" i="7"/>
  <c r="S6863" i="7"/>
  <c r="R6863" i="7"/>
  <c r="Q6863" i="7"/>
  <c r="A6863" i="7"/>
  <c r="U6862" i="7"/>
  <c r="T6862" i="7"/>
  <c r="S6862" i="7"/>
  <c r="R6862" i="7"/>
  <c r="Q6862" i="7"/>
  <c r="A6862" i="7"/>
  <c r="U6861" i="7"/>
  <c r="T6861" i="7"/>
  <c r="S6861" i="7"/>
  <c r="R6861" i="7"/>
  <c r="Q6861" i="7"/>
  <c r="A6861" i="7"/>
  <c r="U6860" i="7"/>
  <c r="T6860" i="7"/>
  <c r="S6860" i="7"/>
  <c r="R6860" i="7"/>
  <c r="Q6860" i="7"/>
  <c r="A6860" i="7"/>
  <c r="U6859" i="7"/>
  <c r="T6859" i="7"/>
  <c r="S6859" i="7"/>
  <c r="R6859" i="7"/>
  <c r="Q6859" i="7"/>
  <c r="A6859" i="7"/>
  <c r="U6858" i="7"/>
  <c r="T6858" i="7"/>
  <c r="S6858" i="7"/>
  <c r="R6858" i="7"/>
  <c r="Q6858" i="7"/>
  <c r="A6858" i="7"/>
  <c r="U6857" i="7"/>
  <c r="T6857" i="7"/>
  <c r="S6857" i="7"/>
  <c r="R6857" i="7"/>
  <c r="Q6857" i="7"/>
  <c r="A6857" i="7"/>
  <c r="U6856" i="7"/>
  <c r="T6856" i="7"/>
  <c r="S6856" i="7"/>
  <c r="R6856" i="7"/>
  <c r="Q6856" i="7"/>
  <c r="A6856" i="7"/>
  <c r="U6855" i="7"/>
  <c r="T6855" i="7"/>
  <c r="S6855" i="7"/>
  <c r="R6855" i="7"/>
  <c r="Q6855" i="7"/>
  <c r="A6855" i="7"/>
  <c r="U6854" i="7"/>
  <c r="T6854" i="7"/>
  <c r="S6854" i="7"/>
  <c r="R6854" i="7"/>
  <c r="Q6854" i="7"/>
  <c r="A6854" i="7"/>
  <c r="U6853" i="7"/>
  <c r="T6853" i="7"/>
  <c r="S6853" i="7"/>
  <c r="R6853" i="7"/>
  <c r="Q6853" i="7"/>
  <c r="A6853" i="7"/>
  <c r="U6852" i="7"/>
  <c r="T6852" i="7"/>
  <c r="S6852" i="7"/>
  <c r="R6852" i="7"/>
  <c r="Q6852" i="7"/>
  <c r="A6852" i="7"/>
  <c r="U6851" i="7"/>
  <c r="T6851" i="7"/>
  <c r="S6851" i="7"/>
  <c r="R6851" i="7"/>
  <c r="Q6851" i="7"/>
  <c r="A6851" i="7"/>
  <c r="U6850" i="7"/>
  <c r="T6850" i="7"/>
  <c r="S6850" i="7"/>
  <c r="R6850" i="7"/>
  <c r="Q6850" i="7"/>
  <c r="A6850" i="7"/>
  <c r="U6849" i="7"/>
  <c r="T6849" i="7"/>
  <c r="S6849" i="7"/>
  <c r="R6849" i="7"/>
  <c r="Q6849" i="7"/>
  <c r="A6849" i="7"/>
  <c r="U6848" i="7"/>
  <c r="T6848" i="7"/>
  <c r="S6848" i="7"/>
  <c r="R6848" i="7"/>
  <c r="Q6848" i="7"/>
  <c r="A6848" i="7"/>
  <c r="U6847" i="7"/>
  <c r="T6847" i="7"/>
  <c r="S6847" i="7"/>
  <c r="R6847" i="7"/>
  <c r="Q6847" i="7"/>
  <c r="A6847" i="7"/>
  <c r="U6846" i="7"/>
  <c r="T6846" i="7"/>
  <c r="S6846" i="7"/>
  <c r="R6846" i="7"/>
  <c r="Q6846" i="7"/>
  <c r="A6846" i="7"/>
  <c r="U6845" i="7"/>
  <c r="T6845" i="7"/>
  <c r="S6845" i="7"/>
  <c r="R6845" i="7"/>
  <c r="Q6845" i="7"/>
  <c r="A6845" i="7"/>
  <c r="U6844" i="7"/>
  <c r="T6844" i="7"/>
  <c r="S6844" i="7"/>
  <c r="R6844" i="7"/>
  <c r="Q6844" i="7"/>
  <c r="A6844" i="7"/>
  <c r="U6843" i="7"/>
  <c r="T6843" i="7"/>
  <c r="S6843" i="7"/>
  <c r="R6843" i="7"/>
  <c r="Q6843" i="7"/>
  <c r="A6843" i="7"/>
  <c r="U6842" i="7"/>
  <c r="T6842" i="7"/>
  <c r="S6842" i="7"/>
  <c r="R6842" i="7"/>
  <c r="Q6842" i="7"/>
  <c r="A6842" i="7"/>
  <c r="U6841" i="7"/>
  <c r="T6841" i="7"/>
  <c r="S6841" i="7"/>
  <c r="R6841" i="7"/>
  <c r="Q6841" i="7"/>
  <c r="A6841" i="7"/>
  <c r="U6840" i="7"/>
  <c r="T6840" i="7"/>
  <c r="S6840" i="7"/>
  <c r="R6840" i="7"/>
  <c r="Q6840" i="7"/>
  <c r="A6840" i="7"/>
  <c r="U6839" i="7"/>
  <c r="T6839" i="7"/>
  <c r="S6839" i="7"/>
  <c r="R6839" i="7"/>
  <c r="Q6839" i="7"/>
  <c r="A6839" i="7"/>
  <c r="U6838" i="7"/>
  <c r="T6838" i="7"/>
  <c r="S6838" i="7"/>
  <c r="R6838" i="7"/>
  <c r="Q6838" i="7"/>
  <c r="A6838" i="7"/>
  <c r="U6837" i="7"/>
  <c r="T6837" i="7"/>
  <c r="S6837" i="7"/>
  <c r="R6837" i="7"/>
  <c r="Q6837" i="7"/>
  <c r="A6837" i="7"/>
  <c r="U6836" i="7"/>
  <c r="T6836" i="7"/>
  <c r="S6836" i="7"/>
  <c r="R6836" i="7"/>
  <c r="Q6836" i="7"/>
  <c r="A6836" i="7"/>
  <c r="U6835" i="7"/>
  <c r="T6835" i="7"/>
  <c r="S6835" i="7"/>
  <c r="R6835" i="7"/>
  <c r="Q6835" i="7"/>
  <c r="A6835" i="7"/>
  <c r="U6834" i="7"/>
  <c r="T6834" i="7"/>
  <c r="S6834" i="7"/>
  <c r="R6834" i="7"/>
  <c r="Q6834" i="7"/>
  <c r="A6834" i="7"/>
  <c r="U6833" i="7"/>
  <c r="T6833" i="7"/>
  <c r="S6833" i="7"/>
  <c r="R6833" i="7"/>
  <c r="Q6833" i="7"/>
  <c r="A6833" i="7"/>
  <c r="U6832" i="7"/>
  <c r="T6832" i="7"/>
  <c r="S6832" i="7"/>
  <c r="R6832" i="7"/>
  <c r="Q6832" i="7"/>
  <c r="A6832" i="7"/>
  <c r="U6831" i="7"/>
  <c r="T6831" i="7"/>
  <c r="S6831" i="7"/>
  <c r="R6831" i="7"/>
  <c r="Q6831" i="7"/>
  <c r="A6831" i="7"/>
  <c r="U6830" i="7"/>
  <c r="T6830" i="7"/>
  <c r="S6830" i="7"/>
  <c r="R6830" i="7"/>
  <c r="Q6830" i="7"/>
  <c r="A6830" i="7"/>
  <c r="U6829" i="7"/>
  <c r="T6829" i="7"/>
  <c r="S6829" i="7"/>
  <c r="R6829" i="7"/>
  <c r="Q6829" i="7"/>
  <c r="A6829" i="7"/>
  <c r="U6828" i="7"/>
  <c r="T6828" i="7"/>
  <c r="S6828" i="7"/>
  <c r="R6828" i="7"/>
  <c r="Q6828" i="7"/>
  <c r="A6828" i="7"/>
  <c r="U6827" i="7"/>
  <c r="T6827" i="7"/>
  <c r="S6827" i="7"/>
  <c r="R6827" i="7"/>
  <c r="Q6827" i="7"/>
  <c r="A6827" i="7"/>
  <c r="U6826" i="7"/>
  <c r="T6826" i="7"/>
  <c r="S6826" i="7"/>
  <c r="R6826" i="7"/>
  <c r="Q6826" i="7"/>
  <c r="A6826" i="7"/>
  <c r="U6825" i="7"/>
  <c r="T6825" i="7"/>
  <c r="S6825" i="7"/>
  <c r="R6825" i="7"/>
  <c r="Q6825" i="7"/>
  <c r="A6825" i="7"/>
  <c r="U6824" i="7"/>
  <c r="T6824" i="7"/>
  <c r="S6824" i="7"/>
  <c r="R6824" i="7"/>
  <c r="Q6824" i="7"/>
  <c r="A6824" i="7"/>
  <c r="U6823" i="7"/>
  <c r="T6823" i="7"/>
  <c r="S6823" i="7"/>
  <c r="R6823" i="7"/>
  <c r="Q6823" i="7"/>
  <c r="A6823" i="7"/>
  <c r="U6822" i="7"/>
  <c r="T6822" i="7"/>
  <c r="S6822" i="7"/>
  <c r="R6822" i="7"/>
  <c r="Q6822" i="7"/>
  <c r="A6822" i="7"/>
  <c r="U6821" i="7"/>
  <c r="T6821" i="7"/>
  <c r="S6821" i="7"/>
  <c r="R6821" i="7"/>
  <c r="Q6821" i="7"/>
  <c r="A6821" i="7"/>
  <c r="U6820" i="7"/>
  <c r="T6820" i="7"/>
  <c r="S6820" i="7"/>
  <c r="R6820" i="7"/>
  <c r="Q6820" i="7"/>
  <c r="A6820" i="7"/>
  <c r="U6819" i="7"/>
  <c r="T6819" i="7"/>
  <c r="S6819" i="7"/>
  <c r="R6819" i="7"/>
  <c r="Q6819" i="7"/>
  <c r="A6819" i="7"/>
  <c r="U6818" i="7"/>
  <c r="T6818" i="7"/>
  <c r="S6818" i="7"/>
  <c r="R6818" i="7"/>
  <c r="Q6818" i="7"/>
  <c r="A6818" i="7"/>
  <c r="U6817" i="7"/>
  <c r="T6817" i="7"/>
  <c r="S6817" i="7"/>
  <c r="R6817" i="7"/>
  <c r="Q6817" i="7"/>
  <c r="A6817" i="7"/>
  <c r="U6816" i="7"/>
  <c r="T6816" i="7"/>
  <c r="S6816" i="7"/>
  <c r="R6816" i="7"/>
  <c r="Q6816" i="7"/>
  <c r="A6816" i="7"/>
  <c r="U6815" i="7"/>
  <c r="T6815" i="7"/>
  <c r="S6815" i="7"/>
  <c r="R6815" i="7"/>
  <c r="Q6815" i="7"/>
  <c r="A6815" i="7"/>
  <c r="U6814" i="7"/>
  <c r="T6814" i="7"/>
  <c r="S6814" i="7"/>
  <c r="R6814" i="7"/>
  <c r="Q6814" i="7"/>
  <c r="A6814" i="7"/>
  <c r="U6813" i="7"/>
  <c r="T6813" i="7"/>
  <c r="S6813" i="7"/>
  <c r="R6813" i="7"/>
  <c r="Q6813" i="7"/>
  <c r="A6813" i="7"/>
  <c r="U6812" i="7"/>
  <c r="T6812" i="7"/>
  <c r="S6812" i="7"/>
  <c r="R6812" i="7"/>
  <c r="Q6812" i="7"/>
  <c r="A6812" i="7"/>
  <c r="U6811" i="7"/>
  <c r="T6811" i="7"/>
  <c r="S6811" i="7"/>
  <c r="R6811" i="7"/>
  <c r="Q6811" i="7"/>
  <c r="A6811" i="7"/>
  <c r="U6810" i="7"/>
  <c r="T6810" i="7"/>
  <c r="S6810" i="7"/>
  <c r="R6810" i="7"/>
  <c r="Q6810" i="7"/>
  <c r="A6810" i="7"/>
  <c r="U6809" i="7"/>
  <c r="T6809" i="7"/>
  <c r="S6809" i="7"/>
  <c r="R6809" i="7"/>
  <c r="Q6809" i="7"/>
  <c r="A6809" i="7"/>
  <c r="U6808" i="7"/>
  <c r="T6808" i="7"/>
  <c r="S6808" i="7"/>
  <c r="R6808" i="7"/>
  <c r="Q6808" i="7"/>
  <c r="A6808" i="7"/>
  <c r="U6807" i="7"/>
  <c r="T6807" i="7"/>
  <c r="S6807" i="7"/>
  <c r="R6807" i="7"/>
  <c r="Q6807" i="7"/>
  <c r="A6807" i="7"/>
  <c r="U6806" i="7"/>
  <c r="T6806" i="7"/>
  <c r="S6806" i="7"/>
  <c r="R6806" i="7"/>
  <c r="Q6806" i="7"/>
  <c r="A6806" i="7"/>
  <c r="U6805" i="7"/>
  <c r="T6805" i="7"/>
  <c r="S6805" i="7"/>
  <c r="R6805" i="7"/>
  <c r="Q6805" i="7"/>
  <c r="A6805" i="7"/>
  <c r="U6804" i="7"/>
  <c r="T6804" i="7"/>
  <c r="S6804" i="7"/>
  <c r="R6804" i="7"/>
  <c r="Q6804" i="7"/>
  <c r="A6804" i="7"/>
  <c r="U6803" i="7"/>
  <c r="T6803" i="7"/>
  <c r="S6803" i="7"/>
  <c r="R6803" i="7"/>
  <c r="Q6803" i="7"/>
  <c r="A6803" i="7"/>
  <c r="U6802" i="7"/>
  <c r="T6802" i="7"/>
  <c r="S6802" i="7"/>
  <c r="R6802" i="7"/>
  <c r="Q6802" i="7"/>
  <c r="A6802" i="7"/>
  <c r="U6801" i="7"/>
  <c r="T6801" i="7"/>
  <c r="S6801" i="7"/>
  <c r="R6801" i="7"/>
  <c r="Q6801" i="7"/>
  <c r="A6801" i="7"/>
  <c r="U6800" i="7"/>
  <c r="T6800" i="7"/>
  <c r="S6800" i="7"/>
  <c r="R6800" i="7"/>
  <c r="Q6800" i="7"/>
  <c r="A6800" i="7"/>
  <c r="U6799" i="7"/>
  <c r="T6799" i="7"/>
  <c r="S6799" i="7"/>
  <c r="R6799" i="7"/>
  <c r="Q6799" i="7"/>
  <c r="A6799" i="7"/>
  <c r="U6798" i="7"/>
  <c r="T6798" i="7"/>
  <c r="S6798" i="7"/>
  <c r="R6798" i="7"/>
  <c r="Q6798" i="7"/>
  <c r="A6798" i="7"/>
  <c r="U6797" i="7"/>
  <c r="T6797" i="7"/>
  <c r="S6797" i="7"/>
  <c r="R6797" i="7"/>
  <c r="Q6797" i="7"/>
  <c r="A6797" i="7"/>
  <c r="U6796" i="7"/>
  <c r="T6796" i="7"/>
  <c r="S6796" i="7"/>
  <c r="R6796" i="7"/>
  <c r="Q6796" i="7"/>
  <c r="A6796" i="7"/>
  <c r="U6795" i="7"/>
  <c r="T6795" i="7"/>
  <c r="S6795" i="7"/>
  <c r="R6795" i="7"/>
  <c r="Q6795" i="7"/>
  <c r="A6795" i="7"/>
  <c r="U6794" i="7"/>
  <c r="T6794" i="7"/>
  <c r="S6794" i="7"/>
  <c r="R6794" i="7"/>
  <c r="Q6794" i="7"/>
  <c r="A6794" i="7"/>
  <c r="U6793" i="7"/>
  <c r="T6793" i="7"/>
  <c r="S6793" i="7"/>
  <c r="R6793" i="7"/>
  <c r="Q6793" i="7"/>
  <c r="A6793" i="7"/>
  <c r="U6792" i="7"/>
  <c r="T6792" i="7"/>
  <c r="S6792" i="7"/>
  <c r="R6792" i="7"/>
  <c r="Q6792" i="7"/>
  <c r="A6792" i="7"/>
  <c r="U6791" i="7"/>
  <c r="T6791" i="7"/>
  <c r="S6791" i="7"/>
  <c r="R6791" i="7"/>
  <c r="Q6791" i="7"/>
  <c r="A6791" i="7"/>
  <c r="U6790" i="7"/>
  <c r="T6790" i="7"/>
  <c r="S6790" i="7"/>
  <c r="R6790" i="7"/>
  <c r="Q6790" i="7"/>
  <c r="A6790" i="7"/>
  <c r="U6789" i="7"/>
  <c r="T6789" i="7"/>
  <c r="S6789" i="7"/>
  <c r="R6789" i="7"/>
  <c r="Q6789" i="7"/>
  <c r="A6789" i="7"/>
  <c r="U6788" i="7"/>
  <c r="T6788" i="7"/>
  <c r="S6788" i="7"/>
  <c r="R6788" i="7"/>
  <c r="Q6788" i="7"/>
  <c r="A6788" i="7"/>
  <c r="U6787" i="7"/>
  <c r="T6787" i="7"/>
  <c r="S6787" i="7"/>
  <c r="R6787" i="7"/>
  <c r="Q6787" i="7"/>
  <c r="A6787" i="7"/>
  <c r="U6786" i="7"/>
  <c r="T6786" i="7"/>
  <c r="S6786" i="7"/>
  <c r="R6786" i="7"/>
  <c r="Q6786" i="7"/>
  <c r="A6786" i="7"/>
  <c r="U6785" i="7"/>
  <c r="T6785" i="7"/>
  <c r="S6785" i="7"/>
  <c r="R6785" i="7"/>
  <c r="Q6785" i="7"/>
  <c r="A6785" i="7"/>
  <c r="U6784" i="7"/>
  <c r="T6784" i="7"/>
  <c r="S6784" i="7"/>
  <c r="R6784" i="7"/>
  <c r="Q6784" i="7"/>
  <c r="A6784" i="7"/>
  <c r="U6783" i="7"/>
  <c r="T6783" i="7"/>
  <c r="S6783" i="7"/>
  <c r="R6783" i="7"/>
  <c r="Q6783" i="7"/>
  <c r="A6783" i="7"/>
  <c r="U6782" i="7"/>
  <c r="T6782" i="7"/>
  <c r="S6782" i="7"/>
  <c r="R6782" i="7"/>
  <c r="Q6782" i="7"/>
  <c r="A6782" i="7"/>
  <c r="U6781" i="7"/>
  <c r="T6781" i="7"/>
  <c r="S6781" i="7"/>
  <c r="R6781" i="7"/>
  <c r="Q6781" i="7"/>
  <c r="A6781" i="7"/>
  <c r="U6780" i="7"/>
  <c r="T6780" i="7"/>
  <c r="S6780" i="7"/>
  <c r="R6780" i="7"/>
  <c r="Q6780" i="7"/>
  <c r="A6780" i="7"/>
  <c r="U6779" i="7"/>
  <c r="T6779" i="7"/>
  <c r="S6779" i="7"/>
  <c r="R6779" i="7"/>
  <c r="Q6779" i="7"/>
  <c r="A6779" i="7"/>
  <c r="U6778" i="7"/>
  <c r="T6778" i="7"/>
  <c r="S6778" i="7"/>
  <c r="R6778" i="7"/>
  <c r="Q6778" i="7"/>
  <c r="A6778" i="7"/>
  <c r="U6777" i="7"/>
  <c r="T6777" i="7"/>
  <c r="S6777" i="7"/>
  <c r="R6777" i="7"/>
  <c r="Q6777" i="7"/>
  <c r="A6777" i="7"/>
  <c r="U6776" i="7"/>
  <c r="T6776" i="7"/>
  <c r="S6776" i="7"/>
  <c r="R6776" i="7"/>
  <c r="Q6776" i="7"/>
  <c r="A6776" i="7"/>
  <c r="U6775" i="7"/>
  <c r="T6775" i="7"/>
  <c r="S6775" i="7"/>
  <c r="R6775" i="7"/>
  <c r="Q6775" i="7"/>
  <c r="A6775" i="7"/>
  <c r="U6774" i="7"/>
  <c r="T6774" i="7"/>
  <c r="S6774" i="7"/>
  <c r="R6774" i="7"/>
  <c r="Q6774" i="7"/>
  <c r="A6774" i="7"/>
  <c r="U6773" i="7"/>
  <c r="T6773" i="7"/>
  <c r="S6773" i="7"/>
  <c r="R6773" i="7"/>
  <c r="Q6773" i="7"/>
  <c r="A6773" i="7"/>
  <c r="U6772" i="7"/>
  <c r="T6772" i="7"/>
  <c r="S6772" i="7"/>
  <c r="R6772" i="7"/>
  <c r="Q6772" i="7"/>
  <c r="A6772" i="7"/>
  <c r="U6771" i="7"/>
  <c r="T6771" i="7"/>
  <c r="S6771" i="7"/>
  <c r="R6771" i="7"/>
  <c r="Q6771" i="7"/>
  <c r="A6771" i="7"/>
  <c r="U6770" i="7"/>
  <c r="T6770" i="7"/>
  <c r="S6770" i="7"/>
  <c r="R6770" i="7"/>
  <c r="Q6770" i="7"/>
  <c r="A6770" i="7"/>
  <c r="U6769" i="7"/>
  <c r="T6769" i="7"/>
  <c r="S6769" i="7"/>
  <c r="R6769" i="7"/>
  <c r="Q6769" i="7"/>
  <c r="A6769" i="7"/>
  <c r="U6768" i="7"/>
  <c r="T6768" i="7"/>
  <c r="S6768" i="7"/>
  <c r="R6768" i="7"/>
  <c r="Q6768" i="7"/>
  <c r="A6768" i="7"/>
  <c r="U6767" i="7"/>
  <c r="T6767" i="7"/>
  <c r="S6767" i="7"/>
  <c r="R6767" i="7"/>
  <c r="Q6767" i="7"/>
  <c r="A6767" i="7"/>
  <c r="U6766" i="7"/>
  <c r="T6766" i="7"/>
  <c r="S6766" i="7"/>
  <c r="R6766" i="7"/>
  <c r="Q6766" i="7"/>
  <c r="A6766" i="7"/>
  <c r="U6765" i="7"/>
  <c r="T6765" i="7"/>
  <c r="S6765" i="7"/>
  <c r="R6765" i="7"/>
  <c r="Q6765" i="7"/>
  <c r="A6765" i="7"/>
  <c r="U6764" i="7"/>
  <c r="T6764" i="7"/>
  <c r="S6764" i="7"/>
  <c r="R6764" i="7"/>
  <c r="Q6764" i="7"/>
  <c r="A6764" i="7"/>
  <c r="U6763" i="7"/>
  <c r="T6763" i="7"/>
  <c r="S6763" i="7"/>
  <c r="R6763" i="7"/>
  <c r="Q6763" i="7"/>
  <c r="A6763" i="7"/>
  <c r="U6762" i="7"/>
  <c r="T6762" i="7"/>
  <c r="S6762" i="7"/>
  <c r="R6762" i="7"/>
  <c r="Q6762" i="7"/>
  <c r="A6762" i="7"/>
  <c r="U6761" i="7"/>
  <c r="T6761" i="7"/>
  <c r="S6761" i="7"/>
  <c r="R6761" i="7"/>
  <c r="Q6761" i="7"/>
  <c r="A6761" i="7"/>
  <c r="U6760" i="7"/>
  <c r="T6760" i="7"/>
  <c r="S6760" i="7"/>
  <c r="R6760" i="7"/>
  <c r="Q6760" i="7"/>
  <c r="A6760" i="7"/>
  <c r="U6759" i="7"/>
  <c r="T6759" i="7"/>
  <c r="S6759" i="7"/>
  <c r="R6759" i="7"/>
  <c r="Q6759" i="7"/>
  <c r="A6759" i="7"/>
  <c r="U6758" i="7"/>
  <c r="T6758" i="7"/>
  <c r="S6758" i="7"/>
  <c r="R6758" i="7"/>
  <c r="Q6758" i="7"/>
  <c r="A6758" i="7"/>
  <c r="U6757" i="7"/>
  <c r="T6757" i="7"/>
  <c r="S6757" i="7"/>
  <c r="R6757" i="7"/>
  <c r="Q6757" i="7"/>
  <c r="A6757" i="7"/>
  <c r="U6756" i="7"/>
  <c r="T6756" i="7"/>
  <c r="S6756" i="7"/>
  <c r="R6756" i="7"/>
  <c r="Q6756" i="7"/>
  <c r="A6756" i="7"/>
  <c r="U6755" i="7"/>
  <c r="T6755" i="7"/>
  <c r="S6755" i="7"/>
  <c r="R6755" i="7"/>
  <c r="Q6755" i="7"/>
  <c r="A6755" i="7"/>
  <c r="U6754" i="7"/>
  <c r="T6754" i="7"/>
  <c r="S6754" i="7"/>
  <c r="R6754" i="7"/>
  <c r="Q6754" i="7"/>
  <c r="A6754" i="7"/>
  <c r="U6753" i="7"/>
  <c r="T6753" i="7"/>
  <c r="S6753" i="7"/>
  <c r="R6753" i="7"/>
  <c r="Q6753" i="7"/>
  <c r="A6753" i="7"/>
  <c r="U6752" i="7"/>
  <c r="T6752" i="7"/>
  <c r="S6752" i="7"/>
  <c r="R6752" i="7"/>
  <c r="Q6752" i="7"/>
  <c r="A6752" i="7"/>
  <c r="U6751" i="7"/>
  <c r="T6751" i="7"/>
  <c r="S6751" i="7"/>
  <c r="R6751" i="7"/>
  <c r="Q6751" i="7"/>
  <c r="A6751" i="7"/>
  <c r="U6750" i="7"/>
  <c r="T6750" i="7"/>
  <c r="S6750" i="7"/>
  <c r="R6750" i="7"/>
  <c r="Q6750" i="7"/>
  <c r="A6750" i="7"/>
  <c r="U6749" i="7"/>
  <c r="T6749" i="7"/>
  <c r="S6749" i="7"/>
  <c r="R6749" i="7"/>
  <c r="Q6749" i="7"/>
  <c r="A6749" i="7"/>
  <c r="U6748" i="7"/>
  <c r="T6748" i="7"/>
  <c r="S6748" i="7"/>
  <c r="R6748" i="7"/>
  <c r="Q6748" i="7"/>
  <c r="A6748" i="7"/>
  <c r="U6747" i="7"/>
  <c r="T6747" i="7"/>
  <c r="S6747" i="7"/>
  <c r="R6747" i="7"/>
  <c r="Q6747" i="7"/>
  <c r="A6747" i="7"/>
  <c r="U6746" i="7"/>
  <c r="T6746" i="7"/>
  <c r="S6746" i="7"/>
  <c r="R6746" i="7"/>
  <c r="Q6746" i="7"/>
  <c r="A6746" i="7"/>
  <c r="U6745" i="7"/>
  <c r="T6745" i="7"/>
  <c r="S6745" i="7"/>
  <c r="R6745" i="7"/>
  <c r="Q6745" i="7"/>
  <c r="A6745" i="7"/>
  <c r="U6744" i="7"/>
  <c r="T6744" i="7"/>
  <c r="S6744" i="7"/>
  <c r="R6744" i="7"/>
  <c r="Q6744" i="7"/>
  <c r="A6744" i="7"/>
  <c r="U6743" i="7"/>
  <c r="T6743" i="7"/>
  <c r="S6743" i="7"/>
  <c r="R6743" i="7"/>
  <c r="Q6743" i="7"/>
  <c r="A6743" i="7"/>
  <c r="U6742" i="7"/>
  <c r="T6742" i="7"/>
  <c r="S6742" i="7"/>
  <c r="R6742" i="7"/>
  <c r="Q6742" i="7"/>
  <c r="A6742" i="7"/>
  <c r="U6741" i="7"/>
  <c r="T6741" i="7"/>
  <c r="S6741" i="7"/>
  <c r="R6741" i="7"/>
  <c r="Q6741" i="7"/>
  <c r="A6741" i="7"/>
  <c r="U6740" i="7"/>
  <c r="T6740" i="7"/>
  <c r="S6740" i="7"/>
  <c r="R6740" i="7"/>
  <c r="Q6740" i="7"/>
  <c r="A6740" i="7"/>
  <c r="U6739" i="7"/>
  <c r="T6739" i="7"/>
  <c r="S6739" i="7"/>
  <c r="R6739" i="7"/>
  <c r="Q6739" i="7"/>
  <c r="A6739" i="7"/>
  <c r="U6738" i="7"/>
  <c r="T6738" i="7"/>
  <c r="S6738" i="7"/>
  <c r="R6738" i="7"/>
  <c r="Q6738" i="7"/>
  <c r="A6738" i="7"/>
  <c r="U6737" i="7"/>
  <c r="T6737" i="7"/>
  <c r="S6737" i="7"/>
  <c r="R6737" i="7"/>
  <c r="Q6737" i="7"/>
  <c r="A6737" i="7"/>
  <c r="U6736" i="7"/>
  <c r="T6736" i="7"/>
  <c r="S6736" i="7"/>
  <c r="R6736" i="7"/>
  <c r="Q6736" i="7"/>
  <c r="A6736" i="7"/>
  <c r="U6735" i="7"/>
  <c r="T6735" i="7"/>
  <c r="S6735" i="7"/>
  <c r="R6735" i="7"/>
  <c r="Q6735" i="7"/>
  <c r="A6735" i="7"/>
  <c r="U6734" i="7"/>
  <c r="T6734" i="7"/>
  <c r="S6734" i="7"/>
  <c r="R6734" i="7"/>
  <c r="Q6734" i="7"/>
  <c r="A6734" i="7"/>
  <c r="U6733" i="7"/>
  <c r="T6733" i="7"/>
  <c r="S6733" i="7"/>
  <c r="R6733" i="7"/>
  <c r="Q6733" i="7"/>
  <c r="A6733" i="7"/>
  <c r="U6732" i="7"/>
  <c r="T6732" i="7"/>
  <c r="S6732" i="7"/>
  <c r="R6732" i="7"/>
  <c r="Q6732" i="7"/>
  <c r="A6732" i="7"/>
  <c r="U6731" i="7"/>
  <c r="T6731" i="7"/>
  <c r="S6731" i="7"/>
  <c r="R6731" i="7"/>
  <c r="Q6731" i="7"/>
  <c r="A6731" i="7"/>
  <c r="U6730" i="7"/>
  <c r="T6730" i="7"/>
  <c r="S6730" i="7"/>
  <c r="R6730" i="7"/>
  <c r="Q6730" i="7"/>
  <c r="A6730" i="7"/>
  <c r="U6729" i="7"/>
  <c r="T6729" i="7"/>
  <c r="S6729" i="7"/>
  <c r="R6729" i="7"/>
  <c r="Q6729" i="7"/>
  <c r="A6729" i="7"/>
  <c r="U6728" i="7"/>
  <c r="T6728" i="7"/>
  <c r="S6728" i="7"/>
  <c r="R6728" i="7"/>
  <c r="Q6728" i="7"/>
  <c r="A6728" i="7"/>
  <c r="U6727" i="7"/>
  <c r="T6727" i="7"/>
  <c r="S6727" i="7"/>
  <c r="R6727" i="7"/>
  <c r="Q6727" i="7"/>
  <c r="A6727" i="7"/>
  <c r="U6726" i="7"/>
  <c r="T6726" i="7"/>
  <c r="S6726" i="7"/>
  <c r="R6726" i="7"/>
  <c r="Q6726" i="7"/>
  <c r="A6726" i="7"/>
  <c r="U6725" i="7"/>
  <c r="T6725" i="7"/>
  <c r="S6725" i="7"/>
  <c r="R6725" i="7"/>
  <c r="Q6725" i="7"/>
  <c r="A6725" i="7"/>
  <c r="U6724" i="7"/>
  <c r="T6724" i="7"/>
  <c r="S6724" i="7"/>
  <c r="R6724" i="7"/>
  <c r="Q6724" i="7"/>
  <c r="A6724" i="7"/>
  <c r="U6723" i="7"/>
  <c r="T6723" i="7"/>
  <c r="S6723" i="7"/>
  <c r="R6723" i="7"/>
  <c r="Q6723" i="7"/>
  <c r="A6723" i="7"/>
  <c r="U6722" i="7"/>
  <c r="T6722" i="7"/>
  <c r="S6722" i="7"/>
  <c r="R6722" i="7"/>
  <c r="Q6722" i="7"/>
  <c r="A6722" i="7"/>
  <c r="U6721" i="7"/>
  <c r="T6721" i="7"/>
  <c r="S6721" i="7"/>
  <c r="R6721" i="7"/>
  <c r="Q6721" i="7"/>
  <c r="A6721" i="7"/>
  <c r="U6720" i="7"/>
  <c r="T6720" i="7"/>
  <c r="S6720" i="7"/>
  <c r="R6720" i="7"/>
  <c r="Q6720" i="7"/>
  <c r="A6720" i="7"/>
  <c r="U6719" i="7"/>
  <c r="T6719" i="7"/>
  <c r="S6719" i="7"/>
  <c r="R6719" i="7"/>
  <c r="Q6719" i="7"/>
  <c r="A6719" i="7"/>
  <c r="U6718" i="7"/>
  <c r="T6718" i="7"/>
  <c r="S6718" i="7"/>
  <c r="R6718" i="7"/>
  <c r="Q6718" i="7"/>
  <c r="A6718" i="7"/>
  <c r="U6717" i="7"/>
  <c r="T6717" i="7"/>
  <c r="S6717" i="7"/>
  <c r="R6717" i="7"/>
  <c r="Q6717" i="7"/>
  <c r="A6717" i="7"/>
  <c r="U6716" i="7"/>
  <c r="T6716" i="7"/>
  <c r="S6716" i="7"/>
  <c r="R6716" i="7"/>
  <c r="Q6716" i="7"/>
  <c r="A6716" i="7"/>
  <c r="U6715" i="7"/>
  <c r="T6715" i="7"/>
  <c r="S6715" i="7"/>
  <c r="R6715" i="7"/>
  <c r="Q6715" i="7"/>
  <c r="A6715" i="7"/>
  <c r="U6714" i="7"/>
  <c r="T6714" i="7"/>
  <c r="S6714" i="7"/>
  <c r="R6714" i="7"/>
  <c r="Q6714" i="7"/>
  <c r="A6714" i="7"/>
  <c r="U6713" i="7"/>
  <c r="T6713" i="7"/>
  <c r="S6713" i="7"/>
  <c r="R6713" i="7"/>
  <c r="Q6713" i="7"/>
  <c r="A6713" i="7"/>
  <c r="U6712" i="7"/>
  <c r="T6712" i="7"/>
  <c r="S6712" i="7"/>
  <c r="R6712" i="7"/>
  <c r="Q6712" i="7"/>
  <c r="A6712" i="7"/>
  <c r="U6711" i="7"/>
  <c r="T6711" i="7"/>
  <c r="S6711" i="7"/>
  <c r="R6711" i="7"/>
  <c r="Q6711" i="7"/>
  <c r="A6711" i="7"/>
  <c r="U6710" i="7"/>
  <c r="T6710" i="7"/>
  <c r="S6710" i="7"/>
  <c r="R6710" i="7"/>
  <c r="Q6710" i="7"/>
  <c r="A6710" i="7"/>
  <c r="U6709" i="7"/>
  <c r="T6709" i="7"/>
  <c r="S6709" i="7"/>
  <c r="R6709" i="7"/>
  <c r="Q6709" i="7"/>
  <c r="A6709" i="7"/>
  <c r="U6708" i="7"/>
  <c r="T6708" i="7"/>
  <c r="S6708" i="7"/>
  <c r="R6708" i="7"/>
  <c r="Q6708" i="7"/>
  <c r="A6708" i="7"/>
  <c r="U6707" i="7"/>
  <c r="T6707" i="7"/>
  <c r="S6707" i="7"/>
  <c r="R6707" i="7"/>
  <c r="Q6707" i="7"/>
  <c r="A6707" i="7"/>
  <c r="U6706" i="7"/>
  <c r="T6706" i="7"/>
  <c r="S6706" i="7"/>
  <c r="R6706" i="7"/>
  <c r="Q6706" i="7"/>
  <c r="A6706" i="7"/>
  <c r="U6705" i="7"/>
  <c r="T6705" i="7"/>
  <c r="S6705" i="7"/>
  <c r="R6705" i="7"/>
  <c r="Q6705" i="7"/>
  <c r="A6705" i="7"/>
  <c r="U6704" i="7"/>
  <c r="T6704" i="7"/>
  <c r="S6704" i="7"/>
  <c r="R6704" i="7"/>
  <c r="Q6704" i="7"/>
  <c r="A6704" i="7"/>
  <c r="U6703" i="7"/>
  <c r="T6703" i="7"/>
  <c r="S6703" i="7"/>
  <c r="R6703" i="7"/>
  <c r="Q6703" i="7"/>
  <c r="A6703" i="7"/>
  <c r="U6702" i="7"/>
  <c r="T6702" i="7"/>
  <c r="S6702" i="7"/>
  <c r="R6702" i="7"/>
  <c r="Q6702" i="7"/>
  <c r="A6702" i="7"/>
  <c r="U6701" i="7"/>
  <c r="T6701" i="7"/>
  <c r="S6701" i="7"/>
  <c r="R6701" i="7"/>
  <c r="Q6701" i="7"/>
  <c r="A6701" i="7"/>
  <c r="U6700" i="7"/>
  <c r="T6700" i="7"/>
  <c r="S6700" i="7"/>
  <c r="R6700" i="7"/>
  <c r="Q6700" i="7"/>
  <c r="A6700" i="7"/>
  <c r="U6699" i="7"/>
  <c r="T6699" i="7"/>
  <c r="S6699" i="7"/>
  <c r="R6699" i="7"/>
  <c r="Q6699" i="7"/>
  <c r="A6699" i="7"/>
  <c r="U6698" i="7"/>
  <c r="T6698" i="7"/>
  <c r="S6698" i="7"/>
  <c r="R6698" i="7"/>
  <c r="Q6698" i="7"/>
  <c r="A6698" i="7"/>
  <c r="U6697" i="7"/>
  <c r="T6697" i="7"/>
  <c r="S6697" i="7"/>
  <c r="R6697" i="7"/>
  <c r="Q6697" i="7"/>
  <c r="A6697" i="7"/>
  <c r="U6696" i="7"/>
  <c r="T6696" i="7"/>
  <c r="S6696" i="7"/>
  <c r="R6696" i="7"/>
  <c r="Q6696" i="7"/>
  <c r="A6696" i="7"/>
  <c r="U6695" i="7"/>
  <c r="T6695" i="7"/>
  <c r="S6695" i="7"/>
  <c r="R6695" i="7"/>
  <c r="Q6695" i="7"/>
  <c r="A6695" i="7"/>
  <c r="U6694" i="7"/>
  <c r="T6694" i="7"/>
  <c r="S6694" i="7"/>
  <c r="R6694" i="7"/>
  <c r="Q6694" i="7"/>
  <c r="A6694" i="7"/>
  <c r="U6693" i="7"/>
  <c r="T6693" i="7"/>
  <c r="S6693" i="7"/>
  <c r="R6693" i="7"/>
  <c r="Q6693" i="7"/>
  <c r="A6693" i="7"/>
  <c r="U6692" i="7"/>
  <c r="T6692" i="7"/>
  <c r="S6692" i="7"/>
  <c r="R6692" i="7"/>
  <c r="Q6692" i="7"/>
  <c r="A6692" i="7"/>
  <c r="U6691" i="7"/>
  <c r="T6691" i="7"/>
  <c r="S6691" i="7"/>
  <c r="R6691" i="7"/>
  <c r="Q6691" i="7"/>
  <c r="A6691" i="7"/>
  <c r="U6690" i="7"/>
  <c r="T6690" i="7"/>
  <c r="S6690" i="7"/>
  <c r="R6690" i="7"/>
  <c r="Q6690" i="7"/>
  <c r="A6690" i="7"/>
  <c r="U6689" i="7"/>
  <c r="T6689" i="7"/>
  <c r="S6689" i="7"/>
  <c r="R6689" i="7"/>
  <c r="Q6689" i="7"/>
  <c r="A6689" i="7"/>
  <c r="U6688" i="7"/>
  <c r="T6688" i="7"/>
  <c r="S6688" i="7"/>
  <c r="R6688" i="7"/>
  <c r="Q6688" i="7"/>
  <c r="A6688" i="7"/>
  <c r="U6687" i="7"/>
  <c r="T6687" i="7"/>
  <c r="S6687" i="7"/>
  <c r="R6687" i="7"/>
  <c r="Q6687" i="7"/>
  <c r="A6687" i="7"/>
  <c r="U6686" i="7"/>
  <c r="T6686" i="7"/>
  <c r="S6686" i="7"/>
  <c r="R6686" i="7"/>
  <c r="Q6686" i="7"/>
  <c r="A6686" i="7"/>
  <c r="U6685" i="7"/>
  <c r="T6685" i="7"/>
  <c r="S6685" i="7"/>
  <c r="R6685" i="7"/>
  <c r="Q6685" i="7"/>
  <c r="A6685" i="7"/>
  <c r="U6684" i="7"/>
  <c r="T6684" i="7"/>
  <c r="S6684" i="7"/>
  <c r="R6684" i="7"/>
  <c r="Q6684" i="7"/>
  <c r="A6684" i="7"/>
  <c r="U6683" i="7"/>
  <c r="T6683" i="7"/>
  <c r="S6683" i="7"/>
  <c r="R6683" i="7"/>
  <c r="Q6683" i="7"/>
  <c r="A6683" i="7"/>
  <c r="U6682" i="7"/>
  <c r="T6682" i="7"/>
  <c r="S6682" i="7"/>
  <c r="R6682" i="7"/>
  <c r="Q6682" i="7"/>
  <c r="A6682" i="7"/>
  <c r="U6681" i="7"/>
  <c r="T6681" i="7"/>
  <c r="S6681" i="7"/>
  <c r="R6681" i="7"/>
  <c r="Q6681" i="7"/>
  <c r="A6681" i="7"/>
  <c r="U6680" i="7"/>
  <c r="T6680" i="7"/>
  <c r="S6680" i="7"/>
  <c r="R6680" i="7"/>
  <c r="Q6680" i="7"/>
  <c r="A6680" i="7"/>
  <c r="U6679" i="7"/>
  <c r="T6679" i="7"/>
  <c r="S6679" i="7"/>
  <c r="R6679" i="7"/>
  <c r="Q6679" i="7"/>
  <c r="A6679" i="7"/>
  <c r="U6678" i="7"/>
  <c r="T6678" i="7"/>
  <c r="S6678" i="7"/>
  <c r="R6678" i="7"/>
  <c r="Q6678" i="7"/>
  <c r="A6678" i="7"/>
  <c r="U6677" i="7"/>
  <c r="T6677" i="7"/>
  <c r="S6677" i="7"/>
  <c r="R6677" i="7"/>
  <c r="Q6677" i="7"/>
  <c r="A6677" i="7"/>
  <c r="U6676" i="7"/>
  <c r="T6676" i="7"/>
  <c r="S6676" i="7"/>
  <c r="R6676" i="7"/>
  <c r="Q6676" i="7"/>
  <c r="A6676" i="7"/>
  <c r="U6675" i="7"/>
  <c r="T6675" i="7"/>
  <c r="S6675" i="7"/>
  <c r="R6675" i="7"/>
  <c r="Q6675" i="7"/>
  <c r="A6675" i="7"/>
  <c r="U6674" i="7"/>
  <c r="T6674" i="7"/>
  <c r="S6674" i="7"/>
  <c r="R6674" i="7"/>
  <c r="Q6674" i="7"/>
  <c r="A6674" i="7"/>
  <c r="U6673" i="7"/>
  <c r="T6673" i="7"/>
  <c r="S6673" i="7"/>
  <c r="R6673" i="7"/>
  <c r="Q6673" i="7"/>
  <c r="A6673" i="7"/>
  <c r="U6672" i="7"/>
  <c r="T6672" i="7"/>
  <c r="S6672" i="7"/>
  <c r="R6672" i="7"/>
  <c r="Q6672" i="7"/>
  <c r="A6672" i="7"/>
  <c r="U6671" i="7"/>
  <c r="T6671" i="7"/>
  <c r="S6671" i="7"/>
  <c r="R6671" i="7"/>
  <c r="Q6671" i="7"/>
  <c r="A6671" i="7"/>
  <c r="U6670" i="7"/>
  <c r="T6670" i="7"/>
  <c r="S6670" i="7"/>
  <c r="R6670" i="7"/>
  <c r="Q6670" i="7"/>
  <c r="A6670" i="7"/>
  <c r="U6669" i="7"/>
  <c r="T6669" i="7"/>
  <c r="S6669" i="7"/>
  <c r="R6669" i="7"/>
  <c r="Q6669" i="7"/>
  <c r="A6669" i="7"/>
  <c r="U6668" i="7"/>
  <c r="T6668" i="7"/>
  <c r="S6668" i="7"/>
  <c r="R6668" i="7"/>
  <c r="Q6668" i="7"/>
  <c r="A6668" i="7"/>
  <c r="U6667" i="7"/>
  <c r="T6667" i="7"/>
  <c r="S6667" i="7"/>
  <c r="R6667" i="7"/>
  <c r="Q6667" i="7"/>
  <c r="A6667" i="7"/>
  <c r="U6666" i="7"/>
  <c r="T6666" i="7"/>
  <c r="S6666" i="7"/>
  <c r="R6666" i="7"/>
  <c r="Q6666" i="7"/>
  <c r="A6666" i="7"/>
  <c r="U6665" i="7"/>
  <c r="T6665" i="7"/>
  <c r="S6665" i="7"/>
  <c r="R6665" i="7"/>
  <c r="Q6665" i="7"/>
  <c r="A6665" i="7"/>
  <c r="U6664" i="7"/>
  <c r="T6664" i="7"/>
  <c r="S6664" i="7"/>
  <c r="R6664" i="7"/>
  <c r="Q6664" i="7"/>
  <c r="A6664" i="7"/>
  <c r="U6663" i="7"/>
  <c r="T6663" i="7"/>
  <c r="S6663" i="7"/>
  <c r="R6663" i="7"/>
  <c r="Q6663" i="7"/>
  <c r="A6663" i="7"/>
  <c r="U6662" i="7"/>
  <c r="T6662" i="7"/>
  <c r="S6662" i="7"/>
  <c r="R6662" i="7"/>
  <c r="Q6662" i="7"/>
  <c r="A6662" i="7"/>
  <c r="U6661" i="7"/>
  <c r="T6661" i="7"/>
  <c r="S6661" i="7"/>
  <c r="R6661" i="7"/>
  <c r="Q6661" i="7"/>
  <c r="A6661" i="7"/>
  <c r="U6660" i="7"/>
  <c r="T6660" i="7"/>
  <c r="S6660" i="7"/>
  <c r="R6660" i="7"/>
  <c r="Q6660" i="7"/>
  <c r="A6660" i="7"/>
  <c r="U6659" i="7"/>
  <c r="T6659" i="7"/>
  <c r="S6659" i="7"/>
  <c r="R6659" i="7"/>
  <c r="Q6659" i="7"/>
  <c r="A6659" i="7"/>
  <c r="U6658" i="7"/>
  <c r="T6658" i="7"/>
  <c r="S6658" i="7"/>
  <c r="R6658" i="7"/>
  <c r="Q6658" i="7"/>
  <c r="A6658" i="7"/>
  <c r="U6657" i="7"/>
  <c r="T6657" i="7"/>
  <c r="S6657" i="7"/>
  <c r="R6657" i="7"/>
  <c r="Q6657" i="7"/>
  <c r="A6657" i="7"/>
  <c r="U6656" i="7"/>
  <c r="T6656" i="7"/>
  <c r="S6656" i="7"/>
  <c r="R6656" i="7"/>
  <c r="Q6656" i="7"/>
  <c r="A6656" i="7"/>
  <c r="U6655" i="7"/>
  <c r="T6655" i="7"/>
  <c r="S6655" i="7"/>
  <c r="R6655" i="7"/>
  <c r="Q6655" i="7"/>
  <c r="A6655" i="7"/>
  <c r="U6654" i="7"/>
  <c r="T6654" i="7"/>
  <c r="S6654" i="7"/>
  <c r="R6654" i="7"/>
  <c r="Q6654" i="7"/>
  <c r="A6654" i="7"/>
  <c r="U6653" i="7"/>
  <c r="T6653" i="7"/>
  <c r="S6653" i="7"/>
  <c r="R6653" i="7"/>
  <c r="Q6653" i="7"/>
  <c r="A6653" i="7"/>
  <c r="U6652" i="7"/>
  <c r="T6652" i="7"/>
  <c r="S6652" i="7"/>
  <c r="R6652" i="7"/>
  <c r="Q6652" i="7"/>
  <c r="A6652" i="7"/>
  <c r="U6651" i="7"/>
  <c r="T6651" i="7"/>
  <c r="S6651" i="7"/>
  <c r="R6651" i="7"/>
  <c r="Q6651" i="7"/>
  <c r="A6651" i="7"/>
  <c r="U6650" i="7"/>
  <c r="T6650" i="7"/>
  <c r="S6650" i="7"/>
  <c r="R6650" i="7"/>
  <c r="Q6650" i="7"/>
  <c r="A6650" i="7"/>
  <c r="U6649" i="7"/>
  <c r="T6649" i="7"/>
  <c r="S6649" i="7"/>
  <c r="R6649" i="7"/>
  <c r="Q6649" i="7"/>
  <c r="A6649" i="7"/>
  <c r="U6648" i="7"/>
  <c r="T6648" i="7"/>
  <c r="S6648" i="7"/>
  <c r="R6648" i="7"/>
  <c r="Q6648" i="7"/>
  <c r="A6648" i="7"/>
  <c r="U6647" i="7"/>
  <c r="T6647" i="7"/>
  <c r="S6647" i="7"/>
  <c r="R6647" i="7"/>
  <c r="Q6647" i="7"/>
  <c r="A6647" i="7"/>
  <c r="U6646" i="7"/>
  <c r="T6646" i="7"/>
  <c r="S6646" i="7"/>
  <c r="R6646" i="7"/>
  <c r="Q6646" i="7"/>
  <c r="A6646" i="7"/>
  <c r="U6645" i="7"/>
  <c r="T6645" i="7"/>
  <c r="S6645" i="7"/>
  <c r="R6645" i="7"/>
  <c r="Q6645" i="7"/>
  <c r="A6645" i="7"/>
  <c r="U6644" i="7"/>
  <c r="T6644" i="7"/>
  <c r="S6644" i="7"/>
  <c r="R6644" i="7"/>
  <c r="Q6644" i="7"/>
  <c r="A6644" i="7"/>
  <c r="U6643" i="7"/>
  <c r="T6643" i="7"/>
  <c r="S6643" i="7"/>
  <c r="R6643" i="7"/>
  <c r="Q6643" i="7"/>
  <c r="A6643" i="7"/>
  <c r="U6642" i="7"/>
  <c r="T6642" i="7"/>
  <c r="S6642" i="7"/>
  <c r="R6642" i="7"/>
  <c r="Q6642" i="7"/>
  <c r="A6642" i="7"/>
  <c r="U6641" i="7"/>
  <c r="T6641" i="7"/>
  <c r="S6641" i="7"/>
  <c r="R6641" i="7"/>
  <c r="Q6641" i="7"/>
  <c r="A6641" i="7"/>
  <c r="U6640" i="7"/>
  <c r="T6640" i="7"/>
  <c r="S6640" i="7"/>
  <c r="R6640" i="7"/>
  <c r="Q6640" i="7"/>
  <c r="A6640" i="7"/>
  <c r="U6639" i="7"/>
  <c r="T6639" i="7"/>
  <c r="S6639" i="7"/>
  <c r="R6639" i="7"/>
  <c r="Q6639" i="7"/>
  <c r="A6639" i="7"/>
  <c r="U6638" i="7"/>
  <c r="T6638" i="7"/>
  <c r="S6638" i="7"/>
  <c r="R6638" i="7"/>
  <c r="Q6638" i="7"/>
  <c r="A6638" i="7"/>
  <c r="U6637" i="7"/>
  <c r="T6637" i="7"/>
  <c r="S6637" i="7"/>
  <c r="R6637" i="7"/>
  <c r="Q6637" i="7"/>
  <c r="A6637" i="7"/>
  <c r="U6636" i="7"/>
  <c r="T6636" i="7"/>
  <c r="S6636" i="7"/>
  <c r="R6636" i="7"/>
  <c r="Q6636" i="7"/>
  <c r="A6636" i="7"/>
  <c r="U6635" i="7"/>
  <c r="T6635" i="7"/>
  <c r="S6635" i="7"/>
  <c r="R6635" i="7"/>
  <c r="Q6635" i="7"/>
  <c r="A6635" i="7"/>
  <c r="U6634" i="7"/>
  <c r="T6634" i="7"/>
  <c r="S6634" i="7"/>
  <c r="R6634" i="7"/>
  <c r="Q6634" i="7"/>
  <c r="A6634" i="7"/>
  <c r="U6633" i="7"/>
  <c r="T6633" i="7"/>
  <c r="S6633" i="7"/>
  <c r="R6633" i="7"/>
  <c r="Q6633" i="7"/>
  <c r="A6633" i="7"/>
  <c r="U6632" i="7"/>
  <c r="T6632" i="7"/>
  <c r="S6632" i="7"/>
  <c r="R6632" i="7"/>
  <c r="Q6632" i="7"/>
  <c r="A6632" i="7"/>
  <c r="T6631" i="7"/>
  <c r="U6631" i="7" s="1"/>
  <c r="S6631" i="7"/>
  <c r="R6631" i="7"/>
  <c r="Q6631" i="7"/>
  <c r="A6631" i="7"/>
  <c r="U6630" i="7"/>
  <c r="T6630" i="7"/>
  <c r="S6630" i="7"/>
  <c r="R6630" i="7"/>
  <c r="Q6630" i="7"/>
  <c r="A6630" i="7"/>
  <c r="T6629" i="7"/>
  <c r="U6629" i="7" s="1"/>
  <c r="S6629" i="7"/>
  <c r="R6629" i="7"/>
  <c r="Q6629" i="7"/>
  <c r="A6629" i="7"/>
  <c r="U6628" i="7"/>
  <c r="T6628" i="7"/>
  <c r="S6628" i="7"/>
  <c r="R6628" i="7"/>
  <c r="Q6628" i="7"/>
  <c r="A6628" i="7"/>
  <c r="T6627" i="7"/>
  <c r="U6627" i="7" s="1"/>
  <c r="S6627" i="7"/>
  <c r="R6627" i="7"/>
  <c r="Q6627" i="7"/>
  <c r="A6627" i="7"/>
  <c r="U6626" i="7"/>
  <c r="T6626" i="7"/>
  <c r="S6626" i="7"/>
  <c r="R6626" i="7"/>
  <c r="Q6626" i="7"/>
  <c r="A6626" i="7"/>
  <c r="T6625" i="7"/>
  <c r="U6625" i="7" s="1"/>
  <c r="S6625" i="7"/>
  <c r="R6625" i="7"/>
  <c r="Q6625" i="7"/>
  <c r="A6625" i="7"/>
  <c r="U6624" i="7"/>
  <c r="T6624" i="7"/>
  <c r="S6624" i="7"/>
  <c r="R6624" i="7"/>
  <c r="Q6624" i="7"/>
  <c r="A6624" i="7"/>
  <c r="T6623" i="7"/>
  <c r="U6623" i="7" s="1"/>
  <c r="S6623" i="7"/>
  <c r="R6623" i="7"/>
  <c r="Q6623" i="7"/>
  <c r="A6623" i="7"/>
  <c r="U6622" i="7"/>
  <c r="T6622" i="7"/>
  <c r="S6622" i="7"/>
  <c r="R6622" i="7"/>
  <c r="Q6622" i="7"/>
  <c r="A6622" i="7"/>
  <c r="T6621" i="7"/>
  <c r="U6621" i="7" s="1"/>
  <c r="S6621" i="7"/>
  <c r="R6621" i="7"/>
  <c r="Q6621" i="7"/>
  <c r="A6621" i="7"/>
  <c r="U6620" i="7"/>
  <c r="T6620" i="7"/>
  <c r="S6620" i="7"/>
  <c r="R6620" i="7"/>
  <c r="Q6620" i="7"/>
  <c r="A6620" i="7"/>
  <c r="T6619" i="7"/>
  <c r="U6619" i="7" s="1"/>
  <c r="S6619" i="7"/>
  <c r="R6619" i="7"/>
  <c r="Q6619" i="7"/>
  <c r="A6619" i="7"/>
  <c r="U6618" i="7"/>
  <c r="T6618" i="7"/>
  <c r="S6618" i="7"/>
  <c r="R6618" i="7"/>
  <c r="Q6618" i="7"/>
  <c r="A6618" i="7"/>
  <c r="T6617" i="7"/>
  <c r="U6617" i="7" s="1"/>
  <c r="S6617" i="7"/>
  <c r="R6617" i="7"/>
  <c r="Q6617" i="7"/>
  <c r="A6617" i="7"/>
  <c r="U6616" i="7"/>
  <c r="T6616" i="7"/>
  <c r="S6616" i="7"/>
  <c r="R6616" i="7"/>
  <c r="Q6616" i="7"/>
  <c r="A6616" i="7"/>
  <c r="T6615" i="7"/>
  <c r="U6615" i="7" s="1"/>
  <c r="S6615" i="7"/>
  <c r="R6615" i="7"/>
  <c r="Q6615" i="7"/>
  <c r="A6615" i="7"/>
  <c r="U6614" i="7"/>
  <c r="T6614" i="7"/>
  <c r="S6614" i="7"/>
  <c r="R6614" i="7"/>
  <c r="Q6614" i="7"/>
  <c r="A6614" i="7"/>
  <c r="T6613" i="7"/>
  <c r="U6613" i="7" s="1"/>
  <c r="S6613" i="7"/>
  <c r="R6613" i="7"/>
  <c r="Q6613" i="7"/>
  <c r="A6613" i="7"/>
  <c r="U6612" i="7"/>
  <c r="T6612" i="7"/>
  <c r="S6612" i="7"/>
  <c r="R6612" i="7"/>
  <c r="Q6612" i="7"/>
  <c r="A6612" i="7"/>
  <c r="T6611" i="7"/>
  <c r="U6611" i="7" s="1"/>
  <c r="S6611" i="7"/>
  <c r="R6611" i="7"/>
  <c r="Q6611" i="7"/>
  <c r="A6611" i="7"/>
  <c r="U6610" i="7"/>
  <c r="T6610" i="7"/>
  <c r="S6610" i="7"/>
  <c r="R6610" i="7"/>
  <c r="Q6610" i="7"/>
  <c r="A6610" i="7"/>
  <c r="T6609" i="7"/>
  <c r="U6609" i="7" s="1"/>
  <c r="S6609" i="7"/>
  <c r="R6609" i="7"/>
  <c r="Q6609" i="7"/>
  <c r="A6609" i="7"/>
  <c r="U6608" i="7"/>
  <c r="T6608" i="7"/>
  <c r="S6608" i="7"/>
  <c r="R6608" i="7"/>
  <c r="Q6608" i="7"/>
  <c r="A6608" i="7"/>
  <c r="T6607" i="7"/>
  <c r="U6607" i="7" s="1"/>
  <c r="S6607" i="7"/>
  <c r="R6607" i="7"/>
  <c r="Q6607" i="7"/>
  <c r="A6607" i="7"/>
  <c r="U6606" i="7"/>
  <c r="T6606" i="7"/>
  <c r="S6606" i="7"/>
  <c r="R6606" i="7"/>
  <c r="Q6606" i="7"/>
  <c r="A6606" i="7"/>
  <c r="T6605" i="7"/>
  <c r="U6605" i="7" s="1"/>
  <c r="S6605" i="7"/>
  <c r="R6605" i="7"/>
  <c r="Q6605" i="7"/>
  <c r="A6605" i="7"/>
  <c r="U6604" i="7"/>
  <c r="T6604" i="7"/>
  <c r="S6604" i="7"/>
  <c r="R6604" i="7"/>
  <c r="Q6604" i="7"/>
  <c r="A6604" i="7"/>
  <c r="T6603" i="7"/>
  <c r="U6603" i="7" s="1"/>
  <c r="S6603" i="7"/>
  <c r="R6603" i="7"/>
  <c r="Q6603" i="7"/>
  <c r="A6603" i="7"/>
  <c r="U6602" i="7"/>
  <c r="T6602" i="7"/>
  <c r="S6602" i="7"/>
  <c r="R6602" i="7"/>
  <c r="Q6602" i="7"/>
  <c r="A6602" i="7"/>
  <c r="T6601" i="7"/>
  <c r="U6601" i="7" s="1"/>
  <c r="S6601" i="7"/>
  <c r="R6601" i="7"/>
  <c r="Q6601" i="7"/>
  <c r="A6601" i="7"/>
  <c r="U6600" i="7"/>
  <c r="T6600" i="7"/>
  <c r="S6600" i="7"/>
  <c r="R6600" i="7"/>
  <c r="Q6600" i="7"/>
  <c r="A6600" i="7"/>
  <c r="T6599" i="7"/>
  <c r="U6599" i="7" s="1"/>
  <c r="S6599" i="7"/>
  <c r="R6599" i="7"/>
  <c r="Q6599" i="7"/>
  <c r="A6599" i="7"/>
  <c r="U6598" i="7"/>
  <c r="T6598" i="7"/>
  <c r="S6598" i="7"/>
  <c r="R6598" i="7"/>
  <c r="Q6598" i="7"/>
  <c r="A6598" i="7"/>
  <c r="T6597" i="7"/>
  <c r="U6597" i="7" s="1"/>
  <c r="S6597" i="7"/>
  <c r="R6597" i="7"/>
  <c r="Q6597" i="7"/>
  <c r="A6597" i="7"/>
  <c r="U6596" i="7"/>
  <c r="T6596" i="7"/>
  <c r="S6596" i="7"/>
  <c r="R6596" i="7"/>
  <c r="Q6596" i="7"/>
  <c r="A6596" i="7"/>
  <c r="T6595" i="7"/>
  <c r="U6595" i="7" s="1"/>
  <c r="S6595" i="7"/>
  <c r="R6595" i="7"/>
  <c r="Q6595" i="7"/>
  <c r="A6595" i="7"/>
  <c r="U6594" i="7"/>
  <c r="T6594" i="7"/>
  <c r="S6594" i="7"/>
  <c r="R6594" i="7"/>
  <c r="Q6594" i="7"/>
  <c r="A6594" i="7"/>
  <c r="T6593" i="7"/>
  <c r="U6593" i="7" s="1"/>
  <c r="S6593" i="7"/>
  <c r="R6593" i="7"/>
  <c r="Q6593" i="7"/>
  <c r="A6593" i="7"/>
  <c r="U6592" i="7"/>
  <c r="T6592" i="7"/>
  <c r="S6592" i="7"/>
  <c r="R6592" i="7"/>
  <c r="Q6592" i="7"/>
  <c r="A6592" i="7"/>
  <c r="T6591" i="7"/>
  <c r="U6591" i="7" s="1"/>
  <c r="S6591" i="7"/>
  <c r="R6591" i="7"/>
  <c r="Q6591" i="7"/>
  <c r="A6591" i="7"/>
  <c r="U6590" i="7"/>
  <c r="T6590" i="7"/>
  <c r="S6590" i="7"/>
  <c r="R6590" i="7"/>
  <c r="Q6590" i="7"/>
  <c r="A6590" i="7"/>
  <c r="T6589" i="7"/>
  <c r="U6589" i="7" s="1"/>
  <c r="S6589" i="7"/>
  <c r="R6589" i="7"/>
  <c r="Q6589" i="7"/>
  <c r="A6589" i="7"/>
  <c r="U6588" i="7"/>
  <c r="T6588" i="7"/>
  <c r="S6588" i="7"/>
  <c r="R6588" i="7"/>
  <c r="Q6588" i="7"/>
  <c r="A6588" i="7"/>
  <c r="T6587" i="7"/>
  <c r="U6587" i="7" s="1"/>
  <c r="S6587" i="7"/>
  <c r="R6587" i="7"/>
  <c r="Q6587" i="7"/>
  <c r="A6587" i="7"/>
  <c r="U6586" i="7"/>
  <c r="T6586" i="7"/>
  <c r="S6586" i="7"/>
  <c r="R6586" i="7"/>
  <c r="Q6586" i="7"/>
  <c r="A6586" i="7"/>
  <c r="T6585" i="7"/>
  <c r="U6585" i="7" s="1"/>
  <c r="S6585" i="7"/>
  <c r="R6585" i="7"/>
  <c r="Q6585" i="7"/>
  <c r="A6585" i="7"/>
  <c r="U6584" i="7"/>
  <c r="T6584" i="7"/>
  <c r="S6584" i="7"/>
  <c r="R6584" i="7"/>
  <c r="Q6584" i="7"/>
  <c r="A6584" i="7"/>
  <c r="T6583" i="7"/>
  <c r="U6583" i="7" s="1"/>
  <c r="S6583" i="7"/>
  <c r="R6583" i="7"/>
  <c r="Q6583" i="7"/>
  <c r="A6583" i="7"/>
  <c r="U6582" i="7"/>
  <c r="T6582" i="7"/>
  <c r="S6582" i="7"/>
  <c r="R6582" i="7"/>
  <c r="Q6582" i="7"/>
  <c r="A6582" i="7"/>
  <c r="T6581" i="7"/>
  <c r="U6581" i="7" s="1"/>
  <c r="S6581" i="7"/>
  <c r="R6581" i="7"/>
  <c r="Q6581" i="7"/>
  <c r="A6581" i="7"/>
  <c r="U6580" i="7"/>
  <c r="T6580" i="7"/>
  <c r="S6580" i="7"/>
  <c r="R6580" i="7"/>
  <c r="Q6580" i="7"/>
  <c r="A6580" i="7"/>
  <c r="T6579" i="7"/>
  <c r="U6579" i="7" s="1"/>
  <c r="S6579" i="7"/>
  <c r="R6579" i="7"/>
  <c r="Q6579" i="7"/>
  <c r="A6579" i="7"/>
  <c r="U6578" i="7"/>
  <c r="T6578" i="7"/>
  <c r="S6578" i="7"/>
  <c r="R6578" i="7"/>
  <c r="Q6578" i="7"/>
  <c r="A6578" i="7"/>
  <c r="T6577" i="7"/>
  <c r="U6577" i="7" s="1"/>
  <c r="S6577" i="7"/>
  <c r="R6577" i="7"/>
  <c r="Q6577" i="7"/>
  <c r="A6577" i="7"/>
  <c r="U6576" i="7"/>
  <c r="T6576" i="7"/>
  <c r="S6576" i="7"/>
  <c r="R6576" i="7"/>
  <c r="Q6576" i="7"/>
  <c r="A6576" i="7"/>
  <c r="T6575" i="7"/>
  <c r="U6575" i="7" s="1"/>
  <c r="S6575" i="7"/>
  <c r="R6575" i="7"/>
  <c r="Q6575" i="7"/>
  <c r="A6575" i="7"/>
  <c r="U6574" i="7"/>
  <c r="T6574" i="7"/>
  <c r="S6574" i="7"/>
  <c r="R6574" i="7"/>
  <c r="Q6574" i="7"/>
  <c r="A6574" i="7"/>
  <c r="T6573" i="7"/>
  <c r="U6573" i="7" s="1"/>
  <c r="S6573" i="7"/>
  <c r="R6573" i="7"/>
  <c r="Q6573" i="7"/>
  <c r="A6573" i="7"/>
  <c r="U6572" i="7"/>
  <c r="T6572" i="7"/>
  <c r="S6572" i="7"/>
  <c r="R6572" i="7"/>
  <c r="Q6572" i="7"/>
  <c r="A6572" i="7"/>
  <c r="T6571" i="7"/>
  <c r="U6571" i="7" s="1"/>
  <c r="S6571" i="7"/>
  <c r="R6571" i="7"/>
  <c r="Q6571" i="7"/>
  <c r="A6571" i="7"/>
  <c r="U6570" i="7"/>
  <c r="T6570" i="7"/>
  <c r="S6570" i="7"/>
  <c r="R6570" i="7"/>
  <c r="Q6570" i="7"/>
  <c r="A6570" i="7"/>
  <c r="T6569" i="7"/>
  <c r="U6569" i="7" s="1"/>
  <c r="S6569" i="7"/>
  <c r="R6569" i="7"/>
  <c r="Q6569" i="7"/>
  <c r="A6569" i="7"/>
  <c r="U6568" i="7"/>
  <c r="T6568" i="7"/>
  <c r="S6568" i="7"/>
  <c r="R6568" i="7"/>
  <c r="Q6568" i="7"/>
  <c r="A6568" i="7"/>
  <c r="T6567" i="7"/>
  <c r="U6567" i="7" s="1"/>
  <c r="S6567" i="7"/>
  <c r="R6567" i="7"/>
  <c r="Q6567" i="7"/>
  <c r="A6567" i="7"/>
  <c r="U6566" i="7"/>
  <c r="T6566" i="7"/>
  <c r="S6566" i="7"/>
  <c r="R6566" i="7"/>
  <c r="Q6566" i="7"/>
  <c r="A6566" i="7"/>
  <c r="T6565" i="7"/>
  <c r="U6565" i="7" s="1"/>
  <c r="S6565" i="7"/>
  <c r="R6565" i="7"/>
  <c r="Q6565" i="7"/>
  <c r="A6565" i="7"/>
  <c r="U6564" i="7"/>
  <c r="T6564" i="7"/>
  <c r="S6564" i="7"/>
  <c r="R6564" i="7"/>
  <c r="Q6564" i="7"/>
  <c r="A6564" i="7"/>
  <c r="T6563" i="7"/>
  <c r="U6563" i="7" s="1"/>
  <c r="S6563" i="7"/>
  <c r="R6563" i="7"/>
  <c r="Q6563" i="7"/>
  <c r="A6563" i="7"/>
  <c r="U6562" i="7"/>
  <c r="T6562" i="7"/>
  <c r="S6562" i="7"/>
  <c r="R6562" i="7"/>
  <c r="Q6562" i="7"/>
  <c r="A6562" i="7"/>
  <c r="T6561" i="7"/>
  <c r="U6561" i="7" s="1"/>
  <c r="S6561" i="7"/>
  <c r="R6561" i="7"/>
  <c r="Q6561" i="7"/>
  <c r="A6561" i="7"/>
  <c r="U6560" i="7"/>
  <c r="T6560" i="7"/>
  <c r="S6560" i="7"/>
  <c r="R6560" i="7"/>
  <c r="Q6560" i="7"/>
  <c r="A6560" i="7"/>
  <c r="T6559" i="7"/>
  <c r="U6559" i="7" s="1"/>
  <c r="S6559" i="7"/>
  <c r="R6559" i="7"/>
  <c r="Q6559" i="7"/>
  <c r="A6559" i="7"/>
  <c r="U6558" i="7"/>
  <c r="T6558" i="7"/>
  <c r="S6558" i="7"/>
  <c r="R6558" i="7"/>
  <c r="Q6558" i="7"/>
  <c r="A6558" i="7"/>
  <c r="T6557" i="7"/>
  <c r="U6557" i="7" s="1"/>
  <c r="S6557" i="7"/>
  <c r="R6557" i="7"/>
  <c r="Q6557" i="7"/>
  <c r="A6557" i="7"/>
  <c r="U6556" i="7"/>
  <c r="T6556" i="7"/>
  <c r="S6556" i="7"/>
  <c r="R6556" i="7"/>
  <c r="Q6556" i="7"/>
  <c r="A6556" i="7"/>
  <c r="T6555" i="7"/>
  <c r="U6555" i="7" s="1"/>
  <c r="S6555" i="7"/>
  <c r="R6555" i="7"/>
  <c r="Q6555" i="7"/>
  <c r="A6555" i="7"/>
  <c r="U6554" i="7"/>
  <c r="T6554" i="7"/>
  <c r="S6554" i="7"/>
  <c r="R6554" i="7"/>
  <c r="Q6554" i="7"/>
  <c r="A6554" i="7"/>
  <c r="T6553" i="7"/>
  <c r="U6553" i="7" s="1"/>
  <c r="S6553" i="7"/>
  <c r="R6553" i="7"/>
  <c r="Q6553" i="7"/>
  <c r="A6553" i="7"/>
  <c r="U6552" i="7"/>
  <c r="T6552" i="7"/>
  <c r="S6552" i="7"/>
  <c r="R6552" i="7"/>
  <c r="Q6552" i="7"/>
  <c r="A6552" i="7"/>
  <c r="T6551" i="7"/>
  <c r="U6551" i="7" s="1"/>
  <c r="S6551" i="7"/>
  <c r="R6551" i="7"/>
  <c r="Q6551" i="7"/>
  <c r="A6551" i="7"/>
  <c r="U6550" i="7"/>
  <c r="T6550" i="7"/>
  <c r="S6550" i="7"/>
  <c r="R6550" i="7"/>
  <c r="Q6550" i="7"/>
  <c r="A6550" i="7"/>
  <c r="T6549" i="7"/>
  <c r="U6549" i="7" s="1"/>
  <c r="S6549" i="7"/>
  <c r="R6549" i="7"/>
  <c r="Q6549" i="7"/>
  <c r="A6549" i="7"/>
  <c r="U6548" i="7"/>
  <c r="T6548" i="7"/>
  <c r="S6548" i="7"/>
  <c r="R6548" i="7"/>
  <c r="Q6548" i="7"/>
  <c r="A6548" i="7"/>
  <c r="T6547" i="7"/>
  <c r="U6547" i="7" s="1"/>
  <c r="S6547" i="7"/>
  <c r="R6547" i="7"/>
  <c r="Q6547" i="7"/>
  <c r="A6547" i="7"/>
  <c r="U6546" i="7"/>
  <c r="T6546" i="7"/>
  <c r="S6546" i="7"/>
  <c r="R6546" i="7"/>
  <c r="Q6546" i="7"/>
  <c r="A6546" i="7"/>
  <c r="T6545" i="7"/>
  <c r="U6545" i="7" s="1"/>
  <c r="S6545" i="7"/>
  <c r="R6545" i="7"/>
  <c r="Q6545" i="7"/>
  <c r="A6545" i="7"/>
  <c r="U6544" i="7"/>
  <c r="T6544" i="7"/>
  <c r="S6544" i="7"/>
  <c r="R6544" i="7"/>
  <c r="Q6544" i="7"/>
  <c r="A6544" i="7"/>
  <c r="T6543" i="7"/>
  <c r="U6543" i="7" s="1"/>
  <c r="S6543" i="7"/>
  <c r="R6543" i="7"/>
  <c r="Q6543" i="7"/>
  <c r="A6543" i="7"/>
  <c r="U6542" i="7"/>
  <c r="T6542" i="7"/>
  <c r="S6542" i="7"/>
  <c r="R6542" i="7"/>
  <c r="Q6542" i="7"/>
  <c r="A6542" i="7"/>
  <c r="T6541" i="7"/>
  <c r="U6541" i="7" s="1"/>
  <c r="S6541" i="7"/>
  <c r="R6541" i="7"/>
  <c r="Q6541" i="7"/>
  <c r="A6541" i="7"/>
  <c r="T6540" i="7"/>
  <c r="U6540" i="7" s="1"/>
  <c r="S6540" i="7"/>
  <c r="R6540" i="7"/>
  <c r="Q6540" i="7"/>
  <c r="A6540" i="7"/>
  <c r="T6539" i="7"/>
  <c r="U6539" i="7" s="1"/>
  <c r="S6539" i="7"/>
  <c r="R6539" i="7"/>
  <c r="Q6539" i="7"/>
  <c r="A6539" i="7"/>
  <c r="T6538" i="7"/>
  <c r="U6538" i="7" s="1"/>
  <c r="S6538" i="7"/>
  <c r="R6538" i="7"/>
  <c r="Q6538" i="7"/>
  <c r="A6538" i="7"/>
  <c r="T6537" i="7"/>
  <c r="U6537" i="7" s="1"/>
  <c r="S6537" i="7"/>
  <c r="R6537" i="7"/>
  <c r="Q6537" i="7"/>
  <c r="A6537" i="7"/>
  <c r="U6536" i="7"/>
  <c r="T6536" i="7"/>
  <c r="S6536" i="7"/>
  <c r="R6536" i="7"/>
  <c r="Q6536" i="7"/>
  <c r="A6536" i="7"/>
  <c r="T6535" i="7"/>
  <c r="U6535" i="7" s="1"/>
  <c r="S6535" i="7"/>
  <c r="R6535" i="7"/>
  <c r="Q6535" i="7"/>
  <c r="A6535" i="7"/>
  <c r="U6534" i="7"/>
  <c r="T6534" i="7"/>
  <c r="S6534" i="7"/>
  <c r="R6534" i="7"/>
  <c r="Q6534" i="7"/>
  <c r="A6534" i="7"/>
  <c r="T6533" i="7"/>
  <c r="U6533" i="7" s="1"/>
  <c r="S6533" i="7"/>
  <c r="R6533" i="7"/>
  <c r="Q6533" i="7"/>
  <c r="A6533" i="7"/>
  <c r="T6532" i="7"/>
  <c r="U6532" i="7" s="1"/>
  <c r="S6532" i="7"/>
  <c r="R6532" i="7"/>
  <c r="Q6532" i="7"/>
  <c r="A6532" i="7"/>
  <c r="T6531" i="7"/>
  <c r="U6531" i="7" s="1"/>
  <c r="S6531" i="7"/>
  <c r="R6531" i="7"/>
  <c r="Q6531" i="7"/>
  <c r="A6531" i="7"/>
  <c r="T6530" i="7"/>
  <c r="U6530" i="7" s="1"/>
  <c r="S6530" i="7"/>
  <c r="R6530" i="7"/>
  <c r="Q6530" i="7"/>
  <c r="A6530" i="7"/>
  <c r="T6529" i="7"/>
  <c r="U6529" i="7" s="1"/>
  <c r="S6529" i="7"/>
  <c r="R6529" i="7"/>
  <c r="Q6529" i="7"/>
  <c r="A6529" i="7"/>
  <c r="U6528" i="7"/>
  <c r="T6528" i="7"/>
  <c r="S6528" i="7"/>
  <c r="R6528" i="7"/>
  <c r="Q6528" i="7"/>
  <c r="A6528" i="7"/>
  <c r="T6527" i="7"/>
  <c r="U6527" i="7" s="1"/>
  <c r="S6527" i="7"/>
  <c r="R6527" i="7"/>
  <c r="Q6527" i="7"/>
  <c r="A6527" i="7"/>
  <c r="T6526" i="7"/>
  <c r="U6526" i="7" s="1"/>
  <c r="S6526" i="7"/>
  <c r="R6526" i="7"/>
  <c r="Q6526" i="7"/>
  <c r="A6526" i="7"/>
  <c r="T6525" i="7"/>
  <c r="U6525" i="7" s="1"/>
  <c r="S6525" i="7"/>
  <c r="R6525" i="7"/>
  <c r="Q6525" i="7"/>
  <c r="A6525" i="7"/>
  <c r="T6524" i="7"/>
  <c r="U6524" i="7" s="1"/>
  <c r="S6524" i="7"/>
  <c r="R6524" i="7"/>
  <c r="Q6524" i="7"/>
  <c r="A6524" i="7"/>
  <c r="T6523" i="7"/>
  <c r="U6523" i="7" s="1"/>
  <c r="S6523" i="7"/>
  <c r="R6523" i="7"/>
  <c r="Q6523" i="7"/>
  <c r="A6523" i="7"/>
  <c r="U6522" i="7"/>
  <c r="T6522" i="7"/>
  <c r="S6522" i="7"/>
  <c r="R6522" i="7"/>
  <c r="Q6522" i="7"/>
  <c r="A6522" i="7"/>
  <c r="T6521" i="7"/>
  <c r="U6521" i="7" s="1"/>
  <c r="S6521" i="7"/>
  <c r="R6521" i="7"/>
  <c r="Q6521" i="7"/>
  <c r="A6521" i="7"/>
  <c r="T6520" i="7"/>
  <c r="U6520" i="7" s="1"/>
  <c r="S6520" i="7"/>
  <c r="R6520" i="7"/>
  <c r="Q6520" i="7"/>
  <c r="A6520" i="7"/>
  <c r="T6519" i="7"/>
  <c r="U6519" i="7" s="1"/>
  <c r="S6519" i="7"/>
  <c r="R6519" i="7"/>
  <c r="Q6519" i="7"/>
  <c r="A6519" i="7"/>
  <c r="T6518" i="7"/>
  <c r="U6518" i="7" s="1"/>
  <c r="S6518" i="7"/>
  <c r="R6518" i="7"/>
  <c r="Q6518" i="7"/>
  <c r="A6518" i="7"/>
  <c r="T6517" i="7"/>
  <c r="U6517" i="7" s="1"/>
  <c r="S6517" i="7"/>
  <c r="R6517" i="7"/>
  <c r="Q6517" i="7"/>
  <c r="A6517" i="7"/>
  <c r="T6516" i="7"/>
  <c r="U6516" i="7" s="1"/>
  <c r="S6516" i="7"/>
  <c r="R6516" i="7"/>
  <c r="Q6516" i="7"/>
  <c r="A6516" i="7"/>
  <c r="T6515" i="7"/>
  <c r="U6515" i="7" s="1"/>
  <c r="S6515" i="7"/>
  <c r="R6515" i="7"/>
  <c r="Q6515" i="7"/>
  <c r="A6515" i="7"/>
  <c r="T6514" i="7"/>
  <c r="U6514" i="7" s="1"/>
  <c r="S6514" i="7"/>
  <c r="R6514" i="7"/>
  <c r="Q6514" i="7"/>
  <c r="A6514" i="7"/>
  <c r="T6513" i="7"/>
  <c r="U6513" i="7" s="1"/>
  <c r="S6513" i="7"/>
  <c r="R6513" i="7"/>
  <c r="Q6513" i="7"/>
  <c r="A6513" i="7"/>
  <c r="U6512" i="7"/>
  <c r="T6512" i="7"/>
  <c r="S6512" i="7"/>
  <c r="R6512" i="7"/>
  <c r="Q6512" i="7"/>
  <c r="A6512" i="7"/>
  <c r="T6511" i="7"/>
  <c r="U6511" i="7" s="1"/>
  <c r="S6511" i="7"/>
  <c r="R6511" i="7"/>
  <c r="Q6511" i="7"/>
  <c r="A6511" i="7"/>
  <c r="U6510" i="7"/>
  <c r="T6510" i="7"/>
  <c r="S6510" i="7"/>
  <c r="R6510" i="7"/>
  <c r="Q6510" i="7"/>
  <c r="A6510" i="7"/>
  <c r="T6509" i="7"/>
  <c r="U6509" i="7" s="1"/>
  <c r="S6509" i="7"/>
  <c r="R6509" i="7"/>
  <c r="Q6509" i="7"/>
  <c r="A6509" i="7"/>
  <c r="T6508" i="7"/>
  <c r="U6508" i="7" s="1"/>
  <c r="S6508" i="7"/>
  <c r="R6508" i="7"/>
  <c r="Q6508" i="7"/>
  <c r="A6508" i="7"/>
  <c r="T6507" i="7"/>
  <c r="U6507" i="7" s="1"/>
  <c r="S6507" i="7"/>
  <c r="R6507" i="7"/>
  <c r="Q6507" i="7"/>
  <c r="A6507" i="7"/>
  <c r="T6506" i="7"/>
  <c r="U6506" i="7" s="1"/>
  <c r="S6506" i="7"/>
  <c r="R6506" i="7"/>
  <c r="Q6506" i="7"/>
  <c r="A6506" i="7"/>
  <c r="T6505" i="7"/>
  <c r="U6505" i="7" s="1"/>
  <c r="S6505" i="7"/>
  <c r="R6505" i="7"/>
  <c r="Q6505" i="7"/>
  <c r="A6505" i="7"/>
  <c r="T6504" i="7"/>
  <c r="U6504" i="7" s="1"/>
  <c r="S6504" i="7"/>
  <c r="R6504" i="7"/>
  <c r="Q6504" i="7"/>
  <c r="A6504" i="7"/>
  <c r="T6503" i="7"/>
  <c r="U6503" i="7" s="1"/>
  <c r="S6503" i="7"/>
  <c r="R6503" i="7"/>
  <c r="Q6503" i="7"/>
  <c r="A6503" i="7"/>
  <c r="T6502" i="7"/>
  <c r="U6502" i="7" s="1"/>
  <c r="S6502" i="7"/>
  <c r="R6502" i="7"/>
  <c r="Q6502" i="7"/>
  <c r="A6502" i="7"/>
  <c r="T6501" i="7"/>
  <c r="U6501" i="7" s="1"/>
  <c r="S6501" i="7"/>
  <c r="R6501" i="7"/>
  <c r="Q6501" i="7"/>
  <c r="A6501" i="7"/>
  <c r="T6500" i="7"/>
  <c r="U6500" i="7" s="1"/>
  <c r="S6500" i="7"/>
  <c r="R6500" i="7"/>
  <c r="Q6500" i="7"/>
  <c r="A6500" i="7"/>
  <c r="T6499" i="7"/>
  <c r="U6499" i="7" s="1"/>
  <c r="S6499" i="7"/>
  <c r="R6499" i="7"/>
  <c r="Q6499" i="7"/>
  <c r="A6499" i="7"/>
  <c r="U6498" i="7"/>
  <c r="T6498" i="7"/>
  <c r="S6498" i="7"/>
  <c r="R6498" i="7"/>
  <c r="Q6498" i="7"/>
  <c r="A6498" i="7"/>
  <c r="T6497" i="7"/>
  <c r="U6497" i="7" s="1"/>
  <c r="S6497" i="7"/>
  <c r="R6497" i="7"/>
  <c r="Q6497" i="7"/>
  <c r="A6497" i="7"/>
  <c r="T6496" i="7"/>
  <c r="U6496" i="7" s="1"/>
  <c r="S6496" i="7"/>
  <c r="R6496" i="7"/>
  <c r="Q6496" i="7"/>
  <c r="A6496" i="7"/>
  <c r="T6495" i="7"/>
  <c r="U6495" i="7" s="1"/>
  <c r="S6495" i="7"/>
  <c r="R6495" i="7"/>
  <c r="Q6495" i="7"/>
  <c r="A6495" i="7"/>
  <c r="T6494" i="7"/>
  <c r="U6494" i="7" s="1"/>
  <c r="S6494" i="7"/>
  <c r="R6494" i="7"/>
  <c r="Q6494" i="7"/>
  <c r="A6494" i="7"/>
  <c r="T6493" i="7"/>
  <c r="U6493" i="7" s="1"/>
  <c r="S6493" i="7"/>
  <c r="R6493" i="7"/>
  <c r="Q6493" i="7"/>
  <c r="A6493" i="7"/>
  <c r="T6492" i="7"/>
  <c r="U6492" i="7" s="1"/>
  <c r="S6492" i="7"/>
  <c r="R6492" i="7"/>
  <c r="Q6492" i="7"/>
  <c r="A6492" i="7"/>
  <c r="T6491" i="7"/>
  <c r="U6491" i="7" s="1"/>
  <c r="S6491" i="7"/>
  <c r="R6491" i="7"/>
  <c r="Q6491" i="7"/>
  <c r="A6491" i="7"/>
  <c r="T6490" i="7"/>
  <c r="U6490" i="7" s="1"/>
  <c r="S6490" i="7"/>
  <c r="R6490" i="7"/>
  <c r="Q6490" i="7"/>
  <c r="A6490" i="7"/>
  <c r="T6489" i="7"/>
  <c r="U6489" i="7" s="1"/>
  <c r="S6489" i="7"/>
  <c r="R6489" i="7"/>
  <c r="Q6489" i="7"/>
  <c r="A6489" i="7"/>
  <c r="U6488" i="7"/>
  <c r="T6488" i="7"/>
  <c r="S6488" i="7"/>
  <c r="R6488" i="7"/>
  <c r="Q6488" i="7"/>
  <c r="A6488" i="7"/>
  <c r="T6487" i="7"/>
  <c r="U6487" i="7" s="1"/>
  <c r="S6487" i="7"/>
  <c r="R6487" i="7"/>
  <c r="Q6487" i="7"/>
  <c r="A6487" i="7"/>
  <c r="U6486" i="7"/>
  <c r="T6486" i="7"/>
  <c r="S6486" i="7"/>
  <c r="R6486" i="7"/>
  <c r="Q6486" i="7"/>
  <c r="A6486" i="7"/>
  <c r="T6485" i="7"/>
  <c r="U6485" i="7" s="1"/>
  <c r="S6485" i="7"/>
  <c r="R6485" i="7"/>
  <c r="Q6485" i="7"/>
  <c r="A6485" i="7"/>
  <c r="T6484" i="7"/>
  <c r="U6484" i="7" s="1"/>
  <c r="S6484" i="7"/>
  <c r="R6484" i="7"/>
  <c r="Q6484" i="7"/>
  <c r="A6484" i="7"/>
  <c r="T6483" i="7"/>
  <c r="U6483" i="7" s="1"/>
  <c r="S6483" i="7"/>
  <c r="R6483" i="7"/>
  <c r="Q6483" i="7"/>
  <c r="A6483" i="7"/>
  <c r="T6482" i="7"/>
  <c r="U6482" i="7" s="1"/>
  <c r="S6482" i="7"/>
  <c r="R6482" i="7"/>
  <c r="Q6482" i="7"/>
  <c r="A6482" i="7"/>
  <c r="T6481" i="7"/>
  <c r="U6481" i="7" s="1"/>
  <c r="S6481" i="7"/>
  <c r="R6481" i="7"/>
  <c r="Q6481" i="7"/>
  <c r="A6481" i="7"/>
  <c r="U6480" i="7"/>
  <c r="T6480" i="7"/>
  <c r="S6480" i="7"/>
  <c r="R6480" i="7"/>
  <c r="Q6480" i="7"/>
  <c r="A6480" i="7"/>
  <c r="T6479" i="7"/>
  <c r="U6479" i="7" s="1"/>
  <c r="S6479" i="7"/>
  <c r="R6479" i="7"/>
  <c r="Q6479" i="7"/>
  <c r="A6479" i="7"/>
  <c r="T6478" i="7"/>
  <c r="U6478" i="7" s="1"/>
  <c r="S6478" i="7"/>
  <c r="R6478" i="7"/>
  <c r="Q6478" i="7"/>
  <c r="A6478" i="7"/>
  <c r="T6477" i="7"/>
  <c r="U6477" i="7" s="1"/>
  <c r="S6477" i="7"/>
  <c r="R6477" i="7"/>
  <c r="Q6477" i="7"/>
  <c r="A6477" i="7"/>
  <c r="T6476" i="7"/>
  <c r="U6476" i="7" s="1"/>
  <c r="S6476" i="7"/>
  <c r="R6476" i="7"/>
  <c r="Q6476" i="7"/>
  <c r="A6476" i="7"/>
  <c r="T6475" i="7"/>
  <c r="U6475" i="7" s="1"/>
  <c r="S6475" i="7"/>
  <c r="R6475" i="7"/>
  <c r="Q6475" i="7"/>
  <c r="A6475" i="7"/>
  <c r="U6474" i="7"/>
  <c r="T6474" i="7"/>
  <c r="S6474" i="7"/>
  <c r="R6474" i="7"/>
  <c r="Q6474" i="7"/>
  <c r="A6474" i="7"/>
  <c r="T6473" i="7"/>
  <c r="U6473" i="7" s="1"/>
  <c r="S6473" i="7"/>
  <c r="R6473" i="7"/>
  <c r="Q6473" i="7"/>
  <c r="A6473" i="7"/>
  <c r="T6472" i="7"/>
  <c r="U6472" i="7" s="1"/>
  <c r="S6472" i="7"/>
  <c r="R6472" i="7"/>
  <c r="Q6472" i="7"/>
  <c r="A6472" i="7"/>
  <c r="T6471" i="7"/>
  <c r="U6471" i="7" s="1"/>
  <c r="S6471" i="7"/>
  <c r="R6471" i="7"/>
  <c r="Q6471" i="7"/>
  <c r="A6471" i="7"/>
  <c r="T6470" i="7"/>
  <c r="U6470" i="7" s="1"/>
  <c r="S6470" i="7"/>
  <c r="R6470" i="7"/>
  <c r="Q6470" i="7"/>
  <c r="A6470" i="7"/>
  <c r="T6469" i="7"/>
  <c r="U6469" i="7" s="1"/>
  <c r="S6469" i="7"/>
  <c r="R6469" i="7"/>
  <c r="Q6469" i="7"/>
  <c r="A6469" i="7"/>
  <c r="U6468" i="7"/>
  <c r="T6468" i="7"/>
  <c r="S6468" i="7"/>
  <c r="R6468" i="7"/>
  <c r="Q6468" i="7"/>
  <c r="A6468" i="7"/>
  <c r="T6467" i="7"/>
  <c r="U6467" i="7" s="1"/>
  <c r="S6467" i="7"/>
  <c r="R6467" i="7"/>
  <c r="Q6467" i="7"/>
  <c r="A6467" i="7"/>
  <c r="T6466" i="7"/>
  <c r="U6466" i="7" s="1"/>
  <c r="S6466" i="7"/>
  <c r="R6466" i="7"/>
  <c r="Q6466" i="7"/>
  <c r="A6466" i="7"/>
  <c r="T6465" i="7"/>
  <c r="U6465" i="7" s="1"/>
  <c r="S6465" i="7"/>
  <c r="R6465" i="7"/>
  <c r="Q6465" i="7"/>
  <c r="A6465" i="7"/>
  <c r="U6464" i="7"/>
  <c r="T6464" i="7"/>
  <c r="S6464" i="7"/>
  <c r="R6464" i="7"/>
  <c r="Q6464" i="7"/>
  <c r="A6464" i="7"/>
  <c r="T6463" i="7"/>
  <c r="U6463" i="7" s="1"/>
  <c r="S6463" i="7"/>
  <c r="R6463" i="7"/>
  <c r="Q6463" i="7"/>
  <c r="A6463" i="7"/>
  <c r="U6462" i="7"/>
  <c r="T6462" i="7"/>
  <c r="S6462" i="7"/>
  <c r="R6462" i="7"/>
  <c r="Q6462" i="7"/>
  <c r="A6462" i="7"/>
  <c r="T6461" i="7"/>
  <c r="U6461" i="7" s="1"/>
  <c r="S6461" i="7"/>
  <c r="R6461" i="7"/>
  <c r="Q6461" i="7"/>
  <c r="A6461" i="7"/>
  <c r="T6460" i="7"/>
  <c r="U6460" i="7" s="1"/>
  <c r="S6460" i="7"/>
  <c r="R6460" i="7"/>
  <c r="Q6460" i="7"/>
  <c r="A6460" i="7"/>
  <c r="T6459" i="7"/>
  <c r="U6459" i="7" s="1"/>
  <c r="S6459" i="7"/>
  <c r="R6459" i="7"/>
  <c r="Q6459" i="7"/>
  <c r="A6459" i="7"/>
  <c r="T6458" i="7"/>
  <c r="U6458" i="7" s="1"/>
  <c r="S6458" i="7"/>
  <c r="R6458" i="7"/>
  <c r="Q6458" i="7"/>
  <c r="A6458" i="7"/>
  <c r="T6457" i="7"/>
  <c r="U6457" i="7" s="1"/>
  <c r="S6457" i="7"/>
  <c r="R6457" i="7"/>
  <c r="Q6457" i="7"/>
  <c r="A6457" i="7"/>
  <c r="T6456" i="7"/>
  <c r="U6456" i="7" s="1"/>
  <c r="S6456" i="7"/>
  <c r="R6456" i="7"/>
  <c r="Q6456" i="7"/>
  <c r="A6456" i="7"/>
  <c r="T6455" i="7"/>
  <c r="U6455" i="7" s="1"/>
  <c r="S6455" i="7"/>
  <c r="R6455" i="7"/>
  <c r="Q6455" i="7"/>
  <c r="A6455" i="7"/>
  <c r="T6454" i="7"/>
  <c r="U6454" i="7" s="1"/>
  <c r="S6454" i="7"/>
  <c r="R6454" i="7"/>
  <c r="Q6454" i="7"/>
  <c r="A6454" i="7"/>
  <c r="T6453" i="7"/>
  <c r="U6453" i="7" s="1"/>
  <c r="S6453" i="7"/>
  <c r="R6453" i="7"/>
  <c r="Q6453" i="7"/>
  <c r="A6453" i="7"/>
  <c r="T6452" i="7"/>
  <c r="U6452" i="7" s="1"/>
  <c r="S6452" i="7"/>
  <c r="R6452" i="7"/>
  <c r="Q6452" i="7"/>
  <c r="A6452" i="7"/>
  <c r="T6451" i="7"/>
  <c r="U6451" i="7" s="1"/>
  <c r="S6451" i="7"/>
  <c r="R6451" i="7"/>
  <c r="Q6451" i="7"/>
  <c r="A6451" i="7"/>
  <c r="U6450" i="7"/>
  <c r="T6450" i="7"/>
  <c r="S6450" i="7"/>
  <c r="R6450" i="7"/>
  <c r="Q6450" i="7"/>
  <c r="A6450" i="7"/>
  <c r="T6449" i="7"/>
  <c r="U6449" i="7" s="1"/>
  <c r="S6449" i="7"/>
  <c r="R6449" i="7"/>
  <c r="Q6449" i="7"/>
  <c r="A6449" i="7"/>
  <c r="T6448" i="7"/>
  <c r="U6448" i="7" s="1"/>
  <c r="S6448" i="7"/>
  <c r="R6448" i="7"/>
  <c r="Q6448" i="7"/>
  <c r="A6448" i="7"/>
  <c r="T6447" i="7"/>
  <c r="U6447" i="7" s="1"/>
  <c r="S6447" i="7"/>
  <c r="R6447" i="7"/>
  <c r="Q6447" i="7"/>
  <c r="A6447" i="7"/>
  <c r="T6446" i="7"/>
  <c r="U6446" i="7" s="1"/>
  <c r="S6446" i="7"/>
  <c r="R6446" i="7"/>
  <c r="Q6446" i="7"/>
  <c r="A6446" i="7"/>
  <c r="T6445" i="7"/>
  <c r="U6445" i="7" s="1"/>
  <c r="S6445" i="7"/>
  <c r="R6445" i="7"/>
  <c r="Q6445" i="7"/>
  <c r="A6445" i="7"/>
  <c r="U6444" i="7"/>
  <c r="T6444" i="7"/>
  <c r="S6444" i="7"/>
  <c r="R6444" i="7"/>
  <c r="Q6444" i="7"/>
  <c r="A6444" i="7"/>
  <c r="T6443" i="7"/>
  <c r="U6443" i="7" s="1"/>
  <c r="S6443" i="7"/>
  <c r="R6443" i="7"/>
  <c r="Q6443" i="7"/>
  <c r="A6443" i="7"/>
  <c r="T6442" i="7"/>
  <c r="U6442" i="7" s="1"/>
  <c r="S6442" i="7"/>
  <c r="R6442" i="7"/>
  <c r="Q6442" i="7"/>
  <c r="A6442" i="7"/>
  <c r="T6441" i="7"/>
  <c r="U6441" i="7" s="1"/>
  <c r="S6441" i="7"/>
  <c r="R6441" i="7"/>
  <c r="Q6441" i="7"/>
  <c r="A6441" i="7"/>
  <c r="U6440" i="7"/>
  <c r="T6440" i="7"/>
  <c r="S6440" i="7"/>
  <c r="R6440" i="7"/>
  <c r="Q6440" i="7"/>
  <c r="A6440" i="7"/>
  <c r="T6439" i="7"/>
  <c r="U6439" i="7" s="1"/>
  <c r="S6439" i="7"/>
  <c r="R6439" i="7"/>
  <c r="Q6439" i="7"/>
  <c r="A6439" i="7"/>
  <c r="U6438" i="7"/>
  <c r="T6438" i="7"/>
  <c r="S6438" i="7"/>
  <c r="R6438" i="7"/>
  <c r="Q6438" i="7"/>
  <c r="A6438" i="7"/>
  <c r="T6437" i="7"/>
  <c r="U6437" i="7" s="1"/>
  <c r="S6437" i="7"/>
  <c r="R6437" i="7"/>
  <c r="Q6437" i="7"/>
  <c r="A6437" i="7"/>
  <c r="T6436" i="7"/>
  <c r="U6436" i="7" s="1"/>
  <c r="S6436" i="7"/>
  <c r="R6436" i="7"/>
  <c r="Q6436" i="7"/>
  <c r="A6436" i="7"/>
  <c r="T6435" i="7"/>
  <c r="U6435" i="7" s="1"/>
  <c r="S6435" i="7"/>
  <c r="R6435" i="7"/>
  <c r="Q6435" i="7"/>
  <c r="A6435" i="7"/>
  <c r="T6434" i="7"/>
  <c r="U6434" i="7" s="1"/>
  <c r="S6434" i="7"/>
  <c r="R6434" i="7"/>
  <c r="Q6434" i="7"/>
  <c r="A6434" i="7"/>
  <c r="T6433" i="7"/>
  <c r="U6433" i="7" s="1"/>
  <c r="S6433" i="7"/>
  <c r="R6433" i="7"/>
  <c r="Q6433" i="7"/>
  <c r="A6433" i="7"/>
  <c r="T6432" i="7"/>
  <c r="U6432" i="7" s="1"/>
  <c r="S6432" i="7"/>
  <c r="R6432" i="7"/>
  <c r="Q6432" i="7"/>
  <c r="A6432" i="7"/>
  <c r="T6431" i="7"/>
  <c r="U6431" i="7" s="1"/>
  <c r="S6431" i="7"/>
  <c r="R6431" i="7"/>
  <c r="Q6431" i="7"/>
  <c r="A6431" i="7"/>
  <c r="T6430" i="7"/>
  <c r="U6430" i="7" s="1"/>
  <c r="S6430" i="7"/>
  <c r="R6430" i="7"/>
  <c r="Q6430" i="7"/>
  <c r="A6430" i="7"/>
  <c r="T6429" i="7"/>
  <c r="U6429" i="7" s="1"/>
  <c r="S6429" i="7"/>
  <c r="R6429" i="7"/>
  <c r="Q6429" i="7"/>
  <c r="A6429" i="7"/>
  <c r="T6428" i="7"/>
  <c r="U6428" i="7" s="1"/>
  <c r="S6428" i="7"/>
  <c r="R6428" i="7"/>
  <c r="Q6428" i="7"/>
  <c r="A6428" i="7"/>
  <c r="T6427" i="7"/>
  <c r="U6427" i="7" s="1"/>
  <c r="S6427" i="7"/>
  <c r="R6427" i="7"/>
  <c r="Q6427" i="7"/>
  <c r="A6427" i="7"/>
  <c r="U6426" i="7"/>
  <c r="T6426" i="7"/>
  <c r="S6426" i="7"/>
  <c r="R6426" i="7"/>
  <c r="Q6426" i="7"/>
  <c r="A6426" i="7"/>
  <c r="T6425" i="7"/>
  <c r="U6425" i="7" s="1"/>
  <c r="S6425" i="7"/>
  <c r="R6425" i="7"/>
  <c r="Q6425" i="7"/>
  <c r="A6425" i="7"/>
  <c r="T6424" i="7"/>
  <c r="U6424" i="7" s="1"/>
  <c r="S6424" i="7"/>
  <c r="R6424" i="7"/>
  <c r="Q6424" i="7"/>
  <c r="A6424" i="7"/>
  <c r="T6423" i="7"/>
  <c r="U6423" i="7" s="1"/>
  <c r="S6423" i="7"/>
  <c r="R6423" i="7"/>
  <c r="Q6423" i="7"/>
  <c r="A6423" i="7"/>
  <c r="T6422" i="7"/>
  <c r="U6422" i="7" s="1"/>
  <c r="S6422" i="7"/>
  <c r="R6422" i="7"/>
  <c r="Q6422" i="7"/>
  <c r="A6422" i="7"/>
  <c r="T6421" i="7"/>
  <c r="U6421" i="7" s="1"/>
  <c r="S6421" i="7"/>
  <c r="R6421" i="7"/>
  <c r="Q6421" i="7"/>
  <c r="A6421" i="7"/>
  <c r="U6420" i="7"/>
  <c r="T6420" i="7"/>
  <c r="S6420" i="7"/>
  <c r="R6420" i="7"/>
  <c r="Q6420" i="7"/>
  <c r="A6420" i="7"/>
  <c r="T6419" i="7"/>
  <c r="U6419" i="7" s="1"/>
  <c r="S6419" i="7"/>
  <c r="R6419" i="7"/>
  <c r="Q6419" i="7"/>
  <c r="A6419" i="7"/>
  <c r="T6418" i="7"/>
  <c r="U6418" i="7" s="1"/>
  <c r="S6418" i="7"/>
  <c r="R6418" i="7"/>
  <c r="Q6418" i="7"/>
  <c r="A6418" i="7"/>
  <c r="T6417" i="7"/>
  <c r="U6417" i="7" s="1"/>
  <c r="S6417" i="7"/>
  <c r="R6417" i="7"/>
  <c r="Q6417" i="7"/>
  <c r="A6417" i="7"/>
  <c r="U6416" i="7"/>
  <c r="T6416" i="7"/>
  <c r="S6416" i="7"/>
  <c r="R6416" i="7"/>
  <c r="Q6416" i="7"/>
  <c r="A6416" i="7"/>
  <c r="T6415" i="7"/>
  <c r="U6415" i="7" s="1"/>
  <c r="S6415" i="7"/>
  <c r="R6415" i="7"/>
  <c r="Q6415" i="7"/>
  <c r="A6415" i="7"/>
  <c r="U6414" i="7"/>
  <c r="T6414" i="7"/>
  <c r="S6414" i="7"/>
  <c r="R6414" i="7"/>
  <c r="Q6414" i="7"/>
  <c r="A6414" i="7"/>
  <c r="T6413" i="7"/>
  <c r="U6413" i="7" s="1"/>
  <c r="S6413" i="7"/>
  <c r="R6413" i="7"/>
  <c r="Q6413" i="7"/>
  <c r="A6413" i="7"/>
  <c r="T6412" i="7"/>
  <c r="U6412" i="7" s="1"/>
  <c r="S6412" i="7"/>
  <c r="R6412" i="7"/>
  <c r="Q6412" i="7"/>
  <c r="A6412" i="7"/>
  <c r="T6411" i="7"/>
  <c r="U6411" i="7" s="1"/>
  <c r="S6411" i="7"/>
  <c r="R6411" i="7"/>
  <c r="Q6411" i="7"/>
  <c r="A6411" i="7"/>
  <c r="U6410" i="7"/>
  <c r="T6410" i="7"/>
  <c r="S6410" i="7"/>
  <c r="R6410" i="7"/>
  <c r="Q6410" i="7"/>
  <c r="A6410" i="7"/>
  <c r="T6409" i="7"/>
  <c r="U6409" i="7" s="1"/>
  <c r="S6409" i="7"/>
  <c r="R6409" i="7"/>
  <c r="Q6409" i="7"/>
  <c r="A6409" i="7"/>
  <c r="T6408" i="7"/>
  <c r="U6408" i="7" s="1"/>
  <c r="S6408" i="7"/>
  <c r="R6408" i="7"/>
  <c r="Q6408" i="7"/>
  <c r="A6408" i="7"/>
  <c r="T6407" i="7"/>
  <c r="U6407" i="7" s="1"/>
  <c r="S6407" i="7"/>
  <c r="R6407" i="7"/>
  <c r="Q6407" i="7"/>
  <c r="A6407" i="7"/>
  <c r="T6406" i="7"/>
  <c r="U6406" i="7" s="1"/>
  <c r="S6406" i="7"/>
  <c r="R6406" i="7"/>
  <c r="Q6406" i="7"/>
  <c r="A6406" i="7"/>
  <c r="T6405" i="7"/>
  <c r="U6405" i="7" s="1"/>
  <c r="S6405" i="7"/>
  <c r="R6405" i="7"/>
  <c r="Q6405" i="7"/>
  <c r="A6405" i="7"/>
  <c r="T6404" i="7"/>
  <c r="U6404" i="7" s="1"/>
  <c r="S6404" i="7"/>
  <c r="R6404" i="7"/>
  <c r="Q6404" i="7"/>
  <c r="A6404" i="7"/>
  <c r="T6403" i="7"/>
  <c r="U6403" i="7" s="1"/>
  <c r="S6403" i="7"/>
  <c r="R6403" i="7"/>
  <c r="Q6403" i="7"/>
  <c r="A6403" i="7"/>
  <c r="U6402" i="7"/>
  <c r="T6402" i="7"/>
  <c r="S6402" i="7"/>
  <c r="R6402" i="7"/>
  <c r="Q6402" i="7"/>
  <c r="A6402" i="7"/>
  <c r="T6401" i="7"/>
  <c r="U6401" i="7" s="1"/>
  <c r="S6401" i="7"/>
  <c r="R6401" i="7"/>
  <c r="Q6401" i="7"/>
  <c r="A6401" i="7"/>
  <c r="T6400" i="7"/>
  <c r="U6400" i="7" s="1"/>
  <c r="S6400" i="7"/>
  <c r="R6400" i="7"/>
  <c r="Q6400" i="7"/>
  <c r="A6400" i="7"/>
  <c r="T6399" i="7"/>
  <c r="U6399" i="7" s="1"/>
  <c r="S6399" i="7"/>
  <c r="R6399" i="7"/>
  <c r="Q6399" i="7"/>
  <c r="A6399" i="7"/>
  <c r="T6398" i="7"/>
  <c r="U6398" i="7" s="1"/>
  <c r="S6398" i="7"/>
  <c r="R6398" i="7"/>
  <c r="Q6398" i="7"/>
  <c r="A6398" i="7"/>
  <c r="T6397" i="7"/>
  <c r="U6397" i="7" s="1"/>
  <c r="S6397" i="7"/>
  <c r="R6397" i="7"/>
  <c r="Q6397" i="7"/>
  <c r="A6397" i="7"/>
  <c r="U6396" i="7"/>
  <c r="T6396" i="7"/>
  <c r="S6396" i="7"/>
  <c r="R6396" i="7"/>
  <c r="Q6396" i="7"/>
  <c r="A6396" i="7"/>
  <c r="T6395" i="7"/>
  <c r="U6395" i="7" s="1"/>
  <c r="S6395" i="7"/>
  <c r="R6395" i="7"/>
  <c r="Q6395" i="7"/>
  <c r="A6395" i="7"/>
  <c r="T6394" i="7"/>
  <c r="U6394" i="7" s="1"/>
  <c r="S6394" i="7"/>
  <c r="R6394" i="7"/>
  <c r="Q6394" i="7"/>
  <c r="A6394" i="7"/>
  <c r="T6393" i="7"/>
  <c r="U6393" i="7" s="1"/>
  <c r="S6393" i="7"/>
  <c r="R6393" i="7"/>
  <c r="Q6393" i="7"/>
  <c r="A6393" i="7"/>
  <c r="U6392" i="7"/>
  <c r="T6392" i="7"/>
  <c r="S6392" i="7"/>
  <c r="R6392" i="7"/>
  <c r="Q6392" i="7"/>
  <c r="A6392" i="7"/>
  <c r="T6391" i="7"/>
  <c r="U6391" i="7" s="1"/>
  <c r="S6391" i="7"/>
  <c r="R6391" i="7"/>
  <c r="Q6391" i="7"/>
  <c r="A6391" i="7"/>
  <c r="U6390" i="7"/>
  <c r="T6390" i="7"/>
  <c r="S6390" i="7"/>
  <c r="R6390" i="7"/>
  <c r="Q6390" i="7"/>
  <c r="A6390" i="7"/>
  <c r="T6389" i="7"/>
  <c r="U6389" i="7" s="1"/>
  <c r="S6389" i="7"/>
  <c r="R6389" i="7"/>
  <c r="Q6389" i="7"/>
  <c r="A6389" i="7"/>
  <c r="T6388" i="7"/>
  <c r="U6388" i="7" s="1"/>
  <c r="S6388" i="7"/>
  <c r="R6388" i="7"/>
  <c r="Q6388" i="7"/>
  <c r="A6388" i="7"/>
  <c r="T6387" i="7"/>
  <c r="U6387" i="7" s="1"/>
  <c r="S6387" i="7"/>
  <c r="R6387" i="7"/>
  <c r="Q6387" i="7"/>
  <c r="A6387" i="7"/>
  <c r="U6386" i="7"/>
  <c r="T6386" i="7"/>
  <c r="S6386" i="7"/>
  <c r="R6386" i="7"/>
  <c r="Q6386" i="7"/>
  <c r="A6386" i="7"/>
  <c r="T6385" i="7"/>
  <c r="U6385" i="7" s="1"/>
  <c r="S6385" i="7"/>
  <c r="R6385" i="7"/>
  <c r="Q6385" i="7"/>
  <c r="A6385" i="7"/>
  <c r="T6384" i="7"/>
  <c r="U6384" i="7" s="1"/>
  <c r="S6384" i="7"/>
  <c r="R6384" i="7"/>
  <c r="Q6384" i="7"/>
  <c r="A6384" i="7"/>
  <c r="T6383" i="7"/>
  <c r="U6383" i="7" s="1"/>
  <c r="S6383" i="7"/>
  <c r="R6383" i="7"/>
  <c r="Q6383" i="7"/>
  <c r="A6383" i="7"/>
  <c r="T6382" i="7"/>
  <c r="U6382" i="7" s="1"/>
  <c r="S6382" i="7"/>
  <c r="R6382" i="7"/>
  <c r="Q6382" i="7"/>
  <c r="A6382" i="7"/>
  <c r="T6381" i="7"/>
  <c r="U6381" i="7" s="1"/>
  <c r="S6381" i="7"/>
  <c r="R6381" i="7"/>
  <c r="Q6381" i="7"/>
  <c r="A6381" i="7"/>
  <c r="T6380" i="7"/>
  <c r="U6380" i="7" s="1"/>
  <c r="S6380" i="7"/>
  <c r="R6380" i="7"/>
  <c r="Q6380" i="7"/>
  <c r="A6380" i="7"/>
  <c r="T6379" i="7"/>
  <c r="U6379" i="7" s="1"/>
  <c r="S6379" i="7"/>
  <c r="R6379" i="7"/>
  <c r="Q6379" i="7"/>
  <c r="A6379" i="7"/>
  <c r="U6378" i="7"/>
  <c r="T6378" i="7"/>
  <c r="S6378" i="7"/>
  <c r="R6378" i="7"/>
  <c r="Q6378" i="7"/>
  <c r="A6378" i="7"/>
  <c r="T6377" i="7"/>
  <c r="U6377" i="7" s="1"/>
  <c r="S6377" i="7"/>
  <c r="R6377" i="7"/>
  <c r="Q6377" i="7"/>
  <c r="A6377" i="7"/>
  <c r="T6376" i="7"/>
  <c r="U6376" i="7" s="1"/>
  <c r="S6376" i="7"/>
  <c r="R6376" i="7"/>
  <c r="Q6376" i="7"/>
  <c r="A6376" i="7"/>
  <c r="T6375" i="7"/>
  <c r="U6375" i="7" s="1"/>
  <c r="S6375" i="7"/>
  <c r="R6375" i="7"/>
  <c r="Q6375" i="7"/>
  <c r="A6375" i="7"/>
  <c r="T6374" i="7"/>
  <c r="U6374" i="7" s="1"/>
  <c r="S6374" i="7"/>
  <c r="R6374" i="7"/>
  <c r="Q6374" i="7"/>
  <c r="A6374" i="7"/>
  <c r="T6373" i="7"/>
  <c r="U6373" i="7" s="1"/>
  <c r="S6373" i="7"/>
  <c r="R6373" i="7"/>
  <c r="Q6373" i="7"/>
  <c r="A6373" i="7"/>
  <c r="T6372" i="7"/>
  <c r="U6372" i="7" s="1"/>
  <c r="S6372" i="7"/>
  <c r="R6372" i="7"/>
  <c r="Q6372" i="7"/>
  <c r="A6372" i="7"/>
  <c r="T6371" i="7"/>
  <c r="U6371" i="7" s="1"/>
  <c r="S6371" i="7"/>
  <c r="R6371" i="7"/>
  <c r="Q6371" i="7"/>
  <c r="A6371" i="7"/>
  <c r="T6370" i="7"/>
  <c r="U6370" i="7" s="1"/>
  <c r="S6370" i="7"/>
  <c r="R6370" i="7"/>
  <c r="Q6370" i="7"/>
  <c r="A6370" i="7"/>
  <c r="T6369" i="7"/>
  <c r="U6369" i="7" s="1"/>
  <c r="S6369" i="7"/>
  <c r="R6369" i="7"/>
  <c r="Q6369" i="7"/>
  <c r="A6369" i="7"/>
  <c r="U6368" i="7"/>
  <c r="T6368" i="7"/>
  <c r="S6368" i="7"/>
  <c r="R6368" i="7"/>
  <c r="Q6368" i="7"/>
  <c r="A6368" i="7"/>
  <c r="T6367" i="7"/>
  <c r="U6367" i="7" s="1"/>
  <c r="S6367" i="7"/>
  <c r="R6367" i="7"/>
  <c r="Q6367" i="7"/>
  <c r="A6367" i="7"/>
  <c r="U6366" i="7"/>
  <c r="T6366" i="7"/>
  <c r="S6366" i="7"/>
  <c r="R6366" i="7"/>
  <c r="Q6366" i="7"/>
  <c r="A6366" i="7"/>
  <c r="T6365" i="7"/>
  <c r="U6365" i="7" s="1"/>
  <c r="S6365" i="7"/>
  <c r="R6365" i="7"/>
  <c r="Q6365" i="7"/>
  <c r="A6365" i="7"/>
  <c r="U6364" i="7"/>
  <c r="T6364" i="7"/>
  <c r="S6364" i="7"/>
  <c r="R6364" i="7"/>
  <c r="Q6364" i="7"/>
  <c r="A6364" i="7"/>
  <c r="T6363" i="7"/>
  <c r="U6363" i="7" s="1"/>
  <c r="S6363" i="7"/>
  <c r="R6363" i="7"/>
  <c r="Q6363" i="7"/>
  <c r="A6363" i="7"/>
  <c r="T6362" i="7"/>
  <c r="U6362" i="7" s="1"/>
  <c r="S6362" i="7"/>
  <c r="R6362" i="7"/>
  <c r="Q6362" i="7"/>
  <c r="A6362" i="7"/>
  <c r="T6361" i="7"/>
  <c r="U6361" i="7" s="1"/>
  <c r="S6361" i="7"/>
  <c r="R6361" i="7"/>
  <c r="Q6361" i="7"/>
  <c r="A6361" i="7"/>
  <c r="U6360" i="7"/>
  <c r="T6360" i="7"/>
  <c r="S6360" i="7"/>
  <c r="R6360" i="7"/>
  <c r="Q6360" i="7"/>
  <c r="A6360" i="7"/>
  <c r="T6359" i="7"/>
  <c r="U6359" i="7" s="1"/>
  <c r="S6359" i="7"/>
  <c r="R6359" i="7"/>
  <c r="Q6359" i="7"/>
  <c r="A6359" i="7"/>
  <c r="T6358" i="7"/>
  <c r="U6358" i="7" s="1"/>
  <c r="S6358" i="7"/>
  <c r="R6358" i="7"/>
  <c r="Q6358" i="7"/>
  <c r="A6358" i="7"/>
  <c r="T6357" i="7"/>
  <c r="U6357" i="7" s="1"/>
  <c r="S6357" i="7"/>
  <c r="R6357" i="7"/>
  <c r="Q6357" i="7"/>
  <c r="A6357" i="7"/>
  <c r="T6356" i="7"/>
  <c r="U6356" i="7" s="1"/>
  <c r="S6356" i="7"/>
  <c r="R6356" i="7"/>
  <c r="Q6356" i="7"/>
  <c r="A6356" i="7"/>
  <c r="T6355" i="7"/>
  <c r="U6355" i="7" s="1"/>
  <c r="S6355" i="7"/>
  <c r="R6355" i="7"/>
  <c r="Q6355" i="7"/>
  <c r="A6355" i="7"/>
  <c r="U6354" i="7"/>
  <c r="T6354" i="7"/>
  <c r="S6354" i="7"/>
  <c r="R6354" i="7"/>
  <c r="Q6354" i="7"/>
  <c r="A6354" i="7"/>
  <c r="T6353" i="7"/>
  <c r="U6353" i="7" s="1"/>
  <c r="S6353" i="7"/>
  <c r="R6353" i="7"/>
  <c r="Q6353" i="7"/>
  <c r="A6353" i="7"/>
  <c r="T6352" i="7"/>
  <c r="U6352" i="7" s="1"/>
  <c r="S6352" i="7"/>
  <c r="R6352" i="7"/>
  <c r="Q6352" i="7"/>
  <c r="A6352" i="7"/>
  <c r="T6351" i="7"/>
  <c r="U6351" i="7" s="1"/>
  <c r="S6351" i="7"/>
  <c r="R6351" i="7"/>
  <c r="Q6351" i="7"/>
  <c r="A6351" i="7"/>
  <c r="U6350" i="7"/>
  <c r="T6350" i="7"/>
  <c r="S6350" i="7"/>
  <c r="R6350" i="7"/>
  <c r="Q6350" i="7"/>
  <c r="A6350" i="7"/>
  <c r="T6349" i="7"/>
  <c r="U6349" i="7" s="1"/>
  <c r="S6349" i="7"/>
  <c r="R6349" i="7"/>
  <c r="Q6349" i="7"/>
  <c r="A6349" i="7"/>
  <c r="T6348" i="7"/>
  <c r="U6348" i="7" s="1"/>
  <c r="S6348" i="7"/>
  <c r="R6348" i="7"/>
  <c r="Q6348" i="7"/>
  <c r="A6348" i="7"/>
  <c r="T6347" i="7"/>
  <c r="U6347" i="7" s="1"/>
  <c r="S6347" i="7"/>
  <c r="R6347" i="7"/>
  <c r="Q6347" i="7"/>
  <c r="A6347" i="7"/>
  <c r="T6346" i="7"/>
  <c r="U6346" i="7" s="1"/>
  <c r="S6346" i="7"/>
  <c r="R6346" i="7"/>
  <c r="Q6346" i="7"/>
  <c r="A6346" i="7"/>
  <c r="T6345" i="7"/>
  <c r="U6345" i="7" s="1"/>
  <c r="S6345" i="7"/>
  <c r="R6345" i="7"/>
  <c r="Q6345" i="7"/>
  <c r="A6345" i="7"/>
  <c r="U6344" i="7"/>
  <c r="T6344" i="7"/>
  <c r="S6344" i="7"/>
  <c r="R6344" i="7"/>
  <c r="Q6344" i="7"/>
  <c r="A6344" i="7"/>
  <c r="T6343" i="7"/>
  <c r="U6343" i="7" s="1"/>
  <c r="S6343" i="7"/>
  <c r="R6343" i="7"/>
  <c r="Q6343" i="7"/>
  <c r="A6343" i="7"/>
  <c r="T6342" i="7"/>
  <c r="U6342" i="7" s="1"/>
  <c r="S6342" i="7"/>
  <c r="R6342" i="7"/>
  <c r="Q6342" i="7"/>
  <c r="A6342" i="7"/>
  <c r="T6341" i="7"/>
  <c r="U6341" i="7" s="1"/>
  <c r="S6341" i="7"/>
  <c r="R6341" i="7"/>
  <c r="Q6341" i="7"/>
  <c r="A6341" i="7"/>
  <c r="T6340" i="7"/>
  <c r="U6340" i="7" s="1"/>
  <c r="S6340" i="7"/>
  <c r="R6340" i="7"/>
  <c r="Q6340" i="7"/>
  <c r="A6340" i="7"/>
  <c r="T6339" i="7"/>
  <c r="U6339" i="7" s="1"/>
  <c r="S6339" i="7"/>
  <c r="R6339" i="7"/>
  <c r="Q6339" i="7"/>
  <c r="A6339" i="7"/>
  <c r="T6338" i="7"/>
  <c r="U6338" i="7" s="1"/>
  <c r="S6338" i="7"/>
  <c r="R6338" i="7"/>
  <c r="Q6338" i="7"/>
  <c r="A6338" i="7"/>
  <c r="T6337" i="7"/>
  <c r="U6337" i="7" s="1"/>
  <c r="S6337" i="7"/>
  <c r="R6337" i="7"/>
  <c r="Q6337" i="7"/>
  <c r="A6337" i="7"/>
  <c r="U6336" i="7"/>
  <c r="T6336" i="7"/>
  <c r="S6336" i="7"/>
  <c r="R6336" i="7"/>
  <c r="Q6336" i="7"/>
  <c r="A6336" i="7"/>
  <c r="T6335" i="7"/>
  <c r="U6335" i="7" s="1"/>
  <c r="S6335" i="7"/>
  <c r="R6335" i="7"/>
  <c r="Q6335" i="7"/>
  <c r="A6335" i="7"/>
  <c r="T6334" i="7"/>
  <c r="U6334" i="7" s="1"/>
  <c r="S6334" i="7"/>
  <c r="R6334" i="7"/>
  <c r="Q6334" i="7"/>
  <c r="A6334" i="7"/>
  <c r="T6333" i="7"/>
  <c r="U6333" i="7" s="1"/>
  <c r="S6333" i="7"/>
  <c r="R6333" i="7"/>
  <c r="Q6333" i="7"/>
  <c r="A6333" i="7"/>
  <c r="T6332" i="7"/>
  <c r="U6332" i="7" s="1"/>
  <c r="S6332" i="7"/>
  <c r="R6332" i="7"/>
  <c r="Q6332" i="7"/>
  <c r="A6332" i="7"/>
  <c r="T6331" i="7"/>
  <c r="U6331" i="7" s="1"/>
  <c r="S6331" i="7"/>
  <c r="R6331" i="7"/>
  <c r="Q6331" i="7"/>
  <c r="A6331" i="7"/>
  <c r="U6330" i="7"/>
  <c r="T6330" i="7"/>
  <c r="S6330" i="7"/>
  <c r="R6330" i="7"/>
  <c r="Q6330" i="7"/>
  <c r="A6330" i="7"/>
  <c r="T6329" i="7"/>
  <c r="U6329" i="7" s="1"/>
  <c r="S6329" i="7"/>
  <c r="R6329" i="7"/>
  <c r="Q6329" i="7"/>
  <c r="A6329" i="7"/>
  <c r="T6328" i="7"/>
  <c r="U6328" i="7" s="1"/>
  <c r="S6328" i="7"/>
  <c r="R6328" i="7"/>
  <c r="Q6328" i="7"/>
  <c r="A6328" i="7"/>
  <c r="T6327" i="7"/>
  <c r="U6327" i="7" s="1"/>
  <c r="S6327" i="7"/>
  <c r="R6327" i="7"/>
  <c r="Q6327" i="7"/>
  <c r="A6327" i="7"/>
  <c r="U6326" i="7"/>
  <c r="T6326" i="7"/>
  <c r="S6326" i="7"/>
  <c r="R6326" i="7"/>
  <c r="Q6326" i="7"/>
  <c r="A6326" i="7"/>
  <c r="T6325" i="7"/>
  <c r="U6325" i="7" s="1"/>
  <c r="S6325" i="7"/>
  <c r="R6325" i="7"/>
  <c r="Q6325" i="7"/>
  <c r="A6325" i="7"/>
  <c r="T6324" i="7"/>
  <c r="U6324" i="7" s="1"/>
  <c r="S6324" i="7"/>
  <c r="R6324" i="7"/>
  <c r="Q6324" i="7"/>
  <c r="A6324" i="7"/>
  <c r="T6323" i="7"/>
  <c r="U6323" i="7" s="1"/>
  <c r="S6323" i="7"/>
  <c r="R6323" i="7"/>
  <c r="Q6323" i="7"/>
  <c r="A6323" i="7"/>
  <c r="T6322" i="7"/>
  <c r="U6322" i="7" s="1"/>
  <c r="S6322" i="7"/>
  <c r="R6322" i="7"/>
  <c r="Q6322" i="7"/>
  <c r="A6322" i="7"/>
  <c r="T6321" i="7"/>
  <c r="U6321" i="7" s="1"/>
  <c r="S6321" i="7"/>
  <c r="R6321" i="7"/>
  <c r="Q6321" i="7"/>
  <c r="A6321" i="7"/>
  <c r="U6320" i="7"/>
  <c r="T6320" i="7"/>
  <c r="S6320" i="7"/>
  <c r="R6320" i="7"/>
  <c r="Q6320" i="7"/>
  <c r="A6320" i="7"/>
  <c r="T6319" i="7"/>
  <c r="U6319" i="7" s="1"/>
  <c r="S6319" i="7"/>
  <c r="R6319" i="7"/>
  <c r="Q6319" i="7"/>
  <c r="A6319" i="7"/>
  <c r="T6318" i="7"/>
  <c r="U6318" i="7" s="1"/>
  <c r="S6318" i="7"/>
  <c r="R6318" i="7"/>
  <c r="Q6318" i="7"/>
  <c r="A6318" i="7"/>
  <c r="T6317" i="7"/>
  <c r="U6317" i="7" s="1"/>
  <c r="S6317" i="7"/>
  <c r="R6317" i="7"/>
  <c r="Q6317" i="7"/>
  <c r="A6317" i="7"/>
  <c r="T6316" i="7"/>
  <c r="U6316" i="7" s="1"/>
  <c r="S6316" i="7"/>
  <c r="R6316" i="7"/>
  <c r="Q6316" i="7"/>
  <c r="A6316" i="7"/>
  <c r="T6315" i="7"/>
  <c r="U6315" i="7" s="1"/>
  <c r="S6315" i="7"/>
  <c r="R6315" i="7"/>
  <c r="Q6315" i="7"/>
  <c r="A6315" i="7"/>
  <c r="T6314" i="7"/>
  <c r="U6314" i="7" s="1"/>
  <c r="S6314" i="7"/>
  <c r="R6314" i="7"/>
  <c r="Q6314" i="7"/>
  <c r="A6314" i="7"/>
  <c r="T6313" i="7"/>
  <c r="U6313" i="7" s="1"/>
  <c r="S6313" i="7"/>
  <c r="R6313" i="7"/>
  <c r="Q6313" i="7"/>
  <c r="A6313" i="7"/>
  <c r="U6312" i="7"/>
  <c r="T6312" i="7"/>
  <c r="S6312" i="7"/>
  <c r="R6312" i="7"/>
  <c r="Q6312" i="7"/>
  <c r="A6312" i="7"/>
  <c r="T6311" i="7"/>
  <c r="U6311" i="7" s="1"/>
  <c r="S6311" i="7"/>
  <c r="R6311" i="7"/>
  <c r="Q6311" i="7"/>
  <c r="A6311" i="7"/>
  <c r="T6310" i="7"/>
  <c r="U6310" i="7" s="1"/>
  <c r="S6310" i="7"/>
  <c r="R6310" i="7"/>
  <c r="Q6310" i="7"/>
  <c r="A6310" i="7"/>
  <c r="T6309" i="7"/>
  <c r="U6309" i="7" s="1"/>
  <c r="S6309" i="7"/>
  <c r="R6309" i="7"/>
  <c r="Q6309" i="7"/>
  <c r="A6309" i="7"/>
  <c r="T6308" i="7"/>
  <c r="U6308" i="7" s="1"/>
  <c r="S6308" i="7"/>
  <c r="R6308" i="7"/>
  <c r="Q6308" i="7"/>
  <c r="A6308" i="7"/>
  <c r="T6307" i="7"/>
  <c r="U6307" i="7" s="1"/>
  <c r="S6307" i="7"/>
  <c r="R6307" i="7"/>
  <c r="Q6307" i="7"/>
  <c r="A6307" i="7"/>
  <c r="U6306" i="7"/>
  <c r="T6306" i="7"/>
  <c r="S6306" i="7"/>
  <c r="R6306" i="7"/>
  <c r="Q6306" i="7"/>
  <c r="A6306" i="7"/>
  <c r="T6305" i="7"/>
  <c r="U6305" i="7" s="1"/>
  <c r="S6305" i="7"/>
  <c r="R6305" i="7"/>
  <c r="Q6305" i="7"/>
  <c r="A6305" i="7"/>
  <c r="T6304" i="7"/>
  <c r="U6304" i="7" s="1"/>
  <c r="S6304" i="7"/>
  <c r="R6304" i="7"/>
  <c r="Q6304" i="7"/>
  <c r="A6304" i="7"/>
  <c r="T6303" i="7"/>
  <c r="U6303" i="7" s="1"/>
  <c r="S6303" i="7"/>
  <c r="R6303" i="7"/>
  <c r="Q6303" i="7"/>
  <c r="A6303" i="7"/>
  <c r="U6302" i="7"/>
  <c r="T6302" i="7"/>
  <c r="S6302" i="7"/>
  <c r="R6302" i="7"/>
  <c r="Q6302" i="7"/>
  <c r="A6302" i="7"/>
  <c r="T6301" i="7"/>
  <c r="U6301" i="7" s="1"/>
  <c r="S6301" i="7"/>
  <c r="R6301" i="7"/>
  <c r="Q6301" i="7"/>
  <c r="A6301" i="7"/>
  <c r="T6300" i="7"/>
  <c r="U6300" i="7" s="1"/>
  <c r="S6300" i="7"/>
  <c r="R6300" i="7"/>
  <c r="Q6300" i="7"/>
  <c r="A6300" i="7"/>
  <c r="T6299" i="7"/>
  <c r="U6299" i="7" s="1"/>
  <c r="S6299" i="7"/>
  <c r="R6299" i="7"/>
  <c r="Q6299" i="7"/>
  <c r="A6299" i="7"/>
  <c r="T6298" i="7"/>
  <c r="U6298" i="7" s="1"/>
  <c r="S6298" i="7"/>
  <c r="R6298" i="7"/>
  <c r="Q6298" i="7"/>
  <c r="A6298" i="7"/>
  <c r="T6297" i="7"/>
  <c r="U6297" i="7" s="1"/>
  <c r="S6297" i="7"/>
  <c r="R6297" i="7"/>
  <c r="Q6297" i="7"/>
  <c r="A6297" i="7"/>
  <c r="U6296" i="7"/>
  <c r="T6296" i="7"/>
  <c r="S6296" i="7"/>
  <c r="R6296" i="7"/>
  <c r="Q6296" i="7"/>
  <c r="A6296" i="7"/>
  <c r="T6295" i="7"/>
  <c r="U6295" i="7" s="1"/>
  <c r="S6295" i="7"/>
  <c r="R6295" i="7"/>
  <c r="Q6295" i="7"/>
  <c r="A6295" i="7"/>
  <c r="U6294" i="7"/>
  <c r="T6294" i="7"/>
  <c r="S6294" i="7"/>
  <c r="R6294" i="7"/>
  <c r="Q6294" i="7"/>
  <c r="A6294" i="7"/>
  <c r="T6293" i="7"/>
  <c r="U6293" i="7" s="1"/>
  <c r="S6293" i="7"/>
  <c r="R6293" i="7"/>
  <c r="Q6293" i="7"/>
  <c r="A6293" i="7"/>
  <c r="T6292" i="7"/>
  <c r="U6292" i="7" s="1"/>
  <c r="S6292" i="7"/>
  <c r="R6292" i="7"/>
  <c r="Q6292" i="7"/>
  <c r="A6292" i="7"/>
  <c r="T6291" i="7"/>
  <c r="U6291" i="7" s="1"/>
  <c r="S6291" i="7"/>
  <c r="R6291" i="7"/>
  <c r="Q6291" i="7"/>
  <c r="A6291" i="7"/>
  <c r="T6290" i="7"/>
  <c r="U6290" i="7" s="1"/>
  <c r="S6290" i="7"/>
  <c r="R6290" i="7"/>
  <c r="Q6290" i="7"/>
  <c r="A6290" i="7"/>
  <c r="T6289" i="7"/>
  <c r="U6289" i="7" s="1"/>
  <c r="S6289" i="7"/>
  <c r="R6289" i="7"/>
  <c r="Q6289" i="7"/>
  <c r="A6289" i="7"/>
  <c r="T6288" i="7"/>
  <c r="U6288" i="7" s="1"/>
  <c r="S6288" i="7"/>
  <c r="R6288" i="7"/>
  <c r="Q6288" i="7"/>
  <c r="A6288" i="7"/>
  <c r="T6287" i="7"/>
  <c r="U6287" i="7" s="1"/>
  <c r="S6287" i="7"/>
  <c r="R6287" i="7"/>
  <c r="Q6287" i="7"/>
  <c r="A6287" i="7"/>
  <c r="T6286" i="7"/>
  <c r="U6286" i="7" s="1"/>
  <c r="S6286" i="7"/>
  <c r="R6286" i="7"/>
  <c r="Q6286" i="7"/>
  <c r="A6286" i="7"/>
  <c r="T6285" i="7"/>
  <c r="U6285" i="7" s="1"/>
  <c r="S6285" i="7"/>
  <c r="R6285" i="7"/>
  <c r="Q6285" i="7"/>
  <c r="A6285" i="7"/>
  <c r="U6284" i="7"/>
  <c r="T6284" i="7"/>
  <c r="S6284" i="7"/>
  <c r="R6284" i="7"/>
  <c r="Q6284" i="7"/>
  <c r="A6284" i="7"/>
  <c r="T6283" i="7"/>
  <c r="U6283" i="7" s="1"/>
  <c r="S6283" i="7"/>
  <c r="R6283" i="7"/>
  <c r="Q6283" i="7"/>
  <c r="A6283" i="7"/>
  <c r="T6282" i="7"/>
  <c r="U6282" i="7" s="1"/>
  <c r="S6282" i="7"/>
  <c r="R6282" i="7"/>
  <c r="Q6282" i="7"/>
  <c r="A6282" i="7"/>
  <c r="T6281" i="7"/>
  <c r="U6281" i="7" s="1"/>
  <c r="S6281" i="7"/>
  <c r="R6281" i="7"/>
  <c r="Q6281" i="7"/>
  <c r="A6281" i="7"/>
  <c r="T6280" i="7"/>
  <c r="U6280" i="7" s="1"/>
  <c r="S6280" i="7"/>
  <c r="R6280" i="7"/>
  <c r="Q6280" i="7"/>
  <c r="A6280" i="7"/>
  <c r="T6279" i="7"/>
  <c r="U6279" i="7" s="1"/>
  <c r="S6279" i="7"/>
  <c r="R6279" i="7"/>
  <c r="Q6279" i="7"/>
  <c r="A6279" i="7"/>
  <c r="T6278" i="7"/>
  <c r="U6278" i="7" s="1"/>
  <c r="S6278" i="7"/>
  <c r="R6278" i="7"/>
  <c r="Q6278" i="7"/>
  <c r="A6278" i="7"/>
  <c r="T6277" i="7"/>
  <c r="U6277" i="7" s="1"/>
  <c r="S6277" i="7"/>
  <c r="R6277" i="7"/>
  <c r="Q6277" i="7"/>
  <c r="A6277" i="7"/>
  <c r="T6276" i="7"/>
  <c r="U6276" i="7" s="1"/>
  <c r="S6276" i="7"/>
  <c r="R6276" i="7"/>
  <c r="Q6276" i="7"/>
  <c r="A6276" i="7"/>
  <c r="T6275" i="7"/>
  <c r="U6275" i="7" s="1"/>
  <c r="S6275" i="7"/>
  <c r="R6275" i="7"/>
  <c r="Q6275" i="7"/>
  <c r="A6275" i="7"/>
  <c r="U6274" i="7"/>
  <c r="T6274" i="7"/>
  <c r="S6274" i="7"/>
  <c r="R6274" i="7"/>
  <c r="Q6274" i="7"/>
  <c r="A6274" i="7"/>
  <c r="T6273" i="7"/>
  <c r="U6273" i="7" s="1"/>
  <c r="S6273" i="7"/>
  <c r="R6273" i="7"/>
  <c r="Q6273" i="7"/>
  <c r="A6273" i="7"/>
  <c r="T6272" i="7"/>
  <c r="U6272" i="7" s="1"/>
  <c r="S6272" i="7"/>
  <c r="R6272" i="7"/>
  <c r="Q6272" i="7"/>
  <c r="A6272" i="7"/>
  <c r="T6271" i="7"/>
  <c r="U6271" i="7" s="1"/>
  <c r="S6271" i="7"/>
  <c r="R6271" i="7"/>
  <c r="Q6271" i="7"/>
  <c r="A6271" i="7"/>
  <c r="U6270" i="7"/>
  <c r="T6270" i="7"/>
  <c r="S6270" i="7"/>
  <c r="R6270" i="7"/>
  <c r="Q6270" i="7"/>
  <c r="A6270" i="7"/>
  <c r="T6269" i="7"/>
  <c r="U6269" i="7" s="1"/>
  <c r="S6269" i="7"/>
  <c r="R6269" i="7"/>
  <c r="Q6269" i="7"/>
  <c r="A6269" i="7"/>
  <c r="T6268" i="7"/>
  <c r="U6268" i="7" s="1"/>
  <c r="S6268" i="7"/>
  <c r="R6268" i="7"/>
  <c r="Q6268" i="7"/>
  <c r="A6268" i="7"/>
  <c r="T6267" i="7"/>
  <c r="U6267" i="7" s="1"/>
  <c r="S6267" i="7"/>
  <c r="R6267" i="7"/>
  <c r="Q6267" i="7"/>
  <c r="A6267" i="7"/>
  <c r="T6266" i="7"/>
  <c r="U6266" i="7" s="1"/>
  <c r="S6266" i="7"/>
  <c r="R6266" i="7"/>
  <c r="Q6266" i="7"/>
  <c r="A6266" i="7"/>
  <c r="T6265" i="7"/>
  <c r="U6265" i="7" s="1"/>
  <c r="S6265" i="7"/>
  <c r="R6265" i="7"/>
  <c r="Q6265" i="7"/>
  <c r="A6265" i="7"/>
  <c r="T6264" i="7"/>
  <c r="U6264" i="7" s="1"/>
  <c r="S6264" i="7"/>
  <c r="R6264" i="7"/>
  <c r="Q6264" i="7"/>
  <c r="A6264" i="7"/>
  <c r="T6263" i="7"/>
  <c r="U6263" i="7" s="1"/>
  <c r="S6263" i="7"/>
  <c r="R6263" i="7"/>
  <c r="Q6263" i="7"/>
  <c r="A6263" i="7"/>
  <c r="T6262" i="7"/>
  <c r="U6262" i="7" s="1"/>
  <c r="S6262" i="7"/>
  <c r="R6262" i="7"/>
  <c r="Q6262" i="7"/>
  <c r="A6262" i="7"/>
  <c r="T6261" i="7"/>
  <c r="U6261" i="7" s="1"/>
  <c r="S6261" i="7"/>
  <c r="R6261" i="7"/>
  <c r="Q6261" i="7"/>
  <c r="A6261" i="7"/>
  <c r="U6260" i="7"/>
  <c r="T6260" i="7"/>
  <c r="S6260" i="7"/>
  <c r="R6260" i="7"/>
  <c r="Q6260" i="7"/>
  <c r="A6260" i="7"/>
  <c r="T6259" i="7"/>
  <c r="U6259" i="7" s="1"/>
  <c r="S6259" i="7"/>
  <c r="R6259" i="7"/>
  <c r="Q6259" i="7"/>
  <c r="A6259" i="7"/>
  <c r="T6258" i="7"/>
  <c r="U6258" i="7" s="1"/>
  <c r="S6258" i="7"/>
  <c r="R6258" i="7"/>
  <c r="Q6258" i="7"/>
  <c r="A6258" i="7"/>
  <c r="T6257" i="7"/>
  <c r="U6257" i="7" s="1"/>
  <c r="S6257" i="7"/>
  <c r="R6257" i="7"/>
  <c r="Q6257" i="7"/>
  <c r="A6257" i="7"/>
  <c r="T6256" i="7"/>
  <c r="U6256" i="7" s="1"/>
  <c r="S6256" i="7"/>
  <c r="R6256" i="7"/>
  <c r="Q6256" i="7"/>
  <c r="A6256" i="7"/>
  <c r="T6255" i="7"/>
  <c r="U6255" i="7" s="1"/>
  <c r="S6255" i="7"/>
  <c r="R6255" i="7"/>
  <c r="Q6255" i="7"/>
  <c r="A6255" i="7"/>
  <c r="T6254" i="7"/>
  <c r="U6254" i="7" s="1"/>
  <c r="S6254" i="7"/>
  <c r="R6254" i="7"/>
  <c r="Q6254" i="7"/>
  <c r="A6254" i="7"/>
  <c r="T6253" i="7"/>
  <c r="U6253" i="7" s="1"/>
  <c r="S6253" i="7"/>
  <c r="R6253" i="7"/>
  <c r="Q6253" i="7"/>
  <c r="A6253" i="7"/>
  <c r="T6252" i="7"/>
  <c r="U6252" i="7" s="1"/>
  <c r="S6252" i="7"/>
  <c r="R6252" i="7"/>
  <c r="Q6252" i="7"/>
  <c r="A6252" i="7"/>
  <c r="T6251" i="7"/>
  <c r="U6251" i="7" s="1"/>
  <c r="S6251" i="7"/>
  <c r="R6251" i="7"/>
  <c r="Q6251" i="7"/>
  <c r="A6251" i="7"/>
  <c r="U6250" i="7"/>
  <c r="T6250" i="7"/>
  <c r="S6250" i="7"/>
  <c r="R6250" i="7"/>
  <c r="Q6250" i="7"/>
  <c r="A6250" i="7"/>
  <c r="T6249" i="7"/>
  <c r="U6249" i="7" s="1"/>
  <c r="S6249" i="7"/>
  <c r="R6249" i="7"/>
  <c r="Q6249" i="7"/>
  <c r="A6249" i="7"/>
  <c r="T6248" i="7"/>
  <c r="U6248" i="7" s="1"/>
  <c r="S6248" i="7"/>
  <c r="R6248" i="7"/>
  <c r="Q6248" i="7"/>
  <c r="A6248" i="7"/>
  <c r="T6247" i="7"/>
  <c r="U6247" i="7" s="1"/>
  <c r="S6247" i="7"/>
  <c r="R6247" i="7"/>
  <c r="Q6247" i="7"/>
  <c r="A6247" i="7"/>
  <c r="U6246" i="7"/>
  <c r="T6246" i="7"/>
  <c r="S6246" i="7"/>
  <c r="R6246" i="7"/>
  <c r="Q6246" i="7"/>
  <c r="A6246" i="7"/>
  <c r="T6245" i="7"/>
  <c r="U6245" i="7" s="1"/>
  <c r="S6245" i="7"/>
  <c r="R6245" i="7"/>
  <c r="Q6245" i="7"/>
  <c r="A6245" i="7"/>
  <c r="T6244" i="7"/>
  <c r="U6244" i="7" s="1"/>
  <c r="S6244" i="7"/>
  <c r="R6244" i="7"/>
  <c r="Q6244" i="7"/>
  <c r="A6244" i="7"/>
  <c r="T6243" i="7"/>
  <c r="U6243" i="7" s="1"/>
  <c r="S6243" i="7"/>
  <c r="R6243" i="7"/>
  <c r="Q6243" i="7"/>
  <c r="A6243" i="7"/>
  <c r="T6242" i="7"/>
  <c r="U6242" i="7" s="1"/>
  <c r="S6242" i="7"/>
  <c r="R6242" i="7"/>
  <c r="Q6242" i="7"/>
  <c r="A6242" i="7"/>
  <c r="T6241" i="7"/>
  <c r="U6241" i="7" s="1"/>
  <c r="S6241" i="7"/>
  <c r="R6241" i="7"/>
  <c r="Q6241" i="7"/>
  <c r="A6241" i="7"/>
  <c r="T6240" i="7"/>
  <c r="U6240" i="7" s="1"/>
  <c r="S6240" i="7"/>
  <c r="R6240" i="7"/>
  <c r="Q6240" i="7"/>
  <c r="A6240" i="7"/>
  <c r="T6239" i="7"/>
  <c r="U6239" i="7" s="1"/>
  <c r="S6239" i="7"/>
  <c r="R6239" i="7"/>
  <c r="Q6239" i="7"/>
  <c r="A6239" i="7"/>
  <c r="U6238" i="7"/>
  <c r="T6238" i="7"/>
  <c r="S6238" i="7"/>
  <c r="R6238" i="7"/>
  <c r="Q6238" i="7"/>
  <c r="A6238" i="7"/>
  <c r="T6237" i="7"/>
  <c r="U6237" i="7" s="1"/>
  <c r="S6237" i="7"/>
  <c r="R6237" i="7"/>
  <c r="Q6237" i="7"/>
  <c r="A6237" i="7"/>
  <c r="U6236" i="7"/>
  <c r="T6236" i="7"/>
  <c r="S6236" i="7"/>
  <c r="R6236" i="7"/>
  <c r="Q6236" i="7"/>
  <c r="A6236" i="7"/>
  <c r="T6235" i="7"/>
  <c r="U6235" i="7" s="1"/>
  <c r="S6235" i="7"/>
  <c r="R6235" i="7"/>
  <c r="Q6235" i="7"/>
  <c r="A6235" i="7"/>
  <c r="T6234" i="7"/>
  <c r="U6234" i="7" s="1"/>
  <c r="S6234" i="7"/>
  <c r="R6234" i="7"/>
  <c r="Q6234" i="7"/>
  <c r="A6234" i="7"/>
  <c r="T6233" i="7"/>
  <c r="U6233" i="7" s="1"/>
  <c r="S6233" i="7"/>
  <c r="R6233" i="7"/>
  <c r="Q6233" i="7"/>
  <c r="A6233" i="7"/>
  <c r="T6232" i="7"/>
  <c r="U6232" i="7" s="1"/>
  <c r="S6232" i="7"/>
  <c r="R6232" i="7"/>
  <c r="Q6232" i="7"/>
  <c r="A6232" i="7"/>
  <c r="T6231" i="7"/>
  <c r="U6231" i="7" s="1"/>
  <c r="S6231" i="7"/>
  <c r="R6231" i="7"/>
  <c r="Q6231" i="7"/>
  <c r="A6231" i="7"/>
  <c r="T6230" i="7"/>
  <c r="U6230" i="7" s="1"/>
  <c r="S6230" i="7"/>
  <c r="R6230" i="7"/>
  <c r="Q6230" i="7"/>
  <c r="A6230" i="7"/>
  <c r="T6229" i="7"/>
  <c r="U6229" i="7" s="1"/>
  <c r="S6229" i="7"/>
  <c r="R6229" i="7"/>
  <c r="Q6229" i="7"/>
  <c r="A6229" i="7"/>
  <c r="T6228" i="7"/>
  <c r="U6228" i="7" s="1"/>
  <c r="S6228" i="7"/>
  <c r="R6228" i="7"/>
  <c r="Q6228" i="7"/>
  <c r="A6228" i="7"/>
  <c r="T6227" i="7"/>
  <c r="U6227" i="7" s="1"/>
  <c r="S6227" i="7"/>
  <c r="R6227" i="7"/>
  <c r="Q6227" i="7"/>
  <c r="A6227" i="7"/>
  <c r="U6226" i="7"/>
  <c r="T6226" i="7"/>
  <c r="S6226" i="7"/>
  <c r="R6226" i="7"/>
  <c r="Q6226" i="7"/>
  <c r="A6226" i="7"/>
  <c r="T6225" i="7"/>
  <c r="U6225" i="7" s="1"/>
  <c r="S6225" i="7"/>
  <c r="R6225" i="7"/>
  <c r="Q6225" i="7"/>
  <c r="A6225" i="7"/>
  <c r="T6224" i="7"/>
  <c r="U6224" i="7" s="1"/>
  <c r="S6224" i="7"/>
  <c r="R6224" i="7"/>
  <c r="Q6224" i="7"/>
  <c r="A6224" i="7"/>
  <c r="T6223" i="7"/>
  <c r="U6223" i="7" s="1"/>
  <c r="S6223" i="7"/>
  <c r="R6223" i="7"/>
  <c r="Q6223" i="7"/>
  <c r="A6223" i="7"/>
  <c r="U6222" i="7"/>
  <c r="T6222" i="7"/>
  <c r="S6222" i="7"/>
  <c r="R6222" i="7"/>
  <c r="Q6222" i="7"/>
  <c r="A6222" i="7"/>
  <c r="T6221" i="7"/>
  <c r="U6221" i="7" s="1"/>
  <c r="S6221" i="7"/>
  <c r="R6221" i="7"/>
  <c r="Q6221" i="7"/>
  <c r="A6221" i="7"/>
  <c r="T6220" i="7"/>
  <c r="U6220" i="7" s="1"/>
  <c r="S6220" i="7"/>
  <c r="R6220" i="7"/>
  <c r="Q6220" i="7"/>
  <c r="A6220" i="7"/>
  <c r="T6219" i="7"/>
  <c r="U6219" i="7" s="1"/>
  <c r="S6219" i="7"/>
  <c r="R6219" i="7"/>
  <c r="Q6219" i="7"/>
  <c r="A6219" i="7"/>
  <c r="T6218" i="7"/>
  <c r="U6218" i="7" s="1"/>
  <c r="S6218" i="7"/>
  <c r="R6218" i="7"/>
  <c r="Q6218" i="7"/>
  <c r="A6218" i="7"/>
  <c r="T6217" i="7"/>
  <c r="U6217" i="7" s="1"/>
  <c r="S6217" i="7"/>
  <c r="R6217" i="7"/>
  <c r="Q6217" i="7"/>
  <c r="A6217" i="7"/>
  <c r="T6216" i="7"/>
  <c r="U6216" i="7" s="1"/>
  <c r="S6216" i="7"/>
  <c r="R6216" i="7"/>
  <c r="Q6216" i="7"/>
  <c r="A6216" i="7"/>
  <c r="T6215" i="7"/>
  <c r="U6215" i="7" s="1"/>
  <c r="S6215" i="7"/>
  <c r="R6215" i="7"/>
  <c r="Q6215" i="7"/>
  <c r="A6215" i="7"/>
  <c r="U6214" i="7"/>
  <c r="T6214" i="7"/>
  <c r="S6214" i="7"/>
  <c r="R6214" i="7"/>
  <c r="Q6214" i="7"/>
  <c r="A6214" i="7"/>
  <c r="T6213" i="7"/>
  <c r="U6213" i="7" s="1"/>
  <c r="S6213" i="7"/>
  <c r="R6213" i="7"/>
  <c r="Q6213" i="7"/>
  <c r="A6213" i="7"/>
  <c r="U6212" i="7"/>
  <c r="T6212" i="7"/>
  <c r="S6212" i="7"/>
  <c r="R6212" i="7"/>
  <c r="Q6212" i="7"/>
  <c r="A6212" i="7"/>
  <c r="T6211" i="7"/>
  <c r="U6211" i="7" s="1"/>
  <c r="S6211" i="7"/>
  <c r="R6211" i="7"/>
  <c r="Q6211" i="7"/>
  <c r="A6211" i="7"/>
  <c r="T6210" i="7"/>
  <c r="U6210" i="7" s="1"/>
  <c r="S6210" i="7"/>
  <c r="R6210" i="7"/>
  <c r="Q6210" i="7"/>
  <c r="A6210" i="7"/>
  <c r="T6209" i="7"/>
  <c r="U6209" i="7" s="1"/>
  <c r="S6209" i="7"/>
  <c r="R6209" i="7"/>
  <c r="Q6209" i="7"/>
  <c r="A6209" i="7"/>
  <c r="T6208" i="7"/>
  <c r="U6208" i="7" s="1"/>
  <c r="S6208" i="7"/>
  <c r="R6208" i="7"/>
  <c r="Q6208" i="7"/>
  <c r="A6208" i="7"/>
  <c r="T6207" i="7"/>
  <c r="U6207" i="7" s="1"/>
  <c r="S6207" i="7"/>
  <c r="R6207" i="7"/>
  <c r="Q6207" i="7"/>
  <c r="A6207" i="7"/>
  <c r="T6206" i="7"/>
  <c r="U6206" i="7" s="1"/>
  <c r="S6206" i="7"/>
  <c r="R6206" i="7"/>
  <c r="Q6206" i="7"/>
  <c r="A6206" i="7"/>
  <c r="T6205" i="7"/>
  <c r="U6205" i="7" s="1"/>
  <c r="S6205" i="7"/>
  <c r="R6205" i="7"/>
  <c r="Q6205" i="7"/>
  <c r="A6205" i="7"/>
  <c r="T6204" i="7"/>
  <c r="U6204" i="7" s="1"/>
  <c r="S6204" i="7"/>
  <c r="R6204" i="7"/>
  <c r="Q6204" i="7"/>
  <c r="A6204" i="7"/>
  <c r="T6203" i="7"/>
  <c r="U6203" i="7" s="1"/>
  <c r="S6203" i="7"/>
  <c r="R6203" i="7"/>
  <c r="Q6203" i="7"/>
  <c r="A6203" i="7"/>
  <c r="U6202" i="7"/>
  <c r="T6202" i="7"/>
  <c r="S6202" i="7"/>
  <c r="R6202" i="7"/>
  <c r="Q6202" i="7"/>
  <c r="A6202" i="7"/>
  <c r="T6201" i="7"/>
  <c r="U6201" i="7" s="1"/>
  <c r="S6201" i="7"/>
  <c r="R6201" i="7"/>
  <c r="Q6201" i="7"/>
  <c r="A6201" i="7"/>
  <c r="T6200" i="7"/>
  <c r="U6200" i="7" s="1"/>
  <c r="S6200" i="7"/>
  <c r="R6200" i="7"/>
  <c r="Q6200" i="7"/>
  <c r="A6200" i="7"/>
  <c r="T6199" i="7"/>
  <c r="U6199" i="7" s="1"/>
  <c r="S6199" i="7"/>
  <c r="R6199" i="7"/>
  <c r="Q6199" i="7"/>
  <c r="A6199" i="7"/>
  <c r="U6198" i="7"/>
  <c r="T6198" i="7"/>
  <c r="S6198" i="7"/>
  <c r="R6198" i="7"/>
  <c r="Q6198" i="7"/>
  <c r="A6198" i="7"/>
  <c r="T6197" i="7"/>
  <c r="U6197" i="7" s="1"/>
  <c r="S6197" i="7"/>
  <c r="R6197" i="7"/>
  <c r="Q6197" i="7"/>
  <c r="A6197" i="7"/>
  <c r="T6196" i="7"/>
  <c r="U6196" i="7" s="1"/>
  <c r="S6196" i="7"/>
  <c r="R6196" i="7"/>
  <c r="Q6196" i="7"/>
  <c r="A6196" i="7"/>
  <c r="T6195" i="7"/>
  <c r="U6195" i="7" s="1"/>
  <c r="S6195" i="7"/>
  <c r="R6195" i="7"/>
  <c r="Q6195" i="7"/>
  <c r="A6195" i="7"/>
  <c r="T6194" i="7"/>
  <c r="U6194" i="7" s="1"/>
  <c r="S6194" i="7"/>
  <c r="R6194" i="7"/>
  <c r="Q6194" i="7"/>
  <c r="A6194" i="7"/>
  <c r="T6193" i="7"/>
  <c r="U6193" i="7" s="1"/>
  <c r="S6193" i="7"/>
  <c r="R6193" i="7"/>
  <c r="Q6193" i="7"/>
  <c r="A6193" i="7"/>
  <c r="T6192" i="7"/>
  <c r="U6192" i="7" s="1"/>
  <c r="S6192" i="7"/>
  <c r="R6192" i="7"/>
  <c r="Q6192" i="7"/>
  <c r="A6192" i="7"/>
  <c r="T6191" i="7"/>
  <c r="U6191" i="7" s="1"/>
  <c r="S6191" i="7"/>
  <c r="R6191" i="7"/>
  <c r="Q6191" i="7"/>
  <c r="A6191" i="7"/>
  <c r="U6190" i="7"/>
  <c r="T6190" i="7"/>
  <c r="S6190" i="7"/>
  <c r="R6190" i="7"/>
  <c r="Q6190" i="7"/>
  <c r="A6190" i="7"/>
  <c r="T6189" i="7"/>
  <c r="U6189" i="7" s="1"/>
  <c r="S6189" i="7"/>
  <c r="R6189" i="7"/>
  <c r="Q6189" i="7"/>
  <c r="A6189" i="7"/>
  <c r="U6188" i="7"/>
  <c r="T6188" i="7"/>
  <c r="S6188" i="7"/>
  <c r="R6188" i="7"/>
  <c r="Q6188" i="7"/>
  <c r="A6188" i="7"/>
  <c r="T6187" i="7"/>
  <c r="U6187" i="7" s="1"/>
  <c r="S6187" i="7"/>
  <c r="R6187" i="7"/>
  <c r="Q6187" i="7"/>
  <c r="A6187" i="7"/>
  <c r="T6186" i="7"/>
  <c r="U6186" i="7" s="1"/>
  <c r="S6186" i="7"/>
  <c r="R6186" i="7"/>
  <c r="Q6186" i="7"/>
  <c r="A6186" i="7"/>
  <c r="T6185" i="7"/>
  <c r="U6185" i="7" s="1"/>
  <c r="S6185" i="7"/>
  <c r="R6185" i="7"/>
  <c r="Q6185" i="7"/>
  <c r="A6185" i="7"/>
  <c r="T6184" i="7"/>
  <c r="U6184" i="7" s="1"/>
  <c r="S6184" i="7"/>
  <c r="R6184" i="7"/>
  <c r="Q6184" i="7"/>
  <c r="A6184" i="7"/>
  <c r="T6183" i="7"/>
  <c r="U6183" i="7" s="1"/>
  <c r="S6183" i="7"/>
  <c r="R6183" i="7"/>
  <c r="Q6183" i="7"/>
  <c r="A6183" i="7"/>
  <c r="T6182" i="7"/>
  <c r="U6182" i="7" s="1"/>
  <c r="S6182" i="7"/>
  <c r="R6182" i="7"/>
  <c r="Q6182" i="7"/>
  <c r="A6182" i="7"/>
  <c r="T6181" i="7"/>
  <c r="U6181" i="7" s="1"/>
  <c r="S6181" i="7"/>
  <c r="R6181" i="7"/>
  <c r="Q6181" i="7"/>
  <c r="A6181" i="7"/>
  <c r="T6180" i="7"/>
  <c r="U6180" i="7" s="1"/>
  <c r="S6180" i="7"/>
  <c r="R6180" i="7"/>
  <c r="Q6180" i="7"/>
  <c r="A6180" i="7"/>
  <c r="T6179" i="7"/>
  <c r="U6179" i="7" s="1"/>
  <c r="S6179" i="7"/>
  <c r="R6179" i="7"/>
  <c r="Q6179" i="7"/>
  <c r="A6179" i="7"/>
  <c r="U6178" i="7"/>
  <c r="T6178" i="7"/>
  <c r="S6178" i="7"/>
  <c r="R6178" i="7"/>
  <c r="Q6178" i="7"/>
  <c r="A6178" i="7"/>
  <c r="T6177" i="7"/>
  <c r="U6177" i="7" s="1"/>
  <c r="S6177" i="7"/>
  <c r="R6177" i="7"/>
  <c r="Q6177" i="7"/>
  <c r="A6177" i="7"/>
  <c r="T6176" i="7"/>
  <c r="U6176" i="7" s="1"/>
  <c r="S6176" i="7"/>
  <c r="R6176" i="7"/>
  <c r="Q6176" i="7"/>
  <c r="A6176" i="7"/>
  <c r="T6175" i="7"/>
  <c r="U6175" i="7" s="1"/>
  <c r="S6175" i="7"/>
  <c r="R6175" i="7"/>
  <c r="Q6175" i="7"/>
  <c r="A6175" i="7"/>
  <c r="U6174" i="7"/>
  <c r="T6174" i="7"/>
  <c r="S6174" i="7"/>
  <c r="R6174" i="7"/>
  <c r="Q6174" i="7"/>
  <c r="A6174" i="7"/>
  <c r="T6173" i="7"/>
  <c r="U6173" i="7" s="1"/>
  <c r="S6173" i="7"/>
  <c r="R6173" i="7"/>
  <c r="Q6173" i="7"/>
  <c r="A6173" i="7"/>
  <c r="T6172" i="7"/>
  <c r="U6172" i="7" s="1"/>
  <c r="S6172" i="7"/>
  <c r="R6172" i="7"/>
  <c r="Q6172" i="7"/>
  <c r="A6172" i="7"/>
  <c r="T6171" i="7"/>
  <c r="U6171" i="7" s="1"/>
  <c r="S6171" i="7"/>
  <c r="R6171" i="7"/>
  <c r="Q6171" i="7"/>
  <c r="A6171" i="7"/>
  <c r="T6170" i="7"/>
  <c r="U6170" i="7" s="1"/>
  <c r="S6170" i="7"/>
  <c r="R6170" i="7"/>
  <c r="Q6170" i="7"/>
  <c r="A6170" i="7"/>
  <c r="T6169" i="7"/>
  <c r="U6169" i="7" s="1"/>
  <c r="S6169" i="7"/>
  <c r="R6169" i="7"/>
  <c r="Q6169" i="7"/>
  <c r="A6169" i="7"/>
  <c r="T6168" i="7"/>
  <c r="U6168" i="7" s="1"/>
  <c r="S6168" i="7"/>
  <c r="R6168" i="7"/>
  <c r="Q6168" i="7"/>
  <c r="A6168" i="7"/>
  <c r="T6167" i="7"/>
  <c r="U6167" i="7" s="1"/>
  <c r="S6167" i="7"/>
  <c r="R6167" i="7"/>
  <c r="Q6167" i="7"/>
  <c r="A6167" i="7"/>
  <c r="U6166" i="7"/>
  <c r="T6166" i="7"/>
  <c r="S6166" i="7"/>
  <c r="R6166" i="7"/>
  <c r="Q6166" i="7"/>
  <c r="A6166" i="7"/>
  <c r="T6165" i="7"/>
  <c r="U6165" i="7" s="1"/>
  <c r="S6165" i="7"/>
  <c r="R6165" i="7"/>
  <c r="Q6165" i="7"/>
  <c r="A6165" i="7"/>
  <c r="U6164" i="7"/>
  <c r="T6164" i="7"/>
  <c r="S6164" i="7"/>
  <c r="R6164" i="7"/>
  <c r="Q6164" i="7"/>
  <c r="A6164" i="7"/>
  <c r="T6163" i="7"/>
  <c r="U6163" i="7" s="1"/>
  <c r="S6163" i="7"/>
  <c r="R6163" i="7"/>
  <c r="Q6163" i="7"/>
  <c r="A6163" i="7"/>
  <c r="T6162" i="7"/>
  <c r="U6162" i="7" s="1"/>
  <c r="S6162" i="7"/>
  <c r="R6162" i="7"/>
  <c r="Q6162" i="7"/>
  <c r="A6162" i="7"/>
  <c r="T6161" i="7"/>
  <c r="U6161" i="7" s="1"/>
  <c r="S6161" i="7"/>
  <c r="R6161" i="7"/>
  <c r="Q6161" i="7"/>
  <c r="A6161" i="7"/>
  <c r="T6160" i="7"/>
  <c r="U6160" i="7" s="1"/>
  <c r="S6160" i="7"/>
  <c r="R6160" i="7"/>
  <c r="Q6160" i="7"/>
  <c r="A6160" i="7"/>
  <c r="T6159" i="7"/>
  <c r="U6159" i="7" s="1"/>
  <c r="S6159" i="7"/>
  <c r="R6159" i="7"/>
  <c r="Q6159" i="7"/>
  <c r="A6159" i="7"/>
  <c r="T6158" i="7"/>
  <c r="U6158" i="7" s="1"/>
  <c r="S6158" i="7"/>
  <c r="R6158" i="7"/>
  <c r="Q6158" i="7"/>
  <c r="A6158" i="7"/>
  <c r="T6157" i="7"/>
  <c r="U6157" i="7" s="1"/>
  <c r="S6157" i="7"/>
  <c r="R6157" i="7"/>
  <c r="Q6157" i="7"/>
  <c r="A6157" i="7"/>
  <c r="T6156" i="7"/>
  <c r="U6156" i="7" s="1"/>
  <c r="S6156" i="7"/>
  <c r="R6156" i="7"/>
  <c r="Q6156" i="7"/>
  <c r="A6156" i="7"/>
  <c r="T6155" i="7"/>
  <c r="U6155" i="7" s="1"/>
  <c r="S6155" i="7"/>
  <c r="R6155" i="7"/>
  <c r="Q6155" i="7"/>
  <c r="A6155" i="7"/>
  <c r="U6154" i="7"/>
  <c r="T6154" i="7"/>
  <c r="S6154" i="7"/>
  <c r="R6154" i="7"/>
  <c r="Q6154" i="7"/>
  <c r="A6154" i="7"/>
  <c r="T6153" i="7"/>
  <c r="U6153" i="7" s="1"/>
  <c r="S6153" i="7"/>
  <c r="R6153" i="7"/>
  <c r="Q6153" i="7"/>
  <c r="A6153" i="7"/>
  <c r="T6152" i="7"/>
  <c r="U6152" i="7" s="1"/>
  <c r="S6152" i="7"/>
  <c r="R6152" i="7"/>
  <c r="Q6152" i="7"/>
  <c r="A6152" i="7"/>
  <c r="T6151" i="7"/>
  <c r="U6151" i="7" s="1"/>
  <c r="S6151" i="7"/>
  <c r="R6151" i="7"/>
  <c r="Q6151" i="7"/>
  <c r="A6151" i="7"/>
  <c r="U6150" i="7"/>
  <c r="T6150" i="7"/>
  <c r="S6150" i="7"/>
  <c r="R6150" i="7"/>
  <c r="Q6150" i="7"/>
  <c r="A6150" i="7"/>
  <c r="T6149" i="7"/>
  <c r="U6149" i="7" s="1"/>
  <c r="S6149" i="7"/>
  <c r="R6149" i="7"/>
  <c r="Q6149" i="7"/>
  <c r="A6149" i="7"/>
  <c r="T6148" i="7"/>
  <c r="U6148" i="7" s="1"/>
  <c r="S6148" i="7"/>
  <c r="R6148" i="7"/>
  <c r="Q6148" i="7"/>
  <c r="A6148" i="7"/>
  <c r="T6147" i="7"/>
  <c r="U6147" i="7" s="1"/>
  <c r="S6147" i="7"/>
  <c r="R6147" i="7"/>
  <c r="Q6147" i="7"/>
  <c r="A6147" i="7"/>
  <c r="T6146" i="7"/>
  <c r="U6146" i="7" s="1"/>
  <c r="S6146" i="7"/>
  <c r="R6146" i="7"/>
  <c r="Q6146" i="7"/>
  <c r="A6146" i="7"/>
  <c r="T6145" i="7"/>
  <c r="U6145" i="7" s="1"/>
  <c r="S6145" i="7"/>
  <c r="R6145" i="7"/>
  <c r="Q6145" i="7"/>
  <c r="A6145" i="7"/>
  <c r="T6144" i="7"/>
  <c r="U6144" i="7" s="1"/>
  <c r="S6144" i="7"/>
  <c r="R6144" i="7"/>
  <c r="Q6144" i="7"/>
  <c r="A6144" i="7"/>
  <c r="T6143" i="7"/>
  <c r="U6143" i="7" s="1"/>
  <c r="S6143" i="7"/>
  <c r="R6143" i="7"/>
  <c r="Q6143" i="7"/>
  <c r="A6143" i="7"/>
  <c r="U6142" i="7"/>
  <c r="T6142" i="7"/>
  <c r="S6142" i="7"/>
  <c r="R6142" i="7"/>
  <c r="Q6142" i="7"/>
  <c r="A6142" i="7"/>
  <c r="T6141" i="7"/>
  <c r="U6141" i="7" s="1"/>
  <c r="S6141" i="7"/>
  <c r="R6141" i="7"/>
  <c r="Q6141" i="7"/>
  <c r="A6141" i="7"/>
  <c r="U6140" i="7"/>
  <c r="T6140" i="7"/>
  <c r="S6140" i="7"/>
  <c r="R6140" i="7"/>
  <c r="Q6140" i="7"/>
  <c r="A6140" i="7"/>
  <c r="T6139" i="7"/>
  <c r="U6139" i="7" s="1"/>
  <c r="S6139" i="7"/>
  <c r="R6139" i="7"/>
  <c r="Q6139" i="7"/>
  <c r="A6139" i="7"/>
  <c r="T6138" i="7"/>
  <c r="U6138" i="7" s="1"/>
  <c r="S6138" i="7"/>
  <c r="R6138" i="7"/>
  <c r="Q6138" i="7"/>
  <c r="A6138" i="7"/>
  <c r="T6137" i="7"/>
  <c r="U6137" i="7" s="1"/>
  <c r="S6137" i="7"/>
  <c r="R6137" i="7"/>
  <c r="Q6137" i="7"/>
  <c r="A6137" i="7"/>
  <c r="T6136" i="7"/>
  <c r="U6136" i="7" s="1"/>
  <c r="S6136" i="7"/>
  <c r="R6136" i="7"/>
  <c r="Q6136" i="7"/>
  <c r="A6136" i="7"/>
  <c r="T6135" i="7"/>
  <c r="U6135" i="7" s="1"/>
  <c r="S6135" i="7"/>
  <c r="R6135" i="7"/>
  <c r="Q6135" i="7"/>
  <c r="A6135" i="7"/>
  <c r="T6134" i="7"/>
  <c r="U6134" i="7" s="1"/>
  <c r="S6134" i="7"/>
  <c r="R6134" i="7"/>
  <c r="Q6134" i="7"/>
  <c r="A6134" i="7"/>
  <c r="T6133" i="7"/>
  <c r="U6133" i="7" s="1"/>
  <c r="S6133" i="7"/>
  <c r="R6133" i="7"/>
  <c r="Q6133" i="7"/>
  <c r="A6133" i="7"/>
  <c r="T6132" i="7"/>
  <c r="U6132" i="7" s="1"/>
  <c r="S6132" i="7"/>
  <c r="R6132" i="7"/>
  <c r="Q6132" i="7"/>
  <c r="A6132" i="7"/>
  <c r="T6131" i="7"/>
  <c r="U6131" i="7" s="1"/>
  <c r="S6131" i="7"/>
  <c r="R6131" i="7"/>
  <c r="Q6131" i="7"/>
  <c r="A6131" i="7"/>
  <c r="U6130" i="7"/>
  <c r="T6130" i="7"/>
  <c r="S6130" i="7"/>
  <c r="R6130" i="7"/>
  <c r="Q6130" i="7"/>
  <c r="A6130" i="7"/>
  <c r="T6129" i="7"/>
  <c r="U6129" i="7" s="1"/>
  <c r="S6129" i="7"/>
  <c r="R6129" i="7"/>
  <c r="Q6129" i="7"/>
  <c r="A6129" i="7"/>
  <c r="T6128" i="7"/>
  <c r="U6128" i="7" s="1"/>
  <c r="S6128" i="7"/>
  <c r="R6128" i="7"/>
  <c r="Q6128" i="7"/>
  <c r="A6128" i="7"/>
  <c r="T6127" i="7"/>
  <c r="U6127" i="7" s="1"/>
  <c r="S6127" i="7"/>
  <c r="R6127" i="7"/>
  <c r="Q6127" i="7"/>
  <c r="A6127" i="7"/>
  <c r="U6126" i="7"/>
  <c r="T6126" i="7"/>
  <c r="S6126" i="7"/>
  <c r="R6126" i="7"/>
  <c r="Q6126" i="7"/>
  <c r="A6126" i="7"/>
  <c r="T6125" i="7"/>
  <c r="U6125" i="7" s="1"/>
  <c r="S6125" i="7"/>
  <c r="R6125" i="7"/>
  <c r="Q6125" i="7"/>
  <c r="A6125" i="7"/>
  <c r="T6124" i="7"/>
  <c r="U6124" i="7" s="1"/>
  <c r="S6124" i="7"/>
  <c r="R6124" i="7"/>
  <c r="Q6124" i="7"/>
  <c r="A6124" i="7"/>
  <c r="T6123" i="7"/>
  <c r="U6123" i="7" s="1"/>
  <c r="S6123" i="7"/>
  <c r="R6123" i="7"/>
  <c r="Q6123" i="7"/>
  <c r="A6123" i="7"/>
  <c r="T6122" i="7"/>
  <c r="U6122" i="7" s="1"/>
  <c r="S6122" i="7"/>
  <c r="R6122" i="7"/>
  <c r="Q6122" i="7"/>
  <c r="A6122" i="7"/>
  <c r="T6121" i="7"/>
  <c r="U6121" i="7" s="1"/>
  <c r="S6121" i="7"/>
  <c r="R6121" i="7"/>
  <c r="Q6121" i="7"/>
  <c r="A6121" i="7"/>
  <c r="T6120" i="7"/>
  <c r="U6120" i="7" s="1"/>
  <c r="S6120" i="7"/>
  <c r="R6120" i="7"/>
  <c r="Q6120" i="7"/>
  <c r="A6120" i="7"/>
  <c r="T6119" i="7"/>
  <c r="U6119" i="7" s="1"/>
  <c r="S6119" i="7"/>
  <c r="R6119" i="7"/>
  <c r="Q6119" i="7"/>
  <c r="A6119" i="7"/>
  <c r="U6118" i="7"/>
  <c r="T6118" i="7"/>
  <c r="S6118" i="7"/>
  <c r="R6118" i="7"/>
  <c r="Q6118" i="7"/>
  <c r="A6118" i="7"/>
  <c r="T6117" i="7"/>
  <c r="U6117" i="7" s="1"/>
  <c r="S6117" i="7"/>
  <c r="R6117" i="7"/>
  <c r="Q6117" i="7"/>
  <c r="A6117" i="7"/>
  <c r="U6116" i="7"/>
  <c r="T6116" i="7"/>
  <c r="S6116" i="7"/>
  <c r="R6116" i="7"/>
  <c r="Q6116" i="7"/>
  <c r="A6116" i="7"/>
  <c r="T6115" i="7"/>
  <c r="U6115" i="7" s="1"/>
  <c r="S6115" i="7"/>
  <c r="R6115" i="7"/>
  <c r="Q6115" i="7"/>
  <c r="A6115" i="7"/>
  <c r="T6114" i="7"/>
  <c r="U6114" i="7" s="1"/>
  <c r="S6114" i="7"/>
  <c r="R6114" i="7"/>
  <c r="Q6114" i="7"/>
  <c r="A6114" i="7"/>
  <c r="T6113" i="7"/>
  <c r="U6113" i="7" s="1"/>
  <c r="S6113" i="7"/>
  <c r="R6113" i="7"/>
  <c r="Q6113" i="7"/>
  <c r="A6113" i="7"/>
  <c r="T6112" i="7"/>
  <c r="U6112" i="7" s="1"/>
  <c r="S6112" i="7"/>
  <c r="R6112" i="7"/>
  <c r="Q6112" i="7"/>
  <c r="A6112" i="7"/>
  <c r="T6111" i="7"/>
  <c r="U6111" i="7" s="1"/>
  <c r="S6111" i="7"/>
  <c r="R6111" i="7"/>
  <c r="Q6111" i="7"/>
  <c r="A6111" i="7"/>
  <c r="T6110" i="7"/>
  <c r="U6110" i="7" s="1"/>
  <c r="S6110" i="7"/>
  <c r="R6110" i="7"/>
  <c r="Q6110" i="7"/>
  <c r="A6110" i="7"/>
  <c r="T6109" i="7"/>
  <c r="U6109" i="7" s="1"/>
  <c r="S6109" i="7"/>
  <c r="R6109" i="7"/>
  <c r="Q6109" i="7"/>
  <c r="A6109" i="7"/>
  <c r="T6108" i="7"/>
  <c r="U6108" i="7" s="1"/>
  <c r="S6108" i="7"/>
  <c r="R6108" i="7"/>
  <c r="Q6108" i="7"/>
  <c r="A6108" i="7"/>
  <c r="T6107" i="7"/>
  <c r="U6107" i="7" s="1"/>
  <c r="S6107" i="7"/>
  <c r="R6107" i="7"/>
  <c r="Q6107" i="7"/>
  <c r="A6107" i="7"/>
  <c r="U6106" i="7"/>
  <c r="T6106" i="7"/>
  <c r="S6106" i="7"/>
  <c r="R6106" i="7"/>
  <c r="Q6106" i="7"/>
  <c r="A6106" i="7"/>
  <c r="T6105" i="7"/>
  <c r="U6105" i="7" s="1"/>
  <c r="S6105" i="7"/>
  <c r="R6105" i="7"/>
  <c r="Q6105" i="7"/>
  <c r="A6105" i="7"/>
  <c r="T6104" i="7"/>
  <c r="U6104" i="7" s="1"/>
  <c r="S6104" i="7"/>
  <c r="R6104" i="7"/>
  <c r="Q6104" i="7"/>
  <c r="A6104" i="7"/>
  <c r="T6103" i="7"/>
  <c r="U6103" i="7" s="1"/>
  <c r="S6103" i="7"/>
  <c r="R6103" i="7"/>
  <c r="Q6103" i="7"/>
  <c r="A6103" i="7"/>
  <c r="U6102" i="7"/>
  <c r="T6102" i="7"/>
  <c r="S6102" i="7"/>
  <c r="R6102" i="7"/>
  <c r="Q6102" i="7"/>
  <c r="A6102" i="7"/>
  <c r="T6101" i="7"/>
  <c r="U6101" i="7" s="1"/>
  <c r="S6101" i="7"/>
  <c r="R6101" i="7"/>
  <c r="Q6101" i="7"/>
  <c r="A6101" i="7"/>
  <c r="T6100" i="7"/>
  <c r="U6100" i="7" s="1"/>
  <c r="S6100" i="7"/>
  <c r="R6100" i="7"/>
  <c r="Q6100" i="7"/>
  <c r="A6100" i="7"/>
  <c r="T6099" i="7"/>
  <c r="U6099" i="7" s="1"/>
  <c r="S6099" i="7"/>
  <c r="R6099" i="7"/>
  <c r="Q6099" i="7"/>
  <c r="A6099" i="7"/>
  <c r="T6098" i="7"/>
  <c r="U6098" i="7" s="1"/>
  <c r="S6098" i="7"/>
  <c r="R6098" i="7"/>
  <c r="Q6098" i="7"/>
  <c r="A6098" i="7"/>
  <c r="T6097" i="7"/>
  <c r="U6097" i="7" s="1"/>
  <c r="S6097" i="7"/>
  <c r="R6097" i="7"/>
  <c r="Q6097" i="7"/>
  <c r="A6097" i="7"/>
  <c r="T6096" i="7"/>
  <c r="U6096" i="7" s="1"/>
  <c r="S6096" i="7"/>
  <c r="R6096" i="7"/>
  <c r="Q6096" i="7"/>
  <c r="A6096" i="7"/>
  <c r="T6095" i="7"/>
  <c r="U6095" i="7" s="1"/>
  <c r="S6095" i="7"/>
  <c r="R6095" i="7"/>
  <c r="Q6095" i="7"/>
  <c r="A6095" i="7"/>
  <c r="U6094" i="7"/>
  <c r="T6094" i="7"/>
  <c r="S6094" i="7"/>
  <c r="R6094" i="7"/>
  <c r="Q6094" i="7"/>
  <c r="A6094" i="7"/>
  <c r="T6093" i="7"/>
  <c r="U6093" i="7" s="1"/>
  <c r="S6093" i="7"/>
  <c r="R6093" i="7"/>
  <c r="Q6093" i="7"/>
  <c r="A6093" i="7"/>
  <c r="U6092" i="7"/>
  <c r="T6092" i="7"/>
  <c r="S6092" i="7"/>
  <c r="R6092" i="7"/>
  <c r="Q6092" i="7"/>
  <c r="A6092" i="7"/>
  <c r="T6091" i="7"/>
  <c r="U6091" i="7" s="1"/>
  <c r="S6091" i="7"/>
  <c r="R6091" i="7"/>
  <c r="Q6091" i="7"/>
  <c r="A6091" i="7"/>
  <c r="T6090" i="7"/>
  <c r="U6090" i="7" s="1"/>
  <c r="S6090" i="7"/>
  <c r="R6090" i="7"/>
  <c r="Q6090" i="7"/>
  <c r="A6090" i="7"/>
  <c r="T6089" i="7"/>
  <c r="U6089" i="7" s="1"/>
  <c r="S6089" i="7"/>
  <c r="R6089" i="7"/>
  <c r="Q6089" i="7"/>
  <c r="A6089" i="7"/>
  <c r="T6088" i="7"/>
  <c r="U6088" i="7" s="1"/>
  <c r="S6088" i="7"/>
  <c r="R6088" i="7"/>
  <c r="Q6088" i="7"/>
  <c r="A6088" i="7"/>
  <c r="T6087" i="7"/>
  <c r="U6087" i="7" s="1"/>
  <c r="S6087" i="7"/>
  <c r="R6087" i="7"/>
  <c r="Q6087" i="7"/>
  <c r="A6087" i="7"/>
  <c r="T6086" i="7"/>
  <c r="U6086" i="7" s="1"/>
  <c r="S6086" i="7"/>
  <c r="R6086" i="7"/>
  <c r="Q6086" i="7"/>
  <c r="A6086" i="7"/>
  <c r="T6085" i="7"/>
  <c r="U6085" i="7" s="1"/>
  <c r="S6085" i="7"/>
  <c r="R6085" i="7"/>
  <c r="Q6085" i="7"/>
  <c r="A6085" i="7"/>
  <c r="T6084" i="7"/>
  <c r="U6084" i="7" s="1"/>
  <c r="S6084" i="7"/>
  <c r="R6084" i="7"/>
  <c r="Q6084" i="7"/>
  <c r="A6084" i="7"/>
  <c r="T6083" i="7"/>
  <c r="U6083" i="7" s="1"/>
  <c r="S6083" i="7"/>
  <c r="R6083" i="7"/>
  <c r="Q6083" i="7"/>
  <c r="A6083" i="7"/>
  <c r="U6082" i="7"/>
  <c r="T6082" i="7"/>
  <c r="S6082" i="7"/>
  <c r="R6082" i="7"/>
  <c r="Q6082" i="7"/>
  <c r="A6082" i="7"/>
  <c r="T6081" i="7"/>
  <c r="U6081" i="7" s="1"/>
  <c r="S6081" i="7"/>
  <c r="R6081" i="7"/>
  <c r="Q6081" i="7"/>
  <c r="A6081" i="7"/>
  <c r="T6080" i="7"/>
  <c r="U6080" i="7" s="1"/>
  <c r="S6080" i="7"/>
  <c r="R6080" i="7"/>
  <c r="Q6080" i="7"/>
  <c r="A6080" i="7"/>
  <c r="T6079" i="7"/>
  <c r="U6079" i="7" s="1"/>
  <c r="S6079" i="7"/>
  <c r="R6079" i="7"/>
  <c r="Q6079" i="7"/>
  <c r="A6079" i="7"/>
  <c r="U6078" i="7"/>
  <c r="T6078" i="7"/>
  <c r="S6078" i="7"/>
  <c r="R6078" i="7"/>
  <c r="Q6078" i="7"/>
  <c r="A6078" i="7"/>
  <c r="T6077" i="7"/>
  <c r="U6077" i="7" s="1"/>
  <c r="S6077" i="7"/>
  <c r="R6077" i="7"/>
  <c r="Q6077" i="7"/>
  <c r="A6077" i="7"/>
  <c r="T6076" i="7"/>
  <c r="U6076" i="7" s="1"/>
  <c r="S6076" i="7"/>
  <c r="R6076" i="7"/>
  <c r="Q6076" i="7"/>
  <c r="A6076" i="7"/>
  <c r="T6075" i="7"/>
  <c r="U6075" i="7" s="1"/>
  <c r="S6075" i="7"/>
  <c r="R6075" i="7"/>
  <c r="Q6075" i="7"/>
  <c r="A6075" i="7"/>
  <c r="T6074" i="7"/>
  <c r="U6074" i="7" s="1"/>
  <c r="S6074" i="7"/>
  <c r="R6074" i="7"/>
  <c r="Q6074" i="7"/>
  <c r="A6074" i="7"/>
  <c r="T6073" i="7"/>
  <c r="U6073" i="7" s="1"/>
  <c r="S6073" i="7"/>
  <c r="R6073" i="7"/>
  <c r="Q6073" i="7"/>
  <c r="A6073" i="7"/>
  <c r="T6072" i="7"/>
  <c r="U6072" i="7" s="1"/>
  <c r="S6072" i="7"/>
  <c r="R6072" i="7"/>
  <c r="Q6072" i="7"/>
  <c r="A6072" i="7"/>
  <c r="T6071" i="7"/>
  <c r="U6071" i="7" s="1"/>
  <c r="S6071" i="7"/>
  <c r="R6071" i="7"/>
  <c r="Q6071" i="7"/>
  <c r="A6071" i="7"/>
  <c r="U6070" i="7"/>
  <c r="T6070" i="7"/>
  <c r="S6070" i="7"/>
  <c r="R6070" i="7"/>
  <c r="Q6070" i="7"/>
  <c r="A6070" i="7"/>
  <c r="T6069" i="7"/>
  <c r="U6069" i="7" s="1"/>
  <c r="S6069" i="7"/>
  <c r="R6069" i="7"/>
  <c r="Q6069" i="7"/>
  <c r="A6069" i="7"/>
  <c r="U6068" i="7"/>
  <c r="T6068" i="7"/>
  <c r="S6068" i="7"/>
  <c r="R6068" i="7"/>
  <c r="Q6068" i="7"/>
  <c r="A6068" i="7"/>
  <c r="T6067" i="7"/>
  <c r="U6067" i="7" s="1"/>
  <c r="S6067" i="7"/>
  <c r="R6067" i="7"/>
  <c r="Q6067" i="7"/>
  <c r="A6067" i="7"/>
  <c r="T6066" i="7"/>
  <c r="U6066" i="7" s="1"/>
  <c r="S6066" i="7"/>
  <c r="R6066" i="7"/>
  <c r="Q6066" i="7"/>
  <c r="A6066" i="7"/>
  <c r="T6065" i="7"/>
  <c r="U6065" i="7" s="1"/>
  <c r="S6065" i="7"/>
  <c r="R6065" i="7"/>
  <c r="Q6065" i="7"/>
  <c r="A6065" i="7"/>
  <c r="T6064" i="7"/>
  <c r="U6064" i="7" s="1"/>
  <c r="S6064" i="7"/>
  <c r="R6064" i="7"/>
  <c r="Q6064" i="7"/>
  <c r="A6064" i="7"/>
  <c r="T6063" i="7"/>
  <c r="U6063" i="7" s="1"/>
  <c r="S6063" i="7"/>
  <c r="R6063" i="7"/>
  <c r="Q6063" i="7"/>
  <c r="A6063" i="7"/>
  <c r="T6062" i="7"/>
  <c r="U6062" i="7" s="1"/>
  <c r="S6062" i="7"/>
  <c r="R6062" i="7"/>
  <c r="Q6062" i="7"/>
  <c r="A6062" i="7"/>
  <c r="T6061" i="7"/>
  <c r="U6061" i="7" s="1"/>
  <c r="S6061" i="7"/>
  <c r="R6061" i="7"/>
  <c r="Q6061" i="7"/>
  <c r="A6061" i="7"/>
  <c r="T6060" i="7"/>
  <c r="U6060" i="7" s="1"/>
  <c r="S6060" i="7"/>
  <c r="R6060" i="7"/>
  <c r="Q6060" i="7"/>
  <c r="A6060" i="7"/>
  <c r="T6059" i="7"/>
  <c r="U6059" i="7" s="1"/>
  <c r="S6059" i="7"/>
  <c r="R6059" i="7"/>
  <c r="Q6059" i="7"/>
  <c r="A6059" i="7"/>
  <c r="U6058" i="7"/>
  <c r="T6058" i="7"/>
  <c r="S6058" i="7"/>
  <c r="R6058" i="7"/>
  <c r="Q6058" i="7"/>
  <c r="A6058" i="7"/>
  <c r="T6057" i="7"/>
  <c r="U6057" i="7" s="1"/>
  <c r="S6057" i="7"/>
  <c r="R6057" i="7"/>
  <c r="Q6057" i="7"/>
  <c r="A6057" i="7"/>
  <c r="T6056" i="7"/>
  <c r="U6056" i="7" s="1"/>
  <c r="S6056" i="7"/>
  <c r="R6056" i="7"/>
  <c r="Q6056" i="7"/>
  <c r="A6056" i="7"/>
  <c r="T6055" i="7"/>
  <c r="U6055" i="7" s="1"/>
  <c r="S6055" i="7"/>
  <c r="R6055" i="7"/>
  <c r="Q6055" i="7"/>
  <c r="A6055" i="7"/>
  <c r="U6054" i="7"/>
  <c r="T6054" i="7"/>
  <c r="S6054" i="7"/>
  <c r="R6054" i="7"/>
  <c r="Q6054" i="7"/>
  <c r="A6054" i="7"/>
  <c r="T6053" i="7"/>
  <c r="U6053" i="7" s="1"/>
  <c r="S6053" i="7"/>
  <c r="R6053" i="7"/>
  <c r="Q6053" i="7"/>
  <c r="A6053" i="7"/>
  <c r="T6052" i="7"/>
  <c r="U6052" i="7" s="1"/>
  <c r="S6052" i="7"/>
  <c r="R6052" i="7"/>
  <c r="Q6052" i="7"/>
  <c r="A6052" i="7"/>
  <c r="T6051" i="7"/>
  <c r="U6051" i="7" s="1"/>
  <c r="S6051" i="7"/>
  <c r="R6051" i="7"/>
  <c r="Q6051" i="7"/>
  <c r="A6051" i="7"/>
  <c r="T6050" i="7"/>
  <c r="U6050" i="7" s="1"/>
  <c r="S6050" i="7"/>
  <c r="R6050" i="7"/>
  <c r="Q6050" i="7"/>
  <c r="A6050" i="7"/>
  <c r="T6049" i="7"/>
  <c r="U6049" i="7" s="1"/>
  <c r="S6049" i="7"/>
  <c r="R6049" i="7"/>
  <c r="Q6049" i="7"/>
  <c r="A6049" i="7"/>
  <c r="T6048" i="7"/>
  <c r="U6048" i="7" s="1"/>
  <c r="S6048" i="7"/>
  <c r="R6048" i="7"/>
  <c r="Q6048" i="7"/>
  <c r="A6048" i="7"/>
  <c r="T6047" i="7"/>
  <c r="U6047" i="7" s="1"/>
  <c r="S6047" i="7"/>
  <c r="R6047" i="7"/>
  <c r="Q6047" i="7"/>
  <c r="A6047" i="7"/>
  <c r="U6046" i="7"/>
  <c r="T6046" i="7"/>
  <c r="S6046" i="7"/>
  <c r="R6046" i="7"/>
  <c r="Q6046" i="7"/>
  <c r="A6046" i="7"/>
  <c r="T6045" i="7"/>
  <c r="U6045" i="7" s="1"/>
  <c r="S6045" i="7"/>
  <c r="R6045" i="7"/>
  <c r="Q6045" i="7"/>
  <c r="A6045" i="7"/>
  <c r="U6044" i="7"/>
  <c r="T6044" i="7"/>
  <c r="S6044" i="7"/>
  <c r="R6044" i="7"/>
  <c r="Q6044" i="7"/>
  <c r="A6044" i="7"/>
  <c r="T6043" i="7"/>
  <c r="U6043" i="7" s="1"/>
  <c r="S6043" i="7"/>
  <c r="R6043" i="7"/>
  <c r="Q6043" i="7"/>
  <c r="A6043" i="7"/>
  <c r="T6042" i="7"/>
  <c r="U6042" i="7" s="1"/>
  <c r="S6042" i="7"/>
  <c r="R6042" i="7"/>
  <c r="Q6042" i="7"/>
  <c r="A6042" i="7"/>
  <c r="T6041" i="7"/>
  <c r="U6041" i="7" s="1"/>
  <c r="S6041" i="7"/>
  <c r="R6041" i="7"/>
  <c r="Q6041" i="7"/>
  <c r="A6041" i="7"/>
  <c r="T6040" i="7"/>
  <c r="U6040" i="7" s="1"/>
  <c r="S6040" i="7"/>
  <c r="R6040" i="7"/>
  <c r="Q6040" i="7"/>
  <c r="A6040" i="7"/>
  <c r="T6039" i="7"/>
  <c r="U6039" i="7" s="1"/>
  <c r="S6039" i="7"/>
  <c r="R6039" i="7"/>
  <c r="Q6039" i="7"/>
  <c r="A6039" i="7"/>
  <c r="T6038" i="7"/>
  <c r="U6038" i="7" s="1"/>
  <c r="S6038" i="7"/>
  <c r="R6038" i="7"/>
  <c r="Q6038" i="7"/>
  <c r="A6038" i="7"/>
  <c r="T6037" i="7"/>
  <c r="U6037" i="7" s="1"/>
  <c r="S6037" i="7"/>
  <c r="R6037" i="7"/>
  <c r="Q6037" i="7"/>
  <c r="A6037" i="7"/>
  <c r="T6036" i="7"/>
  <c r="U6036" i="7" s="1"/>
  <c r="S6036" i="7"/>
  <c r="R6036" i="7"/>
  <c r="Q6036" i="7"/>
  <c r="A6036" i="7"/>
  <c r="T6035" i="7"/>
  <c r="U6035" i="7" s="1"/>
  <c r="S6035" i="7"/>
  <c r="R6035" i="7"/>
  <c r="Q6035" i="7"/>
  <c r="A6035" i="7"/>
  <c r="U6034" i="7"/>
  <c r="T6034" i="7"/>
  <c r="S6034" i="7"/>
  <c r="R6034" i="7"/>
  <c r="Q6034" i="7"/>
  <c r="A6034" i="7"/>
  <c r="T6033" i="7"/>
  <c r="U6033" i="7" s="1"/>
  <c r="S6033" i="7"/>
  <c r="R6033" i="7"/>
  <c r="Q6033" i="7"/>
  <c r="A6033" i="7"/>
  <c r="T6032" i="7"/>
  <c r="U6032" i="7" s="1"/>
  <c r="S6032" i="7"/>
  <c r="R6032" i="7"/>
  <c r="Q6032" i="7"/>
  <c r="A6032" i="7"/>
  <c r="T6031" i="7"/>
  <c r="U6031" i="7" s="1"/>
  <c r="S6031" i="7"/>
  <c r="R6031" i="7"/>
  <c r="Q6031" i="7"/>
  <c r="A6031" i="7"/>
  <c r="U6030" i="7"/>
  <c r="T6030" i="7"/>
  <c r="S6030" i="7"/>
  <c r="R6030" i="7"/>
  <c r="Q6030" i="7"/>
  <c r="A6030" i="7"/>
  <c r="T6029" i="7"/>
  <c r="U6029" i="7" s="1"/>
  <c r="S6029" i="7"/>
  <c r="R6029" i="7"/>
  <c r="Q6029" i="7"/>
  <c r="A6029" i="7"/>
  <c r="T6028" i="7"/>
  <c r="U6028" i="7" s="1"/>
  <c r="S6028" i="7"/>
  <c r="R6028" i="7"/>
  <c r="Q6028" i="7"/>
  <c r="A6028" i="7"/>
  <c r="T6027" i="7"/>
  <c r="U6027" i="7" s="1"/>
  <c r="S6027" i="7"/>
  <c r="R6027" i="7"/>
  <c r="Q6027" i="7"/>
  <c r="A6027" i="7"/>
  <c r="T6026" i="7"/>
  <c r="U6026" i="7" s="1"/>
  <c r="S6026" i="7"/>
  <c r="R6026" i="7"/>
  <c r="Q6026" i="7"/>
  <c r="A6026" i="7"/>
  <c r="T6025" i="7"/>
  <c r="U6025" i="7" s="1"/>
  <c r="S6025" i="7"/>
  <c r="R6025" i="7"/>
  <c r="Q6025" i="7"/>
  <c r="A6025" i="7"/>
  <c r="T6024" i="7"/>
  <c r="U6024" i="7" s="1"/>
  <c r="S6024" i="7"/>
  <c r="R6024" i="7"/>
  <c r="Q6024" i="7"/>
  <c r="A6024" i="7"/>
  <c r="T6023" i="7"/>
  <c r="U6023" i="7" s="1"/>
  <c r="S6023" i="7"/>
  <c r="R6023" i="7"/>
  <c r="Q6023" i="7"/>
  <c r="A6023" i="7"/>
  <c r="U6022" i="7"/>
  <c r="T6022" i="7"/>
  <c r="S6022" i="7"/>
  <c r="R6022" i="7"/>
  <c r="Q6022" i="7"/>
  <c r="A6022" i="7"/>
  <c r="T6021" i="7"/>
  <c r="U6021" i="7" s="1"/>
  <c r="S6021" i="7"/>
  <c r="R6021" i="7"/>
  <c r="Q6021" i="7"/>
  <c r="A6021" i="7"/>
  <c r="U6020" i="7"/>
  <c r="T6020" i="7"/>
  <c r="S6020" i="7"/>
  <c r="R6020" i="7"/>
  <c r="Q6020" i="7"/>
  <c r="A6020" i="7"/>
  <c r="T6019" i="7"/>
  <c r="U6019" i="7" s="1"/>
  <c r="S6019" i="7"/>
  <c r="R6019" i="7"/>
  <c r="Q6019" i="7"/>
  <c r="A6019" i="7"/>
  <c r="T6018" i="7"/>
  <c r="U6018" i="7" s="1"/>
  <c r="S6018" i="7"/>
  <c r="R6018" i="7"/>
  <c r="Q6018" i="7"/>
  <c r="A6018" i="7"/>
  <c r="T6017" i="7"/>
  <c r="U6017" i="7" s="1"/>
  <c r="S6017" i="7"/>
  <c r="R6017" i="7"/>
  <c r="Q6017" i="7"/>
  <c r="A6017" i="7"/>
  <c r="T6016" i="7"/>
  <c r="U6016" i="7" s="1"/>
  <c r="S6016" i="7"/>
  <c r="R6016" i="7"/>
  <c r="Q6016" i="7"/>
  <c r="A6016" i="7"/>
  <c r="T6015" i="7"/>
  <c r="U6015" i="7" s="1"/>
  <c r="S6015" i="7"/>
  <c r="R6015" i="7"/>
  <c r="Q6015" i="7"/>
  <c r="A6015" i="7"/>
  <c r="T6014" i="7"/>
  <c r="U6014" i="7" s="1"/>
  <c r="S6014" i="7"/>
  <c r="R6014" i="7"/>
  <c r="Q6014" i="7"/>
  <c r="A6014" i="7"/>
  <c r="T6013" i="7"/>
  <c r="U6013" i="7" s="1"/>
  <c r="S6013" i="7"/>
  <c r="R6013" i="7"/>
  <c r="Q6013" i="7"/>
  <c r="A6013" i="7"/>
  <c r="T6012" i="7"/>
  <c r="U6012" i="7" s="1"/>
  <c r="S6012" i="7"/>
  <c r="R6012" i="7"/>
  <c r="Q6012" i="7"/>
  <c r="A6012" i="7"/>
  <c r="T6011" i="7"/>
  <c r="U6011" i="7" s="1"/>
  <c r="S6011" i="7"/>
  <c r="R6011" i="7"/>
  <c r="Q6011" i="7"/>
  <c r="A6011" i="7"/>
  <c r="U6010" i="7"/>
  <c r="T6010" i="7"/>
  <c r="S6010" i="7"/>
  <c r="R6010" i="7"/>
  <c r="Q6010" i="7"/>
  <c r="A6010" i="7"/>
  <c r="T6009" i="7"/>
  <c r="U6009" i="7" s="1"/>
  <c r="S6009" i="7"/>
  <c r="R6009" i="7"/>
  <c r="Q6009" i="7"/>
  <c r="A6009" i="7"/>
  <c r="T6008" i="7"/>
  <c r="U6008" i="7" s="1"/>
  <c r="S6008" i="7"/>
  <c r="R6008" i="7"/>
  <c r="Q6008" i="7"/>
  <c r="A6008" i="7"/>
  <c r="T6007" i="7"/>
  <c r="U6007" i="7" s="1"/>
  <c r="S6007" i="7"/>
  <c r="R6007" i="7"/>
  <c r="Q6007" i="7"/>
  <c r="A6007" i="7"/>
  <c r="U6006" i="7"/>
  <c r="T6006" i="7"/>
  <c r="S6006" i="7"/>
  <c r="R6006" i="7"/>
  <c r="Q6006" i="7"/>
  <c r="A6006" i="7"/>
  <c r="T6005" i="7"/>
  <c r="U6005" i="7" s="1"/>
  <c r="S6005" i="7"/>
  <c r="R6005" i="7"/>
  <c r="Q6005" i="7"/>
  <c r="A6005" i="7"/>
  <c r="T6004" i="7"/>
  <c r="U6004" i="7" s="1"/>
  <c r="S6004" i="7"/>
  <c r="R6004" i="7"/>
  <c r="Q6004" i="7"/>
  <c r="A6004" i="7"/>
  <c r="T6003" i="7"/>
  <c r="U6003" i="7" s="1"/>
  <c r="S6003" i="7"/>
  <c r="R6003" i="7"/>
  <c r="Q6003" i="7"/>
  <c r="A6003" i="7"/>
  <c r="T6002" i="7"/>
  <c r="U6002" i="7" s="1"/>
  <c r="S6002" i="7"/>
  <c r="R6002" i="7"/>
  <c r="Q6002" i="7"/>
  <c r="A6002" i="7"/>
  <c r="T6001" i="7"/>
  <c r="U6001" i="7" s="1"/>
  <c r="S6001" i="7"/>
  <c r="R6001" i="7"/>
  <c r="Q6001" i="7"/>
  <c r="A6001" i="7"/>
  <c r="T6000" i="7"/>
  <c r="U6000" i="7" s="1"/>
  <c r="S6000" i="7"/>
  <c r="R6000" i="7"/>
  <c r="Q6000" i="7"/>
  <c r="A6000" i="7"/>
  <c r="T5999" i="7"/>
  <c r="U5999" i="7" s="1"/>
  <c r="S5999" i="7"/>
  <c r="R5999" i="7"/>
  <c r="Q5999" i="7"/>
  <c r="A5999" i="7"/>
  <c r="U5998" i="7"/>
  <c r="T5998" i="7"/>
  <c r="S5998" i="7"/>
  <c r="R5998" i="7"/>
  <c r="Q5998" i="7"/>
  <c r="A5998" i="7"/>
  <c r="T5997" i="7"/>
  <c r="U5997" i="7" s="1"/>
  <c r="S5997" i="7"/>
  <c r="R5997" i="7"/>
  <c r="Q5997" i="7"/>
  <c r="A5997" i="7"/>
  <c r="U5996" i="7"/>
  <c r="T5996" i="7"/>
  <c r="S5996" i="7"/>
  <c r="R5996" i="7"/>
  <c r="Q5996" i="7"/>
  <c r="A5996" i="7"/>
  <c r="T5995" i="7"/>
  <c r="U5995" i="7" s="1"/>
  <c r="S5995" i="7"/>
  <c r="R5995" i="7"/>
  <c r="Q5995" i="7"/>
  <c r="A5995" i="7"/>
  <c r="T5994" i="7"/>
  <c r="U5994" i="7" s="1"/>
  <c r="S5994" i="7"/>
  <c r="R5994" i="7"/>
  <c r="Q5994" i="7"/>
  <c r="A5994" i="7"/>
  <c r="T5993" i="7"/>
  <c r="U5993" i="7" s="1"/>
  <c r="S5993" i="7"/>
  <c r="R5993" i="7"/>
  <c r="Q5993" i="7"/>
  <c r="A5993" i="7"/>
  <c r="T5992" i="7"/>
  <c r="U5992" i="7" s="1"/>
  <c r="S5992" i="7"/>
  <c r="R5992" i="7"/>
  <c r="Q5992" i="7"/>
  <c r="A5992" i="7"/>
  <c r="T5991" i="7"/>
  <c r="U5991" i="7" s="1"/>
  <c r="S5991" i="7"/>
  <c r="R5991" i="7"/>
  <c r="Q5991" i="7"/>
  <c r="A5991" i="7"/>
  <c r="T5990" i="7"/>
  <c r="U5990" i="7" s="1"/>
  <c r="S5990" i="7"/>
  <c r="R5990" i="7"/>
  <c r="Q5990" i="7"/>
  <c r="A5990" i="7"/>
  <c r="T5989" i="7"/>
  <c r="U5989" i="7" s="1"/>
  <c r="S5989" i="7"/>
  <c r="R5989" i="7"/>
  <c r="Q5989" i="7"/>
  <c r="A5989" i="7"/>
  <c r="T5988" i="7"/>
  <c r="U5988" i="7" s="1"/>
  <c r="S5988" i="7"/>
  <c r="R5988" i="7"/>
  <c r="Q5988" i="7"/>
  <c r="A5988" i="7"/>
  <c r="T5987" i="7"/>
  <c r="U5987" i="7" s="1"/>
  <c r="S5987" i="7"/>
  <c r="R5987" i="7"/>
  <c r="Q5987" i="7"/>
  <c r="A5987" i="7"/>
  <c r="U5986" i="7"/>
  <c r="T5986" i="7"/>
  <c r="S5986" i="7"/>
  <c r="R5986" i="7"/>
  <c r="Q5986" i="7"/>
  <c r="A5986" i="7"/>
  <c r="T5985" i="7"/>
  <c r="U5985" i="7" s="1"/>
  <c r="S5985" i="7"/>
  <c r="R5985" i="7"/>
  <c r="Q5985" i="7"/>
  <c r="A5985" i="7"/>
  <c r="T5984" i="7"/>
  <c r="U5984" i="7" s="1"/>
  <c r="S5984" i="7"/>
  <c r="R5984" i="7"/>
  <c r="Q5984" i="7"/>
  <c r="A5984" i="7"/>
  <c r="T5983" i="7"/>
  <c r="U5983" i="7" s="1"/>
  <c r="S5983" i="7"/>
  <c r="R5983" i="7"/>
  <c r="Q5983" i="7"/>
  <c r="A5983" i="7"/>
  <c r="U5982" i="7"/>
  <c r="T5982" i="7"/>
  <c r="S5982" i="7"/>
  <c r="R5982" i="7"/>
  <c r="Q5982" i="7"/>
  <c r="A5982" i="7"/>
  <c r="T5981" i="7"/>
  <c r="U5981" i="7" s="1"/>
  <c r="S5981" i="7"/>
  <c r="R5981" i="7"/>
  <c r="Q5981" i="7"/>
  <c r="A5981" i="7"/>
  <c r="T5980" i="7"/>
  <c r="U5980" i="7" s="1"/>
  <c r="S5980" i="7"/>
  <c r="R5980" i="7"/>
  <c r="Q5980" i="7"/>
  <c r="A5980" i="7"/>
  <c r="T5979" i="7"/>
  <c r="U5979" i="7" s="1"/>
  <c r="S5979" i="7"/>
  <c r="R5979" i="7"/>
  <c r="Q5979" i="7"/>
  <c r="A5979" i="7"/>
  <c r="T5978" i="7"/>
  <c r="U5978" i="7" s="1"/>
  <c r="S5978" i="7"/>
  <c r="R5978" i="7"/>
  <c r="Q5978" i="7"/>
  <c r="A5978" i="7"/>
  <c r="T5977" i="7"/>
  <c r="U5977" i="7" s="1"/>
  <c r="S5977" i="7"/>
  <c r="R5977" i="7"/>
  <c r="Q5977" i="7"/>
  <c r="A5977" i="7"/>
  <c r="T5976" i="7"/>
  <c r="U5976" i="7" s="1"/>
  <c r="S5976" i="7"/>
  <c r="R5976" i="7"/>
  <c r="Q5976" i="7"/>
  <c r="A5976" i="7"/>
  <c r="T5975" i="7"/>
  <c r="U5975" i="7" s="1"/>
  <c r="S5975" i="7"/>
  <c r="R5975" i="7"/>
  <c r="Q5975" i="7"/>
  <c r="A5975" i="7"/>
  <c r="U5974" i="7"/>
  <c r="T5974" i="7"/>
  <c r="S5974" i="7"/>
  <c r="R5974" i="7"/>
  <c r="Q5974" i="7"/>
  <c r="A5974" i="7"/>
  <c r="T5973" i="7"/>
  <c r="U5973" i="7" s="1"/>
  <c r="S5973" i="7"/>
  <c r="R5973" i="7"/>
  <c r="Q5973" i="7"/>
  <c r="A5973" i="7"/>
  <c r="U5972" i="7"/>
  <c r="T5972" i="7"/>
  <c r="S5972" i="7"/>
  <c r="R5972" i="7"/>
  <c r="Q5972" i="7"/>
  <c r="A5972" i="7"/>
  <c r="T5971" i="7"/>
  <c r="U5971" i="7" s="1"/>
  <c r="S5971" i="7"/>
  <c r="R5971" i="7"/>
  <c r="Q5971" i="7"/>
  <c r="A5971" i="7"/>
  <c r="T5970" i="7"/>
  <c r="U5970" i="7" s="1"/>
  <c r="S5970" i="7"/>
  <c r="R5970" i="7"/>
  <c r="Q5970" i="7"/>
  <c r="A5970" i="7"/>
  <c r="T5969" i="7"/>
  <c r="U5969" i="7" s="1"/>
  <c r="S5969" i="7"/>
  <c r="R5969" i="7"/>
  <c r="Q5969" i="7"/>
  <c r="A5969" i="7"/>
  <c r="T5968" i="7"/>
  <c r="U5968" i="7" s="1"/>
  <c r="S5968" i="7"/>
  <c r="R5968" i="7"/>
  <c r="Q5968" i="7"/>
  <c r="A5968" i="7"/>
  <c r="T5967" i="7"/>
  <c r="U5967" i="7" s="1"/>
  <c r="S5967" i="7"/>
  <c r="R5967" i="7"/>
  <c r="Q5967" i="7"/>
  <c r="A5967" i="7"/>
  <c r="T5966" i="7"/>
  <c r="U5966" i="7" s="1"/>
  <c r="S5966" i="7"/>
  <c r="R5966" i="7"/>
  <c r="Q5966" i="7"/>
  <c r="A5966" i="7"/>
  <c r="T5965" i="7"/>
  <c r="U5965" i="7" s="1"/>
  <c r="S5965" i="7"/>
  <c r="R5965" i="7"/>
  <c r="Q5965" i="7"/>
  <c r="A5965" i="7"/>
  <c r="T5964" i="7"/>
  <c r="U5964" i="7" s="1"/>
  <c r="S5964" i="7"/>
  <c r="R5964" i="7"/>
  <c r="Q5964" i="7"/>
  <c r="A5964" i="7"/>
  <c r="T5963" i="7"/>
  <c r="U5963" i="7" s="1"/>
  <c r="S5963" i="7"/>
  <c r="R5963" i="7"/>
  <c r="Q5963" i="7"/>
  <c r="A5963" i="7"/>
  <c r="U5962" i="7"/>
  <c r="T5962" i="7"/>
  <c r="S5962" i="7"/>
  <c r="R5962" i="7"/>
  <c r="Q5962" i="7"/>
  <c r="A5962" i="7"/>
  <c r="T5961" i="7"/>
  <c r="U5961" i="7" s="1"/>
  <c r="S5961" i="7"/>
  <c r="R5961" i="7"/>
  <c r="Q5961" i="7"/>
  <c r="A5961" i="7"/>
  <c r="T5960" i="7"/>
  <c r="U5960" i="7" s="1"/>
  <c r="S5960" i="7"/>
  <c r="R5960" i="7"/>
  <c r="Q5960" i="7"/>
  <c r="A5960" i="7"/>
  <c r="T5959" i="7"/>
  <c r="U5959" i="7" s="1"/>
  <c r="S5959" i="7"/>
  <c r="R5959" i="7"/>
  <c r="Q5959" i="7"/>
  <c r="A5959" i="7"/>
  <c r="U5958" i="7"/>
  <c r="T5958" i="7"/>
  <c r="S5958" i="7"/>
  <c r="R5958" i="7"/>
  <c r="Q5958" i="7"/>
  <c r="A5958" i="7"/>
  <c r="T5957" i="7"/>
  <c r="U5957" i="7" s="1"/>
  <c r="S5957" i="7"/>
  <c r="R5957" i="7"/>
  <c r="Q5957" i="7"/>
  <c r="A5957" i="7"/>
  <c r="T5956" i="7"/>
  <c r="U5956" i="7" s="1"/>
  <c r="S5956" i="7"/>
  <c r="R5956" i="7"/>
  <c r="Q5956" i="7"/>
  <c r="A5956" i="7"/>
  <c r="T5955" i="7"/>
  <c r="U5955" i="7" s="1"/>
  <c r="S5955" i="7"/>
  <c r="R5955" i="7"/>
  <c r="Q5955" i="7"/>
  <c r="A5955" i="7"/>
  <c r="T5954" i="7"/>
  <c r="U5954" i="7" s="1"/>
  <c r="S5954" i="7"/>
  <c r="R5954" i="7"/>
  <c r="Q5954" i="7"/>
  <c r="A5954" i="7"/>
  <c r="T5953" i="7"/>
  <c r="U5953" i="7" s="1"/>
  <c r="S5953" i="7"/>
  <c r="R5953" i="7"/>
  <c r="Q5953" i="7"/>
  <c r="A5953" i="7"/>
  <c r="T5952" i="7"/>
  <c r="U5952" i="7" s="1"/>
  <c r="S5952" i="7"/>
  <c r="R5952" i="7"/>
  <c r="Q5952" i="7"/>
  <c r="A5952" i="7"/>
  <c r="T5951" i="7"/>
  <c r="U5951" i="7" s="1"/>
  <c r="S5951" i="7"/>
  <c r="R5951" i="7"/>
  <c r="Q5951" i="7"/>
  <c r="A5951" i="7"/>
  <c r="U5950" i="7"/>
  <c r="T5950" i="7"/>
  <c r="S5950" i="7"/>
  <c r="R5950" i="7"/>
  <c r="Q5950" i="7"/>
  <c r="A5950" i="7"/>
  <c r="T5949" i="7"/>
  <c r="U5949" i="7" s="1"/>
  <c r="S5949" i="7"/>
  <c r="R5949" i="7"/>
  <c r="Q5949" i="7"/>
  <c r="A5949" i="7"/>
  <c r="U5948" i="7"/>
  <c r="T5948" i="7"/>
  <c r="S5948" i="7"/>
  <c r="R5948" i="7"/>
  <c r="Q5948" i="7"/>
  <c r="A5948" i="7"/>
  <c r="T5947" i="7"/>
  <c r="U5947" i="7" s="1"/>
  <c r="S5947" i="7"/>
  <c r="R5947" i="7"/>
  <c r="Q5947" i="7"/>
  <c r="A5947" i="7"/>
  <c r="T5946" i="7"/>
  <c r="U5946" i="7" s="1"/>
  <c r="S5946" i="7"/>
  <c r="R5946" i="7"/>
  <c r="Q5946" i="7"/>
  <c r="A5946" i="7"/>
  <c r="T5945" i="7"/>
  <c r="U5945" i="7" s="1"/>
  <c r="S5945" i="7"/>
  <c r="R5945" i="7"/>
  <c r="Q5945" i="7"/>
  <c r="A5945" i="7"/>
  <c r="T5944" i="7"/>
  <c r="U5944" i="7" s="1"/>
  <c r="S5944" i="7"/>
  <c r="R5944" i="7"/>
  <c r="Q5944" i="7"/>
  <c r="A5944" i="7"/>
  <c r="T5943" i="7"/>
  <c r="U5943" i="7" s="1"/>
  <c r="S5943" i="7"/>
  <c r="R5943" i="7"/>
  <c r="Q5943" i="7"/>
  <c r="A5943" i="7"/>
  <c r="T5942" i="7"/>
  <c r="U5942" i="7" s="1"/>
  <c r="S5942" i="7"/>
  <c r="R5942" i="7"/>
  <c r="Q5942" i="7"/>
  <c r="A5942" i="7"/>
  <c r="T5941" i="7"/>
  <c r="U5941" i="7" s="1"/>
  <c r="S5941" i="7"/>
  <c r="R5941" i="7"/>
  <c r="Q5941" i="7"/>
  <c r="A5941" i="7"/>
  <c r="T5940" i="7"/>
  <c r="U5940" i="7" s="1"/>
  <c r="S5940" i="7"/>
  <c r="R5940" i="7"/>
  <c r="Q5940" i="7"/>
  <c r="A5940" i="7"/>
  <c r="T5939" i="7"/>
  <c r="U5939" i="7" s="1"/>
  <c r="S5939" i="7"/>
  <c r="R5939" i="7"/>
  <c r="Q5939" i="7"/>
  <c r="A5939" i="7"/>
  <c r="U5938" i="7"/>
  <c r="T5938" i="7"/>
  <c r="S5938" i="7"/>
  <c r="R5938" i="7"/>
  <c r="Q5938" i="7"/>
  <c r="A5938" i="7"/>
  <c r="T5937" i="7"/>
  <c r="U5937" i="7" s="1"/>
  <c r="S5937" i="7"/>
  <c r="R5937" i="7"/>
  <c r="Q5937" i="7"/>
  <c r="A5937" i="7"/>
  <c r="T5936" i="7"/>
  <c r="U5936" i="7" s="1"/>
  <c r="S5936" i="7"/>
  <c r="R5936" i="7"/>
  <c r="Q5936" i="7"/>
  <c r="A5936" i="7"/>
  <c r="T5935" i="7"/>
  <c r="U5935" i="7" s="1"/>
  <c r="S5935" i="7"/>
  <c r="R5935" i="7"/>
  <c r="Q5935" i="7"/>
  <c r="A5935" i="7"/>
  <c r="T5934" i="7"/>
  <c r="U5934" i="7" s="1"/>
  <c r="S5934" i="7"/>
  <c r="R5934" i="7"/>
  <c r="Q5934" i="7"/>
  <c r="A5934" i="7"/>
  <c r="T5933" i="7"/>
  <c r="U5933" i="7" s="1"/>
  <c r="S5933" i="7"/>
  <c r="R5933" i="7"/>
  <c r="Q5933" i="7"/>
  <c r="A5933" i="7"/>
  <c r="T5932" i="7"/>
  <c r="U5932" i="7" s="1"/>
  <c r="S5932" i="7"/>
  <c r="R5932" i="7"/>
  <c r="Q5932" i="7"/>
  <c r="A5932" i="7"/>
  <c r="T5931" i="7"/>
  <c r="U5931" i="7" s="1"/>
  <c r="S5931" i="7"/>
  <c r="R5931" i="7"/>
  <c r="Q5931" i="7"/>
  <c r="A5931" i="7"/>
  <c r="T5930" i="7"/>
  <c r="U5930" i="7" s="1"/>
  <c r="S5930" i="7"/>
  <c r="R5930" i="7"/>
  <c r="Q5930" i="7"/>
  <c r="A5930" i="7"/>
  <c r="T5929" i="7"/>
  <c r="U5929" i="7" s="1"/>
  <c r="S5929" i="7"/>
  <c r="R5929" i="7"/>
  <c r="Q5929" i="7"/>
  <c r="A5929" i="7"/>
  <c r="T5928" i="7"/>
  <c r="U5928" i="7" s="1"/>
  <c r="S5928" i="7"/>
  <c r="R5928" i="7"/>
  <c r="Q5928" i="7"/>
  <c r="A5928" i="7"/>
  <c r="T5927" i="7"/>
  <c r="U5927" i="7" s="1"/>
  <c r="S5927" i="7"/>
  <c r="R5927" i="7"/>
  <c r="Q5927" i="7"/>
  <c r="A5927" i="7"/>
  <c r="U5926" i="7"/>
  <c r="T5926" i="7"/>
  <c r="S5926" i="7"/>
  <c r="R5926" i="7"/>
  <c r="Q5926" i="7"/>
  <c r="A5926" i="7"/>
  <c r="T5925" i="7"/>
  <c r="U5925" i="7" s="1"/>
  <c r="S5925" i="7"/>
  <c r="R5925" i="7"/>
  <c r="Q5925" i="7"/>
  <c r="A5925" i="7"/>
  <c r="U5924" i="7"/>
  <c r="T5924" i="7"/>
  <c r="S5924" i="7"/>
  <c r="R5924" i="7"/>
  <c r="Q5924" i="7"/>
  <c r="A5924" i="7"/>
  <c r="T5923" i="7"/>
  <c r="U5923" i="7" s="1"/>
  <c r="S5923" i="7"/>
  <c r="R5923" i="7"/>
  <c r="Q5923" i="7"/>
  <c r="A5923" i="7"/>
  <c r="T5922" i="7"/>
  <c r="U5922" i="7" s="1"/>
  <c r="S5922" i="7"/>
  <c r="R5922" i="7"/>
  <c r="Q5922" i="7"/>
  <c r="A5922" i="7"/>
  <c r="T5921" i="7"/>
  <c r="U5921" i="7" s="1"/>
  <c r="S5921" i="7"/>
  <c r="R5921" i="7"/>
  <c r="Q5921" i="7"/>
  <c r="A5921" i="7"/>
  <c r="T5920" i="7"/>
  <c r="U5920" i="7" s="1"/>
  <c r="S5920" i="7"/>
  <c r="R5920" i="7"/>
  <c r="Q5920" i="7"/>
  <c r="A5920" i="7"/>
  <c r="T5919" i="7"/>
  <c r="U5919" i="7" s="1"/>
  <c r="S5919" i="7"/>
  <c r="R5919" i="7"/>
  <c r="Q5919" i="7"/>
  <c r="A5919" i="7"/>
  <c r="T5918" i="7"/>
  <c r="U5918" i="7" s="1"/>
  <c r="S5918" i="7"/>
  <c r="R5918" i="7"/>
  <c r="Q5918" i="7"/>
  <c r="A5918" i="7"/>
  <c r="T5917" i="7"/>
  <c r="U5917" i="7" s="1"/>
  <c r="S5917" i="7"/>
  <c r="R5917" i="7"/>
  <c r="Q5917" i="7"/>
  <c r="A5917" i="7"/>
  <c r="T5916" i="7"/>
  <c r="U5916" i="7" s="1"/>
  <c r="S5916" i="7"/>
  <c r="R5916" i="7"/>
  <c r="Q5916" i="7"/>
  <c r="A5916" i="7"/>
  <c r="T5915" i="7"/>
  <c r="U5915" i="7" s="1"/>
  <c r="S5915" i="7"/>
  <c r="R5915" i="7"/>
  <c r="Q5915" i="7"/>
  <c r="A5915" i="7"/>
  <c r="U5914" i="7"/>
  <c r="T5914" i="7"/>
  <c r="S5914" i="7"/>
  <c r="R5914" i="7"/>
  <c r="Q5914" i="7"/>
  <c r="A5914" i="7"/>
  <c r="T5913" i="7"/>
  <c r="U5913" i="7" s="1"/>
  <c r="S5913" i="7"/>
  <c r="R5913" i="7"/>
  <c r="Q5913" i="7"/>
  <c r="A5913" i="7"/>
  <c r="U5912" i="7"/>
  <c r="T5912" i="7"/>
  <c r="S5912" i="7"/>
  <c r="R5912" i="7"/>
  <c r="Q5912" i="7"/>
  <c r="A5912" i="7"/>
  <c r="T5911" i="7"/>
  <c r="U5911" i="7" s="1"/>
  <c r="S5911" i="7"/>
  <c r="R5911" i="7"/>
  <c r="Q5911" i="7"/>
  <c r="A5911" i="7"/>
  <c r="U5910" i="7"/>
  <c r="T5910" i="7"/>
  <c r="S5910" i="7"/>
  <c r="R5910" i="7"/>
  <c r="Q5910" i="7"/>
  <c r="A5910" i="7"/>
  <c r="T5909" i="7"/>
  <c r="U5909" i="7" s="1"/>
  <c r="S5909" i="7"/>
  <c r="R5909" i="7"/>
  <c r="Q5909" i="7"/>
  <c r="A5909" i="7"/>
  <c r="T5908" i="7"/>
  <c r="U5908" i="7" s="1"/>
  <c r="S5908" i="7"/>
  <c r="R5908" i="7"/>
  <c r="Q5908" i="7"/>
  <c r="A5908" i="7"/>
  <c r="T5907" i="7"/>
  <c r="U5907" i="7" s="1"/>
  <c r="S5907" i="7"/>
  <c r="R5907" i="7"/>
  <c r="Q5907" i="7"/>
  <c r="A5907" i="7"/>
  <c r="T5906" i="7"/>
  <c r="U5906" i="7" s="1"/>
  <c r="S5906" i="7"/>
  <c r="R5906" i="7"/>
  <c r="Q5906" i="7"/>
  <c r="A5906" i="7"/>
  <c r="T5905" i="7"/>
  <c r="U5905" i="7" s="1"/>
  <c r="S5905" i="7"/>
  <c r="R5905" i="7"/>
  <c r="Q5905" i="7"/>
  <c r="A5905" i="7"/>
  <c r="T5904" i="7"/>
  <c r="U5904" i="7" s="1"/>
  <c r="S5904" i="7"/>
  <c r="R5904" i="7"/>
  <c r="Q5904" i="7"/>
  <c r="A5904" i="7"/>
  <c r="T5903" i="7"/>
  <c r="U5903" i="7" s="1"/>
  <c r="S5903" i="7"/>
  <c r="R5903" i="7"/>
  <c r="Q5903" i="7"/>
  <c r="A5903" i="7"/>
  <c r="U5902" i="7"/>
  <c r="T5902" i="7"/>
  <c r="S5902" i="7"/>
  <c r="R5902" i="7"/>
  <c r="Q5902" i="7"/>
  <c r="A5902" i="7"/>
  <c r="T5901" i="7"/>
  <c r="U5901" i="7" s="1"/>
  <c r="S5901" i="7"/>
  <c r="R5901" i="7"/>
  <c r="Q5901" i="7"/>
  <c r="A5901" i="7"/>
  <c r="U5900" i="7"/>
  <c r="T5900" i="7"/>
  <c r="S5900" i="7"/>
  <c r="R5900" i="7"/>
  <c r="Q5900" i="7"/>
  <c r="A5900" i="7"/>
  <c r="T5899" i="7"/>
  <c r="U5899" i="7" s="1"/>
  <c r="S5899" i="7"/>
  <c r="R5899" i="7"/>
  <c r="Q5899" i="7"/>
  <c r="A5899" i="7"/>
  <c r="T5898" i="7"/>
  <c r="U5898" i="7" s="1"/>
  <c r="S5898" i="7"/>
  <c r="R5898" i="7"/>
  <c r="Q5898" i="7"/>
  <c r="A5898" i="7"/>
  <c r="T5897" i="7"/>
  <c r="U5897" i="7" s="1"/>
  <c r="S5897" i="7"/>
  <c r="R5897" i="7"/>
  <c r="Q5897" i="7"/>
  <c r="A5897" i="7"/>
  <c r="T5896" i="7"/>
  <c r="U5896" i="7" s="1"/>
  <c r="S5896" i="7"/>
  <c r="R5896" i="7"/>
  <c r="Q5896" i="7"/>
  <c r="A5896" i="7"/>
  <c r="T5895" i="7"/>
  <c r="U5895" i="7" s="1"/>
  <c r="S5895" i="7"/>
  <c r="R5895" i="7"/>
  <c r="Q5895" i="7"/>
  <c r="A5895" i="7"/>
  <c r="T5894" i="7"/>
  <c r="U5894" i="7" s="1"/>
  <c r="S5894" i="7"/>
  <c r="R5894" i="7"/>
  <c r="Q5894" i="7"/>
  <c r="A5894" i="7"/>
  <c r="T5893" i="7"/>
  <c r="U5893" i="7" s="1"/>
  <c r="S5893" i="7"/>
  <c r="R5893" i="7"/>
  <c r="Q5893" i="7"/>
  <c r="A5893" i="7"/>
  <c r="T5892" i="7"/>
  <c r="U5892" i="7" s="1"/>
  <c r="S5892" i="7"/>
  <c r="R5892" i="7"/>
  <c r="Q5892" i="7"/>
  <c r="A5892" i="7"/>
  <c r="T5891" i="7"/>
  <c r="U5891" i="7" s="1"/>
  <c r="S5891" i="7"/>
  <c r="R5891" i="7"/>
  <c r="Q5891" i="7"/>
  <c r="A5891" i="7"/>
  <c r="U5890" i="7"/>
  <c r="T5890" i="7"/>
  <c r="S5890" i="7"/>
  <c r="R5890" i="7"/>
  <c r="Q5890" i="7"/>
  <c r="A5890" i="7"/>
  <c r="T5889" i="7"/>
  <c r="U5889" i="7" s="1"/>
  <c r="S5889" i="7"/>
  <c r="R5889" i="7"/>
  <c r="Q5889" i="7"/>
  <c r="A5889" i="7"/>
  <c r="U5888" i="7"/>
  <c r="T5888" i="7"/>
  <c r="S5888" i="7"/>
  <c r="R5888" i="7"/>
  <c r="Q5888" i="7"/>
  <c r="A5888" i="7"/>
  <c r="T5887" i="7"/>
  <c r="U5887" i="7" s="1"/>
  <c r="S5887" i="7"/>
  <c r="R5887" i="7"/>
  <c r="Q5887" i="7"/>
  <c r="A5887" i="7"/>
  <c r="U5886" i="7"/>
  <c r="T5886" i="7"/>
  <c r="S5886" i="7"/>
  <c r="R5886" i="7"/>
  <c r="Q5886" i="7"/>
  <c r="A5886" i="7"/>
  <c r="T5885" i="7"/>
  <c r="U5885" i="7" s="1"/>
  <c r="S5885" i="7"/>
  <c r="R5885" i="7"/>
  <c r="Q5885" i="7"/>
  <c r="A5885" i="7"/>
  <c r="T5884" i="7"/>
  <c r="U5884" i="7" s="1"/>
  <c r="S5884" i="7"/>
  <c r="R5884" i="7"/>
  <c r="Q5884" i="7"/>
  <c r="A5884" i="7"/>
  <c r="T5883" i="7"/>
  <c r="U5883" i="7" s="1"/>
  <c r="S5883" i="7"/>
  <c r="R5883" i="7"/>
  <c r="Q5883" i="7"/>
  <c r="A5883" i="7"/>
  <c r="T5882" i="7"/>
  <c r="U5882" i="7" s="1"/>
  <c r="S5882" i="7"/>
  <c r="R5882" i="7"/>
  <c r="Q5882" i="7"/>
  <c r="A5882" i="7"/>
  <c r="T5881" i="7"/>
  <c r="U5881" i="7" s="1"/>
  <c r="S5881" i="7"/>
  <c r="R5881" i="7"/>
  <c r="Q5881" i="7"/>
  <c r="A5881" i="7"/>
  <c r="T5880" i="7"/>
  <c r="U5880" i="7" s="1"/>
  <c r="S5880" i="7"/>
  <c r="R5880" i="7"/>
  <c r="Q5880" i="7"/>
  <c r="A5880" i="7"/>
  <c r="T5879" i="7"/>
  <c r="U5879" i="7" s="1"/>
  <c r="S5879" i="7"/>
  <c r="R5879" i="7"/>
  <c r="Q5879" i="7"/>
  <c r="A5879" i="7"/>
  <c r="U5878" i="7"/>
  <c r="T5878" i="7"/>
  <c r="S5878" i="7"/>
  <c r="R5878" i="7"/>
  <c r="Q5878" i="7"/>
  <c r="A5878" i="7"/>
  <c r="T5877" i="7"/>
  <c r="U5877" i="7" s="1"/>
  <c r="S5877" i="7"/>
  <c r="R5877" i="7"/>
  <c r="Q5877" i="7"/>
  <c r="A5877" i="7"/>
  <c r="U5876" i="7"/>
  <c r="T5876" i="7"/>
  <c r="S5876" i="7"/>
  <c r="R5876" i="7"/>
  <c r="Q5876" i="7"/>
  <c r="A5876" i="7"/>
  <c r="T5875" i="7"/>
  <c r="U5875" i="7" s="1"/>
  <c r="S5875" i="7"/>
  <c r="R5875" i="7"/>
  <c r="Q5875" i="7"/>
  <c r="A5875" i="7"/>
  <c r="T5874" i="7"/>
  <c r="U5874" i="7" s="1"/>
  <c r="S5874" i="7"/>
  <c r="R5874" i="7"/>
  <c r="Q5874" i="7"/>
  <c r="A5874" i="7"/>
  <c r="T5873" i="7"/>
  <c r="U5873" i="7" s="1"/>
  <c r="S5873" i="7"/>
  <c r="R5873" i="7"/>
  <c r="Q5873" i="7"/>
  <c r="A5873" i="7"/>
  <c r="T5872" i="7"/>
  <c r="U5872" i="7" s="1"/>
  <c r="S5872" i="7"/>
  <c r="R5872" i="7"/>
  <c r="Q5872" i="7"/>
  <c r="A5872" i="7"/>
  <c r="T5871" i="7"/>
  <c r="U5871" i="7" s="1"/>
  <c r="S5871" i="7"/>
  <c r="R5871" i="7"/>
  <c r="Q5871" i="7"/>
  <c r="A5871" i="7"/>
  <c r="T5870" i="7"/>
  <c r="U5870" i="7" s="1"/>
  <c r="S5870" i="7"/>
  <c r="R5870" i="7"/>
  <c r="Q5870" i="7"/>
  <c r="A5870" i="7"/>
  <c r="T5869" i="7"/>
  <c r="U5869" i="7" s="1"/>
  <c r="S5869" i="7"/>
  <c r="R5869" i="7"/>
  <c r="Q5869" i="7"/>
  <c r="A5869" i="7"/>
  <c r="T5868" i="7"/>
  <c r="U5868" i="7" s="1"/>
  <c r="S5868" i="7"/>
  <c r="R5868" i="7"/>
  <c r="Q5868" i="7"/>
  <c r="A5868" i="7"/>
  <c r="T5867" i="7"/>
  <c r="U5867" i="7" s="1"/>
  <c r="S5867" i="7"/>
  <c r="R5867" i="7"/>
  <c r="Q5867" i="7"/>
  <c r="A5867" i="7"/>
  <c r="U5866" i="7"/>
  <c r="T5866" i="7"/>
  <c r="S5866" i="7"/>
  <c r="R5866" i="7"/>
  <c r="Q5866" i="7"/>
  <c r="A5866" i="7"/>
  <c r="T5865" i="7"/>
  <c r="U5865" i="7" s="1"/>
  <c r="S5865" i="7"/>
  <c r="R5865" i="7"/>
  <c r="Q5865" i="7"/>
  <c r="A5865" i="7"/>
  <c r="T5864" i="7"/>
  <c r="U5864" i="7" s="1"/>
  <c r="S5864" i="7"/>
  <c r="R5864" i="7"/>
  <c r="Q5864" i="7"/>
  <c r="A5864" i="7"/>
  <c r="T5863" i="7"/>
  <c r="U5863" i="7" s="1"/>
  <c r="S5863" i="7"/>
  <c r="R5863" i="7"/>
  <c r="Q5863" i="7"/>
  <c r="A5863" i="7"/>
  <c r="U5862" i="7"/>
  <c r="T5862" i="7"/>
  <c r="S5862" i="7"/>
  <c r="R5862" i="7"/>
  <c r="Q5862" i="7"/>
  <c r="A5862" i="7"/>
  <c r="T5861" i="7"/>
  <c r="U5861" i="7" s="1"/>
  <c r="S5861" i="7"/>
  <c r="R5861" i="7"/>
  <c r="Q5861" i="7"/>
  <c r="A5861" i="7"/>
  <c r="T5860" i="7"/>
  <c r="U5860" i="7" s="1"/>
  <c r="S5860" i="7"/>
  <c r="R5860" i="7"/>
  <c r="Q5860" i="7"/>
  <c r="A5860" i="7"/>
  <c r="T5859" i="7"/>
  <c r="U5859" i="7" s="1"/>
  <c r="S5859" i="7"/>
  <c r="R5859" i="7"/>
  <c r="Q5859" i="7"/>
  <c r="A5859" i="7"/>
  <c r="T5858" i="7"/>
  <c r="U5858" i="7" s="1"/>
  <c r="S5858" i="7"/>
  <c r="R5858" i="7"/>
  <c r="Q5858" i="7"/>
  <c r="A5858" i="7"/>
  <c r="T5857" i="7"/>
  <c r="U5857" i="7" s="1"/>
  <c r="S5857" i="7"/>
  <c r="R5857" i="7"/>
  <c r="Q5857" i="7"/>
  <c r="A5857" i="7"/>
  <c r="T5856" i="7"/>
  <c r="U5856" i="7" s="1"/>
  <c r="S5856" i="7"/>
  <c r="R5856" i="7"/>
  <c r="Q5856" i="7"/>
  <c r="A5856" i="7"/>
  <c r="T5855" i="7"/>
  <c r="U5855" i="7" s="1"/>
  <c r="S5855" i="7"/>
  <c r="R5855" i="7"/>
  <c r="Q5855" i="7"/>
  <c r="A5855" i="7"/>
  <c r="U5854" i="7"/>
  <c r="T5854" i="7"/>
  <c r="S5854" i="7"/>
  <c r="R5854" i="7"/>
  <c r="Q5854" i="7"/>
  <c r="A5854" i="7"/>
  <c r="T5853" i="7"/>
  <c r="U5853" i="7" s="1"/>
  <c r="S5853" i="7"/>
  <c r="R5853" i="7"/>
  <c r="Q5853" i="7"/>
  <c r="A5853" i="7"/>
  <c r="U5852" i="7"/>
  <c r="T5852" i="7"/>
  <c r="S5852" i="7"/>
  <c r="R5852" i="7"/>
  <c r="Q5852" i="7"/>
  <c r="A5852" i="7"/>
  <c r="T5851" i="7"/>
  <c r="U5851" i="7" s="1"/>
  <c r="S5851" i="7"/>
  <c r="R5851" i="7"/>
  <c r="Q5851" i="7"/>
  <c r="A5851" i="7"/>
  <c r="T5850" i="7"/>
  <c r="U5850" i="7" s="1"/>
  <c r="S5850" i="7"/>
  <c r="R5850" i="7"/>
  <c r="Q5850" i="7"/>
  <c r="A5850" i="7"/>
  <c r="T5849" i="7"/>
  <c r="U5849" i="7" s="1"/>
  <c r="S5849" i="7"/>
  <c r="R5849" i="7"/>
  <c r="Q5849" i="7"/>
  <c r="A5849" i="7"/>
  <c r="T5848" i="7"/>
  <c r="U5848" i="7" s="1"/>
  <c r="S5848" i="7"/>
  <c r="R5848" i="7"/>
  <c r="Q5848" i="7"/>
  <c r="A5848" i="7"/>
  <c r="T5847" i="7"/>
  <c r="U5847" i="7" s="1"/>
  <c r="S5847" i="7"/>
  <c r="R5847" i="7"/>
  <c r="Q5847" i="7"/>
  <c r="A5847" i="7"/>
  <c r="U5846" i="7"/>
  <c r="T5846" i="7"/>
  <c r="S5846" i="7"/>
  <c r="R5846" i="7"/>
  <c r="Q5846" i="7"/>
  <c r="A5846" i="7"/>
  <c r="T5845" i="7"/>
  <c r="U5845" i="7" s="1"/>
  <c r="S5845" i="7"/>
  <c r="R5845" i="7"/>
  <c r="Q5845" i="7"/>
  <c r="A5845" i="7"/>
  <c r="T5844" i="7"/>
  <c r="U5844" i="7" s="1"/>
  <c r="S5844" i="7"/>
  <c r="R5844" i="7"/>
  <c r="Q5844" i="7"/>
  <c r="A5844" i="7"/>
  <c r="T5843" i="7"/>
  <c r="U5843" i="7" s="1"/>
  <c r="S5843" i="7"/>
  <c r="R5843" i="7"/>
  <c r="Q5843" i="7"/>
  <c r="A5843" i="7"/>
  <c r="U5842" i="7"/>
  <c r="T5842" i="7"/>
  <c r="S5842" i="7"/>
  <c r="R5842" i="7"/>
  <c r="Q5842" i="7"/>
  <c r="A5842" i="7"/>
  <c r="T5841" i="7"/>
  <c r="U5841" i="7" s="1"/>
  <c r="S5841" i="7"/>
  <c r="R5841" i="7"/>
  <c r="Q5841" i="7"/>
  <c r="A5841" i="7"/>
  <c r="U5840" i="7"/>
  <c r="T5840" i="7"/>
  <c r="S5840" i="7"/>
  <c r="R5840" i="7"/>
  <c r="Q5840" i="7"/>
  <c r="A5840" i="7"/>
  <c r="T5839" i="7"/>
  <c r="U5839" i="7" s="1"/>
  <c r="S5839" i="7"/>
  <c r="R5839" i="7"/>
  <c r="Q5839" i="7"/>
  <c r="A5839" i="7"/>
  <c r="T5838" i="7"/>
  <c r="U5838" i="7" s="1"/>
  <c r="S5838" i="7"/>
  <c r="R5838" i="7"/>
  <c r="Q5838" i="7"/>
  <c r="A5838" i="7"/>
  <c r="T5837" i="7"/>
  <c r="U5837" i="7" s="1"/>
  <c r="S5837" i="7"/>
  <c r="R5837" i="7"/>
  <c r="Q5837" i="7"/>
  <c r="A5837" i="7"/>
  <c r="U5836" i="7"/>
  <c r="T5836" i="7"/>
  <c r="S5836" i="7"/>
  <c r="R5836" i="7"/>
  <c r="Q5836" i="7"/>
  <c r="A5836" i="7"/>
  <c r="T5835" i="7"/>
  <c r="U5835" i="7" s="1"/>
  <c r="S5835" i="7"/>
  <c r="R5835" i="7"/>
  <c r="Q5835" i="7"/>
  <c r="A5835" i="7"/>
  <c r="T5834" i="7"/>
  <c r="U5834" i="7" s="1"/>
  <c r="S5834" i="7"/>
  <c r="R5834" i="7"/>
  <c r="Q5834" i="7"/>
  <c r="A5834" i="7"/>
  <c r="T5833" i="7"/>
  <c r="U5833" i="7" s="1"/>
  <c r="S5833" i="7"/>
  <c r="R5833" i="7"/>
  <c r="Q5833" i="7"/>
  <c r="A5833" i="7"/>
  <c r="T5832" i="7"/>
  <c r="U5832" i="7" s="1"/>
  <c r="S5832" i="7"/>
  <c r="R5832" i="7"/>
  <c r="Q5832" i="7"/>
  <c r="A5832" i="7"/>
  <c r="T5831" i="7"/>
  <c r="U5831" i="7" s="1"/>
  <c r="S5831" i="7"/>
  <c r="R5831" i="7"/>
  <c r="Q5831" i="7"/>
  <c r="A5831" i="7"/>
  <c r="U5830" i="7"/>
  <c r="T5830" i="7"/>
  <c r="S5830" i="7"/>
  <c r="R5830" i="7"/>
  <c r="Q5830" i="7"/>
  <c r="A5830" i="7"/>
  <c r="T5829" i="7"/>
  <c r="U5829" i="7" s="1"/>
  <c r="S5829" i="7"/>
  <c r="R5829" i="7"/>
  <c r="Q5829" i="7"/>
  <c r="A5829" i="7"/>
  <c r="U5828" i="7"/>
  <c r="T5828" i="7"/>
  <c r="S5828" i="7"/>
  <c r="R5828" i="7"/>
  <c r="Q5828" i="7"/>
  <c r="A5828" i="7"/>
  <c r="T5827" i="7"/>
  <c r="U5827" i="7" s="1"/>
  <c r="S5827" i="7"/>
  <c r="R5827" i="7"/>
  <c r="Q5827" i="7"/>
  <c r="A5827" i="7"/>
  <c r="T5826" i="7"/>
  <c r="U5826" i="7" s="1"/>
  <c r="S5826" i="7"/>
  <c r="R5826" i="7"/>
  <c r="Q5826" i="7"/>
  <c r="A5826" i="7"/>
  <c r="T5825" i="7"/>
  <c r="U5825" i="7" s="1"/>
  <c r="S5825" i="7"/>
  <c r="R5825" i="7"/>
  <c r="Q5825" i="7"/>
  <c r="A5825" i="7"/>
  <c r="T5824" i="7"/>
  <c r="U5824" i="7" s="1"/>
  <c r="S5824" i="7"/>
  <c r="R5824" i="7"/>
  <c r="Q5824" i="7"/>
  <c r="A5824" i="7"/>
  <c r="T5823" i="7"/>
  <c r="U5823" i="7" s="1"/>
  <c r="S5823" i="7"/>
  <c r="R5823" i="7"/>
  <c r="Q5823" i="7"/>
  <c r="A5823" i="7"/>
  <c r="U5822" i="7"/>
  <c r="T5822" i="7"/>
  <c r="S5822" i="7"/>
  <c r="R5822" i="7"/>
  <c r="Q5822" i="7"/>
  <c r="A5822" i="7"/>
  <c r="T5821" i="7"/>
  <c r="U5821" i="7" s="1"/>
  <c r="S5821" i="7"/>
  <c r="R5821" i="7"/>
  <c r="Q5821" i="7"/>
  <c r="A5821" i="7"/>
  <c r="T5820" i="7"/>
  <c r="U5820" i="7" s="1"/>
  <c r="S5820" i="7"/>
  <c r="R5820" i="7"/>
  <c r="Q5820" i="7"/>
  <c r="A5820" i="7"/>
  <c r="T5819" i="7"/>
  <c r="U5819" i="7" s="1"/>
  <c r="S5819" i="7"/>
  <c r="R5819" i="7"/>
  <c r="Q5819" i="7"/>
  <c r="A5819" i="7"/>
  <c r="U5818" i="7"/>
  <c r="T5818" i="7"/>
  <c r="S5818" i="7"/>
  <c r="R5818" i="7"/>
  <c r="Q5818" i="7"/>
  <c r="A5818" i="7"/>
  <c r="T5817" i="7"/>
  <c r="U5817" i="7" s="1"/>
  <c r="S5817" i="7"/>
  <c r="R5817" i="7"/>
  <c r="Q5817" i="7"/>
  <c r="A5817" i="7"/>
  <c r="U5816" i="7"/>
  <c r="T5816" i="7"/>
  <c r="S5816" i="7"/>
  <c r="R5816" i="7"/>
  <c r="Q5816" i="7"/>
  <c r="A5816" i="7"/>
  <c r="T5815" i="7"/>
  <c r="U5815" i="7" s="1"/>
  <c r="S5815" i="7"/>
  <c r="R5815" i="7"/>
  <c r="Q5815" i="7"/>
  <c r="A5815" i="7"/>
  <c r="T5814" i="7"/>
  <c r="U5814" i="7" s="1"/>
  <c r="S5814" i="7"/>
  <c r="R5814" i="7"/>
  <c r="Q5814" i="7"/>
  <c r="A5814" i="7"/>
  <c r="T5813" i="7"/>
  <c r="U5813" i="7" s="1"/>
  <c r="S5813" i="7"/>
  <c r="R5813" i="7"/>
  <c r="Q5813" i="7"/>
  <c r="A5813" i="7"/>
  <c r="U5812" i="7"/>
  <c r="T5812" i="7"/>
  <c r="S5812" i="7"/>
  <c r="R5812" i="7"/>
  <c r="Q5812" i="7"/>
  <c r="A5812" i="7"/>
  <c r="T5811" i="7"/>
  <c r="U5811" i="7" s="1"/>
  <c r="S5811" i="7"/>
  <c r="R5811" i="7"/>
  <c r="Q5811" i="7"/>
  <c r="A5811" i="7"/>
  <c r="T5810" i="7"/>
  <c r="U5810" i="7" s="1"/>
  <c r="S5810" i="7"/>
  <c r="R5810" i="7"/>
  <c r="Q5810" i="7"/>
  <c r="A5810" i="7"/>
  <c r="T5809" i="7"/>
  <c r="U5809" i="7" s="1"/>
  <c r="S5809" i="7"/>
  <c r="R5809" i="7"/>
  <c r="Q5809" i="7"/>
  <c r="A5809" i="7"/>
  <c r="T5808" i="7"/>
  <c r="U5808" i="7" s="1"/>
  <c r="S5808" i="7"/>
  <c r="R5808" i="7"/>
  <c r="Q5808" i="7"/>
  <c r="A5808" i="7"/>
  <c r="T5807" i="7"/>
  <c r="U5807" i="7" s="1"/>
  <c r="S5807" i="7"/>
  <c r="R5807" i="7"/>
  <c r="Q5807" i="7"/>
  <c r="A5807" i="7"/>
  <c r="U5806" i="7"/>
  <c r="T5806" i="7"/>
  <c r="S5806" i="7"/>
  <c r="R5806" i="7"/>
  <c r="Q5806" i="7"/>
  <c r="A5806" i="7"/>
  <c r="T5805" i="7"/>
  <c r="U5805" i="7" s="1"/>
  <c r="S5805" i="7"/>
  <c r="R5805" i="7"/>
  <c r="Q5805" i="7"/>
  <c r="A5805" i="7"/>
  <c r="U5804" i="7"/>
  <c r="T5804" i="7"/>
  <c r="S5804" i="7"/>
  <c r="R5804" i="7"/>
  <c r="Q5804" i="7"/>
  <c r="A5804" i="7"/>
  <c r="T5803" i="7"/>
  <c r="U5803" i="7" s="1"/>
  <c r="S5803" i="7"/>
  <c r="R5803" i="7"/>
  <c r="Q5803" i="7"/>
  <c r="A5803" i="7"/>
  <c r="T5802" i="7"/>
  <c r="U5802" i="7" s="1"/>
  <c r="S5802" i="7"/>
  <c r="R5802" i="7"/>
  <c r="Q5802" i="7"/>
  <c r="A5802" i="7"/>
  <c r="T5801" i="7"/>
  <c r="U5801" i="7" s="1"/>
  <c r="S5801" i="7"/>
  <c r="R5801" i="7"/>
  <c r="Q5801" i="7"/>
  <c r="A5801" i="7"/>
  <c r="T5800" i="7"/>
  <c r="U5800" i="7" s="1"/>
  <c r="S5800" i="7"/>
  <c r="R5800" i="7"/>
  <c r="Q5800" i="7"/>
  <c r="A5800" i="7"/>
  <c r="T5799" i="7"/>
  <c r="U5799" i="7" s="1"/>
  <c r="S5799" i="7"/>
  <c r="R5799" i="7"/>
  <c r="Q5799" i="7"/>
  <c r="A5799" i="7"/>
  <c r="U5798" i="7"/>
  <c r="T5798" i="7"/>
  <c r="S5798" i="7"/>
  <c r="R5798" i="7"/>
  <c r="Q5798" i="7"/>
  <c r="A5798" i="7"/>
  <c r="T5797" i="7"/>
  <c r="U5797" i="7" s="1"/>
  <c r="S5797" i="7"/>
  <c r="R5797" i="7"/>
  <c r="Q5797" i="7"/>
  <c r="A5797" i="7"/>
  <c r="T5796" i="7"/>
  <c r="U5796" i="7" s="1"/>
  <c r="S5796" i="7"/>
  <c r="R5796" i="7"/>
  <c r="Q5796" i="7"/>
  <c r="A5796" i="7"/>
  <c r="T5795" i="7"/>
  <c r="U5795" i="7" s="1"/>
  <c r="S5795" i="7"/>
  <c r="R5795" i="7"/>
  <c r="Q5795" i="7"/>
  <c r="A5795" i="7"/>
  <c r="U5794" i="7"/>
  <c r="T5794" i="7"/>
  <c r="S5794" i="7"/>
  <c r="R5794" i="7"/>
  <c r="Q5794" i="7"/>
  <c r="A5794" i="7"/>
  <c r="T5793" i="7"/>
  <c r="U5793" i="7" s="1"/>
  <c r="S5793" i="7"/>
  <c r="R5793" i="7"/>
  <c r="Q5793" i="7"/>
  <c r="A5793" i="7"/>
  <c r="U5792" i="7"/>
  <c r="T5792" i="7"/>
  <c r="S5792" i="7"/>
  <c r="R5792" i="7"/>
  <c r="Q5792" i="7"/>
  <c r="A5792" i="7"/>
  <c r="T5791" i="7"/>
  <c r="U5791" i="7" s="1"/>
  <c r="S5791" i="7"/>
  <c r="R5791" i="7"/>
  <c r="Q5791" i="7"/>
  <c r="A5791" i="7"/>
  <c r="U5790" i="7"/>
  <c r="T5790" i="7"/>
  <c r="S5790" i="7"/>
  <c r="R5790" i="7"/>
  <c r="Q5790" i="7"/>
  <c r="A5790" i="7"/>
  <c r="T5789" i="7"/>
  <c r="U5789" i="7" s="1"/>
  <c r="S5789" i="7"/>
  <c r="R5789" i="7"/>
  <c r="Q5789" i="7"/>
  <c r="A5789" i="7"/>
  <c r="U5788" i="7"/>
  <c r="T5788" i="7"/>
  <c r="S5788" i="7"/>
  <c r="R5788" i="7"/>
  <c r="Q5788" i="7"/>
  <c r="A5788" i="7"/>
  <c r="T5787" i="7"/>
  <c r="U5787" i="7" s="1"/>
  <c r="S5787" i="7"/>
  <c r="R5787" i="7"/>
  <c r="Q5787" i="7"/>
  <c r="A5787" i="7"/>
  <c r="T5786" i="7"/>
  <c r="U5786" i="7" s="1"/>
  <c r="S5786" i="7"/>
  <c r="R5786" i="7"/>
  <c r="Q5786" i="7"/>
  <c r="A5786" i="7"/>
  <c r="T5785" i="7"/>
  <c r="U5785" i="7" s="1"/>
  <c r="S5785" i="7"/>
  <c r="R5785" i="7"/>
  <c r="Q5785" i="7"/>
  <c r="A5785" i="7"/>
  <c r="T5784" i="7"/>
  <c r="U5784" i="7" s="1"/>
  <c r="S5784" i="7"/>
  <c r="R5784" i="7"/>
  <c r="Q5784" i="7"/>
  <c r="A5784" i="7"/>
  <c r="T5783" i="7"/>
  <c r="U5783" i="7" s="1"/>
  <c r="S5783" i="7"/>
  <c r="R5783" i="7"/>
  <c r="Q5783" i="7"/>
  <c r="A5783" i="7"/>
  <c r="U5782" i="7"/>
  <c r="T5782" i="7"/>
  <c r="S5782" i="7"/>
  <c r="R5782" i="7"/>
  <c r="Q5782" i="7"/>
  <c r="A5782" i="7"/>
  <c r="T5781" i="7"/>
  <c r="U5781" i="7" s="1"/>
  <c r="S5781" i="7"/>
  <c r="R5781" i="7"/>
  <c r="Q5781" i="7"/>
  <c r="A5781" i="7"/>
  <c r="U5780" i="7"/>
  <c r="T5780" i="7"/>
  <c r="S5780" i="7"/>
  <c r="R5780" i="7"/>
  <c r="Q5780" i="7"/>
  <c r="A5780" i="7"/>
  <c r="T5779" i="7"/>
  <c r="U5779" i="7" s="1"/>
  <c r="S5779" i="7"/>
  <c r="R5779" i="7"/>
  <c r="Q5779" i="7"/>
  <c r="A5779" i="7"/>
  <c r="T5778" i="7"/>
  <c r="U5778" i="7" s="1"/>
  <c r="S5778" i="7"/>
  <c r="R5778" i="7"/>
  <c r="Q5778" i="7"/>
  <c r="A5778" i="7"/>
  <c r="T5777" i="7"/>
  <c r="U5777" i="7" s="1"/>
  <c r="S5777" i="7"/>
  <c r="R5777" i="7"/>
  <c r="Q5777" i="7"/>
  <c r="A5777" i="7"/>
  <c r="T5776" i="7"/>
  <c r="U5776" i="7" s="1"/>
  <c r="S5776" i="7"/>
  <c r="R5776" i="7"/>
  <c r="Q5776" i="7"/>
  <c r="A5776" i="7"/>
  <c r="T5775" i="7"/>
  <c r="U5775" i="7" s="1"/>
  <c r="S5775" i="7"/>
  <c r="R5775" i="7"/>
  <c r="Q5775" i="7"/>
  <c r="A5775" i="7"/>
  <c r="U5774" i="7"/>
  <c r="T5774" i="7"/>
  <c r="S5774" i="7"/>
  <c r="R5774" i="7"/>
  <c r="Q5774" i="7"/>
  <c r="A5774" i="7"/>
  <c r="T5773" i="7"/>
  <c r="U5773" i="7" s="1"/>
  <c r="S5773" i="7"/>
  <c r="R5773" i="7"/>
  <c r="Q5773" i="7"/>
  <c r="A5773" i="7"/>
  <c r="T5772" i="7"/>
  <c r="U5772" i="7" s="1"/>
  <c r="S5772" i="7"/>
  <c r="R5772" i="7"/>
  <c r="Q5772" i="7"/>
  <c r="A5772" i="7"/>
  <c r="T5771" i="7"/>
  <c r="U5771" i="7" s="1"/>
  <c r="S5771" i="7"/>
  <c r="R5771" i="7"/>
  <c r="Q5771" i="7"/>
  <c r="A5771" i="7"/>
  <c r="U5770" i="7"/>
  <c r="T5770" i="7"/>
  <c r="S5770" i="7"/>
  <c r="R5770" i="7"/>
  <c r="Q5770" i="7"/>
  <c r="A5770" i="7"/>
  <c r="T5769" i="7"/>
  <c r="U5769" i="7" s="1"/>
  <c r="S5769" i="7"/>
  <c r="R5769" i="7"/>
  <c r="Q5769" i="7"/>
  <c r="A5769" i="7"/>
  <c r="T5768" i="7"/>
  <c r="U5768" i="7" s="1"/>
  <c r="S5768" i="7"/>
  <c r="R5768" i="7"/>
  <c r="Q5768" i="7"/>
  <c r="A5768" i="7"/>
  <c r="T5767" i="7"/>
  <c r="U5767" i="7" s="1"/>
  <c r="S5767" i="7"/>
  <c r="R5767" i="7"/>
  <c r="Q5767" i="7"/>
  <c r="A5767" i="7"/>
  <c r="U5766" i="7"/>
  <c r="T5766" i="7"/>
  <c r="S5766" i="7"/>
  <c r="R5766" i="7"/>
  <c r="Q5766" i="7"/>
  <c r="A5766" i="7"/>
  <c r="T5765" i="7"/>
  <c r="U5765" i="7" s="1"/>
  <c r="S5765" i="7"/>
  <c r="R5765" i="7"/>
  <c r="Q5765" i="7"/>
  <c r="A5765" i="7"/>
  <c r="U5764" i="7"/>
  <c r="T5764" i="7"/>
  <c r="S5764" i="7"/>
  <c r="R5764" i="7"/>
  <c r="Q5764" i="7"/>
  <c r="A5764" i="7"/>
  <c r="T5763" i="7"/>
  <c r="U5763" i="7" s="1"/>
  <c r="S5763" i="7"/>
  <c r="R5763" i="7"/>
  <c r="Q5763" i="7"/>
  <c r="A5763" i="7"/>
  <c r="T5762" i="7"/>
  <c r="U5762" i="7" s="1"/>
  <c r="S5762" i="7"/>
  <c r="R5762" i="7"/>
  <c r="Q5762" i="7"/>
  <c r="A5762" i="7"/>
  <c r="T5761" i="7"/>
  <c r="U5761" i="7" s="1"/>
  <c r="S5761" i="7"/>
  <c r="R5761" i="7"/>
  <c r="Q5761" i="7"/>
  <c r="A5761" i="7"/>
  <c r="T5760" i="7"/>
  <c r="U5760" i="7" s="1"/>
  <c r="S5760" i="7"/>
  <c r="R5760" i="7"/>
  <c r="Q5760" i="7"/>
  <c r="A5760" i="7"/>
  <c r="T5759" i="7"/>
  <c r="U5759" i="7" s="1"/>
  <c r="S5759" i="7"/>
  <c r="R5759" i="7"/>
  <c r="Q5759" i="7"/>
  <c r="A5759" i="7"/>
  <c r="U5758" i="7"/>
  <c r="T5758" i="7"/>
  <c r="S5758" i="7"/>
  <c r="R5758" i="7"/>
  <c r="Q5758" i="7"/>
  <c r="A5758" i="7"/>
  <c r="T5757" i="7"/>
  <c r="U5757" i="7" s="1"/>
  <c r="S5757" i="7"/>
  <c r="R5757" i="7"/>
  <c r="Q5757" i="7"/>
  <c r="A5757" i="7"/>
  <c r="U5756" i="7"/>
  <c r="T5756" i="7"/>
  <c r="S5756" i="7"/>
  <c r="R5756" i="7"/>
  <c r="Q5756" i="7"/>
  <c r="A5756" i="7"/>
  <c r="T5755" i="7"/>
  <c r="U5755" i="7" s="1"/>
  <c r="S5755" i="7"/>
  <c r="R5755" i="7"/>
  <c r="Q5755" i="7"/>
  <c r="A5755" i="7"/>
  <c r="T5754" i="7"/>
  <c r="U5754" i="7" s="1"/>
  <c r="S5754" i="7"/>
  <c r="R5754" i="7"/>
  <c r="Q5754" i="7"/>
  <c r="A5754" i="7"/>
  <c r="T5753" i="7"/>
  <c r="U5753" i="7" s="1"/>
  <c r="S5753" i="7"/>
  <c r="R5753" i="7"/>
  <c r="Q5753" i="7"/>
  <c r="A5753" i="7"/>
  <c r="T5752" i="7"/>
  <c r="U5752" i="7" s="1"/>
  <c r="S5752" i="7"/>
  <c r="R5752" i="7"/>
  <c r="Q5752" i="7"/>
  <c r="A5752" i="7"/>
  <c r="T5751" i="7"/>
  <c r="U5751" i="7" s="1"/>
  <c r="S5751" i="7"/>
  <c r="R5751" i="7"/>
  <c r="Q5751" i="7"/>
  <c r="A5751" i="7"/>
  <c r="U5750" i="7"/>
  <c r="T5750" i="7"/>
  <c r="S5750" i="7"/>
  <c r="R5750" i="7"/>
  <c r="Q5750" i="7"/>
  <c r="A5750" i="7"/>
  <c r="T5749" i="7"/>
  <c r="U5749" i="7" s="1"/>
  <c r="S5749" i="7"/>
  <c r="R5749" i="7"/>
  <c r="Q5749" i="7"/>
  <c r="A5749" i="7"/>
  <c r="T5748" i="7"/>
  <c r="U5748" i="7" s="1"/>
  <c r="S5748" i="7"/>
  <c r="R5748" i="7"/>
  <c r="Q5748" i="7"/>
  <c r="A5748" i="7"/>
  <c r="T5747" i="7"/>
  <c r="U5747" i="7" s="1"/>
  <c r="S5747" i="7"/>
  <c r="R5747" i="7"/>
  <c r="Q5747" i="7"/>
  <c r="A5747" i="7"/>
  <c r="U5746" i="7"/>
  <c r="T5746" i="7"/>
  <c r="S5746" i="7"/>
  <c r="R5746" i="7"/>
  <c r="Q5746" i="7"/>
  <c r="A5746" i="7"/>
  <c r="T5745" i="7"/>
  <c r="U5745" i="7" s="1"/>
  <c r="S5745" i="7"/>
  <c r="R5745" i="7"/>
  <c r="Q5745" i="7"/>
  <c r="A5745" i="7"/>
  <c r="U5744" i="7"/>
  <c r="T5744" i="7"/>
  <c r="S5744" i="7"/>
  <c r="R5744" i="7"/>
  <c r="Q5744" i="7"/>
  <c r="A5744" i="7"/>
  <c r="T5743" i="7"/>
  <c r="U5743" i="7" s="1"/>
  <c r="S5743" i="7"/>
  <c r="R5743" i="7"/>
  <c r="Q5743" i="7"/>
  <c r="A5743" i="7"/>
  <c r="T5742" i="7"/>
  <c r="U5742" i="7" s="1"/>
  <c r="S5742" i="7"/>
  <c r="R5742" i="7"/>
  <c r="Q5742" i="7"/>
  <c r="A5742" i="7"/>
  <c r="T5741" i="7"/>
  <c r="U5741" i="7" s="1"/>
  <c r="S5741" i="7"/>
  <c r="R5741" i="7"/>
  <c r="Q5741" i="7"/>
  <c r="A5741" i="7"/>
  <c r="U5740" i="7"/>
  <c r="T5740" i="7"/>
  <c r="S5740" i="7"/>
  <c r="R5740" i="7"/>
  <c r="Q5740" i="7"/>
  <c r="A5740" i="7"/>
  <c r="T5739" i="7"/>
  <c r="U5739" i="7" s="1"/>
  <c r="S5739" i="7"/>
  <c r="R5739" i="7"/>
  <c r="Q5739" i="7"/>
  <c r="A5739" i="7"/>
  <c r="T5738" i="7"/>
  <c r="U5738" i="7" s="1"/>
  <c r="S5738" i="7"/>
  <c r="R5738" i="7"/>
  <c r="Q5738" i="7"/>
  <c r="A5738" i="7"/>
  <c r="T5737" i="7"/>
  <c r="U5737" i="7" s="1"/>
  <c r="S5737" i="7"/>
  <c r="R5737" i="7"/>
  <c r="Q5737" i="7"/>
  <c r="A5737" i="7"/>
  <c r="T5736" i="7"/>
  <c r="U5736" i="7" s="1"/>
  <c r="S5736" i="7"/>
  <c r="R5736" i="7"/>
  <c r="Q5736" i="7"/>
  <c r="A5736" i="7"/>
  <c r="T5735" i="7"/>
  <c r="U5735" i="7" s="1"/>
  <c r="S5735" i="7"/>
  <c r="R5735" i="7"/>
  <c r="Q5735" i="7"/>
  <c r="A5735" i="7"/>
  <c r="U5734" i="7"/>
  <c r="T5734" i="7"/>
  <c r="S5734" i="7"/>
  <c r="R5734" i="7"/>
  <c r="Q5734" i="7"/>
  <c r="A5734" i="7"/>
  <c r="T5733" i="7"/>
  <c r="U5733" i="7" s="1"/>
  <c r="S5733" i="7"/>
  <c r="R5733" i="7"/>
  <c r="Q5733" i="7"/>
  <c r="A5733" i="7"/>
  <c r="U5732" i="7"/>
  <c r="T5732" i="7"/>
  <c r="S5732" i="7"/>
  <c r="R5732" i="7"/>
  <c r="Q5732" i="7"/>
  <c r="A5732" i="7"/>
  <c r="T5731" i="7"/>
  <c r="U5731" i="7" s="1"/>
  <c r="S5731" i="7"/>
  <c r="R5731" i="7"/>
  <c r="Q5731" i="7"/>
  <c r="A5731" i="7"/>
  <c r="U5730" i="7"/>
  <c r="T5730" i="7"/>
  <c r="S5730" i="7"/>
  <c r="R5730" i="7"/>
  <c r="Q5730" i="7"/>
  <c r="A5730" i="7"/>
  <c r="T5729" i="7"/>
  <c r="U5729" i="7" s="1"/>
  <c r="S5729" i="7"/>
  <c r="R5729" i="7"/>
  <c r="Q5729" i="7"/>
  <c r="A5729" i="7"/>
  <c r="T5728" i="7"/>
  <c r="U5728" i="7" s="1"/>
  <c r="S5728" i="7"/>
  <c r="R5728" i="7"/>
  <c r="Q5728" i="7"/>
  <c r="A5728" i="7"/>
  <c r="T5727" i="7"/>
  <c r="U5727" i="7" s="1"/>
  <c r="S5727" i="7"/>
  <c r="R5727" i="7"/>
  <c r="Q5727" i="7"/>
  <c r="A5727" i="7"/>
  <c r="U5726" i="7"/>
  <c r="T5726" i="7"/>
  <c r="S5726" i="7"/>
  <c r="R5726" i="7"/>
  <c r="Q5726" i="7"/>
  <c r="A5726" i="7"/>
  <c r="T5725" i="7"/>
  <c r="U5725" i="7" s="1"/>
  <c r="S5725" i="7"/>
  <c r="R5725" i="7"/>
  <c r="Q5725" i="7"/>
  <c r="A5725" i="7"/>
  <c r="T5724" i="7"/>
  <c r="U5724" i="7" s="1"/>
  <c r="S5724" i="7"/>
  <c r="R5724" i="7"/>
  <c r="Q5724" i="7"/>
  <c r="A5724" i="7"/>
  <c r="T5723" i="7"/>
  <c r="U5723" i="7" s="1"/>
  <c r="S5723" i="7"/>
  <c r="R5723" i="7"/>
  <c r="Q5723" i="7"/>
  <c r="A5723" i="7"/>
  <c r="U5722" i="7"/>
  <c r="T5722" i="7"/>
  <c r="S5722" i="7"/>
  <c r="R5722" i="7"/>
  <c r="Q5722" i="7"/>
  <c r="A5722" i="7"/>
  <c r="T5721" i="7"/>
  <c r="U5721" i="7" s="1"/>
  <c r="S5721" i="7"/>
  <c r="R5721" i="7"/>
  <c r="Q5721" i="7"/>
  <c r="A5721" i="7"/>
  <c r="U5720" i="7"/>
  <c r="T5720" i="7"/>
  <c r="S5720" i="7"/>
  <c r="R5720" i="7"/>
  <c r="Q5720" i="7"/>
  <c r="A5720" i="7"/>
  <c r="T5719" i="7"/>
  <c r="U5719" i="7" s="1"/>
  <c r="S5719" i="7"/>
  <c r="R5719" i="7"/>
  <c r="Q5719" i="7"/>
  <c r="A5719" i="7"/>
  <c r="T5718" i="7"/>
  <c r="U5718" i="7" s="1"/>
  <c r="S5718" i="7"/>
  <c r="R5718" i="7"/>
  <c r="Q5718" i="7"/>
  <c r="A5718" i="7"/>
  <c r="T5717" i="7"/>
  <c r="U5717" i="7" s="1"/>
  <c r="S5717" i="7"/>
  <c r="R5717" i="7"/>
  <c r="Q5717" i="7"/>
  <c r="A5717" i="7"/>
  <c r="U5716" i="7"/>
  <c r="T5716" i="7"/>
  <c r="S5716" i="7"/>
  <c r="R5716" i="7"/>
  <c r="Q5716" i="7"/>
  <c r="A5716" i="7"/>
  <c r="T5715" i="7"/>
  <c r="U5715" i="7" s="1"/>
  <c r="S5715" i="7"/>
  <c r="R5715" i="7"/>
  <c r="Q5715" i="7"/>
  <c r="A5715" i="7"/>
  <c r="T5714" i="7"/>
  <c r="U5714" i="7" s="1"/>
  <c r="S5714" i="7"/>
  <c r="R5714" i="7"/>
  <c r="Q5714" i="7"/>
  <c r="A5714" i="7"/>
  <c r="T5713" i="7"/>
  <c r="U5713" i="7" s="1"/>
  <c r="S5713" i="7"/>
  <c r="R5713" i="7"/>
  <c r="Q5713" i="7"/>
  <c r="A5713" i="7"/>
  <c r="T5712" i="7"/>
  <c r="U5712" i="7" s="1"/>
  <c r="S5712" i="7"/>
  <c r="R5712" i="7"/>
  <c r="Q5712" i="7"/>
  <c r="A5712" i="7"/>
  <c r="T5711" i="7"/>
  <c r="U5711" i="7" s="1"/>
  <c r="S5711" i="7"/>
  <c r="R5711" i="7"/>
  <c r="Q5711" i="7"/>
  <c r="A5711" i="7"/>
  <c r="U5710" i="7"/>
  <c r="T5710" i="7"/>
  <c r="S5710" i="7"/>
  <c r="R5710" i="7"/>
  <c r="Q5710" i="7"/>
  <c r="A5710" i="7"/>
  <c r="T5709" i="7"/>
  <c r="U5709" i="7" s="1"/>
  <c r="S5709" i="7"/>
  <c r="R5709" i="7"/>
  <c r="Q5709" i="7"/>
  <c r="A5709" i="7"/>
  <c r="U5708" i="7"/>
  <c r="T5708" i="7"/>
  <c r="S5708" i="7"/>
  <c r="R5708" i="7"/>
  <c r="Q5708" i="7"/>
  <c r="A5708" i="7"/>
  <c r="T5707" i="7"/>
  <c r="U5707" i="7" s="1"/>
  <c r="S5707" i="7"/>
  <c r="R5707" i="7"/>
  <c r="Q5707" i="7"/>
  <c r="A5707" i="7"/>
  <c r="T5706" i="7"/>
  <c r="U5706" i="7" s="1"/>
  <c r="S5706" i="7"/>
  <c r="R5706" i="7"/>
  <c r="Q5706" i="7"/>
  <c r="A5706" i="7"/>
  <c r="T5705" i="7"/>
  <c r="U5705" i="7" s="1"/>
  <c r="S5705" i="7"/>
  <c r="R5705" i="7"/>
  <c r="Q5705" i="7"/>
  <c r="A5705" i="7"/>
  <c r="T5704" i="7"/>
  <c r="U5704" i="7" s="1"/>
  <c r="S5704" i="7"/>
  <c r="R5704" i="7"/>
  <c r="Q5704" i="7"/>
  <c r="A5704" i="7"/>
  <c r="T5703" i="7"/>
  <c r="U5703" i="7" s="1"/>
  <c r="S5703" i="7"/>
  <c r="R5703" i="7"/>
  <c r="Q5703" i="7"/>
  <c r="A5703" i="7"/>
  <c r="U5702" i="7"/>
  <c r="T5702" i="7"/>
  <c r="S5702" i="7"/>
  <c r="R5702" i="7"/>
  <c r="Q5702" i="7"/>
  <c r="A5702" i="7"/>
  <c r="T5701" i="7"/>
  <c r="U5701" i="7" s="1"/>
  <c r="S5701" i="7"/>
  <c r="R5701" i="7"/>
  <c r="Q5701" i="7"/>
  <c r="A5701" i="7"/>
  <c r="T5700" i="7"/>
  <c r="U5700" i="7" s="1"/>
  <c r="S5700" i="7"/>
  <c r="R5700" i="7"/>
  <c r="Q5700" i="7"/>
  <c r="A5700" i="7"/>
  <c r="T5699" i="7"/>
  <c r="U5699" i="7" s="1"/>
  <c r="S5699" i="7"/>
  <c r="R5699" i="7"/>
  <c r="Q5699" i="7"/>
  <c r="A5699" i="7"/>
  <c r="U5698" i="7"/>
  <c r="T5698" i="7"/>
  <c r="S5698" i="7"/>
  <c r="R5698" i="7"/>
  <c r="Q5698" i="7"/>
  <c r="A5698" i="7"/>
  <c r="T5697" i="7"/>
  <c r="U5697" i="7" s="1"/>
  <c r="S5697" i="7"/>
  <c r="R5697" i="7"/>
  <c r="Q5697" i="7"/>
  <c r="A5697" i="7"/>
  <c r="U5696" i="7"/>
  <c r="T5696" i="7"/>
  <c r="S5696" i="7"/>
  <c r="R5696" i="7"/>
  <c r="Q5696" i="7"/>
  <c r="A5696" i="7"/>
  <c r="T5695" i="7"/>
  <c r="U5695" i="7" s="1"/>
  <c r="S5695" i="7"/>
  <c r="R5695" i="7"/>
  <c r="Q5695" i="7"/>
  <c r="A5695" i="7"/>
  <c r="U5694" i="7"/>
  <c r="T5694" i="7"/>
  <c r="S5694" i="7"/>
  <c r="R5694" i="7"/>
  <c r="Q5694" i="7"/>
  <c r="A5694" i="7"/>
  <c r="T5693" i="7"/>
  <c r="U5693" i="7" s="1"/>
  <c r="S5693" i="7"/>
  <c r="R5693" i="7"/>
  <c r="Q5693" i="7"/>
  <c r="A5693" i="7"/>
  <c r="T5692" i="7"/>
  <c r="U5692" i="7" s="1"/>
  <c r="S5692" i="7"/>
  <c r="R5692" i="7"/>
  <c r="Q5692" i="7"/>
  <c r="A5692" i="7"/>
  <c r="T5691" i="7"/>
  <c r="U5691" i="7" s="1"/>
  <c r="S5691" i="7"/>
  <c r="R5691" i="7"/>
  <c r="Q5691" i="7"/>
  <c r="A5691" i="7"/>
  <c r="T5690" i="7"/>
  <c r="U5690" i="7" s="1"/>
  <c r="S5690" i="7"/>
  <c r="R5690" i="7"/>
  <c r="Q5690" i="7"/>
  <c r="A5690" i="7"/>
  <c r="T5689" i="7"/>
  <c r="U5689" i="7" s="1"/>
  <c r="S5689" i="7"/>
  <c r="R5689" i="7"/>
  <c r="Q5689" i="7"/>
  <c r="A5689" i="7"/>
  <c r="T5688" i="7"/>
  <c r="U5688" i="7" s="1"/>
  <c r="S5688" i="7"/>
  <c r="R5688" i="7"/>
  <c r="Q5688" i="7"/>
  <c r="A5688" i="7"/>
  <c r="T5687" i="7"/>
  <c r="U5687" i="7" s="1"/>
  <c r="S5687" i="7"/>
  <c r="R5687" i="7"/>
  <c r="Q5687" i="7"/>
  <c r="A5687" i="7"/>
  <c r="U5686" i="7"/>
  <c r="T5686" i="7"/>
  <c r="S5686" i="7"/>
  <c r="R5686" i="7"/>
  <c r="Q5686" i="7"/>
  <c r="A5686" i="7"/>
  <c r="T5685" i="7"/>
  <c r="U5685" i="7" s="1"/>
  <c r="S5685" i="7"/>
  <c r="R5685" i="7"/>
  <c r="Q5685" i="7"/>
  <c r="A5685" i="7"/>
  <c r="U5684" i="7"/>
  <c r="T5684" i="7"/>
  <c r="S5684" i="7"/>
  <c r="R5684" i="7"/>
  <c r="Q5684" i="7"/>
  <c r="A5684" i="7"/>
  <c r="T5683" i="7"/>
  <c r="U5683" i="7" s="1"/>
  <c r="S5683" i="7"/>
  <c r="R5683" i="7"/>
  <c r="Q5683" i="7"/>
  <c r="A5683" i="7"/>
  <c r="T5682" i="7"/>
  <c r="U5682" i="7" s="1"/>
  <c r="S5682" i="7"/>
  <c r="R5682" i="7"/>
  <c r="Q5682" i="7"/>
  <c r="A5682" i="7"/>
  <c r="T5681" i="7"/>
  <c r="U5681" i="7" s="1"/>
  <c r="S5681" i="7"/>
  <c r="R5681" i="7"/>
  <c r="Q5681" i="7"/>
  <c r="A5681" i="7"/>
  <c r="T5680" i="7"/>
  <c r="U5680" i="7" s="1"/>
  <c r="S5680" i="7"/>
  <c r="R5680" i="7"/>
  <c r="Q5680" i="7"/>
  <c r="A5680" i="7"/>
  <c r="T5679" i="7"/>
  <c r="U5679" i="7" s="1"/>
  <c r="S5679" i="7"/>
  <c r="R5679" i="7"/>
  <c r="Q5679" i="7"/>
  <c r="A5679" i="7"/>
  <c r="U5678" i="7"/>
  <c r="T5678" i="7"/>
  <c r="S5678" i="7"/>
  <c r="R5678" i="7"/>
  <c r="Q5678" i="7"/>
  <c r="A5678" i="7"/>
  <c r="T5677" i="7"/>
  <c r="U5677" i="7" s="1"/>
  <c r="S5677" i="7"/>
  <c r="R5677" i="7"/>
  <c r="Q5677" i="7"/>
  <c r="A5677" i="7"/>
  <c r="T5676" i="7"/>
  <c r="U5676" i="7" s="1"/>
  <c r="S5676" i="7"/>
  <c r="R5676" i="7"/>
  <c r="Q5676" i="7"/>
  <c r="A5676" i="7"/>
  <c r="T5675" i="7"/>
  <c r="U5675" i="7" s="1"/>
  <c r="S5675" i="7"/>
  <c r="R5675" i="7"/>
  <c r="Q5675" i="7"/>
  <c r="A5675" i="7"/>
  <c r="U5674" i="7"/>
  <c r="T5674" i="7"/>
  <c r="S5674" i="7"/>
  <c r="R5674" i="7"/>
  <c r="Q5674" i="7"/>
  <c r="A5674" i="7"/>
  <c r="T5673" i="7"/>
  <c r="U5673" i="7" s="1"/>
  <c r="S5673" i="7"/>
  <c r="R5673" i="7"/>
  <c r="Q5673" i="7"/>
  <c r="A5673" i="7"/>
  <c r="U5672" i="7"/>
  <c r="T5672" i="7"/>
  <c r="S5672" i="7"/>
  <c r="R5672" i="7"/>
  <c r="Q5672" i="7"/>
  <c r="A5672" i="7"/>
  <c r="T5671" i="7"/>
  <c r="U5671" i="7" s="1"/>
  <c r="S5671" i="7"/>
  <c r="R5671" i="7"/>
  <c r="Q5671" i="7"/>
  <c r="A5671" i="7"/>
  <c r="T5670" i="7"/>
  <c r="U5670" i="7" s="1"/>
  <c r="S5670" i="7"/>
  <c r="R5670" i="7"/>
  <c r="Q5670" i="7"/>
  <c r="A5670" i="7"/>
  <c r="T5669" i="7"/>
  <c r="U5669" i="7" s="1"/>
  <c r="S5669" i="7"/>
  <c r="R5669" i="7"/>
  <c r="Q5669" i="7"/>
  <c r="A5669" i="7"/>
  <c r="U5668" i="7"/>
  <c r="T5668" i="7"/>
  <c r="S5668" i="7"/>
  <c r="R5668" i="7"/>
  <c r="Q5668" i="7"/>
  <c r="A5668" i="7"/>
  <c r="T5667" i="7"/>
  <c r="U5667" i="7" s="1"/>
  <c r="S5667" i="7"/>
  <c r="R5667" i="7"/>
  <c r="Q5667" i="7"/>
  <c r="A5667" i="7"/>
  <c r="T5666" i="7"/>
  <c r="U5666" i="7" s="1"/>
  <c r="S5666" i="7"/>
  <c r="R5666" i="7"/>
  <c r="Q5666" i="7"/>
  <c r="A5666" i="7"/>
  <c r="T5665" i="7"/>
  <c r="U5665" i="7" s="1"/>
  <c r="S5665" i="7"/>
  <c r="R5665" i="7"/>
  <c r="Q5665" i="7"/>
  <c r="A5665" i="7"/>
  <c r="T5664" i="7"/>
  <c r="U5664" i="7" s="1"/>
  <c r="S5664" i="7"/>
  <c r="R5664" i="7"/>
  <c r="Q5664" i="7"/>
  <c r="A5664" i="7"/>
  <c r="T5663" i="7"/>
  <c r="U5663" i="7" s="1"/>
  <c r="S5663" i="7"/>
  <c r="R5663" i="7"/>
  <c r="Q5663" i="7"/>
  <c r="A5663" i="7"/>
  <c r="U5662" i="7"/>
  <c r="T5662" i="7"/>
  <c r="S5662" i="7"/>
  <c r="R5662" i="7"/>
  <c r="Q5662" i="7"/>
  <c r="A5662" i="7"/>
  <c r="T5661" i="7"/>
  <c r="U5661" i="7" s="1"/>
  <c r="S5661" i="7"/>
  <c r="R5661" i="7"/>
  <c r="Q5661" i="7"/>
  <c r="A5661" i="7"/>
  <c r="U5660" i="7"/>
  <c r="T5660" i="7"/>
  <c r="S5660" i="7"/>
  <c r="R5660" i="7"/>
  <c r="Q5660" i="7"/>
  <c r="A5660" i="7"/>
  <c r="T5659" i="7"/>
  <c r="U5659" i="7" s="1"/>
  <c r="S5659" i="7"/>
  <c r="R5659" i="7"/>
  <c r="Q5659" i="7"/>
  <c r="A5659" i="7"/>
  <c r="U5658" i="7"/>
  <c r="T5658" i="7"/>
  <c r="S5658" i="7"/>
  <c r="R5658" i="7"/>
  <c r="Q5658" i="7"/>
  <c r="A5658" i="7"/>
  <c r="T5657" i="7"/>
  <c r="U5657" i="7" s="1"/>
  <c r="S5657" i="7"/>
  <c r="R5657" i="7"/>
  <c r="Q5657" i="7"/>
  <c r="A5657" i="7"/>
  <c r="T5656" i="7"/>
  <c r="U5656" i="7" s="1"/>
  <c r="S5656" i="7"/>
  <c r="R5656" i="7"/>
  <c r="Q5656" i="7"/>
  <c r="A5656" i="7"/>
  <c r="T5655" i="7"/>
  <c r="U5655" i="7" s="1"/>
  <c r="S5655" i="7"/>
  <c r="R5655" i="7"/>
  <c r="Q5655" i="7"/>
  <c r="A5655" i="7"/>
  <c r="U5654" i="7"/>
  <c r="T5654" i="7"/>
  <c r="S5654" i="7"/>
  <c r="R5654" i="7"/>
  <c r="Q5654" i="7"/>
  <c r="A5654" i="7"/>
  <c r="T5653" i="7"/>
  <c r="U5653" i="7" s="1"/>
  <c r="S5653" i="7"/>
  <c r="R5653" i="7"/>
  <c r="Q5653" i="7"/>
  <c r="A5653" i="7"/>
  <c r="T5652" i="7"/>
  <c r="U5652" i="7" s="1"/>
  <c r="S5652" i="7"/>
  <c r="R5652" i="7"/>
  <c r="Q5652" i="7"/>
  <c r="A5652" i="7"/>
  <c r="T5651" i="7"/>
  <c r="U5651" i="7" s="1"/>
  <c r="S5651" i="7"/>
  <c r="R5651" i="7"/>
  <c r="Q5651" i="7"/>
  <c r="A5651" i="7"/>
  <c r="U5650" i="7"/>
  <c r="T5650" i="7"/>
  <c r="S5650" i="7"/>
  <c r="R5650" i="7"/>
  <c r="Q5650" i="7"/>
  <c r="A5650" i="7"/>
  <c r="T5649" i="7"/>
  <c r="U5649" i="7" s="1"/>
  <c r="S5649" i="7"/>
  <c r="R5649" i="7"/>
  <c r="Q5649" i="7"/>
  <c r="A5649" i="7"/>
  <c r="U5648" i="7"/>
  <c r="T5648" i="7"/>
  <c r="S5648" i="7"/>
  <c r="R5648" i="7"/>
  <c r="Q5648" i="7"/>
  <c r="A5648" i="7"/>
  <c r="T5647" i="7"/>
  <c r="U5647" i="7" s="1"/>
  <c r="S5647" i="7"/>
  <c r="R5647" i="7"/>
  <c r="Q5647" i="7"/>
  <c r="A5647" i="7"/>
  <c r="T5646" i="7"/>
  <c r="U5646" i="7" s="1"/>
  <c r="S5646" i="7"/>
  <c r="R5646" i="7"/>
  <c r="Q5646" i="7"/>
  <c r="A5646" i="7"/>
  <c r="T5645" i="7"/>
  <c r="U5645" i="7" s="1"/>
  <c r="S5645" i="7"/>
  <c r="R5645" i="7"/>
  <c r="Q5645" i="7"/>
  <c r="A5645" i="7"/>
  <c r="U5644" i="7"/>
  <c r="T5644" i="7"/>
  <c r="S5644" i="7"/>
  <c r="R5644" i="7"/>
  <c r="Q5644" i="7"/>
  <c r="A5644" i="7"/>
  <c r="T5643" i="7"/>
  <c r="U5643" i="7" s="1"/>
  <c r="S5643" i="7"/>
  <c r="R5643" i="7"/>
  <c r="Q5643" i="7"/>
  <c r="A5643" i="7"/>
  <c r="T5642" i="7"/>
  <c r="U5642" i="7" s="1"/>
  <c r="S5642" i="7"/>
  <c r="R5642" i="7"/>
  <c r="Q5642" i="7"/>
  <c r="A5642" i="7"/>
  <c r="T5641" i="7"/>
  <c r="U5641" i="7" s="1"/>
  <c r="S5641" i="7"/>
  <c r="R5641" i="7"/>
  <c r="Q5641" i="7"/>
  <c r="A5641" i="7"/>
  <c r="T5640" i="7"/>
  <c r="U5640" i="7" s="1"/>
  <c r="S5640" i="7"/>
  <c r="R5640" i="7"/>
  <c r="Q5640" i="7"/>
  <c r="A5640" i="7"/>
  <c r="T5639" i="7"/>
  <c r="U5639" i="7" s="1"/>
  <c r="S5639" i="7"/>
  <c r="R5639" i="7"/>
  <c r="Q5639" i="7"/>
  <c r="A5639" i="7"/>
  <c r="U5638" i="7"/>
  <c r="T5638" i="7"/>
  <c r="S5638" i="7"/>
  <c r="R5638" i="7"/>
  <c r="Q5638" i="7"/>
  <c r="A5638" i="7"/>
  <c r="T5637" i="7"/>
  <c r="U5637" i="7" s="1"/>
  <c r="S5637" i="7"/>
  <c r="R5637" i="7"/>
  <c r="Q5637" i="7"/>
  <c r="A5637" i="7"/>
  <c r="U5636" i="7"/>
  <c r="T5636" i="7"/>
  <c r="S5636" i="7"/>
  <c r="R5636" i="7"/>
  <c r="Q5636" i="7"/>
  <c r="A5636" i="7"/>
  <c r="T5635" i="7"/>
  <c r="U5635" i="7" s="1"/>
  <c r="S5635" i="7"/>
  <c r="R5635" i="7"/>
  <c r="Q5635" i="7"/>
  <c r="A5635" i="7"/>
  <c r="T5634" i="7"/>
  <c r="U5634" i="7" s="1"/>
  <c r="S5634" i="7"/>
  <c r="R5634" i="7"/>
  <c r="Q5634" i="7"/>
  <c r="A5634" i="7"/>
  <c r="T5633" i="7"/>
  <c r="U5633" i="7" s="1"/>
  <c r="S5633" i="7"/>
  <c r="R5633" i="7"/>
  <c r="Q5633" i="7"/>
  <c r="A5633" i="7"/>
  <c r="T5632" i="7"/>
  <c r="U5632" i="7" s="1"/>
  <c r="S5632" i="7"/>
  <c r="R5632" i="7"/>
  <c r="Q5632" i="7"/>
  <c r="A5632" i="7"/>
  <c r="U5631" i="7"/>
  <c r="T5631" i="7"/>
  <c r="S5631" i="7"/>
  <c r="R5631" i="7"/>
  <c r="Q5631" i="7"/>
  <c r="A5631" i="7"/>
  <c r="T5630" i="7"/>
  <c r="U5630" i="7" s="1"/>
  <c r="S5630" i="7"/>
  <c r="R5630" i="7"/>
  <c r="Q5630" i="7"/>
  <c r="A5630" i="7"/>
  <c r="T5629" i="7"/>
  <c r="U5629" i="7" s="1"/>
  <c r="S5629" i="7"/>
  <c r="R5629" i="7"/>
  <c r="Q5629" i="7"/>
  <c r="A5629" i="7"/>
  <c r="T5628" i="7"/>
  <c r="U5628" i="7" s="1"/>
  <c r="S5628" i="7"/>
  <c r="R5628" i="7"/>
  <c r="Q5628" i="7"/>
  <c r="A5628" i="7"/>
  <c r="U5627" i="7"/>
  <c r="T5627" i="7"/>
  <c r="S5627" i="7"/>
  <c r="R5627" i="7"/>
  <c r="Q5627" i="7"/>
  <c r="A5627" i="7"/>
  <c r="T5626" i="7"/>
  <c r="U5626" i="7" s="1"/>
  <c r="S5626" i="7"/>
  <c r="R5626" i="7"/>
  <c r="Q5626" i="7"/>
  <c r="A5626" i="7"/>
  <c r="U5625" i="7"/>
  <c r="T5625" i="7"/>
  <c r="S5625" i="7"/>
  <c r="R5625" i="7"/>
  <c r="Q5625" i="7"/>
  <c r="A5625" i="7"/>
  <c r="T5624" i="7"/>
  <c r="U5624" i="7" s="1"/>
  <c r="S5624" i="7"/>
  <c r="R5624" i="7"/>
  <c r="Q5624" i="7"/>
  <c r="A5624" i="7"/>
  <c r="T5623" i="7"/>
  <c r="U5623" i="7" s="1"/>
  <c r="S5623" i="7"/>
  <c r="R5623" i="7"/>
  <c r="Q5623" i="7"/>
  <c r="A5623" i="7"/>
  <c r="T5622" i="7"/>
  <c r="U5622" i="7" s="1"/>
  <c r="S5622" i="7"/>
  <c r="R5622" i="7"/>
  <c r="Q5622" i="7"/>
  <c r="A5622" i="7"/>
  <c r="U5621" i="7"/>
  <c r="T5621" i="7"/>
  <c r="S5621" i="7"/>
  <c r="R5621" i="7"/>
  <c r="Q5621" i="7"/>
  <c r="A5621" i="7"/>
  <c r="T5620" i="7"/>
  <c r="U5620" i="7" s="1"/>
  <c r="S5620" i="7"/>
  <c r="R5620" i="7"/>
  <c r="Q5620" i="7"/>
  <c r="A5620" i="7"/>
  <c r="U5619" i="7"/>
  <c r="T5619" i="7"/>
  <c r="S5619" i="7"/>
  <c r="R5619" i="7"/>
  <c r="Q5619" i="7"/>
  <c r="A5619" i="7"/>
  <c r="T5618" i="7"/>
  <c r="U5618" i="7" s="1"/>
  <c r="S5618" i="7"/>
  <c r="R5618" i="7"/>
  <c r="Q5618" i="7"/>
  <c r="A5618" i="7"/>
  <c r="U5617" i="7"/>
  <c r="T5617" i="7"/>
  <c r="S5617" i="7"/>
  <c r="R5617" i="7"/>
  <c r="Q5617" i="7"/>
  <c r="A5617" i="7"/>
  <c r="T5616" i="7"/>
  <c r="U5616" i="7" s="1"/>
  <c r="S5616" i="7"/>
  <c r="R5616" i="7"/>
  <c r="Q5616" i="7"/>
  <c r="A5616" i="7"/>
  <c r="T5615" i="7"/>
  <c r="U5615" i="7" s="1"/>
  <c r="S5615" i="7"/>
  <c r="R5615" i="7"/>
  <c r="Q5615" i="7"/>
  <c r="A5615" i="7"/>
  <c r="T5614" i="7"/>
  <c r="U5614" i="7" s="1"/>
  <c r="S5614" i="7"/>
  <c r="R5614" i="7"/>
  <c r="Q5614" i="7"/>
  <c r="A5614" i="7"/>
  <c r="U5613" i="7"/>
  <c r="T5613" i="7"/>
  <c r="S5613" i="7"/>
  <c r="R5613" i="7"/>
  <c r="Q5613" i="7"/>
  <c r="A5613" i="7"/>
  <c r="T5612" i="7"/>
  <c r="U5612" i="7" s="1"/>
  <c r="S5612" i="7"/>
  <c r="R5612" i="7"/>
  <c r="Q5612" i="7"/>
  <c r="A5612" i="7"/>
  <c r="T5611" i="7"/>
  <c r="U5611" i="7" s="1"/>
  <c r="S5611" i="7"/>
  <c r="R5611" i="7"/>
  <c r="Q5611" i="7"/>
  <c r="A5611" i="7"/>
  <c r="T5610" i="7"/>
  <c r="U5610" i="7" s="1"/>
  <c r="S5610" i="7"/>
  <c r="R5610" i="7"/>
  <c r="Q5610" i="7"/>
  <c r="A5610" i="7"/>
  <c r="U5609" i="7"/>
  <c r="T5609" i="7"/>
  <c r="S5609" i="7"/>
  <c r="R5609" i="7"/>
  <c r="Q5609" i="7"/>
  <c r="A5609" i="7"/>
  <c r="T5608" i="7"/>
  <c r="U5608" i="7" s="1"/>
  <c r="S5608" i="7"/>
  <c r="R5608" i="7"/>
  <c r="Q5608" i="7"/>
  <c r="A5608" i="7"/>
  <c r="U5607" i="7"/>
  <c r="T5607" i="7"/>
  <c r="S5607" i="7"/>
  <c r="R5607" i="7"/>
  <c r="Q5607" i="7"/>
  <c r="A5607" i="7"/>
  <c r="T5606" i="7"/>
  <c r="U5606" i="7" s="1"/>
  <c r="S5606" i="7"/>
  <c r="R5606" i="7"/>
  <c r="Q5606" i="7"/>
  <c r="A5606" i="7"/>
  <c r="T5605" i="7"/>
  <c r="U5605" i="7" s="1"/>
  <c r="S5605" i="7"/>
  <c r="R5605" i="7"/>
  <c r="Q5605" i="7"/>
  <c r="A5605" i="7"/>
  <c r="T5604" i="7"/>
  <c r="U5604" i="7" s="1"/>
  <c r="S5604" i="7"/>
  <c r="R5604" i="7"/>
  <c r="Q5604" i="7"/>
  <c r="A5604" i="7"/>
  <c r="U5603" i="7"/>
  <c r="T5603" i="7"/>
  <c r="S5603" i="7"/>
  <c r="R5603" i="7"/>
  <c r="Q5603" i="7"/>
  <c r="A5603" i="7"/>
  <c r="T5602" i="7"/>
  <c r="U5602" i="7" s="1"/>
  <c r="S5602" i="7"/>
  <c r="R5602" i="7"/>
  <c r="Q5602" i="7"/>
  <c r="A5602" i="7"/>
  <c r="T5601" i="7"/>
  <c r="U5601" i="7" s="1"/>
  <c r="S5601" i="7"/>
  <c r="R5601" i="7"/>
  <c r="Q5601" i="7"/>
  <c r="A5601" i="7"/>
  <c r="T5600" i="7"/>
  <c r="U5600" i="7" s="1"/>
  <c r="S5600" i="7"/>
  <c r="R5600" i="7"/>
  <c r="Q5600" i="7"/>
  <c r="A5600" i="7"/>
  <c r="T5599" i="7"/>
  <c r="U5599" i="7" s="1"/>
  <c r="S5599" i="7"/>
  <c r="R5599" i="7"/>
  <c r="Q5599" i="7"/>
  <c r="A5599" i="7"/>
  <c r="T5598" i="7"/>
  <c r="U5598" i="7" s="1"/>
  <c r="S5598" i="7"/>
  <c r="R5598" i="7"/>
  <c r="Q5598" i="7"/>
  <c r="A5598" i="7"/>
  <c r="U5597" i="7"/>
  <c r="T5597" i="7"/>
  <c r="S5597" i="7"/>
  <c r="R5597" i="7"/>
  <c r="Q5597" i="7"/>
  <c r="A5597" i="7"/>
  <c r="T5596" i="7"/>
  <c r="U5596" i="7" s="1"/>
  <c r="S5596" i="7"/>
  <c r="R5596" i="7"/>
  <c r="Q5596" i="7"/>
  <c r="A5596" i="7"/>
  <c r="U5595" i="7"/>
  <c r="T5595" i="7"/>
  <c r="S5595" i="7"/>
  <c r="R5595" i="7"/>
  <c r="Q5595" i="7"/>
  <c r="A5595" i="7"/>
  <c r="T5594" i="7"/>
  <c r="U5594" i="7" s="1"/>
  <c r="S5594" i="7"/>
  <c r="R5594" i="7"/>
  <c r="Q5594" i="7"/>
  <c r="A5594" i="7"/>
  <c r="U5593" i="7"/>
  <c r="T5593" i="7"/>
  <c r="S5593" i="7"/>
  <c r="R5593" i="7"/>
  <c r="Q5593" i="7"/>
  <c r="A5593" i="7"/>
  <c r="T5592" i="7"/>
  <c r="U5592" i="7" s="1"/>
  <c r="S5592" i="7"/>
  <c r="R5592" i="7"/>
  <c r="Q5592" i="7"/>
  <c r="A5592" i="7"/>
  <c r="T5591" i="7"/>
  <c r="U5591" i="7" s="1"/>
  <c r="S5591" i="7"/>
  <c r="R5591" i="7"/>
  <c r="Q5591" i="7"/>
  <c r="A5591" i="7"/>
  <c r="T5590" i="7"/>
  <c r="U5590" i="7" s="1"/>
  <c r="S5590" i="7"/>
  <c r="R5590" i="7"/>
  <c r="Q5590" i="7"/>
  <c r="A5590" i="7"/>
  <c r="U5589" i="7"/>
  <c r="T5589" i="7"/>
  <c r="S5589" i="7"/>
  <c r="R5589" i="7"/>
  <c r="Q5589" i="7"/>
  <c r="A5589" i="7"/>
  <c r="T5588" i="7"/>
  <c r="U5588" i="7" s="1"/>
  <c r="S5588" i="7"/>
  <c r="R5588" i="7"/>
  <c r="Q5588" i="7"/>
  <c r="A5588" i="7"/>
  <c r="T5587" i="7"/>
  <c r="U5587" i="7" s="1"/>
  <c r="S5587" i="7"/>
  <c r="R5587" i="7"/>
  <c r="Q5587" i="7"/>
  <c r="A5587" i="7"/>
  <c r="T5586" i="7"/>
  <c r="U5586" i="7" s="1"/>
  <c r="S5586" i="7"/>
  <c r="R5586" i="7"/>
  <c r="Q5586" i="7"/>
  <c r="A5586" i="7"/>
  <c r="U5585" i="7"/>
  <c r="T5585" i="7"/>
  <c r="S5585" i="7"/>
  <c r="R5585" i="7"/>
  <c r="Q5585" i="7"/>
  <c r="A5585" i="7"/>
  <c r="T5584" i="7"/>
  <c r="U5584" i="7" s="1"/>
  <c r="S5584" i="7"/>
  <c r="R5584" i="7"/>
  <c r="Q5584" i="7"/>
  <c r="A5584" i="7"/>
  <c r="U5583" i="7"/>
  <c r="T5583" i="7"/>
  <c r="S5583" i="7"/>
  <c r="R5583" i="7"/>
  <c r="Q5583" i="7"/>
  <c r="A5583" i="7"/>
  <c r="T5582" i="7"/>
  <c r="U5582" i="7" s="1"/>
  <c r="S5582" i="7"/>
  <c r="R5582" i="7"/>
  <c r="Q5582" i="7"/>
  <c r="A5582" i="7"/>
  <c r="T5581" i="7"/>
  <c r="U5581" i="7" s="1"/>
  <c r="S5581" i="7"/>
  <c r="R5581" i="7"/>
  <c r="Q5581" i="7"/>
  <c r="A5581" i="7"/>
  <c r="T5580" i="7"/>
  <c r="U5580" i="7" s="1"/>
  <c r="S5580" i="7"/>
  <c r="R5580" i="7"/>
  <c r="Q5580" i="7"/>
  <c r="A5580" i="7"/>
  <c r="U5579" i="7"/>
  <c r="T5579" i="7"/>
  <c r="S5579" i="7"/>
  <c r="R5579" i="7"/>
  <c r="Q5579" i="7"/>
  <c r="A5579" i="7"/>
  <c r="T5578" i="7"/>
  <c r="U5578" i="7" s="1"/>
  <c r="S5578" i="7"/>
  <c r="R5578" i="7"/>
  <c r="Q5578" i="7"/>
  <c r="A5578" i="7"/>
  <c r="T5577" i="7"/>
  <c r="U5577" i="7" s="1"/>
  <c r="S5577" i="7"/>
  <c r="R5577" i="7"/>
  <c r="Q5577" i="7"/>
  <c r="A5577" i="7"/>
  <c r="T5576" i="7"/>
  <c r="U5576" i="7" s="1"/>
  <c r="S5576" i="7"/>
  <c r="R5576" i="7"/>
  <c r="Q5576" i="7"/>
  <c r="A5576" i="7"/>
  <c r="T5575" i="7"/>
  <c r="U5575" i="7" s="1"/>
  <c r="S5575" i="7"/>
  <c r="R5575" i="7"/>
  <c r="Q5575" i="7"/>
  <c r="A5575" i="7"/>
  <c r="T5574" i="7"/>
  <c r="U5574" i="7" s="1"/>
  <c r="S5574" i="7"/>
  <c r="R5574" i="7"/>
  <c r="Q5574" i="7"/>
  <c r="A5574" i="7"/>
  <c r="U5573" i="7"/>
  <c r="T5573" i="7"/>
  <c r="S5573" i="7"/>
  <c r="R5573" i="7"/>
  <c r="Q5573" i="7"/>
  <c r="A5573" i="7"/>
  <c r="T5572" i="7"/>
  <c r="U5572" i="7" s="1"/>
  <c r="S5572" i="7"/>
  <c r="R5572" i="7"/>
  <c r="Q5572" i="7"/>
  <c r="A5572" i="7"/>
  <c r="U5571" i="7"/>
  <c r="T5571" i="7"/>
  <c r="S5571" i="7"/>
  <c r="R5571" i="7"/>
  <c r="Q5571" i="7"/>
  <c r="A5571" i="7"/>
  <c r="T5570" i="7"/>
  <c r="U5570" i="7" s="1"/>
  <c r="S5570" i="7"/>
  <c r="R5570" i="7"/>
  <c r="Q5570" i="7"/>
  <c r="A5570" i="7"/>
  <c r="U5569" i="7"/>
  <c r="T5569" i="7"/>
  <c r="S5569" i="7"/>
  <c r="R5569" i="7"/>
  <c r="Q5569" i="7"/>
  <c r="A5569" i="7"/>
  <c r="T5568" i="7"/>
  <c r="U5568" i="7" s="1"/>
  <c r="S5568" i="7"/>
  <c r="R5568" i="7"/>
  <c r="Q5568" i="7"/>
  <c r="A5568" i="7"/>
  <c r="T5567" i="7"/>
  <c r="U5567" i="7" s="1"/>
  <c r="S5567" i="7"/>
  <c r="R5567" i="7"/>
  <c r="Q5567" i="7"/>
  <c r="A5567" i="7"/>
  <c r="T5566" i="7"/>
  <c r="U5566" i="7" s="1"/>
  <c r="S5566" i="7"/>
  <c r="R5566" i="7"/>
  <c r="Q5566" i="7"/>
  <c r="A5566" i="7"/>
  <c r="U5565" i="7"/>
  <c r="T5565" i="7"/>
  <c r="S5565" i="7"/>
  <c r="R5565" i="7"/>
  <c r="Q5565" i="7"/>
  <c r="A5565" i="7"/>
  <c r="T5564" i="7"/>
  <c r="U5564" i="7" s="1"/>
  <c r="S5564" i="7"/>
  <c r="R5564" i="7"/>
  <c r="Q5564" i="7"/>
  <c r="A5564" i="7"/>
  <c r="T5563" i="7"/>
  <c r="U5563" i="7" s="1"/>
  <c r="S5563" i="7"/>
  <c r="R5563" i="7"/>
  <c r="Q5563" i="7"/>
  <c r="A5563" i="7"/>
  <c r="T5562" i="7"/>
  <c r="U5562" i="7" s="1"/>
  <c r="S5562" i="7"/>
  <c r="R5562" i="7"/>
  <c r="Q5562" i="7"/>
  <c r="A5562" i="7"/>
  <c r="U5561" i="7"/>
  <c r="T5561" i="7"/>
  <c r="S5561" i="7"/>
  <c r="R5561" i="7"/>
  <c r="Q5561" i="7"/>
  <c r="A5561" i="7"/>
  <c r="T5560" i="7"/>
  <c r="U5560" i="7" s="1"/>
  <c r="S5560" i="7"/>
  <c r="R5560" i="7"/>
  <c r="Q5560" i="7"/>
  <c r="A5560" i="7"/>
  <c r="U5559" i="7"/>
  <c r="T5559" i="7"/>
  <c r="S5559" i="7"/>
  <c r="R5559" i="7"/>
  <c r="Q5559" i="7"/>
  <c r="A5559" i="7"/>
  <c r="T5558" i="7"/>
  <c r="U5558" i="7" s="1"/>
  <c r="S5558" i="7"/>
  <c r="R5558" i="7"/>
  <c r="Q5558" i="7"/>
  <c r="A5558" i="7"/>
  <c r="T5557" i="7"/>
  <c r="U5557" i="7" s="1"/>
  <c r="S5557" i="7"/>
  <c r="R5557" i="7"/>
  <c r="Q5557" i="7"/>
  <c r="A5557" i="7"/>
  <c r="T5556" i="7"/>
  <c r="U5556" i="7" s="1"/>
  <c r="S5556" i="7"/>
  <c r="R5556" i="7"/>
  <c r="Q5556" i="7"/>
  <c r="A5556" i="7"/>
  <c r="U5555" i="7"/>
  <c r="T5555" i="7"/>
  <c r="S5555" i="7"/>
  <c r="R5555" i="7"/>
  <c r="Q5555" i="7"/>
  <c r="A5555" i="7"/>
  <c r="T5554" i="7"/>
  <c r="U5554" i="7" s="1"/>
  <c r="S5554" i="7"/>
  <c r="R5554" i="7"/>
  <c r="Q5554" i="7"/>
  <c r="A5554" i="7"/>
  <c r="U5553" i="7"/>
  <c r="T5553" i="7"/>
  <c r="S5553" i="7"/>
  <c r="R5553" i="7"/>
  <c r="Q5553" i="7"/>
  <c r="A5553" i="7"/>
  <c r="T5552" i="7"/>
  <c r="U5552" i="7" s="1"/>
  <c r="S5552" i="7"/>
  <c r="R5552" i="7"/>
  <c r="Q5552" i="7"/>
  <c r="A5552" i="7"/>
  <c r="T5551" i="7"/>
  <c r="U5551" i="7" s="1"/>
  <c r="S5551" i="7"/>
  <c r="R5551" i="7"/>
  <c r="Q5551" i="7"/>
  <c r="A5551" i="7"/>
  <c r="T5550" i="7"/>
  <c r="U5550" i="7" s="1"/>
  <c r="S5550" i="7"/>
  <c r="R5550" i="7"/>
  <c r="Q5550" i="7"/>
  <c r="A5550" i="7"/>
  <c r="U5549" i="7"/>
  <c r="T5549" i="7"/>
  <c r="S5549" i="7"/>
  <c r="R5549" i="7"/>
  <c r="Q5549" i="7"/>
  <c r="A5549" i="7"/>
  <c r="T5548" i="7"/>
  <c r="U5548" i="7" s="1"/>
  <c r="S5548" i="7"/>
  <c r="R5548" i="7"/>
  <c r="Q5548" i="7"/>
  <c r="A5548" i="7"/>
  <c r="U5547" i="7"/>
  <c r="T5547" i="7"/>
  <c r="S5547" i="7"/>
  <c r="R5547" i="7"/>
  <c r="Q5547" i="7"/>
  <c r="A5547" i="7"/>
  <c r="T5546" i="7"/>
  <c r="U5546" i="7" s="1"/>
  <c r="S5546" i="7"/>
  <c r="R5546" i="7"/>
  <c r="Q5546" i="7"/>
  <c r="A5546" i="7"/>
  <c r="U5545" i="7"/>
  <c r="T5545" i="7"/>
  <c r="S5545" i="7"/>
  <c r="R5545" i="7"/>
  <c r="Q5545" i="7"/>
  <c r="A5545" i="7"/>
  <c r="T5544" i="7"/>
  <c r="U5544" i="7" s="1"/>
  <c r="S5544" i="7"/>
  <c r="R5544" i="7"/>
  <c r="Q5544" i="7"/>
  <c r="A5544" i="7"/>
  <c r="T5543" i="7"/>
  <c r="U5543" i="7" s="1"/>
  <c r="S5543" i="7"/>
  <c r="R5543" i="7"/>
  <c r="Q5543" i="7"/>
  <c r="A5543" i="7"/>
  <c r="T5542" i="7"/>
  <c r="U5542" i="7" s="1"/>
  <c r="S5542" i="7"/>
  <c r="R5542" i="7"/>
  <c r="Q5542" i="7"/>
  <c r="A5542" i="7"/>
  <c r="U5541" i="7"/>
  <c r="T5541" i="7"/>
  <c r="S5541" i="7"/>
  <c r="R5541" i="7"/>
  <c r="Q5541" i="7"/>
  <c r="A5541" i="7"/>
  <c r="T5540" i="7"/>
  <c r="U5540" i="7" s="1"/>
  <c r="S5540" i="7"/>
  <c r="R5540" i="7"/>
  <c r="Q5540" i="7"/>
  <c r="A5540" i="7"/>
  <c r="T5539" i="7"/>
  <c r="U5539" i="7" s="1"/>
  <c r="S5539" i="7"/>
  <c r="R5539" i="7"/>
  <c r="Q5539" i="7"/>
  <c r="A5539" i="7"/>
  <c r="T5538" i="7"/>
  <c r="U5538" i="7" s="1"/>
  <c r="S5538" i="7"/>
  <c r="R5538" i="7"/>
  <c r="Q5538" i="7"/>
  <c r="A5538" i="7"/>
  <c r="U5537" i="7"/>
  <c r="T5537" i="7"/>
  <c r="S5537" i="7"/>
  <c r="R5537" i="7"/>
  <c r="Q5537" i="7"/>
  <c r="A5537" i="7"/>
  <c r="T5536" i="7"/>
  <c r="U5536" i="7" s="1"/>
  <c r="S5536" i="7"/>
  <c r="R5536" i="7"/>
  <c r="Q5536" i="7"/>
  <c r="A5536" i="7"/>
  <c r="U5535" i="7"/>
  <c r="T5535" i="7"/>
  <c r="S5535" i="7"/>
  <c r="R5535" i="7"/>
  <c r="Q5535" i="7"/>
  <c r="A5535" i="7"/>
  <c r="T5534" i="7"/>
  <c r="U5534" i="7" s="1"/>
  <c r="S5534" i="7"/>
  <c r="R5534" i="7"/>
  <c r="Q5534" i="7"/>
  <c r="A5534" i="7"/>
  <c r="T5533" i="7"/>
  <c r="U5533" i="7" s="1"/>
  <c r="S5533" i="7"/>
  <c r="R5533" i="7"/>
  <c r="Q5533" i="7"/>
  <c r="A5533" i="7"/>
  <c r="T5532" i="7"/>
  <c r="U5532" i="7" s="1"/>
  <c r="S5532" i="7"/>
  <c r="R5532" i="7"/>
  <c r="Q5532" i="7"/>
  <c r="A5532" i="7"/>
  <c r="U5531" i="7"/>
  <c r="T5531" i="7"/>
  <c r="S5531" i="7"/>
  <c r="R5531" i="7"/>
  <c r="Q5531" i="7"/>
  <c r="A5531" i="7"/>
  <c r="T5530" i="7"/>
  <c r="U5530" i="7" s="1"/>
  <c r="S5530" i="7"/>
  <c r="R5530" i="7"/>
  <c r="Q5530" i="7"/>
  <c r="A5530" i="7"/>
  <c r="T5529" i="7"/>
  <c r="U5529" i="7" s="1"/>
  <c r="S5529" i="7"/>
  <c r="R5529" i="7"/>
  <c r="Q5529" i="7"/>
  <c r="A5529" i="7"/>
  <c r="T5528" i="7"/>
  <c r="U5528" i="7" s="1"/>
  <c r="S5528" i="7"/>
  <c r="R5528" i="7"/>
  <c r="Q5528" i="7"/>
  <c r="A5528" i="7"/>
  <c r="T5527" i="7"/>
  <c r="U5527" i="7" s="1"/>
  <c r="S5527" i="7"/>
  <c r="R5527" i="7"/>
  <c r="Q5527" i="7"/>
  <c r="A5527" i="7"/>
  <c r="T5526" i="7"/>
  <c r="U5526" i="7" s="1"/>
  <c r="S5526" i="7"/>
  <c r="R5526" i="7"/>
  <c r="Q5526" i="7"/>
  <c r="A5526" i="7"/>
  <c r="U5525" i="7"/>
  <c r="T5525" i="7"/>
  <c r="S5525" i="7"/>
  <c r="R5525" i="7"/>
  <c r="Q5525" i="7"/>
  <c r="A5525" i="7"/>
  <c r="T5524" i="7"/>
  <c r="U5524" i="7" s="1"/>
  <c r="S5524" i="7"/>
  <c r="R5524" i="7"/>
  <c r="Q5524" i="7"/>
  <c r="A5524" i="7"/>
  <c r="U5523" i="7"/>
  <c r="T5523" i="7"/>
  <c r="S5523" i="7"/>
  <c r="R5523" i="7"/>
  <c r="Q5523" i="7"/>
  <c r="A5523" i="7"/>
  <c r="T5522" i="7"/>
  <c r="U5522" i="7" s="1"/>
  <c r="S5522" i="7"/>
  <c r="R5522" i="7"/>
  <c r="Q5522" i="7"/>
  <c r="A5522" i="7"/>
  <c r="U5521" i="7"/>
  <c r="T5521" i="7"/>
  <c r="S5521" i="7"/>
  <c r="R5521" i="7"/>
  <c r="Q5521" i="7"/>
  <c r="A5521" i="7"/>
  <c r="T5520" i="7"/>
  <c r="U5520" i="7" s="1"/>
  <c r="S5520" i="7"/>
  <c r="R5520" i="7"/>
  <c r="Q5520" i="7"/>
  <c r="A5520" i="7"/>
  <c r="U5519" i="7"/>
  <c r="T5519" i="7"/>
  <c r="S5519" i="7"/>
  <c r="R5519" i="7"/>
  <c r="Q5519" i="7"/>
  <c r="A5519" i="7"/>
  <c r="T5518" i="7"/>
  <c r="U5518" i="7" s="1"/>
  <c r="S5518" i="7"/>
  <c r="R5518" i="7"/>
  <c r="Q5518" i="7"/>
  <c r="A5518" i="7"/>
  <c r="U5517" i="7"/>
  <c r="T5517" i="7"/>
  <c r="S5517" i="7"/>
  <c r="R5517" i="7"/>
  <c r="Q5517" i="7"/>
  <c r="A5517" i="7"/>
  <c r="T5516" i="7"/>
  <c r="U5516" i="7" s="1"/>
  <c r="S5516" i="7"/>
  <c r="R5516" i="7"/>
  <c r="Q5516" i="7"/>
  <c r="A5516" i="7"/>
  <c r="U5515" i="7"/>
  <c r="T5515" i="7"/>
  <c r="S5515" i="7"/>
  <c r="R5515" i="7"/>
  <c r="Q5515" i="7"/>
  <c r="A5515" i="7"/>
  <c r="T5514" i="7"/>
  <c r="U5514" i="7" s="1"/>
  <c r="S5514" i="7"/>
  <c r="R5514" i="7"/>
  <c r="Q5514" i="7"/>
  <c r="A5514" i="7"/>
  <c r="U5513" i="7"/>
  <c r="T5513" i="7"/>
  <c r="S5513" i="7"/>
  <c r="R5513" i="7"/>
  <c r="Q5513" i="7"/>
  <c r="A5513" i="7"/>
  <c r="T5512" i="7"/>
  <c r="U5512" i="7" s="1"/>
  <c r="S5512" i="7"/>
  <c r="R5512" i="7"/>
  <c r="Q5512" i="7"/>
  <c r="A5512" i="7"/>
  <c r="U5511" i="7"/>
  <c r="T5511" i="7"/>
  <c r="S5511" i="7"/>
  <c r="R5511" i="7"/>
  <c r="Q5511" i="7"/>
  <c r="A5511" i="7"/>
  <c r="T5510" i="7"/>
  <c r="U5510" i="7" s="1"/>
  <c r="S5510" i="7"/>
  <c r="R5510" i="7"/>
  <c r="Q5510" i="7"/>
  <c r="A5510" i="7"/>
  <c r="U5509" i="7"/>
  <c r="T5509" i="7"/>
  <c r="S5509" i="7"/>
  <c r="R5509" i="7"/>
  <c r="Q5509" i="7"/>
  <c r="A5509" i="7"/>
  <c r="T5508" i="7"/>
  <c r="U5508" i="7" s="1"/>
  <c r="S5508" i="7"/>
  <c r="R5508" i="7"/>
  <c r="Q5508" i="7"/>
  <c r="A5508" i="7"/>
  <c r="U5507" i="7"/>
  <c r="T5507" i="7"/>
  <c r="S5507" i="7"/>
  <c r="R5507" i="7"/>
  <c r="Q5507" i="7"/>
  <c r="A5507" i="7"/>
  <c r="T5506" i="7"/>
  <c r="U5506" i="7" s="1"/>
  <c r="S5506" i="7"/>
  <c r="R5506" i="7"/>
  <c r="Q5506" i="7"/>
  <c r="A5506" i="7"/>
  <c r="T5505" i="7"/>
  <c r="U5505" i="7" s="1"/>
  <c r="S5505" i="7"/>
  <c r="R5505" i="7"/>
  <c r="Q5505" i="7"/>
  <c r="A5505" i="7"/>
  <c r="T5504" i="7"/>
  <c r="U5504" i="7" s="1"/>
  <c r="S5504" i="7"/>
  <c r="R5504" i="7"/>
  <c r="Q5504" i="7"/>
  <c r="A5504" i="7"/>
  <c r="T5503" i="7"/>
  <c r="U5503" i="7" s="1"/>
  <c r="S5503" i="7"/>
  <c r="R5503" i="7"/>
  <c r="Q5503" i="7"/>
  <c r="A5503" i="7"/>
  <c r="T5502" i="7"/>
  <c r="U5502" i="7" s="1"/>
  <c r="S5502" i="7"/>
  <c r="R5502" i="7"/>
  <c r="Q5502" i="7"/>
  <c r="A5502" i="7"/>
  <c r="T5501" i="7"/>
  <c r="U5501" i="7" s="1"/>
  <c r="S5501" i="7"/>
  <c r="R5501" i="7"/>
  <c r="Q5501" i="7"/>
  <c r="A5501" i="7"/>
  <c r="T5500" i="7"/>
  <c r="U5500" i="7" s="1"/>
  <c r="S5500" i="7"/>
  <c r="R5500" i="7"/>
  <c r="Q5500" i="7"/>
  <c r="A5500" i="7"/>
  <c r="T5499" i="7"/>
  <c r="U5499" i="7" s="1"/>
  <c r="S5499" i="7"/>
  <c r="R5499" i="7"/>
  <c r="Q5499" i="7"/>
  <c r="A5499" i="7"/>
  <c r="T5498" i="7"/>
  <c r="U5498" i="7" s="1"/>
  <c r="S5498" i="7"/>
  <c r="R5498" i="7"/>
  <c r="Q5498" i="7"/>
  <c r="A5498" i="7"/>
  <c r="T5497" i="7"/>
  <c r="U5497" i="7" s="1"/>
  <c r="S5497" i="7"/>
  <c r="R5497" i="7"/>
  <c r="Q5497" i="7"/>
  <c r="A5497" i="7"/>
  <c r="T5496" i="7"/>
  <c r="U5496" i="7" s="1"/>
  <c r="S5496" i="7"/>
  <c r="R5496" i="7"/>
  <c r="Q5496" i="7"/>
  <c r="A5496" i="7"/>
  <c r="T5495" i="7"/>
  <c r="U5495" i="7" s="1"/>
  <c r="S5495" i="7"/>
  <c r="R5495" i="7"/>
  <c r="Q5495" i="7"/>
  <c r="A5495" i="7"/>
  <c r="T5494" i="7"/>
  <c r="U5494" i="7" s="1"/>
  <c r="S5494" i="7"/>
  <c r="R5494" i="7"/>
  <c r="Q5494" i="7"/>
  <c r="A5494" i="7"/>
  <c r="T5493" i="7"/>
  <c r="U5493" i="7" s="1"/>
  <c r="S5493" i="7"/>
  <c r="R5493" i="7"/>
  <c r="Q5493" i="7"/>
  <c r="A5493" i="7"/>
  <c r="T5492" i="7"/>
  <c r="U5492" i="7" s="1"/>
  <c r="S5492" i="7"/>
  <c r="R5492" i="7"/>
  <c r="Q5492" i="7"/>
  <c r="A5492" i="7"/>
  <c r="T5491" i="7"/>
  <c r="U5491" i="7" s="1"/>
  <c r="S5491" i="7"/>
  <c r="R5491" i="7"/>
  <c r="Q5491" i="7"/>
  <c r="A5491" i="7"/>
  <c r="T5490" i="7"/>
  <c r="U5490" i="7" s="1"/>
  <c r="S5490" i="7"/>
  <c r="R5490" i="7"/>
  <c r="Q5490" i="7"/>
  <c r="A5490" i="7"/>
  <c r="T5489" i="7"/>
  <c r="U5489" i="7" s="1"/>
  <c r="S5489" i="7"/>
  <c r="R5489" i="7"/>
  <c r="Q5489" i="7"/>
  <c r="A5489" i="7"/>
  <c r="T5488" i="7"/>
  <c r="U5488" i="7" s="1"/>
  <c r="S5488" i="7"/>
  <c r="R5488" i="7"/>
  <c r="Q5488" i="7"/>
  <c r="A5488" i="7"/>
  <c r="T5487" i="7"/>
  <c r="U5487" i="7" s="1"/>
  <c r="S5487" i="7"/>
  <c r="R5487" i="7"/>
  <c r="Q5487" i="7"/>
  <c r="A5487" i="7"/>
  <c r="T5486" i="7"/>
  <c r="U5486" i="7" s="1"/>
  <c r="S5486" i="7"/>
  <c r="R5486" i="7"/>
  <c r="Q5486" i="7"/>
  <c r="A5486" i="7"/>
  <c r="T5485" i="7"/>
  <c r="U5485" i="7" s="1"/>
  <c r="S5485" i="7"/>
  <c r="R5485" i="7"/>
  <c r="Q5485" i="7"/>
  <c r="A5485" i="7"/>
  <c r="T5484" i="7"/>
  <c r="U5484" i="7" s="1"/>
  <c r="S5484" i="7"/>
  <c r="R5484" i="7"/>
  <c r="Q5484" i="7"/>
  <c r="A5484" i="7"/>
  <c r="T5483" i="7"/>
  <c r="U5483" i="7" s="1"/>
  <c r="S5483" i="7"/>
  <c r="R5483" i="7"/>
  <c r="Q5483" i="7"/>
  <c r="A5483" i="7"/>
  <c r="T5482" i="7"/>
  <c r="U5482" i="7" s="1"/>
  <c r="S5482" i="7"/>
  <c r="R5482" i="7"/>
  <c r="Q5482" i="7"/>
  <c r="A5482" i="7"/>
  <c r="T5481" i="7"/>
  <c r="U5481" i="7" s="1"/>
  <c r="S5481" i="7"/>
  <c r="R5481" i="7"/>
  <c r="Q5481" i="7"/>
  <c r="A5481" i="7"/>
  <c r="T5480" i="7"/>
  <c r="U5480" i="7" s="1"/>
  <c r="S5480" i="7"/>
  <c r="R5480" i="7"/>
  <c r="Q5480" i="7"/>
  <c r="A5480" i="7"/>
  <c r="T5479" i="7"/>
  <c r="U5479" i="7" s="1"/>
  <c r="S5479" i="7"/>
  <c r="R5479" i="7"/>
  <c r="Q5479" i="7"/>
  <c r="A5479" i="7"/>
  <c r="T5478" i="7"/>
  <c r="U5478" i="7" s="1"/>
  <c r="S5478" i="7"/>
  <c r="R5478" i="7"/>
  <c r="Q5478" i="7"/>
  <c r="A5478" i="7"/>
  <c r="T5477" i="7"/>
  <c r="U5477" i="7" s="1"/>
  <c r="S5477" i="7"/>
  <c r="R5477" i="7"/>
  <c r="Q5477" i="7"/>
  <c r="A5477" i="7"/>
  <c r="T5476" i="7"/>
  <c r="U5476" i="7" s="1"/>
  <c r="S5476" i="7"/>
  <c r="R5476" i="7"/>
  <c r="Q5476" i="7"/>
  <c r="A5476" i="7"/>
  <c r="T5475" i="7"/>
  <c r="U5475" i="7" s="1"/>
  <c r="S5475" i="7"/>
  <c r="R5475" i="7"/>
  <c r="Q5475" i="7"/>
  <c r="A5475" i="7"/>
  <c r="T5474" i="7"/>
  <c r="U5474" i="7" s="1"/>
  <c r="S5474" i="7"/>
  <c r="R5474" i="7"/>
  <c r="Q5474" i="7"/>
  <c r="A5474" i="7"/>
  <c r="T5473" i="7"/>
  <c r="U5473" i="7" s="1"/>
  <c r="S5473" i="7"/>
  <c r="R5473" i="7"/>
  <c r="Q5473" i="7"/>
  <c r="A5473" i="7"/>
  <c r="T5472" i="7"/>
  <c r="U5472" i="7" s="1"/>
  <c r="S5472" i="7"/>
  <c r="R5472" i="7"/>
  <c r="Q5472" i="7"/>
  <c r="A5472" i="7"/>
  <c r="T5471" i="7"/>
  <c r="U5471" i="7" s="1"/>
  <c r="S5471" i="7"/>
  <c r="R5471" i="7"/>
  <c r="Q5471" i="7"/>
  <c r="A5471" i="7"/>
  <c r="T5470" i="7"/>
  <c r="U5470" i="7" s="1"/>
  <c r="S5470" i="7"/>
  <c r="R5470" i="7"/>
  <c r="Q5470" i="7"/>
  <c r="A5470" i="7"/>
  <c r="T5469" i="7"/>
  <c r="U5469" i="7" s="1"/>
  <c r="S5469" i="7"/>
  <c r="R5469" i="7"/>
  <c r="Q5469" i="7"/>
  <c r="A5469" i="7"/>
  <c r="T5468" i="7"/>
  <c r="U5468" i="7" s="1"/>
  <c r="S5468" i="7"/>
  <c r="R5468" i="7"/>
  <c r="Q5468" i="7"/>
  <c r="A5468" i="7"/>
  <c r="T5467" i="7"/>
  <c r="U5467" i="7" s="1"/>
  <c r="S5467" i="7"/>
  <c r="R5467" i="7"/>
  <c r="Q5467" i="7"/>
  <c r="A5467" i="7"/>
  <c r="T5466" i="7"/>
  <c r="U5466" i="7" s="1"/>
  <c r="S5466" i="7"/>
  <c r="R5466" i="7"/>
  <c r="Q5466" i="7"/>
  <c r="A5466" i="7"/>
  <c r="T5465" i="7"/>
  <c r="U5465" i="7" s="1"/>
  <c r="S5465" i="7"/>
  <c r="R5465" i="7"/>
  <c r="Q5465" i="7"/>
  <c r="A5465" i="7"/>
  <c r="T5464" i="7"/>
  <c r="U5464" i="7" s="1"/>
  <c r="S5464" i="7"/>
  <c r="R5464" i="7"/>
  <c r="Q5464" i="7"/>
  <c r="A5464" i="7"/>
  <c r="T5463" i="7"/>
  <c r="U5463" i="7" s="1"/>
  <c r="S5463" i="7"/>
  <c r="R5463" i="7"/>
  <c r="Q5463" i="7"/>
  <c r="A5463" i="7"/>
  <c r="T5462" i="7"/>
  <c r="U5462" i="7" s="1"/>
  <c r="S5462" i="7"/>
  <c r="R5462" i="7"/>
  <c r="Q5462" i="7"/>
  <c r="A5462" i="7"/>
  <c r="T5461" i="7"/>
  <c r="U5461" i="7" s="1"/>
  <c r="S5461" i="7"/>
  <c r="R5461" i="7"/>
  <c r="Q5461" i="7"/>
  <c r="A5461" i="7"/>
  <c r="T5460" i="7"/>
  <c r="U5460" i="7" s="1"/>
  <c r="S5460" i="7"/>
  <c r="R5460" i="7"/>
  <c r="Q5460" i="7"/>
  <c r="A5460" i="7"/>
  <c r="T5459" i="7"/>
  <c r="U5459" i="7" s="1"/>
  <c r="S5459" i="7"/>
  <c r="R5459" i="7"/>
  <c r="Q5459" i="7"/>
  <c r="A5459" i="7"/>
  <c r="T5458" i="7"/>
  <c r="U5458" i="7" s="1"/>
  <c r="S5458" i="7"/>
  <c r="R5458" i="7"/>
  <c r="Q5458" i="7"/>
  <c r="A5458" i="7"/>
  <c r="T5457" i="7"/>
  <c r="U5457" i="7" s="1"/>
  <c r="S5457" i="7"/>
  <c r="R5457" i="7"/>
  <c r="Q5457" i="7"/>
  <c r="A5457" i="7"/>
  <c r="T5456" i="7"/>
  <c r="U5456" i="7" s="1"/>
  <c r="S5456" i="7"/>
  <c r="R5456" i="7"/>
  <c r="Q5456" i="7"/>
  <c r="A5456" i="7"/>
  <c r="T5455" i="7"/>
  <c r="U5455" i="7" s="1"/>
  <c r="S5455" i="7"/>
  <c r="R5455" i="7"/>
  <c r="Q5455" i="7"/>
  <c r="A5455" i="7"/>
  <c r="T5454" i="7"/>
  <c r="U5454" i="7" s="1"/>
  <c r="S5454" i="7"/>
  <c r="R5454" i="7"/>
  <c r="Q5454" i="7"/>
  <c r="A5454" i="7"/>
  <c r="T5453" i="7"/>
  <c r="U5453" i="7" s="1"/>
  <c r="S5453" i="7"/>
  <c r="R5453" i="7"/>
  <c r="Q5453" i="7"/>
  <c r="A5453" i="7"/>
  <c r="T5452" i="7"/>
  <c r="U5452" i="7" s="1"/>
  <c r="S5452" i="7"/>
  <c r="R5452" i="7"/>
  <c r="Q5452" i="7"/>
  <c r="A5452" i="7"/>
  <c r="T5451" i="7"/>
  <c r="U5451" i="7" s="1"/>
  <c r="S5451" i="7"/>
  <c r="R5451" i="7"/>
  <c r="Q5451" i="7"/>
  <c r="A5451" i="7"/>
  <c r="T5450" i="7"/>
  <c r="U5450" i="7" s="1"/>
  <c r="S5450" i="7"/>
  <c r="R5450" i="7"/>
  <c r="Q5450" i="7"/>
  <c r="A5450" i="7"/>
  <c r="T5449" i="7"/>
  <c r="U5449" i="7" s="1"/>
  <c r="S5449" i="7"/>
  <c r="R5449" i="7"/>
  <c r="Q5449" i="7"/>
  <c r="A5449" i="7"/>
  <c r="T5448" i="7"/>
  <c r="U5448" i="7" s="1"/>
  <c r="S5448" i="7"/>
  <c r="R5448" i="7"/>
  <c r="Q5448" i="7"/>
  <c r="A5448" i="7"/>
  <c r="T5447" i="7"/>
  <c r="U5447" i="7" s="1"/>
  <c r="S5447" i="7"/>
  <c r="R5447" i="7"/>
  <c r="Q5447" i="7"/>
  <c r="A5447" i="7"/>
  <c r="T5446" i="7"/>
  <c r="U5446" i="7" s="1"/>
  <c r="S5446" i="7"/>
  <c r="R5446" i="7"/>
  <c r="Q5446" i="7"/>
  <c r="A5446" i="7"/>
  <c r="T5445" i="7"/>
  <c r="U5445" i="7" s="1"/>
  <c r="S5445" i="7"/>
  <c r="R5445" i="7"/>
  <c r="Q5445" i="7"/>
  <c r="A5445" i="7"/>
  <c r="T5444" i="7"/>
  <c r="U5444" i="7" s="1"/>
  <c r="S5444" i="7"/>
  <c r="R5444" i="7"/>
  <c r="Q5444" i="7"/>
  <c r="A5444" i="7"/>
  <c r="T5443" i="7"/>
  <c r="U5443" i="7" s="1"/>
  <c r="S5443" i="7"/>
  <c r="R5443" i="7"/>
  <c r="Q5443" i="7"/>
  <c r="A5443" i="7"/>
  <c r="T5442" i="7"/>
  <c r="U5442" i="7" s="1"/>
  <c r="S5442" i="7"/>
  <c r="R5442" i="7"/>
  <c r="Q5442" i="7"/>
  <c r="A5442" i="7"/>
  <c r="T5441" i="7"/>
  <c r="U5441" i="7" s="1"/>
  <c r="S5441" i="7"/>
  <c r="R5441" i="7"/>
  <c r="Q5441" i="7"/>
  <c r="A5441" i="7"/>
  <c r="T5440" i="7"/>
  <c r="U5440" i="7" s="1"/>
  <c r="S5440" i="7"/>
  <c r="R5440" i="7"/>
  <c r="Q5440" i="7"/>
  <c r="A5440" i="7"/>
  <c r="T5439" i="7"/>
  <c r="U5439" i="7" s="1"/>
  <c r="S5439" i="7"/>
  <c r="R5439" i="7"/>
  <c r="Q5439" i="7"/>
  <c r="A5439" i="7"/>
  <c r="T5438" i="7"/>
  <c r="U5438" i="7" s="1"/>
  <c r="S5438" i="7"/>
  <c r="R5438" i="7"/>
  <c r="Q5438" i="7"/>
  <c r="A5438" i="7"/>
  <c r="T5437" i="7"/>
  <c r="U5437" i="7" s="1"/>
  <c r="S5437" i="7"/>
  <c r="R5437" i="7"/>
  <c r="Q5437" i="7"/>
  <c r="A5437" i="7"/>
  <c r="T5436" i="7"/>
  <c r="U5436" i="7" s="1"/>
  <c r="S5436" i="7"/>
  <c r="R5436" i="7"/>
  <c r="Q5436" i="7"/>
  <c r="A5436" i="7"/>
  <c r="T5435" i="7"/>
  <c r="U5435" i="7" s="1"/>
  <c r="S5435" i="7"/>
  <c r="R5435" i="7"/>
  <c r="Q5435" i="7"/>
  <c r="A5435" i="7"/>
  <c r="T5434" i="7"/>
  <c r="U5434" i="7" s="1"/>
  <c r="S5434" i="7"/>
  <c r="R5434" i="7"/>
  <c r="Q5434" i="7"/>
  <c r="A5434" i="7"/>
  <c r="T5433" i="7"/>
  <c r="U5433" i="7" s="1"/>
  <c r="S5433" i="7"/>
  <c r="R5433" i="7"/>
  <c r="Q5433" i="7"/>
  <c r="A5433" i="7"/>
  <c r="T5432" i="7"/>
  <c r="U5432" i="7" s="1"/>
  <c r="S5432" i="7"/>
  <c r="R5432" i="7"/>
  <c r="Q5432" i="7"/>
  <c r="A5432" i="7"/>
  <c r="T5431" i="7"/>
  <c r="U5431" i="7" s="1"/>
  <c r="S5431" i="7"/>
  <c r="R5431" i="7"/>
  <c r="Q5431" i="7"/>
  <c r="A5431" i="7"/>
  <c r="T5430" i="7"/>
  <c r="U5430" i="7" s="1"/>
  <c r="S5430" i="7"/>
  <c r="R5430" i="7"/>
  <c r="Q5430" i="7"/>
  <c r="A5430" i="7"/>
  <c r="T5429" i="7"/>
  <c r="U5429" i="7" s="1"/>
  <c r="S5429" i="7"/>
  <c r="R5429" i="7"/>
  <c r="Q5429" i="7"/>
  <c r="A5429" i="7"/>
  <c r="T5428" i="7"/>
  <c r="U5428" i="7" s="1"/>
  <c r="S5428" i="7"/>
  <c r="R5428" i="7"/>
  <c r="Q5428" i="7"/>
  <c r="A5428" i="7"/>
  <c r="T5427" i="7"/>
  <c r="U5427" i="7" s="1"/>
  <c r="S5427" i="7"/>
  <c r="R5427" i="7"/>
  <c r="Q5427" i="7"/>
  <c r="A5427" i="7"/>
  <c r="T5426" i="7"/>
  <c r="U5426" i="7" s="1"/>
  <c r="S5426" i="7"/>
  <c r="R5426" i="7"/>
  <c r="Q5426" i="7"/>
  <c r="A5426" i="7"/>
  <c r="U5425" i="7"/>
  <c r="T5425" i="7"/>
  <c r="S5425" i="7"/>
  <c r="R5425" i="7"/>
  <c r="Q5425" i="7"/>
  <c r="A5425" i="7"/>
  <c r="T5424" i="7"/>
  <c r="U5424" i="7" s="1"/>
  <c r="S5424" i="7"/>
  <c r="R5424" i="7"/>
  <c r="Q5424" i="7"/>
  <c r="A5424" i="7"/>
  <c r="U5423" i="7"/>
  <c r="T5423" i="7"/>
  <c r="S5423" i="7"/>
  <c r="R5423" i="7"/>
  <c r="Q5423" i="7"/>
  <c r="A5423" i="7"/>
  <c r="T5422" i="7"/>
  <c r="U5422" i="7" s="1"/>
  <c r="S5422" i="7"/>
  <c r="R5422" i="7"/>
  <c r="Q5422" i="7"/>
  <c r="A5422" i="7"/>
  <c r="T5421" i="7"/>
  <c r="U5421" i="7" s="1"/>
  <c r="S5421" i="7"/>
  <c r="R5421" i="7"/>
  <c r="Q5421" i="7"/>
  <c r="A5421" i="7"/>
  <c r="T5420" i="7"/>
  <c r="U5420" i="7" s="1"/>
  <c r="S5420" i="7"/>
  <c r="R5420" i="7"/>
  <c r="Q5420" i="7"/>
  <c r="A5420" i="7"/>
  <c r="U5419" i="7"/>
  <c r="T5419" i="7"/>
  <c r="S5419" i="7"/>
  <c r="R5419" i="7"/>
  <c r="Q5419" i="7"/>
  <c r="A5419" i="7"/>
  <c r="T5418" i="7"/>
  <c r="U5418" i="7" s="1"/>
  <c r="S5418" i="7"/>
  <c r="R5418" i="7"/>
  <c r="Q5418" i="7"/>
  <c r="A5418" i="7"/>
  <c r="T5417" i="7"/>
  <c r="U5417" i="7" s="1"/>
  <c r="S5417" i="7"/>
  <c r="R5417" i="7"/>
  <c r="Q5417" i="7"/>
  <c r="A5417" i="7"/>
  <c r="T5416" i="7"/>
  <c r="U5416" i="7" s="1"/>
  <c r="S5416" i="7"/>
  <c r="R5416" i="7"/>
  <c r="Q5416" i="7"/>
  <c r="A5416" i="7"/>
  <c r="T5415" i="7"/>
  <c r="U5415" i="7" s="1"/>
  <c r="S5415" i="7"/>
  <c r="R5415" i="7"/>
  <c r="Q5415" i="7"/>
  <c r="A5415" i="7"/>
  <c r="T5414" i="7"/>
  <c r="U5414" i="7" s="1"/>
  <c r="S5414" i="7"/>
  <c r="R5414" i="7"/>
  <c r="Q5414" i="7"/>
  <c r="A5414" i="7"/>
  <c r="U5413" i="7"/>
  <c r="T5413" i="7"/>
  <c r="S5413" i="7"/>
  <c r="R5413" i="7"/>
  <c r="Q5413" i="7"/>
  <c r="A5413" i="7"/>
  <c r="T5412" i="7"/>
  <c r="U5412" i="7" s="1"/>
  <c r="S5412" i="7"/>
  <c r="R5412" i="7"/>
  <c r="Q5412" i="7"/>
  <c r="A5412" i="7"/>
  <c r="U5411" i="7"/>
  <c r="T5411" i="7"/>
  <c r="S5411" i="7"/>
  <c r="R5411" i="7"/>
  <c r="Q5411" i="7"/>
  <c r="A5411" i="7"/>
  <c r="T5410" i="7"/>
  <c r="U5410" i="7" s="1"/>
  <c r="S5410" i="7"/>
  <c r="R5410" i="7"/>
  <c r="Q5410" i="7"/>
  <c r="A5410" i="7"/>
  <c r="T5409" i="7"/>
  <c r="U5409" i="7" s="1"/>
  <c r="S5409" i="7"/>
  <c r="R5409" i="7"/>
  <c r="Q5409" i="7"/>
  <c r="A5409" i="7"/>
  <c r="T5408" i="7"/>
  <c r="U5408" i="7" s="1"/>
  <c r="S5408" i="7"/>
  <c r="R5408" i="7"/>
  <c r="Q5408" i="7"/>
  <c r="A5408" i="7"/>
  <c r="U5407" i="7"/>
  <c r="T5407" i="7"/>
  <c r="S5407" i="7"/>
  <c r="R5407" i="7"/>
  <c r="Q5407" i="7"/>
  <c r="A5407" i="7"/>
  <c r="T5406" i="7"/>
  <c r="U5406" i="7" s="1"/>
  <c r="S5406" i="7"/>
  <c r="R5406" i="7"/>
  <c r="Q5406" i="7"/>
  <c r="A5406" i="7"/>
  <c r="U5405" i="7"/>
  <c r="T5405" i="7"/>
  <c r="S5405" i="7"/>
  <c r="R5405" i="7"/>
  <c r="Q5405" i="7"/>
  <c r="A5405" i="7"/>
  <c r="T5404" i="7"/>
  <c r="U5404" i="7" s="1"/>
  <c r="S5404" i="7"/>
  <c r="R5404" i="7"/>
  <c r="Q5404" i="7"/>
  <c r="A5404" i="7"/>
  <c r="T5403" i="7"/>
  <c r="U5403" i="7" s="1"/>
  <c r="S5403" i="7"/>
  <c r="R5403" i="7"/>
  <c r="Q5403" i="7"/>
  <c r="A5403" i="7"/>
  <c r="T5402" i="7"/>
  <c r="U5402" i="7" s="1"/>
  <c r="S5402" i="7"/>
  <c r="R5402" i="7"/>
  <c r="Q5402" i="7"/>
  <c r="A5402" i="7"/>
  <c r="U5401" i="7"/>
  <c r="T5401" i="7"/>
  <c r="S5401" i="7"/>
  <c r="R5401" i="7"/>
  <c r="Q5401" i="7"/>
  <c r="A5401" i="7"/>
  <c r="T5400" i="7"/>
  <c r="U5400" i="7" s="1"/>
  <c r="S5400" i="7"/>
  <c r="R5400" i="7"/>
  <c r="Q5400" i="7"/>
  <c r="A5400" i="7"/>
  <c r="U5399" i="7"/>
  <c r="T5399" i="7"/>
  <c r="S5399" i="7"/>
  <c r="R5399" i="7"/>
  <c r="Q5399" i="7"/>
  <c r="A5399" i="7"/>
  <c r="T5398" i="7"/>
  <c r="U5398" i="7" s="1"/>
  <c r="S5398" i="7"/>
  <c r="R5398" i="7"/>
  <c r="Q5398" i="7"/>
  <c r="A5398" i="7"/>
  <c r="T5397" i="7"/>
  <c r="U5397" i="7" s="1"/>
  <c r="S5397" i="7"/>
  <c r="R5397" i="7"/>
  <c r="Q5397" i="7"/>
  <c r="A5397" i="7"/>
  <c r="T5396" i="7"/>
  <c r="U5396" i="7" s="1"/>
  <c r="S5396" i="7"/>
  <c r="R5396" i="7"/>
  <c r="Q5396" i="7"/>
  <c r="A5396" i="7"/>
  <c r="U5395" i="7"/>
  <c r="T5395" i="7"/>
  <c r="S5395" i="7"/>
  <c r="R5395" i="7"/>
  <c r="Q5395" i="7"/>
  <c r="A5395" i="7"/>
  <c r="T5394" i="7"/>
  <c r="U5394" i="7" s="1"/>
  <c r="S5394" i="7"/>
  <c r="R5394" i="7"/>
  <c r="Q5394" i="7"/>
  <c r="A5394" i="7"/>
  <c r="T5393" i="7"/>
  <c r="U5393" i="7" s="1"/>
  <c r="S5393" i="7"/>
  <c r="R5393" i="7"/>
  <c r="Q5393" i="7"/>
  <c r="A5393" i="7"/>
  <c r="T5392" i="7"/>
  <c r="U5392" i="7" s="1"/>
  <c r="S5392" i="7"/>
  <c r="R5392" i="7"/>
  <c r="Q5392" i="7"/>
  <c r="A5392" i="7"/>
  <c r="T5391" i="7"/>
  <c r="U5391" i="7" s="1"/>
  <c r="S5391" i="7"/>
  <c r="R5391" i="7"/>
  <c r="Q5391" i="7"/>
  <c r="A5391" i="7"/>
  <c r="T5390" i="7"/>
  <c r="U5390" i="7" s="1"/>
  <c r="S5390" i="7"/>
  <c r="R5390" i="7"/>
  <c r="Q5390" i="7"/>
  <c r="A5390" i="7"/>
  <c r="U5389" i="7"/>
  <c r="T5389" i="7"/>
  <c r="S5389" i="7"/>
  <c r="R5389" i="7"/>
  <c r="Q5389" i="7"/>
  <c r="A5389" i="7"/>
  <c r="T5388" i="7"/>
  <c r="U5388" i="7" s="1"/>
  <c r="S5388" i="7"/>
  <c r="R5388" i="7"/>
  <c r="Q5388" i="7"/>
  <c r="A5388" i="7"/>
  <c r="T5387" i="7"/>
  <c r="U5387" i="7" s="1"/>
  <c r="S5387" i="7"/>
  <c r="R5387" i="7"/>
  <c r="Q5387" i="7"/>
  <c r="A5387" i="7"/>
  <c r="T5386" i="7"/>
  <c r="U5386" i="7" s="1"/>
  <c r="S5386" i="7"/>
  <c r="R5386" i="7"/>
  <c r="Q5386" i="7"/>
  <c r="A5386" i="7"/>
  <c r="U5385" i="7"/>
  <c r="T5385" i="7"/>
  <c r="S5385" i="7"/>
  <c r="R5385" i="7"/>
  <c r="Q5385" i="7"/>
  <c r="A5385" i="7"/>
  <c r="T5384" i="7"/>
  <c r="U5384" i="7" s="1"/>
  <c r="S5384" i="7"/>
  <c r="R5384" i="7"/>
  <c r="Q5384" i="7"/>
  <c r="A5384" i="7"/>
  <c r="U5383" i="7"/>
  <c r="T5383" i="7"/>
  <c r="S5383" i="7"/>
  <c r="R5383" i="7"/>
  <c r="Q5383" i="7"/>
  <c r="A5383" i="7"/>
  <c r="T5382" i="7"/>
  <c r="U5382" i="7" s="1"/>
  <c r="S5382" i="7"/>
  <c r="R5382" i="7"/>
  <c r="Q5382" i="7"/>
  <c r="A5382" i="7"/>
  <c r="T5381" i="7"/>
  <c r="U5381" i="7" s="1"/>
  <c r="S5381" i="7"/>
  <c r="R5381" i="7"/>
  <c r="Q5381" i="7"/>
  <c r="A5381" i="7"/>
  <c r="T5380" i="7"/>
  <c r="U5380" i="7" s="1"/>
  <c r="S5380" i="7"/>
  <c r="R5380" i="7"/>
  <c r="Q5380" i="7"/>
  <c r="A5380" i="7"/>
  <c r="T5379" i="7"/>
  <c r="U5379" i="7" s="1"/>
  <c r="S5379" i="7"/>
  <c r="R5379" i="7"/>
  <c r="Q5379" i="7"/>
  <c r="A5379" i="7"/>
  <c r="T5378" i="7"/>
  <c r="U5378" i="7" s="1"/>
  <c r="S5378" i="7"/>
  <c r="R5378" i="7"/>
  <c r="Q5378" i="7"/>
  <c r="A5378" i="7"/>
  <c r="U5377" i="7"/>
  <c r="T5377" i="7"/>
  <c r="S5377" i="7"/>
  <c r="R5377" i="7"/>
  <c r="Q5377" i="7"/>
  <c r="A5377" i="7"/>
  <c r="T5376" i="7"/>
  <c r="U5376" i="7" s="1"/>
  <c r="S5376" i="7"/>
  <c r="R5376" i="7"/>
  <c r="Q5376" i="7"/>
  <c r="A5376" i="7"/>
  <c r="T5375" i="7"/>
  <c r="U5375" i="7" s="1"/>
  <c r="S5375" i="7"/>
  <c r="R5375" i="7"/>
  <c r="Q5375" i="7"/>
  <c r="A5375" i="7"/>
  <c r="T5374" i="7"/>
  <c r="U5374" i="7" s="1"/>
  <c r="S5374" i="7"/>
  <c r="R5374" i="7"/>
  <c r="Q5374" i="7"/>
  <c r="A5374" i="7"/>
  <c r="T5373" i="7"/>
  <c r="U5373" i="7" s="1"/>
  <c r="S5373" i="7"/>
  <c r="R5373" i="7"/>
  <c r="Q5373" i="7"/>
  <c r="A5373" i="7"/>
  <c r="T5372" i="7"/>
  <c r="U5372" i="7" s="1"/>
  <c r="S5372" i="7"/>
  <c r="R5372" i="7"/>
  <c r="Q5372" i="7"/>
  <c r="A5372" i="7"/>
  <c r="U5371" i="7"/>
  <c r="T5371" i="7"/>
  <c r="S5371" i="7"/>
  <c r="R5371" i="7"/>
  <c r="Q5371" i="7"/>
  <c r="A5371" i="7"/>
  <c r="T5370" i="7"/>
  <c r="U5370" i="7" s="1"/>
  <c r="S5370" i="7"/>
  <c r="R5370" i="7"/>
  <c r="Q5370" i="7"/>
  <c r="A5370" i="7"/>
  <c r="T5369" i="7"/>
  <c r="U5369" i="7" s="1"/>
  <c r="S5369" i="7"/>
  <c r="R5369" i="7"/>
  <c r="Q5369" i="7"/>
  <c r="A5369" i="7"/>
  <c r="T5368" i="7"/>
  <c r="U5368" i="7" s="1"/>
  <c r="S5368" i="7"/>
  <c r="R5368" i="7"/>
  <c r="Q5368" i="7"/>
  <c r="A5368" i="7"/>
  <c r="T5367" i="7"/>
  <c r="U5367" i="7" s="1"/>
  <c r="S5367" i="7"/>
  <c r="R5367" i="7"/>
  <c r="Q5367" i="7"/>
  <c r="A5367" i="7"/>
  <c r="T5366" i="7"/>
  <c r="U5366" i="7" s="1"/>
  <c r="S5366" i="7"/>
  <c r="R5366" i="7"/>
  <c r="Q5366" i="7"/>
  <c r="A5366" i="7"/>
  <c r="T5365" i="7"/>
  <c r="U5365" i="7" s="1"/>
  <c r="S5365" i="7"/>
  <c r="R5365" i="7"/>
  <c r="Q5365" i="7"/>
  <c r="A5365" i="7"/>
  <c r="T5364" i="7"/>
  <c r="U5364" i="7" s="1"/>
  <c r="S5364" i="7"/>
  <c r="R5364" i="7"/>
  <c r="Q5364" i="7"/>
  <c r="A5364" i="7"/>
  <c r="T5363" i="7"/>
  <c r="U5363" i="7" s="1"/>
  <c r="S5363" i="7"/>
  <c r="R5363" i="7"/>
  <c r="Q5363" i="7"/>
  <c r="A5363" i="7"/>
  <c r="T5362" i="7"/>
  <c r="U5362" i="7" s="1"/>
  <c r="S5362" i="7"/>
  <c r="R5362" i="7"/>
  <c r="Q5362" i="7"/>
  <c r="A5362" i="7"/>
  <c r="T5361" i="7"/>
  <c r="U5361" i="7" s="1"/>
  <c r="S5361" i="7"/>
  <c r="R5361" i="7"/>
  <c r="Q5361" i="7"/>
  <c r="A5361" i="7"/>
  <c r="T5360" i="7"/>
  <c r="U5360" i="7" s="1"/>
  <c r="S5360" i="7"/>
  <c r="R5360" i="7"/>
  <c r="Q5360" i="7"/>
  <c r="A5360" i="7"/>
  <c r="T5359" i="7"/>
  <c r="U5359" i="7" s="1"/>
  <c r="S5359" i="7"/>
  <c r="R5359" i="7"/>
  <c r="Q5359" i="7"/>
  <c r="A5359" i="7"/>
  <c r="T5358" i="7"/>
  <c r="U5358" i="7" s="1"/>
  <c r="S5358" i="7"/>
  <c r="R5358" i="7"/>
  <c r="Q5358" i="7"/>
  <c r="A5358" i="7"/>
  <c r="T5357" i="7"/>
  <c r="U5357" i="7" s="1"/>
  <c r="S5357" i="7"/>
  <c r="R5357" i="7"/>
  <c r="Q5357" i="7"/>
  <c r="A5357" i="7"/>
  <c r="T5356" i="7"/>
  <c r="U5356" i="7" s="1"/>
  <c r="S5356" i="7"/>
  <c r="R5356" i="7"/>
  <c r="Q5356" i="7"/>
  <c r="A5356" i="7"/>
  <c r="T5355" i="7"/>
  <c r="U5355" i="7" s="1"/>
  <c r="S5355" i="7"/>
  <c r="R5355" i="7"/>
  <c r="Q5355" i="7"/>
  <c r="A5355" i="7"/>
  <c r="T5354" i="7"/>
  <c r="U5354" i="7" s="1"/>
  <c r="S5354" i="7"/>
  <c r="R5354" i="7"/>
  <c r="Q5354" i="7"/>
  <c r="A5354" i="7"/>
  <c r="T5353" i="7"/>
  <c r="U5353" i="7" s="1"/>
  <c r="S5353" i="7"/>
  <c r="R5353" i="7"/>
  <c r="Q5353" i="7"/>
  <c r="A5353" i="7"/>
  <c r="T5352" i="7"/>
  <c r="U5352" i="7" s="1"/>
  <c r="S5352" i="7"/>
  <c r="R5352" i="7"/>
  <c r="Q5352" i="7"/>
  <c r="A5352" i="7"/>
  <c r="T5351" i="7"/>
  <c r="U5351" i="7" s="1"/>
  <c r="S5351" i="7"/>
  <c r="R5351" i="7"/>
  <c r="Q5351" i="7"/>
  <c r="A5351" i="7"/>
  <c r="T5350" i="7"/>
  <c r="U5350" i="7" s="1"/>
  <c r="S5350" i="7"/>
  <c r="R5350" i="7"/>
  <c r="Q5350" i="7"/>
  <c r="A5350" i="7"/>
  <c r="T5349" i="7"/>
  <c r="U5349" i="7" s="1"/>
  <c r="S5349" i="7"/>
  <c r="R5349" i="7"/>
  <c r="Q5349" i="7"/>
  <c r="A5349" i="7"/>
  <c r="T5348" i="7"/>
  <c r="U5348" i="7" s="1"/>
  <c r="S5348" i="7"/>
  <c r="R5348" i="7"/>
  <c r="Q5348" i="7"/>
  <c r="A5348" i="7"/>
  <c r="T5347" i="7"/>
  <c r="U5347" i="7" s="1"/>
  <c r="S5347" i="7"/>
  <c r="R5347" i="7"/>
  <c r="Q5347" i="7"/>
  <c r="A5347" i="7"/>
  <c r="T5346" i="7"/>
  <c r="U5346" i="7" s="1"/>
  <c r="S5346" i="7"/>
  <c r="R5346" i="7"/>
  <c r="Q5346" i="7"/>
  <c r="A5346" i="7"/>
  <c r="T5345" i="7"/>
  <c r="U5345" i="7" s="1"/>
  <c r="S5345" i="7"/>
  <c r="R5345" i="7"/>
  <c r="Q5345" i="7"/>
  <c r="A5345" i="7"/>
  <c r="T5344" i="7"/>
  <c r="U5344" i="7" s="1"/>
  <c r="S5344" i="7"/>
  <c r="R5344" i="7"/>
  <c r="Q5344" i="7"/>
  <c r="A5344" i="7"/>
  <c r="T5343" i="7"/>
  <c r="U5343" i="7" s="1"/>
  <c r="S5343" i="7"/>
  <c r="R5343" i="7"/>
  <c r="Q5343" i="7"/>
  <c r="A5343" i="7"/>
  <c r="T5342" i="7"/>
  <c r="U5342" i="7" s="1"/>
  <c r="S5342" i="7"/>
  <c r="R5342" i="7"/>
  <c r="Q5342" i="7"/>
  <c r="A5342" i="7"/>
  <c r="T5341" i="7"/>
  <c r="U5341" i="7" s="1"/>
  <c r="S5341" i="7"/>
  <c r="R5341" i="7"/>
  <c r="Q5341" i="7"/>
  <c r="A5341" i="7"/>
  <c r="U5340" i="7"/>
  <c r="T5340" i="7"/>
  <c r="S5340" i="7"/>
  <c r="R5340" i="7"/>
  <c r="Q5340" i="7"/>
  <c r="A5340" i="7"/>
  <c r="T5339" i="7"/>
  <c r="U5339" i="7" s="1"/>
  <c r="S5339" i="7"/>
  <c r="R5339" i="7"/>
  <c r="Q5339" i="7"/>
  <c r="A5339" i="7"/>
  <c r="U5338" i="7"/>
  <c r="T5338" i="7"/>
  <c r="S5338" i="7"/>
  <c r="R5338" i="7"/>
  <c r="Q5338" i="7"/>
  <c r="A5338" i="7"/>
  <c r="T5337" i="7"/>
  <c r="U5337" i="7" s="1"/>
  <c r="S5337" i="7"/>
  <c r="R5337" i="7"/>
  <c r="Q5337" i="7"/>
  <c r="A5337" i="7"/>
  <c r="T5336" i="7"/>
  <c r="U5336" i="7" s="1"/>
  <c r="S5336" i="7"/>
  <c r="R5336" i="7"/>
  <c r="Q5336" i="7"/>
  <c r="A5336" i="7"/>
  <c r="T5335" i="7"/>
  <c r="U5335" i="7" s="1"/>
  <c r="S5335" i="7"/>
  <c r="R5335" i="7"/>
  <c r="Q5335" i="7"/>
  <c r="A5335" i="7"/>
  <c r="U5334" i="7"/>
  <c r="T5334" i="7"/>
  <c r="S5334" i="7"/>
  <c r="R5334" i="7"/>
  <c r="Q5334" i="7"/>
  <c r="A5334" i="7"/>
  <c r="T5333" i="7"/>
  <c r="U5333" i="7" s="1"/>
  <c r="S5333" i="7"/>
  <c r="R5333" i="7"/>
  <c r="Q5333" i="7"/>
  <c r="A5333" i="7"/>
  <c r="T5332" i="7"/>
  <c r="U5332" i="7" s="1"/>
  <c r="S5332" i="7"/>
  <c r="R5332" i="7"/>
  <c r="Q5332" i="7"/>
  <c r="A5332" i="7"/>
  <c r="T5331" i="7"/>
  <c r="U5331" i="7" s="1"/>
  <c r="S5331" i="7"/>
  <c r="R5331" i="7"/>
  <c r="Q5331" i="7"/>
  <c r="A5331" i="7"/>
  <c r="T5330" i="7"/>
  <c r="U5330" i="7" s="1"/>
  <c r="S5330" i="7"/>
  <c r="R5330" i="7"/>
  <c r="Q5330" i="7"/>
  <c r="A5330" i="7"/>
  <c r="T5329" i="7"/>
  <c r="U5329" i="7" s="1"/>
  <c r="S5329" i="7"/>
  <c r="R5329" i="7"/>
  <c r="Q5329" i="7"/>
  <c r="A5329" i="7"/>
  <c r="T5328" i="7"/>
  <c r="U5328" i="7" s="1"/>
  <c r="S5328" i="7"/>
  <c r="R5328" i="7"/>
  <c r="Q5328" i="7"/>
  <c r="A5328" i="7"/>
  <c r="T5327" i="7"/>
  <c r="U5327" i="7" s="1"/>
  <c r="S5327" i="7"/>
  <c r="R5327" i="7"/>
  <c r="Q5327" i="7"/>
  <c r="A5327" i="7"/>
  <c r="T5326" i="7"/>
  <c r="U5326" i="7" s="1"/>
  <c r="S5326" i="7"/>
  <c r="R5326" i="7"/>
  <c r="Q5326" i="7"/>
  <c r="A5326" i="7"/>
  <c r="T5325" i="7"/>
  <c r="U5325" i="7" s="1"/>
  <c r="S5325" i="7"/>
  <c r="R5325" i="7"/>
  <c r="Q5325" i="7"/>
  <c r="A5325" i="7"/>
  <c r="U5324" i="7"/>
  <c r="T5324" i="7"/>
  <c r="S5324" i="7"/>
  <c r="R5324" i="7"/>
  <c r="Q5324" i="7"/>
  <c r="A5324" i="7"/>
  <c r="T5323" i="7"/>
  <c r="U5323" i="7" s="1"/>
  <c r="S5323" i="7"/>
  <c r="R5323" i="7"/>
  <c r="Q5323" i="7"/>
  <c r="A5323" i="7"/>
  <c r="T5322" i="7"/>
  <c r="U5322" i="7" s="1"/>
  <c r="S5322" i="7"/>
  <c r="R5322" i="7"/>
  <c r="Q5322" i="7"/>
  <c r="A5322" i="7"/>
  <c r="T5321" i="7"/>
  <c r="U5321" i="7" s="1"/>
  <c r="S5321" i="7"/>
  <c r="R5321" i="7"/>
  <c r="Q5321" i="7"/>
  <c r="A5321" i="7"/>
  <c r="U5320" i="7"/>
  <c r="T5320" i="7"/>
  <c r="S5320" i="7"/>
  <c r="R5320" i="7"/>
  <c r="Q5320" i="7"/>
  <c r="A5320" i="7"/>
  <c r="T5319" i="7"/>
  <c r="U5319" i="7" s="1"/>
  <c r="S5319" i="7"/>
  <c r="R5319" i="7"/>
  <c r="Q5319" i="7"/>
  <c r="A5319" i="7"/>
  <c r="T5318" i="7"/>
  <c r="U5318" i="7" s="1"/>
  <c r="S5318" i="7"/>
  <c r="R5318" i="7"/>
  <c r="Q5318" i="7"/>
  <c r="A5318" i="7"/>
  <c r="T5317" i="7"/>
  <c r="U5317" i="7" s="1"/>
  <c r="S5317" i="7"/>
  <c r="R5317" i="7"/>
  <c r="Q5317" i="7"/>
  <c r="A5317" i="7"/>
  <c r="U5316" i="7"/>
  <c r="T5316" i="7"/>
  <c r="S5316" i="7"/>
  <c r="R5316" i="7"/>
  <c r="Q5316" i="7"/>
  <c r="A5316" i="7"/>
  <c r="T5315" i="7"/>
  <c r="U5315" i="7" s="1"/>
  <c r="S5315" i="7"/>
  <c r="R5315" i="7"/>
  <c r="Q5315" i="7"/>
  <c r="A5315" i="7"/>
  <c r="U5314" i="7"/>
  <c r="T5314" i="7"/>
  <c r="S5314" i="7"/>
  <c r="R5314" i="7"/>
  <c r="Q5314" i="7"/>
  <c r="A5314" i="7"/>
  <c r="T5313" i="7"/>
  <c r="U5313" i="7" s="1"/>
  <c r="S5313" i="7"/>
  <c r="R5313" i="7"/>
  <c r="Q5313" i="7"/>
  <c r="A5313" i="7"/>
  <c r="T5312" i="7"/>
  <c r="U5312" i="7" s="1"/>
  <c r="S5312" i="7"/>
  <c r="R5312" i="7"/>
  <c r="Q5312" i="7"/>
  <c r="A5312" i="7"/>
  <c r="T5311" i="7"/>
  <c r="U5311" i="7" s="1"/>
  <c r="S5311" i="7"/>
  <c r="R5311" i="7"/>
  <c r="Q5311" i="7"/>
  <c r="A5311" i="7"/>
  <c r="U5310" i="7"/>
  <c r="T5310" i="7"/>
  <c r="S5310" i="7"/>
  <c r="R5310" i="7"/>
  <c r="Q5310" i="7"/>
  <c r="A5310" i="7"/>
  <c r="T5309" i="7"/>
  <c r="U5309" i="7" s="1"/>
  <c r="S5309" i="7"/>
  <c r="R5309" i="7"/>
  <c r="Q5309" i="7"/>
  <c r="A5309" i="7"/>
  <c r="U5308" i="7"/>
  <c r="T5308" i="7"/>
  <c r="S5308" i="7"/>
  <c r="R5308" i="7"/>
  <c r="Q5308" i="7"/>
  <c r="A5308" i="7"/>
  <c r="T5307" i="7"/>
  <c r="U5307" i="7" s="1"/>
  <c r="S5307" i="7"/>
  <c r="R5307" i="7"/>
  <c r="Q5307" i="7"/>
  <c r="A5307" i="7"/>
  <c r="U5306" i="7"/>
  <c r="T5306" i="7"/>
  <c r="S5306" i="7"/>
  <c r="R5306" i="7"/>
  <c r="Q5306" i="7"/>
  <c r="A5306" i="7"/>
  <c r="T5305" i="7"/>
  <c r="U5305" i="7" s="1"/>
  <c r="S5305" i="7"/>
  <c r="R5305" i="7"/>
  <c r="Q5305" i="7"/>
  <c r="A5305" i="7"/>
  <c r="T5304" i="7"/>
  <c r="U5304" i="7" s="1"/>
  <c r="S5304" i="7"/>
  <c r="R5304" i="7"/>
  <c r="Q5304" i="7"/>
  <c r="A5304" i="7"/>
  <c r="T5303" i="7"/>
  <c r="U5303" i="7" s="1"/>
  <c r="S5303" i="7"/>
  <c r="R5303" i="7"/>
  <c r="Q5303" i="7"/>
  <c r="A5303" i="7"/>
  <c r="T5302" i="7"/>
  <c r="U5302" i="7" s="1"/>
  <c r="S5302" i="7"/>
  <c r="R5302" i="7"/>
  <c r="Q5302" i="7"/>
  <c r="A5302" i="7"/>
  <c r="T5301" i="7"/>
  <c r="U5301" i="7" s="1"/>
  <c r="S5301" i="7"/>
  <c r="R5301" i="7"/>
  <c r="Q5301" i="7"/>
  <c r="A5301" i="7"/>
  <c r="U5300" i="7"/>
  <c r="T5300" i="7"/>
  <c r="S5300" i="7"/>
  <c r="R5300" i="7"/>
  <c r="Q5300" i="7"/>
  <c r="A5300" i="7"/>
  <c r="T5299" i="7"/>
  <c r="U5299" i="7" s="1"/>
  <c r="S5299" i="7"/>
  <c r="R5299" i="7"/>
  <c r="Q5299" i="7"/>
  <c r="A5299" i="7"/>
  <c r="T5298" i="7"/>
  <c r="U5298" i="7" s="1"/>
  <c r="S5298" i="7"/>
  <c r="R5298" i="7"/>
  <c r="Q5298" i="7"/>
  <c r="A5298" i="7"/>
  <c r="T5297" i="7"/>
  <c r="U5297" i="7" s="1"/>
  <c r="S5297" i="7"/>
  <c r="R5297" i="7"/>
  <c r="Q5297" i="7"/>
  <c r="A5297" i="7"/>
  <c r="U5296" i="7"/>
  <c r="T5296" i="7"/>
  <c r="S5296" i="7"/>
  <c r="R5296" i="7"/>
  <c r="Q5296" i="7"/>
  <c r="A5296" i="7"/>
  <c r="T5295" i="7"/>
  <c r="U5295" i="7" s="1"/>
  <c r="S5295" i="7"/>
  <c r="R5295" i="7"/>
  <c r="Q5295" i="7"/>
  <c r="A5295" i="7"/>
  <c r="T5294" i="7"/>
  <c r="U5294" i="7" s="1"/>
  <c r="S5294" i="7"/>
  <c r="R5294" i="7"/>
  <c r="Q5294" i="7"/>
  <c r="A5294" i="7"/>
  <c r="T5293" i="7"/>
  <c r="U5293" i="7" s="1"/>
  <c r="S5293" i="7"/>
  <c r="R5293" i="7"/>
  <c r="Q5293" i="7"/>
  <c r="A5293" i="7"/>
  <c r="U5292" i="7"/>
  <c r="T5292" i="7"/>
  <c r="S5292" i="7"/>
  <c r="R5292" i="7"/>
  <c r="Q5292" i="7"/>
  <c r="A5292" i="7"/>
  <c r="T5291" i="7"/>
  <c r="U5291" i="7" s="1"/>
  <c r="S5291" i="7"/>
  <c r="R5291" i="7"/>
  <c r="Q5291" i="7"/>
  <c r="A5291" i="7"/>
  <c r="U5290" i="7"/>
  <c r="T5290" i="7"/>
  <c r="S5290" i="7"/>
  <c r="R5290" i="7"/>
  <c r="Q5290" i="7"/>
  <c r="A5290" i="7"/>
  <c r="T5289" i="7"/>
  <c r="U5289" i="7" s="1"/>
  <c r="S5289" i="7"/>
  <c r="R5289" i="7"/>
  <c r="Q5289" i="7"/>
  <c r="A5289" i="7"/>
  <c r="T5288" i="7"/>
  <c r="U5288" i="7" s="1"/>
  <c r="S5288" i="7"/>
  <c r="R5288" i="7"/>
  <c r="Q5288" i="7"/>
  <c r="A5288" i="7"/>
  <c r="T5287" i="7"/>
  <c r="U5287" i="7" s="1"/>
  <c r="S5287" i="7"/>
  <c r="R5287" i="7"/>
  <c r="Q5287" i="7"/>
  <c r="A5287" i="7"/>
  <c r="U5286" i="7"/>
  <c r="T5286" i="7"/>
  <c r="S5286" i="7"/>
  <c r="R5286" i="7"/>
  <c r="Q5286" i="7"/>
  <c r="A5286" i="7"/>
  <c r="T5285" i="7"/>
  <c r="U5285" i="7" s="1"/>
  <c r="S5285" i="7"/>
  <c r="R5285" i="7"/>
  <c r="Q5285" i="7"/>
  <c r="A5285" i="7"/>
  <c r="U5284" i="7"/>
  <c r="T5284" i="7"/>
  <c r="S5284" i="7"/>
  <c r="R5284" i="7"/>
  <c r="Q5284" i="7"/>
  <c r="A5284" i="7"/>
  <c r="T5283" i="7"/>
  <c r="U5283" i="7" s="1"/>
  <c r="S5283" i="7"/>
  <c r="R5283" i="7"/>
  <c r="Q5283" i="7"/>
  <c r="A5283" i="7"/>
  <c r="T5282" i="7"/>
  <c r="U5282" i="7" s="1"/>
  <c r="S5282" i="7"/>
  <c r="R5282" i="7"/>
  <c r="Q5282" i="7"/>
  <c r="A5282" i="7"/>
  <c r="T5281" i="7"/>
  <c r="U5281" i="7" s="1"/>
  <c r="S5281" i="7"/>
  <c r="R5281" i="7"/>
  <c r="Q5281" i="7"/>
  <c r="A5281" i="7"/>
  <c r="T5280" i="7"/>
  <c r="U5280" i="7" s="1"/>
  <c r="S5280" i="7"/>
  <c r="R5280" i="7"/>
  <c r="Q5280" i="7"/>
  <c r="A5280" i="7"/>
  <c r="T5279" i="7"/>
  <c r="U5279" i="7" s="1"/>
  <c r="S5279" i="7"/>
  <c r="R5279" i="7"/>
  <c r="Q5279" i="7"/>
  <c r="A5279" i="7"/>
  <c r="T5278" i="7"/>
  <c r="U5278" i="7" s="1"/>
  <c r="S5278" i="7"/>
  <c r="R5278" i="7"/>
  <c r="Q5278" i="7"/>
  <c r="A5278" i="7"/>
  <c r="T5277" i="7"/>
  <c r="U5277" i="7" s="1"/>
  <c r="S5277" i="7"/>
  <c r="R5277" i="7"/>
  <c r="Q5277" i="7"/>
  <c r="A5277" i="7"/>
  <c r="U5276" i="7"/>
  <c r="T5276" i="7"/>
  <c r="S5276" i="7"/>
  <c r="R5276" i="7"/>
  <c r="Q5276" i="7"/>
  <c r="A5276" i="7"/>
  <c r="T5275" i="7"/>
  <c r="U5275" i="7" s="1"/>
  <c r="S5275" i="7"/>
  <c r="R5275" i="7"/>
  <c r="Q5275" i="7"/>
  <c r="A5275" i="7"/>
  <c r="T5274" i="7"/>
  <c r="U5274" i="7" s="1"/>
  <c r="S5274" i="7"/>
  <c r="R5274" i="7"/>
  <c r="Q5274" i="7"/>
  <c r="A5274" i="7"/>
  <c r="T5273" i="7"/>
  <c r="U5273" i="7" s="1"/>
  <c r="S5273" i="7"/>
  <c r="R5273" i="7"/>
  <c r="Q5273" i="7"/>
  <c r="A5273" i="7"/>
  <c r="U5272" i="7"/>
  <c r="T5272" i="7"/>
  <c r="S5272" i="7"/>
  <c r="R5272" i="7"/>
  <c r="Q5272" i="7"/>
  <c r="A5272" i="7"/>
  <c r="T5271" i="7"/>
  <c r="U5271" i="7" s="1"/>
  <c r="S5271" i="7"/>
  <c r="R5271" i="7"/>
  <c r="Q5271" i="7"/>
  <c r="A5271" i="7"/>
  <c r="T5270" i="7"/>
  <c r="U5270" i="7" s="1"/>
  <c r="S5270" i="7"/>
  <c r="R5270" i="7"/>
  <c r="Q5270" i="7"/>
  <c r="A5270" i="7"/>
  <c r="T5269" i="7"/>
  <c r="U5269" i="7" s="1"/>
  <c r="S5269" i="7"/>
  <c r="R5269" i="7"/>
  <c r="Q5269" i="7"/>
  <c r="A5269" i="7"/>
  <c r="U5268" i="7"/>
  <c r="T5268" i="7"/>
  <c r="S5268" i="7"/>
  <c r="R5268" i="7"/>
  <c r="Q5268" i="7"/>
  <c r="A5268" i="7"/>
  <c r="T5267" i="7"/>
  <c r="U5267" i="7" s="1"/>
  <c r="S5267" i="7"/>
  <c r="R5267" i="7"/>
  <c r="Q5267" i="7"/>
  <c r="A5267" i="7"/>
  <c r="U5266" i="7"/>
  <c r="T5266" i="7"/>
  <c r="S5266" i="7"/>
  <c r="R5266" i="7"/>
  <c r="Q5266" i="7"/>
  <c r="A5266" i="7"/>
  <c r="T5265" i="7"/>
  <c r="U5265" i="7" s="1"/>
  <c r="S5265" i="7"/>
  <c r="R5265" i="7"/>
  <c r="Q5265" i="7"/>
  <c r="A5265" i="7"/>
  <c r="T5264" i="7"/>
  <c r="U5264" i="7" s="1"/>
  <c r="S5264" i="7"/>
  <c r="R5264" i="7"/>
  <c r="Q5264" i="7"/>
  <c r="A5264" i="7"/>
  <c r="T5263" i="7"/>
  <c r="U5263" i="7" s="1"/>
  <c r="S5263" i="7"/>
  <c r="R5263" i="7"/>
  <c r="Q5263" i="7"/>
  <c r="A5263" i="7"/>
  <c r="U5262" i="7"/>
  <c r="T5262" i="7"/>
  <c r="S5262" i="7"/>
  <c r="R5262" i="7"/>
  <c r="Q5262" i="7"/>
  <c r="A5262" i="7"/>
  <c r="T5261" i="7"/>
  <c r="U5261" i="7" s="1"/>
  <c r="S5261" i="7"/>
  <c r="R5261" i="7"/>
  <c r="Q5261" i="7"/>
  <c r="A5261" i="7"/>
  <c r="T5260" i="7"/>
  <c r="U5260" i="7" s="1"/>
  <c r="S5260" i="7"/>
  <c r="R5260" i="7"/>
  <c r="Q5260" i="7"/>
  <c r="A5260" i="7"/>
  <c r="T5259" i="7"/>
  <c r="U5259" i="7" s="1"/>
  <c r="S5259" i="7"/>
  <c r="R5259" i="7"/>
  <c r="Q5259" i="7"/>
  <c r="A5259" i="7"/>
  <c r="T5258" i="7"/>
  <c r="U5258" i="7" s="1"/>
  <c r="S5258" i="7"/>
  <c r="R5258" i="7"/>
  <c r="Q5258" i="7"/>
  <c r="A5258" i="7"/>
  <c r="T5257" i="7"/>
  <c r="U5257" i="7" s="1"/>
  <c r="S5257" i="7"/>
  <c r="R5257" i="7"/>
  <c r="Q5257" i="7"/>
  <c r="A5257" i="7"/>
  <c r="T5256" i="7"/>
  <c r="U5256" i="7" s="1"/>
  <c r="S5256" i="7"/>
  <c r="R5256" i="7"/>
  <c r="Q5256" i="7"/>
  <c r="A5256" i="7"/>
  <c r="T5255" i="7"/>
  <c r="U5255" i="7" s="1"/>
  <c r="S5255" i="7"/>
  <c r="R5255" i="7"/>
  <c r="Q5255" i="7"/>
  <c r="A5255" i="7"/>
  <c r="T5254" i="7"/>
  <c r="U5254" i="7" s="1"/>
  <c r="S5254" i="7"/>
  <c r="R5254" i="7"/>
  <c r="Q5254" i="7"/>
  <c r="A5254" i="7"/>
  <c r="T5253" i="7"/>
  <c r="U5253" i="7" s="1"/>
  <c r="S5253" i="7"/>
  <c r="R5253" i="7"/>
  <c r="Q5253" i="7"/>
  <c r="A5253" i="7"/>
  <c r="U5252" i="7"/>
  <c r="T5252" i="7"/>
  <c r="S5252" i="7"/>
  <c r="R5252" i="7"/>
  <c r="Q5252" i="7"/>
  <c r="A5252" i="7"/>
  <c r="T5251" i="7"/>
  <c r="U5251" i="7" s="1"/>
  <c r="S5251" i="7"/>
  <c r="R5251" i="7"/>
  <c r="Q5251" i="7"/>
  <c r="A5251" i="7"/>
  <c r="T5250" i="7"/>
  <c r="U5250" i="7" s="1"/>
  <c r="S5250" i="7"/>
  <c r="R5250" i="7"/>
  <c r="Q5250" i="7"/>
  <c r="A5250" i="7"/>
  <c r="T5249" i="7"/>
  <c r="U5249" i="7" s="1"/>
  <c r="S5249" i="7"/>
  <c r="R5249" i="7"/>
  <c r="Q5249" i="7"/>
  <c r="A5249" i="7"/>
  <c r="U5248" i="7"/>
  <c r="T5248" i="7"/>
  <c r="S5248" i="7"/>
  <c r="R5248" i="7"/>
  <c r="Q5248" i="7"/>
  <c r="A5248" i="7"/>
  <c r="T5247" i="7"/>
  <c r="U5247" i="7" s="1"/>
  <c r="S5247" i="7"/>
  <c r="R5247" i="7"/>
  <c r="Q5247" i="7"/>
  <c r="A5247" i="7"/>
  <c r="T5246" i="7"/>
  <c r="U5246" i="7" s="1"/>
  <c r="S5246" i="7"/>
  <c r="R5246" i="7"/>
  <c r="Q5246" i="7"/>
  <c r="A5246" i="7"/>
  <c r="T5245" i="7"/>
  <c r="U5245" i="7" s="1"/>
  <c r="S5245" i="7"/>
  <c r="R5245" i="7"/>
  <c r="Q5245" i="7"/>
  <c r="A5245" i="7"/>
  <c r="U5244" i="7"/>
  <c r="T5244" i="7"/>
  <c r="S5244" i="7"/>
  <c r="R5244" i="7"/>
  <c r="Q5244" i="7"/>
  <c r="A5244" i="7"/>
  <c r="T5243" i="7"/>
  <c r="U5243" i="7" s="1"/>
  <c r="S5243" i="7"/>
  <c r="R5243" i="7"/>
  <c r="Q5243" i="7"/>
  <c r="A5243" i="7"/>
  <c r="U5242" i="7"/>
  <c r="T5242" i="7"/>
  <c r="S5242" i="7"/>
  <c r="R5242" i="7"/>
  <c r="Q5242" i="7"/>
  <c r="A5242" i="7"/>
  <c r="T5241" i="7"/>
  <c r="U5241" i="7" s="1"/>
  <c r="S5241" i="7"/>
  <c r="R5241" i="7"/>
  <c r="Q5241" i="7"/>
  <c r="A5241" i="7"/>
  <c r="T5240" i="7"/>
  <c r="U5240" i="7" s="1"/>
  <c r="S5240" i="7"/>
  <c r="R5240" i="7"/>
  <c r="Q5240" i="7"/>
  <c r="A5240" i="7"/>
  <c r="T5239" i="7"/>
  <c r="U5239" i="7" s="1"/>
  <c r="S5239" i="7"/>
  <c r="R5239" i="7"/>
  <c r="Q5239" i="7"/>
  <c r="A5239" i="7"/>
  <c r="U5238" i="7"/>
  <c r="T5238" i="7"/>
  <c r="S5238" i="7"/>
  <c r="R5238" i="7"/>
  <c r="Q5238" i="7"/>
  <c r="A5238" i="7"/>
  <c r="T5237" i="7"/>
  <c r="U5237" i="7" s="1"/>
  <c r="S5237" i="7"/>
  <c r="R5237" i="7"/>
  <c r="Q5237" i="7"/>
  <c r="A5237" i="7"/>
  <c r="U5236" i="7"/>
  <c r="T5236" i="7"/>
  <c r="S5236" i="7"/>
  <c r="R5236" i="7"/>
  <c r="Q5236" i="7"/>
  <c r="A5236" i="7"/>
  <c r="T5235" i="7"/>
  <c r="U5235" i="7" s="1"/>
  <c r="S5235" i="7"/>
  <c r="R5235" i="7"/>
  <c r="Q5235" i="7"/>
  <c r="A5235" i="7"/>
  <c r="T5234" i="7"/>
  <c r="U5234" i="7" s="1"/>
  <c r="S5234" i="7"/>
  <c r="R5234" i="7"/>
  <c r="Q5234" i="7"/>
  <c r="A5234" i="7"/>
  <c r="T5233" i="7"/>
  <c r="U5233" i="7" s="1"/>
  <c r="S5233" i="7"/>
  <c r="R5233" i="7"/>
  <c r="Q5233" i="7"/>
  <c r="A5233" i="7"/>
  <c r="T5232" i="7"/>
  <c r="U5232" i="7" s="1"/>
  <c r="S5232" i="7"/>
  <c r="R5232" i="7"/>
  <c r="Q5232" i="7"/>
  <c r="A5232" i="7"/>
  <c r="T5231" i="7"/>
  <c r="U5231" i="7" s="1"/>
  <c r="S5231" i="7"/>
  <c r="R5231" i="7"/>
  <c r="Q5231" i="7"/>
  <c r="A5231" i="7"/>
  <c r="T5230" i="7"/>
  <c r="U5230" i="7" s="1"/>
  <c r="S5230" i="7"/>
  <c r="R5230" i="7"/>
  <c r="Q5230" i="7"/>
  <c r="A5230" i="7"/>
  <c r="T5229" i="7"/>
  <c r="U5229" i="7" s="1"/>
  <c r="S5229" i="7"/>
  <c r="R5229" i="7"/>
  <c r="Q5229" i="7"/>
  <c r="A5229" i="7"/>
  <c r="U5228" i="7"/>
  <c r="T5228" i="7"/>
  <c r="S5228" i="7"/>
  <c r="R5228" i="7"/>
  <c r="Q5228" i="7"/>
  <c r="A5228" i="7"/>
  <c r="T5227" i="7"/>
  <c r="U5227" i="7" s="1"/>
  <c r="S5227" i="7"/>
  <c r="R5227" i="7"/>
  <c r="Q5227" i="7"/>
  <c r="A5227" i="7"/>
  <c r="T5226" i="7"/>
  <c r="U5226" i="7" s="1"/>
  <c r="S5226" i="7"/>
  <c r="R5226" i="7"/>
  <c r="Q5226" i="7"/>
  <c r="A5226" i="7"/>
  <c r="T5225" i="7"/>
  <c r="U5225" i="7" s="1"/>
  <c r="S5225" i="7"/>
  <c r="R5225" i="7"/>
  <c r="Q5225" i="7"/>
  <c r="A5225" i="7"/>
  <c r="U5224" i="7"/>
  <c r="T5224" i="7"/>
  <c r="S5224" i="7"/>
  <c r="R5224" i="7"/>
  <c r="Q5224" i="7"/>
  <c r="A5224" i="7"/>
  <c r="T5223" i="7"/>
  <c r="U5223" i="7" s="1"/>
  <c r="S5223" i="7"/>
  <c r="R5223" i="7"/>
  <c r="Q5223" i="7"/>
  <c r="A5223" i="7"/>
  <c r="T5222" i="7"/>
  <c r="U5222" i="7" s="1"/>
  <c r="S5222" i="7"/>
  <c r="R5222" i="7"/>
  <c r="Q5222" i="7"/>
  <c r="A5222" i="7"/>
  <c r="T5221" i="7"/>
  <c r="U5221" i="7" s="1"/>
  <c r="S5221" i="7"/>
  <c r="R5221" i="7"/>
  <c r="Q5221" i="7"/>
  <c r="A5221" i="7"/>
  <c r="U5220" i="7"/>
  <c r="T5220" i="7"/>
  <c r="S5220" i="7"/>
  <c r="R5220" i="7"/>
  <c r="Q5220" i="7"/>
  <c r="A5220" i="7"/>
  <c r="T5219" i="7"/>
  <c r="U5219" i="7" s="1"/>
  <c r="S5219" i="7"/>
  <c r="R5219" i="7"/>
  <c r="Q5219" i="7"/>
  <c r="A5219" i="7"/>
  <c r="U5218" i="7"/>
  <c r="T5218" i="7"/>
  <c r="S5218" i="7"/>
  <c r="R5218" i="7"/>
  <c r="Q5218" i="7"/>
  <c r="A5218" i="7"/>
  <c r="T5217" i="7"/>
  <c r="U5217" i="7" s="1"/>
  <c r="S5217" i="7"/>
  <c r="R5217" i="7"/>
  <c r="Q5217" i="7"/>
  <c r="A5217" i="7"/>
  <c r="T5216" i="7"/>
  <c r="U5216" i="7" s="1"/>
  <c r="S5216" i="7"/>
  <c r="R5216" i="7"/>
  <c r="Q5216" i="7"/>
  <c r="A5216" i="7"/>
  <c r="T5215" i="7"/>
  <c r="U5215" i="7" s="1"/>
  <c r="S5215" i="7"/>
  <c r="R5215" i="7"/>
  <c r="Q5215" i="7"/>
  <c r="A5215" i="7"/>
  <c r="U5214" i="7"/>
  <c r="T5214" i="7"/>
  <c r="S5214" i="7"/>
  <c r="R5214" i="7"/>
  <c r="Q5214" i="7"/>
  <c r="A5214" i="7"/>
  <c r="T5213" i="7"/>
  <c r="U5213" i="7" s="1"/>
  <c r="S5213" i="7"/>
  <c r="R5213" i="7"/>
  <c r="Q5213" i="7"/>
  <c r="A5213" i="7"/>
  <c r="T5212" i="7"/>
  <c r="U5212" i="7" s="1"/>
  <c r="S5212" i="7"/>
  <c r="R5212" i="7"/>
  <c r="Q5212" i="7"/>
  <c r="A5212" i="7"/>
  <c r="T5211" i="7"/>
  <c r="U5211" i="7" s="1"/>
  <c r="S5211" i="7"/>
  <c r="R5211" i="7"/>
  <c r="Q5211" i="7"/>
  <c r="A5211" i="7"/>
  <c r="U5210" i="7"/>
  <c r="T5210" i="7"/>
  <c r="S5210" i="7"/>
  <c r="R5210" i="7"/>
  <c r="Q5210" i="7"/>
  <c r="A5210" i="7"/>
  <c r="T5209" i="7"/>
  <c r="U5209" i="7" s="1"/>
  <c r="S5209" i="7"/>
  <c r="R5209" i="7"/>
  <c r="Q5209" i="7"/>
  <c r="A5209" i="7"/>
  <c r="T5208" i="7"/>
  <c r="U5208" i="7" s="1"/>
  <c r="S5208" i="7"/>
  <c r="R5208" i="7"/>
  <c r="Q5208" i="7"/>
  <c r="A5208" i="7"/>
  <c r="T5207" i="7"/>
  <c r="U5207" i="7" s="1"/>
  <c r="S5207" i="7"/>
  <c r="R5207" i="7"/>
  <c r="Q5207" i="7"/>
  <c r="A5207" i="7"/>
  <c r="T5206" i="7"/>
  <c r="U5206" i="7" s="1"/>
  <c r="S5206" i="7"/>
  <c r="R5206" i="7"/>
  <c r="Q5206" i="7"/>
  <c r="A5206" i="7"/>
  <c r="T5205" i="7"/>
  <c r="U5205" i="7" s="1"/>
  <c r="S5205" i="7"/>
  <c r="R5205" i="7"/>
  <c r="Q5205" i="7"/>
  <c r="A5205" i="7"/>
  <c r="U5204" i="7"/>
  <c r="T5204" i="7"/>
  <c r="S5204" i="7"/>
  <c r="R5204" i="7"/>
  <c r="Q5204" i="7"/>
  <c r="A5204" i="7"/>
  <c r="T5203" i="7"/>
  <c r="U5203" i="7" s="1"/>
  <c r="S5203" i="7"/>
  <c r="R5203" i="7"/>
  <c r="Q5203" i="7"/>
  <c r="A5203" i="7"/>
  <c r="T5202" i="7"/>
  <c r="U5202" i="7" s="1"/>
  <c r="S5202" i="7"/>
  <c r="R5202" i="7"/>
  <c r="Q5202" i="7"/>
  <c r="A5202" i="7"/>
  <c r="U5201" i="7"/>
  <c r="T5201" i="7"/>
  <c r="S5201" i="7"/>
  <c r="R5201" i="7"/>
  <c r="Q5201" i="7"/>
  <c r="A5201" i="7"/>
  <c r="T5200" i="7"/>
  <c r="U5200" i="7" s="1"/>
  <c r="S5200" i="7"/>
  <c r="R5200" i="7"/>
  <c r="Q5200" i="7"/>
  <c r="A5200" i="7"/>
  <c r="U5199" i="7"/>
  <c r="T5199" i="7"/>
  <c r="S5199" i="7"/>
  <c r="R5199" i="7"/>
  <c r="Q5199" i="7"/>
  <c r="A5199" i="7"/>
  <c r="T5198" i="7"/>
  <c r="U5198" i="7" s="1"/>
  <c r="S5198" i="7"/>
  <c r="R5198" i="7"/>
  <c r="Q5198" i="7"/>
  <c r="A5198" i="7"/>
  <c r="U5197" i="7"/>
  <c r="T5197" i="7"/>
  <c r="S5197" i="7"/>
  <c r="R5197" i="7"/>
  <c r="Q5197" i="7"/>
  <c r="A5197" i="7"/>
  <c r="T5196" i="7"/>
  <c r="U5196" i="7" s="1"/>
  <c r="S5196" i="7"/>
  <c r="R5196" i="7"/>
  <c r="Q5196" i="7"/>
  <c r="A5196" i="7"/>
  <c r="U5195" i="7"/>
  <c r="T5195" i="7"/>
  <c r="S5195" i="7"/>
  <c r="R5195" i="7"/>
  <c r="Q5195" i="7"/>
  <c r="A5195" i="7"/>
  <c r="T5194" i="7"/>
  <c r="U5194" i="7" s="1"/>
  <c r="S5194" i="7"/>
  <c r="R5194" i="7"/>
  <c r="Q5194" i="7"/>
  <c r="A5194" i="7"/>
  <c r="U5193" i="7"/>
  <c r="T5193" i="7"/>
  <c r="S5193" i="7"/>
  <c r="R5193" i="7"/>
  <c r="Q5193" i="7"/>
  <c r="A5193" i="7"/>
  <c r="T5192" i="7"/>
  <c r="U5192" i="7" s="1"/>
  <c r="S5192" i="7"/>
  <c r="R5192" i="7"/>
  <c r="Q5192" i="7"/>
  <c r="A5192" i="7"/>
  <c r="U5191" i="7"/>
  <c r="T5191" i="7"/>
  <c r="S5191" i="7"/>
  <c r="R5191" i="7"/>
  <c r="Q5191" i="7"/>
  <c r="A5191" i="7"/>
  <c r="T5190" i="7"/>
  <c r="U5190" i="7" s="1"/>
  <c r="S5190" i="7"/>
  <c r="R5190" i="7"/>
  <c r="Q5190" i="7"/>
  <c r="A5190" i="7"/>
  <c r="U5189" i="7"/>
  <c r="T5189" i="7"/>
  <c r="S5189" i="7"/>
  <c r="R5189" i="7"/>
  <c r="Q5189" i="7"/>
  <c r="A5189" i="7"/>
  <c r="T5188" i="7"/>
  <c r="U5188" i="7" s="1"/>
  <c r="S5188" i="7"/>
  <c r="R5188" i="7"/>
  <c r="Q5188" i="7"/>
  <c r="A5188" i="7"/>
  <c r="U5187" i="7"/>
  <c r="T5187" i="7"/>
  <c r="S5187" i="7"/>
  <c r="R5187" i="7"/>
  <c r="Q5187" i="7"/>
  <c r="A5187" i="7"/>
  <c r="T5186" i="7"/>
  <c r="U5186" i="7" s="1"/>
  <c r="S5186" i="7"/>
  <c r="R5186" i="7"/>
  <c r="Q5186" i="7"/>
  <c r="A5186" i="7"/>
  <c r="U5185" i="7"/>
  <c r="T5185" i="7"/>
  <c r="S5185" i="7"/>
  <c r="R5185" i="7"/>
  <c r="Q5185" i="7"/>
  <c r="A5185" i="7"/>
  <c r="T5184" i="7"/>
  <c r="U5184" i="7" s="1"/>
  <c r="S5184" i="7"/>
  <c r="R5184" i="7"/>
  <c r="Q5184" i="7"/>
  <c r="A5184" i="7"/>
  <c r="U5183" i="7"/>
  <c r="T5183" i="7"/>
  <c r="S5183" i="7"/>
  <c r="R5183" i="7"/>
  <c r="Q5183" i="7"/>
  <c r="A5183" i="7"/>
  <c r="T5182" i="7"/>
  <c r="U5182" i="7" s="1"/>
  <c r="S5182" i="7"/>
  <c r="R5182" i="7"/>
  <c r="Q5182" i="7"/>
  <c r="A5182" i="7"/>
  <c r="U5181" i="7"/>
  <c r="T5181" i="7"/>
  <c r="S5181" i="7"/>
  <c r="R5181" i="7"/>
  <c r="Q5181" i="7"/>
  <c r="A5181" i="7"/>
  <c r="T5180" i="7"/>
  <c r="U5180" i="7" s="1"/>
  <c r="S5180" i="7"/>
  <c r="R5180" i="7"/>
  <c r="Q5180" i="7"/>
  <c r="A5180" i="7"/>
  <c r="U5179" i="7"/>
  <c r="T5179" i="7"/>
  <c r="S5179" i="7"/>
  <c r="R5179" i="7"/>
  <c r="Q5179" i="7"/>
  <c r="A5179" i="7"/>
  <c r="T5178" i="7"/>
  <c r="U5178" i="7" s="1"/>
  <c r="S5178" i="7"/>
  <c r="R5178" i="7"/>
  <c r="Q5178" i="7"/>
  <c r="A5178" i="7"/>
  <c r="U5177" i="7"/>
  <c r="T5177" i="7"/>
  <c r="S5177" i="7"/>
  <c r="R5177" i="7"/>
  <c r="Q5177" i="7"/>
  <c r="A5177" i="7"/>
  <c r="T5176" i="7"/>
  <c r="U5176" i="7" s="1"/>
  <c r="S5176" i="7"/>
  <c r="R5176" i="7"/>
  <c r="Q5176" i="7"/>
  <c r="A5176" i="7"/>
  <c r="U5175" i="7"/>
  <c r="T5175" i="7"/>
  <c r="S5175" i="7"/>
  <c r="R5175" i="7"/>
  <c r="Q5175" i="7"/>
  <c r="A5175" i="7"/>
  <c r="T5174" i="7"/>
  <c r="U5174" i="7" s="1"/>
  <c r="S5174" i="7"/>
  <c r="R5174" i="7"/>
  <c r="Q5174" i="7"/>
  <c r="A5174" i="7"/>
  <c r="U5173" i="7"/>
  <c r="T5173" i="7"/>
  <c r="S5173" i="7"/>
  <c r="R5173" i="7"/>
  <c r="Q5173" i="7"/>
  <c r="A5173" i="7"/>
  <c r="T5172" i="7"/>
  <c r="U5172" i="7" s="1"/>
  <c r="S5172" i="7"/>
  <c r="R5172" i="7"/>
  <c r="Q5172" i="7"/>
  <c r="A5172" i="7"/>
  <c r="U5171" i="7"/>
  <c r="T5171" i="7"/>
  <c r="S5171" i="7"/>
  <c r="R5171" i="7"/>
  <c r="Q5171" i="7"/>
  <c r="A5171" i="7"/>
  <c r="T5170" i="7"/>
  <c r="U5170" i="7" s="1"/>
  <c r="S5170" i="7"/>
  <c r="R5170" i="7"/>
  <c r="Q5170" i="7"/>
  <c r="A5170" i="7"/>
  <c r="U5169" i="7"/>
  <c r="T5169" i="7"/>
  <c r="S5169" i="7"/>
  <c r="R5169" i="7"/>
  <c r="Q5169" i="7"/>
  <c r="A5169" i="7"/>
  <c r="T5168" i="7"/>
  <c r="U5168" i="7" s="1"/>
  <c r="S5168" i="7"/>
  <c r="R5168" i="7"/>
  <c r="Q5168" i="7"/>
  <c r="A5168" i="7"/>
  <c r="U5167" i="7"/>
  <c r="T5167" i="7"/>
  <c r="S5167" i="7"/>
  <c r="R5167" i="7"/>
  <c r="Q5167" i="7"/>
  <c r="A5167" i="7"/>
  <c r="T5166" i="7"/>
  <c r="U5166" i="7" s="1"/>
  <c r="S5166" i="7"/>
  <c r="R5166" i="7"/>
  <c r="Q5166" i="7"/>
  <c r="A5166" i="7"/>
  <c r="U5165" i="7"/>
  <c r="T5165" i="7"/>
  <c r="S5165" i="7"/>
  <c r="R5165" i="7"/>
  <c r="Q5165" i="7"/>
  <c r="A5165" i="7"/>
  <c r="T5164" i="7"/>
  <c r="U5164" i="7" s="1"/>
  <c r="S5164" i="7"/>
  <c r="R5164" i="7"/>
  <c r="Q5164" i="7"/>
  <c r="A5164" i="7"/>
  <c r="U5163" i="7"/>
  <c r="T5163" i="7"/>
  <c r="S5163" i="7"/>
  <c r="R5163" i="7"/>
  <c r="Q5163" i="7"/>
  <c r="A5163" i="7"/>
  <c r="T5162" i="7"/>
  <c r="U5162" i="7" s="1"/>
  <c r="S5162" i="7"/>
  <c r="R5162" i="7"/>
  <c r="Q5162" i="7"/>
  <c r="A5162" i="7"/>
  <c r="U5161" i="7"/>
  <c r="T5161" i="7"/>
  <c r="S5161" i="7"/>
  <c r="R5161" i="7"/>
  <c r="Q5161" i="7"/>
  <c r="A5161" i="7"/>
  <c r="T5160" i="7"/>
  <c r="U5160" i="7" s="1"/>
  <c r="S5160" i="7"/>
  <c r="R5160" i="7"/>
  <c r="Q5160" i="7"/>
  <c r="A5160" i="7"/>
  <c r="U5159" i="7"/>
  <c r="T5159" i="7"/>
  <c r="S5159" i="7"/>
  <c r="R5159" i="7"/>
  <c r="Q5159" i="7"/>
  <c r="A5159" i="7"/>
  <c r="T5158" i="7"/>
  <c r="U5158" i="7" s="1"/>
  <c r="S5158" i="7"/>
  <c r="R5158" i="7"/>
  <c r="Q5158" i="7"/>
  <c r="A5158" i="7"/>
  <c r="U5157" i="7"/>
  <c r="T5157" i="7"/>
  <c r="S5157" i="7"/>
  <c r="R5157" i="7"/>
  <c r="Q5157" i="7"/>
  <c r="A5157" i="7"/>
  <c r="T5156" i="7"/>
  <c r="U5156" i="7" s="1"/>
  <c r="S5156" i="7"/>
  <c r="R5156" i="7"/>
  <c r="Q5156" i="7"/>
  <c r="A5156" i="7"/>
  <c r="U5155" i="7"/>
  <c r="T5155" i="7"/>
  <c r="S5155" i="7"/>
  <c r="R5155" i="7"/>
  <c r="Q5155" i="7"/>
  <c r="A5155" i="7"/>
  <c r="T5154" i="7"/>
  <c r="U5154" i="7" s="1"/>
  <c r="S5154" i="7"/>
  <c r="R5154" i="7"/>
  <c r="Q5154" i="7"/>
  <c r="A5154" i="7"/>
  <c r="U5153" i="7"/>
  <c r="T5153" i="7"/>
  <c r="S5153" i="7"/>
  <c r="R5153" i="7"/>
  <c r="Q5153" i="7"/>
  <c r="A5153" i="7"/>
  <c r="T5152" i="7"/>
  <c r="U5152" i="7" s="1"/>
  <c r="S5152" i="7"/>
  <c r="R5152" i="7"/>
  <c r="Q5152" i="7"/>
  <c r="A5152" i="7"/>
  <c r="U5151" i="7"/>
  <c r="T5151" i="7"/>
  <c r="S5151" i="7"/>
  <c r="R5151" i="7"/>
  <c r="Q5151" i="7"/>
  <c r="A5151" i="7"/>
  <c r="T5150" i="7"/>
  <c r="U5150" i="7" s="1"/>
  <c r="S5150" i="7"/>
  <c r="R5150" i="7"/>
  <c r="Q5150" i="7"/>
  <c r="A5150" i="7"/>
  <c r="U5149" i="7"/>
  <c r="T5149" i="7"/>
  <c r="S5149" i="7"/>
  <c r="R5149" i="7"/>
  <c r="Q5149" i="7"/>
  <c r="A5149" i="7"/>
  <c r="T5148" i="7"/>
  <c r="U5148" i="7" s="1"/>
  <c r="S5148" i="7"/>
  <c r="R5148" i="7"/>
  <c r="Q5148" i="7"/>
  <c r="A5148" i="7"/>
  <c r="U5147" i="7"/>
  <c r="T5147" i="7"/>
  <c r="S5147" i="7"/>
  <c r="R5147" i="7"/>
  <c r="Q5147" i="7"/>
  <c r="A5147" i="7"/>
  <c r="T5146" i="7"/>
  <c r="U5146" i="7" s="1"/>
  <c r="S5146" i="7"/>
  <c r="R5146" i="7"/>
  <c r="Q5146" i="7"/>
  <c r="A5146" i="7"/>
  <c r="U5145" i="7"/>
  <c r="T5145" i="7"/>
  <c r="S5145" i="7"/>
  <c r="R5145" i="7"/>
  <c r="Q5145" i="7"/>
  <c r="A5145" i="7"/>
  <c r="T5144" i="7"/>
  <c r="U5144" i="7" s="1"/>
  <c r="S5144" i="7"/>
  <c r="R5144" i="7"/>
  <c r="Q5144" i="7"/>
  <c r="A5144" i="7"/>
  <c r="U5143" i="7"/>
  <c r="T5143" i="7"/>
  <c r="S5143" i="7"/>
  <c r="R5143" i="7"/>
  <c r="Q5143" i="7"/>
  <c r="A5143" i="7"/>
  <c r="T5142" i="7"/>
  <c r="U5142" i="7" s="1"/>
  <c r="S5142" i="7"/>
  <c r="R5142" i="7"/>
  <c r="Q5142" i="7"/>
  <c r="A5142" i="7"/>
  <c r="U5141" i="7"/>
  <c r="T5141" i="7"/>
  <c r="S5141" i="7"/>
  <c r="R5141" i="7"/>
  <c r="Q5141" i="7"/>
  <c r="A5141" i="7"/>
  <c r="T5140" i="7"/>
  <c r="U5140" i="7" s="1"/>
  <c r="S5140" i="7"/>
  <c r="R5140" i="7"/>
  <c r="Q5140" i="7"/>
  <c r="A5140" i="7"/>
  <c r="U5139" i="7"/>
  <c r="T5139" i="7"/>
  <c r="S5139" i="7"/>
  <c r="R5139" i="7"/>
  <c r="Q5139" i="7"/>
  <c r="A5139" i="7"/>
  <c r="T5138" i="7"/>
  <c r="U5138" i="7" s="1"/>
  <c r="S5138" i="7"/>
  <c r="R5138" i="7"/>
  <c r="Q5138" i="7"/>
  <c r="A5138" i="7"/>
  <c r="U5137" i="7"/>
  <c r="T5137" i="7"/>
  <c r="S5137" i="7"/>
  <c r="R5137" i="7"/>
  <c r="Q5137" i="7"/>
  <c r="A5137" i="7"/>
  <c r="T5136" i="7"/>
  <c r="U5136" i="7" s="1"/>
  <c r="S5136" i="7"/>
  <c r="R5136" i="7"/>
  <c r="Q5136" i="7"/>
  <c r="A5136" i="7"/>
  <c r="U5135" i="7"/>
  <c r="T5135" i="7"/>
  <c r="S5135" i="7"/>
  <c r="R5135" i="7"/>
  <c r="Q5135" i="7"/>
  <c r="A5135" i="7"/>
  <c r="T5134" i="7"/>
  <c r="U5134" i="7" s="1"/>
  <c r="S5134" i="7"/>
  <c r="R5134" i="7"/>
  <c r="Q5134" i="7"/>
  <c r="A5134" i="7"/>
  <c r="U5133" i="7"/>
  <c r="T5133" i="7"/>
  <c r="S5133" i="7"/>
  <c r="R5133" i="7"/>
  <c r="Q5133" i="7"/>
  <c r="A5133" i="7"/>
  <c r="T5132" i="7"/>
  <c r="U5132" i="7" s="1"/>
  <c r="S5132" i="7"/>
  <c r="R5132" i="7"/>
  <c r="Q5132" i="7"/>
  <c r="A5132" i="7"/>
  <c r="U5131" i="7"/>
  <c r="T5131" i="7"/>
  <c r="S5131" i="7"/>
  <c r="R5131" i="7"/>
  <c r="Q5131" i="7"/>
  <c r="A5131" i="7"/>
  <c r="T5130" i="7"/>
  <c r="U5130" i="7" s="1"/>
  <c r="S5130" i="7"/>
  <c r="R5130" i="7"/>
  <c r="Q5130" i="7"/>
  <c r="A5130" i="7"/>
  <c r="U5129" i="7"/>
  <c r="T5129" i="7"/>
  <c r="S5129" i="7"/>
  <c r="R5129" i="7"/>
  <c r="Q5129" i="7"/>
  <c r="A5129" i="7"/>
  <c r="T5128" i="7"/>
  <c r="U5128" i="7" s="1"/>
  <c r="S5128" i="7"/>
  <c r="R5128" i="7"/>
  <c r="Q5128" i="7"/>
  <c r="A5128" i="7"/>
  <c r="U5127" i="7"/>
  <c r="T5127" i="7"/>
  <c r="S5127" i="7"/>
  <c r="R5127" i="7"/>
  <c r="Q5127" i="7"/>
  <c r="A5127" i="7"/>
  <c r="T5126" i="7"/>
  <c r="U5126" i="7" s="1"/>
  <c r="S5126" i="7"/>
  <c r="R5126" i="7"/>
  <c r="Q5126" i="7"/>
  <c r="A5126" i="7"/>
  <c r="U5125" i="7"/>
  <c r="T5125" i="7"/>
  <c r="S5125" i="7"/>
  <c r="R5125" i="7"/>
  <c r="Q5125" i="7"/>
  <c r="A5125" i="7"/>
  <c r="T5124" i="7"/>
  <c r="U5124" i="7" s="1"/>
  <c r="S5124" i="7"/>
  <c r="R5124" i="7"/>
  <c r="Q5124" i="7"/>
  <c r="A5124" i="7"/>
  <c r="U5123" i="7"/>
  <c r="T5123" i="7"/>
  <c r="S5123" i="7"/>
  <c r="R5123" i="7"/>
  <c r="Q5123" i="7"/>
  <c r="A5123" i="7"/>
  <c r="T5122" i="7"/>
  <c r="U5122" i="7" s="1"/>
  <c r="S5122" i="7"/>
  <c r="R5122" i="7"/>
  <c r="Q5122" i="7"/>
  <c r="A5122" i="7"/>
  <c r="U5121" i="7"/>
  <c r="T5121" i="7"/>
  <c r="S5121" i="7"/>
  <c r="R5121" i="7"/>
  <c r="Q5121" i="7"/>
  <c r="A5121" i="7"/>
  <c r="T5120" i="7"/>
  <c r="U5120" i="7" s="1"/>
  <c r="S5120" i="7"/>
  <c r="R5120" i="7"/>
  <c r="Q5120" i="7"/>
  <c r="A5120" i="7"/>
  <c r="U5119" i="7"/>
  <c r="T5119" i="7"/>
  <c r="S5119" i="7"/>
  <c r="R5119" i="7"/>
  <c r="Q5119" i="7"/>
  <c r="A5119" i="7"/>
  <c r="T5118" i="7"/>
  <c r="U5118" i="7" s="1"/>
  <c r="S5118" i="7"/>
  <c r="R5118" i="7"/>
  <c r="Q5118" i="7"/>
  <c r="A5118" i="7"/>
  <c r="U5117" i="7"/>
  <c r="T5117" i="7"/>
  <c r="S5117" i="7"/>
  <c r="R5117" i="7"/>
  <c r="Q5117" i="7"/>
  <c r="A5117" i="7"/>
  <c r="T5116" i="7"/>
  <c r="U5116" i="7" s="1"/>
  <c r="S5116" i="7"/>
  <c r="R5116" i="7"/>
  <c r="Q5116" i="7"/>
  <c r="A5116" i="7"/>
  <c r="U5115" i="7"/>
  <c r="T5115" i="7"/>
  <c r="S5115" i="7"/>
  <c r="R5115" i="7"/>
  <c r="Q5115" i="7"/>
  <c r="A5115" i="7"/>
  <c r="T5114" i="7"/>
  <c r="U5114" i="7" s="1"/>
  <c r="S5114" i="7"/>
  <c r="R5114" i="7"/>
  <c r="Q5114" i="7"/>
  <c r="A5114" i="7"/>
  <c r="U5113" i="7"/>
  <c r="T5113" i="7"/>
  <c r="S5113" i="7"/>
  <c r="R5113" i="7"/>
  <c r="Q5113" i="7"/>
  <c r="A5113" i="7"/>
  <c r="T5112" i="7"/>
  <c r="U5112" i="7" s="1"/>
  <c r="S5112" i="7"/>
  <c r="R5112" i="7"/>
  <c r="Q5112" i="7"/>
  <c r="A5112" i="7"/>
  <c r="U5111" i="7"/>
  <c r="T5111" i="7"/>
  <c r="S5111" i="7"/>
  <c r="R5111" i="7"/>
  <c r="Q5111" i="7"/>
  <c r="A5111" i="7"/>
  <c r="T5110" i="7"/>
  <c r="U5110" i="7" s="1"/>
  <c r="S5110" i="7"/>
  <c r="R5110" i="7"/>
  <c r="Q5110" i="7"/>
  <c r="A5110" i="7"/>
  <c r="U5109" i="7"/>
  <c r="T5109" i="7"/>
  <c r="S5109" i="7"/>
  <c r="R5109" i="7"/>
  <c r="Q5109" i="7"/>
  <c r="A5109" i="7"/>
  <c r="T5108" i="7"/>
  <c r="U5108" i="7" s="1"/>
  <c r="S5108" i="7"/>
  <c r="R5108" i="7"/>
  <c r="Q5108" i="7"/>
  <c r="A5108" i="7"/>
  <c r="U5107" i="7"/>
  <c r="T5107" i="7"/>
  <c r="S5107" i="7"/>
  <c r="R5107" i="7"/>
  <c r="Q5107" i="7"/>
  <c r="A5107" i="7"/>
  <c r="T5106" i="7"/>
  <c r="U5106" i="7" s="1"/>
  <c r="S5106" i="7"/>
  <c r="R5106" i="7"/>
  <c r="Q5106" i="7"/>
  <c r="A5106" i="7"/>
  <c r="U5105" i="7"/>
  <c r="T5105" i="7"/>
  <c r="S5105" i="7"/>
  <c r="R5105" i="7"/>
  <c r="Q5105" i="7"/>
  <c r="A5105" i="7"/>
  <c r="T5104" i="7"/>
  <c r="U5104" i="7" s="1"/>
  <c r="S5104" i="7"/>
  <c r="R5104" i="7"/>
  <c r="Q5104" i="7"/>
  <c r="A5104" i="7"/>
  <c r="U5103" i="7"/>
  <c r="T5103" i="7"/>
  <c r="S5103" i="7"/>
  <c r="R5103" i="7"/>
  <c r="Q5103" i="7"/>
  <c r="A5103" i="7"/>
  <c r="T5102" i="7"/>
  <c r="U5102" i="7" s="1"/>
  <c r="S5102" i="7"/>
  <c r="R5102" i="7"/>
  <c r="Q5102" i="7"/>
  <c r="A5102" i="7"/>
  <c r="U5101" i="7"/>
  <c r="T5101" i="7"/>
  <c r="S5101" i="7"/>
  <c r="R5101" i="7"/>
  <c r="Q5101" i="7"/>
  <c r="A5101" i="7"/>
  <c r="T5100" i="7"/>
  <c r="U5100" i="7" s="1"/>
  <c r="S5100" i="7"/>
  <c r="R5100" i="7"/>
  <c r="Q5100" i="7"/>
  <c r="A5100" i="7"/>
  <c r="U5099" i="7"/>
  <c r="T5099" i="7"/>
  <c r="S5099" i="7"/>
  <c r="R5099" i="7"/>
  <c r="Q5099" i="7"/>
  <c r="A5099" i="7"/>
  <c r="T5098" i="7"/>
  <c r="U5098" i="7" s="1"/>
  <c r="S5098" i="7"/>
  <c r="R5098" i="7"/>
  <c r="Q5098" i="7"/>
  <c r="A5098" i="7"/>
  <c r="U5097" i="7"/>
  <c r="T5097" i="7"/>
  <c r="S5097" i="7"/>
  <c r="R5097" i="7"/>
  <c r="Q5097" i="7"/>
  <c r="A5097" i="7"/>
  <c r="T5096" i="7"/>
  <c r="U5096" i="7" s="1"/>
  <c r="S5096" i="7"/>
  <c r="R5096" i="7"/>
  <c r="Q5096" i="7"/>
  <c r="A5096" i="7"/>
  <c r="U5095" i="7"/>
  <c r="T5095" i="7"/>
  <c r="S5095" i="7"/>
  <c r="R5095" i="7"/>
  <c r="Q5095" i="7"/>
  <c r="A5095" i="7"/>
  <c r="T5094" i="7"/>
  <c r="U5094" i="7" s="1"/>
  <c r="S5094" i="7"/>
  <c r="R5094" i="7"/>
  <c r="Q5094" i="7"/>
  <c r="A5094" i="7"/>
  <c r="U5093" i="7"/>
  <c r="T5093" i="7"/>
  <c r="S5093" i="7"/>
  <c r="R5093" i="7"/>
  <c r="Q5093" i="7"/>
  <c r="A5093" i="7"/>
  <c r="T5092" i="7"/>
  <c r="U5092" i="7" s="1"/>
  <c r="S5092" i="7"/>
  <c r="R5092" i="7"/>
  <c r="Q5092" i="7"/>
  <c r="A5092" i="7"/>
  <c r="U5091" i="7"/>
  <c r="T5091" i="7"/>
  <c r="S5091" i="7"/>
  <c r="R5091" i="7"/>
  <c r="Q5091" i="7"/>
  <c r="A5091" i="7"/>
  <c r="T5090" i="7"/>
  <c r="U5090" i="7" s="1"/>
  <c r="S5090" i="7"/>
  <c r="R5090" i="7"/>
  <c r="Q5090" i="7"/>
  <c r="A5090" i="7"/>
  <c r="U5089" i="7"/>
  <c r="T5089" i="7"/>
  <c r="S5089" i="7"/>
  <c r="R5089" i="7"/>
  <c r="Q5089" i="7"/>
  <c r="A5089" i="7"/>
  <c r="T5088" i="7"/>
  <c r="U5088" i="7" s="1"/>
  <c r="S5088" i="7"/>
  <c r="R5088" i="7"/>
  <c r="Q5088" i="7"/>
  <c r="A5088" i="7"/>
  <c r="U5087" i="7"/>
  <c r="T5087" i="7"/>
  <c r="S5087" i="7"/>
  <c r="R5087" i="7"/>
  <c r="Q5087" i="7"/>
  <c r="A5087" i="7"/>
  <c r="T5086" i="7"/>
  <c r="U5086" i="7" s="1"/>
  <c r="S5086" i="7"/>
  <c r="R5086" i="7"/>
  <c r="Q5086" i="7"/>
  <c r="A5086" i="7"/>
  <c r="U5085" i="7"/>
  <c r="T5085" i="7"/>
  <c r="S5085" i="7"/>
  <c r="R5085" i="7"/>
  <c r="Q5085" i="7"/>
  <c r="A5085" i="7"/>
  <c r="T5084" i="7"/>
  <c r="U5084" i="7" s="1"/>
  <c r="S5084" i="7"/>
  <c r="R5084" i="7"/>
  <c r="Q5084" i="7"/>
  <c r="A5084" i="7"/>
  <c r="U5083" i="7"/>
  <c r="T5083" i="7"/>
  <c r="S5083" i="7"/>
  <c r="R5083" i="7"/>
  <c r="Q5083" i="7"/>
  <c r="A5083" i="7"/>
  <c r="T5082" i="7"/>
  <c r="U5082" i="7" s="1"/>
  <c r="S5082" i="7"/>
  <c r="R5082" i="7"/>
  <c r="Q5082" i="7"/>
  <c r="A5082" i="7"/>
  <c r="U5081" i="7"/>
  <c r="T5081" i="7"/>
  <c r="S5081" i="7"/>
  <c r="R5081" i="7"/>
  <c r="Q5081" i="7"/>
  <c r="A5081" i="7"/>
  <c r="T5080" i="7"/>
  <c r="U5080" i="7" s="1"/>
  <c r="S5080" i="7"/>
  <c r="R5080" i="7"/>
  <c r="Q5080" i="7"/>
  <c r="A5080" i="7"/>
  <c r="U5079" i="7"/>
  <c r="T5079" i="7"/>
  <c r="S5079" i="7"/>
  <c r="R5079" i="7"/>
  <c r="Q5079" i="7"/>
  <c r="A5079" i="7"/>
  <c r="T5078" i="7"/>
  <c r="U5078" i="7" s="1"/>
  <c r="S5078" i="7"/>
  <c r="R5078" i="7"/>
  <c r="Q5078" i="7"/>
  <c r="A5078" i="7"/>
  <c r="U5077" i="7"/>
  <c r="T5077" i="7"/>
  <c r="S5077" i="7"/>
  <c r="R5077" i="7"/>
  <c r="Q5077" i="7"/>
  <c r="A5077" i="7"/>
  <c r="T5076" i="7"/>
  <c r="U5076" i="7" s="1"/>
  <c r="S5076" i="7"/>
  <c r="R5076" i="7"/>
  <c r="Q5076" i="7"/>
  <c r="A5076" i="7"/>
  <c r="U5075" i="7"/>
  <c r="T5075" i="7"/>
  <c r="S5075" i="7"/>
  <c r="R5075" i="7"/>
  <c r="Q5075" i="7"/>
  <c r="A5075" i="7"/>
  <c r="T5074" i="7"/>
  <c r="U5074" i="7" s="1"/>
  <c r="S5074" i="7"/>
  <c r="R5074" i="7"/>
  <c r="Q5074" i="7"/>
  <c r="A5074" i="7"/>
  <c r="U5073" i="7"/>
  <c r="T5073" i="7"/>
  <c r="S5073" i="7"/>
  <c r="R5073" i="7"/>
  <c r="Q5073" i="7"/>
  <c r="A5073" i="7"/>
  <c r="T5072" i="7"/>
  <c r="U5072" i="7" s="1"/>
  <c r="S5072" i="7"/>
  <c r="R5072" i="7"/>
  <c r="Q5072" i="7"/>
  <c r="A5072" i="7"/>
  <c r="U5071" i="7"/>
  <c r="T5071" i="7"/>
  <c r="S5071" i="7"/>
  <c r="R5071" i="7"/>
  <c r="Q5071" i="7"/>
  <c r="A5071" i="7"/>
  <c r="T5070" i="7"/>
  <c r="U5070" i="7" s="1"/>
  <c r="S5070" i="7"/>
  <c r="R5070" i="7"/>
  <c r="Q5070" i="7"/>
  <c r="A5070" i="7"/>
  <c r="U5069" i="7"/>
  <c r="T5069" i="7"/>
  <c r="S5069" i="7"/>
  <c r="R5069" i="7"/>
  <c r="Q5069" i="7"/>
  <c r="A5069" i="7"/>
  <c r="T5068" i="7"/>
  <c r="U5068" i="7" s="1"/>
  <c r="S5068" i="7"/>
  <c r="R5068" i="7"/>
  <c r="Q5068" i="7"/>
  <c r="A5068" i="7"/>
  <c r="U5067" i="7"/>
  <c r="T5067" i="7"/>
  <c r="S5067" i="7"/>
  <c r="R5067" i="7"/>
  <c r="Q5067" i="7"/>
  <c r="A5067" i="7"/>
  <c r="T5066" i="7"/>
  <c r="U5066" i="7" s="1"/>
  <c r="S5066" i="7"/>
  <c r="R5066" i="7"/>
  <c r="Q5066" i="7"/>
  <c r="A5066" i="7"/>
  <c r="U5065" i="7"/>
  <c r="T5065" i="7"/>
  <c r="S5065" i="7"/>
  <c r="R5065" i="7"/>
  <c r="Q5065" i="7"/>
  <c r="A5065" i="7"/>
  <c r="T5064" i="7"/>
  <c r="U5064" i="7" s="1"/>
  <c r="S5064" i="7"/>
  <c r="R5064" i="7"/>
  <c r="Q5064" i="7"/>
  <c r="A5064" i="7"/>
  <c r="U5063" i="7"/>
  <c r="T5063" i="7"/>
  <c r="S5063" i="7"/>
  <c r="R5063" i="7"/>
  <c r="Q5063" i="7"/>
  <c r="A5063" i="7"/>
  <c r="T5062" i="7"/>
  <c r="U5062" i="7" s="1"/>
  <c r="S5062" i="7"/>
  <c r="R5062" i="7"/>
  <c r="Q5062" i="7"/>
  <c r="A5062" i="7"/>
  <c r="U5061" i="7"/>
  <c r="T5061" i="7"/>
  <c r="S5061" i="7"/>
  <c r="R5061" i="7"/>
  <c r="Q5061" i="7"/>
  <c r="A5061" i="7"/>
  <c r="T5060" i="7"/>
  <c r="U5060" i="7" s="1"/>
  <c r="S5060" i="7"/>
  <c r="R5060" i="7"/>
  <c r="Q5060" i="7"/>
  <c r="A5060" i="7"/>
  <c r="U5059" i="7"/>
  <c r="T5059" i="7"/>
  <c r="S5059" i="7"/>
  <c r="R5059" i="7"/>
  <c r="Q5059" i="7"/>
  <c r="A5059" i="7"/>
  <c r="T5058" i="7"/>
  <c r="U5058" i="7" s="1"/>
  <c r="S5058" i="7"/>
  <c r="R5058" i="7"/>
  <c r="Q5058" i="7"/>
  <c r="A5058" i="7"/>
  <c r="U5057" i="7"/>
  <c r="T5057" i="7"/>
  <c r="S5057" i="7"/>
  <c r="R5057" i="7"/>
  <c r="Q5057" i="7"/>
  <c r="A5057" i="7"/>
  <c r="T5056" i="7"/>
  <c r="U5056" i="7" s="1"/>
  <c r="S5056" i="7"/>
  <c r="R5056" i="7"/>
  <c r="Q5056" i="7"/>
  <c r="A5056" i="7"/>
  <c r="U5055" i="7"/>
  <c r="T5055" i="7"/>
  <c r="S5055" i="7"/>
  <c r="R5055" i="7"/>
  <c r="Q5055" i="7"/>
  <c r="A5055" i="7"/>
  <c r="T5054" i="7"/>
  <c r="U5054" i="7" s="1"/>
  <c r="S5054" i="7"/>
  <c r="R5054" i="7"/>
  <c r="Q5054" i="7"/>
  <c r="A5054" i="7"/>
  <c r="U5053" i="7"/>
  <c r="T5053" i="7"/>
  <c r="S5053" i="7"/>
  <c r="R5053" i="7"/>
  <c r="Q5053" i="7"/>
  <c r="A5053" i="7"/>
  <c r="T5052" i="7"/>
  <c r="U5052" i="7" s="1"/>
  <c r="S5052" i="7"/>
  <c r="R5052" i="7"/>
  <c r="Q5052" i="7"/>
  <c r="A5052" i="7"/>
  <c r="U5051" i="7"/>
  <c r="T5051" i="7"/>
  <c r="S5051" i="7"/>
  <c r="R5051" i="7"/>
  <c r="Q5051" i="7"/>
  <c r="A5051" i="7"/>
  <c r="T5050" i="7"/>
  <c r="U5050" i="7" s="1"/>
  <c r="S5050" i="7"/>
  <c r="R5050" i="7"/>
  <c r="Q5050" i="7"/>
  <c r="A5050" i="7"/>
  <c r="U5049" i="7"/>
  <c r="T5049" i="7"/>
  <c r="S5049" i="7"/>
  <c r="R5049" i="7"/>
  <c r="Q5049" i="7"/>
  <c r="A5049" i="7"/>
  <c r="T5048" i="7"/>
  <c r="U5048" i="7" s="1"/>
  <c r="S5048" i="7"/>
  <c r="R5048" i="7"/>
  <c r="Q5048" i="7"/>
  <c r="A5048" i="7"/>
  <c r="U5047" i="7"/>
  <c r="T5047" i="7"/>
  <c r="S5047" i="7"/>
  <c r="R5047" i="7"/>
  <c r="Q5047" i="7"/>
  <c r="A5047" i="7"/>
  <c r="T5046" i="7"/>
  <c r="U5046" i="7" s="1"/>
  <c r="S5046" i="7"/>
  <c r="R5046" i="7"/>
  <c r="Q5046" i="7"/>
  <c r="A5046" i="7"/>
  <c r="U5045" i="7"/>
  <c r="T5045" i="7"/>
  <c r="S5045" i="7"/>
  <c r="R5045" i="7"/>
  <c r="Q5045" i="7"/>
  <c r="A5045" i="7"/>
  <c r="T5044" i="7"/>
  <c r="U5044" i="7" s="1"/>
  <c r="S5044" i="7"/>
  <c r="R5044" i="7"/>
  <c r="Q5044" i="7"/>
  <c r="A5044" i="7"/>
  <c r="U5043" i="7"/>
  <c r="T5043" i="7"/>
  <c r="S5043" i="7"/>
  <c r="R5043" i="7"/>
  <c r="Q5043" i="7"/>
  <c r="A5043" i="7"/>
  <c r="T5042" i="7"/>
  <c r="U5042" i="7" s="1"/>
  <c r="S5042" i="7"/>
  <c r="R5042" i="7"/>
  <c r="Q5042" i="7"/>
  <c r="A5042" i="7"/>
  <c r="U5041" i="7"/>
  <c r="T5041" i="7"/>
  <c r="S5041" i="7"/>
  <c r="R5041" i="7"/>
  <c r="Q5041" i="7"/>
  <c r="A5041" i="7"/>
  <c r="T5040" i="7"/>
  <c r="U5040" i="7" s="1"/>
  <c r="S5040" i="7"/>
  <c r="R5040" i="7"/>
  <c r="Q5040" i="7"/>
  <c r="A5040" i="7"/>
  <c r="U5039" i="7"/>
  <c r="T5039" i="7"/>
  <c r="S5039" i="7"/>
  <c r="R5039" i="7"/>
  <c r="Q5039" i="7"/>
  <c r="A5039" i="7"/>
  <c r="T5038" i="7"/>
  <c r="U5038" i="7" s="1"/>
  <c r="S5038" i="7"/>
  <c r="R5038" i="7"/>
  <c r="Q5038" i="7"/>
  <c r="A5038" i="7"/>
  <c r="U5037" i="7"/>
  <c r="T5037" i="7"/>
  <c r="S5037" i="7"/>
  <c r="R5037" i="7"/>
  <c r="Q5037" i="7"/>
  <c r="A5037" i="7"/>
  <c r="T5036" i="7"/>
  <c r="U5036" i="7" s="1"/>
  <c r="S5036" i="7"/>
  <c r="R5036" i="7"/>
  <c r="Q5036" i="7"/>
  <c r="A5036" i="7"/>
  <c r="U5035" i="7"/>
  <c r="T5035" i="7"/>
  <c r="S5035" i="7"/>
  <c r="R5035" i="7"/>
  <c r="Q5035" i="7"/>
  <c r="A5035" i="7"/>
  <c r="T5034" i="7"/>
  <c r="U5034" i="7" s="1"/>
  <c r="S5034" i="7"/>
  <c r="R5034" i="7"/>
  <c r="Q5034" i="7"/>
  <c r="A5034" i="7"/>
  <c r="U5033" i="7"/>
  <c r="T5033" i="7"/>
  <c r="S5033" i="7"/>
  <c r="R5033" i="7"/>
  <c r="Q5033" i="7"/>
  <c r="A5033" i="7"/>
  <c r="T5032" i="7"/>
  <c r="U5032" i="7" s="1"/>
  <c r="S5032" i="7"/>
  <c r="R5032" i="7"/>
  <c r="Q5032" i="7"/>
  <c r="A5032" i="7"/>
  <c r="U5031" i="7"/>
  <c r="T5031" i="7"/>
  <c r="S5031" i="7"/>
  <c r="R5031" i="7"/>
  <c r="Q5031" i="7"/>
  <c r="A5031" i="7"/>
  <c r="T5030" i="7"/>
  <c r="U5030" i="7" s="1"/>
  <c r="S5030" i="7"/>
  <c r="R5030" i="7"/>
  <c r="Q5030" i="7"/>
  <c r="A5030" i="7"/>
  <c r="U5029" i="7"/>
  <c r="T5029" i="7"/>
  <c r="S5029" i="7"/>
  <c r="R5029" i="7"/>
  <c r="Q5029" i="7"/>
  <c r="A5029" i="7"/>
  <c r="T5028" i="7"/>
  <c r="U5028" i="7" s="1"/>
  <c r="S5028" i="7"/>
  <c r="R5028" i="7"/>
  <c r="Q5028" i="7"/>
  <c r="A5028" i="7"/>
  <c r="U5027" i="7"/>
  <c r="T5027" i="7"/>
  <c r="S5027" i="7"/>
  <c r="R5027" i="7"/>
  <c r="Q5027" i="7"/>
  <c r="A5027" i="7"/>
  <c r="T5026" i="7"/>
  <c r="U5026" i="7" s="1"/>
  <c r="S5026" i="7"/>
  <c r="R5026" i="7"/>
  <c r="Q5026" i="7"/>
  <c r="A5026" i="7"/>
  <c r="U5025" i="7"/>
  <c r="T5025" i="7"/>
  <c r="S5025" i="7"/>
  <c r="R5025" i="7"/>
  <c r="Q5025" i="7"/>
  <c r="A5025" i="7"/>
  <c r="T5024" i="7"/>
  <c r="U5024" i="7" s="1"/>
  <c r="S5024" i="7"/>
  <c r="R5024" i="7"/>
  <c r="Q5024" i="7"/>
  <c r="A5024" i="7"/>
  <c r="U5023" i="7"/>
  <c r="T5023" i="7"/>
  <c r="S5023" i="7"/>
  <c r="R5023" i="7"/>
  <c r="Q5023" i="7"/>
  <c r="A5023" i="7"/>
  <c r="T5022" i="7"/>
  <c r="U5022" i="7" s="1"/>
  <c r="S5022" i="7"/>
  <c r="R5022" i="7"/>
  <c r="Q5022" i="7"/>
  <c r="A5022" i="7"/>
  <c r="U5021" i="7"/>
  <c r="T5021" i="7"/>
  <c r="S5021" i="7"/>
  <c r="R5021" i="7"/>
  <c r="Q5021" i="7"/>
  <c r="A5021" i="7"/>
  <c r="T5020" i="7"/>
  <c r="U5020" i="7" s="1"/>
  <c r="S5020" i="7"/>
  <c r="R5020" i="7"/>
  <c r="Q5020" i="7"/>
  <c r="A5020" i="7"/>
  <c r="U5019" i="7"/>
  <c r="T5019" i="7"/>
  <c r="S5019" i="7"/>
  <c r="R5019" i="7"/>
  <c r="Q5019" i="7"/>
  <c r="A5019" i="7"/>
  <c r="T5018" i="7"/>
  <c r="U5018" i="7" s="1"/>
  <c r="S5018" i="7"/>
  <c r="R5018" i="7"/>
  <c r="Q5018" i="7"/>
  <c r="A5018" i="7"/>
  <c r="U5017" i="7"/>
  <c r="T5017" i="7"/>
  <c r="S5017" i="7"/>
  <c r="R5017" i="7"/>
  <c r="Q5017" i="7"/>
  <c r="A5017" i="7"/>
  <c r="T5016" i="7"/>
  <c r="U5016" i="7" s="1"/>
  <c r="S5016" i="7"/>
  <c r="R5016" i="7"/>
  <c r="Q5016" i="7"/>
  <c r="A5016" i="7"/>
  <c r="U5015" i="7"/>
  <c r="T5015" i="7"/>
  <c r="S5015" i="7"/>
  <c r="R5015" i="7"/>
  <c r="Q5015" i="7"/>
  <c r="A5015" i="7"/>
  <c r="T5014" i="7"/>
  <c r="U5014" i="7" s="1"/>
  <c r="S5014" i="7"/>
  <c r="R5014" i="7"/>
  <c r="Q5014" i="7"/>
  <c r="A5014" i="7"/>
  <c r="U5013" i="7"/>
  <c r="T5013" i="7"/>
  <c r="S5013" i="7"/>
  <c r="R5013" i="7"/>
  <c r="Q5013" i="7"/>
  <c r="A5013" i="7"/>
  <c r="T5012" i="7"/>
  <c r="U5012" i="7" s="1"/>
  <c r="S5012" i="7"/>
  <c r="R5012" i="7"/>
  <c r="Q5012" i="7"/>
  <c r="A5012" i="7"/>
  <c r="U5011" i="7"/>
  <c r="T5011" i="7"/>
  <c r="S5011" i="7"/>
  <c r="R5011" i="7"/>
  <c r="Q5011" i="7"/>
  <c r="A5011" i="7"/>
  <c r="T5010" i="7"/>
  <c r="U5010" i="7" s="1"/>
  <c r="S5010" i="7"/>
  <c r="R5010" i="7"/>
  <c r="Q5010" i="7"/>
  <c r="A5010" i="7"/>
  <c r="U5009" i="7"/>
  <c r="T5009" i="7"/>
  <c r="S5009" i="7"/>
  <c r="R5009" i="7"/>
  <c r="Q5009" i="7"/>
  <c r="A5009" i="7"/>
  <c r="T5008" i="7"/>
  <c r="U5008" i="7" s="1"/>
  <c r="S5008" i="7"/>
  <c r="R5008" i="7"/>
  <c r="Q5008" i="7"/>
  <c r="A5008" i="7"/>
  <c r="U5007" i="7"/>
  <c r="T5007" i="7"/>
  <c r="S5007" i="7"/>
  <c r="R5007" i="7"/>
  <c r="Q5007" i="7"/>
  <c r="A5007" i="7"/>
  <c r="T5006" i="7"/>
  <c r="U5006" i="7" s="1"/>
  <c r="S5006" i="7"/>
  <c r="R5006" i="7"/>
  <c r="Q5006" i="7"/>
  <c r="A5006" i="7"/>
  <c r="U5005" i="7"/>
  <c r="T5005" i="7"/>
  <c r="S5005" i="7"/>
  <c r="R5005" i="7"/>
  <c r="Q5005" i="7"/>
  <c r="A5005" i="7"/>
  <c r="T5004" i="7"/>
  <c r="U5004" i="7" s="1"/>
  <c r="S5004" i="7"/>
  <c r="R5004" i="7"/>
  <c r="Q5004" i="7"/>
  <c r="A5004" i="7"/>
  <c r="U5003" i="7"/>
  <c r="T5003" i="7"/>
  <c r="S5003" i="7"/>
  <c r="R5003" i="7"/>
  <c r="Q5003" i="7"/>
  <c r="A5003" i="7"/>
  <c r="T5002" i="7"/>
  <c r="U5002" i="7" s="1"/>
  <c r="S5002" i="7"/>
  <c r="R5002" i="7"/>
  <c r="Q5002" i="7"/>
  <c r="A5002" i="7"/>
  <c r="U5001" i="7"/>
  <c r="T5001" i="7"/>
  <c r="S5001" i="7"/>
  <c r="R5001" i="7"/>
  <c r="Q5001" i="7"/>
  <c r="A5001" i="7"/>
  <c r="T5000" i="7"/>
  <c r="U5000" i="7" s="1"/>
  <c r="S5000" i="7"/>
  <c r="R5000" i="7"/>
  <c r="Q5000" i="7"/>
  <c r="A5000" i="7"/>
  <c r="U4999" i="7"/>
  <c r="T4999" i="7"/>
  <c r="S4999" i="7"/>
  <c r="R4999" i="7"/>
  <c r="Q4999" i="7"/>
  <c r="A4999" i="7"/>
  <c r="T4998" i="7"/>
  <c r="U4998" i="7" s="1"/>
  <c r="S4998" i="7"/>
  <c r="R4998" i="7"/>
  <c r="Q4998" i="7"/>
  <c r="A4998" i="7"/>
  <c r="U4997" i="7"/>
  <c r="T4997" i="7"/>
  <c r="S4997" i="7"/>
  <c r="R4997" i="7"/>
  <c r="Q4997" i="7"/>
  <c r="A4997" i="7"/>
  <c r="T4996" i="7"/>
  <c r="U4996" i="7" s="1"/>
  <c r="S4996" i="7"/>
  <c r="R4996" i="7"/>
  <c r="Q4996" i="7"/>
  <c r="A4996" i="7"/>
  <c r="U4995" i="7"/>
  <c r="T4995" i="7"/>
  <c r="S4995" i="7"/>
  <c r="R4995" i="7"/>
  <c r="Q4995" i="7"/>
  <c r="A4995" i="7"/>
  <c r="T4994" i="7"/>
  <c r="U4994" i="7" s="1"/>
  <c r="S4994" i="7"/>
  <c r="R4994" i="7"/>
  <c r="Q4994" i="7"/>
  <c r="A4994" i="7"/>
  <c r="U4993" i="7"/>
  <c r="T4993" i="7"/>
  <c r="S4993" i="7"/>
  <c r="R4993" i="7"/>
  <c r="Q4993" i="7"/>
  <c r="A4993" i="7"/>
  <c r="T4992" i="7"/>
  <c r="U4992" i="7" s="1"/>
  <c r="S4992" i="7"/>
  <c r="R4992" i="7"/>
  <c r="Q4992" i="7"/>
  <c r="A4992" i="7"/>
  <c r="U4991" i="7"/>
  <c r="T4991" i="7"/>
  <c r="S4991" i="7"/>
  <c r="R4991" i="7"/>
  <c r="Q4991" i="7"/>
  <c r="A4991" i="7"/>
  <c r="T4990" i="7"/>
  <c r="U4990" i="7" s="1"/>
  <c r="S4990" i="7"/>
  <c r="R4990" i="7"/>
  <c r="Q4990" i="7"/>
  <c r="A4990" i="7"/>
  <c r="U4989" i="7"/>
  <c r="T4989" i="7"/>
  <c r="S4989" i="7"/>
  <c r="R4989" i="7"/>
  <c r="Q4989" i="7"/>
  <c r="A4989" i="7"/>
  <c r="T4988" i="7"/>
  <c r="U4988" i="7" s="1"/>
  <c r="S4988" i="7"/>
  <c r="R4988" i="7"/>
  <c r="Q4988" i="7"/>
  <c r="A4988" i="7"/>
  <c r="U4987" i="7"/>
  <c r="T4987" i="7"/>
  <c r="S4987" i="7"/>
  <c r="R4987" i="7"/>
  <c r="Q4987" i="7"/>
  <c r="A4987" i="7"/>
  <c r="T4986" i="7"/>
  <c r="U4986" i="7" s="1"/>
  <c r="S4986" i="7"/>
  <c r="R4986" i="7"/>
  <c r="Q4986" i="7"/>
  <c r="A4986" i="7"/>
  <c r="U4985" i="7"/>
  <c r="T4985" i="7"/>
  <c r="S4985" i="7"/>
  <c r="R4985" i="7"/>
  <c r="Q4985" i="7"/>
  <c r="A4985" i="7"/>
  <c r="T4984" i="7"/>
  <c r="U4984" i="7" s="1"/>
  <c r="S4984" i="7"/>
  <c r="R4984" i="7"/>
  <c r="Q4984" i="7"/>
  <c r="A4984" i="7"/>
  <c r="U4983" i="7"/>
  <c r="T4983" i="7"/>
  <c r="S4983" i="7"/>
  <c r="R4983" i="7"/>
  <c r="Q4983" i="7"/>
  <c r="A4983" i="7"/>
  <c r="T4982" i="7"/>
  <c r="U4982" i="7" s="1"/>
  <c r="S4982" i="7"/>
  <c r="R4982" i="7"/>
  <c r="Q4982" i="7"/>
  <c r="A4982" i="7"/>
  <c r="U4981" i="7"/>
  <c r="T4981" i="7"/>
  <c r="S4981" i="7"/>
  <c r="R4981" i="7"/>
  <c r="Q4981" i="7"/>
  <c r="A4981" i="7"/>
  <c r="T4980" i="7"/>
  <c r="U4980" i="7" s="1"/>
  <c r="S4980" i="7"/>
  <c r="R4980" i="7"/>
  <c r="Q4980" i="7"/>
  <c r="A4980" i="7"/>
  <c r="U4979" i="7"/>
  <c r="T4979" i="7"/>
  <c r="S4979" i="7"/>
  <c r="R4979" i="7"/>
  <c r="Q4979" i="7"/>
  <c r="A4979" i="7"/>
  <c r="T4978" i="7"/>
  <c r="U4978" i="7" s="1"/>
  <c r="S4978" i="7"/>
  <c r="R4978" i="7"/>
  <c r="Q4978" i="7"/>
  <c r="A4978" i="7"/>
  <c r="U4977" i="7"/>
  <c r="T4977" i="7"/>
  <c r="S4977" i="7"/>
  <c r="R4977" i="7"/>
  <c r="Q4977" i="7"/>
  <c r="A4977" i="7"/>
  <c r="T4976" i="7"/>
  <c r="U4976" i="7" s="1"/>
  <c r="S4976" i="7"/>
  <c r="R4976" i="7"/>
  <c r="Q4976" i="7"/>
  <c r="A4976" i="7"/>
  <c r="U4975" i="7"/>
  <c r="T4975" i="7"/>
  <c r="S4975" i="7"/>
  <c r="R4975" i="7"/>
  <c r="Q4975" i="7"/>
  <c r="A4975" i="7"/>
  <c r="T4974" i="7"/>
  <c r="U4974" i="7" s="1"/>
  <c r="S4974" i="7"/>
  <c r="R4974" i="7"/>
  <c r="Q4974" i="7"/>
  <c r="A4974" i="7"/>
  <c r="U4973" i="7"/>
  <c r="T4973" i="7"/>
  <c r="S4973" i="7"/>
  <c r="R4973" i="7"/>
  <c r="Q4973" i="7"/>
  <c r="A4973" i="7"/>
  <c r="T4972" i="7"/>
  <c r="U4972" i="7" s="1"/>
  <c r="S4972" i="7"/>
  <c r="R4972" i="7"/>
  <c r="Q4972" i="7"/>
  <c r="A4972" i="7"/>
  <c r="U4971" i="7"/>
  <c r="T4971" i="7"/>
  <c r="S4971" i="7"/>
  <c r="R4971" i="7"/>
  <c r="Q4971" i="7"/>
  <c r="A4971" i="7"/>
  <c r="T4970" i="7"/>
  <c r="U4970" i="7" s="1"/>
  <c r="S4970" i="7"/>
  <c r="R4970" i="7"/>
  <c r="Q4970" i="7"/>
  <c r="A4970" i="7"/>
  <c r="U4969" i="7"/>
  <c r="T4969" i="7"/>
  <c r="S4969" i="7"/>
  <c r="R4969" i="7"/>
  <c r="Q4969" i="7"/>
  <c r="A4969" i="7"/>
  <c r="T4968" i="7"/>
  <c r="U4968" i="7" s="1"/>
  <c r="S4968" i="7"/>
  <c r="R4968" i="7"/>
  <c r="Q4968" i="7"/>
  <c r="A4968" i="7"/>
  <c r="U4967" i="7"/>
  <c r="T4967" i="7"/>
  <c r="S4967" i="7"/>
  <c r="R4967" i="7"/>
  <c r="Q4967" i="7"/>
  <c r="A4967" i="7"/>
  <c r="T4966" i="7"/>
  <c r="U4966" i="7" s="1"/>
  <c r="S4966" i="7"/>
  <c r="R4966" i="7"/>
  <c r="Q4966" i="7"/>
  <c r="A4966" i="7"/>
  <c r="U4965" i="7"/>
  <c r="T4965" i="7"/>
  <c r="S4965" i="7"/>
  <c r="R4965" i="7"/>
  <c r="Q4965" i="7"/>
  <c r="A4965" i="7"/>
  <c r="T4964" i="7"/>
  <c r="U4964" i="7" s="1"/>
  <c r="S4964" i="7"/>
  <c r="R4964" i="7"/>
  <c r="Q4964" i="7"/>
  <c r="A4964" i="7"/>
  <c r="U4963" i="7"/>
  <c r="T4963" i="7"/>
  <c r="S4963" i="7"/>
  <c r="R4963" i="7"/>
  <c r="Q4963" i="7"/>
  <c r="A4963" i="7"/>
  <c r="T4962" i="7"/>
  <c r="U4962" i="7" s="1"/>
  <c r="S4962" i="7"/>
  <c r="R4962" i="7"/>
  <c r="Q4962" i="7"/>
  <c r="A4962" i="7"/>
  <c r="U4961" i="7"/>
  <c r="T4961" i="7"/>
  <c r="S4961" i="7"/>
  <c r="R4961" i="7"/>
  <c r="Q4961" i="7"/>
  <c r="A4961" i="7"/>
  <c r="T4960" i="7"/>
  <c r="U4960" i="7" s="1"/>
  <c r="S4960" i="7"/>
  <c r="R4960" i="7"/>
  <c r="Q4960" i="7"/>
  <c r="A4960" i="7"/>
  <c r="U4959" i="7"/>
  <c r="T4959" i="7"/>
  <c r="S4959" i="7"/>
  <c r="R4959" i="7"/>
  <c r="Q4959" i="7"/>
  <c r="A4959" i="7"/>
  <c r="T4958" i="7"/>
  <c r="U4958" i="7" s="1"/>
  <c r="S4958" i="7"/>
  <c r="R4958" i="7"/>
  <c r="Q4958" i="7"/>
  <c r="A4958" i="7"/>
  <c r="U4957" i="7"/>
  <c r="T4957" i="7"/>
  <c r="S4957" i="7"/>
  <c r="R4957" i="7"/>
  <c r="Q4957" i="7"/>
  <c r="A4957" i="7"/>
  <c r="T4956" i="7"/>
  <c r="U4956" i="7" s="1"/>
  <c r="S4956" i="7"/>
  <c r="R4956" i="7"/>
  <c r="Q4956" i="7"/>
  <c r="A4956" i="7"/>
  <c r="U4955" i="7"/>
  <c r="T4955" i="7"/>
  <c r="S4955" i="7"/>
  <c r="R4955" i="7"/>
  <c r="Q4955" i="7"/>
  <c r="A4955" i="7"/>
  <c r="T4954" i="7"/>
  <c r="U4954" i="7" s="1"/>
  <c r="S4954" i="7"/>
  <c r="R4954" i="7"/>
  <c r="Q4954" i="7"/>
  <c r="A4954" i="7"/>
  <c r="U4953" i="7"/>
  <c r="T4953" i="7"/>
  <c r="S4953" i="7"/>
  <c r="R4953" i="7"/>
  <c r="Q4953" i="7"/>
  <c r="A4953" i="7"/>
  <c r="T4952" i="7"/>
  <c r="U4952" i="7" s="1"/>
  <c r="S4952" i="7"/>
  <c r="R4952" i="7"/>
  <c r="Q4952" i="7"/>
  <c r="A4952" i="7"/>
  <c r="U4951" i="7"/>
  <c r="T4951" i="7"/>
  <c r="S4951" i="7"/>
  <c r="R4951" i="7"/>
  <c r="Q4951" i="7"/>
  <c r="A4951" i="7"/>
  <c r="T4950" i="7"/>
  <c r="U4950" i="7" s="1"/>
  <c r="S4950" i="7"/>
  <c r="R4950" i="7"/>
  <c r="Q4950" i="7"/>
  <c r="A4950" i="7"/>
  <c r="U4949" i="7"/>
  <c r="T4949" i="7"/>
  <c r="S4949" i="7"/>
  <c r="R4949" i="7"/>
  <c r="Q4949" i="7"/>
  <c r="A4949" i="7"/>
  <c r="T4948" i="7"/>
  <c r="U4948" i="7" s="1"/>
  <c r="S4948" i="7"/>
  <c r="R4948" i="7"/>
  <c r="Q4948" i="7"/>
  <c r="A4948" i="7"/>
  <c r="U4947" i="7"/>
  <c r="T4947" i="7"/>
  <c r="S4947" i="7"/>
  <c r="R4947" i="7"/>
  <c r="Q4947" i="7"/>
  <c r="A4947" i="7"/>
  <c r="T4946" i="7"/>
  <c r="U4946" i="7" s="1"/>
  <c r="S4946" i="7"/>
  <c r="R4946" i="7"/>
  <c r="Q4946" i="7"/>
  <c r="A4946" i="7"/>
  <c r="U4945" i="7"/>
  <c r="T4945" i="7"/>
  <c r="S4945" i="7"/>
  <c r="R4945" i="7"/>
  <c r="Q4945" i="7"/>
  <c r="A4945" i="7"/>
  <c r="T4944" i="7"/>
  <c r="U4944" i="7" s="1"/>
  <c r="S4944" i="7"/>
  <c r="R4944" i="7"/>
  <c r="Q4944" i="7"/>
  <c r="A4944" i="7"/>
  <c r="U4943" i="7"/>
  <c r="T4943" i="7"/>
  <c r="S4943" i="7"/>
  <c r="R4943" i="7"/>
  <c r="Q4943" i="7"/>
  <c r="A4943" i="7"/>
  <c r="T4942" i="7"/>
  <c r="U4942" i="7" s="1"/>
  <c r="S4942" i="7"/>
  <c r="R4942" i="7"/>
  <c r="Q4942" i="7"/>
  <c r="A4942" i="7"/>
  <c r="U4941" i="7"/>
  <c r="T4941" i="7"/>
  <c r="S4941" i="7"/>
  <c r="R4941" i="7"/>
  <c r="Q4941" i="7"/>
  <c r="A4941" i="7"/>
  <c r="T4940" i="7"/>
  <c r="U4940" i="7" s="1"/>
  <c r="S4940" i="7"/>
  <c r="R4940" i="7"/>
  <c r="Q4940" i="7"/>
  <c r="A4940" i="7"/>
  <c r="U4939" i="7"/>
  <c r="T4939" i="7"/>
  <c r="S4939" i="7"/>
  <c r="R4939" i="7"/>
  <c r="Q4939" i="7"/>
  <c r="A4939" i="7"/>
  <c r="T4938" i="7"/>
  <c r="U4938" i="7" s="1"/>
  <c r="S4938" i="7"/>
  <c r="R4938" i="7"/>
  <c r="Q4938" i="7"/>
  <c r="A4938" i="7"/>
  <c r="U4937" i="7"/>
  <c r="T4937" i="7"/>
  <c r="S4937" i="7"/>
  <c r="R4937" i="7"/>
  <c r="Q4937" i="7"/>
  <c r="A4937" i="7"/>
  <c r="T4936" i="7"/>
  <c r="U4936" i="7" s="1"/>
  <c r="S4936" i="7"/>
  <c r="R4936" i="7"/>
  <c r="Q4936" i="7"/>
  <c r="A4936" i="7"/>
  <c r="U4935" i="7"/>
  <c r="T4935" i="7"/>
  <c r="S4935" i="7"/>
  <c r="R4935" i="7"/>
  <c r="Q4935" i="7"/>
  <c r="A4935" i="7"/>
  <c r="T4934" i="7"/>
  <c r="U4934" i="7" s="1"/>
  <c r="S4934" i="7"/>
  <c r="R4934" i="7"/>
  <c r="Q4934" i="7"/>
  <c r="A4934" i="7"/>
  <c r="U4933" i="7"/>
  <c r="T4933" i="7"/>
  <c r="S4933" i="7"/>
  <c r="R4933" i="7"/>
  <c r="Q4933" i="7"/>
  <c r="A4933" i="7"/>
  <c r="T4932" i="7"/>
  <c r="U4932" i="7" s="1"/>
  <c r="S4932" i="7"/>
  <c r="R4932" i="7"/>
  <c r="Q4932" i="7"/>
  <c r="A4932" i="7"/>
  <c r="U4931" i="7"/>
  <c r="T4931" i="7"/>
  <c r="S4931" i="7"/>
  <c r="R4931" i="7"/>
  <c r="Q4931" i="7"/>
  <c r="A4931" i="7"/>
  <c r="T4930" i="7"/>
  <c r="U4930" i="7" s="1"/>
  <c r="S4930" i="7"/>
  <c r="R4930" i="7"/>
  <c r="Q4930" i="7"/>
  <c r="A4930" i="7"/>
  <c r="U4929" i="7"/>
  <c r="T4929" i="7"/>
  <c r="S4929" i="7"/>
  <c r="R4929" i="7"/>
  <c r="Q4929" i="7"/>
  <c r="A4929" i="7"/>
  <c r="T4928" i="7"/>
  <c r="U4928" i="7" s="1"/>
  <c r="S4928" i="7"/>
  <c r="R4928" i="7"/>
  <c r="Q4928" i="7"/>
  <c r="A4928" i="7"/>
  <c r="U4927" i="7"/>
  <c r="T4927" i="7"/>
  <c r="S4927" i="7"/>
  <c r="R4927" i="7"/>
  <c r="Q4927" i="7"/>
  <c r="A4927" i="7"/>
  <c r="T4926" i="7"/>
  <c r="U4926" i="7" s="1"/>
  <c r="S4926" i="7"/>
  <c r="R4926" i="7"/>
  <c r="Q4926" i="7"/>
  <c r="A4926" i="7"/>
  <c r="U4925" i="7"/>
  <c r="T4925" i="7"/>
  <c r="S4925" i="7"/>
  <c r="R4925" i="7"/>
  <c r="Q4925" i="7"/>
  <c r="A4925" i="7"/>
  <c r="T4924" i="7"/>
  <c r="U4924" i="7" s="1"/>
  <c r="S4924" i="7"/>
  <c r="R4924" i="7"/>
  <c r="Q4924" i="7"/>
  <c r="A4924" i="7"/>
  <c r="U4923" i="7"/>
  <c r="T4923" i="7"/>
  <c r="S4923" i="7"/>
  <c r="R4923" i="7"/>
  <c r="Q4923" i="7"/>
  <c r="A4923" i="7"/>
  <c r="T4922" i="7"/>
  <c r="U4922" i="7" s="1"/>
  <c r="S4922" i="7"/>
  <c r="R4922" i="7"/>
  <c r="Q4922" i="7"/>
  <c r="A4922" i="7"/>
  <c r="U4921" i="7"/>
  <c r="T4921" i="7"/>
  <c r="S4921" i="7"/>
  <c r="R4921" i="7"/>
  <c r="Q4921" i="7"/>
  <c r="A4921" i="7"/>
  <c r="T4920" i="7"/>
  <c r="U4920" i="7" s="1"/>
  <c r="S4920" i="7"/>
  <c r="R4920" i="7"/>
  <c r="Q4920" i="7"/>
  <c r="A4920" i="7"/>
  <c r="U4919" i="7"/>
  <c r="T4919" i="7"/>
  <c r="S4919" i="7"/>
  <c r="R4919" i="7"/>
  <c r="Q4919" i="7"/>
  <c r="A4919" i="7"/>
  <c r="T4918" i="7"/>
  <c r="U4918" i="7" s="1"/>
  <c r="S4918" i="7"/>
  <c r="R4918" i="7"/>
  <c r="Q4918" i="7"/>
  <c r="A4918" i="7"/>
  <c r="U4917" i="7"/>
  <c r="T4917" i="7"/>
  <c r="S4917" i="7"/>
  <c r="R4917" i="7"/>
  <c r="Q4917" i="7"/>
  <c r="A4917" i="7"/>
  <c r="T4916" i="7"/>
  <c r="U4916" i="7" s="1"/>
  <c r="S4916" i="7"/>
  <c r="R4916" i="7"/>
  <c r="Q4916" i="7"/>
  <c r="A4916" i="7"/>
  <c r="U4915" i="7"/>
  <c r="T4915" i="7"/>
  <c r="S4915" i="7"/>
  <c r="R4915" i="7"/>
  <c r="Q4915" i="7"/>
  <c r="A4915" i="7"/>
  <c r="T4914" i="7"/>
  <c r="U4914" i="7" s="1"/>
  <c r="S4914" i="7"/>
  <c r="R4914" i="7"/>
  <c r="Q4914" i="7"/>
  <c r="A4914" i="7"/>
  <c r="U4913" i="7"/>
  <c r="T4913" i="7"/>
  <c r="S4913" i="7"/>
  <c r="R4913" i="7"/>
  <c r="Q4913" i="7"/>
  <c r="A4913" i="7"/>
  <c r="T4912" i="7"/>
  <c r="U4912" i="7" s="1"/>
  <c r="S4912" i="7"/>
  <c r="R4912" i="7"/>
  <c r="Q4912" i="7"/>
  <c r="A4912" i="7"/>
  <c r="U4911" i="7"/>
  <c r="T4911" i="7"/>
  <c r="S4911" i="7"/>
  <c r="R4911" i="7"/>
  <c r="Q4911" i="7"/>
  <c r="A4911" i="7"/>
  <c r="T4910" i="7"/>
  <c r="U4910" i="7" s="1"/>
  <c r="S4910" i="7"/>
  <c r="R4910" i="7"/>
  <c r="Q4910" i="7"/>
  <c r="A4910" i="7"/>
  <c r="U4909" i="7"/>
  <c r="T4909" i="7"/>
  <c r="S4909" i="7"/>
  <c r="R4909" i="7"/>
  <c r="Q4909" i="7"/>
  <c r="A4909" i="7"/>
  <c r="T4908" i="7"/>
  <c r="U4908" i="7" s="1"/>
  <c r="S4908" i="7"/>
  <c r="R4908" i="7"/>
  <c r="Q4908" i="7"/>
  <c r="A4908" i="7"/>
  <c r="U4907" i="7"/>
  <c r="T4907" i="7"/>
  <c r="S4907" i="7"/>
  <c r="R4907" i="7"/>
  <c r="Q4907" i="7"/>
  <c r="A4907" i="7"/>
  <c r="T4906" i="7"/>
  <c r="U4906" i="7" s="1"/>
  <c r="S4906" i="7"/>
  <c r="R4906" i="7"/>
  <c r="Q4906" i="7"/>
  <c r="A4906" i="7"/>
  <c r="U4905" i="7"/>
  <c r="T4905" i="7"/>
  <c r="S4905" i="7"/>
  <c r="R4905" i="7"/>
  <c r="Q4905" i="7"/>
  <c r="A4905" i="7"/>
  <c r="T4904" i="7"/>
  <c r="U4904" i="7" s="1"/>
  <c r="S4904" i="7"/>
  <c r="R4904" i="7"/>
  <c r="Q4904" i="7"/>
  <c r="A4904" i="7"/>
  <c r="U4903" i="7"/>
  <c r="T4903" i="7"/>
  <c r="S4903" i="7"/>
  <c r="R4903" i="7"/>
  <c r="Q4903" i="7"/>
  <c r="A4903" i="7"/>
  <c r="T4902" i="7"/>
  <c r="U4902" i="7" s="1"/>
  <c r="S4902" i="7"/>
  <c r="R4902" i="7"/>
  <c r="Q4902" i="7"/>
  <c r="A4902" i="7"/>
  <c r="U4901" i="7"/>
  <c r="T4901" i="7"/>
  <c r="S4901" i="7"/>
  <c r="R4901" i="7"/>
  <c r="Q4901" i="7"/>
  <c r="A4901" i="7"/>
  <c r="T4900" i="7"/>
  <c r="U4900" i="7" s="1"/>
  <c r="S4900" i="7"/>
  <c r="R4900" i="7"/>
  <c r="Q4900" i="7"/>
  <c r="A4900" i="7"/>
  <c r="U4899" i="7"/>
  <c r="T4899" i="7"/>
  <c r="S4899" i="7"/>
  <c r="R4899" i="7"/>
  <c r="Q4899" i="7"/>
  <c r="A4899" i="7"/>
  <c r="T4898" i="7"/>
  <c r="U4898" i="7" s="1"/>
  <c r="S4898" i="7"/>
  <c r="R4898" i="7"/>
  <c r="Q4898" i="7"/>
  <c r="A4898" i="7"/>
  <c r="U4897" i="7"/>
  <c r="T4897" i="7"/>
  <c r="S4897" i="7"/>
  <c r="R4897" i="7"/>
  <c r="Q4897" i="7"/>
  <c r="A4897" i="7"/>
  <c r="T4896" i="7"/>
  <c r="U4896" i="7" s="1"/>
  <c r="S4896" i="7"/>
  <c r="R4896" i="7"/>
  <c r="Q4896" i="7"/>
  <c r="A4896" i="7"/>
  <c r="U4895" i="7"/>
  <c r="T4895" i="7"/>
  <c r="S4895" i="7"/>
  <c r="R4895" i="7"/>
  <c r="Q4895" i="7"/>
  <c r="A4895" i="7"/>
  <c r="T4894" i="7"/>
  <c r="U4894" i="7" s="1"/>
  <c r="S4894" i="7"/>
  <c r="R4894" i="7"/>
  <c r="Q4894" i="7"/>
  <c r="A4894" i="7"/>
  <c r="U4893" i="7"/>
  <c r="T4893" i="7"/>
  <c r="S4893" i="7"/>
  <c r="R4893" i="7"/>
  <c r="Q4893" i="7"/>
  <c r="A4893" i="7"/>
  <c r="T4892" i="7"/>
  <c r="U4892" i="7" s="1"/>
  <c r="S4892" i="7"/>
  <c r="R4892" i="7"/>
  <c r="Q4892" i="7"/>
  <c r="A4892" i="7"/>
  <c r="U4891" i="7"/>
  <c r="T4891" i="7"/>
  <c r="S4891" i="7"/>
  <c r="R4891" i="7"/>
  <c r="Q4891" i="7"/>
  <c r="A4891" i="7"/>
  <c r="T4890" i="7"/>
  <c r="U4890" i="7" s="1"/>
  <c r="S4890" i="7"/>
  <c r="R4890" i="7"/>
  <c r="Q4890" i="7"/>
  <c r="A4890" i="7"/>
  <c r="U4889" i="7"/>
  <c r="T4889" i="7"/>
  <c r="S4889" i="7"/>
  <c r="R4889" i="7"/>
  <c r="Q4889" i="7"/>
  <c r="A4889" i="7"/>
  <c r="T4888" i="7"/>
  <c r="U4888" i="7" s="1"/>
  <c r="S4888" i="7"/>
  <c r="R4888" i="7"/>
  <c r="Q4888" i="7"/>
  <c r="A4888" i="7"/>
  <c r="U4887" i="7"/>
  <c r="T4887" i="7"/>
  <c r="S4887" i="7"/>
  <c r="R4887" i="7"/>
  <c r="Q4887" i="7"/>
  <c r="A4887" i="7"/>
  <c r="T4886" i="7"/>
  <c r="U4886" i="7" s="1"/>
  <c r="S4886" i="7"/>
  <c r="R4886" i="7"/>
  <c r="Q4886" i="7"/>
  <c r="A4886" i="7"/>
  <c r="U4885" i="7"/>
  <c r="T4885" i="7"/>
  <c r="S4885" i="7"/>
  <c r="R4885" i="7"/>
  <c r="Q4885" i="7"/>
  <c r="A4885" i="7"/>
  <c r="T4884" i="7"/>
  <c r="U4884" i="7" s="1"/>
  <c r="S4884" i="7"/>
  <c r="R4884" i="7"/>
  <c r="Q4884" i="7"/>
  <c r="A4884" i="7"/>
  <c r="U4883" i="7"/>
  <c r="T4883" i="7"/>
  <c r="S4883" i="7"/>
  <c r="R4883" i="7"/>
  <c r="Q4883" i="7"/>
  <c r="A4883" i="7"/>
  <c r="T4882" i="7"/>
  <c r="U4882" i="7" s="1"/>
  <c r="S4882" i="7"/>
  <c r="R4882" i="7"/>
  <c r="Q4882" i="7"/>
  <c r="A4882" i="7"/>
  <c r="U4881" i="7"/>
  <c r="T4881" i="7"/>
  <c r="S4881" i="7"/>
  <c r="R4881" i="7"/>
  <c r="Q4881" i="7"/>
  <c r="A4881" i="7"/>
  <c r="T4880" i="7"/>
  <c r="U4880" i="7" s="1"/>
  <c r="S4880" i="7"/>
  <c r="R4880" i="7"/>
  <c r="Q4880" i="7"/>
  <c r="A4880" i="7"/>
  <c r="U4879" i="7"/>
  <c r="T4879" i="7"/>
  <c r="S4879" i="7"/>
  <c r="R4879" i="7"/>
  <c r="Q4879" i="7"/>
  <c r="A4879" i="7"/>
  <c r="T4878" i="7"/>
  <c r="U4878" i="7" s="1"/>
  <c r="S4878" i="7"/>
  <c r="R4878" i="7"/>
  <c r="Q4878" i="7"/>
  <c r="A4878" i="7"/>
  <c r="U4877" i="7"/>
  <c r="T4877" i="7"/>
  <c r="S4877" i="7"/>
  <c r="R4877" i="7"/>
  <c r="Q4877" i="7"/>
  <c r="A4877" i="7"/>
  <c r="T4876" i="7"/>
  <c r="U4876" i="7" s="1"/>
  <c r="S4876" i="7"/>
  <c r="R4876" i="7"/>
  <c r="Q4876" i="7"/>
  <c r="A4876" i="7"/>
  <c r="U4875" i="7"/>
  <c r="T4875" i="7"/>
  <c r="S4875" i="7"/>
  <c r="R4875" i="7"/>
  <c r="Q4875" i="7"/>
  <c r="A4875" i="7"/>
  <c r="T4874" i="7"/>
  <c r="U4874" i="7" s="1"/>
  <c r="S4874" i="7"/>
  <c r="R4874" i="7"/>
  <c r="Q4874" i="7"/>
  <c r="A4874" i="7"/>
  <c r="U4873" i="7"/>
  <c r="T4873" i="7"/>
  <c r="S4873" i="7"/>
  <c r="R4873" i="7"/>
  <c r="Q4873" i="7"/>
  <c r="A4873" i="7"/>
  <c r="T4872" i="7"/>
  <c r="U4872" i="7" s="1"/>
  <c r="S4872" i="7"/>
  <c r="R4872" i="7"/>
  <c r="Q4872" i="7"/>
  <c r="A4872" i="7"/>
  <c r="U4871" i="7"/>
  <c r="T4871" i="7"/>
  <c r="S4871" i="7"/>
  <c r="R4871" i="7"/>
  <c r="Q4871" i="7"/>
  <c r="A4871" i="7"/>
  <c r="T4870" i="7"/>
  <c r="U4870" i="7" s="1"/>
  <c r="S4870" i="7"/>
  <c r="R4870" i="7"/>
  <c r="Q4870" i="7"/>
  <c r="A4870" i="7"/>
  <c r="U4869" i="7"/>
  <c r="T4869" i="7"/>
  <c r="S4869" i="7"/>
  <c r="R4869" i="7"/>
  <c r="Q4869" i="7"/>
  <c r="A4869" i="7"/>
  <c r="T4868" i="7"/>
  <c r="U4868" i="7" s="1"/>
  <c r="S4868" i="7"/>
  <c r="R4868" i="7"/>
  <c r="Q4868" i="7"/>
  <c r="A4868" i="7"/>
  <c r="U4867" i="7"/>
  <c r="T4867" i="7"/>
  <c r="S4867" i="7"/>
  <c r="R4867" i="7"/>
  <c r="Q4867" i="7"/>
  <c r="A4867" i="7"/>
  <c r="T4866" i="7"/>
  <c r="U4866" i="7" s="1"/>
  <c r="S4866" i="7"/>
  <c r="R4866" i="7"/>
  <c r="Q4866" i="7"/>
  <c r="A4866" i="7"/>
  <c r="U4865" i="7"/>
  <c r="T4865" i="7"/>
  <c r="S4865" i="7"/>
  <c r="R4865" i="7"/>
  <c r="Q4865" i="7"/>
  <c r="A4865" i="7"/>
  <c r="T4864" i="7"/>
  <c r="U4864" i="7" s="1"/>
  <c r="S4864" i="7"/>
  <c r="R4864" i="7"/>
  <c r="Q4864" i="7"/>
  <c r="A4864" i="7"/>
  <c r="U4863" i="7"/>
  <c r="T4863" i="7"/>
  <c r="S4863" i="7"/>
  <c r="R4863" i="7"/>
  <c r="Q4863" i="7"/>
  <c r="A4863" i="7"/>
  <c r="T4862" i="7"/>
  <c r="U4862" i="7" s="1"/>
  <c r="S4862" i="7"/>
  <c r="R4862" i="7"/>
  <c r="Q4862" i="7"/>
  <c r="A4862" i="7"/>
  <c r="U4861" i="7"/>
  <c r="T4861" i="7"/>
  <c r="S4861" i="7"/>
  <c r="R4861" i="7"/>
  <c r="Q4861" i="7"/>
  <c r="A4861" i="7"/>
  <c r="T4860" i="7"/>
  <c r="U4860" i="7" s="1"/>
  <c r="S4860" i="7"/>
  <c r="R4860" i="7"/>
  <c r="Q4860" i="7"/>
  <c r="A4860" i="7"/>
  <c r="U4859" i="7"/>
  <c r="T4859" i="7"/>
  <c r="S4859" i="7"/>
  <c r="R4859" i="7"/>
  <c r="Q4859" i="7"/>
  <c r="A4859" i="7"/>
  <c r="T4858" i="7"/>
  <c r="U4858" i="7" s="1"/>
  <c r="S4858" i="7"/>
  <c r="R4858" i="7"/>
  <c r="Q4858" i="7"/>
  <c r="A4858" i="7"/>
  <c r="T4857" i="7"/>
  <c r="U4857" i="7" s="1"/>
  <c r="S4857" i="7"/>
  <c r="R4857" i="7"/>
  <c r="Q4857" i="7"/>
  <c r="A4857" i="7"/>
  <c r="T4856" i="7"/>
  <c r="U4856" i="7" s="1"/>
  <c r="S4856" i="7"/>
  <c r="R4856" i="7"/>
  <c r="Q4856" i="7"/>
  <c r="A4856" i="7"/>
  <c r="U4855" i="7"/>
  <c r="T4855" i="7"/>
  <c r="S4855" i="7"/>
  <c r="R4855" i="7"/>
  <c r="Q4855" i="7"/>
  <c r="A4855" i="7"/>
  <c r="T4854" i="7"/>
  <c r="U4854" i="7" s="1"/>
  <c r="S4854" i="7"/>
  <c r="R4854" i="7"/>
  <c r="Q4854" i="7"/>
  <c r="A4854" i="7"/>
  <c r="T4853" i="7"/>
  <c r="U4853" i="7" s="1"/>
  <c r="S4853" i="7"/>
  <c r="R4853" i="7"/>
  <c r="Q4853" i="7"/>
  <c r="A4853" i="7"/>
  <c r="T4852" i="7"/>
  <c r="U4852" i="7" s="1"/>
  <c r="S4852" i="7"/>
  <c r="R4852" i="7"/>
  <c r="Q4852" i="7"/>
  <c r="A4852" i="7"/>
  <c r="U4851" i="7"/>
  <c r="T4851" i="7"/>
  <c r="S4851" i="7"/>
  <c r="R4851" i="7"/>
  <c r="Q4851" i="7"/>
  <c r="A4851" i="7"/>
  <c r="T4850" i="7"/>
  <c r="U4850" i="7" s="1"/>
  <c r="S4850" i="7"/>
  <c r="R4850" i="7"/>
  <c r="Q4850" i="7"/>
  <c r="A4850" i="7"/>
  <c r="T4849" i="7"/>
  <c r="U4849" i="7" s="1"/>
  <c r="S4849" i="7"/>
  <c r="R4849" i="7"/>
  <c r="Q4849" i="7"/>
  <c r="A4849" i="7"/>
  <c r="T4848" i="7"/>
  <c r="U4848" i="7" s="1"/>
  <c r="S4848" i="7"/>
  <c r="R4848" i="7"/>
  <c r="Q4848" i="7"/>
  <c r="A4848" i="7"/>
  <c r="T4847" i="7"/>
  <c r="U4847" i="7" s="1"/>
  <c r="S4847" i="7"/>
  <c r="R4847" i="7"/>
  <c r="Q4847" i="7"/>
  <c r="A4847" i="7"/>
  <c r="T4846" i="7"/>
  <c r="U4846" i="7" s="1"/>
  <c r="S4846" i="7"/>
  <c r="R4846" i="7"/>
  <c r="Q4846" i="7"/>
  <c r="A4846" i="7"/>
  <c r="U4845" i="7"/>
  <c r="T4845" i="7"/>
  <c r="S4845" i="7"/>
  <c r="R4845" i="7"/>
  <c r="Q4845" i="7"/>
  <c r="A4845" i="7"/>
  <c r="T4844" i="7"/>
  <c r="U4844" i="7" s="1"/>
  <c r="S4844" i="7"/>
  <c r="R4844" i="7"/>
  <c r="Q4844" i="7"/>
  <c r="A4844" i="7"/>
  <c r="U4843" i="7"/>
  <c r="T4843" i="7"/>
  <c r="S4843" i="7"/>
  <c r="R4843" i="7"/>
  <c r="Q4843" i="7"/>
  <c r="A4843" i="7"/>
  <c r="T4842" i="7"/>
  <c r="U4842" i="7" s="1"/>
  <c r="S4842" i="7"/>
  <c r="R4842" i="7"/>
  <c r="Q4842" i="7"/>
  <c r="A4842" i="7"/>
  <c r="T4841" i="7"/>
  <c r="U4841" i="7" s="1"/>
  <c r="S4841" i="7"/>
  <c r="R4841" i="7"/>
  <c r="Q4841" i="7"/>
  <c r="A4841" i="7"/>
  <c r="T4840" i="7"/>
  <c r="U4840" i="7" s="1"/>
  <c r="S4840" i="7"/>
  <c r="R4840" i="7"/>
  <c r="Q4840" i="7"/>
  <c r="A4840" i="7"/>
  <c r="U4839" i="7"/>
  <c r="T4839" i="7"/>
  <c r="S4839" i="7"/>
  <c r="R4839" i="7"/>
  <c r="Q4839" i="7"/>
  <c r="A4839" i="7"/>
  <c r="T4838" i="7"/>
  <c r="U4838" i="7" s="1"/>
  <c r="S4838" i="7"/>
  <c r="R4838" i="7"/>
  <c r="Q4838" i="7"/>
  <c r="A4838" i="7"/>
  <c r="T4837" i="7"/>
  <c r="U4837" i="7" s="1"/>
  <c r="S4837" i="7"/>
  <c r="R4837" i="7"/>
  <c r="Q4837" i="7"/>
  <c r="A4837" i="7"/>
  <c r="T4836" i="7"/>
  <c r="U4836" i="7" s="1"/>
  <c r="S4836" i="7"/>
  <c r="R4836" i="7"/>
  <c r="Q4836" i="7"/>
  <c r="A4836" i="7"/>
  <c r="U4835" i="7"/>
  <c r="T4835" i="7"/>
  <c r="S4835" i="7"/>
  <c r="R4835" i="7"/>
  <c r="Q4835" i="7"/>
  <c r="A4835" i="7"/>
  <c r="T4834" i="7"/>
  <c r="U4834" i="7" s="1"/>
  <c r="S4834" i="7"/>
  <c r="R4834" i="7"/>
  <c r="Q4834" i="7"/>
  <c r="A4834" i="7"/>
  <c r="T4833" i="7"/>
  <c r="U4833" i="7" s="1"/>
  <c r="S4833" i="7"/>
  <c r="R4833" i="7"/>
  <c r="Q4833" i="7"/>
  <c r="A4833" i="7"/>
  <c r="T4832" i="7"/>
  <c r="U4832" i="7" s="1"/>
  <c r="S4832" i="7"/>
  <c r="R4832" i="7"/>
  <c r="Q4832" i="7"/>
  <c r="A4832" i="7"/>
  <c r="U4831" i="7"/>
  <c r="T4831" i="7"/>
  <c r="S4831" i="7"/>
  <c r="R4831" i="7"/>
  <c r="Q4831" i="7"/>
  <c r="A4831" i="7"/>
  <c r="T4830" i="7"/>
  <c r="U4830" i="7" s="1"/>
  <c r="S4830" i="7"/>
  <c r="R4830" i="7"/>
  <c r="Q4830" i="7"/>
  <c r="A4830" i="7"/>
  <c r="T4829" i="7"/>
  <c r="U4829" i="7" s="1"/>
  <c r="S4829" i="7"/>
  <c r="R4829" i="7"/>
  <c r="Q4829" i="7"/>
  <c r="A4829" i="7"/>
  <c r="T4828" i="7"/>
  <c r="U4828" i="7" s="1"/>
  <c r="S4828" i="7"/>
  <c r="R4828" i="7"/>
  <c r="Q4828" i="7"/>
  <c r="A4828" i="7"/>
  <c r="U4827" i="7"/>
  <c r="T4827" i="7"/>
  <c r="S4827" i="7"/>
  <c r="R4827" i="7"/>
  <c r="Q4827" i="7"/>
  <c r="A4827" i="7"/>
  <c r="T4826" i="7"/>
  <c r="U4826" i="7" s="1"/>
  <c r="S4826" i="7"/>
  <c r="R4826" i="7"/>
  <c r="Q4826" i="7"/>
  <c r="A4826" i="7"/>
  <c r="T4825" i="7"/>
  <c r="U4825" i="7" s="1"/>
  <c r="S4825" i="7"/>
  <c r="R4825" i="7"/>
  <c r="Q4825" i="7"/>
  <c r="A4825" i="7"/>
  <c r="T4824" i="7"/>
  <c r="U4824" i="7" s="1"/>
  <c r="S4824" i="7"/>
  <c r="R4824" i="7"/>
  <c r="Q4824" i="7"/>
  <c r="A4824" i="7"/>
  <c r="T4823" i="7"/>
  <c r="U4823" i="7" s="1"/>
  <c r="S4823" i="7"/>
  <c r="R4823" i="7"/>
  <c r="Q4823" i="7"/>
  <c r="A4823" i="7"/>
  <c r="T4822" i="7"/>
  <c r="U4822" i="7" s="1"/>
  <c r="S4822" i="7"/>
  <c r="R4822" i="7"/>
  <c r="Q4822" i="7"/>
  <c r="A4822" i="7"/>
  <c r="U4821" i="7"/>
  <c r="T4821" i="7"/>
  <c r="S4821" i="7"/>
  <c r="R4821" i="7"/>
  <c r="Q4821" i="7"/>
  <c r="A4821" i="7"/>
  <c r="T4820" i="7"/>
  <c r="U4820" i="7" s="1"/>
  <c r="S4820" i="7"/>
  <c r="R4820" i="7"/>
  <c r="Q4820" i="7"/>
  <c r="A4820" i="7"/>
  <c r="U4819" i="7"/>
  <c r="T4819" i="7"/>
  <c r="S4819" i="7"/>
  <c r="R4819" i="7"/>
  <c r="Q4819" i="7"/>
  <c r="A4819" i="7"/>
  <c r="T4818" i="7"/>
  <c r="U4818" i="7" s="1"/>
  <c r="S4818" i="7"/>
  <c r="R4818" i="7"/>
  <c r="Q4818" i="7"/>
  <c r="A4818" i="7"/>
  <c r="T4817" i="7"/>
  <c r="U4817" i="7" s="1"/>
  <c r="S4817" i="7"/>
  <c r="R4817" i="7"/>
  <c r="Q4817" i="7"/>
  <c r="A4817" i="7"/>
  <c r="T4816" i="7"/>
  <c r="U4816" i="7" s="1"/>
  <c r="S4816" i="7"/>
  <c r="R4816" i="7"/>
  <c r="Q4816" i="7"/>
  <c r="A4816" i="7"/>
  <c r="U4815" i="7"/>
  <c r="T4815" i="7"/>
  <c r="S4815" i="7"/>
  <c r="R4815" i="7"/>
  <c r="Q4815" i="7"/>
  <c r="A4815" i="7"/>
  <c r="T4814" i="7"/>
  <c r="U4814" i="7" s="1"/>
  <c r="S4814" i="7"/>
  <c r="R4814" i="7"/>
  <c r="Q4814" i="7"/>
  <c r="A4814" i="7"/>
  <c r="T4813" i="7"/>
  <c r="U4813" i="7" s="1"/>
  <c r="S4813" i="7"/>
  <c r="R4813" i="7"/>
  <c r="Q4813" i="7"/>
  <c r="A4813" i="7"/>
  <c r="T4812" i="7"/>
  <c r="U4812" i="7" s="1"/>
  <c r="S4812" i="7"/>
  <c r="R4812" i="7"/>
  <c r="Q4812" i="7"/>
  <c r="A4812" i="7"/>
  <c r="U4811" i="7"/>
  <c r="T4811" i="7"/>
  <c r="S4811" i="7"/>
  <c r="R4811" i="7"/>
  <c r="Q4811" i="7"/>
  <c r="A4811" i="7"/>
  <c r="T4810" i="7"/>
  <c r="U4810" i="7" s="1"/>
  <c r="S4810" i="7"/>
  <c r="R4810" i="7"/>
  <c r="Q4810" i="7"/>
  <c r="A4810" i="7"/>
  <c r="T4809" i="7"/>
  <c r="U4809" i="7" s="1"/>
  <c r="S4809" i="7"/>
  <c r="R4809" i="7"/>
  <c r="Q4809" i="7"/>
  <c r="A4809" i="7"/>
  <c r="T4808" i="7"/>
  <c r="U4808" i="7" s="1"/>
  <c r="S4808" i="7"/>
  <c r="R4808" i="7"/>
  <c r="Q4808" i="7"/>
  <c r="A4808" i="7"/>
  <c r="U4807" i="7"/>
  <c r="T4807" i="7"/>
  <c r="S4807" i="7"/>
  <c r="R4807" i="7"/>
  <c r="Q4807" i="7"/>
  <c r="A4807" i="7"/>
  <c r="T4806" i="7"/>
  <c r="U4806" i="7" s="1"/>
  <c r="S4806" i="7"/>
  <c r="R4806" i="7"/>
  <c r="Q4806" i="7"/>
  <c r="A4806" i="7"/>
  <c r="T4805" i="7"/>
  <c r="U4805" i="7" s="1"/>
  <c r="S4805" i="7"/>
  <c r="R4805" i="7"/>
  <c r="Q4805" i="7"/>
  <c r="A4805" i="7"/>
  <c r="T4804" i="7"/>
  <c r="U4804" i="7" s="1"/>
  <c r="S4804" i="7"/>
  <c r="R4804" i="7"/>
  <c r="Q4804" i="7"/>
  <c r="A4804" i="7"/>
  <c r="U4803" i="7"/>
  <c r="T4803" i="7"/>
  <c r="S4803" i="7"/>
  <c r="R4803" i="7"/>
  <c r="Q4803" i="7"/>
  <c r="A4803" i="7"/>
  <c r="T4802" i="7"/>
  <c r="U4802" i="7" s="1"/>
  <c r="S4802" i="7"/>
  <c r="R4802" i="7"/>
  <c r="Q4802" i="7"/>
  <c r="A4802" i="7"/>
  <c r="T4801" i="7"/>
  <c r="U4801" i="7" s="1"/>
  <c r="S4801" i="7"/>
  <c r="R4801" i="7"/>
  <c r="Q4801" i="7"/>
  <c r="A4801" i="7"/>
  <c r="T4800" i="7"/>
  <c r="U4800" i="7" s="1"/>
  <c r="S4800" i="7"/>
  <c r="R4800" i="7"/>
  <c r="Q4800" i="7"/>
  <c r="A4800" i="7"/>
  <c r="T4799" i="7"/>
  <c r="U4799" i="7" s="1"/>
  <c r="S4799" i="7"/>
  <c r="R4799" i="7"/>
  <c r="Q4799" i="7"/>
  <c r="A4799" i="7"/>
  <c r="T4798" i="7"/>
  <c r="U4798" i="7" s="1"/>
  <c r="S4798" i="7"/>
  <c r="R4798" i="7"/>
  <c r="Q4798" i="7"/>
  <c r="A4798" i="7"/>
  <c r="U4797" i="7"/>
  <c r="T4797" i="7"/>
  <c r="S4797" i="7"/>
  <c r="R4797" i="7"/>
  <c r="Q4797" i="7"/>
  <c r="A4797" i="7"/>
  <c r="T4796" i="7"/>
  <c r="U4796" i="7" s="1"/>
  <c r="S4796" i="7"/>
  <c r="R4796" i="7"/>
  <c r="Q4796" i="7"/>
  <c r="A4796" i="7"/>
  <c r="U4795" i="7"/>
  <c r="T4795" i="7"/>
  <c r="S4795" i="7"/>
  <c r="R4795" i="7"/>
  <c r="Q4795" i="7"/>
  <c r="A4795" i="7"/>
  <c r="T4794" i="7"/>
  <c r="U4794" i="7" s="1"/>
  <c r="S4794" i="7"/>
  <c r="R4794" i="7"/>
  <c r="Q4794" i="7"/>
  <c r="A4794" i="7"/>
  <c r="T4793" i="7"/>
  <c r="U4793" i="7" s="1"/>
  <c r="S4793" i="7"/>
  <c r="R4793" i="7"/>
  <c r="Q4793" i="7"/>
  <c r="A4793" i="7"/>
  <c r="T4792" i="7"/>
  <c r="U4792" i="7" s="1"/>
  <c r="S4792" i="7"/>
  <c r="R4792" i="7"/>
  <c r="Q4792" i="7"/>
  <c r="A4792" i="7"/>
  <c r="U4791" i="7"/>
  <c r="T4791" i="7"/>
  <c r="S4791" i="7"/>
  <c r="R4791" i="7"/>
  <c r="Q4791" i="7"/>
  <c r="A4791" i="7"/>
  <c r="T4790" i="7"/>
  <c r="U4790" i="7" s="1"/>
  <c r="S4790" i="7"/>
  <c r="R4790" i="7"/>
  <c r="Q4790" i="7"/>
  <c r="A4790" i="7"/>
  <c r="T4789" i="7"/>
  <c r="U4789" i="7" s="1"/>
  <c r="S4789" i="7"/>
  <c r="R4789" i="7"/>
  <c r="Q4789" i="7"/>
  <c r="A4789" i="7"/>
  <c r="T4788" i="7"/>
  <c r="U4788" i="7" s="1"/>
  <c r="S4788" i="7"/>
  <c r="R4788" i="7"/>
  <c r="Q4788" i="7"/>
  <c r="A4788" i="7"/>
  <c r="U4787" i="7"/>
  <c r="T4787" i="7"/>
  <c r="S4787" i="7"/>
  <c r="R4787" i="7"/>
  <c r="Q4787" i="7"/>
  <c r="A4787" i="7"/>
  <c r="T4786" i="7"/>
  <c r="U4786" i="7" s="1"/>
  <c r="S4786" i="7"/>
  <c r="R4786" i="7"/>
  <c r="Q4786" i="7"/>
  <c r="A4786" i="7"/>
  <c r="T4785" i="7"/>
  <c r="U4785" i="7" s="1"/>
  <c r="S4785" i="7"/>
  <c r="R4785" i="7"/>
  <c r="Q4785" i="7"/>
  <c r="A4785" i="7"/>
  <c r="T4784" i="7"/>
  <c r="U4784" i="7" s="1"/>
  <c r="S4784" i="7"/>
  <c r="R4784" i="7"/>
  <c r="Q4784" i="7"/>
  <c r="A4784" i="7"/>
  <c r="U4783" i="7"/>
  <c r="T4783" i="7"/>
  <c r="S4783" i="7"/>
  <c r="R4783" i="7"/>
  <c r="Q4783" i="7"/>
  <c r="A4783" i="7"/>
  <c r="T4782" i="7"/>
  <c r="U4782" i="7" s="1"/>
  <c r="S4782" i="7"/>
  <c r="R4782" i="7"/>
  <c r="Q4782" i="7"/>
  <c r="A4782" i="7"/>
  <c r="T4781" i="7"/>
  <c r="U4781" i="7" s="1"/>
  <c r="S4781" i="7"/>
  <c r="R4781" i="7"/>
  <c r="Q4781" i="7"/>
  <c r="A4781" i="7"/>
  <c r="T4780" i="7"/>
  <c r="U4780" i="7" s="1"/>
  <c r="S4780" i="7"/>
  <c r="R4780" i="7"/>
  <c r="Q4780" i="7"/>
  <c r="A4780" i="7"/>
  <c r="U4779" i="7"/>
  <c r="T4779" i="7"/>
  <c r="S4779" i="7"/>
  <c r="R4779" i="7"/>
  <c r="Q4779" i="7"/>
  <c r="A4779" i="7"/>
  <c r="T4778" i="7"/>
  <c r="U4778" i="7" s="1"/>
  <c r="S4778" i="7"/>
  <c r="R4778" i="7"/>
  <c r="Q4778" i="7"/>
  <c r="A4778" i="7"/>
  <c r="T4777" i="7"/>
  <c r="U4777" i="7" s="1"/>
  <c r="S4777" i="7"/>
  <c r="R4777" i="7"/>
  <c r="Q4777" i="7"/>
  <c r="A4777" i="7"/>
  <c r="T4776" i="7"/>
  <c r="U4776" i="7" s="1"/>
  <c r="S4776" i="7"/>
  <c r="R4776" i="7"/>
  <c r="Q4776" i="7"/>
  <c r="A4776" i="7"/>
  <c r="T4775" i="7"/>
  <c r="U4775" i="7" s="1"/>
  <c r="S4775" i="7"/>
  <c r="R4775" i="7"/>
  <c r="Q4775" i="7"/>
  <c r="A4775" i="7"/>
  <c r="T4774" i="7"/>
  <c r="U4774" i="7" s="1"/>
  <c r="S4774" i="7"/>
  <c r="R4774" i="7"/>
  <c r="Q4774" i="7"/>
  <c r="A4774" i="7"/>
  <c r="U4773" i="7"/>
  <c r="T4773" i="7"/>
  <c r="S4773" i="7"/>
  <c r="R4773" i="7"/>
  <c r="Q4773" i="7"/>
  <c r="A4773" i="7"/>
  <c r="T4772" i="7"/>
  <c r="U4772" i="7" s="1"/>
  <c r="S4772" i="7"/>
  <c r="R4772" i="7"/>
  <c r="Q4772" i="7"/>
  <c r="A4772" i="7"/>
  <c r="U4771" i="7"/>
  <c r="T4771" i="7"/>
  <c r="S4771" i="7"/>
  <c r="R4771" i="7"/>
  <c r="Q4771" i="7"/>
  <c r="A4771" i="7"/>
  <c r="T4770" i="7"/>
  <c r="U4770" i="7" s="1"/>
  <c r="S4770" i="7"/>
  <c r="R4770" i="7"/>
  <c r="Q4770" i="7"/>
  <c r="A4770" i="7"/>
  <c r="T4769" i="7"/>
  <c r="U4769" i="7" s="1"/>
  <c r="S4769" i="7"/>
  <c r="R4769" i="7"/>
  <c r="Q4769" i="7"/>
  <c r="A4769" i="7"/>
  <c r="T4768" i="7"/>
  <c r="U4768" i="7" s="1"/>
  <c r="S4768" i="7"/>
  <c r="R4768" i="7"/>
  <c r="Q4768" i="7"/>
  <c r="A4768" i="7"/>
  <c r="U4767" i="7"/>
  <c r="T4767" i="7"/>
  <c r="S4767" i="7"/>
  <c r="R4767" i="7"/>
  <c r="Q4767" i="7"/>
  <c r="A4767" i="7"/>
  <c r="T4766" i="7"/>
  <c r="U4766" i="7" s="1"/>
  <c r="S4766" i="7"/>
  <c r="R4766" i="7"/>
  <c r="Q4766" i="7"/>
  <c r="A4766" i="7"/>
  <c r="T4765" i="7"/>
  <c r="U4765" i="7" s="1"/>
  <c r="S4765" i="7"/>
  <c r="R4765" i="7"/>
  <c r="Q4765" i="7"/>
  <c r="A4765" i="7"/>
  <c r="T4764" i="7"/>
  <c r="U4764" i="7" s="1"/>
  <c r="S4764" i="7"/>
  <c r="R4764" i="7"/>
  <c r="Q4764" i="7"/>
  <c r="A4764" i="7"/>
  <c r="U4763" i="7"/>
  <c r="T4763" i="7"/>
  <c r="S4763" i="7"/>
  <c r="R4763" i="7"/>
  <c r="Q4763" i="7"/>
  <c r="A4763" i="7"/>
  <c r="T4762" i="7"/>
  <c r="U4762" i="7" s="1"/>
  <c r="S4762" i="7"/>
  <c r="R4762" i="7"/>
  <c r="Q4762" i="7"/>
  <c r="A4762" i="7"/>
  <c r="T4761" i="7"/>
  <c r="U4761" i="7" s="1"/>
  <c r="S4761" i="7"/>
  <c r="R4761" i="7"/>
  <c r="Q4761" i="7"/>
  <c r="A4761" i="7"/>
  <c r="T4760" i="7"/>
  <c r="U4760" i="7" s="1"/>
  <c r="S4760" i="7"/>
  <c r="R4760" i="7"/>
  <c r="Q4760" i="7"/>
  <c r="A4760" i="7"/>
  <c r="U4759" i="7"/>
  <c r="T4759" i="7"/>
  <c r="S4759" i="7"/>
  <c r="R4759" i="7"/>
  <c r="Q4759" i="7"/>
  <c r="A4759" i="7"/>
  <c r="T4758" i="7"/>
  <c r="U4758" i="7" s="1"/>
  <c r="S4758" i="7"/>
  <c r="R4758" i="7"/>
  <c r="Q4758" i="7"/>
  <c r="A4758" i="7"/>
  <c r="T4757" i="7"/>
  <c r="U4757" i="7" s="1"/>
  <c r="S4757" i="7"/>
  <c r="R4757" i="7"/>
  <c r="Q4757" i="7"/>
  <c r="A4757" i="7"/>
  <c r="T4756" i="7"/>
  <c r="U4756" i="7" s="1"/>
  <c r="S4756" i="7"/>
  <c r="R4756" i="7"/>
  <c r="Q4756" i="7"/>
  <c r="A4756" i="7"/>
  <c r="U4755" i="7"/>
  <c r="T4755" i="7"/>
  <c r="S4755" i="7"/>
  <c r="R4755" i="7"/>
  <c r="Q4755" i="7"/>
  <c r="A4755" i="7"/>
  <c r="T4754" i="7"/>
  <c r="U4754" i="7" s="1"/>
  <c r="S4754" i="7"/>
  <c r="R4754" i="7"/>
  <c r="Q4754" i="7"/>
  <c r="A4754" i="7"/>
  <c r="T4753" i="7"/>
  <c r="U4753" i="7" s="1"/>
  <c r="S4753" i="7"/>
  <c r="R4753" i="7"/>
  <c r="Q4753" i="7"/>
  <c r="A4753" i="7"/>
  <c r="T4752" i="7"/>
  <c r="U4752" i="7" s="1"/>
  <c r="S4752" i="7"/>
  <c r="R4752" i="7"/>
  <c r="Q4752" i="7"/>
  <c r="A4752" i="7"/>
  <c r="T4751" i="7"/>
  <c r="U4751" i="7" s="1"/>
  <c r="S4751" i="7"/>
  <c r="R4751" i="7"/>
  <c r="Q4751" i="7"/>
  <c r="A4751" i="7"/>
  <c r="T4750" i="7"/>
  <c r="U4750" i="7" s="1"/>
  <c r="S4750" i="7"/>
  <c r="R4750" i="7"/>
  <c r="Q4750" i="7"/>
  <c r="A4750" i="7"/>
  <c r="U4749" i="7"/>
  <c r="T4749" i="7"/>
  <c r="S4749" i="7"/>
  <c r="R4749" i="7"/>
  <c r="Q4749" i="7"/>
  <c r="A4749" i="7"/>
  <c r="T4748" i="7"/>
  <c r="U4748" i="7" s="1"/>
  <c r="S4748" i="7"/>
  <c r="R4748" i="7"/>
  <c r="Q4748" i="7"/>
  <c r="A4748" i="7"/>
  <c r="U4747" i="7"/>
  <c r="T4747" i="7"/>
  <c r="S4747" i="7"/>
  <c r="R4747" i="7"/>
  <c r="Q4747" i="7"/>
  <c r="A4747" i="7"/>
  <c r="T4746" i="7"/>
  <c r="U4746" i="7" s="1"/>
  <c r="S4746" i="7"/>
  <c r="R4746" i="7"/>
  <c r="Q4746" i="7"/>
  <c r="A4746" i="7"/>
  <c r="T4745" i="7"/>
  <c r="U4745" i="7" s="1"/>
  <c r="S4745" i="7"/>
  <c r="R4745" i="7"/>
  <c r="Q4745" i="7"/>
  <c r="A4745" i="7"/>
  <c r="T4744" i="7"/>
  <c r="U4744" i="7" s="1"/>
  <c r="S4744" i="7"/>
  <c r="R4744" i="7"/>
  <c r="Q4744" i="7"/>
  <c r="A4744" i="7"/>
  <c r="U4743" i="7"/>
  <c r="T4743" i="7"/>
  <c r="S4743" i="7"/>
  <c r="R4743" i="7"/>
  <c r="Q4743" i="7"/>
  <c r="A4743" i="7"/>
  <c r="T4742" i="7"/>
  <c r="U4742" i="7" s="1"/>
  <c r="S4742" i="7"/>
  <c r="R4742" i="7"/>
  <c r="Q4742" i="7"/>
  <c r="A4742" i="7"/>
  <c r="T4741" i="7"/>
  <c r="U4741" i="7" s="1"/>
  <c r="S4741" i="7"/>
  <c r="R4741" i="7"/>
  <c r="Q4741" i="7"/>
  <c r="A4741" i="7"/>
  <c r="T4740" i="7"/>
  <c r="U4740" i="7" s="1"/>
  <c r="S4740" i="7"/>
  <c r="R4740" i="7"/>
  <c r="Q4740" i="7"/>
  <c r="A4740" i="7"/>
  <c r="U4739" i="7"/>
  <c r="T4739" i="7"/>
  <c r="S4739" i="7"/>
  <c r="R4739" i="7"/>
  <c r="Q4739" i="7"/>
  <c r="A4739" i="7"/>
  <c r="T4738" i="7"/>
  <c r="U4738" i="7" s="1"/>
  <c r="S4738" i="7"/>
  <c r="R4738" i="7"/>
  <c r="Q4738" i="7"/>
  <c r="A4738" i="7"/>
  <c r="T4737" i="7"/>
  <c r="U4737" i="7" s="1"/>
  <c r="S4737" i="7"/>
  <c r="R4737" i="7"/>
  <c r="Q4737" i="7"/>
  <c r="A4737" i="7"/>
  <c r="T4736" i="7"/>
  <c r="U4736" i="7" s="1"/>
  <c r="S4736" i="7"/>
  <c r="R4736" i="7"/>
  <c r="Q4736" i="7"/>
  <c r="A4736" i="7"/>
  <c r="U4735" i="7"/>
  <c r="T4735" i="7"/>
  <c r="S4735" i="7"/>
  <c r="R4735" i="7"/>
  <c r="Q4735" i="7"/>
  <c r="A4735" i="7"/>
  <c r="T4734" i="7"/>
  <c r="U4734" i="7" s="1"/>
  <c r="S4734" i="7"/>
  <c r="R4734" i="7"/>
  <c r="Q4734" i="7"/>
  <c r="A4734" i="7"/>
  <c r="T4733" i="7"/>
  <c r="U4733" i="7" s="1"/>
  <c r="S4733" i="7"/>
  <c r="R4733" i="7"/>
  <c r="Q4733" i="7"/>
  <c r="A4733" i="7"/>
  <c r="T4732" i="7"/>
  <c r="U4732" i="7" s="1"/>
  <c r="S4732" i="7"/>
  <c r="R4732" i="7"/>
  <c r="Q4732" i="7"/>
  <c r="A4732" i="7"/>
  <c r="U4731" i="7"/>
  <c r="T4731" i="7"/>
  <c r="S4731" i="7"/>
  <c r="R4731" i="7"/>
  <c r="Q4731" i="7"/>
  <c r="A4731" i="7"/>
  <c r="T4730" i="7"/>
  <c r="U4730" i="7" s="1"/>
  <c r="S4730" i="7"/>
  <c r="R4730" i="7"/>
  <c r="Q4730" i="7"/>
  <c r="A4730" i="7"/>
  <c r="T4729" i="7"/>
  <c r="U4729" i="7" s="1"/>
  <c r="S4729" i="7"/>
  <c r="R4729" i="7"/>
  <c r="Q4729" i="7"/>
  <c r="A4729" i="7"/>
  <c r="T4728" i="7"/>
  <c r="U4728" i="7" s="1"/>
  <c r="S4728" i="7"/>
  <c r="R4728" i="7"/>
  <c r="Q4728" i="7"/>
  <c r="A4728" i="7"/>
  <c r="T4727" i="7"/>
  <c r="U4727" i="7" s="1"/>
  <c r="S4727" i="7"/>
  <c r="R4727" i="7"/>
  <c r="Q4727" i="7"/>
  <c r="A4727" i="7"/>
  <c r="T4726" i="7"/>
  <c r="U4726" i="7" s="1"/>
  <c r="S4726" i="7"/>
  <c r="R4726" i="7"/>
  <c r="Q4726" i="7"/>
  <c r="A4726" i="7"/>
  <c r="U4725" i="7"/>
  <c r="T4725" i="7"/>
  <c r="S4725" i="7"/>
  <c r="R4725" i="7"/>
  <c r="Q4725" i="7"/>
  <c r="A4725" i="7"/>
  <c r="T4724" i="7"/>
  <c r="U4724" i="7" s="1"/>
  <c r="S4724" i="7"/>
  <c r="R4724" i="7"/>
  <c r="Q4724" i="7"/>
  <c r="A4724" i="7"/>
  <c r="U4723" i="7"/>
  <c r="T4723" i="7"/>
  <c r="S4723" i="7"/>
  <c r="R4723" i="7"/>
  <c r="Q4723" i="7"/>
  <c r="A4723" i="7"/>
  <c r="T4722" i="7"/>
  <c r="U4722" i="7" s="1"/>
  <c r="S4722" i="7"/>
  <c r="R4722" i="7"/>
  <c r="Q4722" i="7"/>
  <c r="A4722" i="7"/>
  <c r="T4721" i="7"/>
  <c r="U4721" i="7" s="1"/>
  <c r="S4721" i="7"/>
  <c r="R4721" i="7"/>
  <c r="Q4721" i="7"/>
  <c r="A4721" i="7"/>
  <c r="T4720" i="7"/>
  <c r="U4720" i="7" s="1"/>
  <c r="S4720" i="7"/>
  <c r="R4720" i="7"/>
  <c r="Q4720" i="7"/>
  <c r="A4720" i="7"/>
  <c r="U4719" i="7"/>
  <c r="T4719" i="7"/>
  <c r="S4719" i="7"/>
  <c r="R4719" i="7"/>
  <c r="Q4719" i="7"/>
  <c r="A4719" i="7"/>
  <c r="T4718" i="7"/>
  <c r="U4718" i="7" s="1"/>
  <c r="S4718" i="7"/>
  <c r="R4718" i="7"/>
  <c r="Q4718" i="7"/>
  <c r="A4718" i="7"/>
  <c r="T4717" i="7"/>
  <c r="U4717" i="7" s="1"/>
  <c r="S4717" i="7"/>
  <c r="R4717" i="7"/>
  <c r="Q4717" i="7"/>
  <c r="A4717" i="7"/>
  <c r="T4716" i="7"/>
  <c r="U4716" i="7" s="1"/>
  <c r="S4716" i="7"/>
  <c r="R4716" i="7"/>
  <c r="Q4716" i="7"/>
  <c r="A4716" i="7"/>
  <c r="U4715" i="7"/>
  <c r="T4715" i="7"/>
  <c r="S4715" i="7"/>
  <c r="R4715" i="7"/>
  <c r="Q4715" i="7"/>
  <c r="A4715" i="7"/>
  <c r="T4714" i="7"/>
  <c r="U4714" i="7" s="1"/>
  <c r="S4714" i="7"/>
  <c r="R4714" i="7"/>
  <c r="Q4714" i="7"/>
  <c r="A4714" i="7"/>
  <c r="T4713" i="7"/>
  <c r="U4713" i="7" s="1"/>
  <c r="S4713" i="7"/>
  <c r="R4713" i="7"/>
  <c r="Q4713" i="7"/>
  <c r="A4713" i="7"/>
  <c r="T4712" i="7"/>
  <c r="U4712" i="7" s="1"/>
  <c r="S4712" i="7"/>
  <c r="R4712" i="7"/>
  <c r="Q4712" i="7"/>
  <c r="A4712" i="7"/>
  <c r="U4711" i="7"/>
  <c r="T4711" i="7"/>
  <c r="S4711" i="7"/>
  <c r="R4711" i="7"/>
  <c r="Q4711" i="7"/>
  <c r="A4711" i="7"/>
  <c r="T4710" i="7"/>
  <c r="U4710" i="7" s="1"/>
  <c r="S4710" i="7"/>
  <c r="R4710" i="7"/>
  <c r="Q4710" i="7"/>
  <c r="A4710" i="7"/>
  <c r="T4709" i="7"/>
  <c r="U4709" i="7" s="1"/>
  <c r="S4709" i="7"/>
  <c r="R4709" i="7"/>
  <c r="Q4709" i="7"/>
  <c r="A4709" i="7"/>
  <c r="T4708" i="7"/>
  <c r="U4708" i="7" s="1"/>
  <c r="S4708" i="7"/>
  <c r="R4708" i="7"/>
  <c r="Q4708" i="7"/>
  <c r="A4708" i="7"/>
  <c r="U4707" i="7"/>
  <c r="T4707" i="7"/>
  <c r="S4707" i="7"/>
  <c r="R4707" i="7"/>
  <c r="Q4707" i="7"/>
  <c r="A4707" i="7"/>
  <c r="T4706" i="7"/>
  <c r="U4706" i="7" s="1"/>
  <c r="S4706" i="7"/>
  <c r="R4706" i="7"/>
  <c r="Q4706" i="7"/>
  <c r="A4706" i="7"/>
  <c r="T4705" i="7"/>
  <c r="U4705" i="7" s="1"/>
  <c r="S4705" i="7"/>
  <c r="R4705" i="7"/>
  <c r="Q4705" i="7"/>
  <c r="A4705" i="7"/>
  <c r="T4704" i="7"/>
  <c r="U4704" i="7" s="1"/>
  <c r="S4704" i="7"/>
  <c r="R4704" i="7"/>
  <c r="Q4704" i="7"/>
  <c r="A4704" i="7"/>
  <c r="T4703" i="7"/>
  <c r="U4703" i="7" s="1"/>
  <c r="S4703" i="7"/>
  <c r="R4703" i="7"/>
  <c r="Q4703" i="7"/>
  <c r="A4703" i="7"/>
  <c r="T4702" i="7"/>
  <c r="U4702" i="7" s="1"/>
  <c r="S4702" i="7"/>
  <c r="R4702" i="7"/>
  <c r="Q4702" i="7"/>
  <c r="A4702" i="7"/>
  <c r="U4701" i="7"/>
  <c r="T4701" i="7"/>
  <c r="S4701" i="7"/>
  <c r="R4701" i="7"/>
  <c r="Q4701" i="7"/>
  <c r="A4701" i="7"/>
  <c r="T4700" i="7"/>
  <c r="U4700" i="7" s="1"/>
  <c r="S4700" i="7"/>
  <c r="R4700" i="7"/>
  <c r="Q4700" i="7"/>
  <c r="A4700" i="7"/>
  <c r="U4699" i="7"/>
  <c r="T4699" i="7"/>
  <c r="S4699" i="7"/>
  <c r="R4699" i="7"/>
  <c r="Q4699" i="7"/>
  <c r="A4699" i="7"/>
  <c r="T4698" i="7"/>
  <c r="U4698" i="7" s="1"/>
  <c r="S4698" i="7"/>
  <c r="R4698" i="7"/>
  <c r="Q4698" i="7"/>
  <c r="A4698" i="7"/>
  <c r="T4697" i="7"/>
  <c r="U4697" i="7" s="1"/>
  <c r="S4697" i="7"/>
  <c r="R4697" i="7"/>
  <c r="Q4697" i="7"/>
  <c r="A4697" i="7"/>
  <c r="T4696" i="7"/>
  <c r="U4696" i="7" s="1"/>
  <c r="S4696" i="7"/>
  <c r="R4696" i="7"/>
  <c r="Q4696" i="7"/>
  <c r="A4696" i="7"/>
  <c r="U4695" i="7"/>
  <c r="T4695" i="7"/>
  <c r="S4695" i="7"/>
  <c r="R4695" i="7"/>
  <c r="Q4695" i="7"/>
  <c r="A4695" i="7"/>
  <c r="T4694" i="7"/>
  <c r="U4694" i="7" s="1"/>
  <c r="S4694" i="7"/>
  <c r="R4694" i="7"/>
  <c r="Q4694" i="7"/>
  <c r="A4694" i="7"/>
  <c r="T4693" i="7"/>
  <c r="U4693" i="7" s="1"/>
  <c r="S4693" i="7"/>
  <c r="R4693" i="7"/>
  <c r="Q4693" i="7"/>
  <c r="A4693" i="7"/>
  <c r="T4692" i="7"/>
  <c r="U4692" i="7" s="1"/>
  <c r="S4692" i="7"/>
  <c r="R4692" i="7"/>
  <c r="Q4692" i="7"/>
  <c r="A4692" i="7"/>
  <c r="U4691" i="7"/>
  <c r="T4691" i="7"/>
  <c r="S4691" i="7"/>
  <c r="R4691" i="7"/>
  <c r="Q4691" i="7"/>
  <c r="A4691" i="7"/>
  <c r="T4690" i="7"/>
  <c r="U4690" i="7" s="1"/>
  <c r="S4690" i="7"/>
  <c r="R4690" i="7"/>
  <c r="Q4690" i="7"/>
  <c r="A4690" i="7"/>
  <c r="T4689" i="7"/>
  <c r="U4689" i="7" s="1"/>
  <c r="S4689" i="7"/>
  <c r="R4689" i="7"/>
  <c r="Q4689" i="7"/>
  <c r="A4689" i="7"/>
  <c r="T4688" i="7"/>
  <c r="U4688" i="7" s="1"/>
  <c r="S4688" i="7"/>
  <c r="R4688" i="7"/>
  <c r="Q4688" i="7"/>
  <c r="A4688" i="7"/>
  <c r="U4687" i="7"/>
  <c r="T4687" i="7"/>
  <c r="S4687" i="7"/>
  <c r="R4687" i="7"/>
  <c r="Q4687" i="7"/>
  <c r="A4687" i="7"/>
  <c r="T4686" i="7"/>
  <c r="U4686" i="7" s="1"/>
  <c r="S4686" i="7"/>
  <c r="R4686" i="7"/>
  <c r="Q4686" i="7"/>
  <c r="A4686" i="7"/>
  <c r="T4685" i="7"/>
  <c r="U4685" i="7" s="1"/>
  <c r="S4685" i="7"/>
  <c r="R4685" i="7"/>
  <c r="Q4685" i="7"/>
  <c r="A4685" i="7"/>
  <c r="T4684" i="7"/>
  <c r="U4684" i="7" s="1"/>
  <c r="S4684" i="7"/>
  <c r="R4684" i="7"/>
  <c r="Q4684" i="7"/>
  <c r="A4684" i="7"/>
  <c r="U4683" i="7"/>
  <c r="T4683" i="7"/>
  <c r="S4683" i="7"/>
  <c r="R4683" i="7"/>
  <c r="Q4683" i="7"/>
  <c r="A4683" i="7"/>
  <c r="T4682" i="7"/>
  <c r="U4682" i="7" s="1"/>
  <c r="S4682" i="7"/>
  <c r="R4682" i="7"/>
  <c r="Q4682" i="7"/>
  <c r="A4682" i="7"/>
  <c r="T4681" i="7"/>
  <c r="U4681" i="7" s="1"/>
  <c r="S4681" i="7"/>
  <c r="R4681" i="7"/>
  <c r="Q4681" i="7"/>
  <c r="A4681" i="7"/>
  <c r="T4680" i="7"/>
  <c r="U4680" i="7" s="1"/>
  <c r="S4680" i="7"/>
  <c r="R4680" i="7"/>
  <c r="Q4680" i="7"/>
  <c r="A4680" i="7"/>
  <c r="T4679" i="7"/>
  <c r="U4679" i="7" s="1"/>
  <c r="S4679" i="7"/>
  <c r="R4679" i="7"/>
  <c r="Q4679" i="7"/>
  <c r="A4679" i="7"/>
  <c r="T4678" i="7"/>
  <c r="U4678" i="7" s="1"/>
  <c r="S4678" i="7"/>
  <c r="R4678" i="7"/>
  <c r="Q4678" i="7"/>
  <c r="A4678" i="7"/>
  <c r="U4677" i="7"/>
  <c r="T4677" i="7"/>
  <c r="S4677" i="7"/>
  <c r="R4677" i="7"/>
  <c r="Q4677" i="7"/>
  <c r="A4677" i="7"/>
  <c r="T4676" i="7"/>
  <c r="U4676" i="7" s="1"/>
  <c r="S4676" i="7"/>
  <c r="R4676" i="7"/>
  <c r="Q4676" i="7"/>
  <c r="A4676" i="7"/>
  <c r="U4675" i="7"/>
  <c r="T4675" i="7"/>
  <c r="S4675" i="7"/>
  <c r="R4675" i="7"/>
  <c r="Q4675" i="7"/>
  <c r="A4675" i="7"/>
  <c r="T4674" i="7"/>
  <c r="U4674" i="7" s="1"/>
  <c r="S4674" i="7"/>
  <c r="R4674" i="7"/>
  <c r="Q4674" i="7"/>
  <c r="A4674" i="7"/>
  <c r="T4673" i="7"/>
  <c r="U4673" i="7" s="1"/>
  <c r="S4673" i="7"/>
  <c r="R4673" i="7"/>
  <c r="Q4673" i="7"/>
  <c r="A4673" i="7"/>
  <c r="T4672" i="7"/>
  <c r="U4672" i="7" s="1"/>
  <c r="S4672" i="7"/>
  <c r="R4672" i="7"/>
  <c r="Q4672" i="7"/>
  <c r="A4672" i="7"/>
  <c r="U4671" i="7"/>
  <c r="T4671" i="7"/>
  <c r="S4671" i="7"/>
  <c r="R4671" i="7"/>
  <c r="Q4671" i="7"/>
  <c r="A4671" i="7"/>
  <c r="T4670" i="7"/>
  <c r="U4670" i="7" s="1"/>
  <c r="S4670" i="7"/>
  <c r="R4670" i="7"/>
  <c r="Q4670" i="7"/>
  <c r="A4670" i="7"/>
  <c r="T4669" i="7"/>
  <c r="U4669" i="7" s="1"/>
  <c r="S4669" i="7"/>
  <c r="R4669" i="7"/>
  <c r="Q4669" i="7"/>
  <c r="A4669" i="7"/>
  <c r="T4668" i="7"/>
  <c r="U4668" i="7" s="1"/>
  <c r="S4668" i="7"/>
  <c r="R4668" i="7"/>
  <c r="Q4668" i="7"/>
  <c r="A4668" i="7"/>
  <c r="U4667" i="7"/>
  <c r="T4667" i="7"/>
  <c r="S4667" i="7"/>
  <c r="R4667" i="7"/>
  <c r="Q4667" i="7"/>
  <c r="A4667" i="7"/>
  <c r="T4666" i="7"/>
  <c r="U4666" i="7" s="1"/>
  <c r="S4666" i="7"/>
  <c r="R4666" i="7"/>
  <c r="Q4666" i="7"/>
  <c r="A4666" i="7"/>
  <c r="T4665" i="7"/>
  <c r="U4665" i="7" s="1"/>
  <c r="S4665" i="7"/>
  <c r="R4665" i="7"/>
  <c r="Q4665" i="7"/>
  <c r="A4665" i="7"/>
  <c r="T4664" i="7"/>
  <c r="U4664" i="7" s="1"/>
  <c r="S4664" i="7"/>
  <c r="R4664" i="7"/>
  <c r="Q4664" i="7"/>
  <c r="A4664" i="7"/>
  <c r="U4663" i="7"/>
  <c r="T4663" i="7"/>
  <c r="S4663" i="7"/>
  <c r="R4663" i="7"/>
  <c r="Q4663" i="7"/>
  <c r="A4663" i="7"/>
  <c r="T4662" i="7"/>
  <c r="U4662" i="7" s="1"/>
  <c r="S4662" i="7"/>
  <c r="R4662" i="7"/>
  <c r="Q4662" i="7"/>
  <c r="A4662" i="7"/>
  <c r="T4661" i="7"/>
  <c r="U4661" i="7" s="1"/>
  <c r="S4661" i="7"/>
  <c r="R4661" i="7"/>
  <c r="Q4661" i="7"/>
  <c r="A4661" i="7"/>
  <c r="T4660" i="7"/>
  <c r="U4660" i="7" s="1"/>
  <c r="S4660" i="7"/>
  <c r="R4660" i="7"/>
  <c r="Q4660" i="7"/>
  <c r="A4660" i="7"/>
  <c r="U4659" i="7"/>
  <c r="T4659" i="7"/>
  <c r="S4659" i="7"/>
  <c r="R4659" i="7"/>
  <c r="Q4659" i="7"/>
  <c r="A4659" i="7"/>
  <c r="T4658" i="7"/>
  <c r="U4658" i="7" s="1"/>
  <c r="S4658" i="7"/>
  <c r="R4658" i="7"/>
  <c r="Q4658" i="7"/>
  <c r="A4658" i="7"/>
  <c r="T4657" i="7"/>
  <c r="U4657" i="7" s="1"/>
  <c r="S4657" i="7"/>
  <c r="R4657" i="7"/>
  <c r="Q4657" i="7"/>
  <c r="A4657" i="7"/>
  <c r="T4656" i="7"/>
  <c r="U4656" i="7" s="1"/>
  <c r="S4656" i="7"/>
  <c r="R4656" i="7"/>
  <c r="Q4656" i="7"/>
  <c r="A4656" i="7"/>
  <c r="T4655" i="7"/>
  <c r="U4655" i="7" s="1"/>
  <c r="S4655" i="7"/>
  <c r="R4655" i="7"/>
  <c r="Q4655" i="7"/>
  <c r="A4655" i="7"/>
  <c r="T4654" i="7"/>
  <c r="U4654" i="7" s="1"/>
  <c r="S4654" i="7"/>
  <c r="R4654" i="7"/>
  <c r="Q4654" i="7"/>
  <c r="A4654" i="7"/>
  <c r="U4653" i="7"/>
  <c r="T4653" i="7"/>
  <c r="S4653" i="7"/>
  <c r="R4653" i="7"/>
  <c r="Q4653" i="7"/>
  <c r="A4653" i="7"/>
  <c r="T4652" i="7"/>
  <c r="U4652" i="7" s="1"/>
  <c r="S4652" i="7"/>
  <c r="R4652" i="7"/>
  <c r="Q4652" i="7"/>
  <c r="A4652" i="7"/>
  <c r="U4651" i="7"/>
  <c r="T4651" i="7"/>
  <c r="S4651" i="7"/>
  <c r="R4651" i="7"/>
  <c r="Q4651" i="7"/>
  <c r="A4651" i="7"/>
  <c r="T4650" i="7"/>
  <c r="U4650" i="7" s="1"/>
  <c r="S4650" i="7"/>
  <c r="R4650" i="7"/>
  <c r="Q4650" i="7"/>
  <c r="A4650" i="7"/>
  <c r="T4649" i="7"/>
  <c r="U4649" i="7" s="1"/>
  <c r="S4649" i="7"/>
  <c r="R4649" i="7"/>
  <c r="Q4649" i="7"/>
  <c r="A4649" i="7"/>
  <c r="T4648" i="7"/>
  <c r="U4648" i="7" s="1"/>
  <c r="S4648" i="7"/>
  <c r="R4648" i="7"/>
  <c r="Q4648" i="7"/>
  <c r="A4648" i="7"/>
  <c r="U4647" i="7"/>
  <c r="T4647" i="7"/>
  <c r="S4647" i="7"/>
  <c r="R4647" i="7"/>
  <c r="Q4647" i="7"/>
  <c r="A4647" i="7"/>
  <c r="T4646" i="7"/>
  <c r="U4646" i="7" s="1"/>
  <c r="S4646" i="7"/>
  <c r="R4646" i="7"/>
  <c r="Q4646" i="7"/>
  <c r="A4646" i="7"/>
  <c r="T4645" i="7"/>
  <c r="U4645" i="7" s="1"/>
  <c r="S4645" i="7"/>
  <c r="R4645" i="7"/>
  <c r="Q4645" i="7"/>
  <c r="A4645" i="7"/>
  <c r="T4644" i="7"/>
  <c r="U4644" i="7" s="1"/>
  <c r="S4644" i="7"/>
  <c r="R4644" i="7"/>
  <c r="Q4644" i="7"/>
  <c r="A4644" i="7"/>
  <c r="U4643" i="7"/>
  <c r="T4643" i="7"/>
  <c r="S4643" i="7"/>
  <c r="R4643" i="7"/>
  <c r="Q4643" i="7"/>
  <c r="A4643" i="7"/>
  <c r="T4642" i="7"/>
  <c r="U4642" i="7" s="1"/>
  <c r="S4642" i="7"/>
  <c r="R4642" i="7"/>
  <c r="Q4642" i="7"/>
  <c r="A4642" i="7"/>
  <c r="T4641" i="7"/>
  <c r="U4641" i="7" s="1"/>
  <c r="S4641" i="7"/>
  <c r="R4641" i="7"/>
  <c r="Q4641" i="7"/>
  <c r="A4641" i="7"/>
  <c r="T4640" i="7"/>
  <c r="U4640" i="7" s="1"/>
  <c r="S4640" i="7"/>
  <c r="R4640" i="7"/>
  <c r="Q4640" i="7"/>
  <c r="A4640" i="7"/>
  <c r="U4639" i="7"/>
  <c r="T4639" i="7"/>
  <c r="S4639" i="7"/>
  <c r="R4639" i="7"/>
  <c r="Q4639" i="7"/>
  <c r="A4639" i="7"/>
  <c r="T4638" i="7"/>
  <c r="U4638" i="7" s="1"/>
  <c r="S4638" i="7"/>
  <c r="R4638" i="7"/>
  <c r="Q4638" i="7"/>
  <c r="A4638" i="7"/>
  <c r="T4637" i="7"/>
  <c r="U4637" i="7" s="1"/>
  <c r="S4637" i="7"/>
  <c r="R4637" i="7"/>
  <c r="Q4637" i="7"/>
  <c r="A4637" i="7"/>
  <c r="T4636" i="7"/>
  <c r="U4636" i="7" s="1"/>
  <c r="S4636" i="7"/>
  <c r="R4636" i="7"/>
  <c r="Q4636" i="7"/>
  <c r="A4636" i="7"/>
  <c r="U4635" i="7"/>
  <c r="T4635" i="7"/>
  <c r="S4635" i="7"/>
  <c r="R4635" i="7"/>
  <c r="Q4635" i="7"/>
  <c r="A4635" i="7"/>
  <c r="T4634" i="7"/>
  <c r="U4634" i="7" s="1"/>
  <c r="S4634" i="7"/>
  <c r="R4634" i="7"/>
  <c r="Q4634" i="7"/>
  <c r="A4634" i="7"/>
  <c r="T4633" i="7"/>
  <c r="U4633" i="7" s="1"/>
  <c r="S4633" i="7"/>
  <c r="R4633" i="7"/>
  <c r="Q4633" i="7"/>
  <c r="A4633" i="7"/>
  <c r="T4632" i="7"/>
  <c r="U4632" i="7" s="1"/>
  <c r="S4632" i="7"/>
  <c r="R4632" i="7"/>
  <c r="Q4632" i="7"/>
  <c r="A4632" i="7"/>
  <c r="T4631" i="7"/>
  <c r="U4631" i="7" s="1"/>
  <c r="S4631" i="7"/>
  <c r="R4631" i="7"/>
  <c r="Q4631" i="7"/>
  <c r="A4631" i="7"/>
  <c r="T4630" i="7"/>
  <c r="U4630" i="7" s="1"/>
  <c r="S4630" i="7"/>
  <c r="R4630" i="7"/>
  <c r="Q4630" i="7"/>
  <c r="A4630" i="7"/>
  <c r="U4629" i="7"/>
  <c r="T4629" i="7"/>
  <c r="S4629" i="7"/>
  <c r="R4629" i="7"/>
  <c r="Q4629" i="7"/>
  <c r="A4629" i="7"/>
  <c r="T4628" i="7"/>
  <c r="U4628" i="7" s="1"/>
  <c r="S4628" i="7"/>
  <c r="R4628" i="7"/>
  <c r="Q4628" i="7"/>
  <c r="A4628" i="7"/>
  <c r="U4627" i="7"/>
  <c r="T4627" i="7"/>
  <c r="S4627" i="7"/>
  <c r="R4627" i="7"/>
  <c r="Q4627" i="7"/>
  <c r="A4627" i="7"/>
  <c r="T4626" i="7"/>
  <c r="U4626" i="7" s="1"/>
  <c r="S4626" i="7"/>
  <c r="R4626" i="7"/>
  <c r="Q4626" i="7"/>
  <c r="A4626" i="7"/>
  <c r="T4625" i="7"/>
  <c r="U4625" i="7" s="1"/>
  <c r="S4625" i="7"/>
  <c r="R4625" i="7"/>
  <c r="Q4625" i="7"/>
  <c r="A4625" i="7"/>
  <c r="T4624" i="7"/>
  <c r="U4624" i="7" s="1"/>
  <c r="S4624" i="7"/>
  <c r="R4624" i="7"/>
  <c r="Q4624" i="7"/>
  <c r="A4624" i="7"/>
  <c r="U4623" i="7"/>
  <c r="T4623" i="7"/>
  <c r="S4623" i="7"/>
  <c r="R4623" i="7"/>
  <c r="Q4623" i="7"/>
  <c r="A4623" i="7"/>
  <c r="T4622" i="7"/>
  <c r="U4622" i="7" s="1"/>
  <c r="S4622" i="7"/>
  <c r="R4622" i="7"/>
  <c r="Q4622" i="7"/>
  <c r="A4622" i="7"/>
  <c r="T4621" i="7"/>
  <c r="U4621" i="7" s="1"/>
  <c r="S4621" i="7"/>
  <c r="R4621" i="7"/>
  <c r="Q4621" i="7"/>
  <c r="A4621" i="7"/>
  <c r="T4620" i="7"/>
  <c r="U4620" i="7" s="1"/>
  <c r="S4620" i="7"/>
  <c r="R4620" i="7"/>
  <c r="Q4620" i="7"/>
  <c r="A4620" i="7"/>
  <c r="U4619" i="7"/>
  <c r="T4619" i="7"/>
  <c r="S4619" i="7"/>
  <c r="R4619" i="7"/>
  <c r="Q4619" i="7"/>
  <c r="A4619" i="7"/>
  <c r="T4618" i="7"/>
  <c r="U4618" i="7" s="1"/>
  <c r="S4618" i="7"/>
  <c r="R4618" i="7"/>
  <c r="Q4618" i="7"/>
  <c r="A4618" i="7"/>
  <c r="T4617" i="7"/>
  <c r="U4617" i="7" s="1"/>
  <c r="S4617" i="7"/>
  <c r="R4617" i="7"/>
  <c r="Q4617" i="7"/>
  <c r="A4617" i="7"/>
  <c r="T4616" i="7"/>
  <c r="U4616" i="7" s="1"/>
  <c r="S4616" i="7"/>
  <c r="R4616" i="7"/>
  <c r="Q4616" i="7"/>
  <c r="A4616" i="7"/>
  <c r="U4615" i="7"/>
  <c r="T4615" i="7"/>
  <c r="S4615" i="7"/>
  <c r="R4615" i="7"/>
  <c r="Q4615" i="7"/>
  <c r="A4615" i="7"/>
  <c r="T4614" i="7"/>
  <c r="U4614" i="7" s="1"/>
  <c r="S4614" i="7"/>
  <c r="R4614" i="7"/>
  <c r="Q4614" i="7"/>
  <c r="A4614" i="7"/>
  <c r="T4613" i="7"/>
  <c r="U4613" i="7" s="1"/>
  <c r="S4613" i="7"/>
  <c r="R4613" i="7"/>
  <c r="Q4613" i="7"/>
  <c r="A4613" i="7"/>
  <c r="T4612" i="7"/>
  <c r="U4612" i="7" s="1"/>
  <c r="S4612" i="7"/>
  <c r="R4612" i="7"/>
  <c r="Q4612" i="7"/>
  <c r="A4612" i="7"/>
  <c r="U4611" i="7"/>
  <c r="T4611" i="7"/>
  <c r="S4611" i="7"/>
  <c r="R4611" i="7"/>
  <c r="Q4611" i="7"/>
  <c r="A4611" i="7"/>
  <c r="T4610" i="7"/>
  <c r="U4610" i="7" s="1"/>
  <c r="S4610" i="7"/>
  <c r="R4610" i="7"/>
  <c r="Q4610" i="7"/>
  <c r="A4610" i="7"/>
  <c r="T4609" i="7"/>
  <c r="U4609" i="7" s="1"/>
  <c r="S4609" i="7"/>
  <c r="R4609" i="7"/>
  <c r="Q4609" i="7"/>
  <c r="A4609" i="7"/>
  <c r="T4608" i="7"/>
  <c r="U4608" i="7" s="1"/>
  <c r="S4608" i="7"/>
  <c r="R4608" i="7"/>
  <c r="Q4608" i="7"/>
  <c r="A4608" i="7"/>
  <c r="T4607" i="7"/>
  <c r="U4607" i="7" s="1"/>
  <c r="S4607" i="7"/>
  <c r="R4607" i="7"/>
  <c r="Q4607" i="7"/>
  <c r="A4607" i="7"/>
  <c r="T4606" i="7"/>
  <c r="U4606" i="7" s="1"/>
  <c r="S4606" i="7"/>
  <c r="R4606" i="7"/>
  <c r="Q4606" i="7"/>
  <c r="A4606" i="7"/>
  <c r="U4605" i="7"/>
  <c r="T4605" i="7"/>
  <c r="S4605" i="7"/>
  <c r="R4605" i="7"/>
  <c r="Q4605" i="7"/>
  <c r="A4605" i="7"/>
  <c r="T4604" i="7"/>
  <c r="U4604" i="7" s="1"/>
  <c r="S4604" i="7"/>
  <c r="R4604" i="7"/>
  <c r="Q4604" i="7"/>
  <c r="A4604" i="7"/>
  <c r="U4603" i="7"/>
  <c r="T4603" i="7"/>
  <c r="S4603" i="7"/>
  <c r="R4603" i="7"/>
  <c r="Q4603" i="7"/>
  <c r="A4603" i="7"/>
  <c r="T4602" i="7"/>
  <c r="U4602" i="7" s="1"/>
  <c r="S4602" i="7"/>
  <c r="R4602" i="7"/>
  <c r="Q4602" i="7"/>
  <c r="A4602" i="7"/>
  <c r="T4601" i="7"/>
  <c r="U4601" i="7" s="1"/>
  <c r="S4601" i="7"/>
  <c r="R4601" i="7"/>
  <c r="Q4601" i="7"/>
  <c r="A4601" i="7"/>
  <c r="T4600" i="7"/>
  <c r="U4600" i="7" s="1"/>
  <c r="S4600" i="7"/>
  <c r="R4600" i="7"/>
  <c r="Q4600" i="7"/>
  <c r="A4600" i="7"/>
  <c r="U4599" i="7"/>
  <c r="T4599" i="7"/>
  <c r="S4599" i="7"/>
  <c r="R4599" i="7"/>
  <c r="Q4599" i="7"/>
  <c r="A4599" i="7"/>
  <c r="T4598" i="7"/>
  <c r="U4598" i="7" s="1"/>
  <c r="S4598" i="7"/>
  <c r="R4598" i="7"/>
  <c r="Q4598" i="7"/>
  <c r="A4598" i="7"/>
  <c r="T4597" i="7"/>
  <c r="U4597" i="7" s="1"/>
  <c r="S4597" i="7"/>
  <c r="R4597" i="7"/>
  <c r="Q4597" i="7"/>
  <c r="A4597" i="7"/>
  <c r="T4596" i="7"/>
  <c r="U4596" i="7" s="1"/>
  <c r="S4596" i="7"/>
  <c r="R4596" i="7"/>
  <c r="Q4596" i="7"/>
  <c r="A4596" i="7"/>
  <c r="U4595" i="7"/>
  <c r="T4595" i="7"/>
  <c r="S4595" i="7"/>
  <c r="R4595" i="7"/>
  <c r="Q4595" i="7"/>
  <c r="A4595" i="7"/>
  <c r="T4594" i="7"/>
  <c r="U4594" i="7" s="1"/>
  <c r="S4594" i="7"/>
  <c r="R4594" i="7"/>
  <c r="Q4594" i="7"/>
  <c r="A4594" i="7"/>
  <c r="T4593" i="7"/>
  <c r="U4593" i="7" s="1"/>
  <c r="S4593" i="7"/>
  <c r="R4593" i="7"/>
  <c r="Q4593" i="7"/>
  <c r="A4593" i="7"/>
  <c r="T4592" i="7"/>
  <c r="U4592" i="7" s="1"/>
  <c r="S4592" i="7"/>
  <c r="R4592" i="7"/>
  <c r="Q4592" i="7"/>
  <c r="A4592" i="7"/>
  <c r="U4591" i="7"/>
  <c r="T4591" i="7"/>
  <c r="S4591" i="7"/>
  <c r="R4591" i="7"/>
  <c r="Q4591" i="7"/>
  <c r="A4591" i="7"/>
  <c r="T4590" i="7"/>
  <c r="U4590" i="7" s="1"/>
  <c r="S4590" i="7"/>
  <c r="R4590" i="7"/>
  <c r="Q4590" i="7"/>
  <c r="A4590" i="7"/>
  <c r="T4589" i="7"/>
  <c r="U4589" i="7" s="1"/>
  <c r="S4589" i="7"/>
  <c r="R4589" i="7"/>
  <c r="Q4589" i="7"/>
  <c r="A4589" i="7"/>
  <c r="T4588" i="7"/>
  <c r="U4588" i="7" s="1"/>
  <c r="S4588" i="7"/>
  <c r="R4588" i="7"/>
  <c r="Q4588" i="7"/>
  <c r="A4588" i="7"/>
  <c r="U4587" i="7"/>
  <c r="T4587" i="7"/>
  <c r="S4587" i="7"/>
  <c r="R4587" i="7"/>
  <c r="Q4587" i="7"/>
  <c r="A4587" i="7"/>
  <c r="T4586" i="7"/>
  <c r="U4586" i="7" s="1"/>
  <c r="S4586" i="7"/>
  <c r="R4586" i="7"/>
  <c r="Q4586" i="7"/>
  <c r="A4586" i="7"/>
  <c r="T4585" i="7"/>
  <c r="U4585" i="7" s="1"/>
  <c r="S4585" i="7"/>
  <c r="R4585" i="7"/>
  <c r="Q4585" i="7"/>
  <c r="A4585" i="7"/>
  <c r="T4584" i="7"/>
  <c r="U4584" i="7" s="1"/>
  <c r="S4584" i="7"/>
  <c r="R4584" i="7"/>
  <c r="Q4584" i="7"/>
  <c r="A4584" i="7"/>
  <c r="T4583" i="7"/>
  <c r="U4583" i="7" s="1"/>
  <c r="S4583" i="7"/>
  <c r="R4583" i="7"/>
  <c r="Q4583" i="7"/>
  <c r="A4583" i="7"/>
  <c r="T4582" i="7"/>
  <c r="U4582" i="7" s="1"/>
  <c r="S4582" i="7"/>
  <c r="R4582" i="7"/>
  <c r="Q4582" i="7"/>
  <c r="A4582" i="7"/>
  <c r="U4581" i="7"/>
  <c r="T4581" i="7"/>
  <c r="S4581" i="7"/>
  <c r="R4581" i="7"/>
  <c r="Q4581" i="7"/>
  <c r="A4581" i="7"/>
  <c r="T4580" i="7"/>
  <c r="U4580" i="7" s="1"/>
  <c r="S4580" i="7"/>
  <c r="R4580" i="7"/>
  <c r="Q4580" i="7"/>
  <c r="A4580" i="7"/>
  <c r="U4579" i="7"/>
  <c r="T4579" i="7"/>
  <c r="S4579" i="7"/>
  <c r="R4579" i="7"/>
  <c r="Q4579" i="7"/>
  <c r="A4579" i="7"/>
  <c r="T4578" i="7"/>
  <c r="U4578" i="7" s="1"/>
  <c r="S4578" i="7"/>
  <c r="R4578" i="7"/>
  <c r="Q4578" i="7"/>
  <c r="A4578" i="7"/>
  <c r="T4577" i="7"/>
  <c r="U4577" i="7" s="1"/>
  <c r="S4577" i="7"/>
  <c r="R4577" i="7"/>
  <c r="Q4577" i="7"/>
  <c r="A4577" i="7"/>
  <c r="T4576" i="7"/>
  <c r="U4576" i="7" s="1"/>
  <c r="S4576" i="7"/>
  <c r="R4576" i="7"/>
  <c r="Q4576" i="7"/>
  <c r="A4576" i="7"/>
  <c r="U4575" i="7"/>
  <c r="T4575" i="7"/>
  <c r="S4575" i="7"/>
  <c r="R4575" i="7"/>
  <c r="Q4575" i="7"/>
  <c r="A4575" i="7"/>
  <c r="T4574" i="7"/>
  <c r="U4574" i="7" s="1"/>
  <c r="S4574" i="7"/>
  <c r="R4574" i="7"/>
  <c r="Q4574" i="7"/>
  <c r="A4574" i="7"/>
  <c r="T4573" i="7"/>
  <c r="U4573" i="7" s="1"/>
  <c r="S4573" i="7"/>
  <c r="R4573" i="7"/>
  <c r="Q4573" i="7"/>
  <c r="A4573" i="7"/>
  <c r="T4572" i="7"/>
  <c r="U4572" i="7" s="1"/>
  <c r="S4572" i="7"/>
  <c r="R4572" i="7"/>
  <c r="Q4572" i="7"/>
  <c r="A4572" i="7"/>
  <c r="U4571" i="7"/>
  <c r="T4571" i="7"/>
  <c r="S4571" i="7"/>
  <c r="R4571" i="7"/>
  <c r="Q4571" i="7"/>
  <c r="A4571" i="7"/>
  <c r="T4570" i="7"/>
  <c r="U4570" i="7" s="1"/>
  <c r="S4570" i="7"/>
  <c r="R4570" i="7"/>
  <c r="Q4570" i="7"/>
  <c r="A4570" i="7"/>
  <c r="T4569" i="7"/>
  <c r="U4569" i="7" s="1"/>
  <c r="S4569" i="7"/>
  <c r="R4569" i="7"/>
  <c r="Q4569" i="7"/>
  <c r="A4569" i="7"/>
  <c r="T4568" i="7"/>
  <c r="U4568" i="7" s="1"/>
  <c r="S4568" i="7"/>
  <c r="R4568" i="7"/>
  <c r="Q4568" i="7"/>
  <c r="A4568" i="7"/>
  <c r="U4567" i="7"/>
  <c r="T4567" i="7"/>
  <c r="S4567" i="7"/>
  <c r="R4567" i="7"/>
  <c r="Q4567" i="7"/>
  <c r="A4567" i="7"/>
  <c r="T4566" i="7"/>
  <c r="U4566" i="7" s="1"/>
  <c r="S4566" i="7"/>
  <c r="R4566" i="7"/>
  <c r="Q4566" i="7"/>
  <c r="A4566" i="7"/>
  <c r="T4565" i="7"/>
  <c r="U4565" i="7" s="1"/>
  <c r="S4565" i="7"/>
  <c r="R4565" i="7"/>
  <c r="Q4565" i="7"/>
  <c r="A4565" i="7"/>
  <c r="T4564" i="7"/>
  <c r="U4564" i="7" s="1"/>
  <c r="S4564" i="7"/>
  <c r="R4564" i="7"/>
  <c r="Q4564" i="7"/>
  <c r="A4564" i="7"/>
  <c r="U4563" i="7"/>
  <c r="T4563" i="7"/>
  <c r="S4563" i="7"/>
  <c r="R4563" i="7"/>
  <c r="Q4563" i="7"/>
  <c r="A4563" i="7"/>
  <c r="T4562" i="7"/>
  <c r="U4562" i="7" s="1"/>
  <c r="S4562" i="7"/>
  <c r="R4562" i="7"/>
  <c r="Q4562" i="7"/>
  <c r="A4562" i="7"/>
  <c r="T4561" i="7"/>
  <c r="U4561" i="7" s="1"/>
  <c r="S4561" i="7"/>
  <c r="R4561" i="7"/>
  <c r="Q4561" i="7"/>
  <c r="A4561" i="7"/>
  <c r="T4560" i="7"/>
  <c r="U4560" i="7" s="1"/>
  <c r="S4560" i="7"/>
  <c r="R4560" i="7"/>
  <c r="Q4560" i="7"/>
  <c r="A4560" i="7"/>
  <c r="T4559" i="7"/>
  <c r="U4559" i="7" s="1"/>
  <c r="S4559" i="7"/>
  <c r="R4559" i="7"/>
  <c r="Q4559" i="7"/>
  <c r="A4559" i="7"/>
  <c r="T4558" i="7"/>
  <c r="U4558" i="7" s="1"/>
  <c r="S4558" i="7"/>
  <c r="R4558" i="7"/>
  <c r="Q4558" i="7"/>
  <c r="A4558" i="7"/>
  <c r="U4557" i="7"/>
  <c r="T4557" i="7"/>
  <c r="S4557" i="7"/>
  <c r="R4557" i="7"/>
  <c r="Q4557" i="7"/>
  <c r="A4557" i="7"/>
  <c r="T4556" i="7"/>
  <c r="U4556" i="7" s="1"/>
  <c r="S4556" i="7"/>
  <c r="R4556" i="7"/>
  <c r="Q4556" i="7"/>
  <c r="A4556" i="7"/>
  <c r="U4555" i="7"/>
  <c r="T4555" i="7"/>
  <c r="S4555" i="7"/>
  <c r="R4555" i="7"/>
  <c r="Q4555" i="7"/>
  <c r="A4555" i="7"/>
  <c r="T4554" i="7"/>
  <c r="U4554" i="7" s="1"/>
  <c r="S4554" i="7"/>
  <c r="R4554" i="7"/>
  <c r="Q4554" i="7"/>
  <c r="A4554" i="7"/>
  <c r="T4553" i="7"/>
  <c r="U4553" i="7" s="1"/>
  <c r="S4553" i="7"/>
  <c r="R4553" i="7"/>
  <c r="Q4553" i="7"/>
  <c r="A4553" i="7"/>
  <c r="T4552" i="7"/>
  <c r="U4552" i="7" s="1"/>
  <c r="S4552" i="7"/>
  <c r="R4552" i="7"/>
  <c r="Q4552" i="7"/>
  <c r="A4552" i="7"/>
  <c r="U4551" i="7"/>
  <c r="T4551" i="7"/>
  <c r="S4551" i="7"/>
  <c r="R4551" i="7"/>
  <c r="Q4551" i="7"/>
  <c r="A4551" i="7"/>
  <c r="T4550" i="7"/>
  <c r="U4550" i="7" s="1"/>
  <c r="S4550" i="7"/>
  <c r="R4550" i="7"/>
  <c r="Q4550" i="7"/>
  <c r="A4550" i="7"/>
  <c r="T4549" i="7"/>
  <c r="U4549" i="7" s="1"/>
  <c r="S4549" i="7"/>
  <c r="R4549" i="7"/>
  <c r="Q4549" i="7"/>
  <c r="A4549" i="7"/>
  <c r="T4548" i="7"/>
  <c r="U4548" i="7" s="1"/>
  <c r="S4548" i="7"/>
  <c r="R4548" i="7"/>
  <c r="Q4548" i="7"/>
  <c r="A4548" i="7"/>
  <c r="U4547" i="7"/>
  <c r="T4547" i="7"/>
  <c r="S4547" i="7"/>
  <c r="R4547" i="7"/>
  <c r="Q4547" i="7"/>
  <c r="A4547" i="7"/>
  <c r="T4546" i="7"/>
  <c r="U4546" i="7" s="1"/>
  <c r="S4546" i="7"/>
  <c r="R4546" i="7"/>
  <c r="Q4546" i="7"/>
  <c r="A4546" i="7"/>
  <c r="T4545" i="7"/>
  <c r="U4545" i="7" s="1"/>
  <c r="S4545" i="7"/>
  <c r="R4545" i="7"/>
  <c r="Q4545" i="7"/>
  <c r="A4545" i="7"/>
  <c r="T4544" i="7"/>
  <c r="U4544" i="7" s="1"/>
  <c r="S4544" i="7"/>
  <c r="R4544" i="7"/>
  <c r="Q4544" i="7"/>
  <c r="A4544" i="7"/>
  <c r="U4543" i="7"/>
  <c r="T4543" i="7"/>
  <c r="S4543" i="7"/>
  <c r="R4543" i="7"/>
  <c r="Q4543" i="7"/>
  <c r="A4543" i="7"/>
  <c r="T4542" i="7"/>
  <c r="U4542" i="7" s="1"/>
  <c r="S4542" i="7"/>
  <c r="R4542" i="7"/>
  <c r="Q4542" i="7"/>
  <c r="A4542" i="7"/>
  <c r="T4541" i="7"/>
  <c r="U4541" i="7" s="1"/>
  <c r="S4541" i="7"/>
  <c r="R4541" i="7"/>
  <c r="Q4541" i="7"/>
  <c r="A4541" i="7"/>
  <c r="T4540" i="7"/>
  <c r="U4540" i="7" s="1"/>
  <c r="S4540" i="7"/>
  <c r="R4540" i="7"/>
  <c r="Q4540" i="7"/>
  <c r="A4540" i="7"/>
  <c r="U4539" i="7"/>
  <c r="T4539" i="7"/>
  <c r="S4539" i="7"/>
  <c r="R4539" i="7"/>
  <c r="Q4539" i="7"/>
  <c r="A4539" i="7"/>
  <c r="T4538" i="7"/>
  <c r="U4538" i="7" s="1"/>
  <c r="S4538" i="7"/>
  <c r="R4538" i="7"/>
  <c r="Q4538" i="7"/>
  <c r="A4538" i="7"/>
  <c r="T4537" i="7"/>
  <c r="U4537" i="7" s="1"/>
  <c r="S4537" i="7"/>
  <c r="R4537" i="7"/>
  <c r="Q4537" i="7"/>
  <c r="A4537" i="7"/>
  <c r="T4536" i="7"/>
  <c r="U4536" i="7" s="1"/>
  <c r="S4536" i="7"/>
  <c r="R4536" i="7"/>
  <c r="Q4536" i="7"/>
  <c r="A4536" i="7"/>
  <c r="T4535" i="7"/>
  <c r="U4535" i="7" s="1"/>
  <c r="S4535" i="7"/>
  <c r="R4535" i="7"/>
  <c r="Q4535" i="7"/>
  <c r="A4535" i="7"/>
  <c r="T4534" i="7"/>
  <c r="U4534" i="7" s="1"/>
  <c r="S4534" i="7"/>
  <c r="R4534" i="7"/>
  <c r="Q4534" i="7"/>
  <c r="A4534" i="7"/>
  <c r="U4533" i="7"/>
  <c r="T4533" i="7"/>
  <c r="S4533" i="7"/>
  <c r="R4533" i="7"/>
  <c r="Q4533" i="7"/>
  <c r="A4533" i="7"/>
  <c r="T4532" i="7"/>
  <c r="U4532" i="7" s="1"/>
  <c r="S4532" i="7"/>
  <c r="R4532" i="7"/>
  <c r="Q4532" i="7"/>
  <c r="A4532" i="7"/>
  <c r="U4531" i="7"/>
  <c r="T4531" i="7"/>
  <c r="S4531" i="7"/>
  <c r="R4531" i="7"/>
  <c r="Q4531" i="7"/>
  <c r="A4531" i="7"/>
  <c r="T4530" i="7"/>
  <c r="U4530" i="7" s="1"/>
  <c r="S4530" i="7"/>
  <c r="R4530" i="7"/>
  <c r="Q4530" i="7"/>
  <c r="A4530" i="7"/>
  <c r="T4529" i="7"/>
  <c r="U4529" i="7" s="1"/>
  <c r="S4529" i="7"/>
  <c r="R4529" i="7"/>
  <c r="Q4529" i="7"/>
  <c r="A4529" i="7"/>
  <c r="T4528" i="7"/>
  <c r="U4528" i="7" s="1"/>
  <c r="S4528" i="7"/>
  <c r="R4528" i="7"/>
  <c r="Q4528" i="7"/>
  <c r="A4528" i="7"/>
  <c r="U4527" i="7"/>
  <c r="T4527" i="7"/>
  <c r="S4527" i="7"/>
  <c r="R4527" i="7"/>
  <c r="Q4527" i="7"/>
  <c r="A4527" i="7"/>
  <c r="T4526" i="7"/>
  <c r="U4526" i="7" s="1"/>
  <c r="S4526" i="7"/>
  <c r="R4526" i="7"/>
  <c r="Q4526" i="7"/>
  <c r="A4526" i="7"/>
  <c r="T4525" i="7"/>
  <c r="U4525" i="7" s="1"/>
  <c r="S4525" i="7"/>
  <c r="R4525" i="7"/>
  <c r="Q4525" i="7"/>
  <c r="A4525" i="7"/>
  <c r="T4524" i="7"/>
  <c r="U4524" i="7" s="1"/>
  <c r="S4524" i="7"/>
  <c r="R4524" i="7"/>
  <c r="Q4524" i="7"/>
  <c r="A4524" i="7"/>
  <c r="U4523" i="7"/>
  <c r="T4523" i="7"/>
  <c r="S4523" i="7"/>
  <c r="R4523" i="7"/>
  <c r="Q4523" i="7"/>
  <c r="A4523" i="7"/>
  <c r="T4522" i="7"/>
  <c r="U4522" i="7" s="1"/>
  <c r="S4522" i="7"/>
  <c r="R4522" i="7"/>
  <c r="Q4522" i="7"/>
  <c r="A4522" i="7"/>
  <c r="T4521" i="7"/>
  <c r="U4521" i="7" s="1"/>
  <c r="S4521" i="7"/>
  <c r="R4521" i="7"/>
  <c r="Q4521" i="7"/>
  <c r="A4521" i="7"/>
  <c r="T4520" i="7"/>
  <c r="U4520" i="7" s="1"/>
  <c r="S4520" i="7"/>
  <c r="R4520" i="7"/>
  <c r="Q4520" i="7"/>
  <c r="A4520" i="7"/>
  <c r="U4519" i="7"/>
  <c r="T4519" i="7"/>
  <c r="S4519" i="7"/>
  <c r="R4519" i="7"/>
  <c r="Q4519" i="7"/>
  <c r="A4519" i="7"/>
  <c r="T4518" i="7"/>
  <c r="U4518" i="7" s="1"/>
  <c r="S4518" i="7"/>
  <c r="R4518" i="7"/>
  <c r="Q4518" i="7"/>
  <c r="A4518" i="7"/>
  <c r="T4517" i="7"/>
  <c r="U4517" i="7" s="1"/>
  <c r="S4517" i="7"/>
  <c r="R4517" i="7"/>
  <c r="Q4517" i="7"/>
  <c r="A4517" i="7"/>
  <c r="T4516" i="7"/>
  <c r="U4516" i="7" s="1"/>
  <c r="S4516" i="7"/>
  <c r="R4516" i="7"/>
  <c r="Q4516" i="7"/>
  <c r="A4516" i="7"/>
  <c r="U4515" i="7"/>
  <c r="T4515" i="7"/>
  <c r="S4515" i="7"/>
  <c r="R4515" i="7"/>
  <c r="Q4515" i="7"/>
  <c r="A4515" i="7"/>
  <c r="T4514" i="7"/>
  <c r="U4514" i="7" s="1"/>
  <c r="S4514" i="7"/>
  <c r="R4514" i="7"/>
  <c r="Q4514" i="7"/>
  <c r="A4514" i="7"/>
  <c r="T4513" i="7"/>
  <c r="U4513" i="7" s="1"/>
  <c r="S4513" i="7"/>
  <c r="R4513" i="7"/>
  <c r="Q4513" i="7"/>
  <c r="A4513" i="7"/>
  <c r="T4512" i="7"/>
  <c r="U4512" i="7" s="1"/>
  <c r="S4512" i="7"/>
  <c r="R4512" i="7"/>
  <c r="Q4512" i="7"/>
  <c r="A4512" i="7"/>
  <c r="T4511" i="7"/>
  <c r="U4511" i="7" s="1"/>
  <c r="S4511" i="7"/>
  <c r="R4511" i="7"/>
  <c r="Q4511" i="7"/>
  <c r="A4511" i="7"/>
  <c r="T4510" i="7"/>
  <c r="U4510" i="7" s="1"/>
  <c r="S4510" i="7"/>
  <c r="R4510" i="7"/>
  <c r="Q4510" i="7"/>
  <c r="A4510" i="7"/>
  <c r="U4509" i="7"/>
  <c r="T4509" i="7"/>
  <c r="S4509" i="7"/>
  <c r="R4509" i="7"/>
  <c r="Q4509" i="7"/>
  <c r="A4509" i="7"/>
  <c r="T4508" i="7"/>
  <c r="U4508" i="7" s="1"/>
  <c r="S4508" i="7"/>
  <c r="R4508" i="7"/>
  <c r="Q4508" i="7"/>
  <c r="A4508" i="7"/>
  <c r="U4507" i="7"/>
  <c r="T4507" i="7"/>
  <c r="S4507" i="7"/>
  <c r="R4507" i="7"/>
  <c r="Q4507" i="7"/>
  <c r="A4507" i="7"/>
  <c r="T4506" i="7"/>
  <c r="U4506" i="7" s="1"/>
  <c r="S4506" i="7"/>
  <c r="R4506" i="7"/>
  <c r="Q4506" i="7"/>
  <c r="A4506" i="7"/>
  <c r="T4505" i="7"/>
  <c r="U4505" i="7" s="1"/>
  <c r="S4505" i="7"/>
  <c r="R4505" i="7"/>
  <c r="Q4505" i="7"/>
  <c r="A4505" i="7"/>
  <c r="T4504" i="7"/>
  <c r="U4504" i="7" s="1"/>
  <c r="S4504" i="7"/>
  <c r="R4504" i="7"/>
  <c r="Q4504" i="7"/>
  <c r="A4504" i="7"/>
  <c r="U4503" i="7"/>
  <c r="T4503" i="7"/>
  <c r="S4503" i="7"/>
  <c r="R4503" i="7"/>
  <c r="Q4503" i="7"/>
  <c r="A4503" i="7"/>
  <c r="T4502" i="7"/>
  <c r="U4502" i="7" s="1"/>
  <c r="S4502" i="7"/>
  <c r="R4502" i="7"/>
  <c r="Q4502" i="7"/>
  <c r="A4502" i="7"/>
  <c r="T4501" i="7"/>
  <c r="U4501" i="7" s="1"/>
  <c r="S4501" i="7"/>
  <c r="R4501" i="7"/>
  <c r="Q4501" i="7"/>
  <c r="A4501" i="7"/>
  <c r="T4500" i="7"/>
  <c r="U4500" i="7" s="1"/>
  <c r="S4500" i="7"/>
  <c r="R4500" i="7"/>
  <c r="Q4500" i="7"/>
  <c r="A4500" i="7"/>
  <c r="U4499" i="7"/>
  <c r="T4499" i="7"/>
  <c r="S4499" i="7"/>
  <c r="R4499" i="7"/>
  <c r="Q4499" i="7"/>
  <c r="A4499" i="7"/>
  <c r="T4498" i="7"/>
  <c r="U4498" i="7" s="1"/>
  <c r="S4498" i="7"/>
  <c r="R4498" i="7"/>
  <c r="Q4498" i="7"/>
  <c r="A4498" i="7"/>
  <c r="T4497" i="7"/>
  <c r="U4497" i="7" s="1"/>
  <c r="S4497" i="7"/>
  <c r="R4497" i="7"/>
  <c r="Q4497" i="7"/>
  <c r="A4497" i="7"/>
  <c r="T4496" i="7"/>
  <c r="U4496" i="7" s="1"/>
  <c r="S4496" i="7"/>
  <c r="R4496" i="7"/>
  <c r="Q4496" i="7"/>
  <c r="A4496" i="7"/>
  <c r="U4495" i="7"/>
  <c r="T4495" i="7"/>
  <c r="S4495" i="7"/>
  <c r="R4495" i="7"/>
  <c r="Q4495" i="7"/>
  <c r="A4495" i="7"/>
  <c r="T4494" i="7"/>
  <c r="U4494" i="7" s="1"/>
  <c r="S4494" i="7"/>
  <c r="R4494" i="7"/>
  <c r="Q4494" i="7"/>
  <c r="A4494" i="7"/>
  <c r="T4493" i="7"/>
  <c r="U4493" i="7" s="1"/>
  <c r="S4493" i="7"/>
  <c r="R4493" i="7"/>
  <c r="Q4493" i="7"/>
  <c r="A4493" i="7"/>
  <c r="T4492" i="7"/>
  <c r="U4492" i="7" s="1"/>
  <c r="S4492" i="7"/>
  <c r="R4492" i="7"/>
  <c r="Q4492" i="7"/>
  <c r="A4492" i="7"/>
  <c r="U4491" i="7"/>
  <c r="T4491" i="7"/>
  <c r="S4491" i="7"/>
  <c r="R4491" i="7"/>
  <c r="Q4491" i="7"/>
  <c r="A4491" i="7"/>
  <c r="T4490" i="7"/>
  <c r="U4490" i="7" s="1"/>
  <c r="S4490" i="7"/>
  <c r="R4490" i="7"/>
  <c r="Q4490" i="7"/>
  <c r="A4490" i="7"/>
  <c r="T4489" i="7"/>
  <c r="U4489" i="7" s="1"/>
  <c r="S4489" i="7"/>
  <c r="R4489" i="7"/>
  <c r="Q4489" i="7"/>
  <c r="A4489" i="7"/>
  <c r="T4488" i="7"/>
  <c r="U4488" i="7" s="1"/>
  <c r="S4488" i="7"/>
  <c r="R4488" i="7"/>
  <c r="Q4488" i="7"/>
  <c r="A4488" i="7"/>
  <c r="T4487" i="7"/>
  <c r="U4487" i="7" s="1"/>
  <c r="S4487" i="7"/>
  <c r="R4487" i="7"/>
  <c r="Q4487" i="7"/>
  <c r="A4487" i="7"/>
  <c r="T4486" i="7"/>
  <c r="U4486" i="7" s="1"/>
  <c r="S4486" i="7"/>
  <c r="R4486" i="7"/>
  <c r="Q4486" i="7"/>
  <c r="A4486" i="7"/>
  <c r="U4485" i="7"/>
  <c r="T4485" i="7"/>
  <c r="S4485" i="7"/>
  <c r="R4485" i="7"/>
  <c r="Q4485" i="7"/>
  <c r="A4485" i="7"/>
  <c r="T4484" i="7"/>
  <c r="U4484" i="7" s="1"/>
  <c r="S4484" i="7"/>
  <c r="R4484" i="7"/>
  <c r="Q4484" i="7"/>
  <c r="A4484" i="7"/>
  <c r="U4483" i="7"/>
  <c r="T4483" i="7"/>
  <c r="S4483" i="7"/>
  <c r="R4483" i="7"/>
  <c r="Q4483" i="7"/>
  <c r="A4483" i="7"/>
  <c r="T4482" i="7"/>
  <c r="U4482" i="7" s="1"/>
  <c r="S4482" i="7"/>
  <c r="R4482" i="7"/>
  <c r="Q4482" i="7"/>
  <c r="A4482" i="7"/>
  <c r="T4481" i="7"/>
  <c r="U4481" i="7" s="1"/>
  <c r="S4481" i="7"/>
  <c r="R4481" i="7"/>
  <c r="Q4481" i="7"/>
  <c r="A4481" i="7"/>
  <c r="T4480" i="7"/>
  <c r="U4480" i="7" s="1"/>
  <c r="S4480" i="7"/>
  <c r="R4480" i="7"/>
  <c r="Q4480" i="7"/>
  <c r="A4480" i="7"/>
  <c r="U4479" i="7"/>
  <c r="T4479" i="7"/>
  <c r="S4479" i="7"/>
  <c r="R4479" i="7"/>
  <c r="Q4479" i="7"/>
  <c r="A4479" i="7"/>
  <c r="T4478" i="7"/>
  <c r="U4478" i="7" s="1"/>
  <c r="S4478" i="7"/>
  <c r="R4478" i="7"/>
  <c r="Q4478" i="7"/>
  <c r="A4478" i="7"/>
  <c r="T4477" i="7"/>
  <c r="U4477" i="7" s="1"/>
  <c r="S4477" i="7"/>
  <c r="R4477" i="7"/>
  <c r="Q4477" i="7"/>
  <c r="A4477" i="7"/>
  <c r="T4476" i="7"/>
  <c r="U4476" i="7" s="1"/>
  <c r="S4476" i="7"/>
  <c r="R4476" i="7"/>
  <c r="Q4476" i="7"/>
  <c r="A4476" i="7"/>
  <c r="U4475" i="7"/>
  <c r="T4475" i="7"/>
  <c r="S4475" i="7"/>
  <c r="R4475" i="7"/>
  <c r="Q4475" i="7"/>
  <c r="A4475" i="7"/>
  <c r="T4474" i="7"/>
  <c r="U4474" i="7" s="1"/>
  <c r="S4474" i="7"/>
  <c r="R4474" i="7"/>
  <c r="Q4474" i="7"/>
  <c r="A4474" i="7"/>
  <c r="T4473" i="7"/>
  <c r="U4473" i="7" s="1"/>
  <c r="S4473" i="7"/>
  <c r="R4473" i="7"/>
  <c r="Q4473" i="7"/>
  <c r="A4473" i="7"/>
  <c r="T4472" i="7"/>
  <c r="U4472" i="7" s="1"/>
  <c r="S4472" i="7"/>
  <c r="R4472" i="7"/>
  <c r="Q4472" i="7"/>
  <c r="A4472" i="7"/>
  <c r="U4471" i="7"/>
  <c r="T4471" i="7"/>
  <c r="S4471" i="7"/>
  <c r="R4471" i="7"/>
  <c r="Q4471" i="7"/>
  <c r="A4471" i="7"/>
  <c r="T4470" i="7"/>
  <c r="U4470" i="7" s="1"/>
  <c r="S4470" i="7"/>
  <c r="R4470" i="7"/>
  <c r="Q4470" i="7"/>
  <c r="A4470" i="7"/>
  <c r="T4469" i="7"/>
  <c r="U4469" i="7" s="1"/>
  <c r="S4469" i="7"/>
  <c r="R4469" i="7"/>
  <c r="Q4469" i="7"/>
  <c r="A4469" i="7"/>
  <c r="T4468" i="7"/>
  <c r="U4468" i="7" s="1"/>
  <c r="S4468" i="7"/>
  <c r="R4468" i="7"/>
  <c r="Q4468" i="7"/>
  <c r="A4468" i="7"/>
  <c r="U4467" i="7"/>
  <c r="T4467" i="7"/>
  <c r="S4467" i="7"/>
  <c r="R4467" i="7"/>
  <c r="Q4467" i="7"/>
  <c r="A4467" i="7"/>
  <c r="T4466" i="7"/>
  <c r="U4466" i="7" s="1"/>
  <c r="S4466" i="7"/>
  <c r="R4466" i="7"/>
  <c r="Q4466" i="7"/>
  <c r="A4466" i="7"/>
  <c r="T4465" i="7"/>
  <c r="U4465" i="7" s="1"/>
  <c r="S4465" i="7"/>
  <c r="R4465" i="7"/>
  <c r="Q4465" i="7"/>
  <c r="A4465" i="7"/>
  <c r="T4464" i="7"/>
  <c r="U4464" i="7" s="1"/>
  <c r="S4464" i="7"/>
  <c r="R4464" i="7"/>
  <c r="Q4464" i="7"/>
  <c r="A4464" i="7"/>
  <c r="T4463" i="7"/>
  <c r="U4463" i="7" s="1"/>
  <c r="S4463" i="7"/>
  <c r="R4463" i="7"/>
  <c r="Q4463" i="7"/>
  <c r="A4463" i="7"/>
  <c r="T4462" i="7"/>
  <c r="U4462" i="7" s="1"/>
  <c r="S4462" i="7"/>
  <c r="R4462" i="7"/>
  <c r="Q4462" i="7"/>
  <c r="A4462" i="7"/>
  <c r="U4461" i="7"/>
  <c r="T4461" i="7"/>
  <c r="S4461" i="7"/>
  <c r="R4461" i="7"/>
  <c r="Q4461" i="7"/>
  <c r="A4461" i="7"/>
  <c r="T4460" i="7"/>
  <c r="U4460" i="7" s="1"/>
  <c r="S4460" i="7"/>
  <c r="R4460" i="7"/>
  <c r="Q4460" i="7"/>
  <c r="A4460" i="7"/>
  <c r="U4459" i="7"/>
  <c r="T4459" i="7"/>
  <c r="S4459" i="7"/>
  <c r="R4459" i="7"/>
  <c r="Q4459" i="7"/>
  <c r="A4459" i="7"/>
  <c r="T4458" i="7"/>
  <c r="U4458" i="7" s="1"/>
  <c r="S4458" i="7"/>
  <c r="R4458" i="7"/>
  <c r="Q4458" i="7"/>
  <c r="A4458" i="7"/>
  <c r="T4457" i="7"/>
  <c r="U4457" i="7" s="1"/>
  <c r="S4457" i="7"/>
  <c r="R4457" i="7"/>
  <c r="Q4457" i="7"/>
  <c r="A4457" i="7"/>
  <c r="T4456" i="7"/>
  <c r="U4456" i="7" s="1"/>
  <c r="S4456" i="7"/>
  <c r="R4456" i="7"/>
  <c r="Q4456" i="7"/>
  <c r="A4456" i="7"/>
  <c r="U4455" i="7"/>
  <c r="T4455" i="7"/>
  <c r="S4455" i="7"/>
  <c r="R4455" i="7"/>
  <c r="Q4455" i="7"/>
  <c r="A4455" i="7"/>
  <c r="T4454" i="7"/>
  <c r="U4454" i="7" s="1"/>
  <c r="S4454" i="7"/>
  <c r="R4454" i="7"/>
  <c r="Q4454" i="7"/>
  <c r="A4454" i="7"/>
  <c r="T4453" i="7"/>
  <c r="U4453" i="7" s="1"/>
  <c r="S4453" i="7"/>
  <c r="R4453" i="7"/>
  <c r="Q4453" i="7"/>
  <c r="A4453" i="7"/>
  <c r="T4452" i="7"/>
  <c r="U4452" i="7" s="1"/>
  <c r="S4452" i="7"/>
  <c r="R4452" i="7"/>
  <c r="Q4452" i="7"/>
  <c r="A4452" i="7"/>
  <c r="U4451" i="7"/>
  <c r="T4451" i="7"/>
  <c r="S4451" i="7"/>
  <c r="R4451" i="7"/>
  <c r="Q4451" i="7"/>
  <c r="A4451" i="7"/>
  <c r="T4450" i="7"/>
  <c r="U4450" i="7" s="1"/>
  <c r="S4450" i="7"/>
  <c r="R4450" i="7"/>
  <c r="Q4450" i="7"/>
  <c r="A4450" i="7"/>
  <c r="T4449" i="7"/>
  <c r="U4449" i="7" s="1"/>
  <c r="S4449" i="7"/>
  <c r="R4449" i="7"/>
  <c r="Q4449" i="7"/>
  <c r="A4449" i="7"/>
  <c r="T4448" i="7"/>
  <c r="U4448" i="7" s="1"/>
  <c r="S4448" i="7"/>
  <c r="R4448" i="7"/>
  <c r="Q4448" i="7"/>
  <c r="A4448" i="7"/>
  <c r="U4447" i="7"/>
  <c r="T4447" i="7"/>
  <c r="S4447" i="7"/>
  <c r="R4447" i="7"/>
  <c r="Q4447" i="7"/>
  <c r="A4447" i="7"/>
  <c r="T4446" i="7"/>
  <c r="U4446" i="7" s="1"/>
  <c r="S4446" i="7"/>
  <c r="R4446" i="7"/>
  <c r="Q4446" i="7"/>
  <c r="A4446" i="7"/>
  <c r="T4445" i="7"/>
  <c r="U4445" i="7" s="1"/>
  <c r="S4445" i="7"/>
  <c r="R4445" i="7"/>
  <c r="Q4445" i="7"/>
  <c r="A4445" i="7"/>
  <c r="T4444" i="7"/>
  <c r="U4444" i="7" s="1"/>
  <c r="S4444" i="7"/>
  <c r="R4444" i="7"/>
  <c r="Q4444" i="7"/>
  <c r="A4444" i="7"/>
  <c r="U4443" i="7"/>
  <c r="T4443" i="7"/>
  <c r="S4443" i="7"/>
  <c r="R4443" i="7"/>
  <c r="Q4443" i="7"/>
  <c r="A4443" i="7"/>
  <c r="T4442" i="7"/>
  <c r="U4442" i="7" s="1"/>
  <c r="S4442" i="7"/>
  <c r="R4442" i="7"/>
  <c r="Q4442" i="7"/>
  <c r="A4442" i="7"/>
  <c r="T4441" i="7"/>
  <c r="U4441" i="7" s="1"/>
  <c r="S4441" i="7"/>
  <c r="R4441" i="7"/>
  <c r="Q4441" i="7"/>
  <c r="A4441" i="7"/>
  <c r="T4440" i="7"/>
  <c r="U4440" i="7" s="1"/>
  <c r="S4440" i="7"/>
  <c r="R4440" i="7"/>
  <c r="Q4440" i="7"/>
  <c r="A4440" i="7"/>
  <c r="T4439" i="7"/>
  <c r="U4439" i="7" s="1"/>
  <c r="S4439" i="7"/>
  <c r="R4439" i="7"/>
  <c r="Q4439" i="7"/>
  <c r="A4439" i="7"/>
  <c r="T4438" i="7"/>
  <c r="U4438" i="7" s="1"/>
  <c r="S4438" i="7"/>
  <c r="R4438" i="7"/>
  <c r="Q4438" i="7"/>
  <c r="A4438" i="7"/>
  <c r="U4437" i="7"/>
  <c r="T4437" i="7"/>
  <c r="S4437" i="7"/>
  <c r="R4437" i="7"/>
  <c r="Q4437" i="7"/>
  <c r="A4437" i="7"/>
  <c r="T4436" i="7"/>
  <c r="U4436" i="7" s="1"/>
  <c r="S4436" i="7"/>
  <c r="R4436" i="7"/>
  <c r="Q4436" i="7"/>
  <c r="A4436" i="7"/>
  <c r="U4435" i="7"/>
  <c r="T4435" i="7"/>
  <c r="S4435" i="7"/>
  <c r="R4435" i="7"/>
  <c r="Q4435" i="7"/>
  <c r="A4435" i="7"/>
  <c r="T4434" i="7"/>
  <c r="U4434" i="7" s="1"/>
  <c r="S4434" i="7"/>
  <c r="R4434" i="7"/>
  <c r="Q4434" i="7"/>
  <c r="A4434" i="7"/>
  <c r="T4433" i="7"/>
  <c r="U4433" i="7" s="1"/>
  <c r="S4433" i="7"/>
  <c r="R4433" i="7"/>
  <c r="Q4433" i="7"/>
  <c r="A4433" i="7"/>
  <c r="T4432" i="7"/>
  <c r="U4432" i="7" s="1"/>
  <c r="S4432" i="7"/>
  <c r="R4432" i="7"/>
  <c r="Q4432" i="7"/>
  <c r="A4432" i="7"/>
  <c r="U4431" i="7"/>
  <c r="T4431" i="7"/>
  <c r="S4431" i="7"/>
  <c r="R4431" i="7"/>
  <c r="Q4431" i="7"/>
  <c r="A4431" i="7"/>
  <c r="T4430" i="7"/>
  <c r="U4430" i="7" s="1"/>
  <c r="S4430" i="7"/>
  <c r="R4430" i="7"/>
  <c r="Q4430" i="7"/>
  <c r="A4430" i="7"/>
  <c r="T4429" i="7"/>
  <c r="U4429" i="7" s="1"/>
  <c r="S4429" i="7"/>
  <c r="R4429" i="7"/>
  <c r="Q4429" i="7"/>
  <c r="A4429" i="7"/>
  <c r="T4428" i="7"/>
  <c r="U4428" i="7" s="1"/>
  <c r="S4428" i="7"/>
  <c r="R4428" i="7"/>
  <c r="Q4428" i="7"/>
  <c r="A4428" i="7"/>
  <c r="U4427" i="7"/>
  <c r="T4427" i="7"/>
  <c r="S4427" i="7"/>
  <c r="R4427" i="7"/>
  <c r="Q4427" i="7"/>
  <c r="A4427" i="7"/>
  <c r="T4426" i="7"/>
  <c r="U4426" i="7" s="1"/>
  <c r="S4426" i="7"/>
  <c r="R4426" i="7"/>
  <c r="Q4426" i="7"/>
  <c r="A4426" i="7"/>
  <c r="T4425" i="7"/>
  <c r="U4425" i="7" s="1"/>
  <c r="S4425" i="7"/>
  <c r="R4425" i="7"/>
  <c r="Q4425" i="7"/>
  <c r="A4425" i="7"/>
  <c r="T4424" i="7"/>
  <c r="U4424" i="7" s="1"/>
  <c r="S4424" i="7"/>
  <c r="R4424" i="7"/>
  <c r="Q4424" i="7"/>
  <c r="A4424" i="7"/>
  <c r="U4423" i="7"/>
  <c r="T4423" i="7"/>
  <c r="S4423" i="7"/>
  <c r="R4423" i="7"/>
  <c r="Q4423" i="7"/>
  <c r="A4423" i="7"/>
  <c r="T4422" i="7"/>
  <c r="U4422" i="7" s="1"/>
  <c r="S4422" i="7"/>
  <c r="R4422" i="7"/>
  <c r="Q4422" i="7"/>
  <c r="A4422" i="7"/>
  <c r="T4421" i="7"/>
  <c r="U4421" i="7" s="1"/>
  <c r="S4421" i="7"/>
  <c r="R4421" i="7"/>
  <c r="Q4421" i="7"/>
  <c r="A4421" i="7"/>
  <c r="T4420" i="7"/>
  <c r="U4420" i="7" s="1"/>
  <c r="S4420" i="7"/>
  <c r="R4420" i="7"/>
  <c r="Q4420" i="7"/>
  <c r="A4420" i="7"/>
  <c r="U4419" i="7"/>
  <c r="T4419" i="7"/>
  <c r="S4419" i="7"/>
  <c r="R4419" i="7"/>
  <c r="Q4419" i="7"/>
  <c r="A4419" i="7"/>
  <c r="T4418" i="7"/>
  <c r="U4418" i="7" s="1"/>
  <c r="S4418" i="7"/>
  <c r="R4418" i="7"/>
  <c r="Q4418" i="7"/>
  <c r="A4418" i="7"/>
  <c r="T4417" i="7"/>
  <c r="U4417" i="7" s="1"/>
  <c r="S4417" i="7"/>
  <c r="R4417" i="7"/>
  <c r="Q4417" i="7"/>
  <c r="A4417" i="7"/>
  <c r="T4416" i="7"/>
  <c r="U4416" i="7" s="1"/>
  <c r="S4416" i="7"/>
  <c r="R4416" i="7"/>
  <c r="Q4416" i="7"/>
  <c r="A4416" i="7"/>
  <c r="T4415" i="7"/>
  <c r="U4415" i="7" s="1"/>
  <c r="S4415" i="7"/>
  <c r="R4415" i="7"/>
  <c r="Q4415" i="7"/>
  <c r="A4415" i="7"/>
  <c r="T4414" i="7"/>
  <c r="U4414" i="7" s="1"/>
  <c r="S4414" i="7"/>
  <c r="R4414" i="7"/>
  <c r="Q4414" i="7"/>
  <c r="A4414" i="7"/>
  <c r="U4413" i="7"/>
  <c r="T4413" i="7"/>
  <c r="S4413" i="7"/>
  <c r="R4413" i="7"/>
  <c r="Q4413" i="7"/>
  <c r="A4413" i="7"/>
  <c r="T4412" i="7"/>
  <c r="U4412" i="7" s="1"/>
  <c r="S4412" i="7"/>
  <c r="R4412" i="7"/>
  <c r="Q4412" i="7"/>
  <c r="A4412" i="7"/>
  <c r="U4411" i="7"/>
  <c r="T4411" i="7"/>
  <c r="S4411" i="7"/>
  <c r="R4411" i="7"/>
  <c r="Q4411" i="7"/>
  <c r="A4411" i="7"/>
  <c r="T4410" i="7"/>
  <c r="U4410" i="7" s="1"/>
  <c r="S4410" i="7"/>
  <c r="R4410" i="7"/>
  <c r="Q4410" i="7"/>
  <c r="A4410" i="7"/>
  <c r="T4409" i="7"/>
  <c r="U4409" i="7" s="1"/>
  <c r="S4409" i="7"/>
  <c r="R4409" i="7"/>
  <c r="Q4409" i="7"/>
  <c r="A4409" i="7"/>
  <c r="T4408" i="7"/>
  <c r="U4408" i="7" s="1"/>
  <c r="S4408" i="7"/>
  <c r="R4408" i="7"/>
  <c r="Q4408" i="7"/>
  <c r="A4408" i="7"/>
  <c r="U4407" i="7"/>
  <c r="T4407" i="7"/>
  <c r="S4407" i="7"/>
  <c r="R4407" i="7"/>
  <c r="Q4407" i="7"/>
  <c r="A4407" i="7"/>
  <c r="T4406" i="7"/>
  <c r="U4406" i="7" s="1"/>
  <c r="S4406" i="7"/>
  <c r="R4406" i="7"/>
  <c r="Q4406" i="7"/>
  <c r="A4406" i="7"/>
  <c r="T4405" i="7"/>
  <c r="U4405" i="7" s="1"/>
  <c r="S4405" i="7"/>
  <c r="R4405" i="7"/>
  <c r="Q4405" i="7"/>
  <c r="A4405" i="7"/>
  <c r="T4404" i="7"/>
  <c r="U4404" i="7" s="1"/>
  <c r="S4404" i="7"/>
  <c r="R4404" i="7"/>
  <c r="Q4404" i="7"/>
  <c r="A4404" i="7"/>
  <c r="U4403" i="7"/>
  <c r="T4403" i="7"/>
  <c r="S4403" i="7"/>
  <c r="R4403" i="7"/>
  <c r="Q4403" i="7"/>
  <c r="A4403" i="7"/>
  <c r="T4402" i="7"/>
  <c r="U4402" i="7" s="1"/>
  <c r="S4402" i="7"/>
  <c r="R4402" i="7"/>
  <c r="Q4402" i="7"/>
  <c r="A4402" i="7"/>
  <c r="T4401" i="7"/>
  <c r="U4401" i="7" s="1"/>
  <c r="S4401" i="7"/>
  <c r="R4401" i="7"/>
  <c r="Q4401" i="7"/>
  <c r="A4401" i="7"/>
  <c r="T4400" i="7"/>
  <c r="U4400" i="7" s="1"/>
  <c r="S4400" i="7"/>
  <c r="R4400" i="7"/>
  <c r="Q4400" i="7"/>
  <c r="A4400" i="7"/>
  <c r="U4399" i="7"/>
  <c r="T4399" i="7"/>
  <c r="S4399" i="7"/>
  <c r="R4399" i="7"/>
  <c r="Q4399" i="7"/>
  <c r="A4399" i="7"/>
  <c r="T4398" i="7"/>
  <c r="U4398" i="7" s="1"/>
  <c r="S4398" i="7"/>
  <c r="R4398" i="7"/>
  <c r="Q4398" i="7"/>
  <c r="A4398" i="7"/>
  <c r="T4397" i="7"/>
  <c r="U4397" i="7" s="1"/>
  <c r="S4397" i="7"/>
  <c r="R4397" i="7"/>
  <c r="Q4397" i="7"/>
  <c r="A4397" i="7"/>
  <c r="T4396" i="7"/>
  <c r="U4396" i="7" s="1"/>
  <c r="S4396" i="7"/>
  <c r="R4396" i="7"/>
  <c r="Q4396" i="7"/>
  <c r="A4396" i="7"/>
  <c r="U4395" i="7"/>
  <c r="T4395" i="7"/>
  <c r="S4395" i="7"/>
  <c r="R4395" i="7"/>
  <c r="Q4395" i="7"/>
  <c r="A4395" i="7"/>
  <c r="T4394" i="7"/>
  <c r="U4394" i="7" s="1"/>
  <c r="S4394" i="7"/>
  <c r="R4394" i="7"/>
  <c r="Q4394" i="7"/>
  <c r="A4394" i="7"/>
  <c r="T4393" i="7"/>
  <c r="U4393" i="7" s="1"/>
  <c r="S4393" i="7"/>
  <c r="R4393" i="7"/>
  <c r="Q4393" i="7"/>
  <c r="A4393" i="7"/>
  <c r="T4392" i="7"/>
  <c r="U4392" i="7" s="1"/>
  <c r="S4392" i="7"/>
  <c r="R4392" i="7"/>
  <c r="Q4392" i="7"/>
  <c r="A4392" i="7"/>
  <c r="T4391" i="7"/>
  <c r="U4391" i="7" s="1"/>
  <c r="S4391" i="7"/>
  <c r="R4391" i="7"/>
  <c r="Q4391" i="7"/>
  <c r="A4391" i="7"/>
  <c r="T4390" i="7"/>
  <c r="U4390" i="7" s="1"/>
  <c r="S4390" i="7"/>
  <c r="R4390" i="7"/>
  <c r="Q4390" i="7"/>
  <c r="A4390" i="7"/>
  <c r="U4389" i="7"/>
  <c r="T4389" i="7"/>
  <c r="S4389" i="7"/>
  <c r="R4389" i="7"/>
  <c r="Q4389" i="7"/>
  <c r="A4389" i="7"/>
  <c r="T4388" i="7"/>
  <c r="U4388" i="7" s="1"/>
  <c r="S4388" i="7"/>
  <c r="R4388" i="7"/>
  <c r="Q4388" i="7"/>
  <c r="A4388" i="7"/>
  <c r="U4387" i="7"/>
  <c r="T4387" i="7"/>
  <c r="S4387" i="7"/>
  <c r="R4387" i="7"/>
  <c r="Q4387" i="7"/>
  <c r="A4387" i="7"/>
  <c r="T4386" i="7"/>
  <c r="U4386" i="7" s="1"/>
  <c r="S4386" i="7"/>
  <c r="R4386" i="7"/>
  <c r="Q4386" i="7"/>
  <c r="A4386" i="7"/>
  <c r="T4385" i="7"/>
  <c r="U4385" i="7" s="1"/>
  <c r="S4385" i="7"/>
  <c r="R4385" i="7"/>
  <c r="Q4385" i="7"/>
  <c r="A4385" i="7"/>
  <c r="T4384" i="7"/>
  <c r="U4384" i="7" s="1"/>
  <c r="S4384" i="7"/>
  <c r="R4384" i="7"/>
  <c r="Q4384" i="7"/>
  <c r="A4384" i="7"/>
  <c r="U4383" i="7"/>
  <c r="T4383" i="7"/>
  <c r="S4383" i="7"/>
  <c r="R4383" i="7"/>
  <c r="Q4383" i="7"/>
  <c r="A4383" i="7"/>
  <c r="T4382" i="7"/>
  <c r="U4382" i="7" s="1"/>
  <c r="S4382" i="7"/>
  <c r="R4382" i="7"/>
  <c r="Q4382" i="7"/>
  <c r="A4382" i="7"/>
  <c r="T4381" i="7"/>
  <c r="U4381" i="7" s="1"/>
  <c r="S4381" i="7"/>
  <c r="R4381" i="7"/>
  <c r="Q4381" i="7"/>
  <c r="A4381" i="7"/>
  <c r="T4380" i="7"/>
  <c r="U4380" i="7" s="1"/>
  <c r="S4380" i="7"/>
  <c r="R4380" i="7"/>
  <c r="Q4380" i="7"/>
  <c r="A4380" i="7"/>
  <c r="U4379" i="7"/>
  <c r="T4379" i="7"/>
  <c r="S4379" i="7"/>
  <c r="R4379" i="7"/>
  <c r="Q4379" i="7"/>
  <c r="A4379" i="7"/>
  <c r="T4378" i="7"/>
  <c r="U4378" i="7" s="1"/>
  <c r="S4378" i="7"/>
  <c r="R4378" i="7"/>
  <c r="Q4378" i="7"/>
  <c r="A4378" i="7"/>
  <c r="T4377" i="7"/>
  <c r="U4377" i="7" s="1"/>
  <c r="S4377" i="7"/>
  <c r="R4377" i="7"/>
  <c r="Q4377" i="7"/>
  <c r="A4377" i="7"/>
  <c r="T4376" i="7"/>
  <c r="U4376" i="7" s="1"/>
  <c r="S4376" i="7"/>
  <c r="R4376" i="7"/>
  <c r="Q4376" i="7"/>
  <c r="A4376" i="7"/>
  <c r="U4375" i="7"/>
  <c r="T4375" i="7"/>
  <c r="S4375" i="7"/>
  <c r="R4375" i="7"/>
  <c r="Q4375" i="7"/>
  <c r="A4375" i="7"/>
  <c r="T4374" i="7"/>
  <c r="U4374" i="7" s="1"/>
  <c r="S4374" i="7"/>
  <c r="R4374" i="7"/>
  <c r="Q4374" i="7"/>
  <c r="A4374" i="7"/>
  <c r="T4373" i="7"/>
  <c r="U4373" i="7" s="1"/>
  <c r="S4373" i="7"/>
  <c r="R4373" i="7"/>
  <c r="Q4373" i="7"/>
  <c r="A4373" i="7"/>
  <c r="T4372" i="7"/>
  <c r="U4372" i="7" s="1"/>
  <c r="S4372" i="7"/>
  <c r="R4372" i="7"/>
  <c r="Q4372" i="7"/>
  <c r="A4372" i="7"/>
  <c r="U4371" i="7"/>
  <c r="T4371" i="7"/>
  <c r="S4371" i="7"/>
  <c r="R4371" i="7"/>
  <c r="Q4371" i="7"/>
  <c r="A4371" i="7"/>
  <c r="T4370" i="7"/>
  <c r="U4370" i="7" s="1"/>
  <c r="S4370" i="7"/>
  <c r="R4370" i="7"/>
  <c r="Q4370" i="7"/>
  <c r="A4370" i="7"/>
  <c r="T4369" i="7"/>
  <c r="U4369" i="7" s="1"/>
  <c r="S4369" i="7"/>
  <c r="R4369" i="7"/>
  <c r="Q4369" i="7"/>
  <c r="A4369" i="7"/>
  <c r="T4368" i="7"/>
  <c r="U4368" i="7" s="1"/>
  <c r="S4368" i="7"/>
  <c r="R4368" i="7"/>
  <c r="Q4368" i="7"/>
  <c r="A4368" i="7"/>
  <c r="T4367" i="7"/>
  <c r="U4367" i="7" s="1"/>
  <c r="S4367" i="7"/>
  <c r="R4367" i="7"/>
  <c r="Q4367" i="7"/>
  <c r="A4367" i="7"/>
  <c r="T4366" i="7"/>
  <c r="U4366" i="7" s="1"/>
  <c r="S4366" i="7"/>
  <c r="R4366" i="7"/>
  <c r="Q4366" i="7"/>
  <c r="A4366" i="7"/>
  <c r="U4365" i="7"/>
  <c r="T4365" i="7"/>
  <c r="S4365" i="7"/>
  <c r="R4365" i="7"/>
  <c r="Q4365" i="7"/>
  <c r="A4365" i="7"/>
  <c r="T4364" i="7"/>
  <c r="U4364" i="7" s="1"/>
  <c r="S4364" i="7"/>
  <c r="R4364" i="7"/>
  <c r="Q4364" i="7"/>
  <c r="A4364" i="7"/>
  <c r="U4363" i="7"/>
  <c r="T4363" i="7"/>
  <c r="S4363" i="7"/>
  <c r="R4363" i="7"/>
  <c r="Q4363" i="7"/>
  <c r="A4363" i="7"/>
  <c r="T4362" i="7"/>
  <c r="U4362" i="7" s="1"/>
  <c r="S4362" i="7"/>
  <c r="R4362" i="7"/>
  <c r="Q4362" i="7"/>
  <c r="A4362" i="7"/>
  <c r="T4361" i="7"/>
  <c r="U4361" i="7" s="1"/>
  <c r="S4361" i="7"/>
  <c r="R4361" i="7"/>
  <c r="Q4361" i="7"/>
  <c r="A4361" i="7"/>
  <c r="T4360" i="7"/>
  <c r="U4360" i="7" s="1"/>
  <c r="S4360" i="7"/>
  <c r="R4360" i="7"/>
  <c r="Q4360" i="7"/>
  <c r="A4360" i="7"/>
  <c r="U4359" i="7"/>
  <c r="T4359" i="7"/>
  <c r="S4359" i="7"/>
  <c r="R4359" i="7"/>
  <c r="Q4359" i="7"/>
  <c r="A4359" i="7"/>
  <c r="T4358" i="7"/>
  <c r="U4358" i="7" s="1"/>
  <c r="S4358" i="7"/>
  <c r="R4358" i="7"/>
  <c r="Q4358" i="7"/>
  <c r="A4358" i="7"/>
  <c r="T4357" i="7"/>
  <c r="U4357" i="7" s="1"/>
  <c r="S4357" i="7"/>
  <c r="R4357" i="7"/>
  <c r="Q4357" i="7"/>
  <c r="A4357" i="7"/>
  <c r="T4356" i="7"/>
  <c r="U4356" i="7" s="1"/>
  <c r="S4356" i="7"/>
  <c r="R4356" i="7"/>
  <c r="Q4356" i="7"/>
  <c r="A4356" i="7"/>
  <c r="U4355" i="7"/>
  <c r="T4355" i="7"/>
  <c r="S4355" i="7"/>
  <c r="R4355" i="7"/>
  <c r="Q4355" i="7"/>
  <c r="A4355" i="7"/>
  <c r="T4354" i="7"/>
  <c r="U4354" i="7" s="1"/>
  <c r="S4354" i="7"/>
  <c r="R4354" i="7"/>
  <c r="Q4354" i="7"/>
  <c r="A4354" i="7"/>
  <c r="T4353" i="7"/>
  <c r="U4353" i="7" s="1"/>
  <c r="S4353" i="7"/>
  <c r="R4353" i="7"/>
  <c r="Q4353" i="7"/>
  <c r="A4353" i="7"/>
  <c r="T4352" i="7"/>
  <c r="U4352" i="7" s="1"/>
  <c r="S4352" i="7"/>
  <c r="R4352" i="7"/>
  <c r="Q4352" i="7"/>
  <c r="A4352" i="7"/>
  <c r="U4351" i="7"/>
  <c r="T4351" i="7"/>
  <c r="S4351" i="7"/>
  <c r="R4351" i="7"/>
  <c r="Q4351" i="7"/>
  <c r="A4351" i="7"/>
  <c r="T4350" i="7"/>
  <c r="U4350" i="7" s="1"/>
  <c r="S4350" i="7"/>
  <c r="R4350" i="7"/>
  <c r="Q4350" i="7"/>
  <c r="A4350" i="7"/>
  <c r="T4349" i="7"/>
  <c r="U4349" i="7" s="1"/>
  <c r="S4349" i="7"/>
  <c r="R4349" i="7"/>
  <c r="Q4349" i="7"/>
  <c r="A4349" i="7"/>
  <c r="T4348" i="7"/>
  <c r="U4348" i="7" s="1"/>
  <c r="S4348" i="7"/>
  <c r="R4348" i="7"/>
  <c r="Q4348" i="7"/>
  <c r="A4348" i="7"/>
  <c r="U4347" i="7"/>
  <c r="T4347" i="7"/>
  <c r="S4347" i="7"/>
  <c r="R4347" i="7"/>
  <c r="Q4347" i="7"/>
  <c r="A4347" i="7"/>
  <c r="T4346" i="7"/>
  <c r="U4346" i="7" s="1"/>
  <c r="S4346" i="7"/>
  <c r="R4346" i="7"/>
  <c r="Q4346" i="7"/>
  <c r="A4346" i="7"/>
  <c r="T4345" i="7"/>
  <c r="U4345" i="7" s="1"/>
  <c r="S4345" i="7"/>
  <c r="R4345" i="7"/>
  <c r="Q4345" i="7"/>
  <c r="A4345" i="7"/>
  <c r="T4344" i="7"/>
  <c r="U4344" i="7" s="1"/>
  <c r="S4344" i="7"/>
  <c r="R4344" i="7"/>
  <c r="Q4344" i="7"/>
  <c r="A4344" i="7"/>
  <c r="T4343" i="7"/>
  <c r="U4343" i="7" s="1"/>
  <c r="S4343" i="7"/>
  <c r="R4343" i="7"/>
  <c r="Q4343" i="7"/>
  <c r="A4343" i="7"/>
  <c r="T4342" i="7"/>
  <c r="U4342" i="7" s="1"/>
  <c r="S4342" i="7"/>
  <c r="R4342" i="7"/>
  <c r="Q4342" i="7"/>
  <c r="A4342" i="7"/>
  <c r="U4341" i="7"/>
  <c r="T4341" i="7"/>
  <c r="S4341" i="7"/>
  <c r="R4341" i="7"/>
  <c r="Q4341" i="7"/>
  <c r="A4341" i="7"/>
  <c r="T4340" i="7"/>
  <c r="U4340" i="7" s="1"/>
  <c r="S4340" i="7"/>
  <c r="R4340" i="7"/>
  <c r="Q4340" i="7"/>
  <c r="A4340" i="7"/>
  <c r="U4339" i="7"/>
  <c r="T4339" i="7"/>
  <c r="S4339" i="7"/>
  <c r="R4339" i="7"/>
  <c r="Q4339" i="7"/>
  <c r="A4339" i="7"/>
  <c r="T4338" i="7"/>
  <c r="U4338" i="7" s="1"/>
  <c r="S4338" i="7"/>
  <c r="R4338" i="7"/>
  <c r="Q4338" i="7"/>
  <c r="A4338" i="7"/>
  <c r="T4337" i="7"/>
  <c r="U4337" i="7" s="1"/>
  <c r="S4337" i="7"/>
  <c r="R4337" i="7"/>
  <c r="Q4337" i="7"/>
  <c r="A4337" i="7"/>
  <c r="T4336" i="7"/>
  <c r="U4336" i="7" s="1"/>
  <c r="S4336" i="7"/>
  <c r="R4336" i="7"/>
  <c r="Q4336" i="7"/>
  <c r="A4336" i="7"/>
  <c r="U4335" i="7"/>
  <c r="T4335" i="7"/>
  <c r="S4335" i="7"/>
  <c r="R4335" i="7"/>
  <c r="Q4335" i="7"/>
  <c r="A4335" i="7"/>
  <c r="T4334" i="7"/>
  <c r="U4334" i="7" s="1"/>
  <c r="S4334" i="7"/>
  <c r="R4334" i="7"/>
  <c r="Q4334" i="7"/>
  <c r="A4334" i="7"/>
  <c r="T4333" i="7"/>
  <c r="U4333" i="7" s="1"/>
  <c r="S4333" i="7"/>
  <c r="R4333" i="7"/>
  <c r="Q4333" i="7"/>
  <c r="A4333" i="7"/>
  <c r="T4332" i="7"/>
  <c r="U4332" i="7" s="1"/>
  <c r="S4332" i="7"/>
  <c r="R4332" i="7"/>
  <c r="Q4332" i="7"/>
  <c r="A4332" i="7"/>
  <c r="U4331" i="7"/>
  <c r="T4331" i="7"/>
  <c r="S4331" i="7"/>
  <c r="R4331" i="7"/>
  <c r="Q4331" i="7"/>
  <c r="A4331" i="7"/>
  <c r="T4330" i="7"/>
  <c r="U4330" i="7" s="1"/>
  <c r="S4330" i="7"/>
  <c r="R4330" i="7"/>
  <c r="Q4330" i="7"/>
  <c r="A4330" i="7"/>
  <c r="T4329" i="7"/>
  <c r="U4329" i="7" s="1"/>
  <c r="S4329" i="7"/>
  <c r="R4329" i="7"/>
  <c r="Q4329" i="7"/>
  <c r="A4329" i="7"/>
  <c r="T4328" i="7"/>
  <c r="U4328" i="7" s="1"/>
  <c r="S4328" i="7"/>
  <c r="R4328" i="7"/>
  <c r="Q4328" i="7"/>
  <c r="A4328" i="7"/>
  <c r="U4327" i="7"/>
  <c r="T4327" i="7"/>
  <c r="S4327" i="7"/>
  <c r="R4327" i="7"/>
  <c r="Q4327" i="7"/>
  <c r="A4327" i="7"/>
  <c r="T4326" i="7"/>
  <c r="U4326" i="7" s="1"/>
  <c r="S4326" i="7"/>
  <c r="R4326" i="7"/>
  <c r="Q4326" i="7"/>
  <c r="A4326" i="7"/>
  <c r="T4325" i="7"/>
  <c r="U4325" i="7" s="1"/>
  <c r="S4325" i="7"/>
  <c r="R4325" i="7"/>
  <c r="Q4325" i="7"/>
  <c r="A4325" i="7"/>
  <c r="T4324" i="7"/>
  <c r="U4324" i="7" s="1"/>
  <c r="S4324" i="7"/>
  <c r="R4324" i="7"/>
  <c r="Q4324" i="7"/>
  <c r="A4324" i="7"/>
  <c r="U4323" i="7"/>
  <c r="T4323" i="7"/>
  <c r="S4323" i="7"/>
  <c r="R4323" i="7"/>
  <c r="Q4323" i="7"/>
  <c r="A4323" i="7"/>
  <c r="T4322" i="7"/>
  <c r="U4322" i="7" s="1"/>
  <c r="S4322" i="7"/>
  <c r="R4322" i="7"/>
  <c r="Q4322" i="7"/>
  <c r="A4322" i="7"/>
  <c r="T4321" i="7"/>
  <c r="U4321" i="7" s="1"/>
  <c r="S4321" i="7"/>
  <c r="R4321" i="7"/>
  <c r="Q4321" i="7"/>
  <c r="A4321" i="7"/>
  <c r="T4320" i="7"/>
  <c r="U4320" i="7" s="1"/>
  <c r="S4320" i="7"/>
  <c r="R4320" i="7"/>
  <c r="Q4320" i="7"/>
  <c r="A4320" i="7"/>
  <c r="T4319" i="7"/>
  <c r="U4319" i="7" s="1"/>
  <c r="S4319" i="7"/>
  <c r="R4319" i="7"/>
  <c r="Q4319" i="7"/>
  <c r="A4319" i="7"/>
  <c r="T4318" i="7"/>
  <c r="U4318" i="7" s="1"/>
  <c r="S4318" i="7"/>
  <c r="R4318" i="7"/>
  <c r="Q4318" i="7"/>
  <c r="A4318" i="7"/>
  <c r="U4317" i="7"/>
  <c r="T4317" i="7"/>
  <c r="S4317" i="7"/>
  <c r="R4317" i="7"/>
  <c r="Q4317" i="7"/>
  <c r="A4317" i="7"/>
  <c r="T4316" i="7"/>
  <c r="U4316" i="7" s="1"/>
  <c r="S4316" i="7"/>
  <c r="R4316" i="7"/>
  <c r="Q4316" i="7"/>
  <c r="A4316" i="7"/>
  <c r="U4315" i="7"/>
  <c r="T4315" i="7"/>
  <c r="S4315" i="7"/>
  <c r="R4315" i="7"/>
  <c r="Q4315" i="7"/>
  <c r="A4315" i="7"/>
  <c r="T4314" i="7"/>
  <c r="U4314" i="7" s="1"/>
  <c r="S4314" i="7"/>
  <c r="R4314" i="7"/>
  <c r="Q4314" i="7"/>
  <c r="A4314" i="7"/>
  <c r="T4313" i="7"/>
  <c r="U4313" i="7" s="1"/>
  <c r="S4313" i="7"/>
  <c r="R4313" i="7"/>
  <c r="Q4313" i="7"/>
  <c r="A4313" i="7"/>
  <c r="T4312" i="7"/>
  <c r="U4312" i="7" s="1"/>
  <c r="S4312" i="7"/>
  <c r="R4312" i="7"/>
  <c r="Q4312" i="7"/>
  <c r="A4312" i="7"/>
  <c r="U4311" i="7"/>
  <c r="T4311" i="7"/>
  <c r="S4311" i="7"/>
  <c r="R4311" i="7"/>
  <c r="Q4311" i="7"/>
  <c r="A4311" i="7"/>
  <c r="T4310" i="7"/>
  <c r="U4310" i="7" s="1"/>
  <c r="S4310" i="7"/>
  <c r="R4310" i="7"/>
  <c r="Q4310" i="7"/>
  <c r="A4310" i="7"/>
  <c r="T4309" i="7"/>
  <c r="U4309" i="7" s="1"/>
  <c r="S4309" i="7"/>
  <c r="R4309" i="7"/>
  <c r="Q4309" i="7"/>
  <c r="A4309" i="7"/>
  <c r="T4308" i="7"/>
  <c r="U4308" i="7" s="1"/>
  <c r="S4308" i="7"/>
  <c r="R4308" i="7"/>
  <c r="Q4308" i="7"/>
  <c r="A4308" i="7"/>
  <c r="U4307" i="7"/>
  <c r="T4307" i="7"/>
  <c r="S4307" i="7"/>
  <c r="R4307" i="7"/>
  <c r="Q4307" i="7"/>
  <c r="A4307" i="7"/>
  <c r="T4306" i="7"/>
  <c r="U4306" i="7" s="1"/>
  <c r="S4306" i="7"/>
  <c r="R4306" i="7"/>
  <c r="Q4306" i="7"/>
  <c r="A4306" i="7"/>
  <c r="T4305" i="7"/>
  <c r="U4305" i="7" s="1"/>
  <c r="S4305" i="7"/>
  <c r="R4305" i="7"/>
  <c r="Q4305" i="7"/>
  <c r="A4305" i="7"/>
  <c r="T4304" i="7"/>
  <c r="U4304" i="7" s="1"/>
  <c r="S4304" i="7"/>
  <c r="R4304" i="7"/>
  <c r="Q4304" i="7"/>
  <c r="A4304" i="7"/>
  <c r="U4303" i="7"/>
  <c r="T4303" i="7"/>
  <c r="S4303" i="7"/>
  <c r="R4303" i="7"/>
  <c r="Q4303" i="7"/>
  <c r="A4303" i="7"/>
  <c r="T4302" i="7"/>
  <c r="U4302" i="7" s="1"/>
  <c r="S4302" i="7"/>
  <c r="R4302" i="7"/>
  <c r="Q4302" i="7"/>
  <c r="A4302" i="7"/>
  <c r="T4301" i="7"/>
  <c r="U4301" i="7" s="1"/>
  <c r="S4301" i="7"/>
  <c r="R4301" i="7"/>
  <c r="Q4301" i="7"/>
  <c r="A4301" i="7"/>
  <c r="T4300" i="7"/>
  <c r="U4300" i="7" s="1"/>
  <c r="S4300" i="7"/>
  <c r="R4300" i="7"/>
  <c r="Q4300" i="7"/>
  <c r="A4300" i="7"/>
  <c r="U4299" i="7"/>
  <c r="T4299" i="7"/>
  <c r="S4299" i="7"/>
  <c r="R4299" i="7"/>
  <c r="Q4299" i="7"/>
  <c r="A4299" i="7"/>
  <c r="T4298" i="7"/>
  <c r="U4298" i="7" s="1"/>
  <c r="S4298" i="7"/>
  <c r="R4298" i="7"/>
  <c r="Q4298" i="7"/>
  <c r="A4298" i="7"/>
  <c r="T4297" i="7"/>
  <c r="U4297" i="7" s="1"/>
  <c r="S4297" i="7"/>
  <c r="R4297" i="7"/>
  <c r="Q4297" i="7"/>
  <c r="A4297" i="7"/>
  <c r="T4296" i="7"/>
  <c r="U4296" i="7" s="1"/>
  <c r="S4296" i="7"/>
  <c r="R4296" i="7"/>
  <c r="Q4296" i="7"/>
  <c r="A4296" i="7"/>
  <c r="T4295" i="7"/>
  <c r="U4295" i="7" s="1"/>
  <c r="S4295" i="7"/>
  <c r="R4295" i="7"/>
  <c r="Q4295" i="7"/>
  <c r="A4295" i="7"/>
  <c r="T4294" i="7"/>
  <c r="U4294" i="7" s="1"/>
  <c r="S4294" i="7"/>
  <c r="R4294" i="7"/>
  <c r="Q4294" i="7"/>
  <c r="A4294" i="7"/>
  <c r="U4293" i="7"/>
  <c r="T4293" i="7"/>
  <c r="S4293" i="7"/>
  <c r="R4293" i="7"/>
  <c r="Q4293" i="7"/>
  <c r="A4293" i="7"/>
  <c r="T4292" i="7"/>
  <c r="U4292" i="7" s="1"/>
  <c r="S4292" i="7"/>
  <c r="R4292" i="7"/>
  <c r="Q4292" i="7"/>
  <c r="A4292" i="7"/>
  <c r="U4291" i="7"/>
  <c r="T4291" i="7"/>
  <c r="S4291" i="7"/>
  <c r="R4291" i="7"/>
  <c r="Q4291" i="7"/>
  <c r="A4291" i="7"/>
  <c r="T4290" i="7"/>
  <c r="U4290" i="7" s="1"/>
  <c r="S4290" i="7"/>
  <c r="R4290" i="7"/>
  <c r="Q4290" i="7"/>
  <c r="A4290" i="7"/>
  <c r="T4289" i="7"/>
  <c r="U4289" i="7" s="1"/>
  <c r="S4289" i="7"/>
  <c r="R4289" i="7"/>
  <c r="Q4289" i="7"/>
  <c r="A4289" i="7"/>
  <c r="T4288" i="7"/>
  <c r="U4288" i="7" s="1"/>
  <c r="S4288" i="7"/>
  <c r="R4288" i="7"/>
  <c r="Q4288" i="7"/>
  <c r="A4288" i="7"/>
  <c r="U4287" i="7"/>
  <c r="T4287" i="7"/>
  <c r="S4287" i="7"/>
  <c r="R4287" i="7"/>
  <c r="Q4287" i="7"/>
  <c r="A4287" i="7"/>
  <c r="T4286" i="7"/>
  <c r="U4286" i="7" s="1"/>
  <c r="S4286" i="7"/>
  <c r="R4286" i="7"/>
  <c r="Q4286" i="7"/>
  <c r="A4286" i="7"/>
  <c r="T4285" i="7"/>
  <c r="U4285" i="7" s="1"/>
  <c r="S4285" i="7"/>
  <c r="R4285" i="7"/>
  <c r="Q4285" i="7"/>
  <c r="A4285" i="7"/>
  <c r="T4284" i="7"/>
  <c r="U4284" i="7" s="1"/>
  <c r="S4284" i="7"/>
  <c r="R4284" i="7"/>
  <c r="Q4284" i="7"/>
  <c r="A4284" i="7"/>
  <c r="U4283" i="7"/>
  <c r="T4283" i="7"/>
  <c r="S4283" i="7"/>
  <c r="R4283" i="7"/>
  <c r="Q4283" i="7"/>
  <c r="A4283" i="7"/>
  <c r="T4282" i="7"/>
  <c r="U4282" i="7" s="1"/>
  <c r="S4282" i="7"/>
  <c r="R4282" i="7"/>
  <c r="Q4282" i="7"/>
  <c r="A4282" i="7"/>
  <c r="T4281" i="7"/>
  <c r="U4281" i="7" s="1"/>
  <c r="S4281" i="7"/>
  <c r="R4281" i="7"/>
  <c r="Q4281" i="7"/>
  <c r="A4281" i="7"/>
  <c r="T4280" i="7"/>
  <c r="U4280" i="7" s="1"/>
  <c r="S4280" i="7"/>
  <c r="R4280" i="7"/>
  <c r="Q4280" i="7"/>
  <c r="A4280" i="7"/>
  <c r="U4279" i="7"/>
  <c r="T4279" i="7"/>
  <c r="S4279" i="7"/>
  <c r="R4279" i="7"/>
  <c r="Q4279" i="7"/>
  <c r="A4279" i="7"/>
  <c r="T4278" i="7"/>
  <c r="U4278" i="7" s="1"/>
  <c r="S4278" i="7"/>
  <c r="R4278" i="7"/>
  <c r="Q4278" i="7"/>
  <c r="A4278" i="7"/>
  <c r="T4277" i="7"/>
  <c r="U4277" i="7" s="1"/>
  <c r="S4277" i="7"/>
  <c r="R4277" i="7"/>
  <c r="Q4277" i="7"/>
  <c r="A4277" i="7"/>
  <c r="T4276" i="7"/>
  <c r="U4276" i="7" s="1"/>
  <c r="S4276" i="7"/>
  <c r="R4276" i="7"/>
  <c r="Q4276" i="7"/>
  <c r="A4276" i="7"/>
  <c r="U4275" i="7"/>
  <c r="T4275" i="7"/>
  <c r="S4275" i="7"/>
  <c r="R4275" i="7"/>
  <c r="Q4275" i="7"/>
  <c r="A4275" i="7"/>
  <c r="T4274" i="7"/>
  <c r="U4274" i="7" s="1"/>
  <c r="S4274" i="7"/>
  <c r="R4274" i="7"/>
  <c r="Q4274" i="7"/>
  <c r="A4274" i="7"/>
  <c r="T4273" i="7"/>
  <c r="U4273" i="7" s="1"/>
  <c r="S4273" i="7"/>
  <c r="R4273" i="7"/>
  <c r="Q4273" i="7"/>
  <c r="A4273" i="7"/>
  <c r="T4272" i="7"/>
  <c r="U4272" i="7" s="1"/>
  <c r="S4272" i="7"/>
  <c r="R4272" i="7"/>
  <c r="Q4272" i="7"/>
  <c r="A4272" i="7"/>
  <c r="T4271" i="7"/>
  <c r="U4271" i="7" s="1"/>
  <c r="S4271" i="7"/>
  <c r="R4271" i="7"/>
  <c r="Q4271" i="7"/>
  <c r="A4271" i="7"/>
  <c r="T4270" i="7"/>
  <c r="U4270" i="7" s="1"/>
  <c r="S4270" i="7"/>
  <c r="R4270" i="7"/>
  <c r="Q4270" i="7"/>
  <c r="A4270" i="7"/>
  <c r="U4269" i="7"/>
  <c r="T4269" i="7"/>
  <c r="S4269" i="7"/>
  <c r="R4269" i="7"/>
  <c r="Q4269" i="7"/>
  <c r="A4269" i="7"/>
  <c r="T4268" i="7"/>
  <c r="U4268" i="7" s="1"/>
  <c r="S4268" i="7"/>
  <c r="R4268" i="7"/>
  <c r="Q4268" i="7"/>
  <c r="A4268" i="7"/>
  <c r="U4267" i="7"/>
  <c r="T4267" i="7"/>
  <c r="S4267" i="7"/>
  <c r="R4267" i="7"/>
  <c r="Q4267" i="7"/>
  <c r="A4267" i="7"/>
  <c r="T4266" i="7"/>
  <c r="U4266" i="7" s="1"/>
  <c r="S4266" i="7"/>
  <c r="R4266" i="7"/>
  <c r="Q4266" i="7"/>
  <c r="A4266" i="7"/>
  <c r="T4265" i="7"/>
  <c r="U4265" i="7" s="1"/>
  <c r="S4265" i="7"/>
  <c r="R4265" i="7"/>
  <c r="Q4265" i="7"/>
  <c r="A4265" i="7"/>
  <c r="T4264" i="7"/>
  <c r="U4264" i="7" s="1"/>
  <c r="S4264" i="7"/>
  <c r="R4264" i="7"/>
  <c r="Q4264" i="7"/>
  <c r="A4264" i="7"/>
  <c r="U4263" i="7"/>
  <c r="T4263" i="7"/>
  <c r="S4263" i="7"/>
  <c r="R4263" i="7"/>
  <c r="Q4263" i="7"/>
  <c r="A4263" i="7"/>
  <c r="T4262" i="7"/>
  <c r="U4262" i="7" s="1"/>
  <c r="S4262" i="7"/>
  <c r="R4262" i="7"/>
  <c r="Q4262" i="7"/>
  <c r="A4262" i="7"/>
  <c r="T4261" i="7"/>
  <c r="U4261" i="7" s="1"/>
  <c r="S4261" i="7"/>
  <c r="R4261" i="7"/>
  <c r="Q4261" i="7"/>
  <c r="A4261" i="7"/>
  <c r="T4260" i="7"/>
  <c r="U4260" i="7" s="1"/>
  <c r="S4260" i="7"/>
  <c r="R4260" i="7"/>
  <c r="Q4260" i="7"/>
  <c r="A4260" i="7"/>
  <c r="U4259" i="7"/>
  <c r="T4259" i="7"/>
  <c r="S4259" i="7"/>
  <c r="R4259" i="7"/>
  <c r="Q4259" i="7"/>
  <c r="A4259" i="7"/>
  <c r="T4258" i="7"/>
  <c r="U4258" i="7" s="1"/>
  <c r="S4258" i="7"/>
  <c r="R4258" i="7"/>
  <c r="Q4258" i="7"/>
  <c r="A4258" i="7"/>
  <c r="T4257" i="7"/>
  <c r="U4257" i="7" s="1"/>
  <c r="S4257" i="7"/>
  <c r="R4257" i="7"/>
  <c r="Q4257" i="7"/>
  <c r="A4257" i="7"/>
  <c r="T4256" i="7"/>
  <c r="U4256" i="7" s="1"/>
  <c r="S4256" i="7"/>
  <c r="R4256" i="7"/>
  <c r="Q4256" i="7"/>
  <c r="A4256" i="7"/>
  <c r="U4255" i="7"/>
  <c r="T4255" i="7"/>
  <c r="S4255" i="7"/>
  <c r="R4255" i="7"/>
  <c r="Q4255" i="7"/>
  <c r="A4255" i="7"/>
  <c r="T4254" i="7"/>
  <c r="U4254" i="7" s="1"/>
  <c r="S4254" i="7"/>
  <c r="R4254" i="7"/>
  <c r="Q4254" i="7"/>
  <c r="A4254" i="7"/>
  <c r="T4253" i="7"/>
  <c r="U4253" i="7" s="1"/>
  <c r="S4253" i="7"/>
  <c r="R4253" i="7"/>
  <c r="Q4253" i="7"/>
  <c r="A4253" i="7"/>
  <c r="T4252" i="7"/>
  <c r="U4252" i="7" s="1"/>
  <c r="S4252" i="7"/>
  <c r="R4252" i="7"/>
  <c r="Q4252" i="7"/>
  <c r="A4252" i="7"/>
  <c r="U4251" i="7"/>
  <c r="T4251" i="7"/>
  <c r="S4251" i="7"/>
  <c r="R4251" i="7"/>
  <c r="Q4251" i="7"/>
  <c r="A4251" i="7"/>
  <c r="T4250" i="7"/>
  <c r="U4250" i="7" s="1"/>
  <c r="S4250" i="7"/>
  <c r="R4250" i="7"/>
  <c r="Q4250" i="7"/>
  <c r="A4250" i="7"/>
  <c r="T4249" i="7"/>
  <c r="U4249" i="7" s="1"/>
  <c r="S4249" i="7"/>
  <c r="R4249" i="7"/>
  <c r="Q4249" i="7"/>
  <c r="A4249" i="7"/>
  <c r="T4248" i="7"/>
  <c r="U4248" i="7" s="1"/>
  <c r="S4248" i="7"/>
  <c r="R4248" i="7"/>
  <c r="Q4248" i="7"/>
  <c r="A4248" i="7"/>
  <c r="T4247" i="7"/>
  <c r="U4247" i="7" s="1"/>
  <c r="S4247" i="7"/>
  <c r="R4247" i="7"/>
  <c r="Q4247" i="7"/>
  <c r="A4247" i="7"/>
  <c r="T4246" i="7"/>
  <c r="U4246" i="7" s="1"/>
  <c r="S4246" i="7"/>
  <c r="R4246" i="7"/>
  <c r="Q4246" i="7"/>
  <c r="A4246" i="7"/>
  <c r="U4245" i="7"/>
  <c r="T4245" i="7"/>
  <c r="S4245" i="7"/>
  <c r="R4245" i="7"/>
  <c r="Q4245" i="7"/>
  <c r="A4245" i="7"/>
  <c r="T4244" i="7"/>
  <c r="U4244" i="7" s="1"/>
  <c r="S4244" i="7"/>
  <c r="R4244" i="7"/>
  <c r="Q4244" i="7"/>
  <c r="A4244" i="7"/>
  <c r="U4243" i="7"/>
  <c r="T4243" i="7"/>
  <c r="S4243" i="7"/>
  <c r="R4243" i="7"/>
  <c r="Q4243" i="7"/>
  <c r="A4243" i="7"/>
  <c r="T4242" i="7"/>
  <c r="U4242" i="7" s="1"/>
  <c r="S4242" i="7"/>
  <c r="R4242" i="7"/>
  <c r="Q4242" i="7"/>
  <c r="A4242" i="7"/>
  <c r="T4241" i="7"/>
  <c r="U4241" i="7" s="1"/>
  <c r="S4241" i="7"/>
  <c r="R4241" i="7"/>
  <c r="Q4241" i="7"/>
  <c r="A4241" i="7"/>
  <c r="T4240" i="7"/>
  <c r="U4240" i="7" s="1"/>
  <c r="S4240" i="7"/>
  <c r="R4240" i="7"/>
  <c r="Q4240" i="7"/>
  <c r="A4240" i="7"/>
  <c r="U4239" i="7"/>
  <c r="T4239" i="7"/>
  <c r="S4239" i="7"/>
  <c r="R4239" i="7"/>
  <c r="Q4239" i="7"/>
  <c r="A4239" i="7"/>
  <c r="T4238" i="7"/>
  <c r="U4238" i="7" s="1"/>
  <c r="S4238" i="7"/>
  <c r="R4238" i="7"/>
  <c r="Q4238" i="7"/>
  <c r="A4238" i="7"/>
  <c r="T4237" i="7"/>
  <c r="U4237" i="7" s="1"/>
  <c r="S4237" i="7"/>
  <c r="R4237" i="7"/>
  <c r="Q4237" i="7"/>
  <c r="A4237" i="7"/>
  <c r="T4236" i="7"/>
  <c r="U4236" i="7" s="1"/>
  <c r="S4236" i="7"/>
  <c r="R4236" i="7"/>
  <c r="Q4236" i="7"/>
  <c r="A4236" i="7"/>
  <c r="U4235" i="7"/>
  <c r="T4235" i="7"/>
  <c r="S4235" i="7"/>
  <c r="R4235" i="7"/>
  <c r="Q4235" i="7"/>
  <c r="A4235" i="7"/>
  <c r="T4234" i="7"/>
  <c r="U4234" i="7" s="1"/>
  <c r="S4234" i="7"/>
  <c r="R4234" i="7"/>
  <c r="Q4234" i="7"/>
  <c r="A4234" i="7"/>
  <c r="T4233" i="7"/>
  <c r="U4233" i="7" s="1"/>
  <c r="S4233" i="7"/>
  <c r="R4233" i="7"/>
  <c r="Q4233" i="7"/>
  <c r="A4233" i="7"/>
  <c r="T4232" i="7"/>
  <c r="U4232" i="7" s="1"/>
  <c r="S4232" i="7"/>
  <c r="R4232" i="7"/>
  <c r="Q4232" i="7"/>
  <c r="A4232" i="7"/>
  <c r="U4231" i="7"/>
  <c r="T4231" i="7"/>
  <c r="S4231" i="7"/>
  <c r="R4231" i="7"/>
  <c r="Q4231" i="7"/>
  <c r="A4231" i="7"/>
  <c r="T4230" i="7"/>
  <c r="U4230" i="7" s="1"/>
  <c r="S4230" i="7"/>
  <c r="R4230" i="7"/>
  <c r="Q4230" i="7"/>
  <c r="A4230" i="7"/>
  <c r="T4229" i="7"/>
  <c r="U4229" i="7" s="1"/>
  <c r="S4229" i="7"/>
  <c r="R4229" i="7"/>
  <c r="Q4229" i="7"/>
  <c r="A4229" i="7"/>
  <c r="T4228" i="7"/>
  <c r="U4228" i="7" s="1"/>
  <c r="S4228" i="7"/>
  <c r="R4228" i="7"/>
  <c r="Q4228" i="7"/>
  <c r="A4228" i="7"/>
  <c r="U4227" i="7"/>
  <c r="T4227" i="7"/>
  <c r="S4227" i="7"/>
  <c r="R4227" i="7"/>
  <c r="Q4227" i="7"/>
  <c r="A4227" i="7"/>
  <c r="T4226" i="7"/>
  <c r="U4226" i="7" s="1"/>
  <c r="S4226" i="7"/>
  <c r="R4226" i="7"/>
  <c r="Q4226" i="7"/>
  <c r="A4226" i="7"/>
  <c r="T4225" i="7"/>
  <c r="U4225" i="7" s="1"/>
  <c r="S4225" i="7"/>
  <c r="R4225" i="7"/>
  <c r="Q4225" i="7"/>
  <c r="A4225" i="7"/>
  <c r="T4224" i="7"/>
  <c r="U4224" i="7" s="1"/>
  <c r="S4224" i="7"/>
  <c r="R4224" i="7"/>
  <c r="Q4224" i="7"/>
  <c r="A4224" i="7"/>
  <c r="T4223" i="7"/>
  <c r="U4223" i="7" s="1"/>
  <c r="S4223" i="7"/>
  <c r="R4223" i="7"/>
  <c r="Q4223" i="7"/>
  <c r="A4223" i="7"/>
  <c r="T4222" i="7"/>
  <c r="U4222" i="7" s="1"/>
  <c r="S4222" i="7"/>
  <c r="R4222" i="7"/>
  <c r="Q4222" i="7"/>
  <c r="A4222" i="7"/>
  <c r="U4221" i="7"/>
  <c r="T4221" i="7"/>
  <c r="S4221" i="7"/>
  <c r="R4221" i="7"/>
  <c r="Q4221" i="7"/>
  <c r="A4221" i="7"/>
  <c r="T4220" i="7"/>
  <c r="U4220" i="7" s="1"/>
  <c r="S4220" i="7"/>
  <c r="R4220" i="7"/>
  <c r="Q4220" i="7"/>
  <c r="A4220" i="7"/>
  <c r="U4219" i="7"/>
  <c r="T4219" i="7"/>
  <c r="S4219" i="7"/>
  <c r="R4219" i="7"/>
  <c r="Q4219" i="7"/>
  <c r="A4219" i="7"/>
  <c r="T4218" i="7"/>
  <c r="U4218" i="7" s="1"/>
  <c r="S4218" i="7"/>
  <c r="R4218" i="7"/>
  <c r="Q4218" i="7"/>
  <c r="A4218" i="7"/>
  <c r="T4217" i="7"/>
  <c r="U4217" i="7" s="1"/>
  <c r="S4217" i="7"/>
  <c r="R4217" i="7"/>
  <c r="Q4217" i="7"/>
  <c r="A4217" i="7"/>
  <c r="T4216" i="7"/>
  <c r="U4216" i="7" s="1"/>
  <c r="S4216" i="7"/>
  <c r="R4216" i="7"/>
  <c r="Q4216" i="7"/>
  <c r="A4216" i="7"/>
  <c r="U4215" i="7"/>
  <c r="T4215" i="7"/>
  <c r="S4215" i="7"/>
  <c r="R4215" i="7"/>
  <c r="Q4215" i="7"/>
  <c r="A4215" i="7"/>
  <c r="T4214" i="7"/>
  <c r="U4214" i="7" s="1"/>
  <c r="S4214" i="7"/>
  <c r="R4214" i="7"/>
  <c r="Q4214" i="7"/>
  <c r="A4214" i="7"/>
  <c r="T4213" i="7"/>
  <c r="U4213" i="7" s="1"/>
  <c r="S4213" i="7"/>
  <c r="R4213" i="7"/>
  <c r="Q4213" i="7"/>
  <c r="A4213" i="7"/>
  <c r="T4212" i="7"/>
  <c r="U4212" i="7" s="1"/>
  <c r="S4212" i="7"/>
  <c r="R4212" i="7"/>
  <c r="Q4212" i="7"/>
  <c r="A4212" i="7"/>
  <c r="U4211" i="7"/>
  <c r="T4211" i="7"/>
  <c r="S4211" i="7"/>
  <c r="R4211" i="7"/>
  <c r="Q4211" i="7"/>
  <c r="A4211" i="7"/>
  <c r="T4210" i="7"/>
  <c r="U4210" i="7" s="1"/>
  <c r="S4210" i="7"/>
  <c r="R4210" i="7"/>
  <c r="Q4210" i="7"/>
  <c r="A4210" i="7"/>
  <c r="T4209" i="7"/>
  <c r="U4209" i="7" s="1"/>
  <c r="S4209" i="7"/>
  <c r="R4209" i="7"/>
  <c r="Q4209" i="7"/>
  <c r="A4209" i="7"/>
  <c r="T4208" i="7"/>
  <c r="U4208" i="7" s="1"/>
  <c r="S4208" i="7"/>
  <c r="R4208" i="7"/>
  <c r="Q4208" i="7"/>
  <c r="A4208" i="7"/>
  <c r="U4207" i="7"/>
  <c r="T4207" i="7"/>
  <c r="S4207" i="7"/>
  <c r="R4207" i="7"/>
  <c r="Q4207" i="7"/>
  <c r="A4207" i="7"/>
  <c r="T4206" i="7"/>
  <c r="U4206" i="7" s="1"/>
  <c r="S4206" i="7"/>
  <c r="R4206" i="7"/>
  <c r="Q4206" i="7"/>
  <c r="A4206" i="7"/>
  <c r="T4205" i="7"/>
  <c r="U4205" i="7" s="1"/>
  <c r="S4205" i="7"/>
  <c r="R4205" i="7"/>
  <c r="Q4205" i="7"/>
  <c r="A4205" i="7"/>
  <c r="T4204" i="7"/>
  <c r="U4204" i="7" s="1"/>
  <c r="S4204" i="7"/>
  <c r="R4204" i="7"/>
  <c r="Q4204" i="7"/>
  <c r="A4204" i="7"/>
  <c r="U4203" i="7"/>
  <c r="T4203" i="7"/>
  <c r="S4203" i="7"/>
  <c r="R4203" i="7"/>
  <c r="Q4203" i="7"/>
  <c r="A4203" i="7"/>
  <c r="T4202" i="7"/>
  <c r="U4202" i="7" s="1"/>
  <c r="S4202" i="7"/>
  <c r="R4202" i="7"/>
  <c r="Q4202" i="7"/>
  <c r="A4202" i="7"/>
  <c r="T4201" i="7"/>
  <c r="U4201" i="7" s="1"/>
  <c r="S4201" i="7"/>
  <c r="R4201" i="7"/>
  <c r="Q4201" i="7"/>
  <c r="A4201" i="7"/>
  <c r="T4200" i="7"/>
  <c r="U4200" i="7" s="1"/>
  <c r="S4200" i="7"/>
  <c r="R4200" i="7"/>
  <c r="Q4200" i="7"/>
  <c r="A4200" i="7"/>
  <c r="T4199" i="7"/>
  <c r="U4199" i="7" s="1"/>
  <c r="S4199" i="7"/>
  <c r="R4199" i="7"/>
  <c r="Q4199" i="7"/>
  <c r="A4199" i="7"/>
  <c r="T4198" i="7"/>
  <c r="U4198" i="7" s="1"/>
  <c r="S4198" i="7"/>
  <c r="R4198" i="7"/>
  <c r="Q4198" i="7"/>
  <c r="A4198" i="7"/>
  <c r="U4197" i="7"/>
  <c r="T4197" i="7"/>
  <c r="S4197" i="7"/>
  <c r="R4197" i="7"/>
  <c r="Q4197" i="7"/>
  <c r="A4197" i="7"/>
  <c r="T4196" i="7"/>
  <c r="U4196" i="7" s="1"/>
  <c r="S4196" i="7"/>
  <c r="R4196" i="7"/>
  <c r="Q4196" i="7"/>
  <c r="A4196" i="7"/>
  <c r="U4195" i="7"/>
  <c r="T4195" i="7"/>
  <c r="S4195" i="7"/>
  <c r="R4195" i="7"/>
  <c r="Q4195" i="7"/>
  <c r="A4195" i="7"/>
  <c r="T4194" i="7"/>
  <c r="U4194" i="7" s="1"/>
  <c r="S4194" i="7"/>
  <c r="R4194" i="7"/>
  <c r="Q4194" i="7"/>
  <c r="A4194" i="7"/>
  <c r="T4193" i="7"/>
  <c r="U4193" i="7" s="1"/>
  <c r="S4193" i="7"/>
  <c r="R4193" i="7"/>
  <c r="Q4193" i="7"/>
  <c r="A4193" i="7"/>
  <c r="T4192" i="7"/>
  <c r="U4192" i="7" s="1"/>
  <c r="S4192" i="7"/>
  <c r="R4192" i="7"/>
  <c r="Q4192" i="7"/>
  <c r="A4192" i="7"/>
  <c r="U4191" i="7"/>
  <c r="T4191" i="7"/>
  <c r="S4191" i="7"/>
  <c r="R4191" i="7"/>
  <c r="Q4191" i="7"/>
  <c r="A4191" i="7"/>
  <c r="T4190" i="7"/>
  <c r="U4190" i="7" s="1"/>
  <c r="S4190" i="7"/>
  <c r="R4190" i="7"/>
  <c r="Q4190" i="7"/>
  <c r="A4190" i="7"/>
  <c r="T4189" i="7"/>
  <c r="U4189" i="7" s="1"/>
  <c r="S4189" i="7"/>
  <c r="R4189" i="7"/>
  <c r="Q4189" i="7"/>
  <c r="A4189" i="7"/>
  <c r="T4188" i="7"/>
  <c r="U4188" i="7" s="1"/>
  <c r="S4188" i="7"/>
  <c r="R4188" i="7"/>
  <c r="Q4188" i="7"/>
  <c r="A4188" i="7"/>
  <c r="U4187" i="7"/>
  <c r="T4187" i="7"/>
  <c r="S4187" i="7"/>
  <c r="R4187" i="7"/>
  <c r="Q4187" i="7"/>
  <c r="A4187" i="7"/>
  <c r="T4186" i="7"/>
  <c r="U4186" i="7" s="1"/>
  <c r="S4186" i="7"/>
  <c r="R4186" i="7"/>
  <c r="Q4186" i="7"/>
  <c r="A4186" i="7"/>
  <c r="T4185" i="7"/>
  <c r="U4185" i="7" s="1"/>
  <c r="S4185" i="7"/>
  <c r="R4185" i="7"/>
  <c r="Q4185" i="7"/>
  <c r="A4185" i="7"/>
  <c r="T4184" i="7"/>
  <c r="U4184" i="7" s="1"/>
  <c r="S4184" i="7"/>
  <c r="R4184" i="7"/>
  <c r="Q4184" i="7"/>
  <c r="A4184" i="7"/>
  <c r="U4183" i="7"/>
  <c r="T4183" i="7"/>
  <c r="S4183" i="7"/>
  <c r="R4183" i="7"/>
  <c r="Q4183" i="7"/>
  <c r="A4183" i="7"/>
  <c r="T4182" i="7"/>
  <c r="U4182" i="7" s="1"/>
  <c r="S4182" i="7"/>
  <c r="R4182" i="7"/>
  <c r="Q4182" i="7"/>
  <c r="A4182" i="7"/>
  <c r="T4181" i="7"/>
  <c r="U4181" i="7" s="1"/>
  <c r="S4181" i="7"/>
  <c r="R4181" i="7"/>
  <c r="Q4181" i="7"/>
  <c r="A4181" i="7"/>
  <c r="T4180" i="7"/>
  <c r="U4180" i="7" s="1"/>
  <c r="S4180" i="7"/>
  <c r="R4180" i="7"/>
  <c r="Q4180" i="7"/>
  <c r="A4180" i="7"/>
  <c r="U4179" i="7"/>
  <c r="T4179" i="7"/>
  <c r="S4179" i="7"/>
  <c r="R4179" i="7"/>
  <c r="Q4179" i="7"/>
  <c r="A4179" i="7"/>
  <c r="T4178" i="7"/>
  <c r="U4178" i="7" s="1"/>
  <c r="S4178" i="7"/>
  <c r="R4178" i="7"/>
  <c r="Q4178" i="7"/>
  <c r="A4178" i="7"/>
  <c r="T4177" i="7"/>
  <c r="U4177" i="7" s="1"/>
  <c r="S4177" i="7"/>
  <c r="R4177" i="7"/>
  <c r="Q4177" i="7"/>
  <c r="A4177" i="7"/>
  <c r="T4176" i="7"/>
  <c r="U4176" i="7" s="1"/>
  <c r="S4176" i="7"/>
  <c r="R4176" i="7"/>
  <c r="Q4176" i="7"/>
  <c r="A4176" i="7"/>
  <c r="T4175" i="7"/>
  <c r="U4175" i="7" s="1"/>
  <c r="S4175" i="7"/>
  <c r="R4175" i="7"/>
  <c r="Q4175" i="7"/>
  <c r="A4175" i="7"/>
  <c r="T4174" i="7"/>
  <c r="U4174" i="7" s="1"/>
  <c r="S4174" i="7"/>
  <c r="R4174" i="7"/>
  <c r="Q4174" i="7"/>
  <c r="A4174" i="7"/>
  <c r="U4173" i="7"/>
  <c r="T4173" i="7"/>
  <c r="S4173" i="7"/>
  <c r="R4173" i="7"/>
  <c r="Q4173" i="7"/>
  <c r="A4173" i="7"/>
  <c r="T4172" i="7"/>
  <c r="U4172" i="7" s="1"/>
  <c r="S4172" i="7"/>
  <c r="R4172" i="7"/>
  <c r="Q4172" i="7"/>
  <c r="A4172" i="7"/>
  <c r="U4171" i="7"/>
  <c r="T4171" i="7"/>
  <c r="S4171" i="7"/>
  <c r="R4171" i="7"/>
  <c r="Q4171" i="7"/>
  <c r="A4171" i="7"/>
  <c r="T4170" i="7"/>
  <c r="U4170" i="7" s="1"/>
  <c r="S4170" i="7"/>
  <c r="R4170" i="7"/>
  <c r="Q4170" i="7"/>
  <c r="A4170" i="7"/>
  <c r="T4169" i="7"/>
  <c r="U4169" i="7" s="1"/>
  <c r="S4169" i="7"/>
  <c r="R4169" i="7"/>
  <c r="Q4169" i="7"/>
  <c r="A4169" i="7"/>
  <c r="T4168" i="7"/>
  <c r="U4168" i="7" s="1"/>
  <c r="S4168" i="7"/>
  <c r="R4168" i="7"/>
  <c r="Q4168" i="7"/>
  <c r="A4168" i="7"/>
  <c r="U4167" i="7"/>
  <c r="T4167" i="7"/>
  <c r="S4167" i="7"/>
  <c r="R4167" i="7"/>
  <c r="Q4167" i="7"/>
  <c r="A4167" i="7"/>
  <c r="T4166" i="7"/>
  <c r="U4166" i="7" s="1"/>
  <c r="S4166" i="7"/>
  <c r="R4166" i="7"/>
  <c r="Q4166" i="7"/>
  <c r="A4166" i="7"/>
  <c r="T4165" i="7"/>
  <c r="U4165" i="7" s="1"/>
  <c r="S4165" i="7"/>
  <c r="R4165" i="7"/>
  <c r="Q4165" i="7"/>
  <c r="A4165" i="7"/>
  <c r="T4164" i="7"/>
  <c r="U4164" i="7" s="1"/>
  <c r="S4164" i="7"/>
  <c r="R4164" i="7"/>
  <c r="Q4164" i="7"/>
  <c r="A4164" i="7"/>
  <c r="U4163" i="7"/>
  <c r="T4163" i="7"/>
  <c r="S4163" i="7"/>
  <c r="R4163" i="7"/>
  <c r="Q4163" i="7"/>
  <c r="A4163" i="7"/>
  <c r="T4162" i="7"/>
  <c r="U4162" i="7" s="1"/>
  <c r="S4162" i="7"/>
  <c r="R4162" i="7"/>
  <c r="Q4162" i="7"/>
  <c r="A4162" i="7"/>
  <c r="T4161" i="7"/>
  <c r="U4161" i="7" s="1"/>
  <c r="S4161" i="7"/>
  <c r="R4161" i="7"/>
  <c r="Q4161" i="7"/>
  <c r="A4161" i="7"/>
  <c r="T4160" i="7"/>
  <c r="U4160" i="7" s="1"/>
  <c r="S4160" i="7"/>
  <c r="R4160" i="7"/>
  <c r="Q4160" i="7"/>
  <c r="A4160" i="7"/>
  <c r="U4159" i="7"/>
  <c r="T4159" i="7"/>
  <c r="S4159" i="7"/>
  <c r="R4159" i="7"/>
  <c r="Q4159" i="7"/>
  <c r="A4159" i="7"/>
  <c r="T4158" i="7"/>
  <c r="U4158" i="7" s="1"/>
  <c r="S4158" i="7"/>
  <c r="R4158" i="7"/>
  <c r="Q4158" i="7"/>
  <c r="A4158" i="7"/>
  <c r="T4157" i="7"/>
  <c r="U4157" i="7" s="1"/>
  <c r="S4157" i="7"/>
  <c r="R4157" i="7"/>
  <c r="Q4157" i="7"/>
  <c r="A4157" i="7"/>
  <c r="T4156" i="7"/>
  <c r="U4156" i="7" s="1"/>
  <c r="S4156" i="7"/>
  <c r="R4156" i="7"/>
  <c r="Q4156" i="7"/>
  <c r="A4156" i="7"/>
  <c r="U4155" i="7"/>
  <c r="T4155" i="7"/>
  <c r="S4155" i="7"/>
  <c r="R4155" i="7"/>
  <c r="Q4155" i="7"/>
  <c r="A4155" i="7"/>
  <c r="T4154" i="7"/>
  <c r="U4154" i="7" s="1"/>
  <c r="S4154" i="7"/>
  <c r="R4154" i="7"/>
  <c r="Q4154" i="7"/>
  <c r="A4154" i="7"/>
  <c r="T4153" i="7"/>
  <c r="U4153" i="7" s="1"/>
  <c r="S4153" i="7"/>
  <c r="R4153" i="7"/>
  <c r="Q4153" i="7"/>
  <c r="A4153" i="7"/>
  <c r="T4152" i="7"/>
  <c r="U4152" i="7" s="1"/>
  <c r="S4152" i="7"/>
  <c r="R4152" i="7"/>
  <c r="Q4152" i="7"/>
  <c r="A4152" i="7"/>
  <c r="T4151" i="7"/>
  <c r="U4151" i="7" s="1"/>
  <c r="S4151" i="7"/>
  <c r="R4151" i="7"/>
  <c r="Q4151" i="7"/>
  <c r="A4151" i="7"/>
  <c r="T4150" i="7"/>
  <c r="U4150" i="7" s="1"/>
  <c r="S4150" i="7"/>
  <c r="R4150" i="7"/>
  <c r="Q4150" i="7"/>
  <c r="A4150" i="7"/>
  <c r="U4149" i="7"/>
  <c r="T4149" i="7"/>
  <c r="S4149" i="7"/>
  <c r="R4149" i="7"/>
  <c r="Q4149" i="7"/>
  <c r="A4149" i="7"/>
  <c r="T4148" i="7"/>
  <c r="U4148" i="7" s="1"/>
  <c r="S4148" i="7"/>
  <c r="R4148" i="7"/>
  <c r="Q4148" i="7"/>
  <c r="A4148" i="7"/>
  <c r="U4147" i="7"/>
  <c r="T4147" i="7"/>
  <c r="S4147" i="7"/>
  <c r="R4147" i="7"/>
  <c r="Q4147" i="7"/>
  <c r="A4147" i="7"/>
  <c r="T4146" i="7"/>
  <c r="U4146" i="7" s="1"/>
  <c r="S4146" i="7"/>
  <c r="R4146" i="7"/>
  <c r="Q4146" i="7"/>
  <c r="A4146" i="7"/>
  <c r="T4145" i="7"/>
  <c r="U4145" i="7" s="1"/>
  <c r="S4145" i="7"/>
  <c r="R4145" i="7"/>
  <c r="Q4145" i="7"/>
  <c r="A4145" i="7"/>
  <c r="T4144" i="7"/>
  <c r="U4144" i="7" s="1"/>
  <c r="S4144" i="7"/>
  <c r="R4144" i="7"/>
  <c r="Q4144" i="7"/>
  <c r="A4144" i="7"/>
  <c r="U4143" i="7"/>
  <c r="T4143" i="7"/>
  <c r="S4143" i="7"/>
  <c r="R4143" i="7"/>
  <c r="Q4143" i="7"/>
  <c r="A4143" i="7"/>
  <c r="T4142" i="7"/>
  <c r="U4142" i="7" s="1"/>
  <c r="S4142" i="7"/>
  <c r="R4142" i="7"/>
  <c r="Q4142" i="7"/>
  <c r="A4142" i="7"/>
  <c r="T4141" i="7"/>
  <c r="U4141" i="7" s="1"/>
  <c r="S4141" i="7"/>
  <c r="R4141" i="7"/>
  <c r="Q4141" i="7"/>
  <c r="A4141" i="7"/>
  <c r="T4140" i="7"/>
  <c r="U4140" i="7" s="1"/>
  <c r="S4140" i="7"/>
  <c r="R4140" i="7"/>
  <c r="Q4140" i="7"/>
  <c r="A4140" i="7"/>
  <c r="U4139" i="7"/>
  <c r="T4139" i="7"/>
  <c r="S4139" i="7"/>
  <c r="R4139" i="7"/>
  <c r="Q4139" i="7"/>
  <c r="A4139" i="7"/>
  <c r="T4138" i="7"/>
  <c r="U4138" i="7" s="1"/>
  <c r="S4138" i="7"/>
  <c r="R4138" i="7"/>
  <c r="Q4138" i="7"/>
  <c r="A4138" i="7"/>
  <c r="T4137" i="7"/>
  <c r="U4137" i="7" s="1"/>
  <c r="S4137" i="7"/>
  <c r="R4137" i="7"/>
  <c r="Q4137" i="7"/>
  <c r="A4137" i="7"/>
  <c r="T4136" i="7"/>
  <c r="U4136" i="7" s="1"/>
  <c r="S4136" i="7"/>
  <c r="R4136" i="7"/>
  <c r="Q4136" i="7"/>
  <c r="A4136" i="7"/>
  <c r="U4135" i="7"/>
  <c r="T4135" i="7"/>
  <c r="S4135" i="7"/>
  <c r="R4135" i="7"/>
  <c r="Q4135" i="7"/>
  <c r="A4135" i="7"/>
  <c r="T4134" i="7"/>
  <c r="U4134" i="7" s="1"/>
  <c r="S4134" i="7"/>
  <c r="R4134" i="7"/>
  <c r="Q4134" i="7"/>
  <c r="A4134" i="7"/>
  <c r="T4133" i="7"/>
  <c r="U4133" i="7" s="1"/>
  <c r="S4133" i="7"/>
  <c r="R4133" i="7"/>
  <c r="Q4133" i="7"/>
  <c r="A4133" i="7"/>
  <c r="T4132" i="7"/>
  <c r="U4132" i="7" s="1"/>
  <c r="S4132" i="7"/>
  <c r="R4132" i="7"/>
  <c r="Q4132" i="7"/>
  <c r="A4132" i="7"/>
  <c r="U4131" i="7"/>
  <c r="T4131" i="7"/>
  <c r="S4131" i="7"/>
  <c r="R4131" i="7"/>
  <c r="Q4131" i="7"/>
  <c r="A4131" i="7"/>
  <c r="T4130" i="7"/>
  <c r="U4130" i="7" s="1"/>
  <c r="S4130" i="7"/>
  <c r="R4130" i="7"/>
  <c r="Q4130" i="7"/>
  <c r="A4130" i="7"/>
  <c r="T4129" i="7"/>
  <c r="U4129" i="7" s="1"/>
  <c r="S4129" i="7"/>
  <c r="R4129" i="7"/>
  <c r="Q4129" i="7"/>
  <c r="A4129" i="7"/>
  <c r="T4128" i="7"/>
  <c r="U4128" i="7" s="1"/>
  <c r="S4128" i="7"/>
  <c r="R4128" i="7"/>
  <c r="Q4128" i="7"/>
  <c r="A4128" i="7"/>
  <c r="T4127" i="7"/>
  <c r="U4127" i="7" s="1"/>
  <c r="S4127" i="7"/>
  <c r="R4127" i="7"/>
  <c r="Q4127" i="7"/>
  <c r="A4127" i="7"/>
  <c r="T4126" i="7"/>
  <c r="U4126" i="7" s="1"/>
  <c r="S4126" i="7"/>
  <c r="R4126" i="7"/>
  <c r="Q4126" i="7"/>
  <c r="A4126" i="7"/>
  <c r="U4125" i="7"/>
  <c r="T4125" i="7"/>
  <c r="S4125" i="7"/>
  <c r="R4125" i="7"/>
  <c r="Q4125" i="7"/>
  <c r="A4125" i="7"/>
  <c r="T4124" i="7"/>
  <c r="U4124" i="7" s="1"/>
  <c r="S4124" i="7"/>
  <c r="R4124" i="7"/>
  <c r="Q4124" i="7"/>
  <c r="A4124" i="7"/>
  <c r="U4123" i="7"/>
  <c r="T4123" i="7"/>
  <c r="S4123" i="7"/>
  <c r="R4123" i="7"/>
  <c r="Q4123" i="7"/>
  <c r="A4123" i="7"/>
  <c r="T4122" i="7"/>
  <c r="U4122" i="7" s="1"/>
  <c r="S4122" i="7"/>
  <c r="R4122" i="7"/>
  <c r="Q4122" i="7"/>
  <c r="A4122" i="7"/>
  <c r="T4121" i="7"/>
  <c r="U4121" i="7" s="1"/>
  <c r="S4121" i="7"/>
  <c r="R4121" i="7"/>
  <c r="Q4121" i="7"/>
  <c r="A4121" i="7"/>
  <c r="T4120" i="7"/>
  <c r="U4120" i="7" s="1"/>
  <c r="S4120" i="7"/>
  <c r="R4120" i="7"/>
  <c r="Q4120" i="7"/>
  <c r="A4120" i="7"/>
  <c r="U4119" i="7"/>
  <c r="T4119" i="7"/>
  <c r="S4119" i="7"/>
  <c r="R4119" i="7"/>
  <c r="Q4119" i="7"/>
  <c r="A4119" i="7"/>
  <c r="T4118" i="7"/>
  <c r="U4118" i="7" s="1"/>
  <c r="S4118" i="7"/>
  <c r="R4118" i="7"/>
  <c r="Q4118" i="7"/>
  <c r="A4118" i="7"/>
  <c r="T4117" i="7"/>
  <c r="U4117" i="7" s="1"/>
  <c r="S4117" i="7"/>
  <c r="R4117" i="7"/>
  <c r="Q4117" i="7"/>
  <c r="A4117" i="7"/>
  <c r="T4116" i="7"/>
  <c r="U4116" i="7" s="1"/>
  <c r="S4116" i="7"/>
  <c r="R4116" i="7"/>
  <c r="Q4116" i="7"/>
  <c r="A4116" i="7"/>
  <c r="U4115" i="7"/>
  <c r="T4115" i="7"/>
  <c r="S4115" i="7"/>
  <c r="R4115" i="7"/>
  <c r="Q4115" i="7"/>
  <c r="A4115" i="7"/>
  <c r="T4114" i="7"/>
  <c r="U4114" i="7" s="1"/>
  <c r="S4114" i="7"/>
  <c r="R4114" i="7"/>
  <c r="Q4114" i="7"/>
  <c r="A4114" i="7"/>
  <c r="T4113" i="7"/>
  <c r="U4113" i="7" s="1"/>
  <c r="S4113" i="7"/>
  <c r="R4113" i="7"/>
  <c r="Q4113" i="7"/>
  <c r="A4113" i="7"/>
  <c r="T4112" i="7"/>
  <c r="U4112" i="7" s="1"/>
  <c r="S4112" i="7"/>
  <c r="R4112" i="7"/>
  <c r="Q4112" i="7"/>
  <c r="A4112" i="7"/>
  <c r="U4111" i="7"/>
  <c r="T4111" i="7"/>
  <c r="S4111" i="7"/>
  <c r="R4111" i="7"/>
  <c r="Q4111" i="7"/>
  <c r="A4111" i="7"/>
  <c r="T4110" i="7"/>
  <c r="U4110" i="7" s="1"/>
  <c r="S4110" i="7"/>
  <c r="R4110" i="7"/>
  <c r="Q4110" i="7"/>
  <c r="A4110" i="7"/>
  <c r="T4109" i="7"/>
  <c r="U4109" i="7" s="1"/>
  <c r="S4109" i="7"/>
  <c r="R4109" i="7"/>
  <c r="Q4109" i="7"/>
  <c r="A4109" i="7"/>
  <c r="T4108" i="7"/>
  <c r="U4108" i="7" s="1"/>
  <c r="S4108" i="7"/>
  <c r="R4108" i="7"/>
  <c r="Q4108" i="7"/>
  <c r="A4108" i="7"/>
  <c r="U4107" i="7"/>
  <c r="T4107" i="7"/>
  <c r="S4107" i="7"/>
  <c r="R4107" i="7"/>
  <c r="Q4107" i="7"/>
  <c r="A4107" i="7"/>
  <c r="T4106" i="7"/>
  <c r="U4106" i="7" s="1"/>
  <c r="S4106" i="7"/>
  <c r="R4106" i="7"/>
  <c r="Q4106" i="7"/>
  <c r="A4106" i="7"/>
  <c r="T4105" i="7"/>
  <c r="U4105" i="7" s="1"/>
  <c r="S4105" i="7"/>
  <c r="R4105" i="7"/>
  <c r="Q4105" i="7"/>
  <c r="A4105" i="7"/>
  <c r="T4104" i="7"/>
  <c r="U4104" i="7" s="1"/>
  <c r="S4104" i="7"/>
  <c r="R4104" i="7"/>
  <c r="Q4104" i="7"/>
  <c r="A4104" i="7"/>
  <c r="T4103" i="7"/>
  <c r="U4103" i="7" s="1"/>
  <c r="S4103" i="7"/>
  <c r="R4103" i="7"/>
  <c r="Q4103" i="7"/>
  <c r="A4103" i="7"/>
  <c r="T4102" i="7"/>
  <c r="U4102" i="7" s="1"/>
  <c r="S4102" i="7"/>
  <c r="R4102" i="7"/>
  <c r="Q4102" i="7"/>
  <c r="A4102" i="7"/>
  <c r="U4101" i="7"/>
  <c r="T4101" i="7"/>
  <c r="S4101" i="7"/>
  <c r="R4101" i="7"/>
  <c r="Q4101" i="7"/>
  <c r="A4101" i="7"/>
  <c r="T4100" i="7"/>
  <c r="U4100" i="7" s="1"/>
  <c r="S4100" i="7"/>
  <c r="R4100" i="7"/>
  <c r="Q4100" i="7"/>
  <c r="A4100" i="7"/>
  <c r="U4099" i="7"/>
  <c r="T4099" i="7"/>
  <c r="S4099" i="7"/>
  <c r="R4099" i="7"/>
  <c r="Q4099" i="7"/>
  <c r="A4099" i="7"/>
  <c r="T4098" i="7"/>
  <c r="U4098" i="7" s="1"/>
  <c r="S4098" i="7"/>
  <c r="R4098" i="7"/>
  <c r="Q4098" i="7"/>
  <c r="A4098" i="7"/>
  <c r="T4097" i="7"/>
  <c r="U4097" i="7" s="1"/>
  <c r="S4097" i="7"/>
  <c r="R4097" i="7"/>
  <c r="Q4097" i="7"/>
  <c r="A4097" i="7"/>
  <c r="T4096" i="7"/>
  <c r="U4096" i="7" s="1"/>
  <c r="S4096" i="7"/>
  <c r="R4096" i="7"/>
  <c r="Q4096" i="7"/>
  <c r="A4096" i="7"/>
  <c r="U4095" i="7"/>
  <c r="T4095" i="7"/>
  <c r="S4095" i="7"/>
  <c r="R4095" i="7"/>
  <c r="Q4095" i="7"/>
  <c r="A4095" i="7"/>
  <c r="T4094" i="7"/>
  <c r="U4094" i="7" s="1"/>
  <c r="S4094" i="7"/>
  <c r="R4094" i="7"/>
  <c r="Q4094" i="7"/>
  <c r="A4094" i="7"/>
  <c r="T4093" i="7"/>
  <c r="U4093" i="7" s="1"/>
  <c r="S4093" i="7"/>
  <c r="R4093" i="7"/>
  <c r="Q4093" i="7"/>
  <c r="A4093" i="7"/>
  <c r="T4092" i="7"/>
  <c r="U4092" i="7" s="1"/>
  <c r="S4092" i="7"/>
  <c r="R4092" i="7"/>
  <c r="Q4092" i="7"/>
  <c r="A4092" i="7"/>
  <c r="U4091" i="7"/>
  <c r="T4091" i="7"/>
  <c r="S4091" i="7"/>
  <c r="R4091" i="7"/>
  <c r="Q4091" i="7"/>
  <c r="A4091" i="7"/>
  <c r="T4090" i="7"/>
  <c r="U4090" i="7" s="1"/>
  <c r="S4090" i="7"/>
  <c r="R4090" i="7"/>
  <c r="Q4090" i="7"/>
  <c r="A4090" i="7"/>
  <c r="T4089" i="7"/>
  <c r="U4089" i="7" s="1"/>
  <c r="S4089" i="7"/>
  <c r="R4089" i="7"/>
  <c r="Q4089" i="7"/>
  <c r="A4089" i="7"/>
  <c r="T4088" i="7"/>
  <c r="U4088" i="7" s="1"/>
  <c r="S4088" i="7"/>
  <c r="R4088" i="7"/>
  <c r="Q4088" i="7"/>
  <c r="A4088" i="7"/>
  <c r="U4087" i="7"/>
  <c r="T4087" i="7"/>
  <c r="S4087" i="7"/>
  <c r="R4087" i="7"/>
  <c r="Q4087" i="7"/>
  <c r="A4087" i="7"/>
  <c r="T4086" i="7"/>
  <c r="U4086" i="7" s="1"/>
  <c r="S4086" i="7"/>
  <c r="R4086" i="7"/>
  <c r="Q4086" i="7"/>
  <c r="A4086" i="7"/>
  <c r="T4085" i="7"/>
  <c r="U4085" i="7" s="1"/>
  <c r="S4085" i="7"/>
  <c r="R4085" i="7"/>
  <c r="Q4085" i="7"/>
  <c r="A4085" i="7"/>
  <c r="T4084" i="7"/>
  <c r="U4084" i="7" s="1"/>
  <c r="S4084" i="7"/>
  <c r="R4084" i="7"/>
  <c r="Q4084" i="7"/>
  <c r="A4084" i="7"/>
  <c r="U4083" i="7"/>
  <c r="T4083" i="7"/>
  <c r="S4083" i="7"/>
  <c r="R4083" i="7"/>
  <c r="Q4083" i="7"/>
  <c r="A4083" i="7"/>
  <c r="T4082" i="7"/>
  <c r="U4082" i="7" s="1"/>
  <c r="S4082" i="7"/>
  <c r="R4082" i="7"/>
  <c r="Q4082" i="7"/>
  <c r="A4082" i="7"/>
  <c r="T4081" i="7"/>
  <c r="U4081" i="7" s="1"/>
  <c r="S4081" i="7"/>
  <c r="R4081" i="7"/>
  <c r="Q4081" i="7"/>
  <c r="A4081" i="7"/>
  <c r="T4080" i="7"/>
  <c r="U4080" i="7" s="1"/>
  <c r="S4080" i="7"/>
  <c r="R4080" i="7"/>
  <c r="Q4080" i="7"/>
  <c r="A4080" i="7"/>
  <c r="T4079" i="7"/>
  <c r="U4079" i="7" s="1"/>
  <c r="S4079" i="7"/>
  <c r="R4079" i="7"/>
  <c r="Q4079" i="7"/>
  <c r="A4079" i="7"/>
  <c r="T4078" i="7"/>
  <c r="U4078" i="7" s="1"/>
  <c r="S4078" i="7"/>
  <c r="R4078" i="7"/>
  <c r="Q4078" i="7"/>
  <c r="A4078" i="7"/>
  <c r="U4077" i="7"/>
  <c r="T4077" i="7"/>
  <c r="S4077" i="7"/>
  <c r="R4077" i="7"/>
  <c r="Q4077" i="7"/>
  <c r="A4077" i="7"/>
  <c r="T4076" i="7"/>
  <c r="U4076" i="7" s="1"/>
  <c r="S4076" i="7"/>
  <c r="R4076" i="7"/>
  <c r="Q4076" i="7"/>
  <c r="A4076" i="7"/>
  <c r="U4075" i="7"/>
  <c r="T4075" i="7"/>
  <c r="S4075" i="7"/>
  <c r="R4075" i="7"/>
  <c r="Q4075" i="7"/>
  <c r="A4075" i="7"/>
  <c r="T4074" i="7"/>
  <c r="U4074" i="7" s="1"/>
  <c r="S4074" i="7"/>
  <c r="R4074" i="7"/>
  <c r="Q4074" i="7"/>
  <c r="A4074" i="7"/>
  <c r="T4073" i="7"/>
  <c r="U4073" i="7" s="1"/>
  <c r="S4073" i="7"/>
  <c r="R4073" i="7"/>
  <c r="Q4073" i="7"/>
  <c r="A4073" i="7"/>
  <c r="T4072" i="7"/>
  <c r="U4072" i="7" s="1"/>
  <c r="S4072" i="7"/>
  <c r="R4072" i="7"/>
  <c r="Q4072" i="7"/>
  <c r="A4072" i="7"/>
  <c r="U4071" i="7"/>
  <c r="T4071" i="7"/>
  <c r="S4071" i="7"/>
  <c r="R4071" i="7"/>
  <c r="Q4071" i="7"/>
  <c r="A4071" i="7"/>
  <c r="T4070" i="7"/>
  <c r="U4070" i="7" s="1"/>
  <c r="S4070" i="7"/>
  <c r="R4070" i="7"/>
  <c r="Q4070" i="7"/>
  <c r="A4070" i="7"/>
  <c r="T4069" i="7"/>
  <c r="U4069" i="7" s="1"/>
  <c r="S4069" i="7"/>
  <c r="R4069" i="7"/>
  <c r="Q4069" i="7"/>
  <c r="A4069" i="7"/>
  <c r="T4068" i="7"/>
  <c r="U4068" i="7" s="1"/>
  <c r="S4068" i="7"/>
  <c r="R4068" i="7"/>
  <c r="Q4068" i="7"/>
  <c r="A4068" i="7"/>
  <c r="U4067" i="7"/>
  <c r="T4067" i="7"/>
  <c r="S4067" i="7"/>
  <c r="R4067" i="7"/>
  <c r="Q4067" i="7"/>
  <c r="A4067" i="7"/>
  <c r="T4066" i="7"/>
  <c r="U4066" i="7" s="1"/>
  <c r="S4066" i="7"/>
  <c r="R4066" i="7"/>
  <c r="Q4066" i="7"/>
  <c r="A4066" i="7"/>
  <c r="T4065" i="7"/>
  <c r="U4065" i="7" s="1"/>
  <c r="S4065" i="7"/>
  <c r="R4065" i="7"/>
  <c r="Q4065" i="7"/>
  <c r="A4065" i="7"/>
  <c r="T4064" i="7"/>
  <c r="U4064" i="7" s="1"/>
  <c r="S4064" i="7"/>
  <c r="R4064" i="7"/>
  <c r="Q4064" i="7"/>
  <c r="A4064" i="7"/>
  <c r="U4063" i="7"/>
  <c r="T4063" i="7"/>
  <c r="S4063" i="7"/>
  <c r="R4063" i="7"/>
  <c r="Q4063" i="7"/>
  <c r="A4063" i="7"/>
  <c r="T4062" i="7"/>
  <c r="U4062" i="7" s="1"/>
  <c r="S4062" i="7"/>
  <c r="R4062" i="7"/>
  <c r="Q4062" i="7"/>
  <c r="A4062" i="7"/>
  <c r="T4061" i="7"/>
  <c r="U4061" i="7" s="1"/>
  <c r="S4061" i="7"/>
  <c r="R4061" i="7"/>
  <c r="Q4061" i="7"/>
  <c r="A4061" i="7"/>
  <c r="T4060" i="7"/>
  <c r="U4060" i="7" s="1"/>
  <c r="S4060" i="7"/>
  <c r="R4060" i="7"/>
  <c r="Q4060" i="7"/>
  <c r="A4060" i="7"/>
  <c r="U4059" i="7"/>
  <c r="T4059" i="7"/>
  <c r="S4059" i="7"/>
  <c r="R4059" i="7"/>
  <c r="Q4059" i="7"/>
  <c r="A4059" i="7"/>
  <c r="T4058" i="7"/>
  <c r="U4058" i="7" s="1"/>
  <c r="S4058" i="7"/>
  <c r="R4058" i="7"/>
  <c r="Q4058" i="7"/>
  <c r="A4058" i="7"/>
  <c r="T4057" i="7"/>
  <c r="U4057" i="7" s="1"/>
  <c r="S4057" i="7"/>
  <c r="R4057" i="7"/>
  <c r="Q4057" i="7"/>
  <c r="A4057" i="7"/>
  <c r="T4056" i="7"/>
  <c r="U4056" i="7" s="1"/>
  <c r="S4056" i="7"/>
  <c r="R4056" i="7"/>
  <c r="Q4056" i="7"/>
  <c r="A4056" i="7"/>
  <c r="T4055" i="7"/>
  <c r="U4055" i="7" s="1"/>
  <c r="S4055" i="7"/>
  <c r="R4055" i="7"/>
  <c r="Q4055" i="7"/>
  <c r="A4055" i="7"/>
  <c r="T4054" i="7"/>
  <c r="U4054" i="7" s="1"/>
  <c r="S4054" i="7"/>
  <c r="R4054" i="7"/>
  <c r="Q4054" i="7"/>
  <c r="A4054" i="7"/>
  <c r="U4053" i="7"/>
  <c r="T4053" i="7"/>
  <c r="S4053" i="7"/>
  <c r="R4053" i="7"/>
  <c r="Q4053" i="7"/>
  <c r="A4053" i="7"/>
  <c r="T4052" i="7"/>
  <c r="U4052" i="7" s="1"/>
  <c r="S4052" i="7"/>
  <c r="R4052" i="7"/>
  <c r="Q4052" i="7"/>
  <c r="A4052" i="7"/>
  <c r="U4051" i="7"/>
  <c r="T4051" i="7"/>
  <c r="S4051" i="7"/>
  <c r="R4051" i="7"/>
  <c r="Q4051" i="7"/>
  <c r="A4051" i="7"/>
  <c r="T4050" i="7"/>
  <c r="U4050" i="7" s="1"/>
  <c r="S4050" i="7"/>
  <c r="R4050" i="7"/>
  <c r="Q4050" i="7"/>
  <c r="A4050" i="7"/>
  <c r="T4049" i="7"/>
  <c r="U4049" i="7" s="1"/>
  <c r="S4049" i="7"/>
  <c r="R4049" i="7"/>
  <c r="Q4049" i="7"/>
  <c r="A4049" i="7"/>
  <c r="T4048" i="7"/>
  <c r="U4048" i="7" s="1"/>
  <c r="S4048" i="7"/>
  <c r="R4048" i="7"/>
  <c r="Q4048" i="7"/>
  <c r="A4048" i="7"/>
  <c r="U4047" i="7"/>
  <c r="T4047" i="7"/>
  <c r="S4047" i="7"/>
  <c r="R4047" i="7"/>
  <c r="Q4047" i="7"/>
  <c r="A4047" i="7"/>
  <c r="T4046" i="7"/>
  <c r="U4046" i="7" s="1"/>
  <c r="S4046" i="7"/>
  <c r="R4046" i="7"/>
  <c r="Q4046" i="7"/>
  <c r="A4046" i="7"/>
  <c r="T4045" i="7"/>
  <c r="U4045" i="7" s="1"/>
  <c r="S4045" i="7"/>
  <c r="R4045" i="7"/>
  <c r="Q4045" i="7"/>
  <c r="A4045" i="7"/>
  <c r="T4044" i="7"/>
  <c r="U4044" i="7" s="1"/>
  <c r="S4044" i="7"/>
  <c r="R4044" i="7"/>
  <c r="Q4044" i="7"/>
  <c r="A4044" i="7"/>
  <c r="U4043" i="7"/>
  <c r="T4043" i="7"/>
  <c r="S4043" i="7"/>
  <c r="R4043" i="7"/>
  <c r="Q4043" i="7"/>
  <c r="A4043" i="7"/>
  <c r="T4042" i="7"/>
  <c r="U4042" i="7" s="1"/>
  <c r="S4042" i="7"/>
  <c r="R4042" i="7"/>
  <c r="Q4042" i="7"/>
  <c r="A4042" i="7"/>
  <c r="T4041" i="7"/>
  <c r="U4041" i="7" s="1"/>
  <c r="S4041" i="7"/>
  <c r="R4041" i="7"/>
  <c r="Q4041" i="7"/>
  <c r="A4041" i="7"/>
  <c r="T4040" i="7"/>
  <c r="U4040" i="7" s="1"/>
  <c r="S4040" i="7"/>
  <c r="R4040" i="7"/>
  <c r="Q4040" i="7"/>
  <c r="A4040" i="7"/>
  <c r="U4039" i="7"/>
  <c r="T4039" i="7"/>
  <c r="S4039" i="7"/>
  <c r="R4039" i="7"/>
  <c r="Q4039" i="7"/>
  <c r="A4039" i="7"/>
  <c r="T4038" i="7"/>
  <c r="U4038" i="7" s="1"/>
  <c r="S4038" i="7"/>
  <c r="R4038" i="7"/>
  <c r="Q4038" i="7"/>
  <c r="A4038" i="7"/>
  <c r="T4037" i="7"/>
  <c r="U4037" i="7" s="1"/>
  <c r="S4037" i="7"/>
  <c r="R4037" i="7"/>
  <c r="Q4037" i="7"/>
  <c r="A4037" i="7"/>
  <c r="T4036" i="7"/>
  <c r="U4036" i="7" s="1"/>
  <c r="S4036" i="7"/>
  <c r="R4036" i="7"/>
  <c r="Q4036" i="7"/>
  <c r="A4036" i="7"/>
  <c r="U4035" i="7"/>
  <c r="T4035" i="7"/>
  <c r="S4035" i="7"/>
  <c r="R4035" i="7"/>
  <c r="Q4035" i="7"/>
  <c r="A4035" i="7"/>
  <c r="T4034" i="7"/>
  <c r="U4034" i="7" s="1"/>
  <c r="S4034" i="7"/>
  <c r="R4034" i="7"/>
  <c r="Q4034" i="7"/>
  <c r="A4034" i="7"/>
  <c r="T4033" i="7"/>
  <c r="U4033" i="7" s="1"/>
  <c r="S4033" i="7"/>
  <c r="R4033" i="7"/>
  <c r="Q4033" i="7"/>
  <c r="A4033" i="7"/>
  <c r="T4032" i="7"/>
  <c r="U4032" i="7" s="1"/>
  <c r="S4032" i="7"/>
  <c r="R4032" i="7"/>
  <c r="Q4032" i="7"/>
  <c r="A4032" i="7"/>
  <c r="T4031" i="7"/>
  <c r="U4031" i="7" s="1"/>
  <c r="S4031" i="7"/>
  <c r="R4031" i="7"/>
  <c r="Q4031" i="7"/>
  <c r="A4031" i="7"/>
  <c r="T4030" i="7"/>
  <c r="U4030" i="7" s="1"/>
  <c r="S4030" i="7"/>
  <c r="R4030" i="7"/>
  <c r="Q4030" i="7"/>
  <c r="A4030" i="7"/>
  <c r="U4029" i="7"/>
  <c r="T4029" i="7"/>
  <c r="S4029" i="7"/>
  <c r="R4029" i="7"/>
  <c r="Q4029" i="7"/>
  <c r="A4029" i="7"/>
  <c r="T4028" i="7"/>
  <c r="U4028" i="7" s="1"/>
  <c r="S4028" i="7"/>
  <c r="R4028" i="7"/>
  <c r="Q4028" i="7"/>
  <c r="A4028" i="7"/>
  <c r="U4027" i="7"/>
  <c r="T4027" i="7"/>
  <c r="S4027" i="7"/>
  <c r="R4027" i="7"/>
  <c r="Q4027" i="7"/>
  <c r="A4027" i="7"/>
  <c r="T4026" i="7"/>
  <c r="U4026" i="7" s="1"/>
  <c r="S4026" i="7"/>
  <c r="R4026" i="7"/>
  <c r="Q4026" i="7"/>
  <c r="A4026" i="7"/>
  <c r="T4025" i="7"/>
  <c r="U4025" i="7" s="1"/>
  <c r="S4025" i="7"/>
  <c r="R4025" i="7"/>
  <c r="Q4025" i="7"/>
  <c r="A4025" i="7"/>
  <c r="T4024" i="7"/>
  <c r="U4024" i="7" s="1"/>
  <c r="S4024" i="7"/>
  <c r="R4024" i="7"/>
  <c r="Q4024" i="7"/>
  <c r="A4024" i="7"/>
  <c r="T4023" i="7"/>
  <c r="U4023" i="7" s="1"/>
  <c r="S4023" i="7"/>
  <c r="R4023" i="7"/>
  <c r="Q4023" i="7"/>
  <c r="A4023" i="7"/>
  <c r="T4022" i="7"/>
  <c r="U4022" i="7" s="1"/>
  <c r="S4022" i="7"/>
  <c r="R4022" i="7"/>
  <c r="Q4022" i="7"/>
  <c r="A4022" i="7"/>
  <c r="T4021" i="7"/>
  <c r="U4021" i="7" s="1"/>
  <c r="S4021" i="7"/>
  <c r="R4021" i="7"/>
  <c r="Q4021" i="7"/>
  <c r="A4021" i="7"/>
  <c r="T4020" i="7"/>
  <c r="U4020" i="7" s="1"/>
  <c r="S4020" i="7"/>
  <c r="R4020" i="7"/>
  <c r="Q4020" i="7"/>
  <c r="A4020" i="7"/>
  <c r="U4019" i="7"/>
  <c r="T4019" i="7"/>
  <c r="S4019" i="7"/>
  <c r="R4019" i="7"/>
  <c r="Q4019" i="7"/>
  <c r="A4019" i="7"/>
  <c r="T4018" i="7"/>
  <c r="U4018" i="7" s="1"/>
  <c r="S4018" i="7"/>
  <c r="R4018" i="7"/>
  <c r="Q4018" i="7"/>
  <c r="A4018" i="7"/>
  <c r="T4017" i="7"/>
  <c r="U4017" i="7" s="1"/>
  <c r="S4017" i="7"/>
  <c r="R4017" i="7"/>
  <c r="Q4017" i="7"/>
  <c r="A4017" i="7"/>
  <c r="T4016" i="7"/>
  <c r="U4016" i="7" s="1"/>
  <c r="S4016" i="7"/>
  <c r="R4016" i="7"/>
  <c r="Q4016" i="7"/>
  <c r="A4016" i="7"/>
  <c r="U4015" i="7"/>
  <c r="T4015" i="7"/>
  <c r="S4015" i="7"/>
  <c r="R4015" i="7"/>
  <c r="Q4015" i="7"/>
  <c r="A4015" i="7"/>
  <c r="T4014" i="7"/>
  <c r="U4014" i="7" s="1"/>
  <c r="S4014" i="7"/>
  <c r="R4014" i="7"/>
  <c r="Q4014" i="7"/>
  <c r="A4014" i="7"/>
  <c r="T4013" i="7"/>
  <c r="U4013" i="7" s="1"/>
  <c r="S4013" i="7"/>
  <c r="R4013" i="7"/>
  <c r="Q4013" i="7"/>
  <c r="A4013" i="7"/>
  <c r="T4012" i="7"/>
  <c r="U4012" i="7" s="1"/>
  <c r="S4012" i="7"/>
  <c r="R4012" i="7"/>
  <c r="Q4012" i="7"/>
  <c r="A4012" i="7"/>
  <c r="U4011" i="7"/>
  <c r="T4011" i="7"/>
  <c r="S4011" i="7"/>
  <c r="R4011" i="7"/>
  <c r="Q4011" i="7"/>
  <c r="A4011" i="7"/>
  <c r="T4010" i="7"/>
  <c r="U4010" i="7" s="1"/>
  <c r="S4010" i="7"/>
  <c r="R4010" i="7"/>
  <c r="Q4010" i="7"/>
  <c r="A4010" i="7"/>
  <c r="T4009" i="7"/>
  <c r="U4009" i="7" s="1"/>
  <c r="S4009" i="7"/>
  <c r="R4009" i="7"/>
  <c r="Q4009" i="7"/>
  <c r="A4009" i="7"/>
  <c r="T4008" i="7"/>
  <c r="U4008" i="7" s="1"/>
  <c r="S4008" i="7"/>
  <c r="R4008" i="7"/>
  <c r="Q4008" i="7"/>
  <c r="A4008" i="7"/>
  <c r="T4007" i="7"/>
  <c r="U4007" i="7" s="1"/>
  <c r="S4007" i="7"/>
  <c r="R4007" i="7"/>
  <c r="Q4007" i="7"/>
  <c r="A4007" i="7"/>
  <c r="T4006" i="7"/>
  <c r="U4006" i="7" s="1"/>
  <c r="S4006" i="7"/>
  <c r="R4006" i="7"/>
  <c r="Q4006" i="7"/>
  <c r="A4006" i="7"/>
  <c r="U4005" i="7"/>
  <c r="T4005" i="7"/>
  <c r="S4005" i="7"/>
  <c r="R4005" i="7"/>
  <c r="Q4005" i="7"/>
  <c r="A4005" i="7"/>
  <c r="T4004" i="7"/>
  <c r="U4004" i="7" s="1"/>
  <c r="S4004" i="7"/>
  <c r="R4004" i="7"/>
  <c r="Q4004" i="7"/>
  <c r="A4004" i="7"/>
  <c r="U4003" i="7"/>
  <c r="T4003" i="7"/>
  <c r="S4003" i="7"/>
  <c r="R4003" i="7"/>
  <c r="Q4003" i="7"/>
  <c r="A4003" i="7"/>
  <c r="T4002" i="7"/>
  <c r="U4002" i="7" s="1"/>
  <c r="S4002" i="7"/>
  <c r="R4002" i="7"/>
  <c r="Q4002" i="7"/>
  <c r="A4002" i="7"/>
  <c r="T4001" i="7"/>
  <c r="U4001" i="7" s="1"/>
  <c r="S4001" i="7"/>
  <c r="R4001" i="7"/>
  <c r="Q4001" i="7"/>
  <c r="A4001" i="7"/>
  <c r="T4000" i="7"/>
  <c r="U4000" i="7" s="1"/>
  <c r="S4000" i="7"/>
  <c r="R4000" i="7"/>
  <c r="Q4000" i="7"/>
  <c r="A4000" i="7"/>
  <c r="T3999" i="7"/>
  <c r="U3999" i="7" s="1"/>
  <c r="S3999" i="7"/>
  <c r="R3999" i="7"/>
  <c r="Q3999" i="7"/>
  <c r="A3999" i="7"/>
  <c r="T3998" i="7"/>
  <c r="U3998" i="7" s="1"/>
  <c r="S3998" i="7"/>
  <c r="R3998" i="7"/>
  <c r="Q3998" i="7"/>
  <c r="A3998" i="7"/>
  <c r="T3997" i="7"/>
  <c r="U3997" i="7" s="1"/>
  <c r="S3997" i="7"/>
  <c r="R3997" i="7"/>
  <c r="Q3997" i="7"/>
  <c r="A3997" i="7"/>
  <c r="T3996" i="7"/>
  <c r="U3996" i="7" s="1"/>
  <c r="S3996" i="7"/>
  <c r="R3996" i="7"/>
  <c r="Q3996" i="7"/>
  <c r="A3996" i="7"/>
  <c r="U3995" i="7"/>
  <c r="T3995" i="7"/>
  <c r="S3995" i="7"/>
  <c r="R3995" i="7"/>
  <c r="Q3995" i="7"/>
  <c r="A3995" i="7"/>
  <c r="T3994" i="7"/>
  <c r="U3994" i="7" s="1"/>
  <c r="S3994" i="7"/>
  <c r="R3994" i="7"/>
  <c r="Q3994" i="7"/>
  <c r="A3994" i="7"/>
  <c r="T3993" i="7"/>
  <c r="U3993" i="7" s="1"/>
  <c r="S3993" i="7"/>
  <c r="R3993" i="7"/>
  <c r="Q3993" i="7"/>
  <c r="A3993" i="7"/>
  <c r="T3992" i="7"/>
  <c r="U3992" i="7" s="1"/>
  <c r="S3992" i="7"/>
  <c r="R3992" i="7"/>
  <c r="Q3992" i="7"/>
  <c r="A3992" i="7"/>
  <c r="U3991" i="7"/>
  <c r="T3991" i="7"/>
  <c r="S3991" i="7"/>
  <c r="R3991" i="7"/>
  <c r="Q3991" i="7"/>
  <c r="A3991" i="7"/>
  <c r="T3990" i="7"/>
  <c r="U3990" i="7" s="1"/>
  <c r="S3990" i="7"/>
  <c r="R3990" i="7"/>
  <c r="Q3990" i="7"/>
  <c r="A3990" i="7"/>
  <c r="T3989" i="7"/>
  <c r="U3989" i="7" s="1"/>
  <c r="S3989" i="7"/>
  <c r="R3989" i="7"/>
  <c r="Q3989" i="7"/>
  <c r="A3989" i="7"/>
  <c r="T3988" i="7"/>
  <c r="U3988" i="7" s="1"/>
  <c r="S3988" i="7"/>
  <c r="R3988" i="7"/>
  <c r="Q3988" i="7"/>
  <c r="A3988" i="7"/>
  <c r="U3987" i="7"/>
  <c r="T3987" i="7"/>
  <c r="S3987" i="7"/>
  <c r="R3987" i="7"/>
  <c r="Q3987" i="7"/>
  <c r="A3987" i="7"/>
  <c r="T3986" i="7"/>
  <c r="U3986" i="7" s="1"/>
  <c r="S3986" i="7"/>
  <c r="R3986" i="7"/>
  <c r="Q3986" i="7"/>
  <c r="A3986" i="7"/>
  <c r="T3985" i="7"/>
  <c r="U3985" i="7" s="1"/>
  <c r="S3985" i="7"/>
  <c r="R3985" i="7"/>
  <c r="Q3985" i="7"/>
  <c r="A3985" i="7"/>
  <c r="T3984" i="7"/>
  <c r="U3984" i="7" s="1"/>
  <c r="S3984" i="7"/>
  <c r="R3984" i="7"/>
  <c r="Q3984" i="7"/>
  <c r="A3984" i="7"/>
  <c r="T3983" i="7"/>
  <c r="U3983" i="7" s="1"/>
  <c r="S3983" i="7"/>
  <c r="R3983" i="7"/>
  <c r="Q3983" i="7"/>
  <c r="A3983" i="7"/>
  <c r="T3982" i="7"/>
  <c r="U3982" i="7" s="1"/>
  <c r="S3982" i="7"/>
  <c r="R3982" i="7"/>
  <c r="Q3982" i="7"/>
  <c r="A3982" i="7"/>
  <c r="U3981" i="7"/>
  <c r="T3981" i="7"/>
  <c r="S3981" i="7"/>
  <c r="R3981" i="7"/>
  <c r="Q3981" i="7"/>
  <c r="A3981" i="7"/>
  <c r="T3980" i="7"/>
  <c r="U3980" i="7" s="1"/>
  <c r="S3980" i="7"/>
  <c r="R3980" i="7"/>
  <c r="Q3980" i="7"/>
  <c r="A3980" i="7"/>
  <c r="U3979" i="7"/>
  <c r="T3979" i="7"/>
  <c r="S3979" i="7"/>
  <c r="R3979" i="7"/>
  <c r="Q3979" i="7"/>
  <c r="A3979" i="7"/>
  <c r="T3978" i="7"/>
  <c r="U3978" i="7" s="1"/>
  <c r="S3978" i="7"/>
  <c r="R3978" i="7"/>
  <c r="Q3978" i="7"/>
  <c r="A3978" i="7"/>
  <c r="T3977" i="7"/>
  <c r="U3977" i="7" s="1"/>
  <c r="S3977" i="7"/>
  <c r="R3977" i="7"/>
  <c r="Q3977" i="7"/>
  <c r="A3977" i="7"/>
  <c r="T3976" i="7"/>
  <c r="U3976" i="7" s="1"/>
  <c r="S3976" i="7"/>
  <c r="R3976" i="7"/>
  <c r="Q3976" i="7"/>
  <c r="A3976" i="7"/>
  <c r="T3975" i="7"/>
  <c r="U3975" i="7" s="1"/>
  <c r="S3975" i="7"/>
  <c r="R3975" i="7"/>
  <c r="Q3975" i="7"/>
  <c r="A3975" i="7"/>
  <c r="T3974" i="7"/>
  <c r="U3974" i="7" s="1"/>
  <c r="S3974" i="7"/>
  <c r="R3974" i="7"/>
  <c r="Q3974" i="7"/>
  <c r="A3974" i="7"/>
  <c r="T3973" i="7"/>
  <c r="U3973" i="7" s="1"/>
  <c r="S3973" i="7"/>
  <c r="R3973" i="7"/>
  <c r="Q3973" i="7"/>
  <c r="A3973" i="7"/>
  <c r="T3972" i="7"/>
  <c r="U3972" i="7" s="1"/>
  <c r="S3972" i="7"/>
  <c r="R3972" i="7"/>
  <c r="Q3972" i="7"/>
  <c r="A3972" i="7"/>
  <c r="U3971" i="7"/>
  <c r="T3971" i="7"/>
  <c r="S3971" i="7"/>
  <c r="R3971" i="7"/>
  <c r="Q3971" i="7"/>
  <c r="A3971" i="7"/>
  <c r="T3970" i="7"/>
  <c r="U3970" i="7" s="1"/>
  <c r="S3970" i="7"/>
  <c r="R3970" i="7"/>
  <c r="Q3970" i="7"/>
  <c r="A3970" i="7"/>
  <c r="T3969" i="7"/>
  <c r="U3969" i="7" s="1"/>
  <c r="S3969" i="7"/>
  <c r="R3969" i="7"/>
  <c r="Q3969" i="7"/>
  <c r="A3969" i="7"/>
  <c r="T3968" i="7"/>
  <c r="U3968" i="7" s="1"/>
  <c r="S3968" i="7"/>
  <c r="R3968" i="7"/>
  <c r="Q3968" i="7"/>
  <c r="A3968" i="7"/>
  <c r="U3967" i="7"/>
  <c r="T3967" i="7"/>
  <c r="S3967" i="7"/>
  <c r="R3967" i="7"/>
  <c r="Q3967" i="7"/>
  <c r="A3967" i="7"/>
  <c r="T3966" i="7"/>
  <c r="U3966" i="7" s="1"/>
  <c r="S3966" i="7"/>
  <c r="R3966" i="7"/>
  <c r="Q3966" i="7"/>
  <c r="A3966" i="7"/>
  <c r="T3965" i="7"/>
  <c r="U3965" i="7" s="1"/>
  <c r="S3965" i="7"/>
  <c r="R3965" i="7"/>
  <c r="Q3965" i="7"/>
  <c r="A3965" i="7"/>
  <c r="T3964" i="7"/>
  <c r="U3964" i="7" s="1"/>
  <c r="S3964" i="7"/>
  <c r="R3964" i="7"/>
  <c r="Q3964" i="7"/>
  <c r="A3964" i="7"/>
  <c r="U3963" i="7"/>
  <c r="T3963" i="7"/>
  <c r="S3963" i="7"/>
  <c r="R3963" i="7"/>
  <c r="Q3963" i="7"/>
  <c r="A3963" i="7"/>
  <c r="T3962" i="7"/>
  <c r="U3962" i="7" s="1"/>
  <c r="S3962" i="7"/>
  <c r="R3962" i="7"/>
  <c r="Q3962" i="7"/>
  <c r="A3962" i="7"/>
  <c r="T3961" i="7"/>
  <c r="U3961" i="7" s="1"/>
  <c r="S3961" i="7"/>
  <c r="R3961" i="7"/>
  <c r="Q3961" i="7"/>
  <c r="A3961" i="7"/>
  <c r="T3960" i="7"/>
  <c r="U3960" i="7" s="1"/>
  <c r="S3960" i="7"/>
  <c r="R3960" i="7"/>
  <c r="Q3960" i="7"/>
  <c r="A3960" i="7"/>
  <c r="T3959" i="7"/>
  <c r="U3959" i="7" s="1"/>
  <c r="S3959" i="7"/>
  <c r="R3959" i="7"/>
  <c r="Q3959" i="7"/>
  <c r="A3959" i="7"/>
  <c r="T3958" i="7"/>
  <c r="U3958" i="7" s="1"/>
  <c r="S3958" i="7"/>
  <c r="R3958" i="7"/>
  <c r="Q3958" i="7"/>
  <c r="A3958" i="7"/>
  <c r="U3957" i="7"/>
  <c r="T3957" i="7"/>
  <c r="S3957" i="7"/>
  <c r="R3957" i="7"/>
  <c r="Q3957" i="7"/>
  <c r="A3957" i="7"/>
  <c r="T3956" i="7"/>
  <c r="U3956" i="7" s="1"/>
  <c r="S3956" i="7"/>
  <c r="R3956" i="7"/>
  <c r="Q3956" i="7"/>
  <c r="A3956" i="7"/>
  <c r="U3955" i="7"/>
  <c r="T3955" i="7"/>
  <c r="S3955" i="7"/>
  <c r="R3955" i="7"/>
  <c r="Q3955" i="7"/>
  <c r="A3955" i="7"/>
  <c r="T3954" i="7"/>
  <c r="U3954" i="7" s="1"/>
  <c r="S3954" i="7"/>
  <c r="R3954" i="7"/>
  <c r="Q3954" i="7"/>
  <c r="A3954" i="7"/>
  <c r="T3953" i="7"/>
  <c r="U3953" i="7" s="1"/>
  <c r="S3953" i="7"/>
  <c r="R3953" i="7"/>
  <c r="Q3953" i="7"/>
  <c r="A3953" i="7"/>
  <c r="T3952" i="7"/>
  <c r="U3952" i="7" s="1"/>
  <c r="S3952" i="7"/>
  <c r="R3952" i="7"/>
  <c r="Q3952" i="7"/>
  <c r="A3952" i="7"/>
  <c r="T3951" i="7"/>
  <c r="U3951" i="7" s="1"/>
  <c r="S3951" i="7"/>
  <c r="R3951" i="7"/>
  <c r="Q3951" i="7"/>
  <c r="A3951" i="7"/>
  <c r="T3950" i="7"/>
  <c r="U3950" i="7" s="1"/>
  <c r="S3950" i="7"/>
  <c r="R3950" i="7"/>
  <c r="Q3950" i="7"/>
  <c r="A3950" i="7"/>
  <c r="T3949" i="7"/>
  <c r="U3949" i="7" s="1"/>
  <c r="S3949" i="7"/>
  <c r="R3949" i="7"/>
  <c r="Q3949" i="7"/>
  <c r="A3949" i="7"/>
  <c r="T3948" i="7"/>
  <c r="U3948" i="7" s="1"/>
  <c r="S3948" i="7"/>
  <c r="R3948" i="7"/>
  <c r="Q3948" i="7"/>
  <c r="A3948" i="7"/>
  <c r="U3947" i="7"/>
  <c r="T3947" i="7"/>
  <c r="S3947" i="7"/>
  <c r="R3947" i="7"/>
  <c r="Q3947" i="7"/>
  <c r="A3947" i="7"/>
  <c r="T3946" i="7"/>
  <c r="U3946" i="7" s="1"/>
  <c r="S3946" i="7"/>
  <c r="R3946" i="7"/>
  <c r="Q3946" i="7"/>
  <c r="A3946" i="7"/>
  <c r="T3945" i="7"/>
  <c r="U3945" i="7" s="1"/>
  <c r="S3945" i="7"/>
  <c r="R3945" i="7"/>
  <c r="Q3945" i="7"/>
  <c r="A3945" i="7"/>
  <c r="T3944" i="7"/>
  <c r="U3944" i="7" s="1"/>
  <c r="S3944" i="7"/>
  <c r="R3944" i="7"/>
  <c r="Q3944" i="7"/>
  <c r="A3944" i="7"/>
  <c r="U3943" i="7"/>
  <c r="T3943" i="7"/>
  <c r="S3943" i="7"/>
  <c r="R3943" i="7"/>
  <c r="Q3943" i="7"/>
  <c r="A3943" i="7"/>
  <c r="T3942" i="7"/>
  <c r="U3942" i="7" s="1"/>
  <c r="S3942" i="7"/>
  <c r="R3942" i="7"/>
  <c r="Q3942" i="7"/>
  <c r="A3942" i="7"/>
  <c r="T3941" i="7"/>
  <c r="U3941" i="7" s="1"/>
  <c r="S3941" i="7"/>
  <c r="R3941" i="7"/>
  <c r="Q3941" i="7"/>
  <c r="A3941" i="7"/>
  <c r="T3940" i="7"/>
  <c r="U3940" i="7" s="1"/>
  <c r="S3940" i="7"/>
  <c r="R3940" i="7"/>
  <c r="Q3940" i="7"/>
  <c r="A3940" i="7"/>
  <c r="U3939" i="7"/>
  <c r="T3939" i="7"/>
  <c r="S3939" i="7"/>
  <c r="R3939" i="7"/>
  <c r="Q3939" i="7"/>
  <c r="A3939" i="7"/>
  <c r="T3938" i="7"/>
  <c r="U3938" i="7" s="1"/>
  <c r="S3938" i="7"/>
  <c r="R3938" i="7"/>
  <c r="Q3938" i="7"/>
  <c r="A3938" i="7"/>
  <c r="T3937" i="7"/>
  <c r="U3937" i="7" s="1"/>
  <c r="S3937" i="7"/>
  <c r="R3937" i="7"/>
  <c r="Q3937" i="7"/>
  <c r="A3937" i="7"/>
  <c r="T3936" i="7"/>
  <c r="U3936" i="7" s="1"/>
  <c r="S3936" i="7"/>
  <c r="R3936" i="7"/>
  <c r="Q3936" i="7"/>
  <c r="A3936" i="7"/>
  <c r="T3935" i="7"/>
  <c r="U3935" i="7" s="1"/>
  <c r="S3935" i="7"/>
  <c r="R3935" i="7"/>
  <c r="Q3935" i="7"/>
  <c r="A3935" i="7"/>
  <c r="T3934" i="7"/>
  <c r="U3934" i="7" s="1"/>
  <c r="S3934" i="7"/>
  <c r="R3934" i="7"/>
  <c r="Q3934" i="7"/>
  <c r="A3934" i="7"/>
  <c r="U3933" i="7"/>
  <c r="T3933" i="7"/>
  <c r="S3933" i="7"/>
  <c r="R3933" i="7"/>
  <c r="Q3933" i="7"/>
  <c r="A3933" i="7"/>
  <c r="T3932" i="7"/>
  <c r="U3932" i="7" s="1"/>
  <c r="S3932" i="7"/>
  <c r="R3932" i="7"/>
  <c r="Q3932" i="7"/>
  <c r="A3932" i="7"/>
  <c r="U3931" i="7"/>
  <c r="T3931" i="7"/>
  <c r="S3931" i="7"/>
  <c r="R3931" i="7"/>
  <c r="Q3931" i="7"/>
  <c r="A3931" i="7"/>
  <c r="T3930" i="7"/>
  <c r="U3930" i="7" s="1"/>
  <c r="S3930" i="7"/>
  <c r="R3930" i="7"/>
  <c r="Q3930" i="7"/>
  <c r="A3930" i="7"/>
  <c r="T3929" i="7"/>
  <c r="U3929" i="7" s="1"/>
  <c r="S3929" i="7"/>
  <c r="R3929" i="7"/>
  <c r="Q3929" i="7"/>
  <c r="A3929" i="7"/>
  <c r="T3928" i="7"/>
  <c r="U3928" i="7" s="1"/>
  <c r="S3928" i="7"/>
  <c r="R3928" i="7"/>
  <c r="Q3928" i="7"/>
  <c r="A3928" i="7"/>
  <c r="T3927" i="7"/>
  <c r="U3927" i="7" s="1"/>
  <c r="S3927" i="7"/>
  <c r="R3927" i="7"/>
  <c r="Q3927" i="7"/>
  <c r="A3927" i="7"/>
  <c r="T3926" i="7"/>
  <c r="U3926" i="7" s="1"/>
  <c r="S3926" i="7"/>
  <c r="R3926" i="7"/>
  <c r="Q3926" i="7"/>
  <c r="A3926" i="7"/>
  <c r="T3925" i="7"/>
  <c r="U3925" i="7" s="1"/>
  <c r="S3925" i="7"/>
  <c r="R3925" i="7"/>
  <c r="Q3925" i="7"/>
  <c r="A3925" i="7"/>
  <c r="T3924" i="7"/>
  <c r="U3924" i="7" s="1"/>
  <c r="S3924" i="7"/>
  <c r="R3924" i="7"/>
  <c r="Q3924" i="7"/>
  <c r="A3924" i="7"/>
  <c r="U3923" i="7"/>
  <c r="T3923" i="7"/>
  <c r="S3923" i="7"/>
  <c r="R3923" i="7"/>
  <c r="Q3923" i="7"/>
  <c r="A3923" i="7"/>
  <c r="T3922" i="7"/>
  <c r="U3922" i="7" s="1"/>
  <c r="S3922" i="7"/>
  <c r="R3922" i="7"/>
  <c r="Q3922" i="7"/>
  <c r="A3922" i="7"/>
  <c r="T3921" i="7"/>
  <c r="U3921" i="7" s="1"/>
  <c r="S3921" i="7"/>
  <c r="R3921" i="7"/>
  <c r="Q3921" i="7"/>
  <c r="A3921" i="7"/>
  <c r="T3920" i="7"/>
  <c r="U3920" i="7" s="1"/>
  <c r="S3920" i="7"/>
  <c r="R3920" i="7"/>
  <c r="Q3920" i="7"/>
  <c r="A3920" i="7"/>
  <c r="U3919" i="7"/>
  <c r="T3919" i="7"/>
  <c r="S3919" i="7"/>
  <c r="R3919" i="7"/>
  <c r="Q3919" i="7"/>
  <c r="A3919" i="7"/>
  <c r="T3918" i="7"/>
  <c r="U3918" i="7" s="1"/>
  <c r="S3918" i="7"/>
  <c r="R3918" i="7"/>
  <c r="Q3918" i="7"/>
  <c r="A3918" i="7"/>
  <c r="T3917" i="7"/>
  <c r="U3917" i="7" s="1"/>
  <c r="S3917" i="7"/>
  <c r="R3917" i="7"/>
  <c r="Q3917" i="7"/>
  <c r="A3917" i="7"/>
  <c r="T3916" i="7"/>
  <c r="U3916" i="7" s="1"/>
  <c r="S3916" i="7"/>
  <c r="R3916" i="7"/>
  <c r="Q3916" i="7"/>
  <c r="A3916" i="7"/>
  <c r="U3915" i="7"/>
  <c r="T3915" i="7"/>
  <c r="S3915" i="7"/>
  <c r="R3915" i="7"/>
  <c r="Q3915" i="7"/>
  <c r="A3915" i="7"/>
  <c r="T3914" i="7"/>
  <c r="U3914" i="7" s="1"/>
  <c r="S3914" i="7"/>
  <c r="R3914" i="7"/>
  <c r="Q3914" i="7"/>
  <c r="A3914" i="7"/>
  <c r="T3913" i="7"/>
  <c r="U3913" i="7" s="1"/>
  <c r="S3913" i="7"/>
  <c r="R3913" i="7"/>
  <c r="Q3913" i="7"/>
  <c r="A3913" i="7"/>
  <c r="T3912" i="7"/>
  <c r="U3912" i="7" s="1"/>
  <c r="S3912" i="7"/>
  <c r="R3912" i="7"/>
  <c r="Q3912" i="7"/>
  <c r="A3912" i="7"/>
  <c r="T3911" i="7"/>
  <c r="U3911" i="7" s="1"/>
  <c r="S3911" i="7"/>
  <c r="R3911" i="7"/>
  <c r="Q3911" i="7"/>
  <c r="A3911" i="7"/>
  <c r="T3910" i="7"/>
  <c r="U3910" i="7" s="1"/>
  <c r="S3910" i="7"/>
  <c r="R3910" i="7"/>
  <c r="Q3910" i="7"/>
  <c r="A3910" i="7"/>
  <c r="U3909" i="7"/>
  <c r="T3909" i="7"/>
  <c r="S3909" i="7"/>
  <c r="R3909" i="7"/>
  <c r="Q3909" i="7"/>
  <c r="A3909" i="7"/>
  <c r="T3908" i="7"/>
  <c r="U3908" i="7" s="1"/>
  <c r="S3908" i="7"/>
  <c r="R3908" i="7"/>
  <c r="Q3908" i="7"/>
  <c r="A3908" i="7"/>
  <c r="U3907" i="7"/>
  <c r="T3907" i="7"/>
  <c r="S3907" i="7"/>
  <c r="R3907" i="7"/>
  <c r="Q3907" i="7"/>
  <c r="A3907" i="7"/>
  <c r="T3906" i="7"/>
  <c r="U3906" i="7" s="1"/>
  <c r="S3906" i="7"/>
  <c r="R3906" i="7"/>
  <c r="Q3906" i="7"/>
  <c r="A3906" i="7"/>
  <c r="T3905" i="7"/>
  <c r="U3905" i="7" s="1"/>
  <c r="S3905" i="7"/>
  <c r="R3905" i="7"/>
  <c r="Q3905" i="7"/>
  <c r="A3905" i="7"/>
  <c r="T3904" i="7"/>
  <c r="U3904" i="7" s="1"/>
  <c r="S3904" i="7"/>
  <c r="R3904" i="7"/>
  <c r="Q3904" i="7"/>
  <c r="A3904" i="7"/>
  <c r="T3903" i="7"/>
  <c r="U3903" i="7" s="1"/>
  <c r="S3903" i="7"/>
  <c r="R3903" i="7"/>
  <c r="Q3903" i="7"/>
  <c r="A3903" i="7"/>
  <c r="T3902" i="7"/>
  <c r="U3902" i="7" s="1"/>
  <c r="S3902" i="7"/>
  <c r="R3902" i="7"/>
  <c r="Q3902" i="7"/>
  <c r="A3902" i="7"/>
  <c r="T3901" i="7"/>
  <c r="U3901" i="7" s="1"/>
  <c r="S3901" i="7"/>
  <c r="R3901" i="7"/>
  <c r="Q3901" i="7"/>
  <c r="A3901" i="7"/>
  <c r="T3900" i="7"/>
  <c r="U3900" i="7" s="1"/>
  <c r="S3900" i="7"/>
  <c r="R3900" i="7"/>
  <c r="Q3900" i="7"/>
  <c r="A3900" i="7"/>
  <c r="U3899" i="7"/>
  <c r="T3899" i="7"/>
  <c r="S3899" i="7"/>
  <c r="R3899" i="7"/>
  <c r="Q3899" i="7"/>
  <c r="A3899" i="7"/>
  <c r="T3898" i="7"/>
  <c r="U3898" i="7" s="1"/>
  <c r="S3898" i="7"/>
  <c r="R3898" i="7"/>
  <c r="Q3898" i="7"/>
  <c r="A3898" i="7"/>
  <c r="T3897" i="7"/>
  <c r="U3897" i="7" s="1"/>
  <c r="S3897" i="7"/>
  <c r="R3897" i="7"/>
  <c r="Q3897" i="7"/>
  <c r="A3897" i="7"/>
  <c r="T3896" i="7"/>
  <c r="U3896" i="7" s="1"/>
  <c r="S3896" i="7"/>
  <c r="R3896" i="7"/>
  <c r="Q3896" i="7"/>
  <c r="A3896" i="7"/>
  <c r="U3895" i="7"/>
  <c r="T3895" i="7"/>
  <c r="S3895" i="7"/>
  <c r="R3895" i="7"/>
  <c r="Q3895" i="7"/>
  <c r="A3895" i="7"/>
  <c r="T3894" i="7"/>
  <c r="U3894" i="7" s="1"/>
  <c r="S3894" i="7"/>
  <c r="R3894" i="7"/>
  <c r="Q3894" i="7"/>
  <c r="A3894" i="7"/>
  <c r="T3893" i="7"/>
  <c r="U3893" i="7" s="1"/>
  <c r="S3893" i="7"/>
  <c r="R3893" i="7"/>
  <c r="Q3893" i="7"/>
  <c r="A3893" i="7"/>
  <c r="T3892" i="7"/>
  <c r="U3892" i="7" s="1"/>
  <c r="S3892" i="7"/>
  <c r="R3892" i="7"/>
  <c r="Q3892" i="7"/>
  <c r="A3892" i="7"/>
  <c r="U3891" i="7"/>
  <c r="T3891" i="7"/>
  <c r="S3891" i="7"/>
  <c r="R3891" i="7"/>
  <c r="Q3891" i="7"/>
  <c r="A3891" i="7"/>
  <c r="T3890" i="7"/>
  <c r="U3890" i="7" s="1"/>
  <c r="S3890" i="7"/>
  <c r="R3890" i="7"/>
  <c r="Q3890" i="7"/>
  <c r="A3890" i="7"/>
  <c r="T3889" i="7"/>
  <c r="U3889" i="7" s="1"/>
  <c r="S3889" i="7"/>
  <c r="R3889" i="7"/>
  <c r="Q3889" i="7"/>
  <c r="A3889" i="7"/>
  <c r="T3888" i="7"/>
  <c r="U3888" i="7" s="1"/>
  <c r="S3888" i="7"/>
  <c r="R3888" i="7"/>
  <c r="Q3888" i="7"/>
  <c r="A3888" i="7"/>
  <c r="T3887" i="7"/>
  <c r="U3887" i="7" s="1"/>
  <c r="S3887" i="7"/>
  <c r="R3887" i="7"/>
  <c r="Q3887" i="7"/>
  <c r="A3887" i="7"/>
  <c r="T3886" i="7"/>
  <c r="U3886" i="7" s="1"/>
  <c r="S3886" i="7"/>
  <c r="R3886" i="7"/>
  <c r="Q3886" i="7"/>
  <c r="A3886" i="7"/>
  <c r="U3885" i="7"/>
  <c r="T3885" i="7"/>
  <c r="S3885" i="7"/>
  <c r="R3885" i="7"/>
  <c r="Q3885" i="7"/>
  <c r="A3885" i="7"/>
  <c r="T3884" i="7"/>
  <c r="U3884" i="7" s="1"/>
  <c r="S3884" i="7"/>
  <c r="R3884" i="7"/>
  <c r="Q3884" i="7"/>
  <c r="A3884" i="7"/>
  <c r="U3883" i="7"/>
  <c r="T3883" i="7"/>
  <c r="S3883" i="7"/>
  <c r="R3883" i="7"/>
  <c r="Q3883" i="7"/>
  <c r="A3883" i="7"/>
  <c r="T3882" i="7"/>
  <c r="U3882" i="7" s="1"/>
  <c r="S3882" i="7"/>
  <c r="R3882" i="7"/>
  <c r="Q3882" i="7"/>
  <c r="A3882" i="7"/>
  <c r="T3881" i="7"/>
  <c r="U3881" i="7" s="1"/>
  <c r="S3881" i="7"/>
  <c r="R3881" i="7"/>
  <c r="Q3881" i="7"/>
  <c r="A3881" i="7"/>
  <c r="T3880" i="7"/>
  <c r="U3880" i="7" s="1"/>
  <c r="S3880" i="7"/>
  <c r="R3880" i="7"/>
  <c r="Q3880" i="7"/>
  <c r="A3880" i="7"/>
  <c r="T3879" i="7"/>
  <c r="U3879" i="7" s="1"/>
  <c r="S3879" i="7"/>
  <c r="R3879" i="7"/>
  <c r="Q3879" i="7"/>
  <c r="A3879" i="7"/>
  <c r="T3878" i="7"/>
  <c r="U3878" i="7" s="1"/>
  <c r="S3878" i="7"/>
  <c r="R3878" i="7"/>
  <c r="Q3878" i="7"/>
  <c r="A3878" i="7"/>
  <c r="T3877" i="7"/>
  <c r="U3877" i="7" s="1"/>
  <c r="S3877" i="7"/>
  <c r="R3877" i="7"/>
  <c r="Q3877" i="7"/>
  <c r="A3877" i="7"/>
  <c r="T3876" i="7"/>
  <c r="U3876" i="7" s="1"/>
  <c r="S3876" i="7"/>
  <c r="R3876" i="7"/>
  <c r="Q3876" i="7"/>
  <c r="A3876" i="7"/>
  <c r="U3875" i="7"/>
  <c r="T3875" i="7"/>
  <c r="S3875" i="7"/>
  <c r="R3875" i="7"/>
  <c r="Q3875" i="7"/>
  <c r="A3875" i="7"/>
  <c r="T3874" i="7"/>
  <c r="U3874" i="7" s="1"/>
  <c r="S3874" i="7"/>
  <c r="R3874" i="7"/>
  <c r="Q3874" i="7"/>
  <c r="A3874" i="7"/>
  <c r="T3873" i="7"/>
  <c r="U3873" i="7" s="1"/>
  <c r="S3873" i="7"/>
  <c r="R3873" i="7"/>
  <c r="Q3873" i="7"/>
  <c r="A3873" i="7"/>
  <c r="T3872" i="7"/>
  <c r="U3872" i="7" s="1"/>
  <c r="S3872" i="7"/>
  <c r="R3872" i="7"/>
  <c r="Q3872" i="7"/>
  <c r="A3872" i="7"/>
  <c r="U3871" i="7"/>
  <c r="T3871" i="7"/>
  <c r="S3871" i="7"/>
  <c r="R3871" i="7"/>
  <c r="Q3871" i="7"/>
  <c r="A3871" i="7"/>
  <c r="T3870" i="7"/>
  <c r="U3870" i="7" s="1"/>
  <c r="S3870" i="7"/>
  <c r="R3870" i="7"/>
  <c r="Q3870" i="7"/>
  <c r="A3870" i="7"/>
  <c r="T3869" i="7"/>
  <c r="U3869" i="7" s="1"/>
  <c r="S3869" i="7"/>
  <c r="R3869" i="7"/>
  <c r="Q3869" i="7"/>
  <c r="A3869" i="7"/>
  <c r="T3868" i="7"/>
  <c r="U3868" i="7" s="1"/>
  <c r="S3868" i="7"/>
  <c r="R3868" i="7"/>
  <c r="Q3868" i="7"/>
  <c r="A3868" i="7"/>
  <c r="U3867" i="7"/>
  <c r="T3867" i="7"/>
  <c r="S3867" i="7"/>
  <c r="R3867" i="7"/>
  <c r="Q3867" i="7"/>
  <c r="A3867" i="7"/>
  <c r="T3866" i="7"/>
  <c r="U3866" i="7" s="1"/>
  <c r="S3866" i="7"/>
  <c r="R3866" i="7"/>
  <c r="Q3866" i="7"/>
  <c r="A3866" i="7"/>
  <c r="T3865" i="7"/>
  <c r="U3865" i="7" s="1"/>
  <c r="S3865" i="7"/>
  <c r="R3865" i="7"/>
  <c r="Q3865" i="7"/>
  <c r="A3865" i="7"/>
  <c r="T3864" i="7"/>
  <c r="U3864" i="7" s="1"/>
  <c r="S3864" i="7"/>
  <c r="R3864" i="7"/>
  <c r="Q3864" i="7"/>
  <c r="A3864" i="7"/>
  <c r="T3863" i="7"/>
  <c r="U3863" i="7" s="1"/>
  <c r="S3863" i="7"/>
  <c r="R3863" i="7"/>
  <c r="Q3863" i="7"/>
  <c r="A3863" i="7"/>
  <c r="T3862" i="7"/>
  <c r="U3862" i="7" s="1"/>
  <c r="S3862" i="7"/>
  <c r="R3862" i="7"/>
  <c r="Q3862" i="7"/>
  <c r="A3862" i="7"/>
  <c r="U3861" i="7"/>
  <c r="T3861" i="7"/>
  <c r="S3861" i="7"/>
  <c r="R3861" i="7"/>
  <c r="Q3861" i="7"/>
  <c r="A3861" i="7"/>
  <c r="T3860" i="7"/>
  <c r="U3860" i="7" s="1"/>
  <c r="S3860" i="7"/>
  <c r="R3860" i="7"/>
  <c r="Q3860" i="7"/>
  <c r="A3860" i="7"/>
  <c r="U3859" i="7"/>
  <c r="T3859" i="7"/>
  <c r="S3859" i="7"/>
  <c r="R3859" i="7"/>
  <c r="Q3859" i="7"/>
  <c r="A3859" i="7"/>
  <c r="T3858" i="7"/>
  <c r="U3858" i="7" s="1"/>
  <c r="S3858" i="7"/>
  <c r="R3858" i="7"/>
  <c r="Q3858" i="7"/>
  <c r="A3858" i="7"/>
  <c r="T3857" i="7"/>
  <c r="U3857" i="7" s="1"/>
  <c r="S3857" i="7"/>
  <c r="R3857" i="7"/>
  <c r="Q3857" i="7"/>
  <c r="A3857" i="7"/>
  <c r="T3856" i="7"/>
  <c r="U3856" i="7" s="1"/>
  <c r="S3856" i="7"/>
  <c r="R3856" i="7"/>
  <c r="Q3856" i="7"/>
  <c r="A3856" i="7"/>
  <c r="T3855" i="7"/>
  <c r="U3855" i="7" s="1"/>
  <c r="S3855" i="7"/>
  <c r="R3855" i="7"/>
  <c r="Q3855" i="7"/>
  <c r="A3855" i="7"/>
  <c r="T3854" i="7"/>
  <c r="U3854" i="7" s="1"/>
  <c r="S3854" i="7"/>
  <c r="R3854" i="7"/>
  <c r="Q3854" i="7"/>
  <c r="A3854" i="7"/>
  <c r="T3853" i="7"/>
  <c r="U3853" i="7" s="1"/>
  <c r="S3853" i="7"/>
  <c r="R3853" i="7"/>
  <c r="Q3853" i="7"/>
  <c r="A3853" i="7"/>
  <c r="T3852" i="7"/>
  <c r="U3852" i="7" s="1"/>
  <c r="S3852" i="7"/>
  <c r="R3852" i="7"/>
  <c r="Q3852" i="7"/>
  <c r="A3852" i="7"/>
  <c r="U3851" i="7"/>
  <c r="T3851" i="7"/>
  <c r="S3851" i="7"/>
  <c r="R3851" i="7"/>
  <c r="Q3851" i="7"/>
  <c r="A3851" i="7"/>
  <c r="T3850" i="7"/>
  <c r="U3850" i="7" s="1"/>
  <c r="S3850" i="7"/>
  <c r="R3850" i="7"/>
  <c r="Q3850" i="7"/>
  <c r="A3850" i="7"/>
  <c r="U3849" i="7"/>
  <c r="T3849" i="7"/>
  <c r="S3849" i="7"/>
  <c r="R3849" i="7"/>
  <c r="Q3849" i="7"/>
  <c r="A3849" i="7"/>
  <c r="T3848" i="7"/>
  <c r="U3848" i="7" s="1"/>
  <c r="S3848" i="7"/>
  <c r="R3848" i="7"/>
  <c r="Q3848" i="7"/>
  <c r="A3848" i="7"/>
  <c r="U3847" i="7"/>
  <c r="T3847" i="7"/>
  <c r="S3847" i="7"/>
  <c r="R3847" i="7"/>
  <c r="Q3847" i="7"/>
  <c r="A3847" i="7"/>
  <c r="T3846" i="7"/>
  <c r="U3846" i="7" s="1"/>
  <c r="S3846" i="7"/>
  <c r="R3846" i="7"/>
  <c r="Q3846" i="7"/>
  <c r="A3846" i="7"/>
  <c r="U3845" i="7"/>
  <c r="T3845" i="7"/>
  <c r="S3845" i="7"/>
  <c r="R3845" i="7"/>
  <c r="Q3845" i="7"/>
  <c r="A3845" i="7"/>
  <c r="T3844" i="7"/>
  <c r="U3844" i="7" s="1"/>
  <c r="S3844" i="7"/>
  <c r="R3844" i="7"/>
  <c r="Q3844" i="7"/>
  <c r="A3844" i="7"/>
  <c r="U3843" i="7"/>
  <c r="T3843" i="7"/>
  <c r="S3843" i="7"/>
  <c r="R3843" i="7"/>
  <c r="Q3843" i="7"/>
  <c r="A3843" i="7"/>
  <c r="T3842" i="7"/>
  <c r="U3842" i="7" s="1"/>
  <c r="S3842" i="7"/>
  <c r="R3842" i="7"/>
  <c r="Q3842" i="7"/>
  <c r="A3842" i="7"/>
  <c r="U3841" i="7"/>
  <c r="T3841" i="7"/>
  <c r="S3841" i="7"/>
  <c r="R3841" i="7"/>
  <c r="Q3841" i="7"/>
  <c r="A3841" i="7"/>
  <c r="T3840" i="7"/>
  <c r="U3840" i="7" s="1"/>
  <c r="S3840" i="7"/>
  <c r="R3840" i="7"/>
  <c r="Q3840" i="7"/>
  <c r="A3840" i="7"/>
  <c r="U3839" i="7"/>
  <c r="T3839" i="7"/>
  <c r="S3839" i="7"/>
  <c r="R3839" i="7"/>
  <c r="Q3839" i="7"/>
  <c r="A3839" i="7"/>
  <c r="T3838" i="7"/>
  <c r="U3838" i="7" s="1"/>
  <c r="S3838" i="7"/>
  <c r="R3838" i="7"/>
  <c r="Q3838" i="7"/>
  <c r="A3838" i="7"/>
  <c r="U3837" i="7"/>
  <c r="T3837" i="7"/>
  <c r="S3837" i="7"/>
  <c r="R3837" i="7"/>
  <c r="Q3837" i="7"/>
  <c r="A3837" i="7"/>
  <c r="T3836" i="7"/>
  <c r="U3836" i="7" s="1"/>
  <c r="S3836" i="7"/>
  <c r="R3836" i="7"/>
  <c r="Q3836" i="7"/>
  <c r="A3836" i="7"/>
  <c r="U3835" i="7"/>
  <c r="T3835" i="7"/>
  <c r="S3835" i="7"/>
  <c r="R3835" i="7"/>
  <c r="Q3835" i="7"/>
  <c r="A3835" i="7"/>
  <c r="T3834" i="7"/>
  <c r="U3834" i="7" s="1"/>
  <c r="S3834" i="7"/>
  <c r="R3834" i="7"/>
  <c r="Q3834" i="7"/>
  <c r="A3834" i="7"/>
  <c r="U3833" i="7"/>
  <c r="T3833" i="7"/>
  <c r="S3833" i="7"/>
  <c r="R3833" i="7"/>
  <c r="Q3833" i="7"/>
  <c r="A3833" i="7"/>
  <c r="T3832" i="7"/>
  <c r="U3832" i="7" s="1"/>
  <c r="S3832" i="7"/>
  <c r="R3832" i="7"/>
  <c r="Q3832" i="7"/>
  <c r="A3832" i="7"/>
  <c r="U3831" i="7"/>
  <c r="T3831" i="7"/>
  <c r="S3831" i="7"/>
  <c r="R3831" i="7"/>
  <c r="Q3831" i="7"/>
  <c r="A3831" i="7"/>
  <c r="T3830" i="7"/>
  <c r="U3830" i="7" s="1"/>
  <c r="S3830" i="7"/>
  <c r="R3830" i="7"/>
  <c r="Q3830" i="7"/>
  <c r="A3830" i="7"/>
  <c r="U3829" i="7"/>
  <c r="T3829" i="7"/>
  <c r="S3829" i="7"/>
  <c r="R3829" i="7"/>
  <c r="Q3829" i="7"/>
  <c r="A3829" i="7"/>
  <c r="T3828" i="7"/>
  <c r="U3828" i="7" s="1"/>
  <c r="S3828" i="7"/>
  <c r="R3828" i="7"/>
  <c r="Q3828" i="7"/>
  <c r="A3828" i="7"/>
  <c r="U3827" i="7"/>
  <c r="T3827" i="7"/>
  <c r="S3827" i="7"/>
  <c r="R3827" i="7"/>
  <c r="Q3827" i="7"/>
  <c r="A3827" i="7"/>
  <c r="T3826" i="7"/>
  <c r="U3826" i="7" s="1"/>
  <c r="S3826" i="7"/>
  <c r="R3826" i="7"/>
  <c r="Q3826" i="7"/>
  <c r="A3826" i="7"/>
  <c r="U3825" i="7"/>
  <c r="T3825" i="7"/>
  <c r="S3825" i="7"/>
  <c r="R3825" i="7"/>
  <c r="Q3825" i="7"/>
  <c r="A3825" i="7"/>
  <c r="T3824" i="7"/>
  <c r="U3824" i="7" s="1"/>
  <c r="S3824" i="7"/>
  <c r="R3824" i="7"/>
  <c r="Q3824" i="7"/>
  <c r="A3824" i="7"/>
  <c r="U3823" i="7"/>
  <c r="T3823" i="7"/>
  <c r="S3823" i="7"/>
  <c r="R3823" i="7"/>
  <c r="Q3823" i="7"/>
  <c r="A3823" i="7"/>
  <c r="T3822" i="7"/>
  <c r="U3822" i="7" s="1"/>
  <c r="S3822" i="7"/>
  <c r="R3822" i="7"/>
  <c r="Q3822" i="7"/>
  <c r="A3822" i="7"/>
  <c r="U3821" i="7"/>
  <c r="T3821" i="7"/>
  <c r="S3821" i="7"/>
  <c r="R3821" i="7"/>
  <c r="Q3821" i="7"/>
  <c r="A3821" i="7"/>
  <c r="T3820" i="7"/>
  <c r="U3820" i="7" s="1"/>
  <c r="S3820" i="7"/>
  <c r="R3820" i="7"/>
  <c r="Q3820" i="7"/>
  <c r="A3820" i="7"/>
  <c r="U3819" i="7"/>
  <c r="T3819" i="7"/>
  <c r="S3819" i="7"/>
  <c r="R3819" i="7"/>
  <c r="Q3819" i="7"/>
  <c r="A3819" i="7"/>
  <c r="T3818" i="7"/>
  <c r="U3818" i="7" s="1"/>
  <c r="S3818" i="7"/>
  <c r="R3818" i="7"/>
  <c r="Q3818" i="7"/>
  <c r="A3818" i="7"/>
  <c r="U3817" i="7"/>
  <c r="T3817" i="7"/>
  <c r="S3817" i="7"/>
  <c r="R3817" i="7"/>
  <c r="Q3817" i="7"/>
  <c r="A3817" i="7"/>
  <c r="T3816" i="7"/>
  <c r="U3816" i="7" s="1"/>
  <c r="S3816" i="7"/>
  <c r="R3816" i="7"/>
  <c r="Q3816" i="7"/>
  <c r="A3816" i="7"/>
  <c r="U3815" i="7"/>
  <c r="T3815" i="7"/>
  <c r="S3815" i="7"/>
  <c r="R3815" i="7"/>
  <c r="Q3815" i="7"/>
  <c r="A3815" i="7"/>
  <c r="T3814" i="7"/>
  <c r="U3814" i="7" s="1"/>
  <c r="S3814" i="7"/>
  <c r="R3814" i="7"/>
  <c r="Q3814" i="7"/>
  <c r="A3814" i="7"/>
  <c r="U3813" i="7"/>
  <c r="T3813" i="7"/>
  <c r="S3813" i="7"/>
  <c r="R3813" i="7"/>
  <c r="Q3813" i="7"/>
  <c r="A3813" i="7"/>
  <c r="T3812" i="7"/>
  <c r="U3812" i="7" s="1"/>
  <c r="S3812" i="7"/>
  <c r="R3812" i="7"/>
  <c r="Q3812" i="7"/>
  <c r="A3812" i="7"/>
  <c r="U3811" i="7"/>
  <c r="T3811" i="7"/>
  <c r="S3811" i="7"/>
  <c r="R3811" i="7"/>
  <c r="Q3811" i="7"/>
  <c r="A3811" i="7"/>
  <c r="T3810" i="7"/>
  <c r="U3810" i="7" s="1"/>
  <c r="S3810" i="7"/>
  <c r="R3810" i="7"/>
  <c r="Q3810" i="7"/>
  <c r="A3810" i="7"/>
  <c r="U3809" i="7"/>
  <c r="T3809" i="7"/>
  <c r="S3809" i="7"/>
  <c r="R3809" i="7"/>
  <c r="Q3809" i="7"/>
  <c r="A3809" i="7"/>
  <c r="T3808" i="7"/>
  <c r="U3808" i="7" s="1"/>
  <c r="S3808" i="7"/>
  <c r="R3808" i="7"/>
  <c r="Q3808" i="7"/>
  <c r="A3808" i="7"/>
  <c r="U3807" i="7"/>
  <c r="T3807" i="7"/>
  <c r="S3807" i="7"/>
  <c r="R3807" i="7"/>
  <c r="Q3807" i="7"/>
  <c r="A3807" i="7"/>
  <c r="T3806" i="7"/>
  <c r="U3806" i="7" s="1"/>
  <c r="S3806" i="7"/>
  <c r="R3806" i="7"/>
  <c r="Q3806" i="7"/>
  <c r="A3806" i="7"/>
  <c r="U3805" i="7"/>
  <c r="T3805" i="7"/>
  <c r="S3805" i="7"/>
  <c r="R3805" i="7"/>
  <c r="Q3805" i="7"/>
  <c r="A3805" i="7"/>
  <c r="T3804" i="7"/>
  <c r="U3804" i="7" s="1"/>
  <c r="S3804" i="7"/>
  <c r="R3804" i="7"/>
  <c r="Q3804" i="7"/>
  <c r="A3804" i="7"/>
  <c r="U3803" i="7"/>
  <c r="T3803" i="7"/>
  <c r="S3803" i="7"/>
  <c r="R3803" i="7"/>
  <c r="Q3803" i="7"/>
  <c r="A3803" i="7"/>
  <c r="T3802" i="7"/>
  <c r="U3802" i="7" s="1"/>
  <c r="S3802" i="7"/>
  <c r="R3802" i="7"/>
  <c r="Q3802" i="7"/>
  <c r="A3802" i="7"/>
  <c r="U3801" i="7"/>
  <c r="T3801" i="7"/>
  <c r="S3801" i="7"/>
  <c r="R3801" i="7"/>
  <c r="Q3801" i="7"/>
  <c r="A3801" i="7"/>
  <c r="T3800" i="7"/>
  <c r="U3800" i="7" s="1"/>
  <c r="S3800" i="7"/>
  <c r="R3800" i="7"/>
  <c r="Q3800" i="7"/>
  <c r="A3800" i="7"/>
  <c r="U3799" i="7"/>
  <c r="T3799" i="7"/>
  <c r="S3799" i="7"/>
  <c r="R3799" i="7"/>
  <c r="Q3799" i="7"/>
  <c r="A3799" i="7"/>
  <c r="T3798" i="7"/>
  <c r="U3798" i="7" s="1"/>
  <c r="S3798" i="7"/>
  <c r="R3798" i="7"/>
  <c r="Q3798" i="7"/>
  <c r="A3798" i="7"/>
  <c r="U3797" i="7"/>
  <c r="T3797" i="7"/>
  <c r="S3797" i="7"/>
  <c r="R3797" i="7"/>
  <c r="Q3797" i="7"/>
  <c r="A3797" i="7"/>
  <c r="T3796" i="7"/>
  <c r="U3796" i="7" s="1"/>
  <c r="S3796" i="7"/>
  <c r="R3796" i="7"/>
  <c r="Q3796" i="7"/>
  <c r="A3796" i="7"/>
  <c r="U3795" i="7"/>
  <c r="T3795" i="7"/>
  <c r="S3795" i="7"/>
  <c r="R3795" i="7"/>
  <c r="Q3795" i="7"/>
  <c r="A3795" i="7"/>
  <c r="T3794" i="7"/>
  <c r="U3794" i="7" s="1"/>
  <c r="S3794" i="7"/>
  <c r="R3794" i="7"/>
  <c r="Q3794" i="7"/>
  <c r="A3794" i="7"/>
  <c r="U3793" i="7"/>
  <c r="T3793" i="7"/>
  <c r="S3793" i="7"/>
  <c r="R3793" i="7"/>
  <c r="Q3793" i="7"/>
  <c r="A3793" i="7"/>
  <c r="T3792" i="7"/>
  <c r="U3792" i="7" s="1"/>
  <c r="S3792" i="7"/>
  <c r="R3792" i="7"/>
  <c r="Q3792" i="7"/>
  <c r="A3792" i="7"/>
  <c r="U3791" i="7"/>
  <c r="T3791" i="7"/>
  <c r="S3791" i="7"/>
  <c r="R3791" i="7"/>
  <c r="Q3791" i="7"/>
  <c r="A3791" i="7"/>
  <c r="T3790" i="7"/>
  <c r="U3790" i="7" s="1"/>
  <c r="S3790" i="7"/>
  <c r="R3790" i="7"/>
  <c r="Q3790" i="7"/>
  <c r="A3790" i="7"/>
  <c r="U3789" i="7"/>
  <c r="T3789" i="7"/>
  <c r="S3789" i="7"/>
  <c r="R3789" i="7"/>
  <c r="Q3789" i="7"/>
  <c r="A3789" i="7"/>
  <c r="T3788" i="7"/>
  <c r="U3788" i="7" s="1"/>
  <c r="S3788" i="7"/>
  <c r="R3788" i="7"/>
  <c r="Q3788" i="7"/>
  <c r="A3788" i="7"/>
  <c r="U3787" i="7"/>
  <c r="T3787" i="7"/>
  <c r="S3787" i="7"/>
  <c r="R3787" i="7"/>
  <c r="Q3787" i="7"/>
  <c r="A3787" i="7"/>
  <c r="T3786" i="7"/>
  <c r="U3786" i="7" s="1"/>
  <c r="S3786" i="7"/>
  <c r="R3786" i="7"/>
  <c r="Q3786" i="7"/>
  <c r="A3786" i="7"/>
  <c r="U3785" i="7"/>
  <c r="T3785" i="7"/>
  <c r="S3785" i="7"/>
  <c r="R3785" i="7"/>
  <c r="Q3785" i="7"/>
  <c r="A3785" i="7"/>
  <c r="T3784" i="7"/>
  <c r="U3784" i="7" s="1"/>
  <c r="S3784" i="7"/>
  <c r="R3784" i="7"/>
  <c r="Q3784" i="7"/>
  <c r="A3784" i="7"/>
  <c r="U3783" i="7"/>
  <c r="T3783" i="7"/>
  <c r="S3783" i="7"/>
  <c r="R3783" i="7"/>
  <c r="Q3783" i="7"/>
  <c r="A3783" i="7"/>
  <c r="T3782" i="7"/>
  <c r="U3782" i="7" s="1"/>
  <c r="S3782" i="7"/>
  <c r="R3782" i="7"/>
  <c r="Q3782" i="7"/>
  <c r="A3782" i="7"/>
  <c r="U3781" i="7"/>
  <c r="T3781" i="7"/>
  <c r="S3781" i="7"/>
  <c r="R3781" i="7"/>
  <c r="Q3781" i="7"/>
  <c r="A3781" i="7"/>
  <c r="T3780" i="7"/>
  <c r="U3780" i="7" s="1"/>
  <c r="S3780" i="7"/>
  <c r="R3780" i="7"/>
  <c r="Q3780" i="7"/>
  <c r="A3780" i="7"/>
  <c r="U3779" i="7"/>
  <c r="T3779" i="7"/>
  <c r="S3779" i="7"/>
  <c r="R3779" i="7"/>
  <c r="Q3779" i="7"/>
  <c r="A3779" i="7"/>
  <c r="T3778" i="7"/>
  <c r="U3778" i="7" s="1"/>
  <c r="S3778" i="7"/>
  <c r="R3778" i="7"/>
  <c r="Q3778" i="7"/>
  <c r="A3778" i="7"/>
  <c r="U3777" i="7"/>
  <c r="T3777" i="7"/>
  <c r="S3777" i="7"/>
  <c r="R3777" i="7"/>
  <c r="Q3777" i="7"/>
  <c r="A3777" i="7"/>
  <c r="T3776" i="7"/>
  <c r="U3776" i="7" s="1"/>
  <c r="S3776" i="7"/>
  <c r="R3776" i="7"/>
  <c r="Q3776" i="7"/>
  <c r="A3776" i="7"/>
  <c r="U3775" i="7"/>
  <c r="T3775" i="7"/>
  <c r="S3775" i="7"/>
  <c r="R3775" i="7"/>
  <c r="Q3775" i="7"/>
  <c r="A3775" i="7"/>
  <c r="T3774" i="7"/>
  <c r="U3774" i="7" s="1"/>
  <c r="S3774" i="7"/>
  <c r="R3774" i="7"/>
  <c r="Q3774" i="7"/>
  <c r="A3774" i="7"/>
  <c r="U3773" i="7"/>
  <c r="T3773" i="7"/>
  <c r="S3773" i="7"/>
  <c r="R3773" i="7"/>
  <c r="Q3773" i="7"/>
  <c r="A3773" i="7"/>
  <c r="T3772" i="7"/>
  <c r="U3772" i="7" s="1"/>
  <c r="S3772" i="7"/>
  <c r="R3772" i="7"/>
  <c r="Q3772" i="7"/>
  <c r="A3772" i="7"/>
  <c r="U3771" i="7"/>
  <c r="T3771" i="7"/>
  <c r="S3771" i="7"/>
  <c r="R3771" i="7"/>
  <c r="Q3771" i="7"/>
  <c r="A3771" i="7"/>
  <c r="T3770" i="7"/>
  <c r="U3770" i="7" s="1"/>
  <c r="S3770" i="7"/>
  <c r="R3770" i="7"/>
  <c r="Q3770" i="7"/>
  <c r="A3770" i="7"/>
  <c r="U3769" i="7"/>
  <c r="T3769" i="7"/>
  <c r="S3769" i="7"/>
  <c r="R3769" i="7"/>
  <c r="Q3769" i="7"/>
  <c r="A3769" i="7"/>
  <c r="T3768" i="7"/>
  <c r="U3768" i="7" s="1"/>
  <c r="S3768" i="7"/>
  <c r="R3768" i="7"/>
  <c r="Q3768" i="7"/>
  <c r="A3768" i="7"/>
  <c r="U3767" i="7"/>
  <c r="T3767" i="7"/>
  <c r="S3767" i="7"/>
  <c r="R3767" i="7"/>
  <c r="Q3767" i="7"/>
  <c r="A3767" i="7"/>
  <c r="T3766" i="7"/>
  <c r="U3766" i="7" s="1"/>
  <c r="S3766" i="7"/>
  <c r="R3766" i="7"/>
  <c r="Q3766" i="7"/>
  <c r="A3766" i="7"/>
  <c r="U3765" i="7"/>
  <c r="T3765" i="7"/>
  <c r="S3765" i="7"/>
  <c r="R3765" i="7"/>
  <c r="Q3765" i="7"/>
  <c r="A3765" i="7"/>
  <c r="T3764" i="7"/>
  <c r="U3764" i="7" s="1"/>
  <c r="S3764" i="7"/>
  <c r="R3764" i="7"/>
  <c r="Q3764" i="7"/>
  <c r="A3764" i="7"/>
  <c r="U3763" i="7"/>
  <c r="T3763" i="7"/>
  <c r="S3763" i="7"/>
  <c r="R3763" i="7"/>
  <c r="Q3763" i="7"/>
  <c r="A3763" i="7"/>
  <c r="T3762" i="7"/>
  <c r="U3762" i="7" s="1"/>
  <c r="S3762" i="7"/>
  <c r="R3762" i="7"/>
  <c r="Q3762" i="7"/>
  <c r="A3762" i="7"/>
  <c r="U3761" i="7"/>
  <c r="T3761" i="7"/>
  <c r="S3761" i="7"/>
  <c r="R3761" i="7"/>
  <c r="Q3761" i="7"/>
  <c r="A3761" i="7"/>
  <c r="T3760" i="7"/>
  <c r="U3760" i="7" s="1"/>
  <c r="S3760" i="7"/>
  <c r="R3760" i="7"/>
  <c r="Q3760" i="7"/>
  <c r="A3760" i="7"/>
  <c r="U3759" i="7"/>
  <c r="T3759" i="7"/>
  <c r="S3759" i="7"/>
  <c r="R3759" i="7"/>
  <c r="Q3759" i="7"/>
  <c r="A3759" i="7"/>
  <c r="T3758" i="7"/>
  <c r="U3758" i="7" s="1"/>
  <c r="S3758" i="7"/>
  <c r="R3758" i="7"/>
  <c r="Q3758" i="7"/>
  <c r="A3758" i="7"/>
  <c r="U3757" i="7"/>
  <c r="T3757" i="7"/>
  <c r="S3757" i="7"/>
  <c r="R3757" i="7"/>
  <c r="Q3757" i="7"/>
  <c r="A3757" i="7"/>
  <c r="T3756" i="7"/>
  <c r="U3756" i="7" s="1"/>
  <c r="S3756" i="7"/>
  <c r="R3756" i="7"/>
  <c r="Q3756" i="7"/>
  <c r="A3756" i="7"/>
  <c r="U3755" i="7"/>
  <c r="T3755" i="7"/>
  <c r="S3755" i="7"/>
  <c r="R3755" i="7"/>
  <c r="Q3755" i="7"/>
  <c r="A3755" i="7"/>
  <c r="T3754" i="7"/>
  <c r="U3754" i="7" s="1"/>
  <c r="S3754" i="7"/>
  <c r="R3754" i="7"/>
  <c r="Q3754" i="7"/>
  <c r="A3754" i="7"/>
  <c r="U3753" i="7"/>
  <c r="T3753" i="7"/>
  <c r="S3753" i="7"/>
  <c r="R3753" i="7"/>
  <c r="Q3753" i="7"/>
  <c r="A3753" i="7"/>
  <c r="T3752" i="7"/>
  <c r="U3752" i="7" s="1"/>
  <c r="S3752" i="7"/>
  <c r="R3752" i="7"/>
  <c r="Q3752" i="7"/>
  <c r="A3752" i="7"/>
  <c r="U3751" i="7"/>
  <c r="T3751" i="7"/>
  <c r="S3751" i="7"/>
  <c r="R3751" i="7"/>
  <c r="Q3751" i="7"/>
  <c r="A3751" i="7"/>
  <c r="T3750" i="7"/>
  <c r="U3750" i="7" s="1"/>
  <c r="S3750" i="7"/>
  <c r="R3750" i="7"/>
  <c r="Q3750" i="7"/>
  <c r="A3750" i="7"/>
  <c r="U3749" i="7"/>
  <c r="T3749" i="7"/>
  <c r="S3749" i="7"/>
  <c r="R3749" i="7"/>
  <c r="Q3749" i="7"/>
  <c r="A3749" i="7"/>
  <c r="T3748" i="7"/>
  <c r="U3748" i="7" s="1"/>
  <c r="S3748" i="7"/>
  <c r="R3748" i="7"/>
  <c r="Q3748" i="7"/>
  <c r="A3748" i="7"/>
  <c r="U3747" i="7"/>
  <c r="T3747" i="7"/>
  <c r="S3747" i="7"/>
  <c r="R3747" i="7"/>
  <c r="Q3747" i="7"/>
  <c r="A3747" i="7"/>
  <c r="T3746" i="7"/>
  <c r="U3746" i="7" s="1"/>
  <c r="S3746" i="7"/>
  <c r="R3746" i="7"/>
  <c r="Q3746" i="7"/>
  <c r="A3746" i="7"/>
  <c r="U3745" i="7"/>
  <c r="T3745" i="7"/>
  <c r="S3745" i="7"/>
  <c r="R3745" i="7"/>
  <c r="Q3745" i="7"/>
  <c r="A3745" i="7"/>
  <c r="T3744" i="7"/>
  <c r="U3744" i="7" s="1"/>
  <c r="S3744" i="7"/>
  <c r="R3744" i="7"/>
  <c r="Q3744" i="7"/>
  <c r="A3744" i="7"/>
  <c r="U3743" i="7"/>
  <c r="T3743" i="7"/>
  <c r="S3743" i="7"/>
  <c r="R3743" i="7"/>
  <c r="Q3743" i="7"/>
  <c r="A3743" i="7"/>
  <c r="T3742" i="7"/>
  <c r="U3742" i="7" s="1"/>
  <c r="S3742" i="7"/>
  <c r="R3742" i="7"/>
  <c r="Q3742" i="7"/>
  <c r="A3742" i="7"/>
  <c r="U3741" i="7"/>
  <c r="T3741" i="7"/>
  <c r="S3741" i="7"/>
  <c r="R3741" i="7"/>
  <c r="Q3741" i="7"/>
  <c r="A3741" i="7"/>
  <c r="T3740" i="7"/>
  <c r="U3740" i="7" s="1"/>
  <c r="S3740" i="7"/>
  <c r="R3740" i="7"/>
  <c r="Q3740" i="7"/>
  <c r="A3740" i="7"/>
  <c r="U3739" i="7"/>
  <c r="T3739" i="7"/>
  <c r="S3739" i="7"/>
  <c r="R3739" i="7"/>
  <c r="Q3739" i="7"/>
  <c r="A3739" i="7"/>
  <c r="T3738" i="7"/>
  <c r="U3738" i="7" s="1"/>
  <c r="S3738" i="7"/>
  <c r="R3738" i="7"/>
  <c r="Q3738" i="7"/>
  <c r="A3738" i="7"/>
  <c r="U3737" i="7"/>
  <c r="T3737" i="7"/>
  <c r="S3737" i="7"/>
  <c r="R3737" i="7"/>
  <c r="Q3737" i="7"/>
  <c r="A3737" i="7"/>
  <c r="T3736" i="7"/>
  <c r="U3736" i="7" s="1"/>
  <c r="S3736" i="7"/>
  <c r="R3736" i="7"/>
  <c r="Q3736" i="7"/>
  <c r="A3736" i="7"/>
  <c r="U3735" i="7"/>
  <c r="T3735" i="7"/>
  <c r="S3735" i="7"/>
  <c r="R3735" i="7"/>
  <c r="Q3735" i="7"/>
  <c r="A3735" i="7"/>
  <c r="T3734" i="7"/>
  <c r="U3734" i="7" s="1"/>
  <c r="S3734" i="7"/>
  <c r="R3734" i="7"/>
  <c r="Q3734" i="7"/>
  <c r="A3734" i="7"/>
  <c r="U3733" i="7"/>
  <c r="T3733" i="7"/>
  <c r="S3733" i="7"/>
  <c r="R3733" i="7"/>
  <c r="Q3733" i="7"/>
  <c r="A3733" i="7"/>
  <c r="T3732" i="7"/>
  <c r="U3732" i="7" s="1"/>
  <c r="S3732" i="7"/>
  <c r="R3732" i="7"/>
  <c r="Q3732" i="7"/>
  <c r="A3732" i="7"/>
  <c r="U3731" i="7"/>
  <c r="T3731" i="7"/>
  <c r="S3731" i="7"/>
  <c r="R3731" i="7"/>
  <c r="Q3731" i="7"/>
  <c r="A3731" i="7"/>
  <c r="T3730" i="7"/>
  <c r="U3730" i="7" s="1"/>
  <c r="S3730" i="7"/>
  <c r="R3730" i="7"/>
  <c r="Q3730" i="7"/>
  <c r="A3730" i="7"/>
  <c r="U3729" i="7"/>
  <c r="T3729" i="7"/>
  <c r="S3729" i="7"/>
  <c r="R3729" i="7"/>
  <c r="Q3729" i="7"/>
  <c r="A3729" i="7"/>
  <c r="T3728" i="7"/>
  <c r="U3728" i="7" s="1"/>
  <c r="S3728" i="7"/>
  <c r="R3728" i="7"/>
  <c r="Q3728" i="7"/>
  <c r="A3728" i="7"/>
  <c r="U3727" i="7"/>
  <c r="T3727" i="7"/>
  <c r="S3727" i="7"/>
  <c r="R3727" i="7"/>
  <c r="Q3727" i="7"/>
  <c r="A3727" i="7"/>
  <c r="T3726" i="7"/>
  <c r="U3726" i="7" s="1"/>
  <c r="S3726" i="7"/>
  <c r="R3726" i="7"/>
  <c r="Q3726" i="7"/>
  <c r="A3726" i="7"/>
  <c r="U3725" i="7"/>
  <c r="T3725" i="7"/>
  <c r="S3725" i="7"/>
  <c r="R3725" i="7"/>
  <c r="Q3725" i="7"/>
  <c r="A3725" i="7"/>
  <c r="T3724" i="7"/>
  <c r="U3724" i="7" s="1"/>
  <c r="S3724" i="7"/>
  <c r="R3724" i="7"/>
  <c r="Q3724" i="7"/>
  <c r="A3724" i="7"/>
  <c r="U3723" i="7"/>
  <c r="T3723" i="7"/>
  <c r="S3723" i="7"/>
  <c r="R3723" i="7"/>
  <c r="Q3723" i="7"/>
  <c r="A3723" i="7"/>
  <c r="T3722" i="7"/>
  <c r="U3722" i="7" s="1"/>
  <c r="S3722" i="7"/>
  <c r="R3722" i="7"/>
  <c r="Q3722" i="7"/>
  <c r="A3722" i="7"/>
  <c r="U3721" i="7"/>
  <c r="T3721" i="7"/>
  <c r="S3721" i="7"/>
  <c r="R3721" i="7"/>
  <c r="Q3721" i="7"/>
  <c r="A3721" i="7"/>
  <c r="T3720" i="7"/>
  <c r="U3720" i="7" s="1"/>
  <c r="S3720" i="7"/>
  <c r="R3720" i="7"/>
  <c r="Q3720" i="7"/>
  <c r="A3720" i="7"/>
  <c r="U3719" i="7"/>
  <c r="T3719" i="7"/>
  <c r="S3719" i="7"/>
  <c r="R3719" i="7"/>
  <c r="Q3719" i="7"/>
  <c r="A3719" i="7"/>
  <c r="T3718" i="7"/>
  <c r="U3718" i="7" s="1"/>
  <c r="S3718" i="7"/>
  <c r="R3718" i="7"/>
  <c r="Q3718" i="7"/>
  <c r="A3718" i="7"/>
  <c r="U3717" i="7"/>
  <c r="T3717" i="7"/>
  <c r="S3717" i="7"/>
  <c r="R3717" i="7"/>
  <c r="Q3717" i="7"/>
  <c r="A3717" i="7"/>
  <c r="T3716" i="7"/>
  <c r="U3716" i="7" s="1"/>
  <c r="S3716" i="7"/>
  <c r="R3716" i="7"/>
  <c r="Q3716" i="7"/>
  <c r="A3716" i="7"/>
  <c r="U3715" i="7"/>
  <c r="T3715" i="7"/>
  <c r="S3715" i="7"/>
  <c r="R3715" i="7"/>
  <c r="Q3715" i="7"/>
  <c r="A3715" i="7"/>
  <c r="T3714" i="7"/>
  <c r="U3714" i="7" s="1"/>
  <c r="S3714" i="7"/>
  <c r="R3714" i="7"/>
  <c r="Q3714" i="7"/>
  <c r="A3714" i="7"/>
  <c r="U3713" i="7"/>
  <c r="T3713" i="7"/>
  <c r="S3713" i="7"/>
  <c r="R3713" i="7"/>
  <c r="Q3713" i="7"/>
  <c r="A3713" i="7"/>
  <c r="T3712" i="7"/>
  <c r="U3712" i="7" s="1"/>
  <c r="S3712" i="7"/>
  <c r="R3712" i="7"/>
  <c r="Q3712" i="7"/>
  <c r="A3712" i="7"/>
  <c r="U3711" i="7"/>
  <c r="T3711" i="7"/>
  <c r="S3711" i="7"/>
  <c r="R3711" i="7"/>
  <c r="Q3711" i="7"/>
  <c r="A3711" i="7"/>
  <c r="T3710" i="7"/>
  <c r="U3710" i="7" s="1"/>
  <c r="S3710" i="7"/>
  <c r="R3710" i="7"/>
  <c r="Q3710" i="7"/>
  <c r="A3710" i="7"/>
  <c r="U3709" i="7"/>
  <c r="T3709" i="7"/>
  <c r="S3709" i="7"/>
  <c r="R3709" i="7"/>
  <c r="Q3709" i="7"/>
  <c r="A3709" i="7"/>
  <c r="T3708" i="7"/>
  <c r="U3708" i="7" s="1"/>
  <c r="S3708" i="7"/>
  <c r="R3708" i="7"/>
  <c r="Q3708" i="7"/>
  <c r="A3708" i="7"/>
  <c r="U3707" i="7"/>
  <c r="T3707" i="7"/>
  <c r="S3707" i="7"/>
  <c r="R3707" i="7"/>
  <c r="Q3707" i="7"/>
  <c r="A3707" i="7"/>
  <c r="T3706" i="7"/>
  <c r="U3706" i="7" s="1"/>
  <c r="S3706" i="7"/>
  <c r="R3706" i="7"/>
  <c r="Q3706" i="7"/>
  <c r="A3706" i="7"/>
  <c r="U3705" i="7"/>
  <c r="T3705" i="7"/>
  <c r="S3705" i="7"/>
  <c r="R3705" i="7"/>
  <c r="Q3705" i="7"/>
  <c r="A3705" i="7"/>
  <c r="T3704" i="7"/>
  <c r="U3704" i="7" s="1"/>
  <c r="S3704" i="7"/>
  <c r="R3704" i="7"/>
  <c r="Q3704" i="7"/>
  <c r="A3704" i="7"/>
  <c r="U3703" i="7"/>
  <c r="T3703" i="7"/>
  <c r="S3703" i="7"/>
  <c r="R3703" i="7"/>
  <c r="Q3703" i="7"/>
  <c r="A3703" i="7"/>
  <c r="T3702" i="7"/>
  <c r="U3702" i="7" s="1"/>
  <c r="S3702" i="7"/>
  <c r="R3702" i="7"/>
  <c r="Q3702" i="7"/>
  <c r="A3702" i="7"/>
  <c r="U3701" i="7"/>
  <c r="T3701" i="7"/>
  <c r="S3701" i="7"/>
  <c r="R3701" i="7"/>
  <c r="Q3701" i="7"/>
  <c r="A3701" i="7"/>
  <c r="T3700" i="7"/>
  <c r="U3700" i="7" s="1"/>
  <c r="S3700" i="7"/>
  <c r="R3700" i="7"/>
  <c r="Q3700" i="7"/>
  <c r="A3700" i="7"/>
  <c r="U3699" i="7"/>
  <c r="T3699" i="7"/>
  <c r="S3699" i="7"/>
  <c r="R3699" i="7"/>
  <c r="Q3699" i="7"/>
  <c r="A3699" i="7"/>
  <c r="T3698" i="7"/>
  <c r="U3698" i="7" s="1"/>
  <c r="S3698" i="7"/>
  <c r="R3698" i="7"/>
  <c r="Q3698" i="7"/>
  <c r="A3698" i="7"/>
  <c r="U3697" i="7"/>
  <c r="T3697" i="7"/>
  <c r="S3697" i="7"/>
  <c r="R3697" i="7"/>
  <c r="Q3697" i="7"/>
  <c r="A3697" i="7"/>
  <c r="T3696" i="7"/>
  <c r="U3696" i="7" s="1"/>
  <c r="S3696" i="7"/>
  <c r="R3696" i="7"/>
  <c r="Q3696" i="7"/>
  <c r="A3696" i="7"/>
  <c r="U3695" i="7"/>
  <c r="T3695" i="7"/>
  <c r="S3695" i="7"/>
  <c r="R3695" i="7"/>
  <c r="Q3695" i="7"/>
  <c r="A3695" i="7"/>
  <c r="T3694" i="7"/>
  <c r="U3694" i="7" s="1"/>
  <c r="S3694" i="7"/>
  <c r="R3694" i="7"/>
  <c r="Q3694" i="7"/>
  <c r="A3694" i="7"/>
  <c r="U3693" i="7"/>
  <c r="T3693" i="7"/>
  <c r="S3693" i="7"/>
  <c r="R3693" i="7"/>
  <c r="Q3693" i="7"/>
  <c r="A3693" i="7"/>
  <c r="T3692" i="7"/>
  <c r="U3692" i="7" s="1"/>
  <c r="S3692" i="7"/>
  <c r="R3692" i="7"/>
  <c r="Q3692" i="7"/>
  <c r="A3692" i="7"/>
  <c r="U3691" i="7"/>
  <c r="T3691" i="7"/>
  <c r="S3691" i="7"/>
  <c r="R3691" i="7"/>
  <c r="Q3691" i="7"/>
  <c r="A3691" i="7"/>
  <c r="T3690" i="7"/>
  <c r="U3690" i="7" s="1"/>
  <c r="S3690" i="7"/>
  <c r="R3690" i="7"/>
  <c r="Q3690" i="7"/>
  <c r="A3690" i="7"/>
  <c r="U3689" i="7"/>
  <c r="T3689" i="7"/>
  <c r="S3689" i="7"/>
  <c r="R3689" i="7"/>
  <c r="Q3689" i="7"/>
  <c r="A3689" i="7"/>
  <c r="T3688" i="7"/>
  <c r="U3688" i="7" s="1"/>
  <c r="S3688" i="7"/>
  <c r="R3688" i="7"/>
  <c r="Q3688" i="7"/>
  <c r="A3688" i="7"/>
  <c r="U3687" i="7"/>
  <c r="T3687" i="7"/>
  <c r="S3687" i="7"/>
  <c r="R3687" i="7"/>
  <c r="Q3687" i="7"/>
  <c r="A3687" i="7"/>
  <c r="T3686" i="7"/>
  <c r="U3686" i="7" s="1"/>
  <c r="S3686" i="7"/>
  <c r="R3686" i="7"/>
  <c r="Q3686" i="7"/>
  <c r="A3686" i="7"/>
  <c r="U3685" i="7"/>
  <c r="T3685" i="7"/>
  <c r="S3685" i="7"/>
  <c r="R3685" i="7"/>
  <c r="Q3685" i="7"/>
  <c r="A3685" i="7"/>
  <c r="T3684" i="7"/>
  <c r="U3684" i="7" s="1"/>
  <c r="S3684" i="7"/>
  <c r="R3684" i="7"/>
  <c r="Q3684" i="7"/>
  <c r="A3684" i="7"/>
  <c r="U3683" i="7"/>
  <c r="T3683" i="7"/>
  <c r="S3683" i="7"/>
  <c r="R3683" i="7"/>
  <c r="Q3683" i="7"/>
  <c r="A3683" i="7"/>
  <c r="T3682" i="7"/>
  <c r="U3682" i="7" s="1"/>
  <c r="S3682" i="7"/>
  <c r="R3682" i="7"/>
  <c r="Q3682" i="7"/>
  <c r="A3682" i="7"/>
  <c r="U3681" i="7"/>
  <c r="T3681" i="7"/>
  <c r="S3681" i="7"/>
  <c r="R3681" i="7"/>
  <c r="Q3681" i="7"/>
  <c r="A3681" i="7"/>
  <c r="T3680" i="7"/>
  <c r="U3680" i="7" s="1"/>
  <c r="S3680" i="7"/>
  <c r="R3680" i="7"/>
  <c r="Q3680" i="7"/>
  <c r="A3680" i="7"/>
  <c r="U3679" i="7"/>
  <c r="T3679" i="7"/>
  <c r="S3679" i="7"/>
  <c r="R3679" i="7"/>
  <c r="Q3679" i="7"/>
  <c r="A3679" i="7"/>
  <c r="T3678" i="7"/>
  <c r="U3678" i="7" s="1"/>
  <c r="S3678" i="7"/>
  <c r="R3678" i="7"/>
  <c r="Q3678" i="7"/>
  <c r="A3678" i="7"/>
  <c r="U3677" i="7"/>
  <c r="T3677" i="7"/>
  <c r="S3677" i="7"/>
  <c r="R3677" i="7"/>
  <c r="Q3677" i="7"/>
  <c r="A3677" i="7"/>
  <c r="T3676" i="7"/>
  <c r="U3676" i="7" s="1"/>
  <c r="S3676" i="7"/>
  <c r="R3676" i="7"/>
  <c r="Q3676" i="7"/>
  <c r="A3676" i="7"/>
  <c r="U3675" i="7"/>
  <c r="T3675" i="7"/>
  <c r="S3675" i="7"/>
  <c r="R3675" i="7"/>
  <c r="Q3675" i="7"/>
  <c r="A3675" i="7"/>
  <c r="T3674" i="7"/>
  <c r="U3674" i="7" s="1"/>
  <c r="S3674" i="7"/>
  <c r="R3674" i="7"/>
  <c r="Q3674" i="7"/>
  <c r="A3674" i="7"/>
  <c r="U3673" i="7"/>
  <c r="T3673" i="7"/>
  <c r="S3673" i="7"/>
  <c r="R3673" i="7"/>
  <c r="Q3673" i="7"/>
  <c r="A3673" i="7"/>
  <c r="T3672" i="7"/>
  <c r="U3672" i="7" s="1"/>
  <c r="S3672" i="7"/>
  <c r="R3672" i="7"/>
  <c r="Q3672" i="7"/>
  <c r="A3672" i="7"/>
  <c r="U3671" i="7"/>
  <c r="T3671" i="7"/>
  <c r="S3671" i="7"/>
  <c r="R3671" i="7"/>
  <c r="Q3671" i="7"/>
  <c r="A3671" i="7"/>
  <c r="T3670" i="7"/>
  <c r="U3670" i="7" s="1"/>
  <c r="S3670" i="7"/>
  <c r="R3670" i="7"/>
  <c r="Q3670" i="7"/>
  <c r="A3670" i="7"/>
  <c r="U3669" i="7"/>
  <c r="T3669" i="7"/>
  <c r="S3669" i="7"/>
  <c r="R3669" i="7"/>
  <c r="Q3669" i="7"/>
  <c r="A3669" i="7"/>
  <c r="T3668" i="7"/>
  <c r="U3668" i="7" s="1"/>
  <c r="S3668" i="7"/>
  <c r="R3668" i="7"/>
  <c r="Q3668" i="7"/>
  <c r="A3668" i="7"/>
  <c r="U3667" i="7"/>
  <c r="T3667" i="7"/>
  <c r="S3667" i="7"/>
  <c r="R3667" i="7"/>
  <c r="Q3667" i="7"/>
  <c r="A3667" i="7"/>
  <c r="T3666" i="7"/>
  <c r="U3666" i="7" s="1"/>
  <c r="S3666" i="7"/>
  <c r="R3666" i="7"/>
  <c r="Q3666" i="7"/>
  <c r="A3666" i="7"/>
  <c r="U3665" i="7"/>
  <c r="T3665" i="7"/>
  <c r="S3665" i="7"/>
  <c r="R3665" i="7"/>
  <c r="Q3665" i="7"/>
  <c r="A3665" i="7"/>
  <c r="T3664" i="7"/>
  <c r="U3664" i="7" s="1"/>
  <c r="S3664" i="7"/>
  <c r="R3664" i="7"/>
  <c r="Q3664" i="7"/>
  <c r="A3664" i="7"/>
  <c r="U3663" i="7"/>
  <c r="T3663" i="7"/>
  <c r="S3663" i="7"/>
  <c r="R3663" i="7"/>
  <c r="Q3663" i="7"/>
  <c r="A3663" i="7"/>
  <c r="T3662" i="7"/>
  <c r="U3662" i="7" s="1"/>
  <c r="S3662" i="7"/>
  <c r="R3662" i="7"/>
  <c r="Q3662" i="7"/>
  <c r="A3662" i="7"/>
  <c r="U3661" i="7"/>
  <c r="T3661" i="7"/>
  <c r="S3661" i="7"/>
  <c r="R3661" i="7"/>
  <c r="Q3661" i="7"/>
  <c r="A3661" i="7"/>
  <c r="T3660" i="7"/>
  <c r="U3660" i="7" s="1"/>
  <c r="S3660" i="7"/>
  <c r="R3660" i="7"/>
  <c r="Q3660" i="7"/>
  <c r="A3660" i="7"/>
  <c r="U3659" i="7"/>
  <c r="T3659" i="7"/>
  <c r="S3659" i="7"/>
  <c r="R3659" i="7"/>
  <c r="Q3659" i="7"/>
  <c r="A3659" i="7"/>
  <c r="T3658" i="7"/>
  <c r="U3658" i="7" s="1"/>
  <c r="S3658" i="7"/>
  <c r="R3658" i="7"/>
  <c r="Q3658" i="7"/>
  <c r="A3658" i="7"/>
  <c r="U3657" i="7"/>
  <c r="T3657" i="7"/>
  <c r="S3657" i="7"/>
  <c r="R3657" i="7"/>
  <c r="Q3657" i="7"/>
  <c r="A3657" i="7"/>
  <c r="T3656" i="7"/>
  <c r="U3656" i="7" s="1"/>
  <c r="S3656" i="7"/>
  <c r="R3656" i="7"/>
  <c r="Q3656" i="7"/>
  <c r="A3656" i="7"/>
  <c r="U3655" i="7"/>
  <c r="T3655" i="7"/>
  <c r="S3655" i="7"/>
  <c r="R3655" i="7"/>
  <c r="Q3655" i="7"/>
  <c r="A3655" i="7"/>
  <c r="T3654" i="7"/>
  <c r="U3654" i="7" s="1"/>
  <c r="S3654" i="7"/>
  <c r="R3654" i="7"/>
  <c r="Q3654" i="7"/>
  <c r="A3654" i="7"/>
  <c r="U3653" i="7"/>
  <c r="T3653" i="7"/>
  <c r="S3653" i="7"/>
  <c r="R3653" i="7"/>
  <c r="Q3653" i="7"/>
  <c r="A3653" i="7"/>
  <c r="T3652" i="7"/>
  <c r="U3652" i="7" s="1"/>
  <c r="S3652" i="7"/>
  <c r="R3652" i="7"/>
  <c r="Q3652" i="7"/>
  <c r="A3652" i="7"/>
  <c r="U3651" i="7"/>
  <c r="T3651" i="7"/>
  <c r="S3651" i="7"/>
  <c r="R3651" i="7"/>
  <c r="Q3651" i="7"/>
  <c r="A3651" i="7"/>
  <c r="T3650" i="7"/>
  <c r="U3650" i="7" s="1"/>
  <c r="S3650" i="7"/>
  <c r="R3650" i="7"/>
  <c r="Q3650" i="7"/>
  <c r="A3650" i="7"/>
  <c r="U3649" i="7"/>
  <c r="T3649" i="7"/>
  <c r="S3649" i="7"/>
  <c r="R3649" i="7"/>
  <c r="Q3649" i="7"/>
  <c r="A3649" i="7"/>
  <c r="T3648" i="7"/>
  <c r="U3648" i="7" s="1"/>
  <c r="S3648" i="7"/>
  <c r="R3648" i="7"/>
  <c r="Q3648" i="7"/>
  <c r="A3648" i="7"/>
  <c r="U3647" i="7"/>
  <c r="T3647" i="7"/>
  <c r="S3647" i="7"/>
  <c r="R3647" i="7"/>
  <c r="Q3647" i="7"/>
  <c r="A3647" i="7"/>
  <c r="T3646" i="7"/>
  <c r="U3646" i="7" s="1"/>
  <c r="S3646" i="7"/>
  <c r="R3646" i="7"/>
  <c r="Q3646" i="7"/>
  <c r="A3646" i="7"/>
  <c r="U3645" i="7"/>
  <c r="T3645" i="7"/>
  <c r="S3645" i="7"/>
  <c r="R3645" i="7"/>
  <c r="Q3645" i="7"/>
  <c r="A3645" i="7"/>
  <c r="T3644" i="7"/>
  <c r="U3644" i="7" s="1"/>
  <c r="S3644" i="7"/>
  <c r="R3644" i="7"/>
  <c r="Q3644" i="7"/>
  <c r="A3644" i="7"/>
  <c r="U3643" i="7"/>
  <c r="T3643" i="7"/>
  <c r="S3643" i="7"/>
  <c r="R3643" i="7"/>
  <c r="Q3643" i="7"/>
  <c r="A3643" i="7"/>
  <c r="T3642" i="7"/>
  <c r="U3642" i="7" s="1"/>
  <c r="S3642" i="7"/>
  <c r="R3642" i="7"/>
  <c r="Q3642" i="7"/>
  <c r="A3642" i="7"/>
  <c r="U3641" i="7"/>
  <c r="T3641" i="7"/>
  <c r="S3641" i="7"/>
  <c r="R3641" i="7"/>
  <c r="Q3641" i="7"/>
  <c r="A3641" i="7"/>
  <c r="T3640" i="7"/>
  <c r="U3640" i="7" s="1"/>
  <c r="S3640" i="7"/>
  <c r="R3640" i="7"/>
  <c r="Q3640" i="7"/>
  <c r="A3640" i="7"/>
  <c r="U3639" i="7"/>
  <c r="T3639" i="7"/>
  <c r="S3639" i="7"/>
  <c r="R3639" i="7"/>
  <c r="Q3639" i="7"/>
  <c r="A3639" i="7"/>
  <c r="T3638" i="7"/>
  <c r="U3638" i="7" s="1"/>
  <c r="S3638" i="7"/>
  <c r="R3638" i="7"/>
  <c r="Q3638" i="7"/>
  <c r="A3638" i="7"/>
  <c r="U3637" i="7"/>
  <c r="T3637" i="7"/>
  <c r="S3637" i="7"/>
  <c r="R3637" i="7"/>
  <c r="Q3637" i="7"/>
  <c r="A3637" i="7"/>
  <c r="T3636" i="7"/>
  <c r="U3636" i="7" s="1"/>
  <c r="S3636" i="7"/>
  <c r="R3636" i="7"/>
  <c r="Q3636" i="7"/>
  <c r="A3636" i="7"/>
  <c r="U3635" i="7"/>
  <c r="T3635" i="7"/>
  <c r="S3635" i="7"/>
  <c r="R3635" i="7"/>
  <c r="Q3635" i="7"/>
  <c r="A3635" i="7"/>
  <c r="T3634" i="7"/>
  <c r="U3634" i="7" s="1"/>
  <c r="S3634" i="7"/>
  <c r="R3634" i="7"/>
  <c r="Q3634" i="7"/>
  <c r="A3634" i="7"/>
  <c r="U3633" i="7"/>
  <c r="T3633" i="7"/>
  <c r="S3633" i="7"/>
  <c r="R3633" i="7"/>
  <c r="Q3633" i="7"/>
  <c r="A3633" i="7"/>
  <c r="T3632" i="7"/>
  <c r="U3632" i="7" s="1"/>
  <c r="S3632" i="7"/>
  <c r="R3632" i="7"/>
  <c r="Q3632" i="7"/>
  <c r="A3632" i="7"/>
  <c r="U3631" i="7"/>
  <c r="T3631" i="7"/>
  <c r="S3631" i="7"/>
  <c r="R3631" i="7"/>
  <c r="Q3631" i="7"/>
  <c r="A3631" i="7"/>
  <c r="T3630" i="7"/>
  <c r="U3630" i="7" s="1"/>
  <c r="S3630" i="7"/>
  <c r="R3630" i="7"/>
  <c r="Q3630" i="7"/>
  <c r="A3630" i="7"/>
  <c r="U3629" i="7"/>
  <c r="T3629" i="7"/>
  <c r="S3629" i="7"/>
  <c r="R3629" i="7"/>
  <c r="Q3629" i="7"/>
  <c r="A3629" i="7"/>
  <c r="T3628" i="7"/>
  <c r="U3628" i="7" s="1"/>
  <c r="S3628" i="7"/>
  <c r="R3628" i="7"/>
  <c r="Q3628" i="7"/>
  <c r="A3628" i="7"/>
  <c r="U3627" i="7"/>
  <c r="T3627" i="7"/>
  <c r="S3627" i="7"/>
  <c r="R3627" i="7"/>
  <c r="Q3627" i="7"/>
  <c r="A3627" i="7"/>
  <c r="T3626" i="7"/>
  <c r="U3626" i="7" s="1"/>
  <c r="S3626" i="7"/>
  <c r="R3626" i="7"/>
  <c r="Q3626" i="7"/>
  <c r="A3626" i="7"/>
  <c r="U3625" i="7"/>
  <c r="T3625" i="7"/>
  <c r="S3625" i="7"/>
  <c r="R3625" i="7"/>
  <c r="Q3625" i="7"/>
  <c r="A3625" i="7"/>
  <c r="T3624" i="7"/>
  <c r="U3624" i="7" s="1"/>
  <c r="S3624" i="7"/>
  <c r="R3624" i="7"/>
  <c r="Q3624" i="7"/>
  <c r="A3624" i="7"/>
  <c r="U3623" i="7"/>
  <c r="T3623" i="7"/>
  <c r="S3623" i="7"/>
  <c r="R3623" i="7"/>
  <c r="Q3623" i="7"/>
  <c r="A3623" i="7"/>
  <c r="T3622" i="7"/>
  <c r="U3622" i="7" s="1"/>
  <c r="S3622" i="7"/>
  <c r="R3622" i="7"/>
  <c r="Q3622" i="7"/>
  <c r="A3622" i="7"/>
  <c r="U3621" i="7"/>
  <c r="T3621" i="7"/>
  <c r="S3621" i="7"/>
  <c r="R3621" i="7"/>
  <c r="Q3621" i="7"/>
  <c r="A3621" i="7"/>
  <c r="T3620" i="7"/>
  <c r="U3620" i="7" s="1"/>
  <c r="S3620" i="7"/>
  <c r="R3620" i="7"/>
  <c r="Q3620" i="7"/>
  <c r="A3620" i="7"/>
  <c r="U3619" i="7"/>
  <c r="T3619" i="7"/>
  <c r="S3619" i="7"/>
  <c r="R3619" i="7"/>
  <c r="Q3619" i="7"/>
  <c r="A3619" i="7"/>
  <c r="T3618" i="7"/>
  <c r="U3618" i="7" s="1"/>
  <c r="S3618" i="7"/>
  <c r="R3618" i="7"/>
  <c r="Q3618" i="7"/>
  <c r="A3618" i="7"/>
  <c r="U3617" i="7"/>
  <c r="T3617" i="7"/>
  <c r="S3617" i="7"/>
  <c r="R3617" i="7"/>
  <c r="Q3617" i="7"/>
  <c r="A3617" i="7"/>
  <c r="T3616" i="7"/>
  <c r="U3616" i="7" s="1"/>
  <c r="S3616" i="7"/>
  <c r="R3616" i="7"/>
  <c r="Q3616" i="7"/>
  <c r="A3616" i="7"/>
  <c r="U3615" i="7"/>
  <c r="T3615" i="7"/>
  <c r="S3615" i="7"/>
  <c r="R3615" i="7"/>
  <c r="Q3615" i="7"/>
  <c r="A3615" i="7"/>
  <c r="T3614" i="7"/>
  <c r="U3614" i="7" s="1"/>
  <c r="S3614" i="7"/>
  <c r="R3614" i="7"/>
  <c r="Q3614" i="7"/>
  <c r="A3614" i="7"/>
  <c r="U3613" i="7"/>
  <c r="T3613" i="7"/>
  <c r="S3613" i="7"/>
  <c r="R3613" i="7"/>
  <c r="Q3613" i="7"/>
  <c r="A3613" i="7"/>
  <c r="T3612" i="7"/>
  <c r="U3612" i="7" s="1"/>
  <c r="S3612" i="7"/>
  <c r="R3612" i="7"/>
  <c r="Q3612" i="7"/>
  <c r="A3612" i="7"/>
  <c r="U3611" i="7"/>
  <c r="T3611" i="7"/>
  <c r="S3611" i="7"/>
  <c r="R3611" i="7"/>
  <c r="Q3611" i="7"/>
  <c r="A3611" i="7"/>
  <c r="T3610" i="7"/>
  <c r="U3610" i="7" s="1"/>
  <c r="S3610" i="7"/>
  <c r="R3610" i="7"/>
  <c r="Q3610" i="7"/>
  <c r="A3610" i="7"/>
  <c r="U3609" i="7"/>
  <c r="T3609" i="7"/>
  <c r="S3609" i="7"/>
  <c r="R3609" i="7"/>
  <c r="Q3609" i="7"/>
  <c r="A3609" i="7"/>
  <c r="T3608" i="7"/>
  <c r="U3608" i="7" s="1"/>
  <c r="S3608" i="7"/>
  <c r="R3608" i="7"/>
  <c r="Q3608" i="7"/>
  <c r="A3608" i="7"/>
  <c r="U3607" i="7"/>
  <c r="T3607" i="7"/>
  <c r="S3607" i="7"/>
  <c r="R3607" i="7"/>
  <c r="Q3607" i="7"/>
  <c r="A3607" i="7"/>
  <c r="T3606" i="7"/>
  <c r="U3606" i="7" s="1"/>
  <c r="S3606" i="7"/>
  <c r="R3606" i="7"/>
  <c r="Q3606" i="7"/>
  <c r="A3606" i="7"/>
  <c r="U3605" i="7"/>
  <c r="T3605" i="7"/>
  <c r="S3605" i="7"/>
  <c r="R3605" i="7"/>
  <c r="Q3605" i="7"/>
  <c r="A3605" i="7"/>
  <c r="T3604" i="7"/>
  <c r="U3604" i="7" s="1"/>
  <c r="S3604" i="7"/>
  <c r="R3604" i="7"/>
  <c r="Q3604" i="7"/>
  <c r="A3604" i="7"/>
  <c r="U3603" i="7"/>
  <c r="T3603" i="7"/>
  <c r="S3603" i="7"/>
  <c r="R3603" i="7"/>
  <c r="Q3603" i="7"/>
  <c r="A3603" i="7"/>
  <c r="T3602" i="7"/>
  <c r="U3602" i="7" s="1"/>
  <c r="S3602" i="7"/>
  <c r="R3602" i="7"/>
  <c r="Q3602" i="7"/>
  <c r="A3602" i="7"/>
  <c r="U3601" i="7"/>
  <c r="T3601" i="7"/>
  <c r="S3601" i="7"/>
  <c r="R3601" i="7"/>
  <c r="Q3601" i="7"/>
  <c r="A3601" i="7"/>
  <c r="T3600" i="7"/>
  <c r="U3600" i="7" s="1"/>
  <c r="S3600" i="7"/>
  <c r="R3600" i="7"/>
  <c r="Q3600" i="7"/>
  <c r="A3600" i="7"/>
  <c r="U3599" i="7"/>
  <c r="T3599" i="7"/>
  <c r="S3599" i="7"/>
  <c r="R3599" i="7"/>
  <c r="Q3599" i="7"/>
  <c r="A3599" i="7"/>
  <c r="T3598" i="7"/>
  <c r="U3598" i="7" s="1"/>
  <c r="S3598" i="7"/>
  <c r="R3598" i="7"/>
  <c r="Q3598" i="7"/>
  <c r="A3598" i="7"/>
  <c r="U3597" i="7"/>
  <c r="T3597" i="7"/>
  <c r="S3597" i="7"/>
  <c r="R3597" i="7"/>
  <c r="Q3597" i="7"/>
  <c r="A3597" i="7"/>
  <c r="T3596" i="7"/>
  <c r="U3596" i="7" s="1"/>
  <c r="S3596" i="7"/>
  <c r="R3596" i="7"/>
  <c r="Q3596" i="7"/>
  <c r="A3596" i="7"/>
  <c r="U3595" i="7"/>
  <c r="T3595" i="7"/>
  <c r="S3595" i="7"/>
  <c r="R3595" i="7"/>
  <c r="Q3595" i="7"/>
  <c r="A3595" i="7"/>
  <c r="T3594" i="7"/>
  <c r="U3594" i="7" s="1"/>
  <c r="S3594" i="7"/>
  <c r="R3594" i="7"/>
  <c r="Q3594" i="7"/>
  <c r="A3594" i="7"/>
  <c r="U3593" i="7"/>
  <c r="T3593" i="7"/>
  <c r="S3593" i="7"/>
  <c r="R3593" i="7"/>
  <c r="Q3593" i="7"/>
  <c r="A3593" i="7"/>
  <c r="T3592" i="7"/>
  <c r="U3592" i="7" s="1"/>
  <c r="S3592" i="7"/>
  <c r="R3592" i="7"/>
  <c r="Q3592" i="7"/>
  <c r="A3592" i="7"/>
  <c r="U3591" i="7"/>
  <c r="T3591" i="7"/>
  <c r="S3591" i="7"/>
  <c r="R3591" i="7"/>
  <c r="Q3591" i="7"/>
  <c r="A3591" i="7"/>
  <c r="T3590" i="7"/>
  <c r="U3590" i="7" s="1"/>
  <c r="S3590" i="7"/>
  <c r="R3590" i="7"/>
  <c r="Q3590" i="7"/>
  <c r="A3590" i="7"/>
  <c r="U3589" i="7"/>
  <c r="T3589" i="7"/>
  <c r="S3589" i="7"/>
  <c r="R3589" i="7"/>
  <c r="Q3589" i="7"/>
  <c r="A3589" i="7"/>
  <c r="T3588" i="7"/>
  <c r="U3588" i="7" s="1"/>
  <c r="S3588" i="7"/>
  <c r="R3588" i="7"/>
  <c r="Q3588" i="7"/>
  <c r="A3588" i="7"/>
  <c r="U3587" i="7"/>
  <c r="T3587" i="7"/>
  <c r="S3587" i="7"/>
  <c r="R3587" i="7"/>
  <c r="Q3587" i="7"/>
  <c r="A3587" i="7"/>
  <c r="T3586" i="7"/>
  <c r="U3586" i="7" s="1"/>
  <c r="S3586" i="7"/>
  <c r="R3586" i="7"/>
  <c r="Q3586" i="7"/>
  <c r="A3586" i="7"/>
  <c r="U3585" i="7"/>
  <c r="T3585" i="7"/>
  <c r="S3585" i="7"/>
  <c r="R3585" i="7"/>
  <c r="Q3585" i="7"/>
  <c r="A3585" i="7"/>
  <c r="T3584" i="7"/>
  <c r="U3584" i="7" s="1"/>
  <c r="S3584" i="7"/>
  <c r="R3584" i="7"/>
  <c r="Q3584" i="7"/>
  <c r="A3584" i="7"/>
  <c r="U3583" i="7"/>
  <c r="T3583" i="7"/>
  <c r="S3583" i="7"/>
  <c r="R3583" i="7"/>
  <c r="Q3583" i="7"/>
  <c r="A3583" i="7"/>
  <c r="T3582" i="7"/>
  <c r="U3582" i="7" s="1"/>
  <c r="S3582" i="7"/>
  <c r="R3582" i="7"/>
  <c r="Q3582" i="7"/>
  <c r="A3582" i="7"/>
  <c r="U3581" i="7"/>
  <c r="T3581" i="7"/>
  <c r="S3581" i="7"/>
  <c r="R3581" i="7"/>
  <c r="Q3581" i="7"/>
  <c r="A3581" i="7"/>
  <c r="T3580" i="7"/>
  <c r="U3580" i="7" s="1"/>
  <c r="S3580" i="7"/>
  <c r="R3580" i="7"/>
  <c r="Q3580" i="7"/>
  <c r="A3580" i="7"/>
  <c r="U3579" i="7"/>
  <c r="T3579" i="7"/>
  <c r="S3579" i="7"/>
  <c r="R3579" i="7"/>
  <c r="Q3579" i="7"/>
  <c r="A3579" i="7"/>
  <c r="T3578" i="7"/>
  <c r="U3578" i="7" s="1"/>
  <c r="S3578" i="7"/>
  <c r="R3578" i="7"/>
  <c r="Q3578" i="7"/>
  <c r="A3578" i="7"/>
  <c r="U3577" i="7"/>
  <c r="T3577" i="7"/>
  <c r="S3577" i="7"/>
  <c r="R3577" i="7"/>
  <c r="Q3577" i="7"/>
  <c r="A3577" i="7"/>
  <c r="T3576" i="7"/>
  <c r="U3576" i="7" s="1"/>
  <c r="S3576" i="7"/>
  <c r="R3576" i="7"/>
  <c r="Q3576" i="7"/>
  <c r="A3576" i="7"/>
  <c r="U3575" i="7"/>
  <c r="T3575" i="7"/>
  <c r="S3575" i="7"/>
  <c r="R3575" i="7"/>
  <c r="Q3575" i="7"/>
  <c r="A3575" i="7"/>
  <c r="T3574" i="7"/>
  <c r="U3574" i="7" s="1"/>
  <c r="S3574" i="7"/>
  <c r="R3574" i="7"/>
  <c r="Q3574" i="7"/>
  <c r="A3574" i="7"/>
  <c r="U3573" i="7"/>
  <c r="T3573" i="7"/>
  <c r="S3573" i="7"/>
  <c r="R3573" i="7"/>
  <c r="Q3573" i="7"/>
  <c r="A3573" i="7"/>
  <c r="T3572" i="7"/>
  <c r="U3572" i="7" s="1"/>
  <c r="S3572" i="7"/>
  <c r="R3572" i="7"/>
  <c r="Q3572" i="7"/>
  <c r="A3572" i="7"/>
  <c r="U3571" i="7"/>
  <c r="T3571" i="7"/>
  <c r="S3571" i="7"/>
  <c r="R3571" i="7"/>
  <c r="Q3571" i="7"/>
  <c r="A3571" i="7"/>
  <c r="T3570" i="7"/>
  <c r="U3570" i="7" s="1"/>
  <c r="S3570" i="7"/>
  <c r="R3570" i="7"/>
  <c r="Q3570" i="7"/>
  <c r="A3570" i="7"/>
  <c r="U3569" i="7"/>
  <c r="T3569" i="7"/>
  <c r="S3569" i="7"/>
  <c r="R3569" i="7"/>
  <c r="Q3569" i="7"/>
  <c r="A3569" i="7"/>
  <c r="T3568" i="7"/>
  <c r="U3568" i="7" s="1"/>
  <c r="S3568" i="7"/>
  <c r="R3568" i="7"/>
  <c r="Q3568" i="7"/>
  <c r="A3568" i="7"/>
  <c r="U3567" i="7"/>
  <c r="T3567" i="7"/>
  <c r="S3567" i="7"/>
  <c r="R3567" i="7"/>
  <c r="Q3567" i="7"/>
  <c r="A3567" i="7"/>
  <c r="T3566" i="7"/>
  <c r="U3566" i="7" s="1"/>
  <c r="S3566" i="7"/>
  <c r="R3566" i="7"/>
  <c r="Q3566" i="7"/>
  <c r="A3566" i="7"/>
  <c r="U3565" i="7"/>
  <c r="T3565" i="7"/>
  <c r="S3565" i="7"/>
  <c r="R3565" i="7"/>
  <c r="Q3565" i="7"/>
  <c r="A3565" i="7"/>
  <c r="T3564" i="7"/>
  <c r="U3564" i="7" s="1"/>
  <c r="S3564" i="7"/>
  <c r="R3564" i="7"/>
  <c r="Q3564" i="7"/>
  <c r="A3564" i="7"/>
  <c r="U3563" i="7"/>
  <c r="T3563" i="7"/>
  <c r="S3563" i="7"/>
  <c r="R3563" i="7"/>
  <c r="Q3563" i="7"/>
  <c r="A3563" i="7"/>
  <c r="T3562" i="7"/>
  <c r="U3562" i="7" s="1"/>
  <c r="S3562" i="7"/>
  <c r="R3562" i="7"/>
  <c r="Q3562" i="7"/>
  <c r="A3562" i="7"/>
  <c r="U3561" i="7"/>
  <c r="T3561" i="7"/>
  <c r="S3561" i="7"/>
  <c r="R3561" i="7"/>
  <c r="Q3561" i="7"/>
  <c r="A3561" i="7"/>
  <c r="T3560" i="7"/>
  <c r="U3560" i="7" s="1"/>
  <c r="S3560" i="7"/>
  <c r="R3560" i="7"/>
  <c r="Q3560" i="7"/>
  <c r="A3560" i="7"/>
  <c r="U3559" i="7"/>
  <c r="T3559" i="7"/>
  <c r="S3559" i="7"/>
  <c r="R3559" i="7"/>
  <c r="Q3559" i="7"/>
  <c r="A3559" i="7"/>
  <c r="T3558" i="7"/>
  <c r="U3558" i="7" s="1"/>
  <c r="S3558" i="7"/>
  <c r="R3558" i="7"/>
  <c r="Q3558" i="7"/>
  <c r="A3558" i="7"/>
  <c r="U3557" i="7"/>
  <c r="T3557" i="7"/>
  <c r="S3557" i="7"/>
  <c r="R3557" i="7"/>
  <c r="Q3557" i="7"/>
  <c r="A3557" i="7"/>
  <c r="T3556" i="7"/>
  <c r="U3556" i="7" s="1"/>
  <c r="S3556" i="7"/>
  <c r="R3556" i="7"/>
  <c r="Q3556" i="7"/>
  <c r="A3556" i="7"/>
  <c r="U3555" i="7"/>
  <c r="T3555" i="7"/>
  <c r="S3555" i="7"/>
  <c r="R3555" i="7"/>
  <c r="Q3555" i="7"/>
  <c r="A3555" i="7"/>
  <c r="T3554" i="7"/>
  <c r="U3554" i="7" s="1"/>
  <c r="S3554" i="7"/>
  <c r="R3554" i="7"/>
  <c r="Q3554" i="7"/>
  <c r="A3554" i="7"/>
  <c r="U3553" i="7"/>
  <c r="T3553" i="7"/>
  <c r="S3553" i="7"/>
  <c r="R3553" i="7"/>
  <c r="Q3553" i="7"/>
  <c r="A3553" i="7"/>
  <c r="T3552" i="7"/>
  <c r="U3552" i="7" s="1"/>
  <c r="S3552" i="7"/>
  <c r="R3552" i="7"/>
  <c r="Q3552" i="7"/>
  <c r="A3552" i="7"/>
  <c r="U3551" i="7"/>
  <c r="T3551" i="7"/>
  <c r="S3551" i="7"/>
  <c r="R3551" i="7"/>
  <c r="Q3551" i="7"/>
  <c r="A3551" i="7"/>
  <c r="T3550" i="7"/>
  <c r="U3550" i="7" s="1"/>
  <c r="S3550" i="7"/>
  <c r="R3550" i="7"/>
  <c r="Q3550" i="7"/>
  <c r="A3550" i="7"/>
  <c r="U3549" i="7"/>
  <c r="T3549" i="7"/>
  <c r="S3549" i="7"/>
  <c r="R3549" i="7"/>
  <c r="Q3549" i="7"/>
  <c r="A3549" i="7"/>
  <c r="T3548" i="7"/>
  <c r="U3548" i="7" s="1"/>
  <c r="S3548" i="7"/>
  <c r="R3548" i="7"/>
  <c r="Q3548" i="7"/>
  <c r="A3548" i="7"/>
  <c r="U3547" i="7"/>
  <c r="T3547" i="7"/>
  <c r="S3547" i="7"/>
  <c r="R3547" i="7"/>
  <c r="Q3547" i="7"/>
  <c r="A3547" i="7"/>
  <c r="T3546" i="7"/>
  <c r="U3546" i="7" s="1"/>
  <c r="S3546" i="7"/>
  <c r="R3546" i="7"/>
  <c r="Q3546" i="7"/>
  <c r="A3546" i="7"/>
  <c r="U3545" i="7"/>
  <c r="T3545" i="7"/>
  <c r="S3545" i="7"/>
  <c r="R3545" i="7"/>
  <c r="Q3545" i="7"/>
  <c r="A3545" i="7"/>
  <c r="T3544" i="7"/>
  <c r="U3544" i="7" s="1"/>
  <c r="S3544" i="7"/>
  <c r="R3544" i="7"/>
  <c r="Q3544" i="7"/>
  <c r="A3544" i="7"/>
  <c r="U3543" i="7"/>
  <c r="T3543" i="7"/>
  <c r="S3543" i="7"/>
  <c r="R3543" i="7"/>
  <c r="Q3543" i="7"/>
  <c r="A3543" i="7"/>
  <c r="T3542" i="7"/>
  <c r="U3542" i="7" s="1"/>
  <c r="S3542" i="7"/>
  <c r="R3542" i="7"/>
  <c r="Q3542" i="7"/>
  <c r="A3542" i="7"/>
  <c r="U3541" i="7"/>
  <c r="T3541" i="7"/>
  <c r="S3541" i="7"/>
  <c r="R3541" i="7"/>
  <c r="Q3541" i="7"/>
  <c r="A3541" i="7"/>
  <c r="T3540" i="7"/>
  <c r="U3540" i="7" s="1"/>
  <c r="S3540" i="7"/>
  <c r="R3540" i="7"/>
  <c r="Q3540" i="7"/>
  <c r="A3540" i="7"/>
  <c r="U3539" i="7"/>
  <c r="T3539" i="7"/>
  <c r="S3539" i="7"/>
  <c r="R3539" i="7"/>
  <c r="Q3539" i="7"/>
  <c r="A3539" i="7"/>
  <c r="T3538" i="7"/>
  <c r="U3538" i="7" s="1"/>
  <c r="S3538" i="7"/>
  <c r="R3538" i="7"/>
  <c r="Q3538" i="7"/>
  <c r="A3538" i="7"/>
  <c r="U3537" i="7"/>
  <c r="T3537" i="7"/>
  <c r="S3537" i="7"/>
  <c r="R3537" i="7"/>
  <c r="Q3537" i="7"/>
  <c r="A3537" i="7"/>
  <c r="T3536" i="7"/>
  <c r="U3536" i="7" s="1"/>
  <c r="S3536" i="7"/>
  <c r="R3536" i="7"/>
  <c r="Q3536" i="7"/>
  <c r="A3536" i="7"/>
  <c r="U3535" i="7"/>
  <c r="T3535" i="7"/>
  <c r="S3535" i="7"/>
  <c r="R3535" i="7"/>
  <c r="Q3535" i="7"/>
  <c r="A3535" i="7"/>
  <c r="T3534" i="7"/>
  <c r="U3534" i="7" s="1"/>
  <c r="S3534" i="7"/>
  <c r="R3534" i="7"/>
  <c r="Q3534" i="7"/>
  <c r="A3534" i="7"/>
  <c r="U3533" i="7"/>
  <c r="T3533" i="7"/>
  <c r="S3533" i="7"/>
  <c r="R3533" i="7"/>
  <c r="Q3533" i="7"/>
  <c r="A3533" i="7"/>
  <c r="T3532" i="7"/>
  <c r="U3532" i="7" s="1"/>
  <c r="S3532" i="7"/>
  <c r="R3532" i="7"/>
  <c r="Q3532" i="7"/>
  <c r="A3532" i="7"/>
  <c r="U3531" i="7"/>
  <c r="T3531" i="7"/>
  <c r="S3531" i="7"/>
  <c r="R3531" i="7"/>
  <c r="Q3531" i="7"/>
  <c r="A3531" i="7"/>
  <c r="T3530" i="7"/>
  <c r="U3530" i="7" s="1"/>
  <c r="S3530" i="7"/>
  <c r="R3530" i="7"/>
  <c r="Q3530" i="7"/>
  <c r="A3530" i="7"/>
  <c r="U3529" i="7"/>
  <c r="T3529" i="7"/>
  <c r="S3529" i="7"/>
  <c r="R3529" i="7"/>
  <c r="Q3529" i="7"/>
  <c r="A3529" i="7"/>
  <c r="T3528" i="7"/>
  <c r="U3528" i="7" s="1"/>
  <c r="S3528" i="7"/>
  <c r="R3528" i="7"/>
  <c r="Q3528" i="7"/>
  <c r="A3528" i="7"/>
  <c r="U3527" i="7"/>
  <c r="T3527" i="7"/>
  <c r="S3527" i="7"/>
  <c r="R3527" i="7"/>
  <c r="Q3527" i="7"/>
  <c r="A3527" i="7"/>
  <c r="T3526" i="7"/>
  <c r="U3526" i="7" s="1"/>
  <c r="S3526" i="7"/>
  <c r="R3526" i="7"/>
  <c r="Q3526" i="7"/>
  <c r="A3526" i="7"/>
  <c r="U3525" i="7"/>
  <c r="T3525" i="7"/>
  <c r="S3525" i="7"/>
  <c r="R3525" i="7"/>
  <c r="Q3525" i="7"/>
  <c r="A3525" i="7"/>
  <c r="T3524" i="7"/>
  <c r="U3524" i="7" s="1"/>
  <c r="S3524" i="7"/>
  <c r="R3524" i="7"/>
  <c r="Q3524" i="7"/>
  <c r="A3524" i="7"/>
  <c r="U3523" i="7"/>
  <c r="T3523" i="7"/>
  <c r="S3523" i="7"/>
  <c r="R3523" i="7"/>
  <c r="Q3523" i="7"/>
  <c r="A3523" i="7"/>
  <c r="T3522" i="7"/>
  <c r="U3522" i="7" s="1"/>
  <c r="S3522" i="7"/>
  <c r="R3522" i="7"/>
  <c r="Q3522" i="7"/>
  <c r="A3522" i="7"/>
  <c r="U3521" i="7"/>
  <c r="T3521" i="7"/>
  <c r="S3521" i="7"/>
  <c r="R3521" i="7"/>
  <c r="Q3521" i="7"/>
  <c r="A3521" i="7"/>
  <c r="T3520" i="7"/>
  <c r="U3520" i="7" s="1"/>
  <c r="S3520" i="7"/>
  <c r="R3520" i="7"/>
  <c r="Q3520" i="7"/>
  <c r="A3520" i="7"/>
  <c r="U3519" i="7"/>
  <c r="T3519" i="7"/>
  <c r="S3519" i="7"/>
  <c r="R3519" i="7"/>
  <c r="Q3519" i="7"/>
  <c r="A3519" i="7"/>
  <c r="T3518" i="7"/>
  <c r="U3518" i="7" s="1"/>
  <c r="S3518" i="7"/>
  <c r="R3518" i="7"/>
  <c r="Q3518" i="7"/>
  <c r="A3518" i="7"/>
  <c r="U3517" i="7"/>
  <c r="T3517" i="7"/>
  <c r="S3517" i="7"/>
  <c r="R3517" i="7"/>
  <c r="Q3517" i="7"/>
  <c r="A3517" i="7"/>
  <c r="T3516" i="7"/>
  <c r="U3516" i="7" s="1"/>
  <c r="S3516" i="7"/>
  <c r="R3516" i="7"/>
  <c r="Q3516" i="7"/>
  <c r="A3516" i="7"/>
  <c r="U3515" i="7"/>
  <c r="T3515" i="7"/>
  <c r="S3515" i="7"/>
  <c r="R3515" i="7"/>
  <c r="Q3515" i="7"/>
  <c r="A3515" i="7"/>
  <c r="T3514" i="7"/>
  <c r="U3514" i="7" s="1"/>
  <c r="S3514" i="7"/>
  <c r="R3514" i="7"/>
  <c r="Q3514" i="7"/>
  <c r="A3514" i="7"/>
  <c r="U3513" i="7"/>
  <c r="T3513" i="7"/>
  <c r="S3513" i="7"/>
  <c r="R3513" i="7"/>
  <c r="Q3513" i="7"/>
  <c r="A3513" i="7"/>
  <c r="T3512" i="7"/>
  <c r="U3512" i="7" s="1"/>
  <c r="S3512" i="7"/>
  <c r="R3512" i="7"/>
  <c r="Q3512" i="7"/>
  <c r="A3512" i="7"/>
  <c r="U3511" i="7"/>
  <c r="T3511" i="7"/>
  <c r="S3511" i="7"/>
  <c r="R3511" i="7"/>
  <c r="Q3511" i="7"/>
  <c r="A3511" i="7"/>
  <c r="T3510" i="7"/>
  <c r="U3510" i="7" s="1"/>
  <c r="S3510" i="7"/>
  <c r="R3510" i="7"/>
  <c r="Q3510" i="7"/>
  <c r="A3510" i="7"/>
  <c r="U3509" i="7"/>
  <c r="T3509" i="7"/>
  <c r="S3509" i="7"/>
  <c r="R3509" i="7"/>
  <c r="Q3509" i="7"/>
  <c r="A3509" i="7"/>
  <c r="T3508" i="7"/>
  <c r="U3508" i="7" s="1"/>
  <c r="S3508" i="7"/>
  <c r="R3508" i="7"/>
  <c r="Q3508" i="7"/>
  <c r="A3508" i="7"/>
  <c r="U3507" i="7"/>
  <c r="T3507" i="7"/>
  <c r="S3507" i="7"/>
  <c r="R3507" i="7"/>
  <c r="Q3507" i="7"/>
  <c r="A3507" i="7"/>
  <c r="T3506" i="7"/>
  <c r="U3506" i="7" s="1"/>
  <c r="S3506" i="7"/>
  <c r="R3506" i="7"/>
  <c r="Q3506" i="7"/>
  <c r="A3506" i="7"/>
  <c r="U3505" i="7"/>
  <c r="T3505" i="7"/>
  <c r="S3505" i="7"/>
  <c r="R3505" i="7"/>
  <c r="Q3505" i="7"/>
  <c r="A3505" i="7"/>
  <c r="T3504" i="7"/>
  <c r="U3504" i="7" s="1"/>
  <c r="S3504" i="7"/>
  <c r="R3504" i="7"/>
  <c r="Q3504" i="7"/>
  <c r="A3504" i="7"/>
  <c r="U3503" i="7"/>
  <c r="T3503" i="7"/>
  <c r="S3503" i="7"/>
  <c r="R3503" i="7"/>
  <c r="Q3503" i="7"/>
  <c r="A3503" i="7"/>
  <c r="T3502" i="7"/>
  <c r="U3502" i="7" s="1"/>
  <c r="S3502" i="7"/>
  <c r="R3502" i="7"/>
  <c r="Q3502" i="7"/>
  <c r="A3502" i="7"/>
  <c r="U3501" i="7"/>
  <c r="T3501" i="7"/>
  <c r="S3501" i="7"/>
  <c r="R3501" i="7"/>
  <c r="Q3501" i="7"/>
  <c r="A3501" i="7"/>
  <c r="T3500" i="7"/>
  <c r="U3500" i="7" s="1"/>
  <c r="S3500" i="7"/>
  <c r="R3500" i="7"/>
  <c r="Q3500" i="7"/>
  <c r="A3500" i="7"/>
  <c r="U3499" i="7"/>
  <c r="T3499" i="7"/>
  <c r="S3499" i="7"/>
  <c r="R3499" i="7"/>
  <c r="Q3499" i="7"/>
  <c r="A3499" i="7"/>
  <c r="T3498" i="7"/>
  <c r="U3498" i="7" s="1"/>
  <c r="S3498" i="7"/>
  <c r="R3498" i="7"/>
  <c r="Q3498" i="7"/>
  <c r="A3498" i="7"/>
  <c r="U3497" i="7"/>
  <c r="T3497" i="7"/>
  <c r="S3497" i="7"/>
  <c r="R3497" i="7"/>
  <c r="Q3497" i="7"/>
  <c r="A3497" i="7"/>
  <c r="T3496" i="7"/>
  <c r="U3496" i="7" s="1"/>
  <c r="S3496" i="7"/>
  <c r="R3496" i="7"/>
  <c r="Q3496" i="7"/>
  <c r="A3496" i="7"/>
  <c r="U3495" i="7"/>
  <c r="T3495" i="7"/>
  <c r="S3495" i="7"/>
  <c r="R3495" i="7"/>
  <c r="Q3495" i="7"/>
  <c r="A3495" i="7"/>
  <c r="T3494" i="7"/>
  <c r="U3494" i="7" s="1"/>
  <c r="S3494" i="7"/>
  <c r="R3494" i="7"/>
  <c r="Q3494" i="7"/>
  <c r="A3494" i="7"/>
  <c r="U3493" i="7"/>
  <c r="T3493" i="7"/>
  <c r="S3493" i="7"/>
  <c r="R3493" i="7"/>
  <c r="Q3493" i="7"/>
  <c r="A3493" i="7"/>
  <c r="T3492" i="7"/>
  <c r="U3492" i="7" s="1"/>
  <c r="S3492" i="7"/>
  <c r="R3492" i="7"/>
  <c r="Q3492" i="7"/>
  <c r="A3492" i="7"/>
  <c r="U3491" i="7"/>
  <c r="T3491" i="7"/>
  <c r="S3491" i="7"/>
  <c r="R3491" i="7"/>
  <c r="Q3491" i="7"/>
  <c r="A3491" i="7"/>
  <c r="T3490" i="7"/>
  <c r="U3490" i="7" s="1"/>
  <c r="S3490" i="7"/>
  <c r="R3490" i="7"/>
  <c r="Q3490" i="7"/>
  <c r="A3490" i="7"/>
  <c r="U3489" i="7"/>
  <c r="T3489" i="7"/>
  <c r="S3489" i="7"/>
  <c r="R3489" i="7"/>
  <c r="Q3489" i="7"/>
  <c r="A3489" i="7"/>
  <c r="T3488" i="7"/>
  <c r="U3488" i="7" s="1"/>
  <c r="S3488" i="7"/>
  <c r="R3488" i="7"/>
  <c r="Q3488" i="7"/>
  <c r="A3488" i="7"/>
  <c r="U3487" i="7"/>
  <c r="T3487" i="7"/>
  <c r="S3487" i="7"/>
  <c r="R3487" i="7"/>
  <c r="Q3487" i="7"/>
  <c r="A3487" i="7"/>
  <c r="T3486" i="7"/>
  <c r="U3486" i="7" s="1"/>
  <c r="S3486" i="7"/>
  <c r="R3486" i="7"/>
  <c r="Q3486" i="7"/>
  <c r="A3486" i="7"/>
  <c r="U3485" i="7"/>
  <c r="T3485" i="7"/>
  <c r="S3485" i="7"/>
  <c r="R3485" i="7"/>
  <c r="Q3485" i="7"/>
  <c r="A3485" i="7"/>
  <c r="T3484" i="7"/>
  <c r="U3484" i="7" s="1"/>
  <c r="S3484" i="7"/>
  <c r="R3484" i="7"/>
  <c r="Q3484" i="7"/>
  <c r="A3484" i="7"/>
  <c r="U3483" i="7"/>
  <c r="T3483" i="7"/>
  <c r="S3483" i="7"/>
  <c r="R3483" i="7"/>
  <c r="Q3483" i="7"/>
  <c r="A3483" i="7"/>
  <c r="T3482" i="7"/>
  <c r="U3482" i="7" s="1"/>
  <c r="S3482" i="7"/>
  <c r="R3482" i="7"/>
  <c r="Q3482" i="7"/>
  <c r="A3482" i="7"/>
  <c r="U3481" i="7"/>
  <c r="T3481" i="7"/>
  <c r="S3481" i="7"/>
  <c r="R3481" i="7"/>
  <c r="Q3481" i="7"/>
  <c r="A3481" i="7"/>
  <c r="T3480" i="7"/>
  <c r="U3480" i="7" s="1"/>
  <c r="S3480" i="7"/>
  <c r="R3480" i="7"/>
  <c r="Q3480" i="7"/>
  <c r="A3480" i="7"/>
  <c r="U3479" i="7"/>
  <c r="T3479" i="7"/>
  <c r="S3479" i="7"/>
  <c r="R3479" i="7"/>
  <c r="Q3479" i="7"/>
  <c r="A3479" i="7"/>
  <c r="T3478" i="7"/>
  <c r="U3478" i="7" s="1"/>
  <c r="S3478" i="7"/>
  <c r="R3478" i="7"/>
  <c r="Q3478" i="7"/>
  <c r="A3478" i="7"/>
  <c r="U3477" i="7"/>
  <c r="T3477" i="7"/>
  <c r="S3477" i="7"/>
  <c r="R3477" i="7"/>
  <c r="Q3477" i="7"/>
  <c r="A3477" i="7"/>
  <c r="T3476" i="7"/>
  <c r="U3476" i="7" s="1"/>
  <c r="S3476" i="7"/>
  <c r="R3476" i="7"/>
  <c r="Q3476" i="7"/>
  <c r="A3476" i="7"/>
  <c r="U3475" i="7"/>
  <c r="T3475" i="7"/>
  <c r="S3475" i="7"/>
  <c r="R3475" i="7"/>
  <c r="Q3475" i="7"/>
  <c r="A3475" i="7"/>
  <c r="T3474" i="7"/>
  <c r="U3474" i="7" s="1"/>
  <c r="S3474" i="7"/>
  <c r="R3474" i="7"/>
  <c r="Q3474" i="7"/>
  <c r="A3474" i="7"/>
  <c r="U3473" i="7"/>
  <c r="T3473" i="7"/>
  <c r="S3473" i="7"/>
  <c r="R3473" i="7"/>
  <c r="Q3473" i="7"/>
  <c r="A3473" i="7"/>
  <c r="T3472" i="7"/>
  <c r="U3472" i="7" s="1"/>
  <c r="S3472" i="7"/>
  <c r="R3472" i="7"/>
  <c r="Q3472" i="7"/>
  <c r="A3472" i="7"/>
  <c r="U3471" i="7"/>
  <c r="T3471" i="7"/>
  <c r="S3471" i="7"/>
  <c r="R3471" i="7"/>
  <c r="Q3471" i="7"/>
  <c r="A3471" i="7"/>
  <c r="T3470" i="7"/>
  <c r="U3470" i="7" s="1"/>
  <c r="S3470" i="7"/>
  <c r="R3470" i="7"/>
  <c r="Q3470" i="7"/>
  <c r="A3470" i="7"/>
  <c r="U3469" i="7"/>
  <c r="T3469" i="7"/>
  <c r="S3469" i="7"/>
  <c r="R3469" i="7"/>
  <c r="Q3469" i="7"/>
  <c r="A3469" i="7"/>
  <c r="T3468" i="7"/>
  <c r="U3468" i="7" s="1"/>
  <c r="S3468" i="7"/>
  <c r="R3468" i="7"/>
  <c r="Q3468" i="7"/>
  <c r="A3468" i="7"/>
  <c r="U3467" i="7"/>
  <c r="T3467" i="7"/>
  <c r="S3467" i="7"/>
  <c r="R3467" i="7"/>
  <c r="Q3467" i="7"/>
  <c r="A3467" i="7"/>
  <c r="T3466" i="7"/>
  <c r="U3466" i="7" s="1"/>
  <c r="S3466" i="7"/>
  <c r="R3466" i="7"/>
  <c r="Q3466" i="7"/>
  <c r="A3466" i="7"/>
  <c r="U3465" i="7"/>
  <c r="T3465" i="7"/>
  <c r="S3465" i="7"/>
  <c r="R3465" i="7"/>
  <c r="Q3465" i="7"/>
  <c r="A3465" i="7"/>
  <c r="T3464" i="7"/>
  <c r="U3464" i="7" s="1"/>
  <c r="S3464" i="7"/>
  <c r="R3464" i="7"/>
  <c r="Q3464" i="7"/>
  <c r="A3464" i="7"/>
  <c r="U3463" i="7"/>
  <c r="T3463" i="7"/>
  <c r="S3463" i="7"/>
  <c r="R3463" i="7"/>
  <c r="Q3463" i="7"/>
  <c r="A3463" i="7"/>
  <c r="T3462" i="7"/>
  <c r="U3462" i="7" s="1"/>
  <c r="S3462" i="7"/>
  <c r="R3462" i="7"/>
  <c r="Q3462" i="7"/>
  <c r="A3462" i="7"/>
  <c r="U3461" i="7"/>
  <c r="T3461" i="7"/>
  <c r="S3461" i="7"/>
  <c r="R3461" i="7"/>
  <c r="Q3461" i="7"/>
  <c r="A3461" i="7"/>
  <c r="T3460" i="7"/>
  <c r="U3460" i="7" s="1"/>
  <c r="S3460" i="7"/>
  <c r="R3460" i="7"/>
  <c r="Q3460" i="7"/>
  <c r="A3460" i="7"/>
  <c r="U3459" i="7"/>
  <c r="T3459" i="7"/>
  <c r="S3459" i="7"/>
  <c r="R3459" i="7"/>
  <c r="Q3459" i="7"/>
  <c r="A3459" i="7"/>
  <c r="T3458" i="7"/>
  <c r="U3458" i="7" s="1"/>
  <c r="S3458" i="7"/>
  <c r="R3458" i="7"/>
  <c r="Q3458" i="7"/>
  <c r="A3458" i="7"/>
  <c r="U3457" i="7"/>
  <c r="T3457" i="7"/>
  <c r="S3457" i="7"/>
  <c r="R3457" i="7"/>
  <c r="Q3457" i="7"/>
  <c r="A3457" i="7"/>
  <c r="T3456" i="7"/>
  <c r="U3456" i="7" s="1"/>
  <c r="S3456" i="7"/>
  <c r="R3456" i="7"/>
  <c r="Q3456" i="7"/>
  <c r="A3456" i="7"/>
  <c r="U3455" i="7"/>
  <c r="T3455" i="7"/>
  <c r="S3455" i="7"/>
  <c r="R3455" i="7"/>
  <c r="Q3455" i="7"/>
  <c r="A3455" i="7"/>
  <c r="T3454" i="7"/>
  <c r="U3454" i="7" s="1"/>
  <c r="S3454" i="7"/>
  <c r="R3454" i="7"/>
  <c r="Q3454" i="7"/>
  <c r="A3454" i="7"/>
  <c r="U3453" i="7"/>
  <c r="T3453" i="7"/>
  <c r="S3453" i="7"/>
  <c r="R3453" i="7"/>
  <c r="Q3453" i="7"/>
  <c r="A3453" i="7"/>
  <c r="T3452" i="7"/>
  <c r="U3452" i="7" s="1"/>
  <c r="S3452" i="7"/>
  <c r="R3452" i="7"/>
  <c r="Q3452" i="7"/>
  <c r="A3452" i="7"/>
  <c r="U3451" i="7"/>
  <c r="T3451" i="7"/>
  <c r="S3451" i="7"/>
  <c r="R3451" i="7"/>
  <c r="Q3451" i="7"/>
  <c r="A3451" i="7"/>
  <c r="T3450" i="7"/>
  <c r="U3450" i="7" s="1"/>
  <c r="S3450" i="7"/>
  <c r="R3450" i="7"/>
  <c r="Q3450" i="7"/>
  <c r="A3450" i="7"/>
  <c r="U3449" i="7"/>
  <c r="T3449" i="7"/>
  <c r="S3449" i="7"/>
  <c r="R3449" i="7"/>
  <c r="Q3449" i="7"/>
  <c r="A3449" i="7"/>
  <c r="T3448" i="7"/>
  <c r="U3448" i="7" s="1"/>
  <c r="S3448" i="7"/>
  <c r="R3448" i="7"/>
  <c r="Q3448" i="7"/>
  <c r="A3448" i="7"/>
  <c r="U3447" i="7"/>
  <c r="T3447" i="7"/>
  <c r="S3447" i="7"/>
  <c r="R3447" i="7"/>
  <c r="Q3447" i="7"/>
  <c r="A3447" i="7"/>
  <c r="T3446" i="7"/>
  <c r="U3446" i="7" s="1"/>
  <c r="S3446" i="7"/>
  <c r="R3446" i="7"/>
  <c r="Q3446" i="7"/>
  <c r="A3446" i="7"/>
  <c r="U3445" i="7"/>
  <c r="T3445" i="7"/>
  <c r="S3445" i="7"/>
  <c r="R3445" i="7"/>
  <c r="Q3445" i="7"/>
  <c r="A3445" i="7"/>
  <c r="T3444" i="7"/>
  <c r="U3444" i="7" s="1"/>
  <c r="S3444" i="7"/>
  <c r="R3444" i="7"/>
  <c r="Q3444" i="7"/>
  <c r="A3444" i="7"/>
  <c r="U3443" i="7"/>
  <c r="T3443" i="7"/>
  <c r="S3443" i="7"/>
  <c r="R3443" i="7"/>
  <c r="Q3443" i="7"/>
  <c r="A3443" i="7"/>
  <c r="T3442" i="7"/>
  <c r="U3442" i="7" s="1"/>
  <c r="S3442" i="7"/>
  <c r="R3442" i="7"/>
  <c r="Q3442" i="7"/>
  <c r="A3442" i="7"/>
  <c r="U3441" i="7"/>
  <c r="T3441" i="7"/>
  <c r="S3441" i="7"/>
  <c r="R3441" i="7"/>
  <c r="Q3441" i="7"/>
  <c r="A3441" i="7"/>
  <c r="T3440" i="7"/>
  <c r="U3440" i="7" s="1"/>
  <c r="S3440" i="7"/>
  <c r="R3440" i="7"/>
  <c r="Q3440" i="7"/>
  <c r="A3440" i="7"/>
  <c r="U3439" i="7"/>
  <c r="T3439" i="7"/>
  <c r="S3439" i="7"/>
  <c r="R3439" i="7"/>
  <c r="Q3439" i="7"/>
  <c r="A3439" i="7"/>
  <c r="T3438" i="7"/>
  <c r="U3438" i="7" s="1"/>
  <c r="S3438" i="7"/>
  <c r="R3438" i="7"/>
  <c r="Q3438" i="7"/>
  <c r="A3438" i="7"/>
  <c r="U3437" i="7"/>
  <c r="T3437" i="7"/>
  <c r="S3437" i="7"/>
  <c r="R3437" i="7"/>
  <c r="Q3437" i="7"/>
  <c r="A3437" i="7"/>
  <c r="T3436" i="7"/>
  <c r="U3436" i="7" s="1"/>
  <c r="S3436" i="7"/>
  <c r="R3436" i="7"/>
  <c r="Q3436" i="7"/>
  <c r="A3436" i="7"/>
  <c r="U3435" i="7"/>
  <c r="T3435" i="7"/>
  <c r="S3435" i="7"/>
  <c r="R3435" i="7"/>
  <c r="Q3435" i="7"/>
  <c r="A3435" i="7"/>
  <c r="T3434" i="7"/>
  <c r="U3434" i="7" s="1"/>
  <c r="S3434" i="7"/>
  <c r="R3434" i="7"/>
  <c r="Q3434" i="7"/>
  <c r="A3434" i="7"/>
  <c r="U3433" i="7"/>
  <c r="T3433" i="7"/>
  <c r="S3433" i="7"/>
  <c r="R3433" i="7"/>
  <c r="Q3433" i="7"/>
  <c r="A3433" i="7"/>
  <c r="T3432" i="7"/>
  <c r="U3432" i="7" s="1"/>
  <c r="S3432" i="7"/>
  <c r="R3432" i="7"/>
  <c r="Q3432" i="7"/>
  <c r="A3432" i="7"/>
  <c r="U3431" i="7"/>
  <c r="T3431" i="7"/>
  <c r="S3431" i="7"/>
  <c r="R3431" i="7"/>
  <c r="Q3431" i="7"/>
  <c r="A3431" i="7"/>
  <c r="T3430" i="7"/>
  <c r="U3430" i="7" s="1"/>
  <c r="S3430" i="7"/>
  <c r="R3430" i="7"/>
  <c r="Q3430" i="7"/>
  <c r="A3430" i="7"/>
  <c r="U3429" i="7"/>
  <c r="T3429" i="7"/>
  <c r="S3429" i="7"/>
  <c r="R3429" i="7"/>
  <c r="Q3429" i="7"/>
  <c r="A3429" i="7"/>
  <c r="T3428" i="7"/>
  <c r="U3428" i="7" s="1"/>
  <c r="S3428" i="7"/>
  <c r="R3428" i="7"/>
  <c r="Q3428" i="7"/>
  <c r="A3428" i="7"/>
  <c r="U3427" i="7"/>
  <c r="T3427" i="7"/>
  <c r="S3427" i="7"/>
  <c r="R3427" i="7"/>
  <c r="Q3427" i="7"/>
  <c r="A3427" i="7"/>
  <c r="T3426" i="7"/>
  <c r="U3426" i="7" s="1"/>
  <c r="S3426" i="7"/>
  <c r="R3426" i="7"/>
  <c r="Q3426" i="7"/>
  <c r="A3426" i="7"/>
  <c r="U3425" i="7"/>
  <c r="T3425" i="7"/>
  <c r="S3425" i="7"/>
  <c r="R3425" i="7"/>
  <c r="Q3425" i="7"/>
  <c r="A3425" i="7"/>
  <c r="T3424" i="7"/>
  <c r="U3424" i="7" s="1"/>
  <c r="S3424" i="7"/>
  <c r="R3424" i="7"/>
  <c r="Q3424" i="7"/>
  <c r="A3424" i="7"/>
  <c r="U3423" i="7"/>
  <c r="T3423" i="7"/>
  <c r="S3423" i="7"/>
  <c r="R3423" i="7"/>
  <c r="Q3423" i="7"/>
  <c r="A3423" i="7"/>
  <c r="T3422" i="7"/>
  <c r="U3422" i="7" s="1"/>
  <c r="S3422" i="7"/>
  <c r="R3422" i="7"/>
  <c r="Q3422" i="7"/>
  <c r="A3422" i="7"/>
  <c r="U3421" i="7"/>
  <c r="T3421" i="7"/>
  <c r="S3421" i="7"/>
  <c r="R3421" i="7"/>
  <c r="Q3421" i="7"/>
  <c r="A3421" i="7"/>
  <c r="T3420" i="7"/>
  <c r="U3420" i="7" s="1"/>
  <c r="S3420" i="7"/>
  <c r="R3420" i="7"/>
  <c r="Q3420" i="7"/>
  <c r="A3420" i="7"/>
  <c r="U3419" i="7"/>
  <c r="T3419" i="7"/>
  <c r="S3419" i="7"/>
  <c r="R3419" i="7"/>
  <c r="Q3419" i="7"/>
  <c r="A3419" i="7"/>
  <c r="T3418" i="7"/>
  <c r="U3418" i="7" s="1"/>
  <c r="S3418" i="7"/>
  <c r="R3418" i="7"/>
  <c r="Q3418" i="7"/>
  <c r="A3418" i="7"/>
  <c r="U3417" i="7"/>
  <c r="T3417" i="7"/>
  <c r="S3417" i="7"/>
  <c r="R3417" i="7"/>
  <c r="Q3417" i="7"/>
  <c r="A3417" i="7"/>
  <c r="T3416" i="7"/>
  <c r="U3416" i="7" s="1"/>
  <c r="S3416" i="7"/>
  <c r="R3416" i="7"/>
  <c r="Q3416" i="7"/>
  <c r="A3416" i="7"/>
  <c r="U3415" i="7"/>
  <c r="T3415" i="7"/>
  <c r="S3415" i="7"/>
  <c r="R3415" i="7"/>
  <c r="Q3415" i="7"/>
  <c r="A3415" i="7"/>
  <c r="T3414" i="7"/>
  <c r="U3414" i="7" s="1"/>
  <c r="S3414" i="7"/>
  <c r="R3414" i="7"/>
  <c r="Q3414" i="7"/>
  <c r="A3414" i="7"/>
  <c r="U3413" i="7"/>
  <c r="T3413" i="7"/>
  <c r="S3413" i="7"/>
  <c r="R3413" i="7"/>
  <c r="Q3413" i="7"/>
  <c r="A3413" i="7"/>
  <c r="T3412" i="7"/>
  <c r="U3412" i="7" s="1"/>
  <c r="S3412" i="7"/>
  <c r="R3412" i="7"/>
  <c r="Q3412" i="7"/>
  <c r="A3412" i="7"/>
  <c r="U3411" i="7"/>
  <c r="T3411" i="7"/>
  <c r="S3411" i="7"/>
  <c r="R3411" i="7"/>
  <c r="Q3411" i="7"/>
  <c r="A3411" i="7"/>
  <c r="T3410" i="7"/>
  <c r="U3410" i="7" s="1"/>
  <c r="S3410" i="7"/>
  <c r="R3410" i="7"/>
  <c r="Q3410" i="7"/>
  <c r="A3410" i="7"/>
  <c r="U3409" i="7"/>
  <c r="T3409" i="7"/>
  <c r="S3409" i="7"/>
  <c r="R3409" i="7"/>
  <c r="Q3409" i="7"/>
  <c r="A3409" i="7"/>
  <c r="T3408" i="7"/>
  <c r="U3408" i="7" s="1"/>
  <c r="S3408" i="7"/>
  <c r="R3408" i="7"/>
  <c r="Q3408" i="7"/>
  <c r="A3408" i="7"/>
  <c r="U3407" i="7"/>
  <c r="T3407" i="7"/>
  <c r="S3407" i="7"/>
  <c r="R3407" i="7"/>
  <c r="Q3407" i="7"/>
  <c r="A3407" i="7"/>
  <c r="T3406" i="7"/>
  <c r="U3406" i="7" s="1"/>
  <c r="S3406" i="7"/>
  <c r="R3406" i="7"/>
  <c r="Q3406" i="7"/>
  <c r="A3406" i="7"/>
  <c r="U3405" i="7"/>
  <c r="T3405" i="7"/>
  <c r="S3405" i="7"/>
  <c r="R3405" i="7"/>
  <c r="Q3405" i="7"/>
  <c r="A3405" i="7"/>
  <c r="T3404" i="7"/>
  <c r="U3404" i="7" s="1"/>
  <c r="S3404" i="7"/>
  <c r="R3404" i="7"/>
  <c r="Q3404" i="7"/>
  <c r="A3404" i="7"/>
  <c r="U3403" i="7"/>
  <c r="T3403" i="7"/>
  <c r="S3403" i="7"/>
  <c r="R3403" i="7"/>
  <c r="Q3403" i="7"/>
  <c r="A3403" i="7"/>
  <c r="T3402" i="7"/>
  <c r="U3402" i="7" s="1"/>
  <c r="S3402" i="7"/>
  <c r="R3402" i="7"/>
  <c r="Q3402" i="7"/>
  <c r="A3402" i="7"/>
  <c r="U3401" i="7"/>
  <c r="T3401" i="7"/>
  <c r="S3401" i="7"/>
  <c r="R3401" i="7"/>
  <c r="Q3401" i="7"/>
  <c r="A3401" i="7"/>
  <c r="T3400" i="7"/>
  <c r="U3400" i="7" s="1"/>
  <c r="S3400" i="7"/>
  <c r="R3400" i="7"/>
  <c r="Q3400" i="7"/>
  <c r="A3400" i="7"/>
  <c r="U3399" i="7"/>
  <c r="T3399" i="7"/>
  <c r="S3399" i="7"/>
  <c r="R3399" i="7"/>
  <c r="Q3399" i="7"/>
  <c r="A3399" i="7"/>
  <c r="T3398" i="7"/>
  <c r="U3398" i="7" s="1"/>
  <c r="S3398" i="7"/>
  <c r="R3398" i="7"/>
  <c r="Q3398" i="7"/>
  <c r="A3398" i="7"/>
  <c r="U3397" i="7"/>
  <c r="T3397" i="7"/>
  <c r="S3397" i="7"/>
  <c r="R3397" i="7"/>
  <c r="Q3397" i="7"/>
  <c r="A3397" i="7"/>
  <c r="T3396" i="7"/>
  <c r="U3396" i="7" s="1"/>
  <c r="S3396" i="7"/>
  <c r="R3396" i="7"/>
  <c r="Q3396" i="7"/>
  <c r="A3396" i="7"/>
  <c r="U3395" i="7"/>
  <c r="T3395" i="7"/>
  <c r="S3395" i="7"/>
  <c r="R3395" i="7"/>
  <c r="Q3395" i="7"/>
  <c r="A3395" i="7"/>
  <c r="T3394" i="7"/>
  <c r="U3394" i="7" s="1"/>
  <c r="S3394" i="7"/>
  <c r="R3394" i="7"/>
  <c r="Q3394" i="7"/>
  <c r="A3394" i="7"/>
  <c r="U3393" i="7"/>
  <c r="T3393" i="7"/>
  <c r="S3393" i="7"/>
  <c r="R3393" i="7"/>
  <c r="Q3393" i="7"/>
  <c r="A3393" i="7"/>
  <c r="T3392" i="7"/>
  <c r="U3392" i="7" s="1"/>
  <c r="S3392" i="7"/>
  <c r="R3392" i="7"/>
  <c r="Q3392" i="7"/>
  <c r="A3392" i="7"/>
  <c r="U3391" i="7"/>
  <c r="T3391" i="7"/>
  <c r="S3391" i="7"/>
  <c r="R3391" i="7"/>
  <c r="Q3391" i="7"/>
  <c r="A3391" i="7"/>
  <c r="T3390" i="7"/>
  <c r="U3390" i="7" s="1"/>
  <c r="S3390" i="7"/>
  <c r="R3390" i="7"/>
  <c r="Q3390" i="7"/>
  <c r="A3390" i="7"/>
  <c r="U3389" i="7"/>
  <c r="T3389" i="7"/>
  <c r="S3389" i="7"/>
  <c r="R3389" i="7"/>
  <c r="Q3389" i="7"/>
  <c r="A3389" i="7"/>
  <c r="T3388" i="7"/>
  <c r="U3388" i="7" s="1"/>
  <c r="S3388" i="7"/>
  <c r="R3388" i="7"/>
  <c r="Q3388" i="7"/>
  <c r="A3388" i="7"/>
  <c r="U3387" i="7"/>
  <c r="T3387" i="7"/>
  <c r="S3387" i="7"/>
  <c r="R3387" i="7"/>
  <c r="Q3387" i="7"/>
  <c r="A3387" i="7"/>
  <c r="T3386" i="7"/>
  <c r="U3386" i="7" s="1"/>
  <c r="S3386" i="7"/>
  <c r="R3386" i="7"/>
  <c r="Q3386" i="7"/>
  <c r="A3386" i="7"/>
  <c r="U3385" i="7"/>
  <c r="T3385" i="7"/>
  <c r="S3385" i="7"/>
  <c r="R3385" i="7"/>
  <c r="Q3385" i="7"/>
  <c r="A3385" i="7"/>
  <c r="T3384" i="7"/>
  <c r="U3384" i="7" s="1"/>
  <c r="S3384" i="7"/>
  <c r="R3384" i="7"/>
  <c r="Q3384" i="7"/>
  <c r="A3384" i="7"/>
  <c r="U3383" i="7"/>
  <c r="T3383" i="7"/>
  <c r="S3383" i="7"/>
  <c r="R3383" i="7"/>
  <c r="Q3383" i="7"/>
  <c r="A3383" i="7"/>
  <c r="T3382" i="7"/>
  <c r="U3382" i="7" s="1"/>
  <c r="S3382" i="7"/>
  <c r="R3382" i="7"/>
  <c r="Q3382" i="7"/>
  <c r="A3382" i="7"/>
  <c r="U3381" i="7"/>
  <c r="T3381" i="7"/>
  <c r="S3381" i="7"/>
  <c r="R3381" i="7"/>
  <c r="Q3381" i="7"/>
  <c r="A3381" i="7"/>
  <c r="T3380" i="7"/>
  <c r="U3380" i="7" s="1"/>
  <c r="S3380" i="7"/>
  <c r="R3380" i="7"/>
  <c r="Q3380" i="7"/>
  <c r="A3380" i="7"/>
  <c r="U3379" i="7"/>
  <c r="T3379" i="7"/>
  <c r="S3379" i="7"/>
  <c r="R3379" i="7"/>
  <c r="Q3379" i="7"/>
  <c r="A3379" i="7"/>
  <c r="T3378" i="7"/>
  <c r="U3378" i="7" s="1"/>
  <c r="S3378" i="7"/>
  <c r="R3378" i="7"/>
  <c r="Q3378" i="7"/>
  <c r="A3378" i="7"/>
  <c r="U3377" i="7"/>
  <c r="T3377" i="7"/>
  <c r="S3377" i="7"/>
  <c r="R3377" i="7"/>
  <c r="Q3377" i="7"/>
  <c r="A3377" i="7"/>
  <c r="T3376" i="7"/>
  <c r="U3376" i="7" s="1"/>
  <c r="S3376" i="7"/>
  <c r="R3376" i="7"/>
  <c r="Q3376" i="7"/>
  <c r="A3376" i="7"/>
  <c r="U3375" i="7"/>
  <c r="T3375" i="7"/>
  <c r="S3375" i="7"/>
  <c r="R3375" i="7"/>
  <c r="Q3375" i="7"/>
  <c r="A3375" i="7"/>
  <c r="T3374" i="7"/>
  <c r="U3374" i="7" s="1"/>
  <c r="S3374" i="7"/>
  <c r="R3374" i="7"/>
  <c r="Q3374" i="7"/>
  <c r="A3374" i="7"/>
  <c r="U3373" i="7"/>
  <c r="T3373" i="7"/>
  <c r="S3373" i="7"/>
  <c r="R3373" i="7"/>
  <c r="Q3373" i="7"/>
  <c r="A3373" i="7"/>
  <c r="T3372" i="7"/>
  <c r="U3372" i="7" s="1"/>
  <c r="S3372" i="7"/>
  <c r="R3372" i="7"/>
  <c r="Q3372" i="7"/>
  <c r="A3372" i="7"/>
  <c r="U3371" i="7"/>
  <c r="T3371" i="7"/>
  <c r="S3371" i="7"/>
  <c r="R3371" i="7"/>
  <c r="Q3371" i="7"/>
  <c r="A3371" i="7"/>
  <c r="T3370" i="7"/>
  <c r="U3370" i="7" s="1"/>
  <c r="S3370" i="7"/>
  <c r="R3370" i="7"/>
  <c r="Q3370" i="7"/>
  <c r="A3370" i="7"/>
  <c r="U3369" i="7"/>
  <c r="T3369" i="7"/>
  <c r="S3369" i="7"/>
  <c r="R3369" i="7"/>
  <c r="Q3369" i="7"/>
  <c r="A3369" i="7"/>
  <c r="T3368" i="7"/>
  <c r="U3368" i="7" s="1"/>
  <c r="S3368" i="7"/>
  <c r="R3368" i="7"/>
  <c r="Q3368" i="7"/>
  <c r="A3368" i="7"/>
  <c r="U3367" i="7"/>
  <c r="T3367" i="7"/>
  <c r="S3367" i="7"/>
  <c r="R3367" i="7"/>
  <c r="Q3367" i="7"/>
  <c r="A3367" i="7"/>
  <c r="T3366" i="7"/>
  <c r="U3366" i="7" s="1"/>
  <c r="S3366" i="7"/>
  <c r="R3366" i="7"/>
  <c r="Q3366" i="7"/>
  <c r="A3366" i="7"/>
  <c r="U3365" i="7"/>
  <c r="T3365" i="7"/>
  <c r="S3365" i="7"/>
  <c r="R3365" i="7"/>
  <c r="Q3365" i="7"/>
  <c r="A3365" i="7"/>
  <c r="T3364" i="7"/>
  <c r="U3364" i="7" s="1"/>
  <c r="S3364" i="7"/>
  <c r="R3364" i="7"/>
  <c r="Q3364" i="7"/>
  <c r="A3364" i="7"/>
  <c r="U3363" i="7"/>
  <c r="T3363" i="7"/>
  <c r="S3363" i="7"/>
  <c r="R3363" i="7"/>
  <c r="Q3363" i="7"/>
  <c r="A3363" i="7"/>
  <c r="T3362" i="7"/>
  <c r="U3362" i="7" s="1"/>
  <c r="S3362" i="7"/>
  <c r="R3362" i="7"/>
  <c r="Q3362" i="7"/>
  <c r="A3362" i="7"/>
  <c r="U3361" i="7"/>
  <c r="T3361" i="7"/>
  <c r="S3361" i="7"/>
  <c r="R3361" i="7"/>
  <c r="Q3361" i="7"/>
  <c r="A3361" i="7"/>
  <c r="T3360" i="7"/>
  <c r="U3360" i="7" s="1"/>
  <c r="S3360" i="7"/>
  <c r="R3360" i="7"/>
  <c r="Q3360" i="7"/>
  <c r="A3360" i="7"/>
  <c r="U3359" i="7"/>
  <c r="T3359" i="7"/>
  <c r="S3359" i="7"/>
  <c r="R3359" i="7"/>
  <c r="Q3359" i="7"/>
  <c r="A3359" i="7"/>
  <c r="T3358" i="7"/>
  <c r="U3358" i="7" s="1"/>
  <c r="S3358" i="7"/>
  <c r="R3358" i="7"/>
  <c r="Q3358" i="7"/>
  <c r="A3358" i="7"/>
  <c r="U3357" i="7"/>
  <c r="T3357" i="7"/>
  <c r="S3357" i="7"/>
  <c r="R3357" i="7"/>
  <c r="Q3357" i="7"/>
  <c r="A3357" i="7"/>
  <c r="T3356" i="7"/>
  <c r="U3356" i="7" s="1"/>
  <c r="S3356" i="7"/>
  <c r="R3356" i="7"/>
  <c r="Q3356" i="7"/>
  <c r="A3356" i="7"/>
  <c r="U3355" i="7"/>
  <c r="T3355" i="7"/>
  <c r="S3355" i="7"/>
  <c r="R3355" i="7"/>
  <c r="Q3355" i="7"/>
  <c r="A3355" i="7"/>
  <c r="T3354" i="7"/>
  <c r="U3354" i="7" s="1"/>
  <c r="S3354" i="7"/>
  <c r="R3354" i="7"/>
  <c r="Q3354" i="7"/>
  <c r="A3354" i="7"/>
  <c r="U3353" i="7"/>
  <c r="T3353" i="7"/>
  <c r="S3353" i="7"/>
  <c r="R3353" i="7"/>
  <c r="Q3353" i="7"/>
  <c r="A3353" i="7"/>
  <c r="T3352" i="7"/>
  <c r="U3352" i="7" s="1"/>
  <c r="S3352" i="7"/>
  <c r="R3352" i="7"/>
  <c r="Q3352" i="7"/>
  <c r="A3352" i="7"/>
  <c r="U3351" i="7"/>
  <c r="T3351" i="7"/>
  <c r="S3351" i="7"/>
  <c r="R3351" i="7"/>
  <c r="Q3351" i="7"/>
  <c r="A3351" i="7"/>
  <c r="T3350" i="7"/>
  <c r="U3350" i="7" s="1"/>
  <c r="S3350" i="7"/>
  <c r="R3350" i="7"/>
  <c r="Q3350" i="7"/>
  <c r="A3350" i="7"/>
  <c r="U3349" i="7"/>
  <c r="T3349" i="7"/>
  <c r="S3349" i="7"/>
  <c r="R3349" i="7"/>
  <c r="Q3349" i="7"/>
  <c r="A3349" i="7"/>
  <c r="T3348" i="7"/>
  <c r="U3348" i="7" s="1"/>
  <c r="S3348" i="7"/>
  <c r="R3348" i="7"/>
  <c r="Q3348" i="7"/>
  <c r="A3348" i="7"/>
  <c r="U3347" i="7"/>
  <c r="T3347" i="7"/>
  <c r="S3347" i="7"/>
  <c r="R3347" i="7"/>
  <c r="Q3347" i="7"/>
  <c r="A3347" i="7"/>
  <c r="T3346" i="7"/>
  <c r="U3346" i="7" s="1"/>
  <c r="S3346" i="7"/>
  <c r="R3346" i="7"/>
  <c r="Q3346" i="7"/>
  <c r="A3346" i="7"/>
  <c r="U3345" i="7"/>
  <c r="T3345" i="7"/>
  <c r="S3345" i="7"/>
  <c r="R3345" i="7"/>
  <c r="Q3345" i="7"/>
  <c r="A3345" i="7"/>
  <c r="T3344" i="7"/>
  <c r="U3344" i="7" s="1"/>
  <c r="S3344" i="7"/>
  <c r="R3344" i="7"/>
  <c r="Q3344" i="7"/>
  <c r="A3344" i="7"/>
  <c r="U3343" i="7"/>
  <c r="T3343" i="7"/>
  <c r="S3343" i="7"/>
  <c r="R3343" i="7"/>
  <c r="Q3343" i="7"/>
  <c r="A3343" i="7"/>
  <c r="T3342" i="7"/>
  <c r="U3342" i="7" s="1"/>
  <c r="S3342" i="7"/>
  <c r="R3342" i="7"/>
  <c r="Q3342" i="7"/>
  <c r="A3342" i="7"/>
  <c r="T3341" i="7"/>
  <c r="U3341" i="7" s="1"/>
  <c r="S3341" i="7"/>
  <c r="R3341" i="7"/>
  <c r="Q3341" i="7"/>
  <c r="A3341" i="7"/>
  <c r="T3340" i="7"/>
  <c r="U3340" i="7" s="1"/>
  <c r="S3340" i="7"/>
  <c r="R3340" i="7"/>
  <c r="Q3340" i="7"/>
  <c r="A3340" i="7"/>
  <c r="U3339" i="7"/>
  <c r="T3339" i="7"/>
  <c r="S3339" i="7"/>
  <c r="R3339" i="7"/>
  <c r="Q3339" i="7"/>
  <c r="A3339" i="7"/>
  <c r="T3338" i="7"/>
  <c r="U3338" i="7" s="1"/>
  <c r="S3338" i="7"/>
  <c r="R3338" i="7"/>
  <c r="Q3338" i="7"/>
  <c r="A3338" i="7"/>
  <c r="T3337" i="7"/>
  <c r="U3337" i="7" s="1"/>
  <c r="S3337" i="7"/>
  <c r="R3337" i="7"/>
  <c r="Q3337" i="7"/>
  <c r="A3337" i="7"/>
  <c r="T3336" i="7"/>
  <c r="U3336" i="7" s="1"/>
  <c r="S3336" i="7"/>
  <c r="R3336" i="7"/>
  <c r="Q3336" i="7"/>
  <c r="A3336" i="7"/>
  <c r="T3335" i="7"/>
  <c r="U3335" i="7" s="1"/>
  <c r="S3335" i="7"/>
  <c r="R3335" i="7"/>
  <c r="Q3335" i="7"/>
  <c r="A3335" i="7"/>
  <c r="T3334" i="7"/>
  <c r="U3334" i="7" s="1"/>
  <c r="S3334" i="7"/>
  <c r="R3334" i="7"/>
  <c r="Q3334" i="7"/>
  <c r="A3334" i="7"/>
  <c r="U3333" i="7"/>
  <c r="T3333" i="7"/>
  <c r="S3333" i="7"/>
  <c r="R3333" i="7"/>
  <c r="Q3333" i="7"/>
  <c r="A3333" i="7"/>
  <c r="T3332" i="7"/>
  <c r="U3332" i="7" s="1"/>
  <c r="S3332" i="7"/>
  <c r="R3332" i="7"/>
  <c r="Q3332" i="7"/>
  <c r="A3332" i="7"/>
  <c r="U3331" i="7"/>
  <c r="T3331" i="7"/>
  <c r="S3331" i="7"/>
  <c r="R3331" i="7"/>
  <c r="Q3331" i="7"/>
  <c r="A3331" i="7"/>
  <c r="T3330" i="7"/>
  <c r="U3330" i="7" s="1"/>
  <c r="S3330" i="7"/>
  <c r="R3330" i="7"/>
  <c r="Q3330" i="7"/>
  <c r="A3330" i="7"/>
  <c r="T3329" i="7"/>
  <c r="U3329" i="7" s="1"/>
  <c r="S3329" i="7"/>
  <c r="R3329" i="7"/>
  <c r="Q3329" i="7"/>
  <c r="A3329" i="7"/>
  <c r="T3328" i="7"/>
  <c r="U3328" i="7" s="1"/>
  <c r="S3328" i="7"/>
  <c r="R3328" i="7"/>
  <c r="Q3328" i="7"/>
  <c r="A3328" i="7"/>
  <c r="T3327" i="7"/>
  <c r="U3327" i="7" s="1"/>
  <c r="S3327" i="7"/>
  <c r="R3327" i="7"/>
  <c r="Q3327" i="7"/>
  <c r="A3327" i="7"/>
  <c r="T3326" i="7"/>
  <c r="U3326" i="7" s="1"/>
  <c r="S3326" i="7"/>
  <c r="R3326" i="7"/>
  <c r="Q3326" i="7"/>
  <c r="A3326" i="7"/>
  <c r="U3325" i="7"/>
  <c r="T3325" i="7"/>
  <c r="S3325" i="7"/>
  <c r="R3325" i="7"/>
  <c r="Q3325" i="7"/>
  <c r="A3325" i="7"/>
  <c r="T3324" i="7"/>
  <c r="U3324" i="7" s="1"/>
  <c r="S3324" i="7"/>
  <c r="R3324" i="7"/>
  <c r="Q3324" i="7"/>
  <c r="A3324" i="7"/>
  <c r="T3323" i="7"/>
  <c r="U3323" i="7" s="1"/>
  <c r="S3323" i="7"/>
  <c r="R3323" i="7"/>
  <c r="Q3323" i="7"/>
  <c r="A3323" i="7"/>
  <c r="T3322" i="7"/>
  <c r="U3322" i="7" s="1"/>
  <c r="S3322" i="7"/>
  <c r="R3322" i="7"/>
  <c r="Q3322" i="7"/>
  <c r="A3322" i="7"/>
  <c r="U3321" i="7"/>
  <c r="T3321" i="7"/>
  <c r="S3321" i="7"/>
  <c r="R3321" i="7"/>
  <c r="Q3321" i="7"/>
  <c r="A3321" i="7"/>
  <c r="T3320" i="7"/>
  <c r="U3320" i="7" s="1"/>
  <c r="S3320" i="7"/>
  <c r="R3320" i="7"/>
  <c r="Q3320" i="7"/>
  <c r="A3320" i="7"/>
  <c r="U3319" i="7"/>
  <c r="T3319" i="7"/>
  <c r="S3319" i="7"/>
  <c r="R3319" i="7"/>
  <c r="Q3319" i="7"/>
  <c r="A3319" i="7"/>
  <c r="T3318" i="7"/>
  <c r="U3318" i="7" s="1"/>
  <c r="S3318" i="7"/>
  <c r="R3318" i="7"/>
  <c r="Q3318" i="7"/>
  <c r="A3318" i="7"/>
  <c r="T3317" i="7"/>
  <c r="U3317" i="7" s="1"/>
  <c r="S3317" i="7"/>
  <c r="R3317" i="7"/>
  <c r="Q3317" i="7"/>
  <c r="A3317" i="7"/>
  <c r="T3316" i="7"/>
  <c r="U3316" i="7" s="1"/>
  <c r="S3316" i="7"/>
  <c r="R3316" i="7"/>
  <c r="Q3316" i="7"/>
  <c r="A3316" i="7"/>
  <c r="U3315" i="7"/>
  <c r="T3315" i="7"/>
  <c r="S3315" i="7"/>
  <c r="R3315" i="7"/>
  <c r="Q3315" i="7"/>
  <c r="A3315" i="7"/>
  <c r="T3314" i="7"/>
  <c r="U3314" i="7" s="1"/>
  <c r="S3314" i="7"/>
  <c r="R3314" i="7"/>
  <c r="Q3314" i="7"/>
  <c r="A3314" i="7"/>
  <c r="T3313" i="7"/>
  <c r="U3313" i="7" s="1"/>
  <c r="S3313" i="7"/>
  <c r="R3313" i="7"/>
  <c r="Q3313" i="7"/>
  <c r="A3313" i="7"/>
  <c r="T3312" i="7"/>
  <c r="U3312" i="7" s="1"/>
  <c r="S3312" i="7"/>
  <c r="R3312" i="7"/>
  <c r="Q3312" i="7"/>
  <c r="A3312" i="7"/>
  <c r="T3311" i="7"/>
  <c r="U3311" i="7" s="1"/>
  <c r="S3311" i="7"/>
  <c r="R3311" i="7"/>
  <c r="Q3311" i="7"/>
  <c r="A3311" i="7"/>
  <c r="T3310" i="7"/>
  <c r="U3310" i="7" s="1"/>
  <c r="S3310" i="7"/>
  <c r="R3310" i="7"/>
  <c r="Q3310" i="7"/>
  <c r="A3310" i="7"/>
  <c r="U3309" i="7"/>
  <c r="T3309" i="7"/>
  <c r="S3309" i="7"/>
  <c r="R3309" i="7"/>
  <c r="Q3309" i="7"/>
  <c r="A3309" i="7"/>
  <c r="T3308" i="7"/>
  <c r="U3308" i="7" s="1"/>
  <c r="S3308" i="7"/>
  <c r="R3308" i="7"/>
  <c r="Q3308" i="7"/>
  <c r="A3308" i="7"/>
  <c r="U3307" i="7"/>
  <c r="T3307" i="7"/>
  <c r="S3307" i="7"/>
  <c r="R3307" i="7"/>
  <c r="Q3307" i="7"/>
  <c r="A3307" i="7"/>
  <c r="T3306" i="7"/>
  <c r="U3306" i="7" s="1"/>
  <c r="S3306" i="7"/>
  <c r="R3306" i="7"/>
  <c r="Q3306" i="7"/>
  <c r="A3306" i="7"/>
  <c r="U3305" i="7"/>
  <c r="T3305" i="7"/>
  <c r="S3305" i="7"/>
  <c r="R3305" i="7"/>
  <c r="Q3305" i="7"/>
  <c r="A3305" i="7"/>
  <c r="T3304" i="7"/>
  <c r="U3304" i="7" s="1"/>
  <c r="S3304" i="7"/>
  <c r="R3304" i="7"/>
  <c r="Q3304" i="7"/>
  <c r="A3304" i="7"/>
  <c r="T3303" i="7"/>
  <c r="U3303" i="7" s="1"/>
  <c r="S3303" i="7"/>
  <c r="R3303" i="7"/>
  <c r="Q3303" i="7"/>
  <c r="A3303" i="7"/>
  <c r="T3302" i="7"/>
  <c r="U3302" i="7" s="1"/>
  <c r="S3302" i="7"/>
  <c r="R3302" i="7"/>
  <c r="Q3302" i="7"/>
  <c r="A3302" i="7"/>
  <c r="U3301" i="7"/>
  <c r="T3301" i="7"/>
  <c r="S3301" i="7"/>
  <c r="R3301" i="7"/>
  <c r="Q3301" i="7"/>
  <c r="A3301" i="7"/>
  <c r="T3300" i="7"/>
  <c r="U3300" i="7" s="1"/>
  <c r="S3300" i="7"/>
  <c r="R3300" i="7"/>
  <c r="Q3300" i="7"/>
  <c r="A3300" i="7"/>
  <c r="T3299" i="7"/>
  <c r="U3299" i="7" s="1"/>
  <c r="S3299" i="7"/>
  <c r="R3299" i="7"/>
  <c r="Q3299" i="7"/>
  <c r="A3299" i="7"/>
  <c r="T3298" i="7"/>
  <c r="U3298" i="7" s="1"/>
  <c r="S3298" i="7"/>
  <c r="R3298" i="7"/>
  <c r="Q3298" i="7"/>
  <c r="A3298" i="7"/>
  <c r="U3297" i="7"/>
  <c r="T3297" i="7"/>
  <c r="S3297" i="7"/>
  <c r="R3297" i="7"/>
  <c r="Q3297" i="7"/>
  <c r="A3297" i="7"/>
  <c r="T3296" i="7"/>
  <c r="U3296" i="7" s="1"/>
  <c r="S3296" i="7"/>
  <c r="R3296" i="7"/>
  <c r="Q3296" i="7"/>
  <c r="A3296" i="7"/>
  <c r="U3295" i="7"/>
  <c r="T3295" i="7"/>
  <c r="S3295" i="7"/>
  <c r="R3295" i="7"/>
  <c r="Q3295" i="7"/>
  <c r="A3295" i="7"/>
  <c r="T3294" i="7"/>
  <c r="U3294" i="7" s="1"/>
  <c r="S3294" i="7"/>
  <c r="R3294" i="7"/>
  <c r="Q3294" i="7"/>
  <c r="A3294" i="7"/>
  <c r="T3293" i="7"/>
  <c r="U3293" i="7" s="1"/>
  <c r="S3293" i="7"/>
  <c r="R3293" i="7"/>
  <c r="Q3293" i="7"/>
  <c r="A3293" i="7"/>
  <c r="T3292" i="7"/>
  <c r="U3292" i="7" s="1"/>
  <c r="S3292" i="7"/>
  <c r="R3292" i="7"/>
  <c r="Q3292" i="7"/>
  <c r="A3292" i="7"/>
  <c r="U3291" i="7"/>
  <c r="T3291" i="7"/>
  <c r="S3291" i="7"/>
  <c r="R3291" i="7"/>
  <c r="Q3291" i="7"/>
  <c r="A3291" i="7"/>
  <c r="T3290" i="7"/>
  <c r="U3290" i="7" s="1"/>
  <c r="S3290" i="7"/>
  <c r="R3290" i="7"/>
  <c r="Q3290" i="7"/>
  <c r="A3290" i="7"/>
  <c r="T3289" i="7"/>
  <c r="U3289" i="7" s="1"/>
  <c r="S3289" i="7"/>
  <c r="R3289" i="7"/>
  <c r="Q3289" i="7"/>
  <c r="A3289" i="7"/>
  <c r="T3288" i="7"/>
  <c r="U3288" i="7" s="1"/>
  <c r="S3288" i="7"/>
  <c r="R3288" i="7"/>
  <c r="Q3288" i="7"/>
  <c r="A3288" i="7"/>
  <c r="T3287" i="7"/>
  <c r="U3287" i="7" s="1"/>
  <c r="S3287" i="7"/>
  <c r="R3287" i="7"/>
  <c r="Q3287" i="7"/>
  <c r="A3287" i="7"/>
  <c r="T3286" i="7"/>
  <c r="U3286" i="7" s="1"/>
  <c r="S3286" i="7"/>
  <c r="R3286" i="7"/>
  <c r="Q3286" i="7"/>
  <c r="A3286" i="7"/>
  <c r="U3285" i="7"/>
  <c r="T3285" i="7"/>
  <c r="S3285" i="7"/>
  <c r="R3285" i="7"/>
  <c r="Q3285" i="7"/>
  <c r="A3285" i="7"/>
  <c r="T3284" i="7"/>
  <c r="U3284" i="7" s="1"/>
  <c r="S3284" i="7"/>
  <c r="R3284" i="7"/>
  <c r="Q3284" i="7"/>
  <c r="A3284" i="7"/>
  <c r="U3283" i="7"/>
  <c r="T3283" i="7"/>
  <c r="S3283" i="7"/>
  <c r="R3283" i="7"/>
  <c r="Q3283" i="7"/>
  <c r="A3283" i="7"/>
  <c r="T3282" i="7"/>
  <c r="U3282" i="7" s="1"/>
  <c r="S3282" i="7"/>
  <c r="R3282" i="7"/>
  <c r="Q3282" i="7"/>
  <c r="A3282" i="7"/>
  <c r="T3281" i="7"/>
  <c r="U3281" i="7" s="1"/>
  <c r="S3281" i="7"/>
  <c r="R3281" i="7"/>
  <c r="Q3281" i="7"/>
  <c r="A3281" i="7"/>
  <c r="T3280" i="7"/>
  <c r="U3280" i="7" s="1"/>
  <c r="S3280" i="7"/>
  <c r="R3280" i="7"/>
  <c r="Q3280" i="7"/>
  <c r="A3280" i="7"/>
  <c r="T3279" i="7"/>
  <c r="U3279" i="7" s="1"/>
  <c r="S3279" i="7"/>
  <c r="R3279" i="7"/>
  <c r="Q3279" i="7"/>
  <c r="A3279" i="7"/>
  <c r="T3278" i="7"/>
  <c r="U3278" i="7" s="1"/>
  <c r="S3278" i="7"/>
  <c r="R3278" i="7"/>
  <c r="Q3278" i="7"/>
  <c r="A3278" i="7"/>
  <c r="U3277" i="7"/>
  <c r="T3277" i="7"/>
  <c r="S3277" i="7"/>
  <c r="R3277" i="7"/>
  <c r="Q3277" i="7"/>
  <c r="A3277" i="7"/>
  <c r="T3276" i="7"/>
  <c r="U3276" i="7" s="1"/>
  <c r="S3276" i="7"/>
  <c r="R3276" i="7"/>
  <c r="Q3276" i="7"/>
  <c r="A3276" i="7"/>
  <c r="T3275" i="7"/>
  <c r="U3275" i="7" s="1"/>
  <c r="S3275" i="7"/>
  <c r="R3275" i="7"/>
  <c r="Q3275" i="7"/>
  <c r="A3275" i="7"/>
  <c r="T3274" i="7"/>
  <c r="U3274" i="7" s="1"/>
  <c r="S3274" i="7"/>
  <c r="R3274" i="7"/>
  <c r="Q3274" i="7"/>
  <c r="A3274" i="7"/>
  <c r="U3273" i="7"/>
  <c r="T3273" i="7"/>
  <c r="S3273" i="7"/>
  <c r="R3273" i="7"/>
  <c r="Q3273" i="7"/>
  <c r="A3273" i="7"/>
  <c r="T3272" i="7"/>
  <c r="U3272" i="7" s="1"/>
  <c r="S3272" i="7"/>
  <c r="R3272" i="7"/>
  <c r="Q3272" i="7"/>
  <c r="A3272" i="7"/>
  <c r="U3271" i="7"/>
  <c r="T3271" i="7"/>
  <c r="S3271" i="7"/>
  <c r="R3271" i="7"/>
  <c r="Q3271" i="7"/>
  <c r="A3271" i="7"/>
  <c r="T3270" i="7"/>
  <c r="U3270" i="7" s="1"/>
  <c r="S3270" i="7"/>
  <c r="R3270" i="7"/>
  <c r="Q3270" i="7"/>
  <c r="A3270" i="7"/>
  <c r="T3269" i="7"/>
  <c r="U3269" i="7" s="1"/>
  <c r="S3269" i="7"/>
  <c r="R3269" i="7"/>
  <c r="Q3269" i="7"/>
  <c r="A3269" i="7"/>
  <c r="T3268" i="7"/>
  <c r="U3268" i="7" s="1"/>
  <c r="S3268" i="7"/>
  <c r="R3268" i="7"/>
  <c r="Q3268" i="7"/>
  <c r="A3268" i="7"/>
  <c r="U3267" i="7"/>
  <c r="T3267" i="7"/>
  <c r="S3267" i="7"/>
  <c r="R3267" i="7"/>
  <c r="Q3267" i="7"/>
  <c r="A3267" i="7"/>
  <c r="T3266" i="7"/>
  <c r="U3266" i="7" s="1"/>
  <c r="S3266" i="7"/>
  <c r="R3266" i="7"/>
  <c r="Q3266" i="7"/>
  <c r="A3266" i="7"/>
  <c r="T3265" i="7"/>
  <c r="U3265" i="7" s="1"/>
  <c r="S3265" i="7"/>
  <c r="R3265" i="7"/>
  <c r="Q3265" i="7"/>
  <c r="A3265" i="7"/>
  <c r="T3264" i="7"/>
  <c r="U3264" i="7" s="1"/>
  <c r="S3264" i="7"/>
  <c r="R3264" i="7"/>
  <c r="Q3264" i="7"/>
  <c r="A3264" i="7"/>
  <c r="T3263" i="7"/>
  <c r="U3263" i="7" s="1"/>
  <c r="S3263" i="7"/>
  <c r="R3263" i="7"/>
  <c r="Q3263" i="7"/>
  <c r="A3263" i="7"/>
  <c r="T3262" i="7"/>
  <c r="U3262" i="7" s="1"/>
  <c r="S3262" i="7"/>
  <c r="R3262" i="7"/>
  <c r="Q3262" i="7"/>
  <c r="A3262" i="7"/>
  <c r="U3261" i="7"/>
  <c r="T3261" i="7"/>
  <c r="S3261" i="7"/>
  <c r="R3261" i="7"/>
  <c r="Q3261" i="7"/>
  <c r="A3261" i="7"/>
  <c r="T3260" i="7"/>
  <c r="U3260" i="7" s="1"/>
  <c r="S3260" i="7"/>
  <c r="R3260" i="7"/>
  <c r="Q3260" i="7"/>
  <c r="A3260" i="7"/>
  <c r="U3259" i="7"/>
  <c r="T3259" i="7"/>
  <c r="S3259" i="7"/>
  <c r="R3259" i="7"/>
  <c r="Q3259" i="7"/>
  <c r="A3259" i="7"/>
  <c r="T3258" i="7"/>
  <c r="U3258" i="7" s="1"/>
  <c r="S3258" i="7"/>
  <c r="R3258" i="7"/>
  <c r="Q3258" i="7"/>
  <c r="A3258" i="7"/>
  <c r="T3257" i="7"/>
  <c r="U3257" i="7" s="1"/>
  <c r="S3257" i="7"/>
  <c r="R3257" i="7"/>
  <c r="Q3257" i="7"/>
  <c r="A3257" i="7"/>
  <c r="T3256" i="7"/>
  <c r="U3256" i="7" s="1"/>
  <c r="S3256" i="7"/>
  <c r="R3256" i="7"/>
  <c r="Q3256" i="7"/>
  <c r="A3256" i="7"/>
  <c r="T3255" i="7"/>
  <c r="U3255" i="7" s="1"/>
  <c r="S3255" i="7"/>
  <c r="R3255" i="7"/>
  <c r="Q3255" i="7"/>
  <c r="A3255" i="7"/>
  <c r="T3254" i="7"/>
  <c r="U3254" i="7" s="1"/>
  <c r="S3254" i="7"/>
  <c r="R3254" i="7"/>
  <c r="Q3254" i="7"/>
  <c r="A3254" i="7"/>
  <c r="U3253" i="7"/>
  <c r="T3253" i="7"/>
  <c r="S3253" i="7"/>
  <c r="R3253" i="7"/>
  <c r="Q3253" i="7"/>
  <c r="A3253" i="7"/>
  <c r="T3252" i="7"/>
  <c r="U3252" i="7" s="1"/>
  <c r="S3252" i="7"/>
  <c r="R3252" i="7"/>
  <c r="Q3252" i="7"/>
  <c r="A3252" i="7"/>
  <c r="T3251" i="7"/>
  <c r="U3251" i="7" s="1"/>
  <c r="S3251" i="7"/>
  <c r="R3251" i="7"/>
  <c r="Q3251" i="7"/>
  <c r="A3251" i="7"/>
  <c r="T3250" i="7"/>
  <c r="U3250" i="7" s="1"/>
  <c r="S3250" i="7"/>
  <c r="R3250" i="7"/>
  <c r="Q3250" i="7"/>
  <c r="A3250" i="7"/>
  <c r="U3249" i="7"/>
  <c r="T3249" i="7"/>
  <c r="S3249" i="7"/>
  <c r="R3249" i="7"/>
  <c r="Q3249" i="7"/>
  <c r="A3249" i="7"/>
  <c r="T3248" i="7"/>
  <c r="U3248" i="7" s="1"/>
  <c r="S3248" i="7"/>
  <c r="R3248" i="7"/>
  <c r="Q3248" i="7"/>
  <c r="A3248" i="7"/>
  <c r="U3247" i="7"/>
  <c r="T3247" i="7"/>
  <c r="S3247" i="7"/>
  <c r="R3247" i="7"/>
  <c r="Q3247" i="7"/>
  <c r="A3247" i="7"/>
  <c r="T3246" i="7"/>
  <c r="U3246" i="7" s="1"/>
  <c r="S3246" i="7"/>
  <c r="R3246" i="7"/>
  <c r="Q3246" i="7"/>
  <c r="A3246" i="7"/>
  <c r="T3245" i="7"/>
  <c r="U3245" i="7" s="1"/>
  <c r="S3245" i="7"/>
  <c r="R3245" i="7"/>
  <c r="Q3245" i="7"/>
  <c r="A3245" i="7"/>
  <c r="T3244" i="7"/>
  <c r="U3244" i="7" s="1"/>
  <c r="S3244" i="7"/>
  <c r="R3244" i="7"/>
  <c r="Q3244" i="7"/>
  <c r="A3244" i="7"/>
  <c r="U3243" i="7"/>
  <c r="T3243" i="7"/>
  <c r="S3243" i="7"/>
  <c r="R3243" i="7"/>
  <c r="Q3243" i="7"/>
  <c r="A3243" i="7"/>
  <c r="T3242" i="7"/>
  <c r="U3242" i="7" s="1"/>
  <c r="S3242" i="7"/>
  <c r="R3242" i="7"/>
  <c r="Q3242" i="7"/>
  <c r="A3242" i="7"/>
  <c r="T3241" i="7"/>
  <c r="U3241" i="7" s="1"/>
  <c r="S3241" i="7"/>
  <c r="R3241" i="7"/>
  <c r="Q3241" i="7"/>
  <c r="A3241" i="7"/>
  <c r="T3240" i="7"/>
  <c r="U3240" i="7" s="1"/>
  <c r="S3240" i="7"/>
  <c r="R3240" i="7"/>
  <c r="Q3240" i="7"/>
  <c r="A3240" i="7"/>
  <c r="T3239" i="7"/>
  <c r="U3239" i="7" s="1"/>
  <c r="S3239" i="7"/>
  <c r="R3239" i="7"/>
  <c r="Q3239" i="7"/>
  <c r="A3239" i="7"/>
  <c r="T3238" i="7"/>
  <c r="U3238" i="7" s="1"/>
  <c r="S3238" i="7"/>
  <c r="R3238" i="7"/>
  <c r="Q3238" i="7"/>
  <c r="A3238" i="7"/>
  <c r="U3237" i="7"/>
  <c r="T3237" i="7"/>
  <c r="S3237" i="7"/>
  <c r="R3237" i="7"/>
  <c r="Q3237" i="7"/>
  <c r="A3237" i="7"/>
  <c r="T3236" i="7"/>
  <c r="U3236" i="7" s="1"/>
  <c r="S3236" i="7"/>
  <c r="R3236" i="7"/>
  <c r="Q3236" i="7"/>
  <c r="A3236" i="7"/>
  <c r="U3235" i="7"/>
  <c r="T3235" i="7"/>
  <c r="S3235" i="7"/>
  <c r="R3235" i="7"/>
  <c r="Q3235" i="7"/>
  <c r="A3235" i="7"/>
  <c r="T3234" i="7"/>
  <c r="U3234" i="7" s="1"/>
  <c r="S3234" i="7"/>
  <c r="R3234" i="7"/>
  <c r="Q3234" i="7"/>
  <c r="A3234" i="7"/>
  <c r="U3233" i="7"/>
  <c r="T3233" i="7"/>
  <c r="S3233" i="7"/>
  <c r="R3233" i="7"/>
  <c r="Q3233" i="7"/>
  <c r="A3233" i="7"/>
  <c r="T3232" i="7"/>
  <c r="U3232" i="7" s="1"/>
  <c r="S3232" i="7"/>
  <c r="R3232" i="7"/>
  <c r="Q3232" i="7"/>
  <c r="A3232" i="7"/>
  <c r="T3231" i="7"/>
  <c r="U3231" i="7" s="1"/>
  <c r="S3231" i="7"/>
  <c r="R3231" i="7"/>
  <c r="Q3231" i="7"/>
  <c r="A3231" i="7"/>
  <c r="T3230" i="7"/>
  <c r="U3230" i="7" s="1"/>
  <c r="S3230" i="7"/>
  <c r="R3230" i="7"/>
  <c r="Q3230" i="7"/>
  <c r="A3230" i="7"/>
  <c r="U3229" i="7"/>
  <c r="T3229" i="7"/>
  <c r="S3229" i="7"/>
  <c r="R3229" i="7"/>
  <c r="Q3229" i="7"/>
  <c r="A3229" i="7"/>
  <c r="T3228" i="7"/>
  <c r="U3228" i="7" s="1"/>
  <c r="S3228" i="7"/>
  <c r="R3228" i="7"/>
  <c r="Q3228" i="7"/>
  <c r="A3228" i="7"/>
  <c r="T3227" i="7"/>
  <c r="U3227" i="7" s="1"/>
  <c r="S3227" i="7"/>
  <c r="R3227" i="7"/>
  <c r="Q3227" i="7"/>
  <c r="A3227" i="7"/>
  <c r="T3226" i="7"/>
  <c r="U3226" i="7" s="1"/>
  <c r="S3226" i="7"/>
  <c r="R3226" i="7"/>
  <c r="Q3226" i="7"/>
  <c r="A3226" i="7"/>
  <c r="U3225" i="7"/>
  <c r="T3225" i="7"/>
  <c r="S3225" i="7"/>
  <c r="R3225" i="7"/>
  <c r="Q3225" i="7"/>
  <c r="A3225" i="7"/>
  <c r="T3224" i="7"/>
  <c r="U3224" i="7" s="1"/>
  <c r="S3224" i="7"/>
  <c r="R3224" i="7"/>
  <c r="Q3224" i="7"/>
  <c r="A3224" i="7"/>
  <c r="U3223" i="7"/>
  <c r="T3223" i="7"/>
  <c r="S3223" i="7"/>
  <c r="R3223" i="7"/>
  <c r="Q3223" i="7"/>
  <c r="A3223" i="7"/>
  <c r="T3222" i="7"/>
  <c r="U3222" i="7" s="1"/>
  <c r="S3222" i="7"/>
  <c r="R3222" i="7"/>
  <c r="Q3222" i="7"/>
  <c r="A3222" i="7"/>
  <c r="T3221" i="7"/>
  <c r="U3221" i="7" s="1"/>
  <c r="S3221" i="7"/>
  <c r="R3221" i="7"/>
  <c r="Q3221" i="7"/>
  <c r="A3221" i="7"/>
  <c r="T3220" i="7"/>
  <c r="U3220" i="7" s="1"/>
  <c r="S3220" i="7"/>
  <c r="R3220" i="7"/>
  <c r="Q3220" i="7"/>
  <c r="A3220" i="7"/>
  <c r="U3219" i="7"/>
  <c r="T3219" i="7"/>
  <c r="S3219" i="7"/>
  <c r="R3219" i="7"/>
  <c r="Q3219" i="7"/>
  <c r="A3219" i="7"/>
  <c r="T3218" i="7"/>
  <c r="U3218" i="7" s="1"/>
  <c r="S3218" i="7"/>
  <c r="R3218" i="7"/>
  <c r="Q3218" i="7"/>
  <c r="A3218" i="7"/>
  <c r="T3217" i="7"/>
  <c r="U3217" i="7" s="1"/>
  <c r="S3217" i="7"/>
  <c r="R3217" i="7"/>
  <c r="Q3217" i="7"/>
  <c r="A3217" i="7"/>
  <c r="T3216" i="7"/>
  <c r="U3216" i="7" s="1"/>
  <c r="S3216" i="7"/>
  <c r="R3216" i="7"/>
  <c r="Q3216" i="7"/>
  <c r="A3216" i="7"/>
  <c r="T3215" i="7"/>
  <c r="U3215" i="7" s="1"/>
  <c r="S3215" i="7"/>
  <c r="R3215" i="7"/>
  <c r="Q3215" i="7"/>
  <c r="A3215" i="7"/>
  <c r="T3214" i="7"/>
  <c r="U3214" i="7" s="1"/>
  <c r="S3214" i="7"/>
  <c r="R3214" i="7"/>
  <c r="Q3214" i="7"/>
  <c r="A3214" i="7"/>
  <c r="U3213" i="7"/>
  <c r="T3213" i="7"/>
  <c r="S3213" i="7"/>
  <c r="R3213" i="7"/>
  <c r="Q3213" i="7"/>
  <c r="A3213" i="7"/>
  <c r="T3212" i="7"/>
  <c r="U3212" i="7" s="1"/>
  <c r="S3212" i="7"/>
  <c r="R3212" i="7"/>
  <c r="Q3212" i="7"/>
  <c r="A3212" i="7"/>
  <c r="U3211" i="7"/>
  <c r="T3211" i="7"/>
  <c r="S3211" i="7"/>
  <c r="R3211" i="7"/>
  <c r="Q3211" i="7"/>
  <c r="A3211" i="7"/>
  <c r="T3210" i="7"/>
  <c r="U3210" i="7" s="1"/>
  <c r="S3210" i="7"/>
  <c r="R3210" i="7"/>
  <c r="Q3210" i="7"/>
  <c r="A3210" i="7"/>
  <c r="U3209" i="7"/>
  <c r="T3209" i="7"/>
  <c r="S3209" i="7"/>
  <c r="R3209" i="7"/>
  <c r="Q3209" i="7"/>
  <c r="A3209" i="7"/>
  <c r="T3208" i="7"/>
  <c r="U3208" i="7" s="1"/>
  <c r="S3208" i="7"/>
  <c r="R3208" i="7"/>
  <c r="Q3208" i="7"/>
  <c r="A3208" i="7"/>
  <c r="T3207" i="7"/>
  <c r="U3207" i="7" s="1"/>
  <c r="S3207" i="7"/>
  <c r="R3207" i="7"/>
  <c r="Q3207" i="7"/>
  <c r="A3207" i="7"/>
  <c r="T3206" i="7"/>
  <c r="U3206" i="7" s="1"/>
  <c r="S3206" i="7"/>
  <c r="R3206" i="7"/>
  <c r="Q3206" i="7"/>
  <c r="A3206" i="7"/>
  <c r="U3205" i="7"/>
  <c r="T3205" i="7"/>
  <c r="S3205" i="7"/>
  <c r="R3205" i="7"/>
  <c r="Q3205" i="7"/>
  <c r="A3205" i="7"/>
  <c r="T3204" i="7"/>
  <c r="U3204" i="7" s="1"/>
  <c r="S3204" i="7"/>
  <c r="R3204" i="7"/>
  <c r="Q3204" i="7"/>
  <c r="A3204" i="7"/>
  <c r="T3203" i="7"/>
  <c r="U3203" i="7" s="1"/>
  <c r="S3203" i="7"/>
  <c r="R3203" i="7"/>
  <c r="Q3203" i="7"/>
  <c r="A3203" i="7"/>
  <c r="T3202" i="7"/>
  <c r="U3202" i="7" s="1"/>
  <c r="S3202" i="7"/>
  <c r="R3202" i="7"/>
  <c r="Q3202" i="7"/>
  <c r="A3202" i="7"/>
  <c r="U3201" i="7"/>
  <c r="T3201" i="7"/>
  <c r="S3201" i="7"/>
  <c r="R3201" i="7"/>
  <c r="Q3201" i="7"/>
  <c r="A3201" i="7"/>
  <c r="T3200" i="7"/>
  <c r="U3200" i="7" s="1"/>
  <c r="S3200" i="7"/>
  <c r="R3200" i="7"/>
  <c r="Q3200" i="7"/>
  <c r="A3200" i="7"/>
  <c r="U3199" i="7"/>
  <c r="T3199" i="7"/>
  <c r="S3199" i="7"/>
  <c r="R3199" i="7"/>
  <c r="Q3199" i="7"/>
  <c r="A3199" i="7"/>
  <c r="T3198" i="7"/>
  <c r="U3198" i="7" s="1"/>
  <c r="S3198" i="7"/>
  <c r="R3198" i="7"/>
  <c r="Q3198" i="7"/>
  <c r="A3198" i="7"/>
  <c r="T3197" i="7"/>
  <c r="U3197" i="7" s="1"/>
  <c r="S3197" i="7"/>
  <c r="R3197" i="7"/>
  <c r="Q3197" i="7"/>
  <c r="A3197" i="7"/>
  <c r="T3196" i="7"/>
  <c r="U3196" i="7" s="1"/>
  <c r="S3196" i="7"/>
  <c r="R3196" i="7"/>
  <c r="Q3196" i="7"/>
  <c r="A3196" i="7"/>
  <c r="U3195" i="7"/>
  <c r="T3195" i="7"/>
  <c r="S3195" i="7"/>
  <c r="R3195" i="7"/>
  <c r="Q3195" i="7"/>
  <c r="A3195" i="7"/>
  <c r="T3194" i="7"/>
  <c r="U3194" i="7" s="1"/>
  <c r="S3194" i="7"/>
  <c r="R3194" i="7"/>
  <c r="Q3194" i="7"/>
  <c r="A3194" i="7"/>
  <c r="T3193" i="7"/>
  <c r="U3193" i="7" s="1"/>
  <c r="S3193" i="7"/>
  <c r="R3193" i="7"/>
  <c r="Q3193" i="7"/>
  <c r="A3193" i="7"/>
  <c r="T3192" i="7"/>
  <c r="U3192" i="7" s="1"/>
  <c r="S3192" i="7"/>
  <c r="R3192" i="7"/>
  <c r="Q3192" i="7"/>
  <c r="A3192" i="7"/>
  <c r="U3191" i="7"/>
  <c r="T3191" i="7"/>
  <c r="S3191" i="7"/>
  <c r="R3191" i="7"/>
  <c r="Q3191" i="7"/>
  <c r="A3191" i="7"/>
  <c r="T3190" i="7"/>
  <c r="U3190" i="7" s="1"/>
  <c r="S3190" i="7"/>
  <c r="R3190" i="7"/>
  <c r="Q3190" i="7"/>
  <c r="A3190" i="7"/>
  <c r="U3189" i="7"/>
  <c r="T3189" i="7"/>
  <c r="S3189" i="7"/>
  <c r="R3189" i="7"/>
  <c r="Q3189" i="7"/>
  <c r="A3189" i="7"/>
  <c r="T3188" i="7"/>
  <c r="U3188" i="7" s="1"/>
  <c r="S3188" i="7"/>
  <c r="R3188" i="7"/>
  <c r="Q3188" i="7"/>
  <c r="A3188" i="7"/>
  <c r="U3187" i="7"/>
  <c r="T3187" i="7"/>
  <c r="S3187" i="7"/>
  <c r="R3187" i="7"/>
  <c r="Q3187" i="7"/>
  <c r="A3187" i="7"/>
  <c r="T3186" i="7"/>
  <c r="U3186" i="7" s="1"/>
  <c r="S3186" i="7"/>
  <c r="R3186" i="7"/>
  <c r="Q3186" i="7"/>
  <c r="A3186" i="7"/>
  <c r="U3185" i="7"/>
  <c r="T3185" i="7"/>
  <c r="S3185" i="7"/>
  <c r="R3185" i="7"/>
  <c r="Q3185" i="7"/>
  <c r="A3185" i="7"/>
  <c r="T3184" i="7"/>
  <c r="U3184" i="7" s="1"/>
  <c r="S3184" i="7"/>
  <c r="R3184" i="7"/>
  <c r="Q3184" i="7"/>
  <c r="A3184" i="7"/>
  <c r="T3183" i="7"/>
  <c r="U3183" i="7" s="1"/>
  <c r="S3183" i="7"/>
  <c r="R3183" i="7"/>
  <c r="Q3183" i="7"/>
  <c r="A3183" i="7"/>
  <c r="T3182" i="7"/>
  <c r="U3182" i="7" s="1"/>
  <c r="S3182" i="7"/>
  <c r="R3182" i="7"/>
  <c r="Q3182" i="7"/>
  <c r="A3182" i="7"/>
  <c r="U3181" i="7"/>
  <c r="T3181" i="7"/>
  <c r="S3181" i="7"/>
  <c r="R3181" i="7"/>
  <c r="Q3181" i="7"/>
  <c r="A3181" i="7"/>
  <c r="T3180" i="7"/>
  <c r="U3180" i="7" s="1"/>
  <c r="S3180" i="7"/>
  <c r="R3180" i="7"/>
  <c r="Q3180" i="7"/>
  <c r="A3180" i="7"/>
  <c r="T3179" i="7"/>
  <c r="U3179" i="7" s="1"/>
  <c r="S3179" i="7"/>
  <c r="R3179" i="7"/>
  <c r="Q3179" i="7"/>
  <c r="A3179" i="7"/>
  <c r="T3178" i="7"/>
  <c r="U3178" i="7" s="1"/>
  <c r="S3178" i="7"/>
  <c r="R3178" i="7"/>
  <c r="Q3178" i="7"/>
  <c r="A3178" i="7"/>
  <c r="U3177" i="7"/>
  <c r="T3177" i="7"/>
  <c r="S3177" i="7"/>
  <c r="R3177" i="7"/>
  <c r="Q3177" i="7"/>
  <c r="A3177" i="7"/>
  <c r="T3176" i="7"/>
  <c r="U3176" i="7" s="1"/>
  <c r="S3176" i="7"/>
  <c r="R3176" i="7"/>
  <c r="Q3176" i="7"/>
  <c r="A3176" i="7"/>
  <c r="U3175" i="7"/>
  <c r="T3175" i="7"/>
  <c r="S3175" i="7"/>
  <c r="R3175" i="7"/>
  <c r="Q3175" i="7"/>
  <c r="A3175" i="7"/>
  <c r="T3174" i="7"/>
  <c r="U3174" i="7" s="1"/>
  <c r="S3174" i="7"/>
  <c r="R3174" i="7"/>
  <c r="Q3174" i="7"/>
  <c r="A3174" i="7"/>
  <c r="T3173" i="7"/>
  <c r="U3173" i="7" s="1"/>
  <c r="S3173" i="7"/>
  <c r="R3173" i="7"/>
  <c r="Q3173" i="7"/>
  <c r="A3173" i="7"/>
  <c r="T3172" i="7"/>
  <c r="U3172" i="7" s="1"/>
  <c r="S3172" i="7"/>
  <c r="R3172" i="7"/>
  <c r="Q3172" i="7"/>
  <c r="A3172" i="7"/>
  <c r="U3171" i="7"/>
  <c r="T3171" i="7"/>
  <c r="S3171" i="7"/>
  <c r="R3171" i="7"/>
  <c r="Q3171" i="7"/>
  <c r="A3171" i="7"/>
  <c r="T3170" i="7"/>
  <c r="U3170" i="7" s="1"/>
  <c r="S3170" i="7"/>
  <c r="R3170" i="7"/>
  <c r="Q3170" i="7"/>
  <c r="A3170" i="7"/>
  <c r="T3169" i="7"/>
  <c r="U3169" i="7" s="1"/>
  <c r="S3169" i="7"/>
  <c r="R3169" i="7"/>
  <c r="Q3169" i="7"/>
  <c r="A3169" i="7"/>
  <c r="T3168" i="7"/>
  <c r="U3168" i="7" s="1"/>
  <c r="S3168" i="7"/>
  <c r="R3168" i="7"/>
  <c r="Q3168" i="7"/>
  <c r="A3168" i="7"/>
  <c r="U3167" i="7"/>
  <c r="T3167" i="7"/>
  <c r="S3167" i="7"/>
  <c r="R3167" i="7"/>
  <c r="Q3167" i="7"/>
  <c r="A3167" i="7"/>
  <c r="T3166" i="7"/>
  <c r="U3166" i="7" s="1"/>
  <c r="S3166" i="7"/>
  <c r="R3166" i="7"/>
  <c r="Q3166" i="7"/>
  <c r="A3166" i="7"/>
  <c r="U3165" i="7"/>
  <c r="T3165" i="7"/>
  <c r="S3165" i="7"/>
  <c r="R3165" i="7"/>
  <c r="Q3165" i="7"/>
  <c r="A3165" i="7"/>
  <c r="T3164" i="7"/>
  <c r="U3164" i="7" s="1"/>
  <c r="S3164" i="7"/>
  <c r="R3164" i="7"/>
  <c r="Q3164" i="7"/>
  <c r="A3164" i="7"/>
  <c r="U3163" i="7"/>
  <c r="T3163" i="7"/>
  <c r="S3163" i="7"/>
  <c r="R3163" i="7"/>
  <c r="Q3163" i="7"/>
  <c r="A3163" i="7"/>
  <c r="T3162" i="7"/>
  <c r="U3162" i="7" s="1"/>
  <c r="S3162" i="7"/>
  <c r="R3162" i="7"/>
  <c r="Q3162" i="7"/>
  <c r="A3162" i="7"/>
  <c r="T3161" i="7"/>
  <c r="U3161" i="7" s="1"/>
  <c r="S3161" i="7"/>
  <c r="R3161" i="7"/>
  <c r="Q3161" i="7"/>
  <c r="A3161" i="7"/>
  <c r="T3160" i="7"/>
  <c r="U3160" i="7" s="1"/>
  <c r="S3160" i="7"/>
  <c r="R3160" i="7"/>
  <c r="Q3160" i="7"/>
  <c r="A3160" i="7"/>
  <c r="T3159" i="7"/>
  <c r="U3159" i="7" s="1"/>
  <c r="S3159" i="7"/>
  <c r="R3159" i="7"/>
  <c r="Q3159" i="7"/>
  <c r="A3159" i="7"/>
  <c r="T3158" i="7"/>
  <c r="U3158" i="7" s="1"/>
  <c r="S3158" i="7"/>
  <c r="R3158" i="7"/>
  <c r="Q3158" i="7"/>
  <c r="A3158" i="7"/>
  <c r="U3157" i="7"/>
  <c r="T3157" i="7"/>
  <c r="S3157" i="7"/>
  <c r="R3157" i="7"/>
  <c r="Q3157" i="7"/>
  <c r="A3157" i="7"/>
  <c r="T3156" i="7"/>
  <c r="U3156" i="7" s="1"/>
  <c r="S3156" i="7"/>
  <c r="R3156" i="7"/>
  <c r="Q3156" i="7"/>
  <c r="A3156" i="7"/>
  <c r="T3155" i="7"/>
  <c r="U3155" i="7" s="1"/>
  <c r="S3155" i="7"/>
  <c r="R3155" i="7"/>
  <c r="Q3155" i="7"/>
  <c r="A3155" i="7"/>
  <c r="T3154" i="7"/>
  <c r="U3154" i="7" s="1"/>
  <c r="S3154" i="7"/>
  <c r="R3154" i="7"/>
  <c r="Q3154" i="7"/>
  <c r="A3154" i="7"/>
  <c r="U3153" i="7"/>
  <c r="T3153" i="7"/>
  <c r="S3153" i="7"/>
  <c r="R3153" i="7"/>
  <c r="Q3153" i="7"/>
  <c r="A3153" i="7"/>
  <c r="T3152" i="7"/>
  <c r="U3152" i="7" s="1"/>
  <c r="S3152" i="7"/>
  <c r="R3152" i="7"/>
  <c r="Q3152" i="7"/>
  <c r="A3152" i="7"/>
  <c r="U3151" i="7"/>
  <c r="T3151" i="7"/>
  <c r="S3151" i="7"/>
  <c r="R3151" i="7"/>
  <c r="Q3151" i="7"/>
  <c r="A3151" i="7"/>
  <c r="T3150" i="7"/>
  <c r="U3150" i="7" s="1"/>
  <c r="S3150" i="7"/>
  <c r="R3150" i="7"/>
  <c r="Q3150" i="7"/>
  <c r="A3150" i="7"/>
  <c r="T3149" i="7"/>
  <c r="U3149" i="7" s="1"/>
  <c r="S3149" i="7"/>
  <c r="R3149" i="7"/>
  <c r="Q3149" i="7"/>
  <c r="A3149" i="7"/>
  <c r="T3148" i="7"/>
  <c r="U3148" i="7" s="1"/>
  <c r="S3148" i="7"/>
  <c r="R3148" i="7"/>
  <c r="Q3148" i="7"/>
  <c r="A3148" i="7"/>
  <c r="U3147" i="7"/>
  <c r="T3147" i="7"/>
  <c r="S3147" i="7"/>
  <c r="R3147" i="7"/>
  <c r="Q3147" i="7"/>
  <c r="A3147" i="7"/>
  <c r="T3146" i="7"/>
  <c r="U3146" i="7" s="1"/>
  <c r="S3146" i="7"/>
  <c r="R3146" i="7"/>
  <c r="Q3146" i="7"/>
  <c r="A3146" i="7"/>
  <c r="T3145" i="7"/>
  <c r="U3145" i="7" s="1"/>
  <c r="S3145" i="7"/>
  <c r="R3145" i="7"/>
  <c r="Q3145" i="7"/>
  <c r="A3145" i="7"/>
  <c r="T3144" i="7"/>
  <c r="U3144" i="7" s="1"/>
  <c r="S3144" i="7"/>
  <c r="R3144" i="7"/>
  <c r="Q3144" i="7"/>
  <c r="A3144" i="7"/>
  <c r="U3143" i="7"/>
  <c r="T3143" i="7"/>
  <c r="S3143" i="7"/>
  <c r="R3143" i="7"/>
  <c r="Q3143" i="7"/>
  <c r="A3143" i="7"/>
  <c r="T3142" i="7"/>
  <c r="U3142" i="7" s="1"/>
  <c r="S3142" i="7"/>
  <c r="R3142" i="7"/>
  <c r="Q3142" i="7"/>
  <c r="A3142" i="7"/>
  <c r="U3141" i="7"/>
  <c r="T3141" i="7"/>
  <c r="S3141" i="7"/>
  <c r="R3141" i="7"/>
  <c r="Q3141" i="7"/>
  <c r="A3141" i="7"/>
  <c r="T3140" i="7"/>
  <c r="U3140" i="7" s="1"/>
  <c r="S3140" i="7"/>
  <c r="R3140" i="7"/>
  <c r="Q3140" i="7"/>
  <c r="A3140" i="7"/>
  <c r="U3139" i="7"/>
  <c r="T3139" i="7"/>
  <c r="S3139" i="7"/>
  <c r="R3139" i="7"/>
  <c r="Q3139" i="7"/>
  <c r="A3139" i="7"/>
  <c r="T3138" i="7"/>
  <c r="U3138" i="7" s="1"/>
  <c r="S3138" i="7"/>
  <c r="R3138" i="7"/>
  <c r="Q3138" i="7"/>
  <c r="A3138" i="7"/>
  <c r="T3137" i="7"/>
  <c r="U3137" i="7" s="1"/>
  <c r="S3137" i="7"/>
  <c r="R3137" i="7"/>
  <c r="Q3137" i="7"/>
  <c r="A3137" i="7"/>
  <c r="T3136" i="7"/>
  <c r="U3136" i="7" s="1"/>
  <c r="S3136" i="7"/>
  <c r="R3136" i="7"/>
  <c r="Q3136" i="7"/>
  <c r="A3136" i="7"/>
  <c r="T3135" i="7"/>
  <c r="U3135" i="7" s="1"/>
  <c r="S3135" i="7"/>
  <c r="R3135" i="7"/>
  <c r="Q3135" i="7"/>
  <c r="A3135" i="7"/>
  <c r="T3134" i="7"/>
  <c r="U3134" i="7" s="1"/>
  <c r="S3134" i="7"/>
  <c r="R3134" i="7"/>
  <c r="Q3134" i="7"/>
  <c r="A3134" i="7"/>
  <c r="U3133" i="7"/>
  <c r="T3133" i="7"/>
  <c r="S3133" i="7"/>
  <c r="R3133" i="7"/>
  <c r="Q3133" i="7"/>
  <c r="A3133" i="7"/>
  <c r="T3132" i="7"/>
  <c r="U3132" i="7" s="1"/>
  <c r="S3132" i="7"/>
  <c r="R3132" i="7"/>
  <c r="Q3132" i="7"/>
  <c r="A3132" i="7"/>
  <c r="T3131" i="7"/>
  <c r="U3131" i="7" s="1"/>
  <c r="S3131" i="7"/>
  <c r="R3131" i="7"/>
  <c r="Q3131" i="7"/>
  <c r="A3131" i="7"/>
  <c r="T3130" i="7"/>
  <c r="U3130" i="7" s="1"/>
  <c r="S3130" i="7"/>
  <c r="R3130" i="7"/>
  <c r="Q3130" i="7"/>
  <c r="A3130" i="7"/>
  <c r="U3129" i="7"/>
  <c r="T3129" i="7"/>
  <c r="S3129" i="7"/>
  <c r="R3129" i="7"/>
  <c r="Q3129" i="7"/>
  <c r="A3129" i="7"/>
  <c r="T3128" i="7"/>
  <c r="U3128" i="7" s="1"/>
  <c r="S3128" i="7"/>
  <c r="R3128" i="7"/>
  <c r="Q3128" i="7"/>
  <c r="A3128" i="7"/>
  <c r="U3127" i="7"/>
  <c r="T3127" i="7"/>
  <c r="S3127" i="7"/>
  <c r="R3127" i="7"/>
  <c r="Q3127" i="7"/>
  <c r="A3127" i="7"/>
  <c r="T3126" i="7"/>
  <c r="U3126" i="7" s="1"/>
  <c r="S3126" i="7"/>
  <c r="R3126" i="7"/>
  <c r="Q3126" i="7"/>
  <c r="A3126" i="7"/>
  <c r="T3125" i="7"/>
  <c r="U3125" i="7" s="1"/>
  <c r="S3125" i="7"/>
  <c r="R3125" i="7"/>
  <c r="Q3125" i="7"/>
  <c r="A3125" i="7"/>
  <c r="T3124" i="7"/>
  <c r="U3124" i="7" s="1"/>
  <c r="S3124" i="7"/>
  <c r="R3124" i="7"/>
  <c r="Q3124" i="7"/>
  <c r="A3124" i="7"/>
  <c r="U3123" i="7"/>
  <c r="T3123" i="7"/>
  <c r="S3123" i="7"/>
  <c r="R3123" i="7"/>
  <c r="Q3123" i="7"/>
  <c r="A3123" i="7"/>
  <c r="T3122" i="7"/>
  <c r="U3122" i="7" s="1"/>
  <c r="S3122" i="7"/>
  <c r="R3122" i="7"/>
  <c r="Q3122" i="7"/>
  <c r="A3122" i="7"/>
  <c r="T3121" i="7"/>
  <c r="U3121" i="7" s="1"/>
  <c r="S3121" i="7"/>
  <c r="R3121" i="7"/>
  <c r="Q3121" i="7"/>
  <c r="A3121" i="7"/>
  <c r="T3120" i="7"/>
  <c r="U3120" i="7" s="1"/>
  <c r="S3120" i="7"/>
  <c r="R3120" i="7"/>
  <c r="Q3120" i="7"/>
  <c r="A3120" i="7"/>
  <c r="U3119" i="7"/>
  <c r="T3119" i="7"/>
  <c r="S3119" i="7"/>
  <c r="R3119" i="7"/>
  <c r="Q3119" i="7"/>
  <c r="A3119" i="7"/>
  <c r="T3118" i="7"/>
  <c r="U3118" i="7" s="1"/>
  <c r="S3118" i="7"/>
  <c r="R3118" i="7"/>
  <c r="Q3118" i="7"/>
  <c r="A3118" i="7"/>
  <c r="U3117" i="7"/>
  <c r="T3117" i="7"/>
  <c r="S3117" i="7"/>
  <c r="R3117" i="7"/>
  <c r="Q3117" i="7"/>
  <c r="A3117" i="7"/>
  <c r="T3116" i="7"/>
  <c r="U3116" i="7" s="1"/>
  <c r="S3116" i="7"/>
  <c r="R3116" i="7"/>
  <c r="Q3116" i="7"/>
  <c r="A3116" i="7"/>
  <c r="U3115" i="7"/>
  <c r="T3115" i="7"/>
  <c r="S3115" i="7"/>
  <c r="R3115" i="7"/>
  <c r="Q3115" i="7"/>
  <c r="A3115" i="7"/>
  <c r="T3114" i="7"/>
  <c r="U3114" i="7" s="1"/>
  <c r="S3114" i="7"/>
  <c r="R3114" i="7"/>
  <c r="Q3114" i="7"/>
  <c r="A3114" i="7"/>
  <c r="T3113" i="7"/>
  <c r="U3113" i="7" s="1"/>
  <c r="S3113" i="7"/>
  <c r="R3113" i="7"/>
  <c r="Q3113" i="7"/>
  <c r="A3113" i="7"/>
  <c r="T3112" i="7"/>
  <c r="U3112" i="7" s="1"/>
  <c r="S3112" i="7"/>
  <c r="R3112" i="7"/>
  <c r="Q3112" i="7"/>
  <c r="A3112" i="7"/>
  <c r="T3111" i="7"/>
  <c r="U3111" i="7" s="1"/>
  <c r="S3111" i="7"/>
  <c r="R3111" i="7"/>
  <c r="Q3111" i="7"/>
  <c r="A3111" i="7"/>
  <c r="T3110" i="7"/>
  <c r="U3110" i="7" s="1"/>
  <c r="S3110" i="7"/>
  <c r="R3110" i="7"/>
  <c r="Q3110" i="7"/>
  <c r="A3110" i="7"/>
  <c r="U3109" i="7"/>
  <c r="T3109" i="7"/>
  <c r="S3109" i="7"/>
  <c r="R3109" i="7"/>
  <c r="Q3109" i="7"/>
  <c r="A3109" i="7"/>
  <c r="T3108" i="7"/>
  <c r="U3108" i="7" s="1"/>
  <c r="S3108" i="7"/>
  <c r="R3108" i="7"/>
  <c r="Q3108" i="7"/>
  <c r="A3108" i="7"/>
  <c r="T3107" i="7"/>
  <c r="U3107" i="7" s="1"/>
  <c r="S3107" i="7"/>
  <c r="R3107" i="7"/>
  <c r="Q3107" i="7"/>
  <c r="A3107" i="7"/>
  <c r="T3106" i="7"/>
  <c r="U3106" i="7" s="1"/>
  <c r="S3106" i="7"/>
  <c r="R3106" i="7"/>
  <c r="Q3106" i="7"/>
  <c r="A3106" i="7"/>
  <c r="U3105" i="7"/>
  <c r="T3105" i="7"/>
  <c r="S3105" i="7"/>
  <c r="R3105" i="7"/>
  <c r="Q3105" i="7"/>
  <c r="A3105" i="7"/>
  <c r="T3104" i="7"/>
  <c r="U3104" i="7" s="1"/>
  <c r="S3104" i="7"/>
  <c r="R3104" i="7"/>
  <c r="Q3104" i="7"/>
  <c r="A3104" i="7"/>
  <c r="U3103" i="7"/>
  <c r="T3103" i="7"/>
  <c r="S3103" i="7"/>
  <c r="R3103" i="7"/>
  <c r="Q3103" i="7"/>
  <c r="A3103" i="7"/>
  <c r="T3102" i="7"/>
  <c r="U3102" i="7" s="1"/>
  <c r="S3102" i="7"/>
  <c r="R3102" i="7"/>
  <c r="Q3102" i="7"/>
  <c r="A3102" i="7"/>
  <c r="T3101" i="7"/>
  <c r="U3101" i="7" s="1"/>
  <c r="S3101" i="7"/>
  <c r="R3101" i="7"/>
  <c r="Q3101" i="7"/>
  <c r="A3101" i="7"/>
  <c r="T3100" i="7"/>
  <c r="U3100" i="7" s="1"/>
  <c r="S3100" i="7"/>
  <c r="R3100" i="7"/>
  <c r="Q3100" i="7"/>
  <c r="A3100" i="7"/>
  <c r="T3099" i="7"/>
  <c r="U3099" i="7" s="1"/>
  <c r="S3099" i="7"/>
  <c r="R3099" i="7"/>
  <c r="Q3099" i="7"/>
  <c r="A3099" i="7"/>
  <c r="T3098" i="7"/>
  <c r="U3098" i="7" s="1"/>
  <c r="S3098" i="7"/>
  <c r="R3098" i="7"/>
  <c r="Q3098" i="7"/>
  <c r="A3098" i="7"/>
  <c r="T3097" i="7"/>
  <c r="U3097" i="7" s="1"/>
  <c r="S3097" i="7"/>
  <c r="R3097" i="7"/>
  <c r="Q3097" i="7"/>
  <c r="A3097" i="7"/>
  <c r="T3096" i="7"/>
  <c r="U3096" i="7" s="1"/>
  <c r="S3096" i="7"/>
  <c r="R3096" i="7"/>
  <c r="Q3096" i="7"/>
  <c r="A3096" i="7"/>
  <c r="U3095" i="7"/>
  <c r="T3095" i="7"/>
  <c r="S3095" i="7"/>
  <c r="R3095" i="7"/>
  <c r="Q3095" i="7"/>
  <c r="A3095" i="7"/>
  <c r="T3094" i="7"/>
  <c r="U3094" i="7" s="1"/>
  <c r="S3094" i="7"/>
  <c r="R3094" i="7"/>
  <c r="Q3094" i="7"/>
  <c r="A3094" i="7"/>
  <c r="U3093" i="7"/>
  <c r="T3093" i="7"/>
  <c r="S3093" i="7"/>
  <c r="R3093" i="7"/>
  <c r="Q3093" i="7"/>
  <c r="A3093" i="7"/>
  <c r="T3092" i="7"/>
  <c r="U3092" i="7" s="1"/>
  <c r="S3092" i="7"/>
  <c r="R3092" i="7"/>
  <c r="Q3092" i="7"/>
  <c r="A3092" i="7"/>
  <c r="U3091" i="7"/>
  <c r="T3091" i="7"/>
  <c r="S3091" i="7"/>
  <c r="R3091" i="7"/>
  <c r="Q3091" i="7"/>
  <c r="A3091" i="7"/>
  <c r="T3090" i="7"/>
  <c r="U3090" i="7" s="1"/>
  <c r="S3090" i="7"/>
  <c r="R3090" i="7"/>
  <c r="Q3090" i="7"/>
  <c r="A3090" i="7"/>
  <c r="T3089" i="7"/>
  <c r="U3089" i="7" s="1"/>
  <c r="S3089" i="7"/>
  <c r="R3089" i="7"/>
  <c r="Q3089" i="7"/>
  <c r="A3089" i="7"/>
  <c r="T3088" i="7"/>
  <c r="U3088" i="7" s="1"/>
  <c r="S3088" i="7"/>
  <c r="R3088" i="7"/>
  <c r="Q3088" i="7"/>
  <c r="A3088" i="7"/>
  <c r="T3087" i="7"/>
  <c r="U3087" i="7" s="1"/>
  <c r="S3087" i="7"/>
  <c r="R3087" i="7"/>
  <c r="Q3087" i="7"/>
  <c r="A3087" i="7"/>
  <c r="T3086" i="7"/>
  <c r="U3086" i="7" s="1"/>
  <c r="S3086" i="7"/>
  <c r="R3086" i="7"/>
  <c r="Q3086" i="7"/>
  <c r="A3086" i="7"/>
  <c r="U3085" i="7"/>
  <c r="T3085" i="7"/>
  <c r="S3085" i="7"/>
  <c r="R3085" i="7"/>
  <c r="Q3085" i="7"/>
  <c r="A3085" i="7"/>
  <c r="T3084" i="7"/>
  <c r="U3084" i="7" s="1"/>
  <c r="S3084" i="7"/>
  <c r="R3084" i="7"/>
  <c r="Q3084" i="7"/>
  <c r="A3084" i="7"/>
  <c r="T3083" i="7"/>
  <c r="U3083" i="7" s="1"/>
  <c r="S3083" i="7"/>
  <c r="R3083" i="7"/>
  <c r="Q3083" i="7"/>
  <c r="A3083" i="7"/>
  <c r="T3082" i="7"/>
  <c r="U3082" i="7" s="1"/>
  <c r="S3082" i="7"/>
  <c r="R3082" i="7"/>
  <c r="Q3082" i="7"/>
  <c r="A3082" i="7"/>
  <c r="U3081" i="7"/>
  <c r="T3081" i="7"/>
  <c r="S3081" i="7"/>
  <c r="R3081" i="7"/>
  <c r="Q3081" i="7"/>
  <c r="A3081" i="7"/>
  <c r="T3080" i="7"/>
  <c r="U3080" i="7" s="1"/>
  <c r="S3080" i="7"/>
  <c r="R3080" i="7"/>
  <c r="Q3080" i="7"/>
  <c r="A3080" i="7"/>
  <c r="U3079" i="7"/>
  <c r="T3079" i="7"/>
  <c r="S3079" i="7"/>
  <c r="R3079" i="7"/>
  <c r="Q3079" i="7"/>
  <c r="A3079" i="7"/>
  <c r="T3078" i="7"/>
  <c r="U3078" i="7" s="1"/>
  <c r="S3078" i="7"/>
  <c r="R3078" i="7"/>
  <c r="Q3078" i="7"/>
  <c r="A3078" i="7"/>
  <c r="T3077" i="7"/>
  <c r="U3077" i="7" s="1"/>
  <c r="S3077" i="7"/>
  <c r="R3077" i="7"/>
  <c r="Q3077" i="7"/>
  <c r="A3077" i="7"/>
  <c r="T3076" i="7"/>
  <c r="U3076" i="7" s="1"/>
  <c r="S3076" i="7"/>
  <c r="R3076" i="7"/>
  <c r="Q3076" i="7"/>
  <c r="A3076" i="7"/>
  <c r="T3075" i="7"/>
  <c r="U3075" i="7" s="1"/>
  <c r="S3075" i="7"/>
  <c r="R3075" i="7"/>
  <c r="Q3075" i="7"/>
  <c r="A3075" i="7"/>
  <c r="T3074" i="7"/>
  <c r="U3074" i="7" s="1"/>
  <c r="S3074" i="7"/>
  <c r="R3074" i="7"/>
  <c r="Q3074" i="7"/>
  <c r="A3074" i="7"/>
  <c r="T3073" i="7"/>
  <c r="U3073" i="7" s="1"/>
  <c r="S3073" i="7"/>
  <c r="R3073" i="7"/>
  <c r="Q3073" i="7"/>
  <c r="A3073" i="7"/>
  <c r="T3072" i="7"/>
  <c r="U3072" i="7" s="1"/>
  <c r="S3072" i="7"/>
  <c r="R3072" i="7"/>
  <c r="Q3072" i="7"/>
  <c r="A3072" i="7"/>
  <c r="U3071" i="7"/>
  <c r="T3071" i="7"/>
  <c r="S3071" i="7"/>
  <c r="R3071" i="7"/>
  <c r="Q3071" i="7"/>
  <c r="A3071" i="7"/>
  <c r="T3070" i="7"/>
  <c r="U3070" i="7" s="1"/>
  <c r="S3070" i="7"/>
  <c r="R3070" i="7"/>
  <c r="Q3070" i="7"/>
  <c r="A3070" i="7"/>
  <c r="U3069" i="7"/>
  <c r="T3069" i="7"/>
  <c r="S3069" i="7"/>
  <c r="R3069" i="7"/>
  <c r="Q3069" i="7"/>
  <c r="A3069" i="7"/>
  <c r="T3068" i="7"/>
  <c r="U3068" i="7" s="1"/>
  <c r="S3068" i="7"/>
  <c r="R3068" i="7"/>
  <c r="Q3068" i="7"/>
  <c r="A3068" i="7"/>
  <c r="U3067" i="7"/>
  <c r="T3067" i="7"/>
  <c r="S3067" i="7"/>
  <c r="R3067" i="7"/>
  <c r="Q3067" i="7"/>
  <c r="A3067" i="7"/>
  <c r="T3066" i="7"/>
  <c r="U3066" i="7" s="1"/>
  <c r="S3066" i="7"/>
  <c r="R3066" i="7"/>
  <c r="Q3066" i="7"/>
  <c r="A3066" i="7"/>
  <c r="T3065" i="7"/>
  <c r="U3065" i="7" s="1"/>
  <c r="S3065" i="7"/>
  <c r="R3065" i="7"/>
  <c r="Q3065" i="7"/>
  <c r="A3065" i="7"/>
  <c r="T3064" i="7"/>
  <c r="U3064" i="7" s="1"/>
  <c r="S3064" i="7"/>
  <c r="R3064" i="7"/>
  <c r="Q3064" i="7"/>
  <c r="A3064" i="7"/>
  <c r="T3063" i="7"/>
  <c r="U3063" i="7" s="1"/>
  <c r="S3063" i="7"/>
  <c r="R3063" i="7"/>
  <c r="Q3063" i="7"/>
  <c r="A3063" i="7"/>
  <c r="T3062" i="7"/>
  <c r="U3062" i="7" s="1"/>
  <c r="S3062" i="7"/>
  <c r="R3062" i="7"/>
  <c r="Q3062" i="7"/>
  <c r="A3062" i="7"/>
  <c r="U3061" i="7"/>
  <c r="T3061" i="7"/>
  <c r="S3061" i="7"/>
  <c r="R3061" i="7"/>
  <c r="Q3061" i="7"/>
  <c r="A3061" i="7"/>
  <c r="T3060" i="7"/>
  <c r="U3060" i="7" s="1"/>
  <c r="S3060" i="7"/>
  <c r="R3060" i="7"/>
  <c r="Q3060" i="7"/>
  <c r="A3060" i="7"/>
  <c r="T3059" i="7"/>
  <c r="U3059" i="7" s="1"/>
  <c r="S3059" i="7"/>
  <c r="R3059" i="7"/>
  <c r="Q3059" i="7"/>
  <c r="A3059" i="7"/>
  <c r="T3058" i="7"/>
  <c r="U3058" i="7" s="1"/>
  <c r="S3058" i="7"/>
  <c r="R3058" i="7"/>
  <c r="Q3058" i="7"/>
  <c r="A3058" i="7"/>
  <c r="U3057" i="7"/>
  <c r="T3057" i="7"/>
  <c r="S3057" i="7"/>
  <c r="R3057" i="7"/>
  <c r="Q3057" i="7"/>
  <c r="A3057" i="7"/>
  <c r="T3056" i="7"/>
  <c r="U3056" i="7" s="1"/>
  <c r="S3056" i="7"/>
  <c r="R3056" i="7"/>
  <c r="Q3056" i="7"/>
  <c r="A3056" i="7"/>
  <c r="U3055" i="7"/>
  <c r="T3055" i="7"/>
  <c r="S3055" i="7"/>
  <c r="R3055" i="7"/>
  <c r="Q3055" i="7"/>
  <c r="A3055" i="7"/>
  <c r="T3054" i="7"/>
  <c r="U3054" i="7" s="1"/>
  <c r="S3054" i="7"/>
  <c r="R3054" i="7"/>
  <c r="Q3054" i="7"/>
  <c r="A3054" i="7"/>
  <c r="T3053" i="7"/>
  <c r="U3053" i="7" s="1"/>
  <c r="S3053" i="7"/>
  <c r="R3053" i="7"/>
  <c r="Q3053" i="7"/>
  <c r="A3053" i="7"/>
  <c r="T3052" i="7"/>
  <c r="U3052" i="7" s="1"/>
  <c r="S3052" i="7"/>
  <c r="R3052" i="7"/>
  <c r="Q3052" i="7"/>
  <c r="A3052" i="7"/>
  <c r="T3051" i="7"/>
  <c r="U3051" i="7" s="1"/>
  <c r="S3051" i="7"/>
  <c r="R3051" i="7"/>
  <c r="Q3051" i="7"/>
  <c r="A3051" i="7"/>
  <c r="T3050" i="7"/>
  <c r="U3050" i="7" s="1"/>
  <c r="S3050" i="7"/>
  <c r="R3050" i="7"/>
  <c r="Q3050" i="7"/>
  <c r="A3050" i="7"/>
  <c r="T3049" i="7"/>
  <c r="U3049" i="7" s="1"/>
  <c r="S3049" i="7"/>
  <c r="R3049" i="7"/>
  <c r="Q3049" i="7"/>
  <c r="A3049" i="7"/>
  <c r="T3048" i="7"/>
  <c r="U3048" i="7" s="1"/>
  <c r="S3048" i="7"/>
  <c r="R3048" i="7"/>
  <c r="Q3048" i="7"/>
  <c r="A3048" i="7"/>
  <c r="U3047" i="7"/>
  <c r="T3047" i="7"/>
  <c r="S3047" i="7"/>
  <c r="R3047" i="7"/>
  <c r="Q3047" i="7"/>
  <c r="A3047" i="7"/>
  <c r="T3046" i="7"/>
  <c r="U3046" i="7" s="1"/>
  <c r="S3046" i="7"/>
  <c r="R3046" i="7"/>
  <c r="Q3046" i="7"/>
  <c r="A3046" i="7"/>
  <c r="U3045" i="7"/>
  <c r="T3045" i="7"/>
  <c r="S3045" i="7"/>
  <c r="R3045" i="7"/>
  <c r="Q3045" i="7"/>
  <c r="A3045" i="7"/>
  <c r="T3044" i="7"/>
  <c r="U3044" i="7" s="1"/>
  <c r="S3044" i="7"/>
  <c r="R3044" i="7"/>
  <c r="Q3044" i="7"/>
  <c r="A3044" i="7"/>
  <c r="U3043" i="7"/>
  <c r="T3043" i="7"/>
  <c r="S3043" i="7"/>
  <c r="R3043" i="7"/>
  <c r="Q3043" i="7"/>
  <c r="A3043" i="7"/>
  <c r="T3042" i="7"/>
  <c r="U3042" i="7" s="1"/>
  <c r="S3042" i="7"/>
  <c r="R3042" i="7"/>
  <c r="Q3042" i="7"/>
  <c r="A3042" i="7"/>
  <c r="T3041" i="7"/>
  <c r="U3041" i="7" s="1"/>
  <c r="S3041" i="7"/>
  <c r="R3041" i="7"/>
  <c r="Q3041" i="7"/>
  <c r="A3041" i="7"/>
  <c r="T3040" i="7"/>
  <c r="U3040" i="7" s="1"/>
  <c r="S3040" i="7"/>
  <c r="R3040" i="7"/>
  <c r="Q3040" i="7"/>
  <c r="A3040" i="7"/>
  <c r="T3039" i="7"/>
  <c r="U3039" i="7" s="1"/>
  <c r="S3039" i="7"/>
  <c r="R3039" i="7"/>
  <c r="Q3039" i="7"/>
  <c r="A3039" i="7"/>
  <c r="T3038" i="7"/>
  <c r="U3038" i="7" s="1"/>
  <c r="S3038" i="7"/>
  <c r="R3038" i="7"/>
  <c r="Q3038" i="7"/>
  <c r="A3038" i="7"/>
  <c r="U3037" i="7"/>
  <c r="T3037" i="7"/>
  <c r="S3037" i="7"/>
  <c r="R3037" i="7"/>
  <c r="Q3037" i="7"/>
  <c r="A3037" i="7"/>
  <c r="T3036" i="7"/>
  <c r="U3036" i="7" s="1"/>
  <c r="S3036" i="7"/>
  <c r="R3036" i="7"/>
  <c r="Q3036" i="7"/>
  <c r="A3036" i="7"/>
  <c r="T3035" i="7"/>
  <c r="U3035" i="7" s="1"/>
  <c r="S3035" i="7"/>
  <c r="R3035" i="7"/>
  <c r="Q3035" i="7"/>
  <c r="A3035" i="7"/>
  <c r="T3034" i="7"/>
  <c r="U3034" i="7" s="1"/>
  <c r="S3034" i="7"/>
  <c r="R3034" i="7"/>
  <c r="Q3034" i="7"/>
  <c r="A3034" i="7"/>
  <c r="U3033" i="7"/>
  <c r="T3033" i="7"/>
  <c r="S3033" i="7"/>
  <c r="R3033" i="7"/>
  <c r="Q3033" i="7"/>
  <c r="A3033" i="7"/>
  <c r="T3032" i="7"/>
  <c r="U3032" i="7" s="1"/>
  <c r="S3032" i="7"/>
  <c r="R3032" i="7"/>
  <c r="Q3032" i="7"/>
  <c r="A3032" i="7"/>
  <c r="U3031" i="7"/>
  <c r="T3031" i="7"/>
  <c r="S3031" i="7"/>
  <c r="R3031" i="7"/>
  <c r="Q3031" i="7"/>
  <c r="A3031" i="7"/>
  <c r="T3030" i="7"/>
  <c r="U3030" i="7" s="1"/>
  <c r="S3030" i="7"/>
  <c r="R3030" i="7"/>
  <c r="Q3030" i="7"/>
  <c r="A3030" i="7"/>
  <c r="T3029" i="7"/>
  <c r="U3029" i="7" s="1"/>
  <c r="S3029" i="7"/>
  <c r="R3029" i="7"/>
  <c r="Q3029" i="7"/>
  <c r="A3029" i="7"/>
  <c r="T3028" i="7"/>
  <c r="U3028" i="7" s="1"/>
  <c r="S3028" i="7"/>
  <c r="R3028" i="7"/>
  <c r="Q3028" i="7"/>
  <c r="A3028" i="7"/>
  <c r="T3027" i="7"/>
  <c r="U3027" i="7" s="1"/>
  <c r="S3027" i="7"/>
  <c r="R3027" i="7"/>
  <c r="Q3027" i="7"/>
  <c r="A3027" i="7"/>
  <c r="T3026" i="7"/>
  <c r="U3026" i="7" s="1"/>
  <c r="S3026" i="7"/>
  <c r="R3026" i="7"/>
  <c r="Q3026" i="7"/>
  <c r="A3026" i="7"/>
  <c r="T3025" i="7"/>
  <c r="U3025" i="7" s="1"/>
  <c r="S3025" i="7"/>
  <c r="R3025" i="7"/>
  <c r="Q3025" i="7"/>
  <c r="A3025" i="7"/>
  <c r="T3024" i="7"/>
  <c r="U3024" i="7" s="1"/>
  <c r="S3024" i="7"/>
  <c r="R3024" i="7"/>
  <c r="Q3024" i="7"/>
  <c r="A3024" i="7"/>
  <c r="U3023" i="7"/>
  <c r="T3023" i="7"/>
  <c r="S3023" i="7"/>
  <c r="R3023" i="7"/>
  <c r="Q3023" i="7"/>
  <c r="A3023" i="7"/>
  <c r="T3022" i="7"/>
  <c r="U3022" i="7" s="1"/>
  <c r="S3022" i="7"/>
  <c r="R3022" i="7"/>
  <c r="Q3022" i="7"/>
  <c r="A3022" i="7"/>
  <c r="U3021" i="7"/>
  <c r="T3021" i="7"/>
  <c r="S3021" i="7"/>
  <c r="R3021" i="7"/>
  <c r="Q3021" i="7"/>
  <c r="A3021" i="7"/>
  <c r="T3020" i="7"/>
  <c r="U3020" i="7" s="1"/>
  <c r="S3020" i="7"/>
  <c r="R3020" i="7"/>
  <c r="Q3020" i="7"/>
  <c r="A3020" i="7"/>
  <c r="U3019" i="7"/>
  <c r="T3019" i="7"/>
  <c r="S3019" i="7"/>
  <c r="R3019" i="7"/>
  <c r="Q3019" i="7"/>
  <c r="A3019" i="7"/>
  <c r="T3018" i="7"/>
  <c r="U3018" i="7" s="1"/>
  <c r="S3018" i="7"/>
  <c r="R3018" i="7"/>
  <c r="Q3018" i="7"/>
  <c r="A3018" i="7"/>
  <c r="T3017" i="7"/>
  <c r="U3017" i="7" s="1"/>
  <c r="S3017" i="7"/>
  <c r="R3017" i="7"/>
  <c r="Q3017" i="7"/>
  <c r="A3017" i="7"/>
  <c r="T3016" i="7"/>
  <c r="U3016" i="7" s="1"/>
  <c r="S3016" i="7"/>
  <c r="R3016" i="7"/>
  <c r="Q3016" i="7"/>
  <c r="A3016" i="7"/>
  <c r="T3015" i="7"/>
  <c r="U3015" i="7" s="1"/>
  <c r="S3015" i="7"/>
  <c r="R3015" i="7"/>
  <c r="Q3015" i="7"/>
  <c r="A3015" i="7"/>
  <c r="T3014" i="7"/>
  <c r="U3014" i="7" s="1"/>
  <c r="S3014" i="7"/>
  <c r="R3014" i="7"/>
  <c r="Q3014" i="7"/>
  <c r="A3014" i="7"/>
  <c r="U3013" i="7"/>
  <c r="T3013" i="7"/>
  <c r="S3013" i="7"/>
  <c r="R3013" i="7"/>
  <c r="Q3013" i="7"/>
  <c r="A3013" i="7"/>
  <c r="T3012" i="7"/>
  <c r="U3012" i="7" s="1"/>
  <c r="S3012" i="7"/>
  <c r="R3012" i="7"/>
  <c r="Q3012" i="7"/>
  <c r="A3012" i="7"/>
  <c r="T3011" i="7"/>
  <c r="U3011" i="7" s="1"/>
  <c r="S3011" i="7"/>
  <c r="R3011" i="7"/>
  <c r="Q3011" i="7"/>
  <c r="A3011" i="7"/>
  <c r="T3010" i="7"/>
  <c r="U3010" i="7" s="1"/>
  <c r="S3010" i="7"/>
  <c r="R3010" i="7"/>
  <c r="Q3010" i="7"/>
  <c r="A3010" i="7"/>
  <c r="U3009" i="7"/>
  <c r="T3009" i="7"/>
  <c r="S3009" i="7"/>
  <c r="R3009" i="7"/>
  <c r="Q3009" i="7"/>
  <c r="A3009" i="7"/>
  <c r="T3008" i="7"/>
  <c r="U3008" i="7" s="1"/>
  <c r="S3008" i="7"/>
  <c r="R3008" i="7"/>
  <c r="Q3008" i="7"/>
  <c r="A3008" i="7"/>
  <c r="U3007" i="7"/>
  <c r="T3007" i="7"/>
  <c r="S3007" i="7"/>
  <c r="R3007" i="7"/>
  <c r="Q3007" i="7"/>
  <c r="A3007" i="7"/>
  <c r="T3006" i="7"/>
  <c r="U3006" i="7" s="1"/>
  <c r="S3006" i="7"/>
  <c r="R3006" i="7"/>
  <c r="Q3006" i="7"/>
  <c r="A3006" i="7"/>
  <c r="T3005" i="7"/>
  <c r="U3005" i="7" s="1"/>
  <c r="S3005" i="7"/>
  <c r="R3005" i="7"/>
  <c r="Q3005" i="7"/>
  <c r="A3005" i="7"/>
  <c r="T3004" i="7"/>
  <c r="U3004" i="7" s="1"/>
  <c r="S3004" i="7"/>
  <c r="R3004" i="7"/>
  <c r="Q3004" i="7"/>
  <c r="A3004" i="7"/>
  <c r="T3003" i="7"/>
  <c r="U3003" i="7" s="1"/>
  <c r="S3003" i="7"/>
  <c r="R3003" i="7"/>
  <c r="Q3003" i="7"/>
  <c r="A3003" i="7"/>
  <c r="T3002" i="7"/>
  <c r="U3002" i="7" s="1"/>
  <c r="S3002" i="7"/>
  <c r="R3002" i="7"/>
  <c r="Q3002" i="7"/>
  <c r="A3002" i="7"/>
  <c r="T3001" i="7"/>
  <c r="U3001" i="7" s="1"/>
  <c r="S3001" i="7"/>
  <c r="R3001" i="7"/>
  <c r="Q3001" i="7"/>
  <c r="A3001" i="7"/>
  <c r="T3000" i="7"/>
  <c r="U3000" i="7" s="1"/>
  <c r="S3000" i="7"/>
  <c r="R3000" i="7"/>
  <c r="Q3000" i="7"/>
  <c r="A3000" i="7"/>
  <c r="U2999" i="7"/>
  <c r="T2999" i="7"/>
  <c r="S2999" i="7"/>
  <c r="R2999" i="7"/>
  <c r="Q2999" i="7"/>
  <c r="A2999" i="7"/>
  <c r="T2998" i="7"/>
  <c r="U2998" i="7" s="1"/>
  <c r="S2998" i="7"/>
  <c r="R2998" i="7"/>
  <c r="Q2998" i="7"/>
  <c r="A2998" i="7"/>
  <c r="U2997" i="7"/>
  <c r="T2997" i="7"/>
  <c r="S2997" i="7"/>
  <c r="R2997" i="7"/>
  <c r="Q2997" i="7"/>
  <c r="A2997" i="7"/>
  <c r="T2996" i="7"/>
  <c r="U2996" i="7" s="1"/>
  <c r="S2996" i="7"/>
  <c r="R2996" i="7"/>
  <c r="Q2996" i="7"/>
  <c r="A2996" i="7"/>
  <c r="U2995" i="7"/>
  <c r="T2995" i="7"/>
  <c r="S2995" i="7"/>
  <c r="R2995" i="7"/>
  <c r="Q2995" i="7"/>
  <c r="A2995" i="7"/>
  <c r="T2994" i="7"/>
  <c r="U2994" i="7" s="1"/>
  <c r="S2994" i="7"/>
  <c r="R2994" i="7"/>
  <c r="Q2994" i="7"/>
  <c r="A2994" i="7"/>
  <c r="T2993" i="7"/>
  <c r="U2993" i="7" s="1"/>
  <c r="S2993" i="7"/>
  <c r="R2993" i="7"/>
  <c r="Q2993" i="7"/>
  <c r="A2993" i="7"/>
  <c r="T2992" i="7"/>
  <c r="U2992" i="7" s="1"/>
  <c r="S2992" i="7"/>
  <c r="R2992" i="7"/>
  <c r="Q2992" i="7"/>
  <c r="A2992" i="7"/>
  <c r="T2991" i="7"/>
  <c r="U2991" i="7" s="1"/>
  <c r="S2991" i="7"/>
  <c r="R2991" i="7"/>
  <c r="Q2991" i="7"/>
  <c r="A2991" i="7"/>
  <c r="T2990" i="7"/>
  <c r="U2990" i="7" s="1"/>
  <c r="S2990" i="7"/>
  <c r="R2990" i="7"/>
  <c r="Q2990" i="7"/>
  <c r="A2990" i="7"/>
  <c r="U2989" i="7"/>
  <c r="T2989" i="7"/>
  <c r="S2989" i="7"/>
  <c r="R2989" i="7"/>
  <c r="Q2989" i="7"/>
  <c r="A2989" i="7"/>
  <c r="T2988" i="7"/>
  <c r="U2988" i="7" s="1"/>
  <c r="S2988" i="7"/>
  <c r="R2988" i="7"/>
  <c r="Q2988" i="7"/>
  <c r="A2988" i="7"/>
  <c r="T2987" i="7"/>
  <c r="U2987" i="7" s="1"/>
  <c r="S2987" i="7"/>
  <c r="R2987" i="7"/>
  <c r="Q2987" i="7"/>
  <c r="A2987" i="7"/>
  <c r="T2986" i="7"/>
  <c r="U2986" i="7" s="1"/>
  <c r="S2986" i="7"/>
  <c r="R2986" i="7"/>
  <c r="Q2986" i="7"/>
  <c r="A2986" i="7"/>
  <c r="U2985" i="7"/>
  <c r="T2985" i="7"/>
  <c r="S2985" i="7"/>
  <c r="R2985" i="7"/>
  <c r="Q2985" i="7"/>
  <c r="A2985" i="7"/>
  <c r="T2984" i="7"/>
  <c r="U2984" i="7" s="1"/>
  <c r="S2984" i="7"/>
  <c r="R2984" i="7"/>
  <c r="Q2984" i="7"/>
  <c r="A2984" i="7"/>
  <c r="U2983" i="7"/>
  <c r="T2983" i="7"/>
  <c r="S2983" i="7"/>
  <c r="R2983" i="7"/>
  <c r="Q2983" i="7"/>
  <c r="A2983" i="7"/>
  <c r="T2982" i="7"/>
  <c r="U2982" i="7" s="1"/>
  <c r="S2982" i="7"/>
  <c r="R2982" i="7"/>
  <c r="Q2982" i="7"/>
  <c r="A2982" i="7"/>
  <c r="U2981" i="7"/>
  <c r="T2981" i="7"/>
  <c r="S2981" i="7"/>
  <c r="R2981" i="7"/>
  <c r="Q2981" i="7"/>
  <c r="A2981" i="7"/>
  <c r="T2980" i="7"/>
  <c r="U2980" i="7" s="1"/>
  <c r="S2980" i="7"/>
  <c r="R2980" i="7"/>
  <c r="Q2980" i="7"/>
  <c r="A2980" i="7"/>
  <c r="T2979" i="7"/>
  <c r="U2979" i="7" s="1"/>
  <c r="S2979" i="7"/>
  <c r="R2979" i="7"/>
  <c r="Q2979" i="7"/>
  <c r="A2979" i="7"/>
  <c r="T2978" i="7"/>
  <c r="U2978" i="7" s="1"/>
  <c r="S2978" i="7"/>
  <c r="R2978" i="7"/>
  <c r="Q2978" i="7"/>
  <c r="A2978" i="7"/>
  <c r="T2977" i="7"/>
  <c r="U2977" i="7" s="1"/>
  <c r="S2977" i="7"/>
  <c r="R2977" i="7"/>
  <c r="Q2977" i="7"/>
  <c r="A2977" i="7"/>
  <c r="T2976" i="7"/>
  <c r="U2976" i="7" s="1"/>
  <c r="S2976" i="7"/>
  <c r="R2976" i="7"/>
  <c r="Q2976" i="7"/>
  <c r="A2976" i="7"/>
  <c r="U2975" i="7"/>
  <c r="T2975" i="7"/>
  <c r="S2975" i="7"/>
  <c r="R2975" i="7"/>
  <c r="Q2975" i="7"/>
  <c r="A2975" i="7"/>
  <c r="T2974" i="7"/>
  <c r="U2974" i="7" s="1"/>
  <c r="S2974" i="7"/>
  <c r="R2974" i="7"/>
  <c r="Q2974" i="7"/>
  <c r="A2974" i="7"/>
  <c r="U2973" i="7"/>
  <c r="T2973" i="7"/>
  <c r="S2973" i="7"/>
  <c r="R2973" i="7"/>
  <c r="Q2973" i="7"/>
  <c r="A2973" i="7"/>
  <c r="T2972" i="7"/>
  <c r="U2972" i="7" s="1"/>
  <c r="S2972" i="7"/>
  <c r="R2972" i="7"/>
  <c r="Q2972" i="7"/>
  <c r="A2972" i="7"/>
  <c r="U2971" i="7"/>
  <c r="T2971" i="7"/>
  <c r="S2971" i="7"/>
  <c r="R2971" i="7"/>
  <c r="Q2971" i="7"/>
  <c r="A2971" i="7"/>
  <c r="T2970" i="7"/>
  <c r="U2970" i="7" s="1"/>
  <c r="S2970" i="7"/>
  <c r="R2970" i="7"/>
  <c r="Q2970" i="7"/>
  <c r="A2970" i="7"/>
  <c r="T2969" i="7"/>
  <c r="U2969" i="7" s="1"/>
  <c r="S2969" i="7"/>
  <c r="R2969" i="7"/>
  <c r="Q2969" i="7"/>
  <c r="A2969" i="7"/>
  <c r="T2968" i="7"/>
  <c r="U2968" i="7" s="1"/>
  <c r="S2968" i="7"/>
  <c r="R2968" i="7"/>
  <c r="Q2968" i="7"/>
  <c r="A2968" i="7"/>
  <c r="T2967" i="7"/>
  <c r="U2967" i="7" s="1"/>
  <c r="S2967" i="7"/>
  <c r="R2967" i="7"/>
  <c r="Q2967" i="7"/>
  <c r="A2967" i="7"/>
  <c r="T2966" i="7"/>
  <c r="U2966" i="7" s="1"/>
  <c r="S2966" i="7"/>
  <c r="R2966" i="7"/>
  <c r="Q2966" i="7"/>
  <c r="A2966" i="7"/>
  <c r="U2965" i="7"/>
  <c r="T2965" i="7"/>
  <c r="S2965" i="7"/>
  <c r="R2965" i="7"/>
  <c r="Q2965" i="7"/>
  <c r="A2965" i="7"/>
  <c r="T2964" i="7"/>
  <c r="U2964" i="7" s="1"/>
  <c r="S2964" i="7"/>
  <c r="R2964" i="7"/>
  <c r="Q2964" i="7"/>
  <c r="A2964" i="7"/>
  <c r="T2963" i="7"/>
  <c r="U2963" i="7" s="1"/>
  <c r="S2963" i="7"/>
  <c r="R2963" i="7"/>
  <c r="Q2963" i="7"/>
  <c r="A2963" i="7"/>
  <c r="T2962" i="7"/>
  <c r="U2962" i="7" s="1"/>
  <c r="S2962" i="7"/>
  <c r="R2962" i="7"/>
  <c r="Q2962" i="7"/>
  <c r="A2962" i="7"/>
  <c r="U2961" i="7"/>
  <c r="T2961" i="7"/>
  <c r="S2961" i="7"/>
  <c r="R2961" i="7"/>
  <c r="Q2961" i="7"/>
  <c r="A2961" i="7"/>
  <c r="T2960" i="7"/>
  <c r="U2960" i="7" s="1"/>
  <c r="S2960" i="7"/>
  <c r="R2960" i="7"/>
  <c r="Q2960" i="7"/>
  <c r="A2960" i="7"/>
  <c r="U2959" i="7"/>
  <c r="T2959" i="7"/>
  <c r="S2959" i="7"/>
  <c r="R2959" i="7"/>
  <c r="Q2959" i="7"/>
  <c r="A2959" i="7"/>
  <c r="T2958" i="7"/>
  <c r="U2958" i="7" s="1"/>
  <c r="S2958" i="7"/>
  <c r="R2958" i="7"/>
  <c r="Q2958" i="7"/>
  <c r="A2958" i="7"/>
  <c r="T2957" i="7"/>
  <c r="U2957" i="7" s="1"/>
  <c r="S2957" i="7"/>
  <c r="R2957" i="7"/>
  <c r="Q2957" i="7"/>
  <c r="A2957" i="7"/>
  <c r="T2956" i="7"/>
  <c r="U2956" i="7" s="1"/>
  <c r="S2956" i="7"/>
  <c r="R2956" i="7"/>
  <c r="Q2956" i="7"/>
  <c r="A2956" i="7"/>
  <c r="T2955" i="7"/>
  <c r="U2955" i="7" s="1"/>
  <c r="S2955" i="7"/>
  <c r="R2955" i="7"/>
  <c r="Q2955" i="7"/>
  <c r="A2955" i="7"/>
  <c r="T2954" i="7"/>
  <c r="U2954" i="7" s="1"/>
  <c r="S2954" i="7"/>
  <c r="R2954" i="7"/>
  <c r="Q2954" i="7"/>
  <c r="A2954" i="7"/>
  <c r="T2953" i="7"/>
  <c r="U2953" i="7" s="1"/>
  <c r="S2953" i="7"/>
  <c r="R2953" i="7"/>
  <c r="Q2953" i="7"/>
  <c r="A2953" i="7"/>
  <c r="T2952" i="7"/>
  <c r="U2952" i="7" s="1"/>
  <c r="S2952" i="7"/>
  <c r="R2952" i="7"/>
  <c r="Q2952" i="7"/>
  <c r="A2952" i="7"/>
  <c r="U2951" i="7"/>
  <c r="T2951" i="7"/>
  <c r="S2951" i="7"/>
  <c r="R2951" i="7"/>
  <c r="Q2951" i="7"/>
  <c r="A2951" i="7"/>
  <c r="T2950" i="7"/>
  <c r="U2950" i="7" s="1"/>
  <c r="S2950" i="7"/>
  <c r="R2950" i="7"/>
  <c r="Q2950" i="7"/>
  <c r="A2950" i="7"/>
  <c r="U2949" i="7"/>
  <c r="T2949" i="7"/>
  <c r="S2949" i="7"/>
  <c r="R2949" i="7"/>
  <c r="Q2949" i="7"/>
  <c r="A2949" i="7"/>
  <c r="T2948" i="7"/>
  <c r="U2948" i="7" s="1"/>
  <c r="S2948" i="7"/>
  <c r="R2948" i="7"/>
  <c r="Q2948" i="7"/>
  <c r="A2948" i="7"/>
  <c r="U2947" i="7"/>
  <c r="T2947" i="7"/>
  <c r="S2947" i="7"/>
  <c r="R2947" i="7"/>
  <c r="Q2947" i="7"/>
  <c r="A2947" i="7"/>
  <c r="T2946" i="7"/>
  <c r="U2946" i="7" s="1"/>
  <c r="S2946" i="7"/>
  <c r="R2946" i="7"/>
  <c r="Q2946" i="7"/>
  <c r="A2946" i="7"/>
  <c r="T2945" i="7"/>
  <c r="U2945" i="7" s="1"/>
  <c r="S2945" i="7"/>
  <c r="R2945" i="7"/>
  <c r="Q2945" i="7"/>
  <c r="A2945" i="7"/>
  <c r="T2944" i="7"/>
  <c r="U2944" i="7" s="1"/>
  <c r="S2944" i="7"/>
  <c r="R2944" i="7"/>
  <c r="Q2944" i="7"/>
  <c r="A2944" i="7"/>
  <c r="T2943" i="7"/>
  <c r="U2943" i="7" s="1"/>
  <c r="S2943" i="7"/>
  <c r="R2943" i="7"/>
  <c r="Q2943" i="7"/>
  <c r="A2943" i="7"/>
  <c r="T2942" i="7"/>
  <c r="U2942" i="7" s="1"/>
  <c r="S2942" i="7"/>
  <c r="R2942" i="7"/>
  <c r="Q2942" i="7"/>
  <c r="A2942" i="7"/>
  <c r="U2941" i="7"/>
  <c r="T2941" i="7"/>
  <c r="S2941" i="7"/>
  <c r="R2941" i="7"/>
  <c r="Q2941" i="7"/>
  <c r="A2941" i="7"/>
  <c r="T2940" i="7"/>
  <c r="U2940" i="7" s="1"/>
  <c r="S2940" i="7"/>
  <c r="R2940" i="7"/>
  <c r="Q2940" i="7"/>
  <c r="A2940" i="7"/>
  <c r="T2939" i="7"/>
  <c r="U2939" i="7" s="1"/>
  <c r="S2939" i="7"/>
  <c r="R2939" i="7"/>
  <c r="Q2939" i="7"/>
  <c r="A2939" i="7"/>
  <c r="T2938" i="7"/>
  <c r="U2938" i="7" s="1"/>
  <c r="S2938" i="7"/>
  <c r="R2938" i="7"/>
  <c r="Q2938" i="7"/>
  <c r="A2938" i="7"/>
  <c r="U2937" i="7"/>
  <c r="T2937" i="7"/>
  <c r="S2937" i="7"/>
  <c r="R2937" i="7"/>
  <c r="Q2937" i="7"/>
  <c r="A2937" i="7"/>
  <c r="T2936" i="7"/>
  <c r="U2936" i="7" s="1"/>
  <c r="S2936" i="7"/>
  <c r="R2936" i="7"/>
  <c r="Q2936" i="7"/>
  <c r="A2936" i="7"/>
  <c r="U2935" i="7"/>
  <c r="T2935" i="7"/>
  <c r="S2935" i="7"/>
  <c r="R2935" i="7"/>
  <c r="Q2935" i="7"/>
  <c r="A2935" i="7"/>
  <c r="T2934" i="7"/>
  <c r="U2934" i="7" s="1"/>
  <c r="S2934" i="7"/>
  <c r="R2934" i="7"/>
  <c r="Q2934" i="7"/>
  <c r="A2934" i="7"/>
  <c r="T2933" i="7"/>
  <c r="U2933" i="7" s="1"/>
  <c r="S2933" i="7"/>
  <c r="R2933" i="7"/>
  <c r="Q2933" i="7"/>
  <c r="A2933" i="7"/>
  <c r="T2932" i="7"/>
  <c r="U2932" i="7" s="1"/>
  <c r="S2932" i="7"/>
  <c r="R2932" i="7"/>
  <c r="Q2932" i="7"/>
  <c r="A2932" i="7"/>
  <c r="T2931" i="7"/>
  <c r="U2931" i="7" s="1"/>
  <c r="S2931" i="7"/>
  <c r="R2931" i="7"/>
  <c r="Q2931" i="7"/>
  <c r="A2931" i="7"/>
  <c r="T2930" i="7"/>
  <c r="U2930" i="7" s="1"/>
  <c r="S2930" i="7"/>
  <c r="R2930" i="7"/>
  <c r="Q2930" i="7"/>
  <c r="A2930" i="7"/>
  <c r="T2929" i="7"/>
  <c r="U2929" i="7" s="1"/>
  <c r="S2929" i="7"/>
  <c r="R2929" i="7"/>
  <c r="Q2929" i="7"/>
  <c r="A2929" i="7"/>
  <c r="T2928" i="7"/>
  <c r="U2928" i="7" s="1"/>
  <c r="S2928" i="7"/>
  <c r="R2928" i="7"/>
  <c r="Q2928" i="7"/>
  <c r="A2928" i="7"/>
  <c r="U2927" i="7"/>
  <c r="T2927" i="7"/>
  <c r="S2927" i="7"/>
  <c r="R2927" i="7"/>
  <c r="Q2927" i="7"/>
  <c r="A2927" i="7"/>
  <c r="T2926" i="7"/>
  <c r="U2926" i="7" s="1"/>
  <c r="S2926" i="7"/>
  <c r="R2926" i="7"/>
  <c r="Q2926" i="7"/>
  <c r="A2926" i="7"/>
  <c r="U2925" i="7"/>
  <c r="T2925" i="7"/>
  <c r="S2925" i="7"/>
  <c r="R2925" i="7"/>
  <c r="Q2925" i="7"/>
  <c r="A2925" i="7"/>
  <c r="T2924" i="7"/>
  <c r="U2924" i="7" s="1"/>
  <c r="S2924" i="7"/>
  <c r="R2924" i="7"/>
  <c r="Q2924" i="7"/>
  <c r="A2924" i="7"/>
  <c r="U2923" i="7"/>
  <c r="T2923" i="7"/>
  <c r="S2923" i="7"/>
  <c r="R2923" i="7"/>
  <c r="Q2923" i="7"/>
  <c r="A2923" i="7"/>
  <c r="T2922" i="7"/>
  <c r="U2922" i="7" s="1"/>
  <c r="S2922" i="7"/>
  <c r="R2922" i="7"/>
  <c r="Q2922" i="7"/>
  <c r="A2922" i="7"/>
  <c r="T2921" i="7"/>
  <c r="U2921" i="7" s="1"/>
  <c r="S2921" i="7"/>
  <c r="R2921" i="7"/>
  <c r="Q2921" i="7"/>
  <c r="A2921" i="7"/>
  <c r="T2920" i="7"/>
  <c r="U2920" i="7" s="1"/>
  <c r="S2920" i="7"/>
  <c r="R2920" i="7"/>
  <c r="Q2920" i="7"/>
  <c r="A2920" i="7"/>
  <c r="T2919" i="7"/>
  <c r="U2919" i="7" s="1"/>
  <c r="S2919" i="7"/>
  <c r="R2919" i="7"/>
  <c r="Q2919" i="7"/>
  <c r="A2919" i="7"/>
  <c r="T2918" i="7"/>
  <c r="U2918" i="7" s="1"/>
  <c r="S2918" i="7"/>
  <c r="R2918" i="7"/>
  <c r="Q2918" i="7"/>
  <c r="A2918" i="7"/>
  <c r="U2917" i="7"/>
  <c r="T2917" i="7"/>
  <c r="S2917" i="7"/>
  <c r="R2917" i="7"/>
  <c r="Q2917" i="7"/>
  <c r="A2917" i="7"/>
  <c r="T2916" i="7"/>
  <c r="U2916" i="7" s="1"/>
  <c r="S2916" i="7"/>
  <c r="R2916" i="7"/>
  <c r="Q2916" i="7"/>
  <c r="A2916" i="7"/>
  <c r="T2915" i="7"/>
  <c r="U2915" i="7" s="1"/>
  <c r="S2915" i="7"/>
  <c r="R2915" i="7"/>
  <c r="Q2915" i="7"/>
  <c r="A2915" i="7"/>
  <c r="T2914" i="7"/>
  <c r="U2914" i="7" s="1"/>
  <c r="S2914" i="7"/>
  <c r="R2914" i="7"/>
  <c r="Q2914" i="7"/>
  <c r="A2914" i="7"/>
  <c r="U2913" i="7"/>
  <c r="T2913" i="7"/>
  <c r="S2913" i="7"/>
  <c r="R2913" i="7"/>
  <c r="Q2913" i="7"/>
  <c r="A2913" i="7"/>
  <c r="T2912" i="7"/>
  <c r="U2912" i="7" s="1"/>
  <c r="S2912" i="7"/>
  <c r="R2912" i="7"/>
  <c r="Q2912" i="7"/>
  <c r="A2912" i="7"/>
  <c r="U2911" i="7"/>
  <c r="T2911" i="7"/>
  <c r="S2911" i="7"/>
  <c r="R2911" i="7"/>
  <c r="Q2911" i="7"/>
  <c r="A2911" i="7"/>
  <c r="T2910" i="7"/>
  <c r="U2910" i="7" s="1"/>
  <c r="S2910" i="7"/>
  <c r="R2910" i="7"/>
  <c r="Q2910" i="7"/>
  <c r="A2910" i="7"/>
  <c r="T2909" i="7"/>
  <c r="U2909" i="7" s="1"/>
  <c r="S2909" i="7"/>
  <c r="R2909" i="7"/>
  <c r="Q2909" i="7"/>
  <c r="A2909" i="7"/>
  <c r="T2908" i="7"/>
  <c r="U2908" i="7" s="1"/>
  <c r="S2908" i="7"/>
  <c r="R2908" i="7"/>
  <c r="Q2908" i="7"/>
  <c r="A2908" i="7"/>
  <c r="T2907" i="7"/>
  <c r="U2907" i="7" s="1"/>
  <c r="S2907" i="7"/>
  <c r="R2907" i="7"/>
  <c r="Q2907" i="7"/>
  <c r="A2907" i="7"/>
  <c r="T2906" i="7"/>
  <c r="U2906" i="7" s="1"/>
  <c r="S2906" i="7"/>
  <c r="R2906" i="7"/>
  <c r="Q2906" i="7"/>
  <c r="A2906" i="7"/>
  <c r="T2905" i="7"/>
  <c r="U2905" i="7" s="1"/>
  <c r="S2905" i="7"/>
  <c r="R2905" i="7"/>
  <c r="Q2905" i="7"/>
  <c r="A2905" i="7"/>
  <c r="T2904" i="7"/>
  <c r="U2904" i="7" s="1"/>
  <c r="S2904" i="7"/>
  <c r="R2904" i="7"/>
  <c r="Q2904" i="7"/>
  <c r="A2904" i="7"/>
  <c r="U2903" i="7"/>
  <c r="T2903" i="7"/>
  <c r="S2903" i="7"/>
  <c r="R2903" i="7"/>
  <c r="Q2903" i="7"/>
  <c r="A2903" i="7"/>
  <c r="T2902" i="7"/>
  <c r="U2902" i="7" s="1"/>
  <c r="S2902" i="7"/>
  <c r="R2902" i="7"/>
  <c r="Q2902" i="7"/>
  <c r="A2902" i="7"/>
  <c r="U2901" i="7"/>
  <c r="T2901" i="7"/>
  <c r="S2901" i="7"/>
  <c r="R2901" i="7"/>
  <c r="Q2901" i="7"/>
  <c r="A2901" i="7"/>
  <c r="T2900" i="7"/>
  <c r="U2900" i="7" s="1"/>
  <c r="S2900" i="7"/>
  <c r="R2900" i="7"/>
  <c r="Q2900" i="7"/>
  <c r="A2900" i="7"/>
  <c r="U2899" i="7"/>
  <c r="T2899" i="7"/>
  <c r="S2899" i="7"/>
  <c r="R2899" i="7"/>
  <c r="Q2899" i="7"/>
  <c r="A2899" i="7"/>
  <c r="T2898" i="7"/>
  <c r="U2898" i="7" s="1"/>
  <c r="S2898" i="7"/>
  <c r="R2898" i="7"/>
  <c r="Q2898" i="7"/>
  <c r="A2898" i="7"/>
  <c r="T2897" i="7"/>
  <c r="U2897" i="7" s="1"/>
  <c r="S2897" i="7"/>
  <c r="R2897" i="7"/>
  <c r="Q2897" i="7"/>
  <c r="A2897" i="7"/>
  <c r="T2896" i="7"/>
  <c r="U2896" i="7" s="1"/>
  <c r="S2896" i="7"/>
  <c r="R2896" i="7"/>
  <c r="Q2896" i="7"/>
  <c r="A2896" i="7"/>
  <c r="T2895" i="7"/>
  <c r="U2895" i="7" s="1"/>
  <c r="S2895" i="7"/>
  <c r="R2895" i="7"/>
  <c r="Q2895" i="7"/>
  <c r="A2895" i="7"/>
  <c r="T2894" i="7"/>
  <c r="U2894" i="7" s="1"/>
  <c r="S2894" i="7"/>
  <c r="R2894" i="7"/>
  <c r="Q2894" i="7"/>
  <c r="A2894" i="7"/>
  <c r="U2893" i="7"/>
  <c r="T2893" i="7"/>
  <c r="S2893" i="7"/>
  <c r="R2893" i="7"/>
  <c r="Q2893" i="7"/>
  <c r="A2893" i="7"/>
  <c r="T2892" i="7"/>
  <c r="U2892" i="7" s="1"/>
  <c r="S2892" i="7"/>
  <c r="R2892" i="7"/>
  <c r="Q2892" i="7"/>
  <c r="A2892" i="7"/>
  <c r="T2891" i="7"/>
  <c r="U2891" i="7" s="1"/>
  <c r="S2891" i="7"/>
  <c r="R2891" i="7"/>
  <c r="Q2891" i="7"/>
  <c r="A2891" i="7"/>
  <c r="T2890" i="7"/>
  <c r="U2890" i="7" s="1"/>
  <c r="S2890" i="7"/>
  <c r="R2890" i="7"/>
  <c r="Q2890" i="7"/>
  <c r="A2890" i="7"/>
  <c r="U2889" i="7"/>
  <c r="T2889" i="7"/>
  <c r="S2889" i="7"/>
  <c r="R2889" i="7"/>
  <c r="Q2889" i="7"/>
  <c r="A2889" i="7"/>
  <c r="T2888" i="7"/>
  <c r="U2888" i="7" s="1"/>
  <c r="S2888" i="7"/>
  <c r="R2888" i="7"/>
  <c r="Q2888" i="7"/>
  <c r="A2888" i="7"/>
  <c r="U2887" i="7"/>
  <c r="T2887" i="7"/>
  <c r="S2887" i="7"/>
  <c r="R2887" i="7"/>
  <c r="Q2887" i="7"/>
  <c r="A2887" i="7"/>
  <c r="T2886" i="7"/>
  <c r="U2886" i="7" s="1"/>
  <c r="S2886" i="7"/>
  <c r="R2886" i="7"/>
  <c r="Q2886" i="7"/>
  <c r="A2886" i="7"/>
  <c r="T2885" i="7"/>
  <c r="U2885" i="7" s="1"/>
  <c r="S2885" i="7"/>
  <c r="R2885" i="7"/>
  <c r="Q2885" i="7"/>
  <c r="A2885" i="7"/>
  <c r="T2884" i="7"/>
  <c r="U2884" i="7" s="1"/>
  <c r="S2884" i="7"/>
  <c r="R2884" i="7"/>
  <c r="Q2884" i="7"/>
  <c r="A2884" i="7"/>
  <c r="T2883" i="7"/>
  <c r="U2883" i="7" s="1"/>
  <c r="S2883" i="7"/>
  <c r="R2883" i="7"/>
  <c r="Q2883" i="7"/>
  <c r="A2883" i="7"/>
  <c r="T2882" i="7"/>
  <c r="U2882" i="7" s="1"/>
  <c r="S2882" i="7"/>
  <c r="R2882" i="7"/>
  <c r="Q2882" i="7"/>
  <c r="A2882" i="7"/>
  <c r="T2881" i="7"/>
  <c r="U2881" i="7" s="1"/>
  <c r="S2881" i="7"/>
  <c r="R2881" i="7"/>
  <c r="Q2881" i="7"/>
  <c r="A2881" i="7"/>
  <c r="T2880" i="7"/>
  <c r="U2880" i="7" s="1"/>
  <c r="S2880" i="7"/>
  <c r="R2880" i="7"/>
  <c r="Q2880" i="7"/>
  <c r="A2880" i="7"/>
  <c r="U2879" i="7"/>
  <c r="T2879" i="7"/>
  <c r="S2879" i="7"/>
  <c r="R2879" i="7"/>
  <c r="Q2879" i="7"/>
  <c r="A2879" i="7"/>
  <c r="T2878" i="7"/>
  <c r="U2878" i="7" s="1"/>
  <c r="S2878" i="7"/>
  <c r="R2878" i="7"/>
  <c r="Q2878" i="7"/>
  <c r="A2878" i="7"/>
  <c r="U2877" i="7"/>
  <c r="T2877" i="7"/>
  <c r="S2877" i="7"/>
  <c r="R2877" i="7"/>
  <c r="Q2877" i="7"/>
  <c r="A2877" i="7"/>
  <c r="T2876" i="7"/>
  <c r="U2876" i="7" s="1"/>
  <c r="S2876" i="7"/>
  <c r="R2876" i="7"/>
  <c r="Q2876" i="7"/>
  <c r="A2876" i="7"/>
  <c r="U2875" i="7"/>
  <c r="T2875" i="7"/>
  <c r="S2875" i="7"/>
  <c r="R2875" i="7"/>
  <c r="Q2875" i="7"/>
  <c r="A2875" i="7"/>
  <c r="T2874" i="7"/>
  <c r="U2874" i="7" s="1"/>
  <c r="S2874" i="7"/>
  <c r="R2874" i="7"/>
  <c r="Q2874" i="7"/>
  <c r="A2874" i="7"/>
  <c r="T2873" i="7"/>
  <c r="U2873" i="7" s="1"/>
  <c r="S2873" i="7"/>
  <c r="R2873" i="7"/>
  <c r="Q2873" i="7"/>
  <c r="A2873" i="7"/>
  <c r="T2872" i="7"/>
  <c r="U2872" i="7" s="1"/>
  <c r="S2872" i="7"/>
  <c r="R2872" i="7"/>
  <c r="Q2872" i="7"/>
  <c r="A2872" i="7"/>
  <c r="T2871" i="7"/>
  <c r="U2871" i="7" s="1"/>
  <c r="S2871" i="7"/>
  <c r="R2871" i="7"/>
  <c r="Q2871" i="7"/>
  <c r="A2871" i="7"/>
  <c r="T2870" i="7"/>
  <c r="U2870" i="7" s="1"/>
  <c r="S2870" i="7"/>
  <c r="R2870" i="7"/>
  <c r="Q2870" i="7"/>
  <c r="A2870" i="7"/>
  <c r="U2869" i="7"/>
  <c r="T2869" i="7"/>
  <c r="S2869" i="7"/>
  <c r="R2869" i="7"/>
  <c r="Q2869" i="7"/>
  <c r="A2869" i="7"/>
  <c r="T2868" i="7"/>
  <c r="U2868" i="7" s="1"/>
  <c r="S2868" i="7"/>
  <c r="R2868" i="7"/>
  <c r="Q2868" i="7"/>
  <c r="A2868" i="7"/>
  <c r="T2867" i="7"/>
  <c r="U2867" i="7" s="1"/>
  <c r="S2867" i="7"/>
  <c r="R2867" i="7"/>
  <c r="Q2867" i="7"/>
  <c r="A2867" i="7"/>
  <c r="T2866" i="7"/>
  <c r="U2866" i="7" s="1"/>
  <c r="S2866" i="7"/>
  <c r="R2866" i="7"/>
  <c r="Q2866" i="7"/>
  <c r="A2866" i="7"/>
  <c r="U2865" i="7"/>
  <c r="T2865" i="7"/>
  <c r="S2865" i="7"/>
  <c r="R2865" i="7"/>
  <c r="Q2865" i="7"/>
  <c r="A2865" i="7"/>
  <c r="T2864" i="7"/>
  <c r="U2864" i="7" s="1"/>
  <c r="S2864" i="7"/>
  <c r="R2864" i="7"/>
  <c r="Q2864" i="7"/>
  <c r="A2864" i="7"/>
  <c r="U2863" i="7"/>
  <c r="T2863" i="7"/>
  <c r="S2863" i="7"/>
  <c r="R2863" i="7"/>
  <c r="Q2863" i="7"/>
  <c r="A2863" i="7"/>
  <c r="T2862" i="7"/>
  <c r="U2862" i="7" s="1"/>
  <c r="S2862" i="7"/>
  <c r="R2862" i="7"/>
  <c r="Q2862" i="7"/>
  <c r="A2862" i="7"/>
  <c r="T2861" i="7"/>
  <c r="U2861" i="7" s="1"/>
  <c r="S2861" i="7"/>
  <c r="R2861" i="7"/>
  <c r="Q2861" i="7"/>
  <c r="A2861" i="7"/>
  <c r="T2860" i="7"/>
  <c r="U2860" i="7" s="1"/>
  <c r="S2860" i="7"/>
  <c r="R2860" i="7"/>
  <c r="Q2860" i="7"/>
  <c r="A2860" i="7"/>
  <c r="T2859" i="7"/>
  <c r="U2859" i="7" s="1"/>
  <c r="S2859" i="7"/>
  <c r="R2859" i="7"/>
  <c r="Q2859" i="7"/>
  <c r="A2859" i="7"/>
  <c r="T2858" i="7"/>
  <c r="U2858" i="7" s="1"/>
  <c r="S2858" i="7"/>
  <c r="R2858" i="7"/>
  <c r="Q2858" i="7"/>
  <c r="A2858" i="7"/>
  <c r="T2857" i="7"/>
  <c r="U2857" i="7" s="1"/>
  <c r="S2857" i="7"/>
  <c r="R2857" i="7"/>
  <c r="Q2857" i="7"/>
  <c r="A2857" i="7"/>
  <c r="T2856" i="7"/>
  <c r="U2856" i="7" s="1"/>
  <c r="S2856" i="7"/>
  <c r="R2856" i="7"/>
  <c r="Q2856" i="7"/>
  <c r="A2856" i="7"/>
  <c r="U2855" i="7"/>
  <c r="T2855" i="7"/>
  <c r="S2855" i="7"/>
  <c r="R2855" i="7"/>
  <c r="Q2855" i="7"/>
  <c r="A2855" i="7"/>
  <c r="T2854" i="7"/>
  <c r="U2854" i="7" s="1"/>
  <c r="S2854" i="7"/>
  <c r="R2854" i="7"/>
  <c r="Q2854" i="7"/>
  <c r="A2854" i="7"/>
  <c r="U2853" i="7"/>
  <c r="T2853" i="7"/>
  <c r="S2853" i="7"/>
  <c r="R2853" i="7"/>
  <c r="Q2853" i="7"/>
  <c r="A2853" i="7"/>
  <c r="T2852" i="7"/>
  <c r="U2852" i="7" s="1"/>
  <c r="S2852" i="7"/>
  <c r="R2852" i="7"/>
  <c r="Q2852" i="7"/>
  <c r="A2852" i="7"/>
  <c r="U2851" i="7"/>
  <c r="T2851" i="7"/>
  <c r="S2851" i="7"/>
  <c r="R2851" i="7"/>
  <c r="Q2851" i="7"/>
  <c r="A2851" i="7"/>
  <c r="T2850" i="7"/>
  <c r="U2850" i="7" s="1"/>
  <c r="S2850" i="7"/>
  <c r="R2850" i="7"/>
  <c r="Q2850" i="7"/>
  <c r="A2850" i="7"/>
  <c r="T2849" i="7"/>
  <c r="U2849" i="7" s="1"/>
  <c r="S2849" i="7"/>
  <c r="R2849" i="7"/>
  <c r="Q2849" i="7"/>
  <c r="A2849" i="7"/>
  <c r="T2848" i="7"/>
  <c r="U2848" i="7" s="1"/>
  <c r="S2848" i="7"/>
  <c r="R2848" i="7"/>
  <c r="Q2848" i="7"/>
  <c r="A2848" i="7"/>
  <c r="T2847" i="7"/>
  <c r="U2847" i="7" s="1"/>
  <c r="S2847" i="7"/>
  <c r="R2847" i="7"/>
  <c r="Q2847" i="7"/>
  <c r="A2847" i="7"/>
  <c r="T2846" i="7"/>
  <c r="U2846" i="7" s="1"/>
  <c r="S2846" i="7"/>
  <c r="R2846" i="7"/>
  <c r="Q2846" i="7"/>
  <c r="A2846" i="7"/>
  <c r="U2845" i="7"/>
  <c r="T2845" i="7"/>
  <c r="S2845" i="7"/>
  <c r="R2845" i="7"/>
  <c r="Q2845" i="7"/>
  <c r="A2845" i="7"/>
  <c r="T2844" i="7"/>
  <c r="U2844" i="7" s="1"/>
  <c r="S2844" i="7"/>
  <c r="R2844" i="7"/>
  <c r="Q2844" i="7"/>
  <c r="A2844" i="7"/>
  <c r="T2843" i="7"/>
  <c r="U2843" i="7" s="1"/>
  <c r="S2843" i="7"/>
  <c r="R2843" i="7"/>
  <c r="Q2843" i="7"/>
  <c r="A2843" i="7"/>
  <c r="T2842" i="7"/>
  <c r="U2842" i="7" s="1"/>
  <c r="S2842" i="7"/>
  <c r="R2842" i="7"/>
  <c r="Q2842" i="7"/>
  <c r="A2842" i="7"/>
  <c r="U2841" i="7"/>
  <c r="T2841" i="7"/>
  <c r="S2841" i="7"/>
  <c r="R2841" i="7"/>
  <c r="Q2841" i="7"/>
  <c r="A2841" i="7"/>
  <c r="T2840" i="7"/>
  <c r="U2840" i="7" s="1"/>
  <c r="S2840" i="7"/>
  <c r="R2840" i="7"/>
  <c r="Q2840" i="7"/>
  <c r="A2840" i="7"/>
  <c r="U2839" i="7"/>
  <c r="T2839" i="7"/>
  <c r="S2839" i="7"/>
  <c r="R2839" i="7"/>
  <c r="Q2839" i="7"/>
  <c r="A2839" i="7"/>
  <c r="T2838" i="7"/>
  <c r="U2838" i="7" s="1"/>
  <c r="S2838" i="7"/>
  <c r="R2838" i="7"/>
  <c r="Q2838" i="7"/>
  <c r="A2838" i="7"/>
  <c r="T2837" i="7"/>
  <c r="U2837" i="7" s="1"/>
  <c r="S2837" i="7"/>
  <c r="R2837" i="7"/>
  <c r="Q2837" i="7"/>
  <c r="A2837" i="7"/>
  <c r="T2836" i="7"/>
  <c r="U2836" i="7" s="1"/>
  <c r="S2836" i="7"/>
  <c r="R2836" i="7"/>
  <c r="Q2836" i="7"/>
  <c r="A2836" i="7"/>
  <c r="T2835" i="7"/>
  <c r="U2835" i="7" s="1"/>
  <c r="S2835" i="7"/>
  <c r="R2835" i="7"/>
  <c r="Q2835" i="7"/>
  <c r="A2835" i="7"/>
  <c r="T2834" i="7"/>
  <c r="U2834" i="7" s="1"/>
  <c r="S2834" i="7"/>
  <c r="R2834" i="7"/>
  <c r="Q2834" i="7"/>
  <c r="A2834" i="7"/>
  <c r="T2833" i="7"/>
  <c r="U2833" i="7" s="1"/>
  <c r="S2833" i="7"/>
  <c r="R2833" i="7"/>
  <c r="Q2833" i="7"/>
  <c r="A2833" i="7"/>
  <c r="T2832" i="7"/>
  <c r="U2832" i="7" s="1"/>
  <c r="S2832" i="7"/>
  <c r="R2832" i="7"/>
  <c r="Q2832" i="7"/>
  <c r="A2832" i="7"/>
  <c r="U2831" i="7"/>
  <c r="T2831" i="7"/>
  <c r="S2831" i="7"/>
  <c r="R2831" i="7"/>
  <c r="Q2831" i="7"/>
  <c r="A2831" i="7"/>
  <c r="T2830" i="7"/>
  <c r="U2830" i="7" s="1"/>
  <c r="S2830" i="7"/>
  <c r="R2830" i="7"/>
  <c r="Q2830" i="7"/>
  <c r="A2830" i="7"/>
  <c r="U2829" i="7"/>
  <c r="T2829" i="7"/>
  <c r="S2829" i="7"/>
  <c r="R2829" i="7"/>
  <c r="Q2829" i="7"/>
  <c r="A2829" i="7"/>
  <c r="T2828" i="7"/>
  <c r="U2828" i="7" s="1"/>
  <c r="S2828" i="7"/>
  <c r="R2828" i="7"/>
  <c r="Q2828" i="7"/>
  <c r="A2828" i="7"/>
  <c r="U2827" i="7"/>
  <c r="T2827" i="7"/>
  <c r="S2827" i="7"/>
  <c r="R2827" i="7"/>
  <c r="Q2827" i="7"/>
  <c r="A2827" i="7"/>
  <c r="T2826" i="7"/>
  <c r="U2826" i="7" s="1"/>
  <c r="S2826" i="7"/>
  <c r="R2826" i="7"/>
  <c r="Q2826" i="7"/>
  <c r="A2826" i="7"/>
  <c r="T2825" i="7"/>
  <c r="U2825" i="7" s="1"/>
  <c r="S2825" i="7"/>
  <c r="R2825" i="7"/>
  <c r="Q2825" i="7"/>
  <c r="A2825" i="7"/>
  <c r="T2824" i="7"/>
  <c r="U2824" i="7" s="1"/>
  <c r="S2824" i="7"/>
  <c r="R2824" i="7"/>
  <c r="Q2824" i="7"/>
  <c r="A2824" i="7"/>
  <c r="T2823" i="7"/>
  <c r="U2823" i="7" s="1"/>
  <c r="S2823" i="7"/>
  <c r="R2823" i="7"/>
  <c r="Q2823" i="7"/>
  <c r="A2823" i="7"/>
  <c r="T2822" i="7"/>
  <c r="U2822" i="7" s="1"/>
  <c r="S2822" i="7"/>
  <c r="R2822" i="7"/>
  <c r="Q2822" i="7"/>
  <c r="A2822" i="7"/>
  <c r="U2821" i="7"/>
  <c r="T2821" i="7"/>
  <c r="S2821" i="7"/>
  <c r="R2821" i="7"/>
  <c r="Q2821" i="7"/>
  <c r="A2821" i="7"/>
  <c r="T2820" i="7"/>
  <c r="U2820" i="7" s="1"/>
  <c r="S2820" i="7"/>
  <c r="R2820" i="7"/>
  <c r="Q2820" i="7"/>
  <c r="A2820" i="7"/>
  <c r="T2819" i="7"/>
  <c r="U2819" i="7" s="1"/>
  <c r="S2819" i="7"/>
  <c r="R2819" i="7"/>
  <c r="Q2819" i="7"/>
  <c r="A2819" i="7"/>
  <c r="T2818" i="7"/>
  <c r="U2818" i="7" s="1"/>
  <c r="S2818" i="7"/>
  <c r="R2818" i="7"/>
  <c r="Q2818" i="7"/>
  <c r="A2818" i="7"/>
  <c r="U2817" i="7"/>
  <c r="T2817" i="7"/>
  <c r="S2817" i="7"/>
  <c r="R2817" i="7"/>
  <c r="Q2817" i="7"/>
  <c r="A2817" i="7"/>
  <c r="T2816" i="7"/>
  <c r="U2816" i="7" s="1"/>
  <c r="S2816" i="7"/>
  <c r="R2816" i="7"/>
  <c r="Q2816" i="7"/>
  <c r="A2816" i="7"/>
  <c r="U2815" i="7"/>
  <c r="T2815" i="7"/>
  <c r="S2815" i="7"/>
  <c r="R2815" i="7"/>
  <c r="Q2815" i="7"/>
  <c r="A2815" i="7"/>
  <c r="T2814" i="7"/>
  <c r="U2814" i="7" s="1"/>
  <c r="S2814" i="7"/>
  <c r="R2814" i="7"/>
  <c r="Q2814" i="7"/>
  <c r="A2814" i="7"/>
  <c r="T2813" i="7"/>
  <c r="U2813" i="7" s="1"/>
  <c r="S2813" i="7"/>
  <c r="R2813" i="7"/>
  <c r="Q2813" i="7"/>
  <c r="A2813" i="7"/>
  <c r="T2812" i="7"/>
  <c r="U2812" i="7" s="1"/>
  <c r="S2812" i="7"/>
  <c r="R2812" i="7"/>
  <c r="Q2812" i="7"/>
  <c r="A2812" i="7"/>
  <c r="T2811" i="7"/>
  <c r="U2811" i="7" s="1"/>
  <c r="S2811" i="7"/>
  <c r="R2811" i="7"/>
  <c r="Q2811" i="7"/>
  <c r="A2811" i="7"/>
  <c r="T2810" i="7"/>
  <c r="U2810" i="7" s="1"/>
  <c r="S2810" i="7"/>
  <c r="R2810" i="7"/>
  <c r="Q2810" i="7"/>
  <c r="A2810" i="7"/>
  <c r="T2809" i="7"/>
  <c r="U2809" i="7" s="1"/>
  <c r="S2809" i="7"/>
  <c r="R2809" i="7"/>
  <c r="Q2809" i="7"/>
  <c r="A2809" i="7"/>
  <c r="T2808" i="7"/>
  <c r="U2808" i="7" s="1"/>
  <c r="S2808" i="7"/>
  <c r="R2808" i="7"/>
  <c r="Q2808" i="7"/>
  <c r="A2808" i="7"/>
  <c r="U2807" i="7"/>
  <c r="T2807" i="7"/>
  <c r="S2807" i="7"/>
  <c r="R2807" i="7"/>
  <c r="Q2807" i="7"/>
  <c r="A2807" i="7"/>
  <c r="T2806" i="7"/>
  <c r="U2806" i="7" s="1"/>
  <c r="S2806" i="7"/>
  <c r="R2806" i="7"/>
  <c r="Q2806" i="7"/>
  <c r="A2806" i="7"/>
  <c r="U2805" i="7"/>
  <c r="T2805" i="7"/>
  <c r="S2805" i="7"/>
  <c r="R2805" i="7"/>
  <c r="Q2805" i="7"/>
  <c r="A2805" i="7"/>
  <c r="T2804" i="7"/>
  <c r="U2804" i="7" s="1"/>
  <c r="S2804" i="7"/>
  <c r="R2804" i="7"/>
  <c r="Q2804" i="7"/>
  <c r="A2804" i="7"/>
  <c r="U2803" i="7"/>
  <c r="T2803" i="7"/>
  <c r="S2803" i="7"/>
  <c r="R2803" i="7"/>
  <c r="Q2803" i="7"/>
  <c r="A2803" i="7"/>
  <c r="T2802" i="7"/>
  <c r="U2802" i="7" s="1"/>
  <c r="S2802" i="7"/>
  <c r="R2802" i="7"/>
  <c r="Q2802" i="7"/>
  <c r="A2802" i="7"/>
  <c r="U2801" i="7"/>
  <c r="T2801" i="7"/>
  <c r="S2801" i="7"/>
  <c r="R2801" i="7"/>
  <c r="Q2801" i="7"/>
  <c r="A2801" i="7"/>
  <c r="T2800" i="7"/>
  <c r="U2800" i="7" s="1"/>
  <c r="S2800" i="7"/>
  <c r="R2800" i="7"/>
  <c r="Q2800" i="7"/>
  <c r="A2800" i="7"/>
  <c r="T2799" i="7"/>
  <c r="U2799" i="7" s="1"/>
  <c r="S2799" i="7"/>
  <c r="R2799" i="7"/>
  <c r="Q2799" i="7"/>
  <c r="A2799" i="7"/>
  <c r="T2798" i="7"/>
  <c r="U2798" i="7" s="1"/>
  <c r="S2798" i="7"/>
  <c r="R2798" i="7"/>
  <c r="Q2798" i="7"/>
  <c r="A2798" i="7"/>
  <c r="U2797" i="7"/>
  <c r="T2797" i="7"/>
  <c r="S2797" i="7"/>
  <c r="R2797" i="7"/>
  <c r="Q2797" i="7"/>
  <c r="A2797" i="7"/>
  <c r="T2796" i="7"/>
  <c r="U2796" i="7" s="1"/>
  <c r="S2796" i="7"/>
  <c r="R2796" i="7"/>
  <c r="Q2796" i="7"/>
  <c r="A2796" i="7"/>
  <c r="T2795" i="7"/>
  <c r="U2795" i="7" s="1"/>
  <c r="S2795" i="7"/>
  <c r="R2795" i="7"/>
  <c r="Q2795" i="7"/>
  <c r="A2795" i="7"/>
  <c r="T2794" i="7"/>
  <c r="U2794" i="7" s="1"/>
  <c r="S2794" i="7"/>
  <c r="R2794" i="7"/>
  <c r="Q2794" i="7"/>
  <c r="A2794" i="7"/>
  <c r="U2793" i="7"/>
  <c r="T2793" i="7"/>
  <c r="S2793" i="7"/>
  <c r="R2793" i="7"/>
  <c r="Q2793" i="7"/>
  <c r="A2793" i="7"/>
  <c r="T2792" i="7"/>
  <c r="U2792" i="7" s="1"/>
  <c r="S2792" i="7"/>
  <c r="R2792" i="7"/>
  <c r="Q2792" i="7"/>
  <c r="A2792" i="7"/>
  <c r="U2791" i="7"/>
  <c r="T2791" i="7"/>
  <c r="S2791" i="7"/>
  <c r="R2791" i="7"/>
  <c r="Q2791" i="7"/>
  <c r="A2791" i="7"/>
  <c r="T2790" i="7"/>
  <c r="U2790" i="7" s="1"/>
  <c r="S2790" i="7"/>
  <c r="R2790" i="7"/>
  <c r="Q2790" i="7"/>
  <c r="A2790" i="7"/>
  <c r="T2789" i="7"/>
  <c r="U2789" i="7" s="1"/>
  <c r="S2789" i="7"/>
  <c r="R2789" i="7"/>
  <c r="Q2789" i="7"/>
  <c r="A2789" i="7"/>
  <c r="T2788" i="7"/>
  <c r="U2788" i="7" s="1"/>
  <c r="S2788" i="7"/>
  <c r="R2788" i="7"/>
  <c r="Q2788" i="7"/>
  <c r="A2788" i="7"/>
  <c r="T2787" i="7"/>
  <c r="U2787" i="7" s="1"/>
  <c r="S2787" i="7"/>
  <c r="R2787" i="7"/>
  <c r="Q2787" i="7"/>
  <c r="A2787" i="7"/>
  <c r="T2786" i="7"/>
  <c r="U2786" i="7" s="1"/>
  <c r="S2786" i="7"/>
  <c r="R2786" i="7"/>
  <c r="Q2786" i="7"/>
  <c r="A2786" i="7"/>
  <c r="T2785" i="7"/>
  <c r="U2785" i="7" s="1"/>
  <c r="S2785" i="7"/>
  <c r="R2785" i="7"/>
  <c r="Q2785" i="7"/>
  <c r="A2785" i="7"/>
  <c r="T2784" i="7"/>
  <c r="U2784" i="7" s="1"/>
  <c r="S2784" i="7"/>
  <c r="R2784" i="7"/>
  <c r="Q2784" i="7"/>
  <c r="A2784" i="7"/>
  <c r="U2783" i="7"/>
  <c r="T2783" i="7"/>
  <c r="S2783" i="7"/>
  <c r="R2783" i="7"/>
  <c r="Q2783" i="7"/>
  <c r="A2783" i="7"/>
  <c r="T2782" i="7"/>
  <c r="U2782" i="7" s="1"/>
  <c r="S2782" i="7"/>
  <c r="R2782" i="7"/>
  <c r="Q2782" i="7"/>
  <c r="A2782" i="7"/>
  <c r="U2781" i="7"/>
  <c r="T2781" i="7"/>
  <c r="S2781" i="7"/>
  <c r="R2781" i="7"/>
  <c r="Q2781" i="7"/>
  <c r="A2781" i="7"/>
  <c r="T2780" i="7"/>
  <c r="U2780" i="7" s="1"/>
  <c r="S2780" i="7"/>
  <c r="R2780" i="7"/>
  <c r="Q2780" i="7"/>
  <c r="A2780" i="7"/>
  <c r="U2779" i="7"/>
  <c r="T2779" i="7"/>
  <c r="S2779" i="7"/>
  <c r="R2779" i="7"/>
  <c r="Q2779" i="7"/>
  <c r="A2779" i="7"/>
  <c r="T2778" i="7"/>
  <c r="U2778" i="7" s="1"/>
  <c r="S2778" i="7"/>
  <c r="R2778" i="7"/>
  <c r="Q2778" i="7"/>
  <c r="A2778" i="7"/>
  <c r="T2777" i="7"/>
  <c r="U2777" i="7" s="1"/>
  <c r="S2777" i="7"/>
  <c r="R2777" i="7"/>
  <c r="Q2777" i="7"/>
  <c r="A2777" i="7"/>
  <c r="T2776" i="7"/>
  <c r="U2776" i="7" s="1"/>
  <c r="S2776" i="7"/>
  <c r="R2776" i="7"/>
  <c r="Q2776" i="7"/>
  <c r="A2776" i="7"/>
  <c r="T2775" i="7"/>
  <c r="U2775" i="7" s="1"/>
  <c r="S2775" i="7"/>
  <c r="R2775" i="7"/>
  <c r="Q2775" i="7"/>
  <c r="A2775" i="7"/>
  <c r="T2774" i="7"/>
  <c r="U2774" i="7" s="1"/>
  <c r="S2774" i="7"/>
  <c r="R2774" i="7"/>
  <c r="Q2774" i="7"/>
  <c r="A2774" i="7"/>
  <c r="U2773" i="7"/>
  <c r="T2773" i="7"/>
  <c r="S2773" i="7"/>
  <c r="R2773" i="7"/>
  <c r="Q2773" i="7"/>
  <c r="A2773" i="7"/>
  <c r="T2772" i="7"/>
  <c r="U2772" i="7" s="1"/>
  <c r="S2772" i="7"/>
  <c r="R2772" i="7"/>
  <c r="Q2772" i="7"/>
  <c r="A2772" i="7"/>
  <c r="T2771" i="7"/>
  <c r="U2771" i="7" s="1"/>
  <c r="S2771" i="7"/>
  <c r="R2771" i="7"/>
  <c r="Q2771" i="7"/>
  <c r="A2771" i="7"/>
  <c r="T2770" i="7"/>
  <c r="U2770" i="7" s="1"/>
  <c r="S2770" i="7"/>
  <c r="R2770" i="7"/>
  <c r="Q2770" i="7"/>
  <c r="A2770" i="7"/>
  <c r="U2769" i="7"/>
  <c r="T2769" i="7"/>
  <c r="S2769" i="7"/>
  <c r="R2769" i="7"/>
  <c r="Q2769" i="7"/>
  <c r="A2769" i="7"/>
  <c r="T2768" i="7"/>
  <c r="U2768" i="7" s="1"/>
  <c r="S2768" i="7"/>
  <c r="R2768" i="7"/>
  <c r="Q2768" i="7"/>
  <c r="A2768" i="7"/>
  <c r="U2767" i="7"/>
  <c r="T2767" i="7"/>
  <c r="S2767" i="7"/>
  <c r="R2767" i="7"/>
  <c r="Q2767" i="7"/>
  <c r="A2767" i="7"/>
  <c r="T2766" i="7"/>
  <c r="U2766" i="7" s="1"/>
  <c r="S2766" i="7"/>
  <c r="R2766" i="7"/>
  <c r="Q2766" i="7"/>
  <c r="A2766" i="7"/>
  <c r="U2765" i="7"/>
  <c r="T2765" i="7"/>
  <c r="S2765" i="7"/>
  <c r="R2765" i="7"/>
  <c r="Q2765" i="7"/>
  <c r="A2765" i="7"/>
  <c r="T2764" i="7"/>
  <c r="U2764" i="7" s="1"/>
  <c r="S2764" i="7"/>
  <c r="R2764" i="7"/>
  <c r="Q2764" i="7"/>
  <c r="A2764" i="7"/>
  <c r="T2763" i="7"/>
  <c r="U2763" i="7" s="1"/>
  <c r="S2763" i="7"/>
  <c r="R2763" i="7"/>
  <c r="Q2763" i="7"/>
  <c r="A2763" i="7"/>
  <c r="T2762" i="7"/>
  <c r="U2762" i="7" s="1"/>
  <c r="S2762" i="7"/>
  <c r="R2762" i="7"/>
  <c r="Q2762" i="7"/>
  <c r="A2762" i="7"/>
  <c r="T2761" i="7"/>
  <c r="U2761" i="7" s="1"/>
  <c r="S2761" i="7"/>
  <c r="R2761" i="7"/>
  <c r="Q2761" i="7"/>
  <c r="A2761" i="7"/>
  <c r="T2760" i="7"/>
  <c r="U2760" i="7" s="1"/>
  <c r="S2760" i="7"/>
  <c r="R2760" i="7"/>
  <c r="Q2760" i="7"/>
  <c r="A2760" i="7"/>
  <c r="U2759" i="7"/>
  <c r="T2759" i="7"/>
  <c r="S2759" i="7"/>
  <c r="R2759" i="7"/>
  <c r="Q2759" i="7"/>
  <c r="A2759" i="7"/>
  <c r="T2758" i="7"/>
  <c r="U2758" i="7" s="1"/>
  <c r="S2758" i="7"/>
  <c r="R2758" i="7"/>
  <c r="Q2758" i="7"/>
  <c r="A2758" i="7"/>
  <c r="U2757" i="7"/>
  <c r="T2757" i="7"/>
  <c r="S2757" i="7"/>
  <c r="R2757" i="7"/>
  <c r="Q2757" i="7"/>
  <c r="A2757" i="7"/>
  <c r="T2756" i="7"/>
  <c r="U2756" i="7" s="1"/>
  <c r="S2756" i="7"/>
  <c r="R2756" i="7"/>
  <c r="Q2756" i="7"/>
  <c r="A2756" i="7"/>
  <c r="U2755" i="7"/>
  <c r="T2755" i="7"/>
  <c r="S2755" i="7"/>
  <c r="R2755" i="7"/>
  <c r="Q2755" i="7"/>
  <c r="A2755" i="7"/>
  <c r="T2754" i="7"/>
  <c r="U2754" i="7" s="1"/>
  <c r="S2754" i="7"/>
  <c r="R2754" i="7"/>
  <c r="Q2754" i="7"/>
  <c r="A2754" i="7"/>
  <c r="T2753" i="7"/>
  <c r="U2753" i="7" s="1"/>
  <c r="S2753" i="7"/>
  <c r="R2753" i="7"/>
  <c r="Q2753" i="7"/>
  <c r="A2753" i="7"/>
  <c r="T2752" i="7"/>
  <c r="U2752" i="7" s="1"/>
  <c r="S2752" i="7"/>
  <c r="R2752" i="7"/>
  <c r="Q2752" i="7"/>
  <c r="A2752" i="7"/>
  <c r="T2751" i="7"/>
  <c r="U2751" i="7" s="1"/>
  <c r="S2751" i="7"/>
  <c r="R2751" i="7"/>
  <c r="Q2751" i="7"/>
  <c r="A2751" i="7"/>
  <c r="T2750" i="7"/>
  <c r="U2750" i="7" s="1"/>
  <c r="S2750" i="7"/>
  <c r="R2750" i="7"/>
  <c r="Q2750" i="7"/>
  <c r="A2750" i="7"/>
  <c r="U2749" i="7"/>
  <c r="T2749" i="7"/>
  <c r="S2749" i="7"/>
  <c r="R2749" i="7"/>
  <c r="Q2749" i="7"/>
  <c r="A2749" i="7"/>
  <c r="T2748" i="7"/>
  <c r="U2748" i="7" s="1"/>
  <c r="S2748" i="7"/>
  <c r="R2748" i="7"/>
  <c r="Q2748" i="7"/>
  <c r="A2748" i="7"/>
  <c r="T2747" i="7"/>
  <c r="U2747" i="7" s="1"/>
  <c r="S2747" i="7"/>
  <c r="R2747" i="7"/>
  <c r="Q2747" i="7"/>
  <c r="A2747" i="7"/>
  <c r="T2746" i="7"/>
  <c r="U2746" i="7" s="1"/>
  <c r="S2746" i="7"/>
  <c r="R2746" i="7"/>
  <c r="Q2746" i="7"/>
  <c r="A2746" i="7"/>
  <c r="U2745" i="7"/>
  <c r="T2745" i="7"/>
  <c r="S2745" i="7"/>
  <c r="R2745" i="7"/>
  <c r="Q2745" i="7"/>
  <c r="A2745" i="7"/>
  <c r="T2744" i="7"/>
  <c r="U2744" i="7" s="1"/>
  <c r="S2744" i="7"/>
  <c r="R2744" i="7"/>
  <c r="Q2744" i="7"/>
  <c r="A2744" i="7"/>
  <c r="U2743" i="7"/>
  <c r="T2743" i="7"/>
  <c r="S2743" i="7"/>
  <c r="R2743" i="7"/>
  <c r="Q2743" i="7"/>
  <c r="A2743" i="7"/>
  <c r="T2742" i="7"/>
  <c r="U2742" i="7" s="1"/>
  <c r="S2742" i="7"/>
  <c r="R2742" i="7"/>
  <c r="Q2742" i="7"/>
  <c r="A2742" i="7"/>
  <c r="T2741" i="7"/>
  <c r="U2741" i="7" s="1"/>
  <c r="S2741" i="7"/>
  <c r="R2741" i="7"/>
  <c r="Q2741" i="7"/>
  <c r="A2741" i="7"/>
  <c r="T2740" i="7"/>
  <c r="U2740" i="7" s="1"/>
  <c r="S2740" i="7"/>
  <c r="R2740" i="7"/>
  <c r="Q2740" i="7"/>
  <c r="A2740" i="7"/>
  <c r="T2739" i="7"/>
  <c r="U2739" i="7" s="1"/>
  <c r="S2739" i="7"/>
  <c r="R2739" i="7"/>
  <c r="Q2739" i="7"/>
  <c r="A2739" i="7"/>
  <c r="T2738" i="7"/>
  <c r="U2738" i="7" s="1"/>
  <c r="S2738" i="7"/>
  <c r="R2738" i="7"/>
  <c r="Q2738" i="7"/>
  <c r="A2738" i="7"/>
  <c r="T2737" i="7"/>
  <c r="U2737" i="7" s="1"/>
  <c r="S2737" i="7"/>
  <c r="R2737" i="7"/>
  <c r="Q2737" i="7"/>
  <c r="A2737" i="7"/>
  <c r="T2736" i="7"/>
  <c r="U2736" i="7" s="1"/>
  <c r="S2736" i="7"/>
  <c r="R2736" i="7"/>
  <c r="Q2736" i="7"/>
  <c r="A2736" i="7"/>
  <c r="U2735" i="7"/>
  <c r="T2735" i="7"/>
  <c r="S2735" i="7"/>
  <c r="R2735" i="7"/>
  <c r="Q2735" i="7"/>
  <c r="A2735" i="7"/>
  <c r="T2734" i="7"/>
  <c r="U2734" i="7" s="1"/>
  <c r="S2734" i="7"/>
  <c r="R2734" i="7"/>
  <c r="Q2734" i="7"/>
  <c r="A2734" i="7"/>
  <c r="U2733" i="7"/>
  <c r="T2733" i="7"/>
  <c r="S2733" i="7"/>
  <c r="R2733" i="7"/>
  <c r="Q2733" i="7"/>
  <c r="A2733" i="7"/>
  <c r="T2732" i="7"/>
  <c r="U2732" i="7" s="1"/>
  <c r="S2732" i="7"/>
  <c r="R2732" i="7"/>
  <c r="Q2732" i="7"/>
  <c r="A2732" i="7"/>
  <c r="U2731" i="7"/>
  <c r="T2731" i="7"/>
  <c r="S2731" i="7"/>
  <c r="R2731" i="7"/>
  <c r="Q2731" i="7"/>
  <c r="A2731" i="7"/>
  <c r="T2730" i="7"/>
  <c r="U2730" i="7" s="1"/>
  <c r="S2730" i="7"/>
  <c r="R2730" i="7"/>
  <c r="Q2730" i="7"/>
  <c r="A2730" i="7"/>
  <c r="U2729" i="7"/>
  <c r="T2729" i="7"/>
  <c r="S2729" i="7"/>
  <c r="R2729" i="7"/>
  <c r="Q2729" i="7"/>
  <c r="A2729" i="7"/>
  <c r="T2728" i="7"/>
  <c r="U2728" i="7" s="1"/>
  <c r="S2728" i="7"/>
  <c r="R2728" i="7"/>
  <c r="Q2728" i="7"/>
  <c r="A2728" i="7"/>
  <c r="T2727" i="7"/>
  <c r="U2727" i="7" s="1"/>
  <c r="S2727" i="7"/>
  <c r="R2727" i="7"/>
  <c r="Q2727" i="7"/>
  <c r="A2727" i="7"/>
  <c r="T2726" i="7"/>
  <c r="U2726" i="7" s="1"/>
  <c r="S2726" i="7"/>
  <c r="R2726" i="7"/>
  <c r="Q2726" i="7"/>
  <c r="A2726" i="7"/>
  <c r="U2725" i="7"/>
  <c r="T2725" i="7"/>
  <c r="S2725" i="7"/>
  <c r="R2725" i="7"/>
  <c r="Q2725" i="7"/>
  <c r="A2725" i="7"/>
  <c r="T2724" i="7"/>
  <c r="U2724" i="7" s="1"/>
  <c r="S2724" i="7"/>
  <c r="R2724" i="7"/>
  <c r="Q2724" i="7"/>
  <c r="A2724" i="7"/>
  <c r="T2723" i="7"/>
  <c r="U2723" i="7" s="1"/>
  <c r="S2723" i="7"/>
  <c r="R2723" i="7"/>
  <c r="Q2723" i="7"/>
  <c r="A2723" i="7"/>
  <c r="T2722" i="7"/>
  <c r="U2722" i="7" s="1"/>
  <c r="S2722" i="7"/>
  <c r="R2722" i="7"/>
  <c r="Q2722" i="7"/>
  <c r="A2722" i="7"/>
  <c r="U2721" i="7"/>
  <c r="T2721" i="7"/>
  <c r="S2721" i="7"/>
  <c r="R2721" i="7"/>
  <c r="Q2721" i="7"/>
  <c r="A2721" i="7"/>
  <c r="T2720" i="7"/>
  <c r="U2720" i="7" s="1"/>
  <c r="S2720" i="7"/>
  <c r="R2720" i="7"/>
  <c r="Q2720" i="7"/>
  <c r="A2720" i="7"/>
  <c r="U2719" i="7"/>
  <c r="T2719" i="7"/>
  <c r="S2719" i="7"/>
  <c r="R2719" i="7"/>
  <c r="Q2719" i="7"/>
  <c r="A2719" i="7"/>
  <c r="T2718" i="7"/>
  <c r="U2718" i="7" s="1"/>
  <c r="S2718" i="7"/>
  <c r="R2718" i="7"/>
  <c r="Q2718" i="7"/>
  <c r="A2718" i="7"/>
  <c r="T2717" i="7"/>
  <c r="U2717" i="7" s="1"/>
  <c r="S2717" i="7"/>
  <c r="R2717" i="7"/>
  <c r="Q2717" i="7"/>
  <c r="A2717" i="7"/>
  <c r="T2716" i="7"/>
  <c r="U2716" i="7" s="1"/>
  <c r="S2716" i="7"/>
  <c r="R2716" i="7"/>
  <c r="Q2716" i="7"/>
  <c r="A2716" i="7"/>
  <c r="T2715" i="7"/>
  <c r="U2715" i="7" s="1"/>
  <c r="S2715" i="7"/>
  <c r="R2715" i="7"/>
  <c r="Q2715" i="7"/>
  <c r="A2715" i="7"/>
  <c r="T2714" i="7"/>
  <c r="U2714" i="7" s="1"/>
  <c r="S2714" i="7"/>
  <c r="R2714" i="7"/>
  <c r="Q2714" i="7"/>
  <c r="A2714" i="7"/>
  <c r="T2713" i="7"/>
  <c r="U2713" i="7" s="1"/>
  <c r="S2713" i="7"/>
  <c r="R2713" i="7"/>
  <c r="Q2713" i="7"/>
  <c r="A2713" i="7"/>
  <c r="T2712" i="7"/>
  <c r="U2712" i="7" s="1"/>
  <c r="S2712" i="7"/>
  <c r="R2712" i="7"/>
  <c r="Q2712" i="7"/>
  <c r="A2712" i="7"/>
  <c r="U2711" i="7"/>
  <c r="T2711" i="7"/>
  <c r="S2711" i="7"/>
  <c r="R2711" i="7"/>
  <c r="Q2711" i="7"/>
  <c r="A2711" i="7"/>
  <c r="T2710" i="7"/>
  <c r="U2710" i="7" s="1"/>
  <c r="S2710" i="7"/>
  <c r="R2710" i="7"/>
  <c r="Q2710" i="7"/>
  <c r="A2710" i="7"/>
  <c r="U2709" i="7"/>
  <c r="T2709" i="7"/>
  <c r="S2709" i="7"/>
  <c r="R2709" i="7"/>
  <c r="Q2709" i="7"/>
  <c r="A2709" i="7"/>
  <c r="T2708" i="7"/>
  <c r="U2708" i="7" s="1"/>
  <c r="S2708" i="7"/>
  <c r="R2708" i="7"/>
  <c r="Q2708" i="7"/>
  <c r="A2708" i="7"/>
  <c r="U2707" i="7"/>
  <c r="T2707" i="7"/>
  <c r="S2707" i="7"/>
  <c r="R2707" i="7"/>
  <c r="Q2707" i="7"/>
  <c r="A2707" i="7"/>
  <c r="T2706" i="7"/>
  <c r="U2706" i="7" s="1"/>
  <c r="S2706" i="7"/>
  <c r="R2706" i="7"/>
  <c r="Q2706" i="7"/>
  <c r="A2706" i="7"/>
  <c r="T2705" i="7"/>
  <c r="U2705" i="7" s="1"/>
  <c r="S2705" i="7"/>
  <c r="R2705" i="7"/>
  <c r="Q2705" i="7"/>
  <c r="A2705" i="7"/>
  <c r="T2704" i="7"/>
  <c r="U2704" i="7" s="1"/>
  <c r="S2704" i="7"/>
  <c r="R2704" i="7"/>
  <c r="Q2704" i="7"/>
  <c r="A2704" i="7"/>
  <c r="T2703" i="7"/>
  <c r="U2703" i="7" s="1"/>
  <c r="S2703" i="7"/>
  <c r="R2703" i="7"/>
  <c r="Q2703" i="7"/>
  <c r="A2703" i="7"/>
  <c r="T2702" i="7"/>
  <c r="U2702" i="7" s="1"/>
  <c r="S2702" i="7"/>
  <c r="R2702" i="7"/>
  <c r="Q2702" i="7"/>
  <c r="A2702" i="7"/>
  <c r="U2701" i="7"/>
  <c r="T2701" i="7"/>
  <c r="S2701" i="7"/>
  <c r="R2701" i="7"/>
  <c r="Q2701" i="7"/>
  <c r="A2701" i="7"/>
  <c r="T2700" i="7"/>
  <c r="U2700" i="7" s="1"/>
  <c r="S2700" i="7"/>
  <c r="R2700" i="7"/>
  <c r="Q2700" i="7"/>
  <c r="A2700" i="7"/>
  <c r="T2699" i="7"/>
  <c r="U2699" i="7" s="1"/>
  <c r="S2699" i="7"/>
  <c r="R2699" i="7"/>
  <c r="Q2699" i="7"/>
  <c r="A2699" i="7"/>
  <c r="T2698" i="7"/>
  <c r="U2698" i="7" s="1"/>
  <c r="S2698" i="7"/>
  <c r="R2698" i="7"/>
  <c r="Q2698" i="7"/>
  <c r="A2698" i="7"/>
  <c r="U2697" i="7"/>
  <c r="T2697" i="7"/>
  <c r="S2697" i="7"/>
  <c r="R2697" i="7"/>
  <c r="Q2697" i="7"/>
  <c r="A2697" i="7"/>
  <c r="T2696" i="7"/>
  <c r="U2696" i="7" s="1"/>
  <c r="S2696" i="7"/>
  <c r="R2696" i="7"/>
  <c r="Q2696" i="7"/>
  <c r="A2696" i="7"/>
  <c r="U2695" i="7"/>
  <c r="T2695" i="7"/>
  <c r="S2695" i="7"/>
  <c r="R2695" i="7"/>
  <c r="Q2695" i="7"/>
  <c r="A2695" i="7"/>
  <c r="T2694" i="7"/>
  <c r="U2694" i="7" s="1"/>
  <c r="S2694" i="7"/>
  <c r="R2694" i="7"/>
  <c r="Q2694" i="7"/>
  <c r="A2694" i="7"/>
  <c r="T2693" i="7"/>
  <c r="U2693" i="7" s="1"/>
  <c r="S2693" i="7"/>
  <c r="R2693" i="7"/>
  <c r="Q2693" i="7"/>
  <c r="A2693" i="7"/>
  <c r="T2692" i="7"/>
  <c r="U2692" i="7" s="1"/>
  <c r="S2692" i="7"/>
  <c r="R2692" i="7"/>
  <c r="Q2692" i="7"/>
  <c r="A2692" i="7"/>
  <c r="T2691" i="7"/>
  <c r="U2691" i="7" s="1"/>
  <c r="S2691" i="7"/>
  <c r="R2691" i="7"/>
  <c r="Q2691" i="7"/>
  <c r="A2691" i="7"/>
  <c r="T2690" i="7"/>
  <c r="U2690" i="7" s="1"/>
  <c r="S2690" i="7"/>
  <c r="R2690" i="7"/>
  <c r="Q2690" i="7"/>
  <c r="A2690" i="7"/>
  <c r="T2689" i="7"/>
  <c r="U2689" i="7" s="1"/>
  <c r="S2689" i="7"/>
  <c r="R2689" i="7"/>
  <c r="Q2689" i="7"/>
  <c r="A2689" i="7"/>
  <c r="T2688" i="7"/>
  <c r="U2688" i="7" s="1"/>
  <c r="S2688" i="7"/>
  <c r="R2688" i="7"/>
  <c r="Q2688" i="7"/>
  <c r="A2688" i="7"/>
  <c r="U2687" i="7"/>
  <c r="T2687" i="7"/>
  <c r="S2687" i="7"/>
  <c r="R2687" i="7"/>
  <c r="Q2687" i="7"/>
  <c r="A2687" i="7"/>
  <c r="T2686" i="7"/>
  <c r="U2686" i="7" s="1"/>
  <c r="S2686" i="7"/>
  <c r="R2686" i="7"/>
  <c r="Q2686" i="7"/>
  <c r="A2686" i="7"/>
  <c r="U2685" i="7"/>
  <c r="T2685" i="7"/>
  <c r="S2685" i="7"/>
  <c r="R2685" i="7"/>
  <c r="Q2685" i="7"/>
  <c r="A2685" i="7"/>
  <c r="T2684" i="7"/>
  <c r="U2684" i="7" s="1"/>
  <c r="S2684" i="7"/>
  <c r="R2684" i="7"/>
  <c r="Q2684" i="7"/>
  <c r="A2684" i="7"/>
  <c r="U2683" i="7"/>
  <c r="T2683" i="7"/>
  <c r="S2683" i="7"/>
  <c r="R2683" i="7"/>
  <c r="Q2683" i="7"/>
  <c r="A2683" i="7"/>
  <c r="T2682" i="7"/>
  <c r="U2682" i="7" s="1"/>
  <c r="S2682" i="7"/>
  <c r="R2682" i="7"/>
  <c r="Q2682" i="7"/>
  <c r="A2682" i="7"/>
  <c r="T2681" i="7"/>
  <c r="U2681" i="7" s="1"/>
  <c r="S2681" i="7"/>
  <c r="R2681" i="7"/>
  <c r="Q2681" i="7"/>
  <c r="A2681" i="7"/>
  <c r="T2680" i="7"/>
  <c r="U2680" i="7" s="1"/>
  <c r="S2680" i="7"/>
  <c r="R2680" i="7"/>
  <c r="Q2680" i="7"/>
  <c r="A2680" i="7"/>
  <c r="T2679" i="7"/>
  <c r="U2679" i="7" s="1"/>
  <c r="S2679" i="7"/>
  <c r="R2679" i="7"/>
  <c r="Q2679" i="7"/>
  <c r="A2679" i="7"/>
  <c r="T2678" i="7"/>
  <c r="U2678" i="7" s="1"/>
  <c r="S2678" i="7"/>
  <c r="R2678" i="7"/>
  <c r="Q2678" i="7"/>
  <c r="A2678" i="7"/>
  <c r="U2677" i="7"/>
  <c r="T2677" i="7"/>
  <c r="S2677" i="7"/>
  <c r="R2677" i="7"/>
  <c r="Q2677" i="7"/>
  <c r="A2677" i="7"/>
  <c r="T2676" i="7"/>
  <c r="U2676" i="7" s="1"/>
  <c r="S2676" i="7"/>
  <c r="R2676" i="7"/>
  <c r="Q2676" i="7"/>
  <c r="A2676" i="7"/>
  <c r="T2675" i="7"/>
  <c r="U2675" i="7" s="1"/>
  <c r="S2675" i="7"/>
  <c r="R2675" i="7"/>
  <c r="Q2675" i="7"/>
  <c r="A2675" i="7"/>
  <c r="T2674" i="7"/>
  <c r="U2674" i="7" s="1"/>
  <c r="S2674" i="7"/>
  <c r="R2674" i="7"/>
  <c r="Q2674" i="7"/>
  <c r="A2674" i="7"/>
  <c r="U2673" i="7"/>
  <c r="T2673" i="7"/>
  <c r="S2673" i="7"/>
  <c r="R2673" i="7"/>
  <c r="Q2673" i="7"/>
  <c r="A2673" i="7"/>
  <c r="T2672" i="7"/>
  <c r="U2672" i="7" s="1"/>
  <c r="S2672" i="7"/>
  <c r="R2672" i="7"/>
  <c r="Q2672" i="7"/>
  <c r="A2672" i="7"/>
  <c r="U2671" i="7"/>
  <c r="T2671" i="7"/>
  <c r="S2671" i="7"/>
  <c r="R2671" i="7"/>
  <c r="Q2671" i="7"/>
  <c r="A2671" i="7"/>
  <c r="T2670" i="7"/>
  <c r="U2670" i="7" s="1"/>
  <c r="S2670" i="7"/>
  <c r="R2670" i="7"/>
  <c r="Q2670" i="7"/>
  <c r="A2670" i="7"/>
  <c r="T2669" i="7"/>
  <c r="U2669" i="7" s="1"/>
  <c r="S2669" i="7"/>
  <c r="R2669" i="7"/>
  <c r="Q2669" i="7"/>
  <c r="A2669" i="7"/>
  <c r="T2668" i="7"/>
  <c r="U2668" i="7" s="1"/>
  <c r="S2668" i="7"/>
  <c r="R2668" i="7"/>
  <c r="Q2668" i="7"/>
  <c r="A2668" i="7"/>
  <c r="T2667" i="7"/>
  <c r="U2667" i="7" s="1"/>
  <c r="S2667" i="7"/>
  <c r="R2667" i="7"/>
  <c r="Q2667" i="7"/>
  <c r="A2667" i="7"/>
  <c r="T2666" i="7"/>
  <c r="U2666" i="7" s="1"/>
  <c r="S2666" i="7"/>
  <c r="R2666" i="7"/>
  <c r="Q2666" i="7"/>
  <c r="A2666" i="7"/>
  <c r="T2665" i="7"/>
  <c r="U2665" i="7" s="1"/>
  <c r="S2665" i="7"/>
  <c r="R2665" i="7"/>
  <c r="Q2665" i="7"/>
  <c r="A2665" i="7"/>
  <c r="T2664" i="7"/>
  <c r="U2664" i="7" s="1"/>
  <c r="S2664" i="7"/>
  <c r="R2664" i="7"/>
  <c r="Q2664" i="7"/>
  <c r="A2664" i="7"/>
  <c r="U2663" i="7"/>
  <c r="T2663" i="7"/>
  <c r="S2663" i="7"/>
  <c r="R2663" i="7"/>
  <c r="Q2663" i="7"/>
  <c r="A2663" i="7"/>
  <c r="T2662" i="7"/>
  <c r="U2662" i="7" s="1"/>
  <c r="S2662" i="7"/>
  <c r="R2662" i="7"/>
  <c r="Q2662" i="7"/>
  <c r="A2662" i="7"/>
  <c r="U2661" i="7"/>
  <c r="T2661" i="7"/>
  <c r="S2661" i="7"/>
  <c r="R2661" i="7"/>
  <c r="Q2661" i="7"/>
  <c r="A2661" i="7"/>
  <c r="T2660" i="7"/>
  <c r="U2660" i="7" s="1"/>
  <c r="S2660" i="7"/>
  <c r="R2660" i="7"/>
  <c r="Q2660" i="7"/>
  <c r="A2660" i="7"/>
  <c r="U2659" i="7"/>
  <c r="T2659" i="7"/>
  <c r="S2659" i="7"/>
  <c r="R2659" i="7"/>
  <c r="Q2659" i="7"/>
  <c r="A2659" i="7"/>
  <c r="T2658" i="7"/>
  <c r="U2658" i="7" s="1"/>
  <c r="S2658" i="7"/>
  <c r="R2658" i="7"/>
  <c r="Q2658" i="7"/>
  <c r="A2658" i="7"/>
  <c r="T2657" i="7"/>
  <c r="U2657" i="7" s="1"/>
  <c r="S2657" i="7"/>
  <c r="R2657" i="7"/>
  <c r="Q2657" i="7"/>
  <c r="A2657" i="7"/>
  <c r="T2656" i="7"/>
  <c r="U2656" i="7" s="1"/>
  <c r="S2656" i="7"/>
  <c r="R2656" i="7"/>
  <c r="Q2656" i="7"/>
  <c r="A2656" i="7"/>
  <c r="T2655" i="7"/>
  <c r="U2655" i="7" s="1"/>
  <c r="S2655" i="7"/>
  <c r="R2655" i="7"/>
  <c r="Q2655" i="7"/>
  <c r="A2655" i="7"/>
  <c r="T2654" i="7"/>
  <c r="U2654" i="7" s="1"/>
  <c r="S2654" i="7"/>
  <c r="R2654" i="7"/>
  <c r="Q2654" i="7"/>
  <c r="A2654" i="7"/>
  <c r="U2653" i="7"/>
  <c r="T2653" i="7"/>
  <c r="S2653" i="7"/>
  <c r="R2653" i="7"/>
  <c r="Q2653" i="7"/>
  <c r="A2653" i="7"/>
  <c r="T2652" i="7"/>
  <c r="U2652" i="7" s="1"/>
  <c r="S2652" i="7"/>
  <c r="R2652" i="7"/>
  <c r="Q2652" i="7"/>
  <c r="A2652" i="7"/>
  <c r="T2651" i="7"/>
  <c r="U2651" i="7" s="1"/>
  <c r="S2651" i="7"/>
  <c r="R2651" i="7"/>
  <c r="Q2651" i="7"/>
  <c r="A2651" i="7"/>
  <c r="T2650" i="7"/>
  <c r="U2650" i="7" s="1"/>
  <c r="S2650" i="7"/>
  <c r="R2650" i="7"/>
  <c r="Q2650" i="7"/>
  <c r="A2650" i="7"/>
  <c r="U2649" i="7"/>
  <c r="T2649" i="7"/>
  <c r="S2649" i="7"/>
  <c r="R2649" i="7"/>
  <c r="Q2649" i="7"/>
  <c r="A2649" i="7"/>
  <c r="T2648" i="7"/>
  <c r="U2648" i="7" s="1"/>
  <c r="S2648" i="7"/>
  <c r="R2648" i="7"/>
  <c r="Q2648" i="7"/>
  <c r="A2648" i="7"/>
  <c r="U2647" i="7"/>
  <c r="T2647" i="7"/>
  <c r="S2647" i="7"/>
  <c r="R2647" i="7"/>
  <c r="Q2647" i="7"/>
  <c r="A2647" i="7"/>
  <c r="T2646" i="7"/>
  <c r="U2646" i="7" s="1"/>
  <c r="S2646" i="7"/>
  <c r="R2646" i="7"/>
  <c r="Q2646" i="7"/>
  <c r="A2646" i="7"/>
  <c r="T2645" i="7"/>
  <c r="U2645" i="7" s="1"/>
  <c r="S2645" i="7"/>
  <c r="R2645" i="7"/>
  <c r="Q2645" i="7"/>
  <c r="A2645" i="7"/>
  <c r="T2644" i="7"/>
  <c r="U2644" i="7" s="1"/>
  <c r="S2644" i="7"/>
  <c r="R2644" i="7"/>
  <c r="Q2644" i="7"/>
  <c r="A2644" i="7"/>
  <c r="T2643" i="7"/>
  <c r="U2643" i="7" s="1"/>
  <c r="S2643" i="7"/>
  <c r="R2643" i="7"/>
  <c r="Q2643" i="7"/>
  <c r="A2643" i="7"/>
  <c r="T2642" i="7"/>
  <c r="U2642" i="7" s="1"/>
  <c r="S2642" i="7"/>
  <c r="R2642" i="7"/>
  <c r="Q2642" i="7"/>
  <c r="A2642" i="7"/>
  <c r="T2641" i="7"/>
  <c r="U2641" i="7" s="1"/>
  <c r="S2641" i="7"/>
  <c r="R2641" i="7"/>
  <c r="Q2641" i="7"/>
  <c r="A2641" i="7"/>
  <c r="T2640" i="7"/>
  <c r="U2640" i="7" s="1"/>
  <c r="S2640" i="7"/>
  <c r="R2640" i="7"/>
  <c r="Q2640" i="7"/>
  <c r="A2640" i="7"/>
  <c r="U2639" i="7"/>
  <c r="T2639" i="7"/>
  <c r="S2639" i="7"/>
  <c r="R2639" i="7"/>
  <c r="Q2639" i="7"/>
  <c r="A2639" i="7"/>
  <c r="T2638" i="7"/>
  <c r="U2638" i="7" s="1"/>
  <c r="S2638" i="7"/>
  <c r="R2638" i="7"/>
  <c r="Q2638" i="7"/>
  <c r="A2638" i="7"/>
  <c r="U2637" i="7"/>
  <c r="T2637" i="7"/>
  <c r="S2637" i="7"/>
  <c r="R2637" i="7"/>
  <c r="Q2637" i="7"/>
  <c r="A2637" i="7"/>
  <c r="T2636" i="7"/>
  <c r="U2636" i="7" s="1"/>
  <c r="S2636" i="7"/>
  <c r="R2636" i="7"/>
  <c r="Q2636" i="7"/>
  <c r="A2636" i="7"/>
  <c r="U2635" i="7"/>
  <c r="T2635" i="7"/>
  <c r="S2635" i="7"/>
  <c r="R2635" i="7"/>
  <c r="Q2635" i="7"/>
  <c r="A2635" i="7"/>
  <c r="T2634" i="7"/>
  <c r="U2634" i="7" s="1"/>
  <c r="S2634" i="7"/>
  <c r="R2634" i="7"/>
  <c r="Q2634" i="7"/>
  <c r="A2634" i="7"/>
  <c r="T2633" i="7"/>
  <c r="U2633" i="7" s="1"/>
  <c r="S2633" i="7"/>
  <c r="R2633" i="7"/>
  <c r="Q2633" i="7"/>
  <c r="A2633" i="7"/>
  <c r="T2632" i="7"/>
  <c r="U2632" i="7" s="1"/>
  <c r="S2632" i="7"/>
  <c r="R2632" i="7"/>
  <c r="Q2632" i="7"/>
  <c r="A2632" i="7"/>
  <c r="T2631" i="7"/>
  <c r="U2631" i="7" s="1"/>
  <c r="S2631" i="7"/>
  <c r="R2631" i="7"/>
  <c r="Q2631" i="7"/>
  <c r="A2631" i="7"/>
  <c r="T2630" i="7"/>
  <c r="U2630" i="7" s="1"/>
  <c r="S2630" i="7"/>
  <c r="R2630" i="7"/>
  <c r="Q2630" i="7"/>
  <c r="A2630" i="7"/>
  <c r="U2629" i="7"/>
  <c r="T2629" i="7"/>
  <c r="S2629" i="7"/>
  <c r="R2629" i="7"/>
  <c r="Q2629" i="7"/>
  <c r="A2629" i="7"/>
  <c r="T2628" i="7"/>
  <c r="U2628" i="7" s="1"/>
  <c r="S2628" i="7"/>
  <c r="R2628" i="7"/>
  <c r="Q2628" i="7"/>
  <c r="A2628" i="7"/>
  <c r="T2627" i="7"/>
  <c r="U2627" i="7" s="1"/>
  <c r="S2627" i="7"/>
  <c r="R2627" i="7"/>
  <c r="Q2627" i="7"/>
  <c r="A2627" i="7"/>
  <c r="T2626" i="7"/>
  <c r="U2626" i="7" s="1"/>
  <c r="S2626" i="7"/>
  <c r="R2626" i="7"/>
  <c r="Q2626" i="7"/>
  <c r="A2626" i="7"/>
  <c r="U2625" i="7"/>
  <c r="T2625" i="7"/>
  <c r="S2625" i="7"/>
  <c r="R2625" i="7"/>
  <c r="Q2625" i="7"/>
  <c r="A2625" i="7"/>
  <c r="T2624" i="7"/>
  <c r="U2624" i="7" s="1"/>
  <c r="S2624" i="7"/>
  <c r="R2624" i="7"/>
  <c r="Q2624" i="7"/>
  <c r="A2624" i="7"/>
  <c r="U2623" i="7"/>
  <c r="T2623" i="7"/>
  <c r="S2623" i="7"/>
  <c r="R2623" i="7"/>
  <c r="Q2623" i="7"/>
  <c r="A2623" i="7"/>
  <c r="T2622" i="7"/>
  <c r="U2622" i="7" s="1"/>
  <c r="S2622" i="7"/>
  <c r="R2622" i="7"/>
  <c r="Q2622" i="7"/>
  <c r="A2622" i="7"/>
  <c r="T2621" i="7"/>
  <c r="U2621" i="7" s="1"/>
  <c r="S2621" i="7"/>
  <c r="R2621" i="7"/>
  <c r="Q2621" i="7"/>
  <c r="A2621" i="7"/>
  <c r="T2620" i="7"/>
  <c r="U2620" i="7" s="1"/>
  <c r="S2620" i="7"/>
  <c r="R2620" i="7"/>
  <c r="Q2620" i="7"/>
  <c r="A2620" i="7"/>
  <c r="T2619" i="7"/>
  <c r="U2619" i="7" s="1"/>
  <c r="S2619" i="7"/>
  <c r="R2619" i="7"/>
  <c r="Q2619" i="7"/>
  <c r="A2619" i="7"/>
  <c r="T2618" i="7"/>
  <c r="U2618" i="7" s="1"/>
  <c r="S2618" i="7"/>
  <c r="R2618" i="7"/>
  <c r="Q2618" i="7"/>
  <c r="A2618" i="7"/>
  <c r="T2617" i="7"/>
  <c r="U2617" i="7" s="1"/>
  <c r="S2617" i="7"/>
  <c r="R2617" i="7"/>
  <c r="Q2617" i="7"/>
  <c r="A2617" i="7"/>
  <c r="T2616" i="7"/>
  <c r="U2616" i="7" s="1"/>
  <c r="S2616" i="7"/>
  <c r="R2616" i="7"/>
  <c r="Q2616" i="7"/>
  <c r="A2616" i="7"/>
  <c r="U2615" i="7"/>
  <c r="T2615" i="7"/>
  <c r="S2615" i="7"/>
  <c r="R2615" i="7"/>
  <c r="Q2615" i="7"/>
  <c r="A2615" i="7"/>
  <c r="T2614" i="7"/>
  <c r="U2614" i="7" s="1"/>
  <c r="S2614" i="7"/>
  <c r="R2614" i="7"/>
  <c r="Q2614" i="7"/>
  <c r="A2614" i="7"/>
  <c r="U2613" i="7"/>
  <c r="T2613" i="7"/>
  <c r="S2613" i="7"/>
  <c r="R2613" i="7"/>
  <c r="Q2613" i="7"/>
  <c r="A2613" i="7"/>
  <c r="T2612" i="7"/>
  <c r="U2612" i="7" s="1"/>
  <c r="S2612" i="7"/>
  <c r="R2612" i="7"/>
  <c r="Q2612" i="7"/>
  <c r="A2612" i="7"/>
  <c r="U2611" i="7"/>
  <c r="T2611" i="7"/>
  <c r="S2611" i="7"/>
  <c r="R2611" i="7"/>
  <c r="Q2611" i="7"/>
  <c r="A2611" i="7"/>
  <c r="T2610" i="7"/>
  <c r="U2610" i="7" s="1"/>
  <c r="S2610" i="7"/>
  <c r="R2610" i="7"/>
  <c r="Q2610" i="7"/>
  <c r="A2610" i="7"/>
  <c r="T2609" i="7"/>
  <c r="U2609" i="7" s="1"/>
  <c r="S2609" i="7"/>
  <c r="R2609" i="7"/>
  <c r="Q2609" i="7"/>
  <c r="A2609" i="7"/>
  <c r="T2608" i="7"/>
  <c r="U2608" i="7" s="1"/>
  <c r="S2608" i="7"/>
  <c r="R2608" i="7"/>
  <c r="Q2608" i="7"/>
  <c r="A2608" i="7"/>
  <c r="T2607" i="7"/>
  <c r="U2607" i="7" s="1"/>
  <c r="S2607" i="7"/>
  <c r="R2607" i="7"/>
  <c r="Q2607" i="7"/>
  <c r="A2607" i="7"/>
  <c r="T2606" i="7"/>
  <c r="U2606" i="7" s="1"/>
  <c r="S2606" i="7"/>
  <c r="R2606" i="7"/>
  <c r="Q2606" i="7"/>
  <c r="A2606" i="7"/>
  <c r="U2605" i="7"/>
  <c r="T2605" i="7"/>
  <c r="S2605" i="7"/>
  <c r="R2605" i="7"/>
  <c r="Q2605" i="7"/>
  <c r="A2605" i="7"/>
  <c r="T2604" i="7"/>
  <c r="U2604" i="7" s="1"/>
  <c r="S2604" i="7"/>
  <c r="R2604" i="7"/>
  <c r="Q2604" i="7"/>
  <c r="A2604" i="7"/>
  <c r="T2603" i="7"/>
  <c r="U2603" i="7" s="1"/>
  <c r="S2603" i="7"/>
  <c r="R2603" i="7"/>
  <c r="Q2603" i="7"/>
  <c r="A2603" i="7"/>
  <c r="T2602" i="7"/>
  <c r="U2602" i="7" s="1"/>
  <c r="S2602" i="7"/>
  <c r="R2602" i="7"/>
  <c r="Q2602" i="7"/>
  <c r="A2602" i="7"/>
  <c r="U2601" i="7"/>
  <c r="T2601" i="7"/>
  <c r="S2601" i="7"/>
  <c r="R2601" i="7"/>
  <c r="Q2601" i="7"/>
  <c r="A2601" i="7"/>
  <c r="T2600" i="7"/>
  <c r="U2600" i="7" s="1"/>
  <c r="S2600" i="7"/>
  <c r="R2600" i="7"/>
  <c r="Q2600" i="7"/>
  <c r="A2600" i="7"/>
  <c r="U2599" i="7"/>
  <c r="T2599" i="7"/>
  <c r="S2599" i="7"/>
  <c r="R2599" i="7"/>
  <c r="Q2599" i="7"/>
  <c r="A2599" i="7"/>
  <c r="T2598" i="7"/>
  <c r="U2598" i="7" s="1"/>
  <c r="S2598" i="7"/>
  <c r="R2598" i="7"/>
  <c r="Q2598" i="7"/>
  <c r="A2598" i="7"/>
  <c r="T2597" i="7"/>
  <c r="U2597" i="7" s="1"/>
  <c r="S2597" i="7"/>
  <c r="R2597" i="7"/>
  <c r="Q2597" i="7"/>
  <c r="A2597" i="7"/>
  <c r="T2596" i="7"/>
  <c r="U2596" i="7" s="1"/>
  <c r="S2596" i="7"/>
  <c r="R2596" i="7"/>
  <c r="Q2596" i="7"/>
  <c r="A2596" i="7"/>
  <c r="T2595" i="7"/>
  <c r="U2595" i="7" s="1"/>
  <c r="S2595" i="7"/>
  <c r="R2595" i="7"/>
  <c r="Q2595" i="7"/>
  <c r="A2595" i="7"/>
  <c r="T2594" i="7"/>
  <c r="U2594" i="7" s="1"/>
  <c r="S2594" i="7"/>
  <c r="R2594" i="7"/>
  <c r="Q2594" i="7"/>
  <c r="A2594" i="7"/>
  <c r="T2593" i="7"/>
  <c r="U2593" i="7" s="1"/>
  <c r="S2593" i="7"/>
  <c r="R2593" i="7"/>
  <c r="Q2593" i="7"/>
  <c r="A2593" i="7"/>
  <c r="T2592" i="7"/>
  <c r="U2592" i="7" s="1"/>
  <c r="S2592" i="7"/>
  <c r="R2592" i="7"/>
  <c r="Q2592" i="7"/>
  <c r="A2592" i="7"/>
  <c r="U2591" i="7"/>
  <c r="T2591" i="7"/>
  <c r="S2591" i="7"/>
  <c r="R2591" i="7"/>
  <c r="Q2591" i="7"/>
  <c r="A2591" i="7"/>
  <c r="T2590" i="7"/>
  <c r="U2590" i="7" s="1"/>
  <c r="S2590" i="7"/>
  <c r="R2590" i="7"/>
  <c r="Q2590" i="7"/>
  <c r="A2590" i="7"/>
  <c r="U2589" i="7"/>
  <c r="T2589" i="7"/>
  <c r="S2589" i="7"/>
  <c r="R2589" i="7"/>
  <c r="Q2589" i="7"/>
  <c r="A2589" i="7"/>
  <c r="T2588" i="7"/>
  <c r="U2588" i="7" s="1"/>
  <c r="S2588" i="7"/>
  <c r="R2588" i="7"/>
  <c r="Q2588" i="7"/>
  <c r="A2588" i="7"/>
  <c r="U2587" i="7"/>
  <c r="T2587" i="7"/>
  <c r="S2587" i="7"/>
  <c r="R2587" i="7"/>
  <c r="Q2587" i="7"/>
  <c r="A2587" i="7"/>
  <c r="T2586" i="7"/>
  <c r="U2586" i="7" s="1"/>
  <c r="S2586" i="7"/>
  <c r="R2586" i="7"/>
  <c r="Q2586" i="7"/>
  <c r="A2586" i="7"/>
  <c r="T2585" i="7"/>
  <c r="U2585" i="7" s="1"/>
  <c r="S2585" i="7"/>
  <c r="R2585" i="7"/>
  <c r="Q2585" i="7"/>
  <c r="A2585" i="7"/>
  <c r="T2584" i="7"/>
  <c r="U2584" i="7" s="1"/>
  <c r="S2584" i="7"/>
  <c r="R2584" i="7"/>
  <c r="Q2584" i="7"/>
  <c r="A2584" i="7"/>
  <c r="T2583" i="7"/>
  <c r="U2583" i="7" s="1"/>
  <c r="S2583" i="7"/>
  <c r="R2583" i="7"/>
  <c r="Q2583" i="7"/>
  <c r="A2583" i="7"/>
  <c r="T2582" i="7"/>
  <c r="U2582" i="7" s="1"/>
  <c r="S2582" i="7"/>
  <c r="R2582" i="7"/>
  <c r="Q2582" i="7"/>
  <c r="A2582" i="7"/>
  <c r="U2581" i="7"/>
  <c r="T2581" i="7"/>
  <c r="S2581" i="7"/>
  <c r="R2581" i="7"/>
  <c r="Q2581" i="7"/>
  <c r="A2581" i="7"/>
  <c r="T2580" i="7"/>
  <c r="U2580" i="7" s="1"/>
  <c r="S2580" i="7"/>
  <c r="R2580" i="7"/>
  <c r="Q2580" i="7"/>
  <c r="A2580" i="7"/>
  <c r="T2579" i="7"/>
  <c r="U2579" i="7" s="1"/>
  <c r="S2579" i="7"/>
  <c r="R2579" i="7"/>
  <c r="Q2579" i="7"/>
  <c r="A2579" i="7"/>
  <c r="T2578" i="7"/>
  <c r="U2578" i="7" s="1"/>
  <c r="S2578" i="7"/>
  <c r="R2578" i="7"/>
  <c r="Q2578" i="7"/>
  <c r="A2578" i="7"/>
  <c r="U2577" i="7"/>
  <c r="T2577" i="7"/>
  <c r="S2577" i="7"/>
  <c r="R2577" i="7"/>
  <c r="Q2577" i="7"/>
  <c r="A2577" i="7"/>
  <c r="T2576" i="7"/>
  <c r="U2576" i="7" s="1"/>
  <c r="S2576" i="7"/>
  <c r="R2576" i="7"/>
  <c r="Q2576" i="7"/>
  <c r="A2576" i="7"/>
  <c r="U2575" i="7"/>
  <c r="T2575" i="7"/>
  <c r="S2575" i="7"/>
  <c r="R2575" i="7"/>
  <c r="Q2575" i="7"/>
  <c r="A2575" i="7"/>
  <c r="T2574" i="7"/>
  <c r="U2574" i="7" s="1"/>
  <c r="S2574" i="7"/>
  <c r="R2574" i="7"/>
  <c r="Q2574" i="7"/>
  <c r="A2574" i="7"/>
  <c r="T2573" i="7"/>
  <c r="U2573" i="7" s="1"/>
  <c r="S2573" i="7"/>
  <c r="R2573" i="7"/>
  <c r="Q2573" i="7"/>
  <c r="A2573" i="7"/>
  <c r="T2572" i="7"/>
  <c r="U2572" i="7" s="1"/>
  <c r="S2572" i="7"/>
  <c r="R2572" i="7"/>
  <c r="Q2572" i="7"/>
  <c r="A2572" i="7"/>
  <c r="T2571" i="7"/>
  <c r="U2571" i="7" s="1"/>
  <c r="S2571" i="7"/>
  <c r="R2571" i="7"/>
  <c r="Q2571" i="7"/>
  <c r="A2571" i="7"/>
  <c r="T2570" i="7"/>
  <c r="U2570" i="7" s="1"/>
  <c r="S2570" i="7"/>
  <c r="R2570" i="7"/>
  <c r="Q2570" i="7"/>
  <c r="A2570" i="7"/>
  <c r="T2569" i="7"/>
  <c r="U2569" i="7" s="1"/>
  <c r="S2569" i="7"/>
  <c r="R2569" i="7"/>
  <c r="Q2569" i="7"/>
  <c r="A2569" i="7"/>
  <c r="T2568" i="7"/>
  <c r="U2568" i="7" s="1"/>
  <c r="S2568" i="7"/>
  <c r="R2568" i="7"/>
  <c r="Q2568" i="7"/>
  <c r="A2568" i="7"/>
  <c r="U2567" i="7"/>
  <c r="T2567" i="7"/>
  <c r="S2567" i="7"/>
  <c r="R2567" i="7"/>
  <c r="Q2567" i="7"/>
  <c r="A2567" i="7"/>
  <c r="T2566" i="7"/>
  <c r="U2566" i="7" s="1"/>
  <c r="S2566" i="7"/>
  <c r="R2566" i="7"/>
  <c r="Q2566" i="7"/>
  <c r="A2566" i="7"/>
  <c r="U2565" i="7"/>
  <c r="T2565" i="7"/>
  <c r="S2565" i="7"/>
  <c r="R2565" i="7"/>
  <c r="Q2565" i="7"/>
  <c r="A2565" i="7"/>
  <c r="T2564" i="7"/>
  <c r="U2564" i="7" s="1"/>
  <c r="S2564" i="7"/>
  <c r="R2564" i="7"/>
  <c r="Q2564" i="7"/>
  <c r="A2564" i="7"/>
  <c r="U2563" i="7"/>
  <c r="T2563" i="7"/>
  <c r="S2563" i="7"/>
  <c r="R2563" i="7"/>
  <c r="Q2563" i="7"/>
  <c r="A2563" i="7"/>
  <c r="T2562" i="7"/>
  <c r="U2562" i="7" s="1"/>
  <c r="S2562" i="7"/>
  <c r="R2562" i="7"/>
  <c r="Q2562" i="7"/>
  <c r="A2562" i="7"/>
  <c r="T2561" i="7"/>
  <c r="U2561" i="7" s="1"/>
  <c r="S2561" i="7"/>
  <c r="R2561" i="7"/>
  <c r="Q2561" i="7"/>
  <c r="A2561" i="7"/>
  <c r="T2560" i="7"/>
  <c r="U2560" i="7" s="1"/>
  <c r="S2560" i="7"/>
  <c r="R2560" i="7"/>
  <c r="Q2560" i="7"/>
  <c r="A2560" i="7"/>
  <c r="T2559" i="7"/>
  <c r="U2559" i="7" s="1"/>
  <c r="S2559" i="7"/>
  <c r="R2559" i="7"/>
  <c r="Q2559" i="7"/>
  <c r="A2559" i="7"/>
  <c r="T2558" i="7"/>
  <c r="U2558" i="7" s="1"/>
  <c r="S2558" i="7"/>
  <c r="R2558" i="7"/>
  <c r="Q2558" i="7"/>
  <c r="A2558" i="7"/>
  <c r="U2557" i="7"/>
  <c r="T2557" i="7"/>
  <c r="S2557" i="7"/>
  <c r="R2557" i="7"/>
  <c r="Q2557" i="7"/>
  <c r="A2557" i="7"/>
  <c r="T2556" i="7"/>
  <c r="U2556" i="7" s="1"/>
  <c r="S2556" i="7"/>
  <c r="R2556" i="7"/>
  <c r="Q2556" i="7"/>
  <c r="A2556" i="7"/>
  <c r="T2555" i="7"/>
  <c r="U2555" i="7" s="1"/>
  <c r="S2555" i="7"/>
  <c r="R2555" i="7"/>
  <c r="Q2555" i="7"/>
  <c r="A2555" i="7"/>
  <c r="T2554" i="7"/>
  <c r="U2554" i="7" s="1"/>
  <c r="S2554" i="7"/>
  <c r="R2554" i="7"/>
  <c r="Q2554" i="7"/>
  <c r="A2554" i="7"/>
  <c r="U2553" i="7"/>
  <c r="T2553" i="7"/>
  <c r="S2553" i="7"/>
  <c r="R2553" i="7"/>
  <c r="Q2553" i="7"/>
  <c r="A2553" i="7"/>
  <c r="T2552" i="7"/>
  <c r="U2552" i="7" s="1"/>
  <c r="S2552" i="7"/>
  <c r="R2552" i="7"/>
  <c r="Q2552" i="7"/>
  <c r="A2552" i="7"/>
  <c r="U2551" i="7"/>
  <c r="T2551" i="7"/>
  <c r="S2551" i="7"/>
  <c r="R2551" i="7"/>
  <c r="Q2551" i="7"/>
  <c r="A2551" i="7"/>
  <c r="T2550" i="7"/>
  <c r="U2550" i="7" s="1"/>
  <c r="S2550" i="7"/>
  <c r="R2550" i="7"/>
  <c r="Q2550" i="7"/>
  <c r="A2550" i="7"/>
  <c r="U2549" i="7"/>
  <c r="T2549" i="7"/>
  <c r="S2549" i="7"/>
  <c r="R2549" i="7"/>
  <c r="Q2549" i="7"/>
  <c r="A2549" i="7"/>
  <c r="T2548" i="7"/>
  <c r="U2548" i="7" s="1"/>
  <c r="S2548" i="7"/>
  <c r="R2548" i="7"/>
  <c r="Q2548" i="7"/>
  <c r="A2548" i="7"/>
  <c r="T2547" i="7"/>
  <c r="U2547" i="7" s="1"/>
  <c r="S2547" i="7"/>
  <c r="R2547" i="7"/>
  <c r="Q2547" i="7"/>
  <c r="A2547" i="7"/>
  <c r="T2546" i="7"/>
  <c r="U2546" i="7" s="1"/>
  <c r="S2546" i="7"/>
  <c r="R2546" i="7"/>
  <c r="Q2546" i="7"/>
  <c r="A2546" i="7"/>
  <c r="T2545" i="7"/>
  <c r="U2545" i="7" s="1"/>
  <c r="S2545" i="7"/>
  <c r="R2545" i="7"/>
  <c r="Q2545" i="7"/>
  <c r="A2545" i="7"/>
  <c r="T2544" i="7"/>
  <c r="U2544" i="7" s="1"/>
  <c r="S2544" i="7"/>
  <c r="R2544" i="7"/>
  <c r="Q2544" i="7"/>
  <c r="A2544" i="7"/>
  <c r="U2543" i="7"/>
  <c r="T2543" i="7"/>
  <c r="S2543" i="7"/>
  <c r="R2543" i="7"/>
  <c r="Q2543" i="7"/>
  <c r="A2543" i="7"/>
  <c r="T2542" i="7"/>
  <c r="U2542" i="7" s="1"/>
  <c r="S2542" i="7"/>
  <c r="R2542" i="7"/>
  <c r="Q2542" i="7"/>
  <c r="A2542" i="7"/>
  <c r="U2541" i="7"/>
  <c r="T2541" i="7"/>
  <c r="S2541" i="7"/>
  <c r="R2541" i="7"/>
  <c r="Q2541" i="7"/>
  <c r="A2541" i="7"/>
  <c r="T2540" i="7"/>
  <c r="U2540" i="7" s="1"/>
  <c r="S2540" i="7"/>
  <c r="R2540" i="7"/>
  <c r="Q2540" i="7"/>
  <c r="A2540" i="7"/>
  <c r="U2539" i="7"/>
  <c r="T2539" i="7"/>
  <c r="S2539" i="7"/>
  <c r="R2539" i="7"/>
  <c r="Q2539" i="7"/>
  <c r="A2539" i="7"/>
  <c r="T2538" i="7"/>
  <c r="U2538" i="7" s="1"/>
  <c r="S2538" i="7"/>
  <c r="R2538" i="7"/>
  <c r="Q2538" i="7"/>
  <c r="A2538" i="7"/>
  <c r="T2537" i="7"/>
  <c r="U2537" i="7" s="1"/>
  <c r="S2537" i="7"/>
  <c r="R2537" i="7"/>
  <c r="Q2537" i="7"/>
  <c r="A2537" i="7"/>
  <c r="T2536" i="7"/>
  <c r="U2536" i="7" s="1"/>
  <c r="S2536" i="7"/>
  <c r="R2536" i="7"/>
  <c r="Q2536" i="7"/>
  <c r="A2536" i="7"/>
  <c r="T2535" i="7"/>
  <c r="U2535" i="7" s="1"/>
  <c r="S2535" i="7"/>
  <c r="R2535" i="7"/>
  <c r="Q2535" i="7"/>
  <c r="A2535" i="7"/>
  <c r="T2534" i="7"/>
  <c r="U2534" i="7" s="1"/>
  <c r="S2534" i="7"/>
  <c r="R2534" i="7"/>
  <c r="Q2534" i="7"/>
  <c r="A2534" i="7"/>
  <c r="U2533" i="7"/>
  <c r="T2533" i="7"/>
  <c r="S2533" i="7"/>
  <c r="R2533" i="7"/>
  <c r="Q2533" i="7"/>
  <c r="A2533" i="7"/>
  <c r="T2532" i="7"/>
  <c r="U2532" i="7" s="1"/>
  <c r="S2532" i="7"/>
  <c r="R2532" i="7"/>
  <c r="Q2532" i="7"/>
  <c r="A2532" i="7"/>
  <c r="T2531" i="7"/>
  <c r="U2531" i="7" s="1"/>
  <c r="S2531" i="7"/>
  <c r="R2531" i="7"/>
  <c r="Q2531" i="7"/>
  <c r="A2531" i="7"/>
  <c r="T2530" i="7"/>
  <c r="U2530" i="7" s="1"/>
  <c r="S2530" i="7"/>
  <c r="R2530" i="7"/>
  <c r="Q2530" i="7"/>
  <c r="A2530" i="7"/>
  <c r="U2529" i="7"/>
  <c r="T2529" i="7"/>
  <c r="S2529" i="7"/>
  <c r="R2529" i="7"/>
  <c r="Q2529" i="7"/>
  <c r="A2529" i="7"/>
  <c r="T2528" i="7"/>
  <c r="U2528" i="7" s="1"/>
  <c r="S2528" i="7"/>
  <c r="R2528" i="7"/>
  <c r="Q2528" i="7"/>
  <c r="A2528" i="7"/>
  <c r="U2527" i="7"/>
  <c r="T2527" i="7"/>
  <c r="S2527" i="7"/>
  <c r="R2527" i="7"/>
  <c r="Q2527" i="7"/>
  <c r="A2527" i="7"/>
  <c r="T2526" i="7"/>
  <c r="U2526" i="7" s="1"/>
  <c r="S2526" i="7"/>
  <c r="R2526" i="7"/>
  <c r="Q2526" i="7"/>
  <c r="A2526" i="7"/>
  <c r="T2525" i="7"/>
  <c r="U2525" i="7" s="1"/>
  <c r="S2525" i="7"/>
  <c r="R2525" i="7"/>
  <c r="Q2525" i="7"/>
  <c r="A2525" i="7"/>
  <c r="T2524" i="7"/>
  <c r="U2524" i="7" s="1"/>
  <c r="S2524" i="7"/>
  <c r="R2524" i="7"/>
  <c r="Q2524" i="7"/>
  <c r="A2524" i="7"/>
  <c r="T2523" i="7"/>
  <c r="U2523" i="7" s="1"/>
  <c r="S2523" i="7"/>
  <c r="R2523" i="7"/>
  <c r="Q2523" i="7"/>
  <c r="A2523" i="7"/>
  <c r="T2522" i="7"/>
  <c r="U2522" i="7" s="1"/>
  <c r="S2522" i="7"/>
  <c r="R2522" i="7"/>
  <c r="Q2522" i="7"/>
  <c r="A2522" i="7"/>
  <c r="T2521" i="7"/>
  <c r="U2521" i="7" s="1"/>
  <c r="S2521" i="7"/>
  <c r="R2521" i="7"/>
  <c r="Q2521" i="7"/>
  <c r="A2521" i="7"/>
  <c r="T2520" i="7"/>
  <c r="U2520" i="7" s="1"/>
  <c r="S2520" i="7"/>
  <c r="R2520" i="7"/>
  <c r="Q2520" i="7"/>
  <c r="A2520" i="7"/>
  <c r="U2519" i="7"/>
  <c r="T2519" i="7"/>
  <c r="S2519" i="7"/>
  <c r="R2519" i="7"/>
  <c r="Q2519" i="7"/>
  <c r="A2519" i="7"/>
  <c r="T2518" i="7"/>
  <c r="U2518" i="7" s="1"/>
  <c r="S2518" i="7"/>
  <c r="R2518" i="7"/>
  <c r="Q2518" i="7"/>
  <c r="A2518" i="7"/>
  <c r="U2517" i="7"/>
  <c r="T2517" i="7"/>
  <c r="S2517" i="7"/>
  <c r="R2517" i="7"/>
  <c r="Q2517" i="7"/>
  <c r="A2517" i="7"/>
  <c r="T2516" i="7"/>
  <c r="U2516" i="7" s="1"/>
  <c r="S2516" i="7"/>
  <c r="R2516" i="7"/>
  <c r="Q2516" i="7"/>
  <c r="A2516" i="7"/>
  <c r="U2515" i="7"/>
  <c r="T2515" i="7"/>
  <c r="S2515" i="7"/>
  <c r="R2515" i="7"/>
  <c r="Q2515" i="7"/>
  <c r="A2515" i="7"/>
  <c r="T2514" i="7"/>
  <c r="U2514" i="7" s="1"/>
  <c r="S2514" i="7"/>
  <c r="R2514" i="7"/>
  <c r="Q2514" i="7"/>
  <c r="A2514" i="7"/>
  <c r="T2513" i="7"/>
  <c r="U2513" i="7" s="1"/>
  <c r="S2513" i="7"/>
  <c r="R2513" i="7"/>
  <c r="Q2513" i="7"/>
  <c r="A2513" i="7"/>
  <c r="T2512" i="7"/>
  <c r="U2512" i="7" s="1"/>
  <c r="S2512" i="7"/>
  <c r="R2512" i="7"/>
  <c r="Q2512" i="7"/>
  <c r="A2512" i="7"/>
  <c r="T2511" i="7"/>
  <c r="U2511" i="7" s="1"/>
  <c r="S2511" i="7"/>
  <c r="R2511" i="7"/>
  <c r="Q2511" i="7"/>
  <c r="A2511" i="7"/>
  <c r="T2510" i="7"/>
  <c r="U2510" i="7" s="1"/>
  <c r="S2510" i="7"/>
  <c r="R2510" i="7"/>
  <c r="Q2510" i="7"/>
  <c r="A2510" i="7"/>
  <c r="U2509" i="7"/>
  <c r="T2509" i="7"/>
  <c r="S2509" i="7"/>
  <c r="R2509" i="7"/>
  <c r="Q2509" i="7"/>
  <c r="A2509" i="7"/>
  <c r="T2508" i="7"/>
  <c r="U2508" i="7" s="1"/>
  <c r="S2508" i="7"/>
  <c r="R2508" i="7"/>
  <c r="Q2508" i="7"/>
  <c r="A2508" i="7"/>
  <c r="T2507" i="7"/>
  <c r="U2507" i="7" s="1"/>
  <c r="S2507" i="7"/>
  <c r="R2507" i="7"/>
  <c r="Q2507" i="7"/>
  <c r="A2507" i="7"/>
  <c r="T2506" i="7"/>
  <c r="U2506" i="7" s="1"/>
  <c r="S2506" i="7"/>
  <c r="R2506" i="7"/>
  <c r="Q2506" i="7"/>
  <c r="A2506" i="7"/>
  <c r="U2505" i="7"/>
  <c r="T2505" i="7"/>
  <c r="S2505" i="7"/>
  <c r="R2505" i="7"/>
  <c r="Q2505" i="7"/>
  <c r="A2505" i="7"/>
  <c r="T2504" i="7"/>
  <c r="U2504" i="7" s="1"/>
  <c r="S2504" i="7"/>
  <c r="R2504" i="7"/>
  <c r="Q2504" i="7"/>
  <c r="A2504" i="7"/>
  <c r="U2503" i="7"/>
  <c r="T2503" i="7"/>
  <c r="S2503" i="7"/>
  <c r="R2503" i="7"/>
  <c r="Q2503" i="7"/>
  <c r="A2503" i="7"/>
  <c r="T2502" i="7"/>
  <c r="U2502" i="7" s="1"/>
  <c r="S2502" i="7"/>
  <c r="R2502" i="7"/>
  <c r="Q2502" i="7"/>
  <c r="A2502" i="7"/>
  <c r="T2501" i="7"/>
  <c r="U2501" i="7" s="1"/>
  <c r="S2501" i="7"/>
  <c r="R2501" i="7"/>
  <c r="Q2501" i="7"/>
  <c r="A2501" i="7"/>
  <c r="T2500" i="7"/>
  <c r="U2500" i="7" s="1"/>
  <c r="S2500" i="7"/>
  <c r="R2500" i="7"/>
  <c r="Q2500" i="7"/>
  <c r="A2500" i="7"/>
  <c r="T2499" i="7"/>
  <c r="U2499" i="7" s="1"/>
  <c r="S2499" i="7"/>
  <c r="R2499" i="7"/>
  <c r="Q2499" i="7"/>
  <c r="A2499" i="7"/>
  <c r="T2498" i="7"/>
  <c r="U2498" i="7" s="1"/>
  <c r="S2498" i="7"/>
  <c r="R2498" i="7"/>
  <c r="Q2498" i="7"/>
  <c r="A2498" i="7"/>
  <c r="T2497" i="7"/>
  <c r="U2497" i="7" s="1"/>
  <c r="S2497" i="7"/>
  <c r="R2497" i="7"/>
  <c r="Q2497" i="7"/>
  <c r="A2497" i="7"/>
  <c r="T2496" i="7"/>
  <c r="U2496" i="7" s="1"/>
  <c r="S2496" i="7"/>
  <c r="R2496" i="7"/>
  <c r="Q2496" i="7"/>
  <c r="A2496" i="7"/>
  <c r="U2495" i="7"/>
  <c r="T2495" i="7"/>
  <c r="S2495" i="7"/>
  <c r="R2495" i="7"/>
  <c r="Q2495" i="7"/>
  <c r="A2495" i="7"/>
  <c r="T2494" i="7"/>
  <c r="U2494" i="7" s="1"/>
  <c r="S2494" i="7"/>
  <c r="R2494" i="7"/>
  <c r="Q2494" i="7"/>
  <c r="A2494" i="7"/>
  <c r="U2493" i="7"/>
  <c r="T2493" i="7"/>
  <c r="S2493" i="7"/>
  <c r="R2493" i="7"/>
  <c r="Q2493" i="7"/>
  <c r="A2493" i="7"/>
  <c r="T2492" i="7"/>
  <c r="U2492" i="7" s="1"/>
  <c r="S2492" i="7"/>
  <c r="R2492" i="7"/>
  <c r="Q2492" i="7"/>
  <c r="A2492" i="7"/>
  <c r="U2491" i="7"/>
  <c r="T2491" i="7"/>
  <c r="S2491" i="7"/>
  <c r="R2491" i="7"/>
  <c r="Q2491" i="7"/>
  <c r="A2491" i="7"/>
  <c r="T2490" i="7"/>
  <c r="U2490" i="7" s="1"/>
  <c r="S2490" i="7"/>
  <c r="R2490" i="7"/>
  <c r="Q2490" i="7"/>
  <c r="A2490" i="7"/>
  <c r="T2489" i="7"/>
  <c r="U2489" i="7" s="1"/>
  <c r="S2489" i="7"/>
  <c r="R2489" i="7"/>
  <c r="Q2489" i="7"/>
  <c r="A2489" i="7"/>
  <c r="T2488" i="7"/>
  <c r="U2488" i="7" s="1"/>
  <c r="S2488" i="7"/>
  <c r="R2488" i="7"/>
  <c r="Q2488" i="7"/>
  <c r="A2488" i="7"/>
  <c r="T2487" i="7"/>
  <c r="U2487" i="7" s="1"/>
  <c r="S2487" i="7"/>
  <c r="R2487" i="7"/>
  <c r="Q2487" i="7"/>
  <c r="A2487" i="7"/>
  <c r="T2486" i="7"/>
  <c r="U2486" i="7" s="1"/>
  <c r="S2486" i="7"/>
  <c r="R2486" i="7"/>
  <c r="Q2486" i="7"/>
  <c r="A2486" i="7"/>
  <c r="U2485" i="7"/>
  <c r="T2485" i="7"/>
  <c r="S2485" i="7"/>
  <c r="R2485" i="7"/>
  <c r="Q2485" i="7"/>
  <c r="A2485" i="7"/>
  <c r="T2484" i="7"/>
  <c r="U2484" i="7" s="1"/>
  <c r="S2484" i="7"/>
  <c r="R2484" i="7"/>
  <c r="Q2484" i="7"/>
  <c r="A2484" i="7"/>
  <c r="T2483" i="7"/>
  <c r="U2483" i="7" s="1"/>
  <c r="S2483" i="7"/>
  <c r="R2483" i="7"/>
  <c r="Q2483" i="7"/>
  <c r="A2483" i="7"/>
  <c r="T2482" i="7"/>
  <c r="U2482" i="7" s="1"/>
  <c r="S2482" i="7"/>
  <c r="R2482" i="7"/>
  <c r="Q2482" i="7"/>
  <c r="A2482" i="7"/>
  <c r="U2481" i="7"/>
  <c r="T2481" i="7"/>
  <c r="S2481" i="7"/>
  <c r="R2481" i="7"/>
  <c r="Q2481" i="7"/>
  <c r="A2481" i="7"/>
  <c r="T2480" i="7"/>
  <c r="U2480" i="7" s="1"/>
  <c r="S2480" i="7"/>
  <c r="R2480" i="7"/>
  <c r="Q2480" i="7"/>
  <c r="A2480" i="7"/>
  <c r="U2479" i="7"/>
  <c r="T2479" i="7"/>
  <c r="S2479" i="7"/>
  <c r="R2479" i="7"/>
  <c r="Q2479" i="7"/>
  <c r="A2479" i="7"/>
  <c r="T2478" i="7"/>
  <c r="U2478" i="7" s="1"/>
  <c r="S2478" i="7"/>
  <c r="R2478" i="7"/>
  <c r="Q2478" i="7"/>
  <c r="A2478" i="7"/>
  <c r="T2477" i="7"/>
  <c r="U2477" i="7" s="1"/>
  <c r="S2477" i="7"/>
  <c r="R2477" i="7"/>
  <c r="Q2477" i="7"/>
  <c r="A2477" i="7"/>
  <c r="T2476" i="7"/>
  <c r="U2476" i="7" s="1"/>
  <c r="S2476" i="7"/>
  <c r="R2476" i="7"/>
  <c r="Q2476" i="7"/>
  <c r="A2476" i="7"/>
  <c r="T2475" i="7"/>
  <c r="U2475" i="7" s="1"/>
  <c r="S2475" i="7"/>
  <c r="R2475" i="7"/>
  <c r="Q2475" i="7"/>
  <c r="A2475" i="7"/>
  <c r="T2474" i="7"/>
  <c r="U2474" i="7" s="1"/>
  <c r="S2474" i="7"/>
  <c r="R2474" i="7"/>
  <c r="Q2474" i="7"/>
  <c r="A2474" i="7"/>
  <c r="T2473" i="7"/>
  <c r="U2473" i="7" s="1"/>
  <c r="S2473" i="7"/>
  <c r="R2473" i="7"/>
  <c r="Q2473" i="7"/>
  <c r="A2473" i="7"/>
  <c r="T2472" i="7"/>
  <c r="U2472" i="7" s="1"/>
  <c r="S2472" i="7"/>
  <c r="R2472" i="7"/>
  <c r="Q2472" i="7"/>
  <c r="A2472" i="7"/>
  <c r="U2471" i="7"/>
  <c r="T2471" i="7"/>
  <c r="S2471" i="7"/>
  <c r="R2471" i="7"/>
  <c r="Q2471" i="7"/>
  <c r="A2471" i="7"/>
  <c r="T2470" i="7"/>
  <c r="U2470" i="7" s="1"/>
  <c r="S2470" i="7"/>
  <c r="R2470" i="7"/>
  <c r="Q2470" i="7"/>
  <c r="A2470" i="7"/>
  <c r="U2469" i="7"/>
  <c r="T2469" i="7"/>
  <c r="S2469" i="7"/>
  <c r="R2469" i="7"/>
  <c r="Q2469" i="7"/>
  <c r="A2469" i="7"/>
  <c r="T2468" i="7"/>
  <c r="U2468" i="7" s="1"/>
  <c r="S2468" i="7"/>
  <c r="R2468" i="7"/>
  <c r="Q2468" i="7"/>
  <c r="A2468" i="7"/>
  <c r="U2467" i="7"/>
  <c r="T2467" i="7"/>
  <c r="S2467" i="7"/>
  <c r="R2467" i="7"/>
  <c r="Q2467" i="7"/>
  <c r="A2467" i="7"/>
  <c r="T2466" i="7"/>
  <c r="U2466" i="7" s="1"/>
  <c r="S2466" i="7"/>
  <c r="R2466" i="7"/>
  <c r="Q2466" i="7"/>
  <c r="A2466" i="7"/>
  <c r="T2465" i="7"/>
  <c r="U2465" i="7" s="1"/>
  <c r="S2465" i="7"/>
  <c r="R2465" i="7"/>
  <c r="Q2465" i="7"/>
  <c r="A2465" i="7"/>
  <c r="T2464" i="7"/>
  <c r="U2464" i="7" s="1"/>
  <c r="S2464" i="7"/>
  <c r="R2464" i="7"/>
  <c r="Q2464" i="7"/>
  <c r="A2464" i="7"/>
  <c r="T2463" i="7"/>
  <c r="U2463" i="7" s="1"/>
  <c r="S2463" i="7"/>
  <c r="R2463" i="7"/>
  <c r="Q2463" i="7"/>
  <c r="A2463" i="7"/>
  <c r="T2462" i="7"/>
  <c r="U2462" i="7" s="1"/>
  <c r="S2462" i="7"/>
  <c r="R2462" i="7"/>
  <c r="Q2462" i="7"/>
  <c r="A2462" i="7"/>
  <c r="U2461" i="7"/>
  <c r="T2461" i="7"/>
  <c r="S2461" i="7"/>
  <c r="R2461" i="7"/>
  <c r="Q2461" i="7"/>
  <c r="A2461" i="7"/>
  <c r="T2460" i="7"/>
  <c r="U2460" i="7" s="1"/>
  <c r="S2460" i="7"/>
  <c r="R2460" i="7"/>
  <c r="Q2460" i="7"/>
  <c r="A2460" i="7"/>
  <c r="T2459" i="7"/>
  <c r="U2459" i="7" s="1"/>
  <c r="S2459" i="7"/>
  <c r="R2459" i="7"/>
  <c r="Q2459" i="7"/>
  <c r="A2459" i="7"/>
  <c r="T2458" i="7"/>
  <c r="U2458" i="7" s="1"/>
  <c r="S2458" i="7"/>
  <c r="R2458" i="7"/>
  <c r="Q2458" i="7"/>
  <c r="A2458" i="7"/>
  <c r="U2457" i="7"/>
  <c r="T2457" i="7"/>
  <c r="S2457" i="7"/>
  <c r="R2457" i="7"/>
  <c r="Q2457" i="7"/>
  <c r="A2457" i="7"/>
  <c r="T2456" i="7"/>
  <c r="U2456" i="7" s="1"/>
  <c r="S2456" i="7"/>
  <c r="R2456" i="7"/>
  <c r="Q2456" i="7"/>
  <c r="A2456" i="7"/>
  <c r="U2455" i="7"/>
  <c r="T2455" i="7"/>
  <c r="S2455" i="7"/>
  <c r="R2455" i="7"/>
  <c r="Q2455" i="7"/>
  <c r="A2455" i="7"/>
  <c r="T2454" i="7"/>
  <c r="U2454" i="7" s="1"/>
  <c r="S2454" i="7"/>
  <c r="R2454" i="7"/>
  <c r="Q2454" i="7"/>
  <c r="A2454" i="7"/>
  <c r="T2453" i="7"/>
  <c r="U2453" i="7" s="1"/>
  <c r="S2453" i="7"/>
  <c r="R2453" i="7"/>
  <c r="Q2453" i="7"/>
  <c r="A2453" i="7"/>
  <c r="T2452" i="7"/>
  <c r="U2452" i="7" s="1"/>
  <c r="S2452" i="7"/>
  <c r="R2452" i="7"/>
  <c r="Q2452" i="7"/>
  <c r="A2452" i="7"/>
  <c r="T2451" i="7"/>
  <c r="U2451" i="7" s="1"/>
  <c r="S2451" i="7"/>
  <c r="R2451" i="7"/>
  <c r="Q2451" i="7"/>
  <c r="A2451" i="7"/>
  <c r="T2450" i="7"/>
  <c r="U2450" i="7" s="1"/>
  <c r="S2450" i="7"/>
  <c r="R2450" i="7"/>
  <c r="Q2450" i="7"/>
  <c r="A2450" i="7"/>
  <c r="T2449" i="7"/>
  <c r="U2449" i="7" s="1"/>
  <c r="S2449" i="7"/>
  <c r="R2449" i="7"/>
  <c r="Q2449" i="7"/>
  <c r="A2449" i="7"/>
  <c r="T2448" i="7"/>
  <c r="U2448" i="7" s="1"/>
  <c r="S2448" i="7"/>
  <c r="R2448" i="7"/>
  <c r="Q2448" i="7"/>
  <c r="A2448" i="7"/>
  <c r="U2447" i="7"/>
  <c r="T2447" i="7"/>
  <c r="S2447" i="7"/>
  <c r="R2447" i="7"/>
  <c r="Q2447" i="7"/>
  <c r="A2447" i="7"/>
  <c r="T2446" i="7"/>
  <c r="U2446" i="7" s="1"/>
  <c r="S2446" i="7"/>
  <c r="R2446" i="7"/>
  <c r="Q2446" i="7"/>
  <c r="A2446" i="7"/>
  <c r="U2445" i="7"/>
  <c r="T2445" i="7"/>
  <c r="S2445" i="7"/>
  <c r="R2445" i="7"/>
  <c r="Q2445" i="7"/>
  <c r="A2445" i="7"/>
  <c r="T2444" i="7"/>
  <c r="U2444" i="7" s="1"/>
  <c r="S2444" i="7"/>
  <c r="R2444" i="7"/>
  <c r="Q2444" i="7"/>
  <c r="A2444" i="7"/>
  <c r="U2443" i="7"/>
  <c r="T2443" i="7"/>
  <c r="S2443" i="7"/>
  <c r="R2443" i="7"/>
  <c r="Q2443" i="7"/>
  <c r="A2443" i="7"/>
  <c r="T2442" i="7"/>
  <c r="U2442" i="7" s="1"/>
  <c r="S2442" i="7"/>
  <c r="R2442" i="7"/>
  <c r="Q2442" i="7"/>
  <c r="A2442" i="7"/>
  <c r="T2441" i="7"/>
  <c r="U2441" i="7" s="1"/>
  <c r="S2441" i="7"/>
  <c r="R2441" i="7"/>
  <c r="Q2441" i="7"/>
  <c r="A2441" i="7"/>
  <c r="T2440" i="7"/>
  <c r="U2440" i="7" s="1"/>
  <c r="S2440" i="7"/>
  <c r="R2440" i="7"/>
  <c r="Q2440" i="7"/>
  <c r="A2440" i="7"/>
  <c r="T2439" i="7"/>
  <c r="U2439" i="7" s="1"/>
  <c r="S2439" i="7"/>
  <c r="R2439" i="7"/>
  <c r="Q2439" i="7"/>
  <c r="A2439" i="7"/>
  <c r="T2438" i="7"/>
  <c r="U2438" i="7" s="1"/>
  <c r="S2438" i="7"/>
  <c r="R2438" i="7"/>
  <c r="Q2438" i="7"/>
  <c r="A2438" i="7"/>
  <c r="U2437" i="7"/>
  <c r="T2437" i="7"/>
  <c r="S2437" i="7"/>
  <c r="R2437" i="7"/>
  <c r="Q2437" i="7"/>
  <c r="A2437" i="7"/>
  <c r="T2436" i="7"/>
  <c r="U2436" i="7" s="1"/>
  <c r="S2436" i="7"/>
  <c r="R2436" i="7"/>
  <c r="Q2436" i="7"/>
  <c r="A2436" i="7"/>
  <c r="T2435" i="7"/>
  <c r="U2435" i="7" s="1"/>
  <c r="S2435" i="7"/>
  <c r="R2435" i="7"/>
  <c r="Q2435" i="7"/>
  <c r="A2435" i="7"/>
  <c r="T2434" i="7"/>
  <c r="U2434" i="7" s="1"/>
  <c r="S2434" i="7"/>
  <c r="R2434" i="7"/>
  <c r="Q2434" i="7"/>
  <c r="A2434" i="7"/>
  <c r="U2433" i="7"/>
  <c r="T2433" i="7"/>
  <c r="S2433" i="7"/>
  <c r="R2433" i="7"/>
  <c r="Q2433" i="7"/>
  <c r="A2433" i="7"/>
  <c r="T2432" i="7"/>
  <c r="U2432" i="7" s="1"/>
  <c r="S2432" i="7"/>
  <c r="R2432" i="7"/>
  <c r="Q2432" i="7"/>
  <c r="A2432" i="7"/>
  <c r="U2431" i="7"/>
  <c r="T2431" i="7"/>
  <c r="S2431" i="7"/>
  <c r="R2431" i="7"/>
  <c r="Q2431" i="7"/>
  <c r="A2431" i="7"/>
  <c r="T2430" i="7"/>
  <c r="U2430" i="7" s="1"/>
  <c r="S2430" i="7"/>
  <c r="R2430" i="7"/>
  <c r="Q2430" i="7"/>
  <c r="A2430" i="7"/>
  <c r="T2429" i="7"/>
  <c r="U2429" i="7" s="1"/>
  <c r="S2429" i="7"/>
  <c r="R2429" i="7"/>
  <c r="Q2429" i="7"/>
  <c r="A2429" i="7"/>
  <c r="T2428" i="7"/>
  <c r="U2428" i="7" s="1"/>
  <c r="S2428" i="7"/>
  <c r="R2428" i="7"/>
  <c r="Q2428" i="7"/>
  <c r="A2428" i="7"/>
  <c r="T2427" i="7"/>
  <c r="U2427" i="7" s="1"/>
  <c r="S2427" i="7"/>
  <c r="R2427" i="7"/>
  <c r="Q2427" i="7"/>
  <c r="A2427" i="7"/>
  <c r="T2426" i="7"/>
  <c r="U2426" i="7" s="1"/>
  <c r="S2426" i="7"/>
  <c r="R2426" i="7"/>
  <c r="Q2426" i="7"/>
  <c r="A2426" i="7"/>
  <c r="T2425" i="7"/>
  <c r="U2425" i="7" s="1"/>
  <c r="S2425" i="7"/>
  <c r="R2425" i="7"/>
  <c r="Q2425" i="7"/>
  <c r="A2425" i="7"/>
  <c r="T2424" i="7"/>
  <c r="U2424" i="7" s="1"/>
  <c r="S2424" i="7"/>
  <c r="R2424" i="7"/>
  <c r="Q2424" i="7"/>
  <c r="A2424" i="7"/>
  <c r="U2423" i="7"/>
  <c r="T2423" i="7"/>
  <c r="S2423" i="7"/>
  <c r="R2423" i="7"/>
  <c r="Q2423" i="7"/>
  <c r="A2423" i="7"/>
  <c r="T2422" i="7"/>
  <c r="U2422" i="7" s="1"/>
  <c r="S2422" i="7"/>
  <c r="R2422" i="7"/>
  <c r="Q2422" i="7"/>
  <c r="A2422" i="7"/>
  <c r="U2421" i="7"/>
  <c r="T2421" i="7"/>
  <c r="S2421" i="7"/>
  <c r="R2421" i="7"/>
  <c r="Q2421" i="7"/>
  <c r="A2421" i="7"/>
  <c r="T2420" i="7"/>
  <c r="U2420" i="7" s="1"/>
  <c r="S2420" i="7"/>
  <c r="R2420" i="7"/>
  <c r="Q2420" i="7"/>
  <c r="A2420" i="7"/>
  <c r="U2419" i="7"/>
  <c r="T2419" i="7"/>
  <c r="S2419" i="7"/>
  <c r="R2419" i="7"/>
  <c r="Q2419" i="7"/>
  <c r="A2419" i="7"/>
  <c r="T2418" i="7"/>
  <c r="U2418" i="7" s="1"/>
  <c r="S2418" i="7"/>
  <c r="R2418" i="7"/>
  <c r="Q2418" i="7"/>
  <c r="A2418" i="7"/>
  <c r="T2417" i="7"/>
  <c r="U2417" i="7" s="1"/>
  <c r="S2417" i="7"/>
  <c r="R2417" i="7"/>
  <c r="Q2417" i="7"/>
  <c r="A2417" i="7"/>
  <c r="T2416" i="7"/>
  <c r="U2416" i="7" s="1"/>
  <c r="S2416" i="7"/>
  <c r="R2416" i="7"/>
  <c r="Q2416" i="7"/>
  <c r="A2416" i="7"/>
  <c r="T2415" i="7"/>
  <c r="U2415" i="7" s="1"/>
  <c r="S2415" i="7"/>
  <c r="R2415" i="7"/>
  <c r="Q2415" i="7"/>
  <c r="A2415" i="7"/>
  <c r="T2414" i="7"/>
  <c r="U2414" i="7" s="1"/>
  <c r="S2414" i="7"/>
  <c r="R2414" i="7"/>
  <c r="Q2414" i="7"/>
  <c r="A2414" i="7"/>
  <c r="U2413" i="7"/>
  <c r="T2413" i="7"/>
  <c r="S2413" i="7"/>
  <c r="R2413" i="7"/>
  <c r="Q2413" i="7"/>
  <c r="A2413" i="7"/>
  <c r="T2412" i="7"/>
  <c r="U2412" i="7" s="1"/>
  <c r="S2412" i="7"/>
  <c r="R2412" i="7"/>
  <c r="Q2412" i="7"/>
  <c r="A2412" i="7"/>
  <c r="T2411" i="7"/>
  <c r="U2411" i="7" s="1"/>
  <c r="S2411" i="7"/>
  <c r="R2411" i="7"/>
  <c r="Q2411" i="7"/>
  <c r="A2411" i="7"/>
  <c r="T2410" i="7"/>
  <c r="U2410" i="7" s="1"/>
  <c r="S2410" i="7"/>
  <c r="R2410" i="7"/>
  <c r="Q2410" i="7"/>
  <c r="A2410" i="7"/>
  <c r="U2409" i="7"/>
  <c r="T2409" i="7"/>
  <c r="S2409" i="7"/>
  <c r="R2409" i="7"/>
  <c r="Q2409" i="7"/>
  <c r="A2409" i="7"/>
  <c r="T2408" i="7"/>
  <c r="U2408" i="7" s="1"/>
  <c r="S2408" i="7"/>
  <c r="R2408" i="7"/>
  <c r="Q2408" i="7"/>
  <c r="A2408" i="7"/>
  <c r="U2407" i="7"/>
  <c r="T2407" i="7"/>
  <c r="S2407" i="7"/>
  <c r="R2407" i="7"/>
  <c r="Q2407" i="7"/>
  <c r="A2407" i="7"/>
  <c r="T2406" i="7"/>
  <c r="U2406" i="7" s="1"/>
  <c r="S2406" i="7"/>
  <c r="R2406" i="7"/>
  <c r="Q2406" i="7"/>
  <c r="A2406" i="7"/>
  <c r="T2405" i="7"/>
  <c r="U2405" i="7" s="1"/>
  <c r="S2405" i="7"/>
  <c r="R2405" i="7"/>
  <c r="Q2405" i="7"/>
  <c r="A2405" i="7"/>
  <c r="T2404" i="7"/>
  <c r="U2404" i="7" s="1"/>
  <c r="S2404" i="7"/>
  <c r="R2404" i="7"/>
  <c r="Q2404" i="7"/>
  <c r="A2404" i="7"/>
  <c r="T2403" i="7"/>
  <c r="U2403" i="7" s="1"/>
  <c r="S2403" i="7"/>
  <c r="R2403" i="7"/>
  <c r="Q2403" i="7"/>
  <c r="A2403" i="7"/>
  <c r="T2402" i="7"/>
  <c r="U2402" i="7" s="1"/>
  <c r="S2402" i="7"/>
  <c r="R2402" i="7"/>
  <c r="Q2402" i="7"/>
  <c r="A2402" i="7"/>
  <c r="T2401" i="7"/>
  <c r="U2401" i="7" s="1"/>
  <c r="S2401" i="7"/>
  <c r="R2401" i="7"/>
  <c r="Q2401" i="7"/>
  <c r="A2401" i="7"/>
  <c r="T2400" i="7"/>
  <c r="U2400" i="7" s="1"/>
  <c r="S2400" i="7"/>
  <c r="R2400" i="7"/>
  <c r="Q2400" i="7"/>
  <c r="A2400" i="7"/>
  <c r="U2399" i="7"/>
  <c r="T2399" i="7"/>
  <c r="S2399" i="7"/>
  <c r="R2399" i="7"/>
  <c r="Q2399" i="7"/>
  <c r="A2399" i="7"/>
  <c r="T2398" i="7"/>
  <c r="U2398" i="7" s="1"/>
  <c r="S2398" i="7"/>
  <c r="R2398" i="7"/>
  <c r="Q2398" i="7"/>
  <c r="A2398" i="7"/>
  <c r="U2397" i="7"/>
  <c r="T2397" i="7"/>
  <c r="S2397" i="7"/>
  <c r="R2397" i="7"/>
  <c r="Q2397" i="7"/>
  <c r="A2397" i="7"/>
  <c r="T2396" i="7"/>
  <c r="U2396" i="7" s="1"/>
  <c r="S2396" i="7"/>
  <c r="R2396" i="7"/>
  <c r="Q2396" i="7"/>
  <c r="A2396" i="7"/>
  <c r="U2395" i="7"/>
  <c r="T2395" i="7"/>
  <c r="S2395" i="7"/>
  <c r="R2395" i="7"/>
  <c r="Q2395" i="7"/>
  <c r="A2395" i="7"/>
  <c r="T2394" i="7"/>
  <c r="U2394" i="7" s="1"/>
  <c r="S2394" i="7"/>
  <c r="R2394" i="7"/>
  <c r="Q2394" i="7"/>
  <c r="A2394" i="7"/>
  <c r="T2393" i="7"/>
  <c r="U2393" i="7" s="1"/>
  <c r="S2393" i="7"/>
  <c r="R2393" i="7"/>
  <c r="Q2393" i="7"/>
  <c r="A2393" i="7"/>
  <c r="T2392" i="7"/>
  <c r="U2392" i="7" s="1"/>
  <c r="S2392" i="7"/>
  <c r="R2392" i="7"/>
  <c r="Q2392" i="7"/>
  <c r="A2392" i="7"/>
  <c r="T2391" i="7"/>
  <c r="U2391" i="7" s="1"/>
  <c r="S2391" i="7"/>
  <c r="R2391" i="7"/>
  <c r="Q2391" i="7"/>
  <c r="A2391" i="7"/>
  <c r="T2390" i="7"/>
  <c r="U2390" i="7" s="1"/>
  <c r="S2390" i="7"/>
  <c r="R2390" i="7"/>
  <c r="Q2390" i="7"/>
  <c r="A2390" i="7"/>
  <c r="U2389" i="7"/>
  <c r="T2389" i="7"/>
  <c r="S2389" i="7"/>
  <c r="R2389" i="7"/>
  <c r="Q2389" i="7"/>
  <c r="A2389" i="7"/>
  <c r="T2388" i="7"/>
  <c r="U2388" i="7" s="1"/>
  <c r="S2388" i="7"/>
  <c r="R2388" i="7"/>
  <c r="Q2388" i="7"/>
  <c r="A2388" i="7"/>
  <c r="T2387" i="7"/>
  <c r="U2387" i="7" s="1"/>
  <c r="S2387" i="7"/>
  <c r="R2387" i="7"/>
  <c r="Q2387" i="7"/>
  <c r="A2387" i="7"/>
  <c r="T2386" i="7"/>
  <c r="U2386" i="7" s="1"/>
  <c r="S2386" i="7"/>
  <c r="R2386" i="7"/>
  <c r="Q2386" i="7"/>
  <c r="A2386" i="7"/>
  <c r="U2385" i="7"/>
  <c r="T2385" i="7"/>
  <c r="S2385" i="7"/>
  <c r="R2385" i="7"/>
  <c r="Q2385" i="7"/>
  <c r="A2385" i="7"/>
  <c r="T2384" i="7"/>
  <c r="U2384" i="7" s="1"/>
  <c r="S2384" i="7"/>
  <c r="R2384" i="7"/>
  <c r="Q2384" i="7"/>
  <c r="A2384" i="7"/>
  <c r="U2383" i="7"/>
  <c r="T2383" i="7"/>
  <c r="S2383" i="7"/>
  <c r="R2383" i="7"/>
  <c r="Q2383" i="7"/>
  <c r="A2383" i="7"/>
  <c r="T2382" i="7"/>
  <c r="U2382" i="7" s="1"/>
  <c r="S2382" i="7"/>
  <c r="R2382" i="7"/>
  <c r="Q2382" i="7"/>
  <c r="A2382" i="7"/>
  <c r="T2381" i="7"/>
  <c r="U2381" i="7" s="1"/>
  <c r="S2381" i="7"/>
  <c r="R2381" i="7"/>
  <c r="Q2381" i="7"/>
  <c r="A2381" i="7"/>
  <c r="T2380" i="7"/>
  <c r="U2380" i="7" s="1"/>
  <c r="S2380" i="7"/>
  <c r="R2380" i="7"/>
  <c r="Q2380" i="7"/>
  <c r="A2380" i="7"/>
  <c r="T2379" i="7"/>
  <c r="U2379" i="7" s="1"/>
  <c r="S2379" i="7"/>
  <c r="R2379" i="7"/>
  <c r="Q2379" i="7"/>
  <c r="A2379" i="7"/>
  <c r="T2378" i="7"/>
  <c r="U2378" i="7" s="1"/>
  <c r="S2378" i="7"/>
  <c r="R2378" i="7"/>
  <c r="Q2378" i="7"/>
  <c r="A2378" i="7"/>
  <c r="T2377" i="7"/>
  <c r="U2377" i="7" s="1"/>
  <c r="S2377" i="7"/>
  <c r="R2377" i="7"/>
  <c r="Q2377" i="7"/>
  <c r="A2377" i="7"/>
  <c r="T2376" i="7"/>
  <c r="U2376" i="7" s="1"/>
  <c r="S2376" i="7"/>
  <c r="R2376" i="7"/>
  <c r="Q2376" i="7"/>
  <c r="A2376" i="7"/>
  <c r="U2375" i="7"/>
  <c r="T2375" i="7"/>
  <c r="S2375" i="7"/>
  <c r="R2375" i="7"/>
  <c r="Q2375" i="7"/>
  <c r="A2375" i="7"/>
  <c r="T2374" i="7"/>
  <c r="U2374" i="7" s="1"/>
  <c r="S2374" i="7"/>
  <c r="R2374" i="7"/>
  <c r="Q2374" i="7"/>
  <c r="A2374" i="7"/>
  <c r="U2373" i="7"/>
  <c r="T2373" i="7"/>
  <c r="S2373" i="7"/>
  <c r="R2373" i="7"/>
  <c r="Q2373" i="7"/>
  <c r="A2373" i="7"/>
  <c r="T2372" i="7"/>
  <c r="U2372" i="7" s="1"/>
  <c r="S2372" i="7"/>
  <c r="R2372" i="7"/>
  <c r="Q2372" i="7"/>
  <c r="A2372" i="7"/>
  <c r="U2371" i="7"/>
  <c r="T2371" i="7"/>
  <c r="S2371" i="7"/>
  <c r="R2371" i="7"/>
  <c r="Q2371" i="7"/>
  <c r="A2371" i="7"/>
  <c r="T2370" i="7"/>
  <c r="U2370" i="7" s="1"/>
  <c r="S2370" i="7"/>
  <c r="R2370" i="7"/>
  <c r="Q2370" i="7"/>
  <c r="A2370" i="7"/>
  <c r="T2369" i="7"/>
  <c r="U2369" i="7" s="1"/>
  <c r="S2369" i="7"/>
  <c r="R2369" i="7"/>
  <c r="Q2369" i="7"/>
  <c r="A2369" i="7"/>
  <c r="T2368" i="7"/>
  <c r="U2368" i="7" s="1"/>
  <c r="S2368" i="7"/>
  <c r="R2368" i="7"/>
  <c r="Q2368" i="7"/>
  <c r="A2368" i="7"/>
  <c r="T2367" i="7"/>
  <c r="U2367" i="7" s="1"/>
  <c r="S2367" i="7"/>
  <c r="R2367" i="7"/>
  <c r="Q2367" i="7"/>
  <c r="A2367" i="7"/>
  <c r="T2366" i="7"/>
  <c r="U2366" i="7" s="1"/>
  <c r="S2366" i="7"/>
  <c r="R2366" i="7"/>
  <c r="Q2366" i="7"/>
  <c r="A2366" i="7"/>
  <c r="U2365" i="7"/>
  <c r="T2365" i="7"/>
  <c r="S2365" i="7"/>
  <c r="R2365" i="7"/>
  <c r="Q2365" i="7"/>
  <c r="A2365" i="7"/>
  <c r="T2364" i="7"/>
  <c r="U2364" i="7" s="1"/>
  <c r="S2364" i="7"/>
  <c r="R2364" i="7"/>
  <c r="Q2364" i="7"/>
  <c r="A2364" i="7"/>
  <c r="T2363" i="7"/>
  <c r="U2363" i="7" s="1"/>
  <c r="S2363" i="7"/>
  <c r="R2363" i="7"/>
  <c r="Q2363" i="7"/>
  <c r="A2363" i="7"/>
  <c r="T2362" i="7"/>
  <c r="U2362" i="7" s="1"/>
  <c r="S2362" i="7"/>
  <c r="R2362" i="7"/>
  <c r="Q2362" i="7"/>
  <c r="A2362" i="7"/>
  <c r="U2361" i="7"/>
  <c r="T2361" i="7"/>
  <c r="S2361" i="7"/>
  <c r="R2361" i="7"/>
  <c r="Q2361" i="7"/>
  <c r="A2361" i="7"/>
  <c r="T2360" i="7"/>
  <c r="U2360" i="7" s="1"/>
  <c r="S2360" i="7"/>
  <c r="R2360" i="7"/>
  <c r="Q2360" i="7"/>
  <c r="A2360" i="7"/>
  <c r="U2359" i="7"/>
  <c r="T2359" i="7"/>
  <c r="S2359" i="7"/>
  <c r="R2359" i="7"/>
  <c r="Q2359" i="7"/>
  <c r="A2359" i="7"/>
  <c r="T2358" i="7"/>
  <c r="U2358" i="7" s="1"/>
  <c r="S2358" i="7"/>
  <c r="R2358" i="7"/>
  <c r="Q2358" i="7"/>
  <c r="A2358" i="7"/>
  <c r="T2357" i="7"/>
  <c r="U2357" i="7" s="1"/>
  <c r="S2357" i="7"/>
  <c r="R2357" i="7"/>
  <c r="Q2357" i="7"/>
  <c r="A2357" i="7"/>
  <c r="T2356" i="7"/>
  <c r="U2356" i="7" s="1"/>
  <c r="S2356" i="7"/>
  <c r="R2356" i="7"/>
  <c r="Q2356" i="7"/>
  <c r="A2356" i="7"/>
  <c r="T2355" i="7"/>
  <c r="U2355" i="7" s="1"/>
  <c r="S2355" i="7"/>
  <c r="R2355" i="7"/>
  <c r="Q2355" i="7"/>
  <c r="A2355" i="7"/>
  <c r="T2354" i="7"/>
  <c r="U2354" i="7" s="1"/>
  <c r="S2354" i="7"/>
  <c r="R2354" i="7"/>
  <c r="Q2354" i="7"/>
  <c r="A2354" i="7"/>
  <c r="T2353" i="7"/>
  <c r="U2353" i="7" s="1"/>
  <c r="S2353" i="7"/>
  <c r="R2353" i="7"/>
  <c r="Q2353" i="7"/>
  <c r="A2353" i="7"/>
  <c r="T2352" i="7"/>
  <c r="U2352" i="7" s="1"/>
  <c r="S2352" i="7"/>
  <c r="R2352" i="7"/>
  <c r="Q2352" i="7"/>
  <c r="A2352" i="7"/>
  <c r="U2351" i="7"/>
  <c r="T2351" i="7"/>
  <c r="S2351" i="7"/>
  <c r="R2351" i="7"/>
  <c r="Q2351" i="7"/>
  <c r="A2351" i="7"/>
  <c r="T2350" i="7"/>
  <c r="U2350" i="7" s="1"/>
  <c r="S2350" i="7"/>
  <c r="R2350" i="7"/>
  <c r="Q2350" i="7"/>
  <c r="A2350" i="7"/>
  <c r="T2349" i="7"/>
  <c r="U2349" i="7" s="1"/>
  <c r="S2349" i="7"/>
  <c r="R2349" i="7"/>
  <c r="Q2349" i="7"/>
  <c r="A2349" i="7"/>
  <c r="T2348" i="7"/>
  <c r="U2348" i="7" s="1"/>
  <c r="S2348" i="7"/>
  <c r="R2348" i="7"/>
  <c r="Q2348" i="7"/>
  <c r="A2348" i="7"/>
  <c r="U2347" i="7"/>
  <c r="T2347" i="7"/>
  <c r="S2347" i="7"/>
  <c r="R2347" i="7"/>
  <c r="Q2347" i="7"/>
  <c r="A2347" i="7"/>
  <c r="T2346" i="7"/>
  <c r="U2346" i="7" s="1"/>
  <c r="S2346" i="7"/>
  <c r="R2346" i="7"/>
  <c r="Q2346" i="7"/>
  <c r="A2346" i="7"/>
  <c r="U2345" i="7"/>
  <c r="T2345" i="7"/>
  <c r="S2345" i="7"/>
  <c r="R2345" i="7"/>
  <c r="Q2345" i="7"/>
  <c r="A2345" i="7"/>
  <c r="T2344" i="7"/>
  <c r="U2344" i="7" s="1"/>
  <c r="S2344" i="7"/>
  <c r="R2344" i="7"/>
  <c r="Q2344" i="7"/>
  <c r="A2344" i="7"/>
  <c r="T2343" i="7"/>
  <c r="U2343" i="7" s="1"/>
  <c r="S2343" i="7"/>
  <c r="R2343" i="7"/>
  <c r="Q2343" i="7"/>
  <c r="A2343" i="7"/>
  <c r="T2342" i="7"/>
  <c r="U2342" i="7" s="1"/>
  <c r="S2342" i="7"/>
  <c r="R2342" i="7"/>
  <c r="Q2342" i="7"/>
  <c r="A2342" i="7"/>
  <c r="U2341" i="7"/>
  <c r="T2341" i="7"/>
  <c r="S2341" i="7"/>
  <c r="R2341" i="7"/>
  <c r="Q2341" i="7"/>
  <c r="A2341" i="7"/>
  <c r="T2340" i="7"/>
  <c r="U2340" i="7" s="1"/>
  <c r="S2340" i="7"/>
  <c r="R2340" i="7"/>
  <c r="Q2340" i="7"/>
  <c r="A2340" i="7"/>
  <c r="T2339" i="7"/>
  <c r="U2339" i="7" s="1"/>
  <c r="S2339" i="7"/>
  <c r="R2339" i="7"/>
  <c r="Q2339" i="7"/>
  <c r="A2339" i="7"/>
  <c r="T2338" i="7"/>
  <c r="U2338" i="7" s="1"/>
  <c r="S2338" i="7"/>
  <c r="R2338" i="7"/>
  <c r="Q2338" i="7"/>
  <c r="A2338" i="7"/>
  <c r="U2337" i="7"/>
  <c r="T2337" i="7"/>
  <c r="S2337" i="7"/>
  <c r="R2337" i="7"/>
  <c r="Q2337" i="7"/>
  <c r="A2337" i="7"/>
  <c r="T2336" i="7"/>
  <c r="U2336" i="7" s="1"/>
  <c r="S2336" i="7"/>
  <c r="R2336" i="7"/>
  <c r="Q2336" i="7"/>
  <c r="A2336" i="7"/>
  <c r="U2335" i="7"/>
  <c r="T2335" i="7"/>
  <c r="S2335" i="7"/>
  <c r="R2335" i="7"/>
  <c r="Q2335" i="7"/>
  <c r="A2335" i="7"/>
  <c r="T2334" i="7"/>
  <c r="U2334" i="7" s="1"/>
  <c r="S2334" i="7"/>
  <c r="R2334" i="7"/>
  <c r="Q2334" i="7"/>
  <c r="A2334" i="7"/>
  <c r="U2333" i="7"/>
  <c r="T2333" i="7"/>
  <c r="S2333" i="7"/>
  <c r="R2333" i="7"/>
  <c r="Q2333" i="7"/>
  <c r="A2333" i="7"/>
  <c r="T2332" i="7"/>
  <c r="U2332" i="7" s="1"/>
  <c r="S2332" i="7"/>
  <c r="R2332" i="7"/>
  <c r="Q2332" i="7"/>
  <c r="A2332" i="7"/>
  <c r="T2331" i="7"/>
  <c r="U2331" i="7" s="1"/>
  <c r="S2331" i="7"/>
  <c r="R2331" i="7"/>
  <c r="Q2331" i="7"/>
  <c r="A2331" i="7"/>
  <c r="T2330" i="7"/>
  <c r="U2330" i="7" s="1"/>
  <c r="S2330" i="7"/>
  <c r="R2330" i="7"/>
  <c r="Q2330" i="7"/>
  <c r="A2330" i="7"/>
  <c r="T2329" i="7"/>
  <c r="U2329" i="7" s="1"/>
  <c r="S2329" i="7"/>
  <c r="R2329" i="7"/>
  <c r="Q2329" i="7"/>
  <c r="A2329" i="7"/>
  <c r="T2328" i="7"/>
  <c r="U2328" i="7" s="1"/>
  <c r="S2328" i="7"/>
  <c r="R2328" i="7"/>
  <c r="Q2328" i="7"/>
  <c r="A2328" i="7"/>
  <c r="U2327" i="7"/>
  <c r="T2327" i="7"/>
  <c r="S2327" i="7"/>
  <c r="R2327" i="7"/>
  <c r="Q2327" i="7"/>
  <c r="A2327" i="7"/>
  <c r="T2326" i="7"/>
  <c r="U2326" i="7" s="1"/>
  <c r="S2326" i="7"/>
  <c r="R2326" i="7"/>
  <c r="Q2326" i="7"/>
  <c r="A2326" i="7"/>
  <c r="U2325" i="7"/>
  <c r="T2325" i="7"/>
  <c r="S2325" i="7"/>
  <c r="R2325" i="7"/>
  <c r="Q2325" i="7"/>
  <c r="A2325" i="7"/>
  <c r="T2324" i="7"/>
  <c r="U2324" i="7" s="1"/>
  <c r="S2324" i="7"/>
  <c r="R2324" i="7"/>
  <c r="Q2324" i="7"/>
  <c r="A2324" i="7"/>
  <c r="U2323" i="7"/>
  <c r="T2323" i="7"/>
  <c r="S2323" i="7"/>
  <c r="R2323" i="7"/>
  <c r="Q2323" i="7"/>
  <c r="A2323" i="7"/>
  <c r="T2322" i="7"/>
  <c r="U2322" i="7" s="1"/>
  <c r="S2322" i="7"/>
  <c r="R2322" i="7"/>
  <c r="Q2322" i="7"/>
  <c r="A2322" i="7"/>
  <c r="U2321" i="7"/>
  <c r="T2321" i="7"/>
  <c r="S2321" i="7"/>
  <c r="R2321" i="7"/>
  <c r="Q2321" i="7"/>
  <c r="A2321" i="7"/>
  <c r="T2320" i="7"/>
  <c r="U2320" i="7" s="1"/>
  <c r="S2320" i="7"/>
  <c r="R2320" i="7"/>
  <c r="Q2320" i="7"/>
  <c r="A2320" i="7"/>
  <c r="T2319" i="7"/>
  <c r="U2319" i="7" s="1"/>
  <c r="S2319" i="7"/>
  <c r="R2319" i="7"/>
  <c r="Q2319" i="7"/>
  <c r="A2319" i="7"/>
  <c r="T2318" i="7"/>
  <c r="U2318" i="7" s="1"/>
  <c r="S2318" i="7"/>
  <c r="R2318" i="7"/>
  <c r="Q2318" i="7"/>
  <c r="A2318" i="7"/>
  <c r="U2317" i="7"/>
  <c r="T2317" i="7"/>
  <c r="S2317" i="7"/>
  <c r="R2317" i="7"/>
  <c r="Q2317" i="7"/>
  <c r="A2317" i="7"/>
  <c r="T2316" i="7"/>
  <c r="U2316" i="7" s="1"/>
  <c r="S2316" i="7"/>
  <c r="R2316" i="7"/>
  <c r="Q2316" i="7"/>
  <c r="A2316" i="7"/>
  <c r="T2315" i="7"/>
  <c r="U2315" i="7" s="1"/>
  <c r="S2315" i="7"/>
  <c r="R2315" i="7"/>
  <c r="Q2315" i="7"/>
  <c r="A2315" i="7"/>
  <c r="T2314" i="7"/>
  <c r="U2314" i="7" s="1"/>
  <c r="S2314" i="7"/>
  <c r="R2314" i="7"/>
  <c r="Q2314" i="7"/>
  <c r="A2314" i="7"/>
  <c r="U2313" i="7"/>
  <c r="T2313" i="7"/>
  <c r="S2313" i="7"/>
  <c r="R2313" i="7"/>
  <c r="Q2313" i="7"/>
  <c r="A2313" i="7"/>
  <c r="T2312" i="7"/>
  <c r="U2312" i="7" s="1"/>
  <c r="S2312" i="7"/>
  <c r="R2312" i="7"/>
  <c r="Q2312" i="7"/>
  <c r="A2312" i="7"/>
  <c r="U2311" i="7"/>
  <c r="T2311" i="7"/>
  <c r="S2311" i="7"/>
  <c r="R2311" i="7"/>
  <c r="Q2311" i="7"/>
  <c r="A2311" i="7"/>
  <c r="T2310" i="7"/>
  <c r="U2310" i="7" s="1"/>
  <c r="S2310" i="7"/>
  <c r="R2310" i="7"/>
  <c r="Q2310" i="7"/>
  <c r="A2310" i="7"/>
  <c r="U2309" i="7"/>
  <c r="T2309" i="7"/>
  <c r="S2309" i="7"/>
  <c r="R2309" i="7"/>
  <c r="Q2309" i="7"/>
  <c r="A2309" i="7"/>
  <c r="T2308" i="7"/>
  <c r="U2308" i="7" s="1"/>
  <c r="S2308" i="7"/>
  <c r="R2308" i="7"/>
  <c r="Q2308" i="7"/>
  <c r="A2308" i="7"/>
  <c r="T2307" i="7"/>
  <c r="U2307" i="7" s="1"/>
  <c r="S2307" i="7"/>
  <c r="R2307" i="7"/>
  <c r="Q2307" i="7"/>
  <c r="A2307" i="7"/>
  <c r="T2306" i="7"/>
  <c r="U2306" i="7" s="1"/>
  <c r="S2306" i="7"/>
  <c r="R2306" i="7"/>
  <c r="Q2306" i="7"/>
  <c r="A2306" i="7"/>
  <c r="T2305" i="7"/>
  <c r="U2305" i="7" s="1"/>
  <c r="S2305" i="7"/>
  <c r="R2305" i="7"/>
  <c r="Q2305" i="7"/>
  <c r="A2305" i="7"/>
  <c r="T2304" i="7"/>
  <c r="U2304" i="7" s="1"/>
  <c r="S2304" i="7"/>
  <c r="R2304" i="7"/>
  <c r="Q2304" i="7"/>
  <c r="A2304" i="7"/>
  <c r="U2303" i="7"/>
  <c r="T2303" i="7"/>
  <c r="S2303" i="7"/>
  <c r="R2303" i="7"/>
  <c r="Q2303" i="7"/>
  <c r="A2303" i="7"/>
  <c r="T2302" i="7"/>
  <c r="U2302" i="7" s="1"/>
  <c r="S2302" i="7"/>
  <c r="R2302" i="7"/>
  <c r="Q2302" i="7"/>
  <c r="A2302" i="7"/>
  <c r="T2301" i="7"/>
  <c r="U2301" i="7" s="1"/>
  <c r="S2301" i="7"/>
  <c r="R2301" i="7"/>
  <c r="Q2301" i="7"/>
  <c r="A2301" i="7"/>
  <c r="T2300" i="7"/>
  <c r="U2300" i="7" s="1"/>
  <c r="S2300" i="7"/>
  <c r="R2300" i="7"/>
  <c r="Q2300" i="7"/>
  <c r="A2300" i="7"/>
  <c r="U2299" i="7"/>
  <c r="T2299" i="7"/>
  <c r="S2299" i="7"/>
  <c r="R2299" i="7"/>
  <c r="Q2299" i="7"/>
  <c r="A2299" i="7"/>
  <c r="T2298" i="7"/>
  <c r="U2298" i="7" s="1"/>
  <c r="S2298" i="7"/>
  <c r="R2298" i="7"/>
  <c r="Q2298" i="7"/>
  <c r="A2298" i="7"/>
  <c r="T2297" i="7"/>
  <c r="U2297" i="7" s="1"/>
  <c r="S2297" i="7"/>
  <c r="R2297" i="7"/>
  <c r="Q2297" i="7"/>
  <c r="A2297" i="7"/>
  <c r="T2296" i="7"/>
  <c r="U2296" i="7" s="1"/>
  <c r="S2296" i="7"/>
  <c r="R2296" i="7"/>
  <c r="Q2296" i="7"/>
  <c r="A2296" i="7"/>
  <c r="T2295" i="7"/>
  <c r="U2295" i="7" s="1"/>
  <c r="S2295" i="7"/>
  <c r="R2295" i="7"/>
  <c r="Q2295" i="7"/>
  <c r="A2295" i="7"/>
  <c r="T2294" i="7"/>
  <c r="U2294" i="7" s="1"/>
  <c r="S2294" i="7"/>
  <c r="R2294" i="7"/>
  <c r="Q2294" i="7"/>
  <c r="A2294" i="7"/>
  <c r="U2293" i="7"/>
  <c r="T2293" i="7"/>
  <c r="S2293" i="7"/>
  <c r="R2293" i="7"/>
  <c r="Q2293" i="7"/>
  <c r="A2293" i="7"/>
  <c r="T2292" i="7"/>
  <c r="U2292" i="7" s="1"/>
  <c r="S2292" i="7"/>
  <c r="R2292" i="7"/>
  <c r="Q2292" i="7"/>
  <c r="A2292" i="7"/>
  <c r="T2291" i="7"/>
  <c r="U2291" i="7" s="1"/>
  <c r="S2291" i="7"/>
  <c r="R2291" i="7"/>
  <c r="Q2291" i="7"/>
  <c r="A2291" i="7"/>
  <c r="T2290" i="7"/>
  <c r="U2290" i="7" s="1"/>
  <c r="S2290" i="7"/>
  <c r="R2290" i="7"/>
  <c r="Q2290" i="7"/>
  <c r="A2290" i="7"/>
  <c r="U2289" i="7"/>
  <c r="T2289" i="7"/>
  <c r="S2289" i="7"/>
  <c r="R2289" i="7"/>
  <c r="Q2289" i="7"/>
  <c r="A2289" i="7"/>
  <c r="T2288" i="7"/>
  <c r="U2288" i="7" s="1"/>
  <c r="S2288" i="7"/>
  <c r="R2288" i="7"/>
  <c r="Q2288" i="7"/>
  <c r="A2288" i="7"/>
  <c r="U2287" i="7"/>
  <c r="T2287" i="7"/>
  <c r="S2287" i="7"/>
  <c r="R2287" i="7"/>
  <c r="Q2287" i="7"/>
  <c r="A2287" i="7"/>
  <c r="T2286" i="7"/>
  <c r="U2286" i="7" s="1"/>
  <c r="S2286" i="7"/>
  <c r="R2286" i="7"/>
  <c r="Q2286" i="7"/>
  <c r="A2286" i="7"/>
  <c r="T2285" i="7"/>
  <c r="U2285" i="7" s="1"/>
  <c r="S2285" i="7"/>
  <c r="R2285" i="7"/>
  <c r="Q2285" i="7"/>
  <c r="A2285" i="7"/>
  <c r="T2284" i="7"/>
  <c r="U2284" i="7" s="1"/>
  <c r="S2284" i="7"/>
  <c r="R2284" i="7"/>
  <c r="Q2284" i="7"/>
  <c r="A2284" i="7"/>
  <c r="T2283" i="7"/>
  <c r="U2283" i="7" s="1"/>
  <c r="S2283" i="7"/>
  <c r="R2283" i="7"/>
  <c r="Q2283" i="7"/>
  <c r="A2283" i="7"/>
  <c r="T2282" i="7"/>
  <c r="U2282" i="7" s="1"/>
  <c r="S2282" i="7"/>
  <c r="R2282" i="7"/>
  <c r="Q2282" i="7"/>
  <c r="A2282" i="7"/>
  <c r="T2281" i="7"/>
  <c r="U2281" i="7" s="1"/>
  <c r="S2281" i="7"/>
  <c r="R2281" i="7"/>
  <c r="Q2281" i="7"/>
  <c r="A2281" i="7"/>
  <c r="T2280" i="7"/>
  <c r="U2280" i="7" s="1"/>
  <c r="S2280" i="7"/>
  <c r="R2280" i="7"/>
  <c r="Q2280" i="7"/>
  <c r="A2280" i="7"/>
  <c r="U2279" i="7"/>
  <c r="T2279" i="7"/>
  <c r="S2279" i="7"/>
  <c r="R2279" i="7"/>
  <c r="Q2279" i="7"/>
  <c r="A2279" i="7"/>
  <c r="T2278" i="7"/>
  <c r="U2278" i="7" s="1"/>
  <c r="S2278" i="7"/>
  <c r="R2278" i="7"/>
  <c r="Q2278" i="7"/>
  <c r="A2278" i="7"/>
  <c r="T2277" i="7"/>
  <c r="U2277" i="7" s="1"/>
  <c r="S2277" i="7"/>
  <c r="R2277" i="7"/>
  <c r="Q2277" i="7"/>
  <c r="A2277" i="7"/>
  <c r="T2276" i="7"/>
  <c r="U2276" i="7" s="1"/>
  <c r="S2276" i="7"/>
  <c r="R2276" i="7"/>
  <c r="Q2276" i="7"/>
  <c r="A2276" i="7"/>
  <c r="U2275" i="7"/>
  <c r="T2275" i="7"/>
  <c r="S2275" i="7"/>
  <c r="R2275" i="7"/>
  <c r="Q2275" i="7"/>
  <c r="A2275" i="7"/>
  <c r="T2274" i="7"/>
  <c r="U2274" i="7" s="1"/>
  <c r="S2274" i="7"/>
  <c r="R2274" i="7"/>
  <c r="Q2274" i="7"/>
  <c r="A2274" i="7"/>
  <c r="T2273" i="7"/>
  <c r="U2273" i="7" s="1"/>
  <c r="S2273" i="7"/>
  <c r="R2273" i="7"/>
  <c r="Q2273" i="7"/>
  <c r="A2273" i="7"/>
  <c r="T2272" i="7"/>
  <c r="U2272" i="7" s="1"/>
  <c r="S2272" i="7"/>
  <c r="R2272" i="7"/>
  <c r="Q2272" i="7"/>
  <c r="A2272" i="7"/>
  <c r="T2271" i="7"/>
  <c r="U2271" i="7" s="1"/>
  <c r="S2271" i="7"/>
  <c r="R2271" i="7"/>
  <c r="Q2271" i="7"/>
  <c r="A2271" i="7"/>
  <c r="T2270" i="7"/>
  <c r="U2270" i="7" s="1"/>
  <c r="S2270" i="7"/>
  <c r="R2270" i="7"/>
  <c r="Q2270" i="7"/>
  <c r="A2270" i="7"/>
  <c r="U2269" i="7"/>
  <c r="T2269" i="7"/>
  <c r="S2269" i="7"/>
  <c r="R2269" i="7"/>
  <c r="Q2269" i="7"/>
  <c r="A2269" i="7"/>
  <c r="T2268" i="7"/>
  <c r="U2268" i="7" s="1"/>
  <c r="S2268" i="7"/>
  <c r="R2268" i="7"/>
  <c r="Q2268" i="7"/>
  <c r="A2268" i="7"/>
  <c r="T2267" i="7"/>
  <c r="U2267" i="7" s="1"/>
  <c r="S2267" i="7"/>
  <c r="R2267" i="7"/>
  <c r="Q2267" i="7"/>
  <c r="A2267" i="7"/>
  <c r="T2266" i="7"/>
  <c r="U2266" i="7" s="1"/>
  <c r="S2266" i="7"/>
  <c r="R2266" i="7"/>
  <c r="Q2266" i="7"/>
  <c r="A2266" i="7"/>
  <c r="U2265" i="7"/>
  <c r="T2265" i="7"/>
  <c r="S2265" i="7"/>
  <c r="R2265" i="7"/>
  <c r="Q2265" i="7"/>
  <c r="A2265" i="7"/>
  <c r="T2264" i="7"/>
  <c r="U2264" i="7" s="1"/>
  <c r="S2264" i="7"/>
  <c r="R2264" i="7"/>
  <c r="Q2264" i="7"/>
  <c r="A2264" i="7"/>
  <c r="U2263" i="7"/>
  <c r="T2263" i="7"/>
  <c r="S2263" i="7"/>
  <c r="R2263" i="7"/>
  <c r="Q2263" i="7"/>
  <c r="A2263" i="7"/>
  <c r="T2262" i="7"/>
  <c r="U2262" i="7" s="1"/>
  <c r="S2262" i="7"/>
  <c r="R2262" i="7"/>
  <c r="Q2262" i="7"/>
  <c r="A2262" i="7"/>
  <c r="T2261" i="7"/>
  <c r="U2261" i="7" s="1"/>
  <c r="S2261" i="7"/>
  <c r="R2261" i="7"/>
  <c r="Q2261" i="7"/>
  <c r="A2261" i="7"/>
  <c r="T2260" i="7"/>
  <c r="U2260" i="7" s="1"/>
  <c r="S2260" i="7"/>
  <c r="R2260" i="7"/>
  <c r="Q2260" i="7"/>
  <c r="A2260" i="7"/>
  <c r="T2259" i="7"/>
  <c r="U2259" i="7" s="1"/>
  <c r="S2259" i="7"/>
  <c r="R2259" i="7"/>
  <c r="Q2259" i="7"/>
  <c r="A2259" i="7"/>
  <c r="T2258" i="7"/>
  <c r="U2258" i="7" s="1"/>
  <c r="S2258" i="7"/>
  <c r="R2258" i="7"/>
  <c r="Q2258" i="7"/>
  <c r="A2258" i="7"/>
  <c r="T2257" i="7"/>
  <c r="U2257" i="7" s="1"/>
  <c r="S2257" i="7"/>
  <c r="R2257" i="7"/>
  <c r="Q2257" i="7"/>
  <c r="A2257" i="7"/>
  <c r="T2256" i="7"/>
  <c r="U2256" i="7" s="1"/>
  <c r="S2256" i="7"/>
  <c r="R2256" i="7"/>
  <c r="Q2256" i="7"/>
  <c r="A2256" i="7"/>
  <c r="U2255" i="7"/>
  <c r="T2255" i="7"/>
  <c r="S2255" i="7"/>
  <c r="R2255" i="7"/>
  <c r="Q2255" i="7"/>
  <c r="A2255" i="7"/>
  <c r="T2254" i="7"/>
  <c r="U2254" i="7" s="1"/>
  <c r="S2254" i="7"/>
  <c r="R2254" i="7"/>
  <c r="Q2254" i="7"/>
  <c r="A2254" i="7"/>
  <c r="T2253" i="7"/>
  <c r="U2253" i="7" s="1"/>
  <c r="S2253" i="7"/>
  <c r="R2253" i="7"/>
  <c r="Q2253" i="7"/>
  <c r="A2253" i="7"/>
  <c r="T2252" i="7"/>
  <c r="U2252" i="7" s="1"/>
  <c r="S2252" i="7"/>
  <c r="R2252" i="7"/>
  <c r="Q2252" i="7"/>
  <c r="A2252" i="7"/>
  <c r="U2251" i="7"/>
  <c r="T2251" i="7"/>
  <c r="S2251" i="7"/>
  <c r="R2251" i="7"/>
  <c r="Q2251" i="7"/>
  <c r="A2251" i="7"/>
  <c r="T2250" i="7"/>
  <c r="U2250" i="7" s="1"/>
  <c r="S2250" i="7"/>
  <c r="R2250" i="7"/>
  <c r="Q2250" i="7"/>
  <c r="A2250" i="7"/>
  <c r="T2249" i="7"/>
  <c r="U2249" i="7" s="1"/>
  <c r="S2249" i="7"/>
  <c r="R2249" i="7"/>
  <c r="Q2249" i="7"/>
  <c r="A2249" i="7"/>
  <c r="T2248" i="7"/>
  <c r="U2248" i="7" s="1"/>
  <c r="S2248" i="7"/>
  <c r="R2248" i="7"/>
  <c r="Q2248" i="7"/>
  <c r="A2248" i="7"/>
  <c r="T2247" i="7"/>
  <c r="U2247" i="7" s="1"/>
  <c r="S2247" i="7"/>
  <c r="R2247" i="7"/>
  <c r="Q2247" i="7"/>
  <c r="A2247" i="7"/>
  <c r="T2246" i="7"/>
  <c r="U2246" i="7" s="1"/>
  <c r="S2246" i="7"/>
  <c r="R2246" i="7"/>
  <c r="Q2246" i="7"/>
  <c r="A2246" i="7"/>
  <c r="U2245" i="7"/>
  <c r="T2245" i="7"/>
  <c r="S2245" i="7"/>
  <c r="R2245" i="7"/>
  <c r="Q2245" i="7"/>
  <c r="A2245" i="7"/>
  <c r="T2244" i="7"/>
  <c r="U2244" i="7" s="1"/>
  <c r="S2244" i="7"/>
  <c r="R2244" i="7"/>
  <c r="Q2244" i="7"/>
  <c r="A2244" i="7"/>
  <c r="T2243" i="7"/>
  <c r="U2243" i="7" s="1"/>
  <c r="S2243" i="7"/>
  <c r="R2243" i="7"/>
  <c r="Q2243" i="7"/>
  <c r="A2243" i="7"/>
  <c r="T2242" i="7"/>
  <c r="U2242" i="7" s="1"/>
  <c r="S2242" i="7"/>
  <c r="R2242" i="7"/>
  <c r="Q2242" i="7"/>
  <c r="A2242" i="7"/>
  <c r="U2241" i="7"/>
  <c r="T2241" i="7"/>
  <c r="S2241" i="7"/>
  <c r="R2241" i="7"/>
  <c r="Q2241" i="7"/>
  <c r="A2241" i="7"/>
  <c r="T2240" i="7"/>
  <c r="U2240" i="7" s="1"/>
  <c r="S2240" i="7"/>
  <c r="R2240" i="7"/>
  <c r="Q2240" i="7"/>
  <c r="A2240" i="7"/>
  <c r="U2239" i="7"/>
  <c r="T2239" i="7"/>
  <c r="S2239" i="7"/>
  <c r="R2239" i="7"/>
  <c r="Q2239" i="7"/>
  <c r="A2239" i="7"/>
  <c r="T2238" i="7"/>
  <c r="U2238" i="7" s="1"/>
  <c r="S2238" i="7"/>
  <c r="R2238" i="7"/>
  <c r="Q2238" i="7"/>
  <c r="A2238" i="7"/>
  <c r="T2237" i="7"/>
  <c r="U2237" i="7" s="1"/>
  <c r="S2237" i="7"/>
  <c r="R2237" i="7"/>
  <c r="Q2237" i="7"/>
  <c r="A2237" i="7"/>
  <c r="T2236" i="7"/>
  <c r="U2236" i="7" s="1"/>
  <c r="S2236" i="7"/>
  <c r="R2236" i="7"/>
  <c r="Q2236" i="7"/>
  <c r="A2236" i="7"/>
  <c r="T2235" i="7"/>
  <c r="U2235" i="7" s="1"/>
  <c r="S2235" i="7"/>
  <c r="R2235" i="7"/>
  <c r="Q2235" i="7"/>
  <c r="A2235" i="7"/>
  <c r="T2234" i="7"/>
  <c r="U2234" i="7" s="1"/>
  <c r="S2234" i="7"/>
  <c r="R2234" i="7"/>
  <c r="Q2234" i="7"/>
  <c r="A2234" i="7"/>
  <c r="T2233" i="7"/>
  <c r="U2233" i="7" s="1"/>
  <c r="S2233" i="7"/>
  <c r="R2233" i="7"/>
  <c r="Q2233" i="7"/>
  <c r="A2233" i="7"/>
  <c r="T2232" i="7"/>
  <c r="U2232" i="7" s="1"/>
  <c r="S2232" i="7"/>
  <c r="R2232" i="7"/>
  <c r="Q2232" i="7"/>
  <c r="A2232" i="7"/>
  <c r="U2231" i="7"/>
  <c r="T2231" i="7"/>
  <c r="S2231" i="7"/>
  <c r="R2231" i="7"/>
  <c r="Q2231" i="7"/>
  <c r="A2231" i="7"/>
  <c r="T2230" i="7"/>
  <c r="U2230" i="7" s="1"/>
  <c r="S2230" i="7"/>
  <c r="R2230" i="7"/>
  <c r="Q2230" i="7"/>
  <c r="A2230" i="7"/>
  <c r="T2229" i="7"/>
  <c r="U2229" i="7" s="1"/>
  <c r="S2229" i="7"/>
  <c r="R2229" i="7"/>
  <c r="Q2229" i="7"/>
  <c r="A2229" i="7"/>
  <c r="T2228" i="7"/>
  <c r="U2228" i="7" s="1"/>
  <c r="S2228" i="7"/>
  <c r="R2228" i="7"/>
  <c r="Q2228" i="7"/>
  <c r="A2228" i="7"/>
  <c r="U2227" i="7"/>
  <c r="T2227" i="7"/>
  <c r="S2227" i="7"/>
  <c r="R2227" i="7"/>
  <c r="Q2227" i="7"/>
  <c r="A2227" i="7"/>
  <c r="T2226" i="7"/>
  <c r="U2226" i="7" s="1"/>
  <c r="S2226" i="7"/>
  <c r="R2226" i="7"/>
  <c r="Q2226" i="7"/>
  <c r="A2226" i="7"/>
  <c r="U2225" i="7"/>
  <c r="T2225" i="7"/>
  <c r="S2225" i="7"/>
  <c r="R2225" i="7"/>
  <c r="Q2225" i="7"/>
  <c r="A2225" i="7"/>
  <c r="T2224" i="7"/>
  <c r="U2224" i="7" s="1"/>
  <c r="S2224" i="7"/>
  <c r="R2224" i="7"/>
  <c r="Q2224" i="7"/>
  <c r="A2224" i="7"/>
  <c r="T2223" i="7"/>
  <c r="U2223" i="7" s="1"/>
  <c r="S2223" i="7"/>
  <c r="R2223" i="7"/>
  <c r="Q2223" i="7"/>
  <c r="A2223" i="7"/>
  <c r="T2222" i="7"/>
  <c r="U2222" i="7" s="1"/>
  <c r="S2222" i="7"/>
  <c r="R2222" i="7"/>
  <c r="Q2222" i="7"/>
  <c r="A2222" i="7"/>
  <c r="U2221" i="7"/>
  <c r="T2221" i="7"/>
  <c r="S2221" i="7"/>
  <c r="R2221" i="7"/>
  <c r="Q2221" i="7"/>
  <c r="A2221" i="7"/>
  <c r="T2220" i="7"/>
  <c r="U2220" i="7" s="1"/>
  <c r="S2220" i="7"/>
  <c r="R2220" i="7"/>
  <c r="Q2220" i="7"/>
  <c r="A2220" i="7"/>
  <c r="T2219" i="7"/>
  <c r="U2219" i="7" s="1"/>
  <c r="S2219" i="7"/>
  <c r="R2219" i="7"/>
  <c r="Q2219" i="7"/>
  <c r="A2219" i="7"/>
  <c r="T2218" i="7"/>
  <c r="U2218" i="7" s="1"/>
  <c r="S2218" i="7"/>
  <c r="R2218" i="7"/>
  <c r="Q2218" i="7"/>
  <c r="A2218" i="7"/>
  <c r="U2217" i="7"/>
  <c r="T2217" i="7"/>
  <c r="S2217" i="7"/>
  <c r="R2217" i="7"/>
  <c r="Q2217" i="7"/>
  <c r="A2217" i="7"/>
  <c r="T2216" i="7"/>
  <c r="U2216" i="7" s="1"/>
  <c r="S2216" i="7"/>
  <c r="R2216" i="7"/>
  <c r="Q2216" i="7"/>
  <c r="A2216" i="7"/>
  <c r="U2215" i="7"/>
  <c r="T2215" i="7"/>
  <c r="S2215" i="7"/>
  <c r="R2215" i="7"/>
  <c r="Q2215" i="7"/>
  <c r="A2215" i="7"/>
  <c r="T2214" i="7"/>
  <c r="U2214" i="7" s="1"/>
  <c r="S2214" i="7"/>
  <c r="R2214" i="7"/>
  <c r="Q2214" i="7"/>
  <c r="A2214" i="7"/>
  <c r="T2213" i="7"/>
  <c r="U2213" i="7" s="1"/>
  <c r="S2213" i="7"/>
  <c r="R2213" i="7"/>
  <c r="Q2213" i="7"/>
  <c r="A2213" i="7"/>
  <c r="T2212" i="7"/>
  <c r="U2212" i="7" s="1"/>
  <c r="S2212" i="7"/>
  <c r="R2212" i="7"/>
  <c r="Q2212" i="7"/>
  <c r="A2212" i="7"/>
  <c r="T2211" i="7"/>
  <c r="U2211" i="7" s="1"/>
  <c r="S2211" i="7"/>
  <c r="R2211" i="7"/>
  <c r="Q2211" i="7"/>
  <c r="A2211" i="7"/>
  <c r="T2210" i="7"/>
  <c r="U2210" i="7" s="1"/>
  <c r="S2210" i="7"/>
  <c r="R2210" i="7"/>
  <c r="Q2210" i="7"/>
  <c r="A2210" i="7"/>
  <c r="T2209" i="7"/>
  <c r="U2209" i="7" s="1"/>
  <c r="S2209" i="7"/>
  <c r="R2209" i="7"/>
  <c r="Q2209" i="7"/>
  <c r="A2209" i="7"/>
  <c r="T2208" i="7"/>
  <c r="U2208" i="7" s="1"/>
  <c r="S2208" i="7"/>
  <c r="R2208" i="7"/>
  <c r="Q2208" i="7"/>
  <c r="A2208" i="7"/>
  <c r="U2207" i="7"/>
  <c r="T2207" i="7"/>
  <c r="S2207" i="7"/>
  <c r="R2207" i="7"/>
  <c r="Q2207" i="7"/>
  <c r="A2207" i="7"/>
  <c r="T2206" i="7"/>
  <c r="U2206" i="7" s="1"/>
  <c r="S2206" i="7"/>
  <c r="R2206" i="7"/>
  <c r="Q2206" i="7"/>
  <c r="A2206" i="7"/>
  <c r="T2205" i="7"/>
  <c r="U2205" i="7" s="1"/>
  <c r="S2205" i="7"/>
  <c r="R2205" i="7"/>
  <c r="Q2205" i="7"/>
  <c r="A2205" i="7"/>
  <c r="T2204" i="7"/>
  <c r="U2204" i="7" s="1"/>
  <c r="S2204" i="7"/>
  <c r="R2204" i="7"/>
  <c r="Q2204" i="7"/>
  <c r="A2204" i="7"/>
  <c r="U2203" i="7"/>
  <c r="T2203" i="7"/>
  <c r="S2203" i="7"/>
  <c r="R2203" i="7"/>
  <c r="Q2203" i="7"/>
  <c r="A2203" i="7"/>
  <c r="T2202" i="7"/>
  <c r="U2202" i="7" s="1"/>
  <c r="S2202" i="7"/>
  <c r="R2202" i="7"/>
  <c r="Q2202" i="7"/>
  <c r="A2202" i="7"/>
  <c r="T2201" i="7"/>
  <c r="U2201" i="7" s="1"/>
  <c r="S2201" i="7"/>
  <c r="R2201" i="7"/>
  <c r="Q2201" i="7"/>
  <c r="A2201" i="7"/>
  <c r="T2200" i="7"/>
  <c r="U2200" i="7" s="1"/>
  <c r="S2200" i="7"/>
  <c r="R2200" i="7"/>
  <c r="Q2200" i="7"/>
  <c r="A2200" i="7"/>
  <c r="T2199" i="7"/>
  <c r="U2199" i="7" s="1"/>
  <c r="S2199" i="7"/>
  <c r="R2199" i="7"/>
  <c r="Q2199" i="7"/>
  <c r="A2199" i="7"/>
  <c r="T2198" i="7"/>
  <c r="U2198" i="7" s="1"/>
  <c r="S2198" i="7"/>
  <c r="R2198" i="7"/>
  <c r="Q2198" i="7"/>
  <c r="A2198" i="7"/>
  <c r="U2197" i="7"/>
  <c r="T2197" i="7"/>
  <c r="S2197" i="7"/>
  <c r="R2197" i="7"/>
  <c r="Q2197" i="7"/>
  <c r="A2197" i="7"/>
  <c r="T2196" i="7"/>
  <c r="U2196" i="7" s="1"/>
  <c r="S2196" i="7"/>
  <c r="R2196" i="7"/>
  <c r="Q2196" i="7"/>
  <c r="A2196" i="7"/>
  <c r="T2195" i="7"/>
  <c r="U2195" i="7" s="1"/>
  <c r="S2195" i="7"/>
  <c r="R2195" i="7"/>
  <c r="Q2195" i="7"/>
  <c r="A2195" i="7"/>
  <c r="T2194" i="7"/>
  <c r="U2194" i="7" s="1"/>
  <c r="S2194" i="7"/>
  <c r="R2194" i="7"/>
  <c r="Q2194" i="7"/>
  <c r="A2194" i="7"/>
  <c r="U2193" i="7"/>
  <c r="T2193" i="7"/>
  <c r="S2193" i="7"/>
  <c r="R2193" i="7"/>
  <c r="Q2193" i="7"/>
  <c r="A2193" i="7"/>
  <c r="T2192" i="7"/>
  <c r="U2192" i="7" s="1"/>
  <c r="S2192" i="7"/>
  <c r="R2192" i="7"/>
  <c r="Q2192" i="7"/>
  <c r="A2192" i="7"/>
  <c r="U2191" i="7"/>
  <c r="T2191" i="7"/>
  <c r="S2191" i="7"/>
  <c r="R2191" i="7"/>
  <c r="Q2191" i="7"/>
  <c r="A2191" i="7"/>
  <c r="T2190" i="7"/>
  <c r="U2190" i="7" s="1"/>
  <c r="S2190" i="7"/>
  <c r="R2190" i="7"/>
  <c r="Q2190" i="7"/>
  <c r="A2190" i="7"/>
  <c r="T2189" i="7"/>
  <c r="U2189" i="7" s="1"/>
  <c r="S2189" i="7"/>
  <c r="R2189" i="7"/>
  <c r="Q2189" i="7"/>
  <c r="A2189" i="7"/>
  <c r="T2188" i="7"/>
  <c r="U2188" i="7" s="1"/>
  <c r="S2188" i="7"/>
  <c r="R2188" i="7"/>
  <c r="Q2188" i="7"/>
  <c r="A2188" i="7"/>
  <c r="T2187" i="7"/>
  <c r="U2187" i="7" s="1"/>
  <c r="S2187" i="7"/>
  <c r="R2187" i="7"/>
  <c r="Q2187" i="7"/>
  <c r="A2187" i="7"/>
  <c r="T2186" i="7"/>
  <c r="U2186" i="7" s="1"/>
  <c r="S2186" i="7"/>
  <c r="R2186" i="7"/>
  <c r="Q2186" i="7"/>
  <c r="A2186" i="7"/>
  <c r="T2185" i="7"/>
  <c r="U2185" i="7" s="1"/>
  <c r="S2185" i="7"/>
  <c r="R2185" i="7"/>
  <c r="Q2185" i="7"/>
  <c r="A2185" i="7"/>
  <c r="T2184" i="7"/>
  <c r="U2184" i="7" s="1"/>
  <c r="S2184" i="7"/>
  <c r="R2184" i="7"/>
  <c r="Q2184" i="7"/>
  <c r="A2184" i="7"/>
  <c r="U2183" i="7"/>
  <c r="T2183" i="7"/>
  <c r="S2183" i="7"/>
  <c r="R2183" i="7"/>
  <c r="Q2183" i="7"/>
  <c r="A2183" i="7"/>
  <c r="T2182" i="7"/>
  <c r="U2182" i="7" s="1"/>
  <c r="S2182" i="7"/>
  <c r="R2182" i="7"/>
  <c r="Q2182" i="7"/>
  <c r="A2182" i="7"/>
  <c r="T2181" i="7"/>
  <c r="U2181" i="7" s="1"/>
  <c r="S2181" i="7"/>
  <c r="R2181" i="7"/>
  <c r="Q2181" i="7"/>
  <c r="A2181" i="7"/>
  <c r="T2180" i="7"/>
  <c r="U2180" i="7" s="1"/>
  <c r="S2180" i="7"/>
  <c r="R2180" i="7"/>
  <c r="Q2180" i="7"/>
  <c r="A2180" i="7"/>
  <c r="U2179" i="7"/>
  <c r="T2179" i="7"/>
  <c r="S2179" i="7"/>
  <c r="R2179" i="7"/>
  <c r="Q2179" i="7"/>
  <c r="A2179" i="7"/>
  <c r="T2178" i="7"/>
  <c r="U2178" i="7" s="1"/>
  <c r="S2178" i="7"/>
  <c r="R2178" i="7"/>
  <c r="Q2178" i="7"/>
  <c r="A2178" i="7"/>
  <c r="T2177" i="7"/>
  <c r="U2177" i="7" s="1"/>
  <c r="S2177" i="7"/>
  <c r="R2177" i="7"/>
  <c r="Q2177" i="7"/>
  <c r="A2177" i="7"/>
  <c r="T2176" i="7"/>
  <c r="U2176" i="7" s="1"/>
  <c r="S2176" i="7"/>
  <c r="R2176" i="7"/>
  <c r="Q2176" i="7"/>
  <c r="A2176" i="7"/>
  <c r="T2175" i="7"/>
  <c r="U2175" i="7" s="1"/>
  <c r="S2175" i="7"/>
  <c r="R2175" i="7"/>
  <c r="Q2175" i="7"/>
  <c r="A2175" i="7"/>
  <c r="T2174" i="7"/>
  <c r="U2174" i="7" s="1"/>
  <c r="S2174" i="7"/>
  <c r="R2174" i="7"/>
  <c r="Q2174" i="7"/>
  <c r="A2174" i="7"/>
  <c r="U2173" i="7"/>
  <c r="T2173" i="7"/>
  <c r="S2173" i="7"/>
  <c r="R2173" i="7"/>
  <c r="Q2173" i="7"/>
  <c r="A2173" i="7"/>
  <c r="T2172" i="7"/>
  <c r="U2172" i="7" s="1"/>
  <c r="S2172" i="7"/>
  <c r="R2172" i="7"/>
  <c r="Q2172" i="7"/>
  <c r="A2172" i="7"/>
  <c r="T2171" i="7"/>
  <c r="U2171" i="7" s="1"/>
  <c r="S2171" i="7"/>
  <c r="R2171" i="7"/>
  <c r="Q2171" i="7"/>
  <c r="A2171" i="7"/>
  <c r="T2170" i="7"/>
  <c r="U2170" i="7" s="1"/>
  <c r="S2170" i="7"/>
  <c r="R2170" i="7"/>
  <c r="Q2170" i="7"/>
  <c r="A2170" i="7"/>
  <c r="U2169" i="7"/>
  <c r="T2169" i="7"/>
  <c r="S2169" i="7"/>
  <c r="R2169" i="7"/>
  <c r="Q2169" i="7"/>
  <c r="A2169" i="7"/>
  <c r="T2168" i="7"/>
  <c r="U2168" i="7" s="1"/>
  <c r="S2168" i="7"/>
  <c r="R2168" i="7"/>
  <c r="Q2168" i="7"/>
  <c r="A2168" i="7"/>
  <c r="U2167" i="7"/>
  <c r="T2167" i="7"/>
  <c r="S2167" i="7"/>
  <c r="R2167" i="7"/>
  <c r="Q2167" i="7"/>
  <c r="A2167" i="7"/>
  <c r="T2166" i="7"/>
  <c r="U2166" i="7" s="1"/>
  <c r="S2166" i="7"/>
  <c r="R2166" i="7"/>
  <c r="Q2166" i="7"/>
  <c r="A2166" i="7"/>
  <c r="U2165" i="7"/>
  <c r="T2165" i="7"/>
  <c r="S2165" i="7"/>
  <c r="R2165" i="7"/>
  <c r="Q2165" i="7"/>
  <c r="A2165" i="7"/>
  <c r="T2164" i="7"/>
  <c r="U2164" i="7" s="1"/>
  <c r="S2164" i="7"/>
  <c r="R2164" i="7"/>
  <c r="Q2164" i="7"/>
  <c r="A2164" i="7"/>
  <c r="T2163" i="7"/>
  <c r="U2163" i="7" s="1"/>
  <c r="S2163" i="7"/>
  <c r="R2163" i="7"/>
  <c r="Q2163" i="7"/>
  <c r="A2163" i="7"/>
  <c r="T2162" i="7"/>
  <c r="U2162" i="7" s="1"/>
  <c r="S2162" i="7"/>
  <c r="R2162" i="7"/>
  <c r="Q2162" i="7"/>
  <c r="A2162" i="7"/>
  <c r="T2161" i="7"/>
  <c r="U2161" i="7" s="1"/>
  <c r="S2161" i="7"/>
  <c r="R2161" i="7"/>
  <c r="Q2161" i="7"/>
  <c r="A2161" i="7"/>
  <c r="T2160" i="7"/>
  <c r="U2160" i="7" s="1"/>
  <c r="S2160" i="7"/>
  <c r="R2160" i="7"/>
  <c r="Q2160" i="7"/>
  <c r="A2160" i="7"/>
  <c r="U2159" i="7"/>
  <c r="T2159" i="7"/>
  <c r="S2159" i="7"/>
  <c r="R2159" i="7"/>
  <c r="Q2159" i="7"/>
  <c r="A2159" i="7"/>
  <c r="T2158" i="7"/>
  <c r="U2158" i="7" s="1"/>
  <c r="S2158" i="7"/>
  <c r="R2158" i="7"/>
  <c r="Q2158" i="7"/>
  <c r="A2158" i="7"/>
  <c r="T2157" i="7"/>
  <c r="U2157" i="7" s="1"/>
  <c r="S2157" i="7"/>
  <c r="R2157" i="7"/>
  <c r="Q2157" i="7"/>
  <c r="A2157" i="7"/>
  <c r="T2156" i="7"/>
  <c r="U2156" i="7" s="1"/>
  <c r="S2156" i="7"/>
  <c r="R2156" i="7"/>
  <c r="Q2156" i="7"/>
  <c r="A2156" i="7"/>
  <c r="U2155" i="7"/>
  <c r="T2155" i="7"/>
  <c r="S2155" i="7"/>
  <c r="R2155" i="7"/>
  <c r="Q2155" i="7"/>
  <c r="A2155" i="7"/>
  <c r="T2154" i="7"/>
  <c r="U2154" i="7" s="1"/>
  <c r="S2154" i="7"/>
  <c r="R2154" i="7"/>
  <c r="Q2154" i="7"/>
  <c r="A2154" i="7"/>
  <c r="T2153" i="7"/>
  <c r="U2153" i="7" s="1"/>
  <c r="S2153" i="7"/>
  <c r="R2153" i="7"/>
  <c r="Q2153" i="7"/>
  <c r="A2153" i="7"/>
  <c r="T2152" i="7"/>
  <c r="U2152" i="7" s="1"/>
  <c r="S2152" i="7"/>
  <c r="R2152" i="7"/>
  <c r="Q2152" i="7"/>
  <c r="A2152" i="7"/>
  <c r="T2151" i="7"/>
  <c r="U2151" i="7" s="1"/>
  <c r="S2151" i="7"/>
  <c r="R2151" i="7"/>
  <c r="Q2151" i="7"/>
  <c r="A2151" i="7"/>
  <c r="T2150" i="7"/>
  <c r="U2150" i="7" s="1"/>
  <c r="S2150" i="7"/>
  <c r="R2150" i="7"/>
  <c r="Q2150" i="7"/>
  <c r="A2150" i="7"/>
  <c r="U2149" i="7"/>
  <c r="T2149" i="7"/>
  <c r="S2149" i="7"/>
  <c r="R2149" i="7"/>
  <c r="Q2149" i="7"/>
  <c r="A2149" i="7"/>
  <c r="T2148" i="7"/>
  <c r="U2148" i="7" s="1"/>
  <c r="S2148" i="7"/>
  <c r="R2148" i="7"/>
  <c r="Q2148" i="7"/>
  <c r="A2148" i="7"/>
  <c r="T2147" i="7"/>
  <c r="U2147" i="7" s="1"/>
  <c r="S2147" i="7"/>
  <c r="R2147" i="7"/>
  <c r="Q2147" i="7"/>
  <c r="A2147" i="7"/>
  <c r="T2146" i="7"/>
  <c r="U2146" i="7" s="1"/>
  <c r="S2146" i="7"/>
  <c r="R2146" i="7"/>
  <c r="Q2146" i="7"/>
  <c r="A2146" i="7"/>
  <c r="U2145" i="7"/>
  <c r="T2145" i="7"/>
  <c r="S2145" i="7"/>
  <c r="R2145" i="7"/>
  <c r="Q2145" i="7"/>
  <c r="A2145" i="7"/>
  <c r="T2144" i="7"/>
  <c r="U2144" i="7" s="1"/>
  <c r="S2144" i="7"/>
  <c r="R2144" i="7"/>
  <c r="Q2144" i="7"/>
  <c r="A2144" i="7"/>
  <c r="U2143" i="7"/>
  <c r="T2143" i="7"/>
  <c r="S2143" i="7"/>
  <c r="R2143" i="7"/>
  <c r="Q2143" i="7"/>
  <c r="A2143" i="7"/>
  <c r="T2142" i="7"/>
  <c r="U2142" i="7" s="1"/>
  <c r="S2142" i="7"/>
  <c r="R2142" i="7"/>
  <c r="Q2142" i="7"/>
  <c r="A2142" i="7"/>
  <c r="T2141" i="7"/>
  <c r="U2141" i="7" s="1"/>
  <c r="S2141" i="7"/>
  <c r="R2141" i="7"/>
  <c r="Q2141" i="7"/>
  <c r="A2141" i="7"/>
  <c r="T2140" i="7"/>
  <c r="U2140" i="7" s="1"/>
  <c r="S2140" i="7"/>
  <c r="R2140" i="7"/>
  <c r="Q2140" i="7"/>
  <c r="A2140" i="7"/>
  <c r="T2139" i="7"/>
  <c r="U2139" i="7" s="1"/>
  <c r="S2139" i="7"/>
  <c r="R2139" i="7"/>
  <c r="Q2139" i="7"/>
  <c r="A2139" i="7"/>
  <c r="T2138" i="7"/>
  <c r="U2138" i="7" s="1"/>
  <c r="S2138" i="7"/>
  <c r="R2138" i="7"/>
  <c r="Q2138" i="7"/>
  <c r="A2138" i="7"/>
  <c r="T2137" i="7"/>
  <c r="U2137" i="7" s="1"/>
  <c r="S2137" i="7"/>
  <c r="R2137" i="7"/>
  <c r="Q2137" i="7"/>
  <c r="A2137" i="7"/>
  <c r="T2136" i="7"/>
  <c r="U2136" i="7" s="1"/>
  <c r="S2136" i="7"/>
  <c r="R2136" i="7"/>
  <c r="Q2136" i="7"/>
  <c r="A2136" i="7"/>
  <c r="U2135" i="7"/>
  <c r="T2135" i="7"/>
  <c r="S2135" i="7"/>
  <c r="R2135" i="7"/>
  <c r="Q2135" i="7"/>
  <c r="A2135" i="7"/>
  <c r="T2134" i="7"/>
  <c r="U2134" i="7" s="1"/>
  <c r="S2134" i="7"/>
  <c r="R2134" i="7"/>
  <c r="Q2134" i="7"/>
  <c r="A2134" i="7"/>
  <c r="T2133" i="7"/>
  <c r="U2133" i="7" s="1"/>
  <c r="S2133" i="7"/>
  <c r="R2133" i="7"/>
  <c r="Q2133" i="7"/>
  <c r="A2133" i="7"/>
  <c r="T2132" i="7"/>
  <c r="U2132" i="7" s="1"/>
  <c r="S2132" i="7"/>
  <c r="R2132" i="7"/>
  <c r="Q2132" i="7"/>
  <c r="A2132" i="7"/>
  <c r="U2131" i="7"/>
  <c r="T2131" i="7"/>
  <c r="S2131" i="7"/>
  <c r="R2131" i="7"/>
  <c r="Q2131" i="7"/>
  <c r="A2131" i="7"/>
  <c r="T2130" i="7"/>
  <c r="U2130" i="7" s="1"/>
  <c r="S2130" i="7"/>
  <c r="R2130" i="7"/>
  <c r="Q2130" i="7"/>
  <c r="A2130" i="7"/>
  <c r="U2129" i="7"/>
  <c r="T2129" i="7"/>
  <c r="S2129" i="7"/>
  <c r="R2129" i="7"/>
  <c r="Q2129" i="7"/>
  <c r="A2129" i="7"/>
  <c r="T2128" i="7"/>
  <c r="U2128" i="7" s="1"/>
  <c r="S2128" i="7"/>
  <c r="R2128" i="7"/>
  <c r="Q2128" i="7"/>
  <c r="A2128" i="7"/>
  <c r="T2127" i="7"/>
  <c r="U2127" i="7" s="1"/>
  <c r="S2127" i="7"/>
  <c r="R2127" i="7"/>
  <c r="Q2127" i="7"/>
  <c r="A2127" i="7"/>
  <c r="T2126" i="7"/>
  <c r="U2126" i="7" s="1"/>
  <c r="S2126" i="7"/>
  <c r="R2126" i="7"/>
  <c r="Q2126" i="7"/>
  <c r="A2126" i="7"/>
  <c r="U2125" i="7"/>
  <c r="T2125" i="7"/>
  <c r="S2125" i="7"/>
  <c r="R2125" i="7"/>
  <c r="Q2125" i="7"/>
  <c r="A2125" i="7"/>
  <c r="T2124" i="7"/>
  <c r="U2124" i="7" s="1"/>
  <c r="S2124" i="7"/>
  <c r="R2124" i="7"/>
  <c r="Q2124" i="7"/>
  <c r="A2124" i="7"/>
  <c r="T2123" i="7"/>
  <c r="U2123" i="7" s="1"/>
  <c r="S2123" i="7"/>
  <c r="R2123" i="7"/>
  <c r="Q2123" i="7"/>
  <c r="A2123" i="7"/>
  <c r="T2122" i="7"/>
  <c r="U2122" i="7" s="1"/>
  <c r="S2122" i="7"/>
  <c r="R2122" i="7"/>
  <c r="Q2122" i="7"/>
  <c r="A2122" i="7"/>
  <c r="U2121" i="7"/>
  <c r="T2121" i="7"/>
  <c r="S2121" i="7"/>
  <c r="R2121" i="7"/>
  <c r="Q2121" i="7"/>
  <c r="A2121" i="7"/>
  <c r="T2120" i="7"/>
  <c r="U2120" i="7" s="1"/>
  <c r="S2120" i="7"/>
  <c r="R2120" i="7"/>
  <c r="Q2120" i="7"/>
  <c r="A2120" i="7"/>
  <c r="U2119" i="7"/>
  <c r="T2119" i="7"/>
  <c r="S2119" i="7"/>
  <c r="R2119" i="7"/>
  <c r="Q2119" i="7"/>
  <c r="A2119" i="7"/>
  <c r="T2118" i="7"/>
  <c r="U2118" i="7" s="1"/>
  <c r="S2118" i="7"/>
  <c r="R2118" i="7"/>
  <c r="Q2118" i="7"/>
  <c r="A2118" i="7"/>
  <c r="U2117" i="7"/>
  <c r="T2117" i="7"/>
  <c r="S2117" i="7"/>
  <c r="R2117" i="7"/>
  <c r="Q2117" i="7"/>
  <c r="A2117" i="7"/>
  <c r="T2116" i="7"/>
  <c r="U2116" i="7" s="1"/>
  <c r="S2116" i="7"/>
  <c r="R2116" i="7"/>
  <c r="Q2116" i="7"/>
  <c r="A2116" i="7"/>
  <c r="T2115" i="7"/>
  <c r="U2115" i="7" s="1"/>
  <c r="S2115" i="7"/>
  <c r="R2115" i="7"/>
  <c r="Q2115" i="7"/>
  <c r="A2115" i="7"/>
  <c r="T2114" i="7"/>
  <c r="U2114" i="7" s="1"/>
  <c r="S2114" i="7"/>
  <c r="R2114" i="7"/>
  <c r="Q2114" i="7"/>
  <c r="A2114" i="7"/>
  <c r="T2113" i="7"/>
  <c r="U2113" i="7" s="1"/>
  <c r="S2113" i="7"/>
  <c r="R2113" i="7"/>
  <c r="Q2113" i="7"/>
  <c r="A2113" i="7"/>
  <c r="T2112" i="7"/>
  <c r="U2112" i="7" s="1"/>
  <c r="S2112" i="7"/>
  <c r="R2112" i="7"/>
  <c r="Q2112" i="7"/>
  <c r="A2112" i="7"/>
  <c r="U2111" i="7"/>
  <c r="T2111" i="7"/>
  <c r="S2111" i="7"/>
  <c r="R2111" i="7"/>
  <c r="Q2111" i="7"/>
  <c r="A2111" i="7"/>
  <c r="T2110" i="7"/>
  <c r="U2110" i="7" s="1"/>
  <c r="S2110" i="7"/>
  <c r="R2110" i="7"/>
  <c r="Q2110" i="7"/>
  <c r="A2110" i="7"/>
  <c r="T2109" i="7"/>
  <c r="U2109" i="7" s="1"/>
  <c r="S2109" i="7"/>
  <c r="R2109" i="7"/>
  <c r="Q2109" i="7"/>
  <c r="A2109" i="7"/>
  <c r="T2108" i="7"/>
  <c r="U2108" i="7" s="1"/>
  <c r="S2108" i="7"/>
  <c r="R2108" i="7"/>
  <c r="Q2108" i="7"/>
  <c r="A2108" i="7"/>
  <c r="U2107" i="7"/>
  <c r="T2107" i="7"/>
  <c r="S2107" i="7"/>
  <c r="R2107" i="7"/>
  <c r="Q2107" i="7"/>
  <c r="A2107" i="7"/>
  <c r="T2106" i="7"/>
  <c r="U2106" i="7" s="1"/>
  <c r="S2106" i="7"/>
  <c r="R2106" i="7"/>
  <c r="Q2106" i="7"/>
  <c r="A2106" i="7"/>
  <c r="T2105" i="7"/>
  <c r="U2105" i="7" s="1"/>
  <c r="S2105" i="7"/>
  <c r="R2105" i="7"/>
  <c r="Q2105" i="7"/>
  <c r="A2105" i="7"/>
  <c r="T2104" i="7"/>
  <c r="U2104" i="7" s="1"/>
  <c r="S2104" i="7"/>
  <c r="R2104" i="7"/>
  <c r="Q2104" i="7"/>
  <c r="A2104" i="7"/>
  <c r="T2103" i="7"/>
  <c r="U2103" i="7" s="1"/>
  <c r="S2103" i="7"/>
  <c r="R2103" i="7"/>
  <c r="Q2103" i="7"/>
  <c r="A2103" i="7"/>
  <c r="T2102" i="7"/>
  <c r="U2102" i="7" s="1"/>
  <c r="S2102" i="7"/>
  <c r="R2102" i="7"/>
  <c r="Q2102" i="7"/>
  <c r="A2102" i="7"/>
  <c r="U2101" i="7"/>
  <c r="T2101" i="7"/>
  <c r="S2101" i="7"/>
  <c r="R2101" i="7"/>
  <c r="Q2101" i="7"/>
  <c r="A2101" i="7"/>
  <c r="T2100" i="7"/>
  <c r="U2100" i="7" s="1"/>
  <c r="S2100" i="7"/>
  <c r="R2100" i="7"/>
  <c r="Q2100" i="7"/>
  <c r="A2100" i="7"/>
  <c r="T2099" i="7"/>
  <c r="U2099" i="7" s="1"/>
  <c r="S2099" i="7"/>
  <c r="R2099" i="7"/>
  <c r="Q2099" i="7"/>
  <c r="A2099" i="7"/>
  <c r="T2098" i="7"/>
  <c r="U2098" i="7" s="1"/>
  <c r="S2098" i="7"/>
  <c r="R2098" i="7"/>
  <c r="Q2098" i="7"/>
  <c r="A2098" i="7"/>
  <c r="U2097" i="7"/>
  <c r="T2097" i="7"/>
  <c r="S2097" i="7"/>
  <c r="R2097" i="7"/>
  <c r="Q2097" i="7"/>
  <c r="A2097" i="7"/>
  <c r="T2096" i="7"/>
  <c r="U2096" i="7" s="1"/>
  <c r="S2096" i="7"/>
  <c r="R2096" i="7"/>
  <c r="Q2096" i="7"/>
  <c r="A2096" i="7"/>
  <c r="U2095" i="7"/>
  <c r="T2095" i="7"/>
  <c r="S2095" i="7"/>
  <c r="R2095" i="7"/>
  <c r="Q2095" i="7"/>
  <c r="A2095" i="7"/>
  <c r="T2094" i="7"/>
  <c r="U2094" i="7" s="1"/>
  <c r="S2094" i="7"/>
  <c r="R2094" i="7"/>
  <c r="Q2094" i="7"/>
  <c r="A2094" i="7"/>
  <c r="T2093" i="7"/>
  <c r="U2093" i="7" s="1"/>
  <c r="S2093" i="7"/>
  <c r="R2093" i="7"/>
  <c r="Q2093" i="7"/>
  <c r="A2093" i="7"/>
  <c r="T2092" i="7"/>
  <c r="U2092" i="7" s="1"/>
  <c r="S2092" i="7"/>
  <c r="R2092" i="7"/>
  <c r="Q2092" i="7"/>
  <c r="A2092" i="7"/>
  <c r="T2091" i="7"/>
  <c r="U2091" i="7" s="1"/>
  <c r="S2091" i="7"/>
  <c r="R2091" i="7"/>
  <c r="Q2091" i="7"/>
  <c r="A2091" i="7"/>
  <c r="T2090" i="7"/>
  <c r="U2090" i="7" s="1"/>
  <c r="S2090" i="7"/>
  <c r="R2090" i="7"/>
  <c r="Q2090" i="7"/>
  <c r="A2090" i="7"/>
  <c r="T2089" i="7"/>
  <c r="U2089" i="7" s="1"/>
  <c r="S2089" i="7"/>
  <c r="R2089" i="7"/>
  <c r="Q2089" i="7"/>
  <c r="A2089" i="7"/>
  <c r="T2088" i="7"/>
  <c r="U2088" i="7" s="1"/>
  <c r="S2088" i="7"/>
  <c r="R2088" i="7"/>
  <c r="Q2088" i="7"/>
  <c r="A2088" i="7"/>
  <c r="U2087" i="7"/>
  <c r="T2087" i="7"/>
  <c r="S2087" i="7"/>
  <c r="R2087" i="7"/>
  <c r="Q2087" i="7"/>
  <c r="A2087" i="7"/>
  <c r="T2086" i="7"/>
  <c r="U2086" i="7" s="1"/>
  <c r="S2086" i="7"/>
  <c r="R2086" i="7"/>
  <c r="Q2086" i="7"/>
  <c r="A2086" i="7"/>
  <c r="T2085" i="7"/>
  <c r="U2085" i="7" s="1"/>
  <c r="S2085" i="7"/>
  <c r="R2085" i="7"/>
  <c r="Q2085" i="7"/>
  <c r="A2085" i="7"/>
  <c r="T2084" i="7"/>
  <c r="U2084" i="7" s="1"/>
  <c r="S2084" i="7"/>
  <c r="R2084" i="7"/>
  <c r="Q2084" i="7"/>
  <c r="A2084" i="7"/>
  <c r="U2083" i="7"/>
  <c r="T2083" i="7"/>
  <c r="S2083" i="7"/>
  <c r="R2083" i="7"/>
  <c r="Q2083" i="7"/>
  <c r="A2083" i="7"/>
  <c r="T2082" i="7"/>
  <c r="U2082" i="7" s="1"/>
  <c r="S2082" i="7"/>
  <c r="R2082" i="7"/>
  <c r="Q2082" i="7"/>
  <c r="A2082" i="7"/>
  <c r="U2081" i="7"/>
  <c r="T2081" i="7"/>
  <c r="S2081" i="7"/>
  <c r="R2081" i="7"/>
  <c r="Q2081" i="7"/>
  <c r="A2081" i="7"/>
  <c r="T2080" i="7"/>
  <c r="U2080" i="7" s="1"/>
  <c r="S2080" i="7"/>
  <c r="R2080" i="7"/>
  <c r="Q2080" i="7"/>
  <c r="A2080" i="7"/>
  <c r="T2079" i="7"/>
  <c r="U2079" i="7" s="1"/>
  <c r="S2079" i="7"/>
  <c r="R2079" i="7"/>
  <c r="Q2079" i="7"/>
  <c r="A2079" i="7"/>
  <c r="T2078" i="7"/>
  <c r="U2078" i="7" s="1"/>
  <c r="S2078" i="7"/>
  <c r="R2078" i="7"/>
  <c r="Q2078" i="7"/>
  <c r="A2078" i="7"/>
  <c r="U2077" i="7"/>
  <c r="T2077" i="7"/>
  <c r="S2077" i="7"/>
  <c r="R2077" i="7"/>
  <c r="Q2077" i="7"/>
  <c r="A2077" i="7"/>
  <c r="T2076" i="7"/>
  <c r="U2076" i="7" s="1"/>
  <c r="S2076" i="7"/>
  <c r="R2076" i="7"/>
  <c r="Q2076" i="7"/>
  <c r="A2076" i="7"/>
  <c r="T2075" i="7"/>
  <c r="U2075" i="7" s="1"/>
  <c r="S2075" i="7"/>
  <c r="R2075" i="7"/>
  <c r="Q2075" i="7"/>
  <c r="A2075" i="7"/>
  <c r="T2074" i="7"/>
  <c r="U2074" i="7" s="1"/>
  <c r="S2074" i="7"/>
  <c r="R2074" i="7"/>
  <c r="Q2074" i="7"/>
  <c r="A2074" i="7"/>
  <c r="U2073" i="7"/>
  <c r="T2073" i="7"/>
  <c r="S2073" i="7"/>
  <c r="R2073" i="7"/>
  <c r="Q2073" i="7"/>
  <c r="A2073" i="7"/>
  <c r="T2072" i="7"/>
  <c r="U2072" i="7" s="1"/>
  <c r="S2072" i="7"/>
  <c r="R2072" i="7"/>
  <c r="Q2072" i="7"/>
  <c r="A2072" i="7"/>
  <c r="U2071" i="7"/>
  <c r="T2071" i="7"/>
  <c r="S2071" i="7"/>
  <c r="R2071" i="7"/>
  <c r="Q2071" i="7"/>
  <c r="A2071" i="7"/>
  <c r="T2070" i="7"/>
  <c r="U2070" i="7" s="1"/>
  <c r="S2070" i="7"/>
  <c r="R2070" i="7"/>
  <c r="Q2070" i="7"/>
  <c r="A2070" i="7"/>
  <c r="T2069" i="7"/>
  <c r="U2069" i="7" s="1"/>
  <c r="S2069" i="7"/>
  <c r="R2069" i="7"/>
  <c r="Q2069" i="7"/>
  <c r="A2069" i="7"/>
  <c r="T2068" i="7"/>
  <c r="U2068" i="7" s="1"/>
  <c r="S2068" i="7"/>
  <c r="R2068" i="7"/>
  <c r="Q2068" i="7"/>
  <c r="A2068" i="7"/>
  <c r="T2067" i="7"/>
  <c r="U2067" i="7" s="1"/>
  <c r="S2067" i="7"/>
  <c r="R2067" i="7"/>
  <c r="Q2067" i="7"/>
  <c r="A2067" i="7"/>
  <c r="T2066" i="7"/>
  <c r="U2066" i="7" s="1"/>
  <c r="S2066" i="7"/>
  <c r="R2066" i="7"/>
  <c r="Q2066" i="7"/>
  <c r="A2066" i="7"/>
  <c r="T2065" i="7"/>
  <c r="U2065" i="7" s="1"/>
  <c r="S2065" i="7"/>
  <c r="R2065" i="7"/>
  <c r="Q2065" i="7"/>
  <c r="A2065" i="7"/>
  <c r="T2064" i="7"/>
  <c r="U2064" i="7" s="1"/>
  <c r="S2064" i="7"/>
  <c r="R2064" i="7"/>
  <c r="Q2064" i="7"/>
  <c r="A2064" i="7"/>
  <c r="U2063" i="7"/>
  <c r="T2063" i="7"/>
  <c r="S2063" i="7"/>
  <c r="R2063" i="7"/>
  <c r="Q2063" i="7"/>
  <c r="A2063" i="7"/>
  <c r="T2062" i="7"/>
  <c r="U2062" i="7" s="1"/>
  <c r="S2062" i="7"/>
  <c r="R2062" i="7"/>
  <c r="Q2062" i="7"/>
  <c r="A2062" i="7"/>
  <c r="T2061" i="7"/>
  <c r="U2061" i="7" s="1"/>
  <c r="S2061" i="7"/>
  <c r="R2061" i="7"/>
  <c r="Q2061" i="7"/>
  <c r="A2061" i="7"/>
  <c r="T2060" i="7"/>
  <c r="U2060" i="7" s="1"/>
  <c r="S2060" i="7"/>
  <c r="R2060" i="7"/>
  <c r="Q2060" i="7"/>
  <c r="A2060" i="7"/>
  <c r="U2059" i="7"/>
  <c r="T2059" i="7"/>
  <c r="S2059" i="7"/>
  <c r="R2059" i="7"/>
  <c r="Q2059" i="7"/>
  <c r="A2059" i="7"/>
  <c r="T2058" i="7"/>
  <c r="U2058" i="7" s="1"/>
  <c r="S2058" i="7"/>
  <c r="R2058" i="7"/>
  <c r="Q2058" i="7"/>
  <c r="A2058" i="7"/>
  <c r="T2057" i="7"/>
  <c r="U2057" i="7" s="1"/>
  <c r="S2057" i="7"/>
  <c r="R2057" i="7"/>
  <c r="Q2057" i="7"/>
  <c r="A2057" i="7"/>
  <c r="T2056" i="7"/>
  <c r="U2056" i="7" s="1"/>
  <c r="S2056" i="7"/>
  <c r="R2056" i="7"/>
  <c r="Q2056" i="7"/>
  <c r="A2056" i="7"/>
  <c r="T2055" i="7"/>
  <c r="U2055" i="7" s="1"/>
  <c r="S2055" i="7"/>
  <c r="R2055" i="7"/>
  <c r="Q2055" i="7"/>
  <c r="A2055" i="7"/>
  <c r="T2054" i="7"/>
  <c r="U2054" i="7" s="1"/>
  <c r="S2054" i="7"/>
  <c r="R2054" i="7"/>
  <c r="Q2054" i="7"/>
  <c r="A2054" i="7"/>
  <c r="U2053" i="7"/>
  <c r="T2053" i="7"/>
  <c r="S2053" i="7"/>
  <c r="R2053" i="7"/>
  <c r="Q2053" i="7"/>
  <c r="A2053" i="7"/>
  <c r="T2052" i="7"/>
  <c r="U2052" i="7" s="1"/>
  <c r="S2052" i="7"/>
  <c r="R2052" i="7"/>
  <c r="Q2052" i="7"/>
  <c r="A2052" i="7"/>
  <c r="T2051" i="7"/>
  <c r="U2051" i="7" s="1"/>
  <c r="S2051" i="7"/>
  <c r="R2051" i="7"/>
  <c r="Q2051" i="7"/>
  <c r="A2051" i="7"/>
  <c r="T2050" i="7"/>
  <c r="U2050" i="7" s="1"/>
  <c r="S2050" i="7"/>
  <c r="R2050" i="7"/>
  <c r="Q2050" i="7"/>
  <c r="A2050" i="7"/>
  <c r="U2049" i="7"/>
  <c r="T2049" i="7"/>
  <c r="S2049" i="7"/>
  <c r="R2049" i="7"/>
  <c r="Q2049" i="7"/>
  <c r="A2049" i="7"/>
  <c r="T2048" i="7"/>
  <c r="U2048" i="7" s="1"/>
  <c r="S2048" i="7"/>
  <c r="R2048" i="7"/>
  <c r="Q2048" i="7"/>
  <c r="A2048" i="7"/>
  <c r="U2047" i="7"/>
  <c r="T2047" i="7"/>
  <c r="S2047" i="7"/>
  <c r="R2047" i="7"/>
  <c r="Q2047" i="7"/>
  <c r="A2047" i="7"/>
  <c r="T2046" i="7"/>
  <c r="U2046" i="7" s="1"/>
  <c r="S2046" i="7"/>
  <c r="R2046" i="7"/>
  <c r="Q2046" i="7"/>
  <c r="A2046" i="7"/>
  <c r="T2045" i="7"/>
  <c r="U2045" i="7" s="1"/>
  <c r="S2045" i="7"/>
  <c r="R2045" i="7"/>
  <c r="Q2045" i="7"/>
  <c r="A2045" i="7"/>
  <c r="T2044" i="7"/>
  <c r="U2044" i="7" s="1"/>
  <c r="S2044" i="7"/>
  <c r="R2044" i="7"/>
  <c r="Q2044" i="7"/>
  <c r="A2044" i="7"/>
  <c r="T2043" i="7"/>
  <c r="U2043" i="7" s="1"/>
  <c r="S2043" i="7"/>
  <c r="R2043" i="7"/>
  <c r="Q2043" i="7"/>
  <c r="A2043" i="7"/>
  <c r="T2042" i="7"/>
  <c r="U2042" i="7" s="1"/>
  <c r="S2042" i="7"/>
  <c r="R2042" i="7"/>
  <c r="Q2042" i="7"/>
  <c r="A2042" i="7"/>
  <c r="T2041" i="7"/>
  <c r="U2041" i="7" s="1"/>
  <c r="S2041" i="7"/>
  <c r="R2041" i="7"/>
  <c r="Q2041" i="7"/>
  <c r="A2041" i="7"/>
  <c r="T2040" i="7"/>
  <c r="U2040" i="7" s="1"/>
  <c r="S2040" i="7"/>
  <c r="R2040" i="7"/>
  <c r="Q2040" i="7"/>
  <c r="A2040" i="7"/>
  <c r="U2039" i="7"/>
  <c r="T2039" i="7"/>
  <c r="S2039" i="7"/>
  <c r="R2039" i="7"/>
  <c r="Q2039" i="7"/>
  <c r="A2039" i="7"/>
  <c r="T2038" i="7"/>
  <c r="U2038" i="7" s="1"/>
  <c r="S2038" i="7"/>
  <c r="R2038" i="7"/>
  <c r="Q2038" i="7"/>
  <c r="A2038" i="7"/>
  <c r="T2037" i="7"/>
  <c r="U2037" i="7" s="1"/>
  <c r="S2037" i="7"/>
  <c r="R2037" i="7"/>
  <c r="Q2037" i="7"/>
  <c r="A2037" i="7"/>
  <c r="T2036" i="7"/>
  <c r="U2036" i="7" s="1"/>
  <c r="S2036" i="7"/>
  <c r="R2036" i="7"/>
  <c r="Q2036" i="7"/>
  <c r="A2036" i="7"/>
  <c r="U2035" i="7"/>
  <c r="T2035" i="7"/>
  <c r="S2035" i="7"/>
  <c r="R2035" i="7"/>
  <c r="Q2035" i="7"/>
  <c r="A2035" i="7"/>
  <c r="T2034" i="7"/>
  <c r="U2034" i="7" s="1"/>
  <c r="S2034" i="7"/>
  <c r="R2034" i="7"/>
  <c r="Q2034" i="7"/>
  <c r="A2034" i="7"/>
  <c r="U2033" i="7"/>
  <c r="T2033" i="7"/>
  <c r="S2033" i="7"/>
  <c r="R2033" i="7"/>
  <c r="Q2033" i="7"/>
  <c r="A2033" i="7"/>
  <c r="T2032" i="7"/>
  <c r="U2032" i="7" s="1"/>
  <c r="S2032" i="7"/>
  <c r="R2032" i="7"/>
  <c r="Q2032" i="7"/>
  <c r="A2032" i="7"/>
  <c r="T2031" i="7"/>
  <c r="U2031" i="7" s="1"/>
  <c r="S2031" i="7"/>
  <c r="R2031" i="7"/>
  <c r="Q2031" i="7"/>
  <c r="A2031" i="7"/>
  <c r="T2030" i="7"/>
  <c r="U2030" i="7" s="1"/>
  <c r="S2030" i="7"/>
  <c r="R2030" i="7"/>
  <c r="Q2030" i="7"/>
  <c r="A2030" i="7"/>
  <c r="U2029" i="7"/>
  <c r="T2029" i="7"/>
  <c r="S2029" i="7"/>
  <c r="R2029" i="7"/>
  <c r="Q2029" i="7"/>
  <c r="A2029" i="7"/>
  <c r="T2028" i="7"/>
  <c r="U2028" i="7" s="1"/>
  <c r="S2028" i="7"/>
  <c r="R2028" i="7"/>
  <c r="Q2028" i="7"/>
  <c r="A2028" i="7"/>
  <c r="T2027" i="7"/>
  <c r="U2027" i="7" s="1"/>
  <c r="S2027" i="7"/>
  <c r="R2027" i="7"/>
  <c r="Q2027" i="7"/>
  <c r="A2027" i="7"/>
  <c r="T2026" i="7"/>
  <c r="U2026" i="7" s="1"/>
  <c r="S2026" i="7"/>
  <c r="R2026" i="7"/>
  <c r="Q2026" i="7"/>
  <c r="A2026" i="7"/>
  <c r="U2025" i="7"/>
  <c r="T2025" i="7"/>
  <c r="S2025" i="7"/>
  <c r="R2025" i="7"/>
  <c r="Q2025" i="7"/>
  <c r="A2025" i="7"/>
  <c r="T2024" i="7"/>
  <c r="U2024" i="7" s="1"/>
  <c r="S2024" i="7"/>
  <c r="R2024" i="7"/>
  <c r="Q2024" i="7"/>
  <c r="A2024" i="7"/>
  <c r="U2023" i="7"/>
  <c r="T2023" i="7"/>
  <c r="S2023" i="7"/>
  <c r="R2023" i="7"/>
  <c r="Q2023" i="7"/>
  <c r="A2023" i="7"/>
  <c r="T2022" i="7"/>
  <c r="U2022" i="7" s="1"/>
  <c r="S2022" i="7"/>
  <c r="R2022" i="7"/>
  <c r="Q2022" i="7"/>
  <c r="A2022" i="7"/>
  <c r="U2021" i="7"/>
  <c r="T2021" i="7"/>
  <c r="S2021" i="7"/>
  <c r="R2021" i="7"/>
  <c r="Q2021" i="7"/>
  <c r="A2021" i="7"/>
  <c r="T2020" i="7"/>
  <c r="U2020" i="7" s="1"/>
  <c r="S2020" i="7"/>
  <c r="R2020" i="7"/>
  <c r="Q2020" i="7"/>
  <c r="A2020" i="7"/>
  <c r="T2019" i="7"/>
  <c r="U2019" i="7" s="1"/>
  <c r="S2019" i="7"/>
  <c r="R2019" i="7"/>
  <c r="Q2019" i="7"/>
  <c r="A2019" i="7"/>
  <c r="T2018" i="7"/>
  <c r="U2018" i="7" s="1"/>
  <c r="S2018" i="7"/>
  <c r="R2018" i="7"/>
  <c r="Q2018" i="7"/>
  <c r="A2018" i="7"/>
  <c r="T2017" i="7"/>
  <c r="U2017" i="7" s="1"/>
  <c r="S2017" i="7"/>
  <c r="R2017" i="7"/>
  <c r="Q2017" i="7"/>
  <c r="A2017" i="7"/>
  <c r="T2016" i="7"/>
  <c r="U2016" i="7" s="1"/>
  <c r="S2016" i="7"/>
  <c r="R2016" i="7"/>
  <c r="Q2016" i="7"/>
  <c r="A2016" i="7"/>
  <c r="U2015" i="7"/>
  <c r="T2015" i="7"/>
  <c r="S2015" i="7"/>
  <c r="R2015" i="7"/>
  <c r="Q2015" i="7"/>
  <c r="A2015" i="7"/>
  <c r="T2014" i="7"/>
  <c r="U2014" i="7" s="1"/>
  <c r="S2014" i="7"/>
  <c r="R2014" i="7"/>
  <c r="Q2014" i="7"/>
  <c r="A2014" i="7"/>
  <c r="T2013" i="7"/>
  <c r="U2013" i="7" s="1"/>
  <c r="S2013" i="7"/>
  <c r="R2013" i="7"/>
  <c r="Q2013" i="7"/>
  <c r="A2013" i="7"/>
  <c r="T2012" i="7"/>
  <c r="U2012" i="7" s="1"/>
  <c r="S2012" i="7"/>
  <c r="R2012" i="7"/>
  <c r="Q2012" i="7"/>
  <c r="A2012" i="7"/>
  <c r="U2011" i="7"/>
  <c r="T2011" i="7"/>
  <c r="S2011" i="7"/>
  <c r="R2011" i="7"/>
  <c r="Q2011" i="7"/>
  <c r="A2011" i="7"/>
  <c r="T2010" i="7"/>
  <c r="U2010" i="7" s="1"/>
  <c r="S2010" i="7"/>
  <c r="R2010" i="7"/>
  <c r="Q2010" i="7"/>
  <c r="A2010" i="7"/>
  <c r="U2009" i="7"/>
  <c r="T2009" i="7"/>
  <c r="S2009" i="7"/>
  <c r="R2009" i="7"/>
  <c r="Q2009" i="7"/>
  <c r="A2009" i="7"/>
  <c r="T2008" i="7"/>
  <c r="U2008" i="7" s="1"/>
  <c r="S2008" i="7"/>
  <c r="R2008" i="7"/>
  <c r="Q2008" i="7"/>
  <c r="A2008" i="7"/>
  <c r="T2007" i="7"/>
  <c r="U2007" i="7" s="1"/>
  <c r="S2007" i="7"/>
  <c r="R2007" i="7"/>
  <c r="Q2007" i="7"/>
  <c r="A2007" i="7"/>
  <c r="T2006" i="7"/>
  <c r="U2006" i="7" s="1"/>
  <c r="S2006" i="7"/>
  <c r="R2006" i="7"/>
  <c r="Q2006" i="7"/>
  <c r="A2006" i="7"/>
  <c r="U2005" i="7"/>
  <c r="T2005" i="7"/>
  <c r="S2005" i="7"/>
  <c r="R2005" i="7"/>
  <c r="Q2005" i="7"/>
  <c r="A2005" i="7"/>
  <c r="T2004" i="7"/>
  <c r="U2004" i="7" s="1"/>
  <c r="S2004" i="7"/>
  <c r="R2004" i="7"/>
  <c r="Q2004" i="7"/>
  <c r="A2004" i="7"/>
  <c r="T2003" i="7"/>
  <c r="U2003" i="7" s="1"/>
  <c r="S2003" i="7"/>
  <c r="R2003" i="7"/>
  <c r="Q2003" i="7"/>
  <c r="A2003" i="7"/>
  <c r="T2002" i="7"/>
  <c r="U2002" i="7" s="1"/>
  <c r="S2002" i="7"/>
  <c r="R2002" i="7"/>
  <c r="Q2002" i="7"/>
  <c r="A2002" i="7"/>
  <c r="U2001" i="7"/>
  <c r="T2001" i="7"/>
  <c r="S2001" i="7"/>
  <c r="R2001" i="7"/>
  <c r="Q2001" i="7"/>
  <c r="A2001" i="7"/>
  <c r="T2000" i="7"/>
  <c r="U2000" i="7" s="1"/>
  <c r="S2000" i="7"/>
  <c r="R2000" i="7"/>
  <c r="Q2000" i="7"/>
  <c r="A2000" i="7"/>
  <c r="U1999" i="7"/>
  <c r="T1999" i="7"/>
  <c r="S1999" i="7"/>
  <c r="R1999" i="7"/>
  <c r="Q1999" i="7"/>
  <c r="A1999" i="7"/>
  <c r="T1998" i="7"/>
  <c r="U1998" i="7" s="1"/>
  <c r="S1998" i="7"/>
  <c r="R1998" i="7"/>
  <c r="Q1998" i="7"/>
  <c r="A1998" i="7"/>
  <c r="U1997" i="7"/>
  <c r="T1997" i="7"/>
  <c r="S1997" i="7"/>
  <c r="R1997" i="7"/>
  <c r="Q1997" i="7"/>
  <c r="A1997" i="7"/>
  <c r="T1996" i="7"/>
  <c r="U1996" i="7" s="1"/>
  <c r="S1996" i="7"/>
  <c r="R1996" i="7"/>
  <c r="Q1996" i="7"/>
  <c r="A1996" i="7"/>
  <c r="T1995" i="7"/>
  <c r="U1995" i="7" s="1"/>
  <c r="S1995" i="7"/>
  <c r="R1995" i="7"/>
  <c r="Q1995" i="7"/>
  <c r="A1995" i="7"/>
  <c r="T1994" i="7"/>
  <c r="U1994" i="7" s="1"/>
  <c r="S1994" i="7"/>
  <c r="R1994" i="7"/>
  <c r="Q1994" i="7"/>
  <c r="A1994" i="7"/>
  <c r="T1993" i="7"/>
  <c r="U1993" i="7" s="1"/>
  <c r="S1993" i="7"/>
  <c r="R1993" i="7"/>
  <c r="Q1993" i="7"/>
  <c r="A1993" i="7"/>
  <c r="T1992" i="7"/>
  <c r="U1992" i="7" s="1"/>
  <c r="S1992" i="7"/>
  <c r="R1992" i="7"/>
  <c r="Q1992" i="7"/>
  <c r="A1992" i="7"/>
  <c r="U1991" i="7"/>
  <c r="T1991" i="7"/>
  <c r="S1991" i="7"/>
  <c r="R1991" i="7"/>
  <c r="Q1991" i="7"/>
  <c r="A1991" i="7"/>
  <c r="T1990" i="7"/>
  <c r="U1990" i="7" s="1"/>
  <c r="S1990" i="7"/>
  <c r="R1990" i="7"/>
  <c r="Q1990" i="7"/>
  <c r="A1990" i="7"/>
  <c r="T1989" i="7"/>
  <c r="U1989" i="7" s="1"/>
  <c r="S1989" i="7"/>
  <c r="R1989" i="7"/>
  <c r="Q1989" i="7"/>
  <c r="A1989" i="7"/>
  <c r="T1988" i="7"/>
  <c r="U1988" i="7" s="1"/>
  <c r="S1988" i="7"/>
  <c r="R1988" i="7"/>
  <c r="Q1988" i="7"/>
  <c r="A1988" i="7"/>
  <c r="U1987" i="7"/>
  <c r="T1987" i="7"/>
  <c r="S1987" i="7"/>
  <c r="R1987" i="7"/>
  <c r="Q1987" i="7"/>
  <c r="A1987" i="7"/>
  <c r="T1986" i="7"/>
  <c r="U1986" i="7" s="1"/>
  <c r="S1986" i="7"/>
  <c r="R1986" i="7"/>
  <c r="Q1986" i="7"/>
  <c r="A1986" i="7"/>
  <c r="T1985" i="7"/>
  <c r="U1985" i="7" s="1"/>
  <c r="S1985" i="7"/>
  <c r="R1985" i="7"/>
  <c r="Q1985" i="7"/>
  <c r="A1985" i="7"/>
  <c r="T1984" i="7"/>
  <c r="U1984" i="7" s="1"/>
  <c r="S1984" i="7"/>
  <c r="R1984" i="7"/>
  <c r="Q1984" i="7"/>
  <c r="A1984" i="7"/>
  <c r="T1983" i="7"/>
  <c r="U1983" i="7" s="1"/>
  <c r="S1983" i="7"/>
  <c r="R1983" i="7"/>
  <c r="Q1983" i="7"/>
  <c r="A1983" i="7"/>
  <c r="T1982" i="7"/>
  <c r="U1982" i="7" s="1"/>
  <c r="S1982" i="7"/>
  <c r="R1982" i="7"/>
  <c r="Q1982" i="7"/>
  <c r="A1982" i="7"/>
  <c r="U1981" i="7"/>
  <c r="T1981" i="7"/>
  <c r="S1981" i="7"/>
  <c r="R1981" i="7"/>
  <c r="Q1981" i="7"/>
  <c r="A1981" i="7"/>
  <c r="T1980" i="7"/>
  <c r="U1980" i="7" s="1"/>
  <c r="S1980" i="7"/>
  <c r="R1980" i="7"/>
  <c r="Q1980" i="7"/>
  <c r="A1980" i="7"/>
  <c r="T1979" i="7"/>
  <c r="U1979" i="7" s="1"/>
  <c r="S1979" i="7"/>
  <c r="R1979" i="7"/>
  <c r="Q1979" i="7"/>
  <c r="A1979" i="7"/>
  <c r="T1978" i="7"/>
  <c r="U1978" i="7" s="1"/>
  <c r="S1978" i="7"/>
  <c r="R1978" i="7"/>
  <c r="Q1978" i="7"/>
  <c r="A1978" i="7"/>
  <c r="U1977" i="7"/>
  <c r="T1977" i="7"/>
  <c r="S1977" i="7"/>
  <c r="R1977" i="7"/>
  <c r="Q1977" i="7"/>
  <c r="A1977" i="7"/>
  <c r="T1976" i="7"/>
  <c r="U1976" i="7" s="1"/>
  <c r="S1976" i="7"/>
  <c r="R1976" i="7"/>
  <c r="Q1976" i="7"/>
  <c r="A1976" i="7"/>
  <c r="U1975" i="7"/>
  <c r="T1975" i="7"/>
  <c r="S1975" i="7"/>
  <c r="R1975" i="7"/>
  <c r="Q1975" i="7"/>
  <c r="A1975" i="7"/>
  <c r="T1974" i="7"/>
  <c r="U1974" i="7" s="1"/>
  <c r="S1974" i="7"/>
  <c r="R1974" i="7"/>
  <c r="Q1974" i="7"/>
  <c r="A1974" i="7"/>
  <c r="T1973" i="7"/>
  <c r="U1973" i="7" s="1"/>
  <c r="S1973" i="7"/>
  <c r="R1973" i="7"/>
  <c r="Q1973" i="7"/>
  <c r="A1973" i="7"/>
  <c r="T1972" i="7"/>
  <c r="U1972" i="7" s="1"/>
  <c r="S1972" i="7"/>
  <c r="R1972" i="7"/>
  <c r="Q1972" i="7"/>
  <c r="A1972" i="7"/>
  <c r="T1971" i="7"/>
  <c r="U1971" i="7" s="1"/>
  <c r="S1971" i="7"/>
  <c r="R1971" i="7"/>
  <c r="Q1971" i="7"/>
  <c r="A1971" i="7"/>
  <c r="T1970" i="7"/>
  <c r="U1970" i="7" s="1"/>
  <c r="S1970" i="7"/>
  <c r="R1970" i="7"/>
  <c r="Q1970" i="7"/>
  <c r="A1970" i="7"/>
  <c r="T1969" i="7"/>
  <c r="U1969" i="7" s="1"/>
  <c r="S1969" i="7"/>
  <c r="R1969" i="7"/>
  <c r="Q1969" i="7"/>
  <c r="A1969" i="7"/>
  <c r="T1968" i="7"/>
  <c r="U1968" i="7" s="1"/>
  <c r="S1968" i="7"/>
  <c r="R1968" i="7"/>
  <c r="Q1968" i="7"/>
  <c r="A1968" i="7"/>
  <c r="U1967" i="7"/>
  <c r="T1967" i="7"/>
  <c r="S1967" i="7"/>
  <c r="R1967" i="7"/>
  <c r="Q1967" i="7"/>
  <c r="A1967" i="7"/>
  <c r="T1966" i="7"/>
  <c r="U1966" i="7" s="1"/>
  <c r="S1966" i="7"/>
  <c r="R1966" i="7"/>
  <c r="Q1966" i="7"/>
  <c r="A1966" i="7"/>
  <c r="T1965" i="7"/>
  <c r="U1965" i="7" s="1"/>
  <c r="S1965" i="7"/>
  <c r="R1965" i="7"/>
  <c r="Q1965" i="7"/>
  <c r="A1965" i="7"/>
  <c r="T1964" i="7"/>
  <c r="U1964" i="7" s="1"/>
  <c r="S1964" i="7"/>
  <c r="R1964" i="7"/>
  <c r="Q1964" i="7"/>
  <c r="A1964" i="7"/>
  <c r="U1963" i="7"/>
  <c r="T1963" i="7"/>
  <c r="S1963" i="7"/>
  <c r="R1963" i="7"/>
  <c r="Q1963" i="7"/>
  <c r="A1963" i="7"/>
  <c r="T1962" i="7"/>
  <c r="U1962" i="7" s="1"/>
  <c r="S1962" i="7"/>
  <c r="R1962" i="7"/>
  <c r="Q1962" i="7"/>
  <c r="A1962" i="7"/>
  <c r="U1961" i="7"/>
  <c r="T1961" i="7"/>
  <c r="S1961" i="7"/>
  <c r="R1961" i="7"/>
  <c r="Q1961" i="7"/>
  <c r="A1961" i="7"/>
  <c r="T1960" i="7"/>
  <c r="U1960" i="7" s="1"/>
  <c r="S1960" i="7"/>
  <c r="R1960" i="7"/>
  <c r="Q1960" i="7"/>
  <c r="A1960" i="7"/>
  <c r="T1959" i="7"/>
  <c r="U1959" i="7" s="1"/>
  <c r="S1959" i="7"/>
  <c r="R1959" i="7"/>
  <c r="Q1959" i="7"/>
  <c r="A1959" i="7"/>
  <c r="T1958" i="7"/>
  <c r="U1958" i="7" s="1"/>
  <c r="S1958" i="7"/>
  <c r="R1958" i="7"/>
  <c r="Q1958" i="7"/>
  <c r="A1958" i="7"/>
  <c r="U1957" i="7"/>
  <c r="T1957" i="7"/>
  <c r="S1957" i="7"/>
  <c r="R1957" i="7"/>
  <c r="Q1957" i="7"/>
  <c r="A1957" i="7"/>
  <c r="T1956" i="7"/>
  <c r="U1956" i="7" s="1"/>
  <c r="S1956" i="7"/>
  <c r="R1956" i="7"/>
  <c r="Q1956" i="7"/>
  <c r="A1956" i="7"/>
  <c r="T1955" i="7"/>
  <c r="U1955" i="7" s="1"/>
  <c r="S1955" i="7"/>
  <c r="R1955" i="7"/>
  <c r="Q1955" i="7"/>
  <c r="A1955" i="7"/>
  <c r="T1954" i="7"/>
  <c r="U1954" i="7" s="1"/>
  <c r="S1954" i="7"/>
  <c r="R1954" i="7"/>
  <c r="Q1954" i="7"/>
  <c r="A1954" i="7"/>
  <c r="U1953" i="7"/>
  <c r="T1953" i="7"/>
  <c r="S1953" i="7"/>
  <c r="R1953" i="7"/>
  <c r="Q1953" i="7"/>
  <c r="A1953" i="7"/>
  <c r="T1952" i="7"/>
  <c r="U1952" i="7" s="1"/>
  <c r="S1952" i="7"/>
  <c r="R1952" i="7"/>
  <c r="Q1952" i="7"/>
  <c r="A1952" i="7"/>
  <c r="U1951" i="7"/>
  <c r="T1951" i="7"/>
  <c r="S1951" i="7"/>
  <c r="R1951" i="7"/>
  <c r="Q1951" i="7"/>
  <c r="A1951" i="7"/>
  <c r="T1950" i="7"/>
  <c r="U1950" i="7" s="1"/>
  <c r="S1950" i="7"/>
  <c r="R1950" i="7"/>
  <c r="Q1950" i="7"/>
  <c r="A1950" i="7"/>
  <c r="T1949" i="7"/>
  <c r="U1949" i="7" s="1"/>
  <c r="S1949" i="7"/>
  <c r="R1949" i="7"/>
  <c r="Q1949" i="7"/>
  <c r="A1949" i="7"/>
  <c r="T1948" i="7"/>
  <c r="U1948" i="7" s="1"/>
  <c r="S1948" i="7"/>
  <c r="R1948" i="7"/>
  <c r="Q1948" i="7"/>
  <c r="A1948" i="7"/>
  <c r="T1947" i="7"/>
  <c r="U1947" i="7" s="1"/>
  <c r="S1947" i="7"/>
  <c r="R1947" i="7"/>
  <c r="Q1947" i="7"/>
  <c r="A1947" i="7"/>
  <c r="T1946" i="7"/>
  <c r="U1946" i="7" s="1"/>
  <c r="S1946" i="7"/>
  <c r="R1946" i="7"/>
  <c r="Q1946" i="7"/>
  <c r="A1946" i="7"/>
  <c r="T1945" i="7"/>
  <c r="U1945" i="7" s="1"/>
  <c r="S1945" i="7"/>
  <c r="R1945" i="7"/>
  <c r="Q1945" i="7"/>
  <c r="A1945" i="7"/>
  <c r="T1944" i="7"/>
  <c r="U1944" i="7" s="1"/>
  <c r="S1944" i="7"/>
  <c r="R1944" i="7"/>
  <c r="Q1944" i="7"/>
  <c r="A1944" i="7"/>
  <c r="U1943" i="7"/>
  <c r="T1943" i="7"/>
  <c r="S1943" i="7"/>
  <c r="R1943" i="7"/>
  <c r="Q1943" i="7"/>
  <c r="A1943" i="7"/>
  <c r="T1942" i="7"/>
  <c r="U1942" i="7" s="1"/>
  <c r="S1942" i="7"/>
  <c r="R1942" i="7"/>
  <c r="Q1942" i="7"/>
  <c r="A1942" i="7"/>
  <c r="T1941" i="7"/>
  <c r="U1941" i="7" s="1"/>
  <c r="S1941" i="7"/>
  <c r="R1941" i="7"/>
  <c r="Q1941" i="7"/>
  <c r="A1941" i="7"/>
  <c r="T1940" i="7"/>
  <c r="U1940" i="7" s="1"/>
  <c r="S1940" i="7"/>
  <c r="R1940" i="7"/>
  <c r="Q1940" i="7"/>
  <c r="A1940" i="7"/>
  <c r="U1939" i="7"/>
  <c r="T1939" i="7"/>
  <c r="S1939" i="7"/>
  <c r="R1939" i="7"/>
  <c r="Q1939" i="7"/>
  <c r="A1939" i="7"/>
  <c r="T1938" i="7"/>
  <c r="U1938" i="7" s="1"/>
  <c r="S1938" i="7"/>
  <c r="R1938" i="7"/>
  <c r="Q1938" i="7"/>
  <c r="A1938" i="7"/>
  <c r="U1937" i="7"/>
  <c r="T1937" i="7"/>
  <c r="S1937" i="7"/>
  <c r="R1937" i="7"/>
  <c r="Q1937" i="7"/>
  <c r="A1937" i="7"/>
  <c r="T1936" i="7"/>
  <c r="U1936" i="7" s="1"/>
  <c r="S1936" i="7"/>
  <c r="R1936" i="7"/>
  <c r="Q1936" i="7"/>
  <c r="A1936" i="7"/>
  <c r="T1935" i="7"/>
  <c r="U1935" i="7" s="1"/>
  <c r="S1935" i="7"/>
  <c r="R1935" i="7"/>
  <c r="Q1935" i="7"/>
  <c r="A1935" i="7"/>
  <c r="T1934" i="7"/>
  <c r="U1934" i="7" s="1"/>
  <c r="S1934" i="7"/>
  <c r="R1934" i="7"/>
  <c r="Q1934" i="7"/>
  <c r="A1934" i="7"/>
  <c r="U1933" i="7"/>
  <c r="T1933" i="7"/>
  <c r="S1933" i="7"/>
  <c r="R1933" i="7"/>
  <c r="Q1933" i="7"/>
  <c r="A1933" i="7"/>
  <c r="T1932" i="7"/>
  <c r="U1932" i="7" s="1"/>
  <c r="S1932" i="7"/>
  <c r="R1932" i="7"/>
  <c r="Q1932" i="7"/>
  <c r="A1932" i="7"/>
  <c r="T1931" i="7"/>
  <c r="U1931" i="7" s="1"/>
  <c r="S1931" i="7"/>
  <c r="R1931" i="7"/>
  <c r="Q1931" i="7"/>
  <c r="A1931" i="7"/>
  <c r="T1930" i="7"/>
  <c r="U1930" i="7" s="1"/>
  <c r="S1930" i="7"/>
  <c r="R1930" i="7"/>
  <c r="Q1930" i="7"/>
  <c r="A1930" i="7"/>
  <c r="U1929" i="7"/>
  <c r="T1929" i="7"/>
  <c r="S1929" i="7"/>
  <c r="R1929" i="7"/>
  <c r="Q1929" i="7"/>
  <c r="A1929" i="7"/>
  <c r="T1928" i="7"/>
  <c r="U1928" i="7" s="1"/>
  <c r="S1928" i="7"/>
  <c r="R1928" i="7"/>
  <c r="Q1928" i="7"/>
  <c r="A1928" i="7"/>
  <c r="U1927" i="7"/>
  <c r="T1927" i="7"/>
  <c r="S1927" i="7"/>
  <c r="R1927" i="7"/>
  <c r="Q1927" i="7"/>
  <c r="A1927" i="7"/>
  <c r="T1926" i="7"/>
  <c r="U1926" i="7" s="1"/>
  <c r="S1926" i="7"/>
  <c r="R1926" i="7"/>
  <c r="Q1926" i="7"/>
  <c r="A1926" i="7"/>
  <c r="T1925" i="7"/>
  <c r="U1925" i="7" s="1"/>
  <c r="S1925" i="7"/>
  <c r="R1925" i="7"/>
  <c r="Q1925" i="7"/>
  <c r="A1925" i="7"/>
  <c r="T1924" i="7"/>
  <c r="U1924" i="7" s="1"/>
  <c r="S1924" i="7"/>
  <c r="R1924" i="7"/>
  <c r="Q1924" i="7"/>
  <c r="A1924" i="7"/>
  <c r="T1923" i="7"/>
  <c r="U1923" i="7" s="1"/>
  <c r="S1923" i="7"/>
  <c r="R1923" i="7"/>
  <c r="Q1923" i="7"/>
  <c r="A1923" i="7"/>
  <c r="T1922" i="7"/>
  <c r="U1922" i="7" s="1"/>
  <c r="S1922" i="7"/>
  <c r="R1922" i="7"/>
  <c r="Q1922" i="7"/>
  <c r="A1922" i="7"/>
  <c r="T1921" i="7"/>
  <c r="U1921" i="7" s="1"/>
  <c r="S1921" i="7"/>
  <c r="R1921" i="7"/>
  <c r="Q1921" i="7"/>
  <c r="A1921" i="7"/>
  <c r="T1920" i="7"/>
  <c r="U1920" i="7" s="1"/>
  <c r="S1920" i="7"/>
  <c r="R1920" i="7"/>
  <c r="Q1920" i="7"/>
  <c r="A1920" i="7"/>
  <c r="U1919" i="7"/>
  <c r="T1919" i="7"/>
  <c r="S1919" i="7"/>
  <c r="R1919" i="7"/>
  <c r="Q1919" i="7"/>
  <c r="A1919" i="7"/>
  <c r="T1918" i="7"/>
  <c r="U1918" i="7" s="1"/>
  <c r="S1918" i="7"/>
  <c r="R1918" i="7"/>
  <c r="Q1918" i="7"/>
  <c r="A1918" i="7"/>
  <c r="T1917" i="7"/>
  <c r="U1917" i="7" s="1"/>
  <c r="S1917" i="7"/>
  <c r="R1917" i="7"/>
  <c r="Q1917" i="7"/>
  <c r="A1917" i="7"/>
  <c r="T1916" i="7"/>
  <c r="U1916" i="7" s="1"/>
  <c r="S1916" i="7"/>
  <c r="R1916" i="7"/>
  <c r="Q1916" i="7"/>
  <c r="A1916" i="7"/>
  <c r="U1915" i="7"/>
  <c r="T1915" i="7"/>
  <c r="S1915" i="7"/>
  <c r="R1915" i="7"/>
  <c r="Q1915" i="7"/>
  <c r="A1915" i="7"/>
  <c r="T1914" i="7"/>
  <c r="U1914" i="7" s="1"/>
  <c r="S1914" i="7"/>
  <c r="R1914" i="7"/>
  <c r="Q1914" i="7"/>
  <c r="A1914" i="7"/>
  <c r="U1913" i="7"/>
  <c r="T1913" i="7"/>
  <c r="S1913" i="7"/>
  <c r="R1913" i="7"/>
  <c r="Q1913" i="7"/>
  <c r="A1913" i="7"/>
  <c r="T1912" i="7"/>
  <c r="U1912" i="7" s="1"/>
  <c r="S1912" i="7"/>
  <c r="R1912" i="7"/>
  <c r="Q1912" i="7"/>
  <c r="A1912" i="7"/>
  <c r="T1911" i="7"/>
  <c r="U1911" i="7" s="1"/>
  <c r="S1911" i="7"/>
  <c r="R1911" i="7"/>
  <c r="Q1911" i="7"/>
  <c r="A1911" i="7"/>
  <c r="T1910" i="7"/>
  <c r="U1910" i="7" s="1"/>
  <c r="S1910" i="7"/>
  <c r="R1910" i="7"/>
  <c r="Q1910" i="7"/>
  <c r="A1910" i="7"/>
  <c r="U1909" i="7"/>
  <c r="T1909" i="7"/>
  <c r="S1909" i="7"/>
  <c r="R1909" i="7"/>
  <c r="Q1909" i="7"/>
  <c r="A1909" i="7"/>
  <c r="T1908" i="7"/>
  <c r="U1908" i="7" s="1"/>
  <c r="S1908" i="7"/>
  <c r="R1908" i="7"/>
  <c r="Q1908" i="7"/>
  <c r="A1908" i="7"/>
  <c r="T1907" i="7"/>
  <c r="U1907" i="7" s="1"/>
  <c r="S1907" i="7"/>
  <c r="R1907" i="7"/>
  <c r="Q1907" i="7"/>
  <c r="A1907" i="7"/>
  <c r="T1906" i="7"/>
  <c r="U1906" i="7" s="1"/>
  <c r="S1906" i="7"/>
  <c r="R1906" i="7"/>
  <c r="Q1906" i="7"/>
  <c r="A1906" i="7"/>
  <c r="U1905" i="7"/>
  <c r="T1905" i="7"/>
  <c r="S1905" i="7"/>
  <c r="R1905" i="7"/>
  <c r="Q1905" i="7"/>
  <c r="A1905" i="7"/>
  <c r="T1904" i="7"/>
  <c r="U1904" i="7" s="1"/>
  <c r="S1904" i="7"/>
  <c r="R1904" i="7"/>
  <c r="Q1904" i="7"/>
  <c r="A1904" i="7"/>
  <c r="U1903" i="7"/>
  <c r="T1903" i="7"/>
  <c r="S1903" i="7"/>
  <c r="R1903" i="7"/>
  <c r="Q1903" i="7"/>
  <c r="A1903" i="7"/>
  <c r="T1902" i="7"/>
  <c r="U1902" i="7" s="1"/>
  <c r="S1902" i="7"/>
  <c r="R1902" i="7"/>
  <c r="Q1902" i="7"/>
  <c r="A1902" i="7"/>
  <c r="T1901" i="7"/>
  <c r="U1901" i="7" s="1"/>
  <c r="S1901" i="7"/>
  <c r="R1901" i="7"/>
  <c r="Q1901" i="7"/>
  <c r="A1901" i="7"/>
  <c r="T1900" i="7"/>
  <c r="U1900" i="7" s="1"/>
  <c r="S1900" i="7"/>
  <c r="R1900" i="7"/>
  <c r="Q1900" i="7"/>
  <c r="A1900" i="7"/>
  <c r="T1899" i="7"/>
  <c r="U1899" i="7" s="1"/>
  <c r="S1899" i="7"/>
  <c r="R1899" i="7"/>
  <c r="Q1899" i="7"/>
  <c r="A1899" i="7"/>
  <c r="T1898" i="7"/>
  <c r="U1898" i="7" s="1"/>
  <c r="S1898" i="7"/>
  <c r="R1898" i="7"/>
  <c r="Q1898" i="7"/>
  <c r="A1898" i="7"/>
  <c r="T1897" i="7"/>
  <c r="U1897" i="7" s="1"/>
  <c r="S1897" i="7"/>
  <c r="R1897" i="7"/>
  <c r="Q1897" i="7"/>
  <c r="A1897" i="7"/>
  <c r="T1896" i="7"/>
  <c r="U1896" i="7" s="1"/>
  <c r="S1896" i="7"/>
  <c r="R1896" i="7"/>
  <c r="Q1896" i="7"/>
  <c r="A1896" i="7"/>
  <c r="U1895" i="7"/>
  <c r="T1895" i="7"/>
  <c r="S1895" i="7"/>
  <c r="R1895" i="7"/>
  <c r="Q1895" i="7"/>
  <c r="A1895" i="7"/>
  <c r="T1894" i="7"/>
  <c r="U1894" i="7" s="1"/>
  <c r="S1894" i="7"/>
  <c r="R1894" i="7"/>
  <c r="Q1894" i="7"/>
  <c r="A1894" i="7"/>
  <c r="T1893" i="7"/>
  <c r="U1893" i="7" s="1"/>
  <c r="S1893" i="7"/>
  <c r="R1893" i="7"/>
  <c r="Q1893" i="7"/>
  <c r="A1893" i="7"/>
  <c r="T1892" i="7"/>
  <c r="U1892" i="7" s="1"/>
  <c r="S1892" i="7"/>
  <c r="R1892" i="7"/>
  <c r="Q1892" i="7"/>
  <c r="A1892" i="7"/>
  <c r="U1891" i="7"/>
  <c r="T1891" i="7"/>
  <c r="S1891" i="7"/>
  <c r="R1891" i="7"/>
  <c r="Q1891" i="7"/>
  <c r="A1891" i="7"/>
  <c r="T1890" i="7"/>
  <c r="U1890" i="7" s="1"/>
  <c r="S1890" i="7"/>
  <c r="R1890" i="7"/>
  <c r="Q1890" i="7"/>
  <c r="A1890" i="7"/>
  <c r="T1889" i="7"/>
  <c r="U1889" i="7" s="1"/>
  <c r="S1889" i="7"/>
  <c r="R1889" i="7"/>
  <c r="Q1889" i="7"/>
  <c r="A1889" i="7"/>
  <c r="T1888" i="7"/>
  <c r="U1888" i="7" s="1"/>
  <c r="S1888" i="7"/>
  <c r="R1888" i="7"/>
  <c r="Q1888" i="7"/>
  <c r="A1888" i="7"/>
  <c r="T1887" i="7"/>
  <c r="U1887" i="7" s="1"/>
  <c r="S1887" i="7"/>
  <c r="R1887" i="7"/>
  <c r="Q1887" i="7"/>
  <c r="A1887" i="7"/>
  <c r="T1886" i="7"/>
  <c r="U1886" i="7" s="1"/>
  <c r="S1886" i="7"/>
  <c r="R1886" i="7"/>
  <c r="Q1886" i="7"/>
  <c r="A1886" i="7"/>
  <c r="U1885" i="7"/>
  <c r="T1885" i="7"/>
  <c r="S1885" i="7"/>
  <c r="R1885" i="7"/>
  <c r="Q1885" i="7"/>
  <c r="A1885" i="7"/>
  <c r="T1884" i="7"/>
  <c r="U1884" i="7" s="1"/>
  <c r="S1884" i="7"/>
  <c r="R1884" i="7"/>
  <c r="Q1884" i="7"/>
  <c r="A1884" i="7"/>
  <c r="T1883" i="7"/>
  <c r="U1883" i="7" s="1"/>
  <c r="S1883" i="7"/>
  <c r="R1883" i="7"/>
  <c r="Q1883" i="7"/>
  <c r="A1883" i="7"/>
  <c r="T1882" i="7"/>
  <c r="U1882" i="7" s="1"/>
  <c r="S1882" i="7"/>
  <c r="R1882" i="7"/>
  <c r="Q1882" i="7"/>
  <c r="A1882" i="7"/>
  <c r="U1881" i="7"/>
  <c r="T1881" i="7"/>
  <c r="S1881" i="7"/>
  <c r="R1881" i="7"/>
  <c r="Q1881" i="7"/>
  <c r="A1881" i="7"/>
  <c r="T1880" i="7"/>
  <c r="U1880" i="7" s="1"/>
  <c r="S1880" i="7"/>
  <c r="R1880" i="7"/>
  <c r="Q1880" i="7"/>
  <c r="A1880" i="7"/>
  <c r="U1879" i="7"/>
  <c r="T1879" i="7"/>
  <c r="S1879" i="7"/>
  <c r="R1879" i="7"/>
  <c r="Q1879" i="7"/>
  <c r="A1879" i="7"/>
  <c r="T1878" i="7"/>
  <c r="U1878" i="7" s="1"/>
  <c r="S1878" i="7"/>
  <c r="R1878" i="7"/>
  <c r="Q1878" i="7"/>
  <c r="A1878" i="7"/>
  <c r="U1877" i="7"/>
  <c r="T1877" i="7"/>
  <c r="S1877" i="7"/>
  <c r="R1877" i="7"/>
  <c r="Q1877" i="7"/>
  <c r="A1877" i="7"/>
  <c r="T1876" i="7"/>
  <c r="U1876" i="7" s="1"/>
  <c r="S1876" i="7"/>
  <c r="R1876" i="7"/>
  <c r="Q1876" i="7"/>
  <c r="A1876" i="7"/>
  <c r="T1875" i="7"/>
  <c r="U1875" i="7" s="1"/>
  <c r="S1875" i="7"/>
  <c r="R1875" i="7"/>
  <c r="Q1875" i="7"/>
  <c r="A1875" i="7"/>
  <c r="T1874" i="7"/>
  <c r="U1874" i="7" s="1"/>
  <c r="S1874" i="7"/>
  <c r="R1874" i="7"/>
  <c r="Q1874" i="7"/>
  <c r="A1874" i="7"/>
  <c r="T1873" i="7"/>
  <c r="U1873" i="7" s="1"/>
  <c r="S1873" i="7"/>
  <c r="R1873" i="7"/>
  <c r="Q1873" i="7"/>
  <c r="A1873" i="7"/>
  <c r="T1872" i="7"/>
  <c r="U1872" i="7" s="1"/>
  <c r="S1872" i="7"/>
  <c r="R1872" i="7"/>
  <c r="Q1872" i="7"/>
  <c r="A1872" i="7"/>
  <c r="U1871" i="7"/>
  <c r="T1871" i="7"/>
  <c r="S1871" i="7"/>
  <c r="R1871" i="7"/>
  <c r="Q1871" i="7"/>
  <c r="A1871" i="7"/>
  <c r="T1870" i="7"/>
  <c r="U1870" i="7" s="1"/>
  <c r="S1870" i="7"/>
  <c r="R1870" i="7"/>
  <c r="Q1870" i="7"/>
  <c r="A1870" i="7"/>
  <c r="T1869" i="7"/>
  <c r="U1869" i="7" s="1"/>
  <c r="S1869" i="7"/>
  <c r="R1869" i="7"/>
  <c r="Q1869" i="7"/>
  <c r="A1869" i="7"/>
  <c r="T1868" i="7"/>
  <c r="U1868" i="7" s="1"/>
  <c r="S1868" i="7"/>
  <c r="R1868" i="7"/>
  <c r="Q1868" i="7"/>
  <c r="A1868" i="7"/>
  <c r="U1867" i="7"/>
  <c r="T1867" i="7"/>
  <c r="S1867" i="7"/>
  <c r="R1867" i="7"/>
  <c r="Q1867" i="7"/>
  <c r="A1867" i="7"/>
  <c r="T1866" i="7"/>
  <c r="U1866" i="7" s="1"/>
  <c r="S1866" i="7"/>
  <c r="R1866" i="7"/>
  <c r="Q1866" i="7"/>
  <c r="A1866" i="7"/>
  <c r="T1865" i="7"/>
  <c r="U1865" i="7" s="1"/>
  <c r="S1865" i="7"/>
  <c r="R1865" i="7"/>
  <c r="Q1865" i="7"/>
  <c r="A1865" i="7"/>
  <c r="T1864" i="7"/>
  <c r="U1864" i="7" s="1"/>
  <c r="S1864" i="7"/>
  <c r="R1864" i="7"/>
  <c r="Q1864" i="7"/>
  <c r="A1864" i="7"/>
  <c r="T1863" i="7"/>
  <c r="U1863" i="7" s="1"/>
  <c r="S1863" i="7"/>
  <c r="R1863" i="7"/>
  <c r="Q1863" i="7"/>
  <c r="A1863" i="7"/>
  <c r="T1862" i="7"/>
  <c r="U1862" i="7" s="1"/>
  <c r="S1862" i="7"/>
  <c r="R1862" i="7"/>
  <c r="Q1862" i="7"/>
  <c r="A1862" i="7"/>
  <c r="U1861" i="7"/>
  <c r="T1861" i="7"/>
  <c r="S1861" i="7"/>
  <c r="R1861" i="7"/>
  <c r="Q1861" i="7"/>
  <c r="A1861" i="7"/>
  <c r="T1860" i="7"/>
  <c r="U1860" i="7" s="1"/>
  <c r="S1860" i="7"/>
  <c r="R1860" i="7"/>
  <c r="Q1860" i="7"/>
  <c r="A1860" i="7"/>
  <c r="T1859" i="7"/>
  <c r="U1859" i="7" s="1"/>
  <c r="S1859" i="7"/>
  <c r="R1859" i="7"/>
  <c r="Q1859" i="7"/>
  <c r="A1859" i="7"/>
  <c r="T1858" i="7"/>
  <c r="U1858" i="7" s="1"/>
  <c r="S1858" i="7"/>
  <c r="R1858" i="7"/>
  <c r="Q1858" i="7"/>
  <c r="A1858" i="7"/>
  <c r="U1857" i="7"/>
  <c r="T1857" i="7"/>
  <c r="S1857" i="7"/>
  <c r="R1857" i="7"/>
  <c r="Q1857" i="7"/>
  <c r="A1857" i="7"/>
  <c r="T1856" i="7"/>
  <c r="U1856" i="7" s="1"/>
  <c r="S1856" i="7"/>
  <c r="R1856" i="7"/>
  <c r="Q1856" i="7"/>
  <c r="A1856" i="7"/>
  <c r="U1855" i="7"/>
  <c r="T1855" i="7"/>
  <c r="S1855" i="7"/>
  <c r="R1855" i="7"/>
  <c r="Q1855" i="7"/>
  <c r="A1855" i="7"/>
  <c r="T1854" i="7"/>
  <c r="U1854" i="7" s="1"/>
  <c r="S1854" i="7"/>
  <c r="R1854" i="7"/>
  <c r="Q1854" i="7"/>
  <c r="A1854" i="7"/>
  <c r="T1853" i="7"/>
  <c r="U1853" i="7" s="1"/>
  <c r="S1853" i="7"/>
  <c r="R1853" i="7"/>
  <c r="Q1853" i="7"/>
  <c r="A1853" i="7"/>
  <c r="T1852" i="7"/>
  <c r="U1852" i="7" s="1"/>
  <c r="S1852" i="7"/>
  <c r="R1852" i="7"/>
  <c r="Q1852" i="7"/>
  <c r="A1852" i="7"/>
  <c r="T1851" i="7"/>
  <c r="U1851" i="7" s="1"/>
  <c r="S1851" i="7"/>
  <c r="R1851" i="7"/>
  <c r="Q1851" i="7"/>
  <c r="A1851" i="7"/>
  <c r="T1850" i="7"/>
  <c r="U1850" i="7" s="1"/>
  <c r="S1850" i="7"/>
  <c r="R1850" i="7"/>
  <c r="Q1850" i="7"/>
  <c r="A1850" i="7"/>
  <c r="T1849" i="7"/>
  <c r="U1849" i="7" s="1"/>
  <c r="S1849" i="7"/>
  <c r="R1849" i="7"/>
  <c r="Q1849" i="7"/>
  <c r="A1849" i="7"/>
  <c r="T1848" i="7"/>
  <c r="U1848" i="7" s="1"/>
  <c r="S1848" i="7"/>
  <c r="R1848" i="7"/>
  <c r="Q1848" i="7"/>
  <c r="A1848" i="7"/>
  <c r="U1847" i="7"/>
  <c r="T1847" i="7"/>
  <c r="S1847" i="7"/>
  <c r="R1847" i="7"/>
  <c r="Q1847" i="7"/>
  <c r="A1847" i="7"/>
  <c r="T1846" i="7"/>
  <c r="U1846" i="7" s="1"/>
  <c r="S1846" i="7"/>
  <c r="R1846" i="7"/>
  <c r="Q1846" i="7"/>
  <c r="A1846" i="7"/>
  <c r="T1845" i="7"/>
  <c r="U1845" i="7" s="1"/>
  <c r="S1845" i="7"/>
  <c r="R1845" i="7"/>
  <c r="Q1845" i="7"/>
  <c r="A1845" i="7"/>
  <c r="T1844" i="7"/>
  <c r="U1844" i="7" s="1"/>
  <c r="S1844" i="7"/>
  <c r="R1844" i="7"/>
  <c r="Q1844" i="7"/>
  <c r="A1844" i="7"/>
  <c r="U1843" i="7"/>
  <c r="T1843" i="7"/>
  <c r="S1843" i="7"/>
  <c r="R1843" i="7"/>
  <c r="Q1843" i="7"/>
  <c r="A1843" i="7"/>
  <c r="T1842" i="7"/>
  <c r="U1842" i="7" s="1"/>
  <c r="S1842" i="7"/>
  <c r="R1842" i="7"/>
  <c r="Q1842" i="7"/>
  <c r="A1842" i="7"/>
  <c r="U1841" i="7"/>
  <c r="T1841" i="7"/>
  <c r="S1841" i="7"/>
  <c r="R1841" i="7"/>
  <c r="Q1841" i="7"/>
  <c r="A1841" i="7"/>
  <c r="T1840" i="7"/>
  <c r="U1840" i="7" s="1"/>
  <c r="S1840" i="7"/>
  <c r="R1840" i="7"/>
  <c r="Q1840" i="7"/>
  <c r="A1840" i="7"/>
  <c r="T1839" i="7"/>
  <c r="U1839" i="7" s="1"/>
  <c r="S1839" i="7"/>
  <c r="R1839" i="7"/>
  <c r="Q1839" i="7"/>
  <c r="A1839" i="7"/>
  <c r="T1838" i="7"/>
  <c r="U1838" i="7" s="1"/>
  <c r="S1838" i="7"/>
  <c r="R1838" i="7"/>
  <c r="Q1838" i="7"/>
  <c r="A1838" i="7"/>
  <c r="U1837" i="7"/>
  <c r="T1837" i="7"/>
  <c r="S1837" i="7"/>
  <c r="R1837" i="7"/>
  <c r="Q1837" i="7"/>
  <c r="A1837" i="7"/>
  <c r="T1836" i="7"/>
  <c r="U1836" i="7" s="1"/>
  <c r="S1836" i="7"/>
  <c r="R1836" i="7"/>
  <c r="Q1836" i="7"/>
  <c r="A1836" i="7"/>
  <c r="T1835" i="7"/>
  <c r="U1835" i="7" s="1"/>
  <c r="S1835" i="7"/>
  <c r="R1835" i="7"/>
  <c r="Q1835" i="7"/>
  <c r="A1835" i="7"/>
  <c r="T1834" i="7"/>
  <c r="U1834" i="7" s="1"/>
  <c r="S1834" i="7"/>
  <c r="R1834" i="7"/>
  <c r="Q1834" i="7"/>
  <c r="A1834" i="7"/>
  <c r="U1833" i="7"/>
  <c r="T1833" i="7"/>
  <c r="S1833" i="7"/>
  <c r="R1833" i="7"/>
  <c r="Q1833" i="7"/>
  <c r="A1833" i="7"/>
  <c r="T1832" i="7"/>
  <c r="U1832" i="7" s="1"/>
  <c r="S1832" i="7"/>
  <c r="R1832" i="7"/>
  <c r="Q1832" i="7"/>
  <c r="A1832" i="7"/>
  <c r="U1831" i="7"/>
  <c r="T1831" i="7"/>
  <c r="S1831" i="7"/>
  <c r="R1831" i="7"/>
  <c r="Q1831" i="7"/>
  <c r="A1831" i="7"/>
  <c r="T1830" i="7"/>
  <c r="U1830" i="7" s="1"/>
  <c r="S1830" i="7"/>
  <c r="R1830" i="7"/>
  <c r="Q1830" i="7"/>
  <c r="A1830" i="7"/>
  <c r="U1829" i="7"/>
  <c r="T1829" i="7"/>
  <c r="S1829" i="7"/>
  <c r="R1829" i="7"/>
  <c r="Q1829" i="7"/>
  <c r="A1829" i="7"/>
  <c r="T1828" i="7"/>
  <c r="U1828" i="7" s="1"/>
  <c r="S1828" i="7"/>
  <c r="R1828" i="7"/>
  <c r="Q1828" i="7"/>
  <c r="A1828" i="7"/>
  <c r="T1827" i="7"/>
  <c r="U1827" i="7" s="1"/>
  <c r="S1827" i="7"/>
  <c r="R1827" i="7"/>
  <c r="Q1827" i="7"/>
  <c r="A1827" i="7"/>
  <c r="T1826" i="7"/>
  <c r="U1826" i="7" s="1"/>
  <c r="S1826" i="7"/>
  <c r="R1826" i="7"/>
  <c r="Q1826" i="7"/>
  <c r="A1826" i="7"/>
  <c r="T1825" i="7"/>
  <c r="U1825" i="7" s="1"/>
  <c r="S1825" i="7"/>
  <c r="R1825" i="7"/>
  <c r="Q1825" i="7"/>
  <c r="A1825" i="7"/>
  <c r="T1824" i="7"/>
  <c r="U1824" i="7" s="1"/>
  <c r="S1824" i="7"/>
  <c r="R1824" i="7"/>
  <c r="Q1824" i="7"/>
  <c r="A1824" i="7"/>
  <c r="U1823" i="7"/>
  <c r="T1823" i="7"/>
  <c r="S1823" i="7"/>
  <c r="R1823" i="7"/>
  <c r="Q1823" i="7"/>
  <c r="A1823" i="7"/>
  <c r="T1822" i="7"/>
  <c r="U1822" i="7" s="1"/>
  <c r="S1822" i="7"/>
  <c r="R1822" i="7"/>
  <c r="Q1822" i="7"/>
  <c r="A1822" i="7"/>
  <c r="T1821" i="7"/>
  <c r="U1821" i="7" s="1"/>
  <c r="S1821" i="7"/>
  <c r="R1821" i="7"/>
  <c r="Q1821" i="7"/>
  <c r="A1821" i="7"/>
  <c r="T1820" i="7"/>
  <c r="U1820" i="7" s="1"/>
  <c r="S1820" i="7"/>
  <c r="R1820" i="7"/>
  <c r="Q1820" i="7"/>
  <c r="A1820" i="7"/>
  <c r="U1819" i="7"/>
  <c r="T1819" i="7"/>
  <c r="S1819" i="7"/>
  <c r="R1819" i="7"/>
  <c r="Q1819" i="7"/>
  <c r="A1819" i="7"/>
  <c r="T1818" i="7"/>
  <c r="U1818" i="7" s="1"/>
  <c r="S1818" i="7"/>
  <c r="R1818" i="7"/>
  <c r="Q1818" i="7"/>
  <c r="A1818" i="7"/>
  <c r="T1817" i="7"/>
  <c r="U1817" i="7" s="1"/>
  <c r="S1817" i="7"/>
  <c r="R1817" i="7"/>
  <c r="Q1817" i="7"/>
  <c r="A1817" i="7"/>
  <c r="T1816" i="7"/>
  <c r="U1816" i="7" s="1"/>
  <c r="S1816" i="7"/>
  <c r="R1816" i="7"/>
  <c r="Q1816" i="7"/>
  <c r="A1816" i="7"/>
  <c r="T1815" i="7"/>
  <c r="U1815" i="7" s="1"/>
  <c r="S1815" i="7"/>
  <c r="R1815" i="7"/>
  <c r="Q1815" i="7"/>
  <c r="A1815" i="7"/>
  <c r="T1814" i="7"/>
  <c r="U1814" i="7" s="1"/>
  <c r="S1814" i="7"/>
  <c r="R1814" i="7"/>
  <c r="Q1814" i="7"/>
  <c r="A1814" i="7"/>
  <c r="U1813" i="7"/>
  <c r="T1813" i="7"/>
  <c r="S1813" i="7"/>
  <c r="R1813" i="7"/>
  <c r="Q1813" i="7"/>
  <c r="A1813" i="7"/>
  <c r="T1812" i="7"/>
  <c r="U1812" i="7" s="1"/>
  <c r="S1812" i="7"/>
  <c r="R1812" i="7"/>
  <c r="Q1812" i="7"/>
  <c r="A1812" i="7"/>
  <c r="T1811" i="7"/>
  <c r="U1811" i="7" s="1"/>
  <c r="S1811" i="7"/>
  <c r="R1811" i="7"/>
  <c r="Q1811" i="7"/>
  <c r="A1811" i="7"/>
  <c r="T1810" i="7"/>
  <c r="U1810" i="7" s="1"/>
  <c r="S1810" i="7"/>
  <c r="R1810" i="7"/>
  <c r="Q1810" i="7"/>
  <c r="A1810" i="7"/>
  <c r="U1809" i="7"/>
  <c r="T1809" i="7"/>
  <c r="S1809" i="7"/>
  <c r="R1809" i="7"/>
  <c r="Q1809" i="7"/>
  <c r="A1809" i="7"/>
  <c r="T1808" i="7"/>
  <c r="U1808" i="7" s="1"/>
  <c r="S1808" i="7"/>
  <c r="R1808" i="7"/>
  <c r="Q1808" i="7"/>
  <c r="A1808" i="7"/>
  <c r="U1807" i="7"/>
  <c r="T1807" i="7"/>
  <c r="S1807" i="7"/>
  <c r="R1807" i="7"/>
  <c r="Q1807" i="7"/>
  <c r="A1807" i="7"/>
  <c r="T1806" i="7"/>
  <c r="U1806" i="7" s="1"/>
  <c r="S1806" i="7"/>
  <c r="R1806" i="7"/>
  <c r="Q1806" i="7"/>
  <c r="A1806" i="7"/>
  <c r="U1805" i="7"/>
  <c r="T1805" i="7"/>
  <c r="S1805" i="7"/>
  <c r="R1805" i="7"/>
  <c r="Q1805" i="7"/>
  <c r="A1805" i="7"/>
  <c r="T1804" i="7"/>
  <c r="U1804" i="7" s="1"/>
  <c r="S1804" i="7"/>
  <c r="R1804" i="7"/>
  <c r="Q1804" i="7"/>
  <c r="A1804" i="7"/>
  <c r="T1803" i="7"/>
  <c r="U1803" i="7" s="1"/>
  <c r="S1803" i="7"/>
  <c r="R1803" i="7"/>
  <c r="Q1803" i="7"/>
  <c r="A1803" i="7"/>
  <c r="T1802" i="7"/>
  <c r="U1802" i="7" s="1"/>
  <c r="S1802" i="7"/>
  <c r="R1802" i="7"/>
  <c r="Q1802" i="7"/>
  <c r="A1802" i="7"/>
  <c r="T1801" i="7"/>
  <c r="U1801" i="7" s="1"/>
  <c r="S1801" i="7"/>
  <c r="R1801" i="7"/>
  <c r="Q1801" i="7"/>
  <c r="A1801" i="7"/>
  <c r="T1800" i="7"/>
  <c r="U1800" i="7" s="1"/>
  <c r="S1800" i="7"/>
  <c r="R1800" i="7"/>
  <c r="Q1800" i="7"/>
  <c r="A1800" i="7"/>
  <c r="U1799" i="7"/>
  <c r="T1799" i="7"/>
  <c r="S1799" i="7"/>
  <c r="R1799" i="7"/>
  <c r="Q1799" i="7"/>
  <c r="A1799" i="7"/>
  <c r="T1798" i="7"/>
  <c r="U1798" i="7" s="1"/>
  <c r="S1798" i="7"/>
  <c r="R1798" i="7"/>
  <c r="Q1798" i="7"/>
  <c r="A1798" i="7"/>
  <c r="T1797" i="7"/>
  <c r="U1797" i="7" s="1"/>
  <c r="S1797" i="7"/>
  <c r="R1797" i="7"/>
  <c r="Q1797" i="7"/>
  <c r="A1797" i="7"/>
  <c r="T1796" i="7"/>
  <c r="U1796" i="7" s="1"/>
  <c r="S1796" i="7"/>
  <c r="R1796" i="7"/>
  <c r="Q1796" i="7"/>
  <c r="A1796" i="7"/>
  <c r="U1795" i="7"/>
  <c r="T1795" i="7"/>
  <c r="S1795" i="7"/>
  <c r="R1795" i="7"/>
  <c r="Q1795" i="7"/>
  <c r="A1795" i="7"/>
  <c r="T1794" i="7"/>
  <c r="U1794" i="7" s="1"/>
  <c r="S1794" i="7"/>
  <c r="R1794" i="7"/>
  <c r="Q1794" i="7"/>
  <c r="A1794" i="7"/>
  <c r="U1793" i="7"/>
  <c r="T1793" i="7"/>
  <c r="S1793" i="7"/>
  <c r="R1793" i="7"/>
  <c r="Q1793" i="7"/>
  <c r="A1793" i="7"/>
  <c r="T1792" i="7"/>
  <c r="U1792" i="7" s="1"/>
  <c r="S1792" i="7"/>
  <c r="R1792" i="7"/>
  <c r="Q1792" i="7"/>
  <c r="A1792" i="7"/>
  <c r="T1791" i="7"/>
  <c r="U1791" i="7" s="1"/>
  <c r="S1791" i="7"/>
  <c r="R1791" i="7"/>
  <c r="Q1791" i="7"/>
  <c r="A1791" i="7"/>
  <c r="T1790" i="7"/>
  <c r="U1790" i="7" s="1"/>
  <c r="S1790" i="7"/>
  <c r="R1790" i="7"/>
  <c r="Q1790" i="7"/>
  <c r="A1790" i="7"/>
  <c r="U1789" i="7"/>
  <c r="T1789" i="7"/>
  <c r="S1789" i="7"/>
  <c r="R1789" i="7"/>
  <c r="Q1789" i="7"/>
  <c r="A1789" i="7"/>
  <c r="T1788" i="7"/>
  <c r="U1788" i="7" s="1"/>
  <c r="S1788" i="7"/>
  <c r="R1788" i="7"/>
  <c r="Q1788" i="7"/>
  <c r="A1788" i="7"/>
  <c r="T1787" i="7"/>
  <c r="U1787" i="7" s="1"/>
  <c r="S1787" i="7"/>
  <c r="R1787" i="7"/>
  <c r="Q1787" i="7"/>
  <c r="A1787" i="7"/>
  <c r="T1786" i="7"/>
  <c r="U1786" i="7" s="1"/>
  <c r="S1786" i="7"/>
  <c r="R1786" i="7"/>
  <c r="Q1786" i="7"/>
  <c r="A1786" i="7"/>
  <c r="U1785" i="7"/>
  <c r="T1785" i="7"/>
  <c r="S1785" i="7"/>
  <c r="R1785" i="7"/>
  <c r="Q1785" i="7"/>
  <c r="A1785" i="7"/>
  <c r="T1784" i="7"/>
  <c r="U1784" i="7" s="1"/>
  <c r="S1784" i="7"/>
  <c r="R1784" i="7"/>
  <c r="Q1784" i="7"/>
  <c r="A1784" i="7"/>
  <c r="U1783" i="7"/>
  <c r="T1783" i="7"/>
  <c r="S1783" i="7"/>
  <c r="R1783" i="7"/>
  <c r="Q1783" i="7"/>
  <c r="A1783" i="7"/>
  <c r="T1782" i="7"/>
  <c r="U1782" i="7" s="1"/>
  <c r="S1782" i="7"/>
  <c r="R1782" i="7"/>
  <c r="Q1782" i="7"/>
  <c r="A1782" i="7"/>
  <c r="T1781" i="7"/>
  <c r="U1781" i="7" s="1"/>
  <c r="S1781" i="7"/>
  <c r="R1781" i="7"/>
  <c r="Q1781" i="7"/>
  <c r="A1781" i="7"/>
  <c r="T1780" i="7"/>
  <c r="U1780" i="7" s="1"/>
  <c r="S1780" i="7"/>
  <c r="R1780" i="7"/>
  <c r="Q1780" i="7"/>
  <c r="A1780" i="7"/>
  <c r="T1779" i="7"/>
  <c r="U1779" i="7" s="1"/>
  <c r="S1779" i="7"/>
  <c r="R1779" i="7"/>
  <c r="Q1779" i="7"/>
  <c r="A1779" i="7"/>
  <c r="T1778" i="7"/>
  <c r="U1778" i="7" s="1"/>
  <c r="S1778" i="7"/>
  <c r="R1778" i="7"/>
  <c r="Q1778" i="7"/>
  <c r="A1778" i="7"/>
  <c r="T1777" i="7"/>
  <c r="U1777" i="7" s="1"/>
  <c r="S1777" i="7"/>
  <c r="R1777" i="7"/>
  <c r="Q1777" i="7"/>
  <c r="A1777" i="7"/>
  <c r="T1776" i="7"/>
  <c r="U1776" i="7" s="1"/>
  <c r="S1776" i="7"/>
  <c r="R1776" i="7"/>
  <c r="Q1776" i="7"/>
  <c r="A1776" i="7"/>
  <c r="U1775" i="7"/>
  <c r="T1775" i="7"/>
  <c r="S1775" i="7"/>
  <c r="R1775" i="7"/>
  <c r="Q1775" i="7"/>
  <c r="A1775" i="7"/>
  <c r="T1774" i="7"/>
  <c r="U1774" i="7" s="1"/>
  <c r="S1774" i="7"/>
  <c r="R1774" i="7"/>
  <c r="Q1774" i="7"/>
  <c r="A1774" i="7"/>
  <c r="T1773" i="7"/>
  <c r="U1773" i="7" s="1"/>
  <c r="S1773" i="7"/>
  <c r="R1773" i="7"/>
  <c r="Q1773" i="7"/>
  <c r="A1773" i="7"/>
  <c r="T1772" i="7"/>
  <c r="U1772" i="7" s="1"/>
  <c r="S1772" i="7"/>
  <c r="R1772" i="7"/>
  <c r="Q1772" i="7"/>
  <c r="A1772" i="7"/>
  <c r="U1771" i="7"/>
  <c r="T1771" i="7"/>
  <c r="S1771" i="7"/>
  <c r="R1771" i="7"/>
  <c r="Q1771" i="7"/>
  <c r="A1771" i="7"/>
  <c r="T1770" i="7"/>
  <c r="U1770" i="7" s="1"/>
  <c r="S1770" i="7"/>
  <c r="R1770" i="7"/>
  <c r="Q1770" i="7"/>
  <c r="A1770" i="7"/>
  <c r="T1769" i="7"/>
  <c r="U1769" i="7" s="1"/>
  <c r="S1769" i="7"/>
  <c r="R1769" i="7"/>
  <c r="Q1769" i="7"/>
  <c r="A1769" i="7"/>
  <c r="T1768" i="7"/>
  <c r="U1768" i="7" s="1"/>
  <c r="S1768" i="7"/>
  <c r="R1768" i="7"/>
  <c r="Q1768" i="7"/>
  <c r="A1768" i="7"/>
  <c r="T1767" i="7"/>
  <c r="U1767" i="7" s="1"/>
  <c r="S1767" i="7"/>
  <c r="R1767" i="7"/>
  <c r="Q1767" i="7"/>
  <c r="A1767" i="7"/>
  <c r="T1766" i="7"/>
  <c r="U1766" i="7" s="1"/>
  <c r="S1766" i="7"/>
  <c r="R1766" i="7"/>
  <c r="Q1766" i="7"/>
  <c r="A1766" i="7"/>
  <c r="U1765" i="7"/>
  <c r="T1765" i="7"/>
  <c r="S1765" i="7"/>
  <c r="R1765" i="7"/>
  <c r="Q1765" i="7"/>
  <c r="A1765" i="7"/>
  <c r="T1764" i="7"/>
  <c r="U1764" i="7" s="1"/>
  <c r="S1764" i="7"/>
  <c r="R1764" i="7"/>
  <c r="Q1764" i="7"/>
  <c r="A1764" i="7"/>
  <c r="T1763" i="7"/>
  <c r="U1763" i="7" s="1"/>
  <c r="S1763" i="7"/>
  <c r="R1763" i="7"/>
  <c r="Q1763" i="7"/>
  <c r="A1763" i="7"/>
  <c r="T1762" i="7"/>
  <c r="U1762" i="7" s="1"/>
  <c r="S1762" i="7"/>
  <c r="R1762" i="7"/>
  <c r="Q1762" i="7"/>
  <c r="A1762" i="7"/>
  <c r="U1761" i="7"/>
  <c r="T1761" i="7"/>
  <c r="S1761" i="7"/>
  <c r="R1761" i="7"/>
  <c r="Q1761" i="7"/>
  <c r="A1761" i="7"/>
  <c r="T1760" i="7"/>
  <c r="U1760" i="7" s="1"/>
  <c r="S1760" i="7"/>
  <c r="R1760" i="7"/>
  <c r="Q1760" i="7"/>
  <c r="A1760" i="7"/>
  <c r="U1759" i="7"/>
  <c r="T1759" i="7"/>
  <c r="S1759" i="7"/>
  <c r="R1759" i="7"/>
  <c r="Q1759" i="7"/>
  <c r="A1759" i="7"/>
  <c r="T1758" i="7"/>
  <c r="U1758" i="7" s="1"/>
  <c r="S1758" i="7"/>
  <c r="R1758" i="7"/>
  <c r="Q1758" i="7"/>
  <c r="A1758" i="7"/>
  <c r="U1757" i="7"/>
  <c r="T1757" i="7"/>
  <c r="S1757" i="7"/>
  <c r="R1757" i="7"/>
  <c r="Q1757" i="7"/>
  <c r="A1757" i="7"/>
  <c r="T1756" i="7"/>
  <c r="U1756" i="7" s="1"/>
  <c r="S1756" i="7"/>
  <c r="R1756" i="7"/>
  <c r="Q1756" i="7"/>
  <c r="A1756" i="7"/>
  <c r="T1755" i="7"/>
  <c r="U1755" i="7" s="1"/>
  <c r="S1755" i="7"/>
  <c r="R1755" i="7"/>
  <c r="Q1755" i="7"/>
  <c r="A1755" i="7"/>
  <c r="T1754" i="7"/>
  <c r="U1754" i="7" s="1"/>
  <c r="S1754" i="7"/>
  <c r="R1754" i="7"/>
  <c r="Q1754" i="7"/>
  <c r="A1754" i="7"/>
  <c r="T1753" i="7"/>
  <c r="U1753" i="7" s="1"/>
  <c r="S1753" i="7"/>
  <c r="R1753" i="7"/>
  <c r="Q1753" i="7"/>
  <c r="A1753" i="7"/>
  <c r="T1752" i="7"/>
  <c r="U1752" i="7" s="1"/>
  <c r="S1752" i="7"/>
  <c r="R1752" i="7"/>
  <c r="Q1752" i="7"/>
  <c r="A1752" i="7"/>
  <c r="U1751" i="7"/>
  <c r="T1751" i="7"/>
  <c r="S1751" i="7"/>
  <c r="R1751" i="7"/>
  <c r="Q1751" i="7"/>
  <c r="A1751" i="7"/>
  <c r="T1750" i="7"/>
  <c r="U1750" i="7" s="1"/>
  <c r="S1750" i="7"/>
  <c r="R1750" i="7"/>
  <c r="Q1750" i="7"/>
  <c r="A1750" i="7"/>
  <c r="T1749" i="7"/>
  <c r="U1749" i="7" s="1"/>
  <c r="S1749" i="7"/>
  <c r="R1749" i="7"/>
  <c r="Q1749" i="7"/>
  <c r="A1749" i="7"/>
  <c r="T1748" i="7"/>
  <c r="U1748" i="7" s="1"/>
  <c r="S1748" i="7"/>
  <c r="R1748" i="7"/>
  <c r="Q1748" i="7"/>
  <c r="A1748" i="7"/>
  <c r="U1747" i="7"/>
  <c r="T1747" i="7"/>
  <c r="S1747" i="7"/>
  <c r="R1747" i="7"/>
  <c r="Q1747" i="7"/>
  <c r="A1747" i="7"/>
  <c r="T1746" i="7"/>
  <c r="U1746" i="7" s="1"/>
  <c r="S1746" i="7"/>
  <c r="R1746" i="7"/>
  <c r="Q1746" i="7"/>
  <c r="A1746" i="7"/>
  <c r="U1745" i="7"/>
  <c r="T1745" i="7"/>
  <c r="S1745" i="7"/>
  <c r="R1745" i="7"/>
  <c r="Q1745" i="7"/>
  <c r="A1745" i="7"/>
  <c r="T1744" i="7"/>
  <c r="U1744" i="7" s="1"/>
  <c r="S1744" i="7"/>
  <c r="R1744" i="7"/>
  <c r="Q1744" i="7"/>
  <c r="A1744" i="7"/>
  <c r="T1743" i="7"/>
  <c r="U1743" i="7" s="1"/>
  <c r="S1743" i="7"/>
  <c r="R1743" i="7"/>
  <c r="Q1743" i="7"/>
  <c r="A1743" i="7"/>
  <c r="T1742" i="7"/>
  <c r="U1742" i="7" s="1"/>
  <c r="S1742" i="7"/>
  <c r="R1742" i="7"/>
  <c r="Q1742" i="7"/>
  <c r="A1742" i="7"/>
  <c r="U1741" i="7"/>
  <c r="T1741" i="7"/>
  <c r="S1741" i="7"/>
  <c r="R1741" i="7"/>
  <c r="Q1741" i="7"/>
  <c r="A1741" i="7"/>
  <c r="T1740" i="7"/>
  <c r="U1740" i="7" s="1"/>
  <c r="S1740" i="7"/>
  <c r="R1740" i="7"/>
  <c r="Q1740" i="7"/>
  <c r="A1740" i="7"/>
  <c r="T1739" i="7"/>
  <c r="U1739" i="7" s="1"/>
  <c r="S1739" i="7"/>
  <c r="R1739" i="7"/>
  <c r="Q1739" i="7"/>
  <c r="A1739" i="7"/>
  <c r="T1738" i="7"/>
  <c r="U1738" i="7" s="1"/>
  <c r="S1738" i="7"/>
  <c r="R1738" i="7"/>
  <c r="Q1738" i="7"/>
  <c r="A1738" i="7"/>
  <c r="U1737" i="7"/>
  <c r="T1737" i="7"/>
  <c r="S1737" i="7"/>
  <c r="R1737" i="7"/>
  <c r="Q1737" i="7"/>
  <c r="A1737" i="7"/>
  <c r="T1736" i="7"/>
  <c r="U1736" i="7" s="1"/>
  <c r="S1736" i="7"/>
  <c r="R1736" i="7"/>
  <c r="Q1736" i="7"/>
  <c r="A1736" i="7"/>
  <c r="T1735" i="7"/>
  <c r="U1735" i="7" s="1"/>
  <c r="S1735" i="7"/>
  <c r="R1735" i="7"/>
  <c r="Q1735" i="7"/>
  <c r="A1735" i="7"/>
  <c r="T1734" i="7"/>
  <c r="U1734" i="7" s="1"/>
  <c r="S1734" i="7"/>
  <c r="R1734" i="7"/>
  <c r="Q1734" i="7"/>
  <c r="A1734" i="7"/>
  <c r="U1733" i="7"/>
  <c r="T1733" i="7"/>
  <c r="S1733" i="7"/>
  <c r="R1733" i="7"/>
  <c r="Q1733" i="7"/>
  <c r="A1733" i="7"/>
  <c r="T1732" i="7"/>
  <c r="U1732" i="7" s="1"/>
  <c r="S1732" i="7"/>
  <c r="R1732" i="7"/>
  <c r="Q1732" i="7"/>
  <c r="A1732" i="7"/>
  <c r="T1731" i="7"/>
  <c r="U1731" i="7" s="1"/>
  <c r="S1731" i="7"/>
  <c r="R1731" i="7"/>
  <c r="Q1731" i="7"/>
  <c r="A1731" i="7"/>
  <c r="T1730" i="7"/>
  <c r="U1730" i="7" s="1"/>
  <c r="S1730" i="7"/>
  <c r="R1730" i="7"/>
  <c r="Q1730" i="7"/>
  <c r="A1730" i="7"/>
  <c r="T1729" i="7"/>
  <c r="U1729" i="7" s="1"/>
  <c r="S1729" i="7"/>
  <c r="R1729" i="7"/>
  <c r="Q1729" i="7"/>
  <c r="A1729" i="7"/>
  <c r="T1728" i="7"/>
  <c r="U1728" i="7" s="1"/>
  <c r="S1728" i="7"/>
  <c r="R1728" i="7"/>
  <c r="Q1728" i="7"/>
  <c r="A1728" i="7"/>
  <c r="U1727" i="7"/>
  <c r="T1727" i="7"/>
  <c r="S1727" i="7"/>
  <c r="R1727" i="7"/>
  <c r="Q1727" i="7"/>
  <c r="A1727" i="7"/>
  <c r="T1726" i="7"/>
  <c r="U1726" i="7" s="1"/>
  <c r="S1726" i="7"/>
  <c r="R1726" i="7"/>
  <c r="Q1726" i="7"/>
  <c r="A1726" i="7"/>
  <c r="T1725" i="7"/>
  <c r="U1725" i="7" s="1"/>
  <c r="S1725" i="7"/>
  <c r="R1725" i="7"/>
  <c r="Q1725" i="7"/>
  <c r="A1725" i="7"/>
  <c r="T1724" i="7"/>
  <c r="U1724" i="7" s="1"/>
  <c r="S1724" i="7"/>
  <c r="R1724" i="7"/>
  <c r="Q1724" i="7"/>
  <c r="A1724" i="7"/>
  <c r="U1723" i="7"/>
  <c r="T1723" i="7"/>
  <c r="S1723" i="7"/>
  <c r="R1723" i="7"/>
  <c r="Q1723" i="7"/>
  <c r="A1723" i="7"/>
  <c r="T1722" i="7"/>
  <c r="U1722" i="7" s="1"/>
  <c r="S1722" i="7"/>
  <c r="R1722" i="7"/>
  <c r="Q1722" i="7"/>
  <c r="A1722" i="7"/>
  <c r="U1721" i="7"/>
  <c r="T1721" i="7"/>
  <c r="S1721" i="7"/>
  <c r="R1721" i="7"/>
  <c r="Q1721" i="7"/>
  <c r="A1721" i="7"/>
  <c r="T1720" i="7"/>
  <c r="U1720" i="7" s="1"/>
  <c r="S1720" i="7"/>
  <c r="R1720" i="7"/>
  <c r="Q1720" i="7"/>
  <c r="A1720" i="7"/>
  <c r="T1719" i="7"/>
  <c r="U1719" i="7" s="1"/>
  <c r="S1719" i="7"/>
  <c r="R1719" i="7"/>
  <c r="Q1719" i="7"/>
  <c r="A1719" i="7"/>
  <c r="T1718" i="7"/>
  <c r="U1718" i="7" s="1"/>
  <c r="S1718" i="7"/>
  <c r="R1718" i="7"/>
  <c r="Q1718" i="7"/>
  <c r="A1718" i="7"/>
  <c r="U1717" i="7"/>
  <c r="T1717" i="7"/>
  <c r="S1717" i="7"/>
  <c r="R1717" i="7"/>
  <c r="Q1717" i="7"/>
  <c r="A1717" i="7"/>
  <c r="T1716" i="7"/>
  <c r="U1716" i="7" s="1"/>
  <c r="S1716" i="7"/>
  <c r="R1716" i="7"/>
  <c r="Q1716" i="7"/>
  <c r="A1716" i="7"/>
  <c r="T1715" i="7"/>
  <c r="U1715" i="7" s="1"/>
  <c r="S1715" i="7"/>
  <c r="R1715" i="7"/>
  <c r="Q1715" i="7"/>
  <c r="A1715" i="7"/>
  <c r="T1714" i="7"/>
  <c r="U1714" i="7" s="1"/>
  <c r="S1714" i="7"/>
  <c r="R1714" i="7"/>
  <c r="Q1714" i="7"/>
  <c r="A1714" i="7"/>
  <c r="U1713" i="7"/>
  <c r="T1713" i="7"/>
  <c r="S1713" i="7"/>
  <c r="R1713" i="7"/>
  <c r="Q1713" i="7"/>
  <c r="A1713" i="7"/>
  <c r="T1712" i="7"/>
  <c r="U1712" i="7" s="1"/>
  <c r="S1712" i="7"/>
  <c r="R1712" i="7"/>
  <c r="Q1712" i="7"/>
  <c r="A1712" i="7"/>
  <c r="U1711" i="7"/>
  <c r="T1711" i="7"/>
  <c r="S1711" i="7"/>
  <c r="R1711" i="7"/>
  <c r="Q1711" i="7"/>
  <c r="A1711" i="7"/>
  <c r="T1710" i="7"/>
  <c r="U1710" i="7" s="1"/>
  <c r="S1710" i="7"/>
  <c r="R1710" i="7"/>
  <c r="Q1710" i="7"/>
  <c r="A1710" i="7"/>
  <c r="T1709" i="7"/>
  <c r="U1709" i="7" s="1"/>
  <c r="S1709" i="7"/>
  <c r="R1709" i="7"/>
  <c r="Q1709" i="7"/>
  <c r="A1709" i="7"/>
  <c r="T1708" i="7"/>
  <c r="U1708" i="7" s="1"/>
  <c r="S1708" i="7"/>
  <c r="R1708" i="7"/>
  <c r="Q1708" i="7"/>
  <c r="A1708" i="7"/>
  <c r="T1707" i="7"/>
  <c r="U1707" i="7" s="1"/>
  <c r="S1707" i="7"/>
  <c r="R1707" i="7"/>
  <c r="Q1707" i="7"/>
  <c r="A1707" i="7"/>
  <c r="T1706" i="7"/>
  <c r="U1706" i="7" s="1"/>
  <c r="S1706" i="7"/>
  <c r="R1706" i="7"/>
  <c r="Q1706" i="7"/>
  <c r="A1706" i="7"/>
  <c r="T1705" i="7"/>
  <c r="U1705" i="7" s="1"/>
  <c r="S1705" i="7"/>
  <c r="R1705" i="7"/>
  <c r="Q1705" i="7"/>
  <c r="A1705" i="7"/>
  <c r="T1704" i="7"/>
  <c r="U1704" i="7" s="1"/>
  <c r="S1704" i="7"/>
  <c r="R1704" i="7"/>
  <c r="Q1704" i="7"/>
  <c r="A1704" i="7"/>
  <c r="U1703" i="7"/>
  <c r="T1703" i="7"/>
  <c r="S1703" i="7"/>
  <c r="R1703" i="7"/>
  <c r="Q1703" i="7"/>
  <c r="A1703" i="7"/>
  <c r="T1702" i="7"/>
  <c r="U1702" i="7" s="1"/>
  <c r="S1702" i="7"/>
  <c r="R1702" i="7"/>
  <c r="Q1702" i="7"/>
  <c r="A1702" i="7"/>
  <c r="U1701" i="7"/>
  <c r="T1701" i="7"/>
  <c r="S1701" i="7"/>
  <c r="R1701" i="7"/>
  <c r="Q1701" i="7"/>
  <c r="A1701" i="7"/>
  <c r="T1700" i="7"/>
  <c r="U1700" i="7" s="1"/>
  <c r="S1700" i="7"/>
  <c r="R1700" i="7"/>
  <c r="Q1700" i="7"/>
  <c r="A1700" i="7"/>
  <c r="U1699" i="7"/>
  <c r="T1699" i="7"/>
  <c r="S1699" i="7"/>
  <c r="R1699" i="7"/>
  <c r="Q1699" i="7"/>
  <c r="A1699" i="7"/>
  <c r="T1698" i="7"/>
  <c r="U1698" i="7" s="1"/>
  <c r="S1698" i="7"/>
  <c r="R1698" i="7"/>
  <c r="Q1698" i="7"/>
  <c r="A1698" i="7"/>
  <c r="T1697" i="7"/>
  <c r="U1697" i="7" s="1"/>
  <c r="S1697" i="7"/>
  <c r="R1697" i="7"/>
  <c r="Q1697" i="7"/>
  <c r="A1697" i="7"/>
  <c r="T1696" i="7"/>
  <c r="U1696" i="7" s="1"/>
  <c r="S1696" i="7"/>
  <c r="R1696" i="7"/>
  <c r="Q1696" i="7"/>
  <c r="A1696" i="7"/>
  <c r="T1695" i="7"/>
  <c r="U1695" i="7" s="1"/>
  <c r="S1695" i="7"/>
  <c r="R1695" i="7"/>
  <c r="Q1695" i="7"/>
  <c r="A1695" i="7"/>
  <c r="T1694" i="7"/>
  <c r="U1694" i="7" s="1"/>
  <c r="S1694" i="7"/>
  <c r="R1694" i="7"/>
  <c r="Q1694" i="7"/>
  <c r="A1694" i="7"/>
  <c r="U1693" i="7"/>
  <c r="T1693" i="7"/>
  <c r="S1693" i="7"/>
  <c r="R1693" i="7"/>
  <c r="Q1693" i="7"/>
  <c r="A1693" i="7"/>
  <c r="T1692" i="7"/>
  <c r="U1692" i="7" s="1"/>
  <c r="S1692" i="7"/>
  <c r="R1692" i="7"/>
  <c r="Q1692" i="7"/>
  <c r="A1692" i="7"/>
  <c r="T1691" i="7"/>
  <c r="U1691" i="7" s="1"/>
  <c r="S1691" i="7"/>
  <c r="R1691" i="7"/>
  <c r="Q1691" i="7"/>
  <c r="A1691" i="7"/>
  <c r="T1690" i="7"/>
  <c r="U1690" i="7" s="1"/>
  <c r="S1690" i="7"/>
  <c r="R1690" i="7"/>
  <c r="Q1690" i="7"/>
  <c r="A1690" i="7"/>
  <c r="U1689" i="7"/>
  <c r="T1689" i="7"/>
  <c r="S1689" i="7"/>
  <c r="R1689" i="7"/>
  <c r="Q1689" i="7"/>
  <c r="A1689" i="7"/>
  <c r="T1688" i="7"/>
  <c r="U1688" i="7" s="1"/>
  <c r="S1688" i="7"/>
  <c r="R1688" i="7"/>
  <c r="Q1688" i="7"/>
  <c r="A1688" i="7"/>
  <c r="T1687" i="7"/>
  <c r="U1687" i="7" s="1"/>
  <c r="S1687" i="7"/>
  <c r="R1687" i="7"/>
  <c r="Q1687" i="7"/>
  <c r="A1687" i="7"/>
  <c r="T1686" i="7"/>
  <c r="U1686" i="7" s="1"/>
  <c r="S1686" i="7"/>
  <c r="R1686" i="7"/>
  <c r="Q1686" i="7"/>
  <c r="A1686" i="7"/>
  <c r="U1685" i="7"/>
  <c r="T1685" i="7"/>
  <c r="S1685" i="7"/>
  <c r="R1685" i="7"/>
  <c r="Q1685" i="7"/>
  <c r="A1685" i="7"/>
  <c r="T1684" i="7"/>
  <c r="U1684" i="7" s="1"/>
  <c r="S1684" i="7"/>
  <c r="R1684" i="7"/>
  <c r="Q1684" i="7"/>
  <c r="A1684" i="7"/>
  <c r="T1683" i="7"/>
  <c r="U1683" i="7" s="1"/>
  <c r="S1683" i="7"/>
  <c r="R1683" i="7"/>
  <c r="Q1683" i="7"/>
  <c r="A1683" i="7"/>
  <c r="T1682" i="7"/>
  <c r="U1682" i="7" s="1"/>
  <c r="S1682" i="7"/>
  <c r="R1682" i="7"/>
  <c r="Q1682" i="7"/>
  <c r="A1682" i="7"/>
  <c r="T1681" i="7"/>
  <c r="U1681" i="7" s="1"/>
  <c r="S1681" i="7"/>
  <c r="R1681" i="7"/>
  <c r="Q1681" i="7"/>
  <c r="A1681" i="7"/>
  <c r="T1680" i="7"/>
  <c r="U1680" i="7" s="1"/>
  <c r="S1680" i="7"/>
  <c r="R1680" i="7"/>
  <c r="Q1680" i="7"/>
  <c r="A1680" i="7"/>
  <c r="U1679" i="7"/>
  <c r="T1679" i="7"/>
  <c r="S1679" i="7"/>
  <c r="R1679" i="7"/>
  <c r="Q1679" i="7"/>
  <c r="A1679" i="7"/>
  <c r="T1678" i="7"/>
  <c r="U1678" i="7" s="1"/>
  <c r="S1678" i="7"/>
  <c r="R1678" i="7"/>
  <c r="Q1678" i="7"/>
  <c r="A1678" i="7"/>
  <c r="U1677" i="7"/>
  <c r="T1677" i="7"/>
  <c r="S1677" i="7"/>
  <c r="R1677" i="7"/>
  <c r="Q1677" i="7"/>
  <c r="A1677" i="7"/>
  <c r="T1676" i="7"/>
  <c r="U1676" i="7" s="1"/>
  <c r="S1676" i="7"/>
  <c r="R1676" i="7"/>
  <c r="Q1676" i="7"/>
  <c r="A1676" i="7"/>
  <c r="U1675" i="7"/>
  <c r="T1675" i="7"/>
  <c r="S1675" i="7"/>
  <c r="R1675" i="7"/>
  <c r="Q1675" i="7"/>
  <c r="A1675" i="7"/>
  <c r="T1674" i="7"/>
  <c r="U1674" i="7" s="1"/>
  <c r="S1674" i="7"/>
  <c r="R1674" i="7"/>
  <c r="Q1674" i="7"/>
  <c r="A1674" i="7"/>
  <c r="U1673" i="7"/>
  <c r="T1673" i="7"/>
  <c r="S1673" i="7"/>
  <c r="R1673" i="7"/>
  <c r="Q1673" i="7"/>
  <c r="A1673" i="7"/>
  <c r="T1672" i="7"/>
  <c r="U1672" i="7" s="1"/>
  <c r="S1672" i="7"/>
  <c r="R1672" i="7"/>
  <c r="Q1672" i="7"/>
  <c r="A1672" i="7"/>
  <c r="T1671" i="7"/>
  <c r="U1671" i="7" s="1"/>
  <c r="S1671" i="7"/>
  <c r="R1671" i="7"/>
  <c r="Q1671" i="7"/>
  <c r="A1671" i="7"/>
  <c r="T1670" i="7"/>
  <c r="U1670" i="7" s="1"/>
  <c r="S1670" i="7"/>
  <c r="R1670" i="7"/>
  <c r="Q1670" i="7"/>
  <c r="A1670" i="7"/>
  <c r="U1669" i="7"/>
  <c r="T1669" i="7"/>
  <c r="S1669" i="7"/>
  <c r="R1669" i="7"/>
  <c r="Q1669" i="7"/>
  <c r="A1669" i="7"/>
  <c r="T1668" i="7"/>
  <c r="U1668" i="7" s="1"/>
  <c r="S1668" i="7"/>
  <c r="R1668" i="7"/>
  <c r="Q1668" i="7"/>
  <c r="A1668" i="7"/>
  <c r="T1667" i="7"/>
  <c r="U1667" i="7" s="1"/>
  <c r="S1667" i="7"/>
  <c r="R1667" i="7"/>
  <c r="Q1667" i="7"/>
  <c r="A1667" i="7"/>
  <c r="T1666" i="7"/>
  <c r="U1666" i="7" s="1"/>
  <c r="S1666" i="7"/>
  <c r="R1666" i="7"/>
  <c r="Q1666" i="7"/>
  <c r="A1666" i="7"/>
  <c r="U1665" i="7"/>
  <c r="T1665" i="7"/>
  <c r="S1665" i="7"/>
  <c r="R1665" i="7"/>
  <c r="Q1665" i="7"/>
  <c r="A1665" i="7"/>
  <c r="T1664" i="7"/>
  <c r="U1664" i="7" s="1"/>
  <c r="S1664" i="7"/>
  <c r="R1664" i="7"/>
  <c r="Q1664" i="7"/>
  <c r="A1664" i="7"/>
  <c r="U1663" i="7"/>
  <c r="T1663" i="7"/>
  <c r="S1663" i="7"/>
  <c r="R1663" i="7"/>
  <c r="Q1663" i="7"/>
  <c r="A1663" i="7"/>
  <c r="T1662" i="7"/>
  <c r="U1662" i="7" s="1"/>
  <c r="S1662" i="7"/>
  <c r="R1662" i="7"/>
  <c r="Q1662" i="7"/>
  <c r="A1662" i="7"/>
  <c r="T1661" i="7"/>
  <c r="U1661" i="7" s="1"/>
  <c r="S1661" i="7"/>
  <c r="R1661" i="7"/>
  <c r="Q1661" i="7"/>
  <c r="A1661" i="7"/>
  <c r="T1660" i="7"/>
  <c r="U1660" i="7" s="1"/>
  <c r="S1660" i="7"/>
  <c r="R1660" i="7"/>
  <c r="Q1660" i="7"/>
  <c r="A1660" i="7"/>
  <c r="T1659" i="7"/>
  <c r="U1659" i="7" s="1"/>
  <c r="S1659" i="7"/>
  <c r="R1659" i="7"/>
  <c r="Q1659" i="7"/>
  <c r="A1659" i="7"/>
  <c r="T1658" i="7"/>
  <c r="U1658" i="7" s="1"/>
  <c r="S1658" i="7"/>
  <c r="R1658" i="7"/>
  <c r="Q1658" i="7"/>
  <c r="A1658" i="7"/>
  <c r="T1657" i="7"/>
  <c r="U1657" i="7" s="1"/>
  <c r="S1657" i="7"/>
  <c r="R1657" i="7"/>
  <c r="Q1657" i="7"/>
  <c r="A1657" i="7"/>
  <c r="T1656" i="7"/>
  <c r="U1656" i="7" s="1"/>
  <c r="S1656" i="7"/>
  <c r="R1656" i="7"/>
  <c r="Q1656" i="7"/>
  <c r="A1656" i="7"/>
  <c r="U1655" i="7"/>
  <c r="T1655" i="7"/>
  <c r="S1655" i="7"/>
  <c r="R1655" i="7"/>
  <c r="Q1655" i="7"/>
  <c r="A1655" i="7"/>
  <c r="T1654" i="7"/>
  <c r="U1654" i="7" s="1"/>
  <c r="S1654" i="7"/>
  <c r="R1654" i="7"/>
  <c r="Q1654" i="7"/>
  <c r="A1654" i="7"/>
  <c r="U1653" i="7"/>
  <c r="T1653" i="7"/>
  <c r="S1653" i="7"/>
  <c r="R1653" i="7"/>
  <c r="Q1653" i="7"/>
  <c r="A1653" i="7"/>
  <c r="T1652" i="7"/>
  <c r="U1652" i="7" s="1"/>
  <c r="S1652" i="7"/>
  <c r="R1652" i="7"/>
  <c r="Q1652" i="7"/>
  <c r="A1652" i="7"/>
  <c r="U1651" i="7"/>
  <c r="T1651" i="7"/>
  <c r="S1651" i="7"/>
  <c r="R1651" i="7"/>
  <c r="Q1651" i="7"/>
  <c r="A1651" i="7"/>
  <c r="T1650" i="7"/>
  <c r="U1650" i="7" s="1"/>
  <c r="S1650" i="7"/>
  <c r="R1650" i="7"/>
  <c r="Q1650" i="7"/>
  <c r="A1650" i="7"/>
  <c r="T1649" i="7"/>
  <c r="U1649" i="7" s="1"/>
  <c r="S1649" i="7"/>
  <c r="R1649" i="7"/>
  <c r="Q1649" i="7"/>
  <c r="A1649" i="7"/>
  <c r="T1648" i="7"/>
  <c r="U1648" i="7" s="1"/>
  <c r="S1648" i="7"/>
  <c r="R1648" i="7"/>
  <c r="Q1648" i="7"/>
  <c r="A1648" i="7"/>
  <c r="T1647" i="7"/>
  <c r="U1647" i="7" s="1"/>
  <c r="S1647" i="7"/>
  <c r="R1647" i="7"/>
  <c r="Q1647" i="7"/>
  <c r="A1647" i="7"/>
  <c r="T1646" i="7"/>
  <c r="U1646" i="7" s="1"/>
  <c r="S1646" i="7"/>
  <c r="R1646" i="7"/>
  <c r="Q1646" i="7"/>
  <c r="A1646" i="7"/>
  <c r="U1645" i="7"/>
  <c r="T1645" i="7"/>
  <c r="S1645" i="7"/>
  <c r="R1645" i="7"/>
  <c r="Q1645" i="7"/>
  <c r="A1645" i="7"/>
  <c r="T1644" i="7"/>
  <c r="U1644" i="7" s="1"/>
  <c r="S1644" i="7"/>
  <c r="R1644" i="7"/>
  <c r="Q1644" i="7"/>
  <c r="A1644" i="7"/>
  <c r="T1643" i="7"/>
  <c r="U1643" i="7" s="1"/>
  <c r="S1643" i="7"/>
  <c r="R1643" i="7"/>
  <c r="Q1643" i="7"/>
  <c r="A1643" i="7"/>
  <c r="T1642" i="7"/>
  <c r="U1642" i="7" s="1"/>
  <c r="S1642" i="7"/>
  <c r="R1642" i="7"/>
  <c r="Q1642" i="7"/>
  <c r="A1642" i="7"/>
  <c r="U1641" i="7"/>
  <c r="T1641" i="7"/>
  <c r="S1641" i="7"/>
  <c r="R1641" i="7"/>
  <c r="Q1641" i="7"/>
  <c r="A1641" i="7"/>
  <c r="T1640" i="7"/>
  <c r="U1640" i="7" s="1"/>
  <c r="S1640" i="7"/>
  <c r="R1640" i="7"/>
  <c r="Q1640" i="7"/>
  <c r="A1640" i="7"/>
  <c r="U1639" i="7"/>
  <c r="T1639" i="7"/>
  <c r="S1639" i="7"/>
  <c r="R1639" i="7"/>
  <c r="Q1639" i="7"/>
  <c r="A1639" i="7"/>
  <c r="T1638" i="7"/>
  <c r="U1638" i="7" s="1"/>
  <c r="S1638" i="7"/>
  <c r="R1638" i="7"/>
  <c r="Q1638" i="7"/>
  <c r="A1638" i="7"/>
  <c r="U1637" i="7"/>
  <c r="T1637" i="7"/>
  <c r="S1637" i="7"/>
  <c r="R1637" i="7"/>
  <c r="Q1637" i="7"/>
  <c r="A1637" i="7"/>
  <c r="T1636" i="7"/>
  <c r="U1636" i="7" s="1"/>
  <c r="S1636" i="7"/>
  <c r="R1636" i="7"/>
  <c r="Q1636" i="7"/>
  <c r="A1636" i="7"/>
  <c r="T1635" i="7"/>
  <c r="U1635" i="7" s="1"/>
  <c r="S1635" i="7"/>
  <c r="R1635" i="7"/>
  <c r="Q1635" i="7"/>
  <c r="A1635" i="7"/>
  <c r="T1634" i="7"/>
  <c r="U1634" i="7" s="1"/>
  <c r="S1634" i="7"/>
  <c r="R1634" i="7"/>
  <c r="Q1634" i="7"/>
  <c r="A1634" i="7"/>
  <c r="T1633" i="7"/>
  <c r="U1633" i="7" s="1"/>
  <c r="S1633" i="7"/>
  <c r="R1633" i="7"/>
  <c r="Q1633" i="7"/>
  <c r="A1633" i="7"/>
  <c r="T1632" i="7"/>
  <c r="U1632" i="7" s="1"/>
  <c r="S1632" i="7"/>
  <c r="R1632" i="7"/>
  <c r="Q1632" i="7"/>
  <c r="A1632" i="7"/>
  <c r="U1631" i="7"/>
  <c r="T1631" i="7"/>
  <c r="S1631" i="7"/>
  <c r="R1631" i="7"/>
  <c r="Q1631" i="7"/>
  <c r="A1631" i="7"/>
  <c r="T1630" i="7"/>
  <c r="U1630" i="7" s="1"/>
  <c r="S1630" i="7"/>
  <c r="R1630" i="7"/>
  <c r="Q1630" i="7"/>
  <c r="A1630" i="7"/>
  <c r="U1629" i="7"/>
  <c r="T1629" i="7"/>
  <c r="S1629" i="7"/>
  <c r="R1629" i="7"/>
  <c r="Q1629" i="7"/>
  <c r="A1629" i="7"/>
  <c r="T1628" i="7"/>
  <c r="U1628" i="7" s="1"/>
  <c r="S1628" i="7"/>
  <c r="R1628" i="7"/>
  <c r="Q1628" i="7"/>
  <c r="A1628" i="7"/>
  <c r="U1627" i="7"/>
  <c r="T1627" i="7"/>
  <c r="S1627" i="7"/>
  <c r="R1627" i="7"/>
  <c r="Q1627" i="7"/>
  <c r="A1627" i="7"/>
  <c r="T1626" i="7"/>
  <c r="U1626" i="7" s="1"/>
  <c r="S1626" i="7"/>
  <c r="R1626" i="7"/>
  <c r="Q1626" i="7"/>
  <c r="A1626" i="7"/>
  <c r="T1625" i="7"/>
  <c r="U1625" i="7" s="1"/>
  <c r="S1625" i="7"/>
  <c r="R1625" i="7"/>
  <c r="Q1625" i="7"/>
  <c r="A1625" i="7"/>
  <c r="T1624" i="7"/>
  <c r="U1624" i="7" s="1"/>
  <c r="S1624" i="7"/>
  <c r="R1624" i="7"/>
  <c r="Q1624" i="7"/>
  <c r="A1624" i="7"/>
  <c r="U1623" i="7"/>
  <c r="T1623" i="7"/>
  <c r="S1623" i="7"/>
  <c r="R1623" i="7"/>
  <c r="Q1623" i="7"/>
  <c r="A1623" i="7"/>
  <c r="T1622" i="7"/>
  <c r="U1622" i="7" s="1"/>
  <c r="S1622" i="7"/>
  <c r="R1622" i="7"/>
  <c r="Q1622" i="7"/>
  <c r="A1622" i="7"/>
  <c r="T1621" i="7"/>
  <c r="U1621" i="7" s="1"/>
  <c r="S1621" i="7"/>
  <c r="R1621" i="7"/>
  <c r="Q1621" i="7"/>
  <c r="A1621" i="7"/>
  <c r="T1620" i="7"/>
  <c r="U1620" i="7" s="1"/>
  <c r="S1620" i="7"/>
  <c r="R1620" i="7"/>
  <c r="Q1620" i="7"/>
  <c r="A1620" i="7"/>
  <c r="T1619" i="7"/>
  <c r="U1619" i="7" s="1"/>
  <c r="S1619" i="7"/>
  <c r="R1619" i="7"/>
  <c r="Q1619" i="7"/>
  <c r="A1619" i="7"/>
  <c r="T1618" i="7"/>
  <c r="U1618" i="7" s="1"/>
  <c r="S1618" i="7"/>
  <c r="R1618" i="7"/>
  <c r="Q1618" i="7"/>
  <c r="A1618" i="7"/>
  <c r="U1617" i="7"/>
  <c r="T1617" i="7"/>
  <c r="S1617" i="7"/>
  <c r="R1617" i="7"/>
  <c r="Q1617" i="7"/>
  <c r="A1617" i="7"/>
  <c r="T1616" i="7"/>
  <c r="U1616" i="7" s="1"/>
  <c r="S1616" i="7"/>
  <c r="R1616" i="7"/>
  <c r="Q1616" i="7"/>
  <c r="A1616" i="7"/>
  <c r="T1615" i="7"/>
  <c r="U1615" i="7" s="1"/>
  <c r="S1615" i="7"/>
  <c r="R1615" i="7"/>
  <c r="Q1615" i="7"/>
  <c r="A1615" i="7"/>
  <c r="T1614" i="7"/>
  <c r="U1614" i="7" s="1"/>
  <c r="S1614" i="7"/>
  <c r="R1614" i="7"/>
  <c r="Q1614" i="7"/>
  <c r="A1614" i="7"/>
  <c r="T1613" i="7"/>
  <c r="U1613" i="7" s="1"/>
  <c r="S1613" i="7"/>
  <c r="R1613" i="7"/>
  <c r="Q1613" i="7"/>
  <c r="A1613" i="7"/>
  <c r="T1612" i="7"/>
  <c r="U1612" i="7" s="1"/>
  <c r="S1612" i="7"/>
  <c r="R1612" i="7"/>
  <c r="Q1612" i="7"/>
  <c r="A1612" i="7"/>
  <c r="T1611" i="7"/>
  <c r="U1611" i="7" s="1"/>
  <c r="S1611" i="7"/>
  <c r="R1611" i="7"/>
  <c r="Q1611" i="7"/>
  <c r="A1611" i="7"/>
  <c r="T1610" i="7"/>
  <c r="U1610" i="7" s="1"/>
  <c r="S1610" i="7"/>
  <c r="R1610" i="7"/>
  <c r="Q1610" i="7"/>
  <c r="A1610" i="7"/>
  <c r="T1609" i="7"/>
  <c r="U1609" i="7" s="1"/>
  <c r="S1609" i="7"/>
  <c r="R1609" i="7"/>
  <c r="Q1609" i="7"/>
  <c r="A1609" i="7"/>
  <c r="T1608" i="7"/>
  <c r="U1608" i="7" s="1"/>
  <c r="S1608" i="7"/>
  <c r="R1608" i="7"/>
  <c r="Q1608" i="7"/>
  <c r="A1608" i="7"/>
  <c r="U1607" i="7"/>
  <c r="T1607" i="7"/>
  <c r="S1607" i="7"/>
  <c r="R1607" i="7"/>
  <c r="Q1607" i="7"/>
  <c r="A1607" i="7"/>
  <c r="T1606" i="7"/>
  <c r="U1606" i="7" s="1"/>
  <c r="S1606" i="7"/>
  <c r="R1606" i="7"/>
  <c r="Q1606" i="7"/>
  <c r="A1606" i="7"/>
  <c r="U1605" i="7"/>
  <c r="T1605" i="7"/>
  <c r="S1605" i="7"/>
  <c r="R1605" i="7"/>
  <c r="Q1605" i="7"/>
  <c r="A1605" i="7"/>
  <c r="T1604" i="7"/>
  <c r="U1604" i="7" s="1"/>
  <c r="S1604" i="7"/>
  <c r="R1604" i="7"/>
  <c r="Q1604" i="7"/>
  <c r="A1604" i="7"/>
  <c r="U1603" i="7"/>
  <c r="T1603" i="7"/>
  <c r="S1603" i="7"/>
  <c r="R1603" i="7"/>
  <c r="Q1603" i="7"/>
  <c r="A1603" i="7"/>
  <c r="T1602" i="7"/>
  <c r="U1602" i="7" s="1"/>
  <c r="S1602" i="7"/>
  <c r="R1602" i="7"/>
  <c r="Q1602" i="7"/>
  <c r="A1602" i="7"/>
  <c r="U1601" i="7"/>
  <c r="T1601" i="7"/>
  <c r="S1601" i="7"/>
  <c r="R1601" i="7"/>
  <c r="Q1601" i="7"/>
  <c r="A1601" i="7"/>
  <c r="T1600" i="7"/>
  <c r="U1600" i="7" s="1"/>
  <c r="S1600" i="7"/>
  <c r="R1600" i="7"/>
  <c r="Q1600" i="7"/>
  <c r="A1600" i="7"/>
  <c r="U1599" i="7"/>
  <c r="T1599" i="7"/>
  <c r="S1599" i="7"/>
  <c r="R1599" i="7"/>
  <c r="Q1599" i="7"/>
  <c r="A1599" i="7"/>
  <c r="T1598" i="7"/>
  <c r="U1598" i="7" s="1"/>
  <c r="S1598" i="7"/>
  <c r="R1598" i="7"/>
  <c r="Q1598" i="7"/>
  <c r="A1598" i="7"/>
  <c r="T1597" i="7"/>
  <c r="U1597" i="7" s="1"/>
  <c r="S1597" i="7"/>
  <c r="R1597" i="7"/>
  <c r="Q1597" i="7"/>
  <c r="A1597" i="7"/>
  <c r="T1596" i="7"/>
  <c r="U1596" i="7" s="1"/>
  <c r="S1596" i="7"/>
  <c r="R1596" i="7"/>
  <c r="Q1596" i="7"/>
  <c r="A1596" i="7"/>
  <c r="T1595" i="7"/>
  <c r="U1595" i="7" s="1"/>
  <c r="S1595" i="7"/>
  <c r="R1595" i="7"/>
  <c r="Q1595" i="7"/>
  <c r="A1595" i="7"/>
  <c r="T1594" i="7"/>
  <c r="U1594" i="7" s="1"/>
  <c r="S1594" i="7"/>
  <c r="R1594" i="7"/>
  <c r="Q1594" i="7"/>
  <c r="A1594" i="7"/>
  <c r="U1593" i="7"/>
  <c r="T1593" i="7"/>
  <c r="S1593" i="7"/>
  <c r="R1593" i="7"/>
  <c r="Q1593" i="7"/>
  <c r="A1593" i="7"/>
  <c r="T1592" i="7"/>
  <c r="U1592" i="7" s="1"/>
  <c r="S1592" i="7"/>
  <c r="R1592" i="7"/>
  <c r="Q1592" i="7"/>
  <c r="A1592" i="7"/>
  <c r="T1591" i="7"/>
  <c r="U1591" i="7" s="1"/>
  <c r="S1591" i="7"/>
  <c r="R1591" i="7"/>
  <c r="Q1591" i="7"/>
  <c r="A1591" i="7"/>
  <c r="T1590" i="7"/>
  <c r="U1590" i="7" s="1"/>
  <c r="S1590" i="7"/>
  <c r="R1590" i="7"/>
  <c r="Q1590" i="7"/>
  <c r="A1590" i="7"/>
  <c r="T1589" i="7"/>
  <c r="U1589" i="7" s="1"/>
  <c r="S1589" i="7"/>
  <c r="R1589" i="7"/>
  <c r="Q1589" i="7"/>
  <c r="A1589" i="7"/>
  <c r="T1588" i="7"/>
  <c r="U1588" i="7" s="1"/>
  <c r="S1588" i="7"/>
  <c r="R1588" i="7"/>
  <c r="Q1588" i="7"/>
  <c r="A1588" i="7"/>
  <c r="T1587" i="7"/>
  <c r="U1587" i="7" s="1"/>
  <c r="S1587" i="7"/>
  <c r="R1587" i="7"/>
  <c r="Q1587" i="7"/>
  <c r="A1587" i="7"/>
  <c r="T1586" i="7"/>
  <c r="U1586" i="7" s="1"/>
  <c r="S1586" i="7"/>
  <c r="R1586" i="7"/>
  <c r="Q1586" i="7"/>
  <c r="A1586" i="7"/>
  <c r="T1585" i="7"/>
  <c r="U1585" i="7" s="1"/>
  <c r="S1585" i="7"/>
  <c r="R1585" i="7"/>
  <c r="Q1585" i="7"/>
  <c r="A1585" i="7"/>
  <c r="T1584" i="7"/>
  <c r="U1584" i="7" s="1"/>
  <c r="S1584" i="7"/>
  <c r="R1584" i="7"/>
  <c r="Q1584" i="7"/>
  <c r="A1584" i="7"/>
  <c r="U1583" i="7"/>
  <c r="T1583" i="7"/>
  <c r="S1583" i="7"/>
  <c r="R1583" i="7"/>
  <c r="Q1583" i="7"/>
  <c r="A1583" i="7"/>
  <c r="T1582" i="7"/>
  <c r="U1582" i="7" s="1"/>
  <c r="S1582" i="7"/>
  <c r="R1582" i="7"/>
  <c r="Q1582" i="7"/>
  <c r="A1582" i="7"/>
  <c r="U1581" i="7"/>
  <c r="T1581" i="7"/>
  <c r="S1581" i="7"/>
  <c r="R1581" i="7"/>
  <c r="Q1581" i="7"/>
  <c r="A1581" i="7"/>
  <c r="T1580" i="7"/>
  <c r="U1580" i="7" s="1"/>
  <c r="S1580" i="7"/>
  <c r="R1580" i="7"/>
  <c r="Q1580" i="7"/>
  <c r="A1580" i="7"/>
  <c r="U1579" i="7"/>
  <c r="T1579" i="7"/>
  <c r="S1579" i="7"/>
  <c r="R1579" i="7"/>
  <c r="Q1579" i="7"/>
  <c r="A1579" i="7"/>
  <c r="T1578" i="7"/>
  <c r="U1578" i="7" s="1"/>
  <c r="S1578" i="7"/>
  <c r="R1578" i="7"/>
  <c r="Q1578" i="7"/>
  <c r="A1578" i="7"/>
  <c r="U1577" i="7"/>
  <c r="T1577" i="7"/>
  <c r="S1577" i="7"/>
  <c r="R1577" i="7"/>
  <c r="Q1577" i="7"/>
  <c r="A1577" i="7"/>
  <c r="T1576" i="7"/>
  <c r="U1576" i="7" s="1"/>
  <c r="S1576" i="7"/>
  <c r="R1576" i="7"/>
  <c r="Q1576" i="7"/>
  <c r="A1576" i="7"/>
  <c r="T1575" i="7"/>
  <c r="U1575" i="7" s="1"/>
  <c r="S1575" i="7"/>
  <c r="R1575" i="7"/>
  <c r="Q1575" i="7"/>
  <c r="A1575" i="7"/>
  <c r="T1574" i="7"/>
  <c r="U1574" i="7" s="1"/>
  <c r="S1574" i="7"/>
  <c r="R1574" i="7"/>
  <c r="Q1574" i="7"/>
  <c r="A1574" i="7"/>
  <c r="U1573" i="7"/>
  <c r="T1573" i="7"/>
  <c r="S1573" i="7"/>
  <c r="R1573" i="7"/>
  <c r="Q1573" i="7"/>
  <c r="A1573" i="7"/>
  <c r="T1572" i="7"/>
  <c r="U1572" i="7" s="1"/>
  <c r="S1572" i="7"/>
  <c r="R1572" i="7"/>
  <c r="Q1572" i="7"/>
  <c r="A1572" i="7"/>
  <c r="T1571" i="7"/>
  <c r="U1571" i="7" s="1"/>
  <c r="S1571" i="7"/>
  <c r="R1571" i="7"/>
  <c r="Q1571" i="7"/>
  <c r="A1571" i="7"/>
  <c r="T1570" i="7"/>
  <c r="U1570" i="7" s="1"/>
  <c r="S1570" i="7"/>
  <c r="R1570" i="7"/>
  <c r="Q1570" i="7"/>
  <c r="A1570" i="7"/>
  <c r="U1569" i="7"/>
  <c r="T1569" i="7"/>
  <c r="S1569" i="7"/>
  <c r="R1569" i="7"/>
  <c r="Q1569" i="7"/>
  <c r="A1569" i="7"/>
  <c r="T1568" i="7"/>
  <c r="U1568" i="7" s="1"/>
  <c r="S1568" i="7"/>
  <c r="R1568" i="7"/>
  <c r="Q1568" i="7"/>
  <c r="A1568" i="7"/>
  <c r="T1567" i="7"/>
  <c r="U1567" i="7" s="1"/>
  <c r="S1567" i="7"/>
  <c r="R1567" i="7"/>
  <c r="Q1567" i="7"/>
  <c r="A1567" i="7"/>
  <c r="T1566" i="7"/>
  <c r="U1566" i="7" s="1"/>
  <c r="S1566" i="7"/>
  <c r="R1566" i="7"/>
  <c r="Q1566" i="7"/>
  <c r="A1566" i="7"/>
  <c r="T1565" i="7"/>
  <c r="U1565" i="7" s="1"/>
  <c r="S1565" i="7"/>
  <c r="R1565" i="7"/>
  <c r="Q1565" i="7"/>
  <c r="A1565" i="7"/>
  <c r="T1564" i="7"/>
  <c r="U1564" i="7" s="1"/>
  <c r="S1564" i="7"/>
  <c r="R1564" i="7"/>
  <c r="Q1564" i="7"/>
  <c r="A1564" i="7"/>
  <c r="T1563" i="7"/>
  <c r="U1563" i="7" s="1"/>
  <c r="S1563" i="7"/>
  <c r="R1563" i="7"/>
  <c r="Q1563" i="7"/>
  <c r="A1563" i="7"/>
  <c r="T1562" i="7"/>
  <c r="U1562" i="7" s="1"/>
  <c r="S1562" i="7"/>
  <c r="R1562" i="7"/>
  <c r="Q1562" i="7"/>
  <c r="A1562" i="7"/>
  <c r="T1561" i="7"/>
  <c r="U1561" i="7" s="1"/>
  <c r="S1561" i="7"/>
  <c r="R1561" i="7"/>
  <c r="Q1561" i="7"/>
  <c r="A1561" i="7"/>
  <c r="T1560" i="7"/>
  <c r="U1560" i="7" s="1"/>
  <c r="S1560" i="7"/>
  <c r="R1560" i="7"/>
  <c r="Q1560" i="7"/>
  <c r="A1560" i="7"/>
  <c r="U1559" i="7"/>
  <c r="T1559" i="7"/>
  <c r="S1559" i="7"/>
  <c r="R1559" i="7"/>
  <c r="Q1559" i="7"/>
  <c r="A1559" i="7"/>
  <c r="T1558" i="7"/>
  <c r="U1558" i="7" s="1"/>
  <c r="S1558" i="7"/>
  <c r="R1558" i="7"/>
  <c r="Q1558" i="7"/>
  <c r="A1558" i="7"/>
  <c r="U1557" i="7"/>
  <c r="T1557" i="7"/>
  <c r="S1557" i="7"/>
  <c r="R1557" i="7"/>
  <c r="Q1557" i="7"/>
  <c r="A1557" i="7"/>
  <c r="T1556" i="7"/>
  <c r="U1556" i="7" s="1"/>
  <c r="S1556" i="7"/>
  <c r="R1556" i="7"/>
  <c r="Q1556" i="7"/>
  <c r="A1556" i="7"/>
  <c r="U1555" i="7"/>
  <c r="T1555" i="7"/>
  <c r="S1555" i="7"/>
  <c r="R1555" i="7"/>
  <c r="Q1555" i="7"/>
  <c r="A1555" i="7"/>
  <c r="T1554" i="7"/>
  <c r="U1554" i="7" s="1"/>
  <c r="S1554" i="7"/>
  <c r="R1554" i="7"/>
  <c r="Q1554" i="7"/>
  <c r="A1554" i="7"/>
  <c r="T1553" i="7"/>
  <c r="U1553" i="7" s="1"/>
  <c r="S1553" i="7"/>
  <c r="R1553" i="7"/>
  <c r="Q1553" i="7"/>
  <c r="A1553" i="7"/>
  <c r="T1552" i="7"/>
  <c r="U1552" i="7" s="1"/>
  <c r="S1552" i="7"/>
  <c r="R1552" i="7"/>
  <c r="Q1552" i="7"/>
  <c r="A1552" i="7"/>
  <c r="T1551" i="7"/>
  <c r="U1551" i="7" s="1"/>
  <c r="S1551" i="7"/>
  <c r="R1551" i="7"/>
  <c r="Q1551" i="7"/>
  <c r="A1551" i="7"/>
  <c r="T1550" i="7"/>
  <c r="U1550" i="7" s="1"/>
  <c r="S1550" i="7"/>
  <c r="R1550" i="7"/>
  <c r="Q1550" i="7"/>
  <c r="A1550" i="7"/>
  <c r="U1549" i="7"/>
  <c r="T1549" i="7"/>
  <c r="S1549" i="7"/>
  <c r="R1549" i="7"/>
  <c r="Q1549" i="7"/>
  <c r="A1549" i="7"/>
  <c r="T1548" i="7"/>
  <c r="U1548" i="7" s="1"/>
  <c r="S1548" i="7"/>
  <c r="R1548" i="7"/>
  <c r="Q1548" i="7"/>
  <c r="A1548" i="7"/>
  <c r="T1547" i="7"/>
  <c r="U1547" i="7" s="1"/>
  <c r="S1547" i="7"/>
  <c r="R1547" i="7"/>
  <c r="Q1547" i="7"/>
  <c r="A1547" i="7"/>
  <c r="T1546" i="7"/>
  <c r="U1546" i="7" s="1"/>
  <c r="S1546" i="7"/>
  <c r="R1546" i="7"/>
  <c r="Q1546" i="7"/>
  <c r="A1546" i="7"/>
  <c r="U1545" i="7"/>
  <c r="T1545" i="7"/>
  <c r="S1545" i="7"/>
  <c r="R1545" i="7"/>
  <c r="Q1545" i="7"/>
  <c r="A1545" i="7"/>
  <c r="T1544" i="7"/>
  <c r="U1544" i="7" s="1"/>
  <c r="S1544" i="7"/>
  <c r="R1544" i="7"/>
  <c r="Q1544" i="7"/>
  <c r="A1544" i="7"/>
  <c r="U1543" i="7"/>
  <c r="T1543" i="7"/>
  <c r="S1543" i="7"/>
  <c r="R1543" i="7"/>
  <c r="Q1543" i="7"/>
  <c r="A1543" i="7"/>
  <c r="T1542" i="7"/>
  <c r="U1542" i="7" s="1"/>
  <c r="S1542" i="7"/>
  <c r="R1542" i="7"/>
  <c r="Q1542" i="7"/>
  <c r="A1542" i="7"/>
  <c r="U1541" i="7"/>
  <c r="T1541" i="7"/>
  <c r="S1541" i="7"/>
  <c r="R1541" i="7"/>
  <c r="Q1541" i="7"/>
  <c r="A1541" i="7"/>
  <c r="T1540" i="7"/>
  <c r="U1540" i="7" s="1"/>
  <c r="S1540" i="7"/>
  <c r="R1540" i="7"/>
  <c r="Q1540" i="7"/>
  <c r="A1540" i="7"/>
  <c r="T1539" i="7"/>
  <c r="U1539" i="7" s="1"/>
  <c r="S1539" i="7"/>
  <c r="R1539" i="7"/>
  <c r="Q1539" i="7"/>
  <c r="A1539" i="7"/>
  <c r="T1538" i="7"/>
  <c r="U1538" i="7" s="1"/>
  <c r="S1538" i="7"/>
  <c r="R1538" i="7"/>
  <c r="Q1538" i="7"/>
  <c r="A1538" i="7"/>
  <c r="T1537" i="7"/>
  <c r="U1537" i="7" s="1"/>
  <c r="S1537" i="7"/>
  <c r="R1537" i="7"/>
  <c r="Q1537" i="7"/>
  <c r="A1537" i="7"/>
  <c r="T1536" i="7"/>
  <c r="U1536" i="7" s="1"/>
  <c r="S1536" i="7"/>
  <c r="R1536" i="7"/>
  <c r="Q1536" i="7"/>
  <c r="A1536" i="7"/>
  <c r="U1535" i="7"/>
  <c r="T1535" i="7"/>
  <c r="S1535" i="7"/>
  <c r="R1535" i="7"/>
  <c r="Q1535" i="7"/>
  <c r="A1535" i="7"/>
  <c r="T1534" i="7"/>
  <c r="U1534" i="7" s="1"/>
  <c r="S1534" i="7"/>
  <c r="R1534" i="7"/>
  <c r="Q1534" i="7"/>
  <c r="A1534" i="7"/>
  <c r="U1533" i="7"/>
  <c r="T1533" i="7"/>
  <c r="S1533" i="7"/>
  <c r="R1533" i="7"/>
  <c r="Q1533" i="7"/>
  <c r="A1533" i="7"/>
  <c r="T1532" i="7"/>
  <c r="U1532" i="7" s="1"/>
  <c r="S1532" i="7"/>
  <c r="R1532" i="7"/>
  <c r="Q1532" i="7"/>
  <c r="A1532" i="7"/>
  <c r="U1531" i="7"/>
  <c r="T1531" i="7"/>
  <c r="S1531" i="7"/>
  <c r="R1531" i="7"/>
  <c r="Q1531" i="7"/>
  <c r="A1531" i="7"/>
  <c r="T1530" i="7"/>
  <c r="U1530" i="7" s="1"/>
  <c r="S1530" i="7"/>
  <c r="R1530" i="7"/>
  <c r="Q1530" i="7"/>
  <c r="A1530" i="7"/>
  <c r="T1529" i="7"/>
  <c r="U1529" i="7" s="1"/>
  <c r="S1529" i="7"/>
  <c r="R1529" i="7"/>
  <c r="Q1529" i="7"/>
  <c r="A1529" i="7"/>
  <c r="T1528" i="7"/>
  <c r="U1528" i="7" s="1"/>
  <c r="S1528" i="7"/>
  <c r="R1528" i="7"/>
  <c r="Q1528" i="7"/>
  <c r="A1528" i="7"/>
  <c r="U1527" i="7"/>
  <c r="T1527" i="7"/>
  <c r="S1527" i="7"/>
  <c r="R1527" i="7"/>
  <c r="Q1527" i="7"/>
  <c r="A1527" i="7"/>
  <c r="T1526" i="7"/>
  <c r="U1526" i="7" s="1"/>
  <c r="S1526" i="7"/>
  <c r="R1526" i="7"/>
  <c r="Q1526" i="7"/>
  <c r="A1526" i="7"/>
  <c r="T1525" i="7"/>
  <c r="U1525" i="7" s="1"/>
  <c r="S1525" i="7"/>
  <c r="R1525" i="7"/>
  <c r="Q1525" i="7"/>
  <c r="A1525" i="7"/>
  <c r="T1524" i="7"/>
  <c r="U1524" i="7" s="1"/>
  <c r="S1524" i="7"/>
  <c r="R1524" i="7"/>
  <c r="Q1524" i="7"/>
  <c r="A1524" i="7"/>
  <c r="T1523" i="7"/>
  <c r="U1523" i="7" s="1"/>
  <c r="S1523" i="7"/>
  <c r="R1523" i="7"/>
  <c r="Q1523" i="7"/>
  <c r="A1523" i="7"/>
  <c r="T1522" i="7"/>
  <c r="U1522" i="7" s="1"/>
  <c r="S1522" i="7"/>
  <c r="R1522" i="7"/>
  <c r="Q1522" i="7"/>
  <c r="A1522" i="7"/>
  <c r="U1521" i="7"/>
  <c r="T1521" i="7"/>
  <c r="S1521" i="7"/>
  <c r="R1521" i="7"/>
  <c r="Q1521" i="7"/>
  <c r="A1521" i="7"/>
  <c r="T1520" i="7"/>
  <c r="U1520" i="7" s="1"/>
  <c r="S1520" i="7"/>
  <c r="R1520" i="7"/>
  <c r="Q1520" i="7"/>
  <c r="A1520" i="7"/>
  <c r="T1519" i="7"/>
  <c r="U1519" i="7" s="1"/>
  <c r="S1519" i="7"/>
  <c r="R1519" i="7"/>
  <c r="Q1519" i="7"/>
  <c r="A1519" i="7"/>
  <c r="T1518" i="7"/>
  <c r="U1518" i="7" s="1"/>
  <c r="S1518" i="7"/>
  <c r="R1518" i="7"/>
  <c r="Q1518" i="7"/>
  <c r="A1518" i="7"/>
  <c r="U1517" i="7"/>
  <c r="T1517" i="7"/>
  <c r="S1517" i="7"/>
  <c r="R1517" i="7"/>
  <c r="Q1517" i="7"/>
  <c r="A1517" i="7"/>
  <c r="T1516" i="7"/>
  <c r="U1516" i="7" s="1"/>
  <c r="S1516" i="7"/>
  <c r="R1516" i="7"/>
  <c r="Q1516" i="7"/>
  <c r="A1516" i="7"/>
  <c r="T1515" i="7"/>
  <c r="U1515" i="7" s="1"/>
  <c r="S1515" i="7"/>
  <c r="R1515" i="7"/>
  <c r="Q1515" i="7"/>
  <c r="A1515" i="7"/>
  <c r="T1514" i="7"/>
  <c r="U1514" i="7" s="1"/>
  <c r="S1514" i="7"/>
  <c r="R1514" i="7"/>
  <c r="Q1514" i="7"/>
  <c r="A1514" i="7"/>
  <c r="T1513" i="7"/>
  <c r="U1513" i="7" s="1"/>
  <c r="S1513" i="7"/>
  <c r="R1513" i="7"/>
  <c r="Q1513" i="7"/>
  <c r="A1513" i="7"/>
  <c r="T1512" i="7"/>
  <c r="U1512" i="7" s="1"/>
  <c r="S1512" i="7"/>
  <c r="R1512" i="7"/>
  <c r="Q1512" i="7"/>
  <c r="A1512" i="7"/>
  <c r="U1511" i="7"/>
  <c r="T1511" i="7"/>
  <c r="S1511" i="7"/>
  <c r="R1511" i="7"/>
  <c r="Q1511" i="7"/>
  <c r="A1511" i="7"/>
  <c r="T1510" i="7"/>
  <c r="U1510" i="7" s="1"/>
  <c r="S1510" i="7"/>
  <c r="R1510" i="7"/>
  <c r="Q1510" i="7"/>
  <c r="A1510" i="7"/>
  <c r="U1509" i="7"/>
  <c r="T1509" i="7"/>
  <c r="S1509" i="7"/>
  <c r="R1509" i="7"/>
  <c r="Q1509" i="7"/>
  <c r="A1509" i="7"/>
  <c r="T1508" i="7"/>
  <c r="U1508" i="7" s="1"/>
  <c r="S1508" i="7"/>
  <c r="R1508" i="7"/>
  <c r="Q1508" i="7"/>
  <c r="A1508" i="7"/>
  <c r="U1507" i="7"/>
  <c r="T1507" i="7"/>
  <c r="S1507" i="7"/>
  <c r="R1507" i="7"/>
  <c r="Q1507" i="7"/>
  <c r="A1507" i="7"/>
  <c r="T1506" i="7"/>
  <c r="U1506" i="7" s="1"/>
  <c r="S1506" i="7"/>
  <c r="R1506" i="7"/>
  <c r="Q1506" i="7"/>
  <c r="A1506" i="7"/>
  <c r="U1505" i="7"/>
  <c r="T1505" i="7"/>
  <c r="S1505" i="7"/>
  <c r="R1505" i="7"/>
  <c r="Q1505" i="7"/>
  <c r="A1505" i="7"/>
  <c r="T1504" i="7"/>
  <c r="U1504" i="7" s="1"/>
  <c r="S1504" i="7"/>
  <c r="R1504" i="7"/>
  <c r="Q1504" i="7"/>
  <c r="A1504" i="7"/>
  <c r="U1503" i="7"/>
  <c r="T1503" i="7"/>
  <c r="S1503" i="7"/>
  <c r="R1503" i="7"/>
  <c r="Q1503" i="7"/>
  <c r="A1503" i="7"/>
  <c r="T1502" i="7"/>
  <c r="U1502" i="7" s="1"/>
  <c r="S1502" i="7"/>
  <c r="R1502" i="7"/>
  <c r="Q1502" i="7"/>
  <c r="A1502" i="7"/>
  <c r="U1501" i="7"/>
  <c r="T1501" i="7"/>
  <c r="S1501" i="7"/>
  <c r="R1501" i="7"/>
  <c r="Q1501" i="7"/>
  <c r="A1501" i="7"/>
  <c r="T1500" i="7"/>
  <c r="U1500" i="7" s="1"/>
  <c r="S1500" i="7"/>
  <c r="R1500" i="7"/>
  <c r="Q1500" i="7"/>
  <c r="A1500" i="7"/>
  <c r="T1499" i="7"/>
  <c r="U1499" i="7" s="1"/>
  <c r="S1499" i="7"/>
  <c r="R1499" i="7"/>
  <c r="Q1499" i="7"/>
  <c r="A1499" i="7"/>
  <c r="T1498" i="7"/>
  <c r="U1498" i="7" s="1"/>
  <c r="S1498" i="7"/>
  <c r="R1498" i="7"/>
  <c r="Q1498" i="7"/>
  <c r="A1498" i="7"/>
  <c r="U1497" i="7"/>
  <c r="T1497" i="7"/>
  <c r="S1497" i="7"/>
  <c r="R1497" i="7"/>
  <c r="Q1497" i="7"/>
  <c r="A1497" i="7"/>
  <c r="T1496" i="7"/>
  <c r="U1496" i="7" s="1"/>
  <c r="S1496" i="7"/>
  <c r="R1496" i="7"/>
  <c r="Q1496" i="7"/>
  <c r="A1496" i="7"/>
  <c r="T1495" i="7"/>
  <c r="U1495" i="7" s="1"/>
  <c r="S1495" i="7"/>
  <c r="R1495" i="7"/>
  <c r="Q1495" i="7"/>
  <c r="A1495" i="7"/>
  <c r="T1494" i="7"/>
  <c r="U1494" i="7" s="1"/>
  <c r="S1494" i="7"/>
  <c r="R1494" i="7"/>
  <c r="Q1494" i="7"/>
  <c r="A1494" i="7"/>
  <c r="T1493" i="7"/>
  <c r="U1493" i="7" s="1"/>
  <c r="S1493" i="7"/>
  <c r="R1493" i="7"/>
  <c r="Q1493" i="7"/>
  <c r="A1493" i="7"/>
  <c r="T1492" i="7"/>
  <c r="U1492" i="7" s="1"/>
  <c r="S1492" i="7"/>
  <c r="R1492" i="7"/>
  <c r="Q1492" i="7"/>
  <c r="A1492" i="7"/>
  <c r="T1491" i="7"/>
  <c r="U1491" i="7" s="1"/>
  <c r="S1491" i="7"/>
  <c r="R1491" i="7"/>
  <c r="Q1491" i="7"/>
  <c r="A1491" i="7"/>
  <c r="T1490" i="7"/>
  <c r="U1490" i="7" s="1"/>
  <c r="S1490" i="7"/>
  <c r="R1490" i="7"/>
  <c r="Q1490" i="7"/>
  <c r="A1490" i="7"/>
  <c r="T1489" i="7"/>
  <c r="U1489" i="7" s="1"/>
  <c r="S1489" i="7"/>
  <c r="R1489" i="7"/>
  <c r="Q1489" i="7"/>
  <c r="A1489" i="7"/>
  <c r="T1488" i="7"/>
  <c r="U1488" i="7" s="1"/>
  <c r="S1488" i="7"/>
  <c r="R1488" i="7"/>
  <c r="Q1488" i="7"/>
  <c r="A1488" i="7"/>
  <c r="U1487" i="7"/>
  <c r="T1487" i="7"/>
  <c r="S1487" i="7"/>
  <c r="R1487" i="7"/>
  <c r="Q1487" i="7"/>
  <c r="A1487" i="7"/>
  <c r="T1486" i="7"/>
  <c r="U1486" i="7" s="1"/>
  <c r="S1486" i="7"/>
  <c r="R1486" i="7"/>
  <c r="Q1486" i="7"/>
  <c r="A1486" i="7"/>
  <c r="U1485" i="7"/>
  <c r="T1485" i="7"/>
  <c r="S1485" i="7"/>
  <c r="R1485" i="7"/>
  <c r="Q1485" i="7"/>
  <c r="A1485" i="7"/>
  <c r="T1484" i="7"/>
  <c r="U1484" i="7" s="1"/>
  <c r="S1484" i="7"/>
  <c r="R1484" i="7"/>
  <c r="Q1484" i="7"/>
  <c r="A1484" i="7"/>
  <c r="U1483" i="7"/>
  <c r="T1483" i="7"/>
  <c r="S1483" i="7"/>
  <c r="R1483" i="7"/>
  <c r="Q1483" i="7"/>
  <c r="A1483" i="7"/>
  <c r="T1482" i="7"/>
  <c r="U1482" i="7" s="1"/>
  <c r="S1482" i="7"/>
  <c r="R1482" i="7"/>
  <c r="Q1482" i="7"/>
  <c r="A1482" i="7"/>
  <c r="T1481" i="7"/>
  <c r="U1481" i="7" s="1"/>
  <c r="S1481" i="7"/>
  <c r="R1481" i="7"/>
  <c r="Q1481" i="7"/>
  <c r="A1481" i="7"/>
  <c r="T1480" i="7"/>
  <c r="U1480" i="7" s="1"/>
  <c r="S1480" i="7"/>
  <c r="R1480" i="7"/>
  <c r="Q1480" i="7"/>
  <c r="A1480" i="7"/>
  <c r="T1479" i="7"/>
  <c r="U1479" i="7" s="1"/>
  <c r="S1479" i="7"/>
  <c r="R1479" i="7"/>
  <c r="Q1479" i="7"/>
  <c r="A1479" i="7"/>
  <c r="T1478" i="7"/>
  <c r="U1478" i="7" s="1"/>
  <c r="S1478" i="7"/>
  <c r="R1478" i="7"/>
  <c r="Q1478" i="7"/>
  <c r="A1478" i="7"/>
  <c r="T1477" i="7"/>
  <c r="U1477" i="7" s="1"/>
  <c r="S1477" i="7"/>
  <c r="R1477" i="7"/>
  <c r="Q1477" i="7"/>
  <c r="A1477" i="7"/>
  <c r="T1476" i="7"/>
  <c r="U1476" i="7" s="1"/>
  <c r="S1476" i="7"/>
  <c r="R1476" i="7"/>
  <c r="Q1476" i="7"/>
  <c r="A1476" i="7"/>
  <c r="T1475" i="7"/>
  <c r="U1475" i="7" s="1"/>
  <c r="S1475" i="7"/>
  <c r="R1475" i="7"/>
  <c r="Q1475" i="7"/>
  <c r="A1475" i="7"/>
  <c r="T1474" i="7"/>
  <c r="U1474" i="7" s="1"/>
  <c r="S1474" i="7"/>
  <c r="R1474" i="7"/>
  <c r="Q1474" i="7"/>
  <c r="A1474" i="7"/>
  <c r="U1473" i="7"/>
  <c r="T1473" i="7"/>
  <c r="S1473" i="7"/>
  <c r="R1473" i="7"/>
  <c r="Q1473" i="7"/>
  <c r="A1473" i="7"/>
  <c r="T1472" i="7"/>
  <c r="U1472" i="7" s="1"/>
  <c r="S1472" i="7"/>
  <c r="R1472" i="7"/>
  <c r="Q1472" i="7"/>
  <c r="A1472" i="7"/>
  <c r="T1471" i="7"/>
  <c r="U1471" i="7" s="1"/>
  <c r="S1471" i="7"/>
  <c r="R1471" i="7"/>
  <c r="Q1471" i="7"/>
  <c r="A1471" i="7"/>
  <c r="T1470" i="7"/>
  <c r="U1470" i="7" s="1"/>
  <c r="S1470" i="7"/>
  <c r="R1470" i="7"/>
  <c r="Q1470" i="7"/>
  <c r="A1470" i="7"/>
  <c r="T1469" i="7"/>
  <c r="U1469" i="7" s="1"/>
  <c r="S1469" i="7"/>
  <c r="R1469" i="7"/>
  <c r="Q1469" i="7"/>
  <c r="A1469" i="7"/>
  <c r="T1468" i="7"/>
  <c r="U1468" i="7" s="1"/>
  <c r="S1468" i="7"/>
  <c r="R1468" i="7"/>
  <c r="Q1468" i="7"/>
  <c r="A1468" i="7"/>
  <c r="T1467" i="7"/>
  <c r="U1467" i="7" s="1"/>
  <c r="S1467" i="7"/>
  <c r="R1467" i="7"/>
  <c r="Q1467" i="7"/>
  <c r="A1467" i="7"/>
  <c r="T1466" i="7"/>
  <c r="U1466" i="7" s="1"/>
  <c r="S1466" i="7"/>
  <c r="R1466" i="7"/>
  <c r="Q1466" i="7"/>
  <c r="A1466" i="7"/>
  <c r="T1465" i="7"/>
  <c r="U1465" i="7" s="1"/>
  <c r="S1465" i="7"/>
  <c r="R1465" i="7"/>
  <c r="Q1465" i="7"/>
  <c r="A1465" i="7"/>
  <c r="T1464" i="7"/>
  <c r="U1464" i="7" s="1"/>
  <c r="S1464" i="7"/>
  <c r="R1464" i="7"/>
  <c r="Q1464" i="7"/>
  <c r="A1464" i="7"/>
  <c r="U1463" i="7"/>
  <c r="T1463" i="7"/>
  <c r="S1463" i="7"/>
  <c r="R1463" i="7"/>
  <c r="Q1463" i="7"/>
  <c r="A1463" i="7"/>
  <c r="T1462" i="7"/>
  <c r="U1462" i="7" s="1"/>
  <c r="S1462" i="7"/>
  <c r="R1462" i="7"/>
  <c r="Q1462" i="7"/>
  <c r="A1462" i="7"/>
  <c r="U1461" i="7"/>
  <c r="T1461" i="7"/>
  <c r="S1461" i="7"/>
  <c r="R1461" i="7"/>
  <c r="Q1461" i="7"/>
  <c r="A1461" i="7"/>
  <c r="T1460" i="7"/>
  <c r="U1460" i="7" s="1"/>
  <c r="S1460" i="7"/>
  <c r="R1460" i="7"/>
  <c r="Q1460" i="7"/>
  <c r="A1460" i="7"/>
  <c r="U1459" i="7"/>
  <c r="T1459" i="7"/>
  <c r="S1459" i="7"/>
  <c r="R1459" i="7"/>
  <c r="Q1459" i="7"/>
  <c r="A1459" i="7"/>
  <c r="T1458" i="7"/>
  <c r="U1458" i="7" s="1"/>
  <c r="S1458" i="7"/>
  <c r="R1458" i="7"/>
  <c r="Q1458" i="7"/>
  <c r="A1458" i="7"/>
  <c r="T1457" i="7"/>
  <c r="U1457" i="7" s="1"/>
  <c r="S1457" i="7"/>
  <c r="R1457" i="7"/>
  <c r="Q1457" i="7"/>
  <c r="A1457" i="7"/>
  <c r="T1456" i="7"/>
  <c r="U1456" i="7" s="1"/>
  <c r="S1456" i="7"/>
  <c r="R1456" i="7"/>
  <c r="Q1456" i="7"/>
  <c r="A1456" i="7"/>
  <c r="T1455" i="7"/>
  <c r="U1455" i="7" s="1"/>
  <c r="S1455" i="7"/>
  <c r="R1455" i="7"/>
  <c r="Q1455" i="7"/>
  <c r="A1455" i="7"/>
  <c r="T1454" i="7"/>
  <c r="U1454" i="7" s="1"/>
  <c r="S1454" i="7"/>
  <c r="R1454" i="7"/>
  <c r="Q1454" i="7"/>
  <c r="A1454" i="7"/>
  <c r="U1453" i="7"/>
  <c r="T1453" i="7"/>
  <c r="S1453" i="7"/>
  <c r="R1453" i="7"/>
  <c r="Q1453" i="7"/>
  <c r="A1453" i="7"/>
  <c r="T1452" i="7"/>
  <c r="U1452" i="7" s="1"/>
  <c r="S1452" i="7"/>
  <c r="R1452" i="7"/>
  <c r="Q1452" i="7"/>
  <c r="A1452" i="7"/>
  <c r="T1451" i="7"/>
  <c r="U1451" i="7" s="1"/>
  <c r="S1451" i="7"/>
  <c r="R1451" i="7"/>
  <c r="Q1451" i="7"/>
  <c r="A1451" i="7"/>
  <c r="T1450" i="7"/>
  <c r="U1450" i="7" s="1"/>
  <c r="S1450" i="7"/>
  <c r="R1450" i="7"/>
  <c r="Q1450" i="7"/>
  <c r="A1450" i="7"/>
  <c r="U1449" i="7"/>
  <c r="T1449" i="7"/>
  <c r="S1449" i="7"/>
  <c r="R1449" i="7"/>
  <c r="Q1449" i="7"/>
  <c r="A1449" i="7"/>
  <c r="T1448" i="7"/>
  <c r="U1448" i="7" s="1"/>
  <c r="S1448" i="7"/>
  <c r="R1448" i="7"/>
  <c r="Q1448" i="7"/>
  <c r="A1448" i="7"/>
  <c r="U1447" i="7"/>
  <c r="T1447" i="7"/>
  <c r="S1447" i="7"/>
  <c r="R1447" i="7"/>
  <c r="Q1447" i="7"/>
  <c r="A1447" i="7"/>
  <c r="T1446" i="7"/>
  <c r="U1446" i="7" s="1"/>
  <c r="S1446" i="7"/>
  <c r="R1446" i="7"/>
  <c r="Q1446" i="7"/>
  <c r="A1446" i="7"/>
  <c r="U1445" i="7"/>
  <c r="T1445" i="7"/>
  <c r="S1445" i="7"/>
  <c r="R1445" i="7"/>
  <c r="Q1445" i="7"/>
  <c r="A1445" i="7"/>
  <c r="T1444" i="7"/>
  <c r="U1444" i="7" s="1"/>
  <c r="S1444" i="7"/>
  <c r="R1444" i="7"/>
  <c r="Q1444" i="7"/>
  <c r="A1444" i="7"/>
  <c r="T1443" i="7"/>
  <c r="U1443" i="7" s="1"/>
  <c r="S1443" i="7"/>
  <c r="R1443" i="7"/>
  <c r="Q1443" i="7"/>
  <c r="A1443" i="7"/>
  <c r="T1442" i="7"/>
  <c r="U1442" i="7" s="1"/>
  <c r="S1442" i="7"/>
  <c r="R1442" i="7"/>
  <c r="Q1442" i="7"/>
  <c r="A1442" i="7"/>
  <c r="T1441" i="7"/>
  <c r="U1441" i="7" s="1"/>
  <c r="S1441" i="7"/>
  <c r="R1441" i="7"/>
  <c r="Q1441" i="7"/>
  <c r="A1441" i="7"/>
  <c r="T1440" i="7"/>
  <c r="U1440" i="7" s="1"/>
  <c r="S1440" i="7"/>
  <c r="R1440" i="7"/>
  <c r="Q1440" i="7"/>
  <c r="A1440" i="7"/>
  <c r="U1439" i="7"/>
  <c r="T1439" i="7"/>
  <c r="S1439" i="7"/>
  <c r="R1439" i="7"/>
  <c r="Q1439" i="7"/>
  <c r="A1439" i="7"/>
  <c r="T1438" i="7"/>
  <c r="U1438" i="7" s="1"/>
  <c r="S1438" i="7"/>
  <c r="R1438" i="7"/>
  <c r="Q1438" i="7"/>
  <c r="A1438" i="7"/>
  <c r="U1437" i="7"/>
  <c r="T1437" i="7"/>
  <c r="S1437" i="7"/>
  <c r="R1437" i="7"/>
  <c r="Q1437" i="7"/>
  <c r="A1437" i="7"/>
  <c r="T1436" i="7"/>
  <c r="U1436" i="7" s="1"/>
  <c r="S1436" i="7"/>
  <c r="R1436" i="7"/>
  <c r="Q1436" i="7"/>
  <c r="A1436" i="7"/>
  <c r="U1435" i="7"/>
  <c r="T1435" i="7"/>
  <c r="S1435" i="7"/>
  <c r="R1435" i="7"/>
  <c r="Q1435" i="7"/>
  <c r="A1435" i="7"/>
  <c r="T1434" i="7"/>
  <c r="U1434" i="7" s="1"/>
  <c r="S1434" i="7"/>
  <c r="R1434" i="7"/>
  <c r="Q1434" i="7"/>
  <c r="A1434" i="7"/>
  <c r="T1433" i="7"/>
  <c r="U1433" i="7" s="1"/>
  <c r="S1433" i="7"/>
  <c r="R1433" i="7"/>
  <c r="Q1433" i="7"/>
  <c r="A1433" i="7"/>
  <c r="T1432" i="7"/>
  <c r="U1432" i="7" s="1"/>
  <c r="S1432" i="7"/>
  <c r="R1432" i="7"/>
  <c r="Q1432" i="7"/>
  <c r="A1432" i="7"/>
  <c r="U1431" i="7"/>
  <c r="T1431" i="7"/>
  <c r="S1431" i="7"/>
  <c r="R1431" i="7"/>
  <c r="Q1431" i="7"/>
  <c r="A1431" i="7"/>
  <c r="T1430" i="7"/>
  <c r="U1430" i="7" s="1"/>
  <c r="S1430" i="7"/>
  <c r="R1430" i="7"/>
  <c r="Q1430" i="7"/>
  <c r="A1430" i="7"/>
  <c r="T1429" i="7"/>
  <c r="U1429" i="7" s="1"/>
  <c r="S1429" i="7"/>
  <c r="R1429" i="7"/>
  <c r="Q1429" i="7"/>
  <c r="A1429" i="7"/>
  <c r="T1428" i="7"/>
  <c r="U1428" i="7" s="1"/>
  <c r="S1428" i="7"/>
  <c r="R1428" i="7"/>
  <c r="Q1428" i="7"/>
  <c r="A1428" i="7"/>
  <c r="T1427" i="7"/>
  <c r="U1427" i="7" s="1"/>
  <c r="S1427" i="7"/>
  <c r="R1427" i="7"/>
  <c r="Q1427" i="7"/>
  <c r="A1427" i="7"/>
  <c r="T1426" i="7"/>
  <c r="U1426" i="7" s="1"/>
  <c r="S1426" i="7"/>
  <c r="R1426" i="7"/>
  <c r="Q1426" i="7"/>
  <c r="A1426" i="7"/>
  <c r="U1425" i="7"/>
  <c r="T1425" i="7"/>
  <c r="S1425" i="7"/>
  <c r="R1425" i="7"/>
  <c r="Q1425" i="7"/>
  <c r="A1425" i="7"/>
  <c r="T1424" i="7"/>
  <c r="U1424" i="7" s="1"/>
  <c r="S1424" i="7"/>
  <c r="R1424" i="7"/>
  <c r="Q1424" i="7"/>
  <c r="A1424" i="7"/>
  <c r="U1423" i="7"/>
  <c r="T1423" i="7"/>
  <c r="S1423" i="7"/>
  <c r="R1423" i="7"/>
  <c r="Q1423" i="7"/>
  <c r="A1423" i="7"/>
  <c r="T1422" i="7"/>
  <c r="U1422" i="7" s="1"/>
  <c r="S1422" i="7"/>
  <c r="R1422" i="7"/>
  <c r="Q1422" i="7"/>
  <c r="A1422" i="7"/>
  <c r="T1421" i="7"/>
  <c r="U1421" i="7" s="1"/>
  <c r="S1421" i="7"/>
  <c r="R1421" i="7"/>
  <c r="Q1421" i="7"/>
  <c r="A1421" i="7"/>
  <c r="T1420" i="7"/>
  <c r="U1420" i="7" s="1"/>
  <c r="S1420" i="7"/>
  <c r="R1420" i="7"/>
  <c r="Q1420" i="7"/>
  <c r="A1420" i="7"/>
  <c r="T1419" i="7"/>
  <c r="U1419" i="7" s="1"/>
  <c r="S1419" i="7"/>
  <c r="R1419" i="7"/>
  <c r="Q1419" i="7"/>
  <c r="A1419" i="7"/>
  <c r="T1418" i="7"/>
  <c r="U1418" i="7" s="1"/>
  <c r="S1418" i="7"/>
  <c r="R1418" i="7"/>
  <c r="Q1418" i="7"/>
  <c r="A1418" i="7"/>
  <c r="T1417" i="7"/>
  <c r="U1417" i="7" s="1"/>
  <c r="S1417" i="7"/>
  <c r="R1417" i="7"/>
  <c r="Q1417" i="7"/>
  <c r="A1417" i="7"/>
  <c r="T1416" i="7"/>
  <c r="U1416" i="7" s="1"/>
  <c r="S1416" i="7"/>
  <c r="R1416" i="7"/>
  <c r="Q1416" i="7"/>
  <c r="A1416" i="7"/>
  <c r="U1415" i="7"/>
  <c r="T1415" i="7"/>
  <c r="S1415" i="7"/>
  <c r="R1415" i="7"/>
  <c r="Q1415" i="7"/>
  <c r="A1415" i="7"/>
  <c r="T1414" i="7"/>
  <c r="U1414" i="7" s="1"/>
  <c r="S1414" i="7"/>
  <c r="R1414" i="7"/>
  <c r="Q1414" i="7"/>
  <c r="A1414" i="7"/>
  <c r="U1413" i="7"/>
  <c r="T1413" i="7"/>
  <c r="S1413" i="7"/>
  <c r="R1413" i="7"/>
  <c r="Q1413" i="7"/>
  <c r="A1413" i="7"/>
  <c r="T1412" i="7"/>
  <c r="U1412" i="7" s="1"/>
  <c r="S1412" i="7"/>
  <c r="R1412" i="7"/>
  <c r="Q1412" i="7"/>
  <c r="A1412" i="7"/>
  <c r="T1411" i="7"/>
  <c r="U1411" i="7" s="1"/>
  <c r="S1411" i="7"/>
  <c r="R1411" i="7"/>
  <c r="Q1411" i="7"/>
  <c r="A1411" i="7"/>
  <c r="T1410" i="7"/>
  <c r="U1410" i="7" s="1"/>
  <c r="S1410" i="7"/>
  <c r="R1410" i="7"/>
  <c r="Q1410" i="7"/>
  <c r="A1410" i="7"/>
  <c r="U1409" i="7"/>
  <c r="T1409" i="7"/>
  <c r="S1409" i="7"/>
  <c r="R1409" i="7"/>
  <c r="Q1409" i="7"/>
  <c r="A1409" i="7"/>
  <c r="T1408" i="7"/>
  <c r="U1408" i="7" s="1"/>
  <c r="S1408" i="7"/>
  <c r="R1408" i="7"/>
  <c r="Q1408" i="7"/>
  <c r="A1408" i="7"/>
  <c r="U1407" i="7"/>
  <c r="T1407" i="7"/>
  <c r="S1407" i="7"/>
  <c r="R1407" i="7"/>
  <c r="Q1407" i="7"/>
  <c r="A1407" i="7"/>
  <c r="T1406" i="7"/>
  <c r="U1406" i="7" s="1"/>
  <c r="S1406" i="7"/>
  <c r="R1406" i="7"/>
  <c r="Q1406" i="7"/>
  <c r="A1406" i="7"/>
  <c r="U1405" i="7"/>
  <c r="T1405" i="7"/>
  <c r="S1405" i="7"/>
  <c r="R1405" i="7"/>
  <c r="Q1405" i="7"/>
  <c r="A1405" i="7"/>
  <c r="T1404" i="7"/>
  <c r="U1404" i="7" s="1"/>
  <c r="S1404" i="7"/>
  <c r="R1404" i="7"/>
  <c r="Q1404" i="7"/>
  <c r="A1404" i="7"/>
  <c r="T1403" i="7"/>
  <c r="U1403" i="7" s="1"/>
  <c r="S1403" i="7"/>
  <c r="R1403" i="7"/>
  <c r="Q1403" i="7"/>
  <c r="A1403" i="7"/>
  <c r="T1402" i="7"/>
  <c r="U1402" i="7" s="1"/>
  <c r="S1402" i="7"/>
  <c r="R1402" i="7"/>
  <c r="Q1402" i="7"/>
  <c r="A1402" i="7"/>
  <c r="U1401" i="7"/>
  <c r="T1401" i="7"/>
  <c r="S1401" i="7"/>
  <c r="R1401" i="7"/>
  <c r="Q1401" i="7"/>
  <c r="A1401" i="7"/>
  <c r="T1400" i="7"/>
  <c r="U1400" i="7" s="1"/>
  <c r="S1400" i="7"/>
  <c r="R1400" i="7"/>
  <c r="Q1400" i="7"/>
  <c r="A1400" i="7"/>
  <c r="T1399" i="7"/>
  <c r="U1399" i="7" s="1"/>
  <c r="S1399" i="7"/>
  <c r="R1399" i="7"/>
  <c r="Q1399" i="7"/>
  <c r="A1399" i="7"/>
  <c r="T1398" i="7"/>
  <c r="U1398" i="7" s="1"/>
  <c r="S1398" i="7"/>
  <c r="R1398" i="7"/>
  <c r="Q1398" i="7"/>
  <c r="A1398" i="7"/>
  <c r="T1397" i="7"/>
  <c r="U1397" i="7" s="1"/>
  <c r="S1397" i="7"/>
  <c r="R1397" i="7"/>
  <c r="Q1397" i="7"/>
  <c r="A1397" i="7"/>
  <c r="T1396" i="7"/>
  <c r="U1396" i="7" s="1"/>
  <c r="S1396" i="7"/>
  <c r="R1396" i="7"/>
  <c r="Q1396" i="7"/>
  <c r="A1396" i="7"/>
  <c r="T1395" i="7"/>
  <c r="U1395" i="7" s="1"/>
  <c r="S1395" i="7"/>
  <c r="R1395" i="7"/>
  <c r="Q1395" i="7"/>
  <c r="A1395" i="7"/>
  <c r="T1394" i="7"/>
  <c r="U1394" i="7" s="1"/>
  <c r="S1394" i="7"/>
  <c r="R1394" i="7"/>
  <c r="Q1394" i="7"/>
  <c r="A1394" i="7"/>
  <c r="T1393" i="7"/>
  <c r="U1393" i="7" s="1"/>
  <c r="S1393" i="7"/>
  <c r="R1393" i="7"/>
  <c r="Q1393" i="7"/>
  <c r="A1393" i="7"/>
  <c r="T1392" i="7"/>
  <c r="U1392" i="7" s="1"/>
  <c r="S1392" i="7"/>
  <c r="R1392" i="7"/>
  <c r="Q1392" i="7"/>
  <c r="A1392" i="7"/>
  <c r="U1391" i="7"/>
  <c r="T1391" i="7"/>
  <c r="S1391" i="7"/>
  <c r="R1391" i="7"/>
  <c r="Q1391" i="7"/>
  <c r="A1391" i="7"/>
  <c r="T1390" i="7"/>
  <c r="U1390" i="7" s="1"/>
  <c r="S1390" i="7"/>
  <c r="R1390" i="7"/>
  <c r="Q1390" i="7"/>
  <c r="A1390" i="7"/>
  <c r="U1389" i="7"/>
  <c r="T1389" i="7"/>
  <c r="S1389" i="7"/>
  <c r="R1389" i="7"/>
  <c r="Q1389" i="7"/>
  <c r="A1389" i="7"/>
  <c r="T1388" i="7"/>
  <c r="U1388" i="7" s="1"/>
  <c r="S1388" i="7"/>
  <c r="R1388" i="7"/>
  <c r="Q1388" i="7"/>
  <c r="A1388" i="7"/>
  <c r="U1387" i="7"/>
  <c r="T1387" i="7"/>
  <c r="S1387" i="7"/>
  <c r="R1387" i="7"/>
  <c r="Q1387" i="7"/>
  <c r="A1387" i="7"/>
  <c r="T1386" i="7"/>
  <c r="U1386" i="7" s="1"/>
  <c r="S1386" i="7"/>
  <c r="R1386" i="7"/>
  <c r="Q1386" i="7"/>
  <c r="A1386" i="7"/>
  <c r="U1385" i="7"/>
  <c r="T1385" i="7"/>
  <c r="S1385" i="7"/>
  <c r="R1385" i="7"/>
  <c r="Q1385" i="7"/>
  <c r="A1385" i="7"/>
  <c r="T1384" i="7"/>
  <c r="U1384" i="7" s="1"/>
  <c r="S1384" i="7"/>
  <c r="R1384" i="7"/>
  <c r="Q1384" i="7"/>
  <c r="A1384" i="7"/>
  <c r="T1383" i="7"/>
  <c r="U1383" i="7" s="1"/>
  <c r="S1383" i="7"/>
  <c r="R1383" i="7"/>
  <c r="Q1383" i="7"/>
  <c r="A1383" i="7"/>
  <c r="T1382" i="7"/>
  <c r="U1382" i="7" s="1"/>
  <c r="S1382" i="7"/>
  <c r="R1382" i="7"/>
  <c r="Q1382" i="7"/>
  <c r="A1382" i="7"/>
  <c r="U1381" i="7"/>
  <c r="T1381" i="7"/>
  <c r="S1381" i="7"/>
  <c r="R1381" i="7"/>
  <c r="Q1381" i="7"/>
  <c r="A1381" i="7"/>
  <c r="T1380" i="7"/>
  <c r="U1380" i="7" s="1"/>
  <c r="S1380" i="7"/>
  <c r="R1380" i="7"/>
  <c r="Q1380" i="7"/>
  <c r="A1380" i="7"/>
  <c r="T1379" i="7"/>
  <c r="U1379" i="7" s="1"/>
  <c r="S1379" i="7"/>
  <c r="R1379" i="7"/>
  <c r="Q1379" i="7"/>
  <c r="A1379" i="7"/>
  <c r="T1378" i="7"/>
  <c r="U1378" i="7" s="1"/>
  <c r="S1378" i="7"/>
  <c r="R1378" i="7"/>
  <c r="Q1378" i="7"/>
  <c r="A1378" i="7"/>
  <c r="U1377" i="7"/>
  <c r="T1377" i="7"/>
  <c r="S1377" i="7"/>
  <c r="R1377" i="7"/>
  <c r="Q1377" i="7"/>
  <c r="A1377" i="7"/>
  <c r="T1376" i="7"/>
  <c r="U1376" i="7" s="1"/>
  <c r="S1376" i="7"/>
  <c r="R1376" i="7"/>
  <c r="Q1376" i="7"/>
  <c r="A1376" i="7"/>
  <c r="T1375" i="7"/>
  <c r="U1375" i="7" s="1"/>
  <c r="S1375" i="7"/>
  <c r="R1375" i="7"/>
  <c r="Q1375" i="7"/>
  <c r="A1375" i="7"/>
  <c r="T1374" i="7"/>
  <c r="U1374" i="7" s="1"/>
  <c r="S1374" i="7"/>
  <c r="R1374" i="7"/>
  <c r="Q1374" i="7"/>
  <c r="A1374" i="7"/>
  <c r="U1373" i="7"/>
  <c r="T1373" i="7"/>
  <c r="S1373" i="7"/>
  <c r="R1373" i="7"/>
  <c r="Q1373" i="7"/>
  <c r="A1373" i="7"/>
  <c r="T1372" i="7"/>
  <c r="U1372" i="7" s="1"/>
  <c r="S1372" i="7"/>
  <c r="R1372" i="7"/>
  <c r="Q1372" i="7"/>
  <c r="A1372" i="7"/>
  <c r="T1371" i="7"/>
  <c r="U1371" i="7" s="1"/>
  <c r="S1371" i="7"/>
  <c r="R1371" i="7"/>
  <c r="Q1371" i="7"/>
  <c r="A1371" i="7"/>
  <c r="T1370" i="7"/>
  <c r="U1370" i="7" s="1"/>
  <c r="S1370" i="7"/>
  <c r="R1370" i="7"/>
  <c r="Q1370" i="7"/>
  <c r="A1370" i="7"/>
  <c r="T1369" i="7"/>
  <c r="U1369" i="7" s="1"/>
  <c r="S1369" i="7"/>
  <c r="R1369" i="7"/>
  <c r="Q1369" i="7"/>
  <c r="A1369" i="7"/>
  <c r="T1368" i="7"/>
  <c r="U1368" i="7" s="1"/>
  <c r="S1368" i="7"/>
  <c r="R1368" i="7"/>
  <c r="Q1368" i="7"/>
  <c r="A1368" i="7"/>
  <c r="U1367" i="7"/>
  <c r="T1367" i="7"/>
  <c r="S1367" i="7"/>
  <c r="R1367" i="7"/>
  <c r="Q1367" i="7"/>
  <c r="A1367" i="7"/>
  <c r="T1366" i="7"/>
  <c r="U1366" i="7" s="1"/>
  <c r="S1366" i="7"/>
  <c r="R1366" i="7"/>
  <c r="Q1366" i="7"/>
  <c r="A1366" i="7"/>
  <c r="U1365" i="7"/>
  <c r="T1365" i="7"/>
  <c r="S1365" i="7"/>
  <c r="R1365" i="7"/>
  <c r="Q1365" i="7"/>
  <c r="A1365" i="7"/>
  <c r="T1364" i="7"/>
  <c r="U1364" i="7" s="1"/>
  <c r="S1364" i="7"/>
  <c r="R1364" i="7"/>
  <c r="Q1364" i="7"/>
  <c r="A1364" i="7"/>
  <c r="T1363" i="7"/>
  <c r="U1363" i="7" s="1"/>
  <c r="S1363" i="7"/>
  <c r="R1363" i="7"/>
  <c r="Q1363" i="7"/>
  <c r="A1363" i="7"/>
  <c r="T1362" i="7"/>
  <c r="U1362" i="7" s="1"/>
  <c r="S1362" i="7"/>
  <c r="R1362" i="7"/>
  <c r="Q1362" i="7"/>
  <c r="A1362" i="7"/>
  <c r="T1361" i="7"/>
  <c r="U1361" i="7" s="1"/>
  <c r="S1361" i="7"/>
  <c r="R1361" i="7"/>
  <c r="Q1361" i="7"/>
  <c r="A1361" i="7"/>
  <c r="T1360" i="7"/>
  <c r="U1360" i="7" s="1"/>
  <c r="S1360" i="7"/>
  <c r="R1360" i="7"/>
  <c r="Q1360" i="7"/>
  <c r="A1360" i="7"/>
  <c r="T1359" i="7"/>
  <c r="U1359" i="7" s="1"/>
  <c r="S1359" i="7"/>
  <c r="R1359" i="7"/>
  <c r="Q1359" i="7"/>
  <c r="A1359" i="7"/>
  <c r="T1358" i="7"/>
  <c r="U1358" i="7" s="1"/>
  <c r="S1358" i="7"/>
  <c r="R1358" i="7"/>
  <c r="Q1358" i="7"/>
  <c r="A1358" i="7"/>
  <c r="U1357" i="7"/>
  <c r="T1357" i="7"/>
  <c r="S1357" i="7"/>
  <c r="R1357" i="7"/>
  <c r="Q1357" i="7"/>
  <c r="A1357" i="7"/>
  <c r="T1356" i="7"/>
  <c r="U1356" i="7" s="1"/>
  <c r="S1356" i="7"/>
  <c r="R1356" i="7"/>
  <c r="Q1356" i="7"/>
  <c r="A1356" i="7"/>
  <c r="T1355" i="7"/>
  <c r="U1355" i="7" s="1"/>
  <c r="S1355" i="7"/>
  <c r="R1355" i="7"/>
  <c r="Q1355" i="7"/>
  <c r="A1355" i="7"/>
  <c r="T1354" i="7"/>
  <c r="U1354" i="7" s="1"/>
  <c r="S1354" i="7"/>
  <c r="R1354" i="7"/>
  <c r="Q1354" i="7"/>
  <c r="A1354" i="7"/>
  <c r="U1353" i="7"/>
  <c r="T1353" i="7"/>
  <c r="S1353" i="7"/>
  <c r="R1353" i="7"/>
  <c r="Q1353" i="7"/>
  <c r="A1353" i="7"/>
  <c r="T1352" i="7"/>
  <c r="U1352" i="7" s="1"/>
  <c r="S1352" i="7"/>
  <c r="R1352" i="7"/>
  <c r="Q1352" i="7"/>
  <c r="A1352" i="7"/>
  <c r="U1351" i="7"/>
  <c r="T1351" i="7"/>
  <c r="S1351" i="7"/>
  <c r="R1351" i="7"/>
  <c r="Q1351" i="7"/>
  <c r="A1351" i="7"/>
  <c r="T1350" i="7"/>
  <c r="U1350" i="7" s="1"/>
  <c r="S1350" i="7"/>
  <c r="R1350" i="7"/>
  <c r="Q1350" i="7"/>
  <c r="A1350" i="7"/>
  <c r="T1349" i="7"/>
  <c r="U1349" i="7" s="1"/>
  <c r="S1349" i="7"/>
  <c r="R1349" i="7"/>
  <c r="Q1349" i="7"/>
  <c r="A1349" i="7"/>
  <c r="T1348" i="7"/>
  <c r="U1348" i="7" s="1"/>
  <c r="S1348" i="7"/>
  <c r="R1348" i="7"/>
  <c r="Q1348" i="7"/>
  <c r="A1348" i="7"/>
  <c r="T1347" i="7"/>
  <c r="U1347" i="7" s="1"/>
  <c r="S1347" i="7"/>
  <c r="R1347" i="7"/>
  <c r="Q1347" i="7"/>
  <c r="A1347" i="7"/>
  <c r="T1346" i="7"/>
  <c r="U1346" i="7" s="1"/>
  <c r="S1346" i="7"/>
  <c r="R1346" i="7"/>
  <c r="Q1346" i="7"/>
  <c r="A1346" i="7"/>
  <c r="T1345" i="7"/>
  <c r="U1345" i="7" s="1"/>
  <c r="S1345" i="7"/>
  <c r="R1345" i="7"/>
  <c r="Q1345" i="7"/>
  <c r="A1345" i="7"/>
  <c r="T1344" i="7"/>
  <c r="U1344" i="7" s="1"/>
  <c r="S1344" i="7"/>
  <c r="R1344" i="7"/>
  <c r="Q1344" i="7"/>
  <c r="A1344" i="7"/>
  <c r="U1343" i="7"/>
  <c r="T1343" i="7"/>
  <c r="S1343" i="7"/>
  <c r="R1343" i="7"/>
  <c r="Q1343" i="7"/>
  <c r="A1343" i="7"/>
  <c r="T1342" i="7"/>
  <c r="U1342" i="7" s="1"/>
  <c r="S1342" i="7"/>
  <c r="R1342" i="7"/>
  <c r="Q1342" i="7"/>
  <c r="A1342" i="7"/>
  <c r="U1341" i="7"/>
  <c r="T1341" i="7"/>
  <c r="S1341" i="7"/>
  <c r="R1341" i="7"/>
  <c r="Q1341" i="7"/>
  <c r="A1341" i="7"/>
  <c r="T1340" i="7"/>
  <c r="U1340" i="7" s="1"/>
  <c r="S1340" i="7"/>
  <c r="R1340" i="7"/>
  <c r="Q1340" i="7"/>
  <c r="A1340" i="7"/>
  <c r="U1339" i="7"/>
  <c r="T1339" i="7"/>
  <c r="S1339" i="7"/>
  <c r="R1339" i="7"/>
  <c r="Q1339" i="7"/>
  <c r="A1339" i="7"/>
  <c r="T1338" i="7"/>
  <c r="U1338" i="7" s="1"/>
  <c r="S1338" i="7"/>
  <c r="R1338" i="7"/>
  <c r="Q1338" i="7"/>
  <c r="A1338" i="7"/>
  <c r="T1337" i="7"/>
  <c r="U1337" i="7" s="1"/>
  <c r="S1337" i="7"/>
  <c r="R1337" i="7"/>
  <c r="Q1337" i="7"/>
  <c r="A1337" i="7"/>
  <c r="T1336" i="7"/>
  <c r="U1336" i="7" s="1"/>
  <c r="S1336" i="7"/>
  <c r="R1336" i="7"/>
  <c r="Q1336" i="7"/>
  <c r="A1336" i="7"/>
  <c r="U1335" i="7"/>
  <c r="T1335" i="7"/>
  <c r="S1335" i="7"/>
  <c r="R1335" i="7"/>
  <c r="Q1335" i="7"/>
  <c r="A1335" i="7"/>
  <c r="T1334" i="7"/>
  <c r="U1334" i="7" s="1"/>
  <c r="S1334" i="7"/>
  <c r="R1334" i="7"/>
  <c r="Q1334" i="7"/>
  <c r="A1334" i="7"/>
  <c r="T1333" i="7"/>
  <c r="U1333" i="7" s="1"/>
  <c r="S1333" i="7"/>
  <c r="R1333" i="7"/>
  <c r="Q1333" i="7"/>
  <c r="A1333" i="7"/>
  <c r="T1332" i="7"/>
  <c r="U1332" i="7" s="1"/>
  <c r="S1332" i="7"/>
  <c r="R1332" i="7"/>
  <c r="Q1332" i="7"/>
  <c r="A1332" i="7"/>
  <c r="T1331" i="7"/>
  <c r="U1331" i="7" s="1"/>
  <c r="S1331" i="7"/>
  <c r="R1331" i="7"/>
  <c r="Q1331" i="7"/>
  <c r="A1331" i="7"/>
  <c r="T1330" i="7"/>
  <c r="U1330" i="7" s="1"/>
  <c r="S1330" i="7"/>
  <c r="R1330" i="7"/>
  <c r="Q1330" i="7"/>
  <c r="A1330" i="7"/>
  <c r="U1329" i="7"/>
  <c r="T1329" i="7"/>
  <c r="S1329" i="7"/>
  <c r="R1329" i="7"/>
  <c r="Q1329" i="7"/>
  <c r="A1329" i="7"/>
  <c r="T1328" i="7"/>
  <c r="U1328" i="7" s="1"/>
  <c r="S1328" i="7"/>
  <c r="R1328" i="7"/>
  <c r="Q1328" i="7"/>
  <c r="A1328" i="7"/>
  <c r="T1327" i="7"/>
  <c r="U1327" i="7" s="1"/>
  <c r="S1327" i="7"/>
  <c r="R1327" i="7"/>
  <c r="Q1327" i="7"/>
  <c r="A1327" i="7"/>
  <c r="T1326" i="7"/>
  <c r="U1326" i="7" s="1"/>
  <c r="S1326" i="7"/>
  <c r="R1326" i="7"/>
  <c r="Q1326" i="7"/>
  <c r="A1326" i="7"/>
  <c r="T1325" i="7"/>
  <c r="U1325" i="7" s="1"/>
  <c r="S1325" i="7"/>
  <c r="R1325" i="7"/>
  <c r="Q1325" i="7"/>
  <c r="A1325" i="7"/>
  <c r="T1324" i="7"/>
  <c r="U1324" i="7" s="1"/>
  <c r="S1324" i="7"/>
  <c r="R1324" i="7"/>
  <c r="Q1324" i="7"/>
  <c r="A1324" i="7"/>
  <c r="T1323" i="7"/>
  <c r="U1323" i="7" s="1"/>
  <c r="S1323" i="7"/>
  <c r="R1323" i="7"/>
  <c r="Q1323" i="7"/>
  <c r="A1323" i="7"/>
  <c r="T1322" i="7"/>
  <c r="U1322" i="7" s="1"/>
  <c r="S1322" i="7"/>
  <c r="R1322" i="7"/>
  <c r="Q1322" i="7"/>
  <c r="A1322" i="7"/>
  <c r="T1321" i="7"/>
  <c r="U1321" i="7" s="1"/>
  <c r="S1321" i="7"/>
  <c r="R1321" i="7"/>
  <c r="Q1321" i="7"/>
  <c r="A1321" i="7"/>
  <c r="T1320" i="7"/>
  <c r="U1320" i="7" s="1"/>
  <c r="S1320" i="7"/>
  <c r="R1320" i="7"/>
  <c r="Q1320" i="7"/>
  <c r="A1320" i="7"/>
  <c r="U1319" i="7"/>
  <c r="T1319" i="7"/>
  <c r="S1319" i="7"/>
  <c r="R1319" i="7"/>
  <c r="Q1319" i="7"/>
  <c r="A1319" i="7"/>
  <c r="T1318" i="7"/>
  <c r="U1318" i="7" s="1"/>
  <c r="S1318" i="7"/>
  <c r="R1318" i="7"/>
  <c r="Q1318" i="7"/>
  <c r="A1318" i="7"/>
  <c r="U1317" i="7"/>
  <c r="T1317" i="7"/>
  <c r="S1317" i="7"/>
  <c r="R1317" i="7"/>
  <c r="Q1317" i="7"/>
  <c r="A1317" i="7"/>
  <c r="T1316" i="7"/>
  <c r="U1316" i="7" s="1"/>
  <c r="S1316" i="7"/>
  <c r="R1316" i="7"/>
  <c r="Q1316" i="7"/>
  <c r="A1316" i="7"/>
  <c r="T1315" i="7"/>
  <c r="U1315" i="7" s="1"/>
  <c r="S1315" i="7"/>
  <c r="R1315" i="7"/>
  <c r="Q1315" i="7"/>
  <c r="A1315" i="7"/>
  <c r="T1314" i="7"/>
  <c r="U1314" i="7" s="1"/>
  <c r="S1314" i="7"/>
  <c r="R1314" i="7"/>
  <c r="Q1314" i="7"/>
  <c r="A1314" i="7"/>
  <c r="U1313" i="7"/>
  <c r="T1313" i="7"/>
  <c r="S1313" i="7"/>
  <c r="R1313" i="7"/>
  <c r="Q1313" i="7"/>
  <c r="A1313" i="7"/>
  <c r="T1312" i="7"/>
  <c r="U1312" i="7" s="1"/>
  <c r="S1312" i="7"/>
  <c r="R1312" i="7"/>
  <c r="Q1312" i="7"/>
  <c r="A1312" i="7"/>
  <c r="T1311" i="7"/>
  <c r="U1311" i="7" s="1"/>
  <c r="S1311" i="7"/>
  <c r="R1311" i="7"/>
  <c r="Q1311" i="7"/>
  <c r="A1311" i="7"/>
  <c r="T1310" i="7"/>
  <c r="U1310" i="7" s="1"/>
  <c r="S1310" i="7"/>
  <c r="R1310" i="7"/>
  <c r="Q1310" i="7"/>
  <c r="A1310" i="7"/>
  <c r="T1309" i="7"/>
  <c r="U1309" i="7" s="1"/>
  <c r="S1309" i="7"/>
  <c r="R1309" i="7"/>
  <c r="Q1309" i="7"/>
  <c r="A1309" i="7"/>
  <c r="T1308" i="7"/>
  <c r="U1308" i="7" s="1"/>
  <c r="S1308" i="7"/>
  <c r="R1308" i="7"/>
  <c r="Q1308" i="7"/>
  <c r="A1308" i="7"/>
  <c r="T1307" i="7"/>
  <c r="U1307" i="7" s="1"/>
  <c r="S1307" i="7"/>
  <c r="R1307" i="7"/>
  <c r="Q1307" i="7"/>
  <c r="A1307" i="7"/>
  <c r="T1306" i="7"/>
  <c r="U1306" i="7" s="1"/>
  <c r="S1306" i="7"/>
  <c r="R1306" i="7"/>
  <c r="Q1306" i="7"/>
  <c r="A1306" i="7"/>
  <c r="T1305" i="7"/>
  <c r="U1305" i="7" s="1"/>
  <c r="S1305" i="7"/>
  <c r="R1305" i="7"/>
  <c r="Q1305" i="7"/>
  <c r="A1305" i="7"/>
  <c r="T1304" i="7"/>
  <c r="U1304" i="7" s="1"/>
  <c r="S1304" i="7"/>
  <c r="R1304" i="7"/>
  <c r="Q1304" i="7"/>
  <c r="A1304" i="7"/>
  <c r="T1303" i="7"/>
  <c r="U1303" i="7" s="1"/>
  <c r="S1303" i="7"/>
  <c r="R1303" i="7"/>
  <c r="Q1303" i="7"/>
  <c r="A1303" i="7"/>
  <c r="T1302" i="7"/>
  <c r="U1302" i="7" s="1"/>
  <c r="S1302" i="7"/>
  <c r="R1302" i="7"/>
  <c r="Q1302" i="7"/>
  <c r="A1302" i="7"/>
  <c r="T1301" i="7"/>
  <c r="U1301" i="7" s="1"/>
  <c r="S1301" i="7"/>
  <c r="R1301" i="7"/>
  <c r="Q1301" i="7"/>
  <c r="A1301" i="7"/>
  <c r="T1300" i="7"/>
  <c r="U1300" i="7" s="1"/>
  <c r="S1300" i="7"/>
  <c r="R1300" i="7"/>
  <c r="Q1300" i="7"/>
  <c r="A1300" i="7"/>
  <c r="T1299" i="7"/>
  <c r="U1299" i="7" s="1"/>
  <c r="S1299" i="7"/>
  <c r="R1299" i="7"/>
  <c r="Q1299" i="7"/>
  <c r="A1299" i="7"/>
  <c r="T1298" i="7"/>
  <c r="U1298" i="7" s="1"/>
  <c r="S1298" i="7"/>
  <c r="R1298" i="7"/>
  <c r="Q1298" i="7"/>
  <c r="A1298" i="7"/>
  <c r="T1297" i="7"/>
  <c r="U1297" i="7" s="1"/>
  <c r="S1297" i="7"/>
  <c r="R1297" i="7"/>
  <c r="Q1297" i="7"/>
  <c r="A1297" i="7"/>
  <c r="T1296" i="7"/>
  <c r="U1296" i="7" s="1"/>
  <c r="S1296" i="7"/>
  <c r="R1296" i="7"/>
  <c r="Q1296" i="7"/>
  <c r="A1296" i="7"/>
  <c r="U1295" i="7"/>
  <c r="T1295" i="7"/>
  <c r="S1295" i="7"/>
  <c r="R1295" i="7"/>
  <c r="Q1295" i="7"/>
  <c r="A1295" i="7"/>
  <c r="T1294" i="7"/>
  <c r="U1294" i="7" s="1"/>
  <c r="S1294" i="7"/>
  <c r="R1294" i="7"/>
  <c r="Q1294" i="7"/>
  <c r="A1294" i="7"/>
  <c r="U1293" i="7"/>
  <c r="T1293" i="7"/>
  <c r="S1293" i="7"/>
  <c r="R1293" i="7"/>
  <c r="Q1293" i="7"/>
  <c r="A1293" i="7"/>
  <c r="T1292" i="7"/>
  <c r="U1292" i="7" s="1"/>
  <c r="S1292" i="7"/>
  <c r="R1292" i="7"/>
  <c r="Q1292" i="7"/>
  <c r="A1292" i="7"/>
  <c r="U1291" i="7"/>
  <c r="T1291" i="7"/>
  <c r="S1291" i="7"/>
  <c r="R1291" i="7"/>
  <c r="Q1291" i="7"/>
  <c r="A1291" i="7"/>
  <c r="T1290" i="7"/>
  <c r="U1290" i="7" s="1"/>
  <c r="S1290" i="7"/>
  <c r="R1290" i="7"/>
  <c r="Q1290" i="7"/>
  <c r="A1290" i="7"/>
  <c r="T1289" i="7"/>
  <c r="U1289" i="7" s="1"/>
  <c r="S1289" i="7"/>
  <c r="R1289" i="7"/>
  <c r="Q1289" i="7"/>
  <c r="A1289" i="7"/>
  <c r="T1288" i="7"/>
  <c r="U1288" i="7" s="1"/>
  <c r="S1288" i="7"/>
  <c r="R1288" i="7"/>
  <c r="Q1288" i="7"/>
  <c r="A1288" i="7"/>
  <c r="U1287" i="7"/>
  <c r="T1287" i="7"/>
  <c r="S1287" i="7"/>
  <c r="R1287" i="7"/>
  <c r="Q1287" i="7"/>
  <c r="A1287" i="7"/>
  <c r="T1286" i="7"/>
  <c r="U1286" i="7" s="1"/>
  <c r="S1286" i="7"/>
  <c r="R1286" i="7"/>
  <c r="Q1286" i="7"/>
  <c r="A1286" i="7"/>
  <c r="T1285" i="7"/>
  <c r="U1285" i="7" s="1"/>
  <c r="S1285" i="7"/>
  <c r="R1285" i="7"/>
  <c r="Q1285" i="7"/>
  <c r="A1285" i="7"/>
  <c r="T1284" i="7"/>
  <c r="U1284" i="7" s="1"/>
  <c r="S1284" i="7"/>
  <c r="R1284" i="7"/>
  <c r="Q1284" i="7"/>
  <c r="A1284" i="7"/>
  <c r="T1283" i="7"/>
  <c r="U1283" i="7" s="1"/>
  <c r="S1283" i="7"/>
  <c r="R1283" i="7"/>
  <c r="Q1283" i="7"/>
  <c r="A1283" i="7"/>
  <c r="T1282" i="7"/>
  <c r="U1282" i="7" s="1"/>
  <c r="S1282" i="7"/>
  <c r="R1282" i="7"/>
  <c r="Q1282" i="7"/>
  <c r="A1282" i="7"/>
  <c r="T1281" i="7"/>
  <c r="U1281" i="7" s="1"/>
  <c r="S1281" i="7"/>
  <c r="R1281" i="7"/>
  <c r="Q1281" i="7"/>
  <c r="A1281" i="7"/>
  <c r="T1280" i="7"/>
  <c r="U1280" i="7" s="1"/>
  <c r="S1280" i="7"/>
  <c r="R1280" i="7"/>
  <c r="Q1280" i="7"/>
  <c r="A1280" i="7"/>
  <c r="U1279" i="7"/>
  <c r="T1279" i="7"/>
  <c r="S1279" i="7"/>
  <c r="R1279" i="7"/>
  <c r="Q1279" i="7"/>
  <c r="A1279" i="7"/>
  <c r="T1278" i="7"/>
  <c r="U1278" i="7" s="1"/>
  <c r="S1278" i="7"/>
  <c r="R1278" i="7"/>
  <c r="Q1278" i="7"/>
  <c r="A1278" i="7"/>
  <c r="T1277" i="7"/>
  <c r="U1277" i="7" s="1"/>
  <c r="S1277" i="7"/>
  <c r="R1277" i="7"/>
  <c r="Q1277" i="7"/>
  <c r="A1277" i="7"/>
  <c r="T1276" i="7"/>
  <c r="U1276" i="7" s="1"/>
  <c r="S1276" i="7"/>
  <c r="R1276" i="7"/>
  <c r="Q1276" i="7"/>
  <c r="A1276" i="7"/>
  <c r="T1275" i="7"/>
  <c r="U1275" i="7" s="1"/>
  <c r="S1275" i="7"/>
  <c r="R1275" i="7"/>
  <c r="Q1275" i="7"/>
  <c r="A1275" i="7"/>
  <c r="T1274" i="7"/>
  <c r="U1274" i="7" s="1"/>
  <c r="S1274" i="7"/>
  <c r="R1274" i="7"/>
  <c r="Q1274" i="7"/>
  <c r="A1274" i="7"/>
  <c r="T1273" i="7"/>
  <c r="U1273" i="7" s="1"/>
  <c r="S1273" i="7"/>
  <c r="R1273" i="7"/>
  <c r="Q1273" i="7"/>
  <c r="A1273" i="7"/>
  <c r="T1272" i="7"/>
  <c r="U1272" i="7" s="1"/>
  <c r="S1272" i="7"/>
  <c r="R1272" i="7"/>
  <c r="Q1272" i="7"/>
  <c r="A1272" i="7"/>
  <c r="U1271" i="7"/>
  <c r="T1271" i="7"/>
  <c r="S1271" i="7"/>
  <c r="R1271" i="7"/>
  <c r="Q1271" i="7"/>
  <c r="A1271" i="7"/>
  <c r="T1270" i="7"/>
  <c r="U1270" i="7" s="1"/>
  <c r="S1270" i="7"/>
  <c r="R1270" i="7"/>
  <c r="Q1270" i="7"/>
  <c r="A1270" i="7"/>
  <c r="U1269" i="7"/>
  <c r="T1269" i="7"/>
  <c r="S1269" i="7"/>
  <c r="R1269" i="7"/>
  <c r="Q1269" i="7"/>
  <c r="A1269" i="7"/>
  <c r="T1268" i="7"/>
  <c r="U1268" i="7" s="1"/>
  <c r="S1268" i="7"/>
  <c r="R1268" i="7"/>
  <c r="Q1268" i="7"/>
  <c r="A1268" i="7"/>
  <c r="U1267" i="7"/>
  <c r="T1267" i="7"/>
  <c r="S1267" i="7"/>
  <c r="R1267" i="7"/>
  <c r="Q1267" i="7"/>
  <c r="A1267" i="7"/>
  <c r="T1266" i="7"/>
  <c r="U1266" i="7" s="1"/>
  <c r="S1266" i="7"/>
  <c r="R1266" i="7"/>
  <c r="Q1266" i="7"/>
  <c r="A1266" i="7"/>
  <c r="T1265" i="7"/>
  <c r="U1265" i="7" s="1"/>
  <c r="S1265" i="7"/>
  <c r="R1265" i="7"/>
  <c r="Q1265" i="7"/>
  <c r="A1265" i="7"/>
  <c r="T1264" i="7"/>
  <c r="U1264" i="7" s="1"/>
  <c r="S1264" i="7"/>
  <c r="R1264" i="7"/>
  <c r="Q1264" i="7"/>
  <c r="A1264" i="7"/>
  <c r="T1263" i="7"/>
  <c r="U1263" i="7" s="1"/>
  <c r="S1263" i="7"/>
  <c r="R1263" i="7"/>
  <c r="Q1263" i="7"/>
  <c r="A1263" i="7"/>
  <c r="T1262" i="7"/>
  <c r="U1262" i="7" s="1"/>
  <c r="S1262" i="7"/>
  <c r="R1262" i="7"/>
  <c r="Q1262" i="7"/>
  <c r="A1262" i="7"/>
  <c r="T1261" i="7"/>
  <c r="U1261" i="7" s="1"/>
  <c r="S1261" i="7"/>
  <c r="R1261" i="7"/>
  <c r="Q1261" i="7"/>
  <c r="A1261" i="7"/>
  <c r="T1260" i="7"/>
  <c r="U1260" i="7" s="1"/>
  <c r="S1260" i="7"/>
  <c r="R1260" i="7"/>
  <c r="Q1260" i="7"/>
  <c r="A1260" i="7"/>
  <c r="U1259" i="7"/>
  <c r="T1259" i="7"/>
  <c r="S1259" i="7"/>
  <c r="R1259" i="7"/>
  <c r="Q1259" i="7"/>
  <c r="A1259" i="7"/>
  <c r="T1258" i="7"/>
  <c r="U1258" i="7" s="1"/>
  <c r="S1258" i="7"/>
  <c r="R1258" i="7"/>
  <c r="Q1258" i="7"/>
  <c r="A1258" i="7"/>
  <c r="T1257" i="7"/>
  <c r="U1257" i="7" s="1"/>
  <c r="S1257" i="7"/>
  <c r="R1257" i="7"/>
  <c r="Q1257" i="7"/>
  <c r="A1257" i="7"/>
  <c r="T1256" i="7"/>
  <c r="U1256" i="7" s="1"/>
  <c r="S1256" i="7"/>
  <c r="R1256" i="7"/>
  <c r="Q1256" i="7"/>
  <c r="A1256" i="7"/>
  <c r="U1255" i="7"/>
  <c r="T1255" i="7"/>
  <c r="S1255" i="7"/>
  <c r="R1255" i="7"/>
  <c r="Q1255" i="7"/>
  <c r="A1255" i="7"/>
  <c r="T1254" i="7"/>
  <c r="U1254" i="7" s="1"/>
  <c r="S1254" i="7"/>
  <c r="R1254" i="7"/>
  <c r="Q1254" i="7"/>
  <c r="A1254" i="7"/>
  <c r="T1253" i="7"/>
  <c r="U1253" i="7" s="1"/>
  <c r="S1253" i="7"/>
  <c r="R1253" i="7"/>
  <c r="Q1253" i="7"/>
  <c r="A1253" i="7"/>
  <c r="T1252" i="7"/>
  <c r="U1252" i="7" s="1"/>
  <c r="S1252" i="7"/>
  <c r="R1252" i="7"/>
  <c r="Q1252" i="7"/>
  <c r="A1252" i="7"/>
  <c r="U1251" i="7"/>
  <c r="T1251" i="7"/>
  <c r="S1251" i="7"/>
  <c r="R1251" i="7"/>
  <c r="Q1251" i="7"/>
  <c r="A1251" i="7"/>
  <c r="T1250" i="7"/>
  <c r="U1250" i="7" s="1"/>
  <c r="S1250" i="7"/>
  <c r="R1250" i="7"/>
  <c r="Q1250" i="7"/>
  <c r="A1250" i="7"/>
  <c r="T1249" i="7"/>
  <c r="U1249" i="7" s="1"/>
  <c r="S1249" i="7"/>
  <c r="R1249" i="7"/>
  <c r="Q1249" i="7"/>
  <c r="A1249" i="7"/>
  <c r="T1248" i="7"/>
  <c r="U1248" i="7" s="1"/>
  <c r="S1248" i="7"/>
  <c r="R1248" i="7"/>
  <c r="Q1248" i="7"/>
  <c r="A1248" i="7"/>
  <c r="U1247" i="7"/>
  <c r="T1247" i="7"/>
  <c r="S1247" i="7"/>
  <c r="R1247" i="7"/>
  <c r="Q1247" i="7"/>
  <c r="A1247" i="7"/>
  <c r="T1246" i="7"/>
  <c r="U1246" i="7" s="1"/>
  <c r="S1246" i="7"/>
  <c r="R1246" i="7"/>
  <c r="Q1246" i="7"/>
  <c r="A1246" i="7"/>
  <c r="U1245" i="7"/>
  <c r="T1245" i="7"/>
  <c r="S1245" i="7"/>
  <c r="R1245" i="7"/>
  <c r="Q1245" i="7"/>
  <c r="A1245" i="7"/>
  <c r="T1244" i="7"/>
  <c r="U1244" i="7" s="1"/>
  <c r="S1244" i="7"/>
  <c r="R1244" i="7"/>
  <c r="Q1244" i="7"/>
  <c r="A1244" i="7"/>
  <c r="T1243" i="7"/>
  <c r="U1243" i="7" s="1"/>
  <c r="S1243" i="7"/>
  <c r="R1243" i="7"/>
  <c r="Q1243" i="7"/>
  <c r="A1243" i="7"/>
  <c r="T1242" i="7"/>
  <c r="U1242" i="7" s="1"/>
  <c r="S1242" i="7"/>
  <c r="R1242" i="7"/>
  <c r="Q1242" i="7"/>
  <c r="A1242" i="7"/>
  <c r="T1241" i="7"/>
  <c r="U1241" i="7" s="1"/>
  <c r="S1241" i="7"/>
  <c r="R1241" i="7"/>
  <c r="Q1241" i="7"/>
  <c r="A1241" i="7"/>
  <c r="T1240" i="7"/>
  <c r="U1240" i="7" s="1"/>
  <c r="S1240" i="7"/>
  <c r="R1240" i="7"/>
  <c r="Q1240" i="7"/>
  <c r="A1240" i="7"/>
  <c r="T1239" i="7"/>
  <c r="U1239" i="7" s="1"/>
  <c r="S1239" i="7"/>
  <c r="R1239" i="7"/>
  <c r="Q1239" i="7"/>
  <c r="A1239" i="7"/>
  <c r="T1238" i="7"/>
  <c r="U1238" i="7" s="1"/>
  <c r="S1238" i="7"/>
  <c r="R1238" i="7"/>
  <c r="Q1238" i="7"/>
  <c r="A1238" i="7"/>
  <c r="U1237" i="7"/>
  <c r="T1237" i="7"/>
  <c r="S1237" i="7"/>
  <c r="R1237" i="7"/>
  <c r="Q1237" i="7"/>
  <c r="A1237" i="7"/>
  <c r="T1236" i="7"/>
  <c r="U1236" i="7" s="1"/>
  <c r="S1236" i="7"/>
  <c r="R1236" i="7"/>
  <c r="Q1236" i="7"/>
  <c r="A1236" i="7"/>
  <c r="T1235" i="7"/>
  <c r="U1235" i="7" s="1"/>
  <c r="S1235" i="7"/>
  <c r="R1235" i="7"/>
  <c r="Q1235" i="7"/>
  <c r="A1235" i="7"/>
  <c r="T1234" i="7"/>
  <c r="U1234" i="7" s="1"/>
  <c r="S1234" i="7"/>
  <c r="R1234" i="7"/>
  <c r="Q1234" i="7"/>
  <c r="A1234" i="7"/>
  <c r="U1233" i="7"/>
  <c r="T1233" i="7"/>
  <c r="S1233" i="7"/>
  <c r="R1233" i="7"/>
  <c r="Q1233" i="7"/>
  <c r="A1233" i="7"/>
  <c r="T1232" i="7"/>
  <c r="U1232" i="7" s="1"/>
  <c r="S1232" i="7"/>
  <c r="R1232" i="7"/>
  <c r="Q1232" i="7"/>
  <c r="A1232" i="7"/>
  <c r="T1231" i="7"/>
  <c r="U1231" i="7" s="1"/>
  <c r="S1231" i="7"/>
  <c r="R1231" i="7"/>
  <c r="Q1231" i="7"/>
  <c r="A1231" i="7"/>
  <c r="T1230" i="7"/>
  <c r="U1230" i="7" s="1"/>
  <c r="S1230" i="7"/>
  <c r="R1230" i="7"/>
  <c r="Q1230" i="7"/>
  <c r="A1230" i="7"/>
  <c r="U1229" i="7"/>
  <c r="T1229" i="7"/>
  <c r="S1229" i="7"/>
  <c r="R1229" i="7"/>
  <c r="Q1229" i="7"/>
  <c r="A1229" i="7"/>
  <c r="T1228" i="7"/>
  <c r="U1228" i="7" s="1"/>
  <c r="S1228" i="7"/>
  <c r="R1228" i="7"/>
  <c r="Q1228" i="7"/>
  <c r="A1228" i="7"/>
  <c r="T1227" i="7"/>
  <c r="U1227" i="7" s="1"/>
  <c r="S1227" i="7"/>
  <c r="R1227" i="7"/>
  <c r="Q1227" i="7"/>
  <c r="A1227" i="7"/>
  <c r="T1226" i="7"/>
  <c r="U1226" i="7" s="1"/>
  <c r="S1226" i="7"/>
  <c r="R1226" i="7"/>
  <c r="Q1226" i="7"/>
  <c r="A1226" i="7"/>
  <c r="T1225" i="7"/>
  <c r="U1225" i="7" s="1"/>
  <c r="S1225" i="7"/>
  <c r="R1225" i="7"/>
  <c r="Q1225" i="7"/>
  <c r="A1225" i="7"/>
  <c r="T1224" i="7"/>
  <c r="U1224" i="7" s="1"/>
  <c r="S1224" i="7"/>
  <c r="R1224" i="7"/>
  <c r="Q1224" i="7"/>
  <c r="A1224" i="7"/>
  <c r="U1223" i="7"/>
  <c r="T1223" i="7"/>
  <c r="S1223" i="7"/>
  <c r="R1223" i="7"/>
  <c r="Q1223" i="7"/>
  <c r="A1223" i="7"/>
  <c r="T1222" i="7"/>
  <c r="U1222" i="7" s="1"/>
  <c r="S1222" i="7"/>
  <c r="R1222" i="7"/>
  <c r="Q1222" i="7"/>
  <c r="A1222" i="7"/>
  <c r="U1221" i="7"/>
  <c r="T1221" i="7"/>
  <c r="S1221" i="7"/>
  <c r="R1221" i="7"/>
  <c r="Q1221" i="7"/>
  <c r="A1221" i="7"/>
  <c r="T1220" i="7"/>
  <c r="U1220" i="7" s="1"/>
  <c r="S1220" i="7"/>
  <c r="R1220" i="7"/>
  <c r="Q1220" i="7"/>
  <c r="A1220" i="7"/>
  <c r="T1219" i="7"/>
  <c r="U1219" i="7" s="1"/>
  <c r="S1219" i="7"/>
  <c r="R1219" i="7"/>
  <c r="Q1219" i="7"/>
  <c r="A1219" i="7"/>
  <c r="T1218" i="7"/>
  <c r="U1218" i="7" s="1"/>
  <c r="S1218" i="7"/>
  <c r="R1218" i="7"/>
  <c r="Q1218" i="7"/>
  <c r="A1218" i="7"/>
  <c r="T1217" i="7"/>
  <c r="U1217" i="7" s="1"/>
  <c r="S1217" i="7"/>
  <c r="R1217" i="7"/>
  <c r="Q1217" i="7"/>
  <c r="A1217" i="7"/>
  <c r="T1216" i="7"/>
  <c r="U1216" i="7" s="1"/>
  <c r="S1216" i="7"/>
  <c r="R1216" i="7"/>
  <c r="Q1216" i="7"/>
  <c r="A1216" i="7"/>
  <c r="U1215" i="7"/>
  <c r="T1215" i="7"/>
  <c r="S1215" i="7"/>
  <c r="R1215" i="7"/>
  <c r="Q1215" i="7"/>
  <c r="A1215" i="7"/>
  <c r="T1214" i="7"/>
  <c r="U1214" i="7" s="1"/>
  <c r="S1214" i="7"/>
  <c r="R1214" i="7"/>
  <c r="Q1214" i="7"/>
  <c r="A1214" i="7"/>
  <c r="T1213" i="7"/>
  <c r="U1213" i="7" s="1"/>
  <c r="S1213" i="7"/>
  <c r="R1213" i="7"/>
  <c r="Q1213" i="7"/>
  <c r="A1213" i="7"/>
  <c r="T1212" i="7"/>
  <c r="U1212" i="7" s="1"/>
  <c r="S1212" i="7"/>
  <c r="R1212" i="7"/>
  <c r="Q1212" i="7"/>
  <c r="A1212" i="7"/>
  <c r="U1211" i="7"/>
  <c r="T1211" i="7"/>
  <c r="S1211" i="7"/>
  <c r="R1211" i="7"/>
  <c r="Q1211" i="7"/>
  <c r="A1211" i="7"/>
  <c r="T1210" i="7"/>
  <c r="U1210" i="7" s="1"/>
  <c r="S1210" i="7"/>
  <c r="R1210" i="7"/>
  <c r="Q1210" i="7"/>
  <c r="A1210" i="7"/>
  <c r="T1209" i="7"/>
  <c r="U1209" i="7" s="1"/>
  <c r="S1209" i="7"/>
  <c r="R1209" i="7"/>
  <c r="Q1209" i="7"/>
  <c r="A1209" i="7"/>
  <c r="T1208" i="7"/>
  <c r="U1208" i="7" s="1"/>
  <c r="S1208" i="7"/>
  <c r="R1208" i="7"/>
  <c r="Q1208" i="7"/>
  <c r="A1208" i="7"/>
  <c r="U1207" i="7"/>
  <c r="T1207" i="7"/>
  <c r="S1207" i="7"/>
  <c r="R1207" i="7"/>
  <c r="Q1207" i="7"/>
  <c r="A1207" i="7"/>
  <c r="T1206" i="7"/>
  <c r="U1206" i="7" s="1"/>
  <c r="S1206" i="7"/>
  <c r="R1206" i="7"/>
  <c r="Q1206" i="7"/>
  <c r="A1206" i="7"/>
  <c r="U1205" i="7"/>
  <c r="T1205" i="7"/>
  <c r="S1205" i="7"/>
  <c r="R1205" i="7"/>
  <c r="Q1205" i="7"/>
  <c r="A1205" i="7"/>
  <c r="T1204" i="7"/>
  <c r="U1204" i="7" s="1"/>
  <c r="S1204" i="7"/>
  <c r="R1204" i="7"/>
  <c r="Q1204" i="7"/>
  <c r="A1204" i="7"/>
  <c r="U1203" i="7"/>
  <c r="T1203" i="7"/>
  <c r="S1203" i="7"/>
  <c r="R1203" i="7"/>
  <c r="Q1203" i="7"/>
  <c r="A1203" i="7"/>
  <c r="T1202" i="7"/>
  <c r="U1202" i="7" s="1"/>
  <c r="S1202" i="7"/>
  <c r="R1202" i="7"/>
  <c r="Q1202" i="7"/>
  <c r="A1202" i="7"/>
  <c r="U1201" i="7"/>
  <c r="T1201" i="7"/>
  <c r="S1201" i="7"/>
  <c r="R1201" i="7"/>
  <c r="Q1201" i="7"/>
  <c r="A1201" i="7"/>
  <c r="T1200" i="7"/>
  <c r="U1200" i="7" s="1"/>
  <c r="S1200" i="7"/>
  <c r="R1200" i="7"/>
  <c r="Q1200" i="7"/>
  <c r="A1200" i="7"/>
  <c r="U1199" i="7"/>
  <c r="T1199" i="7"/>
  <c r="S1199" i="7"/>
  <c r="R1199" i="7"/>
  <c r="Q1199" i="7"/>
  <c r="A1199" i="7"/>
  <c r="T1198" i="7"/>
  <c r="U1198" i="7" s="1"/>
  <c r="S1198" i="7"/>
  <c r="R1198" i="7"/>
  <c r="Q1198" i="7"/>
  <c r="A1198" i="7"/>
  <c r="U1197" i="7"/>
  <c r="T1197" i="7"/>
  <c r="S1197" i="7"/>
  <c r="R1197" i="7"/>
  <c r="Q1197" i="7"/>
  <c r="A1197" i="7"/>
  <c r="T1196" i="7"/>
  <c r="U1196" i="7" s="1"/>
  <c r="S1196" i="7"/>
  <c r="R1196" i="7"/>
  <c r="Q1196" i="7"/>
  <c r="A1196" i="7"/>
  <c r="U1195" i="7"/>
  <c r="T1195" i="7"/>
  <c r="S1195" i="7"/>
  <c r="R1195" i="7"/>
  <c r="Q1195" i="7"/>
  <c r="A1195" i="7"/>
  <c r="T1194" i="7"/>
  <c r="U1194" i="7" s="1"/>
  <c r="S1194" i="7"/>
  <c r="R1194" i="7"/>
  <c r="Q1194" i="7"/>
  <c r="A1194" i="7"/>
  <c r="U1193" i="7"/>
  <c r="T1193" i="7"/>
  <c r="S1193" i="7"/>
  <c r="R1193" i="7"/>
  <c r="Q1193" i="7"/>
  <c r="A1193" i="7"/>
  <c r="T1192" i="7"/>
  <c r="U1192" i="7" s="1"/>
  <c r="S1192" i="7"/>
  <c r="R1192" i="7"/>
  <c r="Q1192" i="7"/>
  <c r="A1192" i="7"/>
  <c r="U1191" i="7"/>
  <c r="T1191" i="7"/>
  <c r="S1191" i="7"/>
  <c r="R1191" i="7"/>
  <c r="Q1191" i="7"/>
  <c r="A1191" i="7"/>
  <c r="T1190" i="7"/>
  <c r="U1190" i="7" s="1"/>
  <c r="S1190" i="7"/>
  <c r="R1190" i="7"/>
  <c r="Q1190" i="7"/>
  <c r="A1190" i="7"/>
  <c r="U1189" i="7"/>
  <c r="T1189" i="7"/>
  <c r="S1189" i="7"/>
  <c r="R1189" i="7"/>
  <c r="Q1189" i="7"/>
  <c r="A1189" i="7"/>
  <c r="T1188" i="7"/>
  <c r="U1188" i="7" s="1"/>
  <c r="S1188" i="7"/>
  <c r="R1188" i="7"/>
  <c r="Q1188" i="7"/>
  <c r="A1188" i="7"/>
  <c r="U1187" i="7"/>
  <c r="T1187" i="7"/>
  <c r="S1187" i="7"/>
  <c r="R1187" i="7"/>
  <c r="Q1187" i="7"/>
  <c r="A1187" i="7"/>
  <c r="T1186" i="7"/>
  <c r="U1186" i="7" s="1"/>
  <c r="S1186" i="7"/>
  <c r="R1186" i="7"/>
  <c r="Q1186" i="7"/>
  <c r="A1186" i="7"/>
  <c r="U1185" i="7"/>
  <c r="T1185" i="7"/>
  <c r="S1185" i="7"/>
  <c r="R1185" i="7"/>
  <c r="Q1185" i="7"/>
  <c r="A1185" i="7"/>
  <c r="T1184" i="7"/>
  <c r="U1184" i="7" s="1"/>
  <c r="S1184" i="7"/>
  <c r="R1184" i="7"/>
  <c r="Q1184" i="7"/>
  <c r="A1184" i="7"/>
  <c r="U1183" i="7"/>
  <c r="T1183" i="7"/>
  <c r="S1183" i="7"/>
  <c r="R1183" i="7"/>
  <c r="Q1183" i="7"/>
  <c r="A1183" i="7"/>
  <c r="T1182" i="7"/>
  <c r="U1182" i="7" s="1"/>
  <c r="S1182" i="7"/>
  <c r="R1182" i="7"/>
  <c r="Q1182" i="7"/>
  <c r="A1182" i="7"/>
  <c r="U1181" i="7"/>
  <c r="T1181" i="7"/>
  <c r="S1181" i="7"/>
  <c r="R1181" i="7"/>
  <c r="Q1181" i="7"/>
  <c r="A1181" i="7"/>
  <c r="T1180" i="7"/>
  <c r="U1180" i="7" s="1"/>
  <c r="S1180" i="7"/>
  <c r="R1180" i="7"/>
  <c r="Q1180" i="7"/>
  <c r="A1180" i="7"/>
  <c r="U1179" i="7"/>
  <c r="T1179" i="7"/>
  <c r="S1179" i="7"/>
  <c r="R1179" i="7"/>
  <c r="Q1179" i="7"/>
  <c r="A1179" i="7"/>
  <c r="T1178" i="7"/>
  <c r="U1178" i="7" s="1"/>
  <c r="S1178" i="7"/>
  <c r="R1178" i="7"/>
  <c r="Q1178" i="7"/>
  <c r="A1178" i="7"/>
  <c r="U1177" i="7"/>
  <c r="T1177" i="7"/>
  <c r="S1177" i="7"/>
  <c r="R1177" i="7"/>
  <c r="Q1177" i="7"/>
  <c r="A1177" i="7"/>
  <c r="T1176" i="7"/>
  <c r="U1176" i="7" s="1"/>
  <c r="S1176" i="7"/>
  <c r="R1176" i="7"/>
  <c r="Q1176" i="7"/>
  <c r="A1176" i="7"/>
  <c r="U1175" i="7"/>
  <c r="T1175" i="7"/>
  <c r="S1175" i="7"/>
  <c r="R1175" i="7"/>
  <c r="Q1175" i="7"/>
  <c r="A1175" i="7"/>
  <c r="T1174" i="7"/>
  <c r="U1174" i="7" s="1"/>
  <c r="S1174" i="7"/>
  <c r="R1174" i="7"/>
  <c r="Q1174" i="7"/>
  <c r="A1174" i="7"/>
  <c r="U1173" i="7"/>
  <c r="T1173" i="7"/>
  <c r="S1173" i="7"/>
  <c r="R1173" i="7"/>
  <c r="Q1173" i="7"/>
  <c r="A1173" i="7"/>
  <c r="T1172" i="7"/>
  <c r="U1172" i="7" s="1"/>
  <c r="S1172" i="7"/>
  <c r="R1172" i="7"/>
  <c r="Q1172" i="7"/>
  <c r="A1172" i="7"/>
  <c r="U1171" i="7"/>
  <c r="T1171" i="7"/>
  <c r="S1171" i="7"/>
  <c r="R1171" i="7"/>
  <c r="Q1171" i="7"/>
  <c r="A1171" i="7"/>
  <c r="T1170" i="7"/>
  <c r="U1170" i="7" s="1"/>
  <c r="S1170" i="7"/>
  <c r="R1170" i="7"/>
  <c r="Q1170" i="7"/>
  <c r="A1170" i="7"/>
  <c r="U1169" i="7"/>
  <c r="T1169" i="7"/>
  <c r="S1169" i="7"/>
  <c r="R1169" i="7"/>
  <c r="Q1169" i="7"/>
  <c r="A1169" i="7"/>
  <c r="T1168" i="7"/>
  <c r="U1168" i="7" s="1"/>
  <c r="S1168" i="7"/>
  <c r="R1168" i="7"/>
  <c r="Q1168" i="7"/>
  <c r="A1168" i="7"/>
  <c r="U1167" i="7"/>
  <c r="T1167" i="7"/>
  <c r="S1167" i="7"/>
  <c r="R1167" i="7"/>
  <c r="Q1167" i="7"/>
  <c r="A1167" i="7"/>
  <c r="T1166" i="7"/>
  <c r="U1166" i="7" s="1"/>
  <c r="S1166" i="7"/>
  <c r="R1166" i="7"/>
  <c r="Q1166" i="7"/>
  <c r="A1166" i="7"/>
  <c r="U1165" i="7"/>
  <c r="T1165" i="7"/>
  <c r="S1165" i="7"/>
  <c r="R1165" i="7"/>
  <c r="Q1165" i="7"/>
  <c r="A1165" i="7"/>
  <c r="T1164" i="7"/>
  <c r="U1164" i="7" s="1"/>
  <c r="S1164" i="7"/>
  <c r="R1164" i="7"/>
  <c r="Q1164" i="7"/>
  <c r="A1164" i="7"/>
  <c r="U1163" i="7"/>
  <c r="T1163" i="7"/>
  <c r="S1163" i="7"/>
  <c r="R1163" i="7"/>
  <c r="Q1163" i="7"/>
  <c r="A1163" i="7"/>
  <c r="T1162" i="7"/>
  <c r="U1162" i="7" s="1"/>
  <c r="S1162" i="7"/>
  <c r="R1162" i="7"/>
  <c r="Q1162" i="7"/>
  <c r="A1162" i="7"/>
  <c r="U1161" i="7"/>
  <c r="T1161" i="7"/>
  <c r="S1161" i="7"/>
  <c r="R1161" i="7"/>
  <c r="Q1161" i="7"/>
  <c r="A1161" i="7"/>
  <c r="T1160" i="7"/>
  <c r="U1160" i="7" s="1"/>
  <c r="S1160" i="7"/>
  <c r="R1160" i="7"/>
  <c r="Q1160" i="7"/>
  <c r="A1160" i="7"/>
  <c r="U1159" i="7"/>
  <c r="T1159" i="7"/>
  <c r="S1159" i="7"/>
  <c r="R1159" i="7"/>
  <c r="Q1159" i="7"/>
  <c r="A1159" i="7"/>
  <c r="T1158" i="7"/>
  <c r="U1158" i="7" s="1"/>
  <c r="S1158" i="7"/>
  <c r="R1158" i="7"/>
  <c r="Q1158" i="7"/>
  <c r="A1158" i="7"/>
  <c r="U1157" i="7"/>
  <c r="T1157" i="7"/>
  <c r="S1157" i="7"/>
  <c r="R1157" i="7"/>
  <c r="Q1157" i="7"/>
  <c r="A1157" i="7"/>
  <c r="T1156" i="7"/>
  <c r="U1156" i="7" s="1"/>
  <c r="S1156" i="7"/>
  <c r="R1156" i="7"/>
  <c r="Q1156" i="7"/>
  <c r="A1156" i="7"/>
  <c r="U1155" i="7"/>
  <c r="T1155" i="7"/>
  <c r="S1155" i="7"/>
  <c r="R1155" i="7"/>
  <c r="Q1155" i="7"/>
  <c r="A1155" i="7"/>
  <c r="T1154" i="7"/>
  <c r="U1154" i="7" s="1"/>
  <c r="S1154" i="7"/>
  <c r="R1154" i="7"/>
  <c r="Q1154" i="7"/>
  <c r="A1154" i="7"/>
  <c r="U1153" i="7"/>
  <c r="T1153" i="7"/>
  <c r="S1153" i="7"/>
  <c r="R1153" i="7"/>
  <c r="Q1153" i="7"/>
  <c r="A1153" i="7"/>
  <c r="T1152" i="7"/>
  <c r="U1152" i="7" s="1"/>
  <c r="S1152" i="7"/>
  <c r="R1152" i="7"/>
  <c r="Q1152" i="7"/>
  <c r="A1152" i="7"/>
  <c r="U1151" i="7"/>
  <c r="T1151" i="7"/>
  <c r="S1151" i="7"/>
  <c r="R1151" i="7"/>
  <c r="Q1151" i="7"/>
  <c r="A1151" i="7"/>
  <c r="T1150" i="7"/>
  <c r="U1150" i="7" s="1"/>
  <c r="S1150" i="7"/>
  <c r="R1150" i="7"/>
  <c r="Q1150" i="7"/>
  <c r="A1150" i="7"/>
  <c r="U1149" i="7"/>
  <c r="T1149" i="7"/>
  <c r="S1149" i="7"/>
  <c r="R1149" i="7"/>
  <c r="Q1149" i="7"/>
  <c r="A1149" i="7"/>
  <c r="T1148" i="7"/>
  <c r="U1148" i="7" s="1"/>
  <c r="S1148" i="7"/>
  <c r="R1148" i="7"/>
  <c r="Q1148" i="7"/>
  <c r="A1148" i="7"/>
  <c r="U1147" i="7"/>
  <c r="T1147" i="7"/>
  <c r="S1147" i="7"/>
  <c r="R1147" i="7"/>
  <c r="Q1147" i="7"/>
  <c r="A1147" i="7"/>
  <c r="T1146" i="7"/>
  <c r="U1146" i="7" s="1"/>
  <c r="S1146" i="7"/>
  <c r="R1146" i="7"/>
  <c r="Q1146" i="7"/>
  <c r="A1146" i="7"/>
  <c r="U1145" i="7"/>
  <c r="T1145" i="7"/>
  <c r="S1145" i="7"/>
  <c r="R1145" i="7"/>
  <c r="Q1145" i="7"/>
  <c r="A1145" i="7"/>
  <c r="T1144" i="7"/>
  <c r="U1144" i="7" s="1"/>
  <c r="S1144" i="7"/>
  <c r="R1144" i="7"/>
  <c r="Q1144" i="7"/>
  <c r="A1144" i="7"/>
  <c r="U1143" i="7"/>
  <c r="T1143" i="7"/>
  <c r="S1143" i="7"/>
  <c r="R1143" i="7"/>
  <c r="Q1143" i="7"/>
  <c r="A1143" i="7"/>
  <c r="T1142" i="7"/>
  <c r="U1142" i="7" s="1"/>
  <c r="S1142" i="7"/>
  <c r="R1142" i="7"/>
  <c r="Q1142" i="7"/>
  <c r="A1142" i="7"/>
  <c r="U1141" i="7"/>
  <c r="T1141" i="7"/>
  <c r="S1141" i="7"/>
  <c r="R1141" i="7"/>
  <c r="Q1141" i="7"/>
  <c r="A1141" i="7"/>
  <c r="T1140" i="7"/>
  <c r="U1140" i="7" s="1"/>
  <c r="S1140" i="7"/>
  <c r="R1140" i="7"/>
  <c r="Q1140" i="7"/>
  <c r="A1140" i="7"/>
  <c r="U1139" i="7"/>
  <c r="T1139" i="7"/>
  <c r="S1139" i="7"/>
  <c r="R1139" i="7"/>
  <c r="Q1139" i="7"/>
  <c r="A1139" i="7"/>
  <c r="T1138" i="7"/>
  <c r="U1138" i="7" s="1"/>
  <c r="S1138" i="7"/>
  <c r="R1138" i="7"/>
  <c r="Q1138" i="7"/>
  <c r="A1138" i="7"/>
  <c r="U1137" i="7"/>
  <c r="T1137" i="7"/>
  <c r="S1137" i="7"/>
  <c r="R1137" i="7"/>
  <c r="Q1137" i="7"/>
  <c r="A1137" i="7"/>
  <c r="T1136" i="7"/>
  <c r="U1136" i="7" s="1"/>
  <c r="S1136" i="7"/>
  <c r="R1136" i="7"/>
  <c r="Q1136" i="7"/>
  <c r="A1136" i="7"/>
  <c r="U1135" i="7"/>
  <c r="T1135" i="7"/>
  <c r="S1135" i="7"/>
  <c r="R1135" i="7"/>
  <c r="Q1135" i="7"/>
  <c r="A1135" i="7"/>
  <c r="T1134" i="7"/>
  <c r="U1134" i="7" s="1"/>
  <c r="S1134" i="7"/>
  <c r="R1134" i="7"/>
  <c r="Q1134" i="7"/>
  <c r="A1134" i="7"/>
  <c r="U1133" i="7"/>
  <c r="T1133" i="7"/>
  <c r="S1133" i="7"/>
  <c r="R1133" i="7"/>
  <c r="Q1133" i="7"/>
  <c r="A1133" i="7"/>
  <c r="T1132" i="7"/>
  <c r="U1132" i="7" s="1"/>
  <c r="S1132" i="7"/>
  <c r="R1132" i="7"/>
  <c r="Q1132" i="7"/>
  <c r="A1132" i="7"/>
  <c r="U1131" i="7"/>
  <c r="T1131" i="7"/>
  <c r="S1131" i="7"/>
  <c r="R1131" i="7"/>
  <c r="Q1131" i="7"/>
  <c r="A1131" i="7"/>
  <c r="T1130" i="7"/>
  <c r="U1130" i="7" s="1"/>
  <c r="S1130" i="7"/>
  <c r="R1130" i="7"/>
  <c r="Q1130" i="7"/>
  <c r="A1130" i="7"/>
  <c r="U1129" i="7"/>
  <c r="T1129" i="7"/>
  <c r="S1129" i="7"/>
  <c r="R1129" i="7"/>
  <c r="Q1129" i="7"/>
  <c r="A1129" i="7"/>
  <c r="T1128" i="7"/>
  <c r="U1128" i="7" s="1"/>
  <c r="S1128" i="7"/>
  <c r="R1128" i="7"/>
  <c r="Q1128" i="7"/>
  <c r="A1128" i="7"/>
  <c r="U1127" i="7"/>
  <c r="T1127" i="7"/>
  <c r="S1127" i="7"/>
  <c r="R1127" i="7"/>
  <c r="Q1127" i="7"/>
  <c r="A1127" i="7"/>
  <c r="T1126" i="7"/>
  <c r="U1126" i="7" s="1"/>
  <c r="S1126" i="7"/>
  <c r="R1126" i="7"/>
  <c r="Q1126" i="7"/>
  <c r="A1126" i="7"/>
  <c r="U1125" i="7"/>
  <c r="T1125" i="7"/>
  <c r="S1125" i="7"/>
  <c r="R1125" i="7"/>
  <c r="Q1125" i="7"/>
  <c r="A1125" i="7"/>
  <c r="T1124" i="7"/>
  <c r="U1124" i="7" s="1"/>
  <c r="S1124" i="7"/>
  <c r="R1124" i="7"/>
  <c r="Q1124" i="7"/>
  <c r="A1124" i="7"/>
  <c r="U1123" i="7"/>
  <c r="T1123" i="7"/>
  <c r="S1123" i="7"/>
  <c r="R1123" i="7"/>
  <c r="Q1123" i="7"/>
  <c r="A1123" i="7"/>
  <c r="T1122" i="7"/>
  <c r="U1122" i="7" s="1"/>
  <c r="S1122" i="7"/>
  <c r="R1122" i="7"/>
  <c r="Q1122" i="7"/>
  <c r="A1122" i="7"/>
  <c r="U1121" i="7"/>
  <c r="T1121" i="7"/>
  <c r="S1121" i="7"/>
  <c r="R1121" i="7"/>
  <c r="Q1121" i="7"/>
  <c r="A1121" i="7"/>
  <c r="T1120" i="7"/>
  <c r="U1120" i="7" s="1"/>
  <c r="S1120" i="7"/>
  <c r="R1120" i="7"/>
  <c r="Q1120" i="7"/>
  <c r="A1120" i="7"/>
  <c r="U1119" i="7"/>
  <c r="T1119" i="7"/>
  <c r="S1119" i="7"/>
  <c r="R1119" i="7"/>
  <c r="Q1119" i="7"/>
  <c r="A1119" i="7"/>
  <c r="T1118" i="7"/>
  <c r="U1118" i="7" s="1"/>
  <c r="S1118" i="7"/>
  <c r="R1118" i="7"/>
  <c r="Q1118" i="7"/>
  <c r="A1118" i="7"/>
  <c r="U1117" i="7"/>
  <c r="T1117" i="7"/>
  <c r="S1117" i="7"/>
  <c r="R1117" i="7"/>
  <c r="Q1117" i="7"/>
  <c r="A1117" i="7"/>
  <c r="T1116" i="7"/>
  <c r="U1116" i="7" s="1"/>
  <c r="S1116" i="7"/>
  <c r="R1116" i="7"/>
  <c r="Q1116" i="7"/>
  <c r="A1116" i="7"/>
  <c r="U1115" i="7"/>
  <c r="T1115" i="7"/>
  <c r="S1115" i="7"/>
  <c r="R1115" i="7"/>
  <c r="Q1115" i="7"/>
  <c r="A1115" i="7"/>
  <c r="T1114" i="7"/>
  <c r="U1114" i="7" s="1"/>
  <c r="S1114" i="7"/>
  <c r="R1114" i="7"/>
  <c r="Q1114" i="7"/>
  <c r="A1114" i="7"/>
  <c r="U1113" i="7"/>
  <c r="T1113" i="7"/>
  <c r="S1113" i="7"/>
  <c r="R1113" i="7"/>
  <c r="Q1113" i="7"/>
  <c r="A1113" i="7"/>
  <c r="T1112" i="7"/>
  <c r="U1112" i="7" s="1"/>
  <c r="S1112" i="7"/>
  <c r="R1112" i="7"/>
  <c r="Q1112" i="7"/>
  <c r="A1112" i="7"/>
  <c r="U1111" i="7"/>
  <c r="T1111" i="7"/>
  <c r="S1111" i="7"/>
  <c r="R1111" i="7"/>
  <c r="Q1111" i="7"/>
  <c r="A1111" i="7"/>
  <c r="T1110" i="7"/>
  <c r="U1110" i="7" s="1"/>
  <c r="S1110" i="7"/>
  <c r="R1110" i="7"/>
  <c r="Q1110" i="7"/>
  <c r="A1110" i="7"/>
  <c r="U1109" i="7"/>
  <c r="T1109" i="7"/>
  <c r="S1109" i="7"/>
  <c r="R1109" i="7"/>
  <c r="Q1109" i="7"/>
  <c r="A1109" i="7"/>
  <c r="T1108" i="7"/>
  <c r="U1108" i="7" s="1"/>
  <c r="S1108" i="7"/>
  <c r="R1108" i="7"/>
  <c r="Q1108" i="7"/>
  <c r="A1108" i="7"/>
  <c r="U1107" i="7"/>
  <c r="T1107" i="7"/>
  <c r="S1107" i="7"/>
  <c r="R1107" i="7"/>
  <c r="Q1107" i="7"/>
  <c r="A1107" i="7"/>
  <c r="T1106" i="7"/>
  <c r="U1106" i="7" s="1"/>
  <c r="S1106" i="7"/>
  <c r="R1106" i="7"/>
  <c r="Q1106" i="7"/>
  <c r="A1106" i="7"/>
  <c r="U1105" i="7"/>
  <c r="T1105" i="7"/>
  <c r="S1105" i="7"/>
  <c r="R1105" i="7"/>
  <c r="Q1105" i="7"/>
  <c r="A1105" i="7"/>
  <c r="T1104" i="7"/>
  <c r="U1104" i="7" s="1"/>
  <c r="S1104" i="7"/>
  <c r="R1104" i="7"/>
  <c r="Q1104" i="7"/>
  <c r="A1104" i="7"/>
  <c r="U1103" i="7"/>
  <c r="T1103" i="7"/>
  <c r="S1103" i="7"/>
  <c r="R1103" i="7"/>
  <c r="Q1103" i="7"/>
  <c r="A1103" i="7"/>
  <c r="T1102" i="7"/>
  <c r="U1102" i="7" s="1"/>
  <c r="S1102" i="7"/>
  <c r="R1102" i="7"/>
  <c r="Q1102" i="7"/>
  <c r="A1102" i="7"/>
  <c r="U1101" i="7"/>
  <c r="T1101" i="7"/>
  <c r="S1101" i="7"/>
  <c r="R1101" i="7"/>
  <c r="Q1101" i="7"/>
  <c r="A1101" i="7"/>
  <c r="T1100" i="7"/>
  <c r="U1100" i="7" s="1"/>
  <c r="S1100" i="7"/>
  <c r="R1100" i="7"/>
  <c r="Q1100" i="7"/>
  <c r="A1100" i="7"/>
  <c r="U1099" i="7"/>
  <c r="T1099" i="7"/>
  <c r="S1099" i="7"/>
  <c r="R1099" i="7"/>
  <c r="Q1099" i="7"/>
  <c r="A1099" i="7"/>
  <c r="T1098" i="7"/>
  <c r="U1098" i="7" s="1"/>
  <c r="S1098" i="7"/>
  <c r="R1098" i="7"/>
  <c r="Q1098" i="7"/>
  <c r="A1098" i="7"/>
  <c r="U1097" i="7"/>
  <c r="T1097" i="7"/>
  <c r="S1097" i="7"/>
  <c r="R1097" i="7"/>
  <c r="Q1097" i="7"/>
  <c r="A1097" i="7"/>
  <c r="T1096" i="7"/>
  <c r="U1096" i="7" s="1"/>
  <c r="S1096" i="7"/>
  <c r="R1096" i="7"/>
  <c r="Q1096" i="7"/>
  <c r="A1096" i="7"/>
  <c r="U1095" i="7"/>
  <c r="T1095" i="7"/>
  <c r="S1095" i="7"/>
  <c r="R1095" i="7"/>
  <c r="Q1095" i="7"/>
  <c r="A1095" i="7"/>
  <c r="T1094" i="7"/>
  <c r="U1094" i="7" s="1"/>
  <c r="S1094" i="7"/>
  <c r="R1094" i="7"/>
  <c r="Q1094" i="7"/>
  <c r="A1094" i="7"/>
  <c r="U1093" i="7"/>
  <c r="T1093" i="7"/>
  <c r="S1093" i="7"/>
  <c r="R1093" i="7"/>
  <c r="Q1093" i="7"/>
  <c r="A1093" i="7"/>
  <c r="T1092" i="7"/>
  <c r="U1092" i="7" s="1"/>
  <c r="S1092" i="7"/>
  <c r="R1092" i="7"/>
  <c r="Q1092" i="7"/>
  <c r="A1092" i="7"/>
  <c r="T1091" i="7"/>
  <c r="U1091" i="7" s="1"/>
  <c r="S1091" i="7"/>
  <c r="R1091" i="7"/>
  <c r="Q1091" i="7"/>
  <c r="A1091" i="7"/>
  <c r="T1090" i="7"/>
  <c r="U1090" i="7" s="1"/>
  <c r="S1090" i="7"/>
  <c r="R1090" i="7"/>
  <c r="Q1090" i="7"/>
  <c r="A1090" i="7"/>
  <c r="U1089" i="7"/>
  <c r="T1089" i="7"/>
  <c r="S1089" i="7"/>
  <c r="R1089" i="7"/>
  <c r="Q1089" i="7"/>
  <c r="A1089" i="7"/>
  <c r="T1088" i="7"/>
  <c r="U1088" i="7" s="1"/>
  <c r="S1088" i="7"/>
  <c r="R1088" i="7"/>
  <c r="Q1088" i="7"/>
  <c r="A1088" i="7"/>
  <c r="T1087" i="7"/>
  <c r="U1087" i="7" s="1"/>
  <c r="S1087" i="7"/>
  <c r="R1087" i="7"/>
  <c r="Q1087" i="7"/>
  <c r="A1087" i="7"/>
  <c r="T1086" i="7"/>
  <c r="U1086" i="7" s="1"/>
  <c r="S1086" i="7"/>
  <c r="R1086" i="7"/>
  <c r="Q1086" i="7"/>
  <c r="A1086" i="7"/>
  <c r="U1085" i="7"/>
  <c r="T1085" i="7"/>
  <c r="S1085" i="7"/>
  <c r="R1085" i="7"/>
  <c r="Q1085" i="7"/>
  <c r="A1085" i="7"/>
  <c r="T1084" i="7"/>
  <c r="U1084" i="7" s="1"/>
  <c r="S1084" i="7"/>
  <c r="R1084" i="7"/>
  <c r="Q1084" i="7"/>
  <c r="A1084" i="7"/>
  <c r="T1083" i="7"/>
  <c r="U1083" i="7" s="1"/>
  <c r="S1083" i="7"/>
  <c r="R1083" i="7"/>
  <c r="Q1083" i="7"/>
  <c r="A1083" i="7"/>
  <c r="T1082" i="7"/>
  <c r="U1082" i="7" s="1"/>
  <c r="S1082" i="7"/>
  <c r="R1082" i="7"/>
  <c r="Q1082" i="7"/>
  <c r="A1082" i="7"/>
  <c r="U1081" i="7"/>
  <c r="T1081" i="7"/>
  <c r="S1081" i="7"/>
  <c r="R1081" i="7"/>
  <c r="Q1081" i="7"/>
  <c r="A1081" i="7"/>
  <c r="T1080" i="7"/>
  <c r="U1080" i="7" s="1"/>
  <c r="S1080" i="7"/>
  <c r="R1080" i="7"/>
  <c r="Q1080" i="7"/>
  <c r="A1080" i="7"/>
  <c r="U1079" i="7"/>
  <c r="T1079" i="7"/>
  <c r="S1079" i="7"/>
  <c r="R1079" i="7"/>
  <c r="Q1079" i="7"/>
  <c r="A1079" i="7"/>
  <c r="T1078" i="7"/>
  <c r="U1078" i="7" s="1"/>
  <c r="S1078" i="7"/>
  <c r="R1078" i="7"/>
  <c r="Q1078" i="7"/>
  <c r="A1078" i="7"/>
  <c r="T1077" i="7"/>
  <c r="U1077" i="7" s="1"/>
  <c r="S1077" i="7"/>
  <c r="R1077" i="7"/>
  <c r="Q1077" i="7"/>
  <c r="A1077" i="7"/>
  <c r="T1076" i="7"/>
  <c r="U1076" i="7" s="1"/>
  <c r="S1076" i="7"/>
  <c r="R1076" i="7"/>
  <c r="Q1076" i="7"/>
  <c r="A1076" i="7"/>
  <c r="U1075" i="7"/>
  <c r="T1075" i="7"/>
  <c r="S1075" i="7"/>
  <c r="R1075" i="7"/>
  <c r="Q1075" i="7"/>
  <c r="A1075" i="7"/>
  <c r="T1074" i="7"/>
  <c r="U1074" i="7" s="1"/>
  <c r="S1074" i="7"/>
  <c r="R1074" i="7"/>
  <c r="Q1074" i="7"/>
  <c r="A1074" i="7"/>
  <c r="T1073" i="7"/>
  <c r="U1073" i="7" s="1"/>
  <c r="S1073" i="7"/>
  <c r="R1073" i="7"/>
  <c r="Q1073" i="7"/>
  <c r="A1073" i="7"/>
  <c r="T1072" i="7"/>
  <c r="U1072" i="7" s="1"/>
  <c r="S1072" i="7"/>
  <c r="R1072" i="7"/>
  <c r="Q1072" i="7"/>
  <c r="A1072" i="7"/>
  <c r="U1071" i="7"/>
  <c r="T1071" i="7"/>
  <c r="S1071" i="7"/>
  <c r="R1071" i="7"/>
  <c r="Q1071" i="7"/>
  <c r="A1071" i="7"/>
  <c r="T1070" i="7"/>
  <c r="U1070" i="7" s="1"/>
  <c r="S1070" i="7"/>
  <c r="R1070" i="7"/>
  <c r="Q1070" i="7"/>
  <c r="A1070" i="7"/>
  <c r="T1069" i="7"/>
  <c r="U1069" i="7" s="1"/>
  <c r="S1069" i="7"/>
  <c r="R1069" i="7"/>
  <c r="Q1069" i="7"/>
  <c r="A1069" i="7"/>
  <c r="T1068" i="7"/>
  <c r="U1068" i="7" s="1"/>
  <c r="S1068" i="7"/>
  <c r="R1068" i="7"/>
  <c r="Q1068" i="7"/>
  <c r="A1068" i="7"/>
  <c r="T1067" i="7"/>
  <c r="U1067" i="7" s="1"/>
  <c r="S1067" i="7"/>
  <c r="R1067" i="7"/>
  <c r="Q1067" i="7"/>
  <c r="A1067" i="7"/>
  <c r="T1066" i="7"/>
  <c r="U1066" i="7" s="1"/>
  <c r="S1066" i="7"/>
  <c r="R1066" i="7"/>
  <c r="Q1066" i="7"/>
  <c r="A1066" i="7"/>
  <c r="U1065" i="7"/>
  <c r="T1065" i="7"/>
  <c r="S1065" i="7"/>
  <c r="R1065" i="7"/>
  <c r="Q1065" i="7"/>
  <c r="A1065" i="7"/>
  <c r="T1064" i="7"/>
  <c r="U1064" i="7" s="1"/>
  <c r="S1064" i="7"/>
  <c r="R1064" i="7"/>
  <c r="Q1064" i="7"/>
  <c r="A1064" i="7"/>
  <c r="T1063" i="7"/>
  <c r="U1063" i="7" s="1"/>
  <c r="S1063" i="7"/>
  <c r="R1063" i="7"/>
  <c r="Q1063" i="7"/>
  <c r="A1063" i="7"/>
  <c r="T1062" i="7"/>
  <c r="U1062" i="7" s="1"/>
  <c r="S1062" i="7"/>
  <c r="R1062" i="7"/>
  <c r="Q1062" i="7"/>
  <c r="A1062" i="7"/>
  <c r="U1061" i="7"/>
  <c r="T1061" i="7"/>
  <c r="S1061" i="7"/>
  <c r="R1061" i="7"/>
  <c r="Q1061" i="7"/>
  <c r="A1061" i="7"/>
  <c r="T1060" i="7"/>
  <c r="U1060" i="7" s="1"/>
  <c r="S1060" i="7"/>
  <c r="R1060" i="7"/>
  <c r="Q1060" i="7"/>
  <c r="A1060" i="7"/>
  <c r="T1059" i="7"/>
  <c r="U1059" i="7" s="1"/>
  <c r="S1059" i="7"/>
  <c r="R1059" i="7"/>
  <c r="Q1059" i="7"/>
  <c r="A1059" i="7"/>
  <c r="T1058" i="7"/>
  <c r="U1058" i="7" s="1"/>
  <c r="S1058" i="7"/>
  <c r="R1058" i="7"/>
  <c r="Q1058" i="7"/>
  <c r="A1058" i="7"/>
  <c r="U1057" i="7"/>
  <c r="T1057" i="7"/>
  <c r="S1057" i="7"/>
  <c r="R1057" i="7"/>
  <c r="Q1057" i="7"/>
  <c r="A1057" i="7"/>
  <c r="T1056" i="7"/>
  <c r="U1056" i="7" s="1"/>
  <c r="S1056" i="7"/>
  <c r="R1056" i="7"/>
  <c r="Q1056" i="7"/>
  <c r="A1056" i="7"/>
  <c r="U1055" i="7"/>
  <c r="T1055" i="7"/>
  <c r="S1055" i="7"/>
  <c r="R1055" i="7"/>
  <c r="Q1055" i="7"/>
  <c r="A1055" i="7"/>
  <c r="T1054" i="7"/>
  <c r="U1054" i="7" s="1"/>
  <c r="S1054" i="7"/>
  <c r="R1054" i="7"/>
  <c r="Q1054" i="7"/>
  <c r="A1054" i="7"/>
  <c r="T1053" i="7"/>
  <c r="U1053" i="7" s="1"/>
  <c r="S1053" i="7"/>
  <c r="R1053" i="7"/>
  <c r="Q1053" i="7"/>
  <c r="A1053" i="7"/>
  <c r="T1052" i="7"/>
  <c r="U1052" i="7" s="1"/>
  <c r="S1052" i="7"/>
  <c r="R1052" i="7"/>
  <c r="Q1052" i="7"/>
  <c r="A1052" i="7"/>
  <c r="U1051" i="7"/>
  <c r="T1051" i="7"/>
  <c r="S1051" i="7"/>
  <c r="R1051" i="7"/>
  <c r="Q1051" i="7"/>
  <c r="A1051" i="7"/>
  <c r="T1050" i="7"/>
  <c r="U1050" i="7" s="1"/>
  <c r="S1050" i="7"/>
  <c r="R1050" i="7"/>
  <c r="Q1050" i="7"/>
  <c r="A1050" i="7"/>
  <c r="U1049" i="7"/>
  <c r="T1049" i="7"/>
  <c r="S1049" i="7"/>
  <c r="R1049" i="7"/>
  <c r="Q1049" i="7"/>
  <c r="A1049" i="7"/>
  <c r="T1048" i="7"/>
  <c r="U1048" i="7" s="1"/>
  <c r="S1048" i="7"/>
  <c r="R1048" i="7"/>
  <c r="Q1048" i="7"/>
  <c r="A1048" i="7"/>
  <c r="U1047" i="7"/>
  <c r="T1047" i="7"/>
  <c r="S1047" i="7"/>
  <c r="R1047" i="7"/>
  <c r="Q1047" i="7"/>
  <c r="A1047" i="7"/>
  <c r="T1046" i="7"/>
  <c r="U1046" i="7" s="1"/>
  <c r="S1046" i="7"/>
  <c r="R1046" i="7"/>
  <c r="Q1046" i="7"/>
  <c r="A1046" i="7"/>
  <c r="T1045" i="7"/>
  <c r="U1045" i="7" s="1"/>
  <c r="S1045" i="7"/>
  <c r="R1045" i="7"/>
  <c r="Q1045" i="7"/>
  <c r="A1045" i="7"/>
  <c r="T1044" i="7"/>
  <c r="U1044" i="7" s="1"/>
  <c r="S1044" i="7"/>
  <c r="R1044" i="7"/>
  <c r="Q1044" i="7"/>
  <c r="A1044" i="7"/>
  <c r="T1043" i="7"/>
  <c r="U1043" i="7" s="1"/>
  <c r="S1043" i="7"/>
  <c r="R1043" i="7"/>
  <c r="Q1043" i="7"/>
  <c r="A1043" i="7"/>
  <c r="T1042" i="7"/>
  <c r="U1042" i="7" s="1"/>
  <c r="S1042" i="7"/>
  <c r="R1042" i="7"/>
  <c r="Q1042" i="7"/>
  <c r="A1042" i="7"/>
  <c r="U1041" i="7"/>
  <c r="T1041" i="7"/>
  <c r="S1041" i="7"/>
  <c r="R1041" i="7"/>
  <c r="Q1041" i="7"/>
  <c r="A1041" i="7"/>
  <c r="T1040" i="7"/>
  <c r="U1040" i="7" s="1"/>
  <c r="S1040" i="7"/>
  <c r="R1040" i="7"/>
  <c r="Q1040" i="7"/>
  <c r="A1040" i="7"/>
  <c r="T1039" i="7"/>
  <c r="U1039" i="7" s="1"/>
  <c r="S1039" i="7"/>
  <c r="R1039" i="7"/>
  <c r="Q1039" i="7"/>
  <c r="A1039" i="7"/>
  <c r="T1038" i="7"/>
  <c r="U1038" i="7" s="1"/>
  <c r="S1038" i="7"/>
  <c r="R1038" i="7"/>
  <c r="Q1038" i="7"/>
  <c r="A1038" i="7"/>
  <c r="U1037" i="7"/>
  <c r="T1037" i="7"/>
  <c r="S1037" i="7"/>
  <c r="R1037" i="7"/>
  <c r="Q1037" i="7"/>
  <c r="A1037" i="7"/>
  <c r="T1036" i="7"/>
  <c r="U1036" i="7" s="1"/>
  <c r="S1036" i="7"/>
  <c r="R1036" i="7"/>
  <c r="Q1036" i="7"/>
  <c r="A1036" i="7"/>
  <c r="T1035" i="7"/>
  <c r="U1035" i="7" s="1"/>
  <c r="S1035" i="7"/>
  <c r="R1035" i="7"/>
  <c r="Q1035" i="7"/>
  <c r="A1035" i="7"/>
  <c r="T1034" i="7"/>
  <c r="U1034" i="7" s="1"/>
  <c r="S1034" i="7"/>
  <c r="R1034" i="7"/>
  <c r="Q1034" i="7"/>
  <c r="A1034" i="7"/>
  <c r="U1033" i="7"/>
  <c r="T1033" i="7"/>
  <c r="S1033" i="7"/>
  <c r="R1033" i="7"/>
  <c r="Q1033" i="7"/>
  <c r="A1033" i="7"/>
  <c r="T1032" i="7"/>
  <c r="U1032" i="7" s="1"/>
  <c r="S1032" i="7"/>
  <c r="R1032" i="7"/>
  <c r="Q1032" i="7"/>
  <c r="A1032" i="7"/>
  <c r="U1031" i="7"/>
  <c r="T1031" i="7"/>
  <c r="S1031" i="7"/>
  <c r="R1031" i="7"/>
  <c r="Q1031" i="7"/>
  <c r="A1031" i="7"/>
  <c r="T1030" i="7"/>
  <c r="U1030" i="7" s="1"/>
  <c r="S1030" i="7"/>
  <c r="R1030" i="7"/>
  <c r="Q1030" i="7"/>
  <c r="A1030" i="7"/>
  <c r="T1029" i="7"/>
  <c r="U1029" i="7" s="1"/>
  <c r="S1029" i="7"/>
  <c r="R1029" i="7"/>
  <c r="Q1029" i="7"/>
  <c r="A1029" i="7"/>
  <c r="T1028" i="7"/>
  <c r="U1028" i="7" s="1"/>
  <c r="S1028" i="7"/>
  <c r="R1028" i="7"/>
  <c r="Q1028" i="7"/>
  <c r="A1028" i="7"/>
  <c r="U1027" i="7"/>
  <c r="T1027" i="7"/>
  <c r="S1027" i="7"/>
  <c r="R1027" i="7"/>
  <c r="Q1027" i="7"/>
  <c r="A1027" i="7"/>
  <c r="T1026" i="7"/>
  <c r="U1026" i="7" s="1"/>
  <c r="S1026" i="7"/>
  <c r="R1026" i="7"/>
  <c r="Q1026" i="7"/>
  <c r="A1026" i="7"/>
  <c r="T1025" i="7"/>
  <c r="U1025" i="7" s="1"/>
  <c r="S1025" i="7"/>
  <c r="R1025" i="7"/>
  <c r="Q1025" i="7"/>
  <c r="A1025" i="7"/>
  <c r="T1024" i="7"/>
  <c r="U1024" i="7" s="1"/>
  <c r="S1024" i="7"/>
  <c r="R1024" i="7"/>
  <c r="Q1024" i="7"/>
  <c r="A1024" i="7"/>
  <c r="T1023" i="7"/>
  <c r="U1023" i="7" s="1"/>
  <c r="S1023" i="7"/>
  <c r="R1023" i="7"/>
  <c r="Q1023" i="7"/>
  <c r="A1023" i="7"/>
  <c r="T1022" i="7"/>
  <c r="U1022" i="7" s="1"/>
  <c r="S1022" i="7"/>
  <c r="R1022" i="7"/>
  <c r="Q1022" i="7"/>
  <c r="A1022" i="7"/>
  <c r="T1021" i="7"/>
  <c r="U1021" i="7" s="1"/>
  <c r="S1021" i="7"/>
  <c r="R1021" i="7"/>
  <c r="Q1021" i="7"/>
  <c r="A1021" i="7"/>
  <c r="T1020" i="7"/>
  <c r="U1020" i="7" s="1"/>
  <c r="S1020" i="7"/>
  <c r="R1020" i="7"/>
  <c r="Q1020" i="7"/>
  <c r="A1020" i="7"/>
  <c r="T1019" i="7"/>
  <c r="U1019" i="7" s="1"/>
  <c r="S1019" i="7"/>
  <c r="R1019" i="7"/>
  <c r="Q1019" i="7"/>
  <c r="A1019" i="7"/>
  <c r="T1018" i="7"/>
  <c r="U1018" i="7" s="1"/>
  <c r="S1018" i="7"/>
  <c r="R1018" i="7"/>
  <c r="Q1018" i="7"/>
  <c r="A1018" i="7"/>
  <c r="U1017" i="7"/>
  <c r="T1017" i="7"/>
  <c r="S1017" i="7"/>
  <c r="R1017" i="7"/>
  <c r="Q1017" i="7"/>
  <c r="A1017" i="7"/>
  <c r="T1016" i="7"/>
  <c r="U1016" i="7" s="1"/>
  <c r="S1016" i="7"/>
  <c r="R1016" i="7"/>
  <c r="Q1016" i="7"/>
  <c r="A1016" i="7"/>
  <c r="T1015" i="7"/>
  <c r="U1015" i="7" s="1"/>
  <c r="S1015" i="7"/>
  <c r="R1015" i="7"/>
  <c r="Q1015" i="7"/>
  <c r="A1015" i="7"/>
  <c r="T1014" i="7"/>
  <c r="U1014" i="7" s="1"/>
  <c r="S1014" i="7"/>
  <c r="R1014" i="7"/>
  <c r="Q1014" i="7"/>
  <c r="A1014" i="7"/>
  <c r="U1013" i="7"/>
  <c r="T1013" i="7"/>
  <c r="S1013" i="7"/>
  <c r="R1013" i="7"/>
  <c r="Q1013" i="7"/>
  <c r="A1013" i="7"/>
  <c r="T1012" i="7"/>
  <c r="U1012" i="7" s="1"/>
  <c r="S1012" i="7"/>
  <c r="R1012" i="7"/>
  <c r="Q1012" i="7"/>
  <c r="A1012" i="7"/>
  <c r="T1011" i="7"/>
  <c r="U1011" i="7" s="1"/>
  <c r="S1011" i="7"/>
  <c r="R1011" i="7"/>
  <c r="Q1011" i="7"/>
  <c r="A1011" i="7"/>
  <c r="T1010" i="7"/>
  <c r="U1010" i="7" s="1"/>
  <c r="S1010" i="7"/>
  <c r="R1010" i="7"/>
  <c r="Q1010" i="7"/>
  <c r="A1010" i="7"/>
  <c r="U1009" i="7"/>
  <c r="T1009" i="7"/>
  <c r="S1009" i="7"/>
  <c r="R1009" i="7"/>
  <c r="Q1009" i="7"/>
  <c r="A1009" i="7"/>
  <c r="T1008" i="7"/>
  <c r="U1008" i="7" s="1"/>
  <c r="S1008" i="7"/>
  <c r="R1008" i="7"/>
  <c r="Q1008" i="7"/>
  <c r="A1008" i="7"/>
  <c r="U1007" i="7"/>
  <c r="T1007" i="7"/>
  <c r="S1007" i="7"/>
  <c r="R1007" i="7"/>
  <c r="Q1007" i="7"/>
  <c r="A1007" i="7"/>
  <c r="T1006" i="7"/>
  <c r="U1006" i="7" s="1"/>
  <c r="S1006" i="7"/>
  <c r="R1006" i="7"/>
  <c r="Q1006" i="7"/>
  <c r="A1006" i="7"/>
  <c r="T1005" i="7"/>
  <c r="U1005" i="7" s="1"/>
  <c r="S1005" i="7"/>
  <c r="R1005" i="7"/>
  <c r="Q1005" i="7"/>
  <c r="A1005" i="7"/>
  <c r="T1004" i="7"/>
  <c r="U1004" i="7" s="1"/>
  <c r="S1004" i="7"/>
  <c r="R1004" i="7"/>
  <c r="Q1004" i="7"/>
  <c r="A1004" i="7"/>
  <c r="U1003" i="7"/>
  <c r="T1003" i="7"/>
  <c r="S1003" i="7"/>
  <c r="R1003" i="7"/>
  <c r="Q1003" i="7"/>
  <c r="A1003" i="7"/>
  <c r="T1002" i="7"/>
  <c r="U1002" i="7" s="1"/>
  <c r="S1002" i="7"/>
  <c r="R1002" i="7"/>
  <c r="Q1002" i="7"/>
  <c r="A1002" i="7"/>
  <c r="U1001" i="7"/>
  <c r="T1001" i="7"/>
  <c r="S1001" i="7"/>
  <c r="R1001" i="7"/>
  <c r="Q1001" i="7"/>
  <c r="A1001" i="7"/>
  <c r="T1000" i="7"/>
  <c r="U1000" i="7" s="1"/>
  <c r="S1000" i="7"/>
  <c r="R1000" i="7"/>
  <c r="Q1000" i="7"/>
  <c r="A1000" i="7"/>
  <c r="T999" i="7"/>
  <c r="U999" i="7" s="1"/>
  <c r="S999" i="7"/>
  <c r="R999" i="7"/>
  <c r="Q999" i="7"/>
  <c r="A999" i="7"/>
  <c r="T998" i="7"/>
  <c r="U998" i="7" s="1"/>
  <c r="S998" i="7"/>
  <c r="R998" i="7"/>
  <c r="Q998" i="7"/>
  <c r="A998" i="7"/>
  <c r="T997" i="7"/>
  <c r="U997" i="7" s="1"/>
  <c r="S997" i="7"/>
  <c r="R997" i="7"/>
  <c r="Q997" i="7"/>
  <c r="A997" i="7"/>
  <c r="T996" i="7"/>
  <c r="U996" i="7" s="1"/>
  <c r="S996" i="7"/>
  <c r="R996" i="7"/>
  <c r="Q996" i="7"/>
  <c r="A996" i="7"/>
  <c r="T995" i="7"/>
  <c r="U995" i="7" s="1"/>
  <c r="S995" i="7"/>
  <c r="R995" i="7"/>
  <c r="Q995" i="7"/>
  <c r="A995" i="7"/>
  <c r="T994" i="7"/>
  <c r="U994" i="7" s="1"/>
  <c r="S994" i="7"/>
  <c r="R994" i="7"/>
  <c r="Q994" i="7"/>
  <c r="A994" i="7"/>
  <c r="U993" i="7"/>
  <c r="T993" i="7"/>
  <c r="S993" i="7"/>
  <c r="R993" i="7"/>
  <c r="Q993" i="7"/>
  <c r="A993" i="7"/>
  <c r="T992" i="7"/>
  <c r="U992" i="7" s="1"/>
  <c r="S992" i="7"/>
  <c r="R992" i="7"/>
  <c r="Q992" i="7"/>
  <c r="A992" i="7"/>
  <c r="T991" i="7"/>
  <c r="U991" i="7" s="1"/>
  <c r="S991" i="7"/>
  <c r="R991" i="7"/>
  <c r="Q991" i="7"/>
  <c r="A991" i="7"/>
  <c r="T990" i="7"/>
  <c r="U990" i="7" s="1"/>
  <c r="S990" i="7"/>
  <c r="R990" i="7"/>
  <c r="Q990" i="7"/>
  <c r="A990" i="7"/>
  <c r="U989" i="7"/>
  <c r="T989" i="7"/>
  <c r="S989" i="7"/>
  <c r="R989" i="7"/>
  <c r="Q989" i="7"/>
  <c r="A989" i="7"/>
  <c r="T988" i="7"/>
  <c r="U988" i="7" s="1"/>
  <c r="S988" i="7"/>
  <c r="R988" i="7"/>
  <c r="Q988" i="7"/>
  <c r="A988" i="7"/>
  <c r="T987" i="7"/>
  <c r="U987" i="7" s="1"/>
  <c r="S987" i="7"/>
  <c r="R987" i="7"/>
  <c r="Q987" i="7"/>
  <c r="A987" i="7"/>
  <c r="T986" i="7"/>
  <c r="U986" i="7" s="1"/>
  <c r="S986" i="7"/>
  <c r="R986" i="7"/>
  <c r="Q986" i="7"/>
  <c r="A986" i="7"/>
  <c r="U985" i="7"/>
  <c r="T985" i="7"/>
  <c r="S985" i="7"/>
  <c r="R985" i="7"/>
  <c r="Q985" i="7"/>
  <c r="A985" i="7"/>
  <c r="T984" i="7"/>
  <c r="U984" i="7" s="1"/>
  <c r="S984" i="7"/>
  <c r="R984" i="7"/>
  <c r="Q984" i="7"/>
  <c r="A984" i="7"/>
  <c r="U983" i="7"/>
  <c r="T983" i="7"/>
  <c r="S983" i="7"/>
  <c r="R983" i="7"/>
  <c r="Q983" i="7"/>
  <c r="A983" i="7"/>
  <c r="T982" i="7"/>
  <c r="U982" i="7" s="1"/>
  <c r="S982" i="7"/>
  <c r="R982" i="7"/>
  <c r="Q982" i="7"/>
  <c r="A982" i="7"/>
  <c r="T981" i="7"/>
  <c r="U981" i="7" s="1"/>
  <c r="S981" i="7"/>
  <c r="R981" i="7"/>
  <c r="Q981" i="7"/>
  <c r="A981" i="7"/>
  <c r="T980" i="7"/>
  <c r="U980" i="7" s="1"/>
  <c r="S980" i="7"/>
  <c r="R980" i="7"/>
  <c r="Q980" i="7"/>
  <c r="A980" i="7"/>
  <c r="U979" i="7"/>
  <c r="T979" i="7"/>
  <c r="S979" i="7"/>
  <c r="R979" i="7"/>
  <c r="Q979" i="7"/>
  <c r="A979" i="7"/>
  <c r="T978" i="7"/>
  <c r="U978" i="7" s="1"/>
  <c r="S978" i="7"/>
  <c r="R978" i="7"/>
  <c r="Q978" i="7"/>
  <c r="A978" i="7"/>
  <c r="U977" i="7"/>
  <c r="T977" i="7"/>
  <c r="S977" i="7"/>
  <c r="R977" i="7"/>
  <c r="Q977" i="7"/>
  <c r="A977" i="7"/>
  <c r="T976" i="7"/>
  <c r="U976" i="7" s="1"/>
  <c r="S976" i="7"/>
  <c r="R976" i="7"/>
  <c r="Q976" i="7"/>
  <c r="A976" i="7"/>
  <c r="T975" i="7"/>
  <c r="U975" i="7" s="1"/>
  <c r="S975" i="7"/>
  <c r="R975" i="7"/>
  <c r="Q975" i="7"/>
  <c r="A975" i="7"/>
  <c r="T974" i="7"/>
  <c r="U974" i="7" s="1"/>
  <c r="S974" i="7"/>
  <c r="R974" i="7"/>
  <c r="Q974" i="7"/>
  <c r="A974" i="7"/>
  <c r="T973" i="7"/>
  <c r="U973" i="7" s="1"/>
  <c r="S973" i="7"/>
  <c r="R973" i="7"/>
  <c r="Q973" i="7"/>
  <c r="A973" i="7"/>
  <c r="T972" i="7"/>
  <c r="U972" i="7" s="1"/>
  <c r="S972" i="7"/>
  <c r="R972" i="7"/>
  <c r="Q972" i="7"/>
  <c r="A972" i="7"/>
  <c r="T971" i="7"/>
  <c r="U971" i="7" s="1"/>
  <c r="S971" i="7"/>
  <c r="R971" i="7"/>
  <c r="Q971" i="7"/>
  <c r="A971" i="7"/>
  <c r="T970" i="7"/>
  <c r="U970" i="7" s="1"/>
  <c r="S970" i="7"/>
  <c r="R970" i="7"/>
  <c r="Q970" i="7"/>
  <c r="A970" i="7"/>
  <c r="U969" i="7"/>
  <c r="T969" i="7"/>
  <c r="S969" i="7"/>
  <c r="R969" i="7"/>
  <c r="Q969" i="7"/>
  <c r="A969" i="7"/>
  <c r="T968" i="7"/>
  <c r="U968" i="7" s="1"/>
  <c r="S968" i="7"/>
  <c r="R968" i="7"/>
  <c r="Q968" i="7"/>
  <c r="A968" i="7"/>
  <c r="T967" i="7"/>
  <c r="U967" i="7" s="1"/>
  <c r="S967" i="7"/>
  <c r="R967" i="7"/>
  <c r="Q967" i="7"/>
  <c r="A967" i="7"/>
  <c r="T966" i="7"/>
  <c r="U966" i="7" s="1"/>
  <c r="S966" i="7"/>
  <c r="R966" i="7"/>
  <c r="Q966" i="7"/>
  <c r="A966" i="7"/>
  <c r="U965" i="7"/>
  <c r="T965" i="7"/>
  <c r="S965" i="7"/>
  <c r="R965" i="7"/>
  <c r="Q965" i="7"/>
  <c r="A965" i="7"/>
  <c r="T964" i="7"/>
  <c r="U964" i="7" s="1"/>
  <c r="S964" i="7"/>
  <c r="R964" i="7"/>
  <c r="Q964" i="7"/>
  <c r="A964" i="7"/>
  <c r="T963" i="7"/>
  <c r="U963" i="7" s="1"/>
  <c r="S963" i="7"/>
  <c r="R963" i="7"/>
  <c r="Q963" i="7"/>
  <c r="A963" i="7"/>
  <c r="T962" i="7"/>
  <c r="U962" i="7" s="1"/>
  <c r="S962" i="7"/>
  <c r="R962" i="7"/>
  <c r="Q962" i="7"/>
  <c r="A962" i="7"/>
  <c r="U961" i="7"/>
  <c r="T961" i="7"/>
  <c r="S961" i="7"/>
  <c r="R961" i="7"/>
  <c r="Q961" i="7"/>
  <c r="A961" i="7"/>
  <c r="T960" i="7"/>
  <c r="U960" i="7" s="1"/>
  <c r="S960" i="7"/>
  <c r="R960" i="7"/>
  <c r="Q960" i="7"/>
  <c r="A960" i="7"/>
  <c r="U959" i="7"/>
  <c r="T959" i="7"/>
  <c r="S959" i="7"/>
  <c r="R959" i="7"/>
  <c r="Q959" i="7"/>
  <c r="A959" i="7"/>
  <c r="T958" i="7"/>
  <c r="U958" i="7" s="1"/>
  <c r="S958" i="7"/>
  <c r="R958" i="7"/>
  <c r="Q958" i="7"/>
  <c r="A958" i="7"/>
  <c r="T957" i="7"/>
  <c r="U957" i="7" s="1"/>
  <c r="S957" i="7"/>
  <c r="R957" i="7"/>
  <c r="Q957" i="7"/>
  <c r="A957" i="7"/>
  <c r="T956" i="7"/>
  <c r="U956" i="7" s="1"/>
  <c r="S956" i="7"/>
  <c r="R956" i="7"/>
  <c r="Q956" i="7"/>
  <c r="A956" i="7"/>
  <c r="U955" i="7"/>
  <c r="T955" i="7"/>
  <c r="S955" i="7"/>
  <c r="R955" i="7"/>
  <c r="Q955" i="7"/>
  <c r="A955" i="7"/>
  <c r="T954" i="7"/>
  <c r="U954" i="7" s="1"/>
  <c r="S954" i="7"/>
  <c r="R954" i="7"/>
  <c r="Q954" i="7"/>
  <c r="A954" i="7"/>
  <c r="U953" i="7"/>
  <c r="T953" i="7"/>
  <c r="S953" i="7"/>
  <c r="R953" i="7"/>
  <c r="Q953" i="7"/>
  <c r="A953" i="7"/>
  <c r="T952" i="7"/>
  <c r="U952" i="7" s="1"/>
  <c r="S952" i="7"/>
  <c r="R952" i="7"/>
  <c r="Q952" i="7"/>
  <c r="A952" i="7"/>
  <c r="T951" i="7"/>
  <c r="U951" i="7" s="1"/>
  <c r="S951" i="7"/>
  <c r="R951" i="7"/>
  <c r="Q951" i="7"/>
  <c r="A951" i="7"/>
  <c r="T950" i="7"/>
  <c r="U950" i="7" s="1"/>
  <c r="S950" i="7"/>
  <c r="R950" i="7"/>
  <c r="Q950" i="7"/>
  <c r="A950" i="7"/>
  <c r="T949" i="7"/>
  <c r="U949" i="7" s="1"/>
  <c r="S949" i="7"/>
  <c r="R949" i="7"/>
  <c r="Q949" i="7"/>
  <c r="A949" i="7"/>
  <c r="T948" i="7"/>
  <c r="U948" i="7" s="1"/>
  <c r="S948" i="7"/>
  <c r="R948" i="7"/>
  <c r="Q948" i="7"/>
  <c r="A948" i="7"/>
  <c r="T947" i="7"/>
  <c r="U947" i="7" s="1"/>
  <c r="S947" i="7"/>
  <c r="R947" i="7"/>
  <c r="Q947" i="7"/>
  <c r="A947" i="7"/>
  <c r="T946" i="7"/>
  <c r="U946" i="7" s="1"/>
  <c r="S946" i="7"/>
  <c r="R946" i="7"/>
  <c r="Q946" i="7"/>
  <c r="A946" i="7"/>
  <c r="U945" i="7"/>
  <c r="T945" i="7"/>
  <c r="S945" i="7"/>
  <c r="R945" i="7"/>
  <c r="Q945" i="7"/>
  <c r="A945" i="7"/>
  <c r="T944" i="7"/>
  <c r="U944" i="7" s="1"/>
  <c r="S944" i="7"/>
  <c r="R944" i="7"/>
  <c r="Q944" i="7"/>
  <c r="A944" i="7"/>
  <c r="T943" i="7"/>
  <c r="U943" i="7" s="1"/>
  <c r="S943" i="7"/>
  <c r="R943" i="7"/>
  <c r="Q943" i="7"/>
  <c r="A943" i="7"/>
  <c r="T942" i="7"/>
  <c r="U942" i="7" s="1"/>
  <c r="S942" i="7"/>
  <c r="R942" i="7"/>
  <c r="Q942" i="7"/>
  <c r="A942" i="7"/>
  <c r="U941" i="7"/>
  <c r="T941" i="7"/>
  <c r="S941" i="7"/>
  <c r="R941" i="7"/>
  <c r="Q941" i="7"/>
  <c r="A941" i="7"/>
  <c r="T940" i="7"/>
  <c r="U940" i="7" s="1"/>
  <c r="S940" i="7"/>
  <c r="R940" i="7"/>
  <c r="Q940" i="7"/>
  <c r="A940" i="7"/>
  <c r="T939" i="7"/>
  <c r="U939" i="7" s="1"/>
  <c r="S939" i="7"/>
  <c r="R939" i="7"/>
  <c r="Q939" i="7"/>
  <c r="A939" i="7"/>
  <c r="T938" i="7"/>
  <c r="U938" i="7" s="1"/>
  <c r="S938" i="7"/>
  <c r="R938" i="7"/>
  <c r="Q938" i="7"/>
  <c r="A938" i="7"/>
  <c r="U937" i="7"/>
  <c r="T937" i="7"/>
  <c r="S937" i="7"/>
  <c r="R937" i="7"/>
  <c r="Q937" i="7"/>
  <c r="A937" i="7"/>
  <c r="T936" i="7"/>
  <c r="U936" i="7" s="1"/>
  <c r="S936" i="7"/>
  <c r="R936" i="7"/>
  <c r="Q936" i="7"/>
  <c r="A936" i="7"/>
  <c r="U935" i="7"/>
  <c r="T935" i="7"/>
  <c r="S935" i="7"/>
  <c r="R935" i="7"/>
  <c r="Q935" i="7"/>
  <c r="A935" i="7"/>
  <c r="T934" i="7"/>
  <c r="U934" i="7" s="1"/>
  <c r="S934" i="7"/>
  <c r="R934" i="7"/>
  <c r="Q934" i="7"/>
  <c r="A934" i="7"/>
  <c r="T933" i="7"/>
  <c r="U933" i="7" s="1"/>
  <c r="S933" i="7"/>
  <c r="R933" i="7"/>
  <c r="Q933" i="7"/>
  <c r="A933" i="7"/>
  <c r="T932" i="7"/>
  <c r="U932" i="7" s="1"/>
  <c r="S932" i="7"/>
  <c r="R932" i="7"/>
  <c r="Q932" i="7"/>
  <c r="A932" i="7"/>
  <c r="U931" i="7"/>
  <c r="T931" i="7"/>
  <c r="S931" i="7"/>
  <c r="R931" i="7"/>
  <c r="Q931" i="7"/>
  <c r="A931" i="7"/>
  <c r="T930" i="7"/>
  <c r="U930" i="7" s="1"/>
  <c r="S930" i="7"/>
  <c r="R930" i="7"/>
  <c r="Q930" i="7"/>
  <c r="A930" i="7"/>
  <c r="U929" i="7"/>
  <c r="T929" i="7"/>
  <c r="S929" i="7"/>
  <c r="R929" i="7"/>
  <c r="Q929" i="7"/>
  <c r="A929" i="7"/>
  <c r="T928" i="7"/>
  <c r="U928" i="7" s="1"/>
  <c r="S928" i="7"/>
  <c r="R928" i="7"/>
  <c r="Q928" i="7"/>
  <c r="A928" i="7"/>
  <c r="T927" i="7"/>
  <c r="U927" i="7" s="1"/>
  <c r="S927" i="7"/>
  <c r="R927" i="7"/>
  <c r="Q927" i="7"/>
  <c r="A927" i="7"/>
  <c r="T926" i="7"/>
  <c r="U926" i="7" s="1"/>
  <c r="S926" i="7"/>
  <c r="R926" i="7"/>
  <c r="Q926" i="7"/>
  <c r="A926" i="7"/>
  <c r="T925" i="7"/>
  <c r="U925" i="7" s="1"/>
  <c r="S925" i="7"/>
  <c r="R925" i="7"/>
  <c r="Q925" i="7"/>
  <c r="A925" i="7"/>
  <c r="T924" i="7"/>
  <c r="U924" i="7" s="1"/>
  <c r="S924" i="7"/>
  <c r="R924" i="7"/>
  <c r="Q924" i="7"/>
  <c r="A924" i="7"/>
  <c r="T923" i="7"/>
  <c r="U923" i="7" s="1"/>
  <c r="S923" i="7"/>
  <c r="R923" i="7"/>
  <c r="Q923" i="7"/>
  <c r="A923" i="7"/>
  <c r="T922" i="7"/>
  <c r="U922" i="7" s="1"/>
  <c r="S922" i="7"/>
  <c r="R922" i="7"/>
  <c r="Q922" i="7"/>
  <c r="A922" i="7"/>
  <c r="U921" i="7"/>
  <c r="T921" i="7"/>
  <c r="S921" i="7"/>
  <c r="R921" i="7"/>
  <c r="Q921" i="7"/>
  <c r="A921" i="7"/>
  <c r="T920" i="7"/>
  <c r="U920" i="7" s="1"/>
  <c r="S920" i="7"/>
  <c r="R920" i="7"/>
  <c r="Q920" i="7"/>
  <c r="A920" i="7"/>
  <c r="T919" i="7"/>
  <c r="U919" i="7" s="1"/>
  <c r="S919" i="7"/>
  <c r="R919" i="7"/>
  <c r="Q919" i="7"/>
  <c r="A919" i="7"/>
  <c r="T918" i="7"/>
  <c r="U918" i="7" s="1"/>
  <c r="S918" i="7"/>
  <c r="R918" i="7"/>
  <c r="Q918" i="7"/>
  <c r="A918" i="7"/>
  <c r="U917" i="7"/>
  <c r="T917" i="7"/>
  <c r="S917" i="7"/>
  <c r="R917" i="7"/>
  <c r="Q917" i="7"/>
  <c r="A917" i="7"/>
  <c r="T916" i="7"/>
  <c r="U916" i="7" s="1"/>
  <c r="S916" i="7"/>
  <c r="R916" i="7"/>
  <c r="Q916" i="7"/>
  <c r="A916" i="7"/>
  <c r="T915" i="7"/>
  <c r="U915" i="7" s="1"/>
  <c r="S915" i="7"/>
  <c r="R915" i="7"/>
  <c r="Q915" i="7"/>
  <c r="A915" i="7"/>
  <c r="T914" i="7"/>
  <c r="U914" i="7" s="1"/>
  <c r="S914" i="7"/>
  <c r="R914" i="7"/>
  <c r="Q914" i="7"/>
  <c r="A914" i="7"/>
  <c r="U913" i="7"/>
  <c r="T913" i="7"/>
  <c r="S913" i="7"/>
  <c r="R913" i="7"/>
  <c r="Q913" i="7"/>
  <c r="A913" i="7"/>
  <c r="T912" i="7"/>
  <c r="U912" i="7" s="1"/>
  <c r="S912" i="7"/>
  <c r="R912" i="7"/>
  <c r="Q912" i="7"/>
  <c r="A912" i="7"/>
  <c r="T911" i="7"/>
  <c r="U911" i="7" s="1"/>
  <c r="S911" i="7"/>
  <c r="R911" i="7"/>
  <c r="Q911" i="7"/>
  <c r="A911" i="7"/>
  <c r="T910" i="7"/>
  <c r="U910" i="7" s="1"/>
  <c r="S910" i="7"/>
  <c r="R910" i="7"/>
  <c r="Q910" i="7"/>
  <c r="A910" i="7"/>
  <c r="T909" i="7"/>
  <c r="U909" i="7" s="1"/>
  <c r="S909" i="7"/>
  <c r="R909" i="7"/>
  <c r="Q909" i="7"/>
  <c r="A909" i="7"/>
  <c r="T908" i="7"/>
  <c r="U908" i="7" s="1"/>
  <c r="S908" i="7"/>
  <c r="R908" i="7"/>
  <c r="Q908" i="7"/>
  <c r="A908" i="7"/>
  <c r="U907" i="7"/>
  <c r="T907" i="7"/>
  <c r="S907" i="7"/>
  <c r="R907" i="7"/>
  <c r="Q907" i="7"/>
  <c r="A907" i="7"/>
  <c r="T906" i="7"/>
  <c r="U906" i="7" s="1"/>
  <c r="S906" i="7"/>
  <c r="R906" i="7"/>
  <c r="Q906" i="7"/>
  <c r="A906" i="7"/>
  <c r="U905" i="7"/>
  <c r="T905" i="7"/>
  <c r="S905" i="7"/>
  <c r="R905" i="7"/>
  <c r="Q905" i="7"/>
  <c r="A905" i="7"/>
  <c r="T904" i="7"/>
  <c r="U904" i="7" s="1"/>
  <c r="S904" i="7"/>
  <c r="R904" i="7"/>
  <c r="Q904" i="7"/>
  <c r="A904" i="7"/>
  <c r="T903" i="7"/>
  <c r="U903" i="7" s="1"/>
  <c r="S903" i="7"/>
  <c r="R903" i="7"/>
  <c r="Q903" i="7"/>
  <c r="A903" i="7"/>
  <c r="T902" i="7"/>
  <c r="U902" i="7" s="1"/>
  <c r="S902" i="7"/>
  <c r="R902" i="7"/>
  <c r="Q902" i="7"/>
  <c r="A902" i="7"/>
  <c r="T901" i="7"/>
  <c r="U901" i="7" s="1"/>
  <c r="S901" i="7"/>
  <c r="R901" i="7"/>
  <c r="Q901" i="7"/>
  <c r="A901" i="7"/>
  <c r="T900" i="7"/>
  <c r="U900" i="7" s="1"/>
  <c r="S900" i="7"/>
  <c r="R900" i="7"/>
  <c r="Q900" i="7"/>
  <c r="A900" i="7"/>
  <c r="T899" i="7"/>
  <c r="U899" i="7" s="1"/>
  <c r="S899" i="7"/>
  <c r="R899" i="7"/>
  <c r="Q899" i="7"/>
  <c r="A899" i="7"/>
  <c r="T898" i="7"/>
  <c r="U898" i="7" s="1"/>
  <c r="S898" i="7"/>
  <c r="R898" i="7"/>
  <c r="Q898" i="7"/>
  <c r="A898" i="7"/>
  <c r="T897" i="7"/>
  <c r="U897" i="7" s="1"/>
  <c r="S897" i="7"/>
  <c r="R897" i="7"/>
  <c r="Q897" i="7"/>
  <c r="A897" i="7"/>
  <c r="U896" i="7"/>
  <c r="T896" i="7"/>
  <c r="S896" i="7"/>
  <c r="R896" i="7"/>
  <c r="Q896" i="7"/>
  <c r="A896" i="7"/>
  <c r="T895" i="7"/>
  <c r="U895" i="7" s="1"/>
  <c r="S895" i="7"/>
  <c r="R895" i="7"/>
  <c r="Q895" i="7"/>
  <c r="A895" i="7"/>
  <c r="T894" i="7"/>
  <c r="U894" i="7" s="1"/>
  <c r="S894" i="7"/>
  <c r="R894" i="7"/>
  <c r="Q894" i="7"/>
  <c r="A894" i="7"/>
  <c r="T893" i="7"/>
  <c r="U893" i="7" s="1"/>
  <c r="S893" i="7"/>
  <c r="R893" i="7"/>
  <c r="Q893" i="7"/>
  <c r="A893" i="7"/>
  <c r="U892" i="7"/>
  <c r="T892" i="7"/>
  <c r="S892" i="7"/>
  <c r="R892" i="7"/>
  <c r="Q892" i="7"/>
  <c r="A892" i="7"/>
  <c r="T891" i="7"/>
  <c r="U891" i="7" s="1"/>
  <c r="S891" i="7"/>
  <c r="R891" i="7"/>
  <c r="Q891" i="7"/>
  <c r="A891" i="7"/>
  <c r="T890" i="7"/>
  <c r="U890" i="7" s="1"/>
  <c r="S890" i="7"/>
  <c r="R890" i="7"/>
  <c r="Q890" i="7"/>
  <c r="A890" i="7"/>
  <c r="T889" i="7"/>
  <c r="U889" i="7" s="1"/>
  <c r="S889" i="7"/>
  <c r="R889" i="7"/>
  <c r="Q889" i="7"/>
  <c r="A889" i="7"/>
  <c r="U888" i="7"/>
  <c r="T888" i="7"/>
  <c r="S888" i="7"/>
  <c r="R888" i="7"/>
  <c r="Q888" i="7"/>
  <c r="A888" i="7"/>
  <c r="T887" i="7"/>
  <c r="U887" i="7" s="1"/>
  <c r="S887" i="7"/>
  <c r="R887" i="7"/>
  <c r="Q887" i="7"/>
  <c r="A887" i="7"/>
  <c r="T886" i="7"/>
  <c r="U886" i="7" s="1"/>
  <c r="S886" i="7"/>
  <c r="R886" i="7"/>
  <c r="Q886" i="7"/>
  <c r="A886" i="7"/>
  <c r="T885" i="7"/>
  <c r="U885" i="7" s="1"/>
  <c r="S885" i="7"/>
  <c r="R885" i="7"/>
  <c r="Q885" i="7"/>
  <c r="A885" i="7"/>
  <c r="U884" i="7"/>
  <c r="T884" i="7"/>
  <c r="S884" i="7"/>
  <c r="R884" i="7"/>
  <c r="Q884" i="7"/>
  <c r="A884" i="7"/>
  <c r="T883" i="7"/>
  <c r="U883" i="7" s="1"/>
  <c r="S883" i="7"/>
  <c r="R883" i="7"/>
  <c r="Q883" i="7"/>
  <c r="A883" i="7"/>
  <c r="U882" i="7"/>
  <c r="T882" i="7"/>
  <c r="S882" i="7"/>
  <c r="R882" i="7"/>
  <c r="Q882" i="7"/>
  <c r="A882" i="7"/>
  <c r="T881" i="7"/>
  <c r="U881" i="7" s="1"/>
  <c r="S881" i="7"/>
  <c r="R881" i="7"/>
  <c r="Q881" i="7"/>
  <c r="A881" i="7"/>
  <c r="T880" i="7"/>
  <c r="U880" i="7" s="1"/>
  <c r="S880" i="7"/>
  <c r="R880" i="7"/>
  <c r="Q880" i="7"/>
  <c r="A880" i="7"/>
  <c r="T879" i="7"/>
  <c r="U879" i="7" s="1"/>
  <c r="S879" i="7"/>
  <c r="R879" i="7"/>
  <c r="Q879" i="7"/>
  <c r="A879" i="7"/>
  <c r="U878" i="7"/>
  <c r="T878" i="7"/>
  <c r="S878" i="7"/>
  <c r="R878" i="7"/>
  <c r="Q878" i="7"/>
  <c r="A878" i="7"/>
  <c r="T877" i="7"/>
  <c r="U877" i="7" s="1"/>
  <c r="S877" i="7"/>
  <c r="R877" i="7"/>
  <c r="Q877" i="7"/>
  <c r="A877" i="7"/>
  <c r="T876" i="7"/>
  <c r="U876" i="7" s="1"/>
  <c r="S876" i="7"/>
  <c r="R876" i="7"/>
  <c r="Q876" i="7"/>
  <c r="A876" i="7"/>
  <c r="T875" i="7"/>
  <c r="U875" i="7" s="1"/>
  <c r="S875" i="7"/>
  <c r="R875" i="7"/>
  <c r="Q875" i="7"/>
  <c r="A875" i="7"/>
  <c r="T874" i="7"/>
  <c r="U874" i="7" s="1"/>
  <c r="S874" i="7"/>
  <c r="R874" i="7"/>
  <c r="Q874" i="7"/>
  <c r="A874" i="7"/>
  <c r="T873" i="7"/>
  <c r="U873" i="7" s="1"/>
  <c r="S873" i="7"/>
  <c r="R873" i="7"/>
  <c r="Q873" i="7"/>
  <c r="A873" i="7"/>
  <c r="U872" i="7"/>
  <c r="T872" i="7"/>
  <c r="S872" i="7"/>
  <c r="R872" i="7"/>
  <c r="Q872" i="7"/>
  <c r="A872" i="7"/>
  <c r="T871" i="7"/>
  <c r="U871" i="7" s="1"/>
  <c r="S871" i="7"/>
  <c r="R871" i="7"/>
  <c r="Q871" i="7"/>
  <c r="A871" i="7"/>
  <c r="T870" i="7"/>
  <c r="U870" i="7" s="1"/>
  <c r="S870" i="7"/>
  <c r="R870" i="7"/>
  <c r="Q870" i="7"/>
  <c r="A870" i="7"/>
  <c r="T869" i="7"/>
  <c r="U869" i="7" s="1"/>
  <c r="S869" i="7"/>
  <c r="R869" i="7"/>
  <c r="Q869" i="7"/>
  <c r="A869" i="7"/>
  <c r="U868" i="7"/>
  <c r="T868" i="7"/>
  <c r="S868" i="7"/>
  <c r="R868" i="7"/>
  <c r="Q868" i="7"/>
  <c r="A868" i="7"/>
  <c r="T867" i="7"/>
  <c r="U867" i="7" s="1"/>
  <c r="S867" i="7"/>
  <c r="R867" i="7"/>
  <c r="Q867" i="7"/>
  <c r="A867" i="7"/>
  <c r="T866" i="7"/>
  <c r="U866" i="7" s="1"/>
  <c r="S866" i="7"/>
  <c r="R866" i="7"/>
  <c r="Q866" i="7"/>
  <c r="A866" i="7"/>
  <c r="T865" i="7"/>
  <c r="U865" i="7" s="1"/>
  <c r="S865" i="7"/>
  <c r="R865" i="7"/>
  <c r="Q865" i="7"/>
  <c r="A865" i="7"/>
  <c r="U864" i="7"/>
  <c r="T864" i="7"/>
  <c r="S864" i="7"/>
  <c r="R864" i="7"/>
  <c r="Q864" i="7"/>
  <c r="A864" i="7"/>
  <c r="T863" i="7"/>
  <c r="U863" i="7" s="1"/>
  <c r="S863" i="7"/>
  <c r="R863" i="7"/>
  <c r="Q863" i="7"/>
  <c r="A863" i="7"/>
  <c r="T862" i="7"/>
  <c r="U862" i="7" s="1"/>
  <c r="S862" i="7"/>
  <c r="R862" i="7"/>
  <c r="Q862" i="7"/>
  <c r="A862" i="7"/>
  <c r="T861" i="7"/>
  <c r="U861" i="7" s="1"/>
  <c r="S861" i="7"/>
  <c r="R861" i="7"/>
  <c r="Q861" i="7"/>
  <c r="A861" i="7"/>
  <c r="U860" i="7"/>
  <c r="T860" i="7"/>
  <c r="S860" i="7"/>
  <c r="R860" i="7"/>
  <c r="Q860" i="7"/>
  <c r="A860" i="7"/>
  <c r="T859" i="7"/>
  <c r="U859" i="7" s="1"/>
  <c r="S859" i="7"/>
  <c r="R859" i="7"/>
  <c r="Q859" i="7"/>
  <c r="A859" i="7"/>
  <c r="U858" i="7"/>
  <c r="T858" i="7"/>
  <c r="S858" i="7"/>
  <c r="R858" i="7"/>
  <c r="Q858" i="7"/>
  <c r="A858" i="7"/>
  <c r="T857" i="7"/>
  <c r="U857" i="7" s="1"/>
  <c r="S857" i="7"/>
  <c r="R857" i="7"/>
  <c r="Q857" i="7"/>
  <c r="A857" i="7"/>
  <c r="T856" i="7"/>
  <c r="U856" i="7" s="1"/>
  <c r="S856" i="7"/>
  <c r="R856" i="7"/>
  <c r="Q856" i="7"/>
  <c r="A856" i="7"/>
  <c r="T855" i="7"/>
  <c r="U855" i="7" s="1"/>
  <c r="S855" i="7"/>
  <c r="R855" i="7"/>
  <c r="Q855" i="7"/>
  <c r="A855" i="7"/>
  <c r="U854" i="7"/>
  <c r="T854" i="7"/>
  <c r="S854" i="7"/>
  <c r="R854" i="7"/>
  <c r="Q854" i="7"/>
  <c r="A854" i="7"/>
  <c r="T853" i="7"/>
  <c r="U853" i="7" s="1"/>
  <c r="S853" i="7"/>
  <c r="R853" i="7"/>
  <c r="Q853" i="7"/>
  <c r="A853" i="7"/>
  <c r="T852" i="7"/>
  <c r="U852" i="7" s="1"/>
  <c r="S852" i="7"/>
  <c r="R852" i="7"/>
  <c r="Q852" i="7"/>
  <c r="A852" i="7"/>
  <c r="T851" i="7"/>
  <c r="U851" i="7" s="1"/>
  <c r="S851" i="7"/>
  <c r="R851" i="7"/>
  <c r="Q851" i="7"/>
  <c r="A851" i="7"/>
  <c r="T850" i="7"/>
  <c r="U850" i="7" s="1"/>
  <c r="S850" i="7"/>
  <c r="R850" i="7"/>
  <c r="Q850" i="7"/>
  <c r="A850" i="7"/>
  <c r="T849" i="7"/>
  <c r="U849" i="7" s="1"/>
  <c r="S849" i="7"/>
  <c r="R849" i="7"/>
  <c r="Q849" i="7"/>
  <c r="A849" i="7"/>
  <c r="T848" i="7"/>
  <c r="U848" i="7" s="1"/>
  <c r="S848" i="7"/>
  <c r="R848" i="7"/>
  <c r="Q848" i="7"/>
  <c r="A848" i="7"/>
  <c r="T847" i="7"/>
  <c r="U847" i="7" s="1"/>
  <c r="S847" i="7"/>
  <c r="R847" i="7"/>
  <c r="Q847" i="7"/>
  <c r="A847" i="7"/>
  <c r="T846" i="7"/>
  <c r="U846" i="7" s="1"/>
  <c r="S846" i="7"/>
  <c r="R846" i="7"/>
  <c r="Q846" i="7"/>
  <c r="A846" i="7"/>
  <c r="T845" i="7"/>
  <c r="U845" i="7" s="1"/>
  <c r="S845" i="7"/>
  <c r="R845" i="7"/>
  <c r="Q845" i="7"/>
  <c r="A845" i="7"/>
  <c r="U844" i="7"/>
  <c r="T844" i="7"/>
  <c r="S844" i="7"/>
  <c r="R844" i="7"/>
  <c r="Q844" i="7"/>
  <c r="A844" i="7"/>
  <c r="T843" i="7"/>
  <c r="U843" i="7" s="1"/>
  <c r="S843" i="7"/>
  <c r="R843" i="7"/>
  <c r="Q843" i="7"/>
  <c r="A843" i="7"/>
  <c r="T842" i="7"/>
  <c r="U842" i="7" s="1"/>
  <c r="S842" i="7"/>
  <c r="R842" i="7"/>
  <c r="Q842" i="7"/>
  <c r="A842" i="7"/>
  <c r="T841" i="7"/>
  <c r="U841" i="7" s="1"/>
  <c r="S841" i="7"/>
  <c r="R841" i="7"/>
  <c r="Q841" i="7"/>
  <c r="A841" i="7"/>
  <c r="U840" i="7"/>
  <c r="T840" i="7"/>
  <c r="S840" i="7"/>
  <c r="R840" i="7"/>
  <c r="Q840" i="7"/>
  <c r="A840" i="7"/>
  <c r="T839" i="7"/>
  <c r="U839" i="7" s="1"/>
  <c r="S839" i="7"/>
  <c r="R839" i="7"/>
  <c r="Q839" i="7"/>
  <c r="A839" i="7"/>
  <c r="T838" i="7"/>
  <c r="U838" i="7" s="1"/>
  <c r="S838" i="7"/>
  <c r="R838" i="7"/>
  <c r="Q838" i="7"/>
  <c r="A838" i="7"/>
  <c r="T837" i="7"/>
  <c r="U837" i="7" s="1"/>
  <c r="S837" i="7"/>
  <c r="R837" i="7"/>
  <c r="Q837" i="7"/>
  <c r="A837" i="7"/>
  <c r="U836" i="7"/>
  <c r="T836" i="7"/>
  <c r="S836" i="7"/>
  <c r="R836" i="7"/>
  <c r="Q836" i="7"/>
  <c r="A836" i="7"/>
  <c r="T835" i="7"/>
  <c r="U835" i="7" s="1"/>
  <c r="S835" i="7"/>
  <c r="R835" i="7"/>
  <c r="Q835" i="7"/>
  <c r="A835" i="7"/>
  <c r="T834" i="7"/>
  <c r="U834" i="7" s="1"/>
  <c r="S834" i="7"/>
  <c r="R834" i="7"/>
  <c r="Q834" i="7"/>
  <c r="A834" i="7"/>
  <c r="T833" i="7"/>
  <c r="U833" i="7" s="1"/>
  <c r="S833" i="7"/>
  <c r="R833" i="7"/>
  <c r="Q833" i="7"/>
  <c r="A833" i="7"/>
  <c r="U832" i="7"/>
  <c r="T832" i="7"/>
  <c r="S832" i="7"/>
  <c r="R832" i="7"/>
  <c r="Q832" i="7"/>
  <c r="A832" i="7"/>
  <c r="T831" i="7"/>
  <c r="U831" i="7" s="1"/>
  <c r="S831" i="7"/>
  <c r="R831" i="7"/>
  <c r="Q831" i="7"/>
  <c r="A831" i="7"/>
  <c r="T830" i="7"/>
  <c r="U830" i="7" s="1"/>
  <c r="S830" i="7"/>
  <c r="R830" i="7"/>
  <c r="Q830" i="7"/>
  <c r="A830" i="7"/>
  <c r="T829" i="7"/>
  <c r="U829" i="7" s="1"/>
  <c r="S829" i="7"/>
  <c r="R829" i="7"/>
  <c r="Q829" i="7"/>
  <c r="A829" i="7"/>
  <c r="T828" i="7"/>
  <c r="U828" i="7" s="1"/>
  <c r="S828" i="7"/>
  <c r="R828" i="7"/>
  <c r="Q828" i="7"/>
  <c r="A828" i="7"/>
  <c r="T827" i="7"/>
  <c r="U827" i="7" s="1"/>
  <c r="S827" i="7"/>
  <c r="R827" i="7"/>
  <c r="Q827" i="7"/>
  <c r="A827" i="7"/>
  <c r="T826" i="7"/>
  <c r="U826" i="7" s="1"/>
  <c r="S826" i="7"/>
  <c r="R826" i="7"/>
  <c r="Q826" i="7"/>
  <c r="A826" i="7"/>
  <c r="T825" i="7"/>
  <c r="U825" i="7" s="1"/>
  <c r="S825" i="7"/>
  <c r="R825" i="7"/>
  <c r="Q825" i="7"/>
  <c r="A825" i="7"/>
  <c r="T824" i="7"/>
  <c r="U824" i="7" s="1"/>
  <c r="S824" i="7"/>
  <c r="R824" i="7"/>
  <c r="Q824" i="7"/>
  <c r="A824" i="7"/>
  <c r="T823" i="7"/>
  <c r="U823" i="7" s="1"/>
  <c r="S823" i="7"/>
  <c r="R823" i="7"/>
  <c r="Q823" i="7"/>
  <c r="A823" i="7"/>
  <c r="T822" i="7"/>
  <c r="U822" i="7" s="1"/>
  <c r="S822" i="7"/>
  <c r="R822" i="7"/>
  <c r="Q822" i="7"/>
  <c r="A822" i="7"/>
  <c r="T821" i="7"/>
  <c r="U821" i="7" s="1"/>
  <c r="S821" i="7"/>
  <c r="R821" i="7"/>
  <c r="Q821" i="7"/>
  <c r="A821" i="7"/>
  <c r="U820" i="7"/>
  <c r="T820" i="7"/>
  <c r="S820" i="7"/>
  <c r="R820" i="7"/>
  <c r="Q820" i="7"/>
  <c r="A820" i="7"/>
  <c r="T819" i="7"/>
  <c r="U819" i="7" s="1"/>
  <c r="S819" i="7"/>
  <c r="R819" i="7"/>
  <c r="Q819" i="7"/>
  <c r="A819" i="7"/>
  <c r="T818" i="7"/>
  <c r="U818" i="7" s="1"/>
  <c r="S818" i="7"/>
  <c r="R818" i="7"/>
  <c r="Q818" i="7"/>
  <c r="A818" i="7"/>
  <c r="T817" i="7"/>
  <c r="U817" i="7" s="1"/>
  <c r="S817" i="7"/>
  <c r="R817" i="7"/>
  <c r="Q817" i="7"/>
  <c r="A817" i="7"/>
  <c r="U816" i="7"/>
  <c r="T816" i="7"/>
  <c r="S816" i="7"/>
  <c r="R816" i="7"/>
  <c r="Q816" i="7"/>
  <c r="A816" i="7"/>
  <c r="T815" i="7"/>
  <c r="U815" i="7" s="1"/>
  <c r="S815" i="7"/>
  <c r="R815" i="7"/>
  <c r="Q815" i="7"/>
  <c r="A815" i="7"/>
  <c r="T814" i="7"/>
  <c r="U814" i="7" s="1"/>
  <c r="S814" i="7"/>
  <c r="R814" i="7"/>
  <c r="Q814" i="7"/>
  <c r="A814" i="7"/>
  <c r="T813" i="7"/>
  <c r="U813" i="7" s="1"/>
  <c r="S813" i="7"/>
  <c r="R813" i="7"/>
  <c r="Q813" i="7"/>
  <c r="A813" i="7"/>
  <c r="U812" i="7"/>
  <c r="T812" i="7"/>
  <c r="S812" i="7"/>
  <c r="R812" i="7"/>
  <c r="Q812" i="7"/>
  <c r="A812" i="7"/>
  <c r="T811" i="7"/>
  <c r="U811" i="7" s="1"/>
  <c r="S811" i="7"/>
  <c r="R811" i="7"/>
  <c r="Q811" i="7"/>
  <c r="A811" i="7"/>
  <c r="U810" i="7"/>
  <c r="T810" i="7"/>
  <c r="S810" i="7"/>
  <c r="R810" i="7"/>
  <c r="Q810" i="7"/>
  <c r="A810" i="7"/>
  <c r="T809" i="7"/>
  <c r="U809" i="7" s="1"/>
  <c r="S809" i="7"/>
  <c r="R809" i="7"/>
  <c r="Q809" i="7"/>
  <c r="A809" i="7"/>
  <c r="T808" i="7"/>
  <c r="U808" i="7" s="1"/>
  <c r="S808" i="7"/>
  <c r="R808" i="7"/>
  <c r="Q808" i="7"/>
  <c r="A808" i="7"/>
  <c r="T807" i="7"/>
  <c r="U807" i="7" s="1"/>
  <c r="S807" i="7"/>
  <c r="R807" i="7"/>
  <c r="Q807" i="7"/>
  <c r="A807" i="7"/>
  <c r="U806" i="7"/>
  <c r="T806" i="7"/>
  <c r="S806" i="7"/>
  <c r="R806" i="7"/>
  <c r="Q806" i="7"/>
  <c r="A806" i="7"/>
  <c r="T805" i="7"/>
  <c r="U805" i="7" s="1"/>
  <c r="S805" i="7"/>
  <c r="R805" i="7"/>
  <c r="Q805" i="7"/>
  <c r="A805" i="7"/>
  <c r="T804" i="7"/>
  <c r="U804" i="7" s="1"/>
  <c r="S804" i="7"/>
  <c r="R804" i="7"/>
  <c r="Q804" i="7"/>
  <c r="A804" i="7"/>
  <c r="T803" i="7"/>
  <c r="U803" i="7" s="1"/>
  <c r="S803" i="7"/>
  <c r="R803" i="7"/>
  <c r="Q803" i="7"/>
  <c r="A803" i="7"/>
  <c r="T802" i="7"/>
  <c r="U802" i="7" s="1"/>
  <c r="S802" i="7"/>
  <c r="R802" i="7"/>
  <c r="Q802" i="7"/>
  <c r="A802" i="7"/>
  <c r="T801" i="7"/>
  <c r="U801" i="7" s="1"/>
  <c r="S801" i="7"/>
  <c r="R801" i="7"/>
  <c r="Q801" i="7"/>
  <c r="A801" i="7"/>
  <c r="T800" i="7"/>
  <c r="U800" i="7" s="1"/>
  <c r="S800" i="7"/>
  <c r="R800" i="7"/>
  <c r="Q800" i="7"/>
  <c r="A800" i="7"/>
  <c r="T799" i="7"/>
  <c r="U799" i="7" s="1"/>
  <c r="S799" i="7"/>
  <c r="R799" i="7"/>
  <c r="Q799" i="7"/>
  <c r="A799" i="7"/>
  <c r="T798" i="7"/>
  <c r="U798" i="7" s="1"/>
  <c r="S798" i="7"/>
  <c r="R798" i="7"/>
  <c r="Q798" i="7"/>
  <c r="A798" i="7"/>
  <c r="T797" i="7"/>
  <c r="U797" i="7" s="1"/>
  <c r="S797" i="7"/>
  <c r="R797" i="7"/>
  <c r="Q797" i="7"/>
  <c r="A797" i="7"/>
  <c r="U796" i="7"/>
  <c r="T796" i="7"/>
  <c r="S796" i="7"/>
  <c r="R796" i="7"/>
  <c r="Q796" i="7"/>
  <c r="A796" i="7"/>
  <c r="T795" i="7"/>
  <c r="U795" i="7" s="1"/>
  <c r="S795" i="7"/>
  <c r="R795" i="7"/>
  <c r="Q795" i="7"/>
  <c r="A795" i="7"/>
  <c r="T794" i="7"/>
  <c r="U794" i="7" s="1"/>
  <c r="S794" i="7"/>
  <c r="R794" i="7"/>
  <c r="Q794" i="7"/>
  <c r="A794" i="7"/>
  <c r="T793" i="7"/>
  <c r="U793" i="7" s="1"/>
  <c r="S793" i="7"/>
  <c r="R793" i="7"/>
  <c r="Q793" i="7"/>
  <c r="A793" i="7"/>
  <c r="U792" i="7"/>
  <c r="T792" i="7"/>
  <c r="S792" i="7"/>
  <c r="R792" i="7"/>
  <c r="Q792" i="7"/>
  <c r="A792" i="7"/>
  <c r="T791" i="7"/>
  <c r="U791" i="7" s="1"/>
  <c r="S791" i="7"/>
  <c r="R791" i="7"/>
  <c r="Q791" i="7"/>
  <c r="A791" i="7"/>
  <c r="T790" i="7"/>
  <c r="U790" i="7" s="1"/>
  <c r="S790" i="7"/>
  <c r="R790" i="7"/>
  <c r="Q790" i="7"/>
  <c r="A790" i="7"/>
  <c r="T789" i="7"/>
  <c r="U789" i="7" s="1"/>
  <c r="S789" i="7"/>
  <c r="R789" i="7"/>
  <c r="Q789" i="7"/>
  <c r="A789" i="7"/>
  <c r="U788" i="7"/>
  <c r="T788" i="7"/>
  <c r="S788" i="7"/>
  <c r="R788" i="7"/>
  <c r="Q788" i="7"/>
  <c r="A788" i="7"/>
  <c r="T787" i="7"/>
  <c r="U787" i="7" s="1"/>
  <c r="S787" i="7"/>
  <c r="R787" i="7"/>
  <c r="Q787" i="7"/>
  <c r="A787" i="7"/>
  <c r="T786" i="7"/>
  <c r="U786" i="7" s="1"/>
  <c r="S786" i="7"/>
  <c r="R786" i="7"/>
  <c r="Q786" i="7"/>
  <c r="A786" i="7"/>
  <c r="T785" i="7"/>
  <c r="U785" i="7" s="1"/>
  <c r="S785" i="7"/>
  <c r="R785" i="7"/>
  <c r="Q785" i="7"/>
  <c r="A785" i="7"/>
  <c r="U784" i="7"/>
  <c r="T784" i="7"/>
  <c r="S784" i="7"/>
  <c r="R784" i="7"/>
  <c r="Q784" i="7"/>
  <c r="A784" i="7"/>
  <c r="T783" i="7"/>
  <c r="U783" i="7" s="1"/>
  <c r="S783" i="7"/>
  <c r="R783" i="7"/>
  <c r="Q783" i="7"/>
  <c r="A783" i="7"/>
  <c r="T782" i="7"/>
  <c r="U782" i="7" s="1"/>
  <c r="S782" i="7"/>
  <c r="R782" i="7"/>
  <c r="Q782" i="7"/>
  <c r="A782" i="7"/>
  <c r="T781" i="7"/>
  <c r="U781" i="7" s="1"/>
  <c r="S781" i="7"/>
  <c r="R781" i="7"/>
  <c r="Q781" i="7"/>
  <c r="A781" i="7"/>
  <c r="T780" i="7"/>
  <c r="U780" i="7" s="1"/>
  <c r="S780" i="7"/>
  <c r="R780" i="7"/>
  <c r="Q780" i="7"/>
  <c r="A780" i="7"/>
  <c r="T779" i="7"/>
  <c r="U779" i="7" s="1"/>
  <c r="S779" i="7"/>
  <c r="R779" i="7"/>
  <c r="Q779" i="7"/>
  <c r="A779" i="7"/>
  <c r="T778" i="7"/>
  <c r="U778" i="7" s="1"/>
  <c r="S778" i="7"/>
  <c r="R778" i="7"/>
  <c r="Q778" i="7"/>
  <c r="A778" i="7"/>
  <c r="T777" i="7"/>
  <c r="U777" i="7" s="1"/>
  <c r="S777" i="7"/>
  <c r="R777" i="7"/>
  <c r="Q777" i="7"/>
  <c r="A777" i="7"/>
  <c r="T776" i="7"/>
  <c r="U776" i="7" s="1"/>
  <c r="S776" i="7"/>
  <c r="R776" i="7"/>
  <c r="Q776" i="7"/>
  <c r="A776" i="7"/>
  <c r="T775" i="7"/>
  <c r="U775" i="7" s="1"/>
  <c r="S775" i="7"/>
  <c r="R775" i="7"/>
  <c r="Q775" i="7"/>
  <c r="A775" i="7"/>
  <c r="T774" i="7"/>
  <c r="U774" i="7" s="1"/>
  <c r="S774" i="7"/>
  <c r="R774" i="7"/>
  <c r="Q774" i="7"/>
  <c r="A774" i="7"/>
  <c r="T773" i="7"/>
  <c r="U773" i="7" s="1"/>
  <c r="S773" i="7"/>
  <c r="R773" i="7"/>
  <c r="Q773" i="7"/>
  <c r="A773" i="7"/>
  <c r="U772" i="7"/>
  <c r="T772" i="7"/>
  <c r="S772" i="7"/>
  <c r="R772" i="7"/>
  <c r="Q772" i="7"/>
  <c r="A772" i="7"/>
  <c r="T771" i="7"/>
  <c r="U771" i="7" s="1"/>
  <c r="S771" i="7"/>
  <c r="R771" i="7"/>
  <c r="Q771" i="7"/>
  <c r="A771" i="7"/>
  <c r="T770" i="7"/>
  <c r="U770" i="7" s="1"/>
  <c r="S770" i="7"/>
  <c r="R770" i="7"/>
  <c r="Q770" i="7"/>
  <c r="A770" i="7"/>
  <c r="T769" i="7"/>
  <c r="U769" i="7" s="1"/>
  <c r="S769" i="7"/>
  <c r="R769" i="7"/>
  <c r="Q769" i="7"/>
  <c r="A769" i="7"/>
  <c r="U768" i="7"/>
  <c r="T768" i="7"/>
  <c r="S768" i="7"/>
  <c r="R768" i="7"/>
  <c r="Q768" i="7"/>
  <c r="A768" i="7"/>
  <c r="T767" i="7"/>
  <c r="U767" i="7" s="1"/>
  <c r="S767" i="7"/>
  <c r="R767" i="7"/>
  <c r="Q767" i="7"/>
  <c r="A767" i="7"/>
  <c r="T766" i="7"/>
  <c r="U766" i="7" s="1"/>
  <c r="S766" i="7"/>
  <c r="R766" i="7"/>
  <c r="Q766" i="7"/>
  <c r="A766" i="7"/>
  <c r="T765" i="7"/>
  <c r="U765" i="7" s="1"/>
  <c r="S765" i="7"/>
  <c r="R765" i="7"/>
  <c r="Q765" i="7"/>
  <c r="A765" i="7"/>
  <c r="U764" i="7"/>
  <c r="T764" i="7"/>
  <c r="S764" i="7"/>
  <c r="R764" i="7"/>
  <c r="Q764" i="7"/>
  <c r="A764" i="7"/>
  <c r="T763" i="7"/>
  <c r="U763" i="7" s="1"/>
  <c r="S763" i="7"/>
  <c r="R763" i="7"/>
  <c r="Q763" i="7"/>
  <c r="A763" i="7"/>
  <c r="U762" i="7"/>
  <c r="T762" i="7"/>
  <c r="S762" i="7"/>
  <c r="R762" i="7"/>
  <c r="Q762" i="7"/>
  <c r="A762" i="7"/>
  <c r="T761" i="7"/>
  <c r="U761" i="7" s="1"/>
  <c r="S761" i="7"/>
  <c r="R761" i="7"/>
  <c r="Q761" i="7"/>
  <c r="A761" i="7"/>
  <c r="T760" i="7"/>
  <c r="U760" i="7" s="1"/>
  <c r="S760" i="7"/>
  <c r="R760" i="7"/>
  <c r="Q760" i="7"/>
  <c r="A760" i="7"/>
  <c r="T759" i="7"/>
  <c r="U759" i="7" s="1"/>
  <c r="S759" i="7"/>
  <c r="R759" i="7"/>
  <c r="Q759" i="7"/>
  <c r="A759" i="7"/>
  <c r="T758" i="7"/>
  <c r="U758" i="7" s="1"/>
  <c r="S758" i="7"/>
  <c r="R758" i="7"/>
  <c r="Q758" i="7"/>
  <c r="A758" i="7"/>
  <c r="T757" i="7"/>
  <c r="U757" i="7" s="1"/>
  <c r="S757" i="7"/>
  <c r="R757" i="7"/>
  <c r="Q757" i="7"/>
  <c r="A757" i="7"/>
  <c r="T756" i="7"/>
  <c r="U756" i="7" s="1"/>
  <c r="S756" i="7"/>
  <c r="R756" i="7"/>
  <c r="Q756" i="7"/>
  <c r="A756" i="7"/>
  <c r="T755" i="7"/>
  <c r="U755" i="7" s="1"/>
  <c r="S755" i="7"/>
  <c r="R755" i="7"/>
  <c r="Q755" i="7"/>
  <c r="A755" i="7"/>
  <c r="T754" i="7"/>
  <c r="U754" i="7" s="1"/>
  <c r="S754" i="7"/>
  <c r="R754" i="7"/>
  <c r="Q754" i="7"/>
  <c r="A754" i="7"/>
  <c r="T753" i="7"/>
  <c r="U753" i="7" s="1"/>
  <c r="S753" i="7"/>
  <c r="R753" i="7"/>
  <c r="Q753" i="7"/>
  <c r="A753" i="7"/>
  <c r="T752" i="7"/>
  <c r="U752" i="7" s="1"/>
  <c r="S752" i="7"/>
  <c r="R752" i="7"/>
  <c r="Q752" i="7"/>
  <c r="A752" i="7"/>
  <c r="T751" i="7"/>
  <c r="U751" i="7" s="1"/>
  <c r="S751" i="7"/>
  <c r="R751" i="7"/>
  <c r="Q751" i="7"/>
  <c r="A751" i="7"/>
  <c r="T750" i="7"/>
  <c r="U750" i="7" s="1"/>
  <c r="S750" i="7"/>
  <c r="R750" i="7"/>
  <c r="Q750" i="7"/>
  <c r="A750" i="7"/>
  <c r="T749" i="7"/>
  <c r="U749" i="7" s="1"/>
  <c r="S749" i="7"/>
  <c r="R749" i="7"/>
  <c r="Q749" i="7"/>
  <c r="A749" i="7"/>
  <c r="U748" i="7"/>
  <c r="T748" i="7"/>
  <c r="S748" i="7"/>
  <c r="R748" i="7"/>
  <c r="Q748" i="7"/>
  <c r="A748" i="7"/>
  <c r="T747" i="7"/>
  <c r="U747" i="7" s="1"/>
  <c r="S747" i="7"/>
  <c r="R747" i="7"/>
  <c r="Q747" i="7"/>
  <c r="A747" i="7"/>
  <c r="T746" i="7"/>
  <c r="U746" i="7" s="1"/>
  <c r="S746" i="7"/>
  <c r="R746" i="7"/>
  <c r="Q746" i="7"/>
  <c r="A746" i="7"/>
  <c r="T745" i="7"/>
  <c r="U745" i="7" s="1"/>
  <c r="S745" i="7"/>
  <c r="R745" i="7"/>
  <c r="Q745" i="7"/>
  <c r="A745" i="7"/>
  <c r="U744" i="7"/>
  <c r="T744" i="7"/>
  <c r="S744" i="7"/>
  <c r="R744" i="7"/>
  <c r="Q744" i="7"/>
  <c r="A744" i="7"/>
  <c r="T743" i="7"/>
  <c r="U743" i="7" s="1"/>
  <c r="S743" i="7"/>
  <c r="R743" i="7"/>
  <c r="Q743" i="7"/>
  <c r="A743" i="7"/>
  <c r="T742" i="7"/>
  <c r="U742" i="7" s="1"/>
  <c r="S742" i="7"/>
  <c r="R742" i="7"/>
  <c r="Q742" i="7"/>
  <c r="A742" i="7"/>
  <c r="T741" i="7"/>
  <c r="U741" i="7" s="1"/>
  <c r="S741" i="7"/>
  <c r="R741" i="7"/>
  <c r="Q741" i="7"/>
  <c r="A741" i="7"/>
  <c r="U740" i="7"/>
  <c r="T740" i="7"/>
  <c r="S740" i="7"/>
  <c r="R740" i="7"/>
  <c r="Q740" i="7"/>
  <c r="A740" i="7"/>
  <c r="T739" i="7"/>
  <c r="U739" i="7" s="1"/>
  <c r="S739" i="7"/>
  <c r="R739" i="7"/>
  <c r="Q739" i="7"/>
  <c r="A739" i="7"/>
  <c r="T738" i="7"/>
  <c r="U738" i="7" s="1"/>
  <c r="S738" i="7"/>
  <c r="R738" i="7"/>
  <c r="Q738" i="7"/>
  <c r="A738" i="7"/>
  <c r="T737" i="7"/>
  <c r="U737" i="7" s="1"/>
  <c r="S737" i="7"/>
  <c r="R737" i="7"/>
  <c r="Q737" i="7"/>
  <c r="A737" i="7"/>
  <c r="U736" i="7"/>
  <c r="T736" i="7"/>
  <c r="S736" i="7"/>
  <c r="R736" i="7"/>
  <c r="Q736" i="7"/>
  <c r="A736" i="7"/>
  <c r="T735" i="7"/>
  <c r="U735" i="7" s="1"/>
  <c r="S735" i="7"/>
  <c r="R735" i="7"/>
  <c r="Q735" i="7"/>
  <c r="A735" i="7"/>
  <c r="T734" i="7"/>
  <c r="U734" i="7" s="1"/>
  <c r="S734" i="7"/>
  <c r="R734" i="7"/>
  <c r="Q734" i="7"/>
  <c r="A734" i="7"/>
  <c r="T733" i="7"/>
  <c r="U733" i="7" s="1"/>
  <c r="S733" i="7"/>
  <c r="R733" i="7"/>
  <c r="Q733" i="7"/>
  <c r="A733" i="7"/>
  <c r="T732" i="7"/>
  <c r="U732" i="7" s="1"/>
  <c r="S732" i="7"/>
  <c r="R732" i="7"/>
  <c r="Q732" i="7"/>
  <c r="A732" i="7"/>
  <c r="T731" i="7"/>
  <c r="U731" i="7" s="1"/>
  <c r="S731" i="7"/>
  <c r="R731" i="7"/>
  <c r="Q731" i="7"/>
  <c r="A731" i="7"/>
  <c r="T730" i="7"/>
  <c r="U730" i="7" s="1"/>
  <c r="S730" i="7"/>
  <c r="R730" i="7"/>
  <c r="Q730" i="7"/>
  <c r="A730" i="7"/>
  <c r="T729" i="7"/>
  <c r="U729" i="7" s="1"/>
  <c r="S729" i="7"/>
  <c r="R729" i="7"/>
  <c r="Q729" i="7"/>
  <c r="A729" i="7"/>
  <c r="T728" i="7"/>
  <c r="U728" i="7" s="1"/>
  <c r="S728" i="7"/>
  <c r="R728" i="7"/>
  <c r="Q728" i="7"/>
  <c r="A728" i="7"/>
  <c r="T727" i="7"/>
  <c r="U727" i="7" s="1"/>
  <c r="S727" i="7"/>
  <c r="R727" i="7"/>
  <c r="Q727" i="7"/>
  <c r="A727" i="7"/>
  <c r="T726" i="7"/>
  <c r="U726" i="7" s="1"/>
  <c r="S726" i="7"/>
  <c r="R726" i="7"/>
  <c r="Q726" i="7"/>
  <c r="A726" i="7"/>
  <c r="T725" i="7"/>
  <c r="U725" i="7" s="1"/>
  <c r="S725" i="7"/>
  <c r="R725" i="7"/>
  <c r="Q725" i="7"/>
  <c r="A725" i="7"/>
  <c r="U724" i="7"/>
  <c r="T724" i="7"/>
  <c r="S724" i="7"/>
  <c r="R724" i="7"/>
  <c r="Q724" i="7"/>
  <c r="A724" i="7"/>
  <c r="T723" i="7"/>
  <c r="U723" i="7" s="1"/>
  <c r="S723" i="7"/>
  <c r="R723" i="7"/>
  <c r="Q723" i="7"/>
  <c r="A723" i="7"/>
  <c r="T722" i="7"/>
  <c r="U722" i="7" s="1"/>
  <c r="S722" i="7"/>
  <c r="R722" i="7"/>
  <c r="Q722" i="7"/>
  <c r="A722" i="7"/>
  <c r="T721" i="7"/>
  <c r="U721" i="7" s="1"/>
  <c r="S721" i="7"/>
  <c r="R721" i="7"/>
  <c r="Q721" i="7"/>
  <c r="A721" i="7"/>
  <c r="U720" i="7"/>
  <c r="T720" i="7"/>
  <c r="S720" i="7"/>
  <c r="R720" i="7"/>
  <c r="Q720" i="7"/>
  <c r="A720" i="7"/>
  <c r="T719" i="7"/>
  <c r="U719" i="7" s="1"/>
  <c r="S719" i="7"/>
  <c r="R719" i="7"/>
  <c r="Q719" i="7"/>
  <c r="A719" i="7"/>
  <c r="T718" i="7"/>
  <c r="U718" i="7" s="1"/>
  <c r="S718" i="7"/>
  <c r="R718" i="7"/>
  <c r="Q718" i="7"/>
  <c r="A718" i="7"/>
  <c r="T717" i="7"/>
  <c r="U717" i="7" s="1"/>
  <c r="S717" i="7"/>
  <c r="R717" i="7"/>
  <c r="Q717" i="7"/>
  <c r="A717" i="7"/>
  <c r="U716" i="7"/>
  <c r="T716" i="7"/>
  <c r="S716" i="7"/>
  <c r="R716" i="7"/>
  <c r="Q716" i="7"/>
  <c r="A716" i="7"/>
  <c r="T715" i="7"/>
  <c r="U715" i="7" s="1"/>
  <c r="S715" i="7"/>
  <c r="R715" i="7"/>
  <c r="Q715" i="7"/>
  <c r="A715" i="7"/>
  <c r="U714" i="7"/>
  <c r="T714" i="7"/>
  <c r="S714" i="7"/>
  <c r="R714" i="7"/>
  <c r="Q714" i="7"/>
  <c r="A714" i="7"/>
  <c r="T713" i="7"/>
  <c r="U713" i="7" s="1"/>
  <c r="S713" i="7"/>
  <c r="R713" i="7"/>
  <c r="Q713" i="7"/>
  <c r="A713" i="7"/>
  <c r="T712" i="7"/>
  <c r="U712" i="7" s="1"/>
  <c r="S712" i="7"/>
  <c r="R712" i="7"/>
  <c r="Q712" i="7"/>
  <c r="A712" i="7"/>
  <c r="T711" i="7"/>
  <c r="U711" i="7" s="1"/>
  <c r="S711" i="7"/>
  <c r="R711" i="7"/>
  <c r="Q711" i="7"/>
  <c r="A711" i="7"/>
  <c r="T710" i="7"/>
  <c r="U710" i="7" s="1"/>
  <c r="S710" i="7"/>
  <c r="R710" i="7"/>
  <c r="Q710" i="7"/>
  <c r="A710" i="7"/>
  <c r="T709" i="7"/>
  <c r="U709" i="7" s="1"/>
  <c r="S709" i="7"/>
  <c r="R709" i="7"/>
  <c r="Q709" i="7"/>
  <c r="A709" i="7"/>
  <c r="T708" i="7"/>
  <c r="U708" i="7" s="1"/>
  <c r="S708" i="7"/>
  <c r="R708" i="7"/>
  <c r="Q708" i="7"/>
  <c r="A708" i="7"/>
  <c r="T707" i="7"/>
  <c r="U707" i="7" s="1"/>
  <c r="S707" i="7"/>
  <c r="R707" i="7"/>
  <c r="Q707" i="7"/>
  <c r="A707" i="7"/>
  <c r="T706" i="7"/>
  <c r="U706" i="7" s="1"/>
  <c r="S706" i="7"/>
  <c r="R706" i="7"/>
  <c r="Q706" i="7"/>
  <c r="A706" i="7"/>
  <c r="T705" i="7"/>
  <c r="U705" i="7" s="1"/>
  <c r="S705" i="7"/>
  <c r="R705" i="7"/>
  <c r="Q705" i="7"/>
  <c r="A705" i="7"/>
  <c r="T704" i="7"/>
  <c r="U704" i="7" s="1"/>
  <c r="S704" i="7"/>
  <c r="R704" i="7"/>
  <c r="Q704" i="7"/>
  <c r="A704" i="7"/>
  <c r="T703" i="7"/>
  <c r="U703" i="7" s="1"/>
  <c r="S703" i="7"/>
  <c r="R703" i="7"/>
  <c r="Q703" i="7"/>
  <c r="A703" i="7"/>
  <c r="T702" i="7"/>
  <c r="U702" i="7" s="1"/>
  <c r="S702" i="7"/>
  <c r="R702" i="7"/>
  <c r="Q702" i="7"/>
  <c r="A702" i="7"/>
  <c r="T701" i="7"/>
  <c r="U701" i="7" s="1"/>
  <c r="S701" i="7"/>
  <c r="R701" i="7"/>
  <c r="Q701" i="7"/>
  <c r="A701" i="7"/>
  <c r="U700" i="7"/>
  <c r="T700" i="7"/>
  <c r="S700" i="7"/>
  <c r="R700" i="7"/>
  <c r="Q700" i="7"/>
  <c r="A700" i="7"/>
  <c r="T699" i="7"/>
  <c r="U699" i="7" s="1"/>
  <c r="S699" i="7"/>
  <c r="R699" i="7"/>
  <c r="Q699" i="7"/>
  <c r="A699" i="7"/>
  <c r="T698" i="7"/>
  <c r="U698" i="7" s="1"/>
  <c r="S698" i="7"/>
  <c r="R698" i="7"/>
  <c r="Q698" i="7"/>
  <c r="A698" i="7"/>
  <c r="T697" i="7"/>
  <c r="U697" i="7" s="1"/>
  <c r="S697" i="7"/>
  <c r="R697" i="7"/>
  <c r="Q697" i="7"/>
  <c r="A697" i="7"/>
  <c r="U696" i="7"/>
  <c r="T696" i="7"/>
  <c r="S696" i="7"/>
  <c r="R696" i="7"/>
  <c r="Q696" i="7"/>
  <c r="A696" i="7"/>
  <c r="T695" i="7"/>
  <c r="U695" i="7" s="1"/>
  <c r="S695" i="7"/>
  <c r="R695" i="7"/>
  <c r="Q695" i="7"/>
  <c r="A695" i="7"/>
  <c r="T694" i="7"/>
  <c r="U694" i="7" s="1"/>
  <c r="S694" i="7"/>
  <c r="R694" i="7"/>
  <c r="Q694" i="7"/>
  <c r="A694" i="7"/>
  <c r="T693" i="7"/>
  <c r="U693" i="7" s="1"/>
  <c r="S693" i="7"/>
  <c r="R693" i="7"/>
  <c r="Q693" i="7"/>
  <c r="A693" i="7"/>
  <c r="U692" i="7"/>
  <c r="T692" i="7"/>
  <c r="S692" i="7"/>
  <c r="R692" i="7"/>
  <c r="Q692" i="7"/>
  <c r="A692" i="7"/>
  <c r="T691" i="7"/>
  <c r="U691" i="7" s="1"/>
  <c r="S691" i="7"/>
  <c r="R691" i="7"/>
  <c r="Q691" i="7"/>
  <c r="A691" i="7"/>
  <c r="T690" i="7"/>
  <c r="U690" i="7" s="1"/>
  <c r="S690" i="7"/>
  <c r="R690" i="7"/>
  <c r="Q690" i="7"/>
  <c r="A690" i="7"/>
  <c r="T689" i="7"/>
  <c r="U689" i="7" s="1"/>
  <c r="S689" i="7"/>
  <c r="R689" i="7"/>
  <c r="Q689" i="7"/>
  <c r="A689" i="7"/>
  <c r="U688" i="7"/>
  <c r="T688" i="7"/>
  <c r="S688" i="7"/>
  <c r="R688" i="7"/>
  <c r="Q688" i="7"/>
  <c r="A688" i="7"/>
  <c r="T687" i="7"/>
  <c r="U687" i="7" s="1"/>
  <c r="S687" i="7"/>
  <c r="R687" i="7"/>
  <c r="Q687" i="7"/>
  <c r="A687" i="7"/>
  <c r="T686" i="7"/>
  <c r="U686" i="7" s="1"/>
  <c r="S686" i="7"/>
  <c r="R686" i="7"/>
  <c r="Q686" i="7"/>
  <c r="A686" i="7"/>
  <c r="T685" i="7"/>
  <c r="U685" i="7" s="1"/>
  <c r="S685" i="7"/>
  <c r="R685" i="7"/>
  <c r="Q685" i="7"/>
  <c r="A685" i="7"/>
  <c r="T684" i="7"/>
  <c r="U684" i="7" s="1"/>
  <c r="S684" i="7"/>
  <c r="R684" i="7"/>
  <c r="Q684" i="7"/>
  <c r="A684" i="7"/>
  <c r="T683" i="7"/>
  <c r="U683" i="7" s="1"/>
  <c r="S683" i="7"/>
  <c r="R683" i="7"/>
  <c r="Q683" i="7"/>
  <c r="A683" i="7"/>
  <c r="T682" i="7"/>
  <c r="U682" i="7" s="1"/>
  <c r="S682" i="7"/>
  <c r="R682" i="7"/>
  <c r="Q682" i="7"/>
  <c r="A682" i="7"/>
  <c r="T681" i="7"/>
  <c r="U681" i="7" s="1"/>
  <c r="S681" i="7"/>
  <c r="R681" i="7"/>
  <c r="Q681" i="7"/>
  <c r="A681" i="7"/>
  <c r="T680" i="7"/>
  <c r="U680" i="7" s="1"/>
  <c r="S680" i="7"/>
  <c r="R680" i="7"/>
  <c r="Q680" i="7"/>
  <c r="A680" i="7"/>
  <c r="T679" i="7"/>
  <c r="U679" i="7" s="1"/>
  <c r="S679" i="7"/>
  <c r="R679" i="7"/>
  <c r="Q679" i="7"/>
  <c r="A679" i="7"/>
  <c r="T678" i="7"/>
  <c r="U678" i="7" s="1"/>
  <c r="S678" i="7"/>
  <c r="R678" i="7"/>
  <c r="Q678" i="7"/>
  <c r="A678" i="7"/>
  <c r="T677" i="7"/>
  <c r="U677" i="7" s="1"/>
  <c r="S677" i="7"/>
  <c r="R677" i="7"/>
  <c r="Q677" i="7"/>
  <c r="A677" i="7"/>
  <c r="U676" i="7"/>
  <c r="T676" i="7"/>
  <c r="S676" i="7"/>
  <c r="R676" i="7"/>
  <c r="Q676" i="7"/>
  <c r="A676" i="7"/>
  <c r="T675" i="7"/>
  <c r="U675" i="7" s="1"/>
  <c r="S675" i="7"/>
  <c r="R675" i="7"/>
  <c r="Q675" i="7"/>
  <c r="A675" i="7"/>
  <c r="T674" i="7"/>
  <c r="U674" i="7" s="1"/>
  <c r="S674" i="7"/>
  <c r="R674" i="7"/>
  <c r="Q674" i="7"/>
  <c r="A674" i="7"/>
  <c r="T673" i="7"/>
  <c r="U673" i="7" s="1"/>
  <c r="S673" i="7"/>
  <c r="R673" i="7"/>
  <c r="Q673" i="7"/>
  <c r="A673" i="7"/>
  <c r="U672" i="7"/>
  <c r="T672" i="7"/>
  <c r="S672" i="7"/>
  <c r="R672" i="7"/>
  <c r="Q672" i="7"/>
  <c r="A672" i="7"/>
  <c r="T671" i="7"/>
  <c r="U671" i="7" s="1"/>
  <c r="S671" i="7"/>
  <c r="R671" i="7"/>
  <c r="Q671" i="7"/>
  <c r="A671" i="7"/>
  <c r="T670" i="7"/>
  <c r="U670" i="7" s="1"/>
  <c r="S670" i="7"/>
  <c r="R670" i="7"/>
  <c r="Q670" i="7"/>
  <c r="A670" i="7"/>
  <c r="T669" i="7"/>
  <c r="U669" i="7" s="1"/>
  <c r="S669" i="7"/>
  <c r="R669" i="7"/>
  <c r="Q669" i="7"/>
  <c r="A669" i="7"/>
  <c r="U668" i="7"/>
  <c r="T668" i="7"/>
  <c r="S668" i="7"/>
  <c r="R668" i="7"/>
  <c r="Q668" i="7"/>
  <c r="A668" i="7"/>
  <c r="T667" i="7"/>
  <c r="U667" i="7" s="1"/>
  <c r="S667" i="7"/>
  <c r="R667" i="7"/>
  <c r="Q667" i="7"/>
  <c r="A667" i="7"/>
  <c r="U666" i="7"/>
  <c r="T666" i="7"/>
  <c r="S666" i="7"/>
  <c r="R666" i="7"/>
  <c r="Q666" i="7"/>
  <c r="A666" i="7"/>
  <c r="T665" i="7"/>
  <c r="U665" i="7" s="1"/>
  <c r="S665" i="7"/>
  <c r="R665" i="7"/>
  <c r="Q665" i="7"/>
  <c r="A665" i="7"/>
  <c r="T664" i="7"/>
  <c r="U664" i="7" s="1"/>
  <c r="S664" i="7"/>
  <c r="R664" i="7"/>
  <c r="Q664" i="7"/>
  <c r="A664" i="7"/>
  <c r="T663" i="7"/>
  <c r="U663" i="7" s="1"/>
  <c r="S663" i="7"/>
  <c r="R663" i="7"/>
  <c r="Q663" i="7"/>
  <c r="A663" i="7"/>
  <c r="T662" i="7"/>
  <c r="U662" i="7" s="1"/>
  <c r="S662" i="7"/>
  <c r="R662" i="7"/>
  <c r="Q662" i="7"/>
  <c r="A662" i="7"/>
  <c r="T661" i="7"/>
  <c r="U661" i="7" s="1"/>
  <c r="S661" i="7"/>
  <c r="R661" i="7"/>
  <c r="Q661" i="7"/>
  <c r="A661" i="7"/>
  <c r="T660" i="7"/>
  <c r="U660" i="7" s="1"/>
  <c r="S660" i="7"/>
  <c r="R660" i="7"/>
  <c r="Q660" i="7"/>
  <c r="A660" i="7"/>
  <c r="T659" i="7"/>
  <c r="U659" i="7" s="1"/>
  <c r="S659" i="7"/>
  <c r="R659" i="7"/>
  <c r="Q659" i="7"/>
  <c r="A659" i="7"/>
  <c r="T658" i="7"/>
  <c r="U658" i="7" s="1"/>
  <c r="S658" i="7"/>
  <c r="R658" i="7"/>
  <c r="Q658" i="7"/>
  <c r="A658" i="7"/>
  <c r="T657" i="7"/>
  <c r="U657" i="7" s="1"/>
  <c r="S657" i="7"/>
  <c r="R657" i="7"/>
  <c r="Q657" i="7"/>
  <c r="A657" i="7"/>
  <c r="T656" i="7"/>
  <c r="U656" i="7" s="1"/>
  <c r="S656" i="7"/>
  <c r="R656" i="7"/>
  <c r="Q656" i="7"/>
  <c r="A656" i="7"/>
  <c r="T655" i="7"/>
  <c r="U655" i="7" s="1"/>
  <c r="S655" i="7"/>
  <c r="R655" i="7"/>
  <c r="Q655" i="7"/>
  <c r="A655" i="7"/>
  <c r="T654" i="7"/>
  <c r="U654" i="7" s="1"/>
  <c r="S654" i="7"/>
  <c r="R654" i="7"/>
  <c r="Q654" i="7"/>
  <c r="A654" i="7"/>
  <c r="T653" i="7"/>
  <c r="U653" i="7" s="1"/>
  <c r="S653" i="7"/>
  <c r="R653" i="7"/>
  <c r="Q653" i="7"/>
  <c r="A653" i="7"/>
  <c r="U652" i="7"/>
  <c r="T652" i="7"/>
  <c r="S652" i="7"/>
  <c r="R652" i="7"/>
  <c r="Q652" i="7"/>
  <c r="A652" i="7"/>
  <c r="T651" i="7"/>
  <c r="U651" i="7" s="1"/>
  <c r="S651" i="7"/>
  <c r="R651" i="7"/>
  <c r="Q651" i="7"/>
  <c r="A651" i="7"/>
  <c r="T650" i="7"/>
  <c r="U650" i="7" s="1"/>
  <c r="S650" i="7"/>
  <c r="R650" i="7"/>
  <c r="Q650" i="7"/>
  <c r="A650" i="7"/>
  <c r="T649" i="7"/>
  <c r="U649" i="7" s="1"/>
  <c r="S649" i="7"/>
  <c r="R649" i="7"/>
  <c r="Q649" i="7"/>
  <c r="A649" i="7"/>
  <c r="U648" i="7"/>
  <c r="T648" i="7"/>
  <c r="S648" i="7"/>
  <c r="R648" i="7"/>
  <c r="Q648" i="7"/>
  <c r="A648" i="7"/>
  <c r="T647" i="7"/>
  <c r="U647" i="7" s="1"/>
  <c r="S647" i="7"/>
  <c r="R647" i="7"/>
  <c r="Q647" i="7"/>
  <c r="A647" i="7"/>
  <c r="T646" i="7"/>
  <c r="U646" i="7" s="1"/>
  <c r="S646" i="7"/>
  <c r="R646" i="7"/>
  <c r="Q646" i="7"/>
  <c r="A646" i="7"/>
  <c r="T645" i="7"/>
  <c r="U645" i="7" s="1"/>
  <c r="S645" i="7"/>
  <c r="R645" i="7"/>
  <c r="Q645" i="7"/>
  <c r="A645" i="7"/>
  <c r="U644" i="7"/>
  <c r="T644" i="7"/>
  <c r="S644" i="7"/>
  <c r="R644" i="7"/>
  <c r="Q644" i="7"/>
  <c r="A644" i="7"/>
  <c r="T643" i="7"/>
  <c r="U643" i="7" s="1"/>
  <c r="S643" i="7"/>
  <c r="R643" i="7"/>
  <c r="Q643" i="7"/>
  <c r="A643" i="7"/>
  <c r="T642" i="7"/>
  <c r="U642" i="7" s="1"/>
  <c r="S642" i="7"/>
  <c r="R642" i="7"/>
  <c r="Q642" i="7"/>
  <c r="A642" i="7"/>
  <c r="T641" i="7"/>
  <c r="U641" i="7" s="1"/>
  <c r="S641" i="7"/>
  <c r="R641" i="7"/>
  <c r="Q641" i="7"/>
  <c r="A641" i="7"/>
  <c r="U640" i="7"/>
  <c r="T640" i="7"/>
  <c r="S640" i="7"/>
  <c r="R640" i="7"/>
  <c r="Q640" i="7"/>
  <c r="A640" i="7"/>
  <c r="T639" i="7"/>
  <c r="U639" i="7" s="1"/>
  <c r="S639" i="7"/>
  <c r="R639" i="7"/>
  <c r="Q639" i="7"/>
  <c r="A639" i="7"/>
  <c r="T638" i="7"/>
  <c r="U638" i="7" s="1"/>
  <c r="S638" i="7"/>
  <c r="R638" i="7"/>
  <c r="Q638" i="7"/>
  <c r="A638" i="7"/>
  <c r="T637" i="7"/>
  <c r="U637" i="7" s="1"/>
  <c r="S637" i="7"/>
  <c r="R637" i="7"/>
  <c r="Q637" i="7"/>
  <c r="A637" i="7"/>
  <c r="T636" i="7"/>
  <c r="U636" i="7" s="1"/>
  <c r="S636" i="7"/>
  <c r="R636" i="7"/>
  <c r="Q636" i="7"/>
  <c r="A636" i="7"/>
  <c r="T635" i="7"/>
  <c r="U635" i="7" s="1"/>
  <c r="S635" i="7"/>
  <c r="R635" i="7"/>
  <c r="Q635" i="7"/>
  <c r="A635" i="7"/>
  <c r="T634" i="7"/>
  <c r="U634" i="7" s="1"/>
  <c r="S634" i="7"/>
  <c r="R634" i="7"/>
  <c r="Q634" i="7"/>
  <c r="A634" i="7"/>
  <c r="T633" i="7"/>
  <c r="U633" i="7" s="1"/>
  <c r="S633" i="7"/>
  <c r="R633" i="7"/>
  <c r="Q633" i="7"/>
  <c r="A633" i="7"/>
  <c r="T632" i="7"/>
  <c r="U632" i="7" s="1"/>
  <c r="S632" i="7"/>
  <c r="R632" i="7"/>
  <c r="Q632" i="7"/>
  <c r="A632" i="7"/>
  <c r="T631" i="7"/>
  <c r="U631" i="7" s="1"/>
  <c r="S631" i="7"/>
  <c r="R631" i="7"/>
  <c r="Q631" i="7"/>
  <c r="A631" i="7"/>
  <c r="T630" i="7"/>
  <c r="U630" i="7" s="1"/>
  <c r="S630" i="7"/>
  <c r="R630" i="7"/>
  <c r="Q630" i="7"/>
  <c r="A630" i="7"/>
  <c r="T629" i="7"/>
  <c r="U629" i="7" s="1"/>
  <c r="S629" i="7"/>
  <c r="R629" i="7"/>
  <c r="Q629" i="7"/>
  <c r="A629" i="7"/>
  <c r="U628" i="7"/>
  <c r="T628" i="7"/>
  <c r="S628" i="7"/>
  <c r="R628" i="7"/>
  <c r="Q628" i="7"/>
  <c r="A628" i="7"/>
  <c r="T627" i="7"/>
  <c r="U627" i="7" s="1"/>
  <c r="S627" i="7"/>
  <c r="R627" i="7"/>
  <c r="Q627" i="7"/>
  <c r="A627" i="7"/>
  <c r="T626" i="7"/>
  <c r="U626" i="7" s="1"/>
  <c r="S626" i="7"/>
  <c r="R626" i="7"/>
  <c r="Q626" i="7"/>
  <c r="A626" i="7"/>
  <c r="T625" i="7"/>
  <c r="U625" i="7" s="1"/>
  <c r="S625" i="7"/>
  <c r="R625" i="7"/>
  <c r="Q625" i="7"/>
  <c r="A625" i="7"/>
  <c r="U624" i="7"/>
  <c r="T624" i="7"/>
  <c r="S624" i="7"/>
  <c r="R624" i="7"/>
  <c r="Q624" i="7"/>
  <c r="A624" i="7"/>
  <c r="T623" i="7"/>
  <c r="U623" i="7" s="1"/>
  <c r="S623" i="7"/>
  <c r="R623" i="7"/>
  <c r="Q623" i="7"/>
  <c r="A623" i="7"/>
  <c r="T622" i="7"/>
  <c r="U622" i="7" s="1"/>
  <c r="S622" i="7"/>
  <c r="R622" i="7"/>
  <c r="Q622" i="7"/>
  <c r="A622" i="7"/>
  <c r="T621" i="7"/>
  <c r="U621" i="7" s="1"/>
  <c r="S621" i="7"/>
  <c r="R621" i="7"/>
  <c r="Q621" i="7"/>
  <c r="A621" i="7"/>
  <c r="U620" i="7"/>
  <c r="T620" i="7"/>
  <c r="S620" i="7"/>
  <c r="R620" i="7"/>
  <c r="Q620" i="7"/>
  <c r="A620" i="7"/>
  <c r="T619" i="7"/>
  <c r="U619" i="7" s="1"/>
  <c r="S619" i="7"/>
  <c r="R619" i="7"/>
  <c r="Q619" i="7"/>
  <c r="A619" i="7"/>
  <c r="U618" i="7"/>
  <c r="T618" i="7"/>
  <c r="S618" i="7"/>
  <c r="R618" i="7"/>
  <c r="Q618" i="7"/>
  <c r="A618" i="7"/>
  <c r="T617" i="7"/>
  <c r="U617" i="7" s="1"/>
  <c r="S617" i="7"/>
  <c r="R617" i="7"/>
  <c r="Q617" i="7"/>
  <c r="A617" i="7"/>
  <c r="T616" i="7"/>
  <c r="U616" i="7" s="1"/>
  <c r="S616" i="7"/>
  <c r="R616" i="7"/>
  <c r="Q616" i="7"/>
  <c r="A616" i="7"/>
  <c r="T615" i="7"/>
  <c r="U615" i="7" s="1"/>
  <c r="S615" i="7"/>
  <c r="R615" i="7"/>
  <c r="Q615" i="7"/>
  <c r="A615" i="7"/>
  <c r="T614" i="7"/>
  <c r="U614" i="7" s="1"/>
  <c r="S614" i="7"/>
  <c r="R614" i="7"/>
  <c r="Q614" i="7"/>
  <c r="A614" i="7"/>
  <c r="T613" i="7"/>
  <c r="U613" i="7" s="1"/>
  <c r="S613" i="7"/>
  <c r="R613" i="7"/>
  <c r="Q613" i="7"/>
  <c r="A613" i="7"/>
  <c r="T612" i="7"/>
  <c r="U612" i="7" s="1"/>
  <c r="S612" i="7"/>
  <c r="R612" i="7"/>
  <c r="Q612" i="7"/>
  <c r="A612" i="7"/>
  <c r="T611" i="7"/>
  <c r="U611" i="7" s="1"/>
  <c r="S611" i="7"/>
  <c r="R611" i="7"/>
  <c r="Q611" i="7"/>
  <c r="A611" i="7"/>
  <c r="T610" i="7"/>
  <c r="U610" i="7" s="1"/>
  <c r="S610" i="7"/>
  <c r="R610" i="7"/>
  <c r="Q610" i="7"/>
  <c r="A610" i="7"/>
  <c r="T609" i="7"/>
  <c r="U609" i="7" s="1"/>
  <c r="S609" i="7"/>
  <c r="R609" i="7"/>
  <c r="Q609" i="7"/>
  <c r="A609" i="7"/>
  <c r="T608" i="7"/>
  <c r="U608" i="7" s="1"/>
  <c r="S608" i="7"/>
  <c r="R608" i="7"/>
  <c r="Q608" i="7"/>
  <c r="A608" i="7"/>
  <c r="T607" i="7"/>
  <c r="U607" i="7" s="1"/>
  <c r="S607" i="7"/>
  <c r="R607" i="7"/>
  <c r="Q607" i="7"/>
  <c r="A607" i="7"/>
  <c r="T606" i="7"/>
  <c r="U606" i="7" s="1"/>
  <c r="S606" i="7"/>
  <c r="R606" i="7"/>
  <c r="Q606" i="7"/>
  <c r="A606" i="7"/>
  <c r="T605" i="7"/>
  <c r="U605" i="7" s="1"/>
  <c r="S605" i="7"/>
  <c r="R605" i="7"/>
  <c r="Q605" i="7"/>
  <c r="A605" i="7"/>
  <c r="U604" i="7"/>
  <c r="T604" i="7"/>
  <c r="S604" i="7"/>
  <c r="R604" i="7"/>
  <c r="Q604" i="7"/>
  <c r="A604" i="7"/>
  <c r="T603" i="7"/>
  <c r="U603" i="7" s="1"/>
  <c r="S603" i="7"/>
  <c r="R603" i="7"/>
  <c r="Q603" i="7"/>
  <c r="A603" i="7"/>
  <c r="T602" i="7"/>
  <c r="U602" i="7" s="1"/>
  <c r="S602" i="7"/>
  <c r="R602" i="7"/>
  <c r="Q602" i="7"/>
  <c r="A602" i="7"/>
  <c r="T601" i="7"/>
  <c r="U601" i="7" s="1"/>
  <c r="S601" i="7"/>
  <c r="R601" i="7"/>
  <c r="Q601" i="7"/>
  <c r="A601" i="7"/>
  <c r="U600" i="7"/>
  <c r="T600" i="7"/>
  <c r="S600" i="7"/>
  <c r="R600" i="7"/>
  <c r="Q600" i="7"/>
  <c r="A600" i="7"/>
  <c r="T599" i="7"/>
  <c r="U599" i="7" s="1"/>
  <c r="S599" i="7"/>
  <c r="R599" i="7"/>
  <c r="Q599" i="7"/>
  <c r="A599" i="7"/>
  <c r="T598" i="7"/>
  <c r="U598" i="7" s="1"/>
  <c r="S598" i="7"/>
  <c r="R598" i="7"/>
  <c r="Q598" i="7"/>
  <c r="A598" i="7"/>
  <c r="T597" i="7"/>
  <c r="U597" i="7" s="1"/>
  <c r="S597" i="7"/>
  <c r="R597" i="7"/>
  <c r="Q597" i="7"/>
  <c r="A597" i="7"/>
  <c r="U596" i="7"/>
  <c r="T596" i="7"/>
  <c r="S596" i="7"/>
  <c r="R596" i="7"/>
  <c r="Q596" i="7"/>
  <c r="A596" i="7"/>
  <c r="T595" i="7"/>
  <c r="U595" i="7" s="1"/>
  <c r="S595" i="7"/>
  <c r="R595" i="7"/>
  <c r="Q595" i="7"/>
  <c r="A595" i="7"/>
  <c r="T594" i="7"/>
  <c r="U594" i="7" s="1"/>
  <c r="S594" i="7"/>
  <c r="R594" i="7"/>
  <c r="Q594" i="7"/>
  <c r="A594" i="7"/>
  <c r="T593" i="7"/>
  <c r="U593" i="7" s="1"/>
  <c r="S593" i="7"/>
  <c r="R593" i="7"/>
  <c r="Q593" i="7"/>
  <c r="A593" i="7"/>
  <c r="U592" i="7"/>
  <c r="T592" i="7"/>
  <c r="S592" i="7"/>
  <c r="R592" i="7"/>
  <c r="Q592" i="7"/>
  <c r="A592" i="7"/>
  <c r="T591" i="7"/>
  <c r="U591" i="7" s="1"/>
  <c r="S591" i="7"/>
  <c r="R591" i="7"/>
  <c r="Q591" i="7"/>
  <c r="A591" i="7"/>
  <c r="T590" i="7"/>
  <c r="U590" i="7" s="1"/>
  <c r="S590" i="7"/>
  <c r="R590" i="7"/>
  <c r="Q590" i="7"/>
  <c r="A590" i="7"/>
  <c r="T589" i="7"/>
  <c r="U589" i="7" s="1"/>
  <c r="S589" i="7"/>
  <c r="R589" i="7"/>
  <c r="Q589" i="7"/>
  <c r="A589" i="7"/>
  <c r="T588" i="7"/>
  <c r="U588" i="7" s="1"/>
  <c r="S588" i="7"/>
  <c r="R588" i="7"/>
  <c r="Q588" i="7"/>
  <c r="A588" i="7"/>
  <c r="T587" i="7"/>
  <c r="U587" i="7" s="1"/>
  <c r="S587" i="7"/>
  <c r="R587" i="7"/>
  <c r="Q587" i="7"/>
  <c r="A587" i="7"/>
  <c r="T586" i="7"/>
  <c r="U586" i="7" s="1"/>
  <c r="S586" i="7"/>
  <c r="R586" i="7"/>
  <c r="Q586" i="7"/>
  <c r="A586" i="7"/>
  <c r="T585" i="7"/>
  <c r="U585" i="7" s="1"/>
  <c r="S585" i="7"/>
  <c r="R585" i="7"/>
  <c r="Q585" i="7"/>
  <c r="A585" i="7"/>
  <c r="T584" i="7"/>
  <c r="U584" i="7" s="1"/>
  <c r="S584" i="7"/>
  <c r="R584" i="7"/>
  <c r="Q584" i="7"/>
  <c r="A584" i="7"/>
  <c r="T583" i="7"/>
  <c r="U583" i="7" s="1"/>
  <c r="S583" i="7"/>
  <c r="R583" i="7"/>
  <c r="Q583" i="7"/>
  <c r="A583" i="7"/>
  <c r="T582" i="7"/>
  <c r="U582" i="7" s="1"/>
  <c r="S582" i="7"/>
  <c r="R582" i="7"/>
  <c r="Q582" i="7"/>
  <c r="A582" i="7"/>
  <c r="T581" i="7"/>
  <c r="U581" i="7" s="1"/>
  <c r="S581" i="7"/>
  <c r="R581" i="7"/>
  <c r="Q581" i="7"/>
  <c r="A581" i="7"/>
  <c r="U580" i="7"/>
  <c r="T580" i="7"/>
  <c r="S580" i="7"/>
  <c r="R580" i="7"/>
  <c r="Q580" i="7"/>
  <c r="A580" i="7"/>
  <c r="T579" i="7"/>
  <c r="U579" i="7" s="1"/>
  <c r="S579" i="7"/>
  <c r="R579" i="7"/>
  <c r="Q579" i="7"/>
  <c r="A579" i="7"/>
  <c r="T578" i="7"/>
  <c r="U578" i="7" s="1"/>
  <c r="S578" i="7"/>
  <c r="R578" i="7"/>
  <c r="Q578" i="7"/>
  <c r="A578" i="7"/>
  <c r="T577" i="7"/>
  <c r="U577" i="7" s="1"/>
  <c r="S577" i="7"/>
  <c r="R577" i="7"/>
  <c r="Q577" i="7"/>
  <c r="A577" i="7"/>
  <c r="U576" i="7"/>
  <c r="T576" i="7"/>
  <c r="S576" i="7"/>
  <c r="R576" i="7"/>
  <c r="Q576" i="7"/>
  <c r="A576" i="7"/>
  <c r="T575" i="7"/>
  <c r="U575" i="7" s="1"/>
  <c r="S575" i="7"/>
  <c r="R575" i="7"/>
  <c r="Q575" i="7"/>
  <c r="A575" i="7"/>
  <c r="T574" i="7"/>
  <c r="U574" i="7" s="1"/>
  <c r="S574" i="7"/>
  <c r="R574" i="7"/>
  <c r="Q574" i="7"/>
  <c r="A574" i="7"/>
  <c r="T573" i="7"/>
  <c r="U573" i="7" s="1"/>
  <c r="S573" i="7"/>
  <c r="R573" i="7"/>
  <c r="Q573" i="7"/>
  <c r="A573" i="7"/>
  <c r="U572" i="7"/>
  <c r="T572" i="7"/>
  <c r="S572" i="7"/>
  <c r="R572" i="7"/>
  <c r="Q572" i="7"/>
  <c r="A572" i="7"/>
  <c r="T571" i="7"/>
  <c r="U571" i="7" s="1"/>
  <c r="S571" i="7"/>
  <c r="R571" i="7"/>
  <c r="Q571" i="7"/>
  <c r="A571" i="7"/>
  <c r="U570" i="7"/>
  <c r="T570" i="7"/>
  <c r="S570" i="7"/>
  <c r="R570" i="7"/>
  <c r="Q570" i="7"/>
  <c r="A570" i="7"/>
  <c r="T569" i="7"/>
  <c r="U569" i="7" s="1"/>
  <c r="S569" i="7"/>
  <c r="R569" i="7"/>
  <c r="Q569" i="7"/>
  <c r="A569" i="7"/>
  <c r="T568" i="7"/>
  <c r="U568" i="7" s="1"/>
  <c r="S568" i="7"/>
  <c r="R568" i="7"/>
  <c r="Q568" i="7"/>
  <c r="A568" i="7"/>
  <c r="T567" i="7"/>
  <c r="U567" i="7" s="1"/>
  <c r="S567" i="7"/>
  <c r="R567" i="7"/>
  <c r="Q567" i="7"/>
  <c r="A567" i="7"/>
  <c r="T566" i="7"/>
  <c r="U566" i="7" s="1"/>
  <c r="S566" i="7"/>
  <c r="R566" i="7"/>
  <c r="Q566" i="7"/>
  <c r="A566" i="7"/>
  <c r="T565" i="7"/>
  <c r="U565" i="7" s="1"/>
  <c r="S565" i="7"/>
  <c r="R565" i="7"/>
  <c r="Q565" i="7"/>
  <c r="A565" i="7"/>
  <c r="T564" i="7"/>
  <c r="U564" i="7" s="1"/>
  <c r="S564" i="7"/>
  <c r="R564" i="7"/>
  <c r="Q564" i="7"/>
  <c r="A564" i="7"/>
  <c r="T563" i="7"/>
  <c r="U563" i="7" s="1"/>
  <c r="S563" i="7"/>
  <c r="R563" i="7"/>
  <c r="Q563" i="7"/>
  <c r="A563" i="7"/>
  <c r="T562" i="7"/>
  <c r="U562" i="7" s="1"/>
  <c r="S562" i="7"/>
  <c r="R562" i="7"/>
  <c r="Q562" i="7"/>
  <c r="A562" i="7"/>
  <c r="T561" i="7"/>
  <c r="U561" i="7" s="1"/>
  <c r="S561" i="7"/>
  <c r="R561" i="7"/>
  <c r="Q561" i="7"/>
  <c r="A561" i="7"/>
  <c r="T560" i="7"/>
  <c r="U560" i="7" s="1"/>
  <c r="S560" i="7"/>
  <c r="R560" i="7"/>
  <c r="Q560" i="7"/>
  <c r="A560" i="7"/>
  <c r="T559" i="7"/>
  <c r="U559" i="7" s="1"/>
  <c r="S559" i="7"/>
  <c r="R559" i="7"/>
  <c r="Q559" i="7"/>
  <c r="A559" i="7"/>
  <c r="T558" i="7"/>
  <c r="U558" i="7" s="1"/>
  <c r="S558" i="7"/>
  <c r="R558" i="7"/>
  <c r="Q558" i="7"/>
  <c r="A558" i="7"/>
  <c r="T557" i="7"/>
  <c r="U557" i="7" s="1"/>
  <c r="S557" i="7"/>
  <c r="R557" i="7"/>
  <c r="Q557" i="7"/>
  <c r="A557" i="7"/>
  <c r="U556" i="7"/>
  <c r="T556" i="7"/>
  <c r="S556" i="7"/>
  <c r="R556" i="7"/>
  <c r="Q556" i="7"/>
  <c r="A556" i="7"/>
  <c r="T555" i="7"/>
  <c r="U555" i="7" s="1"/>
  <c r="S555" i="7"/>
  <c r="R555" i="7"/>
  <c r="Q555" i="7"/>
  <c r="A555" i="7"/>
  <c r="T554" i="7"/>
  <c r="U554" i="7" s="1"/>
  <c r="S554" i="7"/>
  <c r="R554" i="7"/>
  <c r="Q554" i="7"/>
  <c r="A554" i="7"/>
  <c r="T553" i="7"/>
  <c r="U553" i="7" s="1"/>
  <c r="S553" i="7"/>
  <c r="R553" i="7"/>
  <c r="Q553" i="7"/>
  <c r="A553" i="7"/>
  <c r="U552" i="7"/>
  <c r="T552" i="7"/>
  <c r="S552" i="7"/>
  <c r="R552" i="7"/>
  <c r="Q552" i="7"/>
  <c r="A552" i="7"/>
  <c r="T551" i="7"/>
  <c r="U551" i="7" s="1"/>
  <c r="S551" i="7"/>
  <c r="R551" i="7"/>
  <c r="Q551" i="7"/>
  <c r="A551" i="7"/>
  <c r="T550" i="7"/>
  <c r="U550" i="7" s="1"/>
  <c r="S550" i="7"/>
  <c r="R550" i="7"/>
  <c r="Q550" i="7"/>
  <c r="A550" i="7"/>
  <c r="T549" i="7"/>
  <c r="U549" i="7" s="1"/>
  <c r="S549" i="7"/>
  <c r="R549" i="7"/>
  <c r="Q549" i="7"/>
  <c r="A549" i="7"/>
  <c r="U548" i="7"/>
  <c r="T548" i="7"/>
  <c r="S548" i="7"/>
  <c r="R548" i="7"/>
  <c r="Q548" i="7"/>
  <c r="A548" i="7"/>
  <c r="T547" i="7"/>
  <c r="U547" i="7" s="1"/>
  <c r="S547" i="7"/>
  <c r="R547" i="7"/>
  <c r="Q547" i="7"/>
  <c r="A547" i="7"/>
  <c r="T546" i="7"/>
  <c r="U546" i="7" s="1"/>
  <c r="S546" i="7"/>
  <c r="R546" i="7"/>
  <c r="Q546" i="7"/>
  <c r="A546" i="7"/>
  <c r="T545" i="7"/>
  <c r="U545" i="7" s="1"/>
  <c r="S545" i="7"/>
  <c r="R545" i="7"/>
  <c r="Q545" i="7"/>
  <c r="A545" i="7"/>
  <c r="U544" i="7"/>
  <c r="T544" i="7"/>
  <c r="S544" i="7"/>
  <c r="R544" i="7"/>
  <c r="Q544" i="7"/>
  <c r="A544" i="7"/>
  <c r="T543" i="7"/>
  <c r="U543" i="7" s="1"/>
  <c r="S543" i="7"/>
  <c r="R543" i="7"/>
  <c r="Q543" i="7"/>
  <c r="A543" i="7"/>
  <c r="T542" i="7"/>
  <c r="U542" i="7" s="1"/>
  <c r="S542" i="7"/>
  <c r="R542" i="7"/>
  <c r="Q542" i="7"/>
  <c r="A542" i="7"/>
  <c r="T541" i="7"/>
  <c r="U541" i="7" s="1"/>
  <c r="S541" i="7"/>
  <c r="R541" i="7"/>
  <c r="Q541" i="7"/>
  <c r="A541" i="7"/>
  <c r="T540" i="7"/>
  <c r="U540" i="7" s="1"/>
  <c r="S540" i="7"/>
  <c r="R540" i="7"/>
  <c r="Q540" i="7"/>
  <c r="A540" i="7"/>
  <c r="T539" i="7"/>
  <c r="U539" i="7" s="1"/>
  <c r="S539" i="7"/>
  <c r="R539" i="7"/>
  <c r="Q539" i="7"/>
  <c r="A539" i="7"/>
  <c r="T538" i="7"/>
  <c r="U538" i="7" s="1"/>
  <c r="S538" i="7"/>
  <c r="R538" i="7"/>
  <c r="Q538" i="7"/>
  <c r="A538" i="7"/>
  <c r="T537" i="7"/>
  <c r="U537" i="7" s="1"/>
  <c r="S537" i="7"/>
  <c r="R537" i="7"/>
  <c r="Q537" i="7"/>
  <c r="A537" i="7"/>
  <c r="T536" i="7"/>
  <c r="U536" i="7" s="1"/>
  <c r="S536" i="7"/>
  <c r="R536" i="7"/>
  <c r="Q536" i="7"/>
  <c r="A536" i="7"/>
  <c r="T535" i="7"/>
  <c r="U535" i="7" s="1"/>
  <c r="S535" i="7"/>
  <c r="R535" i="7"/>
  <c r="Q535" i="7"/>
  <c r="A535" i="7"/>
  <c r="T534" i="7"/>
  <c r="U534" i="7" s="1"/>
  <c r="S534" i="7"/>
  <c r="R534" i="7"/>
  <c r="Q534" i="7"/>
  <c r="A534" i="7"/>
  <c r="T533" i="7"/>
  <c r="U533" i="7" s="1"/>
  <c r="S533" i="7"/>
  <c r="R533" i="7"/>
  <c r="Q533" i="7"/>
  <c r="A533" i="7"/>
  <c r="U532" i="7"/>
  <c r="T532" i="7"/>
  <c r="S532" i="7"/>
  <c r="R532" i="7"/>
  <c r="Q532" i="7"/>
  <c r="A532" i="7"/>
  <c r="T531" i="7"/>
  <c r="U531" i="7" s="1"/>
  <c r="S531" i="7"/>
  <c r="R531" i="7"/>
  <c r="Q531" i="7"/>
  <c r="A531" i="7"/>
  <c r="T530" i="7"/>
  <c r="U530" i="7" s="1"/>
  <c r="S530" i="7"/>
  <c r="R530" i="7"/>
  <c r="Q530" i="7"/>
  <c r="A530" i="7"/>
  <c r="T529" i="7"/>
  <c r="U529" i="7" s="1"/>
  <c r="S529" i="7"/>
  <c r="R529" i="7"/>
  <c r="Q529" i="7"/>
  <c r="A529" i="7"/>
  <c r="U528" i="7"/>
  <c r="T528" i="7"/>
  <c r="S528" i="7"/>
  <c r="R528" i="7"/>
  <c r="Q528" i="7"/>
  <c r="A528" i="7"/>
  <c r="T527" i="7"/>
  <c r="U527" i="7" s="1"/>
  <c r="S527" i="7"/>
  <c r="R527" i="7"/>
  <c r="Q527" i="7"/>
  <c r="A527" i="7"/>
  <c r="T526" i="7"/>
  <c r="U526" i="7" s="1"/>
  <c r="S526" i="7"/>
  <c r="R526" i="7"/>
  <c r="Q526" i="7"/>
  <c r="A526" i="7"/>
  <c r="T525" i="7"/>
  <c r="U525" i="7" s="1"/>
  <c r="S525" i="7"/>
  <c r="R525" i="7"/>
  <c r="Q525" i="7"/>
  <c r="A525" i="7"/>
  <c r="U524" i="7"/>
  <c r="T524" i="7"/>
  <c r="S524" i="7"/>
  <c r="R524" i="7"/>
  <c r="Q524" i="7"/>
  <c r="A524" i="7"/>
  <c r="T523" i="7"/>
  <c r="U523" i="7" s="1"/>
  <c r="S523" i="7"/>
  <c r="R523" i="7"/>
  <c r="Q523" i="7"/>
  <c r="A523" i="7"/>
  <c r="U522" i="7"/>
  <c r="T522" i="7"/>
  <c r="S522" i="7"/>
  <c r="R522" i="7"/>
  <c r="Q522" i="7"/>
  <c r="A522" i="7"/>
  <c r="T521" i="7"/>
  <c r="U521" i="7" s="1"/>
  <c r="S521" i="7"/>
  <c r="R521" i="7"/>
  <c r="Q521" i="7"/>
  <c r="A521" i="7"/>
  <c r="T520" i="7"/>
  <c r="U520" i="7" s="1"/>
  <c r="S520" i="7"/>
  <c r="R520" i="7"/>
  <c r="Q520" i="7"/>
  <c r="A520" i="7"/>
  <c r="T519" i="7"/>
  <c r="U519" i="7" s="1"/>
  <c r="S519" i="7"/>
  <c r="R519" i="7"/>
  <c r="Q519" i="7"/>
  <c r="A519" i="7"/>
  <c r="T518" i="7"/>
  <c r="U518" i="7" s="1"/>
  <c r="S518" i="7"/>
  <c r="R518" i="7"/>
  <c r="Q518" i="7"/>
  <c r="A518" i="7"/>
  <c r="T517" i="7"/>
  <c r="U517" i="7" s="1"/>
  <c r="S517" i="7"/>
  <c r="R517" i="7"/>
  <c r="Q517" i="7"/>
  <c r="A517" i="7"/>
  <c r="T516" i="7"/>
  <c r="U516" i="7" s="1"/>
  <c r="S516" i="7"/>
  <c r="R516" i="7"/>
  <c r="Q516" i="7"/>
  <c r="A516" i="7"/>
  <c r="T515" i="7"/>
  <c r="U515" i="7" s="1"/>
  <c r="S515" i="7"/>
  <c r="R515" i="7"/>
  <c r="Q515" i="7"/>
  <c r="A515" i="7"/>
  <c r="T514" i="7"/>
  <c r="U514" i="7" s="1"/>
  <c r="S514" i="7"/>
  <c r="R514" i="7"/>
  <c r="Q514" i="7"/>
  <c r="A514" i="7"/>
  <c r="T513" i="7"/>
  <c r="U513" i="7" s="1"/>
  <c r="S513" i="7"/>
  <c r="R513" i="7"/>
  <c r="Q513" i="7"/>
  <c r="A513" i="7"/>
  <c r="T512" i="7"/>
  <c r="U512" i="7" s="1"/>
  <c r="S512" i="7"/>
  <c r="R512" i="7"/>
  <c r="Q512" i="7"/>
  <c r="A512" i="7"/>
  <c r="T511" i="7"/>
  <c r="U511" i="7" s="1"/>
  <c r="S511" i="7"/>
  <c r="R511" i="7"/>
  <c r="Q511" i="7"/>
  <c r="A511" i="7"/>
  <c r="T510" i="7"/>
  <c r="U510" i="7" s="1"/>
  <c r="S510" i="7"/>
  <c r="R510" i="7"/>
  <c r="Q510" i="7"/>
  <c r="A510" i="7"/>
  <c r="T509" i="7"/>
  <c r="U509" i="7" s="1"/>
  <c r="S509" i="7"/>
  <c r="R509" i="7"/>
  <c r="Q509" i="7"/>
  <c r="A509" i="7"/>
  <c r="U508" i="7"/>
  <c r="T508" i="7"/>
  <c r="S508" i="7"/>
  <c r="R508" i="7"/>
  <c r="Q508" i="7"/>
  <c r="A508" i="7"/>
  <c r="T507" i="7"/>
  <c r="U507" i="7" s="1"/>
  <c r="S507" i="7"/>
  <c r="R507" i="7"/>
  <c r="Q507" i="7"/>
  <c r="A507" i="7"/>
  <c r="T506" i="7"/>
  <c r="U506" i="7" s="1"/>
  <c r="S506" i="7"/>
  <c r="R506" i="7"/>
  <c r="Q506" i="7"/>
  <c r="A506" i="7"/>
  <c r="T505" i="7"/>
  <c r="U505" i="7" s="1"/>
  <c r="S505" i="7"/>
  <c r="R505" i="7"/>
  <c r="Q505" i="7"/>
  <c r="A505" i="7"/>
  <c r="U504" i="7"/>
  <c r="T504" i="7"/>
  <c r="S504" i="7"/>
  <c r="R504" i="7"/>
  <c r="Q504" i="7"/>
  <c r="A504" i="7"/>
  <c r="T503" i="7"/>
  <c r="U503" i="7" s="1"/>
  <c r="S503" i="7"/>
  <c r="R503" i="7"/>
  <c r="Q503" i="7"/>
  <c r="A503" i="7"/>
  <c r="T502" i="7"/>
  <c r="U502" i="7" s="1"/>
  <c r="S502" i="7"/>
  <c r="R502" i="7"/>
  <c r="Q502" i="7"/>
  <c r="A502" i="7"/>
  <c r="T501" i="7"/>
  <c r="U501" i="7" s="1"/>
  <c r="S501" i="7"/>
  <c r="R501" i="7"/>
  <c r="Q501" i="7"/>
  <c r="A501" i="7"/>
  <c r="U500" i="7"/>
  <c r="T500" i="7"/>
  <c r="S500" i="7"/>
  <c r="R500" i="7"/>
  <c r="Q500" i="7"/>
  <c r="A500" i="7"/>
  <c r="T499" i="7"/>
  <c r="U499" i="7" s="1"/>
  <c r="S499" i="7"/>
  <c r="R499" i="7"/>
  <c r="Q499" i="7"/>
  <c r="A499" i="7"/>
  <c r="T498" i="7"/>
  <c r="U498" i="7" s="1"/>
  <c r="S498" i="7"/>
  <c r="R498" i="7"/>
  <c r="Q498" i="7"/>
  <c r="A498" i="7"/>
  <c r="T497" i="7"/>
  <c r="U497" i="7" s="1"/>
  <c r="S497" i="7"/>
  <c r="R497" i="7"/>
  <c r="Q497" i="7"/>
  <c r="A497" i="7"/>
  <c r="U496" i="7"/>
  <c r="T496" i="7"/>
  <c r="S496" i="7"/>
  <c r="R496" i="7"/>
  <c r="Q496" i="7"/>
  <c r="A496" i="7"/>
  <c r="T495" i="7"/>
  <c r="U495" i="7" s="1"/>
  <c r="S495" i="7"/>
  <c r="R495" i="7"/>
  <c r="Q495" i="7"/>
  <c r="A495" i="7"/>
  <c r="T494" i="7"/>
  <c r="U494" i="7" s="1"/>
  <c r="S494" i="7"/>
  <c r="R494" i="7"/>
  <c r="Q494" i="7"/>
  <c r="A494" i="7"/>
  <c r="T493" i="7"/>
  <c r="U493" i="7" s="1"/>
  <c r="S493" i="7"/>
  <c r="R493" i="7"/>
  <c r="Q493" i="7"/>
  <c r="A493" i="7"/>
  <c r="T492" i="7"/>
  <c r="U492" i="7" s="1"/>
  <c r="S492" i="7"/>
  <c r="R492" i="7"/>
  <c r="Q492" i="7"/>
  <c r="A492" i="7"/>
  <c r="T491" i="7"/>
  <c r="U491" i="7" s="1"/>
  <c r="S491" i="7"/>
  <c r="R491" i="7"/>
  <c r="Q491" i="7"/>
  <c r="A491" i="7"/>
  <c r="T490" i="7"/>
  <c r="U490" i="7" s="1"/>
  <c r="S490" i="7"/>
  <c r="R490" i="7"/>
  <c r="Q490" i="7"/>
  <c r="A490" i="7"/>
  <c r="T489" i="7"/>
  <c r="U489" i="7" s="1"/>
  <c r="S489" i="7"/>
  <c r="R489" i="7"/>
  <c r="Q489" i="7"/>
  <c r="A489" i="7"/>
  <c r="T488" i="7"/>
  <c r="U488" i="7" s="1"/>
  <c r="S488" i="7"/>
  <c r="R488" i="7"/>
  <c r="Q488" i="7"/>
  <c r="A488" i="7"/>
  <c r="T487" i="7"/>
  <c r="U487" i="7" s="1"/>
  <c r="S487" i="7"/>
  <c r="R487" i="7"/>
  <c r="Q487" i="7"/>
  <c r="A487" i="7"/>
  <c r="T486" i="7"/>
  <c r="U486" i="7" s="1"/>
  <c r="S486" i="7"/>
  <c r="R486" i="7"/>
  <c r="Q486" i="7"/>
  <c r="A486" i="7"/>
  <c r="T485" i="7"/>
  <c r="U485" i="7" s="1"/>
  <c r="S485" i="7"/>
  <c r="R485" i="7"/>
  <c r="Q485" i="7"/>
  <c r="A485" i="7"/>
  <c r="U484" i="7"/>
  <c r="T484" i="7"/>
  <c r="S484" i="7"/>
  <c r="R484" i="7"/>
  <c r="Q484" i="7"/>
  <c r="A484" i="7"/>
  <c r="T483" i="7"/>
  <c r="U483" i="7" s="1"/>
  <c r="S483" i="7"/>
  <c r="R483" i="7"/>
  <c r="Q483" i="7"/>
  <c r="A483" i="7"/>
  <c r="T482" i="7"/>
  <c r="U482" i="7" s="1"/>
  <c r="S482" i="7"/>
  <c r="R482" i="7"/>
  <c r="Q482" i="7"/>
  <c r="A482" i="7"/>
  <c r="T481" i="7"/>
  <c r="U481" i="7" s="1"/>
  <c r="S481" i="7"/>
  <c r="R481" i="7"/>
  <c r="Q481" i="7"/>
  <c r="A481" i="7"/>
  <c r="U480" i="7"/>
  <c r="T480" i="7"/>
  <c r="S480" i="7"/>
  <c r="R480" i="7"/>
  <c r="Q480" i="7"/>
  <c r="A480" i="7"/>
  <c r="T479" i="7"/>
  <c r="U479" i="7" s="1"/>
  <c r="S479" i="7"/>
  <c r="R479" i="7"/>
  <c r="Q479" i="7"/>
  <c r="A479" i="7"/>
  <c r="T478" i="7"/>
  <c r="U478" i="7" s="1"/>
  <c r="S478" i="7"/>
  <c r="R478" i="7"/>
  <c r="Q478" i="7"/>
  <c r="A478" i="7"/>
  <c r="T477" i="7"/>
  <c r="U477" i="7" s="1"/>
  <c r="S477" i="7"/>
  <c r="R477" i="7"/>
  <c r="Q477" i="7"/>
  <c r="A477" i="7"/>
  <c r="U476" i="7"/>
  <c r="T476" i="7"/>
  <c r="S476" i="7"/>
  <c r="R476" i="7"/>
  <c r="Q476" i="7"/>
  <c r="A476" i="7"/>
  <c r="T475" i="7"/>
  <c r="U475" i="7" s="1"/>
  <c r="S475" i="7"/>
  <c r="R475" i="7"/>
  <c r="Q475" i="7"/>
  <c r="A475" i="7"/>
  <c r="U474" i="7"/>
  <c r="T474" i="7"/>
  <c r="S474" i="7"/>
  <c r="R474" i="7"/>
  <c r="Q474" i="7"/>
  <c r="A474" i="7"/>
  <c r="T473" i="7"/>
  <c r="U473" i="7" s="1"/>
  <c r="S473" i="7"/>
  <c r="R473" i="7"/>
  <c r="Q473" i="7"/>
  <c r="A473" i="7"/>
  <c r="T472" i="7"/>
  <c r="U472" i="7" s="1"/>
  <c r="S472" i="7"/>
  <c r="R472" i="7"/>
  <c r="Q472" i="7"/>
  <c r="A472" i="7"/>
  <c r="T471" i="7"/>
  <c r="U471" i="7" s="1"/>
  <c r="S471" i="7"/>
  <c r="R471" i="7"/>
  <c r="Q471" i="7"/>
  <c r="A471" i="7"/>
  <c r="T470" i="7"/>
  <c r="U470" i="7" s="1"/>
  <c r="S470" i="7"/>
  <c r="R470" i="7"/>
  <c r="Q470" i="7"/>
  <c r="A470" i="7"/>
  <c r="T469" i="7"/>
  <c r="U469" i="7" s="1"/>
  <c r="S469" i="7"/>
  <c r="R469" i="7"/>
  <c r="Q469" i="7"/>
  <c r="A469" i="7"/>
  <c r="T468" i="7"/>
  <c r="U468" i="7" s="1"/>
  <c r="S468" i="7"/>
  <c r="R468" i="7"/>
  <c r="Q468" i="7"/>
  <c r="A468" i="7"/>
  <c r="T467" i="7"/>
  <c r="U467" i="7" s="1"/>
  <c r="S467" i="7"/>
  <c r="R467" i="7"/>
  <c r="Q467" i="7"/>
  <c r="A467" i="7"/>
  <c r="T466" i="7"/>
  <c r="U466" i="7" s="1"/>
  <c r="S466" i="7"/>
  <c r="R466" i="7"/>
  <c r="Q466" i="7"/>
  <c r="A466" i="7"/>
  <c r="T465" i="7"/>
  <c r="U465" i="7" s="1"/>
  <c r="S465" i="7"/>
  <c r="R465" i="7"/>
  <c r="Q465" i="7"/>
  <c r="A465" i="7"/>
  <c r="T464" i="7"/>
  <c r="U464" i="7" s="1"/>
  <c r="S464" i="7"/>
  <c r="R464" i="7"/>
  <c r="Q464" i="7"/>
  <c r="A464" i="7"/>
  <c r="T463" i="7"/>
  <c r="U463" i="7" s="1"/>
  <c r="S463" i="7"/>
  <c r="R463" i="7"/>
  <c r="Q463" i="7"/>
  <c r="A463" i="7"/>
  <c r="T462" i="7"/>
  <c r="U462" i="7" s="1"/>
  <c r="S462" i="7"/>
  <c r="R462" i="7"/>
  <c r="Q462" i="7"/>
  <c r="A462" i="7"/>
  <c r="T461" i="7"/>
  <c r="U461" i="7" s="1"/>
  <c r="S461" i="7"/>
  <c r="R461" i="7"/>
  <c r="Q461" i="7"/>
  <c r="A461" i="7"/>
  <c r="U460" i="7"/>
  <c r="T460" i="7"/>
  <c r="S460" i="7"/>
  <c r="R460" i="7"/>
  <c r="Q460" i="7"/>
  <c r="A460" i="7"/>
  <c r="T459" i="7"/>
  <c r="U459" i="7" s="1"/>
  <c r="S459" i="7"/>
  <c r="R459" i="7"/>
  <c r="Q459" i="7"/>
  <c r="A459" i="7"/>
  <c r="T458" i="7"/>
  <c r="U458" i="7" s="1"/>
  <c r="S458" i="7"/>
  <c r="R458" i="7"/>
  <c r="Q458" i="7"/>
  <c r="A458" i="7"/>
  <c r="T457" i="7"/>
  <c r="U457" i="7" s="1"/>
  <c r="S457" i="7"/>
  <c r="R457" i="7"/>
  <c r="Q457" i="7"/>
  <c r="A457" i="7"/>
  <c r="U456" i="7"/>
  <c r="T456" i="7"/>
  <c r="S456" i="7"/>
  <c r="R456" i="7"/>
  <c r="Q456" i="7"/>
  <c r="A456" i="7"/>
  <c r="T455" i="7"/>
  <c r="U455" i="7" s="1"/>
  <c r="S455" i="7"/>
  <c r="R455" i="7"/>
  <c r="Q455" i="7"/>
  <c r="A455" i="7"/>
  <c r="T454" i="7"/>
  <c r="U454" i="7" s="1"/>
  <c r="S454" i="7"/>
  <c r="R454" i="7"/>
  <c r="Q454" i="7"/>
  <c r="A454" i="7"/>
  <c r="T453" i="7"/>
  <c r="U453" i="7" s="1"/>
  <c r="S453" i="7"/>
  <c r="R453" i="7"/>
  <c r="Q453" i="7"/>
  <c r="A453" i="7"/>
  <c r="U452" i="7"/>
  <c r="T452" i="7"/>
  <c r="S452" i="7"/>
  <c r="R452" i="7"/>
  <c r="Q452" i="7"/>
  <c r="A452" i="7"/>
  <c r="T451" i="7"/>
  <c r="U451" i="7" s="1"/>
  <c r="S451" i="7"/>
  <c r="R451" i="7"/>
  <c r="Q451" i="7"/>
  <c r="A451" i="7"/>
  <c r="U450" i="7"/>
  <c r="T450" i="7"/>
  <c r="S450" i="7"/>
  <c r="R450" i="7"/>
  <c r="Q450" i="7"/>
  <c r="A450" i="7"/>
  <c r="T449" i="7"/>
  <c r="U449" i="7" s="1"/>
  <c r="S449" i="7"/>
  <c r="R449" i="7"/>
  <c r="Q449" i="7"/>
  <c r="A449" i="7"/>
  <c r="U448" i="7"/>
  <c r="T448" i="7"/>
  <c r="S448" i="7"/>
  <c r="R448" i="7"/>
  <c r="Q448" i="7"/>
  <c r="A448" i="7"/>
  <c r="T447" i="7"/>
  <c r="U447" i="7" s="1"/>
  <c r="S447" i="7"/>
  <c r="R447" i="7"/>
  <c r="Q447" i="7"/>
  <c r="A447" i="7"/>
  <c r="T446" i="7"/>
  <c r="U446" i="7" s="1"/>
  <c r="S446" i="7"/>
  <c r="R446" i="7"/>
  <c r="Q446" i="7"/>
  <c r="A446" i="7"/>
  <c r="T445" i="7"/>
  <c r="U445" i="7" s="1"/>
  <c r="S445" i="7"/>
  <c r="R445" i="7"/>
  <c r="Q445" i="7"/>
  <c r="A445" i="7"/>
  <c r="T444" i="7"/>
  <c r="U444" i="7" s="1"/>
  <c r="S444" i="7"/>
  <c r="R444" i="7"/>
  <c r="Q444" i="7"/>
  <c r="A444" i="7"/>
  <c r="T443" i="7"/>
  <c r="U443" i="7" s="1"/>
  <c r="S443" i="7"/>
  <c r="R443" i="7"/>
  <c r="Q443" i="7"/>
  <c r="A443" i="7"/>
  <c r="T442" i="7"/>
  <c r="U442" i="7" s="1"/>
  <c r="S442" i="7"/>
  <c r="R442" i="7"/>
  <c r="Q442" i="7"/>
  <c r="A442" i="7"/>
  <c r="T441" i="7"/>
  <c r="U441" i="7" s="1"/>
  <c r="S441" i="7"/>
  <c r="R441" i="7"/>
  <c r="Q441" i="7"/>
  <c r="A441" i="7"/>
  <c r="T440" i="7"/>
  <c r="U440" i="7" s="1"/>
  <c r="S440" i="7"/>
  <c r="R440" i="7"/>
  <c r="Q440" i="7"/>
  <c r="A440" i="7"/>
  <c r="T439" i="7"/>
  <c r="U439" i="7" s="1"/>
  <c r="S439" i="7"/>
  <c r="R439" i="7"/>
  <c r="Q439" i="7"/>
  <c r="A439" i="7"/>
  <c r="T438" i="7"/>
  <c r="U438" i="7" s="1"/>
  <c r="S438" i="7"/>
  <c r="R438" i="7"/>
  <c r="Q438" i="7"/>
  <c r="A438" i="7"/>
  <c r="T437" i="7"/>
  <c r="U437" i="7" s="1"/>
  <c r="S437" i="7"/>
  <c r="R437" i="7"/>
  <c r="Q437" i="7"/>
  <c r="A437" i="7"/>
  <c r="U436" i="7"/>
  <c r="T436" i="7"/>
  <c r="S436" i="7"/>
  <c r="R436" i="7"/>
  <c r="Q436" i="7"/>
  <c r="A436" i="7"/>
  <c r="T435" i="7"/>
  <c r="U435" i="7" s="1"/>
  <c r="S435" i="7"/>
  <c r="R435" i="7"/>
  <c r="Q435" i="7"/>
  <c r="A435" i="7"/>
  <c r="U434" i="7"/>
  <c r="T434" i="7"/>
  <c r="S434" i="7"/>
  <c r="R434" i="7"/>
  <c r="Q434" i="7"/>
  <c r="A434" i="7"/>
  <c r="T433" i="7"/>
  <c r="U433" i="7" s="1"/>
  <c r="S433" i="7"/>
  <c r="R433" i="7"/>
  <c r="Q433" i="7"/>
  <c r="A433" i="7"/>
  <c r="U432" i="7"/>
  <c r="T432" i="7"/>
  <c r="S432" i="7"/>
  <c r="R432" i="7"/>
  <c r="Q432" i="7"/>
  <c r="A432" i="7"/>
  <c r="T431" i="7"/>
  <c r="U431" i="7" s="1"/>
  <c r="S431" i="7"/>
  <c r="R431" i="7"/>
  <c r="Q431" i="7"/>
  <c r="A431" i="7"/>
  <c r="T430" i="7"/>
  <c r="U430" i="7" s="1"/>
  <c r="S430" i="7"/>
  <c r="R430" i="7"/>
  <c r="Q430" i="7"/>
  <c r="A430" i="7"/>
  <c r="T429" i="7"/>
  <c r="U429" i="7" s="1"/>
  <c r="S429" i="7"/>
  <c r="R429" i="7"/>
  <c r="Q429" i="7"/>
  <c r="A429" i="7"/>
  <c r="U428" i="7"/>
  <c r="T428" i="7"/>
  <c r="S428" i="7"/>
  <c r="R428" i="7"/>
  <c r="Q428" i="7"/>
  <c r="A428" i="7"/>
  <c r="T427" i="7"/>
  <c r="U427" i="7" s="1"/>
  <c r="S427" i="7"/>
  <c r="R427" i="7"/>
  <c r="Q427" i="7"/>
  <c r="A427" i="7"/>
  <c r="T426" i="7"/>
  <c r="U426" i="7" s="1"/>
  <c r="S426" i="7"/>
  <c r="R426" i="7"/>
  <c r="Q426" i="7"/>
  <c r="A426" i="7"/>
  <c r="T425" i="7"/>
  <c r="U425" i="7" s="1"/>
  <c r="S425" i="7"/>
  <c r="R425" i="7"/>
  <c r="Q425" i="7"/>
  <c r="A425" i="7"/>
  <c r="U424" i="7"/>
  <c r="T424" i="7"/>
  <c r="S424" i="7"/>
  <c r="R424" i="7"/>
  <c r="Q424" i="7"/>
  <c r="A424" i="7"/>
  <c r="T423" i="7"/>
  <c r="U423" i="7" s="1"/>
  <c r="S423" i="7"/>
  <c r="R423" i="7"/>
  <c r="Q423" i="7"/>
  <c r="A423" i="7"/>
  <c r="T422" i="7"/>
  <c r="U422" i="7" s="1"/>
  <c r="S422" i="7"/>
  <c r="R422" i="7"/>
  <c r="Q422" i="7"/>
  <c r="A422" i="7"/>
  <c r="T421" i="7"/>
  <c r="U421" i="7" s="1"/>
  <c r="S421" i="7"/>
  <c r="R421" i="7"/>
  <c r="Q421" i="7"/>
  <c r="A421" i="7"/>
  <c r="T420" i="7"/>
  <c r="U420" i="7" s="1"/>
  <c r="S420" i="7"/>
  <c r="R420" i="7"/>
  <c r="Q420" i="7"/>
  <c r="A420" i="7"/>
  <c r="T419" i="7"/>
  <c r="U419" i="7" s="1"/>
  <c r="S419" i="7"/>
  <c r="R419" i="7"/>
  <c r="Q419" i="7"/>
  <c r="A419" i="7"/>
  <c r="T418" i="7"/>
  <c r="U418" i="7" s="1"/>
  <c r="S418" i="7"/>
  <c r="R418" i="7"/>
  <c r="Q418" i="7"/>
  <c r="A418" i="7"/>
  <c r="T417" i="7"/>
  <c r="U417" i="7" s="1"/>
  <c r="S417" i="7"/>
  <c r="R417" i="7"/>
  <c r="Q417" i="7"/>
  <c r="A417" i="7"/>
  <c r="T416" i="7"/>
  <c r="U416" i="7" s="1"/>
  <c r="S416" i="7"/>
  <c r="R416" i="7"/>
  <c r="Q416" i="7"/>
  <c r="A416" i="7"/>
  <c r="T415" i="7"/>
  <c r="U415" i="7" s="1"/>
  <c r="S415" i="7"/>
  <c r="R415" i="7"/>
  <c r="Q415" i="7"/>
  <c r="A415" i="7"/>
  <c r="T414" i="7"/>
  <c r="U414" i="7" s="1"/>
  <c r="S414" i="7"/>
  <c r="R414" i="7"/>
  <c r="Q414" i="7"/>
  <c r="A414" i="7"/>
  <c r="T413" i="7"/>
  <c r="U413" i="7" s="1"/>
  <c r="S413" i="7"/>
  <c r="R413" i="7"/>
  <c r="Q413" i="7"/>
  <c r="A413" i="7"/>
  <c r="U412" i="7"/>
  <c r="T412" i="7"/>
  <c r="S412" i="7"/>
  <c r="R412" i="7"/>
  <c r="Q412" i="7"/>
  <c r="A412" i="7"/>
  <c r="T411" i="7"/>
  <c r="U411" i="7" s="1"/>
  <c r="S411" i="7"/>
  <c r="R411" i="7"/>
  <c r="Q411" i="7"/>
  <c r="A411" i="7"/>
  <c r="U410" i="7"/>
  <c r="T410" i="7"/>
  <c r="S410" i="7"/>
  <c r="R410" i="7"/>
  <c r="Q410" i="7"/>
  <c r="A410" i="7"/>
  <c r="T409" i="7"/>
  <c r="U409" i="7" s="1"/>
  <c r="S409" i="7"/>
  <c r="R409" i="7"/>
  <c r="Q409" i="7"/>
  <c r="A409" i="7"/>
  <c r="U408" i="7"/>
  <c r="T408" i="7"/>
  <c r="S408" i="7"/>
  <c r="R408" i="7"/>
  <c r="Q408" i="7"/>
  <c r="A408" i="7"/>
  <c r="T407" i="7"/>
  <c r="U407" i="7" s="1"/>
  <c r="S407" i="7"/>
  <c r="R407" i="7"/>
  <c r="Q407" i="7"/>
  <c r="A407" i="7"/>
  <c r="T406" i="7"/>
  <c r="U406" i="7" s="1"/>
  <c r="S406" i="7"/>
  <c r="R406" i="7"/>
  <c r="Q406" i="7"/>
  <c r="A406" i="7"/>
  <c r="T405" i="7"/>
  <c r="U405" i="7" s="1"/>
  <c r="S405" i="7"/>
  <c r="R405" i="7"/>
  <c r="Q405" i="7"/>
  <c r="A405" i="7"/>
  <c r="U404" i="7"/>
  <c r="T404" i="7"/>
  <c r="S404" i="7"/>
  <c r="R404" i="7"/>
  <c r="Q404" i="7"/>
  <c r="A404" i="7"/>
  <c r="T403" i="7"/>
  <c r="U403" i="7" s="1"/>
  <c r="S403" i="7"/>
  <c r="R403" i="7"/>
  <c r="Q403" i="7"/>
  <c r="A403" i="7"/>
  <c r="U402" i="7"/>
  <c r="T402" i="7"/>
  <c r="S402" i="7"/>
  <c r="R402" i="7"/>
  <c r="Q402" i="7"/>
  <c r="A402" i="7"/>
  <c r="T401" i="7"/>
  <c r="U401" i="7" s="1"/>
  <c r="S401" i="7"/>
  <c r="R401" i="7"/>
  <c r="Q401" i="7"/>
  <c r="A401" i="7"/>
  <c r="U400" i="7"/>
  <c r="T400" i="7"/>
  <c r="S400" i="7"/>
  <c r="R400" i="7"/>
  <c r="Q400" i="7"/>
  <c r="A400" i="7"/>
  <c r="T399" i="7"/>
  <c r="U399" i="7" s="1"/>
  <c r="S399" i="7"/>
  <c r="R399" i="7"/>
  <c r="Q399" i="7"/>
  <c r="A399" i="7"/>
  <c r="T398" i="7"/>
  <c r="U398" i="7" s="1"/>
  <c r="S398" i="7"/>
  <c r="R398" i="7"/>
  <c r="Q398" i="7"/>
  <c r="A398" i="7"/>
  <c r="T397" i="7"/>
  <c r="U397" i="7" s="1"/>
  <c r="S397" i="7"/>
  <c r="R397" i="7"/>
  <c r="Q397" i="7"/>
  <c r="A397" i="7"/>
  <c r="T396" i="7"/>
  <c r="U396" i="7" s="1"/>
  <c r="S396" i="7"/>
  <c r="R396" i="7"/>
  <c r="Q396" i="7"/>
  <c r="A396" i="7"/>
  <c r="T395" i="7"/>
  <c r="U395" i="7" s="1"/>
  <c r="S395" i="7"/>
  <c r="R395" i="7"/>
  <c r="Q395" i="7"/>
  <c r="A395" i="7"/>
  <c r="T394" i="7"/>
  <c r="U394" i="7" s="1"/>
  <c r="S394" i="7"/>
  <c r="R394" i="7"/>
  <c r="Q394" i="7"/>
  <c r="A394" i="7"/>
  <c r="T393" i="7"/>
  <c r="U393" i="7" s="1"/>
  <c r="S393" i="7"/>
  <c r="R393" i="7"/>
  <c r="Q393" i="7"/>
  <c r="A393" i="7"/>
  <c r="T392" i="7"/>
  <c r="U392" i="7" s="1"/>
  <c r="S392" i="7"/>
  <c r="R392" i="7"/>
  <c r="Q392" i="7"/>
  <c r="A392" i="7"/>
  <c r="T391" i="7"/>
  <c r="U391" i="7" s="1"/>
  <c r="S391" i="7"/>
  <c r="R391" i="7"/>
  <c r="Q391" i="7"/>
  <c r="A391" i="7"/>
  <c r="T390" i="7"/>
  <c r="U390" i="7" s="1"/>
  <c r="S390" i="7"/>
  <c r="R390" i="7"/>
  <c r="Q390" i="7"/>
  <c r="A390" i="7"/>
  <c r="T389" i="7"/>
  <c r="U389" i="7" s="1"/>
  <c r="S389" i="7"/>
  <c r="R389" i="7"/>
  <c r="Q389" i="7"/>
  <c r="A389" i="7"/>
  <c r="U388" i="7"/>
  <c r="T388" i="7"/>
  <c r="S388" i="7"/>
  <c r="R388" i="7"/>
  <c r="Q388" i="7"/>
  <c r="A388" i="7"/>
  <c r="T387" i="7"/>
  <c r="U387" i="7" s="1"/>
  <c r="S387" i="7"/>
  <c r="R387" i="7"/>
  <c r="Q387" i="7"/>
  <c r="A387" i="7"/>
  <c r="U386" i="7"/>
  <c r="T386" i="7"/>
  <c r="S386" i="7"/>
  <c r="R386" i="7"/>
  <c r="Q386" i="7"/>
  <c r="A386" i="7"/>
  <c r="T385" i="7"/>
  <c r="U385" i="7" s="1"/>
  <c r="S385" i="7"/>
  <c r="R385" i="7"/>
  <c r="Q385" i="7"/>
  <c r="A385" i="7"/>
  <c r="U384" i="7"/>
  <c r="T384" i="7"/>
  <c r="S384" i="7"/>
  <c r="R384" i="7"/>
  <c r="Q384" i="7"/>
  <c r="A384" i="7"/>
  <c r="T383" i="7"/>
  <c r="U383" i="7" s="1"/>
  <c r="S383" i="7"/>
  <c r="R383" i="7"/>
  <c r="Q383" i="7"/>
  <c r="A383" i="7"/>
  <c r="T382" i="7"/>
  <c r="U382" i="7" s="1"/>
  <c r="S382" i="7"/>
  <c r="R382" i="7"/>
  <c r="Q382" i="7"/>
  <c r="A382" i="7"/>
  <c r="T381" i="7"/>
  <c r="U381" i="7" s="1"/>
  <c r="S381" i="7"/>
  <c r="R381" i="7"/>
  <c r="Q381" i="7"/>
  <c r="A381" i="7"/>
  <c r="U380" i="7"/>
  <c r="T380" i="7"/>
  <c r="S380" i="7"/>
  <c r="R380" i="7"/>
  <c r="Q380" i="7"/>
  <c r="A380" i="7"/>
  <c r="T379" i="7"/>
  <c r="U379" i="7" s="1"/>
  <c r="S379" i="7"/>
  <c r="R379" i="7"/>
  <c r="Q379" i="7"/>
  <c r="A379" i="7"/>
  <c r="U378" i="7"/>
  <c r="T378" i="7"/>
  <c r="S378" i="7"/>
  <c r="R378" i="7"/>
  <c r="Q378" i="7"/>
  <c r="A378" i="7"/>
  <c r="T377" i="7"/>
  <c r="U377" i="7" s="1"/>
  <c r="S377" i="7"/>
  <c r="R377" i="7"/>
  <c r="Q377" i="7"/>
  <c r="A377" i="7"/>
  <c r="T376" i="7"/>
  <c r="U376" i="7" s="1"/>
  <c r="S376" i="7"/>
  <c r="R376" i="7"/>
  <c r="Q376" i="7"/>
  <c r="A376" i="7"/>
  <c r="T375" i="7"/>
  <c r="U375" i="7" s="1"/>
  <c r="S375" i="7"/>
  <c r="R375" i="7"/>
  <c r="Q375" i="7"/>
  <c r="A375" i="7"/>
  <c r="T374" i="7"/>
  <c r="U374" i="7" s="1"/>
  <c r="S374" i="7"/>
  <c r="R374" i="7"/>
  <c r="Q374" i="7"/>
  <c r="A374" i="7"/>
  <c r="T373" i="7"/>
  <c r="U373" i="7" s="1"/>
  <c r="S373" i="7"/>
  <c r="R373" i="7"/>
  <c r="Q373" i="7"/>
  <c r="A373" i="7"/>
  <c r="T372" i="7"/>
  <c r="U372" i="7" s="1"/>
  <c r="S372" i="7"/>
  <c r="R372" i="7"/>
  <c r="Q372" i="7"/>
  <c r="A372" i="7"/>
  <c r="T371" i="7"/>
  <c r="U371" i="7" s="1"/>
  <c r="S371" i="7"/>
  <c r="R371" i="7"/>
  <c r="Q371" i="7"/>
  <c r="A371" i="7"/>
  <c r="T370" i="7"/>
  <c r="U370" i="7" s="1"/>
  <c r="S370" i="7"/>
  <c r="R370" i="7"/>
  <c r="Q370" i="7"/>
  <c r="A370" i="7"/>
  <c r="T369" i="7"/>
  <c r="U369" i="7" s="1"/>
  <c r="S369" i="7"/>
  <c r="R369" i="7"/>
  <c r="Q369" i="7"/>
  <c r="A369" i="7"/>
  <c r="T368" i="7"/>
  <c r="U368" i="7" s="1"/>
  <c r="S368" i="7"/>
  <c r="R368" i="7"/>
  <c r="Q368" i="7"/>
  <c r="A368" i="7"/>
  <c r="T367" i="7"/>
  <c r="U367" i="7" s="1"/>
  <c r="S367" i="7"/>
  <c r="R367" i="7"/>
  <c r="Q367" i="7"/>
  <c r="A367" i="7"/>
  <c r="T366" i="7"/>
  <c r="U366" i="7" s="1"/>
  <c r="S366" i="7"/>
  <c r="R366" i="7"/>
  <c r="Q366" i="7"/>
  <c r="A366" i="7"/>
  <c r="T365" i="7"/>
  <c r="U365" i="7" s="1"/>
  <c r="S365" i="7"/>
  <c r="R365" i="7"/>
  <c r="Q365" i="7"/>
  <c r="A365" i="7"/>
  <c r="U364" i="7"/>
  <c r="T364" i="7"/>
  <c r="S364" i="7"/>
  <c r="R364" i="7"/>
  <c r="Q364" i="7"/>
  <c r="A364" i="7"/>
  <c r="T363" i="7"/>
  <c r="U363" i="7" s="1"/>
  <c r="S363" i="7"/>
  <c r="R363" i="7"/>
  <c r="Q363" i="7"/>
  <c r="A363" i="7"/>
  <c r="U362" i="7"/>
  <c r="T362" i="7"/>
  <c r="S362" i="7"/>
  <c r="R362" i="7"/>
  <c r="Q362" i="7"/>
  <c r="A362" i="7"/>
  <c r="T361" i="7"/>
  <c r="U361" i="7" s="1"/>
  <c r="S361" i="7"/>
  <c r="R361" i="7"/>
  <c r="Q361" i="7"/>
  <c r="A361" i="7"/>
  <c r="U360" i="7"/>
  <c r="T360" i="7"/>
  <c r="S360" i="7"/>
  <c r="R360" i="7"/>
  <c r="Q360" i="7"/>
  <c r="A360" i="7"/>
  <c r="T359" i="7"/>
  <c r="U359" i="7" s="1"/>
  <c r="S359" i="7"/>
  <c r="R359" i="7"/>
  <c r="Q359" i="7"/>
  <c r="A359" i="7"/>
  <c r="T358" i="7"/>
  <c r="U358" i="7" s="1"/>
  <c r="S358" i="7"/>
  <c r="R358" i="7"/>
  <c r="Q358" i="7"/>
  <c r="A358" i="7"/>
  <c r="T357" i="7"/>
  <c r="U357" i="7" s="1"/>
  <c r="S357" i="7"/>
  <c r="R357" i="7"/>
  <c r="Q357" i="7"/>
  <c r="A357" i="7"/>
  <c r="U356" i="7"/>
  <c r="T356" i="7"/>
  <c r="S356" i="7"/>
  <c r="R356" i="7"/>
  <c r="Q356" i="7"/>
  <c r="A356" i="7"/>
  <c r="T355" i="7"/>
  <c r="U355" i="7" s="1"/>
  <c r="S355" i="7"/>
  <c r="R355" i="7"/>
  <c r="Q355" i="7"/>
  <c r="A355" i="7"/>
  <c r="T354" i="7"/>
  <c r="U354" i="7" s="1"/>
  <c r="S354" i="7"/>
  <c r="R354" i="7"/>
  <c r="Q354" i="7"/>
  <c r="A354" i="7"/>
  <c r="T353" i="7"/>
  <c r="U353" i="7" s="1"/>
  <c r="S353" i="7"/>
  <c r="R353" i="7"/>
  <c r="Q353" i="7"/>
  <c r="A353" i="7"/>
  <c r="T352" i="7"/>
  <c r="U352" i="7" s="1"/>
  <c r="S352" i="7"/>
  <c r="R352" i="7"/>
  <c r="Q352" i="7"/>
  <c r="A352" i="7"/>
  <c r="T351" i="7"/>
  <c r="U351" i="7" s="1"/>
  <c r="S351" i="7"/>
  <c r="R351" i="7"/>
  <c r="Q351" i="7"/>
  <c r="A351" i="7"/>
  <c r="U350" i="7"/>
  <c r="T350" i="7"/>
  <c r="S350" i="7"/>
  <c r="R350" i="7"/>
  <c r="Q350" i="7"/>
  <c r="A350" i="7"/>
  <c r="T349" i="7"/>
  <c r="U349" i="7" s="1"/>
  <c r="S349" i="7"/>
  <c r="R349" i="7"/>
  <c r="Q349" i="7"/>
  <c r="A349" i="7"/>
  <c r="T348" i="7"/>
  <c r="U348" i="7" s="1"/>
  <c r="S348" i="7"/>
  <c r="R348" i="7"/>
  <c r="Q348" i="7"/>
  <c r="A348" i="7"/>
  <c r="T347" i="7"/>
  <c r="U347" i="7" s="1"/>
  <c r="S347" i="7"/>
  <c r="R347" i="7"/>
  <c r="Q347" i="7"/>
  <c r="A347" i="7"/>
  <c r="T346" i="7"/>
  <c r="U346" i="7" s="1"/>
  <c r="S346" i="7"/>
  <c r="R346" i="7"/>
  <c r="Q346" i="7"/>
  <c r="A346" i="7"/>
  <c r="T345" i="7"/>
  <c r="U345" i="7" s="1"/>
  <c r="S345" i="7"/>
  <c r="R345" i="7"/>
  <c r="Q345" i="7"/>
  <c r="A345" i="7"/>
  <c r="T344" i="7"/>
  <c r="U344" i="7" s="1"/>
  <c r="S344" i="7"/>
  <c r="R344" i="7"/>
  <c r="Q344" i="7"/>
  <c r="A344" i="7"/>
  <c r="T343" i="7"/>
  <c r="U343" i="7" s="1"/>
  <c r="S343" i="7"/>
  <c r="R343" i="7"/>
  <c r="Q343" i="7"/>
  <c r="A343" i="7"/>
  <c r="T342" i="7"/>
  <c r="U342" i="7" s="1"/>
  <c r="S342" i="7"/>
  <c r="R342" i="7"/>
  <c r="Q342" i="7"/>
  <c r="A342" i="7"/>
  <c r="T341" i="7"/>
  <c r="U341" i="7" s="1"/>
  <c r="S341" i="7"/>
  <c r="R341" i="7"/>
  <c r="Q341" i="7"/>
  <c r="A341" i="7"/>
  <c r="U340" i="7"/>
  <c r="T340" i="7"/>
  <c r="S340" i="7"/>
  <c r="R340" i="7"/>
  <c r="Q340" i="7"/>
  <c r="A340" i="7"/>
  <c r="T339" i="7"/>
  <c r="U339" i="7" s="1"/>
  <c r="S339" i="7"/>
  <c r="R339" i="7"/>
  <c r="Q339" i="7"/>
  <c r="A339" i="7"/>
  <c r="U338" i="7"/>
  <c r="T338" i="7"/>
  <c r="S338" i="7"/>
  <c r="R338" i="7"/>
  <c r="Q338" i="7"/>
  <c r="A338" i="7"/>
  <c r="T337" i="7"/>
  <c r="U337" i="7" s="1"/>
  <c r="S337" i="7"/>
  <c r="R337" i="7"/>
  <c r="Q337" i="7"/>
  <c r="A337" i="7"/>
  <c r="U336" i="7"/>
  <c r="T336" i="7"/>
  <c r="S336" i="7"/>
  <c r="R336" i="7"/>
  <c r="Q336" i="7"/>
  <c r="A336" i="7"/>
  <c r="T335" i="7"/>
  <c r="U335" i="7" s="1"/>
  <c r="S335" i="7"/>
  <c r="R335" i="7"/>
  <c r="Q335" i="7"/>
  <c r="A335" i="7"/>
  <c r="T334" i="7"/>
  <c r="U334" i="7" s="1"/>
  <c r="S334" i="7"/>
  <c r="R334" i="7"/>
  <c r="Q334" i="7"/>
  <c r="A334" i="7"/>
  <c r="T333" i="7"/>
  <c r="U333" i="7" s="1"/>
  <c r="S333" i="7"/>
  <c r="R333" i="7"/>
  <c r="Q333" i="7"/>
  <c r="A333" i="7"/>
  <c r="U332" i="7"/>
  <c r="T332" i="7"/>
  <c r="S332" i="7"/>
  <c r="R332" i="7"/>
  <c r="Q332" i="7"/>
  <c r="A332" i="7"/>
  <c r="T331" i="7"/>
  <c r="U331" i="7" s="1"/>
  <c r="S331" i="7"/>
  <c r="R331" i="7"/>
  <c r="Q331" i="7"/>
  <c r="A331" i="7"/>
  <c r="U330" i="7"/>
  <c r="T330" i="7"/>
  <c r="S330" i="7"/>
  <c r="R330" i="7"/>
  <c r="Q330" i="7"/>
  <c r="A330" i="7"/>
  <c r="T329" i="7"/>
  <c r="U329" i="7" s="1"/>
  <c r="S329" i="7"/>
  <c r="R329" i="7"/>
  <c r="Q329" i="7"/>
  <c r="A329" i="7"/>
  <c r="T328" i="7"/>
  <c r="U328" i="7" s="1"/>
  <c r="S328" i="7"/>
  <c r="R328" i="7"/>
  <c r="Q328" i="7"/>
  <c r="A328" i="7"/>
  <c r="T327" i="7"/>
  <c r="U327" i="7" s="1"/>
  <c r="S327" i="7"/>
  <c r="R327" i="7"/>
  <c r="Q327" i="7"/>
  <c r="A327" i="7"/>
  <c r="U326" i="7"/>
  <c r="T326" i="7"/>
  <c r="S326" i="7"/>
  <c r="R326" i="7"/>
  <c r="Q326" i="7"/>
  <c r="A326" i="7"/>
  <c r="T325" i="7"/>
  <c r="U325" i="7" s="1"/>
  <c r="S325" i="7"/>
  <c r="R325" i="7"/>
  <c r="Q325" i="7"/>
  <c r="A325" i="7"/>
  <c r="T324" i="7"/>
  <c r="U324" i="7" s="1"/>
  <c r="S324" i="7"/>
  <c r="R324" i="7"/>
  <c r="Q324" i="7"/>
  <c r="A324" i="7"/>
  <c r="T323" i="7"/>
  <c r="U323" i="7" s="1"/>
  <c r="S323" i="7"/>
  <c r="R323" i="7"/>
  <c r="Q323" i="7"/>
  <c r="A323" i="7"/>
  <c r="T322" i="7"/>
  <c r="U322" i="7" s="1"/>
  <c r="S322" i="7"/>
  <c r="R322" i="7"/>
  <c r="Q322" i="7"/>
  <c r="A322" i="7"/>
  <c r="T321" i="7"/>
  <c r="U321" i="7" s="1"/>
  <c r="S321" i="7"/>
  <c r="R321" i="7"/>
  <c r="Q321" i="7"/>
  <c r="A321" i="7"/>
  <c r="T320" i="7"/>
  <c r="U320" i="7" s="1"/>
  <c r="S320" i="7"/>
  <c r="R320" i="7"/>
  <c r="Q320" i="7"/>
  <c r="A320" i="7"/>
  <c r="T319" i="7"/>
  <c r="U319" i="7" s="1"/>
  <c r="S319" i="7"/>
  <c r="R319" i="7"/>
  <c r="Q319" i="7"/>
  <c r="A319" i="7"/>
  <c r="T318" i="7"/>
  <c r="U318" i="7" s="1"/>
  <c r="S318" i="7"/>
  <c r="R318" i="7"/>
  <c r="Q318" i="7"/>
  <c r="A318" i="7"/>
  <c r="T317" i="7"/>
  <c r="U317" i="7" s="1"/>
  <c r="S317" i="7"/>
  <c r="R317" i="7"/>
  <c r="Q317" i="7"/>
  <c r="A317" i="7"/>
  <c r="U316" i="7"/>
  <c r="T316" i="7"/>
  <c r="S316" i="7"/>
  <c r="R316" i="7"/>
  <c r="Q316" i="7"/>
  <c r="A316" i="7"/>
  <c r="T315" i="7"/>
  <c r="U315" i="7" s="1"/>
  <c r="S315" i="7"/>
  <c r="R315" i="7"/>
  <c r="Q315" i="7"/>
  <c r="A315" i="7"/>
  <c r="U314" i="7"/>
  <c r="T314" i="7"/>
  <c r="S314" i="7"/>
  <c r="R314" i="7"/>
  <c r="Q314" i="7"/>
  <c r="A314" i="7"/>
  <c r="T313" i="7"/>
  <c r="U313" i="7" s="1"/>
  <c r="S313" i="7"/>
  <c r="R313" i="7"/>
  <c r="Q313" i="7"/>
  <c r="A313" i="7"/>
  <c r="U312" i="7"/>
  <c r="T312" i="7"/>
  <c r="S312" i="7"/>
  <c r="R312" i="7"/>
  <c r="Q312" i="7"/>
  <c r="A312" i="7"/>
  <c r="T311" i="7"/>
  <c r="U311" i="7" s="1"/>
  <c r="S311" i="7"/>
  <c r="R311" i="7"/>
  <c r="Q311" i="7"/>
  <c r="A311" i="7"/>
  <c r="T310" i="7"/>
  <c r="U310" i="7" s="1"/>
  <c r="S310" i="7"/>
  <c r="R310" i="7"/>
  <c r="Q310" i="7"/>
  <c r="A310" i="7"/>
  <c r="T309" i="7"/>
  <c r="U309" i="7" s="1"/>
  <c r="S309" i="7"/>
  <c r="R309" i="7"/>
  <c r="Q309" i="7"/>
  <c r="A309" i="7"/>
  <c r="U308" i="7"/>
  <c r="T308" i="7"/>
  <c r="S308" i="7"/>
  <c r="R308" i="7"/>
  <c r="Q308" i="7"/>
  <c r="A308" i="7"/>
  <c r="T307" i="7"/>
  <c r="U307" i="7" s="1"/>
  <c r="S307" i="7"/>
  <c r="R307" i="7"/>
  <c r="Q307" i="7"/>
  <c r="A307" i="7"/>
  <c r="U306" i="7"/>
  <c r="T306" i="7"/>
  <c r="S306" i="7"/>
  <c r="R306" i="7"/>
  <c r="Q306" i="7"/>
  <c r="A306" i="7"/>
  <c r="T305" i="7"/>
  <c r="U305" i="7" s="1"/>
  <c r="S305" i="7"/>
  <c r="R305" i="7"/>
  <c r="Q305" i="7"/>
  <c r="A305" i="7"/>
  <c r="T304" i="7"/>
  <c r="U304" i="7" s="1"/>
  <c r="S304" i="7"/>
  <c r="R304" i="7"/>
  <c r="Q304" i="7"/>
  <c r="A304" i="7"/>
  <c r="T303" i="7"/>
  <c r="U303" i="7" s="1"/>
  <c r="S303" i="7"/>
  <c r="R303" i="7"/>
  <c r="Q303" i="7"/>
  <c r="A303" i="7"/>
  <c r="T302" i="7"/>
  <c r="U302" i="7" s="1"/>
  <c r="S302" i="7"/>
  <c r="R302" i="7"/>
  <c r="Q302" i="7"/>
  <c r="A302" i="7"/>
  <c r="T301" i="7"/>
  <c r="U301" i="7" s="1"/>
  <c r="S301" i="7"/>
  <c r="R301" i="7"/>
  <c r="Q301" i="7"/>
  <c r="A301" i="7"/>
  <c r="T300" i="7"/>
  <c r="U300" i="7" s="1"/>
  <c r="S300" i="7"/>
  <c r="R300" i="7"/>
  <c r="Q300" i="7"/>
  <c r="A300" i="7"/>
  <c r="T299" i="7"/>
  <c r="U299" i="7" s="1"/>
  <c r="S299" i="7"/>
  <c r="R299" i="7"/>
  <c r="Q299" i="7"/>
  <c r="A299" i="7"/>
  <c r="T298" i="7"/>
  <c r="U298" i="7" s="1"/>
  <c r="S298" i="7"/>
  <c r="R298" i="7"/>
  <c r="Q298" i="7"/>
  <c r="A298" i="7"/>
  <c r="T297" i="7"/>
  <c r="U297" i="7" s="1"/>
  <c r="S297" i="7"/>
  <c r="R297" i="7"/>
  <c r="Q297" i="7"/>
  <c r="A297" i="7"/>
  <c r="T296" i="7"/>
  <c r="U296" i="7" s="1"/>
  <c r="S296" i="7"/>
  <c r="R296" i="7"/>
  <c r="Q296" i="7"/>
  <c r="A296" i="7"/>
  <c r="T295" i="7"/>
  <c r="U295" i="7" s="1"/>
  <c r="S295" i="7"/>
  <c r="R295" i="7"/>
  <c r="Q295" i="7"/>
  <c r="A295" i="7"/>
  <c r="T294" i="7"/>
  <c r="U294" i="7" s="1"/>
  <c r="S294" i="7"/>
  <c r="R294" i="7"/>
  <c r="Q294" i="7"/>
  <c r="A294" i="7"/>
  <c r="T293" i="7"/>
  <c r="U293" i="7" s="1"/>
  <c r="S293" i="7"/>
  <c r="R293" i="7"/>
  <c r="Q293" i="7"/>
  <c r="A293" i="7"/>
  <c r="U292" i="7"/>
  <c r="T292" i="7"/>
  <c r="S292" i="7"/>
  <c r="R292" i="7"/>
  <c r="Q292" i="7"/>
  <c r="A292" i="7"/>
  <c r="T291" i="7"/>
  <c r="U291" i="7" s="1"/>
  <c r="S291" i="7"/>
  <c r="R291" i="7"/>
  <c r="Q291" i="7"/>
  <c r="A291" i="7"/>
  <c r="U290" i="7"/>
  <c r="T290" i="7"/>
  <c r="S290" i="7"/>
  <c r="R290" i="7"/>
  <c r="Q290" i="7"/>
  <c r="A290" i="7"/>
  <c r="T289" i="7"/>
  <c r="U289" i="7" s="1"/>
  <c r="S289" i="7"/>
  <c r="R289" i="7"/>
  <c r="Q289" i="7"/>
  <c r="A289" i="7"/>
  <c r="U288" i="7"/>
  <c r="T288" i="7"/>
  <c r="S288" i="7"/>
  <c r="R288" i="7"/>
  <c r="Q288" i="7"/>
  <c r="A288" i="7"/>
  <c r="T287" i="7"/>
  <c r="U287" i="7" s="1"/>
  <c r="S287" i="7"/>
  <c r="R287" i="7"/>
  <c r="Q287" i="7"/>
  <c r="A287" i="7"/>
  <c r="T286" i="7"/>
  <c r="U286" i="7" s="1"/>
  <c r="S286" i="7"/>
  <c r="R286" i="7"/>
  <c r="Q286" i="7"/>
  <c r="A286" i="7"/>
  <c r="T285" i="7"/>
  <c r="U285" i="7" s="1"/>
  <c r="S285" i="7"/>
  <c r="R285" i="7"/>
  <c r="Q285" i="7"/>
  <c r="A285" i="7"/>
  <c r="U284" i="7"/>
  <c r="T284" i="7"/>
  <c r="S284" i="7"/>
  <c r="R284" i="7"/>
  <c r="Q284" i="7"/>
  <c r="A284" i="7"/>
  <c r="T283" i="7"/>
  <c r="U283" i="7" s="1"/>
  <c r="S283" i="7"/>
  <c r="R283" i="7"/>
  <c r="Q283" i="7"/>
  <c r="A283" i="7"/>
  <c r="U282" i="7"/>
  <c r="T282" i="7"/>
  <c r="S282" i="7"/>
  <c r="R282" i="7"/>
  <c r="Q282" i="7"/>
  <c r="A282" i="7"/>
  <c r="T281" i="7"/>
  <c r="U281" i="7" s="1"/>
  <c r="S281" i="7"/>
  <c r="R281" i="7"/>
  <c r="Q281" i="7"/>
  <c r="A281" i="7"/>
  <c r="T280" i="7"/>
  <c r="U280" i="7" s="1"/>
  <c r="S280" i="7"/>
  <c r="R280" i="7"/>
  <c r="Q280" i="7"/>
  <c r="A280" i="7"/>
  <c r="T279" i="7"/>
  <c r="U279" i="7" s="1"/>
  <c r="S279" i="7"/>
  <c r="R279" i="7"/>
  <c r="Q279" i="7"/>
  <c r="A279" i="7"/>
  <c r="U278" i="7"/>
  <c r="T278" i="7"/>
  <c r="S278" i="7"/>
  <c r="R278" i="7"/>
  <c r="Q278" i="7"/>
  <c r="A278" i="7"/>
  <c r="T277" i="7"/>
  <c r="U277" i="7" s="1"/>
  <c r="S277" i="7"/>
  <c r="R277" i="7"/>
  <c r="Q277" i="7"/>
  <c r="A277" i="7"/>
  <c r="T276" i="7"/>
  <c r="U276" i="7" s="1"/>
  <c r="S276" i="7"/>
  <c r="R276" i="7"/>
  <c r="Q276" i="7"/>
  <c r="A276" i="7"/>
  <c r="T275" i="7"/>
  <c r="U275" i="7" s="1"/>
  <c r="S275" i="7"/>
  <c r="R275" i="7"/>
  <c r="Q275" i="7"/>
  <c r="A275" i="7"/>
  <c r="T274" i="7"/>
  <c r="U274" i="7" s="1"/>
  <c r="S274" i="7"/>
  <c r="R274" i="7"/>
  <c r="Q274" i="7"/>
  <c r="A274" i="7"/>
  <c r="T273" i="7"/>
  <c r="U273" i="7" s="1"/>
  <c r="S273" i="7"/>
  <c r="R273" i="7"/>
  <c r="Q273" i="7"/>
  <c r="A273" i="7"/>
  <c r="T272" i="7"/>
  <c r="U272" i="7" s="1"/>
  <c r="S272" i="7"/>
  <c r="R272" i="7"/>
  <c r="Q272" i="7"/>
  <c r="A272" i="7"/>
  <c r="T271" i="7"/>
  <c r="U271" i="7" s="1"/>
  <c r="S271" i="7"/>
  <c r="R271" i="7"/>
  <c r="Q271" i="7"/>
  <c r="A271" i="7"/>
  <c r="T270" i="7"/>
  <c r="U270" i="7" s="1"/>
  <c r="S270" i="7"/>
  <c r="R270" i="7"/>
  <c r="Q270" i="7"/>
  <c r="A270" i="7"/>
  <c r="T269" i="7"/>
  <c r="U269" i="7" s="1"/>
  <c r="S269" i="7"/>
  <c r="R269" i="7"/>
  <c r="Q269" i="7"/>
  <c r="A269" i="7"/>
  <c r="U268" i="7"/>
  <c r="T268" i="7"/>
  <c r="S268" i="7"/>
  <c r="R268" i="7"/>
  <c r="Q268" i="7"/>
  <c r="A268" i="7"/>
  <c r="T267" i="7"/>
  <c r="U267" i="7" s="1"/>
  <c r="S267" i="7"/>
  <c r="R267" i="7"/>
  <c r="Q267" i="7"/>
  <c r="A267" i="7"/>
  <c r="U266" i="7"/>
  <c r="T266" i="7"/>
  <c r="S266" i="7"/>
  <c r="R266" i="7"/>
  <c r="Q266" i="7"/>
  <c r="A266" i="7"/>
  <c r="T265" i="7"/>
  <c r="U265" i="7" s="1"/>
  <c r="S265" i="7"/>
  <c r="R265" i="7"/>
  <c r="Q265" i="7"/>
  <c r="A265" i="7"/>
  <c r="U264" i="7"/>
  <c r="T264" i="7"/>
  <c r="S264" i="7"/>
  <c r="R264" i="7"/>
  <c r="Q264" i="7"/>
  <c r="A264" i="7"/>
  <c r="T263" i="7"/>
  <c r="U263" i="7" s="1"/>
  <c r="S263" i="7"/>
  <c r="R263" i="7"/>
  <c r="Q263" i="7"/>
  <c r="A263" i="7"/>
  <c r="U262" i="7"/>
  <c r="T262" i="7"/>
  <c r="S262" i="7"/>
  <c r="R262" i="7"/>
  <c r="Q262" i="7"/>
  <c r="A262" i="7"/>
  <c r="T261" i="7"/>
  <c r="U261" i="7" s="1"/>
  <c r="S261" i="7"/>
  <c r="R261" i="7"/>
  <c r="Q261" i="7"/>
  <c r="A261" i="7"/>
  <c r="T260" i="7"/>
  <c r="U260" i="7" s="1"/>
  <c r="S260" i="7"/>
  <c r="R260" i="7"/>
  <c r="Q260" i="7"/>
  <c r="A260" i="7"/>
  <c r="T259" i="7"/>
  <c r="U259" i="7" s="1"/>
  <c r="S259" i="7"/>
  <c r="R259" i="7"/>
  <c r="Q259" i="7"/>
  <c r="A259" i="7"/>
  <c r="U258" i="7"/>
  <c r="T258" i="7"/>
  <c r="S258" i="7"/>
  <c r="R258" i="7"/>
  <c r="Q258" i="7"/>
  <c r="A258" i="7"/>
  <c r="T257" i="7"/>
  <c r="U257" i="7" s="1"/>
  <c r="S257" i="7"/>
  <c r="R257" i="7"/>
  <c r="Q257" i="7"/>
  <c r="A257" i="7"/>
  <c r="T256" i="7"/>
  <c r="U256" i="7" s="1"/>
  <c r="S256" i="7"/>
  <c r="R256" i="7"/>
  <c r="Q256" i="7"/>
  <c r="A256" i="7"/>
  <c r="T255" i="7"/>
  <c r="U255" i="7" s="1"/>
  <c r="S255" i="7"/>
  <c r="R255" i="7"/>
  <c r="Q255" i="7"/>
  <c r="A255" i="7"/>
  <c r="T254" i="7"/>
  <c r="U254" i="7" s="1"/>
  <c r="S254" i="7"/>
  <c r="R254" i="7"/>
  <c r="Q254" i="7"/>
  <c r="A254" i="7"/>
  <c r="T253" i="7"/>
  <c r="U253" i="7" s="1"/>
  <c r="S253" i="7"/>
  <c r="R253" i="7"/>
  <c r="Q253" i="7"/>
  <c r="A253" i="7"/>
  <c r="U252" i="7"/>
  <c r="T252" i="7"/>
  <c r="S252" i="7"/>
  <c r="R252" i="7"/>
  <c r="Q252" i="7"/>
  <c r="A252" i="7"/>
  <c r="T251" i="7"/>
  <c r="U251" i="7" s="1"/>
  <c r="S251" i="7"/>
  <c r="R251" i="7"/>
  <c r="Q251" i="7"/>
  <c r="A251" i="7"/>
  <c r="T250" i="7"/>
  <c r="U250" i="7" s="1"/>
  <c r="S250" i="7"/>
  <c r="R250" i="7"/>
  <c r="Q250" i="7"/>
  <c r="A250" i="7"/>
  <c r="T249" i="7"/>
  <c r="U249" i="7" s="1"/>
  <c r="S249" i="7"/>
  <c r="R249" i="7"/>
  <c r="Q249" i="7"/>
  <c r="A249" i="7"/>
  <c r="T248" i="7"/>
  <c r="U248" i="7" s="1"/>
  <c r="S248" i="7"/>
  <c r="R248" i="7"/>
  <c r="Q248" i="7"/>
  <c r="A248" i="7"/>
  <c r="T247" i="7"/>
  <c r="U247" i="7" s="1"/>
  <c r="S247" i="7"/>
  <c r="R247" i="7"/>
  <c r="Q247" i="7"/>
  <c r="A247" i="7"/>
  <c r="T246" i="7"/>
  <c r="U246" i="7" s="1"/>
  <c r="S246" i="7"/>
  <c r="R246" i="7"/>
  <c r="Q246" i="7"/>
  <c r="A246" i="7"/>
  <c r="T245" i="7"/>
  <c r="U245" i="7" s="1"/>
  <c r="S245" i="7"/>
  <c r="R245" i="7"/>
  <c r="Q245" i="7"/>
  <c r="A245" i="7"/>
  <c r="T244" i="7"/>
  <c r="U244" i="7" s="1"/>
  <c r="S244" i="7"/>
  <c r="R244" i="7"/>
  <c r="Q244" i="7"/>
  <c r="A244" i="7"/>
  <c r="U243" i="7"/>
  <c r="T243" i="7"/>
  <c r="S243" i="7"/>
  <c r="R243" i="7"/>
  <c r="Q243" i="7"/>
  <c r="A243" i="7"/>
  <c r="T242" i="7"/>
  <c r="U242" i="7" s="1"/>
  <c r="S242" i="7"/>
  <c r="R242" i="7"/>
  <c r="Q242" i="7"/>
  <c r="A242" i="7"/>
  <c r="T241" i="7"/>
  <c r="U241" i="7" s="1"/>
  <c r="S241" i="7"/>
  <c r="R241" i="7"/>
  <c r="Q241" i="7"/>
  <c r="A241" i="7"/>
  <c r="T240" i="7"/>
  <c r="U240" i="7" s="1"/>
  <c r="S240" i="7"/>
  <c r="R240" i="7"/>
  <c r="Q240" i="7"/>
  <c r="A240" i="7"/>
  <c r="T239" i="7"/>
  <c r="U239" i="7" s="1"/>
  <c r="S239" i="7"/>
  <c r="R239" i="7"/>
  <c r="Q239" i="7"/>
  <c r="A239" i="7"/>
  <c r="T238" i="7"/>
  <c r="U238" i="7" s="1"/>
  <c r="S238" i="7"/>
  <c r="R238" i="7"/>
  <c r="Q238" i="7"/>
  <c r="A238" i="7"/>
  <c r="T237" i="7"/>
  <c r="U237" i="7" s="1"/>
  <c r="S237" i="7"/>
  <c r="R237" i="7"/>
  <c r="Q237" i="7"/>
  <c r="A237" i="7"/>
  <c r="T236" i="7"/>
  <c r="U236" i="7" s="1"/>
  <c r="S236" i="7"/>
  <c r="R236" i="7"/>
  <c r="Q236" i="7"/>
  <c r="A236" i="7"/>
  <c r="U235" i="7"/>
  <c r="T235" i="7"/>
  <c r="S235" i="7"/>
  <c r="R235" i="7"/>
  <c r="Q235" i="7"/>
  <c r="A235" i="7"/>
  <c r="T234" i="7"/>
  <c r="U234" i="7" s="1"/>
  <c r="S234" i="7"/>
  <c r="R234" i="7"/>
  <c r="Q234" i="7"/>
  <c r="A234" i="7"/>
  <c r="U233" i="7"/>
  <c r="T233" i="7"/>
  <c r="S233" i="7"/>
  <c r="R233" i="7"/>
  <c r="Q233" i="7"/>
  <c r="A233" i="7"/>
  <c r="T232" i="7"/>
  <c r="U232" i="7" s="1"/>
  <c r="S232" i="7"/>
  <c r="R232" i="7"/>
  <c r="Q232" i="7"/>
  <c r="A232" i="7"/>
  <c r="T231" i="7"/>
  <c r="U231" i="7" s="1"/>
  <c r="S231" i="7"/>
  <c r="R231" i="7"/>
  <c r="Q231" i="7"/>
  <c r="A231" i="7"/>
  <c r="T230" i="7"/>
  <c r="U230" i="7" s="1"/>
  <c r="S230" i="7"/>
  <c r="R230" i="7"/>
  <c r="Q230" i="7"/>
  <c r="A230" i="7"/>
  <c r="U229" i="7"/>
  <c r="T229" i="7"/>
  <c r="S229" i="7"/>
  <c r="R229" i="7"/>
  <c r="Q229" i="7"/>
  <c r="A229" i="7"/>
  <c r="T228" i="7"/>
  <c r="U228" i="7" s="1"/>
  <c r="S228" i="7"/>
  <c r="R228" i="7"/>
  <c r="Q228" i="7"/>
  <c r="A228" i="7"/>
  <c r="T227" i="7"/>
  <c r="U227" i="7" s="1"/>
  <c r="S227" i="7"/>
  <c r="R227" i="7"/>
  <c r="Q227" i="7"/>
  <c r="A227" i="7"/>
  <c r="T226" i="7"/>
  <c r="U226" i="7" s="1"/>
  <c r="S226" i="7"/>
  <c r="R226" i="7"/>
  <c r="Q226" i="7"/>
  <c r="A226" i="7"/>
  <c r="U225" i="7"/>
  <c r="T225" i="7"/>
  <c r="S225" i="7"/>
  <c r="R225" i="7"/>
  <c r="Q225" i="7"/>
  <c r="A225" i="7"/>
  <c r="T224" i="7"/>
  <c r="U224" i="7" s="1"/>
  <c r="S224" i="7"/>
  <c r="R224" i="7"/>
  <c r="Q224" i="7"/>
  <c r="A224" i="7"/>
  <c r="T223" i="7"/>
  <c r="U223" i="7" s="1"/>
  <c r="S223" i="7"/>
  <c r="R223" i="7"/>
  <c r="Q223" i="7"/>
  <c r="A223" i="7"/>
  <c r="T222" i="7"/>
  <c r="U222" i="7" s="1"/>
  <c r="S222" i="7"/>
  <c r="R222" i="7"/>
  <c r="Q222" i="7"/>
  <c r="A222" i="7"/>
  <c r="T221" i="7"/>
  <c r="U221" i="7" s="1"/>
  <c r="S221" i="7"/>
  <c r="R221" i="7"/>
  <c r="Q221" i="7"/>
  <c r="A221" i="7"/>
  <c r="T220" i="7"/>
  <c r="U220" i="7" s="1"/>
  <c r="S220" i="7"/>
  <c r="R220" i="7"/>
  <c r="Q220" i="7"/>
  <c r="A220" i="7"/>
  <c r="U219" i="7"/>
  <c r="T219" i="7"/>
  <c r="S219" i="7"/>
  <c r="R219" i="7"/>
  <c r="Q219" i="7"/>
  <c r="A219" i="7"/>
  <c r="T218" i="7"/>
  <c r="U218" i="7" s="1"/>
  <c r="S218" i="7"/>
  <c r="R218" i="7"/>
  <c r="Q218" i="7"/>
  <c r="A218" i="7"/>
  <c r="T217" i="7"/>
  <c r="U217" i="7" s="1"/>
  <c r="S217" i="7"/>
  <c r="R217" i="7"/>
  <c r="Q217" i="7"/>
  <c r="A217" i="7"/>
  <c r="T216" i="7"/>
  <c r="U216" i="7" s="1"/>
  <c r="S216" i="7"/>
  <c r="R216" i="7"/>
  <c r="Q216" i="7"/>
  <c r="A216" i="7"/>
  <c r="T215" i="7"/>
  <c r="U215" i="7" s="1"/>
  <c r="S215" i="7"/>
  <c r="R215" i="7"/>
  <c r="Q215" i="7"/>
  <c r="A215" i="7"/>
  <c r="T214" i="7"/>
  <c r="U214" i="7" s="1"/>
  <c r="S214" i="7"/>
  <c r="R214" i="7"/>
  <c r="Q214" i="7"/>
  <c r="A214" i="7"/>
  <c r="T213" i="7"/>
  <c r="U213" i="7" s="1"/>
  <c r="S213" i="7"/>
  <c r="R213" i="7"/>
  <c r="Q213" i="7"/>
  <c r="A213" i="7"/>
  <c r="T212" i="7"/>
  <c r="U212" i="7" s="1"/>
  <c r="S212" i="7"/>
  <c r="R212" i="7"/>
  <c r="Q212" i="7"/>
  <c r="A212" i="7"/>
  <c r="U211" i="7"/>
  <c r="T211" i="7"/>
  <c r="S211" i="7"/>
  <c r="R211" i="7"/>
  <c r="Q211" i="7"/>
  <c r="A211" i="7"/>
  <c r="T210" i="7"/>
  <c r="U210" i="7" s="1"/>
  <c r="S210" i="7"/>
  <c r="R210" i="7"/>
  <c r="Q210" i="7"/>
  <c r="A210" i="7"/>
  <c r="U209" i="7"/>
  <c r="T209" i="7"/>
  <c r="S209" i="7"/>
  <c r="R209" i="7"/>
  <c r="Q209" i="7"/>
  <c r="A209" i="7"/>
  <c r="T208" i="7"/>
  <c r="U208" i="7" s="1"/>
  <c r="S208" i="7"/>
  <c r="R208" i="7"/>
  <c r="Q208" i="7"/>
  <c r="A208" i="7"/>
  <c r="T207" i="7"/>
  <c r="U207" i="7" s="1"/>
  <c r="S207" i="7"/>
  <c r="R207" i="7"/>
  <c r="Q207" i="7"/>
  <c r="A207" i="7"/>
  <c r="T206" i="7"/>
  <c r="U206" i="7" s="1"/>
  <c r="S206" i="7"/>
  <c r="R206" i="7"/>
  <c r="Q206" i="7"/>
  <c r="A206" i="7"/>
  <c r="U205" i="7"/>
  <c r="T205" i="7"/>
  <c r="S205" i="7"/>
  <c r="R205" i="7"/>
  <c r="Q205" i="7"/>
  <c r="A205" i="7"/>
  <c r="T204" i="7"/>
  <c r="U204" i="7" s="1"/>
  <c r="S204" i="7"/>
  <c r="R204" i="7"/>
  <c r="Q204" i="7"/>
  <c r="A204" i="7"/>
  <c r="T203" i="7"/>
  <c r="U203" i="7" s="1"/>
  <c r="S203" i="7"/>
  <c r="R203" i="7"/>
  <c r="Q203" i="7"/>
  <c r="A203" i="7"/>
  <c r="T202" i="7"/>
  <c r="U202" i="7" s="1"/>
  <c r="S202" i="7"/>
  <c r="R202" i="7"/>
  <c r="Q202" i="7"/>
  <c r="A202" i="7"/>
  <c r="U201" i="7"/>
  <c r="T201" i="7"/>
  <c r="S201" i="7"/>
  <c r="R201" i="7"/>
  <c r="Q201" i="7"/>
  <c r="A201" i="7"/>
  <c r="T200" i="7"/>
  <c r="U200" i="7" s="1"/>
  <c r="S200" i="7"/>
  <c r="R200" i="7"/>
  <c r="Q200" i="7"/>
  <c r="A200" i="7"/>
  <c r="T199" i="7"/>
  <c r="U199" i="7" s="1"/>
  <c r="S199" i="7"/>
  <c r="R199" i="7"/>
  <c r="Q199" i="7"/>
  <c r="A199" i="7"/>
  <c r="T198" i="7"/>
  <c r="U198" i="7" s="1"/>
  <c r="S198" i="7"/>
  <c r="R198" i="7"/>
  <c r="Q198" i="7"/>
  <c r="A198" i="7"/>
  <c r="T197" i="7"/>
  <c r="U197" i="7" s="1"/>
  <c r="S197" i="7"/>
  <c r="R197" i="7"/>
  <c r="Q197" i="7"/>
  <c r="A197" i="7"/>
  <c r="T196" i="7"/>
  <c r="U196" i="7" s="1"/>
  <c r="S196" i="7"/>
  <c r="R196" i="7"/>
  <c r="Q196" i="7"/>
  <c r="A196" i="7"/>
  <c r="U195" i="7"/>
  <c r="T195" i="7"/>
  <c r="S195" i="7"/>
  <c r="R195" i="7"/>
  <c r="Q195" i="7"/>
  <c r="A195" i="7"/>
  <c r="T194" i="7"/>
  <c r="U194" i="7" s="1"/>
  <c r="S194" i="7"/>
  <c r="R194" i="7"/>
  <c r="Q194" i="7"/>
  <c r="A194" i="7"/>
  <c r="T193" i="7"/>
  <c r="U193" i="7" s="1"/>
  <c r="S193" i="7"/>
  <c r="R193" i="7"/>
  <c r="Q193" i="7"/>
  <c r="A193" i="7"/>
  <c r="T192" i="7"/>
  <c r="U192" i="7" s="1"/>
  <c r="S192" i="7"/>
  <c r="R192" i="7"/>
  <c r="Q192" i="7"/>
  <c r="A192" i="7"/>
  <c r="T191" i="7"/>
  <c r="U191" i="7" s="1"/>
  <c r="S191" i="7"/>
  <c r="R191" i="7"/>
  <c r="Q191" i="7"/>
  <c r="A191" i="7"/>
  <c r="T190" i="7"/>
  <c r="U190" i="7" s="1"/>
  <c r="S190" i="7"/>
  <c r="R190" i="7"/>
  <c r="Q190" i="7"/>
  <c r="A190" i="7"/>
  <c r="T189" i="7"/>
  <c r="U189" i="7" s="1"/>
  <c r="S189" i="7"/>
  <c r="R189" i="7"/>
  <c r="Q189" i="7"/>
  <c r="A189" i="7"/>
  <c r="T188" i="7"/>
  <c r="U188" i="7" s="1"/>
  <c r="S188" i="7"/>
  <c r="R188" i="7"/>
  <c r="Q188" i="7"/>
  <c r="A188" i="7"/>
  <c r="U187" i="7"/>
  <c r="T187" i="7"/>
  <c r="S187" i="7"/>
  <c r="R187" i="7"/>
  <c r="Q187" i="7"/>
  <c r="A187" i="7"/>
  <c r="T186" i="7"/>
  <c r="U186" i="7" s="1"/>
  <c r="S186" i="7"/>
  <c r="R186" i="7"/>
  <c r="Q186" i="7"/>
  <c r="A186" i="7"/>
  <c r="U185" i="7"/>
  <c r="T185" i="7"/>
  <c r="S185" i="7"/>
  <c r="R185" i="7"/>
  <c r="Q185" i="7"/>
  <c r="A185" i="7"/>
  <c r="T184" i="7"/>
  <c r="U184" i="7" s="1"/>
  <c r="S184" i="7"/>
  <c r="R184" i="7"/>
  <c r="Q184" i="7"/>
  <c r="A184" i="7"/>
  <c r="T183" i="7"/>
  <c r="U183" i="7" s="1"/>
  <c r="S183" i="7"/>
  <c r="R183" i="7"/>
  <c r="Q183" i="7"/>
  <c r="A183" i="7"/>
  <c r="T182" i="7"/>
  <c r="U182" i="7" s="1"/>
  <c r="S182" i="7"/>
  <c r="R182" i="7"/>
  <c r="Q182" i="7"/>
  <c r="A182" i="7"/>
  <c r="U181" i="7"/>
  <c r="T181" i="7"/>
  <c r="S181" i="7"/>
  <c r="R181" i="7"/>
  <c r="Q181" i="7"/>
  <c r="A181" i="7"/>
  <c r="T180" i="7"/>
  <c r="U180" i="7" s="1"/>
  <c r="S180" i="7"/>
  <c r="R180" i="7"/>
  <c r="Q180" i="7"/>
  <c r="A180" i="7"/>
  <c r="T179" i="7"/>
  <c r="U179" i="7" s="1"/>
  <c r="S179" i="7"/>
  <c r="R179" i="7"/>
  <c r="Q179" i="7"/>
  <c r="A179" i="7"/>
  <c r="T178" i="7"/>
  <c r="U178" i="7" s="1"/>
  <c r="S178" i="7"/>
  <c r="R178" i="7"/>
  <c r="Q178" i="7"/>
  <c r="A178" i="7"/>
  <c r="U177" i="7"/>
  <c r="T177" i="7"/>
  <c r="S177" i="7"/>
  <c r="R177" i="7"/>
  <c r="Q177" i="7"/>
  <c r="A177" i="7"/>
  <c r="T176" i="7"/>
  <c r="U176" i="7" s="1"/>
  <c r="S176" i="7"/>
  <c r="R176" i="7"/>
  <c r="Q176" i="7"/>
  <c r="A176" i="7"/>
  <c r="T175" i="7"/>
  <c r="U175" i="7" s="1"/>
  <c r="S175" i="7"/>
  <c r="R175" i="7"/>
  <c r="Q175" i="7"/>
  <c r="A175" i="7"/>
  <c r="T174" i="7"/>
  <c r="U174" i="7" s="1"/>
  <c r="S174" i="7"/>
  <c r="R174" i="7"/>
  <c r="Q174" i="7"/>
  <c r="A174" i="7"/>
  <c r="T173" i="7"/>
  <c r="U173" i="7" s="1"/>
  <c r="S173" i="7"/>
  <c r="R173" i="7"/>
  <c r="Q173" i="7"/>
  <c r="A173" i="7"/>
  <c r="T172" i="7"/>
  <c r="U172" i="7" s="1"/>
  <c r="S172" i="7"/>
  <c r="R172" i="7"/>
  <c r="Q172" i="7"/>
  <c r="A172" i="7"/>
  <c r="U171" i="7"/>
  <c r="T171" i="7"/>
  <c r="S171" i="7"/>
  <c r="R171" i="7"/>
  <c r="Q171" i="7"/>
  <c r="A171" i="7"/>
  <c r="T170" i="7"/>
  <c r="U170" i="7" s="1"/>
  <c r="S170" i="7"/>
  <c r="R170" i="7"/>
  <c r="Q170" i="7"/>
  <c r="A170" i="7"/>
  <c r="T169" i="7"/>
  <c r="U169" i="7" s="1"/>
  <c r="S169" i="7"/>
  <c r="R169" i="7"/>
  <c r="Q169" i="7"/>
  <c r="A169" i="7"/>
  <c r="T168" i="7"/>
  <c r="U168" i="7" s="1"/>
  <c r="S168" i="7"/>
  <c r="R168" i="7"/>
  <c r="Q168" i="7"/>
  <c r="A168" i="7"/>
  <c r="T167" i="7"/>
  <c r="U167" i="7" s="1"/>
  <c r="S167" i="7"/>
  <c r="R167" i="7"/>
  <c r="Q167" i="7"/>
  <c r="A167" i="7"/>
  <c r="T166" i="7"/>
  <c r="U166" i="7" s="1"/>
  <c r="S166" i="7"/>
  <c r="R166" i="7"/>
  <c r="Q166" i="7"/>
  <c r="A166" i="7"/>
  <c r="T165" i="7"/>
  <c r="U165" i="7" s="1"/>
  <c r="S165" i="7"/>
  <c r="R165" i="7"/>
  <c r="Q165" i="7"/>
  <c r="A165" i="7"/>
  <c r="T164" i="7"/>
  <c r="U164" i="7" s="1"/>
  <c r="S164" i="7"/>
  <c r="R164" i="7"/>
  <c r="Q164" i="7"/>
  <c r="A164" i="7"/>
  <c r="U163" i="7"/>
  <c r="T163" i="7"/>
  <c r="S163" i="7"/>
  <c r="R163" i="7"/>
  <c r="Q163" i="7"/>
  <c r="A163" i="7"/>
  <c r="T162" i="7"/>
  <c r="U162" i="7" s="1"/>
  <c r="S162" i="7"/>
  <c r="R162" i="7"/>
  <c r="Q162" i="7"/>
  <c r="A162" i="7"/>
  <c r="U161" i="7"/>
  <c r="T161" i="7"/>
  <c r="S161" i="7"/>
  <c r="R161" i="7"/>
  <c r="Q161" i="7"/>
  <c r="A161" i="7"/>
  <c r="T160" i="7"/>
  <c r="U160" i="7" s="1"/>
  <c r="S160" i="7"/>
  <c r="R160" i="7"/>
  <c r="Q160" i="7"/>
  <c r="A160" i="7"/>
  <c r="T159" i="7"/>
  <c r="U159" i="7" s="1"/>
  <c r="S159" i="7"/>
  <c r="R159" i="7"/>
  <c r="Q159" i="7"/>
  <c r="A159" i="7"/>
  <c r="T158" i="7"/>
  <c r="U158" i="7" s="1"/>
  <c r="S158" i="7"/>
  <c r="R158" i="7"/>
  <c r="Q158" i="7"/>
  <c r="A158" i="7"/>
  <c r="U157" i="7"/>
  <c r="T157" i="7"/>
  <c r="S157" i="7"/>
  <c r="R157" i="7"/>
  <c r="Q157" i="7"/>
  <c r="A157" i="7"/>
  <c r="T156" i="7"/>
  <c r="U156" i="7" s="1"/>
  <c r="S156" i="7"/>
  <c r="R156" i="7"/>
  <c r="Q156" i="7"/>
  <c r="A156" i="7"/>
  <c r="T155" i="7"/>
  <c r="U155" i="7" s="1"/>
  <c r="S155" i="7"/>
  <c r="R155" i="7"/>
  <c r="Q155" i="7"/>
  <c r="A155" i="7"/>
  <c r="T154" i="7"/>
  <c r="U154" i="7" s="1"/>
  <c r="S154" i="7"/>
  <c r="R154" i="7"/>
  <c r="Q154" i="7"/>
  <c r="A154" i="7"/>
  <c r="U153" i="7"/>
  <c r="T153" i="7"/>
  <c r="S153" i="7"/>
  <c r="R153" i="7"/>
  <c r="Q153" i="7"/>
  <c r="A153" i="7"/>
  <c r="T152" i="7"/>
  <c r="U152" i="7" s="1"/>
  <c r="S152" i="7"/>
  <c r="R152" i="7"/>
  <c r="Q152" i="7"/>
  <c r="A152" i="7"/>
  <c r="T151" i="7"/>
  <c r="U151" i="7" s="1"/>
  <c r="S151" i="7"/>
  <c r="R151" i="7"/>
  <c r="Q151" i="7"/>
  <c r="A151" i="7"/>
  <c r="T150" i="7"/>
  <c r="U150" i="7" s="1"/>
  <c r="S150" i="7"/>
  <c r="R150" i="7"/>
  <c r="Q150" i="7"/>
  <c r="A150" i="7"/>
  <c r="T149" i="7"/>
  <c r="U149" i="7" s="1"/>
  <c r="S149" i="7"/>
  <c r="R149" i="7"/>
  <c r="Q149" i="7"/>
  <c r="A149" i="7"/>
  <c r="T148" i="7"/>
  <c r="U148" i="7" s="1"/>
  <c r="S148" i="7"/>
  <c r="R148" i="7"/>
  <c r="Q148" i="7"/>
  <c r="A148" i="7"/>
  <c r="U147" i="7"/>
  <c r="T147" i="7"/>
  <c r="S147" i="7"/>
  <c r="R147" i="7"/>
  <c r="Q147" i="7"/>
  <c r="A147" i="7"/>
  <c r="T146" i="7"/>
  <c r="U146" i="7" s="1"/>
  <c r="S146" i="7"/>
  <c r="R146" i="7"/>
  <c r="Q146" i="7"/>
  <c r="A146" i="7"/>
  <c r="T145" i="7"/>
  <c r="U145" i="7" s="1"/>
  <c r="S145" i="7"/>
  <c r="R145" i="7"/>
  <c r="Q145" i="7"/>
  <c r="A145" i="7"/>
  <c r="T144" i="7"/>
  <c r="U144" i="7" s="1"/>
  <c r="S144" i="7"/>
  <c r="R144" i="7"/>
  <c r="Q144" i="7"/>
  <c r="A144" i="7"/>
  <c r="T143" i="7"/>
  <c r="U143" i="7" s="1"/>
  <c r="S143" i="7"/>
  <c r="R143" i="7"/>
  <c r="Q143" i="7"/>
  <c r="A143" i="7"/>
  <c r="T142" i="7"/>
  <c r="U142" i="7" s="1"/>
  <c r="S142" i="7"/>
  <c r="R142" i="7"/>
  <c r="Q142" i="7"/>
  <c r="A142" i="7"/>
  <c r="T141" i="7"/>
  <c r="U141" i="7" s="1"/>
  <c r="S141" i="7"/>
  <c r="R141" i="7"/>
  <c r="Q141" i="7"/>
  <c r="A141" i="7"/>
  <c r="T140" i="7"/>
  <c r="U140" i="7" s="1"/>
  <c r="S140" i="7"/>
  <c r="R140" i="7"/>
  <c r="Q140" i="7"/>
  <c r="A140" i="7"/>
  <c r="U139" i="7"/>
  <c r="T139" i="7"/>
  <c r="S139" i="7"/>
  <c r="R139" i="7"/>
  <c r="Q139" i="7"/>
  <c r="A139" i="7"/>
  <c r="T138" i="7"/>
  <c r="U138" i="7" s="1"/>
  <c r="S138" i="7"/>
  <c r="R138" i="7"/>
  <c r="Q138" i="7"/>
  <c r="A138" i="7"/>
  <c r="U137" i="7"/>
  <c r="T137" i="7"/>
  <c r="S137" i="7"/>
  <c r="R137" i="7"/>
  <c r="Q137" i="7"/>
  <c r="A137" i="7"/>
  <c r="T136" i="7"/>
  <c r="U136" i="7" s="1"/>
  <c r="S136" i="7"/>
  <c r="R136" i="7"/>
  <c r="Q136" i="7"/>
  <c r="A136" i="7"/>
  <c r="U135" i="7"/>
  <c r="T135" i="7"/>
  <c r="S135" i="7"/>
  <c r="R135" i="7"/>
  <c r="Q135" i="7"/>
  <c r="A135" i="7"/>
  <c r="T134" i="7"/>
  <c r="U134" i="7" s="1"/>
  <c r="S134" i="7"/>
  <c r="R134" i="7"/>
  <c r="Q134" i="7"/>
  <c r="A134" i="7"/>
  <c r="U133" i="7"/>
  <c r="T133" i="7"/>
  <c r="S133" i="7"/>
  <c r="R133" i="7"/>
  <c r="Q133" i="7"/>
  <c r="A133" i="7"/>
  <c r="T132" i="7"/>
  <c r="U132" i="7" s="1"/>
  <c r="S132" i="7"/>
  <c r="R132" i="7"/>
  <c r="Q132" i="7"/>
  <c r="A132" i="7"/>
  <c r="U131" i="7"/>
  <c r="T131" i="7"/>
  <c r="S131" i="7"/>
  <c r="R131" i="7"/>
  <c r="Q131" i="7"/>
  <c r="A131" i="7"/>
  <c r="T130" i="7"/>
  <c r="U130" i="7" s="1"/>
  <c r="S130" i="7"/>
  <c r="R130" i="7"/>
  <c r="Q130" i="7"/>
  <c r="A130" i="7"/>
  <c r="U129" i="7"/>
  <c r="T129" i="7"/>
  <c r="S129" i="7"/>
  <c r="R129" i="7"/>
  <c r="Q129" i="7"/>
  <c r="A129" i="7"/>
  <c r="T128" i="7"/>
  <c r="U128" i="7" s="1"/>
  <c r="S128" i="7"/>
  <c r="R128" i="7"/>
  <c r="Q128" i="7"/>
  <c r="A128" i="7"/>
  <c r="U127" i="7"/>
  <c r="T127" i="7"/>
  <c r="S127" i="7"/>
  <c r="R127" i="7"/>
  <c r="Q127" i="7"/>
  <c r="A127" i="7"/>
  <c r="T126" i="7"/>
  <c r="U126" i="7" s="1"/>
  <c r="S126" i="7"/>
  <c r="R126" i="7"/>
  <c r="Q126" i="7"/>
  <c r="A126" i="7"/>
  <c r="U125" i="7"/>
  <c r="T125" i="7"/>
  <c r="S125" i="7"/>
  <c r="R125" i="7"/>
  <c r="Q125" i="7"/>
  <c r="A125" i="7"/>
  <c r="T124" i="7"/>
  <c r="U124" i="7" s="1"/>
  <c r="S124" i="7"/>
  <c r="R124" i="7"/>
  <c r="Q124" i="7"/>
  <c r="A124" i="7"/>
  <c r="U123" i="7"/>
  <c r="T123" i="7"/>
  <c r="S123" i="7"/>
  <c r="R123" i="7"/>
  <c r="Q123" i="7"/>
  <c r="A123" i="7"/>
  <c r="T122" i="7"/>
  <c r="U122" i="7" s="1"/>
  <c r="S122" i="7"/>
  <c r="R122" i="7"/>
  <c r="Q122" i="7"/>
  <c r="A122" i="7"/>
  <c r="U121" i="7"/>
  <c r="T121" i="7"/>
  <c r="S121" i="7"/>
  <c r="R121" i="7"/>
  <c r="Q121" i="7"/>
  <c r="A121" i="7"/>
  <c r="T120" i="7"/>
  <c r="U120" i="7" s="1"/>
  <c r="S120" i="7"/>
  <c r="R120" i="7"/>
  <c r="Q120" i="7"/>
  <c r="A120" i="7"/>
  <c r="U119" i="7"/>
  <c r="T119" i="7"/>
  <c r="S119" i="7"/>
  <c r="R119" i="7"/>
  <c r="Q119" i="7"/>
  <c r="A119" i="7"/>
  <c r="T118" i="7"/>
  <c r="U118" i="7" s="1"/>
  <c r="S118" i="7"/>
  <c r="R118" i="7"/>
  <c r="Q118" i="7"/>
  <c r="A118" i="7"/>
  <c r="U117" i="7"/>
  <c r="T117" i="7"/>
  <c r="S117" i="7"/>
  <c r="R117" i="7"/>
  <c r="Q117" i="7"/>
  <c r="A117" i="7"/>
  <c r="T116" i="7"/>
  <c r="U116" i="7" s="1"/>
  <c r="S116" i="7"/>
  <c r="R116" i="7"/>
  <c r="Q116" i="7"/>
  <c r="A116" i="7"/>
  <c r="U115" i="7"/>
  <c r="T115" i="7"/>
  <c r="S115" i="7"/>
  <c r="R115" i="7"/>
  <c r="Q115" i="7"/>
  <c r="A115" i="7"/>
  <c r="T114" i="7"/>
  <c r="U114" i="7" s="1"/>
  <c r="S114" i="7"/>
  <c r="R114" i="7"/>
  <c r="Q114" i="7"/>
  <c r="A114" i="7"/>
  <c r="U113" i="7"/>
  <c r="T113" i="7"/>
  <c r="S113" i="7"/>
  <c r="R113" i="7"/>
  <c r="Q113" i="7"/>
  <c r="A113" i="7"/>
  <c r="T112" i="7"/>
  <c r="U112" i="7" s="1"/>
  <c r="S112" i="7"/>
  <c r="R112" i="7"/>
  <c r="Q112" i="7"/>
  <c r="A112" i="7"/>
  <c r="U111" i="7"/>
  <c r="T111" i="7"/>
  <c r="S111" i="7"/>
  <c r="R111" i="7"/>
  <c r="Q111" i="7"/>
  <c r="A111" i="7"/>
  <c r="T110" i="7"/>
  <c r="U110" i="7" s="1"/>
  <c r="S110" i="7"/>
  <c r="R110" i="7"/>
  <c r="Q110" i="7"/>
  <c r="A110" i="7"/>
  <c r="U109" i="7"/>
  <c r="T109" i="7"/>
  <c r="S109" i="7"/>
  <c r="R109" i="7"/>
  <c r="Q109" i="7"/>
  <c r="A109" i="7"/>
  <c r="T108" i="7"/>
  <c r="U108" i="7" s="1"/>
  <c r="S108" i="7"/>
  <c r="R108" i="7"/>
  <c r="Q108" i="7"/>
  <c r="A108" i="7"/>
  <c r="U107" i="7"/>
  <c r="T107" i="7"/>
  <c r="S107" i="7"/>
  <c r="R107" i="7"/>
  <c r="Q107" i="7"/>
  <c r="A107" i="7"/>
  <c r="T106" i="7"/>
  <c r="U106" i="7" s="1"/>
  <c r="S106" i="7"/>
  <c r="R106" i="7"/>
  <c r="Q106" i="7"/>
  <c r="A106" i="7"/>
  <c r="U105" i="7"/>
  <c r="T105" i="7"/>
  <c r="S105" i="7"/>
  <c r="R105" i="7"/>
  <c r="Q105" i="7"/>
  <c r="A105" i="7"/>
  <c r="T104" i="7"/>
  <c r="U104" i="7" s="1"/>
  <c r="S104" i="7"/>
  <c r="R104" i="7"/>
  <c r="Q104" i="7"/>
  <c r="A104" i="7"/>
  <c r="U103" i="7"/>
  <c r="T103" i="7"/>
  <c r="S103" i="7"/>
  <c r="R103" i="7"/>
  <c r="Q103" i="7"/>
  <c r="A103" i="7"/>
  <c r="T102" i="7"/>
  <c r="U102" i="7" s="1"/>
  <c r="S102" i="7"/>
  <c r="R102" i="7"/>
  <c r="Q102" i="7"/>
  <c r="A102" i="7"/>
  <c r="U101" i="7"/>
  <c r="T101" i="7"/>
  <c r="S101" i="7"/>
  <c r="R101" i="7"/>
  <c r="Q101" i="7"/>
  <c r="A101" i="7"/>
  <c r="T100" i="7"/>
  <c r="U100" i="7" s="1"/>
  <c r="S100" i="7"/>
  <c r="R100" i="7"/>
  <c r="Q100" i="7"/>
  <c r="A100" i="7"/>
  <c r="U99" i="7"/>
  <c r="T99" i="7"/>
  <c r="S99" i="7"/>
  <c r="R99" i="7"/>
  <c r="Q99" i="7"/>
  <c r="A99" i="7"/>
  <c r="T98" i="7"/>
  <c r="U98" i="7" s="1"/>
  <c r="S98" i="7"/>
  <c r="R98" i="7"/>
  <c r="Q98" i="7"/>
  <c r="A98" i="7"/>
  <c r="U97" i="7"/>
  <c r="T97" i="7"/>
  <c r="S97" i="7"/>
  <c r="R97" i="7"/>
  <c r="Q97" i="7"/>
  <c r="A97" i="7"/>
  <c r="T96" i="7"/>
  <c r="U96" i="7" s="1"/>
  <c r="S96" i="7"/>
  <c r="R96" i="7"/>
  <c r="Q96" i="7"/>
  <c r="A96" i="7"/>
  <c r="U95" i="7"/>
  <c r="T95" i="7"/>
  <c r="S95" i="7"/>
  <c r="R95" i="7"/>
  <c r="Q95" i="7"/>
  <c r="A95" i="7"/>
  <c r="T94" i="7"/>
  <c r="U94" i="7" s="1"/>
  <c r="S94" i="7"/>
  <c r="R94" i="7"/>
  <c r="Q94" i="7"/>
  <c r="A94" i="7"/>
  <c r="U93" i="7"/>
  <c r="T93" i="7"/>
  <c r="S93" i="7"/>
  <c r="R93" i="7"/>
  <c r="Q93" i="7"/>
  <c r="A93" i="7"/>
  <c r="T92" i="7"/>
  <c r="U92" i="7" s="1"/>
  <c r="S92" i="7"/>
  <c r="R92" i="7"/>
  <c r="Q92" i="7"/>
  <c r="A92" i="7"/>
  <c r="U91" i="7"/>
  <c r="T91" i="7"/>
  <c r="S91" i="7"/>
  <c r="R91" i="7"/>
  <c r="Q91" i="7"/>
  <c r="A91" i="7"/>
  <c r="T90" i="7"/>
  <c r="U90" i="7" s="1"/>
  <c r="S90" i="7"/>
  <c r="R90" i="7"/>
  <c r="Q90" i="7"/>
  <c r="A90" i="7"/>
  <c r="U89" i="7"/>
  <c r="T89" i="7"/>
  <c r="S89" i="7"/>
  <c r="R89" i="7"/>
  <c r="Q89" i="7"/>
  <c r="A89" i="7"/>
  <c r="T88" i="7"/>
  <c r="U88" i="7" s="1"/>
  <c r="S88" i="7"/>
  <c r="R88" i="7"/>
  <c r="Q88" i="7"/>
  <c r="A88" i="7"/>
  <c r="U87" i="7"/>
  <c r="T87" i="7"/>
  <c r="S87" i="7"/>
  <c r="R87" i="7"/>
  <c r="Q87" i="7"/>
  <c r="A87" i="7"/>
  <c r="T86" i="7"/>
  <c r="U86" i="7" s="1"/>
  <c r="S86" i="7"/>
  <c r="R86" i="7"/>
  <c r="Q86" i="7"/>
  <c r="A86" i="7"/>
  <c r="U85" i="7"/>
  <c r="T85" i="7"/>
  <c r="S85" i="7"/>
  <c r="R85" i="7"/>
  <c r="Q85" i="7"/>
  <c r="A85" i="7"/>
  <c r="T84" i="7"/>
  <c r="U84" i="7" s="1"/>
  <c r="S84" i="7"/>
  <c r="R84" i="7"/>
  <c r="Q84" i="7"/>
  <c r="A84" i="7"/>
  <c r="U83" i="7"/>
  <c r="T83" i="7"/>
  <c r="S83" i="7"/>
  <c r="R83" i="7"/>
  <c r="Q83" i="7"/>
  <c r="A83" i="7"/>
  <c r="T82" i="7"/>
  <c r="U82" i="7" s="1"/>
  <c r="S82" i="7"/>
  <c r="R82" i="7"/>
  <c r="Q82" i="7"/>
  <c r="A82" i="7"/>
  <c r="U81" i="7"/>
  <c r="T81" i="7"/>
  <c r="S81" i="7"/>
  <c r="R81" i="7"/>
  <c r="Q81" i="7"/>
  <c r="A81" i="7"/>
  <c r="T80" i="7"/>
  <c r="U80" i="7" s="1"/>
  <c r="S80" i="7"/>
  <c r="R80" i="7"/>
  <c r="Q80" i="7"/>
  <c r="A80" i="7"/>
  <c r="U79" i="7"/>
  <c r="T79" i="7"/>
  <c r="S79" i="7"/>
  <c r="R79" i="7"/>
  <c r="Q79" i="7"/>
  <c r="A79" i="7"/>
  <c r="T78" i="7"/>
  <c r="U78" i="7" s="1"/>
  <c r="S78" i="7"/>
  <c r="R78" i="7"/>
  <c r="Q78" i="7"/>
  <c r="A78" i="7"/>
  <c r="U77" i="7"/>
  <c r="T77" i="7"/>
  <c r="S77" i="7"/>
  <c r="R77" i="7"/>
  <c r="Q77" i="7"/>
  <c r="A77" i="7"/>
  <c r="T76" i="7"/>
  <c r="U76" i="7" s="1"/>
  <c r="S76" i="7"/>
  <c r="R76" i="7"/>
  <c r="Q76" i="7"/>
  <c r="A76" i="7"/>
  <c r="U75" i="7"/>
  <c r="T75" i="7"/>
  <c r="S75" i="7"/>
  <c r="R75" i="7"/>
  <c r="Q75" i="7"/>
  <c r="A75" i="7"/>
  <c r="T74" i="7"/>
  <c r="U74" i="7" s="1"/>
  <c r="S74" i="7"/>
  <c r="R74" i="7"/>
  <c r="Q74" i="7"/>
  <c r="A74" i="7"/>
  <c r="U73" i="7"/>
  <c r="T73" i="7"/>
  <c r="S73" i="7"/>
  <c r="R73" i="7"/>
  <c r="Q73" i="7"/>
  <c r="A73" i="7"/>
  <c r="T72" i="7"/>
  <c r="U72" i="7" s="1"/>
  <c r="S72" i="7"/>
  <c r="R72" i="7"/>
  <c r="Q72" i="7"/>
  <c r="A72" i="7"/>
  <c r="U71" i="7"/>
  <c r="T71" i="7"/>
  <c r="S71" i="7"/>
  <c r="R71" i="7"/>
  <c r="Q71" i="7"/>
  <c r="A71" i="7"/>
  <c r="T70" i="7"/>
  <c r="U70" i="7" s="1"/>
  <c r="S70" i="7"/>
  <c r="R70" i="7"/>
  <c r="Q70" i="7"/>
  <c r="A70" i="7"/>
  <c r="U69" i="7"/>
  <c r="T69" i="7"/>
  <c r="S69" i="7"/>
  <c r="R69" i="7"/>
  <c r="Q69" i="7"/>
  <c r="A69" i="7"/>
  <c r="T68" i="7"/>
  <c r="U68" i="7" s="1"/>
  <c r="S68" i="7"/>
  <c r="R68" i="7"/>
  <c r="Q68" i="7"/>
  <c r="A68" i="7"/>
  <c r="U67" i="7"/>
  <c r="T67" i="7"/>
  <c r="S67" i="7"/>
  <c r="R67" i="7"/>
  <c r="Q67" i="7"/>
  <c r="A67" i="7"/>
  <c r="T66" i="7"/>
  <c r="U66" i="7" s="1"/>
  <c r="S66" i="7"/>
  <c r="R66" i="7"/>
  <c r="Q66" i="7"/>
  <c r="A66" i="7"/>
  <c r="U65" i="7"/>
  <c r="T65" i="7"/>
  <c r="S65" i="7"/>
  <c r="R65" i="7"/>
  <c r="Q65" i="7"/>
  <c r="A65" i="7"/>
  <c r="T64" i="7"/>
  <c r="U64" i="7" s="1"/>
  <c r="S64" i="7"/>
  <c r="R64" i="7"/>
  <c r="Q64" i="7"/>
  <c r="A64" i="7"/>
  <c r="U63" i="7"/>
  <c r="T63" i="7"/>
  <c r="S63" i="7"/>
  <c r="R63" i="7"/>
  <c r="Q63" i="7"/>
  <c r="A63" i="7"/>
  <c r="T62" i="7"/>
  <c r="U62" i="7" s="1"/>
  <c r="S62" i="7"/>
  <c r="R62" i="7"/>
  <c r="Q62" i="7"/>
  <c r="A62" i="7"/>
  <c r="U61" i="7"/>
  <c r="T61" i="7"/>
  <c r="S61" i="7"/>
  <c r="R61" i="7"/>
  <c r="Q61" i="7"/>
  <c r="A61" i="7"/>
  <c r="T60" i="7"/>
  <c r="U60" i="7" s="1"/>
  <c r="S60" i="7"/>
  <c r="R60" i="7"/>
  <c r="Q60" i="7"/>
  <c r="A60" i="7"/>
  <c r="U59" i="7"/>
  <c r="T59" i="7"/>
  <c r="S59" i="7"/>
  <c r="R59" i="7"/>
  <c r="Q59" i="7"/>
  <c r="A59" i="7"/>
  <c r="T58" i="7"/>
  <c r="U58" i="7" s="1"/>
  <c r="S58" i="7"/>
  <c r="R58" i="7"/>
  <c r="Q58" i="7"/>
  <c r="A58" i="7"/>
  <c r="U57" i="7"/>
  <c r="T57" i="7"/>
  <c r="S57" i="7"/>
  <c r="R57" i="7"/>
  <c r="Q57" i="7"/>
  <c r="A57" i="7"/>
  <c r="T56" i="7"/>
  <c r="U56" i="7" s="1"/>
  <c r="S56" i="7"/>
  <c r="R56" i="7"/>
  <c r="Q56" i="7"/>
  <c r="A56" i="7"/>
  <c r="U55" i="7"/>
  <c r="T55" i="7"/>
  <c r="S55" i="7"/>
  <c r="R55" i="7"/>
  <c r="Q55" i="7"/>
  <c r="A55" i="7"/>
  <c r="T54" i="7"/>
  <c r="U54" i="7" s="1"/>
  <c r="S54" i="7"/>
  <c r="R54" i="7"/>
  <c r="Q54" i="7"/>
  <c r="A54" i="7"/>
  <c r="U53" i="7"/>
  <c r="T53" i="7"/>
  <c r="S53" i="7"/>
  <c r="R53" i="7"/>
  <c r="Q53" i="7"/>
  <c r="A53" i="7"/>
  <c r="T52" i="7"/>
  <c r="U52" i="7" s="1"/>
  <c r="S52" i="7"/>
  <c r="R52" i="7"/>
  <c r="Q52" i="7"/>
  <c r="A52" i="7"/>
  <c r="U51" i="7"/>
  <c r="T51" i="7"/>
  <c r="S51" i="7"/>
  <c r="R51" i="7"/>
  <c r="Q51" i="7"/>
  <c r="A51" i="7"/>
  <c r="T50" i="7"/>
  <c r="U50" i="7" s="1"/>
  <c r="S50" i="7"/>
  <c r="R50" i="7"/>
  <c r="Q50" i="7"/>
  <c r="A50" i="7"/>
  <c r="U49" i="7"/>
  <c r="T49" i="7"/>
  <c r="S49" i="7"/>
  <c r="R49" i="7"/>
  <c r="Q49" i="7"/>
  <c r="A49" i="7"/>
  <c r="T48" i="7"/>
  <c r="U48" i="7" s="1"/>
  <c r="S48" i="7"/>
  <c r="R48" i="7"/>
  <c r="Q48" i="7"/>
  <c r="A48" i="7"/>
  <c r="U47" i="7"/>
  <c r="T47" i="7"/>
  <c r="S47" i="7"/>
  <c r="R47" i="7"/>
  <c r="Q47" i="7"/>
  <c r="A47" i="7"/>
  <c r="T46" i="7"/>
  <c r="U46" i="7" s="1"/>
  <c r="S46" i="7"/>
  <c r="R46" i="7"/>
  <c r="Q46" i="7"/>
  <c r="A46" i="7"/>
  <c r="U45" i="7"/>
  <c r="T45" i="7"/>
  <c r="S45" i="7"/>
  <c r="R45" i="7"/>
  <c r="Q45" i="7"/>
  <c r="A45" i="7"/>
  <c r="T44" i="7"/>
  <c r="U44" i="7" s="1"/>
  <c r="S44" i="7"/>
  <c r="R44" i="7"/>
  <c r="Q44" i="7"/>
  <c r="A44" i="7"/>
  <c r="U43" i="7"/>
  <c r="T43" i="7"/>
  <c r="S43" i="7"/>
  <c r="R43" i="7"/>
  <c r="Q43" i="7"/>
  <c r="A43" i="7"/>
  <c r="T42" i="7"/>
  <c r="U42" i="7" s="1"/>
  <c r="S42" i="7"/>
  <c r="R42" i="7"/>
  <c r="Q42" i="7"/>
  <c r="A42" i="7"/>
  <c r="U41" i="7"/>
  <c r="T41" i="7"/>
  <c r="S41" i="7"/>
  <c r="R41" i="7"/>
  <c r="Q41" i="7"/>
  <c r="A41" i="7"/>
  <c r="T40" i="7"/>
  <c r="U40" i="7" s="1"/>
  <c r="S40" i="7"/>
  <c r="R40" i="7"/>
  <c r="Q40" i="7"/>
  <c r="A40" i="7"/>
  <c r="U39" i="7"/>
  <c r="T39" i="7"/>
  <c r="S39" i="7"/>
  <c r="R39" i="7"/>
  <c r="Q39" i="7"/>
  <c r="A39" i="7"/>
  <c r="T38" i="7"/>
  <c r="U38" i="7" s="1"/>
  <c r="S38" i="7"/>
  <c r="R38" i="7"/>
  <c r="Q38" i="7"/>
  <c r="A38" i="7"/>
  <c r="U37" i="7"/>
  <c r="T37" i="7"/>
  <c r="S37" i="7"/>
  <c r="R37" i="7"/>
  <c r="Q37" i="7"/>
  <c r="A37" i="7"/>
  <c r="T36" i="7"/>
  <c r="U36" i="7" s="1"/>
  <c r="S36" i="7"/>
  <c r="R36" i="7"/>
  <c r="Q36" i="7"/>
  <c r="A36" i="7"/>
  <c r="U35" i="7"/>
  <c r="T35" i="7"/>
  <c r="S35" i="7"/>
  <c r="R35" i="7"/>
  <c r="Q35" i="7"/>
  <c r="A35" i="7"/>
  <c r="T34" i="7"/>
  <c r="U34" i="7" s="1"/>
  <c r="S34" i="7"/>
  <c r="R34" i="7"/>
  <c r="Q34" i="7"/>
  <c r="A34" i="7"/>
  <c r="U33" i="7"/>
  <c r="T33" i="7"/>
  <c r="S33" i="7"/>
  <c r="R33" i="7"/>
  <c r="Q33" i="7"/>
  <c r="A33" i="7"/>
  <c r="T32" i="7"/>
  <c r="U32" i="7" s="1"/>
  <c r="S32" i="7"/>
  <c r="R32" i="7"/>
  <c r="Q32" i="7"/>
  <c r="A32" i="7"/>
  <c r="U31" i="7"/>
  <c r="T31" i="7"/>
  <c r="S31" i="7"/>
  <c r="R31" i="7"/>
  <c r="Q31" i="7"/>
  <c r="A31" i="7"/>
  <c r="T30" i="7"/>
  <c r="U30" i="7" s="1"/>
  <c r="S30" i="7"/>
  <c r="R30" i="7"/>
  <c r="Q30" i="7"/>
  <c r="A30" i="7"/>
  <c r="U29" i="7"/>
  <c r="T29" i="7"/>
  <c r="S29" i="7"/>
  <c r="R29" i="7"/>
  <c r="Q29" i="7"/>
  <c r="A29" i="7"/>
  <c r="T28" i="7"/>
  <c r="U28" i="7" s="1"/>
  <c r="S28" i="7"/>
  <c r="R28" i="7"/>
  <c r="Q28" i="7"/>
  <c r="A28" i="7"/>
  <c r="U27" i="7"/>
  <c r="T27" i="7"/>
  <c r="S27" i="7"/>
  <c r="R27" i="7"/>
  <c r="Q27" i="7"/>
  <c r="A27" i="7"/>
  <c r="T26" i="7"/>
  <c r="U26" i="7" s="1"/>
  <c r="S26" i="7"/>
  <c r="R26" i="7"/>
  <c r="Q26" i="7"/>
  <c r="A26" i="7"/>
  <c r="U25" i="7"/>
  <c r="T25" i="7"/>
  <c r="S25" i="7"/>
  <c r="R25" i="7"/>
  <c r="Q25" i="7"/>
  <c r="A25" i="7"/>
  <c r="T24" i="7"/>
  <c r="U24" i="7" s="1"/>
  <c r="S24" i="7"/>
  <c r="R24" i="7"/>
  <c r="Q24" i="7"/>
  <c r="A24" i="7"/>
  <c r="U23" i="7"/>
  <c r="T23" i="7"/>
  <c r="S23" i="7"/>
  <c r="R23" i="7"/>
  <c r="Q23" i="7"/>
  <c r="A23" i="7"/>
  <c r="T22" i="7"/>
  <c r="U22" i="7" s="1"/>
  <c r="S22" i="7"/>
  <c r="R22" i="7"/>
  <c r="Q22" i="7"/>
  <c r="A22" i="7"/>
  <c r="U21" i="7"/>
  <c r="T21" i="7"/>
  <c r="S21" i="7"/>
  <c r="R21" i="7"/>
  <c r="Q21" i="7"/>
  <c r="A21" i="7"/>
  <c r="T20" i="7"/>
  <c r="U20" i="7" s="1"/>
  <c r="S20" i="7"/>
  <c r="R20" i="7"/>
  <c r="Q20" i="7"/>
  <c r="A20" i="7"/>
  <c r="U19" i="7"/>
  <c r="T19" i="7"/>
  <c r="S19" i="7"/>
  <c r="R19" i="7"/>
  <c r="Q19" i="7"/>
  <c r="A19" i="7"/>
  <c r="T18" i="7"/>
  <c r="U18" i="7" s="1"/>
  <c r="S18" i="7"/>
  <c r="R18" i="7"/>
  <c r="Q18" i="7"/>
  <c r="A18" i="7"/>
  <c r="U17" i="7"/>
  <c r="T17" i="7"/>
  <c r="S17" i="7"/>
  <c r="R17" i="7"/>
  <c r="Q17" i="7"/>
  <c r="A17" i="7"/>
  <c r="T16" i="7"/>
  <c r="U16" i="7" s="1"/>
  <c r="S16" i="7"/>
  <c r="R16" i="7"/>
  <c r="Q16" i="7"/>
  <c r="A16" i="7"/>
  <c r="U15" i="7"/>
  <c r="T15" i="7"/>
  <c r="S15" i="7"/>
  <c r="R15" i="7"/>
  <c r="Q15" i="7"/>
  <c r="A15" i="7"/>
  <c r="T14" i="7"/>
  <c r="U14" i="7" s="1"/>
  <c r="S14" i="7"/>
  <c r="R14" i="7"/>
  <c r="Q14" i="7"/>
  <c r="A14" i="7"/>
  <c r="U13" i="7"/>
  <c r="T13" i="7"/>
  <c r="S13" i="7"/>
  <c r="R13" i="7"/>
  <c r="Q13" i="7"/>
  <c r="A13" i="7"/>
  <c r="T12" i="7"/>
  <c r="U12" i="7" s="1"/>
  <c r="S12" i="7"/>
  <c r="R12" i="7"/>
  <c r="Q12" i="7"/>
  <c r="A12" i="7"/>
  <c r="U11" i="7"/>
  <c r="T11" i="7"/>
  <c r="S11" i="7"/>
  <c r="R11" i="7"/>
  <c r="Q11" i="7"/>
  <c r="A11" i="7"/>
  <c r="T10" i="7"/>
  <c r="U10" i="7" s="1"/>
  <c r="S10" i="7"/>
  <c r="R10" i="7"/>
  <c r="Q10" i="7"/>
  <c r="A10" i="7"/>
  <c r="U9" i="7"/>
  <c r="T9" i="7"/>
  <c r="S9" i="7"/>
  <c r="R9" i="7"/>
  <c r="Q9" i="7"/>
  <c r="A9" i="7"/>
  <c r="T8" i="7"/>
  <c r="U8" i="7" s="1"/>
  <c r="S8" i="7"/>
  <c r="R8" i="7"/>
  <c r="Q8" i="7"/>
  <c r="A8" i="7"/>
  <c r="U7" i="7"/>
  <c r="T7" i="7"/>
  <c r="S7" i="7"/>
  <c r="R7" i="7"/>
  <c r="Q7" i="7"/>
  <c r="A7" i="7"/>
  <c r="T6" i="7"/>
  <c r="U6" i="7" s="1"/>
  <c r="S6" i="7"/>
  <c r="R6" i="7"/>
  <c r="Q6" i="7"/>
  <c r="A6" i="7"/>
  <c r="U5" i="7"/>
  <c r="T5" i="7"/>
  <c r="S5" i="7"/>
  <c r="R5" i="7"/>
  <c r="Q5" i="7"/>
  <c r="A5" i="7"/>
  <c r="T4" i="7"/>
  <c r="U4" i="7" s="1"/>
  <c r="S4" i="7"/>
  <c r="R4" i="7"/>
  <c r="Q4" i="7"/>
  <c r="A4" i="7"/>
  <c r="T3" i="7"/>
  <c r="U3" i="7" s="1"/>
  <c r="S3" i="7"/>
  <c r="R3" i="7"/>
  <c r="Q3" i="7"/>
  <c r="A3" i="7"/>
  <c r="T2" i="7"/>
  <c r="U2" i="7" s="1"/>
  <c r="S2" i="7"/>
  <c r="R2" i="7"/>
  <c r="Q2" i="7"/>
  <c r="A2" i="7"/>
  <c r="P3" i="11"/>
  <c r="O3" i="11"/>
  <c r="N3" i="11"/>
  <c r="M3" i="11"/>
</calcChain>
</file>

<file path=xl/sharedStrings.xml><?xml version="1.0" encoding="utf-8"?>
<sst xmlns="http://schemas.openxmlformats.org/spreadsheetml/2006/main" count="72077" uniqueCount="112">
  <si>
    <t>Row Labels</t>
  </si>
  <si>
    <t>Sum of Profit</t>
  </si>
  <si>
    <t>Distributor</t>
  </si>
  <si>
    <t>In-Store</t>
  </si>
  <si>
    <t>Online</t>
  </si>
  <si>
    <t>Wholesale</t>
  </si>
  <si>
    <t>Grand Total</t>
  </si>
  <si>
    <t>Average of Delivery_Days</t>
  </si>
  <si>
    <t>WARE-MKL1006</t>
  </si>
  <si>
    <t>WARE-NBV1002</t>
  </si>
  <si>
    <t>WARE-NMK1003</t>
  </si>
  <si>
    <t>WARE-PUJ1005</t>
  </si>
  <si>
    <t>WARE-UHY1004</t>
  </si>
  <si>
    <t>WARE-XYS1001</t>
  </si>
  <si>
    <t>Count of OrderNumber</t>
  </si>
  <si>
    <t>Late</t>
  </si>
  <si>
    <t>On Time</t>
  </si>
  <si>
    <t xml:space="preserve">Sum of Revenue </t>
  </si>
  <si>
    <t>2018</t>
  </si>
  <si>
    <t>May</t>
  </si>
  <si>
    <t>Jun</t>
  </si>
  <si>
    <t>Jul</t>
  </si>
  <si>
    <t>Aug</t>
  </si>
  <si>
    <t>Sep</t>
  </si>
  <si>
    <t>Oct</t>
  </si>
  <si>
    <t>Nov</t>
  </si>
  <si>
    <t>Dec</t>
  </si>
  <si>
    <t>2019</t>
  </si>
  <si>
    <t>Jan</t>
  </si>
  <si>
    <t>Feb</t>
  </si>
  <si>
    <t>Mar</t>
  </si>
  <si>
    <t>Apr</t>
  </si>
  <si>
    <t>2020</t>
  </si>
  <si>
    <t>OrderNumber</t>
  </si>
  <si>
    <t>SalesChannel</t>
  </si>
  <si>
    <t>WarehouseCode</t>
  </si>
  <si>
    <t>ProcuredDate</t>
  </si>
  <si>
    <t>OrderDate</t>
  </si>
  <si>
    <t>ShipDate</t>
  </si>
  <si>
    <t>DeliveryDate</t>
  </si>
  <si>
    <t>CurrencyCode</t>
  </si>
  <si>
    <t>SalesTeamID</t>
  </si>
  <si>
    <t>CustomerID</t>
  </si>
  <si>
    <t>StoreID</t>
  </si>
  <si>
    <t>ProductID</t>
  </si>
  <si>
    <t>OrderQuantity</t>
  </si>
  <si>
    <t>DiscountApplied</t>
  </si>
  <si>
    <t>UnitCost</t>
  </si>
  <si>
    <t>UnitPrice</t>
  </si>
  <si>
    <t xml:space="preserve">Revenue </t>
  </si>
  <si>
    <t>Cost</t>
  </si>
  <si>
    <t>Profit</t>
  </si>
  <si>
    <t>Delivery_Days</t>
  </si>
  <si>
    <t>Delivery_Status</t>
  </si>
  <si>
    <t>USD</t>
  </si>
  <si>
    <t>Warehouse</t>
  </si>
  <si>
    <t>DeliveryStatus</t>
  </si>
  <si>
    <t>Year</t>
  </si>
  <si>
    <t>Revenue</t>
  </si>
  <si>
    <t>MonthLabel</t>
  </si>
  <si>
    <t>FilterMatch</t>
  </si>
  <si>
    <t>DeliveryDays</t>
  </si>
  <si>
    <t>MonthYear</t>
  </si>
  <si>
    <t>NMK1003</t>
  </si>
  <si>
    <t>May-18</t>
  </si>
  <si>
    <t>UHY1004</t>
  </si>
  <si>
    <t>PUJ1005</t>
  </si>
  <si>
    <t>XYS1001</t>
  </si>
  <si>
    <t>Jun-18</t>
  </si>
  <si>
    <t>MKL1006</t>
  </si>
  <si>
    <t>NBV1002</t>
  </si>
  <si>
    <t>Jul-18</t>
  </si>
  <si>
    <t>Aug-18</t>
  </si>
  <si>
    <t>Sep-18</t>
  </si>
  <si>
    <t>Oct-18</t>
  </si>
  <si>
    <t>Nov-18</t>
  </si>
  <si>
    <t>Dec-18</t>
  </si>
  <si>
    <t>Jan-19</t>
  </si>
  <si>
    <t>Feb-19</t>
  </si>
  <si>
    <t>Mar-19</t>
  </si>
  <si>
    <t>Apr-19</t>
  </si>
  <si>
    <t>May-19</t>
  </si>
  <si>
    <t>Jun-19</t>
  </si>
  <si>
    <t>Jul-19</t>
  </si>
  <si>
    <t>Aug-19</t>
  </si>
  <si>
    <t>Sep-19</t>
  </si>
  <si>
    <t>Oct-19</t>
  </si>
  <si>
    <t>Nov-19</t>
  </si>
  <si>
    <t>Dec-19</t>
  </si>
  <si>
    <t>Jan-20</t>
  </si>
  <si>
    <t>Feb-20</t>
  </si>
  <si>
    <t>Mar-20</t>
  </si>
  <si>
    <t>Apr-20</t>
  </si>
  <si>
    <t>May-20</t>
  </si>
  <si>
    <t>Jun-20</t>
  </si>
  <si>
    <t>Jul-20</t>
  </si>
  <si>
    <t>Aug-20</t>
  </si>
  <si>
    <t>Sep-20</t>
  </si>
  <si>
    <t>Oct-20</t>
  </si>
  <si>
    <t>Nov-20</t>
  </si>
  <si>
    <t>Dec-20</t>
  </si>
  <si>
    <t>All</t>
  </si>
  <si>
    <t>Tot Rev</t>
  </si>
  <si>
    <t>Tot Prof</t>
  </si>
  <si>
    <t>Avg Days</t>
  </si>
  <si>
    <t>Tot Orders</t>
  </si>
  <si>
    <t>Rev</t>
  </si>
  <si>
    <t>Prof</t>
  </si>
  <si>
    <t>StatCount</t>
  </si>
  <si>
    <t>RevSup</t>
  </si>
  <si>
    <t>AvgDays</t>
  </si>
  <si>
    <t>ProfSup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</si>
</sst>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yyyy/mm/dd"/>
    <numFmt numFmtId="165" formatCode="yyyy\-mm\-dd"/>
    <numFmt numFmtId="166" formatCode="yyyy\-mm"/>
    <numFmt numFmtId="167" formatCode="#,##0.00,,&quot;M&quot;"/>
    <numFmt numFmtId="168" formatCode="0.0\ &quot;Days&quot;"/>
    <numFmt numFmtId="169" formatCode="#,##0.0,&quot;K&quot;"/>
    <numFmt numFmtId="170" formatCode="0.0%"/>
  </numFmts>
  <fonts count="2" x14ac:knownFonts="1">
    <font>
      <sz val="11"/>
      <color theme="1"/>
      <name val="Calibri"/>
      <family val="2"/>
      <scheme val="minor"/>
    </font>
    <font>
      <b/>
      <sz val="11"/>
      <name val="Calibri"/>
    </font>
  </fonts>
  <fills count="3">
    <fill>
      <patternFill patternType="none"/>
    </fill>
    <fill>
      <patternFill patternType="gray125"/>
    </fill>
    <fill>
      <patternFill patternType="solid">
        <fgColor rgb="FFF3F5F8"/>
        <bgColor indexed="64"/>
      </patternFill>
    </fill>
  </fills>
  <borders count="2">
    <border>
      <left/>
      <right/>
      <top/>
      <bottom/>
      <diagonal/>
    </border>
    <border>
      <left/>
      <right/>
      <top/>
      <bottom/>
      <diagonal/>
    </border>
  </borders>
  <cellStyleXfs count="1">
    <xf numFmtId="0" fontId="0" fillId="0" borderId="1"/>
  </cellStyleXfs>
  <cellXfs count="14">
    <xf numFmtId="0" fontId="0" fillId="0" borderId="0" xfId="0" applyBorder="1"/>
    <xf numFmtId="164" fontId="0" fillId="0" borderId="0" xfId="0" applyNumberFormat="1" applyBorder="1"/>
    <xf numFmtId="0" fontId="0" fillId="0" borderId="0" xfId="0" pivotButton="1" applyBorder="1"/>
    <xf numFmtId="0" fontId="0" fillId="0" borderId="0" xfId="0" applyBorder="1" applyAlignment="1">
      <alignment horizontal="left"/>
    </xf>
    <xf numFmtId="0" fontId="0" fillId="0" borderId="0" xfId="0" applyBorder="1" applyAlignment="1">
      <alignment horizontal="left" indent="1"/>
    </xf>
    <xf numFmtId="0" fontId="1" fillId="0" borderId="0" xfId="0" applyFont="1" applyBorder="1"/>
    <xf numFmtId="165" fontId="0" fillId="0" borderId="0" xfId="0" applyNumberFormat="1" applyBorder="1"/>
    <xf numFmtId="166" fontId="0" fillId="0" borderId="0" xfId="0" applyNumberFormat="1" applyBorder="1"/>
    <xf numFmtId="0" fontId="0" fillId="2" borderId="0" xfId="0" applyFill="1" applyBorder="1"/>
    <xf numFmtId="167" fontId="0" fillId="0" borderId="0" xfId="0" applyNumberFormat="1" applyBorder="1"/>
    <xf numFmtId="168" fontId="0" fillId="0" borderId="0" xfId="0" applyNumberFormat="1" applyBorder="1"/>
    <xf numFmtId="169" fontId="0" fillId="0" borderId="0" xfId="0" applyNumberFormat="1" applyBorder="1"/>
    <xf numFmtId="170" fontId="0" fillId="0" borderId="0" xfId="0" applyNumberFormat="1" applyBorder="1"/>
    <xf numFmtId="166" fontId="0" fillId="0" borderId="0" xfId="0" applyNumberFormat="1" applyBorder="1" applyAlignment="1">
      <alignment horizontal="left"/>
    </xf>
  </cellXfs>
  <cellStyles count="1">
    <cellStyle name="Normal" xfId="0" builtinId="0"/>
  </cellStyles>
  <dxfs count="10">
    <dxf>
      <numFmt numFmtId="0" formatCode="General"/>
      <alignment horizontal="general" vertical="bottom"/>
    </dxf>
    <dxf>
      <numFmt numFmtId="0" formatCode="General"/>
    </dxf>
    <dxf>
      <numFmt numFmtId="0" formatCode="General"/>
    </dxf>
    <dxf>
      <numFmt numFmtId="0" formatCode="General"/>
    </dxf>
    <dxf>
      <numFmt numFmtId="0" formatCode="General"/>
    </dxf>
    <dxf>
      <numFmt numFmtId="164" formatCode="yyyy/mm/dd"/>
    </dxf>
    <dxf>
      <numFmt numFmtId="164" formatCode="yyyy/mm/dd"/>
    </dxf>
    <dxf>
      <numFmt numFmtId="164" formatCode="yyyy/mm/dd"/>
    </dxf>
    <dxf>
      <numFmt numFmtId="164" formatCode="yyyy/mm/dd"/>
    </dxf>
    <dxf>
      <numFmt numFmtId="0" formatCode="General"/>
    </dxf>
  </dxfs>
  <tableStyles count="0" defaultTableStyle="TableStyleMedium2" defaultPivotStyle="PivotStyleLight16"/>
  <colors>
    <mruColors>
      <color rgb="FF0033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[Supplychain_Ultimate_Dashboard.xlsm]Sales Analysis_Pivot!PivotTable1</c:name>
    <c:fmtId val="17"/>
  </c:pivotSource>
  <c:chart>
    <c:title>
      <c:tx>
        <c:rich>
          <a:bodyPr rot="0" spcFirstLastPara="1" vertOverflow="ellipsis" vert="horz" wrap="square" anchor="ctr" anchorCtr="1"/>
          <a:lstStyle/>
          <a:p>
            <a:pPr>
              <a:defRPr sz="1600" b="1" i="0" strike="noStrike" kern="1200" baseline="0">
                <a:solidFill>
                  <a:schemeClr val="tx1">
                    <a:lumMod val="65000"/>
                    <a:lumOff val="35000"/>
                  </a:schemeClr>
                </a:solidFill>
                <a:latin typeface="+mn-lt"/>
                <a:ea typeface="+mn-ea"/>
                <a:cs typeface="+mn-cs"/>
              </a:defRPr>
            </a:pPr>
            <a:r>
              <a:rPr lang="en-IN" sz="1400">
                <a:solidFill>
                  <a:schemeClr val="tx1"/>
                </a:solidFill>
              </a:rPr>
              <a:t>Profit by Sales Channel</a:t>
            </a:r>
          </a:p>
        </c:rich>
      </c:tx>
      <c:layout>
        <c:manualLayout>
          <c:xMode val="edge"/>
          <c:yMode val="edge"/>
          <c:x val="0.30413188976377958"/>
          <c:y val="0.1018518518518518"/>
        </c:manualLayout>
      </c:layout>
      <c:overlay val="0"/>
      <c:spPr>
        <a:noFill/>
        <a:ln>
          <a:noFill/>
          <a:prstDash val="solid"/>
        </a:ln>
      </c:spPr>
    </c:title>
    <c:autoTitleDeleted val="0"/>
    <c:pivotFmts>
      <c:pivotFmt>
        <c:idx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5"/>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6"/>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7"/>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8"/>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numFmt formatCode="#,##0.00" sourceLinked="0"/>
          <c:spPr>
            <a:noFill/>
            <a:ln>
              <a:noFill/>
            </a:ln>
            <a:effectLst/>
          </c:spPr>
          <c:txPr>
            <a:bodyPr wrap="square" lIns="38100" tIns="19050" rIns="38100" bIns="19050" anchor="ctr">
              <a:spAutoFit/>
            </a:bodyPr>
            <a:lstStyle/>
            <a:p>
              <a:pPr>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dLbl>
          <c:idx val="0"/>
          <c:numFmt formatCode="#,##0.00" sourceLinked="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dLbl>
          <c:idx val="0"/>
          <c:numFmt formatCode="#,##0.00" sourceLinked="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dLbl>
          <c:idx val="0"/>
          <c:numFmt formatCode="#,##0.00" sourceLinked="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dLbl>
          <c:idx val="0"/>
          <c:numFmt formatCode="#,##0.00" sourceLinked="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58092738407699"/>
          <c:y val="0.26995151647710702"/>
          <c:w val="0.80490048118985125"/>
          <c:h val="0.52644757946923304"/>
        </c:manualLayout>
      </c:layout>
      <c:barChart>
        <c:barDir val="col"/>
        <c:grouping val="clustered"/>
        <c:varyColors val="0"/>
        <c:ser>
          <c:idx val="0"/>
          <c:order val="0"/>
          <c:tx>
            <c:strRef>
              <c:f>'Sales Analysis_Pivot'!$B$3</c:f>
              <c:strCache>
                <c:ptCount val="1"/>
                <c:pt idx="0">
                  <c:v>Total</c:v>
                </c:pt>
              </c:strCache>
            </c:strRef>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DA1-400F-B863-E5DEA6C9D576}"/>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DA1-400F-B863-E5DEA6C9D57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DA1-400F-B863-E5DEA6C9D576}"/>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DA1-400F-B863-E5DEA6C9D576}"/>
                </c:ext>
              </c:extLst>
            </c:dLbl>
            <c:numFmt formatCode="#,##0.00" sourceLinked="0"/>
            <c:spPr>
              <a:noFill/>
              <a:ln>
                <a:noFill/>
              </a:ln>
              <a:effectLst/>
            </c:spPr>
            <c:txPr>
              <a:bodyPr wrap="square" lIns="38100" tIns="19050" rIns="38100" bIns="19050" anchor="ctr">
                <a:spAutoFit/>
              </a:bodyPr>
              <a:lstStyle/>
              <a:p>
                <a:pPr>
                  <a:defRPr/>
                </a:pPr>
                <a:endParaRPr lang="en-US"/>
              </a:p>
            </c:txPr>
            <c:showLegendKey val="1"/>
            <c:showVal val="1"/>
            <c:showCatName val="1"/>
            <c:showSerName val="1"/>
            <c:showPercent val="1"/>
            <c:showBubbleSize val="1"/>
            <c:showLeaderLines val="0"/>
            <c:extLst>
              <c:ext xmlns:c15="http://schemas.microsoft.com/office/drawing/2012/chart" uri="{CE6537A1-D6FC-4f65-9D91-7224C49458BB}">
                <c15:showLeaderLines val="0"/>
              </c:ext>
            </c:extLst>
          </c:dLbls>
          <c:cat>
            <c:strRef>
              <c:f>'Sales Analysis_Pivot'!$A$4:$A$8</c:f>
              <c:strCache>
                <c:ptCount val="4"/>
                <c:pt idx="0">
                  <c:v>Distributor</c:v>
                </c:pt>
                <c:pt idx="1">
                  <c:v>In-Store</c:v>
                </c:pt>
                <c:pt idx="2">
                  <c:v>Online</c:v>
                </c:pt>
                <c:pt idx="3">
                  <c:v>Wholesale</c:v>
                </c:pt>
              </c:strCache>
            </c:strRef>
          </c:cat>
          <c:val>
            <c:numRef>
              <c:f>'Sales Analysis_Pivot'!$B$4:$B$8</c:f>
              <c:numCache>
                <c:formatCode>General</c:formatCode>
                <c:ptCount val="4"/>
                <c:pt idx="0">
                  <c:v>3867956.814000004</c:v>
                </c:pt>
                <c:pt idx="1">
                  <c:v>8753971.451000005</c:v>
                </c:pt>
                <c:pt idx="2">
                  <c:v>6136090.7419999959</c:v>
                </c:pt>
                <c:pt idx="3">
                  <c:v>2460496.3369999998</c:v>
                </c:pt>
              </c:numCache>
            </c:numRef>
          </c:val>
          <c:extLst>
            <c:ext xmlns:c16="http://schemas.microsoft.com/office/drawing/2014/chart" uri="{C3380CC4-5D6E-409C-BE32-E72D297353CC}">
              <c16:uniqueId val="{00000004-4DA1-400F-B863-E5DEA6C9D576}"/>
            </c:ext>
          </c:extLst>
        </c:ser>
        <c:dLbls>
          <c:showLegendKey val="0"/>
          <c:showVal val="0"/>
          <c:showCatName val="0"/>
          <c:showSerName val="0"/>
          <c:showPercent val="0"/>
          <c:showBubbleSize val="0"/>
        </c:dLbls>
        <c:gapWidth val="100"/>
        <c:overlap val="-24"/>
        <c:axId val="58568720"/>
        <c:axId val="58572080"/>
      </c:barChart>
      <c:catAx>
        <c:axId val="58568720"/>
        <c:scaling>
          <c:orientation val="minMax"/>
        </c:scaling>
        <c:delete val="0"/>
        <c:axPos val="b"/>
        <c:title>
          <c:tx>
            <c:rich>
              <a:bodyPr/>
              <a:lstStyle/>
              <a:p>
                <a:pPr>
                  <a:defRPr/>
                </a:pPr>
                <a:r>
                  <a:rPr lang="en-IN" sz="1000" b="1" i="0" strike="noStrike" baseline="0"/>
                  <a:t>Sales Channel</a:t>
                </a:r>
                <a:endParaRPr lang="en-IN"/>
              </a:p>
            </c:rich>
          </c:tx>
          <c:layout>
            <c:manualLayout>
              <c:xMode val="edge"/>
              <c:yMode val="edge"/>
              <c:x val="0.38790021828079568"/>
              <c:y val="0.89001019913271706"/>
            </c:manualLayout>
          </c:layout>
          <c:overlay val="0"/>
        </c:title>
        <c:numFmt formatCode="General" sourceLinked="1"/>
        <c:majorTickMark val="none"/>
        <c:minorTickMark val="none"/>
        <c:tickLblPos val="nextTo"/>
        <c:spPr>
          <a:noFill/>
          <a:ln w="12700"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8572080"/>
        <c:crosses val="autoZero"/>
        <c:auto val="1"/>
        <c:lblAlgn val="ctr"/>
        <c:lblOffset val="100"/>
        <c:noMultiLvlLbl val="0"/>
      </c:catAx>
      <c:valAx>
        <c:axId val="58572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8568720"/>
        <c:crosses val="autoZero"/>
        <c:crossBetween val="between"/>
        <c:dispUnits>
          <c:builtInUnit val="millions"/>
          <c:dispUnitsLbl>
            <c:layout>
              <c:manualLayout>
                <c:xMode val="edge"/>
                <c:yMode val="edge"/>
                <c:x val="4.4874890638670159E-2"/>
                <c:y val="0.4643959609215515"/>
              </c:manualLayout>
            </c:layout>
          </c:dispUnitsLbl>
        </c:dispUnits>
      </c:valAx>
    </c:plotArea>
    <c:plotVisOnly val="1"/>
    <c:dispBlanksAs val="gap"/>
    <c:showDLblsOverMax val="1"/>
  </c:chart>
  <c:spPr>
    <a:solidFill>
      <a:schemeClr val="bg1"/>
    </a:solidFill>
    <a:ln w="9525" cap="flat" cmpd="sng" algn="ctr">
      <a:solidFill>
        <a:schemeClr val="bg1"/>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[Supplychain_Ultimate_Dashboard.xlsm]Pivot!PT_RevMo</c:name>
    <c:fmtId val="0"/>
  </c:pivotSource>
  <c:chart>
    <c:title>
      <c:tx>
        <c:rich>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r>
              <a:rPr lang="en-IN"/>
              <a:t>Revenue Trend by Timeline</a:t>
            </a:r>
          </a:p>
        </c:rich>
      </c:tx>
      <c:overlay val="0"/>
      <c:spPr>
        <a:noFill/>
        <a:ln>
          <a:noFill/>
        </a:ln>
        <a:effectLst/>
      </c:spPr>
      <c:txPr>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endParaRPr lang="en-US"/>
        </a:p>
      </c:txPr>
    </c:title>
    <c:autoTitleDeleted val="0"/>
    <c:pivotFmts>
      <c:pivotFmt>
        <c:idx val="0"/>
        <c:spPr>
          <a:ln w="25400" cap="rnd">
            <a:solidFill>
              <a:srgbClr val="3B82F6"/>
            </a:solidFill>
            <a:round/>
          </a:ln>
          <a:effectLst/>
        </c:spPr>
        <c:marker>
          <c:symbol val="circle"/>
          <c:size val="5"/>
          <c:spPr>
            <a:solidFill>
              <a:srgbClr val="3B82F6"/>
            </a:solidFill>
            <a:ln w="25400">
              <a:solidFill>
                <a:srgbClr val="3B82F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24072690873851"/>
          <c:y val="0.15270782772570024"/>
          <c:w val="0.83129348672030179"/>
          <c:h val="0.67201214728956415"/>
        </c:manualLayout>
      </c:layout>
      <c:lineChart>
        <c:grouping val="standard"/>
        <c:varyColors val="0"/>
        <c:ser>
          <c:idx val="0"/>
          <c:order val="0"/>
          <c:tx>
            <c:strRef>
              <c:f>Pivot!$B$20</c:f>
              <c:strCache>
                <c:ptCount val="1"/>
                <c:pt idx="0">
                  <c:v>Total</c:v>
                </c:pt>
              </c:strCache>
            </c:strRef>
          </c:tx>
          <c:spPr>
            <a:ln w="25400" cap="rnd">
              <a:solidFill>
                <a:srgbClr val="3B82F6"/>
              </a:solidFill>
              <a:round/>
            </a:ln>
            <a:effectLst/>
          </c:spPr>
          <c:marker>
            <c:symbol val="circle"/>
            <c:size val="5"/>
            <c:spPr>
              <a:solidFill>
                <a:srgbClr val="3B82F6"/>
              </a:solidFill>
              <a:ln w="25400">
                <a:solidFill>
                  <a:srgbClr val="3B82F6"/>
                </a:solidFill>
              </a:ln>
              <a:effectLst/>
            </c:spPr>
          </c:marker>
          <c:cat>
            <c:strRef>
              <c:f>Pivot!$A$21:$A$53</c:f>
              <c:strCache>
                <c:ptCount val="32"/>
                <c:pt idx="0">
                  <c:v>2018-05</c:v>
                </c:pt>
                <c:pt idx="1">
                  <c:v>2018-06</c:v>
                </c:pt>
                <c:pt idx="2">
                  <c:v>2018-07</c:v>
                </c:pt>
                <c:pt idx="3">
                  <c:v>2018-08</c:v>
                </c:pt>
                <c:pt idx="4">
                  <c:v>2018-09</c:v>
                </c:pt>
                <c:pt idx="5">
                  <c:v>2018-10</c:v>
                </c:pt>
                <c:pt idx="6">
                  <c:v>2018-11</c:v>
                </c:pt>
                <c:pt idx="7">
                  <c:v>2018-12</c:v>
                </c:pt>
                <c:pt idx="8">
                  <c:v>2019-01</c:v>
                </c:pt>
                <c:pt idx="9">
                  <c:v>2019-02</c:v>
                </c:pt>
                <c:pt idx="10">
                  <c:v>2019-03</c:v>
                </c:pt>
                <c:pt idx="11">
                  <c:v>2019-04</c:v>
                </c:pt>
                <c:pt idx="12">
                  <c:v>2019-05</c:v>
                </c:pt>
                <c:pt idx="13">
                  <c:v>2019-06</c:v>
                </c:pt>
                <c:pt idx="14">
                  <c:v>2019-07</c:v>
                </c:pt>
                <c:pt idx="15">
                  <c:v>2019-08</c:v>
                </c:pt>
                <c:pt idx="16">
                  <c:v>2019-09</c:v>
                </c:pt>
                <c:pt idx="17">
                  <c:v>2019-10</c:v>
                </c:pt>
                <c:pt idx="18">
                  <c:v>2019-11</c:v>
                </c:pt>
                <c:pt idx="19">
                  <c:v>2019-12</c:v>
                </c:pt>
                <c:pt idx="20">
                  <c:v>2020-01</c:v>
                </c:pt>
                <c:pt idx="21">
                  <c:v>2020-02</c:v>
                </c:pt>
                <c:pt idx="22">
                  <c:v>2020-03</c:v>
                </c:pt>
                <c:pt idx="23">
                  <c:v>2020-04</c:v>
                </c:pt>
                <c:pt idx="24">
                  <c:v>2020-05</c:v>
                </c:pt>
                <c:pt idx="25">
                  <c:v>2020-06</c:v>
                </c:pt>
                <c:pt idx="26">
                  <c:v>2020-07</c:v>
                </c:pt>
                <c:pt idx="27">
                  <c:v>2020-08</c:v>
                </c:pt>
                <c:pt idx="28">
                  <c:v>2020-09</c:v>
                </c:pt>
                <c:pt idx="29">
                  <c:v>2020-10</c:v>
                </c:pt>
                <c:pt idx="30">
                  <c:v>2020-11</c:v>
                </c:pt>
                <c:pt idx="31">
                  <c:v>2020-12</c:v>
                </c:pt>
              </c:strCache>
            </c:strRef>
          </c:cat>
          <c:val>
            <c:numRef>
              <c:f>Pivot!$B$21:$B$53</c:f>
              <c:numCache>
                <c:formatCode>General</c:formatCode>
                <c:ptCount val="32"/>
                <c:pt idx="0">
                  <c:v>69435.11</c:v>
                </c:pt>
                <c:pt idx="1">
                  <c:v>2177477.3299999987</c:v>
                </c:pt>
                <c:pt idx="2">
                  <c:v>2392996.4899999998</c:v>
                </c:pt>
                <c:pt idx="3">
                  <c:v>2559537.5299999984</c:v>
                </c:pt>
                <c:pt idx="4">
                  <c:v>2452429.2699999986</c:v>
                </c:pt>
                <c:pt idx="5">
                  <c:v>2058591.28</c:v>
                </c:pt>
                <c:pt idx="6">
                  <c:v>2658189.540000001</c:v>
                </c:pt>
                <c:pt idx="7">
                  <c:v>2708959.1199999982</c:v>
                </c:pt>
                <c:pt idx="8">
                  <c:v>2708731.8000000026</c:v>
                </c:pt>
                <c:pt idx="9">
                  <c:v>1938264.0999999992</c:v>
                </c:pt>
                <c:pt idx="10">
                  <c:v>1933589.7299999995</c:v>
                </c:pt>
                <c:pt idx="11">
                  <c:v>2488300.1800000006</c:v>
                </c:pt>
                <c:pt idx="12">
                  <c:v>2456505.0699999994</c:v>
                </c:pt>
                <c:pt idx="13">
                  <c:v>2289984.9100000011</c:v>
                </c:pt>
                <c:pt idx="14">
                  <c:v>2009040.1700000009</c:v>
                </c:pt>
                <c:pt idx="15">
                  <c:v>2396910.5399999996</c:v>
                </c:pt>
                <c:pt idx="16">
                  <c:v>2302866.2700000014</c:v>
                </c:pt>
                <c:pt idx="17">
                  <c:v>2180702.59</c:v>
                </c:pt>
                <c:pt idx="18">
                  <c:v>2698453.4500000025</c:v>
                </c:pt>
                <c:pt idx="19">
                  <c:v>2410935.0799999996</c:v>
                </c:pt>
                <c:pt idx="20">
                  <c:v>2806598.9799999991</c:v>
                </c:pt>
                <c:pt idx="21">
                  <c:v>2462634.830000001</c:v>
                </c:pt>
                <c:pt idx="22">
                  <c:v>2047499.4999999991</c:v>
                </c:pt>
                <c:pt idx="23">
                  <c:v>2208511.6800000011</c:v>
                </c:pt>
                <c:pt idx="24">
                  <c:v>2460793.2999999998</c:v>
                </c:pt>
                <c:pt idx="25">
                  <c:v>2090133.5399999989</c:v>
                </c:pt>
                <c:pt idx="26">
                  <c:v>2770626.1899999981</c:v>
                </c:pt>
                <c:pt idx="27">
                  <c:v>2187241.6000000006</c:v>
                </c:pt>
                <c:pt idx="28">
                  <c:v>2091835.0600000005</c:v>
                </c:pt>
                <c:pt idx="29">
                  <c:v>2415433.08</c:v>
                </c:pt>
                <c:pt idx="30">
                  <c:v>2296804.9800000004</c:v>
                </c:pt>
                <c:pt idx="31">
                  <c:v>2306570.6800000002</c:v>
                </c:pt>
              </c:numCache>
            </c:numRef>
          </c:val>
          <c:smooth val="0"/>
          <c:extLst>
            <c:ext xmlns:c16="http://schemas.microsoft.com/office/drawing/2014/chart" uri="{C3380CC4-5D6E-409C-BE32-E72D297353CC}">
              <c16:uniqueId val="{00000000-53A5-46DE-91A9-D413A12C857F}"/>
            </c:ext>
          </c:extLst>
        </c:ser>
        <c:dLbls>
          <c:showLegendKey val="0"/>
          <c:showVal val="0"/>
          <c:showCatName val="0"/>
          <c:showSerName val="0"/>
          <c:showPercent val="0"/>
          <c:showBubbleSize val="0"/>
        </c:dLbls>
        <c:marker val="1"/>
        <c:smooth val="0"/>
        <c:axId val="958613712"/>
        <c:axId val="958626672"/>
      </c:lineChart>
      <c:catAx>
        <c:axId val="95861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26672"/>
        <c:crosses val="autoZero"/>
        <c:auto val="1"/>
        <c:lblAlgn val="ctr"/>
        <c:lblOffset val="100"/>
        <c:noMultiLvlLbl val="0"/>
      </c:catAx>
      <c:valAx>
        <c:axId val="95862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13712"/>
        <c:crosses val="autoZero"/>
        <c:crossBetween val="between"/>
      </c:valAx>
      <c:spPr>
        <a:noFill/>
        <a:ln>
          <a:noFill/>
        </a:ln>
        <a:effectLst/>
        <a:extLst>
          <a:ext uri="{909E8E84-426E-40DD-AFC4-6F175D3DCCD1}">
            <a14:hiddenFill xmlns:a14="http://schemas.microsoft.com/office/drawing/2010/main">
              <a:no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round/>
    </a:ln>
    <a:effectLst>
      <a:outerShdw blurRad="50800" dist="38100" dir="2700000" algn="tl">
        <a:prstClr val="black">
          <a:alpha val="15000"/>
        </a:prstClr>
      </a:outerShdw>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[Supplychain_Ultimate_Dashboard.xlsm]Pivot!PT_ProfCat</c:name>
    <c:fmtId val="0"/>
  </c:pivotSource>
  <c:chart>
    <c:title>
      <c:tx>
        <c:rich>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r>
              <a:rPr lang="en-IN"/>
              <a:t>Profit by Category</a:t>
            </a:r>
          </a:p>
        </c:rich>
      </c:tx>
      <c:overlay val="0"/>
      <c:spPr>
        <a:noFill/>
        <a:ln>
          <a:noFill/>
        </a:ln>
        <a:effectLst/>
      </c:spPr>
      <c:txPr>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endParaRPr lang="en-US"/>
        </a:p>
      </c:txPr>
    </c:title>
    <c:autoTitleDeleted val="0"/>
    <c:pivotFmts>
      <c:pivotFmt>
        <c:idx val="0"/>
        <c:spPr>
          <a:solidFill>
            <a:srgbClr val="22C5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Pivot!$F$20</c:f>
              <c:strCache>
                <c:ptCount val="1"/>
                <c:pt idx="0">
                  <c:v>Total</c:v>
                </c:pt>
              </c:strCache>
            </c:strRef>
          </c:tx>
          <c:spPr>
            <a:solidFill>
              <a:srgbClr val="22C55E"/>
            </a:solidFill>
            <a:ln>
              <a:noFill/>
            </a:ln>
            <a:effectLst/>
          </c:spPr>
          <c:invertIfNegative val="0"/>
          <c:cat>
            <c:strRef>
              <c:f>Pivot!$E$21:$E$25</c:f>
              <c:strCache>
                <c:ptCount val="4"/>
                <c:pt idx="0">
                  <c:v>In-Store</c:v>
                </c:pt>
                <c:pt idx="1">
                  <c:v>Online</c:v>
                </c:pt>
                <c:pt idx="2">
                  <c:v>Distributor</c:v>
                </c:pt>
                <c:pt idx="3">
                  <c:v>Wholesale</c:v>
                </c:pt>
              </c:strCache>
            </c:strRef>
          </c:cat>
          <c:val>
            <c:numRef>
              <c:f>Pivot!$F$21:$F$25</c:f>
              <c:numCache>
                <c:formatCode>General</c:formatCode>
                <c:ptCount val="4"/>
                <c:pt idx="0">
                  <c:v>8753970.820000004</c:v>
                </c:pt>
                <c:pt idx="1">
                  <c:v>6136090.4400000013</c:v>
                </c:pt>
                <c:pt idx="2">
                  <c:v>3867956.6400000025</c:v>
                </c:pt>
                <c:pt idx="3">
                  <c:v>2460496.2299999981</c:v>
                </c:pt>
              </c:numCache>
            </c:numRef>
          </c:val>
          <c:extLst>
            <c:ext xmlns:c16="http://schemas.microsoft.com/office/drawing/2014/chart" uri="{C3380CC4-5D6E-409C-BE32-E72D297353CC}">
              <c16:uniqueId val="{00000000-8127-45E8-8B30-589297F70CF0}"/>
            </c:ext>
          </c:extLst>
        </c:ser>
        <c:dLbls>
          <c:showLegendKey val="0"/>
          <c:showVal val="0"/>
          <c:showCatName val="0"/>
          <c:showSerName val="0"/>
          <c:showPercent val="0"/>
          <c:showBubbleSize val="0"/>
        </c:dLbls>
        <c:gapWidth val="219"/>
        <c:overlap val="-27"/>
        <c:axId val="958629072"/>
        <c:axId val="958629552"/>
      </c:barChart>
      <c:catAx>
        <c:axId val="9586290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29552"/>
        <c:crosses val="autoZero"/>
        <c:auto val="1"/>
        <c:lblAlgn val="ctr"/>
        <c:lblOffset val="100"/>
        <c:noMultiLvlLbl val="0"/>
      </c:catAx>
      <c:valAx>
        <c:axId val="958629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29072"/>
        <c:crosses val="autoZero"/>
        <c:crossBetween val="between"/>
      </c:valAx>
      <c:spPr>
        <a:noFill/>
        <a:ln>
          <a:noFill/>
        </a:ln>
        <a:effectLst/>
        <a:extLst>
          <a:ext uri="{909E8E84-426E-40DD-AFC4-6F175D3DCCD1}">
            <a14:hiddenFill xmlns:a14="http://schemas.microsoft.com/office/drawing/2010/main">
              <a:no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round/>
    </a:ln>
    <a:effectLst>
      <a:outerShdw blurRad="50800" dist="38100" dir="2700000" algn="tl">
        <a:prstClr val="black">
          <a:alpha val="15000"/>
        </a:prstClr>
      </a:outerShdw>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[Supplychain_Ultimate_Dashboard.xlsm]Pivot!PT_Stat</c:name>
    <c:fmtId val="0"/>
  </c:pivotSource>
  <c:chart>
    <c:title>
      <c:tx>
        <c:rich>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r>
              <a:rPr lang="en-IN"/>
              <a:t>Delivery Status Distribution</a:t>
            </a:r>
          </a:p>
        </c:rich>
      </c:tx>
      <c:overlay val="0"/>
      <c:spPr>
        <a:noFill/>
        <a:ln>
          <a:noFill/>
        </a:ln>
        <a:effectLst/>
      </c:spPr>
      <c:txPr>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Segoe UI"/>
                  <a:ea typeface="Segoe UI"/>
                  <a:cs typeface="Segoe UI"/>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Pivot!$J$20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5B3-43AD-9A0B-FAF765B3B69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5B3-43AD-9A0B-FAF765B3B69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Segoe UI"/>
                    <a:ea typeface="Segoe UI"/>
                    <a:cs typeface="Segoe UI"/>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Pivot!$I$21:$I$23</c:f>
              <c:strCache>
                <c:ptCount val="2"/>
                <c:pt idx="0">
                  <c:v>Late</c:v>
                </c:pt>
                <c:pt idx="1">
                  <c:v>On Time</c:v>
                </c:pt>
              </c:strCache>
            </c:strRef>
          </c:cat>
          <c:val>
            <c:numRef>
              <c:f>Pivot!$J$21:$J$23</c:f>
              <c:numCache>
                <c:formatCode>General</c:formatCode>
                <c:ptCount val="2"/>
                <c:pt idx="0">
                  <c:v>2388</c:v>
                </c:pt>
                <c:pt idx="1">
                  <c:v>5603</c:v>
                </c:pt>
              </c:numCache>
            </c:numRef>
          </c:val>
          <c:extLst>
            <c:ext xmlns:c16="http://schemas.microsoft.com/office/drawing/2014/chart" uri="{C3380CC4-5D6E-409C-BE32-E72D297353CC}">
              <c16:uniqueId val="{00000000-EB2A-469F-A429-63DC70AAD301}"/>
            </c:ext>
          </c:extLst>
        </c:ser>
        <c:dLbls>
          <c:showLegendKey val="0"/>
          <c:showVal val="0"/>
          <c:showCatName val="0"/>
          <c:showSerName val="0"/>
          <c:showPercent val="0"/>
          <c:showBubbleSize val="0"/>
          <c:showLeaderLines val="1"/>
        </c:dLbls>
        <c:firstSliceAng val="0"/>
        <c:holeSize val="75"/>
      </c:doughnutChart>
      <c:spPr>
        <a:noFill/>
        <a:ln>
          <a:noFill/>
        </a:ln>
        <a:effectLst/>
        <a:extLst>
          <a:ext uri="{909E8E84-426E-40DD-AFC4-6F175D3DCCD1}">
            <a14:hiddenFill xmlns:a14="http://schemas.microsoft.com/office/drawing/2010/main">
              <a:no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round/>
    </a:ln>
    <a:effectLst>
      <a:outerShdw blurRad="50800" dist="38100" dir="2700000" algn="tl">
        <a:prstClr val="black">
          <a:alpha val="15000"/>
        </a:prstClr>
      </a:outerShdw>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[Supplychain_Ultimate_Dashboard.xlsm]Pivot!PT_RevSup</c:name>
    <c:fmtId val="0"/>
  </c:pivotSource>
  <c:chart>
    <c:title>
      <c:tx>
        <c:rich>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r>
              <a:rPr lang="en-IN"/>
              <a:t>Revenue by Supplier</a:t>
            </a:r>
          </a:p>
        </c:rich>
      </c:tx>
      <c:overlay val="0"/>
      <c:spPr>
        <a:noFill/>
        <a:ln>
          <a:noFill/>
        </a:ln>
        <a:effectLst/>
      </c:spPr>
      <c:txPr>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endParaRPr lang="en-US"/>
        </a:p>
      </c:txPr>
    </c:title>
    <c:autoTitleDeleted val="0"/>
    <c:pivotFmts>
      <c:pivotFmt>
        <c:idx val="0"/>
        <c:spPr>
          <a:solidFill>
            <a:srgbClr val="3B82F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175509114849814"/>
          <c:y val="0.17414965986394557"/>
          <c:w val="0.81206186825099635"/>
          <c:h val="0.74847675290588678"/>
        </c:manualLayout>
      </c:layout>
      <c:barChart>
        <c:barDir val="col"/>
        <c:grouping val="clustered"/>
        <c:varyColors val="0"/>
        <c:ser>
          <c:idx val="0"/>
          <c:order val="0"/>
          <c:tx>
            <c:strRef>
              <c:f>Pivot!$F$30</c:f>
              <c:strCache>
                <c:ptCount val="1"/>
                <c:pt idx="0">
                  <c:v>Total</c:v>
                </c:pt>
              </c:strCache>
            </c:strRef>
          </c:tx>
          <c:spPr>
            <a:solidFill>
              <a:srgbClr val="3B82F6"/>
            </a:solidFill>
            <a:ln>
              <a:noFill/>
            </a:ln>
            <a:effectLst/>
          </c:spPr>
          <c:invertIfNegative val="0"/>
          <c:cat>
            <c:strRef>
              <c:f>Pivot!$E$31:$E$37</c:f>
              <c:strCache>
                <c:ptCount val="6"/>
                <c:pt idx="0">
                  <c:v>NMK1003</c:v>
                </c:pt>
                <c:pt idx="1">
                  <c:v>PUJ1005</c:v>
                </c:pt>
                <c:pt idx="2">
                  <c:v>UHY1004</c:v>
                </c:pt>
                <c:pt idx="3">
                  <c:v>XYS1001</c:v>
                </c:pt>
                <c:pt idx="4">
                  <c:v>MKL1006</c:v>
                </c:pt>
                <c:pt idx="5">
                  <c:v>NBV1002</c:v>
                </c:pt>
              </c:strCache>
            </c:strRef>
          </c:cat>
          <c:val>
            <c:numRef>
              <c:f>Pivot!$F$31:$F$37</c:f>
              <c:numCache>
                <c:formatCode>General</c:formatCode>
                <c:ptCount val="6"/>
                <c:pt idx="0">
                  <c:v>23107373.019999973</c:v>
                </c:pt>
                <c:pt idx="1">
                  <c:v>13036725.489999983</c:v>
                </c:pt>
                <c:pt idx="2">
                  <c:v>11967354.760000015</c:v>
                </c:pt>
                <c:pt idx="3">
                  <c:v>11037212.870000018</c:v>
                </c:pt>
                <c:pt idx="4">
                  <c:v>7800158.3499999931</c:v>
                </c:pt>
                <c:pt idx="5">
                  <c:v>6087758.4900000049</c:v>
                </c:pt>
              </c:numCache>
            </c:numRef>
          </c:val>
          <c:extLst>
            <c:ext xmlns:c16="http://schemas.microsoft.com/office/drawing/2014/chart" uri="{C3380CC4-5D6E-409C-BE32-E72D297353CC}">
              <c16:uniqueId val="{00000000-9B37-4774-8E44-460F59756179}"/>
            </c:ext>
          </c:extLst>
        </c:ser>
        <c:dLbls>
          <c:showLegendKey val="0"/>
          <c:showVal val="0"/>
          <c:showCatName val="0"/>
          <c:showSerName val="0"/>
          <c:showPercent val="0"/>
          <c:showBubbleSize val="0"/>
        </c:dLbls>
        <c:gapWidth val="219"/>
        <c:overlap val="-27"/>
        <c:axId val="958644432"/>
        <c:axId val="958651152"/>
      </c:barChart>
      <c:catAx>
        <c:axId val="958644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51152"/>
        <c:crosses val="autoZero"/>
        <c:auto val="1"/>
        <c:lblAlgn val="ctr"/>
        <c:lblOffset val="100"/>
        <c:noMultiLvlLbl val="0"/>
      </c:catAx>
      <c:valAx>
        <c:axId val="958651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44432"/>
        <c:crosses val="autoZero"/>
        <c:crossBetween val="between"/>
      </c:valAx>
      <c:spPr>
        <a:noFill/>
        <a:ln>
          <a:noFill/>
        </a:ln>
        <a:effectLst/>
        <a:extLst>
          <a:ext uri="{909E8E84-426E-40DD-AFC4-6F175D3DCCD1}">
            <a14:hiddenFill xmlns:a14="http://schemas.microsoft.com/office/drawing/2010/main">
              <a:no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round/>
    </a:ln>
    <a:effectLst>
      <a:outerShdw blurRad="50800" dist="38100" dir="2700000" algn="tl">
        <a:prstClr val="black">
          <a:alpha val="15000"/>
        </a:prstClr>
      </a:outerShdw>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[Supplychain_Ultimate_Dashboard.xlsm]Pivot!PT_DaysMo</c:name>
    <c:fmtId val="0"/>
  </c:pivotSource>
  <c:chart>
    <c:title>
      <c:tx>
        <c:rich>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r>
              <a:rPr lang="en-IN"/>
              <a:t>Avg Delivery Days by Timeline</a:t>
            </a:r>
          </a:p>
        </c:rich>
      </c:tx>
      <c:overlay val="0"/>
      <c:spPr>
        <a:noFill/>
        <a:ln>
          <a:noFill/>
        </a:ln>
        <a:effectLst/>
      </c:spPr>
      <c:txPr>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endParaRPr lang="en-US"/>
        </a:p>
      </c:txPr>
    </c:title>
    <c:autoTitleDeleted val="0"/>
    <c:pivotFmts>
      <c:pivotFmt>
        <c:idx val="0"/>
        <c:spPr>
          <a:solidFill>
            <a:srgbClr val="F59E0B"/>
          </a:solidFill>
          <a:ln w="25400">
            <a:solidFill>
              <a:srgbClr val="F59E0B"/>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Pivot!$N$20</c:f>
              <c:strCache>
                <c:ptCount val="1"/>
                <c:pt idx="0">
                  <c:v>Total</c:v>
                </c:pt>
              </c:strCache>
            </c:strRef>
          </c:tx>
          <c:spPr>
            <a:solidFill>
              <a:srgbClr val="F59E0B"/>
            </a:solidFill>
            <a:ln w="25400">
              <a:solidFill>
                <a:srgbClr val="F59E0B"/>
              </a:solidFill>
            </a:ln>
            <a:effectLst/>
          </c:spPr>
          <c:cat>
            <c:strRef>
              <c:f>Pivot!$M$21:$M$53</c:f>
              <c:strCache>
                <c:ptCount val="32"/>
                <c:pt idx="0">
                  <c:v>2018-05</c:v>
                </c:pt>
                <c:pt idx="1">
                  <c:v>2018-06</c:v>
                </c:pt>
                <c:pt idx="2">
                  <c:v>2018-07</c:v>
                </c:pt>
                <c:pt idx="3">
                  <c:v>2018-08</c:v>
                </c:pt>
                <c:pt idx="4">
                  <c:v>2018-09</c:v>
                </c:pt>
                <c:pt idx="5">
                  <c:v>2018-10</c:v>
                </c:pt>
                <c:pt idx="6">
                  <c:v>2018-11</c:v>
                </c:pt>
                <c:pt idx="7">
                  <c:v>2018-12</c:v>
                </c:pt>
                <c:pt idx="8">
                  <c:v>2019-01</c:v>
                </c:pt>
                <c:pt idx="9">
                  <c:v>2019-02</c:v>
                </c:pt>
                <c:pt idx="10">
                  <c:v>2019-03</c:v>
                </c:pt>
                <c:pt idx="11">
                  <c:v>2019-04</c:v>
                </c:pt>
                <c:pt idx="12">
                  <c:v>2019-05</c:v>
                </c:pt>
                <c:pt idx="13">
                  <c:v>2019-06</c:v>
                </c:pt>
                <c:pt idx="14">
                  <c:v>2019-07</c:v>
                </c:pt>
                <c:pt idx="15">
                  <c:v>2019-08</c:v>
                </c:pt>
                <c:pt idx="16">
                  <c:v>2019-09</c:v>
                </c:pt>
                <c:pt idx="17">
                  <c:v>2019-10</c:v>
                </c:pt>
                <c:pt idx="18">
                  <c:v>2019-11</c:v>
                </c:pt>
                <c:pt idx="19">
                  <c:v>2019-12</c:v>
                </c:pt>
                <c:pt idx="20">
                  <c:v>2020-01</c:v>
                </c:pt>
                <c:pt idx="21">
                  <c:v>2020-02</c:v>
                </c:pt>
                <c:pt idx="22">
                  <c:v>2020-03</c:v>
                </c:pt>
                <c:pt idx="23">
                  <c:v>2020-04</c:v>
                </c:pt>
                <c:pt idx="24">
                  <c:v>2020-05</c:v>
                </c:pt>
                <c:pt idx="25">
                  <c:v>2020-06</c:v>
                </c:pt>
                <c:pt idx="26">
                  <c:v>2020-07</c:v>
                </c:pt>
                <c:pt idx="27">
                  <c:v>2020-08</c:v>
                </c:pt>
                <c:pt idx="28">
                  <c:v>2020-09</c:v>
                </c:pt>
                <c:pt idx="29">
                  <c:v>2020-10</c:v>
                </c:pt>
                <c:pt idx="30">
                  <c:v>2020-11</c:v>
                </c:pt>
                <c:pt idx="31">
                  <c:v>2020-12</c:v>
                </c:pt>
              </c:strCache>
            </c:strRef>
          </c:cat>
          <c:val>
            <c:numRef>
              <c:f>Pivot!$N$21:$N$53</c:f>
              <c:numCache>
                <c:formatCode>General</c:formatCode>
                <c:ptCount val="32"/>
                <c:pt idx="0">
                  <c:v>7</c:v>
                </c:pt>
                <c:pt idx="1">
                  <c:v>5.3611111111111107</c:v>
                </c:pt>
                <c:pt idx="2">
                  <c:v>5.5172413793103452</c:v>
                </c:pt>
                <c:pt idx="3">
                  <c:v>5.6738351254480284</c:v>
                </c:pt>
                <c:pt idx="4">
                  <c:v>5.590551181102362</c:v>
                </c:pt>
                <c:pt idx="5">
                  <c:v>5.6140350877192979</c:v>
                </c:pt>
                <c:pt idx="6">
                  <c:v>5.2256809338521402</c:v>
                </c:pt>
                <c:pt idx="7">
                  <c:v>5.7037037037037033</c:v>
                </c:pt>
                <c:pt idx="8">
                  <c:v>5.5255972696245736</c:v>
                </c:pt>
                <c:pt idx="9">
                  <c:v>5.4094827586206895</c:v>
                </c:pt>
                <c:pt idx="10">
                  <c:v>5.657276995305164</c:v>
                </c:pt>
                <c:pt idx="11">
                  <c:v>5.6383763837638377</c:v>
                </c:pt>
                <c:pt idx="12">
                  <c:v>4.8781362007168463</c:v>
                </c:pt>
                <c:pt idx="13">
                  <c:v>5.4197530864197532</c:v>
                </c:pt>
                <c:pt idx="14">
                  <c:v>5.4624505928853759</c:v>
                </c:pt>
                <c:pt idx="15">
                  <c:v>5.6551724137931032</c:v>
                </c:pt>
                <c:pt idx="16">
                  <c:v>5.2616033755274261</c:v>
                </c:pt>
                <c:pt idx="17">
                  <c:v>5.6170212765957448</c:v>
                </c:pt>
                <c:pt idx="18">
                  <c:v>5.6183206106870225</c:v>
                </c:pt>
                <c:pt idx="19">
                  <c:v>5.52191235059761</c:v>
                </c:pt>
                <c:pt idx="20">
                  <c:v>5.3297101449275361</c:v>
                </c:pt>
                <c:pt idx="21">
                  <c:v>5.340740740740741</c:v>
                </c:pt>
                <c:pt idx="22">
                  <c:v>5.6822033898305087</c:v>
                </c:pt>
                <c:pt idx="23">
                  <c:v>5.4389312977099236</c:v>
                </c:pt>
                <c:pt idx="24">
                  <c:v>5.083650190114068</c:v>
                </c:pt>
                <c:pt idx="25">
                  <c:v>5.591836734693878</c:v>
                </c:pt>
                <c:pt idx="26">
                  <c:v>5.3380782918149468</c:v>
                </c:pt>
                <c:pt idx="27">
                  <c:v>5.9641434262948207</c:v>
                </c:pt>
                <c:pt idx="28">
                  <c:v>5.7913385826771657</c:v>
                </c:pt>
                <c:pt idx="29">
                  <c:v>5.7092198581560281</c:v>
                </c:pt>
                <c:pt idx="30">
                  <c:v>5.5763358778625953</c:v>
                </c:pt>
                <c:pt idx="31">
                  <c:v>5.4403292181069958</c:v>
                </c:pt>
              </c:numCache>
            </c:numRef>
          </c:val>
          <c:extLst>
            <c:ext xmlns:c16="http://schemas.microsoft.com/office/drawing/2014/chart" uri="{C3380CC4-5D6E-409C-BE32-E72D297353CC}">
              <c16:uniqueId val="{00000000-4BDC-4E64-A486-4872EBE5720F}"/>
            </c:ext>
          </c:extLst>
        </c:ser>
        <c:dLbls>
          <c:showLegendKey val="0"/>
          <c:showVal val="0"/>
          <c:showCatName val="0"/>
          <c:showSerName val="0"/>
          <c:showPercent val="0"/>
          <c:showBubbleSize val="0"/>
        </c:dLbls>
        <c:axId val="958653072"/>
        <c:axId val="958648752"/>
      </c:areaChart>
      <c:catAx>
        <c:axId val="958653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48752"/>
        <c:crosses val="autoZero"/>
        <c:auto val="1"/>
        <c:lblAlgn val="ctr"/>
        <c:lblOffset val="100"/>
        <c:noMultiLvlLbl val="0"/>
      </c:catAx>
      <c:valAx>
        <c:axId val="958648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53072"/>
        <c:crosses val="autoZero"/>
        <c:crossBetween val="midCat"/>
      </c:valAx>
      <c:spPr>
        <a:noFill/>
        <a:ln>
          <a:noFill/>
        </a:ln>
        <a:effectLst/>
        <a:extLst>
          <a:ext uri="{909E8E84-426E-40DD-AFC4-6F175D3DCCD1}">
            <a14:hiddenFill xmlns:a14="http://schemas.microsoft.com/office/drawing/2010/main">
              <a:noFill/>
            </a14:hiddenFill>
          </a:ext>
        </a:ex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round/>
    </a:ln>
    <a:effectLst>
      <a:outerShdw blurRad="50800" dist="38100" dir="2700000" algn="tl">
        <a:prstClr val="black">
          <a:alpha val="15000"/>
        </a:prstClr>
      </a:outerShdw>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[Supplychain_Ultimate_Dashboard.xlsm]Pivot!PT_ProfSup</c:name>
    <c:fmtId val="0"/>
  </c:pivotSource>
  <c:chart>
    <c:title>
      <c:tx>
        <c:rich>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r>
              <a:rPr lang="en-IN"/>
              <a:t>Profit by Supplier</a:t>
            </a:r>
          </a:p>
        </c:rich>
      </c:tx>
      <c:overlay val="0"/>
      <c:spPr>
        <a:noFill/>
        <a:ln>
          <a:noFill/>
        </a:ln>
        <a:effectLst/>
      </c:spPr>
      <c:txPr>
        <a:bodyPr rot="0" spcFirstLastPara="1" vertOverflow="ellipsis" vert="horz" wrap="square" anchor="ctr" anchorCtr="1"/>
        <a:lstStyle/>
        <a:p>
          <a:pPr>
            <a:defRPr sz="1200" b="0" i="0" u="none" strike="noStrike" kern="1200" spc="0" baseline="0">
              <a:solidFill>
                <a:srgbClr val="475569"/>
              </a:solidFill>
              <a:latin typeface="Segoe UI"/>
              <a:ea typeface="Segoe UI"/>
              <a:cs typeface="Segoe UI"/>
            </a:defRPr>
          </a:pPr>
          <a:endParaRPr lang="en-US"/>
        </a:p>
      </c:txPr>
    </c:title>
    <c:autoTitleDeleted val="0"/>
    <c:pivotFmts>
      <c:pivotFmt>
        <c:idx val="0"/>
        <c:spPr>
          <a:solidFill>
            <a:srgbClr val="22C55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Pivot!$J$30</c:f>
              <c:strCache>
                <c:ptCount val="1"/>
                <c:pt idx="0">
                  <c:v>Total</c:v>
                </c:pt>
              </c:strCache>
            </c:strRef>
          </c:tx>
          <c:spPr>
            <a:solidFill>
              <a:srgbClr val="22C55E"/>
            </a:solidFill>
            <a:ln>
              <a:noFill/>
            </a:ln>
            <a:effectLst/>
          </c:spPr>
          <c:invertIfNegative val="0"/>
          <c:cat>
            <c:strRef>
              <c:f>Pivot!$I$31:$I$37</c:f>
              <c:strCache>
                <c:ptCount val="6"/>
                <c:pt idx="0">
                  <c:v>MKL1006</c:v>
                </c:pt>
                <c:pt idx="1">
                  <c:v>NBV1002</c:v>
                </c:pt>
                <c:pt idx="2">
                  <c:v>NMK1003</c:v>
                </c:pt>
                <c:pt idx="3">
                  <c:v>PUJ1005</c:v>
                </c:pt>
                <c:pt idx="4">
                  <c:v>UHY1004</c:v>
                </c:pt>
                <c:pt idx="5">
                  <c:v>XYS1001</c:v>
                </c:pt>
              </c:strCache>
            </c:strRef>
          </c:cat>
          <c:val>
            <c:numRef>
              <c:f>Pivot!$J$31:$J$37</c:f>
              <c:numCache>
                <c:formatCode>General</c:formatCode>
                <c:ptCount val="6"/>
                <c:pt idx="0">
                  <c:v>2334092.550000004</c:v>
                </c:pt>
                <c:pt idx="1">
                  <c:v>1779585.0900000024</c:v>
                </c:pt>
                <c:pt idx="2">
                  <c:v>6753077.4900000021</c:v>
                </c:pt>
                <c:pt idx="3">
                  <c:v>3816988.0000000028</c:v>
                </c:pt>
                <c:pt idx="4">
                  <c:v>3418618.5999999973</c:v>
                </c:pt>
                <c:pt idx="5">
                  <c:v>3116152.4000000032</c:v>
                </c:pt>
              </c:numCache>
            </c:numRef>
          </c:val>
          <c:extLst>
            <c:ext xmlns:c16="http://schemas.microsoft.com/office/drawing/2014/chart" uri="{C3380CC4-5D6E-409C-BE32-E72D297353CC}">
              <c16:uniqueId val="{00000000-3158-463F-BE70-0E969A41F5A6}"/>
            </c:ext>
          </c:extLst>
        </c:ser>
        <c:dLbls>
          <c:showLegendKey val="0"/>
          <c:showVal val="0"/>
          <c:showCatName val="0"/>
          <c:showSerName val="0"/>
          <c:showPercent val="0"/>
          <c:showBubbleSize val="0"/>
        </c:dLbls>
        <c:gapWidth val="219"/>
        <c:overlap val="-27"/>
        <c:axId val="958656432"/>
        <c:axId val="958656912"/>
      </c:barChart>
      <c:catAx>
        <c:axId val="95865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56912"/>
        <c:crosses val="autoZero"/>
        <c:auto val="1"/>
        <c:lblAlgn val="ctr"/>
        <c:lblOffset val="100"/>
        <c:noMultiLvlLbl val="0"/>
      </c:catAx>
      <c:valAx>
        <c:axId val="958656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656432"/>
        <c:crosses val="autoZero"/>
        <c:crossBetween val="between"/>
      </c:valAx>
      <c:spPr>
        <a:noFill/>
        <a:ln>
          <a:noFill/>
        </a:ln>
        <a:effectLst/>
        <a:extLst>
          <a:ext uri="{909E8E84-426E-40DD-AFC4-6F175D3DCCD1}">
            <a14:hiddenFill xmlns:a14="http://schemas.microsoft.com/office/drawing/2010/main">
              <a:no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round/>
    </a:ln>
    <a:effectLst>
      <a:outerShdw blurRad="50800" dist="38100" dir="2700000" algn="tl">
        <a:prstClr val="black">
          <a:alpha val="15000"/>
        </a:prstClr>
      </a:outerShdw>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[Supplychain_Ultimate_Dashboard.xlsm]Avg Delivery Warehouse !PivotTable2</c:name>
    <c:fmtId val="25"/>
  </c:pivotSource>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IN" sz="1400" b="1" i="0" strike="noStrike" baseline="0">
                <a:solidFill>
                  <a:schemeClr val="tx1"/>
                </a:solidFill>
              </a:rPr>
              <a:t>Average Delivery Days by Warehouse</a:t>
            </a:r>
            <a:endParaRPr lang="en-US" b="1">
              <a:solidFill>
                <a:schemeClr val="tx1"/>
              </a:solidFill>
            </a:endParaRPr>
          </a:p>
        </c:rich>
      </c:tx>
      <c:overlay val="0"/>
      <c:spPr>
        <a:noFill/>
        <a:ln>
          <a:noFill/>
          <a:prstDash val="solid"/>
        </a:ln>
      </c:spPr>
    </c:title>
    <c:autoTitleDeleted val="0"/>
    <c:pivotFmts>
      <c:pivotFmt>
        <c:idx val="0"/>
        <c:spPr>
          <a:solidFill>
            <a:schemeClr val="accent1"/>
          </a:solidFill>
          <a:ln>
            <a:noFill/>
            <a:prstDash val="solid"/>
          </a:ln>
        </c:spPr>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3467319244668882E-2"/>
          <c:y val="0.16506453048509129"/>
          <c:w val="0.91867047204205854"/>
          <c:h val="0.55194397429293296"/>
        </c:manualLayout>
      </c:layout>
      <c:barChart>
        <c:barDir val="col"/>
        <c:grouping val="clustered"/>
        <c:varyColors val="0"/>
        <c:ser>
          <c:idx val="0"/>
          <c:order val="0"/>
          <c:tx>
            <c:strRef>
              <c:f>'Avg Delivery Warehouse '!$B$3</c:f>
              <c:strCache>
                <c:ptCount val="1"/>
                <c:pt idx="0">
                  <c:v>Total</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'Avg Delivery Warehouse '!$A$4:$A$10</c:f>
              <c:strCache>
                <c:ptCount val="6"/>
                <c:pt idx="0">
                  <c:v>WARE-MKL1006</c:v>
                </c:pt>
                <c:pt idx="1">
                  <c:v>WARE-NBV1002</c:v>
                </c:pt>
                <c:pt idx="2">
                  <c:v>WARE-NMK1003</c:v>
                </c:pt>
                <c:pt idx="3">
                  <c:v>WARE-PUJ1005</c:v>
                </c:pt>
                <c:pt idx="4">
                  <c:v>WARE-UHY1004</c:v>
                </c:pt>
                <c:pt idx="5">
                  <c:v>WARE-XYS1001</c:v>
                </c:pt>
              </c:strCache>
            </c:strRef>
          </c:cat>
          <c:val>
            <c:numRef>
              <c:f>'Avg Delivery Warehouse '!$B$4:$B$10</c:f>
              <c:numCache>
                <c:formatCode>General</c:formatCode>
                <c:ptCount val="6"/>
                <c:pt idx="0">
                  <c:v>5.35</c:v>
                </c:pt>
                <c:pt idx="1">
                  <c:v>5.38</c:v>
                </c:pt>
                <c:pt idx="2">
                  <c:v>5.51</c:v>
                </c:pt>
                <c:pt idx="3">
                  <c:v>5.58</c:v>
                </c:pt>
                <c:pt idx="4">
                  <c:v>5.5</c:v>
                </c:pt>
                <c:pt idx="5">
                  <c:v>5.59</c:v>
                </c:pt>
              </c:numCache>
            </c:numRef>
          </c:val>
          <c:extLst>
            <c:ext xmlns:c16="http://schemas.microsoft.com/office/drawing/2014/chart" uri="{C3380CC4-5D6E-409C-BE32-E72D297353CC}">
              <c16:uniqueId val="{00000000-6A85-430E-9FD6-1136C159880E}"/>
            </c:ext>
          </c:extLst>
        </c:ser>
        <c:dLbls>
          <c:showLegendKey val="0"/>
          <c:showVal val="0"/>
          <c:showCatName val="0"/>
          <c:showSerName val="0"/>
          <c:showPercent val="0"/>
          <c:showBubbleSize val="0"/>
        </c:dLbls>
        <c:gapWidth val="231"/>
        <c:overlap val="60"/>
        <c:axId val="279891360"/>
        <c:axId val="279907200"/>
      </c:barChart>
      <c:catAx>
        <c:axId val="279891360"/>
        <c:scaling>
          <c:orientation val="minMax"/>
        </c:scaling>
        <c:delete val="0"/>
        <c:axPos val="b"/>
        <c:numFmt formatCode="General" sourceLinked="1"/>
        <c:majorTickMark val="none"/>
        <c:minorTickMark val="none"/>
        <c:tickLblPos val="nextTo"/>
        <c:spPr>
          <a:noFill/>
          <a:ln w="9525" cap="flat" cmpd="sng" algn="ctr">
            <a:solidFill>
              <a:schemeClr val="tx1">
                <a:alpha val="99000"/>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79907200"/>
        <c:crosses val="autoZero"/>
        <c:auto val="1"/>
        <c:lblAlgn val="ctr"/>
        <c:lblOffset val="100"/>
        <c:noMultiLvlLbl val="0"/>
      </c:catAx>
      <c:valAx>
        <c:axId val="279907200"/>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79891360"/>
        <c:crosses val="autoZero"/>
        <c:crossBetween val="between"/>
      </c:valAx>
    </c:plotArea>
    <c:plotVisOnly val="1"/>
    <c:dispBlanksAs val="gap"/>
    <c:showDLblsOverMax val="1"/>
  </c:chart>
  <c:spPr>
    <a:solidFill>
      <a:schemeClr val="bg1"/>
    </a:solidFill>
    <a:ln w="9525" cap="flat" cmpd="sng" algn="ctr">
      <a:solidFill>
        <a:schemeClr val="bg1"/>
      </a:solidFill>
      <a:prstDash val="solid"/>
      <a:roun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[Supplychain_Ultimate_Dashboard.xlsm]Delivery Analysis!PivotTable1</c:name>
    <c:fmtId val="27"/>
  </c:pivotSource>
  <c:chart>
    <c:title>
      <c:tx>
        <c:rich>
          <a:bodyPr rot="0" spcFirstLastPara="1" vertOverflow="ellipsis" vert="horz" wrap="square" anchor="ctr" anchorCtr="1"/>
          <a:lstStyle/>
          <a:p>
            <a:r>
              <a:rPr lang="en-IN" sz="1400" b="1"/>
              <a:t>On-Time vs Late Deliveries </a:t>
            </a:r>
          </a:p>
        </c:rich>
      </c:tx>
      <c:overlay val="0"/>
      <c:spPr>
        <a:noFill/>
        <a:ln>
          <a:noFill/>
          <a:prstDash val="solid"/>
        </a:ln>
      </c:spPr>
    </c:title>
    <c:autoTitleDeleted val="0"/>
    <c:pivotFmts>
      <c:pivotFmt>
        <c:idx val="0"/>
        <c:dLbl>
          <c:idx val="0"/>
          <c:showLegendKey val="1"/>
          <c:showVal val="1"/>
          <c:showCatName val="1"/>
          <c:showSerName val="1"/>
          <c:showPercent val="1"/>
          <c:showBubbleSize val="1"/>
          <c:extLst>
            <c:ext xmlns:c15="http://schemas.microsoft.com/office/drawing/2012/chart" uri="{CE6537A1-D6FC-4f65-9D91-7224C49458BB}"/>
          </c:extLst>
        </c:dLbl>
      </c:pivotFmt>
      <c:pivotFmt>
        <c:idx val="1"/>
      </c:pivotFmt>
      <c:pivotFmt>
        <c:idx val="2"/>
      </c:pivotFmt>
      <c:pivotFmt>
        <c:idx val="3"/>
        <c:dLbl>
          <c:idx val="0"/>
          <c:showLegendKey val="1"/>
          <c:showVal val="1"/>
          <c:showCatName val="1"/>
          <c:showSerName val="1"/>
          <c:showPercent val="1"/>
          <c:showBubbleSize val="1"/>
          <c:extLst>
            <c:ext xmlns:c15="http://schemas.microsoft.com/office/drawing/2012/chart" uri="{CE6537A1-D6FC-4f65-9D91-7224C49458BB}"/>
          </c:extLst>
        </c:dLbl>
      </c:pivotFmt>
      <c:pivotFmt>
        <c:idx val="4"/>
      </c:pivotFmt>
      <c:pivotFmt>
        <c:idx val="5"/>
      </c:pivotFmt>
      <c:pivotFmt>
        <c:idx val="6"/>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7"/>
      </c:pivotFmt>
      <c:pivotFmt>
        <c:idx val="8"/>
      </c:pivotFmt>
      <c:pivotFmt>
        <c:idx val="9"/>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0"/>
      </c:pivotFmt>
      <c:pivotFmt>
        <c:idx val="11"/>
      </c:pivotFmt>
      <c:pivotFmt>
        <c:idx val="12"/>
        <c:marker>
          <c:symbol val="none"/>
        </c:marker>
        <c:dLbl>
          <c:idx val="0"/>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prstDash val="solid"/>
          </a:ln>
        </c:spPr>
      </c:pivotFmt>
      <c:pivotFmt>
        <c:idx val="14"/>
        <c:spPr>
          <a:solidFill>
            <a:schemeClr val="accent1">
              <a:lumMod val="60000"/>
              <a:lumOff val="40000"/>
            </a:schemeClr>
          </a:solidFill>
          <a:ln w="19050">
            <a:solidFill>
              <a:schemeClr val="lt1"/>
            </a:solidFill>
            <a:prstDash val="solid"/>
          </a:ln>
        </c:spPr>
      </c:pivotFmt>
    </c:pivotFmts>
    <c:plotArea>
      <c:layout>
        <c:manualLayout>
          <c:layoutTarget val="inner"/>
          <c:xMode val="edge"/>
          <c:yMode val="edge"/>
          <c:x val="0.13662445319335079"/>
          <c:y val="0.18458114610673659"/>
          <c:w val="0.41147353455818031"/>
          <c:h val="0.68578922426363376"/>
        </c:manualLayout>
      </c:layout>
      <c:pieChart>
        <c:varyColors val="1"/>
        <c:ser>
          <c:idx val="0"/>
          <c:order val="0"/>
          <c:tx>
            <c:strRef>
              <c:f>'Delivery Analysis'!$B$3</c:f>
              <c:strCache>
                <c:ptCount val="1"/>
                <c:pt idx="0">
                  <c:v>Total</c:v>
                </c:pt>
              </c:strCache>
            </c:strRef>
          </c:tx>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A840-4EAA-9FA8-4F04681C6707}"/>
              </c:ext>
            </c:extLst>
          </c:dPt>
          <c:dPt>
            <c:idx val="1"/>
            <c:bubble3D val="0"/>
            <c:spPr>
              <a:solidFill>
                <a:schemeClr val="accent1">
                  <a:lumMod val="60000"/>
                  <a:lumOff val="40000"/>
                </a:schemeClr>
              </a:solidFill>
              <a:ln w="19050">
                <a:solidFill>
                  <a:schemeClr val="lt1"/>
                </a:solidFill>
                <a:prstDash val="solid"/>
              </a:ln>
            </c:spPr>
            <c:extLst>
              <c:ext xmlns:c16="http://schemas.microsoft.com/office/drawing/2014/chart" uri="{C3380CC4-5D6E-409C-BE32-E72D297353CC}">
                <c16:uniqueId val="{00000003-A840-4EAA-9FA8-4F04681C6707}"/>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1"/>
            <c:showBubbleSize val="0"/>
            <c:showLeaderLines val="1"/>
            <c:extLst>
              <c:ext xmlns:c15="http://schemas.microsoft.com/office/drawing/2012/chart" uri="{CE6537A1-D6FC-4f65-9D91-7224C49458BB}"/>
            </c:extLst>
          </c:dLbls>
          <c:cat>
            <c:strRef>
              <c:f>'Delivery Analysis'!$A$4:$A$6</c:f>
              <c:strCache>
                <c:ptCount val="2"/>
                <c:pt idx="0">
                  <c:v>Late</c:v>
                </c:pt>
                <c:pt idx="1">
                  <c:v>On Time</c:v>
                </c:pt>
              </c:strCache>
            </c:strRef>
          </c:cat>
          <c:val>
            <c:numRef>
              <c:f>'Delivery Analysis'!$B$4:$B$6</c:f>
              <c:numCache>
                <c:formatCode>General</c:formatCode>
                <c:ptCount val="2"/>
                <c:pt idx="0">
                  <c:v>2388</c:v>
                </c:pt>
                <c:pt idx="1">
                  <c:v>5603</c:v>
                </c:pt>
              </c:numCache>
            </c:numRef>
          </c:val>
          <c:extLst>
            <c:ext xmlns:c16="http://schemas.microsoft.com/office/drawing/2014/chart" uri="{C3380CC4-5D6E-409C-BE32-E72D297353CC}">
              <c16:uniqueId val="{00000004-A840-4EAA-9FA8-4F04681C6707}"/>
            </c:ext>
          </c:extLst>
        </c:ser>
        <c:dLbls>
          <c:dLblPos val="ctr"/>
          <c:showLegendKey val="0"/>
          <c:showVal val="0"/>
          <c:showCatName val="0"/>
          <c:showSerName val="0"/>
          <c:showPercent val="1"/>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[Supplychain_Ultimate_Dashboard.xlsm]Revenue by Sales Channel!PivotTable1</c:name>
    <c:fmtId val="11"/>
  </c:pivotSource>
  <c:chart>
    <c:title>
      <c:tx>
        <c:rich>
          <a:bodyPr/>
          <a:lstStyle/>
          <a:p>
            <a:r>
              <a:rPr lang="en-IN" sz="1400" b="1"/>
              <a:t>Profit by Sales Channel</a:t>
            </a:r>
          </a:p>
        </c:rich>
      </c:tx>
      <c:overlay val="0"/>
      <c:spPr>
        <a:noFill/>
        <a:ln>
          <a:noFill/>
          <a:prstDash val="solid"/>
        </a:ln>
      </c:spPr>
    </c:title>
    <c:autoTitleDeleted val="0"/>
    <c:pivotFmts>
      <c:pivotFmt>
        <c:idx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1"/>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2"/>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3"/>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showLegendKey val="1"/>
          <c:showVal val="1"/>
          <c:showCatName val="1"/>
          <c:showSerName val="1"/>
          <c:showPercent val="1"/>
          <c:showBubbleSize val="1"/>
          <c:extLst>
            <c:ext xmlns:c15="http://schemas.microsoft.com/office/drawing/2012/chart" uri="{CE6537A1-D6FC-4f65-9D91-7224C49458BB}"/>
          </c:extLst>
        </c:dLbl>
      </c:pivotFmt>
      <c:pivotFmt>
        <c:idx val="4"/>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marker>
          <c:symbol val="none"/>
        </c:marker>
        <c:dLbl>
          <c:idx val="0"/>
          <c:numFmt formatCode="#,##0.00" sourceLinked="0"/>
          <c:spPr>
            <a:noFill/>
            <a:ln>
              <a:noFill/>
              <a:prstDash val="solid"/>
            </a:ln>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305380577427819"/>
          <c:y val="0.2423112919125997"/>
          <c:w val="0.64598315835520559"/>
          <c:h val="0.57703224894035632"/>
        </c:manualLayout>
      </c:layout>
      <c:barChart>
        <c:barDir val="col"/>
        <c:grouping val="clustered"/>
        <c:varyColors val="0"/>
        <c:ser>
          <c:idx val="0"/>
          <c:order val="0"/>
          <c:tx>
            <c:strRef>
              <c:f>'Revenue by Sales Channel'!$B$3</c:f>
              <c:strCache>
                <c:ptCount val="1"/>
                <c:pt idx="0">
                  <c:v>Total</c:v>
                </c:pt>
              </c:strCache>
            </c:strRef>
          </c:tx>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numFmt formatCode="#,##0.00" sourceLinked="0"/>
            <c:spPr>
              <a:noFill/>
              <a:ln>
                <a:noFill/>
                <a:prstDash val="solid"/>
              </a:ln>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'Revenue by Sales Channel'!$A$4:$A$8</c:f>
              <c:strCache>
                <c:ptCount val="4"/>
                <c:pt idx="0">
                  <c:v>Distributor</c:v>
                </c:pt>
                <c:pt idx="1">
                  <c:v>In-Store</c:v>
                </c:pt>
                <c:pt idx="2">
                  <c:v>Online</c:v>
                </c:pt>
                <c:pt idx="3">
                  <c:v>Wholesale</c:v>
                </c:pt>
              </c:strCache>
            </c:strRef>
          </c:cat>
          <c:val>
            <c:numRef>
              <c:f>'Revenue by Sales Channel'!$B$4:$B$8</c:f>
              <c:numCache>
                <c:formatCode>General</c:formatCode>
                <c:ptCount val="4"/>
                <c:pt idx="0">
                  <c:v>14809907.79999999</c:v>
                </c:pt>
                <c:pt idx="1">
                  <c:v>34040113.79999999</c:v>
                </c:pt>
                <c:pt idx="2">
                  <c:v>24629756.09999999</c:v>
                </c:pt>
                <c:pt idx="3">
                  <c:v>9212948.9000000022</c:v>
                </c:pt>
              </c:numCache>
            </c:numRef>
          </c:val>
          <c:extLst>
            <c:ext xmlns:c16="http://schemas.microsoft.com/office/drawing/2014/chart" uri="{C3380CC4-5D6E-409C-BE32-E72D297353CC}">
              <c16:uniqueId val="{00000000-5AEE-49A0-8D03-665E469EA5F9}"/>
            </c:ext>
          </c:extLst>
        </c:ser>
        <c:dLbls>
          <c:showLegendKey val="0"/>
          <c:showVal val="0"/>
          <c:showCatName val="0"/>
          <c:showSerName val="0"/>
          <c:showPercent val="0"/>
          <c:showBubbleSize val="0"/>
        </c:dLbls>
        <c:gapWidth val="100"/>
        <c:overlap val="-24"/>
        <c:axId val="277779600"/>
        <c:axId val="277784880"/>
      </c:barChart>
      <c:catAx>
        <c:axId val="277779600"/>
        <c:scaling>
          <c:orientation val="minMax"/>
        </c:scaling>
        <c:delete val="0"/>
        <c:axPos val="b"/>
        <c:title>
          <c:tx>
            <c:rich>
              <a:bodyPr/>
              <a:lstStyle/>
              <a:p>
                <a:pPr>
                  <a:defRPr/>
                </a:pPr>
                <a:r>
                  <a:rPr lang="en-IN" sz="1000" b="1" i="0" strike="noStrike" baseline="0"/>
                  <a:t>Sales Channel</a:t>
                </a:r>
                <a:endParaRPr lang="en-IN"/>
              </a:p>
            </c:rich>
          </c:tx>
          <c:layout>
            <c:manualLayout>
              <c:xMode val="edge"/>
              <c:yMode val="edge"/>
              <c:x val="0.38602449693788282"/>
              <c:y val="0.91155422935245489"/>
            </c:manualLayout>
          </c:layout>
          <c:overlay val="0"/>
        </c:title>
        <c:numFmt formatCode="General" sourceLinked="1"/>
        <c:majorTickMark val="none"/>
        <c:minorTickMark val="none"/>
        <c:tickLblPos val="nextTo"/>
        <c:spPr>
          <a:noFill/>
          <a:ln w="12700"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77784880"/>
        <c:crosses val="autoZero"/>
        <c:auto val="1"/>
        <c:lblAlgn val="ctr"/>
        <c:lblOffset val="100"/>
        <c:noMultiLvlLbl val="0"/>
      </c:catAx>
      <c:valAx>
        <c:axId val="2777848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77779600"/>
        <c:crosses val="autoZero"/>
        <c:crossBetween val="between"/>
        <c:dispUnits>
          <c:builtInUnit val="millions"/>
          <c:dispUnitsLbl>
            <c:layout>
              <c:manualLayout>
                <c:xMode val="edge"/>
                <c:yMode val="edge"/>
                <c:x val="0.1142366579177603"/>
                <c:y val="0.42720299819891772"/>
              </c:manualLayout>
            </c:layout>
          </c:dispUnitsLbl>
        </c:dispUnits>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bg1"/>
      </a:solidFill>
      <a:prstDash val="solid"/>
      <a:round/>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pivotSource>
    <c:name>[Supplychain_Ultimate_Dashboard.xlsm]Revenue Trend Over Time!PivotTable2</c:name>
    <c:fmtId val="0"/>
  </c:pivotSource>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solidFill>
                  <a:schemeClr val="tx1"/>
                </a:solidFill>
              </a:rPr>
              <a:t>Revenue Trend Over Time</a:t>
            </a:r>
          </a:p>
        </c:rich>
      </c:tx>
      <c:overlay val="0"/>
      <c:spPr>
        <a:noFill/>
        <a:ln>
          <a:noFill/>
          <a:prstDash val="solid"/>
        </a:ln>
      </c:spPr>
    </c:title>
    <c:autoTitleDeleted val="0"/>
    <c:pivotFmts>
      <c:pivotFmt>
        <c:idx val="0"/>
        <c:spPr>
          <a:ln w="28575" cap="rnd">
            <a:solidFill>
              <a:schemeClr val="accent1"/>
            </a:solidFill>
            <a:prstDash val="solid"/>
            <a:round/>
          </a:ln>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12869197734101109"/>
          <c:y val="0.23133688280250009"/>
          <c:w val="0.7104560367454068"/>
          <c:h val="0.53774387576552929"/>
        </c:manualLayout>
      </c:layout>
      <c:lineChart>
        <c:grouping val="standard"/>
        <c:varyColors val="0"/>
        <c:ser>
          <c:idx val="0"/>
          <c:order val="0"/>
          <c:tx>
            <c:strRef>
              <c:f>'Revenue Trend Over Time'!$B$3</c:f>
              <c:strCache>
                <c:ptCount val="1"/>
                <c:pt idx="0">
                  <c:v>Total</c:v>
                </c:pt>
              </c:strCache>
            </c:strRef>
          </c:tx>
          <c:spPr>
            <a:ln w="28575" cap="rnd">
              <a:solidFill>
                <a:schemeClr val="accent1"/>
              </a:solidFill>
              <a:prstDash val="solid"/>
              <a:round/>
            </a:ln>
          </c:spPr>
          <c:marker>
            <c:symbol val="none"/>
          </c:marker>
          <c:cat>
            <c:multiLvlStrRef>
              <c:f>'Revenue Trend Over Time'!$A$4:$A$39</c:f>
              <c:multiLvlStrCache>
                <c:ptCount val="32"/>
                <c:lvl>
                  <c:pt idx="0">
                    <c:v>May</c:v>
                  </c:pt>
                  <c:pt idx="1">
                    <c:v>Jun</c:v>
                  </c:pt>
                  <c:pt idx="2">
                    <c:v>Jul</c:v>
                  </c:pt>
                  <c:pt idx="3">
                    <c:v>Aug</c:v>
                  </c:pt>
                  <c:pt idx="4">
                    <c:v>Sep</c:v>
                  </c:pt>
                  <c:pt idx="5">
                    <c:v>Oct</c:v>
                  </c:pt>
                  <c:pt idx="6">
                    <c:v>Nov</c:v>
                  </c:pt>
                  <c:pt idx="7">
                    <c:v>Dec</c:v>
                  </c:pt>
                  <c:pt idx="8">
                    <c:v>Jan</c:v>
                  </c:pt>
                  <c:pt idx="9">
                    <c:v>Feb</c:v>
                  </c:pt>
                  <c:pt idx="10">
                    <c:v>Mar</c:v>
                  </c:pt>
                  <c:pt idx="11">
                    <c:v>Apr</c:v>
                  </c:pt>
                  <c:pt idx="12">
                    <c:v>May</c:v>
                  </c:pt>
                  <c:pt idx="13">
                    <c:v>Jun</c:v>
                  </c:pt>
                  <c:pt idx="14">
                    <c:v>Jul</c:v>
                  </c:pt>
                  <c:pt idx="15">
                    <c:v>Aug</c:v>
                  </c:pt>
                  <c:pt idx="16">
                    <c:v>Sep</c:v>
                  </c:pt>
                  <c:pt idx="17">
                    <c:v>Oct</c:v>
                  </c:pt>
                  <c:pt idx="18">
                    <c:v>Nov</c:v>
                  </c:pt>
                  <c:pt idx="19">
                    <c:v>Dec</c:v>
                  </c:pt>
                  <c:pt idx="20">
                    <c:v>Jan</c:v>
                  </c:pt>
                  <c:pt idx="21">
                    <c:v>Feb</c:v>
                  </c:pt>
                  <c:pt idx="22">
                    <c:v>Mar</c:v>
                  </c:pt>
                  <c:pt idx="23">
                    <c:v>Apr</c:v>
                  </c:pt>
                  <c:pt idx="24">
                    <c:v>May</c:v>
                  </c:pt>
                  <c:pt idx="25">
                    <c:v>Jun</c:v>
                  </c:pt>
                  <c:pt idx="26">
                    <c:v>Jul</c:v>
                  </c:pt>
                  <c:pt idx="27">
                    <c:v>Aug</c:v>
                  </c:pt>
                  <c:pt idx="28">
                    <c:v>Sep</c:v>
                  </c:pt>
                  <c:pt idx="29">
                    <c:v>Oct</c:v>
                  </c:pt>
                  <c:pt idx="30">
                    <c:v>Nov</c:v>
                  </c:pt>
                  <c:pt idx="31">
                    <c:v>Dec</c:v>
                  </c:pt>
                </c:lvl>
                <c:lvl>
                  <c:pt idx="0">
                    <c:v>2018</c:v>
                  </c:pt>
                  <c:pt idx="8">
                    <c:v>2019</c:v>
                  </c:pt>
                  <c:pt idx="20">
                    <c:v>2020</c:v>
                  </c:pt>
                </c:lvl>
              </c:multiLvlStrCache>
            </c:multiLvlStrRef>
          </c:cat>
          <c:val>
            <c:numRef>
              <c:f>'Revenue Trend Over Time'!$B$4:$B$39</c:f>
              <c:numCache>
                <c:formatCode>General</c:formatCode>
                <c:ptCount val="32"/>
                <c:pt idx="0">
                  <c:v>75629.600000000006</c:v>
                </c:pt>
                <c:pt idx="1">
                  <c:v>2454752.7000000002</c:v>
                </c:pt>
                <c:pt idx="2">
                  <c:v>2707550.4</c:v>
                </c:pt>
                <c:pt idx="3">
                  <c:v>2909421.399999998</c:v>
                </c:pt>
                <c:pt idx="4">
                  <c:v>2798194.700000002</c:v>
                </c:pt>
                <c:pt idx="5">
                  <c:v>2323720.7999999998</c:v>
                </c:pt>
                <c:pt idx="6">
                  <c:v>2977607.299999998</c:v>
                </c:pt>
                <c:pt idx="7">
                  <c:v>3046617.299999998</c:v>
                </c:pt>
                <c:pt idx="8">
                  <c:v>3075112.399999999</c:v>
                </c:pt>
                <c:pt idx="9">
                  <c:v>2168568.9</c:v>
                </c:pt>
                <c:pt idx="10">
                  <c:v>2199509.5</c:v>
                </c:pt>
                <c:pt idx="11">
                  <c:v>2844987.5</c:v>
                </c:pt>
                <c:pt idx="12">
                  <c:v>2795126.0999999992</c:v>
                </c:pt>
                <c:pt idx="13">
                  <c:v>2596987</c:v>
                </c:pt>
                <c:pt idx="14">
                  <c:v>2295286</c:v>
                </c:pt>
                <c:pt idx="15">
                  <c:v>2652918.600000001</c:v>
                </c:pt>
                <c:pt idx="16">
                  <c:v>2610427.1999999988</c:v>
                </c:pt>
                <c:pt idx="17">
                  <c:v>2496795.1999999988</c:v>
                </c:pt>
                <c:pt idx="18">
                  <c:v>3065719.0000000009</c:v>
                </c:pt>
                <c:pt idx="19">
                  <c:v>2733352.1</c:v>
                </c:pt>
                <c:pt idx="20">
                  <c:v>3129998.8000000021</c:v>
                </c:pt>
                <c:pt idx="21">
                  <c:v>2762182.2000000011</c:v>
                </c:pt>
                <c:pt idx="22">
                  <c:v>2314119.7000000002</c:v>
                </c:pt>
                <c:pt idx="23">
                  <c:v>2489539.100000001</c:v>
                </c:pt>
                <c:pt idx="24">
                  <c:v>2781726.100000001</c:v>
                </c:pt>
                <c:pt idx="25">
                  <c:v>2349086.9999999991</c:v>
                </c:pt>
                <c:pt idx="26">
                  <c:v>3108042.899999999</c:v>
                </c:pt>
                <c:pt idx="27">
                  <c:v>2486758.6</c:v>
                </c:pt>
                <c:pt idx="28">
                  <c:v>2380630.6</c:v>
                </c:pt>
                <c:pt idx="29">
                  <c:v>2778717.8</c:v>
                </c:pt>
                <c:pt idx="30">
                  <c:v>2629475.2999999998</c:v>
                </c:pt>
                <c:pt idx="31">
                  <c:v>2654164.7999999998</c:v>
                </c:pt>
              </c:numCache>
            </c:numRef>
          </c:val>
          <c:smooth val="0"/>
          <c:extLst>
            <c:ext xmlns:c16="http://schemas.microsoft.com/office/drawing/2014/chart" uri="{C3380CC4-5D6E-409C-BE32-E72D297353CC}">
              <c16:uniqueId val="{00000000-B286-43AE-8E6D-073F0CD2BD06}"/>
            </c:ext>
          </c:extLst>
        </c:ser>
        <c:dLbls>
          <c:showLegendKey val="0"/>
          <c:showVal val="0"/>
          <c:showCatName val="0"/>
          <c:showSerName val="0"/>
          <c:showPercent val="0"/>
          <c:showBubbleSize val="0"/>
        </c:dLbls>
        <c:smooth val="0"/>
        <c:axId val="277796400"/>
        <c:axId val="277796880"/>
      </c:lineChart>
      <c:catAx>
        <c:axId val="277796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77796880"/>
        <c:crosses val="autoZero"/>
        <c:auto val="0"/>
        <c:lblAlgn val="ctr"/>
        <c:lblOffset val="100"/>
        <c:noMultiLvlLbl val="0"/>
      </c:catAx>
      <c:valAx>
        <c:axId val="2777968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77796400"/>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4</xdr:col>
      <xdr:colOff>548640</xdr:colOff>
      <xdr:row>8</xdr:row>
      <xdr:rowOff>144780</xdr:rowOff>
    </xdr:from>
    <xdr:to>
      <xdr:col>12</xdr:col>
      <xdr:colOff>198120</xdr:colOff>
      <xdr:row>24</xdr:row>
      <xdr:rowOff>22860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14942</xdr:colOff>
      <xdr:row>0</xdr:row>
      <xdr:rowOff>0</xdr:rowOff>
    </xdr:from>
    <xdr:to>
      <xdr:col>3</xdr:col>
      <xdr:colOff>472142</xdr:colOff>
      <xdr:row>85</xdr:row>
      <xdr:rowOff>165549</xdr:rowOff>
    </xdr:to>
    <xdr:sp macro="" textlink="">
      <xdr:nvSpPr>
        <xdr:cNvPr id="2" name="Rectangle 1">
          <a:extLst>
            <a:ext uri="{FF2B5EF4-FFF2-40B4-BE49-F238E27FC236}">
              <a16:creationId xmlns:a16="http://schemas.microsoft.com/office/drawing/2014/main" id="{B0946457-E4EE-C434-FC23-44B772E9A61A}"/>
            </a:ext>
          </a:extLst>
        </xdr:cNvPr>
        <xdr:cNvSpPr/>
      </xdr:nvSpPr>
      <xdr:spPr>
        <a:xfrm>
          <a:off x="14942" y="0"/>
          <a:ext cx="2907553" cy="15405549"/>
        </a:xfrm>
        <a:prstGeom prst="rect">
          <a:avLst/>
        </a:prstGeom>
        <a:solidFill>
          <a:srgbClr val="14203A"/>
        </a:solidFill>
        <a:ln w="12700" cap="flat" cmpd="sng" algn="ctr">
          <a:solidFill>
            <a:srgbClr val="003366"/>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343647</xdr:colOff>
      <xdr:row>32</xdr:row>
      <xdr:rowOff>149711</xdr:rowOff>
    </xdr:from>
    <xdr:to>
      <xdr:col>14</xdr:col>
      <xdr:colOff>546847</xdr:colOff>
      <xdr:row>35</xdr:row>
      <xdr:rowOff>59765</xdr:rowOff>
    </xdr:to>
    <xdr:sp macro="" textlink="">
      <xdr:nvSpPr>
        <xdr:cNvPr id="3" name="TextBox 2">
          <a:extLst>
            <a:ext uri="{FF2B5EF4-FFF2-40B4-BE49-F238E27FC236}">
              <a16:creationId xmlns:a16="http://schemas.microsoft.com/office/drawing/2014/main" id="{813B1BD1-C61B-C849-0404-B4580585FA06}"/>
            </a:ext>
          </a:extLst>
        </xdr:cNvPr>
        <xdr:cNvSpPr txBox="1"/>
      </xdr:nvSpPr>
      <xdr:spPr>
        <a:xfrm>
          <a:off x="7082118" y="5887123"/>
          <a:ext cx="2653553" cy="44793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2000" b="1">
              <a:solidFill>
                <a:srgbClr val="FFFFFF"/>
              </a:solidFill>
              <a:latin typeface="Segoe UI" panose="020B0502040204020203" pitchFamily="34" charset="0"/>
            </a:rPr>
            <a:t>FILTERS</a:t>
          </a:r>
        </a:p>
      </xdr:txBody>
    </xdr:sp>
    <xdr:clientData/>
  </xdr:twoCellAnchor>
  <xdr:twoCellAnchor>
    <xdr:from>
      <xdr:col>3</xdr:col>
      <xdr:colOff>427318</xdr:colOff>
      <xdr:row>0</xdr:row>
      <xdr:rowOff>14941</xdr:rowOff>
    </xdr:from>
    <xdr:to>
      <xdr:col>33</xdr:col>
      <xdr:colOff>59765</xdr:colOff>
      <xdr:row>4</xdr:row>
      <xdr:rowOff>104589</xdr:rowOff>
    </xdr:to>
    <xdr:sp macro="" textlink="">
      <xdr:nvSpPr>
        <xdr:cNvPr id="4" name="Rectangle 3">
          <a:extLst>
            <a:ext uri="{FF2B5EF4-FFF2-40B4-BE49-F238E27FC236}">
              <a16:creationId xmlns:a16="http://schemas.microsoft.com/office/drawing/2014/main" id="{885FF922-D29B-B198-529D-B4DAC6D28C63}"/>
            </a:ext>
          </a:extLst>
        </xdr:cNvPr>
        <xdr:cNvSpPr/>
      </xdr:nvSpPr>
      <xdr:spPr>
        <a:xfrm>
          <a:off x="2877671" y="14941"/>
          <a:ext cx="17771035" cy="806824"/>
        </a:xfrm>
        <a:prstGeom prst="rect">
          <a:avLst/>
        </a:prstGeom>
        <a:solidFill>
          <a:srgbClr val="0F243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228599</xdr:colOff>
      <xdr:row>0</xdr:row>
      <xdr:rowOff>127000</xdr:rowOff>
    </xdr:from>
    <xdr:to>
      <xdr:col>29</xdr:col>
      <xdr:colOff>59764</xdr:colOff>
      <xdr:row>3</xdr:row>
      <xdr:rowOff>86360</xdr:rowOff>
    </xdr:to>
    <xdr:sp macro="" textlink="">
      <xdr:nvSpPr>
        <xdr:cNvPr id="5" name="TextBox 4">
          <a:extLst>
            <a:ext uri="{FF2B5EF4-FFF2-40B4-BE49-F238E27FC236}">
              <a16:creationId xmlns:a16="http://schemas.microsoft.com/office/drawing/2014/main" id="{33240C4B-6125-FE37-A996-870A747E9838}"/>
            </a:ext>
          </a:extLst>
        </xdr:cNvPr>
        <xdr:cNvSpPr txBox="1"/>
      </xdr:nvSpPr>
      <xdr:spPr>
        <a:xfrm>
          <a:off x="3291540" y="127000"/>
          <a:ext cx="15145871" cy="49724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2200" b="1">
              <a:solidFill>
                <a:srgbClr val="FFFFFF"/>
              </a:solidFill>
              <a:latin typeface="Segoe UI" panose="020B0502040204020203" pitchFamily="34" charset="0"/>
            </a:rPr>
            <a:t>Executive Supply Chain  Analytics  Dashboard</a:t>
          </a:r>
        </a:p>
      </xdr:txBody>
    </xdr:sp>
    <xdr:clientData/>
  </xdr:twoCellAnchor>
  <xdr:twoCellAnchor>
    <xdr:from>
      <xdr:col>4</xdr:col>
      <xdr:colOff>403412</xdr:colOff>
      <xdr:row>4</xdr:row>
      <xdr:rowOff>157481</xdr:rowOff>
    </xdr:from>
    <xdr:to>
      <xdr:col>9</xdr:col>
      <xdr:colOff>179294</xdr:colOff>
      <xdr:row>10</xdr:row>
      <xdr:rowOff>134472</xdr:rowOff>
    </xdr:to>
    <xdr:sp macro="" textlink="">
      <xdr:nvSpPr>
        <xdr:cNvPr id="6" name="Rectangle: Rounded Corners 5">
          <a:extLst>
            <a:ext uri="{FF2B5EF4-FFF2-40B4-BE49-F238E27FC236}">
              <a16:creationId xmlns:a16="http://schemas.microsoft.com/office/drawing/2014/main" id="{E9324DD7-F205-3247-7F3C-7E7CF2014D9E}"/>
            </a:ext>
          </a:extLst>
        </xdr:cNvPr>
        <xdr:cNvSpPr/>
      </xdr:nvSpPr>
      <xdr:spPr>
        <a:xfrm>
          <a:off x="3466353" y="874657"/>
          <a:ext cx="2838823" cy="1052756"/>
        </a:xfrm>
        <a:prstGeom prst="roundRect">
          <a:avLst/>
        </a:prstGeom>
        <a:solidFill>
          <a:srgbClr val="FFFFFF"/>
        </a:solidFill>
        <a:ln w="12700">
          <a:solidFill>
            <a:srgbClr val="E2E8F0"/>
          </a:solidFill>
        </a:ln>
        <a:effectLst>
          <a:outerShdw blurRad="50800" dist="38100" dir="2700000" algn="tl">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363071</xdr:colOff>
      <xdr:row>4</xdr:row>
      <xdr:rowOff>157480</xdr:rowOff>
    </xdr:from>
    <xdr:to>
      <xdr:col>4</xdr:col>
      <xdr:colOff>439271</xdr:colOff>
      <xdr:row>10</xdr:row>
      <xdr:rowOff>139700</xdr:rowOff>
    </xdr:to>
    <xdr:sp macro="" textlink="">
      <xdr:nvSpPr>
        <xdr:cNvPr id="7" name="Rectangle 6">
          <a:extLst>
            <a:ext uri="{FF2B5EF4-FFF2-40B4-BE49-F238E27FC236}">
              <a16:creationId xmlns:a16="http://schemas.microsoft.com/office/drawing/2014/main" id="{51D595EF-5163-B580-01D8-87CAD065D4B8}"/>
            </a:ext>
          </a:extLst>
        </xdr:cNvPr>
        <xdr:cNvSpPr/>
      </xdr:nvSpPr>
      <xdr:spPr>
        <a:xfrm>
          <a:off x="3431666" y="898885"/>
          <a:ext cx="76200" cy="1094329"/>
        </a:xfrm>
        <a:prstGeom prst="rect">
          <a:avLst/>
        </a:prstGeom>
        <a:solidFill>
          <a:srgbClr val="22C55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523688</xdr:colOff>
      <xdr:row>6</xdr:row>
      <xdr:rowOff>154043</xdr:rowOff>
    </xdr:from>
    <xdr:to>
      <xdr:col>8</xdr:col>
      <xdr:colOff>244288</xdr:colOff>
      <xdr:row>9</xdr:row>
      <xdr:rowOff>176903</xdr:rowOff>
    </xdr:to>
    <xdr:sp macro="" textlink="Pivot!M3">
      <xdr:nvSpPr>
        <xdr:cNvPr id="8" name="TextBox 7">
          <a:extLst>
            <a:ext uri="{FF2B5EF4-FFF2-40B4-BE49-F238E27FC236}">
              <a16:creationId xmlns:a16="http://schemas.microsoft.com/office/drawing/2014/main" id="{8F508251-4E7F-DA1A-69F3-56DAEE4B0B1B}"/>
            </a:ext>
          </a:extLst>
        </xdr:cNvPr>
        <xdr:cNvSpPr txBox="1"/>
      </xdr:nvSpPr>
      <xdr:spPr>
        <a:xfrm>
          <a:off x="3592283" y="1266151"/>
          <a:ext cx="2191951" cy="57891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fld id="{6EC934BF-98DA-42CF-8D4A-9DCD2AE0A0A3}" type="TxLink">
            <a:rPr lang="en-US" sz="2800" b="1" i="0" u="none" strike="noStrike">
              <a:solidFill>
                <a:srgbClr val="1E293B"/>
              </a:solidFill>
              <a:latin typeface="Segoe UI" panose="020B0502040204020203" pitchFamily="34" charset="0"/>
              <a:ea typeface="Calibri"/>
              <a:cs typeface="Calibri"/>
            </a:rPr>
            <a:pPr/>
            <a:t>73.04M</a:t>
          </a:fld>
          <a:endParaRPr lang="en-IN" sz="2800" b="1">
            <a:solidFill>
              <a:srgbClr val="1E293B"/>
            </a:solidFill>
            <a:latin typeface="Segoe UI" panose="020B0502040204020203" pitchFamily="34" charset="0"/>
          </a:endParaRPr>
        </a:p>
      </xdr:txBody>
    </xdr:sp>
    <xdr:clientData/>
  </xdr:twoCellAnchor>
  <xdr:twoCellAnchor>
    <xdr:from>
      <xdr:col>4</xdr:col>
      <xdr:colOff>523689</xdr:colOff>
      <xdr:row>5</xdr:row>
      <xdr:rowOff>38100</xdr:rowOff>
    </xdr:from>
    <xdr:to>
      <xdr:col>8</xdr:col>
      <xdr:colOff>244289</xdr:colOff>
      <xdr:row>6</xdr:row>
      <xdr:rowOff>109220</xdr:rowOff>
    </xdr:to>
    <xdr:sp macro="" textlink="">
      <xdr:nvSpPr>
        <xdr:cNvPr id="9" name="TextBox 8">
          <a:extLst>
            <a:ext uri="{FF2B5EF4-FFF2-40B4-BE49-F238E27FC236}">
              <a16:creationId xmlns:a16="http://schemas.microsoft.com/office/drawing/2014/main" id="{E679E1C1-561E-DCDC-4A08-4F1535C7ABA9}"/>
            </a:ext>
          </a:extLst>
        </xdr:cNvPr>
        <xdr:cNvSpPr txBox="1"/>
      </xdr:nvSpPr>
      <xdr:spPr>
        <a:xfrm>
          <a:off x="3586630" y="934571"/>
          <a:ext cx="2170953" cy="25041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000" b="1">
              <a:solidFill>
                <a:srgbClr val="64748B"/>
              </a:solidFill>
              <a:latin typeface="Segoe UI" panose="020B0502040204020203" pitchFamily="34" charset="0"/>
            </a:rPr>
            <a:t>Total Revenue</a:t>
          </a:r>
        </a:p>
      </xdr:txBody>
    </xdr:sp>
    <xdr:clientData/>
  </xdr:twoCellAnchor>
  <xdr:twoCellAnchor>
    <xdr:from>
      <xdr:col>10</xdr:col>
      <xdr:colOff>209177</xdr:colOff>
      <xdr:row>4</xdr:row>
      <xdr:rowOff>157480</xdr:rowOff>
    </xdr:from>
    <xdr:to>
      <xdr:col>14</xdr:col>
      <xdr:colOff>611095</xdr:colOff>
      <xdr:row>10</xdr:row>
      <xdr:rowOff>139700</xdr:rowOff>
    </xdr:to>
    <xdr:sp macro="" textlink="">
      <xdr:nvSpPr>
        <xdr:cNvPr id="10" name="Rectangle: Rounded Corners 9">
          <a:extLst>
            <a:ext uri="{FF2B5EF4-FFF2-40B4-BE49-F238E27FC236}">
              <a16:creationId xmlns:a16="http://schemas.microsoft.com/office/drawing/2014/main" id="{0EEE0358-0B51-0B7C-CF29-AE09B82E1F58}"/>
            </a:ext>
          </a:extLst>
        </xdr:cNvPr>
        <xdr:cNvSpPr/>
      </xdr:nvSpPr>
      <xdr:spPr>
        <a:xfrm>
          <a:off x="6335059" y="874656"/>
          <a:ext cx="2852271" cy="1057985"/>
        </a:xfrm>
        <a:prstGeom prst="roundRect">
          <a:avLst/>
        </a:prstGeom>
        <a:solidFill>
          <a:srgbClr val="FFFFFF"/>
        </a:solidFill>
        <a:ln w="12700">
          <a:solidFill>
            <a:srgbClr val="E2E8F0"/>
          </a:solidFill>
        </a:ln>
        <a:effectLst>
          <a:outerShdw blurRad="50800" dist="38100" dir="2700000" algn="tl">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173318</xdr:colOff>
      <xdr:row>4</xdr:row>
      <xdr:rowOff>157480</xdr:rowOff>
    </xdr:from>
    <xdr:to>
      <xdr:col>10</xdr:col>
      <xdr:colOff>249518</xdr:colOff>
      <xdr:row>10</xdr:row>
      <xdr:rowOff>139700</xdr:rowOff>
    </xdr:to>
    <xdr:sp macro="" textlink="">
      <xdr:nvSpPr>
        <xdr:cNvPr id="11" name="Rectangle 10">
          <a:extLst>
            <a:ext uri="{FF2B5EF4-FFF2-40B4-BE49-F238E27FC236}">
              <a16:creationId xmlns:a16="http://schemas.microsoft.com/office/drawing/2014/main" id="{CA80C367-9CF2-7E2E-22B8-592E38D9763F}"/>
            </a:ext>
          </a:extLst>
        </xdr:cNvPr>
        <xdr:cNvSpPr/>
      </xdr:nvSpPr>
      <xdr:spPr>
        <a:xfrm>
          <a:off x="6299200" y="874656"/>
          <a:ext cx="76200" cy="1057985"/>
        </a:xfrm>
        <a:prstGeom prst="rect">
          <a:avLst/>
        </a:prstGeom>
        <a:solidFill>
          <a:srgbClr val="3B82F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396689</xdr:colOff>
      <xdr:row>6</xdr:row>
      <xdr:rowOff>109220</xdr:rowOff>
    </xdr:from>
    <xdr:to>
      <xdr:col>14</xdr:col>
      <xdr:colOff>114301</xdr:colOff>
      <xdr:row>9</xdr:row>
      <xdr:rowOff>132080</xdr:rowOff>
    </xdr:to>
    <xdr:sp macro="" textlink="Pivot!N3">
      <xdr:nvSpPr>
        <xdr:cNvPr id="12" name="TextBox 11">
          <a:extLst>
            <a:ext uri="{FF2B5EF4-FFF2-40B4-BE49-F238E27FC236}">
              <a16:creationId xmlns:a16="http://schemas.microsoft.com/office/drawing/2014/main" id="{AB3E8D62-5595-4492-9F51-ACFA82719BED}"/>
            </a:ext>
          </a:extLst>
        </xdr:cNvPr>
        <xdr:cNvSpPr txBox="1"/>
      </xdr:nvSpPr>
      <xdr:spPr>
        <a:xfrm>
          <a:off x="7135160" y="1184985"/>
          <a:ext cx="2167965" cy="56074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fld id="{56FBCAE4-5A8E-402E-83B2-9D6558C5D542}" type="TxLink">
            <a:rPr lang="en-US" sz="2800" b="1" i="0" u="none" strike="noStrike">
              <a:solidFill>
                <a:srgbClr val="1E293B"/>
              </a:solidFill>
              <a:latin typeface="Segoe UI" panose="020B0502040204020203" pitchFamily="34" charset="0"/>
              <a:ea typeface="Calibri"/>
              <a:cs typeface="Calibri"/>
            </a:rPr>
            <a:pPr/>
            <a:t>21.22M</a:t>
          </a:fld>
          <a:endParaRPr lang="en-IN" sz="2800" b="1">
            <a:solidFill>
              <a:srgbClr val="1E293B"/>
            </a:solidFill>
            <a:latin typeface="Segoe UI" panose="020B0502040204020203" pitchFamily="34" charset="0"/>
          </a:endParaRPr>
        </a:p>
      </xdr:txBody>
    </xdr:sp>
    <xdr:clientData/>
  </xdr:twoCellAnchor>
  <xdr:twoCellAnchor>
    <xdr:from>
      <xdr:col>10</xdr:col>
      <xdr:colOff>381746</xdr:colOff>
      <xdr:row>5</xdr:row>
      <xdr:rowOff>38101</xdr:rowOff>
    </xdr:from>
    <xdr:to>
      <xdr:col>14</xdr:col>
      <xdr:colOff>99358</xdr:colOff>
      <xdr:row>6</xdr:row>
      <xdr:rowOff>109221</xdr:rowOff>
    </xdr:to>
    <xdr:sp macro="" textlink="">
      <xdr:nvSpPr>
        <xdr:cNvPr id="13" name="TextBox 12">
          <a:extLst>
            <a:ext uri="{FF2B5EF4-FFF2-40B4-BE49-F238E27FC236}">
              <a16:creationId xmlns:a16="http://schemas.microsoft.com/office/drawing/2014/main" id="{9111256F-2565-57B6-BEDF-54D924ED3CBE}"/>
            </a:ext>
          </a:extLst>
        </xdr:cNvPr>
        <xdr:cNvSpPr txBox="1"/>
      </xdr:nvSpPr>
      <xdr:spPr>
        <a:xfrm>
          <a:off x="7120217" y="934572"/>
          <a:ext cx="2167965" cy="25041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000" b="1">
              <a:solidFill>
                <a:srgbClr val="64748B"/>
              </a:solidFill>
              <a:latin typeface="Segoe UI" panose="020B0502040204020203" pitchFamily="34" charset="0"/>
            </a:rPr>
            <a:t>Total Profit</a:t>
          </a:r>
        </a:p>
      </xdr:txBody>
    </xdr:sp>
    <xdr:clientData/>
  </xdr:twoCellAnchor>
  <xdr:twoCellAnchor>
    <xdr:from>
      <xdr:col>16</xdr:col>
      <xdr:colOff>44822</xdr:colOff>
      <xdr:row>4</xdr:row>
      <xdr:rowOff>142539</xdr:rowOff>
    </xdr:from>
    <xdr:to>
      <xdr:col>20</xdr:col>
      <xdr:colOff>448234</xdr:colOff>
      <xdr:row>10</xdr:row>
      <xdr:rowOff>124759</xdr:rowOff>
    </xdr:to>
    <xdr:sp macro="" textlink="">
      <xdr:nvSpPr>
        <xdr:cNvPr id="14" name="Rectangle: Rounded Corners 13">
          <a:extLst>
            <a:ext uri="{FF2B5EF4-FFF2-40B4-BE49-F238E27FC236}">
              <a16:creationId xmlns:a16="http://schemas.microsoft.com/office/drawing/2014/main" id="{CCA22385-12BB-1EBD-DB99-70B4713A47C9}"/>
            </a:ext>
          </a:extLst>
        </xdr:cNvPr>
        <xdr:cNvSpPr/>
      </xdr:nvSpPr>
      <xdr:spPr>
        <a:xfrm>
          <a:off x="10458822" y="859715"/>
          <a:ext cx="2853765" cy="1057985"/>
        </a:xfrm>
        <a:prstGeom prst="roundRect">
          <a:avLst/>
        </a:prstGeom>
        <a:solidFill>
          <a:srgbClr val="FFFFFF"/>
        </a:solidFill>
        <a:ln w="12700">
          <a:solidFill>
            <a:srgbClr val="E2E8F0"/>
          </a:solidFill>
        </a:ln>
        <a:effectLst>
          <a:outerShdw blurRad="50800" dist="38100" dir="2700000" algn="tl">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1493</xdr:colOff>
      <xdr:row>4</xdr:row>
      <xdr:rowOff>172421</xdr:rowOff>
    </xdr:from>
    <xdr:to>
      <xdr:col>16</xdr:col>
      <xdr:colOff>77693</xdr:colOff>
      <xdr:row>10</xdr:row>
      <xdr:rowOff>154641</xdr:rowOff>
    </xdr:to>
    <xdr:sp macro="" textlink="">
      <xdr:nvSpPr>
        <xdr:cNvPr id="15" name="Rectangle 14">
          <a:extLst>
            <a:ext uri="{FF2B5EF4-FFF2-40B4-BE49-F238E27FC236}">
              <a16:creationId xmlns:a16="http://schemas.microsoft.com/office/drawing/2014/main" id="{501D32BF-0FE0-6776-0A08-2C32611BB69C}"/>
            </a:ext>
          </a:extLst>
        </xdr:cNvPr>
        <xdr:cNvSpPr/>
      </xdr:nvSpPr>
      <xdr:spPr>
        <a:xfrm>
          <a:off x="9802905" y="889597"/>
          <a:ext cx="76200" cy="1057985"/>
        </a:xfrm>
        <a:prstGeom prst="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296582</xdr:colOff>
      <xdr:row>6</xdr:row>
      <xdr:rowOff>94279</xdr:rowOff>
    </xdr:from>
    <xdr:to>
      <xdr:col>20</xdr:col>
      <xdr:colOff>14194</xdr:colOff>
      <xdr:row>9</xdr:row>
      <xdr:rowOff>117139</xdr:rowOff>
    </xdr:to>
    <xdr:sp macro="" textlink="Pivot!O3">
      <xdr:nvSpPr>
        <xdr:cNvPr id="16" name="TextBox 15">
          <a:extLst>
            <a:ext uri="{FF2B5EF4-FFF2-40B4-BE49-F238E27FC236}">
              <a16:creationId xmlns:a16="http://schemas.microsoft.com/office/drawing/2014/main" id="{0C147069-217F-678A-46EF-ACB5267ECB11}"/>
            </a:ext>
          </a:extLst>
        </xdr:cNvPr>
        <xdr:cNvSpPr txBox="1"/>
      </xdr:nvSpPr>
      <xdr:spPr>
        <a:xfrm>
          <a:off x="10097994" y="1170044"/>
          <a:ext cx="2167965" cy="56074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fld id="{51CB50D8-E1B7-41C1-94DB-CD6676422129}" type="TxLink">
            <a:rPr lang="en-US" sz="2800" b="1" i="0" u="none" strike="noStrike">
              <a:solidFill>
                <a:srgbClr val="1E293B"/>
              </a:solidFill>
              <a:latin typeface="Segoe UI" panose="020B0502040204020203" pitchFamily="34" charset="0"/>
              <a:ea typeface="Calibri"/>
              <a:cs typeface="Calibri"/>
            </a:rPr>
            <a:pPr/>
            <a:t>5.5 Days</a:t>
          </a:fld>
          <a:endParaRPr lang="en-IN" sz="2800" b="1">
            <a:solidFill>
              <a:srgbClr val="1E293B"/>
            </a:solidFill>
            <a:latin typeface="Segoe UI" panose="020B0502040204020203" pitchFamily="34" charset="0"/>
          </a:endParaRPr>
        </a:p>
      </xdr:txBody>
    </xdr:sp>
    <xdr:clientData/>
  </xdr:twoCellAnchor>
  <xdr:twoCellAnchor>
    <xdr:from>
      <xdr:col>16</xdr:col>
      <xdr:colOff>311524</xdr:colOff>
      <xdr:row>5</xdr:row>
      <xdr:rowOff>53042</xdr:rowOff>
    </xdr:from>
    <xdr:to>
      <xdr:col>20</xdr:col>
      <xdr:colOff>29136</xdr:colOff>
      <xdr:row>6</xdr:row>
      <xdr:rowOff>124162</xdr:rowOff>
    </xdr:to>
    <xdr:sp macro="" textlink="">
      <xdr:nvSpPr>
        <xdr:cNvPr id="17" name="TextBox 16">
          <a:extLst>
            <a:ext uri="{FF2B5EF4-FFF2-40B4-BE49-F238E27FC236}">
              <a16:creationId xmlns:a16="http://schemas.microsoft.com/office/drawing/2014/main" id="{E2DB04AB-827F-05E9-33CC-40727E607235}"/>
            </a:ext>
          </a:extLst>
        </xdr:cNvPr>
        <xdr:cNvSpPr txBox="1"/>
      </xdr:nvSpPr>
      <xdr:spPr>
        <a:xfrm>
          <a:off x="10112936" y="949513"/>
          <a:ext cx="2167965" cy="25041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000" b="1">
              <a:solidFill>
                <a:srgbClr val="64748B"/>
              </a:solidFill>
              <a:latin typeface="Segoe UI" panose="020B0502040204020203" pitchFamily="34" charset="0"/>
            </a:rPr>
            <a:t>Avg Delivery Time</a:t>
          </a:r>
        </a:p>
      </xdr:txBody>
    </xdr:sp>
    <xdr:clientData/>
  </xdr:twoCellAnchor>
  <xdr:twoCellAnchor>
    <xdr:from>
      <xdr:col>21</xdr:col>
      <xdr:colOff>448235</xdr:colOff>
      <xdr:row>4</xdr:row>
      <xdr:rowOff>142540</xdr:rowOff>
    </xdr:from>
    <xdr:to>
      <xdr:col>26</xdr:col>
      <xdr:colOff>294341</xdr:colOff>
      <xdr:row>10</xdr:row>
      <xdr:rowOff>104589</xdr:rowOff>
    </xdr:to>
    <xdr:sp macro="" textlink="">
      <xdr:nvSpPr>
        <xdr:cNvPr id="18" name="Rectangle: Rounded Corners 17">
          <a:extLst>
            <a:ext uri="{FF2B5EF4-FFF2-40B4-BE49-F238E27FC236}">
              <a16:creationId xmlns:a16="http://schemas.microsoft.com/office/drawing/2014/main" id="{085AFE0D-362A-DBBD-A343-EF0D7B9BA19A}"/>
            </a:ext>
          </a:extLst>
        </xdr:cNvPr>
        <xdr:cNvSpPr/>
      </xdr:nvSpPr>
      <xdr:spPr>
        <a:xfrm>
          <a:off x="13312588" y="859716"/>
          <a:ext cx="2909047" cy="1037814"/>
        </a:xfrm>
        <a:prstGeom prst="roundRect">
          <a:avLst/>
        </a:prstGeom>
        <a:solidFill>
          <a:srgbClr val="FFFFFF"/>
        </a:solidFill>
        <a:ln w="12700">
          <a:solidFill>
            <a:srgbClr val="E2E8F0"/>
          </a:solidFill>
        </a:ln>
        <a:effectLst>
          <a:outerShdw blurRad="50800" dist="38100" dir="2700000" algn="tl">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364565</xdr:colOff>
      <xdr:row>4</xdr:row>
      <xdr:rowOff>157480</xdr:rowOff>
    </xdr:from>
    <xdr:to>
      <xdr:col>21</xdr:col>
      <xdr:colOff>440765</xdr:colOff>
      <xdr:row>10</xdr:row>
      <xdr:rowOff>139700</xdr:rowOff>
    </xdr:to>
    <xdr:sp macro="" textlink="">
      <xdr:nvSpPr>
        <xdr:cNvPr id="19" name="Rectangle 18">
          <a:extLst>
            <a:ext uri="{FF2B5EF4-FFF2-40B4-BE49-F238E27FC236}">
              <a16:creationId xmlns:a16="http://schemas.microsoft.com/office/drawing/2014/main" id="{7438F0BD-EC4D-2237-1386-A815AE01095E}"/>
            </a:ext>
          </a:extLst>
        </xdr:cNvPr>
        <xdr:cNvSpPr/>
      </xdr:nvSpPr>
      <xdr:spPr>
        <a:xfrm>
          <a:off x="13228918" y="874656"/>
          <a:ext cx="76200" cy="1057985"/>
        </a:xfrm>
        <a:prstGeom prst="rect">
          <a:avLst/>
        </a:prstGeom>
        <a:solidFill>
          <a:srgbClr val="A855F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76948</xdr:colOff>
      <xdr:row>6</xdr:row>
      <xdr:rowOff>79338</xdr:rowOff>
    </xdr:from>
    <xdr:to>
      <xdr:col>25</xdr:col>
      <xdr:colOff>410136</xdr:colOff>
      <xdr:row>9</xdr:row>
      <xdr:rowOff>102198</xdr:rowOff>
    </xdr:to>
    <xdr:sp macro="" textlink="Pivot!P3">
      <xdr:nvSpPr>
        <xdr:cNvPr id="20" name="TextBox 19">
          <a:extLst>
            <a:ext uri="{FF2B5EF4-FFF2-40B4-BE49-F238E27FC236}">
              <a16:creationId xmlns:a16="http://schemas.microsoft.com/office/drawing/2014/main" id="{21782EA1-048F-7487-3DEE-255302877EC5}"/>
            </a:ext>
          </a:extLst>
        </xdr:cNvPr>
        <xdr:cNvSpPr txBox="1"/>
      </xdr:nvSpPr>
      <xdr:spPr>
        <a:xfrm>
          <a:off x="13553889" y="1155103"/>
          <a:ext cx="2170953" cy="56074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fld id="{14818038-F4BE-4F6B-AC37-41E67C4690B6}" type="TxLink">
            <a:rPr lang="en-US" sz="2800" b="1" i="0" u="none" strike="noStrike">
              <a:solidFill>
                <a:srgbClr val="1E293B"/>
              </a:solidFill>
              <a:latin typeface="Segoe UI" panose="020B0502040204020203" pitchFamily="34" charset="0"/>
              <a:ea typeface="Calibri"/>
              <a:cs typeface="Calibri"/>
            </a:rPr>
            <a:pPr/>
            <a:t>8.0K</a:t>
          </a:fld>
          <a:endParaRPr lang="en-IN" sz="2800" b="1">
            <a:solidFill>
              <a:srgbClr val="1E293B"/>
            </a:solidFill>
            <a:latin typeface="Segoe UI" panose="020B0502040204020203" pitchFamily="34" charset="0"/>
          </a:endParaRPr>
        </a:p>
      </xdr:txBody>
    </xdr:sp>
    <xdr:clientData/>
  </xdr:twoCellAnchor>
  <xdr:twoCellAnchor>
    <xdr:from>
      <xdr:col>22</xdr:col>
      <xdr:colOff>91888</xdr:colOff>
      <xdr:row>5</xdr:row>
      <xdr:rowOff>8218</xdr:rowOff>
    </xdr:from>
    <xdr:to>
      <xdr:col>25</xdr:col>
      <xdr:colOff>425076</xdr:colOff>
      <xdr:row>6</xdr:row>
      <xdr:rowOff>79338</xdr:rowOff>
    </xdr:to>
    <xdr:sp macro="" textlink="">
      <xdr:nvSpPr>
        <xdr:cNvPr id="21" name="TextBox 20">
          <a:extLst>
            <a:ext uri="{FF2B5EF4-FFF2-40B4-BE49-F238E27FC236}">
              <a16:creationId xmlns:a16="http://schemas.microsoft.com/office/drawing/2014/main" id="{1B85AA22-995E-95AA-B7D3-E30C30BF3359}"/>
            </a:ext>
          </a:extLst>
        </xdr:cNvPr>
        <xdr:cNvSpPr txBox="1"/>
      </xdr:nvSpPr>
      <xdr:spPr>
        <a:xfrm>
          <a:off x="13568829" y="904689"/>
          <a:ext cx="2170953" cy="25041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000" b="1">
              <a:solidFill>
                <a:srgbClr val="64748B"/>
              </a:solidFill>
              <a:latin typeface="Segoe UI" panose="020B0502040204020203" pitchFamily="34" charset="0"/>
            </a:rPr>
            <a:t>Total Orders</a:t>
          </a:r>
        </a:p>
      </xdr:txBody>
    </xdr:sp>
    <xdr:clientData/>
  </xdr:twoCellAnchor>
  <xdr:twoCellAnchor>
    <xdr:from>
      <xdr:col>27</xdr:col>
      <xdr:colOff>448236</xdr:colOff>
      <xdr:row>4</xdr:row>
      <xdr:rowOff>112657</xdr:rowOff>
    </xdr:from>
    <xdr:to>
      <xdr:col>32</xdr:col>
      <xdr:colOff>358588</xdr:colOff>
      <xdr:row>10</xdr:row>
      <xdr:rowOff>94877</xdr:rowOff>
    </xdr:to>
    <xdr:sp macro="" textlink="">
      <xdr:nvSpPr>
        <xdr:cNvPr id="22" name="Rectangle: Rounded Corners 21">
          <a:extLst>
            <a:ext uri="{FF2B5EF4-FFF2-40B4-BE49-F238E27FC236}">
              <a16:creationId xmlns:a16="http://schemas.microsoft.com/office/drawing/2014/main" id="{990A4FF7-993E-0B57-01BE-F1F1D504FEF7}"/>
            </a:ext>
          </a:extLst>
        </xdr:cNvPr>
        <xdr:cNvSpPr/>
      </xdr:nvSpPr>
      <xdr:spPr>
        <a:xfrm>
          <a:off x="17600707" y="829833"/>
          <a:ext cx="2973293" cy="1057985"/>
        </a:xfrm>
        <a:prstGeom prst="roundRect">
          <a:avLst/>
        </a:prstGeom>
        <a:solidFill>
          <a:srgbClr val="FFFFFF"/>
        </a:solidFill>
        <a:ln w="12700">
          <a:solidFill>
            <a:srgbClr val="E2E8F0"/>
          </a:solidFill>
        </a:ln>
        <a:effectLst>
          <a:outerShdw blurRad="50800" dist="38100" dir="2700000" algn="tl">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27</xdr:col>
      <xdr:colOff>398929</xdr:colOff>
      <xdr:row>4</xdr:row>
      <xdr:rowOff>127598</xdr:rowOff>
    </xdr:from>
    <xdr:to>
      <xdr:col>27</xdr:col>
      <xdr:colOff>478117</xdr:colOff>
      <xdr:row>10</xdr:row>
      <xdr:rowOff>109818</xdr:rowOff>
    </xdr:to>
    <xdr:sp macro="" textlink="">
      <xdr:nvSpPr>
        <xdr:cNvPr id="23" name="Rectangle 22">
          <a:extLst>
            <a:ext uri="{FF2B5EF4-FFF2-40B4-BE49-F238E27FC236}">
              <a16:creationId xmlns:a16="http://schemas.microsoft.com/office/drawing/2014/main" id="{C9C04D16-3D7F-FEA7-462F-616E7B328F84}"/>
            </a:ext>
          </a:extLst>
        </xdr:cNvPr>
        <xdr:cNvSpPr/>
      </xdr:nvSpPr>
      <xdr:spPr>
        <a:xfrm>
          <a:off x="16938811" y="844774"/>
          <a:ext cx="79188" cy="1057985"/>
        </a:xfrm>
        <a:prstGeom prst="rect">
          <a:avLst/>
        </a:prstGeom>
        <a:solidFill>
          <a:srgbClr val="0EA5E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28</xdr:col>
      <xdr:colOff>129242</xdr:colOff>
      <xdr:row>6</xdr:row>
      <xdr:rowOff>49453</xdr:rowOff>
    </xdr:from>
    <xdr:to>
      <xdr:col>32</xdr:col>
      <xdr:colOff>119529</xdr:colOff>
      <xdr:row>9</xdr:row>
      <xdr:rowOff>119528</xdr:rowOff>
    </xdr:to>
    <xdr:sp macro="" textlink="Pivot!Q3">
      <xdr:nvSpPr>
        <xdr:cNvPr id="24" name="TextBox 23">
          <a:extLst>
            <a:ext uri="{FF2B5EF4-FFF2-40B4-BE49-F238E27FC236}">
              <a16:creationId xmlns:a16="http://schemas.microsoft.com/office/drawing/2014/main" id="{ADA50BCC-3E2E-56A1-9F75-C18A00124311}"/>
            </a:ext>
          </a:extLst>
        </xdr:cNvPr>
        <xdr:cNvSpPr txBox="1"/>
      </xdr:nvSpPr>
      <xdr:spPr>
        <a:xfrm>
          <a:off x="17281713" y="1125218"/>
          <a:ext cx="2440640" cy="607957"/>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fld id="{6123B9B2-4DA0-4D06-8069-F1CA3DC36AF5}" type="TxLink">
            <a:rPr lang="en-US" sz="2800" b="1" i="0" u="none" strike="noStrike">
              <a:solidFill>
                <a:srgbClr val="1E293B"/>
              </a:solidFill>
              <a:latin typeface="Segoe UI" panose="020B0502040204020203" pitchFamily="34" charset="0"/>
              <a:ea typeface="Calibri"/>
              <a:cs typeface="Calibri"/>
            </a:rPr>
            <a:pPr/>
            <a:t>94.2%</a:t>
          </a:fld>
          <a:endParaRPr lang="en-IN" sz="2800" b="1">
            <a:solidFill>
              <a:srgbClr val="1E293B"/>
            </a:solidFill>
            <a:latin typeface="Segoe UI" panose="020B0502040204020203" pitchFamily="34" charset="0"/>
          </a:endParaRPr>
        </a:p>
      </xdr:txBody>
    </xdr:sp>
    <xdr:clientData/>
  </xdr:twoCellAnchor>
  <xdr:twoCellAnchor>
    <xdr:from>
      <xdr:col>28</xdr:col>
      <xdr:colOff>129241</xdr:colOff>
      <xdr:row>4</xdr:row>
      <xdr:rowOff>157631</xdr:rowOff>
    </xdr:from>
    <xdr:to>
      <xdr:col>31</xdr:col>
      <xdr:colOff>459442</xdr:colOff>
      <xdr:row>6</xdr:row>
      <xdr:rowOff>49456</xdr:rowOff>
    </xdr:to>
    <xdr:sp macro="" textlink="">
      <xdr:nvSpPr>
        <xdr:cNvPr id="25" name="TextBox 24">
          <a:extLst>
            <a:ext uri="{FF2B5EF4-FFF2-40B4-BE49-F238E27FC236}">
              <a16:creationId xmlns:a16="http://schemas.microsoft.com/office/drawing/2014/main" id="{34D64817-2477-1216-7E29-4651ECE6D1A7}"/>
            </a:ext>
          </a:extLst>
        </xdr:cNvPr>
        <xdr:cNvSpPr txBox="1"/>
      </xdr:nvSpPr>
      <xdr:spPr>
        <a:xfrm>
          <a:off x="17281712" y="874807"/>
          <a:ext cx="2167965" cy="25041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000" b="1">
              <a:solidFill>
                <a:srgbClr val="64748B"/>
              </a:solidFill>
              <a:latin typeface="Segoe UI" panose="020B0502040204020203" pitchFamily="34" charset="0"/>
            </a:rPr>
            <a:t>On-Time %</a:t>
          </a:r>
        </a:p>
      </xdr:txBody>
    </xdr:sp>
    <xdr:clientData/>
  </xdr:twoCellAnchor>
  <xdr:twoCellAnchor>
    <xdr:from>
      <xdr:col>4</xdr:col>
      <xdr:colOff>288365</xdr:colOff>
      <xdr:row>14</xdr:row>
      <xdr:rowOff>74706</xdr:rowOff>
    </xdr:from>
    <xdr:to>
      <xdr:col>12</xdr:col>
      <xdr:colOff>388471</xdr:colOff>
      <xdr:row>32</xdr:row>
      <xdr:rowOff>132080</xdr:rowOff>
    </xdr:to>
    <xdr:graphicFrame macro="">
      <xdr:nvGraphicFramePr>
        <xdr:cNvPr id="26" name="Chart 25">
          <a:extLst>
            <a:ext uri="{FF2B5EF4-FFF2-40B4-BE49-F238E27FC236}">
              <a16:creationId xmlns:a16="http://schemas.microsoft.com/office/drawing/2014/main" id="{DCF946A8-34E1-920E-7ED4-5726F6F1FA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283883</xdr:colOff>
      <xdr:row>14</xdr:row>
      <xdr:rowOff>25101</xdr:rowOff>
    </xdr:from>
    <xdr:to>
      <xdr:col>22</xdr:col>
      <xdr:colOff>313764</xdr:colOff>
      <xdr:row>32</xdr:row>
      <xdr:rowOff>74706</xdr:rowOff>
    </xdr:to>
    <xdr:graphicFrame macro="">
      <xdr:nvGraphicFramePr>
        <xdr:cNvPr id="27" name="Chart 26">
          <a:extLst>
            <a:ext uri="{FF2B5EF4-FFF2-40B4-BE49-F238E27FC236}">
              <a16:creationId xmlns:a16="http://schemas.microsoft.com/office/drawing/2014/main" id="{5CE078AD-4E4B-C25C-8030-272B04736A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209176</xdr:colOff>
      <xdr:row>13</xdr:row>
      <xdr:rowOff>159571</xdr:rowOff>
    </xdr:from>
    <xdr:to>
      <xdr:col>32</xdr:col>
      <xdr:colOff>328706</xdr:colOff>
      <xdr:row>32</xdr:row>
      <xdr:rowOff>74706</xdr:rowOff>
    </xdr:to>
    <xdr:graphicFrame macro="">
      <xdr:nvGraphicFramePr>
        <xdr:cNvPr id="28" name="Chart 27">
          <a:extLst>
            <a:ext uri="{FF2B5EF4-FFF2-40B4-BE49-F238E27FC236}">
              <a16:creationId xmlns:a16="http://schemas.microsoft.com/office/drawing/2014/main" id="{CD31C098-2DAD-62DE-4A12-2A6FDAE1D3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228600</xdr:colOff>
      <xdr:row>34</xdr:row>
      <xdr:rowOff>44824</xdr:rowOff>
    </xdr:from>
    <xdr:to>
      <xdr:col>12</xdr:col>
      <xdr:colOff>433294</xdr:colOff>
      <xdr:row>52</xdr:row>
      <xdr:rowOff>78740</xdr:rowOff>
    </xdr:to>
    <xdr:graphicFrame macro="">
      <xdr:nvGraphicFramePr>
        <xdr:cNvPr id="29" name="Chart 28">
          <a:extLst>
            <a:ext uri="{FF2B5EF4-FFF2-40B4-BE49-F238E27FC236}">
              <a16:creationId xmlns:a16="http://schemas.microsoft.com/office/drawing/2014/main" id="{300912E5-5C4A-3739-E775-87FEB82319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283884</xdr:colOff>
      <xdr:row>34</xdr:row>
      <xdr:rowOff>59765</xdr:rowOff>
    </xdr:from>
    <xdr:to>
      <xdr:col>22</xdr:col>
      <xdr:colOff>315260</xdr:colOff>
      <xdr:row>52</xdr:row>
      <xdr:rowOff>78740</xdr:rowOff>
    </xdr:to>
    <xdr:graphicFrame macro="">
      <xdr:nvGraphicFramePr>
        <xdr:cNvPr id="30" name="Chart 29">
          <a:extLst>
            <a:ext uri="{FF2B5EF4-FFF2-40B4-BE49-F238E27FC236}">
              <a16:creationId xmlns:a16="http://schemas.microsoft.com/office/drawing/2014/main" id="{0B27DD02-BD3C-83C0-D73B-6829D9EDAA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268941</xdr:colOff>
      <xdr:row>34</xdr:row>
      <xdr:rowOff>29882</xdr:rowOff>
    </xdr:from>
    <xdr:to>
      <xdr:col>32</xdr:col>
      <xdr:colOff>328705</xdr:colOff>
      <xdr:row>52</xdr:row>
      <xdr:rowOff>78740</xdr:rowOff>
    </xdr:to>
    <xdr:graphicFrame macro="">
      <xdr:nvGraphicFramePr>
        <xdr:cNvPr id="31" name="Chart 30">
          <a:extLst>
            <a:ext uri="{FF2B5EF4-FFF2-40B4-BE49-F238E27FC236}">
              <a16:creationId xmlns:a16="http://schemas.microsoft.com/office/drawing/2014/main" id="{A2CBC8C9-81EC-5637-716F-712A272877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141940</xdr:colOff>
      <xdr:row>5</xdr:row>
      <xdr:rowOff>2</xdr:rowOff>
    </xdr:from>
    <xdr:to>
      <xdr:col>3</xdr:col>
      <xdr:colOff>253999</xdr:colOff>
      <xdr:row>10</xdr:row>
      <xdr:rowOff>89649</xdr:rowOff>
    </xdr:to>
    <mc:AlternateContent xmlns:mc="http://schemas.openxmlformats.org/markup-compatibility/2006">
      <mc:Choice xmlns:a14="http://schemas.microsoft.com/office/drawing/2010/main" Requires="a14">
        <xdr:graphicFrame macro="">
          <xdr:nvGraphicFramePr>
            <xdr:cNvPr id="32" name="SalesChannel">
              <a:extLst>
                <a:ext uri="{FF2B5EF4-FFF2-40B4-BE49-F238E27FC236}">
                  <a16:creationId xmlns:a16="http://schemas.microsoft.com/office/drawing/2014/main" id="{56E38CC8-0BED-5799-D6CE-057F69BBD3DB}"/>
                </a:ext>
              </a:extLst>
            </xdr:cNvPr>
            <xdr:cNvGraphicFramePr/>
          </xdr:nvGraphicFramePr>
          <xdr:xfrm>
            <a:off x="0" y="0"/>
            <a:ext cx="0" cy="0"/>
          </xdr:xfrm>
          <a:graphic>
            <a:graphicData uri="http://schemas.microsoft.com/office/drawing/2010/slicer">
              <sle:slicer xmlns:sle="http://schemas.microsoft.com/office/drawing/2010/slicer" name="SalesChannel"/>
            </a:graphicData>
          </a:graphic>
        </xdr:graphicFrame>
      </mc:Choice>
      <mc:Fallback>
        <xdr:sp macro="" textlink="">
          <xdr:nvSpPr>
            <xdr:cNvPr id="0" name=""/>
            <xdr:cNvSpPr>
              <a:spLocks noTextEdit="1"/>
            </xdr:cNvSpPr>
          </xdr:nvSpPr>
          <xdr:spPr>
            <a:xfrm>
              <a:off x="141940" y="896473"/>
              <a:ext cx="2562412" cy="9861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112059</xdr:colOff>
      <xdr:row>14</xdr:row>
      <xdr:rowOff>59764</xdr:rowOff>
    </xdr:from>
    <xdr:to>
      <xdr:col>3</xdr:col>
      <xdr:colOff>224118</xdr:colOff>
      <xdr:row>25</xdr:row>
      <xdr:rowOff>134470</xdr:rowOff>
    </xdr:to>
    <mc:AlternateContent xmlns:mc="http://schemas.openxmlformats.org/markup-compatibility/2006">
      <mc:Choice xmlns:a14="http://schemas.microsoft.com/office/drawing/2010/main" Requires="a14">
        <xdr:graphicFrame macro="">
          <xdr:nvGraphicFramePr>
            <xdr:cNvPr id="33" name="Warehouse">
              <a:extLst>
                <a:ext uri="{FF2B5EF4-FFF2-40B4-BE49-F238E27FC236}">
                  <a16:creationId xmlns:a16="http://schemas.microsoft.com/office/drawing/2014/main" id="{C278961E-515D-07F6-B2F9-1F64686D58DE}"/>
                </a:ext>
              </a:extLst>
            </xdr:cNvPr>
            <xdr:cNvGraphicFramePr/>
          </xdr:nvGraphicFramePr>
          <xdr:xfrm>
            <a:off x="0" y="0"/>
            <a:ext cx="0" cy="0"/>
          </xdr:xfrm>
          <a:graphic>
            <a:graphicData uri="http://schemas.microsoft.com/office/drawing/2010/slicer">
              <sle:slicer xmlns:sle="http://schemas.microsoft.com/office/drawing/2010/slicer" name="Warehouse"/>
            </a:graphicData>
          </a:graphic>
        </xdr:graphicFrame>
      </mc:Choice>
      <mc:Fallback>
        <xdr:sp macro="" textlink="">
          <xdr:nvSpPr>
            <xdr:cNvPr id="0" name=""/>
            <xdr:cNvSpPr>
              <a:spLocks noTextEdit="1"/>
            </xdr:cNvSpPr>
          </xdr:nvSpPr>
          <xdr:spPr>
            <a:xfrm>
              <a:off x="112059" y="2569882"/>
              <a:ext cx="2562412" cy="20469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127001</xdr:colOff>
      <xdr:row>29</xdr:row>
      <xdr:rowOff>160022</xdr:rowOff>
    </xdr:from>
    <xdr:to>
      <xdr:col>3</xdr:col>
      <xdr:colOff>239060</xdr:colOff>
      <xdr:row>33</xdr:row>
      <xdr:rowOff>152402</xdr:rowOff>
    </xdr:to>
    <mc:AlternateContent xmlns:mc="http://schemas.openxmlformats.org/markup-compatibility/2006">
      <mc:Choice xmlns:a14="http://schemas.microsoft.com/office/drawing/2010/main" Requires="a14">
        <xdr:graphicFrame macro="">
          <xdr:nvGraphicFramePr>
            <xdr:cNvPr id="34" name="DeliveryStatus">
              <a:extLst>
                <a:ext uri="{FF2B5EF4-FFF2-40B4-BE49-F238E27FC236}">
                  <a16:creationId xmlns:a16="http://schemas.microsoft.com/office/drawing/2014/main" id="{22238B73-F46D-15C3-C9BA-2F74AE62193E}"/>
                </a:ext>
              </a:extLst>
            </xdr:cNvPr>
            <xdr:cNvGraphicFramePr/>
          </xdr:nvGraphicFramePr>
          <xdr:xfrm>
            <a:off x="0" y="0"/>
            <a:ext cx="0" cy="0"/>
          </xdr:xfrm>
          <a:graphic>
            <a:graphicData uri="http://schemas.microsoft.com/office/drawing/2010/slicer">
              <sle:slicer xmlns:sle="http://schemas.microsoft.com/office/drawing/2010/slicer" name="DeliveryStatus"/>
            </a:graphicData>
          </a:graphic>
        </xdr:graphicFrame>
      </mc:Choice>
      <mc:Fallback>
        <xdr:sp macro="" textlink="">
          <xdr:nvSpPr>
            <xdr:cNvPr id="0" name=""/>
            <xdr:cNvSpPr>
              <a:spLocks noTextEdit="1"/>
            </xdr:cNvSpPr>
          </xdr:nvSpPr>
          <xdr:spPr>
            <a:xfrm>
              <a:off x="127001" y="5359551"/>
              <a:ext cx="2562412" cy="7095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112059</xdr:colOff>
      <xdr:row>38</xdr:row>
      <xdr:rowOff>11654</xdr:rowOff>
    </xdr:from>
    <xdr:to>
      <xdr:col>3</xdr:col>
      <xdr:colOff>254000</xdr:colOff>
      <xdr:row>49</xdr:row>
      <xdr:rowOff>119529</xdr:rowOff>
    </xdr:to>
    <mc:AlternateContent xmlns:mc="http://schemas.openxmlformats.org/markup-compatibility/2006">
      <mc:Choice xmlns:a14="http://schemas.microsoft.com/office/drawing/2010/main" Requires="a14">
        <xdr:graphicFrame macro="">
          <xdr:nvGraphicFramePr>
            <xdr:cNvPr id="35" name="WarehouseCode">
              <a:extLst>
                <a:ext uri="{FF2B5EF4-FFF2-40B4-BE49-F238E27FC236}">
                  <a16:creationId xmlns:a16="http://schemas.microsoft.com/office/drawing/2014/main" id="{52ACB255-2A46-18BC-7D04-D076DE981C43}"/>
                </a:ext>
              </a:extLst>
            </xdr:cNvPr>
            <xdr:cNvGraphicFramePr/>
          </xdr:nvGraphicFramePr>
          <xdr:xfrm>
            <a:off x="0" y="0"/>
            <a:ext cx="0" cy="0"/>
          </xdr:xfrm>
          <a:graphic>
            <a:graphicData uri="http://schemas.microsoft.com/office/drawing/2010/slicer">
              <sle:slicer xmlns:sle="http://schemas.microsoft.com/office/drawing/2010/slicer" name="WarehouseCode"/>
            </a:graphicData>
          </a:graphic>
        </xdr:graphicFrame>
      </mc:Choice>
      <mc:Fallback>
        <xdr:sp macro="" textlink="">
          <xdr:nvSpPr>
            <xdr:cNvPr id="0" name=""/>
            <xdr:cNvSpPr>
              <a:spLocks noTextEdit="1"/>
            </xdr:cNvSpPr>
          </xdr:nvSpPr>
          <xdr:spPr>
            <a:xfrm>
              <a:off x="112059" y="6824830"/>
              <a:ext cx="2592294" cy="20801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228600</xdr:colOff>
      <xdr:row>53</xdr:row>
      <xdr:rowOff>86360</xdr:rowOff>
    </xdr:from>
    <xdr:to>
      <xdr:col>25</xdr:col>
      <xdr:colOff>127000</xdr:colOff>
      <xdr:row>55</xdr:row>
      <xdr:rowOff>101600</xdr:rowOff>
    </xdr:to>
    <xdr:sp macro="" textlink="">
      <xdr:nvSpPr>
        <xdr:cNvPr id="36" name="TextBox 35">
          <a:extLst>
            <a:ext uri="{FF2B5EF4-FFF2-40B4-BE49-F238E27FC236}">
              <a16:creationId xmlns:a16="http://schemas.microsoft.com/office/drawing/2014/main" id="{CD56BDE2-B500-7EE3-8034-0256246832F8}"/>
            </a:ext>
          </a:extLst>
        </xdr:cNvPr>
        <xdr:cNvSpPr txBox="1"/>
      </xdr:nvSpPr>
      <xdr:spPr>
        <a:xfrm>
          <a:off x="3297195" y="9909982"/>
          <a:ext cx="12872994" cy="38594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IN" sz="1600" b="1" i="1">
              <a:solidFill>
                <a:schemeClr val="tx1"/>
              </a:solidFill>
              <a:latin typeface="Segoe UI" panose="020B0502040204020203" pitchFamily="34" charset="0"/>
            </a:rPr>
            <a:t>Created by Ansh Thakur | Data Analyst Portfolio Dashboard</a:t>
          </a:r>
        </a:p>
      </xdr:txBody>
    </xdr:sp>
    <xdr:clientData/>
  </xdr:twoCellAnchor>
  <xdr:twoCellAnchor>
    <xdr:from>
      <xdr:col>1</xdr:col>
      <xdr:colOff>14941</xdr:colOff>
      <xdr:row>1</xdr:row>
      <xdr:rowOff>134470</xdr:rowOff>
    </xdr:from>
    <xdr:to>
      <xdr:col>2</xdr:col>
      <xdr:colOff>956235</xdr:colOff>
      <xdr:row>4</xdr:row>
      <xdr:rowOff>0</xdr:rowOff>
    </xdr:to>
    <xdr:sp macro="" textlink="">
      <xdr:nvSpPr>
        <xdr:cNvPr id="37" name="TextBox 36">
          <a:extLst>
            <a:ext uri="{FF2B5EF4-FFF2-40B4-BE49-F238E27FC236}">
              <a16:creationId xmlns:a16="http://schemas.microsoft.com/office/drawing/2014/main" id="{B649B9BD-98EE-D103-5857-07DEA1BBBEC5}"/>
            </a:ext>
          </a:extLst>
        </xdr:cNvPr>
        <xdr:cNvSpPr txBox="1"/>
      </xdr:nvSpPr>
      <xdr:spPr>
        <a:xfrm>
          <a:off x="627529" y="313764"/>
          <a:ext cx="1553882" cy="403412"/>
        </a:xfrm>
        <a:prstGeom prst="rect">
          <a:avLst/>
        </a:prstGeom>
        <a:noFill/>
        <a:ln w="9525" cmpd="sng">
          <a:solidFill>
            <a:schemeClr val="tx2">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solidFill>
                <a:schemeClr val="bg1"/>
              </a:solidFill>
              <a:effectLst>
                <a:glow rad="127000">
                  <a:schemeClr val="tx2">
                    <a:lumMod val="50000"/>
                  </a:schemeClr>
                </a:glow>
              </a:effectLst>
            </a:rPr>
            <a:t>Filters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403860</xdr:colOff>
      <xdr:row>9</xdr:row>
      <xdr:rowOff>60960</xdr:rowOff>
    </xdr:from>
    <xdr:to>
      <xdr:col>11</xdr:col>
      <xdr:colOff>541020</xdr:colOff>
      <xdr:row>24</xdr:row>
      <xdr:rowOff>53340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6</xdr:row>
      <xdr:rowOff>144780</xdr:rowOff>
    </xdr:from>
    <xdr:to>
      <xdr:col>11</xdr:col>
      <xdr:colOff>304800</xdr:colOff>
      <xdr:row>21</xdr:row>
      <xdr:rowOff>144780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220980</xdr:colOff>
      <xdr:row>8</xdr:row>
      <xdr:rowOff>7620</xdr:rowOff>
    </xdr:from>
    <xdr:to>
      <xdr:col>10</xdr:col>
      <xdr:colOff>525780</xdr:colOff>
      <xdr:row>23</xdr:row>
      <xdr:rowOff>68580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289560</xdr:colOff>
      <xdr:row>7</xdr:row>
      <xdr:rowOff>49530</xdr:rowOff>
    </xdr:from>
    <xdr:to>
      <xdr:col>12</xdr:col>
      <xdr:colOff>182880</xdr:colOff>
      <xdr:row>24</xdr:row>
      <xdr:rowOff>30480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Ansh Thakur" refreshedDate="46136.648830555547" createdVersion="8" refreshedVersion="8" minRefreshableVersion="3" recordCount="7991" xr:uid="{00000000-000A-0000-FFFF-FFFF00000000}">
  <cacheSource type="worksheet">
    <worksheetSource name="Table1"/>
  </cacheSource>
  <cacheFields count="24">
    <cacheField name="OrderNumber" numFmtId="0">
      <sharedItems count="7991">
        <s v="SO-000101"/>
        <s v="SO-000102"/>
        <s v="SO-000103"/>
        <s v="SO-000104"/>
        <s v="SO-000105"/>
        <s v="SO-000106"/>
        <s v="SO-000107"/>
        <s v="SO-000108"/>
        <s v="SO-000109"/>
        <s v="SO-000110"/>
        <s v="SO-000111"/>
        <s v="SO-000112"/>
        <s v="SO-000113"/>
        <s v="SO-000114"/>
        <s v="SO-000115"/>
        <s v="SO-000116"/>
        <s v="SO-000117"/>
        <s v="SO-000118"/>
        <s v="SO-000119"/>
        <s v="SO-000120"/>
        <s v="SO-000121"/>
        <s v="SO-000122"/>
        <s v="SO-000123"/>
        <s v="SO-000124"/>
        <s v="SO-000125"/>
        <s v="SO-000126"/>
        <s v="SO-000127"/>
        <s v="SO-000128"/>
        <s v="SO-000129"/>
        <s v="SO-000130"/>
        <s v="SO-000131"/>
        <s v="SO-000132"/>
        <s v="SO-000133"/>
        <s v="SO-000134"/>
        <s v="SO-000135"/>
        <s v="SO-000136"/>
        <s v="SO-000137"/>
        <s v="SO-000138"/>
        <s v="SO-000139"/>
        <s v="SO-000140"/>
        <s v="SO-000141"/>
        <s v="SO-000142"/>
        <s v="SO-000143"/>
        <s v="SO-000144"/>
        <s v="SO-000145"/>
        <s v="SO-000146"/>
        <s v="SO-000147"/>
        <s v="SO-000148"/>
        <s v="SO-000149"/>
        <s v="SO-000150"/>
        <s v="SO-000151"/>
        <s v="SO-000152"/>
        <s v="SO-000153"/>
        <s v="SO-000154"/>
        <s v="SO-000155"/>
        <s v="SO-000156"/>
        <s v="SO-000157"/>
        <s v="SO-000158"/>
        <s v="SO-000159"/>
        <s v="SO-000160"/>
        <s v="SO-000161"/>
        <s v="SO-000162"/>
        <s v="SO-000163"/>
        <s v="SO-000164"/>
        <s v="SO-000165"/>
        <s v="SO-000166"/>
        <s v="SO-000167"/>
        <s v="SO-000168"/>
        <s v="SO-000169"/>
        <s v="SO-000170"/>
        <s v="SO-000171"/>
        <s v="SO-000172"/>
        <s v="SO-000173"/>
        <s v="SO-000174"/>
        <s v="SO-000175"/>
        <s v="SO-000176"/>
        <s v="SO-000177"/>
        <s v="SO-000178"/>
        <s v="SO-000179"/>
        <s v="SO-000180"/>
        <s v="SO-000181"/>
        <s v="SO-000182"/>
        <s v="SO-000183"/>
        <s v="SO-000184"/>
        <s v="SO-000185"/>
        <s v="SO-000186"/>
        <s v="SO-000187"/>
        <s v="SO-000188"/>
        <s v="SO-000189"/>
        <s v="SO-000190"/>
        <s v="SO-000191"/>
        <s v="SO-000192"/>
        <s v="SO-000193"/>
        <s v="SO-000194"/>
        <s v="SO-000195"/>
        <s v="SO-000196"/>
        <s v="SO-000197"/>
        <s v="SO-000198"/>
        <s v="SO-000199"/>
        <s v="SO-000200"/>
        <s v="SO-000201"/>
        <s v="SO-000202"/>
        <s v="SO-000203"/>
        <s v="SO-000204"/>
        <s v="SO-000205"/>
        <s v="SO-000206"/>
        <s v="SO-000207"/>
        <s v="SO-000208"/>
        <s v="SO-000209"/>
        <s v="SO-000210"/>
        <s v="SO-000211"/>
        <s v="SO-000212"/>
        <s v="SO-000213"/>
        <s v="SO-000214"/>
        <s v="SO-000215"/>
        <s v="SO-000216"/>
        <s v="SO-000217"/>
        <s v="SO-000218"/>
        <s v="SO-000219"/>
        <s v="SO-000220"/>
        <s v="SO-000221"/>
        <s v="SO-000222"/>
        <s v="SO-000223"/>
        <s v="SO-000224"/>
        <s v="SO-000225"/>
        <s v="SO-000226"/>
        <s v="SO-000227"/>
        <s v="SO-000228"/>
        <s v="SO-000229"/>
        <s v="SO-000230"/>
        <s v="SO-000231"/>
        <s v="SO-000232"/>
        <s v="SO-000233"/>
        <s v="SO-000234"/>
        <s v="SO-000235"/>
        <s v="SO-000236"/>
        <s v="SO-000237"/>
        <s v="SO-000238"/>
        <s v="SO-000239"/>
        <s v="SO-000240"/>
        <s v="SO-000241"/>
        <s v="SO-000242"/>
        <s v="SO-000243"/>
        <s v="SO-000244"/>
        <s v="SO-000245"/>
        <s v="SO-000246"/>
        <s v="SO-000247"/>
        <s v="SO-000248"/>
        <s v="SO-000249"/>
        <s v="SO-000250"/>
        <s v="SO-000251"/>
        <s v="SO-000252"/>
        <s v="SO-000253"/>
        <s v="SO-000254"/>
        <s v="SO-000255"/>
        <s v="SO-000256"/>
        <s v="SO-000257"/>
        <s v="SO-000258"/>
        <s v="SO-000259"/>
        <s v="SO-000260"/>
        <s v="SO-000261"/>
        <s v="SO-000262"/>
        <s v="SO-000263"/>
        <s v="SO-000264"/>
        <s v="SO-000265"/>
        <s v="SO-000266"/>
        <s v="SO-000267"/>
        <s v="SO-000268"/>
        <s v="SO-000269"/>
        <s v="SO-000270"/>
        <s v="SO-000271"/>
        <s v="SO-000272"/>
        <s v="SO-000273"/>
        <s v="SO-000274"/>
        <s v="SO-000275"/>
        <s v="SO-000276"/>
        <s v="SO-000277"/>
        <s v="SO-000278"/>
        <s v="SO-000279"/>
        <s v="SO-000280"/>
        <s v="SO-000281"/>
        <s v="SO-000282"/>
        <s v="SO-000283"/>
        <s v="SO-000284"/>
        <s v="SO-000285"/>
        <s v="SO-000286"/>
        <s v="SO-000287"/>
        <s v="SO-000288"/>
        <s v="SO-000289"/>
        <s v="SO-000290"/>
        <s v="SO-000291"/>
        <s v="SO-000292"/>
        <s v="SO-000293"/>
        <s v="SO-000294"/>
        <s v="SO-000295"/>
        <s v="SO-000296"/>
        <s v="SO-000297"/>
        <s v="SO-000298"/>
        <s v="SO-000299"/>
        <s v="SO-000300"/>
        <s v="SO-000301"/>
        <s v="SO-000302"/>
        <s v="SO-000303"/>
        <s v="SO-000304"/>
        <s v="SO-000305"/>
        <s v="SO-000306"/>
        <s v="SO-000307"/>
        <s v="SO-000308"/>
        <s v="SO-000309"/>
        <s v="SO-000310"/>
        <s v="SO-000311"/>
        <s v="SO-000312"/>
        <s v="SO-000313"/>
        <s v="SO-000314"/>
        <s v="SO-000315"/>
        <s v="SO-000316"/>
        <s v="SO-000317"/>
        <s v="SO-000318"/>
        <s v="SO-000319"/>
        <s v="SO-000320"/>
        <s v="SO-000321"/>
        <s v="SO-000322"/>
        <s v="SO-000323"/>
        <s v="SO-000324"/>
        <s v="SO-000325"/>
        <s v="SO-000326"/>
        <s v="SO-000327"/>
        <s v="SO-000328"/>
        <s v="SO-000329"/>
        <s v="SO-000330"/>
        <s v="SO-000331"/>
        <s v="SO-000332"/>
        <s v="SO-000333"/>
        <s v="SO-000334"/>
        <s v="SO-000335"/>
        <s v="SO-000336"/>
        <s v="SO-000337"/>
        <s v="SO-000338"/>
        <s v="SO-000339"/>
        <s v="SO-000340"/>
        <s v="SO-000341"/>
        <s v="SO-000342"/>
        <s v="SO-000343"/>
        <s v="SO-000344"/>
        <s v="SO-000345"/>
        <s v="SO-000346"/>
        <s v="SO-000347"/>
        <s v="SO-000348"/>
        <s v="SO-000349"/>
        <s v="SO-000350"/>
        <s v="SO-000351"/>
        <s v="SO-000352"/>
        <s v="SO-000353"/>
        <s v="SO-000354"/>
        <s v="SO-000355"/>
        <s v="SO-000356"/>
        <s v="SO-000357"/>
        <s v="SO-000358"/>
        <s v="SO-000359"/>
        <s v="SO-000360"/>
        <s v="SO-000361"/>
        <s v="SO-000362"/>
        <s v="SO-000363"/>
        <s v="SO-000364"/>
        <s v="SO-000365"/>
        <s v="SO-000366"/>
        <s v="SO-000367"/>
        <s v="SO-000368"/>
        <s v="SO-000369"/>
        <s v="SO-000370"/>
        <s v="SO-000371"/>
        <s v="SO-000372"/>
        <s v="SO-000373"/>
        <s v="SO-000374"/>
        <s v="SO-000375"/>
        <s v="SO-000376"/>
        <s v="SO-000377"/>
        <s v="SO-000378"/>
        <s v="SO-000379"/>
        <s v="SO-000380"/>
        <s v="SO-000381"/>
        <s v="SO-000382"/>
        <s v="SO-000383"/>
        <s v="SO-000384"/>
        <s v="SO-000385"/>
        <s v="SO-000386"/>
        <s v="SO-000387"/>
        <s v="SO-000388"/>
        <s v="SO-000389"/>
        <s v="SO-000390"/>
        <s v="SO-000391"/>
        <s v="SO-000392"/>
        <s v="SO-000393"/>
        <s v="SO-000394"/>
        <s v="SO-000395"/>
        <s v="SO-000396"/>
        <s v="SO-000397"/>
        <s v="SO-000398"/>
        <s v="SO-000399"/>
        <s v="SO-000400"/>
        <s v="SO-000401"/>
        <s v="SO-000402"/>
        <s v="SO-000403"/>
        <s v="SO-000404"/>
        <s v="SO-000405"/>
        <s v="SO-000406"/>
        <s v="SO-000407"/>
        <s v="SO-000408"/>
        <s v="SO-000409"/>
        <s v="SO-000410"/>
        <s v="SO-000411"/>
        <s v="SO-000412"/>
        <s v="SO-000413"/>
        <s v="SO-000414"/>
        <s v="SO-000415"/>
        <s v="SO-000416"/>
        <s v="SO-000417"/>
        <s v="SO-000418"/>
        <s v="SO-000419"/>
        <s v="SO-000420"/>
        <s v="SO-000421"/>
        <s v="SO-000422"/>
        <s v="SO-000423"/>
        <s v="SO-000424"/>
        <s v="SO-000425"/>
        <s v="SO-000426"/>
        <s v="SO-000427"/>
        <s v="SO-000428"/>
        <s v="SO-000429"/>
        <s v="SO-000430"/>
        <s v="SO-000431"/>
        <s v="SO-000432"/>
        <s v="SO-000433"/>
        <s v="SO-000434"/>
        <s v="SO-000435"/>
        <s v="SO-000436"/>
        <s v="SO-000437"/>
        <s v="SO-000438"/>
        <s v="SO-000439"/>
        <s v="SO-000440"/>
        <s v="SO-000441"/>
        <s v="SO-000442"/>
        <s v="SO-000443"/>
        <s v="SO-000444"/>
        <s v="SO-000445"/>
        <s v="SO-000446"/>
        <s v="SO-000447"/>
        <s v="SO-000448"/>
        <s v="SO-000449"/>
        <s v="SO-000450"/>
        <s v="SO-000451"/>
        <s v="SO-000452"/>
        <s v="SO-000453"/>
        <s v="SO-000454"/>
        <s v="SO-000455"/>
        <s v="SO-000456"/>
        <s v="SO-000457"/>
        <s v="SO-000458"/>
        <s v="SO-000459"/>
        <s v="SO-000460"/>
        <s v="SO-000461"/>
        <s v="SO-000462"/>
        <s v="SO-000463"/>
        <s v="SO-000464"/>
        <s v="SO-000465"/>
        <s v="SO-000466"/>
        <s v="SO-000467"/>
        <s v="SO-000468"/>
        <s v="SO-000469"/>
        <s v="SO-000470"/>
        <s v="SO-000471"/>
        <s v="SO-000472"/>
        <s v="SO-000473"/>
        <s v="SO-000474"/>
        <s v="SO-000475"/>
        <s v="SO-000476"/>
        <s v="SO-000477"/>
        <s v="SO-000478"/>
        <s v="SO-000479"/>
        <s v="SO-000480"/>
        <s v="SO-000481"/>
        <s v="SO-000482"/>
        <s v="SO-000483"/>
        <s v="SO-000484"/>
        <s v="SO-000485"/>
        <s v="SO-000486"/>
        <s v="SO-000487"/>
        <s v="SO-000488"/>
        <s v="SO-000489"/>
        <s v="SO-000490"/>
        <s v="SO-000491"/>
        <s v="SO-000492"/>
        <s v="SO-000493"/>
        <s v="SO-000494"/>
        <s v="SO-000495"/>
        <s v="SO-000496"/>
        <s v="SO-000497"/>
        <s v="SO-000498"/>
        <s v="SO-000499"/>
        <s v="SO-000500"/>
        <s v="SO-000501"/>
        <s v="SO-000502"/>
        <s v="SO-000503"/>
        <s v="SO-000504"/>
        <s v="SO-000505"/>
        <s v="SO-000506"/>
        <s v="SO-000507"/>
        <s v="SO-000508"/>
        <s v="SO-000509"/>
        <s v="SO-000510"/>
        <s v="SO-000511"/>
        <s v="SO-000512"/>
        <s v="SO-000513"/>
        <s v="SO-000514"/>
        <s v="SO-000515"/>
        <s v="SO-000516"/>
        <s v="SO-000517"/>
        <s v="SO-000518"/>
        <s v="SO-000519"/>
        <s v="SO-000520"/>
        <s v="SO-000521"/>
        <s v="SO-000522"/>
        <s v="SO-000523"/>
        <s v="SO-000524"/>
        <s v="SO-000525"/>
        <s v="SO-000526"/>
        <s v="SO-000527"/>
        <s v="SO-000528"/>
        <s v="SO-000529"/>
        <s v="SO-000530"/>
        <s v="SO-000531"/>
        <s v="SO-000532"/>
        <s v="SO-000533"/>
        <s v="SO-000534"/>
        <s v="SO-000535"/>
        <s v="SO-000536"/>
        <s v="SO-000537"/>
        <s v="SO-000538"/>
        <s v="SO-000539"/>
        <s v="SO-000540"/>
        <s v="SO-000541"/>
        <s v="SO-000542"/>
        <s v="SO-000543"/>
        <s v="SO-000544"/>
        <s v="SO-000545"/>
        <s v="SO-000546"/>
        <s v="SO-000547"/>
        <s v="SO-000548"/>
        <s v="SO-000549"/>
        <s v="SO-000550"/>
        <s v="SO-000551"/>
        <s v="SO-000552"/>
        <s v="SO-000553"/>
        <s v="SO-000554"/>
        <s v="SO-000555"/>
        <s v="SO-000556"/>
        <s v="SO-000557"/>
        <s v="SO-000558"/>
        <s v="SO-000559"/>
        <s v="SO-000560"/>
        <s v="SO-000561"/>
        <s v="SO-000562"/>
        <s v="SO-000563"/>
        <s v="SO-000564"/>
        <s v="SO-000565"/>
        <s v="SO-000566"/>
        <s v="SO-000567"/>
        <s v="SO-000568"/>
        <s v="SO-000569"/>
        <s v="SO-000570"/>
        <s v="SO-000571"/>
        <s v="SO-000572"/>
        <s v="SO-000573"/>
        <s v="SO-000574"/>
        <s v="SO-000575"/>
        <s v="SO-000576"/>
        <s v="SO-000577"/>
        <s v="SO-000578"/>
        <s v="SO-000579"/>
        <s v="SO-000580"/>
        <s v="SO-000581"/>
        <s v="SO-000582"/>
        <s v="SO-000583"/>
        <s v="SO-000584"/>
        <s v="SO-000585"/>
        <s v="SO-000586"/>
        <s v="SO-000587"/>
        <s v="SO-000588"/>
        <s v="SO-000589"/>
        <s v="SO-000590"/>
        <s v="SO-000591"/>
        <s v="SO-000592"/>
        <s v="SO-000593"/>
        <s v="SO-000594"/>
        <s v="SO-000595"/>
        <s v="SO-000596"/>
        <s v="SO-000597"/>
        <s v="SO-000598"/>
        <s v="SO-000599"/>
        <s v="SO-000600"/>
        <s v="SO-000601"/>
        <s v="SO-000602"/>
        <s v="SO-000603"/>
        <s v="SO-000604"/>
        <s v="SO-000605"/>
        <s v="SO-000606"/>
        <s v="SO-000607"/>
        <s v="SO-000608"/>
        <s v="SO-000609"/>
        <s v="SO-000610"/>
        <s v="SO-000611"/>
        <s v="SO-000612"/>
        <s v="SO-000613"/>
        <s v="SO-000614"/>
        <s v="SO-000615"/>
        <s v="SO-000616"/>
        <s v="SO-000617"/>
        <s v="SO-000618"/>
        <s v="SO-000619"/>
        <s v="SO-000620"/>
        <s v="SO-000621"/>
        <s v="SO-000622"/>
        <s v="SO-000623"/>
        <s v="SO-000624"/>
        <s v="SO-000625"/>
        <s v="SO-000626"/>
        <s v="SO-000627"/>
        <s v="SO-000628"/>
        <s v="SO-000629"/>
        <s v="SO-000630"/>
        <s v="SO-000631"/>
        <s v="SO-000632"/>
        <s v="SO-000633"/>
        <s v="SO-000634"/>
        <s v="SO-000635"/>
        <s v="SO-000636"/>
        <s v="SO-000637"/>
        <s v="SO-000638"/>
        <s v="SO-000639"/>
        <s v="SO-000640"/>
        <s v="SO-000641"/>
        <s v="SO-000642"/>
        <s v="SO-000643"/>
        <s v="SO-000644"/>
        <s v="SO-000645"/>
        <s v="SO-000646"/>
        <s v="SO-000647"/>
        <s v="SO-000648"/>
        <s v="SO-000649"/>
        <s v="SO-000650"/>
        <s v="SO-000651"/>
        <s v="SO-000652"/>
        <s v="SO-000653"/>
        <s v="SO-000654"/>
        <s v="SO-000655"/>
        <s v="SO-000656"/>
        <s v="SO-000657"/>
        <s v="SO-000658"/>
        <s v="SO-000659"/>
        <s v="SO-000660"/>
        <s v="SO-000661"/>
        <s v="SO-000662"/>
        <s v="SO-000663"/>
        <s v="SO-000664"/>
        <s v="SO-000665"/>
        <s v="SO-000666"/>
        <s v="SO-000667"/>
        <s v="SO-000668"/>
        <s v="SO-000669"/>
        <s v="SO-000670"/>
        <s v="SO-000671"/>
        <s v="SO-000672"/>
        <s v="SO-000673"/>
        <s v="SO-000674"/>
        <s v="SO-000675"/>
        <s v="SO-000676"/>
        <s v="SO-000677"/>
        <s v="SO-000678"/>
        <s v="SO-000679"/>
        <s v="SO-000680"/>
        <s v="SO-000681"/>
        <s v="SO-000682"/>
        <s v="SO-000683"/>
        <s v="SO-000684"/>
        <s v="SO-000685"/>
        <s v="SO-000686"/>
        <s v="SO-000687"/>
        <s v="SO-000688"/>
        <s v="SO-000689"/>
        <s v="SO-000690"/>
        <s v="SO-000691"/>
        <s v="SO-000692"/>
        <s v="SO-000693"/>
        <s v="SO-000694"/>
        <s v="SO-000695"/>
        <s v="SO-000696"/>
        <s v="SO-000697"/>
        <s v="SO-000698"/>
        <s v="SO-000699"/>
        <s v="SO-000700"/>
        <s v="SO-000701"/>
        <s v="SO-000702"/>
        <s v="SO-000703"/>
        <s v="SO-000704"/>
        <s v="SO-000705"/>
        <s v="SO-000706"/>
        <s v="SO-000707"/>
        <s v="SO-000708"/>
        <s v="SO-000709"/>
        <s v="SO-000710"/>
        <s v="SO-000711"/>
        <s v="SO-000712"/>
        <s v="SO-000713"/>
        <s v="SO-000714"/>
        <s v="SO-000715"/>
        <s v="SO-000716"/>
        <s v="SO-000717"/>
        <s v="SO-000718"/>
        <s v="SO-000719"/>
        <s v="SO-000720"/>
        <s v="SO-000721"/>
        <s v="SO-000722"/>
        <s v="SO-000723"/>
        <s v="SO-000724"/>
        <s v="SO-000725"/>
        <s v="SO-000726"/>
        <s v="SO-000727"/>
        <s v="SO-000728"/>
        <s v="SO-000729"/>
        <s v="SO-000730"/>
        <s v="SO-000731"/>
        <s v="SO-000732"/>
        <s v="SO-000733"/>
        <s v="SO-000734"/>
        <s v="SO-000735"/>
        <s v="SO-000736"/>
        <s v="SO-000737"/>
        <s v="SO-000738"/>
        <s v="SO-000739"/>
        <s v="SO-000740"/>
        <s v="SO-000741"/>
        <s v="SO-000742"/>
        <s v="SO-000743"/>
        <s v="SO-000744"/>
        <s v="SO-000745"/>
        <s v="SO-000746"/>
        <s v="SO-000747"/>
        <s v="SO-000748"/>
        <s v="SO-000749"/>
        <s v="SO-000750"/>
        <s v="SO-000751"/>
        <s v="SO-000752"/>
        <s v="SO-000753"/>
        <s v="SO-000754"/>
        <s v="SO-000755"/>
        <s v="SO-000756"/>
        <s v="SO-000757"/>
        <s v="SO-000758"/>
        <s v="SO-000759"/>
        <s v="SO-000760"/>
        <s v="SO-000761"/>
        <s v="SO-000762"/>
        <s v="SO-000763"/>
        <s v="SO-000764"/>
        <s v="SO-000765"/>
        <s v="SO-000766"/>
        <s v="SO-000767"/>
        <s v="SO-000768"/>
        <s v="SO-000769"/>
        <s v="SO-000770"/>
        <s v="SO-000771"/>
        <s v="SO-000772"/>
        <s v="SO-000773"/>
        <s v="SO-000774"/>
        <s v="SO-000775"/>
        <s v="SO-000776"/>
        <s v="SO-000777"/>
        <s v="SO-000778"/>
        <s v="SO-000779"/>
        <s v="SO-000780"/>
        <s v="SO-000781"/>
        <s v="SO-000782"/>
        <s v="SO-000783"/>
        <s v="SO-000784"/>
        <s v="SO-000785"/>
        <s v="SO-000786"/>
        <s v="SO-000787"/>
        <s v="SO-000788"/>
        <s v="SO-000789"/>
        <s v="SO-000790"/>
        <s v="SO-000791"/>
        <s v="SO-000792"/>
        <s v="SO-000793"/>
        <s v="SO-000794"/>
        <s v="SO-000795"/>
        <s v="SO-000796"/>
        <s v="SO-000797"/>
        <s v="SO-000798"/>
        <s v="SO-000799"/>
        <s v="SO-000800"/>
        <s v="SO-000801"/>
        <s v="SO-000802"/>
        <s v="SO-000803"/>
        <s v="SO-000804"/>
        <s v="SO-000805"/>
        <s v="SO-000806"/>
        <s v="SO-000807"/>
        <s v="SO-000808"/>
        <s v="SO-000809"/>
        <s v="SO-000810"/>
        <s v="SO-000811"/>
        <s v="SO-000812"/>
        <s v="SO-000813"/>
        <s v="SO-000814"/>
        <s v="SO-000815"/>
        <s v="SO-000816"/>
        <s v="SO-000817"/>
        <s v="SO-000818"/>
        <s v="SO-000819"/>
        <s v="SO-000820"/>
        <s v="SO-000821"/>
        <s v="SO-000822"/>
        <s v="SO-000823"/>
        <s v="SO-000824"/>
        <s v="SO-000825"/>
        <s v="SO-000826"/>
        <s v="SO-000827"/>
        <s v="SO-000828"/>
        <s v="SO-000829"/>
        <s v="SO-000830"/>
        <s v="SO-000831"/>
        <s v="SO-000832"/>
        <s v="SO-000833"/>
        <s v="SO-000834"/>
        <s v="SO-000835"/>
        <s v="SO-000836"/>
        <s v="SO-000837"/>
        <s v="SO-000838"/>
        <s v="SO-000839"/>
        <s v="SO-000840"/>
        <s v="SO-000841"/>
        <s v="SO-000842"/>
        <s v="SO-000843"/>
        <s v="SO-000844"/>
        <s v="SO-000845"/>
        <s v="SO-000846"/>
        <s v="SO-000847"/>
        <s v="SO-000848"/>
        <s v="SO-000849"/>
        <s v="SO-000850"/>
        <s v="SO-000851"/>
        <s v="SO-000852"/>
        <s v="SO-000853"/>
        <s v="SO-000854"/>
        <s v="SO-000855"/>
        <s v="SO-000856"/>
        <s v="SO-000857"/>
        <s v="SO-000858"/>
        <s v="SO-000859"/>
        <s v="SO-000860"/>
        <s v="SO-000861"/>
        <s v="SO-000862"/>
        <s v="SO-000863"/>
        <s v="SO-000864"/>
        <s v="SO-000865"/>
        <s v="SO-000866"/>
        <s v="SO-000867"/>
        <s v="SO-000868"/>
        <s v="SO-000869"/>
        <s v="SO-000870"/>
        <s v="SO-000871"/>
        <s v="SO-000872"/>
        <s v="SO-000873"/>
        <s v="SO-000874"/>
        <s v="SO-000875"/>
        <s v="SO-000876"/>
        <s v="SO-000877"/>
        <s v="SO-000878"/>
        <s v="SO-000879"/>
        <s v="SO-000880"/>
        <s v="SO-000881"/>
        <s v="SO-000882"/>
        <s v="SO-000883"/>
        <s v="SO-000884"/>
        <s v="SO-000885"/>
        <s v="SO-000886"/>
        <s v="SO-000887"/>
        <s v="SO-000888"/>
        <s v="SO-000889"/>
        <s v="SO-000890"/>
        <s v="SO-000891"/>
        <s v="SO-000892"/>
        <s v="SO-000893"/>
        <s v="SO-000894"/>
        <s v="SO-000895"/>
        <s v="SO-000896"/>
        <s v="SO-000897"/>
        <s v="SO-000898"/>
        <s v="SO-000899"/>
        <s v="SO-000900"/>
        <s v="SO-000901"/>
        <s v="SO-000902"/>
        <s v="SO-000903"/>
        <s v="SO-000904"/>
        <s v="SO-000905"/>
        <s v="SO-000906"/>
        <s v="SO-000907"/>
        <s v="SO-000908"/>
        <s v="SO-000909"/>
        <s v="SO-000910"/>
        <s v="SO-000911"/>
        <s v="SO-000912"/>
        <s v="SO-000913"/>
        <s v="SO-000914"/>
        <s v="SO-000915"/>
        <s v="SO-000916"/>
        <s v="SO-000917"/>
        <s v="SO-000918"/>
        <s v="SO-000919"/>
        <s v="SO-000920"/>
        <s v="SO-000921"/>
        <s v="SO-000922"/>
        <s v="SO-000923"/>
        <s v="SO-000924"/>
        <s v="SO-000925"/>
        <s v="SO-000926"/>
        <s v="SO-000927"/>
        <s v="SO-000928"/>
        <s v="SO-000929"/>
        <s v="SO-000930"/>
        <s v="SO-000931"/>
        <s v="SO-000932"/>
        <s v="SO-000933"/>
        <s v="SO-000934"/>
        <s v="SO-000935"/>
        <s v="SO-000936"/>
        <s v="SO-000937"/>
        <s v="SO-000938"/>
        <s v="SO-000939"/>
        <s v="SO-000940"/>
        <s v="SO-000941"/>
        <s v="SO-000942"/>
        <s v="SO-000943"/>
        <s v="SO-000944"/>
        <s v="SO-000945"/>
        <s v="SO-000946"/>
        <s v="SO-000947"/>
        <s v="SO-000948"/>
        <s v="SO-000949"/>
        <s v="SO-000950"/>
        <s v="SO-000951"/>
        <s v="SO-000952"/>
        <s v="SO-000953"/>
        <s v="SO-000954"/>
        <s v="SO-000955"/>
        <s v="SO-000956"/>
        <s v="SO-000957"/>
        <s v="SO-000958"/>
        <s v="SO-000959"/>
        <s v="SO-000960"/>
        <s v="SO-000961"/>
        <s v="SO-000962"/>
        <s v="SO-000963"/>
        <s v="SO-000964"/>
        <s v="SO-000965"/>
        <s v="SO-000966"/>
        <s v="SO-000967"/>
        <s v="SO-000968"/>
        <s v="SO-000969"/>
        <s v="SO-000970"/>
        <s v="SO-000971"/>
        <s v="SO-000972"/>
        <s v="SO-000973"/>
        <s v="SO-000974"/>
        <s v="SO-000975"/>
        <s v="SO-000976"/>
        <s v="SO-000977"/>
        <s v="SO-000978"/>
        <s v="SO-000979"/>
        <s v="SO-000980"/>
        <s v="SO-000981"/>
        <s v="SO-000982"/>
        <s v="SO-000983"/>
        <s v="SO-000984"/>
        <s v="SO-000985"/>
        <s v="SO-000986"/>
        <s v="SO-000987"/>
        <s v="SO-000988"/>
        <s v="SO-000989"/>
        <s v="SO-000990"/>
        <s v="SO-000991"/>
        <s v="SO-000992"/>
        <s v="SO-000993"/>
        <s v="SO-000994"/>
        <s v="SO-000995"/>
        <s v="SO-000996"/>
        <s v="SO-000997"/>
        <s v="SO-000998"/>
        <s v="SO-000999"/>
        <s v="SO-001000"/>
        <s v="SO-001001"/>
        <s v="SO-001002"/>
        <s v="SO-001003"/>
        <s v="SO-001004"/>
        <s v="SO-001005"/>
        <s v="SO-001006"/>
        <s v="SO-001007"/>
        <s v="SO-001008"/>
        <s v="SO-001009"/>
        <s v="SO-001010"/>
        <s v="SO-001011"/>
        <s v="SO-001012"/>
        <s v="SO-001013"/>
        <s v="SO-001014"/>
        <s v="SO-001015"/>
        <s v="SO-001016"/>
        <s v="SO-001017"/>
        <s v="SO-001018"/>
        <s v="SO-001019"/>
        <s v="SO-001020"/>
        <s v="SO-001021"/>
        <s v="SO-001022"/>
        <s v="SO-001023"/>
        <s v="SO-001024"/>
        <s v="SO-001025"/>
        <s v="SO-001026"/>
        <s v="SO-001027"/>
        <s v="SO-001028"/>
        <s v="SO-001029"/>
        <s v="SO-001030"/>
        <s v="SO-001031"/>
        <s v="SO-001032"/>
        <s v="SO-001033"/>
        <s v="SO-001034"/>
        <s v="SO-001035"/>
        <s v="SO-001036"/>
        <s v="SO-001037"/>
        <s v="SO-001038"/>
        <s v="SO-001039"/>
        <s v="SO-001040"/>
        <s v="SO-001041"/>
        <s v="SO-001042"/>
        <s v="SO-001043"/>
        <s v="SO-001044"/>
        <s v="SO-001045"/>
        <s v="SO-001046"/>
        <s v="SO-001047"/>
        <s v="SO-001048"/>
        <s v="SO-001049"/>
        <s v="SO-001050"/>
        <s v="SO-001051"/>
        <s v="SO-001052"/>
        <s v="SO-001053"/>
        <s v="SO-001054"/>
        <s v="SO-001055"/>
        <s v="SO-001056"/>
        <s v="SO-001057"/>
        <s v="SO-001058"/>
        <s v="SO-001059"/>
        <s v="SO-001060"/>
        <s v="SO-001061"/>
        <s v="SO-001062"/>
        <s v="SO-001063"/>
        <s v="SO-001064"/>
        <s v="SO-001065"/>
        <s v="SO-001066"/>
        <s v="SO-001067"/>
        <s v="SO-001068"/>
        <s v="SO-001069"/>
        <s v="SO-001070"/>
        <s v="SO-001071"/>
        <s v="SO-001072"/>
        <s v="SO-001073"/>
        <s v="SO-001074"/>
        <s v="SO-001075"/>
        <s v="SO-001076"/>
        <s v="SO-001077"/>
        <s v="SO-001078"/>
        <s v="SO-001079"/>
        <s v="SO-001080"/>
        <s v="SO-001081"/>
        <s v="SO-001082"/>
        <s v="SO-001083"/>
        <s v="SO-001084"/>
        <s v="SO-001085"/>
        <s v="SO-001086"/>
        <s v="SO-001087"/>
        <s v="SO-001088"/>
        <s v="SO-001089"/>
        <s v="SO-001090"/>
        <s v="SO-001091"/>
        <s v="SO-001092"/>
        <s v="SO-001093"/>
        <s v="SO-001094"/>
        <s v="SO-001095"/>
        <s v="SO-001096"/>
        <s v="SO-001097"/>
        <s v="SO-001098"/>
        <s v="SO-001099"/>
        <s v="SO-001100"/>
        <s v="SO-001101"/>
        <s v="SO-001102"/>
        <s v="SO-001103"/>
        <s v="SO-001104"/>
        <s v="SO-001105"/>
        <s v="SO-001106"/>
        <s v="SO-001107"/>
        <s v="SO-001108"/>
        <s v="SO-001109"/>
        <s v="SO-001110"/>
        <s v="SO-001111"/>
        <s v="SO-001112"/>
        <s v="SO-001113"/>
        <s v="SO-001114"/>
        <s v="SO-001115"/>
        <s v="SO-001116"/>
        <s v="SO-001117"/>
        <s v="SO-001118"/>
        <s v="SO-001119"/>
        <s v="SO-001120"/>
        <s v="SO-001121"/>
        <s v="SO-001122"/>
        <s v="SO-001123"/>
        <s v="SO-001124"/>
        <s v="SO-001125"/>
        <s v="SO-001126"/>
        <s v="SO-001127"/>
        <s v="SO-001128"/>
        <s v="SO-001129"/>
        <s v="SO-001130"/>
        <s v="SO-001131"/>
        <s v="SO-001132"/>
        <s v="SO-001133"/>
        <s v="SO-001134"/>
        <s v="SO-001135"/>
        <s v="SO-001136"/>
        <s v="SO-001137"/>
        <s v="SO-001138"/>
        <s v="SO-001139"/>
        <s v="SO-001140"/>
        <s v="SO-001141"/>
        <s v="SO-001142"/>
        <s v="SO-001143"/>
        <s v="SO-001144"/>
        <s v="SO-001145"/>
        <s v="SO-001146"/>
        <s v="SO-001147"/>
        <s v="SO-001148"/>
        <s v="SO-001149"/>
        <s v="SO-001150"/>
        <s v="SO-001151"/>
        <s v="SO-001152"/>
        <s v="SO-001153"/>
        <s v="SO-001154"/>
        <s v="SO-001155"/>
        <s v="SO-001156"/>
        <s v="SO-001157"/>
        <s v="SO-001158"/>
        <s v="SO-001159"/>
        <s v="SO-001160"/>
        <s v="SO-001161"/>
        <s v="SO-001162"/>
        <s v="SO-001163"/>
        <s v="SO-001164"/>
        <s v="SO-001165"/>
        <s v="SO-001166"/>
        <s v="SO-001167"/>
        <s v="SO-001168"/>
        <s v="SO-001169"/>
        <s v="SO-001170"/>
        <s v="SO-001171"/>
        <s v="SO-001172"/>
        <s v="SO-001173"/>
        <s v="SO-001174"/>
        <s v="SO-001175"/>
        <s v="SO-001176"/>
        <s v="SO-001177"/>
        <s v="SO-001178"/>
        <s v="SO-001179"/>
        <s v="SO-001180"/>
        <s v="SO-001181"/>
        <s v="SO-001182"/>
        <s v="SO-001183"/>
        <s v="SO-001184"/>
        <s v="SO-001185"/>
        <s v="SO-001186"/>
        <s v="SO-001187"/>
        <s v="SO-001188"/>
        <s v="SO-001189"/>
        <s v="SO-001190"/>
        <s v="SO-001191"/>
        <s v="SO-001192"/>
        <s v="SO-001193"/>
        <s v="SO-001194"/>
        <s v="SO-001195"/>
        <s v="SO-001196"/>
        <s v="SO-001197"/>
        <s v="SO-001198"/>
        <s v="SO-001199"/>
        <s v="SO-001200"/>
        <s v="SO-001201"/>
        <s v="SO-001202"/>
        <s v="SO-001203"/>
        <s v="SO-001204"/>
        <s v="SO-001205"/>
        <s v="SO-001206"/>
        <s v="SO-001207"/>
        <s v="SO-001208"/>
        <s v="SO-001209"/>
        <s v="SO-001210"/>
        <s v="SO-001211"/>
        <s v="SO-001212"/>
        <s v="SO-001213"/>
        <s v="SO-001214"/>
        <s v="SO-001215"/>
        <s v="SO-001216"/>
        <s v="SO-001217"/>
        <s v="SO-001218"/>
        <s v="SO-001219"/>
        <s v="SO-001220"/>
        <s v="SO-001221"/>
        <s v="SO-001222"/>
        <s v="SO-001223"/>
        <s v="SO-001224"/>
        <s v="SO-001225"/>
        <s v="SO-001226"/>
        <s v="SO-001227"/>
        <s v="SO-001228"/>
        <s v="SO-001229"/>
        <s v="SO-001230"/>
        <s v="SO-001231"/>
        <s v="SO-001232"/>
        <s v="SO-001233"/>
        <s v="SO-001234"/>
        <s v="SO-001235"/>
        <s v="SO-001236"/>
        <s v="SO-001237"/>
        <s v="SO-001238"/>
        <s v="SO-001239"/>
        <s v="SO-001240"/>
        <s v="SO-001241"/>
        <s v="SO-001242"/>
        <s v="SO-001243"/>
        <s v="SO-001244"/>
        <s v="SO-001245"/>
        <s v="SO-001246"/>
        <s v="SO-001247"/>
        <s v="SO-001248"/>
        <s v="SO-001249"/>
        <s v="SO-001250"/>
        <s v="SO-001251"/>
        <s v="SO-001252"/>
        <s v="SO-001253"/>
        <s v="SO-001254"/>
        <s v="SO-001255"/>
        <s v="SO-001256"/>
        <s v="SO-001257"/>
        <s v="SO-001258"/>
        <s v="SO-001259"/>
        <s v="SO-001260"/>
        <s v="SO-001261"/>
        <s v="SO-001262"/>
        <s v="SO-001263"/>
        <s v="SO-001264"/>
        <s v="SO-001265"/>
        <s v="SO-001266"/>
        <s v="SO-001267"/>
        <s v="SO-001268"/>
        <s v="SO-001269"/>
        <s v="SO-001270"/>
        <s v="SO-001271"/>
        <s v="SO-001272"/>
        <s v="SO-001273"/>
        <s v="SO-001274"/>
        <s v="SO-001275"/>
        <s v="SO-001276"/>
        <s v="SO-001277"/>
        <s v="SO-001278"/>
        <s v="SO-001279"/>
        <s v="SO-001280"/>
        <s v="SO-001281"/>
        <s v="SO-001282"/>
        <s v="SO-001283"/>
        <s v="SO-001284"/>
        <s v="SO-001285"/>
        <s v="SO-001286"/>
        <s v="SO-001287"/>
        <s v="SO-001288"/>
        <s v="SO-001289"/>
        <s v="SO-001290"/>
        <s v="SO-001291"/>
        <s v="SO-001292"/>
        <s v="SO-001293"/>
        <s v="SO-001294"/>
        <s v="SO-001295"/>
        <s v="SO-001296"/>
        <s v="SO-001297"/>
        <s v="SO-001298"/>
        <s v="SO-001299"/>
        <s v="SO-001300"/>
        <s v="SO-001301"/>
        <s v="SO-001302"/>
        <s v="SO-001303"/>
        <s v="SO-001304"/>
        <s v="SO-001305"/>
        <s v="SO-001306"/>
        <s v="SO-001307"/>
        <s v="SO-001308"/>
        <s v="SO-001309"/>
        <s v="SO-001310"/>
        <s v="SO-001311"/>
        <s v="SO-001312"/>
        <s v="SO-001313"/>
        <s v="SO-001314"/>
        <s v="SO-001315"/>
        <s v="SO-001316"/>
        <s v="SO-001317"/>
        <s v="SO-001318"/>
        <s v="SO-001319"/>
        <s v="SO-001320"/>
        <s v="SO-001321"/>
        <s v="SO-001322"/>
        <s v="SO-001323"/>
        <s v="SO-001324"/>
        <s v="SO-001325"/>
        <s v="SO-001326"/>
        <s v="SO-001327"/>
        <s v="SO-001328"/>
        <s v="SO-001329"/>
        <s v="SO-001330"/>
        <s v="SO-001331"/>
        <s v="SO-001332"/>
        <s v="SO-001333"/>
        <s v="SO-001334"/>
        <s v="SO-001335"/>
        <s v="SO-001336"/>
        <s v="SO-001337"/>
        <s v="SO-001338"/>
        <s v="SO-001339"/>
        <s v="SO-001340"/>
        <s v="SO-001341"/>
        <s v="SO-001342"/>
        <s v="SO-001343"/>
        <s v="SO-001344"/>
        <s v="SO-001345"/>
        <s v="SO-001346"/>
        <s v="SO-001347"/>
        <s v="SO-001348"/>
        <s v="SO-001349"/>
        <s v="SO-001350"/>
        <s v="SO-001351"/>
        <s v="SO-001352"/>
        <s v="SO-001353"/>
        <s v="SO-001354"/>
        <s v="SO-001355"/>
        <s v="SO-001356"/>
        <s v="SO-001357"/>
        <s v="SO-001358"/>
        <s v="SO-001359"/>
        <s v="SO-001360"/>
        <s v="SO-001361"/>
        <s v="SO-001362"/>
        <s v="SO-001363"/>
        <s v="SO-001364"/>
        <s v="SO-001365"/>
        <s v="SO-001366"/>
        <s v="SO-001367"/>
        <s v="SO-001368"/>
        <s v="SO-001369"/>
        <s v="SO-001370"/>
        <s v="SO-001371"/>
        <s v="SO-001372"/>
        <s v="SO-001373"/>
        <s v="SO-001374"/>
        <s v="SO-001375"/>
        <s v="SO-001376"/>
        <s v="SO-001377"/>
        <s v="SO-001378"/>
        <s v="SO-001379"/>
        <s v="SO-001380"/>
        <s v="SO-001381"/>
        <s v="SO-001382"/>
        <s v="SO-001383"/>
        <s v="SO-001384"/>
        <s v="SO-001385"/>
        <s v="SO-001386"/>
        <s v="SO-001387"/>
        <s v="SO-001388"/>
        <s v="SO-001389"/>
        <s v="SO-001390"/>
        <s v="SO-001391"/>
        <s v="SO-001392"/>
        <s v="SO-001393"/>
        <s v="SO-001394"/>
        <s v="SO-001395"/>
        <s v="SO-001396"/>
        <s v="SO-001397"/>
        <s v="SO-001398"/>
        <s v="SO-001399"/>
        <s v="SO-001400"/>
        <s v="SO-001401"/>
        <s v="SO-001402"/>
        <s v="SO-001403"/>
        <s v="SO-001404"/>
        <s v="SO-001405"/>
        <s v="SO-001406"/>
        <s v="SO-001407"/>
        <s v="SO-001408"/>
        <s v="SO-001409"/>
        <s v="SO-001410"/>
        <s v="SO-001411"/>
        <s v="SO-001412"/>
        <s v="SO-001413"/>
        <s v="SO-001414"/>
        <s v="SO-001415"/>
        <s v="SO-001416"/>
        <s v="SO-001417"/>
        <s v="SO-001418"/>
        <s v="SO-001419"/>
        <s v="SO-001420"/>
        <s v="SO-001421"/>
        <s v="SO-001422"/>
        <s v="SO-001423"/>
        <s v="SO-001424"/>
        <s v="SO-001425"/>
        <s v="SO-001426"/>
        <s v="SO-001427"/>
        <s v="SO-001428"/>
        <s v="SO-001429"/>
        <s v="SO-001430"/>
        <s v="SO-001431"/>
        <s v="SO-001432"/>
        <s v="SO-001433"/>
        <s v="SO-001434"/>
        <s v="SO-001435"/>
        <s v="SO-001436"/>
        <s v="SO-001437"/>
        <s v="SO-001438"/>
        <s v="SO-001439"/>
        <s v="SO-001440"/>
        <s v="SO-001441"/>
        <s v="SO-001442"/>
        <s v="SO-001443"/>
        <s v="SO-001444"/>
        <s v="SO-001445"/>
        <s v="SO-001446"/>
        <s v="SO-001447"/>
        <s v="SO-001448"/>
        <s v="SO-001449"/>
        <s v="SO-001450"/>
        <s v="SO-001451"/>
        <s v="SO-001452"/>
        <s v="SO-001453"/>
        <s v="SO-001454"/>
        <s v="SO-001455"/>
        <s v="SO-001456"/>
        <s v="SO-001457"/>
        <s v="SO-001458"/>
        <s v="SO-001459"/>
        <s v="SO-001460"/>
        <s v="SO-001461"/>
        <s v="SO-001462"/>
        <s v="SO-001463"/>
        <s v="SO-001464"/>
        <s v="SO-001465"/>
        <s v="SO-001466"/>
        <s v="SO-001467"/>
        <s v="SO-001468"/>
        <s v="SO-001469"/>
        <s v="SO-001470"/>
        <s v="SO-001471"/>
        <s v="SO-001472"/>
        <s v="SO-001473"/>
        <s v="SO-001474"/>
        <s v="SO-001475"/>
        <s v="SO-001476"/>
        <s v="SO-001477"/>
        <s v="SO-001478"/>
        <s v="SO-001479"/>
        <s v="SO-001480"/>
        <s v="SO-001481"/>
        <s v="SO-001482"/>
        <s v="SO-001483"/>
        <s v="SO-001484"/>
        <s v="SO-001485"/>
        <s v="SO-001486"/>
        <s v="SO-001487"/>
        <s v="SO-001488"/>
        <s v="SO-001489"/>
        <s v="SO-001490"/>
        <s v="SO-001491"/>
        <s v="SO-001492"/>
        <s v="SO-001493"/>
        <s v="SO-001494"/>
        <s v="SO-001495"/>
        <s v="SO-001496"/>
        <s v="SO-001497"/>
        <s v="SO-001498"/>
        <s v="SO-001499"/>
        <s v="SO-001500"/>
        <s v="SO-001501"/>
        <s v="SO-001502"/>
        <s v="SO-001503"/>
        <s v="SO-001504"/>
        <s v="SO-001505"/>
        <s v="SO-001506"/>
        <s v="SO-001507"/>
        <s v="SO-001508"/>
        <s v="SO-001509"/>
        <s v="SO-001510"/>
        <s v="SO-001511"/>
        <s v="SO-001512"/>
        <s v="SO-001513"/>
        <s v="SO-001514"/>
        <s v="SO-001515"/>
        <s v="SO-001516"/>
        <s v="SO-001517"/>
        <s v="SO-001518"/>
        <s v="SO-001519"/>
        <s v="SO-001520"/>
        <s v="SO-001521"/>
        <s v="SO-001522"/>
        <s v="SO-001523"/>
        <s v="SO-001524"/>
        <s v="SO-001525"/>
        <s v="SO-001526"/>
        <s v="SO-001527"/>
        <s v="SO-001528"/>
        <s v="SO-001529"/>
        <s v="SO-001530"/>
        <s v="SO-001531"/>
        <s v="SO-001532"/>
        <s v="SO-001533"/>
        <s v="SO-001534"/>
        <s v="SO-001535"/>
        <s v="SO-001536"/>
        <s v="SO-001537"/>
        <s v="SO-001538"/>
        <s v="SO-001539"/>
        <s v="SO-001540"/>
        <s v="SO-001541"/>
        <s v="SO-001542"/>
        <s v="SO-001543"/>
        <s v="SO-001544"/>
        <s v="SO-001545"/>
        <s v="SO-001546"/>
        <s v="SO-001547"/>
        <s v="SO-001548"/>
        <s v="SO-001549"/>
        <s v="SO-001550"/>
        <s v="SO-001551"/>
        <s v="SO-001552"/>
        <s v="SO-001553"/>
        <s v="SO-001554"/>
        <s v="SO-001555"/>
        <s v="SO-001556"/>
        <s v="SO-001557"/>
        <s v="SO-001558"/>
        <s v="SO-001559"/>
        <s v="SO-001560"/>
        <s v="SO-001561"/>
        <s v="SO-001562"/>
        <s v="SO-001563"/>
        <s v="SO-001564"/>
        <s v="SO-001565"/>
        <s v="SO-001566"/>
        <s v="SO-001567"/>
        <s v="SO-001568"/>
        <s v="SO-001569"/>
        <s v="SO-001570"/>
        <s v="SO-001571"/>
        <s v="SO-001572"/>
        <s v="SO-001573"/>
        <s v="SO-001574"/>
        <s v="SO-001575"/>
        <s v="SO-001576"/>
        <s v="SO-001577"/>
        <s v="SO-001578"/>
        <s v="SO-001579"/>
        <s v="SO-001580"/>
        <s v="SO-001581"/>
        <s v="SO-001582"/>
        <s v="SO-001583"/>
        <s v="SO-001584"/>
        <s v="SO-001585"/>
        <s v="SO-001586"/>
        <s v="SO-001587"/>
        <s v="SO-001588"/>
        <s v="SO-001589"/>
        <s v="SO-001590"/>
        <s v="SO-001591"/>
        <s v="SO-001592"/>
        <s v="SO-001593"/>
        <s v="SO-001594"/>
        <s v="SO-001595"/>
        <s v="SO-001596"/>
        <s v="SO-001597"/>
        <s v="SO-001598"/>
        <s v="SO-001599"/>
        <s v="SO-001600"/>
        <s v="SO-001601"/>
        <s v="SO-001602"/>
        <s v="SO-001603"/>
        <s v="SO-001604"/>
        <s v="SO-001605"/>
        <s v="SO-001606"/>
        <s v="SO-001607"/>
        <s v="SO-001608"/>
        <s v="SO-001609"/>
        <s v="SO-001610"/>
        <s v="SO-001611"/>
        <s v="SO-001612"/>
        <s v="SO-001613"/>
        <s v="SO-001614"/>
        <s v="SO-001615"/>
        <s v="SO-001616"/>
        <s v="SO-001617"/>
        <s v="SO-001618"/>
        <s v="SO-001619"/>
        <s v="SO-001620"/>
        <s v="SO-001621"/>
        <s v="SO-001622"/>
        <s v="SO-001623"/>
        <s v="SO-001624"/>
        <s v="SO-001625"/>
        <s v="SO-001626"/>
        <s v="SO-001627"/>
        <s v="SO-001628"/>
        <s v="SO-001629"/>
        <s v="SO-001630"/>
        <s v="SO-001631"/>
        <s v="SO-001632"/>
        <s v="SO-001633"/>
        <s v="SO-001634"/>
        <s v="SO-001635"/>
        <s v="SO-001636"/>
        <s v="SO-001637"/>
        <s v="SO-001638"/>
        <s v="SO-001639"/>
        <s v="SO-001640"/>
        <s v="SO-001641"/>
        <s v="SO-001642"/>
        <s v="SO-001643"/>
        <s v="SO-001644"/>
        <s v="SO-001645"/>
        <s v="SO-001646"/>
        <s v="SO-001647"/>
        <s v="SO-001648"/>
        <s v="SO-001649"/>
        <s v="SO-001650"/>
        <s v="SO-001651"/>
        <s v="SO-001652"/>
        <s v="SO-001653"/>
        <s v="SO-001654"/>
        <s v="SO-001655"/>
        <s v="SO-001656"/>
        <s v="SO-001657"/>
        <s v="SO-001658"/>
        <s v="SO-001659"/>
        <s v="SO-001660"/>
        <s v="SO-001661"/>
        <s v="SO-001662"/>
        <s v="SO-001663"/>
        <s v="SO-001664"/>
        <s v="SO-001665"/>
        <s v="SO-001666"/>
        <s v="SO-001667"/>
        <s v="SO-001668"/>
        <s v="SO-001669"/>
        <s v="SO-001670"/>
        <s v="SO-001671"/>
        <s v="SO-001672"/>
        <s v="SO-001673"/>
        <s v="SO-001674"/>
        <s v="SO-001675"/>
        <s v="SO-001676"/>
        <s v="SO-001677"/>
        <s v="SO-001678"/>
        <s v="SO-001679"/>
        <s v="SO-001680"/>
        <s v="SO-001681"/>
        <s v="SO-001682"/>
        <s v="SO-001683"/>
        <s v="SO-001684"/>
        <s v="SO-001685"/>
        <s v="SO-001686"/>
        <s v="SO-001687"/>
        <s v="SO-001688"/>
        <s v="SO-001689"/>
        <s v="SO-001690"/>
        <s v="SO-001691"/>
        <s v="SO-001692"/>
        <s v="SO-001693"/>
        <s v="SO-001694"/>
        <s v="SO-001695"/>
        <s v="SO-001696"/>
        <s v="SO-001697"/>
        <s v="SO-001698"/>
        <s v="SO-001699"/>
        <s v="SO-001700"/>
        <s v="SO-001701"/>
        <s v="SO-001702"/>
        <s v="SO-001703"/>
        <s v="SO-001704"/>
        <s v="SO-001705"/>
        <s v="SO-001706"/>
        <s v="SO-001707"/>
        <s v="SO-001708"/>
        <s v="SO-001709"/>
        <s v="SO-001710"/>
        <s v="SO-001711"/>
        <s v="SO-001712"/>
        <s v="SO-001713"/>
        <s v="SO-001714"/>
        <s v="SO-001715"/>
        <s v="SO-001716"/>
        <s v="SO-001717"/>
        <s v="SO-001718"/>
        <s v="SO-001719"/>
        <s v="SO-001720"/>
        <s v="SO-001721"/>
        <s v="SO-001722"/>
        <s v="SO-001723"/>
        <s v="SO-001724"/>
        <s v="SO-001725"/>
        <s v="SO-001726"/>
        <s v="SO-001727"/>
        <s v="SO-001728"/>
        <s v="SO-001729"/>
        <s v="SO-001730"/>
        <s v="SO-001731"/>
        <s v="SO-001732"/>
        <s v="SO-001733"/>
        <s v="SO-001734"/>
        <s v="SO-001735"/>
        <s v="SO-001736"/>
        <s v="SO-001737"/>
        <s v="SO-001738"/>
        <s v="SO-001739"/>
        <s v="SO-001740"/>
        <s v="SO-001741"/>
        <s v="SO-001742"/>
        <s v="SO-001743"/>
        <s v="SO-001744"/>
        <s v="SO-001745"/>
        <s v="SO-001746"/>
        <s v="SO-001747"/>
        <s v="SO-001748"/>
        <s v="SO-001749"/>
        <s v="SO-001750"/>
        <s v="SO-001751"/>
        <s v="SO-001752"/>
        <s v="SO-001753"/>
        <s v="SO-001754"/>
        <s v="SO-001755"/>
        <s v="SO-001756"/>
        <s v="SO-001757"/>
        <s v="SO-001758"/>
        <s v="SO-001759"/>
        <s v="SO-001760"/>
        <s v="SO-001761"/>
        <s v="SO-001762"/>
        <s v="SO-001763"/>
        <s v="SO-001764"/>
        <s v="SO-001765"/>
        <s v="SO-001766"/>
        <s v="SO-001767"/>
        <s v="SO-001768"/>
        <s v="SO-001769"/>
        <s v="SO-001770"/>
        <s v="SO-001771"/>
        <s v="SO-001772"/>
        <s v="SO-001773"/>
        <s v="SO-001774"/>
        <s v="SO-001775"/>
        <s v="SO-001776"/>
        <s v="SO-001777"/>
        <s v="SO-001778"/>
        <s v="SO-001779"/>
        <s v="SO-001780"/>
        <s v="SO-001781"/>
        <s v="SO-001782"/>
        <s v="SO-001783"/>
        <s v="SO-001784"/>
        <s v="SO-001785"/>
        <s v="SO-001786"/>
        <s v="SO-001787"/>
        <s v="SO-001788"/>
        <s v="SO-001789"/>
        <s v="SO-001790"/>
        <s v="SO-001791"/>
        <s v="SO-001792"/>
        <s v="SO-001793"/>
        <s v="SO-001794"/>
        <s v="SO-001795"/>
        <s v="SO-001796"/>
        <s v="SO-001797"/>
        <s v="SO-001798"/>
        <s v="SO-001799"/>
        <s v="SO-001800"/>
        <s v="SO-001801"/>
        <s v="SO-001802"/>
        <s v="SO-001803"/>
        <s v="SO-001804"/>
        <s v="SO-001805"/>
        <s v="SO-001806"/>
        <s v="SO-001807"/>
        <s v="SO-001808"/>
        <s v="SO-001809"/>
        <s v="SO-001810"/>
        <s v="SO-001811"/>
        <s v="SO-001812"/>
        <s v="SO-001813"/>
        <s v="SO-001814"/>
        <s v="SO-001815"/>
        <s v="SO-001816"/>
        <s v="SO-001817"/>
        <s v="SO-001818"/>
        <s v="SO-001819"/>
        <s v="SO-001820"/>
        <s v="SO-001821"/>
        <s v="SO-001822"/>
        <s v="SO-001823"/>
        <s v="SO-001824"/>
        <s v="SO-001825"/>
        <s v="SO-001826"/>
        <s v="SO-001827"/>
        <s v="SO-001828"/>
        <s v="SO-001829"/>
        <s v="SO-001830"/>
        <s v="SO-001831"/>
        <s v="SO-001832"/>
        <s v="SO-001833"/>
        <s v="SO-001834"/>
        <s v="SO-001835"/>
        <s v="SO-001836"/>
        <s v="SO-001837"/>
        <s v="SO-001838"/>
        <s v="SO-001839"/>
        <s v="SO-001840"/>
        <s v="SO-001841"/>
        <s v="SO-001842"/>
        <s v="SO-001843"/>
        <s v="SO-001844"/>
        <s v="SO-001845"/>
        <s v="SO-001846"/>
        <s v="SO-001847"/>
        <s v="SO-001848"/>
        <s v="SO-001849"/>
        <s v="SO-001850"/>
        <s v="SO-001851"/>
        <s v="SO-001852"/>
        <s v="SO-001853"/>
        <s v="SO-001854"/>
        <s v="SO-001855"/>
        <s v="SO-001856"/>
        <s v="SO-001857"/>
        <s v="SO-001858"/>
        <s v="SO-001859"/>
        <s v="SO-001860"/>
        <s v="SO-001861"/>
        <s v="SO-001862"/>
        <s v="SO-001863"/>
        <s v="SO-001864"/>
        <s v="SO-001865"/>
        <s v="SO-001866"/>
        <s v="SO-001867"/>
        <s v="SO-001868"/>
        <s v="SO-001869"/>
        <s v="SO-001870"/>
        <s v="SO-001871"/>
        <s v="SO-001872"/>
        <s v="SO-001873"/>
        <s v="SO-001874"/>
        <s v="SO-001875"/>
        <s v="SO-001876"/>
        <s v="SO-001877"/>
        <s v="SO-001878"/>
        <s v="SO-001879"/>
        <s v="SO-001880"/>
        <s v="SO-001881"/>
        <s v="SO-001882"/>
        <s v="SO-001883"/>
        <s v="SO-001884"/>
        <s v="SO-001885"/>
        <s v="SO-001886"/>
        <s v="SO-001887"/>
        <s v="SO-001888"/>
        <s v="SO-001889"/>
        <s v="SO-001890"/>
        <s v="SO-001891"/>
        <s v="SO-001892"/>
        <s v="SO-001893"/>
        <s v="SO-001894"/>
        <s v="SO-001895"/>
        <s v="SO-001896"/>
        <s v="SO-001897"/>
        <s v="SO-001898"/>
        <s v="SO-001899"/>
        <s v="SO-001900"/>
        <s v="SO-001901"/>
        <s v="SO-001902"/>
        <s v="SO-001903"/>
        <s v="SO-001904"/>
        <s v="SO-001905"/>
        <s v="SO-001906"/>
        <s v="SO-001907"/>
        <s v="SO-001908"/>
        <s v="SO-001909"/>
        <s v="SO-001910"/>
        <s v="SO-001911"/>
        <s v="SO-001912"/>
        <s v="SO-001913"/>
        <s v="SO-001914"/>
        <s v="SO-001915"/>
        <s v="SO-001916"/>
        <s v="SO-001917"/>
        <s v="SO-001918"/>
        <s v="SO-001919"/>
        <s v="SO-001920"/>
        <s v="SO-001921"/>
        <s v="SO-001922"/>
        <s v="SO-001923"/>
        <s v="SO-001924"/>
        <s v="SO-001925"/>
        <s v="SO-001926"/>
        <s v="SO-001927"/>
        <s v="SO-001928"/>
        <s v="SO-001929"/>
        <s v="SO-001930"/>
        <s v="SO-001931"/>
        <s v="SO-001932"/>
        <s v="SO-001933"/>
        <s v="SO-001934"/>
        <s v="SO-001935"/>
        <s v="SO-001936"/>
        <s v="SO-001937"/>
        <s v="SO-001938"/>
        <s v="SO-001939"/>
        <s v="SO-001940"/>
        <s v="SO-001941"/>
        <s v="SO-001942"/>
        <s v="SO-001943"/>
        <s v="SO-001944"/>
        <s v="SO-001945"/>
        <s v="SO-001946"/>
        <s v="SO-001947"/>
        <s v="SO-001948"/>
        <s v="SO-001949"/>
        <s v="SO-001950"/>
        <s v="SO-001951"/>
        <s v="SO-001952"/>
        <s v="SO-001953"/>
        <s v="SO-001954"/>
        <s v="SO-001955"/>
        <s v="SO-001956"/>
        <s v="SO-001957"/>
        <s v="SO-001958"/>
        <s v="SO-001959"/>
        <s v="SO-001960"/>
        <s v="SO-001961"/>
        <s v="SO-001962"/>
        <s v="SO-001963"/>
        <s v="SO-001964"/>
        <s v="SO-001965"/>
        <s v="SO-001966"/>
        <s v="SO-001967"/>
        <s v="SO-001968"/>
        <s v="SO-001969"/>
        <s v="SO-001970"/>
        <s v="SO-001971"/>
        <s v="SO-001972"/>
        <s v="SO-001973"/>
        <s v="SO-001974"/>
        <s v="SO-001975"/>
        <s v="SO-001976"/>
        <s v="SO-001977"/>
        <s v="SO-001978"/>
        <s v="SO-001979"/>
        <s v="SO-001980"/>
        <s v="SO-001981"/>
        <s v="SO-001982"/>
        <s v="SO-001983"/>
        <s v="SO-001984"/>
        <s v="SO-001985"/>
        <s v="SO-001986"/>
        <s v="SO-001987"/>
        <s v="SO-001988"/>
        <s v="SO-001989"/>
        <s v="SO-001990"/>
        <s v="SO-001991"/>
        <s v="SO-001992"/>
        <s v="SO-001993"/>
        <s v="SO-001994"/>
        <s v="SO-001995"/>
        <s v="SO-001996"/>
        <s v="SO-001997"/>
        <s v="SO-001998"/>
        <s v="SO-001999"/>
        <s v="SO-002000"/>
        <s v="SO-002001"/>
        <s v="SO-002002"/>
        <s v="SO-002003"/>
        <s v="SO-002004"/>
        <s v="SO-002005"/>
        <s v="SO-002006"/>
        <s v="SO-002007"/>
        <s v="SO-002008"/>
        <s v="SO-002009"/>
        <s v="SO-002010"/>
        <s v="SO-002011"/>
        <s v="SO-002012"/>
        <s v="SO-002013"/>
        <s v="SO-002014"/>
        <s v="SO-002015"/>
        <s v="SO-002016"/>
        <s v="SO-002017"/>
        <s v="SO-002018"/>
        <s v="SO-002019"/>
        <s v="SO-002020"/>
        <s v="SO-002021"/>
        <s v="SO-002022"/>
        <s v="SO-002023"/>
        <s v="SO-002024"/>
        <s v="SO-002025"/>
        <s v="SO-002026"/>
        <s v="SO-002027"/>
        <s v="SO-002028"/>
        <s v="SO-002029"/>
        <s v="SO-002030"/>
        <s v="SO-002031"/>
        <s v="SO-002032"/>
        <s v="SO-002033"/>
        <s v="SO-002034"/>
        <s v="SO-002035"/>
        <s v="SO-002036"/>
        <s v="SO-002037"/>
        <s v="SO-002038"/>
        <s v="SO-002039"/>
        <s v="SO-002040"/>
        <s v="SO-002041"/>
        <s v="SO-002042"/>
        <s v="SO-002043"/>
        <s v="SO-002044"/>
        <s v="SO-002045"/>
        <s v="SO-002046"/>
        <s v="SO-002047"/>
        <s v="SO-002048"/>
        <s v="SO-002049"/>
        <s v="SO-002050"/>
        <s v="SO-002051"/>
        <s v="SO-002052"/>
        <s v="SO-002053"/>
        <s v="SO-002054"/>
        <s v="SO-002055"/>
        <s v="SO-002056"/>
        <s v="SO-002057"/>
        <s v="SO-002058"/>
        <s v="SO-002059"/>
        <s v="SO-002060"/>
        <s v="SO-002061"/>
        <s v="SO-002062"/>
        <s v="SO-002063"/>
        <s v="SO-002064"/>
        <s v="SO-002065"/>
        <s v="SO-002066"/>
        <s v="SO-002067"/>
        <s v="SO-002068"/>
        <s v="SO-002069"/>
        <s v="SO-002070"/>
        <s v="SO-002071"/>
        <s v="SO-002072"/>
        <s v="SO-002073"/>
        <s v="SO-002074"/>
        <s v="SO-002075"/>
        <s v="SO-002076"/>
        <s v="SO-002077"/>
        <s v="SO-002078"/>
        <s v="SO-002079"/>
        <s v="SO-002080"/>
        <s v="SO-002081"/>
        <s v="SO-002082"/>
        <s v="SO-002083"/>
        <s v="SO-002084"/>
        <s v="SO-002085"/>
        <s v="SO-002086"/>
        <s v="SO-002087"/>
        <s v="SO-002088"/>
        <s v="SO-002089"/>
        <s v="SO-002090"/>
        <s v="SO-002091"/>
        <s v="SO-002092"/>
        <s v="SO-002093"/>
        <s v="SO-002094"/>
        <s v="SO-002095"/>
        <s v="SO-002096"/>
        <s v="SO-002097"/>
        <s v="SO-002098"/>
        <s v="SO-002099"/>
        <s v="SO-002100"/>
        <s v="SO-002101"/>
        <s v="SO-002102"/>
        <s v="SO-002103"/>
        <s v="SO-002104"/>
        <s v="SO-002105"/>
        <s v="SO-002106"/>
        <s v="SO-002107"/>
        <s v="SO-002108"/>
        <s v="SO-002109"/>
        <s v="SO-002110"/>
        <s v="SO-002111"/>
        <s v="SO-002112"/>
        <s v="SO-002113"/>
        <s v="SO-002114"/>
        <s v="SO-002115"/>
        <s v="SO-002116"/>
        <s v="SO-002117"/>
        <s v="SO-002118"/>
        <s v="SO-002119"/>
        <s v="SO-002120"/>
        <s v="SO-002121"/>
        <s v="SO-002122"/>
        <s v="SO-002123"/>
        <s v="SO-002124"/>
        <s v="SO-002125"/>
        <s v="SO-002126"/>
        <s v="SO-002127"/>
        <s v="SO-002128"/>
        <s v="SO-002129"/>
        <s v="SO-002130"/>
        <s v="SO-002131"/>
        <s v="SO-002132"/>
        <s v="SO-002133"/>
        <s v="SO-002134"/>
        <s v="SO-002135"/>
        <s v="SO-002136"/>
        <s v="SO-002137"/>
        <s v="SO-002138"/>
        <s v="SO-002139"/>
        <s v="SO-002140"/>
        <s v="SO-002141"/>
        <s v="SO-002142"/>
        <s v="SO-002143"/>
        <s v="SO-002144"/>
        <s v="SO-002145"/>
        <s v="SO-002146"/>
        <s v="SO-002147"/>
        <s v="SO-002148"/>
        <s v="SO-002149"/>
        <s v="SO-002150"/>
        <s v="SO-002151"/>
        <s v="SO-002152"/>
        <s v="SO-002153"/>
        <s v="SO-002154"/>
        <s v="SO-002155"/>
        <s v="SO-002156"/>
        <s v="SO-002157"/>
        <s v="SO-002158"/>
        <s v="SO-002159"/>
        <s v="SO-002160"/>
        <s v="SO-002161"/>
        <s v="SO-002162"/>
        <s v="SO-002163"/>
        <s v="SO-002164"/>
        <s v="SO-002165"/>
        <s v="SO-002166"/>
        <s v="SO-002167"/>
        <s v="SO-002168"/>
        <s v="SO-002169"/>
        <s v="SO-002170"/>
        <s v="SO-002171"/>
        <s v="SO-002172"/>
        <s v="SO-002173"/>
        <s v="SO-002174"/>
        <s v="SO-002175"/>
        <s v="SO-002176"/>
        <s v="SO-002177"/>
        <s v="SO-002178"/>
        <s v="SO-002179"/>
        <s v="SO-002180"/>
        <s v="SO-002181"/>
        <s v="SO-002182"/>
        <s v="SO-002183"/>
        <s v="SO-002184"/>
        <s v="SO-002185"/>
        <s v="SO-002186"/>
        <s v="SO-002187"/>
        <s v="SO-002188"/>
        <s v="SO-002189"/>
        <s v="SO-002190"/>
        <s v="SO-002191"/>
        <s v="SO-002192"/>
        <s v="SO-002193"/>
        <s v="SO-002194"/>
        <s v="SO-002195"/>
        <s v="SO-002196"/>
        <s v="SO-002197"/>
        <s v="SO-002198"/>
        <s v="SO-002199"/>
        <s v="SO-002200"/>
        <s v="SO-002201"/>
        <s v="SO-002202"/>
        <s v="SO-002203"/>
        <s v="SO-002204"/>
        <s v="SO-002205"/>
        <s v="SO-002206"/>
        <s v="SO-002207"/>
        <s v="SO-002208"/>
        <s v="SO-002209"/>
        <s v="SO-002210"/>
        <s v="SO-002211"/>
        <s v="SO-002212"/>
        <s v="SO-002213"/>
        <s v="SO-002214"/>
        <s v="SO-002215"/>
        <s v="SO-002216"/>
        <s v="SO-002217"/>
        <s v="SO-002218"/>
        <s v="SO-002219"/>
        <s v="SO-002220"/>
        <s v="SO-002221"/>
        <s v="SO-002222"/>
        <s v="SO-002223"/>
        <s v="SO-002224"/>
        <s v="SO-002225"/>
        <s v="SO-002226"/>
        <s v="SO-002227"/>
        <s v="SO-002228"/>
        <s v="SO-002229"/>
        <s v="SO-002230"/>
        <s v="SO-002231"/>
        <s v="SO-002232"/>
        <s v="SO-002233"/>
        <s v="SO-002234"/>
        <s v="SO-002235"/>
        <s v="SO-002236"/>
        <s v="SO-002237"/>
        <s v="SO-002238"/>
        <s v="SO-002239"/>
        <s v="SO-002240"/>
        <s v="SO-002241"/>
        <s v="SO-002242"/>
        <s v="SO-002243"/>
        <s v="SO-002244"/>
        <s v="SO-002245"/>
        <s v="SO-002246"/>
        <s v="SO-002247"/>
        <s v="SO-002248"/>
        <s v="SO-002249"/>
        <s v="SO-002250"/>
        <s v="SO-002251"/>
        <s v="SO-002252"/>
        <s v="SO-002253"/>
        <s v="SO-002254"/>
        <s v="SO-002255"/>
        <s v="SO-002256"/>
        <s v="SO-002257"/>
        <s v="SO-002258"/>
        <s v="SO-002259"/>
        <s v="SO-002260"/>
        <s v="SO-002261"/>
        <s v="SO-002262"/>
        <s v="SO-002263"/>
        <s v="SO-002264"/>
        <s v="SO-002265"/>
        <s v="SO-002266"/>
        <s v="SO-002267"/>
        <s v="SO-002268"/>
        <s v="SO-002269"/>
        <s v="SO-002270"/>
        <s v="SO-002271"/>
        <s v="SO-002272"/>
        <s v="SO-002273"/>
        <s v="SO-002274"/>
        <s v="SO-002275"/>
        <s v="SO-002276"/>
        <s v="SO-002277"/>
        <s v="SO-002278"/>
        <s v="SO-002279"/>
        <s v="SO-002280"/>
        <s v="SO-002281"/>
        <s v="SO-002282"/>
        <s v="SO-002283"/>
        <s v="SO-002284"/>
        <s v="SO-002285"/>
        <s v="SO-002286"/>
        <s v="SO-002287"/>
        <s v="SO-002288"/>
        <s v="SO-002289"/>
        <s v="SO-002290"/>
        <s v="SO-002291"/>
        <s v="SO-002292"/>
        <s v="SO-002293"/>
        <s v="SO-002294"/>
        <s v="SO-002295"/>
        <s v="SO-002296"/>
        <s v="SO-002297"/>
        <s v="SO-002298"/>
        <s v="SO-002299"/>
        <s v="SO-002300"/>
        <s v="SO-002301"/>
        <s v="SO-002302"/>
        <s v="SO-002303"/>
        <s v="SO-002304"/>
        <s v="SO-002305"/>
        <s v="SO-002306"/>
        <s v="SO-002307"/>
        <s v="SO-002308"/>
        <s v="SO-002309"/>
        <s v="SO-002310"/>
        <s v="SO-002311"/>
        <s v="SO-002312"/>
        <s v="SO-002313"/>
        <s v="SO-002314"/>
        <s v="SO-002315"/>
        <s v="SO-002316"/>
        <s v="SO-002317"/>
        <s v="SO-002318"/>
        <s v="SO-002319"/>
        <s v="SO-002320"/>
        <s v="SO-002321"/>
        <s v="SO-002322"/>
        <s v="SO-002323"/>
        <s v="SO-002324"/>
        <s v="SO-002325"/>
        <s v="SO-002326"/>
        <s v="SO-002327"/>
        <s v="SO-002328"/>
        <s v="SO-002329"/>
        <s v="SO-002330"/>
        <s v="SO-002331"/>
        <s v="SO-002332"/>
        <s v="SO-002333"/>
        <s v="SO-002334"/>
        <s v="SO-002335"/>
        <s v="SO-002336"/>
        <s v="SO-002337"/>
        <s v="SO-002338"/>
        <s v="SO-002339"/>
        <s v="SO-002340"/>
        <s v="SO-002341"/>
        <s v="SO-002342"/>
        <s v="SO-002343"/>
        <s v="SO-002344"/>
        <s v="SO-002345"/>
        <s v="SO-002346"/>
        <s v="SO-002347"/>
        <s v="SO-002348"/>
        <s v="SO-002349"/>
        <s v="SO-002350"/>
        <s v="SO-002351"/>
        <s v="SO-002352"/>
        <s v="SO-002353"/>
        <s v="SO-002354"/>
        <s v="SO-002355"/>
        <s v="SO-002356"/>
        <s v="SO-002357"/>
        <s v="SO-002358"/>
        <s v="SO-002359"/>
        <s v="SO-002360"/>
        <s v="SO-002361"/>
        <s v="SO-002362"/>
        <s v="SO-002363"/>
        <s v="SO-002364"/>
        <s v="SO-002365"/>
        <s v="SO-002366"/>
        <s v="SO-002367"/>
        <s v="SO-002368"/>
        <s v="SO-002369"/>
        <s v="SO-002370"/>
        <s v="SO-002371"/>
        <s v="SO-002372"/>
        <s v="SO-002373"/>
        <s v="SO-002374"/>
        <s v="SO-002375"/>
        <s v="SO-002376"/>
        <s v="SO-002377"/>
        <s v="SO-002378"/>
        <s v="SO-002379"/>
        <s v="SO-002380"/>
        <s v="SO-002381"/>
        <s v="SO-002382"/>
        <s v="SO-002383"/>
        <s v="SO-002384"/>
        <s v="SO-002385"/>
        <s v="SO-002386"/>
        <s v="SO-002387"/>
        <s v="SO-002388"/>
        <s v="SO-002389"/>
        <s v="SO-002390"/>
        <s v="SO-002391"/>
        <s v="SO-002392"/>
        <s v="SO-002393"/>
        <s v="SO-002394"/>
        <s v="SO-002395"/>
        <s v="SO-002396"/>
        <s v="SO-002397"/>
        <s v="SO-002398"/>
        <s v="SO-002399"/>
        <s v="SO-002400"/>
        <s v="SO-002401"/>
        <s v="SO-002402"/>
        <s v="SO-002403"/>
        <s v="SO-002404"/>
        <s v="SO-002405"/>
        <s v="SO-002406"/>
        <s v="SO-002407"/>
        <s v="SO-002408"/>
        <s v="SO-002409"/>
        <s v="SO-002410"/>
        <s v="SO-002411"/>
        <s v="SO-002412"/>
        <s v="SO-002413"/>
        <s v="SO-002414"/>
        <s v="SO-002415"/>
        <s v="SO-002416"/>
        <s v="SO-002417"/>
        <s v="SO-002418"/>
        <s v="SO-002419"/>
        <s v="SO-002420"/>
        <s v="SO-002421"/>
        <s v="SO-002422"/>
        <s v="SO-002423"/>
        <s v="SO-002424"/>
        <s v="SO-002425"/>
        <s v="SO-002426"/>
        <s v="SO-002427"/>
        <s v="SO-002428"/>
        <s v="SO-002429"/>
        <s v="SO-002430"/>
        <s v="SO-002431"/>
        <s v="SO-002432"/>
        <s v="SO-002433"/>
        <s v="SO-002434"/>
        <s v="SO-002435"/>
        <s v="SO-002436"/>
        <s v="SO-002437"/>
        <s v="SO-002438"/>
        <s v="SO-002439"/>
        <s v="SO-002440"/>
        <s v="SO-002441"/>
        <s v="SO-002442"/>
        <s v="SO-002443"/>
        <s v="SO-002444"/>
        <s v="SO-002445"/>
        <s v="SO-002446"/>
        <s v="SO-002447"/>
        <s v="SO-002448"/>
        <s v="SO-002449"/>
        <s v="SO-002450"/>
        <s v="SO-002451"/>
        <s v="SO-002452"/>
        <s v="SO-002453"/>
        <s v="SO-002454"/>
        <s v="SO-002455"/>
        <s v="SO-002456"/>
        <s v="SO-002457"/>
        <s v="SO-002458"/>
        <s v="SO-002459"/>
        <s v="SO-002460"/>
        <s v="SO-002461"/>
        <s v="SO-002462"/>
        <s v="SO-002463"/>
        <s v="SO-002464"/>
        <s v="SO-002465"/>
        <s v="SO-002466"/>
        <s v="SO-002467"/>
        <s v="SO-002468"/>
        <s v="SO-002469"/>
        <s v="SO-002470"/>
        <s v="SO-002471"/>
        <s v="SO-002472"/>
        <s v="SO-002473"/>
        <s v="SO-002474"/>
        <s v="SO-002475"/>
        <s v="SO-002476"/>
        <s v="SO-002477"/>
        <s v="SO-002478"/>
        <s v="SO-002479"/>
        <s v="SO-002480"/>
        <s v="SO-002481"/>
        <s v="SO-002482"/>
        <s v="SO-002483"/>
        <s v="SO-002484"/>
        <s v="SO-002485"/>
        <s v="SO-002486"/>
        <s v="SO-002487"/>
        <s v="SO-002488"/>
        <s v="SO-002489"/>
        <s v="SO-002490"/>
        <s v="SO-002491"/>
        <s v="SO-002492"/>
        <s v="SO-002493"/>
        <s v="SO-002494"/>
        <s v="SO-002495"/>
        <s v="SO-002496"/>
        <s v="SO-002497"/>
        <s v="SO-002498"/>
        <s v="SO-002499"/>
        <s v="SO-002500"/>
        <s v="SO-002501"/>
        <s v="SO-002502"/>
        <s v="SO-002503"/>
        <s v="SO-002504"/>
        <s v="SO-002505"/>
        <s v="SO-002506"/>
        <s v="SO-002507"/>
        <s v="SO-002508"/>
        <s v="SO-002509"/>
        <s v="SO-002510"/>
        <s v="SO-002511"/>
        <s v="SO-002512"/>
        <s v="SO-002513"/>
        <s v="SO-002514"/>
        <s v="SO-002515"/>
        <s v="SO-002516"/>
        <s v="SO-002517"/>
        <s v="SO-002518"/>
        <s v="SO-002519"/>
        <s v="SO-002520"/>
        <s v="SO-002521"/>
        <s v="SO-002522"/>
        <s v="SO-002523"/>
        <s v="SO-002524"/>
        <s v="SO-002525"/>
        <s v="SO-002526"/>
        <s v="SO-002527"/>
        <s v="SO-002528"/>
        <s v="SO-002529"/>
        <s v="SO-002530"/>
        <s v="SO-002531"/>
        <s v="SO-002532"/>
        <s v="SO-002533"/>
        <s v="SO-002534"/>
        <s v="SO-002535"/>
        <s v="SO-002536"/>
        <s v="SO-002537"/>
        <s v="SO-002538"/>
        <s v="SO-002539"/>
        <s v="SO-002540"/>
        <s v="SO-002541"/>
        <s v="SO-002542"/>
        <s v="SO-002543"/>
        <s v="SO-002544"/>
        <s v="SO-002545"/>
        <s v="SO-002546"/>
        <s v="SO-002547"/>
        <s v="SO-002548"/>
        <s v="SO-002549"/>
        <s v="SO-002550"/>
        <s v="SO-002551"/>
        <s v="SO-002552"/>
        <s v="SO-002553"/>
        <s v="SO-002554"/>
        <s v="SO-002555"/>
        <s v="SO-002556"/>
        <s v="SO-002557"/>
        <s v="SO-002558"/>
        <s v="SO-002559"/>
        <s v="SO-002560"/>
        <s v="SO-002561"/>
        <s v="SO-002562"/>
        <s v="SO-002563"/>
        <s v="SO-002564"/>
        <s v="SO-002565"/>
        <s v="SO-002566"/>
        <s v="SO-002567"/>
        <s v="SO-002568"/>
        <s v="SO-002569"/>
        <s v="SO-002570"/>
        <s v="SO-002571"/>
        <s v="SO-002572"/>
        <s v="SO-002573"/>
        <s v="SO-002574"/>
        <s v="SO-002575"/>
        <s v="SO-002576"/>
        <s v="SO-002577"/>
        <s v="SO-002578"/>
        <s v="SO-002579"/>
        <s v="SO-002580"/>
        <s v="SO-002581"/>
        <s v="SO-002582"/>
        <s v="SO-002583"/>
        <s v="SO-002584"/>
        <s v="SO-002585"/>
        <s v="SO-002586"/>
        <s v="SO-002587"/>
        <s v="SO-002588"/>
        <s v="SO-002589"/>
        <s v="SO-002590"/>
        <s v="SO-002591"/>
        <s v="SO-002592"/>
        <s v="SO-002593"/>
        <s v="SO-002594"/>
        <s v="SO-002595"/>
        <s v="SO-002596"/>
        <s v="SO-002597"/>
        <s v="SO-002598"/>
        <s v="SO-002599"/>
        <s v="SO-002600"/>
        <s v="SO-002601"/>
        <s v="SO-002602"/>
        <s v="SO-002603"/>
        <s v="SO-002604"/>
        <s v="SO-002605"/>
        <s v="SO-002606"/>
        <s v="SO-002607"/>
        <s v="SO-002608"/>
        <s v="SO-002609"/>
        <s v="SO-002610"/>
        <s v="SO-002611"/>
        <s v="SO-002612"/>
        <s v="SO-002613"/>
        <s v="SO-002614"/>
        <s v="SO-002615"/>
        <s v="SO-002616"/>
        <s v="SO-002617"/>
        <s v="SO-002618"/>
        <s v="SO-002619"/>
        <s v="SO-002620"/>
        <s v="SO-002621"/>
        <s v="SO-002622"/>
        <s v="SO-002623"/>
        <s v="SO-002624"/>
        <s v="SO-002625"/>
        <s v="SO-002626"/>
        <s v="SO-002627"/>
        <s v="SO-002628"/>
        <s v="SO-002629"/>
        <s v="SO-002630"/>
        <s v="SO-002631"/>
        <s v="SO-002632"/>
        <s v="SO-002633"/>
        <s v="SO-002634"/>
        <s v="SO-002635"/>
        <s v="SO-002636"/>
        <s v="SO-002637"/>
        <s v="SO-002638"/>
        <s v="SO-002639"/>
        <s v="SO-002640"/>
        <s v="SO-002641"/>
        <s v="SO-002642"/>
        <s v="SO-002643"/>
        <s v="SO-002644"/>
        <s v="SO-002645"/>
        <s v="SO-002646"/>
        <s v="SO-002647"/>
        <s v="SO-002648"/>
        <s v="SO-002649"/>
        <s v="SO-002650"/>
        <s v="SO-002651"/>
        <s v="SO-002652"/>
        <s v="SO-002653"/>
        <s v="SO-002654"/>
        <s v="SO-002655"/>
        <s v="SO-002656"/>
        <s v="SO-002657"/>
        <s v="SO-002658"/>
        <s v="SO-002659"/>
        <s v="SO-002660"/>
        <s v="SO-002661"/>
        <s v="SO-002662"/>
        <s v="SO-002663"/>
        <s v="SO-002664"/>
        <s v="SO-002665"/>
        <s v="SO-002666"/>
        <s v="SO-002667"/>
        <s v="SO-002668"/>
        <s v="SO-002669"/>
        <s v="SO-002670"/>
        <s v="SO-002671"/>
        <s v="SO-002672"/>
        <s v="SO-002673"/>
        <s v="SO-002674"/>
        <s v="SO-002675"/>
        <s v="SO-002676"/>
        <s v="SO-002677"/>
        <s v="SO-002678"/>
        <s v="SO-002679"/>
        <s v="SO-002680"/>
        <s v="SO-002681"/>
        <s v="SO-002682"/>
        <s v="SO-002683"/>
        <s v="SO-002684"/>
        <s v="SO-002685"/>
        <s v="SO-002686"/>
        <s v="SO-002687"/>
        <s v="SO-002688"/>
        <s v="SO-002689"/>
        <s v="SO-002690"/>
        <s v="SO-002691"/>
        <s v="SO-002692"/>
        <s v="SO-002693"/>
        <s v="SO-002694"/>
        <s v="SO-002695"/>
        <s v="SO-002696"/>
        <s v="SO-002697"/>
        <s v="SO-002698"/>
        <s v="SO-002699"/>
        <s v="SO-002700"/>
        <s v="SO-002701"/>
        <s v="SO-002702"/>
        <s v="SO-002703"/>
        <s v="SO-002704"/>
        <s v="SO-002705"/>
        <s v="SO-002706"/>
        <s v="SO-002707"/>
        <s v="SO-002708"/>
        <s v="SO-002709"/>
        <s v="SO-002710"/>
        <s v="SO-002711"/>
        <s v="SO-002712"/>
        <s v="SO-002713"/>
        <s v="SO-002714"/>
        <s v="SO-002715"/>
        <s v="SO-002716"/>
        <s v="SO-002717"/>
        <s v="SO-002718"/>
        <s v="SO-002719"/>
        <s v="SO-002720"/>
        <s v="SO-002721"/>
        <s v="SO-002722"/>
        <s v="SO-002723"/>
        <s v="SO-002724"/>
        <s v="SO-002725"/>
        <s v="SO-002726"/>
        <s v="SO-002727"/>
        <s v="SO-002728"/>
        <s v="SO-002729"/>
        <s v="SO-002730"/>
        <s v="SO-002731"/>
        <s v="SO-002732"/>
        <s v="SO-002733"/>
        <s v="SO-002734"/>
        <s v="SO-002735"/>
        <s v="SO-002736"/>
        <s v="SO-002737"/>
        <s v="SO-002738"/>
        <s v="SO-002739"/>
        <s v="SO-002740"/>
        <s v="SO-002741"/>
        <s v="SO-002742"/>
        <s v="SO-002743"/>
        <s v="SO-002744"/>
        <s v="SO-002745"/>
        <s v="SO-002746"/>
        <s v="SO-002747"/>
        <s v="SO-002748"/>
        <s v="SO-002749"/>
        <s v="SO-002750"/>
        <s v="SO-002751"/>
        <s v="SO-002752"/>
        <s v="SO-002753"/>
        <s v="SO-002754"/>
        <s v="SO-002755"/>
        <s v="SO-002756"/>
        <s v="SO-002757"/>
        <s v="SO-002758"/>
        <s v="SO-002759"/>
        <s v="SO-002760"/>
        <s v="SO-002761"/>
        <s v="SO-002762"/>
        <s v="SO-002763"/>
        <s v="SO-002764"/>
        <s v="SO-002765"/>
        <s v="SO-002766"/>
        <s v="SO-002767"/>
        <s v="SO-002768"/>
        <s v="SO-002769"/>
        <s v="SO-002770"/>
        <s v="SO-002771"/>
        <s v="SO-002772"/>
        <s v="SO-002773"/>
        <s v="SO-002774"/>
        <s v="SO-002775"/>
        <s v="SO-002776"/>
        <s v="SO-002777"/>
        <s v="SO-002778"/>
        <s v="SO-002779"/>
        <s v="SO-002780"/>
        <s v="SO-002781"/>
        <s v="SO-002782"/>
        <s v="SO-002783"/>
        <s v="SO-002784"/>
        <s v="SO-002785"/>
        <s v="SO-002786"/>
        <s v="SO-002787"/>
        <s v="SO-002788"/>
        <s v="SO-002789"/>
        <s v="SO-002790"/>
        <s v="SO-002791"/>
        <s v="SO-002792"/>
        <s v="SO-002793"/>
        <s v="SO-002794"/>
        <s v="SO-002795"/>
        <s v="SO-002796"/>
        <s v="SO-002797"/>
        <s v="SO-002798"/>
        <s v="SO-002799"/>
        <s v="SO-002800"/>
        <s v="SO-002801"/>
        <s v="SO-002802"/>
        <s v="SO-002803"/>
        <s v="SO-002804"/>
        <s v="SO-002805"/>
        <s v="SO-002806"/>
        <s v="SO-002807"/>
        <s v="SO-002808"/>
        <s v="SO-002809"/>
        <s v="SO-002810"/>
        <s v="SO-002811"/>
        <s v="SO-002812"/>
        <s v="SO-002813"/>
        <s v="SO-002814"/>
        <s v="SO-002815"/>
        <s v="SO-002816"/>
        <s v="SO-002817"/>
        <s v="SO-002818"/>
        <s v="SO-002819"/>
        <s v="SO-002820"/>
        <s v="SO-002821"/>
        <s v="SO-002822"/>
        <s v="SO-002823"/>
        <s v="SO-002824"/>
        <s v="SO-002825"/>
        <s v="SO-002826"/>
        <s v="SO-002827"/>
        <s v="SO-002828"/>
        <s v="SO-002829"/>
        <s v="SO-002830"/>
        <s v="SO-002831"/>
        <s v="SO-002832"/>
        <s v="SO-002833"/>
        <s v="SO-002834"/>
        <s v="SO-002835"/>
        <s v="SO-002836"/>
        <s v="SO-002837"/>
        <s v="SO-002838"/>
        <s v="SO-002839"/>
        <s v="SO-002840"/>
        <s v="SO-002841"/>
        <s v="SO-002842"/>
        <s v="SO-002843"/>
        <s v="SO-002844"/>
        <s v="SO-002845"/>
        <s v="SO-002846"/>
        <s v="SO-002847"/>
        <s v="SO-002848"/>
        <s v="SO-002849"/>
        <s v="SO-002850"/>
        <s v="SO-002851"/>
        <s v="SO-002852"/>
        <s v="SO-002853"/>
        <s v="SO-002854"/>
        <s v="SO-002855"/>
        <s v="SO-002856"/>
        <s v="SO-002857"/>
        <s v="SO-002858"/>
        <s v="SO-002859"/>
        <s v="SO-002860"/>
        <s v="SO-002861"/>
        <s v="SO-002862"/>
        <s v="SO-002863"/>
        <s v="SO-002864"/>
        <s v="SO-002865"/>
        <s v="SO-002866"/>
        <s v="SO-002867"/>
        <s v="SO-002868"/>
        <s v="SO-002869"/>
        <s v="SO-002870"/>
        <s v="SO-002871"/>
        <s v="SO-002872"/>
        <s v="SO-002873"/>
        <s v="SO-002874"/>
        <s v="SO-002875"/>
        <s v="SO-002876"/>
        <s v="SO-002877"/>
        <s v="SO-002878"/>
        <s v="SO-002879"/>
        <s v="SO-002880"/>
        <s v="SO-002881"/>
        <s v="SO-002882"/>
        <s v="SO-002883"/>
        <s v="SO-002884"/>
        <s v="SO-002885"/>
        <s v="SO-002886"/>
        <s v="SO-002887"/>
        <s v="SO-002888"/>
        <s v="SO-002889"/>
        <s v="SO-002890"/>
        <s v="SO-002891"/>
        <s v="SO-002892"/>
        <s v="SO-002893"/>
        <s v="SO-002894"/>
        <s v="SO-002895"/>
        <s v="SO-002896"/>
        <s v="SO-002897"/>
        <s v="SO-002898"/>
        <s v="SO-002899"/>
        <s v="SO-002900"/>
        <s v="SO-002901"/>
        <s v="SO-002902"/>
        <s v="SO-002903"/>
        <s v="SO-002904"/>
        <s v="SO-002905"/>
        <s v="SO-002906"/>
        <s v="SO-002907"/>
        <s v="SO-002908"/>
        <s v="SO-002909"/>
        <s v="SO-002910"/>
        <s v="SO-002911"/>
        <s v="SO-002912"/>
        <s v="SO-002913"/>
        <s v="SO-002914"/>
        <s v="SO-002915"/>
        <s v="SO-002916"/>
        <s v="SO-002917"/>
        <s v="SO-002918"/>
        <s v="SO-002919"/>
        <s v="SO-002920"/>
        <s v="SO-002921"/>
        <s v="SO-002922"/>
        <s v="SO-002923"/>
        <s v="SO-002924"/>
        <s v="SO-002925"/>
        <s v="SO-002926"/>
        <s v="SO-002927"/>
        <s v="SO-002928"/>
        <s v="SO-002929"/>
        <s v="SO-002930"/>
        <s v="SO-002931"/>
        <s v="SO-002932"/>
        <s v="SO-002933"/>
        <s v="SO-002934"/>
        <s v="SO-002935"/>
        <s v="SO-002936"/>
        <s v="SO-002937"/>
        <s v="SO-002938"/>
        <s v="SO-002939"/>
        <s v="SO-002940"/>
        <s v="SO-002941"/>
        <s v="SO-002942"/>
        <s v="SO-002943"/>
        <s v="SO-002944"/>
        <s v="SO-002945"/>
        <s v="SO-002946"/>
        <s v="SO-002947"/>
        <s v="SO-002948"/>
        <s v="SO-002949"/>
        <s v="SO-002950"/>
        <s v="SO-002951"/>
        <s v="SO-002952"/>
        <s v="SO-002953"/>
        <s v="SO-002954"/>
        <s v="SO-002955"/>
        <s v="SO-002956"/>
        <s v="SO-002957"/>
        <s v="SO-002958"/>
        <s v="SO-002959"/>
        <s v="SO-002960"/>
        <s v="SO-002961"/>
        <s v="SO-002962"/>
        <s v="SO-002963"/>
        <s v="SO-002964"/>
        <s v="SO-002965"/>
        <s v="SO-002966"/>
        <s v="SO-002967"/>
        <s v="SO-002968"/>
        <s v="SO-002969"/>
        <s v="SO-002970"/>
        <s v="SO-002971"/>
        <s v="SO-002972"/>
        <s v="SO-002973"/>
        <s v="SO-002974"/>
        <s v="SO-002975"/>
        <s v="SO-002976"/>
        <s v="SO-002977"/>
        <s v="SO-002978"/>
        <s v="SO-002979"/>
        <s v="SO-002980"/>
        <s v="SO-002981"/>
        <s v="SO-002982"/>
        <s v="SO-002983"/>
        <s v="SO-002984"/>
        <s v="SO-002985"/>
        <s v="SO-002986"/>
        <s v="SO-002987"/>
        <s v="SO-002988"/>
        <s v="SO-002989"/>
        <s v="SO-002990"/>
        <s v="SO-002991"/>
        <s v="SO-002992"/>
        <s v="SO-002993"/>
        <s v="SO-002994"/>
        <s v="SO-002995"/>
        <s v="SO-002996"/>
        <s v="SO-002997"/>
        <s v="SO-002998"/>
        <s v="SO-002999"/>
        <s v="SO-003000"/>
        <s v="SO-003001"/>
        <s v="SO-003002"/>
        <s v="SO-003003"/>
        <s v="SO-003004"/>
        <s v="SO-003005"/>
        <s v="SO-003006"/>
        <s v="SO-003007"/>
        <s v="SO-003008"/>
        <s v="SO-003009"/>
        <s v="SO-003010"/>
        <s v="SO-003011"/>
        <s v="SO-003012"/>
        <s v="SO-003013"/>
        <s v="SO-003014"/>
        <s v="SO-003015"/>
        <s v="SO-003016"/>
        <s v="SO-003017"/>
        <s v="SO-003018"/>
        <s v="SO-003019"/>
        <s v="SO-003020"/>
        <s v="SO-003021"/>
        <s v="SO-003022"/>
        <s v="SO-003023"/>
        <s v="SO-003024"/>
        <s v="SO-003025"/>
        <s v="SO-003026"/>
        <s v="SO-003027"/>
        <s v="SO-003028"/>
        <s v="SO-003029"/>
        <s v="SO-003030"/>
        <s v="SO-003031"/>
        <s v="SO-003032"/>
        <s v="SO-003033"/>
        <s v="SO-003034"/>
        <s v="SO-003035"/>
        <s v="SO-003036"/>
        <s v="SO-003037"/>
        <s v="SO-003038"/>
        <s v="SO-003039"/>
        <s v="SO-003040"/>
        <s v="SO-003041"/>
        <s v="SO-003042"/>
        <s v="SO-003043"/>
        <s v="SO-003044"/>
        <s v="SO-003045"/>
        <s v="SO-003046"/>
        <s v="SO-003047"/>
        <s v="SO-003048"/>
        <s v="SO-003049"/>
        <s v="SO-003050"/>
        <s v="SO-003051"/>
        <s v="SO-003052"/>
        <s v="SO-003053"/>
        <s v="SO-003054"/>
        <s v="SO-003055"/>
        <s v="SO-003056"/>
        <s v="SO-003057"/>
        <s v="SO-003058"/>
        <s v="SO-003059"/>
        <s v="SO-003060"/>
        <s v="SO-003061"/>
        <s v="SO-003062"/>
        <s v="SO-003063"/>
        <s v="SO-003064"/>
        <s v="SO-003065"/>
        <s v="SO-003066"/>
        <s v="SO-003067"/>
        <s v="SO-003068"/>
        <s v="SO-003069"/>
        <s v="SO-003070"/>
        <s v="SO-003071"/>
        <s v="SO-003072"/>
        <s v="SO-003073"/>
        <s v="SO-003074"/>
        <s v="SO-003075"/>
        <s v="SO-003076"/>
        <s v="SO-003077"/>
        <s v="SO-003078"/>
        <s v="SO-003079"/>
        <s v="SO-003080"/>
        <s v="SO-003081"/>
        <s v="SO-003082"/>
        <s v="SO-003083"/>
        <s v="SO-003084"/>
        <s v="SO-003085"/>
        <s v="SO-003086"/>
        <s v="SO-003087"/>
        <s v="SO-003088"/>
        <s v="SO-003089"/>
        <s v="SO-003090"/>
        <s v="SO-003091"/>
        <s v="SO-003092"/>
        <s v="SO-003093"/>
        <s v="SO-003094"/>
        <s v="SO-003095"/>
        <s v="SO-003096"/>
        <s v="SO-003097"/>
        <s v="SO-003098"/>
        <s v="SO-003099"/>
        <s v="SO-003100"/>
        <s v="SO-003101"/>
        <s v="SO-003102"/>
        <s v="SO-003103"/>
        <s v="SO-003104"/>
        <s v="SO-003105"/>
        <s v="SO-003106"/>
        <s v="SO-003107"/>
        <s v="SO-003108"/>
        <s v="SO-003109"/>
        <s v="SO-003110"/>
        <s v="SO-003111"/>
        <s v="SO-003112"/>
        <s v="SO-003113"/>
        <s v="SO-003114"/>
        <s v="SO-003115"/>
        <s v="SO-003116"/>
        <s v="SO-003117"/>
        <s v="SO-003118"/>
        <s v="SO-003119"/>
        <s v="SO-003120"/>
        <s v="SO-003121"/>
        <s v="SO-003122"/>
        <s v="SO-003123"/>
        <s v="SO-003124"/>
        <s v="SO-003125"/>
        <s v="SO-003126"/>
        <s v="SO-003127"/>
        <s v="SO-003128"/>
        <s v="SO-003129"/>
        <s v="SO-003130"/>
        <s v="SO-003131"/>
        <s v="SO-003132"/>
        <s v="SO-003133"/>
        <s v="SO-003134"/>
        <s v="SO-003135"/>
        <s v="SO-003136"/>
        <s v="SO-003137"/>
        <s v="SO-003138"/>
        <s v="SO-003139"/>
        <s v="SO-003140"/>
        <s v="SO-003141"/>
        <s v="SO-003142"/>
        <s v="SO-003143"/>
        <s v="SO-003144"/>
        <s v="SO-003145"/>
        <s v="SO-003146"/>
        <s v="SO-003147"/>
        <s v="SO-003148"/>
        <s v="SO-003149"/>
        <s v="SO-003150"/>
        <s v="SO-003151"/>
        <s v="SO-003152"/>
        <s v="SO-003153"/>
        <s v="SO-003154"/>
        <s v="SO-003155"/>
        <s v="SO-003156"/>
        <s v="SO-003157"/>
        <s v="SO-003158"/>
        <s v="SO-003159"/>
        <s v="SO-003160"/>
        <s v="SO-003161"/>
        <s v="SO-003162"/>
        <s v="SO-003163"/>
        <s v="SO-003164"/>
        <s v="SO-003165"/>
        <s v="SO-003166"/>
        <s v="SO-003167"/>
        <s v="SO-003168"/>
        <s v="SO-003169"/>
        <s v="SO-003170"/>
        <s v="SO-003171"/>
        <s v="SO-003172"/>
        <s v="SO-003173"/>
        <s v="SO-003174"/>
        <s v="SO-003175"/>
        <s v="SO-003176"/>
        <s v="SO-003177"/>
        <s v="SO-003178"/>
        <s v="SO-003179"/>
        <s v="SO-003180"/>
        <s v="SO-003181"/>
        <s v="SO-003182"/>
        <s v="SO-003183"/>
        <s v="SO-003184"/>
        <s v="SO-003185"/>
        <s v="SO-003186"/>
        <s v="SO-003187"/>
        <s v="SO-003188"/>
        <s v="SO-003189"/>
        <s v="SO-003190"/>
        <s v="SO-003191"/>
        <s v="SO-003192"/>
        <s v="SO-003193"/>
        <s v="SO-003194"/>
        <s v="SO-003195"/>
        <s v="SO-003196"/>
        <s v="SO-003197"/>
        <s v="SO-003198"/>
        <s v="SO-003199"/>
        <s v="SO-003200"/>
        <s v="SO-003201"/>
        <s v="SO-003202"/>
        <s v="SO-003203"/>
        <s v="SO-003204"/>
        <s v="SO-003205"/>
        <s v="SO-003206"/>
        <s v="SO-003207"/>
        <s v="SO-003208"/>
        <s v="SO-003209"/>
        <s v="SO-003210"/>
        <s v="SO-003211"/>
        <s v="SO-003212"/>
        <s v="SO-003213"/>
        <s v="SO-003214"/>
        <s v="SO-003215"/>
        <s v="SO-003216"/>
        <s v="SO-003217"/>
        <s v="SO-003218"/>
        <s v="SO-003219"/>
        <s v="SO-003220"/>
        <s v="SO-003221"/>
        <s v="SO-003222"/>
        <s v="SO-003223"/>
        <s v="SO-003224"/>
        <s v="SO-003225"/>
        <s v="SO-003226"/>
        <s v="SO-003227"/>
        <s v="SO-003228"/>
        <s v="SO-003229"/>
        <s v="SO-003230"/>
        <s v="SO-003231"/>
        <s v="SO-003232"/>
        <s v="SO-003233"/>
        <s v="SO-003234"/>
        <s v="SO-003235"/>
        <s v="SO-003236"/>
        <s v="SO-003237"/>
        <s v="SO-003238"/>
        <s v="SO-003239"/>
        <s v="SO-003240"/>
        <s v="SO-003241"/>
        <s v="SO-003242"/>
        <s v="SO-003243"/>
        <s v="SO-003244"/>
        <s v="SO-003245"/>
        <s v="SO-003246"/>
        <s v="SO-003247"/>
        <s v="SO-003248"/>
        <s v="SO-003249"/>
        <s v="SO-003250"/>
        <s v="SO-003251"/>
        <s v="SO-003252"/>
        <s v="SO-003253"/>
        <s v="SO-003254"/>
        <s v="SO-003255"/>
        <s v="SO-003256"/>
        <s v="SO-003257"/>
        <s v="SO-003258"/>
        <s v="SO-003259"/>
        <s v="SO-003260"/>
        <s v="SO-003261"/>
        <s v="SO-003262"/>
        <s v="SO-003263"/>
        <s v="SO-003264"/>
        <s v="SO-003265"/>
        <s v="SO-003266"/>
        <s v="SO-003267"/>
        <s v="SO-003268"/>
        <s v="SO-003269"/>
        <s v="SO-003270"/>
        <s v="SO-003271"/>
        <s v="SO-003272"/>
        <s v="SO-003273"/>
        <s v="SO-003274"/>
        <s v="SO-003275"/>
        <s v="SO-003276"/>
        <s v="SO-003277"/>
        <s v="SO-003278"/>
        <s v="SO-003279"/>
        <s v="SO-003280"/>
        <s v="SO-003281"/>
        <s v="SO-003282"/>
        <s v="SO-003283"/>
        <s v="SO-003284"/>
        <s v="SO-003285"/>
        <s v="SO-003286"/>
        <s v="SO-003287"/>
        <s v="SO-003288"/>
        <s v="SO-003289"/>
        <s v="SO-003290"/>
        <s v="SO-003291"/>
        <s v="SO-003292"/>
        <s v="SO-003293"/>
        <s v="SO-003294"/>
        <s v="SO-003295"/>
        <s v="SO-003296"/>
        <s v="SO-003297"/>
        <s v="SO-003298"/>
        <s v="SO-003299"/>
        <s v="SO-003300"/>
        <s v="SO-003301"/>
        <s v="SO-003302"/>
        <s v="SO-003303"/>
        <s v="SO-003304"/>
        <s v="SO-003305"/>
        <s v="SO-003306"/>
        <s v="SO-003307"/>
        <s v="SO-003308"/>
        <s v="SO-003309"/>
        <s v="SO-003310"/>
        <s v="SO-003311"/>
        <s v="SO-003312"/>
        <s v="SO-003313"/>
        <s v="SO-003314"/>
        <s v="SO-003315"/>
        <s v="SO-003316"/>
        <s v="SO-003317"/>
        <s v="SO-003318"/>
        <s v="SO-003319"/>
        <s v="SO-003320"/>
        <s v="SO-003321"/>
        <s v="SO-003322"/>
        <s v="SO-003323"/>
        <s v="SO-003324"/>
        <s v="SO-003325"/>
        <s v="SO-003326"/>
        <s v="SO-003327"/>
        <s v="SO-003328"/>
        <s v="SO-003329"/>
        <s v="SO-003330"/>
        <s v="SO-003331"/>
        <s v="SO-003332"/>
        <s v="SO-003333"/>
        <s v="SO-003334"/>
        <s v="SO-003335"/>
        <s v="SO-003336"/>
        <s v="SO-003337"/>
        <s v="SO-003338"/>
        <s v="SO-003339"/>
        <s v="SO-003340"/>
        <s v="SO-003341"/>
        <s v="SO-003342"/>
        <s v="SO-003343"/>
        <s v="SO-003344"/>
        <s v="SO-003345"/>
        <s v="SO-003346"/>
        <s v="SO-003347"/>
        <s v="SO-003348"/>
        <s v="SO-003349"/>
        <s v="SO-003350"/>
        <s v="SO-003351"/>
        <s v="SO-003352"/>
        <s v="SO-003353"/>
        <s v="SO-003354"/>
        <s v="SO-003355"/>
        <s v="SO-003356"/>
        <s v="SO-003357"/>
        <s v="SO-003358"/>
        <s v="SO-003359"/>
        <s v="SO-003360"/>
        <s v="SO-003361"/>
        <s v="SO-003362"/>
        <s v="SO-003363"/>
        <s v="SO-003364"/>
        <s v="SO-003365"/>
        <s v="SO-003366"/>
        <s v="SO-003367"/>
        <s v="SO-003368"/>
        <s v="SO-003369"/>
        <s v="SO-003370"/>
        <s v="SO-003371"/>
        <s v="SO-003372"/>
        <s v="SO-003373"/>
        <s v="SO-003374"/>
        <s v="SO-003375"/>
        <s v="SO-003376"/>
        <s v="SO-003377"/>
        <s v="SO-003378"/>
        <s v="SO-003379"/>
        <s v="SO-003380"/>
        <s v="SO-003381"/>
        <s v="SO-003382"/>
        <s v="SO-003383"/>
        <s v="SO-003384"/>
        <s v="SO-003385"/>
        <s v="SO-003386"/>
        <s v="SO-003387"/>
        <s v="SO-003388"/>
        <s v="SO-003389"/>
        <s v="SO-003390"/>
        <s v="SO-003391"/>
        <s v="SO-003392"/>
        <s v="SO-003393"/>
        <s v="SO-003394"/>
        <s v="SO-003395"/>
        <s v="SO-003396"/>
        <s v="SO-003397"/>
        <s v="SO-003398"/>
        <s v="SO-003399"/>
        <s v="SO-003400"/>
        <s v="SO-003401"/>
        <s v="SO-003402"/>
        <s v="SO-003403"/>
        <s v="SO-003404"/>
        <s v="SO-003405"/>
        <s v="SO-003406"/>
        <s v="SO-003407"/>
        <s v="SO-003408"/>
        <s v="SO-003409"/>
        <s v="SO-003410"/>
        <s v="SO-003411"/>
        <s v="SO-003412"/>
        <s v="SO-003413"/>
        <s v="SO-003414"/>
        <s v="SO-003415"/>
        <s v="SO-003416"/>
        <s v="SO-003417"/>
        <s v="SO-003418"/>
        <s v="SO-003419"/>
        <s v="SO-003420"/>
        <s v="SO-003421"/>
        <s v="SO-003422"/>
        <s v="SO-003423"/>
        <s v="SO-003424"/>
        <s v="SO-003425"/>
        <s v="SO-003426"/>
        <s v="SO-003427"/>
        <s v="SO-003428"/>
        <s v="SO-003429"/>
        <s v="SO-003430"/>
        <s v="SO-003431"/>
        <s v="SO-003432"/>
        <s v="SO-003433"/>
        <s v="SO-003434"/>
        <s v="SO-003435"/>
        <s v="SO-003436"/>
        <s v="SO-003437"/>
        <s v="SO-003438"/>
        <s v="SO-003439"/>
        <s v="SO-003440"/>
        <s v="SO-003441"/>
        <s v="SO-003442"/>
        <s v="SO-003443"/>
        <s v="SO-003444"/>
        <s v="SO-003445"/>
        <s v="SO-003446"/>
        <s v="SO-003447"/>
        <s v="SO-003448"/>
        <s v="SO-003449"/>
        <s v="SO-003450"/>
        <s v="SO-003451"/>
        <s v="SO-003452"/>
        <s v="SO-003453"/>
        <s v="SO-003454"/>
        <s v="SO-003455"/>
        <s v="SO-003456"/>
        <s v="SO-003457"/>
        <s v="SO-003458"/>
        <s v="SO-003459"/>
        <s v="SO-003460"/>
        <s v="SO-003461"/>
        <s v="SO-003462"/>
        <s v="SO-003463"/>
        <s v="SO-003464"/>
        <s v="SO-003465"/>
        <s v="SO-003466"/>
        <s v="SO-003467"/>
        <s v="SO-003468"/>
        <s v="SO-003469"/>
        <s v="SO-003470"/>
        <s v="SO-003471"/>
        <s v="SO-003472"/>
        <s v="SO-003473"/>
        <s v="SO-003474"/>
        <s v="SO-003475"/>
        <s v="SO-003476"/>
        <s v="SO-003477"/>
        <s v="SO-003478"/>
        <s v="SO-003479"/>
        <s v="SO-003480"/>
        <s v="SO-003481"/>
        <s v="SO-003482"/>
        <s v="SO-003483"/>
        <s v="SO-003484"/>
        <s v="SO-003485"/>
        <s v="SO-003486"/>
        <s v="SO-003487"/>
        <s v="SO-003488"/>
        <s v="SO-003489"/>
        <s v="SO-003490"/>
        <s v="SO-003491"/>
        <s v="SO-003492"/>
        <s v="SO-003493"/>
        <s v="SO-003494"/>
        <s v="SO-003495"/>
        <s v="SO-003496"/>
        <s v="SO-003497"/>
        <s v="SO-003498"/>
        <s v="SO-003499"/>
        <s v="SO-003500"/>
        <s v="SO-003501"/>
        <s v="SO-003502"/>
        <s v="SO-003503"/>
        <s v="SO-003504"/>
        <s v="SO-003505"/>
        <s v="SO-003506"/>
        <s v="SO-003507"/>
        <s v="SO-003508"/>
        <s v="SO-003509"/>
        <s v="SO-003510"/>
        <s v="SO-003511"/>
        <s v="SO-003512"/>
        <s v="SO-003513"/>
        <s v="SO-003514"/>
        <s v="SO-003515"/>
        <s v="SO-003516"/>
        <s v="SO-003517"/>
        <s v="SO-003518"/>
        <s v="SO-003519"/>
        <s v="SO-003520"/>
        <s v="SO-003521"/>
        <s v="SO-003522"/>
        <s v="SO-003523"/>
        <s v="SO-003524"/>
        <s v="SO-003525"/>
        <s v="SO-003526"/>
        <s v="SO-003527"/>
        <s v="SO-003528"/>
        <s v="SO-003529"/>
        <s v="SO-003530"/>
        <s v="SO-003531"/>
        <s v="SO-003532"/>
        <s v="SO-003533"/>
        <s v="SO-003534"/>
        <s v="SO-003535"/>
        <s v="SO-003536"/>
        <s v="SO-003537"/>
        <s v="SO-003538"/>
        <s v="SO-003539"/>
        <s v="SO-003540"/>
        <s v="SO-003541"/>
        <s v="SO-003542"/>
        <s v="SO-003543"/>
        <s v="SO-003544"/>
        <s v="SO-003545"/>
        <s v="SO-003546"/>
        <s v="SO-003547"/>
        <s v="SO-003548"/>
        <s v="SO-003549"/>
        <s v="SO-003550"/>
        <s v="SO-003551"/>
        <s v="SO-003552"/>
        <s v="SO-003553"/>
        <s v="SO-003554"/>
        <s v="SO-003555"/>
        <s v="SO-003556"/>
        <s v="SO-003557"/>
        <s v="SO-003558"/>
        <s v="SO-003559"/>
        <s v="SO-003560"/>
        <s v="SO-003561"/>
        <s v="SO-003562"/>
        <s v="SO-003563"/>
        <s v="SO-003564"/>
        <s v="SO-003565"/>
        <s v="SO-003566"/>
        <s v="SO-003567"/>
        <s v="SO-003568"/>
        <s v="SO-003569"/>
        <s v="SO-003570"/>
        <s v="SO-003571"/>
        <s v="SO-003572"/>
        <s v="SO-003573"/>
        <s v="SO-003574"/>
        <s v="SO-003575"/>
        <s v="SO-003576"/>
        <s v="SO-003577"/>
        <s v="SO-003578"/>
        <s v="SO-003579"/>
        <s v="SO-003580"/>
        <s v="SO-003581"/>
        <s v="SO-003582"/>
        <s v="SO-003583"/>
        <s v="SO-003584"/>
        <s v="SO-003585"/>
        <s v="SO-003586"/>
        <s v="SO-003587"/>
        <s v="SO-003588"/>
        <s v="SO-003589"/>
        <s v="SO-003590"/>
        <s v="SO-003591"/>
        <s v="SO-003592"/>
        <s v="SO-003593"/>
        <s v="SO-003594"/>
        <s v="SO-003595"/>
        <s v="SO-003596"/>
        <s v="SO-003597"/>
        <s v="SO-003598"/>
        <s v="SO-003599"/>
        <s v="SO-003600"/>
        <s v="SO-003601"/>
        <s v="SO-003602"/>
        <s v="SO-003603"/>
        <s v="SO-003604"/>
        <s v="SO-003605"/>
        <s v="SO-003606"/>
        <s v="SO-003607"/>
        <s v="SO-003608"/>
        <s v="SO-003609"/>
        <s v="SO-003610"/>
        <s v="SO-003611"/>
        <s v="SO-003612"/>
        <s v="SO-003613"/>
        <s v="SO-003614"/>
        <s v="SO-003615"/>
        <s v="SO-003616"/>
        <s v="SO-003617"/>
        <s v="SO-003618"/>
        <s v="SO-003619"/>
        <s v="SO-003620"/>
        <s v="SO-003621"/>
        <s v="SO-003622"/>
        <s v="SO-003623"/>
        <s v="SO-003624"/>
        <s v="SO-003625"/>
        <s v="SO-003626"/>
        <s v="SO-003627"/>
        <s v="SO-003628"/>
        <s v="SO-003629"/>
        <s v="SO-003630"/>
        <s v="SO-003631"/>
        <s v="SO-003632"/>
        <s v="SO-003633"/>
        <s v="SO-003634"/>
        <s v="SO-003635"/>
        <s v="SO-003636"/>
        <s v="SO-003637"/>
        <s v="SO-003638"/>
        <s v="SO-003639"/>
        <s v="SO-003640"/>
        <s v="SO-003641"/>
        <s v="SO-003642"/>
        <s v="SO-003643"/>
        <s v="SO-003644"/>
        <s v="SO-003645"/>
        <s v="SO-003646"/>
        <s v="SO-003647"/>
        <s v="SO-003648"/>
        <s v="SO-003649"/>
        <s v="SO-003650"/>
        <s v="SO-003651"/>
        <s v="SO-003652"/>
        <s v="SO-003653"/>
        <s v="SO-003654"/>
        <s v="SO-003655"/>
        <s v="SO-003656"/>
        <s v="SO-003657"/>
        <s v="SO-003658"/>
        <s v="SO-003659"/>
        <s v="SO-003660"/>
        <s v="SO-003661"/>
        <s v="SO-003662"/>
        <s v="SO-003663"/>
        <s v="SO-003664"/>
        <s v="SO-003665"/>
        <s v="SO-003666"/>
        <s v="SO-003667"/>
        <s v="SO-003668"/>
        <s v="SO-003669"/>
        <s v="SO-003670"/>
        <s v="SO-003671"/>
        <s v="SO-003672"/>
        <s v="SO-003673"/>
        <s v="SO-003674"/>
        <s v="SO-003675"/>
        <s v="SO-003676"/>
        <s v="SO-003677"/>
        <s v="SO-003678"/>
        <s v="SO-003679"/>
        <s v="SO-003680"/>
        <s v="SO-003681"/>
        <s v="SO-003682"/>
        <s v="SO-003683"/>
        <s v="SO-003684"/>
        <s v="SO-003685"/>
        <s v="SO-003686"/>
        <s v="SO-003687"/>
        <s v="SO-003688"/>
        <s v="SO-003689"/>
        <s v="SO-003690"/>
        <s v="SO-003691"/>
        <s v="SO-003692"/>
        <s v="SO-003693"/>
        <s v="SO-003694"/>
        <s v="SO-003695"/>
        <s v="SO-003696"/>
        <s v="SO-003697"/>
        <s v="SO-003698"/>
        <s v="SO-003699"/>
        <s v="SO-003700"/>
        <s v="SO-003701"/>
        <s v="SO-003702"/>
        <s v="SO-003703"/>
        <s v="SO-003704"/>
        <s v="SO-003705"/>
        <s v="SO-003706"/>
        <s v="SO-003707"/>
        <s v="SO-003708"/>
        <s v="SO-003709"/>
        <s v="SO-003710"/>
        <s v="SO-003711"/>
        <s v="SO-003712"/>
        <s v="SO-003713"/>
        <s v="SO-003714"/>
        <s v="SO-003715"/>
        <s v="SO-003716"/>
        <s v="SO-003717"/>
        <s v="SO-003718"/>
        <s v="SO-003719"/>
        <s v="SO-003720"/>
        <s v="SO-003721"/>
        <s v="SO-003722"/>
        <s v="SO-003723"/>
        <s v="SO-003724"/>
        <s v="SO-003725"/>
        <s v="SO-003726"/>
        <s v="SO-003727"/>
        <s v="SO-003728"/>
        <s v="SO-003729"/>
        <s v="SO-003730"/>
        <s v="SO-003731"/>
        <s v="SO-003732"/>
        <s v="SO-003733"/>
        <s v="SO-003734"/>
        <s v="SO-003735"/>
        <s v="SO-003736"/>
        <s v="SO-003737"/>
        <s v="SO-003738"/>
        <s v="SO-003739"/>
        <s v="SO-003740"/>
        <s v="SO-003741"/>
        <s v="SO-003742"/>
        <s v="SO-003743"/>
        <s v="SO-003744"/>
        <s v="SO-003745"/>
        <s v="SO-003746"/>
        <s v="SO-003747"/>
        <s v="SO-003748"/>
        <s v="SO-003749"/>
        <s v="SO-003750"/>
        <s v="SO-003751"/>
        <s v="SO-003752"/>
        <s v="SO-003753"/>
        <s v="SO-003754"/>
        <s v="SO-003755"/>
        <s v="SO-003756"/>
        <s v="SO-003757"/>
        <s v="SO-003758"/>
        <s v="SO-003759"/>
        <s v="SO-003760"/>
        <s v="SO-003761"/>
        <s v="SO-003762"/>
        <s v="SO-003763"/>
        <s v="SO-003764"/>
        <s v="SO-003765"/>
        <s v="SO-003766"/>
        <s v="SO-003767"/>
        <s v="SO-003768"/>
        <s v="SO-003769"/>
        <s v="SO-003770"/>
        <s v="SO-003771"/>
        <s v="SO-003772"/>
        <s v="SO-003773"/>
        <s v="SO-003774"/>
        <s v="SO-003775"/>
        <s v="SO-003776"/>
        <s v="SO-003777"/>
        <s v="SO-003778"/>
        <s v="SO-003779"/>
        <s v="SO-003780"/>
        <s v="SO-003781"/>
        <s v="SO-003782"/>
        <s v="SO-003783"/>
        <s v="SO-003784"/>
        <s v="SO-003785"/>
        <s v="SO-003786"/>
        <s v="SO-003787"/>
        <s v="SO-003788"/>
        <s v="SO-003789"/>
        <s v="SO-003790"/>
        <s v="SO-003791"/>
        <s v="SO-003792"/>
        <s v="SO-003793"/>
        <s v="SO-003794"/>
        <s v="SO-003795"/>
        <s v="SO-003796"/>
        <s v="SO-003797"/>
        <s v="SO-003798"/>
        <s v="SO-003799"/>
        <s v="SO-003800"/>
        <s v="SO-003801"/>
        <s v="SO-003802"/>
        <s v="SO-003803"/>
        <s v="SO-003804"/>
        <s v="SO-003805"/>
        <s v="SO-003806"/>
        <s v="SO-003807"/>
        <s v="SO-003808"/>
        <s v="SO-003809"/>
        <s v="SO-003810"/>
        <s v="SO-003811"/>
        <s v="SO-003812"/>
        <s v="SO-003813"/>
        <s v="SO-003814"/>
        <s v="SO-003815"/>
        <s v="SO-003816"/>
        <s v="SO-003817"/>
        <s v="SO-003818"/>
        <s v="SO-003819"/>
        <s v="SO-003820"/>
        <s v="SO-003821"/>
        <s v="SO-003822"/>
        <s v="SO-003823"/>
        <s v="SO-003824"/>
        <s v="SO-003825"/>
        <s v="SO-003826"/>
        <s v="SO-003827"/>
        <s v="SO-003828"/>
        <s v="SO-003829"/>
        <s v="SO-003830"/>
        <s v="SO-003831"/>
        <s v="SO-003832"/>
        <s v="SO-003833"/>
        <s v="SO-003834"/>
        <s v="SO-003835"/>
        <s v="SO-003836"/>
        <s v="SO-003837"/>
        <s v="SO-003838"/>
        <s v="SO-003839"/>
        <s v="SO-003840"/>
        <s v="SO-003841"/>
        <s v="SO-003842"/>
        <s v="SO-003843"/>
        <s v="SO-003844"/>
        <s v="SO-003845"/>
        <s v="SO-003846"/>
        <s v="SO-003847"/>
        <s v="SO-003848"/>
        <s v="SO-003849"/>
        <s v="SO-003850"/>
        <s v="SO-003851"/>
        <s v="SO-003852"/>
        <s v="SO-003853"/>
        <s v="SO-003854"/>
        <s v="SO-003855"/>
        <s v="SO-003856"/>
        <s v="SO-003857"/>
        <s v="SO-003858"/>
        <s v="SO-003859"/>
        <s v="SO-003860"/>
        <s v="SO-003861"/>
        <s v="SO-003862"/>
        <s v="SO-003863"/>
        <s v="SO-003864"/>
        <s v="SO-003865"/>
        <s v="SO-003866"/>
        <s v="SO-003867"/>
        <s v="SO-003868"/>
        <s v="SO-003869"/>
        <s v="SO-003870"/>
        <s v="SO-003871"/>
        <s v="SO-003872"/>
        <s v="SO-003873"/>
        <s v="SO-003874"/>
        <s v="SO-003875"/>
        <s v="SO-003876"/>
        <s v="SO-003877"/>
        <s v="SO-003878"/>
        <s v="SO-003879"/>
        <s v="SO-003880"/>
        <s v="SO-003881"/>
        <s v="SO-003882"/>
        <s v="SO-003883"/>
        <s v="SO-003884"/>
        <s v="SO-003885"/>
        <s v="SO-003886"/>
        <s v="SO-003887"/>
        <s v="SO-003888"/>
        <s v="SO-003889"/>
        <s v="SO-003890"/>
        <s v="SO-003891"/>
        <s v="SO-003892"/>
        <s v="SO-003893"/>
        <s v="SO-003894"/>
        <s v="SO-003895"/>
        <s v="SO-003896"/>
        <s v="SO-003897"/>
        <s v="SO-003898"/>
        <s v="SO-003899"/>
        <s v="SO-003900"/>
        <s v="SO-003901"/>
        <s v="SO-003902"/>
        <s v="SO-003903"/>
        <s v="SO-003904"/>
        <s v="SO-003905"/>
        <s v="SO-003906"/>
        <s v="SO-003907"/>
        <s v="SO-003908"/>
        <s v="SO-003909"/>
        <s v="SO-003910"/>
        <s v="SO-003911"/>
        <s v="SO-003912"/>
        <s v="SO-003913"/>
        <s v="SO-003914"/>
        <s v="SO-003915"/>
        <s v="SO-003916"/>
        <s v="SO-003917"/>
        <s v="SO-003918"/>
        <s v="SO-003919"/>
        <s v="SO-003920"/>
        <s v="SO-003921"/>
        <s v="SO-003922"/>
        <s v="SO-003923"/>
        <s v="SO-003924"/>
        <s v="SO-003925"/>
        <s v="SO-003926"/>
        <s v="SO-003927"/>
        <s v="SO-003928"/>
        <s v="SO-003929"/>
        <s v="SO-003930"/>
        <s v="SO-003931"/>
        <s v="SO-003932"/>
        <s v="SO-003933"/>
        <s v="SO-003934"/>
        <s v="SO-003935"/>
        <s v="SO-003936"/>
        <s v="SO-003937"/>
        <s v="SO-003938"/>
        <s v="SO-003939"/>
        <s v="SO-003940"/>
        <s v="SO-003941"/>
        <s v="SO-003942"/>
        <s v="SO-003943"/>
        <s v="SO-003944"/>
        <s v="SO-003945"/>
        <s v="SO-003946"/>
        <s v="SO-003947"/>
        <s v="SO-003948"/>
        <s v="SO-003949"/>
        <s v="SO-003950"/>
        <s v="SO-003951"/>
        <s v="SO-003952"/>
        <s v="SO-003953"/>
        <s v="SO-003954"/>
        <s v="SO-003955"/>
        <s v="SO-003956"/>
        <s v="SO-003957"/>
        <s v="SO-003958"/>
        <s v="SO-003959"/>
        <s v="SO-003960"/>
        <s v="SO-003961"/>
        <s v="SO-003962"/>
        <s v="SO-003963"/>
        <s v="SO-003964"/>
        <s v="SO-003965"/>
        <s v="SO-003966"/>
        <s v="SO-003967"/>
        <s v="SO-003968"/>
        <s v="SO-003969"/>
        <s v="SO-003970"/>
        <s v="SO-003971"/>
        <s v="SO-003972"/>
        <s v="SO-003973"/>
        <s v="SO-003974"/>
        <s v="SO-003975"/>
        <s v="SO-003976"/>
        <s v="SO-003977"/>
        <s v="SO-003978"/>
        <s v="SO-003979"/>
        <s v="SO-003980"/>
        <s v="SO-003981"/>
        <s v="SO-003982"/>
        <s v="SO-003983"/>
        <s v="SO-003984"/>
        <s v="SO-003985"/>
        <s v="SO-003986"/>
        <s v="SO-003987"/>
        <s v="SO-003988"/>
        <s v="SO-003989"/>
        <s v="SO-003990"/>
        <s v="SO-003991"/>
        <s v="SO-003992"/>
        <s v="SO-003993"/>
        <s v="SO-003994"/>
        <s v="SO-003995"/>
        <s v="SO-003996"/>
        <s v="SO-003997"/>
        <s v="SO-003998"/>
        <s v="SO-003999"/>
        <s v="SO-004000"/>
        <s v="SO-004001"/>
        <s v="SO-004002"/>
        <s v="SO-004003"/>
        <s v="SO-004004"/>
        <s v="SO-004005"/>
        <s v="SO-004006"/>
        <s v="SO-004007"/>
        <s v="SO-004008"/>
        <s v="SO-004009"/>
        <s v="SO-004010"/>
        <s v="SO-004011"/>
        <s v="SO-004012"/>
        <s v="SO-004013"/>
        <s v="SO-004014"/>
        <s v="SO-004015"/>
        <s v="SO-004016"/>
        <s v="SO-004017"/>
        <s v="SO-004018"/>
        <s v="SO-004019"/>
        <s v="SO-004020"/>
        <s v="SO-004021"/>
        <s v="SO-004022"/>
        <s v="SO-004023"/>
        <s v="SO-004024"/>
        <s v="SO-004025"/>
        <s v="SO-004026"/>
        <s v="SO-004027"/>
        <s v="SO-004028"/>
        <s v="SO-004029"/>
        <s v="SO-004030"/>
        <s v="SO-004031"/>
        <s v="SO-004032"/>
        <s v="SO-004033"/>
        <s v="SO-004034"/>
        <s v="SO-004035"/>
        <s v="SO-004036"/>
        <s v="SO-004037"/>
        <s v="SO-004038"/>
        <s v="SO-004039"/>
        <s v="SO-004040"/>
        <s v="SO-004041"/>
        <s v="SO-004042"/>
        <s v="SO-004043"/>
        <s v="SO-004044"/>
        <s v="SO-004045"/>
        <s v="SO-004046"/>
        <s v="SO-004047"/>
        <s v="SO-004048"/>
        <s v="SO-004049"/>
        <s v="SO-004050"/>
        <s v="SO-004051"/>
        <s v="SO-004052"/>
        <s v="SO-004053"/>
        <s v="SO-004054"/>
        <s v="SO-004055"/>
        <s v="SO-004056"/>
        <s v="SO-004057"/>
        <s v="SO-004058"/>
        <s v="SO-004059"/>
        <s v="SO-004060"/>
        <s v="SO-004061"/>
        <s v="SO-004062"/>
        <s v="SO-004063"/>
        <s v="SO-004064"/>
        <s v="SO-004065"/>
        <s v="SO-004066"/>
        <s v="SO-004067"/>
        <s v="SO-004068"/>
        <s v="SO-004069"/>
        <s v="SO-004070"/>
        <s v="SO-004071"/>
        <s v="SO-004072"/>
        <s v="SO-004073"/>
        <s v="SO-004074"/>
        <s v="SO-004075"/>
        <s v="SO-004076"/>
        <s v="SO-004077"/>
        <s v="SO-004078"/>
        <s v="SO-004079"/>
        <s v="SO-004080"/>
        <s v="SO-004081"/>
        <s v="SO-004082"/>
        <s v="SO-004083"/>
        <s v="SO-004084"/>
        <s v="SO-004085"/>
        <s v="SO-004086"/>
        <s v="SO-004087"/>
        <s v="SO-004088"/>
        <s v="SO-004089"/>
        <s v="SO-004090"/>
        <s v="SO-004091"/>
        <s v="SO-004092"/>
        <s v="SO-004093"/>
        <s v="SO-004094"/>
        <s v="SO-004095"/>
        <s v="SO-004096"/>
        <s v="SO-004097"/>
        <s v="SO-004098"/>
        <s v="SO-004099"/>
        <s v="SO-004100"/>
        <s v="SO-004101"/>
        <s v="SO-004102"/>
        <s v="SO-004103"/>
        <s v="SO-004104"/>
        <s v="SO-004105"/>
        <s v="SO-004106"/>
        <s v="SO-004107"/>
        <s v="SO-004108"/>
        <s v="SO-004109"/>
        <s v="SO-004110"/>
        <s v="SO-004111"/>
        <s v="SO-004112"/>
        <s v="SO-004113"/>
        <s v="SO-004114"/>
        <s v="SO-004115"/>
        <s v="SO-004116"/>
        <s v="SO-004117"/>
        <s v="SO-004118"/>
        <s v="SO-004119"/>
        <s v="SO-004120"/>
        <s v="SO-004121"/>
        <s v="SO-004122"/>
        <s v="SO-004123"/>
        <s v="SO-004124"/>
        <s v="SO-004125"/>
        <s v="SO-004126"/>
        <s v="SO-004127"/>
        <s v="SO-004128"/>
        <s v="SO-004129"/>
        <s v="SO-004130"/>
        <s v="SO-004131"/>
        <s v="SO-004132"/>
        <s v="SO-004133"/>
        <s v="SO-004134"/>
        <s v="SO-004135"/>
        <s v="SO-004136"/>
        <s v="SO-004137"/>
        <s v="SO-004138"/>
        <s v="SO-004139"/>
        <s v="SO-004140"/>
        <s v="SO-004141"/>
        <s v="SO-004142"/>
        <s v="SO-004143"/>
        <s v="SO-004144"/>
        <s v="SO-004145"/>
        <s v="SO-004146"/>
        <s v="SO-004147"/>
        <s v="SO-004148"/>
        <s v="SO-004149"/>
        <s v="SO-004150"/>
        <s v="SO-004151"/>
        <s v="SO-004152"/>
        <s v="SO-004153"/>
        <s v="SO-004154"/>
        <s v="SO-004155"/>
        <s v="SO-004156"/>
        <s v="SO-004157"/>
        <s v="SO-004158"/>
        <s v="SO-004159"/>
        <s v="SO-004160"/>
        <s v="SO-004161"/>
        <s v="SO-004162"/>
        <s v="SO-004163"/>
        <s v="SO-004164"/>
        <s v="SO-004165"/>
        <s v="SO-004166"/>
        <s v="SO-004167"/>
        <s v="SO-004168"/>
        <s v="SO-004169"/>
        <s v="SO-004170"/>
        <s v="SO-004171"/>
        <s v="SO-004172"/>
        <s v="SO-004173"/>
        <s v="SO-004174"/>
        <s v="SO-004175"/>
        <s v="SO-004176"/>
        <s v="SO-004177"/>
        <s v="SO-004178"/>
        <s v="SO-004179"/>
        <s v="SO-004180"/>
        <s v="SO-004181"/>
        <s v="SO-004182"/>
        <s v="SO-004183"/>
        <s v="SO-004184"/>
        <s v="SO-004185"/>
        <s v="SO-004186"/>
        <s v="SO-004187"/>
        <s v="SO-004188"/>
        <s v="SO-004189"/>
        <s v="SO-004190"/>
        <s v="SO-004191"/>
        <s v="SO-004192"/>
        <s v="SO-004193"/>
        <s v="SO-004194"/>
        <s v="SO-004195"/>
        <s v="SO-004196"/>
        <s v="SO-004197"/>
        <s v="SO-004198"/>
        <s v="SO-004199"/>
        <s v="SO-004200"/>
        <s v="SO-004201"/>
        <s v="SO-004202"/>
        <s v="SO-004203"/>
        <s v="SO-004204"/>
        <s v="SO-004205"/>
        <s v="SO-004206"/>
        <s v="SO-004207"/>
        <s v="SO-004208"/>
        <s v="SO-004209"/>
        <s v="SO-004210"/>
        <s v="SO-004211"/>
        <s v="SO-004212"/>
        <s v="SO-004213"/>
        <s v="SO-004214"/>
        <s v="SO-004215"/>
        <s v="SO-004216"/>
        <s v="SO-004217"/>
        <s v="SO-004218"/>
        <s v="SO-004219"/>
        <s v="SO-004220"/>
        <s v="SO-004221"/>
        <s v="SO-004222"/>
        <s v="SO-004223"/>
        <s v="SO-004224"/>
        <s v="SO-004225"/>
        <s v="SO-004226"/>
        <s v="SO-004227"/>
        <s v="SO-004228"/>
        <s v="SO-004229"/>
        <s v="SO-004230"/>
        <s v="SO-004231"/>
        <s v="SO-004232"/>
        <s v="SO-004233"/>
        <s v="SO-004234"/>
        <s v="SO-004235"/>
        <s v="SO-004236"/>
        <s v="SO-004237"/>
        <s v="SO-004238"/>
        <s v="SO-004239"/>
        <s v="SO-004240"/>
        <s v="SO-004241"/>
        <s v="SO-004242"/>
        <s v="SO-004243"/>
        <s v="SO-004244"/>
        <s v="SO-004245"/>
        <s v="SO-004246"/>
        <s v="SO-004247"/>
        <s v="SO-004248"/>
        <s v="SO-004249"/>
        <s v="SO-004250"/>
        <s v="SO-004251"/>
        <s v="SO-004252"/>
        <s v="SO-004253"/>
        <s v="SO-004254"/>
        <s v="SO-004255"/>
        <s v="SO-004256"/>
        <s v="SO-004257"/>
        <s v="SO-004258"/>
        <s v="SO-004259"/>
        <s v="SO-004260"/>
        <s v="SO-004261"/>
        <s v="SO-004262"/>
        <s v="SO-004263"/>
        <s v="SO-004264"/>
        <s v="SO-004265"/>
        <s v="SO-004266"/>
        <s v="SO-004267"/>
        <s v="SO-004268"/>
        <s v="SO-004269"/>
        <s v="SO-004270"/>
        <s v="SO-004271"/>
        <s v="SO-004272"/>
        <s v="SO-004273"/>
        <s v="SO-004274"/>
        <s v="SO-004275"/>
        <s v="SO-004276"/>
        <s v="SO-004277"/>
        <s v="SO-004278"/>
        <s v="SO-004279"/>
        <s v="SO-004280"/>
        <s v="SO-004281"/>
        <s v="SO-004282"/>
        <s v="SO-004283"/>
        <s v="SO-004284"/>
        <s v="SO-004285"/>
        <s v="SO-004286"/>
        <s v="SO-004287"/>
        <s v="SO-004288"/>
        <s v="SO-004289"/>
        <s v="SO-004290"/>
        <s v="SO-004291"/>
        <s v="SO-004292"/>
        <s v="SO-004293"/>
        <s v="SO-004294"/>
        <s v="SO-004295"/>
        <s v="SO-004296"/>
        <s v="SO-004297"/>
        <s v="SO-004298"/>
        <s v="SO-004299"/>
        <s v="SO-004300"/>
        <s v="SO-004301"/>
        <s v="SO-004302"/>
        <s v="SO-004303"/>
        <s v="SO-004304"/>
        <s v="SO-004305"/>
        <s v="SO-004306"/>
        <s v="SO-004307"/>
        <s v="SO-004308"/>
        <s v="SO-004309"/>
        <s v="SO-004310"/>
        <s v="SO-004311"/>
        <s v="SO-004312"/>
        <s v="SO-004313"/>
        <s v="SO-004314"/>
        <s v="SO-004315"/>
        <s v="SO-004316"/>
        <s v="SO-004317"/>
        <s v="SO-004318"/>
        <s v="SO-004319"/>
        <s v="SO-004320"/>
        <s v="SO-004321"/>
        <s v="SO-004322"/>
        <s v="SO-004323"/>
        <s v="SO-004324"/>
        <s v="SO-004325"/>
        <s v="SO-004326"/>
        <s v="SO-004327"/>
        <s v="SO-004328"/>
        <s v="SO-004329"/>
        <s v="SO-004330"/>
        <s v="SO-004331"/>
        <s v="SO-004332"/>
        <s v="SO-004333"/>
        <s v="SO-004334"/>
        <s v="SO-004335"/>
        <s v="SO-004336"/>
        <s v="SO-004337"/>
        <s v="SO-004338"/>
        <s v="SO-004339"/>
        <s v="SO-004340"/>
        <s v="SO-004341"/>
        <s v="SO-004342"/>
        <s v="SO-004343"/>
        <s v="SO-004344"/>
        <s v="SO-004345"/>
        <s v="SO-004346"/>
        <s v="SO-004347"/>
        <s v="SO-004348"/>
        <s v="SO-004349"/>
        <s v="SO-004350"/>
        <s v="SO-004351"/>
        <s v="SO-004352"/>
        <s v="SO-004353"/>
        <s v="SO-004354"/>
        <s v="SO-004355"/>
        <s v="SO-004356"/>
        <s v="SO-004357"/>
        <s v="SO-004358"/>
        <s v="SO-004359"/>
        <s v="SO-004360"/>
        <s v="SO-004361"/>
        <s v="SO-004362"/>
        <s v="SO-004363"/>
        <s v="SO-004364"/>
        <s v="SO-004365"/>
        <s v="SO-004366"/>
        <s v="SO-004367"/>
        <s v="SO-004368"/>
        <s v="SO-004369"/>
        <s v="SO-004370"/>
        <s v="SO-004371"/>
        <s v="SO-004372"/>
        <s v="SO-004373"/>
        <s v="SO-004374"/>
        <s v="SO-004375"/>
        <s v="SO-004376"/>
        <s v="SO-004377"/>
        <s v="SO-004378"/>
        <s v="SO-004379"/>
        <s v="SO-004380"/>
        <s v="SO-004381"/>
        <s v="SO-004382"/>
        <s v="SO-004383"/>
        <s v="SO-004384"/>
        <s v="SO-004385"/>
        <s v="SO-004386"/>
        <s v="SO-004387"/>
        <s v="SO-004388"/>
        <s v="SO-004389"/>
        <s v="SO-004390"/>
        <s v="SO-004391"/>
        <s v="SO-004392"/>
        <s v="SO-004393"/>
        <s v="SO-004394"/>
        <s v="SO-004395"/>
        <s v="SO-004396"/>
        <s v="SO-004397"/>
        <s v="SO-004398"/>
        <s v="SO-004399"/>
        <s v="SO-004400"/>
        <s v="SO-004401"/>
        <s v="SO-004402"/>
        <s v="SO-004403"/>
        <s v="SO-004404"/>
        <s v="SO-004405"/>
        <s v="SO-004406"/>
        <s v="SO-004407"/>
        <s v="SO-004408"/>
        <s v="SO-004409"/>
        <s v="SO-004410"/>
        <s v="SO-004411"/>
        <s v="SO-004412"/>
        <s v="SO-004413"/>
        <s v="SO-004414"/>
        <s v="SO-004415"/>
        <s v="SO-004416"/>
        <s v="SO-004417"/>
        <s v="SO-004418"/>
        <s v="SO-004419"/>
        <s v="SO-004420"/>
        <s v="SO-004421"/>
        <s v="SO-004422"/>
        <s v="SO-004423"/>
        <s v="SO-004424"/>
        <s v="SO-004425"/>
        <s v="SO-004426"/>
        <s v="SO-004427"/>
        <s v="SO-004428"/>
        <s v="SO-004429"/>
        <s v="SO-004430"/>
        <s v="SO-004431"/>
        <s v="SO-004432"/>
        <s v="SO-004433"/>
        <s v="SO-004434"/>
        <s v="SO-004435"/>
        <s v="SO-004436"/>
        <s v="SO-004437"/>
        <s v="SO-004438"/>
        <s v="SO-004439"/>
        <s v="SO-004440"/>
        <s v="SO-004441"/>
        <s v="SO-004442"/>
        <s v="SO-004443"/>
        <s v="SO-004444"/>
        <s v="SO-004445"/>
        <s v="SO-004446"/>
        <s v="SO-004447"/>
        <s v="SO-004448"/>
        <s v="SO-004449"/>
        <s v="SO-004450"/>
        <s v="SO-004451"/>
        <s v="SO-004452"/>
        <s v="SO-004453"/>
        <s v="SO-004454"/>
        <s v="SO-004455"/>
        <s v="SO-004456"/>
        <s v="SO-004457"/>
        <s v="SO-004458"/>
        <s v="SO-004459"/>
        <s v="SO-004460"/>
        <s v="SO-004461"/>
        <s v="SO-004462"/>
        <s v="SO-004463"/>
        <s v="SO-004464"/>
        <s v="SO-004465"/>
        <s v="SO-004466"/>
        <s v="SO-004467"/>
        <s v="SO-004468"/>
        <s v="SO-004469"/>
        <s v="SO-004470"/>
        <s v="SO-004471"/>
        <s v="SO-004472"/>
        <s v="SO-004473"/>
        <s v="SO-004474"/>
        <s v="SO-004475"/>
        <s v="SO-004476"/>
        <s v="SO-004477"/>
        <s v="SO-004478"/>
        <s v="SO-004479"/>
        <s v="SO-004480"/>
        <s v="SO-004481"/>
        <s v="SO-004482"/>
        <s v="SO-004483"/>
        <s v="SO-004484"/>
        <s v="SO-004485"/>
        <s v="SO-004486"/>
        <s v="SO-004487"/>
        <s v="SO-004488"/>
        <s v="SO-004489"/>
        <s v="SO-004490"/>
        <s v="SO-004491"/>
        <s v="SO-004492"/>
        <s v="SO-004493"/>
        <s v="SO-004494"/>
        <s v="SO-004495"/>
        <s v="SO-004496"/>
        <s v="SO-004497"/>
        <s v="SO-004498"/>
        <s v="SO-004499"/>
        <s v="SO-004500"/>
        <s v="SO-004501"/>
        <s v="SO-004502"/>
        <s v="SO-004503"/>
        <s v="SO-004504"/>
        <s v="SO-004505"/>
        <s v="SO-004506"/>
        <s v="SO-004507"/>
        <s v="SO-004508"/>
        <s v="SO-004509"/>
        <s v="SO-004510"/>
        <s v="SO-004511"/>
        <s v="SO-004512"/>
        <s v="SO-004513"/>
        <s v="SO-004514"/>
        <s v="SO-004515"/>
        <s v="SO-004516"/>
        <s v="SO-004517"/>
        <s v="SO-004518"/>
        <s v="SO-004519"/>
        <s v="SO-004520"/>
        <s v="SO-004521"/>
        <s v="SO-004522"/>
        <s v="SO-004523"/>
        <s v="SO-004524"/>
        <s v="SO-004525"/>
        <s v="SO-004526"/>
        <s v="SO-004527"/>
        <s v="SO-004528"/>
        <s v="SO-004529"/>
        <s v="SO-004530"/>
        <s v="SO-004531"/>
        <s v="SO-004532"/>
        <s v="SO-004533"/>
        <s v="SO-004534"/>
        <s v="SO-004535"/>
        <s v="SO-004536"/>
        <s v="SO-004537"/>
        <s v="SO-004538"/>
        <s v="SO-004539"/>
        <s v="SO-004540"/>
        <s v="SO-004541"/>
        <s v="SO-004542"/>
        <s v="SO-004543"/>
        <s v="SO-004544"/>
        <s v="SO-004545"/>
        <s v="SO-004546"/>
        <s v="SO-004547"/>
        <s v="SO-004548"/>
        <s v="SO-004549"/>
        <s v="SO-004550"/>
        <s v="SO-004551"/>
        <s v="SO-004552"/>
        <s v="SO-004553"/>
        <s v="SO-004554"/>
        <s v="SO-004555"/>
        <s v="SO-004556"/>
        <s v="SO-004557"/>
        <s v="SO-004558"/>
        <s v="SO-004559"/>
        <s v="SO-004560"/>
        <s v="SO-004561"/>
        <s v="SO-004562"/>
        <s v="SO-004563"/>
        <s v="SO-004564"/>
        <s v="SO-004565"/>
        <s v="SO-004566"/>
        <s v="SO-004567"/>
        <s v="SO-004568"/>
        <s v="SO-004569"/>
        <s v="SO-004570"/>
        <s v="SO-004571"/>
        <s v="SO-004572"/>
        <s v="SO-004573"/>
        <s v="SO-004574"/>
        <s v="SO-004575"/>
        <s v="SO-004576"/>
        <s v="SO-004577"/>
        <s v="SO-004578"/>
        <s v="SO-004579"/>
        <s v="SO-004580"/>
        <s v="SO-004581"/>
        <s v="SO-004582"/>
        <s v="SO-004583"/>
        <s v="SO-004584"/>
        <s v="SO-004585"/>
        <s v="SO-004586"/>
        <s v="SO-004587"/>
        <s v="SO-004588"/>
        <s v="SO-004589"/>
        <s v="SO-004590"/>
        <s v="SO-004591"/>
        <s v="SO-004592"/>
        <s v="SO-004593"/>
        <s v="SO-004594"/>
        <s v="SO-004595"/>
        <s v="SO-004596"/>
        <s v="SO-004597"/>
        <s v="SO-004598"/>
        <s v="SO-004599"/>
        <s v="SO-004600"/>
        <s v="SO-004601"/>
        <s v="SO-004602"/>
        <s v="SO-004603"/>
        <s v="SO-004604"/>
        <s v="SO-004605"/>
        <s v="SO-004606"/>
        <s v="SO-004607"/>
        <s v="SO-004608"/>
        <s v="SO-004609"/>
        <s v="SO-004610"/>
        <s v="SO-004611"/>
        <s v="SO-004612"/>
        <s v="SO-004613"/>
        <s v="SO-004614"/>
        <s v="SO-004615"/>
        <s v="SO-004616"/>
        <s v="SO-004617"/>
        <s v="SO-004618"/>
        <s v="SO-004619"/>
        <s v="SO-004620"/>
        <s v="SO-004621"/>
        <s v="SO-004622"/>
        <s v="SO-004623"/>
        <s v="SO-004624"/>
        <s v="SO-004625"/>
        <s v="SO-004626"/>
        <s v="SO-004627"/>
        <s v="SO-004628"/>
        <s v="SO-004629"/>
        <s v="SO-004630"/>
        <s v="SO-004631"/>
        <s v="SO-004632"/>
        <s v="SO-004633"/>
        <s v="SO-004634"/>
        <s v="SO-004635"/>
        <s v="SO-004636"/>
        <s v="SO-004637"/>
        <s v="SO-004638"/>
        <s v="SO-004639"/>
        <s v="SO-004640"/>
        <s v="SO-004641"/>
        <s v="SO-004642"/>
        <s v="SO-004643"/>
        <s v="SO-004644"/>
        <s v="SO-004645"/>
        <s v="SO-004646"/>
        <s v="SO-004647"/>
        <s v="SO-004648"/>
        <s v="SO-004649"/>
        <s v="SO-004650"/>
        <s v="SO-004651"/>
        <s v="SO-004652"/>
        <s v="SO-004653"/>
        <s v="SO-004654"/>
        <s v="SO-004655"/>
        <s v="SO-004656"/>
        <s v="SO-004657"/>
        <s v="SO-004658"/>
        <s v="SO-004659"/>
        <s v="SO-004660"/>
        <s v="SO-004661"/>
        <s v="SO-004662"/>
        <s v="SO-004663"/>
        <s v="SO-004664"/>
        <s v="SO-004665"/>
        <s v="SO-004666"/>
        <s v="SO-004667"/>
        <s v="SO-004668"/>
        <s v="SO-004669"/>
        <s v="SO-004670"/>
        <s v="SO-004671"/>
        <s v="SO-004672"/>
        <s v="SO-004673"/>
        <s v="SO-004674"/>
        <s v="SO-004675"/>
        <s v="SO-004676"/>
        <s v="SO-004677"/>
        <s v="SO-004678"/>
        <s v="SO-004679"/>
        <s v="SO-004680"/>
        <s v="SO-004681"/>
        <s v="SO-004682"/>
        <s v="SO-004683"/>
        <s v="SO-004684"/>
        <s v="SO-004685"/>
        <s v="SO-004686"/>
        <s v="SO-004687"/>
        <s v="SO-004688"/>
        <s v="SO-004689"/>
        <s v="SO-004690"/>
        <s v="SO-004691"/>
        <s v="SO-004692"/>
        <s v="SO-004693"/>
        <s v="SO-004694"/>
        <s v="SO-004695"/>
        <s v="SO-004696"/>
        <s v="SO-004697"/>
        <s v="SO-004698"/>
        <s v="SO-004699"/>
        <s v="SO-004700"/>
        <s v="SO-004701"/>
        <s v="SO-004702"/>
        <s v="SO-004703"/>
        <s v="SO-004704"/>
        <s v="SO-004705"/>
        <s v="SO-004706"/>
        <s v="SO-004707"/>
        <s v="SO-004708"/>
        <s v="SO-004709"/>
        <s v="SO-004710"/>
        <s v="SO-004711"/>
        <s v="SO-004712"/>
        <s v="SO-004713"/>
        <s v="SO-004714"/>
        <s v="SO-004715"/>
        <s v="SO-004716"/>
        <s v="SO-004717"/>
        <s v="SO-004718"/>
        <s v="SO-004719"/>
        <s v="SO-004720"/>
        <s v="SO-004721"/>
        <s v="SO-004722"/>
        <s v="SO-004723"/>
        <s v="SO-004724"/>
        <s v="SO-004725"/>
        <s v="SO-004726"/>
        <s v="SO-004727"/>
        <s v="SO-004728"/>
        <s v="SO-004729"/>
        <s v="SO-004730"/>
        <s v="SO-004731"/>
        <s v="SO-004732"/>
        <s v="SO-004733"/>
        <s v="SO-004734"/>
        <s v="SO-004735"/>
        <s v="SO-004736"/>
        <s v="SO-004737"/>
        <s v="SO-004738"/>
        <s v="SO-004739"/>
        <s v="SO-004740"/>
        <s v="SO-004741"/>
        <s v="SO-004742"/>
        <s v="SO-004743"/>
        <s v="SO-004744"/>
        <s v="SO-004745"/>
        <s v="SO-004746"/>
        <s v="SO-004747"/>
        <s v="SO-004748"/>
        <s v="SO-004749"/>
        <s v="SO-004750"/>
        <s v="SO-004751"/>
        <s v="SO-004752"/>
        <s v="SO-004753"/>
        <s v="SO-004754"/>
        <s v="SO-004755"/>
        <s v="SO-004756"/>
        <s v="SO-004757"/>
        <s v="SO-004758"/>
        <s v="SO-004759"/>
        <s v="SO-004760"/>
        <s v="SO-004761"/>
        <s v="SO-004762"/>
        <s v="SO-004763"/>
        <s v="SO-004764"/>
        <s v="SO-004765"/>
        <s v="SO-004766"/>
        <s v="SO-004767"/>
        <s v="SO-004768"/>
        <s v="SO-004769"/>
        <s v="SO-004770"/>
        <s v="SO-004771"/>
        <s v="SO-004772"/>
        <s v="SO-004773"/>
        <s v="SO-004774"/>
        <s v="SO-004775"/>
        <s v="SO-004776"/>
        <s v="SO-004777"/>
        <s v="SO-004778"/>
        <s v="SO-004779"/>
        <s v="SO-004780"/>
        <s v="SO-004781"/>
        <s v="SO-004782"/>
        <s v="SO-004783"/>
        <s v="SO-004784"/>
        <s v="SO-004785"/>
        <s v="SO-004786"/>
        <s v="SO-004787"/>
        <s v="SO-004788"/>
        <s v="SO-004789"/>
        <s v="SO-004790"/>
        <s v="SO-004791"/>
        <s v="SO-004792"/>
        <s v="SO-004793"/>
        <s v="SO-004794"/>
        <s v="SO-004795"/>
        <s v="SO-004796"/>
        <s v="SO-004797"/>
        <s v="SO-004798"/>
        <s v="SO-004799"/>
        <s v="SO-004800"/>
        <s v="SO-004801"/>
        <s v="SO-004802"/>
        <s v="SO-004803"/>
        <s v="SO-004804"/>
        <s v="SO-004805"/>
        <s v="SO-004806"/>
        <s v="SO-004807"/>
        <s v="SO-004808"/>
        <s v="SO-004809"/>
        <s v="SO-004810"/>
        <s v="SO-004811"/>
        <s v="SO-004812"/>
        <s v="SO-004813"/>
        <s v="SO-004814"/>
        <s v="SO-004815"/>
        <s v="SO-004816"/>
        <s v="SO-004817"/>
        <s v="SO-004818"/>
        <s v="SO-004819"/>
        <s v="SO-004820"/>
        <s v="SO-004821"/>
        <s v="SO-004822"/>
        <s v="SO-004823"/>
        <s v="SO-004824"/>
        <s v="SO-004825"/>
        <s v="SO-004826"/>
        <s v="SO-004827"/>
        <s v="SO-004828"/>
        <s v="SO-004829"/>
        <s v="SO-004830"/>
        <s v="SO-004831"/>
        <s v="SO-004832"/>
        <s v="SO-004833"/>
        <s v="SO-004834"/>
        <s v="SO-004835"/>
        <s v="SO-004836"/>
        <s v="SO-004837"/>
        <s v="SO-004838"/>
        <s v="SO-004839"/>
        <s v="SO-004840"/>
        <s v="SO-004841"/>
        <s v="SO-004842"/>
        <s v="SO-004843"/>
        <s v="SO-004844"/>
        <s v="SO-004845"/>
        <s v="SO-004846"/>
        <s v="SO-004847"/>
        <s v="SO-004848"/>
        <s v="SO-004849"/>
        <s v="SO-004850"/>
        <s v="SO-004851"/>
        <s v="SO-004852"/>
        <s v="SO-004853"/>
        <s v="SO-004854"/>
        <s v="SO-004855"/>
        <s v="SO-004856"/>
        <s v="SO-004857"/>
        <s v="SO-004858"/>
        <s v="SO-004859"/>
        <s v="SO-004860"/>
        <s v="SO-004861"/>
        <s v="SO-004862"/>
        <s v="SO-004863"/>
        <s v="SO-004864"/>
        <s v="SO-004865"/>
        <s v="SO-004866"/>
        <s v="SO-004867"/>
        <s v="SO-004868"/>
        <s v="SO-004869"/>
        <s v="SO-004870"/>
        <s v="SO-004871"/>
        <s v="SO-004872"/>
        <s v="SO-004873"/>
        <s v="SO-004874"/>
        <s v="SO-004875"/>
        <s v="SO-004876"/>
        <s v="SO-004877"/>
        <s v="SO-004878"/>
        <s v="SO-004879"/>
        <s v="SO-004880"/>
        <s v="SO-004881"/>
        <s v="SO-004882"/>
        <s v="SO-004883"/>
        <s v="SO-004884"/>
        <s v="SO-004885"/>
        <s v="SO-004886"/>
        <s v="SO-004887"/>
        <s v="SO-004888"/>
        <s v="SO-004889"/>
        <s v="SO-004890"/>
        <s v="SO-004891"/>
        <s v="SO-004892"/>
        <s v="SO-004893"/>
        <s v="SO-004894"/>
        <s v="SO-004895"/>
        <s v="SO-004896"/>
        <s v="SO-004897"/>
        <s v="SO-004898"/>
        <s v="SO-004899"/>
        <s v="SO-004900"/>
        <s v="SO-004901"/>
        <s v="SO-004902"/>
        <s v="SO-004903"/>
        <s v="SO-004904"/>
        <s v="SO-004905"/>
        <s v="SO-004906"/>
        <s v="SO-004907"/>
        <s v="SO-004908"/>
        <s v="SO-004909"/>
        <s v="SO-004910"/>
        <s v="SO-004911"/>
        <s v="SO-004912"/>
        <s v="SO-004913"/>
        <s v="SO-004914"/>
        <s v="SO-004915"/>
        <s v="SO-004916"/>
        <s v="SO-004917"/>
        <s v="SO-004918"/>
        <s v="SO-004919"/>
        <s v="SO-004920"/>
        <s v="SO-004921"/>
        <s v="SO-004922"/>
        <s v="SO-004923"/>
        <s v="SO-004924"/>
        <s v="SO-004925"/>
        <s v="SO-004926"/>
        <s v="SO-004927"/>
        <s v="SO-004928"/>
        <s v="SO-004929"/>
        <s v="SO-004930"/>
        <s v="SO-004931"/>
        <s v="SO-004932"/>
        <s v="SO-004933"/>
        <s v="SO-004934"/>
        <s v="SO-004935"/>
        <s v="SO-004936"/>
        <s v="SO-004937"/>
        <s v="SO-004938"/>
        <s v="SO-004939"/>
        <s v="SO-004940"/>
        <s v="SO-004941"/>
        <s v="SO-004942"/>
        <s v="SO-004943"/>
        <s v="SO-004944"/>
        <s v="SO-004945"/>
        <s v="SO-004946"/>
        <s v="SO-004947"/>
        <s v="SO-004948"/>
        <s v="SO-004949"/>
        <s v="SO-004950"/>
        <s v="SO-004951"/>
        <s v="SO-004952"/>
        <s v="SO-004953"/>
        <s v="SO-004954"/>
        <s v="SO-004955"/>
        <s v="SO-004956"/>
        <s v="SO-004957"/>
        <s v="SO-004958"/>
        <s v="SO-004959"/>
        <s v="SO-004960"/>
        <s v="SO-004961"/>
        <s v="SO-004962"/>
        <s v="SO-004963"/>
        <s v="SO-004964"/>
        <s v="SO-004965"/>
        <s v="SO-004966"/>
        <s v="SO-004967"/>
        <s v="SO-004968"/>
        <s v="SO-004969"/>
        <s v="SO-004970"/>
        <s v="SO-004971"/>
        <s v="SO-004972"/>
        <s v="SO-004973"/>
        <s v="SO-004974"/>
        <s v="SO-004975"/>
        <s v="SO-004976"/>
        <s v="SO-004977"/>
        <s v="SO-004978"/>
        <s v="SO-004979"/>
        <s v="SO-004980"/>
        <s v="SO-004981"/>
        <s v="SO-004982"/>
        <s v="SO-004983"/>
        <s v="SO-004984"/>
        <s v="SO-004985"/>
        <s v="SO-004986"/>
        <s v="SO-004987"/>
        <s v="SO-004988"/>
        <s v="SO-004989"/>
        <s v="SO-004990"/>
        <s v="SO-004991"/>
        <s v="SO-004992"/>
        <s v="SO-004993"/>
        <s v="SO-004994"/>
        <s v="SO-004995"/>
        <s v="SO-004996"/>
        <s v="SO-004997"/>
        <s v="SO-004998"/>
        <s v="SO-004999"/>
        <s v="SO-005000"/>
        <s v="SO-005001"/>
        <s v="SO-005002"/>
        <s v="SO-005003"/>
        <s v="SO-005004"/>
        <s v="SO-005005"/>
        <s v="SO-005006"/>
        <s v="SO-005007"/>
        <s v="SO-005008"/>
        <s v="SO-005009"/>
        <s v="SO-005010"/>
        <s v="SO-005011"/>
        <s v="SO-005012"/>
        <s v="SO-005013"/>
        <s v="SO-005014"/>
        <s v="SO-005015"/>
        <s v="SO-005016"/>
        <s v="SO-005017"/>
        <s v="SO-005018"/>
        <s v="SO-005019"/>
        <s v="SO-005020"/>
        <s v="SO-005021"/>
        <s v="SO-005022"/>
        <s v="SO-005023"/>
        <s v="SO-005024"/>
        <s v="SO-005025"/>
        <s v="SO-005026"/>
        <s v="SO-005027"/>
        <s v="SO-005028"/>
        <s v="SO-005029"/>
        <s v="SO-005030"/>
        <s v="SO-005031"/>
        <s v="SO-005032"/>
        <s v="SO-005033"/>
        <s v="SO-005034"/>
        <s v="SO-005035"/>
        <s v="SO-005036"/>
        <s v="SO-005037"/>
        <s v="SO-005038"/>
        <s v="SO-005039"/>
        <s v="SO-005040"/>
        <s v="SO-005041"/>
        <s v="SO-005042"/>
        <s v="SO-005043"/>
        <s v="SO-005044"/>
        <s v="SO-005045"/>
        <s v="SO-005046"/>
        <s v="SO-005047"/>
        <s v="SO-005048"/>
        <s v="SO-005049"/>
        <s v="SO-005050"/>
        <s v="SO-005051"/>
        <s v="SO-005052"/>
        <s v="SO-005053"/>
        <s v="SO-005054"/>
        <s v="SO-005055"/>
        <s v="SO-005056"/>
        <s v="SO-005057"/>
        <s v="SO-005058"/>
        <s v="SO-005059"/>
        <s v="SO-005060"/>
        <s v="SO-005061"/>
        <s v="SO-005062"/>
        <s v="SO-005063"/>
        <s v="SO-005064"/>
        <s v="SO-005065"/>
        <s v="SO-005066"/>
        <s v="SO-005067"/>
        <s v="SO-005068"/>
        <s v="SO-005069"/>
        <s v="SO-005070"/>
        <s v="SO-005071"/>
        <s v="SO-005072"/>
        <s v="SO-005073"/>
        <s v="SO-005074"/>
        <s v="SO-005075"/>
        <s v="SO-005076"/>
        <s v="SO-005077"/>
        <s v="SO-005078"/>
        <s v="SO-005079"/>
        <s v="SO-005080"/>
        <s v="SO-005081"/>
        <s v="SO-005082"/>
        <s v="SO-005083"/>
        <s v="SO-005084"/>
        <s v="SO-005085"/>
        <s v="SO-005086"/>
        <s v="SO-005087"/>
        <s v="SO-005088"/>
        <s v="SO-005089"/>
        <s v="SO-005090"/>
        <s v="SO-005091"/>
        <s v="SO-005092"/>
        <s v="SO-005093"/>
        <s v="SO-005094"/>
        <s v="SO-005095"/>
        <s v="SO-005096"/>
        <s v="SO-005097"/>
        <s v="SO-005098"/>
        <s v="SO-005099"/>
        <s v="SO-005100"/>
        <s v="SO-005101"/>
        <s v="SO-005102"/>
        <s v="SO-005103"/>
        <s v="SO-005104"/>
        <s v="SO-005105"/>
        <s v="SO-005106"/>
        <s v="SO-005107"/>
        <s v="SO-005108"/>
        <s v="SO-005109"/>
        <s v="SO-005110"/>
        <s v="SO-005111"/>
        <s v="SO-005112"/>
        <s v="SO-005113"/>
        <s v="SO-005114"/>
        <s v="SO-005115"/>
        <s v="SO-005116"/>
        <s v="SO-005117"/>
        <s v="SO-005118"/>
        <s v="SO-005119"/>
        <s v="SO-005120"/>
        <s v="SO-005121"/>
        <s v="SO-005122"/>
        <s v="SO-005123"/>
        <s v="SO-005124"/>
        <s v="SO-005125"/>
        <s v="SO-005126"/>
        <s v="SO-005127"/>
        <s v="SO-005128"/>
        <s v="SO-005129"/>
        <s v="SO-005130"/>
        <s v="SO-005131"/>
        <s v="SO-005132"/>
        <s v="SO-005133"/>
        <s v="SO-005134"/>
        <s v="SO-005135"/>
        <s v="SO-005136"/>
        <s v="SO-005137"/>
        <s v="SO-005138"/>
        <s v="SO-005139"/>
        <s v="SO-005140"/>
        <s v="SO-005141"/>
        <s v="SO-005142"/>
        <s v="SO-005143"/>
        <s v="SO-005144"/>
        <s v="SO-005145"/>
        <s v="SO-005146"/>
        <s v="SO-005147"/>
        <s v="SO-005148"/>
        <s v="SO-005149"/>
        <s v="SO-005150"/>
        <s v="SO-005151"/>
        <s v="SO-005152"/>
        <s v="SO-005153"/>
        <s v="SO-005154"/>
        <s v="SO-005155"/>
        <s v="SO-005156"/>
        <s v="SO-005157"/>
        <s v="SO-005158"/>
        <s v="SO-005159"/>
        <s v="SO-005160"/>
        <s v="SO-005161"/>
        <s v="SO-005162"/>
        <s v="SO-005163"/>
        <s v="SO-005164"/>
        <s v="SO-005165"/>
        <s v="SO-005166"/>
        <s v="SO-005167"/>
        <s v="SO-005168"/>
        <s v="SO-005169"/>
        <s v="SO-005170"/>
        <s v="SO-005171"/>
        <s v="SO-005172"/>
        <s v="SO-005173"/>
        <s v="SO-005174"/>
        <s v="SO-005175"/>
        <s v="SO-005176"/>
        <s v="SO-005177"/>
        <s v="SO-005178"/>
        <s v="SO-005179"/>
        <s v="SO-005180"/>
        <s v="SO-005181"/>
        <s v="SO-005182"/>
        <s v="SO-005183"/>
        <s v="SO-005184"/>
        <s v="SO-005185"/>
        <s v="SO-005186"/>
        <s v="SO-005187"/>
        <s v="SO-005188"/>
        <s v="SO-005189"/>
        <s v="SO-005190"/>
        <s v="SO-005191"/>
        <s v="SO-005192"/>
        <s v="SO-005193"/>
        <s v="SO-005194"/>
        <s v="SO-005195"/>
        <s v="SO-005196"/>
        <s v="SO-005197"/>
        <s v="SO-005198"/>
        <s v="SO-005199"/>
        <s v="SO-005200"/>
        <s v="SO-005201"/>
        <s v="SO-005202"/>
        <s v="SO-005203"/>
        <s v="SO-005204"/>
        <s v="SO-005205"/>
        <s v="SO-005206"/>
        <s v="SO-005207"/>
        <s v="SO-005208"/>
        <s v="SO-005209"/>
        <s v="SO-005210"/>
        <s v="SO-005211"/>
        <s v="SO-005212"/>
        <s v="SO-005213"/>
        <s v="SO-005214"/>
        <s v="SO-005215"/>
        <s v="SO-005216"/>
        <s v="SO-005217"/>
        <s v="SO-005218"/>
        <s v="SO-005219"/>
        <s v="SO-005220"/>
        <s v="SO-005221"/>
        <s v="SO-005222"/>
        <s v="SO-005223"/>
        <s v="SO-005224"/>
        <s v="SO-005225"/>
        <s v="SO-005226"/>
        <s v="SO-005227"/>
        <s v="SO-005228"/>
        <s v="SO-005229"/>
        <s v="SO-005230"/>
        <s v="SO-005231"/>
        <s v="SO-005232"/>
        <s v="SO-005233"/>
        <s v="SO-005234"/>
        <s v="SO-005235"/>
        <s v="SO-005236"/>
        <s v="SO-005237"/>
        <s v="SO-005238"/>
        <s v="SO-005239"/>
        <s v="SO-005240"/>
        <s v="SO-005241"/>
        <s v="SO-005242"/>
        <s v="SO-005243"/>
        <s v="SO-005244"/>
        <s v="SO-005245"/>
        <s v="SO-005246"/>
        <s v="SO-005247"/>
        <s v="SO-005248"/>
        <s v="SO-005249"/>
        <s v="SO-005250"/>
        <s v="SO-005251"/>
        <s v="SO-005252"/>
        <s v="SO-005253"/>
        <s v="SO-005254"/>
        <s v="SO-005255"/>
        <s v="SO-005256"/>
        <s v="SO-005257"/>
        <s v="SO-005258"/>
        <s v="SO-005259"/>
        <s v="SO-005260"/>
        <s v="SO-005261"/>
        <s v="SO-005262"/>
        <s v="SO-005263"/>
        <s v="SO-005264"/>
        <s v="SO-005265"/>
        <s v="SO-005266"/>
        <s v="SO-005267"/>
        <s v="SO-005268"/>
        <s v="SO-005269"/>
        <s v="SO-005270"/>
        <s v="SO-005271"/>
        <s v="SO-005272"/>
        <s v="SO-005273"/>
        <s v="SO-005274"/>
        <s v="SO-005275"/>
        <s v="SO-005276"/>
        <s v="SO-005277"/>
        <s v="SO-005278"/>
        <s v="SO-005279"/>
        <s v="SO-005280"/>
        <s v="SO-005281"/>
        <s v="SO-005282"/>
        <s v="SO-005283"/>
        <s v="SO-005284"/>
        <s v="SO-005285"/>
        <s v="SO-005286"/>
        <s v="SO-005287"/>
        <s v="SO-005288"/>
        <s v="SO-005289"/>
        <s v="SO-005290"/>
        <s v="SO-005291"/>
        <s v="SO-005292"/>
        <s v="SO-005293"/>
        <s v="SO-005294"/>
        <s v="SO-005295"/>
        <s v="SO-005296"/>
        <s v="SO-005297"/>
        <s v="SO-005298"/>
        <s v="SO-005299"/>
        <s v="SO-005300"/>
        <s v="SO-005301"/>
        <s v="SO-005302"/>
        <s v="SO-005303"/>
        <s v="SO-005304"/>
        <s v="SO-005305"/>
        <s v="SO-005306"/>
        <s v="SO-005307"/>
        <s v="SO-005308"/>
        <s v="SO-005309"/>
        <s v="SO-005310"/>
        <s v="SO-005311"/>
        <s v="SO-005312"/>
        <s v="SO-005313"/>
        <s v="SO-005314"/>
        <s v="SO-005315"/>
        <s v="SO-005316"/>
        <s v="SO-005317"/>
        <s v="SO-005318"/>
        <s v="SO-005319"/>
        <s v="SO-005320"/>
        <s v="SO-005321"/>
        <s v="SO-005322"/>
        <s v="SO-005323"/>
        <s v="SO-005324"/>
        <s v="SO-005325"/>
        <s v="SO-005326"/>
        <s v="SO-005327"/>
        <s v="SO-005328"/>
        <s v="SO-005329"/>
        <s v="SO-005330"/>
        <s v="SO-005331"/>
        <s v="SO-005332"/>
        <s v="SO-005333"/>
        <s v="SO-005334"/>
        <s v="SO-005335"/>
        <s v="SO-005336"/>
        <s v="SO-005337"/>
        <s v="SO-005338"/>
        <s v="SO-005339"/>
        <s v="SO-005340"/>
        <s v="SO-005341"/>
        <s v="SO-005342"/>
        <s v="SO-005343"/>
        <s v="SO-005344"/>
        <s v="SO-005345"/>
        <s v="SO-005346"/>
        <s v="SO-005347"/>
        <s v="SO-005348"/>
        <s v="SO-005349"/>
        <s v="SO-005350"/>
        <s v="SO-005351"/>
        <s v="SO-005352"/>
        <s v="SO-005353"/>
        <s v="SO-005354"/>
        <s v="SO-005355"/>
        <s v="SO-005356"/>
        <s v="SO-005357"/>
        <s v="SO-005358"/>
        <s v="SO-005359"/>
        <s v="SO-005360"/>
        <s v="SO-005361"/>
        <s v="SO-005362"/>
        <s v="SO-005363"/>
        <s v="SO-005364"/>
        <s v="SO-005365"/>
        <s v="SO-005366"/>
        <s v="SO-005367"/>
        <s v="SO-005368"/>
        <s v="SO-005369"/>
        <s v="SO-005370"/>
        <s v="SO-005371"/>
        <s v="SO-005372"/>
        <s v="SO-005373"/>
        <s v="SO-005374"/>
        <s v="SO-005375"/>
        <s v="SO-005376"/>
        <s v="SO-005377"/>
        <s v="SO-005378"/>
        <s v="SO-005379"/>
        <s v="SO-005380"/>
        <s v="SO-005381"/>
        <s v="SO-005382"/>
        <s v="SO-005383"/>
        <s v="SO-005384"/>
        <s v="SO-005385"/>
        <s v="SO-005386"/>
        <s v="SO-005387"/>
        <s v="SO-005388"/>
        <s v="SO-005389"/>
        <s v="SO-005390"/>
        <s v="SO-005391"/>
        <s v="SO-005392"/>
        <s v="SO-005393"/>
        <s v="SO-005394"/>
        <s v="SO-005395"/>
        <s v="SO-005396"/>
        <s v="SO-005397"/>
        <s v="SO-005398"/>
        <s v="SO-005399"/>
        <s v="SO-005400"/>
        <s v="SO-005401"/>
        <s v="SO-005402"/>
        <s v="SO-005403"/>
        <s v="SO-005404"/>
        <s v="SO-005405"/>
        <s v="SO-005406"/>
        <s v="SO-005407"/>
        <s v="SO-005408"/>
        <s v="SO-005409"/>
        <s v="SO-005410"/>
        <s v="SO-005411"/>
        <s v="SO-005412"/>
        <s v="SO-005413"/>
        <s v="SO-005414"/>
        <s v="SO-005415"/>
        <s v="SO-005416"/>
        <s v="SO-005417"/>
        <s v="SO-005418"/>
        <s v="SO-005419"/>
        <s v="SO-005420"/>
        <s v="SO-005421"/>
        <s v="SO-005422"/>
        <s v="SO-005423"/>
        <s v="SO-005424"/>
        <s v="SO-005425"/>
        <s v="SO-005426"/>
        <s v="SO-005427"/>
        <s v="SO-005428"/>
        <s v="SO-005429"/>
        <s v="SO-005430"/>
        <s v="SO-005431"/>
        <s v="SO-005432"/>
        <s v="SO-005433"/>
        <s v="SO-005434"/>
        <s v="SO-005435"/>
        <s v="SO-005436"/>
        <s v="SO-005437"/>
        <s v="SO-005438"/>
        <s v="SO-005439"/>
        <s v="SO-005440"/>
        <s v="SO-005441"/>
        <s v="SO-005442"/>
        <s v="SO-005443"/>
        <s v="SO-005444"/>
        <s v="SO-005445"/>
        <s v="SO-005446"/>
        <s v="SO-005447"/>
        <s v="SO-005448"/>
        <s v="SO-005449"/>
        <s v="SO-005450"/>
        <s v="SO-005451"/>
        <s v="SO-005452"/>
        <s v="SO-005453"/>
        <s v="SO-005454"/>
        <s v="SO-005455"/>
        <s v="SO-005456"/>
        <s v="SO-005457"/>
        <s v="SO-005458"/>
        <s v="SO-005459"/>
        <s v="SO-005460"/>
        <s v="SO-005461"/>
        <s v="SO-005462"/>
        <s v="SO-005463"/>
        <s v="SO-005464"/>
        <s v="SO-005465"/>
        <s v="SO-005466"/>
        <s v="SO-005467"/>
        <s v="SO-005468"/>
        <s v="SO-005469"/>
        <s v="SO-005470"/>
        <s v="SO-005471"/>
        <s v="SO-005472"/>
        <s v="SO-005473"/>
        <s v="SO-005474"/>
        <s v="SO-005475"/>
        <s v="SO-005476"/>
        <s v="SO-005477"/>
        <s v="SO-005478"/>
        <s v="SO-005479"/>
        <s v="SO-005480"/>
        <s v="SO-005481"/>
        <s v="SO-005482"/>
        <s v="SO-005483"/>
        <s v="SO-005484"/>
        <s v="SO-005485"/>
        <s v="SO-005486"/>
        <s v="SO-005487"/>
        <s v="SO-005488"/>
        <s v="SO-005489"/>
        <s v="SO-005490"/>
        <s v="SO-005491"/>
        <s v="SO-005492"/>
        <s v="SO-005493"/>
        <s v="SO-005494"/>
        <s v="SO-005495"/>
        <s v="SO-005496"/>
        <s v="SO-005497"/>
        <s v="SO-005498"/>
        <s v="SO-005499"/>
        <s v="SO-005500"/>
        <s v="SO-005501"/>
        <s v="SO-005502"/>
        <s v="SO-005503"/>
        <s v="SO-005504"/>
        <s v="SO-005505"/>
        <s v="SO-005506"/>
        <s v="SO-005507"/>
        <s v="SO-005508"/>
        <s v="SO-005509"/>
        <s v="SO-005510"/>
        <s v="SO-005511"/>
        <s v="SO-005512"/>
        <s v="SO-005513"/>
        <s v="SO-005514"/>
        <s v="SO-005515"/>
        <s v="SO-005516"/>
        <s v="SO-005517"/>
        <s v="SO-005518"/>
        <s v="SO-005519"/>
        <s v="SO-005520"/>
        <s v="SO-005521"/>
        <s v="SO-005522"/>
        <s v="SO-005523"/>
        <s v="SO-005524"/>
        <s v="SO-005525"/>
        <s v="SO-005526"/>
        <s v="SO-005527"/>
        <s v="SO-005528"/>
        <s v="SO-005529"/>
        <s v="SO-005530"/>
        <s v="SO-005531"/>
        <s v="SO-005532"/>
        <s v="SO-005533"/>
        <s v="SO-005534"/>
        <s v="SO-005535"/>
        <s v="SO-005536"/>
        <s v="SO-005537"/>
        <s v="SO-005538"/>
        <s v="SO-005539"/>
        <s v="SO-005540"/>
        <s v="SO-005541"/>
        <s v="SO-005542"/>
        <s v="SO-005543"/>
        <s v="SO-005544"/>
        <s v="SO-005545"/>
        <s v="SO-005546"/>
        <s v="SO-005547"/>
        <s v="SO-005548"/>
        <s v="SO-005549"/>
        <s v="SO-005550"/>
        <s v="SO-005551"/>
        <s v="SO-005552"/>
        <s v="SO-005553"/>
        <s v="SO-005554"/>
        <s v="SO-005555"/>
        <s v="SO-005556"/>
        <s v="SO-005557"/>
        <s v="SO-005558"/>
        <s v="SO-005559"/>
        <s v="SO-005560"/>
        <s v="SO-005561"/>
        <s v="SO-005562"/>
        <s v="SO-005563"/>
        <s v="SO-005564"/>
        <s v="SO-005565"/>
        <s v="SO-005566"/>
        <s v="SO-005567"/>
        <s v="SO-005568"/>
        <s v="SO-005569"/>
        <s v="SO-005570"/>
        <s v="SO-005571"/>
        <s v="SO-005572"/>
        <s v="SO-005573"/>
        <s v="SO-005574"/>
        <s v="SO-005575"/>
        <s v="SO-005576"/>
        <s v="SO-005577"/>
        <s v="SO-005578"/>
        <s v="SO-005579"/>
        <s v="SO-005580"/>
        <s v="SO-005581"/>
        <s v="SO-005582"/>
        <s v="SO-005583"/>
        <s v="SO-005584"/>
        <s v="SO-005585"/>
        <s v="SO-005586"/>
        <s v="SO-005587"/>
        <s v="SO-005588"/>
        <s v="SO-005589"/>
        <s v="SO-005590"/>
        <s v="SO-005591"/>
        <s v="SO-005592"/>
        <s v="SO-005593"/>
        <s v="SO-005594"/>
        <s v="SO-005595"/>
        <s v="SO-005596"/>
        <s v="SO-005597"/>
        <s v="SO-005598"/>
        <s v="SO-005599"/>
        <s v="SO-005600"/>
        <s v="SO-005601"/>
        <s v="SO-005602"/>
        <s v="SO-005603"/>
        <s v="SO-005604"/>
        <s v="SO-005605"/>
        <s v="SO-005606"/>
        <s v="SO-005607"/>
        <s v="SO-005608"/>
        <s v="SO-005609"/>
        <s v="SO-005610"/>
        <s v="SO-005611"/>
        <s v="SO-005612"/>
        <s v="SO-005613"/>
        <s v="SO-005614"/>
        <s v="SO-005615"/>
        <s v="SO-005616"/>
        <s v="SO-005617"/>
        <s v="SO-005618"/>
        <s v="SO-005619"/>
        <s v="SO-005620"/>
        <s v="SO-005621"/>
        <s v="SO-005622"/>
        <s v="SO-005623"/>
        <s v="SO-005624"/>
        <s v="SO-005625"/>
        <s v="SO-005626"/>
        <s v="SO-005627"/>
        <s v="SO-005628"/>
        <s v="SO-005629"/>
        <s v="SO-005630"/>
        <s v="SO-005631"/>
        <s v="SO-005632"/>
        <s v="SO-005633"/>
        <s v="SO-005634"/>
        <s v="SO-005635"/>
        <s v="SO-005636"/>
        <s v="SO-005637"/>
        <s v="SO-005638"/>
        <s v="SO-005639"/>
        <s v="SO-005640"/>
        <s v="SO-005641"/>
        <s v="SO-005642"/>
        <s v="SO-005643"/>
        <s v="SO-005644"/>
        <s v="SO-005645"/>
        <s v="SO-005646"/>
        <s v="SO-005647"/>
        <s v="SO-005648"/>
        <s v="SO-005649"/>
        <s v="SO-005650"/>
        <s v="SO-005651"/>
        <s v="SO-005652"/>
        <s v="SO-005653"/>
        <s v="SO-005654"/>
        <s v="SO-005655"/>
        <s v="SO-005656"/>
        <s v="SO-005657"/>
        <s v="SO-005658"/>
        <s v="SO-005659"/>
        <s v="SO-005660"/>
        <s v="SO-005661"/>
        <s v="SO-005662"/>
        <s v="SO-005663"/>
        <s v="SO-005664"/>
        <s v="SO-005665"/>
        <s v="SO-005666"/>
        <s v="SO-005667"/>
        <s v="SO-005668"/>
        <s v="SO-005669"/>
        <s v="SO-005670"/>
        <s v="SO-005671"/>
        <s v="SO-005672"/>
        <s v="SO-005673"/>
        <s v="SO-005674"/>
        <s v="SO-005675"/>
        <s v="SO-005676"/>
        <s v="SO-005677"/>
        <s v="SO-005678"/>
        <s v="SO-005679"/>
        <s v="SO-005680"/>
        <s v="SO-005681"/>
        <s v="SO-005682"/>
        <s v="SO-005683"/>
        <s v="SO-005684"/>
        <s v="SO-005685"/>
        <s v="SO-005686"/>
        <s v="SO-005687"/>
        <s v="SO-005688"/>
        <s v="SO-005689"/>
        <s v="SO-005690"/>
        <s v="SO-005691"/>
        <s v="SO-005692"/>
        <s v="SO-005693"/>
        <s v="SO-005694"/>
        <s v="SO-005695"/>
        <s v="SO-005696"/>
        <s v="SO-005697"/>
        <s v="SO-005698"/>
        <s v="SO-005699"/>
        <s v="SO-005700"/>
        <s v="SO-005701"/>
        <s v="SO-005702"/>
        <s v="SO-005703"/>
        <s v="SO-005704"/>
        <s v="SO-005705"/>
        <s v="SO-005706"/>
        <s v="SO-005707"/>
        <s v="SO-005708"/>
        <s v="SO-005709"/>
        <s v="SO-005710"/>
        <s v="SO-005711"/>
        <s v="SO-005712"/>
        <s v="SO-005713"/>
        <s v="SO-005714"/>
        <s v="SO-005715"/>
        <s v="SO-005716"/>
        <s v="SO-005717"/>
        <s v="SO-005718"/>
        <s v="SO-005719"/>
        <s v="SO-005720"/>
        <s v="SO-005721"/>
        <s v="SO-005722"/>
        <s v="SO-005723"/>
        <s v="SO-005724"/>
        <s v="SO-005725"/>
        <s v="SO-005726"/>
        <s v="SO-005727"/>
        <s v="SO-005728"/>
        <s v="SO-005729"/>
        <s v="SO-005730"/>
        <s v="SO-005731"/>
        <s v="SO-005732"/>
        <s v="SO-005733"/>
        <s v="SO-005734"/>
        <s v="SO-005735"/>
        <s v="SO-005736"/>
        <s v="SO-005737"/>
        <s v="SO-005738"/>
        <s v="SO-005739"/>
        <s v="SO-005740"/>
        <s v="SO-005741"/>
        <s v="SO-005742"/>
        <s v="SO-005743"/>
        <s v="SO-005744"/>
        <s v="SO-005745"/>
        <s v="SO-005746"/>
        <s v="SO-005747"/>
        <s v="SO-005748"/>
        <s v="SO-005749"/>
        <s v="SO-005750"/>
        <s v="SO-005751"/>
        <s v="SO-005752"/>
        <s v="SO-005753"/>
        <s v="SO-005754"/>
        <s v="SO-005755"/>
        <s v="SO-005756"/>
        <s v="SO-005757"/>
        <s v="SO-005758"/>
        <s v="SO-005759"/>
        <s v="SO-005760"/>
        <s v="SO-005761"/>
        <s v="SO-005762"/>
        <s v="SO-005763"/>
        <s v="SO-005764"/>
        <s v="SO-005765"/>
        <s v="SO-005766"/>
        <s v="SO-005767"/>
        <s v="SO-005768"/>
        <s v="SO-005769"/>
        <s v="SO-005770"/>
        <s v="SO-005771"/>
        <s v="SO-005772"/>
        <s v="SO-005773"/>
        <s v="SO-005774"/>
        <s v="SO-005775"/>
        <s v="SO-005776"/>
        <s v="SO-005777"/>
        <s v="SO-005778"/>
        <s v="SO-005779"/>
        <s v="SO-005780"/>
        <s v="SO-005781"/>
        <s v="SO-005782"/>
        <s v="SO-005783"/>
        <s v="SO-005784"/>
        <s v="SO-005785"/>
        <s v="SO-005786"/>
        <s v="SO-005787"/>
        <s v="SO-005788"/>
        <s v="SO-005789"/>
        <s v="SO-005790"/>
        <s v="SO-005791"/>
        <s v="SO-005792"/>
        <s v="SO-005793"/>
        <s v="SO-005794"/>
        <s v="SO-005795"/>
        <s v="SO-005796"/>
        <s v="SO-005797"/>
        <s v="SO-005798"/>
        <s v="SO-005799"/>
        <s v="SO-005800"/>
        <s v="SO-005801"/>
        <s v="SO-005802"/>
        <s v="SO-005803"/>
        <s v="SO-005804"/>
        <s v="SO-005805"/>
        <s v="SO-005806"/>
        <s v="SO-005807"/>
        <s v="SO-005808"/>
        <s v="SO-005809"/>
        <s v="SO-005810"/>
        <s v="SO-005811"/>
        <s v="SO-005812"/>
        <s v="SO-005813"/>
        <s v="SO-005814"/>
        <s v="SO-005815"/>
        <s v="SO-005816"/>
        <s v="SO-005817"/>
        <s v="SO-005818"/>
        <s v="SO-005819"/>
        <s v="SO-005820"/>
        <s v="SO-005821"/>
        <s v="SO-005822"/>
        <s v="SO-005823"/>
        <s v="SO-005824"/>
        <s v="SO-005825"/>
        <s v="SO-005826"/>
        <s v="SO-005827"/>
        <s v="SO-005828"/>
        <s v="SO-005829"/>
        <s v="SO-005830"/>
        <s v="SO-005831"/>
        <s v="SO-005832"/>
        <s v="SO-005833"/>
        <s v="SO-005834"/>
        <s v="SO-005835"/>
        <s v="SO-005836"/>
        <s v="SO-005837"/>
        <s v="SO-005838"/>
        <s v="SO-005839"/>
        <s v="SO-005840"/>
        <s v="SO-005841"/>
        <s v="SO-005842"/>
        <s v="SO-005843"/>
        <s v="SO-005844"/>
        <s v="SO-005845"/>
        <s v="SO-005846"/>
        <s v="SO-005847"/>
        <s v="SO-005848"/>
        <s v="SO-005849"/>
        <s v="SO-005850"/>
        <s v="SO-005851"/>
        <s v="SO-005852"/>
        <s v="SO-005853"/>
        <s v="SO-005854"/>
        <s v="SO-005855"/>
        <s v="SO-005856"/>
        <s v="SO-005857"/>
        <s v="SO-005858"/>
        <s v="SO-005859"/>
        <s v="SO-005860"/>
        <s v="SO-005861"/>
        <s v="SO-005862"/>
        <s v="SO-005863"/>
        <s v="SO-005864"/>
        <s v="SO-005865"/>
        <s v="SO-005866"/>
        <s v="SO-005867"/>
        <s v="SO-005868"/>
        <s v="SO-005869"/>
        <s v="SO-005870"/>
        <s v="SO-005871"/>
        <s v="SO-005872"/>
        <s v="SO-005873"/>
        <s v="SO-005874"/>
        <s v="SO-005875"/>
        <s v="SO-005876"/>
        <s v="SO-005877"/>
        <s v="SO-005878"/>
        <s v="SO-005879"/>
        <s v="SO-005880"/>
        <s v="SO-005881"/>
        <s v="SO-005882"/>
        <s v="SO-005883"/>
        <s v="SO-005884"/>
        <s v="SO-005885"/>
        <s v="SO-005886"/>
        <s v="SO-005887"/>
        <s v="SO-005888"/>
        <s v="SO-005889"/>
        <s v="SO-005890"/>
        <s v="SO-005891"/>
        <s v="SO-005892"/>
        <s v="SO-005893"/>
        <s v="SO-005894"/>
        <s v="SO-005895"/>
        <s v="SO-005896"/>
        <s v="SO-005897"/>
        <s v="SO-005898"/>
        <s v="SO-005899"/>
        <s v="SO-005900"/>
        <s v="SO-005901"/>
        <s v="SO-005902"/>
        <s v="SO-005903"/>
        <s v="SO-005904"/>
        <s v="SO-005905"/>
        <s v="SO-005906"/>
        <s v="SO-005907"/>
        <s v="SO-005908"/>
        <s v="SO-005909"/>
        <s v="SO-005910"/>
        <s v="SO-005911"/>
        <s v="SO-005912"/>
        <s v="SO-005913"/>
        <s v="SO-005914"/>
        <s v="SO-005915"/>
        <s v="SO-005916"/>
        <s v="SO-005917"/>
        <s v="SO-005918"/>
        <s v="SO-005919"/>
        <s v="SO-005920"/>
        <s v="SO-005921"/>
        <s v="SO-005922"/>
        <s v="SO-005923"/>
        <s v="SO-005924"/>
        <s v="SO-005925"/>
        <s v="SO-005926"/>
        <s v="SO-005927"/>
        <s v="SO-005928"/>
        <s v="SO-005929"/>
        <s v="SO-005930"/>
        <s v="SO-005931"/>
        <s v="SO-005932"/>
        <s v="SO-005933"/>
        <s v="SO-005934"/>
        <s v="SO-005935"/>
        <s v="SO-005936"/>
        <s v="SO-005937"/>
        <s v="SO-005938"/>
        <s v="SO-005939"/>
        <s v="SO-005940"/>
        <s v="SO-005941"/>
        <s v="SO-005942"/>
        <s v="SO-005943"/>
        <s v="SO-005944"/>
        <s v="SO-005945"/>
        <s v="SO-005946"/>
        <s v="SO-005947"/>
        <s v="SO-005948"/>
        <s v="SO-005949"/>
        <s v="SO-005950"/>
        <s v="SO-005951"/>
        <s v="SO-005952"/>
        <s v="SO-005953"/>
        <s v="SO-005954"/>
        <s v="SO-005955"/>
        <s v="SO-005956"/>
        <s v="SO-005957"/>
        <s v="SO-005958"/>
        <s v="SO-005959"/>
        <s v="SO-005960"/>
        <s v="SO-005961"/>
        <s v="SO-005962"/>
        <s v="SO-005963"/>
        <s v="SO-005964"/>
        <s v="SO-005965"/>
        <s v="SO-005966"/>
        <s v="SO-005967"/>
        <s v="SO-005968"/>
        <s v="SO-005969"/>
        <s v="SO-005970"/>
        <s v="SO-005971"/>
        <s v="SO-005972"/>
        <s v="SO-005973"/>
        <s v="SO-005974"/>
        <s v="SO-005975"/>
        <s v="SO-005976"/>
        <s v="SO-005977"/>
        <s v="SO-005978"/>
        <s v="SO-005979"/>
        <s v="SO-005980"/>
        <s v="SO-005981"/>
        <s v="SO-005982"/>
        <s v="SO-005983"/>
        <s v="SO-005984"/>
        <s v="SO-005985"/>
        <s v="SO-005986"/>
        <s v="SO-005987"/>
        <s v="SO-005988"/>
        <s v="SO-005989"/>
        <s v="SO-005990"/>
        <s v="SO-005991"/>
        <s v="SO-005992"/>
        <s v="SO-005993"/>
        <s v="SO-005994"/>
        <s v="SO-005995"/>
        <s v="SO-005996"/>
        <s v="SO-005997"/>
        <s v="SO-005998"/>
        <s v="SO-005999"/>
        <s v="SO-006000"/>
        <s v="SO-006001"/>
        <s v="SO-006002"/>
        <s v="SO-006003"/>
        <s v="SO-006004"/>
        <s v="SO-006005"/>
        <s v="SO-006006"/>
        <s v="SO-006007"/>
        <s v="SO-006008"/>
        <s v="SO-006009"/>
        <s v="SO-006010"/>
        <s v="SO-006011"/>
        <s v="SO-006012"/>
        <s v="SO-006013"/>
        <s v="SO-006014"/>
        <s v="SO-006015"/>
        <s v="SO-006016"/>
        <s v="SO-006017"/>
        <s v="SO-006018"/>
        <s v="SO-006019"/>
        <s v="SO-006020"/>
        <s v="SO-006021"/>
        <s v="SO-006022"/>
        <s v="SO-006023"/>
        <s v="SO-006024"/>
        <s v="SO-006025"/>
        <s v="SO-006026"/>
        <s v="SO-006027"/>
        <s v="SO-006028"/>
        <s v="SO-006029"/>
        <s v="SO-006030"/>
        <s v="SO-006031"/>
        <s v="SO-006032"/>
        <s v="SO-006033"/>
        <s v="SO-006034"/>
        <s v="SO-006035"/>
        <s v="SO-006036"/>
        <s v="SO-006037"/>
        <s v="SO-006038"/>
        <s v="SO-006039"/>
        <s v="SO-006040"/>
        <s v="SO-006041"/>
        <s v="SO-006042"/>
        <s v="SO-006043"/>
        <s v="SO-006044"/>
        <s v="SO-006045"/>
        <s v="SO-006046"/>
        <s v="SO-006047"/>
        <s v="SO-006048"/>
        <s v="SO-006049"/>
        <s v="SO-006050"/>
        <s v="SO-006051"/>
        <s v="SO-006052"/>
        <s v="SO-006053"/>
        <s v="SO-006054"/>
        <s v="SO-006055"/>
        <s v="SO-006056"/>
        <s v="SO-006057"/>
        <s v="SO-006058"/>
        <s v="SO-006059"/>
        <s v="SO-006060"/>
        <s v="SO-006061"/>
        <s v="SO-006062"/>
        <s v="SO-006063"/>
        <s v="SO-006064"/>
        <s v="SO-006065"/>
        <s v="SO-006066"/>
        <s v="SO-006067"/>
        <s v="SO-006068"/>
        <s v="SO-006069"/>
        <s v="SO-006070"/>
        <s v="SO-006071"/>
        <s v="SO-006072"/>
        <s v="SO-006073"/>
        <s v="SO-006074"/>
        <s v="SO-006075"/>
        <s v="SO-006076"/>
        <s v="SO-006077"/>
        <s v="SO-006078"/>
        <s v="SO-006079"/>
        <s v="SO-006080"/>
        <s v="SO-006081"/>
        <s v="SO-006082"/>
        <s v="SO-006083"/>
        <s v="SO-006084"/>
        <s v="SO-006085"/>
        <s v="SO-006086"/>
        <s v="SO-006087"/>
        <s v="SO-006088"/>
        <s v="SO-006089"/>
        <s v="SO-006090"/>
        <s v="SO-006091"/>
        <s v="SO-006092"/>
        <s v="SO-006093"/>
        <s v="SO-006094"/>
        <s v="SO-006095"/>
        <s v="SO-006096"/>
        <s v="SO-006097"/>
        <s v="SO-006098"/>
        <s v="SO-006099"/>
        <s v="SO-006100"/>
        <s v="SO-006101"/>
        <s v="SO-006102"/>
        <s v="SO-006103"/>
        <s v="SO-006104"/>
        <s v="SO-006105"/>
        <s v="SO-006106"/>
        <s v="SO-006107"/>
        <s v="SO-006108"/>
        <s v="SO-006109"/>
        <s v="SO-006110"/>
        <s v="SO-006111"/>
        <s v="SO-006112"/>
        <s v="SO-006113"/>
        <s v="SO-006114"/>
        <s v="SO-006115"/>
        <s v="SO-006116"/>
        <s v="SO-006117"/>
        <s v="SO-006118"/>
        <s v="SO-006119"/>
        <s v="SO-006120"/>
        <s v="SO-006121"/>
        <s v="SO-006122"/>
        <s v="SO-006123"/>
        <s v="SO-006124"/>
        <s v="SO-006125"/>
        <s v="SO-006126"/>
        <s v="SO-006127"/>
        <s v="SO-006128"/>
        <s v="SO-006129"/>
        <s v="SO-006130"/>
        <s v="SO-006131"/>
        <s v="SO-006132"/>
        <s v="SO-006133"/>
        <s v="SO-006134"/>
        <s v="SO-006135"/>
        <s v="SO-006136"/>
        <s v="SO-006137"/>
        <s v="SO-006138"/>
        <s v="SO-006139"/>
        <s v="SO-006140"/>
        <s v="SO-006141"/>
        <s v="SO-006142"/>
        <s v="SO-006143"/>
        <s v="SO-006144"/>
        <s v="SO-006145"/>
        <s v="SO-006146"/>
        <s v="SO-006147"/>
        <s v="SO-006148"/>
        <s v="SO-006149"/>
        <s v="SO-006150"/>
        <s v="SO-006151"/>
        <s v="SO-006152"/>
        <s v="SO-006153"/>
        <s v="SO-006154"/>
        <s v="SO-006155"/>
        <s v="SO-006156"/>
        <s v="SO-006157"/>
        <s v="SO-006158"/>
        <s v="SO-006159"/>
        <s v="SO-006160"/>
        <s v="SO-006161"/>
        <s v="SO-006162"/>
        <s v="SO-006163"/>
        <s v="SO-006164"/>
        <s v="SO-006165"/>
        <s v="SO-006166"/>
        <s v="SO-006167"/>
        <s v="SO-006168"/>
        <s v="SO-006169"/>
        <s v="SO-006170"/>
        <s v="SO-006171"/>
        <s v="SO-006172"/>
        <s v="SO-006173"/>
        <s v="SO-006174"/>
        <s v="SO-006175"/>
        <s v="SO-006176"/>
        <s v="SO-006177"/>
        <s v="SO-006178"/>
        <s v="SO-006179"/>
        <s v="SO-006180"/>
        <s v="SO-006181"/>
        <s v="SO-006182"/>
        <s v="SO-006183"/>
        <s v="SO-006184"/>
        <s v="SO-006185"/>
        <s v="SO-006186"/>
        <s v="SO-006187"/>
        <s v="SO-006188"/>
        <s v="SO-006189"/>
        <s v="SO-006190"/>
        <s v="SO-006191"/>
        <s v="SO-006192"/>
        <s v="SO-006193"/>
        <s v="SO-006194"/>
        <s v="SO-006195"/>
        <s v="SO-006196"/>
        <s v="SO-006197"/>
        <s v="SO-006198"/>
        <s v="SO-006199"/>
        <s v="SO-006200"/>
        <s v="SO-006201"/>
        <s v="SO-006202"/>
        <s v="SO-006203"/>
        <s v="SO-006204"/>
        <s v="SO-006205"/>
        <s v="SO-006206"/>
        <s v="SO-006207"/>
        <s v="SO-006208"/>
        <s v="SO-006209"/>
        <s v="SO-006210"/>
        <s v="SO-006211"/>
        <s v="SO-006212"/>
        <s v="SO-006213"/>
        <s v="SO-006214"/>
        <s v="SO-006215"/>
        <s v="SO-006216"/>
        <s v="SO-006217"/>
        <s v="SO-006218"/>
        <s v="SO-006219"/>
        <s v="SO-006220"/>
        <s v="SO-006221"/>
        <s v="SO-006222"/>
        <s v="SO-006223"/>
        <s v="SO-006224"/>
        <s v="SO-006225"/>
        <s v="SO-006226"/>
        <s v="SO-006227"/>
        <s v="SO-006228"/>
        <s v="SO-006229"/>
        <s v="SO-006230"/>
        <s v="SO-006231"/>
        <s v="SO-006232"/>
        <s v="SO-006233"/>
        <s v="SO-006234"/>
        <s v="SO-006235"/>
        <s v="SO-006236"/>
        <s v="SO-006237"/>
        <s v="SO-006238"/>
        <s v="SO-006239"/>
        <s v="SO-006240"/>
        <s v="SO-006241"/>
        <s v="SO-006242"/>
        <s v="SO-006243"/>
        <s v="SO-006244"/>
        <s v="SO-006245"/>
        <s v="SO-006246"/>
        <s v="SO-006247"/>
        <s v="SO-006248"/>
        <s v="SO-006249"/>
        <s v="SO-006250"/>
        <s v="SO-006251"/>
        <s v="SO-006252"/>
        <s v="SO-006253"/>
        <s v="SO-006254"/>
        <s v="SO-006255"/>
        <s v="SO-006256"/>
        <s v="SO-006257"/>
        <s v="SO-006258"/>
        <s v="SO-006259"/>
        <s v="SO-006260"/>
        <s v="SO-006261"/>
        <s v="SO-006262"/>
        <s v="SO-006263"/>
        <s v="SO-006264"/>
        <s v="SO-006265"/>
        <s v="SO-006266"/>
        <s v="SO-006267"/>
        <s v="SO-006268"/>
        <s v="SO-006269"/>
        <s v="SO-006270"/>
        <s v="SO-006271"/>
        <s v="SO-006272"/>
        <s v="SO-006273"/>
        <s v="SO-006274"/>
        <s v="SO-006275"/>
        <s v="SO-006276"/>
        <s v="SO-006277"/>
        <s v="SO-006278"/>
        <s v="SO-006279"/>
        <s v="SO-006280"/>
        <s v="SO-006281"/>
        <s v="SO-006282"/>
        <s v="SO-006283"/>
        <s v="SO-006284"/>
        <s v="SO-006285"/>
        <s v="SO-006286"/>
        <s v="SO-006287"/>
        <s v="SO-006288"/>
        <s v="SO-006289"/>
        <s v="SO-006290"/>
        <s v="SO-006291"/>
        <s v="SO-006292"/>
        <s v="SO-006293"/>
        <s v="SO-006294"/>
        <s v="SO-006295"/>
        <s v="SO-006296"/>
        <s v="SO-006297"/>
        <s v="SO-006298"/>
        <s v="SO-006299"/>
        <s v="SO-006300"/>
        <s v="SO-006301"/>
        <s v="SO-006302"/>
        <s v="SO-006303"/>
        <s v="SO-006304"/>
        <s v="SO-006305"/>
        <s v="SO-006306"/>
        <s v="SO-006307"/>
        <s v="SO-006308"/>
        <s v="SO-006309"/>
        <s v="SO-006310"/>
        <s v="SO-006311"/>
        <s v="SO-006312"/>
        <s v="SO-006313"/>
        <s v="SO-006314"/>
        <s v="SO-006315"/>
        <s v="SO-006316"/>
        <s v="SO-006317"/>
        <s v="SO-006318"/>
        <s v="SO-006319"/>
        <s v="SO-006320"/>
        <s v="SO-006321"/>
        <s v="SO-006322"/>
        <s v="SO-006323"/>
        <s v="SO-006324"/>
        <s v="SO-006325"/>
        <s v="SO-006326"/>
        <s v="SO-006327"/>
        <s v="SO-006328"/>
        <s v="SO-006329"/>
        <s v="SO-006330"/>
        <s v="SO-006331"/>
        <s v="SO-006332"/>
        <s v="SO-006333"/>
        <s v="SO-006334"/>
        <s v="SO-006335"/>
        <s v="SO-006336"/>
        <s v="SO-006337"/>
        <s v="SO-006338"/>
        <s v="SO-006339"/>
        <s v="SO-006340"/>
        <s v="SO-006341"/>
        <s v="SO-006342"/>
        <s v="SO-006343"/>
        <s v="SO-006344"/>
        <s v="SO-006345"/>
        <s v="SO-006346"/>
        <s v="SO-006347"/>
        <s v="SO-006348"/>
        <s v="SO-006349"/>
        <s v="SO-006350"/>
        <s v="SO-006351"/>
        <s v="SO-006352"/>
        <s v="SO-006353"/>
        <s v="SO-006354"/>
        <s v="SO-006355"/>
        <s v="SO-006356"/>
        <s v="SO-006357"/>
        <s v="SO-006358"/>
        <s v="SO-006359"/>
        <s v="SO-006360"/>
        <s v="SO-006361"/>
        <s v="SO-006362"/>
        <s v="SO-006363"/>
        <s v="SO-006364"/>
        <s v="SO-006365"/>
        <s v="SO-006366"/>
        <s v="SO-006367"/>
        <s v="SO-006368"/>
        <s v="SO-006369"/>
        <s v="SO-006370"/>
        <s v="SO-006371"/>
        <s v="SO-006372"/>
        <s v="SO-006373"/>
        <s v="SO-006374"/>
        <s v="SO-006375"/>
        <s v="SO-006376"/>
        <s v="SO-006377"/>
        <s v="SO-006378"/>
        <s v="SO-006379"/>
        <s v="SO-006380"/>
        <s v="SO-006381"/>
        <s v="SO-006382"/>
        <s v="SO-006383"/>
        <s v="SO-006384"/>
        <s v="SO-006385"/>
        <s v="SO-006386"/>
        <s v="SO-006387"/>
        <s v="SO-006388"/>
        <s v="SO-006389"/>
        <s v="SO-006390"/>
        <s v="SO-006391"/>
        <s v="SO-006392"/>
        <s v="SO-006393"/>
        <s v="SO-006394"/>
        <s v="SO-006395"/>
        <s v="SO-006396"/>
        <s v="SO-006397"/>
        <s v="SO-006398"/>
        <s v="SO-006399"/>
        <s v="SO-006400"/>
        <s v="SO-006401"/>
        <s v="SO-006402"/>
        <s v="SO-006403"/>
        <s v="SO-006404"/>
        <s v="SO-006405"/>
        <s v="SO-006406"/>
        <s v="SO-006407"/>
        <s v="SO-006408"/>
        <s v="SO-006409"/>
        <s v="SO-006410"/>
        <s v="SO-006411"/>
        <s v="SO-006412"/>
        <s v="SO-006413"/>
        <s v="SO-006414"/>
        <s v="SO-006415"/>
        <s v="SO-006416"/>
        <s v="SO-006417"/>
        <s v="SO-006418"/>
        <s v="SO-006419"/>
        <s v="SO-006420"/>
        <s v="SO-006421"/>
        <s v="SO-006422"/>
        <s v="SO-006423"/>
        <s v="SO-006424"/>
        <s v="SO-006425"/>
        <s v="SO-006426"/>
        <s v="SO-006427"/>
        <s v="SO-006428"/>
        <s v="SO-006429"/>
        <s v="SO-006430"/>
        <s v="SO-006431"/>
        <s v="SO-006432"/>
        <s v="SO-006433"/>
        <s v="SO-006434"/>
        <s v="SO-006435"/>
        <s v="SO-006436"/>
        <s v="SO-006437"/>
        <s v="SO-006438"/>
        <s v="SO-006439"/>
        <s v="SO-006440"/>
        <s v="SO-006441"/>
        <s v="SO-006442"/>
        <s v="SO-006443"/>
        <s v="SO-006444"/>
        <s v="SO-006445"/>
        <s v="SO-006446"/>
        <s v="SO-006447"/>
        <s v="SO-006448"/>
        <s v="SO-006449"/>
        <s v="SO-006450"/>
        <s v="SO-006451"/>
        <s v="SO-006452"/>
        <s v="SO-006453"/>
        <s v="SO-006454"/>
        <s v="SO-006455"/>
        <s v="SO-006456"/>
        <s v="SO-006457"/>
        <s v="SO-006458"/>
        <s v="SO-006459"/>
        <s v="SO-006460"/>
        <s v="SO-006461"/>
        <s v="SO-006462"/>
        <s v="SO-006463"/>
        <s v="SO-006464"/>
        <s v="SO-006465"/>
        <s v="SO-006466"/>
        <s v="SO-006467"/>
        <s v="SO-006468"/>
        <s v="SO-006469"/>
        <s v="SO-006470"/>
        <s v="SO-006471"/>
        <s v="SO-006472"/>
        <s v="SO-006473"/>
        <s v="SO-006474"/>
        <s v="SO-006475"/>
        <s v="SO-006476"/>
        <s v="SO-006477"/>
        <s v="SO-006478"/>
        <s v="SO-006479"/>
        <s v="SO-006480"/>
        <s v="SO-006481"/>
        <s v="SO-006482"/>
        <s v="SO-006483"/>
        <s v="SO-006484"/>
        <s v="SO-006485"/>
        <s v="SO-006486"/>
        <s v="SO-006487"/>
        <s v="SO-006488"/>
        <s v="SO-006489"/>
        <s v="SO-006490"/>
        <s v="SO-006491"/>
        <s v="SO-006492"/>
        <s v="SO-006493"/>
        <s v="SO-006494"/>
        <s v="SO-006495"/>
        <s v="SO-006496"/>
        <s v="SO-006497"/>
        <s v="SO-006498"/>
        <s v="SO-006499"/>
        <s v="SO-006500"/>
        <s v="SO-006501"/>
        <s v="SO-006502"/>
        <s v="SO-006503"/>
        <s v="SO-006504"/>
        <s v="SO-006505"/>
        <s v="SO-006506"/>
        <s v="SO-006507"/>
        <s v="SO-006508"/>
        <s v="SO-006509"/>
        <s v="SO-006510"/>
        <s v="SO-006511"/>
        <s v="SO-006512"/>
        <s v="SO-006513"/>
        <s v="SO-006514"/>
        <s v="SO-006515"/>
        <s v="SO-006516"/>
        <s v="SO-006517"/>
        <s v="SO-006518"/>
        <s v="SO-006519"/>
        <s v="SO-006520"/>
        <s v="SO-006521"/>
        <s v="SO-006522"/>
        <s v="SO-006523"/>
        <s v="SO-006524"/>
        <s v="SO-006525"/>
        <s v="SO-006526"/>
        <s v="SO-006527"/>
        <s v="SO-006528"/>
        <s v="SO-006529"/>
        <s v="SO-006530"/>
        <s v="SO-006531"/>
        <s v="SO-006532"/>
        <s v="SO-006533"/>
        <s v="SO-006534"/>
        <s v="SO-006535"/>
        <s v="SO-006536"/>
        <s v="SO-006537"/>
        <s v="SO-006538"/>
        <s v="SO-006539"/>
        <s v="SO-006540"/>
        <s v="SO-006541"/>
        <s v="SO-006542"/>
        <s v="SO-006543"/>
        <s v="SO-006544"/>
        <s v="SO-006545"/>
        <s v="SO-006546"/>
        <s v="SO-006547"/>
        <s v="SO-006548"/>
        <s v="SO-006549"/>
        <s v="SO-006550"/>
        <s v="SO-006551"/>
        <s v="SO-006552"/>
        <s v="SO-006553"/>
        <s v="SO-006554"/>
        <s v="SO-006555"/>
        <s v="SO-006556"/>
        <s v="SO-006557"/>
        <s v="SO-006558"/>
        <s v="SO-006559"/>
        <s v="SO-006560"/>
        <s v="SO-006561"/>
        <s v="SO-006562"/>
        <s v="SO-006563"/>
        <s v="SO-006564"/>
        <s v="SO-006565"/>
        <s v="SO-006566"/>
        <s v="SO-006567"/>
        <s v="SO-006568"/>
        <s v="SO-006569"/>
        <s v="SO-006570"/>
        <s v="SO-006571"/>
        <s v="SO-006572"/>
        <s v="SO-006573"/>
        <s v="SO-006574"/>
        <s v="SO-006575"/>
        <s v="SO-006576"/>
        <s v="SO-006577"/>
        <s v="SO-006578"/>
        <s v="SO-006579"/>
        <s v="SO-006580"/>
        <s v="SO-006581"/>
        <s v="SO-006582"/>
        <s v="SO-006583"/>
        <s v="SO-006584"/>
        <s v="SO-006585"/>
        <s v="SO-006586"/>
        <s v="SO-006587"/>
        <s v="SO-006588"/>
        <s v="SO-006589"/>
        <s v="SO-006590"/>
        <s v="SO-006591"/>
        <s v="SO-006592"/>
        <s v="SO-006593"/>
        <s v="SO-006594"/>
        <s v="SO-006595"/>
        <s v="SO-006596"/>
        <s v="SO-006597"/>
        <s v="SO-006598"/>
        <s v="SO-006599"/>
        <s v="SO-006600"/>
        <s v="SO-006601"/>
        <s v="SO-006602"/>
        <s v="SO-006603"/>
        <s v="SO-006604"/>
        <s v="SO-006605"/>
        <s v="SO-006606"/>
        <s v="SO-006607"/>
        <s v="SO-006608"/>
        <s v="SO-006609"/>
        <s v="SO-006610"/>
        <s v="SO-006611"/>
        <s v="SO-006612"/>
        <s v="SO-006613"/>
        <s v="SO-006614"/>
        <s v="SO-006615"/>
        <s v="SO-006616"/>
        <s v="SO-006617"/>
        <s v="SO-006618"/>
        <s v="SO-006619"/>
        <s v="SO-006620"/>
        <s v="SO-006621"/>
        <s v="SO-006622"/>
        <s v="SO-006623"/>
        <s v="SO-006624"/>
        <s v="SO-006625"/>
        <s v="SO-006626"/>
        <s v="SO-006627"/>
        <s v="SO-006628"/>
        <s v="SO-006629"/>
        <s v="SO-006630"/>
        <s v="SO-006631"/>
        <s v="SO-006632"/>
        <s v="SO-006633"/>
        <s v="SO-006634"/>
        <s v="SO-006635"/>
        <s v="SO-006636"/>
        <s v="SO-006637"/>
        <s v="SO-006638"/>
        <s v="SO-006639"/>
        <s v="SO-006640"/>
        <s v="SO-006641"/>
        <s v="SO-006642"/>
        <s v="SO-006643"/>
        <s v="SO-006644"/>
        <s v="SO-006645"/>
        <s v="SO-006646"/>
        <s v="SO-006647"/>
        <s v="SO-006648"/>
        <s v="SO-006649"/>
        <s v="SO-006650"/>
        <s v="SO-006651"/>
        <s v="SO-006652"/>
        <s v="SO-006653"/>
        <s v="SO-006654"/>
        <s v="SO-006655"/>
        <s v="SO-006656"/>
        <s v="SO-006657"/>
        <s v="SO-006658"/>
        <s v="SO-006659"/>
        <s v="SO-006660"/>
        <s v="SO-006661"/>
        <s v="SO-006662"/>
        <s v="SO-006663"/>
        <s v="SO-006664"/>
        <s v="SO-006665"/>
        <s v="SO-006666"/>
        <s v="SO-006667"/>
        <s v="SO-006668"/>
        <s v="SO-006669"/>
        <s v="SO-006670"/>
        <s v="SO-006671"/>
        <s v="SO-006672"/>
        <s v="SO-006673"/>
        <s v="SO-006674"/>
        <s v="SO-006675"/>
        <s v="SO-006676"/>
        <s v="SO-006677"/>
        <s v="SO-006678"/>
        <s v="SO-006679"/>
        <s v="SO-006680"/>
        <s v="SO-006681"/>
        <s v="SO-006682"/>
        <s v="SO-006683"/>
        <s v="SO-006684"/>
        <s v="SO-006685"/>
        <s v="SO-006686"/>
        <s v="SO-006687"/>
        <s v="SO-006688"/>
        <s v="SO-006689"/>
        <s v="SO-006690"/>
        <s v="SO-006691"/>
        <s v="SO-006692"/>
        <s v="SO-006693"/>
        <s v="SO-006694"/>
        <s v="SO-006695"/>
        <s v="SO-006696"/>
        <s v="SO-006697"/>
        <s v="SO-006698"/>
        <s v="SO-006699"/>
        <s v="SO-006700"/>
        <s v="SO-006701"/>
        <s v="SO-006702"/>
        <s v="SO-006703"/>
        <s v="SO-006704"/>
        <s v="SO-006705"/>
        <s v="SO-006706"/>
        <s v="SO-006707"/>
        <s v="SO-006708"/>
        <s v="SO-006709"/>
        <s v="SO-006710"/>
        <s v="SO-006711"/>
        <s v="SO-006712"/>
        <s v="SO-006713"/>
        <s v="SO-006714"/>
        <s v="SO-006715"/>
        <s v="SO-006716"/>
        <s v="SO-006717"/>
        <s v="SO-006718"/>
        <s v="SO-006719"/>
        <s v="SO-006720"/>
        <s v="SO-006721"/>
        <s v="SO-006722"/>
        <s v="SO-006723"/>
        <s v="SO-006724"/>
        <s v="SO-006725"/>
        <s v="SO-006726"/>
        <s v="SO-006727"/>
        <s v="SO-006728"/>
        <s v="SO-006729"/>
        <s v="SO-006730"/>
        <s v="SO-006731"/>
        <s v="SO-006732"/>
        <s v="SO-006733"/>
        <s v="SO-006734"/>
        <s v="SO-006735"/>
        <s v="SO-006736"/>
        <s v="SO-006737"/>
        <s v="SO-006738"/>
        <s v="SO-006739"/>
        <s v="SO-006740"/>
        <s v="SO-006741"/>
        <s v="SO-006742"/>
        <s v="SO-006743"/>
        <s v="SO-006744"/>
        <s v="SO-006745"/>
        <s v="SO-006746"/>
        <s v="SO-006747"/>
        <s v="SO-006748"/>
        <s v="SO-006749"/>
        <s v="SO-006750"/>
        <s v="SO-006751"/>
        <s v="SO-006752"/>
        <s v="SO-006753"/>
        <s v="SO-006754"/>
        <s v="SO-006755"/>
        <s v="SO-006756"/>
        <s v="SO-006757"/>
        <s v="SO-006758"/>
        <s v="SO-006759"/>
        <s v="SO-006760"/>
        <s v="SO-006761"/>
        <s v="SO-006762"/>
        <s v="SO-006763"/>
        <s v="SO-006764"/>
        <s v="SO-006765"/>
        <s v="SO-006766"/>
        <s v="SO-006767"/>
        <s v="SO-006768"/>
        <s v="SO-006769"/>
        <s v="SO-006770"/>
        <s v="SO-006771"/>
        <s v="SO-006772"/>
        <s v="SO-006773"/>
        <s v="SO-006774"/>
        <s v="SO-006775"/>
        <s v="SO-006776"/>
        <s v="SO-006777"/>
        <s v="SO-006778"/>
        <s v="SO-006779"/>
        <s v="SO-006780"/>
        <s v="SO-006781"/>
        <s v="SO-006782"/>
        <s v="SO-006783"/>
        <s v="SO-006784"/>
        <s v="SO-006785"/>
        <s v="SO-006786"/>
        <s v="SO-006787"/>
        <s v="SO-006788"/>
        <s v="SO-006789"/>
        <s v="SO-006790"/>
        <s v="SO-006791"/>
        <s v="SO-006792"/>
        <s v="SO-006793"/>
        <s v="SO-006794"/>
        <s v="SO-006795"/>
        <s v="SO-006796"/>
        <s v="SO-006797"/>
        <s v="SO-006798"/>
        <s v="SO-006799"/>
        <s v="SO-006800"/>
        <s v="SO-006801"/>
        <s v="SO-006802"/>
        <s v="SO-006803"/>
        <s v="SO-006804"/>
        <s v="SO-006805"/>
        <s v="SO-006806"/>
        <s v="SO-006807"/>
        <s v="SO-006808"/>
        <s v="SO-006809"/>
        <s v="SO-006810"/>
        <s v="SO-006811"/>
        <s v="SO-006812"/>
        <s v="SO-006813"/>
        <s v="SO-006814"/>
        <s v="SO-006815"/>
        <s v="SO-006816"/>
        <s v="SO-006817"/>
        <s v="SO-006818"/>
        <s v="SO-006819"/>
        <s v="SO-006820"/>
        <s v="SO-006821"/>
        <s v="SO-006822"/>
        <s v="SO-006823"/>
        <s v="SO-006824"/>
        <s v="SO-006825"/>
        <s v="SO-006826"/>
        <s v="SO-006827"/>
        <s v="SO-006828"/>
        <s v="SO-006829"/>
        <s v="SO-006830"/>
        <s v="SO-006831"/>
        <s v="SO-006832"/>
        <s v="SO-006833"/>
        <s v="SO-006834"/>
        <s v="SO-006835"/>
        <s v="SO-006836"/>
        <s v="SO-006837"/>
        <s v="SO-006838"/>
        <s v="SO-006839"/>
        <s v="SO-006840"/>
        <s v="SO-006841"/>
        <s v="SO-006842"/>
        <s v="SO-006843"/>
        <s v="SO-006844"/>
        <s v="SO-006845"/>
        <s v="SO-006846"/>
        <s v="SO-006847"/>
        <s v="SO-006848"/>
        <s v="SO-006849"/>
        <s v="SO-006850"/>
        <s v="SO-006851"/>
        <s v="SO-006852"/>
        <s v="SO-006853"/>
        <s v="SO-006854"/>
        <s v="SO-006855"/>
        <s v="SO-006856"/>
        <s v="SO-006857"/>
        <s v="SO-006858"/>
        <s v="SO-006859"/>
        <s v="SO-006860"/>
        <s v="SO-006861"/>
        <s v="SO-006862"/>
        <s v="SO-006863"/>
        <s v="SO-006864"/>
        <s v="SO-006865"/>
        <s v="SO-006866"/>
        <s v="SO-006867"/>
        <s v="SO-006868"/>
        <s v="SO-006869"/>
        <s v="SO-006870"/>
        <s v="SO-006871"/>
        <s v="SO-006872"/>
        <s v="SO-006873"/>
        <s v="SO-006874"/>
        <s v="SO-006875"/>
        <s v="SO-006876"/>
        <s v="SO-006877"/>
        <s v="SO-006878"/>
        <s v="SO-006879"/>
        <s v="SO-006880"/>
        <s v="SO-006881"/>
        <s v="SO-006882"/>
        <s v="SO-006883"/>
        <s v="SO-006884"/>
        <s v="SO-006885"/>
        <s v="SO-006886"/>
        <s v="SO-006887"/>
        <s v="SO-006888"/>
        <s v="SO-006889"/>
        <s v="SO-006890"/>
        <s v="SO-006891"/>
        <s v="SO-006892"/>
        <s v="SO-006893"/>
        <s v="SO-006894"/>
        <s v="SO-006895"/>
        <s v="SO-006896"/>
        <s v="SO-006897"/>
        <s v="SO-006898"/>
        <s v="SO-006899"/>
        <s v="SO-006900"/>
        <s v="SO-006901"/>
        <s v="SO-006902"/>
        <s v="SO-006903"/>
        <s v="SO-006904"/>
        <s v="SO-006905"/>
        <s v="SO-006906"/>
        <s v="SO-006907"/>
        <s v="SO-006908"/>
        <s v="SO-006909"/>
        <s v="SO-006910"/>
        <s v="SO-006911"/>
        <s v="SO-006912"/>
        <s v="SO-006913"/>
        <s v="SO-006914"/>
        <s v="SO-006915"/>
        <s v="SO-006916"/>
        <s v="SO-006917"/>
        <s v="SO-006918"/>
        <s v="SO-006919"/>
        <s v="SO-006920"/>
        <s v="SO-006921"/>
        <s v="SO-006922"/>
        <s v="SO-006923"/>
        <s v="SO-006924"/>
        <s v="SO-006925"/>
        <s v="SO-006926"/>
        <s v="SO-006927"/>
        <s v="SO-006928"/>
        <s v="SO-006929"/>
        <s v="SO-006930"/>
        <s v="SO-006931"/>
        <s v="SO-006932"/>
        <s v="SO-006933"/>
        <s v="SO-006934"/>
        <s v="SO-006935"/>
        <s v="SO-006936"/>
        <s v="SO-006937"/>
        <s v="SO-006938"/>
        <s v="SO-006939"/>
        <s v="SO-006940"/>
        <s v="SO-006941"/>
        <s v="SO-006942"/>
        <s v="SO-006943"/>
        <s v="SO-006944"/>
        <s v="SO-006945"/>
        <s v="SO-006946"/>
        <s v="SO-006947"/>
        <s v="SO-006948"/>
        <s v="SO-006949"/>
        <s v="SO-006950"/>
        <s v="SO-006951"/>
        <s v="SO-006952"/>
        <s v="SO-006953"/>
        <s v="SO-006954"/>
        <s v="SO-006955"/>
        <s v="SO-006956"/>
        <s v="SO-006957"/>
        <s v="SO-006958"/>
        <s v="SO-006959"/>
        <s v="SO-006960"/>
        <s v="SO-006961"/>
        <s v="SO-006962"/>
        <s v="SO-006963"/>
        <s v="SO-006964"/>
        <s v="SO-006965"/>
        <s v="SO-006966"/>
        <s v="SO-006967"/>
        <s v="SO-006968"/>
        <s v="SO-006969"/>
        <s v="SO-006970"/>
        <s v="SO-006971"/>
        <s v="SO-006972"/>
        <s v="SO-006973"/>
        <s v="SO-006974"/>
        <s v="SO-006975"/>
        <s v="SO-006976"/>
        <s v="SO-006977"/>
        <s v="SO-006978"/>
        <s v="SO-006979"/>
        <s v="SO-006980"/>
        <s v="SO-006981"/>
        <s v="SO-006982"/>
        <s v="SO-006983"/>
        <s v="SO-006984"/>
        <s v="SO-006985"/>
        <s v="SO-006986"/>
        <s v="SO-006987"/>
        <s v="SO-006988"/>
        <s v="SO-006989"/>
        <s v="SO-006990"/>
        <s v="SO-006991"/>
        <s v="SO-006992"/>
        <s v="SO-006993"/>
        <s v="SO-006994"/>
        <s v="SO-006995"/>
        <s v="SO-006996"/>
        <s v="SO-006997"/>
        <s v="SO-006998"/>
        <s v="SO-006999"/>
        <s v="SO-007000"/>
        <s v="SO-007001"/>
        <s v="SO-007002"/>
        <s v="SO-007003"/>
        <s v="SO-007004"/>
        <s v="SO-007005"/>
        <s v="SO-007006"/>
        <s v="SO-007007"/>
        <s v="SO-007008"/>
        <s v="SO-007009"/>
        <s v="SO-007010"/>
        <s v="SO-007011"/>
        <s v="SO-007012"/>
        <s v="SO-007013"/>
        <s v="SO-007014"/>
        <s v="SO-007015"/>
        <s v="SO-007016"/>
        <s v="SO-007017"/>
        <s v="SO-007018"/>
        <s v="SO-007019"/>
        <s v="SO-007020"/>
        <s v="SO-007021"/>
        <s v="SO-007022"/>
        <s v="SO-007023"/>
        <s v="SO-007024"/>
        <s v="SO-007025"/>
        <s v="SO-007026"/>
        <s v="SO-007027"/>
        <s v="SO-007028"/>
        <s v="SO-007029"/>
        <s v="SO-007030"/>
        <s v="SO-007031"/>
        <s v="SO-007032"/>
        <s v="SO-007033"/>
        <s v="SO-007034"/>
        <s v="SO-007035"/>
        <s v="SO-007036"/>
        <s v="SO-007037"/>
        <s v="SO-007038"/>
        <s v="SO-007039"/>
        <s v="SO-007040"/>
        <s v="SO-007041"/>
        <s v="SO-007042"/>
        <s v="SO-007043"/>
        <s v="SO-007044"/>
        <s v="SO-007045"/>
        <s v="SO-007046"/>
        <s v="SO-007047"/>
        <s v="SO-007048"/>
        <s v="SO-007049"/>
        <s v="SO-007050"/>
        <s v="SO-007051"/>
        <s v="SO-007052"/>
        <s v="SO-007053"/>
        <s v="SO-007054"/>
        <s v="SO-007055"/>
        <s v="SO-007056"/>
        <s v="SO-007057"/>
        <s v="SO-007058"/>
        <s v="SO-007059"/>
        <s v="SO-007060"/>
        <s v="SO-007061"/>
        <s v="SO-007062"/>
        <s v="SO-007063"/>
        <s v="SO-007064"/>
        <s v="SO-007065"/>
        <s v="SO-007066"/>
        <s v="SO-007067"/>
        <s v="SO-007068"/>
        <s v="SO-007069"/>
        <s v="SO-007070"/>
        <s v="SO-007071"/>
        <s v="SO-007072"/>
        <s v="SO-007073"/>
        <s v="SO-007074"/>
        <s v="SO-007075"/>
        <s v="SO-007076"/>
        <s v="SO-007077"/>
        <s v="SO-007078"/>
        <s v="SO-007079"/>
        <s v="SO-007080"/>
        <s v="SO-007081"/>
        <s v="SO-007082"/>
        <s v="SO-007083"/>
        <s v="SO-007084"/>
        <s v="SO-007085"/>
        <s v="SO-007086"/>
        <s v="SO-007087"/>
        <s v="SO-007088"/>
        <s v="SO-007089"/>
        <s v="SO-007090"/>
        <s v="SO-007091"/>
        <s v="SO-007092"/>
        <s v="SO-007093"/>
        <s v="SO-007094"/>
        <s v="SO-007095"/>
        <s v="SO-007096"/>
        <s v="SO-007097"/>
        <s v="SO-007098"/>
        <s v="SO-007099"/>
        <s v="SO-007100"/>
        <s v="SO-007101"/>
        <s v="SO-007102"/>
        <s v="SO-007103"/>
        <s v="SO-007104"/>
        <s v="SO-007105"/>
        <s v="SO-007106"/>
        <s v="SO-007107"/>
        <s v="SO-007108"/>
        <s v="SO-007109"/>
        <s v="SO-007110"/>
        <s v="SO-007111"/>
        <s v="SO-007112"/>
        <s v="SO-007113"/>
        <s v="SO-007114"/>
        <s v="SO-007115"/>
        <s v="SO-007116"/>
        <s v="SO-007117"/>
        <s v="SO-007118"/>
        <s v="SO-007119"/>
        <s v="SO-007120"/>
        <s v="SO-007121"/>
        <s v="SO-007122"/>
        <s v="SO-007123"/>
        <s v="SO-007124"/>
        <s v="SO-007125"/>
        <s v="SO-007126"/>
        <s v="SO-007127"/>
        <s v="SO-007128"/>
        <s v="SO-007129"/>
        <s v="SO-007130"/>
        <s v="SO-007131"/>
        <s v="SO-007132"/>
        <s v="SO-007133"/>
        <s v="SO-007134"/>
        <s v="SO-007135"/>
        <s v="SO-007136"/>
        <s v="SO-007137"/>
        <s v="SO-007138"/>
        <s v="SO-007139"/>
        <s v="SO-007140"/>
        <s v="SO-007141"/>
        <s v="SO-007142"/>
        <s v="SO-007143"/>
        <s v="SO-007144"/>
        <s v="SO-007145"/>
        <s v="SO-007146"/>
        <s v="SO-007147"/>
        <s v="SO-007148"/>
        <s v="SO-007149"/>
        <s v="SO-007150"/>
        <s v="SO-007151"/>
        <s v="SO-007152"/>
        <s v="SO-007153"/>
        <s v="SO-007154"/>
        <s v="SO-007155"/>
        <s v="SO-007156"/>
        <s v="SO-007157"/>
        <s v="SO-007158"/>
        <s v="SO-007159"/>
        <s v="SO-007160"/>
        <s v="SO-007161"/>
        <s v="SO-007162"/>
        <s v="SO-007163"/>
        <s v="SO-007164"/>
        <s v="SO-007165"/>
        <s v="SO-007166"/>
        <s v="SO-007167"/>
        <s v="SO-007168"/>
        <s v="SO-007169"/>
        <s v="SO-007170"/>
        <s v="SO-007171"/>
        <s v="SO-007172"/>
        <s v="SO-007173"/>
        <s v="SO-007174"/>
        <s v="SO-007175"/>
        <s v="SO-007176"/>
        <s v="SO-007177"/>
        <s v="SO-007178"/>
        <s v="SO-007179"/>
        <s v="SO-007180"/>
        <s v="SO-007181"/>
        <s v="SO-007182"/>
        <s v="SO-007183"/>
        <s v="SO-007184"/>
        <s v="SO-007185"/>
        <s v="SO-007186"/>
        <s v="SO-007187"/>
        <s v="SO-007188"/>
        <s v="SO-007189"/>
        <s v="SO-007190"/>
        <s v="SO-007191"/>
        <s v="SO-007192"/>
        <s v="SO-007193"/>
        <s v="SO-007194"/>
        <s v="SO-007195"/>
        <s v="SO-007196"/>
        <s v="SO-007197"/>
        <s v="SO-007198"/>
        <s v="SO-007199"/>
        <s v="SO-007200"/>
        <s v="SO-007201"/>
        <s v="SO-007202"/>
        <s v="SO-007203"/>
        <s v="SO-007204"/>
        <s v="SO-007205"/>
        <s v="SO-007206"/>
        <s v="SO-007207"/>
        <s v="SO-007208"/>
        <s v="SO-007209"/>
        <s v="SO-007210"/>
        <s v="SO-007211"/>
        <s v="SO-007212"/>
        <s v="SO-007213"/>
        <s v="SO-007214"/>
        <s v="SO-007215"/>
        <s v="SO-007216"/>
        <s v="SO-007217"/>
        <s v="SO-007218"/>
        <s v="SO-007219"/>
        <s v="SO-007220"/>
        <s v="SO-007221"/>
        <s v="SO-007222"/>
        <s v="SO-007223"/>
        <s v="SO-007224"/>
        <s v="SO-007225"/>
        <s v="SO-007226"/>
        <s v="SO-007227"/>
        <s v="SO-007228"/>
        <s v="SO-007229"/>
        <s v="SO-007230"/>
        <s v="SO-007231"/>
        <s v="SO-007232"/>
        <s v="SO-007233"/>
        <s v="SO-007234"/>
        <s v="SO-007235"/>
        <s v="SO-007236"/>
        <s v="SO-007237"/>
        <s v="SO-007238"/>
        <s v="SO-007239"/>
        <s v="SO-007240"/>
        <s v="SO-007241"/>
        <s v="SO-007242"/>
        <s v="SO-007243"/>
        <s v="SO-007244"/>
        <s v="SO-007245"/>
        <s v="SO-007246"/>
        <s v="SO-007247"/>
        <s v="SO-007248"/>
        <s v="SO-007249"/>
        <s v="SO-007250"/>
        <s v="SO-007251"/>
        <s v="SO-007252"/>
        <s v="SO-007253"/>
        <s v="SO-007254"/>
        <s v="SO-007255"/>
        <s v="SO-007256"/>
        <s v="SO-007257"/>
        <s v="SO-007258"/>
        <s v="SO-007259"/>
        <s v="SO-007260"/>
        <s v="SO-007261"/>
        <s v="SO-007262"/>
        <s v="SO-007263"/>
        <s v="SO-007264"/>
        <s v="SO-007265"/>
        <s v="SO-007266"/>
        <s v="SO-007267"/>
        <s v="SO-007268"/>
        <s v="SO-007269"/>
        <s v="SO-007270"/>
        <s v="SO-007271"/>
        <s v="SO-007272"/>
        <s v="SO-007273"/>
        <s v="SO-007274"/>
        <s v="SO-007275"/>
        <s v="SO-007276"/>
        <s v="SO-007277"/>
        <s v="SO-007278"/>
        <s v="SO-007279"/>
        <s v="SO-007280"/>
        <s v="SO-007281"/>
        <s v="SO-007282"/>
        <s v="SO-007283"/>
        <s v="SO-007284"/>
        <s v="SO-007285"/>
        <s v="SO-007286"/>
        <s v="SO-007287"/>
        <s v="SO-007288"/>
        <s v="SO-007289"/>
        <s v="SO-007290"/>
        <s v="SO-007291"/>
        <s v="SO-007292"/>
        <s v="SO-007293"/>
        <s v="SO-007294"/>
        <s v="SO-007295"/>
        <s v="SO-007296"/>
        <s v="SO-007297"/>
        <s v="SO-007298"/>
        <s v="SO-007299"/>
        <s v="SO-007300"/>
        <s v="SO-007301"/>
        <s v="SO-007302"/>
        <s v="SO-007303"/>
        <s v="SO-007304"/>
        <s v="SO-007305"/>
        <s v="SO-007306"/>
        <s v="SO-007307"/>
        <s v="SO-007308"/>
        <s v="SO-007309"/>
        <s v="SO-007310"/>
        <s v="SO-007311"/>
        <s v="SO-007312"/>
        <s v="SO-007313"/>
        <s v="SO-007314"/>
        <s v="SO-007315"/>
        <s v="SO-007316"/>
        <s v="SO-007317"/>
        <s v="SO-007318"/>
        <s v="SO-007319"/>
        <s v="SO-007320"/>
        <s v="SO-007321"/>
        <s v="SO-007322"/>
        <s v="SO-007323"/>
        <s v="SO-007324"/>
        <s v="SO-007325"/>
        <s v="SO-007326"/>
        <s v="SO-007327"/>
        <s v="SO-007328"/>
        <s v="SO-007329"/>
        <s v="SO-007330"/>
        <s v="SO-007331"/>
        <s v="SO-007332"/>
        <s v="SO-007333"/>
        <s v="SO-007334"/>
        <s v="SO-007335"/>
        <s v="SO-007336"/>
        <s v="SO-007337"/>
        <s v="SO-007338"/>
        <s v="SO-007339"/>
        <s v="SO-007340"/>
        <s v="SO-007341"/>
        <s v="SO-007342"/>
        <s v="SO-007343"/>
        <s v="SO-007344"/>
        <s v="SO-007345"/>
        <s v="SO-007346"/>
        <s v="SO-007347"/>
        <s v="SO-007348"/>
        <s v="SO-007349"/>
        <s v="SO-007350"/>
        <s v="SO-007351"/>
        <s v="SO-007352"/>
        <s v="SO-007353"/>
        <s v="SO-007354"/>
        <s v="SO-007355"/>
        <s v="SO-007356"/>
        <s v="SO-007357"/>
        <s v="SO-007358"/>
        <s v="SO-007359"/>
        <s v="SO-007360"/>
        <s v="SO-007361"/>
        <s v="SO-007362"/>
        <s v="SO-007363"/>
        <s v="SO-007364"/>
        <s v="SO-007365"/>
        <s v="SO-007366"/>
        <s v="SO-007367"/>
        <s v="SO-007368"/>
        <s v="SO-007369"/>
        <s v="SO-007370"/>
        <s v="SO-007371"/>
        <s v="SO-007372"/>
        <s v="SO-007373"/>
        <s v="SO-007374"/>
        <s v="SO-007375"/>
        <s v="SO-007376"/>
        <s v="SO-007377"/>
        <s v="SO-007378"/>
        <s v="SO-007379"/>
        <s v="SO-007380"/>
        <s v="SO-007381"/>
        <s v="SO-007382"/>
        <s v="SO-007383"/>
        <s v="SO-007384"/>
        <s v="SO-007385"/>
        <s v="SO-007386"/>
        <s v="SO-007387"/>
        <s v="SO-007388"/>
        <s v="SO-007389"/>
        <s v="SO-007390"/>
        <s v="SO-007391"/>
        <s v="SO-007392"/>
        <s v="SO-007393"/>
        <s v="SO-007394"/>
        <s v="SO-007395"/>
        <s v="SO-007396"/>
        <s v="SO-007397"/>
        <s v="SO-007398"/>
        <s v="SO-007399"/>
        <s v="SO-007400"/>
        <s v="SO-007401"/>
        <s v="SO-007402"/>
        <s v="SO-007403"/>
        <s v="SO-007404"/>
        <s v="SO-007405"/>
        <s v="SO-007406"/>
        <s v="SO-007407"/>
        <s v="SO-007408"/>
        <s v="SO-007409"/>
        <s v="SO-007410"/>
        <s v="SO-007411"/>
        <s v="SO-007412"/>
        <s v="SO-007413"/>
        <s v="SO-007414"/>
        <s v="SO-007415"/>
        <s v="SO-007416"/>
        <s v="SO-007417"/>
        <s v="SO-007418"/>
        <s v="SO-007419"/>
        <s v="SO-007420"/>
        <s v="SO-007421"/>
        <s v="SO-007422"/>
        <s v="SO-007423"/>
        <s v="SO-007424"/>
        <s v="SO-007425"/>
        <s v="SO-007426"/>
        <s v="SO-007427"/>
        <s v="SO-007428"/>
        <s v="SO-007429"/>
        <s v="SO-007430"/>
        <s v="SO-007431"/>
        <s v="SO-007432"/>
        <s v="SO-007433"/>
        <s v="SO-007434"/>
        <s v="SO-007435"/>
        <s v="SO-007436"/>
        <s v="SO-007437"/>
        <s v="SO-007438"/>
        <s v="SO-007439"/>
        <s v="SO-007440"/>
        <s v="SO-007441"/>
        <s v="SO-007442"/>
        <s v="SO-007443"/>
        <s v="SO-007444"/>
        <s v="SO-007445"/>
        <s v="SO-007446"/>
        <s v="SO-007447"/>
        <s v="SO-007448"/>
        <s v="SO-007449"/>
        <s v="SO-007450"/>
        <s v="SO-007451"/>
        <s v="SO-007452"/>
        <s v="SO-007453"/>
        <s v="SO-007454"/>
        <s v="SO-007455"/>
        <s v="SO-007456"/>
        <s v="SO-007457"/>
        <s v="SO-007458"/>
        <s v="SO-007459"/>
        <s v="SO-007460"/>
        <s v="SO-007461"/>
        <s v="SO-007462"/>
        <s v="SO-007463"/>
        <s v="SO-007464"/>
        <s v="SO-007465"/>
        <s v="SO-007466"/>
        <s v="SO-007467"/>
        <s v="SO-007468"/>
        <s v="SO-007469"/>
        <s v="SO-007470"/>
        <s v="SO-007471"/>
        <s v="SO-007472"/>
        <s v="SO-007473"/>
        <s v="SO-007474"/>
        <s v="SO-007475"/>
        <s v="SO-007476"/>
        <s v="SO-007477"/>
        <s v="SO-007478"/>
        <s v="SO-007479"/>
        <s v="SO-007480"/>
        <s v="SO-007481"/>
        <s v="SO-007482"/>
        <s v="SO-007483"/>
        <s v="SO-007484"/>
        <s v="SO-007485"/>
        <s v="SO-007486"/>
        <s v="SO-007487"/>
        <s v="SO-007488"/>
        <s v="SO-007489"/>
        <s v="SO-007490"/>
        <s v="SO-007491"/>
        <s v="SO-007492"/>
        <s v="SO-007493"/>
        <s v="SO-007494"/>
        <s v="SO-007495"/>
        <s v="SO-007496"/>
        <s v="SO-007497"/>
        <s v="SO-007498"/>
        <s v="SO-007499"/>
        <s v="SO-007500"/>
        <s v="SO-007501"/>
        <s v="SO-007502"/>
        <s v="SO-007503"/>
        <s v="SO-007504"/>
        <s v="SO-007505"/>
        <s v="SO-007506"/>
        <s v="SO-007507"/>
        <s v="SO-007508"/>
        <s v="SO-007509"/>
        <s v="SO-007510"/>
        <s v="SO-007511"/>
        <s v="SO-007512"/>
        <s v="SO-007513"/>
        <s v="SO-007514"/>
        <s v="SO-007515"/>
        <s v="SO-007516"/>
        <s v="SO-007517"/>
        <s v="SO-007518"/>
        <s v="SO-007519"/>
        <s v="SO-007520"/>
        <s v="SO-007521"/>
        <s v="SO-007522"/>
        <s v="SO-007523"/>
        <s v="SO-007524"/>
        <s v="SO-007525"/>
        <s v="SO-007526"/>
        <s v="SO-007527"/>
        <s v="SO-007528"/>
        <s v="SO-007529"/>
        <s v="SO-007530"/>
        <s v="SO-007531"/>
        <s v="SO-007532"/>
        <s v="SO-007533"/>
        <s v="SO-007534"/>
        <s v="SO-007535"/>
        <s v="SO-007536"/>
        <s v="SO-007537"/>
        <s v="SO-007538"/>
        <s v="SO-007539"/>
        <s v="SO-007540"/>
        <s v="SO-007541"/>
        <s v="SO-007542"/>
        <s v="SO-007543"/>
        <s v="SO-007544"/>
        <s v="SO-007545"/>
        <s v="SO-007546"/>
        <s v="SO-007547"/>
        <s v="SO-007548"/>
        <s v="SO-007549"/>
        <s v="SO-007550"/>
        <s v="SO-007551"/>
        <s v="SO-007552"/>
        <s v="SO-007553"/>
        <s v="SO-007554"/>
        <s v="SO-007555"/>
        <s v="SO-007556"/>
        <s v="SO-007557"/>
        <s v="SO-007558"/>
        <s v="SO-007559"/>
        <s v="SO-007560"/>
        <s v="SO-007561"/>
        <s v="SO-007562"/>
        <s v="SO-007563"/>
        <s v="SO-007564"/>
        <s v="SO-007565"/>
        <s v="SO-007566"/>
        <s v="SO-007567"/>
        <s v="SO-007568"/>
        <s v="SO-007569"/>
        <s v="SO-007570"/>
        <s v="SO-007571"/>
        <s v="SO-007572"/>
        <s v="SO-007573"/>
        <s v="SO-007574"/>
        <s v="SO-007575"/>
        <s v="SO-007576"/>
        <s v="SO-007577"/>
        <s v="SO-007578"/>
        <s v="SO-007579"/>
        <s v="SO-007580"/>
        <s v="SO-007581"/>
        <s v="SO-007582"/>
        <s v="SO-007583"/>
        <s v="SO-007584"/>
        <s v="SO-007585"/>
        <s v="SO-007586"/>
        <s v="SO-007587"/>
        <s v="SO-007588"/>
        <s v="SO-007589"/>
        <s v="SO-007590"/>
        <s v="SO-007591"/>
        <s v="SO-007592"/>
        <s v="SO-007593"/>
        <s v="SO-007594"/>
        <s v="SO-007595"/>
        <s v="SO-007596"/>
        <s v="SO-007597"/>
        <s v="SO-007598"/>
        <s v="SO-007599"/>
        <s v="SO-007600"/>
        <s v="SO-007601"/>
        <s v="SO-007602"/>
        <s v="SO-007603"/>
        <s v="SO-007604"/>
        <s v="SO-007605"/>
        <s v="SO-007606"/>
        <s v="SO-007607"/>
        <s v="SO-007608"/>
        <s v="SO-007609"/>
        <s v="SO-007610"/>
        <s v="SO-007611"/>
        <s v="SO-007612"/>
        <s v="SO-007613"/>
        <s v="SO-007614"/>
        <s v="SO-007615"/>
        <s v="SO-007616"/>
        <s v="SO-007617"/>
        <s v="SO-007618"/>
        <s v="SO-007619"/>
        <s v="SO-007620"/>
        <s v="SO-007621"/>
        <s v="SO-007622"/>
        <s v="SO-007623"/>
        <s v="SO-007624"/>
        <s v="SO-007625"/>
        <s v="SO-007626"/>
        <s v="SO-007627"/>
        <s v="SO-007628"/>
        <s v="SO-007629"/>
        <s v="SO-007630"/>
        <s v="SO-007631"/>
        <s v="SO-007632"/>
        <s v="SO-007633"/>
        <s v="SO-007634"/>
        <s v="SO-007635"/>
        <s v="SO-007636"/>
        <s v="SO-007637"/>
        <s v="SO-007638"/>
        <s v="SO-007639"/>
        <s v="SO-007640"/>
        <s v="SO-007641"/>
        <s v="SO-007642"/>
        <s v="SO-007643"/>
        <s v="SO-007644"/>
        <s v="SO-007645"/>
        <s v="SO-007646"/>
        <s v="SO-007647"/>
        <s v="SO-007648"/>
        <s v="SO-007649"/>
        <s v="SO-007650"/>
        <s v="SO-007651"/>
        <s v="SO-007652"/>
        <s v="SO-007653"/>
        <s v="SO-007654"/>
        <s v="SO-007655"/>
        <s v="SO-007656"/>
        <s v="SO-007657"/>
        <s v="SO-007658"/>
        <s v="SO-007659"/>
        <s v="SO-007660"/>
        <s v="SO-007661"/>
        <s v="SO-007662"/>
        <s v="SO-007663"/>
        <s v="SO-007664"/>
        <s v="SO-007665"/>
        <s v="SO-007666"/>
        <s v="SO-007667"/>
        <s v="SO-007668"/>
        <s v="SO-007669"/>
        <s v="SO-007670"/>
        <s v="SO-007671"/>
        <s v="SO-007672"/>
        <s v="SO-007673"/>
        <s v="SO-007674"/>
        <s v="SO-007675"/>
        <s v="SO-007676"/>
        <s v="SO-007677"/>
        <s v="SO-007678"/>
        <s v="SO-007679"/>
        <s v="SO-007680"/>
        <s v="SO-007681"/>
        <s v="SO-007682"/>
        <s v="SO-007683"/>
        <s v="SO-007684"/>
        <s v="SO-007685"/>
        <s v="SO-007686"/>
        <s v="SO-007687"/>
        <s v="SO-007688"/>
        <s v="SO-007689"/>
        <s v="SO-007690"/>
        <s v="SO-007691"/>
        <s v="SO-007692"/>
        <s v="SO-007693"/>
        <s v="SO-007694"/>
        <s v="SO-007695"/>
        <s v="SO-007696"/>
        <s v="SO-007697"/>
        <s v="SO-007698"/>
        <s v="SO-007699"/>
        <s v="SO-007700"/>
        <s v="SO-007701"/>
        <s v="SO-007702"/>
        <s v="SO-007703"/>
        <s v="SO-007704"/>
        <s v="SO-007705"/>
        <s v="SO-007706"/>
        <s v="SO-007707"/>
        <s v="SO-007708"/>
        <s v="SO-007709"/>
        <s v="SO-007710"/>
        <s v="SO-007711"/>
        <s v="SO-007712"/>
        <s v="SO-007713"/>
        <s v="SO-007714"/>
        <s v="SO-007715"/>
        <s v="SO-007716"/>
        <s v="SO-007717"/>
        <s v="SO-007718"/>
        <s v="SO-007719"/>
        <s v="SO-007720"/>
        <s v="SO-007721"/>
        <s v="SO-007722"/>
        <s v="SO-007723"/>
        <s v="SO-007724"/>
        <s v="SO-007725"/>
        <s v="SO-007726"/>
        <s v="SO-007727"/>
        <s v="SO-007728"/>
        <s v="SO-007729"/>
        <s v="SO-007730"/>
        <s v="SO-007731"/>
        <s v="SO-007732"/>
        <s v="SO-007733"/>
        <s v="SO-007734"/>
        <s v="SO-007735"/>
        <s v="SO-007736"/>
        <s v="SO-007737"/>
        <s v="SO-007738"/>
        <s v="SO-007739"/>
        <s v="SO-007740"/>
        <s v="SO-007741"/>
        <s v="SO-007742"/>
        <s v="SO-007743"/>
        <s v="SO-007744"/>
        <s v="SO-007745"/>
        <s v="SO-007746"/>
        <s v="SO-007747"/>
        <s v="SO-007748"/>
        <s v="SO-007749"/>
        <s v="SO-007750"/>
        <s v="SO-007751"/>
        <s v="SO-007752"/>
        <s v="SO-007753"/>
        <s v="SO-007754"/>
        <s v="SO-007755"/>
        <s v="SO-007756"/>
        <s v="SO-007757"/>
        <s v="SO-007758"/>
        <s v="SO-007759"/>
        <s v="SO-007760"/>
        <s v="SO-007761"/>
        <s v="SO-007762"/>
        <s v="SO-007763"/>
        <s v="SO-007764"/>
        <s v="SO-007765"/>
        <s v="SO-007766"/>
        <s v="SO-007767"/>
        <s v="SO-007768"/>
        <s v="SO-007769"/>
        <s v="SO-007770"/>
        <s v="SO-007771"/>
        <s v="SO-007772"/>
        <s v="SO-007773"/>
        <s v="SO-007774"/>
        <s v="SO-007775"/>
        <s v="SO-007776"/>
        <s v="SO-007777"/>
        <s v="SO-007778"/>
        <s v="SO-007779"/>
        <s v="SO-007780"/>
        <s v="SO-007781"/>
        <s v="SO-007782"/>
        <s v="SO-007783"/>
        <s v="SO-007784"/>
        <s v="SO-007785"/>
        <s v="SO-007786"/>
        <s v="SO-007787"/>
        <s v="SO-007788"/>
        <s v="SO-007789"/>
        <s v="SO-007790"/>
        <s v="SO-007791"/>
        <s v="SO-007792"/>
        <s v="SO-007793"/>
        <s v="SO-007794"/>
        <s v="SO-007795"/>
        <s v="SO-007796"/>
        <s v="SO-007797"/>
        <s v="SO-007798"/>
        <s v="SO-007799"/>
        <s v="SO-007800"/>
        <s v="SO-007801"/>
        <s v="SO-007802"/>
        <s v="SO-007803"/>
        <s v="SO-007804"/>
        <s v="SO-007805"/>
        <s v="SO-007806"/>
        <s v="SO-007807"/>
        <s v="SO-007808"/>
        <s v="SO-007809"/>
        <s v="SO-007810"/>
        <s v="SO-007811"/>
        <s v="SO-007812"/>
        <s v="SO-007813"/>
        <s v="SO-007814"/>
        <s v="SO-007815"/>
        <s v="SO-007816"/>
        <s v="SO-007817"/>
        <s v="SO-007818"/>
        <s v="SO-007819"/>
        <s v="SO-007820"/>
        <s v="SO-007821"/>
        <s v="SO-007822"/>
        <s v="SO-007823"/>
        <s v="SO-007824"/>
        <s v="SO-007825"/>
        <s v="SO-007826"/>
        <s v="SO-007827"/>
        <s v="SO-007828"/>
        <s v="SO-007829"/>
        <s v="SO-007830"/>
        <s v="SO-007831"/>
        <s v="SO-007832"/>
        <s v="SO-007833"/>
        <s v="SO-007834"/>
        <s v="SO-007835"/>
        <s v="SO-007836"/>
        <s v="SO-007837"/>
        <s v="SO-007838"/>
        <s v="SO-007839"/>
        <s v="SO-007840"/>
        <s v="SO-007841"/>
        <s v="SO-007842"/>
        <s v="SO-007843"/>
        <s v="SO-007844"/>
        <s v="SO-007845"/>
        <s v="SO-007846"/>
        <s v="SO-007847"/>
        <s v="SO-007848"/>
        <s v="SO-007849"/>
        <s v="SO-007850"/>
        <s v="SO-007851"/>
        <s v="SO-007852"/>
        <s v="SO-007853"/>
        <s v="SO-007854"/>
        <s v="SO-007855"/>
        <s v="SO-007856"/>
        <s v="SO-007857"/>
        <s v="SO-007858"/>
        <s v="SO-007859"/>
        <s v="SO-007860"/>
        <s v="SO-007861"/>
        <s v="SO-007862"/>
        <s v="SO-007863"/>
        <s v="SO-007864"/>
        <s v="SO-007865"/>
        <s v="SO-007866"/>
        <s v="SO-007867"/>
        <s v="SO-007868"/>
        <s v="SO-007869"/>
        <s v="SO-007870"/>
        <s v="SO-007871"/>
        <s v="SO-007872"/>
        <s v="SO-007873"/>
        <s v="SO-007874"/>
        <s v="SO-007875"/>
        <s v="SO-007876"/>
        <s v="SO-007877"/>
        <s v="SO-007878"/>
        <s v="SO-007879"/>
        <s v="SO-007880"/>
        <s v="SO-007881"/>
        <s v="SO-007882"/>
        <s v="SO-007883"/>
        <s v="SO-007884"/>
        <s v="SO-007885"/>
        <s v="SO-007886"/>
        <s v="SO-007887"/>
        <s v="SO-007888"/>
        <s v="SO-007889"/>
        <s v="SO-007890"/>
        <s v="SO-007891"/>
        <s v="SO-007892"/>
        <s v="SO-007893"/>
        <s v="SO-007894"/>
        <s v="SO-007895"/>
        <s v="SO-007896"/>
        <s v="SO-007897"/>
        <s v="SO-007898"/>
        <s v="SO-007899"/>
        <s v="SO-007900"/>
        <s v="SO-007901"/>
        <s v="SO-007902"/>
        <s v="SO-007903"/>
        <s v="SO-007904"/>
        <s v="SO-007905"/>
        <s v="SO-007906"/>
        <s v="SO-007907"/>
        <s v="SO-007908"/>
        <s v="SO-007909"/>
        <s v="SO-007910"/>
        <s v="SO-007911"/>
        <s v="SO-007912"/>
        <s v="SO-007913"/>
        <s v="SO-007914"/>
        <s v="SO-007915"/>
        <s v="SO-007916"/>
        <s v="SO-007917"/>
        <s v="SO-007918"/>
        <s v="SO-007919"/>
        <s v="SO-007920"/>
        <s v="SO-007921"/>
        <s v="SO-007922"/>
        <s v="SO-007923"/>
        <s v="SO-007924"/>
        <s v="SO-007925"/>
        <s v="SO-007926"/>
        <s v="SO-007927"/>
        <s v="SO-007928"/>
        <s v="SO-007929"/>
        <s v="SO-007930"/>
        <s v="SO-007931"/>
        <s v="SO-007932"/>
        <s v="SO-007933"/>
        <s v="SO-007934"/>
        <s v="SO-007935"/>
        <s v="SO-007936"/>
        <s v="SO-007937"/>
        <s v="SO-007938"/>
        <s v="SO-007939"/>
        <s v="SO-007940"/>
        <s v="SO-007941"/>
        <s v="SO-007942"/>
        <s v="SO-007943"/>
        <s v="SO-007944"/>
        <s v="SO-007945"/>
        <s v="SO-007946"/>
        <s v="SO-007947"/>
        <s v="SO-007948"/>
        <s v="SO-007949"/>
        <s v="SO-007950"/>
        <s v="SO-007951"/>
        <s v="SO-007952"/>
        <s v="SO-007953"/>
        <s v="SO-007954"/>
        <s v="SO-007955"/>
        <s v="SO-007956"/>
        <s v="SO-007957"/>
        <s v="SO-007958"/>
        <s v="SO-007959"/>
        <s v="SO-007960"/>
        <s v="SO-007961"/>
        <s v="SO-007962"/>
        <s v="SO-007963"/>
        <s v="SO-007964"/>
        <s v="SO-007965"/>
        <s v="SO-007966"/>
        <s v="SO-007967"/>
        <s v="SO-007968"/>
        <s v="SO-007969"/>
        <s v="SO-007970"/>
        <s v="SO-007971"/>
        <s v="SO-007972"/>
        <s v="SO-007973"/>
        <s v="SO-007974"/>
        <s v="SO-007975"/>
        <s v="SO-007976"/>
        <s v="SO-007977"/>
        <s v="SO-007978"/>
        <s v="SO-007979"/>
        <s v="SO-007980"/>
        <s v="SO-007981"/>
        <s v="SO-007982"/>
        <s v="SO-007983"/>
        <s v="SO-007984"/>
        <s v="SO-007985"/>
        <s v="SO-007986"/>
        <s v="SO-007987"/>
        <s v="SO-007988"/>
        <s v="SO-007989"/>
        <s v="SO-007990"/>
        <s v="SO-007991"/>
        <s v="SO-007992"/>
        <s v="SO-007993"/>
        <s v="SO-007994"/>
        <s v="SO-007995"/>
        <s v="SO-007996"/>
        <s v="SO-007997"/>
        <s v="SO-007998"/>
        <s v="SO-007999"/>
        <s v="SO-008000"/>
        <s v="SO-008001"/>
        <s v="SO-008002"/>
        <s v="SO-008003"/>
        <s v="SO-008004"/>
        <s v="SO-008005"/>
        <s v="SO-008006"/>
        <s v="SO-008007"/>
        <s v="SO-008008"/>
        <s v="SO-008009"/>
        <s v="SO-008010"/>
        <s v="SO-008011"/>
        <s v="SO-008012"/>
        <s v="SO-008013"/>
        <s v="SO-008014"/>
        <s v="SO-008015"/>
        <s v="SO-008016"/>
        <s v="SO-008017"/>
        <s v="SO-008018"/>
        <s v="SO-008019"/>
        <s v="SO-008020"/>
        <s v="SO-008021"/>
        <s v="SO-008022"/>
        <s v="SO-008023"/>
        <s v="SO-008024"/>
        <s v="SO-008025"/>
        <s v="SO-008026"/>
        <s v="SO-008027"/>
        <s v="SO-008028"/>
        <s v="SO-008029"/>
        <s v="SO-008030"/>
        <s v="SO-008031"/>
        <s v="SO-008032"/>
        <s v="SO-008033"/>
        <s v="SO-008034"/>
        <s v="SO-008035"/>
        <s v="SO-008036"/>
        <s v="SO-008037"/>
        <s v="SO-008038"/>
        <s v="SO-008039"/>
        <s v="SO-008040"/>
        <s v="SO-008041"/>
        <s v="SO-008042"/>
        <s v="SO-008043"/>
        <s v="SO-008044"/>
        <s v="SO-008045"/>
        <s v="SO-008046"/>
        <s v="SO-008047"/>
        <s v="SO-008048"/>
        <s v="SO-008049"/>
        <s v="SO-008050"/>
        <s v="SO-008051"/>
        <s v="SO-008052"/>
        <s v="SO-008053"/>
        <s v="SO-008054"/>
        <s v="SO-008055"/>
        <s v="SO-008056"/>
        <s v="SO-008057"/>
        <s v="SO-008058"/>
        <s v="SO-008059"/>
        <s v="SO-008060"/>
        <s v="SO-008061"/>
        <s v="SO-008062"/>
        <s v="SO-008063"/>
        <s v="SO-008064"/>
        <s v="SO-008065"/>
        <s v="SO-008066"/>
        <s v="SO-008067"/>
        <s v="SO-008068"/>
        <s v="SO-008069"/>
        <s v="SO-008070"/>
        <s v="SO-008071"/>
        <s v="SO-008072"/>
        <s v="SO-008073"/>
        <s v="SO-008074"/>
        <s v="SO-008075"/>
        <s v="SO-008076"/>
        <s v="SO-008077"/>
        <s v="SO-008078"/>
        <s v="SO-008079"/>
        <s v="SO-008080"/>
        <s v="SO-008081"/>
        <s v="SO-008082"/>
        <s v="SO-008083"/>
        <s v="SO-008084"/>
        <s v="SO-008085"/>
        <s v="SO-008086"/>
        <s v="SO-008087"/>
        <s v="SO-008088"/>
        <s v="SO-008089"/>
        <s v="SO-008090"/>
        <s v="SO-008091"/>
      </sharedItems>
    </cacheField>
    <cacheField name="SalesChannel" numFmtId="0">
      <sharedItems count="4">
        <s v="Online"/>
        <s v="Distributor"/>
        <s v="Wholesale"/>
        <s v="In-Store"/>
      </sharedItems>
    </cacheField>
    <cacheField name="WarehouseCode" numFmtId="0">
      <sharedItems count="6">
        <s v="WARE-NMK1003"/>
        <s v="WARE-UHY1004"/>
        <s v="WARE-PUJ1005"/>
        <s v="WARE-XYS1001"/>
        <s v="WARE-MKL1006"/>
        <s v="WARE-NBV1002"/>
      </sharedItems>
    </cacheField>
    <cacheField name="ProcuredDate" numFmtId="164">
      <sharedItems containsSemiMixedTypes="0" containsNonDate="0" containsDate="1" containsString="0" minDate="2017-12-31T00:00:00" maxDate="2020-09-27T00:00:00"/>
    </cacheField>
    <cacheField name="OrderDate" numFmtId="164">
      <sharedItems containsSemiMixedTypes="0" containsNonDate="0" containsDate="1" containsString="0" minDate="2018-05-31T00:00:00" maxDate="2020-12-31T00:00:00" count="945">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d v="2020-01-01T00:00:00"/>
        <d v="2020-01-02T00:00:00"/>
        <d v="2020-01-03T00:00:00"/>
        <d v="2020-01-04T00:00:00"/>
        <d v="2020-01-05T00:00:00"/>
        <d v="2020-01-06T00:00:00"/>
        <d v="2020-01-07T00:00:00"/>
        <d v="2020-01-08T00:00:00"/>
        <d v="2020-01-09T00:00:00"/>
        <d v="2020-01-10T00:00:00"/>
        <d v="2020-01-11T00:00:00"/>
        <d v="2020-01-12T00:00:00"/>
        <d v="2020-01-13T00:00:00"/>
        <d v="2020-01-14T00:00:00"/>
        <d v="2020-01-15T00:00:00"/>
        <d v="2020-01-16T00:00:00"/>
        <d v="2020-01-17T00:00:00"/>
        <d v="2020-01-18T00:00:00"/>
        <d v="2020-01-19T00:00:00"/>
        <d v="2020-01-20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1T00:00:00"/>
        <d v="2020-10-12T00:00:00"/>
        <d v="2020-10-13T00:00:00"/>
        <d v="2020-10-14T00:00:00"/>
        <d v="2020-10-15T00:00:00"/>
        <d v="2020-10-16T00:00:00"/>
        <d v="2020-10-17T00:00:00"/>
        <d v="2020-10-18T00:00:00"/>
        <d v="2020-10-19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sharedItems>
      <fieldGroup par="23"/>
    </cacheField>
    <cacheField name="ShipDate" numFmtId="164">
      <sharedItems containsSemiMixedTypes="0" containsNonDate="0" containsDate="1" containsString="0" minDate="2018-06-02T00:00:00" maxDate="2021-01-25T00:00:00"/>
    </cacheField>
    <cacheField name="DeliveryDate" numFmtId="164">
      <sharedItems containsSemiMixedTypes="0" containsNonDate="0" containsDate="1" containsString="0" minDate="2018-06-07T00:00:00" maxDate="2021-02-03T00:00:00"/>
    </cacheField>
    <cacheField name="CurrencyCode" numFmtId="0">
      <sharedItems/>
    </cacheField>
    <cacheField name="SalesTeamID" numFmtId="0">
      <sharedItems containsSemiMixedTypes="0" containsString="0" containsNumber="1" containsInteger="1" minValue="1" maxValue="28"/>
    </cacheField>
    <cacheField name="CustomerID" numFmtId="0">
      <sharedItems containsSemiMixedTypes="0" containsString="0" containsNumber="1" containsInteger="1" minValue="1" maxValue="50"/>
    </cacheField>
    <cacheField name="StoreID" numFmtId="0">
      <sharedItems containsSemiMixedTypes="0" containsString="0" containsNumber="1" containsInteger="1" minValue="1" maxValue="367"/>
    </cacheField>
    <cacheField name="ProductID" numFmtId="0">
      <sharedItems containsSemiMixedTypes="0" containsString="0" containsNumber="1" containsInteger="1" minValue="1" maxValue="47"/>
    </cacheField>
    <cacheField name="OrderQuantity" numFmtId="0">
      <sharedItems containsSemiMixedTypes="0" containsString="0" containsNumber="1" containsInteger="1" minValue="1" maxValue="8"/>
    </cacheField>
    <cacheField name="DiscountApplied" numFmtId="0">
      <sharedItems containsSemiMixedTypes="0" containsString="0" containsNumber="1" minValue="0.05" maxValue="0.4"/>
    </cacheField>
    <cacheField name="UnitCost" numFmtId="0">
      <sharedItems containsSemiMixedTypes="0" containsString="0" containsNumber="1" minValue="68.680000000000007" maxValue="5498.56"/>
    </cacheField>
    <cacheField name="UnitPrice" numFmtId="0">
      <sharedItems containsSemiMixedTypes="0" containsString="0" containsNumber="1" minValue="167.5" maxValue="6566"/>
    </cacheField>
    <cacheField name="Revenue ==[@OrderQuantity]*[@UnitPrice]" numFmtId="0">
      <sharedItems containsSemiMixedTypes="0" containsString="0" containsNumber="1" minValue="167.5" maxValue="52313.599999999999" count="2274">
        <n v="11818.8"/>
        <n v="1775.5"/>
        <n v="18599.2"/>
        <n v="14579.2"/>
        <n v="5192.5"/>
        <n v="4770.3999999999996"/>
        <n v="9078.5"/>
        <n v="15517.2"/>
        <n v="15651.2"/>
        <n v="1206"/>
        <n v="31389.5"/>
        <n v="5259.5"/>
        <n v="9815.5"/>
        <n v="1527.6"/>
        <n v="23597.4"/>
        <n v="3336.6"/>
        <n v="3718.5"/>
        <n v="3939.6"/>
        <n v="22324.400000000001"/>
        <n v="12381.6"/>
        <n v="9112"/>
        <n v="6941.2"/>
        <n v="7959.6"/>
        <n v="5909.4"/>
        <n v="268"/>
        <n v="1219.4000000000001"/>
        <n v="8964.5999999999985"/>
        <n v="15999.6"/>
        <n v="17929.2"/>
        <n v="14505.5"/>
        <n v="42538.3"/>
        <n v="40146.400000000001"/>
        <n v="11758.5"/>
        <n v="6083.6"/>
        <n v="12830.5"/>
        <n v="4556"/>
        <n v="261.3"/>
        <n v="7986.4"/>
        <n v="20984.400000000001"/>
        <n v="4529.2"/>
        <n v="16837.099999999999"/>
        <n v="45613.599999999999"/>
        <n v="2452.1999999999998"/>
        <n v="9286.2000000000007"/>
        <n v="15463.6"/>
        <n v="18438.400000000001"/>
        <n v="9587.7000000000007"/>
        <n v="45164.7"/>
        <n v="6009.9"/>
        <n v="29104.799999999999"/>
        <n v="6834"/>
        <n v="5547.6"/>
        <n v="19631"/>
        <n v="15302.8"/>
        <n v="6773.7000000000007"/>
        <n v="8897.6"/>
        <n v="28461.599999999999"/>
        <n v="7115.4000000000005"/>
        <n v="857.6"/>
        <n v="19463.5"/>
        <n v="20863.8"/>
        <n v="18693"/>
        <n v="5360"/>
        <n v="15805.3"/>
        <n v="3175.8"/>
        <n v="9969.6"/>
        <n v="19262.5"/>
        <n v="1929.6"/>
        <n v="2103.8000000000002"/>
        <n v="1139"/>
        <n v="5393.5"/>
        <n v="8040"/>
        <n v="12428.5"/>
        <n v="7979.7000000000007"/>
        <n v="2224.4"/>
        <n v="17306.099999999999"/>
        <n v="5058.5"/>
        <n v="1407"/>
        <n v="1045.2"/>
        <n v="28046.2"/>
        <n v="9333.1"/>
        <n v="837.5"/>
        <n v="22371.3"/>
        <n v="1051.9000000000001"/>
        <n v="21788.400000000001"/>
        <n v="6365"/>
        <n v="2673.3"/>
        <n v="7785.4"/>
        <n v="7906"/>
        <n v="1849.2"/>
        <n v="24012.799999999999"/>
        <n v="8066.8000000000011"/>
        <n v="4341.6000000000004"/>
        <n v="25158.5"/>
        <n v="7644.6999999999989"/>
        <n v="1313.2"/>
        <n v="15972.8"/>
        <n v="12361.5"/>
        <n v="4824"/>
        <n v="8643"/>
        <n v="13882.4"/>
        <n v="10626.2"/>
        <n v="4355"/>
        <n v="5065.2"/>
        <n v="23664.400000000001"/>
        <n v="2887.7"/>
        <n v="12991.3"/>
        <n v="1038.5"/>
        <n v="6706.7"/>
        <n v="18619.3"/>
        <n v="6653.0999999999995"/>
        <n v="1715.2"/>
        <n v="27530.3"/>
        <n v="5092"/>
        <n v="5427"/>
        <n v="6860.8"/>
        <n v="10492.2"/>
        <n v="1266.3"/>
        <n v="25292.5"/>
        <n v="14418.4"/>
        <n v="25192"/>
        <n v="2499.1"/>
        <n v="2613"/>
        <n v="750.4"/>
        <n v="6110.4"/>
        <n v="5065.2000000000007"/>
        <n v="1829.1"/>
        <n v="7999.8"/>
        <n v="6673.2000000000007"/>
        <n v="5266.2"/>
        <n v="20877.2"/>
        <n v="3999.9"/>
        <n v="8609.5"/>
        <n v="4422"/>
        <n v="3658.2"/>
        <n v="7128.8"/>
        <n v="978.2"/>
        <n v="3946.3"/>
        <n v="2599.6"/>
        <n v="23262.400000000001"/>
        <n v="6552.5999999999995"/>
        <n v="6432"/>
        <n v="20100"/>
        <n v="1594.6"/>
        <n v="11979.6"/>
        <n v="884.4"/>
        <n v="20140.2"/>
        <n v="1701.8"/>
        <n v="7698.2999999999993"/>
        <n v="1782.2"/>
        <n v="16026.4"/>
        <n v="11926"/>
        <n v="2231.1"/>
        <n v="1005"/>
        <n v="18853.8"/>
        <n v="1909.5"/>
        <n v="7832.3000000000011"/>
        <n v="7269.5"/>
        <n v="37948.800000000003"/>
        <n v="7035"/>
        <n v="6465.5"/>
        <n v="991.6"/>
        <n v="6150.5999999999995"/>
        <n v="9205.7999999999993"/>
        <n v="482.4"/>
        <n v="174.2"/>
        <n v="5011.6000000000004"/>
        <n v="18197.2"/>
        <n v="13668"/>
        <n v="2184.1999999999998"/>
        <n v="5695"/>
        <n v="3350"/>
        <n v="2023.4"/>
        <n v="6566"/>
        <n v="20528.8"/>
        <n v="2485.6999999999998"/>
        <n v="9380"/>
        <n v="2237.8000000000002"/>
        <n v="710.2"/>
        <n v="15919.2"/>
        <n v="3075.3"/>
        <n v="17634.400000000001"/>
        <n v="35221.9"/>
        <n v="2539.3000000000002"/>
        <n v="3899.4"/>
        <n v="15135.3"/>
        <n v="17071.599999999999"/>
        <n v="13346.4"/>
        <n v="4395.2"/>
        <n v="3805.6"/>
        <n v="13909.2"/>
        <n v="1078.7"/>
        <n v="5226"/>
        <n v="2251.1999999999998"/>
        <n v="8844"/>
        <n v="2606.3000000000002"/>
        <n v="1822.4"/>
        <n v="1172.5"/>
        <n v="3437.1"/>
        <n v="23048"/>
        <n v="7705"/>
        <n v="2278"/>
        <n v="10076.799999999999"/>
        <n v="1192.5999999999999"/>
        <n v="12060"/>
        <n v="17353"/>
        <n v="13694.8"/>
        <n v="1212.7"/>
        <n v="4891"/>
        <n v="522.59999999999991"/>
        <n v="3376.8"/>
        <n v="6391.7999999999993"/>
        <n v="415.4"/>
        <n v="8301.3000000000011"/>
        <n v="5172.3999999999996"/>
        <n v="10318"/>
        <n v="51027.199999999997"/>
        <n v="21058.1"/>
        <n v="5266.2000000000007"/>
        <n v="30786.5"/>
        <n v="15617.7"/>
        <n v="25567.200000000001"/>
        <n v="7758.5999999999995"/>
        <n v="15597.6"/>
        <n v="7611.2"/>
        <n v="5607.9"/>
        <n v="2331.6"/>
        <n v="29480"/>
        <n v="1072"/>
        <n v="3537.6"/>
        <n v="8736.7999999999993"/>
        <n v="6994.8"/>
        <n v="15410"/>
        <n v="5628"/>
        <n v="7517.4000000000005"/>
        <n v="1031.8"/>
        <n v="9540.7999999999993"/>
        <n v="3604.6"/>
        <n v="27624.1"/>
        <n v="27671"/>
        <n v="30592.2"/>
        <n v="30069.599999999999"/>
        <n v="6378.4000000000005"/>
        <n v="2713.5"/>
        <n v="2733.6"/>
        <n v="1018.4"/>
        <n v="2050.1999999999998"/>
        <n v="27436.5"/>
        <n v="3698.4"/>
        <n v="8147.2"/>
        <n v="12522.3"/>
        <n v="1889.4"/>
        <n v="11879.1"/>
        <n v="7745.2"/>
        <n v="52313.599999999999"/>
        <n v="1025.0999999999999"/>
        <n v="2814"/>
        <n v="3135.6"/>
        <n v="1340"/>
        <n v="2030.1"/>
        <n v="335"/>
        <n v="5594.5"/>
        <n v="3417"/>
        <n v="13828.8"/>
        <n v="14311.2"/>
        <n v="1768.8"/>
        <n v="39958.800000000003"/>
        <n v="8683.2000000000007"/>
        <n v="27202"/>
        <n v="11959.5"/>
        <n v="3618"/>
        <n v="1842.5"/>
        <n v="15155.4"/>
        <n v="1165.8"/>
        <n v="31731.200000000001"/>
        <n v="5406.9"/>
        <n v="5527.5"/>
        <n v="13225.8"/>
        <n v="19329.5"/>
        <n v="6988.0999999999995"/>
        <n v="509.2"/>
        <n v="3517.5"/>
        <n v="4154"/>
        <n v="9594.4"/>
        <n v="3591.2"/>
        <n v="36488.199999999997"/>
        <n v="763.8"/>
        <n v="15704.8"/>
        <n v="9326.4"/>
        <n v="3859.2"/>
        <n v="13453.6"/>
        <n v="7396.8"/>
        <n v="23798.400000000001"/>
        <n v="11899.2"/>
        <n v="18103.400000000001"/>
        <n v="9185.7000000000007"/>
        <n v="2090.4"/>
        <n v="36863.399999999987"/>
        <n v="11678.1"/>
        <n v="964.8"/>
        <n v="30659.200000000001"/>
        <n v="6753.5999999999995"/>
        <n v="1118.9000000000001"/>
        <n v="1447.2"/>
        <n v="5909.4000000000005"/>
        <n v="24434.9"/>
        <n v="5561"/>
        <n v="3236.1"/>
        <n v="38035.9"/>
        <n v="31248.799999999999"/>
        <n v="9835.6"/>
        <n v="4261.2"/>
        <n v="11175.6"/>
        <n v="12756.8"/>
        <n v="7457.0999999999995"/>
        <n v="17627.7"/>
        <n v="5185.7999999999993"/>
        <n v="15329.6"/>
        <n v="7262.8"/>
        <n v="7678.2"/>
        <n v="2425.4"/>
        <n v="23195.4"/>
        <n v="5306.4"/>
        <n v="1983.2"/>
        <n v="12562.5"/>
        <n v="15678"/>
        <n v="28609"/>
        <n v="13031.5"/>
        <n v="19617.599999999999"/>
        <n v="4288"/>
        <n v="27342.7"/>
        <n v="2432.1"/>
        <n v="7664.8"/>
        <n v="6914.4"/>
        <n v="1728.6"/>
        <n v="5346.6"/>
        <n v="19899"/>
        <n v="4187.5"/>
        <n v="4636.3999999999996"/>
        <n v="10934.4"/>
        <n v="4663.2"/>
        <n v="1641.5"/>
        <n v="12261"/>
        <n v="4127.2"/>
        <n v="9246"/>
        <n v="19215.599999999999"/>
        <n v="10237.6"/>
        <n v="3932.9"/>
        <n v="603"/>
        <n v="13366.5"/>
        <n v="16884"/>
        <n v="5788.7999999999993"/>
        <n v="9983"/>
        <n v="7316.4000000000005"/>
        <n v="3879.3"/>
        <n v="35858.399999999987"/>
        <n v="2257.9"/>
        <n v="15865.6"/>
        <n v="3919.5"/>
        <n v="1688.4"/>
        <n v="15785.2"/>
        <n v="9145.5"/>
        <n v="16401.599999999999"/>
        <n v="6753.6"/>
        <n v="24924"/>
        <n v="3477.3"/>
        <n v="3966.4"/>
        <n v="4489"/>
        <n v="19798.5"/>
        <n v="12287.8"/>
        <n v="9004.7999999999993"/>
        <n v="6190.7999999999993"/>
        <n v="8408.5"/>
        <n v="5018.3"/>
        <n v="45258.5"/>
        <n v="241.2"/>
        <n v="31624"/>
        <n v="4984.8"/>
        <n v="4757"/>
        <n v="24870.400000000001"/>
        <n v="14110.2"/>
        <n v="6793.7999999999993"/>
        <n v="6612.9000000000005"/>
        <n v="4207.6000000000004"/>
        <n v="7450.4"/>
        <n v="5668.2000000000007"/>
        <n v="21225.599999999999"/>
        <n v="683.40000000000009"/>
        <n v="10143.799999999999"/>
        <n v="18384.8"/>
        <n v="26920.6"/>
        <n v="14552.4"/>
        <n v="9648"/>
        <n v="11477.1"/>
        <n v="234.5"/>
        <n v="15168.8"/>
        <n v="167.5"/>
        <n v="3986.5"/>
        <n v="20368"/>
        <n v="864.3"/>
        <n v="1876"/>
        <n v="1239.5"/>
        <n v="10103.6"/>
        <n v="4046.8"/>
        <n v="7477.2000000000007"/>
        <n v="47328.800000000003"/>
        <n v="15396.6"/>
        <n v="35014.199999999997"/>
        <n v="30183.5"/>
        <n v="7222.5999999999995"/>
        <n v="29781.5"/>
        <n v="29446.5"/>
        <n v="19671.2"/>
        <n v="31302.400000000001"/>
        <n v="11336.4"/>
        <n v="201"/>
        <n v="1487.4"/>
        <n v="16461.900000000001"/>
        <n v="10854"/>
        <n v="790.6"/>
        <n v="6405.2"/>
        <n v="5293"/>
        <n v="14150.4"/>
        <n v="4857.5"/>
        <n v="3752"/>
        <n v="4790.5"/>
        <n v="29640.799999999999"/>
        <n v="8200.7999999999993"/>
        <n v="18150.3"/>
        <n v="3865.9"/>
        <n v="45077.599999999999"/>
        <n v="2914.5"/>
        <n v="7363.3000000000011"/>
        <n v="46792.800000000003"/>
        <n v="9058.4"/>
        <n v="7879.1999999999989"/>
        <n v="7550.9000000000005"/>
        <n v="9621.2000000000007"/>
        <n v="5808.9"/>
        <n v="23557.200000000001"/>
        <n v="1608"/>
        <n v="1882.7"/>
        <n v="15195.6"/>
        <n v="1661.6"/>
        <n v="6914.4000000000005"/>
        <n v="19396.5"/>
        <n v="11014.8"/>
        <n v="1514.2"/>
        <n v="12783.6"/>
        <n v="21922.400000000001"/>
        <n v="2773.8"/>
        <n v="5159"/>
        <n v="1098.8"/>
        <n v="3396.9"/>
        <n v="7396.7999999999993"/>
        <n v="6030"/>
        <n v="2492.4"/>
        <n v="1902.8"/>
        <n v="7477.2"/>
        <n v="6994.7999999999993"/>
        <n v="6472.2000000000007"/>
        <n v="7155.6"/>
        <n v="723.59999999999991"/>
        <n v="5795.5"/>
        <n v="17909.099999999999"/>
        <n v="4475.6000000000004"/>
        <n v="21708"/>
        <n v="562.79999999999995"/>
        <n v="27999.3"/>
        <n v="971.5"/>
        <n v="34692.600000000013"/>
        <n v="4522.5"/>
        <n v="10653"/>
        <n v="15222.4"/>
        <n v="17889"/>
        <n v="11658"/>
        <n v="6351.5999999999995"/>
        <n v="32119.8"/>
        <n v="22270.799999999999"/>
        <n v="7537.5"/>
        <n v="5045.1000000000004"/>
        <n v="1360.1"/>
        <n v="2572.8000000000002"/>
        <n v="14847.2"/>
        <n v="11242.6"/>
        <n v="15852.2"/>
        <n v="26123.3"/>
        <n v="11135.4"/>
        <n v="5949.6"/>
        <n v="30820"/>
        <n v="3906.1"/>
        <n v="5118.8"/>
        <n v="42819.7"/>
        <n v="30873.599999999999"/>
        <n v="777.2"/>
        <n v="24736.400000000001"/>
        <n v="5587.7999999999993"/>
        <n v="23316"/>
        <n v="703.5"/>
        <n v="11939.4"/>
        <n v="3356.7"/>
        <n v="15115.2"/>
        <n v="2512.5"/>
        <n v="7852.4"/>
        <n v="31155"/>
        <n v="15731.6"/>
        <n v="2291.4"/>
        <n v="18391.5"/>
        <n v="7932.8"/>
        <n v="32682.6"/>
        <n v="7356.5999999999995"/>
        <n v="3993.2"/>
        <n v="5252.8"/>
        <n v="32079.599999999999"/>
        <n v="7236"/>
        <n v="13132"/>
        <n v="254.6"/>
        <n v="13507.2"/>
        <n v="32106.400000000001"/>
        <n v="7376.7000000000007"/>
        <n v="14472"/>
        <n v="12100.2"/>
        <n v="22311"/>
        <n v="542.70000000000005"/>
        <n v="11215.8"/>
        <n v="4321.5"/>
        <n v="3296.4"/>
        <n v="15383.2"/>
        <n v="15738.3"/>
        <n v="3819"/>
        <n v="4850.8"/>
        <n v="7919.4000000000005"/>
        <n v="18954.3"/>
        <n v="25942.400000000001"/>
        <n v="16763.400000000001"/>
        <n v="3108.8"/>
        <n v="871"/>
        <n v="12709.9"/>
        <n v="6894.3"/>
        <n v="11778.6"/>
        <n v="20421.599999999999"/>
        <n v="3430.4"/>
        <n v="3195.9"/>
        <n v="11698.2"/>
        <n v="1085.4000000000001"/>
        <n v="6271.2"/>
        <n v="6847.4000000000005"/>
        <n v="19014.599999999999"/>
        <n v="10425.200000000001"/>
        <n v="15276"/>
        <n v="2954.7"/>
        <n v="12240.9"/>
        <n v="11457"/>
        <n v="1145.7"/>
        <n v="18224"/>
        <n v="6726.8"/>
        <n v="15041.5"/>
        <n v="3055.2"/>
        <n v="8254.4"/>
        <n v="27577.200000000001"/>
        <n v="15544"/>
        <n v="6217.6"/>
        <n v="1011.7"/>
        <n v="12763.5"/>
        <n v="8375"/>
        <n v="44367.4"/>
        <n v="6693.2999999999993"/>
        <n v="13869"/>
        <n v="26826.799999999999"/>
        <n v="8522.4"/>
        <n v="670"/>
        <n v="18090"/>
        <n v="1675"/>
        <n v="10693.2"/>
        <n v="2077"/>
        <n v="743.7"/>
        <n v="14673"/>
        <n v="18291"/>
        <n v="1500.8"/>
        <n v="10988"/>
        <n v="11564.2"/>
        <n v="19363"/>
        <n v="32227"/>
        <n v="6713.4000000000005"/>
        <n v="5896"/>
        <n v="16649.5"/>
        <n v="10813.8"/>
        <n v="11497.2"/>
        <n v="18130.2"/>
        <n v="10478.799999999999"/>
        <n v="4020"/>
        <n v="6874.2000000000007"/>
        <n v="17755"/>
        <n v="4723.5"/>
        <n v="696.8"/>
        <n v="31945.599999999999"/>
        <n v="30552"/>
        <n v="4502.3999999999996"/>
        <n v="7718.4"/>
        <n v="2036.8"/>
        <n v="11088.5"/>
        <n v="9728.4"/>
        <n v="9996.4"/>
        <n v="28515.200000000001"/>
        <n v="20260.8"/>
        <n v="9782"/>
        <n v="23423.200000000001"/>
        <n v="16019.7"/>
        <n v="14070"/>
        <n v="7691.5999999999995"/>
        <n v="21332.799999999999"/>
        <n v="22672.799999999999"/>
        <n v="14096.8"/>
        <n v="2592.9"/>
        <n v="15034.8"/>
        <n v="34933.800000000003"/>
        <n v="3631.4"/>
        <n v="3926.2"/>
        <n v="12247.6"/>
        <n v="1132.3"/>
        <n v="2391.9"/>
        <n v="16140.3"/>
        <n v="31892"/>
        <n v="6097"/>
        <n v="10090.200000000001"/>
        <n v="348.4"/>
        <n v="10264.4"/>
        <n v="5487.2999999999993"/>
        <n v="9487.2000000000007"/>
        <n v="12207.4"/>
        <n v="12033.2"/>
        <n v="1380.2"/>
        <n v="2653.2"/>
        <n v="9353.2000000000007"/>
        <n v="1621.4"/>
        <n v="723.6"/>
        <n v="16555.7"/>
        <n v="9433.6"/>
        <n v="5467.2000000000007"/>
        <n v="2472.3000000000002"/>
        <n v="13178.9"/>
        <n v="19095"/>
        <n v="8576"/>
        <n v="8415.2000000000007"/>
        <n v="4100.3999999999996"/>
        <n v="4462.2"/>
        <n v="522.6"/>
        <n v="10572.6"/>
        <n v="22914"/>
        <n v="7048.4"/>
        <n v="5969.7000000000007"/>
        <n v="783.90000000000009"/>
        <n v="1735.3"/>
        <n v="21279.200000000001"/>
        <n v="3095.4"/>
        <n v="17822"/>
        <n v="6003.2"/>
        <n v="19731.5"/>
        <n v="8013.2"/>
        <n v="5386.7999999999993"/>
        <n v="15758.4"/>
        <n v="43757.7"/>
        <n v="26733"/>
        <n v="5480.6"/>
        <n v="8361.6"/>
        <n v="16086.7"/>
        <n v="6472.2"/>
        <n v="8924.4000000000015"/>
        <n v="4984.7999999999993"/>
        <n v="5326.5"/>
        <n v="12663"/>
        <n v="2197.6"/>
        <n v="4180.8"/>
        <n v="5862.5"/>
        <n v="4690"/>
        <n v="3256.2"/>
        <n v="19296"/>
        <n v="15992.9"/>
        <n v="6968"/>
        <n v="3155.7"/>
        <n v="4388.5"/>
        <n v="1567.8"/>
        <n v="36206.800000000003"/>
        <n v="904.5"/>
        <n v="11256"/>
        <n v="46524.800000000003"/>
        <n v="11537.4"/>
        <n v="41975.5"/>
        <n v="6512.4000000000005"/>
        <n v="2130.6"/>
        <n v="43382.5"/>
        <n v="23476.799999999999"/>
        <n v="247.9"/>
        <n v="3115.5"/>
        <n v="8790.4"/>
        <n v="1273"/>
        <n v="31557"/>
        <n v="6512.4"/>
        <n v="5105.3999999999996"/>
        <n v="19162"/>
        <n v="3845.8"/>
        <n v="23027.9"/>
        <n v="7772"/>
        <n v="27389.599999999999"/>
        <n v="7638"/>
        <n v="5125.5"/>
        <n v="582.90000000000009"/>
        <n v="428.8"/>
        <n v="21185.4"/>
        <n v="6231"/>
        <n v="2659.9"/>
        <n v="8951.2000000000007"/>
        <n v="15570.8"/>
        <n v="30712.799999999999"/>
        <n v="24307.599999999999"/>
        <n v="23691.200000000001"/>
        <n v="13587.6"/>
        <n v="40099.5"/>
        <n v="45452.800000000003"/>
        <n v="10545.8"/>
        <n v="4830.7"/>
        <n v="15175.5"/>
        <n v="23356.2"/>
        <n v="10666.4"/>
        <n v="11838.9"/>
        <n v="7973"/>
        <n v="15879"/>
        <n v="17212.3"/>
        <n v="50759.199999999997"/>
        <n v="7865.8"/>
        <n v="6331.5"/>
        <n v="14271"/>
        <n v="23034.6"/>
        <n v="7798.8"/>
        <n v="9212.5"/>
        <n v="402"/>
        <n v="5996.5"/>
        <n v="2525.9"/>
        <n v="11771.9"/>
        <n v="361.8"/>
        <n v="7584.4"/>
        <n v="6800.5"/>
        <n v="4931.2"/>
        <n v="15959.4"/>
        <n v="11725"/>
        <n v="30753"/>
        <n v="26532"/>
        <n v="22552.2"/>
        <n v="16039.8"/>
        <n v="40240.199999999997"/>
        <n v="27248.9"/>
        <n v="3564.4"/>
        <n v="3671.6"/>
        <n v="10505.6"/>
        <n v="26022.799999999999"/>
        <n v="20341.2"/>
        <n v="1105.5"/>
        <n v="20153.599999999999"/>
        <n v="19765"/>
        <n v="3276.3"/>
        <n v="40849.9"/>
        <n v="8509"/>
        <n v="36702.600000000013"/>
        <n v="19664.5"/>
        <n v="3390.2"/>
        <n v="877.7"/>
        <n v="18525.5"/>
        <n v="40896.800000000003"/>
        <n v="36421.199999999997"/>
        <n v="8957.9"/>
        <n v="3061.9"/>
        <n v="31396.2"/>
        <n v="23919"/>
        <n v="1326.6"/>
        <n v="5433.7"/>
        <n v="15142"/>
        <n v="3892.7"/>
        <n v="7738.5"/>
        <n v="20475.2"/>
        <n v="1956.4"/>
        <n v="2311.5"/>
        <n v="9949.5"/>
        <n v="11631.2"/>
        <n v="22860.400000000001"/>
        <n v="11865.7"/>
        <n v="40521.599999999999"/>
        <n v="7926.0999999999995"/>
        <n v="18994.5"/>
        <n v="5507.4"/>
        <n v="5333.2"/>
        <n v="21868.799999999999"/>
        <n v="17688"/>
        <n v="1809"/>
        <n v="4448.8"/>
        <n v="10184"/>
        <n v="10612.8"/>
        <n v="1306.5"/>
        <n v="46203.199999999997"/>
        <n v="23115"/>
        <n v="12797"/>
        <n v="31838.400000000001"/>
        <n v="388.6"/>
        <n v="27838.5"/>
        <n v="214.4"/>
        <n v="10224.200000000001"/>
        <n v="9299.6"/>
        <n v="3792.2"/>
        <n v="10016.5"/>
        <n v="30994.2"/>
        <n v="9045"/>
        <n v="24622.5"/>
        <n v="13299.5"/>
        <n v="7055.0999999999995"/>
        <n v="180.9"/>
        <n v="3886"/>
        <n v="19517.099999999999"/>
        <n v="4368.3999999999996"/>
        <n v="17540.599999999999"/>
        <n v="6592.8"/>
        <n v="5520.8"/>
        <n v="11825.5"/>
        <n v="20033"/>
        <n v="13989.6"/>
        <n v="16381.5"/>
        <n v="1815.7"/>
        <n v="5956.3"/>
        <n v="9581"/>
        <n v="3778.8"/>
        <n v="36099.600000000013"/>
        <n v="3216"/>
        <n v="20957.599999999999"/>
        <n v="2144"/>
        <n v="7892.6"/>
        <n v="19698"/>
        <n v="24468.400000000001"/>
        <n v="3551"/>
        <n v="2010"/>
        <n v="9272.7999999999993"/>
        <n v="41553.4"/>
        <n v="5199.2"/>
        <n v="10746.8"/>
        <n v="23999.4"/>
        <n v="7691.6"/>
        <n v="4623"/>
        <n v="24414.799999999999"/>
        <n v="16642.8"/>
        <n v="30351"/>
        <n v="19885.599999999999"/>
        <n v="48454.400000000001"/>
        <n v="5708.4"/>
        <n v="20689.599999999999"/>
        <n v="2385.1999999999998"/>
        <n v="19497"/>
        <n v="39255.300000000003"/>
        <n v="13554.1"/>
        <n v="44601.9"/>
        <n v="7182.4"/>
        <n v="2211"/>
        <n v="13855.6"/>
        <n v="19778.400000000001"/>
        <n v="1366.8"/>
        <n v="11919.3"/>
        <n v="27483.4"/>
        <n v="18934.2"/>
        <n v="4958"/>
        <n v="13266"/>
        <n v="31463.200000000001"/>
        <n v="18760"/>
        <n v="21172"/>
        <n v="442.2"/>
        <n v="5494"/>
        <n v="10760.2"/>
        <n v="2157.4"/>
        <n v="4542.6000000000004"/>
        <n v="16421.7"/>
        <n v="18974.400000000001"/>
        <n v="6143.9000000000005"/>
        <n v="10130.4"/>
        <n v="1125.5999999999999"/>
        <n v="5165.7000000000007"/>
        <n v="18492"/>
        <n v="10050"/>
        <n v="23677.8"/>
        <n v="13165.5"/>
        <n v="23155.200000000001"/>
        <n v="12194"/>
        <n v="6552.6"/>
        <n v="2418.6999999999998"/>
        <n v="8870.7999999999993"/>
        <n v="19135.2"/>
        <n v="4904.3999999999996"/>
        <n v="22277.5"/>
        <n v="3457.2"/>
        <n v="6043.4"/>
        <n v="52045.599999999999"/>
        <n v="12850.6"/>
        <n v="2505.8000000000002"/>
        <n v="2894.4"/>
        <n v="39865"/>
        <n v="5025"/>
        <n v="7014.9000000000005"/>
        <n v="18116.8"/>
        <n v="3812.3"/>
        <n v="8442"/>
        <n v="11597.7"/>
        <n v="31141.599999999999"/>
        <n v="23718"/>
        <n v="36441.300000000003"/>
        <n v="7999.7999999999993"/>
        <n v="23771.599999999999"/>
        <n v="25232.2"/>
        <n v="18471.900000000001"/>
        <n v="1547.7"/>
        <n v="6592.7999999999993"/>
        <n v="17956"/>
        <n v="1755.4"/>
        <n v="19999.5"/>
        <n v="2633.1"/>
        <n v="3765.4"/>
        <n v="13601"/>
        <n v="29513.5"/>
        <n v="1058.5999999999999"/>
        <n v="6485.6"/>
        <n v="11798.7"/>
        <n v="24120"/>
        <n v="39195"/>
        <n v="5829"/>
        <n v="8308"/>
        <n v="8093.6"/>
        <n v="36394.400000000001"/>
        <n v="10974.6"/>
        <n v="38149.800000000003"/>
        <n v="984.9"/>
        <n v="19229"/>
        <n v="6532.5"/>
        <n v="10291.200000000001"/>
        <n v="1092.0999999999999"/>
        <n v="13413.4"/>
        <n v="36769.599999999999"/>
        <n v="21949.200000000001"/>
        <n v="45586.8"/>
        <n v="13038.2"/>
        <n v="2365.1"/>
        <n v="11155.5"/>
        <n v="8026.6"/>
        <n v="3470.6"/>
        <n v="469"/>
        <n v="6887.6"/>
        <n v="12596"/>
        <n v="5882.6"/>
        <n v="17587.5"/>
        <n v="27717.9"/>
        <n v="951.4"/>
        <n v="27014.400000000001"/>
        <n v="19155.3"/>
        <n v="5051.8"/>
        <n v="25888.799999999999"/>
        <n v="11738.4"/>
        <n v="30980.799999999999"/>
        <n v="30686"/>
        <n v="14632.8"/>
        <n v="5963"/>
        <n v="12582.6"/>
        <n v="17681.3"/>
        <n v="3953"/>
        <n v="31784.799999999999"/>
        <n v="45305.4"/>
        <n v="27952.400000000001"/>
        <n v="2445.5"/>
        <n v="45493"/>
        <n v="9031.6"/>
        <n v="1708.5"/>
        <n v="804"/>
        <n v="5929.5"/>
        <n v="31356"/>
        <n v="7504"/>
        <n v="3979.8"/>
        <n v="6974.7000000000007"/>
        <n v="20461.8"/>
        <n v="683.4"/>
        <n v="13560.8"/>
        <n v="9480.5"/>
        <n v="11617.8"/>
        <n v="19939.2"/>
        <n v="19564"/>
        <n v="32428"/>
        <n v="11282.8"/>
        <n v="21433.3"/>
        <n v="5869.2000000000007"/>
        <n v="18056.5"/>
        <n v="1065.3"/>
        <n v="16441.8"/>
        <n v="27905.5"/>
        <n v="43101.1"/>
        <n v="10371.6"/>
        <n v="25426.5"/>
        <n v="4515.8"/>
        <n v="6425.3"/>
        <n v="10733.4"/>
        <n v="13936"/>
        <n v="1762.1"/>
        <n v="5239.3999999999996"/>
        <n v="3497.4"/>
        <n v="19510.400000000001"/>
        <n v="19966"/>
        <n v="31724.5"/>
        <n v="1152.4000000000001"/>
        <n v="536"/>
        <n v="20930.8"/>
        <n v="2438.8000000000002"/>
        <n v="14874"/>
        <n v="17788.5"/>
        <n v="13775.2"/>
        <n v="30766.400000000001"/>
        <n v="5413.6"/>
        <n v="13065"/>
        <n v="10894.2"/>
        <n v="3316.5"/>
        <n v="24334.400000000001"/>
        <n v="8777"/>
        <n v="4703.3999999999996"/>
        <n v="6344.9"/>
        <n v="33727.800000000003"/>
        <n v="8877.5"/>
        <n v="1246.2"/>
        <n v="14740"/>
        <n v="15356.4"/>
        <n v="1795.6"/>
        <n v="7343.2"/>
        <n v="1976.5"/>
        <n v="15838.8"/>
        <n v="47864.800000000003"/>
        <n v="22954.2"/>
        <n v="6539.2"/>
        <n v="12328"/>
        <n v="5145.6000000000004"/>
        <n v="16542.3"/>
        <n v="9748.5"/>
        <n v="42558.400000000001"/>
        <n v="33888.600000000013"/>
        <n v="10720"/>
        <n v="30927.200000000001"/>
        <n v="11999.7"/>
        <n v="45680.6"/>
        <n v="5460.5"/>
        <n v="11637.9"/>
        <n v="2063.6"/>
        <n v="1554.4"/>
        <n v="623.09999999999991"/>
        <n v="4462.2000000000007"/>
        <n v="1453.9"/>
        <n v="21064.799999999999"/>
        <n v="20917.400000000001"/>
        <n v="14914.2"/>
        <n v="11390"/>
        <n v="13185.6"/>
        <n v="35818.199999999997"/>
        <n v="7530.8"/>
        <n v="22089.9"/>
        <n v="13400"/>
        <n v="16080"/>
        <n v="14204"/>
        <n v="375.2"/>
        <n v="3738.6"/>
        <n v="5748.6"/>
        <n v="41111.199999999997"/>
        <n v="6954.5999999999995"/>
        <n v="8810.5"/>
        <n v="2519.1999999999998"/>
        <n v="3711.8"/>
        <n v="4006.6"/>
        <n v="12053.3"/>
        <n v="1159.0999999999999"/>
        <n v="39536.699999999997"/>
        <n v="42612"/>
        <n v="27336"/>
        <n v="7785.4000000000005"/>
        <n v="8341.5"/>
        <n v="7939.5"/>
        <n v="12897.5"/>
        <n v="49794.400000000001"/>
        <n v="12294.5"/>
        <n v="2358.4"/>
        <n v="3577.8"/>
        <n v="7825.6"/>
        <n v="49151.199999999997"/>
        <n v="5654.8"/>
        <n v="38223.5"/>
        <n v="26639.200000000001"/>
        <n v="9219.2000000000007"/>
        <n v="3484"/>
        <n v="9849"/>
        <n v="21909"/>
        <n v="11416.8"/>
        <n v="4730.2"/>
        <n v="14304.5"/>
        <n v="29178.5"/>
        <n v="2693.4"/>
        <n v="3825.7"/>
        <n v="14190.6"/>
        <n v="2874.3"/>
        <n v="5567.7000000000007"/>
        <n v="8542.5"/>
        <n v="5132.2"/>
        <n v="9607.7999999999993"/>
        <n v="13091.8"/>
        <n v="20904"/>
        <n v="11189"/>
        <n v="7651.4"/>
        <n v="1286.4000000000001"/>
        <n v="4864.2"/>
        <n v="15008"/>
        <n v="9681.5"/>
        <n v="31999.200000000001"/>
        <n v="35054.399999999987"/>
        <n v="45774.400000000001"/>
        <n v="2579.5"/>
        <n v="11718.3"/>
        <n v="21386.400000000001"/>
        <n v="8629.6"/>
        <n v="24897.200000000001"/>
        <n v="7959.5999999999995"/>
        <n v="2264.6"/>
        <n v="3028.4"/>
        <n v="1855.9"/>
        <n v="16361.4"/>
        <n v="5721.8"/>
        <n v="23101.599999999999"/>
        <n v="42236.800000000003"/>
        <n v="10961.2"/>
        <n v="495.8"/>
        <n v="51402.400000000001"/>
        <n v="9051.6999999999989"/>
        <n v="6197.5"/>
        <n v="17607.599999999999"/>
        <n v="18478.599999999999"/>
        <n v="14023.1"/>
        <n v="29078"/>
        <n v="8207.5"/>
        <n v="36159.9"/>
        <n v="9467.0999999999985"/>
        <n v="11517.3"/>
        <n v="6371.7"/>
        <n v="14686.4"/>
        <n v="22391.4"/>
        <n v="15812"/>
        <n v="19242.400000000001"/>
        <n v="12301.2"/>
        <n v="22887.200000000001"/>
        <n v="22418.2"/>
        <n v="19724.8"/>
        <n v="3872.6"/>
        <n v="1112.2"/>
        <n v="2753.7"/>
        <n v="1922.9"/>
        <n v="27764.799999999999"/>
        <n v="6271.2000000000007"/>
        <n v="10639.6"/>
        <n v="20582.400000000001"/>
        <n v="7879.2"/>
        <n v="18337.900000000001"/>
        <n v="23684.5"/>
        <n v="18612.599999999999"/>
        <n v="31798.2"/>
        <n v="20381.400000000001"/>
        <n v="19865.5"/>
        <n v="17152"/>
        <n v="2324.9"/>
        <n v="17868.900000000001"/>
        <n v="11443.6"/>
        <n v="2793.9"/>
        <n v="14766.8"/>
        <n v="2371.8000000000002"/>
        <n v="34210.199999999997"/>
        <n v="21527.1"/>
        <n v="33526.800000000003"/>
        <n v="2110.5"/>
        <n v="22646"/>
        <n v="5842.4"/>
        <n v="39161.5"/>
        <n v="6237.7"/>
        <n v="12971.2"/>
        <n v="51563.199999999997"/>
        <n v="7142.2"/>
        <n v="19188.8"/>
        <n v="6499"/>
        <n v="25091.5"/>
        <n v="6391.8"/>
        <n v="1835.8"/>
        <n v="5038.3999999999996"/>
        <n v="6813.9000000000005"/>
        <n v="7879.2000000000007"/>
        <n v="7316.4"/>
        <n v="11055"/>
        <n v="17554"/>
        <n v="39911.9"/>
        <n v="10170.6"/>
        <n v="2298.1"/>
        <n v="23758.2"/>
        <n v="8482.2000000000007"/>
        <n v="31195.200000000001"/>
        <n v="770.5"/>
        <n v="19637.7"/>
        <n v="27121.599999999999"/>
        <n v="12354.8"/>
        <n v="13272.7"/>
        <n v="22565.599999999999"/>
        <n v="2217.6999999999998"/>
        <n v="3383.5"/>
        <n v="4716.8"/>
        <n v="40662.300000000003"/>
        <n v="15088.4"/>
        <n v="207.7"/>
        <n v="9085.2000000000007"/>
        <n v="22726.400000000001"/>
        <n v="23275.8"/>
        <n v="5648.1"/>
        <n v="7175.6999999999989"/>
        <n v="23530.400000000001"/>
        <n v="42826.400000000001"/>
        <n v="27858.6"/>
        <n v="11557.5"/>
        <n v="12147.1"/>
        <n v="20207.2"/>
        <n v="2378.5"/>
        <n v="7731.8"/>
        <n v="6519.0999999999995"/>
        <n v="5641.4"/>
        <n v="5279.6"/>
        <n v="20622.599999999999"/>
        <n v="3852.5"/>
        <n v="7597.8000000000011"/>
        <n v="28508.5"/>
        <n v="6633"/>
        <n v="26264"/>
        <n v="4221"/>
        <n v="4991.5"/>
        <n v="15718.2"/>
        <n v="5299.7"/>
        <n v="9889.2000000000007"/>
        <n v="28006"/>
        <n v="9011.5"/>
        <n v="7256.0999999999995"/>
        <n v="7798.7999999999993"/>
        <n v="221.1"/>
        <n v="15711.5"/>
        <n v="17024.7"/>
        <n v="31490"/>
        <n v="18170.400000000001"/>
        <n v="16321.2"/>
        <n v="3705.1"/>
        <n v="7899.2999999999993"/>
        <n v="9514"/>
        <n v="9614.5"/>
        <n v="6224.3"/>
        <n v="31523.5"/>
        <n v="7222.6"/>
        <n v="3015"/>
        <n v="5587.8"/>
        <n v="2552.6999999999998"/>
        <n v="24280.799999999999"/>
        <n v="11966.2"/>
        <n v="676.7"/>
        <n v="24200.400000000001"/>
        <n v="28408"/>
        <n v="3289.7"/>
        <n v="22994.400000000001"/>
        <n v="663.3"/>
        <n v="4783.7999999999993"/>
        <n v="2479"/>
        <n v="10907.6"/>
        <n v="1279.7"/>
        <n v="7839"/>
        <n v="7423.6"/>
        <n v="5272.9"/>
        <n v="10559.2"/>
        <n v="12334.7"/>
        <n v="12629.5"/>
        <n v="2686.7"/>
        <n v="9701.6"/>
        <n v="32923.800000000003"/>
        <n v="7075.2"/>
        <n v="911.2"/>
        <n v="6700"/>
        <n v="17085"/>
        <n v="2117.1999999999998"/>
        <n v="36220.199999999997"/>
        <n v="19416.599999999999"/>
        <n v="12998"/>
        <n v="5728.5"/>
        <n v="7021.6"/>
        <n v="5078.6000000000004"/>
        <n v="16133.6"/>
        <n v="8468.7999999999993"/>
        <n v="16220.7"/>
        <n v="5514.1"/>
        <n v="9808.7999999999993"/>
        <n v="50973.599999999999"/>
        <n v="11872.4"/>
        <n v="38270.399999999987"/>
        <n v="8160.5999999999995"/>
        <n v="2680"/>
        <n v="15537.3"/>
        <n v="7195.7999999999993"/>
        <n v="39396"/>
        <n v="15818.7"/>
        <n v="7517.4"/>
        <n v="12622.8"/>
        <n v="5922.8"/>
        <n v="3644.8"/>
        <n v="20401.5"/>
        <n v="42491.4"/>
        <n v="6398.5"/>
        <n v="32160"/>
        <n v="13647.9"/>
        <n v="12616.1"/>
        <n v="18049.8"/>
        <n v="42397.599999999999"/>
        <n v="15316.2"/>
        <n v="5212.6000000000004"/>
        <n v="16924.2"/>
        <n v="15456.9"/>
        <n v="28622.400000000001"/>
        <n v="3832.4"/>
        <n v="16783.5"/>
        <n v="4140.6000000000004"/>
        <n v="2458.9"/>
        <n v="23235.599999999999"/>
        <n v="931.3"/>
        <n v="2405.3000000000002"/>
        <n v="24039.599999999999"/>
        <n v="455.6"/>
        <n v="30605.599999999999"/>
        <n v="20066.5"/>
        <n v="43630.400000000001"/>
        <n v="18331.2"/>
        <n v="3524.2"/>
        <n v="37265.399999999987"/>
        <n v="18652.8"/>
        <n v="5634.7"/>
        <n v="3403.6"/>
        <n v="18411.599999999999"/>
        <n v="22713"/>
        <n v="10673.1"/>
        <n v="5688.3"/>
        <n v="2666.6"/>
        <n v="31322.5"/>
        <n v="2934.6"/>
        <n v="14954.4"/>
        <n v="3912.8"/>
        <n v="11289.5"/>
        <n v="20354.599999999999"/>
        <n v="11859"/>
        <n v="18867.2"/>
        <n v="12931"/>
        <n v="51295.199999999997"/>
        <n v="9165.6"/>
        <n v="7276.2000000000007"/>
        <n v="23637.599999999999"/>
        <n v="6050.0999999999995"/>
        <n v="1996.6"/>
        <n v="31677.599999999999"/>
        <n v="15436.8"/>
        <n v="36863.4"/>
        <n v="9674.7999999999993"/>
        <n v="1420.4"/>
        <n v="12803.7"/>
        <n v="16415"/>
        <n v="23021.200000000001"/>
        <n v="7463.8"/>
        <n v="18009.599999999999"/>
        <n v="9916"/>
        <n v="48668.800000000003"/>
        <n v="19530.5"/>
        <n v="37868.399999999987"/>
        <n v="20944.2"/>
        <n v="13976.2"/>
        <n v="12730"/>
        <n v="20314.400000000001"/>
        <n v="16227.4"/>
        <n v="9862.4"/>
        <n v="10070.1"/>
        <n v="4073.6"/>
        <n v="8261.0999999999985"/>
        <n v="12716.6"/>
        <n v="43952"/>
        <n v="31088"/>
        <n v="26029.5"/>
        <n v="35550.199999999997"/>
        <n v="22753.200000000001"/>
        <n v="11122"/>
        <n v="26873.7"/>
        <n v="1788.9"/>
        <n v="3363.4"/>
        <n v="43523.199999999997"/>
        <n v="3725.2"/>
        <n v="1802.3"/>
        <n v="22043"/>
        <n v="11912.6"/>
        <n v="44836.4"/>
        <n v="6351.6"/>
        <n v="51777.599999999999"/>
        <n v="4971.4000000000005"/>
        <n v="27061.3"/>
        <n v="25393"/>
        <n v="4582.8"/>
        <n v="1695.1"/>
        <n v="24388"/>
        <n v="13949.4"/>
        <n v="3691.7"/>
        <n v="24816.799999999999"/>
        <n v="8113.6999999999989"/>
        <n v="20796.8"/>
        <n v="17446.8"/>
        <n v="38310.600000000013"/>
        <n v="11296.2"/>
        <n v="39630.5"/>
        <n v="21306"/>
        <n v="35255.399999999987"/>
        <n v="33124.800000000003"/>
        <n v="46846.400000000001"/>
        <n v="25862"/>
        <n v="13085.1"/>
        <n v="15075"/>
        <n v="43576.800000000003"/>
        <n v="4254.5"/>
        <n v="45292"/>
        <n v="2968.1"/>
        <n v="4944.6000000000004"/>
        <n v="15477"/>
        <n v="32280.6"/>
        <n v="19577.400000000001"/>
        <n v="6733.5"/>
        <n v="502.5"/>
        <n v="4455.5"/>
        <n v="8911"/>
        <n v="6659.8"/>
        <n v="15490.4"/>
        <n v="1936.3"/>
        <n v="19349.599999999999"/>
        <n v="19182.099999999999"/>
        <n v="14833.8"/>
        <n v="18713.099999999999"/>
        <n v="17319.5"/>
        <n v="6579.4"/>
        <n v="10029.9"/>
        <n v="14043.2"/>
        <n v="14994.6"/>
        <n v="2854.2"/>
        <n v="3035.1"/>
        <n v="31516.799999999999"/>
        <n v="48186.400000000001"/>
        <n v="22163.599999999999"/>
        <n v="2948"/>
        <n v="227.8"/>
        <n v="38082.800000000003"/>
        <n v="844.2"/>
        <n v="2318.1999999999998"/>
        <n v="12495.5"/>
        <n v="24575.599999999999"/>
        <n v="25607.4"/>
        <n v="11356.5"/>
        <n v="3443.8"/>
        <n v="20180.400000000001"/>
        <n v="7410.1999999999989"/>
        <n v="5768.7"/>
        <n v="4656.5"/>
        <n v="9313"/>
        <n v="6780.4"/>
        <n v="850.9"/>
        <n v="9715"/>
        <n v="25754.799999999999"/>
        <n v="26565.5"/>
        <n v="20743.2"/>
        <n v="2941.3"/>
        <n v="38431.199999999997"/>
        <n v="25138.400000000001"/>
        <n v="1393.6"/>
        <n v="3001.6"/>
        <n v="16368.1"/>
        <n v="12341.4"/>
        <n v="2465.6"/>
        <n v="16696.400000000001"/>
        <n v="35577"/>
        <n v="18371.400000000001"/>
        <n v="7416.9000000000005"/>
        <n v="24294.2"/>
        <n v="18451.8"/>
        <n v="4569.3999999999996"/>
        <n v="7061.8"/>
        <n v="1474"/>
        <n v="4998.2"/>
        <n v="37426.199999999997"/>
        <n v="17118.5"/>
        <n v="5849.1"/>
        <n v="13748.4"/>
        <n v="23872.1"/>
        <n v="7155.5999999999995"/>
        <n v="2760.4"/>
        <n v="50169.599999999999"/>
        <n v="938"/>
        <n v="13426.8"/>
        <n v="6311.4000000000005"/>
        <n v="14003"/>
        <n v="32729.5"/>
        <n v="17018"/>
        <n v="19791.8"/>
        <n v="26156.799999999999"/>
        <n v="36722.699999999997"/>
        <n v="12274.4"/>
        <n v="34732.800000000003"/>
        <n v="6358.3"/>
        <n v="924.6"/>
        <n v="26967.5"/>
        <n v="51509.599999999999"/>
        <n v="2994.9"/>
        <n v="18512.099999999999"/>
        <n v="48079.199999999997"/>
        <n v="28877"/>
        <n v="26779.9"/>
        <n v="51348.800000000003"/>
        <n v="12421.8"/>
        <n v="25326"/>
        <n v="20609.2"/>
        <n v="1742"/>
        <n v="12864"/>
        <n v="9882.5"/>
        <n v="2740.3"/>
        <n v="51831.199999999997"/>
        <n v="16843.8"/>
        <n v="31255.5"/>
        <n v="1949.7"/>
        <n v="30284"/>
        <n v="49526.400000000001"/>
        <n v="20167"/>
        <n v="5835.7"/>
        <n v="7289.6"/>
        <n v="14364.8"/>
        <n v="5467.2"/>
        <n v="6070.2000000000007"/>
        <n v="26686.1"/>
        <n v="10157.200000000001"/>
        <n v="8823.9000000000015"/>
        <n v="16602.599999999999"/>
        <n v="21105"/>
        <n v="5380.1"/>
        <n v="15939.3"/>
        <n v="6807.2"/>
        <n v="6411.9"/>
        <n v="33205.199999999997"/>
        <n v="3189.2"/>
        <n v="1634.8"/>
        <n v="19054.8"/>
        <n v="8817.1999999999989"/>
        <n v="11792"/>
        <n v="11550.8"/>
        <n v="15979.5"/>
        <n v="7758.6"/>
        <n v="8978"/>
        <n v="28140"/>
        <n v="25647.599999999999"/>
        <n v="5681.6"/>
        <n v="21091.599999999999"/>
        <n v="9138.7999999999993"/>
        <n v="35456.400000000001"/>
        <n v="10398.4"/>
        <n v="42933.599999999999"/>
        <n v="5782.1"/>
        <n v="5983.1"/>
        <n v="5815.5999999999995"/>
        <n v="4877.6000000000004"/>
        <n v="23959.200000000001"/>
        <n v="2834.1"/>
        <n v="16274.3"/>
        <n v="13802"/>
        <n v="8723.4"/>
        <n v="2720.2"/>
        <n v="19430"/>
        <n v="944.7"/>
        <n v="47918.400000000001"/>
        <n v="12395"/>
        <n v="32059.5"/>
        <n v="14237.5"/>
        <n v="16508.8"/>
        <n v="19235.7"/>
        <n v="32521.8"/>
        <n v="19932.5"/>
        <n v="19403.2"/>
        <n v="5674.9000000000005"/>
        <n v="2351.6999999999998"/>
        <n v="5755.3"/>
        <n v="31409.599999999999"/>
        <n v="15376.5"/>
        <n v="6023.3"/>
        <n v="20589.099999999999"/>
        <n v="19195.5"/>
        <n v="13741.7"/>
        <n v="8582.6999999999989"/>
        <n v="34491.600000000013"/>
        <n v="4663.2000000000007"/>
        <n v="5661.5"/>
        <n v="6164"/>
        <n v="30585.5"/>
        <n v="18532.2"/>
        <n v="14391.6"/>
        <n v="3162.4"/>
        <n v="30887"/>
        <n v="3685"/>
        <n v="7081.9000000000005"/>
        <n v="37989"/>
        <n v="3122.2"/>
        <n v="4234.3999999999996"/>
        <n v="36582"/>
        <n v="797.3"/>
        <n v="16100.1"/>
        <n v="12435.2"/>
        <n v="44179.8"/>
        <n v="12964.5"/>
        <n v="2532.6"/>
        <n v="17728.2"/>
        <n v="50652"/>
        <n v="10827.2"/>
        <n v="39355.800000000003"/>
        <n v="23517"/>
        <n v="16930.900000000001"/>
        <n v="26800"/>
        <n v="22940.799999999999"/>
        <n v="15416.7"/>
        <n v="43476.3"/>
        <n v="830.8"/>
        <n v="16180.5"/>
        <n v="25748.1"/>
        <n v="12019.8"/>
        <n v="3959.7"/>
        <n v="12569.2"/>
        <n v="23878.799999999999"/>
        <n v="23965.9"/>
        <n v="19128.5"/>
        <n v="19028"/>
        <n v="28093.1"/>
        <n v="44320.5"/>
        <n v="19832"/>
        <n v="12026.5"/>
        <n v="2921.2"/>
        <n v="32052.799999999999"/>
        <n v="16863.900000000001"/>
        <n v="3510.8"/>
        <n v="9447"/>
        <n v="22793.4"/>
        <n v="47972"/>
        <n v="28106.5"/>
        <n v="45988.800000000003"/>
        <n v="23590.7"/>
        <n v="27470"/>
        <n v="22592.400000000001"/>
        <n v="4589.5"/>
        <n v="28240.5"/>
        <n v="22351.200000000001"/>
        <n v="12984.6"/>
        <n v="20019.599999999999"/>
        <n v="19061.5"/>
        <n v="42344"/>
        <n v="14036.5"/>
        <n v="6854.0999999999995"/>
        <n v="45727.5"/>
        <n v="50223.199999999997"/>
        <n v="4609.6000000000004"/>
        <n v="7577.7000000000007"/>
        <n v="49580"/>
        <n v="16743.3"/>
        <n v="38873.399999999987"/>
        <n v="6190.8"/>
        <n v="25527"/>
        <n v="22465.1"/>
        <n v="34612.199999999997"/>
        <n v="12676.4"/>
        <n v="17105.099999999999"/>
        <n v="2559.4"/>
        <n v="2767.1"/>
        <n v="7102"/>
        <n v="21574"/>
        <n v="10532.4"/>
        <n v="40709.199999999997"/>
        <n v="9627.9000000000015"/>
        <n v="6894.2999999999993"/>
        <n v="1963.1"/>
        <n v="5969.7"/>
        <n v="2170.8000000000002"/>
        <n v="4013.3"/>
        <n v="9306.2999999999993"/>
        <n v="38129.699999999997"/>
        <n v="32796.5"/>
        <n v="35737.800000000003"/>
        <n v="37305.600000000013"/>
        <n v="10874.1"/>
        <n v="42772.800000000003"/>
        <n v="40468"/>
        <n v="12703.2"/>
        <n v="27537"/>
        <n v="15061.6"/>
        <n v="36019.199999999997"/>
        <n v="43710.8"/>
        <n v="20126.8"/>
        <n v="5989.8"/>
        <n v="35644"/>
        <n v="18110.099999999999"/>
        <n v="15946"/>
        <n v="19081.599999999999"/>
        <n v="41754.400000000001"/>
        <n v="17795.2"/>
        <n v="17848.8"/>
        <n v="35376"/>
        <n v="21118.400000000001"/>
        <n v="26076.400000000001"/>
        <n v="19858.8"/>
        <n v="2345"/>
        <n v="16448.5"/>
        <n v="3557.7"/>
        <n v="5319.8"/>
        <n v="27295.8"/>
        <n v="38350.800000000003"/>
        <n v="1252.9000000000001"/>
        <n v="46364"/>
        <n v="6458.8"/>
        <n v="23369.599999999999"/>
        <n v="23838.6"/>
        <n v="27155.1"/>
        <n v="17915.8"/>
        <n v="194.3"/>
        <n v="27939"/>
        <n v="37004.1"/>
        <n v="38471.399999999987"/>
        <n v="4314.8"/>
        <n v="2070.3000000000002"/>
        <n v="2626.4"/>
        <n v="22002.799999999999"/>
        <n v="27108.2"/>
        <n v="7497.2999999999993"/>
        <n v="21761.599999999999"/>
        <n v="33245.399999999987"/>
        <n v="26900.5"/>
        <n v="3041.8"/>
        <n v="13011.4"/>
        <n v="5366.7"/>
        <n v="44756"/>
        <n v="2546"/>
        <n v="8080.2000000000007"/>
        <n v="25218.799999999999"/>
        <n v="4596.2"/>
        <n v="15557.4"/>
        <n v="21466.799999999999"/>
        <n v="15798.6"/>
        <n v="41506.5"/>
        <n v="10452"/>
        <n v="38973.9"/>
        <n v="998.3"/>
        <n v="48776"/>
        <n v="16977.8"/>
        <n v="11095.2"/>
        <n v="17902.400000000001"/>
        <n v="26404.7"/>
        <n v="46578.400000000001"/>
        <n v="30431.4"/>
        <n v="12890.8"/>
        <n v="10251"/>
        <n v="6559.3"/>
        <n v="45070.9"/>
        <n v="41486.400000000001"/>
        <n v="15664.6"/>
        <n v="26357.8"/>
        <n v="31570.400000000001"/>
        <n v="5205.9000000000005"/>
        <n v="7557.5999999999995"/>
        <n v="5674.9"/>
        <n v="14539"/>
        <n v="26183.599999999999"/>
        <n v="17775.099999999999"/>
        <n v="19074.900000000001"/>
        <n v="48347.199999999997"/>
        <n v="13788.6"/>
        <n v="18244.099999999999"/>
        <n v="13319.6"/>
        <n v="31034.400000000001"/>
        <n v="30920.5"/>
        <n v="24079.8"/>
        <n v="35315.699999999997"/>
        <n v="44273.599999999999"/>
        <n v="10679.8"/>
        <n v="2412"/>
        <n v="18458.5"/>
        <n v="27034.5"/>
        <n v="5453.8"/>
        <n v="42022.400000000001"/>
        <n v="50437.599999999999"/>
        <n v="18659.5"/>
        <n v="10331.4"/>
        <n v="4864.2000000000007"/>
        <n v="43094.400000000001"/>
        <n v="14525.6"/>
        <n v="3182.5"/>
        <n v="39442.9"/>
        <n v="35697.600000000013"/>
        <n v="21440"/>
        <n v="31054.5"/>
        <n v="37895.199999999997"/>
        <n v="14606"/>
        <n v="37225.199999999997"/>
        <n v="22699.599999999999"/>
        <n v="22485.200000000001"/>
        <n v="3839.1"/>
        <n v="8488.9"/>
        <n v="14512.2"/>
        <n v="17185.5"/>
        <n v="6277.9"/>
        <n v="43148"/>
        <n v="8770.3000000000011"/>
        <n v="4924.5"/>
        <n v="30391.200000000001"/>
        <n v="43194.9"/>
        <n v="44132.9"/>
        <n v="30310.799999999999"/>
        <n v="3309.8"/>
        <n v="7075.2000000000007"/>
        <n v="5366.7000000000007"/>
        <n v="37754.5"/>
        <n v="42256.9"/>
        <n v="35597.1"/>
        <n v="7718.4000000000005"/>
        <n v="40615.4"/>
        <n v="11577.6"/>
        <n v="1943"/>
        <n v="29614"/>
        <n v="2974.8"/>
        <n v="17989.5"/>
        <n v="21842"/>
        <n v="17044.8"/>
        <n v="18572.400000000001"/>
        <n v="43429.4"/>
        <n v="18545.599999999999"/>
        <n v="43684"/>
        <n v="7617.9000000000005"/>
        <n v="43469.599999999999"/>
        <n v="29279"/>
        <n v="4810.6000000000004"/>
        <n v="11081.8"/>
        <n v="187.6"/>
        <n v="8019.9000000000005"/>
        <n v="33366"/>
        <n v="12140.4"/>
        <n v="29982.5"/>
        <n v="20287.599999999999"/>
        <n v="43804.6"/>
        <n v="26666"/>
        <n v="14713.2"/>
        <n v="26130"/>
        <n v="5936.2"/>
        <n v="4676.6000000000004"/>
        <n v="43945.3"/>
        <n v="11993"/>
        <n v="28843.5"/>
        <n v="3370.1"/>
        <n v="49258.400000000001"/>
        <n v="32883.600000000013"/>
        <n v="17466.900000000001"/>
        <n v="12515.6"/>
        <n v="8676.5"/>
        <n v="27302.5"/>
        <n v="7175.7000000000007"/>
        <n v="35979"/>
        <n v="13373.2"/>
        <n v="24361.200000000001"/>
        <n v="14900.8"/>
        <n v="47007.199999999997"/>
        <n v="19456.8"/>
        <n v="10210.799999999999"/>
        <n v="28032.799999999999"/>
        <n v="11363.2"/>
        <n v="7678.2000000000007"/>
        <n v="25272.400000000001"/>
        <n v="16622.7"/>
        <n v="7658.0999999999995"/>
        <n v="6130.5"/>
        <n v="8710"/>
        <n v="6324.8"/>
        <n v="15296.1"/>
        <n v="9547.5"/>
        <n v="3638.1"/>
        <n v="21547.200000000001"/>
        <n v="4797.2"/>
        <n v="30619"/>
        <n v="9507.2999999999993"/>
        <n v="5668.2"/>
        <n v="11222.5"/>
        <n v="5246.1"/>
        <n v="23074.799999999999"/>
        <n v="44434.400000000001"/>
        <n v="12113.6"/>
        <n v="18733.2"/>
        <n v="31188.5"/>
        <n v="20394.8"/>
        <n v="15235.8"/>
        <n v="13614.4"/>
        <n v="37546.800000000003"/>
        <n v="31637.4"/>
        <n v="7812.2"/>
        <n v="13467"/>
        <n v="20850.400000000001"/>
        <n v="24602.400000000001"/>
        <n v="41787.9"/>
        <n v="14338"/>
        <n v="1862.6"/>
        <n v="3323.2"/>
        <n v="5621.3"/>
        <n v="42129.599999999999"/>
        <n v="19597.5"/>
        <n v="8348.1999999999989"/>
        <n v="10023.200000000001"/>
        <n v="21815.200000000001"/>
        <n v="19677.900000000001"/>
        <n v="25406.400000000001"/>
        <n v="24656"/>
        <n v="1232.8"/>
        <n v="5185.8"/>
        <n v="30016"/>
        <n v="6056.8"/>
        <n v="21808.5"/>
        <n v="6666.5"/>
        <n v="20502"/>
        <n v="9869.0999999999985"/>
        <n v="10833.9"/>
        <n v="19034.7"/>
        <n v="23436.6"/>
        <n v="958.1"/>
        <n v="18813.599999999999"/>
        <n v="21024.6"/>
        <n v="32193.5"/>
        <n v="9460.4"/>
        <n v="8060.0999999999995"/>
        <n v="10344.799999999999"/>
        <n v="12917.6"/>
        <n v="5574.4"/>
        <n v="2244.5"/>
        <n v="19818.599999999999"/>
        <n v="5112.0999999999995"/>
        <n v="10921"/>
        <n v="737"/>
        <n v="34411.199999999997"/>
        <n v="29372.799999999999"/>
        <n v="11892.5"/>
        <n v="3242.8"/>
        <n v="6177.4"/>
        <n v="7008.2"/>
        <n v="10706.6"/>
        <n v="33406.199999999997"/>
        <n v="11309.6"/>
        <n v="24629.200000000001"/>
        <n v="24093.200000000001"/>
        <n v="4971.3999999999996"/>
        <n v="7410.2"/>
        <n v="1869.3"/>
        <n v="5889.2999999999993"/>
        <n v="2639.8"/>
        <n v="891.1"/>
        <n v="5869.2"/>
        <n v="3082"/>
        <n v="43255.199999999997"/>
        <n v="15255.9"/>
        <n v="20662.8"/>
        <n v="3785.5"/>
        <n v="40380.9"/>
        <n v="37104.600000000013"/>
        <n v="8622.9000000000015"/>
        <n v="19088.3"/>
        <n v="6311.4"/>
        <n v="35409.5"/>
        <n v="11604.4"/>
        <n v="643.20000000000005"/>
        <n v="24153.5"/>
        <n v="4743.6000000000004"/>
        <n v="12649.6"/>
        <n v="18592.5"/>
        <n v="23610.799999999999"/>
        <n v="18559"/>
        <n v="1916.2"/>
        <n v="7557.6"/>
        <n v="2338.3000000000002"/>
        <n v="39208.400000000001"/>
        <n v="14793.6"/>
        <n v="40950.400000000001"/>
        <n v="3678.3"/>
        <n v="12475.4"/>
        <n v="17165.400000000001"/>
        <n v="26331"/>
        <n v="12086.8"/>
        <n v="39315.600000000013"/>
        <n v="17426.7"/>
        <n v="9728.4000000000015"/>
        <n v="5179.1000000000004"/>
        <n v="21976"/>
        <n v="25379.599999999999"/>
        <n v="29111.5"/>
        <n v="47650.400000000001"/>
        <n v="11671.4"/>
        <n v="1681.7"/>
        <n v="11376.6"/>
        <n v="1721.9"/>
        <n v="6934.5"/>
        <n v="27771.5"/>
        <n v="1969.8"/>
        <n v="25620.799999999999"/>
        <n v="730.3"/>
        <n v="17507.099999999999"/>
        <n v="6525.8"/>
        <n v="12039.9"/>
        <n v="3222.7"/>
        <n v="5440.4000000000005"/>
        <n v="22512"/>
        <n v="9179"/>
        <n v="8864.1"/>
        <n v="8904.2999999999993"/>
        <n v="25111.599999999999"/>
        <n v="18672.900000000001"/>
        <n v="3973.1"/>
        <n v="5762"/>
        <n v="18632.7"/>
        <n v="5688.2999999999993"/>
        <n v="26632.5"/>
        <n v="7336.5"/>
        <n v="11235.9"/>
        <n v="36957.199999999997"/>
        <n v="21346.2"/>
        <n v="39771.199999999997"/>
        <n v="18666.2"/>
        <n v="17708.099999999999"/>
        <n v="34170"/>
        <n v="21748.2"/>
        <n v="37801.4"/>
        <n v="30049.5"/>
        <n v="5989.7999999999993"/>
        <n v="27269"/>
        <n v="23403.1"/>
        <n v="3329.9"/>
        <n v="13721.6"/>
        <n v="7088.6"/>
        <n v="2398.6"/>
        <n v="37848.300000000003"/>
        <n v="6385.1"/>
        <n v="25935.7"/>
        <n v="6713.4"/>
        <n v="5286.3"/>
        <n v="30833.4"/>
        <n v="20542.2"/>
        <n v="41318.9"/>
        <n v="7946.2"/>
        <n v="1319.9"/>
        <n v="2586.1999999999998"/>
        <n v="29801.599999999999"/>
        <n v="19604.2"/>
        <n v="16053.2"/>
        <n v="4783.8"/>
        <n v="17286"/>
        <n v="32320.799999999999"/>
        <n v="38364.199999999997"/>
        <n v="25929"/>
        <n v="783.9"/>
        <n v="11202.4"/>
        <n v="21714.7"/>
        <n v="16790.2"/>
        <n v="3798.9"/>
        <n v="30954"/>
        <n v="5581.0999999999995"/>
        <n v="32722.799999999999"/>
        <n v="30230.400000000001"/>
        <n v="36535.1"/>
        <n v="7597.7999999999993"/>
        <n v="17721.5"/>
        <n v="10586"/>
        <n v="20823.599999999999"/>
        <n v="39583.599999999999"/>
        <n v="30384.5"/>
        <n v="28776.5"/>
        <n v="25279.1"/>
        <n v="8723.4000000000015"/>
        <n v="1259.5999999999999"/>
        <n v="17004.599999999999"/>
        <n v="37051"/>
        <n v="6284.5999999999995"/>
        <n v="6901"/>
        <n v="2150.6999999999998"/>
        <n v="8421.9000000000015"/>
        <n v="14257.6"/>
        <n v="30913.8"/>
        <n v="1460.6"/>
        <n v="9413.5"/>
        <n v="2271.3000000000002"/>
        <n v="40334"/>
        <n v="24495.200000000001"/>
        <n v="10431.9"/>
        <n v="26197"/>
        <n v="32394.5"/>
        <n v="11524"/>
        <n v="2787.2"/>
        <n v="5614.6"/>
        <n v="14659.6"/>
        <n v="13534"/>
        <n v="12006.4"/>
        <n v="10773.6"/>
        <n v="13333"/>
        <n v="7209.2"/>
        <n v="16522.2"/>
        <n v="30853.5"/>
        <n v="18900.7"/>
        <n v="917.9"/>
        <n v="22619.200000000001"/>
        <n v="26545.4"/>
        <n v="36501.600000000013"/>
        <n v="13480.4"/>
        <n v="45935.199999999997"/>
        <n v="29714.5"/>
        <n v="21989.4"/>
        <n v="42290.400000000001"/>
        <n v="2284.6999999999998"/>
        <n v="36347.5"/>
        <n v="10512.3"/>
        <n v="9942.7999999999993"/>
        <n v="49848"/>
        <n v="25125"/>
        <n v="37747.800000000003"/>
        <n v="40682.400000000001"/>
        <n v="11001.4"/>
        <n v="27811.7"/>
        <n v="15209"/>
        <n v="36628.9"/>
        <n v="34893.600000000013"/>
        <n v="27872"/>
        <n v="17326.2"/>
        <n v="52206.400000000001"/>
        <n v="51616.800000000003"/>
        <n v="43791.199999999997"/>
        <n v="18069.900000000001"/>
        <n v="10880.8"/>
        <n v="15637.8"/>
        <n v="36622.199999999997"/>
        <n v="19275.900000000001"/>
        <n v="14431.8"/>
        <n v="23396.400000000001"/>
        <n v="8944.5"/>
        <n v="5152.3"/>
        <n v="15443.5"/>
        <n v="29011"/>
        <n v="5098.7"/>
        <n v="48025.599999999999"/>
        <n v="45446.1"/>
        <n v="12904.2"/>
        <n v="44789.5"/>
        <n v="7296.2999999999993"/>
        <n v="24066.400000000001"/>
        <n v="11349.8"/>
        <n v="1989.9"/>
        <n v="24669.4"/>
        <n v="13708.2"/>
        <n v="11845.6"/>
        <n v="6016.6"/>
        <n v="17493.7"/>
        <n v="30511.8"/>
        <n v="38632.199999999997"/>
        <n v="39067.699999999997"/>
        <n v="22404.799999999999"/>
        <n v="31275.599999999999"/>
        <n v="27925.599999999999"/>
        <n v="30719.5"/>
        <n v="16120.2"/>
        <n v="7437"/>
        <n v="18257.5"/>
        <n v="7919.4"/>
        <n v="28542"/>
        <n v="8475.5"/>
        <n v="5735.2"/>
        <n v="28300.799999999999"/>
        <n v="51938.400000000001"/>
        <n v="44863.199999999997"/>
        <n v="5386.8"/>
        <n v="7370"/>
        <n v="897.8"/>
        <n v="5219.3"/>
        <n v="6686.6"/>
        <n v="36113"/>
        <n v="12488.8"/>
        <n v="12529"/>
        <n v="2304.8000000000002"/>
        <n v="48561.599999999999"/>
        <n v="18753.3"/>
        <n v="19657.8"/>
        <n v="9788.7000000000007"/>
        <n v="19557.3"/>
        <n v="21902.3"/>
        <n v="5889.3"/>
        <n v="36139.800000000003"/>
        <n v="9406.7999999999993"/>
        <n v="40736"/>
        <n v="42303.8"/>
        <n v="47168"/>
        <n v="42069.3"/>
        <n v="15899.1"/>
        <n v="6284.6"/>
        <n v="17808.599999999999"/>
        <n v="1541"/>
        <n v="2800.6"/>
        <n v="47114.400000000001"/>
        <n v="5071.8999999999996"/>
        <n v="29265.599999999999"/>
        <n v="3651.5"/>
        <n v="16482"/>
        <n v="12127"/>
        <n v="41412.699999999997"/>
        <n v="12227.5"/>
        <n v="9105.2999999999993"/>
        <n v="1179.2"/>
        <n v="26310.9"/>
        <n v="41968.800000000003"/>
        <n v="17527.2"/>
        <n v="50330.400000000001"/>
        <n v="817.4"/>
        <n v="38411.1"/>
        <n v="25761.5"/>
        <n v="3450.5"/>
        <n v="15892.4"/>
        <n v="18157"/>
        <n v="3463.9"/>
        <n v="3758.7"/>
        <n v="11684.8"/>
        <n v="40253.599999999999"/>
        <n v="38190"/>
        <n v="50920"/>
        <n v="32260.5"/>
        <n v="9165.5999999999985"/>
        <n v="13098.5"/>
        <n v="3772.1"/>
        <n v="35215.199999999997"/>
        <n v="2820.7"/>
        <n v="6210.9"/>
        <n v="14592.6"/>
        <n v="25084.799999999999"/>
        <n v="3088.7"/>
        <n v="47757.599999999999"/>
        <n v="25835.200000000001"/>
        <n v="26867"/>
        <n v="36823.199999999997"/>
        <n v="40990.6"/>
        <n v="50705.599999999999"/>
        <n v="38752.800000000003"/>
        <n v="26766.5"/>
        <n v="36742.800000000003"/>
        <n v="35362.6"/>
        <n v="28568.799999999999"/>
        <n v="18063.2"/>
        <n v="42632.1"/>
        <n v="37097.9"/>
        <n v="19738.2"/>
        <n v="50598.400000000001"/>
        <n v="26592.3"/>
        <n v="36300.600000000013"/>
        <n v="9004.8000000000011"/>
        <n v="13835.5"/>
        <n v="12944.4"/>
        <n v="26934"/>
        <n v="4381.7999999999993"/>
        <n v="17125.2"/>
        <n v="22780"/>
        <n v="7135.5"/>
        <n v="30485"/>
        <n v="5788.8"/>
        <n v="25781.599999999999"/>
        <n v="22217.200000000001"/>
      </sharedItems>
    </cacheField>
    <cacheField name="Cost" numFmtId="0">
      <sharedItems containsSemiMixedTypes="0" containsString="0" containsNumber="1" minValue="73.7" maxValue="42308.08"/>
    </cacheField>
    <cacheField name="Profit" numFmtId="0">
      <sharedItems containsSemiMixedTypes="0" containsString="0" containsNumber="1" minValue="-12167.2" maxValue="26384.6"/>
    </cacheField>
    <cacheField name="Delivery_Days" numFmtId="0">
      <sharedItems containsSemiMixedTypes="0" containsString="0" containsNumber="1" containsInteger="1" minValue="1" maxValue="10"/>
    </cacheField>
    <cacheField name="Delivery_Status" numFmtId="0">
      <sharedItems count="2">
        <s v="Late"/>
        <s v="On Time"/>
      </sharedItems>
    </cacheField>
    <cacheField name="Months (OrderDate)" numFmtId="0" databaseField="0">
      <fieldGroup base="4">
        <rangePr groupBy="months" startDate="2018-05-31T00:00:00" endDate="2020-12-31T00:00:00"/>
        <groupItems count="14">
          <s v="&lt;31-05-2018"/>
          <s v="Jan"/>
          <s v="Feb"/>
          <s v="Mar"/>
          <s v="Apr"/>
          <s v="May"/>
          <s v="Jun"/>
          <s v="Jul"/>
          <s v="Aug"/>
          <s v="Sep"/>
          <s v="Oct"/>
          <s v="Nov"/>
          <s v="Dec"/>
          <s v="&gt;31-12-2020"/>
        </groupItems>
      </fieldGroup>
    </cacheField>
    <cacheField name="Quarters (OrderDate)" numFmtId="0" databaseField="0">
      <fieldGroup base="4">
        <rangePr groupBy="quarters" startDate="2018-05-31T00:00:00" endDate="2020-12-31T00:00:00"/>
        <groupItems count="6">
          <s v="&lt;31-05-2018"/>
          <s v="Qtr1"/>
          <s v="Qtr2"/>
          <s v="Qtr3"/>
          <s v="Qtr4"/>
          <s v="&gt;31-12-2020"/>
        </groupItems>
      </fieldGroup>
    </cacheField>
    <cacheField name="Years (OrderDate)" numFmtId="0" databaseField="0">
      <fieldGroup base="4">
        <rangePr groupBy="years" startDate="2018-05-31T00:00:00" endDate="2020-12-31T00:00:00"/>
        <groupItems count="5">
          <s v="&lt;31-05-2018"/>
          <s v="2018"/>
          <s v="2019"/>
          <s v="2020"/>
          <s v="&gt;31-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sh Thakur" refreshedDate="46159.516016319445" createdVersion="5" refreshedVersion="8" minRefreshableVersion="3" recordCount="7991" xr:uid="{FF127A30-3B9A-4673-A66F-0F4603FD94FE}">
  <cacheSource type="worksheet">
    <worksheetSource ref="A1:L7992" sheet="RawData"/>
  </cacheSource>
  <cacheFields count="12">
    <cacheField name="SalesChannel" numFmtId="0">
      <sharedItems count="4">
        <s v="Online"/>
        <s v="Distributor"/>
        <s v="Wholesale"/>
        <s v="In-Store"/>
      </sharedItems>
    </cacheField>
    <cacheField name="Warehouse" numFmtId="0">
      <sharedItems count="6">
        <s v="NMK1003"/>
        <s v="UHY1004"/>
        <s v="PUJ1005"/>
        <s v="XYS1001"/>
        <s v="MKL1006"/>
        <s v="NBV1002"/>
      </sharedItems>
    </cacheField>
    <cacheField name="DeliveryStatus" numFmtId="0">
      <sharedItems count="2">
        <s v="Late"/>
        <s v="On Time"/>
      </sharedItems>
    </cacheField>
    <cacheField name="Year" numFmtId="0">
      <sharedItems/>
    </cacheField>
    <cacheField name="Revenue" numFmtId="0">
      <sharedItems containsSemiMixedTypes="0" containsString="0" containsNumber="1" minValue="100.5" maxValue="49697.919999999998"/>
    </cacheField>
    <cacheField name="Profit" numFmtId="0">
      <sharedItems containsSemiMixedTypes="0" containsString="0" containsNumber="1" minValue="-12167.2" maxValue="26384.6"/>
    </cacheField>
    <cacheField name="MonthLabel" numFmtId="0">
      <sharedItems/>
    </cacheField>
    <cacheField name="FilterMatch" numFmtId="0">
      <sharedItems containsSemiMixedTypes="0" containsString="0" containsNumber="1" containsInteger="1" minValue="1" maxValue="1"/>
    </cacheField>
    <cacheField name="DeliveryDays" numFmtId="0">
      <sharedItems containsSemiMixedTypes="0" containsString="0" containsNumber="1" containsInteger="1" minValue="1" maxValue="10"/>
    </cacheField>
    <cacheField name="OrderDate" numFmtId="165">
      <sharedItems containsSemiMixedTypes="0" containsNonDate="0" containsDate="1" containsString="0" minDate="2018-05-31T00:00:00" maxDate="2020-12-31T00:00:00"/>
    </cacheField>
    <cacheField name="MonthYear" numFmtId="166">
      <sharedItems containsSemiMixedTypes="0" containsNonDate="0" containsDate="1" containsString="0" minDate="2018-05-01T00:00:00" maxDate="2020-12-02T00:00:00" count="32">
        <d v="2018-05-01T00:00:00"/>
        <d v="2018-06-01T00:00:00"/>
        <d v="2018-07-01T00:00:00"/>
        <d v="2018-08-01T00:00:00"/>
        <d v="2018-09-01T00:00:00"/>
        <d v="2018-10-01T00:00:00"/>
        <d v="2018-11-01T00:00:00"/>
        <d v="2018-12-01T00:00:00"/>
        <d v="2019-01-01T00:00:00"/>
        <d v="2019-02-01T00:00:00"/>
        <d v="2019-03-01T00:00:00"/>
        <d v="2019-04-01T00:00:00"/>
        <d v="2019-05-01T00:00:00"/>
        <d v="2019-06-01T00:00:00"/>
        <d v="2019-07-01T00:00:00"/>
        <d v="2019-08-01T00:00:00"/>
        <d v="2019-09-01T00:00:00"/>
        <d v="2019-10-01T00:00:00"/>
        <d v="2019-11-01T00:00:00"/>
        <d v="2019-12-01T00:00:00"/>
        <d v="2020-01-01T00:00:00"/>
        <d v="2020-02-01T00:00:00"/>
        <d v="2020-03-01T00:00:00"/>
        <d v="2020-04-01T00:00:00"/>
        <d v="2020-05-01T00:00:00"/>
        <d v="2020-06-01T00:00:00"/>
        <d v="2020-07-01T00:00:00"/>
        <d v="2020-08-01T00:00:00"/>
        <d v="2020-09-01T00:00:00"/>
        <d v="2020-10-01T00:00:00"/>
        <d v="2020-11-01T00:00:00"/>
        <d v="2020-12-01T00:00:00"/>
      </sharedItems>
    </cacheField>
    <cacheField name="WarehouseCode" numFmtId="0">
      <sharedItems count="6">
        <s v="WARE-NMK1003"/>
        <s v="WARE-UHY1004"/>
        <s v="WARE-PUJ1005"/>
        <s v="WARE-XYS1001"/>
        <s v="WARE-MKL1006"/>
        <s v="WARE-NBV1002"/>
      </sharedItems>
    </cacheField>
  </cacheFields>
  <extLst>
    <ext xmlns:x14="http://schemas.microsoft.com/office/spreadsheetml/2009/9/main" uri="{725AE2AE-9491-48be-B2B4-4EB974FC3084}">
      <x14:pivotCacheDefinition pivotCacheId="1221457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91">
  <r>
    <x v="0"/>
    <x v="0"/>
    <x v="0"/>
    <s v="2018"/>
    <n v="10873.3"/>
    <n v="827.32"/>
    <s v="May-18"/>
    <n v="1"/>
    <n v="10"/>
    <d v="2018-05-31T00:00:00"/>
    <x v="0"/>
    <x v="0"/>
  </r>
  <r>
    <x v="1"/>
    <x v="1"/>
    <x v="0"/>
    <s v="2018"/>
    <n v="1686.72"/>
    <n v="905.5"/>
    <s v="May-18"/>
    <n v="1"/>
    <n v="10"/>
    <d v="2018-05-31T00:00:00"/>
    <x v="0"/>
    <x v="1"/>
  </r>
  <r>
    <x v="2"/>
    <x v="0"/>
    <x v="1"/>
    <s v="2018"/>
    <n v="17111.259999999998"/>
    <n v="5393.74"/>
    <s v="May-18"/>
    <n v="1"/>
    <n v="5"/>
    <d v="2018-05-31T00:00:00"/>
    <x v="0"/>
    <x v="0"/>
  </r>
  <r>
    <x v="1"/>
    <x v="0"/>
    <x v="0"/>
    <s v="2018"/>
    <n v="13121.28"/>
    <n v="1312.16"/>
    <s v="May-18"/>
    <n v="1"/>
    <n v="10"/>
    <d v="2018-05-31T00:00:00"/>
    <x v="0"/>
    <x v="0"/>
  </r>
  <r>
    <x v="0"/>
    <x v="2"/>
    <x v="1"/>
    <s v="2018"/>
    <n v="4932.88"/>
    <n v="2700.07"/>
    <s v="May-18"/>
    <n v="1"/>
    <n v="5"/>
    <d v="2018-05-31T00:00:00"/>
    <x v="0"/>
    <x v="2"/>
  </r>
  <r>
    <x v="3"/>
    <x v="3"/>
    <x v="1"/>
    <s v="2018"/>
    <n v="4054.84"/>
    <n v="1908.16"/>
    <s v="May-18"/>
    <n v="1"/>
    <n v="6"/>
    <d v="2018-05-31T00:00:00"/>
    <x v="0"/>
    <x v="3"/>
  </r>
  <r>
    <x v="3"/>
    <x v="2"/>
    <x v="1"/>
    <s v="2018"/>
    <n v="8624.57"/>
    <n v="998.62"/>
    <s v="May-18"/>
    <n v="1"/>
    <n v="5"/>
    <d v="2018-05-31T00:00:00"/>
    <x v="0"/>
    <x v="2"/>
  </r>
  <r>
    <x v="3"/>
    <x v="2"/>
    <x v="1"/>
    <s v="2018"/>
    <n v="10862.04"/>
    <n v="2017.24"/>
    <s v="Jun-18"/>
    <n v="1"/>
    <n v="5"/>
    <d v="2018-06-01T00:00:00"/>
    <x v="1"/>
    <x v="2"/>
  </r>
  <r>
    <x v="3"/>
    <x v="1"/>
    <x v="1"/>
    <s v="2018"/>
    <n v="14868.64"/>
    <n v="5164.88"/>
    <s v="Jun-18"/>
    <n v="1"/>
    <n v="2"/>
    <d v="2018-06-01T00:00:00"/>
    <x v="1"/>
    <x v="1"/>
  </r>
  <r>
    <x v="1"/>
    <x v="3"/>
    <x v="1"/>
    <s v="2018"/>
    <n v="1085.4000000000001"/>
    <n v="337.68"/>
    <s v="Jun-18"/>
    <n v="1"/>
    <n v="5"/>
    <d v="2018-06-01T00:00:00"/>
    <x v="1"/>
    <x v="3"/>
  </r>
  <r>
    <x v="3"/>
    <x v="0"/>
    <x v="0"/>
    <s v="2018"/>
    <n v="26681.08"/>
    <n v="12869.67"/>
    <s v="Jun-18"/>
    <n v="1"/>
    <n v="10"/>
    <d v="2018-06-01T00:00:00"/>
    <x v="1"/>
    <x v="0"/>
  </r>
  <r>
    <x v="3"/>
    <x v="2"/>
    <x v="0"/>
    <s v="2018"/>
    <n v="4996.5200000000004"/>
    <n v="1788.22"/>
    <s v="Jun-18"/>
    <n v="1"/>
    <n v="10"/>
    <d v="2018-06-01T00:00:00"/>
    <x v="1"/>
    <x v="2"/>
  </r>
  <r>
    <x v="3"/>
    <x v="1"/>
    <x v="1"/>
    <s v="2018"/>
    <n v="9030.26"/>
    <n v="4024.36"/>
    <s v="May-18"/>
    <n v="1"/>
    <n v="5"/>
    <d v="2018-05-31T00:00:00"/>
    <x v="0"/>
    <x v="1"/>
  </r>
  <r>
    <x v="3"/>
    <x v="2"/>
    <x v="0"/>
    <s v="2018"/>
    <n v="1298.46"/>
    <n v="0"/>
    <s v="Jun-18"/>
    <n v="1"/>
    <n v="8"/>
    <d v="2018-06-01T00:00:00"/>
    <x v="1"/>
    <x v="2"/>
  </r>
  <r>
    <x v="3"/>
    <x v="0"/>
    <x v="1"/>
    <s v="2018"/>
    <n v="20057.79"/>
    <n v="1179.8699999999999"/>
    <s v="Jun-18"/>
    <n v="1"/>
    <n v="5"/>
    <d v="2018-06-01T00:00:00"/>
    <x v="1"/>
    <x v="0"/>
  </r>
  <r>
    <x v="3"/>
    <x v="4"/>
    <x v="0"/>
    <s v="2018"/>
    <n v="3169.77"/>
    <n v="1067.7"/>
    <s v="Jun-18"/>
    <n v="1"/>
    <n v="8"/>
    <d v="2018-06-01T00:00:00"/>
    <x v="1"/>
    <x v="4"/>
  </r>
  <r>
    <x v="3"/>
    <x v="2"/>
    <x v="0"/>
    <s v="2018"/>
    <n v="3421.02"/>
    <n v="706.5"/>
    <s v="Jun-18"/>
    <n v="1"/>
    <n v="8"/>
    <d v="2018-06-01T00:00:00"/>
    <x v="1"/>
    <x v="2"/>
  </r>
  <r>
    <x v="3"/>
    <x v="3"/>
    <x v="0"/>
    <s v="2018"/>
    <n v="3545.64"/>
    <n v="1969.8"/>
    <s v="Jun-18"/>
    <n v="1"/>
    <n v="8"/>
    <d v="2018-06-01T00:00:00"/>
    <x v="1"/>
    <x v="3"/>
  </r>
  <r>
    <x v="3"/>
    <x v="4"/>
    <x v="0"/>
    <s v="2018"/>
    <n v="20091.96"/>
    <n v="3571.92"/>
    <s v="Jun-18"/>
    <n v="1"/>
    <n v="8"/>
    <d v="2018-06-01T00:00:00"/>
    <x v="1"/>
    <x v="4"/>
  </r>
  <r>
    <x v="0"/>
    <x v="0"/>
    <x v="1"/>
    <s v="2018"/>
    <n v="11762.52"/>
    <n v="4581.2"/>
    <s v="Jun-18"/>
    <n v="1"/>
    <n v="6"/>
    <d v="2018-06-01T00:00:00"/>
    <x v="1"/>
    <x v="0"/>
  </r>
  <r>
    <x v="2"/>
    <x v="0"/>
    <x v="1"/>
    <s v="2018"/>
    <n v="5467.2"/>
    <n v="-1549.04"/>
    <s v="Jun-18"/>
    <n v="1"/>
    <n v="2"/>
    <d v="2018-06-01T00:00:00"/>
    <x v="1"/>
    <x v="0"/>
  </r>
  <r>
    <x v="3"/>
    <x v="2"/>
    <x v="1"/>
    <s v="2018"/>
    <n v="6385.9"/>
    <n v="1804.68"/>
    <s v="Jun-18"/>
    <n v="1"/>
    <n v="6"/>
    <d v="2018-06-02T00:00:00"/>
    <x v="1"/>
    <x v="2"/>
  </r>
  <r>
    <x v="3"/>
    <x v="3"/>
    <x v="1"/>
    <s v="2018"/>
    <n v="6367.68"/>
    <n v="238.78"/>
    <s v="Jun-18"/>
    <n v="1"/>
    <n v="2"/>
    <d v="2018-06-02T00:00:00"/>
    <x v="1"/>
    <x v="3"/>
  </r>
  <r>
    <x v="1"/>
    <x v="1"/>
    <x v="0"/>
    <s v="2018"/>
    <n v="3545.64"/>
    <n v="945.51"/>
    <s v="Jun-18"/>
    <n v="1"/>
    <n v="10"/>
    <d v="2018-06-02T00:00:00"/>
    <x v="1"/>
    <x v="1"/>
  </r>
  <r>
    <x v="3"/>
    <x v="0"/>
    <x v="0"/>
    <s v="2018"/>
    <n v="227.8"/>
    <n v="96.48"/>
    <s v="Jun-18"/>
    <n v="1"/>
    <n v="8"/>
    <d v="2018-06-02T00:00:00"/>
    <x v="1"/>
    <x v="0"/>
  </r>
  <r>
    <x v="0"/>
    <x v="0"/>
    <x v="0"/>
    <s v="2018"/>
    <n v="1097.46"/>
    <n v="426.79"/>
    <s v="Jun-18"/>
    <n v="1"/>
    <n v="10"/>
    <d v="2018-06-02T00:00:00"/>
    <x v="1"/>
    <x v="0"/>
  </r>
  <r>
    <x v="3"/>
    <x v="1"/>
    <x v="0"/>
    <s v="2018"/>
    <n v="8247.43"/>
    <n v="717.16"/>
    <s v="Jun-18"/>
    <n v="1"/>
    <n v="10"/>
    <d v="2018-06-02T00:00:00"/>
    <x v="1"/>
    <x v="1"/>
  </r>
  <r>
    <x v="3"/>
    <x v="1"/>
    <x v="0"/>
    <s v="2018"/>
    <n v="15199.62"/>
    <n v="4479.8999999999996"/>
    <s v="Jun-18"/>
    <n v="1"/>
    <n v="9"/>
    <d v="2018-06-02T00:00:00"/>
    <x v="1"/>
    <x v="1"/>
  </r>
  <r>
    <x v="1"/>
    <x v="0"/>
    <x v="1"/>
    <s v="2018"/>
    <n v="17032.740000000002"/>
    <n v="9681.7800000000007"/>
    <s v="Jun-18"/>
    <n v="1"/>
    <n v="1"/>
    <d v="2018-06-02T00:00:00"/>
    <x v="1"/>
    <x v="0"/>
  </r>
  <r>
    <x v="3"/>
    <x v="0"/>
    <x v="1"/>
    <s v="2018"/>
    <n v="13054.95"/>
    <n v="1160.45"/>
    <s v="Jun-18"/>
    <n v="1"/>
    <n v="2"/>
    <d v="2018-06-02T00:00:00"/>
    <x v="1"/>
    <x v="0"/>
  </r>
  <r>
    <x v="3"/>
    <x v="2"/>
    <x v="0"/>
    <s v="2018"/>
    <n v="39135.24"/>
    <n v="19992.97"/>
    <s v="Jun-18"/>
    <n v="1"/>
    <n v="9"/>
    <d v="2018-06-03T00:00:00"/>
    <x v="1"/>
    <x v="2"/>
  </r>
  <r>
    <x v="0"/>
    <x v="2"/>
    <x v="1"/>
    <s v="2018"/>
    <n v="32117.119999999999"/>
    <n v="2810.22"/>
    <s v="Jun-18"/>
    <n v="1"/>
    <n v="5"/>
    <d v="2018-06-03T00:00:00"/>
    <x v="1"/>
    <x v="2"/>
  </r>
  <r>
    <x v="0"/>
    <x v="1"/>
    <x v="0"/>
    <s v="2018"/>
    <n v="10582.65"/>
    <n v="4350.63"/>
    <s v="Jun-18"/>
    <n v="1"/>
    <n v="10"/>
    <d v="2018-06-03T00:00:00"/>
    <x v="1"/>
    <x v="1"/>
  </r>
  <r>
    <x v="0"/>
    <x v="4"/>
    <x v="1"/>
    <s v="2018"/>
    <n v="5779.42"/>
    <n v="1946.75"/>
    <s v="Jun-18"/>
    <n v="1"/>
    <n v="5"/>
    <d v="2018-06-03T00:00:00"/>
    <x v="1"/>
    <x v="4"/>
  </r>
  <r>
    <x v="2"/>
    <x v="4"/>
    <x v="1"/>
    <s v="2018"/>
    <n v="11804.06"/>
    <n v="3592.56"/>
    <s v="Jun-18"/>
    <n v="1"/>
    <n v="1"/>
    <d v="2018-06-03T00:00:00"/>
    <x v="1"/>
    <x v="4"/>
  </r>
  <r>
    <x v="1"/>
    <x v="5"/>
    <x v="1"/>
    <s v="2018"/>
    <n v="4191.5200000000004"/>
    <n v="2004.64"/>
    <s v="Jun-18"/>
    <n v="1"/>
    <n v="6"/>
    <d v="2018-06-03T00:00:00"/>
    <x v="1"/>
    <x v="5"/>
  </r>
  <r>
    <x v="3"/>
    <x v="1"/>
    <x v="1"/>
    <s v="2018"/>
    <n v="240.4"/>
    <n v="120.2"/>
    <s v="Jun-18"/>
    <n v="1"/>
    <n v="7"/>
    <d v="2018-06-03T00:00:00"/>
    <x v="1"/>
    <x v="1"/>
  </r>
  <r>
    <x v="0"/>
    <x v="4"/>
    <x v="0"/>
    <s v="2018"/>
    <n v="7587.08"/>
    <n v="1996.6"/>
    <s v="Jun-18"/>
    <n v="1"/>
    <n v="10"/>
    <d v="2018-06-03T00:00:00"/>
    <x v="1"/>
    <x v="4"/>
  </r>
  <r>
    <x v="3"/>
    <x v="0"/>
    <x v="0"/>
    <s v="2018"/>
    <n v="16787.52"/>
    <n v="5036.28"/>
    <s v="Jun-18"/>
    <n v="1"/>
    <n v="8"/>
    <d v="2018-06-03T00:00:00"/>
    <x v="1"/>
    <x v="0"/>
  </r>
  <r>
    <x v="3"/>
    <x v="0"/>
    <x v="0"/>
    <s v="2018"/>
    <n v="4302.74"/>
    <n v="2355.1799999999998"/>
    <s v="Jun-18"/>
    <n v="1"/>
    <n v="10"/>
    <d v="2018-06-03T00:00:00"/>
    <x v="1"/>
    <x v="0"/>
  </r>
  <r>
    <x v="3"/>
    <x v="3"/>
    <x v="1"/>
    <s v="2018"/>
    <n v="15995.25"/>
    <n v="4882.75"/>
    <s v="Jun-18"/>
    <n v="1"/>
    <n v="2"/>
    <d v="2018-06-03T00:00:00"/>
    <x v="1"/>
    <x v="3"/>
  </r>
  <r>
    <x v="1"/>
    <x v="4"/>
    <x v="0"/>
    <s v="2018"/>
    <n v="43332.92"/>
    <n v="17333.16"/>
    <s v="Jun-18"/>
    <n v="1"/>
    <n v="9"/>
    <d v="2018-06-03T00:00:00"/>
    <x v="1"/>
    <x v="4"/>
  </r>
  <r>
    <x v="1"/>
    <x v="1"/>
    <x v="1"/>
    <s v="2018"/>
    <n v="1961.76"/>
    <n v="514.96"/>
    <s v="Jun-18"/>
    <n v="1"/>
    <n v="7"/>
    <d v="2018-06-04T00:00:00"/>
    <x v="1"/>
    <x v="1"/>
  </r>
  <r>
    <x v="3"/>
    <x v="3"/>
    <x v="1"/>
    <s v="2018"/>
    <n v="8821.89"/>
    <n v="2785.86"/>
    <s v="Jun-18"/>
    <n v="1"/>
    <n v="4"/>
    <d v="2018-06-04T00:00:00"/>
    <x v="1"/>
    <x v="3"/>
  </r>
  <r>
    <x v="0"/>
    <x v="1"/>
    <x v="1"/>
    <s v="2018"/>
    <n v="9278.16"/>
    <n v="618.55999999999995"/>
    <s v="Jun-18"/>
    <n v="1"/>
    <n v="2"/>
    <d v="2018-06-04T00:00:00"/>
    <x v="1"/>
    <x v="1"/>
  </r>
  <r>
    <x v="1"/>
    <x v="3"/>
    <x v="1"/>
    <s v="2018"/>
    <n v="16594.560000000001"/>
    <n v="5531.52"/>
    <s v="Jun-18"/>
    <n v="1"/>
    <n v="5"/>
    <d v="2018-06-04T00:00:00"/>
    <x v="1"/>
    <x v="3"/>
  </r>
  <r>
    <x v="0"/>
    <x v="3"/>
    <x v="1"/>
    <s v="2018"/>
    <n v="9108.32"/>
    <n v="4697.99"/>
    <s v="Jun-18"/>
    <n v="1"/>
    <n v="3"/>
    <d v="2018-06-04T00:00:00"/>
    <x v="1"/>
    <x v="3"/>
  </r>
  <r>
    <x v="0"/>
    <x v="2"/>
    <x v="1"/>
    <s v="2018"/>
    <n v="42906.47"/>
    <n v="6774.71"/>
    <s v="Jun-18"/>
    <n v="1"/>
    <n v="7"/>
    <d v="2018-06-04T00:00:00"/>
    <x v="1"/>
    <x v="2"/>
  </r>
  <r>
    <x v="1"/>
    <x v="0"/>
    <x v="1"/>
    <s v="2018"/>
    <n v="4206.93"/>
    <n v="1442.37"/>
    <s v="Jun-18"/>
    <n v="1"/>
    <n v="3"/>
    <d v="2018-06-05T00:00:00"/>
    <x v="1"/>
    <x v="0"/>
  </r>
  <r>
    <x v="1"/>
    <x v="3"/>
    <x v="0"/>
    <s v="2018"/>
    <n v="27649.56"/>
    <n v="16007.64"/>
    <s v="Jun-18"/>
    <n v="1"/>
    <n v="9"/>
    <d v="2018-06-05T00:00:00"/>
    <x v="1"/>
    <x v="3"/>
  </r>
  <r>
    <x v="3"/>
    <x v="0"/>
    <x v="1"/>
    <s v="2018"/>
    <n v="6287.28"/>
    <n v="820.08"/>
    <s v="Jun-18"/>
    <n v="1"/>
    <n v="3"/>
    <d v="2018-06-05T00:00:00"/>
    <x v="1"/>
    <x v="0"/>
  </r>
  <r>
    <x v="0"/>
    <x v="0"/>
    <x v="1"/>
    <s v="2018"/>
    <n v="3883.32"/>
    <n v="388.32"/>
    <s v="Jun-18"/>
    <n v="1"/>
    <n v="4"/>
    <d v="2018-06-05T00:00:00"/>
    <x v="1"/>
    <x v="0"/>
  </r>
  <r>
    <x v="0"/>
    <x v="0"/>
    <x v="0"/>
    <s v="2018"/>
    <n v="18649.45"/>
    <n v="3337.25"/>
    <s v="Jun-18"/>
    <n v="1"/>
    <n v="10"/>
    <d v="2018-06-05T00:00:00"/>
    <x v="1"/>
    <x v="0"/>
  </r>
  <r>
    <x v="1"/>
    <x v="4"/>
    <x v="1"/>
    <s v="2018"/>
    <n v="14078.58"/>
    <n v="5049.9399999999996"/>
    <s v="Jun-18"/>
    <n v="1"/>
    <n v="6"/>
    <d v="2018-06-05T00:00:00"/>
    <x v="1"/>
    <x v="4"/>
  </r>
  <r>
    <x v="2"/>
    <x v="4"/>
    <x v="1"/>
    <s v="2018"/>
    <n v="6435.02"/>
    <n v="2303.06"/>
    <s v="Jun-18"/>
    <n v="1"/>
    <n v="5"/>
    <d v="2018-06-05T00:00:00"/>
    <x v="1"/>
    <x v="4"/>
  </r>
  <r>
    <x v="1"/>
    <x v="0"/>
    <x v="1"/>
    <s v="2018"/>
    <n v="8185.79"/>
    <n v="2135.39"/>
    <s v="Jun-18"/>
    <n v="1"/>
    <n v="6"/>
    <d v="2018-06-06T00:00:00"/>
    <x v="1"/>
    <x v="0"/>
  </r>
  <r>
    <x v="0"/>
    <x v="0"/>
    <x v="1"/>
    <s v="2018"/>
    <n v="27038.52"/>
    <n v="12523.08"/>
    <s v="Jun-18"/>
    <n v="1"/>
    <n v="1"/>
    <d v="2018-06-06T00:00:00"/>
    <x v="1"/>
    <x v="0"/>
  </r>
  <r>
    <x v="0"/>
    <x v="5"/>
    <x v="1"/>
    <s v="2018"/>
    <n v="4269.24"/>
    <n v="569.22"/>
    <s v="Jun-18"/>
    <n v="1"/>
    <n v="3"/>
    <d v="2018-06-06T00:00:00"/>
    <x v="1"/>
    <x v="5"/>
  </r>
  <r>
    <x v="0"/>
    <x v="5"/>
    <x v="1"/>
    <s v="2018"/>
    <n v="514.55999999999995"/>
    <n v="-171.52"/>
    <s v="Jun-18"/>
    <n v="1"/>
    <n v="3"/>
    <d v="2018-06-06T00:00:00"/>
    <x v="1"/>
    <x v="5"/>
  </r>
  <r>
    <x v="3"/>
    <x v="1"/>
    <x v="1"/>
    <s v="2018"/>
    <n v="13624.45"/>
    <n v="-778.55"/>
    <s v="Jun-18"/>
    <n v="1"/>
    <n v="2"/>
    <d v="2018-06-07T00:00:00"/>
    <x v="1"/>
    <x v="1"/>
  </r>
  <r>
    <x v="3"/>
    <x v="0"/>
    <x v="1"/>
    <s v="2018"/>
    <n v="19194.7"/>
    <n v="10849.18"/>
    <s v="Jun-18"/>
    <n v="1"/>
    <n v="2"/>
    <d v="2018-06-07T00:00:00"/>
    <x v="1"/>
    <x v="0"/>
  </r>
  <r>
    <x v="0"/>
    <x v="0"/>
    <x v="0"/>
    <s v="2018"/>
    <n v="16823.7"/>
    <n v="2803.95"/>
    <s v="Jun-18"/>
    <n v="1"/>
    <n v="10"/>
    <d v="2018-06-07T00:00:00"/>
    <x v="1"/>
    <x v="0"/>
  </r>
  <r>
    <x v="0"/>
    <x v="2"/>
    <x v="1"/>
    <s v="2018"/>
    <n v="3752"/>
    <n v="804"/>
    <s v="Jun-18"/>
    <n v="1"/>
    <n v="3"/>
    <d v="2018-06-07T00:00:00"/>
    <x v="1"/>
    <x v="2"/>
  </r>
  <r>
    <x v="3"/>
    <x v="0"/>
    <x v="1"/>
    <s v="2018"/>
    <n v="15015.03"/>
    <n v="2686.91"/>
    <s v="Jun-18"/>
    <n v="1"/>
    <n v="1"/>
    <d v="2018-06-07T00:00:00"/>
    <x v="1"/>
    <x v="0"/>
  </r>
  <r>
    <x v="0"/>
    <x v="1"/>
    <x v="1"/>
    <s v="2018"/>
    <n v="2858.22"/>
    <n v="603.39"/>
    <s v="Jun-18"/>
    <n v="1"/>
    <n v="2"/>
    <d v="2018-06-07T00:00:00"/>
    <x v="1"/>
    <x v="1"/>
  </r>
  <r>
    <x v="0"/>
    <x v="5"/>
    <x v="0"/>
    <s v="2018"/>
    <n v="8972.64"/>
    <n v="3788.44"/>
    <s v="Jun-18"/>
    <n v="1"/>
    <n v="10"/>
    <d v="2018-06-07T00:00:00"/>
    <x v="1"/>
    <x v="5"/>
  </r>
  <r>
    <x v="3"/>
    <x v="5"/>
    <x v="0"/>
    <s v="2018"/>
    <n v="18299.38"/>
    <n v="5971.38"/>
    <s v="Jun-18"/>
    <n v="1"/>
    <n v="8"/>
    <d v="2018-06-07T00:00:00"/>
    <x v="1"/>
    <x v="5"/>
  </r>
  <r>
    <x v="1"/>
    <x v="1"/>
    <x v="1"/>
    <s v="2018"/>
    <n v="1833.12"/>
    <n v="771.84"/>
    <s v="Jun-18"/>
    <n v="1"/>
    <n v="6"/>
    <d v="2018-06-08T00:00:00"/>
    <x v="1"/>
    <x v="1"/>
  </r>
  <r>
    <x v="3"/>
    <x v="3"/>
    <x v="1"/>
    <s v="2018"/>
    <n v="1788.23"/>
    <n v="799.45"/>
    <s v="Jun-18"/>
    <n v="1"/>
    <n v="6"/>
    <d v="2018-06-08T00:00:00"/>
    <x v="1"/>
    <x v="3"/>
  </r>
  <r>
    <x v="1"/>
    <x v="0"/>
    <x v="1"/>
    <s v="2018"/>
    <n v="797.3"/>
    <n v="261.95"/>
    <s v="Jun-18"/>
    <n v="1"/>
    <n v="5"/>
    <d v="2018-06-08T00:00:00"/>
    <x v="1"/>
    <x v="0"/>
  </r>
  <r>
    <x v="1"/>
    <x v="4"/>
    <x v="1"/>
    <s v="2018"/>
    <n v="5123.82"/>
    <n v="2588.88"/>
    <s v="Jun-18"/>
    <n v="1"/>
    <n v="1"/>
    <d v="2018-06-08T00:00:00"/>
    <x v="1"/>
    <x v="4"/>
  </r>
  <r>
    <x v="2"/>
    <x v="0"/>
    <x v="1"/>
    <s v="2018"/>
    <n v="6834"/>
    <n v="884.4"/>
    <s v="Jun-18"/>
    <n v="1"/>
    <n v="7"/>
    <d v="2018-06-08T00:00:00"/>
    <x v="1"/>
    <x v="0"/>
  </r>
  <r>
    <x v="1"/>
    <x v="2"/>
    <x v="1"/>
    <s v="2018"/>
    <n v="11807.07"/>
    <n v="5219.97"/>
    <s v="Jun-18"/>
    <n v="1"/>
    <n v="6"/>
    <d v="2018-06-08T00:00:00"/>
    <x v="1"/>
    <x v="2"/>
  </r>
  <r>
    <x v="3"/>
    <x v="0"/>
    <x v="1"/>
    <s v="2018"/>
    <n v="7580.72"/>
    <n v="1117.1600000000001"/>
    <s v="Jun-18"/>
    <n v="1"/>
    <n v="6"/>
    <d v="2018-06-08T00:00:00"/>
    <x v="1"/>
    <x v="0"/>
  </r>
  <r>
    <x v="3"/>
    <x v="0"/>
    <x v="1"/>
    <s v="2018"/>
    <n v="2046.45"/>
    <n v="467.13"/>
    <s v="Jun-18"/>
    <n v="1"/>
    <n v="5"/>
    <d v="2018-06-09T00:00:00"/>
    <x v="1"/>
    <x v="0"/>
  </r>
  <r>
    <x v="3"/>
    <x v="4"/>
    <x v="1"/>
    <s v="2018"/>
    <n v="13844.88"/>
    <n v="5018.79"/>
    <s v="Jun-18"/>
    <n v="1"/>
    <n v="4"/>
    <d v="2018-06-09T00:00:00"/>
    <x v="1"/>
    <x v="4"/>
  </r>
  <r>
    <x v="3"/>
    <x v="1"/>
    <x v="1"/>
    <s v="2018"/>
    <n v="4805.57"/>
    <n v="809.38"/>
    <s v="Jun-18"/>
    <n v="1"/>
    <n v="1"/>
    <d v="2018-06-09T00:00:00"/>
    <x v="1"/>
    <x v="1"/>
  </r>
  <r>
    <x v="2"/>
    <x v="1"/>
    <x v="0"/>
    <s v="2018"/>
    <n v="1125.5999999999999"/>
    <n v="351.72"/>
    <s v="Jun-18"/>
    <n v="1"/>
    <n v="8"/>
    <d v="2018-06-09T00:00:00"/>
    <x v="1"/>
    <x v="1"/>
  </r>
  <r>
    <x v="0"/>
    <x v="0"/>
    <x v="1"/>
    <s v="2018"/>
    <n v="961.58"/>
    <n v="386.7"/>
    <s v="Jun-18"/>
    <n v="1"/>
    <n v="3"/>
    <d v="2018-06-09T00:00:00"/>
    <x v="1"/>
    <x v="0"/>
  </r>
  <r>
    <x v="0"/>
    <x v="3"/>
    <x v="1"/>
    <s v="2018"/>
    <n v="25241.58"/>
    <n v="5328.75"/>
    <s v="Jun-18"/>
    <n v="1"/>
    <n v="4"/>
    <d v="2018-06-09T00:00:00"/>
    <x v="1"/>
    <x v="3"/>
  </r>
  <r>
    <x v="3"/>
    <x v="1"/>
    <x v="0"/>
    <s v="2018"/>
    <n v="8866.44"/>
    <n v="2799.89"/>
    <s v="Jun-18"/>
    <n v="1"/>
    <n v="8"/>
    <d v="2018-06-09T00:00:00"/>
    <x v="1"/>
    <x v="1"/>
  </r>
  <r>
    <x v="3"/>
    <x v="1"/>
    <x v="1"/>
    <s v="2018"/>
    <n v="795.62"/>
    <n v="343.38"/>
    <s v="Jun-18"/>
    <n v="1"/>
    <n v="2"/>
    <d v="2018-06-10T00:00:00"/>
    <x v="1"/>
    <x v="1"/>
  </r>
  <r>
    <x v="0"/>
    <x v="4"/>
    <x v="1"/>
    <s v="2018"/>
    <n v="20581.599999999999"/>
    <n v="7829.98"/>
    <s v="Jun-18"/>
    <n v="1"/>
    <n v="4"/>
    <d v="2018-06-10T00:00:00"/>
    <x v="1"/>
    <x v="4"/>
  </r>
  <r>
    <x v="0"/>
    <x v="2"/>
    <x v="1"/>
    <s v="2018"/>
    <n v="999.31"/>
    <n v="189.35"/>
    <s v="Jun-18"/>
    <n v="1"/>
    <n v="5"/>
    <d v="2018-06-10T00:00:00"/>
    <x v="1"/>
    <x v="2"/>
  </r>
  <r>
    <x v="0"/>
    <x v="3"/>
    <x v="1"/>
    <s v="2018"/>
    <n v="19609.560000000001"/>
    <n v="5447.08"/>
    <s v="Jun-18"/>
    <n v="1"/>
    <n v="3"/>
    <d v="2018-06-10T00:00:00"/>
    <x v="1"/>
    <x v="3"/>
  </r>
  <r>
    <x v="0"/>
    <x v="0"/>
    <x v="0"/>
    <s v="2018"/>
    <n v="5855.8"/>
    <n v="1909.5"/>
    <s v="Jun-18"/>
    <n v="1"/>
    <n v="8"/>
    <d v="2018-06-10T00:00:00"/>
    <x v="1"/>
    <x v="0"/>
  </r>
  <r>
    <x v="3"/>
    <x v="4"/>
    <x v="1"/>
    <s v="2018"/>
    <n v="2405.9699999999998"/>
    <n v="507.93"/>
    <s v="Jun-18"/>
    <n v="1"/>
    <n v="2"/>
    <d v="2018-06-11T00:00:00"/>
    <x v="1"/>
    <x v="4"/>
  </r>
  <r>
    <x v="0"/>
    <x v="0"/>
    <x v="1"/>
    <s v="2018"/>
    <n v="6228.32"/>
    <n v="778.54"/>
    <s v="Jun-18"/>
    <n v="1"/>
    <n v="3"/>
    <d v="2018-06-11T00:00:00"/>
    <x v="1"/>
    <x v="0"/>
  </r>
  <r>
    <x v="0"/>
    <x v="1"/>
    <x v="1"/>
    <s v="2018"/>
    <n v="4743.6000000000004"/>
    <n v="-1976.5"/>
    <s v="Jun-18"/>
    <n v="1"/>
    <n v="3"/>
    <d v="2018-06-11T00:00:00"/>
    <x v="1"/>
    <x v="1"/>
  </r>
  <r>
    <x v="0"/>
    <x v="0"/>
    <x v="0"/>
    <s v="2018"/>
    <n v="1294.44"/>
    <n v="203.42"/>
    <s v="Jun-18"/>
    <n v="1"/>
    <n v="9"/>
    <d v="2018-06-11T00:00:00"/>
    <x v="1"/>
    <x v="0"/>
  </r>
  <r>
    <x v="0"/>
    <x v="0"/>
    <x v="1"/>
    <s v="2018"/>
    <n v="16808.96"/>
    <n v="2881.55"/>
    <s v="Jun-18"/>
    <n v="1"/>
    <n v="1"/>
    <d v="2018-06-11T00:00:00"/>
    <x v="1"/>
    <x v="0"/>
  </r>
  <r>
    <x v="1"/>
    <x v="0"/>
    <x v="0"/>
    <s v="2018"/>
    <n v="7421.46"/>
    <n v="3065.36"/>
    <s v="Jun-18"/>
    <n v="1"/>
    <n v="8"/>
    <d v="2018-06-11T00:00:00"/>
    <x v="1"/>
    <x v="0"/>
  </r>
  <r>
    <x v="1"/>
    <x v="0"/>
    <x v="1"/>
    <s v="2018"/>
    <n v="3907.44"/>
    <n v="217.08"/>
    <s v="Jun-18"/>
    <n v="1"/>
    <n v="3"/>
    <d v="2018-06-11T00:00:00"/>
    <x v="1"/>
    <x v="0"/>
  </r>
  <r>
    <x v="3"/>
    <x v="0"/>
    <x v="1"/>
    <s v="2018"/>
    <n v="22642.65"/>
    <n v="2515.85"/>
    <s v="Jun-18"/>
    <n v="1"/>
    <n v="6"/>
    <d v="2018-06-12T00:00:00"/>
    <x v="1"/>
    <x v="0"/>
  </r>
  <r>
    <x v="1"/>
    <x v="0"/>
    <x v="1"/>
    <s v="2018"/>
    <n v="6497.99"/>
    <n v="3440.11"/>
    <s v="Jun-18"/>
    <n v="1"/>
    <n v="5"/>
    <d v="2018-06-12T00:00:00"/>
    <x v="1"/>
    <x v="0"/>
  </r>
  <r>
    <x v="2"/>
    <x v="3"/>
    <x v="1"/>
    <s v="2018"/>
    <n v="1247.54"/>
    <n v="236.39"/>
    <s v="Jun-18"/>
    <n v="1"/>
    <n v="2"/>
    <d v="2018-06-12T00:00:00"/>
    <x v="1"/>
    <x v="3"/>
  </r>
  <r>
    <x v="0"/>
    <x v="0"/>
    <x v="1"/>
    <s v="2018"/>
    <n v="15174.16"/>
    <n v="3833.48"/>
    <s v="Jun-18"/>
    <n v="1"/>
    <n v="7"/>
    <d v="2018-06-12T00:00:00"/>
    <x v="1"/>
    <x v="0"/>
  </r>
  <r>
    <x v="0"/>
    <x v="4"/>
    <x v="1"/>
    <s v="2018"/>
    <n v="11743.42"/>
    <n v="4573.7700000000004"/>
    <s v="Jun-18"/>
    <n v="1"/>
    <n v="3"/>
    <d v="2018-06-12T00:00:00"/>
    <x v="1"/>
    <x v="4"/>
  </r>
  <r>
    <x v="3"/>
    <x v="3"/>
    <x v="0"/>
    <s v="2018"/>
    <n v="4582.8"/>
    <n v="1206"/>
    <s v="Jun-18"/>
    <n v="1"/>
    <n v="9"/>
    <d v="2018-06-12T00:00:00"/>
    <x v="1"/>
    <x v="3"/>
  </r>
  <r>
    <x v="0"/>
    <x v="0"/>
    <x v="1"/>
    <s v="2018"/>
    <n v="8210.85"/>
    <n v="3284.35"/>
    <s v="Jun-18"/>
    <n v="1"/>
    <n v="7"/>
    <d v="2018-06-12T00:00:00"/>
    <x v="1"/>
    <x v="0"/>
  </r>
  <r>
    <x v="2"/>
    <x v="0"/>
    <x v="0"/>
    <s v="2018"/>
    <n v="12771.81"/>
    <n v="2637.63"/>
    <s v="Jun-18"/>
    <n v="1"/>
    <n v="9"/>
    <d v="2018-06-12T00:00:00"/>
    <x v="1"/>
    <x v="0"/>
  </r>
  <r>
    <x v="0"/>
    <x v="0"/>
    <x v="1"/>
    <s v="2018"/>
    <n v="8500.9599999999991"/>
    <n v="3187.86"/>
    <s v="Jun-18"/>
    <n v="1"/>
    <n v="4"/>
    <d v="2018-06-12T00:00:00"/>
    <x v="1"/>
    <x v="0"/>
  </r>
  <r>
    <x v="1"/>
    <x v="3"/>
    <x v="0"/>
    <s v="2018"/>
    <n v="4006.6"/>
    <n v="1175.8499999999999"/>
    <s v="Jun-18"/>
    <n v="1"/>
    <n v="8"/>
    <d v="2018-06-12T00:00:00"/>
    <x v="1"/>
    <x v="3"/>
  </r>
  <r>
    <x v="0"/>
    <x v="0"/>
    <x v="1"/>
    <s v="2018"/>
    <n v="4558.68"/>
    <n v="455.86"/>
    <s v="Jun-18"/>
    <n v="1"/>
    <n v="4"/>
    <d v="2018-06-13T00:00:00"/>
    <x v="1"/>
    <x v="0"/>
  </r>
  <r>
    <x v="0"/>
    <x v="0"/>
    <x v="1"/>
    <s v="2018"/>
    <n v="21771.25"/>
    <n v="3076.37"/>
    <s v="Jun-18"/>
    <n v="1"/>
    <n v="1"/>
    <d v="2018-06-13T00:00:00"/>
    <x v="1"/>
    <x v="0"/>
  </r>
  <r>
    <x v="0"/>
    <x v="1"/>
    <x v="0"/>
    <s v="2018"/>
    <n v="2656.68"/>
    <n v="1212.83"/>
    <s v="Jun-18"/>
    <n v="1"/>
    <n v="8"/>
    <d v="2018-06-13T00:00:00"/>
    <x v="1"/>
    <x v="1"/>
  </r>
  <r>
    <x v="3"/>
    <x v="0"/>
    <x v="1"/>
    <s v="2018"/>
    <n v="11692.17"/>
    <n v="1558.97"/>
    <s v="Jun-18"/>
    <n v="1"/>
    <n v="2"/>
    <d v="2018-06-13T00:00:00"/>
    <x v="1"/>
    <x v="0"/>
  </r>
  <r>
    <x v="3"/>
    <x v="3"/>
    <x v="1"/>
    <s v="2018"/>
    <n v="934.65"/>
    <n v="259.60000000000002"/>
    <s v="Jun-18"/>
    <n v="1"/>
    <n v="2"/>
    <d v="2018-06-13T00:00:00"/>
    <x v="1"/>
    <x v="3"/>
  </r>
  <r>
    <x v="3"/>
    <x v="4"/>
    <x v="1"/>
    <s v="2018"/>
    <n v="3017.01"/>
    <n v="698.67"/>
    <s v="Jun-18"/>
    <n v="1"/>
    <n v="7"/>
    <d v="2018-06-13T00:00:00"/>
    <x v="1"/>
    <x v="4"/>
  </r>
  <r>
    <x v="0"/>
    <x v="1"/>
    <x v="0"/>
    <s v="2018"/>
    <n v="6036.03"/>
    <n v="2414.44"/>
    <s v="Jun-18"/>
    <n v="1"/>
    <n v="10"/>
    <d v="2018-06-13T00:00:00"/>
    <x v="1"/>
    <x v="1"/>
  </r>
  <r>
    <x v="3"/>
    <x v="0"/>
    <x v="0"/>
    <s v="2018"/>
    <n v="14895.44"/>
    <n v="3165.26"/>
    <s v="Jun-18"/>
    <n v="1"/>
    <n v="10"/>
    <d v="2018-06-13T00:00:00"/>
    <x v="1"/>
    <x v="0"/>
  </r>
  <r>
    <x v="3"/>
    <x v="0"/>
    <x v="0"/>
    <s v="2018"/>
    <n v="5987.79"/>
    <n v="864.9"/>
    <s v="Jun-18"/>
    <n v="1"/>
    <n v="8"/>
    <d v="2018-06-13T00:00:00"/>
    <x v="1"/>
    <x v="0"/>
  </r>
  <r>
    <x v="0"/>
    <x v="3"/>
    <x v="1"/>
    <s v="2018"/>
    <n v="1200.6400000000001"/>
    <n v="343.04"/>
    <s v="Jun-18"/>
    <n v="1"/>
    <n v="3"/>
    <d v="2018-06-14T00:00:00"/>
    <x v="1"/>
    <x v="3"/>
  </r>
  <r>
    <x v="3"/>
    <x v="2"/>
    <x v="1"/>
    <s v="2018"/>
    <n v="23400.75"/>
    <n v="11562.7"/>
    <s v="Jun-18"/>
    <n v="1"/>
    <n v="3"/>
    <d v="2018-06-14T00:00:00"/>
    <x v="1"/>
    <x v="2"/>
  </r>
  <r>
    <x v="3"/>
    <x v="0"/>
    <x v="1"/>
    <s v="2018"/>
    <n v="4837.3999999999996"/>
    <n v="1018.4"/>
    <s v="Jun-18"/>
    <n v="1"/>
    <n v="1"/>
    <d v="2018-06-14T00:00:00"/>
    <x v="1"/>
    <x v="0"/>
  </r>
  <r>
    <x v="0"/>
    <x v="2"/>
    <x v="1"/>
    <s v="2018"/>
    <n v="770.5"/>
    <n v="167.5"/>
    <s v="Jun-18"/>
    <n v="1"/>
    <n v="5"/>
    <d v="2018-06-14T00:00:00"/>
    <x v="1"/>
    <x v="2"/>
  </r>
  <r>
    <x v="0"/>
    <x v="1"/>
    <x v="0"/>
    <s v="2018"/>
    <n v="4612.95"/>
    <n v="705.51"/>
    <s v="Jun-18"/>
    <n v="1"/>
    <n v="9"/>
    <d v="2018-06-14T00:00:00"/>
    <x v="1"/>
    <x v="1"/>
  </r>
  <r>
    <x v="2"/>
    <x v="2"/>
    <x v="1"/>
    <s v="2018"/>
    <n v="6311.94"/>
    <n v="2195.46"/>
    <s v="Jun-18"/>
    <n v="1"/>
    <n v="4"/>
    <d v="2018-06-14T00:00:00"/>
    <x v="1"/>
    <x v="2"/>
  </r>
  <r>
    <x v="3"/>
    <x v="3"/>
    <x v="1"/>
    <s v="2018"/>
    <n v="9967.59"/>
    <n v="3357.51"/>
    <s v="Jun-18"/>
    <n v="1"/>
    <n v="7"/>
    <d v="2018-06-14T00:00:00"/>
    <x v="1"/>
    <x v="3"/>
  </r>
  <r>
    <x v="2"/>
    <x v="5"/>
    <x v="1"/>
    <s v="2018"/>
    <n v="1165"/>
    <n v="582.5"/>
    <s v="Jun-18"/>
    <n v="1"/>
    <n v="1"/>
    <d v="2018-06-14T00:00:00"/>
    <x v="1"/>
    <x v="5"/>
  </r>
  <r>
    <x v="3"/>
    <x v="3"/>
    <x v="1"/>
    <s v="2018"/>
    <n v="22763.25"/>
    <n v="4805.55"/>
    <s v="Jun-18"/>
    <n v="1"/>
    <n v="6"/>
    <d v="2018-06-14T00:00:00"/>
    <x v="1"/>
    <x v="3"/>
  </r>
  <r>
    <x v="1"/>
    <x v="3"/>
    <x v="0"/>
    <s v="2018"/>
    <n v="6371.36"/>
    <n v="804.82"/>
    <s v="Jun-18"/>
    <n v="1"/>
    <n v="8"/>
    <d v="2018-06-14T00:00:00"/>
    <x v="1"/>
    <x v="3"/>
  </r>
  <r>
    <x v="0"/>
    <x v="0"/>
    <x v="1"/>
    <s v="2018"/>
    <n v="12255.64"/>
    <n v="6199.88"/>
    <s v="Jun-18"/>
    <n v="1"/>
    <n v="4"/>
    <d v="2018-06-14T00:00:00"/>
    <x v="1"/>
    <x v="0"/>
  </r>
  <r>
    <x v="3"/>
    <x v="3"/>
    <x v="0"/>
    <s v="2018"/>
    <n v="23176.639999999999"/>
    <n v="5038.3999999999996"/>
    <s v="Jun-18"/>
    <n v="1"/>
    <n v="9"/>
    <d v="2018-06-15T00:00:00"/>
    <x v="1"/>
    <x v="3"/>
  </r>
  <r>
    <x v="0"/>
    <x v="3"/>
    <x v="1"/>
    <s v="2018"/>
    <n v="2249.19"/>
    <n v="424.85"/>
    <s v="Jun-18"/>
    <n v="1"/>
    <n v="4"/>
    <d v="2018-06-15T00:00:00"/>
    <x v="1"/>
    <x v="3"/>
  </r>
  <r>
    <x v="3"/>
    <x v="0"/>
    <x v="1"/>
    <s v="2018"/>
    <n v="2351.6999999999998"/>
    <n v="235.17"/>
    <s v="Jun-18"/>
    <n v="1"/>
    <n v="4"/>
    <d v="2018-06-15T00:00:00"/>
    <x v="1"/>
    <x v="0"/>
  </r>
  <r>
    <x v="3"/>
    <x v="1"/>
    <x v="1"/>
    <s v="2018"/>
    <n v="712.88"/>
    <n v="352.69"/>
    <s v="Jun-18"/>
    <n v="1"/>
    <n v="6"/>
    <d v="2018-06-15T00:00:00"/>
    <x v="1"/>
    <x v="1"/>
  </r>
  <r>
    <x v="2"/>
    <x v="0"/>
    <x v="1"/>
    <s v="2018"/>
    <n v="5621.57"/>
    <n v="1588.69"/>
    <s v="Jun-18"/>
    <n v="1"/>
    <n v="4"/>
    <d v="2018-06-15T00:00:00"/>
    <x v="1"/>
    <x v="0"/>
  </r>
  <r>
    <x v="3"/>
    <x v="2"/>
    <x v="1"/>
    <s v="2018"/>
    <n v="4558.68"/>
    <n v="1165.02"/>
    <s v="Jun-18"/>
    <n v="1"/>
    <n v="6"/>
    <d v="2018-06-15T00:00:00"/>
    <x v="1"/>
    <x v="2"/>
  </r>
  <r>
    <x v="3"/>
    <x v="3"/>
    <x v="0"/>
    <s v="2018"/>
    <n v="1737.64"/>
    <n v="951.12"/>
    <s v="Jun-18"/>
    <n v="1"/>
    <n v="9"/>
    <d v="2018-06-15T00:00:00"/>
    <x v="1"/>
    <x v="3"/>
  </r>
  <r>
    <x v="0"/>
    <x v="5"/>
    <x v="0"/>
    <s v="2018"/>
    <n v="7599.81"/>
    <n v="2879.93"/>
    <s v="Jun-18"/>
    <n v="1"/>
    <n v="10"/>
    <d v="2018-06-15T00:00:00"/>
    <x v="1"/>
    <x v="5"/>
  </r>
  <r>
    <x v="3"/>
    <x v="1"/>
    <x v="0"/>
    <s v="2018"/>
    <n v="6339.54"/>
    <n v="1468.08"/>
    <s v="Jun-18"/>
    <n v="1"/>
    <n v="8"/>
    <d v="2018-06-15T00:00:00"/>
    <x v="1"/>
    <x v="1"/>
  </r>
  <r>
    <x v="3"/>
    <x v="0"/>
    <x v="0"/>
    <s v="2018"/>
    <n v="4844.8999999999996"/>
    <n v="1158.56"/>
    <s v="Jun-18"/>
    <n v="1"/>
    <n v="8"/>
    <d v="2018-06-15T00:00:00"/>
    <x v="1"/>
    <x v="0"/>
  </r>
  <r>
    <x v="1"/>
    <x v="0"/>
    <x v="1"/>
    <s v="2018"/>
    <n v="4888.32"/>
    <n v="1099.8599999999999"/>
    <s v="Jun-18"/>
    <n v="1"/>
    <n v="4"/>
    <d v="2018-06-15T00:00:00"/>
    <x v="1"/>
    <x v="0"/>
  </r>
  <r>
    <x v="3"/>
    <x v="3"/>
    <x v="1"/>
    <s v="2018"/>
    <n v="17745.62"/>
    <n v="3966.66"/>
    <s v="Jun-18"/>
    <n v="1"/>
    <n v="3"/>
    <d v="2018-06-15T00:00:00"/>
    <x v="1"/>
    <x v="3"/>
  </r>
  <r>
    <x v="1"/>
    <x v="1"/>
    <x v="1"/>
    <s v="2018"/>
    <n v="3399.91"/>
    <n v="1039.97"/>
    <s v="Jun-18"/>
    <n v="1"/>
    <n v="7"/>
    <d v="2018-06-15T00:00:00"/>
    <x v="1"/>
    <x v="1"/>
  </r>
  <r>
    <x v="0"/>
    <x v="4"/>
    <x v="1"/>
    <s v="2018"/>
    <n v="5165.7"/>
    <n v="-258.3"/>
    <s v="Jun-18"/>
    <n v="1"/>
    <n v="4"/>
    <d v="2018-06-16T00:00:00"/>
    <x v="1"/>
    <x v="4"/>
  </r>
  <r>
    <x v="3"/>
    <x v="0"/>
    <x v="1"/>
    <s v="2018"/>
    <n v="3758.7"/>
    <n v="1017.06"/>
    <s v="Jun-18"/>
    <n v="1"/>
    <n v="7"/>
    <d v="2018-06-16T00:00:00"/>
    <x v="1"/>
    <x v="0"/>
  </r>
  <r>
    <x v="0"/>
    <x v="3"/>
    <x v="0"/>
    <s v="2018"/>
    <n v="3475.29"/>
    <n v="1390.11"/>
    <s v="Jun-18"/>
    <n v="1"/>
    <n v="8"/>
    <d v="2018-06-16T00:00:00"/>
    <x v="1"/>
    <x v="3"/>
  </r>
  <r>
    <x v="3"/>
    <x v="2"/>
    <x v="1"/>
    <s v="2018"/>
    <n v="6772.36"/>
    <n v="1069.32"/>
    <s v="Jun-18"/>
    <n v="1"/>
    <n v="5"/>
    <d v="2018-06-16T00:00:00"/>
    <x v="1"/>
    <x v="2"/>
  </r>
  <r>
    <x v="3"/>
    <x v="0"/>
    <x v="1"/>
    <s v="2018"/>
    <n v="831.47"/>
    <n v="88.04"/>
    <s v="Jun-18"/>
    <n v="1"/>
    <n v="4"/>
    <d v="2018-06-16T00:00:00"/>
    <x v="1"/>
    <x v="0"/>
  </r>
  <r>
    <x v="3"/>
    <x v="0"/>
    <x v="0"/>
    <s v="2018"/>
    <n v="3354.36"/>
    <n v="1696.9"/>
    <s v="Jun-18"/>
    <n v="1"/>
    <n v="9"/>
    <d v="2018-06-16T00:00:00"/>
    <x v="1"/>
    <x v="0"/>
  </r>
  <r>
    <x v="3"/>
    <x v="0"/>
    <x v="1"/>
    <s v="2018"/>
    <n v="1559.76"/>
    <n v="-285.95999999999998"/>
    <s v="Jun-18"/>
    <n v="1"/>
    <n v="1"/>
    <d v="2018-06-16T00:00:00"/>
    <x v="1"/>
    <x v="0"/>
  </r>
  <r>
    <x v="0"/>
    <x v="5"/>
    <x v="0"/>
    <s v="2018"/>
    <n v="22099.279999999999"/>
    <n v="10933.32"/>
    <s v="Jun-18"/>
    <n v="1"/>
    <n v="10"/>
    <d v="2018-06-17T00:00:00"/>
    <x v="1"/>
    <x v="5"/>
  </r>
  <r>
    <x v="3"/>
    <x v="0"/>
    <x v="1"/>
    <s v="2018"/>
    <n v="5569.71"/>
    <n v="1638.15"/>
    <s v="Jun-18"/>
    <n v="1"/>
    <n v="2"/>
    <d v="2018-06-17T00:00:00"/>
    <x v="1"/>
    <x v="0"/>
  </r>
  <r>
    <x v="1"/>
    <x v="3"/>
    <x v="1"/>
    <s v="2018"/>
    <n v="5467.2"/>
    <n v="1608"/>
    <s v="Jun-18"/>
    <n v="1"/>
    <n v="7"/>
    <d v="2018-06-17T00:00:00"/>
    <x v="1"/>
    <x v="3"/>
  </r>
  <r>
    <x v="0"/>
    <x v="1"/>
    <x v="1"/>
    <s v="2018"/>
    <n v="19095"/>
    <n v="5829"/>
    <s v="Jun-18"/>
    <n v="1"/>
    <n v="1"/>
    <d v="2018-06-17T00:00:00"/>
    <x v="1"/>
    <x v="1"/>
  </r>
  <r>
    <x v="0"/>
    <x v="5"/>
    <x v="1"/>
    <s v="2018"/>
    <n v="3348.66"/>
    <n v="669.74"/>
    <s v="Jun-18"/>
    <n v="1"/>
    <n v="5"/>
    <d v="2018-06-17T00:00:00"/>
    <x v="1"/>
    <x v="5"/>
  </r>
  <r>
    <x v="1"/>
    <x v="4"/>
    <x v="1"/>
    <s v="2018"/>
    <n v="1514.87"/>
    <n v="813.26"/>
    <s v="Jun-18"/>
    <n v="1"/>
    <n v="2"/>
    <d v="2018-06-17T00:00:00"/>
    <x v="1"/>
    <x v="4"/>
  </r>
  <r>
    <x v="3"/>
    <x v="3"/>
    <x v="1"/>
    <s v="2018"/>
    <n v="10182.66"/>
    <n v="239.58"/>
    <s v="Jun-18"/>
    <n v="1"/>
    <n v="3"/>
    <d v="2018-06-17T00:00:00"/>
    <x v="1"/>
    <x v="3"/>
  </r>
  <r>
    <x v="0"/>
    <x v="0"/>
    <x v="0"/>
    <s v="2018"/>
    <n v="813.65"/>
    <n v="70.77"/>
    <s v="Jun-18"/>
    <n v="1"/>
    <n v="9"/>
    <d v="2018-06-17T00:00:00"/>
    <x v="1"/>
    <x v="0"/>
  </r>
  <r>
    <x v="0"/>
    <x v="0"/>
    <x v="0"/>
    <s v="2018"/>
    <n v="18528.98"/>
    <n v="1611.2"/>
    <s v="Jun-18"/>
    <n v="1"/>
    <n v="10"/>
    <d v="2018-06-18T00:00:00"/>
    <x v="1"/>
    <x v="0"/>
  </r>
  <r>
    <x v="3"/>
    <x v="2"/>
    <x v="1"/>
    <s v="2018"/>
    <n v="1616.71"/>
    <n v="459.49"/>
    <s v="Jun-18"/>
    <n v="1"/>
    <n v="6"/>
    <d v="2018-06-18T00:00:00"/>
    <x v="1"/>
    <x v="2"/>
  </r>
  <r>
    <x v="3"/>
    <x v="2"/>
    <x v="1"/>
    <s v="2018"/>
    <n v="6543.55"/>
    <n v="-0.02"/>
    <s v="Jun-18"/>
    <n v="1"/>
    <n v="1"/>
    <d v="2018-06-18T00:00:00"/>
    <x v="1"/>
    <x v="2"/>
  </r>
  <r>
    <x v="3"/>
    <x v="0"/>
    <x v="1"/>
    <s v="2018"/>
    <n v="840.18"/>
    <n v="336.06"/>
    <s v="Jun-18"/>
    <n v="1"/>
    <n v="4"/>
    <d v="2018-06-18T00:00:00"/>
    <x v="1"/>
    <x v="0"/>
  </r>
  <r>
    <x v="3"/>
    <x v="1"/>
    <x v="1"/>
    <s v="2018"/>
    <n v="1603.98"/>
    <n v="623.77"/>
    <s v="Jun-18"/>
    <n v="1"/>
    <n v="5"/>
    <d v="2018-06-18T00:00:00"/>
    <x v="1"/>
    <x v="1"/>
  </r>
  <r>
    <x v="1"/>
    <x v="0"/>
    <x v="1"/>
    <s v="2018"/>
    <n v="15225.08"/>
    <n v="8814.52"/>
    <s v="Jun-18"/>
    <n v="1"/>
    <n v="1"/>
    <d v="2018-06-18T00:00:00"/>
    <x v="1"/>
    <x v="0"/>
  </r>
  <r>
    <x v="1"/>
    <x v="3"/>
    <x v="1"/>
    <s v="2018"/>
    <n v="10971.92"/>
    <n v="3458.52"/>
    <s v="Jun-18"/>
    <n v="1"/>
    <n v="7"/>
    <d v="2018-06-18T00:00:00"/>
    <x v="1"/>
    <x v="3"/>
  </r>
  <r>
    <x v="0"/>
    <x v="3"/>
    <x v="1"/>
    <s v="2018"/>
    <n v="2007.99"/>
    <n v="223.11"/>
    <s v="Jun-18"/>
    <n v="1"/>
    <n v="6"/>
    <d v="2018-06-18T00:00:00"/>
    <x v="1"/>
    <x v="3"/>
  </r>
  <r>
    <x v="3"/>
    <x v="0"/>
    <x v="1"/>
    <s v="2018"/>
    <n v="954.75"/>
    <n v="542.70000000000005"/>
    <s v="Jun-18"/>
    <n v="1"/>
    <n v="5"/>
    <d v="2018-06-18T00:00:00"/>
    <x v="1"/>
    <x v="0"/>
  </r>
  <r>
    <x v="1"/>
    <x v="2"/>
    <x v="1"/>
    <s v="2018"/>
    <n v="17911.11"/>
    <n v="4336.3599999999997"/>
    <s v="Jun-18"/>
    <n v="1"/>
    <n v="7"/>
    <d v="2018-06-18T00:00:00"/>
    <x v="1"/>
    <x v="2"/>
  </r>
  <r>
    <x v="0"/>
    <x v="0"/>
    <x v="1"/>
    <s v="2018"/>
    <n v="4068.24"/>
    <n v="1459.24"/>
    <s v="Jun-18"/>
    <n v="1"/>
    <n v="1"/>
    <d v="2018-06-18T00:00:00"/>
    <x v="1"/>
    <x v="0"/>
  </r>
  <r>
    <x v="0"/>
    <x v="5"/>
    <x v="1"/>
    <s v="2018"/>
    <n v="1756.74"/>
    <n v="668.32"/>
    <s v="Jun-18"/>
    <n v="1"/>
    <n v="7"/>
    <d v="2018-06-19T00:00:00"/>
    <x v="1"/>
    <x v="5"/>
  </r>
  <r>
    <x v="1"/>
    <x v="0"/>
    <x v="1"/>
    <s v="2018"/>
    <n v="6265.84"/>
    <n v="313.32"/>
    <s v="Jun-18"/>
    <n v="1"/>
    <n v="5"/>
    <d v="2018-06-19T00:00:00"/>
    <x v="1"/>
    <x v="0"/>
  </r>
  <r>
    <x v="3"/>
    <x v="0"/>
    <x v="1"/>
    <s v="2018"/>
    <n v="5815.6"/>
    <n v="508.83"/>
    <s v="Jun-18"/>
    <n v="1"/>
    <n v="5"/>
    <d v="2018-06-19T00:00:00"/>
    <x v="1"/>
    <x v="0"/>
  </r>
  <r>
    <x v="3"/>
    <x v="0"/>
    <x v="1"/>
    <s v="2018"/>
    <n v="36051.360000000001"/>
    <n v="10246.200000000001"/>
    <s v="Jun-18"/>
    <n v="1"/>
    <n v="6"/>
    <d v="2018-06-19T00:00:00"/>
    <x v="1"/>
    <x v="0"/>
  </r>
  <r>
    <x v="3"/>
    <x v="3"/>
    <x v="1"/>
    <s v="2018"/>
    <n v="5628"/>
    <n v="2110.5"/>
    <s v="Jun-18"/>
    <n v="1"/>
    <n v="4"/>
    <d v="2018-06-19T00:00:00"/>
    <x v="1"/>
    <x v="3"/>
  </r>
  <r>
    <x v="3"/>
    <x v="0"/>
    <x v="1"/>
    <s v="2018"/>
    <n v="5948.26"/>
    <n v="2650.86"/>
    <s v="Jun-18"/>
    <n v="1"/>
    <n v="3"/>
    <d v="2018-06-19T00:00:00"/>
    <x v="1"/>
    <x v="0"/>
  </r>
  <r>
    <x v="3"/>
    <x v="5"/>
    <x v="0"/>
    <s v="2018"/>
    <n v="3039.12"/>
    <n v="-202.62"/>
    <s v="Jun-18"/>
    <n v="1"/>
    <n v="10"/>
    <d v="2018-06-19T00:00:00"/>
    <x v="1"/>
    <x v="5"/>
  </r>
  <r>
    <x v="3"/>
    <x v="2"/>
    <x v="1"/>
    <s v="2018"/>
    <n v="942.02"/>
    <n v="158.66"/>
    <s v="Jun-18"/>
    <n v="1"/>
    <n v="7"/>
    <d v="2018-06-19T00:00:00"/>
    <x v="1"/>
    <x v="2"/>
  </r>
  <r>
    <x v="1"/>
    <x v="1"/>
    <x v="1"/>
    <s v="2018"/>
    <n v="853.58"/>
    <n v="-121.94"/>
    <s v="Jun-18"/>
    <n v="1"/>
    <n v="2"/>
    <d v="2018-06-19T00:00:00"/>
    <x v="1"/>
    <x v="1"/>
  </r>
  <r>
    <x v="3"/>
    <x v="2"/>
    <x v="1"/>
    <s v="2018"/>
    <n v="5535.54"/>
    <n v="1291.6199999999999"/>
    <s v="Jun-18"/>
    <n v="1"/>
    <n v="6"/>
    <d v="2018-06-20T00:00:00"/>
    <x v="1"/>
    <x v="2"/>
  </r>
  <r>
    <x v="1"/>
    <x v="4"/>
    <x v="1"/>
    <s v="2018"/>
    <n v="7824.93"/>
    <n v="920.58"/>
    <s v="Jun-18"/>
    <n v="1"/>
    <n v="5"/>
    <d v="2018-06-20T00:00:00"/>
    <x v="1"/>
    <x v="4"/>
  </r>
  <r>
    <x v="0"/>
    <x v="0"/>
    <x v="1"/>
    <s v="2018"/>
    <n v="443.81"/>
    <n v="212.25"/>
    <s v="Jun-18"/>
    <n v="1"/>
    <n v="2"/>
    <d v="2018-06-20T00:00:00"/>
    <x v="1"/>
    <x v="0"/>
  </r>
  <r>
    <x v="3"/>
    <x v="0"/>
    <x v="1"/>
    <s v="2018"/>
    <n v="139.36000000000001"/>
    <n v="0"/>
    <s v="Jun-18"/>
    <n v="1"/>
    <n v="5"/>
    <d v="2018-06-20T00:00:00"/>
    <x v="1"/>
    <x v="0"/>
  </r>
  <r>
    <x v="3"/>
    <x v="3"/>
    <x v="0"/>
    <s v="2018"/>
    <n v="4009.28"/>
    <n v="400.92"/>
    <s v="Jun-18"/>
    <n v="1"/>
    <n v="10"/>
    <d v="2018-06-20T00:00:00"/>
    <x v="1"/>
    <x v="3"/>
  </r>
  <r>
    <x v="1"/>
    <x v="1"/>
    <x v="1"/>
    <s v="2018"/>
    <n v="15467.62"/>
    <n v="4003.37"/>
    <s v="Jun-18"/>
    <n v="1"/>
    <n v="3"/>
    <d v="2018-06-20T00:00:00"/>
    <x v="1"/>
    <x v="1"/>
  </r>
  <r>
    <x v="0"/>
    <x v="0"/>
    <x v="1"/>
    <s v="2018"/>
    <n v="11617.8"/>
    <n v="2596.92"/>
    <s v="Jun-18"/>
    <n v="1"/>
    <n v="4"/>
    <d v="2018-06-20T00:00:00"/>
    <x v="1"/>
    <x v="0"/>
  </r>
  <r>
    <x v="1"/>
    <x v="4"/>
    <x v="0"/>
    <s v="2018"/>
    <n v="2009.46"/>
    <n v="830"/>
    <s v="Jun-18"/>
    <n v="1"/>
    <n v="8"/>
    <d v="2018-06-21T00:00:00"/>
    <x v="1"/>
    <x v="4"/>
  </r>
  <r>
    <x v="2"/>
    <x v="3"/>
    <x v="1"/>
    <s v="2018"/>
    <n v="4556"/>
    <n v="-113.9"/>
    <s v="Jun-18"/>
    <n v="1"/>
    <n v="3"/>
    <d v="2018-06-21T00:00:00"/>
    <x v="1"/>
    <x v="3"/>
  </r>
  <r>
    <x v="3"/>
    <x v="4"/>
    <x v="0"/>
    <s v="2018"/>
    <n v="2847.5"/>
    <n v="703.5"/>
    <s v="Jun-18"/>
    <n v="1"/>
    <n v="8"/>
    <d v="2018-06-21T00:00:00"/>
    <x v="1"/>
    <x v="4"/>
  </r>
  <r>
    <x v="2"/>
    <x v="1"/>
    <x v="1"/>
    <s v="2018"/>
    <n v="1922.23"/>
    <n v="546.30999999999995"/>
    <s v="Jun-18"/>
    <n v="1"/>
    <n v="3"/>
    <d v="2018-06-21T00:00:00"/>
    <x v="1"/>
    <x v="1"/>
  </r>
  <r>
    <x v="2"/>
    <x v="0"/>
    <x v="1"/>
    <s v="2018"/>
    <n v="5909.4"/>
    <n v="3020.36"/>
    <s v="Jun-18"/>
    <n v="1"/>
    <n v="5"/>
    <d v="2018-06-21T00:00:00"/>
    <x v="1"/>
    <x v="0"/>
  </r>
  <r>
    <x v="2"/>
    <x v="3"/>
    <x v="0"/>
    <s v="2018"/>
    <n v="19502.36"/>
    <n v="11085.56"/>
    <s v="Jun-18"/>
    <n v="1"/>
    <n v="10"/>
    <d v="2018-06-21T00:00:00"/>
    <x v="1"/>
    <x v="3"/>
  </r>
  <r>
    <x v="1"/>
    <x v="0"/>
    <x v="0"/>
    <s v="2018"/>
    <n v="3919.5"/>
    <n v="2046.85"/>
    <s v="Jun-18"/>
    <n v="1"/>
    <n v="8"/>
    <d v="2018-06-22T00:00:00"/>
    <x v="1"/>
    <x v="0"/>
  </r>
  <r>
    <x v="3"/>
    <x v="5"/>
    <x v="1"/>
    <s v="2018"/>
    <n v="2237.13"/>
    <n v="447.43"/>
    <s v="Jun-18"/>
    <n v="1"/>
    <n v="4"/>
    <d v="2018-06-22T00:00:00"/>
    <x v="1"/>
    <x v="5"/>
  </r>
  <r>
    <x v="3"/>
    <x v="4"/>
    <x v="1"/>
    <s v="2018"/>
    <n v="5628"/>
    <n v="-2063.6"/>
    <s v="Jun-18"/>
    <n v="1"/>
    <n v="4"/>
    <d v="2018-06-22T00:00:00"/>
    <x v="1"/>
    <x v="4"/>
  </r>
  <r>
    <x v="0"/>
    <x v="3"/>
    <x v="0"/>
    <s v="2018"/>
    <n v="2125.91"/>
    <n v="626.59"/>
    <s v="Jun-18"/>
    <n v="1"/>
    <n v="9"/>
    <d v="2018-06-22T00:00:00"/>
    <x v="1"/>
    <x v="3"/>
  </r>
  <r>
    <x v="3"/>
    <x v="3"/>
    <x v="1"/>
    <s v="2018"/>
    <n v="7187.76"/>
    <n v="1597.28"/>
    <s v="Jun-18"/>
    <n v="1"/>
    <n v="7"/>
    <d v="2018-06-22T00:00:00"/>
    <x v="1"/>
    <x v="3"/>
  </r>
  <r>
    <x v="3"/>
    <x v="0"/>
    <x v="0"/>
    <s v="2018"/>
    <n v="653.38"/>
    <n v="262.77"/>
    <s v="Jun-18"/>
    <n v="1"/>
    <n v="10"/>
    <d v="2018-06-22T00:00:00"/>
    <x v="1"/>
    <x v="0"/>
  </r>
  <r>
    <x v="0"/>
    <x v="0"/>
    <x v="1"/>
    <s v="2018"/>
    <n v="15123.24"/>
    <n v="7959.6"/>
    <s v="Jun-18"/>
    <n v="1"/>
    <n v="7"/>
    <d v="2018-06-22T00:00:00"/>
    <x v="1"/>
    <x v="0"/>
  </r>
  <r>
    <x v="3"/>
    <x v="4"/>
    <x v="1"/>
    <s v="2018"/>
    <n v="2829.28"/>
    <n v="1506.91"/>
    <s v="Jun-18"/>
    <n v="1"/>
    <n v="2"/>
    <d v="2018-06-22T00:00:00"/>
    <x v="1"/>
    <x v="4"/>
  </r>
  <r>
    <x v="3"/>
    <x v="0"/>
    <x v="1"/>
    <s v="2018"/>
    <n v="14107.52"/>
    <n v="4937.66"/>
    <s v="Jun-18"/>
    <n v="1"/>
    <n v="5"/>
    <d v="2018-06-22T00:00:00"/>
    <x v="1"/>
    <x v="0"/>
  </r>
  <r>
    <x v="0"/>
    <x v="0"/>
    <x v="1"/>
    <s v="2018"/>
    <n v="33460.81"/>
    <n v="9157.7199999999993"/>
    <s v="Jun-18"/>
    <n v="1"/>
    <n v="7"/>
    <d v="2018-06-22T00:00:00"/>
    <x v="1"/>
    <x v="0"/>
  </r>
  <r>
    <x v="0"/>
    <x v="2"/>
    <x v="1"/>
    <s v="2018"/>
    <n v="1646.19"/>
    <n v="877.97"/>
    <s v="Jun-18"/>
    <n v="1"/>
    <n v="3"/>
    <d v="2018-06-23T00:00:00"/>
    <x v="1"/>
    <x v="2"/>
  </r>
  <r>
    <x v="3"/>
    <x v="2"/>
    <x v="1"/>
    <s v="2018"/>
    <n v="4931.2"/>
    <n v="428.8"/>
    <s v="Jun-18"/>
    <n v="1"/>
    <n v="6"/>
    <d v="2018-06-23T00:00:00"/>
    <x v="1"/>
    <x v="2"/>
  </r>
  <r>
    <x v="3"/>
    <x v="1"/>
    <x v="1"/>
    <s v="2018"/>
    <n v="2031.44"/>
    <n v="203.14"/>
    <s v="Jun-18"/>
    <n v="1"/>
    <n v="6"/>
    <d v="2018-06-23T00:00:00"/>
    <x v="1"/>
    <x v="1"/>
  </r>
  <r>
    <x v="3"/>
    <x v="2"/>
    <x v="1"/>
    <s v="2018"/>
    <n v="3587.45"/>
    <n v="1559.76"/>
    <s v="Jun-18"/>
    <n v="1"/>
    <n v="7"/>
    <d v="2018-06-23T00:00:00"/>
    <x v="1"/>
    <x v="2"/>
  </r>
  <r>
    <x v="3"/>
    <x v="4"/>
    <x v="1"/>
    <s v="2018"/>
    <n v="12108.24"/>
    <n v="1967.58"/>
    <s v="Jun-18"/>
    <n v="1"/>
    <n v="3"/>
    <d v="2018-06-24T00:00:00"/>
    <x v="1"/>
    <x v="4"/>
  </r>
  <r>
    <x v="0"/>
    <x v="0"/>
    <x v="1"/>
    <s v="2018"/>
    <n v="7638"/>
    <n v="3457.2"/>
    <s v="Jun-18"/>
    <n v="1"/>
    <n v="1"/>
    <d v="2018-06-24T00:00:00"/>
    <x v="1"/>
    <x v="0"/>
  </r>
  <r>
    <x v="2"/>
    <x v="0"/>
    <x v="1"/>
    <s v="2018"/>
    <n v="15364.44"/>
    <n v="6828.64"/>
    <s v="Jun-18"/>
    <n v="1"/>
    <n v="7"/>
    <d v="2018-06-24T00:00:00"/>
    <x v="1"/>
    <x v="0"/>
  </r>
  <r>
    <x v="3"/>
    <x v="0"/>
    <x v="1"/>
    <s v="2018"/>
    <n v="9342.48"/>
    <n v="1201.1600000000001"/>
    <s v="Jun-18"/>
    <n v="1"/>
    <n v="3"/>
    <d v="2018-06-25T00:00:00"/>
    <x v="1"/>
    <x v="0"/>
  </r>
  <r>
    <x v="3"/>
    <x v="1"/>
    <x v="1"/>
    <s v="2018"/>
    <n v="3735.92"/>
    <n v="307.68"/>
    <s v="Jun-18"/>
    <n v="1"/>
    <n v="1"/>
    <d v="2018-06-25T00:00:00"/>
    <x v="1"/>
    <x v="1"/>
  </r>
  <r>
    <x v="0"/>
    <x v="5"/>
    <x v="1"/>
    <s v="2018"/>
    <n v="3501.15"/>
    <n v="1560.29"/>
    <s v="Jun-18"/>
    <n v="1"/>
    <n v="3"/>
    <d v="2018-06-25T00:00:00"/>
    <x v="1"/>
    <x v="5"/>
  </r>
  <r>
    <x v="0"/>
    <x v="0"/>
    <x v="0"/>
    <s v="2018"/>
    <n v="12796.46"/>
    <n v="4033.66"/>
    <s v="Jun-18"/>
    <n v="1"/>
    <n v="8"/>
    <d v="2018-06-25T00:00:00"/>
    <x v="1"/>
    <x v="0"/>
  </r>
  <r>
    <x v="2"/>
    <x v="0"/>
    <x v="1"/>
    <s v="2018"/>
    <n v="2339.64"/>
    <n v="857.87"/>
    <s v="Jun-18"/>
    <n v="1"/>
    <n v="4"/>
    <d v="2018-06-26T00:00:00"/>
    <x v="1"/>
    <x v="0"/>
  </r>
  <r>
    <x v="0"/>
    <x v="2"/>
    <x v="1"/>
    <s v="2018"/>
    <n v="992.4"/>
    <n v="485.41"/>
    <s v="Jun-18"/>
    <n v="1"/>
    <n v="2"/>
    <d v="2018-06-26T00:00:00"/>
    <x v="1"/>
    <x v="2"/>
  </r>
  <r>
    <x v="0"/>
    <x v="0"/>
    <x v="1"/>
    <s v="2018"/>
    <n v="4180.8"/>
    <n v="1515.55"/>
    <s v="Jun-18"/>
    <n v="1"/>
    <n v="4"/>
    <d v="2018-06-26T00:00:00"/>
    <x v="1"/>
    <x v="0"/>
  </r>
  <r>
    <x v="0"/>
    <x v="0"/>
    <x v="1"/>
    <s v="2018"/>
    <n v="2138.64"/>
    <n v="562.79999999999995"/>
    <s v="Jun-18"/>
    <n v="1"/>
    <n v="3"/>
    <d v="2018-06-26T00:00:00"/>
    <x v="1"/>
    <x v="0"/>
  </r>
  <r>
    <x v="3"/>
    <x v="0"/>
    <x v="1"/>
    <s v="2018"/>
    <n v="8401.7999999999993"/>
    <n v="2299.4"/>
    <s v="Jun-18"/>
    <n v="1"/>
    <n v="2"/>
    <d v="2018-06-26T00:00:00"/>
    <x v="1"/>
    <x v="0"/>
  </r>
  <r>
    <x v="0"/>
    <x v="5"/>
    <x v="0"/>
    <s v="2018"/>
    <n v="2345.67"/>
    <n v="677.64"/>
    <s v="Jun-18"/>
    <n v="1"/>
    <n v="10"/>
    <d v="2018-06-26T00:00:00"/>
    <x v="1"/>
    <x v="5"/>
  </r>
  <r>
    <x v="1"/>
    <x v="1"/>
    <x v="0"/>
    <s v="2018"/>
    <n v="1676.61"/>
    <n v="911.17"/>
    <s v="Jun-18"/>
    <n v="1"/>
    <n v="10"/>
    <d v="2018-06-26T00:00:00"/>
    <x v="1"/>
    <x v="1"/>
  </r>
  <r>
    <x v="1"/>
    <x v="0"/>
    <x v="1"/>
    <s v="2018"/>
    <n v="1113.8800000000001"/>
    <n v="246.23"/>
    <s v="Jun-18"/>
    <n v="1"/>
    <n v="4"/>
    <d v="2018-06-26T00:00:00"/>
    <x v="1"/>
    <x v="0"/>
  </r>
  <r>
    <x v="3"/>
    <x v="1"/>
    <x v="1"/>
    <s v="2018"/>
    <n v="3093.39"/>
    <n v="1477.95"/>
    <s v="Jun-18"/>
    <n v="1"/>
    <n v="3"/>
    <d v="2018-06-26T00:00:00"/>
    <x v="1"/>
    <x v="1"/>
  </r>
  <r>
    <x v="3"/>
    <x v="2"/>
    <x v="1"/>
    <s v="2018"/>
    <n v="16741.419999999998"/>
    <n v="1637.73"/>
    <s v="Jun-18"/>
    <n v="1"/>
    <n v="1"/>
    <d v="2018-06-26T00:00:00"/>
    <x v="1"/>
    <x v="2"/>
  </r>
  <r>
    <x v="1"/>
    <x v="0"/>
    <x v="0"/>
    <s v="2018"/>
    <n v="3742.62"/>
    <n v="1772.82"/>
    <s v="Jun-18"/>
    <n v="1"/>
    <n v="8"/>
    <d v="2018-06-27T00:00:00"/>
    <x v="1"/>
    <x v="0"/>
  </r>
  <r>
    <x v="3"/>
    <x v="0"/>
    <x v="1"/>
    <s v="2018"/>
    <n v="21204.16"/>
    <n v="8527.76"/>
    <s v="Jun-18"/>
    <n v="1"/>
    <n v="3"/>
    <d v="2018-06-27T00:00:00"/>
    <x v="1"/>
    <x v="0"/>
  </r>
  <r>
    <x v="3"/>
    <x v="0"/>
    <x v="1"/>
    <s v="2018"/>
    <n v="7319.75"/>
    <n v="3313.15"/>
    <s v="Jun-18"/>
    <n v="1"/>
    <n v="2"/>
    <d v="2018-06-27T00:00:00"/>
    <x v="1"/>
    <x v="0"/>
  </r>
  <r>
    <x v="2"/>
    <x v="3"/>
    <x v="1"/>
    <s v="2018"/>
    <n v="2164.1"/>
    <n v="1070.6600000000001"/>
    <s v="Jun-18"/>
    <n v="1"/>
    <n v="6"/>
    <d v="2018-06-27T00:00:00"/>
    <x v="1"/>
    <x v="3"/>
  </r>
  <r>
    <x v="1"/>
    <x v="0"/>
    <x v="1"/>
    <s v="2018"/>
    <n v="9572.9599999999991"/>
    <n v="1410.76"/>
    <s v="Jun-18"/>
    <n v="1"/>
    <n v="3"/>
    <d v="2018-06-27T00:00:00"/>
    <x v="1"/>
    <x v="0"/>
  </r>
  <r>
    <x v="3"/>
    <x v="5"/>
    <x v="1"/>
    <s v="2018"/>
    <n v="1013.71"/>
    <n v="310.08"/>
    <s v="Jun-18"/>
    <n v="1"/>
    <n v="5"/>
    <d v="2018-06-27T00:00:00"/>
    <x v="1"/>
    <x v="5"/>
  </r>
  <r>
    <x v="3"/>
    <x v="1"/>
    <x v="0"/>
    <s v="2018"/>
    <n v="11095.2"/>
    <n v="6030"/>
    <s v="Jun-18"/>
    <n v="1"/>
    <n v="10"/>
    <d v="2018-06-27T00:00:00"/>
    <x v="1"/>
    <x v="1"/>
  </r>
  <r>
    <x v="3"/>
    <x v="0"/>
    <x v="1"/>
    <s v="2018"/>
    <n v="16485.349999999999"/>
    <n v="2082.36"/>
    <s v="Jun-18"/>
    <n v="1"/>
    <n v="4"/>
    <d v="2018-06-27T00:00:00"/>
    <x v="1"/>
    <x v="0"/>
  </r>
  <r>
    <x v="2"/>
    <x v="2"/>
    <x v="1"/>
    <s v="2018"/>
    <n v="12325.32"/>
    <n v="3012.87"/>
    <s v="Jun-18"/>
    <n v="1"/>
    <n v="1"/>
    <d v="2018-06-27T00:00:00"/>
    <x v="1"/>
    <x v="2"/>
  </r>
  <r>
    <x v="0"/>
    <x v="0"/>
    <x v="0"/>
    <s v="2018"/>
    <n v="3775.45"/>
    <n v="161.80000000000001"/>
    <s v="Jun-18"/>
    <n v="1"/>
    <n v="9"/>
    <d v="2018-06-27T00:00:00"/>
    <x v="1"/>
    <x v="0"/>
  </r>
  <r>
    <x v="3"/>
    <x v="5"/>
    <x v="0"/>
    <s v="2018"/>
    <n v="1115.68"/>
    <n v="169.77"/>
    <s v="Jun-18"/>
    <n v="1"/>
    <n v="10"/>
    <d v="2018-06-27T00:00:00"/>
    <x v="1"/>
    <x v="5"/>
  </r>
  <r>
    <x v="0"/>
    <x v="1"/>
    <x v="1"/>
    <s v="2018"/>
    <n v="4499.72"/>
    <n v="391.27"/>
    <s v="Jun-18"/>
    <n v="1"/>
    <n v="7"/>
    <d v="2018-06-27T00:00:00"/>
    <x v="1"/>
    <x v="1"/>
  </r>
  <r>
    <x v="3"/>
    <x v="2"/>
    <x v="1"/>
    <s v="2018"/>
    <n v="496.47"/>
    <n v="135.87"/>
    <s v="Jun-18"/>
    <n v="1"/>
    <n v="4"/>
    <d v="2018-06-27T00:00:00"/>
    <x v="1"/>
    <x v="2"/>
  </r>
  <r>
    <x v="0"/>
    <x v="1"/>
    <x v="1"/>
    <s v="2018"/>
    <n v="2870.28"/>
    <n v="979.26"/>
    <s v="Jun-18"/>
    <n v="1"/>
    <n v="4"/>
    <d v="2018-06-27T00:00:00"/>
    <x v="1"/>
    <x v="1"/>
  </r>
  <r>
    <x v="0"/>
    <x v="2"/>
    <x v="1"/>
    <s v="2018"/>
    <n v="5433.03"/>
    <n v="2620.65"/>
    <s v="Jun-18"/>
    <n v="1"/>
    <n v="1"/>
    <d v="2018-06-28T00:00:00"/>
    <x v="1"/>
    <x v="2"/>
  </r>
  <r>
    <x v="0"/>
    <x v="5"/>
    <x v="1"/>
    <s v="2018"/>
    <n v="17906.419999999998"/>
    <n v="4281.97"/>
    <s v="Jun-18"/>
    <n v="1"/>
    <n v="6"/>
    <d v="2018-06-28T00:00:00"/>
    <x v="1"/>
    <x v="5"/>
  </r>
  <r>
    <x v="0"/>
    <x v="2"/>
    <x v="0"/>
    <s v="2018"/>
    <n v="290.77999999999997"/>
    <n v="49.84"/>
    <s v="Jun-18"/>
    <n v="1"/>
    <n v="8"/>
    <d v="2018-06-28T00:00:00"/>
    <x v="1"/>
    <x v="2"/>
  </r>
  <r>
    <x v="3"/>
    <x v="5"/>
    <x v="1"/>
    <s v="2018"/>
    <n v="5810.91"/>
    <n v="-830.13"/>
    <s v="Jun-18"/>
    <n v="1"/>
    <n v="5"/>
    <d v="2018-06-28T00:00:00"/>
    <x v="1"/>
    <x v="5"/>
  </r>
  <r>
    <x v="3"/>
    <x v="4"/>
    <x v="1"/>
    <s v="2018"/>
    <n v="4396.54"/>
    <n v="1137.92"/>
    <s v="Jun-18"/>
    <n v="1"/>
    <n v="7"/>
    <d v="2018-06-28T00:00:00"/>
    <x v="1"/>
    <x v="4"/>
  </r>
  <r>
    <x v="3"/>
    <x v="3"/>
    <x v="1"/>
    <s v="2018"/>
    <n v="7222.6"/>
    <n v="-619.08000000000004"/>
    <s v="Jun-18"/>
    <n v="1"/>
    <n v="5"/>
    <d v="2018-06-28T00:00:00"/>
    <x v="1"/>
    <x v="3"/>
  </r>
  <r>
    <x v="0"/>
    <x v="3"/>
    <x v="1"/>
    <s v="2018"/>
    <n v="46945.02"/>
    <n v="24493.02"/>
    <s v="Jun-18"/>
    <n v="1"/>
    <n v="6"/>
    <d v="2018-06-28T00:00:00"/>
    <x v="1"/>
    <x v="3"/>
  </r>
  <r>
    <x v="1"/>
    <x v="2"/>
    <x v="0"/>
    <s v="2018"/>
    <n v="16846.48"/>
    <n v="1263.5"/>
    <s v="Jun-18"/>
    <n v="1"/>
    <n v="8"/>
    <d v="2018-06-28T00:00:00"/>
    <x v="1"/>
    <x v="2"/>
  </r>
  <r>
    <x v="3"/>
    <x v="0"/>
    <x v="1"/>
    <s v="2018"/>
    <n v="4844.8999999999996"/>
    <n v="2053.8200000000002"/>
    <s v="Jun-18"/>
    <n v="1"/>
    <n v="7"/>
    <d v="2018-06-28T00:00:00"/>
    <x v="1"/>
    <x v="0"/>
  </r>
  <r>
    <x v="0"/>
    <x v="0"/>
    <x v="1"/>
    <s v="2018"/>
    <n v="8383.0400000000009"/>
    <n v="2460.2399999999998"/>
    <s v="Jun-18"/>
    <n v="1"/>
    <n v="1"/>
    <d v="2018-06-28T00:00:00"/>
    <x v="1"/>
    <x v="0"/>
  </r>
  <r>
    <x v="3"/>
    <x v="3"/>
    <x v="1"/>
    <s v="2018"/>
    <n v="28323.58"/>
    <n v="5541.58"/>
    <s v="Jun-18"/>
    <n v="1"/>
    <n v="4"/>
    <d v="2018-06-28T00:00:00"/>
    <x v="1"/>
    <x v="3"/>
  </r>
  <r>
    <x v="0"/>
    <x v="3"/>
    <x v="0"/>
    <s v="2018"/>
    <n v="14055.93"/>
    <n v="6403.25"/>
    <s v="Jun-18"/>
    <n v="1"/>
    <n v="9"/>
    <d v="2018-06-28T00:00:00"/>
    <x v="1"/>
    <x v="3"/>
  </r>
  <r>
    <x v="3"/>
    <x v="5"/>
    <x v="1"/>
    <s v="2018"/>
    <n v="15617.7"/>
    <n v="2602.9499999999998"/>
    <s v="Jun-18"/>
    <n v="1"/>
    <n v="3"/>
    <d v="2018-06-28T00:00:00"/>
    <x v="1"/>
    <x v="5"/>
  </r>
  <r>
    <x v="1"/>
    <x v="3"/>
    <x v="0"/>
    <s v="2018"/>
    <n v="24288.84"/>
    <n v="5113.4399999999996"/>
    <s v="Jun-18"/>
    <n v="1"/>
    <n v="9"/>
    <d v="2018-06-29T00:00:00"/>
    <x v="1"/>
    <x v="3"/>
  </r>
  <r>
    <x v="2"/>
    <x v="2"/>
    <x v="1"/>
    <s v="2018"/>
    <n v="2164.1"/>
    <n v="842.86"/>
    <s v="Jun-18"/>
    <n v="1"/>
    <n v="1"/>
    <d v="2018-06-29T00:00:00"/>
    <x v="1"/>
    <x v="2"/>
  </r>
  <r>
    <x v="0"/>
    <x v="0"/>
    <x v="1"/>
    <s v="2018"/>
    <n v="6982.74"/>
    <n v="1939.65"/>
    <s v="Jun-18"/>
    <n v="1"/>
    <n v="7"/>
    <d v="2018-06-29T00:00:00"/>
    <x v="1"/>
    <x v="0"/>
  </r>
  <r>
    <x v="3"/>
    <x v="1"/>
    <x v="1"/>
    <s v="2018"/>
    <n v="14817.72"/>
    <n v="7330.88"/>
    <s v="Jun-18"/>
    <n v="1"/>
    <n v="4"/>
    <d v="2018-06-29T00:00:00"/>
    <x v="1"/>
    <x v="1"/>
  </r>
  <r>
    <x v="3"/>
    <x v="5"/>
    <x v="1"/>
    <s v="2018"/>
    <n v="7230.64"/>
    <n v="2435.6"/>
    <s v="Jun-18"/>
    <n v="1"/>
    <n v="5"/>
    <d v="2018-06-29T00:00:00"/>
    <x v="1"/>
    <x v="5"/>
  </r>
  <r>
    <x v="3"/>
    <x v="0"/>
    <x v="1"/>
    <s v="2018"/>
    <n v="5327.5"/>
    <n v="1850.6"/>
    <s v="Jun-18"/>
    <n v="1"/>
    <n v="4"/>
    <d v="2018-06-30T00:00:00"/>
    <x v="1"/>
    <x v="0"/>
  </r>
  <r>
    <x v="3"/>
    <x v="2"/>
    <x v="1"/>
    <s v="2018"/>
    <n v="2145.0700000000002"/>
    <n v="489.63"/>
    <s v="Jun-18"/>
    <n v="1"/>
    <n v="7"/>
    <d v="2018-06-30T00:00:00"/>
    <x v="1"/>
    <x v="2"/>
  </r>
  <r>
    <x v="0"/>
    <x v="2"/>
    <x v="0"/>
    <s v="2018"/>
    <n v="3704.43"/>
    <n v="662.89"/>
    <s v="Jun-18"/>
    <n v="1"/>
    <n v="10"/>
    <d v="2018-06-30T00:00:00"/>
    <x v="1"/>
    <x v="2"/>
  </r>
  <r>
    <x v="1"/>
    <x v="0"/>
    <x v="1"/>
    <s v="2018"/>
    <n v="26532"/>
    <n v="5011.6000000000004"/>
    <s v="Jun-18"/>
    <n v="1"/>
    <n v="5"/>
    <d v="2018-06-30T00:00:00"/>
    <x v="1"/>
    <x v="0"/>
  </r>
  <r>
    <x v="1"/>
    <x v="4"/>
    <x v="0"/>
    <s v="2018"/>
    <n v="3159.72"/>
    <n v="-473.96"/>
    <s v="Jun-18"/>
    <n v="1"/>
    <n v="9"/>
    <d v="2018-06-30T00:00:00"/>
    <x v="1"/>
    <x v="4"/>
  </r>
  <r>
    <x v="0"/>
    <x v="2"/>
    <x v="1"/>
    <s v="2018"/>
    <n v="986.24"/>
    <n v="525.28"/>
    <s v="Jun-18"/>
    <n v="1"/>
    <n v="2"/>
    <d v="2018-06-30T00:00:00"/>
    <x v="1"/>
    <x v="2"/>
  </r>
  <r>
    <x v="3"/>
    <x v="3"/>
    <x v="1"/>
    <s v="2018"/>
    <n v="3254.59"/>
    <n v="1344.29"/>
    <s v="Jun-18"/>
    <n v="1"/>
    <n v="1"/>
    <d v="2018-06-30T00:00:00"/>
    <x v="1"/>
    <x v="3"/>
  </r>
  <r>
    <x v="3"/>
    <x v="1"/>
    <x v="1"/>
    <s v="2018"/>
    <n v="6989.44"/>
    <n v="2009.44"/>
    <s v="Jun-18"/>
    <n v="1"/>
    <n v="3"/>
    <d v="2018-06-30T00:00:00"/>
    <x v="1"/>
    <x v="1"/>
  </r>
  <r>
    <x v="3"/>
    <x v="2"/>
    <x v="1"/>
    <s v="2018"/>
    <n v="6645.06"/>
    <n v="2098.42"/>
    <s v="Jun-18"/>
    <n v="1"/>
    <n v="2"/>
    <d v="2018-06-30T00:00:00"/>
    <x v="1"/>
    <x v="2"/>
  </r>
  <r>
    <x v="0"/>
    <x v="3"/>
    <x v="1"/>
    <s v="2018"/>
    <n v="6558.5"/>
    <n v="641.62"/>
    <s v="Jun-18"/>
    <n v="1"/>
    <n v="5"/>
    <d v="2018-06-30T00:00:00"/>
    <x v="1"/>
    <x v="3"/>
  </r>
  <r>
    <x v="3"/>
    <x v="0"/>
    <x v="1"/>
    <s v="2018"/>
    <n v="14639.5"/>
    <n v="7088.6"/>
    <s v="Jun-18"/>
    <n v="1"/>
    <n v="7"/>
    <d v="2018-06-30T00:00:00"/>
    <x v="1"/>
    <x v="0"/>
  </r>
  <r>
    <x v="3"/>
    <x v="0"/>
    <x v="1"/>
    <s v="2018"/>
    <n v="5177.76"/>
    <n v="1294.46"/>
    <s v="Jun-18"/>
    <n v="1"/>
    <n v="4"/>
    <d v="2018-06-30T00:00:00"/>
    <x v="1"/>
    <x v="0"/>
  </r>
  <r>
    <x v="3"/>
    <x v="0"/>
    <x v="1"/>
    <s v="2018"/>
    <n v="6916.01"/>
    <n v="3006.95"/>
    <s v="Jun-18"/>
    <n v="1"/>
    <n v="5"/>
    <d v="2018-06-30T00:00:00"/>
    <x v="1"/>
    <x v="0"/>
  </r>
  <r>
    <x v="2"/>
    <x v="4"/>
    <x v="1"/>
    <s v="2018"/>
    <n v="770.5"/>
    <n v="242.87"/>
    <s v="Jul-18"/>
    <n v="1"/>
    <n v="5"/>
    <d v="2018-07-01T00:00:00"/>
    <x v="2"/>
    <x v="4"/>
  </r>
  <r>
    <x v="2"/>
    <x v="2"/>
    <x v="0"/>
    <s v="2018"/>
    <n v="949.26"/>
    <n v="175.41"/>
    <s v="Jul-18"/>
    <n v="1"/>
    <n v="10"/>
    <d v="2018-07-01T00:00:00"/>
    <x v="2"/>
    <x v="2"/>
  </r>
  <r>
    <x v="0"/>
    <x v="1"/>
    <x v="1"/>
    <s v="2018"/>
    <n v="8109.68"/>
    <n v="2289.8000000000002"/>
    <s v="Jul-18"/>
    <n v="1"/>
    <n v="3"/>
    <d v="2018-07-01T00:00:00"/>
    <x v="2"/>
    <x v="1"/>
  </r>
  <r>
    <x v="3"/>
    <x v="0"/>
    <x v="1"/>
    <s v="2018"/>
    <n v="3424.37"/>
    <n v="1117.43"/>
    <s v="Jul-18"/>
    <n v="1"/>
    <n v="2"/>
    <d v="2018-07-01T00:00:00"/>
    <x v="2"/>
    <x v="0"/>
  </r>
  <r>
    <x v="2"/>
    <x v="2"/>
    <x v="1"/>
    <s v="2018"/>
    <n v="4837.3999999999996"/>
    <n v="1069.3"/>
    <s v="Jul-18"/>
    <n v="1"/>
    <n v="3"/>
    <d v="2018-07-01T00:00:00"/>
    <x v="2"/>
    <x v="2"/>
  </r>
  <r>
    <x v="0"/>
    <x v="0"/>
    <x v="1"/>
    <s v="2018"/>
    <n v="16574.46"/>
    <n v="3867.36"/>
    <s v="Jul-18"/>
    <n v="1"/>
    <n v="5"/>
    <d v="2018-07-01T00:00:00"/>
    <x v="2"/>
    <x v="0"/>
  </r>
  <r>
    <x v="3"/>
    <x v="0"/>
    <x v="1"/>
    <s v="2018"/>
    <n v="22136.799999999999"/>
    <n v="7471.17"/>
    <s v="Jul-18"/>
    <n v="1"/>
    <n v="1"/>
    <d v="2018-07-01T00:00:00"/>
    <x v="2"/>
    <x v="0"/>
  </r>
  <r>
    <x v="3"/>
    <x v="0"/>
    <x v="1"/>
    <s v="2018"/>
    <n v="28144.82"/>
    <n v="7648.04"/>
    <s v="Jul-18"/>
    <n v="1"/>
    <n v="6"/>
    <d v="2018-07-02T00:00:00"/>
    <x v="2"/>
    <x v="0"/>
  </r>
  <r>
    <x v="0"/>
    <x v="4"/>
    <x v="1"/>
    <s v="2018"/>
    <n v="27664.03"/>
    <n v="12027.87"/>
    <s v="Jul-18"/>
    <n v="1"/>
    <n v="5"/>
    <d v="2018-07-02T00:00:00"/>
    <x v="2"/>
    <x v="4"/>
  </r>
  <r>
    <x v="1"/>
    <x v="3"/>
    <x v="1"/>
    <s v="2018"/>
    <n v="5421.64"/>
    <n v="1148.1400000000001"/>
    <s v="Jul-18"/>
    <n v="1"/>
    <n v="4"/>
    <d v="2018-07-02T00:00:00"/>
    <x v="2"/>
    <x v="3"/>
  </r>
  <r>
    <x v="1"/>
    <x v="1"/>
    <x v="1"/>
    <s v="2018"/>
    <n v="1628.1"/>
    <n v="488.43"/>
    <s v="Jul-18"/>
    <n v="1"/>
    <n v="2"/>
    <d v="2018-07-02T00:00:00"/>
    <x v="2"/>
    <x v="1"/>
  </r>
  <r>
    <x v="0"/>
    <x v="0"/>
    <x v="0"/>
    <s v="2018"/>
    <n v="2596.92"/>
    <n v="1366.8"/>
    <s v="Jul-18"/>
    <n v="1"/>
    <n v="10"/>
    <d v="2018-07-02T00:00:00"/>
    <x v="2"/>
    <x v="0"/>
  </r>
  <r>
    <x v="0"/>
    <x v="3"/>
    <x v="1"/>
    <s v="2018"/>
    <n v="797.3"/>
    <n v="125.3"/>
    <s v="Jul-18"/>
    <n v="1"/>
    <n v="3"/>
    <d v="2018-07-02T00:00:00"/>
    <x v="2"/>
    <x v="3"/>
  </r>
  <r>
    <x v="3"/>
    <x v="5"/>
    <x v="1"/>
    <s v="2018"/>
    <n v="936.93"/>
    <n v="468.45"/>
    <s v="Jul-18"/>
    <n v="1"/>
    <n v="6"/>
    <d v="2018-07-02T00:00:00"/>
    <x v="2"/>
    <x v="5"/>
  </r>
  <r>
    <x v="2"/>
    <x v="3"/>
    <x v="1"/>
    <s v="2018"/>
    <n v="1886.18"/>
    <n v="553.54999999999995"/>
    <s v="Jul-18"/>
    <n v="1"/>
    <n v="1"/>
    <d v="2018-07-02T00:00:00"/>
    <x v="2"/>
    <x v="3"/>
  </r>
  <r>
    <x v="3"/>
    <x v="0"/>
    <x v="1"/>
    <s v="2018"/>
    <n v="26064.67"/>
    <n v="10425.83"/>
    <s v="Jul-18"/>
    <n v="1"/>
    <n v="5"/>
    <d v="2018-07-03T00:00:00"/>
    <x v="2"/>
    <x v="0"/>
  </r>
  <r>
    <x v="2"/>
    <x v="4"/>
    <x v="1"/>
    <s v="2018"/>
    <n v="8299.9599999999991"/>
    <n v="2009.48"/>
    <s v="Jul-18"/>
    <n v="1"/>
    <n v="1"/>
    <d v="2018-07-03T00:00:00"/>
    <x v="2"/>
    <x v="4"/>
  </r>
  <r>
    <x v="3"/>
    <x v="0"/>
    <x v="0"/>
    <s v="2018"/>
    <n v="3513.48"/>
    <n v="1368.4"/>
    <s v="Jul-18"/>
    <n v="1"/>
    <n v="10"/>
    <d v="2018-07-04T00:00:00"/>
    <x v="2"/>
    <x v="0"/>
  </r>
  <r>
    <x v="0"/>
    <x v="0"/>
    <x v="1"/>
    <s v="2018"/>
    <n v="7739.84"/>
    <n v="1385.04"/>
    <s v="Jul-18"/>
    <n v="1"/>
    <n v="6"/>
    <d v="2018-07-04T00:00:00"/>
    <x v="2"/>
    <x v="0"/>
  </r>
  <r>
    <x v="3"/>
    <x v="4"/>
    <x v="1"/>
    <s v="2018"/>
    <n v="10017.84"/>
    <n v="876.54"/>
    <s v="Jul-18"/>
    <n v="1"/>
    <n v="3"/>
    <d v="2018-07-04T00:00:00"/>
    <x v="2"/>
    <x v="4"/>
  </r>
  <r>
    <x v="1"/>
    <x v="5"/>
    <x v="1"/>
    <s v="2018"/>
    <n v="1322.58"/>
    <n v="245.62"/>
    <s v="Jul-18"/>
    <n v="1"/>
    <n v="7"/>
    <d v="2018-07-04T00:00:00"/>
    <x v="2"/>
    <x v="5"/>
  </r>
  <r>
    <x v="2"/>
    <x v="0"/>
    <x v="1"/>
    <s v="2018"/>
    <n v="10691.19"/>
    <n v="2969.76"/>
    <s v="Jul-18"/>
    <n v="1"/>
    <n v="1"/>
    <d v="2018-07-04T00:00:00"/>
    <x v="2"/>
    <x v="0"/>
  </r>
  <r>
    <x v="3"/>
    <x v="0"/>
    <x v="1"/>
    <s v="2018"/>
    <n v="795.62"/>
    <n v="443.88"/>
    <s v="Jul-18"/>
    <n v="1"/>
    <n v="6"/>
    <d v="2018-07-04T00:00:00"/>
    <x v="2"/>
    <x v="0"/>
  </r>
  <r>
    <x v="2"/>
    <x v="0"/>
    <x v="0"/>
    <s v="2018"/>
    <n v="7357.94"/>
    <n v="3407.88"/>
    <s v="Jul-18"/>
    <n v="1"/>
    <n v="8"/>
    <d v="2018-07-04T00:00:00"/>
    <x v="2"/>
    <x v="0"/>
  </r>
  <r>
    <x v="3"/>
    <x v="0"/>
    <x v="0"/>
    <s v="2018"/>
    <n v="49697.919999999998"/>
    <n v="18832.88"/>
    <s v="Jul-18"/>
    <n v="1"/>
    <n v="9"/>
    <d v="2018-07-04T00:00:00"/>
    <x v="2"/>
    <x v="0"/>
  </r>
  <r>
    <x v="1"/>
    <x v="3"/>
    <x v="1"/>
    <s v="2018"/>
    <n v="922.59"/>
    <n v="143.51"/>
    <s v="Jul-18"/>
    <n v="1"/>
    <n v="1"/>
    <d v="2018-07-04T00:00:00"/>
    <x v="2"/>
    <x v="3"/>
  </r>
  <r>
    <x v="1"/>
    <x v="0"/>
    <x v="0"/>
    <s v="2018"/>
    <n v="2532.6"/>
    <n v="816.06"/>
    <s v="Jul-18"/>
    <n v="1"/>
    <n v="9"/>
    <d v="2018-07-04T00:00:00"/>
    <x v="2"/>
    <x v="0"/>
  </r>
  <r>
    <x v="2"/>
    <x v="4"/>
    <x v="0"/>
    <s v="2018"/>
    <n v="2884.75"/>
    <n v="470.35"/>
    <s v="Jul-18"/>
    <n v="1"/>
    <n v="8"/>
    <d v="2018-07-04T00:00:00"/>
    <x v="2"/>
    <x v="4"/>
  </r>
  <r>
    <x v="2"/>
    <x v="1"/>
    <x v="1"/>
    <s v="2018"/>
    <n v="1139"/>
    <n v="241.16"/>
    <s v="Jul-18"/>
    <n v="1"/>
    <n v="6"/>
    <d v="2018-07-04T00:00:00"/>
    <x v="2"/>
    <x v="1"/>
  </r>
  <r>
    <x v="0"/>
    <x v="4"/>
    <x v="1"/>
    <s v="2018"/>
    <n v="7920.74"/>
    <n v="1033.1400000000001"/>
    <s v="Jul-18"/>
    <n v="1"/>
    <n v="1"/>
    <d v="2018-07-04T00:00:00"/>
    <x v="2"/>
    <x v="4"/>
  </r>
  <r>
    <x v="0"/>
    <x v="1"/>
    <x v="1"/>
    <s v="2018"/>
    <n v="1827.09"/>
    <n v="426.33"/>
    <s v="Jul-18"/>
    <n v="1"/>
    <n v="3"/>
    <d v="2018-07-05T00:00:00"/>
    <x v="2"/>
    <x v="1"/>
  </r>
  <r>
    <x v="3"/>
    <x v="0"/>
    <x v="1"/>
    <s v="2018"/>
    <n v="308.2"/>
    <n v="144.04"/>
    <s v="Jul-18"/>
    <n v="1"/>
    <n v="7"/>
    <d v="2018-07-05T00:00:00"/>
    <x v="2"/>
    <x v="0"/>
  </r>
  <r>
    <x v="3"/>
    <x v="1"/>
    <x v="0"/>
    <s v="2018"/>
    <n v="5146.9399999999996"/>
    <n v="671.34"/>
    <s v="Jul-18"/>
    <n v="1"/>
    <n v="8"/>
    <d v="2018-07-05T00:00:00"/>
    <x v="2"/>
    <x v="1"/>
  </r>
  <r>
    <x v="2"/>
    <x v="3"/>
    <x v="0"/>
    <s v="2018"/>
    <n v="3143.64"/>
    <n v="341.7"/>
    <s v="Jul-18"/>
    <n v="1"/>
    <n v="10"/>
    <d v="2018-07-05T00:00:00"/>
    <x v="2"/>
    <x v="3"/>
  </r>
  <r>
    <x v="3"/>
    <x v="2"/>
    <x v="0"/>
    <s v="2018"/>
    <n v="6295.32"/>
    <n v="3287.56"/>
    <s v="Jul-18"/>
    <n v="1"/>
    <n v="10"/>
    <d v="2018-07-05T00:00:00"/>
    <x v="2"/>
    <x v="2"/>
  </r>
  <r>
    <x v="3"/>
    <x v="1"/>
    <x v="1"/>
    <s v="2018"/>
    <n v="13137.36"/>
    <n v="4010.32"/>
    <s v="Jul-18"/>
    <n v="1"/>
    <n v="7"/>
    <d v="2018-07-05T00:00:00"/>
    <x v="2"/>
    <x v="1"/>
  </r>
  <r>
    <x v="2"/>
    <x v="0"/>
    <x v="0"/>
    <s v="2018"/>
    <n v="8185.79"/>
    <n v="4181.87"/>
    <s v="Jul-18"/>
    <n v="1"/>
    <n v="10"/>
    <d v="2018-07-05T00:00:00"/>
    <x v="2"/>
    <x v="0"/>
  </r>
  <r>
    <x v="3"/>
    <x v="3"/>
    <x v="1"/>
    <s v="2018"/>
    <n v="13595.64"/>
    <n v="4865.82"/>
    <s v="Jul-18"/>
    <n v="1"/>
    <n v="5"/>
    <d v="2018-07-05T00:00:00"/>
    <x v="2"/>
    <x v="3"/>
  </r>
  <r>
    <x v="2"/>
    <x v="5"/>
    <x v="1"/>
    <s v="2018"/>
    <n v="1238.1600000000001"/>
    <n v="-141.52000000000001"/>
    <s v="Jul-18"/>
    <n v="1"/>
    <n v="7"/>
    <d v="2018-07-05T00:00:00"/>
    <x v="2"/>
    <x v="5"/>
  </r>
  <r>
    <x v="1"/>
    <x v="0"/>
    <x v="0"/>
    <s v="2018"/>
    <n v="37960.86"/>
    <n v="19180.21"/>
    <s v="Jul-18"/>
    <n v="1"/>
    <n v="10"/>
    <d v="2018-07-06T00:00:00"/>
    <x v="2"/>
    <x v="0"/>
  </r>
  <r>
    <x v="0"/>
    <x v="2"/>
    <x v="0"/>
    <s v="2018"/>
    <n v="726.95"/>
    <n v="-103.85"/>
    <s v="Jul-18"/>
    <n v="1"/>
    <n v="8"/>
    <d v="2018-07-06T00:00:00"/>
    <x v="2"/>
    <x v="2"/>
  </r>
  <r>
    <x v="3"/>
    <x v="3"/>
    <x v="0"/>
    <s v="2018"/>
    <n v="13576.88"/>
    <n v="638.91999999999996"/>
    <s v="Jul-18"/>
    <n v="1"/>
    <n v="10"/>
    <d v="2018-07-06T00:00:00"/>
    <x v="2"/>
    <x v="3"/>
  </r>
  <r>
    <x v="0"/>
    <x v="0"/>
    <x v="1"/>
    <s v="2018"/>
    <n v="6946.56"/>
    <n v="607.84"/>
    <s v="Jul-18"/>
    <n v="1"/>
    <n v="3"/>
    <d v="2018-07-06T00:00:00"/>
    <x v="2"/>
    <x v="0"/>
  </r>
  <r>
    <x v="0"/>
    <x v="2"/>
    <x v="1"/>
    <s v="2018"/>
    <n v="24481.8"/>
    <n v="10336.76"/>
    <s v="Jul-18"/>
    <n v="1"/>
    <n v="1"/>
    <d v="2018-07-06T00:00:00"/>
    <x v="2"/>
    <x v="2"/>
  </r>
  <r>
    <x v="3"/>
    <x v="2"/>
    <x v="1"/>
    <s v="2018"/>
    <n v="9567.6"/>
    <n v="1554.72"/>
    <s v="Jul-18"/>
    <n v="1"/>
    <n v="4"/>
    <d v="2018-07-06T00:00:00"/>
    <x v="2"/>
    <x v="2"/>
  </r>
  <r>
    <x v="0"/>
    <x v="0"/>
    <x v="1"/>
    <s v="2018"/>
    <n v="3328.56"/>
    <n v="361.8"/>
    <s v="Jul-18"/>
    <n v="1"/>
    <n v="3"/>
    <d v="2018-07-06T00:00:00"/>
    <x v="2"/>
    <x v="0"/>
  </r>
  <r>
    <x v="2"/>
    <x v="4"/>
    <x v="1"/>
    <s v="2018"/>
    <n v="1289.75"/>
    <n v="239.52"/>
    <s v="Jul-18"/>
    <n v="1"/>
    <n v="3"/>
    <d v="2018-07-07T00:00:00"/>
    <x v="2"/>
    <x v="4"/>
  </r>
  <r>
    <x v="2"/>
    <x v="2"/>
    <x v="1"/>
    <s v="2018"/>
    <n v="14397.63"/>
    <n v="5607.51"/>
    <s v="Jul-18"/>
    <n v="1"/>
    <n v="6"/>
    <d v="2018-07-07T00:00:00"/>
    <x v="2"/>
    <x v="2"/>
  </r>
  <r>
    <x v="0"/>
    <x v="1"/>
    <x v="1"/>
    <s v="2018"/>
    <n v="1072.54"/>
    <n v="606.22"/>
    <s v="Jul-18"/>
    <n v="1"/>
    <n v="7"/>
    <d v="2018-07-07T00:00:00"/>
    <x v="2"/>
    <x v="1"/>
  </r>
  <r>
    <x v="0"/>
    <x v="4"/>
    <x v="1"/>
    <s v="2018"/>
    <n v="29192.7"/>
    <n v="10471.26"/>
    <s v="Jul-18"/>
    <n v="1"/>
    <n v="1"/>
    <d v="2018-07-07T00:00:00"/>
    <x v="2"/>
    <x v="4"/>
  </r>
  <r>
    <x v="0"/>
    <x v="2"/>
    <x v="0"/>
    <s v="2018"/>
    <n v="4325.5200000000004"/>
    <n v="-162.21"/>
    <s v="Jul-18"/>
    <n v="1"/>
    <n v="9"/>
    <d v="2018-07-07T00:00:00"/>
    <x v="2"/>
    <x v="2"/>
  </r>
  <r>
    <x v="0"/>
    <x v="0"/>
    <x v="0"/>
    <s v="2018"/>
    <n v="5085.3"/>
    <n v="829.1"/>
    <s v="Jul-18"/>
    <n v="1"/>
    <n v="9"/>
    <d v="2018-07-08T00:00:00"/>
    <x v="2"/>
    <x v="0"/>
  </r>
  <r>
    <x v="0"/>
    <x v="3"/>
    <x v="1"/>
    <s v="2018"/>
    <n v="12564.51"/>
    <n v="2777.39"/>
    <s v="Jul-18"/>
    <n v="1"/>
    <n v="4"/>
    <d v="2018-07-08T00:00:00"/>
    <x v="2"/>
    <x v="3"/>
  </r>
  <r>
    <x v="0"/>
    <x v="4"/>
    <x v="1"/>
    <s v="2018"/>
    <n v="6558.5"/>
    <n v="1924.78"/>
    <s v="Jul-18"/>
    <n v="1"/>
    <n v="1"/>
    <d v="2018-07-08T00:00:00"/>
    <x v="2"/>
    <x v="4"/>
  </r>
  <r>
    <x v="3"/>
    <x v="2"/>
    <x v="1"/>
    <s v="2018"/>
    <n v="18363.02"/>
    <n v="4252.47"/>
    <s v="Jul-18"/>
    <n v="1"/>
    <n v="1"/>
    <d v="2018-07-08T00:00:00"/>
    <x v="2"/>
    <x v="2"/>
  </r>
  <r>
    <x v="2"/>
    <x v="1"/>
    <x v="1"/>
    <s v="2018"/>
    <n v="6289.29"/>
    <n v="3144.61"/>
    <s v="Jul-18"/>
    <n v="1"/>
    <n v="5"/>
    <d v="2018-07-08T00:00:00"/>
    <x v="2"/>
    <x v="1"/>
  </r>
  <r>
    <x v="0"/>
    <x v="0"/>
    <x v="1"/>
    <s v="2018"/>
    <n v="468.46"/>
    <n v="213.86"/>
    <s v="Jul-18"/>
    <n v="1"/>
    <n v="6"/>
    <d v="2018-07-08T00:00:00"/>
    <x v="2"/>
    <x v="0"/>
  </r>
  <r>
    <x v="0"/>
    <x v="3"/>
    <x v="1"/>
    <s v="2018"/>
    <n v="2110.5"/>
    <n v="527.6"/>
    <s v="Jul-18"/>
    <n v="1"/>
    <n v="3"/>
    <d v="2018-07-08T00:00:00"/>
    <x v="2"/>
    <x v="3"/>
  </r>
  <r>
    <x v="1"/>
    <x v="5"/>
    <x v="0"/>
    <s v="2018"/>
    <n v="6224.97"/>
    <n v="2948.67"/>
    <s v="Jul-18"/>
    <n v="1"/>
    <n v="9"/>
    <d v="2018-07-08T00:00:00"/>
    <x v="2"/>
    <x v="5"/>
  </r>
  <r>
    <x v="0"/>
    <x v="5"/>
    <x v="0"/>
    <s v="2018"/>
    <n v="3946.3"/>
    <n v="1703.14"/>
    <s v="Jul-18"/>
    <n v="1"/>
    <n v="8"/>
    <d v="2018-07-08T00:00:00"/>
    <x v="2"/>
    <x v="5"/>
  </r>
  <r>
    <x v="3"/>
    <x v="0"/>
    <x v="1"/>
    <s v="2018"/>
    <n v="8155.24"/>
    <n v="575.67999999999995"/>
    <s v="Jul-18"/>
    <n v="1"/>
    <n v="4"/>
    <d v="2018-07-08T00:00:00"/>
    <x v="2"/>
    <x v="0"/>
  </r>
  <r>
    <x v="2"/>
    <x v="0"/>
    <x v="1"/>
    <s v="2018"/>
    <n v="3411.64"/>
    <n v="1939.24"/>
    <s v="Jul-18"/>
    <n v="1"/>
    <n v="2"/>
    <d v="2018-07-09T00:00:00"/>
    <x v="2"/>
    <x v="0"/>
  </r>
  <r>
    <x v="1"/>
    <x v="3"/>
    <x v="0"/>
    <s v="2018"/>
    <n v="31014.97"/>
    <n v="8757.14"/>
    <s v="Jul-18"/>
    <n v="1"/>
    <n v="8"/>
    <d v="2018-07-09T00:00:00"/>
    <x v="2"/>
    <x v="3"/>
  </r>
  <r>
    <x v="0"/>
    <x v="0"/>
    <x v="1"/>
    <s v="2018"/>
    <n v="725.61"/>
    <n v="106.92"/>
    <s v="Jul-18"/>
    <n v="1"/>
    <n v="7"/>
    <d v="2018-07-09T00:00:00"/>
    <x v="2"/>
    <x v="0"/>
  </r>
  <r>
    <x v="3"/>
    <x v="1"/>
    <x v="1"/>
    <s v="2018"/>
    <n v="14448.42"/>
    <n v="5967.82"/>
    <s v="Jul-18"/>
    <n v="1"/>
    <n v="4"/>
    <d v="2018-07-09T00:00:00"/>
    <x v="2"/>
    <x v="1"/>
  </r>
  <r>
    <x v="0"/>
    <x v="2"/>
    <x v="0"/>
    <s v="2018"/>
    <n v="8393.76"/>
    <n v="3730.56"/>
    <s v="Jul-18"/>
    <n v="1"/>
    <n v="9"/>
    <d v="2018-07-09T00:00:00"/>
    <x v="2"/>
    <x v="2"/>
  </r>
  <r>
    <x v="3"/>
    <x v="0"/>
    <x v="1"/>
    <s v="2018"/>
    <n v="3280.32"/>
    <n v="926.21"/>
    <s v="Jul-18"/>
    <n v="1"/>
    <n v="5"/>
    <d v="2018-07-09T00:00:00"/>
    <x v="2"/>
    <x v="0"/>
  </r>
  <r>
    <x v="3"/>
    <x v="5"/>
    <x v="1"/>
    <s v="2018"/>
    <n v="954.75"/>
    <n v="351.75"/>
    <s v="Jul-18"/>
    <n v="1"/>
    <n v="2"/>
    <d v="2018-07-09T00:00:00"/>
    <x v="2"/>
    <x v="5"/>
  </r>
  <r>
    <x v="1"/>
    <x v="4"/>
    <x v="1"/>
    <s v="2018"/>
    <n v="12780.92"/>
    <n v="5650.52"/>
    <s v="Jul-18"/>
    <n v="1"/>
    <n v="2"/>
    <d v="2018-07-09T00:00:00"/>
    <x v="2"/>
    <x v="4"/>
  </r>
  <r>
    <x v="1"/>
    <x v="0"/>
    <x v="1"/>
    <s v="2018"/>
    <n v="7026.96"/>
    <n v="1701.28"/>
    <s v="Jul-18"/>
    <n v="1"/>
    <n v="1"/>
    <d v="2018-07-09T00:00:00"/>
    <x v="2"/>
    <x v="0"/>
  </r>
  <r>
    <x v="1"/>
    <x v="0"/>
    <x v="0"/>
    <s v="2018"/>
    <n v="21418.560000000001"/>
    <n v="1189.92"/>
    <s v="Jul-18"/>
    <n v="1"/>
    <n v="10"/>
    <d v="2018-07-09T00:00:00"/>
    <x v="2"/>
    <x v="0"/>
  </r>
  <r>
    <x v="0"/>
    <x v="2"/>
    <x v="1"/>
    <s v="2018"/>
    <n v="5909.4"/>
    <n v="2757.72"/>
    <s v="Jul-18"/>
    <n v="1"/>
    <n v="5"/>
    <d v="2018-07-09T00:00:00"/>
    <x v="2"/>
    <x v="2"/>
  </r>
  <r>
    <x v="3"/>
    <x v="5"/>
    <x v="1"/>
    <s v="2018"/>
    <n v="9519.36"/>
    <n v="2974.8"/>
    <s v="Jul-18"/>
    <n v="1"/>
    <n v="1"/>
    <d v="2018-07-10T00:00:00"/>
    <x v="2"/>
    <x v="5"/>
  </r>
  <r>
    <x v="3"/>
    <x v="0"/>
    <x v="0"/>
    <s v="2018"/>
    <n v="16655.13"/>
    <n v="1991.39"/>
    <s v="Jul-18"/>
    <n v="1"/>
    <n v="10"/>
    <d v="2018-07-10T00:00:00"/>
    <x v="2"/>
    <x v="0"/>
  </r>
  <r>
    <x v="3"/>
    <x v="5"/>
    <x v="0"/>
    <s v="2018"/>
    <n v="8726.42"/>
    <n v="2572.0100000000002"/>
    <s v="Jul-18"/>
    <n v="1"/>
    <n v="8"/>
    <d v="2018-07-11T00:00:00"/>
    <x v="2"/>
    <x v="5"/>
  </r>
  <r>
    <x v="2"/>
    <x v="2"/>
    <x v="1"/>
    <s v="2018"/>
    <n v="841.52"/>
    <n v="389.2"/>
    <s v="Jul-18"/>
    <n v="1"/>
    <n v="7"/>
    <d v="2018-07-11T00:00:00"/>
    <x v="2"/>
    <x v="2"/>
  </r>
  <r>
    <x v="1"/>
    <x v="1"/>
    <x v="1"/>
    <s v="2018"/>
    <n v="1776.84"/>
    <n v="940.68"/>
    <s v="Jul-18"/>
    <n v="1"/>
    <n v="6"/>
    <d v="2018-07-11T00:00:00"/>
    <x v="2"/>
    <x v="1"/>
  </r>
  <r>
    <x v="3"/>
    <x v="0"/>
    <x v="1"/>
    <s v="2018"/>
    <n v="35020.230000000003"/>
    <n v="16588.53"/>
    <s v="Jul-18"/>
    <n v="1"/>
    <n v="5"/>
    <d v="2018-07-11T00:00:00"/>
    <x v="2"/>
    <x v="0"/>
  </r>
  <r>
    <x v="1"/>
    <x v="0"/>
    <x v="1"/>
    <s v="2018"/>
    <n v="13844.88"/>
    <n v="346.15"/>
    <s v="Jul-18"/>
    <n v="1"/>
    <n v="3"/>
    <d v="2018-07-11T00:00:00"/>
    <x v="2"/>
    <x v="0"/>
  </r>
  <r>
    <x v="3"/>
    <x v="2"/>
    <x v="1"/>
    <s v="2018"/>
    <n v="10743.85"/>
    <n v="1518.16"/>
    <s v="Jul-18"/>
    <n v="1"/>
    <n v="1"/>
    <d v="2018-07-11T00:00:00"/>
    <x v="2"/>
    <x v="2"/>
  </r>
  <r>
    <x v="3"/>
    <x v="1"/>
    <x v="1"/>
    <s v="2018"/>
    <n v="916.56"/>
    <n v="424.51"/>
    <s v="Jul-18"/>
    <n v="1"/>
    <n v="6"/>
    <d v="2018-07-11T00:00:00"/>
    <x v="2"/>
    <x v="1"/>
  </r>
  <r>
    <x v="3"/>
    <x v="4"/>
    <x v="1"/>
    <s v="2018"/>
    <n v="24527.360000000001"/>
    <n v="-306.56"/>
    <s v="Jul-18"/>
    <n v="1"/>
    <n v="6"/>
    <d v="2018-07-11T00:00:00"/>
    <x v="2"/>
    <x v="4"/>
  </r>
  <r>
    <x v="3"/>
    <x v="0"/>
    <x v="0"/>
    <s v="2018"/>
    <n v="5402.88"/>
    <n v="-67.55"/>
    <s v="Jul-18"/>
    <n v="1"/>
    <n v="8"/>
    <d v="2018-07-11T00:00:00"/>
    <x v="2"/>
    <x v="0"/>
  </r>
  <r>
    <x v="3"/>
    <x v="0"/>
    <x v="1"/>
    <s v="2018"/>
    <n v="1062.95"/>
    <n v="268.52999999999997"/>
    <s v="Jul-18"/>
    <n v="1"/>
    <n v="5"/>
    <d v="2018-07-11T00:00:00"/>
    <x v="2"/>
    <x v="0"/>
  </r>
  <r>
    <x v="0"/>
    <x v="2"/>
    <x v="1"/>
    <s v="2018"/>
    <n v="1374.84"/>
    <n v="781.48"/>
    <s v="Jul-18"/>
    <n v="1"/>
    <n v="6"/>
    <d v="2018-07-11T00:00:00"/>
    <x v="2"/>
    <x v="2"/>
  </r>
  <r>
    <x v="1"/>
    <x v="0"/>
    <x v="1"/>
    <s v="2018"/>
    <n v="5613.93"/>
    <n v="3191.09"/>
    <s v="Jul-18"/>
    <n v="1"/>
    <n v="1"/>
    <d v="2018-07-11T00:00:00"/>
    <x v="2"/>
    <x v="0"/>
  </r>
  <r>
    <x v="3"/>
    <x v="0"/>
    <x v="1"/>
    <s v="2018"/>
    <n v="19547.919999999998"/>
    <n v="7086.1"/>
    <s v="Jul-18"/>
    <n v="1"/>
    <n v="3"/>
    <d v="2018-07-11T00:00:00"/>
    <x v="2"/>
    <x v="0"/>
  </r>
  <r>
    <x v="0"/>
    <x v="5"/>
    <x v="1"/>
    <s v="2018"/>
    <n v="4448.8"/>
    <n v="556.1"/>
    <s v="Jul-18"/>
    <n v="1"/>
    <n v="3"/>
    <d v="2018-07-12T00:00:00"/>
    <x v="2"/>
    <x v="5"/>
  </r>
  <r>
    <x v="3"/>
    <x v="0"/>
    <x v="1"/>
    <s v="2018"/>
    <n v="1018.4"/>
    <n v="450.24"/>
    <s v="Jul-18"/>
    <n v="1"/>
    <n v="7"/>
    <d v="2018-07-12T00:00:00"/>
    <x v="2"/>
    <x v="0"/>
  </r>
  <r>
    <x v="1"/>
    <x v="3"/>
    <x v="1"/>
    <s v="2018"/>
    <n v="2977.21"/>
    <n v="258.88"/>
    <s v="Jul-18"/>
    <n v="1"/>
    <n v="6"/>
    <d v="2018-07-12T00:00:00"/>
    <x v="2"/>
    <x v="3"/>
  </r>
  <r>
    <x v="2"/>
    <x v="2"/>
    <x v="1"/>
    <s v="2018"/>
    <n v="34993.03"/>
    <n v="7987.52"/>
    <s v="Jul-18"/>
    <n v="1"/>
    <n v="6"/>
    <d v="2018-07-12T00:00:00"/>
    <x v="2"/>
    <x v="2"/>
  </r>
  <r>
    <x v="0"/>
    <x v="2"/>
    <x v="1"/>
    <s v="2018"/>
    <n v="29686.36"/>
    <n v="4374.84"/>
    <s v="Jul-18"/>
    <n v="1"/>
    <n v="4"/>
    <d v="2018-07-12T00:00:00"/>
    <x v="2"/>
    <x v="2"/>
  </r>
  <r>
    <x v="0"/>
    <x v="0"/>
    <x v="1"/>
    <s v="2018"/>
    <n v="8360.26"/>
    <n v="-0.02"/>
    <s v="Jul-18"/>
    <n v="1"/>
    <n v="5"/>
    <d v="2018-07-12T00:00:00"/>
    <x v="2"/>
    <x v="0"/>
  </r>
  <r>
    <x v="1"/>
    <x v="1"/>
    <x v="1"/>
    <s v="2018"/>
    <n v="3069.67"/>
    <n v="500.5"/>
    <s v="Jul-18"/>
    <n v="1"/>
    <n v="2"/>
    <d v="2018-07-12T00:00:00"/>
    <x v="2"/>
    <x v="1"/>
  </r>
  <r>
    <x v="3"/>
    <x v="0"/>
    <x v="1"/>
    <s v="2018"/>
    <n v="4048.14"/>
    <n v="1065.3"/>
    <s v="Jul-18"/>
    <n v="1"/>
    <n v="1"/>
    <d v="2018-07-12T00:00:00"/>
    <x v="2"/>
    <x v="0"/>
  </r>
  <r>
    <x v="3"/>
    <x v="2"/>
    <x v="1"/>
    <s v="2018"/>
    <n v="10281.549999999999"/>
    <n v="2123.35"/>
    <s v="Jul-18"/>
    <n v="1"/>
    <n v="6"/>
    <d v="2018-07-12T00:00:00"/>
    <x v="2"/>
    <x v="2"/>
  </r>
  <r>
    <x v="2"/>
    <x v="2"/>
    <x v="1"/>
    <s v="2018"/>
    <n v="10205.44"/>
    <n v="1913.52"/>
    <s v="Jul-18"/>
    <n v="1"/>
    <n v="4"/>
    <d v="2018-07-12T00:00:00"/>
    <x v="2"/>
    <x v="2"/>
  </r>
  <r>
    <x v="2"/>
    <x v="0"/>
    <x v="0"/>
    <s v="2018"/>
    <n v="7084.24"/>
    <n v="3057.42"/>
    <s v="Jul-18"/>
    <n v="1"/>
    <n v="8"/>
    <d v="2018-07-12T00:00:00"/>
    <x v="2"/>
    <x v="0"/>
  </r>
  <r>
    <x v="0"/>
    <x v="3"/>
    <x v="1"/>
    <s v="2018"/>
    <n v="16746.310000000001"/>
    <n v="3878.08"/>
    <s v="Jul-18"/>
    <n v="1"/>
    <n v="7"/>
    <d v="2018-07-12T00:00:00"/>
    <x v="2"/>
    <x v="3"/>
  </r>
  <r>
    <x v="3"/>
    <x v="0"/>
    <x v="1"/>
    <s v="2018"/>
    <n v="4770.9399999999996"/>
    <n v="2644.75"/>
    <s v="Jul-18"/>
    <n v="1"/>
    <n v="5"/>
    <d v="2018-07-12T00:00:00"/>
    <x v="2"/>
    <x v="0"/>
  </r>
  <r>
    <x v="1"/>
    <x v="0"/>
    <x v="1"/>
    <s v="2018"/>
    <n v="14563.12"/>
    <n v="4752.16"/>
    <s v="Jul-18"/>
    <n v="1"/>
    <n v="7"/>
    <d v="2018-07-13T00:00:00"/>
    <x v="2"/>
    <x v="0"/>
  </r>
  <r>
    <x v="1"/>
    <x v="2"/>
    <x v="1"/>
    <s v="2018"/>
    <n v="973.84"/>
    <n v="112.76"/>
    <s v="Jul-18"/>
    <n v="1"/>
    <n v="7"/>
    <d v="2018-07-13T00:00:00"/>
    <x v="2"/>
    <x v="2"/>
  </r>
  <r>
    <x v="1"/>
    <x v="0"/>
    <x v="0"/>
    <s v="2018"/>
    <n v="6899.66"/>
    <n v="3123.02"/>
    <s v="Jul-18"/>
    <n v="1"/>
    <n v="10"/>
    <d v="2018-07-13T00:00:00"/>
    <x v="2"/>
    <x v="0"/>
  </r>
  <r>
    <x v="3"/>
    <x v="2"/>
    <x v="1"/>
    <s v="2018"/>
    <n v="7063.94"/>
    <n v="3685.54"/>
    <s v="Jul-18"/>
    <n v="1"/>
    <n v="3"/>
    <d v="2018-07-13T00:00:00"/>
    <x v="2"/>
    <x v="2"/>
  </r>
  <r>
    <x v="3"/>
    <x v="3"/>
    <x v="0"/>
    <s v="2018"/>
    <n v="2304.13"/>
    <n v="873.14"/>
    <s v="Jul-18"/>
    <n v="1"/>
    <n v="8"/>
    <d v="2018-07-13T00:00:00"/>
    <x v="2"/>
    <x v="3"/>
  </r>
  <r>
    <x v="3"/>
    <x v="1"/>
    <x v="1"/>
    <s v="2018"/>
    <n v="19716.09"/>
    <n v="7886.43"/>
    <s v="Jul-18"/>
    <n v="1"/>
    <n v="6"/>
    <d v="2018-07-13T00:00:00"/>
    <x v="2"/>
    <x v="1"/>
  </r>
  <r>
    <x v="3"/>
    <x v="4"/>
    <x v="1"/>
    <s v="2018"/>
    <n v="4881.8900000000003"/>
    <n v="1167.4100000000001"/>
    <s v="Jul-18"/>
    <n v="1"/>
    <n v="4"/>
    <d v="2018-07-13T00:00:00"/>
    <x v="2"/>
    <x v="4"/>
  </r>
  <r>
    <x v="0"/>
    <x v="0"/>
    <x v="1"/>
    <s v="2018"/>
    <n v="1685.72"/>
    <n v="495.8"/>
    <s v="Jul-18"/>
    <n v="1"/>
    <n v="7"/>
    <d v="2018-07-13T00:00:00"/>
    <x v="2"/>
    <x v="0"/>
  </r>
  <r>
    <x v="1"/>
    <x v="4"/>
    <x v="1"/>
    <s v="2018"/>
    <n v="11306.25"/>
    <n v="1005"/>
    <s v="Jul-18"/>
    <n v="1"/>
    <n v="4"/>
    <d v="2018-07-13T00:00:00"/>
    <x v="2"/>
    <x v="4"/>
  </r>
  <r>
    <x v="1"/>
    <x v="3"/>
    <x v="0"/>
    <s v="2018"/>
    <n v="14110.2"/>
    <n v="6114.42"/>
    <s v="Jul-18"/>
    <n v="1"/>
    <n v="10"/>
    <d v="2018-07-14T00:00:00"/>
    <x v="2"/>
    <x v="3"/>
  </r>
  <r>
    <x v="1"/>
    <x v="4"/>
    <x v="1"/>
    <s v="2018"/>
    <n v="24317.65"/>
    <n v="7438.35"/>
    <s v="Jul-18"/>
    <n v="1"/>
    <n v="3"/>
    <d v="2018-07-14T00:00:00"/>
    <x v="2"/>
    <x v="4"/>
  </r>
  <r>
    <x v="3"/>
    <x v="1"/>
    <x v="1"/>
    <s v="2018"/>
    <n v="3254.59"/>
    <n v="1591.91"/>
    <s v="Jul-18"/>
    <n v="1"/>
    <n v="7"/>
    <d v="2018-07-14T00:00:00"/>
    <x v="2"/>
    <x v="1"/>
  </r>
  <r>
    <x v="0"/>
    <x v="1"/>
    <x v="1"/>
    <s v="2018"/>
    <n v="11728.35"/>
    <n v="5473.25"/>
    <s v="Jul-18"/>
    <n v="1"/>
    <n v="4"/>
    <d v="2018-07-14T00:00:00"/>
    <x v="2"/>
    <x v="1"/>
  </r>
  <r>
    <x v="0"/>
    <x v="4"/>
    <x v="1"/>
    <s v="2018"/>
    <n v="17655.84"/>
    <n v="5100.5600000000004"/>
    <s v="Jul-18"/>
    <n v="1"/>
    <n v="6"/>
    <d v="2018-07-14T00:00:00"/>
    <x v="2"/>
    <x v="4"/>
  </r>
  <r>
    <x v="1"/>
    <x v="1"/>
    <x v="1"/>
    <s v="2018"/>
    <n v="916.56"/>
    <n v="221.9"/>
    <s v="Jul-18"/>
    <n v="1"/>
    <n v="6"/>
    <d v="2018-07-14T00:00:00"/>
    <x v="2"/>
    <x v="1"/>
  </r>
  <r>
    <x v="1"/>
    <x v="0"/>
    <x v="1"/>
    <s v="2018"/>
    <n v="5346.6"/>
    <n v="2532.6"/>
    <s v="Jul-18"/>
    <n v="1"/>
    <n v="7"/>
    <d v="2018-07-15T00:00:00"/>
    <x v="2"/>
    <x v="0"/>
  </r>
  <r>
    <x v="1"/>
    <x v="2"/>
    <x v="1"/>
    <s v="2018"/>
    <n v="4073.6"/>
    <n v="1329.3"/>
    <s v="Jul-18"/>
    <n v="1"/>
    <n v="2"/>
    <d v="2018-07-15T00:00:00"/>
    <x v="2"/>
    <x v="2"/>
  </r>
  <r>
    <x v="3"/>
    <x v="3"/>
    <x v="1"/>
    <s v="2018"/>
    <n v="25155.279999999999"/>
    <n v="12577.61"/>
    <s v="Jul-18"/>
    <n v="1"/>
    <n v="1"/>
    <d v="2018-07-15T00:00:00"/>
    <x v="2"/>
    <x v="3"/>
  </r>
  <r>
    <x v="3"/>
    <x v="0"/>
    <x v="1"/>
    <s v="2018"/>
    <n v="4584.47"/>
    <n v="2049.52"/>
    <s v="Jul-18"/>
    <n v="1"/>
    <n v="4"/>
    <d v="2018-07-15T00:00:00"/>
    <x v="2"/>
    <x v="0"/>
  </r>
  <r>
    <x v="0"/>
    <x v="2"/>
    <x v="1"/>
    <s v="2018"/>
    <n v="1459.26"/>
    <n v="194.57"/>
    <s v="Jul-18"/>
    <n v="1"/>
    <n v="3"/>
    <d v="2018-07-15T00:00:00"/>
    <x v="2"/>
    <x v="2"/>
  </r>
  <r>
    <x v="0"/>
    <x v="0"/>
    <x v="0"/>
    <s v="2018"/>
    <n v="7281.56"/>
    <n v="2989.24"/>
    <s v="Jul-18"/>
    <n v="1"/>
    <n v="9"/>
    <d v="2018-07-15T00:00:00"/>
    <x v="2"/>
    <x v="0"/>
  </r>
  <r>
    <x v="2"/>
    <x v="0"/>
    <x v="0"/>
    <s v="2018"/>
    <n v="6568.68"/>
    <n v="760.6"/>
    <s v="Jul-18"/>
    <n v="1"/>
    <n v="8"/>
    <d v="2018-07-16T00:00:00"/>
    <x v="2"/>
    <x v="0"/>
  </r>
  <r>
    <x v="3"/>
    <x v="0"/>
    <x v="0"/>
    <s v="2018"/>
    <n v="1642.17"/>
    <n v="242.01"/>
    <s v="Jul-18"/>
    <n v="1"/>
    <n v="9"/>
    <d v="2018-07-16T00:00:00"/>
    <x v="2"/>
    <x v="0"/>
  </r>
  <r>
    <x v="3"/>
    <x v="0"/>
    <x v="1"/>
    <s v="2018"/>
    <n v="4918.87"/>
    <n v="1443.55"/>
    <s v="Jul-18"/>
    <n v="1"/>
    <n v="7"/>
    <d v="2018-07-16T00:00:00"/>
    <x v="2"/>
    <x v="0"/>
  </r>
  <r>
    <x v="0"/>
    <x v="0"/>
    <x v="1"/>
    <s v="2018"/>
    <n v="15919.2"/>
    <n v="5571.7"/>
    <s v="Jul-18"/>
    <n v="1"/>
    <n v="3"/>
    <d v="2018-07-16T00:00:00"/>
    <x v="2"/>
    <x v="0"/>
  </r>
  <r>
    <x v="0"/>
    <x v="1"/>
    <x v="1"/>
    <s v="2018"/>
    <n v="3768.75"/>
    <n v="1423.75"/>
    <s v="Jul-18"/>
    <n v="1"/>
    <n v="4"/>
    <d v="2018-07-16T00:00:00"/>
    <x v="2"/>
    <x v="1"/>
  </r>
  <r>
    <x v="0"/>
    <x v="5"/>
    <x v="1"/>
    <s v="2018"/>
    <n v="4404.58"/>
    <n v="927.28"/>
    <s v="Jul-18"/>
    <n v="1"/>
    <n v="6"/>
    <d v="2018-07-16T00:00:00"/>
    <x v="2"/>
    <x v="5"/>
  </r>
  <r>
    <x v="3"/>
    <x v="3"/>
    <x v="1"/>
    <s v="2018"/>
    <n v="10387.68"/>
    <n v="5576.52"/>
    <s v="Jul-18"/>
    <n v="1"/>
    <n v="4"/>
    <d v="2018-07-16T00:00:00"/>
    <x v="2"/>
    <x v="3"/>
  </r>
  <r>
    <x v="1"/>
    <x v="4"/>
    <x v="0"/>
    <s v="2018"/>
    <n v="3963.72"/>
    <n v="1305.68"/>
    <s v="Jul-18"/>
    <n v="1"/>
    <n v="8"/>
    <d v="2018-07-16T00:00:00"/>
    <x v="2"/>
    <x v="4"/>
  </r>
  <r>
    <x v="1"/>
    <x v="3"/>
    <x v="0"/>
    <s v="2018"/>
    <n v="1559.42"/>
    <n v="246.22"/>
    <s v="Jul-18"/>
    <n v="1"/>
    <n v="8"/>
    <d v="2018-07-16T00:00:00"/>
    <x v="2"/>
    <x v="3"/>
  </r>
  <r>
    <x v="0"/>
    <x v="1"/>
    <x v="1"/>
    <s v="2018"/>
    <n v="7356.6"/>
    <n v="-2207"/>
    <s v="Jul-18"/>
    <n v="1"/>
    <n v="2"/>
    <d v="2018-07-17T00:00:00"/>
    <x v="2"/>
    <x v="1"/>
  </r>
  <r>
    <x v="3"/>
    <x v="4"/>
    <x v="1"/>
    <s v="2018"/>
    <n v="1985.88"/>
    <n v="919.8"/>
    <s v="Jul-18"/>
    <n v="1"/>
    <n v="3"/>
    <d v="2018-07-17T00:00:00"/>
    <x v="2"/>
    <x v="4"/>
  </r>
  <r>
    <x v="1"/>
    <x v="5"/>
    <x v="0"/>
    <s v="2018"/>
    <n v="3714.48"/>
    <n v="1898.52"/>
    <s v="Jul-18"/>
    <n v="1"/>
    <n v="10"/>
    <d v="2018-07-17T00:00:00"/>
    <x v="2"/>
    <x v="5"/>
  </r>
  <r>
    <x v="0"/>
    <x v="4"/>
    <x v="1"/>
    <s v="2018"/>
    <n v="8321.4"/>
    <n v="2773.8"/>
    <s v="Jul-18"/>
    <n v="1"/>
    <n v="7"/>
    <d v="2018-07-17T00:00:00"/>
    <x v="2"/>
    <x v="4"/>
  </r>
  <r>
    <x v="1"/>
    <x v="2"/>
    <x v="1"/>
    <s v="2018"/>
    <n v="18254.82"/>
    <n v="8839.17"/>
    <s v="Jul-18"/>
    <n v="1"/>
    <n v="3"/>
    <d v="2018-07-17T00:00:00"/>
    <x v="2"/>
    <x v="2"/>
  </r>
  <r>
    <x v="3"/>
    <x v="0"/>
    <x v="0"/>
    <s v="2018"/>
    <n v="10387.68"/>
    <n v="4701.78"/>
    <s v="Jul-18"/>
    <n v="1"/>
    <n v="10"/>
    <d v="2018-07-17T00:00:00"/>
    <x v="2"/>
    <x v="0"/>
  </r>
  <r>
    <x v="2"/>
    <x v="0"/>
    <x v="1"/>
    <s v="2018"/>
    <n v="9725.7199999999993"/>
    <n v="1228.52"/>
    <s v="Jul-18"/>
    <n v="1"/>
    <n v="6"/>
    <d v="2018-07-17T00:00:00"/>
    <x v="2"/>
    <x v="0"/>
  </r>
  <r>
    <x v="0"/>
    <x v="2"/>
    <x v="1"/>
    <s v="2018"/>
    <n v="3146.32"/>
    <n v="511.28"/>
    <s v="Jul-18"/>
    <n v="1"/>
    <n v="5"/>
    <d v="2018-07-17T00:00:00"/>
    <x v="2"/>
    <x v="2"/>
  </r>
  <r>
    <x v="3"/>
    <x v="2"/>
    <x v="0"/>
    <s v="2018"/>
    <n v="512.54999999999995"/>
    <n v="271.35000000000002"/>
    <s v="Jul-18"/>
    <n v="1"/>
    <n v="9"/>
    <d v="2018-07-17T00:00:00"/>
    <x v="2"/>
    <x v="2"/>
  </r>
  <r>
    <x v="2"/>
    <x v="0"/>
    <x v="1"/>
    <s v="2018"/>
    <n v="3551.67"/>
    <n v="1420.67"/>
    <s v="Jul-18"/>
    <n v="1"/>
    <n v="5"/>
    <d v="2018-07-17T00:00:00"/>
    <x v="2"/>
    <x v="0"/>
  </r>
  <r>
    <x v="2"/>
    <x v="5"/>
    <x v="1"/>
    <s v="2018"/>
    <n v="10693.2"/>
    <n v="1470.28"/>
    <s v="Jul-18"/>
    <n v="1"/>
    <n v="3"/>
    <d v="2018-07-18T00:00:00"/>
    <x v="2"/>
    <x v="5"/>
  </r>
  <r>
    <x v="3"/>
    <x v="0"/>
    <x v="0"/>
    <s v="2018"/>
    <n v="13507.2"/>
    <n v="5740.56"/>
    <s v="Jul-18"/>
    <n v="1"/>
    <n v="10"/>
    <d v="2018-07-18T00:00:00"/>
    <x v="2"/>
    <x v="0"/>
  </r>
  <r>
    <x v="3"/>
    <x v="0"/>
    <x v="1"/>
    <s v="2018"/>
    <n v="5499.36"/>
    <n v="1447.2"/>
    <s v="Jul-18"/>
    <n v="1"/>
    <n v="5"/>
    <d v="2018-07-18T00:00:00"/>
    <x v="2"/>
    <x v="0"/>
  </r>
  <r>
    <x v="1"/>
    <x v="3"/>
    <x v="1"/>
    <s v="2018"/>
    <n v="9184.36"/>
    <n v="1896.76"/>
    <s v="Jul-18"/>
    <n v="1"/>
    <n v="4"/>
    <d v="2018-07-18T00:00:00"/>
    <x v="2"/>
    <x v="3"/>
  </r>
  <r>
    <x v="0"/>
    <x v="1"/>
    <x v="1"/>
    <s v="2018"/>
    <n v="6218.94"/>
    <n v="1316.98"/>
    <s v="Jul-18"/>
    <n v="1"/>
    <n v="4"/>
    <d v="2018-07-18T00:00:00"/>
    <x v="2"/>
    <x v="1"/>
  </r>
  <r>
    <x v="3"/>
    <x v="3"/>
    <x v="0"/>
    <s v="2018"/>
    <n v="3103.44"/>
    <n v="-116.38"/>
    <s v="Jul-18"/>
    <n v="1"/>
    <n v="8"/>
    <d v="2018-07-18T00:00:00"/>
    <x v="2"/>
    <x v="3"/>
  </r>
  <r>
    <x v="1"/>
    <x v="5"/>
    <x v="1"/>
    <s v="2018"/>
    <n v="32989.730000000003"/>
    <n v="12191.87"/>
    <s v="Jul-18"/>
    <n v="1"/>
    <n v="6"/>
    <d v="2018-07-18T00:00:00"/>
    <x v="2"/>
    <x v="5"/>
  </r>
  <r>
    <x v="0"/>
    <x v="1"/>
    <x v="1"/>
    <s v="2018"/>
    <n v="2145.0100000000002"/>
    <n v="880.59"/>
    <s v="Jul-18"/>
    <n v="1"/>
    <n v="6"/>
    <d v="2018-07-18T00:00:00"/>
    <x v="2"/>
    <x v="1"/>
  </r>
  <r>
    <x v="0"/>
    <x v="0"/>
    <x v="0"/>
    <s v="2018"/>
    <n v="916.56"/>
    <n v="299.08"/>
    <s v="Jul-18"/>
    <n v="1"/>
    <n v="8"/>
    <d v="2018-07-19T00:00:00"/>
    <x v="2"/>
    <x v="0"/>
  </r>
  <r>
    <x v="3"/>
    <x v="5"/>
    <x v="1"/>
    <s v="2018"/>
    <n v="14596.35"/>
    <n v="8250.11"/>
    <s v="Jul-18"/>
    <n v="1"/>
    <n v="2"/>
    <d v="2018-07-19T00:00:00"/>
    <x v="2"/>
    <x v="5"/>
  </r>
  <r>
    <x v="3"/>
    <x v="4"/>
    <x v="1"/>
    <s v="2018"/>
    <n v="3723.52"/>
    <n v="391.94"/>
    <s v="Jul-18"/>
    <n v="1"/>
    <n v="5"/>
    <d v="2018-07-19T00:00:00"/>
    <x v="2"/>
    <x v="4"/>
  </r>
  <r>
    <x v="0"/>
    <x v="0"/>
    <x v="0"/>
    <s v="2018"/>
    <n v="1519.56"/>
    <n v="574.07000000000005"/>
    <s v="Jul-18"/>
    <n v="1"/>
    <n v="8"/>
    <d v="2018-07-19T00:00:00"/>
    <x v="2"/>
    <x v="0"/>
  </r>
  <r>
    <x v="0"/>
    <x v="3"/>
    <x v="0"/>
    <s v="2018"/>
    <n v="14522.38"/>
    <n v="6471.94"/>
    <s v="Jul-18"/>
    <n v="1"/>
    <n v="8"/>
    <d v="2018-07-19T00:00:00"/>
    <x v="2"/>
    <x v="3"/>
  </r>
  <r>
    <x v="0"/>
    <x v="0"/>
    <x v="0"/>
    <s v="2018"/>
    <n v="11304.24"/>
    <n v="2141.85"/>
    <s v="Jul-18"/>
    <n v="1"/>
    <n v="9"/>
    <d v="2018-07-19T00:00:00"/>
    <x v="2"/>
    <x v="0"/>
  </r>
  <r>
    <x v="3"/>
    <x v="0"/>
    <x v="0"/>
    <s v="2018"/>
    <n v="8230.9500000000007"/>
    <n v="914.55"/>
    <s v="Jul-18"/>
    <n v="1"/>
    <n v="10"/>
    <d v="2018-07-19T00:00:00"/>
    <x v="2"/>
    <x v="0"/>
  </r>
  <r>
    <x v="3"/>
    <x v="2"/>
    <x v="0"/>
    <s v="2018"/>
    <n v="15089.47"/>
    <n v="7708.75"/>
    <s v="Jul-18"/>
    <n v="1"/>
    <n v="8"/>
    <d v="2018-07-19T00:00:00"/>
    <x v="2"/>
    <x v="2"/>
  </r>
  <r>
    <x v="3"/>
    <x v="2"/>
    <x v="0"/>
    <s v="2018"/>
    <n v="6213.31"/>
    <n v="472.75"/>
    <s v="Jul-18"/>
    <n v="1"/>
    <n v="9"/>
    <d v="2018-07-19T00:00:00"/>
    <x v="2"/>
    <x v="2"/>
  </r>
  <r>
    <x v="3"/>
    <x v="2"/>
    <x v="1"/>
    <s v="2018"/>
    <n v="23677.8"/>
    <n v="3987.84"/>
    <s v="Jul-18"/>
    <n v="1"/>
    <n v="1"/>
    <d v="2018-07-20T00:00:00"/>
    <x v="2"/>
    <x v="2"/>
  </r>
  <r>
    <x v="0"/>
    <x v="5"/>
    <x v="0"/>
    <s v="2018"/>
    <n v="3303.43"/>
    <n v="1460.47"/>
    <s v="Jul-18"/>
    <n v="1"/>
    <n v="9"/>
    <d v="2018-07-20T00:00:00"/>
    <x v="2"/>
    <x v="5"/>
  </r>
  <r>
    <x v="3"/>
    <x v="3"/>
    <x v="0"/>
    <s v="2018"/>
    <n v="3371.44"/>
    <n v="991.6"/>
    <s v="Jul-18"/>
    <n v="1"/>
    <n v="9"/>
    <d v="2018-07-20T00:00:00"/>
    <x v="2"/>
    <x v="3"/>
  </r>
  <r>
    <x v="0"/>
    <x v="3"/>
    <x v="0"/>
    <s v="2018"/>
    <n v="3979.8"/>
    <n v="1017.04"/>
    <s v="Jul-18"/>
    <n v="1"/>
    <n v="9"/>
    <d v="2018-07-20T00:00:00"/>
    <x v="2"/>
    <x v="3"/>
  </r>
  <r>
    <x v="3"/>
    <x v="3"/>
    <x v="1"/>
    <s v="2018"/>
    <n v="5346.6"/>
    <n v="1688.4"/>
    <s v="Jul-18"/>
    <n v="1"/>
    <n v="5"/>
    <d v="2018-07-20T00:00:00"/>
    <x v="2"/>
    <x v="3"/>
  </r>
  <r>
    <x v="1"/>
    <x v="0"/>
    <x v="1"/>
    <s v="2018"/>
    <n v="3815.65"/>
    <n v="269.35000000000002"/>
    <s v="Jul-18"/>
    <n v="1"/>
    <n v="3"/>
    <d v="2018-07-20T00:00:00"/>
    <x v="2"/>
    <x v="0"/>
  </r>
  <r>
    <x v="0"/>
    <x v="5"/>
    <x v="1"/>
    <s v="2018"/>
    <n v="830.8"/>
    <n v="415.4"/>
    <s v="Jul-18"/>
    <n v="1"/>
    <n v="6"/>
    <d v="2018-07-20T00:00:00"/>
    <x v="2"/>
    <x v="5"/>
  </r>
  <r>
    <x v="3"/>
    <x v="4"/>
    <x v="1"/>
    <s v="2018"/>
    <n v="16828.72"/>
    <n v="6137.52"/>
    <s v="Jul-18"/>
    <n v="1"/>
    <n v="6"/>
    <d v="2018-07-20T00:00:00"/>
    <x v="2"/>
    <x v="4"/>
  </r>
  <r>
    <x v="0"/>
    <x v="2"/>
    <x v="1"/>
    <s v="2018"/>
    <n v="11304.78"/>
    <n v="4915.1099999999997"/>
    <s v="Jul-18"/>
    <n v="1"/>
    <n v="4"/>
    <d v="2018-07-21T00:00:00"/>
    <x v="2"/>
    <x v="2"/>
  </r>
  <r>
    <x v="3"/>
    <x v="1"/>
    <x v="1"/>
    <s v="2018"/>
    <n v="7203.84"/>
    <n v="2251.1999999999998"/>
    <s v="Jul-18"/>
    <n v="1"/>
    <n v="1"/>
    <d v="2018-07-21T00:00:00"/>
    <x v="2"/>
    <x v="1"/>
  </r>
  <r>
    <x v="0"/>
    <x v="2"/>
    <x v="1"/>
    <s v="2018"/>
    <n v="3714.48"/>
    <n v="928.62"/>
    <s v="Jul-18"/>
    <n v="1"/>
    <n v="4"/>
    <d v="2018-07-21T00:00:00"/>
    <x v="2"/>
    <x v="2"/>
  </r>
  <r>
    <x v="3"/>
    <x v="3"/>
    <x v="1"/>
    <s v="2018"/>
    <n v="14279.04"/>
    <n v="3173.12"/>
    <s v="Jul-18"/>
    <n v="1"/>
    <n v="1"/>
    <d v="2018-07-21T00:00:00"/>
    <x v="2"/>
    <x v="3"/>
  </r>
  <r>
    <x v="0"/>
    <x v="0"/>
    <x v="1"/>
    <s v="2018"/>
    <n v="7567.65"/>
    <n v="1933.95"/>
    <s v="Jul-18"/>
    <n v="1"/>
    <n v="1"/>
    <d v="2018-07-21T00:00:00"/>
    <x v="2"/>
    <x v="0"/>
  </r>
  <r>
    <x v="3"/>
    <x v="3"/>
    <x v="1"/>
    <s v="2018"/>
    <n v="1113.8800000000001"/>
    <n v="304.85000000000002"/>
    <s v="Jul-18"/>
    <n v="1"/>
    <n v="5"/>
    <d v="2018-07-21T00:00:00"/>
    <x v="2"/>
    <x v="3"/>
  </r>
  <r>
    <x v="0"/>
    <x v="2"/>
    <x v="1"/>
    <s v="2018"/>
    <n v="4265.5600000000004"/>
    <n v="953.51"/>
    <s v="Jul-18"/>
    <n v="1"/>
    <n v="3"/>
    <d v="2018-07-21T00:00:00"/>
    <x v="2"/>
    <x v="2"/>
  </r>
  <r>
    <x v="1"/>
    <x v="2"/>
    <x v="1"/>
    <s v="2018"/>
    <n v="41637.82"/>
    <n v="14482.72"/>
    <s v="Jul-18"/>
    <n v="1"/>
    <n v="1"/>
    <d v="2018-07-21T00:00:00"/>
    <x v="2"/>
    <x v="2"/>
  </r>
  <r>
    <x v="1"/>
    <x v="2"/>
    <x v="1"/>
    <s v="2018"/>
    <n v="221.9"/>
    <n v="120.6"/>
    <s v="Jul-18"/>
    <n v="1"/>
    <n v="4"/>
    <d v="2018-07-21T00:00:00"/>
    <x v="2"/>
    <x v="2"/>
  </r>
  <r>
    <x v="0"/>
    <x v="0"/>
    <x v="1"/>
    <s v="2018"/>
    <n v="1833.12"/>
    <n v="984.1"/>
    <s v="Jul-18"/>
    <n v="1"/>
    <n v="4"/>
    <d v="2018-07-21T00:00:00"/>
    <x v="2"/>
    <x v="0"/>
  </r>
  <r>
    <x v="1"/>
    <x v="0"/>
    <x v="0"/>
    <s v="2018"/>
    <n v="28461.599999999999"/>
    <n v="2213.6799999999998"/>
    <s v="Jul-18"/>
    <n v="1"/>
    <n v="10"/>
    <d v="2018-07-21T00:00:00"/>
    <x v="2"/>
    <x v="0"/>
  </r>
  <r>
    <x v="0"/>
    <x v="1"/>
    <x v="0"/>
    <s v="2018"/>
    <n v="4735.5600000000004"/>
    <n v="2093.62"/>
    <s v="Jul-18"/>
    <n v="1"/>
    <n v="10"/>
    <d v="2018-07-22T00:00:00"/>
    <x v="2"/>
    <x v="1"/>
  </r>
  <r>
    <x v="0"/>
    <x v="2"/>
    <x v="1"/>
    <s v="2018"/>
    <n v="1553.33"/>
    <n v="253.29"/>
    <s v="Jul-18"/>
    <n v="1"/>
    <n v="2"/>
    <d v="2018-07-22T00:00:00"/>
    <x v="2"/>
    <x v="2"/>
  </r>
  <r>
    <x v="3"/>
    <x v="1"/>
    <x v="1"/>
    <s v="2018"/>
    <n v="4519.1499999999996"/>
    <n v="2616.35"/>
    <s v="Jul-18"/>
    <n v="1"/>
    <n v="5"/>
    <d v="2018-07-22T00:00:00"/>
    <x v="2"/>
    <x v="1"/>
  </r>
  <r>
    <x v="1"/>
    <x v="5"/>
    <x v="1"/>
    <s v="2018"/>
    <n v="19896.32"/>
    <n v="-1243.52"/>
    <s v="Jul-18"/>
    <n v="1"/>
    <n v="6"/>
    <d v="2018-07-22T00:00:00"/>
    <x v="2"/>
    <x v="5"/>
  </r>
  <r>
    <x v="3"/>
    <x v="5"/>
    <x v="1"/>
    <s v="2018"/>
    <n v="12981.38"/>
    <n v="5502.98"/>
    <s v="Jul-18"/>
    <n v="1"/>
    <n v="6"/>
    <d v="2018-07-22T00:00:00"/>
    <x v="2"/>
    <x v="5"/>
  </r>
  <r>
    <x v="1"/>
    <x v="0"/>
    <x v="1"/>
    <s v="2018"/>
    <n v="6114.42"/>
    <n v="883.2"/>
    <s v="Jul-18"/>
    <n v="1"/>
    <n v="3"/>
    <d v="2018-07-22T00:00:00"/>
    <x v="2"/>
    <x v="0"/>
  </r>
  <r>
    <x v="1"/>
    <x v="1"/>
    <x v="0"/>
    <s v="2018"/>
    <n v="3093.39"/>
    <n v="1271.73"/>
    <s v="Jul-18"/>
    <n v="1"/>
    <n v="9"/>
    <d v="2018-07-22T00:00:00"/>
    <x v="2"/>
    <x v="1"/>
  </r>
  <r>
    <x v="1"/>
    <x v="0"/>
    <x v="1"/>
    <s v="2018"/>
    <n v="10281.549999999999"/>
    <n v="4134.97"/>
    <s v="Jul-18"/>
    <n v="1"/>
    <n v="3"/>
    <d v="2018-07-22T00:00:00"/>
    <x v="2"/>
    <x v="0"/>
  </r>
  <r>
    <x v="1"/>
    <x v="0"/>
    <x v="0"/>
    <s v="2018"/>
    <n v="6282.26"/>
    <n v="1454.85"/>
    <s v="Jul-18"/>
    <n v="1"/>
    <n v="10"/>
    <d v="2018-07-22T00:00:00"/>
    <x v="2"/>
    <x v="0"/>
  </r>
  <r>
    <x v="0"/>
    <x v="0"/>
    <x v="0"/>
    <s v="2018"/>
    <n v="3365.54"/>
    <n v="1682.78"/>
    <s v="Jul-18"/>
    <n v="1"/>
    <n v="8"/>
    <d v="2018-07-22T00:00:00"/>
    <x v="2"/>
    <x v="0"/>
  </r>
  <r>
    <x v="1"/>
    <x v="1"/>
    <x v="1"/>
    <s v="2018"/>
    <n v="3870.99"/>
    <n v="925.67"/>
    <s v="Jul-18"/>
    <n v="1"/>
    <n v="5"/>
    <d v="2018-07-22T00:00:00"/>
    <x v="2"/>
    <x v="1"/>
  </r>
  <r>
    <x v="3"/>
    <x v="3"/>
    <x v="1"/>
    <s v="2018"/>
    <n v="382.17"/>
    <n v="112.15"/>
    <s v="Jul-18"/>
    <n v="1"/>
    <n v="2"/>
    <d v="2018-07-22T00:00:00"/>
    <x v="2"/>
    <x v="3"/>
  </r>
  <r>
    <x v="0"/>
    <x v="0"/>
    <x v="1"/>
    <s v="2018"/>
    <n v="7077.88"/>
    <n v="2682.16"/>
    <s v="Jul-18"/>
    <n v="1"/>
    <n v="7"/>
    <d v="2018-07-22T00:00:00"/>
    <x v="2"/>
    <x v="0"/>
  </r>
  <r>
    <x v="2"/>
    <x v="5"/>
    <x v="1"/>
    <s v="2018"/>
    <n v="5101.38"/>
    <n v="1643.79"/>
    <s v="Jul-18"/>
    <n v="1"/>
    <n v="4"/>
    <d v="2018-07-22T00:00:00"/>
    <x v="2"/>
    <x v="5"/>
  </r>
  <r>
    <x v="1"/>
    <x v="4"/>
    <x v="1"/>
    <s v="2018"/>
    <n v="18041.759999999998"/>
    <n v="1910.32"/>
    <s v="Jul-18"/>
    <n v="1"/>
    <n v="5"/>
    <d v="2018-07-22T00:00:00"/>
    <x v="2"/>
    <x v="4"/>
  </r>
  <r>
    <x v="1"/>
    <x v="4"/>
    <x v="1"/>
    <s v="2018"/>
    <n v="7273.52"/>
    <n v="3636.76"/>
    <s v="Jul-18"/>
    <n v="1"/>
    <n v="3"/>
    <d v="2018-07-22T00:00:00"/>
    <x v="2"/>
    <x v="4"/>
  </r>
  <r>
    <x v="3"/>
    <x v="4"/>
    <x v="1"/>
    <s v="2018"/>
    <n v="649.23"/>
    <n v="75.180000000000007"/>
    <s v="Jul-18"/>
    <n v="1"/>
    <n v="6"/>
    <d v="2018-07-22T00:00:00"/>
    <x v="2"/>
    <x v="4"/>
  </r>
  <r>
    <x v="0"/>
    <x v="2"/>
    <x v="0"/>
    <s v="2018"/>
    <n v="3103.44"/>
    <n v="1551.72"/>
    <s v="Jul-18"/>
    <n v="1"/>
    <n v="8"/>
    <d v="2018-07-23T00:00:00"/>
    <x v="2"/>
    <x v="2"/>
  </r>
  <r>
    <x v="3"/>
    <x v="0"/>
    <x v="1"/>
    <s v="2018"/>
    <n v="888.42"/>
    <n v="83.62"/>
    <s v="Jul-18"/>
    <n v="1"/>
    <n v="6"/>
    <d v="2018-07-23T00:00:00"/>
    <x v="2"/>
    <x v="0"/>
  </r>
  <r>
    <x v="3"/>
    <x v="2"/>
    <x v="1"/>
    <s v="2018"/>
    <n v="9129.42"/>
    <n v="4057.52"/>
    <s v="Jul-18"/>
    <n v="1"/>
    <n v="6"/>
    <d v="2018-07-23T00:00:00"/>
    <x v="2"/>
    <x v="2"/>
  </r>
  <r>
    <x v="3"/>
    <x v="4"/>
    <x v="1"/>
    <s v="2018"/>
    <n v="205.02"/>
    <n v="60.3"/>
    <s v="Jul-18"/>
    <n v="1"/>
    <n v="3"/>
    <d v="2018-07-23T00:00:00"/>
    <x v="2"/>
    <x v="4"/>
  </r>
  <r>
    <x v="3"/>
    <x v="0"/>
    <x v="1"/>
    <s v="2018"/>
    <n v="14707.84"/>
    <n v="2390"/>
    <s v="Jul-18"/>
    <n v="1"/>
    <n v="6"/>
    <d v="2018-07-23T00:00:00"/>
    <x v="2"/>
    <x v="0"/>
  </r>
  <r>
    <x v="3"/>
    <x v="5"/>
    <x v="1"/>
    <s v="2018"/>
    <n v="21536.48"/>
    <n v="8614.6200000000008"/>
    <s v="Jul-18"/>
    <n v="1"/>
    <n v="5"/>
    <d v="2018-07-23T00:00:00"/>
    <x v="2"/>
    <x v="5"/>
  </r>
  <r>
    <x v="2"/>
    <x v="1"/>
    <x v="0"/>
    <s v="2018"/>
    <n v="13388.21"/>
    <n v="7130.69"/>
    <s v="Jul-18"/>
    <n v="1"/>
    <n v="9"/>
    <d v="2018-07-23T00:00:00"/>
    <x v="2"/>
    <x v="1"/>
  </r>
  <r>
    <x v="3"/>
    <x v="3"/>
    <x v="0"/>
    <s v="2018"/>
    <n v="9165.6"/>
    <n v="3859.2"/>
    <s v="Jul-18"/>
    <n v="1"/>
    <n v="8"/>
    <d v="2018-07-24T00:00:00"/>
    <x v="2"/>
    <x v="3"/>
  </r>
  <r>
    <x v="3"/>
    <x v="0"/>
    <x v="1"/>
    <s v="2018"/>
    <n v="1627.3"/>
    <n v="194.58"/>
    <s v="Jul-18"/>
    <n v="1"/>
    <n v="7"/>
    <d v="2018-07-24T00:00:00"/>
    <x v="2"/>
    <x v="0"/>
  </r>
  <r>
    <x v="2"/>
    <x v="1"/>
    <x v="0"/>
    <s v="2018"/>
    <n v="10558.93"/>
    <n v="2869.27"/>
    <s v="Jul-18"/>
    <n v="1"/>
    <n v="10"/>
    <d v="2018-07-24T00:00:00"/>
    <x v="2"/>
    <x v="1"/>
  </r>
  <r>
    <x v="1"/>
    <x v="3"/>
    <x v="1"/>
    <s v="2018"/>
    <n v="3944.96"/>
    <n v="1972.46"/>
    <s v="Jul-18"/>
    <n v="1"/>
    <n v="5"/>
    <d v="2018-07-24T00:00:00"/>
    <x v="2"/>
    <x v="3"/>
  </r>
  <r>
    <x v="0"/>
    <x v="3"/>
    <x v="1"/>
    <s v="2018"/>
    <n v="10558.93"/>
    <n v="2869.27"/>
    <s v="Jul-18"/>
    <n v="1"/>
    <n v="6"/>
    <d v="2018-07-24T00:00:00"/>
    <x v="2"/>
    <x v="3"/>
  </r>
  <r>
    <x v="0"/>
    <x v="0"/>
    <x v="0"/>
    <s v="2018"/>
    <n v="14694.98"/>
    <n v="7507.22"/>
    <s v="Jul-18"/>
    <n v="1"/>
    <n v="8"/>
    <d v="2018-07-24T00:00:00"/>
    <x v="2"/>
    <x v="0"/>
  </r>
  <r>
    <x v="1"/>
    <x v="0"/>
    <x v="1"/>
    <s v="2018"/>
    <n v="222.77"/>
    <n v="100.83"/>
    <s v="Jul-18"/>
    <n v="1"/>
    <n v="5"/>
    <d v="2018-07-24T00:00:00"/>
    <x v="2"/>
    <x v="0"/>
  </r>
  <r>
    <x v="0"/>
    <x v="1"/>
    <x v="0"/>
    <s v="2018"/>
    <n v="13955.3"/>
    <n v="6370.9"/>
    <s v="Jul-18"/>
    <n v="1"/>
    <n v="10"/>
    <d v="2018-07-24T00:00:00"/>
    <x v="2"/>
    <x v="1"/>
  </r>
  <r>
    <x v="3"/>
    <x v="0"/>
    <x v="0"/>
    <s v="2018"/>
    <n v="373.86"/>
    <n v="199.4"/>
    <s v="Jul-18"/>
    <n v="1"/>
    <n v="10"/>
    <d v="2018-07-25T00:00:00"/>
    <x v="2"/>
    <x v="0"/>
  </r>
  <r>
    <x v="1"/>
    <x v="0"/>
    <x v="1"/>
    <s v="2018"/>
    <n v="154.1"/>
    <n v="28.47"/>
    <s v="Jul-18"/>
    <n v="1"/>
    <n v="2"/>
    <d v="2018-07-25T00:00:00"/>
    <x v="2"/>
    <x v="0"/>
  </r>
  <r>
    <x v="2"/>
    <x v="2"/>
    <x v="1"/>
    <s v="2018"/>
    <n v="3587.85"/>
    <n v="996.62"/>
    <s v="Jul-18"/>
    <n v="1"/>
    <n v="3"/>
    <d v="2018-07-25T00:00:00"/>
    <x v="2"/>
    <x v="2"/>
  </r>
  <r>
    <x v="0"/>
    <x v="0"/>
    <x v="1"/>
    <s v="2018"/>
    <n v="12220.8"/>
    <n v="4073.6"/>
    <s v="Jul-18"/>
    <n v="1"/>
    <n v="6"/>
    <d v="2018-07-25T00:00:00"/>
    <x v="2"/>
    <x v="0"/>
  </r>
  <r>
    <x v="2"/>
    <x v="0"/>
    <x v="0"/>
    <s v="2018"/>
    <n v="795.16"/>
    <n v="414.87"/>
    <s v="Jul-18"/>
    <n v="1"/>
    <n v="10"/>
    <d v="2018-07-25T00:00:00"/>
    <x v="2"/>
    <x v="0"/>
  </r>
  <r>
    <x v="1"/>
    <x v="0"/>
    <x v="1"/>
    <s v="2018"/>
    <n v="1782.2"/>
    <n v="431.48"/>
    <s v="Jul-18"/>
    <n v="1"/>
    <n v="6"/>
    <d v="2018-07-25T00:00:00"/>
    <x v="2"/>
    <x v="0"/>
  </r>
  <r>
    <x v="0"/>
    <x v="2"/>
    <x v="0"/>
    <s v="2018"/>
    <n v="1140.3399999999999"/>
    <n v="322.29000000000002"/>
    <s v="Jul-18"/>
    <n v="1"/>
    <n v="10"/>
    <d v="2018-07-25T00:00:00"/>
    <x v="2"/>
    <x v="2"/>
  </r>
  <r>
    <x v="0"/>
    <x v="0"/>
    <x v="1"/>
    <s v="2018"/>
    <n v="9295.31"/>
    <n v="2424.87"/>
    <s v="Jul-18"/>
    <n v="1"/>
    <n v="4"/>
    <d v="2018-07-25T00:00:00"/>
    <x v="2"/>
    <x v="0"/>
  </r>
  <r>
    <x v="2"/>
    <x v="2"/>
    <x v="1"/>
    <s v="2018"/>
    <n v="2428.08"/>
    <n v="-242.8"/>
    <s v="Jul-18"/>
    <n v="1"/>
    <n v="3"/>
    <d v="2018-07-25T00:00:00"/>
    <x v="2"/>
    <x v="2"/>
  </r>
  <r>
    <x v="3"/>
    <x v="1"/>
    <x v="1"/>
    <s v="2018"/>
    <n v="8940.48"/>
    <n v="1452.84"/>
    <s v="Jul-18"/>
    <n v="1"/>
    <n v="3"/>
    <d v="2018-07-25T00:00:00"/>
    <x v="2"/>
    <x v="1"/>
  </r>
  <r>
    <x v="0"/>
    <x v="0"/>
    <x v="0"/>
    <s v="2018"/>
    <n v="6729.48"/>
    <n v="2766.54"/>
    <s v="Jul-18"/>
    <n v="1"/>
    <n v="8"/>
    <d v="2018-07-25T00:00:00"/>
    <x v="2"/>
    <x v="0"/>
  </r>
  <r>
    <x v="1"/>
    <x v="4"/>
    <x v="1"/>
    <s v="2018"/>
    <n v="1519.56"/>
    <n v="303.91000000000003"/>
    <s v="Jul-18"/>
    <n v="1"/>
    <n v="4"/>
    <d v="2018-07-26T00:00:00"/>
    <x v="2"/>
    <x v="4"/>
  </r>
  <r>
    <x v="3"/>
    <x v="1"/>
    <x v="1"/>
    <s v="2018"/>
    <n v="42595.92"/>
    <n v="5206.16"/>
    <s v="Jul-18"/>
    <n v="1"/>
    <n v="7"/>
    <d v="2018-07-26T00:00:00"/>
    <x v="2"/>
    <x v="1"/>
  </r>
  <r>
    <x v="0"/>
    <x v="0"/>
    <x v="0"/>
    <s v="2018"/>
    <n v="13856.94"/>
    <n v="5542.77"/>
    <s v="Jul-18"/>
    <n v="1"/>
    <n v="9"/>
    <d v="2018-07-26T00:00:00"/>
    <x v="2"/>
    <x v="0"/>
  </r>
  <r>
    <x v="3"/>
    <x v="5"/>
    <x v="1"/>
    <s v="2018"/>
    <n v="2125.91"/>
    <n v="447.55"/>
    <s v="Jul-18"/>
    <n v="1"/>
    <n v="1"/>
    <d v="2018-07-26T00:00:00"/>
    <x v="2"/>
    <x v="5"/>
  </r>
  <r>
    <x v="3"/>
    <x v="1"/>
    <x v="0"/>
    <s v="2018"/>
    <n v="29762.07"/>
    <n v="5952.39"/>
    <s v="Jul-18"/>
    <n v="1"/>
    <n v="8"/>
    <d v="2018-07-26T00:00:00"/>
    <x v="2"/>
    <x v="1"/>
  </r>
  <r>
    <x v="1"/>
    <x v="2"/>
    <x v="1"/>
    <s v="2018"/>
    <n v="24146.799999999999"/>
    <n v="8451.4"/>
    <s v="Jul-18"/>
    <n v="1"/>
    <n v="2"/>
    <d v="2018-07-26T00:00:00"/>
    <x v="2"/>
    <x v="2"/>
  </r>
  <r>
    <x v="0"/>
    <x v="0"/>
    <x v="1"/>
    <s v="2018"/>
    <n v="4333.5600000000004"/>
    <n v="-1444.52"/>
    <s v="Jul-18"/>
    <n v="1"/>
    <n v="1"/>
    <d v="2018-07-26T00:00:00"/>
    <x v="2"/>
    <x v="0"/>
  </r>
  <r>
    <x v="2"/>
    <x v="4"/>
    <x v="1"/>
    <s v="2018"/>
    <n v="26803.35"/>
    <n v="4765.05"/>
    <s v="Jul-18"/>
    <n v="1"/>
    <n v="2"/>
    <d v="2018-07-26T00:00:00"/>
    <x v="2"/>
    <x v="4"/>
  </r>
  <r>
    <x v="1"/>
    <x v="0"/>
    <x v="1"/>
    <s v="2018"/>
    <n v="22024.240000000002"/>
    <n v="1101.24"/>
    <s v="Jul-18"/>
    <n v="1"/>
    <n v="6"/>
    <d v="2018-07-26T00:00:00"/>
    <x v="2"/>
    <x v="0"/>
  </r>
  <r>
    <x v="1"/>
    <x v="1"/>
    <x v="0"/>
    <s v="2018"/>
    <n v="23557.200000000001"/>
    <n v="1472.3"/>
    <s v="Jul-18"/>
    <n v="1"/>
    <n v="10"/>
    <d v="2018-07-26T00:00:00"/>
    <x v="2"/>
    <x v="1"/>
  </r>
  <r>
    <x v="1"/>
    <x v="2"/>
    <x v="1"/>
    <s v="2018"/>
    <n v="18097.5"/>
    <n v="4917.82"/>
    <s v="Jul-18"/>
    <n v="1"/>
    <n v="1"/>
    <d v="2018-07-26T00:00:00"/>
    <x v="2"/>
    <x v="2"/>
  </r>
  <r>
    <x v="0"/>
    <x v="0"/>
    <x v="1"/>
    <s v="2018"/>
    <n v="28798.21"/>
    <n v="12520.93"/>
    <s v="Jul-18"/>
    <n v="1"/>
    <n v="4"/>
    <d v="2018-07-26T00:00:00"/>
    <x v="2"/>
    <x v="0"/>
  </r>
  <r>
    <x v="1"/>
    <x v="0"/>
    <x v="1"/>
    <s v="2018"/>
    <n v="10429.49"/>
    <n v="3287.55"/>
    <s v="Jul-18"/>
    <n v="1"/>
    <n v="3"/>
    <d v="2018-07-27T00:00:00"/>
    <x v="2"/>
    <x v="0"/>
  </r>
  <r>
    <x v="0"/>
    <x v="3"/>
    <x v="1"/>
    <s v="2018"/>
    <n v="4715.46"/>
    <n v="499.28"/>
    <s v="Jul-18"/>
    <n v="1"/>
    <n v="6"/>
    <d v="2018-07-27T00:00:00"/>
    <x v="2"/>
    <x v="3"/>
  </r>
  <r>
    <x v="1"/>
    <x v="0"/>
    <x v="1"/>
    <s v="2018"/>
    <n v="170.85"/>
    <n v="74.37"/>
    <s v="Jul-18"/>
    <n v="1"/>
    <n v="1"/>
    <d v="2018-07-28T00:00:00"/>
    <x v="2"/>
    <x v="0"/>
  </r>
  <r>
    <x v="3"/>
    <x v="4"/>
    <x v="1"/>
    <s v="2018"/>
    <n v="1368.41"/>
    <n v="178.49"/>
    <s v="Jul-18"/>
    <n v="1"/>
    <n v="6"/>
    <d v="2018-07-28T00:00:00"/>
    <x v="2"/>
    <x v="4"/>
  </r>
  <r>
    <x v="3"/>
    <x v="2"/>
    <x v="0"/>
    <s v="2018"/>
    <n v="3666.24"/>
    <n v="540.29"/>
    <s v="Jul-18"/>
    <n v="1"/>
    <n v="9"/>
    <d v="2018-07-28T00:00:00"/>
    <x v="2"/>
    <x v="2"/>
  </r>
  <r>
    <x v="3"/>
    <x v="1"/>
    <x v="0"/>
    <s v="2018"/>
    <n v="15638.81"/>
    <n v="6255.52"/>
    <s v="Jul-18"/>
    <n v="1"/>
    <n v="9"/>
    <d v="2018-07-28T00:00:00"/>
    <x v="2"/>
    <x v="1"/>
  </r>
  <r>
    <x v="3"/>
    <x v="1"/>
    <x v="1"/>
    <s v="2018"/>
    <n v="9225.9"/>
    <n v="2279.34"/>
    <s v="Jul-18"/>
    <n v="1"/>
    <n v="1"/>
    <d v="2018-07-28T00:00:00"/>
    <x v="2"/>
    <x v="1"/>
  </r>
  <r>
    <x v="3"/>
    <x v="0"/>
    <x v="1"/>
    <s v="2018"/>
    <n v="10102.26"/>
    <n v="-2020.48"/>
    <s v="Jul-18"/>
    <n v="1"/>
    <n v="2"/>
    <d v="2018-07-29T00:00:00"/>
    <x v="2"/>
    <x v="0"/>
  </r>
  <r>
    <x v="2"/>
    <x v="0"/>
    <x v="1"/>
    <s v="2018"/>
    <n v="672.01"/>
    <n v="0"/>
    <s v="Jul-18"/>
    <n v="1"/>
    <n v="5"/>
    <d v="2018-07-29T00:00:00"/>
    <x v="2"/>
    <x v="0"/>
  </r>
  <r>
    <x v="0"/>
    <x v="2"/>
    <x v="1"/>
    <s v="2018"/>
    <n v="5764.68"/>
    <n v="1409.14"/>
    <s v="Jul-18"/>
    <n v="1"/>
    <n v="4"/>
    <d v="2018-07-29T00:00:00"/>
    <x v="2"/>
    <x v="2"/>
  </r>
  <r>
    <x v="1"/>
    <x v="2"/>
    <x v="1"/>
    <s v="2018"/>
    <n v="4234.3999999999996"/>
    <n v="1005.65"/>
    <s v="Jul-18"/>
    <n v="1"/>
    <n v="7"/>
    <d v="2018-07-29T00:00:00"/>
    <x v="2"/>
    <x v="2"/>
  </r>
  <r>
    <x v="1"/>
    <x v="3"/>
    <x v="1"/>
    <s v="2018"/>
    <n v="8490.24"/>
    <n v="2264.08"/>
    <s v="Jul-18"/>
    <n v="1"/>
    <n v="6"/>
    <d v="2018-07-29T00:00:00"/>
    <x v="2"/>
    <x v="3"/>
  </r>
  <r>
    <x v="3"/>
    <x v="0"/>
    <x v="0"/>
    <s v="2018"/>
    <n v="4371.75"/>
    <n v="1700.1"/>
    <s v="Jul-18"/>
    <n v="1"/>
    <n v="10"/>
    <d v="2018-07-29T00:00:00"/>
    <x v="2"/>
    <x v="0"/>
  </r>
  <r>
    <x v="0"/>
    <x v="0"/>
    <x v="1"/>
    <s v="2018"/>
    <n v="3376.8"/>
    <n v="1463.28"/>
    <s v="Jul-18"/>
    <n v="1"/>
    <n v="4"/>
    <d v="2018-07-29T00:00:00"/>
    <x v="2"/>
    <x v="0"/>
  </r>
  <r>
    <x v="0"/>
    <x v="3"/>
    <x v="1"/>
    <s v="2018"/>
    <n v="3832.4"/>
    <n v="47.9"/>
    <s v="Jul-18"/>
    <n v="1"/>
    <n v="1"/>
    <d v="2018-07-29T00:00:00"/>
    <x v="2"/>
    <x v="3"/>
  </r>
  <r>
    <x v="0"/>
    <x v="0"/>
    <x v="1"/>
    <s v="2018"/>
    <n v="28158.76"/>
    <n v="11263.48"/>
    <s v="Jul-18"/>
    <n v="1"/>
    <n v="3"/>
    <d v="2018-07-29T00:00:00"/>
    <x v="2"/>
    <x v="0"/>
  </r>
  <r>
    <x v="2"/>
    <x v="1"/>
    <x v="1"/>
    <s v="2018"/>
    <n v="7544.74"/>
    <n v="2050.1799999999998"/>
    <s v="Jul-18"/>
    <n v="1"/>
    <n v="3"/>
    <d v="2018-07-30T00:00:00"/>
    <x v="2"/>
    <x v="1"/>
  </r>
  <r>
    <x v="0"/>
    <x v="0"/>
    <x v="1"/>
    <s v="2018"/>
    <n v="16698.28"/>
    <n v="4719.1099999999997"/>
    <s v="Jul-18"/>
    <n v="1"/>
    <n v="4"/>
    <d v="2018-07-30T00:00:00"/>
    <x v="2"/>
    <x v="0"/>
  </r>
  <r>
    <x v="2"/>
    <x v="0"/>
    <x v="1"/>
    <s v="2018"/>
    <n v="3286.01"/>
    <n v="231.95"/>
    <s v="Jul-18"/>
    <n v="1"/>
    <n v="6"/>
    <d v="2018-07-30T00:00:00"/>
    <x v="2"/>
    <x v="0"/>
  </r>
  <r>
    <x v="1"/>
    <x v="4"/>
    <x v="0"/>
    <s v="2018"/>
    <n v="42823.72"/>
    <n v="9015.48"/>
    <s v="Jul-18"/>
    <n v="1"/>
    <n v="10"/>
    <d v="2018-07-30T00:00:00"/>
    <x v="2"/>
    <x v="4"/>
  </r>
  <r>
    <x v="1"/>
    <x v="4"/>
    <x v="1"/>
    <s v="2018"/>
    <n v="2768.78"/>
    <n v="903.5"/>
    <s v="Jul-18"/>
    <n v="1"/>
    <n v="3"/>
    <d v="2018-07-30T00:00:00"/>
    <x v="2"/>
    <x v="4"/>
  </r>
  <r>
    <x v="3"/>
    <x v="1"/>
    <x v="1"/>
    <s v="2018"/>
    <n v="3576.46"/>
    <n v="799.46"/>
    <s v="Jul-18"/>
    <n v="1"/>
    <n v="6"/>
    <d v="2018-07-31T00:00:00"/>
    <x v="2"/>
    <x v="1"/>
  </r>
  <r>
    <x v="3"/>
    <x v="0"/>
    <x v="1"/>
    <s v="2018"/>
    <n v="6774.24"/>
    <n v="1988.06"/>
    <s v="Jul-18"/>
    <n v="1"/>
    <n v="6"/>
    <d v="2018-07-31T00:00:00"/>
    <x v="2"/>
    <x v="0"/>
  </r>
  <r>
    <x v="0"/>
    <x v="1"/>
    <x v="0"/>
    <s v="2018"/>
    <n v="1822.4"/>
    <n v="113.9"/>
    <s v="Jul-18"/>
    <n v="1"/>
    <n v="10"/>
    <d v="2018-07-31T00:00:00"/>
    <x v="2"/>
    <x v="1"/>
  </r>
  <r>
    <x v="3"/>
    <x v="3"/>
    <x v="0"/>
    <s v="2018"/>
    <n v="43049.38"/>
    <n v="18717.14"/>
    <s v="Jul-18"/>
    <n v="1"/>
    <n v="8"/>
    <d v="2018-07-31T00:00:00"/>
    <x v="2"/>
    <x v="3"/>
  </r>
  <r>
    <x v="0"/>
    <x v="5"/>
    <x v="1"/>
    <s v="2018"/>
    <n v="8333.73"/>
    <n v="3442.21"/>
    <s v="Jul-18"/>
    <n v="1"/>
    <n v="7"/>
    <d v="2018-07-31T00:00:00"/>
    <x v="2"/>
    <x v="5"/>
  </r>
  <r>
    <x v="3"/>
    <x v="0"/>
    <x v="1"/>
    <s v="2018"/>
    <n v="7248.86"/>
    <n v="1024.32"/>
    <s v="Jul-18"/>
    <n v="1"/>
    <n v="7"/>
    <d v="2018-07-31T00:00:00"/>
    <x v="2"/>
    <x v="0"/>
  </r>
  <r>
    <x v="0"/>
    <x v="3"/>
    <x v="1"/>
    <s v="2018"/>
    <n v="7173.36"/>
    <n v="1887.73"/>
    <s v="Jul-18"/>
    <n v="1"/>
    <n v="4"/>
    <d v="2018-07-31T00:00:00"/>
    <x v="2"/>
    <x v="3"/>
  </r>
  <r>
    <x v="2"/>
    <x v="3"/>
    <x v="0"/>
    <s v="2018"/>
    <n v="8178.02"/>
    <n v="1635.62"/>
    <s v="Jul-18"/>
    <n v="1"/>
    <n v="8"/>
    <d v="2018-07-31T00:00:00"/>
    <x v="2"/>
    <x v="3"/>
  </r>
  <r>
    <x v="3"/>
    <x v="0"/>
    <x v="1"/>
    <s v="2018"/>
    <n v="1018.4"/>
    <n v="310.88"/>
    <s v="Jul-18"/>
    <n v="1"/>
    <n v="7"/>
    <d v="2018-07-31T00:00:00"/>
    <x v="2"/>
    <x v="0"/>
  </r>
  <r>
    <x v="1"/>
    <x v="0"/>
    <x v="1"/>
    <s v="2018"/>
    <n v="4066.23"/>
    <n v="697.07"/>
    <s v="Aug-18"/>
    <n v="1"/>
    <n v="1"/>
    <d v="2018-08-01T00:00:00"/>
    <x v="3"/>
    <x v="0"/>
  </r>
  <r>
    <x v="3"/>
    <x v="1"/>
    <x v="1"/>
    <s v="2018"/>
    <n v="18845.759999999998"/>
    <n v="7773.9"/>
    <s v="Aug-18"/>
    <n v="1"/>
    <n v="3"/>
    <d v="2018-08-01T00:00:00"/>
    <x v="3"/>
    <x v="1"/>
  </r>
  <r>
    <x v="1"/>
    <x v="2"/>
    <x v="0"/>
    <s v="2018"/>
    <n v="1447.2"/>
    <n v="160.80000000000001"/>
    <s v="Aug-18"/>
    <n v="1"/>
    <n v="8"/>
    <d v="2018-08-01T00:00:00"/>
    <x v="3"/>
    <x v="2"/>
  </r>
  <r>
    <x v="0"/>
    <x v="3"/>
    <x v="1"/>
    <s v="2018"/>
    <n v="1694.43"/>
    <n v="263.58"/>
    <s v="Aug-18"/>
    <n v="1"/>
    <n v="7"/>
    <d v="2018-08-01T00:00:00"/>
    <x v="3"/>
    <x v="3"/>
  </r>
  <r>
    <x v="2"/>
    <x v="0"/>
    <x v="0"/>
    <s v="2018"/>
    <n v="14435.82"/>
    <n v="7901.7"/>
    <s v="Aug-18"/>
    <n v="1"/>
    <n v="8"/>
    <d v="2018-08-01T00:00:00"/>
    <x v="3"/>
    <x v="0"/>
  </r>
  <r>
    <x v="0"/>
    <x v="3"/>
    <x v="0"/>
    <s v="2018"/>
    <n v="1578.52"/>
    <n v="498.44"/>
    <s v="Aug-18"/>
    <n v="1"/>
    <n v="8"/>
    <d v="2018-08-01T00:00:00"/>
    <x v="3"/>
    <x v="3"/>
  </r>
  <r>
    <x v="0"/>
    <x v="0"/>
    <x v="1"/>
    <s v="2018"/>
    <n v="1157.76"/>
    <n v="72.36"/>
    <s v="Aug-18"/>
    <n v="1"/>
    <n v="6"/>
    <d v="2018-08-01T00:00:00"/>
    <x v="3"/>
    <x v="0"/>
  </r>
  <r>
    <x v="3"/>
    <x v="1"/>
    <x v="0"/>
    <s v="2018"/>
    <n v="6361.25"/>
    <n v="3318.89"/>
    <s v="Aug-18"/>
    <n v="1"/>
    <n v="10"/>
    <d v="2018-08-01T00:00:00"/>
    <x v="3"/>
    <x v="1"/>
  </r>
  <r>
    <x v="1"/>
    <x v="0"/>
    <x v="1"/>
    <s v="2018"/>
    <n v="13577.55"/>
    <n v="2133.6"/>
    <s v="Aug-18"/>
    <n v="1"/>
    <n v="7"/>
    <d v="2018-08-02T00:00:00"/>
    <x v="3"/>
    <x v="0"/>
  </r>
  <r>
    <x v="0"/>
    <x v="1"/>
    <x v="1"/>
    <s v="2018"/>
    <n v="13917.24"/>
    <n v="1237.08"/>
    <s v="Aug-18"/>
    <n v="1"/>
    <n v="4"/>
    <d v="2018-08-02T00:00:00"/>
    <x v="3"/>
    <x v="1"/>
  </r>
  <r>
    <x v="0"/>
    <x v="0"/>
    <x v="0"/>
    <s v="2018"/>
    <n v="10133.620000000001"/>
    <n v="2643.58"/>
    <s v="Aug-18"/>
    <n v="1"/>
    <n v="8"/>
    <d v="2018-08-02T00:00:00"/>
    <x v="3"/>
    <x v="0"/>
  </r>
  <r>
    <x v="3"/>
    <x v="4"/>
    <x v="0"/>
    <s v="2018"/>
    <n v="996.62"/>
    <n v="93.78"/>
    <s v="Aug-18"/>
    <n v="1"/>
    <n v="9"/>
    <d v="2018-08-02T00:00:00"/>
    <x v="3"/>
    <x v="4"/>
  </r>
  <r>
    <x v="3"/>
    <x v="2"/>
    <x v="1"/>
    <s v="2018"/>
    <n v="1287.07"/>
    <n v="272.55"/>
    <s v="Aug-18"/>
    <n v="1"/>
    <n v="7"/>
    <d v="2018-08-02T00:00:00"/>
    <x v="3"/>
    <x v="2"/>
  </r>
  <r>
    <x v="2"/>
    <x v="1"/>
    <x v="1"/>
    <s v="2018"/>
    <n v="7638"/>
    <n v="2010"/>
    <s v="Aug-18"/>
    <n v="1"/>
    <n v="1"/>
    <d v="2018-08-02T00:00:00"/>
    <x v="3"/>
    <x v="1"/>
  </r>
  <r>
    <x v="3"/>
    <x v="0"/>
    <x v="1"/>
    <s v="2018"/>
    <n v="12144.42"/>
    <n v="1917.54"/>
    <s v="Aug-18"/>
    <n v="1"/>
    <n v="6"/>
    <d v="2018-08-03T00:00:00"/>
    <x v="3"/>
    <x v="0"/>
  </r>
  <r>
    <x v="3"/>
    <x v="2"/>
    <x v="1"/>
    <s v="2018"/>
    <n v="18634.04"/>
    <n v="9645.8799999999992"/>
    <s v="Aug-18"/>
    <n v="1"/>
    <n v="7"/>
    <d v="2018-08-03T00:00:00"/>
    <x v="3"/>
    <x v="2"/>
  </r>
  <r>
    <x v="0"/>
    <x v="5"/>
    <x v="1"/>
    <s v="2018"/>
    <n v="2357.73"/>
    <n v="748.92"/>
    <s v="Aug-18"/>
    <n v="1"/>
    <n v="2"/>
    <d v="2018-08-03T00:00:00"/>
    <x v="3"/>
    <x v="5"/>
  </r>
  <r>
    <x v="3"/>
    <x v="3"/>
    <x v="1"/>
    <s v="2018"/>
    <n v="4385.1499999999996"/>
    <n v="1857.25"/>
    <s v="Aug-18"/>
    <n v="1"/>
    <n v="3"/>
    <d v="2018-08-03T00:00:00"/>
    <x v="3"/>
    <x v="3"/>
  </r>
  <r>
    <x v="1"/>
    <x v="0"/>
    <x v="1"/>
    <s v="2018"/>
    <n v="879.04"/>
    <n v="109.88"/>
    <s v="Aug-18"/>
    <n v="1"/>
    <n v="7"/>
    <d v="2018-08-03T00:00:00"/>
    <x v="3"/>
    <x v="0"/>
  </r>
  <r>
    <x v="2"/>
    <x v="2"/>
    <x v="1"/>
    <s v="2018"/>
    <n v="3227.05"/>
    <n v="1087"/>
    <s v="Aug-18"/>
    <n v="1"/>
    <n v="7"/>
    <d v="2018-08-03T00:00:00"/>
    <x v="3"/>
    <x v="2"/>
  </r>
  <r>
    <x v="1"/>
    <x v="4"/>
    <x v="1"/>
    <s v="2018"/>
    <n v="7026.96"/>
    <n v="2219.04"/>
    <s v="Aug-18"/>
    <n v="1"/>
    <n v="7"/>
    <d v="2018-08-03T00:00:00"/>
    <x v="3"/>
    <x v="4"/>
  </r>
  <r>
    <x v="0"/>
    <x v="0"/>
    <x v="1"/>
    <s v="2018"/>
    <n v="5427"/>
    <n v="2653.2"/>
    <s v="Aug-18"/>
    <n v="1"/>
    <n v="6"/>
    <d v="2018-08-03T00:00:00"/>
    <x v="3"/>
    <x v="0"/>
  </r>
  <r>
    <x v="3"/>
    <x v="1"/>
    <x v="1"/>
    <s v="2018"/>
    <n v="2243.16"/>
    <n v="199.4"/>
    <s v="Aug-18"/>
    <n v="1"/>
    <n v="4"/>
    <d v="2018-08-04T00:00:00"/>
    <x v="3"/>
    <x v="1"/>
  </r>
  <r>
    <x v="3"/>
    <x v="2"/>
    <x v="1"/>
    <s v="2018"/>
    <n v="4305.42"/>
    <n v="-553.55999999999995"/>
    <s v="Aug-18"/>
    <n v="1"/>
    <n v="6"/>
    <d v="2018-08-04T00:00:00"/>
    <x v="3"/>
    <x v="2"/>
  </r>
  <r>
    <x v="3"/>
    <x v="3"/>
    <x v="1"/>
    <s v="2018"/>
    <n v="1522.24"/>
    <n v="437.64"/>
    <s v="Aug-18"/>
    <n v="1"/>
    <n v="3"/>
    <d v="2018-08-04T00:00:00"/>
    <x v="3"/>
    <x v="3"/>
  </r>
  <r>
    <x v="1"/>
    <x v="2"/>
    <x v="0"/>
    <s v="2018"/>
    <n v="7103.34"/>
    <n v="2990.88"/>
    <s v="Aug-18"/>
    <n v="1"/>
    <n v="8"/>
    <d v="2018-08-04T00:00:00"/>
    <x v="3"/>
    <x v="2"/>
  </r>
  <r>
    <x v="3"/>
    <x v="0"/>
    <x v="1"/>
    <s v="2018"/>
    <n v="11021.23"/>
    <n v="3593.89"/>
    <s v="Aug-18"/>
    <n v="1"/>
    <n v="6"/>
    <d v="2018-08-04T00:00:00"/>
    <x v="3"/>
    <x v="0"/>
  </r>
  <r>
    <x v="3"/>
    <x v="5"/>
    <x v="1"/>
    <s v="2018"/>
    <n v="5945.58"/>
    <n v="489.63"/>
    <s v="Aug-18"/>
    <n v="1"/>
    <n v="7"/>
    <d v="2018-08-04T00:00:00"/>
    <x v="3"/>
    <x v="5"/>
  </r>
  <r>
    <x v="3"/>
    <x v="1"/>
    <x v="0"/>
    <s v="2018"/>
    <n v="5824.98"/>
    <n v="1618.02"/>
    <s v="Aug-18"/>
    <n v="1"/>
    <n v="8"/>
    <d v="2018-08-04T00:00:00"/>
    <x v="3"/>
    <x v="1"/>
  </r>
  <r>
    <x v="3"/>
    <x v="4"/>
    <x v="0"/>
    <s v="2018"/>
    <n v="6082.26"/>
    <n v="1216.46"/>
    <s v="Aug-18"/>
    <n v="1"/>
    <n v="8"/>
    <d v="2018-08-04T00:00:00"/>
    <x v="3"/>
    <x v="4"/>
  </r>
  <r>
    <x v="3"/>
    <x v="4"/>
    <x v="1"/>
    <s v="2018"/>
    <n v="651.24"/>
    <n v="166.44"/>
    <s v="Aug-18"/>
    <n v="1"/>
    <n v="4"/>
    <d v="2018-08-04T00:00:00"/>
    <x v="3"/>
    <x v="4"/>
  </r>
  <r>
    <x v="3"/>
    <x v="1"/>
    <x v="0"/>
    <s v="2018"/>
    <n v="5215.95"/>
    <n v="2550"/>
    <s v="Aug-18"/>
    <n v="1"/>
    <n v="9"/>
    <d v="2018-08-04T00:00:00"/>
    <x v="3"/>
    <x v="1"/>
  </r>
  <r>
    <x v="0"/>
    <x v="3"/>
    <x v="1"/>
    <s v="2018"/>
    <n v="6626.97"/>
    <n v="3018.96"/>
    <s v="Aug-18"/>
    <n v="1"/>
    <n v="1"/>
    <d v="2018-08-04T00:00:00"/>
    <x v="3"/>
    <x v="3"/>
  </r>
  <r>
    <x v="3"/>
    <x v="1"/>
    <x v="0"/>
    <s v="2018"/>
    <n v="15222.73"/>
    <n v="5193.6400000000003"/>
    <s v="Aug-18"/>
    <n v="1"/>
    <n v="8"/>
    <d v="2018-08-04T00:00:00"/>
    <x v="3"/>
    <x v="1"/>
  </r>
  <r>
    <x v="0"/>
    <x v="4"/>
    <x v="1"/>
    <s v="2018"/>
    <n v="8230.9500000000007"/>
    <n v="705.51"/>
    <s v="Aug-18"/>
    <n v="1"/>
    <n v="1"/>
    <d v="2018-08-04T00:00:00"/>
    <x v="3"/>
    <x v="4"/>
  </r>
  <r>
    <x v="0"/>
    <x v="3"/>
    <x v="0"/>
    <s v="2018"/>
    <n v="3804.26"/>
    <n v="1834.98"/>
    <s v="Aug-18"/>
    <n v="1"/>
    <n v="10"/>
    <d v="2018-08-04T00:00:00"/>
    <x v="3"/>
    <x v="3"/>
  </r>
  <r>
    <x v="3"/>
    <x v="4"/>
    <x v="1"/>
    <s v="2018"/>
    <n v="5314.77"/>
    <n v="2461.5700000000002"/>
    <s v="Aug-18"/>
    <n v="1"/>
    <n v="3"/>
    <d v="2018-08-04T00:00:00"/>
    <x v="3"/>
    <x v="4"/>
  </r>
  <r>
    <x v="3"/>
    <x v="3"/>
    <x v="1"/>
    <s v="2018"/>
    <n v="19537.2"/>
    <n v="4558.68"/>
    <s v="Aug-18"/>
    <n v="1"/>
    <n v="6"/>
    <d v="2018-08-04T00:00:00"/>
    <x v="3"/>
    <x v="3"/>
  </r>
  <r>
    <x v="1"/>
    <x v="0"/>
    <x v="1"/>
    <s v="2018"/>
    <n v="7077.88"/>
    <n v="1937.1"/>
    <s v="Aug-18"/>
    <n v="1"/>
    <n v="4"/>
    <d v="2018-08-04T00:00:00"/>
    <x v="3"/>
    <x v="0"/>
  </r>
  <r>
    <x v="0"/>
    <x v="1"/>
    <x v="1"/>
    <s v="2018"/>
    <n v="534.66"/>
    <n v="309.54000000000002"/>
    <s v="Aug-18"/>
    <n v="1"/>
    <n v="5"/>
    <d v="2018-08-04T00:00:00"/>
    <x v="3"/>
    <x v="1"/>
  </r>
  <r>
    <x v="3"/>
    <x v="2"/>
    <x v="1"/>
    <s v="2018"/>
    <n v="25759.360000000001"/>
    <n v="2239.92"/>
    <s v="Aug-18"/>
    <n v="1"/>
    <n v="6"/>
    <d v="2018-08-04T00:00:00"/>
    <x v="3"/>
    <x v="2"/>
  </r>
  <r>
    <x v="0"/>
    <x v="3"/>
    <x v="1"/>
    <s v="2018"/>
    <n v="825.77"/>
    <n v="233.15"/>
    <s v="Aug-18"/>
    <n v="1"/>
    <n v="2"/>
    <d v="2018-08-04T00:00:00"/>
    <x v="3"/>
    <x v="3"/>
  </r>
  <r>
    <x v="3"/>
    <x v="3"/>
    <x v="0"/>
    <s v="2018"/>
    <n v="5146.9399999999996"/>
    <n v="1510.49"/>
    <s v="Aug-18"/>
    <n v="1"/>
    <n v="8"/>
    <d v="2018-08-04T00:00:00"/>
    <x v="3"/>
    <x v="3"/>
  </r>
  <r>
    <x v="0"/>
    <x v="1"/>
    <x v="1"/>
    <s v="2018"/>
    <n v="3111.48"/>
    <n v="103.74"/>
    <s v="Aug-18"/>
    <n v="1"/>
    <n v="4"/>
    <d v="2018-08-05T00:00:00"/>
    <x v="3"/>
    <x v="1"/>
  </r>
  <r>
    <x v="3"/>
    <x v="0"/>
    <x v="1"/>
    <s v="2018"/>
    <n v="32957.97"/>
    <n v="6591.57"/>
    <s v="Aug-18"/>
    <n v="1"/>
    <n v="3"/>
    <d v="2018-08-05T00:00:00"/>
    <x v="3"/>
    <x v="0"/>
  </r>
  <r>
    <x v="1"/>
    <x v="0"/>
    <x v="0"/>
    <s v="2018"/>
    <n v="4296.38"/>
    <n v="1989.88"/>
    <s v="Aug-18"/>
    <n v="1"/>
    <n v="9"/>
    <d v="2018-08-05T00:00:00"/>
    <x v="3"/>
    <x v="0"/>
  </r>
  <r>
    <x v="0"/>
    <x v="0"/>
    <x v="0"/>
    <s v="2018"/>
    <n v="1685.72"/>
    <n v="416.44"/>
    <s v="Aug-18"/>
    <n v="1"/>
    <n v="8"/>
    <d v="2018-08-05T00:00:00"/>
    <x v="3"/>
    <x v="0"/>
  </r>
  <r>
    <x v="1"/>
    <x v="2"/>
    <x v="0"/>
    <s v="2018"/>
    <n v="2904.45"/>
    <n v="478.37"/>
    <s v="Aug-18"/>
    <n v="1"/>
    <n v="8"/>
    <d v="2018-08-05T00:00:00"/>
    <x v="3"/>
    <x v="2"/>
  </r>
  <r>
    <x v="1"/>
    <x v="0"/>
    <x v="0"/>
    <s v="2018"/>
    <n v="6454.11"/>
    <n v="2241.9299999999998"/>
    <s v="Aug-18"/>
    <n v="1"/>
    <n v="8"/>
    <d v="2018-08-05T00:00:00"/>
    <x v="3"/>
    <x v="0"/>
  </r>
  <r>
    <x v="2"/>
    <x v="0"/>
    <x v="0"/>
    <s v="2018"/>
    <n v="10120.35"/>
    <n v="2769.75"/>
    <s v="Aug-18"/>
    <n v="1"/>
    <n v="9"/>
    <d v="2018-08-05T00:00:00"/>
    <x v="3"/>
    <x v="0"/>
  </r>
  <r>
    <x v="3"/>
    <x v="3"/>
    <x v="1"/>
    <s v="2018"/>
    <n v="12177.92"/>
    <n v="4414.4799999999996"/>
    <s v="Aug-18"/>
    <n v="1"/>
    <n v="3"/>
    <d v="2018-08-05T00:00:00"/>
    <x v="3"/>
    <x v="3"/>
  </r>
  <r>
    <x v="3"/>
    <x v="0"/>
    <x v="1"/>
    <s v="2018"/>
    <n v="16100.1"/>
    <n v="7692.27"/>
    <s v="Aug-18"/>
    <n v="1"/>
    <n v="3"/>
    <d v="2018-08-06T00:00:00"/>
    <x v="3"/>
    <x v="0"/>
  </r>
  <r>
    <x v="2"/>
    <x v="1"/>
    <x v="1"/>
    <s v="2018"/>
    <n v="10492.2"/>
    <n v="3963.72"/>
    <s v="Aug-18"/>
    <n v="1"/>
    <n v="5"/>
    <d v="2018-08-06T00:00:00"/>
    <x v="3"/>
    <x v="1"/>
  </r>
  <r>
    <x v="3"/>
    <x v="2"/>
    <x v="1"/>
    <s v="2018"/>
    <n v="5843.47"/>
    <n v="2032.51"/>
    <s v="Aug-18"/>
    <n v="1"/>
    <n v="2"/>
    <d v="2018-08-06T00:00:00"/>
    <x v="3"/>
    <x v="2"/>
  </r>
  <r>
    <x v="0"/>
    <x v="1"/>
    <x v="1"/>
    <s v="2018"/>
    <n v="22099.279999999999"/>
    <n v="4419.84"/>
    <s v="Aug-18"/>
    <n v="1"/>
    <n v="2"/>
    <d v="2018-08-06T00:00:00"/>
    <x v="3"/>
    <x v="1"/>
  </r>
  <r>
    <x v="0"/>
    <x v="1"/>
    <x v="1"/>
    <s v="2018"/>
    <n v="30513.81"/>
    <n v="3533.19"/>
    <s v="Aug-18"/>
    <n v="1"/>
    <n v="4"/>
    <d v="2018-08-06T00:00:00"/>
    <x v="3"/>
    <x v="1"/>
  </r>
  <r>
    <x v="3"/>
    <x v="2"/>
    <x v="1"/>
    <s v="2018"/>
    <n v="20489.14"/>
    <n v="2227.1"/>
    <s v="Aug-18"/>
    <n v="1"/>
    <n v="3"/>
    <d v="2018-08-06T00:00:00"/>
    <x v="3"/>
    <x v="2"/>
  </r>
  <r>
    <x v="3"/>
    <x v="0"/>
    <x v="1"/>
    <s v="2018"/>
    <n v="6783.75"/>
    <n v="376.86"/>
    <s v="Aug-18"/>
    <n v="1"/>
    <n v="4"/>
    <d v="2018-08-07T00:00:00"/>
    <x v="3"/>
    <x v="0"/>
  </r>
  <r>
    <x v="3"/>
    <x v="2"/>
    <x v="1"/>
    <s v="2018"/>
    <n v="4641.49"/>
    <n v="958.57"/>
    <s v="Aug-18"/>
    <n v="1"/>
    <n v="3"/>
    <d v="2018-08-07T00:00:00"/>
    <x v="3"/>
    <x v="2"/>
  </r>
  <r>
    <x v="3"/>
    <x v="2"/>
    <x v="0"/>
    <s v="2018"/>
    <n v="1292.0999999999999"/>
    <n v="340.03"/>
    <s v="Aug-18"/>
    <n v="1"/>
    <n v="10"/>
    <d v="2018-08-07T00:00:00"/>
    <x v="3"/>
    <x v="2"/>
  </r>
  <r>
    <x v="3"/>
    <x v="1"/>
    <x v="1"/>
    <s v="2018"/>
    <n v="9140.14"/>
    <n v="2405.3000000000002"/>
    <s v="Aug-18"/>
    <n v="1"/>
    <n v="5"/>
    <d v="2018-08-07T00:00:00"/>
    <x v="3"/>
    <x v="1"/>
  </r>
  <r>
    <x v="0"/>
    <x v="2"/>
    <x v="1"/>
    <s v="2018"/>
    <n v="830.8"/>
    <n v="124.62"/>
    <s v="Aug-18"/>
    <n v="1"/>
    <n v="6"/>
    <d v="2018-08-07T00:00:00"/>
    <x v="3"/>
    <x v="2"/>
  </r>
  <r>
    <x v="3"/>
    <x v="5"/>
    <x v="1"/>
    <s v="2018"/>
    <n v="2058.2399999999998"/>
    <n v="283.02"/>
    <s v="Aug-18"/>
    <n v="1"/>
    <n v="4"/>
    <d v="2018-08-07T00:00:00"/>
    <x v="3"/>
    <x v="5"/>
  </r>
  <r>
    <x v="3"/>
    <x v="2"/>
    <x v="0"/>
    <s v="2018"/>
    <n v="13362.48"/>
    <n v="2524"/>
    <s v="Aug-18"/>
    <n v="1"/>
    <n v="10"/>
    <d v="2018-08-07T00:00:00"/>
    <x v="3"/>
    <x v="2"/>
  </r>
  <r>
    <x v="0"/>
    <x v="3"/>
    <x v="0"/>
    <s v="2018"/>
    <n v="10680.47"/>
    <n v="5508.87"/>
    <s v="Aug-18"/>
    <n v="1"/>
    <n v="8"/>
    <d v="2018-08-07T00:00:00"/>
    <x v="3"/>
    <x v="3"/>
  </r>
  <r>
    <x v="1"/>
    <x v="0"/>
    <x v="0"/>
    <s v="2018"/>
    <n v="8200.7999999999993"/>
    <n v="3006.96"/>
    <s v="Aug-18"/>
    <n v="1"/>
    <n v="9"/>
    <d v="2018-08-07T00:00:00"/>
    <x v="3"/>
    <x v="0"/>
  </r>
  <r>
    <x v="3"/>
    <x v="4"/>
    <x v="1"/>
    <s v="2018"/>
    <n v="15059.59"/>
    <n v="2219.2800000000002"/>
    <s v="Aug-18"/>
    <n v="1"/>
    <n v="1"/>
    <d v="2018-08-08T00:00:00"/>
    <x v="3"/>
    <x v="4"/>
  </r>
  <r>
    <x v="3"/>
    <x v="2"/>
    <x v="1"/>
    <s v="2018"/>
    <n v="3183.84"/>
    <n v="919.76"/>
    <s v="Aug-18"/>
    <n v="1"/>
    <n v="1"/>
    <d v="2018-08-08T00:00:00"/>
    <x v="3"/>
    <x v="2"/>
  </r>
  <r>
    <x v="3"/>
    <x v="5"/>
    <x v="0"/>
    <s v="2018"/>
    <n v="3143.64"/>
    <n v="1230.1400000000001"/>
    <s v="Aug-18"/>
    <n v="1"/>
    <n v="10"/>
    <d v="2018-08-08T00:00:00"/>
    <x v="3"/>
    <x v="5"/>
  </r>
  <r>
    <x v="0"/>
    <x v="5"/>
    <x v="1"/>
    <s v="2018"/>
    <n v="943.09"/>
    <n v="461.29"/>
    <s v="Aug-18"/>
    <n v="1"/>
    <n v="2"/>
    <d v="2018-08-08T00:00:00"/>
    <x v="3"/>
    <x v="5"/>
  </r>
  <r>
    <x v="2"/>
    <x v="0"/>
    <x v="0"/>
    <s v="2018"/>
    <n v="15673.98"/>
    <n v="-261.24"/>
    <s v="Aug-18"/>
    <n v="1"/>
    <n v="10"/>
    <d v="2018-08-08T00:00:00"/>
    <x v="3"/>
    <x v="0"/>
  </r>
  <r>
    <x v="0"/>
    <x v="4"/>
    <x v="1"/>
    <s v="2018"/>
    <n v="10021.86"/>
    <n v="3563.32"/>
    <s v="Aug-18"/>
    <n v="1"/>
    <n v="4"/>
    <d v="2018-08-08T00:00:00"/>
    <x v="3"/>
    <x v="4"/>
  </r>
  <r>
    <x v="3"/>
    <x v="0"/>
    <x v="0"/>
    <s v="2018"/>
    <n v="5354.64"/>
    <n v="2201.34"/>
    <s v="Aug-18"/>
    <n v="1"/>
    <n v="8"/>
    <d v="2018-08-08T00:00:00"/>
    <x v="3"/>
    <x v="0"/>
  </r>
  <r>
    <x v="0"/>
    <x v="0"/>
    <x v="0"/>
    <s v="2018"/>
    <n v="27738"/>
    <n v="3390.16"/>
    <s v="Aug-18"/>
    <n v="1"/>
    <n v="10"/>
    <d v="2018-08-08T00:00:00"/>
    <x v="3"/>
    <x v="0"/>
  </r>
  <r>
    <x v="3"/>
    <x v="2"/>
    <x v="1"/>
    <s v="2018"/>
    <n v="3710.79"/>
    <n v="1874.92"/>
    <s v="Aug-18"/>
    <n v="1"/>
    <n v="5"/>
    <d v="2018-08-08T00:00:00"/>
    <x v="3"/>
    <x v="2"/>
  </r>
  <r>
    <x v="0"/>
    <x v="1"/>
    <x v="1"/>
    <s v="2018"/>
    <n v="4350.9799999999996"/>
    <n v="1996.33"/>
    <s v="Aug-18"/>
    <n v="1"/>
    <n v="7"/>
    <d v="2018-08-08T00:00:00"/>
    <x v="3"/>
    <x v="1"/>
  </r>
  <r>
    <x v="0"/>
    <x v="2"/>
    <x v="1"/>
    <s v="2018"/>
    <n v="40678.720000000001"/>
    <n v="9848.5499999999993"/>
    <s v="Aug-18"/>
    <n v="1"/>
    <n v="3"/>
    <d v="2018-08-08T00:00:00"/>
    <x v="3"/>
    <x v="2"/>
  </r>
  <r>
    <x v="1"/>
    <x v="2"/>
    <x v="1"/>
    <s v="2018"/>
    <n v="5535.54"/>
    <n v="430.56"/>
    <s v="Aug-18"/>
    <n v="1"/>
    <n v="6"/>
    <d v="2018-08-08T00:00:00"/>
    <x v="3"/>
    <x v="2"/>
  </r>
  <r>
    <x v="3"/>
    <x v="0"/>
    <x v="1"/>
    <s v="2018"/>
    <n v="5620.97"/>
    <n v="2380.67"/>
    <s v="Aug-18"/>
    <n v="1"/>
    <n v="5"/>
    <d v="2018-08-08T00:00:00"/>
    <x v="3"/>
    <x v="0"/>
  </r>
  <r>
    <x v="3"/>
    <x v="2"/>
    <x v="1"/>
    <s v="2018"/>
    <n v="2460.2399999999998"/>
    <n v="492.06"/>
    <s v="Aug-18"/>
    <n v="1"/>
    <n v="5"/>
    <d v="2018-08-09T00:00:00"/>
    <x v="3"/>
    <x v="2"/>
  </r>
  <r>
    <x v="3"/>
    <x v="2"/>
    <x v="1"/>
    <s v="2018"/>
    <n v="27786.240000000002"/>
    <n v="11423.2"/>
    <s v="Aug-18"/>
    <n v="1"/>
    <n v="1"/>
    <d v="2018-08-09T00:00:00"/>
    <x v="3"/>
    <x v="2"/>
  </r>
  <r>
    <x v="2"/>
    <x v="4"/>
    <x v="0"/>
    <s v="2018"/>
    <n v="699.48"/>
    <n v="334.2"/>
    <s v="Aug-18"/>
    <n v="1"/>
    <n v="10"/>
    <d v="2018-08-09T00:00:00"/>
    <x v="3"/>
    <x v="4"/>
  </r>
  <r>
    <x v="3"/>
    <x v="5"/>
    <x v="1"/>
    <s v="2018"/>
    <n v="23499.58"/>
    <n v="4947.26"/>
    <s v="Aug-18"/>
    <n v="1"/>
    <n v="3"/>
    <d v="2018-08-09T00:00:00"/>
    <x v="3"/>
    <x v="5"/>
  </r>
  <r>
    <x v="1"/>
    <x v="0"/>
    <x v="0"/>
    <s v="2018"/>
    <n v="4148.6400000000003"/>
    <n v="1400.16"/>
    <s v="Aug-18"/>
    <n v="1"/>
    <n v="10"/>
    <d v="2018-08-09T00:00:00"/>
    <x v="3"/>
    <x v="0"/>
  </r>
  <r>
    <x v="3"/>
    <x v="1"/>
    <x v="1"/>
    <s v="2018"/>
    <n v="5029.0200000000004"/>
    <n v="391.14"/>
    <s v="Aug-18"/>
    <n v="1"/>
    <n v="1"/>
    <d v="2018-08-09T00:00:00"/>
    <x v="3"/>
    <x v="1"/>
  </r>
  <r>
    <x v="3"/>
    <x v="0"/>
    <x v="1"/>
    <s v="2018"/>
    <n v="16321.2"/>
    <n v="-466.32"/>
    <s v="Aug-18"/>
    <n v="1"/>
    <n v="2"/>
    <d v="2018-08-09T00:00:00"/>
    <x v="3"/>
    <x v="0"/>
  </r>
  <r>
    <x v="1"/>
    <x v="5"/>
    <x v="1"/>
    <s v="2018"/>
    <n v="422.1"/>
    <n v="133.65"/>
    <s v="Aug-18"/>
    <n v="1"/>
    <n v="2"/>
    <d v="2018-08-09T00:00:00"/>
    <x v="3"/>
    <x v="5"/>
  </r>
  <r>
    <x v="3"/>
    <x v="1"/>
    <x v="1"/>
    <s v="2018"/>
    <n v="10984.25"/>
    <n v="5014.55"/>
    <s v="Aug-18"/>
    <n v="1"/>
    <n v="6"/>
    <d v="2018-08-09T00:00:00"/>
    <x v="3"/>
    <x v="1"/>
  </r>
  <r>
    <x v="2"/>
    <x v="1"/>
    <x v="0"/>
    <s v="2018"/>
    <n v="3088.16"/>
    <n v="1241.97"/>
    <s v="Aug-18"/>
    <n v="1"/>
    <n v="8"/>
    <d v="2018-08-10T00:00:00"/>
    <x v="3"/>
    <x v="1"/>
  </r>
  <r>
    <x v="3"/>
    <x v="3"/>
    <x v="0"/>
    <s v="2018"/>
    <n v="13603.68"/>
    <n v="5743.8"/>
    <s v="Aug-18"/>
    <n v="1"/>
    <n v="10"/>
    <d v="2018-08-10T00:00:00"/>
    <x v="3"/>
    <x v="3"/>
  </r>
  <r>
    <x v="3"/>
    <x v="3"/>
    <x v="0"/>
    <s v="2018"/>
    <n v="2386.88"/>
    <n v="1004.99"/>
    <s v="Aug-18"/>
    <n v="1"/>
    <n v="10"/>
    <d v="2018-08-10T00:00:00"/>
    <x v="3"/>
    <x v="3"/>
  </r>
  <r>
    <x v="3"/>
    <x v="1"/>
    <x v="1"/>
    <s v="2018"/>
    <n v="7067.16"/>
    <n v="1963.1"/>
    <s v="Aug-18"/>
    <n v="1"/>
    <n v="4"/>
    <d v="2018-08-10T00:00:00"/>
    <x v="3"/>
    <x v="1"/>
  </r>
  <r>
    <x v="3"/>
    <x v="2"/>
    <x v="0"/>
    <s v="2018"/>
    <n v="29597.25"/>
    <n v="5607.9"/>
    <s v="Aug-18"/>
    <n v="1"/>
    <n v="9"/>
    <d v="2018-08-10T00:00:00"/>
    <x v="3"/>
    <x v="2"/>
  </r>
  <r>
    <x v="0"/>
    <x v="1"/>
    <x v="0"/>
    <s v="2018"/>
    <n v="14473.07"/>
    <n v="2988.99"/>
    <s v="Aug-18"/>
    <n v="1"/>
    <n v="10"/>
    <d v="2018-08-10T00:00:00"/>
    <x v="3"/>
    <x v="1"/>
  </r>
  <r>
    <x v="1"/>
    <x v="0"/>
    <x v="0"/>
    <s v="2018"/>
    <n v="14596.35"/>
    <n v="3331.79"/>
    <s v="Aug-18"/>
    <n v="1"/>
    <n v="8"/>
    <d v="2018-08-10T00:00:00"/>
    <x v="3"/>
    <x v="0"/>
  </r>
  <r>
    <x v="1"/>
    <x v="5"/>
    <x v="1"/>
    <s v="2018"/>
    <n v="2108.09"/>
    <n v="527.02"/>
    <s v="Aug-18"/>
    <n v="1"/>
    <n v="1"/>
    <d v="2018-08-10T00:00:00"/>
    <x v="3"/>
    <x v="5"/>
  </r>
  <r>
    <x v="3"/>
    <x v="0"/>
    <x v="0"/>
    <s v="2018"/>
    <n v="11034.9"/>
    <n v="735.65"/>
    <s v="Aug-18"/>
    <n v="1"/>
    <n v="8"/>
    <d v="2018-08-10T00:00:00"/>
    <x v="3"/>
    <x v="0"/>
  </r>
  <r>
    <x v="1"/>
    <x v="4"/>
    <x v="0"/>
    <s v="2018"/>
    <n v="25759.360000000001"/>
    <n v="4479.92"/>
    <s v="Aug-18"/>
    <n v="1"/>
    <n v="10"/>
    <d v="2018-08-11T00:00:00"/>
    <x v="3"/>
    <x v="4"/>
  </r>
  <r>
    <x v="0"/>
    <x v="2"/>
    <x v="0"/>
    <s v="2018"/>
    <n v="6742.88"/>
    <n v="2141.84"/>
    <s v="Aug-18"/>
    <n v="1"/>
    <n v="9"/>
    <d v="2018-08-11T00:00:00"/>
    <x v="3"/>
    <x v="2"/>
  </r>
  <r>
    <x v="0"/>
    <x v="0"/>
    <x v="1"/>
    <s v="2018"/>
    <n v="26146.080000000002"/>
    <n v="653.64"/>
    <s v="Aug-18"/>
    <n v="1"/>
    <n v="5"/>
    <d v="2018-08-11T00:00:00"/>
    <x v="3"/>
    <x v="0"/>
  </r>
  <r>
    <x v="0"/>
    <x v="0"/>
    <x v="1"/>
    <s v="2018"/>
    <n v="6768.07"/>
    <n v="3604.72"/>
    <s v="Aug-18"/>
    <n v="1"/>
    <n v="3"/>
    <d v="2018-08-11T00:00:00"/>
    <x v="3"/>
    <x v="0"/>
  </r>
  <r>
    <x v="3"/>
    <x v="0"/>
    <x v="1"/>
    <s v="2018"/>
    <n v="3394.22"/>
    <n v="1517.42"/>
    <s v="Aug-18"/>
    <n v="1"/>
    <n v="6"/>
    <d v="2018-08-11T00:00:00"/>
    <x v="3"/>
    <x v="0"/>
  </r>
  <r>
    <x v="3"/>
    <x v="1"/>
    <x v="1"/>
    <s v="2018"/>
    <n v="4202.24"/>
    <n v="1891"/>
    <s v="Aug-18"/>
    <n v="1"/>
    <n v="4"/>
    <d v="2018-08-11T00:00:00"/>
    <x v="3"/>
    <x v="1"/>
  </r>
  <r>
    <x v="3"/>
    <x v="3"/>
    <x v="1"/>
    <s v="2018"/>
    <n v="2261.25"/>
    <n v="603"/>
    <s v="Aug-18"/>
    <n v="1"/>
    <n v="7"/>
    <d v="2018-08-11T00:00:00"/>
    <x v="3"/>
    <x v="3"/>
  </r>
  <r>
    <x v="2"/>
    <x v="1"/>
    <x v="1"/>
    <s v="2018"/>
    <n v="30475.62"/>
    <n v="9303.06"/>
    <s v="Aug-18"/>
    <n v="1"/>
    <n v="4"/>
    <d v="2018-08-12T00:00:00"/>
    <x v="3"/>
    <x v="1"/>
  </r>
  <r>
    <x v="3"/>
    <x v="4"/>
    <x v="0"/>
    <s v="2018"/>
    <n v="6512.4"/>
    <n v="1519.56"/>
    <s v="Aug-18"/>
    <n v="1"/>
    <n v="8"/>
    <d v="2018-08-12T00:00:00"/>
    <x v="3"/>
    <x v="4"/>
  </r>
  <r>
    <x v="0"/>
    <x v="0"/>
    <x v="1"/>
    <s v="2018"/>
    <n v="12081.44"/>
    <n v="1575.84"/>
    <s v="Aug-18"/>
    <n v="1"/>
    <n v="6"/>
    <d v="2018-08-12T00:00:00"/>
    <x v="3"/>
    <x v="0"/>
  </r>
  <r>
    <x v="3"/>
    <x v="3"/>
    <x v="1"/>
    <s v="2018"/>
    <n v="229.14"/>
    <n v="28.01"/>
    <s v="Aug-18"/>
    <n v="1"/>
    <n v="1"/>
    <d v="2018-08-12T00:00:00"/>
    <x v="3"/>
    <x v="3"/>
  </r>
  <r>
    <x v="3"/>
    <x v="0"/>
    <x v="1"/>
    <s v="2018"/>
    <n v="9755.5300000000007"/>
    <n v="5164.6899999999996"/>
    <s v="Aug-18"/>
    <n v="1"/>
    <n v="5"/>
    <d v="2018-08-12T00:00:00"/>
    <x v="3"/>
    <x v="0"/>
  </r>
  <r>
    <x v="3"/>
    <x v="2"/>
    <x v="1"/>
    <s v="2018"/>
    <n v="11481.12"/>
    <n v="1755.96"/>
    <s v="Aug-18"/>
    <n v="1"/>
    <n v="7"/>
    <d v="2018-08-12T00:00:00"/>
    <x v="3"/>
    <x v="2"/>
  </r>
  <r>
    <x v="1"/>
    <x v="0"/>
    <x v="1"/>
    <s v="2018"/>
    <n v="29537.89"/>
    <n v="4815.97"/>
    <s v="Aug-18"/>
    <n v="1"/>
    <n v="3"/>
    <d v="2018-08-12T00:00:00"/>
    <x v="3"/>
    <x v="0"/>
  </r>
  <r>
    <x v="2"/>
    <x v="0"/>
    <x v="1"/>
    <s v="2018"/>
    <n v="1018.4"/>
    <n v="182.24"/>
    <s v="Aug-18"/>
    <n v="1"/>
    <n v="4"/>
    <d v="2018-08-12T00:00:00"/>
    <x v="3"/>
    <x v="0"/>
  </r>
  <r>
    <x v="1"/>
    <x v="2"/>
    <x v="0"/>
    <s v="2018"/>
    <n v="6270.2"/>
    <n v="-0.02"/>
    <s v="Aug-18"/>
    <n v="1"/>
    <n v="8"/>
    <d v="2018-08-13T00:00:00"/>
    <x v="3"/>
    <x v="2"/>
  </r>
  <r>
    <x v="3"/>
    <x v="0"/>
    <x v="1"/>
    <s v="2018"/>
    <n v="13314.24"/>
    <n v="5209.92"/>
    <s v="Aug-18"/>
    <n v="1"/>
    <n v="6"/>
    <d v="2018-08-13T00:00:00"/>
    <x v="3"/>
    <x v="0"/>
  </r>
  <r>
    <x v="0"/>
    <x v="2"/>
    <x v="1"/>
    <s v="2018"/>
    <n v="11495.19"/>
    <n v="3388.07"/>
    <s v="Aug-18"/>
    <n v="1"/>
    <n v="4"/>
    <d v="2018-08-13T00:00:00"/>
    <x v="3"/>
    <x v="2"/>
  </r>
  <r>
    <x v="0"/>
    <x v="0"/>
    <x v="1"/>
    <s v="2018"/>
    <n v="20526.12"/>
    <n v="4462.2"/>
    <s v="Aug-18"/>
    <n v="1"/>
    <n v="6"/>
    <d v="2018-08-13T00:00:00"/>
    <x v="3"/>
    <x v="0"/>
  </r>
  <r>
    <x v="3"/>
    <x v="5"/>
    <x v="0"/>
    <s v="2018"/>
    <n v="515.57000000000005"/>
    <n v="65.12"/>
    <s v="Aug-18"/>
    <n v="1"/>
    <n v="9"/>
    <d v="2018-08-13T00:00:00"/>
    <x v="3"/>
    <x v="5"/>
  </r>
  <r>
    <x v="2"/>
    <x v="0"/>
    <x v="1"/>
    <s v="2018"/>
    <n v="3624.43"/>
    <n v="354.56"/>
    <s v="Aug-18"/>
    <n v="1"/>
    <n v="4"/>
    <d v="2018-08-13T00:00:00"/>
    <x v="3"/>
    <x v="0"/>
  </r>
  <r>
    <x v="1"/>
    <x v="3"/>
    <x v="1"/>
    <s v="2018"/>
    <n v="10318.540000000001"/>
    <n v="3140.44"/>
    <s v="Aug-18"/>
    <n v="1"/>
    <n v="3"/>
    <d v="2018-08-13T00:00:00"/>
    <x v="3"/>
    <x v="3"/>
  </r>
  <r>
    <x v="3"/>
    <x v="4"/>
    <x v="0"/>
    <s v="2018"/>
    <n v="4105.43"/>
    <n v="648.22"/>
    <s v="Aug-18"/>
    <n v="1"/>
    <n v="8"/>
    <d v="2018-08-13T00:00:00"/>
    <x v="3"/>
    <x v="4"/>
  </r>
  <r>
    <x v="1"/>
    <x v="0"/>
    <x v="0"/>
    <s v="2018"/>
    <n v="2966.76"/>
    <n v="461.49"/>
    <s v="Aug-18"/>
    <n v="1"/>
    <n v="8"/>
    <d v="2018-08-13T00:00:00"/>
    <x v="3"/>
    <x v="0"/>
  </r>
  <r>
    <x v="3"/>
    <x v="1"/>
    <x v="0"/>
    <s v="2018"/>
    <n v="14152.54"/>
    <n v="3230.46"/>
    <s v="Aug-18"/>
    <n v="1"/>
    <n v="8"/>
    <d v="2018-08-13T00:00:00"/>
    <x v="3"/>
    <x v="1"/>
  </r>
  <r>
    <x v="3"/>
    <x v="0"/>
    <x v="1"/>
    <s v="2018"/>
    <n v="14479.24"/>
    <n v="2832.91"/>
    <s v="Aug-18"/>
    <n v="1"/>
    <n v="6"/>
    <d v="2018-08-13T00:00:00"/>
    <x v="3"/>
    <x v="0"/>
  </r>
  <r>
    <x v="0"/>
    <x v="2"/>
    <x v="1"/>
    <s v="2018"/>
    <n v="5499.36"/>
    <n v="2260.88"/>
    <s v="Aug-18"/>
    <n v="1"/>
    <n v="4"/>
    <d v="2018-08-13T00:00:00"/>
    <x v="3"/>
    <x v="2"/>
  </r>
  <r>
    <x v="1"/>
    <x v="0"/>
    <x v="0"/>
    <s v="2018"/>
    <n v="2291.4"/>
    <n v="-381.9"/>
    <s v="Aug-18"/>
    <n v="1"/>
    <n v="10"/>
    <d v="2018-08-14T00:00:00"/>
    <x v="3"/>
    <x v="0"/>
  </r>
  <r>
    <x v="3"/>
    <x v="2"/>
    <x v="0"/>
    <s v="2018"/>
    <n v="4123.18"/>
    <n v="97.02"/>
    <s v="Aug-18"/>
    <n v="1"/>
    <n v="9"/>
    <d v="2018-08-14T00:00:00"/>
    <x v="3"/>
    <x v="2"/>
  </r>
  <r>
    <x v="0"/>
    <x v="5"/>
    <x v="1"/>
    <s v="2018"/>
    <n v="7523.43"/>
    <n v="2217.4499999999998"/>
    <s v="Aug-18"/>
    <n v="1"/>
    <n v="4"/>
    <d v="2018-08-14T00:00:00"/>
    <x v="3"/>
    <x v="5"/>
  </r>
  <r>
    <x v="3"/>
    <x v="0"/>
    <x v="1"/>
    <s v="2018"/>
    <n v="5740.56"/>
    <n v="2566.38"/>
    <s v="Aug-18"/>
    <n v="1"/>
    <n v="5"/>
    <d v="2018-08-14T00:00:00"/>
    <x v="3"/>
    <x v="0"/>
  </r>
  <r>
    <x v="3"/>
    <x v="3"/>
    <x v="1"/>
    <s v="2018"/>
    <n v="17058.87"/>
    <n v="9287.61"/>
    <s v="Aug-18"/>
    <n v="1"/>
    <n v="4"/>
    <d v="2018-08-14T00:00:00"/>
    <x v="3"/>
    <x v="3"/>
  </r>
  <r>
    <x v="3"/>
    <x v="0"/>
    <x v="1"/>
    <s v="2018"/>
    <n v="24645.279999999999"/>
    <n v="12971.2"/>
    <s v="Aug-18"/>
    <n v="1"/>
    <n v="1"/>
    <d v="2018-08-14T00:00:00"/>
    <x v="3"/>
    <x v="0"/>
  </r>
  <r>
    <x v="2"/>
    <x v="0"/>
    <x v="0"/>
    <s v="2018"/>
    <n v="6583.42"/>
    <n v="2013.74"/>
    <s v="Aug-18"/>
    <n v="1"/>
    <n v="8"/>
    <d v="2018-08-14T00:00:00"/>
    <x v="3"/>
    <x v="0"/>
  </r>
  <r>
    <x v="0"/>
    <x v="1"/>
    <x v="1"/>
    <s v="2018"/>
    <n v="14995.94"/>
    <n v="2841.34"/>
    <s v="Aug-18"/>
    <n v="1"/>
    <n v="3"/>
    <d v="2018-08-14T00:00:00"/>
    <x v="3"/>
    <x v="1"/>
  </r>
  <r>
    <x v="0"/>
    <x v="3"/>
    <x v="0"/>
    <s v="2018"/>
    <n v="5954.42"/>
    <n v="3300.8"/>
    <s v="Aug-18"/>
    <n v="1"/>
    <n v="10"/>
    <d v="2018-08-14T00:00:00"/>
    <x v="3"/>
    <x v="3"/>
  </r>
  <r>
    <x v="1"/>
    <x v="0"/>
    <x v="1"/>
    <s v="2018"/>
    <n v="15422.33"/>
    <n v="3520.31"/>
    <s v="Aug-18"/>
    <n v="1"/>
    <n v="4"/>
    <d v="2018-08-15T00:00:00"/>
    <x v="3"/>
    <x v="0"/>
  </r>
  <r>
    <x v="1"/>
    <x v="3"/>
    <x v="1"/>
    <s v="2018"/>
    <n v="1865.28"/>
    <n v="-31.09"/>
    <s v="Aug-18"/>
    <n v="1"/>
    <n v="6"/>
    <d v="2018-08-15T00:00:00"/>
    <x v="3"/>
    <x v="3"/>
  </r>
  <r>
    <x v="2"/>
    <x v="0"/>
    <x v="0"/>
    <s v="2018"/>
    <n v="827.45"/>
    <n v="165.49"/>
    <s v="Aug-18"/>
    <n v="1"/>
    <n v="8"/>
    <d v="2018-08-15T00:00:00"/>
    <x v="3"/>
    <x v="0"/>
  </r>
  <r>
    <x v="3"/>
    <x v="2"/>
    <x v="1"/>
    <s v="2018"/>
    <n v="11438.91"/>
    <n v="635.46"/>
    <s v="Aug-18"/>
    <n v="1"/>
    <n v="7"/>
    <d v="2018-08-15T00:00:00"/>
    <x v="3"/>
    <x v="2"/>
  </r>
  <r>
    <x v="0"/>
    <x v="1"/>
    <x v="1"/>
    <s v="2018"/>
    <n v="6342.76"/>
    <n v="2550.86"/>
    <s v="Aug-18"/>
    <n v="1"/>
    <n v="5"/>
    <d v="2018-08-15T00:00:00"/>
    <x v="3"/>
    <x v="1"/>
  </r>
  <r>
    <x v="1"/>
    <x v="4"/>
    <x v="1"/>
    <s v="2018"/>
    <n v="10836.31"/>
    <n v="5653.72"/>
    <s v="Aug-18"/>
    <n v="1"/>
    <n v="6"/>
    <d v="2018-08-15T00:00:00"/>
    <x v="3"/>
    <x v="4"/>
  </r>
  <r>
    <x v="0"/>
    <x v="2"/>
    <x v="1"/>
    <s v="2018"/>
    <n v="215.74"/>
    <n v="89.11"/>
    <s v="Aug-18"/>
    <n v="1"/>
    <n v="1"/>
    <d v="2018-08-16T00:00:00"/>
    <x v="3"/>
    <x v="2"/>
  </r>
  <r>
    <x v="3"/>
    <x v="1"/>
    <x v="1"/>
    <s v="2018"/>
    <n v="16337.28"/>
    <n v="4901.2"/>
    <s v="Aug-18"/>
    <n v="1"/>
    <n v="6"/>
    <d v="2018-08-16T00:00:00"/>
    <x v="3"/>
    <x v="1"/>
  </r>
  <r>
    <x v="3"/>
    <x v="1"/>
    <x v="1"/>
    <s v="2018"/>
    <n v="3258.88"/>
    <n v="891.92"/>
    <s v="Aug-18"/>
    <n v="1"/>
    <n v="7"/>
    <d v="2018-08-16T00:00:00"/>
    <x v="3"/>
    <x v="1"/>
  </r>
  <r>
    <x v="3"/>
    <x v="5"/>
    <x v="0"/>
    <s v="2018"/>
    <n v="3036.1"/>
    <n v="1374.22"/>
    <s v="Aug-18"/>
    <n v="1"/>
    <n v="9"/>
    <d v="2018-08-16T00:00:00"/>
    <x v="3"/>
    <x v="5"/>
  </r>
  <r>
    <x v="0"/>
    <x v="4"/>
    <x v="0"/>
    <s v="2018"/>
    <n v="6324.8"/>
    <n v="0"/>
    <s v="Aug-18"/>
    <n v="1"/>
    <n v="9"/>
    <d v="2018-08-16T00:00:00"/>
    <x v="3"/>
    <x v="4"/>
  </r>
  <r>
    <x v="3"/>
    <x v="0"/>
    <x v="1"/>
    <s v="2018"/>
    <n v="5374.74"/>
    <n v="-76.78"/>
    <s v="Aug-18"/>
    <n v="1"/>
    <n v="7"/>
    <d v="2018-08-16T00:00:00"/>
    <x v="3"/>
    <x v="0"/>
  </r>
  <r>
    <x v="0"/>
    <x v="1"/>
    <x v="1"/>
    <s v="2018"/>
    <n v="11113.29"/>
    <n v="2690.58"/>
    <s v="Aug-18"/>
    <n v="1"/>
    <n v="1"/>
    <d v="2018-08-16T00:00:00"/>
    <x v="3"/>
    <x v="1"/>
  </r>
  <r>
    <x v="3"/>
    <x v="1"/>
    <x v="1"/>
    <s v="2018"/>
    <n v="1031.1300000000001"/>
    <n v="521.01"/>
    <s v="Aug-18"/>
    <n v="1"/>
    <n v="4"/>
    <d v="2018-08-16T00:00:00"/>
    <x v="3"/>
    <x v="1"/>
  </r>
  <r>
    <x v="2"/>
    <x v="2"/>
    <x v="1"/>
    <s v="2018"/>
    <n v="6253.11"/>
    <n v="2721.93"/>
    <s v="Aug-18"/>
    <n v="1"/>
    <n v="3"/>
    <d v="2018-08-16T00:00:00"/>
    <x v="3"/>
    <x v="2"/>
  </r>
  <r>
    <x v="1"/>
    <x v="2"/>
    <x v="1"/>
    <s v="2018"/>
    <n v="5957.64"/>
    <n v="3449.16"/>
    <s v="Aug-18"/>
    <n v="1"/>
    <n v="2"/>
    <d v="2018-08-16T00:00:00"/>
    <x v="3"/>
    <x v="2"/>
  </r>
  <r>
    <x v="3"/>
    <x v="1"/>
    <x v="1"/>
    <s v="2018"/>
    <n v="5820.29"/>
    <n v="2396.59"/>
    <s v="Aug-18"/>
    <n v="1"/>
    <n v="4"/>
    <d v="2018-08-17T00:00:00"/>
    <x v="3"/>
    <x v="1"/>
  </r>
  <r>
    <x v="0"/>
    <x v="2"/>
    <x v="0"/>
    <s v="2018"/>
    <n v="16162.41"/>
    <n v="6464.97"/>
    <s v="Aug-18"/>
    <n v="1"/>
    <n v="8"/>
    <d v="2018-08-17T00:00:00"/>
    <x v="3"/>
    <x v="2"/>
  </r>
  <r>
    <x v="0"/>
    <x v="0"/>
    <x v="0"/>
    <s v="2018"/>
    <n v="5499.36"/>
    <n v="2505.2600000000002"/>
    <s v="Aug-18"/>
    <n v="1"/>
    <n v="10"/>
    <d v="2018-08-17T00:00:00"/>
    <x v="3"/>
    <x v="0"/>
  </r>
  <r>
    <x v="2"/>
    <x v="0"/>
    <x v="0"/>
    <s v="2018"/>
    <n v="9382.68"/>
    <n v="3127.56"/>
    <s v="Aug-18"/>
    <n v="1"/>
    <n v="8"/>
    <d v="2018-08-17T00:00:00"/>
    <x v="3"/>
    <x v="0"/>
  </r>
  <r>
    <x v="3"/>
    <x v="0"/>
    <x v="0"/>
    <s v="2018"/>
    <n v="6731.09"/>
    <n v="1170.6400000000001"/>
    <s v="Aug-18"/>
    <n v="1"/>
    <n v="9"/>
    <d v="2018-08-17T00:00:00"/>
    <x v="3"/>
    <x v="0"/>
  </r>
  <r>
    <x v="3"/>
    <x v="1"/>
    <x v="0"/>
    <s v="2018"/>
    <n v="10693.2"/>
    <n v="2138.64"/>
    <s v="Aug-18"/>
    <n v="1"/>
    <n v="9"/>
    <d v="2018-08-17T00:00:00"/>
    <x v="3"/>
    <x v="1"/>
  </r>
  <r>
    <x v="1"/>
    <x v="0"/>
    <x v="0"/>
    <s v="2018"/>
    <n v="2511.4899999999998"/>
    <n v="443.2"/>
    <s v="Aug-18"/>
    <n v="1"/>
    <n v="10"/>
    <d v="2018-08-17T00:00:00"/>
    <x v="3"/>
    <x v="0"/>
  </r>
  <r>
    <x v="3"/>
    <x v="0"/>
    <x v="1"/>
    <s v="2018"/>
    <n v="6435.22"/>
    <n v="769.42"/>
    <s v="Aug-18"/>
    <n v="1"/>
    <n v="3"/>
    <d v="2018-08-17T00:00:00"/>
    <x v="3"/>
    <x v="0"/>
  </r>
  <r>
    <x v="3"/>
    <x v="0"/>
    <x v="1"/>
    <s v="2018"/>
    <n v="11628.85"/>
    <n v="5018.76"/>
    <s v="Aug-18"/>
    <n v="1"/>
    <n v="2"/>
    <d v="2018-08-17T00:00:00"/>
    <x v="3"/>
    <x v="0"/>
  </r>
  <r>
    <x v="3"/>
    <x v="4"/>
    <x v="1"/>
    <s v="2018"/>
    <n v="10311.299999999999"/>
    <n v="4239.09"/>
    <s v="Aug-18"/>
    <n v="1"/>
    <n v="4"/>
    <d v="2018-08-17T00:00:00"/>
    <x v="3"/>
    <x v="4"/>
  </r>
  <r>
    <x v="0"/>
    <x v="0"/>
    <x v="1"/>
    <s v="2018"/>
    <n v="1088.4100000000001"/>
    <n v="343.7"/>
    <s v="Aug-18"/>
    <n v="1"/>
    <n v="2"/>
    <d v="2018-08-17T00:00:00"/>
    <x v="3"/>
    <x v="0"/>
  </r>
  <r>
    <x v="3"/>
    <x v="1"/>
    <x v="1"/>
    <s v="2018"/>
    <n v="15490.4"/>
    <n v="5649.45"/>
    <s v="Aug-18"/>
    <n v="1"/>
    <n v="5"/>
    <d v="2018-08-17T00:00:00"/>
    <x v="3"/>
    <x v="1"/>
  </r>
  <r>
    <x v="3"/>
    <x v="0"/>
    <x v="0"/>
    <s v="2018"/>
    <n v="17396.55"/>
    <n v="1932.95"/>
    <s v="Aug-18"/>
    <n v="1"/>
    <n v="10"/>
    <d v="2018-08-17T00:00:00"/>
    <x v="3"/>
    <x v="0"/>
  </r>
  <r>
    <x v="1"/>
    <x v="3"/>
    <x v="0"/>
    <s v="2018"/>
    <n v="1107.51"/>
    <n v="443.01"/>
    <s v="Aug-18"/>
    <n v="1"/>
    <n v="10"/>
    <d v="2018-08-17T00:00:00"/>
    <x v="3"/>
    <x v="3"/>
  </r>
  <r>
    <x v="0"/>
    <x v="0"/>
    <x v="1"/>
    <s v="2018"/>
    <n v="6188.66"/>
    <n v="2825.26"/>
    <s v="Aug-18"/>
    <n v="1"/>
    <n v="1"/>
    <d v="2018-08-18T00:00:00"/>
    <x v="3"/>
    <x v="0"/>
  </r>
  <r>
    <x v="3"/>
    <x v="3"/>
    <x v="1"/>
    <s v="2018"/>
    <n v="13838.18"/>
    <n v="1804.98"/>
    <s v="Aug-18"/>
    <n v="1"/>
    <n v="6"/>
    <d v="2018-08-18T00:00:00"/>
    <x v="3"/>
    <x v="3"/>
  </r>
  <r>
    <x v="3"/>
    <x v="1"/>
    <x v="1"/>
    <s v="2018"/>
    <n v="2810.78"/>
    <n v="580.48"/>
    <s v="Aug-18"/>
    <n v="1"/>
    <n v="2"/>
    <d v="2018-08-18T00:00:00"/>
    <x v="3"/>
    <x v="1"/>
  </r>
  <r>
    <x v="2"/>
    <x v="3"/>
    <x v="1"/>
    <s v="2018"/>
    <n v="7428.96"/>
    <n v="2393.7600000000002"/>
    <s v="Aug-18"/>
    <n v="1"/>
    <n v="5"/>
    <d v="2018-08-18T00:00:00"/>
    <x v="3"/>
    <x v="3"/>
  </r>
  <r>
    <x v="1"/>
    <x v="5"/>
    <x v="1"/>
    <s v="2018"/>
    <n v="26198.34"/>
    <n v="11306.68"/>
    <s v="Aug-18"/>
    <n v="1"/>
    <n v="5"/>
    <d v="2018-08-18T00:00:00"/>
    <x v="3"/>
    <x v="5"/>
  </r>
  <r>
    <x v="1"/>
    <x v="0"/>
    <x v="0"/>
    <s v="2018"/>
    <n v="14300.48"/>
    <n v="3419.68"/>
    <s v="Aug-18"/>
    <n v="1"/>
    <n v="9"/>
    <d v="2018-08-18T00:00:00"/>
    <x v="3"/>
    <x v="0"/>
  </r>
  <r>
    <x v="3"/>
    <x v="3"/>
    <x v="1"/>
    <s v="2018"/>
    <n v="5906.72"/>
    <n v="2113.98"/>
    <s v="Aug-18"/>
    <n v="1"/>
    <n v="3"/>
    <d v="2018-08-18T00:00:00"/>
    <x v="3"/>
    <x v="3"/>
  </r>
  <r>
    <x v="0"/>
    <x v="1"/>
    <x v="1"/>
    <s v="2018"/>
    <n v="930.76"/>
    <n v="424.91"/>
    <s v="Aug-18"/>
    <n v="1"/>
    <n v="6"/>
    <d v="2018-08-18T00:00:00"/>
    <x v="3"/>
    <x v="1"/>
  </r>
  <r>
    <x v="0"/>
    <x v="1"/>
    <x v="0"/>
    <s v="2018"/>
    <n v="8934.4500000000007"/>
    <n v="2297.4499999999998"/>
    <s v="Aug-18"/>
    <n v="1"/>
    <n v="8"/>
    <d v="2018-08-18T00:00:00"/>
    <x v="3"/>
    <x v="1"/>
  </r>
  <r>
    <x v="3"/>
    <x v="0"/>
    <x v="1"/>
    <s v="2018"/>
    <n v="7537.5"/>
    <n v="2763.75"/>
    <s v="Aug-18"/>
    <n v="1"/>
    <n v="3"/>
    <d v="2018-08-18T00:00:00"/>
    <x v="3"/>
    <x v="0"/>
  </r>
  <r>
    <x v="1"/>
    <x v="0"/>
    <x v="1"/>
    <s v="2018"/>
    <n v="5410.25"/>
    <n v="1252.9000000000001"/>
    <s v="Aug-18"/>
    <n v="1"/>
    <n v="2"/>
    <d v="2018-08-19T00:00:00"/>
    <x v="3"/>
    <x v="0"/>
  </r>
  <r>
    <x v="2"/>
    <x v="0"/>
    <x v="1"/>
    <s v="2018"/>
    <n v="26620.44"/>
    <n v="0"/>
    <s v="Aug-18"/>
    <n v="1"/>
    <n v="5"/>
    <d v="2018-08-19T00:00:00"/>
    <x v="3"/>
    <x v="0"/>
  </r>
  <r>
    <x v="0"/>
    <x v="1"/>
    <x v="0"/>
    <s v="2018"/>
    <n v="6358.63"/>
    <n v="736.27"/>
    <s v="Aug-18"/>
    <n v="1"/>
    <n v="10"/>
    <d v="2018-08-19T00:00:00"/>
    <x v="3"/>
    <x v="1"/>
  </r>
  <r>
    <x v="1"/>
    <x v="5"/>
    <x v="1"/>
    <s v="2018"/>
    <n v="11095.2"/>
    <n v="1941.66"/>
    <s v="Aug-18"/>
    <n v="1"/>
    <n v="3"/>
    <d v="2018-08-19T00:00:00"/>
    <x v="3"/>
    <x v="5"/>
  </r>
  <r>
    <x v="0"/>
    <x v="3"/>
    <x v="1"/>
    <s v="2018"/>
    <n v="25485.46"/>
    <n v="5633.6"/>
    <s v="Aug-18"/>
    <n v="1"/>
    <n v="3"/>
    <d v="2018-08-19T00:00:00"/>
    <x v="3"/>
    <x v="3"/>
  </r>
  <r>
    <x v="0"/>
    <x v="2"/>
    <x v="1"/>
    <s v="2018"/>
    <n v="5427"/>
    <n v="663.3"/>
    <s v="Aug-18"/>
    <n v="1"/>
    <n v="6"/>
    <d v="2018-08-19T00:00:00"/>
    <x v="3"/>
    <x v="2"/>
  </r>
  <r>
    <x v="3"/>
    <x v="3"/>
    <x v="1"/>
    <s v="2018"/>
    <n v="7244.04"/>
    <n v="1874.92"/>
    <s v="Aug-18"/>
    <n v="1"/>
    <n v="7"/>
    <d v="2018-08-19T00:00:00"/>
    <x v="3"/>
    <x v="3"/>
  </r>
  <r>
    <x v="3"/>
    <x v="0"/>
    <x v="0"/>
    <s v="2018"/>
    <n v="5101.38"/>
    <n v="736.86"/>
    <s v="Aug-18"/>
    <n v="1"/>
    <n v="9"/>
    <d v="2018-08-19T00:00:00"/>
    <x v="3"/>
    <x v="0"/>
  </r>
  <r>
    <x v="0"/>
    <x v="2"/>
    <x v="0"/>
    <s v="2018"/>
    <n v="603"/>
    <n v="167.48"/>
    <s v="Aug-18"/>
    <n v="1"/>
    <n v="8"/>
    <d v="2018-08-20T00:00:00"/>
    <x v="3"/>
    <x v="2"/>
  </r>
  <r>
    <x v="3"/>
    <x v="2"/>
    <x v="1"/>
    <s v="2018"/>
    <n v="16642.8"/>
    <n v="9225.9"/>
    <s v="Aug-18"/>
    <n v="1"/>
    <n v="7"/>
    <d v="2018-08-20T00:00:00"/>
    <x v="3"/>
    <x v="2"/>
  </r>
  <r>
    <x v="3"/>
    <x v="2"/>
    <x v="0"/>
    <s v="2018"/>
    <n v="1507.5"/>
    <n v="452.24"/>
    <s v="Aug-18"/>
    <n v="1"/>
    <n v="9"/>
    <d v="2018-08-20T00:00:00"/>
    <x v="3"/>
    <x v="2"/>
  </r>
  <r>
    <x v="3"/>
    <x v="5"/>
    <x v="0"/>
    <s v="2018"/>
    <n v="9623.8799999999992"/>
    <n v="3314.88"/>
    <s v="Aug-18"/>
    <n v="1"/>
    <n v="10"/>
    <d v="2018-08-20T00:00:00"/>
    <x v="3"/>
    <x v="5"/>
  </r>
  <r>
    <x v="0"/>
    <x v="0"/>
    <x v="1"/>
    <s v="2018"/>
    <n v="7347.49"/>
    <n v="3833.49"/>
    <s v="Aug-18"/>
    <n v="1"/>
    <n v="6"/>
    <d v="2018-08-20T00:00:00"/>
    <x v="3"/>
    <x v="0"/>
  </r>
  <r>
    <x v="3"/>
    <x v="2"/>
    <x v="1"/>
    <s v="2018"/>
    <n v="13599.66"/>
    <n v="2879.94"/>
    <s v="Aug-18"/>
    <n v="1"/>
    <n v="3"/>
    <d v="2018-08-20T00:00:00"/>
    <x v="3"/>
    <x v="2"/>
  </r>
  <r>
    <x v="0"/>
    <x v="2"/>
    <x v="1"/>
    <s v="2018"/>
    <n v="12893.48"/>
    <n v="3943.88"/>
    <s v="Aug-18"/>
    <n v="1"/>
    <n v="1"/>
    <d v="2018-08-21T00:00:00"/>
    <x v="3"/>
    <x v="2"/>
  </r>
  <r>
    <x v="1"/>
    <x v="0"/>
    <x v="0"/>
    <s v="2018"/>
    <n v="1910.84"/>
    <n v="955.42"/>
    <s v="Aug-18"/>
    <n v="1"/>
    <n v="10"/>
    <d v="2018-08-21T00:00:00"/>
    <x v="3"/>
    <x v="0"/>
  </r>
  <r>
    <x v="1"/>
    <x v="0"/>
    <x v="1"/>
    <s v="2018"/>
    <n v="7294.29"/>
    <n v="1151.73"/>
    <s v="Aug-18"/>
    <n v="1"/>
    <n v="1"/>
    <d v="2018-08-21T00:00:00"/>
    <x v="3"/>
    <x v="0"/>
  </r>
  <r>
    <x v="3"/>
    <x v="0"/>
    <x v="0"/>
    <s v="2018"/>
    <n v="669.33"/>
    <n v="133.87"/>
    <s v="Aug-18"/>
    <n v="1"/>
    <n v="10"/>
    <d v="2018-08-21T00:00:00"/>
    <x v="3"/>
    <x v="0"/>
  </r>
  <r>
    <x v="2"/>
    <x v="0"/>
    <x v="0"/>
    <s v="2018"/>
    <n v="12472.05"/>
    <n v="5869.17"/>
    <s v="Aug-18"/>
    <n v="1"/>
    <n v="10"/>
    <d v="2018-08-21T00:00:00"/>
    <x v="3"/>
    <x v="0"/>
  </r>
  <r>
    <x v="3"/>
    <x v="2"/>
    <x v="1"/>
    <s v="2018"/>
    <n v="14632.8"/>
    <n v="4389.84"/>
    <s v="Aug-18"/>
    <n v="1"/>
    <n v="3"/>
    <d v="2018-08-21T00:00:00"/>
    <x v="3"/>
    <x v="2"/>
  </r>
  <r>
    <x v="3"/>
    <x v="0"/>
    <x v="0"/>
    <s v="2018"/>
    <n v="1350.72"/>
    <n v="330.16"/>
    <s v="Aug-18"/>
    <n v="1"/>
    <n v="8"/>
    <d v="2018-08-21T00:00:00"/>
    <x v="3"/>
    <x v="0"/>
  </r>
  <r>
    <x v="0"/>
    <x v="0"/>
    <x v="1"/>
    <s v="2018"/>
    <n v="10438.6"/>
    <n v="2747"/>
    <s v="Aug-18"/>
    <n v="1"/>
    <n v="4"/>
    <d v="2018-08-21T00:00:00"/>
    <x v="3"/>
    <x v="0"/>
  </r>
  <r>
    <x v="3"/>
    <x v="1"/>
    <x v="1"/>
    <s v="2018"/>
    <n v="9251.36"/>
    <n v="0"/>
    <s v="Aug-18"/>
    <n v="1"/>
    <n v="3"/>
    <d v="2018-08-21T00:00:00"/>
    <x v="3"/>
    <x v="1"/>
  </r>
  <r>
    <x v="1"/>
    <x v="3"/>
    <x v="1"/>
    <s v="2018"/>
    <n v="17813.96"/>
    <n v="7551.56"/>
    <s v="Aug-18"/>
    <n v="1"/>
    <n v="2"/>
    <d v="2018-08-21T00:00:00"/>
    <x v="3"/>
    <x v="3"/>
  </r>
  <r>
    <x v="2"/>
    <x v="2"/>
    <x v="1"/>
    <s v="2018"/>
    <n v="29648.84"/>
    <n v="11923.99"/>
    <s v="Aug-18"/>
    <n v="1"/>
    <n v="5"/>
    <d v="2018-08-22T00:00:00"/>
    <x v="3"/>
    <x v="2"/>
  </r>
  <r>
    <x v="0"/>
    <x v="0"/>
    <x v="1"/>
    <s v="2018"/>
    <n v="1514.87"/>
    <n v="861.07"/>
    <s v="Aug-18"/>
    <n v="1"/>
    <n v="7"/>
    <d v="2018-08-22T00:00:00"/>
    <x v="3"/>
    <x v="0"/>
  </r>
  <r>
    <x v="2"/>
    <x v="3"/>
    <x v="1"/>
    <s v="2018"/>
    <n v="1053.58"/>
    <n v="297.48"/>
    <s v="Aug-18"/>
    <n v="1"/>
    <n v="1"/>
    <d v="2018-08-22T00:00:00"/>
    <x v="3"/>
    <x v="3"/>
  </r>
  <r>
    <x v="0"/>
    <x v="0"/>
    <x v="0"/>
    <s v="2018"/>
    <n v="7594.05"/>
    <n v="1485.81"/>
    <s v="Aug-18"/>
    <n v="1"/>
    <n v="9"/>
    <d v="2018-08-22T00:00:00"/>
    <x v="3"/>
    <x v="0"/>
  </r>
  <r>
    <x v="0"/>
    <x v="4"/>
    <x v="1"/>
    <s v="2018"/>
    <n v="6377.73"/>
    <n v="1879.74"/>
    <s v="Aug-18"/>
    <n v="1"/>
    <n v="6"/>
    <d v="2018-08-22T00:00:00"/>
    <x v="3"/>
    <x v="4"/>
  </r>
  <r>
    <x v="3"/>
    <x v="0"/>
    <x v="1"/>
    <s v="2018"/>
    <n v="5306.4"/>
    <n v="1179.2"/>
    <s v="Aug-18"/>
    <n v="1"/>
    <n v="3"/>
    <d v="2018-08-22T00:00:00"/>
    <x v="3"/>
    <x v="0"/>
  </r>
  <r>
    <x v="3"/>
    <x v="1"/>
    <x v="1"/>
    <s v="2018"/>
    <n v="15317.54"/>
    <n v="4495.33"/>
    <s v="Aug-18"/>
    <n v="1"/>
    <n v="1"/>
    <d v="2018-08-22T00:00:00"/>
    <x v="3"/>
    <x v="1"/>
  </r>
  <r>
    <x v="0"/>
    <x v="0"/>
    <x v="1"/>
    <s v="2018"/>
    <n v="973.84"/>
    <n v="205.01"/>
    <s v="Aug-18"/>
    <n v="1"/>
    <n v="1"/>
    <d v="2018-08-22T00:00:00"/>
    <x v="3"/>
    <x v="0"/>
  </r>
  <r>
    <x v="1"/>
    <x v="0"/>
    <x v="0"/>
    <s v="2018"/>
    <n v="10273.11"/>
    <n v="5947.59"/>
    <s v="Aug-18"/>
    <n v="1"/>
    <n v="10"/>
    <d v="2018-08-22T00:00:00"/>
    <x v="3"/>
    <x v="0"/>
  </r>
  <r>
    <x v="0"/>
    <x v="0"/>
    <x v="1"/>
    <s v="2018"/>
    <n v="10577.42"/>
    <n v="4483.88"/>
    <s v="Aug-18"/>
    <n v="1"/>
    <n v="6"/>
    <d v="2018-08-22T00:00:00"/>
    <x v="3"/>
    <x v="0"/>
  </r>
  <r>
    <x v="3"/>
    <x v="5"/>
    <x v="1"/>
    <s v="2018"/>
    <n v="14504.16"/>
    <n v="4532.5200000000004"/>
    <s v="Aug-18"/>
    <n v="1"/>
    <n v="7"/>
    <d v="2018-08-23T00:00:00"/>
    <x v="3"/>
    <x v="5"/>
  </r>
  <r>
    <x v="1"/>
    <x v="5"/>
    <x v="0"/>
    <s v="2018"/>
    <n v="4052.16"/>
    <n v="-1080.57"/>
    <s v="Aug-18"/>
    <n v="1"/>
    <n v="8"/>
    <d v="2018-08-23T00:00:00"/>
    <x v="3"/>
    <x v="5"/>
  </r>
  <r>
    <x v="3"/>
    <x v="0"/>
    <x v="1"/>
    <s v="2018"/>
    <n v="9640.5"/>
    <n v="5344.18"/>
    <s v="Aug-18"/>
    <n v="1"/>
    <n v="1"/>
    <d v="2018-08-23T00:00:00"/>
    <x v="3"/>
    <x v="0"/>
  </r>
  <r>
    <x v="0"/>
    <x v="1"/>
    <x v="1"/>
    <s v="2018"/>
    <n v="3698.4"/>
    <n v="1929.6"/>
    <s v="Aug-18"/>
    <n v="1"/>
    <n v="4"/>
    <d v="2018-08-23T00:00:00"/>
    <x v="3"/>
    <x v="1"/>
  </r>
  <r>
    <x v="3"/>
    <x v="0"/>
    <x v="1"/>
    <s v="2018"/>
    <n v="4124.5200000000004"/>
    <n v="0"/>
    <s v="Aug-18"/>
    <n v="1"/>
    <n v="5"/>
    <d v="2018-08-23T00:00:00"/>
    <x v="3"/>
    <x v="0"/>
  </r>
  <r>
    <x v="0"/>
    <x v="1"/>
    <x v="1"/>
    <s v="2018"/>
    <n v="9225.9"/>
    <n v="4884.3"/>
    <s v="Aug-18"/>
    <n v="1"/>
    <n v="4"/>
    <d v="2018-08-23T00:00:00"/>
    <x v="3"/>
    <x v="1"/>
  </r>
  <r>
    <x v="3"/>
    <x v="1"/>
    <x v="1"/>
    <s v="2018"/>
    <n v="16867.25"/>
    <n v="1953.05"/>
    <s v="Aug-18"/>
    <n v="1"/>
    <n v="6"/>
    <d v="2018-08-23T00:00:00"/>
    <x v="3"/>
    <x v="1"/>
  </r>
  <r>
    <x v="0"/>
    <x v="1"/>
    <x v="0"/>
    <s v="2018"/>
    <n v="4345.62"/>
    <n v="661.27"/>
    <s v="Aug-18"/>
    <n v="1"/>
    <n v="9"/>
    <d v="2018-08-23T00:00:00"/>
    <x v="3"/>
    <x v="1"/>
  </r>
  <r>
    <x v="3"/>
    <x v="3"/>
    <x v="1"/>
    <s v="2018"/>
    <n v="641.05999999999995"/>
    <n v="341.42"/>
    <s v="Aug-18"/>
    <n v="1"/>
    <n v="6"/>
    <d v="2018-08-23T00:00:00"/>
    <x v="3"/>
    <x v="3"/>
  </r>
  <r>
    <x v="0"/>
    <x v="3"/>
    <x v="0"/>
    <s v="2018"/>
    <n v="6657.12"/>
    <n v="795.96"/>
    <s v="Aug-18"/>
    <n v="1"/>
    <n v="9"/>
    <d v="2018-08-23T00:00:00"/>
    <x v="3"/>
    <x v="3"/>
  </r>
  <r>
    <x v="0"/>
    <x v="3"/>
    <x v="1"/>
    <s v="2018"/>
    <n v="30348.32"/>
    <n v="15333.92"/>
    <s v="Aug-18"/>
    <n v="1"/>
    <n v="2"/>
    <d v="2018-08-24T00:00:00"/>
    <x v="3"/>
    <x v="3"/>
  </r>
  <r>
    <x v="0"/>
    <x v="0"/>
    <x v="0"/>
    <s v="2018"/>
    <n v="5547.6"/>
    <n v="783.9"/>
    <s v="Aug-18"/>
    <n v="1"/>
    <n v="10"/>
    <d v="2018-08-24T00:00:00"/>
    <x v="3"/>
    <x v="0"/>
  </r>
  <r>
    <x v="3"/>
    <x v="0"/>
    <x v="1"/>
    <s v="2018"/>
    <n v="28107.84"/>
    <n v="10693.2"/>
    <s v="Aug-18"/>
    <n v="1"/>
    <n v="6"/>
    <d v="2018-08-24T00:00:00"/>
    <x v="3"/>
    <x v="0"/>
  </r>
  <r>
    <x v="3"/>
    <x v="1"/>
    <x v="1"/>
    <s v="2018"/>
    <n v="4277.28"/>
    <n v="2341.2399999999998"/>
    <s v="Aug-18"/>
    <n v="1"/>
    <n v="4"/>
    <d v="2018-08-24T00:00:00"/>
    <x v="3"/>
    <x v="1"/>
  </r>
  <r>
    <x v="3"/>
    <x v="0"/>
    <x v="1"/>
    <s v="2018"/>
    <n v="7332.48"/>
    <n v="2006.8"/>
    <s v="Aug-18"/>
    <n v="1"/>
    <n v="7"/>
    <d v="2018-08-24T00:00:00"/>
    <x v="3"/>
    <x v="0"/>
  </r>
  <r>
    <x v="3"/>
    <x v="2"/>
    <x v="0"/>
    <s v="2018"/>
    <n v="1934.96"/>
    <n v="468.46"/>
    <s v="Aug-18"/>
    <n v="1"/>
    <n v="8"/>
    <d v="2018-08-24T00:00:00"/>
    <x v="3"/>
    <x v="2"/>
  </r>
  <r>
    <x v="2"/>
    <x v="4"/>
    <x v="0"/>
    <s v="2018"/>
    <n v="1682.77"/>
    <n v="859.64"/>
    <s v="Aug-18"/>
    <n v="1"/>
    <n v="9"/>
    <d v="2018-08-25T00:00:00"/>
    <x v="3"/>
    <x v="4"/>
  </r>
  <r>
    <x v="0"/>
    <x v="0"/>
    <x v="1"/>
    <s v="2018"/>
    <n v="2656.68"/>
    <n v="1126.2"/>
    <s v="Aug-18"/>
    <n v="1"/>
    <n v="3"/>
    <d v="2018-08-25T00:00:00"/>
    <x v="3"/>
    <x v="0"/>
  </r>
  <r>
    <x v="3"/>
    <x v="0"/>
    <x v="0"/>
    <s v="2018"/>
    <n v="988.92"/>
    <n v="131.86000000000001"/>
    <s v="Aug-18"/>
    <n v="1"/>
    <n v="8"/>
    <d v="2018-08-25T00:00:00"/>
    <x v="3"/>
    <x v="0"/>
  </r>
  <r>
    <x v="0"/>
    <x v="3"/>
    <x v="1"/>
    <s v="2018"/>
    <n v="10534.07"/>
    <n v="2550.37"/>
    <s v="Aug-18"/>
    <n v="1"/>
    <n v="1"/>
    <d v="2018-08-25T00:00:00"/>
    <x v="3"/>
    <x v="3"/>
  </r>
  <r>
    <x v="3"/>
    <x v="0"/>
    <x v="1"/>
    <s v="2018"/>
    <n v="234.23"/>
    <n v="68.739999999999995"/>
    <s v="Aug-18"/>
    <n v="1"/>
    <n v="7"/>
    <d v="2018-08-25T00:00:00"/>
    <x v="3"/>
    <x v="0"/>
  </r>
  <r>
    <x v="2"/>
    <x v="5"/>
    <x v="1"/>
    <s v="2018"/>
    <n v="8950.1299999999992"/>
    <n v="875.57"/>
    <s v="Aug-18"/>
    <n v="1"/>
    <n v="1"/>
    <d v="2018-08-25T00:00:00"/>
    <x v="3"/>
    <x v="5"/>
  </r>
  <r>
    <x v="3"/>
    <x v="1"/>
    <x v="1"/>
    <s v="2018"/>
    <n v="9196.69"/>
    <n v="2699.01"/>
    <s v="Aug-18"/>
    <n v="1"/>
    <n v="1"/>
    <d v="2018-08-25T00:00:00"/>
    <x v="3"/>
    <x v="1"/>
  </r>
  <r>
    <x v="3"/>
    <x v="4"/>
    <x v="0"/>
    <s v="2018"/>
    <n v="24237.919999999998"/>
    <n v="12261.52"/>
    <s v="Aug-18"/>
    <n v="1"/>
    <n v="9"/>
    <d v="2018-08-25T00:00:00"/>
    <x v="3"/>
    <x v="4"/>
  </r>
  <r>
    <x v="3"/>
    <x v="0"/>
    <x v="1"/>
    <s v="2018"/>
    <n v="18639.939999999999"/>
    <n v="5875.62"/>
    <s v="Aug-18"/>
    <n v="1"/>
    <n v="5"/>
    <d v="2018-08-25T00:00:00"/>
    <x v="3"/>
    <x v="0"/>
  </r>
  <r>
    <x v="2"/>
    <x v="0"/>
    <x v="1"/>
    <s v="2018"/>
    <n v="7959.6"/>
    <n v="2741.65"/>
    <s v="Aug-18"/>
    <n v="1"/>
    <n v="6"/>
    <d v="2018-08-26T00:00:00"/>
    <x v="3"/>
    <x v="0"/>
  </r>
  <r>
    <x v="1"/>
    <x v="2"/>
    <x v="0"/>
    <s v="2018"/>
    <n v="9292.9"/>
    <n v="4401.8999999999996"/>
    <s v="Aug-18"/>
    <n v="1"/>
    <n v="10"/>
    <d v="2018-08-26T00:00:00"/>
    <x v="3"/>
    <x v="2"/>
  </r>
  <r>
    <x v="2"/>
    <x v="3"/>
    <x v="1"/>
    <s v="2018"/>
    <n v="21549.34"/>
    <n v="3279.26"/>
    <s v="Aug-18"/>
    <n v="1"/>
    <n v="7"/>
    <d v="2018-08-26T00:00:00"/>
    <x v="3"/>
    <x v="3"/>
  </r>
  <r>
    <x v="0"/>
    <x v="1"/>
    <x v="1"/>
    <s v="2018"/>
    <n v="8357.58"/>
    <n v="-1313.34"/>
    <s v="Aug-18"/>
    <n v="1"/>
    <n v="5"/>
    <d v="2018-08-26T00:00:00"/>
    <x v="3"/>
    <x v="1"/>
  </r>
  <r>
    <x v="0"/>
    <x v="1"/>
    <x v="1"/>
    <s v="2018"/>
    <n v="7332.48"/>
    <n v="3782"/>
    <s v="Aug-18"/>
    <n v="1"/>
    <n v="4"/>
    <d v="2018-08-26T00:00:00"/>
    <x v="3"/>
    <x v="1"/>
  </r>
  <r>
    <x v="3"/>
    <x v="1"/>
    <x v="1"/>
    <s v="2018"/>
    <n v="684.2"/>
    <n v="208.22"/>
    <s v="Aug-18"/>
    <n v="1"/>
    <n v="1"/>
    <d v="2018-08-27T00:00:00"/>
    <x v="3"/>
    <x v="1"/>
  </r>
  <r>
    <x v="3"/>
    <x v="1"/>
    <x v="1"/>
    <s v="2018"/>
    <n v="20091.96"/>
    <n v="4241.6499999999996"/>
    <s v="Aug-18"/>
    <n v="1"/>
    <n v="3"/>
    <d v="2018-08-27T00:00:00"/>
    <x v="3"/>
    <x v="1"/>
  </r>
  <r>
    <x v="0"/>
    <x v="2"/>
    <x v="0"/>
    <s v="2018"/>
    <n v="14417.73"/>
    <n v="5927.28"/>
    <s v="Aug-18"/>
    <n v="1"/>
    <n v="9"/>
    <d v="2018-08-27T00:00:00"/>
    <x v="3"/>
    <x v="2"/>
  </r>
  <r>
    <x v="1"/>
    <x v="3"/>
    <x v="1"/>
    <s v="2018"/>
    <n v="1936.3"/>
    <n v="501.16"/>
    <s v="Aug-18"/>
    <n v="1"/>
    <n v="7"/>
    <d v="2018-08-27T00:00:00"/>
    <x v="3"/>
    <x v="3"/>
  </r>
  <r>
    <x v="0"/>
    <x v="0"/>
    <x v="0"/>
    <s v="2018"/>
    <n v="986.57"/>
    <n v="529.62"/>
    <s v="Aug-18"/>
    <n v="1"/>
    <n v="9"/>
    <d v="2018-08-27T00:00:00"/>
    <x v="3"/>
    <x v="0"/>
  </r>
  <r>
    <x v="0"/>
    <x v="2"/>
    <x v="0"/>
    <s v="2018"/>
    <n v="12944.4"/>
    <n v="5487.3"/>
    <s v="Aug-18"/>
    <n v="1"/>
    <n v="9"/>
    <d v="2018-08-27T00:00:00"/>
    <x v="3"/>
    <x v="2"/>
  </r>
  <r>
    <x v="3"/>
    <x v="0"/>
    <x v="1"/>
    <s v="2018"/>
    <n v="9241.98"/>
    <n v="1945.66"/>
    <s v="Aug-18"/>
    <n v="1"/>
    <n v="3"/>
    <d v="2018-08-27T00:00:00"/>
    <x v="3"/>
    <x v="0"/>
  </r>
  <r>
    <x v="3"/>
    <x v="1"/>
    <x v="0"/>
    <s v="2018"/>
    <n v="6139.34"/>
    <n v="2669.3"/>
    <s v="Aug-18"/>
    <n v="1"/>
    <n v="8"/>
    <d v="2018-08-27T00:00:00"/>
    <x v="3"/>
    <x v="1"/>
  </r>
  <r>
    <x v="0"/>
    <x v="0"/>
    <x v="1"/>
    <s v="2018"/>
    <n v="7076.27"/>
    <n v="2384.38"/>
    <s v="Aug-18"/>
    <n v="1"/>
    <n v="2"/>
    <d v="2018-08-27T00:00:00"/>
    <x v="3"/>
    <x v="0"/>
  </r>
  <r>
    <x v="1"/>
    <x v="2"/>
    <x v="0"/>
    <s v="2018"/>
    <n v="5505.72"/>
    <n v="1796.62"/>
    <s v="Aug-18"/>
    <n v="1"/>
    <n v="10"/>
    <d v="2018-08-27T00:00:00"/>
    <x v="3"/>
    <x v="2"/>
  </r>
  <r>
    <x v="1"/>
    <x v="0"/>
    <x v="1"/>
    <s v="2018"/>
    <n v="20266.16"/>
    <n v="10239.76"/>
    <s v="Aug-18"/>
    <n v="1"/>
    <n v="5"/>
    <d v="2018-08-27T00:00:00"/>
    <x v="3"/>
    <x v="0"/>
  </r>
  <r>
    <x v="0"/>
    <x v="2"/>
    <x v="0"/>
    <s v="2018"/>
    <n v="20858.98"/>
    <n v="11336.42"/>
    <s v="Aug-18"/>
    <n v="1"/>
    <n v="10"/>
    <d v="2018-08-27T00:00:00"/>
    <x v="3"/>
    <x v="2"/>
  </r>
  <r>
    <x v="0"/>
    <x v="5"/>
    <x v="0"/>
    <s v="2018"/>
    <n v="26880.400000000001"/>
    <n v="7273.52"/>
    <s v="Aug-18"/>
    <n v="1"/>
    <n v="9"/>
    <d v="2018-08-27T00:00:00"/>
    <x v="3"/>
    <x v="5"/>
  </r>
  <r>
    <x v="3"/>
    <x v="2"/>
    <x v="1"/>
    <s v="2018"/>
    <n v="11982.28"/>
    <n v="2960.36"/>
    <s v="Aug-18"/>
    <n v="1"/>
    <n v="3"/>
    <d v="2018-08-27T00:00:00"/>
    <x v="3"/>
    <x v="2"/>
  </r>
  <r>
    <x v="0"/>
    <x v="4"/>
    <x v="1"/>
    <s v="2018"/>
    <n v="2463.2600000000002"/>
    <n v="1063.0899999999999"/>
    <s v="Aug-18"/>
    <n v="1"/>
    <n v="1"/>
    <d v="2018-08-28T00:00:00"/>
    <x v="3"/>
    <x v="4"/>
  </r>
  <r>
    <x v="2"/>
    <x v="5"/>
    <x v="1"/>
    <s v="2018"/>
    <n v="13832.02"/>
    <n v="5562.88"/>
    <s v="Aug-18"/>
    <n v="1"/>
    <n v="3"/>
    <d v="2018-08-28T00:00:00"/>
    <x v="3"/>
    <x v="5"/>
  </r>
  <r>
    <x v="0"/>
    <x v="4"/>
    <x v="0"/>
    <s v="2018"/>
    <n v="922.92"/>
    <n v="233.17"/>
    <s v="Aug-18"/>
    <n v="1"/>
    <n v="10"/>
    <d v="2018-08-28T00:00:00"/>
    <x v="3"/>
    <x v="4"/>
  </r>
  <r>
    <x v="3"/>
    <x v="4"/>
    <x v="1"/>
    <s v="2018"/>
    <n v="27947.040000000001"/>
    <n v="10829.46"/>
    <s v="Aug-18"/>
    <n v="1"/>
    <n v="3"/>
    <d v="2018-08-28T00:00:00"/>
    <x v="3"/>
    <x v="4"/>
  </r>
  <r>
    <x v="3"/>
    <x v="2"/>
    <x v="0"/>
    <s v="2018"/>
    <n v="3268.26"/>
    <n v="399.46"/>
    <s v="Aug-18"/>
    <n v="1"/>
    <n v="9"/>
    <d v="2018-08-29T00:00:00"/>
    <x v="3"/>
    <x v="2"/>
  </r>
  <r>
    <x v="0"/>
    <x v="0"/>
    <x v="1"/>
    <s v="2018"/>
    <n v="18749.28"/>
    <n v="1562.4"/>
    <s v="Aug-18"/>
    <n v="1"/>
    <n v="2"/>
    <d v="2018-08-29T00:00:00"/>
    <x v="3"/>
    <x v="0"/>
  </r>
  <r>
    <x v="2"/>
    <x v="1"/>
    <x v="1"/>
    <s v="2018"/>
    <n v="3533.58"/>
    <n v="1766.79"/>
    <s v="Aug-18"/>
    <n v="1"/>
    <n v="6"/>
    <d v="2018-08-29T00:00:00"/>
    <x v="3"/>
    <x v="1"/>
  </r>
  <r>
    <x v="0"/>
    <x v="0"/>
    <x v="0"/>
    <s v="2018"/>
    <n v="11022.84"/>
    <n v="1102.28"/>
    <s v="Aug-18"/>
    <n v="1"/>
    <n v="8"/>
    <d v="2018-08-29T00:00:00"/>
    <x v="3"/>
    <x v="0"/>
  </r>
  <r>
    <x v="1"/>
    <x v="3"/>
    <x v="1"/>
    <s v="2018"/>
    <n v="962.45"/>
    <n v="-0.01"/>
    <s v="Aug-18"/>
    <n v="1"/>
    <n v="5"/>
    <d v="2018-08-29T00:00:00"/>
    <x v="3"/>
    <x v="3"/>
  </r>
  <r>
    <x v="0"/>
    <x v="1"/>
    <x v="1"/>
    <s v="2018"/>
    <n v="6946.56"/>
    <n v="2315.52"/>
    <s v="Aug-18"/>
    <n v="1"/>
    <n v="5"/>
    <d v="2018-08-29T00:00:00"/>
    <x v="3"/>
    <x v="1"/>
  </r>
  <r>
    <x v="2"/>
    <x v="1"/>
    <x v="1"/>
    <s v="2018"/>
    <n v="2200.5500000000002"/>
    <n v="837.17"/>
    <s v="Aug-18"/>
    <n v="1"/>
    <n v="3"/>
    <d v="2018-08-29T00:00:00"/>
    <x v="3"/>
    <x v="1"/>
  </r>
  <r>
    <x v="0"/>
    <x v="2"/>
    <x v="1"/>
    <s v="2018"/>
    <n v="13719.26"/>
    <n v="4196.4799999999996"/>
    <s v="Aug-18"/>
    <n v="1"/>
    <n v="4"/>
    <d v="2018-08-29T00:00:00"/>
    <x v="3"/>
    <x v="2"/>
  </r>
  <r>
    <x v="0"/>
    <x v="0"/>
    <x v="1"/>
    <s v="2018"/>
    <n v="30297.4"/>
    <n v="7335.16"/>
    <s v="Aug-18"/>
    <n v="1"/>
    <n v="6"/>
    <d v="2018-08-30T00:00:00"/>
    <x v="3"/>
    <x v="0"/>
  </r>
  <r>
    <x v="3"/>
    <x v="3"/>
    <x v="1"/>
    <s v="2018"/>
    <n v="4877.6000000000004"/>
    <n v="121.95"/>
    <s v="Aug-18"/>
    <n v="1"/>
    <n v="2"/>
    <d v="2018-08-30T00:00:00"/>
    <x v="3"/>
    <x v="3"/>
  </r>
  <r>
    <x v="0"/>
    <x v="0"/>
    <x v="1"/>
    <s v="2018"/>
    <n v="9585.69"/>
    <n v="1513.53"/>
    <s v="Aug-18"/>
    <n v="1"/>
    <n v="5"/>
    <d v="2018-08-30T00:00:00"/>
    <x v="3"/>
    <x v="0"/>
  </r>
  <r>
    <x v="3"/>
    <x v="3"/>
    <x v="1"/>
    <s v="2018"/>
    <n v="330.98"/>
    <n v="170.72"/>
    <s v="Aug-18"/>
    <n v="1"/>
    <n v="2"/>
    <d v="2018-08-30T00:00:00"/>
    <x v="3"/>
    <x v="3"/>
  </r>
  <r>
    <x v="2"/>
    <x v="0"/>
    <x v="0"/>
    <s v="2018"/>
    <n v="12370.88"/>
    <n v="5412.24"/>
    <s v="Aug-18"/>
    <n v="1"/>
    <n v="8"/>
    <d v="2018-08-30T00:00:00"/>
    <x v="3"/>
    <x v="0"/>
  </r>
  <r>
    <x v="3"/>
    <x v="0"/>
    <x v="0"/>
    <s v="2018"/>
    <n v="9751.18"/>
    <n v="4721.62"/>
    <s v="Aug-18"/>
    <n v="1"/>
    <n v="10"/>
    <d v="2018-08-30T00:00:00"/>
    <x v="3"/>
    <x v="0"/>
  </r>
  <r>
    <x v="3"/>
    <x v="0"/>
    <x v="1"/>
    <s v="2018"/>
    <n v="4938.57"/>
    <n v="1975.44"/>
    <s v="Aug-18"/>
    <n v="1"/>
    <n v="4"/>
    <d v="2018-08-30T00:00:00"/>
    <x v="3"/>
    <x v="0"/>
  </r>
  <r>
    <x v="1"/>
    <x v="4"/>
    <x v="1"/>
    <s v="2018"/>
    <n v="7589.76"/>
    <n v="1517.94"/>
    <s v="Aug-18"/>
    <n v="1"/>
    <n v="3"/>
    <d v="2018-08-30T00:00:00"/>
    <x v="3"/>
    <x v="4"/>
  </r>
  <r>
    <x v="2"/>
    <x v="3"/>
    <x v="1"/>
    <s v="2018"/>
    <n v="11230.81"/>
    <n v="5737.47"/>
    <s v="Aug-18"/>
    <n v="1"/>
    <n v="3"/>
    <d v="2018-08-30T00:00:00"/>
    <x v="3"/>
    <x v="3"/>
  </r>
  <r>
    <x v="3"/>
    <x v="1"/>
    <x v="0"/>
    <s v="2018"/>
    <n v="3151.68"/>
    <n v="-450.24"/>
    <s v="Aug-18"/>
    <n v="1"/>
    <n v="8"/>
    <d v="2018-08-30T00:00:00"/>
    <x v="3"/>
    <x v="1"/>
  </r>
  <r>
    <x v="1"/>
    <x v="1"/>
    <x v="1"/>
    <s v="2018"/>
    <n v="318.25"/>
    <n v="117.25"/>
    <s v="Aug-18"/>
    <n v="1"/>
    <n v="2"/>
    <d v="2018-08-31T00:00:00"/>
    <x v="3"/>
    <x v="1"/>
  </r>
  <r>
    <x v="3"/>
    <x v="0"/>
    <x v="1"/>
    <s v="2018"/>
    <n v="19527.55"/>
    <n v="2971.55"/>
    <s v="Aug-18"/>
    <n v="1"/>
    <n v="7"/>
    <d v="2018-08-31T00:00:00"/>
    <x v="3"/>
    <x v="0"/>
  </r>
  <r>
    <x v="3"/>
    <x v="3"/>
    <x v="1"/>
    <s v="2018"/>
    <n v="10228.219999999999"/>
    <n v="3850.62"/>
    <s v="Aug-18"/>
    <n v="1"/>
    <n v="5"/>
    <d v="2018-08-31T00:00:00"/>
    <x v="3"/>
    <x v="3"/>
  </r>
  <r>
    <x v="0"/>
    <x v="2"/>
    <x v="1"/>
    <s v="2018"/>
    <n v="1242.18"/>
    <n v="565.88"/>
    <s v="Aug-18"/>
    <n v="1"/>
    <n v="4"/>
    <d v="2018-08-31T00:00:00"/>
    <x v="3"/>
    <x v="2"/>
  </r>
  <r>
    <x v="2"/>
    <x v="0"/>
    <x v="1"/>
    <s v="2018"/>
    <n v="7016.24"/>
    <n v="3219.2"/>
    <s v="Aug-18"/>
    <n v="1"/>
    <n v="2"/>
    <d v="2018-08-31T00:00:00"/>
    <x v="3"/>
    <x v="0"/>
  </r>
  <r>
    <x v="1"/>
    <x v="4"/>
    <x v="0"/>
    <s v="2018"/>
    <n v="1857.24"/>
    <n v="742.89"/>
    <s v="Aug-18"/>
    <n v="1"/>
    <n v="8"/>
    <d v="2018-08-31T00:00:00"/>
    <x v="3"/>
    <x v="4"/>
  </r>
  <r>
    <x v="1"/>
    <x v="0"/>
    <x v="1"/>
    <s v="2018"/>
    <n v="4251.82"/>
    <n v="2372.06"/>
    <s v="Sep-18"/>
    <n v="1"/>
    <n v="6"/>
    <d v="2018-09-01T00:00:00"/>
    <x v="4"/>
    <x v="0"/>
  </r>
  <r>
    <x v="0"/>
    <x v="0"/>
    <x v="0"/>
    <s v="2018"/>
    <n v="8885.5400000000009"/>
    <n v="5050.74"/>
    <s v="Sep-18"/>
    <n v="1"/>
    <n v="10"/>
    <d v="2018-09-01T00:00:00"/>
    <x v="4"/>
    <x v="0"/>
  </r>
  <r>
    <x v="0"/>
    <x v="0"/>
    <x v="1"/>
    <s v="2018"/>
    <n v="1540.33"/>
    <n v="437.77"/>
    <s v="Sep-18"/>
    <n v="1"/>
    <n v="7"/>
    <d v="2018-09-01T00:00:00"/>
    <x v="4"/>
    <x v="0"/>
  </r>
  <r>
    <x v="0"/>
    <x v="0"/>
    <x v="1"/>
    <s v="2018"/>
    <n v="24777.27"/>
    <n v="13214.53"/>
    <s v="Sep-18"/>
    <n v="1"/>
    <n v="4"/>
    <d v="2018-09-01T00:00:00"/>
    <x v="4"/>
    <x v="0"/>
  </r>
  <r>
    <x v="1"/>
    <x v="5"/>
    <x v="1"/>
    <s v="2018"/>
    <n v="3039.12"/>
    <n v="1688.4"/>
    <s v="Sep-18"/>
    <n v="1"/>
    <n v="1"/>
    <d v="2018-09-01T00:00:00"/>
    <x v="4"/>
    <x v="5"/>
  </r>
  <r>
    <x v="2"/>
    <x v="1"/>
    <x v="1"/>
    <s v="2018"/>
    <n v="651.24"/>
    <n v="173.68"/>
    <s v="Sep-18"/>
    <n v="1"/>
    <n v="4"/>
    <d v="2018-09-01T00:00:00"/>
    <x v="4"/>
    <x v="1"/>
  </r>
  <r>
    <x v="0"/>
    <x v="1"/>
    <x v="1"/>
    <s v="2018"/>
    <n v="15231.24"/>
    <n v="1324.48"/>
    <s v="Sep-18"/>
    <n v="1"/>
    <n v="4"/>
    <d v="2018-09-01T00:00:00"/>
    <x v="4"/>
    <x v="1"/>
  </r>
  <r>
    <x v="3"/>
    <x v="0"/>
    <x v="1"/>
    <s v="2018"/>
    <n v="8490.24"/>
    <n v="4150.8"/>
    <s v="Sep-18"/>
    <n v="1"/>
    <n v="1"/>
    <d v="2018-09-01T00:00:00"/>
    <x v="4"/>
    <x v="0"/>
  </r>
  <r>
    <x v="3"/>
    <x v="1"/>
    <x v="0"/>
    <s v="2018"/>
    <n v="11261.63"/>
    <n v="3060.22"/>
    <s v="Sep-18"/>
    <n v="1"/>
    <n v="8"/>
    <d v="2018-09-02T00:00:00"/>
    <x v="4"/>
    <x v="1"/>
  </r>
  <r>
    <x v="0"/>
    <x v="1"/>
    <x v="0"/>
    <s v="2018"/>
    <n v="5193.84"/>
    <n v="1585.5"/>
    <s v="Sep-18"/>
    <n v="1"/>
    <n v="10"/>
    <d v="2018-09-02T00:00:00"/>
    <x v="4"/>
    <x v="1"/>
  </r>
  <r>
    <x v="0"/>
    <x v="4"/>
    <x v="0"/>
    <s v="2018"/>
    <n v="2274.52"/>
    <n v="222.52"/>
    <s v="Sep-18"/>
    <n v="1"/>
    <n v="9"/>
    <d v="2018-09-02T00:00:00"/>
    <x v="4"/>
    <x v="4"/>
  </r>
  <r>
    <x v="2"/>
    <x v="4"/>
    <x v="1"/>
    <s v="2018"/>
    <n v="12124.59"/>
    <n v="2899.36"/>
    <s v="Sep-18"/>
    <n v="1"/>
    <n v="3"/>
    <d v="2018-09-02T00:00:00"/>
    <x v="4"/>
    <x v="4"/>
  </r>
  <r>
    <x v="3"/>
    <x v="0"/>
    <x v="1"/>
    <s v="2018"/>
    <n v="17567.400000000001"/>
    <n v="9738.4500000000007"/>
    <s v="Sep-18"/>
    <n v="1"/>
    <n v="1"/>
    <d v="2018-09-02T00:00:00"/>
    <x v="4"/>
    <x v="0"/>
  </r>
  <r>
    <x v="0"/>
    <x v="2"/>
    <x v="1"/>
    <s v="2018"/>
    <n v="4124.5200000000004"/>
    <n v="1432.72"/>
    <s v="Sep-18"/>
    <n v="1"/>
    <n v="7"/>
    <d v="2018-09-02T00:00:00"/>
    <x v="4"/>
    <x v="2"/>
  </r>
  <r>
    <x v="2"/>
    <x v="2"/>
    <x v="1"/>
    <s v="2018"/>
    <n v="7889.92"/>
    <n v="1029.1199999999999"/>
    <s v="Sep-18"/>
    <n v="1"/>
    <n v="1"/>
    <d v="2018-09-02T00:00:00"/>
    <x v="4"/>
    <x v="2"/>
  </r>
  <r>
    <x v="2"/>
    <x v="0"/>
    <x v="1"/>
    <s v="2018"/>
    <n v="7741.98"/>
    <n v="4207.58"/>
    <s v="Sep-18"/>
    <n v="1"/>
    <n v="3"/>
    <d v="2018-09-02T00:00:00"/>
    <x v="4"/>
    <x v="0"/>
  </r>
  <r>
    <x v="3"/>
    <x v="1"/>
    <x v="0"/>
    <s v="2018"/>
    <n v="3895.38"/>
    <n v="1558.14"/>
    <s v="Sep-18"/>
    <n v="1"/>
    <n v="8"/>
    <d v="2018-09-03T00:00:00"/>
    <x v="4"/>
    <x v="1"/>
  </r>
  <r>
    <x v="0"/>
    <x v="0"/>
    <x v="1"/>
    <s v="2018"/>
    <n v="3792.87"/>
    <n v="1740.25"/>
    <s v="Sep-18"/>
    <n v="1"/>
    <n v="7"/>
    <d v="2018-09-03T00:00:00"/>
    <x v="4"/>
    <x v="0"/>
  </r>
  <r>
    <x v="1"/>
    <x v="0"/>
    <x v="1"/>
    <s v="2018"/>
    <n v="418.08"/>
    <n v="182.9"/>
    <s v="Sep-18"/>
    <n v="1"/>
    <n v="7"/>
    <d v="2018-09-03T00:00:00"/>
    <x v="4"/>
    <x v="0"/>
  </r>
  <r>
    <x v="3"/>
    <x v="3"/>
    <x v="1"/>
    <s v="2018"/>
    <n v="8458.08"/>
    <n v="-422.91"/>
    <s v="Sep-18"/>
    <n v="1"/>
    <n v="2"/>
    <d v="2018-09-04T00:00:00"/>
    <x v="4"/>
    <x v="3"/>
  </r>
  <r>
    <x v="3"/>
    <x v="4"/>
    <x v="1"/>
    <s v="2018"/>
    <n v="16039.8"/>
    <n v="-3207.96"/>
    <s v="Sep-18"/>
    <n v="1"/>
    <n v="2"/>
    <d v="2018-09-04T00:00:00"/>
    <x v="4"/>
    <x v="4"/>
  </r>
  <r>
    <x v="2"/>
    <x v="5"/>
    <x v="0"/>
    <s v="2018"/>
    <n v="16487.02"/>
    <n v="3685.32"/>
    <s v="Sep-18"/>
    <n v="1"/>
    <n v="10"/>
    <d v="2018-09-04T00:00:00"/>
    <x v="4"/>
    <x v="5"/>
  </r>
  <r>
    <x v="3"/>
    <x v="1"/>
    <x v="1"/>
    <s v="2018"/>
    <n v="546.72"/>
    <n v="150.36000000000001"/>
    <s v="Sep-18"/>
    <n v="1"/>
    <n v="5"/>
    <d v="2018-09-04T00:00:00"/>
    <x v="4"/>
    <x v="1"/>
  </r>
  <r>
    <x v="0"/>
    <x v="1"/>
    <x v="1"/>
    <s v="2018"/>
    <n v="2062.2600000000002"/>
    <n v="366.62"/>
    <s v="Sep-18"/>
    <n v="1"/>
    <n v="4"/>
    <d v="2018-09-04T00:00:00"/>
    <x v="4"/>
    <x v="1"/>
  </r>
  <r>
    <x v="1"/>
    <x v="3"/>
    <x v="0"/>
    <s v="2018"/>
    <n v="4901.05"/>
    <n v="2631.09"/>
    <s v="Sep-18"/>
    <n v="1"/>
    <n v="9"/>
    <d v="2018-09-04T00:00:00"/>
    <x v="4"/>
    <x v="3"/>
  </r>
  <r>
    <x v="0"/>
    <x v="1"/>
    <x v="1"/>
    <s v="2018"/>
    <n v="7075.2"/>
    <n v="3360.72"/>
    <s v="Sep-18"/>
    <n v="1"/>
    <n v="2"/>
    <d v="2018-09-04T00:00:00"/>
    <x v="4"/>
    <x v="1"/>
  </r>
  <r>
    <x v="2"/>
    <x v="2"/>
    <x v="1"/>
    <s v="2018"/>
    <n v="4229.04"/>
    <n v="-634.36"/>
    <s v="Sep-18"/>
    <n v="1"/>
    <n v="7"/>
    <d v="2018-09-04T00:00:00"/>
    <x v="4"/>
    <x v="2"/>
  </r>
  <r>
    <x v="0"/>
    <x v="2"/>
    <x v="1"/>
    <s v="2018"/>
    <n v="4775.76"/>
    <n v="1970.01"/>
    <s v="Sep-18"/>
    <n v="1"/>
    <n v="1"/>
    <d v="2018-09-04T00:00:00"/>
    <x v="4"/>
    <x v="2"/>
  </r>
  <r>
    <x v="3"/>
    <x v="0"/>
    <x v="0"/>
    <s v="2018"/>
    <n v="705.51"/>
    <n v="109.74"/>
    <s v="Sep-18"/>
    <n v="1"/>
    <n v="8"/>
    <d v="2018-09-05T00:00:00"/>
    <x v="4"/>
    <x v="0"/>
  </r>
  <r>
    <x v="2"/>
    <x v="3"/>
    <x v="1"/>
    <s v="2018"/>
    <n v="5788.8"/>
    <n v="1736.64"/>
    <s v="Sep-18"/>
    <n v="1"/>
    <n v="5"/>
    <d v="2018-09-05T00:00:00"/>
    <x v="4"/>
    <x v="3"/>
  </r>
  <r>
    <x v="3"/>
    <x v="0"/>
    <x v="1"/>
    <s v="2018"/>
    <n v="4869.5600000000004"/>
    <n v="370.51"/>
    <s v="Sep-18"/>
    <n v="1"/>
    <n v="1"/>
    <d v="2018-09-05T00:00:00"/>
    <x v="4"/>
    <x v="0"/>
  </r>
  <r>
    <x v="3"/>
    <x v="1"/>
    <x v="1"/>
    <s v="2018"/>
    <n v="1648.53"/>
    <n v="728.8"/>
    <s v="Sep-18"/>
    <n v="1"/>
    <n v="1"/>
    <d v="2018-09-05T00:00:00"/>
    <x v="4"/>
    <x v="1"/>
  </r>
  <r>
    <x v="3"/>
    <x v="3"/>
    <x v="1"/>
    <s v="2018"/>
    <n v="19151.28"/>
    <n v="10214"/>
    <s v="Sep-18"/>
    <n v="1"/>
    <n v="7"/>
    <d v="2018-09-05T00:00:00"/>
    <x v="4"/>
    <x v="3"/>
  </r>
  <r>
    <x v="3"/>
    <x v="0"/>
    <x v="0"/>
    <s v="2018"/>
    <n v="2940.63"/>
    <n v="340.5"/>
    <s v="Sep-18"/>
    <n v="1"/>
    <n v="9"/>
    <d v="2018-09-05T00:00:00"/>
    <x v="4"/>
    <x v="0"/>
  </r>
  <r>
    <x v="0"/>
    <x v="3"/>
    <x v="1"/>
    <s v="2018"/>
    <n v="15148.7"/>
    <n v="7307.02"/>
    <s v="Sep-18"/>
    <n v="1"/>
    <n v="7"/>
    <d v="2018-09-05T00:00:00"/>
    <x v="4"/>
    <x v="3"/>
  </r>
  <r>
    <x v="0"/>
    <x v="3"/>
    <x v="1"/>
    <s v="2018"/>
    <n v="5402.88"/>
    <n v="780.43"/>
    <s v="Sep-18"/>
    <n v="1"/>
    <n v="2"/>
    <d v="2018-09-05T00:00:00"/>
    <x v="4"/>
    <x v="3"/>
  </r>
  <r>
    <x v="0"/>
    <x v="0"/>
    <x v="1"/>
    <s v="2018"/>
    <n v="17758.349999999999"/>
    <n v="7892.6"/>
    <s v="Sep-18"/>
    <n v="1"/>
    <n v="7"/>
    <d v="2018-09-06T00:00:00"/>
    <x v="4"/>
    <x v="0"/>
  </r>
  <r>
    <x v="3"/>
    <x v="4"/>
    <x v="0"/>
    <s v="2018"/>
    <n v="7372.14"/>
    <n v="2403.96"/>
    <s v="Sep-18"/>
    <n v="1"/>
    <n v="8"/>
    <d v="2018-09-06T00:00:00"/>
    <x v="4"/>
    <x v="4"/>
  </r>
  <r>
    <x v="1"/>
    <x v="1"/>
    <x v="1"/>
    <s v="2018"/>
    <n v="4166.8599999999997"/>
    <n v="1132.3"/>
    <s v="Sep-18"/>
    <n v="1"/>
    <n v="7"/>
    <d v="2018-09-06T00:00:00"/>
    <x v="4"/>
    <x v="1"/>
  </r>
  <r>
    <x v="1"/>
    <x v="0"/>
    <x v="1"/>
    <s v="2018"/>
    <n v="5117.46"/>
    <n v="2046.96"/>
    <s v="Sep-18"/>
    <n v="1"/>
    <n v="6"/>
    <d v="2018-09-06T00:00:00"/>
    <x v="4"/>
    <x v="0"/>
  </r>
  <r>
    <x v="3"/>
    <x v="0"/>
    <x v="1"/>
    <s v="2018"/>
    <n v="12606.72"/>
    <n v="1891"/>
    <s v="Sep-18"/>
    <n v="1"/>
    <n v="2"/>
    <d v="2018-09-06T00:00:00"/>
    <x v="4"/>
    <x v="0"/>
  </r>
  <r>
    <x v="2"/>
    <x v="0"/>
    <x v="0"/>
    <s v="2018"/>
    <n v="6861.47"/>
    <n v="3250.17"/>
    <s v="Sep-18"/>
    <n v="1"/>
    <n v="9"/>
    <d v="2018-09-06T00:00:00"/>
    <x v="4"/>
    <x v="0"/>
  </r>
  <r>
    <x v="3"/>
    <x v="3"/>
    <x v="1"/>
    <s v="2018"/>
    <n v="41569.82"/>
    <n v="7001.23"/>
    <s v="Sep-18"/>
    <n v="1"/>
    <n v="5"/>
    <d v="2018-09-06T00:00:00"/>
    <x v="4"/>
    <x v="3"/>
  </r>
  <r>
    <x v="2"/>
    <x v="0"/>
    <x v="0"/>
    <s v="2018"/>
    <n v="25396.35"/>
    <n v="10158.540000000001"/>
    <s v="Sep-18"/>
    <n v="1"/>
    <n v="9"/>
    <d v="2018-09-06T00:00:00"/>
    <x v="4"/>
    <x v="0"/>
  </r>
  <r>
    <x v="1"/>
    <x v="0"/>
    <x v="0"/>
    <s v="2018"/>
    <n v="5206.57"/>
    <n v="1973.02"/>
    <s v="Sep-18"/>
    <n v="1"/>
    <n v="10"/>
    <d v="2018-09-06T00:00:00"/>
    <x v="4"/>
    <x v="0"/>
  </r>
  <r>
    <x v="1"/>
    <x v="4"/>
    <x v="1"/>
    <s v="2018"/>
    <n v="7692.67"/>
    <n v="1672.35"/>
    <s v="Sep-18"/>
    <n v="1"/>
    <n v="7"/>
    <d v="2018-09-07T00:00:00"/>
    <x v="4"/>
    <x v="4"/>
  </r>
  <r>
    <x v="3"/>
    <x v="0"/>
    <x v="1"/>
    <s v="2018"/>
    <n v="9652.02"/>
    <n v="2734.76"/>
    <s v="Sep-18"/>
    <n v="1"/>
    <n v="1"/>
    <d v="2018-09-07T00:00:00"/>
    <x v="4"/>
    <x v="0"/>
  </r>
  <r>
    <x v="0"/>
    <x v="5"/>
    <x v="1"/>
    <s v="2018"/>
    <n v="6148.59"/>
    <n v="1035.58"/>
    <s v="Sep-18"/>
    <n v="1"/>
    <n v="1"/>
    <d v="2018-09-07T00:00:00"/>
    <x v="4"/>
    <x v="5"/>
  </r>
  <r>
    <x v="3"/>
    <x v="0"/>
    <x v="1"/>
    <s v="2018"/>
    <n v="8031.96"/>
    <n v="1338.66"/>
    <s v="Sep-18"/>
    <n v="1"/>
    <n v="1"/>
    <d v="2018-09-07T00:00:00"/>
    <x v="4"/>
    <x v="0"/>
  </r>
  <r>
    <x v="1"/>
    <x v="0"/>
    <x v="0"/>
    <s v="2018"/>
    <n v="4486.32"/>
    <n v="1395.72"/>
    <s v="Sep-18"/>
    <n v="1"/>
    <n v="8"/>
    <d v="2018-09-07T00:00:00"/>
    <x v="4"/>
    <x v="0"/>
  </r>
  <r>
    <x v="3"/>
    <x v="0"/>
    <x v="1"/>
    <s v="2018"/>
    <n v="1893.42"/>
    <n v="610.1"/>
    <s v="Sep-18"/>
    <n v="1"/>
    <n v="2"/>
    <d v="2018-09-07T00:00:00"/>
    <x v="4"/>
    <x v="0"/>
  </r>
  <r>
    <x v="0"/>
    <x v="0"/>
    <x v="0"/>
    <s v="2018"/>
    <n v="3301.76"/>
    <n v="247.64"/>
    <s v="Sep-18"/>
    <n v="1"/>
    <n v="8"/>
    <d v="2018-09-07T00:00:00"/>
    <x v="4"/>
    <x v="0"/>
  </r>
  <r>
    <x v="3"/>
    <x v="0"/>
    <x v="1"/>
    <s v="2018"/>
    <n v="4261.2"/>
    <n v="1544.67"/>
    <s v="Sep-18"/>
    <n v="1"/>
    <n v="5"/>
    <d v="2018-09-07T00:00:00"/>
    <x v="4"/>
    <x v="0"/>
  </r>
  <r>
    <x v="3"/>
    <x v="3"/>
    <x v="1"/>
    <s v="2018"/>
    <n v="12029.85"/>
    <n v="1772.82"/>
    <s v="Sep-18"/>
    <n v="1"/>
    <n v="2"/>
    <d v="2018-09-08T00:00:00"/>
    <x v="4"/>
    <x v="3"/>
  </r>
  <r>
    <x v="0"/>
    <x v="1"/>
    <x v="1"/>
    <s v="2018"/>
    <n v="4824"/>
    <n v="-1286.4000000000001"/>
    <s v="Sep-18"/>
    <n v="1"/>
    <n v="4"/>
    <d v="2018-09-08T00:00:00"/>
    <x v="4"/>
    <x v="1"/>
  </r>
  <r>
    <x v="3"/>
    <x v="0"/>
    <x v="1"/>
    <s v="2018"/>
    <n v="536"/>
    <n v="194.28"/>
    <s v="Sep-18"/>
    <n v="1"/>
    <n v="1"/>
    <d v="2018-09-08T00:00:00"/>
    <x v="4"/>
    <x v="0"/>
  </r>
  <r>
    <x v="0"/>
    <x v="0"/>
    <x v="1"/>
    <s v="2018"/>
    <n v="2021.79"/>
    <n v="659.27"/>
    <s v="Sep-18"/>
    <n v="1"/>
    <n v="5"/>
    <d v="2018-09-08T00:00:00"/>
    <x v="4"/>
    <x v="0"/>
  </r>
  <r>
    <x v="1"/>
    <x v="2"/>
    <x v="1"/>
    <s v="2018"/>
    <n v="712.88"/>
    <n v="345.2"/>
    <s v="Sep-18"/>
    <n v="1"/>
    <n v="6"/>
    <d v="2018-09-08T00:00:00"/>
    <x v="4"/>
    <x v="2"/>
  </r>
  <r>
    <x v="2"/>
    <x v="0"/>
    <x v="0"/>
    <s v="2018"/>
    <n v="6072.21"/>
    <n v="3004.17"/>
    <s v="Sep-18"/>
    <n v="1"/>
    <n v="10"/>
    <d v="2018-09-08T00:00:00"/>
    <x v="4"/>
    <x v="0"/>
  </r>
  <r>
    <x v="1"/>
    <x v="1"/>
    <x v="1"/>
    <s v="2018"/>
    <n v="2830.08"/>
    <n v="389.13"/>
    <s v="Sep-18"/>
    <n v="1"/>
    <n v="7"/>
    <d v="2018-09-08T00:00:00"/>
    <x v="4"/>
    <x v="1"/>
  </r>
  <r>
    <x v="3"/>
    <x v="0"/>
    <x v="1"/>
    <s v="2018"/>
    <n v="3846.34"/>
    <n v="2174.02"/>
    <s v="Sep-18"/>
    <n v="1"/>
    <n v="5"/>
    <d v="2018-09-09T00:00:00"/>
    <x v="4"/>
    <x v="0"/>
  </r>
  <r>
    <x v="1"/>
    <x v="3"/>
    <x v="1"/>
    <s v="2018"/>
    <n v="5569.38"/>
    <n v="1055.22"/>
    <s v="Sep-18"/>
    <n v="1"/>
    <n v="5"/>
    <d v="2018-09-09T00:00:00"/>
    <x v="4"/>
    <x v="3"/>
  </r>
  <r>
    <x v="3"/>
    <x v="3"/>
    <x v="1"/>
    <s v="2018"/>
    <n v="4314.8"/>
    <n v="2391.88"/>
    <s v="Sep-18"/>
    <n v="1"/>
    <n v="1"/>
    <d v="2018-09-09T00:00:00"/>
    <x v="4"/>
    <x v="3"/>
  </r>
  <r>
    <x v="1"/>
    <x v="3"/>
    <x v="1"/>
    <s v="2018"/>
    <n v="227.8"/>
    <n v="104.52"/>
    <s v="Sep-18"/>
    <n v="1"/>
    <n v="6"/>
    <d v="2018-09-09T00:00:00"/>
    <x v="4"/>
    <x v="3"/>
  </r>
  <r>
    <x v="3"/>
    <x v="3"/>
    <x v="1"/>
    <s v="2018"/>
    <n v="2995.7"/>
    <n v="1074.53"/>
    <s v="Sep-18"/>
    <n v="1"/>
    <n v="1"/>
    <d v="2018-09-09T00:00:00"/>
    <x v="4"/>
    <x v="3"/>
  </r>
  <r>
    <x v="1"/>
    <x v="2"/>
    <x v="0"/>
    <s v="2018"/>
    <n v="17758.349999999999"/>
    <n v="10281.15"/>
    <s v="Sep-18"/>
    <n v="1"/>
    <n v="8"/>
    <d v="2018-09-09T00:00:00"/>
    <x v="4"/>
    <x v="2"/>
  </r>
  <r>
    <x v="2"/>
    <x v="0"/>
    <x v="1"/>
    <s v="2018"/>
    <n v="18331.2"/>
    <n v="6753.6"/>
    <s v="Sep-18"/>
    <n v="1"/>
    <n v="3"/>
    <d v="2018-09-10T00:00:00"/>
    <x v="4"/>
    <x v="0"/>
  </r>
  <r>
    <x v="3"/>
    <x v="3"/>
    <x v="1"/>
    <s v="2018"/>
    <n v="16686.349999999999"/>
    <n v="7067.15"/>
    <s v="Sep-18"/>
    <n v="1"/>
    <n v="6"/>
    <d v="2018-09-10T00:00:00"/>
    <x v="4"/>
    <x v="3"/>
  </r>
  <r>
    <x v="1"/>
    <x v="3"/>
    <x v="0"/>
    <s v="2018"/>
    <n v="12794.32"/>
    <n v="799.61"/>
    <s v="Sep-18"/>
    <n v="1"/>
    <n v="9"/>
    <d v="2018-09-10T00:00:00"/>
    <x v="4"/>
    <x v="3"/>
  </r>
  <r>
    <x v="0"/>
    <x v="1"/>
    <x v="1"/>
    <s v="2018"/>
    <n v="3723.52"/>
    <n v="940.67"/>
    <s v="Sep-18"/>
    <n v="1"/>
    <n v="1"/>
    <d v="2018-09-10T00:00:00"/>
    <x v="4"/>
    <x v="1"/>
  </r>
  <r>
    <x v="3"/>
    <x v="2"/>
    <x v="1"/>
    <s v="2018"/>
    <n v="6410.56"/>
    <n v="1951.04"/>
    <s v="Sep-18"/>
    <n v="1"/>
    <n v="2"/>
    <d v="2018-09-10T00:00:00"/>
    <x v="4"/>
    <x v="2"/>
  </r>
  <r>
    <x v="0"/>
    <x v="0"/>
    <x v="1"/>
    <s v="2018"/>
    <n v="2997.91"/>
    <n v="504.91"/>
    <s v="Sep-18"/>
    <n v="1"/>
    <n v="7"/>
    <d v="2018-09-10T00:00:00"/>
    <x v="4"/>
    <x v="0"/>
  </r>
  <r>
    <x v="3"/>
    <x v="2"/>
    <x v="1"/>
    <s v="2018"/>
    <n v="1158.43"/>
    <n v="548.73"/>
    <s v="Sep-18"/>
    <n v="1"/>
    <n v="1"/>
    <d v="2018-09-10T00:00:00"/>
    <x v="4"/>
    <x v="2"/>
  </r>
  <r>
    <x v="3"/>
    <x v="4"/>
    <x v="0"/>
    <s v="2018"/>
    <n v="3510.8"/>
    <n v="965.45"/>
    <s v="Sep-18"/>
    <n v="1"/>
    <n v="10"/>
    <d v="2018-09-10T00:00:00"/>
    <x v="4"/>
    <x v="4"/>
  </r>
  <r>
    <x v="3"/>
    <x v="0"/>
    <x v="1"/>
    <s v="2018"/>
    <n v="1411.02"/>
    <n v="501.72"/>
    <s v="Sep-18"/>
    <n v="1"/>
    <n v="1"/>
    <d v="2018-09-10T00:00:00"/>
    <x v="4"/>
    <x v="0"/>
  </r>
  <r>
    <x v="3"/>
    <x v="3"/>
    <x v="1"/>
    <s v="2018"/>
    <n v="30775.78"/>
    <n v="8689.66"/>
    <s v="Sep-18"/>
    <n v="1"/>
    <n v="4"/>
    <d v="2018-09-11T00:00:00"/>
    <x v="4"/>
    <x v="3"/>
  </r>
  <r>
    <x v="0"/>
    <x v="1"/>
    <x v="0"/>
    <s v="2018"/>
    <n v="2014.02"/>
    <n v="179.02"/>
    <s v="Sep-18"/>
    <n v="1"/>
    <n v="10"/>
    <d v="2018-09-11T00:00:00"/>
    <x v="4"/>
    <x v="1"/>
  </r>
  <r>
    <x v="3"/>
    <x v="0"/>
    <x v="1"/>
    <s v="2018"/>
    <n v="859.27"/>
    <n v="180.87"/>
    <s v="Sep-18"/>
    <n v="1"/>
    <n v="3"/>
    <d v="2018-09-11T00:00:00"/>
    <x v="4"/>
    <x v="0"/>
  </r>
  <r>
    <x v="3"/>
    <x v="0"/>
    <x v="1"/>
    <s v="2018"/>
    <n v="10355.52"/>
    <n v="787.92"/>
    <s v="Sep-18"/>
    <n v="1"/>
    <n v="4"/>
    <d v="2018-09-11T00:00:00"/>
    <x v="4"/>
    <x v="0"/>
  </r>
  <r>
    <x v="1"/>
    <x v="1"/>
    <x v="1"/>
    <s v="2018"/>
    <n v="37219.839999999997"/>
    <n v="2791.52"/>
    <s v="Sep-18"/>
    <n v="1"/>
    <n v="2"/>
    <d v="2018-09-11T00:00:00"/>
    <x v="4"/>
    <x v="1"/>
  </r>
  <r>
    <x v="3"/>
    <x v="0"/>
    <x v="0"/>
    <s v="2018"/>
    <n v="10383.66"/>
    <n v="4961.1000000000004"/>
    <s v="Sep-18"/>
    <n v="1"/>
    <n v="10"/>
    <d v="2018-09-11T00:00:00"/>
    <x v="4"/>
    <x v="0"/>
  </r>
  <r>
    <x v="3"/>
    <x v="0"/>
    <x v="0"/>
    <s v="2018"/>
    <n v="4996.5200000000004"/>
    <n v="2787.52"/>
    <s v="Sep-18"/>
    <n v="1"/>
    <n v="8"/>
    <d v="2018-09-11T00:00:00"/>
    <x v="4"/>
    <x v="0"/>
  </r>
  <r>
    <x v="0"/>
    <x v="5"/>
    <x v="0"/>
    <s v="2018"/>
    <n v="33580.400000000001"/>
    <n v="8395.1"/>
    <s v="Sep-18"/>
    <n v="1"/>
    <n v="8"/>
    <d v="2018-09-11T00:00:00"/>
    <x v="4"/>
    <x v="5"/>
  </r>
  <r>
    <x v="2"/>
    <x v="2"/>
    <x v="1"/>
    <s v="2018"/>
    <n v="7504"/>
    <n v="93.76"/>
    <s v="Sep-18"/>
    <n v="1"/>
    <n v="5"/>
    <d v="2018-09-11T00:00:00"/>
    <x v="4"/>
    <x v="2"/>
  </r>
  <r>
    <x v="2"/>
    <x v="3"/>
    <x v="1"/>
    <s v="2018"/>
    <n v="1578.52"/>
    <n v="348.92"/>
    <s v="Sep-18"/>
    <n v="1"/>
    <n v="3"/>
    <d v="2018-09-11T00:00:00"/>
    <x v="4"/>
    <x v="3"/>
  </r>
  <r>
    <x v="3"/>
    <x v="0"/>
    <x v="1"/>
    <s v="2018"/>
    <n v="5861.16"/>
    <n v="651.24"/>
    <s v="Sep-18"/>
    <n v="1"/>
    <n v="4"/>
    <d v="2018-09-11T00:00:00"/>
    <x v="4"/>
    <x v="0"/>
  </r>
  <r>
    <x v="0"/>
    <x v="1"/>
    <x v="1"/>
    <s v="2018"/>
    <n v="5402.88"/>
    <n v="1013.04"/>
    <s v="Sep-18"/>
    <n v="1"/>
    <n v="7"/>
    <d v="2018-09-11T00:00:00"/>
    <x v="4"/>
    <x v="1"/>
  </r>
  <r>
    <x v="2"/>
    <x v="0"/>
    <x v="1"/>
    <s v="2018"/>
    <n v="7281.56"/>
    <n v="996.42"/>
    <s v="Sep-18"/>
    <n v="1"/>
    <n v="4"/>
    <d v="2018-09-11T00:00:00"/>
    <x v="4"/>
    <x v="0"/>
  </r>
  <r>
    <x v="1"/>
    <x v="2"/>
    <x v="1"/>
    <s v="2018"/>
    <n v="1575.84"/>
    <n v="67.540000000000006"/>
    <s v="Sep-18"/>
    <n v="1"/>
    <n v="6"/>
    <d v="2018-09-12T00:00:00"/>
    <x v="4"/>
    <x v="2"/>
  </r>
  <r>
    <x v="1"/>
    <x v="3"/>
    <x v="1"/>
    <s v="2018"/>
    <n v="2024.07"/>
    <n v="724.41"/>
    <s v="Sep-18"/>
    <n v="1"/>
    <n v="4"/>
    <d v="2018-09-12T00:00:00"/>
    <x v="4"/>
    <x v="3"/>
  </r>
  <r>
    <x v="3"/>
    <x v="0"/>
    <x v="0"/>
    <s v="2018"/>
    <n v="30367.75"/>
    <n v="867.65"/>
    <s v="Sep-18"/>
    <n v="1"/>
    <n v="10"/>
    <d v="2018-09-12T00:00:00"/>
    <x v="4"/>
    <x v="0"/>
  </r>
  <r>
    <x v="1"/>
    <x v="3"/>
    <x v="1"/>
    <s v="2018"/>
    <n v="22302.959999999999"/>
    <n v="5634.42"/>
    <s v="Sep-18"/>
    <n v="1"/>
    <n v="3"/>
    <d v="2018-09-12T00:00:00"/>
    <x v="4"/>
    <x v="3"/>
  </r>
  <r>
    <x v="3"/>
    <x v="2"/>
    <x v="0"/>
    <s v="2018"/>
    <n v="223.11"/>
    <n v="37.18"/>
    <s v="Sep-18"/>
    <n v="1"/>
    <n v="9"/>
    <d v="2018-09-12T00:00:00"/>
    <x v="4"/>
    <x v="2"/>
  </r>
  <r>
    <x v="0"/>
    <x v="4"/>
    <x v="1"/>
    <s v="2018"/>
    <n v="2866.26"/>
    <n v="498.48"/>
    <s v="Sep-18"/>
    <n v="1"/>
    <n v="4"/>
    <d v="2018-09-12T00:00:00"/>
    <x v="4"/>
    <x v="4"/>
  </r>
  <r>
    <x v="3"/>
    <x v="0"/>
    <x v="1"/>
    <s v="2018"/>
    <n v="7911.36"/>
    <n v="3076.64"/>
    <s v="Sep-18"/>
    <n v="1"/>
    <n v="5"/>
    <d v="2018-09-12T00:00:00"/>
    <x v="4"/>
    <x v="0"/>
  </r>
  <r>
    <x v="3"/>
    <x v="5"/>
    <x v="0"/>
    <s v="2018"/>
    <n v="1171.1600000000001"/>
    <n v="356.44"/>
    <s v="Sep-18"/>
    <n v="1"/>
    <n v="10"/>
    <d v="2018-09-12T00:00:00"/>
    <x v="4"/>
    <x v="5"/>
  </r>
  <r>
    <x v="1"/>
    <x v="4"/>
    <x v="1"/>
    <s v="2018"/>
    <n v="1139"/>
    <n v="335"/>
    <s v="Sep-18"/>
    <n v="1"/>
    <n v="4"/>
    <d v="2018-09-12T00:00:00"/>
    <x v="4"/>
    <x v="4"/>
  </r>
  <r>
    <x v="1"/>
    <x v="5"/>
    <x v="1"/>
    <s v="2018"/>
    <n v="28354.400000000001"/>
    <n v="11095.2"/>
    <s v="Sep-18"/>
    <n v="1"/>
    <n v="5"/>
    <d v="2018-09-13T00:00:00"/>
    <x v="4"/>
    <x v="5"/>
  </r>
  <r>
    <x v="0"/>
    <x v="0"/>
    <x v="0"/>
    <s v="2018"/>
    <n v="10505.6"/>
    <n v="4202.24"/>
    <s v="Sep-18"/>
    <n v="1"/>
    <n v="9"/>
    <d v="2018-09-13T00:00:00"/>
    <x v="4"/>
    <x v="0"/>
  </r>
  <r>
    <x v="3"/>
    <x v="0"/>
    <x v="1"/>
    <s v="2018"/>
    <n v="5467.2"/>
    <n v="1029.0999999999999"/>
    <s v="Sep-18"/>
    <n v="1"/>
    <n v="6"/>
    <d v="2018-09-13T00:00:00"/>
    <x v="4"/>
    <x v="0"/>
  </r>
  <r>
    <x v="0"/>
    <x v="0"/>
    <x v="0"/>
    <s v="2018"/>
    <n v="836.16"/>
    <n v="229.92"/>
    <s v="Sep-18"/>
    <n v="1"/>
    <n v="10"/>
    <d v="2018-09-13T00:00:00"/>
    <x v="4"/>
    <x v="0"/>
  </r>
  <r>
    <x v="1"/>
    <x v="4"/>
    <x v="1"/>
    <s v="2018"/>
    <n v="26823.45"/>
    <n v="2208.9899999999998"/>
    <s v="Sep-18"/>
    <n v="1"/>
    <n v="6"/>
    <d v="2018-09-13T00:00:00"/>
    <x v="4"/>
    <x v="4"/>
  </r>
  <r>
    <x v="1"/>
    <x v="1"/>
    <x v="1"/>
    <s v="2018"/>
    <n v="3907.44"/>
    <n v="-1237.3599999999999"/>
    <s v="Sep-18"/>
    <n v="1"/>
    <n v="6"/>
    <d v="2018-09-13T00:00:00"/>
    <x v="4"/>
    <x v="1"/>
  </r>
  <r>
    <x v="3"/>
    <x v="0"/>
    <x v="1"/>
    <s v="2018"/>
    <n v="4696.97"/>
    <n v="1633.73"/>
    <s v="Sep-18"/>
    <n v="1"/>
    <n v="6"/>
    <d v="2018-09-13T00:00:00"/>
    <x v="4"/>
    <x v="0"/>
  </r>
  <r>
    <x v="0"/>
    <x v="3"/>
    <x v="1"/>
    <s v="2018"/>
    <n v="17245.8"/>
    <n v="3832.4"/>
    <s v="Sep-18"/>
    <n v="1"/>
    <n v="4"/>
    <d v="2018-09-13T00:00:00"/>
    <x v="4"/>
    <x v="3"/>
  </r>
  <r>
    <x v="1"/>
    <x v="4"/>
    <x v="1"/>
    <s v="2018"/>
    <n v="10564.23"/>
    <n v="4101.41"/>
    <s v="Sep-18"/>
    <n v="1"/>
    <n v="3"/>
    <d v="2018-09-13T00:00:00"/>
    <x v="4"/>
    <x v="4"/>
  </r>
  <r>
    <x v="0"/>
    <x v="3"/>
    <x v="1"/>
    <s v="2018"/>
    <n v="3268.93"/>
    <n v="1538.31"/>
    <s v="Sep-18"/>
    <n v="1"/>
    <n v="2"/>
    <d v="2018-09-13T00:00:00"/>
    <x v="4"/>
    <x v="3"/>
  </r>
  <r>
    <x v="2"/>
    <x v="2"/>
    <x v="0"/>
    <s v="2018"/>
    <n v="2539.64"/>
    <n v="1069.31"/>
    <s v="Sep-18"/>
    <n v="1"/>
    <n v="9"/>
    <d v="2018-09-13T00:00:00"/>
    <x v="4"/>
    <x v="2"/>
  </r>
  <r>
    <x v="3"/>
    <x v="2"/>
    <x v="0"/>
    <s v="2018"/>
    <n v="21185.67"/>
    <n v="8059.76"/>
    <s v="Sep-18"/>
    <n v="1"/>
    <n v="8"/>
    <d v="2018-09-14T00:00:00"/>
    <x v="4"/>
    <x v="2"/>
  </r>
  <r>
    <x v="1"/>
    <x v="0"/>
    <x v="0"/>
    <s v="2018"/>
    <n v="1024.77"/>
    <n v="431.48"/>
    <s v="Sep-18"/>
    <n v="1"/>
    <n v="9"/>
    <d v="2018-09-14T00:00:00"/>
    <x v="4"/>
    <x v="0"/>
  </r>
  <r>
    <x v="2"/>
    <x v="4"/>
    <x v="1"/>
    <s v="2018"/>
    <n v="7383.4"/>
    <n v="1943"/>
    <s v="Sep-18"/>
    <n v="1"/>
    <n v="2"/>
    <d v="2018-09-14T00:00:00"/>
    <x v="4"/>
    <x v="4"/>
  </r>
  <r>
    <x v="0"/>
    <x v="0"/>
    <x v="0"/>
    <s v="2018"/>
    <n v="6390.46"/>
    <n v="1816.22"/>
    <s v="Sep-18"/>
    <n v="1"/>
    <n v="8"/>
    <d v="2018-09-14T00:00:00"/>
    <x v="4"/>
    <x v="0"/>
  </r>
  <r>
    <x v="2"/>
    <x v="2"/>
    <x v="1"/>
    <s v="2018"/>
    <n v="1960.15"/>
    <n v="255.67"/>
    <s v="Sep-18"/>
    <n v="1"/>
    <n v="7"/>
    <d v="2018-09-14T00:00:00"/>
    <x v="4"/>
    <x v="2"/>
  </r>
  <r>
    <x v="1"/>
    <x v="0"/>
    <x v="0"/>
    <s v="2018"/>
    <n v="21911.68"/>
    <n v="-1095.57"/>
    <s v="Sep-18"/>
    <n v="1"/>
    <n v="10"/>
    <d v="2018-09-14T00:00:00"/>
    <x v="4"/>
    <x v="0"/>
  </r>
  <r>
    <x v="0"/>
    <x v="5"/>
    <x v="1"/>
    <s v="2018"/>
    <n v="5346.6"/>
    <n v="305.52"/>
    <s v="Sep-18"/>
    <n v="1"/>
    <n v="4"/>
    <d v="2018-09-14T00:00:00"/>
    <x v="4"/>
    <x v="5"/>
  </r>
  <r>
    <x v="0"/>
    <x v="1"/>
    <x v="1"/>
    <s v="2018"/>
    <n v="4715.46"/>
    <n v="922.61"/>
    <s v="Sep-18"/>
    <n v="1"/>
    <n v="2"/>
    <d v="2018-09-14T00:00:00"/>
    <x v="4"/>
    <x v="1"/>
  </r>
  <r>
    <x v="1"/>
    <x v="0"/>
    <x v="1"/>
    <s v="2018"/>
    <n v="16333.26"/>
    <n v="6725.46"/>
    <s v="Sep-18"/>
    <n v="1"/>
    <n v="2"/>
    <d v="2018-09-14T00:00:00"/>
    <x v="4"/>
    <x v="0"/>
  </r>
  <r>
    <x v="3"/>
    <x v="0"/>
    <x v="1"/>
    <s v="2018"/>
    <n v="4775.76"/>
    <n v="2334.8200000000002"/>
    <s v="Sep-18"/>
    <n v="1"/>
    <n v="5"/>
    <d v="2018-09-14T00:00:00"/>
    <x v="4"/>
    <x v="0"/>
  </r>
  <r>
    <x v="3"/>
    <x v="1"/>
    <x v="1"/>
    <s v="2018"/>
    <n v="8506.32"/>
    <n v="1849.22"/>
    <s v="Sep-18"/>
    <n v="1"/>
    <n v="5"/>
    <d v="2018-09-14T00:00:00"/>
    <x v="4"/>
    <x v="1"/>
  </r>
  <r>
    <x v="0"/>
    <x v="2"/>
    <x v="0"/>
    <s v="2018"/>
    <n v="524.61"/>
    <n v="110.76"/>
    <s v="Sep-18"/>
    <n v="1"/>
    <n v="9"/>
    <d v="2018-09-14T00:00:00"/>
    <x v="4"/>
    <x v="2"/>
  </r>
  <r>
    <x v="3"/>
    <x v="3"/>
    <x v="0"/>
    <s v="2018"/>
    <n v="7994.44"/>
    <n v="1935.48"/>
    <s v="Sep-18"/>
    <n v="1"/>
    <n v="9"/>
    <d v="2018-09-14T00:00:00"/>
    <x v="4"/>
    <x v="3"/>
  </r>
  <r>
    <x v="0"/>
    <x v="3"/>
    <x v="1"/>
    <s v="2018"/>
    <n v="11396.7"/>
    <n v="633.15"/>
    <s v="Sep-18"/>
    <n v="1"/>
    <n v="1"/>
    <d v="2018-09-14T00:00:00"/>
    <x v="4"/>
    <x v="3"/>
  </r>
  <r>
    <x v="3"/>
    <x v="3"/>
    <x v="1"/>
    <s v="2018"/>
    <n v="364.48"/>
    <n v="102.92"/>
    <s v="Sep-18"/>
    <n v="1"/>
    <n v="5"/>
    <d v="2018-09-15T00:00:00"/>
    <x v="4"/>
    <x v="3"/>
  </r>
  <r>
    <x v="3"/>
    <x v="3"/>
    <x v="1"/>
    <s v="2018"/>
    <n v="19490.57"/>
    <n v="4025.21"/>
    <s v="Sep-18"/>
    <n v="1"/>
    <n v="4"/>
    <d v="2018-09-15T00:00:00"/>
    <x v="4"/>
    <x v="3"/>
  </r>
  <r>
    <x v="3"/>
    <x v="0"/>
    <x v="1"/>
    <s v="2018"/>
    <n v="3738.6"/>
    <n v="-1121.58"/>
    <s v="Sep-18"/>
    <n v="1"/>
    <n v="7"/>
    <d v="2018-09-15T00:00:00"/>
    <x v="4"/>
    <x v="0"/>
  </r>
  <r>
    <x v="0"/>
    <x v="4"/>
    <x v="0"/>
    <s v="2018"/>
    <n v="6385.9"/>
    <n v="3262.36"/>
    <s v="Sep-18"/>
    <n v="1"/>
    <n v="8"/>
    <d v="2018-09-15T00:00:00"/>
    <x v="4"/>
    <x v="4"/>
  </r>
  <r>
    <x v="1"/>
    <x v="5"/>
    <x v="0"/>
    <s v="2018"/>
    <n v="2260.91"/>
    <n v="106.39"/>
    <s v="Sep-18"/>
    <n v="1"/>
    <n v="8"/>
    <d v="2018-09-15T00:00:00"/>
    <x v="4"/>
    <x v="5"/>
  </r>
  <r>
    <x v="0"/>
    <x v="0"/>
    <x v="0"/>
    <s v="2018"/>
    <n v="8503.64"/>
    <n v="3401.48"/>
    <s v="Sep-18"/>
    <n v="1"/>
    <n v="9"/>
    <d v="2018-09-15T00:00:00"/>
    <x v="4"/>
    <x v="0"/>
  </r>
  <r>
    <x v="3"/>
    <x v="2"/>
    <x v="1"/>
    <s v="2018"/>
    <n v="9342.48"/>
    <n v="311.39999999999998"/>
    <s v="Sep-18"/>
    <n v="1"/>
    <n v="5"/>
    <d v="2018-09-15T00:00:00"/>
    <x v="4"/>
    <x v="2"/>
  </r>
  <r>
    <x v="3"/>
    <x v="0"/>
    <x v="1"/>
    <s v="2018"/>
    <n v="5529.11"/>
    <n v="2764.55"/>
    <s v="Sep-18"/>
    <n v="1"/>
    <n v="7"/>
    <d v="2018-09-15T00:00:00"/>
    <x v="4"/>
    <x v="0"/>
  </r>
  <r>
    <x v="0"/>
    <x v="5"/>
    <x v="1"/>
    <s v="2018"/>
    <n v="3793.54"/>
    <n v="638.9"/>
    <s v="Sep-18"/>
    <n v="1"/>
    <n v="5"/>
    <d v="2018-09-15T00:00:00"/>
    <x v="4"/>
    <x v="5"/>
  </r>
  <r>
    <x v="3"/>
    <x v="2"/>
    <x v="0"/>
    <s v="2018"/>
    <n v="7256.1"/>
    <n v="2291.4"/>
    <s v="Sep-18"/>
    <n v="1"/>
    <n v="8"/>
    <d v="2018-09-16T00:00:00"/>
    <x v="4"/>
    <x v="2"/>
  </r>
  <r>
    <x v="0"/>
    <x v="3"/>
    <x v="1"/>
    <s v="2018"/>
    <n v="11742.42"/>
    <n v="1276.3699999999999"/>
    <s v="Sep-18"/>
    <n v="1"/>
    <n v="5"/>
    <d v="2018-09-16T00:00:00"/>
    <x v="4"/>
    <x v="3"/>
  </r>
  <r>
    <x v="3"/>
    <x v="3"/>
    <x v="1"/>
    <s v="2018"/>
    <n v="29177.16"/>
    <n v="8292.44"/>
    <s v="Sep-18"/>
    <n v="1"/>
    <n v="4"/>
    <d v="2018-09-16T00:00:00"/>
    <x v="4"/>
    <x v="3"/>
  </r>
  <r>
    <x v="1"/>
    <x v="4"/>
    <x v="1"/>
    <s v="2018"/>
    <n v="23092.22"/>
    <n v="6806.14"/>
    <s v="Sep-18"/>
    <n v="1"/>
    <n v="1"/>
    <d v="2018-09-16T00:00:00"/>
    <x v="4"/>
    <x v="4"/>
  </r>
  <r>
    <x v="1"/>
    <x v="2"/>
    <x v="0"/>
    <s v="2018"/>
    <n v="5890.64"/>
    <n v="2650.76"/>
    <s v="Sep-18"/>
    <n v="1"/>
    <n v="8"/>
    <d v="2018-09-16T00:00:00"/>
    <x v="4"/>
    <x v="2"/>
  </r>
  <r>
    <x v="1"/>
    <x v="2"/>
    <x v="1"/>
    <s v="2018"/>
    <n v="8333.73"/>
    <n v="3713.97"/>
    <s v="Sep-18"/>
    <n v="1"/>
    <n v="2"/>
    <d v="2018-09-16T00:00:00"/>
    <x v="4"/>
    <x v="2"/>
  </r>
  <r>
    <x v="3"/>
    <x v="4"/>
    <x v="1"/>
    <s v="2018"/>
    <n v="22506.639999999999"/>
    <n v="13030.16"/>
    <s v="Sep-18"/>
    <n v="1"/>
    <n v="1"/>
    <d v="2018-09-17T00:00:00"/>
    <x v="4"/>
    <x v="4"/>
  </r>
  <r>
    <x v="3"/>
    <x v="0"/>
    <x v="1"/>
    <s v="2018"/>
    <n v="12908.22"/>
    <n v="4348.0200000000004"/>
    <s v="Sep-18"/>
    <n v="1"/>
    <n v="6"/>
    <d v="2018-09-17T00:00:00"/>
    <x v="4"/>
    <x v="0"/>
  </r>
  <r>
    <x v="3"/>
    <x v="1"/>
    <x v="0"/>
    <s v="2018"/>
    <n v="32079.599999999999"/>
    <n v="8821.89"/>
    <s v="Sep-18"/>
    <n v="1"/>
    <n v="10"/>
    <d v="2018-09-17T00:00:00"/>
    <x v="4"/>
    <x v="1"/>
  </r>
  <r>
    <x v="1"/>
    <x v="1"/>
    <x v="1"/>
    <s v="2018"/>
    <n v="12679.08"/>
    <n v="4270.8599999999997"/>
    <s v="Sep-18"/>
    <n v="1"/>
    <n v="2"/>
    <d v="2018-09-17T00:00:00"/>
    <x v="4"/>
    <x v="1"/>
  </r>
  <r>
    <x v="0"/>
    <x v="4"/>
    <x v="0"/>
    <s v="2018"/>
    <n v="11002.74"/>
    <n v="5979.75"/>
    <s v="Sep-18"/>
    <n v="1"/>
    <n v="8"/>
    <d v="2018-09-17T00:00:00"/>
    <x v="4"/>
    <x v="4"/>
  </r>
  <r>
    <x v="2"/>
    <x v="0"/>
    <x v="1"/>
    <s v="2018"/>
    <n v="40907.519999999997"/>
    <n v="19999.2"/>
    <s v="Sep-18"/>
    <n v="1"/>
    <n v="6"/>
    <d v="2018-09-17T00:00:00"/>
    <x v="4"/>
    <x v="0"/>
  </r>
  <r>
    <x v="1"/>
    <x v="3"/>
    <x v="1"/>
    <s v="2018"/>
    <n v="9702.14"/>
    <n v="3691.04"/>
    <s v="Sep-18"/>
    <n v="1"/>
    <n v="7"/>
    <d v="2018-09-18T00:00:00"/>
    <x v="4"/>
    <x v="3"/>
  </r>
  <r>
    <x v="1"/>
    <x v="2"/>
    <x v="0"/>
    <s v="2018"/>
    <n v="7203.84"/>
    <n v="2971.6"/>
    <s v="Sep-18"/>
    <n v="1"/>
    <n v="9"/>
    <d v="2018-09-18T00:00:00"/>
    <x v="4"/>
    <x v="2"/>
  </r>
  <r>
    <x v="0"/>
    <x v="5"/>
    <x v="1"/>
    <s v="2018"/>
    <n v="4589.16"/>
    <n v="1787.35"/>
    <s v="Sep-18"/>
    <n v="1"/>
    <n v="6"/>
    <d v="2018-09-18T00:00:00"/>
    <x v="4"/>
    <x v="5"/>
  </r>
  <r>
    <x v="3"/>
    <x v="0"/>
    <x v="1"/>
    <s v="2018"/>
    <n v="7256.1"/>
    <n v="2749.68"/>
    <s v="Sep-18"/>
    <n v="1"/>
    <n v="6"/>
    <d v="2018-09-18T00:00:00"/>
    <x v="4"/>
    <x v="0"/>
  </r>
  <r>
    <x v="3"/>
    <x v="1"/>
    <x v="0"/>
    <s v="2018"/>
    <n v="13657.95"/>
    <n v="2276.3000000000002"/>
    <s v="Sep-18"/>
    <n v="1"/>
    <n v="9"/>
    <d v="2018-09-18T00:00:00"/>
    <x v="4"/>
    <x v="1"/>
  </r>
  <r>
    <x v="0"/>
    <x v="0"/>
    <x v="0"/>
    <s v="2018"/>
    <n v="7612.54"/>
    <n v="2724.48"/>
    <s v="Sep-18"/>
    <n v="1"/>
    <n v="10"/>
    <d v="2018-09-18T00:00:00"/>
    <x v="4"/>
    <x v="0"/>
  </r>
  <r>
    <x v="3"/>
    <x v="0"/>
    <x v="0"/>
    <s v="2018"/>
    <n v="21020.58"/>
    <n v="7941.12"/>
    <s v="Sep-18"/>
    <n v="1"/>
    <n v="9"/>
    <d v="2018-09-19T00:00:00"/>
    <x v="4"/>
    <x v="0"/>
  </r>
  <r>
    <x v="3"/>
    <x v="4"/>
    <x v="1"/>
    <s v="2018"/>
    <n v="18475.919999999998"/>
    <n v="7800.96"/>
    <s v="Sep-18"/>
    <n v="1"/>
    <n v="6"/>
    <d v="2018-09-19T00:00:00"/>
    <x v="4"/>
    <x v="4"/>
  </r>
  <r>
    <x v="3"/>
    <x v="0"/>
    <x v="1"/>
    <s v="2018"/>
    <n v="9813.09"/>
    <n v="3519.89"/>
    <s v="Sep-18"/>
    <n v="1"/>
    <n v="1"/>
    <d v="2018-09-19T00:00:00"/>
    <x v="4"/>
    <x v="0"/>
  </r>
  <r>
    <x v="3"/>
    <x v="4"/>
    <x v="1"/>
    <s v="2018"/>
    <n v="4996.5200000000004"/>
    <n v="2734.92"/>
    <s v="Sep-18"/>
    <n v="1"/>
    <n v="4"/>
    <d v="2018-09-19T00:00:00"/>
    <x v="4"/>
    <x v="4"/>
  </r>
  <r>
    <x v="2"/>
    <x v="2"/>
    <x v="0"/>
    <s v="2018"/>
    <n v="11246.96"/>
    <n v="1302.29"/>
    <s v="Sep-18"/>
    <n v="1"/>
    <n v="10"/>
    <d v="2018-09-19T00:00:00"/>
    <x v="4"/>
    <x v="2"/>
  </r>
  <r>
    <x v="1"/>
    <x v="0"/>
    <x v="1"/>
    <s v="2018"/>
    <n v="8503.64"/>
    <n v="3759.48"/>
    <s v="Sep-18"/>
    <n v="1"/>
    <n v="4"/>
    <d v="2018-09-19T00:00:00"/>
    <x v="4"/>
    <x v="0"/>
  </r>
  <r>
    <x v="0"/>
    <x v="2"/>
    <x v="1"/>
    <s v="2018"/>
    <n v="21204.16"/>
    <n v="10602.08"/>
    <s v="Sep-18"/>
    <n v="1"/>
    <n v="5"/>
    <d v="2018-09-19T00:00:00"/>
    <x v="4"/>
    <x v="2"/>
  </r>
  <r>
    <x v="3"/>
    <x v="1"/>
    <x v="1"/>
    <s v="2018"/>
    <n v="14792.26"/>
    <n v="1557.08"/>
    <s v="Sep-18"/>
    <n v="1"/>
    <n v="3"/>
    <d v="2018-09-20T00:00:00"/>
    <x v="4"/>
    <x v="1"/>
  </r>
  <r>
    <x v="0"/>
    <x v="0"/>
    <x v="0"/>
    <s v="2018"/>
    <n v="930.76"/>
    <n v="343.97"/>
    <s v="Sep-18"/>
    <n v="1"/>
    <n v="10"/>
    <d v="2018-09-20T00:00:00"/>
    <x v="4"/>
    <x v="0"/>
  </r>
  <r>
    <x v="1"/>
    <x v="3"/>
    <x v="1"/>
    <s v="2018"/>
    <n v="268"/>
    <n v="20.100000000000001"/>
    <s v="Sep-18"/>
    <n v="1"/>
    <n v="3"/>
    <d v="2018-09-20T00:00:00"/>
    <x v="4"/>
    <x v="3"/>
  </r>
  <r>
    <x v="3"/>
    <x v="3"/>
    <x v="0"/>
    <s v="2018"/>
    <n v="7574.35"/>
    <n v="2391.9"/>
    <s v="Sep-18"/>
    <n v="1"/>
    <n v="10"/>
    <d v="2018-09-20T00:00:00"/>
    <x v="4"/>
    <x v="3"/>
  </r>
  <r>
    <x v="1"/>
    <x v="0"/>
    <x v="1"/>
    <s v="2018"/>
    <n v="1273"/>
    <n v="388.6"/>
    <s v="Sep-18"/>
    <n v="1"/>
    <n v="5"/>
    <d v="2018-09-20T00:00:00"/>
    <x v="4"/>
    <x v="0"/>
  </r>
  <r>
    <x v="3"/>
    <x v="0"/>
    <x v="1"/>
    <s v="2018"/>
    <n v="821.08"/>
    <n v="267.93"/>
    <s v="Sep-18"/>
    <n v="1"/>
    <n v="2"/>
    <d v="2018-09-20T00:00:00"/>
    <x v="4"/>
    <x v="0"/>
  </r>
  <r>
    <x v="3"/>
    <x v="0"/>
    <x v="1"/>
    <s v="2018"/>
    <n v="2768.78"/>
    <n v="291.45"/>
    <s v="Sep-18"/>
    <n v="1"/>
    <n v="5"/>
    <d v="2018-09-20T00:00:00"/>
    <x v="4"/>
    <x v="0"/>
  </r>
  <r>
    <x v="1"/>
    <x v="1"/>
    <x v="0"/>
    <s v="2018"/>
    <n v="15085.05"/>
    <n v="6510.39"/>
    <s v="Sep-18"/>
    <n v="1"/>
    <n v="9"/>
    <d v="2018-09-21T00:00:00"/>
    <x v="4"/>
    <x v="1"/>
  </r>
  <r>
    <x v="3"/>
    <x v="5"/>
    <x v="1"/>
    <s v="2018"/>
    <n v="4438.08"/>
    <n v="1997.16"/>
    <s v="Sep-18"/>
    <n v="1"/>
    <n v="4"/>
    <d v="2018-09-21T00:00:00"/>
    <x v="4"/>
    <x v="5"/>
  </r>
  <r>
    <x v="3"/>
    <x v="0"/>
    <x v="0"/>
    <s v="2018"/>
    <n v="3183.84"/>
    <n v="707.52"/>
    <s v="Sep-18"/>
    <n v="1"/>
    <n v="9"/>
    <d v="2018-09-21T00:00:00"/>
    <x v="4"/>
    <x v="0"/>
  </r>
  <r>
    <x v="0"/>
    <x v="3"/>
    <x v="0"/>
    <s v="2018"/>
    <n v="10327.379999999999"/>
    <n v="-2409.75"/>
    <s v="Sep-18"/>
    <n v="1"/>
    <n v="8"/>
    <d v="2018-09-21T00:00:00"/>
    <x v="4"/>
    <x v="3"/>
  </r>
  <r>
    <x v="3"/>
    <x v="4"/>
    <x v="1"/>
    <s v="2018"/>
    <n v="7026.96"/>
    <n v="1775.2"/>
    <s v="Sep-18"/>
    <n v="1"/>
    <n v="1"/>
    <d v="2018-09-21T00:00:00"/>
    <x v="4"/>
    <x v="4"/>
  </r>
  <r>
    <x v="3"/>
    <x v="0"/>
    <x v="0"/>
    <s v="2018"/>
    <n v="48221.24"/>
    <n v="22334.04"/>
    <s v="Sep-18"/>
    <n v="1"/>
    <n v="9"/>
    <d v="2018-09-21T00:00:00"/>
    <x v="4"/>
    <x v="0"/>
  </r>
  <r>
    <x v="0"/>
    <x v="3"/>
    <x v="1"/>
    <s v="2018"/>
    <n v="4719.4799999999996"/>
    <n v="-1101.22"/>
    <s v="Sep-18"/>
    <n v="1"/>
    <n v="3"/>
    <d v="2018-09-21T00:00:00"/>
    <x v="4"/>
    <x v="3"/>
  </r>
  <r>
    <x v="1"/>
    <x v="2"/>
    <x v="0"/>
    <s v="2018"/>
    <n v="5116.12"/>
    <n v="2613.67"/>
    <s v="Sep-18"/>
    <n v="1"/>
    <n v="10"/>
    <d v="2018-09-22T00:00:00"/>
    <x v="4"/>
    <x v="2"/>
  </r>
  <r>
    <x v="1"/>
    <x v="1"/>
    <x v="1"/>
    <s v="2018"/>
    <n v="5381.77"/>
    <n v="2785.82"/>
    <s v="Sep-18"/>
    <n v="1"/>
    <n v="2"/>
    <d v="2018-09-22T00:00:00"/>
    <x v="4"/>
    <x v="1"/>
  </r>
  <r>
    <x v="0"/>
    <x v="0"/>
    <x v="1"/>
    <s v="2018"/>
    <n v="2145.0700000000002"/>
    <n v="1095.8499999999999"/>
    <s v="Sep-18"/>
    <n v="1"/>
    <n v="1"/>
    <d v="2018-09-22T00:00:00"/>
    <x v="4"/>
    <x v="0"/>
  </r>
  <r>
    <x v="3"/>
    <x v="2"/>
    <x v="1"/>
    <s v="2018"/>
    <n v="1036.49"/>
    <n v="219.52"/>
    <s v="Sep-18"/>
    <n v="1"/>
    <n v="5"/>
    <d v="2018-09-22T00:00:00"/>
    <x v="4"/>
    <x v="2"/>
  </r>
  <r>
    <x v="3"/>
    <x v="2"/>
    <x v="0"/>
    <s v="2018"/>
    <n v="13129.32"/>
    <n v="4852.1400000000003"/>
    <s v="Sep-18"/>
    <n v="1"/>
    <n v="9"/>
    <d v="2018-09-22T00:00:00"/>
    <x v="4"/>
    <x v="2"/>
  </r>
  <r>
    <x v="3"/>
    <x v="4"/>
    <x v="1"/>
    <s v="2018"/>
    <n v="3690.36"/>
    <n v="287.04000000000002"/>
    <s v="Sep-18"/>
    <n v="1"/>
    <n v="4"/>
    <d v="2018-09-22T00:00:00"/>
    <x v="4"/>
    <x v="4"/>
  </r>
  <r>
    <x v="3"/>
    <x v="0"/>
    <x v="1"/>
    <s v="2018"/>
    <n v="21191.83"/>
    <n v="8983.51"/>
    <s v="Sep-18"/>
    <n v="1"/>
    <n v="5"/>
    <d v="2018-09-22T00:00:00"/>
    <x v="4"/>
    <x v="0"/>
  </r>
  <r>
    <x v="0"/>
    <x v="0"/>
    <x v="0"/>
    <s v="2018"/>
    <n v="7016.24"/>
    <n v="1816"/>
    <s v="Sep-18"/>
    <n v="1"/>
    <n v="10"/>
    <d v="2018-09-22T00:00:00"/>
    <x v="4"/>
    <x v="0"/>
  </r>
  <r>
    <x v="2"/>
    <x v="4"/>
    <x v="1"/>
    <s v="2018"/>
    <n v="5728.5"/>
    <n v="1989.9"/>
    <s v="Sep-18"/>
    <n v="1"/>
    <n v="2"/>
    <d v="2018-09-22T00:00:00"/>
    <x v="4"/>
    <x v="4"/>
  </r>
  <r>
    <x v="1"/>
    <x v="4"/>
    <x v="0"/>
    <s v="2018"/>
    <n v="22150.2"/>
    <n v="8860.08"/>
    <s v="Sep-18"/>
    <n v="1"/>
    <n v="8"/>
    <d v="2018-09-23T00:00:00"/>
    <x v="4"/>
    <x v="4"/>
  </r>
  <r>
    <x v="3"/>
    <x v="0"/>
    <x v="1"/>
    <s v="2018"/>
    <n v="5740.56"/>
    <n v="2296.1999999999998"/>
    <s v="Sep-18"/>
    <n v="1"/>
    <n v="5"/>
    <d v="2018-09-23T00:00:00"/>
    <x v="4"/>
    <x v="0"/>
  </r>
  <r>
    <x v="3"/>
    <x v="2"/>
    <x v="1"/>
    <s v="2018"/>
    <n v="7018.92"/>
    <n v="3353.48"/>
    <s v="Sep-18"/>
    <n v="1"/>
    <n v="5"/>
    <d v="2018-09-23T00:00:00"/>
    <x v="4"/>
    <x v="2"/>
  </r>
  <r>
    <x v="0"/>
    <x v="1"/>
    <x v="1"/>
    <s v="2018"/>
    <n v="8751.8799999999992"/>
    <n v="3869.23"/>
    <s v="Sep-18"/>
    <n v="1"/>
    <n v="1"/>
    <d v="2018-09-23T00:00:00"/>
    <x v="4"/>
    <x v="1"/>
  </r>
  <r>
    <x v="0"/>
    <x v="0"/>
    <x v="1"/>
    <s v="2018"/>
    <n v="381.9"/>
    <n v="209.04"/>
    <s v="Sep-18"/>
    <n v="1"/>
    <n v="1"/>
    <d v="2018-09-23T00:00:00"/>
    <x v="4"/>
    <x v="0"/>
  </r>
  <r>
    <x v="0"/>
    <x v="2"/>
    <x v="1"/>
    <s v="2018"/>
    <n v="11762.52"/>
    <n v="6809.88"/>
    <s v="Sep-18"/>
    <n v="1"/>
    <n v="5"/>
    <d v="2018-09-23T00:00:00"/>
    <x v="4"/>
    <x v="2"/>
  </r>
  <r>
    <x v="3"/>
    <x v="2"/>
    <x v="1"/>
    <s v="2018"/>
    <n v="3597.9"/>
    <n v="-179.9"/>
    <s v="Sep-18"/>
    <n v="1"/>
    <n v="5"/>
    <d v="2018-09-23T00:00:00"/>
    <x v="4"/>
    <x v="2"/>
  </r>
  <r>
    <x v="0"/>
    <x v="4"/>
    <x v="1"/>
    <s v="2018"/>
    <n v="2323.83"/>
    <n v="656.74"/>
    <s v="Sep-18"/>
    <n v="1"/>
    <n v="5"/>
    <d v="2018-09-23T00:00:00"/>
    <x v="4"/>
    <x v="4"/>
  </r>
  <r>
    <x v="1"/>
    <x v="3"/>
    <x v="1"/>
    <s v="2018"/>
    <n v="954.75"/>
    <n v="391.95"/>
    <s v="Sep-18"/>
    <n v="1"/>
    <n v="1"/>
    <d v="2018-09-23T00:00:00"/>
    <x v="4"/>
    <x v="3"/>
  </r>
  <r>
    <x v="0"/>
    <x v="2"/>
    <x v="0"/>
    <s v="2018"/>
    <n v="3306.45"/>
    <n v="1417.05"/>
    <s v="Sep-18"/>
    <n v="1"/>
    <n v="9"/>
    <d v="2018-09-23T00:00:00"/>
    <x v="4"/>
    <x v="2"/>
  </r>
  <r>
    <x v="0"/>
    <x v="1"/>
    <x v="1"/>
    <s v="2018"/>
    <n v="8240.33"/>
    <n v="1765.75"/>
    <s v="Sep-18"/>
    <n v="1"/>
    <n v="2"/>
    <d v="2018-09-23T00:00:00"/>
    <x v="4"/>
    <x v="1"/>
  </r>
  <r>
    <x v="0"/>
    <x v="4"/>
    <x v="1"/>
    <s v="2018"/>
    <n v="289.44"/>
    <n v="-14.48"/>
    <s v="Sep-18"/>
    <n v="1"/>
    <n v="5"/>
    <d v="2018-09-24T00:00:00"/>
    <x v="4"/>
    <x v="4"/>
  </r>
  <r>
    <x v="0"/>
    <x v="2"/>
    <x v="1"/>
    <s v="2018"/>
    <n v="7205.18"/>
    <n v="834.3"/>
    <s v="Sep-18"/>
    <n v="1"/>
    <n v="4"/>
    <d v="2018-09-24T00:00:00"/>
    <x v="4"/>
    <x v="2"/>
  </r>
  <r>
    <x v="3"/>
    <x v="2"/>
    <x v="1"/>
    <s v="2018"/>
    <n v="5917.44"/>
    <n v="2637.12"/>
    <s v="Sep-18"/>
    <n v="1"/>
    <n v="5"/>
    <d v="2018-09-24T00:00:00"/>
    <x v="4"/>
    <x v="2"/>
  </r>
  <r>
    <x v="3"/>
    <x v="2"/>
    <x v="0"/>
    <s v="2018"/>
    <n v="5004.8999999999996"/>
    <n v="1112.2"/>
    <s v="Sep-18"/>
    <n v="1"/>
    <n v="9"/>
    <d v="2018-09-24T00:00:00"/>
    <x v="4"/>
    <x v="2"/>
  </r>
  <r>
    <x v="0"/>
    <x v="0"/>
    <x v="0"/>
    <s v="2018"/>
    <n v="6120.45"/>
    <n v="3060.19"/>
    <s v="Sep-18"/>
    <n v="1"/>
    <n v="9"/>
    <d v="2018-09-24T00:00:00"/>
    <x v="4"/>
    <x v="0"/>
  </r>
  <r>
    <x v="0"/>
    <x v="2"/>
    <x v="1"/>
    <s v="2018"/>
    <n v="4684.6400000000003"/>
    <n v="1923.16"/>
    <s v="Sep-18"/>
    <n v="1"/>
    <n v="5"/>
    <d v="2018-09-24T00:00:00"/>
    <x v="4"/>
    <x v="2"/>
  </r>
  <r>
    <x v="3"/>
    <x v="1"/>
    <x v="0"/>
    <s v="2018"/>
    <n v="15161.43"/>
    <n v="3670.65"/>
    <s v="Sep-18"/>
    <n v="1"/>
    <n v="9"/>
    <d v="2018-09-24T00:00:00"/>
    <x v="4"/>
    <x v="1"/>
  </r>
  <r>
    <x v="2"/>
    <x v="5"/>
    <x v="1"/>
    <s v="2018"/>
    <n v="9380"/>
    <n v="1289.75"/>
    <s v="Sep-18"/>
    <n v="1"/>
    <n v="2"/>
    <d v="2018-09-25T00:00:00"/>
    <x v="4"/>
    <x v="5"/>
  </r>
  <r>
    <x v="0"/>
    <x v="0"/>
    <x v="1"/>
    <s v="2018"/>
    <n v="29215.35"/>
    <n v="11686.15"/>
    <s v="Sep-18"/>
    <n v="1"/>
    <n v="6"/>
    <d v="2018-09-25T00:00:00"/>
    <x v="4"/>
    <x v="0"/>
  </r>
  <r>
    <x v="0"/>
    <x v="0"/>
    <x v="1"/>
    <s v="2018"/>
    <n v="25205.4"/>
    <n v="13266"/>
    <s v="Sep-18"/>
    <n v="1"/>
    <n v="7"/>
    <d v="2018-09-25T00:00:00"/>
    <x v="4"/>
    <x v="0"/>
  </r>
  <r>
    <x v="1"/>
    <x v="2"/>
    <x v="1"/>
    <s v="2018"/>
    <n v="19169.37"/>
    <n v="676.59"/>
    <s v="Sep-18"/>
    <n v="1"/>
    <n v="7"/>
    <d v="2018-09-25T00:00:00"/>
    <x v="4"/>
    <x v="2"/>
  </r>
  <r>
    <x v="0"/>
    <x v="2"/>
    <x v="1"/>
    <s v="2018"/>
    <n v="14756.62"/>
    <n v="3528.76"/>
    <s v="Sep-18"/>
    <n v="1"/>
    <n v="5"/>
    <d v="2018-09-25T00:00:00"/>
    <x v="4"/>
    <x v="2"/>
  </r>
  <r>
    <x v="3"/>
    <x v="0"/>
    <x v="0"/>
    <s v="2018"/>
    <n v="37020.980000000003"/>
    <n v="12072.07"/>
    <s v="Sep-18"/>
    <n v="1"/>
    <n v="8"/>
    <d v="2018-09-25T00:00:00"/>
    <x v="4"/>
    <x v="0"/>
  </r>
  <r>
    <x v="0"/>
    <x v="4"/>
    <x v="1"/>
    <s v="2018"/>
    <n v="13748.4"/>
    <n v="3055.2"/>
    <s v="Sep-18"/>
    <n v="1"/>
    <n v="4"/>
    <d v="2018-09-25T00:00:00"/>
    <x v="4"/>
    <x v="4"/>
  </r>
  <r>
    <x v="0"/>
    <x v="0"/>
    <x v="1"/>
    <s v="2018"/>
    <n v="25886.45"/>
    <n v="2724.85"/>
    <s v="Sep-18"/>
    <n v="1"/>
    <n v="5"/>
    <d v="2018-09-25T00:00:00"/>
    <x v="4"/>
    <x v="0"/>
  </r>
  <r>
    <x v="0"/>
    <x v="4"/>
    <x v="1"/>
    <s v="2018"/>
    <n v="6176.33"/>
    <n v="1678.37"/>
    <s v="Sep-18"/>
    <n v="1"/>
    <n v="6"/>
    <d v="2018-09-25T00:00:00"/>
    <x v="4"/>
    <x v="4"/>
  </r>
  <r>
    <x v="0"/>
    <x v="0"/>
    <x v="0"/>
    <s v="2018"/>
    <n v="3679.91"/>
    <n v="1119.97"/>
    <s v="Sep-18"/>
    <n v="1"/>
    <n v="9"/>
    <d v="2018-09-25T00:00:00"/>
    <x v="4"/>
    <x v="0"/>
  </r>
  <r>
    <x v="3"/>
    <x v="2"/>
    <x v="1"/>
    <s v="2018"/>
    <n v="3279.25"/>
    <n v="1532.69"/>
    <s v="Sep-18"/>
    <n v="1"/>
    <n v="7"/>
    <d v="2018-09-26T00:00:00"/>
    <x v="4"/>
    <x v="2"/>
  </r>
  <r>
    <x v="1"/>
    <x v="0"/>
    <x v="0"/>
    <s v="2018"/>
    <n v="4073.6"/>
    <n v="1243.52"/>
    <s v="Sep-18"/>
    <n v="1"/>
    <n v="9"/>
    <d v="2018-09-26T00:00:00"/>
    <x v="4"/>
    <x v="0"/>
  </r>
  <r>
    <x v="3"/>
    <x v="3"/>
    <x v="1"/>
    <s v="2018"/>
    <n v="2202.96"/>
    <n v="-36.72"/>
    <s v="Sep-18"/>
    <n v="1"/>
    <n v="7"/>
    <d v="2018-09-26T00:00:00"/>
    <x v="4"/>
    <x v="3"/>
  </r>
  <r>
    <x v="1"/>
    <x v="2"/>
    <x v="0"/>
    <s v="2018"/>
    <n v="9665.15"/>
    <n v="3992.13"/>
    <s v="Sep-18"/>
    <n v="1"/>
    <n v="10"/>
    <d v="2018-09-26T00:00:00"/>
    <x v="4"/>
    <x v="2"/>
  </r>
  <r>
    <x v="1"/>
    <x v="1"/>
    <x v="1"/>
    <s v="2018"/>
    <n v="23940.98"/>
    <n v="2342.06"/>
    <s v="Sep-18"/>
    <n v="1"/>
    <n v="3"/>
    <d v="2018-09-26T00:00:00"/>
    <x v="4"/>
    <x v="1"/>
  </r>
  <r>
    <x v="3"/>
    <x v="2"/>
    <x v="1"/>
    <s v="2018"/>
    <n v="18307.080000000002"/>
    <n v="6712.62"/>
    <s v="Sep-18"/>
    <n v="1"/>
    <n v="1"/>
    <d v="2018-09-26T00:00:00"/>
    <x v="4"/>
    <x v="2"/>
  </r>
  <r>
    <x v="3"/>
    <x v="2"/>
    <x v="1"/>
    <s v="2018"/>
    <n v="1017.06"/>
    <n v="475.36"/>
    <s v="Sep-18"/>
    <n v="1"/>
    <n v="6"/>
    <d v="2018-09-26T00:00:00"/>
    <x v="4"/>
    <x v="2"/>
  </r>
  <r>
    <x v="0"/>
    <x v="2"/>
    <x v="0"/>
    <s v="2018"/>
    <n v="7587.08"/>
    <n v="1517.42"/>
    <s v="Sep-18"/>
    <n v="1"/>
    <n v="10"/>
    <d v="2018-09-26T00:00:00"/>
    <x v="4"/>
    <x v="2"/>
  </r>
  <r>
    <x v="3"/>
    <x v="4"/>
    <x v="1"/>
    <s v="2018"/>
    <n v="12092.16"/>
    <n v="-806.16"/>
    <s v="Sep-18"/>
    <n v="1"/>
    <n v="5"/>
    <d v="2018-09-26T00:00:00"/>
    <x v="4"/>
    <x v="4"/>
  </r>
  <r>
    <x v="3"/>
    <x v="3"/>
    <x v="0"/>
    <s v="2018"/>
    <n v="18776.75"/>
    <n v="3953"/>
    <s v="Sep-18"/>
    <n v="1"/>
    <n v="8"/>
    <d v="2018-09-27T00:00:00"/>
    <x v="4"/>
    <x v="3"/>
  </r>
  <r>
    <x v="3"/>
    <x v="2"/>
    <x v="0"/>
    <s v="2018"/>
    <n v="2621.04"/>
    <n v="98.28"/>
    <s v="Sep-18"/>
    <n v="1"/>
    <n v="9"/>
    <d v="2018-09-27T00:00:00"/>
    <x v="4"/>
    <x v="2"/>
  </r>
  <r>
    <x v="0"/>
    <x v="5"/>
    <x v="1"/>
    <s v="2018"/>
    <n v="28594.93"/>
    <n v="-4493.51"/>
    <s v="Sep-18"/>
    <n v="1"/>
    <n v="5"/>
    <d v="2018-09-27T00:00:00"/>
    <x v="4"/>
    <x v="5"/>
  </r>
  <r>
    <x v="3"/>
    <x v="0"/>
    <x v="1"/>
    <s v="2018"/>
    <n v="8083.55"/>
    <n v="1701.8"/>
    <s v="Sep-18"/>
    <n v="1"/>
    <n v="2"/>
    <d v="2018-09-27T00:00:00"/>
    <x v="4"/>
    <x v="0"/>
  </r>
  <r>
    <x v="2"/>
    <x v="3"/>
    <x v="1"/>
    <s v="2018"/>
    <n v="31197.21"/>
    <n v="5138.37"/>
    <s v="Sep-18"/>
    <n v="1"/>
    <n v="3"/>
    <d v="2018-09-27T00:00:00"/>
    <x v="4"/>
    <x v="3"/>
  </r>
  <r>
    <x v="3"/>
    <x v="4"/>
    <x v="0"/>
    <s v="2018"/>
    <n v="3365.54"/>
    <n v="987.7"/>
    <s v="Sep-18"/>
    <n v="1"/>
    <n v="8"/>
    <d v="2018-09-27T00:00:00"/>
    <x v="4"/>
    <x v="4"/>
  </r>
  <r>
    <x v="3"/>
    <x v="4"/>
    <x v="1"/>
    <s v="2018"/>
    <n v="18091.34"/>
    <n v="5702.69"/>
    <s v="Sep-18"/>
    <n v="1"/>
    <n v="6"/>
    <d v="2018-09-27T00:00:00"/>
    <x v="4"/>
    <x v="4"/>
  </r>
  <r>
    <x v="0"/>
    <x v="0"/>
    <x v="0"/>
    <s v="2018"/>
    <n v="3220.69"/>
    <n v="1017.05"/>
    <s v="Sep-18"/>
    <n v="1"/>
    <n v="8"/>
    <d v="2018-09-27T00:00:00"/>
    <x v="4"/>
    <x v="0"/>
  </r>
  <r>
    <x v="0"/>
    <x v="0"/>
    <x v="1"/>
    <s v="2018"/>
    <n v="578.88"/>
    <n v="57.88"/>
    <s v="Sep-18"/>
    <n v="1"/>
    <n v="5"/>
    <d v="2018-09-27T00:00:00"/>
    <x v="4"/>
    <x v="0"/>
  </r>
  <r>
    <x v="3"/>
    <x v="0"/>
    <x v="0"/>
    <s v="2018"/>
    <n v="746.05"/>
    <n v="114.11"/>
    <s v="Sep-18"/>
    <n v="1"/>
    <n v="10"/>
    <d v="2018-09-28T00:00:00"/>
    <x v="4"/>
    <x v="0"/>
  </r>
  <r>
    <x v="3"/>
    <x v="5"/>
    <x v="1"/>
    <s v="2018"/>
    <n v="15746.67"/>
    <n v="1852.51"/>
    <s v="Sep-18"/>
    <n v="1"/>
    <n v="6"/>
    <d v="2018-09-28T00:00:00"/>
    <x v="4"/>
    <x v="5"/>
  </r>
  <r>
    <x v="3"/>
    <x v="5"/>
    <x v="1"/>
    <s v="2018"/>
    <n v="19502.36"/>
    <n v="10674.96"/>
    <s v="Sep-18"/>
    <n v="1"/>
    <n v="6"/>
    <d v="2018-09-28T00:00:00"/>
    <x v="4"/>
    <x v="5"/>
  </r>
  <r>
    <x v="0"/>
    <x v="3"/>
    <x v="0"/>
    <s v="2018"/>
    <n v="24538.080000000002"/>
    <n v="-1635.84"/>
    <s v="Sep-18"/>
    <n v="1"/>
    <n v="10"/>
    <d v="2018-09-28T00:00:00"/>
    <x v="4"/>
    <x v="3"/>
  </r>
  <r>
    <x v="3"/>
    <x v="1"/>
    <x v="1"/>
    <s v="2018"/>
    <n v="7084.24"/>
    <n v="3430.24"/>
    <s v="Sep-18"/>
    <n v="1"/>
    <n v="7"/>
    <d v="2018-09-28T00:00:00"/>
    <x v="4"/>
    <x v="1"/>
  </r>
  <r>
    <x v="0"/>
    <x v="1"/>
    <x v="1"/>
    <s v="2018"/>
    <n v="16674.96"/>
    <n v="4315.8599999999997"/>
    <s v="Sep-18"/>
    <n v="1"/>
    <n v="5"/>
    <d v="2018-09-28T00:00:00"/>
    <x v="4"/>
    <x v="1"/>
  </r>
  <r>
    <x v="3"/>
    <x v="2"/>
    <x v="1"/>
    <s v="2018"/>
    <n v="33507.5"/>
    <n v="13840.04"/>
    <s v="Sep-18"/>
    <n v="1"/>
    <n v="7"/>
    <d v="2018-09-28T00:00:00"/>
    <x v="4"/>
    <x v="2"/>
  </r>
  <r>
    <x v="0"/>
    <x v="3"/>
    <x v="1"/>
    <s v="2018"/>
    <n v="7166.32"/>
    <n v="1164.52"/>
    <s v="Sep-18"/>
    <n v="1"/>
    <n v="5"/>
    <d v="2018-09-28T00:00:00"/>
    <x v="4"/>
    <x v="3"/>
  </r>
  <r>
    <x v="3"/>
    <x v="5"/>
    <x v="1"/>
    <s v="2018"/>
    <n v="2908.8"/>
    <n v="459.28"/>
    <s v="Sep-18"/>
    <n v="1"/>
    <n v="1"/>
    <d v="2018-09-28T00:00:00"/>
    <x v="4"/>
    <x v="5"/>
  </r>
  <r>
    <x v="3"/>
    <x v="1"/>
    <x v="0"/>
    <s v="2018"/>
    <n v="5028.3500000000004"/>
    <n v="2593.5700000000002"/>
    <s v="Sep-18"/>
    <n v="1"/>
    <n v="8"/>
    <d v="2018-09-28T00:00:00"/>
    <x v="4"/>
    <x v="1"/>
  </r>
  <r>
    <x v="1"/>
    <x v="0"/>
    <x v="1"/>
    <s v="2018"/>
    <n v="28884.5"/>
    <n v="6279.26"/>
    <s v="Sep-18"/>
    <n v="1"/>
    <n v="4"/>
    <d v="2018-09-29T00:00:00"/>
    <x v="4"/>
    <x v="0"/>
  </r>
  <r>
    <x v="0"/>
    <x v="0"/>
    <x v="1"/>
    <s v="2018"/>
    <n v="20331.150000000001"/>
    <n v="717.57"/>
    <s v="Sep-18"/>
    <n v="1"/>
    <n v="4"/>
    <d v="2018-09-29T00:00:00"/>
    <x v="4"/>
    <x v="0"/>
  </r>
  <r>
    <x v="0"/>
    <x v="2"/>
    <x v="1"/>
    <s v="2018"/>
    <n v="892.44"/>
    <n v="178.48"/>
    <s v="Sep-18"/>
    <n v="1"/>
    <n v="5"/>
    <d v="2018-09-29T00:00:00"/>
    <x v="4"/>
    <x v="2"/>
  </r>
  <r>
    <x v="1"/>
    <x v="0"/>
    <x v="0"/>
    <s v="2018"/>
    <n v="1127.6099999999999"/>
    <n v="278.61"/>
    <s v="Sep-18"/>
    <n v="1"/>
    <n v="9"/>
    <d v="2018-09-29T00:00:00"/>
    <x v="4"/>
    <x v="0"/>
  </r>
  <r>
    <x v="1"/>
    <x v="4"/>
    <x v="0"/>
    <s v="2018"/>
    <n v="3021.03"/>
    <n v="1544.07"/>
    <s v="Sep-18"/>
    <n v="1"/>
    <n v="8"/>
    <d v="2018-09-29T00:00:00"/>
    <x v="4"/>
    <x v="4"/>
  </r>
  <r>
    <x v="3"/>
    <x v="0"/>
    <x v="0"/>
    <s v="2018"/>
    <n v="5162.01"/>
    <n v="2336.4899999999998"/>
    <s v="Sep-18"/>
    <n v="1"/>
    <n v="10"/>
    <d v="2018-09-29T00:00:00"/>
    <x v="4"/>
    <x v="0"/>
  </r>
  <r>
    <x v="3"/>
    <x v="2"/>
    <x v="1"/>
    <s v="2018"/>
    <n v="13930.64"/>
    <n v="5148.29"/>
    <s v="Sep-18"/>
    <n v="1"/>
    <n v="1"/>
    <d v="2018-09-29T00:00:00"/>
    <x v="4"/>
    <x v="2"/>
  </r>
  <r>
    <x v="0"/>
    <x v="2"/>
    <x v="0"/>
    <s v="2018"/>
    <n v="3308.79"/>
    <n v="1012.1"/>
    <s v="Sep-18"/>
    <n v="1"/>
    <n v="10"/>
    <d v="2018-09-29T00:00:00"/>
    <x v="4"/>
    <x v="2"/>
  </r>
  <r>
    <x v="3"/>
    <x v="1"/>
    <x v="1"/>
    <s v="2018"/>
    <n v="6577.72"/>
    <n v="309.52"/>
    <s v="Sep-18"/>
    <n v="1"/>
    <n v="2"/>
    <d v="2018-09-29T00:00:00"/>
    <x v="4"/>
    <x v="1"/>
  </r>
  <r>
    <x v="2"/>
    <x v="0"/>
    <x v="1"/>
    <s v="2018"/>
    <n v="10311.299999999999"/>
    <n v="2930.58"/>
    <s v="Sep-18"/>
    <n v="1"/>
    <n v="6"/>
    <d v="2018-09-29T00:00:00"/>
    <x v="4"/>
    <x v="0"/>
  </r>
  <r>
    <x v="0"/>
    <x v="1"/>
    <x v="1"/>
    <s v="2018"/>
    <n v="18837.18"/>
    <n v="9009.1"/>
    <s v="Sep-18"/>
    <n v="1"/>
    <n v="2"/>
    <d v="2018-09-30T00:00:00"/>
    <x v="4"/>
    <x v="1"/>
  </r>
  <r>
    <x v="0"/>
    <x v="1"/>
    <x v="1"/>
    <s v="2018"/>
    <n v="1760.76"/>
    <n v="254.34"/>
    <s v="Sep-18"/>
    <n v="1"/>
    <n v="6"/>
    <d v="2018-09-30T00:00:00"/>
    <x v="4"/>
    <x v="1"/>
  </r>
  <r>
    <x v="3"/>
    <x v="1"/>
    <x v="1"/>
    <s v="2018"/>
    <n v="2195.92"/>
    <n v="531.64"/>
    <s v="Sep-18"/>
    <n v="1"/>
    <n v="2"/>
    <d v="2018-09-30T00:00:00"/>
    <x v="4"/>
    <x v="1"/>
  </r>
  <r>
    <x v="3"/>
    <x v="3"/>
    <x v="1"/>
    <s v="2018"/>
    <n v="7988.54"/>
    <n v="1910.3"/>
    <s v="Sep-18"/>
    <n v="1"/>
    <n v="4"/>
    <d v="2018-09-30T00:00:00"/>
    <x v="4"/>
    <x v="3"/>
  </r>
  <r>
    <x v="3"/>
    <x v="2"/>
    <x v="1"/>
    <s v="2018"/>
    <n v="9452.02"/>
    <n v="5472.22"/>
    <s v="Sep-18"/>
    <n v="1"/>
    <n v="6"/>
    <d v="2018-09-30T00:00:00"/>
    <x v="4"/>
    <x v="2"/>
  </r>
  <r>
    <x v="3"/>
    <x v="3"/>
    <x v="1"/>
    <s v="2018"/>
    <n v="11049.64"/>
    <n v="2326.2399999999998"/>
    <s v="Sep-18"/>
    <n v="1"/>
    <n v="2"/>
    <d v="2018-09-30T00:00:00"/>
    <x v="4"/>
    <x v="3"/>
  </r>
  <r>
    <x v="2"/>
    <x v="3"/>
    <x v="1"/>
    <s v="2018"/>
    <n v="8580.2900000000009"/>
    <n v="1492.21"/>
    <s v="Sep-18"/>
    <n v="1"/>
    <n v="4"/>
    <d v="2018-09-30T00:00:00"/>
    <x v="4"/>
    <x v="3"/>
  </r>
  <r>
    <x v="0"/>
    <x v="0"/>
    <x v="0"/>
    <s v="2018"/>
    <n v="21031.57"/>
    <n v="3657.65"/>
    <s v="Sep-18"/>
    <n v="1"/>
    <n v="9"/>
    <d v="2018-09-30T00:00:00"/>
    <x v="4"/>
    <x v="0"/>
  </r>
  <r>
    <x v="0"/>
    <x v="0"/>
    <x v="0"/>
    <s v="2018"/>
    <n v="10679.13"/>
    <n v="1898.54"/>
    <s v="Sep-18"/>
    <n v="1"/>
    <n v="9"/>
    <d v="2018-09-30T00:00:00"/>
    <x v="4"/>
    <x v="0"/>
  </r>
  <r>
    <x v="1"/>
    <x v="0"/>
    <x v="0"/>
    <s v="2018"/>
    <n v="830.8"/>
    <n v="186.93"/>
    <s v="Oct-18"/>
    <n v="1"/>
    <n v="9"/>
    <d v="2018-10-01T00:00:00"/>
    <x v="5"/>
    <x v="0"/>
  </r>
  <r>
    <x v="3"/>
    <x v="2"/>
    <x v="0"/>
    <s v="2018"/>
    <n v="38495.519999999997"/>
    <n v="19045.18"/>
    <s v="Oct-18"/>
    <n v="1"/>
    <n v="8"/>
    <d v="2018-10-01T00:00:00"/>
    <x v="5"/>
    <x v="2"/>
  </r>
  <r>
    <x v="0"/>
    <x v="3"/>
    <x v="1"/>
    <s v="2018"/>
    <n v="3804.26"/>
    <n v="1566.46"/>
    <s v="Oct-18"/>
    <n v="1"/>
    <n v="2"/>
    <d v="2018-10-01T00:00:00"/>
    <x v="5"/>
    <x v="3"/>
  </r>
  <r>
    <x v="2"/>
    <x v="4"/>
    <x v="1"/>
    <s v="2018"/>
    <n v="6737.18"/>
    <n v="634.09"/>
    <s v="Oct-18"/>
    <n v="1"/>
    <n v="4"/>
    <d v="2018-10-01T00:00:00"/>
    <x v="5"/>
    <x v="4"/>
  </r>
  <r>
    <x v="3"/>
    <x v="0"/>
    <x v="1"/>
    <s v="2018"/>
    <n v="3386.18"/>
    <n v="1176.26"/>
    <s v="Oct-18"/>
    <n v="1"/>
    <n v="2"/>
    <d v="2018-10-01T00:00:00"/>
    <x v="5"/>
    <x v="0"/>
  </r>
  <r>
    <x v="0"/>
    <x v="3"/>
    <x v="0"/>
    <s v="2018"/>
    <n v="14512.2"/>
    <n v="2291.4"/>
    <s v="Oct-18"/>
    <n v="1"/>
    <n v="10"/>
    <d v="2018-10-01T00:00:00"/>
    <x v="5"/>
    <x v="3"/>
  </r>
  <r>
    <x v="1"/>
    <x v="2"/>
    <x v="0"/>
    <s v="2018"/>
    <n v="6287.28"/>
    <n v="2071.08"/>
    <s v="Oct-18"/>
    <n v="1"/>
    <n v="9"/>
    <d v="2018-10-02T00:00:00"/>
    <x v="5"/>
    <x v="2"/>
  </r>
  <r>
    <x v="0"/>
    <x v="3"/>
    <x v="1"/>
    <s v="2018"/>
    <n v="17474.939999999999"/>
    <n v="9877.14"/>
    <s v="Oct-18"/>
    <n v="1"/>
    <n v="6"/>
    <d v="2018-10-02T00:00:00"/>
    <x v="5"/>
    <x v="3"/>
  </r>
  <r>
    <x v="0"/>
    <x v="3"/>
    <x v="1"/>
    <s v="2018"/>
    <n v="4956.66"/>
    <n v="2368.1999999999998"/>
    <s v="Oct-18"/>
    <n v="1"/>
    <n v="2"/>
    <d v="2018-10-02T00:00:00"/>
    <x v="5"/>
    <x v="3"/>
  </r>
  <r>
    <x v="0"/>
    <x v="1"/>
    <x v="0"/>
    <s v="2018"/>
    <n v="5066.54"/>
    <n v="2506.62"/>
    <s v="Oct-18"/>
    <n v="1"/>
    <n v="9"/>
    <d v="2018-10-02T00:00:00"/>
    <x v="5"/>
    <x v="1"/>
  </r>
  <r>
    <x v="0"/>
    <x v="0"/>
    <x v="1"/>
    <s v="2018"/>
    <n v="18588.48"/>
    <n v="4811.12"/>
    <s v="Oct-18"/>
    <n v="1"/>
    <n v="5"/>
    <d v="2018-10-02T00:00:00"/>
    <x v="5"/>
    <x v="0"/>
  </r>
  <r>
    <x v="0"/>
    <x v="2"/>
    <x v="1"/>
    <s v="2018"/>
    <n v="15919.2"/>
    <n v="4068.24"/>
    <s v="Oct-18"/>
    <n v="1"/>
    <n v="1"/>
    <d v="2018-10-02T00:00:00"/>
    <x v="5"/>
    <x v="2"/>
  </r>
  <r>
    <x v="3"/>
    <x v="5"/>
    <x v="1"/>
    <s v="2018"/>
    <n v="1447.2"/>
    <n v="235.17"/>
    <s v="Oct-18"/>
    <n v="1"/>
    <n v="4"/>
    <d v="2018-10-02T00:00:00"/>
    <x v="5"/>
    <x v="5"/>
  </r>
  <r>
    <x v="0"/>
    <x v="5"/>
    <x v="1"/>
    <s v="2018"/>
    <n v="4092.9"/>
    <n v="1201.18"/>
    <s v="Oct-18"/>
    <n v="1"/>
    <n v="6"/>
    <d v="2018-10-02T00:00:00"/>
    <x v="5"/>
    <x v="5"/>
  </r>
  <r>
    <x v="1"/>
    <x v="0"/>
    <x v="1"/>
    <s v="2018"/>
    <n v="9674.7999999999993"/>
    <n v="2546"/>
    <s v="Oct-18"/>
    <n v="1"/>
    <n v="3"/>
    <d v="2018-10-03T00:00:00"/>
    <x v="5"/>
    <x v="0"/>
  </r>
  <r>
    <x v="3"/>
    <x v="1"/>
    <x v="1"/>
    <s v="2018"/>
    <n v="8656.4"/>
    <n v="2460.2399999999998"/>
    <s v="Oct-18"/>
    <n v="1"/>
    <n v="6"/>
    <d v="2018-10-03T00:00:00"/>
    <x v="5"/>
    <x v="1"/>
  </r>
  <r>
    <x v="3"/>
    <x v="1"/>
    <x v="1"/>
    <s v="2018"/>
    <n v="7357.94"/>
    <n v="2633.36"/>
    <s v="Oct-18"/>
    <n v="1"/>
    <n v="4"/>
    <d v="2018-10-03T00:00:00"/>
    <x v="5"/>
    <x v="1"/>
  </r>
  <r>
    <x v="0"/>
    <x v="3"/>
    <x v="1"/>
    <s v="2018"/>
    <n v="9020.8799999999992"/>
    <n v="2547.04"/>
    <s v="Oct-18"/>
    <n v="1"/>
    <n v="7"/>
    <d v="2018-10-03T00:00:00"/>
    <x v="5"/>
    <x v="3"/>
  </r>
  <r>
    <x v="1"/>
    <x v="4"/>
    <x v="1"/>
    <s v="2018"/>
    <n v="9093.24"/>
    <n v="1919.68"/>
    <s v="Oct-18"/>
    <n v="1"/>
    <n v="2"/>
    <d v="2018-10-03T00:00:00"/>
    <x v="5"/>
    <x v="4"/>
  </r>
  <r>
    <x v="0"/>
    <x v="0"/>
    <x v="1"/>
    <s v="2018"/>
    <n v="3143.64"/>
    <n v="887.6"/>
    <s v="Oct-18"/>
    <n v="1"/>
    <n v="5"/>
    <d v="2018-10-03T00:00:00"/>
    <x v="5"/>
    <x v="0"/>
  </r>
  <r>
    <x v="1"/>
    <x v="0"/>
    <x v="1"/>
    <s v="2018"/>
    <n v="1241.17"/>
    <n v="509.52"/>
    <s v="Oct-18"/>
    <n v="1"/>
    <n v="4"/>
    <d v="2018-10-03T00:00:00"/>
    <x v="5"/>
    <x v="0"/>
  </r>
  <r>
    <x v="0"/>
    <x v="3"/>
    <x v="0"/>
    <s v="2018"/>
    <n v="1266.3"/>
    <n v="295.44"/>
    <s v="Oct-18"/>
    <n v="1"/>
    <n v="8"/>
    <d v="2018-10-04T00:00:00"/>
    <x v="5"/>
    <x v="3"/>
  </r>
  <r>
    <x v="1"/>
    <x v="2"/>
    <x v="1"/>
    <s v="2018"/>
    <n v="43893.04"/>
    <n v="9702.64"/>
    <s v="Oct-18"/>
    <n v="1"/>
    <n v="4"/>
    <d v="2018-10-04T00:00:00"/>
    <x v="5"/>
    <x v="2"/>
  </r>
  <r>
    <x v="0"/>
    <x v="0"/>
    <x v="1"/>
    <s v="2018"/>
    <n v="21959.25"/>
    <n v="5085.2700000000004"/>
    <s v="Oct-18"/>
    <n v="1"/>
    <n v="2"/>
    <d v="2018-10-04T00:00:00"/>
    <x v="5"/>
    <x v="0"/>
  </r>
  <r>
    <x v="0"/>
    <x v="0"/>
    <x v="1"/>
    <s v="2018"/>
    <n v="3971.76"/>
    <n v="1630.52"/>
    <s v="Oct-18"/>
    <n v="1"/>
    <n v="3"/>
    <d v="2018-10-04T00:00:00"/>
    <x v="5"/>
    <x v="0"/>
  </r>
  <r>
    <x v="2"/>
    <x v="4"/>
    <x v="1"/>
    <s v="2018"/>
    <n v="1469.31"/>
    <n v="397.57"/>
    <s v="Oct-18"/>
    <n v="1"/>
    <n v="1"/>
    <d v="2018-10-04T00:00:00"/>
    <x v="5"/>
    <x v="4"/>
  </r>
  <r>
    <x v="3"/>
    <x v="0"/>
    <x v="0"/>
    <s v="2018"/>
    <n v="12157.15"/>
    <n v="1535.65"/>
    <s v="Oct-18"/>
    <n v="1"/>
    <n v="10"/>
    <d v="2018-10-04T00:00:00"/>
    <x v="5"/>
    <x v="0"/>
  </r>
  <r>
    <x v="3"/>
    <x v="1"/>
    <x v="1"/>
    <s v="2018"/>
    <n v="10383.66"/>
    <n v="4384.2"/>
    <s v="Oct-18"/>
    <n v="1"/>
    <n v="5"/>
    <d v="2018-10-05T00:00:00"/>
    <x v="5"/>
    <x v="1"/>
  </r>
  <r>
    <x v="3"/>
    <x v="3"/>
    <x v="0"/>
    <s v="2018"/>
    <n v="29291.33"/>
    <n v="6367.65"/>
    <s v="Oct-18"/>
    <n v="1"/>
    <n v="9"/>
    <d v="2018-10-05T00:00:00"/>
    <x v="5"/>
    <x v="3"/>
  </r>
  <r>
    <x v="3"/>
    <x v="2"/>
    <x v="1"/>
    <s v="2018"/>
    <n v="4956.66"/>
    <n v="715.98"/>
    <s v="Oct-18"/>
    <n v="1"/>
    <n v="2"/>
    <d v="2018-10-05T00:00:00"/>
    <x v="5"/>
    <x v="2"/>
  </r>
  <r>
    <x v="3"/>
    <x v="0"/>
    <x v="0"/>
    <s v="2018"/>
    <n v="3377.87"/>
    <n v="1725.65"/>
    <s v="Oct-18"/>
    <n v="1"/>
    <n v="8"/>
    <d v="2018-10-05T00:00:00"/>
    <x v="5"/>
    <x v="0"/>
  </r>
  <r>
    <x v="0"/>
    <x v="0"/>
    <x v="0"/>
    <s v="2018"/>
    <n v="4888.32"/>
    <n v="977.64"/>
    <s v="Oct-18"/>
    <n v="1"/>
    <n v="8"/>
    <d v="2018-10-05T00:00:00"/>
    <x v="5"/>
    <x v="0"/>
  </r>
  <r>
    <x v="2"/>
    <x v="0"/>
    <x v="0"/>
    <s v="2018"/>
    <n v="2682.35"/>
    <n v="189.35"/>
    <s v="Oct-18"/>
    <n v="1"/>
    <n v="10"/>
    <d v="2018-10-06T00:00:00"/>
    <x v="5"/>
    <x v="0"/>
  </r>
  <r>
    <x v="0"/>
    <x v="3"/>
    <x v="0"/>
    <s v="2018"/>
    <n v="2870.28"/>
    <n v="-287.04000000000002"/>
    <s v="Oct-18"/>
    <n v="1"/>
    <n v="10"/>
    <d v="2018-10-06T00:00:00"/>
    <x v="5"/>
    <x v="3"/>
  </r>
  <r>
    <x v="2"/>
    <x v="2"/>
    <x v="1"/>
    <s v="2018"/>
    <n v="369.17"/>
    <n v="202.07"/>
    <s v="Oct-18"/>
    <n v="1"/>
    <n v="1"/>
    <d v="2018-10-06T00:00:00"/>
    <x v="5"/>
    <x v="2"/>
  </r>
  <r>
    <x v="3"/>
    <x v="5"/>
    <x v="0"/>
    <s v="2018"/>
    <n v="7347.49"/>
    <n v="3673.75"/>
    <s v="Oct-18"/>
    <n v="1"/>
    <n v="9"/>
    <d v="2018-10-06T00:00:00"/>
    <x v="5"/>
    <x v="5"/>
  </r>
  <r>
    <x v="3"/>
    <x v="5"/>
    <x v="1"/>
    <s v="2018"/>
    <n v="26446.57"/>
    <n v="5567.67"/>
    <s v="Oct-18"/>
    <n v="1"/>
    <n v="3"/>
    <d v="2018-10-06T00:00:00"/>
    <x v="5"/>
    <x v="5"/>
  </r>
  <r>
    <x v="3"/>
    <x v="0"/>
    <x v="0"/>
    <s v="2018"/>
    <n v="8096.28"/>
    <n v="4090.76"/>
    <s v="Oct-18"/>
    <n v="1"/>
    <n v="8"/>
    <d v="2018-10-06T00:00:00"/>
    <x v="5"/>
    <x v="0"/>
  </r>
  <r>
    <x v="0"/>
    <x v="0"/>
    <x v="1"/>
    <s v="2018"/>
    <n v="4931.2"/>
    <n v="375.2"/>
    <s v="Oct-18"/>
    <n v="1"/>
    <n v="3"/>
    <d v="2018-10-06T00:00:00"/>
    <x v="5"/>
    <x v="0"/>
  </r>
  <r>
    <x v="2"/>
    <x v="2"/>
    <x v="1"/>
    <s v="2018"/>
    <n v="192.96"/>
    <n v="38.590000000000003"/>
    <s v="Oct-18"/>
    <n v="1"/>
    <n v="6"/>
    <d v="2018-10-06T00:00:00"/>
    <x v="5"/>
    <x v="2"/>
  </r>
  <r>
    <x v="3"/>
    <x v="3"/>
    <x v="0"/>
    <s v="2018"/>
    <n v="9201.7800000000007"/>
    <n v="3373.98"/>
    <s v="Oct-18"/>
    <n v="1"/>
    <n v="10"/>
    <d v="2018-10-07T00:00:00"/>
    <x v="5"/>
    <x v="3"/>
  </r>
  <r>
    <x v="3"/>
    <x v="0"/>
    <x v="1"/>
    <s v="2018"/>
    <n v="5698.35"/>
    <n v="1392.93"/>
    <s v="Oct-18"/>
    <n v="1"/>
    <n v="5"/>
    <d v="2018-10-07T00:00:00"/>
    <x v="5"/>
    <x v="0"/>
  </r>
  <r>
    <x v="2"/>
    <x v="2"/>
    <x v="0"/>
    <s v="2018"/>
    <n v="7904.66"/>
    <n v="92.98"/>
    <s v="Oct-18"/>
    <n v="1"/>
    <n v="9"/>
    <d v="2018-10-07T00:00:00"/>
    <x v="5"/>
    <x v="2"/>
  </r>
  <r>
    <x v="3"/>
    <x v="1"/>
    <x v="1"/>
    <s v="2018"/>
    <n v="29389.95"/>
    <n v="2875.07"/>
    <s v="Oct-18"/>
    <n v="1"/>
    <n v="7"/>
    <d v="2018-10-07T00:00:00"/>
    <x v="5"/>
    <x v="1"/>
  </r>
  <r>
    <x v="0"/>
    <x v="2"/>
    <x v="0"/>
    <s v="2018"/>
    <n v="2614"/>
    <n v="830.32"/>
    <s v="Oct-18"/>
    <n v="1"/>
    <n v="9"/>
    <d v="2018-10-07T00:00:00"/>
    <x v="5"/>
    <x v="2"/>
  </r>
  <r>
    <x v="3"/>
    <x v="0"/>
    <x v="1"/>
    <s v="2018"/>
    <n v="1241.17"/>
    <n v="352.75"/>
    <s v="Oct-18"/>
    <n v="1"/>
    <n v="2"/>
    <d v="2018-10-07T00:00:00"/>
    <x v="5"/>
    <x v="0"/>
  </r>
  <r>
    <x v="3"/>
    <x v="3"/>
    <x v="1"/>
    <s v="2018"/>
    <n v="1145.7"/>
    <n v="636.5"/>
    <s v="Oct-18"/>
    <n v="1"/>
    <n v="3"/>
    <d v="2018-10-07T00:00:00"/>
    <x v="5"/>
    <x v="3"/>
  </r>
  <r>
    <x v="0"/>
    <x v="1"/>
    <x v="1"/>
    <s v="2018"/>
    <n v="3602.59"/>
    <n v="455.07"/>
    <s v="Oct-18"/>
    <n v="1"/>
    <n v="2"/>
    <d v="2018-10-07T00:00:00"/>
    <x v="5"/>
    <x v="1"/>
  </r>
  <r>
    <x v="3"/>
    <x v="0"/>
    <x v="1"/>
    <s v="2018"/>
    <n v="2921.74"/>
    <n v="1206.82"/>
    <s v="Oct-18"/>
    <n v="1"/>
    <n v="1"/>
    <d v="2018-10-08T00:00:00"/>
    <x v="5"/>
    <x v="0"/>
  </r>
  <r>
    <x v="2"/>
    <x v="1"/>
    <x v="1"/>
    <s v="2018"/>
    <n v="3819"/>
    <n v="1688.4"/>
    <s v="Oct-18"/>
    <n v="1"/>
    <n v="7"/>
    <d v="2018-10-08T00:00:00"/>
    <x v="5"/>
    <x v="1"/>
  </r>
  <r>
    <x v="3"/>
    <x v="0"/>
    <x v="1"/>
    <s v="2018"/>
    <n v="8013.2"/>
    <n v="3706.1"/>
    <s v="Oct-18"/>
    <n v="1"/>
    <n v="4"/>
    <d v="2018-10-08T00:00:00"/>
    <x v="5"/>
    <x v="0"/>
  </r>
  <r>
    <x v="3"/>
    <x v="1"/>
    <x v="1"/>
    <s v="2018"/>
    <n v="28514.66"/>
    <n v="4339.16"/>
    <s v="Oct-18"/>
    <n v="1"/>
    <n v="3"/>
    <d v="2018-10-08T00:00:00"/>
    <x v="5"/>
    <x v="1"/>
  </r>
  <r>
    <x v="0"/>
    <x v="5"/>
    <x v="1"/>
    <s v="2018"/>
    <n v="21611.52"/>
    <n v="0"/>
    <s v="Oct-18"/>
    <n v="1"/>
    <n v="6"/>
    <d v="2018-10-08T00:00:00"/>
    <x v="5"/>
    <x v="5"/>
  </r>
  <r>
    <x v="0"/>
    <x v="4"/>
    <x v="0"/>
    <s v="2018"/>
    <n v="6196.16"/>
    <n v="1084.32"/>
    <s v="Oct-18"/>
    <n v="1"/>
    <n v="9"/>
    <d v="2018-10-08T00:00:00"/>
    <x v="5"/>
    <x v="4"/>
  </r>
  <r>
    <x v="2"/>
    <x v="0"/>
    <x v="0"/>
    <s v="2018"/>
    <n v="1121.8499999999999"/>
    <n v="317.06"/>
    <s v="Oct-18"/>
    <n v="1"/>
    <n v="10"/>
    <d v="2018-10-09T00:00:00"/>
    <x v="5"/>
    <x v="0"/>
  </r>
  <r>
    <x v="1"/>
    <x v="2"/>
    <x v="0"/>
    <s v="2018"/>
    <n v="1642.17"/>
    <n v="570.44000000000005"/>
    <s v="Oct-18"/>
    <n v="1"/>
    <n v="9"/>
    <d v="2018-10-09T00:00:00"/>
    <x v="5"/>
    <x v="2"/>
  </r>
  <r>
    <x v="3"/>
    <x v="5"/>
    <x v="1"/>
    <s v="2018"/>
    <n v="7688.25"/>
    <n v="2080.35"/>
    <s v="Oct-18"/>
    <n v="1"/>
    <n v="7"/>
    <d v="2018-10-09T00:00:00"/>
    <x v="5"/>
    <x v="5"/>
  </r>
  <r>
    <x v="3"/>
    <x v="0"/>
    <x v="1"/>
    <s v="2018"/>
    <n v="22652.7"/>
    <n v="3939.6"/>
    <s v="Oct-18"/>
    <n v="1"/>
    <n v="2"/>
    <d v="2018-10-09T00:00:00"/>
    <x v="5"/>
    <x v="0"/>
  </r>
  <r>
    <x v="3"/>
    <x v="3"/>
    <x v="1"/>
    <s v="2018"/>
    <n v="12235.54"/>
    <n v="1462.94"/>
    <s v="Oct-18"/>
    <n v="1"/>
    <n v="4"/>
    <d v="2018-10-09T00:00:00"/>
    <x v="5"/>
    <x v="3"/>
  </r>
  <r>
    <x v="0"/>
    <x v="2"/>
    <x v="0"/>
    <s v="2018"/>
    <n v="6349.59"/>
    <n v="1199.3699999999999"/>
    <s v="Oct-18"/>
    <n v="1"/>
    <n v="8"/>
    <d v="2018-10-09T00:00:00"/>
    <x v="5"/>
    <x v="2"/>
  </r>
  <r>
    <x v="3"/>
    <x v="2"/>
    <x v="1"/>
    <s v="2018"/>
    <n v="832.14"/>
    <n v="361.79"/>
    <s v="Oct-18"/>
    <n v="1"/>
    <n v="1"/>
    <d v="2018-10-10T00:00:00"/>
    <x v="5"/>
    <x v="2"/>
  </r>
  <r>
    <x v="1"/>
    <x v="0"/>
    <x v="1"/>
    <s v="2018"/>
    <n v="3088.16"/>
    <n v="1342.67"/>
    <s v="Oct-18"/>
    <n v="1"/>
    <n v="6"/>
    <d v="2018-10-10T00:00:00"/>
    <x v="5"/>
    <x v="0"/>
  </r>
  <r>
    <x v="3"/>
    <x v="0"/>
    <x v="0"/>
    <s v="2018"/>
    <n v="5125.5"/>
    <n v="1567.8"/>
    <s v="Oct-18"/>
    <n v="1"/>
    <n v="8"/>
    <d v="2018-10-10T00:00:00"/>
    <x v="5"/>
    <x v="0"/>
  </r>
  <r>
    <x v="2"/>
    <x v="0"/>
    <x v="1"/>
    <s v="2018"/>
    <n v="5728.5"/>
    <n v="1748.7"/>
    <s v="Oct-18"/>
    <n v="1"/>
    <n v="4"/>
    <d v="2018-10-10T00:00:00"/>
    <x v="5"/>
    <x v="0"/>
  </r>
  <r>
    <x v="1"/>
    <x v="3"/>
    <x v="1"/>
    <s v="2018"/>
    <n v="171.85"/>
    <n v="41.6"/>
    <s v="Oct-18"/>
    <n v="1"/>
    <n v="1"/>
    <d v="2018-10-10T00:00:00"/>
    <x v="5"/>
    <x v="3"/>
  </r>
  <r>
    <x v="3"/>
    <x v="1"/>
    <x v="1"/>
    <s v="2018"/>
    <n v="3575.12"/>
    <n v="1515.54"/>
    <s v="Oct-18"/>
    <n v="1"/>
    <n v="2"/>
    <d v="2018-10-11T00:00:00"/>
    <x v="5"/>
    <x v="1"/>
  </r>
  <r>
    <x v="0"/>
    <x v="4"/>
    <x v="1"/>
    <s v="2018"/>
    <n v="17955.73"/>
    <n v="5074.45"/>
    <s v="Oct-18"/>
    <n v="1"/>
    <n v="5"/>
    <d v="2018-10-11T00:00:00"/>
    <x v="5"/>
    <x v="4"/>
  </r>
  <r>
    <x v="0"/>
    <x v="3"/>
    <x v="1"/>
    <s v="2018"/>
    <n v="2997.91"/>
    <n v="536.47"/>
    <s v="Oct-18"/>
    <n v="1"/>
    <n v="1"/>
    <d v="2018-10-11T00:00:00"/>
    <x v="5"/>
    <x v="3"/>
  </r>
  <r>
    <x v="3"/>
    <x v="2"/>
    <x v="1"/>
    <s v="2018"/>
    <n v="4149.9799999999996"/>
    <n v="2053.14"/>
    <s v="Oct-18"/>
    <n v="1"/>
    <n v="1"/>
    <d v="2018-10-11T00:00:00"/>
    <x v="5"/>
    <x v="2"/>
  </r>
  <r>
    <x v="3"/>
    <x v="3"/>
    <x v="1"/>
    <s v="2018"/>
    <n v="8474.16"/>
    <n v="2990.88"/>
    <s v="Oct-18"/>
    <n v="1"/>
    <n v="3"/>
    <d v="2018-10-11T00:00:00"/>
    <x v="5"/>
    <x v="3"/>
  </r>
  <r>
    <x v="1"/>
    <x v="4"/>
    <x v="0"/>
    <s v="2018"/>
    <n v="21487.7"/>
    <n v="10276.700000000001"/>
    <s v="Oct-18"/>
    <n v="1"/>
    <n v="10"/>
    <d v="2018-10-11T00:00:00"/>
    <x v="5"/>
    <x v="4"/>
  </r>
  <r>
    <x v="1"/>
    <x v="4"/>
    <x v="1"/>
    <s v="2018"/>
    <n v="10524.36"/>
    <n v="-4034.31"/>
    <s v="Oct-18"/>
    <n v="1"/>
    <n v="6"/>
    <d v="2018-10-12T00:00:00"/>
    <x v="5"/>
    <x v="4"/>
  </r>
  <r>
    <x v="2"/>
    <x v="1"/>
    <x v="1"/>
    <s v="2018"/>
    <n v="5933.52"/>
    <n v="2768.96"/>
    <s v="Oct-18"/>
    <n v="1"/>
    <n v="4"/>
    <d v="2018-10-12T00:00:00"/>
    <x v="5"/>
    <x v="1"/>
  </r>
  <r>
    <x v="1"/>
    <x v="1"/>
    <x v="1"/>
    <s v="2018"/>
    <n v="5244.76"/>
    <n v="1711.48"/>
    <s v="Oct-18"/>
    <n v="1"/>
    <n v="5"/>
    <d v="2018-10-12T00:00:00"/>
    <x v="5"/>
    <x v="1"/>
  </r>
  <r>
    <x v="3"/>
    <x v="5"/>
    <x v="1"/>
    <s v="2018"/>
    <n v="9460.4"/>
    <n v="3429.4"/>
    <s v="Oct-18"/>
    <n v="1"/>
    <n v="6"/>
    <d v="2018-10-12T00:00:00"/>
    <x v="5"/>
    <x v="5"/>
  </r>
  <r>
    <x v="3"/>
    <x v="5"/>
    <x v="1"/>
    <s v="2018"/>
    <n v="6003.2"/>
    <n v="2315.52"/>
    <s v="Oct-18"/>
    <n v="1"/>
    <n v="5"/>
    <d v="2018-10-12T00:00:00"/>
    <x v="5"/>
    <x v="5"/>
  </r>
  <r>
    <x v="0"/>
    <x v="4"/>
    <x v="1"/>
    <s v="2018"/>
    <n v="2940.23"/>
    <n v="1534.04"/>
    <s v="Oct-18"/>
    <n v="1"/>
    <n v="1"/>
    <d v="2018-10-12T00:00:00"/>
    <x v="5"/>
    <x v="4"/>
  </r>
  <r>
    <x v="0"/>
    <x v="1"/>
    <x v="0"/>
    <s v="2018"/>
    <n v="16293.06"/>
    <n v="6517.21"/>
    <s v="Oct-18"/>
    <n v="1"/>
    <n v="10"/>
    <d v="2018-10-12T00:00:00"/>
    <x v="5"/>
    <x v="1"/>
  </r>
  <r>
    <x v="3"/>
    <x v="2"/>
    <x v="0"/>
    <s v="2018"/>
    <n v="394.63"/>
    <n v="91.39"/>
    <s v="Oct-18"/>
    <n v="1"/>
    <n v="10"/>
    <d v="2018-10-13T00:00:00"/>
    <x v="5"/>
    <x v="2"/>
  </r>
  <r>
    <x v="0"/>
    <x v="3"/>
    <x v="0"/>
    <s v="2018"/>
    <n v="18430.36"/>
    <n v="7011.56"/>
    <s v="Oct-18"/>
    <n v="1"/>
    <n v="9"/>
    <d v="2018-10-13T00:00:00"/>
    <x v="5"/>
    <x v="3"/>
  </r>
  <r>
    <x v="3"/>
    <x v="3"/>
    <x v="1"/>
    <s v="2018"/>
    <n v="11891.16"/>
    <n v="5316.06"/>
    <s v="Oct-18"/>
    <n v="1"/>
    <n v="4"/>
    <d v="2018-10-13T00:00:00"/>
    <x v="5"/>
    <x v="3"/>
  </r>
  <r>
    <x v="1"/>
    <x v="0"/>
    <x v="1"/>
    <s v="2018"/>
    <n v="4990.16"/>
    <n v="784.14"/>
    <s v="Oct-18"/>
    <n v="1"/>
    <n v="6"/>
    <d v="2018-10-13T00:00:00"/>
    <x v="5"/>
    <x v="0"/>
  </r>
  <r>
    <x v="0"/>
    <x v="3"/>
    <x v="0"/>
    <s v="2018"/>
    <n v="13507.2"/>
    <n v="1181.8800000000001"/>
    <s v="Oct-18"/>
    <n v="1"/>
    <n v="10"/>
    <d v="2018-10-13T00:00:00"/>
    <x v="5"/>
    <x v="3"/>
  </r>
  <r>
    <x v="1"/>
    <x v="0"/>
    <x v="1"/>
    <s v="2018"/>
    <n v="6110.4"/>
    <n v="763.8"/>
    <s v="Oct-18"/>
    <n v="1"/>
    <n v="4"/>
    <d v="2018-10-13T00:00:00"/>
    <x v="5"/>
    <x v="0"/>
  </r>
  <r>
    <x v="0"/>
    <x v="4"/>
    <x v="1"/>
    <s v="2018"/>
    <n v="3944.96"/>
    <n v="600.30999999999995"/>
    <s v="Oct-18"/>
    <n v="1"/>
    <n v="3"/>
    <d v="2018-10-13T00:00:00"/>
    <x v="5"/>
    <x v="4"/>
  </r>
  <r>
    <x v="3"/>
    <x v="0"/>
    <x v="1"/>
    <s v="2018"/>
    <n v="25155.279999999999"/>
    <n v="12851.03"/>
    <s v="Oct-18"/>
    <n v="1"/>
    <n v="1"/>
    <d v="2018-10-14T00:00:00"/>
    <x v="5"/>
    <x v="0"/>
  </r>
  <r>
    <x v="3"/>
    <x v="1"/>
    <x v="1"/>
    <s v="2018"/>
    <n v="7638"/>
    <n v="1366.8"/>
    <s v="Oct-18"/>
    <n v="1"/>
    <n v="4"/>
    <d v="2018-10-14T00:00:00"/>
    <x v="5"/>
    <x v="1"/>
  </r>
  <r>
    <x v="1"/>
    <x v="2"/>
    <x v="0"/>
    <s v="2018"/>
    <n v="3207.96"/>
    <n v="1654.64"/>
    <s v="Oct-18"/>
    <n v="1"/>
    <n v="9"/>
    <d v="2018-10-14T00:00:00"/>
    <x v="5"/>
    <x v="2"/>
  </r>
  <r>
    <x v="1"/>
    <x v="3"/>
    <x v="1"/>
    <s v="2018"/>
    <n v="2847.77"/>
    <n v="1300.07"/>
    <s v="Oct-18"/>
    <n v="1"/>
    <n v="4"/>
    <d v="2018-10-14T00:00:00"/>
    <x v="5"/>
    <x v="3"/>
  </r>
  <r>
    <x v="3"/>
    <x v="2"/>
    <x v="1"/>
    <s v="2018"/>
    <n v="1756.74"/>
    <n v="573.26"/>
    <s v="Oct-18"/>
    <n v="1"/>
    <n v="1"/>
    <d v="2018-10-15T00:00:00"/>
    <x v="5"/>
    <x v="2"/>
  </r>
  <r>
    <x v="3"/>
    <x v="2"/>
    <x v="1"/>
    <s v="2018"/>
    <n v="5917.44"/>
    <n v="964.8"/>
    <s v="Oct-18"/>
    <n v="1"/>
    <n v="2"/>
    <d v="2018-10-15T00:00:00"/>
    <x v="5"/>
    <x v="2"/>
  </r>
  <r>
    <x v="2"/>
    <x v="5"/>
    <x v="0"/>
    <s v="2018"/>
    <n v="1110.52"/>
    <n v="248.22"/>
    <s v="Oct-18"/>
    <n v="1"/>
    <n v="9"/>
    <d v="2018-10-15T00:00:00"/>
    <x v="5"/>
    <x v="5"/>
  </r>
  <r>
    <x v="0"/>
    <x v="3"/>
    <x v="0"/>
    <s v="2018"/>
    <n v="4048.14"/>
    <n v="468.74"/>
    <s v="Oct-18"/>
    <n v="1"/>
    <n v="8"/>
    <d v="2018-10-15T00:00:00"/>
    <x v="5"/>
    <x v="3"/>
  </r>
  <r>
    <x v="3"/>
    <x v="1"/>
    <x v="1"/>
    <s v="2018"/>
    <n v="8200.7999999999993"/>
    <n v="1929.6"/>
    <s v="Oct-18"/>
    <n v="1"/>
    <n v="4"/>
    <d v="2018-10-15T00:00:00"/>
    <x v="5"/>
    <x v="1"/>
  </r>
  <r>
    <x v="0"/>
    <x v="3"/>
    <x v="0"/>
    <s v="2018"/>
    <n v="14743.35"/>
    <n v="4259.1899999999996"/>
    <s v="Oct-18"/>
    <n v="1"/>
    <n v="9"/>
    <d v="2018-10-15T00:00:00"/>
    <x v="5"/>
    <x v="3"/>
  </r>
  <r>
    <x v="1"/>
    <x v="1"/>
    <x v="1"/>
    <s v="2018"/>
    <n v="1724.91"/>
    <n v="544.70000000000005"/>
    <s v="Oct-18"/>
    <n v="1"/>
    <n v="3"/>
    <d v="2018-10-15T00:00:00"/>
    <x v="5"/>
    <x v="1"/>
  </r>
  <r>
    <x v="0"/>
    <x v="0"/>
    <x v="1"/>
    <s v="2018"/>
    <n v="4534.5600000000004"/>
    <n v="2210.58"/>
    <s v="Oct-18"/>
    <n v="1"/>
    <n v="2"/>
    <d v="2018-10-15T00:00:00"/>
    <x v="5"/>
    <x v="0"/>
  </r>
  <r>
    <x v="3"/>
    <x v="4"/>
    <x v="1"/>
    <s v="2018"/>
    <n v="5658.48"/>
    <n v="1786.85"/>
    <s v="Oct-18"/>
    <n v="1"/>
    <n v="1"/>
    <d v="2018-10-15T00:00:00"/>
    <x v="5"/>
    <x v="4"/>
  </r>
  <r>
    <x v="0"/>
    <x v="5"/>
    <x v="0"/>
    <s v="2018"/>
    <n v="955.42"/>
    <n v="83.07"/>
    <s v="Oct-18"/>
    <n v="1"/>
    <n v="8"/>
    <d v="2018-10-15T00:00:00"/>
    <x v="5"/>
    <x v="5"/>
  </r>
  <r>
    <x v="0"/>
    <x v="0"/>
    <x v="1"/>
    <s v="2018"/>
    <n v="8622.9"/>
    <n v="4503.05"/>
    <s v="Oct-18"/>
    <n v="1"/>
    <n v="2"/>
    <d v="2018-10-15T00:00:00"/>
    <x v="5"/>
    <x v="0"/>
  </r>
  <r>
    <x v="0"/>
    <x v="1"/>
    <x v="1"/>
    <s v="2018"/>
    <n v="3400.92"/>
    <n v="1473.74"/>
    <s v="Oct-18"/>
    <n v="1"/>
    <n v="1"/>
    <d v="2018-10-16T00:00:00"/>
    <x v="5"/>
    <x v="1"/>
  </r>
  <r>
    <x v="3"/>
    <x v="0"/>
    <x v="1"/>
    <s v="2018"/>
    <n v="665.71"/>
    <n v="108.55"/>
    <s v="Oct-18"/>
    <n v="1"/>
    <n v="5"/>
    <d v="2018-10-16T00:00:00"/>
    <x v="5"/>
    <x v="0"/>
  </r>
  <r>
    <x v="1"/>
    <x v="0"/>
    <x v="1"/>
    <s v="2018"/>
    <n v="33211.629999999997"/>
    <n v="6858.91"/>
    <s v="Oct-18"/>
    <n v="1"/>
    <n v="5"/>
    <d v="2018-10-16T00:00:00"/>
    <x v="5"/>
    <x v="0"/>
  </r>
  <r>
    <x v="1"/>
    <x v="3"/>
    <x v="1"/>
    <s v="2018"/>
    <n v="2958.72"/>
    <n v="1093.44"/>
    <s v="Oct-18"/>
    <n v="1"/>
    <n v="7"/>
    <d v="2018-10-16T00:00:00"/>
    <x v="5"/>
    <x v="3"/>
  </r>
  <r>
    <x v="3"/>
    <x v="3"/>
    <x v="0"/>
    <s v="2018"/>
    <n v="13007.38"/>
    <n v="2601.46"/>
    <s v="Oct-18"/>
    <n v="1"/>
    <n v="9"/>
    <d v="2018-10-16T00:00:00"/>
    <x v="5"/>
    <x v="3"/>
  </r>
  <r>
    <x v="3"/>
    <x v="4"/>
    <x v="1"/>
    <s v="2018"/>
    <n v="16039.8"/>
    <n v="3039.12"/>
    <s v="Oct-18"/>
    <n v="1"/>
    <n v="6"/>
    <d v="2018-10-17T00:00:00"/>
    <x v="5"/>
    <x v="4"/>
  </r>
  <r>
    <x v="3"/>
    <x v="2"/>
    <x v="1"/>
    <s v="2018"/>
    <n v="19909.72"/>
    <n v="5449"/>
    <s v="Oct-18"/>
    <n v="1"/>
    <n v="5"/>
    <d v="2018-10-17T00:00:00"/>
    <x v="5"/>
    <x v="2"/>
  </r>
  <r>
    <x v="2"/>
    <x v="0"/>
    <x v="1"/>
    <s v="2018"/>
    <n v="5482.61"/>
    <n v="1801.45"/>
    <s v="Oct-18"/>
    <n v="1"/>
    <n v="5"/>
    <d v="2018-10-17T00:00:00"/>
    <x v="5"/>
    <x v="0"/>
  </r>
  <r>
    <x v="3"/>
    <x v="0"/>
    <x v="1"/>
    <s v="2018"/>
    <n v="2036.8"/>
    <n v="1007.68"/>
    <s v="Oct-18"/>
    <n v="1"/>
    <n v="4"/>
    <d v="2018-10-17T00:00:00"/>
    <x v="5"/>
    <x v="0"/>
  </r>
  <r>
    <x v="3"/>
    <x v="0"/>
    <x v="1"/>
    <s v="2018"/>
    <n v="7497.97"/>
    <n v="4262.01"/>
    <s v="Oct-18"/>
    <n v="1"/>
    <n v="2"/>
    <d v="2018-10-17T00:00:00"/>
    <x v="5"/>
    <x v="0"/>
  </r>
  <r>
    <x v="3"/>
    <x v="2"/>
    <x v="1"/>
    <s v="2018"/>
    <n v="1603.98"/>
    <n v="438.97"/>
    <s v="Oct-18"/>
    <n v="1"/>
    <n v="2"/>
    <d v="2018-10-17T00:00:00"/>
    <x v="5"/>
    <x v="2"/>
  </r>
  <r>
    <x v="0"/>
    <x v="0"/>
    <x v="0"/>
    <s v="2018"/>
    <n v="458.28"/>
    <n v="144.72"/>
    <s v="Oct-18"/>
    <n v="1"/>
    <n v="9"/>
    <d v="2018-10-18T00:00:00"/>
    <x v="5"/>
    <x v="0"/>
  </r>
  <r>
    <x v="0"/>
    <x v="1"/>
    <x v="1"/>
    <s v="2018"/>
    <n v="4824"/>
    <n v="-2010"/>
    <s v="Oct-18"/>
    <n v="1"/>
    <n v="6"/>
    <d v="2018-10-18T00:00:00"/>
    <x v="5"/>
    <x v="1"/>
  </r>
  <r>
    <x v="0"/>
    <x v="0"/>
    <x v="1"/>
    <s v="2018"/>
    <n v="211.05"/>
    <n v="32.83"/>
    <s v="Oct-18"/>
    <n v="1"/>
    <n v="6"/>
    <d v="2018-10-18T00:00:00"/>
    <x v="5"/>
    <x v="0"/>
  </r>
  <r>
    <x v="3"/>
    <x v="0"/>
    <x v="0"/>
    <s v="2018"/>
    <n v="3075.3"/>
    <n v="108.54"/>
    <s v="Oct-18"/>
    <n v="1"/>
    <n v="10"/>
    <d v="2018-10-18T00:00:00"/>
    <x v="5"/>
    <x v="0"/>
  </r>
  <r>
    <x v="3"/>
    <x v="0"/>
    <x v="0"/>
    <s v="2018"/>
    <n v="5535.54"/>
    <n v="2670.06"/>
    <s v="Oct-18"/>
    <n v="1"/>
    <n v="10"/>
    <d v="2018-10-18T00:00:00"/>
    <x v="5"/>
    <x v="0"/>
  </r>
  <r>
    <x v="3"/>
    <x v="5"/>
    <x v="0"/>
    <s v="2018"/>
    <n v="4328.2"/>
    <n v="1323.9"/>
    <s v="Oct-18"/>
    <n v="1"/>
    <n v="9"/>
    <d v="2018-10-18T00:00:00"/>
    <x v="5"/>
    <x v="5"/>
  </r>
  <r>
    <x v="3"/>
    <x v="3"/>
    <x v="0"/>
    <s v="2018"/>
    <n v="888.42"/>
    <n v="167.22"/>
    <s v="Oct-18"/>
    <n v="1"/>
    <n v="10"/>
    <d v="2018-10-18T00:00:00"/>
    <x v="5"/>
    <x v="3"/>
  </r>
  <r>
    <x v="0"/>
    <x v="2"/>
    <x v="0"/>
    <s v="2018"/>
    <n v="18122.16"/>
    <n v="7288.26"/>
    <s v="Oct-18"/>
    <n v="1"/>
    <n v="9"/>
    <d v="2018-10-18T00:00:00"/>
    <x v="5"/>
    <x v="2"/>
  </r>
  <r>
    <x v="0"/>
    <x v="2"/>
    <x v="1"/>
    <s v="2018"/>
    <n v="22510.93"/>
    <n v="9053.2900000000009"/>
    <s v="Oct-18"/>
    <n v="1"/>
    <n v="4"/>
    <d v="2018-10-18T00:00:00"/>
    <x v="5"/>
    <x v="2"/>
  </r>
  <r>
    <x v="0"/>
    <x v="0"/>
    <x v="0"/>
    <s v="2018"/>
    <n v="3373.45"/>
    <n v="958.77"/>
    <s v="Oct-18"/>
    <n v="1"/>
    <n v="9"/>
    <d v="2018-10-18T00:00:00"/>
    <x v="5"/>
    <x v="0"/>
  </r>
  <r>
    <x v="3"/>
    <x v="0"/>
    <x v="0"/>
    <s v="2018"/>
    <n v="1849.2"/>
    <n v="482.4"/>
    <s v="Oct-18"/>
    <n v="1"/>
    <n v="9"/>
    <d v="2018-10-18T00:00:00"/>
    <x v="5"/>
    <x v="0"/>
  </r>
  <r>
    <x v="0"/>
    <x v="4"/>
    <x v="1"/>
    <s v="2018"/>
    <n v="8809.16"/>
    <n v="927.24"/>
    <s v="Oct-18"/>
    <n v="1"/>
    <n v="5"/>
    <d v="2018-10-19T00:00:00"/>
    <x v="5"/>
    <x v="4"/>
  </r>
  <r>
    <x v="3"/>
    <x v="1"/>
    <x v="0"/>
    <s v="2018"/>
    <n v="1553.33"/>
    <n v="151.93"/>
    <s v="Oct-18"/>
    <n v="1"/>
    <n v="9"/>
    <d v="2018-10-19T00:00:00"/>
    <x v="5"/>
    <x v="1"/>
  </r>
  <r>
    <x v="1"/>
    <x v="0"/>
    <x v="0"/>
    <s v="2018"/>
    <n v="39475.730000000003"/>
    <n v="16621.36"/>
    <s v="Oct-18"/>
    <n v="1"/>
    <n v="10"/>
    <d v="2018-10-19T00:00:00"/>
    <x v="5"/>
    <x v="0"/>
  </r>
  <r>
    <x v="0"/>
    <x v="2"/>
    <x v="1"/>
    <s v="2018"/>
    <n v="5140.78"/>
    <n v="2793.88"/>
    <s v="Oct-18"/>
    <n v="1"/>
    <n v="4"/>
    <d v="2018-10-19T00:00:00"/>
    <x v="5"/>
    <x v="2"/>
  </r>
  <r>
    <x v="3"/>
    <x v="0"/>
    <x v="1"/>
    <s v="2018"/>
    <n v="4939.24"/>
    <n v="2443.64"/>
    <s v="Oct-18"/>
    <n v="1"/>
    <n v="4"/>
    <d v="2018-10-19T00:00:00"/>
    <x v="5"/>
    <x v="0"/>
  </r>
  <r>
    <x v="3"/>
    <x v="3"/>
    <x v="1"/>
    <s v="2018"/>
    <n v="10209.459999999999"/>
    <n v="5480.86"/>
    <s v="Oct-18"/>
    <n v="1"/>
    <n v="5"/>
    <d v="2018-10-19T00:00:00"/>
    <x v="5"/>
    <x v="3"/>
  </r>
  <r>
    <x v="1"/>
    <x v="4"/>
    <x v="1"/>
    <s v="2018"/>
    <n v="3114.16"/>
    <n v="-489.36"/>
    <s v="Oct-18"/>
    <n v="1"/>
    <n v="4"/>
    <d v="2018-10-19T00:00:00"/>
    <x v="5"/>
    <x v="4"/>
  </r>
  <r>
    <x v="3"/>
    <x v="0"/>
    <x v="1"/>
    <s v="2018"/>
    <n v="12297.18"/>
    <n v="3876.28"/>
    <s v="Oct-18"/>
    <n v="1"/>
    <n v="7"/>
    <d v="2018-10-20T00:00:00"/>
    <x v="5"/>
    <x v="0"/>
  </r>
  <r>
    <x v="1"/>
    <x v="2"/>
    <x v="1"/>
    <s v="2018"/>
    <n v="21599.46"/>
    <n v="6239.82"/>
    <s v="Oct-18"/>
    <n v="1"/>
    <n v="5"/>
    <d v="2018-10-20T00:00:00"/>
    <x v="5"/>
    <x v="2"/>
  </r>
  <r>
    <x v="0"/>
    <x v="1"/>
    <x v="1"/>
    <s v="2018"/>
    <n v="7307.02"/>
    <n v="769.16"/>
    <s v="Oct-18"/>
    <n v="1"/>
    <n v="3"/>
    <d v="2018-10-20T00:00:00"/>
    <x v="5"/>
    <x v="1"/>
  </r>
  <r>
    <x v="0"/>
    <x v="0"/>
    <x v="1"/>
    <s v="2018"/>
    <n v="3929.55"/>
    <n v="1063.29"/>
    <s v="Oct-18"/>
    <n v="1"/>
    <n v="4"/>
    <d v="2018-10-20T00:00:00"/>
    <x v="5"/>
    <x v="0"/>
  </r>
  <r>
    <x v="3"/>
    <x v="4"/>
    <x v="1"/>
    <s v="2018"/>
    <n v="2836.11"/>
    <n v="1501.47"/>
    <s v="Oct-18"/>
    <n v="1"/>
    <n v="4"/>
    <d v="2018-10-20T00:00:00"/>
    <x v="5"/>
    <x v="4"/>
  </r>
  <r>
    <x v="0"/>
    <x v="0"/>
    <x v="1"/>
    <s v="2018"/>
    <n v="7841.68"/>
    <n v="3136.64"/>
    <s v="Oct-18"/>
    <n v="1"/>
    <n v="6"/>
    <d v="2018-10-20T00:00:00"/>
    <x v="5"/>
    <x v="0"/>
  </r>
  <r>
    <x v="3"/>
    <x v="0"/>
    <x v="1"/>
    <s v="2018"/>
    <n v="2495.08"/>
    <n v="-106.92"/>
    <s v="Oct-18"/>
    <n v="1"/>
    <n v="1"/>
    <d v="2018-10-20T00:00:00"/>
    <x v="5"/>
    <x v="0"/>
  </r>
  <r>
    <x v="3"/>
    <x v="5"/>
    <x v="1"/>
    <s v="2018"/>
    <n v="21973.32"/>
    <n v="4394.68"/>
    <s v="Oct-18"/>
    <n v="1"/>
    <n v="7"/>
    <d v="2018-10-20T00:00:00"/>
    <x v="5"/>
    <x v="5"/>
  </r>
  <r>
    <x v="0"/>
    <x v="2"/>
    <x v="0"/>
    <s v="2018"/>
    <n v="14978.52"/>
    <n v="5325.69"/>
    <s v="Oct-18"/>
    <n v="1"/>
    <n v="9"/>
    <d v="2018-10-21T00:00:00"/>
    <x v="5"/>
    <x v="2"/>
  </r>
  <r>
    <x v="0"/>
    <x v="2"/>
    <x v="1"/>
    <s v="2018"/>
    <n v="1947.69"/>
    <n v="758.58"/>
    <s v="Oct-18"/>
    <n v="1"/>
    <n v="4"/>
    <d v="2018-10-21T00:00:00"/>
    <x v="5"/>
    <x v="2"/>
  </r>
  <r>
    <x v="3"/>
    <x v="3"/>
    <x v="1"/>
    <s v="2018"/>
    <n v="25798.35"/>
    <n v="9105.27"/>
    <s v="Oct-18"/>
    <n v="1"/>
    <n v="1"/>
    <d v="2018-10-21T00:00:00"/>
    <x v="5"/>
    <x v="3"/>
  </r>
  <r>
    <x v="0"/>
    <x v="4"/>
    <x v="0"/>
    <s v="2018"/>
    <n v="18294.75"/>
    <n v="8550.83"/>
    <s v="Oct-18"/>
    <n v="1"/>
    <n v="8"/>
    <d v="2018-10-21T00:00:00"/>
    <x v="5"/>
    <x v="4"/>
  </r>
  <r>
    <x v="2"/>
    <x v="1"/>
    <x v="1"/>
    <s v="2018"/>
    <n v="44578.05"/>
    <n v="21319.97"/>
    <s v="Oct-18"/>
    <n v="1"/>
    <n v="6"/>
    <d v="2018-10-21T00:00:00"/>
    <x v="5"/>
    <x v="1"/>
  </r>
  <r>
    <x v="1"/>
    <x v="2"/>
    <x v="1"/>
    <s v="2018"/>
    <n v="27496.799999999999"/>
    <n v="8554.56"/>
    <s v="Oct-18"/>
    <n v="1"/>
    <n v="1"/>
    <d v="2018-10-21T00:00:00"/>
    <x v="5"/>
    <x v="2"/>
  </r>
  <r>
    <x v="3"/>
    <x v="2"/>
    <x v="1"/>
    <s v="2018"/>
    <n v="5137.5600000000004"/>
    <n v="2511.7199999999998"/>
    <s v="Oct-18"/>
    <n v="1"/>
    <n v="5"/>
    <d v="2018-10-21T00:00:00"/>
    <x v="5"/>
    <x v="2"/>
  </r>
  <r>
    <x v="2"/>
    <x v="0"/>
    <x v="1"/>
    <s v="2018"/>
    <n v="5628"/>
    <n v="70.319999999999993"/>
    <s v="Oct-18"/>
    <n v="1"/>
    <n v="5"/>
    <d v="2018-10-21T00:00:00"/>
    <x v="5"/>
    <x v="0"/>
  </r>
  <r>
    <x v="3"/>
    <x v="0"/>
    <x v="1"/>
    <s v="2018"/>
    <n v="19655.12"/>
    <n v="8482.7199999999993"/>
    <s v="Oct-18"/>
    <n v="1"/>
    <n v="6"/>
    <d v="2018-10-21T00:00:00"/>
    <x v="5"/>
    <x v="0"/>
  </r>
  <r>
    <x v="2"/>
    <x v="2"/>
    <x v="0"/>
    <s v="2018"/>
    <n v="199.32"/>
    <n v="4.6900000000000004"/>
    <s v="Oct-18"/>
    <n v="1"/>
    <n v="9"/>
    <d v="2018-10-22T00:00:00"/>
    <x v="5"/>
    <x v="2"/>
  </r>
  <r>
    <x v="3"/>
    <x v="3"/>
    <x v="0"/>
    <s v="2018"/>
    <n v="2194.38"/>
    <n v="930.22"/>
    <s v="Oct-18"/>
    <n v="1"/>
    <n v="10"/>
    <d v="2018-10-22T00:00:00"/>
    <x v="5"/>
    <x v="3"/>
  </r>
  <r>
    <x v="2"/>
    <x v="2"/>
    <x v="0"/>
    <s v="2018"/>
    <n v="16572.45"/>
    <n v="389.91"/>
    <s v="Oct-18"/>
    <n v="1"/>
    <n v="8"/>
    <d v="2018-10-22T00:00:00"/>
    <x v="5"/>
    <x v="2"/>
  </r>
  <r>
    <x v="0"/>
    <x v="0"/>
    <x v="1"/>
    <s v="2018"/>
    <n v="27478.71"/>
    <n v="1177.68"/>
    <s v="Oct-18"/>
    <n v="1"/>
    <n v="6"/>
    <d v="2018-10-22T00:00:00"/>
    <x v="5"/>
    <x v="0"/>
  </r>
  <r>
    <x v="3"/>
    <x v="0"/>
    <x v="1"/>
    <s v="2018"/>
    <n v="988.92"/>
    <n v="120.87"/>
    <s v="Oct-18"/>
    <n v="1"/>
    <n v="2"/>
    <d v="2018-10-22T00:00:00"/>
    <x v="5"/>
    <x v="0"/>
  </r>
  <r>
    <x v="1"/>
    <x v="3"/>
    <x v="1"/>
    <s v="2018"/>
    <n v="12198.69"/>
    <n v="2439.71"/>
    <s v="Oct-18"/>
    <n v="1"/>
    <n v="6"/>
    <d v="2018-10-22T00:00:00"/>
    <x v="5"/>
    <x v="3"/>
  </r>
  <r>
    <x v="0"/>
    <x v="3"/>
    <x v="1"/>
    <s v="2018"/>
    <n v="40141.71"/>
    <n v="8920.3799999999992"/>
    <s v="Oct-18"/>
    <n v="1"/>
    <n v="7"/>
    <d v="2018-10-22T00:00:00"/>
    <x v="5"/>
    <x v="3"/>
  </r>
  <r>
    <x v="3"/>
    <x v="2"/>
    <x v="1"/>
    <s v="2018"/>
    <n v="6607.81"/>
    <n v="718.21"/>
    <s v="Oct-18"/>
    <n v="1"/>
    <n v="5"/>
    <d v="2018-10-22T00:00:00"/>
    <x v="5"/>
    <x v="2"/>
  </r>
  <r>
    <x v="0"/>
    <x v="4"/>
    <x v="1"/>
    <s v="2018"/>
    <n v="1005"/>
    <n v="-167.5"/>
    <s v="Oct-18"/>
    <n v="1"/>
    <n v="7"/>
    <d v="2018-10-22T00:00:00"/>
    <x v="5"/>
    <x v="4"/>
  </r>
  <r>
    <x v="0"/>
    <x v="3"/>
    <x v="1"/>
    <s v="2018"/>
    <n v="2034.12"/>
    <n v="154.77000000000001"/>
    <s v="Oct-18"/>
    <n v="1"/>
    <n v="4"/>
    <d v="2018-10-22T00:00:00"/>
    <x v="5"/>
    <x v="3"/>
  </r>
  <r>
    <x v="3"/>
    <x v="1"/>
    <x v="1"/>
    <s v="2018"/>
    <n v="1031.1300000000001"/>
    <n v="151.94999999999999"/>
    <s v="Oct-18"/>
    <n v="1"/>
    <n v="4"/>
    <d v="2018-10-23T00:00:00"/>
    <x v="5"/>
    <x v="1"/>
  </r>
  <r>
    <x v="3"/>
    <x v="4"/>
    <x v="1"/>
    <s v="2018"/>
    <n v="13162.82"/>
    <n v="6512.14"/>
    <s v="Oct-18"/>
    <n v="1"/>
    <n v="7"/>
    <d v="2018-10-23T00:00:00"/>
    <x v="5"/>
    <x v="4"/>
  </r>
  <r>
    <x v="3"/>
    <x v="3"/>
    <x v="1"/>
    <s v="2018"/>
    <n v="665.71"/>
    <n v="325.63"/>
    <s v="Oct-18"/>
    <n v="1"/>
    <n v="3"/>
    <d v="2018-10-23T00:00:00"/>
    <x v="5"/>
    <x v="3"/>
  </r>
  <r>
    <x v="0"/>
    <x v="0"/>
    <x v="1"/>
    <s v="2018"/>
    <n v="4468.8999999999996"/>
    <n v="582.9"/>
    <s v="Oct-18"/>
    <n v="1"/>
    <n v="6"/>
    <d v="2018-10-23T00:00:00"/>
    <x v="5"/>
    <x v="0"/>
  </r>
  <r>
    <x v="0"/>
    <x v="0"/>
    <x v="0"/>
    <s v="2018"/>
    <n v="18789.48"/>
    <n v="8306.92"/>
    <s v="Oct-18"/>
    <n v="1"/>
    <n v="9"/>
    <d v="2018-10-24T00:00:00"/>
    <x v="5"/>
    <x v="0"/>
  </r>
  <r>
    <x v="3"/>
    <x v="4"/>
    <x v="1"/>
    <s v="2018"/>
    <n v="11329.7"/>
    <n v="6201.5"/>
    <s v="Oct-18"/>
    <n v="1"/>
    <n v="3"/>
    <d v="2018-10-24T00:00:00"/>
    <x v="5"/>
    <x v="4"/>
  </r>
  <r>
    <x v="0"/>
    <x v="5"/>
    <x v="1"/>
    <s v="2018"/>
    <n v="1161.78"/>
    <n v="259.68"/>
    <s v="Oct-18"/>
    <n v="1"/>
    <n v="6"/>
    <d v="2018-10-24T00:00:00"/>
    <x v="5"/>
    <x v="5"/>
  </r>
  <r>
    <x v="1"/>
    <x v="2"/>
    <x v="0"/>
    <s v="2018"/>
    <n v="7536.16"/>
    <n v="1586.56"/>
    <s v="Oct-18"/>
    <n v="1"/>
    <n v="8"/>
    <d v="2018-10-24T00:00:00"/>
    <x v="5"/>
    <x v="2"/>
  </r>
  <r>
    <x v="3"/>
    <x v="1"/>
    <x v="1"/>
    <s v="2018"/>
    <n v="11323.33"/>
    <n v="4052.56"/>
    <s v="Oct-18"/>
    <n v="1"/>
    <n v="2"/>
    <d v="2018-10-24T00:00:00"/>
    <x v="5"/>
    <x v="1"/>
  </r>
  <r>
    <x v="3"/>
    <x v="5"/>
    <x v="1"/>
    <s v="2018"/>
    <n v="21986.720000000001"/>
    <n v="7145.67"/>
    <s v="Oct-18"/>
    <n v="1"/>
    <n v="3"/>
    <d v="2018-10-24T00:00:00"/>
    <x v="5"/>
    <x v="5"/>
  </r>
  <r>
    <x v="2"/>
    <x v="3"/>
    <x v="0"/>
    <s v="2018"/>
    <n v="15533.28"/>
    <n v="1519.56"/>
    <s v="Oct-18"/>
    <n v="1"/>
    <n v="10"/>
    <d v="2018-10-24T00:00:00"/>
    <x v="5"/>
    <x v="3"/>
  </r>
  <r>
    <x v="3"/>
    <x v="4"/>
    <x v="0"/>
    <s v="2018"/>
    <n v="1495.44"/>
    <n v="398.8"/>
    <s v="Oct-18"/>
    <n v="1"/>
    <n v="8"/>
    <d v="2018-10-24T00:00:00"/>
    <x v="5"/>
    <x v="4"/>
  </r>
  <r>
    <x v="3"/>
    <x v="0"/>
    <x v="0"/>
    <s v="2018"/>
    <n v="17419.46"/>
    <n v="5869.58"/>
    <s v="Oct-18"/>
    <n v="1"/>
    <n v="9"/>
    <d v="2018-10-24T00:00:00"/>
    <x v="5"/>
    <x v="0"/>
  </r>
  <r>
    <x v="3"/>
    <x v="1"/>
    <x v="1"/>
    <s v="2018"/>
    <n v="3966.4"/>
    <n v="1586.55"/>
    <s v="Oct-18"/>
    <n v="1"/>
    <n v="6"/>
    <d v="2018-10-25T00:00:00"/>
    <x v="5"/>
    <x v="1"/>
  </r>
  <r>
    <x v="3"/>
    <x v="3"/>
    <x v="1"/>
    <s v="2018"/>
    <n v="6546.17"/>
    <n v="1067.33"/>
    <s v="Oct-18"/>
    <n v="1"/>
    <n v="7"/>
    <d v="2018-10-25T00:00:00"/>
    <x v="5"/>
    <x v="3"/>
  </r>
  <r>
    <x v="3"/>
    <x v="3"/>
    <x v="1"/>
    <s v="2018"/>
    <n v="1527.6"/>
    <n v="305.52"/>
    <s v="Oct-18"/>
    <n v="1"/>
    <n v="6"/>
    <d v="2018-10-25T00:00:00"/>
    <x v="5"/>
    <x v="3"/>
  </r>
  <r>
    <x v="1"/>
    <x v="4"/>
    <x v="1"/>
    <s v="2018"/>
    <n v="8345.52"/>
    <n v="1669.12"/>
    <s v="Oct-18"/>
    <n v="1"/>
    <n v="1"/>
    <d v="2018-10-25T00:00:00"/>
    <x v="5"/>
    <x v="4"/>
  </r>
  <r>
    <x v="3"/>
    <x v="5"/>
    <x v="1"/>
    <s v="2018"/>
    <n v="9286.2000000000007"/>
    <n v="3051.2"/>
    <s v="Oct-18"/>
    <n v="1"/>
    <n v="4"/>
    <d v="2018-10-25T00:00:00"/>
    <x v="5"/>
    <x v="5"/>
  </r>
  <r>
    <x v="0"/>
    <x v="2"/>
    <x v="0"/>
    <s v="2018"/>
    <n v="25170.560000000001"/>
    <n v="11641.36"/>
    <s v="Oct-18"/>
    <n v="1"/>
    <n v="8"/>
    <d v="2018-10-25T00:00:00"/>
    <x v="5"/>
    <x v="2"/>
  </r>
  <r>
    <x v="1"/>
    <x v="0"/>
    <x v="0"/>
    <s v="2018"/>
    <n v="17259.2"/>
    <n v="3189.2"/>
    <s v="Oct-18"/>
    <n v="1"/>
    <n v="10"/>
    <d v="2018-10-25T00:00:00"/>
    <x v="5"/>
    <x v="0"/>
  </r>
  <r>
    <x v="3"/>
    <x v="5"/>
    <x v="1"/>
    <s v="2018"/>
    <n v="13166.3"/>
    <n v="2146.6999999999998"/>
    <s v="Oct-18"/>
    <n v="1"/>
    <n v="6"/>
    <d v="2018-10-25T00:00:00"/>
    <x v="5"/>
    <x v="5"/>
  </r>
  <r>
    <x v="3"/>
    <x v="0"/>
    <x v="1"/>
    <s v="2018"/>
    <n v="7408.86"/>
    <n v="1169.82"/>
    <s v="Oct-18"/>
    <n v="1"/>
    <n v="6"/>
    <d v="2018-10-25T00:00:00"/>
    <x v="5"/>
    <x v="0"/>
  </r>
  <r>
    <x v="0"/>
    <x v="2"/>
    <x v="0"/>
    <s v="2018"/>
    <n v="8656.4"/>
    <n v="4738.24"/>
    <s v="Oct-18"/>
    <n v="1"/>
    <n v="10"/>
    <d v="2018-10-25T00:00:00"/>
    <x v="5"/>
    <x v="2"/>
  </r>
  <r>
    <x v="3"/>
    <x v="2"/>
    <x v="0"/>
    <s v="2018"/>
    <n v="17996.2"/>
    <n v="5504.68"/>
    <s v="Oct-18"/>
    <n v="1"/>
    <n v="10"/>
    <d v="2018-10-25T00:00:00"/>
    <x v="5"/>
    <x v="2"/>
  </r>
  <r>
    <x v="3"/>
    <x v="0"/>
    <x v="0"/>
    <s v="2018"/>
    <n v="397.98"/>
    <n v="26.54"/>
    <s v="Oct-18"/>
    <n v="1"/>
    <n v="10"/>
    <d v="2018-10-26T00:00:00"/>
    <x v="5"/>
    <x v="0"/>
  </r>
  <r>
    <x v="3"/>
    <x v="0"/>
    <x v="1"/>
    <s v="2018"/>
    <n v="3690.36"/>
    <n v="1394.12"/>
    <s v="Oct-18"/>
    <n v="1"/>
    <n v="7"/>
    <d v="2018-10-26T00:00:00"/>
    <x v="5"/>
    <x v="0"/>
  </r>
  <r>
    <x v="1"/>
    <x v="2"/>
    <x v="0"/>
    <s v="2018"/>
    <n v="1725.92"/>
    <n v="844.2"/>
    <s v="Oct-18"/>
    <n v="1"/>
    <n v="9"/>
    <d v="2018-10-26T00:00:00"/>
    <x v="5"/>
    <x v="2"/>
  </r>
  <r>
    <x v="0"/>
    <x v="2"/>
    <x v="1"/>
    <s v="2018"/>
    <n v="3296.4"/>
    <n v="-1263.5999999999999"/>
    <s v="Oct-18"/>
    <n v="1"/>
    <n v="5"/>
    <d v="2018-10-26T00:00:00"/>
    <x v="5"/>
    <x v="2"/>
  </r>
  <r>
    <x v="3"/>
    <x v="0"/>
    <x v="1"/>
    <s v="2018"/>
    <n v="18041.759999999998"/>
    <n v="5730.88"/>
    <s v="Oct-18"/>
    <n v="1"/>
    <n v="5"/>
    <d v="2018-10-26T00:00:00"/>
    <x v="5"/>
    <x v="0"/>
  </r>
  <r>
    <x v="1"/>
    <x v="1"/>
    <x v="1"/>
    <s v="2018"/>
    <n v="8235.1"/>
    <n v="3043.42"/>
    <s v="Oct-18"/>
    <n v="1"/>
    <n v="4"/>
    <d v="2018-10-26T00:00:00"/>
    <x v="5"/>
    <x v="1"/>
  </r>
  <r>
    <x v="3"/>
    <x v="5"/>
    <x v="0"/>
    <s v="2018"/>
    <n v="7307.02"/>
    <n v="3768.9"/>
    <s v="Oct-18"/>
    <n v="1"/>
    <n v="10"/>
    <d v="2018-10-27T00:00:00"/>
    <x v="5"/>
    <x v="5"/>
  </r>
  <r>
    <x v="0"/>
    <x v="4"/>
    <x v="0"/>
    <s v="2018"/>
    <n v="10222.19"/>
    <n v="1614.03"/>
    <s v="Oct-18"/>
    <n v="1"/>
    <n v="10"/>
    <d v="2018-10-27T00:00:00"/>
    <x v="5"/>
    <x v="4"/>
  </r>
  <r>
    <x v="0"/>
    <x v="0"/>
    <x v="0"/>
    <s v="2018"/>
    <n v="2049.5300000000002"/>
    <n v="992.41"/>
    <s v="Oct-18"/>
    <n v="1"/>
    <n v="9"/>
    <d v="2018-10-27T00:00:00"/>
    <x v="5"/>
    <x v="0"/>
  </r>
  <r>
    <x v="0"/>
    <x v="3"/>
    <x v="1"/>
    <s v="2018"/>
    <n v="4088.34"/>
    <n v="1499.06"/>
    <s v="Oct-18"/>
    <n v="1"/>
    <n v="4"/>
    <d v="2018-10-27T00:00:00"/>
    <x v="5"/>
    <x v="3"/>
  </r>
  <r>
    <x v="0"/>
    <x v="0"/>
    <x v="1"/>
    <s v="2018"/>
    <n v="13958.44"/>
    <n v="5419.15"/>
    <s v="Oct-18"/>
    <n v="1"/>
    <n v="3"/>
    <d v="2018-10-27T00:00:00"/>
    <x v="5"/>
    <x v="0"/>
  </r>
  <r>
    <x v="3"/>
    <x v="1"/>
    <x v="1"/>
    <s v="2018"/>
    <n v="17456.45"/>
    <n v="5123.09"/>
    <s v="Oct-18"/>
    <n v="1"/>
    <n v="2"/>
    <d v="2018-10-27T00:00:00"/>
    <x v="5"/>
    <x v="1"/>
  </r>
  <r>
    <x v="3"/>
    <x v="0"/>
    <x v="1"/>
    <s v="2018"/>
    <n v="5652.39"/>
    <n v="2396.13"/>
    <s v="Oct-18"/>
    <n v="1"/>
    <n v="1"/>
    <d v="2018-10-27T00:00:00"/>
    <x v="5"/>
    <x v="0"/>
  </r>
  <r>
    <x v="0"/>
    <x v="1"/>
    <x v="0"/>
    <s v="2018"/>
    <n v="8104.32"/>
    <n v="3545.64"/>
    <s v="Oct-18"/>
    <n v="1"/>
    <n v="8"/>
    <d v="2018-10-27T00:00:00"/>
    <x v="5"/>
    <x v="1"/>
  </r>
  <r>
    <x v="0"/>
    <x v="2"/>
    <x v="0"/>
    <s v="2018"/>
    <n v="4586.0200000000004"/>
    <n v="1744.7"/>
    <s v="Oct-18"/>
    <n v="1"/>
    <n v="9"/>
    <d v="2018-10-27T00:00:00"/>
    <x v="5"/>
    <x v="2"/>
  </r>
  <r>
    <x v="1"/>
    <x v="2"/>
    <x v="0"/>
    <s v="2018"/>
    <n v="1013.04"/>
    <n v="281.39999999999998"/>
    <s v="Oct-18"/>
    <n v="1"/>
    <n v="9"/>
    <d v="2018-10-28T00:00:00"/>
    <x v="5"/>
    <x v="2"/>
  </r>
  <r>
    <x v="3"/>
    <x v="5"/>
    <x v="1"/>
    <s v="2018"/>
    <n v="6772.36"/>
    <n v="1782.2"/>
    <s v="Oct-18"/>
    <n v="1"/>
    <n v="5"/>
    <d v="2018-10-28T00:00:00"/>
    <x v="5"/>
    <x v="5"/>
  </r>
  <r>
    <x v="0"/>
    <x v="3"/>
    <x v="1"/>
    <s v="2018"/>
    <n v="4752.4399999999996"/>
    <n v="2376.23"/>
    <s v="Oct-18"/>
    <n v="1"/>
    <n v="7"/>
    <d v="2018-10-28T00:00:00"/>
    <x v="5"/>
    <x v="3"/>
  </r>
  <r>
    <x v="3"/>
    <x v="0"/>
    <x v="1"/>
    <s v="2018"/>
    <n v="17012.64"/>
    <n v="7766.64"/>
    <s v="Oct-18"/>
    <n v="1"/>
    <n v="5"/>
    <d v="2018-10-28T00:00:00"/>
    <x v="5"/>
    <x v="0"/>
  </r>
  <r>
    <x v="1"/>
    <x v="5"/>
    <x v="1"/>
    <s v="2018"/>
    <n v="9045"/>
    <n v="2311.5"/>
    <s v="Oct-18"/>
    <n v="1"/>
    <n v="3"/>
    <d v="2018-10-28T00:00:00"/>
    <x v="5"/>
    <x v="5"/>
  </r>
  <r>
    <x v="0"/>
    <x v="4"/>
    <x v="1"/>
    <s v="2018"/>
    <n v="20126.13"/>
    <n v="236.79"/>
    <s v="Oct-18"/>
    <n v="1"/>
    <n v="4"/>
    <d v="2018-10-29T00:00:00"/>
    <x v="5"/>
    <x v="4"/>
  </r>
  <r>
    <x v="3"/>
    <x v="5"/>
    <x v="1"/>
    <s v="2018"/>
    <n v="12112.26"/>
    <n v="6451.11"/>
    <s v="Oct-18"/>
    <n v="1"/>
    <n v="6"/>
    <d v="2018-10-29T00:00:00"/>
    <x v="5"/>
    <x v="5"/>
  </r>
  <r>
    <x v="3"/>
    <x v="1"/>
    <x v="1"/>
    <s v="2018"/>
    <n v="20839.68"/>
    <n v="9725.2000000000007"/>
    <s v="Oct-18"/>
    <n v="1"/>
    <n v="4"/>
    <d v="2018-10-29T00:00:00"/>
    <x v="5"/>
    <x v="1"/>
  </r>
  <r>
    <x v="1"/>
    <x v="4"/>
    <x v="0"/>
    <s v="2018"/>
    <n v="6410.56"/>
    <n v="1602.64"/>
    <s v="Oct-18"/>
    <n v="1"/>
    <n v="9"/>
    <d v="2018-10-29T00:00:00"/>
    <x v="5"/>
    <x v="4"/>
  </r>
  <r>
    <x v="3"/>
    <x v="0"/>
    <x v="1"/>
    <s v="2018"/>
    <n v="2125.91"/>
    <n v="1029.3900000000001"/>
    <s v="Oct-18"/>
    <n v="1"/>
    <n v="7"/>
    <d v="2018-10-29T00:00:00"/>
    <x v="5"/>
    <x v="0"/>
  </r>
  <r>
    <x v="1"/>
    <x v="0"/>
    <x v="1"/>
    <s v="2018"/>
    <n v="10364.9"/>
    <n v="3292.38"/>
    <s v="Oct-18"/>
    <n v="1"/>
    <n v="6"/>
    <d v="2018-10-29T00:00:00"/>
    <x v="5"/>
    <x v="0"/>
  </r>
  <r>
    <x v="0"/>
    <x v="2"/>
    <x v="1"/>
    <s v="2018"/>
    <n v="5897.34"/>
    <n v="2817.62"/>
    <s v="Oct-18"/>
    <n v="1"/>
    <n v="4"/>
    <d v="2018-10-29T00:00:00"/>
    <x v="5"/>
    <x v="2"/>
  </r>
  <r>
    <x v="0"/>
    <x v="2"/>
    <x v="1"/>
    <s v="2018"/>
    <n v="3623.36"/>
    <n v="1539.92"/>
    <s v="Oct-18"/>
    <n v="1"/>
    <n v="4"/>
    <d v="2018-10-29T00:00:00"/>
    <x v="5"/>
    <x v="2"/>
  </r>
  <r>
    <x v="0"/>
    <x v="0"/>
    <x v="1"/>
    <s v="2018"/>
    <n v="4438.08"/>
    <n v="627.13"/>
    <s v="Oct-18"/>
    <n v="1"/>
    <n v="6"/>
    <d v="2018-10-29T00:00:00"/>
    <x v="5"/>
    <x v="0"/>
  </r>
  <r>
    <x v="3"/>
    <x v="3"/>
    <x v="0"/>
    <s v="2018"/>
    <n v="1366.8"/>
    <n v="434.16"/>
    <s v="Oct-18"/>
    <n v="1"/>
    <n v="10"/>
    <d v="2018-10-29T00:00:00"/>
    <x v="5"/>
    <x v="3"/>
  </r>
  <r>
    <x v="1"/>
    <x v="1"/>
    <x v="1"/>
    <s v="2018"/>
    <n v="782.56"/>
    <n v="117.38"/>
    <s v="Oct-18"/>
    <n v="1"/>
    <n v="1"/>
    <d v="2018-10-29T00:00:00"/>
    <x v="5"/>
    <x v="1"/>
  </r>
  <r>
    <x v="0"/>
    <x v="3"/>
    <x v="1"/>
    <s v="2018"/>
    <n v="6196.16"/>
    <n v="851.98"/>
    <s v="Oct-18"/>
    <n v="1"/>
    <n v="3"/>
    <d v="2018-10-29T00:00:00"/>
    <x v="5"/>
    <x v="3"/>
  </r>
  <r>
    <x v="0"/>
    <x v="0"/>
    <x v="1"/>
    <s v="2018"/>
    <n v="2363.7600000000002"/>
    <n v="-147.74"/>
    <s v="Oct-18"/>
    <n v="1"/>
    <n v="3"/>
    <d v="2018-10-30T00:00:00"/>
    <x v="5"/>
    <x v="0"/>
  </r>
  <r>
    <x v="0"/>
    <x v="2"/>
    <x v="1"/>
    <s v="2018"/>
    <n v="2176.83"/>
    <n v="846.54"/>
    <s v="Oct-18"/>
    <n v="1"/>
    <n v="7"/>
    <d v="2018-10-30T00:00:00"/>
    <x v="5"/>
    <x v="2"/>
  </r>
  <r>
    <x v="2"/>
    <x v="1"/>
    <x v="1"/>
    <s v="2018"/>
    <n v="7540.18"/>
    <n v="3725.74"/>
    <s v="Oct-18"/>
    <n v="1"/>
    <n v="3"/>
    <d v="2018-10-30T00:00:00"/>
    <x v="5"/>
    <x v="1"/>
  </r>
  <r>
    <x v="2"/>
    <x v="0"/>
    <x v="0"/>
    <s v="2018"/>
    <n v="9623.8799999999992"/>
    <n v="2138.64"/>
    <s v="Oct-18"/>
    <n v="1"/>
    <n v="10"/>
    <d v="2018-10-30T00:00:00"/>
    <x v="5"/>
    <x v="0"/>
  </r>
  <r>
    <x v="1"/>
    <x v="1"/>
    <x v="1"/>
    <s v="2018"/>
    <n v="4956.66"/>
    <n v="550.74"/>
    <s v="Oct-18"/>
    <n v="1"/>
    <n v="4"/>
    <d v="2018-10-31T00:00:00"/>
    <x v="5"/>
    <x v="1"/>
  </r>
  <r>
    <x v="0"/>
    <x v="5"/>
    <x v="1"/>
    <s v="2018"/>
    <n v="14707.84"/>
    <n v="-367.71"/>
    <s v="Oct-18"/>
    <n v="1"/>
    <n v="2"/>
    <d v="2018-10-31T00:00:00"/>
    <x v="5"/>
    <x v="5"/>
  </r>
  <r>
    <x v="0"/>
    <x v="3"/>
    <x v="1"/>
    <s v="2018"/>
    <n v="9319.9699999999993"/>
    <n v="1924.77"/>
    <s v="Oct-18"/>
    <n v="1"/>
    <n v="5"/>
    <d v="2018-10-31T00:00:00"/>
    <x v="5"/>
    <x v="3"/>
  </r>
  <r>
    <x v="3"/>
    <x v="0"/>
    <x v="1"/>
    <s v="2018"/>
    <n v="13394.64"/>
    <n v="-765.44"/>
    <s v="Oct-18"/>
    <n v="1"/>
    <n v="4"/>
    <d v="2018-10-31T00:00:00"/>
    <x v="5"/>
    <x v="0"/>
  </r>
  <r>
    <x v="3"/>
    <x v="4"/>
    <x v="1"/>
    <s v="2018"/>
    <n v="4413.96"/>
    <n v="686.64"/>
    <s v="Oct-18"/>
    <n v="1"/>
    <n v="7"/>
    <d v="2018-10-31T00:00:00"/>
    <x v="5"/>
    <x v="4"/>
  </r>
  <r>
    <x v="1"/>
    <x v="3"/>
    <x v="0"/>
    <s v="2018"/>
    <n v="16743.3"/>
    <n v="8864.1"/>
    <s v="Oct-18"/>
    <n v="1"/>
    <n v="9"/>
    <d v="2018-10-31T00:00:00"/>
    <x v="5"/>
    <x v="3"/>
  </r>
  <r>
    <x v="3"/>
    <x v="2"/>
    <x v="1"/>
    <s v="2018"/>
    <n v="20495.3"/>
    <n v="8688.19"/>
    <s v="Oct-18"/>
    <n v="1"/>
    <n v="5"/>
    <d v="2018-10-31T00:00:00"/>
    <x v="5"/>
    <x v="2"/>
  </r>
  <r>
    <x v="0"/>
    <x v="3"/>
    <x v="1"/>
    <s v="2018"/>
    <n v="3111.48"/>
    <n v="553.16"/>
    <s v="Oct-18"/>
    <n v="1"/>
    <n v="4"/>
    <d v="2018-10-31T00:00:00"/>
    <x v="5"/>
    <x v="3"/>
  </r>
  <r>
    <x v="1"/>
    <x v="2"/>
    <x v="0"/>
    <s v="2018"/>
    <n v="6834"/>
    <n v="321.60000000000002"/>
    <s v="Oct-18"/>
    <n v="1"/>
    <n v="8"/>
    <d v="2018-10-31T00:00:00"/>
    <x v="5"/>
    <x v="2"/>
  </r>
  <r>
    <x v="1"/>
    <x v="0"/>
    <x v="1"/>
    <s v="2018"/>
    <n v="793.28"/>
    <n v="138.82"/>
    <s v="Oct-18"/>
    <n v="1"/>
    <n v="3"/>
    <d v="2018-10-31T00:00:00"/>
    <x v="5"/>
    <x v="0"/>
  </r>
  <r>
    <x v="3"/>
    <x v="4"/>
    <x v="1"/>
    <s v="2018"/>
    <n v="1833.12"/>
    <n v="835.12"/>
    <s v="Oct-18"/>
    <n v="1"/>
    <n v="5"/>
    <d v="2018-10-31T00:00:00"/>
    <x v="5"/>
    <x v="4"/>
  </r>
  <r>
    <x v="3"/>
    <x v="3"/>
    <x v="1"/>
    <s v="2018"/>
    <n v="6628.98"/>
    <n v="1793.72"/>
    <s v="Oct-18"/>
    <n v="1"/>
    <n v="4"/>
    <d v="2018-10-31T00:00:00"/>
    <x v="5"/>
    <x v="3"/>
  </r>
  <r>
    <x v="0"/>
    <x v="1"/>
    <x v="1"/>
    <s v="2018"/>
    <n v="30144.639999999999"/>
    <n v="8250.08"/>
    <s v="Nov-18"/>
    <n v="1"/>
    <n v="1"/>
    <d v="2018-11-01T00:00:00"/>
    <x v="6"/>
    <x v="1"/>
  </r>
  <r>
    <x v="3"/>
    <x v="0"/>
    <x v="1"/>
    <s v="2018"/>
    <n v="4939.24"/>
    <n v="779.88"/>
    <s v="Nov-18"/>
    <n v="1"/>
    <n v="2"/>
    <d v="2018-11-01T00:00:00"/>
    <x v="6"/>
    <x v="0"/>
  </r>
  <r>
    <x v="3"/>
    <x v="2"/>
    <x v="0"/>
    <s v="2018"/>
    <n v="3615.32"/>
    <n v="456.67"/>
    <s v="Nov-18"/>
    <n v="1"/>
    <n v="10"/>
    <d v="2018-11-01T00:00:00"/>
    <x v="6"/>
    <x v="2"/>
  </r>
  <r>
    <x v="2"/>
    <x v="0"/>
    <x v="0"/>
    <s v="2018"/>
    <n v="1881.36"/>
    <n v="606.22"/>
    <s v="Nov-18"/>
    <n v="1"/>
    <n v="10"/>
    <d v="2018-11-01T00:00:00"/>
    <x v="6"/>
    <x v="0"/>
  </r>
  <r>
    <x v="0"/>
    <x v="2"/>
    <x v="1"/>
    <s v="2018"/>
    <n v="5136.8900000000003"/>
    <n v="2236.0500000000002"/>
    <s v="Nov-18"/>
    <n v="1"/>
    <n v="3"/>
    <d v="2018-11-01T00:00:00"/>
    <x v="6"/>
    <x v="2"/>
  </r>
  <r>
    <x v="0"/>
    <x v="2"/>
    <x v="1"/>
    <s v="2018"/>
    <n v="1201.98"/>
    <n v="117.58"/>
    <s v="Nov-18"/>
    <n v="1"/>
    <n v="3"/>
    <d v="2018-11-01T00:00:00"/>
    <x v="6"/>
    <x v="2"/>
  </r>
  <r>
    <x v="1"/>
    <x v="3"/>
    <x v="0"/>
    <s v="2018"/>
    <n v="46841.04"/>
    <n v="7286.4"/>
    <s v="Nov-18"/>
    <n v="1"/>
    <n v="10"/>
    <d v="2018-11-01T00:00:00"/>
    <x v="6"/>
    <x v="3"/>
  </r>
  <r>
    <x v="0"/>
    <x v="1"/>
    <x v="1"/>
    <s v="2018"/>
    <n v="12208.07"/>
    <n v="6682.34"/>
    <s v="Nov-18"/>
    <n v="1"/>
    <n v="4"/>
    <d v="2018-11-01T00:00:00"/>
    <x v="6"/>
    <x v="1"/>
  </r>
  <r>
    <x v="3"/>
    <x v="0"/>
    <x v="1"/>
    <s v="2018"/>
    <n v="28172.16"/>
    <n v="12207.92"/>
    <s v="Nov-18"/>
    <n v="1"/>
    <n v="1"/>
    <d v="2018-11-01T00:00:00"/>
    <x v="6"/>
    <x v="0"/>
  </r>
  <r>
    <x v="3"/>
    <x v="2"/>
    <x v="0"/>
    <s v="2018"/>
    <n v="2255.2199999999998"/>
    <n v="952.2"/>
    <s v="Nov-18"/>
    <n v="1"/>
    <n v="10"/>
    <d v="2018-11-01T00:00:00"/>
    <x v="6"/>
    <x v="2"/>
  </r>
  <r>
    <x v="3"/>
    <x v="0"/>
    <x v="1"/>
    <s v="2018"/>
    <n v="1543.68"/>
    <n v="445.96"/>
    <s v="Nov-18"/>
    <n v="1"/>
    <n v="4"/>
    <d v="2018-11-01T00:00:00"/>
    <x v="6"/>
    <x v="0"/>
  </r>
  <r>
    <x v="3"/>
    <x v="4"/>
    <x v="1"/>
    <s v="2018"/>
    <n v="2026.08"/>
    <n v="-260.49"/>
    <s v="Nov-18"/>
    <n v="1"/>
    <n v="4"/>
    <d v="2018-11-01T00:00:00"/>
    <x v="6"/>
    <x v="4"/>
  </r>
  <r>
    <x v="3"/>
    <x v="3"/>
    <x v="1"/>
    <s v="2018"/>
    <n v="23919"/>
    <n v="7574.35"/>
    <s v="Nov-18"/>
    <n v="1"/>
    <n v="4"/>
    <d v="2018-11-01T00:00:00"/>
    <x v="6"/>
    <x v="3"/>
  </r>
  <r>
    <x v="1"/>
    <x v="1"/>
    <x v="1"/>
    <s v="2018"/>
    <n v="4623"/>
    <n v="854.25"/>
    <s v="Nov-18"/>
    <n v="1"/>
    <n v="2"/>
    <d v="2018-11-02T00:00:00"/>
    <x v="6"/>
    <x v="1"/>
  </r>
  <r>
    <x v="1"/>
    <x v="1"/>
    <x v="1"/>
    <s v="2018"/>
    <n v="6664.16"/>
    <n v="1262.69"/>
    <s v="Nov-18"/>
    <n v="1"/>
    <n v="7"/>
    <d v="2018-11-02T00:00:00"/>
    <x v="6"/>
    <x v="1"/>
  </r>
  <r>
    <x v="3"/>
    <x v="2"/>
    <x v="0"/>
    <s v="2018"/>
    <n v="3642.12"/>
    <n v="1902"/>
    <s v="Nov-18"/>
    <n v="1"/>
    <n v="9"/>
    <d v="2018-11-02T00:00:00"/>
    <x v="6"/>
    <x v="2"/>
  </r>
  <r>
    <x v="3"/>
    <x v="0"/>
    <x v="1"/>
    <s v="2018"/>
    <n v="3644.8"/>
    <n v="857.6"/>
    <s v="Nov-18"/>
    <n v="1"/>
    <n v="4"/>
    <d v="2018-11-02T00:00:00"/>
    <x v="6"/>
    <x v="0"/>
  </r>
  <r>
    <x v="0"/>
    <x v="4"/>
    <x v="1"/>
    <s v="2018"/>
    <n v="1591.92"/>
    <n v="123.84"/>
    <s v="Nov-18"/>
    <n v="1"/>
    <n v="1"/>
    <d v="2018-11-02T00:00:00"/>
    <x v="6"/>
    <x v="4"/>
  </r>
  <r>
    <x v="3"/>
    <x v="2"/>
    <x v="1"/>
    <s v="2018"/>
    <n v="3258.88"/>
    <n v="1372.16"/>
    <s v="Nov-18"/>
    <n v="1"/>
    <n v="1"/>
    <d v="2018-11-02T00:00:00"/>
    <x v="6"/>
    <x v="2"/>
  </r>
  <r>
    <x v="0"/>
    <x v="5"/>
    <x v="1"/>
    <s v="2018"/>
    <n v="16667.46"/>
    <n v="4710.34"/>
    <s v="Nov-18"/>
    <n v="1"/>
    <n v="6"/>
    <d v="2018-11-02T00:00:00"/>
    <x v="6"/>
    <x v="5"/>
  </r>
  <r>
    <x v="0"/>
    <x v="1"/>
    <x v="0"/>
    <s v="2018"/>
    <n v="3819"/>
    <n v="2010"/>
    <s v="Nov-18"/>
    <n v="1"/>
    <n v="10"/>
    <d v="2018-11-02T00:00:00"/>
    <x v="6"/>
    <x v="1"/>
  </r>
  <r>
    <x v="3"/>
    <x v="0"/>
    <x v="1"/>
    <s v="2018"/>
    <n v="3240.45"/>
    <n v="1029.32"/>
    <s v="Nov-18"/>
    <n v="1"/>
    <n v="6"/>
    <d v="2018-11-03T00:00:00"/>
    <x v="6"/>
    <x v="0"/>
  </r>
  <r>
    <x v="3"/>
    <x v="2"/>
    <x v="0"/>
    <s v="2018"/>
    <n v="1794.93"/>
    <n v="472.35"/>
    <s v="Nov-18"/>
    <n v="1"/>
    <n v="10"/>
    <d v="2018-11-03T00:00:00"/>
    <x v="6"/>
    <x v="2"/>
  </r>
  <r>
    <x v="0"/>
    <x v="2"/>
    <x v="0"/>
    <s v="2018"/>
    <n v="7597.8"/>
    <n v="1181.8800000000001"/>
    <s v="Nov-18"/>
    <n v="1"/>
    <n v="9"/>
    <d v="2018-11-03T00:00:00"/>
    <x v="6"/>
    <x v="2"/>
  </r>
  <r>
    <x v="3"/>
    <x v="0"/>
    <x v="1"/>
    <s v="2018"/>
    <n v="11017.82"/>
    <n v="5566.91"/>
    <s v="Nov-18"/>
    <n v="1"/>
    <n v="4"/>
    <d v="2018-11-03T00:00:00"/>
    <x v="6"/>
    <x v="0"/>
  </r>
  <r>
    <x v="3"/>
    <x v="3"/>
    <x v="0"/>
    <s v="2018"/>
    <n v="29584.52"/>
    <n v="9965.32"/>
    <s v="Nov-18"/>
    <n v="1"/>
    <n v="8"/>
    <d v="2018-11-03T00:00:00"/>
    <x v="6"/>
    <x v="3"/>
  </r>
  <r>
    <x v="0"/>
    <x v="1"/>
    <x v="1"/>
    <s v="2018"/>
    <n v="117.25"/>
    <n v="-25.13"/>
    <s v="Nov-18"/>
    <n v="1"/>
    <n v="1"/>
    <d v="2018-11-03T00:00:00"/>
    <x v="6"/>
    <x v="1"/>
  </r>
  <r>
    <x v="3"/>
    <x v="3"/>
    <x v="0"/>
    <s v="2018"/>
    <n v="343.71"/>
    <n v="173.67"/>
    <s v="Nov-18"/>
    <n v="1"/>
    <n v="10"/>
    <d v="2018-11-03T00:00:00"/>
    <x v="6"/>
    <x v="3"/>
  </r>
  <r>
    <x v="2"/>
    <x v="1"/>
    <x v="1"/>
    <s v="2018"/>
    <n v="2178.84"/>
    <n v="508.4"/>
    <s v="Nov-18"/>
    <n v="1"/>
    <n v="4"/>
    <d v="2018-11-03T00:00:00"/>
    <x v="6"/>
    <x v="1"/>
  </r>
  <r>
    <x v="3"/>
    <x v="0"/>
    <x v="1"/>
    <s v="2018"/>
    <n v="1201.98"/>
    <n v="483.38"/>
    <s v="Nov-18"/>
    <n v="1"/>
    <n v="7"/>
    <d v="2018-11-03T00:00:00"/>
    <x v="6"/>
    <x v="0"/>
  </r>
  <r>
    <x v="3"/>
    <x v="3"/>
    <x v="0"/>
    <s v="2018"/>
    <n v="8284.42"/>
    <n v="3331.78"/>
    <s v="Nov-18"/>
    <n v="1"/>
    <n v="9"/>
    <d v="2018-11-03T00:00:00"/>
    <x v="6"/>
    <x v="3"/>
  </r>
  <r>
    <x v="1"/>
    <x v="1"/>
    <x v="1"/>
    <s v="2018"/>
    <n v="2074.9899999999998"/>
    <n v="480.53"/>
    <s v="Nov-18"/>
    <n v="1"/>
    <n v="3"/>
    <d v="2018-11-04T00:00:00"/>
    <x v="6"/>
    <x v="1"/>
  </r>
  <r>
    <x v="1"/>
    <x v="0"/>
    <x v="1"/>
    <s v="2018"/>
    <n v="21346.2"/>
    <n v="1897.44"/>
    <s v="Nov-18"/>
    <n v="1"/>
    <n v="7"/>
    <d v="2018-11-04T00:00:00"/>
    <x v="6"/>
    <x v="0"/>
  </r>
  <r>
    <x v="0"/>
    <x v="1"/>
    <x v="1"/>
    <s v="2018"/>
    <n v="32797.17"/>
    <n v="2186.4499999999998"/>
    <s v="Nov-18"/>
    <n v="1"/>
    <n v="2"/>
    <d v="2018-11-04T00:00:00"/>
    <x v="6"/>
    <x v="1"/>
  </r>
  <r>
    <x v="2"/>
    <x v="2"/>
    <x v="0"/>
    <s v="2018"/>
    <n v="7359.82"/>
    <n v="719.98"/>
    <s v="Nov-18"/>
    <n v="1"/>
    <n v="9"/>
    <d v="2018-11-04T00:00:00"/>
    <x v="6"/>
    <x v="2"/>
  </r>
  <r>
    <x v="2"/>
    <x v="4"/>
    <x v="1"/>
    <s v="2018"/>
    <n v="22583.02"/>
    <n v="4278.8999999999996"/>
    <s v="Nov-18"/>
    <n v="1"/>
    <n v="3"/>
    <d v="2018-11-04T00:00:00"/>
    <x v="6"/>
    <x v="4"/>
  </r>
  <r>
    <x v="3"/>
    <x v="5"/>
    <x v="1"/>
    <s v="2018"/>
    <n v="17752.32"/>
    <n v="8297.2800000000007"/>
    <s v="Nov-18"/>
    <n v="1"/>
    <n v="3"/>
    <d v="2018-11-04T00:00:00"/>
    <x v="6"/>
    <x v="5"/>
  </r>
  <r>
    <x v="1"/>
    <x v="3"/>
    <x v="1"/>
    <s v="2018"/>
    <n v="3131.58"/>
    <n v="692.25"/>
    <s v="Nov-18"/>
    <n v="1"/>
    <n v="6"/>
    <d v="2018-11-04T00:00:00"/>
    <x v="6"/>
    <x v="3"/>
  </r>
  <r>
    <x v="0"/>
    <x v="2"/>
    <x v="0"/>
    <s v="2018"/>
    <n v="5435.04"/>
    <n v="0"/>
    <s v="Nov-18"/>
    <n v="1"/>
    <n v="10"/>
    <d v="2018-11-05T00:00:00"/>
    <x v="6"/>
    <x v="2"/>
  </r>
  <r>
    <x v="1"/>
    <x v="2"/>
    <x v="1"/>
    <s v="2018"/>
    <n v="23970.59"/>
    <n v="11102.14"/>
    <s v="Nov-18"/>
    <n v="1"/>
    <n v="2"/>
    <d v="2018-11-05T00:00:00"/>
    <x v="6"/>
    <x v="2"/>
  </r>
  <r>
    <x v="3"/>
    <x v="0"/>
    <x v="1"/>
    <s v="2018"/>
    <n v="2921.53"/>
    <n v="1230.0999999999999"/>
    <s v="Nov-18"/>
    <n v="1"/>
    <n v="4"/>
    <d v="2018-11-05T00:00:00"/>
    <x v="6"/>
    <x v="0"/>
  </r>
  <r>
    <x v="0"/>
    <x v="2"/>
    <x v="0"/>
    <s v="2018"/>
    <n v="3106.66"/>
    <n v="1418.26"/>
    <s v="Nov-18"/>
    <n v="1"/>
    <n v="9"/>
    <d v="2018-11-06T00:00:00"/>
    <x v="6"/>
    <x v="2"/>
  </r>
  <r>
    <x v="3"/>
    <x v="2"/>
    <x v="1"/>
    <s v="2018"/>
    <n v="7236"/>
    <n v="402"/>
    <s v="Nov-18"/>
    <n v="1"/>
    <n v="3"/>
    <d v="2018-11-06T00:00:00"/>
    <x v="6"/>
    <x v="2"/>
  </r>
  <r>
    <x v="1"/>
    <x v="0"/>
    <x v="1"/>
    <s v="2018"/>
    <n v="16624.71"/>
    <n v="4063.83"/>
    <s v="Nov-18"/>
    <n v="1"/>
    <n v="2"/>
    <d v="2018-11-06T00:00:00"/>
    <x v="6"/>
    <x v="0"/>
  </r>
  <r>
    <x v="3"/>
    <x v="1"/>
    <x v="1"/>
    <s v="2018"/>
    <n v="7997.12"/>
    <n v="2399.12"/>
    <s v="Nov-18"/>
    <n v="1"/>
    <n v="1"/>
    <d v="2018-11-06T00:00:00"/>
    <x v="6"/>
    <x v="1"/>
  </r>
  <r>
    <x v="2"/>
    <x v="0"/>
    <x v="0"/>
    <s v="2018"/>
    <n v="5276.25"/>
    <n v="-904.5"/>
    <s v="Nov-18"/>
    <n v="1"/>
    <n v="10"/>
    <d v="2018-11-06T00:00:00"/>
    <x v="6"/>
    <x v="0"/>
  </r>
  <r>
    <x v="3"/>
    <x v="0"/>
    <x v="0"/>
    <s v="2018"/>
    <n v="5601.2"/>
    <n v="707.5"/>
    <s v="Nov-18"/>
    <n v="1"/>
    <n v="10"/>
    <d v="2018-11-06T00:00:00"/>
    <x v="6"/>
    <x v="0"/>
  </r>
  <r>
    <x v="0"/>
    <x v="0"/>
    <x v="1"/>
    <s v="2018"/>
    <n v="1423.88"/>
    <n v="154.78"/>
    <s v="Nov-18"/>
    <n v="1"/>
    <n v="2"/>
    <d v="2018-11-06T00:00:00"/>
    <x v="6"/>
    <x v="0"/>
  </r>
  <r>
    <x v="0"/>
    <x v="1"/>
    <x v="1"/>
    <s v="2018"/>
    <n v="6517.76"/>
    <n v="2607.12"/>
    <s v="Nov-18"/>
    <n v="1"/>
    <n v="7"/>
    <d v="2018-11-07T00:00:00"/>
    <x v="6"/>
    <x v="1"/>
  </r>
  <r>
    <x v="3"/>
    <x v="2"/>
    <x v="1"/>
    <s v="2018"/>
    <n v="5933.52"/>
    <n v="1516.32"/>
    <s v="Nov-18"/>
    <n v="1"/>
    <n v="1"/>
    <d v="2018-11-07T00:00:00"/>
    <x v="6"/>
    <x v="2"/>
  </r>
  <r>
    <x v="3"/>
    <x v="0"/>
    <x v="1"/>
    <s v="2018"/>
    <n v="5901.36"/>
    <n v="-1377"/>
    <s v="Nov-18"/>
    <n v="1"/>
    <n v="4"/>
    <d v="2018-11-07T00:00:00"/>
    <x v="6"/>
    <x v="0"/>
  </r>
  <r>
    <x v="0"/>
    <x v="0"/>
    <x v="1"/>
    <s v="2018"/>
    <n v="916.56"/>
    <n v="376.81"/>
    <s v="Nov-18"/>
    <n v="1"/>
    <n v="1"/>
    <d v="2018-11-07T00:00:00"/>
    <x v="6"/>
    <x v="0"/>
  </r>
  <r>
    <x v="2"/>
    <x v="2"/>
    <x v="0"/>
    <s v="2018"/>
    <n v="12569.2"/>
    <n v="4129.84"/>
    <s v="Nov-18"/>
    <n v="1"/>
    <n v="8"/>
    <d v="2018-11-07T00:00:00"/>
    <x v="6"/>
    <x v="2"/>
  </r>
  <r>
    <x v="3"/>
    <x v="0"/>
    <x v="1"/>
    <s v="2018"/>
    <n v="1614.97"/>
    <n v="315.97000000000003"/>
    <s v="Nov-18"/>
    <n v="1"/>
    <n v="4"/>
    <d v="2018-11-07T00:00:00"/>
    <x v="6"/>
    <x v="0"/>
  </r>
  <r>
    <x v="3"/>
    <x v="5"/>
    <x v="0"/>
    <s v="2018"/>
    <n v="16999.580000000002"/>
    <n v="6799.83"/>
    <s v="Nov-18"/>
    <n v="1"/>
    <n v="8"/>
    <d v="2018-11-07T00:00:00"/>
    <x v="6"/>
    <x v="5"/>
  </r>
  <r>
    <x v="0"/>
    <x v="5"/>
    <x v="1"/>
    <s v="2018"/>
    <n v="29192.7"/>
    <n v="14913.66"/>
    <s v="Nov-18"/>
    <n v="1"/>
    <n v="3"/>
    <d v="2018-11-07T00:00:00"/>
    <x v="6"/>
    <x v="5"/>
  </r>
  <r>
    <x v="0"/>
    <x v="0"/>
    <x v="1"/>
    <s v="2018"/>
    <n v="2238.13"/>
    <n v="157.97999999999999"/>
    <s v="Nov-18"/>
    <n v="1"/>
    <n v="7"/>
    <d v="2018-11-07T00:00:00"/>
    <x v="6"/>
    <x v="0"/>
  </r>
  <r>
    <x v="0"/>
    <x v="5"/>
    <x v="1"/>
    <s v="2018"/>
    <n v="2259.2399999999998"/>
    <n v="338.88"/>
    <s v="Nov-18"/>
    <n v="1"/>
    <n v="5"/>
    <d v="2018-11-07T00:00:00"/>
    <x v="6"/>
    <x v="5"/>
  </r>
  <r>
    <x v="3"/>
    <x v="0"/>
    <x v="1"/>
    <s v="2018"/>
    <n v="12920.95"/>
    <n v="6664.5"/>
    <s v="Nov-18"/>
    <n v="1"/>
    <n v="5"/>
    <d v="2018-11-07T00:00:00"/>
    <x v="6"/>
    <x v="0"/>
  </r>
  <r>
    <x v="0"/>
    <x v="4"/>
    <x v="0"/>
    <s v="2018"/>
    <n v="27152.42"/>
    <n v="9444.32"/>
    <s v="Nov-18"/>
    <n v="1"/>
    <n v="8"/>
    <d v="2018-11-07T00:00:00"/>
    <x v="6"/>
    <x v="4"/>
  </r>
  <r>
    <x v="1"/>
    <x v="0"/>
    <x v="1"/>
    <s v="2018"/>
    <n v="1005.67"/>
    <n v="550.47"/>
    <s v="Nov-18"/>
    <n v="1"/>
    <n v="2"/>
    <d v="2018-11-08T00:00:00"/>
    <x v="6"/>
    <x v="0"/>
  </r>
  <r>
    <x v="0"/>
    <x v="0"/>
    <x v="1"/>
    <s v="2018"/>
    <n v="2767.77"/>
    <n v="976.86"/>
    <s v="Nov-18"/>
    <n v="1"/>
    <n v="5"/>
    <d v="2018-11-08T00:00:00"/>
    <x v="6"/>
    <x v="0"/>
  </r>
  <r>
    <x v="0"/>
    <x v="1"/>
    <x v="1"/>
    <s v="2018"/>
    <n v="5435.04"/>
    <n v="1539.92"/>
    <s v="Nov-18"/>
    <n v="1"/>
    <n v="1"/>
    <d v="2018-11-08T00:00:00"/>
    <x v="6"/>
    <x v="1"/>
  </r>
  <r>
    <x v="1"/>
    <x v="5"/>
    <x v="1"/>
    <s v="2018"/>
    <n v="5966.75"/>
    <n v="2075.39"/>
    <s v="Nov-18"/>
    <n v="1"/>
    <n v="3"/>
    <d v="2018-11-08T00:00:00"/>
    <x v="6"/>
    <x v="5"/>
  </r>
  <r>
    <x v="2"/>
    <x v="1"/>
    <x v="1"/>
    <s v="2018"/>
    <n v="9438.9599999999991"/>
    <n v="4601.49"/>
    <s v="Nov-18"/>
    <n v="1"/>
    <n v="7"/>
    <d v="2018-11-08T00:00:00"/>
    <x v="6"/>
    <x v="1"/>
  </r>
  <r>
    <x v="3"/>
    <x v="0"/>
    <x v="1"/>
    <s v="2018"/>
    <n v="22914"/>
    <n v="4824"/>
    <s v="Nov-18"/>
    <n v="1"/>
    <n v="7"/>
    <d v="2018-11-08T00:00:00"/>
    <x v="6"/>
    <x v="0"/>
  </r>
  <r>
    <x v="0"/>
    <x v="3"/>
    <x v="0"/>
    <s v="2018"/>
    <n v="35275.5"/>
    <n v="2351.6999999999998"/>
    <s v="Nov-18"/>
    <n v="1"/>
    <n v="8"/>
    <d v="2018-11-08T00:00:00"/>
    <x v="6"/>
    <x v="3"/>
  </r>
  <r>
    <x v="0"/>
    <x v="4"/>
    <x v="1"/>
    <s v="2018"/>
    <n v="1350.72"/>
    <n v="540.28"/>
    <s v="Nov-18"/>
    <n v="1"/>
    <n v="1"/>
    <d v="2018-11-08T00:00:00"/>
    <x v="6"/>
    <x v="4"/>
  </r>
  <r>
    <x v="3"/>
    <x v="0"/>
    <x v="1"/>
    <s v="2018"/>
    <n v="5362.68"/>
    <n v="3031.08"/>
    <s v="Nov-18"/>
    <n v="1"/>
    <n v="6"/>
    <d v="2018-11-08T00:00:00"/>
    <x v="6"/>
    <x v="0"/>
  </r>
  <r>
    <x v="2"/>
    <x v="1"/>
    <x v="1"/>
    <s v="2018"/>
    <n v="7061.8"/>
    <n v="2326.1999999999998"/>
    <s v="Nov-18"/>
    <n v="1"/>
    <n v="2"/>
    <d v="2018-11-08T00:00:00"/>
    <x v="6"/>
    <x v="1"/>
  </r>
  <r>
    <x v="3"/>
    <x v="4"/>
    <x v="1"/>
    <s v="2018"/>
    <n v="29686.36"/>
    <n v="6249.72"/>
    <s v="Nov-18"/>
    <n v="1"/>
    <n v="4"/>
    <d v="2018-11-09T00:00:00"/>
    <x v="6"/>
    <x v="4"/>
  </r>
  <r>
    <x v="3"/>
    <x v="0"/>
    <x v="1"/>
    <s v="2018"/>
    <n v="2860.1"/>
    <n v="1212.42"/>
    <s v="Nov-18"/>
    <n v="1"/>
    <n v="7"/>
    <d v="2018-11-09T00:00:00"/>
    <x v="6"/>
    <x v="0"/>
  </r>
  <r>
    <x v="3"/>
    <x v="0"/>
    <x v="0"/>
    <s v="2018"/>
    <n v="9572.9599999999991"/>
    <n v="5441.48"/>
    <s v="Nov-18"/>
    <n v="1"/>
    <n v="9"/>
    <d v="2018-11-09T00:00:00"/>
    <x v="6"/>
    <x v="0"/>
  </r>
  <r>
    <x v="2"/>
    <x v="0"/>
    <x v="0"/>
    <s v="2018"/>
    <n v="10618.83"/>
    <n v="2477.73"/>
    <s v="Nov-18"/>
    <n v="1"/>
    <n v="9"/>
    <d v="2018-11-09T00:00:00"/>
    <x v="6"/>
    <x v="0"/>
  </r>
  <r>
    <x v="1"/>
    <x v="2"/>
    <x v="1"/>
    <s v="2018"/>
    <n v="7370.67"/>
    <n v="3258.63"/>
    <s v="Nov-18"/>
    <n v="1"/>
    <n v="2"/>
    <d v="2018-11-09T00:00:00"/>
    <x v="6"/>
    <x v="2"/>
  </r>
  <r>
    <x v="3"/>
    <x v="0"/>
    <x v="1"/>
    <s v="2018"/>
    <n v="5665.52"/>
    <n v="2185.2800000000002"/>
    <s v="Nov-18"/>
    <n v="1"/>
    <n v="6"/>
    <d v="2018-11-09T00:00:00"/>
    <x v="6"/>
    <x v="0"/>
  </r>
  <r>
    <x v="2"/>
    <x v="2"/>
    <x v="0"/>
    <s v="2018"/>
    <n v="1069.32"/>
    <n v="168.84"/>
    <s v="Nov-18"/>
    <n v="1"/>
    <n v="10"/>
    <d v="2018-11-09T00:00:00"/>
    <x v="6"/>
    <x v="2"/>
  </r>
  <r>
    <x v="1"/>
    <x v="2"/>
    <x v="0"/>
    <s v="2018"/>
    <n v="14397.63"/>
    <n v="3334.17"/>
    <s v="Nov-18"/>
    <n v="1"/>
    <n v="8"/>
    <d v="2018-11-09T00:00:00"/>
    <x v="6"/>
    <x v="2"/>
  </r>
  <r>
    <x v="2"/>
    <x v="0"/>
    <x v="1"/>
    <s v="2018"/>
    <n v="34574.68"/>
    <n v="14557.76"/>
    <s v="Nov-18"/>
    <n v="1"/>
    <n v="6"/>
    <d v="2018-11-10T00:00:00"/>
    <x v="6"/>
    <x v="0"/>
  </r>
  <r>
    <x v="3"/>
    <x v="3"/>
    <x v="1"/>
    <s v="2018"/>
    <n v="22672.799999999999"/>
    <n v="9069.1"/>
    <s v="Nov-18"/>
    <n v="1"/>
    <n v="6"/>
    <d v="2018-11-10T00:00:00"/>
    <x v="6"/>
    <x v="3"/>
  </r>
  <r>
    <x v="0"/>
    <x v="5"/>
    <x v="1"/>
    <s v="2018"/>
    <n v="1935.5"/>
    <n v="694.26"/>
    <s v="Nov-18"/>
    <n v="1"/>
    <n v="3"/>
    <d v="2018-11-10T00:00:00"/>
    <x v="6"/>
    <x v="5"/>
  </r>
  <r>
    <x v="0"/>
    <x v="0"/>
    <x v="1"/>
    <s v="2018"/>
    <n v="12780.92"/>
    <n v="3228.84"/>
    <s v="Nov-18"/>
    <n v="1"/>
    <n v="5"/>
    <d v="2018-11-10T00:00:00"/>
    <x v="6"/>
    <x v="0"/>
  </r>
  <r>
    <x v="3"/>
    <x v="4"/>
    <x v="1"/>
    <s v="2018"/>
    <n v="10425.870000000001"/>
    <n v="5706.81"/>
    <s v="Nov-18"/>
    <n v="1"/>
    <n v="4"/>
    <d v="2018-11-10T00:00:00"/>
    <x v="6"/>
    <x v="4"/>
  </r>
  <r>
    <x v="0"/>
    <x v="3"/>
    <x v="1"/>
    <s v="2018"/>
    <n v="3517.5"/>
    <n v="-58.65"/>
    <s v="Nov-18"/>
    <n v="1"/>
    <n v="5"/>
    <d v="2018-11-10T00:00:00"/>
    <x v="6"/>
    <x v="3"/>
  </r>
  <r>
    <x v="3"/>
    <x v="0"/>
    <x v="1"/>
    <s v="2018"/>
    <n v="36242.31"/>
    <n v="20982.39"/>
    <s v="Nov-18"/>
    <n v="1"/>
    <n v="2"/>
    <d v="2018-11-10T00:00:00"/>
    <x v="6"/>
    <x v="0"/>
  </r>
  <r>
    <x v="0"/>
    <x v="2"/>
    <x v="1"/>
    <s v="2018"/>
    <n v="906.11"/>
    <n v="118.19"/>
    <s v="Nov-18"/>
    <n v="1"/>
    <n v="2"/>
    <d v="2018-11-10T00:00:00"/>
    <x v="6"/>
    <x v="2"/>
  </r>
  <r>
    <x v="1"/>
    <x v="0"/>
    <x v="0"/>
    <s v="2018"/>
    <n v="9623.8799999999992"/>
    <n v="2026.08"/>
    <s v="Nov-18"/>
    <n v="1"/>
    <n v="8"/>
    <d v="2018-11-10T00:00:00"/>
    <x v="6"/>
    <x v="0"/>
  </r>
  <r>
    <x v="1"/>
    <x v="0"/>
    <x v="1"/>
    <s v="2018"/>
    <n v="6371.36"/>
    <n v="871.89"/>
    <s v="Nov-18"/>
    <n v="1"/>
    <n v="5"/>
    <d v="2018-11-10T00:00:00"/>
    <x v="6"/>
    <x v="0"/>
  </r>
  <r>
    <x v="3"/>
    <x v="3"/>
    <x v="1"/>
    <s v="2018"/>
    <n v="3593.61"/>
    <n v="1289.01"/>
    <s v="Nov-18"/>
    <n v="1"/>
    <n v="5"/>
    <d v="2018-11-10T00:00:00"/>
    <x v="6"/>
    <x v="3"/>
  </r>
  <r>
    <x v="3"/>
    <x v="0"/>
    <x v="1"/>
    <s v="2018"/>
    <n v="9599.76"/>
    <n v="2026.6"/>
    <s v="Nov-18"/>
    <n v="1"/>
    <n v="3"/>
    <d v="2018-11-10T00:00:00"/>
    <x v="6"/>
    <x v="0"/>
  </r>
  <r>
    <x v="3"/>
    <x v="0"/>
    <x v="1"/>
    <s v="2018"/>
    <n v="11537.4"/>
    <n v="-961.45"/>
    <s v="Nov-18"/>
    <n v="1"/>
    <n v="1"/>
    <d v="2018-11-11T00:00:00"/>
    <x v="6"/>
    <x v="0"/>
  </r>
  <r>
    <x v="0"/>
    <x v="4"/>
    <x v="1"/>
    <s v="2018"/>
    <n v="1005.67"/>
    <n v="476.37"/>
    <s v="Nov-18"/>
    <n v="1"/>
    <n v="7"/>
    <d v="2018-11-11T00:00:00"/>
    <x v="6"/>
    <x v="4"/>
  </r>
  <r>
    <x v="0"/>
    <x v="3"/>
    <x v="0"/>
    <s v="2018"/>
    <n v="5552.62"/>
    <n v="849.23"/>
    <s v="Nov-18"/>
    <n v="1"/>
    <n v="9"/>
    <d v="2018-11-11T00:00:00"/>
    <x v="6"/>
    <x v="3"/>
  </r>
  <r>
    <x v="0"/>
    <x v="2"/>
    <x v="1"/>
    <s v="2018"/>
    <n v="9776.64"/>
    <n v="3601.92"/>
    <s v="Nov-18"/>
    <n v="1"/>
    <n v="2"/>
    <d v="2018-11-11T00:00:00"/>
    <x v="6"/>
    <x v="2"/>
  </r>
  <r>
    <x v="0"/>
    <x v="3"/>
    <x v="1"/>
    <s v="2018"/>
    <n v="3039.12"/>
    <n v="675.36"/>
    <s v="Nov-18"/>
    <n v="1"/>
    <n v="2"/>
    <d v="2018-11-11T00:00:00"/>
    <x v="6"/>
    <x v="3"/>
  </r>
  <r>
    <x v="2"/>
    <x v="1"/>
    <x v="0"/>
    <s v="2018"/>
    <n v="4464.88"/>
    <n v="-382.69"/>
    <s v="Nov-18"/>
    <n v="1"/>
    <n v="10"/>
    <d v="2018-11-11T00:00:00"/>
    <x v="6"/>
    <x v="1"/>
  </r>
  <r>
    <x v="3"/>
    <x v="1"/>
    <x v="1"/>
    <s v="2018"/>
    <n v="1004.73"/>
    <n v="316.70999999999998"/>
    <s v="Nov-18"/>
    <n v="1"/>
    <n v="2"/>
    <d v="2018-11-11T00:00:00"/>
    <x v="6"/>
    <x v="1"/>
  </r>
  <r>
    <x v="3"/>
    <x v="2"/>
    <x v="0"/>
    <s v="2018"/>
    <n v="8048.04"/>
    <n v="-1877.89"/>
    <s v="Nov-18"/>
    <n v="1"/>
    <n v="8"/>
    <d v="2018-11-11T00:00:00"/>
    <x v="6"/>
    <x v="2"/>
  </r>
  <r>
    <x v="3"/>
    <x v="0"/>
    <x v="1"/>
    <s v="2018"/>
    <n v="33828.03"/>
    <n v="5515.41"/>
    <s v="Nov-18"/>
    <n v="1"/>
    <n v="7"/>
    <d v="2018-11-11T00:00:00"/>
    <x v="6"/>
    <x v="0"/>
  </r>
  <r>
    <x v="3"/>
    <x v="2"/>
    <x v="1"/>
    <s v="2018"/>
    <n v="325.62"/>
    <n v="83.22"/>
    <s v="Nov-18"/>
    <n v="1"/>
    <n v="7"/>
    <d v="2018-11-11T00:00:00"/>
    <x v="6"/>
    <x v="2"/>
  </r>
  <r>
    <x v="0"/>
    <x v="5"/>
    <x v="1"/>
    <s v="2018"/>
    <n v="7006.86"/>
    <n v="1479.22"/>
    <s v="Nov-18"/>
    <n v="1"/>
    <n v="6"/>
    <d v="2018-11-12T00:00:00"/>
    <x v="6"/>
    <x v="5"/>
  </r>
  <r>
    <x v="2"/>
    <x v="4"/>
    <x v="1"/>
    <s v="2018"/>
    <n v="842.86"/>
    <n v="118.98"/>
    <s v="Nov-18"/>
    <n v="1"/>
    <n v="3"/>
    <d v="2018-11-12T00:00:00"/>
    <x v="6"/>
    <x v="4"/>
  </r>
  <r>
    <x v="3"/>
    <x v="0"/>
    <x v="1"/>
    <s v="2018"/>
    <n v="20851.740000000002"/>
    <n v="4609.32"/>
    <s v="Nov-18"/>
    <n v="1"/>
    <n v="6"/>
    <d v="2018-11-12T00:00:00"/>
    <x v="6"/>
    <x v="0"/>
  </r>
  <r>
    <x v="1"/>
    <x v="3"/>
    <x v="1"/>
    <s v="2018"/>
    <n v="43307.46"/>
    <n v="17322.97"/>
    <s v="Nov-18"/>
    <n v="1"/>
    <n v="7"/>
    <d v="2018-11-12T00:00:00"/>
    <x v="6"/>
    <x v="3"/>
  </r>
  <r>
    <x v="3"/>
    <x v="0"/>
    <x v="1"/>
    <s v="2018"/>
    <n v="4901.05"/>
    <n v="825.45"/>
    <s v="Nov-18"/>
    <n v="1"/>
    <n v="1"/>
    <d v="2018-11-12T00:00:00"/>
    <x v="6"/>
    <x v="0"/>
  </r>
  <r>
    <x v="3"/>
    <x v="1"/>
    <x v="1"/>
    <s v="2018"/>
    <n v="12386.29"/>
    <n v="1694.98"/>
    <s v="Nov-18"/>
    <n v="1"/>
    <n v="5"/>
    <d v="2018-11-12T00:00:00"/>
    <x v="6"/>
    <x v="1"/>
  </r>
  <r>
    <x v="1"/>
    <x v="5"/>
    <x v="0"/>
    <s v="2018"/>
    <n v="2128.59"/>
    <n v="922.39"/>
    <s v="Nov-18"/>
    <n v="1"/>
    <n v="9"/>
    <d v="2018-11-12T00:00:00"/>
    <x v="6"/>
    <x v="5"/>
  </r>
  <r>
    <x v="3"/>
    <x v="2"/>
    <x v="1"/>
    <s v="2018"/>
    <n v="434.16"/>
    <n v="-137.49"/>
    <s v="Nov-18"/>
    <n v="1"/>
    <n v="4"/>
    <d v="2018-11-13T00:00:00"/>
    <x v="6"/>
    <x v="2"/>
  </r>
  <r>
    <x v="3"/>
    <x v="5"/>
    <x v="1"/>
    <s v="2018"/>
    <n v="4623"/>
    <n v="1155.75"/>
    <s v="Nov-18"/>
    <n v="1"/>
    <n v="6"/>
    <d v="2018-11-13T00:00:00"/>
    <x v="6"/>
    <x v="5"/>
  </r>
  <r>
    <x v="0"/>
    <x v="0"/>
    <x v="0"/>
    <s v="2018"/>
    <n v="6228.32"/>
    <n v="2224.4"/>
    <s v="Nov-18"/>
    <n v="1"/>
    <n v="8"/>
    <d v="2018-11-13T00:00:00"/>
    <x v="6"/>
    <x v="0"/>
  </r>
  <r>
    <x v="3"/>
    <x v="4"/>
    <x v="1"/>
    <s v="2018"/>
    <n v="6950.58"/>
    <n v="3292.38"/>
    <s v="Nov-18"/>
    <n v="1"/>
    <n v="1"/>
    <d v="2018-11-13T00:00:00"/>
    <x v="6"/>
    <x v="4"/>
  </r>
  <r>
    <x v="3"/>
    <x v="0"/>
    <x v="1"/>
    <s v="2018"/>
    <n v="222.77"/>
    <n v="86.76"/>
    <s v="Nov-18"/>
    <n v="1"/>
    <n v="7"/>
    <d v="2018-11-13T00:00:00"/>
    <x v="6"/>
    <x v="0"/>
  </r>
  <r>
    <x v="3"/>
    <x v="4"/>
    <x v="1"/>
    <s v="2018"/>
    <n v="10597.73"/>
    <n v="2119.52"/>
    <s v="Nov-18"/>
    <n v="1"/>
    <n v="5"/>
    <d v="2018-11-13T00:00:00"/>
    <x v="6"/>
    <x v="4"/>
  </r>
  <r>
    <x v="0"/>
    <x v="0"/>
    <x v="0"/>
    <s v="2018"/>
    <n v="7625.27"/>
    <n v="2167.19"/>
    <s v="Nov-18"/>
    <n v="1"/>
    <n v="8"/>
    <d v="2018-11-13T00:00:00"/>
    <x v="6"/>
    <x v="0"/>
  </r>
  <r>
    <x v="0"/>
    <x v="2"/>
    <x v="1"/>
    <s v="2018"/>
    <n v="3192.95"/>
    <n v="1631.17"/>
    <s v="Nov-18"/>
    <n v="1"/>
    <n v="6"/>
    <d v="2018-11-13T00:00:00"/>
    <x v="6"/>
    <x v="2"/>
  </r>
  <r>
    <x v="0"/>
    <x v="2"/>
    <x v="0"/>
    <s v="2018"/>
    <n v="5408.91"/>
    <n v="841.38"/>
    <s v="Nov-18"/>
    <n v="1"/>
    <n v="8"/>
    <d v="2018-11-14T00:00:00"/>
    <x v="6"/>
    <x v="2"/>
  </r>
  <r>
    <x v="3"/>
    <x v="5"/>
    <x v="1"/>
    <s v="2018"/>
    <n v="422.1"/>
    <n v="79.72"/>
    <s v="Nov-18"/>
    <n v="1"/>
    <n v="2"/>
    <d v="2018-11-14T00:00:00"/>
    <x v="6"/>
    <x v="5"/>
  </r>
  <r>
    <x v="0"/>
    <x v="5"/>
    <x v="1"/>
    <s v="2018"/>
    <n v="1566.12"/>
    <n v="257.94"/>
    <s v="Nov-18"/>
    <n v="1"/>
    <n v="5"/>
    <d v="2018-11-14T00:00:00"/>
    <x v="6"/>
    <x v="5"/>
  </r>
  <r>
    <x v="3"/>
    <x v="1"/>
    <x v="1"/>
    <s v="2018"/>
    <n v="7248.86"/>
    <n v="2363.77"/>
    <s v="Nov-18"/>
    <n v="1"/>
    <n v="5"/>
    <d v="2018-11-14T00:00:00"/>
    <x v="6"/>
    <x v="1"/>
  </r>
  <r>
    <x v="3"/>
    <x v="4"/>
    <x v="1"/>
    <s v="2018"/>
    <n v="6336.59"/>
    <n v="2548.39"/>
    <s v="Nov-18"/>
    <n v="1"/>
    <n v="1"/>
    <d v="2018-11-14T00:00:00"/>
    <x v="6"/>
    <x v="4"/>
  </r>
  <r>
    <x v="3"/>
    <x v="2"/>
    <x v="0"/>
    <s v="2018"/>
    <n v="5843.07"/>
    <n v="2337.21"/>
    <s v="Nov-18"/>
    <n v="1"/>
    <n v="9"/>
    <d v="2018-11-14T00:00:00"/>
    <x v="6"/>
    <x v="2"/>
  </r>
  <r>
    <x v="0"/>
    <x v="1"/>
    <x v="1"/>
    <s v="2018"/>
    <n v="11966.2"/>
    <n v="6046.1"/>
    <s v="Nov-18"/>
    <n v="1"/>
    <n v="4"/>
    <d v="2018-11-14T00:00:00"/>
    <x v="6"/>
    <x v="1"/>
  </r>
  <r>
    <x v="2"/>
    <x v="0"/>
    <x v="1"/>
    <s v="2018"/>
    <n v="5294.34"/>
    <n v="294.12"/>
    <s v="Nov-18"/>
    <n v="1"/>
    <n v="2"/>
    <d v="2018-11-14T00:00:00"/>
    <x v="6"/>
    <x v="0"/>
  </r>
  <r>
    <x v="0"/>
    <x v="0"/>
    <x v="1"/>
    <s v="2018"/>
    <n v="5219.3"/>
    <n v="2582.1999999999998"/>
    <s v="Nov-18"/>
    <n v="1"/>
    <n v="2"/>
    <d v="2018-11-14T00:00:00"/>
    <x v="6"/>
    <x v="0"/>
  </r>
  <r>
    <x v="0"/>
    <x v="2"/>
    <x v="0"/>
    <s v="2018"/>
    <n v="16708.12"/>
    <n v="9145.49"/>
    <s v="Nov-18"/>
    <n v="1"/>
    <n v="9"/>
    <d v="2018-11-14T00:00:00"/>
    <x v="6"/>
    <x v="2"/>
  </r>
  <r>
    <x v="1"/>
    <x v="0"/>
    <x v="0"/>
    <s v="2018"/>
    <n v="26332"/>
    <n v="7761"/>
    <s v="Nov-18"/>
    <n v="1"/>
    <n v="8"/>
    <d v="2018-11-14T00:00:00"/>
    <x v="6"/>
    <x v="0"/>
  </r>
  <r>
    <x v="3"/>
    <x v="1"/>
    <x v="0"/>
    <s v="2018"/>
    <n v="11457"/>
    <n v="4341.6000000000004"/>
    <s v="Nov-18"/>
    <n v="1"/>
    <n v="10"/>
    <d v="2018-11-15T00:00:00"/>
    <x v="6"/>
    <x v="1"/>
  </r>
  <r>
    <x v="3"/>
    <x v="1"/>
    <x v="1"/>
    <s v="2018"/>
    <n v="875.29"/>
    <n v="95.14"/>
    <s v="Nov-18"/>
    <n v="1"/>
    <n v="4"/>
    <d v="2018-11-15T00:00:00"/>
    <x v="6"/>
    <x v="1"/>
  </r>
  <r>
    <x v="0"/>
    <x v="5"/>
    <x v="0"/>
    <s v="2018"/>
    <n v="24312.959999999999"/>
    <n v="2431.31"/>
    <s v="Nov-18"/>
    <n v="1"/>
    <n v="9"/>
    <d v="2018-11-15T00:00:00"/>
    <x v="6"/>
    <x v="5"/>
  </r>
  <r>
    <x v="2"/>
    <x v="4"/>
    <x v="1"/>
    <s v="2018"/>
    <n v="6263.16"/>
    <n v="2900.82"/>
    <s v="Nov-18"/>
    <n v="1"/>
    <n v="6"/>
    <d v="2018-11-15T00:00:00"/>
    <x v="6"/>
    <x v="4"/>
  </r>
  <r>
    <x v="0"/>
    <x v="2"/>
    <x v="1"/>
    <s v="2018"/>
    <n v="1072.54"/>
    <n v="477.98"/>
    <s v="Nov-18"/>
    <n v="1"/>
    <n v="3"/>
    <d v="2018-11-15T00:00:00"/>
    <x v="6"/>
    <x v="2"/>
  </r>
  <r>
    <x v="1"/>
    <x v="1"/>
    <x v="1"/>
    <s v="2018"/>
    <n v="15324.24"/>
    <n v="4597.26"/>
    <s v="Nov-18"/>
    <n v="1"/>
    <n v="4"/>
    <d v="2018-11-16T00:00:00"/>
    <x v="6"/>
    <x v="1"/>
  </r>
  <r>
    <x v="0"/>
    <x v="3"/>
    <x v="1"/>
    <s v="2018"/>
    <n v="4799.21"/>
    <n v="2323.83"/>
    <s v="Nov-18"/>
    <n v="1"/>
    <n v="2"/>
    <d v="2018-11-16T00:00:00"/>
    <x v="6"/>
    <x v="3"/>
  </r>
  <r>
    <x v="3"/>
    <x v="0"/>
    <x v="1"/>
    <s v="2018"/>
    <n v="24594.36"/>
    <n v="5954.44"/>
    <s v="Nov-18"/>
    <n v="1"/>
    <n v="7"/>
    <d v="2018-11-16T00:00:00"/>
    <x v="6"/>
    <x v="0"/>
  </r>
  <r>
    <x v="1"/>
    <x v="3"/>
    <x v="0"/>
    <s v="2018"/>
    <n v="24853.25"/>
    <n v="13507.23"/>
    <s v="Nov-18"/>
    <n v="1"/>
    <n v="8"/>
    <d v="2018-11-16T00:00:00"/>
    <x v="6"/>
    <x v="3"/>
  </r>
  <r>
    <x v="3"/>
    <x v="1"/>
    <x v="1"/>
    <s v="2018"/>
    <n v="394.63"/>
    <n v="103.85"/>
    <s v="Nov-18"/>
    <n v="1"/>
    <n v="6"/>
    <d v="2018-11-16T00:00:00"/>
    <x v="6"/>
    <x v="1"/>
  </r>
  <r>
    <x v="3"/>
    <x v="2"/>
    <x v="0"/>
    <s v="2018"/>
    <n v="10799.33"/>
    <n v="4343.21"/>
    <s v="Nov-18"/>
    <n v="1"/>
    <n v="8"/>
    <d v="2018-11-16T00:00:00"/>
    <x v="6"/>
    <x v="2"/>
  </r>
  <r>
    <x v="3"/>
    <x v="0"/>
    <x v="1"/>
    <s v="2018"/>
    <n v="6190.8"/>
    <n v="1392.93"/>
    <s v="Nov-18"/>
    <n v="1"/>
    <n v="2"/>
    <d v="2018-11-16T00:00:00"/>
    <x v="6"/>
    <x v="0"/>
  </r>
  <r>
    <x v="3"/>
    <x v="3"/>
    <x v="1"/>
    <s v="2018"/>
    <n v="6072.21"/>
    <n v="1725.81"/>
    <s v="Nov-18"/>
    <n v="1"/>
    <n v="7"/>
    <d v="2018-11-16T00:00:00"/>
    <x v="6"/>
    <x v="3"/>
  </r>
  <r>
    <x v="3"/>
    <x v="0"/>
    <x v="1"/>
    <s v="2018"/>
    <n v="27882.720000000001"/>
    <n v="6196.16"/>
    <s v="Nov-18"/>
    <n v="1"/>
    <n v="1"/>
    <d v="2018-11-16T00:00:00"/>
    <x v="6"/>
    <x v="0"/>
  </r>
  <r>
    <x v="0"/>
    <x v="1"/>
    <x v="1"/>
    <s v="2018"/>
    <n v="26083.1"/>
    <n v="4909.75"/>
    <s v="Nov-18"/>
    <n v="1"/>
    <n v="4"/>
    <d v="2018-11-16T00:00:00"/>
    <x v="6"/>
    <x v="1"/>
  </r>
  <r>
    <x v="0"/>
    <x v="2"/>
    <x v="1"/>
    <s v="2018"/>
    <n v="808.69"/>
    <n v="0"/>
    <s v="Nov-18"/>
    <n v="1"/>
    <n v="6"/>
    <d v="2018-11-17T00:00:00"/>
    <x v="6"/>
    <x v="2"/>
  </r>
  <r>
    <x v="3"/>
    <x v="0"/>
    <x v="1"/>
    <s v="2018"/>
    <n v="13462.18"/>
    <n v="1463.26"/>
    <s v="Nov-18"/>
    <n v="1"/>
    <n v="3"/>
    <d v="2018-11-17T00:00:00"/>
    <x v="6"/>
    <x v="0"/>
  </r>
  <r>
    <x v="0"/>
    <x v="0"/>
    <x v="0"/>
    <s v="2018"/>
    <n v="5664.85"/>
    <n v="2325.5500000000002"/>
    <s v="Nov-18"/>
    <n v="1"/>
    <n v="9"/>
    <d v="2018-11-17T00:00:00"/>
    <x v="6"/>
    <x v="0"/>
  </r>
  <r>
    <x v="1"/>
    <x v="1"/>
    <x v="1"/>
    <s v="2018"/>
    <n v="10066.08"/>
    <n v="377.48"/>
    <s v="Nov-18"/>
    <n v="1"/>
    <n v="5"/>
    <d v="2018-11-17T00:00:00"/>
    <x v="6"/>
    <x v="1"/>
  </r>
  <r>
    <x v="3"/>
    <x v="0"/>
    <x v="1"/>
    <s v="2018"/>
    <n v="16266.8"/>
    <n v="2652.22"/>
    <s v="Nov-18"/>
    <n v="1"/>
    <n v="7"/>
    <d v="2018-11-17T00:00:00"/>
    <x v="6"/>
    <x v="0"/>
  </r>
  <r>
    <x v="0"/>
    <x v="0"/>
    <x v="1"/>
    <s v="2018"/>
    <n v="6040.72"/>
    <n v="1510.17"/>
    <s v="Nov-18"/>
    <n v="1"/>
    <n v="4"/>
    <d v="2018-11-18T00:00:00"/>
    <x v="6"/>
    <x v="0"/>
  </r>
  <r>
    <x v="0"/>
    <x v="1"/>
    <x v="1"/>
    <s v="2018"/>
    <n v="5922.8"/>
    <n v="278.72000000000003"/>
    <s v="Nov-18"/>
    <n v="1"/>
    <n v="3"/>
    <d v="2018-11-18T00:00:00"/>
    <x v="6"/>
    <x v="1"/>
  </r>
  <r>
    <x v="0"/>
    <x v="1"/>
    <x v="0"/>
    <s v="2018"/>
    <n v="3636.76"/>
    <n v="1462.61"/>
    <s v="Nov-18"/>
    <n v="1"/>
    <n v="8"/>
    <d v="2018-11-18T00:00:00"/>
    <x v="6"/>
    <x v="1"/>
  </r>
  <r>
    <x v="3"/>
    <x v="3"/>
    <x v="1"/>
    <s v="2018"/>
    <n v="25427.84"/>
    <n v="11760.4"/>
    <s v="Nov-18"/>
    <n v="1"/>
    <n v="5"/>
    <d v="2018-11-18T00:00:00"/>
    <x v="6"/>
    <x v="3"/>
  </r>
  <r>
    <x v="3"/>
    <x v="1"/>
    <x v="1"/>
    <s v="2018"/>
    <n v="21413.200000000001"/>
    <n v="3274.96"/>
    <s v="Nov-18"/>
    <n v="1"/>
    <n v="6"/>
    <d v="2018-11-18T00:00:00"/>
    <x v="6"/>
    <x v="1"/>
  </r>
  <r>
    <x v="3"/>
    <x v="4"/>
    <x v="1"/>
    <s v="2018"/>
    <n v="2422.4499999999998"/>
    <n v="737.26"/>
    <s v="Nov-18"/>
    <n v="1"/>
    <n v="1"/>
    <d v="2018-11-18T00:00:00"/>
    <x v="6"/>
    <x v="4"/>
  </r>
  <r>
    <x v="0"/>
    <x v="2"/>
    <x v="1"/>
    <s v="2018"/>
    <n v="6213.31"/>
    <n v="2768.99"/>
    <s v="Nov-18"/>
    <n v="1"/>
    <n v="7"/>
    <d v="2018-11-18T00:00:00"/>
    <x v="6"/>
    <x v="2"/>
  </r>
  <r>
    <x v="0"/>
    <x v="4"/>
    <x v="0"/>
    <s v="2018"/>
    <n v="43040.13"/>
    <n v="22199.66"/>
    <s v="Nov-18"/>
    <n v="1"/>
    <n v="10"/>
    <d v="2018-11-18T00:00:00"/>
    <x v="6"/>
    <x v="4"/>
  </r>
  <r>
    <x v="3"/>
    <x v="3"/>
    <x v="1"/>
    <s v="2018"/>
    <n v="3787.17"/>
    <n v="1793.92"/>
    <s v="Nov-18"/>
    <n v="1"/>
    <n v="2"/>
    <d v="2018-11-18T00:00:00"/>
    <x v="6"/>
    <x v="3"/>
  </r>
  <r>
    <x v="2"/>
    <x v="0"/>
    <x v="1"/>
    <s v="2018"/>
    <n v="26554.78"/>
    <n v="3074.75"/>
    <s v="Nov-18"/>
    <n v="1"/>
    <n v="2"/>
    <d v="2018-11-18T00:00:00"/>
    <x v="6"/>
    <x v="0"/>
  </r>
  <r>
    <x v="3"/>
    <x v="2"/>
    <x v="1"/>
    <s v="2018"/>
    <n v="11584.3"/>
    <n v="5487.3"/>
    <s v="Nov-18"/>
    <n v="1"/>
    <n v="1"/>
    <d v="2018-11-18T00:00:00"/>
    <x v="6"/>
    <x v="2"/>
  </r>
  <r>
    <x v="0"/>
    <x v="0"/>
    <x v="1"/>
    <s v="2018"/>
    <n v="5054.4799999999996"/>
    <n v="1153.73"/>
    <s v="Nov-18"/>
    <n v="1"/>
    <n v="2"/>
    <d v="2018-11-19T00:00:00"/>
    <x v="6"/>
    <x v="0"/>
  </r>
  <r>
    <x v="3"/>
    <x v="4"/>
    <x v="1"/>
    <s v="2018"/>
    <n v="30144.639999999999"/>
    <n v="8567.44"/>
    <s v="Nov-18"/>
    <n v="1"/>
    <n v="3"/>
    <d v="2018-11-19T00:00:00"/>
    <x v="6"/>
    <x v="4"/>
  </r>
  <r>
    <x v="3"/>
    <x v="4"/>
    <x v="0"/>
    <s v="2018"/>
    <n v="13748.4"/>
    <n v="1447.2"/>
    <s v="Nov-18"/>
    <n v="1"/>
    <n v="9"/>
    <d v="2018-11-19T00:00:00"/>
    <x v="6"/>
    <x v="4"/>
  </r>
  <r>
    <x v="3"/>
    <x v="2"/>
    <x v="1"/>
    <s v="2018"/>
    <n v="2078.67"/>
    <n v="293.45"/>
    <s v="Nov-18"/>
    <n v="1"/>
    <n v="3"/>
    <d v="2018-11-19T00:00:00"/>
    <x v="6"/>
    <x v="2"/>
  </r>
  <r>
    <x v="3"/>
    <x v="4"/>
    <x v="1"/>
    <s v="2018"/>
    <n v="40943.699999999997"/>
    <n v="7733.81"/>
    <s v="Nov-18"/>
    <n v="1"/>
    <n v="2"/>
    <d v="2018-11-19T00:00:00"/>
    <x v="6"/>
    <x v="4"/>
  </r>
  <r>
    <x v="2"/>
    <x v="5"/>
    <x v="0"/>
    <s v="2018"/>
    <n v="11095.2"/>
    <n v="6030"/>
    <s v="Nov-18"/>
    <n v="1"/>
    <n v="10"/>
    <d v="2018-11-19T00:00:00"/>
    <x v="6"/>
    <x v="5"/>
  </r>
  <r>
    <x v="3"/>
    <x v="4"/>
    <x v="1"/>
    <s v="2018"/>
    <n v="7261.19"/>
    <n v="3235.97"/>
    <s v="Nov-18"/>
    <n v="1"/>
    <n v="6"/>
    <d v="2018-11-19T00:00:00"/>
    <x v="6"/>
    <x v="4"/>
  </r>
  <r>
    <x v="1"/>
    <x v="3"/>
    <x v="1"/>
    <s v="2018"/>
    <n v="12735.36"/>
    <n v="2971.6"/>
    <s v="Nov-18"/>
    <n v="1"/>
    <n v="1"/>
    <d v="2018-11-19T00:00:00"/>
    <x v="6"/>
    <x v="3"/>
  </r>
  <r>
    <x v="0"/>
    <x v="2"/>
    <x v="1"/>
    <s v="2018"/>
    <n v="8128.44"/>
    <n v="3612.64"/>
    <s v="Nov-18"/>
    <n v="1"/>
    <n v="5"/>
    <d v="2018-11-19T00:00:00"/>
    <x v="6"/>
    <x v="2"/>
  </r>
  <r>
    <x v="1"/>
    <x v="2"/>
    <x v="1"/>
    <s v="2018"/>
    <n v="721.19"/>
    <n v="54.86"/>
    <s v="Nov-18"/>
    <n v="1"/>
    <n v="4"/>
    <d v="2018-11-20T00:00:00"/>
    <x v="6"/>
    <x v="2"/>
  </r>
  <r>
    <x v="1"/>
    <x v="4"/>
    <x v="1"/>
    <s v="2018"/>
    <n v="29192.7"/>
    <n v="12057.82"/>
    <s v="Nov-18"/>
    <n v="1"/>
    <n v="3"/>
    <d v="2018-11-20T00:00:00"/>
    <x v="6"/>
    <x v="4"/>
  </r>
  <r>
    <x v="1"/>
    <x v="0"/>
    <x v="1"/>
    <s v="2018"/>
    <n v="1571.82"/>
    <n v="119.59"/>
    <s v="Nov-18"/>
    <n v="1"/>
    <n v="1"/>
    <d v="2018-11-20T00:00:00"/>
    <x v="6"/>
    <x v="0"/>
  </r>
  <r>
    <x v="3"/>
    <x v="4"/>
    <x v="1"/>
    <s v="2018"/>
    <n v="739.68"/>
    <n v="152.76"/>
    <s v="Nov-18"/>
    <n v="1"/>
    <n v="1"/>
    <d v="2018-11-20T00:00:00"/>
    <x v="6"/>
    <x v="4"/>
  </r>
  <r>
    <x v="0"/>
    <x v="5"/>
    <x v="1"/>
    <s v="2018"/>
    <n v="5633.02"/>
    <n v="2846.15"/>
    <s v="Nov-18"/>
    <n v="1"/>
    <n v="5"/>
    <d v="2018-11-20T00:00:00"/>
    <x v="6"/>
    <x v="5"/>
  </r>
  <r>
    <x v="3"/>
    <x v="0"/>
    <x v="1"/>
    <s v="2018"/>
    <n v="7485.24"/>
    <n v="4018.42"/>
    <s v="Nov-18"/>
    <n v="1"/>
    <n v="3"/>
    <d v="2018-11-20T00:00:00"/>
    <x v="6"/>
    <x v="0"/>
  </r>
  <r>
    <x v="0"/>
    <x v="0"/>
    <x v="1"/>
    <s v="2018"/>
    <n v="2482.35"/>
    <n v="313.56"/>
    <s v="Nov-18"/>
    <n v="1"/>
    <n v="6"/>
    <d v="2018-11-21T00:00:00"/>
    <x v="6"/>
    <x v="0"/>
  </r>
  <r>
    <x v="0"/>
    <x v="1"/>
    <x v="0"/>
    <s v="2018"/>
    <n v="21949.200000000001"/>
    <n v="5644.08"/>
    <s v="Nov-18"/>
    <n v="1"/>
    <n v="8"/>
    <d v="2018-11-21T00:00:00"/>
    <x v="6"/>
    <x v="1"/>
  </r>
  <r>
    <x v="3"/>
    <x v="3"/>
    <x v="0"/>
    <s v="2018"/>
    <n v="938"/>
    <n v="-13.4"/>
    <s v="Nov-18"/>
    <n v="1"/>
    <n v="9"/>
    <d v="2018-11-21T00:00:00"/>
    <x v="6"/>
    <x v="3"/>
  </r>
  <r>
    <x v="3"/>
    <x v="0"/>
    <x v="1"/>
    <s v="2018"/>
    <n v="6903.68"/>
    <n v="2776.48"/>
    <s v="Nov-18"/>
    <n v="1"/>
    <n v="1"/>
    <d v="2018-11-21T00:00:00"/>
    <x v="6"/>
    <x v="0"/>
  </r>
  <r>
    <x v="0"/>
    <x v="2"/>
    <x v="1"/>
    <s v="2018"/>
    <n v="3661.42"/>
    <n v="1989.9"/>
    <s v="Nov-18"/>
    <n v="1"/>
    <n v="4"/>
    <d v="2018-11-21T00:00:00"/>
    <x v="6"/>
    <x v="2"/>
  </r>
  <r>
    <x v="2"/>
    <x v="3"/>
    <x v="1"/>
    <s v="2018"/>
    <n v="8321.4"/>
    <n v="1989.9"/>
    <s v="Nov-18"/>
    <n v="1"/>
    <n v="5"/>
    <d v="2018-11-21T00:00:00"/>
    <x v="6"/>
    <x v="3"/>
  </r>
  <r>
    <x v="1"/>
    <x v="0"/>
    <x v="1"/>
    <s v="2018"/>
    <n v="9270.66"/>
    <n v="3224.58"/>
    <s v="Nov-18"/>
    <n v="1"/>
    <n v="5"/>
    <d v="2018-11-21T00:00:00"/>
    <x v="6"/>
    <x v="0"/>
  </r>
  <r>
    <x v="0"/>
    <x v="3"/>
    <x v="1"/>
    <s v="2018"/>
    <n v="6625.97"/>
    <n v="2441.15"/>
    <s v="Nov-18"/>
    <n v="1"/>
    <n v="3"/>
    <d v="2018-11-21T00:00:00"/>
    <x v="6"/>
    <x v="3"/>
  </r>
  <r>
    <x v="1"/>
    <x v="2"/>
    <x v="0"/>
    <s v="2018"/>
    <n v="2176.83"/>
    <n v="366.62"/>
    <s v="Nov-18"/>
    <n v="1"/>
    <n v="8"/>
    <d v="2018-11-21T00:00:00"/>
    <x v="6"/>
    <x v="2"/>
  </r>
  <r>
    <x v="1"/>
    <x v="5"/>
    <x v="0"/>
    <s v="2018"/>
    <n v="4858.84"/>
    <n v="-902.37"/>
    <s v="Nov-18"/>
    <n v="1"/>
    <n v="8"/>
    <d v="2018-11-21T00:00:00"/>
    <x v="6"/>
    <x v="5"/>
  </r>
  <r>
    <x v="0"/>
    <x v="2"/>
    <x v="1"/>
    <s v="2018"/>
    <n v="4043.58"/>
    <n v="879.02"/>
    <s v="Nov-18"/>
    <n v="1"/>
    <n v="7"/>
    <d v="2018-11-21T00:00:00"/>
    <x v="6"/>
    <x v="2"/>
  </r>
  <r>
    <x v="3"/>
    <x v="4"/>
    <x v="1"/>
    <s v="2018"/>
    <n v="16369.44"/>
    <n v="2046.18"/>
    <s v="Nov-18"/>
    <n v="1"/>
    <n v="6"/>
    <d v="2018-11-22T00:00:00"/>
    <x v="6"/>
    <x v="4"/>
  </r>
  <r>
    <x v="0"/>
    <x v="2"/>
    <x v="1"/>
    <s v="2018"/>
    <n v="580.89"/>
    <n v="123.01"/>
    <s v="Nov-18"/>
    <n v="1"/>
    <n v="5"/>
    <d v="2018-11-22T00:00:00"/>
    <x v="6"/>
    <x v="2"/>
  </r>
  <r>
    <x v="3"/>
    <x v="0"/>
    <x v="0"/>
    <s v="2018"/>
    <n v="12475.94"/>
    <n v="7051.62"/>
    <s v="Nov-18"/>
    <n v="1"/>
    <n v="8"/>
    <d v="2018-11-22T00:00:00"/>
    <x v="6"/>
    <x v="0"/>
  </r>
  <r>
    <x v="2"/>
    <x v="1"/>
    <x v="0"/>
    <s v="2018"/>
    <n v="1554.74"/>
    <n v="786.49"/>
    <s v="Nov-18"/>
    <n v="1"/>
    <n v="10"/>
    <d v="2018-11-22T00:00:00"/>
    <x v="6"/>
    <x v="1"/>
  </r>
  <r>
    <x v="1"/>
    <x v="0"/>
    <x v="1"/>
    <s v="2018"/>
    <n v="21129.119999999999"/>
    <n v="9390.7199999999993"/>
    <s v="Nov-18"/>
    <n v="1"/>
    <n v="2"/>
    <d v="2018-11-22T00:00:00"/>
    <x v="6"/>
    <x v="0"/>
  </r>
  <r>
    <x v="0"/>
    <x v="3"/>
    <x v="0"/>
    <s v="2018"/>
    <n v="8722.06"/>
    <n v="4266.21"/>
    <s v="Nov-18"/>
    <n v="1"/>
    <n v="9"/>
    <d v="2018-11-22T00:00:00"/>
    <x v="6"/>
    <x v="3"/>
  </r>
  <r>
    <x v="3"/>
    <x v="0"/>
    <x v="0"/>
    <s v="2018"/>
    <n v="4699.38"/>
    <n v="201.42"/>
    <s v="Nov-18"/>
    <n v="1"/>
    <n v="10"/>
    <d v="2018-11-22T00:00:00"/>
    <x v="6"/>
    <x v="0"/>
  </r>
  <r>
    <x v="3"/>
    <x v="0"/>
    <x v="0"/>
    <s v="2018"/>
    <n v="3931.56"/>
    <n v="1135.8"/>
    <s v="Nov-18"/>
    <n v="1"/>
    <n v="9"/>
    <d v="2018-11-22T00:00:00"/>
    <x v="6"/>
    <x v="0"/>
  </r>
  <r>
    <x v="3"/>
    <x v="0"/>
    <x v="0"/>
    <s v="2018"/>
    <n v="8132.46"/>
    <n v="2672.1"/>
    <s v="Nov-18"/>
    <n v="1"/>
    <n v="8"/>
    <d v="2018-11-22T00:00:00"/>
    <x v="6"/>
    <x v="0"/>
  </r>
  <r>
    <x v="3"/>
    <x v="0"/>
    <x v="1"/>
    <s v="2018"/>
    <n v="10614.41"/>
    <n v="3345.83"/>
    <s v="Nov-18"/>
    <n v="1"/>
    <n v="6"/>
    <d v="2018-11-22T00:00:00"/>
    <x v="6"/>
    <x v="0"/>
  </r>
  <r>
    <x v="3"/>
    <x v="1"/>
    <x v="1"/>
    <s v="2018"/>
    <n v="23241.29"/>
    <n v="5468.51"/>
    <s v="Nov-18"/>
    <n v="1"/>
    <n v="4"/>
    <d v="2018-11-23T00:00:00"/>
    <x v="6"/>
    <x v="1"/>
  </r>
  <r>
    <x v="3"/>
    <x v="0"/>
    <x v="1"/>
    <s v="2018"/>
    <n v="1693.09"/>
    <n v="962.39"/>
    <s v="Nov-18"/>
    <n v="1"/>
    <n v="5"/>
    <d v="2018-11-23T00:00:00"/>
    <x v="6"/>
    <x v="0"/>
  </r>
  <r>
    <x v="1"/>
    <x v="2"/>
    <x v="1"/>
    <s v="2018"/>
    <n v="17945.28"/>
    <n v="1993.92"/>
    <s v="Nov-18"/>
    <n v="1"/>
    <n v="3"/>
    <d v="2018-11-23T00:00:00"/>
    <x v="6"/>
    <x v="2"/>
  </r>
  <r>
    <x v="3"/>
    <x v="0"/>
    <x v="0"/>
    <s v="2018"/>
    <n v="1541"/>
    <n v="871"/>
    <s v="Nov-18"/>
    <n v="1"/>
    <n v="8"/>
    <d v="2018-11-23T00:00:00"/>
    <x v="6"/>
    <x v="0"/>
  </r>
  <r>
    <x v="3"/>
    <x v="0"/>
    <x v="1"/>
    <s v="2018"/>
    <n v="8809.16"/>
    <n v="4265.4799999999996"/>
    <s v="Nov-18"/>
    <n v="1"/>
    <n v="3"/>
    <d v="2018-11-23T00:00:00"/>
    <x v="6"/>
    <x v="0"/>
  </r>
  <r>
    <x v="1"/>
    <x v="1"/>
    <x v="1"/>
    <s v="2018"/>
    <n v="986.57"/>
    <n v="166.15"/>
    <s v="Nov-18"/>
    <n v="1"/>
    <n v="1"/>
    <d v="2018-11-23T00:00:00"/>
    <x v="6"/>
    <x v="1"/>
  </r>
  <r>
    <x v="3"/>
    <x v="1"/>
    <x v="1"/>
    <s v="2018"/>
    <n v="4253.16"/>
    <n v="1433.12"/>
    <s v="Nov-18"/>
    <n v="1"/>
    <n v="6"/>
    <d v="2018-11-23T00:00:00"/>
    <x v="6"/>
    <x v="1"/>
  </r>
  <r>
    <x v="3"/>
    <x v="4"/>
    <x v="1"/>
    <s v="2018"/>
    <n v="17130.560000000001"/>
    <n v="5643.04"/>
    <s v="Nov-18"/>
    <n v="1"/>
    <n v="7"/>
    <d v="2018-11-23T00:00:00"/>
    <x v="6"/>
    <x v="4"/>
  </r>
  <r>
    <x v="3"/>
    <x v="3"/>
    <x v="0"/>
    <s v="2018"/>
    <n v="450.24"/>
    <n v="213.87"/>
    <s v="Nov-18"/>
    <n v="1"/>
    <n v="8"/>
    <d v="2018-11-23T00:00:00"/>
    <x v="6"/>
    <x v="3"/>
  </r>
  <r>
    <x v="3"/>
    <x v="0"/>
    <x v="0"/>
    <s v="2018"/>
    <n v="9452.02"/>
    <n v="2288.38"/>
    <s v="Nov-18"/>
    <n v="1"/>
    <n v="8"/>
    <d v="2018-11-23T00:00:00"/>
    <x v="6"/>
    <x v="0"/>
  </r>
  <r>
    <x v="2"/>
    <x v="3"/>
    <x v="0"/>
    <s v="2018"/>
    <n v="17998.88"/>
    <n v="2543.33"/>
    <s v="Nov-18"/>
    <n v="1"/>
    <n v="8"/>
    <d v="2018-11-23T00:00:00"/>
    <x v="6"/>
    <x v="3"/>
  </r>
  <r>
    <x v="0"/>
    <x v="1"/>
    <x v="1"/>
    <s v="2018"/>
    <n v="29833.759999999998"/>
    <n v="8755.56"/>
    <s v="Nov-18"/>
    <n v="1"/>
    <n v="3"/>
    <d v="2018-11-24T00:00:00"/>
    <x v="6"/>
    <x v="1"/>
  </r>
  <r>
    <x v="2"/>
    <x v="5"/>
    <x v="1"/>
    <s v="2018"/>
    <n v="36807.120000000003"/>
    <n v="4907.63"/>
    <s v="Nov-18"/>
    <n v="1"/>
    <n v="1"/>
    <d v="2018-11-24T00:00:00"/>
    <x v="6"/>
    <x v="5"/>
  </r>
  <r>
    <x v="3"/>
    <x v="0"/>
    <x v="1"/>
    <s v="2018"/>
    <n v="6769.68"/>
    <n v="-1918.08"/>
    <s v="Nov-18"/>
    <n v="1"/>
    <n v="4"/>
    <d v="2018-11-25T00:00:00"/>
    <x v="6"/>
    <x v="0"/>
  </r>
  <r>
    <x v="1"/>
    <x v="0"/>
    <x v="1"/>
    <s v="2018"/>
    <n v="1336.65"/>
    <n v="464.31"/>
    <s v="Nov-18"/>
    <n v="1"/>
    <n v="7"/>
    <d v="2018-11-25T00:00:00"/>
    <x v="6"/>
    <x v="0"/>
  </r>
  <r>
    <x v="3"/>
    <x v="4"/>
    <x v="1"/>
    <s v="2018"/>
    <n v="25414.17"/>
    <n v="14364.53"/>
    <s v="Nov-18"/>
    <n v="1"/>
    <n v="3"/>
    <d v="2018-11-25T00:00:00"/>
    <x v="6"/>
    <x v="4"/>
  </r>
  <r>
    <x v="1"/>
    <x v="1"/>
    <x v="1"/>
    <s v="2018"/>
    <n v="19718.64"/>
    <n v="5358.35"/>
    <s v="Nov-18"/>
    <n v="1"/>
    <n v="1"/>
    <d v="2018-11-25T00:00:00"/>
    <x v="6"/>
    <x v="1"/>
  </r>
  <r>
    <x v="0"/>
    <x v="2"/>
    <x v="1"/>
    <s v="2018"/>
    <n v="10636.92"/>
    <n v="4372.95"/>
    <s v="Nov-18"/>
    <n v="1"/>
    <n v="1"/>
    <d v="2018-11-25T00:00:00"/>
    <x v="6"/>
    <x v="2"/>
  </r>
  <r>
    <x v="3"/>
    <x v="0"/>
    <x v="1"/>
    <s v="2018"/>
    <n v="318.25"/>
    <n v="170.85"/>
    <s v="Nov-18"/>
    <n v="1"/>
    <n v="7"/>
    <d v="2018-11-25T00:00:00"/>
    <x v="6"/>
    <x v="0"/>
  </r>
  <r>
    <x v="1"/>
    <x v="4"/>
    <x v="0"/>
    <s v="2018"/>
    <n v="4695.3599999999997"/>
    <n v="1467.3"/>
    <s v="Nov-18"/>
    <n v="1"/>
    <n v="8"/>
    <d v="2018-11-25T00:00:00"/>
    <x v="6"/>
    <x v="4"/>
  </r>
  <r>
    <x v="3"/>
    <x v="2"/>
    <x v="0"/>
    <s v="2018"/>
    <n v="1451.22"/>
    <n v="687.42"/>
    <s v="Nov-18"/>
    <n v="1"/>
    <n v="9"/>
    <d v="2018-11-26T00:00:00"/>
    <x v="6"/>
    <x v="2"/>
  </r>
  <r>
    <x v="3"/>
    <x v="0"/>
    <x v="0"/>
    <s v="2018"/>
    <n v="16611.98"/>
    <n v="3250.18"/>
    <s v="Nov-18"/>
    <n v="1"/>
    <n v="10"/>
    <d v="2018-11-26T00:00:00"/>
    <x v="6"/>
    <x v="0"/>
  </r>
  <r>
    <x v="3"/>
    <x v="2"/>
    <x v="1"/>
    <s v="2018"/>
    <n v="1985.88"/>
    <n v="313.56"/>
    <s v="Nov-18"/>
    <n v="1"/>
    <n v="2"/>
    <d v="2018-11-26T00:00:00"/>
    <x v="6"/>
    <x v="2"/>
  </r>
  <r>
    <x v="3"/>
    <x v="0"/>
    <x v="0"/>
    <s v="2018"/>
    <n v="980.08"/>
    <n v="117.19"/>
    <s v="Nov-18"/>
    <n v="1"/>
    <n v="9"/>
    <d v="2018-11-26T00:00:00"/>
    <x v="6"/>
    <x v="0"/>
  </r>
  <r>
    <x v="1"/>
    <x v="5"/>
    <x v="1"/>
    <s v="2018"/>
    <n v="14797.62"/>
    <n v="7069.98"/>
    <s v="Nov-18"/>
    <n v="1"/>
    <n v="1"/>
    <d v="2018-11-26T00:00:00"/>
    <x v="6"/>
    <x v="5"/>
  </r>
  <r>
    <x v="0"/>
    <x v="2"/>
    <x v="0"/>
    <s v="2018"/>
    <n v="25673.06"/>
    <n v="11441.22"/>
    <s v="Nov-18"/>
    <n v="1"/>
    <n v="10"/>
    <d v="2018-11-26T00:00:00"/>
    <x v="6"/>
    <x v="2"/>
  </r>
  <r>
    <x v="3"/>
    <x v="0"/>
    <x v="1"/>
    <s v="2018"/>
    <n v="40946.04"/>
    <n v="11206.26"/>
    <s v="Nov-18"/>
    <n v="1"/>
    <n v="6"/>
    <d v="2018-11-26T00:00:00"/>
    <x v="6"/>
    <x v="0"/>
  </r>
  <r>
    <x v="3"/>
    <x v="4"/>
    <x v="1"/>
    <s v="2018"/>
    <n v="9853.02"/>
    <n v="1244.58"/>
    <s v="Nov-18"/>
    <n v="1"/>
    <n v="1"/>
    <d v="2018-11-26T00:00:00"/>
    <x v="6"/>
    <x v="4"/>
  </r>
  <r>
    <x v="3"/>
    <x v="3"/>
    <x v="0"/>
    <s v="2018"/>
    <n v="10468.08"/>
    <n v="4303.54"/>
    <s v="Nov-18"/>
    <n v="1"/>
    <n v="8"/>
    <d v="2018-11-26T00:00:00"/>
    <x v="6"/>
    <x v="3"/>
  </r>
  <r>
    <x v="0"/>
    <x v="4"/>
    <x v="1"/>
    <s v="2018"/>
    <n v="16160.4"/>
    <n v="5386.8"/>
    <s v="Nov-18"/>
    <n v="1"/>
    <n v="6"/>
    <d v="2018-11-26T00:00:00"/>
    <x v="6"/>
    <x v="4"/>
  </r>
  <r>
    <x v="3"/>
    <x v="2"/>
    <x v="1"/>
    <s v="2018"/>
    <n v="6224.97"/>
    <n v="1900.23"/>
    <s v="Nov-18"/>
    <n v="1"/>
    <n v="2"/>
    <d v="2018-11-26T00:00:00"/>
    <x v="6"/>
    <x v="2"/>
  </r>
  <r>
    <x v="0"/>
    <x v="0"/>
    <x v="1"/>
    <s v="2018"/>
    <n v="20266.16"/>
    <n v="4266.5600000000004"/>
    <s v="Nov-18"/>
    <n v="1"/>
    <n v="1"/>
    <d v="2018-11-27T00:00:00"/>
    <x v="6"/>
    <x v="0"/>
  </r>
  <r>
    <x v="3"/>
    <x v="5"/>
    <x v="1"/>
    <s v="2018"/>
    <n v="3587.85"/>
    <n v="1714.19"/>
    <s v="Nov-18"/>
    <n v="1"/>
    <n v="7"/>
    <d v="2018-11-27T00:00:00"/>
    <x v="6"/>
    <x v="5"/>
  </r>
  <r>
    <x v="0"/>
    <x v="0"/>
    <x v="1"/>
    <s v="2018"/>
    <n v="1750.38"/>
    <n v="221.1"/>
    <s v="Nov-18"/>
    <n v="1"/>
    <n v="4"/>
    <d v="2018-11-27T00:00:00"/>
    <x v="6"/>
    <x v="0"/>
  </r>
  <r>
    <x v="0"/>
    <x v="1"/>
    <x v="1"/>
    <s v="2018"/>
    <n v="24155.17"/>
    <n v="2796.92"/>
    <s v="Nov-18"/>
    <n v="1"/>
    <n v="6"/>
    <d v="2018-11-27T00:00:00"/>
    <x v="6"/>
    <x v="1"/>
  </r>
  <r>
    <x v="1"/>
    <x v="0"/>
    <x v="1"/>
    <s v="2018"/>
    <n v="3161.06"/>
    <n v="632.22"/>
    <s v="Nov-18"/>
    <n v="1"/>
    <n v="7"/>
    <d v="2018-11-27T00:00:00"/>
    <x v="6"/>
    <x v="0"/>
  </r>
  <r>
    <x v="2"/>
    <x v="4"/>
    <x v="1"/>
    <s v="2018"/>
    <n v="18776.75"/>
    <n v="6324.8"/>
    <s v="Nov-18"/>
    <n v="1"/>
    <n v="1"/>
    <d v="2018-11-27T00:00:00"/>
    <x v="6"/>
    <x v="4"/>
  </r>
  <r>
    <x v="3"/>
    <x v="5"/>
    <x v="0"/>
    <s v="2018"/>
    <n v="6104.03"/>
    <n v="899.53"/>
    <s v="Nov-18"/>
    <n v="1"/>
    <n v="8"/>
    <d v="2018-11-27T00:00:00"/>
    <x v="6"/>
    <x v="5"/>
  </r>
  <r>
    <x v="3"/>
    <x v="1"/>
    <x v="1"/>
    <s v="2018"/>
    <n v="2604.96"/>
    <n v="1099.8800000000001"/>
    <s v="Nov-18"/>
    <n v="1"/>
    <n v="1"/>
    <d v="2018-11-28T00:00:00"/>
    <x v="6"/>
    <x v="1"/>
  </r>
  <r>
    <x v="0"/>
    <x v="3"/>
    <x v="0"/>
    <s v="2018"/>
    <n v="9123.39"/>
    <n v="4830.03"/>
    <s v="Nov-18"/>
    <n v="1"/>
    <n v="8"/>
    <d v="2018-11-28T00:00:00"/>
    <x v="6"/>
    <x v="3"/>
  </r>
  <r>
    <x v="0"/>
    <x v="2"/>
    <x v="1"/>
    <s v="2018"/>
    <n v="12542.4"/>
    <n v="1393.6"/>
    <s v="Nov-18"/>
    <n v="1"/>
    <n v="1"/>
    <d v="2018-11-28T00:00:00"/>
    <x v="6"/>
    <x v="2"/>
  </r>
  <r>
    <x v="0"/>
    <x v="3"/>
    <x v="1"/>
    <s v="2018"/>
    <n v="1177.52"/>
    <n v="681.72"/>
    <s v="Nov-18"/>
    <n v="1"/>
    <n v="7"/>
    <d v="2018-11-28T00:00:00"/>
    <x v="6"/>
    <x v="3"/>
  </r>
  <r>
    <x v="3"/>
    <x v="0"/>
    <x v="0"/>
    <s v="2018"/>
    <n v="1585.89"/>
    <n v="422.9"/>
    <s v="Nov-18"/>
    <n v="1"/>
    <n v="9"/>
    <d v="2018-11-28T00:00:00"/>
    <x v="6"/>
    <x v="0"/>
  </r>
  <r>
    <x v="2"/>
    <x v="0"/>
    <x v="0"/>
    <s v="2018"/>
    <n v="7298.18"/>
    <n v="2300.5"/>
    <s v="Nov-18"/>
    <n v="1"/>
    <n v="9"/>
    <d v="2018-11-28T00:00:00"/>
    <x v="6"/>
    <x v="0"/>
  </r>
  <r>
    <x v="1"/>
    <x v="3"/>
    <x v="1"/>
    <s v="2018"/>
    <n v="5060.18"/>
    <n v="1491.43"/>
    <s v="Nov-18"/>
    <n v="1"/>
    <n v="2"/>
    <d v="2018-11-28T00:00:00"/>
    <x v="6"/>
    <x v="3"/>
  </r>
  <r>
    <x v="1"/>
    <x v="3"/>
    <x v="1"/>
    <s v="2018"/>
    <n v="5877.24"/>
    <n v="1244.58"/>
    <s v="Nov-18"/>
    <n v="1"/>
    <n v="6"/>
    <d v="2018-11-28T00:00:00"/>
    <x v="6"/>
    <x v="3"/>
  </r>
  <r>
    <x v="0"/>
    <x v="0"/>
    <x v="1"/>
    <s v="2018"/>
    <n v="21450.720000000001"/>
    <n v="1865.28"/>
    <s v="Nov-18"/>
    <n v="1"/>
    <n v="2"/>
    <d v="2018-11-28T00:00:00"/>
    <x v="6"/>
    <x v="0"/>
  </r>
  <r>
    <x v="3"/>
    <x v="3"/>
    <x v="1"/>
    <s v="2018"/>
    <n v="4715.46"/>
    <n v="2095.7600000000002"/>
    <s v="Nov-18"/>
    <n v="1"/>
    <n v="1"/>
    <d v="2018-11-28T00:00:00"/>
    <x v="6"/>
    <x v="3"/>
  </r>
  <r>
    <x v="3"/>
    <x v="4"/>
    <x v="1"/>
    <s v="2018"/>
    <n v="1594.6"/>
    <n v="-341.7"/>
    <s v="Nov-18"/>
    <n v="1"/>
    <n v="5"/>
    <d v="2018-11-29T00:00:00"/>
    <x v="6"/>
    <x v="4"/>
  </r>
  <r>
    <x v="3"/>
    <x v="4"/>
    <x v="1"/>
    <s v="2018"/>
    <n v="7396.8"/>
    <n v="643.20000000000005"/>
    <s v="Nov-18"/>
    <n v="1"/>
    <n v="5"/>
    <d v="2018-11-29T00:00:00"/>
    <x v="6"/>
    <x v="4"/>
  </r>
  <r>
    <x v="1"/>
    <x v="1"/>
    <x v="0"/>
    <s v="2018"/>
    <n v="3217.61"/>
    <n v="1014.26"/>
    <s v="Nov-18"/>
    <n v="1"/>
    <n v="10"/>
    <d v="2018-11-29T00:00:00"/>
    <x v="6"/>
    <x v="1"/>
  </r>
  <r>
    <x v="3"/>
    <x v="3"/>
    <x v="1"/>
    <s v="2018"/>
    <n v="24946.11"/>
    <n v="3880.52"/>
    <s v="Nov-18"/>
    <n v="1"/>
    <n v="2"/>
    <d v="2018-11-29T00:00:00"/>
    <x v="6"/>
    <x v="3"/>
  </r>
  <r>
    <x v="3"/>
    <x v="1"/>
    <x v="1"/>
    <s v="2018"/>
    <n v="14817.72"/>
    <n v="2807.58"/>
    <s v="Nov-18"/>
    <n v="1"/>
    <n v="1"/>
    <d v="2018-11-29T00:00:00"/>
    <x v="6"/>
    <x v="1"/>
  </r>
  <r>
    <x v="3"/>
    <x v="2"/>
    <x v="1"/>
    <s v="2018"/>
    <n v="18534.88"/>
    <n v="9755.2000000000007"/>
    <s v="Nov-18"/>
    <n v="1"/>
    <n v="3"/>
    <d v="2018-11-29T00:00:00"/>
    <x v="6"/>
    <x v="2"/>
  </r>
  <r>
    <x v="3"/>
    <x v="0"/>
    <x v="1"/>
    <s v="2018"/>
    <n v="973.84"/>
    <n v="410.03"/>
    <s v="Nov-18"/>
    <n v="1"/>
    <n v="3"/>
    <d v="2018-11-29T00:00:00"/>
    <x v="6"/>
    <x v="0"/>
  </r>
  <r>
    <x v="0"/>
    <x v="1"/>
    <x v="1"/>
    <s v="2018"/>
    <n v="8230.9500000000007"/>
    <n v="-470.34"/>
    <s v="Nov-18"/>
    <n v="1"/>
    <n v="6"/>
    <d v="2018-11-29T00:00:00"/>
    <x v="6"/>
    <x v="1"/>
  </r>
  <r>
    <x v="0"/>
    <x v="5"/>
    <x v="1"/>
    <s v="2018"/>
    <n v="15972.8"/>
    <n v="7986.4"/>
    <s v="Nov-18"/>
    <n v="1"/>
    <n v="5"/>
    <d v="2018-11-29T00:00:00"/>
    <x v="6"/>
    <x v="5"/>
  </r>
  <r>
    <x v="0"/>
    <x v="1"/>
    <x v="1"/>
    <s v="2018"/>
    <n v="26965.83"/>
    <n v="5710.42"/>
    <s v="Nov-18"/>
    <n v="1"/>
    <n v="3"/>
    <d v="2018-11-30T00:00:00"/>
    <x v="6"/>
    <x v="1"/>
  </r>
  <r>
    <x v="0"/>
    <x v="5"/>
    <x v="1"/>
    <s v="2018"/>
    <n v="1060.21"/>
    <n v="161.34"/>
    <s v="Nov-18"/>
    <n v="1"/>
    <n v="6"/>
    <d v="2018-11-30T00:00:00"/>
    <x v="6"/>
    <x v="5"/>
  </r>
  <r>
    <x v="3"/>
    <x v="1"/>
    <x v="0"/>
    <s v="2018"/>
    <n v="30348.32"/>
    <n v="8944.7999999999993"/>
    <s v="Nov-18"/>
    <n v="1"/>
    <n v="10"/>
    <d v="2018-11-30T00:00:00"/>
    <x v="6"/>
    <x v="1"/>
  </r>
  <r>
    <x v="1"/>
    <x v="2"/>
    <x v="1"/>
    <s v="2018"/>
    <n v="482.4"/>
    <n v="117.92"/>
    <s v="Nov-18"/>
    <n v="1"/>
    <n v="6"/>
    <d v="2018-11-30T00:00:00"/>
    <x v="6"/>
    <x v="2"/>
  </r>
  <r>
    <x v="2"/>
    <x v="0"/>
    <x v="1"/>
    <s v="2018"/>
    <n v="19256.34"/>
    <n v="4814.1000000000004"/>
    <s v="Nov-18"/>
    <n v="1"/>
    <n v="1"/>
    <d v="2018-11-30T00:00:00"/>
    <x v="6"/>
    <x v="0"/>
  </r>
  <r>
    <x v="0"/>
    <x v="4"/>
    <x v="0"/>
    <s v="2018"/>
    <n v="4536.7"/>
    <n v="1676.6"/>
    <s v="Nov-18"/>
    <n v="1"/>
    <n v="10"/>
    <d v="2018-11-30T00:00:00"/>
    <x v="6"/>
    <x v="4"/>
  </r>
  <r>
    <x v="1"/>
    <x v="0"/>
    <x v="0"/>
    <s v="2018"/>
    <n v="865.64"/>
    <n v="427.73"/>
    <s v="Nov-18"/>
    <n v="1"/>
    <n v="8"/>
    <d v="2018-11-30T00:00:00"/>
    <x v="6"/>
    <x v="0"/>
  </r>
  <r>
    <x v="1"/>
    <x v="1"/>
    <x v="0"/>
    <s v="2018"/>
    <n v="1567.8"/>
    <n v="-600.99"/>
    <s v="Dec-18"/>
    <n v="1"/>
    <n v="9"/>
    <d v="2018-12-01T00:00:00"/>
    <x v="7"/>
    <x v="1"/>
  </r>
  <r>
    <x v="3"/>
    <x v="3"/>
    <x v="0"/>
    <s v="2018"/>
    <n v="3115.5"/>
    <n v="-311.55"/>
    <s v="Dec-18"/>
    <n v="1"/>
    <n v="8"/>
    <d v="2018-12-01T00:00:00"/>
    <x v="7"/>
    <x v="3"/>
  </r>
  <r>
    <x v="0"/>
    <x v="2"/>
    <x v="0"/>
    <s v="2018"/>
    <n v="13213.74"/>
    <n v="6954.6"/>
    <s v="Dec-18"/>
    <n v="1"/>
    <n v="8"/>
    <d v="2018-12-01T00:00:00"/>
    <x v="7"/>
    <x v="2"/>
  </r>
  <r>
    <x v="0"/>
    <x v="2"/>
    <x v="1"/>
    <s v="2018"/>
    <n v="2243.6999999999998"/>
    <n v="512.16"/>
    <s v="Dec-18"/>
    <n v="1"/>
    <n v="5"/>
    <d v="2018-12-01T00:00:00"/>
    <x v="7"/>
    <x v="2"/>
  </r>
  <r>
    <x v="3"/>
    <x v="2"/>
    <x v="1"/>
    <s v="2018"/>
    <n v="9020.8799999999992"/>
    <n v="4351.24"/>
    <s v="Dec-18"/>
    <n v="1"/>
    <n v="7"/>
    <d v="2018-12-01T00:00:00"/>
    <x v="7"/>
    <x v="2"/>
  </r>
  <r>
    <x v="3"/>
    <x v="2"/>
    <x v="0"/>
    <s v="2018"/>
    <n v="14130.3"/>
    <n v="5354.64"/>
    <s v="Dec-18"/>
    <n v="1"/>
    <n v="9"/>
    <d v="2018-12-02T00:00:00"/>
    <x v="7"/>
    <x v="2"/>
  </r>
  <r>
    <x v="2"/>
    <x v="1"/>
    <x v="1"/>
    <s v="2018"/>
    <n v="1640.16"/>
    <n v="145.76"/>
    <s v="Dec-18"/>
    <n v="1"/>
    <n v="7"/>
    <d v="2018-12-02T00:00:00"/>
    <x v="7"/>
    <x v="1"/>
  </r>
  <r>
    <x v="1"/>
    <x v="0"/>
    <x v="1"/>
    <s v="2018"/>
    <n v="16009.65"/>
    <n v="5514.42"/>
    <s v="Dec-18"/>
    <n v="1"/>
    <n v="6"/>
    <d v="2018-12-02T00:00:00"/>
    <x v="7"/>
    <x v="0"/>
  </r>
  <r>
    <x v="3"/>
    <x v="0"/>
    <x v="1"/>
    <s v="2018"/>
    <n v="8815.86"/>
    <n v="1763.16"/>
    <s v="Dec-18"/>
    <n v="1"/>
    <n v="7"/>
    <d v="2018-12-02T00:00:00"/>
    <x v="7"/>
    <x v="0"/>
  </r>
  <r>
    <x v="1"/>
    <x v="1"/>
    <x v="0"/>
    <s v="2018"/>
    <n v="3846.34"/>
    <n v="543.5"/>
    <s v="Dec-18"/>
    <n v="1"/>
    <n v="9"/>
    <d v="2018-12-02T00:00:00"/>
    <x v="7"/>
    <x v="1"/>
  </r>
  <r>
    <x v="3"/>
    <x v="3"/>
    <x v="0"/>
    <s v="2018"/>
    <n v="12397.68"/>
    <n v="1102"/>
    <s v="Dec-18"/>
    <n v="1"/>
    <n v="10"/>
    <d v="2018-12-02T00:00:00"/>
    <x v="7"/>
    <x v="3"/>
  </r>
  <r>
    <x v="1"/>
    <x v="3"/>
    <x v="0"/>
    <s v="2018"/>
    <n v="29228.080000000002"/>
    <n v="5230.32"/>
    <s v="Dec-18"/>
    <n v="1"/>
    <n v="10"/>
    <d v="2018-12-03T00:00:00"/>
    <x v="7"/>
    <x v="3"/>
  </r>
  <r>
    <x v="0"/>
    <x v="4"/>
    <x v="1"/>
    <s v="2018"/>
    <n v="3248.16"/>
    <n v="-54.14"/>
    <s v="Dec-18"/>
    <n v="1"/>
    <n v="4"/>
    <d v="2018-12-03T00:00:00"/>
    <x v="7"/>
    <x v="4"/>
  </r>
  <r>
    <x v="0"/>
    <x v="0"/>
    <x v="1"/>
    <s v="2018"/>
    <n v="12019.8"/>
    <n v="5226"/>
    <s v="Dec-18"/>
    <n v="1"/>
    <n v="6"/>
    <d v="2018-12-03T00:00:00"/>
    <x v="7"/>
    <x v="0"/>
  </r>
  <r>
    <x v="1"/>
    <x v="2"/>
    <x v="0"/>
    <s v="2018"/>
    <n v="10022.66"/>
    <n v="1089.4100000000001"/>
    <s v="Dec-18"/>
    <n v="1"/>
    <n v="8"/>
    <d v="2018-12-03T00:00:00"/>
    <x v="7"/>
    <x v="2"/>
  </r>
  <r>
    <x v="0"/>
    <x v="1"/>
    <x v="1"/>
    <s v="2018"/>
    <n v="3150.67"/>
    <n v="1459.24"/>
    <s v="Dec-18"/>
    <n v="1"/>
    <n v="7"/>
    <d v="2018-12-03T00:00:00"/>
    <x v="7"/>
    <x v="1"/>
  </r>
  <r>
    <x v="0"/>
    <x v="5"/>
    <x v="0"/>
    <s v="2018"/>
    <n v="888.42"/>
    <n v="355.37"/>
    <s v="Dec-18"/>
    <n v="1"/>
    <n v="8"/>
    <d v="2018-12-03T00:00:00"/>
    <x v="7"/>
    <x v="5"/>
  </r>
  <r>
    <x v="2"/>
    <x v="2"/>
    <x v="1"/>
    <s v="2018"/>
    <n v="23117.68"/>
    <n v="10707.12"/>
    <s v="Dec-18"/>
    <n v="1"/>
    <n v="4"/>
    <d v="2018-12-03T00:00:00"/>
    <x v="7"/>
    <x v="2"/>
  </r>
  <r>
    <x v="1"/>
    <x v="5"/>
    <x v="0"/>
    <s v="2018"/>
    <n v="8074.84"/>
    <n v="3247.49"/>
    <s v="Dec-18"/>
    <n v="1"/>
    <n v="10"/>
    <d v="2018-12-03T00:00:00"/>
    <x v="7"/>
    <x v="5"/>
  </r>
  <r>
    <x v="1"/>
    <x v="0"/>
    <x v="0"/>
    <s v="2018"/>
    <n v="2176.83"/>
    <n v="985.3"/>
    <s v="Dec-18"/>
    <n v="1"/>
    <n v="10"/>
    <d v="2018-12-03T00:00:00"/>
    <x v="7"/>
    <x v="0"/>
  </r>
  <r>
    <x v="2"/>
    <x v="3"/>
    <x v="0"/>
    <s v="2018"/>
    <n v="5081.28"/>
    <n v="762.18"/>
    <s v="Dec-18"/>
    <n v="1"/>
    <n v="8"/>
    <d v="2018-12-03T00:00:00"/>
    <x v="7"/>
    <x v="3"/>
  </r>
  <r>
    <x v="3"/>
    <x v="0"/>
    <x v="0"/>
    <s v="2018"/>
    <n v="7670.16"/>
    <n v="3835.04"/>
    <s v="Dec-18"/>
    <n v="1"/>
    <n v="8"/>
    <d v="2018-12-03T00:00:00"/>
    <x v="7"/>
    <x v="0"/>
  </r>
  <r>
    <x v="3"/>
    <x v="0"/>
    <x v="1"/>
    <s v="2018"/>
    <n v="723.6"/>
    <n v="144.69999999999999"/>
    <s v="Dec-18"/>
    <n v="1"/>
    <n v="7"/>
    <d v="2018-12-03T00:00:00"/>
    <x v="7"/>
    <x v="0"/>
  </r>
  <r>
    <x v="3"/>
    <x v="1"/>
    <x v="1"/>
    <s v="2018"/>
    <n v="7133.49"/>
    <n v="1664.46"/>
    <s v="Dec-18"/>
    <n v="1"/>
    <n v="2"/>
    <d v="2018-12-04T00:00:00"/>
    <x v="7"/>
    <x v="1"/>
  </r>
  <r>
    <x v="0"/>
    <x v="0"/>
    <x v="1"/>
    <s v="2018"/>
    <n v="3781.48"/>
    <n v="0"/>
    <s v="Dec-18"/>
    <n v="1"/>
    <n v="4"/>
    <d v="2018-12-04T00:00:00"/>
    <x v="7"/>
    <x v="0"/>
  </r>
  <r>
    <x v="3"/>
    <x v="4"/>
    <x v="0"/>
    <s v="2018"/>
    <n v="3032.69"/>
    <n v="395.57"/>
    <s v="Dec-18"/>
    <n v="1"/>
    <n v="9"/>
    <d v="2018-12-04T00:00:00"/>
    <x v="7"/>
    <x v="4"/>
  </r>
  <r>
    <x v="3"/>
    <x v="2"/>
    <x v="0"/>
    <s v="2018"/>
    <n v="4233.0600000000004"/>
    <n v="1316.96"/>
    <s v="Dec-18"/>
    <n v="1"/>
    <n v="8"/>
    <d v="2018-12-04T00:00:00"/>
    <x v="7"/>
    <x v="2"/>
  </r>
  <r>
    <x v="0"/>
    <x v="3"/>
    <x v="1"/>
    <s v="2018"/>
    <n v="6027.65"/>
    <n v="3109"/>
    <s v="Dec-18"/>
    <n v="1"/>
    <n v="1"/>
    <d v="2018-12-04T00:00:00"/>
    <x v="7"/>
    <x v="3"/>
  </r>
  <r>
    <x v="1"/>
    <x v="0"/>
    <x v="1"/>
    <s v="2018"/>
    <n v="30355.02"/>
    <n v="9106.5"/>
    <s v="Dec-18"/>
    <n v="1"/>
    <n v="2"/>
    <d v="2018-12-04T00:00:00"/>
    <x v="7"/>
    <x v="0"/>
  </r>
  <r>
    <x v="1"/>
    <x v="0"/>
    <x v="1"/>
    <s v="2018"/>
    <n v="5881.26"/>
    <n v="2290.62"/>
    <s v="Dec-18"/>
    <n v="1"/>
    <n v="5"/>
    <d v="2018-12-04T00:00:00"/>
    <x v="7"/>
    <x v="0"/>
  </r>
  <r>
    <x v="0"/>
    <x v="1"/>
    <x v="1"/>
    <s v="2018"/>
    <n v="9140.14"/>
    <n v="1828.02"/>
    <s v="Dec-18"/>
    <n v="1"/>
    <n v="6"/>
    <d v="2018-12-04T00:00:00"/>
    <x v="7"/>
    <x v="1"/>
  </r>
  <r>
    <x v="1"/>
    <x v="0"/>
    <x v="1"/>
    <s v="2018"/>
    <n v="2034.12"/>
    <n v="221.1"/>
    <s v="Dec-18"/>
    <n v="1"/>
    <n v="6"/>
    <d v="2018-12-04T00:00:00"/>
    <x v="7"/>
    <x v="0"/>
  </r>
  <r>
    <x v="3"/>
    <x v="4"/>
    <x v="0"/>
    <s v="2018"/>
    <n v="8167.3"/>
    <n v="3373.45"/>
    <s v="Dec-18"/>
    <n v="1"/>
    <n v="9"/>
    <d v="2018-12-04T00:00:00"/>
    <x v="7"/>
    <x v="4"/>
  </r>
  <r>
    <x v="0"/>
    <x v="0"/>
    <x v="1"/>
    <s v="2018"/>
    <n v="2009.46"/>
    <n v="436.84"/>
    <s v="Dec-18"/>
    <n v="1"/>
    <n v="1"/>
    <d v="2018-12-04T00:00:00"/>
    <x v="7"/>
    <x v="0"/>
  </r>
  <r>
    <x v="0"/>
    <x v="0"/>
    <x v="0"/>
    <s v="2018"/>
    <n v="1146.5"/>
    <n v="648.02"/>
    <s v="Dec-18"/>
    <n v="1"/>
    <n v="10"/>
    <d v="2018-12-04T00:00:00"/>
    <x v="7"/>
    <x v="0"/>
  </r>
  <r>
    <x v="3"/>
    <x v="4"/>
    <x v="0"/>
    <s v="2018"/>
    <n v="6512.4"/>
    <n v="3473.28"/>
    <s v="Dec-18"/>
    <n v="1"/>
    <n v="9"/>
    <d v="2018-12-04T00:00:00"/>
    <x v="7"/>
    <x v="4"/>
  </r>
  <r>
    <x v="0"/>
    <x v="1"/>
    <x v="1"/>
    <s v="2018"/>
    <n v="13560.8"/>
    <n v="2063.6"/>
    <s v="Dec-18"/>
    <n v="1"/>
    <n v="7"/>
    <d v="2018-12-05T00:00:00"/>
    <x v="7"/>
    <x v="1"/>
  </r>
  <r>
    <x v="3"/>
    <x v="4"/>
    <x v="1"/>
    <s v="2018"/>
    <n v="13820.76"/>
    <n v="2764.16"/>
    <s v="Dec-18"/>
    <n v="1"/>
    <n v="7"/>
    <d v="2018-12-05T00:00:00"/>
    <x v="7"/>
    <x v="4"/>
  </r>
  <r>
    <x v="0"/>
    <x v="0"/>
    <x v="1"/>
    <s v="2018"/>
    <n v="1594.6"/>
    <n v="393.96"/>
    <s v="Dec-18"/>
    <n v="1"/>
    <n v="6"/>
    <d v="2018-12-05T00:00:00"/>
    <x v="7"/>
    <x v="0"/>
  </r>
  <r>
    <x v="3"/>
    <x v="0"/>
    <x v="1"/>
    <s v="2018"/>
    <n v="3841.11"/>
    <n v="1262.07"/>
    <s v="Dec-18"/>
    <n v="1"/>
    <n v="5"/>
    <d v="2018-12-05T00:00:00"/>
    <x v="7"/>
    <x v="0"/>
  </r>
  <r>
    <x v="2"/>
    <x v="2"/>
    <x v="0"/>
    <s v="2018"/>
    <n v="1436.48"/>
    <n v="179.56"/>
    <s v="Dec-18"/>
    <n v="1"/>
    <n v="10"/>
    <d v="2018-12-05T00:00:00"/>
    <x v="7"/>
    <x v="2"/>
  </r>
  <r>
    <x v="0"/>
    <x v="3"/>
    <x v="1"/>
    <s v="2018"/>
    <n v="4028.04"/>
    <n v="1275.54"/>
    <s v="Dec-18"/>
    <n v="1"/>
    <n v="1"/>
    <d v="2018-12-05T00:00:00"/>
    <x v="7"/>
    <x v="3"/>
  </r>
  <r>
    <x v="1"/>
    <x v="3"/>
    <x v="0"/>
    <s v="2018"/>
    <n v="2058.7800000000002"/>
    <n v="626.58000000000004"/>
    <s v="Dec-18"/>
    <n v="1"/>
    <n v="8"/>
    <d v="2018-12-06T00:00:00"/>
    <x v="7"/>
    <x v="3"/>
  </r>
  <r>
    <x v="3"/>
    <x v="1"/>
    <x v="1"/>
    <s v="2018"/>
    <n v="14134.32"/>
    <n v="3612.12"/>
    <s v="Dec-18"/>
    <n v="1"/>
    <n v="4"/>
    <d v="2018-12-06T00:00:00"/>
    <x v="7"/>
    <x v="1"/>
  </r>
  <r>
    <x v="2"/>
    <x v="5"/>
    <x v="0"/>
    <s v="2018"/>
    <n v="6976.04"/>
    <n v="2863.88"/>
    <s v="Dec-18"/>
    <n v="1"/>
    <n v="9"/>
    <d v="2018-12-06T00:00:00"/>
    <x v="7"/>
    <x v="5"/>
  </r>
  <r>
    <x v="3"/>
    <x v="0"/>
    <x v="0"/>
    <s v="2018"/>
    <n v="996.96"/>
    <n v="398.76"/>
    <s v="Dec-18"/>
    <n v="1"/>
    <n v="9"/>
    <d v="2018-12-06T00:00:00"/>
    <x v="7"/>
    <x v="0"/>
  </r>
  <r>
    <x v="3"/>
    <x v="2"/>
    <x v="0"/>
    <s v="2018"/>
    <n v="1818.38"/>
    <n v="553.41999999999996"/>
    <s v="Dec-18"/>
    <n v="1"/>
    <n v="8"/>
    <d v="2018-12-06T00:00:00"/>
    <x v="7"/>
    <x v="2"/>
  </r>
  <r>
    <x v="2"/>
    <x v="5"/>
    <x v="1"/>
    <s v="2018"/>
    <n v="13462.98"/>
    <n v="3009.38"/>
    <s v="Dec-18"/>
    <n v="1"/>
    <n v="5"/>
    <d v="2018-12-06T00:00:00"/>
    <x v="7"/>
    <x v="5"/>
  </r>
  <r>
    <x v="3"/>
    <x v="0"/>
    <x v="1"/>
    <s v="2018"/>
    <n v="1977.84"/>
    <n v="285.68"/>
    <s v="Dec-18"/>
    <n v="1"/>
    <n v="1"/>
    <d v="2018-12-06T00:00:00"/>
    <x v="7"/>
    <x v="0"/>
  </r>
  <r>
    <x v="0"/>
    <x v="0"/>
    <x v="1"/>
    <s v="2018"/>
    <n v="1667.63"/>
    <n v="210.65"/>
    <s v="Dec-18"/>
    <n v="1"/>
    <n v="3"/>
    <d v="2018-12-06T00:00:00"/>
    <x v="7"/>
    <x v="0"/>
  </r>
  <r>
    <x v="3"/>
    <x v="0"/>
    <x v="0"/>
    <s v="2018"/>
    <n v="11487.15"/>
    <n v="5105.3999999999996"/>
    <s v="Dec-18"/>
    <n v="1"/>
    <n v="9"/>
    <d v="2018-12-06T00:00:00"/>
    <x v="7"/>
    <x v="0"/>
  </r>
  <r>
    <x v="3"/>
    <x v="4"/>
    <x v="0"/>
    <s v="2018"/>
    <n v="7790.76"/>
    <n v="1640.12"/>
    <s v="Dec-18"/>
    <n v="1"/>
    <n v="10"/>
    <d v="2018-12-06T00:00:00"/>
    <x v="7"/>
    <x v="4"/>
  </r>
  <r>
    <x v="1"/>
    <x v="1"/>
    <x v="1"/>
    <s v="2018"/>
    <n v="6218.94"/>
    <n v="1536.43"/>
    <s v="Dec-18"/>
    <n v="1"/>
    <n v="5"/>
    <d v="2018-12-06T00:00:00"/>
    <x v="7"/>
    <x v="1"/>
  </r>
  <r>
    <x v="2"/>
    <x v="2"/>
    <x v="1"/>
    <s v="2018"/>
    <n v="28718.880000000001"/>
    <n v="9572.9599999999991"/>
    <s v="Dec-18"/>
    <n v="1"/>
    <n v="3"/>
    <d v="2018-12-07T00:00:00"/>
    <x v="7"/>
    <x v="2"/>
  </r>
  <r>
    <x v="1"/>
    <x v="0"/>
    <x v="1"/>
    <s v="2018"/>
    <n v="6139.34"/>
    <n v="1601.54"/>
    <s v="Dec-18"/>
    <n v="1"/>
    <n v="7"/>
    <d v="2018-12-07T00:00:00"/>
    <x v="7"/>
    <x v="0"/>
  </r>
  <r>
    <x v="3"/>
    <x v="0"/>
    <x v="1"/>
    <s v="2018"/>
    <n v="8908.32"/>
    <n v="4008.72"/>
    <s v="Dec-18"/>
    <n v="1"/>
    <n v="5"/>
    <d v="2018-12-07T00:00:00"/>
    <x v="7"/>
    <x v="0"/>
  </r>
  <r>
    <x v="3"/>
    <x v="2"/>
    <x v="1"/>
    <s v="2018"/>
    <n v="21806.49"/>
    <n v="8033.97"/>
    <s v="Dec-18"/>
    <n v="1"/>
    <n v="7"/>
    <d v="2018-12-07T00:00:00"/>
    <x v="7"/>
    <x v="2"/>
  </r>
  <r>
    <x v="1"/>
    <x v="1"/>
    <x v="1"/>
    <s v="2018"/>
    <n v="4577.4399999999996"/>
    <n v="-653.91999999999996"/>
    <s v="Dec-18"/>
    <n v="1"/>
    <n v="7"/>
    <d v="2018-12-07T00:00:00"/>
    <x v="7"/>
    <x v="1"/>
  </r>
  <r>
    <x v="3"/>
    <x v="0"/>
    <x v="1"/>
    <s v="2018"/>
    <n v="5424.32"/>
    <n v="2417.36"/>
    <s v="Dec-18"/>
    <n v="1"/>
    <n v="2"/>
    <d v="2018-12-07T00:00:00"/>
    <x v="7"/>
    <x v="0"/>
  </r>
  <r>
    <x v="3"/>
    <x v="0"/>
    <x v="0"/>
    <s v="2018"/>
    <n v="11711.6"/>
    <n v="3451.85"/>
    <s v="Dec-18"/>
    <n v="1"/>
    <n v="8"/>
    <d v="2018-12-07T00:00:00"/>
    <x v="7"/>
    <x v="0"/>
  </r>
  <r>
    <x v="3"/>
    <x v="3"/>
    <x v="1"/>
    <s v="2018"/>
    <n v="4631.04"/>
    <n v="514.55999999999995"/>
    <s v="Dec-18"/>
    <n v="1"/>
    <n v="5"/>
    <d v="2018-12-07T00:00:00"/>
    <x v="7"/>
    <x v="3"/>
  </r>
  <r>
    <x v="0"/>
    <x v="2"/>
    <x v="0"/>
    <s v="2018"/>
    <n v="5177.76"/>
    <n v="2588.88"/>
    <s v="Dec-18"/>
    <n v="1"/>
    <n v="8"/>
    <d v="2018-12-08T00:00:00"/>
    <x v="7"/>
    <x v="2"/>
  </r>
  <r>
    <x v="3"/>
    <x v="0"/>
    <x v="1"/>
    <s v="2018"/>
    <n v="16272.96"/>
    <n v="-203.4"/>
    <s v="Dec-18"/>
    <n v="1"/>
    <n v="3"/>
    <d v="2018-12-08T00:00:00"/>
    <x v="7"/>
    <x v="0"/>
  </r>
  <r>
    <x v="3"/>
    <x v="1"/>
    <x v="0"/>
    <s v="2018"/>
    <n v="13233.84"/>
    <n v="165.42"/>
    <s v="Dec-18"/>
    <n v="1"/>
    <n v="8"/>
    <d v="2018-12-08T00:00:00"/>
    <x v="7"/>
    <x v="1"/>
  </r>
  <r>
    <x v="0"/>
    <x v="5"/>
    <x v="1"/>
    <s v="2018"/>
    <n v="1578.52"/>
    <n v="415.4"/>
    <s v="Dec-18"/>
    <n v="1"/>
    <n v="7"/>
    <d v="2018-12-08T00:00:00"/>
    <x v="7"/>
    <x v="5"/>
  </r>
  <r>
    <x v="3"/>
    <x v="5"/>
    <x v="0"/>
    <s v="2018"/>
    <n v="3819"/>
    <n v="1969.8"/>
    <s v="Dec-18"/>
    <n v="1"/>
    <n v="9"/>
    <d v="2018-12-08T00:00:00"/>
    <x v="7"/>
    <x v="5"/>
  </r>
  <r>
    <x v="0"/>
    <x v="1"/>
    <x v="0"/>
    <s v="2018"/>
    <n v="8968.6200000000008"/>
    <n v="3704.42"/>
    <s v="Dec-18"/>
    <n v="1"/>
    <n v="8"/>
    <d v="2018-12-08T00:00:00"/>
    <x v="7"/>
    <x v="1"/>
  </r>
  <r>
    <x v="0"/>
    <x v="3"/>
    <x v="1"/>
    <s v="2018"/>
    <n v="1121.8499999999999"/>
    <n v="378.03"/>
    <s v="Dec-18"/>
    <n v="1"/>
    <n v="3"/>
    <d v="2018-12-08T00:00:00"/>
    <x v="7"/>
    <x v="3"/>
  </r>
  <r>
    <x v="0"/>
    <x v="4"/>
    <x v="1"/>
    <s v="2018"/>
    <n v="7574.35"/>
    <n v="1993.25"/>
    <s v="Dec-18"/>
    <n v="1"/>
    <n v="6"/>
    <d v="2018-12-08T00:00:00"/>
    <x v="7"/>
    <x v="4"/>
  </r>
  <r>
    <x v="2"/>
    <x v="4"/>
    <x v="0"/>
    <s v="2018"/>
    <n v="39153.730000000003"/>
    <n v="21704.77"/>
    <s v="Dec-18"/>
    <n v="1"/>
    <n v="10"/>
    <d v="2018-12-08T00:00:00"/>
    <x v="7"/>
    <x v="4"/>
  </r>
  <r>
    <x v="3"/>
    <x v="2"/>
    <x v="1"/>
    <s v="2018"/>
    <n v="13349.08"/>
    <n v="5025.5200000000004"/>
    <s v="Dec-18"/>
    <n v="1"/>
    <n v="3"/>
    <d v="2018-12-09T00:00:00"/>
    <x v="7"/>
    <x v="2"/>
  </r>
  <r>
    <x v="1"/>
    <x v="2"/>
    <x v="0"/>
    <s v="2018"/>
    <n v="2959.72"/>
    <n v="654.25"/>
    <s v="Dec-18"/>
    <n v="1"/>
    <n v="8"/>
    <d v="2018-12-09T00:00:00"/>
    <x v="7"/>
    <x v="2"/>
  </r>
  <r>
    <x v="3"/>
    <x v="4"/>
    <x v="0"/>
    <s v="2018"/>
    <n v="21413.200000000001"/>
    <n v="6549.9"/>
    <s v="Dec-18"/>
    <n v="1"/>
    <n v="10"/>
    <d v="2018-12-09T00:00:00"/>
    <x v="7"/>
    <x v="4"/>
  </r>
  <r>
    <x v="3"/>
    <x v="0"/>
    <x v="0"/>
    <s v="2018"/>
    <n v="5028.3500000000004"/>
    <n v="2223.0500000000002"/>
    <s v="Dec-18"/>
    <n v="1"/>
    <n v="9"/>
    <d v="2018-12-09T00:00:00"/>
    <x v="7"/>
    <x v="0"/>
  </r>
  <r>
    <x v="3"/>
    <x v="2"/>
    <x v="1"/>
    <s v="2018"/>
    <n v="1050.22"/>
    <n v="563.82000000000005"/>
    <s v="Dec-18"/>
    <n v="1"/>
    <n v="7"/>
    <d v="2018-12-09T00:00:00"/>
    <x v="7"/>
    <x v="2"/>
  </r>
  <r>
    <x v="3"/>
    <x v="0"/>
    <x v="0"/>
    <s v="2018"/>
    <n v="2966.76"/>
    <n v="461.5"/>
    <s v="Dec-18"/>
    <n v="1"/>
    <n v="9"/>
    <d v="2018-12-09T00:00:00"/>
    <x v="7"/>
    <x v="0"/>
  </r>
  <r>
    <x v="3"/>
    <x v="0"/>
    <x v="0"/>
    <s v="2018"/>
    <n v="32194.17"/>
    <n v="15927.63"/>
    <s v="Dec-18"/>
    <n v="1"/>
    <n v="9"/>
    <d v="2018-12-09T00:00:00"/>
    <x v="7"/>
    <x v="0"/>
  </r>
  <r>
    <x v="2"/>
    <x v="2"/>
    <x v="1"/>
    <s v="2018"/>
    <n v="1007.01"/>
    <n v="279.72000000000003"/>
    <s v="Dec-18"/>
    <n v="1"/>
    <n v="7"/>
    <d v="2018-12-09T00:00:00"/>
    <x v="7"/>
    <x v="2"/>
  </r>
  <r>
    <x v="3"/>
    <x v="2"/>
    <x v="0"/>
    <s v="2018"/>
    <n v="9862.4"/>
    <n v="964.8"/>
    <s v="Dec-18"/>
    <n v="1"/>
    <n v="10"/>
    <d v="2018-12-09T00:00:00"/>
    <x v="7"/>
    <x v="2"/>
  </r>
  <r>
    <x v="3"/>
    <x v="1"/>
    <x v="1"/>
    <s v="2018"/>
    <n v="29380.84"/>
    <n v="6494.68"/>
    <s v="Dec-18"/>
    <n v="1"/>
    <n v="7"/>
    <d v="2018-12-10T00:00:00"/>
    <x v="7"/>
    <x v="1"/>
  </r>
  <r>
    <x v="3"/>
    <x v="0"/>
    <x v="1"/>
    <s v="2018"/>
    <n v="875.29"/>
    <n v="475.7"/>
    <s v="Dec-18"/>
    <n v="1"/>
    <n v="1"/>
    <d v="2018-12-10T00:00:00"/>
    <x v="7"/>
    <x v="0"/>
  </r>
  <r>
    <x v="0"/>
    <x v="3"/>
    <x v="1"/>
    <s v="2018"/>
    <n v="31029.58"/>
    <n v="5396.44"/>
    <s v="Dec-18"/>
    <n v="1"/>
    <n v="6"/>
    <d v="2018-12-11T00:00:00"/>
    <x v="7"/>
    <x v="3"/>
  </r>
  <r>
    <x v="3"/>
    <x v="1"/>
    <x v="0"/>
    <s v="2018"/>
    <n v="10799.73"/>
    <n v="1439.97"/>
    <s v="Dec-18"/>
    <n v="1"/>
    <n v="10"/>
    <d v="2018-12-11T00:00:00"/>
    <x v="7"/>
    <x v="1"/>
  </r>
  <r>
    <x v="0"/>
    <x v="3"/>
    <x v="1"/>
    <s v="2018"/>
    <n v="12157.15"/>
    <n v="4862.8500000000004"/>
    <s v="Dec-18"/>
    <n v="1"/>
    <n v="1"/>
    <d v="2018-12-11T00:00:00"/>
    <x v="7"/>
    <x v="3"/>
  </r>
  <r>
    <x v="1"/>
    <x v="3"/>
    <x v="0"/>
    <s v="2018"/>
    <n v="1453.9"/>
    <n v="186.92"/>
    <s v="Dec-18"/>
    <n v="1"/>
    <n v="8"/>
    <d v="2018-12-11T00:00:00"/>
    <x v="7"/>
    <x v="3"/>
  </r>
  <r>
    <x v="1"/>
    <x v="0"/>
    <x v="1"/>
    <s v="2018"/>
    <n v="42026.15"/>
    <n v="22383.52"/>
    <s v="Dec-18"/>
    <n v="1"/>
    <n v="3"/>
    <d v="2018-12-11T00:00:00"/>
    <x v="7"/>
    <x v="0"/>
  </r>
  <r>
    <x v="3"/>
    <x v="1"/>
    <x v="1"/>
    <s v="2018"/>
    <n v="3276.3"/>
    <n v="-764.45"/>
    <s v="Dec-18"/>
    <n v="1"/>
    <n v="6"/>
    <d v="2018-12-11T00:00:00"/>
    <x v="7"/>
    <x v="1"/>
  </r>
  <r>
    <x v="2"/>
    <x v="0"/>
    <x v="1"/>
    <s v="2018"/>
    <n v="11056.01"/>
    <n v="2909.48"/>
    <s v="Dec-18"/>
    <n v="1"/>
    <n v="1"/>
    <d v="2018-12-11T00:00:00"/>
    <x v="7"/>
    <x v="0"/>
  </r>
  <r>
    <x v="3"/>
    <x v="1"/>
    <x v="1"/>
    <s v="2018"/>
    <n v="14037.84"/>
    <n v="1871.7"/>
    <s v="Dec-18"/>
    <n v="1"/>
    <n v="1"/>
    <d v="2018-12-11T00:00:00"/>
    <x v="7"/>
    <x v="1"/>
  </r>
  <r>
    <x v="3"/>
    <x v="0"/>
    <x v="1"/>
    <s v="2018"/>
    <n v="1616.71"/>
    <n v="646.69000000000005"/>
    <s v="Dec-18"/>
    <n v="1"/>
    <n v="6"/>
    <d v="2018-12-11T00:00:00"/>
    <x v="7"/>
    <x v="0"/>
  </r>
  <r>
    <x v="2"/>
    <x v="0"/>
    <x v="0"/>
    <s v="2018"/>
    <n v="1857.24"/>
    <n v="309.54000000000002"/>
    <s v="Dec-18"/>
    <n v="1"/>
    <n v="8"/>
    <d v="2018-12-12T00:00:00"/>
    <x v="7"/>
    <x v="0"/>
  </r>
  <r>
    <x v="2"/>
    <x v="5"/>
    <x v="1"/>
    <s v="2018"/>
    <n v="1430.05"/>
    <n v="792.77"/>
    <s v="Dec-18"/>
    <n v="1"/>
    <n v="2"/>
    <d v="2018-12-12T00:00:00"/>
    <x v="7"/>
    <x v="5"/>
  </r>
  <r>
    <x v="3"/>
    <x v="0"/>
    <x v="1"/>
    <s v="2018"/>
    <n v="3730.56"/>
    <n v="559.58000000000004"/>
    <s v="Dec-18"/>
    <n v="1"/>
    <n v="6"/>
    <d v="2018-12-12T00:00:00"/>
    <x v="7"/>
    <x v="0"/>
  </r>
  <r>
    <x v="1"/>
    <x v="0"/>
    <x v="0"/>
    <s v="2018"/>
    <n v="7203.84"/>
    <n v="630.33000000000004"/>
    <s v="Dec-18"/>
    <n v="1"/>
    <n v="9"/>
    <d v="2018-12-12T00:00:00"/>
    <x v="7"/>
    <x v="0"/>
  </r>
  <r>
    <x v="3"/>
    <x v="0"/>
    <x v="1"/>
    <s v="2018"/>
    <n v="591.94000000000005"/>
    <n v="87.22"/>
    <s v="Dec-18"/>
    <n v="1"/>
    <n v="6"/>
    <d v="2018-12-12T00:00:00"/>
    <x v="7"/>
    <x v="0"/>
  </r>
  <r>
    <x v="3"/>
    <x v="4"/>
    <x v="1"/>
    <s v="2018"/>
    <n v="3569.76"/>
    <n v="937.08"/>
    <s v="Dec-18"/>
    <n v="1"/>
    <n v="6"/>
    <d v="2018-12-12T00:00:00"/>
    <x v="7"/>
    <x v="4"/>
  </r>
  <r>
    <x v="3"/>
    <x v="0"/>
    <x v="1"/>
    <s v="2018"/>
    <n v="1337.59"/>
    <n v="494.3"/>
    <s v="Dec-18"/>
    <n v="1"/>
    <n v="1"/>
    <d v="2018-12-12T00:00:00"/>
    <x v="7"/>
    <x v="0"/>
  </r>
  <r>
    <x v="1"/>
    <x v="0"/>
    <x v="1"/>
    <s v="2018"/>
    <n v="15575.49"/>
    <n v="3807.33"/>
    <s v="Dec-18"/>
    <n v="1"/>
    <n v="3"/>
    <d v="2018-12-12T00:00:00"/>
    <x v="7"/>
    <x v="0"/>
  </r>
  <r>
    <x v="3"/>
    <x v="4"/>
    <x v="1"/>
    <s v="2018"/>
    <n v="8048.04"/>
    <n v="-1341.34"/>
    <s v="Dec-18"/>
    <n v="1"/>
    <n v="2"/>
    <d v="2018-12-12T00:00:00"/>
    <x v="7"/>
    <x v="4"/>
  </r>
  <r>
    <x v="3"/>
    <x v="0"/>
    <x v="1"/>
    <s v="2018"/>
    <n v="14745.36"/>
    <n v="-3159.76"/>
    <s v="Dec-18"/>
    <n v="1"/>
    <n v="1"/>
    <d v="2018-12-12T00:00:00"/>
    <x v="7"/>
    <x v="0"/>
  </r>
  <r>
    <x v="3"/>
    <x v="0"/>
    <x v="1"/>
    <s v="2018"/>
    <n v="6711.39"/>
    <n v="2237.13"/>
    <s v="Dec-18"/>
    <n v="1"/>
    <n v="2"/>
    <d v="2018-12-12T00:00:00"/>
    <x v="7"/>
    <x v="0"/>
  </r>
  <r>
    <x v="3"/>
    <x v="5"/>
    <x v="1"/>
    <s v="2018"/>
    <n v="5418.96"/>
    <n v="609.63"/>
    <s v="Dec-18"/>
    <n v="1"/>
    <n v="2"/>
    <d v="2018-12-12T00:00:00"/>
    <x v="7"/>
    <x v="5"/>
  </r>
  <r>
    <x v="0"/>
    <x v="1"/>
    <x v="0"/>
    <s v="2018"/>
    <n v="942.02"/>
    <n v="396.64"/>
    <s v="Dec-18"/>
    <n v="1"/>
    <n v="9"/>
    <d v="2018-12-12T00:00:00"/>
    <x v="7"/>
    <x v="1"/>
  </r>
  <r>
    <x v="2"/>
    <x v="0"/>
    <x v="0"/>
    <s v="2018"/>
    <n v="8604.94"/>
    <n v="1964.18"/>
    <s v="Dec-18"/>
    <n v="1"/>
    <n v="9"/>
    <d v="2018-12-12T00:00:00"/>
    <x v="7"/>
    <x v="0"/>
  </r>
  <r>
    <x v="3"/>
    <x v="4"/>
    <x v="1"/>
    <s v="2018"/>
    <n v="19244.009999999998"/>
    <n v="8157.76"/>
    <s v="Dec-18"/>
    <n v="1"/>
    <n v="4"/>
    <d v="2018-12-13T00:00:00"/>
    <x v="7"/>
    <x v="4"/>
  </r>
  <r>
    <x v="3"/>
    <x v="0"/>
    <x v="1"/>
    <s v="2018"/>
    <n v="4028.04"/>
    <n v="-67.14"/>
    <s v="Dec-18"/>
    <n v="1"/>
    <n v="5"/>
    <d v="2018-12-13T00:00:00"/>
    <x v="7"/>
    <x v="0"/>
  </r>
  <r>
    <x v="0"/>
    <x v="1"/>
    <x v="0"/>
    <s v="2018"/>
    <n v="12677.07"/>
    <n v="5070.8100000000004"/>
    <s v="Dec-18"/>
    <n v="1"/>
    <n v="9"/>
    <d v="2018-12-13T00:00:00"/>
    <x v="7"/>
    <x v="1"/>
  </r>
  <r>
    <x v="3"/>
    <x v="0"/>
    <x v="0"/>
    <s v="2018"/>
    <n v="9112"/>
    <n v="2278"/>
    <s v="Dec-18"/>
    <n v="1"/>
    <n v="10"/>
    <d v="2018-12-13T00:00:00"/>
    <x v="7"/>
    <x v="0"/>
  </r>
  <r>
    <x v="3"/>
    <x v="5"/>
    <x v="1"/>
    <s v="2018"/>
    <n v="10548.48"/>
    <n v="263.72000000000003"/>
    <s v="Dec-18"/>
    <n v="1"/>
    <n v="3"/>
    <d v="2018-12-13T00:00:00"/>
    <x v="7"/>
    <x v="5"/>
  </r>
  <r>
    <x v="0"/>
    <x v="3"/>
    <x v="0"/>
    <s v="2018"/>
    <n v="3497.4"/>
    <n v="738.32"/>
    <s v="Dec-18"/>
    <n v="1"/>
    <n v="9"/>
    <d v="2018-12-13T00:00:00"/>
    <x v="7"/>
    <x v="3"/>
  </r>
  <r>
    <x v="1"/>
    <x v="2"/>
    <x v="0"/>
    <s v="2018"/>
    <n v="1088.08"/>
    <n v="367.22"/>
    <s v="Dec-18"/>
    <n v="1"/>
    <n v="10"/>
    <d v="2018-12-13T00:00:00"/>
    <x v="7"/>
    <x v="2"/>
  </r>
  <r>
    <x v="0"/>
    <x v="0"/>
    <x v="1"/>
    <s v="2018"/>
    <n v="21490.92"/>
    <n v="2149.08"/>
    <s v="Dec-18"/>
    <n v="1"/>
    <n v="6"/>
    <d v="2018-12-13T00:00:00"/>
    <x v="7"/>
    <x v="0"/>
  </r>
  <r>
    <x v="0"/>
    <x v="0"/>
    <x v="0"/>
    <s v="2018"/>
    <n v="1024.77"/>
    <n v="399.12"/>
    <s v="Dec-18"/>
    <n v="1"/>
    <n v="9"/>
    <d v="2018-12-14T00:00:00"/>
    <x v="7"/>
    <x v="0"/>
  </r>
  <r>
    <x v="3"/>
    <x v="0"/>
    <x v="1"/>
    <s v="2018"/>
    <n v="16039.8"/>
    <n v="4558.68"/>
    <s v="Dec-18"/>
    <n v="1"/>
    <n v="5"/>
    <d v="2018-12-14T00:00:00"/>
    <x v="7"/>
    <x v="0"/>
  </r>
  <r>
    <x v="3"/>
    <x v="3"/>
    <x v="1"/>
    <s v="2018"/>
    <n v="4404.58"/>
    <n v="788.18"/>
    <s v="Dec-18"/>
    <n v="1"/>
    <n v="3"/>
    <d v="2018-12-14T00:00:00"/>
    <x v="7"/>
    <x v="3"/>
  </r>
  <r>
    <x v="3"/>
    <x v="4"/>
    <x v="1"/>
    <s v="2018"/>
    <n v="6928.34"/>
    <n v="3690.1"/>
    <s v="Dec-18"/>
    <n v="1"/>
    <n v="1"/>
    <d v="2018-12-14T00:00:00"/>
    <x v="7"/>
    <x v="4"/>
  </r>
  <r>
    <x v="3"/>
    <x v="1"/>
    <x v="0"/>
    <s v="2018"/>
    <n v="9358.56"/>
    <n v="2924.52"/>
    <s v="Dec-18"/>
    <n v="1"/>
    <n v="8"/>
    <d v="2018-12-14T00:00:00"/>
    <x v="7"/>
    <x v="1"/>
  </r>
  <r>
    <x v="1"/>
    <x v="0"/>
    <x v="1"/>
    <s v="2018"/>
    <n v="3131.58"/>
    <n v="890.04"/>
    <s v="Dec-18"/>
    <n v="1"/>
    <n v="1"/>
    <d v="2018-12-14T00:00:00"/>
    <x v="7"/>
    <x v="0"/>
  </r>
  <r>
    <x v="3"/>
    <x v="0"/>
    <x v="1"/>
    <s v="2018"/>
    <n v="20985.4"/>
    <n v="4638.8599999999997"/>
    <s v="Dec-18"/>
    <n v="1"/>
    <n v="2"/>
    <d v="2018-12-14T00:00:00"/>
    <x v="7"/>
    <x v="0"/>
  </r>
  <r>
    <x v="1"/>
    <x v="0"/>
    <x v="1"/>
    <s v="2018"/>
    <n v="10720"/>
    <n v="0"/>
    <s v="Dec-18"/>
    <n v="1"/>
    <n v="6"/>
    <d v="2018-12-14T00:00:00"/>
    <x v="7"/>
    <x v="0"/>
  </r>
  <r>
    <x v="2"/>
    <x v="2"/>
    <x v="1"/>
    <s v="2018"/>
    <n v="28292.42"/>
    <n v="8934.42"/>
    <s v="Dec-18"/>
    <n v="1"/>
    <n v="7"/>
    <d v="2018-12-14T00:00:00"/>
    <x v="7"/>
    <x v="2"/>
  </r>
  <r>
    <x v="3"/>
    <x v="1"/>
    <x v="1"/>
    <s v="2018"/>
    <n v="14472"/>
    <n v="7075.2"/>
    <s v="Dec-18"/>
    <n v="1"/>
    <n v="7"/>
    <d v="2018-12-15T00:00:00"/>
    <x v="7"/>
    <x v="1"/>
  </r>
  <r>
    <x v="0"/>
    <x v="2"/>
    <x v="1"/>
    <s v="2018"/>
    <n v="7285.85"/>
    <n v="1504.67"/>
    <s v="Dec-18"/>
    <n v="1"/>
    <n v="1"/>
    <d v="2018-12-15T00:00:00"/>
    <x v="7"/>
    <x v="2"/>
  </r>
  <r>
    <x v="3"/>
    <x v="5"/>
    <x v="1"/>
    <s v="2018"/>
    <n v="13067.68"/>
    <n v="4545.28"/>
    <s v="Dec-18"/>
    <n v="1"/>
    <n v="5"/>
    <d v="2018-12-15T00:00:00"/>
    <x v="7"/>
    <x v="5"/>
  </r>
  <r>
    <x v="3"/>
    <x v="3"/>
    <x v="1"/>
    <s v="2018"/>
    <n v="318.92"/>
    <n v="60.04"/>
    <s v="Dec-18"/>
    <n v="1"/>
    <n v="5"/>
    <d v="2018-12-15T00:00:00"/>
    <x v="7"/>
    <x v="3"/>
  </r>
  <r>
    <x v="3"/>
    <x v="0"/>
    <x v="1"/>
    <s v="2018"/>
    <n v="5410.25"/>
    <n v="911.2"/>
    <s v="Dec-18"/>
    <n v="1"/>
    <n v="2"/>
    <d v="2018-12-15T00:00:00"/>
    <x v="7"/>
    <x v="0"/>
  </r>
  <r>
    <x v="3"/>
    <x v="3"/>
    <x v="1"/>
    <s v="2018"/>
    <n v="4271.25"/>
    <n v="150.75"/>
    <s v="Dec-18"/>
    <n v="1"/>
    <n v="5"/>
    <d v="2018-12-15T00:00:00"/>
    <x v="7"/>
    <x v="3"/>
  </r>
  <r>
    <x v="1"/>
    <x v="5"/>
    <x v="1"/>
    <s v="2018"/>
    <n v="9540.7999999999993"/>
    <n v="4054.85"/>
    <s v="Dec-18"/>
    <n v="1"/>
    <n v="4"/>
    <d v="2018-12-15T00:00:00"/>
    <x v="7"/>
    <x v="5"/>
  </r>
  <r>
    <x v="0"/>
    <x v="0"/>
    <x v="1"/>
    <s v="2018"/>
    <n v="6186.78"/>
    <n v="716.34"/>
    <s v="Dec-18"/>
    <n v="1"/>
    <n v="6"/>
    <d v="2018-12-15T00:00:00"/>
    <x v="7"/>
    <x v="0"/>
  </r>
  <r>
    <x v="0"/>
    <x v="2"/>
    <x v="1"/>
    <s v="2018"/>
    <n v="7236"/>
    <n v="-361.8"/>
    <s v="Dec-18"/>
    <n v="1"/>
    <n v="3"/>
    <d v="2018-12-15T00:00:00"/>
    <x v="7"/>
    <x v="2"/>
  </r>
  <r>
    <x v="2"/>
    <x v="1"/>
    <x v="1"/>
    <s v="2018"/>
    <n v="3411.64"/>
    <n v="825.96"/>
    <s v="Dec-18"/>
    <n v="1"/>
    <n v="7"/>
    <d v="2018-12-15T00:00:00"/>
    <x v="7"/>
    <x v="1"/>
  </r>
  <r>
    <x v="3"/>
    <x v="2"/>
    <x v="1"/>
    <s v="2018"/>
    <n v="2990.88"/>
    <n v="448.62"/>
    <s v="Dec-18"/>
    <n v="1"/>
    <n v="1"/>
    <d v="2018-12-15T00:00:00"/>
    <x v="7"/>
    <x v="2"/>
  </r>
  <r>
    <x v="3"/>
    <x v="3"/>
    <x v="0"/>
    <s v="2018"/>
    <n v="783.23"/>
    <n v="279.72000000000003"/>
    <s v="Dec-18"/>
    <n v="1"/>
    <n v="10"/>
    <d v="2018-12-15T00:00:00"/>
    <x v="7"/>
    <x v="3"/>
  </r>
  <r>
    <x v="0"/>
    <x v="5"/>
    <x v="0"/>
    <s v="2018"/>
    <n v="2902.44"/>
    <n v="397.17"/>
    <s v="Dec-18"/>
    <n v="1"/>
    <n v="8"/>
    <d v="2018-12-15T00:00:00"/>
    <x v="7"/>
    <x v="5"/>
  </r>
  <r>
    <x v="1"/>
    <x v="1"/>
    <x v="1"/>
    <s v="2018"/>
    <n v="4696.97"/>
    <n v="714.76"/>
    <s v="Dec-18"/>
    <n v="1"/>
    <n v="3"/>
    <d v="2018-12-15T00:00:00"/>
    <x v="7"/>
    <x v="1"/>
  </r>
  <r>
    <x v="3"/>
    <x v="4"/>
    <x v="0"/>
    <s v="2018"/>
    <n v="8530.98"/>
    <n v="2503.62"/>
    <s v="Dec-18"/>
    <n v="1"/>
    <n v="8"/>
    <d v="2018-12-16T00:00:00"/>
    <x v="7"/>
    <x v="4"/>
  </r>
  <r>
    <x v="3"/>
    <x v="2"/>
    <x v="1"/>
    <s v="2018"/>
    <n v="5288.71"/>
    <n v="1149.73"/>
    <s v="Dec-18"/>
    <n v="1"/>
    <n v="2"/>
    <d v="2018-12-16T00:00:00"/>
    <x v="7"/>
    <x v="2"/>
  </r>
  <r>
    <x v="3"/>
    <x v="5"/>
    <x v="1"/>
    <s v="2018"/>
    <n v="632.14"/>
    <n v="237.98"/>
    <s v="Dec-18"/>
    <n v="1"/>
    <n v="5"/>
    <d v="2018-12-16T00:00:00"/>
    <x v="7"/>
    <x v="5"/>
  </r>
  <r>
    <x v="2"/>
    <x v="1"/>
    <x v="1"/>
    <s v="2018"/>
    <n v="3254.59"/>
    <n v="813.63"/>
    <s v="Dec-18"/>
    <n v="1"/>
    <n v="2"/>
    <d v="2018-12-16T00:00:00"/>
    <x v="7"/>
    <x v="1"/>
  </r>
  <r>
    <x v="1"/>
    <x v="1"/>
    <x v="1"/>
    <s v="2018"/>
    <n v="1025.0999999999999"/>
    <n v="250.58"/>
    <s v="Dec-18"/>
    <n v="1"/>
    <n v="5"/>
    <d v="2018-12-17T00:00:00"/>
    <x v="7"/>
    <x v="1"/>
  </r>
  <r>
    <x v="2"/>
    <x v="4"/>
    <x v="1"/>
    <s v="2018"/>
    <n v="365.82"/>
    <n v="109.74"/>
    <s v="Dec-18"/>
    <n v="1"/>
    <n v="3"/>
    <d v="2018-12-17T00:00:00"/>
    <x v="7"/>
    <x v="4"/>
  </r>
  <r>
    <x v="0"/>
    <x v="0"/>
    <x v="1"/>
    <s v="2018"/>
    <n v="7230.64"/>
    <n v="1141.68"/>
    <s v="Dec-18"/>
    <n v="1"/>
    <n v="4"/>
    <d v="2018-12-17T00:00:00"/>
    <x v="7"/>
    <x v="0"/>
  </r>
  <r>
    <x v="0"/>
    <x v="0"/>
    <x v="0"/>
    <s v="2018"/>
    <n v="636.5"/>
    <n v="133.97999999999999"/>
    <s v="Dec-18"/>
    <n v="1"/>
    <n v="10"/>
    <d v="2018-12-17T00:00:00"/>
    <x v="7"/>
    <x v="0"/>
  </r>
  <r>
    <x v="2"/>
    <x v="0"/>
    <x v="0"/>
    <s v="2018"/>
    <n v="39055.64"/>
    <n v="7400.04"/>
    <s v="Dec-18"/>
    <n v="1"/>
    <n v="10"/>
    <d v="2018-12-17T00:00:00"/>
    <x v="7"/>
    <x v="0"/>
  </r>
  <r>
    <x v="0"/>
    <x v="0"/>
    <x v="1"/>
    <s v="2018"/>
    <n v="1425.76"/>
    <n v="660.38"/>
    <s v="Dec-18"/>
    <n v="1"/>
    <n v="6"/>
    <d v="2018-12-17T00:00:00"/>
    <x v="7"/>
    <x v="0"/>
  </r>
  <r>
    <x v="1"/>
    <x v="2"/>
    <x v="1"/>
    <s v="2018"/>
    <n v="6879.56"/>
    <n v="3075.56"/>
    <s v="Dec-18"/>
    <n v="1"/>
    <n v="3"/>
    <d v="2018-12-18T00:00:00"/>
    <x v="7"/>
    <x v="2"/>
  </r>
  <r>
    <x v="1"/>
    <x v="4"/>
    <x v="0"/>
    <s v="2018"/>
    <n v="6606.87"/>
    <n v="1112.73"/>
    <s v="Dec-18"/>
    <n v="1"/>
    <n v="9"/>
    <d v="2018-12-18T00:00:00"/>
    <x v="7"/>
    <x v="4"/>
  </r>
  <r>
    <x v="1"/>
    <x v="1"/>
    <x v="1"/>
    <s v="2018"/>
    <n v="3017.01"/>
    <n v="444.6"/>
    <s v="Dec-18"/>
    <n v="1"/>
    <n v="6"/>
    <d v="2018-12-18T00:00:00"/>
    <x v="7"/>
    <x v="1"/>
  </r>
  <r>
    <x v="2"/>
    <x v="4"/>
    <x v="1"/>
    <s v="2018"/>
    <n v="6355.62"/>
    <n v="3289.98"/>
    <s v="Dec-18"/>
    <n v="1"/>
    <n v="4"/>
    <d v="2018-12-18T00:00:00"/>
    <x v="7"/>
    <x v="4"/>
  </r>
  <r>
    <x v="0"/>
    <x v="3"/>
    <x v="1"/>
    <s v="2018"/>
    <n v="5286.3"/>
    <n v="-1762.1"/>
    <s v="Dec-18"/>
    <n v="1"/>
    <n v="7"/>
    <d v="2018-12-18T00:00:00"/>
    <x v="7"/>
    <x v="3"/>
  </r>
  <r>
    <x v="0"/>
    <x v="2"/>
    <x v="1"/>
    <s v="2018"/>
    <n v="6879.02"/>
    <n v="1271.1199999999999"/>
    <s v="Dec-18"/>
    <n v="1"/>
    <n v="1"/>
    <d v="2018-12-18T00:00:00"/>
    <x v="7"/>
    <x v="2"/>
  </r>
  <r>
    <x v="1"/>
    <x v="4"/>
    <x v="1"/>
    <s v="2018"/>
    <n v="25241.58"/>
    <n v="10974.6"/>
    <s v="Dec-18"/>
    <n v="1"/>
    <n v="7"/>
    <d v="2018-12-18T00:00:00"/>
    <x v="7"/>
    <x v="4"/>
  </r>
  <r>
    <x v="1"/>
    <x v="0"/>
    <x v="1"/>
    <s v="2018"/>
    <n v="2317.66"/>
    <n v="1309.98"/>
    <s v="Dec-18"/>
    <n v="1"/>
    <n v="3"/>
    <d v="2018-12-18T00:00:00"/>
    <x v="7"/>
    <x v="0"/>
  </r>
  <r>
    <x v="2"/>
    <x v="4"/>
    <x v="1"/>
    <s v="2018"/>
    <n v="8132.46"/>
    <n v="-1626.48"/>
    <s v="Dec-18"/>
    <n v="1"/>
    <n v="5"/>
    <d v="2018-12-18T00:00:00"/>
    <x v="7"/>
    <x v="4"/>
  </r>
  <r>
    <x v="3"/>
    <x v="0"/>
    <x v="1"/>
    <s v="2018"/>
    <n v="3414.86"/>
    <n v="705.24"/>
    <s v="Dec-18"/>
    <n v="1"/>
    <n v="6"/>
    <d v="2018-12-19T00:00:00"/>
    <x v="7"/>
    <x v="0"/>
  </r>
  <r>
    <x v="3"/>
    <x v="1"/>
    <x v="1"/>
    <s v="2018"/>
    <n v="3806.27"/>
    <n v="600.99"/>
    <s v="Dec-18"/>
    <n v="1"/>
    <n v="7"/>
    <d v="2018-12-19T00:00:00"/>
    <x v="7"/>
    <x v="1"/>
  </r>
  <r>
    <x v="0"/>
    <x v="1"/>
    <x v="1"/>
    <s v="2018"/>
    <n v="10847.97"/>
    <n v="1325.87"/>
    <s v="Dec-18"/>
    <n v="1"/>
    <n v="2"/>
    <d v="2018-12-19T00:00:00"/>
    <x v="7"/>
    <x v="1"/>
  </r>
  <r>
    <x v="3"/>
    <x v="0"/>
    <x v="1"/>
    <s v="2018"/>
    <n v="1973.15"/>
    <n v="519.25"/>
    <s v="Dec-18"/>
    <n v="1"/>
    <n v="7"/>
    <d v="2018-12-19T00:00:00"/>
    <x v="7"/>
    <x v="0"/>
  </r>
  <r>
    <x v="2"/>
    <x v="0"/>
    <x v="1"/>
    <s v="2018"/>
    <n v="1157.76"/>
    <n v="506.52"/>
    <s v="Dec-18"/>
    <n v="1"/>
    <n v="2"/>
    <d v="2018-12-19T00:00:00"/>
    <x v="7"/>
    <x v="0"/>
  </r>
  <r>
    <x v="0"/>
    <x v="2"/>
    <x v="1"/>
    <s v="2018"/>
    <n v="999.31"/>
    <n v="326.08999999999997"/>
    <s v="Dec-18"/>
    <n v="1"/>
    <n v="1"/>
    <d v="2018-12-19T00:00:00"/>
    <x v="7"/>
    <x v="2"/>
  </r>
  <r>
    <x v="1"/>
    <x v="1"/>
    <x v="0"/>
    <s v="2018"/>
    <n v="1331.42"/>
    <n v="289.42"/>
    <s v="Dec-18"/>
    <n v="1"/>
    <n v="8"/>
    <d v="2018-12-19T00:00:00"/>
    <x v="7"/>
    <x v="1"/>
  </r>
  <r>
    <x v="0"/>
    <x v="0"/>
    <x v="0"/>
    <s v="2018"/>
    <n v="1527.6"/>
    <n v="209.04"/>
    <s v="Dec-18"/>
    <n v="1"/>
    <n v="10"/>
    <d v="2018-12-20T00:00:00"/>
    <x v="7"/>
    <x v="0"/>
  </r>
  <r>
    <x v="3"/>
    <x v="3"/>
    <x v="1"/>
    <s v="2018"/>
    <n v="927.28"/>
    <n v="394.09"/>
    <s v="Dec-18"/>
    <n v="1"/>
    <n v="6"/>
    <d v="2018-12-20T00:00:00"/>
    <x v="7"/>
    <x v="3"/>
  </r>
  <r>
    <x v="3"/>
    <x v="1"/>
    <x v="1"/>
    <s v="2018"/>
    <n v="5422.98"/>
    <n v="2112.12"/>
    <s v="Dec-18"/>
    <n v="1"/>
    <n v="7"/>
    <d v="2018-12-20T00:00:00"/>
    <x v="7"/>
    <x v="1"/>
  </r>
  <r>
    <x v="0"/>
    <x v="2"/>
    <x v="0"/>
    <s v="2018"/>
    <n v="19031.349999999999"/>
    <n v="5809.55"/>
    <s v="Dec-18"/>
    <n v="1"/>
    <n v="9"/>
    <d v="2018-12-20T00:00:00"/>
    <x v="7"/>
    <x v="2"/>
  </r>
  <r>
    <x v="0"/>
    <x v="0"/>
    <x v="1"/>
    <s v="2018"/>
    <n v="36373.760000000002"/>
    <n v="19768.36"/>
    <s v="Dec-18"/>
    <n v="1"/>
    <n v="5"/>
    <d v="2018-12-20T00:00:00"/>
    <x v="7"/>
    <x v="0"/>
  </r>
  <r>
    <x v="0"/>
    <x v="0"/>
    <x v="0"/>
    <s v="2018"/>
    <n v="18649.45"/>
    <n v="2552.0500000000002"/>
    <s v="Dec-18"/>
    <n v="1"/>
    <n v="10"/>
    <d v="2018-12-20T00:00:00"/>
    <x v="7"/>
    <x v="0"/>
  </r>
  <r>
    <x v="0"/>
    <x v="4"/>
    <x v="1"/>
    <s v="2018"/>
    <n v="39203.040000000001"/>
    <n v="5539.52"/>
    <s v="Dec-18"/>
    <n v="1"/>
    <n v="3"/>
    <d v="2018-12-20T00:00:00"/>
    <x v="7"/>
    <x v="4"/>
  </r>
  <r>
    <x v="1"/>
    <x v="0"/>
    <x v="0"/>
    <s v="2018"/>
    <n v="25149.119999999999"/>
    <n v="13941.37"/>
    <s v="Dec-18"/>
    <n v="1"/>
    <n v="8"/>
    <d v="2018-12-20T00:00:00"/>
    <x v="7"/>
    <x v="0"/>
  </r>
  <r>
    <x v="3"/>
    <x v="0"/>
    <x v="1"/>
    <s v="2018"/>
    <n v="18738.560000000001"/>
    <n v="5499.36"/>
    <s v="Dec-18"/>
    <n v="1"/>
    <n v="6"/>
    <d v="2018-12-20T00:00:00"/>
    <x v="7"/>
    <x v="0"/>
  </r>
  <r>
    <x v="3"/>
    <x v="5"/>
    <x v="1"/>
    <s v="2018"/>
    <n v="5092"/>
    <n v="643.20000000000005"/>
    <s v="Dec-18"/>
    <n v="1"/>
    <n v="3"/>
    <d v="2018-12-20T00:00:00"/>
    <x v="7"/>
    <x v="5"/>
  </r>
  <r>
    <x v="0"/>
    <x v="1"/>
    <x v="1"/>
    <s v="2018"/>
    <n v="7162.57"/>
    <n v="2880.6"/>
    <s v="Dec-18"/>
    <n v="1"/>
    <n v="4"/>
    <d v="2018-12-20T00:00:00"/>
    <x v="7"/>
    <x v="1"/>
  </r>
  <r>
    <x v="3"/>
    <x v="5"/>
    <x v="0"/>
    <s v="2018"/>
    <n v="7507.35"/>
    <n v="3336.6"/>
    <s v="Dec-18"/>
    <n v="1"/>
    <n v="9"/>
    <d v="2018-12-20T00:00:00"/>
    <x v="7"/>
    <x v="5"/>
  </r>
  <r>
    <x v="0"/>
    <x v="0"/>
    <x v="0"/>
    <s v="2018"/>
    <n v="7542.52"/>
    <n v="2937.61"/>
    <s v="Dec-18"/>
    <n v="1"/>
    <n v="8"/>
    <d v="2018-12-20T00:00:00"/>
    <x v="7"/>
    <x v="0"/>
  </r>
  <r>
    <x v="3"/>
    <x v="2"/>
    <x v="0"/>
    <s v="2018"/>
    <n v="911.2"/>
    <n v="235.85"/>
    <s v="Dec-18"/>
    <n v="1"/>
    <n v="8"/>
    <d v="2018-12-21T00:00:00"/>
    <x v="7"/>
    <x v="2"/>
  </r>
  <r>
    <x v="1"/>
    <x v="3"/>
    <x v="1"/>
    <s v="2018"/>
    <n v="7091.28"/>
    <n v="1339.45"/>
    <s v="Dec-18"/>
    <n v="1"/>
    <n v="2"/>
    <d v="2018-12-21T00:00:00"/>
    <x v="7"/>
    <x v="3"/>
  </r>
  <r>
    <x v="3"/>
    <x v="1"/>
    <x v="0"/>
    <s v="2018"/>
    <n v="12252.62"/>
    <n v="7093.62"/>
    <s v="Dec-18"/>
    <n v="1"/>
    <n v="9"/>
    <d v="2018-12-21T00:00:00"/>
    <x v="7"/>
    <x v="1"/>
  </r>
  <r>
    <x v="2"/>
    <x v="0"/>
    <x v="0"/>
    <s v="2018"/>
    <n v="4783.8"/>
    <n v="1969.8"/>
    <s v="Dec-18"/>
    <n v="1"/>
    <n v="8"/>
    <d v="2018-12-21T00:00:00"/>
    <x v="7"/>
    <x v="0"/>
  </r>
  <r>
    <x v="3"/>
    <x v="0"/>
    <x v="0"/>
    <s v="2018"/>
    <n v="42325.24"/>
    <n v="8963"/>
    <s v="Dec-18"/>
    <n v="1"/>
    <n v="9"/>
    <d v="2018-12-21T00:00:00"/>
    <x v="7"/>
    <x v="0"/>
  </r>
  <r>
    <x v="3"/>
    <x v="0"/>
    <x v="0"/>
    <s v="2018"/>
    <n v="12679.08"/>
    <n v="1868.52"/>
    <s v="Dec-18"/>
    <n v="1"/>
    <n v="10"/>
    <d v="2018-12-21T00:00:00"/>
    <x v="7"/>
    <x v="0"/>
  </r>
  <r>
    <x v="3"/>
    <x v="1"/>
    <x v="1"/>
    <s v="2018"/>
    <n v="3816.32"/>
    <n v="858.68"/>
    <s v="Dec-18"/>
    <n v="1"/>
    <n v="3"/>
    <d v="2018-12-21T00:00:00"/>
    <x v="7"/>
    <x v="1"/>
  </r>
  <r>
    <x v="2"/>
    <x v="0"/>
    <x v="1"/>
    <s v="2018"/>
    <n v="11218.48"/>
    <n v="5365.36"/>
    <s v="Dec-18"/>
    <n v="1"/>
    <n v="6"/>
    <d v="2018-12-21T00:00:00"/>
    <x v="7"/>
    <x v="0"/>
  </r>
  <r>
    <x v="3"/>
    <x v="1"/>
    <x v="1"/>
    <s v="2018"/>
    <n v="5695.54"/>
    <n v="495.28"/>
    <s v="Dec-18"/>
    <n v="1"/>
    <n v="6"/>
    <d v="2018-12-21T00:00:00"/>
    <x v="7"/>
    <x v="1"/>
  </r>
  <r>
    <x v="0"/>
    <x v="2"/>
    <x v="1"/>
    <s v="2018"/>
    <n v="2304.13"/>
    <n v="945.91"/>
    <s v="Dec-18"/>
    <n v="1"/>
    <n v="3"/>
    <d v="2018-12-21T00:00:00"/>
    <x v="7"/>
    <x v="2"/>
  </r>
  <r>
    <x v="3"/>
    <x v="0"/>
    <x v="1"/>
    <s v="2018"/>
    <n v="3797.02"/>
    <n v="1031.78"/>
    <s v="Dec-18"/>
    <n v="1"/>
    <n v="4"/>
    <d v="2018-12-21T00:00:00"/>
    <x v="7"/>
    <x v="0"/>
  </r>
  <r>
    <x v="0"/>
    <x v="0"/>
    <x v="1"/>
    <s v="2018"/>
    <n v="5745.92"/>
    <n v="790.08"/>
    <s v="Dec-18"/>
    <n v="1"/>
    <n v="5"/>
    <d v="2018-12-21T00:00:00"/>
    <x v="7"/>
    <x v="0"/>
  </r>
  <r>
    <x v="0"/>
    <x v="3"/>
    <x v="1"/>
    <s v="2018"/>
    <n v="11679.77"/>
    <n v="4057.17"/>
    <s v="Dec-18"/>
    <n v="1"/>
    <n v="2"/>
    <d v="2018-12-22T00:00:00"/>
    <x v="7"/>
    <x v="3"/>
  </r>
  <r>
    <x v="3"/>
    <x v="2"/>
    <x v="1"/>
    <s v="2018"/>
    <n v="2122.56"/>
    <n v="801.86"/>
    <s v="Dec-18"/>
    <n v="1"/>
    <n v="6"/>
    <d v="2018-12-22T00:00:00"/>
    <x v="7"/>
    <x v="2"/>
  </r>
  <r>
    <x v="3"/>
    <x v="0"/>
    <x v="1"/>
    <s v="2018"/>
    <n v="3220.02"/>
    <n v="1538.46"/>
    <s v="Dec-18"/>
    <n v="1"/>
    <n v="3"/>
    <d v="2018-12-22T00:00:00"/>
    <x v="7"/>
    <x v="0"/>
  </r>
  <r>
    <x v="3"/>
    <x v="1"/>
    <x v="1"/>
    <s v="2018"/>
    <n v="7043.04"/>
    <n v="2347.6799999999998"/>
    <s v="Dec-18"/>
    <n v="1"/>
    <n v="4"/>
    <d v="2018-12-22T00:00:00"/>
    <x v="7"/>
    <x v="1"/>
  </r>
  <r>
    <x v="3"/>
    <x v="0"/>
    <x v="1"/>
    <s v="2018"/>
    <n v="46693.64"/>
    <n v="11796.28"/>
    <s v="Dec-18"/>
    <n v="1"/>
    <n v="6"/>
    <d v="2018-12-22T00:00:00"/>
    <x v="7"/>
    <x v="0"/>
  </r>
  <r>
    <x v="2"/>
    <x v="0"/>
    <x v="1"/>
    <s v="2018"/>
    <n v="5372.06"/>
    <n v="2827.4"/>
    <s v="Dec-18"/>
    <n v="1"/>
    <n v="3"/>
    <d v="2018-12-22T00:00:00"/>
    <x v="7"/>
    <x v="0"/>
  </r>
  <r>
    <x v="0"/>
    <x v="2"/>
    <x v="1"/>
    <s v="2018"/>
    <n v="2540.64"/>
    <n v="1175.04"/>
    <s v="Dec-18"/>
    <n v="1"/>
    <n v="3"/>
    <d v="2018-12-22T00:00:00"/>
    <x v="7"/>
    <x v="2"/>
  </r>
  <r>
    <x v="1"/>
    <x v="0"/>
    <x v="1"/>
    <s v="2018"/>
    <n v="6860.53"/>
    <n v="2908.26"/>
    <s v="Dec-18"/>
    <n v="1"/>
    <n v="7"/>
    <d v="2018-12-22T00:00:00"/>
    <x v="7"/>
    <x v="0"/>
  </r>
  <r>
    <x v="3"/>
    <x v="5"/>
    <x v="0"/>
    <s v="2018"/>
    <n v="6139.34"/>
    <n v="1735.04"/>
    <s v="Dec-18"/>
    <n v="1"/>
    <n v="10"/>
    <d v="2018-12-23T00:00:00"/>
    <x v="7"/>
    <x v="5"/>
  </r>
  <r>
    <x v="0"/>
    <x v="3"/>
    <x v="1"/>
    <s v="2018"/>
    <n v="22802.78"/>
    <n v="7511.49"/>
    <s v="Dec-18"/>
    <n v="1"/>
    <n v="1"/>
    <d v="2018-12-23T00:00:00"/>
    <x v="7"/>
    <x v="3"/>
  </r>
  <r>
    <x v="1"/>
    <x v="0"/>
    <x v="1"/>
    <s v="2018"/>
    <n v="1543.68"/>
    <n v="-334.47"/>
    <s v="Dec-18"/>
    <n v="1"/>
    <n v="7"/>
    <d v="2018-12-23T00:00:00"/>
    <x v="7"/>
    <x v="0"/>
  </r>
  <r>
    <x v="1"/>
    <x v="4"/>
    <x v="1"/>
    <s v="2018"/>
    <n v="34401.15"/>
    <n v="13378.19"/>
    <s v="Dec-18"/>
    <n v="1"/>
    <n v="7"/>
    <d v="2018-12-23T00:00:00"/>
    <x v="7"/>
    <x v="4"/>
  </r>
  <r>
    <x v="3"/>
    <x v="3"/>
    <x v="1"/>
    <s v="2018"/>
    <n v="17449.48"/>
    <n v="1847.56"/>
    <s v="Dec-18"/>
    <n v="1"/>
    <n v="5"/>
    <d v="2018-12-23T00:00:00"/>
    <x v="7"/>
    <x v="3"/>
  </r>
  <r>
    <x v="0"/>
    <x v="4"/>
    <x v="1"/>
    <s v="2018"/>
    <n v="11276.1"/>
    <n v="5306.4"/>
    <s v="Dec-18"/>
    <n v="1"/>
    <n v="4"/>
    <d v="2018-12-23T00:00:00"/>
    <x v="7"/>
    <x v="4"/>
  </r>
  <r>
    <x v="0"/>
    <x v="5"/>
    <x v="1"/>
    <s v="2018"/>
    <n v="1627.3"/>
    <n v="353.76"/>
    <s v="Dec-18"/>
    <n v="1"/>
    <n v="1"/>
    <d v="2018-12-23T00:00:00"/>
    <x v="7"/>
    <x v="5"/>
  </r>
  <r>
    <x v="2"/>
    <x v="5"/>
    <x v="1"/>
    <s v="2018"/>
    <n v="24508.06"/>
    <n v="13319.61"/>
    <s v="Dec-18"/>
    <n v="1"/>
    <n v="3"/>
    <d v="2018-12-23T00:00:00"/>
    <x v="7"/>
    <x v="5"/>
  </r>
  <r>
    <x v="1"/>
    <x v="1"/>
    <x v="1"/>
    <s v="2018"/>
    <n v="7375.36"/>
    <n v="276.56"/>
    <s v="Dec-18"/>
    <n v="1"/>
    <n v="4"/>
    <d v="2018-12-23T00:00:00"/>
    <x v="7"/>
    <x v="1"/>
  </r>
  <r>
    <x v="3"/>
    <x v="5"/>
    <x v="0"/>
    <s v="2018"/>
    <n v="10577.42"/>
    <n v="2874.29"/>
    <s v="Dec-18"/>
    <n v="1"/>
    <n v="9"/>
    <d v="2018-12-23T00:00:00"/>
    <x v="7"/>
    <x v="5"/>
  </r>
  <r>
    <x v="3"/>
    <x v="1"/>
    <x v="0"/>
    <s v="2018"/>
    <n v="3309.8"/>
    <n v="661.96"/>
    <s v="Dec-18"/>
    <n v="1"/>
    <n v="8"/>
    <d v="2018-12-23T00:00:00"/>
    <x v="7"/>
    <x v="1"/>
  </r>
  <r>
    <x v="0"/>
    <x v="0"/>
    <x v="0"/>
    <s v="2018"/>
    <n v="6874.2"/>
    <n v="2315.52"/>
    <s v="Dec-18"/>
    <n v="1"/>
    <n v="9"/>
    <d v="2018-12-23T00:00:00"/>
    <x v="7"/>
    <x v="0"/>
  </r>
  <r>
    <x v="3"/>
    <x v="0"/>
    <x v="1"/>
    <s v="2018"/>
    <n v="9061.08"/>
    <n v="2166.7800000000002"/>
    <s v="Dec-18"/>
    <n v="1"/>
    <n v="3"/>
    <d v="2018-12-23T00:00:00"/>
    <x v="7"/>
    <x v="0"/>
  </r>
  <r>
    <x v="0"/>
    <x v="3"/>
    <x v="1"/>
    <s v="2018"/>
    <n v="4932.88"/>
    <n v="1350.02"/>
    <s v="Dec-18"/>
    <n v="1"/>
    <n v="6"/>
    <d v="2018-12-23T00:00:00"/>
    <x v="7"/>
    <x v="3"/>
  </r>
  <r>
    <x v="2"/>
    <x v="1"/>
    <x v="0"/>
    <s v="2018"/>
    <n v="20156.28"/>
    <n v="10516.32"/>
    <s v="Dec-18"/>
    <n v="1"/>
    <n v="10"/>
    <d v="2018-12-23T00:00:00"/>
    <x v="7"/>
    <x v="1"/>
  </r>
  <r>
    <x v="1"/>
    <x v="3"/>
    <x v="1"/>
    <s v="2018"/>
    <n v="14817.72"/>
    <n v="4367.32"/>
    <s v="Dec-18"/>
    <n v="1"/>
    <n v="4"/>
    <d v="2018-12-23T00:00:00"/>
    <x v="7"/>
    <x v="3"/>
  </r>
  <r>
    <x v="2"/>
    <x v="5"/>
    <x v="1"/>
    <s v="2018"/>
    <n v="7536.16"/>
    <n v="1983.2"/>
    <s v="Dec-18"/>
    <n v="1"/>
    <n v="6"/>
    <d v="2018-12-23T00:00:00"/>
    <x v="7"/>
    <x v="5"/>
  </r>
  <r>
    <x v="0"/>
    <x v="3"/>
    <x v="1"/>
    <s v="2018"/>
    <n v="20168.61"/>
    <n v="10522.77"/>
    <s v="Dec-18"/>
    <n v="1"/>
    <n v="2"/>
    <d v="2018-12-24T00:00:00"/>
    <x v="7"/>
    <x v="3"/>
  </r>
  <r>
    <x v="0"/>
    <x v="5"/>
    <x v="1"/>
    <s v="2018"/>
    <n v="10503.46"/>
    <n v="2968.36"/>
    <s v="Dec-18"/>
    <n v="1"/>
    <n v="5"/>
    <d v="2018-12-24T00:00:00"/>
    <x v="7"/>
    <x v="5"/>
  </r>
  <r>
    <x v="3"/>
    <x v="5"/>
    <x v="0"/>
    <s v="2018"/>
    <n v="4257.18"/>
    <n v="709.52"/>
    <s v="Dec-18"/>
    <n v="1"/>
    <n v="8"/>
    <d v="2018-12-24T00:00:00"/>
    <x v="7"/>
    <x v="5"/>
  </r>
  <r>
    <x v="0"/>
    <x v="0"/>
    <x v="1"/>
    <s v="2018"/>
    <n v="7741.98"/>
    <n v="2440.38"/>
    <s v="Dec-18"/>
    <n v="1"/>
    <n v="2"/>
    <d v="2018-12-24T00:00:00"/>
    <x v="7"/>
    <x v="0"/>
  </r>
  <r>
    <x v="1"/>
    <x v="1"/>
    <x v="1"/>
    <s v="2018"/>
    <n v="12874.05"/>
    <n v="2717.85"/>
    <s v="Dec-18"/>
    <n v="1"/>
    <n v="6"/>
    <d v="2018-12-24T00:00:00"/>
    <x v="7"/>
    <x v="1"/>
  </r>
  <r>
    <x v="0"/>
    <x v="2"/>
    <x v="1"/>
    <s v="2018"/>
    <n v="26844.22"/>
    <n v="5835.72"/>
    <s v="Dec-18"/>
    <n v="1"/>
    <n v="4"/>
    <d v="2018-12-24T00:00:00"/>
    <x v="7"/>
    <x v="2"/>
  </r>
  <r>
    <x v="3"/>
    <x v="0"/>
    <x v="1"/>
    <s v="2018"/>
    <n v="1094.78"/>
    <n v="149.81"/>
    <s v="Dec-18"/>
    <n v="1"/>
    <n v="2"/>
    <d v="2018-12-24T00:00:00"/>
    <x v="7"/>
    <x v="0"/>
  </r>
  <r>
    <x v="0"/>
    <x v="0"/>
    <x v="1"/>
    <s v="2018"/>
    <n v="2477.9299999999998"/>
    <n v="619.49"/>
    <s v="Dec-18"/>
    <n v="1"/>
    <n v="4"/>
    <d v="2018-12-25T00:00:00"/>
    <x v="7"/>
    <x v="0"/>
  </r>
  <r>
    <x v="1"/>
    <x v="2"/>
    <x v="1"/>
    <s v="2018"/>
    <n v="4726.8500000000004"/>
    <n v="166.85"/>
    <s v="Dec-18"/>
    <n v="1"/>
    <n v="5"/>
    <d v="2018-12-25T00:00:00"/>
    <x v="7"/>
    <x v="2"/>
  </r>
  <r>
    <x v="3"/>
    <x v="4"/>
    <x v="0"/>
    <s v="2018"/>
    <n v="3634.41"/>
    <n v="1300.73"/>
    <s v="Dec-18"/>
    <n v="1"/>
    <n v="10"/>
    <d v="2018-12-25T00:00:00"/>
    <x v="7"/>
    <x v="4"/>
  </r>
  <r>
    <x v="2"/>
    <x v="0"/>
    <x v="0"/>
    <s v="2018"/>
    <n v="7459.78"/>
    <n v="2591.3000000000002"/>
    <s v="Dec-18"/>
    <n v="1"/>
    <n v="8"/>
    <d v="2018-12-25T00:00:00"/>
    <x v="7"/>
    <x v="0"/>
  </r>
  <r>
    <x v="3"/>
    <x v="5"/>
    <x v="1"/>
    <s v="2018"/>
    <n v="13481.07"/>
    <n v="2980.05"/>
    <s v="Dec-18"/>
    <n v="1"/>
    <n v="5"/>
    <d v="2018-12-25T00:00:00"/>
    <x v="7"/>
    <x v="5"/>
  </r>
  <r>
    <x v="0"/>
    <x v="2"/>
    <x v="1"/>
    <s v="2018"/>
    <n v="2730.59"/>
    <n v="977.26"/>
    <s v="Dec-18"/>
    <n v="1"/>
    <n v="6"/>
    <d v="2018-12-25T00:00:00"/>
    <x v="7"/>
    <x v="2"/>
  </r>
  <r>
    <x v="3"/>
    <x v="5"/>
    <x v="1"/>
    <s v="2018"/>
    <n v="5289.32"/>
    <n v="1893.02"/>
    <s v="Dec-18"/>
    <n v="1"/>
    <n v="6"/>
    <d v="2018-12-25T00:00:00"/>
    <x v="7"/>
    <x v="5"/>
  </r>
  <r>
    <x v="3"/>
    <x v="3"/>
    <x v="1"/>
    <s v="2018"/>
    <n v="8115.38"/>
    <n v="1366.77"/>
    <s v="Dec-18"/>
    <n v="1"/>
    <n v="2"/>
    <d v="2018-12-25T00:00:00"/>
    <x v="7"/>
    <x v="3"/>
  </r>
  <r>
    <x v="3"/>
    <x v="1"/>
    <x v="1"/>
    <s v="2018"/>
    <n v="16655.13"/>
    <n v="3620.71"/>
    <s v="Dec-18"/>
    <n v="1"/>
    <n v="5"/>
    <d v="2018-12-25T00:00:00"/>
    <x v="7"/>
    <x v="1"/>
  </r>
  <r>
    <x v="2"/>
    <x v="5"/>
    <x v="1"/>
    <s v="2018"/>
    <n v="4618.9799999999996"/>
    <n v="1231.72"/>
    <s v="Dec-18"/>
    <n v="1"/>
    <n v="5"/>
    <d v="2018-12-25T00:00:00"/>
    <x v="7"/>
    <x v="5"/>
  </r>
  <r>
    <x v="1"/>
    <x v="2"/>
    <x v="1"/>
    <s v="2018"/>
    <n v="8839.18"/>
    <n v="2882.35"/>
    <s v="Dec-18"/>
    <n v="1"/>
    <n v="3"/>
    <d v="2018-12-25T00:00:00"/>
    <x v="7"/>
    <x v="2"/>
  </r>
  <r>
    <x v="0"/>
    <x v="0"/>
    <x v="1"/>
    <s v="2018"/>
    <n v="12044.46"/>
    <n v="6545.9"/>
    <s v="Dec-18"/>
    <n v="1"/>
    <n v="7"/>
    <d v="2018-12-26T00:00:00"/>
    <x v="7"/>
    <x v="0"/>
  </r>
  <r>
    <x v="3"/>
    <x v="3"/>
    <x v="1"/>
    <s v="2018"/>
    <n v="17768.400000000001"/>
    <n v="4180.8"/>
    <s v="Dec-18"/>
    <n v="1"/>
    <n v="6"/>
    <d v="2018-12-26T00:00:00"/>
    <x v="7"/>
    <x v="3"/>
  </r>
  <r>
    <x v="1"/>
    <x v="2"/>
    <x v="1"/>
    <s v="2018"/>
    <n v="4341.6000000000004"/>
    <n v="-1519.6"/>
    <s v="Dec-18"/>
    <n v="1"/>
    <n v="5"/>
    <d v="2018-12-26T00:00:00"/>
    <x v="7"/>
    <x v="2"/>
  </r>
  <r>
    <x v="1"/>
    <x v="2"/>
    <x v="0"/>
    <s v="2018"/>
    <n v="10629.55"/>
    <n v="5482.6"/>
    <s v="Dec-18"/>
    <n v="1"/>
    <n v="8"/>
    <d v="2018-12-26T00:00:00"/>
    <x v="7"/>
    <x v="2"/>
  </r>
  <r>
    <x v="0"/>
    <x v="0"/>
    <x v="1"/>
    <s v="2018"/>
    <n v="4931.2"/>
    <n v="1393.6"/>
    <s v="Dec-18"/>
    <n v="1"/>
    <n v="5"/>
    <d v="2018-12-26T00:00:00"/>
    <x v="7"/>
    <x v="0"/>
  </r>
  <r>
    <x v="3"/>
    <x v="5"/>
    <x v="1"/>
    <s v="2018"/>
    <n v="2948.67"/>
    <n v="294.87"/>
    <s v="Dec-18"/>
    <n v="1"/>
    <n v="5"/>
    <d v="2018-12-26T00:00:00"/>
    <x v="7"/>
    <x v="5"/>
  </r>
  <r>
    <x v="1"/>
    <x v="1"/>
    <x v="0"/>
    <s v="2018"/>
    <n v="6886.26"/>
    <n v="2218.9"/>
    <s v="Dec-18"/>
    <n v="1"/>
    <n v="9"/>
    <d v="2018-12-26T00:00:00"/>
    <x v="7"/>
    <x v="1"/>
  </r>
  <r>
    <x v="3"/>
    <x v="1"/>
    <x v="1"/>
    <s v="2018"/>
    <n v="1157.76"/>
    <n v="167.22"/>
    <s v="Dec-18"/>
    <n v="1"/>
    <n v="4"/>
    <d v="2018-12-26T00:00:00"/>
    <x v="7"/>
    <x v="1"/>
  </r>
  <r>
    <x v="1"/>
    <x v="2"/>
    <x v="0"/>
    <s v="2018"/>
    <n v="16743.3"/>
    <n v="4136.58"/>
    <s v="Dec-18"/>
    <n v="1"/>
    <n v="10"/>
    <d v="2018-12-26T00:00:00"/>
    <x v="7"/>
    <x v="2"/>
  </r>
  <r>
    <x v="3"/>
    <x v="2"/>
    <x v="1"/>
    <s v="2018"/>
    <n v="10133.620000000001"/>
    <n v="3634.9"/>
    <s v="Dec-18"/>
    <n v="1"/>
    <n v="2"/>
    <d v="2018-12-26T00:00:00"/>
    <x v="7"/>
    <x v="2"/>
  </r>
  <r>
    <x v="3"/>
    <x v="5"/>
    <x v="0"/>
    <s v="2018"/>
    <n v="4134.57"/>
    <n v="2091.61"/>
    <s v="Dec-18"/>
    <n v="1"/>
    <n v="8"/>
    <d v="2018-12-26T00:00:00"/>
    <x v="7"/>
    <x v="5"/>
  </r>
  <r>
    <x v="0"/>
    <x v="4"/>
    <x v="1"/>
    <s v="2018"/>
    <n v="13807.36"/>
    <n v="1650.88"/>
    <s v="Dec-18"/>
    <n v="1"/>
    <n v="6"/>
    <d v="2018-12-27T00:00:00"/>
    <x v="7"/>
    <x v="4"/>
  </r>
  <r>
    <x v="0"/>
    <x v="2"/>
    <x v="0"/>
    <s v="2018"/>
    <n v="4805.57"/>
    <n v="2681.02"/>
    <s v="Dec-18"/>
    <n v="1"/>
    <n v="10"/>
    <d v="2018-12-27T00:00:00"/>
    <x v="7"/>
    <x v="2"/>
  </r>
  <r>
    <x v="0"/>
    <x v="3"/>
    <x v="1"/>
    <s v="2018"/>
    <n v="3946.3"/>
    <n v="872.34"/>
    <s v="Dec-18"/>
    <n v="1"/>
    <n v="5"/>
    <d v="2018-12-27T00:00:00"/>
    <x v="7"/>
    <x v="3"/>
  </r>
  <r>
    <x v="3"/>
    <x v="3"/>
    <x v="1"/>
    <s v="2018"/>
    <n v="6371.36"/>
    <n v="2079.11"/>
    <s v="Dec-18"/>
    <n v="1"/>
    <n v="5"/>
    <d v="2018-12-27T00:00:00"/>
    <x v="7"/>
    <x v="3"/>
  </r>
  <r>
    <x v="1"/>
    <x v="3"/>
    <x v="1"/>
    <s v="2018"/>
    <n v="3423.7"/>
    <n v="978.2"/>
    <s v="Dec-18"/>
    <n v="1"/>
    <n v="4"/>
    <d v="2018-12-27T00:00:00"/>
    <x v="7"/>
    <x v="3"/>
  </r>
  <r>
    <x v="0"/>
    <x v="0"/>
    <x v="1"/>
    <s v="2018"/>
    <n v="17547.3"/>
    <n v="1169.8"/>
    <s v="Dec-18"/>
    <n v="1"/>
    <n v="3"/>
    <d v="2018-12-27T00:00:00"/>
    <x v="7"/>
    <x v="0"/>
  </r>
  <r>
    <x v="0"/>
    <x v="5"/>
    <x v="1"/>
    <s v="2018"/>
    <n v="4623"/>
    <n v="1356.75"/>
    <s v="Dec-18"/>
    <n v="1"/>
    <n v="7"/>
    <d v="2018-12-27T00:00:00"/>
    <x v="7"/>
    <x v="5"/>
  </r>
  <r>
    <x v="0"/>
    <x v="3"/>
    <x v="1"/>
    <s v="2018"/>
    <n v="8433.6200000000008"/>
    <n v="1686.72"/>
    <s v="Dec-18"/>
    <n v="1"/>
    <n v="5"/>
    <d v="2018-12-27T00:00:00"/>
    <x v="7"/>
    <x v="3"/>
  </r>
  <r>
    <x v="0"/>
    <x v="1"/>
    <x v="1"/>
    <s v="2018"/>
    <n v="5740.56"/>
    <n v="607.79999999999995"/>
    <s v="Dec-18"/>
    <n v="1"/>
    <n v="5"/>
    <d v="2018-12-27T00:00:00"/>
    <x v="7"/>
    <x v="1"/>
  </r>
  <r>
    <x v="0"/>
    <x v="0"/>
    <x v="1"/>
    <s v="2018"/>
    <n v="2087.7199999999998"/>
    <n v="593.36"/>
    <s v="Dec-18"/>
    <n v="1"/>
    <n v="7"/>
    <d v="2018-12-28T00:00:00"/>
    <x v="7"/>
    <x v="0"/>
  </r>
  <r>
    <x v="2"/>
    <x v="0"/>
    <x v="1"/>
    <s v="2018"/>
    <n v="9197.42"/>
    <n v="1742.67"/>
    <s v="Dec-18"/>
    <n v="1"/>
    <n v="2"/>
    <d v="2018-12-28T00:00:00"/>
    <x v="7"/>
    <x v="0"/>
  </r>
  <r>
    <x v="1"/>
    <x v="1"/>
    <x v="1"/>
    <s v="2018"/>
    <n v="10836.31"/>
    <n v="2826.85"/>
    <s v="Dec-18"/>
    <n v="1"/>
    <n v="6"/>
    <d v="2018-12-28T00:00:00"/>
    <x v="7"/>
    <x v="1"/>
  </r>
  <r>
    <x v="3"/>
    <x v="3"/>
    <x v="1"/>
    <s v="2018"/>
    <n v="20322.71"/>
    <n v="4638.8599999999997"/>
    <s v="Dec-18"/>
    <n v="1"/>
    <n v="4"/>
    <d v="2018-12-28T00:00:00"/>
    <x v="7"/>
    <x v="3"/>
  </r>
  <r>
    <x v="2"/>
    <x v="0"/>
    <x v="1"/>
    <s v="2018"/>
    <n v="29439.26"/>
    <n v="15999.58"/>
    <s v="Dec-18"/>
    <n v="1"/>
    <n v="7"/>
    <d v="2018-12-28T00:00:00"/>
    <x v="7"/>
    <x v="0"/>
  </r>
  <r>
    <x v="0"/>
    <x v="3"/>
    <x v="1"/>
    <s v="2018"/>
    <n v="2009.46"/>
    <n v="677.1"/>
    <s v="Dec-18"/>
    <n v="1"/>
    <n v="5"/>
    <d v="2018-12-28T00:00:00"/>
    <x v="7"/>
    <x v="3"/>
  </r>
  <r>
    <x v="0"/>
    <x v="0"/>
    <x v="1"/>
    <s v="2018"/>
    <n v="3417"/>
    <n v="1648.2"/>
    <s v="Dec-18"/>
    <n v="1"/>
    <n v="7"/>
    <d v="2018-12-29T00:00:00"/>
    <x v="7"/>
    <x v="0"/>
  </r>
  <r>
    <x v="3"/>
    <x v="1"/>
    <x v="1"/>
    <s v="2018"/>
    <n v="725.61"/>
    <n v="320.79000000000002"/>
    <s v="Dec-18"/>
    <n v="1"/>
    <n v="2"/>
    <d v="2018-12-29T00:00:00"/>
    <x v="7"/>
    <x v="1"/>
  </r>
  <r>
    <x v="3"/>
    <x v="4"/>
    <x v="1"/>
    <s v="2018"/>
    <n v="1705.82"/>
    <n v="664.38"/>
    <s v="Dec-18"/>
    <n v="1"/>
    <n v="7"/>
    <d v="2018-12-29T00:00:00"/>
    <x v="7"/>
    <x v="4"/>
  </r>
  <r>
    <x v="3"/>
    <x v="0"/>
    <x v="1"/>
    <s v="2018"/>
    <n v="6645.06"/>
    <n v="3357.5"/>
    <s v="Dec-18"/>
    <n v="1"/>
    <n v="2"/>
    <d v="2018-12-29T00:00:00"/>
    <x v="7"/>
    <x v="0"/>
  </r>
  <r>
    <x v="3"/>
    <x v="0"/>
    <x v="1"/>
    <s v="2018"/>
    <n v="4068.24"/>
    <n v="2299.44"/>
    <s v="Dec-18"/>
    <n v="1"/>
    <n v="4"/>
    <d v="2018-12-29T00:00:00"/>
    <x v="7"/>
    <x v="0"/>
  </r>
  <r>
    <x v="1"/>
    <x v="4"/>
    <x v="0"/>
    <s v="2018"/>
    <n v="31548.959999999999"/>
    <n v="5608.68"/>
    <s v="Dec-18"/>
    <n v="1"/>
    <n v="8"/>
    <d v="2018-12-29T00:00:00"/>
    <x v="7"/>
    <x v="4"/>
  </r>
  <r>
    <x v="0"/>
    <x v="0"/>
    <x v="1"/>
    <s v="2018"/>
    <n v="7594.05"/>
    <n v="2311.2199999999998"/>
    <s v="Dec-18"/>
    <n v="1"/>
    <n v="6"/>
    <d v="2018-12-29T00:00:00"/>
    <x v="7"/>
    <x v="0"/>
  </r>
  <r>
    <x v="0"/>
    <x v="0"/>
    <x v="1"/>
    <s v="2018"/>
    <n v="8254.4"/>
    <n v="2269.96"/>
    <s v="Dec-18"/>
    <n v="1"/>
    <n v="7"/>
    <d v="2018-12-29T00:00:00"/>
    <x v="7"/>
    <x v="0"/>
  </r>
  <r>
    <x v="0"/>
    <x v="4"/>
    <x v="0"/>
    <s v="2018"/>
    <n v="2551.9"/>
    <n v="582.49"/>
    <s v="Dec-18"/>
    <n v="1"/>
    <n v="10"/>
    <d v="2018-12-29T00:00:00"/>
    <x v="7"/>
    <x v="4"/>
  </r>
  <r>
    <x v="1"/>
    <x v="0"/>
    <x v="1"/>
    <s v="2018"/>
    <n v="10984.25"/>
    <n v="2268.5"/>
    <s v="Dec-18"/>
    <n v="1"/>
    <n v="4"/>
    <d v="2018-12-29T00:00:00"/>
    <x v="7"/>
    <x v="0"/>
  </r>
  <r>
    <x v="3"/>
    <x v="2"/>
    <x v="1"/>
    <s v="2018"/>
    <n v="9980.32"/>
    <n v="1575.84"/>
    <s v="Dec-18"/>
    <n v="1"/>
    <n v="6"/>
    <d v="2018-12-29T00:00:00"/>
    <x v="7"/>
    <x v="2"/>
  </r>
  <r>
    <x v="2"/>
    <x v="3"/>
    <x v="1"/>
    <s v="2018"/>
    <n v="3568.96"/>
    <n v="504.31"/>
    <s v="Dec-18"/>
    <n v="1"/>
    <n v="1"/>
    <d v="2018-12-29T00:00:00"/>
    <x v="7"/>
    <x v="3"/>
  </r>
  <r>
    <x v="1"/>
    <x v="5"/>
    <x v="0"/>
    <s v="2018"/>
    <n v="8152.56"/>
    <n v="452.88"/>
    <s v="Dec-18"/>
    <n v="1"/>
    <n v="9"/>
    <d v="2018-12-29T00:00:00"/>
    <x v="7"/>
    <x v="5"/>
  </r>
  <r>
    <x v="1"/>
    <x v="2"/>
    <x v="1"/>
    <s v="2018"/>
    <n v="1206"/>
    <n v="562.79999999999995"/>
    <s v="Dec-18"/>
    <n v="1"/>
    <n v="1"/>
    <d v="2018-12-29T00:00:00"/>
    <x v="7"/>
    <x v="2"/>
  </r>
  <r>
    <x v="3"/>
    <x v="3"/>
    <x v="0"/>
    <s v="2018"/>
    <n v="41196.959999999999"/>
    <n v="8239.42"/>
    <s v="Dec-18"/>
    <n v="1"/>
    <n v="9"/>
    <d v="2018-12-30T00:00:00"/>
    <x v="7"/>
    <x v="3"/>
  </r>
  <r>
    <x v="3"/>
    <x v="5"/>
    <x v="1"/>
    <s v="2018"/>
    <n v="2930.58"/>
    <n v="293.06"/>
    <s v="Dec-18"/>
    <n v="1"/>
    <n v="6"/>
    <d v="2018-12-30T00:00:00"/>
    <x v="7"/>
    <x v="5"/>
  </r>
  <r>
    <x v="0"/>
    <x v="3"/>
    <x v="1"/>
    <s v="2018"/>
    <n v="2321.5500000000002"/>
    <n v="696.46"/>
    <s v="Dec-18"/>
    <n v="1"/>
    <n v="3"/>
    <d v="2018-12-30T00:00:00"/>
    <x v="7"/>
    <x v="3"/>
  </r>
  <r>
    <x v="0"/>
    <x v="5"/>
    <x v="1"/>
    <s v="2018"/>
    <n v="29279"/>
    <n v="5547.56"/>
    <s v="Dec-18"/>
    <n v="1"/>
    <n v="1"/>
    <d v="2018-12-30T00:00:00"/>
    <x v="7"/>
    <x v="5"/>
  </r>
  <r>
    <x v="2"/>
    <x v="0"/>
    <x v="1"/>
    <s v="2018"/>
    <n v="6287.28"/>
    <n v="2071.12"/>
    <s v="Dec-18"/>
    <n v="1"/>
    <n v="5"/>
    <d v="2018-12-30T00:00:00"/>
    <x v="7"/>
    <x v="0"/>
  </r>
  <r>
    <x v="2"/>
    <x v="1"/>
    <x v="1"/>
    <s v="2018"/>
    <n v="11132.38"/>
    <n v="3867.04"/>
    <s v="Dec-18"/>
    <n v="1"/>
    <n v="4"/>
    <d v="2018-12-30T00:00:00"/>
    <x v="7"/>
    <x v="1"/>
  </r>
  <r>
    <x v="1"/>
    <x v="1"/>
    <x v="1"/>
    <s v="2018"/>
    <n v="229.14"/>
    <n v="99.29"/>
    <s v="Dec-18"/>
    <n v="1"/>
    <n v="3"/>
    <d v="2018-12-30T00:00:00"/>
    <x v="7"/>
    <x v="1"/>
  </r>
  <r>
    <x v="2"/>
    <x v="4"/>
    <x v="1"/>
    <s v="2018"/>
    <n v="1972.48"/>
    <n v="793.28"/>
    <s v="Dec-18"/>
    <n v="1"/>
    <n v="4"/>
    <d v="2018-12-30T00:00:00"/>
    <x v="7"/>
    <x v="4"/>
  </r>
  <r>
    <x v="3"/>
    <x v="2"/>
    <x v="1"/>
    <s v="2018"/>
    <n v="4510.4399999999996"/>
    <n v="2387.88"/>
    <s v="Dec-18"/>
    <n v="1"/>
    <n v="3"/>
    <d v="2018-12-30T00:00:00"/>
    <x v="7"/>
    <x v="2"/>
  </r>
  <r>
    <x v="3"/>
    <x v="1"/>
    <x v="1"/>
    <s v="2018"/>
    <n v="19675.490000000002"/>
    <n v="8768.4500000000007"/>
    <s v="Dec-18"/>
    <n v="1"/>
    <n v="3"/>
    <d v="2018-12-30T00:00:00"/>
    <x v="7"/>
    <x v="1"/>
  </r>
  <r>
    <x v="3"/>
    <x v="2"/>
    <x v="1"/>
    <s v="2018"/>
    <n v="5177.76"/>
    <n v="1035.52"/>
    <s v="Dec-18"/>
    <n v="1"/>
    <n v="4"/>
    <d v="2018-12-30T00:00:00"/>
    <x v="7"/>
    <x v="2"/>
  </r>
  <r>
    <x v="0"/>
    <x v="4"/>
    <x v="1"/>
    <s v="2018"/>
    <n v="23652.34"/>
    <n v="11203.74"/>
    <s v="Dec-18"/>
    <n v="1"/>
    <n v="1"/>
    <d v="2018-12-30T00:00:00"/>
    <x v="7"/>
    <x v="4"/>
  </r>
  <r>
    <x v="2"/>
    <x v="0"/>
    <x v="1"/>
    <s v="2018"/>
    <n v="7163.64"/>
    <n v="2228.6999999999998"/>
    <s v="Dec-18"/>
    <n v="1"/>
    <n v="6"/>
    <d v="2018-12-30T00:00:00"/>
    <x v="7"/>
    <x v="0"/>
  </r>
  <r>
    <x v="2"/>
    <x v="0"/>
    <x v="1"/>
    <s v="2018"/>
    <n v="1591.92"/>
    <n v="318.39999999999998"/>
    <s v="Dec-18"/>
    <n v="1"/>
    <n v="4"/>
    <d v="2018-12-30T00:00:00"/>
    <x v="7"/>
    <x v="0"/>
  </r>
  <r>
    <x v="1"/>
    <x v="1"/>
    <x v="0"/>
    <s v="2018"/>
    <n v="48221.24"/>
    <n v="17765.72"/>
    <s v="Dec-18"/>
    <n v="1"/>
    <n v="9"/>
    <d v="2018-12-30T00:00:00"/>
    <x v="7"/>
    <x v="1"/>
  </r>
  <r>
    <x v="3"/>
    <x v="4"/>
    <x v="1"/>
    <s v="2018"/>
    <n v="1924.91"/>
    <n v="294.39"/>
    <s v="Dec-18"/>
    <n v="1"/>
    <n v="5"/>
    <d v="2018-12-31T00:00:00"/>
    <x v="7"/>
    <x v="4"/>
  </r>
  <r>
    <x v="0"/>
    <x v="4"/>
    <x v="1"/>
    <s v="2018"/>
    <n v="2876.98"/>
    <n v="1090.22"/>
    <s v="Dec-18"/>
    <n v="1"/>
    <n v="7"/>
    <d v="2018-12-31T00:00:00"/>
    <x v="7"/>
    <x v="4"/>
  </r>
  <r>
    <x v="3"/>
    <x v="2"/>
    <x v="1"/>
    <s v="2018"/>
    <n v="5607.9"/>
    <n v="311.52"/>
    <s v="Dec-18"/>
    <n v="1"/>
    <n v="4"/>
    <d v="2018-12-31T00:00:00"/>
    <x v="7"/>
    <x v="2"/>
  </r>
  <r>
    <x v="0"/>
    <x v="0"/>
    <x v="1"/>
    <s v="2018"/>
    <n v="5461.17"/>
    <n v="1839.57"/>
    <s v="Dec-18"/>
    <n v="1"/>
    <n v="2"/>
    <d v="2018-12-31T00:00:00"/>
    <x v="7"/>
    <x v="0"/>
  </r>
  <r>
    <x v="2"/>
    <x v="3"/>
    <x v="0"/>
    <s v="2018"/>
    <n v="1670.31"/>
    <n v="148.47"/>
    <s v="Dec-18"/>
    <n v="1"/>
    <n v="8"/>
    <d v="2018-12-31T00:00:00"/>
    <x v="7"/>
    <x v="3"/>
  </r>
  <r>
    <x v="3"/>
    <x v="0"/>
    <x v="1"/>
    <s v="2018"/>
    <n v="4499.05"/>
    <n v="741.01"/>
    <s v="Dec-18"/>
    <n v="1"/>
    <n v="7"/>
    <d v="2018-12-31T00:00:00"/>
    <x v="7"/>
    <x v="0"/>
  </r>
  <r>
    <x v="3"/>
    <x v="3"/>
    <x v="0"/>
    <s v="2018"/>
    <n v="13907.19"/>
    <n v="2945.04"/>
    <s v="Dec-18"/>
    <n v="1"/>
    <n v="9"/>
    <d v="2018-12-31T00:00:00"/>
    <x v="7"/>
    <x v="3"/>
  </r>
  <r>
    <x v="3"/>
    <x v="0"/>
    <x v="1"/>
    <s v="2018"/>
    <n v="6558.5"/>
    <n v="1354.46"/>
    <s v="Dec-18"/>
    <n v="1"/>
    <n v="3"/>
    <d v="2018-12-31T00:00:00"/>
    <x v="7"/>
    <x v="0"/>
  </r>
  <r>
    <x v="3"/>
    <x v="0"/>
    <x v="1"/>
    <s v="2018"/>
    <n v="3997.22"/>
    <n v="1472.66"/>
    <s v="Dec-18"/>
    <n v="1"/>
    <n v="7"/>
    <d v="2018-12-31T00:00:00"/>
    <x v="7"/>
    <x v="0"/>
  </r>
  <r>
    <x v="3"/>
    <x v="4"/>
    <x v="0"/>
    <s v="2018"/>
    <n v="1018.4"/>
    <n v="-63.65"/>
    <s v="Dec-18"/>
    <n v="1"/>
    <n v="8"/>
    <d v="2018-12-31T00:00:00"/>
    <x v="7"/>
    <x v="4"/>
  </r>
  <r>
    <x v="3"/>
    <x v="2"/>
    <x v="1"/>
    <s v="2018"/>
    <n v="5264.06"/>
    <n v="1773.76"/>
    <s v="Dec-18"/>
    <n v="1"/>
    <n v="5"/>
    <d v="2018-12-31T00:00:00"/>
    <x v="7"/>
    <x v="2"/>
  </r>
  <r>
    <x v="3"/>
    <x v="5"/>
    <x v="1"/>
    <s v="2018"/>
    <n v="20791.439999999999"/>
    <n v="11088.8"/>
    <s v="Dec-18"/>
    <n v="1"/>
    <n v="6"/>
    <d v="2018-12-31T00:00:00"/>
    <x v="7"/>
    <x v="5"/>
  </r>
  <r>
    <x v="1"/>
    <x v="3"/>
    <x v="0"/>
    <s v="2018"/>
    <n v="8249.0400000000009"/>
    <n v="1389.28"/>
    <s v="Dec-18"/>
    <n v="1"/>
    <n v="8"/>
    <d v="2018-12-31T00:00:00"/>
    <x v="7"/>
    <x v="3"/>
  </r>
  <r>
    <x v="0"/>
    <x v="0"/>
    <x v="1"/>
    <s v="2019"/>
    <n v="6861.47"/>
    <n v="1444.52"/>
    <s v="Jan-19"/>
    <n v="1"/>
    <n v="7"/>
    <d v="2019-01-01T00:00:00"/>
    <x v="8"/>
    <x v="0"/>
  </r>
  <r>
    <x v="3"/>
    <x v="2"/>
    <x v="1"/>
    <s v="2019"/>
    <n v="8629.6"/>
    <n v="3470.56"/>
    <s v="Jan-19"/>
    <n v="1"/>
    <n v="2"/>
    <d v="2019-01-01T00:00:00"/>
    <x v="8"/>
    <x v="2"/>
  </r>
  <r>
    <x v="3"/>
    <x v="4"/>
    <x v="1"/>
    <s v="2019"/>
    <n v="7396.8"/>
    <n v="3698.4"/>
    <s v="Jan-19"/>
    <n v="1"/>
    <n v="1"/>
    <d v="2019-01-01T00:00:00"/>
    <x v="8"/>
    <x v="4"/>
  </r>
  <r>
    <x v="0"/>
    <x v="1"/>
    <x v="0"/>
    <s v="2019"/>
    <n v="38857.86"/>
    <n v="5913.14"/>
    <s v="Jan-19"/>
    <n v="1"/>
    <n v="9"/>
    <d v="2019-01-01T00:00:00"/>
    <x v="8"/>
    <x v="1"/>
  </r>
  <r>
    <x v="2"/>
    <x v="0"/>
    <x v="1"/>
    <s v="2019"/>
    <n v="6179.07"/>
    <n v="2108.16"/>
    <s v="Jan-19"/>
    <n v="1"/>
    <n v="1"/>
    <d v="2019-01-01T00:00:00"/>
    <x v="8"/>
    <x v="0"/>
  </r>
  <r>
    <x v="0"/>
    <x v="0"/>
    <x v="1"/>
    <s v="2019"/>
    <n v="5435.71"/>
    <n v="2460.37"/>
    <s v="Jan-19"/>
    <n v="1"/>
    <n v="5"/>
    <d v="2019-01-01T00:00:00"/>
    <x v="8"/>
    <x v="0"/>
  </r>
  <r>
    <x v="3"/>
    <x v="0"/>
    <x v="0"/>
    <s v="2019"/>
    <n v="1369.48"/>
    <n v="117.38"/>
    <s v="Jan-19"/>
    <n v="1"/>
    <n v="10"/>
    <d v="2019-01-01T00:00:00"/>
    <x v="8"/>
    <x v="0"/>
  </r>
  <r>
    <x v="2"/>
    <x v="2"/>
    <x v="1"/>
    <s v="2019"/>
    <n v="10597.73"/>
    <n v="4685.3"/>
    <s v="Jan-19"/>
    <n v="1"/>
    <n v="5"/>
    <d v="2019-01-01T00:00:00"/>
    <x v="8"/>
    <x v="2"/>
  </r>
  <r>
    <x v="3"/>
    <x v="2"/>
    <x v="1"/>
    <s v="2019"/>
    <n v="9865.08"/>
    <n v="3836.42"/>
    <s v="Jan-19"/>
    <n v="1"/>
    <n v="3"/>
    <d v="2019-01-01T00:00:00"/>
    <x v="8"/>
    <x v="2"/>
  </r>
  <r>
    <x v="3"/>
    <x v="5"/>
    <x v="1"/>
    <s v="2019"/>
    <n v="2152.71"/>
    <n v="597.96"/>
    <s v="Jan-19"/>
    <n v="1"/>
    <n v="2"/>
    <d v="2019-01-01T00:00:00"/>
    <x v="8"/>
    <x v="5"/>
  </r>
  <r>
    <x v="3"/>
    <x v="1"/>
    <x v="0"/>
    <s v="2019"/>
    <n v="471.01"/>
    <n v="223.11"/>
    <s v="Jan-19"/>
    <n v="1"/>
    <n v="10"/>
    <d v="2019-01-01T00:00:00"/>
    <x v="8"/>
    <x v="1"/>
  </r>
  <r>
    <x v="0"/>
    <x v="3"/>
    <x v="0"/>
    <s v="2019"/>
    <n v="4290.1400000000003"/>
    <n v="699.46"/>
    <s v="Jan-19"/>
    <n v="1"/>
    <n v="8"/>
    <d v="2019-01-01T00:00:00"/>
    <x v="8"/>
    <x v="3"/>
  </r>
  <r>
    <x v="3"/>
    <x v="0"/>
    <x v="1"/>
    <s v="2019"/>
    <n v="41121.919999999998"/>
    <n v="15420.72"/>
    <s v="Jan-19"/>
    <n v="1"/>
    <n v="3"/>
    <d v="2019-01-01T00:00:00"/>
    <x v="8"/>
    <x v="0"/>
  </r>
  <r>
    <x v="0"/>
    <x v="0"/>
    <x v="1"/>
    <s v="2019"/>
    <n v="8327.56"/>
    <n v="1629.33"/>
    <s v="Jan-19"/>
    <n v="1"/>
    <n v="1"/>
    <d v="2019-01-01T00:00:00"/>
    <x v="8"/>
    <x v="0"/>
  </r>
  <r>
    <x v="3"/>
    <x v="0"/>
    <x v="1"/>
    <s v="2019"/>
    <n v="5267.88"/>
    <n v="1673.32"/>
    <s v="Jan-19"/>
    <n v="1"/>
    <n v="5"/>
    <d v="2019-01-01T00:00:00"/>
    <x v="8"/>
    <x v="0"/>
  </r>
  <r>
    <x v="3"/>
    <x v="2"/>
    <x v="1"/>
    <s v="2019"/>
    <n v="12325.32"/>
    <n v="1936.83"/>
    <s v="Jan-19"/>
    <n v="1"/>
    <n v="4"/>
    <d v="2019-01-02T00:00:00"/>
    <x v="8"/>
    <x v="2"/>
  </r>
  <r>
    <x v="3"/>
    <x v="1"/>
    <x v="1"/>
    <s v="2019"/>
    <n v="8087.17"/>
    <n v="3340.37"/>
    <s v="Jan-19"/>
    <n v="1"/>
    <n v="2"/>
    <d v="2019-01-02T00:00:00"/>
    <x v="8"/>
    <x v="1"/>
  </r>
  <r>
    <x v="3"/>
    <x v="1"/>
    <x v="1"/>
    <s v="2019"/>
    <n v="1822.4"/>
    <n v="42.88"/>
    <s v="Jan-19"/>
    <n v="1"/>
    <n v="3"/>
    <d v="2019-01-02T00:00:00"/>
    <x v="8"/>
    <x v="1"/>
  </r>
  <r>
    <x v="3"/>
    <x v="2"/>
    <x v="1"/>
    <s v="2019"/>
    <n v="5879.25"/>
    <n v="1894.42"/>
    <s v="Jan-19"/>
    <n v="1"/>
    <n v="2"/>
    <d v="2019-01-02T00:00:00"/>
    <x v="8"/>
    <x v="2"/>
  </r>
  <r>
    <x v="0"/>
    <x v="0"/>
    <x v="1"/>
    <s v="2019"/>
    <n v="10891.79"/>
    <n v="3788.45"/>
    <s v="Jan-19"/>
    <n v="1"/>
    <n v="6"/>
    <d v="2019-01-02T00:00:00"/>
    <x v="8"/>
    <x v="0"/>
  </r>
  <r>
    <x v="0"/>
    <x v="0"/>
    <x v="1"/>
    <s v="2019"/>
    <n v="5778.08"/>
    <n v="-908"/>
    <s v="Jan-19"/>
    <n v="1"/>
    <n v="1"/>
    <d v="2019-01-02T00:00:00"/>
    <x v="8"/>
    <x v="0"/>
  </r>
  <r>
    <x v="3"/>
    <x v="2"/>
    <x v="0"/>
    <s v="2019"/>
    <n v="14482.72"/>
    <n v="1448.28"/>
    <s v="Jan-19"/>
    <n v="1"/>
    <n v="10"/>
    <d v="2019-01-02T00:00:00"/>
    <x v="8"/>
    <x v="2"/>
  </r>
  <r>
    <x v="3"/>
    <x v="2"/>
    <x v="1"/>
    <s v="2019"/>
    <n v="9547.5"/>
    <n v="4321.5"/>
    <s v="Jan-19"/>
    <n v="1"/>
    <n v="1"/>
    <d v="2019-01-02T00:00:00"/>
    <x v="8"/>
    <x v="2"/>
  </r>
  <r>
    <x v="0"/>
    <x v="2"/>
    <x v="1"/>
    <s v="2019"/>
    <n v="17554.669999999998"/>
    <n v="3326.12"/>
    <s v="Jan-19"/>
    <n v="1"/>
    <n v="2"/>
    <d v="2019-01-02T00:00:00"/>
    <x v="8"/>
    <x v="2"/>
  </r>
  <r>
    <x v="1"/>
    <x v="2"/>
    <x v="1"/>
    <s v="2019"/>
    <n v="999.31"/>
    <n v="336.61"/>
    <s v="Jan-19"/>
    <n v="1"/>
    <n v="1"/>
    <d v="2019-01-03T00:00:00"/>
    <x v="8"/>
    <x v="2"/>
  </r>
  <r>
    <x v="3"/>
    <x v="2"/>
    <x v="1"/>
    <s v="2019"/>
    <n v="999.31"/>
    <n v="241.94"/>
    <s v="Jan-19"/>
    <n v="1"/>
    <n v="3"/>
    <d v="2019-01-03T00:00:00"/>
    <x v="8"/>
    <x v="2"/>
  </r>
  <r>
    <x v="0"/>
    <x v="0"/>
    <x v="0"/>
    <s v="2019"/>
    <n v="13321.94"/>
    <n v="2944.86"/>
    <s v="Jan-19"/>
    <n v="1"/>
    <n v="8"/>
    <d v="2019-01-03T00:00:00"/>
    <x v="8"/>
    <x v="0"/>
  </r>
  <r>
    <x v="0"/>
    <x v="0"/>
    <x v="1"/>
    <s v="2019"/>
    <n v="3182.5"/>
    <n v="1172.5"/>
    <s v="Jan-19"/>
    <n v="1"/>
    <n v="6"/>
    <d v="2019-01-03T00:00:00"/>
    <x v="8"/>
    <x v="0"/>
  </r>
  <r>
    <x v="3"/>
    <x v="1"/>
    <x v="0"/>
    <s v="2019"/>
    <n v="27624.1"/>
    <n v="6106.4"/>
    <s v="Jan-19"/>
    <n v="1"/>
    <n v="8"/>
    <d v="2019-01-03T00:00:00"/>
    <x v="8"/>
    <x v="1"/>
  </r>
  <r>
    <x v="3"/>
    <x v="3"/>
    <x v="1"/>
    <s v="2019"/>
    <n v="7797.12"/>
    <n v="984.87"/>
    <s v="Jan-19"/>
    <n v="1"/>
    <n v="7"/>
    <d v="2019-01-03T00:00:00"/>
    <x v="8"/>
    <x v="3"/>
  </r>
  <r>
    <x v="1"/>
    <x v="5"/>
    <x v="1"/>
    <s v="2019"/>
    <n v="5370.72"/>
    <n v="1074.1199999999999"/>
    <s v="Jan-19"/>
    <n v="1"/>
    <n v="7"/>
    <d v="2019-01-03T00:00:00"/>
    <x v="8"/>
    <x v="5"/>
  </r>
  <r>
    <x v="0"/>
    <x v="2"/>
    <x v="0"/>
    <s v="2019"/>
    <n v="26151.439999999999"/>
    <n v="307.68"/>
    <s v="Jan-19"/>
    <n v="1"/>
    <n v="10"/>
    <d v="2019-01-03T00:00:00"/>
    <x v="8"/>
    <x v="2"/>
  </r>
  <r>
    <x v="3"/>
    <x v="3"/>
    <x v="0"/>
    <s v="2019"/>
    <n v="7137.91"/>
    <n v="4034.47"/>
    <s v="Jan-19"/>
    <n v="1"/>
    <n v="10"/>
    <d v="2019-01-03T00:00:00"/>
    <x v="8"/>
    <x v="3"/>
  </r>
  <r>
    <x v="0"/>
    <x v="0"/>
    <x v="1"/>
    <s v="2019"/>
    <n v="32543.91"/>
    <n v="18079.95"/>
    <s v="Jan-19"/>
    <n v="1"/>
    <n v="2"/>
    <d v="2019-01-03T00:00:00"/>
    <x v="8"/>
    <x v="0"/>
  </r>
  <r>
    <x v="0"/>
    <x v="3"/>
    <x v="1"/>
    <s v="2019"/>
    <n v="8993.74"/>
    <n v="5206.8999999999996"/>
    <s v="Jan-19"/>
    <n v="1"/>
    <n v="3"/>
    <d v="2019-01-03T00:00:00"/>
    <x v="8"/>
    <x v="3"/>
  </r>
  <r>
    <x v="0"/>
    <x v="1"/>
    <x v="0"/>
    <s v="2019"/>
    <n v="14750.72"/>
    <n v="1843.84"/>
    <s v="Jan-19"/>
    <n v="1"/>
    <n v="8"/>
    <d v="2019-01-04T00:00:00"/>
    <x v="8"/>
    <x v="1"/>
  </r>
  <r>
    <x v="3"/>
    <x v="0"/>
    <x v="1"/>
    <s v="2019"/>
    <n v="10941.43"/>
    <n v="2533.8200000000002"/>
    <s v="Jan-19"/>
    <n v="1"/>
    <n v="6"/>
    <d v="2019-01-04T00:00:00"/>
    <x v="8"/>
    <x v="0"/>
  </r>
  <r>
    <x v="0"/>
    <x v="2"/>
    <x v="1"/>
    <s v="2019"/>
    <n v="1206"/>
    <n v="-241.2"/>
    <s v="Jan-19"/>
    <n v="1"/>
    <n v="2"/>
    <d v="2019-01-04T00:00:00"/>
    <x v="8"/>
    <x v="2"/>
  </r>
  <r>
    <x v="1"/>
    <x v="0"/>
    <x v="0"/>
    <s v="2019"/>
    <n v="13942.97"/>
    <n v="3334.19"/>
    <s v="Jan-19"/>
    <n v="1"/>
    <n v="8"/>
    <d v="2019-01-04T00:00:00"/>
    <x v="8"/>
    <x v="0"/>
  </r>
  <r>
    <x v="2"/>
    <x v="0"/>
    <x v="0"/>
    <s v="2019"/>
    <n v="10960.53"/>
    <n v="2768.97"/>
    <s v="Jan-19"/>
    <n v="1"/>
    <n v="8"/>
    <d v="2019-01-04T00:00:00"/>
    <x v="8"/>
    <x v="0"/>
  </r>
  <r>
    <x v="3"/>
    <x v="2"/>
    <x v="1"/>
    <s v="2019"/>
    <n v="6053.11"/>
    <n v="1465.49"/>
    <s v="Jan-19"/>
    <n v="1"/>
    <n v="1"/>
    <d v="2019-01-04T00:00:00"/>
    <x v="8"/>
    <x v="2"/>
  </r>
  <r>
    <x v="1"/>
    <x v="2"/>
    <x v="0"/>
    <s v="2019"/>
    <n v="4783.8"/>
    <n v="-558.12"/>
    <s v="Jan-19"/>
    <n v="1"/>
    <n v="8"/>
    <d v="2019-01-04T00:00:00"/>
    <x v="8"/>
    <x v="2"/>
  </r>
  <r>
    <x v="3"/>
    <x v="1"/>
    <x v="1"/>
    <s v="2019"/>
    <n v="13511.49"/>
    <n v="3965.33"/>
    <s v="Jan-19"/>
    <n v="1"/>
    <n v="7"/>
    <d v="2019-01-04T00:00:00"/>
    <x v="8"/>
    <x v="1"/>
  </r>
  <r>
    <x v="3"/>
    <x v="0"/>
    <x v="0"/>
    <s v="2019"/>
    <n v="696.8"/>
    <n v="121.94"/>
    <s v="Jan-19"/>
    <n v="1"/>
    <n v="10"/>
    <d v="2019-01-04T00:00:00"/>
    <x v="8"/>
    <x v="0"/>
  </r>
  <r>
    <x v="3"/>
    <x v="3"/>
    <x v="1"/>
    <s v="2019"/>
    <n v="20600.09"/>
    <n v="3134.81"/>
    <s v="Jan-19"/>
    <n v="1"/>
    <n v="1"/>
    <d v="2019-01-04T00:00:00"/>
    <x v="8"/>
    <x v="3"/>
  </r>
  <r>
    <x v="2"/>
    <x v="1"/>
    <x v="1"/>
    <s v="2019"/>
    <n v="13440.2"/>
    <n v="5692.28"/>
    <s v="Jan-19"/>
    <n v="1"/>
    <n v="2"/>
    <d v="2019-01-04T00:00:00"/>
    <x v="8"/>
    <x v="1"/>
  </r>
  <r>
    <x v="0"/>
    <x v="0"/>
    <x v="1"/>
    <s v="2019"/>
    <n v="3006.96"/>
    <n v="0"/>
    <s v="Jan-19"/>
    <n v="1"/>
    <n v="5"/>
    <d v="2019-01-04T00:00:00"/>
    <x v="8"/>
    <x v="0"/>
  </r>
  <r>
    <x v="0"/>
    <x v="0"/>
    <x v="0"/>
    <s v="2019"/>
    <n v="18280.28"/>
    <n v="3848.44"/>
    <s v="Jan-19"/>
    <n v="1"/>
    <n v="10"/>
    <d v="2019-01-04T00:00:00"/>
    <x v="8"/>
    <x v="0"/>
  </r>
  <r>
    <x v="0"/>
    <x v="1"/>
    <x v="1"/>
    <s v="2019"/>
    <n v="11686.14"/>
    <n v="1722.18"/>
    <s v="Jan-19"/>
    <n v="1"/>
    <n v="2"/>
    <d v="2019-01-04T00:00:00"/>
    <x v="8"/>
    <x v="1"/>
  </r>
  <r>
    <x v="1"/>
    <x v="1"/>
    <x v="1"/>
    <s v="2019"/>
    <n v="406.82"/>
    <n v="190.14"/>
    <s v="Jan-19"/>
    <n v="1"/>
    <n v="7"/>
    <d v="2019-01-04T00:00:00"/>
    <x v="8"/>
    <x v="1"/>
  </r>
  <r>
    <x v="0"/>
    <x v="0"/>
    <x v="1"/>
    <s v="2019"/>
    <n v="2539.64"/>
    <n v="641.6"/>
    <s v="Jan-19"/>
    <n v="1"/>
    <n v="7"/>
    <d v="2019-01-04T00:00:00"/>
    <x v="8"/>
    <x v="0"/>
  </r>
  <r>
    <x v="1"/>
    <x v="1"/>
    <x v="1"/>
    <s v="2019"/>
    <n v="2256.02"/>
    <n v="367.82"/>
    <s v="Jan-19"/>
    <n v="1"/>
    <n v="5"/>
    <d v="2019-01-04T00:00:00"/>
    <x v="8"/>
    <x v="1"/>
  </r>
  <r>
    <x v="3"/>
    <x v="3"/>
    <x v="1"/>
    <s v="2019"/>
    <n v="21056.22"/>
    <n v="4348.58"/>
    <s v="Jan-19"/>
    <n v="1"/>
    <n v="4"/>
    <d v="2019-01-05T00:00:00"/>
    <x v="8"/>
    <x v="3"/>
  </r>
  <r>
    <x v="3"/>
    <x v="0"/>
    <x v="1"/>
    <s v="2019"/>
    <n v="21297.29"/>
    <n v="10984.89"/>
    <s v="Jan-19"/>
    <n v="1"/>
    <n v="6"/>
    <d v="2019-01-05T00:00:00"/>
    <x v="8"/>
    <x v="0"/>
  </r>
  <r>
    <x v="0"/>
    <x v="1"/>
    <x v="0"/>
    <s v="2019"/>
    <n v="7748.55"/>
    <n v="774.85"/>
    <s v="Jan-19"/>
    <n v="1"/>
    <n v="8"/>
    <d v="2019-01-05T00:00:00"/>
    <x v="8"/>
    <x v="1"/>
  </r>
  <r>
    <x v="0"/>
    <x v="2"/>
    <x v="1"/>
    <s v="2019"/>
    <n v="2154.7199999999998"/>
    <n v="179.56"/>
    <s v="Jan-19"/>
    <n v="1"/>
    <n v="6"/>
    <d v="2019-01-05T00:00:00"/>
    <x v="8"/>
    <x v="2"/>
  </r>
  <r>
    <x v="0"/>
    <x v="2"/>
    <x v="1"/>
    <s v="2019"/>
    <n v="7741.98"/>
    <n v="1851.34"/>
    <s v="Jan-19"/>
    <n v="1"/>
    <n v="7"/>
    <d v="2019-01-05T00:00:00"/>
    <x v="8"/>
    <x v="2"/>
  </r>
  <r>
    <x v="0"/>
    <x v="1"/>
    <x v="1"/>
    <s v="2019"/>
    <n v="5155.6499999999996"/>
    <n v="2767.77"/>
    <s v="Jan-19"/>
    <n v="1"/>
    <n v="2"/>
    <d v="2019-01-05T00:00:00"/>
    <x v="8"/>
    <x v="1"/>
  </r>
  <r>
    <x v="2"/>
    <x v="3"/>
    <x v="1"/>
    <s v="2019"/>
    <n v="18178.439999999999"/>
    <n v="8554.52"/>
    <s v="Jan-19"/>
    <n v="1"/>
    <n v="3"/>
    <d v="2019-01-05T00:00:00"/>
    <x v="8"/>
    <x v="3"/>
  </r>
  <r>
    <x v="0"/>
    <x v="1"/>
    <x v="1"/>
    <s v="2019"/>
    <n v="8096.28"/>
    <n v="2130.6"/>
    <s v="Jan-19"/>
    <n v="1"/>
    <n v="4"/>
    <d v="2019-01-05T00:00:00"/>
    <x v="8"/>
    <x v="1"/>
  </r>
  <r>
    <x v="3"/>
    <x v="4"/>
    <x v="1"/>
    <s v="2019"/>
    <n v="7396.8"/>
    <n v="3939.6"/>
    <s v="Jan-19"/>
    <n v="1"/>
    <n v="2"/>
    <d v="2019-01-05T00:00:00"/>
    <x v="8"/>
    <x v="4"/>
  </r>
  <r>
    <x v="3"/>
    <x v="4"/>
    <x v="0"/>
    <s v="2019"/>
    <n v="5479.8"/>
    <n v="536.04999999999995"/>
    <s v="Jan-19"/>
    <n v="1"/>
    <n v="9"/>
    <d v="2019-01-05T00:00:00"/>
    <x v="8"/>
    <x v="4"/>
  </r>
  <r>
    <x v="3"/>
    <x v="1"/>
    <x v="0"/>
    <s v="2019"/>
    <n v="18146.82"/>
    <n v="4733.9399999999996"/>
    <s v="Jan-19"/>
    <n v="1"/>
    <n v="10"/>
    <d v="2019-01-06T00:00:00"/>
    <x v="8"/>
    <x v="1"/>
  </r>
  <r>
    <x v="0"/>
    <x v="0"/>
    <x v="1"/>
    <s v="2019"/>
    <n v="3678.97"/>
    <n v="1394.14"/>
    <s v="Jan-19"/>
    <n v="1"/>
    <n v="2"/>
    <d v="2019-01-06T00:00:00"/>
    <x v="8"/>
    <x v="0"/>
  </r>
  <r>
    <x v="0"/>
    <x v="2"/>
    <x v="1"/>
    <s v="2019"/>
    <n v="241.87"/>
    <n v="96.75"/>
    <s v="Jan-19"/>
    <n v="1"/>
    <n v="3"/>
    <d v="2019-01-06T00:00:00"/>
    <x v="8"/>
    <x v="2"/>
  </r>
  <r>
    <x v="0"/>
    <x v="0"/>
    <x v="1"/>
    <s v="2019"/>
    <n v="21163.62"/>
    <n v="7128.76"/>
    <s v="Jan-19"/>
    <n v="1"/>
    <n v="5"/>
    <d v="2019-01-06T00:00:00"/>
    <x v="8"/>
    <x v="0"/>
  </r>
  <r>
    <x v="1"/>
    <x v="1"/>
    <x v="1"/>
    <s v="2019"/>
    <n v="1023.22"/>
    <n v="278.05"/>
    <s v="Jan-19"/>
    <n v="1"/>
    <n v="3"/>
    <d v="2019-01-06T00:00:00"/>
    <x v="8"/>
    <x v="1"/>
  </r>
  <r>
    <x v="3"/>
    <x v="0"/>
    <x v="1"/>
    <s v="2019"/>
    <n v="2340.64"/>
    <n v="550.72"/>
    <s v="Jan-19"/>
    <n v="1"/>
    <n v="5"/>
    <d v="2019-01-06T00:00:00"/>
    <x v="8"/>
    <x v="0"/>
  </r>
  <r>
    <x v="3"/>
    <x v="0"/>
    <x v="0"/>
    <s v="2019"/>
    <n v="1826.76"/>
    <n v="980.68"/>
    <s v="Jan-19"/>
    <n v="1"/>
    <n v="8"/>
    <d v="2019-01-06T00:00:00"/>
    <x v="8"/>
    <x v="0"/>
  </r>
  <r>
    <x v="1"/>
    <x v="0"/>
    <x v="1"/>
    <s v="2019"/>
    <n v="9483.85"/>
    <n v="4093.05"/>
    <s v="Jan-19"/>
    <n v="1"/>
    <n v="2"/>
    <d v="2019-01-07T00:00:00"/>
    <x v="8"/>
    <x v="0"/>
  </r>
  <r>
    <x v="0"/>
    <x v="0"/>
    <x v="0"/>
    <s v="2019"/>
    <n v="26376.560000000001"/>
    <n v="9717.68"/>
    <s v="Jan-19"/>
    <n v="1"/>
    <n v="9"/>
    <d v="2019-01-07T00:00:00"/>
    <x v="8"/>
    <x v="0"/>
  </r>
  <r>
    <x v="0"/>
    <x v="0"/>
    <x v="1"/>
    <s v="2019"/>
    <n v="3723.52"/>
    <n v="1371.82"/>
    <s v="Jan-19"/>
    <n v="1"/>
    <n v="5"/>
    <d v="2019-01-07T00:00:00"/>
    <x v="8"/>
    <x v="0"/>
  </r>
  <r>
    <x v="0"/>
    <x v="0"/>
    <x v="0"/>
    <s v="2019"/>
    <n v="4586.0200000000004"/>
    <n v="1944.1"/>
    <s v="Jan-19"/>
    <n v="1"/>
    <n v="10"/>
    <d v="2019-01-07T00:00:00"/>
    <x v="8"/>
    <x v="0"/>
  </r>
  <r>
    <x v="3"/>
    <x v="2"/>
    <x v="0"/>
    <s v="2019"/>
    <n v="5957.64"/>
    <n v="2696.64"/>
    <s v="Jan-19"/>
    <n v="1"/>
    <n v="10"/>
    <d v="2019-01-07T00:00:00"/>
    <x v="8"/>
    <x v="2"/>
  </r>
  <r>
    <x v="0"/>
    <x v="0"/>
    <x v="1"/>
    <s v="2019"/>
    <n v="922.59"/>
    <n v="410.04"/>
    <s v="Jan-19"/>
    <n v="1"/>
    <n v="5"/>
    <d v="2019-01-07T00:00:00"/>
    <x v="8"/>
    <x v="0"/>
  </r>
  <r>
    <x v="1"/>
    <x v="3"/>
    <x v="1"/>
    <s v="2019"/>
    <n v="9788.43"/>
    <n v="3191.87"/>
    <s v="Jan-19"/>
    <n v="1"/>
    <n v="6"/>
    <d v="2019-01-07T00:00:00"/>
    <x v="8"/>
    <x v="3"/>
  </r>
  <r>
    <x v="2"/>
    <x v="1"/>
    <x v="1"/>
    <s v="2019"/>
    <n v="3303.9"/>
    <n v="1580.14"/>
    <s v="Jan-19"/>
    <n v="1"/>
    <n v="5"/>
    <d v="2019-01-07T00:00:00"/>
    <x v="8"/>
    <x v="1"/>
  </r>
  <r>
    <x v="3"/>
    <x v="1"/>
    <x v="1"/>
    <s v="2019"/>
    <n v="7879.2"/>
    <n v="492.45"/>
    <s v="Jan-19"/>
    <n v="1"/>
    <n v="2"/>
    <d v="2019-01-07T00:00:00"/>
    <x v="8"/>
    <x v="1"/>
  </r>
  <r>
    <x v="0"/>
    <x v="2"/>
    <x v="1"/>
    <s v="2019"/>
    <n v="1023.22"/>
    <n v="344.78"/>
    <s v="Jan-19"/>
    <n v="1"/>
    <n v="6"/>
    <d v="2019-01-07T00:00:00"/>
    <x v="8"/>
    <x v="2"/>
  </r>
  <r>
    <x v="1"/>
    <x v="0"/>
    <x v="1"/>
    <s v="2019"/>
    <n v="5016.96"/>
    <n v="501.72"/>
    <s v="Jan-19"/>
    <n v="1"/>
    <n v="4"/>
    <d v="2019-01-07T00:00:00"/>
    <x v="8"/>
    <x v="0"/>
  </r>
  <r>
    <x v="3"/>
    <x v="3"/>
    <x v="0"/>
    <s v="2019"/>
    <n v="3797.02"/>
    <n v="2146.14"/>
    <s v="Jan-19"/>
    <n v="1"/>
    <n v="8"/>
    <d v="2019-01-08T00:00:00"/>
    <x v="8"/>
    <x v="3"/>
  </r>
  <r>
    <x v="3"/>
    <x v="0"/>
    <x v="1"/>
    <s v="2019"/>
    <n v="7095.3"/>
    <n v="1655.55"/>
    <s v="Jan-19"/>
    <n v="1"/>
    <n v="4"/>
    <d v="2019-01-08T00:00:00"/>
    <x v="8"/>
    <x v="0"/>
  </r>
  <r>
    <x v="3"/>
    <x v="2"/>
    <x v="0"/>
    <s v="2019"/>
    <n v="633.15"/>
    <n v="316.56"/>
    <s v="Jan-19"/>
    <n v="1"/>
    <n v="8"/>
    <d v="2019-01-08T00:00:00"/>
    <x v="8"/>
    <x v="2"/>
  </r>
  <r>
    <x v="2"/>
    <x v="1"/>
    <x v="1"/>
    <s v="2019"/>
    <n v="18524.16"/>
    <n v="3704.8"/>
    <s v="Jan-19"/>
    <n v="1"/>
    <n v="2"/>
    <d v="2019-01-08T00:00:00"/>
    <x v="8"/>
    <x v="1"/>
  </r>
  <r>
    <x v="3"/>
    <x v="0"/>
    <x v="1"/>
    <s v="2019"/>
    <n v="827.45"/>
    <n v="391.95"/>
    <s v="Jan-19"/>
    <n v="1"/>
    <n v="4"/>
    <d v="2019-01-08T00:00:00"/>
    <x v="8"/>
    <x v="0"/>
  </r>
  <r>
    <x v="3"/>
    <x v="2"/>
    <x v="1"/>
    <s v="2019"/>
    <n v="994.95"/>
    <n v="530.64"/>
    <s v="Jan-19"/>
    <n v="1"/>
    <n v="1"/>
    <d v="2019-01-08T00:00:00"/>
    <x v="8"/>
    <x v="2"/>
  </r>
  <r>
    <x v="3"/>
    <x v="0"/>
    <x v="0"/>
    <s v="2019"/>
    <n v="14103.23"/>
    <n v="1379.67"/>
    <s v="Jan-19"/>
    <n v="1"/>
    <n v="8"/>
    <d v="2019-01-08T00:00:00"/>
    <x v="8"/>
    <x v="0"/>
  </r>
  <r>
    <x v="3"/>
    <x v="2"/>
    <x v="0"/>
    <s v="2019"/>
    <n v="7248.86"/>
    <n v="787.92"/>
    <s v="Jan-19"/>
    <n v="1"/>
    <n v="8"/>
    <d v="2019-01-08T00:00:00"/>
    <x v="8"/>
    <x v="2"/>
  </r>
  <r>
    <x v="2"/>
    <x v="0"/>
    <x v="1"/>
    <s v="2019"/>
    <n v="3907.44"/>
    <n v="434.16"/>
    <s v="Jan-19"/>
    <n v="1"/>
    <n v="7"/>
    <d v="2019-01-08T00:00:00"/>
    <x v="8"/>
    <x v="0"/>
  </r>
  <r>
    <x v="2"/>
    <x v="3"/>
    <x v="1"/>
    <s v="2019"/>
    <n v="17421"/>
    <n v="6418.26"/>
    <s v="Jan-19"/>
    <n v="1"/>
    <n v="5"/>
    <d v="2019-01-08T00:00:00"/>
    <x v="8"/>
    <x v="3"/>
  </r>
  <r>
    <x v="0"/>
    <x v="3"/>
    <x v="1"/>
    <s v="2019"/>
    <n v="22500.27"/>
    <n v="3789.49"/>
    <s v="Jan-19"/>
    <n v="1"/>
    <n v="7"/>
    <d v="2019-01-08T00:00:00"/>
    <x v="8"/>
    <x v="3"/>
  </r>
  <r>
    <x v="3"/>
    <x v="2"/>
    <x v="1"/>
    <s v="2019"/>
    <n v="6212.24"/>
    <n v="3531.2"/>
    <s v="Jan-19"/>
    <n v="1"/>
    <n v="1"/>
    <d v="2019-01-08T00:00:00"/>
    <x v="8"/>
    <x v="2"/>
  </r>
  <r>
    <x v="3"/>
    <x v="3"/>
    <x v="0"/>
    <s v="2019"/>
    <n v="1941.66"/>
    <n v="841.38"/>
    <s v="Jan-19"/>
    <n v="1"/>
    <n v="10"/>
    <d v="2019-01-08T00:00:00"/>
    <x v="8"/>
    <x v="3"/>
  </r>
  <r>
    <x v="0"/>
    <x v="5"/>
    <x v="1"/>
    <s v="2019"/>
    <n v="14890.08"/>
    <n v="2047.38"/>
    <s v="Jan-19"/>
    <n v="1"/>
    <n v="1"/>
    <d v="2019-01-09T00:00:00"/>
    <x v="8"/>
    <x v="5"/>
  </r>
  <r>
    <x v="0"/>
    <x v="3"/>
    <x v="1"/>
    <s v="2019"/>
    <n v="30208.29"/>
    <n v="5087.7299999999996"/>
    <s v="Jan-19"/>
    <n v="1"/>
    <n v="7"/>
    <d v="2019-01-09T00:00:00"/>
    <x v="8"/>
    <x v="3"/>
  </r>
  <r>
    <x v="1"/>
    <x v="0"/>
    <x v="1"/>
    <s v="2019"/>
    <n v="924.6"/>
    <n v="211.05"/>
    <s v="Jan-19"/>
    <n v="1"/>
    <n v="7"/>
    <d v="2019-01-09T00:00:00"/>
    <x v="8"/>
    <x v="0"/>
  </r>
  <r>
    <x v="3"/>
    <x v="0"/>
    <x v="0"/>
    <s v="2019"/>
    <n v="18750.89"/>
    <n v="4483.91"/>
    <s v="Jan-19"/>
    <n v="1"/>
    <n v="10"/>
    <d v="2019-01-09T00:00:00"/>
    <x v="8"/>
    <x v="0"/>
  </r>
  <r>
    <x v="3"/>
    <x v="1"/>
    <x v="0"/>
    <s v="2019"/>
    <n v="5752.62"/>
    <n v="1661.88"/>
    <s v="Jan-19"/>
    <n v="1"/>
    <n v="8"/>
    <d v="2019-01-09T00:00:00"/>
    <x v="8"/>
    <x v="1"/>
  </r>
  <r>
    <x v="1"/>
    <x v="2"/>
    <x v="1"/>
    <s v="2019"/>
    <n v="18276.259999999998"/>
    <n v="1986.56"/>
    <s v="Jan-19"/>
    <n v="1"/>
    <n v="7"/>
    <d v="2019-01-09T00:00:00"/>
    <x v="8"/>
    <x v="2"/>
  </r>
  <r>
    <x v="3"/>
    <x v="1"/>
    <x v="0"/>
    <s v="2019"/>
    <n v="15072.32"/>
    <n v="5711.6"/>
    <s v="Jan-19"/>
    <n v="1"/>
    <n v="8"/>
    <d v="2019-01-09T00:00:00"/>
    <x v="8"/>
    <x v="1"/>
  </r>
  <r>
    <x v="2"/>
    <x v="4"/>
    <x v="0"/>
    <s v="2019"/>
    <n v="2315.52"/>
    <n v="-617.48"/>
    <s v="Jan-19"/>
    <n v="1"/>
    <n v="10"/>
    <d v="2019-01-09T00:00:00"/>
    <x v="8"/>
    <x v="4"/>
  </r>
  <r>
    <x v="0"/>
    <x v="4"/>
    <x v="1"/>
    <s v="2019"/>
    <n v="2272.31"/>
    <n v="828.74"/>
    <s v="Jan-19"/>
    <n v="1"/>
    <n v="5"/>
    <d v="2019-01-09T00:00:00"/>
    <x v="8"/>
    <x v="4"/>
  </r>
  <r>
    <x v="1"/>
    <x v="1"/>
    <x v="1"/>
    <s v="2019"/>
    <n v="22399.439999999999"/>
    <n v="6719.86"/>
    <s v="Jan-19"/>
    <n v="1"/>
    <n v="7"/>
    <d v="2019-01-10T00:00:00"/>
    <x v="8"/>
    <x v="1"/>
  </r>
  <r>
    <x v="3"/>
    <x v="0"/>
    <x v="1"/>
    <s v="2019"/>
    <n v="5065.2"/>
    <n v="-1013.04"/>
    <s v="Jan-19"/>
    <n v="1"/>
    <n v="4"/>
    <d v="2019-01-10T00:00:00"/>
    <x v="8"/>
    <x v="0"/>
  </r>
  <r>
    <x v="0"/>
    <x v="1"/>
    <x v="1"/>
    <s v="2019"/>
    <n v="15779.84"/>
    <n v="2058.2399999999998"/>
    <s v="Jan-19"/>
    <n v="1"/>
    <n v="6"/>
    <d v="2019-01-10T00:00:00"/>
    <x v="8"/>
    <x v="1"/>
  </r>
  <r>
    <x v="2"/>
    <x v="1"/>
    <x v="1"/>
    <s v="2019"/>
    <n v="11966.2"/>
    <n v="5668.2"/>
    <s v="Jan-19"/>
    <n v="1"/>
    <n v="2"/>
    <d v="2019-01-10T00:00:00"/>
    <x v="8"/>
    <x v="1"/>
  </r>
  <r>
    <x v="1"/>
    <x v="5"/>
    <x v="1"/>
    <s v="2019"/>
    <n v="930.76"/>
    <n v="394.56"/>
    <s v="Jan-19"/>
    <n v="1"/>
    <n v="4"/>
    <d v="2019-01-10T00:00:00"/>
    <x v="8"/>
    <x v="5"/>
  </r>
  <r>
    <x v="3"/>
    <x v="2"/>
    <x v="1"/>
    <s v="2019"/>
    <n v="1425.76"/>
    <n v="480.27"/>
    <s v="Jan-19"/>
    <n v="1"/>
    <n v="1"/>
    <d v="2019-01-10T00:00:00"/>
    <x v="8"/>
    <x v="2"/>
  </r>
  <r>
    <x v="0"/>
    <x v="0"/>
    <x v="1"/>
    <s v="2019"/>
    <n v="1859.92"/>
    <n v="395.23"/>
    <s v="Jan-19"/>
    <n v="1"/>
    <n v="6"/>
    <d v="2019-01-10T00:00:00"/>
    <x v="8"/>
    <x v="0"/>
  </r>
  <r>
    <x v="3"/>
    <x v="0"/>
    <x v="0"/>
    <s v="2019"/>
    <n v="16439.39"/>
    <n v="4109.87"/>
    <s v="Jan-19"/>
    <n v="1"/>
    <n v="9"/>
    <d v="2019-01-10T00:00:00"/>
    <x v="8"/>
    <x v="0"/>
  </r>
  <r>
    <x v="3"/>
    <x v="3"/>
    <x v="1"/>
    <s v="2019"/>
    <n v="5060.18"/>
    <n v="2077.34"/>
    <s v="Jan-19"/>
    <n v="1"/>
    <n v="6"/>
    <d v="2019-01-10T00:00:00"/>
    <x v="8"/>
    <x v="3"/>
  </r>
  <r>
    <x v="3"/>
    <x v="3"/>
    <x v="1"/>
    <s v="2019"/>
    <n v="10780.84"/>
    <n v="2695.21"/>
    <s v="Jan-19"/>
    <n v="1"/>
    <n v="1"/>
    <d v="2019-01-10T00:00:00"/>
    <x v="8"/>
    <x v="3"/>
  </r>
  <r>
    <x v="0"/>
    <x v="2"/>
    <x v="1"/>
    <s v="2019"/>
    <n v="10299.24"/>
    <n v="3547.52"/>
    <s v="Jan-19"/>
    <n v="1"/>
    <n v="4"/>
    <d v="2019-01-10T00:00:00"/>
    <x v="8"/>
    <x v="2"/>
  </r>
  <r>
    <x v="3"/>
    <x v="0"/>
    <x v="0"/>
    <s v="2019"/>
    <n v="2654.2"/>
    <n v="1033.75"/>
    <s v="Jan-19"/>
    <n v="1"/>
    <n v="8"/>
    <d v="2019-01-10T00:00:00"/>
    <x v="8"/>
    <x v="0"/>
  </r>
  <r>
    <x v="0"/>
    <x v="2"/>
    <x v="1"/>
    <s v="2019"/>
    <n v="6903.68"/>
    <n v="975.52"/>
    <s v="Jan-19"/>
    <n v="1"/>
    <n v="3"/>
    <d v="2019-01-10T00:00:00"/>
    <x v="8"/>
    <x v="2"/>
  </r>
  <r>
    <x v="3"/>
    <x v="0"/>
    <x v="0"/>
    <s v="2019"/>
    <n v="820.08"/>
    <n v="414.88"/>
    <s v="Jan-19"/>
    <n v="1"/>
    <n v="8"/>
    <d v="2019-01-10T00:00:00"/>
    <x v="8"/>
    <x v="0"/>
  </r>
  <r>
    <x v="2"/>
    <x v="3"/>
    <x v="1"/>
    <s v="2019"/>
    <n v="14028.46"/>
    <n v="3691.7"/>
    <s v="Jan-19"/>
    <n v="1"/>
    <n v="2"/>
    <d v="2019-01-11T00:00:00"/>
    <x v="8"/>
    <x v="3"/>
  </r>
  <r>
    <x v="3"/>
    <x v="5"/>
    <x v="1"/>
    <s v="2019"/>
    <n v="2444.16"/>
    <n v="951.93"/>
    <s v="Jan-19"/>
    <n v="1"/>
    <n v="4"/>
    <d v="2019-01-11T00:00:00"/>
    <x v="8"/>
    <x v="5"/>
  </r>
  <r>
    <x v="0"/>
    <x v="3"/>
    <x v="0"/>
    <s v="2019"/>
    <n v="2134.62"/>
    <n v="213.46"/>
    <s v="Jan-19"/>
    <n v="1"/>
    <n v="9"/>
    <d v="2019-01-11T00:00:00"/>
    <x v="8"/>
    <x v="3"/>
  </r>
  <r>
    <x v="0"/>
    <x v="0"/>
    <x v="1"/>
    <s v="2019"/>
    <n v="30789.18"/>
    <n v="2052.6"/>
    <s v="Jan-19"/>
    <n v="1"/>
    <n v="6"/>
    <d v="2019-01-11T00:00:00"/>
    <x v="8"/>
    <x v="0"/>
  </r>
  <r>
    <x v="0"/>
    <x v="0"/>
    <x v="1"/>
    <s v="2019"/>
    <n v="29788.2"/>
    <n v="17245.8"/>
    <s v="Jan-19"/>
    <n v="1"/>
    <n v="2"/>
    <d v="2019-01-11T00:00:00"/>
    <x v="8"/>
    <x v="0"/>
  </r>
  <r>
    <x v="3"/>
    <x v="0"/>
    <x v="1"/>
    <s v="2019"/>
    <n v="1998.61"/>
    <n v="757.37"/>
    <s v="Jan-19"/>
    <n v="1"/>
    <n v="5"/>
    <d v="2019-01-11T00:00:00"/>
    <x v="8"/>
    <x v="0"/>
  </r>
  <r>
    <x v="0"/>
    <x v="2"/>
    <x v="1"/>
    <s v="2019"/>
    <n v="7739.84"/>
    <n v="4480.96"/>
    <s v="Jan-19"/>
    <n v="1"/>
    <n v="4"/>
    <d v="2019-01-11T00:00:00"/>
    <x v="8"/>
    <x v="2"/>
  </r>
  <r>
    <x v="1"/>
    <x v="3"/>
    <x v="0"/>
    <s v="2019"/>
    <n v="4462.74"/>
    <n v="1600.78"/>
    <s v="Jan-19"/>
    <n v="1"/>
    <n v="10"/>
    <d v="2019-01-11T00:00:00"/>
    <x v="8"/>
    <x v="3"/>
  </r>
  <r>
    <x v="3"/>
    <x v="1"/>
    <x v="1"/>
    <s v="2019"/>
    <n v="20450.75"/>
    <n v="6458.1"/>
    <s v="Jan-19"/>
    <n v="1"/>
    <n v="6"/>
    <d v="2019-01-11T00:00:00"/>
    <x v="8"/>
    <x v="1"/>
  </r>
  <r>
    <x v="0"/>
    <x v="1"/>
    <x v="0"/>
    <s v="2019"/>
    <n v="26821.439999999999"/>
    <n v="10728.6"/>
    <s v="Jan-19"/>
    <n v="1"/>
    <n v="10"/>
    <d v="2019-01-11T00:00:00"/>
    <x v="8"/>
    <x v="1"/>
  </r>
  <r>
    <x v="3"/>
    <x v="0"/>
    <x v="0"/>
    <s v="2019"/>
    <n v="2701.44"/>
    <n v="135.06"/>
    <s v="Jan-19"/>
    <n v="1"/>
    <n v="10"/>
    <d v="2019-01-11T00:00:00"/>
    <x v="8"/>
    <x v="0"/>
  </r>
  <r>
    <x v="1"/>
    <x v="0"/>
    <x v="0"/>
    <s v="2019"/>
    <n v="5779.42"/>
    <n v="3041.8"/>
    <s v="Jan-19"/>
    <n v="1"/>
    <n v="8"/>
    <d v="2019-01-12T00:00:00"/>
    <x v="8"/>
    <x v="0"/>
  </r>
  <r>
    <x v="0"/>
    <x v="2"/>
    <x v="1"/>
    <s v="2019"/>
    <n v="3473.28"/>
    <n v="810.44"/>
    <s v="Jan-19"/>
    <n v="1"/>
    <n v="3"/>
    <d v="2019-01-12T00:00:00"/>
    <x v="8"/>
    <x v="2"/>
  </r>
  <r>
    <x v="3"/>
    <x v="2"/>
    <x v="0"/>
    <s v="2019"/>
    <n v="345.18"/>
    <n v="78.78"/>
    <s v="Jan-19"/>
    <n v="1"/>
    <n v="9"/>
    <d v="2019-01-12T00:00:00"/>
    <x v="8"/>
    <x v="2"/>
  </r>
  <r>
    <x v="2"/>
    <x v="2"/>
    <x v="1"/>
    <s v="2019"/>
    <n v="1793.92"/>
    <n v="907.51"/>
    <s v="Jan-19"/>
    <n v="1"/>
    <n v="7"/>
    <d v="2019-01-12T00:00:00"/>
    <x v="8"/>
    <x v="2"/>
  </r>
  <r>
    <x v="1"/>
    <x v="0"/>
    <x v="0"/>
    <s v="2019"/>
    <n v="29126.240000000002"/>
    <n v="14103.2"/>
    <s v="Jan-19"/>
    <n v="1"/>
    <n v="9"/>
    <d v="2019-01-12T00:00:00"/>
    <x v="8"/>
    <x v="0"/>
  </r>
  <r>
    <x v="1"/>
    <x v="0"/>
    <x v="1"/>
    <s v="2019"/>
    <n v="20381.400000000001"/>
    <n v="11096.52"/>
    <s v="Jan-19"/>
    <n v="1"/>
    <n v="4"/>
    <d v="2019-01-12T00:00:00"/>
    <x v="8"/>
    <x v="0"/>
  </r>
  <r>
    <x v="3"/>
    <x v="0"/>
    <x v="1"/>
    <s v="2019"/>
    <n v="1163.1199999999999"/>
    <n v="43.61"/>
    <s v="Jan-19"/>
    <n v="1"/>
    <n v="5"/>
    <d v="2019-01-12T00:00:00"/>
    <x v="8"/>
    <x v="0"/>
  </r>
  <r>
    <x v="1"/>
    <x v="2"/>
    <x v="0"/>
    <s v="2019"/>
    <n v="15570.8"/>
    <n v="-973.2"/>
    <s v="Jan-19"/>
    <n v="1"/>
    <n v="8"/>
    <d v="2019-01-12T00:00:00"/>
    <x v="8"/>
    <x v="2"/>
  </r>
  <r>
    <x v="3"/>
    <x v="2"/>
    <x v="1"/>
    <s v="2019"/>
    <n v="16752.68"/>
    <n v="4761.26"/>
    <s v="Jan-19"/>
    <n v="1"/>
    <n v="5"/>
    <d v="2019-01-12T00:00:00"/>
    <x v="8"/>
    <x v="2"/>
  </r>
  <r>
    <x v="3"/>
    <x v="5"/>
    <x v="1"/>
    <s v="2019"/>
    <n v="5375.01"/>
    <n v="2453.81"/>
    <s v="Jan-19"/>
    <n v="1"/>
    <n v="4"/>
    <d v="2019-01-12T00:00:00"/>
    <x v="8"/>
    <x v="5"/>
  </r>
  <r>
    <x v="3"/>
    <x v="0"/>
    <x v="1"/>
    <s v="2019"/>
    <n v="37203.42"/>
    <n v="19580.71"/>
    <s v="Jan-19"/>
    <n v="1"/>
    <n v="2"/>
    <d v="2019-01-13T00:00:00"/>
    <x v="8"/>
    <x v="0"/>
  </r>
  <r>
    <x v="3"/>
    <x v="0"/>
    <x v="1"/>
    <s v="2019"/>
    <n v="5057.16"/>
    <n v="594.96"/>
    <s v="Jan-19"/>
    <n v="1"/>
    <n v="4"/>
    <d v="2019-01-13T00:00:00"/>
    <x v="8"/>
    <x v="0"/>
  </r>
  <r>
    <x v="3"/>
    <x v="5"/>
    <x v="1"/>
    <s v="2019"/>
    <n v="5925.81"/>
    <n v="1933.72"/>
    <s v="Jan-19"/>
    <n v="1"/>
    <n v="1"/>
    <d v="2019-01-13T00:00:00"/>
    <x v="8"/>
    <x v="5"/>
  </r>
  <r>
    <x v="2"/>
    <x v="1"/>
    <x v="0"/>
    <s v="2019"/>
    <n v="20622.599999999999"/>
    <n v="10854"/>
    <s v="Jan-19"/>
    <n v="1"/>
    <n v="8"/>
    <d v="2019-01-13T00:00:00"/>
    <x v="8"/>
    <x v="1"/>
  </r>
  <r>
    <x v="0"/>
    <x v="3"/>
    <x v="1"/>
    <s v="2019"/>
    <n v="3199.92"/>
    <n v="-80"/>
    <s v="Jan-19"/>
    <n v="1"/>
    <n v="3"/>
    <d v="2019-01-13T00:00:00"/>
    <x v="8"/>
    <x v="3"/>
  </r>
  <r>
    <x v="3"/>
    <x v="2"/>
    <x v="1"/>
    <s v="2019"/>
    <n v="6860.53"/>
    <n v="3206.53"/>
    <s v="Jan-19"/>
    <n v="1"/>
    <n v="4"/>
    <d v="2019-01-14T00:00:00"/>
    <x v="8"/>
    <x v="2"/>
  </r>
  <r>
    <x v="3"/>
    <x v="0"/>
    <x v="0"/>
    <s v="2019"/>
    <n v="209.04"/>
    <n v="-76.64"/>
    <s v="Jan-19"/>
    <n v="1"/>
    <n v="10"/>
    <d v="2019-01-14T00:00:00"/>
    <x v="8"/>
    <x v="0"/>
  </r>
  <r>
    <x v="3"/>
    <x v="2"/>
    <x v="0"/>
    <s v="2019"/>
    <n v="24441.599999999999"/>
    <n v="-611.04"/>
    <s v="Jan-19"/>
    <n v="1"/>
    <n v="10"/>
    <d v="2019-01-14T00:00:00"/>
    <x v="8"/>
    <x v="2"/>
  </r>
  <r>
    <x v="2"/>
    <x v="4"/>
    <x v="1"/>
    <s v="2019"/>
    <n v="1005.67"/>
    <n v="275.24"/>
    <s v="Jan-19"/>
    <n v="1"/>
    <n v="6"/>
    <d v="2019-01-14T00:00:00"/>
    <x v="8"/>
    <x v="4"/>
  </r>
  <r>
    <x v="3"/>
    <x v="1"/>
    <x v="0"/>
    <s v="2019"/>
    <n v="7782.72"/>
    <n v="-2594.2399999999998"/>
    <s v="Jan-19"/>
    <n v="1"/>
    <n v="8"/>
    <d v="2019-01-14T00:00:00"/>
    <x v="8"/>
    <x v="1"/>
  </r>
  <r>
    <x v="1"/>
    <x v="4"/>
    <x v="1"/>
    <s v="2019"/>
    <n v="47438.14"/>
    <n v="9797.02"/>
    <s v="Jan-19"/>
    <n v="1"/>
    <n v="4"/>
    <d v="2019-01-15T00:00:00"/>
    <x v="8"/>
    <x v="4"/>
  </r>
  <r>
    <x v="3"/>
    <x v="5"/>
    <x v="1"/>
    <s v="2019"/>
    <n v="922.59"/>
    <n v="336.47"/>
    <s v="Jan-19"/>
    <n v="1"/>
    <n v="7"/>
    <d v="2019-01-15T00:00:00"/>
    <x v="8"/>
    <x v="5"/>
  </r>
  <r>
    <x v="3"/>
    <x v="0"/>
    <x v="1"/>
    <s v="2019"/>
    <n v="6785.09"/>
    <n v="2785.45"/>
    <s v="Jan-19"/>
    <n v="1"/>
    <n v="3"/>
    <d v="2019-01-15T00:00:00"/>
    <x v="8"/>
    <x v="0"/>
  </r>
  <r>
    <x v="3"/>
    <x v="2"/>
    <x v="1"/>
    <s v="2019"/>
    <n v="15351.04"/>
    <n v="4797.2"/>
    <s v="Jan-19"/>
    <n v="1"/>
    <n v="4"/>
    <d v="2019-01-15T00:00:00"/>
    <x v="8"/>
    <x v="2"/>
  </r>
  <r>
    <x v="0"/>
    <x v="4"/>
    <x v="1"/>
    <s v="2019"/>
    <n v="6174.05"/>
    <n v="1039.8499999999999"/>
    <s v="Jan-19"/>
    <n v="1"/>
    <n v="1"/>
    <d v="2019-01-15T00:00:00"/>
    <x v="8"/>
    <x v="4"/>
  </r>
  <r>
    <x v="1"/>
    <x v="2"/>
    <x v="0"/>
    <s v="2019"/>
    <n v="5002.8900000000003"/>
    <n v="1053.21"/>
    <s v="Jan-19"/>
    <n v="1"/>
    <n v="10"/>
    <d v="2019-01-15T00:00:00"/>
    <x v="8"/>
    <x v="2"/>
  </r>
  <r>
    <x v="3"/>
    <x v="3"/>
    <x v="1"/>
    <s v="2019"/>
    <n v="5703.04"/>
    <n v="712.88"/>
    <s v="Jan-19"/>
    <n v="1"/>
    <n v="6"/>
    <d v="2019-01-15T00:00:00"/>
    <x v="8"/>
    <x v="3"/>
  </r>
  <r>
    <x v="3"/>
    <x v="0"/>
    <x v="1"/>
    <s v="2019"/>
    <n v="22582.35"/>
    <n v="6021.96"/>
    <s v="Jan-19"/>
    <n v="1"/>
    <n v="7"/>
    <d v="2019-01-15T00:00:00"/>
    <x v="8"/>
    <x v="0"/>
  </r>
  <r>
    <x v="3"/>
    <x v="0"/>
    <x v="0"/>
    <s v="2019"/>
    <n v="3768.08"/>
    <n v="793.28"/>
    <s v="Jan-19"/>
    <n v="1"/>
    <n v="10"/>
    <d v="2019-01-15T00:00:00"/>
    <x v="8"/>
    <x v="0"/>
  </r>
  <r>
    <x v="0"/>
    <x v="3"/>
    <x v="1"/>
    <s v="2019"/>
    <n v="5433.03"/>
    <n v="2109.29"/>
    <s v="Jan-19"/>
    <n v="1"/>
    <n v="2"/>
    <d v="2019-01-15T00:00:00"/>
    <x v="8"/>
    <x v="3"/>
  </r>
  <r>
    <x v="0"/>
    <x v="3"/>
    <x v="1"/>
    <s v="2019"/>
    <n v="827.45"/>
    <n v="182.91"/>
    <s v="Jan-19"/>
    <n v="1"/>
    <n v="3"/>
    <d v="2019-01-16T00:00:00"/>
    <x v="8"/>
    <x v="3"/>
  </r>
  <r>
    <x v="3"/>
    <x v="2"/>
    <x v="1"/>
    <s v="2019"/>
    <n v="7162.57"/>
    <n v="700.66"/>
    <s v="Jan-19"/>
    <n v="1"/>
    <n v="3"/>
    <d v="2019-01-16T00:00:00"/>
    <x v="8"/>
    <x v="2"/>
  </r>
  <r>
    <x v="3"/>
    <x v="1"/>
    <x v="1"/>
    <s v="2019"/>
    <n v="1560.43"/>
    <n v="715.96"/>
    <s v="Jan-19"/>
    <n v="1"/>
    <n v="6"/>
    <d v="2019-01-16T00:00:00"/>
    <x v="8"/>
    <x v="1"/>
  </r>
  <r>
    <x v="3"/>
    <x v="4"/>
    <x v="0"/>
    <s v="2019"/>
    <n v="1479.36"/>
    <n v="755.76"/>
    <s v="Jan-19"/>
    <n v="1"/>
    <n v="10"/>
    <d v="2019-01-16T00:00:00"/>
    <x v="8"/>
    <x v="4"/>
  </r>
  <r>
    <x v="3"/>
    <x v="3"/>
    <x v="1"/>
    <s v="2019"/>
    <n v="4534.5600000000004"/>
    <n v="1007.68"/>
    <s v="Jan-19"/>
    <n v="1"/>
    <n v="5"/>
    <d v="2019-01-16T00:00:00"/>
    <x v="8"/>
    <x v="3"/>
  </r>
  <r>
    <x v="0"/>
    <x v="4"/>
    <x v="0"/>
    <s v="2019"/>
    <n v="7911.36"/>
    <n v="439.52"/>
    <s v="Jan-19"/>
    <n v="1"/>
    <n v="9"/>
    <d v="2019-01-17T00:00:00"/>
    <x v="8"/>
    <x v="4"/>
  </r>
  <r>
    <x v="3"/>
    <x v="1"/>
    <x v="0"/>
    <s v="2019"/>
    <n v="6268.79"/>
    <n v="1158.3499999999999"/>
    <s v="Jan-19"/>
    <n v="1"/>
    <n v="8"/>
    <d v="2019-01-17T00:00:00"/>
    <x v="8"/>
    <x v="1"/>
  </r>
  <r>
    <x v="3"/>
    <x v="2"/>
    <x v="1"/>
    <s v="2019"/>
    <n v="7485.24"/>
    <n v="3782.04"/>
    <s v="Jan-19"/>
    <n v="1"/>
    <n v="7"/>
    <d v="2019-01-17T00:00:00"/>
    <x v="8"/>
    <x v="2"/>
  </r>
  <r>
    <x v="3"/>
    <x v="0"/>
    <x v="0"/>
    <s v="2019"/>
    <n v="3691.7"/>
    <n v="2137.3000000000002"/>
    <s v="Jan-19"/>
    <n v="1"/>
    <n v="9"/>
    <d v="2019-01-17T00:00:00"/>
    <x v="8"/>
    <x v="0"/>
  </r>
  <r>
    <x v="1"/>
    <x v="1"/>
    <x v="1"/>
    <s v="2019"/>
    <n v="6731.09"/>
    <n v="951.13"/>
    <s v="Jan-19"/>
    <n v="1"/>
    <n v="6"/>
    <d v="2019-01-17T00:00:00"/>
    <x v="8"/>
    <x v="1"/>
  </r>
  <r>
    <x v="3"/>
    <x v="1"/>
    <x v="1"/>
    <s v="2019"/>
    <n v="3123.54"/>
    <n v="381.76"/>
    <s v="Jan-19"/>
    <n v="1"/>
    <n v="6"/>
    <d v="2019-01-17T00:00:00"/>
    <x v="8"/>
    <x v="1"/>
  </r>
  <r>
    <x v="3"/>
    <x v="3"/>
    <x v="1"/>
    <s v="2019"/>
    <n v="22024.240000000002"/>
    <n v="7865.76"/>
    <s v="Jan-19"/>
    <n v="1"/>
    <n v="2"/>
    <d v="2019-01-17T00:00:00"/>
    <x v="8"/>
    <x v="3"/>
  </r>
  <r>
    <x v="0"/>
    <x v="0"/>
    <x v="1"/>
    <s v="2019"/>
    <n v="12735.36"/>
    <n v="-1698.08"/>
    <s v="Jan-19"/>
    <n v="1"/>
    <n v="1"/>
    <d v="2019-01-17T00:00:00"/>
    <x v="8"/>
    <x v="0"/>
  </r>
  <r>
    <x v="2"/>
    <x v="2"/>
    <x v="1"/>
    <s v="2019"/>
    <n v="6777.72"/>
    <n v="1355.56"/>
    <s v="Jan-19"/>
    <n v="1"/>
    <n v="3"/>
    <d v="2019-01-17T00:00:00"/>
    <x v="8"/>
    <x v="2"/>
  </r>
  <r>
    <x v="3"/>
    <x v="1"/>
    <x v="1"/>
    <s v="2019"/>
    <n v="14945.02"/>
    <n v="5506.06"/>
    <s v="Jan-19"/>
    <n v="1"/>
    <n v="7"/>
    <d v="2019-01-17T00:00:00"/>
    <x v="8"/>
    <x v="1"/>
  </r>
  <r>
    <x v="3"/>
    <x v="2"/>
    <x v="0"/>
    <s v="2019"/>
    <n v="14399.1"/>
    <n v="6260.46"/>
    <s v="Jan-19"/>
    <n v="1"/>
    <n v="9"/>
    <d v="2019-01-17T00:00:00"/>
    <x v="8"/>
    <x v="2"/>
  </r>
  <r>
    <x v="1"/>
    <x v="2"/>
    <x v="0"/>
    <s v="2019"/>
    <n v="4157.3500000000004"/>
    <n v="440.2"/>
    <s v="Jan-19"/>
    <n v="1"/>
    <n v="9"/>
    <d v="2019-01-18T00:00:00"/>
    <x v="8"/>
    <x v="2"/>
  </r>
  <r>
    <x v="0"/>
    <x v="1"/>
    <x v="1"/>
    <s v="2019"/>
    <n v="9949.5"/>
    <n v="2763.72"/>
    <s v="Jan-19"/>
    <n v="1"/>
    <n v="1"/>
    <d v="2019-01-18T00:00:00"/>
    <x v="8"/>
    <x v="1"/>
  </r>
  <r>
    <x v="3"/>
    <x v="1"/>
    <x v="1"/>
    <s v="2019"/>
    <n v="1069.32"/>
    <n v="338.59"/>
    <s v="Jan-19"/>
    <n v="1"/>
    <n v="6"/>
    <d v="2019-01-18T00:00:00"/>
    <x v="8"/>
    <x v="1"/>
  </r>
  <r>
    <x v="0"/>
    <x v="3"/>
    <x v="0"/>
    <s v="2019"/>
    <n v="980.08"/>
    <n v="404.82"/>
    <s v="Jan-19"/>
    <n v="1"/>
    <n v="10"/>
    <d v="2019-01-18T00:00:00"/>
    <x v="8"/>
    <x v="3"/>
  </r>
  <r>
    <x v="0"/>
    <x v="3"/>
    <x v="0"/>
    <s v="2019"/>
    <n v="12287.8"/>
    <n v="1228.8"/>
    <s v="Jan-19"/>
    <n v="1"/>
    <n v="8"/>
    <d v="2019-01-18T00:00:00"/>
    <x v="8"/>
    <x v="3"/>
  </r>
  <r>
    <x v="1"/>
    <x v="1"/>
    <x v="1"/>
    <s v="2019"/>
    <n v="36718.949999999997"/>
    <n v="16363.86"/>
    <s v="Jan-19"/>
    <n v="1"/>
    <n v="5"/>
    <d v="2019-01-18T00:00:00"/>
    <x v="8"/>
    <x v="1"/>
  </r>
  <r>
    <x v="2"/>
    <x v="0"/>
    <x v="1"/>
    <s v="2019"/>
    <n v="8645.01"/>
    <n v="1525.59"/>
    <s v="Jan-19"/>
    <n v="1"/>
    <n v="6"/>
    <d v="2019-01-18T00:00:00"/>
    <x v="8"/>
    <x v="0"/>
  </r>
  <r>
    <x v="3"/>
    <x v="5"/>
    <x v="1"/>
    <s v="2019"/>
    <n v="2068.29"/>
    <n v="666.45"/>
    <s v="Jan-19"/>
    <n v="1"/>
    <n v="1"/>
    <d v="2019-01-19T00:00:00"/>
    <x v="8"/>
    <x v="5"/>
  </r>
  <r>
    <x v="3"/>
    <x v="2"/>
    <x v="1"/>
    <s v="2019"/>
    <n v="19006.560000000001"/>
    <n v="9028.14"/>
    <s v="Jan-19"/>
    <n v="1"/>
    <n v="5"/>
    <d v="2019-01-19T00:00:00"/>
    <x v="8"/>
    <x v="2"/>
  </r>
  <r>
    <x v="0"/>
    <x v="1"/>
    <x v="1"/>
    <s v="2019"/>
    <n v="12796.46"/>
    <n v="2503.64"/>
    <s v="Jan-19"/>
    <n v="1"/>
    <n v="1"/>
    <d v="2019-01-19T00:00:00"/>
    <x v="8"/>
    <x v="1"/>
  </r>
  <r>
    <x v="1"/>
    <x v="4"/>
    <x v="1"/>
    <s v="2019"/>
    <n v="321.60000000000002"/>
    <n v="156.78"/>
    <s v="Jan-19"/>
    <n v="1"/>
    <n v="4"/>
    <d v="2019-01-19T00:00:00"/>
    <x v="8"/>
    <x v="4"/>
  </r>
  <r>
    <x v="0"/>
    <x v="0"/>
    <x v="0"/>
    <s v="2019"/>
    <n v="7633.98"/>
    <n v="424.11"/>
    <s v="Jan-19"/>
    <n v="1"/>
    <n v="10"/>
    <d v="2019-01-19T00:00:00"/>
    <x v="8"/>
    <x v="0"/>
  </r>
  <r>
    <x v="3"/>
    <x v="3"/>
    <x v="1"/>
    <s v="2019"/>
    <n v="1591.92"/>
    <n v="212.26"/>
    <s v="Jan-19"/>
    <n v="1"/>
    <n v="7"/>
    <d v="2019-01-19T00:00:00"/>
    <x v="8"/>
    <x v="3"/>
  </r>
  <r>
    <x v="3"/>
    <x v="2"/>
    <x v="1"/>
    <s v="2019"/>
    <n v="14279.04"/>
    <n v="3490.44"/>
    <s v="Jan-19"/>
    <n v="1"/>
    <n v="6"/>
    <d v="2019-01-19T00:00:00"/>
    <x v="8"/>
    <x v="2"/>
  </r>
  <r>
    <x v="1"/>
    <x v="2"/>
    <x v="1"/>
    <s v="2019"/>
    <n v="29635.439999999999"/>
    <n v="3119.52"/>
    <s v="Jan-19"/>
    <n v="1"/>
    <n v="1"/>
    <d v="2019-01-20T00:00:00"/>
    <x v="8"/>
    <x v="2"/>
  </r>
  <r>
    <x v="0"/>
    <x v="0"/>
    <x v="1"/>
    <s v="2019"/>
    <n v="731.97"/>
    <n v="184.91"/>
    <s v="Jan-19"/>
    <n v="1"/>
    <n v="1"/>
    <d v="2019-01-20T00:00:00"/>
    <x v="8"/>
    <x v="0"/>
  </r>
  <r>
    <x v="3"/>
    <x v="0"/>
    <x v="1"/>
    <s v="2019"/>
    <n v="7892.6"/>
    <n v="2824.68"/>
    <s v="Jan-19"/>
    <n v="1"/>
    <n v="7"/>
    <d v="2019-01-20T00:00:00"/>
    <x v="8"/>
    <x v="0"/>
  </r>
  <r>
    <x v="0"/>
    <x v="0"/>
    <x v="1"/>
    <s v="2019"/>
    <n v="1507.5"/>
    <n v="-477.39"/>
    <s v="Jan-19"/>
    <n v="1"/>
    <n v="3"/>
    <d v="2019-01-20T00:00:00"/>
    <x v="8"/>
    <x v="0"/>
  </r>
  <r>
    <x v="0"/>
    <x v="3"/>
    <x v="1"/>
    <s v="2019"/>
    <n v="18066.68"/>
    <n v="8836.9699999999993"/>
    <s v="Jan-19"/>
    <n v="1"/>
    <n v="3"/>
    <d v="2019-01-20T00:00:00"/>
    <x v="8"/>
    <x v="3"/>
  </r>
  <r>
    <x v="3"/>
    <x v="1"/>
    <x v="1"/>
    <s v="2019"/>
    <n v="687.42"/>
    <n v="91.65"/>
    <s v="Jan-19"/>
    <n v="1"/>
    <n v="7"/>
    <d v="2019-01-20T00:00:00"/>
    <x v="8"/>
    <x v="1"/>
  </r>
  <r>
    <x v="0"/>
    <x v="2"/>
    <x v="1"/>
    <s v="2019"/>
    <n v="209.04"/>
    <n v="52.26"/>
    <s v="Jan-19"/>
    <n v="1"/>
    <n v="5"/>
    <d v="2019-01-20T00:00:00"/>
    <x v="8"/>
    <x v="2"/>
  </r>
  <r>
    <x v="3"/>
    <x v="3"/>
    <x v="1"/>
    <s v="2019"/>
    <n v="2767.77"/>
    <n v="461.28"/>
    <s v="Jan-19"/>
    <n v="1"/>
    <n v="1"/>
    <d v="2019-01-20T00:00:00"/>
    <x v="8"/>
    <x v="3"/>
  </r>
  <r>
    <x v="2"/>
    <x v="2"/>
    <x v="1"/>
    <s v="2019"/>
    <n v="3373.45"/>
    <n v="1917.53"/>
    <s v="Jan-19"/>
    <n v="1"/>
    <n v="5"/>
    <d v="2019-01-20T00:00:00"/>
    <x v="8"/>
    <x v="2"/>
  </r>
  <r>
    <x v="2"/>
    <x v="4"/>
    <x v="1"/>
    <s v="2019"/>
    <n v="16272.96"/>
    <n v="271.2"/>
    <s v="Jan-19"/>
    <n v="1"/>
    <n v="4"/>
    <d v="2019-01-20T00:00:00"/>
    <x v="8"/>
    <x v="4"/>
  </r>
  <r>
    <x v="0"/>
    <x v="0"/>
    <x v="1"/>
    <s v="2019"/>
    <n v="668.32"/>
    <n v="386.92"/>
    <s v="Jan-19"/>
    <n v="1"/>
    <n v="6"/>
    <d v="2019-01-20T00:00:00"/>
    <x v="8"/>
    <x v="0"/>
  </r>
  <r>
    <x v="3"/>
    <x v="2"/>
    <x v="0"/>
    <s v="2019"/>
    <n v="11329.7"/>
    <n v="4054.85"/>
    <s v="Jan-19"/>
    <n v="1"/>
    <n v="9"/>
    <d v="2019-01-20T00:00:00"/>
    <x v="8"/>
    <x v="2"/>
  </r>
  <r>
    <x v="2"/>
    <x v="1"/>
    <x v="1"/>
    <s v="2019"/>
    <n v="1973.15"/>
    <n v="1080.03"/>
    <s v="Jan-19"/>
    <n v="1"/>
    <n v="5"/>
    <d v="2019-01-20T00:00:00"/>
    <x v="8"/>
    <x v="1"/>
  </r>
  <r>
    <x v="3"/>
    <x v="5"/>
    <x v="0"/>
    <s v="2019"/>
    <n v="2293.0100000000002"/>
    <n v="897.27"/>
    <s v="Jan-19"/>
    <n v="1"/>
    <n v="10"/>
    <d v="2019-01-20T00:00:00"/>
    <x v="8"/>
    <x v="5"/>
  </r>
  <r>
    <x v="3"/>
    <x v="3"/>
    <x v="1"/>
    <s v="2019"/>
    <n v="7107.36"/>
    <n v="2341.2800000000002"/>
    <s v="Jan-19"/>
    <n v="1"/>
    <n v="7"/>
    <d v="2019-01-20T00:00:00"/>
    <x v="8"/>
    <x v="3"/>
  </r>
  <r>
    <x v="0"/>
    <x v="2"/>
    <x v="1"/>
    <s v="2019"/>
    <n v="7412.88"/>
    <n v="1853.22"/>
    <s v="Jan-19"/>
    <n v="1"/>
    <n v="2"/>
    <d v="2019-01-20T00:00:00"/>
    <x v="8"/>
    <x v="2"/>
  </r>
  <r>
    <x v="0"/>
    <x v="1"/>
    <x v="1"/>
    <s v="2019"/>
    <n v="15046.86"/>
    <n v="7761"/>
    <s v="Jan-19"/>
    <n v="1"/>
    <n v="7"/>
    <d v="2019-01-20T00:00:00"/>
    <x v="8"/>
    <x v="1"/>
  </r>
  <r>
    <x v="0"/>
    <x v="0"/>
    <x v="1"/>
    <s v="2019"/>
    <n v="17221.68"/>
    <n v="6686.08"/>
    <s v="Jan-19"/>
    <n v="1"/>
    <n v="3"/>
    <d v="2019-01-20T00:00:00"/>
    <x v="8"/>
    <x v="0"/>
  </r>
  <r>
    <x v="3"/>
    <x v="2"/>
    <x v="0"/>
    <s v="2019"/>
    <n v="5246.1"/>
    <n v="1807"/>
    <s v="Jan-19"/>
    <n v="1"/>
    <n v="9"/>
    <d v="2019-01-20T00:00:00"/>
    <x v="8"/>
    <x v="2"/>
  </r>
  <r>
    <x v="0"/>
    <x v="0"/>
    <x v="1"/>
    <s v="2019"/>
    <n v="7127.46"/>
    <n v="-2494.62"/>
    <s v="Jan-19"/>
    <n v="1"/>
    <n v="3"/>
    <d v="2019-01-21T00:00:00"/>
    <x v="8"/>
    <x v="0"/>
  </r>
  <r>
    <x v="3"/>
    <x v="0"/>
    <x v="1"/>
    <s v="2019"/>
    <n v="7248.86"/>
    <n v="2915.3"/>
    <s v="Jan-19"/>
    <n v="1"/>
    <n v="4"/>
    <d v="2019-01-21T00:00:00"/>
    <x v="8"/>
    <x v="0"/>
  </r>
  <r>
    <x v="0"/>
    <x v="0"/>
    <x v="1"/>
    <s v="2019"/>
    <n v="10725.36"/>
    <n v="4313.46"/>
    <s v="Jan-19"/>
    <n v="1"/>
    <n v="5"/>
    <d v="2019-01-21T00:00:00"/>
    <x v="8"/>
    <x v="0"/>
  </r>
  <r>
    <x v="2"/>
    <x v="0"/>
    <x v="0"/>
    <s v="2019"/>
    <n v="11945.43"/>
    <n v="2521.8200000000002"/>
    <s v="Jan-19"/>
    <n v="1"/>
    <n v="9"/>
    <d v="2019-01-21T00:00:00"/>
    <x v="8"/>
    <x v="0"/>
  </r>
  <r>
    <x v="3"/>
    <x v="2"/>
    <x v="1"/>
    <s v="2019"/>
    <n v="21346.2"/>
    <n v="1423.08"/>
    <s v="Jan-19"/>
    <n v="1"/>
    <n v="6"/>
    <d v="2019-01-21T00:00:00"/>
    <x v="8"/>
    <x v="2"/>
  </r>
  <r>
    <x v="0"/>
    <x v="2"/>
    <x v="1"/>
    <s v="2019"/>
    <n v="4888.32"/>
    <n v="1080.5999999999999"/>
    <s v="Jan-19"/>
    <n v="1"/>
    <n v="6"/>
    <d v="2019-01-21T00:00:00"/>
    <x v="8"/>
    <x v="2"/>
  </r>
  <r>
    <x v="2"/>
    <x v="1"/>
    <x v="1"/>
    <s v="2019"/>
    <n v="20309.04"/>
    <n v="7221"/>
    <s v="Jan-19"/>
    <n v="1"/>
    <n v="6"/>
    <d v="2019-01-22T00:00:00"/>
    <x v="8"/>
    <x v="1"/>
  </r>
  <r>
    <x v="0"/>
    <x v="0"/>
    <x v="1"/>
    <s v="2019"/>
    <n v="2106.81"/>
    <n v="554.41999999999996"/>
    <s v="Jan-19"/>
    <n v="1"/>
    <n v="2"/>
    <d v="2019-01-22T00:00:00"/>
    <x v="8"/>
    <x v="0"/>
  </r>
  <r>
    <x v="3"/>
    <x v="3"/>
    <x v="1"/>
    <s v="2019"/>
    <n v="10393.040000000001"/>
    <n v="1169.21"/>
    <s v="Jan-19"/>
    <n v="1"/>
    <n v="4"/>
    <d v="2019-01-22T00:00:00"/>
    <x v="8"/>
    <x v="3"/>
  </r>
  <r>
    <x v="1"/>
    <x v="0"/>
    <x v="1"/>
    <s v="2019"/>
    <n v="3636.76"/>
    <n v="474.36"/>
    <s v="Jan-19"/>
    <n v="1"/>
    <n v="4"/>
    <d v="2019-01-22T00:00:00"/>
    <x v="8"/>
    <x v="0"/>
  </r>
  <r>
    <x v="1"/>
    <x v="5"/>
    <x v="1"/>
    <s v="2019"/>
    <n v="1917.54"/>
    <n v="660.48"/>
    <s v="Jan-19"/>
    <n v="1"/>
    <n v="1"/>
    <d v="2019-01-22T00:00:00"/>
    <x v="8"/>
    <x v="5"/>
  </r>
  <r>
    <x v="0"/>
    <x v="1"/>
    <x v="1"/>
    <s v="2019"/>
    <n v="11036.91"/>
    <n v="3252.99"/>
    <s v="Jan-19"/>
    <n v="1"/>
    <n v="3"/>
    <d v="2019-01-23T00:00:00"/>
    <x v="8"/>
    <x v="1"/>
  </r>
  <r>
    <x v="3"/>
    <x v="0"/>
    <x v="1"/>
    <s v="2019"/>
    <n v="7383.4"/>
    <n v="3730.56"/>
    <s v="Jan-19"/>
    <n v="1"/>
    <n v="1"/>
    <d v="2019-01-23T00:00:00"/>
    <x v="8"/>
    <x v="0"/>
  </r>
  <r>
    <x v="0"/>
    <x v="5"/>
    <x v="0"/>
    <s v="2019"/>
    <n v="2036.8"/>
    <n v="257.27999999999997"/>
    <s v="Jan-19"/>
    <n v="1"/>
    <n v="10"/>
    <d v="2019-01-23T00:00:00"/>
    <x v="8"/>
    <x v="5"/>
  </r>
  <r>
    <x v="3"/>
    <x v="1"/>
    <x v="1"/>
    <s v="2019"/>
    <n v="814.72"/>
    <n v="445.96"/>
    <s v="Jan-19"/>
    <n v="1"/>
    <n v="5"/>
    <d v="2019-01-23T00:00:00"/>
    <x v="8"/>
    <x v="1"/>
  </r>
  <r>
    <x v="0"/>
    <x v="4"/>
    <x v="1"/>
    <s v="2019"/>
    <n v="3112.82"/>
    <n v="947.37"/>
    <s v="Jan-19"/>
    <n v="1"/>
    <n v="2"/>
    <d v="2019-01-23T00:00:00"/>
    <x v="8"/>
    <x v="4"/>
  </r>
  <r>
    <x v="0"/>
    <x v="0"/>
    <x v="1"/>
    <s v="2019"/>
    <n v="954.75"/>
    <n v="542.70000000000005"/>
    <s v="Jan-19"/>
    <n v="1"/>
    <n v="1"/>
    <d v="2019-01-23T00:00:00"/>
    <x v="8"/>
    <x v="0"/>
  </r>
  <r>
    <x v="0"/>
    <x v="2"/>
    <x v="1"/>
    <s v="2019"/>
    <n v="1012.03"/>
    <n v="308.93"/>
    <s v="Jan-19"/>
    <n v="1"/>
    <n v="3"/>
    <d v="2019-01-23T00:00:00"/>
    <x v="8"/>
    <x v="2"/>
  </r>
  <r>
    <x v="3"/>
    <x v="4"/>
    <x v="0"/>
    <s v="2019"/>
    <n v="301.5"/>
    <n v="73.7"/>
    <s v="Jan-19"/>
    <n v="1"/>
    <n v="8"/>
    <d v="2019-01-23T00:00:00"/>
    <x v="8"/>
    <x v="4"/>
  </r>
  <r>
    <x v="3"/>
    <x v="3"/>
    <x v="1"/>
    <s v="2019"/>
    <n v="4009.28"/>
    <n v="660.36"/>
    <s v="Jan-19"/>
    <n v="1"/>
    <n v="5"/>
    <d v="2019-01-23T00:00:00"/>
    <x v="8"/>
    <x v="3"/>
  </r>
  <r>
    <x v="0"/>
    <x v="0"/>
    <x v="1"/>
    <s v="2019"/>
    <n v="32529.84"/>
    <n v="8132.46"/>
    <s v="Jan-19"/>
    <n v="1"/>
    <n v="3"/>
    <d v="2019-01-23T00:00:00"/>
    <x v="8"/>
    <x v="0"/>
  </r>
  <r>
    <x v="1"/>
    <x v="5"/>
    <x v="1"/>
    <s v="2019"/>
    <n v="14333.98"/>
    <n v="1961.5"/>
    <s v="Jan-19"/>
    <n v="1"/>
    <n v="3"/>
    <d v="2019-01-24T00:00:00"/>
    <x v="8"/>
    <x v="5"/>
  </r>
  <r>
    <x v="3"/>
    <x v="5"/>
    <x v="1"/>
    <s v="2019"/>
    <n v="3309.8"/>
    <n v="1776.84"/>
    <s v="Jan-19"/>
    <n v="1"/>
    <n v="2"/>
    <d v="2019-01-24T00:00:00"/>
    <x v="8"/>
    <x v="5"/>
  </r>
  <r>
    <x v="0"/>
    <x v="2"/>
    <x v="0"/>
    <s v="2019"/>
    <n v="7741.98"/>
    <n v="4375.8999999999996"/>
    <s v="Jan-19"/>
    <n v="1"/>
    <n v="9"/>
    <d v="2019-01-24T00:00:00"/>
    <x v="8"/>
    <x v="2"/>
  </r>
  <r>
    <x v="3"/>
    <x v="4"/>
    <x v="1"/>
    <s v="2019"/>
    <n v="191.08"/>
    <n v="74.77"/>
    <s v="Jan-19"/>
    <n v="1"/>
    <n v="5"/>
    <d v="2019-01-24T00:00:00"/>
    <x v="8"/>
    <x v="4"/>
  </r>
  <r>
    <x v="0"/>
    <x v="3"/>
    <x v="0"/>
    <s v="2019"/>
    <n v="4612.95"/>
    <n v="1025.0999999999999"/>
    <s v="Jan-19"/>
    <n v="1"/>
    <n v="10"/>
    <d v="2019-01-24T00:00:00"/>
    <x v="8"/>
    <x v="3"/>
  </r>
  <r>
    <x v="3"/>
    <x v="0"/>
    <x v="0"/>
    <s v="2019"/>
    <n v="1902.13"/>
    <n v="313.29000000000002"/>
    <s v="Jan-19"/>
    <n v="1"/>
    <n v="9"/>
    <d v="2019-01-25T00:00:00"/>
    <x v="8"/>
    <x v="0"/>
  </r>
  <r>
    <x v="3"/>
    <x v="1"/>
    <x v="0"/>
    <s v="2019"/>
    <n v="6825.96"/>
    <n v="3640.52"/>
    <s v="Jan-19"/>
    <n v="1"/>
    <n v="8"/>
    <d v="2019-01-25T00:00:00"/>
    <x v="8"/>
    <x v="1"/>
  </r>
  <r>
    <x v="1"/>
    <x v="0"/>
    <x v="0"/>
    <s v="2019"/>
    <n v="8176.68"/>
    <n v="4451.76"/>
    <s v="Jan-19"/>
    <n v="1"/>
    <n v="10"/>
    <d v="2019-01-25T00:00:00"/>
    <x v="8"/>
    <x v="0"/>
  </r>
  <r>
    <x v="3"/>
    <x v="2"/>
    <x v="1"/>
    <s v="2019"/>
    <n v="20908.29"/>
    <n v="5908.85"/>
    <s v="Jan-19"/>
    <n v="1"/>
    <n v="7"/>
    <d v="2019-01-25T00:00:00"/>
    <x v="8"/>
    <x v="2"/>
  </r>
  <r>
    <x v="2"/>
    <x v="4"/>
    <x v="1"/>
    <s v="2019"/>
    <n v="980.08"/>
    <n v="372.86"/>
    <s v="Jan-19"/>
    <n v="1"/>
    <n v="4"/>
    <d v="2019-01-25T00:00:00"/>
    <x v="8"/>
    <x v="4"/>
  </r>
  <r>
    <x v="3"/>
    <x v="1"/>
    <x v="0"/>
    <s v="2019"/>
    <n v="9802.1"/>
    <n v="1238.1400000000001"/>
    <s v="Jan-19"/>
    <n v="1"/>
    <n v="10"/>
    <d v="2019-01-25T00:00:00"/>
    <x v="8"/>
    <x v="1"/>
  </r>
  <r>
    <x v="1"/>
    <x v="2"/>
    <x v="0"/>
    <s v="2019"/>
    <n v="22112.01"/>
    <n v="4189.6499999999996"/>
    <s v="Jan-19"/>
    <n v="1"/>
    <n v="9"/>
    <d v="2019-01-26T00:00:00"/>
    <x v="8"/>
    <x v="2"/>
  </r>
  <r>
    <x v="2"/>
    <x v="4"/>
    <x v="1"/>
    <s v="2019"/>
    <n v="10439.94"/>
    <n v="2982.84"/>
    <s v="Jan-19"/>
    <n v="1"/>
    <n v="1"/>
    <d v="2019-01-26T00:00:00"/>
    <x v="8"/>
    <x v="4"/>
  </r>
  <r>
    <x v="0"/>
    <x v="1"/>
    <x v="1"/>
    <s v="2019"/>
    <n v="4470.24"/>
    <n v="223.5"/>
    <s v="Jan-19"/>
    <n v="1"/>
    <n v="5"/>
    <d v="2019-01-26T00:00:00"/>
    <x v="8"/>
    <x v="1"/>
  </r>
  <r>
    <x v="3"/>
    <x v="2"/>
    <x v="0"/>
    <s v="2019"/>
    <n v="3169.77"/>
    <n v="600.6"/>
    <s v="Jan-19"/>
    <n v="1"/>
    <n v="9"/>
    <d v="2019-01-26T00:00:00"/>
    <x v="8"/>
    <x v="2"/>
  </r>
  <r>
    <x v="0"/>
    <x v="0"/>
    <x v="1"/>
    <s v="2019"/>
    <n v="5843.47"/>
    <n v="3048.79"/>
    <s v="Jan-19"/>
    <n v="1"/>
    <n v="6"/>
    <d v="2019-01-26T00:00:00"/>
    <x v="8"/>
    <x v="0"/>
  </r>
  <r>
    <x v="3"/>
    <x v="3"/>
    <x v="0"/>
    <s v="2019"/>
    <n v="6925.12"/>
    <n v="325.92"/>
    <s v="Jan-19"/>
    <n v="1"/>
    <n v="9"/>
    <d v="2019-01-26T00:00:00"/>
    <x v="8"/>
    <x v="3"/>
  </r>
  <r>
    <x v="0"/>
    <x v="2"/>
    <x v="1"/>
    <s v="2019"/>
    <n v="5365.69"/>
    <n v="2089.7800000000002"/>
    <s v="Jan-19"/>
    <n v="1"/>
    <n v="1"/>
    <d v="2019-01-27T00:00:00"/>
    <x v="8"/>
    <x v="2"/>
  </r>
  <r>
    <x v="0"/>
    <x v="3"/>
    <x v="0"/>
    <s v="2019"/>
    <n v="6458.13"/>
    <n v="2511.46"/>
    <s v="Jan-19"/>
    <n v="1"/>
    <n v="9"/>
    <d v="2019-01-27T00:00:00"/>
    <x v="8"/>
    <x v="3"/>
  </r>
  <r>
    <x v="3"/>
    <x v="2"/>
    <x v="1"/>
    <s v="2019"/>
    <n v="21647.97"/>
    <n v="4941.37"/>
    <s v="Jan-19"/>
    <n v="1"/>
    <n v="3"/>
    <d v="2019-01-27T00:00:00"/>
    <x v="8"/>
    <x v="2"/>
  </r>
  <r>
    <x v="0"/>
    <x v="3"/>
    <x v="0"/>
    <s v="2019"/>
    <n v="956.76"/>
    <n v="90.05"/>
    <s v="Jan-19"/>
    <n v="1"/>
    <n v="8"/>
    <d v="2019-01-27T00:00:00"/>
    <x v="8"/>
    <x v="3"/>
  </r>
  <r>
    <x v="0"/>
    <x v="3"/>
    <x v="1"/>
    <s v="2019"/>
    <n v="5246.1"/>
    <n v="641.20000000000005"/>
    <s v="Jan-19"/>
    <n v="1"/>
    <n v="7"/>
    <d v="2019-01-27T00:00:00"/>
    <x v="8"/>
    <x v="3"/>
  </r>
  <r>
    <x v="0"/>
    <x v="0"/>
    <x v="1"/>
    <s v="2019"/>
    <n v="34261.120000000003"/>
    <n v="5995.68"/>
    <s v="Jan-19"/>
    <n v="1"/>
    <n v="5"/>
    <d v="2019-01-27T00:00:00"/>
    <x v="8"/>
    <x v="0"/>
  </r>
  <r>
    <x v="2"/>
    <x v="0"/>
    <x v="1"/>
    <s v="2019"/>
    <n v="25072.74"/>
    <n v="11143.44"/>
    <s v="Jan-19"/>
    <n v="1"/>
    <n v="3"/>
    <d v="2019-01-27T00:00:00"/>
    <x v="8"/>
    <x v="0"/>
  </r>
  <r>
    <x v="2"/>
    <x v="3"/>
    <x v="1"/>
    <s v="2019"/>
    <n v="1072.54"/>
    <n v="314.74"/>
    <s v="Jan-19"/>
    <n v="1"/>
    <n v="2"/>
    <d v="2019-01-27T00:00:00"/>
    <x v="8"/>
    <x v="3"/>
  </r>
  <r>
    <x v="3"/>
    <x v="1"/>
    <x v="0"/>
    <s v="2019"/>
    <n v="9246"/>
    <n v="809.01"/>
    <s v="Jan-19"/>
    <n v="1"/>
    <n v="10"/>
    <d v="2019-01-27T00:00:00"/>
    <x v="8"/>
    <x v="1"/>
  </r>
  <r>
    <x v="0"/>
    <x v="4"/>
    <x v="0"/>
    <s v="2019"/>
    <n v="5596.91"/>
    <n v="3041.8"/>
    <s v="Jan-19"/>
    <n v="1"/>
    <n v="9"/>
    <d v="2019-01-27T00:00:00"/>
    <x v="8"/>
    <x v="4"/>
  </r>
  <r>
    <x v="1"/>
    <x v="4"/>
    <x v="1"/>
    <s v="2019"/>
    <n v="11762.52"/>
    <n v="6686.06"/>
    <s v="Jan-19"/>
    <n v="1"/>
    <n v="1"/>
    <d v="2019-01-27T00:00:00"/>
    <x v="8"/>
    <x v="4"/>
  </r>
  <r>
    <x v="2"/>
    <x v="1"/>
    <x v="0"/>
    <s v="2019"/>
    <n v="29279"/>
    <n v="5547.56"/>
    <s v="Jan-19"/>
    <n v="1"/>
    <n v="10"/>
    <d v="2019-01-28T00:00:00"/>
    <x v="8"/>
    <x v="1"/>
  </r>
  <r>
    <x v="0"/>
    <x v="1"/>
    <x v="0"/>
    <s v="2019"/>
    <n v="11175.33"/>
    <n v="5223.2299999999996"/>
    <s v="Jan-19"/>
    <n v="1"/>
    <n v="8"/>
    <d v="2019-01-28T00:00:00"/>
    <x v="8"/>
    <x v="1"/>
  </r>
  <r>
    <x v="3"/>
    <x v="0"/>
    <x v="0"/>
    <s v="2019"/>
    <n v="5628"/>
    <n v="2331.6"/>
    <s v="Jan-19"/>
    <n v="1"/>
    <n v="10"/>
    <d v="2019-01-28T00:00:00"/>
    <x v="8"/>
    <x v="0"/>
  </r>
  <r>
    <x v="3"/>
    <x v="0"/>
    <x v="1"/>
    <s v="2019"/>
    <n v="4623"/>
    <n v="2562.75"/>
    <s v="Jan-19"/>
    <n v="1"/>
    <n v="4"/>
    <d v="2019-01-28T00:00:00"/>
    <x v="8"/>
    <x v="0"/>
  </r>
  <r>
    <x v="1"/>
    <x v="1"/>
    <x v="1"/>
    <s v="2019"/>
    <n v="4641.49"/>
    <n v="1917.13"/>
    <s v="Jan-19"/>
    <n v="1"/>
    <n v="7"/>
    <d v="2019-01-28T00:00:00"/>
    <x v="8"/>
    <x v="1"/>
  </r>
  <r>
    <x v="1"/>
    <x v="2"/>
    <x v="1"/>
    <s v="2019"/>
    <n v="28027.439999999999"/>
    <n v="9031.0400000000009"/>
    <s v="Jan-19"/>
    <n v="1"/>
    <n v="3"/>
    <d v="2019-01-28T00:00:00"/>
    <x v="8"/>
    <x v="2"/>
  </r>
  <r>
    <x v="1"/>
    <x v="4"/>
    <x v="1"/>
    <s v="2019"/>
    <n v="10745.46"/>
    <n v="5133.93"/>
    <s v="Jan-19"/>
    <n v="1"/>
    <n v="6"/>
    <d v="2019-01-28T00:00:00"/>
    <x v="8"/>
    <x v="4"/>
  </r>
  <r>
    <x v="1"/>
    <x v="1"/>
    <x v="1"/>
    <s v="2019"/>
    <n v="1060.21"/>
    <n v="553.15"/>
    <s v="Jan-19"/>
    <n v="1"/>
    <n v="2"/>
    <d v="2019-01-28T00:00:00"/>
    <x v="8"/>
    <x v="1"/>
  </r>
  <r>
    <x v="0"/>
    <x v="4"/>
    <x v="1"/>
    <s v="2019"/>
    <n v="3437.1"/>
    <n v="1871.31"/>
    <s v="Jan-19"/>
    <n v="1"/>
    <n v="1"/>
    <d v="2019-01-28T00:00:00"/>
    <x v="8"/>
    <x v="4"/>
  </r>
  <r>
    <x v="3"/>
    <x v="2"/>
    <x v="0"/>
    <s v="2019"/>
    <n v="10971.92"/>
    <n v="1192.6199999999999"/>
    <s v="Jan-19"/>
    <n v="1"/>
    <n v="8"/>
    <d v="2019-01-28T00:00:00"/>
    <x v="8"/>
    <x v="2"/>
  </r>
  <r>
    <x v="1"/>
    <x v="0"/>
    <x v="1"/>
    <s v="2019"/>
    <n v="10706.87"/>
    <n v="4538.78"/>
    <s v="Jan-19"/>
    <n v="1"/>
    <n v="7"/>
    <d v="2019-01-28T00:00:00"/>
    <x v="8"/>
    <x v="0"/>
  </r>
  <r>
    <x v="0"/>
    <x v="3"/>
    <x v="0"/>
    <s v="2019"/>
    <n v="28107.84"/>
    <n v="8860.08"/>
    <s v="Jan-19"/>
    <n v="1"/>
    <n v="10"/>
    <d v="2019-01-28T00:00:00"/>
    <x v="8"/>
    <x v="3"/>
  </r>
  <r>
    <x v="3"/>
    <x v="2"/>
    <x v="0"/>
    <s v="2019"/>
    <n v="1337.59"/>
    <n v="348.91"/>
    <s v="Jan-19"/>
    <n v="1"/>
    <n v="8"/>
    <d v="2019-01-28T00:00:00"/>
    <x v="8"/>
    <x v="2"/>
  </r>
  <r>
    <x v="3"/>
    <x v="0"/>
    <x v="1"/>
    <s v="2019"/>
    <n v="4068.24"/>
    <n v="530.64"/>
    <s v="Jan-19"/>
    <n v="1"/>
    <n v="3"/>
    <d v="2019-01-28T00:00:00"/>
    <x v="8"/>
    <x v="0"/>
  </r>
  <r>
    <x v="3"/>
    <x v="5"/>
    <x v="0"/>
    <s v="2019"/>
    <n v="470.34"/>
    <n v="141.09"/>
    <s v="Jan-19"/>
    <n v="1"/>
    <n v="9"/>
    <d v="2019-01-28T00:00:00"/>
    <x v="8"/>
    <x v="5"/>
  </r>
  <r>
    <x v="3"/>
    <x v="5"/>
    <x v="1"/>
    <s v="2019"/>
    <n v="936.93"/>
    <n v="162.94999999999999"/>
    <s v="Jan-19"/>
    <n v="1"/>
    <n v="2"/>
    <d v="2019-01-28T00:00:00"/>
    <x v="8"/>
    <x v="5"/>
  </r>
  <r>
    <x v="3"/>
    <x v="5"/>
    <x v="1"/>
    <s v="2019"/>
    <n v="18590.62"/>
    <n v="9295.34"/>
    <s v="Jan-19"/>
    <n v="1"/>
    <n v="6"/>
    <d v="2019-01-29T00:00:00"/>
    <x v="8"/>
    <x v="5"/>
  </r>
  <r>
    <x v="0"/>
    <x v="2"/>
    <x v="0"/>
    <s v="2019"/>
    <n v="18910.080000000002"/>
    <n v="2431.31"/>
    <s v="Jan-19"/>
    <n v="1"/>
    <n v="9"/>
    <d v="2019-01-29T00:00:00"/>
    <x v="8"/>
    <x v="2"/>
  </r>
  <r>
    <x v="1"/>
    <x v="4"/>
    <x v="1"/>
    <s v="2019"/>
    <n v="2188.2199999999998"/>
    <n v="665.98"/>
    <s v="Jan-19"/>
    <n v="1"/>
    <n v="3"/>
    <d v="2019-01-29T00:00:00"/>
    <x v="8"/>
    <x v="4"/>
  </r>
  <r>
    <x v="3"/>
    <x v="0"/>
    <x v="0"/>
    <s v="2019"/>
    <n v="4824"/>
    <n v="663.3"/>
    <s v="Jan-19"/>
    <n v="1"/>
    <n v="10"/>
    <d v="2019-01-29T00:00:00"/>
    <x v="8"/>
    <x v="0"/>
  </r>
  <r>
    <x v="3"/>
    <x v="5"/>
    <x v="1"/>
    <s v="2019"/>
    <n v="7345.21"/>
    <n v="4175.17"/>
    <s v="Jan-19"/>
    <n v="1"/>
    <n v="4"/>
    <d v="2019-01-29T00:00:00"/>
    <x v="8"/>
    <x v="5"/>
  </r>
  <r>
    <x v="0"/>
    <x v="3"/>
    <x v="1"/>
    <s v="2019"/>
    <n v="4850.13"/>
    <n v="1123.2"/>
    <s v="Jan-19"/>
    <n v="1"/>
    <n v="5"/>
    <d v="2019-01-29T00:00:00"/>
    <x v="8"/>
    <x v="3"/>
  </r>
  <r>
    <x v="3"/>
    <x v="0"/>
    <x v="1"/>
    <s v="2019"/>
    <n v="1700.46"/>
    <n v="755.76"/>
    <s v="Jan-19"/>
    <n v="1"/>
    <n v="6"/>
    <d v="2019-01-29T00:00:00"/>
    <x v="8"/>
    <x v="0"/>
  </r>
  <r>
    <x v="2"/>
    <x v="0"/>
    <x v="1"/>
    <s v="2019"/>
    <n v="1193.94"/>
    <n v="504.12"/>
    <s v="Jan-19"/>
    <n v="1"/>
    <n v="1"/>
    <d v="2019-01-29T00:00:00"/>
    <x v="8"/>
    <x v="0"/>
  </r>
  <r>
    <x v="0"/>
    <x v="0"/>
    <x v="1"/>
    <s v="2019"/>
    <n v="2659.23"/>
    <n v="1181.8800000000001"/>
    <s v="Jan-19"/>
    <n v="1"/>
    <n v="3"/>
    <d v="2019-01-29T00:00:00"/>
    <x v="8"/>
    <x v="0"/>
  </r>
  <r>
    <x v="2"/>
    <x v="3"/>
    <x v="0"/>
    <s v="2019"/>
    <n v="1010.9"/>
    <n v="527.42999999999995"/>
    <s v="Jan-19"/>
    <n v="1"/>
    <n v="9"/>
    <d v="2019-01-29T00:00:00"/>
    <x v="8"/>
    <x v="3"/>
  </r>
  <r>
    <x v="3"/>
    <x v="0"/>
    <x v="0"/>
    <s v="2019"/>
    <n v="5867.19"/>
    <n v="1825.32"/>
    <s v="Jan-19"/>
    <n v="1"/>
    <n v="10"/>
    <d v="2019-01-30T00:00:00"/>
    <x v="8"/>
    <x v="0"/>
  </r>
  <r>
    <x v="0"/>
    <x v="1"/>
    <x v="1"/>
    <s v="2019"/>
    <n v="5190.09"/>
    <n v="733.38"/>
    <s v="Jan-19"/>
    <n v="1"/>
    <n v="5"/>
    <d v="2019-01-30T00:00:00"/>
    <x v="8"/>
    <x v="1"/>
  </r>
  <r>
    <x v="1"/>
    <x v="2"/>
    <x v="1"/>
    <s v="2019"/>
    <n v="905.5"/>
    <n v="117.18"/>
    <s v="Jan-19"/>
    <n v="1"/>
    <n v="5"/>
    <d v="2019-01-30T00:00:00"/>
    <x v="8"/>
    <x v="2"/>
  </r>
  <r>
    <x v="3"/>
    <x v="3"/>
    <x v="1"/>
    <s v="2019"/>
    <n v="4763.7"/>
    <n v="476.35"/>
    <s v="Jan-19"/>
    <n v="1"/>
    <n v="6"/>
    <d v="2019-01-30T00:00:00"/>
    <x v="8"/>
    <x v="3"/>
  </r>
  <r>
    <x v="2"/>
    <x v="3"/>
    <x v="0"/>
    <s v="2019"/>
    <n v="9949.5"/>
    <n v="4532.5200000000004"/>
    <s v="Jan-19"/>
    <n v="1"/>
    <n v="9"/>
    <d v="2019-01-30T00:00:00"/>
    <x v="8"/>
    <x v="3"/>
  </r>
  <r>
    <x v="3"/>
    <x v="0"/>
    <x v="1"/>
    <s v="2019"/>
    <n v="18294.75"/>
    <n v="6959.93"/>
    <s v="Jan-19"/>
    <n v="1"/>
    <n v="2"/>
    <d v="2019-01-31T00:00:00"/>
    <x v="8"/>
    <x v="0"/>
  </r>
  <r>
    <x v="3"/>
    <x v="4"/>
    <x v="0"/>
    <s v="2019"/>
    <n v="14300.48"/>
    <n v="6217.6"/>
    <s v="Jan-19"/>
    <n v="1"/>
    <n v="10"/>
    <d v="2019-01-31T00:00:00"/>
    <x v="8"/>
    <x v="4"/>
  </r>
  <r>
    <x v="2"/>
    <x v="2"/>
    <x v="1"/>
    <s v="2019"/>
    <n v="10318.540000000001"/>
    <n v="3813.4"/>
    <s v="Jan-19"/>
    <n v="1"/>
    <n v="1"/>
    <d v="2019-01-31T00:00:00"/>
    <x v="8"/>
    <x v="2"/>
  </r>
  <r>
    <x v="1"/>
    <x v="2"/>
    <x v="0"/>
    <s v="2019"/>
    <n v="6903.68"/>
    <n v="1125.5999999999999"/>
    <s v="Jan-19"/>
    <n v="1"/>
    <n v="10"/>
    <d v="2019-01-31T00:00:00"/>
    <x v="8"/>
    <x v="2"/>
  </r>
  <r>
    <x v="0"/>
    <x v="2"/>
    <x v="1"/>
    <s v="2019"/>
    <n v="4487.66"/>
    <n v="1055.9000000000001"/>
    <s v="Jan-19"/>
    <n v="1"/>
    <n v="4"/>
    <d v="2019-01-31T00:00:00"/>
    <x v="8"/>
    <x v="2"/>
  </r>
  <r>
    <x v="0"/>
    <x v="0"/>
    <x v="0"/>
    <s v="2019"/>
    <n v="16287.7"/>
    <n v="7473.2"/>
    <s v="Jan-19"/>
    <n v="1"/>
    <n v="8"/>
    <d v="2019-01-31T00:00:00"/>
    <x v="8"/>
    <x v="0"/>
  </r>
  <r>
    <x v="3"/>
    <x v="0"/>
    <x v="1"/>
    <s v="2019"/>
    <n v="9286.2000000000007"/>
    <n v="-1061.3"/>
    <s v="Jan-19"/>
    <n v="1"/>
    <n v="1"/>
    <d v="2019-01-31T00:00:00"/>
    <x v="8"/>
    <x v="0"/>
  </r>
  <r>
    <x v="3"/>
    <x v="2"/>
    <x v="0"/>
    <s v="2019"/>
    <n v="1029.1199999999999"/>
    <n v="-120.06"/>
    <s v="Feb-19"/>
    <n v="1"/>
    <n v="9"/>
    <d v="2019-02-01T00:00:00"/>
    <x v="9"/>
    <x v="2"/>
  </r>
  <r>
    <x v="2"/>
    <x v="1"/>
    <x v="1"/>
    <s v="2019"/>
    <n v="18560.34"/>
    <n v="8867.7000000000007"/>
    <s v="Feb-19"/>
    <n v="1"/>
    <n v="4"/>
    <d v="2019-02-01T00:00:00"/>
    <x v="9"/>
    <x v="1"/>
  </r>
  <r>
    <x v="0"/>
    <x v="5"/>
    <x v="1"/>
    <s v="2019"/>
    <n v="2696.75"/>
    <n v="115.57"/>
    <s v="Feb-19"/>
    <n v="1"/>
    <n v="1"/>
    <d v="2019-02-01T00:00:00"/>
    <x v="9"/>
    <x v="5"/>
  </r>
  <r>
    <x v="0"/>
    <x v="4"/>
    <x v="1"/>
    <s v="2019"/>
    <n v="9452.02"/>
    <n v="1691.43"/>
    <s v="Feb-19"/>
    <n v="1"/>
    <n v="2"/>
    <d v="2019-02-01T00:00:00"/>
    <x v="9"/>
    <x v="4"/>
  </r>
  <r>
    <x v="0"/>
    <x v="0"/>
    <x v="1"/>
    <s v="2019"/>
    <n v="3188.87"/>
    <n v="704.89"/>
    <s v="Feb-19"/>
    <n v="1"/>
    <n v="4"/>
    <d v="2019-02-01T00:00:00"/>
    <x v="9"/>
    <x v="0"/>
  </r>
  <r>
    <x v="1"/>
    <x v="1"/>
    <x v="1"/>
    <s v="2019"/>
    <n v="2009.46"/>
    <n v="589.72"/>
    <s v="Feb-19"/>
    <n v="1"/>
    <n v="5"/>
    <d v="2019-02-02T00:00:00"/>
    <x v="9"/>
    <x v="1"/>
  </r>
  <r>
    <x v="3"/>
    <x v="2"/>
    <x v="1"/>
    <s v="2019"/>
    <n v="15995.25"/>
    <n v="7913.47"/>
    <s v="Feb-19"/>
    <n v="1"/>
    <n v="3"/>
    <d v="2019-02-02T00:00:00"/>
    <x v="9"/>
    <x v="2"/>
  </r>
  <r>
    <x v="0"/>
    <x v="1"/>
    <x v="0"/>
    <s v="2019"/>
    <n v="1246.2"/>
    <n v="353.08"/>
    <s v="Feb-19"/>
    <n v="1"/>
    <n v="10"/>
    <d v="2019-02-02T00:00:00"/>
    <x v="9"/>
    <x v="1"/>
  </r>
  <r>
    <x v="2"/>
    <x v="0"/>
    <x v="1"/>
    <s v="2019"/>
    <n v="5571.72"/>
    <n v="2290.62"/>
    <s v="Feb-19"/>
    <n v="1"/>
    <n v="1"/>
    <d v="2019-02-02T00:00:00"/>
    <x v="9"/>
    <x v="0"/>
  </r>
  <r>
    <x v="0"/>
    <x v="0"/>
    <x v="1"/>
    <s v="2019"/>
    <n v="12029.85"/>
    <n v="4811.95"/>
    <s v="Feb-19"/>
    <n v="1"/>
    <n v="6"/>
    <d v="2019-02-02T00:00:00"/>
    <x v="9"/>
    <x v="0"/>
  </r>
  <r>
    <x v="3"/>
    <x v="0"/>
    <x v="0"/>
    <s v="2019"/>
    <n v="4594.8599999999997"/>
    <n v="1480.56"/>
    <s v="Feb-19"/>
    <n v="1"/>
    <n v="10"/>
    <d v="2019-02-03T00:00:00"/>
    <x v="9"/>
    <x v="0"/>
  </r>
  <r>
    <x v="3"/>
    <x v="2"/>
    <x v="1"/>
    <s v="2019"/>
    <n v="5136.55"/>
    <n v="2649.37"/>
    <s v="Feb-19"/>
    <n v="1"/>
    <n v="7"/>
    <d v="2019-02-03T00:00:00"/>
    <x v="9"/>
    <x v="2"/>
  </r>
  <r>
    <x v="3"/>
    <x v="2"/>
    <x v="0"/>
    <s v="2019"/>
    <n v="6838.02"/>
    <n v="1975.4"/>
    <s v="Feb-19"/>
    <n v="1"/>
    <n v="10"/>
    <d v="2019-02-03T00:00:00"/>
    <x v="9"/>
    <x v="2"/>
  </r>
  <r>
    <x v="2"/>
    <x v="4"/>
    <x v="1"/>
    <s v="2019"/>
    <n v="11435.56"/>
    <n v="2018.04"/>
    <s v="Feb-19"/>
    <n v="1"/>
    <n v="3"/>
    <d v="2019-02-03T00:00:00"/>
    <x v="9"/>
    <x v="4"/>
  </r>
  <r>
    <x v="1"/>
    <x v="0"/>
    <x v="1"/>
    <s v="2019"/>
    <n v="27083.07"/>
    <n v="15679.67"/>
    <s v="Feb-19"/>
    <n v="1"/>
    <n v="1"/>
    <d v="2019-02-03T00:00:00"/>
    <x v="9"/>
    <x v="0"/>
  </r>
  <r>
    <x v="0"/>
    <x v="4"/>
    <x v="1"/>
    <s v="2019"/>
    <n v="557.44000000000005"/>
    <n v="55.76"/>
    <s v="Feb-19"/>
    <n v="1"/>
    <n v="6"/>
    <d v="2019-02-03T00:00:00"/>
    <x v="9"/>
    <x v="4"/>
  </r>
  <r>
    <x v="1"/>
    <x v="0"/>
    <x v="1"/>
    <s v="2019"/>
    <n v="1917.54"/>
    <n v="575.26"/>
    <s v="Feb-19"/>
    <n v="1"/>
    <n v="6"/>
    <d v="2019-02-03T00:00:00"/>
    <x v="9"/>
    <x v="0"/>
  </r>
  <r>
    <x v="0"/>
    <x v="2"/>
    <x v="0"/>
    <s v="2019"/>
    <n v="5969.7"/>
    <n v="397.98"/>
    <s v="Feb-19"/>
    <n v="1"/>
    <n v="10"/>
    <d v="2019-02-03T00:00:00"/>
    <x v="9"/>
    <x v="2"/>
  </r>
  <r>
    <x v="3"/>
    <x v="4"/>
    <x v="0"/>
    <s v="2019"/>
    <n v="711.88"/>
    <n v="167.48"/>
    <s v="Feb-19"/>
    <n v="1"/>
    <n v="8"/>
    <d v="2019-02-03T00:00:00"/>
    <x v="9"/>
    <x v="4"/>
  </r>
  <r>
    <x v="2"/>
    <x v="2"/>
    <x v="1"/>
    <s v="2019"/>
    <n v="23637.599999999999"/>
    <n v="2626.4"/>
    <s v="Feb-19"/>
    <n v="1"/>
    <n v="7"/>
    <d v="2019-02-04T00:00:00"/>
    <x v="9"/>
    <x v="2"/>
  </r>
  <r>
    <x v="2"/>
    <x v="2"/>
    <x v="1"/>
    <s v="2019"/>
    <n v="3883.32"/>
    <n v="422.1"/>
    <s v="Feb-19"/>
    <n v="1"/>
    <n v="3"/>
    <d v="2019-02-04T00:00:00"/>
    <x v="9"/>
    <x v="2"/>
  </r>
  <r>
    <x v="0"/>
    <x v="0"/>
    <x v="0"/>
    <s v="2019"/>
    <n v="6823.28"/>
    <n v="3734.84"/>
    <s v="Feb-19"/>
    <n v="1"/>
    <n v="8"/>
    <d v="2019-02-04T00:00:00"/>
    <x v="9"/>
    <x v="0"/>
  </r>
  <r>
    <x v="3"/>
    <x v="3"/>
    <x v="1"/>
    <s v="2019"/>
    <n v="3704.43"/>
    <n v="1403.78"/>
    <s v="Feb-19"/>
    <n v="1"/>
    <n v="7"/>
    <d v="2019-02-04T00:00:00"/>
    <x v="9"/>
    <x v="3"/>
  </r>
  <r>
    <x v="0"/>
    <x v="0"/>
    <x v="1"/>
    <s v="2019"/>
    <n v="912.27"/>
    <n v="109.07"/>
    <s v="Feb-19"/>
    <n v="1"/>
    <n v="3"/>
    <d v="2019-02-04T00:00:00"/>
    <x v="9"/>
    <x v="0"/>
  </r>
  <r>
    <x v="0"/>
    <x v="4"/>
    <x v="1"/>
    <s v="2019"/>
    <n v="2158.41"/>
    <n v="964.94"/>
    <s v="Feb-19"/>
    <n v="1"/>
    <n v="4"/>
    <d v="2019-02-04T00:00:00"/>
    <x v="9"/>
    <x v="4"/>
  </r>
  <r>
    <x v="3"/>
    <x v="1"/>
    <x v="1"/>
    <s v="2019"/>
    <n v="967.75"/>
    <n v="262.98"/>
    <s v="Feb-19"/>
    <n v="1"/>
    <n v="3"/>
    <d v="2019-02-04T00:00:00"/>
    <x v="9"/>
    <x v="1"/>
  </r>
  <r>
    <x v="3"/>
    <x v="0"/>
    <x v="1"/>
    <s v="2019"/>
    <n v="2186.88"/>
    <n v="683.4"/>
    <s v="Feb-19"/>
    <n v="1"/>
    <n v="4"/>
    <d v="2019-02-05T00:00:00"/>
    <x v="9"/>
    <x v="0"/>
  </r>
  <r>
    <x v="0"/>
    <x v="3"/>
    <x v="0"/>
    <s v="2019"/>
    <n v="10799.33"/>
    <n v="821.69"/>
    <s v="Feb-19"/>
    <n v="1"/>
    <n v="9"/>
    <d v="2019-02-05T00:00:00"/>
    <x v="9"/>
    <x v="3"/>
  </r>
  <r>
    <x v="1"/>
    <x v="2"/>
    <x v="1"/>
    <s v="2019"/>
    <n v="4592.18"/>
    <n v="1048.23"/>
    <s v="Feb-19"/>
    <n v="1"/>
    <n v="3"/>
    <d v="2019-02-05T00:00:00"/>
    <x v="9"/>
    <x v="2"/>
  </r>
  <r>
    <x v="1"/>
    <x v="3"/>
    <x v="1"/>
    <s v="2019"/>
    <n v="5881.26"/>
    <n v="3281.1"/>
    <s v="Feb-19"/>
    <n v="1"/>
    <n v="6"/>
    <d v="2019-02-05T00:00:00"/>
    <x v="9"/>
    <x v="3"/>
  </r>
  <r>
    <x v="1"/>
    <x v="0"/>
    <x v="0"/>
    <s v="2019"/>
    <n v="9913.32"/>
    <n v="4075.48"/>
    <s v="Feb-19"/>
    <n v="1"/>
    <n v="10"/>
    <d v="2019-02-05T00:00:00"/>
    <x v="9"/>
    <x v="0"/>
  </r>
  <r>
    <x v="2"/>
    <x v="5"/>
    <x v="1"/>
    <s v="2019"/>
    <n v="984.9"/>
    <n v="-16.45"/>
    <s v="Feb-19"/>
    <n v="1"/>
    <n v="4"/>
    <d v="2019-02-05T00:00:00"/>
    <x v="9"/>
    <x v="5"/>
  </r>
  <r>
    <x v="0"/>
    <x v="3"/>
    <x v="0"/>
    <s v="2019"/>
    <n v="2151.37"/>
    <n v="747.31"/>
    <s v="Feb-19"/>
    <n v="1"/>
    <n v="10"/>
    <d v="2019-02-05T00:00:00"/>
    <x v="9"/>
    <x v="3"/>
  </r>
  <r>
    <x v="3"/>
    <x v="1"/>
    <x v="1"/>
    <s v="2019"/>
    <n v="1760.76"/>
    <n v="860.82"/>
    <s v="Feb-19"/>
    <n v="1"/>
    <n v="3"/>
    <d v="2019-02-05T00:00:00"/>
    <x v="9"/>
    <x v="1"/>
  </r>
  <r>
    <x v="3"/>
    <x v="4"/>
    <x v="0"/>
    <s v="2019"/>
    <n v="14460.74"/>
    <n v="2829.26"/>
    <s v="Feb-19"/>
    <n v="1"/>
    <n v="10"/>
    <d v="2019-02-05T00:00:00"/>
    <x v="9"/>
    <x v="4"/>
  </r>
  <r>
    <x v="2"/>
    <x v="3"/>
    <x v="0"/>
    <s v="2019"/>
    <n v="6418.27"/>
    <n v="2718.35"/>
    <s v="Feb-19"/>
    <n v="1"/>
    <n v="9"/>
    <d v="2019-02-05T00:00:00"/>
    <x v="9"/>
    <x v="3"/>
  </r>
  <r>
    <x v="2"/>
    <x v="3"/>
    <x v="1"/>
    <s v="2019"/>
    <n v="3475.29"/>
    <n v="1865.69"/>
    <s v="Feb-19"/>
    <n v="1"/>
    <n v="2"/>
    <d v="2019-02-05T00:00:00"/>
    <x v="9"/>
    <x v="3"/>
  </r>
  <r>
    <x v="1"/>
    <x v="0"/>
    <x v="0"/>
    <s v="2019"/>
    <n v="986.57"/>
    <n v="477.7"/>
    <s v="Feb-19"/>
    <n v="1"/>
    <n v="8"/>
    <d v="2019-02-06T00:00:00"/>
    <x v="9"/>
    <x v="0"/>
  </r>
  <r>
    <x v="0"/>
    <x v="1"/>
    <x v="0"/>
    <s v="2019"/>
    <n v="18744.919999999998"/>
    <n v="9273.82"/>
    <s v="Feb-19"/>
    <n v="1"/>
    <n v="10"/>
    <d v="2019-02-06T00:00:00"/>
    <x v="9"/>
    <x v="1"/>
  </r>
  <r>
    <x v="0"/>
    <x v="2"/>
    <x v="0"/>
    <s v="2019"/>
    <n v="5034.71"/>
    <n v="2437.86"/>
    <s v="Feb-19"/>
    <n v="1"/>
    <n v="9"/>
    <d v="2019-02-06T00:00:00"/>
    <x v="9"/>
    <x v="2"/>
  </r>
  <r>
    <x v="3"/>
    <x v="0"/>
    <x v="1"/>
    <s v="2019"/>
    <n v="12062.01"/>
    <n v="3405.75"/>
    <s v="Feb-19"/>
    <n v="1"/>
    <n v="3"/>
    <d v="2019-02-06T00:00:00"/>
    <x v="9"/>
    <x v="0"/>
  </r>
  <r>
    <x v="1"/>
    <x v="3"/>
    <x v="0"/>
    <s v="2019"/>
    <n v="683.4"/>
    <n v="321.60000000000002"/>
    <s v="Feb-19"/>
    <n v="1"/>
    <n v="8"/>
    <d v="2019-02-06T00:00:00"/>
    <x v="9"/>
    <x v="3"/>
  </r>
  <r>
    <x v="2"/>
    <x v="0"/>
    <x v="0"/>
    <s v="2019"/>
    <n v="8383.0400000000009"/>
    <n v="2095.7600000000002"/>
    <s v="Feb-19"/>
    <n v="1"/>
    <n v="9"/>
    <d v="2019-02-06T00:00:00"/>
    <x v="9"/>
    <x v="0"/>
  </r>
  <r>
    <x v="1"/>
    <x v="0"/>
    <x v="1"/>
    <s v="2019"/>
    <n v="6492.3"/>
    <n v="1981.86"/>
    <s v="Feb-19"/>
    <n v="1"/>
    <n v="1"/>
    <d v="2019-02-06T00:00:00"/>
    <x v="9"/>
    <x v="0"/>
  </r>
  <r>
    <x v="0"/>
    <x v="4"/>
    <x v="1"/>
    <s v="2019"/>
    <n v="347.06"/>
    <n v="49.58"/>
    <s v="Feb-19"/>
    <n v="1"/>
    <n v="7"/>
    <d v="2019-02-06T00:00:00"/>
    <x v="9"/>
    <x v="4"/>
  </r>
  <r>
    <x v="0"/>
    <x v="0"/>
    <x v="1"/>
    <s v="2019"/>
    <n v="11778.6"/>
    <n v="2748.35"/>
    <s v="Feb-19"/>
    <n v="1"/>
    <n v="6"/>
    <d v="2019-02-06T00:00:00"/>
    <x v="9"/>
    <x v="0"/>
  </r>
  <r>
    <x v="0"/>
    <x v="1"/>
    <x v="0"/>
    <s v="2019"/>
    <n v="7128.8"/>
    <n v="1425.76"/>
    <s v="Feb-19"/>
    <n v="1"/>
    <n v="8"/>
    <d v="2019-02-06T00:00:00"/>
    <x v="9"/>
    <x v="1"/>
  </r>
  <r>
    <x v="3"/>
    <x v="2"/>
    <x v="0"/>
    <s v="2019"/>
    <n v="20526.12"/>
    <n v="6023.94"/>
    <s v="Feb-19"/>
    <n v="1"/>
    <n v="10"/>
    <d v="2019-02-07T00:00:00"/>
    <x v="9"/>
    <x v="2"/>
  </r>
  <r>
    <x v="3"/>
    <x v="2"/>
    <x v="1"/>
    <s v="2019"/>
    <n v="9394.74"/>
    <n v="4054.58"/>
    <s v="Feb-19"/>
    <n v="1"/>
    <n v="2"/>
    <d v="2019-02-07T00:00:00"/>
    <x v="9"/>
    <x v="2"/>
  </r>
  <r>
    <x v="2"/>
    <x v="0"/>
    <x v="1"/>
    <s v="2019"/>
    <n v="26605.7"/>
    <n v="11202.4"/>
    <s v="Feb-19"/>
    <n v="1"/>
    <n v="3"/>
    <d v="2019-02-07T00:00:00"/>
    <x v="9"/>
    <x v="0"/>
  </r>
  <r>
    <x v="0"/>
    <x v="3"/>
    <x v="1"/>
    <s v="2019"/>
    <n v="8315.3700000000008"/>
    <n v="2732.19"/>
    <s v="Feb-19"/>
    <n v="1"/>
    <n v="4"/>
    <d v="2019-02-07T00:00:00"/>
    <x v="9"/>
    <x v="3"/>
  </r>
  <r>
    <x v="0"/>
    <x v="0"/>
    <x v="1"/>
    <s v="2019"/>
    <n v="7659.77"/>
    <n v="4055.17"/>
    <s v="Feb-19"/>
    <n v="1"/>
    <n v="1"/>
    <d v="2019-02-07T00:00:00"/>
    <x v="9"/>
    <x v="0"/>
  </r>
  <r>
    <x v="3"/>
    <x v="3"/>
    <x v="1"/>
    <s v="2019"/>
    <n v="6893.29"/>
    <n v="2104.27"/>
    <s v="Feb-19"/>
    <n v="1"/>
    <n v="2"/>
    <d v="2019-02-07T00:00:00"/>
    <x v="9"/>
    <x v="3"/>
  </r>
  <r>
    <x v="1"/>
    <x v="3"/>
    <x v="1"/>
    <s v="2019"/>
    <n v="7408.86"/>
    <n v="1013.82"/>
    <s v="Feb-19"/>
    <n v="1"/>
    <n v="4"/>
    <d v="2019-02-07T00:00:00"/>
    <x v="9"/>
    <x v="3"/>
  </r>
  <r>
    <x v="1"/>
    <x v="0"/>
    <x v="0"/>
    <s v="2019"/>
    <n v="6042.06"/>
    <n v="1946.88"/>
    <s v="Feb-19"/>
    <n v="1"/>
    <n v="8"/>
    <d v="2019-02-07T00:00:00"/>
    <x v="9"/>
    <x v="0"/>
  </r>
  <r>
    <x v="3"/>
    <x v="2"/>
    <x v="1"/>
    <s v="2019"/>
    <n v="21237.66"/>
    <n v="11798.7"/>
    <s v="Feb-19"/>
    <n v="1"/>
    <n v="5"/>
    <d v="2019-02-07T00:00:00"/>
    <x v="9"/>
    <x v="2"/>
  </r>
  <r>
    <x v="1"/>
    <x v="1"/>
    <x v="1"/>
    <s v="2019"/>
    <n v="203.41"/>
    <n v="108.34"/>
    <s v="Feb-19"/>
    <n v="1"/>
    <n v="1"/>
    <d v="2019-02-07T00:00:00"/>
    <x v="9"/>
    <x v="1"/>
  </r>
  <r>
    <x v="3"/>
    <x v="3"/>
    <x v="1"/>
    <s v="2019"/>
    <n v="337.68"/>
    <n v="150.08000000000001"/>
    <s v="Feb-19"/>
    <n v="1"/>
    <n v="4"/>
    <d v="2019-02-07T00:00:00"/>
    <x v="9"/>
    <x v="3"/>
  </r>
  <r>
    <x v="1"/>
    <x v="0"/>
    <x v="0"/>
    <s v="2019"/>
    <n v="14925.92"/>
    <n v="5656.1"/>
    <s v="Feb-19"/>
    <n v="1"/>
    <n v="10"/>
    <d v="2019-02-08T00:00:00"/>
    <x v="9"/>
    <x v="0"/>
  </r>
  <r>
    <x v="0"/>
    <x v="1"/>
    <x v="1"/>
    <s v="2019"/>
    <n v="11917.29"/>
    <n v="-680.96"/>
    <s v="Feb-19"/>
    <n v="1"/>
    <n v="2"/>
    <d v="2019-02-08T00:00:00"/>
    <x v="9"/>
    <x v="1"/>
  </r>
  <r>
    <x v="3"/>
    <x v="1"/>
    <x v="1"/>
    <s v="2019"/>
    <n v="29915.5"/>
    <n v="13225.8"/>
    <s v="Feb-19"/>
    <n v="1"/>
    <n v="6"/>
    <d v="2019-02-08T00:00:00"/>
    <x v="9"/>
    <x v="1"/>
  </r>
  <r>
    <x v="3"/>
    <x v="5"/>
    <x v="0"/>
    <s v="2019"/>
    <n v="17261.88"/>
    <n v="5451.08"/>
    <s v="Feb-19"/>
    <n v="1"/>
    <n v="8"/>
    <d v="2019-02-08T00:00:00"/>
    <x v="9"/>
    <x v="5"/>
  </r>
  <r>
    <x v="1"/>
    <x v="2"/>
    <x v="0"/>
    <s v="2019"/>
    <n v="30246.48"/>
    <n v="7959.6"/>
    <s v="Feb-19"/>
    <n v="1"/>
    <n v="9"/>
    <d v="2019-02-08T00:00:00"/>
    <x v="9"/>
    <x v="2"/>
  </r>
  <r>
    <x v="3"/>
    <x v="1"/>
    <x v="1"/>
    <s v="2019"/>
    <n v="578.88"/>
    <n v="-86.84"/>
    <s v="Feb-19"/>
    <n v="1"/>
    <n v="3"/>
    <d v="2019-02-08T00:00:00"/>
    <x v="9"/>
    <x v="1"/>
  </r>
  <r>
    <x v="3"/>
    <x v="1"/>
    <x v="1"/>
    <s v="2019"/>
    <n v="879.04"/>
    <n v="439.52"/>
    <s v="Feb-19"/>
    <n v="1"/>
    <n v="1"/>
    <d v="2019-02-08T00:00:00"/>
    <x v="9"/>
    <x v="1"/>
  </r>
  <r>
    <x v="3"/>
    <x v="3"/>
    <x v="1"/>
    <s v="2019"/>
    <n v="13873.02"/>
    <n v="3590.65"/>
    <s v="Feb-19"/>
    <n v="1"/>
    <n v="2"/>
    <d v="2019-02-08T00:00:00"/>
    <x v="9"/>
    <x v="3"/>
  </r>
  <r>
    <x v="3"/>
    <x v="5"/>
    <x v="1"/>
    <s v="2019"/>
    <n v="13939.35"/>
    <n v="1907.5"/>
    <s v="Feb-19"/>
    <n v="1"/>
    <n v="3"/>
    <d v="2019-02-08T00:00:00"/>
    <x v="9"/>
    <x v="5"/>
  </r>
  <r>
    <x v="0"/>
    <x v="4"/>
    <x v="1"/>
    <s v="2019"/>
    <n v="6440.04"/>
    <n v="930.24"/>
    <s v="Feb-19"/>
    <n v="1"/>
    <n v="1"/>
    <d v="2019-02-09T00:00:00"/>
    <x v="9"/>
    <x v="4"/>
  </r>
  <r>
    <x v="3"/>
    <x v="2"/>
    <x v="1"/>
    <s v="2019"/>
    <n v="20450.75"/>
    <n v="2368"/>
    <s v="Feb-19"/>
    <n v="1"/>
    <n v="5"/>
    <d v="2019-02-09T00:00:00"/>
    <x v="9"/>
    <x v="2"/>
  </r>
  <r>
    <x v="1"/>
    <x v="0"/>
    <x v="1"/>
    <s v="2019"/>
    <n v="4290.01"/>
    <n v="1445.05"/>
    <s v="Feb-19"/>
    <n v="1"/>
    <n v="4"/>
    <d v="2019-02-09T00:00:00"/>
    <x v="9"/>
    <x v="0"/>
  </r>
  <r>
    <x v="3"/>
    <x v="2"/>
    <x v="1"/>
    <s v="2019"/>
    <n v="6606.2"/>
    <n v="1709.8"/>
    <s v="Feb-19"/>
    <n v="1"/>
    <n v="6"/>
    <d v="2019-02-09T00:00:00"/>
    <x v="9"/>
    <x v="2"/>
  </r>
  <r>
    <x v="3"/>
    <x v="0"/>
    <x v="1"/>
    <s v="2019"/>
    <n v="3408.69"/>
    <n v="926.27"/>
    <s v="Feb-19"/>
    <n v="1"/>
    <n v="5"/>
    <d v="2019-02-09T00:00:00"/>
    <x v="9"/>
    <x v="0"/>
  </r>
  <r>
    <x v="1"/>
    <x v="4"/>
    <x v="1"/>
    <s v="2019"/>
    <n v="1331.42"/>
    <n v="665.72"/>
    <s v="Feb-19"/>
    <n v="1"/>
    <n v="4"/>
    <d v="2019-02-09T00:00:00"/>
    <x v="9"/>
    <x v="4"/>
  </r>
  <r>
    <x v="0"/>
    <x v="4"/>
    <x v="1"/>
    <s v="2019"/>
    <n v="13440.2"/>
    <n v="3320.52"/>
    <s v="Feb-19"/>
    <n v="1"/>
    <n v="3"/>
    <d v="2019-02-09T00:00:00"/>
    <x v="9"/>
    <x v="4"/>
  </r>
  <r>
    <x v="3"/>
    <x v="0"/>
    <x v="1"/>
    <s v="2019"/>
    <n v="3883.32"/>
    <n v="2194.92"/>
    <s v="Feb-19"/>
    <n v="1"/>
    <n v="5"/>
    <d v="2019-02-10T00:00:00"/>
    <x v="9"/>
    <x v="0"/>
  </r>
  <r>
    <x v="2"/>
    <x v="1"/>
    <x v="1"/>
    <s v="2019"/>
    <n v="7267.36"/>
    <n v="2053.81"/>
    <s v="Feb-19"/>
    <n v="1"/>
    <n v="1"/>
    <d v="2019-02-10T00:00:00"/>
    <x v="9"/>
    <x v="1"/>
  </r>
  <r>
    <x v="0"/>
    <x v="0"/>
    <x v="1"/>
    <s v="2019"/>
    <n v="1616.71"/>
    <n v="204.22"/>
    <s v="Feb-19"/>
    <n v="1"/>
    <n v="2"/>
    <d v="2019-02-10T00:00:00"/>
    <x v="9"/>
    <x v="0"/>
  </r>
  <r>
    <x v="0"/>
    <x v="3"/>
    <x v="0"/>
    <s v="2019"/>
    <n v="616.4"/>
    <n v="301.48"/>
    <s v="Feb-19"/>
    <n v="1"/>
    <n v="10"/>
    <d v="2019-02-10T00:00:00"/>
    <x v="9"/>
    <x v="3"/>
  </r>
  <r>
    <x v="0"/>
    <x v="4"/>
    <x v="0"/>
    <s v="2019"/>
    <n v="8086.9"/>
    <n v="3139.62"/>
    <s v="Feb-19"/>
    <n v="1"/>
    <n v="8"/>
    <d v="2019-02-10T00:00:00"/>
    <x v="9"/>
    <x v="4"/>
  </r>
  <r>
    <x v="2"/>
    <x v="3"/>
    <x v="0"/>
    <s v="2019"/>
    <n v="7173.36"/>
    <n v="2038.72"/>
    <s v="Feb-19"/>
    <n v="1"/>
    <n v="8"/>
    <d v="2019-02-10T00:00:00"/>
    <x v="9"/>
    <x v="3"/>
  </r>
  <r>
    <x v="0"/>
    <x v="5"/>
    <x v="1"/>
    <s v="2019"/>
    <n v="2329.59"/>
    <n v="441.4"/>
    <s v="Feb-19"/>
    <n v="1"/>
    <n v="4"/>
    <d v="2019-02-10T00:00:00"/>
    <x v="9"/>
    <x v="5"/>
  </r>
  <r>
    <x v="0"/>
    <x v="1"/>
    <x v="0"/>
    <s v="2019"/>
    <n v="8845.34"/>
    <n v="1249.8900000000001"/>
    <s v="Feb-19"/>
    <n v="1"/>
    <n v="10"/>
    <d v="2019-02-10T00:00:00"/>
    <x v="9"/>
    <x v="1"/>
  </r>
  <r>
    <x v="3"/>
    <x v="1"/>
    <x v="1"/>
    <s v="2019"/>
    <n v="3734.58"/>
    <n v="-124.49"/>
    <s v="Feb-19"/>
    <n v="1"/>
    <n v="5"/>
    <d v="2019-02-10T00:00:00"/>
    <x v="9"/>
    <x v="1"/>
  </r>
  <r>
    <x v="2"/>
    <x v="2"/>
    <x v="1"/>
    <s v="2019"/>
    <n v="6378.4"/>
    <n v="2401.2800000000002"/>
    <s v="Feb-19"/>
    <n v="1"/>
    <n v="4"/>
    <d v="2019-02-11T00:00:00"/>
    <x v="9"/>
    <x v="2"/>
  </r>
  <r>
    <x v="3"/>
    <x v="0"/>
    <x v="1"/>
    <s v="2019"/>
    <n v="29947.32"/>
    <n v="16076.97"/>
    <s v="Feb-19"/>
    <n v="1"/>
    <n v="5"/>
    <d v="2019-02-11T00:00:00"/>
    <x v="9"/>
    <x v="0"/>
  </r>
  <r>
    <x v="1"/>
    <x v="1"/>
    <x v="1"/>
    <s v="2019"/>
    <n v="3473.28"/>
    <n v="1196.3599999999999"/>
    <s v="Feb-19"/>
    <n v="1"/>
    <n v="4"/>
    <d v="2019-02-11T00:00:00"/>
    <x v="9"/>
    <x v="1"/>
  </r>
  <r>
    <x v="3"/>
    <x v="0"/>
    <x v="1"/>
    <s v="2019"/>
    <n v="6139.21"/>
    <n v="577.80999999999995"/>
    <s v="Feb-19"/>
    <n v="1"/>
    <n v="3"/>
    <d v="2019-02-11T00:00:00"/>
    <x v="9"/>
    <x v="0"/>
  </r>
  <r>
    <x v="3"/>
    <x v="2"/>
    <x v="1"/>
    <s v="2019"/>
    <n v="2773.8"/>
    <n v="874.35"/>
    <s v="Feb-19"/>
    <n v="1"/>
    <n v="6"/>
    <d v="2019-02-11T00:00:00"/>
    <x v="9"/>
    <x v="2"/>
  </r>
  <r>
    <x v="1"/>
    <x v="1"/>
    <x v="1"/>
    <s v="2019"/>
    <n v="4749.63"/>
    <n v="2346.87"/>
    <s v="Feb-19"/>
    <n v="1"/>
    <n v="2"/>
    <d v="2019-02-11T00:00:00"/>
    <x v="9"/>
    <x v="1"/>
  </r>
  <r>
    <x v="3"/>
    <x v="0"/>
    <x v="0"/>
    <s v="2019"/>
    <n v="2425.06"/>
    <n v="485.02"/>
    <s v="Feb-19"/>
    <n v="1"/>
    <n v="9"/>
    <d v="2019-02-11T00:00:00"/>
    <x v="9"/>
    <x v="0"/>
  </r>
  <r>
    <x v="3"/>
    <x v="2"/>
    <x v="1"/>
    <s v="2019"/>
    <n v="10478.799999999999"/>
    <n v="911.2"/>
    <s v="Feb-19"/>
    <n v="1"/>
    <n v="6"/>
    <d v="2019-02-11T00:00:00"/>
    <x v="9"/>
    <x v="2"/>
  </r>
  <r>
    <x v="2"/>
    <x v="3"/>
    <x v="0"/>
    <s v="2019"/>
    <n v="6497.99"/>
    <n v="1911.17"/>
    <s v="Feb-19"/>
    <n v="1"/>
    <n v="9"/>
    <d v="2019-02-11T00:00:00"/>
    <x v="9"/>
    <x v="3"/>
  </r>
  <r>
    <x v="2"/>
    <x v="0"/>
    <x v="0"/>
    <s v="2019"/>
    <n v="24721.66"/>
    <n v="10409.1"/>
    <s v="Feb-19"/>
    <n v="1"/>
    <n v="10"/>
    <d v="2019-02-11T00:00:00"/>
    <x v="9"/>
    <x v="0"/>
  </r>
  <r>
    <x v="1"/>
    <x v="0"/>
    <x v="1"/>
    <s v="2019"/>
    <n v="5346.6"/>
    <n v="2870.3"/>
    <s v="Feb-19"/>
    <n v="1"/>
    <n v="1"/>
    <d v="2019-02-12T00:00:00"/>
    <x v="9"/>
    <x v="0"/>
  </r>
  <r>
    <x v="1"/>
    <x v="0"/>
    <x v="1"/>
    <s v="2019"/>
    <n v="7927.44"/>
    <n v="3450.8"/>
    <s v="Feb-19"/>
    <n v="1"/>
    <n v="6"/>
    <d v="2019-02-12T00:00:00"/>
    <x v="9"/>
    <x v="0"/>
  </r>
  <r>
    <x v="3"/>
    <x v="0"/>
    <x v="1"/>
    <s v="2019"/>
    <n v="4646.45"/>
    <n v="1271.6500000000001"/>
    <s v="Feb-19"/>
    <n v="1"/>
    <n v="1"/>
    <d v="2019-02-12T00:00:00"/>
    <x v="9"/>
    <x v="0"/>
  </r>
  <r>
    <x v="0"/>
    <x v="3"/>
    <x v="1"/>
    <s v="2019"/>
    <n v="22338.34"/>
    <n v="9712.34"/>
    <s v="Feb-19"/>
    <n v="1"/>
    <n v="7"/>
    <d v="2019-02-12T00:00:00"/>
    <x v="9"/>
    <x v="3"/>
  </r>
  <r>
    <x v="3"/>
    <x v="2"/>
    <x v="1"/>
    <s v="2019"/>
    <n v="788.99"/>
    <n v="120.07"/>
    <s v="Feb-19"/>
    <n v="1"/>
    <n v="1"/>
    <d v="2019-02-12T00:00:00"/>
    <x v="9"/>
    <x v="2"/>
  </r>
  <r>
    <x v="0"/>
    <x v="4"/>
    <x v="1"/>
    <s v="2019"/>
    <n v="3106.66"/>
    <n v="979.27"/>
    <s v="Feb-19"/>
    <n v="1"/>
    <n v="7"/>
    <d v="2019-02-12T00:00:00"/>
    <x v="9"/>
    <x v="4"/>
  </r>
  <r>
    <x v="3"/>
    <x v="0"/>
    <x v="1"/>
    <s v="2019"/>
    <n v="10021.86"/>
    <n v="3451.98"/>
    <s v="Feb-19"/>
    <n v="1"/>
    <n v="3"/>
    <d v="2019-02-12T00:00:00"/>
    <x v="9"/>
    <x v="0"/>
  </r>
  <r>
    <x v="2"/>
    <x v="2"/>
    <x v="1"/>
    <s v="2019"/>
    <n v="1078.7"/>
    <n v="586.25"/>
    <s v="Feb-19"/>
    <n v="1"/>
    <n v="5"/>
    <d v="2019-02-12T00:00:00"/>
    <x v="9"/>
    <x v="2"/>
  </r>
  <r>
    <x v="3"/>
    <x v="3"/>
    <x v="1"/>
    <s v="2019"/>
    <n v="1457.92"/>
    <n v="346.26"/>
    <s v="Feb-19"/>
    <n v="1"/>
    <n v="5"/>
    <d v="2019-02-12T00:00:00"/>
    <x v="9"/>
    <x v="3"/>
  </r>
  <r>
    <x v="2"/>
    <x v="2"/>
    <x v="1"/>
    <s v="2019"/>
    <n v="7179.72"/>
    <n v="1914.6"/>
    <s v="Feb-19"/>
    <n v="1"/>
    <n v="1"/>
    <d v="2019-02-12T00:00:00"/>
    <x v="9"/>
    <x v="2"/>
  </r>
  <r>
    <x v="0"/>
    <x v="2"/>
    <x v="1"/>
    <s v="2019"/>
    <n v="3244.14"/>
    <n v="973.24"/>
    <s v="Feb-19"/>
    <n v="1"/>
    <n v="6"/>
    <d v="2019-02-12T00:00:00"/>
    <x v="9"/>
    <x v="2"/>
  </r>
  <r>
    <x v="3"/>
    <x v="3"/>
    <x v="1"/>
    <s v="2019"/>
    <n v="25371.02"/>
    <n v="7997.37"/>
    <s v="Feb-19"/>
    <n v="1"/>
    <n v="3"/>
    <d v="2019-02-12T00:00:00"/>
    <x v="9"/>
    <x v="3"/>
  </r>
  <r>
    <x v="0"/>
    <x v="1"/>
    <x v="1"/>
    <s v="2019"/>
    <n v="622.55999999999995"/>
    <n v="311.27999999999997"/>
    <s v="Feb-19"/>
    <n v="1"/>
    <n v="5"/>
    <d v="2019-02-13T00:00:00"/>
    <x v="9"/>
    <x v="1"/>
  </r>
  <r>
    <x v="3"/>
    <x v="3"/>
    <x v="1"/>
    <s v="2019"/>
    <n v="22264.37"/>
    <n v="12100.23"/>
    <s v="Feb-19"/>
    <n v="1"/>
    <n v="2"/>
    <d v="2019-02-13T00:00:00"/>
    <x v="9"/>
    <x v="3"/>
  </r>
  <r>
    <x v="3"/>
    <x v="0"/>
    <x v="1"/>
    <s v="2019"/>
    <n v="24146.799999999999"/>
    <n v="852.25"/>
    <s v="Feb-19"/>
    <n v="1"/>
    <n v="4"/>
    <d v="2019-02-14T00:00:00"/>
    <x v="9"/>
    <x v="0"/>
  </r>
  <r>
    <x v="1"/>
    <x v="1"/>
    <x v="0"/>
    <s v="2019"/>
    <n v="702.7"/>
    <n v="168.04"/>
    <s v="Feb-19"/>
    <n v="1"/>
    <n v="10"/>
    <d v="2019-02-14T00:00:00"/>
    <x v="9"/>
    <x v="1"/>
  </r>
  <r>
    <x v="2"/>
    <x v="1"/>
    <x v="0"/>
    <s v="2019"/>
    <n v="22112.01"/>
    <n v="5120.67"/>
    <s v="Feb-19"/>
    <n v="1"/>
    <n v="8"/>
    <d v="2019-02-14T00:00:00"/>
    <x v="9"/>
    <x v="1"/>
  </r>
  <r>
    <x v="3"/>
    <x v="3"/>
    <x v="1"/>
    <s v="2019"/>
    <n v="3125.21"/>
    <n v="1348.77"/>
    <s v="Feb-19"/>
    <n v="1"/>
    <n v="2"/>
    <d v="2019-02-14T00:00:00"/>
    <x v="9"/>
    <x v="3"/>
  </r>
  <r>
    <x v="3"/>
    <x v="3"/>
    <x v="1"/>
    <s v="2019"/>
    <n v="1514.87"/>
    <n v="781.34"/>
    <s v="Feb-19"/>
    <n v="1"/>
    <n v="2"/>
    <d v="2019-02-14T00:00:00"/>
    <x v="9"/>
    <x v="3"/>
  </r>
  <r>
    <x v="3"/>
    <x v="0"/>
    <x v="1"/>
    <s v="2019"/>
    <n v="10170.6"/>
    <n v="4974.75"/>
    <s v="Feb-19"/>
    <n v="1"/>
    <n v="4"/>
    <d v="2019-02-14T00:00:00"/>
    <x v="9"/>
    <x v="0"/>
  </r>
  <r>
    <x v="3"/>
    <x v="1"/>
    <x v="1"/>
    <s v="2019"/>
    <n v="21844.68"/>
    <n v="11497.2"/>
    <s v="Feb-19"/>
    <n v="1"/>
    <n v="1"/>
    <d v="2019-02-14T00:00:00"/>
    <x v="9"/>
    <x v="1"/>
  </r>
  <r>
    <x v="3"/>
    <x v="2"/>
    <x v="1"/>
    <s v="2019"/>
    <n v="596.97"/>
    <n v="53.07"/>
    <s v="Feb-19"/>
    <n v="1"/>
    <n v="4"/>
    <d v="2019-02-14T00:00:00"/>
    <x v="9"/>
    <x v="2"/>
  </r>
  <r>
    <x v="3"/>
    <x v="1"/>
    <x v="0"/>
    <s v="2019"/>
    <n v="14614.04"/>
    <n v="5230.28"/>
    <s v="Feb-19"/>
    <n v="1"/>
    <n v="8"/>
    <d v="2019-02-14T00:00:00"/>
    <x v="9"/>
    <x v="1"/>
  </r>
  <r>
    <x v="0"/>
    <x v="0"/>
    <x v="0"/>
    <s v="2019"/>
    <n v="935.65"/>
    <n v="482.6"/>
    <s v="Feb-19"/>
    <n v="1"/>
    <n v="9"/>
    <d v="2019-02-14T00:00:00"/>
    <x v="9"/>
    <x v="0"/>
  </r>
  <r>
    <x v="1"/>
    <x v="5"/>
    <x v="1"/>
    <s v="2019"/>
    <n v="3303.43"/>
    <n v="973.63"/>
    <s v="Feb-19"/>
    <n v="1"/>
    <n v="3"/>
    <d v="2019-02-15T00:00:00"/>
    <x v="9"/>
    <x v="5"/>
  </r>
  <r>
    <x v="2"/>
    <x v="0"/>
    <x v="1"/>
    <s v="2019"/>
    <n v="627.12"/>
    <n v="195.96"/>
    <s v="Feb-19"/>
    <n v="1"/>
    <n v="7"/>
    <d v="2019-02-15T00:00:00"/>
    <x v="9"/>
    <x v="0"/>
  </r>
  <r>
    <x v="0"/>
    <x v="2"/>
    <x v="0"/>
    <s v="2019"/>
    <n v="12156.48"/>
    <n v="2701.44"/>
    <s v="Feb-19"/>
    <n v="1"/>
    <n v="10"/>
    <d v="2019-02-15T00:00:00"/>
    <x v="9"/>
    <x v="2"/>
  </r>
  <r>
    <x v="3"/>
    <x v="2"/>
    <x v="0"/>
    <s v="2019"/>
    <n v="4775.76"/>
    <n v="1857.24"/>
    <s v="Feb-19"/>
    <n v="1"/>
    <n v="9"/>
    <d v="2019-02-15T00:00:00"/>
    <x v="9"/>
    <x v="2"/>
  </r>
  <r>
    <x v="1"/>
    <x v="0"/>
    <x v="1"/>
    <s v="2019"/>
    <n v="3827.04"/>
    <n v="95.7"/>
    <s v="Feb-19"/>
    <n v="1"/>
    <n v="1"/>
    <d v="2019-02-16T00:00:00"/>
    <x v="9"/>
    <x v="0"/>
  </r>
  <r>
    <x v="3"/>
    <x v="0"/>
    <x v="1"/>
    <s v="2019"/>
    <n v="968.15"/>
    <n v="341.7"/>
    <s v="Feb-19"/>
    <n v="1"/>
    <n v="6"/>
    <d v="2019-02-16T00:00:00"/>
    <x v="9"/>
    <x v="0"/>
  </r>
  <r>
    <x v="0"/>
    <x v="1"/>
    <x v="1"/>
    <s v="2019"/>
    <n v="10059.65"/>
    <n v="1312.13"/>
    <s v="Feb-19"/>
    <n v="1"/>
    <n v="6"/>
    <d v="2019-02-16T00:00:00"/>
    <x v="9"/>
    <x v="1"/>
  </r>
  <r>
    <x v="1"/>
    <x v="1"/>
    <x v="1"/>
    <s v="2019"/>
    <n v="16401.599999999999"/>
    <n v="5649.44"/>
    <s v="Feb-19"/>
    <n v="1"/>
    <n v="1"/>
    <d v="2019-02-16T00:00:00"/>
    <x v="9"/>
    <x v="1"/>
  </r>
  <r>
    <x v="3"/>
    <x v="2"/>
    <x v="1"/>
    <s v="2019"/>
    <n v="753.75"/>
    <n v="150.75"/>
    <s v="Feb-19"/>
    <n v="1"/>
    <n v="1"/>
    <d v="2019-02-16T00:00:00"/>
    <x v="9"/>
    <x v="2"/>
  </r>
  <r>
    <x v="2"/>
    <x v="0"/>
    <x v="1"/>
    <s v="2019"/>
    <n v="3485.34"/>
    <n v="410.04"/>
    <s v="Feb-19"/>
    <n v="1"/>
    <n v="6"/>
    <d v="2019-02-16T00:00:00"/>
    <x v="9"/>
    <x v="0"/>
  </r>
  <r>
    <x v="2"/>
    <x v="0"/>
    <x v="1"/>
    <s v="2019"/>
    <n v="7446.11"/>
    <n v="1456.83"/>
    <s v="Feb-19"/>
    <n v="1"/>
    <n v="3"/>
    <d v="2019-02-16T00:00:00"/>
    <x v="9"/>
    <x v="0"/>
  </r>
  <r>
    <x v="1"/>
    <x v="0"/>
    <x v="1"/>
    <s v="2019"/>
    <n v="2280.6799999999998"/>
    <n v="768.49"/>
    <s v="Feb-19"/>
    <n v="1"/>
    <n v="5"/>
    <d v="2019-02-16T00:00:00"/>
    <x v="9"/>
    <x v="0"/>
  </r>
  <r>
    <x v="1"/>
    <x v="0"/>
    <x v="0"/>
    <s v="2019"/>
    <n v="7635.32"/>
    <n v="109.08"/>
    <s v="Feb-19"/>
    <n v="1"/>
    <n v="10"/>
    <d v="2019-02-16T00:00:00"/>
    <x v="9"/>
    <x v="0"/>
  </r>
  <r>
    <x v="3"/>
    <x v="0"/>
    <x v="1"/>
    <s v="2019"/>
    <n v="2125.91"/>
    <n v="313.29000000000002"/>
    <s v="Feb-19"/>
    <n v="1"/>
    <n v="1"/>
    <d v="2019-02-17T00:00:00"/>
    <x v="9"/>
    <x v="0"/>
  </r>
  <r>
    <x v="3"/>
    <x v="0"/>
    <x v="1"/>
    <s v="2019"/>
    <n v="1215.71"/>
    <n v="204.75"/>
    <s v="Feb-19"/>
    <n v="1"/>
    <n v="1"/>
    <d v="2019-02-17T00:00:00"/>
    <x v="9"/>
    <x v="0"/>
  </r>
  <r>
    <x v="3"/>
    <x v="0"/>
    <x v="1"/>
    <s v="2019"/>
    <n v="7055.1"/>
    <n v="470.34"/>
    <s v="Feb-19"/>
    <n v="1"/>
    <n v="4"/>
    <d v="2019-02-17T00:00:00"/>
    <x v="9"/>
    <x v="0"/>
  </r>
  <r>
    <x v="0"/>
    <x v="5"/>
    <x v="1"/>
    <s v="2019"/>
    <n v="6829.71"/>
    <n v="3489.07"/>
    <s v="Feb-19"/>
    <n v="1"/>
    <n v="5"/>
    <d v="2019-02-17T00:00:00"/>
    <x v="9"/>
    <x v="5"/>
  </r>
  <r>
    <x v="2"/>
    <x v="3"/>
    <x v="1"/>
    <s v="2019"/>
    <n v="3513.48"/>
    <n v="665.72"/>
    <s v="Feb-19"/>
    <n v="1"/>
    <n v="1"/>
    <d v="2019-02-17T00:00:00"/>
    <x v="9"/>
    <x v="3"/>
  </r>
  <r>
    <x v="3"/>
    <x v="0"/>
    <x v="1"/>
    <s v="2019"/>
    <n v="4218.32"/>
    <n v="1581.87"/>
    <s v="Feb-19"/>
    <n v="1"/>
    <n v="7"/>
    <d v="2019-02-17T00:00:00"/>
    <x v="9"/>
    <x v="0"/>
  </r>
  <r>
    <x v="3"/>
    <x v="2"/>
    <x v="0"/>
    <s v="2019"/>
    <n v="922.92"/>
    <n v="213.72"/>
    <s v="Feb-19"/>
    <n v="1"/>
    <n v="8"/>
    <d v="2019-02-17T00:00:00"/>
    <x v="9"/>
    <x v="2"/>
  </r>
  <r>
    <x v="0"/>
    <x v="1"/>
    <x v="0"/>
    <s v="2019"/>
    <n v="4932.88"/>
    <n v="1713.53"/>
    <s v="Feb-19"/>
    <n v="1"/>
    <n v="8"/>
    <d v="2019-02-17T00:00:00"/>
    <x v="9"/>
    <x v="1"/>
  </r>
  <r>
    <x v="1"/>
    <x v="2"/>
    <x v="0"/>
    <s v="2019"/>
    <n v="10031.24"/>
    <n v="5279.6"/>
    <s v="Feb-19"/>
    <n v="1"/>
    <n v="10"/>
    <d v="2019-02-17T00:00:00"/>
    <x v="9"/>
    <x v="2"/>
  </r>
  <r>
    <x v="3"/>
    <x v="1"/>
    <x v="1"/>
    <s v="2019"/>
    <n v="23712.639999999999"/>
    <n v="6817.36"/>
    <s v="Feb-19"/>
    <n v="1"/>
    <n v="6"/>
    <d v="2019-02-17T00:00:00"/>
    <x v="9"/>
    <x v="1"/>
  </r>
  <r>
    <x v="3"/>
    <x v="2"/>
    <x v="1"/>
    <s v="2019"/>
    <n v="825.77"/>
    <n v="320.57"/>
    <s v="Feb-19"/>
    <n v="1"/>
    <n v="2"/>
    <d v="2019-02-17T00:00:00"/>
    <x v="9"/>
    <x v="2"/>
  </r>
  <r>
    <x v="3"/>
    <x v="1"/>
    <x v="0"/>
    <s v="2019"/>
    <n v="1043.8599999999999"/>
    <n v="164.82"/>
    <s v="Feb-19"/>
    <n v="1"/>
    <n v="9"/>
    <d v="2019-02-17T00:00:00"/>
    <x v="9"/>
    <x v="1"/>
  </r>
  <r>
    <x v="3"/>
    <x v="1"/>
    <x v="1"/>
    <s v="2019"/>
    <n v="11347.92"/>
    <n v="1480.16"/>
    <s v="Feb-19"/>
    <n v="1"/>
    <n v="6"/>
    <d v="2019-02-17T00:00:00"/>
    <x v="9"/>
    <x v="1"/>
  </r>
  <r>
    <x v="1"/>
    <x v="0"/>
    <x v="1"/>
    <s v="2019"/>
    <n v="827.45"/>
    <n v="322.25"/>
    <s v="Feb-19"/>
    <n v="1"/>
    <n v="3"/>
    <d v="2019-02-17T00:00:00"/>
    <x v="9"/>
    <x v="0"/>
  </r>
  <r>
    <x v="0"/>
    <x v="0"/>
    <x v="0"/>
    <s v="2019"/>
    <n v="11998.02"/>
    <n v="4041.43"/>
    <s v="Feb-19"/>
    <n v="1"/>
    <n v="10"/>
    <d v="2019-02-17T00:00:00"/>
    <x v="9"/>
    <x v="0"/>
  </r>
  <r>
    <x v="2"/>
    <x v="4"/>
    <x v="1"/>
    <s v="2019"/>
    <n v="5346.6"/>
    <n v="1575.84"/>
    <s v="Feb-19"/>
    <n v="1"/>
    <n v="4"/>
    <d v="2019-02-18T00:00:00"/>
    <x v="9"/>
    <x v="4"/>
  </r>
  <r>
    <x v="3"/>
    <x v="1"/>
    <x v="0"/>
    <s v="2019"/>
    <n v="3815.65"/>
    <n v="224.45"/>
    <s v="Feb-19"/>
    <n v="1"/>
    <n v="10"/>
    <d v="2019-02-18T00:00:00"/>
    <x v="9"/>
    <x v="1"/>
  </r>
  <r>
    <x v="2"/>
    <x v="3"/>
    <x v="0"/>
    <s v="2019"/>
    <n v="3106.66"/>
    <n v="1283.18"/>
    <s v="Feb-19"/>
    <n v="1"/>
    <n v="9"/>
    <d v="2019-02-18T00:00:00"/>
    <x v="9"/>
    <x v="3"/>
  </r>
  <r>
    <x v="3"/>
    <x v="2"/>
    <x v="0"/>
    <s v="2019"/>
    <n v="24777.27"/>
    <n v="9360.33"/>
    <s v="Feb-19"/>
    <n v="1"/>
    <n v="8"/>
    <d v="2019-02-18T00:00:00"/>
    <x v="9"/>
    <x v="2"/>
  </r>
  <r>
    <x v="3"/>
    <x v="3"/>
    <x v="0"/>
    <s v="2019"/>
    <n v="3679.91"/>
    <n v="1159.97"/>
    <s v="Feb-19"/>
    <n v="1"/>
    <n v="8"/>
    <d v="2019-02-18T00:00:00"/>
    <x v="9"/>
    <x v="3"/>
  </r>
  <r>
    <x v="3"/>
    <x v="2"/>
    <x v="1"/>
    <s v="2019"/>
    <n v="2749.68"/>
    <n v="289.44"/>
    <s v="Feb-19"/>
    <n v="1"/>
    <n v="5"/>
    <d v="2019-02-18T00:00:00"/>
    <x v="9"/>
    <x v="2"/>
  </r>
  <r>
    <x v="3"/>
    <x v="0"/>
    <x v="1"/>
    <s v="2019"/>
    <n v="7115.4"/>
    <n v="1264.96"/>
    <s v="Feb-19"/>
    <n v="1"/>
    <n v="1"/>
    <d v="2019-02-18T00:00:00"/>
    <x v="9"/>
    <x v="0"/>
  </r>
  <r>
    <x v="0"/>
    <x v="3"/>
    <x v="0"/>
    <s v="2019"/>
    <n v="7199.55"/>
    <n v="3991.07"/>
    <s v="Feb-19"/>
    <n v="1"/>
    <n v="9"/>
    <d v="2019-02-19T00:00:00"/>
    <x v="9"/>
    <x v="3"/>
  </r>
  <r>
    <x v="3"/>
    <x v="2"/>
    <x v="1"/>
    <s v="2019"/>
    <n v="9635.94"/>
    <n v="566.82000000000005"/>
    <s v="Feb-19"/>
    <n v="1"/>
    <n v="6"/>
    <d v="2019-02-19T00:00:00"/>
    <x v="9"/>
    <x v="2"/>
  </r>
  <r>
    <x v="0"/>
    <x v="1"/>
    <x v="0"/>
    <s v="2019"/>
    <n v="1072.54"/>
    <n v="104.93"/>
    <s v="Feb-19"/>
    <n v="1"/>
    <n v="9"/>
    <d v="2019-02-19T00:00:00"/>
    <x v="9"/>
    <x v="1"/>
  </r>
  <r>
    <x v="1"/>
    <x v="4"/>
    <x v="1"/>
    <s v="2019"/>
    <n v="8297.2800000000007"/>
    <n v="1198.48"/>
    <s v="Feb-19"/>
    <n v="1"/>
    <n v="6"/>
    <d v="2019-02-19T00:00:00"/>
    <x v="9"/>
    <x v="4"/>
  </r>
  <r>
    <x v="1"/>
    <x v="0"/>
    <x v="0"/>
    <s v="2019"/>
    <n v="7525.44"/>
    <n v="3344.64"/>
    <s v="Feb-19"/>
    <n v="1"/>
    <n v="8"/>
    <d v="2019-02-19T00:00:00"/>
    <x v="9"/>
    <x v="0"/>
  </r>
  <r>
    <x v="1"/>
    <x v="1"/>
    <x v="1"/>
    <s v="2019"/>
    <n v="16282.01"/>
    <n v="4980.38"/>
    <s v="Feb-19"/>
    <n v="1"/>
    <n v="1"/>
    <d v="2019-02-19T00:00:00"/>
    <x v="9"/>
    <x v="1"/>
  </r>
  <r>
    <x v="0"/>
    <x v="0"/>
    <x v="1"/>
    <s v="2019"/>
    <n v="2471.7600000000002"/>
    <n v="1047.81"/>
    <s v="Feb-19"/>
    <n v="1"/>
    <n v="4"/>
    <d v="2019-02-19T00:00:00"/>
    <x v="9"/>
    <x v="0"/>
  </r>
  <r>
    <x v="3"/>
    <x v="0"/>
    <x v="1"/>
    <s v="2019"/>
    <n v="29820.02"/>
    <n v="13811.37"/>
    <s v="Feb-19"/>
    <n v="1"/>
    <n v="1"/>
    <d v="2019-02-20T00:00:00"/>
    <x v="9"/>
    <x v="0"/>
  </r>
  <r>
    <x v="2"/>
    <x v="0"/>
    <x v="1"/>
    <s v="2019"/>
    <n v="8530.98"/>
    <n v="1669.14"/>
    <s v="Feb-19"/>
    <n v="1"/>
    <n v="2"/>
    <d v="2019-02-20T00:00:00"/>
    <x v="9"/>
    <x v="0"/>
  </r>
  <r>
    <x v="0"/>
    <x v="2"/>
    <x v="1"/>
    <s v="2019"/>
    <n v="7608.52"/>
    <n v="2237.8000000000002"/>
    <s v="Feb-19"/>
    <n v="1"/>
    <n v="4"/>
    <d v="2019-02-20T00:00:00"/>
    <x v="9"/>
    <x v="2"/>
  </r>
  <r>
    <x v="3"/>
    <x v="0"/>
    <x v="1"/>
    <s v="2019"/>
    <n v="1273"/>
    <n v="428.8"/>
    <s v="Feb-19"/>
    <n v="1"/>
    <n v="5"/>
    <d v="2019-02-20T00:00:00"/>
    <x v="9"/>
    <x v="0"/>
  </r>
  <r>
    <x v="3"/>
    <x v="3"/>
    <x v="1"/>
    <s v="2019"/>
    <n v="15505.14"/>
    <n v="2611.42"/>
    <s v="Feb-19"/>
    <n v="1"/>
    <n v="4"/>
    <d v="2019-02-20T00:00:00"/>
    <x v="9"/>
    <x v="3"/>
  </r>
  <r>
    <x v="3"/>
    <x v="1"/>
    <x v="0"/>
    <s v="2019"/>
    <n v="9216.52"/>
    <n v="3589.6"/>
    <s v="Feb-19"/>
    <n v="1"/>
    <n v="8"/>
    <d v="2019-02-20T00:00:00"/>
    <x v="9"/>
    <x v="1"/>
  </r>
  <r>
    <x v="0"/>
    <x v="5"/>
    <x v="0"/>
    <s v="2019"/>
    <n v="8037.86"/>
    <n v="2533.6999999999998"/>
    <s v="Feb-19"/>
    <n v="1"/>
    <n v="8"/>
    <d v="2019-02-20T00:00:00"/>
    <x v="9"/>
    <x v="5"/>
  </r>
  <r>
    <x v="3"/>
    <x v="0"/>
    <x v="0"/>
    <s v="2019"/>
    <n v="6241.72"/>
    <n v="1321.8"/>
    <s v="Feb-19"/>
    <n v="1"/>
    <n v="10"/>
    <d v="2019-02-20T00:00:00"/>
    <x v="9"/>
    <x v="0"/>
  </r>
  <r>
    <x v="3"/>
    <x v="0"/>
    <x v="1"/>
    <s v="2019"/>
    <n v="1308.51"/>
    <n v="712.39"/>
    <s v="Feb-19"/>
    <n v="1"/>
    <n v="5"/>
    <d v="2019-02-20T00:00:00"/>
    <x v="9"/>
    <x v="0"/>
  </r>
  <r>
    <x v="3"/>
    <x v="3"/>
    <x v="1"/>
    <s v="2019"/>
    <n v="15174.16"/>
    <n v="2076.48"/>
    <s v="Feb-19"/>
    <n v="1"/>
    <n v="7"/>
    <d v="2019-02-20T00:00:00"/>
    <x v="9"/>
    <x v="3"/>
  </r>
  <r>
    <x v="0"/>
    <x v="2"/>
    <x v="1"/>
    <s v="2019"/>
    <n v="1477.35"/>
    <n v="755.09"/>
    <s v="Feb-19"/>
    <n v="1"/>
    <n v="1"/>
    <d v="2019-02-20T00:00:00"/>
    <x v="9"/>
    <x v="2"/>
  </r>
  <r>
    <x v="3"/>
    <x v="0"/>
    <x v="1"/>
    <s v="2019"/>
    <n v="904.5"/>
    <n v="211.05"/>
    <s v="Feb-19"/>
    <n v="1"/>
    <n v="5"/>
    <d v="2019-02-21T00:00:00"/>
    <x v="9"/>
    <x v="0"/>
  </r>
  <r>
    <x v="3"/>
    <x v="5"/>
    <x v="0"/>
    <s v="2019"/>
    <n v="30289.9"/>
    <n v="5926.3"/>
    <s v="Feb-19"/>
    <n v="1"/>
    <n v="9"/>
    <d v="2019-02-21T00:00:00"/>
    <x v="9"/>
    <x v="5"/>
  </r>
  <r>
    <x v="0"/>
    <x v="0"/>
    <x v="1"/>
    <s v="2019"/>
    <n v="34065.480000000003"/>
    <n v="12550.44"/>
    <s v="Feb-19"/>
    <n v="1"/>
    <n v="6"/>
    <d v="2019-02-21T00:00:00"/>
    <x v="9"/>
    <x v="0"/>
  </r>
  <r>
    <x v="0"/>
    <x v="3"/>
    <x v="1"/>
    <s v="2019"/>
    <n v="5660.16"/>
    <n v="707.52"/>
    <s v="Feb-19"/>
    <n v="1"/>
    <n v="7"/>
    <d v="2019-02-21T00:00:00"/>
    <x v="9"/>
    <x v="3"/>
  </r>
  <r>
    <x v="0"/>
    <x v="3"/>
    <x v="0"/>
    <s v="2019"/>
    <n v="36635.93"/>
    <n v="3017.11"/>
    <s v="Feb-19"/>
    <n v="1"/>
    <n v="10"/>
    <d v="2019-02-21T00:00:00"/>
    <x v="9"/>
    <x v="3"/>
  </r>
  <r>
    <x v="2"/>
    <x v="3"/>
    <x v="1"/>
    <s v="2019"/>
    <n v="675.36"/>
    <n v="-19.3"/>
    <s v="Feb-19"/>
    <n v="1"/>
    <n v="6"/>
    <d v="2019-02-22T00:00:00"/>
    <x v="9"/>
    <x v="3"/>
  </r>
  <r>
    <x v="3"/>
    <x v="4"/>
    <x v="1"/>
    <s v="2019"/>
    <n v="28027.439999999999"/>
    <n v="15570.8"/>
    <s v="Feb-19"/>
    <n v="1"/>
    <n v="6"/>
    <d v="2019-02-22T00:00:00"/>
    <x v="9"/>
    <x v="4"/>
  </r>
  <r>
    <x v="3"/>
    <x v="3"/>
    <x v="1"/>
    <s v="2019"/>
    <n v="838.3"/>
    <n v="118.46"/>
    <s v="Feb-19"/>
    <n v="1"/>
    <n v="2"/>
    <d v="2019-02-22T00:00:00"/>
    <x v="9"/>
    <x v="3"/>
  </r>
  <r>
    <x v="3"/>
    <x v="4"/>
    <x v="0"/>
    <s v="2019"/>
    <n v="6365"/>
    <n v="1407"/>
    <s v="Feb-19"/>
    <n v="1"/>
    <n v="9"/>
    <d v="2019-02-22T00:00:00"/>
    <x v="9"/>
    <x v="4"/>
  </r>
  <r>
    <x v="0"/>
    <x v="3"/>
    <x v="0"/>
    <s v="2019"/>
    <n v="4068.24"/>
    <n v="972.84"/>
    <s v="Feb-19"/>
    <n v="1"/>
    <n v="9"/>
    <d v="2019-02-22T00:00:00"/>
    <x v="9"/>
    <x v="3"/>
  </r>
  <r>
    <x v="3"/>
    <x v="0"/>
    <x v="1"/>
    <s v="2019"/>
    <n v="5028.3500000000004"/>
    <n v="1905.5"/>
    <s v="Feb-19"/>
    <n v="1"/>
    <n v="6"/>
    <d v="2019-02-22T00:00:00"/>
    <x v="9"/>
    <x v="0"/>
  </r>
  <r>
    <x v="2"/>
    <x v="5"/>
    <x v="1"/>
    <s v="2019"/>
    <n v="16230.75"/>
    <n v="8371.65"/>
    <s v="Feb-19"/>
    <n v="1"/>
    <n v="3"/>
    <d v="2019-02-22T00:00:00"/>
    <x v="9"/>
    <x v="5"/>
  </r>
  <r>
    <x v="0"/>
    <x v="0"/>
    <x v="1"/>
    <s v="2019"/>
    <n v="1799.62"/>
    <n v="359.92"/>
    <s v="Feb-19"/>
    <n v="1"/>
    <n v="1"/>
    <d v="2019-02-22T00:00:00"/>
    <x v="9"/>
    <x v="0"/>
  </r>
  <r>
    <x v="1"/>
    <x v="1"/>
    <x v="0"/>
    <s v="2019"/>
    <n v="6102.36"/>
    <n v="3250.14"/>
    <s v="Feb-19"/>
    <n v="1"/>
    <n v="8"/>
    <d v="2019-02-22T00:00:00"/>
    <x v="9"/>
    <x v="1"/>
  </r>
  <r>
    <x v="1"/>
    <x v="3"/>
    <x v="0"/>
    <s v="2019"/>
    <n v="7107.36"/>
    <n v="2675.68"/>
    <s v="Feb-19"/>
    <n v="1"/>
    <n v="9"/>
    <d v="2019-02-23T00:00:00"/>
    <x v="9"/>
    <x v="3"/>
  </r>
  <r>
    <x v="0"/>
    <x v="4"/>
    <x v="1"/>
    <s v="2019"/>
    <n v="4881.8900000000003"/>
    <n v="1698.05"/>
    <s v="Feb-19"/>
    <n v="1"/>
    <n v="5"/>
    <d v="2019-02-23T00:00:00"/>
    <x v="9"/>
    <x v="4"/>
  </r>
  <r>
    <x v="0"/>
    <x v="0"/>
    <x v="1"/>
    <s v="2019"/>
    <n v="5346.6"/>
    <n v="2588.88"/>
    <s v="Feb-19"/>
    <n v="1"/>
    <n v="4"/>
    <d v="2019-02-23T00:00:00"/>
    <x v="9"/>
    <x v="0"/>
  </r>
  <r>
    <x v="3"/>
    <x v="5"/>
    <x v="1"/>
    <s v="2019"/>
    <n v="1374.84"/>
    <n v="767.04"/>
    <s v="Feb-19"/>
    <n v="1"/>
    <n v="4"/>
    <d v="2019-02-23T00:00:00"/>
    <x v="9"/>
    <x v="5"/>
  </r>
  <r>
    <x v="1"/>
    <x v="3"/>
    <x v="1"/>
    <s v="2019"/>
    <n v="7273.52"/>
    <n v="2688.04"/>
    <s v="Feb-19"/>
    <n v="1"/>
    <n v="4"/>
    <d v="2019-02-23T00:00:00"/>
    <x v="9"/>
    <x v="3"/>
  </r>
  <r>
    <x v="0"/>
    <x v="2"/>
    <x v="1"/>
    <s v="2019"/>
    <n v="34409.19"/>
    <n v="15936.87"/>
    <s v="Feb-19"/>
    <n v="1"/>
    <n v="7"/>
    <d v="2019-02-23T00:00:00"/>
    <x v="9"/>
    <x v="2"/>
  </r>
  <r>
    <x v="3"/>
    <x v="0"/>
    <x v="1"/>
    <s v="2019"/>
    <n v="5267.88"/>
    <n v="929.62"/>
    <s v="Feb-19"/>
    <n v="1"/>
    <n v="1"/>
    <d v="2019-02-23T00:00:00"/>
    <x v="9"/>
    <x v="0"/>
  </r>
  <r>
    <x v="3"/>
    <x v="0"/>
    <x v="1"/>
    <s v="2019"/>
    <n v="17474.939999999999"/>
    <n v="6019.14"/>
    <s v="Feb-19"/>
    <n v="1"/>
    <n v="2"/>
    <d v="2019-02-23T00:00:00"/>
    <x v="9"/>
    <x v="0"/>
  </r>
  <r>
    <x v="0"/>
    <x v="0"/>
    <x v="1"/>
    <s v="2019"/>
    <n v="9849"/>
    <n v="2532.6"/>
    <s v="Feb-19"/>
    <n v="1"/>
    <n v="5"/>
    <d v="2019-02-23T00:00:00"/>
    <x v="9"/>
    <x v="0"/>
  </r>
  <r>
    <x v="0"/>
    <x v="5"/>
    <x v="1"/>
    <s v="2019"/>
    <n v="203.41"/>
    <n v="35.369999999999997"/>
    <s v="Feb-19"/>
    <n v="1"/>
    <n v="4"/>
    <d v="2019-02-23T00:00:00"/>
    <x v="9"/>
    <x v="5"/>
  </r>
  <r>
    <x v="3"/>
    <x v="2"/>
    <x v="1"/>
    <s v="2019"/>
    <n v="6231.8"/>
    <n v="1219.25"/>
    <s v="Feb-19"/>
    <n v="1"/>
    <n v="5"/>
    <d v="2019-02-23T00:00:00"/>
    <x v="9"/>
    <x v="2"/>
  </r>
  <r>
    <x v="2"/>
    <x v="4"/>
    <x v="0"/>
    <s v="2019"/>
    <n v="22493.91"/>
    <n v="10655.01"/>
    <s v="Feb-19"/>
    <n v="1"/>
    <n v="10"/>
    <d v="2019-02-24T00:00:00"/>
    <x v="9"/>
    <x v="4"/>
  </r>
  <r>
    <x v="3"/>
    <x v="3"/>
    <x v="1"/>
    <s v="2019"/>
    <n v="1125.5999999999999"/>
    <n v="-241.2"/>
    <s v="Feb-19"/>
    <n v="1"/>
    <n v="1"/>
    <d v="2019-02-24T00:00:00"/>
    <x v="9"/>
    <x v="3"/>
  </r>
  <r>
    <x v="1"/>
    <x v="3"/>
    <x v="1"/>
    <s v="2019"/>
    <n v="12348.1"/>
    <n v="3249.5"/>
    <s v="Feb-19"/>
    <n v="1"/>
    <n v="3"/>
    <d v="2019-02-24T00:00:00"/>
    <x v="9"/>
    <x v="3"/>
  </r>
  <r>
    <x v="0"/>
    <x v="2"/>
    <x v="1"/>
    <s v="2019"/>
    <n v="3283"/>
    <n v="703.5"/>
    <s v="Feb-19"/>
    <n v="1"/>
    <n v="7"/>
    <d v="2019-02-24T00:00:00"/>
    <x v="9"/>
    <x v="2"/>
  </r>
  <r>
    <x v="3"/>
    <x v="2"/>
    <x v="0"/>
    <s v="2019"/>
    <n v="2391.9"/>
    <n v="1041.18"/>
    <s v="Feb-19"/>
    <n v="1"/>
    <n v="10"/>
    <d v="2019-02-24T00:00:00"/>
    <x v="9"/>
    <x v="2"/>
  </r>
  <r>
    <x v="1"/>
    <x v="0"/>
    <x v="0"/>
    <s v="2019"/>
    <n v="4869.22"/>
    <n v="1890.42"/>
    <s v="Feb-19"/>
    <n v="1"/>
    <n v="9"/>
    <d v="2019-02-25T00:00:00"/>
    <x v="9"/>
    <x v="0"/>
  </r>
  <r>
    <x v="3"/>
    <x v="1"/>
    <x v="1"/>
    <s v="2019"/>
    <n v="2024.07"/>
    <n v="681.79"/>
    <s v="Feb-19"/>
    <n v="1"/>
    <n v="6"/>
    <d v="2019-02-25T00:00:00"/>
    <x v="9"/>
    <x v="1"/>
  </r>
  <r>
    <x v="0"/>
    <x v="5"/>
    <x v="1"/>
    <s v="2019"/>
    <n v="3515.49"/>
    <n v="1953.05"/>
    <s v="Feb-19"/>
    <n v="1"/>
    <n v="4"/>
    <d v="2019-02-25T00:00:00"/>
    <x v="9"/>
    <x v="5"/>
  </r>
  <r>
    <x v="1"/>
    <x v="4"/>
    <x v="1"/>
    <s v="2019"/>
    <n v="14614.04"/>
    <n v="2922.8"/>
    <s v="Feb-19"/>
    <n v="1"/>
    <n v="1"/>
    <d v="2019-02-25T00:00:00"/>
    <x v="9"/>
    <x v="4"/>
  </r>
  <r>
    <x v="1"/>
    <x v="0"/>
    <x v="1"/>
    <s v="2019"/>
    <n v="13844.88"/>
    <n v="2153.64"/>
    <s v="Feb-19"/>
    <n v="1"/>
    <n v="5"/>
    <d v="2019-02-25T00:00:00"/>
    <x v="9"/>
    <x v="0"/>
  </r>
  <r>
    <x v="0"/>
    <x v="3"/>
    <x v="0"/>
    <s v="2019"/>
    <n v="2785.86"/>
    <n v="1454.85"/>
    <s v="Feb-19"/>
    <n v="1"/>
    <n v="10"/>
    <d v="2019-02-25T00:00:00"/>
    <x v="9"/>
    <x v="3"/>
  </r>
  <r>
    <x v="0"/>
    <x v="4"/>
    <x v="0"/>
    <s v="2019"/>
    <n v="3280.32"/>
    <n v="1543.68"/>
    <s v="Feb-19"/>
    <n v="1"/>
    <n v="8"/>
    <d v="2019-02-25T00:00:00"/>
    <x v="9"/>
    <x v="4"/>
  </r>
  <r>
    <x v="3"/>
    <x v="2"/>
    <x v="1"/>
    <s v="2019"/>
    <n v="1037.49"/>
    <n v="447.76"/>
    <s v="Feb-19"/>
    <n v="1"/>
    <n v="2"/>
    <d v="2019-02-25T00:00:00"/>
    <x v="9"/>
    <x v="2"/>
  </r>
  <r>
    <x v="0"/>
    <x v="1"/>
    <x v="1"/>
    <s v="2019"/>
    <n v="6670.52"/>
    <n v="1193.6400000000001"/>
    <s v="Feb-19"/>
    <n v="1"/>
    <n v="6"/>
    <d v="2019-02-25T00:00:00"/>
    <x v="9"/>
    <x v="1"/>
  </r>
  <r>
    <x v="3"/>
    <x v="1"/>
    <x v="1"/>
    <s v="2019"/>
    <n v="4261.2"/>
    <n v="1118.55"/>
    <s v="Feb-19"/>
    <n v="1"/>
    <n v="4"/>
    <d v="2019-02-26T00:00:00"/>
    <x v="9"/>
    <x v="1"/>
  </r>
  <r>
    <x v="3"/>
    <x v="4"/>
    <x v="1"/>
    <s v="2019"/>
    <n v="18331.2"/>
    <n v="2122.5500000000002"/>
    <s v="Feb-19"/>
    <n v="1"/>
    <n v="1"/>
    <d v="2019-02-26T00:00:00"/>
    <x v="9"/>
    <x v="4"/>
  </r>
  <r>
    <x v="3"/>
    <x v="0"/>
    <x v="1"/>
    <s v="2019"/>
    <n v="4316.8100000000004"/>
    <n v="1726.73"/>
    <s v="Feb-19"/>
    <n v="1"/>
    <n v="5"/>
    <d v="2019-02-26T00:00:00"/>
    <x v="9"/>
    <x v="0"/>
  </r>
  <r>
    <x v="3"/>
    <x v="3"/>
    <x v="1"/>
    <s v="2019"/>
    <n v="12906.88"/>
    <n v="-645.33000000000004"/>
    <s v="Feb-19"/>
    <n v="1"/>
    <n v="6"/>
    <d v="2019-02-26T00:00:00"/>
    <x v="9"/>
    <x v="3"/>
  </r>
  <r>
    <x v="1"/>
    <x v="4"/>
    <x v="0"/>
    <s v="2019"/>
    <n v="1405.39"/>
    <n v="397.15"/>
    <s v="Feb-19"/>
    <n v="1"/>
    <n v="9"/>
    <d v="2019-02-26T00:00:00"/>
    <x v="9"/>
    <x v="4"/>
  </r>
  <r>
    <x v="1"/>
    <x v="2"/>
    <x v="1"/>
    <s v="2019"/>
    <n v="6104.03"/>
    <n v="3019.91"/>
    <s v="Feb-19"/>
    <n v="1"/>
    <n v="4"/>
    <d v="2019-02-27T00:00:00"/>
    <x v="9"/>
    <x v="2"/>
  </r>
  <r>
    <x v="3"/>
    <x v="5"/>
    <x v="0"/>
    <s v="2019"/>
    <n v="4623"/>
    <n v="552.75"/>
    <s v="Feb-19"/>
    <n v="1"/>
    <n v="10"/>
    <d v="2019-02-27T00:00:00"/>
    <x v="9"/>
    <x v="5"/>
  </r>
  <r>
    <x v="1"/>
    <x v="2"/>
    <x v="1"/>
    <s v="2019"/>
    <n v="4888.32"/>
    <n v="2212.62"/>
    <s v="Feb-19"/>
    <n v="1"/>
    <n v="5"/>
    <d v="2019-02-27T00:00:00"/>
    <x v="9"/>
    <x v="2"/>
  </r>
  <r>
    <x v="3"/>
    <x v="1"/>
    <x v="0"/>
    <s v="2019"/>
    <n v="221.9"/>
    <n v="115.77"/>
    <s v="Feb-19"/>
    <n v="1"/>
    <n v="10"/>
    <d v="2019-02-27T00:00:00"/>
    <x v="9"/>
    <x v="1"/>
  </r>
  <r>
    <x v="0"/>
    <x v="1"/>
    <x v="0"/>
    <s v="2019"/>
    <n v="26880.400000000001"/>
    <n v="6324.8"/>
    <s v="Feb-19"/>
    <n v="1"/>
    <n v="8"/>
    <d v="2019-02-27T00:00:00"/>
    <x v="9"/>
    <x v="1"/>
  </r>
  <r>
    <x v="3"/>
    <x v="3"/>
    <x v="0"/>
    <s v="2019"/>
    <n v="5270.22"/>
    <n v="2062.27"/>
    <s v="Feb-19"/>
    <n v="1"/>
    <n v="9"/>
    <d v="2019-02-27T00:00:00"/>
    <x v="9"/>
    <x v="3"/>
  </r>
  <r>
    <x v="0"/>
    <x v="4"/>
    <x v="1"/>
    <s v="2019"/>
    <n v="3569.76"/>
    <n v="912.28"/>
    <s v="Feb-19"/>
    <n v="1"/>
    <n v="2"/>
    <d v="2019-02-27T00:00:00"/>
    <x v="9"/>
    <x v="4"/>
  </r>
  <r>
    <x v="1"/>
    <x v="4"/>
    <x v="0"/>
    <s v="2019"/>
    <n v="3748.99"/>
    <n v="1736.38"/>
    <s v="Feb-19"/>
    <n v="1"/>
    <n v="10"/>
    <d v="2019-02-27T00:00:00"/>
    <x v="9"/>
    <x v="4"/>
  </r>
  <r>
    <x v="1"/>
    <x v="5"/>
    <x v="1"/>
    <s v="2019"/>
    <n v="8333.73"/>
    <n v="1358.77"/>
    <s v="Feb-19"/>
    <n v="1"/>
    <n v="5"/>
    <d v="2019-02-27T00:00:00"/>
    <x v="9"/>
    <x v="5"/>
  </r>
  <r>
    <x v="1"/>
    <x v="0"/>
    <x v="0"/>
    <s v="2019"/>
    <n v="1822.4"/>
    <n v="428.8"/>
    <s v="Feb-19"/>
    <n v="1"/>
    <n v="8"/>
    <d v="2019-02-27T00:00:00"/>
    <x v="9"/>
    <x v="0"/>
  </r>
  <r>
    <x v="1"/>
    <x v="2"/>
    <x v="1"/>
    <s v="2019"/>
    <n v="3451.84"/>
    <n v="1650.88"/>
    <s v="Feb-19"/>
    <n v="1"/>
    <n v="3"/>
    <d v="2019-02-27T00:00:00"/>
    <x v="9"/>
    <x v="2"/>
  </r>
  <r>
    <x v="3"/>
    <x v="0"/>
    <x v="1"/>
    <s v="2019"/>
    <n v="8045.36"/>
    <n v="3810.96"/>
    <s v="Feb-19"/>
    <n v="1"/>
    <n v="4"/>
    <d v="2019-02-28T00:00:00"/>
    <x v="9"/>
    <x v="0"/>
  </r>
  <r>
    <x v="3"/>
    <x v="4"/>
    <x v="1"/>
    <s v="2019"/>
    <n v="14923.04"/>
    <n v="8272.5499999999993"/>
    <s v="Feb-19"/>
    <n v="1"/>
    <n v="4"/>
    <d v="2019-02-28T00:00:00"/>
    <x v="9"/>
    <x v="4"/>
  </r>
  <r>
    <x v="1"/>
    <x v="5"/>
    <x v="1"/>
    <s v="2019"/>
    <n v="4686.99"/>
    <n v="661.7"/>
    <s v="Feb-19"/>
    <n v="1"/>
    <n v="7"/>
    <d v="2019-02-28T00:00:00"/>
    <x v="9"/>
    <x v="5"/>
  </r>
  <r>
    <x v="0"/>
    <x v="2"/>
    <x v="1"/>
    <s v="2019"/>
    <n v="5885.28"/>
    <n v="196.16"/>
    <s v="Feb-19"/>
    <n v="1"/>
    <n v="7"/>
    <d v="2019-02-28T00:00:00"/>
    <x v="9"/>
    <x v="2"/>
  </r>
  <r>
    <x v="0"/>
    <x v="3"/>
    <x v="1"/>
    <s v="2019"/>
    <n v="30246.48"/>
    <n v="8596.4"/>
    <s v="Feb-19"/>
    <n v="1"/>
    <n v="1"/>
    <d v="2019-02-28T00:00:00"/>
    <x v="9"/>
    <x v="3"/>
  </r>
  <r>
    <x v="3"/>
    <x v="0"/>
    <x v="1"/>
    <s v="2019"/>
    <n v="35681.519999999997"/>
    <n v="-6626.56"/>
    <s v="Feb-19"/>
    <n v="1"/>
    <n v="3"/>
    <d v="2019-02-28T00:00:00"/>
    <x v="9"/>
    <x v="0"/>
  </r>
  <r>
    <x v="0"/>
    <x v="0"/>
    <x v="1"/>
    <s v="2019"/>
    <n v="13869"/>
    <n v="7705"/>
    <s v="Feb-19"/>
    <n v="1"/>
    <n v="7"/>
    <d v="2019-02-28T00:00:00"/>
    <x v="9"/>
    <x v="0"/>
  </r>
  <r>
    <x v="0"/>
    <x v="1"/>
    <x v="1"/>
    <s v="2019"/>
    <n v="10091.540000000001"/>
    <n v="356.18"/>
    <s v="Mar-19"/>
    <n v="1"/>
    <n v="2"/>
    <d v="2019-03-01T00:00:00"/>
    <x v="10"/>
    <x v="1"/>
  </r>
  <r>
    <x v="0"/>
    <x v="4"/>
    <x v="0"/>
    <s v="2019"/>
    <n v="34443.360000000001"/>
    <n v="14925.48"/>
    <s v="Mar-19"/>
    <n v="1"/>
    <n v="9"/>
    <d v="2019-03-01T00:00:00"/>
    <x v="10"/>
    <x v="4"/>
  </r>
  <r>
    <x v="3"/>
    <x v="4"/>
    <x v="1"/>
    <s v="2019"/>
    <n v="7344.54"/>
    <n v="1713.74"/>
    <s v="Mar-19"/>
    <n v="1"/>
    <n v="4"/>
    <d v="2019-03-01T00:00:00"/>
    <x v="10"/>
    <x v="4"/>
  </r>
  <r>
    <x v="1"/>
    <x v="4"/>
    <x v="1"/>
    <s v="2019"/>
    <n v="3093.39"/>
    <n v="1335.03"/>
    <s v="Mar-19"/>
    <n v="1"/>
    <n v="5"/>
    <d v="2019-03-01T00:00:00"/>
    <x v="10"/>
    <x v="4"/>
  </r>
  <r>
    <x v="2"/>
    <x v="3"/>
    <x v="1"/>
    <s v="2019"/>
    <n v="13721.06"/>
    <n v="7755.38"/>
    <s v="Mar-19"/>
    <n v="1"/>
    <n v="7"/>
    <d v="2019-03-01T00:00:00"/>
    <x v="10"/>
    <x v="3"/>
  </r>
  <r>
    <x v="3"/>
    <x v="2"/>
    <x v="0"/>
    <s v="2019"/>
    <n v="11743.42"/>
    <n v="5933.52"/>
    <s v="Mar-19"/>
    <n v="1"/>
    <n v="10"/>
    <d v="2019-03-01T00:00:00"/>
    <x v="10"/>
    <x v="2"/>
  </r>
  <r>
    <x v="2"/>
    <x v="1"/>
    <x v="0"/>
    <s v="2019"/>
    <n v="7139.52"/>
    <n v="1745.2"/>
    <s v="Mar-19"/>
    <n v="1"/>
    <n v="8"/>
    <d v="2019-03-01T00:00:00"/>
    <x v="10"/>
    <x v="1"/>
  </r>
  <r>
    <x v="0"/>
    <x v="3"/>
    <x v="0"/>
    <s v="2019"/>
    <n v="4746.28"/>
    <n v="1444.53"/>
    <s v="Mar-19"/>
    <n v="1"/>
    <n v="10"/>
    <d v="2019-03-01T00:00:00"/>
    <x v="10"/>
    <x v="3"/>
  </r>
  <r>
    <x v="1"/>
    <x v="0"/>
    <x v="0"/>
    <s v="2019"/>
    <n v="8918.3700000000008"/>
    <n v="4196.8500000000004"/>
    <s v="Mar-19"/>
    <n v="1"/>
    <n v="10"/>
    <d v="2019-03-01T00:00:00"/>
    <x v="10"/>
    <x v="0"/>
  </r>
  <r>
    <x v="3"/>
    <x v="0"/>
    <x v="0"/>
    <s v="2019"/>
    <n v="2546"/>
    <n v="455.6"/>
    <s v="Mar-19"/>
    <n v="1"/>
    <n v="9"/>
    <d v="2019-03-01T00:00:00"/>
    <x v="10"/>
    <x v="0"/>
  </r>
  <r>
    <x v="3"/>
    <x v="1"/>
    <x v="1"/>
    <s v="2019"/>
    <n v="14760.43"/>
    <n v="2019.86"/>
    <s v="Mar-19"/>
    <n v="1"/>
    <n v="3"/>
    <d v="2019-03-01T00:00:00"/>
    <x v="10"/>
    <x v="1"/>
  </r>
  <r>
    <x v="3"/>
    <x v="1"/>
    <x v="1"/>
    <s v="2019"/>
    <n v="6836.01"/>
    <n v="1079.3699999999999"/>
    <s v="Mar-19"/>
    <n v="1"/>
    <n v="1"/>
    <d v="2019-03-02T00:00:00"/>
    <x v="10"/>
    <x v="1"/>
  </r>
  <r>
    <x v="3"/>
    <x v="0"/>
    <x v="1"/>
    <s v="2019"/>
    <n v="8458.08"/>
    <n v="1162.98"/>
    <s v="Mar-19"/>
    <n v="1"/>
    <n v="6"/>
    <d v="2019-03-02T00:00:00"/>
    <x v="10"/>
    <x v="0"/>
  </r>
  <r>
    <x v="0"/>
    <x v="0"/>
    <x v="1"/>
    <s v="2019"/>
    <n v="37426.199999999997"/>
    <n v="7091.28"/>
    <s v="Mar-19"/>
    <n v="1"/>
    <n v="4"/>
    <d v="2019-03-02T00:00:00"/>
    <x v="10"/>
    <x v="0"/>
  </r>
  <r>
    <x v="2"/>
    <x v="0"/>
    <x v="1"/>
    <s v="2019"/>
    <n v="14236.83"/>
    <n v="3796.5"/>
    <s v="Mar-19"/>
    <n v="1"/>
    <n v="7"/>
    <d v="2019-03-03T00:00:00"/>
    <x v="10"/>
    <x v="0"/>
  </r>
  <r>
    <x v="1"/>
    <x v="0"/>
    <x v="1"/>
    <s v="2019"/>
    <n v="6765.66"/>
    <n v="2029.7"/>
    <s v="Mar-19"/>
    <n v="1"/>
    <n v="3"/>
    <d v="2019-03-03T00:00:00"/>
    <x v="10"/>
    <x v="0"/>
  </r>
  <r>
    <x v="1"/>
    <x v="1"/>
    <x v="1"/>
    <s v="2019"/>
    <n v="961.12"/>
    <n v="495.74"/>
    <s v="Mar-19"/>
    <n v="1"/>
    <n v="2"/>
    <d v="2019-03-03T00:00:00"/>
    <x v="10"/>
    <x v="1"/>
  </r>
  <r>
    <x v="0"/>
    <x v="1"/>
    <x v="0"/>
    <s v="2019"/>
    <n v="10729.38"/>
    <n v="3913.06"/>
    <s v="Mar-19"/>
    <n v="1"/>
    <n v="10"/>
    <d v="2019-03-03T00:00:00"/>
    <x v="10"/>
    <x v="1"/>
  </r>
  <r>
    <x v="0"/>
    <x v="0"/>
    <x v="1"/>
    <s v="2019"/>
    <n v="5034.38"/>
    <n v="1776.84"/>
    <s v="Mar-19"/>
    <n v="1"/>
    <n v="6"/>
    <d v="2019-03-03T00:00:00"/>
    <x v="10"/>
    <x v="0"/>
  </r>
  <r>
    <x v="0"/>
    <x v="0"/>
    <x v="0"/>
    <s v="2019"/>
    <n v="19478.240000000002"/>
    <n v="6139.84"/>
    <s v="Mar-19"/>
    <n v="1"/>
    <n v="10"/>
    <d v="2019-03-03T00:00:00"/>
    <x v="10"/>
    <x v="0"/>
  </r>
  <r>
    <x v="3"/>
    <x v="0"/>
    <x v="1"/>
    <s v="2019"/>
    <n v="3280.32"/>
    <n v="1020.56"/>
    <s v="Mar-19"/>
    <n v="1"/>
    <n v="1"/>
    <d v="2019-03-03T00:00:00"/>
    <x v="10"/>
    <x v="0"/>
  </r>
  <r>
    <x v="2"/>
    <x v="2"/>
    <x v="1"/>
    <s v="2019"/>
    <n v="3082"/>
    <n v="1072"/>
    <s v="Mar-19"/>
    <n v="1"/>
    <n v="4"/>
    <d v="2019-03-03T00:00:00"/>
    <x v="10"/>
    <x v="2"/>
  </r>
  <r>
    <x v="2"/>
    <x v="4"/>
    <x v="1"/>
    <s v="2019"/>
    <n v="6030"/>
    <n v="1407"/>
    <s v="Mar-19"/>
    <n v="1"/>
    <n v="5"/>
    <d v="2019-03-04T00:00:00"/>
    <x v="10"/>
    <x v="4"/>
  </r>
  <r>
    <x v="0"/>
    <x v="1"/>
    <x v="1"/>
    <s v="2019"/>
    <n v="17341.27"/>
    <n v="612.04"/>
    <s v="Mar-19"/>
    <n v="1"/>
    <n v="2"/>
    <d v="2019-03-04T00:00:00"/>
    <x v="10"/>
    <x v="1"/>
  </r>
  <r>
    <x v="3"/>
    <x v="3"/>
    <x v="1"/>
    <s v="2019"/>
    <n v="5644.08"/>
    <n v="1316.94"/>
    <s v="Mar-19"/>
    <n v="1"/>
    <n v="5"/>
    <d v="2019-03-04T00:00:00"/>
    <x v="10"/>
    <x v="3"/>
  </r>
  <r>
    <x v="1"/>
    <x v="0"/>
    <x v="1"/>
    <s v="2019"/>
    <n v="25663.68"/>
    <n v="11886.35"/>
    <s v="Mar-19"/>
    <n v="1"/>
    <n v="4"/>
    <d v="2019-03-04T00:00:00"/>
    <x v="10"/>
    <x v="0"/>
  </r>
  <r>
    <x v="3"/>
    <x v="2"/>
    <x v="1"/>
    <s v="2019"/>
    <n v="25494.84"/>
    <n v="-6373.71"/>
    <s v="Mar-19"/>
    <n v="1"/>
    <n v="1"/>
    <d v="2019-03-05T00:00:00"/>
    <x v="10"/>
    <x v="2"/>
  </r>
  <r>
    <x v="3"/>
    <x v="1"/>
    <x v="1"/>
    <s v="2019"/>
    <n v="3508.12"/>
    <n v="1568.32"/>
    <s v="Mar-19"/>
    <n v="1"/>
    <n v="2"/>
    <d v="2019-03-05T00:00:00"/>
    <x v="10"/>
    <x v="1"/>
  </r>
  <r>
    <x v="3"/>
    <x v="0"/>
    <x v="1"/>
    <s v="2019"/>
    <n v="5886.62"/>
    <n v="2495.42"/>
    <s v="Mar-19"/>
    <n v="1"/>
    <n v="4"/>
    <d v="2019-03-05T00:00:00"/>
    <x v="10"/>
    <x v="0"/>
  </r>
  <r>
    <x v="3"/>
    <x v="0"/>
    <x v="1"/>
    <s v="2019"/>
    <n v="6258.81"/>
    <n v="1988.11"/>
    <s v="Mar-19"/>
    <n v="1"/>
    <n v="5"/>
    <d v="2019-03-06T00:00:00"/>
    <x v="10"/>
    <x v="0"/>
  </r>
  <r>
    <x v="2"/>
    <x v="0"/>
    <x v="1"/>
    <s v="2019"/>
    <n v="8452.7199999999993"/>
    <n v="3648"/>
    <s v="Mar-19"/>
    <n v="1"/>
    <n v="3"/>
    <d v="2019-03-06T00:00:00"/>
    <x v="10"/>
    <x v="0"/>
  </r>
  <r>
    <x v="3"/>
    <x v="4"/>
    <x v="1"/>
    <s v="2019"/>
    <n v="1731.28"/>
    <n v="382.7"/>
    <s v="Mar-19"/>
    <n v="1"/>
    <n v="5"/>
    <d v="2019-03-06T00:00:00"/>
    <x v="10"/>
    <x v="4"/>
  </r>
  <r>
    <x v="3"/>
    <x v="1"/>
    <x v="0"/>
    <s v="2019"/>
    <n v="7889.92"/>
    <n v="4288"/>
    <s v="Mar-19"/>
    <n v="1"/>
    <n v="10"/>
    <d v="2019-03-07T00:00:00"/>
    <x v="10"/>
    <x v="1"/>
  </r>
  <r>
    <x v="1"/>
    <x v="0"/>
    <x v="1"/>
    <s v="2019"/>
    <n v="9967.59"/>
    <n v="1678.77"/>
    <s v="Mar-19"/>
    <n v="1"/>
    <n v="5"/>
    <d v="2019-03-07T00:00:00"/>
    <x v="10"/>
    <x v="0"/>
  </r>
  <r>
    <x v="3"/>
    <x v="2"/>
    <x v="0"/>
    <s v="2019"/>
    <n v="11396.7"/>
    <n v="886.4"/>
    <s v="Mar-19"/>
    <n v="1"/>
    <n v="8"/>
    <d v="2019-03-07T00:00:00"/>
    <x v="10"/>
    <x v="2"/>
  </r>
  <r>
    <x v="0"/>
    <x v="2"/>
    <x v="1"/>
    <s v="2019"/>
    <n v="11068.4"/>
    <n v="4269.2"/>
    <s v="Mar-19"/>
    <n v="1"/>
    <n v="2"/>
    <d v="2019-03-07T00:00:00"/>
    <x v="10"/>
    <x v="2"/>
  </r>
  <r>
    <x v="1"/>
    <x v="3"/>
    <x v="1"/>
    <s v="2019"/>
    <n v="1814.02"/>
    <n v="400.99"/>
    <s v="Mar-19"/>
    <n v="1"/>
    <n v="7"/>
    <d v="2019-03-07T00:00:00"/>
    <x v="10"/>
    <x v="3"/>
  </r>
  <r>
    <x v="0"/>
    <x v="1"/>
    <x v="1"/>
    <s v="2019"/>
    <n v="5023.66"/>
    <n v="436.86"/>
    <s v="Mar-19"/>
    <n v="1"/>
    <n v="6"/>
    <d v="2019-03-08T00:00:00"/>
    <x v="10"/>
    <x v="1"/>
  </r>
  <r>
    <x v="0"/>
    <x v="4"/>
    <x v="1"/>
    <s v="2019"/>
    <n v="1833.12"/>
    <n v="794.36"/>
    <s v="Mar-19"/>
    <n v="1"/>
    <n v="2"/>
    <d v="2019-03-08T00:00:00"/>
    <x v="10"/>
    <x v="4"/>
  </r>
  <r>
    <x v="2"/>
    <x v="3"/>
    <x v="1"/>
    <s v="2019"/>
    <n v="3798.9"/>
    <n v="928.6"/>
    <s v="Mar-19"/>
    <n v="1"/>
    <n v="6"/>
    <d v="2019-03-08T00:00:00"/>
    <x v="10"/>
    <x v="3"/>
  </r>
  <r>
    <x v="3"/>
    <x v="2"/>
    <x v="1"/>
    <s v="2019"/>
    <n v="28944"/>
    <n v="15758.4"/>
    <s v="Mar-19"/>
    <n v="1"/>
    <n v="3"/>
    <d v="2019-03-08T00:00:00"/>
    <x v="10"/>
    <x v="2"/>
  </r>
  <r>
    <x v="0"/>
    <x v="5"/>
    <x v="0"/>
    <s v="2019"/>
    <n v="5515.44"/>
    <n v="157.57"/>
    <s v="Mar-19"/>
    <n v="1"/>
    <n v="10"/>
    <d v="2019-03-08T00:00:00"/>
    <x v="10"/>
    <x v="5"/>
  </r>
  <r>
    <x v="0"/>
    <x v="4"/>
    <x v="1"/>
    <s v="2019"/>
    <n v="5040.07"/>
    <n v="2668.27"/>
    <s v="Mar-19"/>
    <n v="1"/>
    <n v="6"/>
    <d v="2019-03-08T00:00:00"/>
    <x v="10"/>
    <x v="4"/>
  </r>
  <r>
    <x v="0"/>
    <x v="0"/>
    <x v="1"/>
    <s v="2019"/>
    <n v="1069.32"/>
    <n v="461.5"/>
    <s v="Mar-19"/>
    <n v="1"/>
    <n v="7"/>
    <d v="2019-03-08T00:00:00"/>
    <x v="10"/>
    <x v="0"/>
  </r>
  <r>
    <x v="3"/>
    <x v="0"/>
    <x v="0"/>
    <s v="2019"/>
    <n v="12965.5"/>
    <n v="6687.48"/>
    <s v="Mar-19"/>
    <n v="1"/>
    <n v="9"/>
    <d v="2019-03-08T00:00:00"/>
    <x v="10"/>
    <x v="0"/>
  </r>
  <r>
    <x v="2"/>
    <x v="0"/>
    <x v="0"/>
    <s v="2019"/>
    <n v="6683.25"/>
    <n v="1055.25"/>
    <s v="Mar-19"/>
    <n v="1"/>
    <n v="10"/>
    <d v="2019-03-08T00:00:00"/>
    <x v="10"/>
    <x v="0"/>
  </r>
  <r>
    <x v="3"/>
    <x v="2"/>
    <x v="1"/>
    <s v="2019"/>
    <n v="11606.81"/>
    <n v="2649.4"/>
    <s v="Mar-19"/>
    <n v="1"/>
    <n v="1"/>
    <d v="2019-03-08T00:00:00"/>
    <x v="10"/>
    <x v="2"/>
  </r>
  <r>
    <x v="0"/>
    <x v="1"/>
    <x v="0"/>
    <s v="2019"/>
    <n v="407.36"/>
    <n v="197.24"/>
    <s v="Mar-19"/>
    <n v="1"/>
    <n v="8"/>
    <d v="2019-03-08T00:00:00"/>
    <x v="10"/>
    <x v="1"/>
  </r>
  <r>
    <x v="3"/>
    <x v="1"/>
    <x v="1"/>
    <s v="2019"/>
    <n v="17147.310000000001"/>
    <n v="9566.3700000000008"/>
    <s v="Mar-19"/>
    <n v="1"/>
    <n v="4"/>
    <d v="2019-03-08T00:00:00"/>
    <x v="10"/>
    <x v="1"/>
  </r>
  <r>
    <x v="1"/>
    <x v="0"/>
    <x v="1"/>
    <s v="2019"/>
    <n v="8860.08"/>
    <n v="2238.3200000000002"/>
    <s v="Mar-19"/>
    <n v="1"/>
    <n v="1"/>
    <d v="2019-03-09T00:00:00"/>
    <x v="10"/>
    <x v="0"/>
  </r>
  <r>
    <x v="0"/>
    <x v="2"/>
    <x v="1"/>
    <s v="2019"/>
    <n v="4901.05"/>
    <n v="2837.45"/>
    <s v="Mar-19"/>
    <n v="1"/>
    <n v="3"/>
    <d v="2019-03-09T00:00:00"/>
    <x v="10"/>
    <x v="2"/>
  </r>
  <r>
    <x v="0"/>
    <x v="0"/>
    <x v="1"/>
    <s v="2019"/>
    <n v="3464.17"/>
    <n v="1430.85"/>
    <s v="Mar-19"/>
    <n v="1"/>
    <n v="4"/>
    <d v="2019-03-09T00:00:00"/>
    <x v="10"/>
    <x v="0"/>
  </r>
  <r>
    <x v="0"/>
    <x v="0"/>
    <x v="0"/>
    <s v="2019"/>
    <n v="936.93"/>
    <n v="193.5"/>
    <s v="Mar-19"/>
    <n v="1"/>
    <n v="8"/>
    <d v="2019-03-09T00:00:00"/>
    <x v="10"/>
    <x v="0"/>
  </r>
  <r>
    <x v="3"/>
    <x v="1"/>
    <x v="1"/>
    <s v="2019"/>
    <n v="6898.32"/>
    <n v="843.12"/>
    <s v="Mar-19"/>
    <n v="1"/>
    <n v="6"/>
    <d v="2019-03-09T00:00:00"/>
    <x v="10"/>
    <x v="1"/>
  </r>
  <r>
    <x v="3"/>
    <x v="2"/>
    <x v="1"/>
    <s v="2019"/>
    <n v="39005.79"/>
    <n v="21622.75"/>
    <s v="Mar-19"/>
    <n v="1"/>
    <n v="7"/>
    <d v="2019-03-09T00:00:00"/>
    <x v="10"/>
    <x v="2"/>
  </r>
  <r>
    <x v="0"/>
    <x v="5"/>
    <x v="0"/>
    <s v="2019"/>
    <n v="12285.12"/>
    <n v="614.24"/>
    <s v="Mar-19"/>
    <n v="1"/>
    <n v="9"/>
    <d v="2019-03-09T00:00:00"/>
    <x v="10"/>
    <x v="5"/>
  </r>
  <r>
    <x v="3"/>
    <x v="3"/>
    <x v="1"/>
    <s v="2019"/>
    <n v="5057.16"/>
    <n v="475.98"/>
    <s v="Mar-19"/>
    <n v="1"/>
    <n v="6"/>
    <d v="2019-03-10T00:00:00"/>
    <x v="10"/>
    <x v="3"/>
  </r>
  <r>
    <x v="0"/>
    <x v="0"/>
    <x v="0"/>
    <s v="2019"/>
    <n v="1510.18"/>
    <n v="558.11"/>
    <s v="Mar-19"/>
    <n v="1"/>
    <n v="10"/>
    <d v="2019-03-10T00:00:00"/>
    <x v="10"/>
    <x v="0"/>
  </r>
  <r>
    <x v="2"/>
    <x v="0"/>
    <x v="1"/>
    <s v="2019"/>
    <n v="3131.58"/>
    <n v="1318.56"/>
    <s v="Mar-19"/>
    <n v="1"/>
    <n v="4"/>
    <d v="2019-03-10T00:00:00"/>
    <x v="10"/>
    <x v="0"/>
  </r>
  <r>
    <x v="0"/>
    <x v="5"/>
    <x v="0"/>
    <s v="2019"/>
    <n v="397.98"/>
    <n v="163.62"/>
    <s v="Mar-19"/>
    <n v="1"/>
    <n v="10"/>
    <d v="2019-03-10T00:00:00"/>
    <x v="10"/>
    <x v="5"/>
  </r>
  <r>
    <x v="1"/>
    <x v="2"/>
    <x v="0"/>
    <s v="2019"/>
    <n v="1017.73"/>
    <n v="247.17"/>
    <s v="Mar-19"/>
    <n v="1"/>
    <n v="8"/>
    <d v="2019-03-10T00:00:00"/>
    <x v="10"/>
    <x v="2"/>
  </r>
  <r>
    <x v="1"/>
    <x v="3"/>
    <x v="0"/>
    <s v="2019"/>
    <n v="18399.54"/>
    <n v="10199.74"/>
    <s v="Mar-19"/>
    <n v="1"/>
    <n v="8"/>
    <d v="2019-03-11T00:00:00"/>
    <x v="10"/>
    <x v="3"/>
  </r>
  <r>
    <x v="0"/>
    <x v="0"/>
    <x v="0"/>
    <s v="2019"/>
    <n v="13784.58"/>
    <n v="5054.34"/>
    <s v="Mar-19"/>
    <n v="1"/>
    <n v="9"/>
    <d v="2019-03-11T00:00:00"/>
    <x v="10"/>
    <x v="0"/>
  </r>
  <r>
    <x v="2"/>
    <x v="2"/>
    <x v="0"/>
    <s v="2019"/>
    <n v="6346.24"/>
    <n v="713.96"/>
    <s v="Mar-19"/>
    <n v="1"/>
    <n v="10"/>
    <d v="2019-03-11T00:00:00"/>
    <x v="10"/>
    <x v="2"/>
  </r>
  <r>
    <x v="1"/>
    <x v="3"/>
    <x v="1"/>
    <s v="2019"/>
    <n v="3021.03"/>
    <n v="469.95"/>
    <s v="Mar-19"/>
    <n v="1"/>
    <n v="7"/>
    <d v="2019-03-11T00:00:00"/>
    <x v="10"/>
    <x v="3"/>
  </r>
  <r>
    <x v="3"/>
    <x v="0"/>
    <x v="1"/>
    <s v="2019"/>
    <n v="973.85"/>
    <n v="68.75"/>
    <s v="Mar-19"/>
    <n v="1"/>
    <n v="4"/>
    <d v="2019-03-11T00:00:00"/>
    <x v="10"/>
    <x v="0"/>
  </r>
  <r>
    <x v="0"/>
    <x v="1"/>
    <x v="1"/>
    <s v="2019"/>
    <n v="4795.59"/>
    <n v="1980.79"/>
    <s v="Mar-19"/>
    <n v="1"/>
    <n v="3"/>
    <d v="2019-03-11T00:00:00"/>
    <x v="10"/>
    <x v="1"/>
  </r>
  <r>
    <x v="0"/>
    <x v="2"/>
    <x v="1"/>
    <s v="2019"/>
    <n v="15231.78"/>
    <n v="1861.68"/>
    <s v="Mar-19"/>
    <n v="1"/>
    <n v="7"/>
    <d v="2019-03-11T00:00:00"/>
    <x v="10"/>
    <x v="2"/>
  </r>
  <r>
    <x v="3"/>
    <x v="0"/>
    <x v="1"/>
    <s v="2019"/>
    <n v="6670.52"/>
    <n v="1755.4"/>
    <s v="Mar-19"/>
    <n v="1"/>
    <n v="3"/>
    <d v="2019-03-11T00:00:00"/>
    <x v="10"/>
    <x v="0"/>
  </r>
  <r>
    <x v="3"/>
    <x v="0"/>
    <x v="1"/>
    <s v="2019"/>
    <n v="7335.16"/>
    <n v="2391.9"/>
    <s v="Mar-19"/>
    <n v="1"/>
    <n v="5"/>
    <d v="2019-03-11T00:00:00"/>
    <x v="10"/>
    <x v="0"/>
  </r>
  <r>
    <x v="0"/>
    <x v="5"/>
    <x v="1"/>
    <s v="2019"/>
    <n v="12365.52"/>
    <n v="-154.56"/>
    <s v="Mar-19"/>
    <n v="1"/>
    <n v="1"/>
    <d v="2019-03-11T00:00:00"/>
    <x v="10"/>
    <x v="5"/>
  </r>
  <r>
    <x v="3"/>
    <x v="0"/>
    <x v="1"/>
    <s v="2019"/>
    <n v="18395.52"/>
    <n v="229.92"/>
    <s v="Mar-19"/>
    <n v="1"/>
    <n v="7"/>
    <d v="2019-03-11T00:00:00"/>
    <x v="10"/>
    <x v="0"/>
  </r>
  <r>
    <x v="1"/>
    <x v="2"/>
    <x v="1"/>
    <s v="2019"/>
    <n v="11693.11"/>
    <n v="2414.89"/>
    <s v="Mar-19"/>
    <n v="1"/>
    <n v="7"/>
    <d v="2019-03-12T00:00:00"/>
    <x v="10"/>
    <x v="2"/>
  </r>
  <r>
    <x v="0"/>
    <x v="0"/>
    <x v="1"/>
    <s v="2019"/>
    <n v="30552"/>
    <n v="13507.2"/>
    <s v="Mar-19"/>
    <n v="1"/>
    <n v="5"/>
    <d v="2019-03-12T00:00:00"/>
    <x v="10"/>
    <x v="0"/>
  </r>
  <r>
    <x v="1"/>
    <x v="3"/>
    <x v="1"/>
    <s v="2019"/>
    <n v="8056.08"/>
    <n v="1790.24"/>
    <s v="Mar-19"/>
    <n v="1"/>
    <n v="2"/>
    <d v="2019-03-13T00:00:00"/>
    <x v="10"/>
    <x v="3"/>
  </r>
  <r>
    <x v="0"/>
    <x v="4"/>
    <x v="1"/>
    <s v="2019"/>
    <n v="26332.61"/>
    <n v="10304.049999999999"/>
    <s v="Mar-19"/>
    <n v="1"/>
    <n v="3"/>
    <d v="2019-03-13T00:00:00"/>
    <x v="10"/>
    <x v="4"/>
  </r>
  <r>
    <x v="3"/>
    <x v="0"/>
    <x v="1"/>
    <s v="2019"/>
    <n v="2682.68"/>
    <n v="996.42"/>
    <s v="Mar-19"/>
    <n v="1"/>
    <n v="7"/>
    <d v="2019-03-13T00:00:00"/>
    <x v="10"/>
    <x v="0"/>
  </r>
  <r>
    <x v="2"/>
    <x v="2"/>
    <x v="1"/>
    <s v="2019"/>
    <n v="1023.22"/>
    <n v="155.69999999999999"/>
    <s v="Mar-19"/>
    <n v="1"/>
    <n v="3"/>
    <d v="2019-03-13T00:00:00"/>
    <x v="10"/>
    <x v="2"/>
  </r>
  <r>
    <x v="3"/>
    <x v="0"/>
    <x v="1"/>
    <s v="2019"/>
    <n v="10401.75"/>
    <n v="3582.81"/>
    <s v="Mar-19"/>
    <n v="1"/>
    <n v="5"/>
    <d v="2019-03-13T00:00:00"/>
    <x v="10"/>
    <x v="0"/>
  </r>
  <r>
    <x v="2"/>
    <x v="5"/>
    <x v="0"/>
    <s v="2019"/>
    <n v="832.14"/>
    <n v="370.84"/>
    <s v="Mar-19"/>
    <n v="1"/>
    <n v="8"/>
    <d v="2019-03-13T00:00:00"/>
    <x v="10"/>
    <x v="5"/>
  </r>
  <r>
    <x v="3"/>
    <x v="1"/>
    <x v="1"/>
    <s v="2019"/>
    <n v="13426.8"/>
    <n v="5538.54"/>
    <s v="Mar-19"/>
    <n v="1"/>
    <n v="5"/>
    <d v="2019-03-14T00:00:00"/>
    <x v="10"/>
    <x v="1"/>
  </r>
  <r>
    <x v="1"/>
    <x v="4"/>
    <x v="1"/>
    <s v="2019"/>
    <n v="9294.24"/>
    <n v="1530.81"/>
    <s v="Mar-19"/>
    <n v="1"/>
    <n v="4"/>
    <d v="2019-03-14T00:00:00"/>
    <x v="10"/>
    <x v="4"/>
  </r>
  <r>
    <x v="3"/>
    <x v="2"/>
    <x v="1"/>
    <s v="2019"/>
    <n v="1053.58"/>
    <n v="24.79"/>
    <s v="Mar-19"/>
    <n v="1"/>
    <n v="3"/>
    <d v="2019-03-14T00:00:00"/>
    <x v="10"/>
    <x v="2"/>
  </r>
  <r>
    <x v="3"/>
    <x v="2"/>
    <x v="0"/>
    <s v="2019"/>
    <n v="3809.35"/>
    <n v="1159.3900000000001"/>
    <s v="Mar-19"/>
    <n v="1"/>
    <n v="8"/>
    <d v="2019-03-14T00:00:00"/>
    <x v="10"/>
    <x v="2"/>
  </r>
  <r>
    <x v="0"/>
    <x v="0"/>
    <x v="1"/>
    <s v="2019"/>
    <n v="1423.75"/>
    <n v="16.75"/>
    <s v="Mar-19"/>
    <n v="1"/>
    <n v="6"/>
    <d v="2019-03-14T00:00:00"/>
    <x v="10"/>
    <x v="0"/>
  </r>
  <r>
    <x v="1"/>
    <x v="1"/>
    <x v="0"/>
    <s v="2019"/>
    <n v="2335.9499999999998"/>
    <n v="786.85"/>
    <s v="Mar-19"/>
    <n v="1"/>
    <n v="9"/>
    <d v="2019-03-14T00:00:00"/>
    <x v="10"/>
    <x v="1"/>
  </r>
  <r>
    <x v="3"/>
    <x v="1"/>
    <x v="1"/>
    <s v="2019"/>
    <n v="3653.51"/>
    <n v="499.95"/>
    <s v="Mar-19"/>
    <n v="1"/>
    <n v="4"/>
    <d v="2019-03-14T00:00:00"/>
    <x v="10"/>
    <x v="1"/>
  </r>
  <r>
    <x v="2"/>
    <x v="1"/>
    <x v="1"/>
    <s v="2019"/>
    <n v="22073.82"/>
    <n v="8132.46"/>
    <s v="Mar-19"/>
    <n v="1"/>
    <n v="1"/>
    <d v="2019-03-14T00:00:00"/>
    <x v="10"/>
    <x v="1"/>
  </r>
  <r>
    <x v="0"/>
    <x v="0"/>
    <x v="1"/>
    <s v="2019"/>
    <n v="9262.08"/>
    <n v="1234.92"/>
    <s v="Mar-19"/>
    <n v="1"/>
    <n v="3"/>
    <d v="2019-03-14T00:00:00"/>
    <x v="10"/>
    <x v="0"/>
  </r>
  <r>
    <x v="0"/>
    <x v="3"/>
    <x v="1"/>
    <s v="2019"/>
    <n v="18524.16"/>
    <n v="3087.36"/>
    <s v="Mar-19"/>
    <n v="1"/>
    <n v="5"/>
    <d v="2019-03-15T00:00:00"/>
    <x v="10"/>
    <x v="3"/>
  </r>
  <r>
    <x v="0"/>
    <x v="2"/>
    <x v="0"/>
    <s v="2019"/>
    <n v="10743.85"/>
    <n v="5255.14"/>
    <s v="Mar-19"/>
    <n v="1"/>
    <n v="9"/>
    <d v="2019-03-15T00:00:00"/>
    <x v="10"/>
    <x v="2"/>
  </r>
  <r>
    <x v="1"/>
    <x v="2"/>
    <x v="1"/>
    <s v="2019"/>
    <n v="6186.78"/>
    <n v="846.6"/>
    <s v="Mar-19"/>
    <n v="1"/>
    <n v="6"/>
    <d v="2019-03-15T00:00:00"/>
    <x v="10"/>
    <x v="2"/>
  </r>
  <r>
    <x v="3"/>
    <x v="0"/>
    <x v="0"/>
    <s v="2019"/>
    <n v="651.91"/>
    <n v="242.14"/>
    <s v="Mar-19"/>
    <n v="1"/>
    <n v="10"/>
    <d v="2019-03-15T00:00:00"/>
    <x v="10"/>
    <x v="0"/>
  </r>
  <r>
    <x v="1"/>
    <x v="0"/>
    <x v="0"/>
    <s v="2019"/>
    <n v="5270.22"/>
    <n v="1603.97"/>
    <s v="Mar-19"/>
    <n v="1"/>
    <n v="9"/>
    <d v="2019-03-15T00:00:00"/>
    <x v="10"/>
    <x v="0"/>
  </r>
  <r>
    <x v="0"/>
    <x v="2"/>
    <x v="1"/>
    <s v="2019"/>
    <n v="1443.18"/>
    <n v="457.01"/>
    <s v="Mar-19"/>
    <n v="1"/>
    <n v="1"/>
    <d v="2019-03-15T00:00:00"/>
    <x v="10"/>
    <x v="2"/>
  </r>
  <r>
    <x v="3"/>
    <x v="3"/>
    <x v="1"/>
    <s v="2019"/>
    <n v="21635.64"/>
    <n v="10577.4"/>
    <s v="Mar-19"/>
    <n v="1"/>
    <n v="2"/>
    <d v="2019-03-15T00:00:00"/>
    <x v="10"/>
    <x v="3"/>
  </r>
  <r>
    <x v="2"/>
    <x v="4"/>
    <x v="1"/>
    <s v="2019"/>
    <n v="1366.8"/>
    <n v="514.55999999999995"/>
    <s v="Mar-19"/>
    <n v="1"/>
    <n v="5"/>
    <d v="2019-03-15T00:00:00"/>
    <x v="10"/>
    <x v="4"/>
  </r>
  <r>
    <x v="3"/>
    <x v="2"/>
    <x v="0"/>
    <s v="2019"/>
    <n v="273.36"/>
    <n v="-68.34"/>
    <s v="Mar-19"/>
    <n v="1"/>
    <n v="8"/>
    <d v="2019-03-15T00:00:00"/>
    <x v="10"/>
    <x v="2"/>
  </r>
  <r>
    <x v="1"/>
    <x v="1"/>
    <x v="1"/>
    <s v="2019"/>
    <n v="3268.93"/>
    <n v="1422.95"/>
    <s v="Mar-19"/>
    <n v="1"/>
    <n v="5"/>
    <d v="2019-03-15T00:00:00"/>
    <x v="10"/>
    <x v="1"/>
  </r>
  <r>
    <x v="3"/>
    <x v="0"/>
    <x v="0"/>
    <s v="2019"/>
    <n v="24484.48"/>
    <n v="6121.12"/>
    <s v="Mar-19"/>
    <n v="1"/>
    <n v="8"/>
    <d v="2019-03-15T00:00:00"/>
    <x v="10"/>
    <x v="0"/>
  </r>
  <r>
    <x v="0"/>
    <x v="0"/>
    <x v="1"/>
    <s v="2019"/>
    <n v="18461.18"/>
    <n v="7023.28"/>
    <s v="Mar-19"/>
    <n v="1"/>
    <n v="1"/>
    <d v="2019-03-16T00:00:00"/>
    <x v="10"/>
    <x v="0"/>
  </r>
  <r>
    <x v="1"/>
    <x v="0"/>
    <x v="1"/>
    <s v="2019"/>
    <n v="222.1"/>
    <n v="20.91"/>
    <s v="Mar-19"/>
    <n v="1"/>
    <n v="2"/>
    <d v="2019-03-16T00:00:00"/>
    <x v="10"/>
    <x v="0"/>
  </r>
  <r>
    <x v="0"/>
    <x v="3"/>
    <x v="1"/>
    <s v="2019"/>
    <n v="854.25"/>
    <n v="231.15"/>
    <s v="Mar-19"/>
    <n v="1"/>
    <n v="2"/>
    <d v="2019-03-16T00:00:00"/>
    <x v="10"/>
    <x v="3"/>
  </r>
  <r>
    <x v="1"/>
    <x v="0"/>
    <x v="0"/>
    <s v="2019"/>
    <n v="1035.55"/>
    <n v="326.42"/>
    <s v="Mar-19"/>
    <n v="1"/>
    <n v="8"/>
    <d v="2019-03-16T00:00:00"/>
    <x v="10"/>
    <x v="0"/>
  </r>
  <r>
    <x v="0"/>
    <x v="0"/>
    <x v="0"/>
    <s v="2019"/>
    <n v="21080.880000000001"/>
    <n v="8019.9"/>
    <s v="Mar-19"/>
    <n v="1"/>
    <n v="10"/>
    <d v="2019-03-16T00:00:00"/>
    <x v="10"/>
    <x v="0"/>
  </r>
  <r>
    <x v="3"/>
    <x v="2"/>
    <x v="1"/>
    <s v="2019"/>
    <n v="39267.360000000001"/>
    <n v="13961.76"/>
    <s v="Mar-19"/>
    <n v="1"/>
    <n v="4"/>
    <d v="2019-03-16T00:00:00"/>
    <x v="10"/>
    <x v="2"/>
  </r>
  <r>
    <x v="0"/>
    <x v="4"/>
    <x v="1"/>
    <s v="2019"/>
    <n v="16498.080000000002"/>
    <n v="6965.84"/>
    <s v="Mar-19"/>
    <n v="1"/>
    <n v="6"/>
    <d v="2019-03-16T00:00:00"/>
    <x v="10"/>
    <x v="4"/>
  </r>
  <r>
    <x v="0"/>
    <x v="1"/>
    <x v="0"/>
    <s v="2019"/>
    <n v="3171.78"/>
    <n v="528.62"/>
    <s v="Mar-19"/>
    <n v="1"/>
    <n v="9"/>
    <d v="2019-03-16T00:00:00"/>
    <x v="10"/>
    <x v="1"/>
  </r>
  <r>
    <x v="0"/>
    <x v="4"/>
    <x v="1"/>
    <s v="2019"/>
    <n v="865.64"/>
    <n v="437.38"/>
    <s v="Mar-19"/>
    <n v="1"/>
    <n v="4"/>
    <d v="2019-03-17T00:00:00"/>
    <x v="10"/>
    <x v="4"/>
  </r>
  <r>
    <x v="2"/>
    <x v="3"/>
    <x v="0"/>
    <s v="2019"/>
    <n v="7859.1"/>
    <n v="1294.42"/>
    <s v="Mar-19"/>
    <n v="1"/>
    <n v="10"/>
    <d v="2019-03-17T00:00:00"/>
    <x v="10"/>
    <x v="3"/>
  </r>
  <r>
    <x v="1"/>
    <x v="1"/>
    <x v="1"/>
    <s v="2019"/>
    <n v="31675.59"/>
    <n v="4844.49"/>
    <s v="Mar-19"/>
    <n v="1"/>
    <n v="4"/>
    <d v="2019-03-17T00:00:00"/>
    <x v="10"/>
    <x v="1"/>
  </r>
  <r>
    <x v="1"/>
    <x v="2"/>
    <x v="0"/>
    <s v="2019"/>
    <n v="15123.24"/>
    <n v="2069.4899999999998"/>
    <s v="Mar-19"/>
    <n v="1"/>
    <n v="9"/>
    <d v="2019-03-17T00:00:00"/>
    <x v="10"/>
    <x v="2"/>
  </r>
  <r>
    <x v="3"/>
    <x v="0"/>
    <x v="1"/>
    <s v="2019"/>
    <n v="4932.54"/>
    <n v="1205.74"/>
    <s v="Mar-19"/>
    <n v="1"/>
    <n v="4"/>
    <d v="2019-03-17T00:00:00"/>
    <x v="10"/>
    <x v="0"/>
  </r>
  <r>
    <x v="0"/>
    <x v="1"/>
    <x v="1"/>
    <s v="2019"/>
    <n v="1029.3900000000001"/>
    <n v="123.08"/>
    <s v="Mar-19"/>
    <n v="1"/>
    <n v="1"/>
    <d v="2019-03-17T00:00:00"/>
    <x v="10"/>
    <x v="1"/>
  </r>
  <r>
    <x v="2"/>
    <x v="0"/>
    <x v="1"/>
    <s v="2019"/>
    <n v="2021.79"/>
    <n v="571.37"/>
    <s v="Mar-19"/>
    <n v="1"/>
    <n v="3"/>
    <d v="2019-03-17T00:00:00"/>
    <x v="10"/>
    <x v="0"/>
  </r>
  <r>
    <x v="3"/>
    <x v="0"/>
    <x v="0"/>
    <s v="2019"/>
    <n v="6515.08"/>
    <n v="153.32"/>
    <s v="Mar-19"/>
    <n v="1"/>
    <n v="8"/>
    <d v="2019-03-18T00:00:00"/>
    <x v="10"/>
    <x v="0"/>
  </r>
  <r>
    <x v="3"/>
    <x v="4"/>
    <x v="1"/>
    <s v="2019"/>
    <n v="11191.68"/>
    <n v="-3544.02"/>
    <s v="Mar-19"/>
    <n v="1"/>
    <n v="1"/>
    <d v="2019-03-18T00:00:00"/>
    <x v="10"/>
    <x v="4"/>
  </r>
  <r>
    <x v="3"/>
    <x v="4"/>
    <x v="1"/>
    <s v="2019"/>
    <n v="5911.28"/>
    <n v="1991.84"/>
    <s v="Mar-19"/>
    <n v="1"/>
    <n v="3"/>
    <d v="2019-03-18T00:00:00"/>
    <x v="10"/>
    <x v="4"/>
  </r>
  <r>
    <x v="0"/>
    <x v="1"/>
    <x v="1"/>
    <s v="2019"/>
    <n v="3125.15"/>
    <n v="1460.66"/>
    <s v="Mar-19"/>
    <n v="1"/>
    <n v="7"/>
    <d v="2019-03-18T00:00:00"/>
    <x v="10"/>
    <x v="1"/>
  </r>
  <r>
    <x v="1"/>
    <x v="0"/>
    <x v="1"/>
    <s v="2019"/>
    <n v="8645.01"/>
    <n v="3661.41"/>
    <s v="Mar-19"/>
    <n v="1"/>
    <n v="3"/>
    <d v="2019-03-18T00:00:00"/>
    <x v="10"/>
    <x v="0"/>
  </r>
  <r>
    <x v="2"/>
    <x v="3"/>
    <x v="0"/>
    <s v="2019"/>
    <n v="7187.76"/>
    <n v="798.64"/>
    <s v="Mar-19"/>
    <n v="1"/>
    <n v="10"/>
    <d v="2019-03-18T00:00:00"/>
    <x v="10"/>
    <x v="3"/>
  </r>
  <r>
    <x v="1"/>
    <x v="0"/>
    <x v="1"/>
    <s v="2019"/>
    <n v="8083.55"/>
    <n v="3743.95"/>
    <s v="Mar-19"/>
    <n v="1"/>
    <n v="2"/>
    <d v="2019-03-18T00:00:00"/>
    <x v="10"/>
    <x v="0"/>
  </r>
  <r>
    <x v="3"/>
    <x v="4"/>
    <x v="1"/>
    <s v="2019"/>
    <n v="2767.77"/>
    <n v="645.80999999999995"/>
    <s v="Mar-19"/>
    <n v="1"/>
    <n v="1"/>
    <d v="2019-03-18T00:00:00"/>
    <x v="10"/>
    <x v="4"/>
  </r>
  <r>
    <x v="3"/>
    <x v="5"/>
    <x v="0"/>
    <s v="2019"/>
    <n v="744.71"/>
    <n v="133.27000000000001"/>
    <s v="Mar-19"/>
    <n v="1"/>
    <n v="10"/>
    <d v="2019-03-18T00:00:00"/>
    <x v="10"/>
    <x v="5"/>
  </r>
  <r>
    <x v="1"/>
    <x v="1"/>
    <x v="0"/>
    <s v="2019"/>
    <n v="1004.73"/>
    <n v="393.15"/>
    <s v="Mar-19"/>
    <n v="1"/>
    <n v="10"/>
    <d v="2019-03-18T00:00:00"/>
    <x v="10"/>
    <x v="1"/>
  </r>
  <r>
    <x v="0"/>
    <x v="0"/>
    <x v="1"/>
    <s v="2019"/>
    <n v="1725.92"/>
    <n v="131.32"/>
    <s v="Mar-19"/>
    <n v="1"/>
    <n v="5"/>
    <d v="2019-03-19T00:00:00"/>
    <x v="10"/>
    <x v="0"/>
  </r>
  <r>
    <x v="2"/>
    <x v="0"/>
    <x v="0"/>
    <s v="2019"/>
    <n v="6473.2"/>
    <n v="3270.68"/>
    <s v="Mar-19"/>
    <n v="1"/>
    <n v="9"/>
    <d v="2019-03-19T00:00:00"/>
    <x v="10"/>
    <x v="0"/>
  </r>
  <r>
    <x v="1"/>
    <x v="1"/>
    <x v="0"/>
    <s v="2019"/>
    <n v="2604.96"/>
    <n v="984.08"/>
    <s v="Mar-19"/>
    <n v="1"/>
    <n v="10"/>
    <d v="2019-03-19T00:00:00"/>
    <x v="10"/>
    <x v="1"/>
  </r>
  <r>
    <x v="2"/>
    <x v="2"/>
    <x v="1"/>
    <s v="2019"/>
    <n v="5352.96"/>
    <n v="1183.28"/>
    <s v="Mar-19"/>
    <n v="1"/>
    <n v="7"/>
    <d v="2019-03-19T00:00:00"/>
    <x v="10"/>
    <x v="2"/>
  </r>
  <r>
    <x v="2"/>
    <x v="0"/>
    <x v="1"/>
    <s v="2019"/>
    <n v="1629.44"/>
    <n v="840.45"/>
    <s v="Mar-19"/>
    <n v="1"/>
    <n v="4"/>
    <d v="2019-03-19T00:00:00"/>
    <x v="10"/>
    <x v="0"/>
  </r>
  <r>
    <x v="0"/>
    <x v="2"/>
    <x v="1"/>
    <s v="2019"/>
    <n v="5214.74"/>
    <n v="566.84"/>
    <s v="Mar-19"/>
    <n v="1"/>
    <n v="2"/>
    <d v="2019-03-19T00:00:00"/>
    <x v="10"/>
    <x v="2"/>
  </r>
  <r>
    <x v="3"/>
    <x v="3"/>
    <x v="0"/>
    <s v="2019"/>
    <n v="2200.5500000000002"/>
    <n v="574.05999999999995"/>
    <s v="Mar-19"/>
    <n v="1"/>
    <n v="9"/>
    <d v="2019-03-19T00:00:00"/>
    <x v="10"/>
    <x v="3"/>
  </r>
  <r>
    <x v="3"/>
    <x v="0"/>
    <x v="1"/>
    <s v="2019"/>
    <n v="3233.42"/>
    <n v="953"/>
    <s v="Mar-19"/>
    <n v="1"/>
    <n v="7"/>
    <d v="2019-03-19T00:00:00"/>
    <x v="10"/>
    <x v="0"/>
  </r>
  <r>
    <x v="1"/>
    <x v="2"/>
    <x v="1"/>
    <s v="2019"/>
    <n v="24988.32"/>
    <n v="2221.1999999999998"/>
    <s v="Mar-19"/>
    <n v="1"/>
    <n v="5"/>
    <d v="2019-03-20T00:00:00"/>
    <x v="10"/>
    <x v="2"/>
  </r>
  <r>
    <x v="2"/>
    <x v="2"/>
    <x v="0"/>
    <s v="2019"/>
    <n v="3039.12"/>
    <n v="270.16000000000003"/>
    <s v="Mar-19"/>
    <n v="1"/>
    <n v="10"/>
    <d v="2019-03-20T00:00:00"/>
    <x v="10"/>
    <x v="2"/>
  </r>
  <r>
    <x v="3"/>
    <x v="5"/>
    <x v="1"/>
    <s v="2019"/>
    <n v="7322.83"/>
    <n v="875.53"/>
    <s v="Mar-19"/>
    <n v="1"/>
    <n v="1"/>
    <d v="2019-03-20T00:00:00"/>
    <x v="10"/>
    <x v="5"/>
  </r>
  <r>
    <x v="0"/>
    <x v="4"/>
    <x v="1"/>
    <s v="2019"/>
    <n v="14744.29"/>
    <n v="7692.69"/>
    <s v="Mar-19"/>
    <n v="1"/>
    <n v="1"/>
    <d v="2019-03-20T00:00:00"/>
    <x v="10"/>
    <x v="4"/>
  </r>
  <r>
    <x v="3"/>
    <x v="4"/>
    <x v="1"/>
    <s v="2019"/>
    <n v="5769.5"/>
    <n v="1944.08"/>
    <s v="Mar-19"/>
    <n v="1"/>
    <n v="7"/>
    <d v="2019-03-21T00:00:00"/>
    <x v="10"/>
    <x v="4"/>
  </r>
  <r>
    <x v="3"/>
    <x v="1"/>
    <x v="1"/>
    <s v="2019"/>
    <n v="12204.72"/>
    <n v="5571.72"/>
    <s v="Mar-19"/>
    <n v="1"/>
    <n v="5"/>
    <d v="2019-03-21T00:00:00"/>
    <x v="10"/>
    <x v="1"/>
  </r>
  <r>
    <x v="0"/>
    <x v="3"/>
    <x v="0"/>
    <s v="2019"/>
    <n v="16938.669999999998"/>
    <n v="6812.29"/>
    <s v="Mar-19"/>
    <n v="1"/>
    <n v="9"/>
    <d v="2019-03-21T00:00:00"/>
    <x v="10"/>
    <x v="3"/>
  </r>
  <r>
    <x v="3"/>
    <x v="3"/>
    <x v="0"/>
    <s v="2019"/>
    <n v="20895.96"/>
    <n v="11810.76"/>
    <s v="Mar-19"/>
    <n v="1"/>
    <n v="9"/>
    <d v="2019-03-21T00:00:00"/>
    <x v="10"/>
    <x v="3"/>
  </r>
  <r>
    <x v="3"/>
    <x v="2"/>
    <x v="1"/>
    <s v="2019"/>
    <n v="10139.44"/>
    <n v="3628.84"/>
    <s v="Mar-19"/>
    <n v="1"/>
    <n v="5"/>
    <d v="2019-03-21T00:00:00"/>
    <x v="10"/>
    <x v="2"/>
  </r>
  <r>
    <x v="1"/>
    <x v="0"/>
    <x v="1"/>
    <s v="2019"/>
    <n v="5403.89"/>
    <n v="2047.79"/>
    <s v="Mar-19"/>
    <n v="1"/>
    <n v="4"/>
    <d v="2019-03-22T00:00:00"/>
    <x v="10"/>
    <x v="0"/>
  </r>
  <r>
    <x v="0"/>
    <x v="0"/>
    <x v="0"/>
    <s v="2019"/>
    <n v="520.59"/>
    <n v="59.49"/>
    <s v="Mar-19"/>
    <n v="1"/>
    <n v="10"/>
    <d v="2019-03-22T00:00:00"/>
    <x v="10"/>
    <x v="0"/>
  </r>
  <r>
    <x v="3"/>
    <x v="0"/>
    <x v="1"/>
    <s v="2019"/>
    <n v="1247.54"/>
    <n v="367.71"/>
    <s v="Mar-19"/>
    <n v="1"/>
    <n v="2"/>
    <d v="2019-03-22T00:00:00"/>
    <x v="10"/>
    <x v="0"/>
  </r>
  <r>
    <x v="2"/>
    <x v="3"/>
    <x v="1"/>
    <s v="2019"/>
    <n v="3284.34"/>
    <n v="622.29999999999995"/>
    <s v="Mar-19"/>
    <n v="1"/>
    <n v="2"/>
    <d v="2019-03-22T00:00:00"/>
    <x v="10"/>
    <x v="3"/>
  </r>
  <r>
    <x v="0"/>
    <x v="1"/>
    <x v="0"/>
    <s v="2019"/>
    <n v="2453.27"/>
    <n v="1039.97"/>
    <s v="Mar-19"/>
    <n v="1"/>
    <n v="10"/>
    <d v="2019-03-22T00:00:00"/>
    <x v="10"/>
    <x v="1"/>
  </r>
  <r>
    <x v="1"/>
    <x v="0"/>
    <x v="1"/>
    <s v="2019"/>
    <n v="2444.16"/>
    <n v="1029.1199999999999"/>
    <s v="Mar-19"/>
    <n v="1"/>
    <n v="1"/>
    <d v="2019-03-22T00:00:00"/>
    <x v="10"/>
    <x v="0"/>
  </r>
  <r>
    <x v="3"/>
    <x v="3"/>
    <x v="1"/>
    <s v="2019"/>
    <n v="5724.48"/>
    <n v="2719.12"/>
    <s v="Mar-19"/>
    <n v="1"/>
    <n v="5"/>
    <d v="2019-03-23T00:00:00"/>
    <x v="10"/>
    <x v="3"/>
  </r>
  <r>
    <x v="0"/>
    <x v="2"/>
    <x v="0"/>
    <s v="2019"/>
    <n v="8474.16"/>
    <n v="1096.6400000000001"/>
    <s v="Mar-19"/>
    <n v="1"/>
    <n v="10"/>
    <d v="2019-03-23T00:00:00"/>
    <x v="10"/>
    <x v="2"/>
  </r>
  <r>
    <x v="3"/>
    <x v="0"/>
    <x v="1"/>
    <s v="2019"/>
    <n v="3246.15"/>
    <n v="683.4"/>
    <s v="Mar-19"/>
    <n v="1"/>
    <n v="5"/>
    <d v="2019-03-23T00:00:00"/>
    <x v="10"/>
    <x v="0"/>
  </r>
  <r>
    <x v="1"/>
    <x v="3"/>
    <x v="1"/>
    <s v="2019"/>
    <n v="6158.64"/>
    <n v="2001.57"/>
    <s v="Mar-19"/>
    <n v="1"/>
    <n v="7"/>
    <d v="2019-03-23T00:00:00"/>
    <x v="10"/>
    <x v="3"/>
  </r>
  <r>
    <x v="3"/>
    <x v="2"/>
    <x v="0"/>
    <s v="2019"/>
    <n v="7162.57"/>
    <n v="3736.98"/>
    <s v="Mar-19"/>
    <n v="1"/>
    <n v="10"/>
    <d v="2019-03-23T00:00:00"/>
    <x v="10"/>
    <x v="2"/>
  </r>
  <r>
    <x v="0"/>
    <x v="2"/>
    <x v="1"/>
    <s v="2019"/>
    <n v="5535.54"/>
    <n v="307.5"/>
    <s v="Mar-19"/>
    <n v="1"/>
    <n v="5"/>
    <d v="2019-03-23T00:00:00"/>
    <x v="10"/>
    <x v="2"/>
  </r>
  <r>
    <x v="3"/>
    <x v="2"/>
    <x v="1"/>
    <s v="2019"/>
    <n v="1350.72"/>
    <n v="615.36"/>
    <s v="Mar-19"/>
    <n v="1"/>
    <n v="5"/>
    <d v="2019-03-23T00:00:00"/>
    <x v="10"/>
    <x v="2"/>
  </r>
  <r>
    <x v="3"/>
    <x v="0"/>
    <x v="0"/>
    <s v="2019"/>
    <n v="25058"/>
    <n v="1566.1"/>
    <s v="Mar-19"/>
    <n v="1"/>
    <n v="10"/>
    <d v="2019-03-23T00:00:00"/>
    <x v="10"/>
    <x v="0"/>
  </r>
  <r>
    <x v="3"/>
    <x v="0"/>
    <x v="1"/>
    <s v="2019"/>
    <n v="827.45"/>
    <n v="200.35"/>
    <s v="Mar-19"/>
    <n v="1"/>
    <n v="1"/>
    <d v="2019-03-23T00:00:00"/>
    <x v="10"/>
    <x v="0"/>
  </r>
  <r>
    <x v="2"/>
    <x v="0"/>
    <x v="1"/>
    <s v="2019"/>
    <n v="21117.86"/>
    <n v="8033.96"/>
    <s v="Mar-19"/>
    <n v="1"/>
    <n v="3"/>
    <d v="2019-03-23T00:00:00"/>
    <x v="10"/>
    <x v="0"/>
  </r>
  <r>
    <x v="1"/>
    <x v="1"/>
    <x v="0"/>
    <s v="2019"/>
    <n v="4356.68"/>
    <n v="666.32"/>
    <s v="Mar-19"/>
    <n v="1"/>
    <n v="8"/>
    <d v="2019-03-23T00:00:00"/>
    <x v="10"/>
    <x v="1"/>
  </r>
  <r>
    <x v="1"/>
    <x v="0"/>
    <x v="1"/>
    <s v="2019"/>
    <n v="1760.76"/>
    <n v="-234.78"/>
    <s v="Mar-19"/>
    <n v="1"/>
    <n v="1"/>
    <d v="2019-03-24T00:00:00"/>
    <x v="10"/>
    <x v="0"/>
  </r>
  <r>
    <x v="3"/>
    <x v="1"/>
    <x v="1"/>
    <s v="2019"/>
    <n v="38302.559999999998"/>
    <n v="16172.16"/>
    <s v="Mar-19"/>
    <n v="1"/>
    <n v="1"/>
    <d v="2019-03-24T00:00:00"/>
    <x v="10"/>
    <x v="1"/>
  </r>
  <r>
    <x v="2"/>
    <x v="0"/>
    <x v="1"/>
    <s v="2019"/>
    <n v="12711.24"/>
    <n v="3289.96"/>
    <s v="Mar-19"/>
    <n v="1"/>
    <n v="4"/>
    <d v="2019-03-24T00:00:00"/>
    <x v="10"/>
    <x v="0"/>
  </r>
  <r>
    <x v="0"/>
    <x v="0"/>
    <x v="0"/>
    <s v="2019"/>
    <n v="5155.6499999999996"/>
    <n v="596.95000000000005"/>
    <s v="Mar-19"/>
    <n v="1"/>
    <n v="10"/>
    <d v="2019-03-24T00:00:00"/>
    <x v="10"/>
    <x v="0"/>
  </r>
  <r>
    <x v="3"/>
    <x v="0"/>
    <x v="0"/>
    <s v="2019"/>
    <n v="4073.6"/>
    <n v="2058.2399999999998"/>
    <s v="Mar-19"/>
    <n v="1"/>
    <n v="10"/>
    <d v="2019-03-24T00:00:00"/>
    <x v="10"/>
    <x v="0"/>
  </r>
  <r>
    <x v="3"/>
    <x v="1"/>
    <x v="1"/>
    <s v="2019"/>
    <n v="418.08"/>
    <n v="-15.68"/>
    <s v="Mar-19"/>
    <n v="1"/>
    <n v="1"/>
    <d v="2019-03-24T00:00:00"/>
    <x v="10"/>
    <x v="1"/>
  </r>
  <r>
    <x v="3"/>
    <x v="2"/>
    <x v="0"/>
    <s v="2019"/>
    <n v="3325.88"/>
    <n v="234.77"/>
    <s v="Mar-19"/>
    <n v="1"/>
    <n v="8"/>
    <d v="2019-03-24T00:00:00"/>
    <x v="10"/>
    <x v="2"/>
  </r>
  <r>
    <x v="0"/>
    <x v="0"/>
    <x v="1"/>
    <s v="2019"/>
    <n v="13633.83"/>
    <n v="6576.33"/>
    <s v="Mar-19"/>
    <n v="1"/>
    <n v="2"/>
    <d v="2019-03-24T00:00:00"/>
    <x v="10"/>
    <x v="0"/>
  </r>
  <r>
    <x v="3"/>
    <x v="0"/>
    <x v="1"/>
    <s v="2019"/>
    <n v="1985.88"/>
    <n v="877.96"/>
    <s v="Mar-19"/>
    <n v="1"/>
    <n v="3"/>
    <d v="2019-03-24T00:00:00"/>
    <x v="10"/>
    <x v="0"/>
  </r>
  <r>
    <x v="2"/>
    <x v="0"/>
    <x v="1"/>
    <s v="2019"/>
    <n v="4341.6000000000004"/>
    <n v="1157.76"/>
    <s v="Mar-19"/>
    <n v="1"/>
    <n v="4"/>
    <d v="2019-03-24T00:00:00"/>
    <x v="10"/>
    <x v="0"/>
  </r>
  <r>
    <x v="3"/>
    <x v="1"/>
    <x v="1"/>
    <s v="2019"/>
    <n v="967.48"/>
    <n v="549.94000000000005"/>
    <s v="Mar-19"/>
    <n v="1"/>
    <n v="4"/>
    <d v="2019-03-25T00:00:00"/>
    <x v="10"/>
    <x v="1"/>
  </r>
  <r>
    <x v="0"/>
    <x v="3"/>
    <x v="1"/>
    <s v="2019"/>
    <n v="9031.6"/>
    <n v="-451.6"/>
    <s v="Mar-19"/>
    <n v="1"/>
    <n v="5"/>
    <d v="2019-03-25T00:00:00"/>
    <x v="10"/>
    <x v="3"/>
  </r>
  <r>
    <x v="0"/>
    <x v="0"/>
    <x v="0"/>
    <s v="2019"/>
    <n v="18319.14"/>
    <n v="2239.02"/>
    <s v="Mar-19"/>
    <n v="1"/>
    <n v="10"/>
    <d v="2019-03-25T00:00:00"/>
    <x v="10"/>
    <x v="0"/>
  </r>
  <r>
    <x v="2"/>
    <x v="5"/>
    <x v="1"/>
    <s v="2019"/>
    <n v="6213.31"/>
    <n v="2701.45"/>
    <s v="Mar-19"/>
    <n v="1"/>
    <n v="2"/>
    <d v="2019-03-25T00:00:00"/>
    <x v="10"/>
    <x v="5"/>
  </r>
  <r>
    <x v="3"/>
    <x v="4"/>
    <x v="0"/>
    <s v="2019"/>
    <n v="1972.48"/>
    <n v="921.92"/>
    <s v="Mar-19"/>
    <n v="1"/>
    <n v="9"/>
    <d v="2019-03-25T00:00:00"/>
    <x v="10"/>
    <x v="4"/>
  </r>
  <r>
    <x v="3"/>
    <x v="4"/>
    <x v="0"/>
    <s v="2019"/>
    <n v="8140.5"/>
    <n v="2442.15"/>
    <s v="Mar-19"/>
    <n v="1"/>
    <n v="9"/>
    <d v="2019-03-25T00:00:00"/>
    <x v="10"/>
    <x v="4"/>
  </r>
  <r>
    <x v="0"/>
    <x v="4"/>
    <x v="1"/>
    <s v="2019"/>
    <n v="2767.77"/>
    <n v="1168.6199999999999"/>
    <s v="Mar-19"/>
    <n v="1"/>
    <n v="2"/>
    <d v="2019-03-25T00:00:00"/>
    <x v="10"/>
    <x v="4"/>
  </r>
  <r>
    <x v="3"/>
    <x v="1"/>
    <x v="0"/>
    <s v="2019"/>
    <n v="8301.2999999999993"/>
    <n v="2371.8000000000002"/>
    <s v="Mar-19"/>
    <n v="1"/>
    <n v="9"/>
    <d v="2019-03-26T00:00:00"/>
    <x v="10"/>
    <x v="1"/>
  </r>
  <r>
    <x v="3"/>
    <x v="3"/>
    <x v="1"/>
    <s v="2019"/>
    <n v="17456.45"/>
    <n v="1328.21"/>
    <s v="Mar-19"/>
    <n v="1"/>
    <n v="5"/>
    <d v="2019-03-26T00:00:00"/>
    <x v="10"/>
    <x v="3"/>
  </r>
  <r>
    <x v="1"/>
    <x v="1"/>
    <x v="0"/>
    <s v="2019"/>
    <n v="17923.84"/>
    <n v="6226.16"/>
    <s v="Mar-19"/>
    <n v="1"/>
    <n v="10"/>
    <d v="2019-03-26T00:00:00"/>
    <x v="10"/>
    <x v="1"/>
  </r>
  <r>
    <x v="3"/>
    <x v="0"/>
    <x v="0"/>
    <s v="2019"/>
    <n v="4703.3999999999996"/>
    <n v="1463.28"/>
    <s v="Mar-19"/>
    <n v="1"/>
    <n v="9"/>
    <d v="2019-03-26T00:00:00"/>
    <x v="10"/>
    <x v="0"/>
  </r>
  <r>
    <x v="0"/>
    <x v="4"/>
    <x v="1"/>
    <s v="2019"/>
    <n v="2442.15"/>
    <n v="1085.4000000000001"/>
    <s v="Mar-19"/>
    <n v="1"/>
    <n v="6"/>
    <d v="2019-03-26T00:00:00"/>
    <x v="10"/>
    <x v="4"/>
  </r>
  <r>
    <x v="3"/>
    <x v="5"/>
    <x v="1"/>
    <s v="2019"/>
    <n v="2614"/>
    <n v="861.07"/>
    <s v="Mar-19"/>
    <n v="1"/>
    <n v="1"/>
    <d v="2019-03-26T00:00:00"/>
    <x v="10"/>
    <x v="5"/>
  </r>
  <r>
    <x v="0"/>
    <x v="1"/>
    <x v="1"/>
    <s v="2019"/>
    <n v="6934.5"/>
    <n v="1926.24"/>
    <s v="Mar-19"/>
    <n v="1"/>
    <n v="7"/>
    <d v="2019-03-26T00:00:00"/>
    <x v="10"/>
    <x v="1"/>
  </r>
  <r>
    <x v="0"/>
    <x v="2"/>
    <x v="0"/>
    <s v="2019"/>
    <n v="580.89"/>
    <n v="293.85000000000002"/>
    <s v="Mar-19"/>
    <n v="1"/>
    <n v="10"/>
    <d v="2019-03-26T00:00:00"/>
    <x v="10"/>
    <x v="2"/>
  </r>
  <r>
    <x v="2"/>
    <x v="0"/>
    <x v="1"/>
    <s v="2019"/>
    <n v="8911"/>
    <n v="2438.8000000000002"/>
    <s v="Mar-19"/>
    <n v="1"/>
    <n v="3"/>
    <d v="2019-03-26T00:00:00"/>
    <x v="10"/>
    <x v="0"/>
  </r>
  <r>
    <x v="2"/>
    <x v="3"/>
    <x v="1"/>
    <s v="2019"/>
    <n v="8864.1"/>
    <n v="4924.5"/>
    <s v="Mar-19"/>
    <n v="1"/>
    <n v="5"/>
    <d v="2019-03-26T00:00:00"/>
    <x v="10"/>
    <x v="3"/>
  </r>
  <r>
    <x v="0"/>
    <x v="1"/>
    <x v="1"/>
    <s v="2019"/>
    <n v="12284.45"/>
    <n v="5818.95"/>
    <s v="Mar-19"/>
    <n v="1"/>
    <n v="1"/>
    <d v="2019-03-27T00:00:00"/>
    <x v="10"/>
    <x v="1"/>
  </r>
  <r>
    <x v="1"/>
    <x v="0"/>
    <x v="1"/>
    <s v="2019"/>
    <n v="38228.19"/>
    <n v="12072.06"/>
    <s v="Mar-19"/>
    <n v="1"/>
    <n v="5"/>
    <d v="2019-03-27T00:00:00"/>
    <x v="10"/>
    <x v="0"/>
  </r>
  <r>
    <x v="2"/>
    <x v="0"/>
    <x v="1"/>
    <s v="2019"/>
    <n v="610.24"/>
    <n v="99.49"/>
    <s v="Mar-19"/>
    <n v="1"/>
    <n v="2"/>
    <d v="2019-03-27T00:00:00"/>
    <x v="10"/>
    <x v="0"/>
  </r>
  <r>
    <x v="0"/>
    <x v="5"/>
    <x v="1"/>
    <s v="2019"/>
    <n v="3525.81"/>
    <n v="689.83"/>
    <s v="Mar-19"/>
    <n v="1"/>
    <n v="4"/>
    <d v="2019-03-27T00:00:00"/>
    <x v="10"/>
    <x v="5"/>
  </r>
  <r>
    <x v="0"/>
    <x v="4"/>
    <x v="1"/>
    <s v="2019"/>
    <n v="35906.639999999999"/>
    <n v="2564.7199999999998"/>
    <s v="Mar-19"/>
    <n v="1"/>
    <n v="5"/>
    <d v="2019-03-27T00:00:00"/>
    <x v="10"/>
    <x v="4"/>
  </r>
  <r>
    <x v="3"/>
    <x v="0"/>
    <x v="1"/>
    <s v="2019"/>
    <n v="2940.63"/>
    <n v="1392.93"/>
    <s v="Mar-19"/>
    <n v="1"/>
    <n v="7"/>
    <d v="2019-03-28T00:00:00"/>
    <x v="10"/>
    <x v="0"/>
  </r>
  <r>
    <x v="3"/>
    <x v="4"/>
    <x v="0"/>
    <s v="2019"/>
    <n v="24059.7"/>
    <n v="12831.84"/>
    <s v="Mar-19"/>
    <n v="1"/>
    <n v="10"/>
    <d v="2019-03-29T00:00:00"/>
    <x v="10"/>
    <x v="4"/>
  </r>
  <r>
    <x v="3"/>
    <x v="4"/>
    <x v="0"/>
    <s v="2019"/>
    <n v="13137.36"/>
    <n v="5254.96"/>
    <s v="Mar-19"/>
    <n v="1"/>
    <n v="9"/>
    <d v="2019-03-29T00:00:00"/>
    <x v="10"/>
    <x v="4"/>
  </r>
  <r>
    <x v="3"/>
    <x v="2"/>
    <x v="0"/>
    <s v="2019"/>
    <n v="8249.0400000000009"/>
    <n v="1649.8"/>
    <s v="Mar-19"/>
    <n v="1"/>
    <n v="10"/>
    <d v="2019-03-29T00:00:00"/>
    <x v="10"/>
    <x v="2"/>
  </r>
  <r>
    <x v="1"/>
    <x v="3"/>
    <x v="0"/>
    <s v="2019"/>
    <n v="18430.36"/>
    <n v="2403.96"/>
    <s v="Mar-19"/>
    <n v="1"/>
    <n v="8"/>
    <d v="2019-03-29T00:00:00"/>
    <x v="10"/>
    <x v="3"/>
  </r>
  <r>
    <x v="0"/>
    <x v="0"/>
    <x v="1"/>
    <s v="2019"/>
    <n v="11246.96"/>
    <n v="6037.85"/>
    <s v="Mar-19"/>
    <n v="1"/>
    <n v="6"/>
    <d v="2019-03-29T00:00:00"/>
    <x v="10"/>
    <x v="0"/>
  </r>
  <r>
    <x v="1"/>
    <x v="0"/>
    <x v="1"/>
    <s v="2019"/>
    <n v="5601.2"/>
    <n v="1474"/>
    <s v="Mar-19"/>
    <n v="1"/>
    <n v="6"/>
    <d v="2019-03-29T00:00:00"/>
    <x v="10"/>
    <x v="0"/>
  </r>
  <r>
    <x v="3"/>
    <x v="4"/>
    <x v="1"/>
    <s v="2019"/>
    <n v="6694.1"/>
    <n v="654.86"/>
    <s v="Mar-19"/>
    <n v="1"/>
    <n v="7"/>
    <d v="2019-03-30T00:00:00"/>
    <x v="10"/>
    <x v="4"/>
  </r>
  <r>
    <x v="3"/>
    <x v="2"/>
    <x v="1"/>
    <s v="2019"/>
    <n v="6324.26"/>
    <n v="549.91999999999996"/>
    <s v="Mar-19"/>
    <n v="1"/>
    <n v="2"/>
    <d v="2019-03-30T00:00:00"/>
    <x v="10"/>
    <x v="2"/>
  </r>
  <r>
    <x v="1"/>
    <x v="1"/>
    <x v="0"/>
    <s v="2019"/>
    <n v="23213.62"/>
    <n v="7569.67"/>
    <s v="Mar-19"/>
    <n v="1"/>
    <n v="9"/>
    <d v="2019-03-30T00:00:00"/>
    <x v="10"/>
    <x v="1"/>
  </r>
  <r>
    <x v="3"/>
    <x v="0"/>
    <x v="1"/>
    <s v="2019"/>
    <n v="1238.1600000000001"/>
    <n v="-165.08"/>
    <s v="Mar-19"/>
    <n v="1"/>
    <n v="6"/>
    <d v="2019-03-30T00:00:00"/>
    <x v="10"/>
    <x v="0"/>
  </r>
  <r>
    <x v="0"/>
    <x v="0"/>
    <x v="1"/>
    <s v="2019"/>
    <n v="11190.67"/>
    <n v="658.27"/>
    <s v="Mar-19"/>
    <n v="1"/>
    <n v="7"/>
    <d v="2019-03-30T00:00:00"/>
    <x v="10"/>
    <x v="0"/>
  </r>
  <r>
    <x v="1"/>
    <x v="0"/>
    <x v="1"/>
    <s v="2019"/>
    <n v="21273.84"/>
    <n v="10873.28"/>
    <s v="Mar-19"/>
    <n v="1"/>
    <n v="7"/>
    <d v="2019-03-30T00:00:00"/>
    <x v="10"/>
    <x v="0"/>
  </r>
  <r>
    <x v="1"/>
    <x v="0"/>
    <x v="0"/>
    <s v="2019"/>
    <n v="6258.81"/>
    <n v="1251.78"/>
    <s v="Mar-19"/>
    <n v="1"/>
    <n v="10"/>
    <d v="2019-03-30T00:00:00"/>
    <x v="10"/>
    <x v="0"/>
  </r>
  <r>
    <x v="1"/>
    <x v="1"/>
    <x v="1"/>
    <s v="2019"/>
    <n v="5142.58"/>
    <n v="60.51"/>
    <s v="Mar-19"/>
    <n v="1"/>
    <n v="5"/>
    <d v="2019-03-30T00:00:00"/>
    <x v="10"/>
    <x v="1"/>
  </r>
  <r>
    <x v="0"/>
    <x v="2"/>
    <x v="0"/>
    <s v="2019"/>
    <n v="1896.77"/>
    <n v="339.42"/>
    <s v="Mar-19"/>
    <n v="1"/>
    <n v="9"/>
    <d v="2019-03-31T00:00:00"/>
    <x v="10"/>
    <x v="2"/>
  </r>
  <r>
    <x v="1"/>
    <x v="0"/>
    <x v="1"/>
    <s v="2019"/>
    <n v="14547.04"/>
    <n v="4427.3599999999997"/>
    <s v="Mar-19"/>
    <n v="1"/>
    <n v="2"/>
    <d v="2019-03-31T00:00:00"/>
    <x v="10"/>
    <x v="0"/>
  </r>
  <r>
    <x v="3"/>
    <x v="3"/>
    <x v="1"/>
    <s v="2019"/>
    <n v="29143.39"/>
    <n v="6652.27"/>
    <s v="Mar-19"/>
    <n v="1"/>
    <n v="1"/>
    <d v="2019-03-31T00:00:00"/>
    <x v="10"/>
    <x v="3"/>
  </r>
  <r>
    <x v="2"/>
    <x v="5"/>
    <x v="1"/>
    <s v="2019"/>
    <n v="633.15"/>
    <n v="49.23"/>
    <s v="Mar-19"/>
    <n v="1"/>
    <n v="2"/>
    <d v="2019-03-31T00:00:00"/>
    <x v="10"/>
    <x v="5"/>
  </r>
  <r>
    <x v="3"/>
    <x v="0"/>
    <x v="1"/>
    <s v="2019"/>
    <n v="12602.7"/>
    <n v="3581.82"/>
    <s v="Mar-19"/>
    <n v="1"/>
    <n v="2"/>
    <d v="2019-03-31T00:00:00"/>
    <x v="10"/>
    <x v="0"/>
  </r>
  <r>
    <x v="3"/>
    <x v="0"/>
    <x v="0"/>
    <s v="2019"/>
    <n v="8629.6"/>
    <n v="4127.2"/>
    <s v="Mar-19"/>
    <n v="1"/>
    <n v="10"/>
    <d v="2019-03-31T00:00:00"/>
    <x v="10"/>
    <x v="0"/>
  </r>
  <r>
    <x v="2"/>
    <x v="4"/>
    <x v="1"/>
    <s v="2019"/>
    <n v="1047.8800000000001"/>
    <n v="592.28"/>
    <s v="Mar-19"/>
    <n v="1"/>
    <n v="6"/>
    <d v="2019-03-31T00:00:00"/>
    <x v="10"/>
    <x v="4"/>
  </r>
  <r>
    <x v="3"/>
    <x v="0"/>
    <x v="1"/>
    <s v="2019"/>
    <n v="4848.12"/>
    <n v="1777.65"/>
    <s v="Apr-19"/>
    <n v="1"/>
    <n v="5"/>
    <d v="2019-04-01T00:00:00"/>
    <x v="11"/>
    <x v="0"/>
  </r>
  <r>
    <x v="0"/>
    <x v="2"/>
    <x v="0"/>
    <s v="2019"/>
    <n v="1769.07"/>
    <n v="634.55999999999995"/>
    <s v="Apr-19"/>
    <n v="1"/>
    <n v="9"/>
    <d v="2019-04-01T00:00:00"/>
    <x v="11"/>
    <x v="2"/>
  </r>
  <r>
    <x v="3"/>
    <x v="3"/>
    <x v="1"/>
    <s v="2019"/>
    <n v="14201.86"/>
    <n v="2933.02"/>
    <s v="Apr-19"/>
    <n v="1"/>
    <n v="6"/>
    <d v="2019-04-01T00:00:00"/>
    <x v="11"/>
    <x v="3"/>
  </r>
  <r>
    <x v="3"/>
    <x v="0"/>
    <x v="1"/>
    <s v="2019"/>
    <n v="1495.44"/>
    <n v="-249.24"/>
    <s v="Apr-19"/>
    <n v="1"/>
    <n v="5"/>
    <d v="2019-04-01T00:00:00"/>
    <x v="11"/>
    <x v="0"/>
  </r>
  <r>
    <x v="0"/>
    <x v="2"/>
    <x v="1"/>
    <s v="2019"/>
    <n v="2496.42"/>
    <n v="360.6"/>
    <s v="Apr-19"/>
    <n v="1"/>
    <n v="4"/>
    <d v="2019-04-01T00:00:00"/>
    <x v="11"/>
    <x v="2"/>
  </r>
  <r>
    <x v="2"/>
    <x v="0"/>
    <x v="1"/>
    <s v="2019"/>
    <n v="35020.230000000003"/>
    <n v="18431.7"/>
    <s v="Apr-19"/>
    <n v="1"/>
    <n v="2"/>
    <d v="2019-04-01T00:00:00"/>
    <x v="11"/>
    <x v="0"/>
  </r>
  <r>
    <x v="2"/>
    <x v="3"/>
    <x v="0"/>
    <s v="2019"/>
    <n v="12328"/>
    <n v="-462.32"/>
    <s v="Apr-19"/>
    <n v="1"/>
    <n v="10"/>
    <d v="2019-04-01T00:00:00"/>
    <x v="11"/>
    <x v="3"/>
  </r>
  <r>
    <x v="0"/>
    <x v="4"/>
    <x v="1"/>
    <s v="2019"/>
    <n v="903.83"/>
    <n v="390.07"/>
    <s v="Apr-19"/>
    <n v="1"/>
    <n v="5"/>
    <d v="2019-04-01T00:00:00"/>
    <x v="11"/>
    <x v="4"/>
  </r>
  <r>
    <x v="1"/>
    <x v="0"/>
    <x v="0"/>
    <s v="2019"/>
    <n v="11075.1"/>
    <n v="5828.98"/>
    <s v="Apr-19"/>
    <n v="1"/>
    <n v="9"/>
    <d v="2019-04-01T00:00:00"/>
    <x v="11"/>
    <x v="0"/>
  </r>
  <r>
    <x v="1"/>
    <x v="4"/>
    <x v="1"/>
    <s v="2019"/>
    <n v="7739.84"/>
    <n v="1257.72"/>
    <s v="Apr-19"/>
    <n v="1"/>
    <n v="5"/>
    <d v="2019-04-01T00:00:00"/>
    <x v="11"/>
    <x v="4"/>
  </r>
  <r>
    <x v="3"/>
    <x v="0"/>
    <x v="1"/>
    <s v="2019"/>
    <n v="4316.8100000000004"/>
    <n v="1269.6500000000001"/>
    <s v="Apr-19"/>
    <n v="1"/>
    <n v="7"/>
    <d v="2019-04-02T00:00:00"/>
    <x v="11"/>
    <x v="0"/>
  </r>
  <r>
    <x v="3"/>
    <x v="2"/>
    <x v="1"/>
    <s v="2019"/>
    <n v="2071.1"/>
    <n v="922.99"/>
    <s v="Apr-19"/>
    <n v="1"/>
    <n v="2"/>
    <d v="2019-04-02T00:00:00"/>
    <x v="11"/>
    <x v="2"/>
  </r>
  <r>
    <x v="3"/>
    <x v="0"/>
    <x v="1"/>
    <s v="2019"/>
    <n v="14164.47"/>
    <n v="5823.18"/>
    <s v="Apr-19"/>
    <n v="1"/>
    <n v="4"/>
    <d v="2019-04-02T00:00:00"/>
    <x v="11"/>
    <x v="0"/>
  </r>
  <r>
    <x v="1"/>
    <x v="2"/>
    <x v="1"/>
    <s v="2019"/>
    <n v="3236.1"/>
    <n v="277.39999999999998"/>
    <s v="Apr-19"/>
    <n v="1"/>
    <n v="4"/>
    <d v="2019-04-02T00:00:00"/>
    <x v="11"/>
    <x v="2"/>
  </r>
  <r>
    <x v="2"/>
    <x v="0"/>
    <x v="1"/>
    <s v="2019"/>
    <n v="4952.6400000000003"/>
    <n v="-247.6"/>
    <s v="Apr-19"/>
    <n v="1"/>
    <n v="7"/>
    <d v="2019-04-02T00:00:00"/>
    <x v="11"/>
    <x v="0"/>
  </r>
  <r>
    <x v="2"/>
    <x v="2"/>
    <x v="1"/>
    <s v="2019"/>
    <n v="5010.93"/>
    <n v="1057.8599999999999"/>
    <s v="Apr-19"/>
    <n v="1"/>
    <n v="3"/>
    <d v="2019-04-02T00:00:00"/>
    <x v="11"/>
    <x v="2"/>
  </r>
  <r>
    <x v="3"/>
    <x v="3"/>
    <x v="1"/>
    <s v="2019"/>
    <n v="6139.21"/>
    <n v="2022.3"/>
    <s v="Apr-19"/>
    <n v="1"/>
    <n v="2"/>
    <d v="2019-04-02T00:00:00"/>
    <x v="11"/>
    <x v="3"/>
  </r>
  <r>
    <x v="1"/>
    <x v="0"/>
    <x v="1"/>
    <s v="2019"/>
    <n v="4396.54"/>
    <n v="1499.98"/>
    <s v="Apr-19"/>
    <n v="1"/>
    <n v="6"/>
    <d v="2019-04-02T00:00:00"/>
    <x v="11"/>
    <x v="0"/>
  </r>
  <r>
    <x v="3"/>
    <x v="5"/>
    <x v="1"/>
    <s v="2019"/>
    <n v="7477.2"/>
    <n v="3406.24"/>
    <s v="Apr-19"/>
    <n v="1"/>
    <n v="5"/>
    <d v="2019-04-03T00:00:00"/>
    <x v="11"/>
    <x v="5"/>
  </r>
  <r>
    <x v="3"/>
    <x v="0"/>
    <x v="1"/>
    <s v="2019"/>
    <n v="1590.31"/>
    <n v="553.15"/>
    <s v="Apr-19"/>
    <n v="1"/>
    <n v="4"/>
    <d v="2019-04-03T00:00:00"/>
    <x v="11"/>
    <x v="0"/>
  </r>
  <r>
    <x v="3"/>
    <x v="4"/>
    <x v="1"/>
    <s v="2019"/>
    <n v="633.15"/>
    <n v="112.56"/>
    <s v="Apr-19"/>
    <n v="1"/>
    <n v="6"/>
    <d v="2019-04-03T00:00:00"/>
    <x v="11"/>
    <x v="4"/>
  </r>
  <r>
    <x v="3"/>
    <x v="1"/>
    <x v="1"/>
    <s v="2019"/>
    <n v="22136.799999999999"/>
    <n v="6364.33"/>
    <s v="Apr-19"/>
    <n v="1"/>
    <n v="5"/>
    <d v="2019-04-03T00:00:00"/>
    <x v="11"/>
    <x v="1"/>
  </r>
  <r>
    <x v="1"/>
    <x v="2"/>
    <x v="1"/>
    <s v="2019"/>
    <n v="1306.77"/>
    <n v="198.85"/>
    <s v="Apr-19"/>
    <n v="1"/>
    <n v="7"/>
    <d v="2019-04-03T00:00:00"/>
    <x v="11"/>
    <x v="2"/>
  </r>
  <r>
    <x v="2"/>
    <x v="5"/>
    <x v="1"/>
    <s v="2019"/>
    <n v="12687.12"/>
    <n v="2396.48"/>
    <s v="Apr-19"/>
    <n v="1"/>
    <n v="5"/>
    <d v="2019-04-04T00:00:00"/>
    <x v="11"/>
    <x v="5"/>
  </r>
  <r>
    <x v="0"/>
    <x v="5"/>
    <x v="0"/>
    <s v="2019"/>
    <n v="11523.33"/>
    <n v="2176.65"/>
    <s v="Apr-19"/>
    <n v="1"/>
    <n v="9"/>
    <d v="2019-04-04T00:00:00"/>
    <x v="11"/>
    <x v="5"/>
  </r>
  <r>
    <x v="2"/>
    <x v="2"/>
    <x v="0"/>
    <s v="2019"/>
    <n v="15101.8"/>
    <n v="6073.55"/>
    <s v="Apr-19"/>
    <n v="1"/>
    <n v="9"/>
    <d v="2019-04-04T00:00:00"/>
    <x v="11"/>
    <x v="2"/>
  </r>
  <r>
    <x v="3"/>
    <x v="0"/>
    <x v="1"/>
    <s v="2019"/>
    <n v="20719.080000000002"/>
    <n v="5985.52"/>
    <s v="Apr-19"/>
    <n v="1"/>
    <n v="4"/>
    <d v="2019-04-04T00:00:00"/>
    <x v="11"/>
    <x v="0"/>
  </r>
  <r>
    <x v="0"/>
    <x v="5"/>
    <x v="1"/>
    <s v="2019"/>
    <n v="1037.49"/>
    <n v="546.04"/>
    <s v="Apr-19"/>
    <n v="1"/>
    <n v="5"/>
    <d v="2019-04-04T00:00:00"/>
    <x v="11"/>
    <x v="5"/>
  </r>
  <r>
    <x v="3"/>
    <x v="5"/>
    <x v="1"/>
    <s v="2019"/>
    <n v="13129.32"/>
    <n v="5993.82"/>
    <s v="Apr-19"/>
    <n v="1"/>
    <n v="5"/>
    <d v="2019-04-04T00:00:00"/>
    <x v="11"/>
    <x v="5"/>
  </r>
  <r>
    <x v="0"/>
    <x v="2"/>
    <x v="0"/>
    <s v="2019"/>
    <n v="980.21"/>
    <n v="557.16999999999996"/>
    <s v="Apr-19"/>
    <n v="1"/>
    <n v="10"/>
    <d v="2019-04-04T00:00:00"/>
    <x v="11"/>
    <x v="2"/>
  </r>
  <r>
    <x v="1"/>
    <x v="0"/>
    <x v="0"/>
    <s v="2019"/>
    <n v="1023.22"/>
    <n v="478.24"/>
    <s v="Apr-19"/>
    <n v="1"/>
    <n v="8"/>
    <d v="2019-04-04T00:00:00"/>
    <x v="11"/>
    <x v="0"/>
  </r>
  <r>
    <x v="0"/>
    <x v="0"/>
    <x v="1"/>
    <s v="2019"/>
    <n v="6344.23"/>
    <n v="3134.79"/>
    <s v="Apr-19"/>
    <n v="1"/>
    <n v="5"/>
    <d v="2019-04-04T00:00:00"/>
    <x v="11"/>
    <x v="0"/>
  </r>
  <r>
    <x v="2"/>
    <x v="1"/>
    <x v="0"/>
    <s v="2019"/>
    <n v="17109.12"/>
    <n v="3421.81"/>
    <s v="Apr-19"/>
    <n v="1"/>
    <n v="9"/>
    <d v="2019-04-04T00:00:00"/>
    <x v="11"/>
    <x v="1"/>
  </r>
  <r>
    <x v="3"/>
    <x v="0"/>
    <x v="1"/>
    <s v="2019"/>
    <n v="1923.17"/>
    <n v="773.41"/>
    <s v="Apr-19"/>
    <n v="1"/>
    <n v="2"/>
    <d v="2019-04-04T00:00:00"/>
    <x v="11"/>
    <x v="0"/>
  </r>
  <r>
    <x v="2"/>
    <x v="0"/>
    <x v="0"/>
    <s v="2019"/>
    <n v="649.23"/>
    <n v="191.34"/>
    <s v="Apr-19"/>
    <n v="1"/>
    <n v="8"/>
    <d v="2019-04-04T00:00:00"/>
    <x v="11"/>
    <x v="0"/>
  </r>
  <r>
    <x v="0"/>
    <x v="4"/>
    <x v="1"/>
    <s v="2019"/>
    <n v="6941.2"/>
    <n v="1388.25"/>
    <s v="Apr-19"/>
    <n v="1"/>
    <n v="1"/>
    <d v="2019-04-04T00:00:00"/>
    <x v="11"/>
    <x v="4"/>
  </r>
  <r>
    <x v="0"/>
    <x v="1"/>
    <x v="0"/>
    <s v="2019"/>
    <n v="254.6"/>
    <n v="34.840000000000003"/>
    <s v="Apr-19"/>
    <n v="1"/>
    <n v="10"/>
    <d v="2019-04-04T00:00:00"/>
    <x v="11"/>
    <x v="1"/>
  </r>
  <r>
    <x v="0"/>
    <x v="2"/>
    <x v="1"/>
    <s v="2019"/>
    <n v="7472.51"/>
    <n v="3224.97"/>
    <s v="Apr-19"/>
    <n v="1"/>
    <n v="3"/>
    <d v="2019-04-04T00:00:00"/>
    <x v="11"/>
    <x v="2"/>
  </r>
  <r>
    <x v="0"/>
    <x v="0"/>
    <x v="0"/>
    <s v="2019"/>
    <n v="16864.7"/>
    <n v="3482.94"/>
    <s v="Apr-19"/>
    <n v="1"/>
    <n v="8"/>
    <d v="2019-04-04T00:00:00"/>
    <x v="11"/>
    <x v="0"/>
  </r>
  <r>
    <x v="0"/>
    <x v="4"/>
    <x v="1"/>
    <s v="2019"/>
    <n v="39911.9"/>
    <n v="4772.04"/>
    <s v="Apr-19"/>
    <n v="1"/>
    <n v="3"/>
    <d v="2019-04-04T00:00:00"/>
    <x v="11"/>
    <x v="4"/>
  </r>
  <r>
    <x v="0"/>
    <x v="2"/>
    <x v="1"/>
    <s v="2019"/>
    <n v="13820.76"/>
    <n v="3839.08"/>
    <s v="Apr-19"/>
    <n v="1"/>
    <n v="4"/>
    <d v="2019-04-04T00:00:00"/>
    <x v="11"/>
    <x v="2"/>
  </r>
  <r>
    <x v="3"/>
    <x v="3"/>
    <x v="1"/>
    <s v="2019"/>
    <n v="741.02"/>
    <n v="-52.93"/>
    <s v="Apr-19"/>
    <n v="1"/>
    <n v="5"/>
    <d v="2019-04-05T00:00:00"/>
    <x v="11"/>
    <x v="3"/>
  </r>
  <r>
    <x v="0"/>
    <x v="5"/>
    <x v="1"/>
    <s v="2019"/>
    <n v="6459.87"/>
    <n v="1825.63"/>
    <s v="Apr-19"/>
    <n v="1"/>
    <n v="1"/>
    <d v="2019-04-05T00:00:00"/>
    <x v="11"/>
    <x v="5"/>
  </r>
  <r>
    <x v="3"/>
    <x v="2"/>
    <x v="1"/>
    <s v="2019"/>
    <n v="29201.279999999999"/>
    <n v="-12167.2"/>
    <s v="Apr-19"/>
    <n v="1"/>
    <n v="2"/>
    <d v="2019-04-05T00:00:00"/>
    <x v="11"/>
    <x v="2"/>
  </r>
  <r>
    <x v="2"/>
    <x v="1"/>
    <x v="1"/>
    <s v="2019"/>
    <n v="3183.84"/>
    <n v="159.19"/>
    <s v="Apr-19"/>
    <n v="1"/>
    <n v="5"/>
    <d v="2019-04-05T00:00:00"/>
    <x v="11"/>
    <x v="1"/>
  </r>
  <r>
    <x v="3"/>
    <x v="4"/>
    <x v="1"/>
    <s v="2019"/>
    <n v="17577.45"/>
    <n v="1757.75"/>
    <s v="Apr-19"/>
    <n v="1"/>
    <n v="1"/>
    <d v="2019-04-05T00:00:00"/>
    <x v="11"/>
    <x v="4"/>
  </r>
  <r>
    <x v="1"/>
    <x v="3"/>
    <x v="0"/>
    <s v="2019"/>
    <n v="34838.93"/>
    <n v="4922.87"/>
    <s v="Apr-19"/>
    <n v="1"/>
    <n v="9"/>
    <d v="2019-04-05T00:00:00"/>
    <x v="11"/>
    <x v="3"/>
  </r>
  <r>
    <x v="0"/>
    <x v="0"/>
    <x v="0"/>
    <s v="2019"/>
    <n v="18861.84"/>
    <n v="6916"/>
    <s v="Apr-19"/>
    <n v="1"/>
    <n v="8"/>
    <d v="2019-04-05T00:00:00"/>
    <x v="11"/>
    <x v="0"/>
  </r>
  <r>
    <x v="3"/>
    <x v="1"/>
    <x v="0"/>
    <s v="2019"/>
    <n v="19268.66"/>
    <n v="10890.98"/>
    <s v="Apr-19"/>
    <n v="1"/>
    <n v="9"/>
    <d v="2019-04-05T00:00:00"/>
    <x v="11"/>
    <x v="1"/>
  </r>
  <r>
    <x v="3"/>
    <x v="2"/>
    <x v="0"/>
    <s v="2019"/>
    <n v="222.77"/>
    <n v="105.52"/>
    <s v="Apr-19"/>
    <n v="1"/>
    <n v="8"/>
    <d v="2019-04-06T00:00:00"/>
    <x v="11"/>
    <x v="2"/>
  </r>
  <r>
    <x v="0"/>
    <x v="0"/>
    <x v="1"/>
    <s v="2019"/>
    <n v="6303.36"/>
    <n v="1620.88"/>
    <s v="Apr-19"/>
    <n v="1"/>
    <n v="6"/>
    <d v="2019-04-06T00:00:00"/>
    <x v="11"/>
    <x v="0"/>
  </r>
  <r>
    <x v="3"/>
    <x v="0"/>
    <x v="1"/>
    <s v="2019"/>
    <n v="7109.37"/>
    <n v="3475.68"/>
    <s v="Apr-19"/>
    <n v="1"/>
    <n v="6"/>
    <d v="2019-04-06T00:00:00"/>
    <x v="11"/>
    <x v="0"/>
  </r>
  <r>
    <x v="0"/>
    <x v="4"/>
    <x v="1"/>
    <s v="2019"/>
    <n v="4623"/>
    <n v="351.75"/>
    <s v="Apr-19"/>
    <n v="1"/>
    <n v="3"/>
    <d v="2019-04-06T00:00:00"/>
    <x v="11"/>
    <x v="4"/>
  </r>
  <r>
    <x v="3"/>
    <x v="2"/>
    <x v="1"/>
    <s v="2019"/>
    <n v="8452.7199999999993"/>
    <n v="1423.6"/>
    <s v="Apr-19"/>
    <n v="1"/>
    <n v="3"/>
    <d v="2019-04-06T00:00:00"/>
    <x v="11"/>
    <x v="2"/>
  </r>
  <r>
    <x v="3"/>
    <x v="4"/>
    <x v="0"/>
    <s v="2019"/>
    <n v="19196.84"/>
    <n v="3233.16"/>
    <s v="Apr-19"/>
    <n v="1"/>
    <n v="10"/>
    <d v="2019-04-06T00:00:00"/>
    <x v="11"/>
    <x v="4"/>
  </r>
  <r>
    <x v="1"/>
    <x v="2"/>
    <x v="0"/>
    <s v="2019"/>
    <n v="1247.54"/>
    <n v="604.1"/>
    <s v="Apr-19"/>
    <n v="1"/>
    <n v="8"/>
    <d v="2019-04-06T00:00:00"/>
    <x v="11"/>
    <x v="2"/>
  </r>
  <r>
    <x v="0"/>
    <x v="1"/>
    <x v="1"/>
    <s v="2019"/>
    <n v="12858.1"/>
    <n v="3633.78"/>
    <s v="Apr-19"/>
    <n v="1"/>
    <n v="5"/>
    <d v="2019-04-06T00:00:00"/>
    <x v="11"/>
    <x v="1"/>
  </r>
  <r>
    <x v="3"/>
    <x v="3"/>
    <x v="0"/>
    <s v="2019"/>
    <n v="7638"/>
    <n v="-2673.3"/>
    <s v="Apr-19"/>
    <n v="1"/>
    <n v="10"/>
    <d v="2019-04-06T00:00:00"/>
    <x v="11"/>
    <x v="3"/>
  </r>
  <r>
    <x v="2"/>
    <x v="0"/>
    <x v="1"/>
    <s v="2019"/>
    <n v="2071.1"/>
    <n v="562.79999999999995"/>
    <s v="Apr-19"/>
    <n v="1"/>
    <n v="5"/>
    <d v="2019-04-06T00:00:00"/>
    <x v="11"/>
    <x v="0"/>
  </r>
  <r>
    <x v="1"/>
    <x v="4"/>
    <x v="1"/>
    <s v="2019"/>
    <n v="17267.240000000002"/>
    <n v="2640.84"/>
    <s v="Apr-19"/>
    <n v="1"/>
    <n v="6"/>
    <d v="2019-04-06T00:00:00"/>
    <x v="11"/>
    <x v="4"/>
  </r>
  <r>
    <x v="3"/>
    <x v="1"/>
    <x v="1"/>
    <s v="2019"/>
    <n v="13793.29"/>
    <n v="4868.22"/>
    <s v="Apr-19"/>
    <n v="1"/>
    <n v="2"/>
    <d v="2019-04-07T00:00:00"/>
    <x v="11"/>
    <x v="1"/>
  </r>
  <r>
    <x v="3"/>
    <x v="5"/>
    <x v="1"/>
    <s v="2019"/>
    <n v="19199.52"/>
    <n v="7679.82"/>
    <s v="Apr-19"/>
    <n v="1"/>
    <n v="5"/>
    <d v="2019-04-07T00:00:00"/>
    <x v="11"/>
    <x v="5"/>
  </r>
  <r>
    <x v="3"/>
    <x v="5"/>
    <x v="1"/>
    <s v="2019"/>
    <n v="9369.2800000000007"/>
    <n v="3944.96"/>
    <s v="Apr-19"/>
    <n v="1"/>
    <n v="7"/>
    <d v="2019-04-07T00:00:00"/>
    <x v="11"/>
    <x v="5"/>
  </r>
  <r>
    <x v="3"/>
    <x v="2"/>
    <x v="0"/>
    <s v="2019"/>
    <n v="5747.59"/>
    <n v="3146.04"/>
    <s v="Apr-19"/>
    <n v="1"/>
    <n v="10"/>
    <d v="2019-04-07T00:00:00"/>
    <x v="11"/>
    <x v="2"/>
  </r>
  <r>
    <x v="1"/>
    <x v="2"/>
    <x v="1"/>
    <s v="2019"/>
    <n v="7049.07"/>
    <n v="100.71"/>
    <s v="Apr-19"/>
    <n v="1"/>
    <n v="1"/>
    <d v="2019-04-07T00:00:00"/>
    <x v="11"/>
    <x v="2"/>
  </r>
  <r>
    <x v="3"/>
    <x v="4"/>
    <x v="1"/>
    <s v="2019"/>
    <n v="25759.360000000001"/>
    <n v="12599.71"/>
    <s v="Apr-19"/>
    <n v="1"/>
    <n v="5"/>
    <d v="2019-04-07T00:00:00"/>
    <x v="11"/>
    <x v="4"/>
  </r>
  <r>
    <x v="1"/>
    <x v="3"/>
    <x v="1"/>
    <s v="2019"/>
    <n v="3018.35"/>
    <n v="71.010000000000005"/>
    <s v="Apr-19"/>
    <n v="1"/>
    <n v="7"/>
    <d v="2019-04-07T00:00:00"/>
    <x v="11"/>
    <x v="3"/>
  </r>
  <r>
    <x v="3"/>
    <x v="1"/>
    <x v="1"/>
    <s v="2019"/>
    <n v="3462.56"/>
    <n v="325.88"/>
    <s v="Apr-19"/>
    <n v="1"/>
    <n v="4"/>
    <d v="2019-04-07T00:00:00"/>
    <x v="11"/>
    <x v="1"/>
  </r>
  <r>
    <x v="3"/>
    <x v="0"/>
    <x v="0"/>
    <s v="2019"/>
    <n v="3685.34"/>
    <n v="543.11"/>
    <s v="Apr-19"/>
    <n v="1"/>
    <n v="8"/>
    <d v="2019-04-07T00:00:00"/>
    <x v="11"/>
    <x v="0"/>
  </r>
  <r>
    <x v="0"/>
    <x v="0"/>
    <x v="1"/>
    <s v="2019"/>
    <n v="7848.04"/>
    <n v="3800.11"/>
    <s v="Apr-19"/>
    <n v="1"/>
    <n v="3"/>
    <d v="2019-04-08T00:00:00"/>
    <x v="11"/>
    <x v="0"/>
  </r>
  <r>
    <x v="1"/>
    <x v="2"/>
    <x v="1"/>
    <s v="2019"/>
    <n v="4944.6000000000004"/>
    <n v="1043.8499999999999"/>
    <s v="Apr-19"/>
    <n v="1"/>
    <n v="5"/>
    <d v="2019-04-08T00:00:00"/>
    <x v="11"/>
    <x v="2"/>
  </r>
  <r>
    <x v="2"/>
    <x v="2"/>
    <x v="1"/>
    <s v="2019"/>
    <n v="159.12"/>
    <n v="77.05"/>
    <s v="Apr-19"/>
    <n v="1"/>
    <n v="5"/>
    <d v="2019-04-08T00:00:00"/>
    <x v="11"/>
    <x v="2"/>
  </r>
  <r>
    <x v="0"/>
    <x v="2"/>
    <x v="0"/>
    <s v="2019"/>
    <n v="7525.44"/>
    <n v="4013.6"/>
    <s v="Apr-19"/>
    <n v="1"/>
    <n v="8"/>
    <d v="2019-04-08T00:00:00"/>
    <x v="11"/>
    <x v="2"/>
  </r>
  <r>
    <x v="1"/>
    <x v="4"/>
    <x v="1"/>
    <s v="2019"/>
    <n v="1121.8499999999999"/>
    <n v="97.54"/>
    <s v="Apr-19"/>
    <n v="1"/>
    <n v="5"/>
    <d v="2019-04-08T00:00:00"/>
    <x v="11"/>
    <x v="4"/>
  </r>
  <r>
    <x v="0"/>
    <x v="3"/>
    <x v="0"/>
    <s v="2019"/>
    <n v="5219.3"/>
    <n v="824.1"/>
    <s v="Apr-19"/>
    <n v="1"/>
    <n v="8"/>
    <d v="2019-04-08T00:00:00"/>
    <x v="11"/>
    <x v="3"/>
  </r>
  <r>
    <x v="0"/>
    <x v="1"/>
    <x v="0"/>
    <s v="2019"/>
    <n v="10263.06"/>
    <n v="3681.31"/>
    <s v="Apr-19"/>
    <n v="1"/>
    <n v="8"/>
    <d v="2019-04-08T00:00:00"/>
    <x v="11"/>
    <x v="1"/>
  </r>
  <r>
    <x v="3"/>
    <x v="3"/>
    <x v="1"/>
    <s v="2019"/>
    <n v="3589.86"/>
    <n v="1398.14"/>
    <s v="Apr-19"/>
    <n v="1"/>
    <n v="5"/>
    <d v="2019-04-08T00:00:00"/>
    <x v="11"/>
    <x v="3"/>
  </r>
  <r>
    <x v="0"/>
    <x v="0"/>
    <x v="1"/>
    <s v="2019"/>
    <n v="943.09"/>
    <n v="461.29"/>
    <s v="Apr-19"/>
    <n v="1"/>
    <n v="6"/>
    <d v="2019-04-08T00:00:00"/>
    <x v="11"/>
    <x v="0"/>
  </r>
  <r>
    <x v="0"/>
    <x v="4"/>
    <x v="1"/>
    <s v="2019"/>
    <n v="14182.56"/>
    <n v="2836.52"/>
    <s v="Apr-19"/>
    <n v="1"/>
    <n v="7"/>
    <d v="2019-04-09T00:00:00"/>
    <x v="11"/>
    <x v="4"/>
  </r>
  <r>
    <x v="3"/>
    <x v="0"/>
    <x v="0"/>
    <s v="2019"/>
    <n v="3823.02"/>
    <n v="-1210.6199999999999"/>
    <s v="Apr-19"/>
    <n v="1"/>
    <n v="10"/>
    <d v="2019-04-09T00:00:00"/>
    <x v="11"/>
    <x v="0"/>
  </r>
  <r>
    <x v="1"/>
    <x v="0"/>
    <x v="0"/>
    <s v="2019"/>
    <n v="4296.38"/>
    <n v="1266.28"/>
    <s v="Apr-19"/>
    <n v="1"/>
    <n v="9"/>
    <d v="2019-04-09T00:00:00"/>
    <x v="11"/>
    <x v="0"/>
  </r>
  <r>
    <x v="2"/>
    <x v="4"/>
    <x v="1"/>
    <s v="2019"/>
    <n v="12080.77"/>
    <n v="4196.47"/>
    <s v="Apr-19"/>
    <n v="1"/>
    <n v="7"/>
    <d v="2019-04-09T00:00:00"/>
    <x v="11"/>
    <x v="4"/>
  </r>
  <r>
    <x v="0"/>
    <x v="0"/>
    <x v="1"/>
    <s v="2019"/>
    <n v="770.5"/>
    <n v="251.25"/>
    <s v="Apr-19"/>
    <n v="1"/>
    <n v="3"/>
    <d v="2019-04-09T00:00:00"/>
    <x v="11"/>
    <x v="0"/>
  </r>
  <r>
    <x v="0"/>
    <x v="0"/>
    <x v="1"/>
    <s v="2019"/>
    <n v="6874.2"/>
    <n v="1736.6"/>
    <s v="Apr-19"/>
    <n v="1"/>
    <n v="1"/>
    <d v="2019-04-09T00:00:00"/>
    <x v="11"/>
    <x v="0"/>
  </r>
  <r>
    <x v="3"/>
    <x v="3"/>
    <x v="1"/>
    <s v="2019"/>
    <n v="3624.43"/>
    <n v="551.54"/>
    <s v="Apr-19"/>
    <n v="1"/>
    <n v="4"/>
    <d v="2019-04-09T00:00:00"/>
    <x v="11"/>
    <x v="3"/>
  </r>
  <r>
    <x v="3"/>
    <x v="2"/>
    <x v="0"/>
    <s v="2019"/>
    <n v="11215.8"/>
    <n v="-2617"/>
    <s v="Apr-19"/>
    <n v="1"/>
    <n v="10"/>
    <d v="2019-04-09T00:00:00"/>
    <x v="11"/>
    <x v="2"/>
  </r>
  <r>
    <x v="0"/>
    <x v="0"/>
    <x v="0"/>
    <s v="2019"/>
    <n v="2914.5"/>
    <n v="-1117.25"/>
    <s v="Apr-19"/>
    <n v="1"/>
    <n v="10"/>
    <d v="2019-04-10T00:00:00"/>
    <x v="11"/>
    <x v="0"/>
  </r>
  <r>
    <x v="1"/>
    <x v="0"/>
    <x v="1"/>
    <s v="2019"/>
    <n v="1977.84"/>
    <n v="-461.49"/>
    <s v="Apr-19"/>
    <n v="1"/>
    <n v="3"/>
    <d v="2019-04-10T00:00:00"/>
    <x v="11"/>
    <x v="0"/>
  </r>
  <r>
    <x v="0"/>
    <x v="5"/>
    <x v="1"/>
    <s v="2019"/>
    <n v="1115.55"/>
    <n v="334.65"/>
    <s v="Apr-19"/>
    <n v="1"/>
    <n v="6"/>
    <d v="2019-04-10T00:00:00"/>
    <x v="11"/>
    <x v="5"/>
  </r>
  <r>
    <x v="2"/>
    <x v="0"/>
    <x v="1"/>
    <s v="2019"/>
    <n v="9191.06"/>
    <n v="3386.18"/>
    <s v="Apr-19"/>
    <n v="1"/>
    <n v="6"/>
    <d v="2019-04-10T00:00:00"/>
    <x v="11"/>
    <x v="0"/>
  </r>
  <r>
    <x v="3"/>
    <x v="0"/>
    <x v="1"/>
    <s v="2019"/>
    <n v="1055.25"/>
    <n v="82.04"/>
    <s v="Apr-19"/>
    <n v="1"/>
    <n v="3"/>
    <d v="2019-04-10T00:00:00"/>
    <x v="11"/>
    <x v="0"/>
  </r>
  <r>
    <x v="1"/>
    <x v="3"/>
    <x v="0"/>
    <s v="2019"/>
    <n v="14393.61"/>
    <n v="3998.19"/>
    <s v="Apr-19"/>
    <n v="1"/>
    <n v="8"/>
    <d v="2019-04-10T00:00:00"/>
    <x v="11"/>
    <x v="3"/>
  </r>
  <r>
    <x v="3"/>
    <x v="0"/>
    <x v="1"/>
    <s v="2019"/>
    <n v="5270.22"/>
    <n v="801.99"/>
    <s v="Apr-19"/>
    <n v="1"/>
    <n v="2"/>
    <d v="2019-04-10T00:00:00"/>
    <x v="11"/>
    <x v="0"/>
  </r>
  <r>
    <x v="3"/>
    <x v="0"/>
    <x v="1"/>
    <s v="2019"/>
    <n v="41754.400000000001"/>
    <n v="15383.2"/>
    <s v="Apr-19"/>
    <n v="1"/>
    <n v="7"/>
    <d v="2019-04-10T00:00:00"/>
    <x v="11"/>
    <x v="0"/>
  </r>
  <r>
    <x v="3"/>
    <x v="2"/>
    <x v="1"/>
    <s v="2019"/>
    <n v="28600.959999999999"/>
    <n v="11502.56"/>
    <s v="Apr-19"/>
    <n v="1"/>
    <n v="4"/>
    <d v="2019-04-10T00:00:00"/>
    <x v="11"/>
    <x v="2"/>
  </r>
  <r>
    <x v="3"/>
    <x v="4"/>
    <x v="1"/>
    <s v="2019"/>
    <n v="633.15"/>
    <n v="133.65"/>
    <s v="Apr-19"/>
    <n v="1"/>
    <n v="4"/>
    <d v="2019-04-10T00:00:00"/>
    <x v="11"/>
    <x v="4"/>
  </r>
  <r>
    <x v="3"/>
    <x v="0"/>
    <x v="1"/>
    <s v="2019"/>
    <n v="24728.02"/>
    <n v="2863.22"/>
    <s v="Apr-19"/>
    <n v="1"/>
    <n v="1"/>
    <d v="2019-04-11T00:00:00"/>
    <x v="11"/>
    <x v="0"/>
  </r>
  <r>
    <x v="2"/>
    <x v="4"/>
    <x v="1"/>
    <s v="2019"/>
    <n v="11539.74"/>
    <n v="2186.48"/>
    <s v="Apr-19"/>
    <n v="1"/>
    <n v="4"/>
    <d v="2019-04-11T00:00:00"/>
    <x v="11"/>
    <x v="4"/>
  </r>
  <r>
    <x v="0"/>
    <x v="0"/>
    <x v="1"/>
    <s v="2019"/>
    <n v="820.08"/>
    <n v="389.54"/>
    <s v="Apr-19"/>
    <n v="1"/>
    <n v="5"/>
    <d v="2019-04-11T00:00:00"/>
    <x v="11"/>
    <x v="0"/>
  </r>
  <r>
    <x v="1"/>
    <x v="5"/>
    <x v="1"/>
    <s v="2019"/>
    <n v="8160.6"/>
    <n v="2215.02"/>
    <s v="Apr-19"/>
    <n v="1"/>
    <n v="4"/>
    <d v="2019-04-11T00:00:00"/>
    <x v="11"/>
    <x v="5"/>
  </r>
  <r>
    <x v="1"/>
    <x v="0"/>
    <x v="1"/>
    <s v="2019"/>
    <n v="3624.43"/>
    <n v="1615.23"/>
    <s v="Apr-19"/>
    <n v="1"/>
    <n v="2"/>
    <d v="2019-04-11T00:00:00"/>
    <x v="11"/>
    <x v="0"/>
  </r>
  <r>
    <x v="0"/>
    <x v="2"/>
    <x v="1"/>
    <s v="2019"/>
    <n v="4527.5200000000004"/>
    <n v="1970.82"/>
    <s v="Apr-19"/>
    <n v="1"/>
    <n v="3"/>
    <d v="2019-04-12T00:00:00"/>
    <x v="11"/>
    <x v="2"/>
  </r>
  <r>
    <x v="1"/>
    <x v="2"/>
    <x v="1"/>
    <s v="2019"/>
    <n v="24885.14"/>
    <n v="1066.52"/>
    <s v="Apr-19"/>
    <n v="1"/>
    <n v="6"/>
    <d v="2019-04-12T00:00:00"/>
    <x v="11"/>
    <x v="2"/>
  </r>
  <r>
    <x v="0"/>
    <x v="4"/>
    <x v="1"/>
    <s v="2019"/>
    <n v="1308.51"/>
    <n v="130.83000000000001"/>
    <s v="Apr-19"/>
    <n v="1"/>
    <n v="3"/>
    <d v="2019-04-12T00:00:00"/>
    <x v="11"/>
    <x v="4"/>
  </r>
  <r>
    <x v="2"/>
    <x v="0"/>
    <x v="1"/>
    <s v="2019"/>
    <n v="6454.11"/>
    <n v="1698.45"/>
    <s v="Apr-19"/>
    <n v="1"/>
    <n v="7"/>
    <d v="2019-04-12T00:00:00"/>
    <x v="11"/>
    <x v="0"/>
  </r>
  <r>
    <x v="1"/>
    <x v="3"/>
    <x v="1"/>
    <s v="2019"/>
    <n v="10540.44"/>
    <n v="5499.36"/>
    <s v="Apr-19"/>
    <n v="1"/>
    <n v="5"/>
    <d v="2019-04-12T00:00:00"/>
    <x v="11"/>
    <x v="3"/>
  </r>
  <r>
    <x v="1"/>
    <x v="0"/>
    <x v="0"/>
    <s v="2019"/>
    <n v="8554.56"/>
    <n v="2431.2800000000002"/>
    <s v="Apr-19"/>
    <n v="1"/>
    <n v="8"/>
    <d v="2019-04-12T00:00:00"/>
    <x v="11"/>
    <x v="0"/>
  </r>
  <r>
    <x v="0"/>
    <x v="0"/>
    <x v="1"/>
    <s v="2019"/>
    <n v="19340.22"/>
    <n v="2502.86"/>
    <s v="Apr-19"/>
    <n v="1"/>
    <n v="4"/>
    <d v="2019-04-12T00:00:00"/>
    <x v="11"/>
    <x v="0"/>
  </r>
  <r>
    <x v="0"/>
    <x v="0"/>
    <x v="1"/>
    <s v="2019"/>
    <n v="753.75"/>
    <n v="167.5"/>
    <s v="Apr-19"/>
    <n v="1"/>
    <n v="4"/>
    <d v="2019-04-13T00:00:00"/>
    <x v="11"/>
    <x v="0"/>
  </r>
  <r>
    <x v="0"/>
    <x v="5"/>
    <x v="1"/>
    <s v="2019"/>
    <n v="10232.24"/>
    <n v="1890.74"/>
    <s v="Apr-19"/>
    <n v="1"/>
    <n v="1"/>
    <d v="2019-04-13T00:00:00"/>
    <x v="11"/>
    <x v="5"/>
  </r>
  <r>
    <x v="2"/>
    <x v="3"/>
    <x v="1"/>
    <s v="2019"/>
    <n v="3386.18"/>
    <n v="641.58000000000004"/>
    <s v="Apr-19"/>
    <n v="1"/>
    <n v="5"/>
    <d v="2019-04-13T00:00:00"/>
    <x v="11"/>
    <x v="3"/>
  </r>
  <r>
    <x v="0"/>
    <x v="2"/>
    <x v="1"/>
    <s v="2019"/>
    <n v="12529"/>
    <n v="1621.4"/>
    <s v="Apr-19"/>
    <n v="1"/>
    <n v="1"/>
    <d v="2019-04-13T00:00:00"/>
    <x v="11"/>
    <x v="2"/>
  </r>
  <r>
    <x v="0"/>
    <x v="0"/>
    <x v="0"/>
    <s v="2019"/>
    <n v="7236"/>
    <n v="3457.2"/>
    <s v="Apr-19"/>
    <n v="1"/>
    <n v="9"/>
    <d v="2019-04-13T00:00:00"/>
    <x v="11"/>
    <x v="0"/>
  </r>
  <r>
    <x v="0"/>
    <x v="0"/>
    <x v="0"/>
    <s v="2019"/>
    <n v="14399.1"/>
    <n v="8138.62"/>
    <s v="Apr-19"/>
    <n v="1"/>
    <n v="9"/>
    <d v="2019-04-13T00:00:00"/>
    <x v="11"/>
    <x v="0"/>
  </r>
  <r>
    <x v="0"/>
    <x v="5"/>
    <x v="0"/>
    <s v="2019"/>
    <n v="24723.8"/>
    <n v="13168.13"/>
    <s v="Apr-19"/>
    <n v="1"/>
    <n v="8"/>
    <d v="2019-04-13T00:00:00"/>
    <x v="11"/>
    <x v="5"/>
  </r>
  <r>
    <x v="3"/>
    <x v="5"/>
    <x v="0"/>
    <s v="2019"/>
    <n v="1699.45"/>
    <n v="751.33"/>
    <s v="Apr-19"/>
    <n v="1"/>
    <n v="9"/>
    <d v="2019-04-13T00:00:00"/>
    <x v="11"/>
    <x v="5"/>
  </r>
  <r>
    <x v="1"/>
    <x v="4"/>
    <x v="1"/>
    <s v="2019"/>
    <n v="982.89"/>
    <n v="131.05000000000001"/>
    <s v="Apr-19"/>
    <n v="1"/>
    <n v="5"/>
    <d v="2019-04-13T00:00:00"/>
    <x v="11"/>
    <x v="4"/>
  </r>
  <r>
    <x v="3"/>
    <x v="4"/>
    <x v="0"/>
    <s v="2019"/>
    <n v="3094.33"/>
    <n v="1109.93"/>
    <s v="Apr-19"/>
    <n v="1"/>
    <n v="8"/>
    <d v="2019-04-14T00:00:00"/>
    <x v="11"/>
    <x v="4"/>
  </r>
  <r>
    <x v="2"/>
    <x v="3"/>
    <x v="1"/>
    <s v="2019"/>
    <n v="4838.74"/>
    <n v="631.14"/>
    <s v="Apr-19"/>
    <n v="1"/>
    <n v="4"/>
    <d v="2019-04-14T00:00:00"/>
    <x v="11"/>
    <x v="3"/>
  </r>
  <r>
    <x v="3"/>
    <x v="0"/>
    <x v="1"/>
    <s v="2019"/>
    <n v="1824.54"/>
    <n v="1031.26"/>
    <s v="Apr-19"/>
    <n v="1"/>
    <n v="6"/>
    <d v="2019-04-14T00:00:00"/>
    <x v="11"/>
    <x v="0"/>
  </r>
  <r>
    <x v="3"/>
    <x v="3"/>
    <x v="1"/>
    <s v="2019"/>
    <n v="22073.82"/>
    <n v="6970.68"/>
    <s v="Apr-19"/>
    <n v="1"/>
    <n v="1"/>
    <d v="2019-04-14T00:00:00"/>
    <x v="11"/>
    <x v="3"/>
  </r>
  <r>
    <x v="2"/>
    <x v="5"/>
    <x v="1"/>
    <s v="2019"/>
    <n v="14588.58"/>
    <n v="2303.46"/>
    <s v="Apr-19"/>
    <n v="1"/>
    <n v="3"/>
    <d v="2019-04-14T00:00:00"/>
    <x v="11"/>
    <x v="5"/>
  </r>
  <r>
    <x v="3"/>
    <x v="0"/>
    <x v="1"/>
    <s v="2019"/>
    <n v="1514.87"/>
    <n v="53.47"/>
    <s v="Apr-19"/>
    <n v="1"/>
    <n v="1"/>
    <d v="2019-04-14T00:00:00"/>
    <x v="11"/>
    <x v="0"/>
  </r>
  <r>
    <x v="1"/>
    <x v="0"/>
    <x v="1"/>
    <s v="2019"/>
    <n v="40041.339999999997"/>
    <n v="5222.78"/>
    <s v="Apr-19"/>
    <n v="1"/>
    <n v="2"/>
    <d v="2019-04-14T00:00:00"/>
    <x v="11"/>
    <x v="0"/>
  </r>
  <r>
    <x v="1"/>
    <x v="2"/>
    <x v="1"/>
    <s v="2019"/>
    <n v="1029.1199999999999"/>
    <n v="385.92"/>
    <s v="Apr-19"/>
    <n v="1"/>
    <n v="6"/>
    <d v="2019-04-14T00:00:00"/>
    <x v="11"/>
    <x v="2"/>
  </r>
  <r>
    <x v="2"/>
    <x v="0"/>
    <x v="0"/>
    <s v="2019"/>
    <n v="4175.4399999999996"/>
    <n v="1977.84"/>
    <s v="Apr-19"/>
    <n v="1"/>
    <n v="10"/>
    <d v="2019-04-14T00:00:00"/>
    <x v="11"/>
    <x v="0"/>
  </r>
  <r>
    <x v="3"/>
    <x v="3"/>
    <x v="1"/>
    <s v="2019"/>
    <n v="3714.48"/>
    <n v="2063.6"/>
    <s v="Apr-19"/>
    <n v="1"/>
    <n v="6"/>
    <d v="2019-04-15T00:00:00"/>
    <x v="11"/>
    <x v="3"/>
  </r>
  <r>
    <x v="0"/>
    <x v="0"/>
    <x v="1"/>
    <s v="2019"/>
    <n v="8190.08"/>
    <n v="1740.4"/>
    <s v="Apr-19"/>
    <n v="1"/>
    <n v="5"/>
    <d v="2019-04-15T00:00:00"/>
    <x v="11"/>
    <x v="0"/>
  </r>
  <r>
    <x v="3"/>
    <x v="0"/>
    <x v="0"/>
    <s v="2019"/>
    <n v="2607.64"/>
    <n v="-260.76"/>
    <s v="Apr-19"/>
    <n v="1"/>
    <n v="8"/>
    <d v="2019-04-15T00:00:00"/>
    <x v="11"/>
    <x v="0"/>
  </r>
  <r>
    <x v="3"/>
    <x v="4"/>
    <x v="1"/>
    <s v="2019"/>
    <n v="7217.91"/>
    <n v="3570.98"/>
    <s v="Apr-19"/>
    <n v="1"/>
    <n v="1"/>
    <d v="2019-04-15T00:00:00"/>
    <x v="11"/>
    <x v="4"/>
  </r>
  <r>
    <x v="0"/>
    <x v="4"/>
    <x v="0"/>
    <s v="2019"/>
    <n v="1658.12"/>
    <n v="756.97"/>
    <s v="Apr-19"/>
    <n v="1"/>
    <n v="9"/>
    <d v="2019-04-15T00:00:00"/>
    <x v="11"/>
    <x v="4"/>
  </r>
  <r>
    <x v="0"/>
    <x v="0"/>
    <x v="1"/>
    <s v="2019"/>
    <n v="3953.67"/>
    <n v="-338.88"/>
    <s v="Apr-19"/>
    <n v="1"/>
    <n v="6"/>
    <d v="2019-04-15T00:00:00"/>
    <x v="11"/>
    <x v="0"/>
  </r>
  <r>
    <x v="0"/>
    <x v="0"/>
    <x v="1"/>
    <s v="2019"/>
    <n v="3525.81"/>
    <n v="1073.07"/>
    <s v="Apr-19"/>
    <n v="1"/>
    <n v="5"/>
    <d v="2019-04-15T00:00:00"/>
    <x v="11"/>
    <x v="0"/>
  </r>
  <r>
    <x v="0"/>
    <x v="0"/>
    <x v="1"/>
    <s v="2019"/>
    <n v="4759.68"/>
    <n v="594.96"/>
    <s v="Apr-19"/>
    <n v="1"/>
    <n v="5"/>
    <d v="2019-04-15T00:00:00"/>
    <x v="11"/>
    <x v="0"/>
  </r>
  <r>
    <x v="3"/>
    <x v="3"/>
    <x v="1"/>
    <s v="2019"/>
    <n v="1718.55"/>
    <n v="795.96"/>
    <s v="Apr-19"/>
    <n v="1"/>
    <n v="2"/>
    <d v="2019-04-15T00:00:00"/>
    <x v="11"/>
    <x v="3"/>
  </r>
  <r>
    <x v="0"/>
    <x v="0"/>
    <x v="1"/>
    <s v="2019"/>
    <n v="4811.9399999999996"/>
    <n v="1122.78"/>
    <s v="Apr-19"/>
    <n v="1"/>
    <n v="2"/>
    <d v="2019-04-16T00:00:00"/>
    <x v="11"/>
    <x v="0"/>
  </r>
  <r>
    <x v="1"/>
    <x v="2"/>
    <x v="1"/>
    <s v="2019"/>
    <n v="967.48"/>
    <n v="366.64"/>
    <s v="Apr-19"/>
    <n v="1"/>
    <n v="5"/>
    <d v="2019-04-16T00:00:00"/>
    <x v="11"/>
    <x v="2"/>
  </r>
  <r>
    <x v="3"/>
    <x v="4"/>
    <x v="0"/>
    <s v="2019"/>
    <n v="19838.7"/>
    <n v="10580.64"/>
    <s v="Apr-19"/>
    <n v="1"/>
    <n v="8"/>
    <d v="2019-04-16T00:00:00"/>
    <x v="11"/>
    <x v="4"/>
  </r>
  <r>
    <x v="2"/>
    <x v="1"/>
    <x v="1"/>
    <s v="2019"/>
    <n v="25414.17"/>
    <n v="12983.29"/>
    <s v="Apr-19"/>
    <n v="1"/>
    <n v="5"/>
    <d v="2019-04-16T00:00:00"/>
    <x v="11"/>
    <x v="1"/>
  </r>
  <r>
    <x v="3"/>
    <x v="2"/>
    <x v="1"/>
    <s v="2019"/>
    <n v="11316.97"/>
    <n v="6075.44"/>
    <s v="Apr-19"/>
    <n v="1"/>
    <n v="2"/>
    <d v="2019-04-16T00:00:00"/>
    <x v="11"/>
    <x v="2"/>
  </r>
  <r>
    <x v="3"/>
    <x v="0"/>
    <x v="1"/>
    <s v="2019"/>
    <n v="4805.57"/>
    <n v="2579.8200000000002"/>
    <s v="Apr-19"/>
    <n v="1"/>
    <n v="6"/>
    <d v="2019-04-16T00:00:00"/>
    <x v="11"/>
    <x v="0"/>
  </r>
  <r>
    <x v="0"/>
    <x v="0"/>
    <x v="1"/>
    <s v="2019"/>
    <n v="2613"/>
    <n v="696.8"/>
    <s v="Apr-19"/>
    <n v="1"/>
    <n v="6"/>
    <d v="2019-04-16T00:00:00"/>
    <x v="11"/>
    <x v="0"/>
  </r>
  <r>
    <x v="3"/>
    <x v="0"/>
    <x v="1"/>
    <s v="2019"/>
    <n v="3051.18"/>
    <n v="1724.58"/>
    <s v="Apr-19"/>
    <n v="1"/>
    <n v="4"/>
    <d v="2019-04-17T00:00:00"/>
    <x v="11"/>
    <x v="0"/>
  </r>
  <r>
    <x v="2"/>
    <x v="0"/>
    <x v="1"/>
    <s v="2019"/>
    <n v="42594.58"/>
    <n v="10312.4"/>
    <s v="Apr-19"/>
    <n v="1"/>
    <n v="4"/>
    <d v="2019-04-17T00:00:00"/>
    <x v="11"/>
    <x v="0"/>
  </r>
  <r>
    <x v="0"/>
    <x v="4"/>
    <x v="1"/>
    <s v="2019"/>
    <n v="6716.08"/>
    <n v="-479.72"/>
    <s v="Apr-19"/>
    <n v="1"/>
    <n v="2"/>
    <d v="2019-04-17T00:00:00"/>
    <x v="11"/>
    <x v="4"/>
  </r>
  <r>
    <x v="2"/>
    <x v="1"/>
    <x v="0"/>
    <s v="2019"/>
    <n v="2836.11"/>
    <n v="400.38"/>
    <s v="Apr-19"/>
    <n v="1"/>
    <n v="10"/>
    <d v="2019-04-17T00:00:00"/>
    <x v="11"/>
    <x v="1"/>
  </r>
  <r>
    <x v="2"/>
    <x v="2"/>
    <x v="1"/>
    <s v="2019"/>
    <n v="6583.42"/>
    <n v="2168.66"/>
    <s v="Apr-19"/>
    <n v="1"/>
    <n v="5"/>
    <d v="2019-04-17T00:00:00"/>
    <x v="11"/>
    <x v="2"/>
  </r>
  <r>
    <x v="3"/>
    <x v="1"/>
    <x v="0"/>
    <s v="2019"/>
    <n v="1935.5"/>
    <n v="1030.8599999999999"/>
    <s v="Apr-19"/>
    <n v="1"/>
    <n v="8"/>
    <d v="2019-04-17T00:00:00"/>
    <x v="11"/>
    <x v="1"/>
  </r>
  <r>
    <x v="3"/>
    <x v="5"/>
    <x v="0"/>
    <s v="2019"/>
    <n v="3681.65"/>
    <n v="368.15"/>
    <s v="Apr-19"/>
    <n v="1"/>
    <n v="9"/>
    <d v="2019-04-17T00:00:00"/>
    <x v="11"/>
    <x v="5"/>
  </r>
  <r>
    <x v="1"/>
    <x v="3"/>
    <x v="0"/>
    <s v="2019"/>
    <n v="3014.2"/>
    <n v="1245.01"/>
    <s v="Apr-19"/>
    <n v="1"/>
    <n v="10"/>
    <d v="2019-04-17T00:00:00"/>
    <x v="11"/>
    <x v="3"/>
  </r>
  <r>
    <x v="0"/>
    <x v="3"/>
    <x v="1"/>
    <s v="2019"/>
    <n v="5081.28"/>
    <n v="1270.32"/>
    <s v="Apr-19"/>
    <n v="1"/>
    <n v="1"/>
    <d v="2019-04-17T00:00:00"/>
    <x v="11"/>
    <x v="3"/>
  </r>
  <r>
    <x v="0"/>
    <x v="2"/>
    <x v="1"/>
    <s v="2019"/>
    <n v="16757.37"/>
    <n v="4096.26"/>
    <s v="Apr-19"/>
    <n v="1"/>
    <n v="1"/>
    <d v="2019-04-18T00:00:00"/>
    <x v="11"/>
    <x v="2"/>
  </r>
  <r>
    <x v="3"/>
    <x v="5"/>
    <x v="1"/>
    <s v="2019"/>
    <n v="6687.94"/>
    <n v="1308.51"/>
    <s v="Apr-19"/>
    <n v="1"/>
    <n v="6"/>
    <d v="2019-04-18T00:00:00"/>
    <x v="11"/>
    <x v="5"/>
  </r>
  <r>
    <x v="0"/>
    <x v="3"/>
    <x v="0"/>
    <s v="2019"/>
    <n v="1858.58"/>
    <n v="997.76"/>
    <s v="Apr-19"/>
    <n v="1"/>
    <n v="8"/>
    <d v="2019-04-18T00:00:00"/>
    <x v="11"/>
    <x v="3"/>
  </r>
  <r>
    <x v="2"/>
    <x v="0"/>
    <x v="1"/>
    <s v="2019"/>
    <n v="6697.32"/>
    <n v="787.92"/>
    <s v="Apr-19"/>
    <n v="1"/>
    <n v="7"/>
    <d v="2019-04-18T00:00:00"/>
    <x v="11"/>
    <x v="0"/>
  </r>
  <r>
    <x v="3"/>
    <x v="1"/>
    <x v="1"/>
    <s v="2019"/>
    <n v="9515.34"/>
    <n v="1480.14"/>
    <s v="Apr-19"/>
    <n v="1"/>
    <n v="4"/>
    <d v="2019-04-18T00:00:00"/>
    <x v="11"/>
    <x v="1"/>
  </r>
  <r>
    <x v="3"/>
    <x v="1"/>
    <x v="1"/>
    <s v="2019"/>
    <n v="2953.36"/>
    <n v="1616.56"/>
    <s v="Apr-19"/>
    <n v="1"/>
    <n v="1"/>
    <d v="2019-04-18T00:00:00"/>
    <x v="11"/>
    <x v="1"/>
  </r>
  <r>
    <x v="3"/>
    <x v="0"/>
    <x v="0"/>
    <s v="2019"/>
    <n v="11717.96"/>
    <n v="1480.18"/>
    <s v="Apr-19"/>
    <n v="1"/>
    <n v="9"/>
    <d v="2019-04-18T00:00:00"/>
    <x v="11"/>
    <x v="0"/>
  </r>
  <r>
    <x v="3"/>
    <x v="2"/>
    <x v="1"/>
    <s v="2019"/>
    <n v="8007.84"/>
    <n v="3914.96"/>
    <s v="Apr-19"/>
    <n v="1"/>
    <n v="5"/>
    <d v="2019-04-18T00:00:00"/>
    <x v="11"/>
    <x v="2"/>
  </r>
  <r>
    <x v="2"/>
    <x v="0"/>
    <x v="1"/>
    <s v="2019"/>
    <n v="19095"/>
    <n v="8643"/>
    <s v="Apr-19"/>
    <n v="1"/>
    <n v="7"/>
    <d v="2019-04-19T00:00:00"/>
    <x v="11"/>
    <x v="0"/>
  </r>
  <r>
    <x v="2"/>
    <x v="2"/>
    <x v="1"/>
    <s v="2019"/>
    <n v="6105.04"/>
    <n v="2657.52"/>
    <s v="Apr-19"/>
    <n v="1"/>
    <n v="3"/>
    <d v="2019-04-19T00:00:00"/>
    <x v="11"/>
    <x v="2"/>
  </r>
  <r>
    <x v="2"/>
    <x v="1"/>
    <x v="1"/>
    <s v="2019"/>
    <n v="44010.96"/>
    <n v="18122.16"/>
    <s v="Apr-19"/>
    <n v="1"/>
    <n v="3"/>
    <d v="2019-04-19T00:00:00"/>
    <x v="11"/>
    <x v="1"/>
  </r>
  <r>
    <x v="3"/>
    <x v="3"/>
    <x v="1"/>
    <s v="2019"/>
    <n v="7477.2"/>
    <n v="1495.44"/>
    <s v="Apr-19"/>
    <n v="1"/>
    <n v="7"/>
    <d v="2019-04-19T00:00:00"/>
    <x v="11"/>
    <x v="3"/>
  </r>
  <r>
    <x v="3"/>
    <x v="0"/>
    <x v="0"/>
    <s v="2019"/>
    <n v="5473.63"/>
    <n v="1427.9"/>
    <s v="Apr-19"/>
    <n v="1"/>
    <n v="8"/>
    <d v="2019-04-19T00:00:00"/>
    <x v="11"/>
    <x v="0"/>
  </r>
  <r>
    <x v="1"/>
    <x v="0"/>
    <x v="0"/>
    <s v="2019"/>
    <n v="5140.78"/>
    <n v="2291.02"/>
    <s v="Apr-19"/>
    <n v="1"/>
    <n v="10"/>
    <d v="2019-04-19T00:00:00"/>
    <x v="11"/>
    <x v="0"/>
  </r>
  <r>
    <x v="3"/>
    <x v="2"/>
    <x v="1"/>
    <s v="2019"/>
    <n v="18534.88"/>
    <n v="10340.48"/>
    <s v="Apr-19"/>
    <n v="1"/>
    <n v="6"/>
    <d v="2019-04-19T00:00:00"/>
    <x v="11"/>
    <x v="2"/>
  </r>
  <r>
    <x v="0"/>
    <x v="0"/>
    <x v="1"/>
    <s v="2019"/>
    <n v="3479.98"/>
    <n v="546.84"/>
    <s v="Apr-19"/>
    <n v="1"/>
    <n v="6"/>
    <d v="2019-04-19T00:00:00"/>
    <x v="11"/>
    <x v="0"/>
  </r>
  <r>
    <x v="0"/>
    <x v="2"/>
    <x v="0"/>
    <s v="2019"/>
    <n v="4837.3999999999996"/>
    <n v="2698.75"/>
    <s v="Apr-19"/>
    <n v="1"/>
    <n v="9"/>
    <d v="2019-04-20T00:00:00"/>
    <x v="11"/>
    <x v="2"/>
  </r>
  <r>
    <x v="0"/>
    <x v="0"/>
    <x v="1"/>
    <s v="2019"/>
    <n v="27641.52"/>
    <n v="10749.44"/>
    <s v="Apr-19"/>
    <n v="1"/>
    <n v="4"/>
    <d v="2019-04-20T00:00:00"/>
    <x v="11"/>
    <x v="0"/>
  </r>
  <r>
    <x v="3"/>
    <x v="5"/>
    <x v="0"/>
    <s v="2019"/>
    <n v="1318.56"/>
    <n v="-329.64"/>
    <s v="Apr-19"/>
    <n v="1"/>
    <n v="8"/>
    <d v="2019-04-20T00:00:00"/>
    <x v="11"/>
    <x v="5"/>
  </r>
  <r>
    <x v="0"/>
    <x v="5"/>
    <x v="0"/>
    <s v="2019"/>
    <n v="1998.61"/>
    <n v="546.99"/>
    <s v="Apr-19"/>
    <n v="1"/>
    <n v="10"/>
    <d v="2019-04-20T00:00:00"/>
    <x v="11"/>
    <x v="5"/>
  </r>
  <r>
    <x v="3"/>
    <x v="0"/>
    <x v="0"/>
    <s v="2019"/>
    <n v="25708.23"/>
    <n v="7306.56"/>
    <s v="Apr-19"/>
    <n v="1"/>
    <n v="9"/>
    <d v="2019-04-20T00:00:00"/>
    <x v="11"/>
    <x v="0"/>
  </r>
  <r>
    <x v="0"/>
    <x v="2"/>
    <x v="1"/>
    <s v="2019"/>
    <n v="6042.06"/>
    <n v="2685.36"/>
    <s v="Apr-19"/>
    <n v="1"/>
    <n v="5"/>
    <d v="2019-04-20T00:00:00"/>
    <x v="11"/>
    <x v="2"/>
  </r>
  <r>
    <x v="3"/>
    <x v="3"/>
    <x v="0"/>
    <s v="2019"/>
    <n v="24123.35"/>
    <n v="7363.95"/>
    <s v="Apr-19"/>
    <n v="1"/>
    <n v="10"/>
    <d v="2019-04-20T00:00:00"/>
    <x v="11"/>
    <x v="3"/>
  </r>
  <r>
    <x v="3"/>
    <x v="2"/>
    <x v="1"/>
    <s v="2019"/>
    <n v="7542.52"/>
    <n v="4287.3100000000004"/>
    <s v="Apr-19"/>
    <n v="1"/>
    <n v="6"/>
    <d v="2019-04-20T00:00:00"/>
    <x v="11"/>
    <x v="2"/>
  </r>
  <r>
    <x v="3"/>
    <x v="3"/>
    <x v="1"/>
    <s v="2019"/>
    <n v="18717.12"/>
    <n v="623.91999999999996"/>
    <s v="Apr-19"/>
    <n v="1"/>
    <n v="2"/>
    <d v="2019-04-20T00:00:00"/>
    <x v="11"/>
    <x v="3"/>
  </r>
  <r>
    <x v="3"/>
    <x v="3"/>
    <x v="1"/>
    <s v="2019"/>
    <n v="13919.92"/>
    <n v="2187.44"/>
    <s v="Apr-19"/>
    <n v="1"/>
    <n v="7"/>
    <d v="2019-04-20T00:00:00"/>
    <x v="11"/>
    <x v="3"/>
  </r>
  <r>
    <x v="0"/>
    <x v="5"/>
    <x v="1"/>
    <s v="2019"/>
    <n v="6836.01"/>
    <n v="2230.71"/>
    <s v="Apr-19"/>
    <n v="1"/>
    <n v="4"/>
    <d v="2019-04-20T00:00:00"/>
    <x v="11"/>
    <x v="5"/>
  </r>
  <r>
    <x v="0"/>
    <x v="1"/>
    <x v="0"/>
    <s v="2019"/>
    <n v="6367.68"/>
    <n v="-955.16"/>
    <s v="Apr-19"/>
    <n v="1"/>
    <n v="8"/>
    <d v="2019-04-21T00:00:00"/>
    <x v="11"/>
    <x v="1"/>
  </r>
  <r>
    <x v="2"/>
    <x v="0"/>
    <x v="0"/>
    <s v="2019"/>
    <n v="8605.48"/>
    <n v="4166.88"/>
    <s v="Apr-19"/>
    <n v="1"/>
    <n v="10"/>
    <d v="2019-04-21T00:00:00"/>
    <x v="11"/>
    <x v="0"/>
  </r>
  <r>
    <x v="0"/>
    <x v="1"/>
    <x v="1"/>
    <s v="2019"/>
    <n v="34351.9"/>
    <n v="13379.13"/>
    <s v="Apr-19"/>
    <n v="1"/>
    <n v="5"/>
    <d v="2019-04-21T00:00:00"/>
    <x v="11"/>
    <x v="1"/>
  </r>
  <r>
    <x v="1"/>
    <x v="5"/>
    <x v="1"/>
    <s v="2019"/>
    <n v="4353.66"/>
    <n v="824.9"/>
    <s v="Apr-19"/>
    <n v="1"/>
    <n v="4"/>
    <d v="2019-04-21T00:00:00"/>
    <x v="11"/>
    <x v="5"/>
  </r>
  <r>
    <x v="0"/>
    <x v="3"/>
    <x v="1"/>
    <s v="2019"/>
    <n v="5162.01"/>
    <n v="1956.13"/>
    <s v="Apr-19"/>
    <n v="1"/>
    <n v="7"/>
    <d v="2019-04-21T00:00:00"/>
    <x v="11"/>
    <x v="3"/>
  </r>
  <r>
    <x v="0"/>
    <x v="0"/>
    <x v="0"/>
    <s v="2019"/>
    <n v="739.68"/>
    <n v="321.60000000000002"/>
    <s v="Apr-19"/>
    <n v="1"/>
    <n v="8"/>
    <d v="2019-04-22T00:00:00"/>
    <x v="11"/>
    <x v="0"/>
  </r>
  <r>
    <x v="0"/>
    <x v="4"/>
    <x v="0"/>
    <s v="2019"/>
    <n v="7597.8"/>
    <n v="3714.5"/>
    <s v="Apr-19"/>
    <n v="1"/>
    <n v="9"/>
    <d v="2019-04-22T00:00:00"/>
    <x v="11"/>
    <x v="4"/>
  </r>
  <r>
    <x v="0"/>
    <x v="0"/>
    <x v="1"/>
    <s v="2019"/>
    <n v="5427"/>
    <n v="3015"/>
    <s v="Apr-19"/>
    <n v="1"/>
    <n v="7"/>
    <d v="2019-04-22T00:00:00"/>
    <x v="11"/>
    <x v="0"/>
  </r>
  <r>
    <x v="2"/>
    <x v="2"/>
    <x v="0"/>
    <s v="2019"/>
    <n v="1186.57"/>
    <n v="-101.71"/>
    <s v="Apr-19"/>
    <n v="1"/>
    <n v="8"/>
    <d v="2019-04-22T00:00:00"/>
    <x v="11"/>
    <x v="2"/>
  </r>
  <r>
    <x v="0"/>
    <x v="0"/>
    <x v="1"/>
    <s v="2019"/>
    <n v="2699.43"/>
    <n v="762.18"/>
    <s v="Apr-19"/>
    <n v="1"/>
    <n v="6"/>
    <d v="2019-04-22T00:00:00"/>
    <x v="11"/>
    <x v="0"/>
  </r>
  <r>
    <x v="3"/>
    <x v="1"/>
    <x v="1"/>
    <s v="2019"/>
    <n v="23168.6"/>
    <n v="3658.2"/>
    <s v="Apr-19"/>
    <n v="1"/>
    <n v="4"/>
    <d v="2019-04-22T00:00:00"/>
    <x v="11"/>
    <x v="1"/>
  </r>
  <r>
    <x v="0"/>
    <x v="3"/>
    <x v="1"/>
    <s v="2019"/>
    <n v="5703.04"/>
    <n v="2851.52"/>
    <s v="Apr-19"/>
    <n v="1"/>
    <n v="3"/>
    <d v="2019-04-22T00:00:00"/>
    <x v="11"/>
    <x v="3"/>
  </r>
  <r>
    <x v="1"/>
    <x v="3"/>
    <x v="1"/>
    <s v="2019"/>
    <n v="13251.93"/>
    <n v="4603.29"/>
    <s v="Apr-19"/>
    <n v="1"/>
    <n v="5"/>
    <d v="2019-04-22T00:00:00"/>
    <x v="11"/>
    <x v="3"/>
  </r>
  <r>
    <x v="2"/>
    <x v="0"/>
    <x v="0"/>
    <s v="2019"/>
    <n v="21273.84"/>
    <n v="5673"/>
    <s v="Apr-19"/>
    <n v="1"/>
    <n v="9"/>
    <d v="2019-04-23T00:00:00"/>
    <x v="11"/>
    <x v="0"/>
  </r>
  <r>
    <x v="3"/>
    <x v="4"/>
    <x v="0"/>
    <s v="2019"/>
    <n v="450.24"/>
    <n v="196.98"/>
    <s v="Apr-19"/>
    <n v="1"/>
    <n v="10"/>
    <d v="2019-04-23T00:00:00"/>
    <x v="11"/>
    <x v="4"/>
  </r>
  <r>
    <x v="3"/>
    <x v="0"/>
    <x v="1"/>
    <s v="2019"/>
    <n v="4468.2299999999996"/>
    <n v="893.65"/>
    <s v="Apr-19"/>
    <n v="1"/>
    <n v="3"/>
    <d v="2019-04-23T00:00:00"/>
    <x v="11"/>
    <x v="0"/>
  </r>
  <r>
    <x v="0"/>
    <x v="5"/>
    <x v="0"/>
    <s v="2019"/>
    <n v="1232.8"/>
    <n v="201"/>
    <s v="Apr-19"/>
    <n v="1"/>
    <n v="8"/>
    <d v="2019-04-23T00:00:00"/>
    <x v="11"/>
    <x v="5"/>
  </r>
  <r>
    <x v="0"/>
    <x v="0"/>
    <x v="1"/>
    <s v="2019"/>
    <n v="11025.52"/>
    <n v="908"/>
    <s v="Apr-19"/>
    <n v="1"/>
    <n v="3"/>
    <d v="2019-04-23T00:00:00"/>
    <x v="11"/>
    <x v="0"/>
  </r>
  <r>
    <x v="2"/>
    <x v="0"/>
    <x v="1"/>
    <s v="2019"/>
    <n v="874.35"/>
    <n v="68"/>
    <s v="Apr-19"/>
    <n v="1"/>
    <n v="1"/>
    <d v="2019-04-23T00:00:00"/>
    <x v="11"/>
    <x v="0"/>
  </r>
  <r>
    <x v="2"/>
    <x v="0"/>
    <x v="1"/>
    <s v="2019"/>
    <n v="3396.36"/>
    <n v="627.58000000000004"/>
    <s v="Apr-19"/>
    <n v="1"/>
    <n v="5"/>
    <d v="2019-04-24T00:00:00"/>
    <x v="11"/>
    <x v="0"/>
  </r>
  <r>
    <x v="1"/>
    <x v="4"/>
    <x v="0"/>
    <s v="2019"/>
    <n v="408.03"/>
    <n v="-64.11"/>
    <s v="Apr-19"/>
    <n v="1"/>
    <n v="10"/>
    <d v="2019-04-24T00:00:00"/>
    <x v="11"/>
    <x v="4"/>
  </r>
  <r>
    <x v="1"/>
    <x v="5"/>
    <x v="1"/>
    <s v="2019"/>
    <n v="2169.73"/>
    <n v="330.17"/>
    <s v="Apr-19"/>
    <n v="1"/>
    <n v="3"/>
    <d v="2019-04-24T00:00:00"/>
    <x v="11"/>
    <x v="5"/>
  </r>
  <r>
    <x v="3"/>
    <x v="4"/>
    <x v="1"/>
    <s v="2019"/>
    <n v="661.96"/>
    <n v="243.88"/>
    <s v="Apr-19"/>
    <n v="1"/>
    <n v="3"/>
    <d v="2019-04-24T00:00:00"/>
    <x v="11"/>
    <x v="4"/>
  </r>
  <r>
    <x v="2"/>
    <x v="0"/>
    <x v="1"/>
    <s v="2019"/>
    <n v="7426.28"/>
    <n v="3494.68"/>
    <s v="Apr-19"/>
    <n v="1"/>
    <n v="3"/>
    <d v="2019-04-24T00:00:00"/>
    <x v="11"/>
    <x v="0"/>
  </r>
  <r>
    <x v="2"/>
    <x v="0"/>
    <x v="1"/>
    <s v="2019"/>
    <n v="4866.21"/>
    <n v="1513.93"/>
    <s v="Apr-19"/>
    <n v="1"/>
    <n v="6"/>
    <d v="2019-04-24T00:00:00"/>
    <x v="11"/>
    <x v="0"/>
  </r>
  <r>
    <x v="3"/>
    <x v="3"/>
    <x v="1"/>
    <s v="2019"/>
    <n v="6816.91"/>
    <n v="2367.9899999999998"/>
    <s v="Apr-19"/>
    <n v="1"/>
    <n v="3"/>
    <d v="2019-04-24T00:00:00"/>
    <x v="11"/>
    <x v="3"/>
  </r>
  <r>
    <x v="3"/>
    <x v="3"/>
    <x v="1"/>
    <s v="2019"/>
    <n v="14890.08"/>
    <n v="-1737.2"/>
    <s v="Apr-19"/>
    <n v="1"/>
    <n v="2"/>
    <d v="2019-04-24T00:00:00"/>
    <x v="11"/>
    <x v="3"/>
  </r>
  <r>
    <x v="0"/>
    <x v="3"/>
    <x v="1"/>
    <s v="2019"/>
    <n v="3792.87"/>
    <n v="847.81"/>
    <s v="Apr-19"/>
    <n v="1"/>
    <n v="5"/>
    <d v="2019-04-24T00:00:00"/>
    <x v="11"/>
    <x v="3"/>
  </r>
  <r>
    <x v="3"/>
    <x v="4"/>
    <x v="0"/>
    <s v="2019"/>
    <n v="7464.6"/>
    <n v="1785.01"/>
    <s v="Apr-19"/>
    <n v="1"/>
    <n v="10"/>
    <d v="2019-04-24T00:00:00"/>
    <x v="11"/>
    <x v="4"/>
  </r>
  <r>
    <x v="1"/>
    <x v="5"/>
    <x v="0"/>
    <s v="2019"/>
    <n v="8629.6"/>
    <n v="2814"/>
    <s v="Apr-19"/>
    <n v="1"/>
    <n v="8"/>
    <d v="2019-04-24T00:00:00"/>
    <x v="11"/>
    <x v="5"/>
  </r>
  <r>
    <x v="0"/>
    <x v="3"/>
    <x v="1"/>
    <s v="2019"/>
    <n v="19133.060000000001"/>
    <n v="9358.58"/>
    <s v="Apr-19"/>
    <n v="1"/>
    <n v="1"/>
    <d v="2019-04-24T00:00:00"/>
    <x v="11"/>
    <x v="3"/>
  </r>
  <r>
    <x v="3"/>
    <x v="1"/>
    <x v="1"/>
    <s v="2019"/>
    <n v="8299.9599999999991"/>
    <n v="3407.32"/>
    <s v="Apr-19"/>
    <n v="1"/>
    <n v="7"/>
    <d v="2019-04-24T00:00:00"/>
    <x v="11"/>
    <x v="1"/>
  </r>
  <r>
    <x v="1"/>
    <x v="3"/>
    <x v="1"/>
    <s v="2019"/>
    <n v="12212.76"/>
    <n v="4187.26"/>
    <s v="Apr-19"/>
    <n v="1"/>
    <n v="2"/>
    <d v="2019-04-24T00:00:00"/>
    <x v="11"/>
    <x v="3"/>
  </r>
  <r>
    <x v="3"/>
    <x v="1"/>
    <x v="1"/>
    <s v="2019"/>
    <n v="5079.1400000000003"/>
    <n v="772.92"/>
    <s v="Apr-19"/>
    <n v="1"/>
    <n v="4"/>
    <d v="2019-04-25T00:00:00"/>
    <x v="11"/>
    <x v="1"/>
  </r>
  <r>
    <x v="3"/>
    <x v="1"/>
    <x v="0"/>
    <s v="2019"/>
    <n v="1273"/>
    <n v="723.56"/>
    <s v="Apr-19"/>
    <n v="1"/>
    <n v="9"/>
    <d v="2019-04-25T00:00:00"/>
    <x v="11"/>
    <x v="1"/>
  </r>
  <r>
    <x v="2"/>
    <x v="0"/>
    <x v="0"/>
    <s v="2019"/>
    <n v="7281.56"/>
    <n v="3065.92"/>
    <s v="Apr-19"/>
    <n v="1"/>
    <n v="9"/>
    <d v="2019-04-25T00:00:00"/>
    <x v="11"/>
    <x v="0"/>
  </r>
  <r>
    <x v="1"/>
    <x v="5"/>
    <x v="1"/>
    <s v="2019"/>
    <n v="6619.6"/>
    <n v="1951.04"/>
    <s v="Apr-19"/>
    <n v="1"/>
    <n v="7"/>
    <d v="2019-04-25T00:00:00"/>
    <x v="11"/>
    <x v="5"/>
  </r>
  <r>
    <x v="1"/>
    <x v="4"/>
    <x v="1"/>
    <s v="2019"/>
    <n v="5881.26"/>
    <n v="1795.32"/>
    <s v="Apr-19"/>
    <n v="1"/>
    <n v="4"/>
    <d v="2019-04-25T00:00:00"/>
    <x v="11"/>
    <x v="4"/>
  </r>
  <r>
    <x v="3"/>
    <x v="0"/>
    <x v="0"/>
    <s v="2019"/>
    <n v="36395.07"/>
    <n v="8045.25"/>
    <s v="Apr-19"/>
    <n v="1"/>
    <n v="9"/>
    <d v="2019-04-25T00:00:00"/>
    <x v="11"/>
    <x v="0"/>
  </r>
  <r>
    <x v="1"/>
    <x v="3"/>
    <x v="1"/>
    <s v="2019"/>
    <n v="5788.8"/>
    <n v="1672.32"/>
    <s v="Apr-19"/>
    <n v="1"/>
    <n v="1"/>
    <d v="2019-04-25T00:00:00"/>
    <x v="11"/>
    <x v="3"/>
  </r>
  <r>
    <x v="0"/>
    <x v="0"/>
    <x v="1"/>
    <s v="2019"/>
    <n v="9319.9699999999993"/>
    <n v="4153.49"/>
    <s v="Apr-19"/>
    <n v="1"/>
    <n v="3"/>
    <d v="2019-04-25T00:00:00"/>
    <x v="11"/>
    <x v="0"/>
  </r>
  <r>
    <x v="2"/>
    <x v="4"/>
    <x v="0"/>
    <s v="2019"/>
    <n v="2403.96"/>
    <n v="1306.5"/>
    <s v="Apr-19"/>
    <n v="1"/>
    <n v="10"/>
    <d v="2019-04-25T00:00:00"/>
    <x v="11"/>
    <x v="4"/>
  </r>
  <r>
    <x v="0"/>
    <x v="0"/>
    <x v="0"/>
    <s v="2019"/>
    <n v="434.16"/>
    <n v="202.6"/>
    <s v="Apr-19"/>
    <n v="1"/>
    <n v="8"/>
    <d v="2019-04-25T00:00:00"/>
    <x v="11"/>
    <x v="0"/>
  </r>
  <r>
    <x v="0"/>
    <x v="2"/>
    <x v="1"/>
    <s v="2019"/>
    <n v="14266.98"/>
    <n v="2060.8000000000002"/>
    <s v="Apr-19"/>
    <n v="1"/>
    <n v="5"/>
    <d v="2019-04-25T00:00:00"/>
    <x v="11"/>
    <x v="2"/>
  </r>
  <r>
    <x v="3"/>
    <x v="1"/>
    <x v="1"/>
    <s v="2019"/>
    <n v="499.28"/>
    <n v="70.55"/>
    <s v="Apr-19"/>
    <n v="1"/>
    <n v="3"/>
    <d v="2019-04-25T00:00:00"/>
    <x v="11"/>
    <x v="1"/>
  </r>
  <r>
    <x v="0"/>
    <x v="0"/>
    <x v="1"/>
    <s v="2019"/>
    <n v="10731.39"/>
    <n v="5761.05"/>
    <s v="Apr-19"/>
    <n v="1"/>
    <n v="3"/>
    <d v="2019-04-25T00:00:00"/>
    <x v="11"/>
    <x v="0"/>
  </r>
  <r>
    <x v="0"/>
    <x v="4"/>
    <x v="0"/>
    <s v="2019"/>
    <n v="2814"/>
    <n v="0"/>
    <s v="Apr-19"/>
    <n v="1"/>
    <n v="9"/>
    <d v="2019-04-26T00:00:00"/>
    <x v="11"/>
    <x v="4"/>
  </r>
  <r>
    <x v="3"/>
    <x v="0"/>
    <x v="0"/>
    <s v="2019"/>
    <n v="4341.6000000000004"/>
    <n v="162.78"/>
    <s v="Apr-19"/>
    <n v="1"/>
    <n v="8"/>
    <d v="2019-04-26T00:00:00"/>
    <x v="11"/>
    <x v="0"/>
  </r>
  <r>
    <x v="1"/>
    <x v="2"/>
    <x v="0"/>
    <s v="2019"/>
    <n v="1923.17"/>
    <n v="334.45"/>
    <s v="Apr-19"/>
    <n v="1"/>
    <n v="10"/>
    <d v="2019-04-26T00:00:00"/>
    <x v="11"/>
    <x v="2"/>
  </r>
  <r>
    <x v="1"/>
    <x v="1"/>
    <x v="1"/>
    <s v="2019"/>
    <n v="1712.52"/>
    <n v="380.56"/>
    <s v="Apr-19"/>
    <n v="1"/>
    <n v="7"/>
    <d v="2019-04-26T00:00:00"/>
    <x v="11"/>
    <x v="1"/>
  </r>
  <r>
    <x v="2"/>
    <x v="2"/>
    <x v="1"/>
    <s v="2019"/>
    <n v="5820.96"/>
    <n v="2473.92"/>
    <s v="Apr-19"/>
    <n v="1"/>
    <n v="3"/>
    <d v="2019-04-26T00:00:00"/>
    <x v="11"/>
    <x v="2"/>
  </r>
  <r>
    <x v="0"/>
    <x v="4"/>
    <x v="0"/>
    <s v="2019"/>
    <n v="4974.75"/>
    <n v="2266.25"/>
    <s v="Apr-19"/>
    <n v="1"/>
    <n v="9"/>
    <d v="2019-04-26T00:00:00"/>
    <x v="11"/>
    <x v="4"/>
  </r>
  <r>
    <x v="0"/>
    <x v="0"/>
    <x v="1"/>
    <s v="2019"/>
    <n v="2340.64"/>
    <n v="660.88"/>
    <s v="Apr-19"/>
    <n v="1"/>
    <n v="2"/>
    <d v="2019-04-26T00:00:00"/>
    <x v="11"/>
    <x v="0"/>
  </r>
  <r>
    <x v="1"/>
    <x v="4"/>
    <x v="1"/>
    <s v="2019"/>
    <n v="480.79"/>
    <n v="130.66"/>
    <s v="Apr-19"/>
    <n v="1"/>
    <n v="7"/>
    <d v="2019-04-26T00:00:00"/>
    <x v="11"/>
    <x v="4"/>
  </r>
  <r>
    <x v="0"/>
    <x v="2"/>
    <x v="1"/>
    <s v="2019"/>
    <n v="13413.4"/>
    <n v="-1149.7"/>
    <s v="Apr-19"/>
    <n v="1"/>
    <n v="4"/>
    <d v="2019-04-26T00:00:00"/>
    <x v="11"/>
    <x v="2"/>
  </r>
  <r>
    <x v="0"/>
    <x v="2"/>
    <x v="1"/>
    <s v="2019"/>
    <n v="7889.92"/>
    <n v="4459.5200000000004"/>
    <s v="Apr-19"/>
    <n v="1"/>
    <n v="6"/>
    <d v="2019-04-26T00:00:00"/>
    <x v="11"/>
    <x v="2"/>
  </r>
  <r>
    <x v="1"/>
    <x v="2"/>
    <x v="1"/>
    <s v="2019"/>
    <n v="432.82"/>
    <n v="68.34"/>
    <s v="Apr-19"/>
    <n v="1"/>
    <n v="7"/>
    <d v="2019-04-27T00:00:00"/>
    <x v="11"/>
    <x v="2"/>
  </r>
  <r>
    <x v="0"/>
    <x v="1"/>
    <x v="1"/>
    <s v="2019"/>
    <n v="1934.96"/>
    <n v="346.26"/>
    <s v="Apr-19"/>
    <n v="1"/>
    <n v="6"/>
    <d v="2019-04-27T00:00:00"/>
    <x v="11"/>
    <x v="1"/>
  </r>
  <r>
    <x v="0"/>
    <x v="3"/>
    <x v="1"/>
    <s v="2019"/>
    <n v="5029.82"/>
    <n v="1038.74"/>
    <s v="Apr-19"/>
    <n v="1"/>
    <n v="1"/>
    <d v="2019-04-27T00:00:00"/>
    <x v="11"/>
    <x v="3"/>
  </r>
  <r>
    <x v="3"/>
    <x v="1"/>
    <x v="0"/>
    <s v="2019"/>
    <n v="36460.06"/>
    <n v="11096.54"/>
    <s v="Apr-19"/>
    <n v="1"/>
    <n v="10"/>
    <d v="2019-04-27T00:00:00"/>
    <x v="11"/>
    <x v="1"/>
  </r>
  <r>
    <x v="3"/>
    <x v="4"/>
    <x v="1"/>
    <s v="2019"/>
    <n v="2366.98"/>
    <n v="514.57000000000005"/>
    <s v="Apr-19"/>
    <n v="1"/>
    <n v="6"/>
    <d v="2019-04-27T00:00:00"/>
    <x v="11"/>
    <x v="4"/>
  </r>
  <r>
    <x v="2"/>
    <x v="5"/>
    <x v="1"/>
    <s v="2019"/>
    <n v="19601.52"/>
    <n v="5113.4399999999996"/>
    <s v="Apr-19"/>
    <n v="1"/>
    <n v="6"/>
    <d v="2019-04-27T00:00:00"/>
    <x v="11"/>
    <x v="5"/>
  </r>
  <r>
    <x v="3"/>
    <x v="3"/>
    <x v="0"/>
    <s v="2019"/>
    <n v="1652.22"/>
    <n v="917.9"/>
    <s v="Apr-19"/>
    <n v="1"/>
    <n v="8"/>
    <d v="2019-04-27T00:00:00"/>
    <x v="11"/>
    <x v="3"/>
  </r>
  <r>
    <x v="3"/>
    <x v="0"/>
    <x v="1"/>
    <s v="2019"/>
    <n v="4639.08"/>
    <n v="1314.4"/>
    <s v="Apr-19"/>
    <n v="1"/>
    <n v="3"/>
    <d v="2019-04-27T00:00:00"/>
    <x v="11"/>
    <x v="0"/>
  </r>
  <r>
    <x v="3"/>
    <x v="2"/>
    <x v="1"/>
    <s v="2019"/>
    <n v="7053.76"/>
    <n v="2216.9"/>
    <s v="Apr-19"/>
    <n v="1"/>
    <n v="5"/>
    <d v="2019-04-27T00:00:00"/>
    <x v="11"/>
    <x v="2"/>
  </r>
  <r>
    <x v="2"/>
    <x v="1"/>
    <x v="1"/>
    <s v="2019"/>
    <n v="13507.2"/>
    <n v="4824"/>
    <s v="Apr-19"/>
    <n v="1"/>
    <n v="4"/>
    <d v="2019-04-27T00:00:00"/>
    <x v="11"/>
    <x v="1"/>
  </r>
  <r>
    <x v="2"/>
    <x v="3"/>
    <x v="1"/>
    <s v="2019"/>
    <n v="680.05"/>
    <n v="-126.3"/>
    <s v="Apr-19"/>
    <n v="1"/>
    <n v="1"/>
    <d v="2019-04-27T00:00:00"/>
    <x v="11"/>
    <x v="3"/>
  </r>
  <r>
    <x v="0"/>
    <x v="1"/>
    <x v="1"/>
    <s v="2019"/>
    <n v="899.81"/>
    <n v="349.34"/>
    <s v="Apr-19"/>
    <n v="1"/>
    <n v="3"/>
    <d v="2019-04-27T00:00:00"/>
    <x v="11"/>
    <x v="1"/>
  </r>
  <r>
    <x v="3"/>
    <x v="5"/>
    <x v="1"/>
    <s v="2019"/>
    <n v="32434.97"/>
    <n v="6698.51"/>
    <s v="Apr-19"/>
    <n v="1"/>
    <n v="4"/>
    <d v="2019-04-27T00:00:00"/>
    <x v="11"/>
    <x v="5"/>
  </r>
  <r>
    <x v="0"/>
    <x v="3"/>
    <x v="1"/>
    <s v="2019"/>
    <n v="942.02"/>
    <n v="446.22"/>
    <s v="Apr-19"/>
    <n v="1"/>
    <n v="2"/>
    <d v="2019-04-27T00:00:00"/>
    <x v="11"/>
    <x v="3"/>
  </r>
  <r>
    <x v="3"/>
    <x v="2"/>
    <x v="1"/>
    <s v="2019"/>
    <n v="26499.84"/>
    <n v="4306.2"/>
    <s v="Apr-19"/>
    <n v="1"/>
    <n v="4"/>
    <d v="2019-04-27T00:00:00"/>
    <x v="11"/>
    <x v="2"/>
  </r>
  <r>
    <x v="2"/>
    <x v="0"/>
    <x v="0"/>
    <s v="2019"/>
    <n v="39819.440000000002"/>
    <n v="9369.2800000000007"/>
    <s v="Apr-19"/>
    <n v="1"/>
    <n v="9"/>
    <d v="2019-04-28T00:00:00"/>
    <x v="11"/>
    <x v="0"/>
  </r>
  <r>
    <x v="3"/>
    <x v="3"/>
    <x v="1"/>
    <s v="2019"/>
    <n v="24568.9"/>
    <n v="9051.7000000000007"/>
    <s v="Apr-19"/>
    <n v="1"/>
    <n v="7"/>
    <d v="2019-04-28T00:00:00"/>
    <x v="11"/>
    <x v="3"/>
  </r>
  <r>
    <x v="3"/>
    <x v="1"/>
    <x v="0"/>
    <s v="2019"/>
    <n v="4869.22"/>
    <n v="1127.5899999999999"/>
    <s v="Apr-19"/>
    <n v="1"/>
    <n v="10"/>
    <d v="2019-04-28T00:00:00"/>
    <x v="11"/>
    <x v="1"/>
  </r>
  <r>
    <x v="0"/>
    <x v="0"/>
    <x v="1"/>
    <s v="2019"/>
    <n v="12038.29"/>
    <n v="3663.84"/>
    <s v="Apr-19"/>
    <n v="1"/>
    <n v="7"/>
    <d v="2019-04-28T00:00:00"/>
    <x v="11"/>
    <x v="0"/>
  </r>
  <r>
    <x v="3"/>
    <x v="1"/>
    <x v="1"/>
    <s v="2019"/>
    <n v="1145.7"/>
    <n v="190.95"/>
    <s v="Apr-19"/>
    <n v="1"/>
    <n v="4"/>
    <d v="2019-04-28T00:00:00"/>
    <x v="11"/>
    <x v="1"/>
  </r>
  <r>
    <x v="0"/>
    <x v="1"/>
    <x v="1"/>
    <s v="2019"/>
    <n v="3388.53"/>
    <n v="1793.93"/>
    <s v="Apr-19"/>
    <n v="1"/>
    <n v="4"/>
    <d v="2019-04-28T00:00:00"/>
    <x v="11"/>
    <x v="1"/>
  </r>
  <r>
    <x v="0"/>
    <x v="2"/>
    <x v="1"/>
    <s v="2019"/>
    <n v="13567.5"/>
    <n v="4070.22"/>
    <s v="Apr-19"/>
    <n v="1"/>
    <n v="7"/>
    <d v="2019-04-28T00:00:00"/>
    <x v="11"/>
    <x v="2"/>
  </r>
  <r>
    <x v="3"/>
    <x v="3"/>
    <x v="1"/>
    <s v="2019"/>
    <n v="984.9"/>
    <n v="-295.47000000000003"/>
    <s v="Apr-19"/>
    <n v="1"/>
    <n v="7"/>
    <d v="2019-04-28T00:00:00"/>
    <x v="11"/>
    <x v="3"/>
  </r>
  <r>
    <x v="3"/>
    <x v="3"/>
    <x v="1"/>
    <s v="2019"/>
    <n v="2836.11"/>
    <n v="1201.17"/>
    <s v="Apr-19"/>
    <n v="1"/>
    <n v="6"/>
    <d v="2019-04-28T00:00:00"/>
    <x v="11"/>
    <x v="3"/>
  </r>
  <r>
    <x v="0"/>
    <x v="3"/>
    <x v="1"/>
    <s v="2019"/>
    <n v="1374.84"/>
    <n v="159.16"/>
    <s v="Apr-19"/>
    <n v="1"/>
    <n v="3"/>
    <d v="2019-04-28T00:00:00"/>
    <x v="11"/>
    <x v="3"/>
  </r>
  <r>
    <x v="0"/>
    <x v="1"/>
    <x v="0"/>
    <s v="2019"/>
    <n v="12687.12"/>
    <n v="5779.68"/>
    <s v="Apr-19"/>
    <n v="1"/>
    <n v="9"/>
    <d v="2019-04-28T00:00:00"/>
    <x v="11"/>
    <x v="1"/>
  </r>
  <r>
    <x v="0"/>
    <x v="2"/>
    <x v="1"/>
    <s v="2019"/>
    <n v="22379.34"/>
    <n v="8951.76"/>
    <s v="Apr-19"/>
    <n v="1"/>
    <n v="5"/>
    <d v="2019-04-29T00:00:00"/>
    <x v="11"/>
    <x v="2"/>
  </r>
  <r>
    <x v="0"/>
    <x v="1"/>
    <x v="1"/>
    <s v="2019"/>
    <n v="40090.660000000003"/>
    <n v="7843.86"/>
    <s v="Apr-19"/>
    <n v="1"/>
    <n v="3"/>
    <d v="2019-04-29T00:00:00"/>
    <x v="11"/>
    <x v="1"/>
  </r>
  <r>
    <x v="3"/>
    <x v="1"/>
    <x v="0"/>
    <s v="2019"/>
    <n v="4041.77"/>
    <n v="638.16999999999996"/>
    <s v="Apr-19"/>
    <n v="1"/>
    <n v="8"/>
    <d v="2019-04-29T00:00:00"/>
    <x v="11"/>
    <x v="1"/>
  </r>
  <r>
    <x v="1"/>
    <x v="5"/>
    <x v="1"/>
    <s v="2019"/>
    <n v="14664.96"/>
    <n v="8181.48"/>
    <s v="Apr-19"/>
    <n v="1"/>
    <n v="4"/>
    <d v="2019-04-29T00:00:00"/>
    <x v="11"/>
    <x v="5"/>
  </r>
  <r>
    <x v="0"/>
    <x v="3"/>
    <x v="0"/>
    <s v="2019"/>
    <n v="7107.36"/>
    <n v="2257.6"/>
    <s v="Apr-19"/>
    <n v="1"/>
    <n v="10"/>
    <d v="2019-04-29T00:00:00"/>
    <x v="11"/>
    <x v="3"/>
  </r>
  <r>
    <x v="0"/>
    <x v="3"/>
    <x v="0"/>
    <s v="2019"/>
    <n v="4684.6400000000003"/>
    <n v="1873.86"/>
    <s v="Apr-19"/>
    <n v="1"/>
    <n v="8"/>
    <d v="2019-04-29T00:00:00"/>
    <x v="11"/>
    <x v="3"/>
  </r>
  <r>
    <x v="0"/>
    <x v="2"/>
    <x v="1"/>
    <s v="2019"/>
    <n v="4900.38"/>
    <n v="2396.9299999999998"/>
    <s v="Apr-19"/>
    <n v="1"/>
    <n v="7"/>
    <d v="2019-04-30T00:00:00"/>
    <x v="11"/>
    <x v="2"/>
  </r>
  <r>
    <x v="3"/>
    <x v="2"/>
    <x v="1"/>
    <s v="2019"/>
    <n v="1645.79"/>
    <n v="232.56"/>
    <s v="Apr-19"/>
    <n v="1"/>
    <n v="6"/>
    <d v="2019-04-30T00:00:00"/>
    <x v="11"/>
    <x v="2"/>
  </r>
  <r>
    <x v="3"/>
    <x v="3"/>
    <x v="1"/>
    <s v="2019"/>
    <n v="43027.4"/>
    <n v="21740.12"/>
    <s v="Apr-19"/>
    <n v="1"/>
    <n v="7"/>
    <d v="2019-04-30T00:00:00"/>
    <x v="11"/>
    <x v="3"/>
  </r>
  <r>
    <x v="3"/>
    <x v="1"/>
    <x v="1"/>
    <s v="2019"/>
    <n v="1780.86"/>
    <n v="-563.94000000000005"/>
    <s v="Apr-19"/>
    <n v="1"/>
    <n v="7"/>
    <d v="2019-04-30T00:00:00"/>
    <x v="11"/>
    <x v="1"/>
  </r>
  <r>
    <x v="2"/>
    <x v="2"/>
    <x v="1"/>
    <s v="2019"/>
    <n v="3955.68"/>
    <n v="-98.9"/>
    <s v="Apr-19"/>
    <n v="1"/>
    <n v="5"/>
    <d v="2019-04-30T00:00:00"/>
    <x v="11"/>
    <x v="2"/>
  </r>
  <r>
    <x v="0"/>
    <x v="3"/>
    <x v="1"/>
    <s v="2019"/>
    <n v="9286.2000000000007"/>
    <n v="-154.77000000000001"/>
    <s v="May-19"/>
    <n v="1"/>
    <n v="5"/>
    <d v="2019-05-01T00:00:00"/>
    <x v="12"/>
    <x v="3"/>
  </r>
  <r>
    <x v="2"/>
    <x v="3"/>
    <x v="1"/>
    <s v="2019"/>
    <n v="4620.99"/>
    <n v="2675.31"/>
    <s v="May-19"/>
    <n v="1"/>
    <n v="7"/>
    <d v="2019-05-01T00:00:00"/>
    <x v="12"/>
    <x v="3"/>
  </r>
  <r>
    <x v="1"/>
    <x v="5"/>
    <x v="1"/>
    <s v="2019"/>
    <n v="6742.88"/>
    <n v="1427.9"/>
    <s v="May-19"/>
    <n v="1"/>
    <n v="1"/>
    <d v="2019-05-01T00:00:00"/>
    <x v="12"/>
    <x v="5"/>
  </r>
  <r>
    <x v="0"/>
    <x v="2"/>
    <x v="0"/>
    <s v="2019"/>
    <n v="25975.56"/>
    <n v="14765.06"/>
    <s v="May-19"/>
    <n v="1"/>
    <n v="10"/>
    <d v="2019-05-01T00:00:00"/>
    <x v="12"/>
    <x v="2"/>
  </r>
  <r>
    <x v="1"/>
    <x v="0"/>
    <x v="1"/>
    <s v="2019"/>
    <n v="3672.61"/>
    <n v="1739.65"/>
    <s v="May-19"/>
    <n v="1"/>
    <n v="5"/>
    <d v="2019-05-01T00:00:00"/>
    <x v="12"/>
    <x v="0"/>
  </r>
  <r>
    <x v="0"/>
    <x v="1"/>
    <x v="0"/>
    <s v="2019"/>
    <n v="8321.4"/>
    <n v="1849.2"/>
    <s v="May-19"/>
    <n v="1"/>
    <n v="8"/>
    <d v="2019-05-01T00:00:00"/>
    <x v="12"/>
    <x v="1"/>
  </r>
  <r>
    <x v="0"/>
    <x v="3"/>
    <x v="1"/>
    <s v="2019"/>
    <n v="4356.68"/>
    <n v="2203.9699999999998"/>
    <s v="May-19"/>
    <n v="1"/>
    <n v="5"/>
    <d v="2019-05-01T00:00:00"/>
    <x v="12"/>
    <x v="3"/>
  </r>
  <r>
    <x v="3"/>
    <x v="3"/>
    <x v="1"/>
    <s v="2019"/>
    <n v="2921.53"/>
    <n v="830.32"/>
    <s v="May-19"/>
    <n v="1"/>
    <n v="1"/>
    <d v="2019-05-02T00:00:00"/>
    <x v="12"/>
    <x v="3"/>
  </r>
  <r>
    <x v="0"/>
    <x v="2"/>
    <x v="1"/>
    <s v="2019"/>
    <n v="11113.29"/>
    <n v="1754.73"/>
    <s v="May-19"/>
    <n v="1"/>
    <n v="5"/>
    <d v="2019-05-02T00:00:00"/>
    <x v="12"/>
    <x v="2"/>
  </r>
  <r>
    <x v="3"/>
    <x v="3"/>
    <x v="1"/>
    <s v="2019"/>
    <n v="2903.24"/>
    <n v="599.57000000000005"/>
    <s v="May-19"/>
    <n v="1"/>
    <n v="7"/>
    <d v="2019-05-02T00:00:00"/>
    <x v="12"/>
    <x v="3"/>
  </r>
  <r>
    <x v="3"/>
    <x v="1"/>
    <x v="1"/>
    <s v="2019"/>
    <n v="14321.25"/>
    <n v="1507.5"/>
    <s v="May-19"/>
    <n v="1"/>
    <n v="3"/>
    <d v="2019-05-02T00:00:00"/>
    <x v="12"/>
    <x v="1"/>
  </r>
  <r>
    <x v="1"/>
    <x v="0"/>
    <x v="1"/>
    <s v="2019"/>
    <n v="9913.32"/>
    <n v="2423.2800000000002"/>
    <s v="May-19"/>
    <n v="1"/>
    <n v="2"/>
    <d v="2019-05-02T00:00:00"/>
    <x v="12"/>
    <x v="0"/>
  </r>
  <r>
    <x v="3"/>
    <x v="0"/>
    <x v="1"/>
    <s v="2019"/>
    <n v="4353.66"/>
    <n v="1237.3599999999999"/>
    <s v="May-19"/>
    <n v="1"/>
    <n v="7"/>
    <d v="2019-05-02T00:00:00"/>
    <x v="12"/>
    <x v="0"/>
  </r>
  <r>
    <x v="3"/>
    <x v="1"/>
    <x v="1"/>
    <s v="2019"/>
    <n v="17376.45"/>
    <n v="6584.73"/>
    <s v="May-19"/>
    <n v="1"/>
    <n v="7"/>
    <d v="2019-05-02T00:00:00"/>
    <x v="12"/>
    <x v="1"/>
  </r>
  <r>
    <x v="1"/>
    <x v="0"/>
    <x v="1"/>
    <s v="2019"/>
    <n v="3513.48"/>
    <n v="1553.34"/>
    <s v="May-19"/>
    <n v="1"/>
    <n v="6"/>
    <d v="2019-05-02T00:00:00"/>
    <x v="12"/>
    <x v="0"/>
  </r>
  <r>
    <x v="3"/>
    <x v="2"/>
    <x v="0"/>
    <s v="2019"/>
    <n v="6893.29"/>
    <n v="1523.77"/>
    <s v="May-19"/>
    <n v="1"/>
    <n v="8"/>
    <d v="2019-05-02T00:00:00"/>
    <x v="12"/>
    <x v="2"/>
  </r>
  <r>
    <x v="3"/>
    <x v="4"/>
    <x v="1"/>
    <s v="2019"/>
    <n v="30666.57"/>
    <n v="11298.21"/>
    <s v="May-19"/>
    <n v="1"/>
    <n v="5"/>
    <d v="2019-05-02T00:00:00"/>
    <x v="12"/>
    <x v="4"/>
  </r>
  <r>
    <x v="0"/>
    <x v="0"/>
    <x v="1"/>
    <s v="2019"/>
    <n v="9406.7999999999993"/>
    <n v="1175.8499999999999"/>
    <s v="May-19"/>
    <n v="1"/>
    <n v="5"/>
    <d v="2019-05-02T00:00:00"/>
    <x v="12"/>
    <x v="0"/>
  </r>
  <r>
    <x v="0"/>
    <x v="3"/>
    <x v="0"/>
    <s v="2019"/>
    <n v="2145.0700000000002"/>
    <n v="303.11"/>
    <s v="May-19"/>
    <n v="1"/>
    <n v="8"/>
    <d v="2019-05-03T00:00:00"/>
    <x v="12"/>
    <x v="3"/>
  </r>
  <r>
    <x v="3"/>
    <x v="1"/>
    <x v="1"/>
    <s v="2019"/>
    <n v="616.4"/>
    <n v="174.2"/>
    <s v="May-19"/>
    <n v="1"/>
    <n v="4"/>
    <d v="2019-05-03T00:00:00"/>
    <x v="12"/>
    <x v="1"/>
  </r>
  <r>
    <x v="2"/>
    <x v="0"/>
    <x v="0"/>
    <s v="2019"/>
    <n v="5123.82"/>
    <n v="1348.37"/>
    <s v="May-19"/>
    <n v="1"/>
    <n v="10"/>
    <d v="2019-05-03T00:00:00"/>
    <x v="12"/>
    <x v="0"/>
  </r>
  <r>
    <x v="0"/>
    <x v="5"/>
    <x v="1"/>
    <s v="2019"/>
    <n v="18598.53"/>
    <n v="9005.61"/>
    <s v="May-19"/>
    <n v="1"/>
    <n v="4"/>
    <d v="2019-05-03T00:00:00"/>
    <x v="12"/>
    <x v="5"/>
  </r>
  <r>
    <x v="1"/>
    <x v="1"/>
    <x v="1"/>
    <s v="2019"/>
    <n v="21598.66"/>
    <n v="3052"/>
    <s v="May-19"/>
    <n v="1"/>
    <n v="7"/>
    <d v="2019-05-03T00:00:00"/>
    <x v="12"/>
    <x v="1"/>
  </r>
  <r>
    <x v="0"/>
    <x v="2"/>
    <x v="1"/>
    <s v="2019"/>
    <n v="18294.75"/>
    <n v="1789.71"/>
    <s v="May-19"/>
    <n v="1"/>
    <n v="5"/>
    <d v="2019-05-03T00:00:00"/>
    <x v="12"/>
    <x v="2"/>
  </r>
  <r>
    <x v="3"/>
    <x v="0"/>
    <x v="0"/>
    <s v="2019"/>
    <n v="6060.15"/>
    <n v="942.69"/>
    <s v="May-19"/>
    <n v="1"/>
    <n v="9"/>
    <d v="2019-05-03T00:00:00"/>
    <x v="12"/>
    <x v="0"/>
  </r>
  <r>
    <x v="1"/>
    <x v="3"/>
    <x v="1"/>
    <s v="2019"/>
    <n v="462.3"/>
    <n v="190.95"/>
    <s v="May-19"/>
    <n v="1"/>
    <n v="2"/>
    <d v="2019-05-03T00:00:00"/>
    <x v="12"/>
    <x v="3"/>
  </r>
  <r>
    <x v="0"/>
    <x v="2"/>
    <x v="0"/>
    <s v="2019"/>
    <n v="6213.31"/>
    <n v="3174.19"/>
    <s v="May-19"/>
    <n v="1"/>
    <n v="8"/>
    <d v="2019-05-04T00:00:00"/>
    <x v="12"/>
    <x v="2"/>
  </r>
  <r>
    <x v="2"/>
    <x v="1"/>
    <x v="1"/>
    <s v="2019"/>
    <n v="895.12"/>
    <n v="145.46"/>
    <s v="May-19"/>
    <n v="1"/>
    <n v="1"/>
    <d v="2019-05-04T00:00:00"/>
    <x v="12"/>
    <x v="1"/>
  </r>
  <r>
    <x v="1"/>
    <x v="1"/>
    <x v="1"/>
    <s v="2019"/>
    <n v="10916.44"/>
    <n v="2610.4499999999998"/>
    <s v="May-19"/>
    <n v="1"/>
    <n v="4"/>
    <d v="2019-05-04T00:00:00"/>
    <x v="12"/>
    <x v="1"/>
  </r>
  <r>
    <x v="0"/>
    <x v="3"/>
    <x v="1"/>
    <s v="2019"/>
    <n v="15809.32"/>
    <n v="4835.8"/>
    <s v="May-19"/>
    <n v="1"/>
    <n v="3"/>
    <d v="2019-05-04T00:00:00"/>
    <x v="12"/>
    <x v="3"/>
  </r>
  <r>
    <x v="1"/>
    <x v="0"/>
    <x v="1"/>
    <s v="2019"/>
    <n v="4232.72"/>
    <n v="579.22"/>
    <s v="May-19"/>
    <n v="1"/>
    <n v="3"/>
    <d v="2019-05-04T00:00:00"/>
    <x v="12"/>
    <x v="0"/>
  </r>
  <r>
    <x v="0"/>
    <x v="5"/>
    <x v="1"/>
    <s v="2019"/>
    <n v="6880.23"/>
    <n v="3440.08"/>
    <s v="May-19"/>
    <n v="1"/>
    <n v="2"/>
    <d v="2019-05-04T00:00:00"/>
    <x v="12"/>
    <x v="5"/>
  </r>
  <r>
    <x v="0"/>
    <x v="0"/>
    <x v="1"/>
    <s v="2019"/>
    <n v="8198.1200000000008"/>
    <n v="2243.7199999999998"/>
    <s v="May-19"/>
    <n v="1"/>
    <n v="5"/>
    <d v="2019-05-04T00:00:00"/>
    <x v="12"/>
    <x v="0"/>
  </r>
  <r>
    <x v="2"/>
    <x v="0"/>
    <x v="1"/>
    <s v="2019"/>
    <n v="18684.96"/>
    <n v="7473.96"/>
    <s v="May-19"/>
    <n v="1"/>
    <n v="4"/>
    <d v="2019-05-04T00:00:00"/>
    <x v="12"/>
    <x v="0"/>
  </r>
  <r>
    <x v="2"/>
    <x v="0"/>
    <x v="1"/>
    <s v="2019"/>
    <n v="837.16"/>
    <n v="59.09"/>
    <s v="May-19"/>
    <n v="1"/>
    <n v="2"/>
    <d v="2019-05-04T00:00:00"/>
    <x v="12"/>
    <x v="0"/>
  </r>
  <r>
    <x v="2"/>
    <x v="2"/>
    <x v="0"/>
    <s v="2019"/>
    <n v="10595.92"/>
    <n v="806.2"/>
    <s v="May-19"/>
    <n v="1"/>
    <n v="8"/>
    <d v="2019-05-04T00:00:00"/>
    <x v="12"/>
    <x v="2"/>
  </r>
  <r>
    <x v="3"/>
    <x v="1"/>
    <x v="0"/>
    <s v="2019"/>
    <n v="5318.46"/>
    <n v="1291.6400000000001"/>
    <s v="May-19"/>
    <n v="1"/>
    <n v="10"/>
    <d v="2019-05-04T00:00:00"/>
    <x v="12"/>
    <x v="1"/>
  </r>
  <r>
    <x v="3"/>
    <x v="2"/>
    <x v="0"/>
    <s v="2019"/>
    <n v="615.05999999999995"/>
    <n v="123"/>
    <s v="May-19"/>
    <n v="1"/>
    <n v="10"/>
    <d v="2019-05-04T00:00:00"/>
    <x v="12"/>
    <x v="2"/>
  </r>
  <r>
    <x v="0"/>
    <x v="2"/>
    <x v="0"/>
    <s v="2019"/>
    <n v="1934.96"/>
    <n v="1059.1400000000001"/>
    <s v="May-19"/>
    <n v="1"/>
    <n v="9"/>
    <d v="2019-05-04T00:00:00"/>
    <x v="12"/>
    <x v="2"/>
  </r>
  <r>
    <x v="3"/>
    <x v="1"/>
    <x v="1"/>
    <s v="2019"/>
    <n v="13205.7"/>
    <n v="7043.04"/>
    <s v="May-19"/>
    <n v="1"/>
    <n v="3"/>
    <d v="2019-05-04T00:00:00"/>
    <x v="12"/>
    <x v="1"/>
  </r>
  <r>
    <x v="1"/>
    <x v="1"/>
    <x v="1"/>
    <s v="2019"/>
    <n v="225.12"/>
    <n v="48.78"/>
    <s v="May-19"/>
    <n v="1"/>
    <n v="3"/>
    <d v="2019-05-04T00:00:00"/>
    <x v="12"/>
    <x v="1"/>
  </r>
  <r>
    <x v="0"/>
    <x v="1"/>
    <x v="1"/>
    <s v="2019"/>
    <n v="2024.07"/>
    <n v="1022.7"/>
    <s v="May-19"/>
    <n v="1"/>
    <n v="2"/>
    <d v="2019-05-04T00:00:00"/>
    <x v="12"/>
    <x v="1"/>
  </r>
  <r>
    <x v="1"/>
    <x v="2"/>
    <x v="1"/>
    <s v="2019"/>
    <n v="7574.35"/>
    <n v="980.2"/>
    <s v="May-19"/>
    <n v="1"/>
    <n v="1"/>
    <d v="2019-05-04T00:00:00"/>
    <x v="12"/>
    <x v="2"/>
  </r>
  <r>
    <x v="0"/>
    <x v="3"/>
    <x v="0"/>
    <s v="2019"/>
    <n v="5993.82"/>
    <n v="3063.48"/>
    <s v="May-19"/>
    <n v="1"/>
    <n v="10"/>
    <d v="2019-05-04T00:00:00"/>
    <x v="12"/>
    <x v="3"/>
  </r>
  <r>
    <x v="3"/>
    <x v="4"/>
    <x v="1"/>
    <s v="2019"/>
    <n v="10355.52"/>
    <n v="1238.1600000000001"/>
    <s v="May-19"/>
    <n v="1"/>
    <n v="5"/>
    <d v="2019-05-04T00:00:00"/>
    <x v="12"/>
    <x v="4"/>
  </r>
  <r>
    <x v="2"/>
    <x v="1"/>
    <x v="1"/>
    <s v="2019"/>
    <n v="6795.81"/>
    <n v="2265.27"/>
    <s v="May-19"/>
    <n v="1"/>
    <n v="7"/>
    <d v="2019-05-04T00:00:00"/>
    <x v="12"/>
    <x v="1"/>
  </r>
  <r>
    <x v="3"/>
    <x v="0"/>
    <x v="0"/>
    <s v="2019"/>
    <n v="13941.36"/>
    <n v="2323.56"/>
    <s v="May-19"/>
    <n v="1"/>
    <n v="10"/>
    <d v="2019-05-05T00:00:00"/>
    <x v="12"/>
    <x v="0"/>
  </r>
  <r>
    <x v="0"/>
    <x v="4"/>
    <x v="1"/>
    <s v="2019"/>
    <n v="4180.8"/>
    <n v="104.52"/>
    <s v="May-19"/>
    <n v="1"/>
    <n v="3"/>
    <d v="2019-05-05T00:00:00"/>
    <x v="12"/>
    <x v="4"/>
  </r>
  <r>
    <x v="2"/>
    <x v="3"/>
    <x v="1"/>
    <s v="2019"/>
    <n v="8605.48"/>
    <n v="2717.48"/>
    <s v="May-19"/>
    <n v="1"/>
    <n v="7"/>
    <d v="2019-05-05T00:00:00"/>
    <x v="12"/>
    <x v="3"/>
  </r>
  <r>
    <x v="3"/>
    <x v="3"/>
    <x v="1"/>
    <s v="2019"/>
    <n v="1742.67"/>
    <n v="813.25"/>
    <s v="May-19"/>
    <n v="1"/>
    <n v="3"/>
    <d v="2019-05-05T00:00:00"/>
    <x v="12"/>
    <x v="3"/>
  </r>
  <r>
    <x v="1"/>
    <x v="0"/>
    <x v="1"/>
    <s v="2019"/>
    <n v="19298.68"/>
    <n v="4875.4399999999996"/>
    <s v="May-19"/>
    <n v="1"/>
    <n v="4"/>
    <d v="2019-05-05T00:00:00"/>
    <x v="12"/>
    <x v="0"/>
  </r>
  <r>
    <x v="3"/>
    <x v="2"/>
    <x v="1"/>
    <s v="2019"/>
    <n v="4695.3599999999997"/>
    <n v="-1721.64"/>
    <s v="May-19"/>
    <n v="1"/>
    <n v="2"/>
    <d v="2019-05-05T00:00:00"/>
    <x v="12"/>
    <x v="2"/>
  </r>
  <r>
    <x v="1"/>
    <x v="0"/>
    <x v="0"/>
    <s v="2019"/>
    <n v="234.23"/>
    <n v="117.11"/>
    <s v="May-19"/>
    <n v="1"/>
    <n v="9"/>
    <d v="2019-05-05T00:00:00"/>
    <x v="12"/>
    <x v="0"/>
  </r>
  <r>
    <x v="0"/>
    <x v="1"/>
    <x v="1"/>
    <s v="2019"/>
    <n v="5066.54"/>
    <n v="2666.58"/>
    <s v="May-19"/>
    <n v="1"/>
    <n v="7"/>
    <d v="2019-05-05T00:00:00"/>
    <x v="12"/>
    <x v="1"/>
  </r>
  <r>
    <x v="0"/>
    <x v="1"/>
    <x v="1"/>
    <s v="2019"/>
    <n v="3400.92"/>
    <n v="340.08"/>
    <s v="May-19"/>
    <n v="1"/>
    <n v="5"/>
    <d v="2019-05-06T00:00:00"/>
    <x v="12"/>
    <x v="1"/>
  </r>
  <r>
    <x v="2"/>
    <x v="1"/>
    <x v="0"/>
    <s v="2019"/>
    <n v="15479.68"/>
    <n v="4063.44"/>
    <s v="May-19"/>
    <n v="1"/>
    <n v="8"/>
    <d v="2019-05-06T00:00:00"/>
    <x v="12"/>
    <x v="1"/>
  </r>
  <r>
    <x v="0"/>
    <x v="2"/>
    <x v="0"/>
    <s v="2019"/>
    <n v="13427.47"/>
    <n v="1150.94"/>
    <s v="May-19"/>
    <n v="1"/>
    <n v="8"/>
    <d v="2019-05-06T00:00:00"/>
    <x v="12"/>
    <x v="2"/>
  </r>
  <r>
    <x v="3"/>
    <x v="2"/>
    <x v="1"/>
    <s v="2019"/>
    <n v="6912.39"/>
    <n v="2182.86"/>
    <s v="May-19"/>
    <n v="1"/>
    <n v="4"/>
    <d v="2019-05-06T00:00:00"/>
    <x v="12"/>
    <x v="2"/>
  </r>
  <r>
    <x v="2"/>
    <x v="1"/>
    <x v="1"/>
    <s v="2019"/>
    <n v="13239.2"/>
    <n v="6828.64"/>
    <s v="May-19"/>
    <n v="1"/>
    <n v="5"/>
    <d v="2019-05-06T00:00:00"/>
    <x v="12"/>
    <x v="1"/>
  </r>
  <r>
    <x v="3"/>
    <x v="2"/>
    <x v="0"/>
    <s v="2019"/>
    <n v="5065.2"/>
    <n v="1688.4"/>
    <s v="May-19"/>
    <n v="1"/>
    <n v="10"/>
    <d v="2019-05-06T00:00:00"/>
    <x v="12"/>
    <x v="2"/>
  </r>
  <r>
    <x v="3"/>
    <x v="0"/>
    <x v="1"/>
    <s v="2019"/>
    <n v="13350.42"/>
    <n v="4450.1400000000003"/>
    <s v="May-19"/>
    <n v="1"/>
    <n v="3"/>
    <d v="2019-05-06T00:00:00"/>
    <x v="12"/>
    <x v="0"/>
  </r>
  <r>
    <x v="0"/>
    <x v="1"/>
    <x v="1"/>
    <s v="2019"/>
    <n v="16841.79"/>
    <n v="9169.44"/>
    <s v="May-19"/>
    <n v="1"/>
    <n v="1"/>
    <d v="2019-05-07T00:00:00"/>
    <x v="12"/>
    <x v="1"/>
  </r>
  <r>
    <x v="0"/>
    <x v="0"/>
    <x v="1"/>
    <s v="2019"/>
    <n v="3601.92"/>
    <n v="1183.5"/>
    <s v="May-19"/>
    <n v="1"/>
    <n v="2"/>
    <d v="2019-05-07T00:00:00"/>
    <x v="12"/>
    <x v="0"/>
  </r>
  <r>
    <x v="0"/>
    <x v="3"/>
    <x v="0"/>
    <s v="2019"/>
    <n v="11807.07"/>
    <n v="6711.37"/>
    <s v="May-19"/>
    <n v="1"/>
    <n v="9"/>
    <d v="2019-05-07T00:00:00"/>
    <x v="12"/>
    <x v="3"/>
  </r>
  <r>
    <x v="2"/>
    <x v="0"/>
    <x v="0"/>
    <s v="2019"/>
    <n v="16752.68"/>
    <n v="2821.49"/>
    <s v="May-19"/>
    <n v="1"/>
    <n v="8"/>
    <d v="2019-05-07T00:00:00"/>
    <x v="12"/>
    <x v="0"/>
  </r>
  <r>
    <x v="3"/>
    <x v="5"/>
    <x v="0"/>
    <s v="2019"/>
    <n v="3044.48"/>
    <n v="570.84"/>
    <s v="May-19"/>
    <n v="1"/>
    <n v="8"/>
    <d v="2019-05-07T00:00:00"/>
    <x v="12"/>
    <x v="5"/>
  </r>
  <r>
    <x v="2"/>
    <x v="0"/>
    <x v="0"/>
    <s v="2019"/>
    <n v="15933.94"/>
    <n v="3290.69"/>
    <s v="May-19"/>
    <n v="1"/>
    <n v="10"/>
    <d v="2019-05-07T00:00:00"/>
    <x v="12"/>
    <x v="0"/>
  </r>
  <r>
    <x v="3"/>
    <x v="5"/>
    <x v="0"/>
    <s v="2019"/>
    <n v="5214.74"/>
    <n v="2210.6"/>
    <s v="May-19"/>
    <n v="1"/>
    <n v="8"/>
    <d v="2019-05-07T00:00:00"/>
    <x v="12"/>
    <x v="5"/>
  </r>
  <r>
    <x v="0"/>
    <x v="3"/>
    <x v="0"/>
    <s v="2019"/>
    <n v="6053.05"/>
    <n v="1973.83"/>
    <s v="May-19"/>
    <n v="1"/>
    <n v="8"/>
    <d v="2019-05-07T00:00:00"/>
    <x v="12"/>
    <x v="3"/>
  </r>
  <r>
    <x v="3"/>
    <x v="0"/>
    <x v="1"/>
    <s v="2019"/>
    <n v="12411.75"/>
    <n v="3396.9"/>
    <s v="May-19"/>
    <n v="1"/>
    <n v="7"/>
    <d v="2019-05-07T00:00:00"/>
    <x v="12"/>
    <x v="0"/>
  </r>
  <r>
    <x v="3"/>
    <x v="1"/>
    <x v="1"/>
    <s v="2019"/>
    <n v="14694.98"/>
    <n v="2875.1"/>
    <s v="May-19"/>
    <n v="1"/>
    <n v="3"/>
    <d v="2019-05-08T00:00:00"/>
    <x v="12"/>
    <x v="1"/>
  </r>
  <r>
    <x v="0"/>
    <x v="2"/>
    <x v="1"/>
    <s v="2019"/>
    <n v="9528.41"/>
    <n v="1905.68"/>
    <s v="May-19"/>
    <n v="1"/>
    <n v="3"/>
    <d v="2019-05-08T00:00:00"/>
    <x v="12"/>
    <x v="2"/>
  </r>
  <r>
    <x v="3"/>
    <x v="2"/>
    <x v="1"/>
    <s v="2019"/>
    <n v="7544.74"/>
    <n v="1476.18"/>
    <s v="May-19"/>
    <n v="1"/>
    <n v="1"/>
    <d v="2019-05-08T00:00:00"/>
    <x v="12"/>
    <x v="2"/>
  </r>
  <r>
    <x v="1"/>
    <x v="0"/>
    <x v="1"/>
    <s v="2019"/>
    <n v="702.7"/>
    <n v="68.739999999999995"/>
    <s v="May-19"/>
    <n v="1"/>
    <n v="6"/>
    <d v="2019-05-08T00:00:00"/>
    <x v="12"/>
    <x v="0"/>
  </r>
  <r>
    <x v="2"/>
    <x v="3"/>
    <x v="0"/>
    <s v="2019"/>
    <n v="7939.23"/>
    <n v="1553.31"/>
    <s v="May-19"/>
    <n v="1"/>
    <n v="9"/>
    <d v="2019-05-08T00:00:00"/>
    <x v="12"/>
    <x v="3"/>
  </r>
  <r>
    <x v="3"/>
    <x v="0"/>
    <x v="1"/>
    <s v="2019"/>
    <n v="6464.16"/>
    <n v="3088.4"/>
    <s v="May-19"/>
    <n v="1"/>
    <n v="1"/>
    <d v="2019-05-08T00:00:00"/>
    <x v="12"/>
    <x v="0"/>
  </r>
  <r>
    <x v="1"/>
    <x v="5"/>
    <x v="1"/>
    <s v="2019"/>
    <n v="7638"/>
    <n v="1768.8"/>
    <s v="May-19"/>
    <n v="1"/>
    <n v="7"/>
    <d v="2019-05-08T00:00:00"/>
    <x v="12"/>
    <x v="5"/>
  </r>
  <r>
    <x v="3"/>
    <x v="4"/>
    <x v="1"/>
    <s v="2019"/>
    <n v="18110.099999999999"/>
    <n v="9161.58"/>
    <s v="May-19"/>
    <n v="1"/>
    <n v="2"/>
    <d v="2019-05-08T00:00:00"/>
    <x v="12"/>
    <x v="4"/>
  </r>
  <r>
    <x v="3"/>
    <x v="0"/>
    <x v="1"/>
    <s v="2019"/>
    <n v="814.72"/>
    <n v="222.96"/>
    <s v="May-19"/>
    <n v="1"/>
    <n v="6"/>
    <d v="2019-05-09T00:00:00"/>
    <x v="12"/>
    <x v="0"/>
  </r>
  <r>
    <x v="2"/>
    <x v="3"/>
    <x v="1"/>
    <s v="2019"/>
    <n v="3131.58"/>
    <n v="1747.08"/>
    <s v="May-19"/>
    <n v="1"/>
    <n v="1"/>
    <d v="2019-05-09T00:00:00"/>
    <x v="12"/>
    <x v="3"/>
  </r>
  <r>
    <x v="2"/>
    <x v="0"/>
    <x v="1"/>
    <s v="2019"/>
    <n v="3704.43"/>
    <n v="1247.81"/>
    <s v="May-19"/>
    <n v="1"/>
    <n v="3"/>
    <d v="2019-05-09T00:00:00"/>
    <x v="12"/>
    <x v="0"/>
  </r>
  <r>
    <x v="0"/>
    <x v="5"/>
    <x v="0"/>
    <s v="2019"/>
    <n v="6078.24"/>
    <n v="1595.51"/>
    <s v="May-19"/>
    <n v="1"/>
    <n v="10"/>
    <d v="2019-05-09T00:00:00"/>
    <x v="12"/>
    <x v="5"/>
  </r>
  <r>
    <x v="0"/>
    <x v="1"/>
    <x v="1"/>
    <s v="2019"/>
    <n v="11936.72"/>
    <n v="2527.7600000000002"/>
    <s v="May-19"/>
    <n v="1"/>
    <n v="1"/>
    <d v="2019-05-09T00:00:00"/>
    <x v="12"/>
    <x v="1"/>
  </r>
  <r>
    <x v="3"/>
    <x v="2"/>
    <x v="1"/>
    <s v="2019"/>
    <n v="12831.84"/>
    <n v="5673.01"/>
    <s v="May-19"/>
    <n v="1"/>
    <n v="3"/>
    <d v="2019-05-09T00:00:00"/>
    <x v="12"/>
    <x v="2"/>
  </r>
  <r>
    <x v="2"/>
    <x v="1"/>
    <x v="1"/>
    <s v="2019"/>
    <n v="1049.22"/>
    <n v="128.22"/>
    <s v="May-19"/>
    <n v="1"/>
    <n v="1"/>
    <d v="2019-05-09T00:00:00"/>
    <x v="12"/>
    <x v="1"/>
  </r>
  <r>
    <x v="0"/>
    <x v="2"/>
    <x v="1"/>
    <s v="2019"/>
    <n v="432.82"/>
    <n v="71.28"/>
    <s v="May-19"/>
    <n v="1"/>
    <n v="4"/>
    <d v="2019-05-09T00:00:00"/>
    <x v="12"/>
    <x v="2"/>
  </r>
  <r>
    <x v="3"/>
    <x v="4"/>
    <x v="1"/>
    <s v="2019"/>
    <n v="6082.26"/>
    <n v="2289.7800000000002"/>
    <s v="May-19"/>
    <n v="1"/>
    <n v="3"/>
    <d v="2019-05-09T00:00:00"/>
    <x v="12"/>
    <x v="4"/>
  </r>
  <r>
    <x v="3"/>
    <x v="4"/>
    <x v="1"/>
    <s v="2019"/>
    <n v="13495.14"/>
    <n v="6747.54"/>
    <s v="May-19"/>
    <n v="1"/>
    <n v="5"/>
    <d v="2019-05-10T00:00:00"/>
    <x v="12"/>
    <x v="4"/>
  </r>
  <r>
    <x v="0"/>
    <x v="0"/>
    <x v="1"/>
    <s v="2019"/>
    <n v="21252.73"/>
    <n v="3131.97"/>
    <s v="May-19"/>
    <n v="1"/>
    <n v="4"/>
    <d v="2019-05-10T00:00:00"/>
    <x v="12"/>
    <x v="0"/>
  </r>
  <r>
    <x v="2"/>
    <x v="0"/>
    <x v="1"/>
    <s v="2019"/>
    <n v="18430.36"/>
    <n v="9215.16"/>
    <s v="May-19"/>
    <n v="1"/>
    <n v="3"/>
    <d v="2019-05-10T00:00:00"/>
    <x v="12"/>
    <x v="0"/>
  </r>
  <r>
    <x v="3"/>
    <x v="2"/>
    <x v="1"/>
    <s v="2019"/>
    <n v="825.77"/>
    <n v="301.17"/>
    <s v="May-19"/>
    <n v="1"/>
    <n v="3"/>
    <d v="2019-05-10T00:00:00"/>
    <x v="12"/>
    <x v="2"/>
  </r>
  <r>
    <x v="3"/>
    <x v="2"/>
    <x v="1"/>
    <s v="2019"/>
    <n v="712.88"/>
    <n v="305.52"/>
    <s v="May-19"/>
    <n v="1"/>
    <n v="5"/>
    <d v="2019-05-10T00:00:00"/>
    <x v="12"/>
    <x v="2"/>
  </r>
  <r>
    <x v="0"/>
    <x v="0"/>
    <x v="1"/>
    <s v="2019"/>
    <n v="148.07"/>
    <n v="50.52"/>
    <s v="May-19"/>
    <n v="1"/>
    <n v="1"/>
    <d v="2019-05-10T00:00:00"/>
    <x v="12"/>
    <x v="0"/>
  </r>
  <r>
    <x v="3"/>
    <x v="0"/>
    <x v="1"/>
    <s v="2019"/>
    <n v="5346.6"/>
    <n v="1688.4"/>
    <s v="May-19"/>
    <n v="1"/>
    <n v="4"/>
    <d v="2019-05-10T00:00:00"/>
    <x v="12"/>
    <x v="0"/>
  </r>
  <r>
    <x v="2"/>
    <x v="3"/>
    <x v="1"/>
    <s v="2019"/>
    <n v="2283.36"/>
    <n v="-142.71"/>
    <s v="May-19"/>
    <n v="1"/>
    <n v="3"/>
    <d v="2019-05-11T00:00:00"/>
    <x v="12"/>
    <x v="3"/>
  </r>
  <r>
    <x v="3"/>
    <x v="1"/>
    <x v="1"/>
    <s v="2019"/>
    <n v="3112.82"/>
    <n v="981.21"/>
    <s v="May-19"/>
    <n v="1"/>
    <n v="2"/>
    <d v="2019-05-11T00:00:00"/>
    <x v="12"/>
    <x v="1"/>
  </r>
  <r>
    <x v="3"/>
    <x v="5"/>
    <x v="1"/>
    <s v="2019"/>
    <n v="2579.84"/>
    <n v="364.22"/>
    <s v="May-19"/>
    <n v="1"/>
    <n v="7"/>
    <d v="2019-05-11T00:00:00"/>
    <x v="12"/>
    <x v="5"/>
  </r>
  <r>
    <x v="0"/>
    <x v="0"/>
    <x v="1"/>
    <s v="2019"/>
    <n v="18910.080000000002"/>
    <n v="3782"/>
    <s v="May-19"/>
    <n v="1"/>
    <n v="7"/>
    <d v="2019-05-11T00:00:00"/>
    <x v="12"/>
    <x v="0"/>
  </r>
  <r>
    <x v="3"/>
    <x v="3"/>
    <x v="1"/>
    <s v="2019"/>
    <n v="28911.84"/>
    <n v="6746.08"/>
    <s v="May-19"/>
    <n v="1"/>
    <n v="5"/>
    <d v="2019-05-11T00:00:00"/>
    <x v="12"/>
    <x v="3"/>
  </r>
  <r>
    <x v="0"/>
    <x v="0"/>
    <x v="1"/>
    <s v="2019"/>
    <n v="1476.68"/>
    <n v="668.36"/>
    <s v="May-19"/>
    <n v="1"/>
    <n v="3"/>
    <d v="2019-05-11T00:00:00"/>
    <x v="12"/>
    <x v="0"/>
  </r>
  <r>
    <x v="3"/>
    <x v="2"/>
    <x v="1"/>
    <s v="2019"/>
    <n v="21055.42"/>
    <n v="2216.34"/>
    <s v="May-19"/>
    <n v="1"/>
    <n v="2"/>
    <d v="2019-05-11T00:00:00"/>
    <x v="12"/>
    <x v="2"/>
  </r>
  <r>
    <x v="1"/>
    <x v="2"/>
    <x v="1"/>
    <s v="2019"/>
    <n v="12679.08"/>
    <n v="1601.56"/>
    <s v="May-19"/>
    <n v="1"/>
    <n v="1"/>
    <d v="2019-05-11T00:00:00"/>
    <x v="12"/>
    <x v="2"/>
  </r>
  <r>
    <x v="3"/>
    <x v="1"/>
    <x v="1"/>
    <s v="2019"/>
    <n v="1633.46"/>
    <n v="568.16"/>
    <s v="May-19"/>
    <n v="1"/>
    <n v="1"/>
    <d v="2019-05-11T00:00:00"/>
    <x v="12"/>
    <x v="1"/>
  </r>
  <r>
    <x v="0"/>
    <x v="1"/>
    <x v="1"/>
    <s v="2019"/>
    <n v="2653.2"/>
    <n v="648.55999999999995"/>
    <s v="May-19"/>
    <n v="1"/>
    <n v="4"/>
    <d v="2019-05-11T00:00:00"/>
    <x v="12"/>
    <x v="1"/>
  </r>
  <r>
    <x v="0"/>
    <x v="1"/>
    <x v="1"/>
    <s v="2019"/>
    <n v="159.46"/>
    <n v="36.450000000000003"/>
    <s v="May-19"/>
    <n v="1"/>
    <n v="1"/>
    <d v="2019-05-11T00:00:00"/>
    <x v="12"/>
    <x v="1"/>
  </r>
  <r>
    <x v="3"/>
    <x v="4"/>
    <x v="1"/>
    <s v="2019"/>
    <n v="34274.519999999997"/>
    <n v="17518.060000000001"/>
    <s v="May-19"/>
    <n v="1"/>
    <n v="2"/>
    <d v="2019-05-11T00:00:00"/>
    <x v="12"/>
    <x v="4"/>
  </r>
  <r>
    <x v="0"/>
    <x v="3"/>
    <x v="1"/>
    <s v="2019"/>
    <n v="6371.36"/>
    <n v="1073.06"/>
    <s v="May-19"/>
    <n v="1"/>
    <n v="6"/>
    <d v="2019-05-11T00:00:00"/>
    <x v="12"/>
    <x v="3"/>
  </r>
  <r>
    <x v="3"/>
    <x v="0"/>
    <x v="1"/>
    <s v="2019"/>
    <n v="717.57"/>
    <n v="363.01"/>
    <s v="May-19"/>
    <n v="1"/>
    <n v="5"/>
    <d v="2019-05-11T00:00:00"/>
    <x v="12"/>
    <x v="0"/>
  </r>
  <r>
    <x v="0"/>
    <x v="2"/>
    <x v="0"/>
    <s v="2019"/>
    <n v="2202.29"/>
    <n v="1020.01"/>
    <s v="May-19"/>
    <n v="1"/>
    <n v="10"/>
    <d v="2019-05-12T00:00:00"/>
    <x v="12"/>
    <x v="2"/>
  </r>
  <r>
    <x v="2"/>
    <x v="0"/>
    <x v="1"/>
    <s v="2019"/>
    <n v="11245.95"/>
    <n v="1499.45"/>
    <s v="May-19"/>
    <n v="1"/>
    <n v="1"/>
    <d v="2019-05-12T00:00:00"/>
    <x v="12"/>
    <x v="0"/>
  </r>
  <r>
    <x v="3"/>
    <x v="0"/>
    <x v="1"/>
    <s v="2019"/>
    <n v="29890.04"/>
    <n v="13529.16"/>
    <s v="May-19"/>
    <n v="1"/>
    <n v="4"/>
    <d v="2019-05-12T00:00:00"/>
    <x v="12"/>
    <x v="0"/>
  </r>
  <r>
    <x v="3"/>
    <x v="0"/>
    <x v="1"/>
    <s v="2019"/>
    <n v="20889.259999999998"/>
    <n v="8847.23"/>
    <s v="May-19"/>
    <n v="1"/>
    <n v="2"/>
    <d v="2019-05-12T00:00:00"/>
    <x v="12"/>
    <x v="0"/>
  </r>
  <r>
    <x v="3"/>
    <x v="0"/>
    <x v="1"/>
    <s v="2019"/>
    <n v="715.02"/>
    <n v="62.18"/>
    <s v="May-19"/>
    <n v="1"/>
    <n v="4"/>
    <d v="2019-05-12T00:00:00"/>
    <x v="12"/>
    <x v="0"/>
  </r>
  <r>
    <x v="1"/>
    <x v="4"/>
    <x v="1"/>
    <s v="2019"/>
    <n v="6708.71"/>
    <n v="2052.0700000000002"/>
    <s v="May-19"/>
    <n v="1"/>
    <n v="1"/>
    <d v="2019-05-12T00:00:00"/>
    <x v="12"/>
    <x v="4"/>
  </r>
  <r>
    <x v="2"/>
    <x v="4"/>
    <x v="1"/>
    <s v="2019"/>
    <n v="6377.73"/>
    <n v="2215.41"/>
    <s v="May-19"/>
    <n v="1"/>
    <n v="3"/>
    <d v="2019-05-12T00:00:00"/>
    <x v="12"/>
    <x v="4"/>
  </r>
  <r>
    <x v="3"/>
    <x v="0"/>
    <x v="1"/>
    <s v="2019"/>
    <n v="4052.16"/>
    <n v="-151.94999999999999"/>
    <s v="May-19"/>
    <n v="1"/>
    <n v="5"/>
    <d v="2019-05-12T00:00:00"/>
    <x v="12"/>
    <x v="0"/>
  </r>
  <r>
    <x v="0"/>
    <x v="2"/>
    <x v="0"/>
    <s v="2019"/>
    <n v="14664.96"/>
    <n v="-183.28"/>
    <s v="May-19"/>
    <n v="1"/>
    <n v="10"/>
    <d v="2019-05-12T00:00:00"/>
    <x v="12"/>
    <x v="2"/>
  </r>
  <r>
    <x v="3"/>
    <x v="3"/>
    <x v="0"/>
    <s v="2019"/>
    <n v="11036.91"/>
    <n v="4298.6099999999997"/>
    <s v="May-19"/>
    <n v="1"/>
    <n v="10"/>
    <d v="2019-05-13T00:00:00"/>
    <x v="12"/>
    <x v="3"/>
  </r>
  <r>
    <x v="0"/>
    <x v="0"/>
    <x v="1"/>
    <s v="2019"/>
    <n v="8442"/>
    <n v="2907.8"/>
    <s v="May-19"/>
    <n v="1"/>
    <n v="3"/>
    <d v="2019-05-13T00:00:00"/>
    <x v="12"/>
    <x v="0"/>
  </r>
  <r>
    <x v="3"/>
    <x v="4"/>
    <x v="1"/>
    <s v="2019"/>
    <n v="23558.81"/>
    <n v="4097.2"/>
    <s v="May-19"/>
    <n v="1"/>
    <n v="3"/>
    <d v="2019-05-13T00:00:00"/>
    <x v="12"/>
    <x v="4"/>
  </r>
  <r>
    <x v="1"/>
    <x v="3"/>
    <x v="0"/>
    <s v="2019"/>
    <n v="434.16"/>
    <n v="-36.200000000000003"/>
    <s v="May-19"/>
    <n v="1"/>
    <n v="10"/>
    <d v="2019-05-13T00:00:00"/>
    <x v="12"/>
    <x v="3"/>
  </r>
  <r>
    <x v="0"/>
    <x v="3"/>
    <x v="1"/>
    <s v="2019"/>
    <n v="5607.9"/>
    <n v="2803.92"/>
    <s v="May-19"/>
    <n v="1"/>
    <n v="2"/>
    <d v="2019-05-13T00:00:00"/>
    <x v="12"/>
    <x v="3"/>
  </r>
  <r>
    <x v="1"/>
    <x v="5"/>
    <x v="1"/>
    <s v="2019"/>
    <n v="968.15"/>
    <n v="205"/>
    <s v="May-19"/>
    <n v="1"/>
    <n v="6"/>
    <d v="2019-05-13T00:00:00"/>
    <x v="12"/>
    <x v="5"/>
  </r>
  <r>
    <x v="3"/>
    <x v="4"/>
    <x v="1"/>
    <s v="2019"/>
    <n v="4259.8599999999997"/>
    <n v="952.22"/>
    <s v="May-19"/>
    <n v="1"/>
    <n v="3"/>
    <d v="2019-05-13T00:00:00"/>
    <x v="12"/>
    <x v="4"/>
  </r>
  <r>
    <x v="1"/>
    <x v="5"/>
    <x v="1"/>
    <s v="2019"/>
    <n v="1146.5"/>
    <n v="348.93"/>
    <s v="May-19"/>
    <n v="1"/>
    <n v="5"/>
    <d v="2019-05-14T00:00:00"/>
    <x v="12"/>
    <x v="5"/>
  </r>
  <r>
    <x v="3"/>
    <x v="5"/>
    <x v="1"/>
    <s v="2019"/>
    <n v="9085.2000000000007"/>
    <n v="2044.15"/>
    <s v="May-19"/>
    <n v="1"/>
    <n v="3"/>
    <d v="2019-05-14T00:00:00"/>
    <x v="12"/>
    <x v="5"/>
  </r>
  <r>
    <x v="1"/>
    <x v="0"/>
    <x v="1"/>
    <s v="2019"/>
    <n v="2755.04"/>
    <n v="137.76"/>
    <s v="May-19"/>
    <n v="1"/>
    <n v="7"/>
    <d v="2019-05-14T00:00:00"/>
    <x v="12"/>
    <x v="0"/>
  </r>
  <r>
    <x v="3"/>
    <x v="0"/>
    <x v="1"/>
    <s v="2019"/>
    <n v="18162.36"/>
    <n v="7668.56"/>
    <s v="May-19"/>
    <n v="1"/>
    <n v="1"/>
    <d v="2019-05-14T00:00:00"/>
    <x v="12"/>
    <x v="0"/>
  </r>
  <r>
    <x v="2"/>
    <x v="5"/>
    <x v="0"/>
    <s v="2019"/>
    <n v="21882.87"/>
    <n v="2994.51"/>
    <s v="May-19"/>
    <n v="1"/>
    <n v="9"/>
    <d v="2019-05-14T00:00:00"/>
    <x v="12"/>
    <x v="5"/>
  </r>
  <r>
    <x v="0"/>
    <x v="1"/>
    <x v="1"/>
    <s v="2019"/>
    <n v="7039.69"/>
    <n v="3853.29"/>
    <s v="May-19"/>
    <n v="1"/>
    <n v="6"/>
    <d v="2019-05-14T00:00:00"/>
    <x v="12"/>
    <x v="1"/>
  </r>
  <r>
    <x v="3"/>
    <x v="2"/>
    <x v="1"/>
    <s v="2019"/>
    <n v="7103.34"/>
    <n v="394.62"/>
    <s v="May-19"/>
    <n v="1"/>
    <n v="4"/>
    <d v="2019-05-14T00:00:00"/>
    <x v="12"/>
    <x v="2"/>
  </r>
  <r>
    <x v="3"/>
    <x v="0"/>
    <x v="1"/>
    <s v="2019"/>
    <n v="5307.2"/>
    <n v="2538.21"/>
    <s v="May-19"/>
    <n v="1"/>
    <n v="1"/>
    <d v="2019-05-14T00:00:00"/>
    <x v="12"/>
    <x v="0"/>
  </r>
  <r>
    <x v="0"/>
    <x v="0"/>
    <x v="1"/>
    <s v="2019"/>
    <n v="4544.6099999999997"/>
    <n v="669.75"/>
    <s v="May-19"/>
    <n v="1"/>
    <n v="2"/>
    <d v="2019-05-14T00:00:00"/>
    <x v="12"/>
    <x v="0"/>
  </r>
  <r>
    <x v="3"/>
    <x v="3"/>
    <x v="1"/>
    <s v="2019"/>
    <n v="4558.68"/>
    <n v="2076.7199999999998"/>
    <s v="May-19"/>
    <n v="1"/>
    <n v="2"/>
    <d v="2019-05-15T00:00:00"/>
    <x v="12"/>
    <x v="3"/>
  </r>
  <r>
    <x v="3"/>
    <x v="4"/>
    <x v="1"/>
    <s v="2019"/>
    <n v="4926.51"/>
    <n v="1400.16"/>
    <s v="May-19"/>
    <n v="1"/>
    <n v="3"/>
    <d v="2019-05-15T00:00:00"/>
    <x v="12"/>
    <x v="4"/>
  </r>
  <r>
    <x v="2"/>
    <x v="4"/>
    <x v="1"/>
    <s v="2019"/>
    <n v="4283.9799999999996"/>
    <n v="1722.88"/>
    <s v="May-19"/>
    <n v="1"/>
    <n v="2"/>
    <d v="2019-05-15T00:00:00"/>
    <x v="12"/>
    <x v="4"/>
  </r>
  <r>
    <x v="1"/>
    <x v="5"/>
    <x v="1"/>
    <s v="2019"/>
    <n v="14206.68"/>
    <n v="5084.5200000000004"/>
    <s v="May-19"/>
    <n v="1"/>
    <n v="2"/>
    <d v="2019-05-15T00:00:00"/>
    <x v="12"/>
    <x v="5"/>
  </r>
  <r>
    <x v="3"/>
    <x v="4"/>
    <x v="1"/>
    <s v="2019"/>
    <n v="8567.9599999999991"/>
    <n v="2048.86"/>
    <s v="May-19"/>
    <n v="1"/>
    <n v="6"/>
    <d v="2019-05-15T00:00:00"/>
    <x v="12"/>
    <x v="4"/>
  </r>
  <r>
    <x v="3"/>
    <x v="0"/>
    <x v="0"/>
    <s v="2019"/>
    <n v="3806.27"/>
    <n v="2163.5700000000002"/>
    <s v="May-19"/>
    <n v="1"/>
    <n v="8"/>
    <d v="2019-05-15T00:00:00"/>
    <x v="12"/>
    <x v="0"/>
  </r>
  <r>
    <x v="1"/>
    <x v="2"/>
    <x v="0"/>
    <s v="2019"/>
    <n v="29279"/>
    <n v="15718.2"/>
    <s v="May-19"/>
    <n v="1"/>
    <n v="8"/>
    <d v="2019-05-15T00:00:00"/>
    <x v="12"/>
    <x v="2"/>
  </r>
  <r>
    <x v="3"/>
    <x v="1"/>
    <x v="1"/>
    <s v="2019"/>
    <n v="1025.0999999999999"/>
    <n v="205.02"/>
    <s v="May-19"/>
    <n v="1"/>
    <n v="5"/>
    <d v="2019-05-16T00:00:00"/>
    <x v="12"/>
    <x v="1"/>
  </r>
  <r>
    <x v="1"/>
    <x v="0"/>
    <x v="1"/>
    <s v="2019"/>
    <n v="5424.32"/>
    <n v="1762.92"/>
    <s v="May-19"/>
    <n v="1"/>
    <n v="4"/>
    <d v="2019-05-16T00:00:00"/>
    <x v="12"/>
    <x v="0"/>
  </r>
  <r>
    <x v="0"/>
    <x v="0"/>
    <x v="1"/>
    <s v="2019"/>
    <n v="29648.84"/>
    <n v="15468.94"/>
    <s v="May-19"/>
    <n v="1"/>
    <n v="6"/>
    <d v="2019-05-16T00:00:00"/>
    <x v="12"/>
    <x v="0"/>
  </r>
  <r>
    <x v="1"/>
    <x v="5"/>
    <x v="0"/>
    <s v="2019"/>
    <n v="4992.84"/>
    <n v="2767.79"/>
    <s v="May-19"/>
    <n v="1"/>
    <n v="10"/>
    <d v="2019-05-16T00:00:00"/>
    <x v="12"/>
    <x v="5"/>
  </r>
  <r>
    <x v="3"/>
    <x v="4"/>
    <x v="1"/>
    <s v="2019"/>
    <n v="2767.77"/>
    <n v="618.69000000000005"/>
    <s v="May-19"/>
    <n v="1"/>
    <n v="6"/>
    <d v="2019-05-16T00:00:00"/>
    <x v="12"/>
    <x v="4"/>
  </r>
  <r>
    <x v="3"/>
    <x v="1"/>
    <x v="0"/>
    <s v="2019"/>
    <n v="46235.360000000001"/>
    <n v="21900.959999999999"/>
    <s v="May-19"/>
    <n v="1"/>
    <n v="8"/>
    <d v="2019-05-17T00:00:00"/>
    <x v="12"/>
    <x v="1"/>
  </r>
  <r>
    <x v="2"/>
    <x v="3"/>
    <x v="1"/>
    <s v="2019"/>
    <n v="5142.92"/>
    <n v="2381.96"/>
    <s v="May-19"/>
    <n v="1"/>
    <n v="2"/>
    <d v="2019-05-17T00:00:00"/>
    <x v="12"/>
    <x v="3"/>
  </r>
  <r>
    <x v="3"/>
    <x v="2"/>
    <x v="0"/>
    <s v="2019"/>
    <n v="1849.2"/>
    <n v="884.4"/>
    <s v="May-19"/>
    <n v="1"/>
    <n v="10"/>
    <d v="2019-05-17T00:00:00"/>
    <x v="12"/>
    <x v="2"/>
  </r>
  <r>
    <x v="2"/>
    <x v="2"/>
    <x v="1"/>
    <s v="2019"/>
    <n v="17586.16"/>
    <n v="4758.6400000000003"/>
    <s v="May-19"/>
    <n v="1"/>
    <n v="7"/>
    <d v="2019-05-17T00:00:00"/>
    <x v="12"/>
    <x v="2"/>
  </r>
  <r>
    <x v="0"/>
    <x v="0"/>
    <x v="1"/>
    <s v="2019"/>
    <n v="765.81"/>
    <n v="110.62"/>
    <s v="May-19"/>
    <n v="1"/>
    <n v="7"/>
    <d v="2019-05-17T00:00:00"/>
    <x v="12"/>
    <x v="0"/>
  </r>
  <r>
    <x v="2"/>
    <x v="0"/>
    <x v="1"/>
    <s v="2019"/>
    <n v="2767.1"/>
    <n v="-118.6"/>
    <s v="May-19"/>
    <n v="1"/>
    <n v="5"/>
    <d v="2019-05-17T00:00:00"/>
    <x v="12"/>
    <x v="0"/>
  </r>
  <r>
    <x v="0"/>
    <x v="5"/>
    <x v="1"/>
    <s v="2019"/>
    <n v="5601.2"/>
    <n v="2594.25"/>
    <s v="May-19"/>
    <n v="1"/>
    <n v="5"/>
    <d v="2019-05-17T00:00:00"/>
    <x v="12"/>
    <x v="5"/>
  </r>
  <r>
    <x v="0"/>
    <x v="1"/>
    <x v="0"/>
    <s v="2019"/>
    <n v="332.32"/>
    <n v="141.24"/>
    <s v="May-19"/>
    <n v="1"/>
    <n v="9"/>
    <d v="2019-05-17T00:00:00"/>
    <x v="12"/>
    <x v="1"/>
  </r>
  <r>
    <x v="0"/>
    <x v="4"/>
    <x v="1"/>
    <s v="2019"/>
    <n v="9229.25"/>
    <n v="3108.8"/>
    <s v="May-19"/>
    <n v="1"/>
    <n v="7"/>
    <d v="2019-05-18T00:00:00"/>
    <x v="12"/>
    <x v="4"/>
  </r>
  <r>
    <x v="3"/>
    <x v="3"/>
    <x v="1"/>
    <s v="2019"/>
    <n v="3691.7"/>
    <n v="582.9"/>
    <s v="May-19"/>
    <n v="1"/>
    <n v="3"/>
    <d v="2019-05-18T00:00:00"/>
    <x v="12"/>
    <x v="3"/>
  </r>
  <r>
    <x v="1"/>
    <x v="1"/>
    <x v="0"/>
    <s v="2019"/>
    <n v="4068.24"/>
    <n v="1503.49"/>
    <s v="May-19"/>
    <n v="1"/>
    <n v="8"/>
    <d v="2019-05-19T00:00:00"/>
    <x v="12"/>
    <x v="1"/>
  </r>
  <r>
    <x v="3"/>
    <x v="0"/>
    <x v="0"/>
    <s v="2019"/>
    <n v="16637.439999999999"/>
    <n v="7070.88"/>
    <s v="May-19"/>
    <n v="1"/>
    <n v="9"/>
    <d v="2019-05-19T00:00:00"/>
    <x v="12"/>
    <x v="0"/>
  </r>
  <r>
    <x v="3"/>
    <x v="0"/>
    <x v="1"/>
    <s v="2019"/>
    <n v="8136.48"/>
    <n v="406.8"/>
    <s v="May-19"/>
    <n v="1"/>
    <n v="4"/>
    <d v="2019-05-19T00:00:00"/>
    <x v="12"/>
    <x v="0"/>
  </r>
  <r>
    <x v="0"/>
    <x v="0"/>
    <x v="1"/>
    <s v="2019"/>
    <n v="5004.8999999999996"/>
    <n v="333.65"/>
    <s v="May-19"/>
    <n v="1"/>
    <n v="1"/>
    <d v="2019-05-19T00:00:00"/>
    <x v="12"/>
    <x v="0"/>
  </r>
  <r>
    <x v="3"/>
    <x v="0"/>
    <x v="1"/>
    <s v="2019"/>
    <n v="12847.92"/>
    <n v="6046.08"/>
    <s v="May-19"/>
    <n v="1"/>
    <n v="1"/>
    <d v="2019-05-19T00:00:00"/>
    <x v="12"/>
    <x v="0"/>
  </r>
  <r>
    <x v="0"/>
    <x v="1"/>
    <x v="0"/>
    <s v="2019"/>
    <n v="3691.7"/>
    <n v="1943"/>
    <s v="May-19"/>
    <n v="1"/>
    <n v="9"/>
    <d v="2019-05-19T00:00:00"/>
    <x v="12"/>
    <x v="1"/>
  </r>
  <r>
    <x v="3"/>
    <x v="1"/>
    <x v="0"/>
    <s v="2019"/>
    <n v="12831.84"/>
    <n v="5943.2"/>
    <s v="May-19"/>
    <n v="1"/>
    <n v="10"/>
    <d v="2019-05-19T00:00:00"/>
    <x v="12"/>
    <x v="1"/>
  </r>
  <r>
    <x v="0"/>
    <x v="3"/>
    <x v="0"/>
    <s v="2019"/>
    <n v="2870.28"/>
    <n v="1283.19"/>
    <s v="May-19"/>
    <n v="1"/>
    <n v="10"/>
    <d v="2019-05-19T00:00:00"/>
    <x v="12"/>
    <x v="3"/>
  </r>
  <r>
    <x v="1"/>
    <x v="0"/>
    <x v="1"/>
    <s v="2019"/>
    <n v="2876.31"/>
    <n v="1150.53"/>
    <s v="May-19"/>
    <n v="1"/>
    <n v="2"/>
    <d v="2019-05-19T00:00:00"/>
    <x v="12"/>
    <x v="0"/>
  </r>
  <r>
    <x v="3"/>
    <x v="0"/>
    <x v="1"/>
    <s v="2019"/>
    <n v="3666.24"/>
    <n v="1389.32"/>
    <s v="May-19"/>
    <n v="1"/>
    <n v="3"/>
    <d v="2019-05-20T00:00:00"/>
    <x v="12"/>
    <x v="0"/>
  </r>
  <r>
    <x v="0"/>
    <x v="1"/>
    <x v="0"/>
    <s v="2019"/>
    <n v="745.71"/>
    <n v="-127.84"/>
    <s v="May-19"/>
    <n v="1"/>
    <n v="8"/>
    <d v="2019-05-20T00:00:00"/>
    <x v="12"/>
    <x v="1"/>
  </r>
  <r>
    <x v="0"/>
    <x v="0"/>
    <x v="1"/>
    <s v="2019"/>
    <n v="8087.17"/>
    <n v="1933.89"/>
    <s v="May-19"/>
    <n v="1"/>
    <n v="7"/>
    <d v="2019-05-20T00:00:00"/>
    <x v="12"/>
    <x v="0"/>
  </r>
  <r>
    <x v="1"/>
    <x v="1"/>
    <x v="1"/>
    <s v="2019"/>
    <n v="13264.93"/>
    <n v="2883.65"/>
    <s v="May-19"/>
    <n v="1"/>
    <n v="7"/>
    <d v="2019-05-20T00:00:00"/>
    <x v="12"/>
    <x v="1"/>
  </r>
  <r>
    <x v="1"/>
    <x v="4"/>
    <x v="0"/>
    <s v="2019"/>
    <n v="702.7"/>
    <n v="84.01"/>
    <s v="May-19"/>
    <n v="1"/>
    <n v="10"/>
    <d v="2019-05-20T00:00:00"/>
    <x v="12"/>
    <x v="4"/>
  </r>
  <r>
    <x v="3"/>
    <x v="2"/>
    <x v="0"/>
    <s v="2019"/>
    <n v="3593.88"/>
    <n v="798.64"/>
    <s v="May-19"/>
    <n v="1"/>
    <n v="9"/>
    <d v="2019-05-20T00:00:00"/>
    <x v="12"/>
    <x v="2"/>
  </r>
  <r>
    <x v="1"/>
    <x v="2"/>
    <x v="1"/>
    <s v="2019"/>
    <n v="952.74"/>
    <n v="476.37"/>
    <s v="May-19"/>
    <n v="1"/>
    <n v="1"/>
    <d v="2019-05-20T00:00:00"/>
    <x v="12"/>
    <x v="2"/>
  </r>
  <r>
    <x v="2"/>
    <x v="3"/>
    <x v="0"/>
    <s v="2019"/>
    <n v="23179.32"/>
    <n v="6696.24"/>
    <s v="May-19"/>
    <n v="1"/>
    <n v="8"/>
    <d v="2019-05-20T00:00:00"/>
    <x v="12"/>
    <x v="3"/>
  </r>
  <r>
    <x v="2"/>
    <x v="0"/>
    <x v="1"/>
    <s v="2019"/>
    <n v="10655.01"/>
    <n v="591.92999999999995"/>
    <s v="May-19"/>
    <n v="1"/>
    <n v="1"/>
    <d v="2019-05-20T00:00:00"/>
    <x v="12"/>
    <x v="0"/>
  </r>
  <r>
    <x v="0"/>
    <x v="4"/>
    <x v="1"/>
    <s v="2019"/>
    <n v="1890.74"/>
    <n v="1000.98"/>
    <s v="May-19"/>
    <n v="1"/>
    <n v="1"/>
    <d v="2019-05-20T00:00:00"/>
    <x v="12"/>
    <x v="4"/>
  </r>
  <r>
    <x v="0"/>
    <x v="4"/>
    <x v="1"/>
    <s v="2019"/>
    <n v="6645.06"/>
    <n v="2308.2600000000002"/>
    <s v="May-19"/>
    <n v="1"/>
    <n v="3"/>
    <d v="2019-05-20T00:00:00"/>
    <x v="12"/>
    <x v="4"/>
  </r>
  <r>
    <x v="0"/>
    <x v="2"/>
    <x v="1"/>
    <s v="2019"/>
    <n v="7386.75"/>
    <n v="2790.55"/>
    <s v="May-19"/>
    <n v="1"/>
    <n v="2"/>
    <d v="2019-05-20T00:00:00"/>
    <x v="12"/>
    <x v="2"/>
  </r>
  <r>
    <x v="3"/>
    <x v="2"/>
    <x v="1"/>
    <s v="2019"/>
    <n v="8924.4"/>
    <n v="495.8"/>
    <s v="May-19"/>
    <n v="1"/>
    <n v="3"/>
    <d v="2019-05-21T00:00:00"/>
    <x v="12"/>
    <x v="2"/>
  </r>
  <r>
    <x v="3"/>
    <x v="5"/>
    <x v="1"/>
    <s v="2019"/>
    <n v="15939.3"/>
    <n v="-4516.1499999999996"/>
    <s v="May-19"/>
    <n v="1"/>
    <n v="3"/>
    <d v="2019-05-21T00:00:00"/>
    <x v="12"/>
    <x v="5"/>
  </r>
  <r>
    <x v="1"/>
    <x v="1"/>
    <x v="1"/>
    <s v="2019"/>
    <n v="14103.23"/>
    <n v="2146.15"/>
    <s v="May-19"/>
    <n v="1"/>
    <n v="3"/>
    <d v="2019-05-21T00:00:00"/>
    <x v="12"/>
    <x v="1"/>
  </r>
  <r>
    <x v="0"/>
    <x v="0"/>
    <x v="0"/>
    <s v="2019"/>
    <n v="19706.04"/>
    <n v="8919.56"/>
    <s v="May-19"/>
    <n v="1"/>
    <n v="10"/>
    <d v="2019-05-21T00:00:00"/>
    <x v="12"/>
    <x v="0"/>
  </r>
  <r>
    <x v="1"/>
    <x v="0"/>
    <x v="1"/>
    <s v="2019"/>
    <n v="2353.04"/>
    <n v="176.48"/>
    <s v="May-19"/>
    <n v="1"/>
    <n v="5"/>
    <d v="2019-05-21T00:00:00"/>
    <x v="12"/>
    <x v="0"/>
  </r>
  <r>
    <x v="3"/>
    <x v="1"/>
    <x v="1"/>
    <s v="2019"/>
    <n v="11218.48"/>
    <n v="1442.36"/>
    <s v="May-19"/>
    <n v="1"/>
    <n v="3"/>
    <d v="2019-05-21T00:00:00"/>
    <x v="12"/>
    <x v="1"/>
  </r>
  <r>
    <x v="0"/>
    <x v="0"/>
    <x v="1"/>
    <s v="2019"/>
    <n v="7298.18"/>
    <n v="1983.22"/>
    <s v="May-19"/>
    <n v="1"/>
    <n v="4"/>
    <d v="2019-05-21T00:00:00"/>
    <x v="12"/>
    <x v="0"/>
  </r>
  <r>
    <x v="0"/>
    <x v="2"/>
    <x v="1"/>
    <s v="2019"/>
    <n v="2366.98"/>
    <n v="1080.58"/>
    <s v="May-19"/>
    <n v="1"/>
    <n v="4"/>
    <d v="2019-05-22T00:00:00"/>
    <x v="12"/>
    <x v="2"/>
  </r>
  <r>
    <x v="0"/>
    <x v="0"/>
    <x v="1"/>
    <s v="2019"/>
    <n v="13217.76"/>
    <n v="5140.24"/>
    <s v="May-19"/>
    <n v="1"/>
    <n v="1"/>
    <d v="2019-05-22T00:00:00"/>
    <x v="12"/>
    <x v="0"/>
  </r>
  <r>
    <x v="0"/>
    <x v="0"/>
    <x v="1"/>
    <s v="2019"/>
    <n v="8814.52"/>
    <n v="3449.17"/>
    <s v="May-19"/>
    <n v="1"/>
    <n v="4"/>
    <d v="2019-05-22T00:00:00"/>
    <x v="12"/>
    <x v="0"/>
  </r>
  <r>
    <x v="3"/>
    <x v="4"/>
    <x v="0"/>
    <s v="2019"/>
    <n v="1023.22"/>
    <n v="567.22"/>
    <s v="May-19"/>
    <n v="1"/>
    <n v="8"/>
    <d v="2019-05-22T00:00:00"/>
    <x v="12"/>
    <x v="4"/>
  </r>
  <r>
    <x v="0"/>
    <x v="5"/>
    <x v="1"/>
    <s v="2019"/>
    <n v="11246.96"/>
    <n v="2249.39"/>
    <s v="May-19"/>
    <n v="1"/>
    <n v="5"/>
    <d v="2019-05-22T00:00:00"/>
    <x v="12"/>
    <x v="5"/>
  </r>
  <r>
    <x v="1"/>
    <x v="3"/>
    <x v="1"/>
    <s v="2019"/>
    <n v="3929.55"/>
    <n v="1386.89"/>
    <s v="May-19"/>
    <n v="1"/>
    <n v="3"/>
    <d v="2019-05-22T00:00:00"/>
    <x v="12"/>
    <x v="3"/>
  </r>
  <r>
    <x v="3"/>
    <x v="2"/>
    <x v="1"/>
    <s v="2019"/>
    <n v="23058.720000000001"/>
    <n v="-5764.68"/>
    <s v="May-19"/>
    <n v="1"/>
    <n v="3"/>
    <d v="2019-05-22T00:00:00"/>
    <x v="12"/>
    <x v="2"/>
  </r>
  <r>
    <x v="3"/>
    <x v="0"/>
    <x v="1"/>
    <s v="2019"/>
    <n v="10693.2"/>
    <n v="1350.72"/>
    <s v="May-19"/>
    <n v="1"/>
    <n v="5"/>
    <d v="2019-05-22T00:00:00"/>
    <x v="12"/>
    <x v="0"/>
  </r>
  <r>
    <x v="3"/>
    <x v="1"/>
    <x v="1"/>
    <s v="2019"/>
    <n v="25716.21"/>
    <n v="3633.8"/>
    <s v="May-19"/>
    <n v="1"/>
    <n v="2"/>
    <d v="2019-05-22T00:00:00"/>
    <x v="12"/>
    <x v="1"/>
  </r>
  <r>
    <x v="1"/>
    <x v="2"/>
    <x v="1"/>
    <s v="2019"/>
    <n v="5232.03"/>
    <n v="660.87"/>
    <s v="May-19"/>
    <n v="1"/>
    <n v="2"/>
    <d v="2019-05-22T00:00:00"/>
    <x v="12"/>
    <x v="2"/>
  </r>
  <r>
    <x v="3"/>
    <x v="1"/>
    <x v="0"/>
    <s v="2019"/>
    <n v="23881.48"/>
    <n v="4776.3100000000004"/>
    <s v="May-19"/>
    <n v="1"/>
    <n v="8"/>
    <d v="2019-05-22T00:00:00"/>
    <x v="12"/>
    <x v="1"/>
  </r>
  <r>
    <x v="0"/>
    <x v="0"/>
    <x v="1"/>
    <s v="2019"/>
    <n v="8972.64"/>
    <n v="2193.3200000000002"/>
    <s v="May-19"/>
    <n v="1"/>
    <n v="5"/>
    <d v="2019-05-22T00:00:00"/>
    <x v="12"/>
    <x v="0"/>
  </r>
  <r>
    <x v="0"/>
    <x v="4"/>
    <x v="1"/>
    <s v="2019"/>
    <n v="3895.38"/>
    <n v="492.06"/>
    <s v="May-19"/>
    <n v="1"/>
    <n v="4"/>
    <d v="2019-05-23T00:00:00"/>
    <x v="12"/>
    <x v="4"/>
  </r>
  <r>
    <x v="3"/>
    <x v="4"/>
    <x v="1"/>
    <s v="2019"/>
    <n v="16716.77"/>
    <n v="3634.05"/>
    <s v="May-19"/>
    <n v="1"/>
    <n v="4"/>
    <d v="2019-05-23T00:00:00"/>
    <x v="12"/>
    <x v="4"/>
  </r>
  <r>
    <x v="0"/>
    <x v="3"/>
    <x v="1"/>
    <s v="2019"/>
    <n v="1254.24"/>
    <n v="306.56"/>
    <s v="May-19"/>
    <n v="1"/>
    <n v="5"/>
    <d v="2019-05-23T00:00:00"/>
    <x v="12"/>
    <x v="3"/>
  </r>
  <r>
    <x v="3"/>
    <x v="0"/>
    <x v="1"/>
    <s v="2019"/>
    <n v="2701.44"/>
    <n v="180.08"/>
    <s v="May-19"/>
    <n v="1"/>
    <n v="3"/>
    <d v="2019-05-23T00:00:00"/>
    <x v="12"/>
    <x v="0"/>
  </r>
  <r>
    <x v="3"/>
    <x v="0"/>
    <x v="1"/>
    <s v="2019"/>
    <n v="3589.86"/>
    <n v="1171.42"/>
    <s v="May-19"/>
    <n v="1"/>
    <n v="4"/>
    <d v="2019-05-23T00:00:00"/>
    <x v="12"/>
    <x v="0"/>
  </r>
  <r>
    <x v="0"/>
    <x v="3"/>
    <x v="0"/>
    <s v="2019"/>
    <n v="44035.62"/>
    <n v="19145.939999999999"/>
    <s v="May-19"/>
    <n v="1"/>
    <n v="8"/>
    <d v="2019-05-23T00:00:00"/>
    <x v="12"/>
    <x v="3"/>
  </r>
  <r>
    <x v="2"/>
    <x v="1"/>
    <x v="1"/>
    <s v="2019"/>
    <n v="887.62"/>
    <n v="453.46"/>
    <s v="May-19"/>
    <n v="1"/>
    <n v="5"/>
    <d v="2019-05-23T00:00:00"/>
    <x v="12"/>
    <x v="1"/>
  </r>
  <r>
    <x v="3"/>
    <x v="0"/>
    <x v="1"/>
    <s v="2019"/>
    <n v="11934.38"/>
    <n v="6532.47"/>
    <s v="May-19"/>
    <n v="1"/>
    <n v="3"/>
    <d v="2019-05-23T00:00:00"/>
    <x v="12"/>
    <x v="0"/>
  </r>
  <r>
    <x v="2"/>
    <x v="0"/>
    <x v="0"/>
    <s v="2019"/>
    <n v="5022.99"/>
    <n v="827.31"/>
    <s v="May-19"/>
    <n v="1"/>
    <n v="10"/>
    <d v="2019-05-24T00:00:00"/>
    <x v="12"/>
    <x v="0"/>
  </r>
  <r>
    <x v="3"/>
    <x v="4"/>
    <x v="1"/>
    <s v="2019"/>
    <n v="10820.5"/>
    <n v="3530.9"/>
    <s v="May-19"/>
    <n v="1"/>
    <n v="3"/>
    <d v="2019-05-24T00:00:00"/>
    <x v="12"/>
    <x v="4"/>
  </r>
  <r>
    <x v="3"/>
    <x v="0"/>
    <x v="0"/>
    <s v="2019"/>
    <n v="854.25"/>
    <n v="251.25"/>
    <s v="May-19"/>
    <n v="1"/>
    <n v="9"/>
    <d v="2019-05-24T00:00:00"/>
    <x v="12"/>
    <x v="0"/>
  </r>
  <r>
    <x v="1"/>
    <x v="0"/>
    <x v="1"/>
    <s v="2019"/>
    <n v="14731.29"/>
    <n v="1473.15"/>
    <s v="May-19"/>
    <n v="1"/>
    <n v="6"/>
    <d v="2019-05-24T00:00:00"/>
    <x v="12"/>
    <x v="0"/>
  </r>
  <r>
    <x v="3"/>
    <x v="3"/>
    <x v="1"/>
    <s v="2019"/>
    <n v="11724.33"/>
    <n v="1480.97"/>
    <s v="May-19"/>
    <n v="1"/>
    <n v="3"/>
    <d v="2019-05-24T00:00:00"/>
    <x v="12"/>
    <x v="3"/>
  </r>
  <r>
    <x v="3"/>
    <x v="2"/>
    <x v="1"/>
    <s v="2019"/>
    <n v="2219.04"/>
    <n v="246.56"/>
    <s v="May-19"/>
    <n v="1"/>
    <n v="2"/>
    <d v="2019-05-24T00:00:00"/>
    <x v="12"/>
    <x v="2"/>
  </r>
  <r>
    <x v="1"/>
    <x v="4"/>
    <x v="1"/>
    <s v="2019"/>
    <n v="15861.58"/>
    <n v="7179.48"/>
    <s v="May-19"/>
    <n v="1"/>
    <n v="1"/>
    <d v="2019-05-24T00:00:00"/>
    <x v="12"/>
    <x v="4"/>
  </r>
  <r>
    <x v="1"/>
    <x v="4"/>
    <x v="1"/>
    <s v="2019"/>
    <n v="3971.76"/>
    <n v="2090.4"/>
    <s v="May-19"/>
    <n v="1"/>
    <n v="5"/>
    <d v="2019-05-24T00:00:00"/>
    <x v="12"/>
    <x v="4"/>
  </r>
  <r>
    <x v="3"/>
    <x v="2"/>
    <x v="1"/>
    <s v="2019"/>
    <n v="14626.77"/>
    <n v="4926.93"/>
    <s v="May-19"/>
    <n v="1"/>
    <n v="3"/>
    <d v="2019-05-24T00:00:00"/>
    <x v="12"/>
    <x v="2"/>
  </r>
  <r>
    <x v="3"/>
    <x v="3"/>
    <x v="1"/>
    <s v="2019"/>
    <n v="9213.84"/>
    <n v="1330.88"/>
    <s v="May-19"/>
    <n v="1"/>
    <n v="6"/>
    <d v="2019-05-24T00:00:00"/>
    <x v="12"/>
    <x v="3"/>
  </r>
  <r>
    <x v="0"/>
    <x v="4"/>
    <x v="1"/>
    <s v="2019"/>
    <n v="6390.46"/>
    <n v="1076.28"/>
    <s v="May-19"/>
    <n v="1"/>
    <n v="6"/>
    <d v="2019-05-25T00:00:00"/>
    <x v="12"/>
    <x v="4"/>
  </r>
  <r>
    <x v="0"/>
    <x v="4"/>
    <x v="1"/>
    <s v="2019"/>
    <n v="2049.5300000000002"/>
    <n v="755.09"/>
    <s v="May-19"/>
    <n v="1"/>
    <n v="1"/>
    <d v="2019-05-25T00:00:00"/>
    <x v="12"/>
    <x v="4"/>
  </r>
  <r>
    <x v="0"/>
    <x v="2"/>
    <x v="0"/>
    <s v="2019"/>
    <n v="32019.3"/>
    <n v="8538.48"/>
    <s v="May-19"/>
    <n v="1"/>
    <n v="8"/>
    <d v="2019-05-25T00:00:00"/>
    <x v="12"/>
    <x v="2"/>
  </r>
  <r>
    <x v="0"/>
    <x v="2"/>
    <x v="1"/>
    <s v="2019"/>
    <n v="7026.96"/>
    <n v="1222.08"/>
    <s v="May-19"/>
    <n v="1"/>
    <n v="5"/>
    <d v="2019-05-25T00:00:00"/>
    <x v="12"/>
    <x v="2"/>
  </r>
  <r>
    <x v="0"/>
    <x v="3"/>
    <x v="1"/>
    <s v="2019"/>
    <n v="3076.64"/>
    <n v="-43.96"/>
    <s v="May-19"/>
    <n v="1"/>
    <n v="1"/>
    <d v="2019-05-25T00:00:00"/>
    <x v="12"/>
    <x v="3"/>
  </r>
  <r>
    <x v="2"/>
    <x v="1"/>
    <x v="1"/>
    <s v="2019"/>
    <n v="4068.24"/>
    <n v="2299.44"/>
    <s v="May-19"/>
    <n v="1"/>
    <n v="1"/>
    <d v="2019-05-25T00:00:00"/>
    <x v="12"/>
    <x v="1"/>
  </r>
  <r>
    <x v="3"/>
    <x v="5"/>
    <x v="1"/>
    <s v="2019"/>
    <n v="4470.57"/>
    <n v="2366.77"/>
    <s v="May-19"/>
    <n v="1"/>
    <n v="6"/>
    <d v="2019-05-25T00:00:00"/>
    <x v="12"/>
    <x v="5"/>
  </r>
  <r>
    <x v="3"/>
    <x v="4"/>
    <x v="1"/>
    <s v="2019"/>
    <n v="5877.24"/>
    <n v="2281.7199999999998"/>
    <s v="May-19"/>
    <n v="1"/>
    <n v="7"/>
    <d v="2019-05-25T00:00:00"/>
    <x v="12"/>
    <x v="4"/>
  </r>
  <r>
    <x v="0"/>
    <x v="4"/>
    <x v="1"/>
    <s v="2019"/>
    <n v="4977.43"/>
    <n v="2514.91"/>
    <s v="May-19"/>
    <n v="1"/>
    <n v="7"/>
    <d v="2019-05-25T00:00:00"/>
    <x v="12"/>
    <x v="4"/>
  </r>
  <r>
    <x v="3"/>
    <x v="1"/>
    <x v="1"/>
    <s v="2019"/>
    <n v="15615.69"/>
    <n v="7164.84"/>
    <s v="May-19"/>
    <n v="1"/>
    <n v="2"/>
    <d v="2019-05-25T00:00:00"/>
    <x v="12"/>
    <x v="1"/>
  </r>
  <r>
    <x v="3"/>
    <x v="2"/>
    <x v="1"/>
    <s v="2019"/>
    <n v="1413.03"/>
    <n v="669.33"/>
    <s v="May-19"/>
    <n v="1"/>
    <n v="7"/>
    <d v="2019-05-26T00:00:00"/>
    <x v="12"/>
    <x v="2"/>
  </r>
  <r>
    <x v="2"/>
    <x v="3"/>
    <x v="1"/>
    <s v="2019"/>
    <n v="7091.28"/>
    <n v="2127.36"/>
    <s v="May-19"/>
    <n v="1"/>
    <n v="3"/>
    <d v="2019-05-26T00:00:00"/>
    <x v="12"/>
    <x v="3"/>
  </r>
  <r>
    <x v="3"/>
    <x v="2"/>
    <x v="1"/>
    <s v="2019"/>
    <n v="2776.48"/>
    <n v="-39.659999999999997"/>
    <s v="May-19"/>
    <n v="1"/>
    <n v="3"/>
    <d v="2019-05-26T00:00:00"/>
    <x v="12"/>
    <x v="2"/>
  </r>
  <r>
    <x v="2"/>
    <x v="0"/>
    <x v="1"/>
    <s v="2019"/>
    <n v="6823.55"/>
    <n v="3189.26"/>
    <s v="May-19"/>
    <n v="1"/>
    <n v="2"/>
    <d v="2019-05-26T00:00:00"/>
    <x v="12"/>
    <x v="0"/>
  </r>
  <r>
    <x v="0"/>
    <x v="4"/>
    <x v="1"/>
    <s v="2019"/>
    <n v="21864.78"/>
    <n v="8260"/>
    <s v="May-19"/>
    <n v="1"/>
    <n v="5"/>
    <d v="2019-05-26T00:00:00"/>
    <x v="12"/>
    <x v="4"/>
  </r>
  <r>
    <x v="2"/>
    <x v="2"/>
    <x v="1"/>
    <s v="2019"/>
    <n v="17529.21"/>
    <n v="2767.77"/>
    <s v="May-19"/>
    <n v="1"/>
    <n v="4"/>
    <d v="2019-05-26T00:00:00"/>
    <x v="12"/>
    <x v="2"/>
  </r>
  <r>
    <x v="3"/>
    <x v="5"/>
    <x v="1"/>
    <s v="2019"/>
    <n v="4340.93"/>
    <n v="731.11"/>
    <s v="May-19"/>
    <n v="1"/>
    <n v="3"/>
    <d v="2019-05-26T00:00:00"/>
    <x v="12"/>
    <x v="5"/>
  </r>
  <r>
    <x v="0"/>
    <x v="2"/>
    <x v="1"/>
    <s v="2019"/>
    <n v="5649.44"/>
    <n v="-211.86"/>
    <s v="May-19"/>
    <n v="1"/>
    <n v="5"/>
    <d v="2019-05-26T00:00:00"/>
    <x v="12"/>
    <x v="2"/>
  </r>
  <r>
    <x v="3"/>
    <x v="0"/>
    <x v="1"/>
    <s v="2019"/>
    <n v="1072.54"/>
    <n v="303.10000000000002"/>
    <s v="May-19"/>
    <n v="1"/>
    <n v="4"/>
    <d v="2019-05-27T00:00:00"/>
    <x v="12"/>
    <x v="0"/>
  </r>
  <r>
    <x v="3"/>
    <x v="3"/>
    <x v="1"/>
    <s v="2019"/>
    <n v="1326.6"/>
    <n v="589.6"/>
    <s v="May-19"/>
    <n v="1"/>
    <n v="7"/>
    <d v="2019-05-27T00:00:00"/>
    <x v="12"/>
    <x v="3"/>
  </r>
  <r>
    <x v="3"/>
    <x v="0"/>
    <x v="1"/>
    <s v="2019"/>
    <n v="12574.56"/>
    <n v="6697.28"/>
    <s v="May-19"/>
    <n v="1"/>
    <n v="2"/>
    <d v="2019-05-27T00:00:00"/>
    <x v="12"/>
    <x v="0"/>
  </r>
  <r>
    <x v="3"/>
    <x v="2"/>
    <x v="0"/>
    <s v="2019"/>
    <n v="10693.2"/>
    <n v="534.65"/>
    <s v="May-19"/>
    <n v="1"/>
    <n v="9"/>
    <d v="2019-05-27T00:00:00"/>
    <x v="12"/>
    <x v="2"/>
  </r>
  <r>
    <x v="3"/>
    <x v="0"/>
    <x v="1"/>
    <s v="2019"/>
    <n v="6213.31"/>
    <n v="1080.58"/>
    <s v="May-19"/>
    <n v="1"/>
    <n v="6"/>
    <d v="2019-05-27T00:00:00"/>
    <x v="12"/>
    <x v="0"/>
  </r>
  <r>
    <x v="3"/>
    <x v="4"/>
    <x v="1"/>
    <s v="2019"/>
    <n v="4248.47"/>
    <n v="1349.51"/>
    <s v="May-19"/>
    <n v="1"/>
    <n v="4"/>
    <d v="2019-05-27T00:00:00"/>
    <x v="12"/>
    <x v="4"/>
  </r>
  <r>
    <x v="3"/>
    <x v="1"/>
    <x v="0"/>
    <s v="2019"/>
    <n v="961.12"/>
    <n v="475.5"/>
    <s v="May-19"/>
    <n v="1"/>
    <n v="9"/>
    <d v="2019-05-27T00:00:00"/>
    <x v="12"/>
    <x v="1"/>
  </r>
  <r>
    <x v="0"/>
    <x v="0"/>
    <x v="1"/>
    <s v="2019"/>
    <n v="6994.8"/>
    <n v="-1398.96"/>
    <s v="May-19"/>
    <n v="1"/>
    <n v="1"/>
    <d v="2019-05-27T00:00:00"/>
    <x v="12"/>
    <x v="0"/>
  </r>
  <r>
    <x v="3"/>
    <x v="2"/>
    <x v="1"/>
    <s v="2019"/>
    <n v="29940.959999999999"/>
    <n v="5613.93"/>
    <s v="May-19"/>
    <n v="1"/>
    <n v="7"/>
    <d v="2019-05-27T00:00:00"/>
    <x v="12"/>
    <x v="2"/>
  </r>
  <r>
    <x v="1"/>
    <x v="1"/>
    <x v="1"/>
    <s v="2019"/>
    <n v="5505.72"/>
    <n v="811.37"/>
    <s v="May-19"/>
    <n v="1"/>
    <n v="5"/>
    <d v="2019-05-27T00:00:00"/>
    <x v="12"/>
    <x v="1"/>
  </r>
  <r>
    <x v="0"/>
    <x v="4"/>
    <x v="1"/>
    <s v="2019"/>
    <n v="5066.8100000000004"/>
    <n v="1321.79"/>
    <s v="May-19"/>
    <n v="1"/>
    <n v="2"/>
    <d v="2019-05-27T00:00:00"/>
    <x v="12"/>
    <x v="4"/>
  </r>
  <r>
    <x v="1"/>
    <x v="2"/>
    <x v="0"/>
    <s v="2019"/>
    <n v="19909.72"/>
    <n v="11526.68"/>
    <s v="May-19"/>
    <n v="1"/>
    <n v="9"/>
    <d v="2019-05-27T00:00:00"/>
    <x v="12"/>
    <x v="2"/>
  </r>
  <r>
    <x v="0"/>
    <x v="5"/>
    <x v="0"/>
    <s v="2019"/>
    <n v="2463.25"/>
    <n v="1244.5899999999999"/>
    <s v="May-19"/>
    <n v="1"/>
    <n v="8"/>
    <d v="2019-05-27T00:00:00"/>
    <x v="12"/>
    <x v="5"/>
  </r>
  <r>
    <x v="2"/>
    <x v="3"/>
    <x v="1"/>
    <s v="2019"/>
    <n v="854.25"/>
    <n v="50.25"/>
    <s v="May-19"/>
    <n v="1"/>
    <n v="6"/>
    <d v="2019-05-28T00:00:00"/>
    <x v="12"/>
    <x v="3"/>
  </r>
  <r>
    <x v="3"/>
    <x v="0"/>
    <x v="1"/>
    <s v="2019"/>
    <n v="1833.12"/>
    <n v="578.88"/>
    <s v="May-19"/>
    <n v="1"/>
    <n v="5"/>
    <d v="2019-05-28T00:00:00"/>
    <x v="12"/>
    <x v="0"/>
  </r>
  <r>
    <x v="2"/>
    <x v="2"/>
    <x v="1"/>
    <s v="2019"/>
    <n v="964.8"/>
    <n v="214.4"/>
    <s v="May-19"/>
    <n v="1"/>
    <n v="1"/>
    <d v="2019-05-28T00:00:00"/>
    <x v="12"/>
    <x v="2"/>
  </r>
  <r>
    <x v="1"/>
    <x v="2"/>
    <x v="1"/>
    <s v="2019"/>
    <n v="7260.12"/>
    <n v="4033.4"/>
    <s v="May-19"/>
    <n v="1"/>
    <n v="4"/>
    <d v="2019-05-28T00:00:00"/>
    <x v="12"/>
    <x v="2"/>
  </r>
  <r>
    <x v="2"/>
    <x v="4"/>
    <x v="1"/>
    <s v="2019"/>
    <n v="18394.849999999999"/>
    <n v="9294.25"/>
    <s v="May-19"/>
    <n v="1"/>
    <n v="1"/>
    <d v="2019-05-28T00:00:00"/>
    <x v="12"/>
    <x v="4"/>
  </r>
  <r>
    <x v="0"/>
    <x v="1"/>
    <x v="1"/>
    <s v="2019"/>
    <n v="7517.4"/>
    <n v="1857.24"/>
    <s v="May-19"/>
    <n v="1"/>
    <n v="3"/>
    <d v="2019-05-28T00:00:00"/>
    <x v="12"/>
    <x v="1"/>
  </r>
  <r>
    <x v="3"/>
    <x v="0"/>
    <x v="1"/>
    <s v="2019"/>
    <n v="26332"/>
    <n v="6652.27"/>
    <s v="May-19"/>
    <n v="1"/>
    <n v="4"/>
    <d v="2019-05-28T00:00:00"/>
    <x v="12"/>
    <x v="0"/>
  </r>
  <r>
    <x v="0"/>
    <x v="4"/>
    <x v="0"/>
    <s v="2019"/>
    <n v="6247.08"/>
    <n v="2429.4"/>
    <s v="May-19"/>
    <n v="1"/>
    <n v="8"/>
    <d v="2019-05-28T00:00:00"/>
    <x v="12"/>
    <x v="4"/>
  </r>
  <r>
    <x v="0"/>
    <x v="1"/>
    <x v="1"/>
    <s v="2019"/>
    <n v="16262.57"/>
    <n v="8559.2199999999993"/>
    <s v="May-19"/>
    <n v="1"/>
    <n v="1"/>
    <d v="2019-05-28T00:00:00"/>
    <x v="12"/>
    <x v="1"/>
  </r>
  <r>
    <x v="3"/>
    <x v="1"/>
    <x v="1"/>
    <s v="2019"/>
    <n v="11017.82"/>
    <n v="5914.82"/>
    <s v="May-19"/>
    <n v="1"/>
    <n v="4"/>
    <d v="2019-05-28T00:00:00"/>
    <x v="12"/>
    <x v="1"/>
  </r>
  <r>
    <x v="3"/>
    <x v="4"/>
    <x v="1"/>
    <s v="2019"/>
    <n v="5398.86"/>
    <n v="190.56"/>
    <s v="May-19"/>
    <n v="1"/>
    <n v="6"/>
    <d v="2019-05-28T00:00:00"/>
    <x v="12"/>
    <x v="4"/>
  </r>
  <r>
    <x v="1"/>
    <x v="5"/>
    <x v="1"/>
    <s v="2019"/>
    <n v="4064.22"/>
    <n v="2212.7399999999998"/>
    <s v="May-19"/>
    <n v="1"/>
    <n v="5"/>
    <d v="2019-05-28T00:00:00"/>
    <x v="12"/>
    <x v="5"/>
  </r>
  <r>
    <x v="1"/>
    <x v="0"/>
    <x v="0"/>
    <s v="2019"/>
    <n v="5264.19"/>
    <n v="2632.09"/>
    <s v="May-19"/>
    <n v="1"/>
    <n v="10"/>
    <d v="2019-05-28T00:00:00"/>
    <x v="12"/>
    <x v="0"/>
  </r>
  <r>
    <x v="3"/>
    <x v="0"/>
    <x v="1"/>
    <s v="2019"/>
    <n v="8885.5400000000009"/>
    <n v="1028.8599999999999"/>
    <s v="May-19"/>
    <n v="1"/>
    <n v="1"/>
    <d v="2019-05-29T00:00:00"/>
    <x v="12"/>
    <x v="0"/>
  </r>
  <r>
    <x v="3"/>
    <x v="1"/>
    <x v="1"/>
    <s v="2019"/>
    <n v="2767.77"/>
    <n v="338.28"/>
    <s v="May-19"/>
    <n v="1"/>
    <n v="6"/>
    <d v="2019-05-29T00:00:00"/>
    <x v="12"/>
    <x v="1"/>
  </r>
  <r>
    <x v="0"/>
    <x v="2"/>
    <x v="1"/>
    <s v="2019"/>
    <n v="12373.56"/>
    <n v="1787.28"/>
    <s v="May-19"/>
    <n v="1"/>
    <n v="2"/>
    <d v="2019-05-29T00:00:00"/>
    <x v="12"/>
    <x v="2"/>
  </r>
  <r>
    <x v="3"/>
    <x v="0"/>
    <x v="0"/>
    <s v="2019"/>
    <n v="952.74"/>
    <n v="476.37"/>
    <s v="May-19"/>
    <n v="1"/>
    <n v="10"/>
    <d v="2019-05-29T00:00:00"/>
    <x v="12"/>
    <x v="0"/>
  </r>
  <r>
    <x v="2"/>
    <x v="1"/>
    <x v="1"/>
    <s v="2019"/>
    <n v="6378.4"/>
    <n v="2710.82"/>
    <s v="May-19"/>
    <n v="1"/>
    <n v="2"/>
    <d v="2019-05-29T00:00:00"/>
    <x v="12"/>
    <x v="1"/>
  </r>
  <r>
    <x v="1"/>
    <x v="0"/>
    <x v="1"/>
    <s v="2019"/>
    <n v="6777.05"/>
    <n v="3587.85"/>
    <s v="May-19"/>
    <n v="1"/>
    <n v="6"/>
    <d v="2019-05-29T00:00:00"/>
    <x v="12"/>
    <x v="0"/>
  </r>
  <r>
    <x v="0"/>
    <x v="1"/>
    <x v="1"/>
    <s v="2019"/>
    <n v="21484.89"/>
    <n v="5251.89"/>
    <s v="May-19"/>
    <n v="1"/>
    <n v="5"/>
    <d v="2019-05-29T00:00:00"/>
    <x v="12"/>
    <x v="1"/>
  </r>
  <r>
    <x v="3"/>
    <x v="4"/>
    <x v="1"/>
    <s v="2019"/>
    <n v="6838.02"/>
    <n v="2355.29"/>
    <s v="May-19"/>
    <n v="1"/>
    <n v="5"/>
    <d v="2019-05-29T00:00:00"/>
    <x v="12"/>
    <x v="4"/>
  </r>
  <r>
    <x v="1"/>
    <x v="1"/>
    <x v="1"/>
    <s v="2019"/>
    <n v="5724.48"/>
    <n v="1073.3399999999999"/>
    <s v="May-19"/>
    <n v="1"/>
    <n v="2"/>
    <d v="2019-05-30T00:00:00"/>
    <x v="12"/>
    <x v="1"/>
  </r>
  <r>
    <x v="0"/>
    <x v="1"/>
    <x v="1"/>
    <s v="2019"/>
    <n v="432.82"/>
    <n v="214.14"/>
    <s v="May-19"/>
    <n v="1"/>
    <n v="4"/>
    <d v="2019-05-30T00:00:00"/>
    <x v="12"/>
    <x v="1"/>
  </r>
  <r>
    <x v="1"/>
    <x v="0"/>
    <x v="0"/>
    <s v="2019"/>
    <n v="2622.38"/>
    <n v="1324.98"/>
    <s v="May-19"/>
    <n v="1"/>
    <n v="9"/>
    <d v="2019-05-30T00:00:00"/>
    <x v="12"/>
    <x v="0"/>
  </r>
  <r>
    <x v="0"/>
    <x v="0"/>
    <x v="1"/>
    <s v="2019"/>
    <n v="46156.03"/>
    <n v="9030.51"/>
    <s v="May-19"/>
    <n v="1"/>
    <n v="1"/>
    <d v="2019-05-30T00:00:00"/>
    <x v="12"/>
    <x v="0"/>
  </r>
  <r>
    <x v="0"/>
    <x v="3"/>
    <x v="0"/>
    <s v="2019"/>
    <n v="783.9"/>
    <n v="148.05000000000001"/>
    <s v="May-19"/>
    <n v="1"/>
    <n v="8"/>
    <d v="2019-05-30T00:00:00"/>
    <x v="12"/>
    <x v="3"/>
  </r>
  <r>
    <x v="0"/>
    <x v="0"/>
    <x v="1"/>
    <s v="2019"/>
    <n v="884.4"/>
    <n v="287.45"/>
    <s v="May-19"/>
    <n v="1"/>
    <n v="2"/>
    <d v="2019-05-30T00:00:00"/>
    <x v="12"/>
    <x v="0"/>
  </r>
  <r>
    <x v="3"/>
    <x v="3"/>
    <x v="0"/>
    <s v="2019"/>
    <n v="891.1"/>
    <n v="515.9"/>
    <s v="May-19"/>
    <n v="1"/>
    <n v="8"/>
    <d v="2019-05-31T00:00:00"/>
    <x v="12"/>
    <x v="3"/>
  </r>
  <r>
    <x v="3"/>
    <x v="0"/>
    <x v="1"/>
    <s v="2019"/>
    <n v="8019.9"/>
    <n v="-1470.35"/>
    <s v="May-19"/>
    <n v="1"/>
    <n v="5"/>
    <d v="2019-05-31T00:00:00"/>
    <x v="12"/>
    <x v="0"/>
  </r>
  <r>
    <x v="0"/>
    <x v="0"/>
    <x v="0"/>
    <s v="2019"/>
    <n v="5672.22"/>
    <n v="400.38"/>
    <s v="May-19"/>
    <n v="1"/>
    <n v="10"/>
    <d v="2019-05-31T00:00:00"/>
    <x v="12"/>
    <x v="0"/>
  </r>
  <r>
    <x v="3"/>
    <x v="0"/>
    <x v="1"/>
    <s v="2019"/>
    <n v="6311.94"/>
    <n v="2332.66"/>
    <s v="May-19"/>
    <n v="1"/>
    <n v="4"/>
    <d v="2019-05-31T00:00:00"/>
    <x v="12"/>
    <x v="0"/>
  </r>
  <r>
    <x v="3"/>
    <x v="3"/>
    <x v="1"/>
    <s v="2019"/>
    <n v="9398.76"/>
    <n v="939.9"/>
    <s v="May-19"/>
    <n v="1"/>
    <n v="6"/>
    <d v="2019-05-31T00:00:00"/>
    <x v="12"/>
    <x v="3"/>
  </r>
  <r>
    <x v="3"/>
    <x v="2"/>
    <x v="1"/>
    <s v="2019"/>
    <n v="8442"/>
    <n v="4314.8"/>
    <s v="May-19"/>
    <n v="1"/>
    <n v="3"/>
    <d v="2019-05-31T00:00:00"/>
    <x v="12"/>
    <x v="2"/>
  </r>
  <r>
    <x v="3"/>
    <x v="5"/>
    <x v="1"/>
    <s v="2019"/>
    <n v="19055.47"/>
    <n v="9415.6299999999992"/>
    <s v="May-19"/>
    <n v="1"/>
    <n v="1"/>
    <d v="2019-05-31T00:00:00"/>
    <x v="12"/>
    <x v="5"/>
  </r>
  <r>
    <x v="2"/>
    <x v="3"/>
    <x v="1"/>
    <s v="2019"/>
    <n v="5364.69"/>
    <n v="946.71"/>
    <s v="May-19"/>
    <n v="1"/>
    <n v="2"/>
    <d v="2019-05-31T00:00:00"/>
    <x v="12"/>
    <x v="3"/>
  </r>
  <r>
    <x v="3"/>
    <x v="2"/>
    <x v="1"/>
    <s v="2019"/>
    <n v="1857.24"/>
    <n v="154.77000000000001"/>
    <s v="Jun-19"/>
    <n v="1"/>
    <n v="3"/>
    <d v="2019-06-01T00:00:00"/>
    <x v="13"/>
    <x v="2"/>
  </r>
  <r>
    <x v="3"/>
    <x v="0"/>
    <x v="1"/>
    <s v="2019"/>
    <n v="3325.88"/>
    <n v="1604.25"/>
    <s v="Jun-19"/>
    <n v="1"/>
    <n v="2"/>
    <d v="2019-06-01T00:00:00"/>
    <x v="13"/>
    <x v="0"/>
  </r>
  <r>
    <x v="0"/>
    <x v="3"/>
    <x v="1"/>
    <s v="2019"/>
    <n v="4261.2"/>
    <n v="-53.25"/>
    <s v="Jun-19"/>
    <n v="1"/>
    <n v="7"/>
    <d v="2019-06-01T00:00:00"/>
    <x v="13"/>
    <x v="3"/>
  </r>
  <r>
    <x v="1"/>
    <x v="2"/>
    <x v="1"/>
    <s v="2019"/>
    <n v="18808.580000000002"/>
    <n v="1979.83"/>
    <s v="Jun-19"/>
    <n v="1"/>
    <n v="6"/>
    <d v="2019-06-01T00:00:00"/>
    <x v="13"/>
    <x v="2"/>
  </r>
  <r>
    <x v="3"/>
    <x v="4"/>
    <x v="0"/>
    <s v="2019"/>
    <n v="11919.3"/>
    <n v="3377.15"/>
    <s v="Jun-19"/>
    <n v="1"/>
    <n v="9"/>
    <d v="2019-06-01T00:00:00"/>
    <x v="13"/>
    <x v="4"/>
  </r>
  <r>
    <x v="1"/>
    <x v="3"/>
    <x v="1"/>
    <s v="2019"/>
    <n v="1822.4"/>
    <n v="964.8"/>
    <s v="Jun-19"/>
    <n v="1"/>
    <n v="4"/>
    <d v="2019-06-01T00:00:00"/>
    <x v="13"/>
    <x v="3"/>
  </r>
  <r>
    <x v="3"/>
    <x v="1"/>
    <x v="1"/>
    <s v="2019"/>
    <n v="12882.76"/>
    <n v="6581.41"/>
    <s v="Jun-19"/>
    <n v="1"/>
    <n v="3"/>
    <d v="2019-06-01T00:00:00"/>
    <x v="13"/>
    <x v="1"/>
  </r>
  <r>
    <x v="1"/>
    <x v="4"/>
    <x v="1"/>
    <s v="2019"/>
    <n v="29456.55"/>
    <n v="5891.3"/>
    <s v="Jun-19"/>
    <n v="1"/>
    <n v="5"/>
    <d v="2019-06-01T00:00:00"/>
    <x v="13"/>
    <x v="4"/>
  </r>
  <r>
    <x v="3"/>
    <x v="0"/>
    <x v="1"/>
    <s v="2019"/>
    <n v="12771.54"/>
    <n v="6669.6"/>
    <s v="Jun-19"/>
    <n v="1"/>
    <n v="7"/>
    <d v="2019-06-01T00:00:00"/>
    <x v="13"/>
    <x v="0"/>
  </r>
  <r>
    <x v="3"/>
    <x v="1"/>
    <x v="0"/>
    <s v="2019"/>
    <n v="6224.97"/>
    <n v="1244.97"/>
    <s v="Jun-19"/>
    <n v="1"/>
    <n v="10"/>
    <d v="2019-06-01T00:00:00"/>
    <x v="13"/>
    <x v="1"/>
  </r>
  <r>
    <x v="3"/>
    <x v="0"/>
    <x v="1"/>
    <s v="2019"/>
    <n v="16167.1"/>
    <n v="4084.3"/>
    <s v="Jun-19"/>
    <n v="1"/>
    <n v="2"/>
    <d v="2019-06-01T00:00:00"/>
    <x v="13"/>
    <x v="0"/>
  </r>
  <r>
    <x v="0"/>
    <x v="0"/>
    <x v="1"/>
    <s v="2019"/>
    <n v="536.27"/>
    <n v="174.86"/>
    <s v="Jun-19"/>
    <n v="1"/>
    <n v="3"/>
    <d v="2019-06-01T00:00:00"/>
    <x v="13"/>
    <x v="0"/>
  </r>
  <r>
    <x v="3"/>
    <x v="1"/>
    <x v="0"/>
    <s v="2019"/>
    <n v="15085.05"/>
    <n v="4128.51"/>
    <s v="Jun-19"/>
    <n v="1"/>
    <n v="8"/>
    <d v="2019-06-02T00:00:00"/>
    <x v="13"/>
    <x v="1"/>
  </r>
  <r>
    <x v="3"/>
    <x v="4"/>
    <x v="1"/>
    <s v="2019"/>
    <n v="2540.64"/>
    <n v="412.86"/>
    <s v="Jun-19"/>
    <n v="1"/>
    <n v="6"/>
    <d v="2019-06-02T00:00:00"/>
    <x v="13"/>
    <x v="4"/>
  </r>
  <r>
    <x v="1"/>
    <x v="3"/>
    <x v="0"/>
    <s v="2019"/>
    <n v="3768.08"/>
    <n v="2181.52"/>
    <s v="Jun-19"/>
    <n v="1"/>
    <n v="8"/>
    <d v="2019-06-02T00:00:00"/>
    <x v="13"/>
    <x v="3"/>
  </r>
  <r>
    <x v="3"/>
    <x v="1"/>
    <x v="1"/>
    <s v="2019"/>
    <n v="22353.88"/>
    <n v="7059.08"/>
    <s v="Jun-19"/>
    <n v="1"/>
    <n v="6"/>
    <d v="2019-06-02T00:00:00"/>
    <x v="13"/>
    <x v="1"/>
  </r>
  <r>
    <x v="0"/>
    <x v="2"/>
    <x v="1"/>
    <s v="2019"/>
    <n v="7091.28"/>
    <n v="2363.7600000000002"/>
    <s v="Jun-19"/>
    <n v="1"/>
    <n v="5"/>
    <d v="2019-06-02T00:00:00"/>
    <x v="13"/>
    <x v="2"/>
  </r>
  <r>
    <x v="0"/>
    <x v="3"/>
    <x v="1"/>
    <s v="2019"/>
    <n v="16823.03"/>
    <n v="4354.21"/>
    <s v="Jun-19"/>
    <n v="1"/>
    <n v="7"/>
    <d v="2019-06-02T00:00:00"/>
    <x v="13"/>
    <x v="3"/>
  </r>
  <r>
    <x v="3"/>
    <x v="0"/>
    <x v="0"/>
    <s v="2019"/>
    <n v="2034.12"/>
    <n v="552.74"/>
    <s v="Jun-19"/>
    <n v="1"/>
    <n v="8"/>
    <d v="2019-06-02T00:00:00"/>
    <x v="13"/>
    <x v="0"/>
  </r>
  <r>
    <x v="0"/>
    <x v="0"/>
    <x v="1"/>
    <s v="2019"/>
    <n v="15276"/>
    <n v="8040"/>
    <s v="Jun-19"/>
    <n v="1"/>
    <n v="2"/>
    <d v="2019-06-02T00:00:00"/>
    <x v="13"/>
    <x v="0"/>
  </r>
  <r>
    <x v="1"/>
    <x v="1"/>
    <x v="1"/>
    <s v="2019"/>
    <n v="23541.119999999999"/>
    <n v="12293.68"/>
    <s v="Jun-19"/>
    <n v="1"/>
    <n v="3"/>
    <d v="2019-06-02T00:00:00"/>
    <x v="13"/>
    <x v="1"/>
  </r>
  <r>
    <x v="1"/>
    <x v="2"/>
    <x v="1"/>
    <s v="2019"/>
    <n v="34886.57"/>
    <n v="7711.8"/>
    <s v="Jun-19"/>
    <n v="1"/>
    <n v="3"/>
    <d v="2019-06-02T00:00:00"/>
    <x v="13"/>
    <x v="2"/>
  </r>
  <r>
    <x v="2"/>
    <x v="0"/>
    <x v="1"/>
    <s v="2019"/>
    <n v="9140.14"/>
    <n v="2693.94"/>
    <s v="Jun-19"/>
    <n v="1"/>
    <n v="2"/>
    <d v="2019-06-03T00:00:00"/>
    <x v="13"/>
    <x v="0"/>
  </r>
  <r>
    <x v="0"/>
    <x v="2"/>
    <x v="1"/>
    <s v="2019"/>
    <n v="11660.68"/>
    <n v="6014.46"/>
    <s v="Jun-19"/>
    <n v="1"/>
    <n v="1"/>
    <d v="2019-06-03T00:00:00"/>
    <x v="13"/>
    <x v="2"/>
  </r>
  <r>
    <x v="0"/>
    <x v="1"/>
    <x v="0"/>
    <s v="2019"/>
    <n v="4351.78"/>
    <n v="2365.1"/>
    <s v="Jun-19"/>
    <n v="1"/>
    <n v="10"/>
    <d v="2019-06-03T00:00:00"/>
    <x v="13"/>
    <x v="1"/>
  </r>
  <r>
    <x v="3"/>
    <x v="0"/>
    <x v="1"/>
    <s v="2019"/>
    <n v="6606.87"/>
    <n v="904.11"/>
    <s v="Jun-19"/>
    <n v="1"/>
    <n v="4"/>
    <d v="2019-06-03T00:00:00"/>
    <x v="13"/>
    <x v="0"/>
  </r>
  <r>
    <x v="2"/>
    <x v="0"/>
    <x v="0"/>
    <s v="2019"/>
    <n v="7128.8"/>
    <n v="3977.12"/>
    <s v="Jun-19"/>
    <n v="1"/>
    <n v="10"/>
    <d v="2019-06-03T00:00:00"/>
    <x v="13"/>
    <x v="0"/>
  </r>
  <r>
    <x v="3"/>
    <x v="1"/>
    <x v="0"/>
    <s v="2019"/>
    <n v="10383.66"/>
    <n v="4614.96"/>
    <s v="Jun-19"/>
    <n v="1"/>
    <n v="10"/>
    <d v="2019-06-03T00:00:00"/>
    <x v="13"/>
    <x v="1"/>
  </r>
  <r>
    <x v="0"/>
    <x v="1"/>
    <x v="0"/>
    <s v="2019"/>
    <n v="25841.9"/>
    <n v="4352.32"/>
    <s v="Jun-19"/>
    <n v="1"/>
    <n v="10"/>
    <d v="2019-06-03T00:00:00"/>
    <x v="13"/>
    <x v="1"/>
  </r>
  <r>
    <x v="3"/>
    <x v="0"/>
    <x v="1"/>
    <s v="2019"/>
    <n v="3108.8"/>
    <n v="466.3"/>
    <s v="Jun-19"/>
    <n v="1"/>
    <n v="1"/>
    <d v="2019-06-03T00:00:00"/>
    <x v="13"/>
    <x v="0"/>
  </r>
  <r>
    <x v="0"/>
    <x v="0"/>
    <x v="1"/>
    <s v="2019"/>
    <n v="820.08"/>
    <n v="63.78"/>
    <s v="Jun-19"/>
    <n v="1"/>
    <n v="3"/>
    <d v="2019-06-03T00:00:00"/>
    <x v="13"/>
    <x v="0"/>
  </r>
  <r>
    <x v="1"/>
    <x v="2"/>
    <x v="0"/>
    <s v="2019"/>
    <n v="29890.04"/>
    <n v="5034.12"/>
    <s v="Jun-19"/>
    <n v="1"/>
    <n v="10"/>
    <d v="2019-06-03T00:00:00"/>
    <x v="13"/>
    <x v="2"/>
  </r>
  <r>
    <x v="0"/>
    <x v="2"/>
    <x v="1"/>
    <s v="2019"/>
    <n v="11804.06"/>
    <n v="4618.96"/>
    <s v="Jun-19"/>
    <n v="1"/>
    <n v="1"/>
    <d v="2019-06-03T00:00:00"/>
    <x v="13"/>
    <x v="2"/>
  </r>
  <r>
    <x v="3"/>
    <x v="3"/>
    <x v="0"/>
    <s v="2019"/>
    <n v="31954.18"/>
    <n v="14240.44"/>
    <s v="Jun-19"/>
    <n v="1"/>
    <n v="9"/>
    <d v="2019-06-03T00:00:00"/>
    <x v="13"/>
    <x v="3"/>
  </r>
  <r>
    <x v="3"/>
    <x v="0"/>
    <x v="1"/>
    <s v="2019"/>
    <n v="6040.39"/>
    <n v="1017.32"/>
    <s v="Jun-19"/>
    <n v="1"/>
    <n v="2"/>
    <d v="2019-06-03T00:00:00"/>
    <x v="13"/>
    <x v="0"/>
  </r>
  <r>
    <x v="3"/>
    <x v="0"/>
    <x v="0"/>
    <s v="2019"/>
    <n v="850.63"/>
    <n v="138.69"/>
    <s v="Jun-19"/>
    <n v="1"/>
    <n v="8"/>
    <d v="2019-06-03T00:00:00"/>
    <x v="13"/>
    <x v="0"/>
  </r>
  <r>
    <x v="1"/>
    <x v="0"/>
    <x v="1"/>
    <s v="2019"/>
    <n v="825.44"/>
    <n v="185.72"/>
    <s v="Jun-19"/>
    <n v="1"/>
    <n v="6"/>
    <d v="2019-06-03T00:00:00"/>
    <x v="13"/>
    <x v="0"/>
  </r>
  <r>
    <x v="0"/>
    <x v="4"/>
    <x v="0"/>
    <s v="2019"/>
    <n v="9806.7900000000009"/>
    <n v="4614.96"/>
    <s v="Jun-19"/>
    <n v="1"/>
    <n v="9"/>
    <d v="2019-06-03T00:00:00"/>
    <x v="13"/>
    <x v="4"/>
  </r>
  <r>
    <x v="0"/>
    <x v="0"/>
    <x v="1"/>
    <s v="2019"/>
    <n v="6014.92"/>
    <n v="1329.61"/>
    <s v="Jun-19"/>
    <n v="1"/>
    <n v="6"/>
    <d v="2019-06-03T00:00:00"/>
    <x v="13"/>
    <x v="0"/>
  </r>
  <r>
    <x v="1"/>
    <x v="1"/>
    <x v="1"/>
    <s v="2019"/>
    <n v="668.32"/>
    <n v="91.45"/>
    <s v="Jun-19"/>
    <n v="1"/>
    <n v="3"/>
    <d v="2019-06-04T00:00:00"/>
    <x v="13"/>
    <x v="1"/>
  </r>
  <r>
    <x v="3"/>
    <x v="0"/>
    <x v="1"/>
    <s v="2019"/>
    <n v="16885.669999999998"/>
    <n v="8343.52"/>
    <s v="Jun-19"/>
    <n v="1"/>
    <n v="4"/>
    <d v="2019-06-04T00:00:00"/>
    <x v="13"/>
    <x v="0"/>
  </r>
  <r>
    <x v="3"/>
    <x v="0"/>
    <x v="0"/>
    <s v="2019"/>
    <n v="373.86"/>
    <n v="66.459999999999994"/>
    <s v="Jun-19"/>
    <n v="1"/>
    <n v="8"/>
    <d v="2019-06-04T00:00:00"/>
    <x v="13"/>
    <x v="0"/>
  </r>
  <r>
    <x v="3"/>
    <x v="5"/>
    <x v="0"/>
    <s v="2019"/>
    <n v="1809"/>
    <n v="241.2"/>
    <s v="Jun-19"/>
    <n v="1"/>
    <n v="10"/>
    <d v="2019-06-04T00:00:00"/>
    <x v="13"/>
    <x v="5"/>
  </r>
  <r>
    <x v="0"/>
    <x v="1"/>
    <x v="1"/>
    <s v="2019"/>
    <n v="563.79999999999995"/>
    <n v="-0.01"/>
    <s v="Jun-19"/>
    <n v="1"/>
    <n v="5"/>
    <d v="2019-06-04T00:00:00"/>
    <x v="13"/>
    <x v="1"/>
  </r>
  <r>
    <x v="1"/>
    <x v="5"/>
    <x v="1"/>
    <s v="2019"/>
    <n v="24270.75"/>
    <n v="12674.69"/>
    <s v="Jun-19"/>
    <n v="1"/>
    <n v="2"/>
    <d v="2019-06-04T00:00:00"/>
    <x v="13"/>
    <x v="5"/>
  </r>
  <r>
    <x v="3"/>
    <x v="3"/>
    <x v="1"/>
    <s v="2019"/>
    <n v="1018.4"/>
    <n v="375.2"/>
    <s v="Jun-19"/>
    <n v="1"/>
    <n v="6"/>
    <d v="2019-06-04T00:00:00"/>
    <x v="13"/>
    <x v="3"/>
  </r>
  <r>
    <x v="3"/>
    <x v="4"/>
    <x v="0"/>
    <s v="2019"/>
    <n v="3217.61"/>
    <n v="1818.65"/>
    <s v="Jun-19"/>
    <n v="1"/>
    <n v="9"/>
    <d v="2019-06-04T00:00:00"/>
    <x v="13"/>
    <x v="4"/>
  </r>
  <r>
    <x v="3"/>
    <x v="3"/>
    <x v="0"/>
    <s v="2019"/>
    <n v="30905.759999999998"/>
    <n v="10301.92"/>
    <s v="Jun-19"/>
    <n v="1"/>
    <n v="10"/>
    <d v="2019-06-05T00:00:00"/>
    <x v="13"/>
    <x v="3"/>
  </r>
  <r>
    <x v="3"/>
    <x v="4"/>
    <x v="1"/>
    <s v="2019"/>
    <n v="1567.8"/>
    <n v="-470.34"/>
    <s v="Jun-19"/>
    <n v="1"/>
    <n v="5"/>
    <d v="2019-06-05T00:00:00"/>
    <x v="13"/>
    <x v="4"/>
  </r>
  <r>
    <x v="0"/>
    <x v="2"/>
    <x v="0"/>
    <s v="2019"/>
    <n v="16433.759999999998"/>
    <n v="5634.42"/>
    <s v="Jun-19"/>
    <n v="1"/>
    <n v="10"/>
    <d v="2019-06-05T00:00:00"/>
    <x v="13"/>
    <x v="2"/>
  </r>
  <r>
    <x v="3"/>
    <x v="0"/>
    <x v="1"/>
    <s v="2019"/>
    <n v="2096.4299999999998"/>
    <n v="598.98"/>
    <s v="Jun-19"/>
    <n v="1"/>
    <n v="2"/>
    <d v="2019-06-05T00:00:00"/>
    <x v="13"/>
    <x v="0"/>
  </r>
  <r>
    <x v="3"/>
    <x v="2"/>
    <x v="1"/>
    <s v="2019"/>
    <n v="17586.490000000002"/>
    <n v="5553.61"/>
    <s v="Jun-19"/>
    <n v="1"/>
    <n v="7"/>
    <d v="2019-06-06T00:00:00"/>
    <x v="13"/>
    <x v="2"/>
  </r>
  <r>
    <x v="1"/>
    <x v="2"/>
    <x v="1"/>
    <s v="2019"/>
    <n v="22079.45"/>
    <n v="3599.93"/>
    <s v="Jun-19"/>
    <n v="1"/>
    <n v="6"/>
    <d v="2019-06-06T00:00:00"/>
    <x v="13"/>
    <x v="2"/>
  </r>
  <r>
    <x v="2"/>
    <x v="3"/>
    <x v="1"/>
    <s v="2019"/>
    <n v="9165.6"/>
    <n v="1947.69"/>
    <s v="Jun-19"/>
    <n v="1"/>
    <n v="4"/>
    <d v="2019-06-06T00:00:00"/>
    <x v="13"/>
    <x v="3"/>
  </r>
  <r>
    <x v="3"/>
    <x v="1"/>
    <x v="1"/>
    <s v="2019"/>
    <n v="4890.33"/>
    <n v="1793.12"/>
    <s v="Jun-19"/>
    <n v="1"/>
    <n v="2"/>
    <d v="2019-06-06T00:00:00"/>
    <x v="13"/>
    <x v="1"/>
  </r>
  <r>
    <x v="0"/>
    <x v="0"/>
    <x v="1"/>
    <s v="2019"/>
    <n v="44232.86"/>
    <n v="12019.82"/>
    <s v="Jun-19"/>
    <n v="1"/>
    <n v="7"/>
    <d v="2019-06-07T00:00:00"/>
    <x v="13"/>
    <x v="0"/>
  </r>
  <r>
    <x v="3"/>
    <x v="0"/>
    <x v="0"/>
    <s v="2019"/>
    <n v="23101.599999999999"/>
    <n v="5197.8500000000004"/>
    <s v="Jun-19"/>
    <n v="1"/>
    <n v="8"/>
    <d v="2019-06-07T00:00:00"/>
    <x v="13"/>
    <x v="0"/>
  </r>
  <r>
    <x v="3"/>
    <x v="2"/>
    <x v="1"/>
    <s v="2019"/>
    <n v="21423.919999999998"/>
    <n v="8033.97"/>
    <s v="Jun-19"/>
    <n v="1"/>
    <n v="1"/>
    <d v="2019-06-07T00:00:00"/>
    <x v="13"/>
    <x v="2"/>
  </r>
  <r>
    <x v="3"/>
    <x v="5"/>
    <x v="1"/>
    <s v="2019"/>
    <n v="47240.9"/>
    <n v="22080.02"/>
    <s v="Jun-19"/>
    <n v="1"/>
    <n v="1"/>
    <d v="2019-06-07T00:00:00"/>
    <x v="13"/>
    <x v="5"/>
  </r>
  <r>
    <x v="1"/>
    <x v="2"/>
    <x v="1"/>
    <s v="2019"/>
    <n v="8752.8799999999992"/>
    <n v="3234.76"/>
    <s v="Jun-19"/>
    <n v="1"/>
    <n v="5"/>
    <d v="2019-06-07T00:00:00"/>
    <x v="13"/>
    <x v="2"/>
  </r>
  <r>
    <x v="3"/>
    <x v="1"/>
    <x v="1"/>
    <s v="2019"/>
    <n v="18430.36"/>
    <n v="6210.21"/>
    <s v="Jun-19"/>
    <n v="1"/>
    <n v="6"/>
    <d v="2019-06-07T00:00:00"/>
    <x v="13"/>
    <x v="1"/>
  </r>
  <r>
    <x v="1"/>
    <x v="3"/>
    <x v="0"/>
    <s v="2019"/>
    <n v="3730.56"/>
    <n v="652.84"/>
    <s v="Jun-19"/>
    <n v="1"/>
    <n v="10"/>
    <d v="2019-06-07T00:00:00"/>
    <x v="13"/>
    <x v="3"/>
  </r>
  <r>
    <x v="3"/>
    <x v="0"/>
    <x v="0"/>
    <s v="2019"/>
    <n v="11428.06"/>
    <n v="2608.58"/>
    <s v="Jun-19"/>
    <n v="1"/>
    <n v="9"/>
    <d v="2019-06-07T00:00:00"/>
    <x v="13"/>
    <x v="0"/>
  </r>
  <r>
    <x v="0"/>
    <x v="4"/>
    <x v="1"/>
    <s v="2019"/>
    <n v="5853.12"/>
    <n v="731.64"/>
    <s v="Jun-19"/>
    <n v="1"/>
    <n v="7"/>
    <d v="2019-06-07T00:00:00"/>
    <x v="13"/>
    <x v="4"/>
  </r>
  <r>
    <x v="2"/>
    <x v="1"/>
    <x v="1"/>
    <s v="2019"/>
    <n v="13796.64"/>
    <n v="1992.88"/>
    <s v="Jun-19"/>
    <n v="1"/>
    <n v="7"/>
    <d v="2019-06-07T00:00:00"/>
    <x v="13"/>
    <x v="1"/>
  </r>
  <r>
    <x v="3"/>
    <x v="1"/>
    <x v="1"/>
    <s v="2019"/>
    <n v="1947.82"/>
    <n v="825.7"/>
    <s v="Jun-19"/>
    <n v="1"/>
    <n v="6"/>
    <d v="2019-06-07T00:00:00"/>
    <x v="13"/>
    <x v="1"/>
  </r>
  <r>
    <x v="1"/>
    <x v="4"/>
    <x v="1"/>
    <s v="2019"/>
    <n v="1973.15"/>
    <n v="747.71"/>
    <s v="Jun-19"/>
    <n v="1"/>
    <n v="5"/>
    <d v="2019-06-08T00:00:00"/>
    <x v="13"/>
    <x v="4"/>
  </r>
  <r>
    <x v="3"/>
    <x v="2"/>
    <x v="0"/>
    <s v="2019"/>
    <n v="4824"/>
    <n v="2519.1999999999998"/>
    <s v="Jun-19"/>
    <n v="1"/>
    <n v="8"/>
    <d v="2019-06-08T00:00:00"/>
    <x v="13"/>
    <x v="2"/>
  </r>
  <r>
    <x v="3"/>
    <x v="3"/>
    <x v="1"/>
    <s v="2019"/>
    <n v="23299.919999999998"/>
    <n v="3292.38"/>
    <s v="Jun-19"/>
    <n v="1"/>
    <n v="2"/>
    <d v="2019-06-08T00:00:00"/>
    <x v="13"/>
    <x v="3"/>
  </r>
  <r>
    <x v="2"/>
    <x v="3"/>
    <x v="1"/>
    <s v="2019"/>
    <n v="659.28"/>
    <n v="-76.92"/>
    <s v="Jun-19"/>
    <n v="1"/>
    <n v="2"/>
    <d v="2019-06-08T00:00:00"/>
    <x v="13"/>
    <x v="3"/>
  </r>
  <r>
    <x v="3"/>
    <x v="0"/>
    <x v="1"/>
    <s v="2019"/>
    <n v="10456.02"/>
    <n v="3020.64"/>
    <s v="Jun-19"/>
    <n v="1"/>
    <n v="1"/>
    <d v="2019-06-08T00:00:00"/>
    <x v="13"/>
    <x v="0"/>
  </r>
  <r>
    <x v="0"/>
    <x v="0"/>
    <x v="1"/>
    <s v="2019"/>
    <n v="11934.38"/>
    <n v="1381.88"/>
    <s v="Jun-19"/>
    <n v="1"/>
    <n v="6"/>
    <d v="2019-06-08T00:00:00"/>
    <x v="13"/>
    <x v="0"/>
  </r>
  <r>
    <x v="3"/>
    <x v="4"/>
    <x v="1"/>
    <s v="2019"/>
    <n v="10655.01"/>
    <n v="1183.8900000000001"/>
    <s v="Jun-19"/>
    <n v="1"/>
    <n v="7"/>
    <d v="2019-06-08T00:00:00"/>
    <x v="13"/>
    <x v="4"/>
  </r>
  <r>
    <x v="0"/>
    <x v="0"/>
    <x v="0"/>
    <s v="2019"/>
    <n v="19578.740000000002"/>
    <n v="5770.58"/>
    <s v="Jun-19"/>
    <n v="1"/>
    <n v="10"/>
    <d v="2019-06-09T00:00:00"/>
    <x v="13"/>
    <x v="0"/>
  </r>
  <r>
    <x v="0"/>
    <x v="2"/>
    <x v="1"/>
    <s v="2019"/>
    <n v="1553.33"/>
    <n v="489.61"/>
    <s v="Jun-19"/>
    <n v="1"/>
    <n v="2"/>
    <d v="2019-06-09T00:00:00"/>
    <x v="13"/>
    <x v="2"/>
  </r>
  <r>
    <x v="3"/>
    <x v="0"/>
    <x v="0"/>
    <s v="2019"/>
    <n v="2810.78"/>
    <n v="1191.53"/>
    <s v="Jun-19"/>
    <n v="1"/>
    <n v="8"/>
    <d v="2019-06-09T00:00:00"/>
    <x v="13"/>
    <x v="0"/>
  </r>
  <r>
    <x v="3"/>
    <x v="1"/>
    <x v="1"/>
    <s v="2019"/>
    <n v="1480.7"/>
    <n v="452.92"/>
    <s v="Jun-19"/>
    <n v="1"/>
    <n v="3"/>
    <d v="2019-06-09T00:00:00"/>
    <x v="13"/>
    <x v="1"/>
  </r>
  <r>
    <x v="3"/>
    <x v="0"/>
    <x v="1"/>
    <s v="2019"/>
    <n v="18522.150000000001"/>
    <n v="3509.45"/>
    <s v="Jun-19"/>
    <n v="1"/>
    <n v="1"/>
    <d v="2019-06-09T00:00:00"/>
    <x v="13"/>
    <x v="0"/>
  </r>
  <r>
    <x v="3"/>
    <x v="5"/>
    <x v="1"/>
    <s v="2019"/>
    <n v="833.82"/>
    <n v="219.43"/>
    <s v="Jun-19"/>
    <n v="1"/>
    <n v="1"/>
    <d v="2019-06-09T00:00:00"/>
    <x v="13"/>
    <x v="5"/>
  </r>
  <r>
    <x v="3"/>
    <x v="3"/>
    <x v="1"/>
    <s v="2019"/>
    <n v="3576.46"/>
    <n v="462.82"/>
    <s v="Jun-19"/>
    <n v="1"/>
    <n v="5"/>
    <d v="2019-06-10T00:00:00"/>
    <x v="13"/>
    <x v="3"/>
  </r>
  <r>
    <x v="0"/>
    <x v="2"/>
    <x v="1"/>
    <s v="2019"/>
    <n v="11834.88"/>
    <n v="3344.63"/>
    <s v="Jun-19"/>
    <n v="1"/>
    <n v="3"/>
    <d v="2019-06-10T00:00:00"/>
    <x v="13"/>
    <x v="2"/>
  </r>
  <r>
    <x v="0"/>
    <x v="0"/>
    <x v="1"/>
    <s v="2019"/>
    <n v="14817.72"/>
    <n v="1559.76"/>
    <s v="Jun-19"/>
    <n v="1"/>
    <n v="1"/>
    <d v="2019-06-10T00:00:00"/>
    <x v="13"/>
    <x v="0"/>
  </r>
  <r>
    <x v="0"/>
    <x v="0"/>
    <x v="1"/>
    <s v="2019"/>
    <n v="4795.59"/>
    <n v="1563.77"/>
    <s v="Jun-19"/>
    <n v="1"/>
    <n v="3"/>
    <d v="2019-06-10T00:00:00"/>
    <x v="13"/>
    <x v="0"/>
  </r>
  <r>
    <x v="0"/>
    <x v="5"/>
    <x v="0"/>
    <s v="2019"/>
    <n v="1232.8"/>
    <n v="482.4"/>
    <s v="Jun-19"/>
    <n v="1"/>
    <n v="10"/>
    <d v="2019-06-10T00:00:00"/>
    <x v="13"/>
    <x v="5"/>
  </r>
  <r>
    <x v="0"/>
    <x v="3"/>
    <x v="0"/>
    <s v="2019"/>
    <n v="10817.82"/>
    <n v="2704.47"/>
    <s v="Jun-19"/>
    <n v="1"/>
    <n v="8"/>
    <d v="2019-06-10T00:00:00"/>
    <x v="13"/>
    <x v="3"/>
  </r>
  <r>
    <x v="1"/>
    <x v="4"/>
    <x v="1"/>
    <s v="2019"/>
    <n v="4361.7"/>
    <n v="1183.8599999999999"/>
    <s v="Jun-19"/>
    <n v="1"/>
    <n v="1"/>
    <d v="2019-06-10T00:00:00"/>
    <x v="13"/>
    <x v="4"/>
  </r>
  <r>
    <x v="3"/>
    <x v="4"/>
    <x v="1"/>
    <s v="2019"/>
    <n v="9388.3799999999992"/>
    <n v="3063.57"/>
    <s v="Jun-19"/>
    <n v="1"/>
    <n v="3"/>
    <d v="2019-06-10T00:00:00"/>
    <x v="13"/>
    <x v="4"/>
  </r>
  <r>
    <x v="0"/>
    <x v="1"/>
    <x v="0"/>
    <s v="2019"/>
    <n v="8321.4"/>
    <n v="4345.6000000000004"/>
    <s v="Jun-19"/>
    <n v="1"/>
    <n v="10"/>
    <d v="2019-06-10T00:00:00"/>
    <x v="13"/>
    <x v="1"/>
  </r>
  <r>
    <x v="3"/>
    <x v="0"/>
    <x v="1"/>
    <s v="2019"/>
    <n v="841.52"/>
    <n v="378.68"/>
    <s v="Jun-19"/>
    <n v="1"/>
    <n v="2"/>
    <d v="2019-06-10T00:00:00"/>
    <x v="13"/>
    <x v="0"/>
  </r>
  <r>
    <x v="3"/>
    <x v="3"/>
    <x v="0"/>
    <s v="2019"/>
    <n v="7612.54"/>
    <n v="3365.54"/>
    <s v="Jun-19"/>
    <n v="1"/>
    <n v="8"/>
    <d v="2019-06-11T00:00:00"/>
    <x v="13"/>
    <x v="3"/>
  </r>
  <r>
    <x v="2"/>
    <x v="2"/>
    <x v="0"/>
    <s v="2019"/>
    <n v="2466.27"/>
    <n v="904.3"/>
    <s v="Jun-19"/>
    <n v="1"/>
    <n v="10"/>
    <d v="2019-06-11T00:00:00"/>
    <x v="13"/>
    <x v="2"/>
  </r>
  <r>
    <x v="3"/>
    <x v="0"/>
    <x v="1"/>
    <s v="2019"/>
    <n v="49239.64"/>
    <n v="9847.9599999999991"/>
    <s v="Jun-19"/>
    <n v="1"/>
    <n v="2"/>
    <d v="2019-06-11T00:00:00"/>
    <x v="13"/>
    <x v="0"/>
  </r>
  <r>
    <x v="2"/>
    <x v="0"/>
    <x v="0"/>
    <s v="2019"/>
    <n v="15496.3"/>
    <n v="4042.54"/>
    <s v="Jun-19"/>
    <n v="1"/>
    <n v="8"/>
    <d v="2019-06-11T00:00:00"/>
    <x v="13"/>
    <x v="0"/>
  </r>
  <r>
    <x v="3"/>
    <x v="0"/>
    <x v="1"/>
    <s v="2019"/>
    <n v="28755.06"/>
    <n v="14064.96"/>
    <s v="Jun-19"/>
    <n v="1"/>
    <n v="6"/>
    <d v="2019-06-11T00:00:00"/>
    <x v="13"/>
    <x v="0"/>
  </r>
  <r>
    <x v="0"/>
    <x v="0"/>
    <x v="1"/>
    <s v="2019"/>
    <n v="5728.5"/>
    <n v="964.8"/>
    <s v="Jun-19"/>
    <n v="1"/>
    <n v="1"/>
    <d v="2019-06-11T00:00:00"/>
    <x v="13"/>
    <x v="0"/>
  </r>
  <r>
    <x v="0"/>
    <x v="1"/>
    <x v="0"/>
    <s v="2019"/>
    <n v="1793.72"/>
    <n v="623.9"/>
    <s v="Jun-19"/>
    <n v="1"/>
    <n v="9"/>
    <d v="2019-06-12T00:00:00"/>
    <x v="13"/>
    <x v="1"/>
  </r>
  <r>
    <x v="0"/>
    <x v="0"/>
    <x v="0"/>
    <s v="2019"/>
    <n v="6148.59"/>
    <n v="2006.37"/>
    <s v="Jun-19"/>
    <n v="1"/>
    <n v="9"/>
    <d v="2019-06-12T00:00:00"/>
    <x v="13"/>
    <x v="0"/>
  </r>
  <r>
    <x v="3"/>
    <x v="3"/>
    <x v="0"/>
    <s v="2019"/>
    <n v="15027.76"/>
    <n v="2530.9899999999998"/>
    <s v="Jun-19"/>
    <n v="1"/>
    <n v="8"/>
    <d v="2019-06-12T00:00:00"/>
    <x v="13"/>
    <x v="3"/>
  </r>
  <r>
    <x v="0"/>
    <x v="2"/>
    <x v="1"/>
    <s v="2019"/>
    <n v="14719.63"/>
    <n v="3679.91"/>
    <s v="Jun-19"/>
    <n v="1"/>
    <n v="4"/>
    <d v="2019-06-12T00:00:00"/>
    <x v="13"/>
    <x v="2"/>
  </r>
  <r>
    <x v="0"/>
    <x v="0"/>
    <x v="0"/>
    <s v="2019"/>
    <n v="235.5"/>
    <n v="61.97"/>
    <s v="Jun-19"/>
    <n v="1"/>
    <n v="10"/>
    <d v="2019-06-12T00:00:00"/>
    <x v="13"/>
    <x v="0"/>
  </r>
  <r>
    <x v="3"/>
    <x v="4"/>
    <x v="1"/>
    <s v="2019"/>
    <n v="24227.200000000001"/>
    <n v="5753.95"/>
    <s v="Jun-19"/>
    <n v="1"/>
    <n v="5"/>
    <d v="2019-06-12T00:00:00"/>
    <x v="13"/>
    <x v="4"/>
  </r>
  <r>
    <x v="0"/>
    <x v="0"/>
    <x v="1"/>
    <s v="2019"/>
    <n v="1230.1199999999999"/>
    <n v="260.52"/>
    <s v="Jun-19"/>
    <n v="1"/>
    <n v="1"/>
    <d v="2019-06-12T00:00:00"/>
    <x v="13"/>
    <x v="0"/>
  </r>
  <r>
    <x v="0"/>
    <x v="1"/>
    <x v="0"/>
    <s v="2019"/>
    <n v="665.71"/>
    <n v="57.88"/>
    <s v="Jun-19"/>
    <n v="1"/>
    <n v="9"/>
    <d v="2019-06-12T00:00:00"/>
    <x v="13"/>
    <x v="1"/>
  </r>
  <r>
    <x v="3"/>
    <x v="4"/>
    <x v="1"/>
    <s v="2019"/>
    <n v="6644.79"/>
    <n v="2961.25"/>
    <s v="Jun-19"/>
    <n v="1"/>
    <n v="3"/>
    <d v="2019-06-12T00:00:00"/>
    <x v="13"/>
    <x v="4"/>
  </r>
  <r>
    <x v="1"/>
    <x v="0"/>
    <x v="1"/>
    <s v="2019"/>
    <n v="2685.36"/>
    <n v="1007.01"/>
    <s v="Jun-19"/>
    <n v="1"/>
    <n v="3"/>
    <d v="2019-06-12T00:00:00"/>
    <x v="13"/>
    <x v="0"/>
  </r>
  <r>
    <x v="3"/>
    <x v="3"/>
    <x v="1"/>
    <s v="2019"/>
    <n v="2403.96"/>
    <n v="1332.62"/>
    <s v="Jun-19"/>
    <n v="1"/>
    <n v="4"/>
    <d v="2019-06-12T00:00:00"/>
    <x v="13"/>
    <x v="3"/>
  </r>
  <r>
    <x v="3"/>
    <x v="0"/>
    <x v="1"/>
    <s v="2019"/>
    <n v="154.1"/>
    <n v="35.17"/>
    <s v="Jun-19"/>
    <n v="1"/>
    <n v="7"/>
    <d v="2019-06-12T00:00:00"/>
    <x v="13"/>
    <x v="0"/>
  </r>
  <r>
    <x v="2"/>
    <x v="1"/>
    <x v="0"/>
    <s v="2019"/>
    <n v="3859.2"/>
    <n v="1672.32"/>
    <s v="Jun-19"/>
    <n v="1"/>
    <n v="10"/>
    <d v="2019-06-12T00:00:00"/>
    <x v="13"/>
    <x v="1"/>
  </r>
  <r>
    <x v="3"/>
    <x v="0"/>
    <x v="1"/>
    <s v="2019"/>
    <n v="10273.11"/>
    <n v="1297.6500000000001"/>
    <s v="Jun-19"/>
    <n v="1"/>
    <n v="4"/>
    <d v="2019-06-12T00:00:00"/>
    <x v="13"/>
    <x v="0"/>
  </r>
  <r>
    <x v="1"/>
    <x v="4"/>
    <x v="0"/>
    <s v="2019"/>
    <n v="3742.62"/>
    <n v="590.94000000000005"/>
    <s v="Jun-19"/>
    <n v="1"/>
    <n v="8"/>
    <d v="2019-06-13T00:00:00"/>
    <x v="13"/>
    <x v="4"/>
  </r>
  <r>
    <x v="1"/>
    <x v="0"/>
    <x v="0"/>
    <s v="2019"/>
    <n v="357.51"/>
    <n v="120.47"/>
    <s v="Jun-19"/>
    <n v="1"/>
    <n v="8"/>
    <d v="2019-06-13T00:00:00"/>
    <x v="13"/>
    <x v="0"/>
  </r>
  <r>
    <x v="3"/>
    <x v="1"/>
    <x v="0"/>
    <s v="2019"/>
    <n v="45564.29"/>
    <n v="21296.37"/>
    <s v="Jun-19"/>
    <n v="1"/>
    <n v="8"/>
    <d v="2019-06-13T00:00:00"/>
    <x v="13"/>
    <x v="1"/>
  </r>
  <r>
    <x v="0"/>
    <x v="0"/>
    <x v="1"/>
    <s v="2019"/>
    <n v="982.89"/>
    <n v="338.55"/>
    <s v="Jun-19"/>
    <n v="1"/>
    <n v="7"/>
    <d v="2019-06-13T00:00:00"/>
    <x v="13"/>
    <x v="0"/>
  </r>
  <r>
    <x v="2"/>
    <x v="4"/>
    <x v="1"/>
    <s v="2019"/>
    <n v="18150.3"/>
    <n v="3630.06"/>
    <s v="Jun-19"/>
    <n v="1"/>
    <n v="3"/>
    <d v="2019-06-13T00:00:00"/>
    <x v="13"/>
    <x v="4"/>
  </r>
  <r>
    <x v="0"/>
    <x v="0"/>
    <x v="1"/>
    <s v="2019"/>
    <n v="8056.08"/>
    <n v="268.56"/>
    <s v="Jun-19"/>
    <n v="1"/>
    <n v="4"/>
    <d v="2019-06-13T00:00:00"/>
    <x v="13"/>
    <x v="0"/>
  </r>
  <r>
    <x v="3"/>
    <x v="3"/>
    <x v="0"/>
    <s v="2019"/>
    <n v="2459.44"/>
    <n v="828.73"/>
    <s v="Jun-19"/>
    <n v="1"/>
    <n v="9"/>
    <d v="2019-06-13T00:00:00"/>
    <x v="13"/>
    <x v="3"/>
  </r>
  <r>
    <x v="3"/>
    <x v="3"/>
    <x v="0"/>
    <s v="2019"/>
    <n v="7118.08"/>
    <n v="88.96"/>
    <s v="Jun-19"/>
    <n v="1"/>
    <n v="9"/>
    <d v="2019-06-13T00:00:00"/>
    <x v="13"/>
    <x v="3"/>
  </r>
  <r>
    <x v="0"/>
    <x v="0"/>
    <x v="1"/>
    <s v="2019"/>
    <n v="1716.54"/>
    <n v="662.09"/>
    <s v="Jun-19"/>
    <n v="1"/>
    <n v="4"/>
    <d v="2019-06-14T00:00:00"/>
    <x v="13"/>
    <x v="0"/>
  </r>
  <r>
    <x v="0"/>
    <x v="0"/>
    <x v="1"/>
    <s v="2019"/>
    <n v="5543.91"/>
    <n v="1517.28"/>
    <s v="Jun-19"/>
    <n v="1"/>
    <n v="2"/>
    <d v="2019-06-14T00:00:00"/>
    <x v="13"/>
    <x v="0"/>
  </r>
  <r>
    <x v="0"/>
    <x v="3"/>
    <x v="1"/>
    <s v="2019"/>
    <n v="3032.69"/>
    <n v="230.75"/>
    <s v="Jun-19"/>
    <n v="1"/>
    <n v="5"/>
    <d v="2019-06-14T00:00:00"/>
    <x v="13"/>
    <x v="3"/>
  </r>
  <r>
    <x v="0"/>
    <x v="1"/>
    <x v="1"/>
    <s v="2019"/>
    <n v="6925.12"/>
    <n v="1895.28"/>
    <s v="Jun-19"/>
    <n v="1"/>
    <n v="5"/>
    <d v="2019-06-14T00:00:00"/>
    <x v="13"/>
    <x v="1"/>
  </r>
  <r>
    <x v="3"/>
    <x v="0"/>
    <x v="1"/>
    <s v="2019"/>
    <n v="4766.71"/>
    <n v="560.77"/>
    <s v="Jun-19"/>
    <n v="1"/>
    <n v="1"/>
    <d v="2019-06-14T00:00:00"/>
    <x v="13"/>
    <x v="0"/>
  </r>
  <r>
    <x v="2"/>
    <x v="1"/>
    <x v="1"/>
    <s v="2019"/>
    <n v="22708.98"/>
    <n v="6055.7"/>
    <s v="Jun-19"/>
    <n v="1"/>
    <n v="1"/>
    <d v="2019-06-14T00:00:00"/>
    <x v="13"/>
    <x v="1"/>
  </r>
  <r>
    <x v="0"/>
    <x v="5"/>
    <x v="1"/>
    <s v="2019"/>
    <n v="1591.92"/>
    <n v="636.76"/>
    <s v="Jun-19"/>
    <n v="1"/>
    <n v="2"/>
    <d v="2019-06-14T00:00:00"/>
    <x v="13"/>
    <x v="5"/>
  </r>
  <r>
    <x v="1"/>
    <x v="4"/>
    <x v="0"/>
    <s v="2019"/>
    <n v="7597.8"/>
    <n v="1941.66"/>
    <s v="Jun-19"/>
    <n v="1"/>
    <n v="8"/>
    <d v="2019-06-14T00:00:00"/>
    <x v="13"/>
    <x v="4"/>
  </r>
  <r>
    <x v="0"/>
    <x v="0"/>
    <x v="1"/>
    <s v="2019"/>
    <n v="12156.48"/>
    <n v="3646.96"/>
    <s v="Jun-19"/>
    <n v="1"/>
    <n v="2"/>
    <d v="2019-06-14T00:00:00"/>
    <x v="13"/>
    <x v="0"/>
  </r>
  <r>
    <x v="3"/>
    <x v="5"/>
    <x v="1"/>
    <s v="2019"/>
    <n v="4407.26"/>
    <n v="383.26"/>
    <s v="Jun-19"/>
    <n v="1"/>
    <n v="7"/>
    <d v="2019-06-14T00:00:00"/>
    <x v="13"/>
    <x v="5"/>
  </r>
  <r>
    <x v="0"/>
    <x v="2"/>
    <x v="1"/>
    <s v="2019"/>
    <n v="11491.84"/>
    <n v="1436.48"/>
    <s v="Jun-19"/>
    <n v="1"/>
    <n v="4"/>
    <d v="2019-06-14T00:00:00"/>
    <x v="13"/>
    <x v="2"/>
  </r>
  <r>
    <x v="0"/>
    <x v="0"/>
    <x v="1"/>
    <s v="2019"/>
    <n v="8870.7999999999993"/>
    <n v="3215.65"/>
    <s v="Jun-19"/>
    <n v="1"/>
    <n v="2"/>
    <d v="2019-06-15T00:00:00"/>
    <x v="13"/>
    <x v="0"/>
  </r>
  <r>
    <x v="3"/>
    <x v="2"/>
    <x v="0"/>
    <s v="2019"/>
    <n v="5029.82"/>
    <n v="1257.45"/>
    <s v="Jun-19"/>
    <n v="1"/>
    <n v="9"/>
    <d v="2019-06-15T00:00:00"/>
    <x v="13"/>
    <x v="2"/>
  </r>
  <r>
    <x v="3"/>
    <x v="5"/>
    <x v="1"/>
    <s v="2019"/>
    <n v="14053.92"/>
    <n v="4430.04"/>
    <s v="Jun-19"/>
    <n v="1"/>
    <n v="6"/>
    <d v="2019-06-15T00:00:00"/>
    <x v="13"/>
    <x v="5"/>
  </r>
  <r>
    <x v="1"/>
    <x v="4"/>
    <x v="1"/>
    <s v="2019"/>
    <n v="5159.67"/>
    <n v="1396.17"/>
    <s v="Jun-19"/>
    <n v="1"/>
    <n v="5"/>
    <d v="2019-06-15T00:00:00"/>
    <x v="13"/>
    <x v="4"/>
  </r>
  <r>
    <x v="1"/>
    <x v="2"/>
    <x v="1"/>
    <s v="2019"/>
    <n v="2810.78"/>
    <n v="763.79"/>
    <s v="Jun-19"/>
    <n v="1"/>
    <n v="1"/>
    <d v="2019-06-15T00:00:00"/>
    <x v="13"/>
    <x v="2"/>
  </r>
  <r>
    <x v="2"/>
    <x v="0"/>
    <x v="1"/>
    <s v="2019"/>
    <n v="4328.2"/>
    <n v="1629.45"/>
    <s v="Jun-19"/>
    <n v="1"/>
    <n v="7"/>
    <d v="2019-06-15T00:00:00"/>
    <x v="13"/>
    <x v="0"/>
  </r>
  <r>
    <x v="3"/>
    <x v="2"/>
    <x v="0"/>
    <s v="2019"/>
    <n v="25351.8"/>
    <n v="7205.28"/>
    <s v="Jun-19"/>
    <n v="1"/>
    <n v="9"/>
    <d v="2019-06-15T00:00:00"/>
    <x v="13"/>
    <x v="2"/>
  </r>
  <r>
    <x v="3"/>
    <x v="0"/>
    <x v="1"/>
    <s v="2019"/>
    <n v="15812"/>
    <n v="6720.1"/>
    <s v="Jun-19"/>
    <n v="1"/>
    <n v="5"/>
    <d v="2019-06-15T00:00:00"/>
    <x v="13"/>
    <x v="0"/>
  </r>
  <r>
    <x v="0"/>
    <x v="3"/>
    <x v="1"/>
    <s v="2019"/>
    <n v="3755.35"/>
    <n v="513.89"/>
    <s v="Jun-19"/>
    <n v="1"/>
    <n v="7"/>
    <d v="2019-06-16T00:00:00"/>
    <x v="13"/>
    <x v="3"/>
  </r>
  <r>
    <x v="3"/>
    <x v="5"/>
    <x v="1"/>
    <s v="2019"/>
    <n v="5563.68"/>
    <n v="556.38"/>
    <s v="Jun-19"/>
    <n v="1"/>
    <n v="1"/>
    <d v="2019-06-16T00:00:00"/>
    <x v="13"/>
    <x v="5"/>
  </r>
  <r>
    <x v="0"/>
    <x v="3"/>
    <x v="1"/>
    <s v="2019"/>
    <n v="5445.09"/>
    <n v="1875.51"/>
    <s v="Jun-19"/>
    <n v="1"/>
    <n v="6"/>
    <d v="2019-06-17T00:00:00"/>
    <x v="13"/>
    <x v="3"/>
  </r>
  <r>
    <x v="3"/>
    <x v="1"/>
    <x v="1"/>
    <s v="2019"/>
    <n v="7351.57"/>
    <n v="1392.89"/>
    <s v="Jun-19"/>
    <n v="1"/>
    <n v="3"/>
    <d v="2019-06-17T00:00:00"/>
    <x v="13"/>
    <x v="1"/>
  </r>
  <r>
    <x v="3"/>
    <x v="5"/>
    <x v="0"/>
    <s v="2019"/>
    <n v="1898.51"/>
    <n v="185.73"/>
    <s v="Jun-19"/>
    <n v="1"/>
    <n v="8"/>
    <d v="2019-06-17T00:00:00"/>
    <x v="13"/>
    <x v="5"/>
  </r>
  <r>
    <x v="1"/>
    <x v="0"/>
    <x v="1"/>
    <s v="2019"/>
    <n v="7110.04"/>
    <n v="-609.44000000000005"/>
    <s v="Jun-19"/>
    <n v="1"/>
    <n v="3"/>
    <d v="2019-06-17T00:00:00"/>
    <x v="13"/>
    <x v="0"/>
  </r>
  <r>
    <x v="0"/>
    <x v="3"/>
    <x v="1"/>
    <s v="2019"/>
    <n v="11278.78"/>
    <n v="6529.82"/>
    <s v="Jun-19"/>
    <n v="1"/>
    <n v="2"/>
    <d v="2019-06-18T00:00:00"/>
    <x v="13"/>
    <x v="3"/>
  </r>
  <r>
    <x v="2"/>
    <x v="2"/>
    <x v="0"/>
    <s v="2019"/>
    <n v="916.56"/>
    <n v="152.76"/>
    <s v="Jun-19"/>
    <n v="1"/>
    <n v="10"/>
    <d v="2019-06-18T00:00:00"/>
    <x v="13"/>
    <x v="2"/>
  </r>
  <r>
    <x v="0"/>
    <x v="0"/>
    <x v="1"/>
    <s v="2019"/>
    <n v="1323.92"/>
    <n v="641.05999999999995"/>
    <s v="Jun-19"/>
    <n v="1"/>
    <n v="1"/>
    <d v="2019-06-18T00:00:00"/>
    <x v="13"/>
    <x v="0"/>
  </r>
  <r>
    <x v="3"/>
    <x v="3"/>
    <x v="1"/>
    <s v="2019"/>
    <n v="6976.04"/>
    <n v="881.2"/>
    <s v="Jun-19"/>
    <n v="1"/>
    <n v="5"/>
    <d v="2019-06-18T00:00:00"/>
    <x v="13"/>
    <x v="3"/>
  </r>
  <r>
    <x v="0"/>
    <x v="5"/>
    <x v="1"/>
    <s v="2019"/>
    <n v="11113.29"/>
    <n v="1169.82"/>
    <s v="Jun-19"/>
    <n v="1"/>
    <n v="7"/>
    <d v="2019-06-18T00:00:00"/>
    <x v="13"/>
    <x v="5"/>
  </r>
  <r>
    <x v="2"/>
    <x v="3"/>
    <x v="0"/>
    <s v="2019"/>
    <n v="8382.7099999999991"/>
    <n v="1853.03"/>
    <s v="Jun-19"/>
    <n v="1"/>
    <n v="9"/>
    <d v="2019-06-18T00:00:00"/>
    <x v="13"/>
    <x v="3"/>
  </r>
  <r>
    <x v="0"/>
    <x v="4"/>
    <x v="1"/>
    <s v="2019"/>
    <n v="13282.08"/>
    <n v="996.15"/>
    <s v="Jun-19"/>
    <n v="1"/>
    <n v="6"/>
    <d v="2019-06-18T00:00:00"/>
    <x v="13"/>
    <x v="4"/>
  </r>
  <r>
    <x v="0"/>
    <x v="4"/>
    <x v="0"/>
    <s v="2019"/>
    <n v="7292.01"/>
    <n v="3566.75"/>
    <s v="Jun-19"/>
    <n v="1"/>
    <n v="9"/>
    <d v="2019-06-18T00:00:00"/>
    <x v="13"/>
    <x v="4"/>
  </r>
  <r>
    <x v="3"/>
    <x v="5"/>
    <x v="0"/>
    <s v="2019"/>
    <n v="10387.68"/>
    <n v="4920.4799999999996"/>
    <s v="Jun-19"/>
    <n v="1"/>
    <n v="9"/>
    <d v="2019-06-18T00:00:00"/>
    <x v="13"/>
    <x v="5"/>
  </r>
  <r>
    <x v="3"/>
    <x v="3"/>
    <x v="0"/>
    <s v="2019"/>
    <n v="1200.6400000000001"/>
    <n v="90.08"/>
    <s v="Jun-19"/>
    <n v="1"/>
    <n v="8"/>
    <d v="2019-06-18T00:00:00"/>
    <x v="13"/>
    <x v="3"/>
  </r>
  <r>
    <x v="3"/>
    <x v="1"/>
    <x v="1"/>
    <s v="2019"/>
    <n v="5957.64"/>
    <n v="815.28"/>
    <s v="Jun-19"/>
    <n v="1"/>
    <n v="6"/>
    <d v="2019-06-18T00:00:00"/>
    <x v="13"/>
    <x v="1"/>
  </r>
  <r>
    <x v="3"/>
    <x v="3"/>
    <x v="1"/>
    <s v="2019"/>
    <n v="3292.38"/>
    <n v="752.54"/>
    <s v="Jun-19"/>
    <n v="1"/>
    <n v="1"/>
    <d v="2019-06-18T00:00:00"/>
    <x v="13"/>
    <x v="3"/>
  </r>
  <r>
    <x v="0"/>
    <x v="1"/>
    <x v="1"/>
    <s v="2019"/>
    <n v="20049.75"/>
    <n v="3376.77"/>
    <s v="Jun-19"/>
    <n v="1"/>
    <n v="1"/>
    <d v="2019-06-18T00:00:00"/>
    <x v="13"/>
    <x v="1"/>
  </r>
  <r>
    <x v="3"/>
    <x v="0"/>
    <x v="1"/>
    <s v="2019"/>
    <n v="4842.09"/>
    <n v="484.21"/>
    <s v="Jun-19"/>
    <n v="1"/>
    <n v="7"/>
    <d v="2019-06-18T00:00:00"/>
    <x v="13"/>
    <x v="0"/>
  </r>
  <r>
    <x v="0"/>
    <x v="3"/>
    <x v="1"/>
    <s v="2019"/>
    <n v="1947.69"/>
    <n v="492.05"/>
    <s v="Jun-19"/>
    <n v="1"/>
    <n v="3"/>
    <d v="2019-06-19T00:00:00"/>
    <x v="13"/>
    <x v="3"/>
  </r>
  <r>
    <x v="0"/>
    <x v="0"/>
    <x v="1"/>
    <s v="2019"/>
    <n v="4777.1000000000004"/>
    <n v="882.7"/>
    <s v="Jun-19"/>
    <n v="1"/>
    <n v="2"/>
    <d v="2019-06-19T00:00:00"/>
    <x v="13"/>
    <x v="0"/>
  </r>
  <r>
    <x v="1"/>
    <x v="3"/>
    <x v="1"/>
    <s v="2019"/>
    <n v="3686.07"/>
    <n v="1081.78"/>
    <s v="Jun-19"/>
    <n v="1"/>
    <n v="6"/>
    <d v="2019-06-19T00:00:00"/>
    <x v="13"/>
    <x v="3"/>
  </r>
  <r>
    <x v="3"/>
    <x v="1"/>
    <x v="1"/>
    <s v="2019"/>
    <n v="13548.41"/>
    <n v="2231.5"/>
    <s v="Jun-19"/>
    <n v="1"/>
    <n v="5"/>
    <d v="2019-06-19T00:00:00"/>
    <x v="13"/>
    <x v="1"/>
  </r>
  <r>
    <x v="0"/>
    <x v="0"/>
    <x v="0"/>
    <s v="2019"/>
    <n v="5919.45"/>
    <n v="1246.2"/>
    <s v="Jun-19"/>
    <n v="1"/>
    <n v="10"/>
    <d v="2019-06-20T00:00:00"/>
    <x v="13"/>
    <x v="0"/>
  </r>
  <r>
    <x v="3"/>
    <x v="4"/>
    <x v="1"/>
    <s v="2019"/>
    <n v="6126.48"/>
    <n v="2654.8"/>
    <s v="Jun-19"/>
    <n v="1"/>
    <n v="1"/>
    <d v="2019-06-20T00:00:00"/>
    <x v="13"/>
    <x v="4"/>
  </r>
  <r>
    <x v="3"/>
    <x v="5"/>
    <x v="1"/>
    <s v="2019"/>
    <n v="6091.3"/>
    <n v="3270.06"/>
    <s v="Jun-19"/>
    <n v="1"/>
    <n v="5"/>
    <d v="2019-06-20T00:00:00"/>
    <x v="13"/>
    <x v="5"/>
  </r>
  <r>
    <x v="3"/>
    <x v="2"/>
    <x v="1"/>
    <s v="2019"/>
    <n v="254.6"/>
    <n v="91.12"/>
    <s v="Jun-19"/>
    <n v="1"/>
    <n v="7"/>
    <d v="2019-06-20T00:00:00"/>
    <x v="13"/>
    <x v="2"/>
  </r>
  <r>
    <x v="1"/>
    <x v="2"/>
    <x v="0"/>
    <s v="2019"/>
    <n v="2361.41"/>
    <n v="745.7"/>
    <s v="Jun-19"/>
    <n v="1"/>
    <n v="9"/>
    <d v="2019-06-20T00:00:00"/>
    <x v="13"/>
    <x v="2"/>
  </r>
  <r>
    <x v="3"/>
    <x v="4"/>
    <x v="1"/>
    <s v="2019"/>
    <n v="1639.62"/>
    <n v="267.33"/>
    <s v="Jun-19"/>
    <n v="1"/>
    <n v="6"/>
    <d v="2019-06-20T00:00:00"/>
    <x v="13"/>
    <x v="4"/>
  </r>
  <r>
    <x v="2"/>
    <x v="5"/>
    <x v="1"/>
    <s v="2019"/>
    <n v="1082.05"/>
    <n v="572.85"/>
    <s v="Jun-19"/>
    <n v="1"/>
    <n v="3"/>
    <d v="2019-06-20T00:00:00"/>
    <x v="13"/>
    <x v="5"/>
  </r>
  <r>
    <x v="3"/>
    <x v="2"/>
    <x v="0"/>
    <s v="2019"/>
    <n v="14664.96"/>
    <n v="7872.76"/>
    <s v="Jun-19"/>
    <n v="1"/>
    <n v="9"/>
    <d v="2019-06-21T00:00:00"/>
    <x v="13"/>
    <x v="2"/>
  </r>
  <r>
    <x v="1"/>
    <x v="0"/>
    <x v="0"/>
    <s v="2019"/>
    <n v="30548.78"/>
    <n v="5976.92"/>
    <s v="Jun-19"/>
    <n v="1"/>
    <n v="9"/>
    <d v="2019-06-21T00:00:00"/>
    <x v="13"/>
    <x v="0"/>
  </r>
  <r>
    <x v="0"/>
    <x v="0"/>
    <x v="0"/>
    <s v="2019"/>
    <n v="2934.06"/>
    <n v="1275.6600000000001"/>
    <s v="Jun-19"/>
    <n v="1"/>
    <n v="8"/>
    <d v="2019-06-21T00:00:00"/>
    <x v="13"/>
    <x v="0"/>
  </r>
  <r>
    <x v="0"/>
    <x v="5"/>
    <x v="1"/>
    <s v="2019"/>
    <n v="4196.88"/>
    <n v="-979.28"/>
    <s v="Jun-19"/>
    <n v="1"/>
    <n v="7"/>
    <d v="2019-06-21T00:00:00"/>
    <x v="13"/>
    <x v="5"/>
  </r>
  <r>
    <x v="0"/>
    <x v="4"/>
    <x v="1"/>
    <s v="2019"/>
    <n v="7447.05"/>
    <n v="1175.8499999999999"/>
    <s v="Jun-19"/>
    <n v="1"/>
    <n v="1"/>
    <d v="2019-06-21T00:00:00"/>
    <x v="13"/>
    <x v="4"/>
  </r>
  <r>
    <x v="3"/>
    <x v="3"/>
    <x v="0"/>
    <s v="2019"/>
    <n v="190.95"/>
    <n v="48.24"/>
    <s v="Jun-19"/>
    <n v="1"/>
    <n v="8"/>
    <d v="2019-06-21T00:00:00"/>
    <x v="13"/>
    <x v="3"/>
  </r>
  <r>
    <x v="1"/>
    <x v="0"/>
    <x v="1"/>
    <s v="2019"/>
    <n v="3630.06"/>
    <n v="-103.74"/>
    <s v="Jun-19"/>
    <n v="1"/>
    <n v="4"/>
    <d v="2019-06-21T00:00:00"/>
    <x v="13"/>
    <x v="0"/>
  </r>
  <r>
    <x v="3"/>
    <x v="4"/>
    <x v="1"/>
    <s v="2019"/>
    <n v="986.24"/>
    <n v="171.52"/>
    <s v="Jun-19"/>
    <n v="1"/>
    <n v="6"/>
    <d v="2019-06-21T00:00:00"/>
    <x v="13"/>
    <x v="4"/>
  </r>
  <r>
    <x v="3"/>
    <x v="0"/>
    <x v="0"/>
    <s v="2019"/>
    <n v="1504.02"/>
    <n v="212.52"/>
    <s v="Jun-19"/>
    <n v="1"/>
    <n v="10"/>
    <d v="2019-06-21T00:00:00"/>
    <x v="13"/>
    <x v="0"/>
  </r>
  <r>
    <x v="2"/>
    <x v="0"/>
    <x v="1"/>
    <s v="2019"/>
    <n v="14206.68"/>
    <n v="2999.2"/>
    <s v="Jun-19"/>
    <n v="1"/>
    <n v="5"/>
    <d v="2019-06-22T00:00:00"/>
    <x v="13"/>
    <x v="0"/>
  </r>
  <r>
    <x v="0"/>
    <x v="2"/>
    <x v="1"/>
    <s v="2019"/>
    <n v="1879.35"/>
    <n v="641.19000000000005"/>
    <s v="Jun-19"/>
    <n v="1"/>
    <n v="1"/>
    <d v="2019-06-22T00:00:00"/>
    <x v="13"/>
    <x v="2"/>
  </r>
  <r>
    <x v="1"/>
    <x v="0"/>
    <x v="1"/>
    <s v="2019"/>
    <n v="14588.58"/>
    <n v="6449.7"/>
    <s v="Jun-19"/>
    <n v="1"/>
    <n v="4"/>
    <d v="2019-06-22T00:00:00"/>
    <x v="13"/>
    <x v="0"/>
  </r>
  <r>
    <x v="3"/>
    <x v="1"/>
    <x v="1"/>
    <s v="2019"/>
    <n v="18102.060000000001"/>
    <n v="9336.84"/>
    <s v="Jun-19"/>
    <n v="1"/>
    <n v="1"/>
    <d v="2019-06-22T00:00:00"/>
    <x v="13"/>
    <x v="1"/>
  </r>
  <r>
    <x v="2"/>
    <x v="0"/>
    <x v="0"/>
    <s v="2019"/>
    <n v="4863.53"/>
    <n v="1144.3599999999999"/>
    <s v="Jun-19"/>
    <n v="1"/>
    <n v="9"/>
    <d v="2019-06-22T00:00:00"/>
    <x v="13"/>
    <x v="0"/>
  </r>
  <r>
    <x v="0"/>
    <x v="1"/>
    <x v="1"/>
    <s v="2019"/>
    <n v="10433.24"/>
    <n v="1841.16"/>
    <s v="Jun-19"/>
    <n v="1"/>
    <n v="6"/>
    <d v="2019-06-22T00:00:00"/>
    <x v="13"/>
    <x v="1"/>
  </r>
  <r>
    <x v="1"/>
    <x v="0"/>
    <x v="0"/>
    <s v="2019"/>
    <n v="1175.8499999999999"/>
    <n v="182.9"/>
    <s v="Jun-19"/>
    <n v="1"/>
    <n v="8"/>
    <d v="2019-06-22T00:00:00"/>
    <x v="13"/>
    <x v="0"/>
  </r>
  <r>
    <x v="3"/>
    <x v="0"/>
    <x v="1"/>
    <s v="2019"/>
    <n v="28847.52"/>
    <n v="5644.08"/>
    <s v="Jun-19"/>
    <n v="1"/>
    <n v="4"/>
    <d v="2019-06-23T00:00:00"/>
    <x v="13"/>
    <x v="0"/>
  </r>
  <r>
    <x v="3"/>
    <x v="0"/>
    <x v="0"/>
    <s v="2019"/>
    <n v="6172.04"/>
    <n v="-264.52999999999997"/>
    <s v="Jun-19"/>
    <n v="1"/>
    <n v="10"/>
    <d v="2019-06-23T00:00:00"/>
    <x v="13"/>
    <x v="0"/>
  </r>
  <r>
    <x v="3"/>
    <x v="0"/>
    <x v="1"/>
    <s v="2019"/>
    <n v="10612.8"/>
    <n v="2948"/>
    <s v="Jun-19"/>
    <n v="1"/>
    <n v="1"/>
    <d v="2019-06-23T00:00:00"/>
    <x v="13"/>
    <x v="0"/>
  </r>
  <r>
    <x v="3"/>
    <x v="4"/>
    <x v="0"/>
    <s v="2019"/>
    <n v="10973.26"/>
    <n v="5197.8599999999997"/>
    <s v="Jun-19"/>
    <n v="1"/>
    <n v="9"/>
    <d v="2019-06-23T00:00:00"/>
    <x v="13"/>
    <x v="4"/>
  </r>
  <r>
    <x v="1"/>
    <x v="4"/>
    <x v="1"/>
    <s v="2019"/>
    <n v="5060.18"/>
    <n v="1917.53"/>
    <s v="Jun-19"/>
    <n v="1"/>
    <n v="6"/>
    <d v="2019-06-23T00:00:00"/>
    <x v="13"/>
    <x v="4"/>
  </r>
  <r>
    <x v="1"/>
    <x v="5"/>
    <x v="1"/>
    <s v="2019"/>
    <n v="11185.65"/>
    <n v="3675.27"/>
    <s v="Jun-19"/>
    <n v="1"/>
    <n v="3"/>
    <d v="2019-06-23T00:00:00"/>
    <x v="13"/>
    <x v="5"/>
  </r>
  <r>
    <x v="0"/>
    <x v="2"/>
    <x v="1"/>
    <s v="2019"/>
    <n v="26020.12"/>
    <n v="13694.76"/>
    <s v="Jun-19"/>
    <n v="1"/>
    <n v="6"/>
    <d v="2019-06-23T00:00:00"/>
    <x v="13"/>
    <x v="2"/>
  </r>
  <r>
    <x v="3"/>
    <x v="0"/>
    <x v="1"/>
    <s v="2019"/>
    <n v="4655.16"/>
    <n v="1008.62"/>
    <s v="Jun-19"/>
    <n v="1"/>
    <n v="4"/>
    <d v="2019-06-24T00:00:00"/>
    <x v="13"/>
    <x v="0"/>
  </r>
  <r>
    <x v="3"/>
    <x v="2"/>
    <x v="1"/>
    <s v="2019"/>
    <n v="8245.02"/>
    <n v="-1531.23"/>
    <s v="Jun-19"/>
    <n v="1"/>
    <n v="7"/>
    <d v="2019-06-24T00:00:00"/>
    <x v="13"/>
    <x v="2"/>
  </r>
  <r>
    <x v="3"/>
    <x v="1"/>
    <x v="1"/>
    <s v="2019"/>
    <n v="3194.56"/>
    <n v="0"/>
    <s v="Jun-19"/>
    <n v="1"/>
    <n v="5"/>
    <d v="2019-06-24T00:00:00"/>
    <x v="13"/>
    <x v="1"/>
  </r>
  <r>
    <x v="0"/>
    <x v="3"/>
    <x v="1"/>
    <s v="2019"/>
    <n v="6976.04"/>
    <n v="2790.44"/>
    <s v="Jun-19"/>
    <n v="1"/>
    <n v="7"/>
    <d v="2019-06-24T00:00:00"/>
    <x v="13"/>
    <x v="3"/>
  </r>
  <r>
    <x v="0"/>
    <x v="3"/>
    <x v="1"/>
    <s v="2019"/>
    <n v="6065.38"/>
    <n v="2241.58"/>
    <s v="Jun-19"/>
    <n v="1"/>
    <n v="7"/>
    <d v="2019-06-25T00:00:00"/>
    <x v="13"/>
    <x v="3"/>
  </r>
  <r>
    <x v="3"/>
    <x v="0"/>
    <x v="1"/>
    <s v="2019"/>
    <n v="4791.84"/>
    <n v="-239.6"/>
    <s v="Jun-19"/>
    <n v="1"/>
    <n v="4"/>
    <d v="2019-06-25T00:00:00"/>
    <x v="13"/>
    <x v="0"/>
  </r>
  <r>
    <x v="1"/>
    <x v="0"/>
    <x v="1"/>
    <s v="2019"/>
    <n v="11807.07"/>
    <n v="3604.27"/>
    <s v="Jun-19"/>
    <n v="1"/>
    <n v="2"/>
    <d v="2019-06-25T00:00:00"/>
    <x v="13"/>
    <x v="0"/>
  </r>
  <r>
    <x v="3"/>
    <x v="3"/>
    <x v="1"/>
    <s v="2019"/>
    <n v="406.82"/>
    <n v="163.6"/>
    <s v="Jun-19"/>
    <n v="1"/>
    <n v="4"/>
    <d v="2019-06-25T00:00:00"/>
    <x v="13"/>
    <x v="3"/>
  </r>
  <r>
    <x v="0"/>
    <x v="2"/>
    <x v="1"/>
    <s v="2019"/>
    <n v="4251.82"/>
    <n v="1118.9000000000001"/>
    <s v="Jun-19"/>
    <n v="1"/>
    <n v="4"/>
    <d v="2019-06-25T00:00:00"/>
    <x v="13"/>
    <x v="2"/>
  </r>
  <r>
    <x v="0"/>
    <x v="3"/>
    <x v="1"/>
    <s v="2019"/>
    <n v="10998.05"/>
    <n v="1256.92"/>
    <s v="Jun-19"/>
    <n v="1"/>
    <n v="1"/>
    <d v="2019-06-25T00:00:00"/>
    <x v="13"/>
    <x v="3"/>
  </r>
  <r>
    <x v="3"/>
    <x v="2"/>
    <x v="0"/>
    <s v="2019"/>
    <n v="5011.6000000000004"/>
    <n v="1415.04"/>
    <s v="Jun-19"/>
    <n v="1"/>
    <n v="9"/>
    <d v="2019-06-25T00:00:00"/>
    <x v="13"/>
    <x v="2"/>
  </r>
  <r>
    <x v="0"/>
    <x v="2"/>
    <x v="0"/>
    <s v="2019"/>
    <n v="7182.4"/>
    <n v="2064.92"/>
    <s v="Jun-19"/>
    <n v="1"/>
    <n v="8"/>
    <d v="2019-06-26T00:00:00"/>
    <x v="13"/>
    <x v="2"/>
  </r>
  <r>
    <x v="0"/>
    <x v="1"/>
    <x v="1"/>
    <s v="2019"/>
    <n v="30042.799999999999"/>
    <n v="7906"/>
    <s v="Jun-19"/>
    <n v="1"/>
    <n v="3"/>
    <d v="2019-06-26T00:00:00"/>
    <x v="13"/>
    <x v="1"/>
  </r>
  <r>
    <x v="0"/>
    <x v="3"/>
    <x v="1"/>
    <s v="2019"/>
    <n v="16884"/>
    <n v="1125.5999999999999"/>
    <s v="Jun-19"/>
    <n v="1"/>
    <n v="4"/>
    <d v="2019-06-26T00:00:00"/>
    <x v="13"/>
    <x v="3"/>
  </r>
  <r>
    <x v="2"/>
    <x v="0"/>
    <x v="1"/>
    <s v="2019"/>
    <n v="23595.79"/>
    <n v="7950.75"/>
    <s v="Jun-19"/>
    <n v="1"/>
    <n v="2"/>
    <d v="2019-06-26T00:00:00"/>
    <x v="13"/>
    <x v="0"/>
  </r>
  <r>
    <x v="1"/>
    <x v="3"/>
    <x v="1"/>
    <s v="2019"/>
    <n v="1603.98"/>
    <n v="249.51"/>
    <s v="Jun-19"/>
    <n v="1"/>
    <n v="6"/>
    <d v="2019-06-26T00:00:00"/>
    <x v="13"/>
    <x v="3"/>
  </r>
  <r>
    <x v="3"/>
    <x v="2"/>
    <x v="1"/>
    <s v="2019"/>
    <n v="2695.41"/>
    <n v="1048.2"/>
    <s v="Jun-19"/>
    <n v="1"/>
    <n v="6"/>
    <d v="2019-06-26T00:00:00"/>
    <x v="13"/>
    <x v="2"/>
  </r>
  <r>
    <x v="0"/>
    <x v="1"/>
    <x v="1"/>
    <s v="2019"/>
    <n v="5397.52"/>
    <n v="852.24"/>
    <s v="Jun-19"/>
    <n v="1"/>
    <n v="3"/>
    <d v="2019-06-26T00:00:00"/>
    <x v="13"/>
    <x v="1"/>
  </r>
  <r>
    <x v="3"/>
    <x v="0"/>
    <x v="1"/>
    <s v="2019"/>
    <n v="1549.04"/>
    <n v="309.83999999999997"/>
    <s v="Jun-19"/>
    <n v="1"/>
    <n v="6"/>
    <d v="2019-06-26T00:00:00"/>
    <x v="13"/>
    <x v="0"/>
  </r>
  <r>
    <x v="1"/>
    <x v="0"/>
    <x v="0"/>
    <s v="2019"/>
    <n v="905.5"/>
    <n v="181.1"/>
    <s v="Jun-19"/>
    <n v="1"/>
    <n v="9"/>
    <d v="2019-06-26T00:00:00"/>
    <x v="13"/>
    <x v="0"/>
  </r>
  <r>
    <x v="0"/>
    <x v="2"/>
    <x v="1"/>
    <s v="2019"/>
    <n v="1157.76"/>
    <n v="437.4"/>
    <s v="Jun-19"/>
    <n v="1"/>
    <n v="3"/>
    <d v="2019-06-26T00:00:00"/>
    <x v="13"/>
    <x v="2"/>
  </r>
  <r>
    <x v="1"/>
    <x v="0"/>
    <x v="1"/>
    <s v="2019"/>
    <n v="1183.49"/>
    <n v="347.33"/>
    <s v="Jun-19"/>
    <n v="1"/>
    <n v="6"/>
    <d v="2019-06-26T00:00:00"/>
    <x v="13"/>
    <x v="0"/>
  </r>
  <r>
    <x v="3"/>
    <x v="0"/>
    <x v="1"/>
    <s v="2019"/>
    <n v="4838.74"/>
    <n v="1262.29"/>
    <s v="Jun-19"/>
    <n v="1"/>
    <n v="4"/>
    <d v="2019-06-26T00:00:00"/>
    <x v="13"/>
    <x v="0"/>
  </r>
  <r>
    <x v="0"/>
    <x v="4"/>
    <x v="1"/>
    <s v="2019"/>
    <n v="18982.439999999999"/>
    <n v="3585.56"/>
    <s v="Jun-19"/>
    <n v="1"/>
    <n v="7"/>
    <d v="2019-06-27T00:00:00"/>
    <x v="13"/>
    <x v="4"/>
  </r>
  <r>
    <x v="3"/>
    <x v="1"/>
    <x v="1"/>
    <s v="2019"/>
    <n v="7332.48"/>
    <n v="651.76"/>
    <s v="Jun-19"/>
    <n v="1"/>
    <n v="4"/>
    <d v="2019-06-27T00:00:00"/>
    <x v="13"/>
    <x v="1"/>
  </r>
  <r>
    <x v="3"/>
    <x v="0"/>
    <x v="1"/>
    <s v="2019"/>
    <n v="13145.4"/>
    <n v="438.18"/>
    <s v="Jun-19"/>
    <n v="1"/>
    <n v="4"/>
    <d v="2019-06-27T00:00:00"/>
    <x v="13"/>
    <x v="0"/>
  </r>
  <r>
    <x v="0"/>
    <x v="3"/>
    <x v="1"/>
    <s v="2019"/>
    <n v="7311.04"/>
    <n v="274.16000000000003"/>
    <s v="Jun-19"/>
    <n v="1"/>
    <n v="1"/>
    <d v="2019-06-27T00:00:00"/>
    <x v="13"/>
    <x v="3"/>
  </r>
  <r>
    <x v="0"/>
    <x v="0"/>
    <x v="0"/>
    <s v="2019"/>
    <n v="12118.96"/>
    <n v="5995.7"/>
    <s v="Jun-19"/>
    <n v="1"/>
    <n v="9"/>
    <d v="2019-06-27T00:00:00"/>
    <x v="13"/>
    <x v="0"/>
  </r>
  <r>
    <x v="3"/>
    <x v="2"/>
    <x v="0"/>
    <s v="2019"/>
    <n v="32564.01"/>
    <n v="4597.29"/>
    <s v="Jun-19"/>
    <n v="1"/>
    <n v="9"/>
    <d v="2019-06-28T00:00:00"/>
    <x v="13"/>
    <x v="2"/>
  </r>
  <r>
    <x v="2"/>
    <x v="3"/>
    <x v="1"/>
    <s v="2019"/>
    <n v="31910.76"/>
    <n v="4609.3599999999997"/>
    <s v="Jun-19"/>
    <n v="1"/>
    <n v="6"/>
    <d v="2019-06-28T00:00:00"/>
    <x v="13"/>
    <x v="3"/>
  </r>
  <r>
    <x v="2"/>
    <x v="1"/>
    <x v="1"/>
    <s v="2019"/>
    <n v="5991.41"/>
    <n v="2474.69"/>
    <s v="Jun-19"/>
    <n v="1"/>
    <n v="5"/>
    <d v="2019-06-28T00:00:00"/>
    <x v="13"/>
    <x v="1"/>
  </r>
  <r>
    <x v="2"/>
    <x v="1"/>
    <x v="1"/>
    <s v="2019"/>
    <n v="2249.86"/>
    <n v="489.1"/>
    <s v="Jun-19"/>
    <n v="1"/>
    <n v="4"/>
    <d v="2019-06-28T00:00:00"/>
    <x v="13"/>
    <x v="1"/>
  </r>
  <r>
    <x v="3"/>
    <x v="3"/>
    <x v="0"/>
    <s v="2019"/>
    <n v="1648.53"/>
    <n v="728.8"/>
    <s v="Jun-19"/>
    <n v="1"/>
    <n v="10"/>
    <d v="2019-06-28T00:00:00"/>
    <x v="13"/>
    <x v="3"/>
  </r>
  <r>
    <x v="3"/>
    <x v="2"/>
    <x v="1"/>
    <s v="2019"/>
    <n v="7128.8"/>
    <n v="1350.72"/>
    <s v="Jun-19"/>
    <n v="1"/>
    <n v="2"/>
    <d v="2019-06-28T00:00:00"/>
    <x v="13"/>
    <x v="2"/>
  </r>
  <r>
    <x v="1"/>
    <x v="0"/>
    <x v="1"/>
    <s v="2019"/>
    <n v="9566.5300000000007"/>
    <n v="3847.41"/>
    <s v="Jun-19"/>
    <n v="1"/>
    <n v="5"/>
    <d v="2019-06-28T00:00:00"/>
    <x v="13"/>
    <x v="0"/>
  </r>
  <r>
    <x v="3"/>
    <x v="5"/>
    <x v="1"/>
    <s v="2019"/>
    <n v="1298.46"/>
    <n v="229.14"/>
    <s v="Jun-19"/>
    <n v="1"/>
    <n v="5"/>
    <d v="2019-06-28T00:00:00"/>
    <x v="13"/>
    <x v="5"/>
  </r>
  <r>
    <x v="3"/>
    <x v="2"/>
    <x v="1"/>
    <s v="2019"/>
    <n v="11736.26"/>
    <n v="3954.62"/>
    <s v="Jun-19"/>
    <n v="1"/>
    <n v="2"/>
    <d v="2019-06-28T00:00:00"/>
    <x v="13"/>
    <x v="2"/>
  </r>
  <r>
    <x v="2"/>
    <x v="1"/>
    <x v="1"/>
    <s v="2019"/>
    <n v="480.79"/>
    <n v="151.55000000000001"/>
    <s v="Jun-19"/>
    <n v="1"/>
    <n v="4"/>
    <d v="2019-06-28T00:00:00"/>
    <x v="13"/>
    <x v="1"/>
  </r>
  <r>
    <x v="3"/>
    <x v="4"/>
    <x v="1"/>
    <s v="2019"/>
    <n v="14773.5"/>
    <n v="984.9"/>
    <s v="Jun-19"/>
    <n v="1"/>
    <n v="3"/>
    <d v="2019-06-29T00:00:00"/>
    <x v="13"/>
    <x v="4"/>
  </r>
  <r>
    <x v="3"/>
    <x v="5"/>
    <x v="0"/>
    <s v="2019"/>
    <n v="6365"/>
    <n v="3685"/>
    <s v="Jun-19"/>
    <n v="1"/>
    <n v="10"/>
    <d v="2019-06-29T00:00:00"/>
    <x v="13"/>
    <x v="5"/>
  </r>
  <r>
    <x v="1"/>
    <x v="3"/>
    <x v="1"/>
    <s v="2019"/>
    <n v="7160.62"/>
    <n v="3768.73"/>
    <s v="Jun-19"/>
    <n v="1"/>
    <n v="1"/>
    <d v="2019-06-29T00:00:00"/>
    <x v="13"/>
    <x v="3"/>
  </r>
  <r>
    <x v="3"/>
    <x v="0"/>
    <x v="1"/>
    <s v="2019"/>
    <n v="14919.56"/>
    <n v="3298"/>
    <s v="Jun-19"/>
    <n v="1"/>
    <n v="7"/>
    <d v="2019-06-29T00:00:00"/>
    <x v="13"/>
    <x v="0"/>
  </r>
  <r>
    <x v="3"/>
    <x v="1"/>
    <x v="1"/>
    <s v="2019"/>
    <n v="39498.910000000003"/>
    <n v="5581.39"/>
    <s v="Jun-19"/>
    <n v="1"/>
    <n v="7"/>
    <d v="2019-06-29T00:00:00"/>
    <x v="13"/>
    <x v="1"/>
  </r>
  <r>
    <x v="0"/>
    <x v="2"/>
    <x v="1"/>
    <s v="2019"/>
    <n v="789.93"/>
    <n v="166.76"/>
    <s v="Jun-19"/>
    <n v="1"/>
    <n v="5"/>
    <d v="2019-06-29T00:00:00"/>
    <x v="13"/>
    <x v="2"/>
  </r>
  <r>
    <x v="3"/>
    <x v="2"/>
    <x v="1"/>
    <s v="2019"/>
    <n v="5843.47"/>
    <n v="2604.13"/>
    <s v="Jun-19"/>
    <n v="1"/>
    <n v="4"/>
    <d v="2019-06-29T00:00:00"/>
    <x v="13"/>
    <x v="2"/>
  </r>
  <r>
    <x v="3"/>
    <x v="2"/>
    <x v="0"/>
    <s v="2019"/>
    <n v="5917.44"/>
    <n v="2958.72"/>
    <s v="Jun-19"/>
    <n v="1"/>
    <n v="8"/>
    <d v="2019-06-29T00:00:00"/>
    <x v="13"/>
    <x v="2"/>
  </r>
  <r>
    <x v="2"/>
    <x v="4"/>
    <x v="0"/>
    <s v="2019"/>
    <n v="17998.88"/>
    <n v="5282.28"/>
    <s v="Jun-19"/>
    <n v="1"/>
    <n v="9"/>
    <d v="2019-06-30T00:00:00"/>
    <x v="13"/>
    <x v="4"/>
  </r>
  <r>
    <x v="3"/>
    <x v="2"/>
    <x v="1"/>
    <s v="2019"/>
    <n v="205.02"/>
    <n v="97.95"/>
    <s v="Jun-19"/>
    <n v="1"/>
    <n v="3"/>
    <d v="2019-06-30T00:00:00"/>
    <x v="13"/>
    <x v="2"/>
  </r>
  <r>
    <x v="2"/>
    <x v="3"/>
    <x v="0"/>
    <s v="2019"/>
    <n v="2095.7600000000002"/>
    <n v="979.54"/>
    <s v="Jun-19"/>
    <n v="1"/>
    <n v="9"/>
    <d v="2019-06-30T00:00:00"/>
    <x v="13"/>
    <x v="3"/>
  </r>
  <r>
    <x v="1"/>
    <x v="1"/>
    <x v="1"/>
    <s v="2019"/>
    <n v="1145.7"/>
    <n v="554.76"/>
    <s v="Jun-19"/>
    <n v="1"/>
    <n v="7"/>
    <d v="2019-06-30T00:00:00"/>
    <x v="13"/>
    <x v="1"/>
  </r>
  <r>
    <x v="3"/>
    <x v="2"/>
    <x v="1"/>
    <s v="2019"/>
    <n v="3821.68"/>
    <n v="623.08000000000004"/>
    <s v="Jun-19"/>
    <n v="1"/>
    <n v="5"/>
    <d v="2019-06-30T00:00:00"/>
    <x v="13"/>
    <x v="2"/>
  </r>
  <r>
    <x v="1"/>
    <x v="0"/>
    <x v="1"/>
    <s v="2019"/>
    <n v="891.1"/>
    <n v="178.2"/>
    <s v="Jun-19"/>
    <n v="1"/>
    <n v="1"/>
    <d v="2019-06-30T00:00:00"/>
    <x v="13"/>
    <x v="0"/>
  </r>
  <r>
    <x v="3"/>
    <x v="2"/>
    <x v="1"/>
    <s v="2019"/>
    <n v="5716.44"/>
    <n v="2604.1799999999998"/>
    <s v="Jun-19"/>
    <n v="1"/>
    <n v="3"/>
    <d v="2019-06-30T00:00:00"/>
    <x v="13"/>
    <x v="2"/>
  </r>
  <r>
    <x v="3"/>
    <x v="2"/>
    <x v="0"/>
    <s v="2019"/>
    <n v="1115.55"/>
    <n v="123.95"/>
    <s v="Jul-19"/>
    <n v="1"/>
    <n v="8"/>
    <d v="2019-07-01T00:00:00"/>
    <x v="14"/>
    <x v="2"/>
  </r>
  <r>
    <x v="0"/>
    <x v="4"/>
    <x v="0"/>
    <s v="2019"/>
    <n v="6816.91"/>
    <n v="3444.31"/>
    <s v="Jul-19"/>
    <n v="1"/>
    <n v="8"/>
    <d v="2019-07-01T00:00:00"/>
    <x v="14"/>
    <x v="4"/>
  </r>
  <r>
    <x v="3"/>
    <x v="2"/>
    <x v="1"/>
    <s v="2019"/>
    <n v="5319.53"/>
    <n v="1618.99"/>
    <s v="Jul-19"/>
    <n v="1"/>
    <n v="2"/>
    <d v="2019-07-01T00:00:00"/>
    <x v="14"/>
    <x v="2"/>
  </r>
  <r>
    <x v="2"/>
    <x v="0"/>
    <x v="0"/>
    <s v="2019"/>
    <n v="6732.16"/>
    <n v="3029.44"/>
    <s v="Jul-19"/>
    <n v="1"/>
    <n v="10"/>
    <d v="2019-07-01T00:00:00"/>
    <x v="14"/>
    <x v="0"/>
  </r>
  <r>
    <x v="1"/>
    <x v="1"/>
    <x v="1"/>
    <s v="2019"/>
    <n v="6213.31"/>
    <n v="3174.19"/>
    <s v="Jul-19"/>
    <n v="1"/>
    <n v="3"/>
    <d v="2019-07-01T00:00:00"/>
    <x v="14"/>
    <x v="1"/>
  </r>
  <r>
    <x v="3"/>
    <x v="0"/>
    <x v="1"/>
    <s v="2019"/>
    <n v="4341.6000000000004"/>
    <n v="289.44"/>
    <s v="Jul-19"/>
    <n v="1"/>
    <n v="6"/>
    <d v="2019-07-01T00:00:00"/>
    <x v="14"/>
    <x v="0"/>
  </r>
  <r>
    <x v="1"/>
    <x v="2"/>
    <x v="0"/>
    <s v="2019"/>
    <n v="6861.47"/>
    <n v="1227.8699999999999"/>
    <s v="Jul-19"/>
    <n v="1"/>
    <n v="8"/>
    <d v="2019-07-02T00:00:00"/>
    <x v="14"/>
    <x v="2"/>
  </r>
  <r>
    <x v="1"/>
    <x v="0"/>
    <x v="1"/>
    <s v="2019"/>
    <n v="5384.79"/>
    <n v="1974.42"/>
    <s v="Jul-19"/>
    <n v="1"/>
    <n v="6"/>
    <d v="2019-07-02T00:00:00"/>
    <x v="14"/>
    <x v="0"/>
  </r>
  <r>
    <x v="1"/>
    <x v="0"/>
    <x v="0"/>
    <s v="2019"/>
    <n v="5524.82"/>
    <n v="639.73"/>
    <s v="Jul-19"/>
    <n v="1"/>
    <n v="8"/>
    <d v="2019-07-02T00:00:00"/>
    <x v="14"/>
    <x v="0"/>
  </r>
  <r>
    <x v="0"/>
    <x v="2"/>
    <x v="1"/>
    <s v="2019"/>
    <n v="7863.12"/>
    <n v="2795.76"/>
    <s v="Jul-19"/>
    <n v="1"/>
    <n v="7"/>
    <d v="2019-07-02T00:00:00"/>
    <x v="14"/>
    <x v="2"/>
  </r>
  <r>
    <x v="3"/>
    <x v="0"/>
    <x v="0"/>
    <s v="2019"/>
    <n v="2428.08"/>
    <n v="273.14999999999998"/>
    <s v="Jul-19"/>
    <n v="1"/>
    <n v="8"/>
    <d v="2019-07-02T00:00:00"/>
    <x v="14"/>
    <x v="0"/>
  </r>
  <r>
    <x v="3"/>
    <x v="1"/>
    <x v="0"/>
    <s v="2019"/>
    <n v="5196.25"/>
    <n v="1637.95"/>
    <s v="Jul-19"/>
    <n v="1"/>
    <n v="8"/>
    <d v="2019-07-02T00:00:00"/>
    <x v="14"/>
    <x v="1"/>
  </r>
  <r>
    <x v="2"/>
    <x v="0"/>
    <x v="0"/>
    <s v="2019"/>
    <n v="2305.34"/>
    <n v="476.1"/>
    <s v="Jul-19"/>
    <n v="1"/>
    <n v="10"/>
    <d v="2019-07-02T00:00:00"/>
    <x v="14"/>
    <x v="0"/>
  </r>
  <r>
    <x v="1"/>
    <x v="0"/>
    <x v="1"/>
    <s v="2019"/>
    <n v="10934.4"/>
    <n v="-546.72"/>
    <s v="Jul-19"/>
    <n v="1"/>
    <n v="2"/>
    <d v="2019-07-02T00:00:00"/>
    <x v="14"/>
    <x v="0"/>
  </r>
  <r>
    <x v="3"/>
    <x v="2"/>
    <x v="1"/>
    <s v="2019"/>
    <n v="1145.7"/>
    <n v="190.95"/>
    <s v="Jul-19"/>
    <n v="1"/>
    <n v="4"/>
    <d v="2019-07-02T00:00:00"/>
    <x v="14"/>
    <x v="2"/>
  </r>
  <r>
    <x v="0"/>
    <x v="1"/>
    <x v="0"/>
    <s v="2019"/>
    <n v="4145.96"/>
    <n v="1463.28"/>
    <s v="Jul-19"/>
    <n v="1"/>
    <n v="8"/>
    <d v="2019-07-02T00:00:00"/>
    <x v="14"/>
    <x v="1"/>
  </r>
  <r>
    <x v="3"/>
    <x v="1"/>
    <x v="0"/>
    <s v="2019"/>
    <n v="2755.71"/>
    <n v="1010.43"/>
    <s v="Jul-19"/>
    <n v="1"/>
    <n v="9"/>
    <d v="2019-07-02T00:00:00"/>
    <x v="14"/>
    <x v="1"/>
  </r>
  <r>
    <x v="1"/>
    <x v="4"/>
    <x v="1"/>
    <s v="2019"/>
    <n v="15615.69"/>
    <n v="8267.1299999999992"/>
    <s v="Jul-19"/>
    <n v="1"/>
    <n v="7"/>
    <d v="2019-07-02T00:00:00"/>
    <x v="14"/>
    <x v="4"/>
  </r>
  <r>
    <x v="3"/>
    <x v="0"/>
    <x v="1"/>
    <s v="2019"/>
    <n v="159.12"/>
    <n v="16.75"/>
    <s v="Jul-19"/>
    <n v="1"/>
    <n v="7"/>
    <d v="2019-07-02T00:00:00"/>
    <x v="14"/>
    <x v="0"/>
  </r>
  <r>
    <x v="0"/>
    <x v="2"/>
    <x v="1"/>
    <s v="2019"/>
    <n v="20365.32"/>
    <n v="958.38"/>
    <s v="Jul-19"/>
    <n v="1"/>
    <n v="2"/>
    <d v="2019-07-02T00:00:00"/>
    <x v="14"/>
    <x v="2"/>
  </r>
  <r>
    <x v="3"/>
    <x v="2"/>
    <x v="1"/>
    <s v="2019"/>
    <n v="5065.2"/>
    <n v="2138.65"/>
    <s v="Jul-19"/>
    <n v="1"/>
    <n v="1"/>
    <d v="2019-07-02T00:00:00"/>
    <x v="14"/>
    <x v="2"/>
  </r>
  <r>
    <x v="1"/>
    <x v="0"/>
    <x v="1"/>
    <s v="2019"/>
    <n v="3199.12"/>
    <n v="660.7"/>
    <s v="Jul-19"/>
    <n v="1"/>
    <n v="1"/>
    <d v="2019-07-02T00:00:00"/>
    <x v="14"/>
    <x v="0"/>
  </r>
  <r>
    <x v="0"/>
    <x v="1"/>
    <x v="1"/>
    <s v="2019"/>
    <n v="955.42"/>
    <n v="145.38999999999999"/>
    <s v="Jul-19"/>
    <n v="1"/>
    <n v="7"/>
    <d v="2019-07-02T00:00:00"/>
    <x v="14"/>
    <x v="1"/>
  </r>
  <r>
    <x v="0"/>
    <x v="1"/>
    <x v="0"/>
    <s v="2019"/>
    <n v="771.84"/>
    <n v="231.56"/>
    <s v="Jul-19"/>
    <n v="1"/>
    <n v="10"/>
    <d v="2019-07-03T00:00:00"/>
    <x v="14"/>
    <x v="1"/>
  </r>
  <r>
    <x v="0"/>
    <x v="0"/>
    <x v="0"/>
    <s v="2019"/>
    <n v="10404.76"/>
    <n v="4773.96"/>
    <s v="Jul-19"/>
    <n v="1"/>
    <n v="9"/>
    <d v="2019-07-03T00:00:00"/>
    <x v="14"/>
    <x v="0"/>
  </r>
  <r>
    <x v="0"/>
    <x v="2"/>
    <x v="1"/>
    <s v="2019"/>
    <n v="2692.39"/>
    <n v="1247"/>
    <s v="Jul-19"/>
    <n v="1"/>
    <n v="6"/>
    <d v="2019-07-03T00:00:00"/>
    <x v="14"/>
    <x v="2"/>
  </r>
  <r>
    <x v="2"/>
    <x v="1"/>
    <x v="1"/>
    <s v="2019"/>
    <n v="14972.36"/>
    <n v="8299.89"/>
    <s v="Jul-19"/>
    <n v="1"/>
    <n v="1"/>
    <d v="2019-07-03T00:00:00"/>
    <x v="14"/>
    <x v="1"/>
  </r>
  <r>
    <x v="2"/>
    <x v="1"/>
    <x v="1"/>
    <s v="2019"/>
    <n v="1270.99"/>
    <n v="-199.73"/>
    <s v="Jul-19"/>
    <n v="1"/>
    <n v="7"/>
    <d v="2019-07-03T00:00:00"/>
    <x v="14"/>
    <x v="1"/>
  </r>
  <r>
    <x v="0"/>
    <x v="5"/>
    <x v="0"/>
    <s v="2019"/>
    <n v="506.52"/>
    <n v="208.23"/>
    <s v="Jul-19"/>
    <n v="1"/>
    <n v="8"/>
    <d v="2019-07-03T00:00:00"/>
    <x v="14"/>
    <x v="5"/>
  </r>
  <r>
    <x v="3"/>
    <x v="1"/>
    <x v="1"/>
    <s v="2019"/>
    <n v="1972.48"/>
    <n v="961.58"/>
    <s v="Jul-19"/>
    <n v="1"/>
    <n v="3"/>
    <d v="2019-07-03T00:00:00"/>
    <x v="14"/>
    <x v="1"/>
  </r>
  <r>
    <x v="0"/>
    <x v="2"/>
    <x v="1"/>
    <s v="2019"/>
    <n v="4499.72"/>
    <n v="2005.32"/>
    <s v="Jul-19"/>
    <n v="1"/>
    <n v="4"/>
    <d v="2019-07-03T00:00:00"/>
    <x v="14"/>
    <x v="2"/>
  </r>
  <r>
    <x v="3"/>
    <x v="1"/>
    <x v="1"/>
    <s v="2019"/>
    <n v="4455.5"/>
    <n v="797.3"/>
    <s v="Jul-19"/>
    <n v="1"/>
    <n v="2"/>
    <d v="2019-07-04T00:00:00"/>
    <x v="14"/>
    <x v="1"/>
  </r>
  <r>
    <x v="3"/>
    <x v="0"/>
    <x v="0"/>
    <s v="2019"/>
    <n v="939.67"/>
    <n v="497.47"/>
    <s v="Jul-19"/>
    <n v="1"/>
    <n v="9"/>
    <d v="2019-07-04T00:00:00"/>
    <x v="14"/>
    <x v="0"/>
  </r>
  <r>
    <x v="0"/>
    <x v="4"/>
    <x v="1"/>
    <s v="2019"/>
    <n v="12697.84"/>
    <n v="4002.59"/>
    <s v="Jul-19"/>
    <n v="1"/>
    <n v="7"/>
    <d v="2019-07-04T00:00:00"/>
    <x v="14"/>
    <x v="4"/>
  </r>
  <r>
    <x v="0"/>
    <x v="3"/>
    <x v="1"/>
    <s v="2019"/>
    <n v="254.6"/>
    <n v="120.6"/>
    <s v="Jul-19"/>
    <n v="1"/>
    <n v="6"/>
    <d v="2019-07-04T00:00:00"/>
    <x v="14"/>
    <x v="3"/>
  </r>
  <r>
    <x v="3"/>
    <x v="5"/>
    <x v="1"/>
    <s v="2019"/>
    <n v="7851.06"/>
    <n v="959.56"/>
    <s v="Jul-19"/>
    <n v="1"/>
    <n v="5"/>
    <d v="2019-07-04T00:00:00"/>
    <x v="14"/>
    <x v="5"/>
  </r>
  <r>
    <x v="0"/>
    <x v="1"/>
    <x v="1"/>
    <s v="2019"/>
    <n v="2584.19"/>
    <n v="1142.48"/>
    <s v="Jul-19"/>
    <n v="1"/>
    <n v="1"/>
    <d v="2019-07-05T00:00:00"/>
    <x v="14"/>
    <x v="1"/>
  </r>
  <r>
    <x v="0"/>
    <x v="0"/>
    <x v="0"/>
    <s v="2019"/>
    <n v="2717.52"/>
    <n v="-1132.32"/>
    <s v="Jul-19"/>
    <n v="1"/>
    <n v="9"/>
    <d v="2019-07-05T00:00:00"/>
    <x v="14"/>
    <x v="0"/>
  </r>
  <r>
    <x v="0"/>
    <x v="1"/>
    <x v="1"/>
    <s v="2019"/>
    <n v="1788.23"/>
    <n v="799.45"/>
    <s v="Jul-19"/>
    <n v="1"/>
    <n v="5"/>
    <d v="2019-07-05T00:00:00"/>
    <x v="14"/>
    <x v="1"/>
  </r>
  <r>
    <x v="3"/>
    <x v="4"/>
    <x v="1"/>
    <s v="2019"/>
    <n v="2669.28"/>
    <n v="1000.98"/>
    <s v="Jul-19"/>
    <n v="1"/>
    <n v="1"/>
    <d v="2019-07-05T00:00:00"/>
    <x v="14"/>
    <x v="4"/>
  </r>
  <r>
    <x v="3"/>
    <x v="0"/>
    <x v="0"/>
    <s v="2019"/>
    <n v="18458.5"/>
    <n v="3691.7"/>
    <s v="Jul-19"/>
    <n v="1"/>
    <n v="8"/>
    <d v="2019-07-05T00:00:00"/>
    <x v="14"/>
    <x v="0"/>
  </r>
  <r>
    <x v="3"/>
    <x v="4"/>
    <x v="1"/>
    <s v="2019"/>
    <n v="4462.2"/>
    <n v="793.28"/>
    <s v="Jul-19"/>
    <n v="1"/>
    <n v="6"/>
    <d v="2019-07-05T00:00:00"/>
    <x v="14"/>
    <x v="4"/>
  </r>
  <r>
    <x v="0"/>
    <x v="0"/>
    <x v="1"/>
    <s v="2019"/>
    <n v="922.59"/>
    <n v="379.89"/>
    <s v="Jul-19"/>
    <n v="1"/>
    <n v="5"/>
    <d v="2019-07-05T00:00:00"/>
    <x v="14"/>
    <x v="0"/>
  </r>
  <r>
    <x v="3"/>
    <x v="1"/>
    <x v="1"/>
    <s v="2019"/>
    <n v="3772.37"/>
    <n v="1558.13"/>
    <s v="Jul-19"/>
    <n v="1"/>
    <n v="1"/>
    <d v="2019-07-05T00:00:00"/>
    <x v="14"/>
    <x v="1"/>
  </r>
  <r>
    <x v="2"/>
    <x v="2"/>
    <x v="1"/>
    <s v="2019"/>
    <n v="897.47"/>
    <n v="481.8"/>
    <s v="Jul-19"/>
    <n v="1"/>
    <n v="4"/>
    <d v="2019-07-05T00:00:00"/>
    <x v="14"/>
    <x v="2"/>
  </r>
  <r>
    <x v="3"/>
    <x v="1"/>
    <x v="0"/>
    <s v="2019"/>
    <n v="3846.34"/>
    <n v="1254.26"/>
    <s v="Jul-19"/>
    <n v="1"/>
    <n v="9"/>
    <d v="2019-07-06T00:00:00"/>
    <x v="14"/>
    <x v="1"/>
  </r>
  <r>
    <x v="3"/>
    <x v="4"/>
    <x v="1"/>
    <s v="2019"/>
    <n v="6265.84"/>
    <n v="1879.78"/>
    <s v="Jul-19"/>
    <n v="1"/>
    <n v="1"/>
    <d v="2019-07-06T00:00:00"/>
    <x v="14"/>
    <x v="4"/>
  </r>
  <r>
    <x v="0"/>
    <x v="1"/>
    <x v="1"/>
    <s v="2019"/>
    <n v="5282.28"/>
    <n v="2934.6"/>
    <s v="Jul-19"/>
    <n v="1"/>
    <n v="1"/>
    <d v="2019-07-06T00:00:00"/>
    <x v="14"/>
    <x v="1"/>
  </r>
  <r>
    <x v="0"/>
    <x v="5"/>
    <x v="0"/>
    <s v="2019"/>
    <n v="5209.92"/>
    <n v="1736.64"/>
    <s v="Jul-19"/>
    <n v="1"/>
    <n v="10"/>
    <d v="2019-07-06T00:00:00"/>
    <x v="14"/>
    <x v="5"/>
  </r>
  <r>
    <x v="1"/>
    <x v="2"/>
    <x v="1"/>
    <s v="2019"/>
    <n v="1000.98"/>
    <n v="66.73"/>
    <s v="Jul-19"/>
    <n v="1"/>
    <n v="7"/>
    <d v="2019-07-06T00:00:00"/>
    <x v="14"/>
    <x v="2"/>
  </r>
  <r>
    <x v="1"/>
    <x v="5"/>
    <x v="1"/>
    <s v="2019"/>
    <n v="706.51"/>
    <n v="267.74"/>
    <s v="Jul-19"/>
    <n v="1"/>
    <n v="4"/>
    <d v="2019-07-06T00:00:00"/>
    <x v="14"/>
    <x v="5"/>
  </r>
  <r>
    <x v="3"/>
    <x v="1"/>
    <x v="1"/>
    <s v="2019"/>
    <n v="4328.2"/>
    <n v="1412.36"/>
    <s v="Jul-19"/>
    <n v="1"/>
    <n v="7"/>
    <d v="2019-07-07T00:00:00"/>
    <x v="14"/>
    <x v="1"/>
  </r>
  <r>
    <x v="3"/>
    <x v="0"/>
    <x v="1"/>
    <s v="2019"/>
    <n v="623.1"/>
    <n v="-10.39"/>
    <s v="Jul-19"/>
    <n v="1"/>
    <n v="1"/>
    <d v="2019-07-07T00:00:00"/>
    <x v="14"/>
    <x v="0"/>
  </r>
  <r>
    <x v="1"/>
    <x v="0"/>
    <x v="1"/>
    <s v="2019"/>
    <n v="3074.3"/>
    <n v="550.12"/>
    <s v="Jul-19"/>
    <n v="1"/>
    <n v="1"/>
    <d v="2019-07-07T00:00:00"/>
    <x v="14"/>
    <x v="0"/>
  </r>
  <r>
    <x v="3"/>
    <x v="0"/>
    <x v="1"/>
    <s v="2019"/>
    <n v="9948.7000000000007"/>
    <n v="3136"/>
    <s v="Jul-19"/>
    <n v="1"/>
    <n v="5"/>
    <d v="2019-07-07T00:00:00"/>
    <x v="14"/>
    <x v="0"/>
  </r>
  <r>
    <x v="1"/>
    <x v="0"/>
    <x v="1"/>
    <s v="2019"/>
    <n v="5609.24"/>
    <n v="1890.07"/>
    <s v="Jul-19"/>
    <n v="1"/>
    <n v="1"/>
    <d v="2019-07-07T00:00:00"/>
    <x v="14"/>
    <x v="0"/>
  </r>
  <r>
    <x v="2"/>
    <x v="0"/>
    <x v="0"/>
    <s v="2019"/>
    <n v="2806.96"/>
    <n v="1270.51"/>
    <s v="Jul-19"/>
    <n v="1"/>
    <n v="10"/>
    <d v="2019-07-07T00:00:00"/>
    <x v="14"/>
    <x v="0"/>
  </r>
  <r>
    <x v="0"/>
    <x v="0"/>
    <x v="0"/>
    <s v="2019"/>
    <n v="38334.720000000001"/>
    <n v="1916.72"/>
    <s v="Jul-19"/>
    <n v="1"/>
    <n v="10"/>
    <d v="2019-07-07T00:00:00"/>
    <x v="14"/>
    <x v="0"/>
  </r>
  <r>
    <x v="2"/>
    <x v="5"/>
    <x v="1"/>
    <s v="2019"/>
    <n v="4401.8999999999996"/>
    <n v="1320.55"/>
    <s v="Jul-19"/>
    <n v="1"/>
    <n v="5"/>
    <d v="2019-07-07T00:00:00"/>
    <x v="14"/>
    <x v="5"/>
  </r>
  <r>
    <x v="2"/>
    <x v="3"/>
    <x v="1"/>
    <s v="2019"/>
    <n v="10721.34"/>
    <n v="714.77"/>
    <s v="Jul-19"/>
    <n v="1"/>
    <n v="3"/>
    <d v="2019-07-07T00:00:00"/>
    <x v="14"/>
    <x v="3"/>
  </r>
  <r>
    <x v="0"/>
    <x v="0"/>
    <x v="0"/>
    <s v="2019"/>
    <n v="11481.12"/>
    <n v="2836.48"/>
    <s v="Jul-19"/>
    <n v="1"/>
    <n v="9"/>
    <d v="2019-07-07T00:00:00"/>
    <x v="14"/>
    <x v="0"/>
  </r>
  <r>
    <x v="3"/>
    <x v="0"/>
    <x v="1"/>
    <s v="2019"/>
    <n v="11775.25"/>
    <n v="6445.4"/>
    <s v="Jul-19"/>
    <n v="1"/>
    <n v="3"/>
    <d v="2019-07-08T00:00:00"/>
    <x v="14"/>
    <x v="0"/>
  </r>
  <r>
    <x v="2"/>
    <x v="3"/>
    <x v="0"/>
    <s v="2019"/>
    <n v="1222.08"/>
    <n v="167.22"/>
    <s v="Jul-19"/>
    <n v="1"/>
    <n v="8"/>
    <d v="2019-07-08T00:00:00"/>
    <x v="14"/>
    <x v="3"/>
  </r>
  <r>
    <x v="0"/>
    <x v="3"/>
    <x v="1"/>
    <s v="2019"/>
    <n v="7991.76"/>
    <n v="1712.52"/>
    <s v="Jul-19"/>
    <n v="1"/>
    <n v="3"/>
    <d v="2019-07-08T00:00:00"/>
    <x v="14"/>
    <x v="3"/>
  </r>
  <r>
    <x v="3"/>
    <x v="2"/>
    <x v="1"/>
    <s v="2019"/>
    <n v="1018.4"/>
    <n v="160.80000000000001"/>
    <s v="Jul-19"/>
    <n v="1"/>
    <n v="4"/>
    <d v="2019-07-08T00:00:00"/>
    <x v="14"/>
    <x v="2"/>
  </r>
  <r>
    <x v="3"/>
    <x v="3"/>
    <x v="1"/>
    <s v="2019"/>
    <n v="6013.92"/>
    <n v="212.24"/>
    <s v="Jul-19"/>
    <n v="1"/>
    <n v="1"/>
    <d v="2019-07-08T00:00:00"/>
    <x v="14"/>
    <x v="3"/>
  </r>
  <r>
    <x v="0"/>
    <x v="0"/>
    <x v="0"/>
    <s v="2019"/>
    <n v="7049.07"/>
    <n v="469.91"/>
    <s v="Jul-19"/>
    <n v="1"/>
    <n v="10"/>
    <d v="2019-07-08T00:00:00"/>
    <x v="14"/>
    <x v="0"/>
  </r>
  <r>
    <x v="0"/>
    <x v="3"/>
    <x v="1"/>
    <s v="2019"/>
    <n v="7273.52"/>
    <n v="1423.08"/>
    <s v="Jul-19"/>
    <n v="1"/>
    <n v="6"/>
    <d v="2019-07-08T00:00:00"/>
    <x v="14"/>
    <x v="3"/>
  </r>
  <r>
    <x v="3"/>
    <x v="3"/>
    <x v="1"/>
    <s v="2019"/>
    <n v="28853.55"/>
    <n v="11220.8"/>
    <s v="Jul-19"/>
    <n v="1"/>
    <n v="7"/>
    <d v="2019-07-09T00:00:00"/>
    <x v="14"/>
    <x v="3"/>
  </r>
  <r>
    <x v="0"/>
    <x v="4"/>
    <x v="0"/>
    <s v="2019"/>
    <n v="5886.62"/>
    <n v="1535.62"/>
    <s v="Jul-19"/>
    <n v="1"/>
    <n v="9"/>
    <d v="2019-07-09T00:00:00"/>
    <x v="14"/>
    <x v="4"/>
  </r>
  <r>
    <x v="3"/>
    <x v="5"/>
    <x v="1"/>
    <s v="2019"/>
    <n v="1998.61"/>
    <n v="336.61"/>
    <s v="Jul-19"/>
    <n v="1"/>
    <n v="5"/>
    <d v="2019-07-09T00:00:00"/>
    <x v="14"/>
    <x v="5"/>
  </r>
  <r>
    <x v="0"/>
    <x v="0"/>
    <x v="1"/>
    <s v="2019"/>
    <n v="1794.93"/>
    <n v="774.65"/>
    <s v="Jul-19"/>
    <n v="1"/>
    <n v="1"/>
    <d v="2019-07-09T00:00:00"/>
    <x v="14"/>
    <x v="0"/>
  </r>
  <r>
    <x v="0"/>
    <x v="1"/>
    <x v="0"/>
    <s v="2019"/>
    <n v="2049.5300000000002"/>
    <n v="992.41"/>
    <s v="Jul-19"/>
    <n v="1"/>
    <n v="10"/>
    <d v="2019-07-09T00:00:00"/>
    <x v="14"/>
    <x v="1"/>
  </r>
  <r>
    <x v="0"/>
    <x v="1"/>
    <x v="1"/>
    <s v="2019"/>
    <n v="4259.8599999999997"/>
    <n v="902.08"/>
    <s v="Jul-19"/>
    <n v="1"/>
    <n v="5"/>
    <d v="2019-07-09T00:00:00"/>
    <x v="14"/>
    <x v="1"/>
  </r>
  <r>
    <x v="0"/>
    <x v="4"/>
    <x v="1"/>
    <s v="2019"/>
    <n v="12101.88"/>
    <n v="3559.38"/>
    <s v="Jul-19"/>
    <n v="1"/>
    <n v="6"/>
    <d v="2019-07-10T00:00:00"/>
    <x v="14"/>
    <x v="4"/>
  </r>
  <r>
    <x v="3"/>
    <x v="2"/>
    <x v="1"/>
    <s v="2019"/>
    <n v="5282.95"/>
    <n v="2391.23"/>
    <s v="Jul-19"/>
    <n v="1"/>
    <n v="1"/>
    <d v="2019-07-10T00:00:00"/>
    <x v="14"/>
    <x v="2"/>
  </r>
  <r>
    <x v="1"/>
    <x v="2"/>
    <x v="1"/>
    <s v="2019"/>
    <n v="15683.36"/>
    <n v="6933.71"/>
    <s v="Jul-19"/>
    <n v="1"/>
    <n v="4"/>
    <d v="2019-07-10T00:00:00"/>
    <x v="14"/>
    <x v="2"/>
  </r>
  <r>
    <x v="3"/>
    <x v="2"/>
    <x v="1"/>
    <s v="2019"/>
    <n v="18273.91"/>
    <n v="4231.84"/>
    <s v="Jul-19"/>
    <n v="1"/>
    <n v="5"/>
    <d v="2019-07-10T00:00:00"/>
    <x v="14"/>
    <x v="2"/>
  </r>
  <r>
    <x v="3"/>
    <x v="3"/>
    <x v="1"/>
    <s v="2019"/>
    <n v="6176.33"/>
    <n v="3356.69"/>
    <s v="Jul-19"/>
    <n v="1"/>
    <n v="3"/>
    <d v="2019-07-10T00:00:00"/>
    <x v="14"/>
    <x v="3"/>
  </r>
  <r>
    <x v="1"/>
    <x v="5"/>
    <x v="0"/>
    <s v="2019"/>
    <n v="9503.2800000000007"/>
    <n v="2639.8"/>
    <s v="Jul-19"/>
    <n v="1"/>
    <n v="10"/>
    <d v="2019-07-10T00:00:00"/>
    <x v="14"/>
    <x v="5"/>
  </r>
  <r>
    <x v="2"/>
    <x v="2"/>
    <x v="0"/>
    <s v="2019"/>
    <n v="5979.75"/>
    <n v="2110.4699999999998"/>
    <s v="Jul-19"/>
    <n v="1"/>
    <n v="10"/>
    <d v="2019-07-10T00:00:00"/>
    <x v="14"/>
    <x v="2"/>
  </r>
  <r>
    <x v="1"/>
    <x v="3"/>
    <x v="1"/>
    <s v="2019"/>
    <n v="7525.44"/>
    <n v="3679.12"/>
    <s v="Jul-19"/>
    <n v="1"/>
    <n v="3"/>
    <d v="2019-07-10T00:00:00"/>
    <x v="14"/>
    <x v="3"/>
  </r>
  <r>
    <x v="0"/>
    <x v="1"/>
    <x v="1"/>
    <s v="2019"/>
    <n v="4869.22"/>
    <n v="1691.42"/>
    <s v="Jul-19"/>
    <n v="1"/>
    <n v="1"/>
    <d v="2019-07-10T00:00:00"/>
    <x v="14"/>
    <x v="1"/>
  </r>
  <r>
    <x v="3"/>
    <x v="5"/>
    <x v="1"/>
    <s v="2019"/>
    <n v="29269.62"/>
    <n v="7805.22"/>
    <s v="Jul-19"/>
    <n v="1"/>
    <n v="7"/>
    <d v="2019-07-10T00:00:00"/>
    <x v="14"/>
    <x v="5"/>
  </r>
  <r>
    <x v="1"/>
    <x v="4"/>
    <x v="1"/>
    <s v="2019"/>
    <n v="1603.98"/>
    <n v="371.44"/>
    <s v="Jul-19"/>
    <n v="1"/>
    <n v="4"/>
    <d v="2019-07-11T00:00:00"/>
    <x v="14"/>
    <x v="4"/>
  </r>
  <r>
    <x v="3"/>
    <x v="0"/>
    <x v="1"/>
    <s v="2019"/>
    <n v="13121.28"/>
    <n v="154.36000000000001"/>
    <s v="Jul-19"/>
    <n v="1"/>
    <n v="2"/>
    <d v="2019-07-11T00:00:00"/>
    <x v="14"/>
    <x v="0"/>
  </r>
  <r>
    <x v="0"/>
    <x v="2"/>
    <x v="1"/>
    <s v="2019"/>
    <n v="17939.25"/>
    <n v="6777.05"/>
    <s v="Jul-19"/>
    <n v="1"/>
    <n v="7"/>
    <d v="2019-07-11T00:00:00"/>
    <x v="14"/>
    <x v="2"/>
  </r>
  <r>
    <x v="3"/>
    <x v="0"/>
    <x v="1"/>
    <s v="2019"/>
    <n v="7773.68"/>
    <n v="3475.28"/>
    <s v="Jul-19"/>
    <n v="1"/>
    <n v="7"/>
    <d v="2019-07-12T00:00:00"/>
    <x v="14"/>
    <x v="0"/>
  </r>
  <r>
    <x v="2"/>
    <x v="0"/>
    <x v="1"/>
    <s v="2019"/>
    <n v="13582.24"/>
    <n v="1940.32"/>
    <s v="Jul-19"/>
    <n v="1"/>
    <n v="1"/>
    <d v="2019-07-12T00:00:00"/>
    <x v="14"/>
    <x v="0"/>
  </r>
  <r>
    <x v="0"/>
    <x v="0"/>
    <x v="1"/>
    <s v="2019"/>
    <n v="1833.79"/>
    <n v="474.63"/>
    <s v="Jul-19"/>
    <n v="1"/>
    <n v="4"/>
    <d v="2019-07-12T00:00:00"/>
    <x v="14"/>
    <x v="0"/>
  </r>
  <r>
    <x v="1"/>
    <x v="0"/>
    <x v="0"/>
    <s v="2019"/>
    <n v="20091.96"/>
    <n v="3125.43"/>
    <s v="Jul-19"/>
    <n v="1"/>
    <n v="10"/>
    <d v="2019-07-12T00:00:00"/>
    <x v="14"/>
    <x v="0"/>
  </r>
  <r>
    <x v="1"/>
    <x v="2"/>
    <x v="1"/>
    <s v="2019"/>
    <n v="5391.16"/>
    <n v="737.77"/>
    <s v="Jul-19"/>
    <n v="1"/>
    <n v="7"/>
    <d v="2019-07-12T00:00:00"/>
    <x v="14"/>
    <x v="2"/>
  </r>
  <r>
    <x v="3"/>
    <x v="0"/>
    <x v="1"/>
    <s v="2019"/>
    <n v="14512.2"/>
    <n v="6263.16"/>
    <s v="Jul-19"/>
    <n v="1"/>
    <n v="6"/>
    <d v="2019-07-12T00:00:00"/>
    <x v="14"/>
    <x v="0"/>
  </r>
  <r>
    <x v="2"/>
    <x v="0"/>
    <x v="1"/>
    <s v="2019"/>
    <n v="26233.98"/>
    <n v="5703.02"/>
    <s v="Jul-19"/>
    <n v="1"/>
    <n v="6"/>
    <d v="2019-07-13T00:00:00"/>
    <x v="14"/>
    <x v="0"/>
  </r>
  <r>
    <x v="1"/>
    <x v="0"/>
    <x v="0"/>
    <s v="2019"/>
    <n v="2234.11"/>
    <n v="1222.8800000000001"/>
    <s v="Jul-19"/>
    <n v="1"/>
    <n v="9"/>
    <d v="2019-07-13T00:00:00"/>
    <x v="14"/>
    <x v="0"/>
  </r>
  <r>
    <x v="0"/>
    <x v="1"/>
    <x v="1"/>
    <s v="2019"/>
    <n v="816.06"/>
    <n v="-11.66"/>
    <s v="Jul-19"/>
    <n v="1"/>
    <n v="6"/>
    <d v="2019-07-13T00:00:00"/>
    <x v="14"/>
    <x v="1"/>
  </r>
  <r>
    <x v="0"/>
    <x v="0"/>
    <x v="1"/>
    <s v="2019"/>
    <n v="7396.13"/>
    <n v="2958.48"/>
    <s v="Jul-19"/>
    <n v="1"/>
    <n v="5"/>
    <d v="2019-07-13T00:00:00"/>
    <x v="14"/>
    <x v="0"/>
  </r>
  <r>
    <x v="0"/>
    <x v="1"/>
    <x v="1"/>
    <s v="2019"/>
    <n v="3949.65"/>
    <n v="833.8"/>
    <s v="Jul-19"/>
    <n v="1"/>
    <n v="2"/>
    <d v="2019-07-13T00:00:00"/>
    <x v="14"/>
    <x v="1"/>
  </r>
  <r>
    <x v="3"/>
    <x v="2"/>
    <x v="1"/>
    <s v="2019"/>
    <n v="9123.39"/>
    <n v="536.66999999999996"/>
    <s v="Jul-19"/>
    <n v="1"/>
    <n v="2"/>
    <d v="2019-07-14T00:00:00"/>
    <x v="14"/>
    <x v="2"/>
  </r>
  <r>
    <x v="1"/>
    <x v="0"/>
    <x v="1"/>
    <s v="2019"/>
    <n v="7026.96"/>
    <n v="2902.44"/>
    <s v="Jul-19"/>
    <n v="1"/>
    <n v="3"/>
    <d v="2019-07-14T00:00:00"/>
    <x v="14"/>
    <x v="0"/>
  </r>
  <r>
    <x v="0"/>
    <x v="5"/>
    <x v="0"/>
    <s v="2019"/>
    <n v="4684.6400000000003"/>
    <n v="1232.8"/>
    <s v="Jul-19"/>
    <n v="1"/>
    <n v="10"/>
    <d v="2019-07-14T00:00:00"/>
    <x v="14"/>
    <x v="5"/>
  </r>
  <r>
    <x v="2"/>
    <x v="2"/>
    <x v="1"/>
    <s v="2019"/>
    <n v="5062.8599999999997"/>
    <n v="833.89"/>
    <s v="Jul-19"/>
    <n v="1"/>
    <n v="7"/>
    <d v="2019-07-14T00:00:00"/>
    <x v="14"/>
    <x v="2"/>
  </r>
  <r>
    <x v="0"/>
    <x v="2"/>
    <x v="1"/>
    <s v="2019"/>
    <n v="5092"/>
    <n v="1661.6"/>
    <s v="Jul-19"/>
    <n v="1"/>
    <n v="3"/>
    <d v="2019-07-14T00:00:00"/>
    <x v="14"/>
    <x v="2"/>
  </r>
  <r>
    <x v="0"/>
    <x v="4"/>
    <x v="1"/>
    <s v="2019"/>
    <n v="7043.04"/>
    <n v="1643.36"/>
    <s v="Jul-19"/>
    <n v="1"/>
    <n v="5"/>
    <d v="2019-07-14T00:00:00"/>
    <x v="14"/>
    <x v="4"/>
  </r>
  <r>
    <x v="3"/>
    <x v="1"/>
    <x v="0"/>
    <s v="2019"/>
    <n v="723.6"/>
    <n v="325.60000000000002"/>
    <s v="Jul-19"/>
    <n v="1"/>
    <n v="10"/>
    <d v="2019-07-14T00:00:00"/>
    <x v="14"/>
    <x v="1"/>
  </r>
  <r>
    <x v="1"/>
    <x v="0"/>
    <x v="0"/>
    <s v="2019"/>
    <n v="814.72"/>
    <n v="385.92"/>
    <s v="Jul-19"/>
    <n v="1"/>
    <n v="8"/>
    <d v="2019-07-14T00:00:00"/>
    <x v="14"/>
    <x v="0"/>
  </r>
  <r>
    <x v="0"/>
    <x v="4"/>
    <x v="0"/>
    <s v="2019"/>
    <n v="5294.88"/>
    <n v="1553.93"/>
    <s v="Jul-19"/>
    <n v="1"/>
    <n v="10"/>
    <d v="2019-07-14T00:00:00"/>
    <x v="14"/>
    <x v="4"/>
  </r>
  <r>
    <x v="1"/>
    <x v="2"/>
    <x v="1"/>
    <s v="2019"/>
    <n v="18294.75"/>
    <n v="2386.27"/>
    <s v="Jul-19"/>
    <n v="1"/>
    <n v="5"/>
    <d v="2019-07-14T00:00:00"/>
    <x v="14"/>
    <x v="2"/>
  </r>
  <r>
    <x v="3"/>
    <x v="0"/>
    <x v="0"/>
    <s v="2019"/>
    <n v="777.87"/>
    <n v="138.29"/>
    <s v="Jul-19"/>
    <n v="1"/>
    <n v="9"/>
    <d v="2019-07-15T00:00:00"/>
    <x v="14"/>
    <x v="0"/>
  </r>
  <r>
    <x v="3"/>
    <x v="3"/>
    <x v="1"/>
    <s v="2019"/>
    <n v="6016.06"/>
    <n v="2027.18"/>
    <s v="Jul-19"/>
    <n v="1"/>
    <n v="7"/>
    <d v="2019-07-15T00:00:00"/>
    <x v="14"/>
    <x v="3"/>
  </r>
  <r>
    <x v="3"/>
    <x v="0"/>
    <x v="1"/>
    <s v="2019"/>
    <n v="4777.1000000000004"/>
    <n v="1401.95"/>
    <s v="Jul-19"/>
    <n v="1"/>
    <n v="1"/>
    <d v="2019-07-15T00:00:00"/>
    <x v="14"/>
    <x v="0"/>
  </r>
  <r>
    <x v="3"/>
    <x v="0"/>
    <x v="0"/>
    <s v="2019"/>
    <n v="3713.14"/>
    <n v="-0.02"/>
    <s v="Jul-19"/>
    <n v="1"/>
    <n v="9"/>
    <d v="2019-07-15T00:00:00"/>
    <x v="14"/>
    <x v="0"/>
  </r>
  <r>
    <x v="0"/>
    <x v="2"/>
    <x v="0"/>
    <s v="2019"/>
    <n v="10558.93"/>
    <n v="4820.38"/>
    <s v="Jul-19"/>
    <n v="1"/>
    <n v="9"/>
    <d v="2019-07-15T00:00:00"/>
    <x v="14"/>
    <x v="2"/>
  </r>
  <r>
    <x v="0"/>
    <x v="2"/>
    <x v="1"/>
    <s v="2019"/>
    <n v="301.5"/>
    <n v="43.54"/>
    <s v="Jul-19"/>
    <n v="1"/>
    <n v="3"/>
    <d v="2019-07-15T00:00:00"/>
    <x v="14"/>
    <x v="2"/>
  </r>
  <r>
    <x v="1"/>
    <x v="5"/>
    <x v="1"/>
    <s v="2019"/>
    <n v="25371.02"/>
    <n v="10479.36"/>
    <s v="Jul-19"/>
    <n v="1"/>
    <n v="4"/>
    <d v="2019-07-15T00:00:00"/>
    <x v="14"/>
    <x v="5"/>
  </r>
  <r>
    <x v="3"/>
    <x v="3"/>
    <x v="1"/>
    <s v="2019"/>
    <n v="1110.52"/>
    <n v="274.37"/>
    <s v="Jul-19"/>
    <n v="1"/>
    <n v="1"/>
    <d v="2019-07-15T00:00:00"/>
    <x v="14"/>
    <x v="3"/>
  </r>
  <r>
    <x v="3"/>
    <x v="1"/>
    <x v="1"/>
    <s v="2019"/>
    <n v="10137.1"/>
    <n v="2862.25"/>
    <s v="Jul-19"/>
    <n v="1"/>
    <n v="3"/>
    <d v="2019-07-15T00:00:00"/>
    <x v="14"/>
    <x v="1"/>
  </r>
  <r>
    <x v="3"/>
    <x v="5"/>
    <x v="0"/>
    <s v="2019"/>
    <n v="2319.54"/>
    <n v="-811.84"/>
    <s v="Jul-19"/>
    <n v="1"/>
    <n v="10"/>
    <d v="2019-07-15T00:00:00"/>
    <x v="14"/>
    <x v="5"/>
  </r>
  <r>
    <x v="3"/>
    <x v="2"/>
    <x v="1"/>
    <s v="2019"/>
    <n v="18203.900000000001"/>
    <n v="10347.5"/>
    <s v="Jul-19"/>
    <n v="1"/>
    <n v="5"/>
    <d v="2019-07-16T00:00:00"/>
    <x v="14"/>
    <x v="2"/>
  </r>
  <r>
    <x v="3"/>
    <x v="0"/>
    <x v="1"/>
    <s v="2019"/>
    <n v="6934.5"/>
    <n v="1618.04"/>
    <s v="Jul-19"/>
    <n v="1"/>
    <n v="7"/>
    <d v="2019-07-16T00:00:00"/>
    <x v="14"/>
    <x v="0"/>
  </r>
  <r>
    <x v="0"/>
    <x v="3"/>
    <x v="1"/>
    <s v="2019"/>
    <n v="197.25"/>
    <n v="60.03"/>
    <s v="Jul-19"/>
    <n v="1"/>
    <n v="5"/>
    <d v="2019-07-16T00:00:00"/>
    <x v="14"/>
    <x v="3"/>
  </r>
  <r>
    <x v="0"/>
    <x v="2"/>
    <x v="0"/>
    <s v="2019"/>
    <n v="1018.4"/>
    <n v="127.3"/>
    <s v="Jul-19"/>
    <n v="1"/>
    <n v="10"/>
    <d v="2019-07-16T00:00:00"/>
    <x v="14"/>
    <x v="2"/>
  </r>
  <r>
    <x v="1"/>
    <x v="4"/>
    <x v="1"/>
    <s v="2019"/>
    <n v="3822.35"/>
    <n v="1638.15"/>
    <s v="Jul-19"/>
    <n v="1"/>
    <n v="7"/>
    <d v="2019-07-16T00:00:00"/>
    <x v="14"/>
    <x v="4"/>
  </r>
  <r>
    <x v="3"/>
    <x v="4"/>
    <x v="1"/>
    <s v="2019"/>
    <n v="3039.12"/>
    <n v="1215.6400000000001"/>
    <s v="Jul-19"/>
    <n v="1"/>
    <n v="5"/>
    <d v="2019-07-17T00:00:00"/>
    <x v="14"/>
    <x v="4"/>
  </r>
  <r>
    <x v="3"/>
    <x v="0"/>
    <x v="1"/>
    <s v="2019"/>
    <n v="5136.8900000000003"/>
    <n v="2598.67"/>
    <s v="Jul-19"/>
    <n v="1"/>
    <n v="4"/>
    <d v="2019-07-17T00:00:00"/>
    <x v="14"/>
    <x v="0"/>
  </r>
  <r>
    <x v="0"/>
    <x v="0"/>
    <x v="1"/>
    <s v="2019"/>
    <n v="18845.759999999998"/>
    <n v="-4083.28"/>
    <s v="Jul-19"/>
    <n v="1"/>
    <n v="7"/>
    <d v="2019-07-17T00:00:00"/>
    <x v="14"/>
    <x v="0"/>
  </r>
  <r>
    <x v="3"/>
    <x v="5"/>
    <x v="0"/>
    <s v="2019"/>
    <n v="1919.21"/>
    <n v="677.37"/>
    <s v="Jul-19"/>
    <n v="1"/>
    <n v="8"/>
    <d v="2019-07-17T00:00:00"/>
    <x v="14"/>
    <x v="5"/>
  </r>
  <r>
    <x v="0"/>
    <x v="0"/>
    <x v="0"/>
    <s v="2019"/>
    <n v="4913.78"/>
    <n v="568.96"/>
    <s v="Jul-19"/>
    <n v="1"/>
    <n v="9"/>
    <d v="2019-07-17T00:00:00"/>
    <x v="14"/>
    <x v="0"/>
  </r>
  <r>
    <x v="3"/>
    <x v="2"/>
    <x v="1"/>
    <s v="2019"/>
    <n v="1012.03"/>
    <n v="394.16"/>
    <s v="Jul-19"/>
    <n v="1"/>
    <n v="4"/>
    <d v="2019-07-17T00:00:00"/>
    <x v="14"/>
    <x v="2"/>
  </r>
  <r>
    <x v="3"/>
    <x v="4"/>
    <x v="1"/>
    <s v="2019"/>
    <n v="14146.38"/>
    <n v="7534.48"/>
    <s v="Jul-19"/>
    <n v="1"/>
    <n v="4"/>
    <d v="2019-07-17T00:00:00"/>
    <x v="14"/>
    <x v="4"/>
  </r>
  <r>
    <x v="3"/>
    <x v="2"/>
    <x v="0"/>
    <s v="2019"/>
    <n v="7752.57"/>
    <n v="3917.06"/>
    <s v="Jul-19"/>
    <n v="1"/>
    <n v="10"/>
    <d v="2019-07-17T00:00:00"/>
    <x v="14"/>
    <x v="2"/>
  </r>
  <r>
    <x v="0"/>
    <x v="4"/>
    <x v="1"/>
    <s v="2019"/>
    <n v="16217.48"/>
    <n v="8813.84"/>
    <s v="Jul-19"/>
    <n v="1"/>
    <n v="4"/>
    <d v="2019-07-17T00:00:00"/>
    <x v="14"/>
    <x v="4"/>
  </r>
  <r>
    <x v="2"/>
    <x v="3"/>
    <x v="1"/>
    <s v="2019"/>
    <n v="573.25"/>
    <n v="137.08000000000001"/>
    <s v="Jul-19"/>
    <n v="1"/>
    <n v="1"/>
    <d v="2019-07-18T00:00:00"/>
    <x v="14"/>
    <x v="3"/>
  </r>
  <r>
    <x v="2"/>
    <x v="4"/>
    <x v="1"/>
    <s v="2019"/>
    <n v="1869.3"/>
    <n v="124.62"/>
    <s v="Jul-19"/>
    <n v="1"/>
    <n v="2"/>
    <d v="2019-07-18T00:00:00"/>
    <x v="14"/>
    <x v="4"/>
  </r>
  <r>
    <x v="3"/>
    <x v="2"/>
    <x v="1"/>
    <s v="2019"/>
    <n v="3613.98"/>
    <n v="-1144.43"/>
    <s v="Jul-19"/>
    <n v="1"/>
    <n v="3"/>
    <d v="2019-07-18T00:00:00"/>
    <x v="14"/>
    <x v="2"/>
  </r>
  <r>
    <x v="3"/>
    <x v="2"/>
    <x v="1"/>
    <s v="2019"/>
    <n v="4582.8"/>
    <n v="2074.3000000000002"/>
    <s v="Jul-19"/>
    <n v="1"/>
    <n v="6"/>
    <d v="2019-07-18T00:00:00"/>
    <x v="14"/>
    <x v="2"/>
  </r>
  <r>
    <x v="1"/>
    <x v="2"/>
    <x v="1"/>
    <s v="2019"/>
    <n v="9961.56"/>
    <n v="498.05"/>
    <s v="Jul-19"/>
    <n v="1"/>
    <n v="3"/>
    <d v="2019-07-18T00:00:00"/>
    <x v="14"/>
    <x v="2"/>
  </r>
  <r>
    <x v="0"/>
    <x v="0"/>
    <x v="0"/>
    <s v="2019"/>
    <n v="3537.6"/>
    <n v="-176.9"/>
    <s v="Jul-19"/>
    <n v="1"/>
    <n v="8"/>
    <d v="2019-07-18T00:00:00"/>
    <x v="14"/>
    <x v="0"/>
  </r>
  <r>
    <x v="2"/>
    <x v="5"/>
    <x v="1"/>
    <s v="2019"/>
    <n v="19559.650000000001"/>
    <n v="5147.28"/>
    <s v="Jul-19"/>
    <n v="1"/>
    <n v="4"/>
    <d v="2019-07-18T00:00:00"/>
    <x v="14"/>
    <x v="5"/>
  </r>
  <r>
    <x v="3"/>
    <x v="0"/>
    <x v="1"/>
    <s v="2019"/>
    <n v="1673.99"/>
    <n v="422.9"/>
    <s v="Jul-19"/>
    <n v="1"/>
    <n v="4"/>
    <d v="2019-07-18T00:00:00"/>
    <x v="14"/>
    <x v="0"/>
  </r>
  <r>
    <x v="3"/>
    <x v="3"/>
    <x v="1"/>
    <s v="2019"/>
    <n v="18235.72"/>
    <n v="2879.32"/>
    <s v="Jul-19"/>
    <n v="1"/>
    <n v="5"/>
    <d v="2019-07-18T00:00:00"/>
    <x v="14"/>
    <x v="3"/>
  </r>
  <r>
    <x v="2"/>
    <x v="0"/>
    <x v="1"/>
    <s v="2019"/>
    <n v="10993.36"/>
    <n v="2610.9299999999998"/>
    <s v="Jul-19"/>
    <n v="1"/>
    <n v="3"/>
    <d v="2019-07-19T00:00:00"/>
    <x v="14"/>
    <x v="0"/>
  </r>
  <r>
    <x v="3"/>
    <x v="0"/>
    <x v="0"/>
    <s v="2019"/>
    <n v="934.65"/>
    <n v="280.39"/>
    <s v="Jul-19"/>
    <n v="1"/>
    <n v="8"/>
    <d v="2019-07-19T00:00:00"/>
    <x v="14"/>
    <x v="0"/>
  </r>
  <r>
    <x v="3"/>
    <x v="3"/>
    <x v="1"/>
    <s v="2019"/>
    <n v="8153.56"/>
    <n v="3433.04"/>
    <s v="Jul-19"/>
    <n v="1"/>
    <n v="7"/>
    <d v="2019-07-19T00:00:00"/>
    <x v="14"/>
    <x v="3"/>
  </r>
  <r>
    <x v="3"/>
    <x v="4"/>
    <x v="1"/>
    <s v="2019"/>
    <n v="1036.49"/>
    <n v="195.1"/>
    <s v="Jul-19"/>
    <n v="1"/>
    <n v="1"/>
    <d v="2019-07-19T00:00:00"/>
    <x v="14"/>
    <x v="4"/>
  </r>
  <r>
    <x v="3"/>
    <x v="1"/>
    <x v="1"/>
    <s v="2019"/>
    <n v="24144.12"/>
    <n v="6208.5"/>
    <s v="Jul-19"/>
    <n v="1"/>
    <n v="3"/>
    <d v="2019-07-19T00:00:00"/>
    <x v="14"/>
    <x v="1"/>
  </r>
  <r>
    <x v="1"/>
    <x v="4"/>
    <x v="1"/>
    <s v="2019"/>
    <n v="3730.56"/>
    <n v="1725.36"/>
    <s v="Jul-19"/>
    <n v="1"/>
    <n v="3"/>
    <d v="2019-07-19T00:00:00"/>
    <x v="14"/>
    <x v="4"/>
  </r>
  <r>
    <x v="3"/>
    <x v="4"/>
    <x v="1"/>
    <s v="2019"/>
    <n v="2340.64"/>
    <n v="55.07"/>
    <s v="Jul-19"/>
    <n v="1"/>
    <n v="1"/>
    <d v="2019-07-19T00:00:00"/>
    <x v="14"/>
    <x v="4"/>
  </r>
  <r>
    <x v="3"/>
    <x v="0"/>
    <x v="0"/>
    <s v="2019"/>
    <n v="5364.69"/>
    <n v="2587.65"/>
    <s v="Jul-19"/>
    <n v="1"/>
    <n v="8"/>
    <d v="2019-07-19T00:00:00"/>
    <x v="14"/>
    <x v="0"/>
  </r>
  <r>
    <x v="3"/>
    <x v="2"/>
    <x v="1"/>
    <s v="2019"/>
    <n v="5095.3500000000004"/>
    <n v="1698.45"/>
    <s v="Jul-19"/>
    <n v="1"/>
    <n v="4"/>
    <d v="2019-07-19T00:00:00"/>
    <x v="14"/>
    <x v="2"/>
  </r>
  <r>
    <x v="1"/>
    <x v="2"/>
    <x v="0"/>
    <s v="2019"/>
    <n v="5239.3999999999996"/>
    <n v="2219.04"/>
    <s v="Jul-19"/>
    <n v="1"/>
    <n v="9"/>
    <d v="2019-07-19T00:00:00"/>
    <x v="14"/>
    <x v="2"/>
  </r>
  <r>
    <x v="3"/>
    <x v="2"/>
    <x v="1"/>
    <s v="2019"/>
    <n v="9649.34"/>
    <n v="1320.42"/>
    <s v="Jul-19"/>
    <n v="1"/>
    <n v="7"/>
    <d v="2019-07-19T00:00:00"/>
    <x v="14"/>
    <x v="2"/>
  </r>
  <r>
    <x v="1"/>
    <x v="1"/>
    <x v="1"/>
    <s v="2019"/>
    <n v="25997.67"/>
    <n v="7034.67"/>
    <s v="Jul-19"/>
    <n v="1"/>
    <n v="6"/>
    <d v="2019-07-20T00:00:00"/>
    <x v="14"/>
    <x v="1"/>
  </r>
  <r>
    <x v="0"/>
    <x v="0"/>
    <x v="0"/>
    <s v="2019"/>
    <n v="3544.3"/>
    <n v="1078.7"/>
    <s v="Jul-19"/>
    <n v="1"/>
    <n v="9"/>
    <d v="2019-07-20T00:00:00"/>
    <x v="14"/>
    <x v="0"/>
  </r>
  <r>
    <x v="0"/>
    <x v="1"/>
    <x v="0"/>
    <s v="2019"/>
    <n v="10922.34"/>
    <n v="4713.84"/>
    <s v="Jul-19"/>
    <n v="1"/>
    <n v="8"/>
    <d v="2019-07-20T00:00:00"/>
    <x v="14"/>
    <x v="1"/>
  </r>
  <r>
    <x v="3"/>
    <x v="2"/>
    <x v="1"/>
    <s v="2019"/>
    <n v="8104.32"/>
    <n v="1710.88"/>
    <s v="Jul-19"/>
    <n v="1"/>
    <n v="7"/>
    <d v="2019-07-20T00:00:00"/>
    <x v="14"/>
    <x v="2"/>
  </r>
  <r>
    <x v="3"/>
    <x v="2"/>
    <x v="1"/>
    <s v="2019"/>
    <n v="17605.59"/>
    <n v="9080.7900000000009"/>
    <s v="Jul-19"/>
    <n v="1"/>
    <n v="5"/>
    <d v="2019-07-20T00:00:00"/>
    <x v="14"/>
    <x v="2"/>
  </r>
  <r>
    <x v="3"/>
    <x v="3"/>
    <x v="1"/>
    <s v="2019"/>
    <n v="5919.45"/>
    <n v="872.31"/>
    <s v="Jul-19"/>
    <n v="1"/>
    <n v="4"/>
    <d v="2019-07-20T00:00:00"/>
    <x v="14"/>
    <x v="3"/>
  </r>
  <r>
    <x v="0"/>
    <x v="1"/>
    <x v="1"/>
    <s v="2019"/>
    <n v="4769.7299999999996"/>
    <n v="1748.88"/>
    <s v="Jul-19"/>
    <n v="1"/>
    <n v="6"/>
    <d v="2019-07-20T00:00:00"/>
    <x v="14"/>
    <x v="1"/>
  </r>
  <r>
    <x v="1"/>
    <x v="0"/>
    <x v="1"/>
    <s v="2019"/>
    <n v="1425.76"/>
    <n v="720.37"/>
    <s v="Jul-19"/>
    <n v="1"/>
    <n v="1"/>
    <d v="2019-07-20T00:00:00"/>
    <x v="14"/>
    <x v="0"/>
  </r>
  <r>
    <x v="3"/>
    <x v="0"/>
    <x v="1"/>
    <s v="2019"/>
    <n v="2851.52"/>
    <n v="420.24"/>
    <s v="Jul-19"/>
    <n v="1"/>
    <n v="2"/>
    <d v="2019-07-21T00:00:00"/>
    <x v="14"/>
    <x v="0"/>
  </r>
  <r>
    <x v="0"/>
    <x v="1"/>
    <x v="1"/>
    <s v="2019"/>
    <n v="5016.96"/>
    <n v="1379.64"/>
    <s v="Jul-19"/>
    <n v="1"/>
    <n v="6"/>
    <d v="2019-07-21T00:00:00"/>
    <x v="14"/>
    <x v="1"/>
  </r>
  <r>
    <x v="0"/>
    <x v="0"/>
    <x v="1"/>
    <s v="2019"/>
    <n v="1107.51"/>
    <n v="128.25"/>
    <s v="Jul-19"/>
    <n v="1"/>
    <n v="6"/>
    <d v="2019-07-21T00:00:00"/>
    <x v="14"/>
    <x v="0"/>
  </r>
  <r>
    <x v="3"/>
    <x v="0"/>
    <x v="1"/>
    <s v="2019"/>
    <n v="1510.18"/>
    <n v="476"/>
    <s v="Jul-19"/>
    <n v="1"/>
    <n v="1"/>
    <d v="2019-07-21T00:00:00"/>
    <x v="14"/>
    <x v="0"/>
  </r>
  <r>
    <x v="3"/>
    <x v="0"/>
    <x v="1"/>
    <s v="2019"/>
    <n v="13240.27"/>
    <n v="2446.5500000000002"/>
    <s v="Jul-19"/>
    <n v="1"/>
    <n v="1"/>
    <d v="2019-07-21T00:00:00"/>
    <x v="14"/>
    <x v="0"/>
  </r>
  <r>
    <x v="0"/>
    <x v="0"/>
    <x v="1"/>
    <s v="2019"/>
    <n v="2846.16"/>
    <n v="1296.5999999999999"/>
    <s v="Jul-19"/>
    <n v="1"/>
    <n v="2"/>
    <d v="2019-07-21T00:00:00"/>
    <x v="14"/>
    <x v="0"/>
  </r>
  <r>
    <x v="0"/>
    <x v="5"/>
    <x v="1"/>
    <s v="2019"/>
    <n v="27798.3"/>
    <n v="8339.5"/>
    <s v="Jul-19"/>
    <n v="1"/>
    <n v="2"/>
    <d v="2019-07-21T00:00:00"/>
    <x v="14"/>
    <x v="5"/>
  </r>
  <r>
    <x v="0"/>
    <x v="5"/>
    <x v="0"/>
    <s v="2019"/>
    <n v="6139.34"/>
    <n v="2869.46"/>
    <s v="Jul-19"/>
    <n v="1"/>
    <n v="10"/>
    <d v="2019-07-21T00:00:00"/>
    <x v="14"/>
    <x v="5"/>
  </r>
  <r>
    <x v="2"/>
    <x v="3"/>
    <x v="1"/>
    <s v="2019"/>
    <n v="1640.16"/>
    <n v="109.34"/>
    <s v="Jul-19"/>
    <n v="1"/>
    <n v="7"/>
    <d v="2019-07-21T00:00:00"/>
    <x v="14"/>
    <x v="3"/>
  </r>
  <r>
    <x v="0"/>
    <x v="3"/>
    <x v="1"/>
    <s v="2019"/>
    <n v="3500.75"/>
    <n v="1989.9"/>
    <s v="Jul-19"/>
    <n v="1"/>
    <n v="6"/>
    <d v="2019-07-21T00:00:00"/>
    <x v="14"/>
    <x v="3"/>
  </r>
  <r>
    <x v="3"/>
    <x v="0"/>
    <x v="1"/>
    <s v="2019"/>
    <n v="711.54"/>
    <n v="55.34"/>
    <s v="Jul-19"/>
    <n v="1"/>
    <n v="6"/>
    <d v="2019-07-21T00:00:00"/>
    <x v="14"/>
    <x v="0"/>
  </r>
  <r>
    <x v="3"/>
    <x v="4"/>
    <x v="1"/>
    <s v="2019"/>
    <n v="6727.81"/>
    <n v="3186.86"/>
    <s v="Jul-19"/>
    <n v="1"/>
    <n v="3"/>
    <d v="2019-07-21T00:00:00"/>
    <x v="14"/>
    <x v="4"/>
  </r>
  <r>
    <x v="1"/>
    <x v="0"/>
    <x v="0"/>
    <s v="2019"/>
    <n v="2215.02"/>
    <n v="1235.74"/>
    <s v="Jul-19"/>
    <n v="1"/>
    <n v="9"/>
    <d v="2019-07-22T00:00:00"/>
    <x v="14"/>
    <x v="0"/>
  </r>
  <r>
    <x v="3"/>
    <x v="0"/>
    <x v="1"/>
    <s v="2019"/>
    <n v="4068.24"/>
    <n v="1282.3800000000001"/>
    <s v="Jul-19"/>
    <n v="1"/>
    <n v="6"/>
    <d v="2019-07-22T00:00:00"/>
    <x v="14"/>
    <x v="0"/>
  </r>
  <r>
    <x v="3"/>
    <x v="3"/>
    <x v="0"/>
    <s v="2019"/>
    <n v="1380.74"/>
    <n v="405.22"/>
    <s v="Jul-19"/>
    <n v="1"/>
    <n v="10"/>
    <d v="2019-07-22T00:00:00"/>
    <x v="14"/>
    <x v="3"/>
  </r>
  <r>
    <x v="3"/>
    <x v="2"/>
    <x v="0"/>
    <s v="2019"/>
    <n v="7741.98"/>
    <n v="1935.5"/>
    <s v="Jul-19"/>
    <n v="1"/>
    <n v="8"/>
    <d v="2019-07-22T00:00:00"/>
    <x v="14"/>
    <x v="2"/>
  </r>
  <r>
    <x v="1"/>
    <x v="1"/>
    <x v="0"/>
    <s v="2019"/>
    <n v="34190.1"/>
    <n v="11776.59"/>
    <s v="Jul-19"/>
    <n v="1"/>
    <n v="10"/>
    <d v="2019-07-22T00:00:00"/>
    <x v="14"/>
    <x v="1"/>
  </r>
  <r>
    <x v="0"/>
    <x v="4"/>
    <x v="1"/>
    <s v="2019"/>
    <n v="6765.66"/>
    <n v="1202.79"/>
    <s v="Jul-19"/>
    <n v="1"/>
    <n v="7"/>
    <d v="2019-07-22T00:00:00"/>
    <x v="14"/>
    <x v="4"/>
  </r>
  <r>
    <x v="3"/>
    <x v="0"/>
    <x v="1"/>
    <s v="2019"/>
    <n v="8728.2199999999993"/>
    <n v="853.85"/>
    <s v="Jul-19"/>
    <n v="1"/>
    <n v="4"/>
    <d v="2019-07-22T00:00:00"/>
    <x v="14"/>
    <x v="0"/>
  </r>
  <r>
    <x v="2"/>
    <x v="1"/>
    <x v="0"/>
    <s v="2019"/>
    <n v="2966.09"/>
    <n v="1248.8800000000001"/>
    <s v="Jul-19"/>
    <n v="1"/>
    <n v="8"/>
    <d v="2019-07-22T00:00:00"/>
    <x v="14"/>
    <x v="1"/>
  </r>
  <r>
    <x v="0"/>
    <x v="1"/>
    <x v="1"/>
    <s v="2019"/>
    <n v="1913.52"/>
    <n v="1013.04"/>
    <s v="Jul-19"/>
    <n v="1"/>
    <n v="4"/>
    <d v="2019-07-22T00:00:00"/>
    <x v="14"/>
    <x v="1"/>
  </r>
  <r>
    <x v="3"/>
    <x v="4"/>
    <x v="1"/>
    <s v="2019"/>
    <n v="6797.82"/>
    <n v="2862.24"/>
    <s v="Jul-19"/>
    <n v="1"/>
    <n v="3"/>
    <d v="2019-07-22T00:00:00"/>
    <x v="14"/>
    <x v="4"/>
  </r>
  <r>
    <x v="0"/>
    <x v="2"/>
    <x v="1"/>
    <s v="2019"/>
    <n v="26060.32"/>
    <n v="7051.6"/>
    <s v="Jul-19"/>
    <n v="1"/>
    <n v="4"/>
    <d v="2019-07-22T00:00:00"/>
    <x v="14"/>
    <x v="2"/>
  </r>
  <r>
    <x v="3"/>
    <x v="2"/>
    <x v="1"/>
    <s v="2019"/>
    <n v="1497.78"/>
    <n v="775.32"/>
    <s v="Jul-19"/>
    <n v="1"/>
    <n v="5"/>
    <d v="2019-07-22T00:00:00"/>
    <x v="14"/>
    <x v="2"/>
  </r>
  <r>
    <x v="3"/>
    <x v="4"/>
    <x v="1"/>
    <s v="2019"/>
    <n v="3599.78"/>
    <n v="1721.62"/>
    <s v="Jul-19"/>
    <n v="1"/>
    <n v="2"/>
    <d v="2019-07-23T00:00:00"/>
    <x v="14"/>
    <x v="4"/>
  </r>
  <r>
    <x v="3"/>
    <x v="0"/>
    <x v="0"/>
    <s v="2019"/>
    <n v="20658.78"/>
    <n v="7345.32"/>
    <s v="Jul-19"/>
    <n v="1"/>
    <n v="8"/>
    <d v="2019-07-23T00:00:00"/>
    <x v="14"/>
    <x v="0"/>
  </r>
  <r>
    <x v="3"/>
    <x v="0"/>
    <x v="0"/>
    <s v="2019"/>
    <n v="2100.4499999999998"/>
    <n v="353.76"/>
    <s v="Jul-19"/>
    <n v="1"/>
    <n v="8"/>
    <d v="2019-07-23T00:00:00"/>
    <x v="14"/>
    <x v="0"/>
  </r>
  <r>
    <x v="3"/>
    <x v="5"/>
    <x v="1"/>
    <s v="2019"/>
    <n v="5436.65"/>
    <n v="1654.64"/>
    <s v="Jul-19"/>
    <n v="1"/>
    <n v="5"/>
    <d v="2019-07-23T00:00:00"/>
    <x v="14"/>
    <x v="5"/>
  </r>
  <r>
    <x v="3"/>
    <x v="5"/>
    <x v="1"/>
    <s v="2019"/>
    <n v="4022.68"/>
    <n v="2328.92"/>
    <s v="Jul-19"/>
    <n v="1"/>
    <n v="3"/>
    <d v="2019-07-23T00:00:00"/>
    <x v="14"/>
    <x v="5"/>
  </r>
  <r>
    <x v="3"/>
    <x v="1"/>
    <x v="0"/>
    <s v="2019"/>
    <n v="1165"/>
    <n v="658.48"/>
    <s v="Jul-19"/>
    <n v="1"/>
    <n v="10"/>
    <d v="2019-07-23T00:00:00"/>
    <x v="14"/>
    <x v="1"/>
  </r>
  <r>
    <x v="0"/>
    <x v="2"/>
    <x v="1"/>
    <s v="2019"/>
    <n v="14107.52"/>
    <n v="-1612.32"/>
    <s v="Jul-19"/>
    <n v="1"/>
    <n v="3"/>
    <d v="2019-07-23T00:00:00"/>
    <x v="14"/>
    <x v="2"/>
  </r>
  <r>
    <x v="0"/>
    <x v="2"/>
    <x v="1"/>
    <s v="2019"/>
    <n v="10595.92"/>
    <n v="4376.59"/>
    <s v="Jul-19"/>
    <n v="1"/>
    <n v="3"/>
    <d v="2019-07-23T00:00:00"/>
    <x v="14"/>
    <x v="2"/>
  </r>
  <r>
    <x v="2"/>
    <x v="3"/>
    <x v="0"/>
    <s v="2019"/>
    <n v="33655.440000000002"/>
    <n v="6950.58"/>
    <s v="Jul-19"/>
    <n v="1"/>
    <n v="8"/>
    <d v="2019-07-24T00:00:00"/>
    <x v="14"/>
    <x v="3"/>
  </r>
  <r>
    <x v="0"/>
    <x v="4"/>
    <x v="1"/>
    <s v="2019"/>
    <n v="246.56"/>
    <n v="29.48"/>
    <s v="Jul-19"/>
    <n v="1"/>
    <n v="3"/>
    <d v="2019-07-24T00:00:00"/>
    <x v="14"/>
    <x v="4"/>
  </r>
  <r>
    <x v="3"/>
    <x v="4"/>
    <x v="1"/>
    <s v="2019"/>
    <n v="4807.92"/>
    <n v="1724.58"/>
    <s v="Jul-19"/>
    <n v="1"/>
    <n v="1"/>
    <d v="2019-07-24T00:00:00"/>
    <x v="14"/>
    <x v="4"/>
  </r>
  <r>
    <x v="0"/>
    <x v="0"/>
    <x v="1"/>
    <s v="2019"/>
    <n v="5792.15"/>
    <n v="2743.65"/>
    <s v="Jul-19"/>
    <n v="1"/>
    <n v="3"/>
    <d v="2019-07-24T00:00:00"/>
    <x v="14"/>
    <x v="0"/>
  </r>
  <r>
    <x v="3"/>
    <x v="1"/>
    <x v="1"/>
    <s v="2019"/>
    <n v="198.32"/>
    <n v="59.5"/>
    <s v="Jul-19"/>
    <n v="1"/>
    <n v="2"/>
    <d v="2019-07-24T00:00:00"/>
    <x v="14"/>
    <x v="1"/>
  </r>
  <r>
    <x v="1"/>
    <x v="2"/>
    <x v="1"/>
    <s v="2019"/>
    <n v="3439.51"/>
    <n v="1607.59"/>
    <s v="Jul-19"/>
    <n v="1"/>
    <n v="2"/>
    <d v="2019-07-24T00:00:00"/>
    <x v="14"/>
    <x v="2"/>
  </r>
  <r>
    <x v="3"/>
    <x v="1"/>
    <x v="1"/>
    <s v="2019"/>
    <n v="14703.15"/>
    <n v="7738.47"/>
    <s v="Jul-19"/>
    <n v="1"/>
    <n v="4"/>
    <d v="2019-07-24T00:00:00"/>
    <x v="14"/>
    <x v="1"/>
  </r>
  <r>
    <x v="3"/>
    <x v="5"/>
    <x v="0"/>
    <s v="2019"/>
    <n v="14399.1"/>
    <n v="4695.34"/>
    <s v="Jul-19"/>
    <n v="1"/>
    <n v="9"/>
    <d v="2019-07-24T00:00:00"/>
    <x v="14"/>
    <x v="5"/>
  </r>
  <r>
    <x v="0"/>
    <x v="1"/>
    <x v="1"/>
    <s v="2019"/>
    <n v="2393.2399999999998"/>
    <n v="529.03"/>
    <s v="Jul-19"/>
    <n v="1"/>
    <n v="5"/>
    <d v="2019-07-24T00:00:00"/>
    <x v="14"/>
    <x v="1"/>
  </r>
  <r>
    <x v="3"/>
    <x v="2"/>
    <x v="1"/>
    <s v="2019"/>
    <n v="478.38"/>
    <n v="-119.6"/>
    <s v="Jul-19"/>
    <n v="1"/>
    <n v="2"/>
    <d v="2019-07-25T00:00:00"/>
    <x v="14"/>
    <x v="2"/>
  </r>
  <r>
    <x v="0"/>
    <x v="1"/>
    <x v="1"/>
    <s v="2019"/>
    <n v="14812.09"/>
    <n v="4186.03"/>
    <s v="Jul-19"/>
    <n v="1"/>
    <n v="7"/>
    <d v="2019-07-25T00:00:00"/>
    <x v="14"/>
    <x v="1"/>
  </r>
  <r>
    <x v="3"/>
    <x v="0"/>
    <x v="1"/>
    <s v="2019"/>
    <n v="8023.92"/>
    <n v="3911.67"/>
    <s v="Jul-19"/>
    <n v="1"/>
    <n v="3"/>
    <d v="2019-07-25T00:00:00"/>
    <x v="14"/>
    <x v="0"/>
  </r>
  <r>
    <x v="3"/>
    <x v="1"/>
    <x v="1"/>
    <s v="2019"/>
    <n v="6303.36"/>
    <n v="630.34"/>
    <s v="Jul-19"/>
    <n v="1"/>
    <n v="5"/>
    <d v="2019-07-25T00:00:00"/>
    <x v="14"/>
    <x v="1"/>
  </r>
  <r>
    <x v="1"/>
    <x v="3"/>
    <x v="1"/>
    <s v="2019"/>
    <n v="12235.54"/>
    <n v="4521.84"/>
    <s v="Jul-19"/>
    <n v="1"/>
    <n v="1"/>
    <d v="2019-07-25T00:00:00"/>
    <x v="14"/>
    <x v="3"/>
  </r>
  <r>
    <x v="0"/>
    <x v="2"/>
    <x v="1"/>
    <s v="2019"/>
    <n v="2653.2"/>
    <n v="1031.8"/>
    <s v="Jul-19"/>
    <n v="1"/>
    <n v="3"/>
    <d v="2019-07-26T00:00:00"/>
    <x v="14"/>
    <x v="2"/>
  </r>
  <r>
    <x v="0"/>
    <x v="1"/>
    <x v="0"/>
    <s v="2019"/>
    <n v="11440.38"/>
    <n v="1243.5"/>
    <s v="Jul-19"/>
    <n v="1"/>
    <n v="8"/>
    <d v="2019-07-26T00:00:00"/>
    <x v="14"/>
    <x v="1"/>
  </r>
  <r>
    <x v="2"/>
    <x v="0"/>
    <x v="1"/>
    <s v="2019"/>
    <n v="11982.95"/>
    <n v="1027.0999999999999"/>
    <s v="Jul-19"/>
    <n v="1"/>
    <n v="5"/>
    <d v="2019-07-26T00:00:00"/>
    <x v="14"/>
    <x v="0"/>
  </r>
  <r>
    <x v="3"/>
    <x v="5"/>
    <x v="1"/>
    <s v="2019"/>
    <n v="171.85"/>
    <n v="50.65"/>
    <s v="Jul-19"/>
    <n v="1"/>
    <n v="1"/>
    <d v="2019-07-26T00:00:00"/>
    <x v="14"/>
    <x v="5"/>
  </r>
  <r>
    <x v="0"/>
    <x v="2"/>
    <x v="1"/>
    <s v="2019"/>
    <n v="9369.2800000000007"/>
    <n v="5325.68"/>
    <s v="Jul-19"/>
    <n v="1"/>
    <n v="5"/>
    <d v="2019-07-26T00:00:00"/>
    <x v="14"/>
    <x v="2"/>
  </r>
  <r>
    <x v="1"/>
    <x v="0"/>
    <x v="1"/>
    <s v="2019"/>
    <n v="40645.42"/>
    <n v="18113.75"/>
    <s v="Jul-19"/>
    <n v="1"/>
    <n v="6"/>
    <d v="2019-07-26T00:00:00"/>
    <x v="14"/>
    <x v="0"/>
  </r>
  <r>
    <x v="0"/>
    <x v="2"/>
    <x v="1"/>
    <s v="2019"/>
    <n v="3644.8"/>
    <n v="728.96"/>
    <s v="Jul-19"/>
    <n v="1"/>
    <n v="1"/>
    <d v="2019-07-26T00:00:00"/>
    <x v="14"/>
    <x v="2"/>
  </r>
  <r>
    <x v="3"/>
    <x v="2"/>
    <x v="1"/>
    <s v="2019"/>
    <n v="1725.92"/>
    <n v="637.84"/>
    <s v="Jul-19"/>
    <n v="1"/>
    <n v="5"/>
    <d v="2019-07-26T00:00:00"/>
    <x v="14"/>
    <x v="2"/>
  </r>
  <r>
    <x v="0"/>
    <x v="1"/>
    <x v="1"/>
    <s v="2019"/>
    <n v="6326.81"/>
    <n v="1931.37"/>
    <s v="Jul-19"/>
    <n v="1"/>
    <n v="5"/>
    <d v="2019-07-27T00:00:00"/>
    <x v="14"/>
    <x v="1"/>
  </r>
  <r>
    <x v="0"/>
    <x v="1"/>
    <x v="1"/>
    <s v="2019"/>
    <n v="11668.05"/>
    <n v="648.20000000000005"/>
    <s v="Jul-19"/>
    <n v="1"/>
    <n v="6"/>
    <d v="2019-07-27T00:00:00"/>
    <x v="14"/>
    <x v="1"/>
  </r>
  <r>
    <x v="0"/>
    <x v="0"/>
    <x v="0"/>
    <s v="2019"/>
    <n v="6398.23"/>
    <n v="1947.31"/>
    <s v="Jul-19"/>
    <n v="1"/>
    <n v="8"/>
    <d v="2019-07-27T00:00:00"/>
    <x v="14"/>
    <x v="0"/>
  </r>
  <r>
    <x v="0"/>
    <x v="5"/>
    <x v="0"/>
    <s v="2019"/>
    <n v="2329.9899999999998"/>
    <n v="683.8"/>
    <s v="Jul-19"/>
    <n v="1"/>
    <n v="9"/>
    <d v="2019-07-27T00:00:00"/>
    <x v="14"/>
    <x v="5"/>
  </r>
  <r>
    <x v="3"/>
    <x v="1"/>
    <x v="1"/>
    <s v="2019"/>
    <n v="9583.68"/>
    <n v="239.58"/>
    <s v="Jul-19"/>
    <n v="1"/>
    <n v="6"/>
    <d v="2019-07-27T00:00:00"/>
    <x v="14"/>
    <x v="1"/>
  </r>
  <r>
    <x v="2"/>
    <x v="1"/>
    <x v="1"/>
    <s v="2019"/>
    <n v="4838.74"/>
    <n v="1788.24"/>
    <s v="Jul-19"/>
    <n v="1"/>
    <n v="5"/>
    <d v="2019-07-27T00:00:00"/>
    <x v="14"/>
    <x v="1"/>
  </r>
  <r>
    <x v="0"/>
    <x v="0"/>
    <x v="0"/>
    <s v="2019"/>
    <n v="3132.25"/>
    <n v="1584.55"/>
    <s v="Jul-19"/>
    <n v="1"/>
    <n v="8"/>
    <d v="2019-07-27T00:00:00"/>
    <x v="14"/>
    <x v="0"/>
  </r>
  <r>
    <x v="1"/>
    <x v="2"/>
    <x v="1"/>
    <s v="2019"/>
    <n v="10974.6"/>
    <n v="1341.35"/>
    <s v="Jul-19"/>
    <n v="1"/>
    <n v="1"/>
    <d v="2019-07-27T00:00:00"/>
    <x v="14"/>
    <x v="2"/>
  </r>
  <r>
    <x v="0"/>
    <x v="0"/>
    <x v="0"/>
    <s v="2019"/>
    <n v="6799.83"/>
    <n v="2239.9499999999998"/>
    <s v="Jul-19"/>
    <n v="1"/>
    <n v="10"/>
    <d v="2019-07-28T00:00:00"/>
    <x v="14"/>
    <x v="0"/>
  </r>
  <r>
    <x v="3"/>
    <x v="2"/>
    <x v="1"/>
    <s v="2019"/>
    <n v="21487.7"/>
    <n v="7006.88"/>
    <s v="Jul-19"/>
    <n v="1"/>
    <n v="4"/>
    <d v="2019-07-28T00:00:00"/>
    <x v="14"/>
    <x v="2"/>
  </r>
  <r>
    <x v="3"/>
    <x v="3"/>
    <x v="0"/>
    <s v="2019"/>
    <n v="10691.19"/>
    <n v="1544.28"/>
    <s v="Jul-19"/>
    <n v="1"/>
    <n v="8"/>
    <d v="2019-07-28T00:00:00"/>
    <x v="14"/>
    <x v="3"/>
  </r>
  <r>
    <x v="3"/>
    <x v="0"/>
    <x v="1"/>
    <s v="2019"/>
    <n v="23575.96"/>
    <n v="3722.52"/>
    <s v="Jul-19"/>
    <n v="1"/>
    <n v="2"/>
    <d v="2019-07-28T00:00:00"/>
    <x v="14"/>
    <x v="0"/>
  </r>
  <r>
    <x v="3"/>
    <x v="1"/>
    <x v="0"/>
    <s v="2019"/>
    <n v="2021.79"/>
    <n v="439.51"/>
    <s v="Jul-19"/>
    <n v="1"/>
    <n v="9"/>
    <d v="2019-07-28T00:00:00"/>
    <x v="14"/>
    <x v="1"/>
  </r>
  <r>
    <x v="3"/>
    <x v="0"/>
    <x v="1"/>
    <s v="2019"/>
    <n v="6131.84"/>
    <n v="536.52"/>
    <s v="Jul-19"/>
    <n v="1"/>
    <n v="1"/>
    <d v="2019-07-28T00:00:00"/>
    <x v="14"/>
    <x v="0"/>
  </r>
  <r>
    <x v="3"/>
    <x v="0"/>
    <x v="1"/>
    <s v="2019"/>
    <n v="28702.799999999999"/>
    <n v="3508.08"/>
    <s v="Jul-19"/>
    <n v="1"/>
    <n v="5"/>
    <d v="2019-07-28T00:00:00"/>
    <x v="14"/>
    <x v="0"/>
  </r>
  <r>
    <x v="0"/>
    <x v="0"/>
    <x v="0"/>
    <s v="2019"/>
    <n v="15068.97"/>
    <n v="1950.13"/>
    <s v="Jul-19"/>
    <n v="1"/>
    <n v="10"/>
    <d v="2019-07-29T00:00:00"/>
    <x v="14"/>
    <x v="0"/>
  </r>
  <r>
    <x v="1"/>
    <x v="5"/>
    <x v="1"/>
    <s v="2019"/>
    <n v="3723.06"/>
    <n v="1456.86"/>
    <s v="Jul-19"/>
    <n v="1"/>
    <n v="5"/>
    <d v="2019-07-29T00:00:00"/>
    <x v="14"/>
    <x v="5"/>
  </r>
  <r>
    <x v="0"/>
    <x v="4"/>
    <x v="1"/>
    <s v="2019"/>
    <n v="48119.4"/>
    <n v="24312.92"/>
    <s v="Jul-19"/>
    <n v="1"/>
    <n v="3"/>
    <d v="2019-07-29T00:00:00"/>
    <x v="14"/>
    <x v="4"/>
  </r>
  <r>
    <x v="1"/>
    <x v="4"/>
    <x v="1"/>
    <s v="2019"/>
    <n v="7579.04"/>
    <n v="108.28"/>
    <s v="Jul-19"/>
    <n v="1"/>
    <n v="1"/>
    <d v="2019-07-29T00:00:00"/>
    <x v="14"/>
    <x v="4"/>
  </r>
  <r>
    <x v="3"/>
    <x v="0"/>
    <x v="0"/>
    <s v="2019"/>
    <n v="1688.4"/>
    <n v="600.32000000000005"/>
    <s v="Jul-19"/>
    <n v="1"/>
    <n v="8"/>
    <d v="2019-07-29T00:00:00"/>
    <x v="14"/>
    <x v="0"/>
  </r>
  <r>
    <x v="1"/>
    <x v="0"/>
    <x v="0"/>
    <s v="2019"/>
    <n v="964.8"/>
    <n v="120.6"/>
    <s v="Jul-19"/>
    <n v="1"/>
    <n v="9"/>
    <d v="2019-07-29T00:00:00"/>
    <x v="14"/>
    <x v="0"/>
  </r>
  <r>
    <x v="3"/>
    <x v="0"/>
    <x v="1"/>
    <s v="2019"/>
    <n v="1140.3399999999999"/>
    <n v="297.49"/>
    <s v="Jul-19"/>
    <n v="1"/>
    <n v="3"/>
    <d v="2019-07-29T00:00:00"/>
    <x v="14"/>
    <x v="0"/>
  </r>
  <r>
    <x v="0"/>
    <x v="1"/>
    <x v="0"/>
    <s v="2019"/>
    <n v="27549.06"/>
    <n v="7477.62"/>
    <s v="Jul-19"/>
    <n v="1"/>
    <n v="9"/>
    <d v="2019-07-29T00:00:00"/>
    <x v="14"/>
    <x v="1"/>
  </r>
  <r>
    <x v="3"/>
    <x v="0"/>
    <x v="0"/>
    <s v="2019"/>
    <n v="5074.25"/>
    <n v="298.49"/>
    <s v="Jul-19"/>
    <n v="1"/>
    <n v="8"/>
    <d v="2019-07-29T00:00:00"/>
    <x v="14"/>
    <x v="0"/>
  </r>
  <r>
    <x v="0"/>
    <x v="2"/>
    <x v="1"/>
    <s v="2019"/>
    <n v="7332.48"/>
    <n v="2315.52"/>
    <s v="Jul-19"/>
    <n v="1"/>
    <n v="6"/>
    <d v="2019-07-29T00:00:00"/>
    <x v="14"/>
    <x v="2"/>
  </r>
  <r>
    <x v="3"/>
    <x v="0"/>
    <x v="1"/>
    <s v="2019"/>
    <n v="7889.92"/>
    <n v="3601.92"/>
    <s v="Jul-19"/>
    <n v="1"/>
    <n v="7"/>
    <d v="2019-07-30T00:00:00"/>
    <x v="14"/>
    <x v="0"/>
  </r>
  <r>
    <x v="2"/>
    <x v="3"/>
    <x v="0"/>
    <s v="2019"/>
    <n v="712.88"/>
    <n v="127.56"/>
    <s v="Jul-19"/>
    <n v="1"/>
    <n v="10"/>
    <d v="2019-07-30T00:00:00"/>
    <x v="14"/>
    <x v="3"/>
  </r>
  <r>
    <x v="0"/>
    <x v="1"/>
    <x v="1"/>
    <s v="2019"/>
    <n v="22341.15"/>
    <n v="12699.15"/>
    <s v="Jul-19"/>
    <n v="1"/>
    <n v="6"/>
    <d v="2019-07-31T00:00:00"/>
    <x v="14"/>
    <x v="1"/>
  </r>
  <r>
    <x v="1"/>
    <x v="0"/>
    <x v="1"/>
    <s v="2019"/>
    <n v="16084.35"/>
    <n v="5248.56"/>
    <s v="Jul-19"/>
    <n v="1"/>
    <n v="4"/>
    <d v="2019-07-31T00:00:00"/>
    <x v="14"/>
    <x v="0"/>
  </r>
  <r>
    <x v="3"/>
    <x v="0"/>
    <x v="0"/>
    <s v="2019"/>
    <n v="16080"/>
    <n v="2948"/>
    <s v="Jul-19"/>
    <n v="1"/>
    <n v="9"/>
    <d v="2019-07-31T00:00:00"/>
    <x v="14"/>
    <x v="0"/>
  </r>
  <r>
    <x v="3"/>
    <x v="0"/>
    <x v="0"/>
    <s v="2019"/>
    <n v="7298.18"/>
    <n v="2855.82"/>
    <s v="Jul-19"/>
    <n v="1"/>
    <n v="8"/>
    <d v="2019-07-31T00:00:00"/>
    <x v="14"/>
    <x v="0"/>
  </r>
  <r>
    <x v="1"/>
    <x v="3"/>
    <x v="1"/>
    <s v="2019"/>
    <n v="15999.6"/>
    <n v="4599.8999999999996"/>
    <s v="Jul-19"/>
    <n v="1"/>
    <n v="5"/>
    <d v="2019-07-31T00:00:00"/>
    <x v="14"/>
    <x v="3"/>
  </r>
  <r>
    <x v="1"/>
    <x v="3"/>
    <x v="0"/>
    <s v="2019"/>
    <n v="5724.48"/>
    <n v="2504.46"/>
    <s v="Jul-19"/>
    <n v="1"/>
    <n v="10"/>
    <d v="2019-07-31T00:00:00"/>
    <x v="14"/>
    <x v="3"/>
  </r>
  <r>
    <x v="0"/>
    <x v="0"/>
    <x v="1"/>
    <s v="2019"/>
    <n v="5535.54"/>
    <n v="390.72"/>
    <s v="Jul-19"/>
    <n v="1"/>
    <n v="5"/>
    <d v="2019-07-31T00:00:00"/>
    <x v="14"/>
    <x v="0"/>
  </r>
  <r>
    <x v="3"/>
    <x v="0"/>
    <x v="1"/>
    <s v="2019"/>
    <n v="21768.3"/>
    <n v="8019.9"/>
    <s v="Jul-19"/>
    <n v="1"/>
    <n v="1"/>
    <d v="2019-07-31T00:00:00"/>
    <x v="14"/>
    <x v="0"/>
  </r>
  <r>
    <x v="3"/>
    <x v="0"/>
    <x v="1"/>
    <s v="2019"/>
    <n v="3846.34"/>
    <n v="1714.14"/>
    <s v="Jul-19"/>
    <n v="1"/>
    <n v="6"/>
    <d v="2019-07-31T00:00:00"/>
    <x v="14"/>
    <x v="0"/>
  </r>
  <r>
    <x v="3"/>
    <x v="0"/>
    <x v="1"/>
    <s v="2019"/>
    <n v="20011.560000000001"/>
    <n v="8215.24"/>
    <s v="Jul-19"/>
    <n v="1"/>
    <n v="2"/>
    <d v="2019-07-31T00:00:00"/>
    <x v="14"/>
    <x v="0"/>
  </r>
  <r>
    <x v="0"/>
    <x v="4"/>
    <x v="0"/>
    <s v="2019"/>
    <n v="12341.74"/>
    <n v="2208.54"/>
    <s v="Jul-19"/>
    <n v="1"/>
    <n v="10"/>
    <d v="2019-07-31T00:00:00"/>
    <x v="14"/>
    <x v="4"/>
  </r>
  <r>
    <x v="1"/>
    <x v="1"/>
    <x v="1"/>
    <s v="2019"/>
    <n v="4314.8"/>
    <n v="984.9"/>
    <s v="Jul-19"/>
    <n v="1"/>
    <n v="6"/>
    <d v="2019-07-31T00:00:00"/>
    <x v="14"/>
    <x v="1"/>
  </r>
  <r>
    <x v="0"/>
    <x v="1"/>
    <x v="1"/>
    <s v="2019"/>
    <n v="21105.54"/>
    <n v="9864.5400000000009"/>
    <s v="Aug-19"/>
    <n v="1"/>
    <n v="4"/>
    <d v="2019-08-01T00:00:00"/>
    <x v="15"/>
    <x v="1"/>
  </r>
  <r>
    <x v="0"/>
    <x v="0"/>
    <x v="1"/>
    <s v="2019"/>
    <n v="8630.94"/>
    <n v="2180.46"/>
    <s v="Aug-19"/>
    <n v="1"/>
    <n v="4"/>
    <d v="2019-08-01T00:00:00"/>
    <x v="15"/>
    <x v="0"/>
  </r>
  <r>
    <x v="2"/>
    <x v="2"/>
    <x v="1"/>
    <s v="2019"/>
    <n v="7026.96"/>
    <n v="1775.24"/>
    <s v="Aug-19"/>
    <n v="1"/>
    <n v="7"/>
    <d v="2019-08-01T00:00:00"/>
    <x v="15"/>
    <x v="2"/>
  </r>
  <r>
    <x v="1"/>
    <x v="4"/>
    <x v="1"/>
    <s v="2019"/>
    <n v="24144.12"/>
    <n v="12608.61"/>
    <s v="Aug-19"/>
    <n v="1"/>
    <n v="7"/>
    <d v="2019-08-01T00:00:00"/>
    <x v="15"/>
    <x v="4"/>
  </r>
  <r>
    <x v="1"/>
    <x v="0"/>
    <x v="1"/>
    <s v="2019"/>
    <n v="14894.1"/>
    <n v="4233.0600000000004"/>
    <s v="Aug-19"/>
    <n v="1"/>
    <n v="7"/>
    <d v="2019-08-01T00:00:00"/>
    <x v="15"/>
    <x v="0"/>
  </r>
  <r>
    <x v="1"/>
    <x v="5"/>
    <x v="0"/>
    <s v="2019"/>
    <n v="797.3"/>
    <n v="9.4"/>
    <s v="Aug-19"/>
    <n v="1"/>
    <n v="9"/>
    <d v="2019-08-01T00:00:00"/>
    <x v="15"/>
    <x v="5"/>
  </r>
  <r>
    <x v="0"/>
    <x v="0"/>
    <x v="0"/>
    <s v="2019"/>
    <n v="126.63"/>
    <n v="10.85"/>
    <s v="Aug-19"/>
    <n v="1"/>
    <n v="9"/>
    <d v="2019-08-01T00:00:00"/>
    <x v="15"/>
    <x v="0"/>
  </r>
  <r>
    <x v="3"/>
    <x v="5"/>
    <x v="1"/>
    <s v="2019"/>
    <n v="14183.36"/>
    <n v="3391.67"/>
    <s v="Aug-19"/>
    <n v="1"/>
    <n v="1"/>
    <d v="2019-08-01T00:00:00"/>
    <x v="15"/>
    <x v="5"/>
  </r>
  <r>
    <x v="3"/>
    <x v="4"/>
    <x v="1"/>
    <s v="2019"/>
    <n v="41302.480000000003"/>
    <n v="11738.61"/>
    <s v="Aug-19"/>
    <n v="1"/>
    <n v="7"/>
    <d v="2019-08-01T00:00:00"/>
    <x v="15"/>
    <x v="4"/>
  </r>
  <r>
    <x v="1"/>
    <x v="3"/>
    <x v="1"/>
    <s v="2019"/>
    <n v="702.7"/>
    <n v="99.31"/>
    <s v="Aug-19"/>
    <n v="1"/>
    <n v="5"/>
    <d v="2019-08-01T00:00:00"/>
    <x v="15"/>
    <x v="3"/>
  </r>
  <r>
    <x v="1"/>
    <x v="1"/>
    <x v="1"/>
    <s v="2019"/>
    <n v="2713.5"/>
    <n v="1206"/>
    <s v="Aug-19"/>
    <n v="1"/>
    <n v="3"/>
    <d v="2019-08-01T00:00:00"/>
    <x v="15"/>
    <x v="1"/>
  </r>
  <r>
    <x v="1"/>
    <x v="2"/>
    <x v="0"/>
    <s v="2019"/>
    <n v="4620.99"/>
    <n v="1459.25"/>
    <s v="Aug-19"/>
    <n v="1"/>
    <n v="10"/>
    <d v="2019-08-01T00:00:00"/>
    <x v="15"/>
    <x v="2"/>
  </r>
  <r>
    <x v="2"/>
    <x v="1"/>
    <x v="1"/>
    <s v="2019"/>
    <n v="456.14"/>
    <n v="203.28"/>
    <s v="Aug-19"/>
    <n v="1"/>
    <n v="1"/>
    <d v="2019-08-01T00:00:00"/>
    <x v="15"/>
    <x v="1"/>
  </r>
  <r>
    <x v="2"/>
    <x v="0"/>
    <x v="1"/>
    <s v="2019"/>
    <n v="2038.14"/>
    <n v="702.02"/>
    <s v="Aug-19"/>
    <n v="1"/>
    <n v="3"/>
    <d v="2019-08-01T00:00:00"/>
    <x v="15"/>
    <x v="0"/>
  </r>
  <r>
    <x v="3"/>
    <x v="0"/>
    <x v="0"/>
    <s v="2019"/>
    <n v="7643.36"/>
    <n v="2326.2399999999998"/>
    <s v="Aug-19"/>
    <n v="1"/>
    <n v="8"/>
    <d v="2019-08-02T00:00:00"/>
    <x v="15"/>
    <x v="0"/>
  </r>
  <r>
    <x v="2"/>
    <x v="1"/>
    <x v="0"/>
    <s v="2019"/>
    <n v="789.26"/>
    <n v="432.02"/>
    <s v="Aug-19"/>
    <n v="1"/>
    <n v="9"/>
    <d v="2019-08-02T00:00:00"/>
    <x v="15"/>
    <x v="1"/>
  </r>
  <r>
    <x v="2"/>
    <x v="0"/>
    <x v="0"/>
    <s v="2019"/>
    <n v="15371.47"/>
    <n v="3236.06"/>
    <s v="Aug-19"/>
    <n v="1"/>
    <n v="10"/>
    <d v="2019-08-02T00:00:00"/>
    <x v="15"/>
    <x v="0"/>
  </r>
  <r>
    <x v="3"/>
    <x v="1"/>
    <x v="0"/>
    <s v="2019"/>
    <n v="5522.94"/>
    <n v="840.44"/>
    <s v="Aug-19"/>
    <n v="1"/>
    <n v="9"/>
    <d v="2019-08-02T00:00:00"/>
    <x v="15"/>
    <x v="1"/>
  </r>
  <r>
    <x v="0"/>
    <x v="2"/>
    <x v="1"/>
    <s v="2019"/>
    <n v="318.25"/>
    <n v="97.15"/>
    <s v="Aug-19"/>
    <n v="1"/>
    <n v="1"/>
    <d v="2019-08-02T00:00:00"/>
    <x v="15"/>
    <x v="2"/>
  </r>
  <r>
    <x v="2"/>
    <x v="2"/>
    <x v="1"/>
    <s v="2019"/>
    <n v="14201.86"/>
    <n v="6174.74"/>
    <s v="Aug-19"/>
    <n v="1"/>
    <n v="7"/>
    <d v="2019-08-02T00:00:00"/>
    <x v="15"/>
    <x v="2"/>
  </r>
  <r>
    <x v="3"/>
    <x v="2"/>
    <x v="1"/>
    <s v="2019"/>
    <n v="668.32"/>
    <n v="267.31"/>
    <s v="Aug-19"/>
    <n v="1"/>
    <n v="4"/>
    <d v="2019-08-02T00:00:00"/>
    <x v="15"/>
    <x v="2"/>
  </r>
  <r>
    <x v="0"/>
    <x v="0"/>
    <x v="0"/>
    <s v="2019"/>
    <n v="3508.12"/>
    <n v="742.88"/>
    <s v="Aug-19"/>
    <n v="1"/>
    <n v="8"/>
    <d v="2019-08-02T00:00:00"/>
    <x v="15"/>
    <x v="0"/>
  </r>
  <r>
    <x v="1"/>
    <x v="3"/>
    <x v="1"/>
    <s v="2019"/>
    <n v="18140.25"/>
    <n v="4009.95"/>
    <s v="Aug-19"/>
    <n v="1"/>
    <n v="3"/>
    <d v="2019-08-02T00:00:00"/>
    <x v="15"/>
    <x v="3"/>
  </r>
  <r>
    <x v="1"/>
    <x v="5"/>
    <x v="0"/>
    <s v="2019"/>
    <n v="23688.25"/>
    <n v="6437.03"/>
    <s v="Aug-19"/>
    <n v="1"/>
    <n v="9"/>
    <d v="2019-08-02T00:00:00"/>
    <x v="15"/>
    <x v="5"/>
  </r>
  <r>
    <x v="3"/>
    <x v="2"/>
    <x v="1"/>
    <s v="2019"/>
    <n v="5362.68"/>
    <n v="2856.18"/>
    <s v="Aug-19"/>
    <n v="1"/>
    <n v="4"/>
    <d v="2019-08-02T00:00:00"/>
    <x v="15"/>
    <x v="2"/>
  </r>
  <r>
    <x v="3"/>
    <x v="1"/>
    <x v="1"/>
    <s v="2019"/>
    <n v="7211.88"/>
    <n v="-1802.98"/>
    <s v="Aug-19"/>
    <n v="1"/>
    <n v="7"/>
    <d v="2019-08-02T00:00:00"/>
    <x v="15"/>
    <x v="1"/>
  </r>
  <r>
    <x v="0"/>
    <x v="2"/>
    <x v="1"/>
    <s v="2019"/>
    <n v="671.34"/>
    <n v="-111.89"/>
    <s v="Aug-19"/>
    <n v="1"/>
    <n v="2"/>
    <d v="2019-08-02T00:00:00"/>
    <x v="15"/>
    <x v="2"/>
  </r>
  <r>
    <x v="3"/>
    <x v="1"/>
    <x v="1"/>
    <s v="2019"/>
    <n v="17911.11"/>
    <n v="3393.67"/>
    <s v="Aug-19"/>
    <n v="1"/>
    <n v="4"/>
    <d v="2019-08-02T00:00:00"/>
    <x v="15"/>
    <x v="1"/>
  </r>
  <r>
    <x v="3"/>
    <x v="3"/>
    <x v="0"/>
    <s v="2019"/>
    <n v="6645.06"/>
    <n v="1259.06"/>
    <s v="Aug-19"/>
    <n v="1"/>
    <n v="9"/>
    <d v="2019-08-03T00:00:00"/>
    <x v="15"/>
    <x v="3"/>
  </r>
  <r>
    <x v="0"/>
    <x v="0"/>
    <x v="1"/>
    <s v="2019"/>
    <n v="3180.62"/>
    <n v="829.72"/>
    <s v="Aug-19"/>
    <n v="1"/>
    <n v="6"/>
    <d v="2019-08-03T00:00:00"/>
    <x v="15"/>
    <x v="0"/>
  </r>
  <r>
    <x v="1"/>
    <x v="1"/>
    <x v="1"/>
    <s v="2019"/>
    <n v="2375.8200000000002"/>
    <n v="158.38999999999999"/>
    <s v="Aug-19"/>
    <n v="1"/>
    <n v="5"/>
    <d v="2019-08-03T00:00:00"/>
    <x v="15"/>
    <x v="1"/>
  </r>
  <r>
    <x v="1"/>
    <x v="1"/>
    <x v="0"/>
    <s v="2019"/>
    <n v="1489.41"/>
    <n v="642.79"/>
    <s v="Aug-19"/>
    <n v="1"/>
    <n v="9"/>
    <d v="2019-08-03T00:00:00"/>
    <x v="15"/>
    <x v="1"/>
  </r>
  <r>
    <x v="3"/>
    <x v="2"/>
    <x v="0"/>
    <s v="2019"/>
    <n v="11563.66"/>
    <n v="1759.67"/>
    <s v="Aug-19"/>
    <n v="1"/>
    <n v="8"/>
    <d v="2019-08-03T00:00:00"/>
    <x v="15"/>
    <x v="2"/>
  </r>
  <r>
    <x v="0"/>
    <x v="5"/>
    <x v="0"/>
    <s v="2019"/>
    <n v="20296.98"/>
    <n v="6924.86"/>
    <s v="Aug-19"/>
    <n v="1"/>
    <n v="10"/>
    <d v="2019-08-03T00:00:00"/>
    <x v="15"/>
    <x v="5"/>
  </r>
  <r>
    <x v="3"/>
    <x v="0"/>
    <x v="1"/>
    <s v="2019"/>
    <n v="4746.28"/>
    <n v="515.9"/>
    <s v="Aug-19"/>
    <n v="1"/>
    <n v="4"/>
    <d v="2019-08-03T00:00:00"/>
    <x v="15"/>
    <x v="0"/>
  </r>
  <r>
    <x v="3"/>
    <x v="0"/>
    <x v="1"/>
    <s v="2019"/>
    <n v="773.85"/>
    <n v="132.65"/>
    <s v="Aug-19"/>
    <n v="1"/>
    <n v="7"/>
    <d v="2019-08-04T00:00:00"/>
    <x v="15"/>
    <x v="0"/>
  </r>
  <r>
    <x v="3"/>
    <x v="3"/>
    <x v="1"/>
    <s v="2019"/>
    <n v="15406.65"/>
    <n v="5649.07"/>
    <s v="Aug-19"/>
    <n v="1"/>
    <n v="2"/>
    <d v="2019-08-04T00:00:00"/>
    <x v="15"/>
    <x v="3"/>
  </r>
  <r>
    <x v="1"/>
    <x v="0"/>
    <x v="0"/>
    <s v="2019"/>
    <n v="4699.38"/>
    <n v="939.9"/>
    <s v="Aug-19"/>
    <n v="1"/>
    <n v="10"/>
    <d v="2019-08-04T00:00:00"/>
    <x v="15"/>
    <x v="0"/>
  </r>
  <r>
    <x v="0"/>
    <x v="2"/>
    <x v="1"/>
    <s v="2019"/>
    <n v="6355.62"/>
    <n v="2766.54"/>
    <s v="Aug-19"/>
    <n v="1"/>
    <n v="7"/>
    <d v="2019-08-04T00:00:00"/>
    <x v="15"/>
    <x v="2"/>
  </r>
  <r>
    <x v="1"/>
    <x v="1"/>
    <x v="1"/>
    <s v="2019"/>
    <n v="9114.68"/>
    <n v="4509.3999999999996"/>
    <s v="Aug-19"/>
    <n v="1"/>
    <n v="7"/>
    <d v="2019-08-04T00:00:00"/>
    <x v="15"/>
    <x v="1"/>
  </r>
  <r>
    <x v="0"/>
    <x v="0"/>
    <x v="1"/>
    <s v="2019"/>
    <n v="801.32"/>
    <n v="217.77"/>
    <s v="Aug-19"/>
    <n v="1"/>
    <n v="1"/>
    <d v="2019-08-04T00:00:00"/>
    <x v="15"/>
    <x v="0"/>
  </r>
  <r>
    <x v="1"/>
    <x v="2"/>
    <x v="0"/>
    <s v="2019"/>
    <n v="16494.86"/>
    <n v="6813.08"/>
    <s v="Aug-19"/>
    <n v="1"/>
    <n v="8"/>
    <d v="2019-08-05T00:00:00"/>
    <x v="15"/>
    <x v="2"/>
  </r>
  <r>
    <x v="2"/>
    <x v="0"/>
    <x v="1"/>
    <s v="2019"/>
    <n v="22048.63"/>
    <n v="4313.8500000000004"/>
    <s v="Aug-19"/>
    <n v="1"/>
    <n v="7"/>
    <d v="2019-08-05T00:00:00"/>
    <x v="15"/>
    <x v="0"/>
  </r>
  <r>
    <x v="2"/>
    <x v="1"/>
    <x v="1"/>
    <s v="2019"/>
    <n v="1640.16"/>
    <n v="471.54"/>
    <s v="Aug-19"/>
    <n v="1"/>
    <n v="3"/>
    <d v="2019-08-05T00:00:00"/>
    <x v="15"/>
    <x v="1"/>
  </r>
  <r>
    <x v="1"/>
    <x v="0"/>
    <x v="1"/>
    <s v="2019"/>
    <n v="18904.05"/>
    <n v="5770.7"/>
    <s v="Aug-19"/>
    <n v="1"/>
    <n v="4"/>
    <d v="2019-08-05T00:00:00"/>
    <x v="15"/>
    <x v="0"/>
  </r>
  <r>
    <x v="0"/>
    <x v="1"/>
    <x v="1"/>
    <s v="2019"/>
    <n v="18172.080000000002"/>
    <n v="2104.12"/>
    <s v="Aug-19"/>
    <n v="1"/>
    <n v="2"/>
    <d v="2019-08-05T00:00:00"/>
    <x v="15"/>
    <x v="1"/>
  </r>
  <r>
    <x v="0"/>
    <x v="3"/>
    <x v="1"/>
    <s v="2019"/>
    <n v="18490.330000000002"/>
    <n v="8174.67"/>
    <s v="Aug-19"/>
    <n v="1"/>
    <n v="7"/>
    <d v="2019-08-05T00:00:00"/>
    <x v="15"/>
    <x v="3"/>
  </r>
  <r>
    <x v="1"/>
    <x v="1"/>
    <x v="1"/>
    <s v="2019"/>
    <n v="6772.36"/>
    <n v="2067.38"/>
    <s v="Aug-19"/>
    <n v="1"/>
    <n v="3"/>
    <d v="2019-08-05T00:00:00"/>
    <x v="15"/>
    <x v="1"/>
  </r>
  <r>
    <x v="3"/>
    <x v="2"/>
    <x v="0"/>
    <s v="2019"/>
    <n v="4824"/>
    <n v="120.6"/>
    <s v="Aug-19"/>
    <n v="1"/>
    <n v="9"/>
    <d v="2019-08-06T00:00:00"/>
    <x v="15"/>
    <x v="2"/>
  </r>
  <r>
    <x v="2"/>
    <x v="5"/>
    <x v="1"/>
    <s v="2019"/>
    <n v="5066.54"/>
    <n v="906.64"/>
    <s v="Aug-19"/>
    <n v="1"/>
    <n v="7"/>
    <d v="2019-08-06T00:00:00"/>
    <x v="15"/>
    <x v="5"/>
  </r>
  <r>
    <x v="2"/>
    <x v="1"/>
    <x v="1"/>
    <s v="2019"/>
    <n v="17505.759999999998"/>
    <n v="1331.92"/>
    <s v="Aug-19"/>
    <n v="1"/>
    <n v="1"/>
    <d v="2019-08-06T00:00:00"/>
    <x v="15"/>
    <x v="1"/>
  </r>
  <r>
    <x v="3"/>
    <x v="3"/>
    <x v="1"/>
    <s v="2019"/>
    <n v="9452.02"/>
    <n v="2188.87"/>
    <s v="Aug-19"/>
    <n v="1"/>
    <n v="5"/>
    <d v="2019-08-06T00:00:00"/>
    <x v="15"/>
    <x v="3"/>
  </r>
  <r>
    <x v="0"/>
    <x v="3"/>
    <x v="1"/>
    <s v="2019"/>
    <n v="14130.3"/>
    <n v="2082.36"/>
    <s v="Aug-19"/>
    <n v="1"/>
    <n v="1"/>
    <d v="2019-08-06T00:00:00"/>
    <x v="15"/>
    <x v="3"/>
  </r>
  <r>
    <x v="3"/>
    <x v="3"/>
    <x v="1"/>
    <s v="2019"/>
    <n v="6342.76"/>
    <n v="2481.98"/>
    <s v="Aug-19"/>
    <n v="1"/>
    <n v="1"/>
    <d v="2019-08-06T00:00:00"/>
    <x v="15"/>
    <x v="3"/>
  </r>
  <r>
    <x v="0"/>
    <x v="3"/>
    <x v="1"/>
    <s v="2019"/>
    <n v="5925.81"/>
    <n v="2307.9299999999998"/>
    <s v="Aug-19"/>
    <n v="1"/>
    <n v="2"/>
    <d v="2019-08-06T00:00:00"/>
    <x v="15"/>
    <x v="3"/>
  </r>
  <r>
    <x v="3"/>
    <x v="0"/>
    <x v="0"/>
    <s v="2019"/>
    <n v="25283.79"/>
    <n v="4494.91"/>
    <s v="Aug-19"/>
    <n v="1"/>
    <n v="10"/>
    <d v="2019-08-06T00:00:00"/>
    <x v="15"/>
    <x v="0"/>
  </r>
  <r>
    <x v="3"/>
    <x v="1"/>
    <x v="1"/>
    <s v="2019"/>
    <n v="40774.86"/>
    <n v="17728.2"/>
    <s v="Aug-19"/>
    <n v="1"/>
    <n v="5"/>
    <d v="2019-08-06T00:00:00"/>
    <x v="15"/>
    <x v="1"/>
  </r>
  <r>
    <x v="0"/>
    <x v="0"/>
    <x v="1"/>
    <s v="2019"/>
    <n v="9726.7900000000009"/>
    <n v="4651.95"/>
    <s v="Aug-19"/>
    <n v="1"/>
    <n v="7"/>
    <d v="2019-08-06T00:00:00"/>
    <x v="15"/>
    <x v="0"/>
  </r>
  <r>
    <x v="1"/>
    <x v="1"/>
    <x v="1"/>
    <s v="2019"/>
    <n v="4888.32"/>
    <n v="1852.41"/>
    <s v="Aug-19"/>
    <n v="1"/>
    <n v="3"/>
    <d v="2019-08-06T00:00:00"/>
    <x v="15"/>
    <x v="1"/>
  </r>
  <r>
    <x v="2"/>
    <x v="1"/>
    <x v="1"/>
    <s v="2019"/>
    <n v="4900.38"/>
    <n v="1384.88"/>
    <s v="Aug-19"/>
    <n v="1"/>
    <n v="4"/>
    <d v="2019-08-06T00:00:00"/>
    <x v="15"/>
    <x v="1"/>
  </r>
  <r>
    <x v="0"/>
    <x v="4"/>
    <x v="0"/>
    <s v="2019"/>
    <n v="2305.34"/>
    <n v="751.74"/>
    <s v="Aug-19"/>
    <n v="1"/>
    <n v="9"/>
    <d v="2019-08-07T00:00:00"/>
    <x v="15"/>
    <x v="4"/>
  </r>
  <r>
    <x v="3"/>
    <x v="1"/>
    <x v="1"/>
    <s v="2019"/>
    <n v="5547.6"/>
    <n v="1085.4000000000001"/>
    <s v="Aug-19"/>
    <n v="1"/>
    <n v="3"/>
    <d v="2019-08-07T00:00:00"/>
    <x v="15"/>
    <x v="1"/>
  </r>
  <r>
    <x v="3"/>
    <x v="0"/>
    <x v="1"/>
    <s v="2019"/>
    <n v="5547.6"/>
    <n v="1809"/>
    <s v="Aug-19"/>
    <n v="1"/>
    <n v="6"/>
    <d v="2019-08-07T00:00:00"/>
    <x v="15"/>
    <x v="0"/>
  </r>
  <r>
    <x v="3"/>
    <x v="1"/>
    <x v="1"/>
    <s v="2019"/>
    <n v="7460.45"/>
    <n v="2720.85"/>
    <s v="Aug-19"/>
    <n v="1"/>
    <n v="1"/>
    <d v="2019-08-07T00:00:00"/>
    <x v="15"/>
    <x v="1"/>
  </r>
  <r>
    <x v="0"/>
    <x v="1"/>
    <x v="1"/>
    <s v="2019"/>
    <n v="1670.44"/>
    <n v="526.54999999999995"/>
    <s v="Aug-19"/>
    <n v="1"/>
    <n v="5"/>
    <d v="2019-08-08T00:00:00"/>
    <x v="15"/>
    <x v="1"/>
  </r>
  <r>
    <x v="3"/>
    <x v="4"/>
    <x v="1"/>
    <s v="2019"/>
    <n v="18840.400000000001"/>
    <n v="10114.32"/>
    <s v="Aug-19"/>
    <n v="1"/>
    <n v="3"/>
    <d v="2019-08-08T00:00:00"/>
    <x v="15"/>
    <x v="4"/>
  </r>
  <r>
    <x v="1"/>
    <x v="0"/>
    <x v="0"/>
    <s v="2019"/>
    <n v="11064.38"/>
    <n v="4810.58"/>
    <s v="Aug-19"/>
    <n v="1"/>
    <n v="10"/>
    <d v="2019-08-08T00:00:00"/>
    <x v="15"/>
    <x v="0"/>
  </r>
  <r>
    <x v="1"/>
    <x v="1"/>
    <x v="0"/>
    <s v="2019"/>
    <n v="18634.04"/>
    <n v="2849.92"/>
    <s v="Aug-19"/>
    <n v="1"/>
    <n v="10"/>
    <d v="2019-08-08T00:00:00"/>
    <x v="15"/>
    <x v="1"/>
  </r>
  <r>
    <x v="3"/>
    <x v="3"/>
    <x v="1"/>
    <s v="2019"/>
    <n v="1206"/>
    <n v="375.2"/>
    <s v="Aug-19"/>
    <n v="1"/>
    <n v="2"/>
    <d v="2019-08-08T00:00:00"/>
    <x v="15"/>
    <x v="3"/>
  </r>
  <r>
    <x v="3"/>
    <x v="2"/>
    <x v="1"/>
    <s v="2019"/>
    <n v="34949.879999999997"/>
    <n v="19374.36"/>
    <s v="Aug-19"/>
    <n v="1"/>
    <n v="7"/>
    <d v="2019-08-08T00:00:00"/>
    <x v="15"/>
    <x v="2"/>
  </r>
  <r>
    <x v="3"/>
    <x v="0"/>
    <x v="1"/>
    <s v="2019"/>
    <n v="2336.96"/>
    <n v="876.36"/>
    <s v="Aug-19"/>
    <n v="1"/>
    <n v="6"/>
    <d v="2019-08-08T00:00:00"/>
    <x v="15"/>
    <x v="0"/>
  </r>
  <r>
    <x v="3"/>
    <x v="3"/>
    <x v="0"/>
    <s v="2019"/>
    <n v="517.78"/>
    <n v="78.790000000000006"/>
    <s v="Aug-19"/>
    <n v="1"/>
    <n v="9"/>
    <d v="2019-08-08T00:00:00"/>
    <x v="15"/>
    <x v="3"/>
  </r>
  <r>
    <x v="0"/>
    <x v="0"/>
    <x v="1"/>
    <s v="2019"/>
    <n v="10693.2"/>
    <n v="1374.84"/>
    <s v="Aug-19"/>
    <n v="1"/>
    <n v="5"/>
    <d v="2019-08-08T00:00:00"/>
    <x v="15"/>
    <x v="0"/>
  </r>
  <r>
    <x v="1"/>
    <x v="0"/>
    <x v="1"/>
    <s v="2019"/>
    <n v="434.16"/>
    <n v="164.02"/>
    <s v="Aug-19"/>
    <n v="1"/>
    <n v="2"/>
    <d v="2019-08-08T00:00:00"/>
    <x v="15"/>
    <x v="0"/>
  </r>
  <r>
    <x v="0"/>
    <x v="1"/>
    <x v="0"/>
    <s v="2019"/>
    <n v="8318.7199999999993"/>
    <n v="623.91999999999996"/>
    <s v="Aug-19"/>
    <n v="1"/>
    <n v="9"/>
    <d v="2019-08-08T00:00:00"/>
    <x v="15"/>
    <x v="1"/>
  </r>
  <r>
    <x v="3"/>
    <x v="4"/>
    <x v="1"/>
    <s v="2019"/>
    <n v="3002.94"/>
    <n v="1634.94"/>
    <s v="Aug-19"/>
    <n v="1"/>
    <n v="7"/>
    <d v="2019-08-08T00:00:00"/>
    <x v="15"/>
    <x v="4"/>
  </r>
  <r>
    <x v="0"/>
    <x v="4"/>
    <x v="1"/>
    <s v="2019"/>
    <n v="29488.58"/>
    <n v="6731.06"/>
    <s v="Aug-19"/>
    <n v="1"/>
    <n v="4"/>
    <d v="2019-08-08T00:00:00"/>
    <x v="15"/>
    <x v="4"/>
  </r>
  <r>
    <x v="2"/>
    <x v="2"/>
    <x v="1"/>
    <s v="2019"/>
    <n v="7434.32"/>
    <n v="2660.72"/>
    <s v="Aug-19"/>
    <n v="1"/>
    <n v="1"/>
    <d v="2019-08-09T00:00:00"/>
    <x v="15"/>
    <x v="2"/>
  </r>
  <r>
    <x v="3"/>
    <x v="0"/>
    <x v="1"/>
    <s v="2019"/>
    <n v="3971.76"/>
    <n v="1505.08"/>
    <s v="Aug-19"/>
    <n v="1"/>
    <n v="3"/>
    <d v="2019-08-09T00:00:00"/>
    <x v="15"/>
    <x v="0"/>
  </r>
  <r>
    <x v="2"/>
    <x v="0"/>
    <x v="1"/>
    <s v="2019"/>
    <n v="14334.32"/>
    <n v="6071"/>
    <s v="Aug-19"/>
    <n v="1"/>
    <n v="4"/>
    <d v="2019-08-09T00:00:00"/>
    <x v="15"/>
    <x v="0"/>
  </r>
  <r>
    <x v="0"/>
    <x v="1"/>
    <x v="0"/>
    <s v="2019"/>
    <n v="764.47"/>
    <n v="-98.29"/>
    <s v="Aug-19"/>
    <n v="1"/>
    <n v="8"/>
    <d v="2019-08-09T00:00:00"/>
    <x v="15"/>
    <x v="1"/>
  </r>
  <r>
    <x v="3"/>
    <x v="3"/>
    <x v="1"/>
    <s v="2019"/>
    <n v="3229.94"/>
    <n v="1474.54"/>
    <s v="Aug-19"/>
    <n v="1"/>
    <n v="5"/>
    <d v="2019-08-09T00:00:00"/>
    <x v="15"/>
    <x v="3"/>
  </r>
  <r>
    <x v="0"/>
    <x v="3"/>
    <x v="1"/>
    <s v="2019"/>
    <n v="8691.24"/>
    <n v="2739.64"/>
    <s v="Aug-19"/>
    <n v="1"/>
    <n v="4"/>
    <d v="2019-08-09T00:00:00"/>
    <x v="15"/>
    <x v="3"/>
  </r>
  <r>
    <x v="0"/>
    <x v="2"/>
    <x v="0"/>
    <s v="2019"/>
    <n v="7939.23"/>
    <n v="4055.87"/>
    <s v="Aug-19"/>
    <n v="1"/>
    <n v="9"/>
    <d v="2019-08-10T00:00:00"/>
    <x v="15"/>
    <x v="2"/>
  </r>
  <r>
    <x v="3"/>
    <x v="2"/>
    <x v="1"/>
    <s v="2019"/>
    <n v="6324.26"/>
    <n v="756.14"/>
    <s v="Aug-19"/>
    <n v="1"/>
    <n v="1"/>
    <d v="2019-08-10T00:00:00"/>
    <x v="15"/>
    <x v="2"/>
  </r>
  <r>
    <x v="3"/>
    <x v="1"/>
    <x v="0"/>
    <s v="2019"/>
    <n v="3328.56"/>
    <n v="1849.2"/>
    <s v="Aug-19"/>
    <n v="1"/>
    <n v="10"/>
    <d v="2019-08-10T00:00:00"/>
    <x v="15"/>
    <x v="1"/>
  </r>
  <r>
    <x v="0"/>
    <x v="2"/>
    <x v="0"/>
    <s v="2019"/>
    <n v="5969.7"/>
    <n v="1193.94"/>
    <s v="Aug-19"/>
    <n v="1"/>
    <n v="10"/>
    <d v="2019-08-10T00:00:00"/>
    <x v="15"/>
    <x v="2"/>
  </r>
  <r>
    <x v="0"/>
    <x v="2"/>
    <x v="1"/>
    <s v="2019"/>
    <n v="5900.02"/>
    <n v="2429.42"/>
    <s v="Aug-19"/>
    <n v="1"/>
    <n v="7"/>
    <d v="2019-08-10T00:00:00"/>
    <x v="15"/>
    <x v="2"/>
  </r>
  <r>
    <x v="3"/>
    <x v="2"/>
    <x v="1"/>
    <s v="2019"/>
    <n v="2289.39"/>
    <n v="296.27999999999997"/>
    <s v="Aug-19"/>
    <n v="1"/>
    <n v="2"/>
    <d v="2019-08-10T00:00:00"/>
    <x v="15"/>
    <x v="2"/>
  </r>
  <r>
    <x v="1"/>
    <x v="3"/>
    <x v="1"/>
    <s v="2019"/>
    <n v="10891.79"/>
    <n v="6037.85"/>
    <s v="Aug-19"/>
    <n v="1"/>
    <n v="2"/>
    <d v="2019-08-10T00:00:00"/>
    <x v="15"/>
    <x v="3"/>
  </r>
  <r>
    <x v="0"/>
    <x v="2"/>
    <x v="1"/>
    <s v="2019"/>
    <n v="11686.14"/>
    <n v="5904.58"/>
    <s v="Aug-19"/>
    <n v="1"/>
    <n v="4"/>
    <d v="2019-08-10T00:00:00"/>
    <x v="15"/>
    <x v="2"/>
  </r>
  <r>
    <x v="3"/>
    <x v="4"/>
    <x v="1"/>
    <s v="2019"/>
    <n v="1577.98"/>
    <n v="411.66"/>
    <s v="Aug-19"/>
    <n v="1"/>
    <n v="6"/>
    <d v="2019-08-10T00:00:00"/>
    <x v="15"/>
    <x v="4"/>
  </r>
  <r>
    <x v="2"/>
    <x v="5"/>
    <x v="1"/>
    <s v="2019"/>
    <n v="632.14"/>
    <n v="141.31"/>
    <s v="Aug-19"/>
    <n v="1"/>
    <n v="2"/>
    <d v="2019-08-11T00:00:00"/>
    <x v="15"/>
    <x v="5"/>
  </r>
  <r>
    <x v="3"/>
    <x v="1"/>
    <x v="1"/>
    <s v="2019"/>
    <n v="28509.84"/>
    <n v="2850.96"/>
    <s v="Aug-19"/>
    <n v="1"/>
    <n v="7"/>
    <d v="2019-08-11T00:00:00"/>
    <x v="15"/>
    <x v="1"/>
  </r>
  <r>
    <x v="1"/>
    <x v="4"/>
    <x v="0"/>
    <s v="2019"/>
    <n v="20969.93"/>
    <n v="3646.97"/>
    <s v="Aug-19"/>
    <n v="1"/>
    <n v="9"/>
    <d v="2019-08-11T00:00:00"/>
    <x v="15"/>
    <x v="4"/>
  </r>
  <r>
    <x v="1"/>
    <x v="1"/>
    <x v="1"/>
    <s v="2019"/>
    <n v="3130.24"/>
    <n v="1330.35"/>
    <s v="Aug-19"/>
    <n v="1"/>
    <n v="3"/>
    <d v="2019-08-11T00:00:00"/>
    <x v="15"/>
    <x v="1"/>
  </r>
  <r>
    <x v="0"/>
    <x v="1"/>
    <x v="1"/>
    <s v="2019"/>
    <n v="1489.41"/>
    <n v="830.91"/>
    <s v="Aug-19"/>
    <n v="1"/>
    <n v="6"/>
    <d v="2019-08-11T00:00:00"/>
    <x v="15"/>
    <x v="1"/>
  </r>
  <r>
    <x v="2"/>
    <x v="3"/>
    <x v="1"/>
    <s v="2019"/>
    <n v="15505.14"/>
    <n v="4896.3599999999997"/>
    <s v="Aug-19"/>
    <n v="1"/>
    <n v="1"/>
    <d v="2019-08-11T00:00:00"/>
    <x v="15"/>
    <x v="3"/>
  </r>
  <r>
    <x v="0"/>
    <x v="0"/>
    <x v="1"/>
    <s v="2019"/>
    <n v="2637.12"/>
    <n v="230.76"/>
    <s v="Aug-19"/>
    <n v="1"/>
    <n v="3"/>
    <d v="2019-08-12T00:00:00"/>
    <x v="15"/>
    <x v="0"/>
  </r>
  <r>
    <x v="2"/>
    <x v="1"/>
    <x v="1"/>
    <s v="2019"/>
    <n v="14522.38"/>
    <n v="1736.38"/>
    <s v="Aug-19"/>
    <n v="1"/>
    <n v="7"/>
    <d v="2019-08-12T00:00:00"/>
    <x v="15"/>
    <x v="1"/>
  </r>
  <r>
    <x v="2"/>
    <x v="2"/>
    <x v="0"/>
    <s v="2019"/>
    <n v="1670.31"/>
    <n v="779.48"/>
    <s v="Aug-19"/>
    <n v="1"/>
    <n v="8"/>
    <d v="2019-08-12T00:00:00"/>
    <x v="15"/>
    <x v="2"/>
  </r>
  <r>
    <x v="2"/>
    <x v="0"/>
    <x v="1"/>
    <s v="2019"/>
    <n v="9806.7900000000009"/>
    <n v="4384.21"/>
    <s v="Aug-19"/>
    <n v="1"/>
    <n v="5"/>
    <d v="2019-08-12T00:00:00"/>
    <x v="15"/>
    <x v="0"/>
  </r>
  <r>
    <x v="0"/>
    <x v="2"/>
    <x v="1"/>
    <s v="2019"/>
    <n v="3316.5"/>
    <n v="1584.55"/>
    <s v="Aug-19"/>
    <n v="1"/>
    <n v="6"/>
    <d v="2019-08-12T00:00:00"/>
    <x v="15"/>
    <x v="2"/>
  </r>
  <r>
    <x v="1"/>
    <x v="5"/>
    <x v="1"/>
    <s v="2019"/>
    <n v="45573.4"/>
    <n v="26384.6"/>
    <s v="Aug-19"/>
    <n v="1"/>
    <n v="2"/>
    <d v="2019-08-12T00:00:00"/>
    <x v="15"/>
    <x v="5"/>
  </r>
  <r>
    <x v="0"/>
    <x v="3"/>
    <x v="1"/>
    <s v="2019"/>
    <n v="6669.18"/>
    <n v="370.51"/>
    <s v="Aug-19"/>
    <n v="1"/>
    <n v="5"/>
    <d v="2019-08-12T00:00:00"/>
    <x v="15"/>
    <x v="3"/>
  </r>
  <r>
    <x v="0"/>
    <x v="0"/>
    <x v="0"/>
    <s v="2019"/>
    <n v="4955.8599999999997"/>
    <n v="1238.98"/>
    <s v="Aug-19"/>
    <n v="1"/>
    <n v="9"/>
    <d v="2019-08-12T00:00:00"/>
    <x v="15"/>
    <x v="0"/>
  </r>
  <r>
    <x v="0"/>
    <x v="3"/>
    <x v="1"/>
    <s v="2019"/>
    <n v="12019.8"/>
    <n v="5356.65"/>
    <s v="Aug-19"/>
    <n v="1"/>
    <n v="4"/>
    <d v="2019-08-13T00:00:00"/>
    <x v="15"/>
    <x v="3"/>
  </r>
  <r>
    <x v="1"/>
    <x v="0"/>
    <x v="1"/>
    <s v="2019"/>
    <n v="25295.85"/>
    <n v="8713"/>
    <s v="Aug-19"/>
    <n v="1"/>
    <n v="3"/>
    <d v="2019-08-13T00:00:00"/>
    <x v="15"/>
    <x v="0"/>
  </r>
  <r>
    <x v="0"/>
    <x v="1"/>
    <x v="1"/>
    <s v="2019"/>
    <n v="3615.32"/>
    <n v="685"/>
    <s v="Aug-19"/>
    <n v="1"/>
    <n v="7"/>
    <d v="2019-08-13T00:00:00"/>
    <x v="15"/>
    <x v="1"/>
  </r>
  <r>
    <x v="0"/>
    <x v="2"/>
    <x v="0"/>
    <s v="2019"/>
    <n v="891.1"/>
    <n v="487.75"/>
    <s v="Aug-19"/>
    <n v="1"/>
    <n v="10"/>
    <d v="2019-08-13T00:00:00"/>
    <x v="15"/>
    <x v="2"/>
  </r>
  <r>
    <x v="0"/>
    <x v="1"/>
    <x v="1"/>
    <s v="2019"/>
    <n v="23121.7"/>
    <n v="6256.46"/>
    <s v="Aug-19"/>
    <n v="1"/>
    <n v="5"/>
    <d v="2019-08-13T00:00:00"/>
    <x v="15"/>
    <x v="1"/>
  </r>
  <r>
    <x v="2"/>
    <x v="0"/>
    <x v="0"/>
    <s v="2019"/>
    <n v="10349.49"/>
    <n v="4466.6099999999997"/>
    <s v="Aug-19"/>
    <n v="1"/>
    <n v="10"/>
    <d v="2019-08-13T00:00:00"/>
    <x v="15"/>
    <x v="0"/>
  </r>
  <r>
    <x v="3"/>
    <x v="0"/>
    <x v="1"/>
    <s v="2019"/>
    <n v="9069.1200000000008"/>
    <n v="1360.36"/>
    <s v="Aug-19"/>
    <n v="1"/>
    <n v="4"/>
    <d v="2019-08-13T00:00:00"/>
    <x v="15"/>
    <x v="0"/>
  </r>
  <r>
    <x v="0"/>
    <x v="0"/>
    <x v="1"/>
    <s v="2019"/>
    <n v="6460.47"/>
    <n v="1768.09"/>
    <s v="Aug-19"/>
    <n v="1"/>
    <n v="7"/>
    <d v="2019-08-14T00:00:00"/>
    <x v="15"/>
    <x v="0"/>
  </r>
  <r>
    <x v="2"/>
    <x v="0"/>
    <x v="1"/>
    <s v="2019"/>
    <n v="1139.67"/>
    <n v="531.86"/>
    <s v="Aug-19"/>
    <n v="1"/>
    <n v="4"/>
    <d v="2019-08-14T00:00:00"/>
    <x v="15"/>
    <x v="0"/>
  </r>
  <r>
    <x v="0"/>
    <x v="0"/>
    <x v="0"/>
    <s v="2019"/>
    <n v="882.73"/>
    <n v="311.52999999999997"/>
    <s v="Aug-19"/>
    <n v="1"/>
    <n v="8"/>
    <d v="2019-08-14T00:00:00"/>
    <x v="15"/>
    <x v="0"/>
  </r>
  <r>
    <x v="0"/>
    <x v="0"/>
    <x v="1"/>
    <s v="2019"/>
    <n v="11342.43"/>
    <n v="3223.65"/>
    <s v="Aug-19"/>
    <n v="1"/>
    <n v="3"/>
    <d v="2019-08-14T00:00:00"/>
    <x v="15"/>
    <x v="0"/>
  </r>
  <r>
    <x v="3"/>
    <x v="2"/>
    <x v="1"/>
    <s v="2019"/>
    <n v="619.08000000000004"/>
    <n v="0"/>
    <s v="Aug-19"/>
    <n v="1"/>
    <n v="6"/>
    <d v="2019-08-14T00:00:00"/>
    <x v="15"/>
    <x v="2"/>
  </r>
  <r>
    <x v="1"/>
    <x v="0"/>
    <x v="1"/>
    <s v="2019"/>
    <n v="4234.3999999999996"/>
    <n v="1746.7"/>
    <s v="Aug-19"/>
    <n v="1"/>
    <n v="2"/>
    <d v="2019-08-14T00:00:00"/>
    <x v="15"/>
    <x v="0"/>
  </r>
  <r>
    <x v="0"/>
    <x v="1"/>
    <x v="0"/>
    <s v="2019"/>
    <n v="15120.23"/>
    <n v="4447.13"/>
    <s v="Aug-19"/>
    <n v="1"/>
    <n v="8"/>
    <d v="2019-08-14T00:00:00"/>
    <x v="15"/>
    <x v="1"/>
  </r>
  <r>
    <x v="1"/>
    <x v="3"/>
    <x v="0"/>
    <s v="2019"/>
    <n v="2170.8000000000002"/>
    <n v="253.24"/>
    <s v="Aug-19"/>
    <n v="1"/>
    <n v="10"/>
    <d v="2019-08-14T00:00:00"/>
    <x v="15"/>
    <x v="3"/>
  </r>
  <r>
    <x v="2"/>
    <x v="0"/>
    <x v="1"/>
    <s v="2019"/>
    <n v="11075.1"/>
    <n v="1515.55"/>
    <s v="Aug-19"/>
    <n v="1"/>
    <n v="4"/>
    <d v="2019-08-14T00:00:00"/>
    <x v="15"/>
    <x v="0"/>
  </r>
  <r>
    <x v="2"/>
    <x v="0"/>
    <x v="1"/>
    <s v="2019"/>
    <n v="2767.1"/>
    <n v="-474.36"/>
    <s v="Aug-19"/>
    <n v="1"/>
    <n v="5"/>
    <d v="2019-08-14T00:00:00"/>
    <x v="15"/>
    <x v="0"/>
  </r>
  <r>
    <x v="0"/>
    <x v="4"/>
    <x v="0"/>
    <s v="2019"/>
    <n v="43689.36"/>
    <n v="7818.08"/>
    <s v="Aug-19"/>
    <n v="1"/>
    <n v="8"/>
    <d v="2019-08-14T00:00:00"/>
    <x v="15"/>
    <x v="4"/>
  </r>
  <r>
    <x v="2"/>
    <x v="0"/>
    <x v="1"/>
    <s v="2019"/>
    <n v="8975.32"/>
    <n v="3167.72"/>
    <s v="Aug-19"/>
    <n v="1"/>
    <n v="1"/>
    <d v="2019-08-14T00:00:00"/>
    <x v="15"/>
    <x v="0"/>
  </r>
  <r>
    <x v="0"/>
    <x v="3"/>
    <x v="1"/>
    <s v="2019"/>
    <n v="7281.56"/>
    <n v="3372.52"/>
    <s v="Aug-19"/>
    <n v="1"/>
    <n v="6"/>
    <d v="2019-08-15T00:00:00"/>
    <x v="15"/>
    <x v="3"/>
  </r>
  <r>
    <x v="3"/>
    <x v="4"/>
    <x v="0"/>
    <s v="2019"/>
    <n v="16077.99"/>
    <n v="3554.07"/>
    <s v="Aug-19"/>
    <n v="1"/>
    <n v="9"/>
    <d v="2019-08-15T00:00:00"/>
    <x v="15"/>
    <x v="4"/>
  </r>
  <r>
    <x v="2"/>
    <x v="1"/>
    <x v="0"/>
    <s v="2019"/>
    <n v="5473.63"/>
    <n v="2677.31"/>
    <s v="Aug-19"/>
    <n v="1"/>
    <n v="9"/>
    <d v="2019-08-15T00:00:00"/>
    <x v="15"/>
    <x v="1"/>
  </r>
  <r>
    <x v="2"/>
    <x v="2"/>
    <x v="1"/>
    <s v="2019"/>
    <n v="3246.15"/>
    <n v="1336.65"/>
    <s v="Aug-19"/>
    <n v="1"/>
    <n v="7"/>
    <d v="2019-08-15T00:00:00"/>
    <x v="15"/>
    <x v="2"/>
  </r>
  <r>
    <x v="3"/>
    <x v="4"/>
    <x v="1"/>
    <s v="2019"/>
    <n v="13531.32"/>
    <n v="4616.58"/>
    <s v="Aug-19"/>
    <n v="1"/>
    <n v="7"/>
    <d v="2019-08-15T00:00:00"/>
    <x v="15"/>
    <x v="4"/>
  </r>
  <r>
    <x v="0"/>
    <x v="4"/>
    <x v="1"/>
    <s v="2019"/>
    <n v="3497.4"/>
    <n v="1321.24"/>
    <s v="Aug-19"/>
    <n v="1"/>
    <n v="6"/>
    <d v="2019-08-15T00:00:00"/>
    <x v="15"/>
    <x v="4"/>
  </r>
  <r>
    <x v="0"/>
    <x v="0"/>
    <x v="1"/>
    <s v="2019"/>
    <n v="12831.84"/>
    <n v="2026.08"/>
    <s v="Aug-19"/>
    <n v="1"/>
    <n v="1"/>
    <d v="2019-08-15T00:00:00"/>
    <x v="15"/>
    <x v="0"/>
  </r>
  <r>
    <x v="0"/>
    <x v="1"/>
    <x v="1"/>
    <s v="2019"/>
    <n v="3328.56"/>
    <n v="651.24"/>
    <s v="Aug-19"/>
    <n v="1"/>
    <n v="4"/>
    <d v="2019-08-15T00:00:00"/>
    <x v="15"/>
    <x v="1"/>
  </r>
  <r>
    <x v="2"/>
    <x v="4"/>
    <x v="0"/>
    <s v="2019"/>
    <n v="1849.2"/>
    <n v="221.1"/>
    <s v="Aug-19"/>
    <n v="1"/>
    <n v="9"/>
    <d v="2019-08-15T00:00:00"/>
    <x v="15"/>
    <x v="4"/>
  </r>
  <r>
    <x v="2"/>
    <x v="0"/>
    <x v="1"/>
    <s v="2019"/>
    <n v="3168.3"/>
    <n v="964.26"/>
    <s v="Aug-19"/>
    <n v="1"/>
    <n v="3"/>
    <d v="2019-08-15T00:00:00"/>
    <x v="15"/>
    <x v="0"/>
  </r>
  <r>
    <x v="0"/>
    <x v="0"/>
    <x v="1"/>
    <s v="2019"/>
    <n v="1340"/>
    <n v="603"/>
    <s v="Aug-19"/>
    <n v="1"/>
    <n v="5"/>
    <d v="2019-08-16T00:00:00"/>
    <x v="15"/>
    <x v="0"/>
  </r>
  <r>
    <x v="3"/>
    <x v="0"/>
    <x v="1"/>
    <s v="2019"/>
    <n v="7319.75"/>
    <n v="847.55"/>
    <s v="Aug-19"/>
    <n v="1"/>
    <n v="5"/>
    <d v="2019-08-16T00:00:00"/>
    <x v="15"/>
    <x v="0"/>
  </r>
  <r>
    <x v="3"/>
    <x v="3"/>
    <x v="0"/>
    <s v="2019"/>
    <n v="16766.080000000002"/>
    <n v="2551.38"/>
    <s v="Aug-19"/>
    <n v="1"/>
    <n v="8"/>
    <d v="2019-08-16T00:00:00"/>
    <x v="15"/>
    <x v="3"/>
  </r>
  <r>
    <x v="1"/>
    <x v="3"/>
    <x v="1"/>
    <s v="2019"/>
    <n v="419.15"/>
    <n v="177.69"/>
    <s v="Aug-19"/>
    <n v="1"/>
    <n v="3"/>
    <d v="2019-08-16T00:00:00"/>
    <x v="15"/>
    <x v="3"/>
  </r>
  <r>
    <x v="1"/>
    <x v="3"/>
    <x v="1"/>
    <s v="2019"/>
    <n v="21703.439999999999"/>
    <n v="7313.12"/>
    <s v="Aug-19"/>
    <n v="1"/>
    <n v="3"/>
    <d v="2019-08-16T00:00:00"/>
    <x v="15"/>
    <x v="3"/>
  </r>
  <r>
    <x v="0"/>
    <x v="2"/>
    <x v="1"/>
    <s v="2019"/>
    <n v="6995.14"/>
    <n v="3092.57"/>
    <s v="Aug-19"/>
    <n v="1"/>
    <n v="7"/>
    <d v="2019-08-16T00:00:00"/>
    <x v="15"/>
    <x v="2"/>
  </r>
  <r>
    <x v="3"/>
    <x v="5"/>
    <x v="1"/>
    <s v="2019"/>
    <n v="22608.48"/>
    <n v="2617.8000000000002"/>
    <s v="Aug-19"/>
    <n v="1"/>
    <n v="5"/>
    <d v="2019-08-16T00:00:00"/>
    <x v="15"/>
    <x v="5"/>
  </r>
  <r>
    <x v="3"/>
    <x v="2"/>
    <x v="1"/>
    <s v="2019"/>
    <n v="1553.33"/>
    <n v="877.97"/>
    <s v="Aug-19"/>
    <n v="1"/>
    <n v="4"/>
    <d v="2019-08-17T00:00:00"/>
    <x v="15"/>
    <x v="2"/>
  </r>
  <r>
    <x v="0"/>
    <x v="5"/>
    <x v="1"/>
    <s v="2019"/>
    <n v="8691.24"/>
    <n v="3495.39"/>
    <s v="Aug-19"/>
    <n v="1"/>
    <n v="3"/>
    <d v="2019-08-17T00:00:00"/>
    <x v="15"/>
    <x v="5"/>
  </r>
  <r>
    <x v="0"/>
    <x v="1"/>
    <x v="0"/>
    <s v="2019"/>
    <n v="2514.91"/>
    <n v="328.03"/>
    <s v="Aug-19"/>
    <n v="1"/>
    <n v="9"/>
    <d v="2019-08-17T00:00:00"/>
    <x v="15"/>
    <x v="1"/>
  </r>
  <r>
    <x v="3"/>
    <x v="0"/>
    <x v="1"/>
    <s v="2019"/>
    <n v="5979.75"/>
    <n v="703.5"/>
    <s v="Aug-19"/>
    <n v="1"/>
    <n v="1"/>
    <d v="2019-08-17T00:00:00"/>
    <x v="15"/>
    <x v="0"/>
  </r>
  <r>
    <x v="3"/>
    <x v="1"/>
    <x v="1"/>
    <s v="2019"/>
    <n v="25237.22"/>
    <n v="14611.02"/>
    <s v="Aug-19"/>
    <n v="1"/>
    <n v="5"/>
    <d v="2019-08-17T00:00:00"/>
    <x v="15"/>
    <x v="1"/>
  </r>
  <r>
    <x v="3"/>
    <x v="3"/>
    <x v="0"/>
    <s v="2019"/>
    <n v="6934.5"/>
    <n v="2939.61"/>
    <s v="Aug-19"/>
    <n v="1"/>
    <n v="9"/>
    <d v="2019-08-17T00:00:00"/>
    <x v="15"/>
    <x v="3"/>
  </r>
  <r>
    <x v="3"/>
    <x v="0"/>
    <x v="1"/>
    <s v="2019"/>
    <n v="19095"/>
    <n v="7638"/>
    <s v="Aug-19"/>
    <n v="1"/>
    <n v="6"/>
    <d v="2019-08-17T00:00:00"/>
    <x v="15"/>
    <x v="0"/>
  </r>
  <r>
    <x v="3"/>
    <x v="0"/>
    <x v="0"/>
    <s v="2019"/>
    <n v="233.16"/>
    <n v="-11.66"/>
    <s v="Aug-19"/>
    <n v="1"/>
    <n v="8"/>
    <d v="2019-08-17T00:00:00"/>
    <x v="15"/>
    <x v="0"/>
  </r>
  <r>
    <x v="0"/>
    <x v="3"/>
    <x v="1"/>
    <s v="2019"/>
    <n v="2909.41"/>
    <n v="1170.0899999999999"/>
    <s v="Aug-19"/>
    <n v="1"/>
    <n v="6"/>
    <d v="2019-08-18T00:00:00"/>
    <x v="15"/>
    <x v="3"/>
  </r>
  <r>
    <x v="0"/>
    <x v="4"/>
    <x v="1"/>
    <s v="2019"/>
    <n v="23867.01"/>
    <n v="4150.7700000000004"/>
    <s v="Aug-19"/>
    <n v="1"/>
    <n v="5"/>
    <d v="2019-08-18T00:00:00"/>
    <x v="15"/>
    <x v="4"/>
  </r>
  <r>
    <x v="3"/>
    <x v="0"/>
    <x v="0"/>
    <s v="2019"/>
    <n v="1395.27"/>
    <n v="246.22"/>
    <s v="Aug-19"/>
    <n v="1"/>
    <n v="9"/>
    <d v="2019-08-18T00:00:00"/>
    <x v="15"/>
    <x v="0"/>
  </r>
  <r>
    <x v="1"/>
    <x v="5"/>
    <x v="0"/>
    <s v="2019"/>
    <n v="26096.5"/>
    <n v="7966.3"/>
    <s v="Aug-19"/>
    <n v="1"/>
    <n v="10"/>
    <d v="2019-08-18T00:00:00"/>
    <x v="15"/>
    <x v="5"/>
  </r>
  <r>
    <x v="0"/>
    <x v="1"/>
    <x v="0"/>
    <s v="2019"/>
    <n v="2403.96"/>
    <n v="496.47"/>
    <s v="Aug-19"/>
    <n v="1"/>
    <n v="10"/>
    <d v="2019-08-18T00:00:00"/>
    <x v="15"/>
    <x v="1"/>
  </r>
  <r>
    <x v="1"/>
    <x v="0"/>
    <x v="1"/>
    <s v="2019"/>
    <n v="5505.72"/>
    <n v="2781.82"/>
    <s v="Aug-19"/>
    <n v="1"/>
    <n v="4"/>
    <d v="2019-08-18T00:00:00"/>
    <x v="15"/>
    <x v="0"/>
  </r>
  <r>
    <x v="3"/>
    <x v="2"/>
    <x v="1"/>
    <s v="2019"/>
    <n v="1664.28"/>
    <n v="886.41"/>
    <s v="Aug-19"/>
    <n v="1"/>
    <n v="4"/>
    <d v="2019-08-18T00:00:00"/>
    <x v="15"/>
    <x v="2"/>
  </r>
  <r>
    <x v="1"/>
    <x v="3"/>
    <x v="1"/>
    <s v="2019"/>
    <n v="1934.96"/>
    <n v="224.04"/>
    <s v="Aug-19"/>
    <n v="1"/>
    <n v="5"/>
    <d v="2019-08-18T00:00:00"/>
    <x v="15"/>
    <x v="3"/>
  </r>
  <r>
    <x v="3"/>
    <x v="3"/>
    <x v="1"/>
    <s v="2019"/>
    <n v="6046.75"/>
    <n v="827.45"/>
    <s v="Aug-19"/>
    <n v="1"/>
    <n v="1"/>
    <d v="2019-08-18T00:00:00"/>
    <x v="15"/>
    <x v="3"/>
  </r>
  <r>
    <x v="0"/>
    <x v="1"/>
    <x v="1"/>
    <s v="2019"/>
    <n v="1163.1199999999999"/>
    <n v="58.17"/>
    <s v="Aug-19"/>
    <n v="1"/>
    <n v="7"/>
    <d v="2019-08-18T00:00:00"/>
    <x v="15"/>
    <x v="1"/>
  </r>
  <r>
    <x v="0"/>
    <x v="3"/>
    <x v="1"/>
    <s v="2019"/>
    <n v="3155.97"/>
    <n v="548.85"/>
    <s v="Aug-19"/>
    <n v="1"/>
    <n v="1"/>
    <d v="2019-08-19T00:00:00"/>
    <x v="15"/>
    <x v="3"/>
  </r>
  <r>
    <x v="3"/>
    <x v="1"/>
    <x v="1"/>
    <s v="2019"/>
    <n v="2990.88"/>
    <n v="548.32000000000005"/>
    <s v="Aug-19"/>
    <n v="1"/>
    <n v="6"/>
    <d v="2019-08-19T00:00:00"/>
    <x v="15"/>
    <x v="1"/>
  </r>
  <r>
    <x v="3"/>
    <x v="3"/>
    <x v="1"/>
    <s v="2019"/>
    <n v="7147.22"/>
    <n v="3195.22"/>
    <s v="Aug-19"/>
    <n v="1"/>
    <n v="2"/>
    <d v="2019-08-19T00:00:00"/>
    <x v="15"/>
    <x v="3"/>
  </r>
  <r>
    <x v="1"/>
    <x v="4"/>
    <x v="0"/>
    <s v="2019"/>
    <n v="10910.28"/>
    <n v="3201.93"/>
    <s v="Aug-19"/>
    <n v="1"/>
    <n v="8"/>
    <d v="2019-08-19T00:00:00"/>
    <x v="15"/>
    <x v="4"/>
  </r>
  <r>
    <x v="3"/>
    <x v="3"/>
    <x v="1"/>
    <s v="2019"/>
    <n v="20785.009999999998"/>
    <n v="6551.81"/>
    <s v="Aug-19"/>
    <n v="1"/>
    <n v="2"/>
    <d v="2019-08-20T00:00:00"/>
    <x v="15"/>
    <x v="3"/>
  </r>
  <r>
    <x v="2"/>
    <x v="5"/>
    <x v="1"/>
    <s v="2019"/>
    <n v="8147.2"/>
    <n v="3173.12"/>
    <s v="Aug-19"/>
    <n v="1"/>
    <n v="6"/>
    <d v="2019-08-20T00:00:00"/>
    <x v="15"/>
    <x v="5"/>
  </r>
  <r>
    <x v="3"/>
    <x v="0"/>
    <x v="1"/>
    <s v="2019"/>
    <n v="6560.64"/>
    <n v="728.96"/>
    <s v="Aug-19"/>
    <n v="1"/>
    <n v="4"/>
    <d v="2019-08-20T00:00:00"/>
    <x v="15"/>
    <x v="0"/>
  </r>
  <r>
    <x v="1"/>
    <x v="0"/>
    <x v="1"/>
    <s v="2019"/>
    <n v="5993.82"/>
    <n v="1664.95"/>
    <s v="Aug-19"/>
    <n v="1"/>
    <n v="1"/>
    <d v="2019-08-20T00:00:00"/>
    <x v="15"/>
    <x v="0"/>
  </r>
  <r>
    <x v="1"/>
    <x v="5"/>
    <x v="1"/>
    <s v="2019"/>
    <n v="7907.34"/>
    <n v="1581.44"/>
    <s v="Aug-19"/>
    <n v="1"/>
    <n v="4"/>
    <d v="2019-08-20T00:00:00"/>
    <x v="15"/>
    <x v="5"/>
  </r>
  <r>
    <x v="3"/>
    <x v="0"/>
    <x v="1"/>
    <s v="2019"/>
    <n v="4130.55"/>
    <n v="1055.5999999999999"/>
    <s v="Aug-19"/>
    <n v="1"/>
    <n v="3"/>
    <d v="2019-08-20T00:00:00"/>
    <x v="15"/>
    <x v="0"/>
  </r>
  <r>
    <x v="3"/>
    <x v="4"/>
    <x v="1"/>
    <s v="2019"/>
    <n v="25981.26"/>
    <n v="3106.46"/>
    <s v="Aug-19"/>
    <n v="1"/>
    <n v="4"/>
    <d v="2019-08-20T00:00:00"/>
    <x v="15"/>
    <x v="4"/>
  </r>
  <r>
    <x v="0"/>
    <x v="3"/>
    <x v="1"/>
    <s v="2019"/>
    <n v="4886.3100000000004"/>
    <n v="2471.91"/>
    <s v="Aug-19"/>
    <n v="1"/>
    <n v="7"/>
    <d v="2019-08-20T00:00:00"/>
    <x v="15"/>
    <x v="3"/>
  </r>
  <r>
    <x v="1"/>
    <x v="3"/>
    <x v="1"/>
    <s v="2019"/>
    <n v="14257.6"/>
    <n v="5853.12"/>
    <s v="Aug-19"/>
    <n v="1"/>
    <n v="6"/>
    <d v="2019-08-20T00:00:00"/>
    <x v="15"/>
    <x v="3"/>
  </r>
  <r>
    <x v="0"/>
    <x v="4"/>
    <x v="1"/>
    <s v="2019"/>
    <n v="3667.58"/>
    <n v="1594.58"/>
    <s v="Aug-19"/>
    <n v="1"/>
    <n v="3"/>
    <d v="2019-08-20T00:00:00"/>
    <x v="15"/>
    <x v="4"/>
  </r>
  <r>
    <x v="0"/>
    <x v="5"/>
    <x v="1"/>
    <s v="2019"/>
    <n v="5843.47"/>
    <n v="1905.49"/>
    <s v="Aug-19"/>
    <n v="1"/>
    <n v="4"/>
    <d v="2019-08-20T00:00:00"/>
    <x v="15"/>
    <x v="5"/>
  </r>
  <r>
    <x v="3"/>
    <x v="3"/>
    <x v="0"/>
    <s v="2019"/>
    <n v="17880.96"/>
    <n v="2011.62"/>
    <s v="Aug-19"/>
    <n v="1"/>
    <n v="10"/>
    <d v="2019-08-20T00:00:00"/>
    <x v="15"/>
    <x v="3"/>
  </r>
  <r>
    <x v="2"/>
    <x v="4"/>
    <x v="1"/>
    <s v="2019"/>
    <n v="8350.8799999999992"/>
    <n v="2988.72"/>
    <s v="Aug-19"/>
    <n v="1"/>
    <n v="2"/>
    <d v="2019-08-21T00:00:00"/>
    <x v="15"/>
    <x v="4"/>
  </r>
  <r>
    <x v="1"/>
    <x v="0"/>
    <x v="0"/>
    <s v="2019"/>
    <n v="18172.080000000002"/>
    <n v="8607.83"/>
    <s v="Aug-19"/>
    <n v="1"/>
    <n v="9"/>
    <d v="2019-08-21T00:00:00"/>
    <x v="15"/>
    <x v="0"/>
  </r>
  <r>
    <x v="0"/>
    <x v="3"/>
    <x v="1"/>
    <s v="2019"/>
    <n v="12335.37"/>
    <n v="7011.69"/>
    <s v="Aug-19"/>
    <n v="1"/>
    <n v="7"/>
    <d v="2019-08-21T00:00:00"/>
    <x v="15"/>
    <x v="3"/>
  </r>
  <r>
    <x v="0"/>
    <x v="1"/>
    <x v="0"/>
    <s v="2019"/>
    <n v="3994.27"/>
    <n v="477.59"/>
    <s v="Aug-19"/>
    <n v="1"/>
    <n v="9"/>
    <d v="2019-08-21T00:00:00"/>
    <x v="15"/>
    <x v="1"/>
  </r>
  <r>
    <x v="3"/>
    <x v="3"/>
    <x v="1"/>
    <s v="2019"/>
    <n v="1037.1600000000001"/>
    <n v="17.29"/>
    <s v="Aug-19"/>
    <n v="1"/>
    <n v="7"/>
    <d v="2019-08-21T00:00:00"/>
    <x v="15"/>
    <x v="3"/>
  </r>
  <r>
    <x v="0"/>
    <x v="2"/>
    <x v="1"/>
    <s v="2019"/>
    <n v="14563.12"/>
    <n v="3525.84"/>
    <s v="Aug-19"/>
    <n v="1"/>
    <n v="5"/>
    <d v="2019-08-21T00:00:00"/>
    <x v="15"/>
    <x v="2"/>
  </r>
  <r>
    <x v="3"/>
    <x v="2"/>
    <x v="1"/>
    <s v="2019"/>
    <n v="18017.64"/>
    <n v="3203.16"/>
    <s v="Aug-19"/>
    <n v="1"/>
    <n v="2"/>
    <d v="2019-08-21T00:00:00"/>
    <x v="15"/>
    <x v="2"/>
  </r>
  <r>
    <x v="3"/>
    <x v="1"/>
    <x v="1"/>
    <s v="2019"/>
    <n v="1731.28"/>
    <n v="437.36"/>
    <s v="Aug-19"/>
    <n v="1"/>
    <n v="1"/>
    <d v="2019-08-21T00:00:00"/>
    <x v="15"/>
    <x v="1"/>
  </r>
  <r>
    <x v="0"/>
    <x v="1"/>
    <x v="0"/>
    <s v="2019"/>
    <n v="12799.68"/>
    <n v="1759.98"/>
    <s v="Aug-19"/>
    <n v="1"/>
    <n v="9"/>
    <d v="2019-08-21T00:00:00"/>
    <x v="15"/>
    <x v="1"/>
  </r>
  <r>
    <x v="3"/>
    <x v="0"/>
    <x v="1"/>
    <s v="2019"/>
    <n v="150.75"/>
    <n v="38.520000000000003"/>
    <s v="Aug-19"/>
    <n v="1"/>
    <n v="1"/>
    <d v="2019-08-21T00:00:00"/>
    <x v="15"/>
    <x v="0"/>
  </r>
  <r>
    <x v="3"/>
    <x v="2"/>
    <x v="1"/>
    <s v="2019"/>
    <n v="17536.580000000002"/>
    <n v="4384.13"/>
    <s v="Aug-19"/>
    <n v="1"/>
    <n v="7"/>
    <d v="2019-08-22T00:00:00"/>
    <x v="15"/>
    <x v="2"/>
  </r>
  <r>
    <x v="3"/>
    <x v="0"/>
    <x v="1"/>
    <s v="2019"/>
    <n v="22672.799999999999"/>
    <n v="7053.76"/>
    <s v="Aug-19"/>
    <n v="1"/>
    <n v="7"/>
    <d v="2019-08-22T00:00:00"/>
    <x v="15"/>
    <x v="0"/>
  </r>
  <r>
    <x v="2"/>
    <x v="4"/>
    <x v="1"/>
    <s v="2019"/>
    <n v="11075.1"/>
    <n v="6178.74"/>
    <s v="Aug-19"/>
    <n v="1"/>
    <n v="4"/>
    <d v="2019-08-22T00:00:00"/>
    <x v="15"/>
    <x v="4"/>
  </r>
  <r>
    <x v="3"/>
    <x v="5"/>
    <x v="1"/>
    <s v="2019"/>
    <n v="35992.400000000001"/>
    <n v="16090.72"/>
    <s v="Aug-19"/>
    <n v="1"/>
    <n v="4"/>
    <d v="2019-08-22T00:00:00"/>
    <x v="15"/>
    <x v="5"/>
  </r>
  <r>
    <x v="1"/>
    <x v="2"/>
    <x v="1"/>
    <s v="2019"/>
    <n v="6584.76"/>
    <n v="804.79"/>
    <s v="Aug-19"/>
    <n v="1"/>
    <n v="7"/>
    <d v="2019-08-22T00:00:00"/>
    <x v="15"/>
    <x v="2"/>
  </r>
  <r>
    <x v="2"/>
    <x v="2"/>
    <x v="0"/>
    <s v="2019"/>
    <n v="12426.62"/>
    <n v="4322.3"/>
    <s v="Aug-19"/>
    <n v="1"/>
    <n v="8"/>
    <d v="2019-08-22T00:00:00"/>
    <x v="15"/>
    <x v="2"/>
  </r>
  <r>
    <x v="3"/>
    <x v="0"/>
    <x v="1"/>
    <s v="2019"/>
    <n v="6509.18"/>
    <n v="1839.54"/>
    <s v="Aug-19"/>
    <n v="1"/>
    <n v="7"/>
    <d v="2019-08-22T00:00:00"/>
    <x v="15"/>
    <x v="0"/>
  </r>
  <r>
    <x v="0"/>
    <x v="0"/>
    <x v="0"/>
    <s v="2019"/>
    <n v="13056.96"/>
    <n v="1305.71"/>
    <s v="Aug-19"/>
    <n v="1"/>
    <n v="8"/>
    <d v="2019-08-23T00:00:00"/>
    <x v="15"/>
    <x v="0"/>
  </r>
  <r>
    <x v="3"/>
    <x v="2"/>
    <x v="1"/>
    <s v="2019"/>
    <n v="4149.9799999999996"/>
    <n v="2096.8200000000002"/>
    <s v="Aug-19"/>
    <n v="1"/>
    <n v="4"/>
    <d v="2019-08-23T00:00:00"/>
    <x v="15"/>
    <x v="2"/>
  </r>
  <r>
    <x v="2"/>
    <x v="1"/>
    <x v="0"/>
    <s v="2019"/>
    <n v="4620.99"/>
    <n v="826.91"/>
    <s v="Aug-19"/>
    <n v="1"/>
    <n v="10"/>
    <d v="2019-08-23T00:00:00"/>
    <x v="15"/>
    <x v="1"/>
  </r>
  <r>
    <x v="0"/>
    <x v="0"/>
    <x v="0"/>
    <s v="2019"/>
    <n v="3316.5"/>
    <n v="700.15"/>
    <s v="Aug-19"/>
    <n v="1"/>
    <n v="9"/>
    <d v="2019-08-23T00:00:00"/>
    <x v="15"/>
    <x v="0"/>
  </r>
  <r>
    <x v="3"/>
    <x v="3"/>
    <x v="1"/>
    <s v="2019"/>
    <n v="1017.06"/>
    <n v="165.82"/>
    <s v="Aug-19"/>
    <n v="1"/>
    <n v="7"/>
    <d v="2019-08-23T00:00:00"/>
    <x v="15"/>
    <x v="3"/>
  </r>
  <r>
    <x v="0"/>
    <x v="3"/>
    <x v="0"/>
    <s v="2019"/>
    <n v="12632.85"/>
    <n v="2386.1999999999998"/>
    <s v="Aug-19"/>
    <n v="1"/>
    <n v="8"/>
    <d v="2019-08-23T00:00:00"/>
    <x v="15"/>
    <x v="3"/>
  </r>
  <r>
    <x v="0"/>
    <x v="5"/>
    <x v="0"/>
    <s v="2019"/>
    <n v="6511.39"/>
    <n v="1439.35"/>
    <s v="Aug-19"/>
    <n v="1"/>
    <n v="8"/>
    <d v="2019-08-24T00:00:00"/>
    <x v="15"/>
    <x v="5"/>
  </r>
  <r>
    <x v="3"/>
    <x v="0"/>
    <x v="1"/>
    <s v="2019"/>
    <n v="2685.36"/>
    <n v="738.48"/>
    <s v="Aug-19"/>
    <n v="1"/>
    <n v="1"/>
    <d v="2019-08-24T00:00:00"/>
    <x v="15"/>
    <x v="0"/>
  </r>
  <r>
    <x v="3"/>
    <x v="4"/>
    <x v="1"/>
    <s v="2019"/>
    <n v="10009.799999999999"/>
    <n v="2669.3"/>
    <s v="Aug-19"/>
    <n v="1"/>
    <n v="4"/>
    <d v="2019-08-24T00:00:00"/>
    <x v="15"/>
    <x v="4"/>
  </r>
  <r>
    <x v="1"/>
    <x v="0"/>
    <x v="0"/>
    <s v="2019"/>
    <n v="5354.64"/>
    <n v="2736.81"/>
    <s v="Aug-19"/>
    <n v="1"/>
    <n v="8"/>
    <d v="2019-08-24T00:00:00"/>
    <x v="15"/>
    <x v="0"/>
  </r>
  <r>
    <x v="1"/>
    <x v="2"/>
    <x v="0"/>
    <s v="2019"/>
    <n v="8605.48"/>
    <n v="4710.3599999999997"/>
    <s v="Aug-19"/>
    <n v="1"/>
    <n v="9"/>
    <d v="2019-08-24T00:00:00"/>
    <x v="15"/>
    <x v="2"/>
  </r>
  <r>
    <x v="3"/>
    <x v="2"/>
    <x v="1"/>
    <s v="2019"/>
    <n v="12831.84"/>
    <n v="5537.98"/>
    <s v="Aug-19"/>
    <n v="1"/>
    <n v="1"/>
    <d v="2019-08-24T00:00:00"/>
    <x v="15"/>
    <x v="2"/>
  </r>
  <r>
    <x v="0"/>
    <x v="1"/>
    <x v="0"/>
    <s v="2019"/>
    <n v="18967.7"/>
    <n v="9783.35"/>
    <s v="Aug-19"/>
    <n v="1"/>
    <n v="8"/>
    <d v="2019-08-24T00:00:00"/>
    <x v="15"/>
    <x v="1"/>
  </r>
  <r>
    <x v="2"/>
    <x v="1"/>
    <x v="1"/>
    <s v="2019"/>
    <n v="986.57"/>
    <n v="342.72"/>
    <s v="Aug-19"/>
    <n v="1"/>
    <n v="5"/>
    <d v="2019-08-24T00:00:00"/>
    <x v="15"/>
    <x v="1"/>
  </r>
  <r>
    <x v="0"/>
    <x v="5"/>
    <x v="1"/>
    <s v="2019"/>
    <n v="4073.6"/>
    <n v="900.48"/>
    <s v="Aug-19"/>
    <n v="1"/>
    <n v="5"/>
    <d v="2019-08-25T00:00:00"/>
    <x v="15"/>
    <x v="5"/>
  </r>
  <r>
    <x v="2"/>
    <x v="3"/>
    <x v="1"/>
    <s v="2019"/>
    <n v="42069.3"/>
    <n v="21491.89"/>
    <s v="Aug-19"/>
    <n v="1"/>
    <n v="6"/>
    <d v="2019-08-25T00:00:00"/>
    <x v="15"/>
    <x v="3"/>
  </r>
  <r>
    <x v="3"/>
    <x v="4"/>
    <x v="1"/>
    <s v="2019"/>
    <n v="4164.72"/>
    <n v="-118.98"/>
    <s v="Aug-19"/>
    <n v="1"/>
    <n v="6"/>
    <d v="2019-08-25T00:00:00"/>
    <x v="15"/>
    <x v="4"/>
  </r>
  <r>
    <x v="3"/>
    <x v="2"/>
    <x v="1"/>
    <s v="2019"/>
    <n v="7281.56"/>
    <n v="3219.2"/>
    <s v="Aug-19"/>
    <n v="1"/>
    <n v="2"/>
    <d v="2019-08-25T00:00:00"/>
    <x v="15"/>
    <x v="2"/>
  </r>
  <r>
    <x v="1"/>
    <x v="1"/>
    <x v="1"/>
    <s v="2019"/>
    <n v="25241.58"/>
    <n v="13443.85"/>
    <s v="Aug-19"/>
    <n v="1"/>
    <n v="4"/>
    <d v="2019-08-25T00:00:00"/>
    <x v="15"/>
    <x v="1"/>
  </r>
  <r>
    <x v="3"/>
    <x v="2"/>
    <x v="0"/>
    <s v="2019"/>
    <n v="45200.88"/>
    <n v="24107.119999999999"/>
    <s v="Aug-19"/>
    <n v="1"/>
    <n v="9"/>
    <d v="2019-08-25T00:00:00"/>
    <x v="15"/>
    <x v="2"/>
  </r>
  <r>
    <x v="2"/>
    <x v="5"/>
    <x v="0"/>
    <s v="2019"/>
    <n v="980.21"/>
    <n v="392.08"/>
    <s v="Aug-19"/>
    <n v="1"/>
    <n v="8"/>
    <d v="2019-08-25T00:00:00"/>
    <x v="15"/>
    <x v="5"/>
  </r>
  <r>
    <x v="3"/>
    <x v="5"/>
    <x v="1"/>
    <s v="2019"/>
    <n v="4430.71"/>
    <n v="156.37"/>
    <s v="Aug-19"/>
    <n v="1"/>
    <n v="3"/>
    <d v="2019-08-25T00:00:00"/>
    <x v="15"/>
    <x v="5"/>
  </r>
  <r>
    <x v="1"/>
    <x v="4"/>
    <x v="1"/>
    <s v="2019"/>
    <n v="3806.27"/>
    <n v="1242.05"/>
    <s v="Aug-19"/>
    <n v="1"/>
    <n v="4"/>
    <d v="2019-08-25T00:00:00"/>
    <x v="15"/>
    <x v="4"/>
  </r>
  <r>
    <x v="2"/>
    <x v="2"/>
    <x v="1"/>
    <s v="2019"/>
    <n v="23805.1"/>
    <n v="12322.65"/>
    <s v="Aug-19"/>
    <n v="1"/>
    <n v="3"/>
    <d v="2019-08-25T00:00:00"/>
    <x v="15"/>
    <x v="2"/>
  </r>
  <r>
    <x v="3"/>
    <x v="0"/>
    <x v="1"/>
    <s v="2019"/>
    <n v="2147.0100000000002"/>
    <n v="353.62"/>
    <s v="Aug-19"/>
    <n v="1"/>
    <n v="5"/>
    <d v="2019-08-26T00:00:00"/>
    <x v="15"/>
    <x v="0"/>
  </r>
  <r>
    <x v="2"/>
    <x v="2"/>
    <x v="1"/>
    <s v="2019"/>
    <n v="4379.12"/>
    <n v="1198.5"/>
    <s v="Aug-19"/>
    <n v="1"/>
    <n v="7"/>
    <d v="2019-08-26T00:00:00"/>
    <x v="15"/>
    <x v="2"/>
  </r>
  <r>
    <x v="3"/>
    <x v="3"/>
    <x v="1"/>
    <s v="2019"/>
    <n v="11959.5"/>
    <n v="1829.1"/>
    <s v="Aug-19"/>
    <n v="1"/>
    <n v="4"/>
    <d v="2019-08-26T00:00:00"/>
    <x v="15"/>
    <x v="3"/>
  </r>
  <r>
    <x v="2"/>
    <x v="0"/>
    <x v="0"/>
    <s v="2019"/>
    <n v="1055.25"/>
    <n v="281.39999999999998"/>
    <s v="Aug-19"/>
    <n v="1"/>
    <n v="8"/>
    <d v="2019-08-26T00:00:00"/>
    <x v="15"/>
    <x v="0"/>
  </r>
  <r>
    <x v="0"/>
    <x v="0"/>
    <x v="0"/>
    <s v="2019"/>
    <n v="6819.93"/>
    <n v="3788.85"/>
    <s v="Aug-19"/>
    <n v="1"/>
    <n v="9"/>
    <d v="2019-08-26T00:00:00"/>
    <x v="15"/>
    <x v="0"/>
  </r>
  <r>
    <x v="3"/>
    <x v="4"/>
    <x v="0"/>
    <s v="2019"/>
    <n v="1097.19"/>
    <n v="596.29999999999995"/>
    <s v="Aug-19"/>
    <n v="1"/>
    <n v="10"/>
    <d v="2019-08-27T00:00:00"/>
    <x v="15"/>
    <x v="4"/>
  </r>
  <r>
    <x v="3"/>
    <x v="3"/>
    <x v="1"/>
    <s v="2019"/>
    <n v="241.2"/>
    <n v="69.680000000000007"/>
    <s v="Aug-19"/>
    <n v="1"/>
    <n v="7"/>
    <d v="2019-08-27T00:00:00"/>
    <x v="15"/>
    <x v="3"/>
  </r>
  <r>
    <x v="0"/>
    <x v="1"/>
    <x v="1"/>
    <s v="2019"/>
    <n v="3849.82"/>
    <n v="1404.06"/>
    <s v="Aug-19"/>
    <n v="1"/>
    <n v="5"/>
    <d v="2019-08-27T00:00:00"/>
    <x v="15"/>
    <x v="1"/>
  </r>
  <r>
    <x v="3"/>
    <x v="2"/>
    <x v="1"/>
    <s v="2019"/>
    <n v="8140.5"/>
    <n v="2261.25"/>
    <s v="Aug-19"/>
    <n v="1"/>
    <n v="5"/>
    <d v="2019-08-27T00:00:00"/>
    <x v="15"/>
    <x v="2"/>
  </r>
  <r>
    <x v="0"/>
    <x v="0"/>
    <x v="1"/>
    <s v="2019"/>
    <n v="2058.7800000000002"/>
    <n v="716.1"/>
    <s v="Aug-19"/>
    <n v="1"/>
    <n v="7"/>
    <d v="2019-08-27T00:00:00"/>
    <x v="15"/>
    <x v="0"/>
  </r>
  <r>
    <x v="3"/>
    <x v="2"/>
    <x v="0"/>
    <s v="2019"/>
    <n v="3895.38"/>
    <n v="1107.0999999999999"/>
    <s v="Aug-19"/>
    <n v="1"/>
    <n v="9"/>
    <d v="2019-08-27T00:00:00"/>
    <x v="15"/>
    <x v="2"/>
  </r>
  <r>
    <x v="3"/>
    <x v="3"/>
    <x v="1"/>
    <s v="2019"/>
    <n v="17049.62"/>
    <n v="4633.04"/>
    <s v="Aug-19"/>
    <n v="1"/>
    <n v="3"/>
    <d v="2019-08-28T00:00:00"/>
    <x v="15"/>
    <x v="3"/>
  </r>
  <r>
    <x v="1"/>
    <x v="3"/>
    <x v="1"/>
    <s v="2019"/>
    <n v="3599.78"/>
    <n v="1486.86"/>
    <s v="Aug-19"/>
    <n v="1"/>
    <n v="4"/>
    <d v="2019-08-28T00:00:00"/>
    <x v="15"/>
    <x v="3"/>
  </r>
  <r>
    <x v="0"/>
    <x v="5"/>
    <x v="1"/>
    <s v="2019"/>
    <n v="1110.52"/>
    <n v="222.12"/>
    <s v="Aug-19"/>
    <n v="1"/>
    <n v="3"/>
    <d v="2019-08-28T00:00:00"/>
    <x v="15"/>
    <x v="5"/>
  </r>
  <r>
    <x v="1"/>
    <x v="5"/>
    <x v="1"/>
    <s v="2019"/>
    <n v="2202.29"/>
    <n v="1205.47"/>
    <s v="Aug-19"/>
    <n v="1"/>
    <n v="7"/>
    <d v="2019-08-28T00:00:00"/>
    <x v="15"/>
    <x v="5"/>
  </r>
  <r>
    <x v="0"/>
    <x v="2"/>
    <x v="1"/>
    <s v="2019"/>
    <n v="44622"/>
    <n v="15865.6"/>
    <s v="Aug-19"/>
    <n v="1"/>
    <n v="1"/>
    <d v="2019-08-28T00:00:00"/>
    <x v="15"/>
    <x v="2"/>
  </r>
  <r>
    <x v="0"/>
    <x v="2"/>
    <x v="1"/>
    <s v="2019"/>
    <n v="13394.64"/>
    <n v="3683.52"/>
    <s v="Aug-19"/>
    <n v="1"/>
    <n v="6"/>
    <d v="2019-08-28T00:00:00"/>
    <x v="15"/>
    <x v="2"/>
  </r>
  <r>
    <x v="0"/>
    <x v="5"/>
    <x v="1"/>
    <s v="2019"/>
    <n v="946.71"/>
    <n v="84.15"/>
    <s v="Aug-19"/>
    <n v="1"/>
    <n v="7"/>
    <d v="2019-08-28T00:00:00"/>
    <x v="15"/>
    <x v="5"/>
  </r>
  <r>
    <x v="3"/>
    <x v="0"/>
    <x v="1"/>
    <s v="2019"/>
    <n v="1260.27"/>
    <n v="437.79"/>
    <s v="Aug-19"/>
    <n v="1"/>
    <n v="4"/>
    <d v="2019-08-28T00:00:00"/>
    <x v="15"/>
    <x v="0"/>
  </r>
  <r>
    <x v="1"/>
    <x v="0"/>
    <x v="0"/>
    <s v="2019"/>
    <n v="11056.01"/>
    <n v="3956.9"/>
    <s v="Aug-19"/>
    <n v="1"/>
    <n v="9"/>
    <d v="2019-08-28T00:00:00"/>
    <x v="15"/>
    <x v="0"/>
  </r>
  <r>
    <x v="3"/>
    <x v="0"/>
    <x v="1"/>
    <s v="2019"/>
    <n v="7745.2"/>
    <n v="911.2"/>
    <s v="Aug-19"/>
    <n v="1"/>
    <n v="1"/>
    <d v="2019-08-28T00:00:00"/>
    <x v="15"/>
    <x v="0"/>
  </r>
  <r>
    <x v="1"/>
    <x v="2"/>
    <x v="0"/>
    <s v="2019"/>
    <n v="4455.5"/>
    <n v="1500.8"/>
    <s v="Aug-19"/>
    <n v="1"/>
    <n v="9"/>
    <d v="2019-08-28T00:00:00"/>
    <x v="15"/>
    <x v="2"/>
  </r>
  <r>
    <x v="0"/>
    <x v="0"/>
    <x v="1"/>
    <s v="2019"/>
    <n v="160.80000000000001"/>
    <n v="-6.03"/>
    <s v="Aug-19"/>
    <n v="1"/>
    <n v="5"/>
    <d v="2019-08-29T00:00:00"/>
    <x v="15"/>
    <x v="0"/>
  </r>
  <r>
    <x v="0"/>
    <x v="5"/>
    <x v="0"/>
    <s v="2019"/>
    <n v="6509.18"/>
    <n v="1627.3"/>
    <s v="Aug-19"/>
    <n v="1"/>
    <n v="10"/>
    <d v="2019-08-29T00:00:00"/>
    <x v="15"/>
    <x v="5"/>
  </r>
  <r>
    <x v="1"/>
    <x v="4"/>
    <x v="1"/>
    <s v="2019"/>
    <n v="6174.72"/>
    <n v="823.28"/>
    <s v="Aug-19"/>
    <n v="1"/>
    <n v="2"/>
    <d v="2019-08-29T00:00:00"/>
    <x v="15"/>
    <x v="4"/>
  </r>
  <r>
    <x v="1"/>
    <x v="4"/>
    <x v="0"/>
    <s v="2019"/>
    <n v="1088.4100000000001"/>
    <n v="194.76"/>
    <s v="Aug-19"/>
    <n v="1"/>
    <n v="9"/>
    <d v="2019-08-29T00:00:00"/>
    <x v="15"/>
    <x v="4"/>
  </r>
  <r>
    <x v="3"/>
    <x v="0"/>
    <x v="1"/>
    <s v="2019"/>
    <n v="18681.27"/>
    <n v="4719.47"/>
    <s v="Aug-19"/>
    <n v="1"/>
    <n v="4"/>
    <d v="2019-08-30T00:00:00"/>
    <x v="15"/>
    <x v="0"/>
  </r>
  <r>
    <x v="3"/>
    <x v="3"/>
    <x v="1"/>
    <s v="2019"/>
    <n v="2391.63"/>
    <n v="675.89"/>
    <s v="Aug-19"/>
    <n v="1"/>
    <n v="5"/>
    <d v="2019-08-30T00:00:00"/>
    <x v="15"/>
    <x v="3"/>
  </r>
  <r>
    <x v="1"/>
    <x v="0"/>
    <x v="1"/>
    <s v="2019"/>
    <n v="35763.53"/>
    <n v="7774.67"/>
    <s v="Aug-19"/>
    <n v="1"/>
    <n v="7"/>
    <d v="2019-08-30T00:00:00"/>
    <x v="15"/>
    <x v="0"/>
  </r>
  <r>
    <x v="3"/>
    <x v="2"/>
    <x v="0"/>
    <s v="2019"/>
    <n v="4733.95"/>
    <n v="1800.97"/>
    <s v="Aug-19"/>
    <n v="1"/>
    <n v="10"/>
    <d v="2019-08-30T00:00:00"/>
    <x v="15"/>
    <x v="2"/>
  </r>
  <r>
    <x v="3"/>
    <x v="1"/>
    <x v="1"/>
    <s v="2019"/>
    <n v="6186.78"/>
    <n v="1432.73"/>
    <s v="Aug-19"/>
    <n v="1"/>
    <n v="6"/>
    <d v="2019-08-30T00:00:00"/>
    <x v="15"/>
    <x v="1"/>
  </r>
  <r>
    <x v="3"/>
    <x v="0"/>
    <x v="1"/>
    <s v="2019"/>
    <n v="5695.54"/>
    <n v="1485.81"/>
    <s v="Aug-19"/>
    <n v="1"/>
    <n v="2"/>
    <d v="2019-08-30T00:00:00"/>
    <x v="15"/>
    <x v="0"/>
  </r>
  <r>
    <x v="0"/>
    <x v="0"/>
    <x v="0"/>
    <s v="2019"/>
    <n v="924.6"/>
    <n v="311.55"/>
    <s v="Aug-19"/>
    <n v="1"/>
    <n v="9"/>
    <d v="2019-08-30T00:00:00"/>
    <x v="15"/>
    <x v="0"/>
  </r>
  <r>
    <x v="3"/>
    <x v="4"/>
    <x v="1"/>
    <s v="2019"/>
    <n v="992.94"/>
    <n v="188.16"/>
    <s v="Aug-19"/>
    <n v="1"/>
    <n v="4"/>
    <d v="2019-08-30T00:00:00"/>
    <x v="15"/>
    <x v="4"/>
  </r>
  <r>
    <x v="0"/>
    <x v="1"/>
    <x v="1"/>
    <s v="2019"/>
    <n v="3015"/>
    <n v="-703.5"/>
    <s v="Aug-19"/>
    <n v="1"/>
    <n v="6"/>
    <d v="2019-08-30T00:00:00"/>
    <x v="15"/>
    <x v="1"/>
  </r>
  <r>
    <x v="0"/>
    <x v="3"/>
    <x v="1"/>
    <s v="2019"/>
    <n v="17031.13"/>
    <n v="2036.32"/>
    <s v="Aug-19"/>
    <n v="1"/>
    <n v="7"/>
    <d v="2019-08-30T00:00:00"/>
    <x v="15"/>
    <x v="3"/>
  </r>
  <r>
    <x v="1"/>
    <x v="5"/>
    <x v="0"/>
    <s v="2019"/>
    <n v="1247.54"/>
    <n v="315.14"/>
    <s v="Aug-19"/>
    <n v="1"/>
    <n v="9"/>
    <d v="2019-08-30T00:00:00"/>
    <x v="15"/>
    <x v="5"/>
  </r>
  <r>
    <x v="3"/>
    <x v="3"/>
    <x v="1"/>
    <s v="2019"/>
    <n v="1113.8800000000001"/>
    <n v="621.41999999999996"/>
    <s v="Aug-19"/>
    <n v="1"/>
    <n v="2"/>
    <d v="2019-08-31T00:00:00"/>
    <x v="15"/>
    <x v="3"/>
  </r>
  <r>
    <x v="0"/>
    <x v="0"/>
    <x v="1"/>
    <s v="2019"/>
    <n v="3112.48"/>
    <n v="1146.7"/>
    <s v="Aug-19"/>
    <n v="1"/>
    <n v="7"/>
    <d v="2019-08-31T00:00:00"/>
    <x v="15"/>
    <x v="0"/>
  </r>
  <r>
    <x v="2"/>
    <x v="2"/>
    <x v="1"/>
    <s v="2019"/>
    <n v="3714.48"/>
    <n v="-990.54"/>
    <s v="Aug-19"/>
    <n v="1"/>
    <n v="7"/>
    <d v="2019-08-31T00:00:00"/>
    <x v="15"/>
    <x v="2"/>
  </r>
  <r>
    <x v="3"/>
    <x v="2"/>
    <x v="0"/>
    <s v="2019"/>
    <n v="773.85"/>
    <n v="132.65"/>
    <s v="Aug-19"/>
    <n v="1"/>
    <n v="9"/>
    <d v="2019-08-31T00:00:00"/>
    <x v="15"/>
    <x v="2"/>
  </r>
  <r>
    <x v="3"/>
    <x v="5"/>
    <x v="0"/>
    <s v="2019"/>
    <n v="938"/>
    <n v="-201"/>
    <s v="Aug-19"/>
    <n v="1"/>
    <n v="10"/>
    <d v="2019-08-31T00:00:00"/>
    <x v="15"/>
    <x v="5"/>
  </r>
  <r>
    <x v="0"/>
    <x v="5"/>
    <x v="1"/>
    <s v="2019"/>
    <n v="1629.44"/>
    <n v="308.72000000000003"/>
    <s v="Aug-19"/>
    <n v="1"/>
    <n v="4"/>
    <d v="2019-08-31T00:00:00"/>
    <x v="15"/>
    <x v="5"/>
  </r>
  <r>
    <x v="0"/>
    <x v="0"/>
    <x v="0"/>
    <s v="2019"/>
    <n v="160.26"/>
    <n v="50.51"/>
    <s v="Aug-19"/>
    <n v="1"/>
    <n v="10"/>
    <d v="2019-08-31T00:00:00"/>
    <x v="15"/>
    <x v="0"/>
  </r>
  <r>
    <x v="1"/>
    <x v="5"/>
    <x v="1"/>
    <s v="2019"/>
    <n v="24250.65"/>
    <n v="14039.85"/>
    <s v="Sep-19"/>
    <n v="1"/>
    <n v="4"/>
    <d v="2019-09-01T00:00:00"/>
    <x v="16"/>
    <x v="5"/>
  </r>
  <r>
    <x v="0"/>
    <x v="0"/>
    <x v="0"/>
    <s v="2019"/>
    <n v="19095.34"/>
    <n v="9659.9699999999993"/>
    <s v="Sep-19"/>
    <n v="1"/>
    <n v="8"/>
    <d v="2019-09-01T00:00:00"/>
    <x v="16"/>
    <x v="0"/>
  </r>
  <r>
    <x v="3"/>
    <x v="3"/>
    <x v="0"/>
    <s v="2019"/>
    <n v="14694.98"/>
    <n v="1118.0999999999999"/>
    <s v="Sep-19"/>
    <n v="1"/>
    <n v="8"/>
    <d v="2019-09-01T00:00:00"/>
    <x v="16"/>
    <x v="3"/>
  </r>
  <r>
    <x v="1"/>
    <x v="0"/>
    <x v="0"/>
    <s v="2019"/>
    <n v="6247.08"/>
    <n v="347.06"/>
    <s v="Sep-19"/>
    <n v="1"/>
    <n v="9"/>
    <d v="2019-09-01T00:00:00"/>
    <x v="16"/>
    <x v="0"/>
  </r>
  <r>
    <x v="3"/>
    <x v="0"/>
    <x v="1"/>
    <s v="2019"/>
    <n v="32881.589999999997"/>
    <n v="6576.33"/>
    <s v="Sep-19"/>
    <n v="1"/>
    <n v="5"/>
    <d v="2019-09-01T00:00:00"/>
    <x v="16"/>
    <x v="0"/>
  </r>
  <r>
    <x v="3"/>
    <x v="3"/>
    <x v="1"/>
    <s v="2019"/>
    <n v="14793.6"/>
    <n v="5306.4"/>
    <s v="Sep-19"/>
    <n v="1"/>
    <n v="2"/>
    <d v="2019-09-01T00:00:00"/>
    <x v="16"/>
    <x v="3"/>
  </r>
  <r>
    <x v="0"/>
    <x v="2"/>
    <x v="0"/>
    <s v="2019"/>
    <n v="15308.16"/>
    <n v="7023.73"/>
    <s v="Sep-19"/>
    <n v="1"/>
    <n v="8"/>
    <d v="2019-09-01T00:00:00"/>
    <x v="16"/>
    <x v="2"/>
  </r>
  <r>
    <x v="3"/>
    <x v="4"/>
    <x v="1"/>
    <s v="2019"/>
    <n v="11662.29"/>
    <n v="6338.21"/>
    <s v="Sep-19"/>
    <n v="1"/>
    <n v="4"/>
    <d v="2019-09-01T00:00:00"/>
    <x v="16"/>
    <x v="4"/>
  </r>
  <r>
    <x v="0"/>
    <x v="1"/>
    <x v="1"/>
    <s v="2019"/>
    <n v="1056.5899999999999"/>
    <n v="467.12"/>
    <s v="Sep-19"/>
    <n v="1"/>
    <n v="4"/>
    <d v="2019-09-01T00:00:00"/>
    <x v="16"/>
    <x v="1"/>
  </r>
  <r>
    <x v="3"/>
    <x v="0"/>
    <x v="1"/>
    <s v="2019"/>
    <n v="6378.4"/>
    <n v="3001.6"/>
    <s v="Sep-19"/>
    <n v="1"/>
    <n v="7"/>
    <d v="2019-09-01T00:00:00"/>
    <x v="16"/>
    <x v="0"/>
  </r>
  <r>
    <x v="1"/>
    <x v="1"/>
    <x v="1"/>
    <s v="2019"/>
    <n v="4608.26"/>
    <n v="1164.2"/>
    <s v="Sep-19"/>
    <n v="1"/>
    <n v="7"/>
    <d v="2019-09-01T00:00:00"/>
    <x v="16"/>
    <x v="1"/>
  </r>
  <r>
    <x v="3"/>
    <x v="3"/>
    <x v="0"/>
    <s v="2019"/>
    <n v="3443.13"/>
    <n v="535.6"/>
    <s v="Sep-19"/>
    <n v="1"/>
    <n v="10"/>
    <d v="2019-09-02T00:00:00"/>
    <x v="16"/>
    <x v="3"/>
  </r>
  <r>
    <x v="2"/>
    <x v="2"/>
    <x v="1"/>
    <s v="2019"/>
    <n v="3986.5"/>
    <n v="968.15"/>
    <s v="Sep-19"/>
    <n v="1"/>
    <n v="4"/>
    <d v="2019-09-02T00:00:00"/>
    <x v="16"/>
    <x v="2"/>
  </r>
  <r>
    <x v="3"/>
    <x v="1"/>
    <x v="1"/>
    <s v="2019"/>
    <n v="1069.32"/>
    <n v="292.68"/>
    <s v="Sep-19"/>
    <n v="1"/>
    <n v="3"/>
    <d v="2019-09-03T00:00:00"/>
    <x v="16"/>
    <x v="1"/>
  </r>
  <r>
    <x v="1"/>
    <x v="2"/>
    <x v="1"/>
    <s v="2019"/>
    <n v="4667.22"/>
    <n v="985.32"/>
    <s v="Sep-19"/>
    <n v="1"/>
    <n v="6"/>
    <d v="2019-09-03T00:00:00"/>
    <x v="16"/>
    <x v="2"/>
  </r>
  <r>
    <x v="2"/>
    <x v="0"/>
    <x v="1"/>
    <s v="2019"/>
    <n v="16249.84"/>
    <n v="7697.29"/>
    <s v="Sep-19"/>
    <n v="1"/>
    <n v="3"/>
    <d v="2019-09-03T00:00:00"/>
    <x v="16"/>
    <x v="0"/>
  </r>
  <r>
    <x v="3"/>
    <x v="2"/>
    <x v="0"/>
    <s v="2019"/>
    <n v="1664.28"/>
    <n v="235.16"/>
    <s v="Sep-19"/>
    <n v="1"/>
    <n v="9"/>
    <d v="2019-09-03T00:00:00"/>
    <x v="16"/>
    <x v="2"/>
  </r>
  <r>
    <x v="3"/>
    <x v="5"/>
    <x v="1"/>
    <s v="2019"/>
    <n v="695.46"/>
    <n v="-127.5"/>
    <s v="Sep-19"/>
    <n v="1"/>
    <n v="4"/>
    <d v="2019-09-03T00:00:00"/>
    <x v="16"/>
    <x v="5"/>
  </r>
  <r>
    <x v="2"/>
    <x v="2"/>
    <x v="1"/>
    <s v="2019"/>
    <n v="210.72"/>
    <n v="34.71"/>
    <s v="Sep-19"/>
    <n v="1"/>
    <n v="2"/>
    <d v="2019-09-03T00:00:00"/>
    <x v="16"/>
    <x v="2"/>
  </r>
  <r>
    <x v="3"/>
    <x v="4"/>
    <x v="1"/>
    <s v="2019"/>
    <n v="26064.67"/>
    <n v="13443.88"/>
    <s v="Sep-19"/>
    <n v="1"/>
    <n v="5"/>
    <d v="2019-09-03T00:00:00"/>
    <x v="16"/>
    <x v="4"/>
  </r>
  <r>
    <x v="3"/>
    <x v="0"/>
    <x v="1"/>
    <s v="2019"/>
    <n v="2047.52"/>
    <n v="332.72"/>
    <s v="Sep-19"/>
    <n v="1"/>
    <n v="5"/>
    <d v="2019-09-03T00:00:00"/>
    <x v="16"/>
    <x v="0"/>
  </r>
  <r>
    <x v="3"/>
    <x v="0"/>
    <x v="1"/>
    <s v="2019"/>
    <n v="14201.86"/>
    <n v="7100.92"/>
    <s v="Sep-19"/>
    <n v="1"/>
    <n v="3"/>
    <d v="2019-09-03T00:00:00"/>
    <x v="16"/>
    <x v="0"/>
  </r>
  <r>
    <x v="0"/>
    <x v="1"/>
    <x v="1"/>
    <s v="2019"/>
    <n v="2545.73"/>
    <n v="802.46"/>
    <s v="Sep-19"/>
    <n v="1"/>
    <n v="2"/>
    <d v="2019-09-03T00:00:00"/>
    <x v="16"/>
    <x v="1"/>
  </r>
  <r>
    <x v="0"/>
    <x v="1"/>
    <x v="1"/>
    <s v="2019"/>
    <n v="12340.33"/>
    <n v="5097.08"/>
    <s v="Sep-19"/>
    <n v="1"/>
    <n v="3"/>
    <d v="2019-09-04T00:00:00"/>
    <x v="16"/>
    <x v="1"/>
  </r>
  <r>
    <x v="0"/>
    <x v="0"/>
    <x v="1"/>
    <s v="2019"/>
    <n v="8147.2"/>
    <n v="3430.4"/>
    <s v="Sep-19"/>
    <n v="1"/>
    <n v="6"/>
    <d v="2019-09-04T00:00:00"/>
    <x v="16"/>
    <x v="0"/>
  </r>
  <r>
    <x v="0"/>
    <x v="3"/>
    <x v="1"/>
    <s v="2019"/>
    <n v="2792.29"/>
    <n v="1031.92"/>
    <s v="Sep-19"/>
    <n v="1"/>
    <n v="5"/>
    <d v="2019-09-04T00:00:00"/>
    <x v="16"/>
    <x v="3"/>
  </r>
  <r>
    <x v="3"/>
    <x v="4"/>
    <x v="1"/>
    <s v="2019"/>
    <n v="5843.07"/>
    <n v="1783.65"/>
    <s v="Sep-19"/>
    <n v="1"/>
    <n v="2"/>
    <d v="2019-09-04T00:00:00"/>
    <x v="16"/>
    <x v="4"/>
  </r>
  <r>
    <x v="1"/>
    <x v="1"/>
    <x v="0"/>
    <s v="2019"/>
    <n v="5752.62"/>
    <n v="767.04"/>
    <s v="Sep-19"/>
    <n v="1"/>
    <n v="9"/>
    <d v="2019-09-05T00:00:00"/>
    <x v="16"/>
    <x v="1"/>
  </r>
  <r>
    <x v="0"/>
    <x v="4"/>
    <x v="0"/>
    <s v="2019"/>
    <n v="6454.11"/>
    <n v="1019.07"/>
    <s v="Sep-19"/>
    <n v="1"/>
    <n v="9"/>
    <d v="2019-09-05T00:00:00"/>
    <x v="16"/>
    <x v="4"/>
  </r>
  <r>
    <x v="1"/>
    <x v="3"/>
    <x v="0"/>
    <s v="2019"/>
    <n v="1680.36"/>
    <n v="300.7"/>
    <s v="Sep-19"/>
    <n v="1"/>
    <n v="9"/>
    <d v="2019-09-05T00:00:00"/>
    <x v="16"/>
    <x v="3"/>
  </r>
  <r>
    <x v="3"/>
    <x v="0"/>
    <x v="0"/>
    <s v="2019"/>
    <n v="6994.8"/>
    <n v="2797.92"/>
    <s v="Sep-19"/>
    <n v="1"/>
    <n v="9"/>
    <d v="2019-09-05T00:00:00"/>
    <x v="16"/>
    <x v="0"/>
  </r>
  <r>
    <x v="3"/>
    <x v="2"/>
    <x v="1"/>
    <s v="2019"/>
    <n v="6558.5"/>
    <n v="1354.46"/>
    <s v="Sep-19"/>
    <n v="1"/>
    <n v="6"/>
    <d v="2019-09-05T00:00:00"/>
    <x v="16"/>
    <x v="2"/>
  </r>
  <r>
    <x v="3"/>
    <x v="3"/>
    <x v="0"/>
    <s v="2019"/>
    <n v="4671.24"/>
    <n v="1668.3"/>
    <s v="Sep-19"/>
    <n v="1"/>
    <n v="9"/>
    <d v="2019-09-05T00:00:00"/>
    <x v="16"/>
    <x v="3"/>
  </r>
  <r>
    <x v="3"/>
    <x v="0"/>
    <x v="1"/>
    <s v="2019"/>
    <n v="4100.3999999999996"/>
    <n v="868.32"/>
    <s v="Sep-19"/>
    <n v="1"/>
    <n v="2"/>
    <d v="2019-09-05T00:00:00"/>
    <x v="16"/>
    <x v="0"/>
  </r>
  <r>
    <x v="3"/>
    <x v="3"/>
    <x v="1"/>
    <s v="2019"/>
    <n v="3314.49"/>
    <n v="233.96"/>
    <s v="Sep-19"/>
    <n v="1"/>
    <n v="2"/>
    <d v="2019-09-05T00:00:00"/>
    <x v="16"/>
    <x v="3"/>
  </r>
  <r>
    <x v="3"/>
    <x v="3"/>
    <x v="1"/>
    <s v="2019"/>
    <n v="10745.46"/>
    <n v="955.14"/>
    <s v="Sep-19"/>
    <n v="1"/>
    <n v="1"/>
    <d v="2019-09-05T00:00:00"/>
    <x v="16"/>
    <x v="3"/>
  </r>
  <r>
    <x v="0"/>
    <x v="4"/>
    <x v="0"/>
    <s v="2019"/>
    <n v="4534.5600000000004"/>
    <n v="1713.06"/>
    <s v="Sep-19"/>
    <n v="1"/>
    <n v="10"/>
    <d v="2019-09-06T00:00:00"/>
    <x v="16"/>
    <x v="4"/>
  </r>
  <r>
    <x v="3"/>
    <x v="0"/>
    <x v="0"/>
    <s v="2019"/>
    <n v="808.35"/>
    <n v="238.25"/>
    <s v="Sep-19"/>
    <n v="1"/>
    <n v="10"/>
    <d v="2019-09-06T00:00:00"/>
    <x v="16"/>
    <x v="0"/>
  </r>
  <r>
    <x v="3"/>
    <x v="0"/>
    <x v="1"/>
    <s v="2019"/>
    <n v="3624.43"/>
    <n v="315.17"/>
    <s v="Sep-19"/>
    <n v="1"/>
    <n v="3"/>
    <d v="2019-09-06T00:00:00"/>
    <x v="16"/>
    <x v="0"/>
  </r>
  <r>
    <x v="0"/>
    <x v="5"/>
    <x v="1"/>
    <s v="2019"/>
    <n v="5177.76"/>
    <n v="258.88"/>
    <s v="Sep-19"/>
    <n v="1"/>
    <n v="7"/>
    <d v="2019-09-06T00:00:00"/>
    <x v="16"/>
    <x v="5"/>
  </r>
  <r>
    <x v="3"/>
    <x v="5"/>
    <x v="1"/>
    <s v="2019"/>
    <n v="1725.92"/>
    <n v="243.88"/>
    <s v="Sep-19"/>
    <n v="1"/>
    <n v="3"/>
    <d v="2019-09-06T00:00:00"/>
    <x v="16"/>
    <x v="5"/>
  </r>
  <r>
    <x v="0"/>
    <x v="3"/>
    <x v="1"/>
    <s v="2019"/>
    <n v="6533.84"/>
    <n v="994.28"/>
    <s v="Sep-19"/>
    <n v="1"/>
    <n v="5"/>
    <d v="2019-09-06T00:00:00"/>
    <x v="16"/>
    <x v="3"/>
  </r>
  <r>
    <x v="0"/>
    <x v="5"/>
    <x v="1"/>
    <s v="2019"/>
    <n v="776.66"/>
    <n v="312.35000000000002"/>
    <s v="Sep-19"/>
    <n v="1"/>
    <n v="2"/>
    <d v="2019-09-07T00:00:00"/>
    <x v="16"/>
    <x v="5"/>
  </r>
  <r>
    <x v="1"/>
    <x v="1"/>
    <x v="1"/>
    <s v="2019"/>
    <n v="150.75"/>
    <n v="55.27"/>
    <s v="Sep-19"/>
    <n v="1"/>
    <n v="5"/>
    <d v="2019-09-07T00:00:00"/>
    <x v="16"/>
    <x v="1"/>
  </r>
  <r>
    <x v="1"/>
    <x v="4"/>
    <x v="1"/>
    <s v="2019"/>
    <n v="5251.12"/>
    <n v="1216.03"/>
    <s v="Sep-19"/>
    <n v="1"/>
    <n v="7"/>
    <d v="2019-09-07T00:00:00"/>
    <x v="16"/>
    <x v="4"/>
  </r>
  <r>
    <x v="3"/>
    <x v="5"/>
    <x v="1"/>
    <s v="2019"/>
    <n v="20495.3"/>
    <n v="4099.0600000000004"/>
    <s v="Sep-19"/>
    <n v="1"/>
    <n v="4"/>
    <d v="2019-09-07T00:00:00"/>
    <x v="16"/>
    <x v="5"/>
  </r>
  <r>
    <x v="1"/>
    <x v="3"/>
    <x v="1"/>
    <s v="2019"/>
    <n v="1555.74"/>
    <n v="121"/>
    <s v="Sep-19"/>
    <n v="1"/>
    <n v="1"/>
    <d v="2019-09-07T00:00:00"/>
    <x v="16"/>
    <x v="3"/>
  </r>
  <r>
    <x v="0"/>
    <x v="4"/>
    <x v="1"/>
    <s v="2019"/>
    <n v="15085.05"/>
    <n v="6669.15"/>
    <s v="Sep-19"/>
    <n v="1"/>
    <n v="2"/>
    <d v="2019-09-07T00:00:00"/>
    <x v="16"/>
    <x v="4"/>
  </r>
  <r>
    <x v="3"/>
    <x v="1"/>
    <x v="1"/>
    <s v="2019"/>
    <n v="10404.76"/>
    <n v="244.82"/>
    <s v="Sep-19"/>
    <n v="1"/>
    <n v="5"/>
    <d v="2019-09-08T00:00:00"/>
    <x v="16"/>
    <x v="1"/>
  </r>
  <r>
    <x v="2"/>
    <x v="5"/>
    <x v="0"/>
    <s v="2019"/>
    <n v="8952.5400000000009"/>
    <n v="3054.42"/>
    <s v="Sep-19"/>
    <n v="1"/>
    <n v="10"/>
    <d v="2019-09-08T00:00:00"/>
    <x v="16"/>
    <x v="5"/>
  </r>
  <r>
    <x v="1"/>
    <x v="1"/>
    <x v="1"/>
    <s v="2019"/>
    <n v="5306.4"/>
    <n v="198.96"/>
    <s v="Sep-19"/>
    <n v="1"/>
    <n v="3"/>
    <d v="2019-09-08T00:00:00"/>
    <x v="16"/>
    <x v="1"/>
  </r>
  <r>
    <x v="0"/>
    <x v="4"/>
    <x v="1"/>
    <s v="2019"/>
    <n v="994.95"/>
    <n v="342.7"/>
    <s v="Sep-19"/>
    <n v="1"/>
    <n v="4"/>
    <d v="2019-09-09T00:00:00"/>
    <x v="16"/>
    <x v="4"/>
  </r>
  <r>
    <x v="0"/>
    <x v="0"/>
    <x v="0"/>
    <s v="2019"/>
    <n v="14230.8"/>
    <n v="-3320.52"/>
    <s v="Sep-19"/>
    <n v="1"/>
    <n v="9"/>
    <d v="2019-09-09T00:00:00"/>
    <x v="16"/>
    <x v="0"/>
  </r>
  <r>
    <x v="3"/>
    <x v="3"/>
    <x v="1"/>
    <s v="2019"/>
    <n v="32567.360000000001"/>
    <n v="3663.8"/>
    <s v="Sep-19"/>
    <n v="1"/>
    <n v="6"/>
    <d v="2019-09-09T00:00:00"/>
    <x v="16"/>
    <x v="3"/>
  </r>
  <r>
    <x v="0"/>
    <x v="0"/>
    <x v="0"/>
    <s v="2019"/>
    <n v="8665.11"/>
    <n v="866.52"/>
    <s v="Sep-19"/>
    <n v="1"/>
    <n v="8"/>
    <d v="2019-09-09T00:00:00"/>
    <x v="16"/>
    <x v="0"/>
  </r>
  <r>
    <x v="0"/>
    <x v="1"/>
    <x v="1"/>
    <s v="2019"/>
    <n v="5515.44"/>
    <n v="2412.9899999999998"/>
    <s v="Sep-19"/>
    <n v="1"/>
    <n v="6"/>
    <d v="2019-09-09T00:00:00"/>
    <x v="16"/>
    <x v="1"/>
  </r>
  <r>
    <x v="3"/>
    <x v="5"/>
    <x v="0"/>
    <s v="2019"/>
    <n v="16574.46"/>
    <n v="4419.87"/>
    <s v="Sep-19"/>
    <n v="1"/>
    <n v="9"/>
    <d v="2019-09-09T00:00:00"/>
    <x v="16"/>
    <x v="5"/>
  </r>
  <r>
    <x v="3"/>
    <x v="5"/>
    <x v="1"/>
    <s v="2019"/>
    <n v="22417.53"/>
    <n v="6371.31"/>
    <s v="Sep-19"/>
    <n v="1"/>
    <n v="5"/>
    <d v="2019-09-09T00:00:00"/>
    <x v="16"/>
    <x v="5"/>
  </r>
  <r>
    <x v="3"/>
    <x v="1"/>
    <x v="1"/>
    <s v="2019"/>
    <n v="6683.25"/>
    <n v="2673.3"/>
    <s v="Sep-19"/>
    <n v="1"/>
    <n v="7"/>
    <d v="2019-09-09T00:00:00"/>
    <x v="16"/>
    <x v="1"/>
  </r>
  <r>
    <x v="2"/>
    <x v="3"/>
    <x v="1"/>
    <s v="2019"/>
    <n v="19083.740000000002"/>
    <n v="9334.4599999999991"/>
    <s v="Sep-19"/>
    <n v="1"/>
    <n v="1"/>
    <d v="2019-09-09T00:00:00"/>
    <x v="16"/>
    <x v="3"/>
  </r>
  <r>
    <x v="1"/>
    <x v="0"/>
    <x v="1"/>
    <s v="2019"/>
    <n v="4353.66"/>
    <n v="1145.7"/>
    <s v="Sep-19"/>
    <n v="1"/>
    <n v="3"/>
    <d v="2019-09-09T00:00:00"/>
    <x v="16"/>
    <x v="0"/>
  </r>
  <r>
    <x v="3"/>
    <x v="0"/>
    <x v="1"/>
    <s v="2019"/>
    <n v="7464.6"/>
    <n v="4137.99"/>
    <s v="Sep-19"/>
    <n v="1"/>
    <n v="3"/>
    <d v="2019-09-09T00:00:00"/>
    <x v="16"/>
    <x v="0"/>
  </r>
  <r>
    <x v="0"/>
    <x v="2"/>
    <x v="1"/>
    <s v="2019"/>
    <n v="1747.36"/>
    <n v="808.16"/>
    <s v="Sep-19"/>
    <n v="1"/>
    <n v="2"/>
    <d v="2019-09-09T00:00:00"/>
    <x v="16"/>
    <x v="2"/>
  </r>
  <r>
    <x v="0"/>
    <x v="2"/>
    <x v="0"/>
    <s v="2019"/>
    <n v="5911.28"/>
    <n v="1863.32"/>
    <s v="Sep-19"/>
    <n v="1"/>
    <n v="8"/>
    <d v="2019-09-09T00:00:00"/>
    <x v="16"/>
    <x v="2"/>
  </r>
  <r>
    <x v="3"/>
    <x v="1"/>
    <x v="1"/>
    <s v="2019"/>
    <n v="248.23"/>
    <n v="54.87"/>
    <s v="Sep-19"/>
    <n v="1"/>
    <n v="1"/>
    <d v="2019-09-09T00:00:00"/>
    <x v="16"/>
    <x v="1"/>
  </r>
  <r>
    <x v="0"/>
    <x v="1"/>
    <x v="1"/>
    <s v="2019"/>
    <n v="1864.94"/>
    <n v="392.62"/>
    <s v="Sep-19"/>
    <n v="1"/>
    <n v="7"/>
    <d v="2019-09-09T00:00:00"/>
    <x v="16"/>
    <x v="1"/>
  </r>
  <r>
    <x v="1"/>
    <x v="0"/>
    <x v="1"/>
    <s v="2019"/>
    <n v="3581.82"/>
    <n v="955.15"/>
    <s v="Sep-19"/>
    <n v="1"/>
    <n v="6"/>
    <d v="2019-09-10T00:00:00"/>
    <x v="16"/>
    <x v="0"/>
  </r>
  <r>
    <x v="0"/>
    <x v="2"/>
    <x v="1"/>
    <s v="2019"/>
    <n v="22436.959999999999"/>
    <n v="12681.76"/>
    <s v="Sep-19"/>
    <n v="1"/>
    <n v="7"/>
    <d v="2019-09-10T00:00:00"/>
    <x v="16"/>
    <x v="2"/>
  </r>
  <r>
    <x v="0"/>
    <x v="2"/>
    <x v="1"/>
    <s v="2019"/>
    <n v="6459.87"/>
    <n v="1263.8699999999999"/>
    <s v="Sep-19"/>
    <n v="1"/>
    <n v="5"/>
    <d v="2019-09-10T00:00:00"/>
    <x v="16"/>
    <x v="2"/>
  </r>
  <r>
    <x v="0"/>
    <x v="3"/>
    <x v="1"/>
    <s v="2019"/>
    <n v="12240.9"/>
    <n v="3672.27"/>
    <s v="Sep-19"/>
    <n v="1"/>
    <n v="7"/>
    <d v="2019-09-10T00:00:00"/>
    <x v="16"/>
    <x v="3"/>
  </r>
  <r>
    <x v="3"/>
    <x v="2"/>
    <x v="1"/>
    <s v="2019"/>
    <n v="15015.03"/>
    <n v="2370.8000000000002"/>
    <s v="Sep-19"/>
    <n v="1"/>
    <n v="6"/>
    <d v="2019-09-10T00:00:00"/>
    <x v="16"/>
    <x v="2"/>
  </r>
  <r>
    <x v="1"/>
    <x v="0"/>
    <x v="0"/>
    <s v="2019"/>
    <n v="6301.35"/>
    <n v="1525.59"/>
    <s v="Sep-19"/>
    <n v="1"/>
    <n v="9"/>
    <d v="2019-09-10T00:00:00"/>
    <x v="16"/>
    <x v="0"/>
  </r>
  <r>
    <x v="3"/>
    <x v="3"/>
    <x v="1"/>
    <s v="2019"/>
    <n v="2062.2600000000002"/>
    <n v="586.12"/>
    <s v="Sep-19"/>
    <n v="1"/>
    <n v="5"/>
    <d v="2019-09-10T00:00:00"/>
    <x v="16"/>
    <x v="3"/>
  </r>
  <r>
    <x v="2"/>
    <x v="0"/>
    <x v="1"/>
    <s v="2019"/>
    <n v="40774.86"/>
    <n v="19028.240000000002"/>
    <s v="Sep-19"/>
    <n v="1"/>
    <n v="5"/>
    <d v="2019-09-10T00:00:00"/>
    <x v="16"/>
    <x v="0"/>
  </r>
  <r>
    <x v="3"/>
    <x v="4"/>
    <x v="1"/>
    <s v="2019"/>
    <n v="26260.65"/>
    <n v="9920.7000000000007"/>
    <s v="Sep-19"/>
    <n v="1"/>
    <n v="2"/>
    <d v="2019-09-10T00:00:00"/>
    <x v="16"/>
    <x v="4"/>
  </r>
  <r>
    <x v="3"/>
    <x v="2"/>
    <x v="1"/>
    <s v="2019"/>
    <n v="3812.64"/>
    <n v="1926.39"/>
    <s v="Sep-19"/>
    <n v="1"/>
    <n v="6"/>
    <d v="2019-09-11T00:00:00"/>
    <x v="16"/>
    <x v="2"/>
  </r>
  <r>
    <x v="3"/>
    <x v="0"/>
    <x v="1"/>
    <s v="2019"/>
    <n v="8840.98"/>
    <n v="1768.18"/>
    <s v="Sep-19"/>
    <n v="1"/>
    <n v="7"/>
    <d v="2019-09-11T00:00:00"/>
    <x v="16"/>
    <x v="0"/>
  </r>
  <r>
    <x v="0"/>
    <x v="1"/>
    <x v="0"/>
    <s v="2019"/>
    <n v="3021.03"/>
    <n v="1241.97"/>
    <s v="Sep-19"/>
    <n v="1"/>
    <n v="10"/>
    <d v="2019-09-11T00:00:00"/>
    <x v="16"/>
    <x v="1"/>
  </r>
  <r>
    <x v="0"/>
    <x v="4"/>
    <x v="1"/>
    <s v="2019"/>
    <n v="3515.49"/>
    <n v="1249.95"/>
    <s v="Sep-19"/>
    <n v="1"/>
    <n v="7"/>
    <d v="2019-09-11T00:00:00"/>
    <x v="16"/>
    <x v="4"/>
  </r>
  <r>
    <x v="1"/>
    <x v="0"/>
    <x v="0"/>
    <s v="2019"/>
    <n v="27153.759999999998"/>
    <n v="13097.68"/>
    <s v="Sep-19"/>
    <n v="1"/>
    <n v="8"/>
    <d v="2019-09-11T00:00:00"/>
    <x v="16"/>
    <x v="0"/>
  </r>
  <r>
    <x v="3"/>
    <x v="0"/>
    <x v="1"/>
    <s v="2019"/>
    <n v="22877.82"/>
    <n v="4575.55"/>
    <s v="Sep-19"/>
    <n v="1"/>
    <n v="1"/>
    <d v="2019-09-11T00:00:00"/>
    <x v="16"/>
    <x v="0"/>
  </r>
  <r>
    <x v="3"/>
    <x v="0"/>
    <x v="1"/>
    <s v="2019"/>
    <n v="3265.25"/>
    <n v="481.19"/>
    <s v="Sep-19"/>
    <n v="1"/>
    <n v="1"/>
    <d v="2019-09-11T00:00:00"/>
    <x v="16"/>
    <x v="0"/>
  </r>
  <r>
    <x v="3"/>
    <x v="3"/>
    <x v="1"/>
    <s v="2019"/>
    <n v="31156.67"/>
    <n v="10494.88"/>
    <s v="Sep-19"/>
    <n v="1"/>
    <n v="6"/>
    <d v="2019-09-12T00:00:00"/>
    <x v="16"/>
    <x v="3"/>
  </r>
  <r>
    <x v="0"/>
    <x v="0"/>
    <x v="1"/>
    <s v="2019"/>
    <n v="6126.48"/>
    <n v="2654.8"/>
    <s v="Sep-19"/>
    <n v="1"/>
    <n v="4"/>
    <d v="2019-09-12T00:00:00"/>
    <x v="16"/>
    <x v="0"/>
  </r>
  <r>
    <x v="0"/>
    <x v="0"/>
    <x v="0"/>
    <s v="2019"/>
    <n v="6378.4"/>
    <n v="1425.76"/>
    <s v="Sep-19"/>
    <n v="1"/>
    <n v="8"/>
    <d v="2019-09-12T00:00:00"/>
    <x v="16"/>
    <x v="0"/>
  </r>
  <r>
    <x v="3"/>
    <x v="0"/>
    <x v="1"/>
    <s v="2019"/>
    <n v="5658.55"/>
    <n v="1906.69"/>
    <s v="Sep-19"/>
    <n v="1"/>
    <n v="3"/>
    <d v="2019-09-12T00:00:00"/>
    <x v="16"/>
    <x v="0"/>
  </r>
  <r>
    <x v="3"/>
    <x v="4"/>
    <x v="0"/>
    <s v="2019"/>
    <n v="10600.74"/>
    <n v="1531.23"/>
    <s v="Sep-19"/>
    <n v="1"/>
    <n v="10"/>
    <d v="2019-09-12T00:00:00"/>
    <x v="16"/>
    <x v="4"/>
  </r>
  <r>
    <x v="0"/>
    <x v="0"/>
    <x v="0"/>
    <s v="2019"/>
    <n v="789.26"/>
    <n v="240.94"/>
    <s v="Sep-19"/>
    <n v="1"/>
    <n v="9"/>
    <d v="2019-09-12T00:00:00"/>
    <x v="16"/>
    <x v="0"/>
  </r>
  <r>
    <x v="3"/>
    <x v="4"/>
    <x v="0"/>
    <s v="2019"/>
    <n v="20113.400000000001"/>
    <n v="10162.52"/>
    <s v="Sep-19"/>
    <n v="1"/>
    <n v="10"/>
    <d v="2019-09-12T00:00:00"/>
    <x v="16"/>
    <x v="4"/>
  </r>
  <r>
    <x v="0"/>
    <x v="0"/>
    <x v="1"/>
    <s v="2019"/>
    <n v="4124.5200000000004"/>
    <n v="1953.72"/>
    <s v="Sep-19"/>
    <n v="1"/>
    <n v="5"/>
    <d v="2019-09-13T00:00:00"/>
    <x v="16"/>
    <x v="0"/>
  </r>
  <r>
    <x v="0"/>
    <x v="1"/>
    <x v="1"/>
    <s v="2019"/>
    <n v="1936.3"/>
    <n v="797.3"/>
    <s v="Sep-19"/>
    <n v="1"/>
    <n v="6"/>
    <d v="2019-09-13T00:00:00"/>
    <x v="16"/>
    <x v="1"/>
  </r>
  <r>
    <x v="0"/>
    <x v="5"/>
    <x v="0"/>
    <s v="2019"/>
    <n v="25016.46"/>
    <n v="714.78"/>
    <s v="Sep-19"/>
    <n v="1"/>
    <n v="9"/>
    <d v="2019-09-13T00:00:00"/>
    <x v="16"/>
    <x v="5"/>
  </r>
  <r>
    <x v="3"/>
    <x v="0"/>
    <x v="0"/>
    <s v="2019"/>
    <n v="4116.4799999999996"/>
    <n v="1080.5999999999999"/>
    <s v="Sep-19"/>
    <n v="1"/>
    <n v="10"/>
    <d v="2019-09-13T00:00:00"/>
    <x v="16"/>
    <x v="0"/>
  </r>
  <r>
    <x v="0"/>
    <x v="4"/>
    <x v="1"/>
    <s v="2019"/>
    <n v="28699.58"/>
    <n v="7798.78"/>
    <s v="Sep-19"/>
    <n v="1"/>
    <n v="2"/>
    <d v="2019-09-13T00:00:00"/>
    <x v="16"/>
    <x v="4"/>
  </r>
  <r>
    <x v="3"/>
    <x v="2"/>
    <x v="1"/>
    <s v="2019"/>
    <n v="1750.38"/>
    <n v="221.1"/>
    <s v="Sep-19"/>
    <n v="1"/>
    <n v="2"/>
    <d v="2019-09-13T00:00:00"/>
    <x v="16"/>
    <x v="2"/>
  </r>
  <r>
    <x v="3"/>
    <x v="2"/>
    <x v="1"/>
    <s v="2019"/>
    <n v="407.36"/>
    <n v="214.4"/>
    <s v="Sep-19"/>
    <n v="1"/>
    <n v="7"/>
    <d v="2019-09-13T00:00:00"/>
    <x v="16"/>
    <x v="2"/>
  </r>
  <r>
    <x v="2"/>
    <x v="1"/>
    <x v="1"/>
    <s v="2019"/>
    <n v="968.15"/>
    <n v="466.99"/>
    <s v="Sep-19"/>
    <n v="1"/>
    <n v="6"/>
    <d v="2019-09-14T00:00:00"/>
    <x v="16"/>
    <x v="1"/>
  </r>
  <r>
    <x v="0"/>
    <x v="4"/>
    <x v="1"/>
    <s v="2019"/>
    <n v="3236.1"/>
    <n v="1723.55"/>
    <s v="Sep-19"/>
    <n v="1"/>
    <n v="5"/>
    <d v="2019-09-14T00:00:00"/>
    <x v="16"/>
    <x v="4"/>
  </r>
  <r>
    <x v="0"/>
    <x v="0"/>
    <x v="0"/>
    <s v="2019"/>
    <n v="31709.759999999998"/>
    <n v="14922.24"/>
    <s v="Sep-19"/>
    <n v="1"/>
    <n v="10"/>
    <d v="2019-09-14T00:00:00"/>
    <x v="16"/>
    <x v="0"/>
  </r>
  <r>
    <x v="1"/>
    <x v="0"/>
    <x v="1"/>
    <s v="2019"/>
    <n v="10004.17"/>
    <n v="761.17"/>
    <s v="Sep-19"/>
    <n v="1"/>
    <n v="2"/>
    <d v="2019-09-14T00:00:00"/>
    <x v="16"/>
    <x v="0"/>
  </r>
  <r>
    <x v="3"/>
    <x v="3"/>
    <x v="1"/>
    <s v="2019"/>
    <n v="6543.22"/>
    <n v="1721.9"/>
    <s v="Sep-19"/>
    <n v="1"/>
    <n v="4"/>
    <d v="2019-09-14T00:00:00"/>
    <x v="16"/>
    <x v="3"/>
  </r>
  <r>
    <x v="3"/>
    <x v="0"/>
    <x v="0"/>
    <s v="2019"/>
    <n v="3365.54"/>
    <n v="1609.6"/>
    <s v="Sep-19"/>
    <n v="1"/>
    <n v="10"/>
    <d v="2019-09-14T00:00:00"/>
    <x v="16"/>
    <x v="0"/>
  </r>
  <r>
    <x v="3"/>
    <x v="0"/>
    <x v="1"/>
    <s v="2019"/>
    <n v="39350.980000000003"/>
    <n v="6843.68"/>
    <s v="Sep-19"/>
    <n v="1"/>
    <n v="2"/>
    <d v="2019-09-14T00:00:00"/>
    <x v="16"/>
    <x v="0"/>
  </r>
  <r>
    <x v="0"/>
    <x v="5"/>
    <x v="1"/>
    <s v="2019"/>
    <n v="25841.9"/>
    <n v="10880.8"/>
    <s v="Sep-19"/>
    <n v="1"/>
    <n v="5"/>
    <d v="2019-09-14T00:00:00"/>
    <x v="16"/>
    <x v="5"/>
  </r>
  <r>
    <x v="0"/>
    <x v="2"/>
    <x v="0"/>
    <s v="2019"/>
    <n v="38444.6"/>
    <n v="8498.2800000000007"/>
    <s v="Sep-19"/>
    <n v="1"/>
    <n v="10"/>
    <d v="2019-09-14T00:00:00"/>
    <x v="16"/>
    <x v="2"/>
  </r>
  <r>
    <x v="3"/>
    <x v="4"/>
    <x v="1"/>
    <s v="2019"/>
    <n v="6880.23"/>
    <n v="1452.5"/>
    <s v="Sep-19"/>
    <n v="1"/>
    <n v="3"/>
    <d v="2019-09-14T00:00:00"/>
    <x v="16"/>
    <x v="4"/>
  </r>
  <r>
    <x v="0"/>
    <x v="2"/>
    <x v="1"/>
    <s v="2019"/>
    <n v="14349.79"/>
    <n v="7174.91"/>
    <s v="Sep-19"/>
    <n v="1"/>
    <n v="5"/>
    <d v="2019-09-14T00:00:00"/>
    <x v="16"/>
    <x v="2"/>
  </r>
  <r>
    <x v="0"/>
    <x v="0"/>
    <x v="1"/>
    <s v="2019"/>
    <n v="6606.2"/>
    <n v="155.44"/>
    <s v="Sep-19"/>
    <n v="1"/>
    <n v="5"/>
    <d v="2019-09-14T00:00:00"/>
    <x v="16"/>
    <x v="0"/>
  </r>
  <r>
    <x v="2"/>
    <x v="1"/>
    <x v="1"/>
    <s v="2019"/>
    <n v="12831.84"/>
    <n v="6618.52"/>
    <s v="Sep-19"/>
    <n v="1"/>
    <n v="2"/>
    <d v="2019-09-15T00:00:00"/>
    <x v="16"/>
    <x v="1"/>
  </r>
  <r>
    <x v="0"/>
    <x v="3"/>
    <x v="0"/>
    <s v="2019"/>
    <n v="1031.1300000000001"/>
    <n v="510.15"/>
    <s v="Sep-19"/>
    <n v="1"/>
    <n v="8"/>
    <d v="2019-09-15T00:00:00"/>
    <x v="16"/>
    <x v="3"/>
  </r>
  <r>
    <x v="1"/>
    <x v="2"/>
    <x v="0"/>
    <s v="2019"/>
    <n v="1115.55"/>
    <n v="86.75"/>
    <s v="Sep-19"/>
    <n v="1"/>
    <n v="9"/>
    <d v="2019-09-15T00:00:00"/>
    <x v="16"/>
    <x v="2"/>
  </r>
  <r>
    <x v="3"/>
    <x v="2"/>
    <x v="1"/>
    <s v="2019"/>
    <n v="2978.82"/>
    <n v="470.34"/>
    <s v="Sep-19"/>
    <n v="1"/>
    <n v="2"/>
    <d v="2019-09-15T00:00:00"/>
    <x v="16"/>
    <x v="2"/>
  </r>
  <r>
    <x v="1"/>
    <x v="3"/>
    <x v="1"/>
    <s v="2019"/>
    <n v="11185.65"/>
    <n v="2485.6999999999998"/>
    <s v="Sep-19"/>
    <n v="1"/>
    <n v="3"/>
    <d v="2019-09-15T00:00:00"/>
    <x v="16"/>
    <x v="3"/>
  </r>
  <r>
    <x v="0"/>
    <x v="1"/>
    <x v="1"/>
    <s v="2019"/>
    <n v="6822.61"/>
    <n v="401.33"/>
    <s v="Sep-19"/>
    <n v="1"/>
    <n v="7"/>
    <d v="2019-09-15T00:00:00"/>
    <x v="16"/>
    <x v="1"/>
  </r>
  <r>
    <x v="3"/>
    <x v="3"/>
    <x v="1"/>
    <s v="2019"/>
    <n v="11686.94"/>
    <n v="5589.4"/>
    <s v="Sep-19"/>
    <n v="1"/>
    <n v="1"/>
    <d v="2019-09-15T00:00:00"/>
    <x v="16"/>
    <x v="3"/>
  </r>
  <r>
    <x v="2"/>
    <x v="3"/>
    <x v="0"/>
    <s v="2019"/>
    <n v="5531.52"/>
    <n v="1659.48"/>
    <s v="Sep-19"/>
    <n v="1"/>
    <n v="8"/>
    <d v="2019-09-15T00:00:00"/>
    <x v="16"/>
    <x v="3"/>
  </r>
  <r>
    <x v="2"/>
    <x v="5"/>
    <x v="0"/>
    <s v="2019"/>
    <n v="1909.5"/>
    <n v="462.3"/>
    <s v="Sep-19"/>
    <n v="1"/>
    <n v="10"/>
    <d v="2019-09-16T00:00:00"/>
    <x v="16"/>
    <x v="5"/>
  </r>
  <r>
    <x v="2"/>
    <x v="1"/>
    <x v="1"/>
    <s v="2019"/>
    <n v="3659.88"/>
    <n v="1194.28"/>
    <s v="Sep-19"/>
    <n v="1"/>
    <n v="5"/>
    <d v="2019-09-16T00:00:00"/>
    <x v="16"/>
    <x v="1"/>
  </r>
  <r>
    <x v="3"/>
    <x v="0"/>
    <x v="1"/>
    <s v="2019"/>
    <n v="1629.44"/>
    <n v="672.14"/>
    <s v="Sep-19"/>
    <n v="1"/>
    <n v="6"/>
    <d v="2019-09-16T00:00:00"/>
    <x v="16"/>
    <x v="0"/>
  </r>
  <r>
    <x v="0"/>
    <x v="5"/>
    <x v="1"/>
    <s v="2019"/>
    <n v="3114.16"/>
    <n v="-622.84"/>
    <s v="Sep-19"/>
    <n v="1"/>
    <n v="6"/>
    <d v="2019-09-17T00:00:00"/>
    <x v="16"/>
    <x v="5"/>
  </r>
  <r>
    <x v="3"/>
    <x v="0"/>
    <x v="1"/>
    <s v="2019"/>
    <n v="5060.18"/>
    <n v="1331.63"/>
    <s v="Sep-19"/>
    <n v="1"/>
    <n v="5"/>
    <d v="2019-09-17T00:00:00"/>
    <x v="16"/>
    <x v="0"/>
  </r>
  <r>
    <x v="3"/>
    <x v="0"/>
    <x v="1"/>
    <s v="2019"/>
    <n v="23406.45"/>
    <n v="3029.05"/>
    <s v="Sep-19"/>
    <n v="1"/>
    <n v="4"/>
    <d v="2019-09-17T00:00:00"/>
    <x v="16"/>
    <x v="0"/>
  </r>
  <r>
    <x v="1"/>
    <x v="2"/>
    <x v="1"/>
    <s v="2019"/>
    <n v="10941.43"/>
    <n v="3570.38"/>
    <s v="Sep-19"/>
    <n v="1"/>
    <n v="3"/>
    <d v="2019-09-17T00:00:00"/>
    <x v="16"/>
    <x v="2"/>
  </r>
  <r>
    <x v="0"/>
    <x v="2"/>
    <x v="1"/>
    <s v="2019"/>
    <n v="4389.84"/>
    <n v="-1609.62"/>
    <s v="Sep-19"/>
    <n v="1"/>
    <n v="5"/>
    <d v="2019-09-17T00:00:00"/>
    <x v="16"/>
    <x v="2"/>
  </r>
  <r>
    <x v="0"/>
    <x v="3"/>
    <x v="1"/>
    <s v="2019"/>
    <n v="13555.44"/>
    <n v="2259.2399999999998"/>
    <s v="Sep-19"/>
    <n v="1"/>
    <n v="3"/>
    <d v="2019-09-17T00:00:00"/>
    <x v="16"/>
    <x v="3"/>
  </r>
  <r>
    <x v="0"/>
    <x v="0"/>
    <x v="1"/>
    <s v="2019"/>
    <n v="13668"/>
    <n v="3055.2"/>
    <s v="Sep-19"/>
    <n v="1"/>
    <n v="4"/>
    <d v="2019-09-18T00:00:00"/>
    <x v="16"/>
    <x v="0"/>
  </r>
  <r>
    <x v="2"/>
    <x v="0"/>
    <x v="1"/>
    <s v="2019"/>
    <n v="1857.24"/>
    <n v="-238.8"/>
    <s v="Sep-19"/>
    <n v="1"/>
    <n v="1"/>
    <d v="2019-09-18T00:00:00"/>
    <x v="16"/>
    <x v="0"/>
  </r>
  <r>
    <x v="0"/>
    <x v="5"/>
    <x v="1"/>
    <s v="2019"/>
    <n v="5671.22"/>
    <n v="895.45"/>
    <s v="Sep-19"/>
    <n v="1"/>
    <n v="3"/>
    <d v="2019-09-18T00:00:00"/>
    <x v="16"/>
    <x v="5"/>
  </r>
  <r>
    <x v="3"/>
    <x v="2"/>
    <x v="1"/>
    <s v="2019"/>
    <n v="24913.279999999999"/>
    <n v="8408.24"/>
    <s v="Sep-19"/>
    <n v="1"/>
    <n v="2"/>
    <d v="2019-09-18T00:00:00"/>
    <x v="16"/>
    <x v="2"/>
  </r>
  <r>
    <x v="3"/>
    <x v="4"/>
    <x v="1"/>
    <s v="2019"/>
    <n v="5703.04"/>
    <n v="3061.66"/>
    <s v="Sep-19"/>
    <n v="1"/>
    <n v="5"/>
    <d v="2019-09-18T00:00:00"/>
    <x v="16"/>
    <x v="4"/>
  </r>
  <r>
    <x v="1"/>
    <x v="2"/>
    <x v="1"/>
    <s v="2019"/>
    <n v="2921.53"/>
    <n v="1260.8800000000001"/>
    <s v="Sep-19"/>
    <n v="1"/>
    <n v="4"/>
    <d v="2019-09-18T00:00:00"/>
    <x v="16"/>
    <x v="2"/>
  </r>
  <r>
    <x v="3"/>
    <x v="2"/>
    <x v="1"/>
    <s v="2019"/>
    <n v="33137.660000000003"/>
    <n v="7564"/>
    <s v="Sep-19"/>
    <n v="1"/>
    <n v="7"/>
    <d v="2019-09-18T00:00:00"/>
    <x v="16"/>
    <x v="2"/>
  </r>
  <r>
    <x v="0"/>
    <x v="0"/>
    <x v="1"/>
    <s v="2019"/>
    <n v="7285.85"/>
    <n v="1583.87"/>
    <s v="Sep-19"/>
    <n v="1"/>
    <n v="7"/>
    <d v="2019-09-18T00:00:00"/>
    <x v="16"/>
    <x v="0"/>
  </r>
  <r>
    <x v="1"/>
    <x v="1"/>
    <x v="1"/>
    <s v="2019"/>
    <n v="4952.6400000000003"/>
    <n v="680.96"/>
    <s v="Sep-19"/>
    <n v="1"/>
    <n v="7"/>
    <d v="2019-09-18T00:00:00"/>
    <x v="16"/>
    <x v="1"/>
  </r>
  <r>
    <x v="3"/>
    <x v="4"/>
    <x v="1"/>
    <s v="2019"/>
    <n v="1037.1600000000001"/>
    <n v="276.58"/>
    <s v="Sep-19"/>
    <n v="1"/>
    <n v="3"/>
    <d v="2019-09-18T00:00:00"/>
    <x v="16"/>
    <x v="4"/>
  </r>
  <r>
    <x v="0"/>
    <x v="2"/>
    <x v="0"/>
    <s v="2019"/>
    <n v="3342.97"/>
    <n v="786.58"/>
    <s v="Sep-19"/>
    <n v="1"/>
    <n v="10"/>
    <d v="2019-09-19T00:00:00"/>
    <x v="16"/>
    <x v="2"/>
  </r>
  <r>
    <x v="3"/>
    <x v="0"/>
    <x v="1"/>
    <s v="2019"/>
    <n v="2851.52"/>
    <n v="784.16"/>
    <s v="Sep-19"/>
    <n v="1"/>
    <n v="4"/>
    <d v="2019-09-19T00:00:00"/>
    <x v="16"/>
    <x v="0"/>
  </r>
  <r>
    <x v="0"/>
    <x v="1"/>
    <x v="0"/>
    <s v="2019"/>
    <n v="23600.080000000002"/>
    <n v="1388.24"/>
    <s v="Sep-19"/>
    <n v="1"/>
    <n v="9"/>
    <d v="2019-09-19T00:00:00"/>
    <x v="16"/>
    <x v="1"/>
  </r>
  <r>
    <x v="1"/>
    <x v="3"/>
    <x v="1"/>
    <s v="2019"/>
    <n v="3179.82"/>
    <n v="900.97"/>
    <s v="Sep-19"/>
    <n v="1"/>
    <n v="1"/>
    <d v="2019-09-19T00:00:00"/>
    <x v="16"/>
    <x v="3"/>
  </r>
  <r>
    <x v="1"/>
    <x v="0"/>
    <x v="1"/>
    <s v="2019"/>
    <n v="171.85"/>
    <n v="57.88"/>
    <s v="Sep-19"/>
    <n v="1"/>
    <n v="4"/>
    <d v="2019-09-19T00:00:00"/>
    <x v="16"/>
    <x v="0"/>
  </r>
  <r>
    <x v="3"/>
    <x v="4"/>
    <x v="1"/>
    <s v="2019"/>
    <n v="10723.68"/>
    <n v="3280.16"/>
    <s v="Sep-19"/>
    <n v="1"/>
    <n v="4"/>
    <d v="2019-09-19T00:00:00"/>
    <x v="16"/>
    <x v="4"/>
  </r>
  <r>
    <x v="2"/>
    <x v="2"/>
    <x v="1"/>
    <s v="2019"/>
    <n v="731.64"/>
    <n v="83.64"/>
    <s v="Sep-19"/>
    <n v="1"/>
    <n v="1"/>
    <d v="2019-09-20T00:00:00"/>
    <x v="16"/>
    <x v="2"/>
  </r>
  <r>
    <x v="2"/>
    <x v="5"/>
    <x v="1"/>
    <s v="2019"/>
    <n v="813.65"/>
    <n v="274.17"/>
    <s v="Sep-19"/>
    <n v="1"/>
    <n v="2"/>
    <d v="2019-09-20T00:00:00"/>
    <x v="16"/>
    <x v="5"/>
  </r>
  <r>
    <x v="2"/>
    <x v="2"/>
    <x v="0"/>
    <s v="2019"/>
    <n v="9342.48"/>
    <n v="-3581.27"/>
    <s v="Sep-19"/>
    <n v="1"/>
    <n v="9"/>
    <d v="2019-09-20T00:00:00"/>
    <x v="16"/>
    <x v="2"/>
  </r>
  <r>
    <x v="0"/>
    <x v="5"/>
    <x v="1"/>
    <s v="2019"/>
    <n v="5779.42"/>
    <n v="1703.4"/>
    <s v="Sep-19"/>
    <n v="1"/>
    <n v="1"/>
    <d v="2019-09-20T00:00:00"/>
    <x v="16"/>
    <x v="5"/>
  </r>
  <r>
    <x v="3"/>
    <x v="5"/>
    <x v="1"/>
    <s v="2019"/>
    <n v="10080.15"/>
    <n v="948.72"/>
    <s v="Sep-19"/>
    <n v="1"/>
    <n v="4"/>
    <d v="2019-09-20T00:00:00"/>
    <x v="16"/>
    <x v="5"/>
  </r>
  <r>
    <x v="0"/>
    <x v="2"/>
    <x v="0"/>
    <s v="2019"/>
    <n v="1941.66"/>
    <n v="819.82"/>
    <s v="Sep-19"/>
    <n v="1"/>
    <n v="8"/>
    <d v="2019-09-20T00:00:00"/>
    <x v="16"/>
    <x v="2"/>
  </r>
  <r>
    <x v="3"/>
    <x v="5"/>
    <x v="1"/>
    <s v="2019"/>
    <n v="1313.2"/>
    <n v="75.040000000000006"/>
    <s v="Sep-19"/>
    <n v="1"/>
    <n v="5"/>
    <d v="2019-09-20T00:00:00"/>
    <x v="16"/>
    <x v="5"/>
  </r>
  <r>
    <x v="3"/>
    <x v="1"/>
    <x v="1"/>
    <s v="2019"/>
    <n v="7018.92"/>
    <n v="935.88"/>
    <s v="Sep-19"/>
    <n v="1"/>
    <n v="3"/>
    <d v="2019-09-20T00:00:00"/>
    <x v="16"/>
    <x v="1"/>
  </r>
  <r>
    <x v="3"/>
    <x v="1"/>
    <x v="1"/>
    <s v="2019"/>
    <n v="5535.54"/>
    <n v="325.62"/>
    <s v="Sep-19"/>
    <n v="1"/>
    <n v="2"/>
    <d v="2019-09-20T00:00:00"/>
    <x v="16"/>
    <x v="1"/>
  </r>
  <r>
    <x v="0"/>
    <x v="0"/>
    <x v="1"/>
    <s v="2019"/>
    <n v="1017.06"/>
    <n v="143.71"/>
    <s v="Sep-19"/>
    <n v="1"/>
    <n v="3"/>
    <d v="2019-09-21T00:00:00"/>
    <x v="16"/>
    <x v="0"/>
  </r>
  <r>
    <x v="1"/>
    <x v="1"/>
    <x v="1"/>
    <s v="2019"/>
    <n v="11754.48"/>
    <n v="2765.76"/>
    <s v="Sep-19"/>
    <n v="1"/>
    <n v="6"/>
    <d v="2019-09-21T00:00:00"/>
    <x v="16"/>
    <x v="1"/>
  </r>
  <r>
    <x v="2"/>
    <x v="2"/>
    <x v="1"/>
    <s v="2019"/>
    <n v="2140.65"/>
    <n v="380.56"/>
    <s v="Sep-19"/>
    <n v="1"/>
    <n v="5"/>
    <d v="2019-09-21T00:00:00"/>
    <x v="16"/>
    <x v="2"/>
  </r>
  <r>
    <x v="3"/>
    <x v="1"/>
    <x v="1"/>
    <s v="2019"/>
    <n v="12144.42"/>
    <n v="2684.54"/>
    <s v="Sep-19"/>
    <n v="1"/>
    <n v="1"/>
    <d v="2019-09-21T00:00:00"/>
    <x v="16"/>
    <x v="1"/>
  </r>
  <r>
    <x v="0"/>
    <x v="0"/>
    <x v="1"/>
    <s v="2019"/>
    <n v="1029.1199999999999"/>
    <n v="102.9"/>
    <s v="Sep-19"/>
    <n v="1"/>
    <n v="1"/>
    <d v="2019-09-21T00:00:00"/>
    <x v="16"/>
    <x v="0"/>
  </r>
  <r>
    <x v="3"/>
    <x v="1"/>
    <x v="1"/>
    <s v="2019"/>
    <n v="3742.62"/>
    <n v="551.54"/>
    <s v="Sep-19"/>
    <n v="1"/>
    <n v="4"/>
    <d v="2019-09-21T00:00:00"/>
    <x v="16"/>
    <x v="1"/>
  </r>
  <r>
    <x v="0"/>
    <x v="3"/>
    <x v="1"/>
    <s v="2019"/>
    <n v="3589.86"/>
    <n v="1398.16"/>
    <s v="Sep-19"/>
    <n v="1"/>
    <n v="7"/>
    <d v="2019-09-21T00:00:00"/>
    <x v="16"/>
    <x v="3"/>
  </r>
  <r>
    <x v="3"/>
    <x v="0"/>
    <x v="1"/>
    <s v="2019"/>
    <n v="4990.16"/>
    <n v="-249.48"/>
    <s v="Sep-19"/>
    <n v="1"/>
    <n v="2"/>
    <d v="2019-09-21T00:00:00"/>
    <x v="16"/>
    <x v="0"/>
  </r>
  <r>
    <x v="0"/>
    <x v="0"/>
    <x v="0"/>
    <s v="2019"/>
    <n v="1035.55"/>
    <n v="213.86"/>
    <s v="Sep-19"/>
    <n v="1"/>
    <n v="9"/>
    <d v="2019-09-22T00:00:00"/>
    <x v="16"/>
    <x v="0"/>
  </r>
  <r>
    <x v="0"/>
    <x v="0"/>
    <x v="0"/>
    <s v="2019"/>
    <n v="5837.04"/>
    <n v="3113.09"/>
    <s v="Sep-19"/>
    <n v="1"/>
    <n v="8"/>
    <d v="2019-09-22T00:00:00"/>
    <x v="16"/>
    <x v="0"/>
  </r>
  <r>
    <x v="0"/>
    <x v="4"/>
    <x v="0"/>
    <s v="2019"/>
    <n v="15193.25"/>
    <n v="5277.68"/>
    <s v="Sep-19"/>
    <n v="1"/>
    <n v="8"/>
    <d v="2019-09-22T00:00:00"/>
    <x v="16"/>
    <x v="4"/>
  </r>
  <r>
    <x v="3"/>
    <x v="0"/>
    <x v="1"/>
    <s v="2019"/>
    <n v="40213.94"/>
    <n v="16173"/>
    <s v="Sep-19"/>
    <n v="1"/>
    <n v="2"/>
    <d v="2019-09-22T00:00:00"/>
    <x v="16"/>
    <x v="0"/>
  </r>
  <r>
    <x v="0"/>
    <x v="0"/>
    <x v="1"/>
    <s v="2019"/>
    <n v="18114.12"/>
    <n v="9258.32"/>
    <s v="Sep-19"/>
    <n v="1"/>
    <n v="2"/>
    <d v="2019-09-22T00:00:00"/>
    <x v="16"/>
    <x v="0"/>
  </r>
  <r>
    <x v="1"/>
    <x v="4"/>
    <x v="1"/>
    <s v="2019"/>
    <n v="5690.31"/>
    <n v="958.37"/>
    <s v="Sep-19"/>
    <n v="1"/>
    <n v="2"/>
    <d v="2019-09-22T00:00:00"/>
    <x v="16"/>
    <x v="4"/>
  </r>
  <r>
    <x v="1"/>
    <x v="1"/>
    <x v="1"/>
    <s v="2019"/>
    <n v="8940.48"/>
    <n v="1564.59"/>
    <s v="Sep-19"/>
    <n v="1"/>
    <n v="3"/>
    <d v="2019-09-22T00:00:00"/>
    <x v="16"/>
    <x v="1"/>
  </r>
  <r>
    <x v="2"/>
    <x v="2"/>
    <x v="1"/>
    <s v="2019"/>
    <n v="2930.58"/>
    <n v="293.07"/>
    <s v="Sep-19"/>
    <n v="1"/>
    <n v="6"/>
    <d v="2019-09-22T00:00:00"/>
    <x v="16"/>
    <x v="2"/>
  </r>
  <r>
    <x v="0"/>
    <x v="2"/>
    <x v="1"/>
    <s v="2019"/>
    <n v="30297.4"/>
    <n v="13544.72"/>
    <s v="Sep-19"/>
    <n v="1"/>
    <n v="4"/>
    <d v="2019-09-23T00:00:00"/>
    <x v="16"/>
    <x v="2"/>
  </r>
  <r>
    <x v="3"/>
    <x v="0"/>
    <x v="1"/>
    <s v="2019"/>
    <n v="16661.29"/>
    <n v="4346.41"/>
    <s v="Sep-19"/>
    <n v="1"/>
    <n v="1"/>
    <d v="2019-09-23T00:00:00"/>
    <x v="16"/>
    <x v="0"/>
  </r>
  <r>
    <x v="0"/>
    <x v="1"/>
    <x v="1"/>
    <s v="2019"/>
    <n v="26333.68"/>
    <n v="3717.68"/>
    <s v="Sep-19"/>
    <n v="1"/>
    <n v="2"/>
    <d v="2019-09-23T00:00:00"/>
    <x v="16"/>
    <x v="1"/>
  </r>
  <r>
    <x v="0"/>
    <x v="2"/>
    <x v="1"/>
    <s v="2019"/>
    <n v="18530.189999999999"/>
    <n v="7412.09"/>
    <s v="Sep-19"/>
    <n v="1"/>
    <n v="2"/>
    <d v="2019-09-23T00:00:00"/>
    <x v="16"/>
    <x v="2"/>
  </r>
  <r>
    <x v="0"/>
    <x v="1"/>
    <x v="1"/>
    <s v="2019"/>
    <n v="1519.56"/>
    <n v="405.23"/>
    <s v="Sep-19"/>
    <n v="1"/>
    <n v="5"/>
    <d v="2019-09-23T00:00:00"/>
    <x v="16"/>
    <x v="1"/>
  </r>
  <r>
    <x v="3"/>
    <x v="4"/>
    <x v="0"/>
    <s v="2019"/>
    <n v="254.6"/>
    <n v="75.040000000000006"/>
    <s v="Sep-19"/>
    <n v="1"/>
    <n v="10"/>
    <d v="2019-09-23T00:00:00"/>
    <x v="16"/>
    <x v="4"/>
  </r>
  <r>
    <x v="0"/>
    <x v="0"/>
    <x v="1"/>
    <s v="2019"/>
    <n v="308.2"/>
    <n v="127.3"/>
    <s v="Sep-19"/>
    <n v="1"/>
    <n v="5"/>
    <d v="2019-09-23T00:00:00"/>
    <x v="16"/>
    <x v="0"/>
  </r>
  <r>
    <x v="0"/>
    <x v="4"/>
    <x v="0"/>
    <s v="2019"/>
    <n v="12556.07"/>
    <n v="5595.62"/>
    <s v="Sep-19"/>
    <n v="1"/>
    <n v="9"/>
    <d v="2019-09-23T00:00:00"/>
    <x v="16"/>
    <x v="4"/>
  </r>
  <r>
    <x v="3"/>
    <x v="1"/>
    <x v="1"/>
    <s v="2019"/>
    <n v="16884"/>
    <n v="1876"/>
    <s v="Sep-19"/>
    <n v="1"/>
    <n v="7"/>
    <d v="2019-09-23T00:00:00"/>
    <x v="16"/>
    <x v="1"/>
  </r>
  <r>
    <x v="3"/>
    <x v="2"/>
    <x v="1"/>
    <s v="2019"/>
    <n v="12756.8"/>
    <n v="2391.88"/>
    <s v="Sep-19"/>
    <n v="1"/>
    <n v="6"/>
    <d v="2019-09-23T00:00:00"/>
    <x v="16"/>
    <x v="2"/>
  </r>
  <r>
    <x v="2"/>
    <x v="2"/>
    <x v="1"/>
    <s v="2019"/>
    <n v="318.25"/>
    <n v="167.49"/>
    <s v="Sep-19"/>
    <n v="1"/>
    <n v="5"/>
    <d v="2019-09-23T00:00:00"/>
    <x v="16"/>
    <x v="2"/>
  </r>
  <r>
    <x v="0"/>
    <x v="3"/>
    <x v="1"/>
    <s v="2019"/>
    <n v="1398.96"/>
    <n v="621.76"/>
    <s v="Sep-19"/>
    <n v="1"/>
    <n v="6"/>
    <d v="2019-09-23T00:00:00"/>
    <x v="16"/>
    <x v="3"/>
  </r>
  <r>
    <x v="3"/>
    <x v="5"/>
    <x v="1"/>
    <s v="2019"/>
    <n v="17555.07"/>
    <n v="8968.35"/>
    <s v="Sep-19"/>
    <n v="1"/>
    <n v="6"/>
    <d v="2019-09-23T00:00:00"/>
    <x v="16"/>
    <x v="5"/>
  </r>
  <r>
    <x v="1"/>
    <x v="0"/>
    <x v="1"/>
    <s v="2019"/>
    <n v="38414.050000000003"/>
    <n v="9603.49"/>
    <s v="Sep-19"/>
    <n v="1"/>
    <n v="1"/>
    <d v="2019-09-24T00:00:00"/>
    <x v="16"/>
    <x v="0"/>
  </r>
  <r>
    <x v="3"/>
    <x v="2"/>
    <x v="0"/>
    <s v="2019"/>
    <n v="16015.68"/>
    <n v="3914.96"/>
    <s v="Sep-19"/>
    <n v="1"/>
    <n v="10"/>
    <d v="2019-09-24T00:00:00"/>
    <x v="16"/>
    <x v="2"/>
  </r>
  <r>
    <x v="3"/>
    <x v="2"/>
    <x v="1"/>
    <s v="2019"/>
    <n v="16956.36"/>
    <n v="5176.12"/>
    <s v="Sep-19"/>
    <n v="1"/>
    <n v="2"/>
    <d v="2019-09-24T00:00:00"/>
    <x v="16"/>
    <x v="2"/>
  </r>
  <r>
    <x v="3"/>
    <x v="1"/>
    <x v="1"/>
    <s v="2019"/>
    <n v="30069.599999999999"/>
    <n v="2830.08"/>
    <s v="Sep-19"/>
    <n v="1"/>
    <n v="3"/>
    <d v="2019-09-24T00:00:00"/>
    <x v="16"/>
    <x v="1"/>
  </r>
  <r>
    <x v="2"/>
    <x v="2"/>
    <x v="1"/>
    <s v="2019"/>
    <n v="17950.64"/>
    <n v="3167.76"/>
    <s v="Sep-19"/>
    <n v="1"/>
    <n v="3"/>
    <d v="2019-09-25T00:00:00"/>
    <x v="16"/>
    <x v="2"/>
  </r>
  <r>
    <x v="3"/>
    <x v="0"/>
    <x v="1"/>
    <s v="2019"/>
    <n v="3971.76"/>
    <n v="1170.6400000000001"/>
    <s v="Sep-19"/>
    <n v="1"/>
    <n v="1"/>
    <d v="2019-09-25T00:00:00"/>
    <x v="16"/>
    <x v="0"/>
  </r>
  <r>
    <x v="3"/>
    <x v="2"/>
    <x v="1"/>
    <s v="2019"/>
    <n v="4888.32"/>
    <n v="1080.56"/>
    <s v="Sep-19"/>
    <n v="1"/>
    <n v="2"/>
    <d v="2019-09-25T00:00:00"/>
    <x v="16"/>
    <x v="2"/>
  </r>
  <r>
    <x v="1"/>
    <x v="5"/>
    <x v="1"/>
    <s v="2019"/>
    <n v="23002.1"/>
    <n v="10553.93"/>
    <s v="Sep-19"/>
    <n v="1"/>
    <n v="2"/>
    <d v="2019-09-25T00:00:00"/>
    <x v="16"/>
    <x v="5"/>
  </r>
  <r>
    <x v="3"/>
    <x v="2"/>
    <x v="1"/>
    <s v="2019"/>
    <n v="24772.58"/>
    <n v="10691.34"/>
    <s v="Sep-19"/>
    <n v="1"/>
    <n v="2"/>
    <d v="2019-09-25T00:00:00"/>
    <x v="16"/>
    <x v="2"/>
  </r>
  <r>
    <x v="0"/>
    <x v="0"/>
    <x v="1"/>
    <s v="2019"/>
    <n v="25241.58"/>
    <n v="1682.8"/>
    <s v="Sep-19"/>
    <n v="1"/>
    <n v="3"/>
    <d v="2019-09-25T00:00:00"/>
    <x v="16"/>
    <x v="0"/>
  </r>
  <r>
    <x v="2"/>
    <x v="1"/>
    <x v="1"/>
    <s v="2019"/>
    <n v="6946.83"/>
    <n v="1057.0999999999999"/>
    <s v="Sep-19"/>
    <n v="1"/>
    <n v="7"/>
    <d v="2019-09-25T00:00:00"/>
    <x v="16"/>
    <x v="1"/>
  </r>
  <r>
    <x v="3"/>
    <x v="3"/>
    <x v="0"/>
    <s v="2019"/>
    <n v="4052.16"/>
    <n v="1350.72"/>
    <s v="Sep-19"/>
    <n v="1"/>
    <n v="9"/>
    <d v="2019-09-25T00:00:00"/>
    <x v="16"/>
    <x v="3"/>
  </r>
  <r>
    <x v="3"/>
    <x v="1"/>
    <x v="0"/>
    <s v="2019"/>
    <n v="1115.55"/>
    <n v="99.15"/>
    <s v="Sep-19"/>
    <n v="1"/>
    <n v="8"/>
    <d v="2019-09-25T00:00:00"/>
    <x v="16"/>
    <x v="1"/>
  </r>
  <r>
    <x v="3"/>
    <x v="2"/>
    <x v="0"/>
    <s v="2019"/>
    <n v="2259.5700000000002"/>
    <n v="380.55"/>
    <s v="Sep-19"/>
    <n v="1"/>
    <n v="10"/>
    <d v="2019-09-26T00:00:00"/>
    <x v="16"/>
    <x v="2"/>
  </r>
  <r>
    <x v="2"/>
    <x v="2"/>
    <x v="1"/>
    <s v="2019"/>
    <n v="216.41"/>
    <n v="78.930000000000007"/>
    <s v="Sep-19"/>
    <n v="1"/>
    <n v="3"/>
    <d v="2019-09-26T00:00:00"/>
    <x v="16"/>
    <x v="2"/>
  </r>
  <r>
    <x v="3"/>
    <x v="3"/>
    <x v="1"/>
    <s v="2019"/>
    <n v="18865.86"/>
    <n v="2978.82"/>
    <s v="Sep-19"/>
    <n v="1"/>
    <n v="1"/>
    <d v="2019-09-26T00:00:00"/>
    <x v="16"/>
    <x v="3"/>
  </r>
  <r>
    <x v="0"/>
    <x v="2"/>
    <x v="0"/>
    <s v="2019"/>
    <n v="3602.59"/>
    <n v="1592.73"/>
    <s v="Sep-19"/>
    <n v="1"/>
    <n v="9"/>
    <d v="2019-09-26T00:00:00"/>
    <x v="16"/>
    <x v="2"/>
  </r>
  <r>
    <x v="2"/>
    <x v="5"/>
    <x v="0"/>
    <s v="2019"/>
    <n v="2110.5"/>
    <n v="211.04"/>
    <s v="Sep-19"/>
    <n v="1"/>
    <n v="9"/>
    <d v="2019-09-26T00:00:00"/>
    <x v="16"/>
    <x v="5"/>
  </r>
  <r>
    <x v="1"/>
    <x v="3"/>
    <x v="1"/>
    <s v="2019"/>
    <n v="13981.23"/>
    <n v="7237.33"/>
    <s v="Sep-19"/>
    <n v="1"/>
    <n v="7"/>
    <d v="2019-09-26T00:00:00"/>
    <x v="16"/>
    <x v="3"/>
  </r>
  <r>
    <x v="1"/>
    <x v="0"/>
    <x v="0"/>
    <s v="2019"/>
    <n v="986.57"/>
    <n v="363.47"/>
    <s v="Sep-19"/>
    <n v="1"/>
    <n v="9"/>
    <d v="2019-09-26T00:00:00"/>
    <x v="16"/>
    <x v="0"/>
  </r>
  <r>
    <x v="1"/>
    <x v="4"/>
    <x v="1"/>
    <s v="2019"/>
    <n v="5177.76"/>
    <n v="787.91"/>
    <s v="Sep-19"/>
    <n v="1"/>
    <n v="4"/>
    <d v="2019-09-26T00:00:00"/>
    <x v="16"/>
    <x v="4"/>
  </r>
  <r>
    <x v="3"/>
    <x v="4"/>
    <x v="0"/>
    <s v="2019"/>
    <n v="13758.05"/>
    <n v="1794.53"/>
    <s v="Sep-19"/>
    <n v="1"/>
    <n v="9"/>
    <d v="2019-09-26T00:00:00"/>
    <x v="16"/>
    <x v="4"/>
  </r>
  <r>
    <x v="3"/>
    <x v="0"/>
    <x v="1"/>
    <s v="2019"/>
    <n v="8056.08"/>
    <n v="2416.8000000000002"/>
    <s v="Sep-19"/>
    <n v="1"/>
    <n v="7"/>
    <d v="2019-09-27T00:00:00"/>
    <x v="16"/>
    <x v="0"/>
  </r>
  <r>
    <x v="3"/>
    <x v="1"/>
    <x v="1"/>
    <s v="2019"/>
    <n v="7248.86"/>
    <n v="3939.58"/>
    <s v="Sep-19"/>
    <n v="1"/>
    <n v="1"/>
    <d v="2019-09-27T00:00:00"/>
    <x v="16"/>
    <x v="1"/>
  </r>
  <r>
    <x v="3"/>
    <x v="1"/>
    <x v="1"/>
    <s v="2019"/>
    <n v="11012.12"/>
    <n v="4562.16"/>
    <s v="Sep-19"/>
    <n v="1"/>
    <n v="2"/>
    <d v="2019-09-27T00:00:00"/>
    <x v="16"/>
    <x v="1"/>
  </r>
  <r>
    <x v="3"/>
    <x v="1"/>
    <x v="1"/>
    <s v="2019"/>
    <n v="3379.82"/>
    <n v="1209.6199999999999"/>
    <s v="Sep-19"/>
    <n v="1"/>
    <n v="7"/>
    <d v="2019-09-27T00:00:00"/>
    <x v="16"/>
    <x v="1"/>
  </r>
  <r>
    <x v="3"/>
    <x v="1"/>
    <x v="1"/>
    <s v="2019"/>
    <n v="8198.1200000000008"/>
    <n v="2847.8"/>
    <s v="Sep-19"/>
    <n v="1"/>
    <n v="4"/>
    <d v="2019-09-27T00:00:00"/>
    <x v="16"/>
    <x v="1"/>
  </r>
  <r>
    <x v="0"/>
    <x v="2"/>
    <x v="1"/>
    <s v="2019"/>
    <n v="6460.47"/>
    <n v="3400.21"/>
    <s v="Sep-19"/>
    <n v="1"/>
    <n v="6"/>
    <d v="2019-09-27T00:00:00"/>
    <x v="16"/>
    <x v="2"/>
  </r>
  <r>
    <x v="1"/>
    <x v="5"/>
    <x v="1"/>
    <s v="2019"/>
    <n v="536"/>
    <n v="-33.520000000000003"/>
    <s v="Sep-19"/>
    <n v="1"/>
    <n v="5"/>
    <d v="2019-09-28T00:00:00"/>
    <x v="16"/>
    <x v="5"/>
  </r>
  <r>
    <x v="0"/>
    <x v="0"/>
    <x v="1"/>
    <s v="2019"/>
    <n v="22493.91"/>
    <n v="8997.57"/>
    <s v="Sep-19"/>
    <n v="1"/>
    <n v="3"/>
    <d v="2019-09-28T00:00:00"/>
    <x v="16"/>
    <x v="0"/>
  </r>
  <r>
    <x v="1"/>
    <x v="1"/>
    <x v="0"/>
    <s v="2019"/>
    <n v="1608"/>
    <n v="201"/>
    <s v="Sep-19"/>
    <n v="1"/>
    <n v="8"/>
    <d v="2019-09-28T00:00:00"/>
    <x v="16"/>
    <x v="1"/>
  </r>
  <r>
    <x v="3"/>
    <x v="0"/>
    <x v="0"/>
    <s v="2019"/>
    <n v="930.76"/>
    <n v="445.14"/>
    <s v="Sep-19"/>
    <n v="1"/>
    <n v="8"/>
    <d v="2019-09-28T00:00:00"/>
    <x v="16"/>
    <x v="0"/>
  </r>
  <r>
    <x v="0"/>
    <x v="1"/>
    <x v="1"/>
    <s v="2019"/>
    <n v="2794.24"/>
    <n v="1117.7"/>
    <s v="Sep-19"/>
    <n v="1"/>
    <n v="3"/>
    <d v="2019-09-28T00:00:00"/>
    <x v="16"/>
    <x v="1"/>
  </r>
  <r>
    <x v="3"/>
    <x v="4"/>
    <x v="1"/>
    <s v="2019"/>
    <n v="24144.12"/>
    <n v="5097.12"/>
    <s v="Sep-19"/>
    <n v="1"/>
    <n v="7"/>
    <d v="2019-09-28T00:00:00"/>
    <x v="16"/>
    <x v="4"/>
  </r>
  <r>
    <x v="1"/>
    <x v="3"/>
    <x v="0"/>
    <s v="2019"/>
    <n v="22005.48"/>
    <n v="5740.56"/>
    <s v="Sep-19"/>
    <n v="1"/>
    <n v="8"/>
    <d v="2019-09-28T00:00:00"/>
    <x v="16"/>
    <x v="3"/>
  </r>
  <r>
    <x v="0"/>
    <x v="0"/>
    <x v="0"/>
    <s v="2019"/>
    <n v="2883.35"/>
    <n v="394.58"/>
    <s v="Sep-19"/>
    <n v="1"/>
    <n v="10"/>
    <d v="2019-09-28T00:00:00"/>
    <x v="16"/>
    <x v="0"/>
  </r>
  <r>
    <x v="0"/>
    <x v="0"/>
    <x v="0"/>
    <s v="2019"/>
    <n v="8511.68"/>
    <n v="1595.92"/>
    <s v="Sep-19"/>
    <n v="1"/>
    <n v="8"/>
    <d v="2019-09-28T00:00:00"/>
    <x v="16"/>
    <x v="0"/>
  </r>
  <r>
    <x v="0"/>
    <x v="0"/>
    <x v="1"/>
    <s v="2019"/>
    <n v="8096.28"/>
    <n v="3408.92"/>
    <s v="Sep-19"/>
    <n v="1"/>
    <n v="7"/>
    <d v="2019-09-28T00:00:00"/>
    <x v="16"/>
    <x v="0"/>
  </r>
  <r>
    <x v="0"/>
    <x v="1"/>
    <x v="1"/>
    <s v="2019"/>
    <n v="9875.1299999999992"/>
    <n v="3833.85"/>
    <s v="Sep-19"/>
    <n v="1"/>
    <n v="7"/>
    <d v="2019-09-28T00:00:00"/>
    <x v="16"/>
    <x v="1"/>
  </r>
  <r>
    <x v="1"/>
    <x v="0"/>
    <x v="0"/>
    <s v="2019"/>
    <n v="813.65"/>
    <n v="362.61"/>
    <s v="Sep-19"/>
    <n v="1"/>
    <n v="8"/>
    <d v="2019-09-28T00:00:00"/>
    <x v="16"/>
    <x v="0"/>
  </r>
  <r>
    <x v="0"/>
    <x v="3"/>
    <x v="1"/>
    <s v="2019"/>
    <n v="4758.6099999999997"/>
    <n v="413.81"/>
    <s v="Sep-19"/>
    <n v="1"/>
    <n v="2"/>
    <d v="2019-09-28T00:00:00"/>
    <x v="16"/>
    <x v="3"/>
  </r>
  <r>
    <x v="2"/>
    <x v="1"/>
    <x v="1"/>
    <s v="2019"/>
    <n v="5053.8100000000004"/>
    <n v="2659.89"/>
    <s v="Sep-19"/>
    <n v="1"/>
    <n v="7"/>
    <d v="2019-09-29T00:00:00"/>
    <x v="16"/>
    <x v="1"/>
  </r>
  <r>
    <x v="3"/>
    <x v="2"/>
    <x v="1"/>
    <s v="2019"/>
    <n v="8554.56"/>
    <n v="4142.24"/>
    <s v="Sep-19"/>
    <n v="1"/>
    <n v="7"/>
    <d v="2019-09-29T00:00:00"/>
    <x v="16"/>
    <x v="2"/>
  </r>
  <r>
    <x v="3"/>
    <x v="1"/>
    <x v="1"/>
    <s v="2019"/>
    <n v="3036.1"/>
    <n v="447.43"/>
    <s v="Sep-19"/>
    <n v="1"/>
    <n v="2"/>
    <d v="2019-09-29T00:00:00"/>
    <x v="16"/>
    <x v="1"/>
  </r>
  <r>
    <x v="0"/>
    <x v="0"/>
    <x v="1"/>
    <s v="2019"/>
    <n v="23117.68"/>
    <n v="4866.88"/>
    <s v="Sep-19"/>
    <n v="1"/>
    <n v="2"/>
    <d v="2019-09-29T00:00:00"/>
    <x v="16"/>
    <x v="0"/>
  </r>
  <r>
    <x v="2"/>
    <x v="5"/>
    <x v="1"/>
    <s v="2019"/>
    <n v="832.14"/>
    <n v="244.21"/>
    <s v="Sep-19"/>
    <n v="1"/>
    <n v="6"/>
    <d v="2019-09-29T00:00:00"/>
    <x v="16"/>
    <x v="5"/>
  </r>
  <r>
    <x v="3"/>
    <x v="4"/>
    <x v="1"/>
    <s v="2019"/>
    <n v="6777.72"/>
    <n v="1807.4"/>
    <s v="Sep-19"/>
    <n v="1"/>
    <n v="2"/>
    <d v="2019-09-29T00:00:00"/>
    <x v="16"/>
    <x v="4"/>
  </r>
  <r>
    <x v="0"/>
    <x v="3"/>
    <x v="1"/>
    <s v="2019"/>
    <n v="6517.76"/>
    <n v="3567.6"/>
    <s v="Sep-19"/>
    <n v="1"/>
    <n v="7"/>
    <d v="2019-09-29T00:00:00"/>
    <x v="16"/>
    <x v="3"/>
  </r>
  <r>
    <x v="3"/>
    <x v="3"/>
    <x v="1"/>
    <s v="2019"/>
    <n v="25931.01"/>
    <n v="5459.16"/>
    <s v="Sep-19"/>
    <n v="1"/>
    <n v="1"/>
    <d v="2019-09-29T00:00:00"/>
    <x v="16"/>
    <x v="3"/>
  </r>
  <r>
    <x v="2"/>
    <x v="0"/>
    <x v="1"/>
    <s v="2019"/>
    <n v="2984.18"/>
    <n v="1018.13"/>
    <s v="Sep-19"/>
    <n v="1"/>
    <n v="1"/>
    <d v="2019-09-29T00:00:00"/>
    <x v="16"/>
    <x v="0"/>
  </r>
  <r>
    <x v="0"/>
    <x v="1"/>
    <x v="0"/>
    <s v="2019"/>
    <n v="929.29"/>
    <n v="538.01"/>
    <s v="Sep-19"/>
    <n v="1"/>
    <n v="9"/>
    <d v="2019-09-30T00:00:00"/>
    <x v="16"/>
    <x v="1"/>
  </r>
  <r>
    <x v="3"/>
    <x v="0"/>
    <x v="1"/>
    <s v="2019"/>
    <n v="35282.74"/>
    <n v="14189.8"/>
    <s v="Sep-19"/>
    <n v="1"/>
    <n v="7"/>
    <d v="2019-09-30T00:00:00"/>
    <x v="16"/>
    <x v="0"/>
  </r>
  <r>
    <x v="3"/>
    <x v="0"/>
    <x v="0"/>
    <s v="2019"/>
    <n v="11607.75"/>
    <n v="3740.24"/>
    <s v="Sep-19"/>
    <n v="1"/>
    <n v="9"/>
    <d v="2019-09-30T00:00:00"/>
    <x v="16"/>
    <x v="0"/>
  </r>
  <r>
    <x v="0"/>
    <x v="0"/>
    <x v="1"/>
    <s v="2019"/>
    <n v="14300.48"/>
    <n v="8082.88"/>
    <s v="Sep-19"/>
    <n v="1"/>
    <n v="1"/>
    <d v="2019-09-30T00:00:00"/>
    <x v="16"/>
    <x v="0"/>
  </r>
  <r>
    <x v="3"/>
    <x v="2"/>
    <x v="0"/>
    <s v="2019"/>
    <n v="8592.75"/>
    <n v="904.5"/>
    <s v="Sep-19"/>
    <n v="1"/>
    <n v="10"/>
    <d v="2019-09-30T00:00:00"/>
    <x v="16"/>
    <x v="2"/>
  </r>
  <r>
    <x v="0"/>
    <x v="2"/>
    <x v="1"/>
    <s v="2019"/>
    <n v="5925.81"/>
    <n v="873.27"/>
    <s v="Sep-19"/>
    <n v="1"/>
    <n v="1"/>
    <d v="2019-09-30T00:00:00"/>
    <x v="16"/>
    <x v="2"/>
  </r>
  <r>
    <x v="0"/>
    <x v="0"/>
    <x v="1"/>
    <s v="2019"/>
    <n v="24312.959999999999"/>
    <n v="6483.47"/>
    <s v="Sep-19"/>
    <n v="1"/>
    <n v="7"/>
    <d v="2019-09-30T00:00:00"/>
    <x v="16"/>
    <x v="0"/>
  </r>
  <r>
    <x v="3"/>
    <x v="0"/>
    <x v="0"/>
    <s v="2019"/>
    <n v="1064.97"/>
    <n v="275.64"/>
    <s v="Sep-19"/>
    <n v="1"/>
    <n v="9"/>
    <d v="2019-09-30T00:00:00"/>
    <x v="16"/>
    <x v="0"/>
  </r>
  <r>
    <x v="0"/>
    <x v="4"/>
    <x v="1"/>
    <s v="2019"/>
    <n v="4900.38"/>
    <n v="2183.88"/>
    <s v="Oct-19"/>
    <n v="1"/>
    <n v="2"/>
    <d v="2019-10-01T00:00:00"/>
    <x v="17"/>
    <x v="4"/>
  </r>
  <r>
    <x v="3"/>
    <x v="3"/>
    <x v="1"/>
    <s v="2019"/>
    <n v="7485.24"/>
    <n v="2994.08"/>
    <s v="Oct-19"/>
    <n v="1"/>
    <n v="6"/>
    <d v="2019-10-01T00:00:00"/>
    <x v="17"/>
    <x v="3"/>
  </r>
  <r>
    <x v="1"/>
    <x v="0"/>
    <x v="1"/>
    <s v="2019"/>
    <n v="3710.79"/>
    <n v="1171.82"/>
    <s v="Oct-19"/>
    <n v="1"/>
    <n v="5"/>
    <d v="2019-10-01T00:00:00"/>
    <x v="17"/>
    <x v="0"/>
  </r>
  <r>
    <x v="3"/>
    <x v="4"/>
    <x v="0"/>
    <s v="2019"/>
    <n v="41727.599999999999"/>
    <n v="12054.64"/>
    <s v="Oct-19"/>
    <n v="1"/>
    <n v="10"/>
    <d v="2019-10-01T00:00:00"/>
    <x v="17"/>
    <x v="4"/>
  </r>
  <r>
    <x v="3"/>
    <x v="2"/>
    <x v="0"/>
    <s v="2019"/>
    <n v="2961.4"/>
    <n v="557.44000000000005"/>
    <s v="Oct-19"/>
    <n v="1"/>
    <n v="9"/>
    <d v="2019-10-01T00:00:00"/>
    <x v="17"/>
    <x v="2"/>
  </r>
  <r>
    <x v="0"/>
    <x v="5"/>
    <x v="0"/>
    <s v="2019"/>
    <n v="26333.68"/>
    <n v="1858.88"/>
    <s v="Oct-19"/>
    <n v="1"/>
    <n v="8"/>
    <d v="2019-10-01T00:00:00"/>
    <x v="17"/>
    <x v="5"/>
  </r>
  <r>
    <x v="3"/>
    <x v="4"/>
    <x v="0"/>
    <s v="2019"/>
    <n v="1929.6"/>
    <n v="557.44000000000005"/>
    <s v="Oct-19"/>
    <n v="1"/>
    <n v="9"/>
    <d v="2019-10-01T00:00:00"/>
    <x v="17"/>
    <x v="4"/>
  </r>
  <r>
    <x v="2"/>
    <x v="0"/>
    <x v="0"/>
    <s v="2019"/>
    <n v="850.63"/>
    <n v="194.16"/>
    <s v="Oct-19"/>
    <n v="1"/>
    <n v="8"/>
    <d v="2019-10-01T00:00:00"/>
    <x v="17"/>
    <x v="0"/>
  </r>
  <r>
    <x v="0"/>
    <x v="1"/>
    <x v="0"/>
    <s v="2019"/>
    <n v="17690.68"/>
    <n v="9422.23"/>
    <s v="Oct-19"/>
    <n v="1"/>
    <n v="9"/>
    <d v="2019-10-01T00:00:00"/>
    <x v="17"/>
    <x v="1"/>
  </r>
  <r>
    <x v="0"/>
    <x v="0"/>
    <x v="1"/>
    <s v="2019"/>
    <n v="7477.2"/>
    <n v="3904.72"/>
    <s v="Oct-19"/>
    <n v="1"/>
    <n v="1"/>
    <d v="2019-10-02T00:00:00"/>
    <x v="17"/>
    <x v="0"/>
  </r>
  <r>
    <x v="3"/>
    <x v="4"/>
    <x v="1"/>
    <s v="2019"/>
    <n v="3525.81"/>
    <n v="1111.3900000000001"/>
    <s v="Oct-19"/>
    <n v="1"/>
    <n v="3"/>
    <d v="2019-10-02T00:00:00"/>
    <x v="17"/>
    <x v="4"/>
  </r>
  <r>
    <x v="3"/>
    <x v="3"/>
    <x v="1"/>
    <s v="2019"/>
    <n v="5668.2"/>
    <n v="1228.0999999999999"/>
    <s v="Oct-19"/>
    <n v="1"/>
    <n v="1"/>
    <d v="2019-10-02T00:00:00"/>
    <x v="17"/>
    <x v="3"/>
  </r>
  <r>
    <x v="3"/>
    <x v="2"/>
    <x v="1"/>
    <s v="2019"/>
    <n v="3870.99"/>
    <n v="546.99"/>
    <s v="Oct-19"/>
    <n v="1"/>
    <n v="1"/>
    <d v="2019-10-02T00:00:00"/>
    <x v="17"/>
    <x v="2"/>
  </r>
  <r>
    <x v="3"/>
    <x v="3"/>
    <x v="0"/>
    <s v="2019"/>
    <n v="8198.1200000000008"/>
    <n v="3020.36"/>
    <s v="Oct-19"/>
    <n v="1"/>
    <n v="8"/>
    <d v="2019-10-02T00:00:00"/>
    <x v="17"/>
    <x v="3"/>
  </r>
  <r>
    <x v="1"/>
    <x v="0"/>
    <x v="1"/>
    <s v="2019"/>
    <n v="6281.92"/>
    <n v="1020.82"/>
    <s v="Oct-19"/>
    <n v="1"/>
    <n v="2"/>
    <d v="2019-10-03T00:00:00"/>
    <x v="17"/>
    <x v="0"/>
  </r>
  <r>
    <x v="2"/>
    <x v="1"/>
    <x v="0"/>
    <s v="2019"/>
    <n v="14375.52"/>
    <n v="4312.6400000000003"/>
    <s v="Oct-19"/>
    <n v="1"/>
    <n v="9"/>
    <d v="2019-10-03T00:00:00"/>
    <x v="17"/>
    <x v="1"/>
  </r>
  <r>
    <x v="1"/>
    <x v="0"/>
    <x v="1"/>
    <s v="2019"/>
    <n v="3686.07"/>
    <n v="1883.1"/>
    <s v="Oct-19"/>
    <n v="1"/>
    <n v="6"/>
    <d v="2019-10-03T00:00:00"/>
    <x v="17"/>
    <x v="0"/>
  </r>
  <r>
    <x v="0"/>
    <x v="1"/>
    <x v="1"/>
    <s v="2019"/>
    <n v="12803.7"/>
    <n v="5121.4799999999996"/>
    <s v="Oct-19"/>
    <n v="1"/>
    <n v="1"/>
    <d v="2019-10-03T00:00:00"/>
    <x v="17"/>
    <x v="1"/>
  </r>
  <r>
    <x v="2"/>
    <x v="5"/>
    <x v="1"/>
    <s v="2019"/>
    <n v="19006.560000000001"/>
    <n v="2111.84"/>
    <s v="Oct-19"/>
    <n v="1"/>
    <n v="6"/>
    <d v="2019-10-03T00:00:00"/>
    <x v="17"/>
    <x v="5"/>
  </r>
  <r>
    <x v="3"/>
    <x v="2"/>
    <x v="1"/>
    <s v="2019"/>
    <n v="5812.92"/>
    <n v="1098"/>
    <s v="Oct-19"/>
    <n v="1"/>
    <n v="2"/>
    <d v="2019-10-03T00:00:00"/>
    <x v="17"/>
    <x v="2"/>
  </r>
  <r>
    <x v="0"/>
    <x v="0"/>
    <x v="1"/>
    <s v="2019"/>
    <n v="5695.54"/>
    <n v="1361.98"/>
    <s v="Oct-19"/>
    <n v="1"/>
    <n v="4"/>
    <d v="2019-10-03T00:00:00"/>
    <x v="17"/>
    <x v="0"/>
  </r>
  <r>
    <x v="0"/>
    <x v="0"/>
    <x v="0"/>
    <s v="2019"/>
    <n v="2701.44"/>
    <n v="765.4"/>
    <s v="Oct-19"/>
    <n v="1"/>
    <n v="9"/>
    <d v="2019-10-03T00:00:00"/>
    <x v="17"/>
    <x v="0"/>
  </r>
  <r>
    <x v="3"/>
    <x v="2"/>
    <x v="1"/>
    <s v="2019"/>
    <n v="2444.16"/>
    <n v="1160.97"/>
    <s v="Oct-19"/>
    <n v="1"/>
    <n v="1"/>
    <d v="2019-10-03T00:00:00"/>
    <x v="17"/>
    <x v="2"/>
  </r>
  <r>
    <x v="0"/>
    <x v="1"/>
    <x v="1"/>
    <s v="2019"/>
    <n v="30399.24"/>
    <n v="8959.7999999999993"/>
    <s v="Oct-19"/>
    <n v="1"/>
    <n v="5"/>
    <d v="2019-10-03T00:00:00"/>
    <x v="17"/>
    <x v="1"/>
  </r>
  <r>
    <x v="1"/>
    <x v="1"/>
    <x v="1"/>
    <s v="2019"/>
    <n v="21500.03"/>
    <n v="2336.9499999999998"/>
    <s v="Oct-19"/>
    <n v="1"/>
    <n v="6"/>
    <d v="2019-10-03T00:00:00"/>
    <x v="17"/>
    <x v="1"/>
  </r>
  <r>
    <x v="3"/>
    <x v="0"/>
    <x v="1"/>
    <s v="2019"/>
    <n v="4142.21"/>
    <n v="810.41"/>
    <s v="Oct-19"/>
    <n v="1"/>
    <n v="7"/>
    <d v="2019-10-04T00:00:00"/>
    <x v="17"/>
    <x v="0"/>
  </r>
  <r>
    <x v="2"/>
    <x v="0"/>
    <x v="1"/>
    <s v="2019"/>
    <n v="21931.51"/>
    <n v="3814.15"/>
    <s v="Oct-19"/>
    <n v="1"/>
    <n v="5"/>
    <d v="2019-10-04T00:00:00"/>
    <x v="17"/>
    <x v="0"/>
  </r>
  <r>
    <x v="1"/>
    <x v="2"/>
    <x v="0"/>
    <s v="2019"/>
    <n v="8160.6"/>
    <n v="952.07"/>
    <s v="Oct-19"/>
    <n v="1"/>
    <n v="10"/>
    <d v="2019-10-04T00:00:00"/>
    <x v="17"/>
    <x v="2"/>
  </r>
  <r>
    <x v="0"/>
    <x v="3"/>
    <x v="1"/>
    <s v="2019"/>
    <n v="24982.69"/>
    <n v="10590.48"/>
    <s v="Oct-19"/>
    <n v="1"/>
    <n v="1"/>
    <d v="2019-10-04T00:00:00"/>
    <x v="17"/>
    <x v="3"/>
  </r>
  <r>
    <x v="0"/>
    <x v="0"/>
    <x v="1"/>
    <s v="2019"/>
    <n v="4124.5200000000004"/>
    <n v="1302.48"/>
    <s v="Oct-19"/>
    <n v="1"/>
    <n v="1"/>
    <d v="2019-10-04T00:00:00"/>
    <x v="17"/>
    <x v="0"/>
  </r>
  <r>
    <x v="3"/>
    <x v="3"/>
    <x v="1"/>
    <s v="2019"/>
    <n v="8610.84"/>
    <n v="4558.68"/>
    <s v="Oct-19"/>
    <n v="1"/>
    <n v="7"/>
    <d v="2019-10-04T00:00:00"/>
    <x v="17"/>
    <x v="3"/>
  </r>
  <r>
    <x v="1"/>
    <x v="1"/>
    <x v="1"/>
    <s v="2019"/>
    <n v="3624.43"/>
    <n v="1812.21"/>
    <s v="Oct-19"/>
    <n v="1"/>
    <n v="4"/>
    <d v="2019-10-04T00:00:00"/>
    <x v="17"/>
    <x v="1"/>
  </r>
  <r>
    <x v="3"/>
    <x v="5"/>
    <x v="1"/>
    <s v="2019"/>
    <n v="4124.5200000000004"/>
    <n v="1145.68"/>
    <s v="Oct-19"/>
    <n v="1"/>
    <n v="6"/>
    <d v="2019-10-05T00:00:00"/>
    <x v="17"/>
    <x v="5"/>
  </r>
  <r>
    <x v="0"/>
    <x v="3"/>
    <x v="1"/>
    <s v="2019"/>
    <n v="5547.6"/>
    <n v="1447.2"/>
    <s v="Oct-19"/>
    <n v="1"/>
    <n v="5"/>
    <d v="2019-10-05T00:00:00"/>
    <x v="17"/>
    <x v="3"/>
  </r>
  <r>
    <x v="0"/>
    <x v="1"/>
    <x v="1"/>
    <s v="2019"/>
    <n v="1685.72"/>
    <n v="436.28"/>
    <s v="Oct-19"/>
    <n v="1"/>
    <n v="6"/>
    <d v="2019-10-05T00:00:00"/>
    <x v="17"/>
    <x v="1"/>
  </r>
  <r>
    <x v="3"/>
    <x v="5"/>
    <x v="0"/>
    <s v="2019"/>
    <n v="10960.53"/>
    <n v="2422.86"/>
    <s v="Oct-19"/>
    <n v="1"/>
    <n v="10"/>
    <d v="2019-10-05T00:00:00"/>
    <x v="17"/>
    <x v="5"/>
  </r>
  <r>
    <x v="2"/>
    <x v="5"/>
    <x v="0"/>
    <s v="2019"/>
    <n v="8565.2800000000007"/>
    <n v="1309.98"/>
    <s v="Oct-19"/>
    <n v="1"/>
    <n v="8"/>
    <d v="2019-10-05T00:00:00"/>
    <x v="17"/>
    <x v="5"/>
  </r>
  <r>
    <x v="3"/>
    <x v="2"/>
    <x v="1"/>
    <s v="2019"/>
    <n v="534.66"/>
    <n v="45.84"/>
    <s v="Oct-19"/>
    <n v="1"/>
    <n v="6"/>
    <d v="2019-10-05T00:00:00"/>
    <x v="17"/>
    <x v="2"/>
  </r>
  <r>
    <x v="3"/>
    <x v="3"/>
    <x v="1"/>
    <s v="2019"/>
    <n v="16124.22"/>
    <n v="1433.25"/>
    <s v="Oct-19"/>
    <n v="1"/>
    <n v="4"/>
    <d v="2019-10-06T00:00:00"/>
    <x v="17"/>
    <x v="3"/>
  </r>
  <r>
    <x v="3"/>
    <x v="0"/>
    <x v="1"/>
    <s v="2019"/>
    <n v="9388.3799999999992"/>
    <n v="4051.83"/>
    <s v="Oct-19"/>
    <n v="1"/>
    <n v="6"/>
    <d v="2019-10-06T00:00:00"/>
    <x v="17"/>
    <x v="0"/>
  </r>
  <r>
    <x v="2"/>
    <x v="2"/>
    <x v="1"/>
    <s v="2019"/>
    <n v="165.16"/>
    <n v="1.94"/>
    <s v="Oct-19"/>
    <n v="1"/>
    <n v="1"/>
    <d v="2019-10-06T00:00:00"/>
    <x v="17"/>
    <x v="2"/>
  </r>
  <r>
    <x v="0"/>
    <x v="3"/>
    <x v="0"/>
    <s v="2019"/>
    <n v="22351.200000000001"/>
    <n v="8661.1"/>
    <s v="Oct-19"/>
    <n v="1"/>
    <n v="8"/>
    <d v="2019-10-06T00:00:00"/>
    <x v="17"/>
    <x v="3"/>
  </r>
  <r>
    <x v="3"/>
    <x v="0"/>
    <x v="1"/>
    <s v="2019"/>
    <n v="10727.37"/>
    <n v="1668.69"/>
    <s v="Oct-19"/>
    <n v="1"/>
    <n v="2"/>
    <d v="2019-10-06T00:00:00"/>
    <x v="17"/>
    <x v="0"/>
  </r>
  <r>
    <x v="0"/>
    <x v="2"/>
    <x v="0"/>
    <s v="2019"/>
    <n v="34043.769999999997"/>
    <n v="15911.74"/>
    <s v="Oct-19"/>
    <n v="1"/>
    <n v="8"/>
    <d v="2019-10-06T00:00:00"/>
    <x v="17"/>
    <x v="2"/>
  </r>
  <r>
    <x v="1"/>
    <x v="2"/>
    <x v="1"/>
    <s v="2019"/>
    <n v="26929.98"/>
    <n v="11541.42"/>
    <s v="Oct-19"/>
    <n v="1"/>
    <n v="6"/>
    <d v="2019-10-06T00:00:00"/>
    <x v="17"/>
    <x v="2"/>
  </r>
  <r>
    <x v="3"/>
    <x v="3"/>
    <x v="1"/>
    <s v="2019"/>
    <n v="25708.23"/>
    <n v="13530.61"/>
    <s v="Oct-19"/>
    <n v="1"/>
    <n v="2"/>
    <d v="2019-10-06T00:00:00"/>
    <x v="17"/>
    <x v="3"/>
  </r>
  <r>
    <x v="0"/>
    <x v="4"/>
    <x v="1"/>
    <s v="2019"/>
    <n v="6727.81"/>
    <n v="3824.21"/>
    <s v="Oct-19"/>
    <n v="1"/>
    <n v="3"/>
    <d v="2019-10-06T00:00:00"/>
    <x v="17"/>
    <x v="4"/>
  </r>
  <r>
    <x v="0"/>
    <x v="3"/>
    <x v="1"/>
    <s v="2019"/>
    <n v="29279"/>
    <n v="5855.8"/>
    <s v="Oct-19"/>
    <n v="1"/>
    <n v="6"/>
    <d v="2019-10-07T00:00:00"/>
    <x v="17"/>
    <x v="3"/>
  </r>
  <r>
    <x v="0"/>
    <x v="0"/>
    <x v="0"/>
    <s v="2019"/>
    <n v="7658.1"/>
    <n v="2042.15"/>
    <s v="Oct-19"/>
    <n v="1"/>
    <n v="9"/>
    <d v="2019-10-07T00:00:00"/>
    <x v="17"/>
    <x v="0"/>
  </r>
  <r>
    <x v="0"/>
    <x v="0"/>
    <x v="1"/>
    <s v="2019"/>
    <n v="180.9"/>
    <n v="32.159999999999997"/>
    <s v="Oct-19"/>
    <n v="1"/>
    <n v="7"/>
    <d v="2019-10-07T00:00:00"/>
    <x v="17"/>
    <x v="0"/>
  </r>
  <r>
    <x v="0"/>
    <x v="0"/>
    <x v="1"/>
    <s v="2019"/>
    <n v="12093.5"/>
    <n v="4073.6"/>
    <s v="Oct-19"/>
    <n v="1"/>
    <n v="4"/>
    <d v="2019-10-07T00:00:00"/>
    <x v="17"/>
    <x v="0"/>
  </r>
  <r>
    <x v="1"/>
    <x v="1"/>
    <x v="1"/>
    <s v="2019"/>
    <n v="1326.6"/>
    <n v="-88.44"/>
    <s v="Oct-19"/>
    <n v="1"/>
    <n v="4"/>
    <d v="2019-10-07T00:00:00"/>
    <x v="17"/>
    <x v="1"/>
  </r>
  <r>
    <x v="3"/>
    <x v="1"/>
    <x v="1"/>
    <s v="2019"/>
    <n v="3969.62"/>
    <n v="2114.2600000000002"/>
    <s v="Oct-19"/>
    <n v="1"/>
    <n v="5"/>
    <d v="2019-10-07T00:00:00"/>
    <x v="17"/>
    <x v="1"/>
  </r>
  <r>
    <x v="3"/>
    <x v="4"/>
    <x v="0"/>
    <s v="2019"/>
    <n v="2145.0100000000002"/>
    <n v="948.32"/>
    <s v="Oct-19"/>
    <n v="1"/>
    <n v="9"/>
    <d v="2019-10-07T00:00:00"/>
    <x v="17"/>
    <x v="4"/>
  </r>
  <r>
    <x v="0"/>
    <x v="2"/>
    <x v="0"/>
    <s v="2019"/>
    <n v="26060.32"/>
    <n v="306.56"/>
    <s v="Oct-19"/>
    <n v="1"/>
    <n v="9"/>
    <d v="2019-10-07T00:00:00"/>
    <x v="17"/>
    <x v="2"/>
  </r>
  <r>
    <x v="0"/>
    <x v="3"/>
    <x v="1"/>
    <s v="2019"/>
    <n v="12831.84"/>
    <n v="5808.11"/>
    <s v="Oct-19"/>
    <n v="1"/>
    <n v="5"/>
    <d v="2019-10-08T00:00:00"/>
    <x v="17"/>
    <x v="3"/>
  </r>
  <r>
    <x v="0"/>
    <x v="5"/>
    <x v="1"/>
    <s v="2019"/>
    <n v="1656.24"/>
    <n v="82.8"/>
    <s v="Oct-19"/>
    <n v="1"/>
    <n v="1"/>
    <d v="2019-10-08T00:00:00"/>
    <x v="17"/>
    <x v="5"/>
  </r>
  <r>
    <x v="3"/>
    <x v="4"/>
    <x v="1"/>
    <s v="2019"/>
    <n v="13144.06"/>
    <n v="2938.1"/>
    <s v="Oct-19"/>
    <n v="1"/>
    <n v="2"/>
    <d v="2019-10-08T00:00:00"/>
    <x v="17"/>
    <x v="4"/>
  </r>
  <r>
    <x v="3"/>
    <x v="5"/>
    <x v="1"/>
    <s v="2019"/>
    <n v="16333.26"/>
    <n v="7686.24"/>
    <s v="Oct-19"/>
    <n v="1"/>
    <n v="1"/>
    <d v="2019-10-08T00:00:00"/>
    <x v="17"/>
    <x v="5"/>
  </r>
  <r>
    <x v="1"/>
    <x v="4"/>
    <x v="0"/>
    <s v="2019"/>
    <n v="2532.6"/>
    <n v="-361.8"/>
    <s v="Oct-19"/>
    <n v="1"/>
    <n v="8"/>
    <d v="2019-10-08T00:00:00"/>
    <x v="17"/>
    <x v="4"/>
  </r>
  <r>
    <x v="3"/>
    <x v="0"/>
    <x v="1"/>
    <s v="2019"/>
    <n v="12874.05"/>
    <n v="-2390.9"/>
    <s v="Oct-19"/>
    <n v="1"/>
    <n v="4"/>
    <d v="2019-10-08T00:00:00"/>
    <x v="17"/>
    <x v="0"/>
  </r>
  <r>
    <x v="0"/>
    <x v="1"/>
    <x v="1"/>
    <s v="2019"/>
    <n v="26971.52"/>
    <n v="8884.7199999999993"/>
    <s v="Oct-19"/>
    <n v="1"/>
    <n v="1"/>
    <d v="2019-10-08T00:00:00"/>
    <x v="17"/>
    <x v="1"/>
  </r>
  <r>
    <x v="0"/>
    <x v="4"/>
    <x v="1"/>
    <s v="2019"/>
    <n v="22024.240000000002"/>
    <n v="9635.57"/>
    <s v="Oct-19"/>
    <n v="1"/>
    <n v="3"/>
    <d v="2019-10-08T00:00:00"/>
    <x v="17"/>
    <x v="4"/>
  </r>
  <r>
    <x v="0"/>
    <x v="3"/>
    <x v="1"/>
    <s v="2019"/>
    <n v="6511.39"/>
    <n v="685.39"/>
    <s v="Oct-19"/>
    <n v="1"/>
    <n v="2"/>
    <d v="2019-10-09T00:00:00"/>
    <x v="17"/>
    <x v="3"/>
  </r>
  <r>
    <x v="3"/>
    <x v="0"/>
    <x v="1"/>
    <s v="2019"/>
    <n v="7281.56"/>
    <n v="2759.32"/>
    <s v="Oct-19"/>
    <n v="1"/>
    <n v="1"/>
    <d v="2019-10-09T00:00:00"/>
    <x v="17"/>
    <x v="0"/>
  </r>
  <r>
    <x v="0"/>
    <x v="5"/>
    <x v="1"/>
    <s v="2019"/>
    <n v="1085.4000000000001"/>
    <n v="217.1"/>
    <s v="Oct-19"/>
    <n v="1"/>
    <n v="6"/>
    <d v="2019-10-09T00:00:00"/>
    <x v="17"/>
    <x v="5"/>
  </r>
  <r>
    <x v="3"/>
    <x v="1"/>
    <x v="0"/>
    <s v="2019"/>
    <n v="1342.68"/>
    <n v="313.3"/>
    <s v="Oct-19"/>
    <n v="1"/>
    <n v="10"/>
    <d v="2019-10-09T00:00:00"/>
    <x v="17"/>
    <x v="1"/>
  </r>
  <r>
    <x v="3"/>
    <x v="4"/>
    <x v="0"/>
    <s v="2019"/>
    <n v="1336.65"/>
    <n v="661.29"/>
    <s v="Oct-19"/>
    <n v="1"/>
    <n v="9"/>
    <d v="2019-10-09T00:00:00"/>
    <x v="17"/>
    <x v="4"/>
  </r>
  <r>
    <x v="0"/>
    <x v="0"/>
    <x v="0"/>
    <s v="2019"/>
    <n v="17471.919999999998"/>
    <n v="6988.75"/>
    <s v="Oct-19"/>
    <n v="1"/>
    <n v="9"/>
    <d v="2019-10-09T00:00:00"/>
    <x v="17"/>
    <x v="0"/>
  </r>
  <r>
    <x v="0"/>
    <x v="0"/>
    <x v="1"/>
    <s v="2019"/>
    <n v="1061.28"/>
    <n v="145.91999999999999"/>
    <s v="Oct-19"/>
    <n v="1"/>
    <n v="7"/>
    <d v="2019-10-09T00:00:00"/>
    <x v="17"/>
    <x v="0"/>
  </r>
  <r>
    <x v="0"/>
    <x v="3"/>
    <x v="1"/>
    <s v="2019"/>
    <n v="2363.7600000000002"/>
    <n v="971.77"/>
    <s v="Oct-19"/>
    <n v="1"/>
    <n v="2"/>
    <d v="2019-10-10T00:00:00"/>
    <x v="17"/>
    <x v="3"/>
  </r>
  <r>
    <x v="1"/>
    <x v="0"/>
    <x v="1"/>
    <s v="2019"/>
    <n v="11800.04"/>
    <n v="4997.6400000000003"/>
    <s v="Oct-19"/>
    <n v="1"/>
    <n v="5"/>
    <d v="2019-10-10T00:00:00"/>
    <x v="17"/>
    <x v="0"/>
  </r>
  <r>
    <x v="2"/>
    <x v="1"/>
    <x v="1"/>
    <s v="2019"/>
    <n v="892.44"/>
    <n v="366.89"/>
    <s v="Oct-19"/>
    <n v="1"/>
    <n v="5"/>
    <d v="2019-10-10T00:00:00"/>
    <x v="17"/>
    <x v="1"/>
  </r>
  <r>
    <x v="1"/>
    <x v="4"/>
    <x v="1"/>
    <s v="2019"/>
    <n v="6314.08"/>
    <n v="2367.7800000000002"/>
    <s v="Oct-19"/>
    <n v="1"/>
    <n v="5"/>
    <d v="2019-10-10T00:00:00"/>
    <x v="17"/>
    <x v="4"/>
  </r>
  <r>
    <x v="0"/>
    <x v="1"/>
    <x v="0"/>
    <s v="2019"/>
    <n v="19802.52"/>
    <n v="3960.52"/>
    <s v="Oct-19"/>
    <n v="1"/>
    <n v="8"/>
    <d v="2019-10-10T00:00:00"/>
    <x v="17"/>
    <x v="1"/>
  </r>
  <r>
    <x v="3"/>
    <x v="4"/>
    <x v="1"/>
    <s v="2019"/>
    <n v="25752.79"/>
    <n v="7319.2"/>
    <s v="Oct-19"/>
    <n v="1"/>
    <n v="6"/>
    <d v="2019-10-10T00:00:00"/>
    <x v="17"/>
    <x v="4"/>
  </r>
  <r>
    <x v="3"/>
    <x v="0"/>
    <x v="1"/>
    <s v="2019"/>
    <n v="1510.18"/>
    <n v="640.15"/>
    <s v="Oct-19"/>
    <n v="1"/>
    <n v="5"/>
    <d v="2019-10-10T00:00:00"/>
    <x v="17"/>
    <x v="0"/>
  </r>
  <r>
    <x v="1"/>
    <x v="0"/>
    <x v="0"/>
    <s v="2019"/>
    <n v="8999.44"/>
    <n v="1956.39"/>
    <s v="Oct-19"/>
    <n v="1"/>
    <n v="9"/>
    <d v="2019-10-10T00:00:00"/>
    <x v="17"/>
    <x v="0"/>
  </r>
  <r>
    <x v="1"/>
    <x v="0"/>
    <x v="1"/>
    <s v="2019"/>
    <n v="1784.88"/>
    <n v="971.76"/>
    <s v="Oct-19"/>
    <n v="1"/>
    <n v="4"/>
    <d v="2019-10-10T00:00:00"/>
    <x v="17"/>
    <x v="0"/>
  </r>
  <r>
    <x v="3"/>
    <x v="3"/>
    <x v="1"/>
    <s v="2019"/>
    <n v="5467.2"/>
    <n v="1093.44"/>
    <s v="Oct-19"/>
    <n v="1"/>
    <n v="4"/>
    <d v="2019-10-10T00:00:00"/>
    <x v="17"/>
    <x v="3"/>
  </r>
  <r>
    <x v="3"/>
    <x v="2"/>
    <x v="0"/>
    <s v="2019"/>
    <n v="2588.88"/>
    <n v="-345.2"/>
    <s v="Oct-19"/>
    <n v="1"/>
    <n v="9"/>
    <d v="2019-10-10T00:00:00"/>
    <x v="17"/>
    <x v="2"/>
  </r>
  <r>
    <x v="3"/>
    <x v="2"/>
    <x v="1"/>
    <s v="2019"/>
    <n v="14497.73"/>
    <n v="1418.23"/>
    <s v="Oct-19"/>
    <n v="1"/>
    <n v="3"/>
    <d v="2019-10-11T00:00:00"/>
    <x v="17"/>
    <x v="2"/>
  </r>
  <r>
    <x v="0"/>
    <x v="0"/>
    <x v="1"/>
    <s v="2019"/>
    <n v="904.5"/>
    <n v="60.3"/>
    <s v="Oct-19"/>
    <n v="1"/>
    <n v="6"/>
    <d v="2019-10-12T00:00:00"/>
    <x v="17"/>
    <x v="0"/>
  </r>
  <r>
    <x v="0"/>
    <x v="0"/>
    <x v="1"/>
    <s v="2019"/>
    <n v="7688.92"/>
    <n v="4046.76"/>
    <s v="Oct-19"/>
    <n v="1"/>
    <n v="5"/>
    <d v="2019-10-12T00:00:00"/>
    <x v="17"/>
    <x v="0"/>
  </r>
  <r>
    <x v="0"/>
    <x v="2"/>
    <x v="0"/>
    <s v="2019"/>
    <n v="3386.18"/>
    <n v="1354.46"/>
    <s v="Oct-19"/>
    <n v="1"/>
    <n v="9"/>
    <d v="2019-10-12T00:00:00"/>
    <x v="17"/>
    <x v="2"/>
  </r>
  <r>
    <x v="1"/>
    <x v="2"/>
    <x v="0"/>
    <s v="2019"/>
    <n v="7688.92"/>
    <n v="4046.76"/>
    <s v="Oct-19"/>
    <n v="1"/>
    <n v="9"/>
    <d v="2019-10-12T00:00:00"/>
    <x v="17"/>
    <x v="2"/>
  </r>
  <r>
    <x v="3"/>
    <x v="5"/>
    <x v="0"/>
    <s v="2019"/>
    <n v="397.98"/>
    <n v="172.46"/>
    <s v="Oct-19"/>
    <n v="1"/>
    <n v="10"/>
    <d v="2019-10-12T00:00:00"/>
    <x v="17"/>
    <x v="5"/>
  </r>
  <r>
    <x v="3"/>
    <x v="3"/>
    <x v="1"/>
    <s v="2019"/>
    <n v="6897.52"/>
    <n v="3823.63"/>
    <s v="Oct-19"/>
    <n v="1"/>
    <n v="7"/>
    <d v="2019-10-12T00:00:00"/>
    <x v="17"/>
    <x v="3"/>
  </r>
  <r>
    <x v="3"/>
    <x v="1"/>
    <x v="1"/>
    <s v="2019"/>
    <n v="25460"/>
    <n v="7236"/>
    <s v="Oct-19"/>
    <n v="1"/>
    <n v="7"/>
    <d v="2019-10-12T00:00:00"/>
    <x v="17"/>
    <x v="1"/>
  </r>
  <r>
    <x v="3"/>
    <x v="0"/>
    <x v="1"/>
    <s v="2019"/>
    <n v="4793.8500000000004"/>
    <n v="852.25"/>
    <s v="Oct-19"/>
    <n v="1"/>
    <n v="4"/>
    <d v="2019-10-12T00:00:00"/>
    <x v="17"/>
    <x v="0"/>
  </r>
  <r>
    <x v="3"/>
    <x v="0"/>
    <x v="0"/>
    <s v="2019"/>
    <n v="4869.22"/>
    <n v="1178.8699999999999"/>
    <s v="Oct-19"/>
    <n v="1"/>
    <n v="9"/>
    <d v="2019-10-12T00:00:00"/>
    <x v="17"/>
    <x v="0"/>
  </r>
  <r>
    <x v="3"/>
    <x v="0"/>
    <x v="1"/>
    <s v="2019"/>
    <n v="3781.48"/>
    <n v="133.47999999999999"/>
    <s v="Oct-19"/>
    <n v="1"/>
    <n v="3"/>
    <d v="2019-10-12T00:00:00"/>
    <x v="17"/>
    <x v="0"/>
  </r>
  <r>
    <x v="3"/>
    <x v="2"/>
    <x v="1"/>
    <s v="2019"/>
    <n v="2902.44"/>
    <n v="1008.21"/>
    <s v="Oct-19"/>
    <n v="1"/>
    <n v="4"/>
    <d v="2019-10-13T00:00:00"/>
    <x v="17"/>
    <x v="2"/>
  </r>
  <r>
    <x v="3"/>
    <x v="5"/>
    <x v="1"/>
    <s v="2019"/>
    <n v="2086.38"/>
    <n v="324.54000000000002"/>
    <s v="Oct-19"/>
    <n v="1"/>
    <n v="6"/>
    <d v="2019-10-13T00:00:00"/>
    <x v="17"/>
    <x v="5"/>
  </r>
  <r>
    <x v="3"/>
    <x v="0"/>
    <x v="1"/>
    <s v="2019"/>
    <n v="4419.32"/>
    <n v="675.9"/>
    <s v="Oct-19"/>
    <n v="1"/>
    <n v="1"/>
    <d v="2019-10-13T00:00:00"/>
    <x v="17"/>
    <x v="0"/>
  </r>
  <r>
    <x v="3"/>
    <x v="0"/>
    <x v="0"/>
    <s v="2019"/>
    <n v="865.64"/>
    <n v="122.2"/>
    <s v="Oct-19"/>
    <n v="1"/>
    <n v="8"/>
    <d v="2019-10-13T00:00:00"/>
    <x v="17"/>
    <x v="0"/>
  </r>
  <r>
    <x v="3"/>
    <x v="2"/>
    <x v="0"/>
    <s v="2019"/>
    <n v="20020.669999999998"/>
    <n v="2393.79"/>
    <s v="Oct-19"/>
    <n v="1"/>
    <n v="8"/>
    <d v="2019-10-13T00:00:00"/>
    <x v="17"/>
    <x v="2"/>
  </r>
  <r>
    <x v="3"/>
    <x v="3"/>
    <x v="1"/>
    <s v="2019"/>
    <n v="1705.82"/>
    <n v="825.98"/>
    <s v="Oct-19"/>
    <n v="1"/>
    <n v="2"/>
    <d v="2019-10-13T00:00:00"/>
    <x v="17"/>
    <x v="3"/>
  </r>
  <r>
    <x v="3"/>
    <x v="0"/>
    <x v="1"/>
    <s v="2019"/>
    <n v="26596.32"/>
    <n v="1994.7"/>
    <s v="Oct-19"/>
    <n v="1"/>
    <n v="7"/>
    <d v="2019-10-13T00:00:00"/>
    <x v="17"/>
    <x v="0"/>
  </r>
  <r>
    <x v="1"/>
    <x v="4"/>
    <x v="1"/>
    <s v="2019"/>
    <n v="24748.46"/>
    <n v="1883.01"/>
    <s v="Oct-19"/>
    <n v="1"/>
    <n v="2"/>
    <d v="2019-10-14T00:00:00"/>
    <x v="17"/>
    <x v="4"/>
  </r>
  <r>
    <x v="2"/>
    <x v="4"/>
    <x v="1"/>
    <s v="2019"/>
    <n v="5861.16"/>
    <n v="2735.22"/>
    <s v="Oct-19"/>
    <n v="1"/>
    <n v="5"/>
    <d v="2019-10-14T00:00:00"/>
    <x v="17"/>
    <x v="4"/>
  </r>
  <r>
    <x v="1"/>
    <x v="1"/>
    <x v="0"/>
    <s v="2019"/>
    <n v="4099.0600000000004"/>
    <n v="1294.42"/>
    <s v="Oct-19"/>
    <n v="1"/>
    <n v="8"/>
    <d v="2019-10-14T00:00:00"/>
    <x v="17"/>
    <x v="1"/>
  </r>
  <r>
    <x v="3"/>
    <x v="2"/>
    <x v="1"/>
    <s v="2019"/>
    <n v="2422.4499999999998"/>
    <n v="842.59"/>
    <s v="Oct-19"/>
    <n v="1"/>
    <n v="1"/>
    <d v="2019-10-14T00:00:00"/>
    <x v="17"/>
    <x v="2"/>
  </r>
  <r>
    <x v="3"/>
    <x v="0"/>
    <x v="0"/>
    <s v="2019"/>
    <n v="2798.46"/>
    <n v="1581.74"/>
    <s v="Oct-19"/>
    <n v="1"/>
    <n v="9"/>
    <d v="2019-10-14T00:00:00"/>
    <x v="17"/>
    <x v="0"/>
  </r>
  <r>
    <x v="3"/>
    <x v="0"/>
    <x v="1"/>
    <s v="2019"/>
    <n v="9107.98"/>
    <n v="3252.84"/>
    <s v="Oct-19"/>
    <n v="1"/>
    <n v="2"/>
    <d v="2019-10-15T00:00:00"/>
    <x v="17"/>
    <x v="0"/>
  </r>
  <r>
    <x v="3"/>
    <x v="1"/>
    <x v="0"/>
    <s v="2019"/>
    <n v="5306.4"/>
    <n v="1768.8"/>
    <s v="Oct-19"/>
    <n v="1"/>
    <n v="9"/>
    <d v="2019-10-15T00:00:00"/>
    <x v="17"/>
    <x v="1"/>
  </r>
  <r>
    <x v="3"/>
    <x v="2"/>
    <x v="1"/>
    <s v="2019"/>
    <n v="5769.5"/>
    <n v="1755.92"/>
    <s v="Oct-19"/>
    <n v="1"/>
    <n v="6"/>
    <d v="2019-10-15T00:00:00"/>
    <x v="17"/>
    <x v="2"/>
  </r>
  <r>
    <x v="3"/>
    <x v="0"/>
    <x v="1"/>
    <s v="2019"/>
    <n v="5098.3599999999997"/>
    <n v="1610"/>
    <s v="Oct-19"/>
    <n v="1"/>
    <n v="7"/>
    <d v="2019-10-15T00:00:00"/>
    <x v="17"/>
    <x v="0"/>
  </r>
  <r>
    <x v="3"/>
    <x v="0"/>
    <x v="0"/>
    <s v="2019"/>
    <n v="19909.72"/>
    <n v="9430.92"/>
    <s v="Oct-19"/>
    <n v="1"/>
    <n v="10"/>
    <d v="2019-10-15T00:00:00"/>
    <x v="17"/>
    <x v="0"/>
  </r>
  <r>
    <x v="3"/>
    <x v="0"/>
    <x v="1"/>
    <s v="2019"/>
    <n v="6775.04"/>
    <n v="1185.5999999999999"/>
    <s v="Oct-19"/>
    <n v="1"/>
    <n v="1"/>
    <d v="2019-10-15T00:00:00"/>
    <x v="17"/>
    <x v="0"/>
  </r>
  <r>
    <x v="1"/>
    <x v="0"/>
    <x v="1"/>
    <s v="2019"/>
    <n v="1737.64"/>
    <n v="713.33"/>
    <s v="Oct-19"/>
    <n v="1"/>
    <n v="3"/>
    <d v="2019-10-15T00:00:00"/>
    <x v="17"/>
    <x v="0"/>
  </r>
  <r>
    <x v="3"/>
    <x v="2"/>
    <x v="1"/>
    <s v="2019"/>
    <n v="41175.519999999997"/>
    <n v="9846.32"/>
    <s v="Oct-19"/>
    <n v="1"/>
    <n v="3"/>
    <d v="2019-10-15T00:00:00"/>
    <x v="17"/>
    <x v="2"/>
  </r>
  <r>
    <x v="0"/>
    <x v="3"/>
    <x v="0"/>
    <s v="2019"/>
    <n v="1050.22"/>
    <n v="464.3"/>
    <s v="Oct-19"/>
    <n v="1"/>
    <n v="10"/>
    <d v="2019-10-15T00:00:00"/>
    <x v="17"/>
    <x v="3"/>
  </r>
  <r>
    <x v="1"/>
    <x v="5"/>
    <x v="1"/>
    <s v="2019"/>
    <n v="8876.16"/>
    <n v="2797.92"/>
    <s v="Oct-19"/>
    <n v="1"/>
    <n v="1"/>
    <d v="2019-10-15T00:00:00"/>
    <x v="17"/>
    <x v="5"/>
  </r>
  <r>
    <x v="1"/>
    <x v="1"/>
    <x v="1"/>
    <s v="2019"/>
    <n v="21080.880000000001"/>
    <n v="6415.92"/>
    <s v="Oct-19"/>
    <n v="1"/>
    <n v="4"/>
    <d v="2019-10-16T00:00:00"/>
    <x v="17"/>
    <x v="1"/>
  </r>
  <r>
    <x v="3"/>
    <x v="1"/>
    <x v="1"/>
    <s v="2019"/>
    <n v="857.6"/>
    <n v="107.2"/>
    <s v="Oct-19"/>
    <n v="1"/>
    <n v="3"/>
    <d v="2019-10-16T00:00:00"/>
    <x v="17"/>
    <x v="1"/>
  </r>
  <r>
    <x v="0"/>
    <x v="3"/>
    <x v="1"/>
    <s v="2019"/>
    <n v="432.82"/>
    <n v="232.36"/>
    <s v="Oct-19"/>
    <n v="1"/>
    <n v="5"/>
    <d v="2019-10-16T00:00:00"/>
    <x v="17"/>
    <x v="3"/>
  </r>
  <r>
    <x v="0"/>
    <x v="3"/>
    <x v="1"/>
    <s v="2019"/>
    <n v="1273"/>
    <n v="134"/>
    <s v="Oct-19"/>
    <n v="1"/>
    <n v="1"/>
    <d v="2019-10-16T00:00:00"/>
    <x v="17"/>
    <x v="3"/>
  </r>
  <r>
    <x v="3"/>
    <x v="2"/>
    <x v="0"/>
    <s v="2019"/>
    <n v="5060.18"/>
    <n v="1225.08"/>
    <s v="Oct-19"/>
    <n v="1"/>
    <n v="8"/>
    <d v="2019-10-16T00:00:00"/>
    <x v="17"/>
    <x v="2"/>
  </r>
  <r>
    <x v="3"/>
    <x v="2"/>
    <x v="0"/>
    <s v="2019"/>
    <n v="622.55999999999995"/>
    <n v="182.7"/>
    <s v="Oct-19"/>
    <n v="1"/>
    <n v="8"/>
    <d v="2019-10-16T00:00:00"/>
    <x v="17"/>
    <x v="2"/>
  </r>
  <r>
    <x v="3"/>
    <x v="2"/>
    <x v="1"/>
    <s v="2019"/>
    <n v="4838.74"/>
    <n v="1683.04"/>
    <s v="Oct-19"/>
    <n v="1"/>
    <n v="3"/>
    <d v="2019-10-16T00:00:00"/>
    <x v="17"/>
    <x v="2"/>
  </r>
  <r>
    <x v="2"/>
    <x v="0"/>
    <x v="1"/>
    <s v="2019"/>
    <n v="6396.82"/>
    <n v="3299.41"/>
    <s v="Oct-19"/>
    <n v="1"/>
    <n v="2"/>
    <d v="2019-10-17T00:00:00"/>
    <x v="17"/>
    <x v="0"/>
  </r>
  <r>
    <x v="0"/>
    <x v="3"/>
    <x v="1"/>
    <s v="2019"/>
    <n v="7574.35"/>
    <n v="1355.41"/>
    <s v="Oct-19"/>
    <n v="1"/>
    <n v="6"/>
    <d v="2019-10-17T00:00:00"/>
    <x v="17"/>
    <x v="3"/>
  </r>
  <r>
    <x v="3"/>
    <x v="5"/>
    <x v="0"/>
    <s v="2019"/>
    <n v="18254.82"/>
    <n v="5764.68"/>
    <s v="Oct-19"/>
    <n v="1"/>
    <n v="8"/>
    <d v="2019-10-17T00:00:00"/>
    <x v="17"/>
    <x v="5"/>
  </r>
  <r>
    <x v="3"/>
    <x v="1"/>
    <x v="1"/>
    <s v="2019"/>
    <n v="7766.64"/>
    <n v="2588.88"/>
    <s v="Oct-19"/>
    <n v="1"/>
    <n v="1"/>
    <d v="2019-10-17T00:00:00"/>
    <x v="17"/>
    <x v="1"/>
  </r>
  <r>
    <x v="2"/>
    <x v="0"/>
    <x v="0"/>
    <s v="2019"/>
    <n v="31048.47"/>
    <n v="14707.17"/>
    <s v="Oct-19"/>
    <n v="1"/>
    <n v="9"/>
    <d v="2019-10-17T00:00:00"/>
    <x v="17"/>
    <x v="0"/>
  </r>
  <r>
    <x v="3"/>
    <x v="2"/>
    <x v="1"/>
    <s v="2019"/>
    <n v="330.98"/>
    <n v="111.48"/>
    <s v="Oct-19"/>
    <n v="1"/>
    <n v="6"/>
    <d v="2019-10-18T00:00:00"/>
    <x v="17"/>
    <x v="2"/>
  </r>
  <r>
    <x v="3"/>
    <x v="0"/>
    <x v="1"/>
    <s v="2019"/>
    <n v="2291.4"/>
    <n v="1273"/>
    <s v="Oct-19"/>
    <n v="1"/>
    <n v="2"/>
    <d v="2019-10-18T00:00:00"/>
    <x v="17"/>
    <x v="0"/>
  </r>
  <r>
    <x v="3"/>
    <x v="0"/>
    <x v="1"/>
    <s v="2019"/>
    <n v="6003.2"/>
    <n v="2487.04"/>
    <s v="Oct-19"/>
    <n v="1"/>
    <n v="7"/>
    <d v="2019-10-18T00:00:00"/>
    <x v="17"/>
    <x v="0"/>
  </r>
  <r>
    <x v="3"/>
    <x v="0"/>
    <x v="0"/>
    <s v="2019"/>
    <n v="7676.19"/>
    <n v="4282.5"/>
    <s v="Oct-19"/>
    <n v="1"/>
    <n v="10"/>
    <d v="2019-10-18T00:00:00"/>
    <x v="17"/>
    <x v="0"/>
  </r>
  <r>
    <x v="3"/>
    <x v="2"/>
    <x v="0"/>
    <s v="2019"/>
    <n v="1845.18"/>
    <n v="471.54"/>
    <s v="Oct-19"/>
    <n v="1"/>
    <n v="8"/>
    <d v="2019-10-18T00:00:00"/>
    <x v="17"/>
    <x v="2"/>
  </r>
  <r>
    <x v="0"/>
    <x v="3"/>
    <x v="1"/>
    <s v="2019"/>
    <n v="1035.55"/>
    <n v="427.73"/>
    <s v="Oct-19"/>
    <n v="1"/>
    <n v="7"/>
    <d v="2019-10-18T00:00:00"/>
    <x v="17"/>
    <x v="3"/>
  </r>
  <r>
    <x v="1"/>
    <x v="1"/>
    <x v="1"/>
    <s v="2019"/>
    <n v="23201.3"/>
    <n v="5548.14"/>
    <s v="Oct-19"/>
    <n v="1"/>
    <n v="4"/>
    <d v="2019-10-18T00:00:00"/>
    <x v="17"/>
    <x v="1"/>
  </r>
  <r>
    <x v="0"/>
    <x v="2"/>
    <x v="0"/>
    <s v="2019"/>
    <n v="3217.34"/>
    <n v="-91.92"/>
    <s v="Oct-19"/>
    <n v="1"/>
    <n v="9"/>
    <d v="2019-10-18T00:00:00"/>
    <x v="17"/>
    <x v="2"/>
  </r>
  <r>
    <x v="2"/>
    <x v="3"/>
    <x v="1"/>
    <s v="2019"/>
    <n v="21490.92"/>
    <n v="10506.66"/>
    <s v="Oct-19"/>
    <n v="1"/>
    <n v="2"/>
    <d v="2019-10-19T00:00:00"/>
    <x v="17"/>
    <x v="3"/>
  </r>
  <r>
    <x v="0"/>
    <x v="2"/>
    <x v="1"/>
    <s v="2019"/>
    <n v="12445.92"/>
    <n v="3578.22"/>
    <s v="Oct-19"/>
    <n v="1"/>
    <n v="7"/>
    <d v="2019-10-19T00:00:00"/>
    <x v="17"/>
    <x v="2"/>
  </r>
  <r>
    <x v="3"/>
    <x v="3"/>
    <x v="1"/>
    <s v="2019"/>
    <n v="4931.2"/>
    <n v="1661.6"/>
    <s v="Oct-19"/>
    <n v="1"/>
    <n v="3"/>
    <d v="2019-10-19T00:00:00"/>
    <x v="17"/>
    <x v="3"/>
  </r>
  <r>
    <x v="0"/>
    <x v="1"/>
    <x v="0"/>
    <s v="2019"/>
    <n v="22350.66"/>
    <n v="7288.27"/>
    <s v="Oct-19"/>
    <n v="1"/>
    <n v="10"/>
    <d v="2019-10-19T00:00:00"/>
    <x v="17"/>
    <x v="1"/>
  </r>
  <r>
    <x v="2"/>
    <x v="0"/>
    <x v="0"/>
    <s v="2019"/>
    <n v="7663.46"/>
    <n v="2500.6799999999998"/>
    <s v="Oct-19"/>
    <n v="1"/>
    <n v="10"/>
    <d v="2019-10-19T00:00:00"/>
    <x v="17"/>
    <x v="0"/>
  </r>
  <r>
    <x v="3"/>
    <x v="3"/>
    <x v="1"/>
    <s v="2019"/>
    <n v="3738.6"/>
    <n v="1703.15"/>
    <s v="Oct-19"/>
    <n v="1"/>
    <n v="5"/>
    <d v="2019-10-19T00:00:00"/>
    <x v="17"/>
    <x v="3"/>
  </r>
  <r>
    <x v="0"/>
    <x v="5"/>
    <x v="1"/>
    <s v="2019"/>
    <n v="8007.84"/>
    <n v="3114.16"/>
    <s v="Oct-19"/>
    <n v="1"/>
    <n v="4"/>
    <d v="2019-10-19T00:00:00"/>
    <x v="17"/>
    <x v="5"/>
  </r>
  <r>
    <x v="3"/>
    <x v="4"/>
    <x v="1"/>
    <s v="2019"/>
    <n v="2062.2600000000002"/>
    <n v="1041.98"/>
    <s v="Oct-19"/>
    <n v="1"/>
    <n v="1"/>
    <d v="2019-10-19T00:00:00"/>
    <x v="17"/>
    <x v="4"/>
  </r>
  <r>
    <x v="0"/>
    <x v="5"/>
    <x v="0"/>
    <s v="2019"/>
    <n v="2267.2800000000002"/>
    <n v="302.3"/>
    <s v="Oct-19"/>
    <n v="1"/>
    <n v="9"/>
    <d v="2019-10-19T00:00:00"/>
    <x v="17"/>
    <x v="5"/>
  </r>
  <r>
    <x v="0"/>
    <x v="1"/>
    <x v="0"/>
    <s v="2019"/>
    <n v="3169.77"/>
    <n v="967.62"/>
    <s v="Oct-19"/>
    <n v="1"/>
    <n v="10"/>
    <d v="2019-10-19T00:00:00"/>
    <x v="17"/>
    <x v="1"/>
  </r>
  <r>
    <x v="3"/>
    <x v="0"/>
    <x v="1"/>
    <s v="2019"/>
    <n v="2169.73"/>
    <n v="566.01"/>
    <s v="Oct-19"/>
    <n v="1"/>
    <n v="1"/>
    <d v="2019-10-20T00:00:00"/>
    <x v="17"/>
    <x v="0"/>
  </r>
  <r>
    <x v="3"/>
    <x v="3"/>
    <x v="1"/>
    <s v="2019"/>
    <n v="10693.2"/>
    <n v="4389.84"/>
    <s v="Oct-19"/>
    <n v="1"/>
    <n v="7"/>
    <d v="2019-10-20T00:00:00"/>
    <x v="17"/>
    <x v="3"/>
  </r>
  <r>
    <x v="3"/>
    <x v="0"/>
    <x v="1"/>
    <s v="2019"/>
    <n v="17221.68"/>
    <n v="5549.2"/>
    <s v="Oct-19"/>
    <n v="1"/>
    <n v="3"/>
    <d v="2019-10-20T00:00:00"/>
    <x v="17"/>
    <x v="0"/>
  </r>
  <r>
    <x v="0"/>
    <x v="0"/>
    <x v="1"/>
    <s v="2019"/>
    <n v="1775.23"/>
    <n v="733.25"/>
    <s v="Oct-19"/>
    <n v="1"/>
    <n v="5"/>
    <d v="2019-10-20T00:00:00"/>
    <x v="17"/>
    <x v="0"/>
  </r>
  <r>
    <x v="3"/>
    <x v="0"/>
    <x v="1"/>
    <s v="2019"/>
    <n v="8383.0400000000009"/>
    <n v="1731.28"/>
    <s v="Oct-19"/>
    <n v="1"/>
    <n v="2"/>
    <d v="2019-10-20T00:00:00"/>
    <x v="17"/>
    <x v="0"/>
  </r>
  <r>
    <x v="3"/>
    <x v="2"/>
    <x v="1"/>
    <s v="2019"/>
    <n v="14588.58"/>
    <n v="6603.26"/>
    <s v="Oct-19"/>
    <n v="1"/>
    <n v="6"/>
    <d v="2019-10-20T00:00:00"/>
    <x v="17"/>
    <x v="2"/>
  </r>
  <r>
    <x v="3"/>
    <x v="0"/>
    <x v="1"/>
    <s v="2019"/>
    <n v="6628.98"/>
    <n v="3197.52"/>
    <s v="Oct-19"/>
    <n v="1"/>
    <n v="7"/>
    <d v="2019-10-20T00:00:00"/>
    <x v="17"/>
    <x v="0"/>
  </r>
  <r>
    <x v="3"/>
    <x v="0"/>
    <x v="1"/>
    <s v="2019"/>
    <n v="17366.400000000001"/>
    <n v="5595.85"/>
    <s v="Oct-19"/>
    <n v="1"/>
    <n v="6"/>
    <d v="2019-10-20T00:00:00"/>
    <x v="17"/>
    <x v="0"/>
  </r>
  <r>
    <x v="3"/>
    <x v="5"/>
    <x v="1"/>
    <s v="2019"/>
    <n v="431.48"/>
    <n v="178.22"/>
    <s v="Oct-19"/>
    <n v="1"/>
    <n v="6"/>
    <d v="2019-10-21T00:00:00"/>
    <x v="17"/>
    <x v="5"/>
  </r>
  <r>
    <x v="0"/>
    <x v="0"/>
    <x v="0"/>
    <s v="2019"/>
    <n v="4817.97"/>
    <n v="793.53"/>
    <s v="Oct-19"/>
    <n v="1"/>
    <n v="8"/>
    <d v="2019-10-21T00:00:00"/>
    <x v="17"/>
    <x v="0"/>
  </r>
  <r>
    <x v="0"/>
    <x v="2"/>
    <x v="0"/>
    <s v="2019"/>
    <n v="10595.92"/>
    <n v="1842.76"/>
    <s v="Oct-19"/>
    <n v="1"/>
    <n v="10"/>
    <d v="2019-10-21T00:00:00"/>
    <x v="17"/>
    <x v="2"/>
  </r>
  <r>
    <x v="0"/>
    <x v="2"/>
    <x v="1"/>
    <s v="2019"/>
    <n v="2087.7199999999998"/>
    <n v="219.76"/>
    <s v="Oct-19"/>
    <n v="1"/>
    <n v="2"/>
    <d v="2019-10-21T00:00:00"/>
    <x v="17"/>
    <x v="2"/>
  </r>
  <r>
    <x v="2"/>
    <x v="2"/>
    <x v="0"/>
    <s v="2019"/>
    <n v="11391.07"/>
    <n v="4457.3599999999997"/>
    <s v="Oct-19"/>
    <n v="1"/>
    <n v="9"/>
    <d v="2019-10-21T00:00:00"/>
    <x v="17"/>
    <x v="2"/>
  </r>
  <r>
    <x v="2"/>
    <x v="2"/>
    <x v="1"/>
    <s v="2019"/>
    <n v="27153.759999999998"/>
    <n v="13417.12"/>
    <s v="Oct-19"/>
    <n v="1"/>
    <n v="7"/>
    <d v="2019-10-21T00:00:00"/>
    <x v="17"/>
    <x v="2"/>
  </r>
  <r>
    <x v="3"/>
    <x v="4"/>
    <x v="0"/>
    <s v="2019"/>
    <n v="443.81"/>
    <n v="178.49"/>
    <s v="Oct-19"/>
    <n v="1"/>
    <n v="9"/>
    <d v="2019-10-22T00:00:00"/>
    <x v="17"/>
    <x v="4"/>
  </r>
  <r>
    <x v="3"/>
    <x v="4"/>
    <x v="1"/>
    <s v="2019"/>
    <n v="14134.32"/>
    <n v="4554.3999999999996"/>
    <s v="Oct-19"/>
    <n v="1"/>
    <n v="5"/>
    <d v="2019-10-22T00:00:00"/>
    <x v="17"/>
    <x v="4"/>
  </r>
  <r>
    <x v="1"/>
    <x v="1"/>
    <x v="1"/>
    <s v="2019"/>
    <n v="6365"/>
    <n v="1206"/>
    <s v="Oct-19"/>
    <n v="1"/>
    <n v="4"/>
    <d v="2019-10-22T00:00:00"/>
    <x v="17"/>
    <x v="1"/>
  </r>
  <r>
    <x v="2"/>
    <x v="0"/>
    <x v="0"/>
    <s v="2019"/>
    <n v="4681.29"/>
    <n v="2147.88"/>
    <s v="Oct-19"/>
    <n v="1"/>
    <n v="9"/>
    <d v="2019-10-22T00:00:00"/>
    <x v="17"/>
    <x v="0"/>
  </r>
  <r>
    <x v="3"/>
    <x v="4"/>
    <x v="1"/>
    <s v="2019"/>
    <n v="6176.33"/>
    <n v="604.19000000000005"/>
    <s v="Oct-19"/>
    <n v="1"/>
    <n v="6"/>
    <d v="2019-10-22T00:00:00"/>
    <x v="17"/>
    <x v="4"/>
  </r>
  <r>
    <x v="3"/>
    <x v="4"/>
    <x v="0"/>
    <s v="2019"/>
    <n v="5806.49"/>
    <n v="2398.31"/>
    <s v="Oct-19"/>
    <n v="1"/>
    <n v="10"/>
    <d v="2019-10-22T00:00:00"/>
    <x v="17"/>
    <x v="4"/>
  </r>
  <r>
    <x v="3"/>
    <x v="3"/>
    <x v="1"/>
    <s v="2019"/>
    <n v="17173.439999999999"/>
    <n v="5152.0200000000004"/>
    <s v="Oct-19"/>
    <n v="1"/>
    <n v="7"/>
    <d v="2019-10-22T00:00:00"/>
    <x v="17"/>
    <x v="3"/>
  </r>
  <r>
    <x v="0"/>
    <x v="4"/>
    <x v="0"/>
    <s v="2019"/>
    <n v="17788.5"/>
    <n v="5534.2"/>
    <s v="Oct-19"/>
    <n v="1"/>
    <n v="9"/>
    <d v="2019-10-22T00:00:00"/>
    <x v="17"/>
    <x v="4"/>
  </r>
  <r>
    <x v="3"/>
    <x v="2"/>
    <x v="1"/>
    <s v="2019"/>
    <n v="11059.02"/>
    <n v="3475.68"/>
    <s v="Oct-19"/>
    <n v="1"/>
    <n v="2"/>
    <d v="2019-10-23T00:00:00"/>
    <x v="17"/>
    <x v="2"/>
  </r>
  <r>
    <x v="3"/>
    <x v="3"/>
    <x v="0"/>
    <s v="2019"/>
    <n v="4807.92"/>
    <n v="2717.52"/>
    <s v="Oct-19"/>
    <n v="1"/>
    <n v="8"/>
    <d v="2019-10-23T00:00:00"/>
    <x v="17"/>
    <x v="3"/>
  </r>
  <r>
    <x v="3"/>
    <x v="2"/>
    <x v="0"/>
    <s v="2019"/>
    <n v="3602.59"/>
    <n v="1478.96"/>
    <s v="Oct-19"/>
    <n v="1"/>
    <n v="10"/>
    <d v="2019-10-23T00:00:00"/>
    <x v="17"/>
    <x v="2"/>
  </r>
  <r>
    <x v="2"/>
    <x v="0"/>
    <x v="1"/>
    <s v="2019"/>
    <n v="13531.32"/>
    <n v="3024.66"/>
    <s v="Oct-19"/>
    <n v="1"/>
    <n v="1"/>
    <d v="2019-10-23T00:00:00"/>
    <x v="17"/>
    <x v="0"/>
  </r>
  <r>
    <x v="3"/>
    <x v="1"/>
    <x v="1"/>
    <s v="2019"/>
    <n v="6683.25"/>
    <n v="3869.25"/>
    <s v="Oct-19"/>
    <n v="1"/>
    <n v="5"/>
    <d v="2019-10-23T00:00:00"/>
    <x v="17"/>
    <x v="1"/>
  </r>
  <r>
    <x v="1"/>
    <x v="1"/>
    <x v="0"/>
    <s v="2019"/>
    <n v="37355.85"/>
    <n v="7886.2"/>
    <s v="Oct-19"/>
    <n v="1"/>
    <n v="8"/>
    <d v="2019-10-23T00:00:00"/>
    <x v="17"/>
    <x v="1"/>
  </r>
  <r>
    <x v="2"/>
    <x v="1"/>
    <x v="0"/>
    <s v="2019"/>
    <n v="9615.84"/>
    <n v="4703.3999999999996"/>
    <s v="Oct-19"/>
    <n v="1"/>
    <n v="9"/>
    <d v="2019-10-24T00:00:00"/>
    <x v="17"/>
    <x v="1"/>
  </r>
  <r>
    <x v="0"/>
    <x v="4"/>
    <x v="1"/>
    <s v="2019"/>
    <n v="1113.54"/>
    <n v="-371.18"/>
    <s v="Oct-19"/>
    <n v="1"/>
    <n v="6"/>
    <d v="2019-10-24T00:00:00"/>
    <x v="17"/>
    <x v="4"/>
  </r>
  <r>
    <x v="3"/>
    <x v="1"/>
    <x v="0"/>
    <s v="2019"/>
    <n v="37025.21"/>
    <n v="17928.009999999998"/>
    <s v="Oct-19"/>
    <n v="1"/>
    <n v="10"/>
    <d v="2019-10-24T00:00:00"/>
    <x v="17"/>
    <x v="1"/>
  </r>
  <r>
    <x v="3"/>
    <x v="4"/>
    <x v="1"/>
    <s v="2019"/>
    <n v="948.38"/>
    <n v="549.05999999999995"/>
    <s v="Oct-19"/>
    <n v="1"/>
    <n v="7"/>
    <d v="2019-10-24T00:00:00"/>
    <x v="17"/>
    <x v="4"/>
  </r>
  <r>
    <x v="3"/>
    <x v="0"/>
    <x v="1"/>
    <s v="2019"/>
    <n v="9665.15"/>
    <n v="2521.35"/>
    <s v="Oct-19"/>
    <n v="1"/>
    <n v="7"/>
    <d v="2019-10-24T00:00:00"/>
    <x v="17"/>
    <x v="0"/>
  </r>
  <r>
    <x v="3"/>
    <x v="5"/>
    <x v="1"/>
    <s v="2019"/>
    <n v="6005.88"/>
    <n v="2068.6799999999998"/>
    <s v="Oct-19"/>
    <n v="1"/>
    <n v="3"/>
    <d v="2019-10-24T00:00:00"/>
    <x v="17"/>
    <x v="5"/>
  </r>
  <r>
    <x v="0"/>
    <x v="0"/>
    <x v="0"/>
    <s v="2019"/>
    <n v="209.58"/>
    <n v="111.63"/>
    <s v="Oct-19"/>
    <n v="1"/>
    <n v="9"/>
    <d v="2019-10-24T00:00:00"/>
    <x v="17"/>
    <x v="0"/>
  </r>
  <r>
    <x v="3"/>
    <x v="0"/>
    <x v="1"/>
    <s v="2019"/>
    <n v="3642.92"/>
    <n v="1702.67"/>
    <s v="Oct-19"/>
    <n v="1"/>
    <n v="7"/>
    <d v="2019-10-24T00:00:00"/>
    <x v="17"/>
    <x v="0"/>
  </r>
  <r>
    <x v="1"/>
    <x v="0"/>
    <x v="0"/>
    <s v="2019"/>
    <n v="39020.800000000003"/>
    <n v="487.76"/>
    <s v="Oct-19"/>
    <n v="1"/>
    <n v="9"/>
    <d v="2019-10-24T00:00:00"/>
    <x v="17"/>
    <x v="0"/>
  </r>
  <r>
    <x v="0"/>
    <x v="2"/>
    <x v="1"/>
    <s v="2019"/>
    <n v="2425.06"/>
    <n v="918.97"/>
    <s v="Oct-19"/>
    <n v="1"/>
    <n v="1"/>
    <d v="2019-10-24T00:00:00"/>
    <x v="17"/>
    <x v="2"/>
  </r>
  <r>
    <x v="1"/>
    <x v="2"/>
    <x v="0"/>
    <s v="2019"/>
    <n v="7544.74"/>
    <n v="3444.34"/>
    <s v="Oct-19"/>
    <n v="1"/>
    <n v="8"/>
    <d v="2019-10-24T00:00:00"/>
    <x v="17"/>
    <x v="2"/>
  </r>
  <r>
    <x v="1"/>
    <x v="1"/>
    <x v="0"/>
    <s v="2019"/>
    <n v="15619.58"/>
    <n v="5432.9"/>
    <s v="Oct-19"/>
    <n v="1"/>
    <n v="9"/>
    <d v="2019-10-24T00:00:00"/>
    <x v="17"/>
    <x v="1"/>
  </r>
  <r>
    <x v="3"/>
    <x v="2"/>
    <x v="1"/>
    <s v="2019"/>
    <n v="3114.16"/>
    <n v="1128.8800000000001"/>
    <s v="Oct-19"/>
    <n v="1"/>
    <n v="7"/>
    <d v="2019-10-25T00:00:00"/>
    <x v="17"/>
    <x v="2"/>
  </r>
  <r>
    <x v="3"/>
    <x v="3"/>
    <x v="1"/>
    <s v="2019"/>
    <n v="24608.43"/>
    <n v="10390.24"/>
    <s v="Oct-19"/>
    <n v="1"/>
    <n v="4"/>
    <d v="2019-10-25T00:00:00"/>
    <x v="17"/>
    <x v="3"/>
  </r>
  <r>
    <x v="0"/>
    <x v="5"/>
    <x v="1"/>
    <s v="2019"/>
    <n v="5088.6499999999996"/>
    <n v="-654.29"/>
    <s v="Oct-19"/>
    <n v="1"/>
    <n v="3"/>
    <d v="2019-10-25T00:00:00"/>
    <x v="17"/>
    <x v="5"/>
  </r>
  <r>
    <x v="0"/>
    <x v="0"/>
    <x v="1"/>
    <s v="2019"/>
    <n v="6116.43"/>
    <n v="2230.71"/>
    <s v="Oct-19"/>
    <n v="1"/>
    <n v="5"/>
    <d v="2019-10-25T00:00:00"/>
    <x v="17"/>
    <x v="0"/>
  </r>
  <r>
    <x v="3"/>
    <x v="2"/>
    <x v="1"/>
    <s v="2019"/>
    <n v="14308.52"/>
    <n v="3313.56"/>
    <s v="Oct-19"/>
    <n v="1"/>
    <n v="2"/>
    <d v="2019-10-26T00:00:00"/>
    <x v="17"/>
    <x v="2"/>
  </r>
  <r>
    <x v="0"/>
    <x v="3"/>
    <x v="1"/>
    <s v="2019"/>
    <n v="4869.22"/>
    <n v="687.42"/>
    <s v="Oct-19"/>
    <n v="1"/>
    <n v="5"/>
    <d v="2019-10-26T00:00:00"/>
    <x v="17"/>
    <x v="3"/>
  </r>
  <r>
    <x v="0"/>
    <x v="0"/>
    <x v="1"/>
    <s v="2019"/>
    <n v="10207.58"/>
    <n v="998.57"/>
    <s v="Oct-19"/>
    <n v="1"/>
    <n v="3"/>
    <d v="2019-10-26T00:00:00"/>
    <x v="17"/>
    <x v="0"/>
  </r>
  <r>
    <x v="0"/>
    <x v="2"/>
    <x v="1"/>
    <s v="2019"/>
    <n v="15217.04"/>
    <n v="1790.24"/>
    <s v="Oct-19"/>
    <n v="1"/>
    <n v="1"/>
    <d v="2019-10-26T00:00:00"/>
    <x v="17"/>
    <x v="2"/>
  </r>
  <r>
    <x v="1"/>
    <x v="0"/>
    <x v="0"/>
    <s v="2019"/>
    <n v="1476.68"/>
    <n v="652.84"/>
    <s v="Oct-19"/>
    <n v="1"/>
    <n v="8"/>
    <d v="2019-10-26T00:00:00"/>
    <x v="17"/>
    <x v="0"/>
  </r>
  <r>
    <x v="3"/>
    <x v="2"/>
    <x v="1"/>
    <s v="2019"/>
    <n v="1960.15"/>
    <n v="745.71"/>
    <s v="Oct-19"/>
    <n v="1"/>
    <n v="6"/>
    <d v="2019-10-26T00:00:00"/>
    <x v="17"/>
    <x v="2"/>
  </r>
  <r>
    <x v="0"/>
    <x v="0"/>
    <x v="0"/>
    <s v="2019"/>
    <n v="1232.8"/>
    <n v="629.79999999999995"/>
    <s v="Oct-19"/>
    <n v="1"/>
    <n v="8"/>
    <d v="2019-10-26T00:00:00"/>
    <x v="17"/>
    <x v="0"/>
  </r>
  <r>
    <x v="0"/>
    <x v="0"/>
    <x v="1"/>
    <s v="2019"/>
    <n v="6371.36"/>
    <n v="3219.19"/>
    <s v="Oct-19"/>
    <n v="1"/>
    <n v="2"/>
    <d v="2019-10-26T00:00:00"/>
    <x v="17"/>
    <x v="0"/>
  </r>
  <r>
    <x v="3"/>
    <x v="3"/>
    <x v="1"/>
    <s v="2019"/>
    <n v="6946.83"/>
    <n v="1208.1600000000001"/>
    <s v="Oct-19"/>
    <n v="1"/>
    <n v="5"/>
    <d v="2019-10-26T00:00:00"/>
    <x v="17"/>
    <x v="3"/>
  </r>
  <r>
    <x v="1"/>
    <x v="4"/>
    <x v="0"/>
    <s v="2019"/>
    <n v="1425.76"/>
    <n v="600.32000000000005"/>
    <s v="Oct-19"/>
    <n v="1"/>
    <n v="10"/>
    <d v="2019-10-26T00:00:00"/>
    <x v="17"/>
    <x v="4"/>
  </r>
  <r>
    <x v="1"/>
    <x v="3"/>
    <x v="1"/>
    <s v="2019"/>
    <n v="15842.82"/>
    <n v="1056.1600000000001"/>
    <s v="Oct-19"/>
    <n v="1"/>
    <n v="7"/>
    <d v="2019-10-26T00:00:00"/>
    <x v="17"/>
    <x v="3"/>
  </r>
  <r>
    <x v="3"/>
    <x v="3"/>
    <x v="1"/>
    <s v="2019"/>
    <n v="3532.57"/>
    <n v="1189.93"/>
    <s v="Oct-19"/>
    <n v="1"/>
    <n v="1"/>
    <d v="2019-10-26T00:00:00"/>
    <x v="17"/>
    <x v="3"/>
  </r>
  <r>
    <x v="3"/>
    <x v="4"/>
    <x v="1"/>
    <s v="2019"/>
    <n v="7561.62"/>
    <n v="1353.14"/>
    <s v="Oct-19"/>
    <n v="1"/>
    <n v="6"/>
    <d v="2019-10-26T00:00:00"/>
    <x v="17"/>
    <x v="4"/>
  </r>
  <r>
    <x v="1"/>
    <x v="0"/>
    <x v="0"/>
    <s v="2019"/>
    <n v="19435.36"/>
    <n v="6663.58"/>
    <s v="Oct-19"/>
    <n v="1"/>
    <n v="8"/>
    <d v="2019-10-27T00:00:00"/>
    <x v="17"/>
    <x v="0"/>
  </r>
  <r>
    <x v="2"/>
    <x v="3"/>
    <x v="1"/>
    <s v="2019"/>
    <n v="1257.46"/>
    <n v="574.05999999999995"/>
    <s v="Oct-19"/>
    <n v="1"/>
    <n v="4"/>
    <d v="2019-10-27T00:00:00"/>
    <x v="17"/>
    <x v="3"/>
  </r>
  <r>
    <x v="3"/>
    <x v="2"/>
    <x v="0"/>
    <s v="2019"/>
    <n v="32604.880000000001"/>
    <n v="10713.04"/>
    <s v="Oct-19"/>
    <n v="1"/>
    <n v="8"/>
    <d v="2019-10-27T00:00:00"/>
    <x v="17"/>
    <x v="2"/>
  </r>
  <r>
    <x v="3"/>
    <x v="5"/>
    <x v="1"/>
    <s v="2019"/>
    <n v="954.08"/>
    <n v="357.78"/>
    <s v="Oct-19"/>
    <n v="1"/>
    <n v="2"/>
    <d v="2019-10-27T00:00:00"/>
    <x v="17"/>
    <x v="5"/>
  </r>
  <r>
    <x v="3"/>
    <x v="0"/>
    <x v="0"/>
    <s v="2019"/>
    <n v="13391.96"/>
    <n v="7189.4"/>
    <s v="Oct-19"/>
    <n v="1"/>
    <n v="8"/>
    <d v="2019-10-27T00:00:00"/>
    <x v="17"/>
    <x v="0"/>
  </r>
  <r>
    <x v="3"/>
    <x v="1"/>
    <x v="1"/>
    <s v="2019"/>
    <n v="4296.38"/>
    <n v="1944.68"/>
    <s v="Oct-19"/>
    <n v="1"/>
    <n v="7"/>
    <d v="2019-10-27T00:00:00"/>
    <x v="17"/>
    <x v="1"/>
  </r>
  <r>
    <x v="3"/>
    <x v="4"/>
    <x v="0"/>
    <s v="2019"/>
    <n v="215.74"/>
    <n v="56.28"/>
    <s v="Oct-19"/>
    <n v="1"/>
    <n v="10"/>
    <d v="2019-10-27T00:00:00"/>
    <x v="17"/>
    <x v="4"/>
  </r>
  <r>
    <x v="0"/>
    <x v="4"/>
    <x v="0"/>
    <s v="2019"/>
    <n v="14130.3"/>
    <n v="5800.85"/>
    <s v="Oct-19"/>
    <n v="1"/>
    <n v="10"/>
    <d v="2019-10-28T00:00:00"/>
    <x v="17"/>
    <x v="4"/>
  </r>
  <r>
    <x v="0"/>
    <x v="2"/>
    <x v="1"/>
    <s v="2019"/>
    <n v="3997.22"/>
    <n v="1220.22"/>
    <s v="Oct-19"/>
    <n v="1"/>
    <n v="5"/>
    <d v="2019-10-28T00:00:00"/>
    <x v="17"/>
    <x v="2"/>
  </r>
  <r>
    <x v="1"/>
    <x v="0"/>
    <x v="1"/>
    <s v="2019"/>
    <n v="795.62"/>
    <n v="226.12"/>
    <s v="Oct-19"/>
    <n v="1"/>
    <n v="6"/>
    <d v="2019-10-28T00:00:00"/>
    <x v="17"/>
    <x v="0"/>
  </r>
  <r>
    <x v="0"/>
    <x v="0"/>
    <x v="0"/>
    <s v="2019"/>
    <n v="28909.83"/>
    <n v="9433.7099999999991"/>
    <s v="Oct-19"/>
    <n v="1"/>
    <n v="9"/>
    <d v="2019-10-28T00:00:00"/>
    <x v="17"/>
    <x v="0"/>
  </r>
  <r>
    <x v="0"/>
    <x v="0"/>
    <x v="1"/>
    <s v="2019"/>
    <n v="11601.72"/>
    <n v="773.44"/>
    <s v="Oct-19"/>
    <n v="1"/>
    <n v="2"/>
    <d v="2019-10-28T00:00:00"/>
    <x v="17"/>
    <x v="0"/>
  </r>
  <r>
    <x v="3"/>
    <x v="0"/>
    <x v="1"/>
    <s v="2019"/>
    <n v="765.81"/>
    <n v="119.13"/>
    <s v="Oct-19"/>
    <n v="1"/>
    <n v="1"/>
    <d v="2019-10-28T00:00:00"/>
    <x v="17"/>
    <x v="0"/>
  </r>
  <r>
    <x v="0"/>
    <x v="5"/>
    <x v="0"/>
    <s v="2019"/>
    <n v="5079.1400000000003"/>
    <n v="662.5"/>
    <s v="Oct-19"/>
    <n v="1"/>
    <n v="10"/>
    <d v="2019-10-28T00:00:00"/>
    <x v="17"/>
    <x v="5"/>
  </r>
  <r>
    <x v="3"/>
    <x v="0"/>
    <x v="1"/>
    <s v="2019"/>
    <n v="469"/>
    <n v="160.80000000000001"/>
    <s v="Oct-19"/>
    <n v="1"/>
    <n v="4"/>
    <d v="2019-10-28T00:00:00"/>
    <x v="17"/>
    <x v="0"/>
  </r>
  <r>
    <x v="3"/>
    <x v="1"/>
    <x v="0"/>
    <s v="2019"/>
    <n v="3955.68"/>
    <n v="527.4"/>
    <s v="Oct-19"/>
    <n v="1"/>
    <n v="10"/>
    <d v="2019-10-28T00:00:00"/>
    <x v="17"/>
    <x v="1"/>
  </r>
  <r>
    <x v="0"/>
    <x v="2"/>
    <x v="1"/>
    <s v="2019"/>
    <n v="9623.8799999999992"/>
    <n v="1823.48"/>
    <s v="Oct-19"/>
    <n v="1"/>
    <n v="6"/>
    <d v="2019-10-28T00:00:00"/>
    <x v="17"/>
    <x v="2"/>
  </r>
  <r>
    <x v="0"/>
    <x v="0"/>
    <x v="1"/>
    <s v="2019"/>
    <n v="3473.28"/>
    <n v="1128.8"/>
    <s v="Oct-19"/>
    <n v="1"/>
    <n v="1"/>
    <d v="2019-10-29T00:00:00"/>
    <x v="17"/>
    <x v="0"/>
  </r>
  <r>
    <x v="0"/>
    <x v="0"/>
    <x v="1"/>
    <s v="2019"/>
    <n v="875.29"/>
    <n v="171.25"/>
    <s v="Oct-19"/>
    <n v="1"/>
    <n v="1"/>
    <d v="2019-10-29T00:00:00"/>
    <x v="17"/>
    <x v="0"/>
  </r>
  <r>
    <x v="0"/>
    <x v="0"/>
    <x v="0"/>
    <s v="2019"/>
    <n v="11896.52"/>
    <n v="6077.57"/>
    <s v="Oct-19"/>
    <n v="1"/>
    <n v="10"/>
    <d v="2019-10-29T00:00:00"/>
    <x v="17"/>
    <x v="0"/>
  </r>
  <r>
    <x v="0"/>
    <x v="2"/>
    <x v="0"/>
    <s v="2019"/>
    <n v="8200.7999999999993"/>
    <n v="-1093.44"/>
    <s v="Oct-19"/>
    <n v="1"/>
    <n v="10"/>
    <d v="2019-10-29T00:00:00"/>
    <x v="17"/>
    <x v="2"/>
  </r>
  <r>
    <x v="3"/>
    <x v="1"/>
    <x v="1"/>
    <s v="2019"/>
    <n v="2750.69"/>
    <n v="1229.72"/>
    <s v="Oct-19"/>
    <n v="1"/>
    <n v="6"/>
    <d v="2019-10-30T00:00:00"/>
    <x v="17"/>
    <x v="1"/>
  </r>
  <r>
    <x v="3"/>
    <x v="1"/>
    <x v="1"/>
    <s v="2019"/>
    <n v="5378.43"/>
    <n v="1585.23"/>
    <s v="Oct-19"/>
    <n v="1"/>
    <n v="3"/>
    <d v="2019-10-30T00:00:00"/>
    <x v="17"/>
    <x v="1"/>
  </r>
  <r>
    <x v="1"/>
    <x v="3"/>
    <x v="1"/>
    <s v="2019"/>
    <n v="11800.04"/>
    <n v="2915.29"/>
    <s v="Oct-19"/>
    <n v="1"/>
    <n v="1"/>
    <d v="2019-10-30T00:00:00"/>
    <x v="17"/>
    <x v="3"/>
  </r>
  <r>
    <x v="0"/>
    <x v="3"/>
    <x v="1"/>
    <s v="2019"/>
    <n v="5806.49"/>
    <n v="1325.39"/>
    <s v="Oct-19"/>
    <n v="1"/>
    <n v="4"/>
    <d v="2019-10-30T00:00:00"/>
    <x v="17"/>
    <x v="3"/>
  </r>
  <r>
    <x v="2"/>
    <x v="0"/>
    <x v="1"/>
    <s v="2019"/>
    <n v="13531.32"/>
    <n v="4457.3599999999997"/>
    <s v="Oct-19"/>
    <n v="1"/>
    <n v="1"/>
    <d v="2019-10-30T00:00:00"/>
    <x v="17"/>
    <x v="0"/>
  </r>
  <r>
    <x v="0"/>
    <x v="0"/>
    <x v="1"/>
    <s v="2019"/>
    <n v="9738.4500000000007"/>
    <n v="5638.05"/>
    <s v="Oct-19"/>
    <n v="1"/>
    <n v="1"/>
    <d v="2019-10-30T00:00:00"/>
    <x v="17"/>
    <x v="0"/>
  </r>
  <r>
    <x v="0"/>
    <x v="3"/>
    <x v="1"/>
    <s v="2019"/>
    <n v="6331.5"/>
    <n v="1969.8"/>
    <s v="Oct-19"/>
    <n v="1"/>
    <n v="3"/>
    <d v="2019-10-30T00:00:00"/>
    <x v="17"/>
    <x v="3"/>
  </r>
  <r>
    <x v="0"/>
    <x v="3"/>
    <x v="1"/>
    <s v="2019"/>
    <n v="28305.09"/>
    <n v="7383.97"/>
    <s v="Oct-19"/>
    <n v="1"/>
    <n v="6"/>
    <d v="2019-10-30T00:00:00"/>
    <x v="17"/>
    <x v="3"/>
  </r>
  <r>
    <x v="1"/>
    <x v="1"/>
    <x v="1"/>
    <s v="2019"/>
    <n v="3106.66"/>
    <n v="1114.3599999999999"/>
    <s v="Oct-19"/>
    <n v="1"/>
    <n v="7"/>
    <d v="2019-10-31T00:00:00"/>
    <x v="17"/>
    <x v="1"/>
  </r>
  <r>
    <x v="1"/>
    <x v="1"/>
    <x v="0"/>
    <s v="2019"/>
    <n v="3280.32"/>
    <n v="615.04"/>
    <s v="Oct-19"/>
    <n v="1"/>
    <n v="10"/>
    <d v="2019-10-31T00:00:00"/>
    <x v="17"/>
    <x v="1"/>
  </r>
  <r>
    <x v="2"/>
    <x v="0"/>
    <x v="1"/>
    <s v="2019"/>
    <n v="4591.51"/>
    <n v="-852.71"/>
    <s v="Oct-19"/>
    <n v="1"/>
    <n v="7"/>
    <d v="2019-10-31T00:00:00"/>
    <x v="17"/>
    <x v="0"/>
  </r>
  <r>
    <x v="0"/>
    <x v="0"/>
    <x v="0"/>
    <s v="2019"/>
    <n v="4265.49"/>
    <n v="2179.11"/>
    <s v="Oct-19"/>
    <n v="1"/>
    <n v="9"/>
    <d v="2019-10-31T00:00:00"/>
    <x v="17"/>
    <x v="0"/>
  </r>
  <r>
    <x v="3"/>
    <x v="3"/>
    <x v="1"/>
    <s v="2019"/>
    <n v="973.91"/>
    <n v="317.58"/>
    <s v="Oct-19"/>
    <n v="1"/>
    <n v="2"/>
    <d v="2019-10-31T00:00:00"/>
    <x v="17"/>
    <x v="3"/>
  </r>
  <r>
    <x v="0"/>
    <x v="0"/>
    <x v="1"/>
    <s v="2019"/>
    <n v="4933.88"/>
    <n v="-493.4"/>
    <s v="Nov-19"/>
    <n v="1"/>
    <n v="5"/>
    <d v="2019-11-01T00:00:00"/>
    <x v="18"/>
    <x v="0"/>
  </r>
  <r>
    <x v="3"/>
    <x v="1"/>
    <x v="1"/>
    <s v="2019"/>
    <n v="3997.22"/>
    <n v="2187.94"/>
    <s v="Nov-19"/>
    <n v="1"/>
    <n v="5"/>
    <d v="2019-11-01T00:00:00"/>
    <x v="18"/>
    <x v="1"/>
  </r>
  <r>
    <x v="3"/>
    <x v="1"/>
    <x v="1"/>
    <s v="2019"/>
    <n v="8747.52"/>
    <n v="3499"/>
    <s v="Nov-19"/>
    <n v="1"/>
    <n v="5"/>
    <d v="2019-11-01T00:00:00"/>
    <x v="18"/>
    <x v="1"/>
  </r>
  <r>
    <x v="3"/>
    <x v="3"/>
    <x v="1"/>
    <s v="2019"/>
    <n v="11822.55"/>
    <n v="1927.56"/>
    <s v="Nov-19"/>
    <n v="1"/>
    <n v="3"/>
    <d v="2019-11-01T00:00:00"/>
    <x v="18"/>
    <x v="3"/>
  </r>
  <r>
    <x v="0"/>
    <x v="2"/>
    <x v="1"/>
    <s v="2019"/>
    <n v="7766.64"/>
    <n v="4142.24"/>
    <s v="Nov-19"/>
    <n v="1"/>
    <n v="5"/>
    <d v="2019-11-01T00:00:00"/>
    <x v="18"/>
    <x v="2"/>
  </r>
  <r>
    <x v="0"/>
    <x v="2"/>
    <x v="0"/>
    <s v="2019"/>
    <n v="7211.88"/>
    <n v="1175.8399999999999"/>
    <s v="Nov-19"/>
    <n v="1"/>
    <n v="10"/>
    <d v="2019-11-01T00:00:00"/>
    <x v="18"/>
    <x v="2"/>
  </r>
  <r>
    <x v="3"/>
    <x v="0"/>
    <x v="0"/>
    <s v="2019"/>
    <n v="5233.24"/>
    <n v="1080.78"/>
    <s v="Nov-19"/>
    <n v="1"/>
    <n v="9"/>
    <d v="2019-11-01T00:00:00"/>
    <x v="18"/>
    <x v="0"/>
  </r>
  <r>
    <x v="0"/>
    <x v="1"/>
    <x v="0"/>
    <s v="2019"/>
    <n v="14510.86"/>
    <n v="4609.3599999999997"/>
    <s v="Nov-19"/>
    <n v="1"/>
    <n v="9"/>
    <d v="2019-11-01T00:00:00"/>
    <x v="18"/>
    <x v="1"/>
  </r>
  <r>
    <x v="3"/>
    <x v="4"/>
    <x v="0"/>
    <s v="2019"/>
    <n v="1507.5"/>
    <n v="502.5"/>
    <s v="Nov-19"/>
    <n v="1"/>
    <n v="10"/>
    <d v="2019-11-01T00:00:00"/>
    <x v="18"/>
    <x v="4"/>
  </r>
  <r>
    <x v="1"/>
    <x v="0"/>
    <x v="0"/>
    <s v="2019"/>
    <n v="42817.35"/>
    <n v="12169.11"/>
    <s v="Nov-19"/>
    <n v="1"/>
    <n v="8"/>
    <d v="2019-11-01T00:00:00"/>
    <x v="18"/>
    <x v="0"/>
  </r>
  <r>
    <x v="2"/>
    <x v="0"/>
    <x v="1"/>
    <s v="2019"/>
    <n v="13646.56"/>
    <n v="2442"/>
    <s v="Nov-19"/>
    <n v="1"/>
    <n v="1"/>
    <d v="2019-11-02T00:00:00"/>
    <x v="18"/>
    <x v="0"/>
  </r>
  <r>
    <x v="2"/>
    <x v="0"/>
    <x v="1"/>
    <s v="2019"/>
    <n v="3530.9"/>
    <n v="332.3"/>
    <s v="Nov-19"/>
    <n v="1"/>
    <n v="3"/>
    <d v="2019-11-02T00:00:00"/>
    <x v="18"/>
    <x v="0"/>
  </r>
  <r>
    <x v="0"/>
    <x v="3"/>
    <x v="0"/>
    <s v="2019"/>
    <n v="418.08"/>
    <n v="76.64"/>
    <s v="Nov-19"/>
    <n v="1"/>
    <n v="10"/>
    <d v="2019-11-02T00:00:00"/>
    <x v="18"/>
    <x v="3"/>
  </r>
  <r>
    <x v="3"/>
    <x v="3"/>
    <x v="0"/>
    <s v="2019"/>
    <n v="38167.49"/>
    <n v="13275.65"/>
    <s v="Nov-19"/>
    <n v="1"/>
    <n v="8"/>
    <d v="2019-11-02T00:00:00"/>
    <x v="18"/>
    <x v="3"/>
  </r>
  <r>
    <x v="2"/>
    <x v="3"/>
    <x v="0"/>
    <s v="2019"/>
    <n v="7525.44"/>
    <n v="3428.24"/>
    <s v="Nov-19"/>
    <n v="1"/>
    <n v="9"/>
    <d v="2019-11-02T00:00:00"/>
    <x v="18"/>
    <x v="3"/>
  </r>
  <r>
    <x v="1"/>
    <x v="4"/>
    <x v="1"/>
    <s v="2019"/>
    <n v="7125.58"/>
    <n v="2555.92"/>
    <s v="Nov-19"/>
    <n v="1"/>
    <n v="4"/>
    <d v="2019-11-02T00:00:00"/>
    <x v="18"/>
    <x v="4"/>
  </r>
  <r>
    <x v="1"/>
    <x v="2"/>
    <x v="1"/>
    <s v="2019"/>
    <n v="10614.41"/>
    <n v="3922.73"/>
    <s v="Nov-19"/>
    <n v="1"/>
    <n v="2"/>
    <d v="2019-11-02T00:00:00"/>
    <x v="18"/>
    <x v="2"/>
  </r>
  <r>
    <x v="3"/>
    <x v="0"/>
    <x v="1"/>
    <s v="2019"/>
    <n v="14881.37"/>
    <n v="8302.2099999999991"/>
    <s v="Nov-19"/>
    <n v="1"/>
    <n v="6"/>
    <d v="2019-11-02T00:00:00"/>
    <x v="18"/>
    <x v="0"/>
  </r>
  <r>
    <x v="0"/>
    <x v="3"/>
    <x v="1"/>
    <s v="2019"/>
    <n v="5732.52"/>
    <n v="2866.26"/>
    <s v="Nov-19"/>
    <n v="1"/>
    <n v="6"/>
    <d v="2019-11-02T00:00:00"/>
    <x v="18"/>
    <x v="3"/>
  </r>
  <r>
    <x v="2"/>
    <x v="3"/>
    <x v="1"/>
    <s v="2019"/>
    <n v="891.1"/>
    <n v="206.34"/>
    <s v="Nov-19"/>
    <n v="1"/>
    <n v="4"/>
    <d v="2019-11-03T00:00:00"/>
    <x v="18"/>
    <x v="3"/>
  </r>
  <r>
    <x v="3"/>
    <x v="1"/>
    <x v="1"/>
    <s v="2019"/>
    <n v="7654.08"/>
    <n v="1710.88"/>
    <s v="Nov-19"/>
    <n v="1"/>
    <n v="5"/>
    <d v="2019-11-03T00:00:00"/>
    <x v="18"/>
    <x v="1"/>
  </r>
  <r>
    <x v="3"/>
    <x v="1"/>
    <x v="1"/>
    <s v="2019"/>
    <n v="3869.25"/>
    <n v="386.9"/>
    <s v="Nov-19"/>
    <n v="1"/>
    <n v="4"/>
    <d v="2019-11-03T00:00:00"/>
    <x v="18"/>
    <x v="1"/>
  </r>
  <r>
    <x v="1"/>
    <x v="1"/>
    <x v="1"/>
    <s v="2019"/>
    <n v="4608.26"/>
    <n v="582.1"/>
    <s v="Nov-19"/>
    <n v="1"/>
    <n v="7"/>
    <d v="2019-11-03T00:00:00"/>
    <x v="18"/>
    <x v="1"/>
  </r>
  <r>
    <x v="0"/>
    <x v="0"/>
    <x v="0"/>
    <s v="2019"/>
    <n v="8417.8799999999992"/>
    <n v="467.64"/>
    <s v="Nov-19"/>
    <n v="1"/>
    <n v="10"/>
    <d v="2019-11-04T00:00:00"/>
    <x v="18"/>
    <x v="0"/>
  </r>
  <r>
    <x v="0"/>
    <x v="0"/>
    <x v="0"/>
    <s v="2019"/>
    <n v="3601.92"/>
    <n v="-225.12"/>
    <s v="Nov-19"/>
    <n v="1"/>
    <n v="10"/>
    <d v="2019-11-04T00:00:00"/>
    <x v="18"/>
    <x v="0"/>
  </r>
  <r>
    <x v="0"/>
    <x v="2"/>
    <x v="1"/>
    <s v="2019"/>
    <n v="22404.13"/>
    <n v="263.55"/>
    <s v="Nov-19"/>
    <n v="1"/>
    <n v="4"/>
    <d v="2019-11-04T00:00:00"/>
    <x v="18"/>
    <x v="2"/>
  </r>
  <r>
    <x v="3"/>
    <x v="3"/>
    <x v="0"/>
    <s v="2019"/>
    <n v="29991.88"/>
    <n v="6629.8"/>
    <s v="Nov-19"/>
    <n v="1"/>
    <n v="10"/>
    <d v="2019-11-04T00:00:00"/>
    <x v="18"/>
    <x v="3"/>
  </r>
  <r>
    <x v="3"/>
    <x v="0"/>
    <x v="1"/>
    <s v="2019"/>
    <n v="4877.6000000000004"/>
    <n v="2012.01"/>
    <s v="Nov-19"/>
    <n v="1"/>
    <n v="2"/>
    <d v="2019-11-04T00:00:00"/>
    <x v="18"/>
    <x v="0"/>
  </r>
  <r>
    <x v="0"/>
    <x v="0"/>
    <x v="1"/>
    <s v="2019"/>
    <n v="4685.3100000000004"/>
    <n v="676.76"/>
    <s v="Nov-19"/>
    <n v="1"/>
    <n v="3"/>
    <d v="2019-11-04T00:00:00"/>
    <x v="18"/>
    <x v="0"/>
  </r>
  <r>
    <x v="3"/>
    <x v="1"/>
    <x v="1"/>
    <s v="2019"/>
    <n v="5228.01"/>
    <n v="1103.7"/>
    <s v="Nov-19"/>
    <n v="1"/>
    <n v="6"/>
    <d v="2019-11-04T00:00:00"/>
    <x v="18"/>
    <x v="1"/>
  </r>
  <r>
    <x v="3"/>
    <x v="2"/>
    <x v="1"/>
    <s v="2019"/>
    <n v="14201.86"/>
    <n v="5094.16"/>
    <s v="Nov-19"/>
    <n v="1"/>
    <n v="1"/>
    <d v="2019-11-04T00:00:00"/>
    <x v="18"/>
    <x v="2"/>
  </r>
  <r>
    <x v="1"/>
    <x v="5"/>
    <x v="0"/>
    <s v="2019"/>
    <n v="1446.53"/>
    <n v="731.77"/>
    <s v="Nov-19"/>
    <n v="1"/>
    <n v="10"/>
    <d v="2019-11-04T00:00:00"/>
    <x v="18"/>
    <x v="5"/>
  </r>
  <r>
    <x v="0"/>
    <x v="0"/>
    <x v="0"/>
    <s v="2019"/>
    <n v="7179.72"/>
    <n v="1511.52"/>
    <s v="Nov-19"/>
    <n v="1"/>
    <n v="10"/>
    <d v="2019-11-04T00:00:00"/>
    <x v="18"/>
    <x v="0"/>
  </r>
  <r>
    <x v="2"/>
    <x v="2"/>
    <x v="1"/>
    <s v="2019"/>
    <n v="3971.76"/>
    <n v="1881.36"/>
    <s v="Nov-19"/>
    <n v="1"/>
    <n v="4"/>
    <d v="2019-11-04T00:00:00"/>
    <x v="18"/>
    <x v="2"/>
  </r>
  <r>
    <x v="2"/>
    <x v="0"/>
    <x v="1"/>
    <s v="2019"/>
    <n v="5391.15"/>
    <n v="1248.47"/>
    <s v="Nov-19"/>
    <n v="1"/>
    <n v="6"/>
    <d v="2019-11-05T00:00:00"/>
    <x v="18"/>
    <x v="0"/>
  </r>
  <r>
    <x v="2"/>
    <x v="2"/>
    <x v="0"/>
    <s v="2019"/>
    <n v="18280.28"/>
    <n v="5195.4799999999996"/>
    <s v="Nov-19"/>
    <n v="1"/>
    <n v="9"/>
    <d v="2019-11-05T00:00:00"/>
    <x v="18"/>
    <x v="2"/>
  </r>
  <r>
    <x v="0"/>
    <x v="3"/>
    <x v="0"/>
    <s v="2019"/>
    <n v="11762.52"/>
    <n v="1238.1600000000001"/>
    <s v="Nov-19"/>
    <n v="1"/>
    <n v="9"/>
    <d v="2019-11-05T00:00:00"/>
    <x v="18"/>
    <x v="3"/>
  </r>
  <r>
    <x v="3"/>
    <x v="3"/>
    <x v="0"/>
    <s v="2019"/>
    <n v="8096.28"/>
    <n v="4431.6400000000003"/>
    <s v="Nov-19"/>
    <n v="1"/>
    <n v="9"/>
    <d v="2019-11-05T00:00:00"/>
    <x v="18"/>
    <x v="3"/>
  </r>
  <r>
    <x v="0"/>
    <x v="4"/>
    <x v="1"/>
    <s v="2019"/>
    <n v="13375.88"/>
    <n v="2180.83"/>
    <s v="Nov-19"/>
    <n v="1"/>
    <n v="2"/>
    <d v="2019-11-05T00:00:00"/>
    <x v="18"/>
    <x v="4"/>
  </r>
  <r>
    <x v="1"/>
    <x v="2"/>
    <x v="1"/>
    <s v="2019"/>
    <n v="2884.75"/>
    <n v="658.48"/>
    <s v="Nov-19"/>
    <n v="1"/>
    <n v="5"/>
    <d v="2019-11-05T00:00:00"/>
    <x v="18"/>
    <x v="2"/>
  </r>
  <r>
    <x v="0"/>
    <x v="0"/>
    <x v="1"/>
    <s v="2019"/>
    <n v="19909.72"/>
    <n v="11107.56"/>
    <s v="Nov-19"/>
    <n v="1"/>
    <n v="1"/>
    <d v="2019-11-05T00:00:00"/>
    <x v="18"/>
    <x v="0"/>
  </r>
  <r>
    <x v="1"/>
    <x v="3"/>
    <x v="0"/>
    <s v="2019"/>
    <n v="2339.64"/>
    <n v="909.86"/>
    <s v="Nov-19"/>
    <n v="1"/>
    <n v="10"/>
    <d v="2019-11-06T00:00:00"/>
    <x v="18"/>
    <x v="3"/>
  </r>
  <r>
    <x v="3"/>
    <x v="4"/>
    <x v="1"/>
    <s v="2019"/>
    <n v="483.74"/>
    <n v="66.2"/>
    <s v="Nov-19"/>
    <n v="1"/>
    <n v="1"/>
    <d v="2019-11-06T00:00:00"/>
    <x v="18"/>
    <x v="4"/>
  </r>
  <r>
    <x v="1"/>
    <x v="0"/>
    <x v="1"/>
    <s v="2019"/>
    <n v="1680.36"/>
    <n v="300.7"/>
    <s v="Nov-19"/>
    <n v="1"/>
    <n v="6"/>
    <d v="2019-11-06T00:00:00"/>
    <x v="18"/>
    <x v="0"/>
  </r>
  <r>
    <x v="3"/>
    <x v="2"/>
    <x v="0"/>
    <s v="2019"/>
    <n v="723.6"/>
    <n v="289.44"/>
    <s v="Nov-19"/>
    <n v="1"/>
    <n v="8"/>
    <d v="2019-11-06T00:00:00"/>
    <x v="18"/>
    <x v="2"/>
  </r>
  <r>
    <x v="3"/>
    <x v="0"/>
    <x v="1"/>
    <s v="2019"/>
    <n v="647.22"/>
    <n v="119.58"/>
    <s v="Nov-19"/>
    <n v="1"/>
    <n v="1"/>
    <d v="2019-11-06T00:00:00"/>
    <x v="18"/>
    <x v="0"/>
  </r>
  <r>
    <x v="3"/>
    <x v="2"/>
    <x v="1"/>
    <s v="2019"/>
    <n v="967.48"/>
    <n v="386.99"/>
    <s v="Nov-19"/>
    <n v="1"/>
    <n v="5"/>
    <d v="2019-11-06T00:00:00"/>
    <x v="18"/>
    <x v="2"/>
  </r>
  <r>
    <x v="0"/>
    <x v="5"/>
    <x v="0"/>
    <s v="2019"/>
    <n v="23975.279999999999"/>
    <n v="7192.56"/>
    <s v="Nov-19"/>
    <n v="1"/>
    <n v="8"/>
    <d v="2019-11-06T00:00:00"/>
    <x v="18"/>
    <x v="5"/>
  </r>
  <r>
    <x v="1"/>
    <x v="0"/>
    <x v="1"/>
    <s v="2019"/>
    <n v="18337.900000000001"/>
    <n v="6378.4"/>
    <s v="Nov-19"/>
    <n v="1"/>
    <n v="1"/>
    <d v="2019-11-06T00:00:00"/>
    <x v="18"/>
    <x v="0"/>
  </r>
  <r>
    <x v="0"/>
    <x v="4"/>
    <x v="1"/>
    <s v="2019"/>
    <n v="16752.68"/>
    <n v="9346.26"/>
    <s v="Nov-19"/>
    <n v="1"/>
    <n v="6"/>
    <d v="2019-11-07T00:00:00"/>
    <x v="18"/>
    <x v="4"/>
  </r>
  <r>
    <x v="3"/>
    <x v="5"/>
    <x v="1"/>
    <s v="2019"/>
    <n v="15575.49"/>
    <n v="3288.15"/>
    <s v="Nov-19"/>
    <n v="1"/>
    <n v="1"/>
    <d v="2019-11-07T00:00:00"/>
    <x v="18"/>
    <x v="5"/>
  </r>
  <r>
    <x v="3"/>
    <x v="2"/>
    <x v="1"/>
    <s v="2019"/>
    <n v="7345.21"/>
    <n v="2706.13"/>
    <s v="Nov-19"/>
    <n v="1"/>
    <n v="6"/>
    <d v="2019-11-07T00:00:00"/>
    <x v="18"/>
    <x v="2"/>
  </r>
  <r>
    <x v="1"/>
    <x v="2"/>
    <x v="1"/>
    <s v="2019"/>
    <n v="27882.720000000001"/>
    <n v="10223.68"/>
    <s v="Nov-19"/>
    <n v="1"/>
    <n v="2"/>
    <d v="2019-11-07T00:00:00"/>
    <x v="18"/>
    <x v="2"/>
  </r>
  <r>
    <x v="1"/>
    <x v="0"/>
    <x v="0"/>
    <s v="2019"/>
    <n v="20803.5"/>
    <n v="8552.52"/>
    <s v="Nov-19"/>
    <n v="1"/>
    <n v="8"/>
    <d v="2019-11-07T00:00:00"/>
    <x v="18"/>
    <x v="0"/>
  </r>
  <r>
    <x v="1"/>
    <x v="0"/>
    <x v="1"/>
    <s v="2019"/>
    <n v="24088.91"/>
    <n v="13091.79"/>
    <s v="Nov-19"/>
    <n v="1"/>
    <n v="1"/>
    <d v="2019-11-07T00:00:00"/>
    <x v="18"/>
    <x v="0"/>
  </r>
  <r>
    <x v="0"/>
    <x v="2"/>
    <x v="0"/>
    <s v="2019"/>
    <n v="6670.52"/>
    <n v="3089.5"/>
    <s v="Nov-19"/>
    <n v="1"/>
    <n v="10"/>
    <d v="2019-11-07T00:00:00"/>
    <x v="18"/>
    <x v="2"/>
  </r>
  <r>
    <x v="0"/>
    <x v="0"/>
    <x v="1"/>
    <s v="2019"/>
    <n v="1758.75"/>
    <n v="427.12"/>
    <s v="Nov-19"/>
    <n v="1"/>
    <n v="7"/>
    <d v="2019-11-07T00:00:00"/>
    <x v="18"/>
    <x v="0"/>
  </r>
  <r>
    <x v="1"/>
    <x v="3"/>
    <x v="1"/>
    <s v="2019"/>
    <n v="9420.2000000000007"/>
    <n v="1884.04"/>
    <s v="Nov-19"/>
    <n v="1"/>
    <n v="1"/>
    <d v="2019-11-08T00:00:00"/>
    <x v="18"/>
    <x v="3"/>
  </r>
  <r>
    <x v="3"/>
    <x v="3"/>
    <x v="1"/>
    <s v="2019"/>
    <n v="10251"/>
    <n v="4582.8"/>
    <s v="Nov-19"/>
    <n v="1"/>
    <n v="4"/>
    <d v="2019-11-08T00:00:00"/>
    <x v="18"/>
    <x v="3"/>
  </r>
  <r>
    <x v="3"/>
    <x v="0"/>
    <x v="1"/>
    <s v="2019"/>
    <n v="954.75"/>
    <n v="381.9"/>
    <s v="Nov-19"/>
    <n v="1"/>
    <n v="4"/>
    <d v="2019-11-08T00:00:00"/>
    <x v="18"/>
    <x v="0"/>
  </r>
  <r>
    <x v="3"/>
    <x v="0"/>
    <x v="0"/>
    <s v="2019"/>
    <n v="15997.59"/>
    <n v="1421.98"/>
    <s v="Nov-19"/>
    <n v="1"/>
    <n v="10"/>
    <d v="2019-11-08T00:00:00"/>
    <x v="18"/>
    <x v="0"/>
  </r>
  <r>
    <x v="3"/>
    <x v="1"/>
    <x v="1"/>
    <s v="2019"/>
    <n v="763.8"/>
    <n v="410.04"/>
    <s v="Nov-19"/>
    <n v="1"/>
    <n v="7"/>
    <d v="2019-11-08T00:00:00"/>
    <x v="18"/>
    <x v="1"/>
  </r>
  <r>
    <x v="3"/>
    <x v="5"/>
    <x v="1"/>
    <s v="2019"/>
    <n v="14919.56"/>
    <n v="2041.64"/>
    <s v="Nov-19"/>
    <n v="1"/>
    <n v="1"/>
    <d v="2019-11-08T00:00:00"/>
    <x v="18"/>
    <x v="5"/>
  </r>
  <r>
    <x v="3"/>
    <x v="1"/>
    <x v="1"/>
    <s v="2019"/>
    <n v="13595.64"/>
    <n v="6583.14"/>
    <s v="Nov-19"/>
    <n v="1"/>
    <n v="2"/>
    <d v="2019-11-09T00:00:00"/>
    <x v="18"/>
    <x v="1"/>
  </r>
  <r>
    <x v="0"/>
    <x v="5"/>
    <x v="1"/>
    <s v="2019"/>
    <n v="2570.39"/>
    <n v="1201.3800000000001"/>
    <s v="Nov-19"/>
    <n v="1"/>
    <n v="5"/>
    <d v="2019-11-09T00:00:00"/>
    <x v="18"/>
    <x v="5"/>
  </r>
  <r>
    <x v="1"/>
    <x v="4"/>
    <x v="1"/>
    <s v="2019"/>
    <n v="432.82"/>
    <n v="183.32"/>
    <s v="Nov-19"/>
    <n v="1"/>
    <n v="5"/>
    <d v="2019-11-09T00:00:00"/>
    <x v="18"/>
    <x v="4"/>
  </r>
  <r>
    <x v="3"/>
    <x v="4"/>
    <x v="1"/>
    <s v="2019"/>
    <n v="14325.14"/>
    <n v="1401.38"/>
    <s v="Nov-19"/>
    <n v="1"/>
    <n v="2"/>
    <d v="2019-11-09T00:00:00"/>
    <x v="18"/>
    <x v="4"/>
  </r>
  <r>
    <x v="0"/>
    <x v="2"/>
    <x v="0"/>
    <s v="2019"/>
    <n v="9294.24"/>
    <n v="2323.56"/>
    <s v="Nov-19"/>
    <n v="1"/>
    <n v="8"/>
    <d v="2019-11-10T00:00:00"/>
    <x v="18"/>
    <x v="2"/>
  </r>
  <r>
    <x v="3"/>
    <x v="2"/>
    <x v="0"/>
    <s v="2019"/>
    <n v="4996.5200000000004"/>
    <n v="2734.92"/>
    <s v="Nov-19"/>
    <n v="1"/>
    <n v="9"/>
    <d v="2019-11-10T00:00:00"/>
    <x v="18"/>
    <x v="2"/>
  </r>
  <r>
    <x v="3"/>
    <x v="3"/>
    <x v="0"/>
    <s v="2019"/>
    <n v="838.3"/>
    <n v="419.14"/>
    <s v="Nov-19"/>
    <n v="1"/>
    <n v="10"/>
    <d v="2019-11-10T00:00:00"/>
    <x v="18"/>
    <x v="3"/>
  </r>
  <r>
    <x v="1"/>
    <x v="1"/>
    <x v="1"/>
    <s v="2019"/>
    <n v="3685.34"/>
    <n v="892.24"/>
    <s v="Nov-19"/>
    <n v="1"/>
    <n v="4"/>
    <d v="2019-11-11T00:00:00"/>
    <x v="18"/>
    <x v="1"/>
  </r>
  <r>
    <x v="1"/>
    <x v="2"/>
    <x v="0"/>
    <s v="2019"/>
    <n v="3150.67"/>
    <n v="696.46"/>
    <s v="Nov-19"/>
    <n v="1"/>
    <n v="10"/>
    <d v="2019-11-11T00:00:00"/>
    <x v="18"/>
    <x v="2"/>
  </r>
  <r>
    <x v="1"/>
    <x v="4"/>
    <x v="1"/>
    <s v="2019"/>
    <n v="7587.08"/>
    <n v="2316.06"/>
    <s v="Nov-19"/>
    <n v="1"/>
    <n v="1"/>
    <d v="2019-11-11T00:00:00"/>
    <x v="18"/>
    <x v="4"/>
  </r>
  <r>
    <x v="3"/>
    <x v="4"/>
    <x v="1"/>
    <s v="2019"/>
    <n v="450.24"/>
    <n v="61.92"/>
    <s v="Nov-19"/>
    <n v="1"/>
    <n v="6"/>
    <d v="2019-11-11T00:00:00"/>
    <x v="18"/>
    <x v="4"/>
  </r>
  <r>
    <x v="0"/>
    <x v="3"/>
    <x v="1"/>
    <s v="2019"/>
    <n v="18121.150000000001"/>
    <n v="6294.7"/>
    <s v="Nov-19"/>
    <n v="1"/>
    <n v="6"/>
    <d v="2019-11-11T00:00:00"/>
    <x v="18"/>
    <x v="3"/>
  </r>
  <r>
    <x v="2"/>
    <x v="2"/>
    <x v="1"/>
    <s v="2019"/>
    <n v="10216.83"/>
    <n v="1682.76"/>
    <s v="Nov-19"/>
    <n v="1"/>
    <n v="6"/>
    <d v="2019-11-11T00:00:00"/>
    <x v="18"/>
    <x v="2"/>
  </r>
  <r>
    <x v="3"/>
    <x v="5"/>
    <x v="0"/>
    <s v="2019"/>
    <n v="4807.92"/>
    <n v="1282.1199999999999"/>
    <s v="Nov-19"/>
    <n v="1"/>
    <n v="9"/>
    <d v="2019-11-11T00:00:00"/>
    <x v="18"/>
    <x v="5"/>
  </r>
  <r>
    <x v="0"/>
    <x v="0"/>
    <x v="0"/>
    <s v="2019"/>
    <n v="14158.44"/>
    <n v="5820.68"/>
    <s v="Nov-19"/>
    <n v="1"/>
    <n v="9"/>
    <d v="2019-11-11T00:00:00"/>
    <x v="18"/>
    <x v="0"/>
  </r>
  <r>
    <x v="2"/>
    <x v="4"/>
    <x v="1"/>
    <s v="2019"/>
    <n v="45929.84"/>
    <n v="22239.68"/>
    <s v="Nov-19"/>
    <n v="1"/>
    <n v="7"/>
    <d v="2019-11-11T00:00:00"/>
    <x v="18"/>
    <x v="4"/>
  </r>
  <r>
    <x v="3"/>
    <x v="0"/>
    <x v="1"/>
    <s v="2019"/>
    <n v="5672.22"/>
    <n v="533.88"/>
    <s v="Nov-19"/>
    <n v="1"/>
    <n v="2"/>
    <d v="2019-11-11T00:00:00"/>
    <x v="18"/>
    <x v="0"/>
  </r>
  <r>
    <x v="3"/>
    <x v="2"/>
    <x v="1"/>
    <s v="2019"/>
    <n v="13099.17"/>
    <n v="7307.93"/>
    <s v="Nov-19"/>
    <n v="1"/>
    <n v="7"/>
    <d v="2019-11-12T00:00:00"/>
    <x v="18"/>
    <x v="2"/>
  </r>
  <r>
    <x v="1"/>
    <x v="3"/>
    <x v="0"/>
    <s v="2019"/>
    <n v="16419.689999999999"/>
    <n v="3831.24"/>
    <s v="Nov-19"/>
    <n v="1"/>
    <n v="10"/>
    <d v="2019-11-12T00:00:00"/>
    <x v="18"/>
    <x v="3"/>
  </r>
  <r>
    <x v="3"/>
    <x v="4"/>
    <x v="1"/>
    <s v="2019"/>
    <n v="986.24"/>
    <n v="235.84"/>
    <s v="Nov-19"/>
    <n v="1"/>
    <n v="4"/>
    <d v="2019-11-12T00:00:00"/>
    <x v="18"/>
    <x v="4"/>
  </r>
  <r>
    <x v="0"/>
    <x v="2"/>
    <x v="1"/>
    <s v="2019"/>
    <n v="12254.03"/>
    <n v="6526.63"/>
    <s v="Nov-19"/>
    <n v="1"/>
    <n v="5"/>
    <d v="2019-11-12T00:00:00"/>
    <x v="18"/>
    <x v="2"/>
  </r>
  <r>
    <x v="3"/>
    <x v="2"/>
    <x v="1"/>
    <s v="2019"/>
    <n v="4350.9799999999996"/>
    <n v="767.82"/>
    <s v="Nov-19"/>
    <n v="1"/>
    <n v="1"/>
    <d v="2019-11-12T00:00:00"/>
    <x v="18"/>
    <x v="2"/>
  </r>
  <r>
    <x v="3"/>
    <x v="0"/>
    <x v="1"/>
    <s v="2019"/>
    <n v="27930.959999999999"/>
    <n v="3103.44"/>
    <s v="Nov-19"/>
    <n v="1"/>
    <n v="1"/>
    <d v="2019-11-12T00:00:00"/>
    <x v="18"/>
    <x v="0"/>
  </r>
  <r>
    <x v="0"/>
    <x v="0"/>
    <x v="0"/>
    <s v="2019"/>
    <n v="21997.439999999999"/>
    <n v="2547.06"/>
    <s v="Nov-19"/>
    <n v="1"/>
    <n v="10"/>
    <d v="2019-11-13T00:00:00"/>
    <x v="18"/>
    <x v="0"/>
  </r>
  <r>
    <x v="1"/>
    <x v="3"/>
    <x v="0"/>
    <s v="2019"/>
    <n v="4918.87"/>
    <n v="1710.91"/>
    <s v="Nov-19"/>
    <n v="1"/>
    <n v="8"/>
    <d v="2019-11-13T00:00:00"/>
    <x v="18"/>
    <x v="3"/>
  </r>
  <r>
    <x v="0"/>
    <x v="4"/>
    <x v="1"/>
    <s v="2019"/>
    <n v="227.8"/>
    <n v="115.24"/>
    <s v="Nov-19"/>
    <n v="1"/>
    <n v="3"/>
    <d v="2019-11-13T00:00:00"/>
    <x v="18"/>
    <x v="4"/>
  </r>
  <r>
    <x v="3"/>
    <x v="0"/>
    <x v="1"/>
    <s v="2019"/>
    <n v="28446.86"/>
    <n v="9585.36"/>
    <s v="Nov-19"/>
    <n v="1"/>
    <n v="4"/>
    <d v="2019-11-13T00:00:00"/>
    <x v="18"/>
    <x v="0"/>
  </r>
  <r>
    <x v="1"/>
    <x v="0"/>
    <x v="1"/>
    <s v="2019"/>
    <n v="13314.24"/>
    <n v="6078.24"/>
    <s v="Nov-19"/>
    <n v="1"/>
    <n v="1"/>
    <d v="2019-11-13T00:00:00"/>
    <x v="18"/>
    <x v="0"/>
  </r>
  <r>
    <x v="0"/>
    <x v="0"/>
    <x v="0"/>
    <s v="2019"/>
    <n v="6415.92"/>
    <n v="855.44"/>
    <s v="Nov-19"/>
    <n v="1"/>
    <n v="8"/>
    <d v="2019-11-13T00:00:00"/>
    <x v="18"/>
    <x v="0"/>
  </r>
  <r>
    <x v="1"/>
    <x v="5"/>
    <x v="1"/>
    <s v="2019"/>
    <n v="14482.72"/>
    <n v="2896.53"/>
    <s v="Nov-19"/>
    <n v="1"/>
    <n v="5"/>
    <d v="2019-11-13T00:00:00"/>
    <x v="18"/>
    <x v="5"/>
  </r>
  <r>
    <x v="3"/>
    <x v="0"/>
    <x v="0"/>
    <s v="2019"/>
    <n v="3143.64"/>
    <n v="1435.14"/>
    <s v="Nov-19"/>
    <n v="1"/>
    <n v="8"/>
    <d v="2019-11-13T00:00:00"/>
    <x v="18"/>
    <x v="0"/>
  </r>
  <r>
    <x v="0"/>
    <x v="3"/>
    <x v="0"/>
    <s v="2019"/>
    <n v="18833.7"/>
    <n v="-1883.35"/>
    <s v="Nov-19"/>
    <n v="1"/>
    <n v="9"/>
    <d v="2019-11-13T00:00:00"/>
    <x v="18"/>
    <x v="3"/>
  </r>
  <r>
    <x v="0"/>
    <x v="4"/>
    <x v="1"/>
    <s v="2019"/>
    <n v="22153.42"/>
    <n v="9872.74"/>
    <s v="Nov-19"/>
    <n v="1"/>
    <n v="7"/>
    <d v="2019-11-13T00:00:00"/>
    <x v="18"/>
    <x v="4"/>
  </r>
  <r>
    <x v="1"/>
    <x v="4"/>
    <x v="0"/>
    <s v="2019"/>
    <n v="30018.35"/>
    <n v="12007.35"/>
    <s v="Nov-19"/>
    <n v="1"/>
    <n v="10"/>
    <d v="2019-11-14T00:00:00"/>
    <x v="18"/>
    <x v="4"/>
  </r>
  <r>
    <x v="0"/>
    <x v="3"/>
    <x v="1"/>
    <s v="2019"/>
    <n v="1509.17"/>
    <n v="355.1"/>
    <s v="Nov-19"/>
    <n v="1"/>
    <n v="2"/>
    <d v="2019-11-14T00:00:00"/>
    <x v="18"/>
    <x v="3"/>
  </r>
  <r>
    <x v="3"/>
    <x v="5"/>
    <x v="1"/>
    <s v="2019"/>
    <n v="13239.2"/>
    <n v="5853.12"/>
    <s v="Nov-19"/>
    <n v="1"/>
    <n v="4"/>
    <d v="2019-11-14T00:00:00"/>
    <x v="18"/>
    <x v="5"/>
  </r>
  <r>
    <x v="3"/>
    <x v="4"/>
    <x v="0"/>
    <s v="2019"/>
    <n v="553.76"/>
    <n v="303.11"/>
    <s v="Nov-19"/>
    <n v="1"/>
    <n v="10"/>
    <d v="2019-11-14T00:00:00"/>
    <x v="18"/>
    <x v="4"/>
  </r>
  <r>
    <x v="1"/>
    <x v="5"/>
    <x v="1"/>
    <s v="2019"/>
    <n v="12722.5"/>
    <n v="1106.3399999999999"/>
    <s v="Nov-19"/>
    <n v="1"/>
    <n v="6"/>
    <d v="2019-11-14T00:00:00"/>
    <x v="18"/>
    <x v="5"/>
  </r>
  <r>
    <x v="3"/>
    <x v="4"/>
    <x v="0"/>
    <s v="2019"/>
    <n v="402"/>
    <n v="127.28"/>
    <s v="Nov-19"/>
    <n v="1"/>
    <n v="9"/>
    <d v="2019-11-14T00:00:00"/>
    <x v="18"/>
    <x v="4"/>
  </r>
  <r>
    <x v="3"/>
    <x v="3"/>
    <x v="1"/>
    <s v="2019"/>
    <n v="5177.76"/>
    <n v="2138.64"/>
    <s v="Nov-19"/>
    <n v="1"/>
    <n v="6"/>
    <d v="2019-11-14T00:00:00"/>
    <x v="18"/>
    <x v="3"/>
  </r>
  <r>
    <x v="3"/>
    <x v="2"/>
    <x v="1"/>
    <s v="2019"/>
    <n v="40731.71"/>
    <n v="5312.83"/>
    <s v="Nov-19"/>
    <n v="1"/>
    <n v="4"/>
    <d v="2019-11-14T00:00:00"/>
    <x v="18"/>
    <x v="2"/>
  </r>
  <r>
    <x v="3"/>
    <x v="1"/>
    <x v="0"/>
    <s v="2019"/>
    <n v="7357.94"/>
    <n v="3872.6"/>
    <s v="Nov-19"/>
    <n v="1"/>
    <n v="8"/>
    <d v="2019-11-14T00:00:00"/>
    <x v="18"/>
    <x v="1"/>
  </r>
  <r>
    <x v="0"/>
    <x v="2"/>
    <x v="1"/>
    <s v="2019"/>
    <n v="1531.62"/>
    <n v="433.95"/>
    <s v="Nov-19"/>
    <n v="1"/>
    <n v="5"/>
    <d v="2019-11-14T00:00:00"/>
    <x v="18"/>
    <x v="2"/>
  </r>
  <r>
    <x v="3"/>
    <x v="1"/>
    <x v="0"/>
    <s v="2019"/>
    <n v="18840.400000000001"/>
    <n v="2578.16"/>
    <s v="Nov-19"/>
    <n v="1"/>
    <n v="10"/>
    <d v="2019-11-14T00:00:00"/>
    <x v="18"/>
    <x v="1"/>
  </r>
  <r>
    <x v="1"/>
    <x v="1"/>
    <x v="1"/>
    <s v="2019"/>
    <n v="13548.41"/>
    <n v="5897.54"/>
    <s v="Nov-19"/>
    <n v="1"/>
    <n v="7"/>
    <d v="2019-11-14T00:00:00"/>
    <x v="18"/>
    <x v="1"/>
  </r>
  <r>
    <x v="3"/>
    <x v="5"/>
    <x v="1"/>
    <s v="2019"/>
    <n v="6255.12"/>
    <n v="1146.76"/>
    <s v="Nov-19"/>
    <n v="1"/>
    <n v="3"/>
    <d v="2019-11-14T00:00:00"/>
    <x v="18"/>
    <x v="5"/>
  </r>
  <r>
    <x v="3"/>
    <x v="0"/>
    <x v="1"/>
    <s v="2019"/>
    <n v="6407.88"/>
    <n v="2029.16"/>
    <s v="Nov-19"/>
    <n v="1"/>
    <n v="3"/>
    <d v="2019-11-15T00:00:00"/>
    <x v="18"/>
    <x v="0"/>
  </r>
  <r>
    <x v="0"/>
    <x v="0"/>
    <x v="0"/>
    <s v="2019"/>
    <n v="11304.24"/>
    <n v="3212.76"/>
    <s v="Nov-19"/>
    <n v="1"/>
    <n v="8"/>
    <d v="2019-11-15T00:00:00"/>
    <x v="18"/>
    <x v="0"/>
  </r>
  <r>
    <x v="0"/>
    <x v="0"/>
    <x v="0"/>
    <s v="2019"/>
    <n v="4888.32"/>
    <n v="1337.85"/>
    <s v="Nov-19"/>
    <n v="1"/>
    <n v="8"/>
    <d v="2019-11-15T00:00:00"/>
    <x v="18"/>
    <x v="0"/>
  </r>
  <r>
    <x v="2"/>
    <x v="3"/>
    <x v="0"/>
    <s v="2019"/>
    <n v="16124.22"/>
    <n v="3224.82"/>
    <s v="Nov-19"/>
    <n v="1"/>
    <n v="9"/>
    <d v="2019-11-15T00:00:00"/>
    <x v="18"/>
    <x v="3"/>
  </r>
  <r>
    <x v="3"/>
    <x v="0"/>
    <x v="1"/>
    <s v="2019"/>
    <n v="30348.32"/>
    <n v="12139.36"/>
    <s v="Nov-19"/>
    <n v="1"/>
    <n v="3"/>
    <d v="2019-11-15T00:00:00"/>
    <x v="18"/>
    <x v="0"/>
  </r>
  <r>
    <x v="1"/>
    <x v="0"/>
    <x v="1"/>
    <s v="2019"/>
    <n v="4983.12"/>
    <n v="1289.73"/>
    <s v="Nov-19"/>
    <n v="1"/>
    <n v="2"/>
    <d v="2019-11-15T00:00:00"/>
    <x v="18"/>
    <x v="0"/>
  </r>
  <r>
    <x v="0"/>
    <x v="2"/>
    <x v="0"/>
    <s v="2019"/>
    <n v="14112.21"/>
    <n v="4316.67"/>
    <s v="Nov-19"/>
    <n v="1"/>
    <n v="8"/>
    <d v="2019-11-15T00:00:00"/>
    <x v="18"/>
    <x v="2"/>
  </r>
  <r>
    <x v="2"/>
    <x v="1"/>
    <x v="0"/>
    <s v="2019"/>
    <n v="4964.7"/>
    <n v="2717.52"/>
    <s v="Nov-19"/>
    <n v="1"/>
    <n v="8"/>
    <d v="2019-11-15T00:00:00"/>
    <x v="18"/>
    <x v="1"/>
  </r>
  <r>
    <x v="2"/>
    <x v="1"/>
    <x v="1"/>
    <s v="2019"/>
    <n v="1929.6"/>
    <n v="603"/>
    <s v="Nov-19"/>
    <n v="1"/>
    <n v="5"/>
    <d v="2019-11-15T00:00:00"/>
    <x v="18"/>
    <x v="1"/>
  </r>
  <r>
    <x v="0"/>
    <x v="0"/>
    <x v="0"/>
    <s v="2019"/>
    <n v="15861.58"/>
    <n v="5175.87"/>
    <s v="Nov-19"/>
    <n v="1"/>
    <n v="8"/>
    <d v="2019-11-15T00:00:00"/>
    <x v="18"/>
    <x v="0"/>
  </r>
  <r>
    <x v="3"/>
    <x v="1"/>
    <x v="1"/>
    <s v="2019"/>
    <n v="17221.68"/>
    <n v="2104.88"/>
    <s v="Nov-19"/>
    <n v="1"/>
    <n v="4"/>
    <d v="2019-11-15T00:00:00"/>
    <x v="18"/>
    <x v="1"/>
  </r>
  <r>
    <x v="3"/>
    <x v="5"/>
    <x v="1"/>
    <s v="2019"/>
    <n v="17669.240000000002"/>
    <n v="6695.72"/>
    <s v="Nov-19"/>
    <n v="1"/>
    <n v="1"/>
    <d v="2019-11-16T00:00:00"/>
    <x v="18"/>
    <x v="5"/>
  </r>
  <r>
    <x v="1"/>
    <x v="0"/>
    <x v="1"/>
    <s v="2019"/>
    <n v="15689.73"/>
    <n v="3691.67"/>
    <s v="Nov-19"/>
    <n v="1"/>
    <n v="3"/>
    <d v="2019-11-16T00:00:00"/>
    <x v="18"/>
    <x v="0"/>
  </r>
  <r>
    <x v="0"/>
    <x v="0"/>
    <x v="1"/>
    <s v="2019"/>
    <n v="2577.8200000000002"/>
    <n v="1058.26"/>
    <s v="Nov-19"/>
    <n v="1"/>
    <n v="1"/>
    <d v="2019-11-16T00:00:00"/>
    <x v="18"/>
    <x v="0"/>
  </r>
  <r>
    <x v="3"/>
    <x v="0"/>
    <x v="1"/>
    <s v="2019"/>
    <n v="6517.76"/>
    <n v="2744.32"/>
    <s v="Nov-19"/>
    <n v="1"/>
    <n v="3"/>
    <d v="2019-11-16T00:00:00"/>
    <x v="18"/>
    <x v="0"/>
  </r>
  <r>
    <x v="1"/>
    <x v="0"/>
    <x v="1"/>
    <s v="2019"/>
    <n v="7128.8"/>
    <n v="3001.6"/>
    <s v="Nov-19"/>
    <n v="1"/>
    <n v="6"/>
    <d v="2019-11-16T00:00:00"/>
    <x v="18"/>
    <x v="0"/>
  </r>
  <r>
    <x v="0"/>
    <x v="0"/>
    <x v="1"/>
    <s v="2019"/>
    <n v="14744.29"/>
    <n v="7692.69"/>
    <s v="Nov-19"/>
    <n v="1"/>
    <n v="2"/>
    <d v="2019-11-16T00:00:00"/>
    <x v="18"/>
    <x v="0"/>
  </r>
  <r>
    <x v="3"/>
    <x v="2"/>
    <x v="1"/>
    <s v="2019"/>
    <n v="9369.2800000000007"/>
    <n v="4339.4399999999996"/>
    <s v="Nov-19"/>
    <n v="1"/>
    <n v="7"/>
    <d v="2019-11-16T00:00:00"/>
    <x v="18"/>
    <x v="2"/>
  </r>
  <r>
    <x v="2"/>
    <x v="0"/>
    <x v="1"/>
    <s v="2019"/>
    <n v="21799.119999999999"/>
    <n v="5722.29"/>
    <s v="Nov-19"/>
    <n v="1"/>
    <n v="1"/>
    <d v="2019-11-16T00:00:00"/>
    <x v="18"/>
    <x v="0"/>
  </r>
  <r>
    <x v="3"/>
    <x v="5"/>
    <x v="1"/>
    <s v="2019"/>
    <n v="2361.41"/>
    <n v="1267.7"/>
    <s v="Nov-19"/>
    <n v="1"/>
    <n v="3"/>
    <d v="2019-11-16T00:00:00"/>
    <x v="18"/>
    <x v="5"/>
  </r>
  <r>
    <x v="3"/>
    <x v="1"/>
    <x v="0"/>
    <s v="2019"/>
    <n v="3309.8"/>
    <n v="627.12"/>
    <s v="Nov-19"/>
    <n v="1"/>
    <n v="10"/>
    <d v="2019-11-16T00:00:00"/>
    <x v="18"/>
    <x v="1"/>
  </r>
  <r>
    <x v="0"/>
    <x v="3"/>
    <x v="0"/>
    <s v="2019"/>
    <n v="356.44"/>
    <n v="172.6"/>
    <s v="Nov-19"/>
    <n v="1"/>
    <n v="8"/>
    <d v="2019-11-16T00:00:00"/>
    <x v="18"/>
    <x v="3"/>
  </r>
  <r>
    <x v="0"/>
    <x v="3"/>
    <x v="0"/>
    <s v="2019"/>
    <n v="8329.44"/>
    <n v="1903.86"/>
    <s v="Nov-19"/>
    <n v="1"/>
    <n v="10"/>
    <d v="2019-11-16T00:00:00"/>
    <x v="18"/>
    <x v="3"/>
  </r>
  <r>
    <x v="0"/>
    <x v="2"/>
    <x v="1"/>
    <s v="2019"/>
    <n v="2572.8000000000002"/>
    <n v="836.16"/>
    <s v="Nov-19"/>
    <n v="1"/>
    <n v="1"/>
    <d v="2019-11-17T00:00:00"/>
    <x v="18"/>
    <x v="2"/>
  </r>
  <r>
    <x v="3"/>
    <x v="2"/>
    <x v="1"/>
    <s v="2019"/>
    <n v="2984.18"/>
    <n v="280.86"/>
    <s v="Nov-19"/>
    <n v="1"/>
    <n v="3"/>
    <d v="2019-11-17T00:00:00"/>
    <x v="18"/>
    <x v="2"/>
  </r>
  <r>
    <x v="3"/>
    <x v="1"/>
    <x v="1"/>
    <s v="2019"/>
    <n v="27083.07"/>
    <n v="8267.4699999999993"/>
    <s v="Nov-19"/>
    <n v="1"/>
    <n v="4"/>
    <d v="2019-11-17T00:00:00"/>
    <x v="18"/>
    <x v="1"/>
  </r>
  <r>
    <x v="3"/>
    <x v="5"/>
    <x v="1"/>
    <s v="2019"/>
    <n v="11361.52"/>
    <n v="4544.57"/>
    <s v="Nov-19"/>
    <n v="1"/>
    <n v="2"/>
    <d v="2019-11-17T00:00:00"/>
    <x v="18"/>
    <x v="5"/>
  </r>
  <r>
    <x v="0"/>
    <x v="0"/>
    <x v="1"/>
    <s v="2019"/>
    <n v="2482.35"/>
    <n v="418.08"/>
    <s v="Nov-19"/>
    <n v="1"/>
    <n v="4"/>
    <d v="2019-11-17T00:00:00"/>
    <x v="18"/>
    <x v="0"/>
  </r>
  <r>
    <x v="2"/>
    <x v="3"/>
    <x v="1"/>
    <s v="2019"/>
    <n v="22190.400000000001"/>
    <n v="10612.8"/>
    <s v="Nov-19"/>
    <n v="1"/>
    <n v="5"/>
    <d v="2019-11-17T00:00:00"/>
    <x v="18"/>
    <x v="3"/>
  </r>
  <r>
    <x v="3"/>
    <x v="3"/>
    <x v="0"/>
    <s v="2019"/>
    <n v="24871.74"/>
    <n v="6488.29"/>
    <s v="Nov-19"/>
    <n v="1"/>
    <n v="10"/>
    <d v="2019-11-17T00:00:00"/>
    <x v="18"/>
    <x v="3"/>
  </r>
  <r>
    <x v="3"/>
    <x v="3"/>
    <x v="1"/>
    <s v="2019"/>
    <n v="3527.55"/>
    <n v="1763.75"/>
    <s v="Nov-19"/>
    <n v="1"/>
    <n v="1"/>
    <d v="2019-11-17T00:00:00"/>
    <x v="18"/>
    <x v="3"/>
  </r>
  <r>
    <x v="0"/>
    <x v="0"/>
    <x v="1"/>
    <s v="2019"/>
    <n v="455.6"/>
    <n v="160.80000000000001"/>
    <s v="Nov-19"/>
    <n v="1"/>
    <n v="1"/>
    <d v="2019-11-17T00:00:00"/>
    <x v="18"/>
    <x v="0"/>
  </r>
  <r>
    <x v="0"/>
    <x v="0"/>
    <x v="1"/>
    <s v="2019"/>
    <n v="14251.17"/>
    <n v="7900.13"/>
    <s v="Nov-19"/>
    <n v="1"/>
    <n v="7"/>
    <d v="2019-11-17T00:00:00"/>
    <x v="18"/>
    <x v="0"/>
  </r>
  <r>
    <x v="0"/>
    <x v="2"/>
    <x v="0"/>
    <s v="2019"/>
    <n v="1833.79"/>
    <n v="453.05"/>
    <s v="Nov-19"/>
    <n v="1"/>
    <n v="9"/>
    <d v="2019-11-18T00:00:00"/>
    <x v="18"/>
    <x v="2"/>
  </r>
  <r>
    <x v="1"/>
    <x v="5"/>
    <x v="1"/>
    <s v="2019"/>
    <n v="20895.96"/>
    <n v="9085.2000000000007"/>
    <s v="Nov-19"/>
    <n v="1"/>
    <n v="3"/>
    <d v="2019-11-18T00:00:00"/>
    <x v="18"/>
    <x v="5"/>
  </r>
  <r>
    <x v="1"/>
    <x v="1"/>
    <x v="0"/>
    <s v="2019"/>
    <n v="14349.79"/>
    <n v="4523.29"/>
    <s v="Nov-19"/>
    <n v="1"/>
    <n v="8"/>
    <d v="2019-11-18T00:00:00"/>
    <x v="18"/>
    <x v="1"/>
  </r>
  <r>
    <x v="3"/>
    <x v="2"/>
    <x v="1"/>
    <s v="2019"/>
    <n v="3205.28"/>
    <n v="160.26"/>
    <s v="Nov-19"/>
    <n v="1"/>
    <n v="2"/>
    <d v="2019-11-18T00:00:00"/>
    <x v="18"/>
    <x v="2"/>
  </r>
  <r>
    <x v="3"/>
    <x v="0"/>
    <x v="1"/>
    <s v="2019"/>
    <n v="3780.81"/>
    <n v="1114.3399999999999"/>
    <s v="Nov-19"/>
    <n v="1"/>
    <n v="7"/>
    <d v="2019-11-18T00:00:00"/>
    <x v="18"/>
    <x v="0"/>
  </r>
  <r>
    <x v="3"/>
    <x v="2"/>
    <x v="1"/>
    <s v="2019"/>
    <n v="4783.8"/>
    <n v="1913.5"/>
    <s v="Nov-19"/>
    <n v="1"/>
    <n v="5"/>
    <d v="2019-11-18T00:00:00"/>
    <x v="18"/>
    <x v="2"/>
  </r>
  <r>
    <x v="0"/>
    <x v="2"/>
    <x v="0"/>
    <s v="2019"/>
    <n v="5181.1099999999997"/>
    <n v="2345.13"/>
    <s v="Nov-19"/>
    <n v="1"/>
    <n v="8"/>
    <d v="2019-11-18T00:00:00"/>
    <x v="18"/>
    <x v="2"/>
  </r>
  <r>
    <x v="1"/>
    <x v="0"/>
    <x v="0"/>
    <s v="2019"/>
    <n v="8937.7999999999993"/>
    <n v="2040.15"/>
    <s v="Nov-19"/>
    <n v="1"/>
    <n v="8"/>
    <d v="2019-11-18T00:00:00"/>
    <x v="18"/>
    <x v="0"/>
  </r>
  <r>
    <x v="0"/>
    <x v="3"/>
    <x v="0"/>
    <s v="2019"/>
    <n v="6903.68"/>
    <n v="690.4"/>
    <s v="Nov-19"/>
    <n v="1"/>
    <n v="8"/>
    <d v="2019-11-19T00:00:00"/>
    <x v="18"/>
    <x v="3"/>
  </r>
  <r>
    <x v="3"/>
    <x v="2"/>
    <x v="0"/>
    <s v="2019"/>
    <n v="29415.68"/>
    <n v="-1680.88"/>
    <s v="Nov-19"/>
    <n v="1"/>
    <n v="9"/>
    <d v="2019-11-19T00:00:00"/>
    <x v="18"/>
    <x v="2"/>
  </r>
  <r>
    <x v="1"/>
    <x v="2"/>
    <x v="0"/>
    <s v="2019"/>
    <n v="47915.72"/>
    <n v="14626.92"/>
    <s v="Nov-19"/>
    <n v="1"/>
    <n v="9"/>
    <d v="2019-11-19T00:00:00"/>
    <x v="18"/>
    <x v="2"/>
  </r>
  <r>
    <x v="3"/>
    <x v="1"/>
    <x v="1"/>
    <s v="2019"/>
    <n v="5945.58"/>
    <n v="1468.92"/>
    <s v="Nov-19"/>
    <n v="1"/>
    <n v="2"/>
    <d v="2019-11-19T00:00:00"/>
    <x v="18"/>
    <x v="1"/>
  </r>
  <r>
    <x v="3"/>
    <x v="2"/>
    <x v="1"/>
    <s v="2019"/>
    <n v="3093.39"/>
    <n v="325.62"/>
    <s v="Nov-19"/>
    <n v="1"/>
    <n v="6"/>
    <d v="2019-11-19T00:00:00"/>
    <x v="18"/>
    <x v="2"/>
  </r>
  <r>
    <x v="1"/>
    <x v="3"/>
    <x v="1"/>
    <s v="2019"/>
    <n v="11391.07"/>
    <n v="2971.59"/>
    <s v="Nov-19"/>
    <n v="1"/>
    <n v="2"/>
    <d v="2019-11-19T00:00:00"/>
    <x v="18"/>
    <x v="3"/>
  </r>
  <r>
    <x v="0"/>
    <x v="0"/>
    <x v="1"/>
    <s v="2019"/>
    <n v="21574"/>
    <n v="-809.06"/>
    <s v="Nov-19"/>
    <n v="1"/>
    <n v="4"/>
    <d v="2019-11-19T00:00:00"/>
    <x v="18"/>
    <x v="0"/>
  </r>
  <r>
    <x v="3"/>
    <x v="0"/>
    <x v="0"/>
    <s v="2019"/>
    <n v="4499.05"/>
    <n v="635.15"/>
    <s v="Nov-19"/>
    <n v="1"/>
    <n v="8"/>
    <d v="2019-11-19T00:00:00"/>
    <x v="18"/>
    <x v="0"/>
  </r>
  <r>
    <x v="1"/>
    <x v="0"/>
    <x v="1"/>
    <s v="2019"/>
    <n v="14932.29"/>
    <n v="2514.9299999999998"/>
    <s v="Nov-19"/>
    <n v="1"/>
    <n v="1"/>
    <d v="2019-11-19T00:00:00"/>
    <x v="18"/>
    <x v="0"/>
  </r>
  <r>
    <x v="0"/>
    <x v="1"/>
    <x v="0"/>
    <s v="2019"/>
    <n v="10727.37"/>
    <n v="5721.27"/>
    <s v="Nov-19"/>
    <n v="1"/>
    <n v="10"/>
    <d v="2019-11-19T00:00:00"/>
    <x v="18"/>
    <x v="1"/>
  </r>
  <r>
    <x v="0"/>
    <x v="2"/>
    <x v="1"/>
    <s v="2019"/>
    <n v="1181.8800000000001"/>
    <n v="131.32"/>
    <s v="Nov-19"/>
    <n v="1"/>
    <n v="5"/>
    <d v="2019-11-19T00:00:00"/>
    <x v="18"/>
    <x v="2"/>
  </r>
  <r>
    <x v="0"/>
    <x v="0"/>
    <x v="1"/>
    <s v="2019"/>
    <n v="14927.6"/>
    <n v="3172.1"/>
    <s v="Nov-19"/>
    <n v="1"/>
    <n v="6"/>
    <d v="2019-11-19T00:00:00"/>
    <x v="18"/>
    <x v="0"/>
  </r>
  <r>
    <x v="2"/>
    <x v="2"/>
    <x v="1"/>
    <s v="2019"/>
    <n v="6224.97"/>
    <n v="3407.37"/>
    <s v="Nov-19"/>
    <n v="1"/>
    <n v="5"/>
    <d v="2019-11-20T00:00:00"/>
    <x v="18"/>
    <x v="2"/>
  </r>
  <r>
    <x v="2"/>
    <x v="5"/>
    <x v="1"/>
    <s v="2019"/>
    <n v="28702.799999999999"/>
    <n v="2232.4"/>
    <s v="Nov-19"/>
    <n v="1"/>
    <n v="4"/>
    <d v="2019-11-20T00:00:00"/>
    <x v="18"/>
    <x v="5"/>
  </r>
  <r>
    <x v="2"/>
    <x v="2"/>
    <x v="1"/>
    <s v="2019"/>
    <n v="21527.1"/>
    <n v="2532.58"/>
    <s v="Nov-19"/>
    <n v="1"/>
    <n v="7"/>
    <d v="2019-11-20T00:00:00"/>
    <x v="18"/>
    <x v="2"/>
  </r>
  <r>
    <x v="3"/>
    <x v="2"/>
    <x v="0"/>
    <s v="2019"/>
    <n v="13893.12"/>
    <n v="4322.3100000000004"/>
    <s v="Nov-19"/>
    <n v="1"/>
    <n v="9"/>
    <d v="2019-11-20T00:00:00"/>
    <x v="18"/>
    <x v="2"/>
  </r>
  <r>
    <x v="3"/>
    <x v="3"/>
    <x v="1"/>
    <s v="2019"/>
    <n v="24186.33"/>
    <n v="8868.2999999999993"/>
    <s v="Nov-19"/>
    <n v="1"/>
    <n v="4"/>
    <d v="2019-11-20T00:00:00"/>
    <x v="18"/>
    <x v="3"/>
  </r>
  <r>
    <x v="0"/>
    <x v="0"/>
    <x v="0"/>
    <s v="2019"/>
    <n v="2279.34"/>
    <n v="683.8"/>
    <s v="Nov-19"/>
    <n v="1"/>
    <n v="8"/>
    <d v="2019-11-20T00:00:00"/>
    <x v="18"/>
    <x v="0"/>
  </r>
  <r>
    <x v="3"/>
    <x v="1"/>
    <x v="1"/>
    <s v="2019"/>
    <n v="11127.36"/>
    <n v="-556.38"/>
    <s v="Nov-19"/>
    <n v="1"/>
    <n v="4"/>
    <d v="2019-11-20T00:00:00"/>
    <x v="18"/>
    <x v="1"/>
  </r>
  <r>
    <x v="2"/>
    <x v="1"/>
    <x v="1"/>
    <s v="2019"/>
    <n v="5501.37"/>
    <n v="1553.3"/>
    <s v="Nov-19"/>
    <n v="1"/>
    <n v="4"/>
    <d v="2019-11-20T00:00:00"/>
    <x v="18"/>
    <x v="1"/>
  </r>
  <r>
    <x v="3"/>
    <x v="4"/>
    <x v="1"/>
    <s v="2019"/>
    <n v="9298.26"/>
    <n v="5165.7"/>
    <s v="Nov-19"/>
    <n v="1"/>
    <n v="7"/>
    <d v="2019-11-21T00:00:00"/>
    <x v="18"/>
    <x v="4"/>
  </r>
  <r>
    <x v="2"/>
    <x v="2"/>
    <x v="1"/>
    <s v="2019"/>
    <n v="723.6"/>
    <n v="271.35000000000002"/>
    <s v="Nov-19"/>
    <n v="1"/>
    <n v="5"/>
    <d v="2019-11-21T00:00:00"/>
    <x v="18"/>
    <x v="2"/>
  </r>
  <r>
    <x v="0"/>
    <x v="2"/>
    <x v="1"/>
    <s v="2019"/>
    <n v="961.12"/>
    <n v="505.85"/>
    <s v="Nov-19"/>
    <n v="1"/>
    <n v="4"/>
    <d v="2019-11-21T00:00:00"/>
    <x v="18"/>
    <x v="2"/>
  </r>
  <r>
    <x v="3"/>
    <x v="4"/>
    <x v="1"/>
    <s v="2019"/>
    <n v="4271.25"/>
    <n v="1557.75"/>
    <s v="Nov-19"/>
    <n v="1"/>
    <n v="4"/>
    <d v="2019-11-21T00:00:00"/>
    <x v="18"/>
    <x v="4"/>
  </r>
  <r>
    <x v="0"/>
    <x v="0"/>
    <x v="1"/>
    <s v="2019"/>
    <n v="5724.48"/>
    <n v="214.68"/>
    <s v="Nov-19"/>
    <n v="1"/>
    <n v="6"/>
    <d v="2019-11-22T00:00:00"/>
    <x v="18"/>
    <x v="0"/>
  </r>
  <r>
    <x v="1"/>
    <x v="0"/>
    <x v="0"/>
    <s v="2019"/>
    <n v="4620.99"/>
    <n v="535.04999999999995"/>
    <s v="Nov-19"/>
    <n v="1"/>
    <n v="10"/>
    <d v="2019-11-22T00:00:00"/>
    <x v="18"/>
    <x v="0"/>
  </r>
  <r>
    <x v="3"/>
    <x v="0"/>
    <x v="0"/>
    <s v="2019"/>
    <n v="25856.639999999999"/>
    <n v="-5171.3599999999997"/>
    <s v="Nov-19"/>
    <n v="1"/>
    <n v="10"/>
    <d v="2019-11-22T00:00:00"/>
    <x v="18"/>
    <x v="0"/>
  </r>
  <r>
    <x v="2"/>
    <x v="0"/>
    <x v="0"/>
    <s v="2019"/>
    <n v="13363.55"/>
    <n v="5083.95"/>
    <s v="Nov-19"/>
    <n v="1"/>
    <n v="9"/>
    <d v="2019-11-22T00:00:00"/>
    <x v="18"/>
    <x v="0"/>
  </r>
  <r>
    <x v="3"/>
    <x v="0"/>
    <x v="1"/>
    <s v="2019"/>
    <n v="5364.69"/>
    <n v="1893.39"/>
    <s v="Nov-19"/>
    <n v="1"/>
    <n v="6"/>
    <d v="2019-11-22T00:00:00"/>
    <x v="18"/>
    <x v="0"/>
  </r>
  <r>
    <x v="2"/>
    <x v="2"/>
    <x v="0"/>
    <s v="2019"/>
    <n v="2621.04"/>
    <n v="174.72"/>
    <s v="Nov-19"/>
    <n v="1"/>
    <n v="9"/>
    <d v="2019-11-22T00:00:00"/>
    <x v="18"/>
    <x v="2"/>
  </r>
  <r>
    <x v="3"/>
    <x v="0"/>
    <x v="1"/>
    <s v="2019"/>
    <n v="5518.45"/>
    <n v="813.25"/>
    <s v="Nov-19"/>
    <n v="1"/>
    <n v="6"/>
    <d v="2019-11-22T00:00:00"/>
    <x v="18"/>
    <x v="0"/>
  </r>
  <r>
    <x v="0"/>
    <x v="3"/>
    <x v="1"/>
    <s v="2019"/>
    <n v="2749.68"/>
    <n v="-137.47999999999999"/>
    <s v="Nov-19"/>
    <n v="1"/>
    <n v="6"/>
    <d v="2019-11-22T00:00:00"/>
    <x v="18"/>
    <x v="3"/>
  </r>
  <r>
    <x v="3"/>
    <x v="1"/>
    <x v="0"/>
    <s v="2019"/>
    <n v="2864.25"/>
    <n v="1082.05"/>
    <s v="Nov-19"/>
    <n v="1"/>
    <n v="8"/>
    <d v="2019-11-22T00:00:00"/>
    <x v="18"/>
    <x v="1"/>
  </r>
  <r>
    <x v="3"/>
    <x v="4"/>
    <x v="1"/>
    <s v="2019"/>
    <n v="6825.96"/>
    <n v="2351.16"/>
    <s v="Nov-19"/>
    <n v="1"/>
    <n v="2"/>
    <d v="2019-11-23T00:00:00"/>
    <x v="18"/>
    <x v="4"/>
  </r>
  <r>
    <x v="3"/>
    <x v="0"/>
    <x v="1"/>
    <s v="2019"/>
    <n v="4812.2700000000004"/>
    <n v="849.22"/>
    <s v="Nov-19"/>
    <n v="1"/>
    <n v="2"/>
    <d v="2019-11-23T00:00:00"/>
    <x v="18"/>
    <x v="0"/>
  </r>
  <r>
    <x v="3"/>
    <x v="4"/>
    <x v="0"/>
    <s v="2019"/>
    <n v="5381.77"/>
    <n v="-0.04"/>
    <s v="Nov-19"/>
    <n v="1"/>
    <n v="8"/>
    <d v="2019-11-23T00:00:00"/>
    <x v="18"/>
    <x v="4"/>
  </r>
  <r>
    <x v="3"/>
    <x v="0"/>
    <x v="1"/>
    <s v="2019"/>
    <n v="29340.639999999999"/>
    <n v="9248.64"/>
    <s v="Nov-19"/>
    <n v="1"/>
    <n v="5"/>
    <d v="2019-11-23T00:00:00"/>
    <x v="18"/>
    <x v="0"/>
  </r>
  <r>
    <x v="2"/>
    <x v="1"/>
    <x v="1"/>
    <s v="2019"/>
    <n v="2524.56"/>
    <n v="536.46"/>
    <s v="Nov-19"/>
    <n v="1"/>
    <n v="2"/>
    <d v="2019-11-23T00:00:00"/>
    <x v="18"/>
    <x v="1"/>
  </r>
  <r>
    <x v="0"/>
    <x v="0"/>
    <x v="1"/>
    <s v="2019"/>
    <n v="1640.16"/>
    <n v="829.72"/>
    <s v="Nov-19"/>
    <n v="1"/>
    <n v="3"/>
    <d v="2019-11-23T00:00:00"/>
    <x v="18"/>
    <x v="0"/>
  </r>
  <r>
    <x v="2"/>
    <x v="3"/>
    <x v="1"/>
    <s v="2019"/>
    <n v="2966.76"/>
    <n v="1417.44"/>
    <s v="Nov-19"/>
    <n v="1"/>
    <n v="6"/>
    <d v="2019-11-23T00:00:00"/>
    <x v="18"/>
    <x v="3"/>
  </r>
  <r>
    <x v="2"/>
    <x v="1"/>
    <x v="0"/>
    <s v="2019"/>
    <n v="10862.04"/>
    <n v="1267.21"/>
    <s v="Nov-19"/>
    <n v="1"/>
    <n v="9"/>
    <d v="2019-11-23T00:00:00"/>
    <x v="18"/>
    <x v="1"/>
  </r>
  <r>
    <x v="3"/>
    <x v="2"/>
    <x v="0"/>
    <s v="2019"/>
    <n v="35498.61"/>
    <n v="12621.7"/>
    <s v="Nov-19"/>
    <n v="1"/>
    <n v="8"/>
    <d v="2019-11-23T00:00:00"/>
    <x v="18"/>
    <x v="2"/>
  </r>
  <r>
    <x v="0"/>
    <x v="1"/>
    <x v="1"/>
    <s v="2019"/>
    <n v="17752.32"/>
    <n v="3473.27"/>
    <s v="Nov-19"/>
    <n v="1"/>
    <n v="4"/>
    <d v="2019-11-24T00:00:00"/>
    <x v="18"/>
    <x v="1"/>
  </r>
  <r>
    <x v="3"/>
    <x v="4"/>
    <x v="1"/>
    <s v="2019"/>
    <n v="581.55999999999995"/>
    <n v="199.4"/>
    <s v="Nov-19"/>
    <n v="1"/>
    <n v="5"/>
    <d v="2019-11-24T00:00:00"/>
    <x v="18"/>
    <x v="4"/>
  </r>
  <r>
    <x v="0"/>
    <x v="0"/>
    <x v="0"/>
    <s v="2019"/>
    <n v="8656.4"/>
    <n v="3735.92"/>
    <s v="Nov-19"/>
    <n v="1"/>
    <n v="10"/>
    <d v="2019-11-24T00:00:00"/>
    <x v="18"/>
    <x v="0"/>
  </r>
  <r>
    <x v="3"/>
    <x v="0"/>
    <x v="1"/>
    <s v="2019"/>
    <n v="10165.57"/>
    <n v="1435.12"/>
    <s v="Nov-19"/>
    <n v="1"/>
    <n v="6"/>
    <d v="2019-11-24T00:00:00"/>
    <x v="18"/>
    <x v="0"/>
  </r>
  <r>
    <x v="0"/>
    <x v="0"/>
    <x v="0"/>
    <s v="2019"/>
    <n v="2692.4"/>
    <n v="1558.76"/>
    <s v="Nov-19"/>
    <n v="1"/>
    <n v="9"/>
    <d v="2019-11-24T00:00:00"/>
    <x v="18"/>
    <x v="0"/>
  </r>
  <r>
    <x v="0"/>
    <x v="3"/>
    <x v="1"/>
    <s v="2019"/>
    <n v="3183.84"/>
    <n v="1627.28"/>
    <s v="Nov-19"/>
    <n v="1"/>
    <n v="4"/>
    <d v="2019-11-24T00:00:00"/>
    <x v="18"/>
    <x v="3"/>
  </r>
  <r>
    <x v="3"/>
    <x v="2"/>
    <x v="1"/>
    <s v="2019"/>
    <n v="1029.3900000000001"/>
    <n v="268.54000000000002"/>
    <s v="Nov-19"/>
    <n v="1"/>
    <n v="6"/>
    <d v="2019-11-24T00:00:00"/>
    <x v="18"/>
    <x v="2"/>
  </r>
  <r>
    <x v="1"/>
    <x v="3"/>
    <x v="1"/>
    <s v="2019"/>
    <n v="4684.6400000000003"/>
    <n v="1528.68"/>
    <s v="Nov-19"/>
    <n v="1"/>
    <n v="3"/>
    <d v="2019-11-24T00:00:00"/>
    <x v="18"/>
    <x v="3"/>
  </r>
  <r>
    <x v="3"/>
    <x v="0"/>
    <x v="1"/>
    <s v="2019"/>
    <n v="1072.54"/>
    <n v="303.10000000000002"/>
    <s v="Nov-19"/>
    <n v="1"/>
    <n v="1"/>
    <d v="2019-11-24T00:00:00"/>
    <x v="18"/>
    <x v="0"/>
  </r>
  <r>
    <x v="3"/>
    <x v="4"/>
    <x v="1"/>
    <s v="2019"/>
    <n v="4869.22"/>
    <n v="1742.67"/>
    <s v="Nov-19"/>
    <n v="1"/>
    <n v="3"/>
    <d v="2019-11-24T00:00:00"/>
    <x v="18"/>
    <x v="4"/>
  </r>
  <r>
    <x v="3"/>
    <x v="1"/>
    <x v="1"/>
    <s v="2019"/>
    <n v="25241.58"/>
    <n v="8230.9500000000007"/>
    <s v="Nov-19"/>
    <n v="1"/>
    <n v="1"/>
    <d v="2019-11-24T00:00:00"/>
    <x v="18"/>
    <x v="1"/>
  </r>
  <r>
    <x v="0"/>
    <x v="1"/>
    <x v="1"/>
    <s v="2019"/>
    <n v="9837.74"/>
    <n v="4063.4"/>
    <s v="Nov-19"/>
    <n v="1"/>
    <n v="2"/>
    <d v="2019-11-24T00:00:00"/>
    <x v="18"/>
    <x v="1"/>
  </r>
  <r>
    <x v="3"/>
    <x v="1"/>
    <x v="0"/>
    <s v="2019"/>
    <n v="16766.080000000002"/>
    <n v="7836.32"/>
    <s v="Nov-19"/>
    <n v="1"/>
    <n v="9"/>
    <d v="2019-11-24T00:00:00"/>
    <x v="18"/>
    <x v="1"/>
  </r>
  <r>
    <x v="3"/>
    <x v="2"/>
    <x v="1"/>
    <s v="2019"/>
    <n v="12029.85"/>
    <n v="1646.2"/>
    <s v="Nov-19"/>
    <n v="1"/>
    <n v="5"/>
    <d v="2019-11-25T00:00:00"/>
    <x v="18"/>
    <x v="2"/>
  </r>
  <r>
    <x v="1"/>
    <x v="2"/>
    <x v="0"/>
    <s v="2019"/>
    <n v="28799.279999999999"/>
    <n v="10239.76"/>
    <s v="Nov-19"/>
    <n v="1"/>
    <n v="8"/>
    <d v="2019-11-25T00:00:00"/>
    <x v="18"/>
    <x v="2"/>
  </r>
  <r>
    <x v="1"/>
    <x v="3"/>
    <x v="1"/>
    <s v="2019"/>
    <n v="3365.54"/>
    <n v="1865.68"/>
    <s v="Nov-19"/>
    <n v="1"/>
    <n v="5"/>
    <d v="2019-11-25T00:00:00"/>
    <x v="18"/>
    <x v="3"/>
  </r>
  <r>
    <x v="3"/>
    <x v="0"/>
    <x v="0"/>
    <s v="2019"/>
    <n v="33912.720000000001"/>
    <n v="18919.740000000002"/>
    <s v="Nov-19"/>
    <n v="1"/>
    <n v="10"/>
    <d v="2019-11-25T00:00:00"/>
    <x v="18"/>
    <x v="0"/>
  </r>
  <r>
    <x v="0"/>
    <x v="0"/>
    <x v="0"/>
    <s v="2019"/>
    <n v="3036.1"/>
    <n v="703.09"/>
    <s v="Nov-19"/>
    <n v="1"/>
    <n v="8"/>
    <d v="2019-11-25T00:00:00"/>
    <x v="18"/>
    <x v="0"/>
  </r>
  <r>
    <x v="0"/>
    <x v="5"/>
    <x v="1"/>
    <s v="2019"/>
    <n v="4643.1000000000004"/>
    <n v="1005.97"/>
    <s v="Nov-19"/>
    <n v="1"/>
    <n v="6"/>
    <d v="2019-11-25T00:00:00"/>
    <x v="18"/>
    <x v="5"/>
  </r>
  <r>
    <x v="3"/>
    <x v="1"/>
    <x v="1"/>
    <s v="2019"/>
    <n v="20368"/>
    <n v="6860.8"/>
    <s v="Nov-19"/>
    <n v="1"/>
    <n v="3"/>
    <d v="2019-11-25T00:00:00"/>
    <x v="18"/>
    <x v="1"/>
  </r>
  <r>
    <x v="3"/>
    <x v="2"/>
    <x v="1"/>
    <s v="2019"/>
    <n v="621.76"/>
    <n v="85.49"/>
    <s v="Nov-19"/>
    <n v="1"/>
    <n v="5"/>
    <d v="2019-11-26T00:00:00"/>
    <x v="18"/>
    <x v="2"/>
  </r>
  <r>
    <x v="2"/>
    <x v="1"/>
    <x v="1"/>
    <s v="2019"/>
    <n v="10669.88"/>
    <n v="5102.99"/>
    <s v="Nov-19"/>
    <n v="1"/>
    <n v="4"/>
    <d v="2019-11-26T00:00:00"/>
    <x v="18"/>
    <x v="1"/>
  </r>
  <r>
    <x v="3"/>
    <x v="4"/>
    <x v="1"/>
    <s v="2019"/>
    <n v="3605.94"/>
    <n v="1282.1199999999999"/>
    <s v="Nov-19"/>
    <n v="1"/>
    <n v="2"/>
    <d v="2019-11-26T00:00:00"/>
    <x v="18"/>
    <x v="4"/>
  </r>
  <r>
    <x v="1"/>
    <x v="1"/>
    <x v="1"/>
    <s v="2019"/>
    <n v="27949.05"/>
    <n v="13664"/>
    <s v="Nov-19"/>
    <n v="1"/>
    <n v="5"/>
    <d v="2019-11-26T00:00:00"/>
    <x v="18"/>
    <x v="1"/>
  </r>
  <r>
    <x v="0"/>
    <x v="2"/>
    <x v="0"/>
    <s v="2019"/>
    <n v="17153.669999999998"/>
    <n v="2889"/>
    <s v="Nov-19"/>
    <n v="1"/>
    <n v="8"/>
    <d v="2019-11-26T00:00:00"/>
    <x v="18"/>
    <x v="2"/>
  </r>
  <r>
    <x v="3"/>
    <x v="3"/>
    <x v="1"/>
    <s v="2019"/>
    <n v="572.85"/>
    <n v="217.08"/>
    <s v="Nov-19"/>
    <n v="1"/>
    <n v="7"/>
    <d v="2019-11-26T00:00:00"/>
    <x v="18"/>
    <x v="3"/>
  </r>
  <r>
    <x v="0"/>
    <x v="3"/>
    <x v="1"/>
    <s v="2019"/>
    <n v="11708.92"/>
    <n v="4270.28"/>
    <s v="Nov-19"/>
    <n v="1"/>
    <n v="5"/>
    <d v="2019-11-26T00:00:00"/>
    <x v="18"/>
    <x v="3"/>
  </r>
  <r>
    <x v="0"/>
    <x v="2"/>
    <x v="1"/>
    <s v="2019"/>
    <n v="19256.34"/>
    <n v="3558.22"/>
    <s v="Nov-19"/>
    <n v="1"/>
    <n v="4"/>
    <d v="2019-11-26T00:00:00"/>
    <x v="18"/>
    <x v="2"/>
  </r>
  <r>
    <x v="3"/>
    <x v="0"/>
    <x v="1"/>
    <s v="2019"/>
    <n v="30316.16"/>
    <n v="10231.69"/>
    <s v="Nov-19"/>
    <n v="1"/>
    <n v="2"/>
    <d v="2019-11-26T00:00:00"/>
    <x v="18"/>
    <x v="0"/>
  </r>
  <r>
    <x v="0"/>
    <x v="5"/>
    <x v="1"/>
    <s v="2019"/>
    <n v="2428.08"/>
    <n v="607.02"/>
    <s v="Nov-19"/>
    <n v="1"/>
    <n v="7"/>
    <d v="2019-11-27T00:00:00"/>
    <x v="18"/>
    <x v="5"/>
  </r>
  <r>
    <x v="3"/>
    <x v="2"/>
    <x v="1"/>
    <s v="2019"/>
    <n v="11418.81"/>
    <n v="3846.33"/>
    <s v="Nov-19"/>
    <n v="1"/>
    <n v="5"/>
    <d v="2019-11-27T00:00:00"/>
    <x v="18"/>
    <x v="2"/>
  </r>
  <r>
    <x v="3"/>
    <x v="0"/>
    <x v="1"/>
    <s v="2019"/>
    <n v="5122.28"/>
    <n v="1002.17"/>
    <s v="Nov-19"/>
    <n v="1"/>
    <n v="4"/>
    <d v="2019-11-27T00:00:00"/>
    <x v="18"/>
    <x v="0"/>
  </r>
  <r>
    <x v="0"/>
    <x v="0"/>
    <x v="1"/>
    <s v="2019"/>
    <n v="13437.52"/>
    <n v="1752.72"/>
    <s v="Nov-19"/>
    <n v="1"/>
    <n v="5"/>
    <d v="2019-11-27T00:00:00"/>
    <x v="18"/>
    <x v="0"/>
  </r>
  <r>
    <x v="3"/>
    <x v="4"/>
    <x v="1"/>
    <s v="2019"/>
    <n v="1200.6400000000001"/>
    <n v="405.2"/>
    <s v="Nov-19"/>
    <n v="1"/>
    <n v="7"/>
    <d v="2019-11-27T00:00:00"/>
    <x v="18"/>
    <x v="4"/>
  </r>
  <r>
    <x v="1"/>
    <x v="1"/>
    <x v="1"/>
    <s v="2019"/>
    <n v="3376.8"/>
    <n v="337.7"/>
    <s v="Nov-19"/>
    <n v="1"/>
    <n v="2"/>
    <d v="2019-11-27T00:00:00"/>
    <x v="18"/>
    <x v="1"/>
  </r>
  <r>
    <x v="0"/>
    <x v="3"/>
    <x v="1"/>
    <s v="2019"/>
    <n v="4641.49"/>
    <n v="1614.43"/>
    <s v="Nov-19"/>
    <n v="1"/>
    <n v="1"/>
    <d v="2019-11-27T00:00:00"/>
    <x v="18"/>
    <x v="3"/>
  </r>
  <r>
    <x v="3"/>
    <x v="2"/>
    <x v="0"/>
    <s v="2019"/>
    <n v="728.96"/>
    <n v="128.63999999999999"/>
    <s v="Nov-19"/>
    <n v="1"/>
    <n v="10"/>
    <d v="2019-11-27T00:00:00"/>
    <x v="18"/>
    <x v="2"/>
  </r>
  <r>
    <x v="3"/>
    <x v="4"/>
    <x v="1"/>
    <s v="2019"/>
    <n v="12081.44"/>
    <n v="2757.72"/>
    <s v="Nov-19"/>
    <n v="1"/>
    <n v="6"/>
    <d v="2019-11-27T00:00:00"/>
    <x v="18"/>
    <x v="4"/>
  </r>
  <r>
    <x v="2"/>
    <x v="0"/>
    <x v="0"/>
    <s v="2019"/>
    <n v="3106.66"/>
    <n v="1452.04"/>
    <s v="Nov-19"/>
    <n v="1"/>
    <n v="9"/>
    <d v="2019-11-27T00:00:00"/>
    <x v="18"/>
    <x v="0"/>
  </r>
  <r>
    <x v="0"/>
    <x v="5"/>
    <x v="1"/>
    <s v="2019"/>
    <n v="3667.58"/>
    <n v="677.7"/>
    <s v="Nov-19"/>
    <n v="1"/>
    <n v="4"/>
    <d v="2019-11-27T00:00:00"/>
    <x v="18"/>
    <x v="5"/>
  </r>
  <r>
    <x v="0"/>
    <x v="0"/>
    <x v="0"/>
    <s v="2019"/>
    <n v="34247.18"/>
    <n v="4839.26"/>
    <s v="Nov-19"/>
    <n v="1"/>
    <n v="8"/>
    <d v="2019-11-27T00:00:00"/>
    <x v="18"/>
    <x v="0"/>
  </r>
  <r>
    <x v="3"/>
    <x v="2"/>
    <x v="1"/>
    <s v="2019"/>
    <n v="7840.61"/>
    <n v="1704.45"/>
    <s v="Nov-19"/>
    <n v="1"/>
    <n v="6"/>
    <d v="2019-11-28T00:00:00"/>
    <x v="18"/>
    <x v="2"/>
  </r>
  <r>
    <x v="1"/>
    <x v="4"/>
    <x v="0"/>
    <s v="2019"/>
    <n v="4154"/>
    <n v="986.55"/>
    <s v="Nov-19"/>
    <n v="1"/>
    <n v="8"/>
    <d v="2019-11-28T00:00:00"/>
    <x v="18"/>
    <x v="4"/>
  </r>
  <r>
    <x v="0"/>
    <x v="1"/>
    <x v="1"/>
    <s v="2019"/>
    <n v="17655.84"/>
    <n v="8239.3799999999992"/>
    <s v="Nov-19"/>
    <n v="1"/>
    <n v="3"/>
    <d v="2019-11-28T00:00:00"/>
    <x v="18"/>
    <x v="1"/>
  </r>
  <r>
    <x v="2"/>
    <x v="1"/>
    <x v="0"/>
    <s v="2019"/>
    <n v="3642.12"/>
    <n v="1537.8"/>
    <s v="Nov-19"/>
    <n v="1"/>
    <n v="9"/>
    <d v="2019-11-28T00:00:00"/>
    <x v="18"/>
    <x v="1"/>
  </r>
  <r>
    <x v="2"/>
    <x v="0"/>
    <x v="1"/>
    <s v="2019"/>
    <n v="21564.62"/>
    <n v="3631.95"/>
    <s v="Nov-19"/>
    <n v="1"/>
    <n v="4"/>
    <d v="2019-11-28T00:00:00"/>
    <x v="18"/>
    <x v="0"/>
  </r>
  <r>
    <x v="1"/>
    <x v="1"/>
    <x v="0"/>
    <s v="2019"/>
    <n v="3271.61"/>
    <n v="1584.15"/>
    <s v="Nov-19"/>
    <n v="1"/>
    <n v="10"/>
    <d v="2019-11-28T00:00:00"/>
    <x v="18"/>
    <x v="1"/>
  </r>
  <r>
    <x v="0"/>
    <x v="3"/>
    <x v="1"/>
    <s v="2019"/>
    <n v="7335.16"/>
    <n v="1514.86"/>
    <s v="Nov-19"/>
    <n v="1"/>
    <n v="1"/>
    <d v="2019-11-28T00:00:00"/>
    <x v="18"/>
    <x v="3"/>
  </r>
  <r>
    <x v="0"/>
    <x v="3"/>
    <x v="1"/>
    <s v="2019"/>
    <n v="4407.93"/>
    <n v="570.45000000000005"/>
    <s v="Nov-19"/>
    <n v="1"/>
    <n v="5"/>
    <d v="2019-11-29T00:00:00"/>
    <x v="18"/>
    <x v="3"/>
  </r>
  <r>
    <x v="0"/>
    <x v="4"/>
    <x v="0"/>
    <s v="2019"/>
    <n v="554.76"/>
    <n v="235.17"/>
    <s v="Nov-19"/>
    <n v="1"/>
    <n v="8"/>
    <d v="2019-11-29T00:00:00"/>
    <x v="18"/>
    <x v="4"/>
  </r>
  <r>
    <x v="1"/>
    <x v="2"/>
    <x v="1"/>
    <s v="2019"/>
    <n v="825.77"/>
    <n v="242.88"/>
    <s v="Nov-19"/>
    <n v="1"/>
    <n v="1"/>
    <d v="2019-11-29T00:00:00"/>
    <x v="18"/>
    <x v="2"/>
  </r>
  <r>
    <x v="3"/>
    <x v="3"/>
    <x v="1"/>
    <s v="2019"/>
    <n v="2682.68"/>
    <n v="306.60000000000002"/>
    <s v="Nov-19"/>
    <n v="1"/>
    <n v="5"/>
    <d v="2019-11-29T00:00:00"/>
    <x v="18"/>
    <x v="3"/>
  </r>
  <r>
    <x v="3"/>
    <x v="5"/>
    <x v="0"/>
    <s v="2019"/>
    <n v="18974.400000000001"/>
    <n v="4427.3599999999997"/>
    <s v="Nov-19"/>
    <n v="1"/>
    <n v="9"/>
    <d v="2019-11-29T00:00:00"/>
    <x v="18"/>
    <x v="5"/>
  </r>
  <r>
    <x v="0"/>
    <x v="0"/>
    <x v="0"/>
    <s v="2019"/>
    <n v="991.6"/>
    <n v="285.08"/>
    <s v="Nov-19"/>
    <n v="1"/>
    <n v="8"/>
    <d v="2019-11-29T00:00:00"/>
    <x v="18"/>
    <x v="0"/>
  </r>
  <r>
    <x v="1"/>
    <x v="0"/>
    <x v="1"/>
    <s v="2019"/>
    <n v="21360.94"/>
    <n v="4497.0200000000004"/>
    <s v="Nov-19"/>
    <n v="1"/>
    <n v="3"/>
    <d v="2019-11-29T00:00:00"/>
    <x v="18"/>
    <x v="0"/>
  </r>
  <r>
    <x v="0"/>
    <x v="0"/>
    <x v="1"/>
    <s v="2019"/>
    <n v="3531.97"/>
    <n v="1650.81"/>
    <s v="Nov-19"/>
    <n v="1"/>
    <n v="5"/>
    <d v="2019-11-29T00:00:00"/>
    <x v="18"/>
    <x v="0"/>
  </r>
  <r>
    <x v="2"/>
    <x v="2"/>
    <x v="0"/>
    <s v="2019"/>
    <n v="4786.4799999999996"/>
    <n v="2166.52"/>
    <s v="Nov-19"/>
    <n v="1"/>
    <n v="10"/>
    <d v="2019-11-29T00:00:00"/>
    <x v="18"/>
    <x v="2"/>
  </r>
  <r>
    <x v="0"/>
    <x v="0"/>
    <x v="1"/>
    <s v="2019"/>
    <n v="954.75"/>
    <n v="381.9"/>
    <s v="Nov-19"/>
    <n v="1"/>
    <n v="2"/>
    <d v="2019-11-29T00:00:00"/>
    <x v="18"/>
    <x v="0"/>
  </r>
  <r>
    <x v="1"/>
    <x v="3"/>
    <x v="1"/>
    <s v="2019"/>
    <n v="8064.45"/>
    <n v="1527.99"/>
    <s v="Nov-19"/>
    <n v="1"/>
    <n v="3"/>
    <d v="2019-11-29T00:00:00"/>
    <x v="18"/>
    <x v="3"/>
  </r>
  <r>
    <x v="2"/>
    <x v="1"/>
    <x v="0"/>
    <s v="2019"/>
    <n v="18516.66"/>
    <n v="9057.06"/>
    <s v="Nov-19"/>
    <n v="1"/>
    <n v="8"/>
    <d v="2019-11-29T00:00:00"/>
    <x v="18"/>
    <x v="1"/>
  </r>
  <r>
    <x v="2"/>
    <x v="3"/>
    <x v="1"/>
    <s v="2019"/>
    <n v="13351.22"/>
    <n v="5369.48"/>
    <s v="Nov-19"/>
    <n v="1"/>
    <n v="1"/>
    <d v="2019-11-30T00:00:00"/>
    <x v="18"/>
    <x v="3"/>
  </r>
  <r>
    <x v="0"/>
    <x v="3"/>
    <x v="0"/>
    <s v="2019"/>
    <n v="2995.7"/>
    <n v="846.62"/>
    <s v="Nov-19"/>
    <n v="1"/>
    <n v="9"/>
    <d v="2019-11-30T00:00:00"/>
    <x v="18"/>
    <x v="3"/>
  </r>
  <r>
    <x v="3"/>
    <x v="4"/>
    <x v="1"/>
    <s v="2019"/>
    <n v="15466.95"/>
    <n v="5843.07"/>
    <s v="Nov-19"/>
    <n v="1"/>
    <n v="2"/>
    <d v="2019-11-30T00:00:00"/>
    <x v="18"/>
    <x v="4"/>
  </r>
  <r>
    <x v="3"/>
    <x v="4"/>
    <x v="0"/>
    <s v="2019"/>
    <n v="1200.6400000000001"/>
    <n v="345.17"/>
    <s v="Nov-19"/>
    <n v="1"/>
    <n v="8"/>
    <d v="2019-11-30T00:00:00"/>
    <x v="18"/>
    <x v="4"/>
  </r>
  <r>
    <x v="3"/>
    <x v="2"/>
    <x v="0"/>
    <s v="2019"/>
    <n v="5738.68"/>
    <n v="2058.4299999999998"/>
    <s v="Nov-19"/>
    <n v="1"/>
    <n v="9"/>
    <d v="2019-11-30T00:00:00"/>
    <x v="18"/>
    <x v="2"/>
  </r>
  <r>
    <x v="2"/>
    <x v="3"/>
    <x v="1"/>
    <s v="2019"/>
    <n v="3036.1"/>
    <n v="1118.56"/>
    <s v="Nov-19"/>
    <n v="1"/>
    <n v="1"/>
    <d v="2019-11-30T00:00:00"/>
    <x v="18"/>
    <x v="3"/>
  </r>
  <r>
    <x v="0"/>
    <x v="2"/>
    <x v="0"/>
    <s v="2019"/>
    <n v="5964"/>
    <n v="2071.6999999999998"/>
    <s v="Nov-19"/>
    <n v="1"/>
    <n v="10"/>
    <d v="2019-11-30T00:00:00"/>
    <x v="18"/>
    <x v="2"/>
  </r>
  <r>
    <x v="2"/>
    <x v="0"/>
    <x v="1"/>
    <s v="2019"/>
    <n v="3690.36"/>
    <n v="217.08"/>
    <s v="Nov-19"/>
    <n v="1"/>
    <n v="1"/>
    <d v="2019-11-30T00:00:00"/>
    <x v="18"/>
    <x v="0"/>
  </r>
  <r>
    <x v="3"/>
    <x v="1"/>
    <x v="1"/>
    <s v="2019"/>
    <n v="25888.799999999999"/>
    <n v="862.96"/>
    <s v="Nov-19"/>
    <n v="1"/>
    <n v="4"/>
    <d v="2019-11-30T00:00:00"/>
    <x v="18"/>
    <x v="1"/>
  </r>
  <r>
    <x v="1"/>
    <x v="0"/>
    <x v="0"/>
    <s v="2019"/>
    <n v="1559.42"/>
    <n v="722.23"/>
    <s v="Nov-19"/>
    <n v="1"/>
    <n v="9"/>
    <d v="2019-11-30T00:00:00"/>
    <x v="18"/>
    <x v="0"/>
  </r>
  <r>
    <x v="3"/>
    <x v="0"/>
    <x v="1"/>
    <s v="2019"/>
    <n v="5399.66"/>
    <n v="2934.62"/>
    <s v="Dec-19"/>
    <n v="1"/>
    <n v="6"/>
    <d v="2019-12-01T00:00:00"/>
    <x v="19"/>
    <x v="0"/>
  </r>
  <r>
    <x v="3"/>
    <x v="0"/>
    <x v="1"/>
    <s v="2019"/>
    <n v="1222.08"/>
    <n v="290.22000000000003"/>
    <s v="Dec-19"/>
    <n v="1"/>
    <n v="5"/>
    <d v="2019-12-01T00:00:00"/>
    <x v="19"/>
    <x v="0"/>
  </r>
  <r>
    <x v="2"/>
    <x v="0"/>
    <x v="1"/>
    <s v="2019"/>
    <n v="7016.24"/>
    <n v="-350.84"/>
    <s v="Dec-19"/>
    <n v="1"/>
    <n v="4"/>
    <d v="2019-12-01T00:00:00"/>
    <x v="19"/>
    <x v="0"/>
  </r>
  <r>
    <x v="1"/>
    <x v="4"/>
    <x v="0"/>
    <s v="2019"/>
    <n v="8087.17"/>
    <n v="1582.29"/>
    <s v="Dec-19"/>
    <n v="1"/>
    <n v="10"/>
    <d v="2019-12-01T00:00:00"/>
    <x v="19"/>
    <x v="4"/>
  </r>
  <r>
    <x v="0"/>
    <x v="4"/>
    <x v="0"/>
    <s v="2019"/>
    <n v="3895.65"/>
    <n v="1524.37"/>
    <s v="Dec-19"/>
    <n v="1"/>
    <n v="10"/>
    <d v="2019-12-01T00:00:00"/>
    <x v="19"/>
    <x v="4"/>
  </r>
  <r>
    <x v="3"/>
    <x v="2"/>
    <x v="0"/>
    <s v="2019"/>
    <n v="1527.6"/>
    <n v="466.32"/>
    <s v="Dec-19"/>
    <n v="1"/>
    <n v="10"/>
    <d v="2019-12-01T00:00:00"/>
    <x v="19"/>
    <x v="2"/>
  </r>
  <r>
    <x v="3"/>
    <x v="1"/>
    <x v="1"/>
    <s v="2019"/>
    <n v="3846.34"/>
    <n v="376.26"/>
    <s v="Dec-19"/>
    <n v="1"/>
    <n v="5"/>
    <d v="2019-12-01T00:00:00"/>
    <x v="19"/>
    <x v="1"/>
  </r>
  <r>
    <x v="0"/>
    <x v="2"/>
    <x v="0"/>
    <s v="2019"/>
    <n v="13442.88"/>
    <n v="6650.7"/>
    <s v="Dec-19"/>
    <n v="1"/>
    <n v="10"/>
    <d v="2019-12-01T00:00:00"/>
    <x v="19"/>
    <x v="2"/>
  </r>
  <r>
    <x v="3"/>
    <x v="0"/>
    <x v="0"/>
    <s v="2019"/>
    <n v="8747.52"/>
    <n v="4219.3999999999996"/>
    <s v="Dec-19"/>
    <n v="1"/>
    <n v="8"/>
    <d v="2019-12-01T00:00:00"/>
    <x v="19"/>
    <x v="0"/>
  </r>
  <r>
    <x v="0"/>
    <x v="1"/>
    <x v="1"/>
    <s v="2019"/>
    <n v="5060.18"/>
    <n v="2130.58"/>
    <s v="Dec-19"/>
    <n v="1"/>
    <n v="6"/>
    <d v="2019-12-02T00:00:00"/>
    <x v="19"/>
    <x v="1"/>
  </r>
  <r>
    <x v="0"/>
    <x v="0"/>
    <x v="1"/>
    <s v="2019"/>
    <n v="2183.19"/>
    <n v="298.75"/>
    <s v="Dec-19"/>
    <n v="1"/>
    <n v="4"/>
    <d v="2019-12-02T00:00:00"/>
    <x v="19"/>
    <x v="0"/>
  </r>
  <r>
    <x v="2"/>
    <x v="3"/>
    <x v="1"/>
    <s v="2019"/>
    <n v="5065.2"/>
    <n v="1069.32"/>
    <s v="Dec-19"/>
    <n v="1"/>
    <n v="3"/>
    <d v="2019-12-02T00:00:00"/>
    <x v="19"/>
    <x v="3"/>
  </r>
  <r>
    <x v="3"/>
    <x v="0"/>
    <x v="0"/>
    <s v="2019"/>
    <n v="6265.84"/>
    <n v="939.89"/>
    <s v="Dec-19"/>
    <n v="1"/>
    <n v="8"/>
    <d v="2019-12-02T00:00:00"/>
    <x v="19"/>
    <x v="0"/>
  </r>
  <r>
    <x v="0"/>
    <x v="5"/>
    <x v="1"/>
    <s v="2019"/>
    <n v="2637.12"/>
    <n v="747.2"/>
    <s v="Dec-19"/>
    <n v="1"/>
    <n v="7"/>
    <d v="2019-12-02T00:00:00"/>
    <x v="19"/>
    <x v="5"/>
  </r>
  <r>
    <x v="1"/>
    <x v="3"/>
    <x v="0"/>
    <s v="2019"/>
    <n v="13659.42"/>
    <n v="7572.06"/>
    <s v="Dec-19"/>
    <n v="1"/>
    <n v="9"/>
    <d v="2019-12-02T00:00:00"/>
    <x v="19"/>
    <x v="3"/>
  </r>
  <r>
    <x v="0"/>
    <x v="3"/>
    <x v="0"/>
    <s v="2019"/>
    <n v="16841.79"/>
    <n v="4963.91"/>
    <s v="Dec-19"/>
    <n v="1"/>
    <n v="10"/>
    <d v="2019-12-02T00:00:00"/>
    <x v="19"/>
    <x v="3"/>
  </r>
  <r>
    <x v="3"/>
    <x v="0"/>
    <x v="1"/>
    <s v="2019"/>
    <n v="7236"/>
    <n v="2814"/>
    <s v="Dec-19"/>
    <n v="1"/>
    <n v="6"/>
    <d v="2019-12-02T00:00:00"/>
    <x v="19"/>
    <x v="0"/>
  </r>
  <r>
    <x v="3"/>
    <x v="3"/>
    <x v="1"/>
    <s v="2019"/>
    <n v="5877.24"/>
    <n v="345.72"/>
    <s v="Dec-19"/>
    <n v="1"/>
    <n v="4"/>
    <d v="2019-12-03T00:00:00"/>
    <x v="19"/>
    <x v="3"/>
  </r>
  <r>
    <x v="3"/>
    <x v="0"/>
    <x v="0"/>
    <s v="2019"/>
    <n v="8401.7999999999993"/>
    <n v="4510.4399999999996"/>
    <s v="Dec-19"/>
    <n v="1"/>
    <n v="8"/>
    <d v="2019-12-03T00:00:00"/>
    <x v="19"/>
    <x v="0"/>
  </r>
  <r>
    <x v="2"/>
    <x v="2"/>
    <x v="1"/>
    <s v="2019"/>
    <n v="6262.62"/>
    <n v="2382.54"/>
    <s v="Dec-19"/>
    <n v="1"/>
    <n v="5"/>
    <d v="2019-12-03T00:00:00"/>
    <x v="19"/>
    <x v="2"/>
  </r>
  <r>
    <x v="0"/>
    <x v="0"/>
    <x v="1"/>
    <s v="2019"/>
    <n v="3071.28"/>
    <n v="51.19"/>
    <s v="Dec-19"/>
    <n v="1"/>
    <n v="1"/>
    <d v="2019-12-03T00:00:00"/>
    <x v="19"/>
    <x v="0"/>
  </r>
  <r>
    <x v="2"/>
    <x v="4"/>
    <x v="1"/>
    <s v="2019"/>
    <n v="5563.68"/>
    <n v="-278.2"/>
    <s v="Dec-19"/>
    <n v="1"/>
    <n v="5"/>
    <d v="2019-12-03T00:00:00"/>
    <x v="19"/>
    <x v="4"/>
  </r>
  <r>
    <x v="2"/>
    <x v="1"/>
    <x v="0"/>
    <s v="2019"/>
    <n v="2311.5"/>
    <n v="376.86"/>
    <s v="Dec-19"/>
    <n v="1"/>
    <n v="8"/>
    <d v="2019-12-03T00:00:00"/>
    <x v="19"/>
    <x v="1"/>
  </r>
  <r>
    <x v="0"/>
    <x v="2"/>
    <x v="1"/>
    <s v="2019"/>
    <n v="9583.68"/>
    <n v="-1118.08"/>
    <s v="Dec-19"/>
    <n v="1"/>
    <n v="5"/>
    <d v="2019-12-03T00:00:00"/>
    <x v="19"/>
    <x v="2"/>
  </r>
  <r>
    <x v="1"/>
    <x v="2"/>
    <x v="0"/>
    <s v="2019"/>
    <n v="19632.34"/>
    <n v="-1402.31"/>
    <s v="Dec-19"/>
    <n v="1"/>
    <n v="9"/>
    <d v="2019-12-03T00:00:00"/>
    <x v="19"/>
    <x v="2"/>
  </r>
  <r>
    <x v="3"/>
    <x v="1"/>
    <x v="0"/>
    <s v="2019"/>
    <n v="1998.61"/>
    <n v="631.13"/>
    <s v="Dec-19"/>
    <n v="1"/>
    <n v="8"/>
    <d v="2019-12-04T00:00:00"/>
    <x v="19"/>
    <x v="1"/>
  </r>
  <r>
    <x v="3"/>
    <x v="1"/>
    <x v="1"/>
    <s v="2019"/>
    <n v="3748.99"/>
    <n v="1223.3599999999999"/>
    <s v="Dec-19"/>
    <n v="1"/>
    <n v="4"/>
    <d v="2019-12-04T00:00:00"/>
    <x v="19"/>
    <x v="1"/>
  </r>
  <r>
    <x v="0"/>
    <x v="3"/>
    <x v="1"/>
    <s v="2019"/>
    <n v="2954.7"/>
    <n v="590.95000000000005"/>
    <s v="Dec-19"/>
    <n v="1"/>
    <n v="1"/>
    <d v="2019-12-04T00:00:00"/>
    <x v="19"/>
    <x v="3"/>
  </r>
  <r>
    <x v="0"/>
    <x v="2"/>
    <x v="0"/>
    <s v="2019"/>
    <n v="21598.66"/>
    <n v="9625.4599999999991"/>
    <s v="Dec-19"/>
    <n v="1"/>
    <n v="10"/>
    <d v="2019-12-04T00:00:00"/>
    <x v="19"/>
    <x v="2"/>
  </r>
  <r>
    <x v="3"/>
    <x v="0"/>
    <x v="1"/>
    <s v="2019"/>
    <n v="24312.959999999999"/>
    <n v="911.76"/>
    <s v="Dec-19"/>
    <n v="1"/>
    <n v="7"/>
    <d v="2019-12-04T00:00:00"/>
    <x v="19"/>
    <x v="0"/>
  </r>
  <r>
    <x v="3"/>
    <x v="2"/>
    <x v="1"/>
    <s v="2019"/>
    <n v="6874.2"/>
    <n v="763.8"/>
    <s v="Dec-19"/>
    <n v="1"/>
    <n v="1"/>
    <d v="2019-12-04T00:00:00"/>
    <x v="19"/>
    <x v="2"/>
  </r>
  <r>
    <x v="0"/>
    <x v="0"/>
    <x v="1"/>
    <s v="2019"/>
    <n v="3364.74"/>
    <n v="411.24"/>
    <s v="Dec-19"/>
    <n v="1"/>
    <n v="7"/>
    <d v="2019-12-04T00:00:00"/>
    <x v="19"/>
    <x v="0"/>
  </r>
  <r>
    <x v="1"/>
    <x v="0"/>
    <x v="1"/>
    <s v="2019"/>
    <n v="2151.37"/>
    <n v="1177.5899999999999"/>
    <s v="Dec-19"/>
    <n v="1"/>
    <n v="6"/>
    <d v="2019-12-04T00:00:00"/>
    <x v="19"/>
    <x v="0"/>
  </r>
  <r>
    <x v="3"/>
    <x v="0"/>
    <x v="1"/>
    <s v="2019"/>
    <n v="1389.58"/>
    <n v="32.700000000000003"/>
    <s v="Dec-19"/>
    <n v="1"/>
    <n v="3"/>
    <d v="2019-12-05T00:00:00"/>
    <x v="19"/>
    <x v="0"/>
  </r>
  <r>
    <x v="3"/>
    <x v="0"/>
    <x v="1"/>
    <s v="2019"/>
    <n v="2870.28"/>
    <n v="1485.78"/>
    <s v="Dec-19"/>
    <n v="1"/>
    <n v="6"/>
    <d v="2019-12-05T00:00:00"/>
    <x v="19"/>
    <x v="0"/>
  </r>
  <r>
    <x v="3"/>
    <x v="2"/>
    <x v="1"/>
    <s v="2019"/>
    <n v="6976.38"/>
    <n v="3365.08"/>
    <s v="Dec-19"/>
    <n v="1"/>
    <n v="5"/>
    <d v="2019-12-05T00:00:00"/>
    <x v="19"/>
    <x v="2"/>
  </r>
  <r>
    <x v="3"/>
    <x v="2"/>
    <x v="1"/>
    <s v="2019"/>
    <n v="8758.24"/>
    <n v="2765.76"/>
    <s v="Dec-19"/>
    <n v="1"/>
    <n v="6"/>
    <d v="2019-12-05T00:00:00"/>
    <x v="19"/>
    <x v="2"/>
  </r>
  <r>
    <x v="2"/>
    <x v="2"/>
    <x v="0"/>
    <s v="2019"/>
    <n v="41035.15"/>
    <n v="18141.87"/>
    <s v="Dec-19"/>
    <n v="1"/>
    <n v="9"/>
    <d v="2019-12-05T00:00:00"/>
    <x v="19"/>
    <x v="2"/>
  </r>
  <r>
    <x v="3"/>
    <x v="3"/>
    <x v="0"/>
    <s v="2019"/>
    <n v="40602.269999999997"/>
    <n v="4854.6000000000004"/>
    <s v="Dec-19"/>
    <n v="1"/>
    <n v="9"/>
    <d v="2019-12-05T00:00:00"/>
    <x v="19"/>
    <x v="3"/>
  </r>
  <r>
    <x v="1"/>
    <x v="3"/>
    <x v="1"/>
    <s v="2019"/>
    <n v="788.99"/>
    <n v="77.180000000000007"/>
    <s v="Dec-19"/>
    <n v="1"/>
    <n v="3"/>
    <d v="2019-12-05T00:00:00"/>
    <x v="19"/>
    <x v="3"/>
  </r>
  <r>
    <x v="1"/>
    <x v="0"/>
    <x v="1"/>
    <s v="2019"/>
    <n v="24248.639999999999"/>
    <n v="12124.32"/>
    <s v="Dec-19"/>
    <n v="1"/>
    <n v="2"/>
    <d v="2019-12-06T00:00:00"/>
    <x v="19"/>
    <x v="0"/>
  </r>
  <r>
    <x v="3"/>
    <x v="5"/>
    <x v="1"/>
    <s v="2019"/>
    <n v="763.8"/>
    <n v="385.92"/>
    <s v="Dec-19"/>
    <n v="1"/>
    <n v="6"/>
    <d v="2019-12-06T00:00:00"/>
    <x v="19"/>
    <x v="5"/>
  </r>
  <r>
    <x v="0"/>
    <x v="3"/>
    <x v="1"/>
    <s v="2019"/>
    <n v="2038.14"/>
    <n v="362.34"/>
    <s v="Dec-19"/>
    <n v="1"/>
    <n v="1"/>
    <d v="2019-12-06T00:00:00"/>
    <x v="19"/>
    <x v="3"/>
  </r>
  <r>
    <x v="0"/>
    <x v="0"/>
    <x v="1"/>
    <s v="2019"/>
    <n v="3144.31"/>
    <n v="1257.72"/>
    <s v="Dec-19"/>
    <n v="1"/>
    <n v="7"/>
    <d v="2019-12-06T00:00:00"/>
    <x v="19"/>
    <x v="0"/>
  </r>
  <r>
    <x v="0"/>
    <x v="1"/>
    <x v="0"/>
    <s v="2019"/>
    <n v="6193.14"/>
    <n v="3389.92"/>
    <s v="Dec-19"/>
    <n v="1"/>
    <n v="10"/>
    <d v="2019-12-06T00:00:00"/>
    <x v="19"/>
    <x v="1"/>
  </r>
  <r>
    <x v="0"/>
    <x v="4"/>
    <x v="0"/>
    <s v="2019"/>
    <n v="1632.12"/>
    <n v="629.53"/>
    <s v="Dec-19"/>
    <n v="1"/>
    <n v="8"/>
    <d v="2019-12-06T00:00:00"/>
    <x v="19"/>
    <x v="4"/>
  </r>
  <r>
    <x v="1"/>
    <x v="0"/>
    <x v="0"/>
    <s v="2019"/>
    <n v="31910.76"/>
    <n v="17728.2"/>
    <s v="Dec-19"/>
    <n v="1"/>
    <n v="8"/>
    <d v="2019-12-06T00:00:00"/>
    <x v="19"/>
    <x v="0"/>
  </r>
  <r>
    <x v="0"/>
    <x v="3"/>
    <x v="0"/>
    <s v="2019"/>
    <n v="2386.88"/>
    <n v="427.12"/>
    <s v="Dec-19"/>
    <n v="1"/>
    <n v="10"/>
    <d v="2019-12-06T00:00:00"/>
    <x v="19"/>
    <x v="3"/>
  </r>
  <r>
    <x v="2"/>
    <x v="1"/>
    <x v="1"/>
    <s v="2019"/>
    <n v="1311.19"/>
    <n v="745.31"/>
    <s v="Dec-19"/>
    <n v="1"/>
    <n v="4"/>
    <d v="2019-12-06T00:00:00"/>
    <x v="19"/>
    <x v="1"/>
  </r>
  <r>
    <x v="3"/>
    <x v="1"/>
    <x v="1"/>
    <s v="2019"/>
    <n v="17465.560000000001"/>
    <n v="6434.68"/>
    <s v="Dec-19"/>
    <n v="1"/>
    <n v="5"/>
    <d v="2019-12-07T00:00:00"/>
    <x v="19"/>
    <x v="1"/>
  </r>
  <r>
    <x v="3"/>
    <x v="3"/>
    <x v="1"/>
    <s v="2019"/>
    <n v="4123.18"/>
    <n v="1164.2"/>
    <s v="Dec-19"/>
    <n v="1"/>
    <n v="3"/>
    <d v="2019-12-07T00:00:00"/>
    <x v="19"/>
    <x v="3"/>
  </r>
  <r>
    <x v="1"/>
    <x v="2"/>
    <x v="1"/>
    <s v="2019"/>
    <n v="10669.88"/>
    <n v="927.8"/>
    <s v="Dec-19"/>
    <n v="1"/>
    <n v="4"/>
    <d v="2019-12-07T00:00:00"/>
    <x v="19"/>
    <x v="2"/>
  </r>
  <r>
    <x v="0"/>
    <x v="2"/>
    <x v="1"/>
    <s v="2019"/>
    <n v="1442.38"/>
    <n v="438.98"/>
    <s v="Dec-19"/>
    <n v="1"/>
    <n v="7"/>
    <d v="2019-12-07T00:00:00"/>
    <x v="19"/>
    <x v="2"/>
  </r>
  <r>
    <x v="1"/>
    <x v="1"/>
    <x v="0"/>
    <s v="2019"/>
    <n v="37625.06"/>
    <n v="11042.1"/>
    <s v="Dec-19"/>
    <n v="1"/>
    <n v="9"/>
    <d v="2019-12-07T00:00:00"/>
    <x v="19"/>
    <x v="1"/>
  </r>
  <r>
    <x v="3"/>
    <x v="3"/>
    <x v="1"/>
    <s v="2019"/>
    <n v="9768.6"/>
    <n v="3473.28"/>
    <s v="Dec-19"/>
    <n v="1"/>
    <n v="6"/>
    <d v="2019-12-07T00:00:00"/>
    <x v="19"/>
    <x v="3"/>
  </r>
  <r>
    <x v="3"/>
    <x v="0"/>
    <x v="1"/>
    <s v="2019"/>
    <n v="14435.82"/>
    <n v="3849.54"/>
    <s v="Dec-19"/>
    <n v="1"/>
    <n v="1"/>
    <d v="2019-12-07T00:00:00"/>
    <x v="19"/>
    <x v="0"/>
  </r>
  <r>
    <x v="0"/>
    <x v="2"/>
    <x v="1"/>
    <s v="2019"/>
    <n v="21931.51"/>
    <n v="5244.49"/>
    <s v="Dec-19"/>
    <n v="1"/>
    <n v="7"/>
    <d v="2019-12-08T00:00:00"/>
    <x v="19"/>
    <x v="2"/>
  </r>
  <r>
    <x v="1"/>
    <x v="3"/>
    <x v="1"/>
    <s v="2019"/>
    <n v="3166.42"/>
    <n v="707.78"/>
    <s v="Dec-19"/>
    <n v="1"/>
    <n v="6"/>
    <d v="2019-12-08T00:00:00"/>
    <x v="19"/>
    <x v="3"/>
  </r>
  <r>
    <x v="2"/>
    <x v="2"/>
    <x v="1"/>
    <s v="2019"/>
    <n v="2443.16"/>
    <n v="862.28"/>
    <s v="Dec-19"/>
    <n v="1"/>
    <n v="5"/>
    <d v="2019-12-08T00:00:00"/>
    <x v="19"/>
    <x v="2"/>
  </r>
  <r>
    <x v="0"/>
    <x v="0"/>
    <x v="0"/>
    <s v="2019"/>
    <n v="5102.72"/>
    <n v="-1093.44"/>
    <s v="Dec-19"/>
    <n v="1"/>
    <n v="8"/>
    <d v="2019-12-08T00:00:00"/>
    <x v="19"/>
    <x v="0"/>
  </r>
  <r>
    <x v="2"/>
    <x v="2"/>
    <x v="0"/>
    <s v="2019"/>
    <n v="5228.01"/>
    <n v="2767.77"/>
    <s v="Dec-19"/>
    <n v="1"/>
    <n v="10"/>
    <d v="2019-12-09T00:00:00"/>
    <x v="19"/>
    <x v="2"/>
  </r>
  <r>
    <x v="2"/>
    <x v="3"/>
    <x v="1"/>
    <s v="2019"/>
    <n v="16905.439999999999"/>
    <n v="9431.44"/>
    <s v="Dec-19"/>
    <n v="1"/>
    <n v="3"/>
    <d v="2019-12-09T00:00:00"/>
    <x v="19"/>
    <x v="3"/>
  </r>
  <r>
    <x v="3"/>
    <x v="2"/>
    <x v="0"/>
    <s v="2019"/>
    <n v="5660.16"/>
    <n v="353.76"/>
    <s v="Dec-19"/>
    <n v="1"/>
    <n v="9"/>
    <d v="2019-12-09T00:00:00"/>
    <x v="19"/>
    <x v="2"/>
  </r>
  <r>
    <x v="0"/>
    <x v="1"/>
    <x v="1"/>
    <s v="2019"/>
    <n v="20126.13"/>
    <n v="4972.3500000000004"/>
    <s v="Dec-19"/>
    <n v="1"/>
    <n v="5"/>
    <d v="2019-12-09T00:00:00"/>
    <x v="19"/>
    <x v="1"/>
  </r>
  <r>
    <x v="3"/>
    <x v="2"/>
    <x v="1"/>
    <s v="2019"/>
    <n v="6059.48"/>
    <n v="3061.66"/>
    <s v="Dec-19"/>
    <n v="1"/>
    <n v="6"/>
    <d v="2019-12-09T00:00:00"/>
    <x v="19"/>
    <x v="2"/>
  </r>
  <r>
    <x v="0"/>
    <x v="4"/>
    <x v="1"/>
    <s v="2019"/>
    <n v="3691.7"/>
    <n v="1360.1"/>
    <s v="Dec-19"/>
    <n v="1"/>
    <n v="7"/>
    <d v="2019-12-09T00:00:00"/>
    <x v="19"/>
    <x v="4"/>
  </r>
  <r>
    <x v="2"/>
    <x v="2"/>
    <x v="1"/>
    <s v="2019"/>
    <n v="12944.4"/>
    <n v="5768.7"/>
    <s v="Dec-19"/>
    <n v="1"/>
    <n v="4"/>
    <d v="2019-12-09T00:00:00"/>
    <x v="19"/>
    <x v="2"/>
  </r>
  <r>
    <x v="0"/>
    <x v="5"/>
    <x v="0"/>
    <s v="2019"/>
    <n v="18025.68"/>
    <n v="7969.26"/>
    <s v="Dec-19"/>
    <n v="1"/>
    <n v="9"/>
    <d v="2019-12-09T00:00:00"/>
    <x v="19"/>
    <x v="5"/>
  </r>
  <r>
    <x v="0"/>
    <x v="0"/>
    <x v="1"/>
    <s v="2019"/>
    <n v="10763.55"/>
    <n v="3165.75"/>
    <s v="Dec-19"/>
    <n v="1"/>
    <n v="5"/>
    <d v="2019-12-10T00:00:00"/>
    <x v="19"/>
    <x v="0"/>
  </r>
  <r>
    <x v="3"/>
    <x v="1"/>
    <x v="1"/>
    <s v="2019"/>
    <n v="512.54999999999995"/>
    <n v="241.2"/>
    <s v="Dec-19"/>
    <n v="1"/>
    <n v="6"/>
    <d v="2019-12-10T00:00:00"/>
    <x v="19"/>
    <x v="1"/>
  </r>
  <r>
    <x v="0"/>
    <x v="5"/>
    <x v="1"/>
    <s v="2019"/>
    <n v="1947.69"/>
    <n v="389.53"/>
    <s v="Dec-19"/>
    <n v="1"/>
    <n v="5"/>
    <d v="2019-12-10T00:00:00"/>
    <x v="19"/>
    <x v="5"/>
  </r>
  <r>
    <x v="3"/>
    <x v="0"/>
    <x v="1"/>
    <s v="2019"/>
    <n v="12821.12"/>
    <n v="6549.92"/>
    <s v="Dec-19"/>
    <n v="1"/>
    <n v="7"/>
    <d v="2019-12-10T00:00:00"/>
    <x v="19"/>
    <x v="0"/>
  </r>
  <r>
    <x v="3"/>
    <x v="1"/>
    <x v="0"/>
    <s v="2019"/>
    <n v="16335.27"/>
    <n v="1996.54"/>
    <s v="Dec-19"/>
    <n v="1"/>
    <n v="10"/>
    <d v="2019-12-10T00:00:00"/>
    <x v="19"/>
    <x v="1"/>
  </r>
  <r>
    <x v="3"/>
    <x v="3"/>
    <x v="0"/>
    <s v="2019"/>
    <n v="3883.32"/>
    <n v="499.28"/>
    <s v="Dec-19"/>
    <n v="1"/>
    <n v="9"/>
    <d v="2019-12-10T00:00:00"/>
    <x v="19"/>
    <x v="3"/>
  </r>
  <r>
    <x v="3"/>
    <x v="3"/>
    <x v="1"/>
    <s v="2019"/>
    <n v="651.24"/>
    <n v="43.42"/>
    <s v="Dec-19"/>
    <n v="1"/>
    <n v="1"/>
    <d v="2019-12-11T00:00:00"/>
    <x v="19"/>
    <x v="3"/>
  </r>
  <r>
    <x v="2"/>
    <x v="0"/>
    <x v="1"/>
    <s v="2019"/>
    <n v="7043.04"/>
    <n v="626.04"/>
    <s v="Dec-19"/>
    <n v="1"/>
    <n v="5"/>
    <d v="2019-12-11T00:00:00"/>
    <x v="19"/>
    <x v="0"/>
  </r>
  <r>
    <x v="0"/>
    <x v="3"/>
    <x v="1"/>
    <s v="2019"/>
    <n v="795.62"/>
    <n v="376.88"/>
    <s v="Dec-19"/>
    <n v="1"/>
    <n v="7"/>
    <d v="2019-12-11T00:00:00"/>
    <x v="19"/>
    <x v="3"/>
  </r>
  <r>
    <x v="3"/>
    <x v="3"/>
    <x v="1"/>
    <s v="2019"/>
    <n v="13215.62"/>
    <n v="6033.22"/>
    <s v="Dec-19"/>
    <n v="1"/>
    <n v="1"/>
    <d v="2019-12-11T00:00:00"/>
    <x v="19"/>
    <x v="3"/>
  </r>
  <r>
    <x v="3"/>
    <x v="2"/>
    <x v="1"/>
    <s v="2019"/>
    <n v="11094.19"/>
    <n v="2569.1799999999998"/>
    <s v="Dec-19"/>
    <n v="1"/>
    <n v="7"/>
    <d v="2019-12-11T00:00:00"/>
    <x v="19"/>
    <x v="2"/>
  </r>
  <r>
    <x v="3"/>
    <x v="2"/>
    <x v="0"/>
    <s v="2019"/>
    <n v="156.78"/>
    <n v="73.16"/>
    <s v="Dec-19"/>
    <n v="1"/>
    <n v="9"/>
    <d v="2019-12-11T00:00:00"/>
    <x v="19"/>
    <x v="2"/>
  </r>
  <r>
    <x v="0"/>
    <x v="1"/>
    <x v="1"/>
    <s v="2019"/>
    <n v="14664.96"/>
    <n v="3396.12"/>
    <s v="Dec-19"/>
    <n v="1"/>
    <n v="1"/>
    <d v="2019-12-11T00:00:00"/>
    <x v="19"/>
    <x v="1"/>
  </r>
  <r>
    <x v="0"/>
    <x v="0"/>
    <x v="1"/>
    <s v="2019"/>
    <n v="1479.36"/>
    <n v="691.44"/>
    <s v="Dec-19"/>
    <n v="1"/>
    <n v="3"/>
    <d v="2019-12-11T00:00:00"/>
    <x v="19"/>
    <x v="0"/>
  </r>
  <r>
    <x v="3"/>
    <x v="1"/>
    <x v="0"/>
    <s v="2019"/>
    <n v="11039.72"/>
    <n v="3239.9"/>
    <s v="Dec-19"/>
    <n v="1"/>
    <n v="8"/>
    <d v="2019-12-11T00:00:00"/>
    <x v="19"/>
    <x v="1"/>
  </r>
  <r>
    <x v="3"/>
    <x v="5"/>
    <x v="1"/>
    <s v="2019"/>
    <n v="4937.3599999999997"/>
    <n v="1234.3399999999999"/>
    <s v="Dec-19"/>
    <n v="1"/>
    <n v="2"/>
    <d v="2019-12-12T00:00:00"/>
    <x v="19"/>
    <x v="5"/>
  </r>
  <r>
    <x v="3"/>
    <x v="0"/>
    <x v="1"/>
    <s v="2019"/>
    <n v="984.9"/>
    <n v="56.28"/>
    <s v="Dec-19"/>
    <n v="1"/>
    <n v="1"/>
    <d v="2019-12-12T00:00:00"/>
    <x v="19"/>
    <x v="0"/>
  </r>
  <r>
    <x v="3"/>
    <x v="1"/>
    <x v="1"/>
    <s v="2019"/>
    <n v="887.62"/>
    <n v="463.1"/>
    <s v="Dec-19"/>
    <n v="1"/>
    <n v="4"/>
    <d v="2019-12-12T00:00:00"/>
    <x v="19"/>
    <x v="1"/>
  </r>
  <r>
    <x v="3"/>
    <x v="4"/>
    <x v="1"/>
    <s v="2019"/>
    <n v="3920.3"/>
    <n v="724.38"/>
    <s v="Dec-19"/>
    <n v="1"/>
    <n v="5"/>
    <d v="2019-12-12T00:00:00"/>
    <x v="19"/>
    <x v="4"/>
  </r>
  <r>
    <x v="3"/>
    <x v="0"/>
    <x v="1"/>
    <s v="2019"/>
    <n v="8950.1299999999992"/>
    <n v="2918.53"/>
    <s v="Dec-19"/>
    <n v="1"/>
    <n v="1"/>
    <d v="2019-12-12T00:00:00"/>
    <x v="19"/>
    <x v="0"/>
  </r>
  <r>
    <x v="3"/>
    <x v="1"/>
    <x v="1"/>
    <s v="2019"/>
    <n v="7268.83"/>
    <n v="994.69"/>
    <s v="Dec-19"/>
    <n v="1"/>
    <n v="1"/>
    <d v="2019-12-12T00:00:00"/>
    <x v="19"/>
    <x v="1"/>
  </r>
  <r>
    <x v="1"/>
    <x v="0"/>
    <x v="1"/>
    <s v="2019"/>
    <n v="34734.14"/>
    <n v="7173.32"/>
    <s v="Dec-19"/>
    <n v="1"/>
    <n v="2"/>
    <d v="2019-12-12T00:00:00"/>
    <x v="19"/>
    <x v="0"/>
  </r>
  <r>
    <x v="3"/>
    <x v="3"/>
    <x v="0"/>
    <s v="2019"/>
    <n v="16743.3"/>
    <n v="5022.99"/>
    <s v="Dec-19"/>
    <n v="1"/>
    <n v="9"/>
    <d v="2019-12-12T00:00:00"/>
    <x v="19"/>
    <x v="3"/>
  </r>
  <r>
    <x v="1"/>
    <x v="3"/>
    <x v="1"/>
    <s v="2019"/>
    <n v="4623"/>
    <n v="1708.5"/>
    <s v="Dec-19"/>
    <n v="1"/>
    <n v="1"/>
    <d v="2019-12-12T00:00:00"/>
    <x v="19"/>
    <x v="3"/>
  </r>
  <r>
    <x v="1"/>
    <x v="1"/>
    <x v="1"/>
    <s v="2019"/>
    <n v="33805.519999999997"/>
    <n v="13944.77"/>
    <s v="Dec-19"/>
    <n v="1"/>
    <n v="3"/>
    <d v="2019-12-13T00:00:00"/>
    <x v="19"/>
    <x v="1"/>
  </r>
  <r>
    <x v="0"/>
    <x v="3"/>
    <x v="1"/>
    <s v="2019"/>
    <n v="15861.58"/>
    <n v="6678.56"/>
    <s v="Dec-19"/>
    <n v="1"/>
    <n v="1"/>
    <d v="2019-12-13T00:00:00"/>
    <x v="19"/>
    <x v="3"/>
  </r>
  <r>
    <x v="3"/>
    <x v="2"/>
    <x v="1"/>
    <s v="2019"/>
    <n v="7718.4"/>
    <n v="1543.68"/>
    <s v="Dec-19"/>
    <n v="1"/>
    <n v="3"/>
    <d v="2019-12-13T00:00:00"/>
    <x v="19"/>
    <x v="2"/>
  </r>
  <r>
    <x v="0"/>
    <x v="2"/>
    <x v="1"/>
    <s v="2019"/>
    <n v="32037.39"/>
    <n v="13170.92"/>
    <s v="Dec-19"/>
    <n v="1"/>
    <n v="6"/>
    <d v="2019-12-13T00:00:00"/>
    <x v="19"/>
    <x v="2"/>
  </r>
  <r>
    <x v="3"/>
    <x v="0"/>
    <x v="0"/>
    <s v="2019"/>
    <n v="16344.65"/>
    <n v="6730.15"/>
    <s v="Dec-19"/>
    <n v="1"/>
    <n v="8"/>
    <d v="2019-12-13T00:00:00"/>
    <x v="19"/>
    <x v="0"/>
  </r>
  <r>
    <x v="3"/>
    <x v="2"/>
    <x v="1"/>
    <s v="2019"/>
    <n v="4631.04"/>
    <n v="617.46"/>
    <s v="Dec-19"/>
    <n v="1"/>
    <n v="1"/>
    <d v="2019-12-13T00:00:00"/>
    <x v="19"/>
    <x v="2"/>
  </r>
  <r>
    <x v="3"/>
    <x v="1"/>
    <x v="1"/>
    <s v="2019"/>
    <n v="7939.23"/>
    <n v="1466.99"/>
    <s v="Dec-19"/>
    <n v="1"/>
    <n v="4"/>
    <d v="2019-12-13T00:00:00"/>
    <x v="19"/>
    <x v="1"/>
  </r>
  <r>
    <x v="1"/>
    <x v="1"/>
    <x v="0"/>
    <s v="2019"/>
    <n v="36553.86"/>
    <n v="4467.68"/>
    <s v="Dec-19"/>
    <n v="1"/>
    <n v="9"/>
    <d v="2019-12-14T00:00:00"/>
    <x v="19"/>
    <x v="1"/>
  </r>
  <r>
    <x v="1"/>
    <x v="4"/>
    <x v="0"/>
    <s v="2019"/>
    <n v="11708.92"/>
    <n v="3306.04"/>
    <s v="Dec-19"/>
    <n v="1"/>
    <n v="10"/>
    <d v="2019-12-14T00:00:00"/>
    <x v="19"/>
    <x v="4"/>
  </r>
  <r>
    <x v="3"/>
    <x v="5"/>
    <x v="1"/>
    <s v="2019"/>
    <n v="803"/>
    <n v="66.12"/>
    <s v="Dec-19"/>
    <n v="1"/>
    <n v="6"/>
    <d v="2019-12-14T00:00:00"/>
    <x v="19"/>
    <x v="5"/>
  </r>
  <r>
    <x v="0"/>
    <x v="0"/>
    <x v="0"/>
    <s v="2019"/>
    <n v="632.14"/>
    <n v="237.98"/>
    <s v="Dec-19"/>
    <n v="1"/>
    <n v="10"/>
    <d v="2019-12-14T00:00:00"/>
    <x v="19"/>
    <x v="0"/>
  </r>
  <r>
    <x v="2"/>
    <x v="3"/>
    <x v="0"/>
    <s v="2019"/>
    <n v="10419.84"/>
    <n v="1736.64"/>
    <s v="Dec-19"/>
    <n v="1"/>
    <n v="10"/>
    <d v="2019-12-14T00:00:00"/>
    <x v="19"/>
    <x v="3"/>
  </r>
  <r>
    <x v="1"/>
    <x v="5"/>
    <x v="0"/>
    <s v="2019"/>
    <n v="1787.56"/>
    <n v="563.46"/>
    <s v="Dec-19"/>
    <n v="1"/>
    <n v="10"/>
    <d v="2019-12-14T00:00:00"/>
    <x v="19"/>
    <x v="5"/>
  </r>
  <r>
    <x v="2"/>
    <x v="2"/>
    <x v="1"/>
    <s v="2019"/>
    <n v="1062.95"/>
    <n v="346.85"/>
    <s v="Dec-19"/>
    <n v="1"/>
    <n v="6"/>
    <d v="2019-12-14T00:00:00"/>
    <x v="19"/>
    <x v="2"/>
  </r>
  <r>
    <x v="0"/>
    <x v="2"/>
    <x v="1"/>
    <s v="2019"/>
    <n v="6247.08"/>
    <n v="555.30999999999995"/>
    <s v="Dec-19"/>
    <n v="1"/>
    <n v="5"/>
    <d v="2019-12-15T00:00:00"/>
    <x v="19"/>
    <x v="2"/>
  </r>
  <r>
    <x v="3"/>
    <x v="1"/>
    <x v="1"/>
    <s v="2019"/>
    <n v="13060.98"/>
    <n v="2199.7199999999998"/>
    <s v="Dec-19"/>
    <n v="1"/>
    <n v="3"/>
    <d v="2019-12-15T00:00:00"/>
    <x v="19"/>
    <x v="1"/>
  </r>
  <r>
    <x v="0"/>
    <x v="0"/>
    <x v="1"/>
    <s v="2019"/>
    <n v="3589.86"/>
    <n v="1284.78"/>
    <s v="Dec-19"/>
    <n v="1"/>
    <n v="6"/>
    <d v="2019-12-15T00:00:00"/>
    <x v="19"/>
    <x v="0"/>
  </r>
  <r>
    <x v="3"/>
    <x v="0"/>
    <x v="1"/>
    <s v="2019"/>
    <n v="18363.02"/>
    <n v="7538.52"/>
    <s v="Dec-19"/>
    <n v="1"/>
    <n v="1"/>
    <d v="2019-12-15T00:00:00"/>
    <x v="19"/>
    <x v="0"/>
  </r>
  <r>
    <x v="2"/>
    <x v="0"/>
    <x v="1"/>
    <s v="2019"/>
    <n v="3088.16"/>
    <n v="537.08000000000004"/>
    <s v="Dec-19"/>
    <n v="1"/>
    <n v="4"/>
    <d v="2019-12-15T00:00:00"/>
    <x v="19"/>
    <x v="0"/>
  </r>
  <r>
    <x v="0"/>
    <x v="3"/>
    <x v="0"/>
    <s v="2019"/>
    <n v="1230.1199999999999"/>
    <n v="246.04"/>
    <s v="Dec-19"/>
    <n v="1"/>
    <n v="8"/>
    <d v="2019-12-15T00:00:00"/>
    <x v="19"/>
    <x v="3"/>
  </r>
  <r>
    <x v="0"/>
    <x v="2"/>
    <x v="1"/>
    <s v="2019"/>
    <n v="20453.759999999998"/>
    <n v="7499.72"/>
    <s v="Dec-19"/>
    <n v="1"/>
    <n v="3"/>
    <d v="2019-12-15T00:00:00"/>
    <x v="19"/>
    <x v="2"/>
  </r>
  <r>
    <x v="0"/>
    <x v="0"/>
    <x v="1"/>
    <s v="2019"/>
    <n v="11256"/>
    <n v="1768.8"/>
    <s v="Dec-19"/>
    <n v="1"/>
    <n v="6"/>
    <d v="2019-12-15T00:00:00"/>
    <x v="19"/>
    <x v="0"/>
  </r>
  <r>
    <x v="3"/>
    <x v="3"/>
    <x v="1"/>
    <s v="2019"/>
    <n v="9623.8799999999992"/>
    <n v="2887.14"/>
    <s v="Dec-19"/>
    <n v="1"/>
    <n v="6"/>
    <d v="2019-12-15T00:00:00"/>
    <x v="19"/>
    <x v="3"/>
  </r>
  <r>
    <x v="2"/>
    <x v="0"/>
    <x v="0"/>
    <s v="2019"/>
    <n v="1845.18"/>
    <n v="0"/>
    <s v="Dec-19"/>
    <n v="1"/>
    <n v="8"/>
    <d v="2019-12-15T00:00:00"/>
    <x v="19"/>
    <x v="0"/>
  </r>
  <r>
    <x v="0"/>
    <x v="1"/>
    <x v="1"/>
    <s v="2019"/>
    <n v="11058.22"/>
    <n v="1081.78"/>
    <s v="Dec-19"/>
    <n v="1"/>
    <n v="2"/>
    <d v="2019-12-15T00:00:00"/>
    <x v="19"/>
    <x v="1"/>
  </r>
  <r>
    <x v="0"/>
    <x v="2"/>
    <x v="1"/>
    <s v="2019"/>
    <n v="4992.84"/>
    <n v="443.82"/>
    <s v="Dec-19"/>
    <n v="1"/>
    <n v="1"/>
    <d v="2019-12-16T00:00:00"/>
    <x v="19"/>
    <x v="2"/>
  </r>
  <r>
    <x v="3"/>
    <x v="0"/>
    <x v="0"/>
    <s v="2019"/>
    <n v="8413.86"/>
    <n v="2469.2600000000002"/>
    <s v="Dec-19"/>
    <n v="1"/>
    <n v="8"/>
    <d v="2019-12-16T00:00:00"/>
    <x v="19"/>
    <x v="0"/>
  </r>
  <r>
    <x v="0"/>
    <x v="0"/>
    <x v="1"/>
    <s v="2019"/>
    <n v="11609.76"/>
    <n v="3337.8"/>
    <s v="Dec-19"/>
    <n v="1"/>
    <n v="6"/>
    <d v="2019-12-16T00:00:00"/>
    <x v="19"/>
    <x v="0"/>
  </r>
  <r>
    <x v="3"/>
    <x v="1"/>
    <x v="1"/>
    <s v="2019"/>
    <n v="4696.97"/>
    <n v="1531.61"/>
    <s v="Dec-19"/>
    <n v="1"/>
    <n v="7"/>
    <d v="2019-12-16T00:00:00"/>
    <x v="19"/>
    <x v="1"/>
  </r>
  <r>
    <x v="0"/>
    <x v="0"/>
    <x v="1"/>
    <s v="2019"/>
    <n v="986.24"/>
    <n v="418.08"/>
    <s v="Dec-19"/>
    <n v="1"/>
    <n v="5"/>
    <d v="2019-12-16T00:00:00"/>
    <x v="19"/>
    <x v="0"/>
  </r>
  <r>
    <x v="0"/>
    <x v="3"/>
    <x v="1"/>
    <s v="2019"/>
    <n v="28107.84"/>
    <n v="5193.84"/>
    <s v="Dec-19"/>
    <n v="1"/>
    <n v="3"/>
    <d v="2019-12-16T00:00:00"/>
    <x v="19"/>
    <x v="3"/>
  </r>
  <r>
    <x v="3"/>
    <x v="0"/>
    <x v="0"/>
    <s v="2019"/>
    <n v="3701.75"/>
    <n v="0"/>
    <s v="Dec-19"/>
    <n v="1"/>
    <n v="8"/>
    <d v="2019-12-16T00:00:00"/>
    <x v="19"/>
    <x v="0"/>
  </r>
  <r>
    <x v="1"/>
    <x v="1"/>
    <x v="0"/>
    <s v="2019"/>
    <n v="3503.43"/>
    <n v="1790.64"/>
    <s v="Dec-19"/>
    <n v="1"/>
    <n v="10"/>
    <d v="2019-12-16T00:00:00"/>
    <x v="19"/>
    <x v="1"/>
  </r>
  <r>
    <x v="0"/>
    <x v="0"/>
    <x v="1"/>
    <s v="2019"/>
    <n v="3653.51"/>
    <n v="1269.1099999999999"/>
    <s v="Dec-19"/>
    <n v="1"/>
    <n v="1"/>
    <d v="2019-12-16T00:00:00"/>
    <x v="19"/>
    <x v="0"/>
  </r>
  <r>
    <x v="1"/>
    <x v="0"/>
    <x v="1"/>
    <s v="2019"/>
    <n v="7217.91"/>
    <n v="3039.12"/>
    <s v="Dec-19"/>
    <n v="1"/>
    <n v="2"/>
    <d v="2019-12-16T00:00:00"/>
    <x v="19"/>
    <x v="0"/>
  </r>
  <r>
    <x v="3"/>
    <x v="5"/>
    <x v="0"/>
    <s v="2019"/>
    <n v="5723.47"/>
    <n v="2558.71"/>
    <s v="Dec-19"/>
    <n v="1"/>
    <n v="8"/>
    <d v="2019-12-17T00:00:00"/>
    <x v="19"/>
    <x v="5"/>
  </r>
  <r>
    <x v="3"/>
    <x v="5"/>
    <x v="1"/>
    <s v="2019"/>
    <n v="4773.75"/>
    <n v="2412"/>
    <s v="Dec-19"/>
    <n v="1"/>
    <n v="5"/>
    <d v="2019-12-17T00:00:00"/>
    <x v="19"/>
    <x v="5"/>
  </r>
  <r>
    <x v="3"/>
    <x v="0"/>
    <x v="1"/>
    <s v="2019"/>
    <n v="6946.56"/>
    <n v="1466.48"/>
    <s v="Dec-19"/>
    <n v="1"/>
    <n v="5"/>
    <d v="2019-12-17T00:00:00"/>
    <x v="19"/>
    <x v="0"/>
  </r>
  <r>
    <x v="3"/>
    <x v="1"/>
    <x v="1"/>
    <s v="2019"/>
    <n v="5219.3"/>
    <n v="1263.5999999999999"/>
    <s v="Dec-19"/>
    <n v="1"/>
    <n v="7"/>
    <d v="2019-12-17T00:00:00"/>
    <x v="19"/>
    <x v="1"/>
  </r>
  <r>
    <x v="0"/>
    <x v="4"/>
    <x v="0"/>
    <s v="2019"/>
    <n v="2333.61"/>
    <n v="907.5"/>
    <s v="Dec-19"/>
    <n v="1"/>
    <n v="8"/>
    <d v="2019-12-17T00:00:00"/>
    <x v="19"/>
    <x v="4"/>
  </r>
  <r>
    <x v="1"/>
    <x v="0"/>
    <x v="1"/>
    <s v="2019"/>
    <n v="27244.880000000001"/>
    <n v="15103.13"/>
    <s v="Dec-19"/>
    <n v="1"/>
    <n v="1"/>
    <d v="2019-12-17T00:00:00"/>
    <x v="19"/>
    <x v="0"/>
  </r>
  <r>
    <x v="2"/>
    <x v="0"/>
    <x v="0"/>
    <s v="2019"/>
    <n v="9262.08"/>
    <n v="1543.68"/>
    <s v="Dec-19"/>
    <n v="1"/>
    <n v="10"/>
    <d v="2019-12-17T00:00:00"/>
    <x v="19"/>
    <x v="0"/>
  </r>
  <r>
    <x v="1"/>
    <x v="2"/>
    <x v="1"/>
    <s v="2019"/>
    <n v="7199.55"/>
    <n v="4069.31"/>
    <s v="Dec-19"/>
    <n v="1"/>
    <n v="4"/>
    <d v="2019-12-17T00:00:00"/>
    <x v="19"/>
    <x v="2"/>
  </r>
  <r>
    <x v="3"/>
    <x v="5"/>
    <x v="1"/>
    <s v="2019"/>
    <n v="2169.73"/>
    <n v="212.25"/>
    <s v="Dec-19"/>
    <n v="1"/>
    <n v="7"/>
    <d v="2019-12-17T00:00:00"/>
    <x v="19"/>
    <x v="5"/>
  </r>
  <r>
    <x v="0"/>
    <x v="2"/>
    <x v="0"/>
    <s v="2019"/>
    <n v="6188.66"/>
    <n v="672.7"/>
    <s v="Dec-19"/>
    <n v="1"/>
    <n v="9"/>
    <d v="2019-12-17T00:00:00"/>
    <x v="19"/>
    <x v="2"/>
  </r>
  <r>
    <x v="3"/>
    <x v="1"/>
    <x v="1"/>
    <s v="2019"/>
    <n v="1940.32"/>
    <n v="242.54"/>
    <s v="Dec-19"/>
    <n v="1"/>
    <n v="3"/>
    <d v="2019-12-18T00:00:00"/>
    <x v="19"/>
    <x v="1"/>
  </r>
  <r>
    <x v="3"/>
    <x v="0"/>
    <x v="0"/>
    <s v="2019"/>
    <n v="8235.1"/>
    <n v="2148.3000000000002"/>
    <s v="Dec-19"/>
    <n v="1"/>
    <n v="8"/>
    <d v="2019-12-18T00:00:00"/>
    <x v="19"/>
    <x v="0"/>
  </r>
  <r>
    <x v="1"/>
    <x v="5"/>
    <x v="1"/>
    <s v="2019"/>
    <n v="7322.83"/>
    <n v="1591.93"/>
    <s v="Dec-19"/>
    <n v="1"/>
    <n v="5"/>
    <d v="2019-12-18T00:00:00"/>
    <x v="19"/>
    <x v="5"/>
  </r>
  <r>
    <x v="0"/>
    <x v="1"/>
    <x v="1"/>
    <s v="2019"/>
    <n v="2736.82"/>
    <n v="1249.42"/>
    <s v="Dec-19"/>
    <n v="1"/>
    <n v="1"/>
    <d v="2019-12-18T00:00:00"/>
    <x v="19"/>
    <x v="1"/>
  </r>
  <r>
    <x v="3"/>
    <x v="0"/>
    <x v="0"/>
    <s v="2019"/>
    <n v="153.77000000000001"/>
    <n v="65.13"/>
    <s v="Dec-19"/>
    <n v="1"/>
    <n v="8"/>
    <d v="2019-12-18T00:00:00"/>
    <x v="19"/>
    <x v="0"/>
  </r>
  <r>
    <x v="2"/>
    <x v="0"/>
    <x v="1"/>
    <s v="2019"/>
    <n v="17090.02"/>
    <n v="2338.63"/>
    <s v="Dec-19"/>
    <n v="1"/>
    <n v="7"/>
    <d v="2019-12-18T00:00:00"/>
    <x v="19"/>
    <x v="0"/>
  </r>
  <r>
    <x v="0"/>
    <x v="5"/>
    <x v="1"/>
    <s v="2019"/>
    <n v="9216.52"/>
    <n v="4559.76"/>
    <s v="Dec-19"/>
    <n v="1"/>
    <n v="4"/>
    <d v="2019-12-19T00:00:00"/>
    <x v="19"/>
    <x v="5"/>
  </r>
  <r>
    <x v="3"/>
    <x v="2"/>
    <x v="1"/>
    <s v="2019"/>
    <n v="20749.900000000001"/>
    <n v="3494.7"/>
    <s v="Dec-19"/>
    <n v="1"/>
    <n v="6"/>
    <d v="2019-12-19T00:00:00"/>
    <x v="19"/>
    <x v="2"/>
  </r>
  <r>
    <x v="3"/>
    <x v="0"/>
    <x v="1"/>
    <s v="2019"/>
    <n v="1425.76"/>
    <n v="427.72"/>
    <s v="Dec-19"/>
    <n v="1"/>
    <n v="1"/>
    <d v="2019-12-19T00:00:00"/>
    <x v="19"/>
    <x v="0"/>
  </r>
  <r>
    <x v="3"/>
    <x v="3"/>
    <x v="1"/>
    <s v="2019"/>
    <n v="6415.92"/>
    <n v="2161.16"/>
    <s v="Dec-19"/>
    <n v="1"/>
    <n v="1"/>
    <d v="2019-12-19T00:00:00"/>
    <x v="19"/>
    <x v="3"/>
  </r>
  <r>
    <x v="0"/>
    <x v="0"/>
    <x v="1"/>
    <s v="2019"/>
    <n v="9764.58"/>
    <n v="-325.5"/>
    <s v="Dec-19"/>
    <n v="1"/>
    <n v="2"/>
    <d v="2019-12-19T00:00:00"/>
    <x v="19"/>
    <x v="0"/>
  </r>
  <r>
    <x v="2"/>
    <x v="5"/>
    <x v="0"/>
    <s v="2019"/>
    <n v="3237.44"/>
    <n v="1578.24"/>
    <s v="Dec-19"/>
    <n v="1"/>
    <n v="8"/>
    <d v="2019-12-19T00:00:00"/>
    <x v="19"/>
    <x v="5"/>
  </r>
  <r>
    <x v="0"/>
    <x v="3"/>
    <x v="0"/>
    <s v="2019"/>
    <n v="1500.8"/>
    <n v="56.24"/>
    <s v="Dec-19"/>
    <n v="1"/>
    <n v="8"/>
    <d v="2019-12-19T00:00:00"/>
    <x v="19"/>
    <x v="3"/>
  </r>
  <r>
    <x v="3"/>
    <x v="4"/>
    <x v="1"/>
    <s v="2019"/>
    <n v="5123.82"/>
    <n v="1995.57"/>
    <s v="Dec-19"/>
    <n v="1"/>
    <n v="2"/>
    <d v="2019-12-19T00:00:00"/>
    <x v="19"/>
    <x v="4"/>
  </r>
  <r>
    <x v="0"/>
    <x v="5"/>
    <x v="1"/>
    <s v="2019"/>
    <n v="394.63"/>
    <n v="170.31"/>
    <s v="Dec-19"/>
    <n v="1"/>
    <n v="2"/>
    <d v="2019-12-19T00:00:00"/>
    <x v="19"/>
    <x v="5"/>
  </r>
  <r>
    <x v="3"/>
    <x v="0"/>
    <x v="1"/>
    <s v="2019"/>
    <n v="15399.28"/>
    <n v="6522.08"/>
    <s v="Dec-19"/>
    <n v="1"/>
    <n v="3"/>
    <d v="2019-12-19T00:00:00"/>
    <x v="19"/>
    <x v="0"/>
  </r>
  <r>
    <x v="3"/>
    <x v="0"/>
    <x v="0"/>
    <s v="2019"/>
    <n v="5041.08"/>
    <n v="1644.96"/>
    <s v="Dec-19"/>
    <n v="1"/>
    <n v="9"/>
    <d v="2019-12-20T00:00:00"/>
    <x v="19"/>
    <x v="0"/>
  </r>
  <r>
    <x v="3"/>
    <x v="2"/>
    <x v="0"/>
    <s v="2019"/>
    <n v="20908.29"/>
    <n v="4545.25"/>
    <s v="Dec-19"/>
    <n v="1"/>
    <n v="10"/>
    <d v="2019-12-20T00:00:00"/>
    <x v="19"/>
    <x v="2"/>
  </r>
  <r>
    <x v="0"/>
    <x v="4"/>
    <x v="1"/>
    <s v="2019"/>
    <n v="15681.22"/>
    <n v="6988.36"/>
    <s v="Dec-19"/>
    <n v="1"/>
    <n v="2"/>
    <d v="2019-12-20T00:00:00"/>
    <x v="19"/>
    <x v="4"/>
  </r>
  <r>
    <x v="3"/>
    <x v="0"/>
    <x v="1"/>
    <s v="2019"/>
    <n v="37398.06"/>
    <n v="16205.84"/>
    <s v="Dec-19"/>
    <n v="1"/>
    <n v="4"/>
    <d v="2019-12-20T00:00:00"/>
    <x v="19"/>
    <x v="0"/>
  </r>
  <r>
    <x v="0"/>
    <x v="2"/>
    <x v="1"/>
    <s v="2019"/>
    <n v="755.09"/>
    <n v="204.95"/>
    <s v="Dec-19"/>
    <n v="1"/>
    <n v="1"/>
    <d v="2019-12-20T00:00:00"/>
    <x v="19"/>
    <x v="2"/>
  </r>
  <r>
    <x v="3"/>
    <x v="0"/>
    <x v="1"/>
    <s v="2019"/>
    <n v="17643.78"/>
    <n v="7243.25"/>
    <s v="Dec-19"/>
    <n v="1"/>
    <n v="4"/>
    <d v="2019-12-20T00:00:00"/>
    <x v="19"/>
    <x v="0"/>
  </r>
  <r>
    <x v="3"/>
    <x v="3"/>
    <x v="1"/>
    <s v="2019"/>
    <n v="1479.36"/>
    <n v="691.44"/>
    <s v="Dec-19"/>
    <n v="1"/>
    <n v="4"/>
    <d v="2019-12-20T00:00:00"/>
    <x v="19"/>
    <x v="3"/>
  </r>
  <r>
    <x v="1"/>
    <x v="3"/>
    <x v="1"/>
    <s v="2019"/>
    <n v="6922.44"/>
    <n v="692.23"/>
    <s v="Dec-19"/>
    <n v="1"/>
    <n v="5"/>
    <d v="2019-12-20T00:00:00"/>
    <x v="19"/>
    <x v="3"/>
  </r>
  <r>
    <x v="3"/>
    <x v="0"/>
    <x v="1"/>
    <s v="2019"/>
    <n v="22079.45"/>
    <n v="1679.93"/>
    <s v="Dec-19"/>
    <n v="1"/>
    <n v="4"/>
    <d v="2019-12-21T00:00:00"/>
    <x v="19"/>
    <x v="0"/>
  </r>
  <r>
    <x v="3"/>
    <x v="1"/>
    <x v="0"/>
    <s v="2019"/>
    <n v="39955.050000000003"/>
    <n v="17371.79"/>
    <s v="Dec-19"/>
    <n v="1"/>
    <n v="10"/>
    <d v="2019-12-21T00:00:00"/>
    <x v="19"/>
    <x v="1"/>
  </r>
  <r>
    <x v="3"/>
    <x v="2"/>
    <x v="1"/>
    <s v="2019"/>
    <n v="5757.65"/>
    <n v="2303.06"/>
    <s v="Dec-19"/>
    <n v="1"/>
    <n v="3"/>
    <d v="2019-12-21T00:00:00"/>
    <x v="19"/>
    <x v="2"/>
  </r>
  <r>
    <x v="0"/>
    <x v="0"/>
    <x v="1"/>
    <s v="2019"/>
    <n v="11127.36"/>
    <n v="-556.4"/>
    <s v="Dec-19"/>
    <n v="1"/>
    <n v="3"/>
    <d v="2019-12-21T00:00:00"/>
    <x v="19"/>
    <x v="0"/>
  </r>
  <r>
    <x v="0"/>
    <x v="5"/>
    <x v="1"/>
    <s v="2019"/>
    <n v="10720"/>
    <n v="5092"/>
    <s v="Dec-19"/>
    <n v="1"/>
    <n v="1"/>
    <d v="2019-12-21T00:00:00"/>
    <x v="19"/>
    <x v="5"/>
  </r>
  <r>
    <x v="0"/>
    <x v="2"/>
    <x v="0"/>
    <s v="2019"/>
    <n v="3207.96"/>
    <n v="844.2"/>
    <s v="Dec-19"/>
    <n v="1"/>
    <n v="8"/>
    <d v="2019-12-21T00:00:00"/>
    <x v="19"/>
    <x v="2"/>
  </r>
  <r>
    <x v="0"/>
    <x v="2"/>
    <x v="1"/>
    <s v="2019"/>
    <n v="25327.88"/>
    <n v="6331.98"/>
    <s v="Dec-19"/>
    <n v="1"/>
    <n v="3"/>
    <d v="2019-12-21T00:00:00"/>
    <x v="19"/>
    <x v="2"/>
  </r>
  <r>
    <x v="2"/>
    <x v="4"/>
    <x v="1"/>
    <s v="2019"/>
    <n v="41499.800000000003"/>
    <n v="4805.24"/>
    <s v="Dec-19"/>
    <n v="1"/>
    <n v="5"/>
    <d v="2019-12-21T00:00:00"/>
    <x v="19"/>
    <x v="4"/>
  </r>
  <r>
    <x v="2"/>
    <x v="4"/>
    <x v="1"/>
    <s v="2019"/>
    <n v="8656.4"/>
    <n v="4647.12"/>
    <s v="Dec-19"/>
    <n v="1"/>
    <n v="3"/>
    <d v="2019-12-22T00:00:00"/>
    <x v="19"/>
    <x v="4"/>
  </r>
  <r>
    <x v="3"/>
    <x v="0"/>
    <x v="1"/>
    <s v="2019"/>
    <n v="1171.1600000000001"/>
    <n v="343.71"/>
    <s v="Dec-19"/>
    <n v="1"/>
    <n v="3"/>
    <d v="2019-12-22T00:00:00"/>
    <x v="19"/>
    <x v="0"/>
  </r>
  <r>
    <x v="0"/>
    <x v="0"/>
    <x v="1"/>
    <s v="2019"/>
    <n v="6856.11"/>
    <n v="3808.95"/>
    <s v="Dec-19"/>
    <n v="1"/>
    <n v="3"/>
    <d v="2019-12-22T00:00:00"/>
    <x v="19"/>
    <x v="0"/>
  </r>
  <r>
    <x v="3"/>
    <x v="2"/>
    <x v="1"/>
    <s v="2019"/>
    <n v="36791.040000000001"/>
    <n v="0"/>
    <s v="Dec-19"/>
    <n v="1"/>
    <n v="6"/>
    <d v="2019-12-22T00:00:00"/>
    <x v="19"/>
    <x v="2"/>
  </r>
  <r>
    <x v="2"/>
    <x v="5"/>
    <x v="1"/>
    <s v="2019"/>
    <n v="1085.4000000000001"/>
    <n v="-108.54"/>
    <s v="Dec-19"/>
    <n v="1"/>
    <n v="6"/>
    <d v="2019-12-22T00:00:00"/>
    <x v="19"/>
    <x v="5"/>
  </r>
  <r>
    <x v="2"/>
    <x v="0"/>
    <x v="1"/>
    <s v="2019"/>
    <n v="603"/>
    <n v="113.88"/>
    <s v="Dec-19"/>
    <n v="1"/>
    <n v="7"/>
    <d v="2019-12-22T00:00:00"/>
    <x v="19"/>
    <x v="0"/>
  </r>
  <r>
    <x v="3"/>
    <x v="0"/>
    <x v="1"/>
    <s v="2019"/>
    <n v="553.76"/>
    <n v="69.95"/>
    <s v="Dec-19"/>
    <n v="1"/>
    <n v="6"/>
    <d v="2019-12-23T00:00:00"/>
    <x v="19"/>
    <x v="0"/>
  </r>
  <r>
    <x v="3"/>
    <x v="3"/>
    <x v="1"/>
    <s v="2019"/>
    <n v="16518.18"/>
    <n v="6371.28"/>
    <s v="Dec-19"/>
    <n v="1"/>
    <n v="1"/>
    <d v="2019-12-23T00:00:00"/>
    <x v="19"/>
    <x v="3"/>
  </r>
  <r>
    <x v="0"/>
    <x v="2"/>
    <x v="1"/>
    <s v="2019"/>
    <n v="3106.66"/>
    <n v="1249.42"/>
    <s v="Dec-19"/>
    <n v="1"/>
    <n v="5"/>
    <d v="2019-12-23T00:00:00"/>
    <x v="19"/>
    <x v="2"/>
  </r>
  <r>
    <x v="3"/>
    <x v="0"/>
    <x v="1"/>
    <s v="2019"/>
    <n v="41296.120000000003"/>
    <n v="10867.4"/>
    <s v="Dec-19"/>
    <n v="1"/>
    <n v="3"/>
    <d v="2019-12-23T00:00:00"/>
    <x v="19"/>
    <x v="0"/>
  </r>
  <r>
    <x v="3"/>
    <x v="1"/>
    <x v="1"/>
    <s v="2019"/>
    <n v="26936.68"/>
    <n v="5855.78"/>
    <s v="Dec-19"/>
    <n v="1"/>
    <n v="7"/>
    <d v="2019-12-23T00:00:00"/>
    <x v="19"/>
    <x v="1"/>
  </r>
  <r>
    <x v="3"/>
    <x v="5"/>
    <x v="0"/>
    <s v="2019"/>
    <n v="2870.28"/>
    <n v="1114.3599999999999"/>
    <s v="Dec-19"/>
    <n v="1"/>
    <n v="8"/>
    <d v="2019-12-23T00:00:00"/>
    <x v="19"/>
    <x v="5"/>
  </r>
  <r>
    <x v="0"/>
    <x v="0"/>
    <x v="0"/>
    <s v="2019"/>
    <n v="5029.0200000000004"/>
    <n v="1452.84"/>
    <s v="Dec-19"/>
    <n v="1"/>
    <n v="10"/>
    <d v="2019-12-23T00:00:00"/>
    <x v="19"/>
    <x v="0"/>
  </r>
  <r>
    <x v="0"/>
    <x v="1"/>
    <x v="1"/>
    <s v="2019"/>
    <n v="3029.74"/>
    <n v="318.89999999999998"/>
    <s v="Dec-19"/>
    <n v="1"/>
    <n v="4"/>
    <d v="2019-12-23T00:00:00"/>
    <x v="19"/>
    <x v="1"/>
  </r>
  <r>
    <x v="2"/>
    <x v="0"/>
    <x v="1"/>
    <s v="2019"/>
    <n v="4169.07"/>
    <n v="1843.17"/>
    <s v="Dec-19"/>
    <n v="1"/>
    <n v="5"/>
    <d v="2019-12-23T00:00:00"/>
    <x v="19"/>
    <x v="0"/>
  </r>
  <r>
    <x v="0"/>
    <x v="1"/>
    <x v="1"/>
    <s v="2019"/>
    <n v="4570.07"/>
    <n v="2597.73"/>
    <s v="Dec-19"/>
    <n v="1"/>
    <n v="1"/>
    <d v="2019-12-23T00:00:00"/>
    <x v="19"/>
    <x v="1"/>
  </r>
  <r>
    <x v="2"/>
    <x v="0"/>
    <x v="1"/>
    <s v="2019"/>
    <n v="1639.62"/>
    <n v="320.82"/>
    <s v="Dec-19"/>
    <n v="1"/>
    <n v="3"/>
    <d v="2019-12-24T00:00:00"/>
    <x v="19"/>
    <x v="0"/>
  </r>
  <r>
    <x v="2"/>
    <x v="2"/>
    <x v="1"/>
    <s v="2019"/>
    <n v="3649.09"/>
    <n v="317.31"/>
    <s v="Dec-19"/>
    <n v="1"/>
    <n v="7"/>
    <d v="2019-12-24T00:00:00"/>
    <x v="19"/>
    <x v="2"/>
  </r>
  <r>
    <x v="3"/>
    <x v="1"/>
    <x v="1"/>
    <s v="2019"/>
    <n v="5603.88"/>
    <n v="857.04"/>
    <s v="Dec-19"/>
    <n v="1"/>
    <n v="4"/>
    <d v="2019-12-24T00:00:00"/>
    <x v="19"/>
    <x v="1"/>
  </r>
  <r>
    <x v="3"/>
    <x v="0"/>
    <x v="1"/>
    <s v="2019"/>
    <n v="4373.76"/>
    <n v="2315.52"/>
    <s v="Dec-19"/>
    <n v="1"/>
    <n v="5"/>
    <d v="2019-12-24T00:00:00"/>
    <x v="19"/>
    <x v="0"/>
  </r>
  <r>
    <x v="1"/>
    <x v="0"/>
    <x v="1"/>
    <s v="2019"/>
    <n v="4464.88"/>
    <n v="1365.72"/>
    <s v="Dec-19"/>
    <n v="1"/>
    <n v="7"/>
    <d v="2019-12-24T00:00:00"/>
    <x v="19"/>
    <x v="0"/>
  </r>
  <r>
    <x v="3"/>
    <x v="5"/>
    <x v="1"/>
    <s v="2019"/>
    <n v="19852.77"/>
    <n v="6539.73"/>
    <s v="Dec-19"/>
    <n v="1"/>
    <n v="4"/>
    <d v="2019-12-24T00:00:00"/>
    <x v="19"/>
    <x v="5"/>
  </r>
  <r>
    <x v="0"/>
    <x v="0"/>
    <x v="1"/>
    <s v="2019"/>
    <n v="8656.4"/>
    <n v="3371.44"/>
    <s v="Dec-19"/>
    <n v="1"/>
    <n v="7"/>
    <d v="2019-12-25T00:00:00"/>
    <x v="19"/>
    <x v="0"/>
  </r>
  <r>
    <x v="3"/>
    <x v="1"/>
    <x v="0"/>
    <s v="2019"/>
    <n v="705.51"/>
    <n v="274.35000000000002"/>
    <s v="Dec-19"/>
    <n v="1"/>
    <n v="9"/>
    <d v="2019-12-25T00:00:00"/>
    <x v="19"/>
    <x v="1"/>
  </r>
  <r>
    <x v="2"/>
    <x v="0"/>
    <x v="1"/>
    <s v="2019"/>
    <n v="891.1"/>
    <n v="318.89999999999998"/>
    <s v="Dec-19"/>
    <n v="1"/>
    <n v="7"/>
    <d v="2019-12-25T00:00:00"/>
    <x v="19"/>
    <x v="0"/>
  </r>
  <r>
    <x v="0"/>
    <x v="5"/>
    <x v="0"/>
    <s v="2019"/>
    <n v="8975.32"/>
    <n v="1900.68"/>
    <s v="Dec-19"/>
    <n v="1"/>
    <n v="8"/>
    <d v="2019-12-25T00:00:00"/>
    <x v="19"/>
    <x v="5"/>
  </r>
  <r>
    <x v="3"/>
    <x v="1"/>
    <x v="1"/>
    <s v="2019"/>
    <n v="17216.05"/>
    <n v="8608.01"/>
    <s v="Dec-19"/>
    <n v="1"/>
    <n v="3"/>
    <d v="2019-12-26T00:00:00"/>
    <x v="19"/>
    <x v="1"/>
  </r>
  <r>
    <x v="3"/>
    <x v="1"/>
    <x v="1"/>
    <s v="2019"/>
    <n v="13266"/>
    <n v="5159"/>
    <s v="Dec-19"/>
    <n v="1"/>
    <n v="3"/>
    <d v="2019-12-26T00:00:00"/>
    <x v="19"/>
    <x v="1"/>
  </r>
  <r>
    <x v="3"/>
    <x v="0"/>
    <x v="0"/>
    <s v="2019"/>
    <n v="318.25"/>
    <n v="167.49"/>
    <s v="Dec-19"/>
    <n v="1"/>
    <n v="10"/>
    <d v="2019-12-26T00:00:00"/>
    <x v="19"/>
    <x v="0"/>
  </r>
  <r>
    <x v="3"/>
    <x v="1"/>
    <x v="1"/>
    <s v="2019"/>
    <n v="23041.97"/>
    <n v="1626.52"/>
    <s v="Dec-19"/>
    <n v="1"/>
    <n v="7"/>
    <d v="2019-12-26T00:00:00"/>
    <x v="19"/>
    <x v="1"/>
  </r>
  <r>
    <x v="3"/>
    <x v="3"/>
    <x v="1"/>
    <s v="2019"/>
    <n v="3618.27"/>
    <n v="432.62"/>
    <s v="Dec-19"/>
    <n v="1"/>
    <n v="6"/>
    <d v="2019-12-26T00:00:00"/>
    <x v="19"/>
    <x v="3"/>
  </r>
  <r>
    <x v="2"/>
    <x v="0"/>
    <x v="0"/>
    <s v="2019"/>
    <n v="4869.5600000000004"/>
    <n v="1429.11"/>
    <s v="Dec-19"/>
    <n v="1"/>
    <n v="8"/>
    <d v="2019-12-26T00:00:00"/>
    <x v="19"/>
    <x v="0"/>
  </r>
  <r>
    <x v="3"/>
    <x v="0"/>
    <x v="0"/>
    <s v="2019"/>
    <n v="891.1"/>
    <n v="450.25"/>
    <s v="Dec-19"/>
    <n v="1"/>
    <n v="8"/>
    <d v="2019-12-26T00:00:00"/>
    <x v="19"/>
    <x v="0"/>
  </r>
  <r>
    <x v="0"/>
    <x v="1"/>
    <x v="0"/>
    <s v="2019"/>
    <n v="19231.68"/>
    <n v="1881.36"/>
    <s v="Dec-19"/>
    <n v="1"/>
    <n v="8"/>
    <d v="2019-12-26T00:00:00"/>
    <x v="19"/>
    <x v="1"/>
  </r>
  <r>
    <x v="0"/>
    <x v="3"/>
    <x v="0"/>
    <s v="2019"/>
    <n v="11189.67"/>
    <n v="4947.03"/>
    <s v="Dec-19"/>
    <n v="1"/>
    <n v="10"/>
    <d v="2019-12-26T00:00:00"/>
    <x v="19"/>
    <x v="3"/>
  </r>
  <r>
    <x v="0"/>
    <x v="0"/>
    <x v="1"/>
    <s v="2019"/>
    <n v="22042.46"/>
    <n v="3114.68"/>
    <s v="Dec-19"/>
    <n v="1"/>
    <n v="7"/>
    <d v="2019-12-26T00:00:00"/>
    <x v="19"/>
    <x v="0"/>
  </r>
  <r>
    <x v="3"/>
    <x v="5"/>
    <x v="0"/>
    <s v="2019"/>
    <n v="4962.0200000000004"/>
    <n v="2211.3000000000002"/>
    <s v="Dec-19"/>
    <n v="1"/>
    <n v="8"/>
    <d v="2019-12-27T00:00:00"/>
    <x v="19"/>
    <x v="5"/>
  </r>
  <r>
    <x v="3"/>
    <x v="3"/>
    <x v="1"/>
    <s v="2019"/>
    <n v="9419.5300000000007"/>
    <n v="443.27"/>
    <s v="Dec-19"/>
    <n v="1"/>
    <n v="5"/>
    <d v="2019-12-27T00:00:00"/>
    <x v="19"/>
    <x v="3"/>
  </r>
  <r>
    <x v="2"/>
    <x v="0"/>
    <x v="1"/>
    <s v="2019"/>
    <n v="3704.43"/>
    <n v="584.91"/>
    <s v="Dec-19"/>
    <n v="1"/>
    <n v="7"/>
    <d v="2019-12-27T00:00:00"/>
    <x v="19"/>
    <x v="0"/>
  </r>
  <r>
    <x v="3"/>
    <x v="5"/>
    <x v="1"/>
    <s v="2019"/>
    <n v="11189.67"/>
    <n v="1413.43"/>
    <s v="Dec-19"/>
    <n v="1"/>
    <n v="1"/>
    <d v="2019-12-27T00:00:00"/>
    <x v="19"/>
    <x v="5"/>
  </r>
  <r>
    <x v="0"/>
    <x v="2"/>
    <x v="0"/>
    <s v="2019"/>
    <n v="2687.5"/>
    <n v="701.1"/>
    <s v="Dec-19"/>
    <n v="1"/>
    <n v="9"/>
    <d v="2019-12-27T00:00:00"/>
    <x v="19"/>
    <x v="2"/>
  </r>
  <r>
    <x v="2"/>
    <x v="2"/>
    <x v="1"/>
    <s v="2019"/>
    <n v="14251.17"/>
    <n v="6815.77"/>
    <s v="Dec-19"/>
    <n v="1"/>
    <n v="7"/>
    <d v="2019-12-27T00:00:00"/>
    <x v="19"/>
    <x v="2"/>
  </r>
  <r>
    <x v="3"/>
    <x v="2"/>
    <x v="0"/>
    <s v="2019"/>
    <n v="16457.88"/>
    <n v="8228.93"/>
    <s v="Dec-19"/>
    <n v="1"/>
    <n v="10"/>
    <d v="2019-12-28T00:00:00"/>
    <x v="19"/>
    <x v="2"/>
  </r>
  <r>
    <x v="1"/>
    <x v="1"/>
    <x v="0"/>
    <s v="2019"/>
    <n v="2405.9699999999998"/>
    <n v="1342.28"/>
    <s v="Dec-19"/>
    <n v="1"/>
    <n v="8"/>
    <d v="2019-12-28T00:00:00"/>
    <x v="19"/>
    <x v="1"/>
  </r>
  <r>
    <x v="3"/>
    <x v="1"/>
    <x v="1"/>
    <s v="2019"/>
    <n v="19247.759999999998"/>
    <n v="2138.64"/>
    <s v="Dec-19"/>
    <n v="1"/>
    <n v="3"/>
    <d v="2019-12-28T00:00:00"/>
    <x v="19"/>
    <x v="1"/>
  </r>
  <r>
    <x v="2"/>
    <x v="2"/>
    <x v="1"/>
    <s v="2019"/>
    <n v="7084.24"/>
    <n v="820.29"/>
    <s v="Dec-19"/>
    <n v="1"/>
    <n v="6"/>
    <d v="2019-12-28T00:00:00"/>
    <x v="19"/>
    <x v="2"/>
  </r>
  <r>
    <x v="0"/>
    <x v="1"/>
    <x v="1"/>
    <s v="2019"/>
    <n v="3849.82"/>
    <n v="1313.46"/>
    <s v="Dec-19"/>
    <n v="1"/>
    <n v="1"/>
    <d v="2019-12-28T00:00:00"/>
    <x v="19"/>
    <x v="1"/>
  </r>
  <r>
    <x v="1"/>
    <x v="1"/>
    <x v="1"/>
    <s v="2019"/>
    <n v="10133.08"/>
    <n v="1599.96"/>
    <s v="Dec-19"/>
    <n v="1"/>
    <n v="5"/>
    <d v="2019-12-28T00:00:00"/>
    <x v="19"/>
    <x v="1"/>
  </r>
  <r>
    <x v="3"/>
    <x v="3"/>
    <x v="1"/>
    <s v="2019"/>
    <n v="788.99"/>
    <n v="368.77"/>
    <s v="Dec-19"/>
    <n v="1"/>
    <n v="6"/>
    <d v="2019-12-28T00:00:00"/>
    <x v="19"/>
    <x v="3"/>
  </r>
  <r>
    <x v="1"/>
    <x v="3"/>
    <x v="1"/>
    <s v="2019"/>
    <n v="1282.1099999999999"/>
    <n v="250.83"/>
    <s v="Dec-19"/>
    <n v="1"/>
    <n v="3"/>
    <d v="2019-12-28T00:00:00"/>
    <x v="19"/>
    <x v="3"/>
  </r>
  <r>
    <x v="0"/>
    <x v="3"/>
    <x v="1"/>
    <s v="2019"/>
    <n v="40481.4"/>
    <n v="5539.56"/>
    <s v="Dec-19"/>
    <n v="1"/>
    <n v="7"/>
    <d v="2019-12-28T00:00:00"/>
    <x v="19"/>
    <x v="3"/>
  </r>
  <r>
    <x v="3"/>
    <x v="0"/>
    <x v="0"/>
    <s v="2019"/>
    <n v="1013.04"/>
    <n v="38.01"/>
    <s v="Dec-19"/>
    <n v="1"/>
    <n v="9"/>
    <d v="2019-12-28T00:00:00"/>
    <x v="19"/>
    <x v="0"/>
  </r>
  <r>
    <x v="3"/>
    <x v="4"/>
    <x v="0"/>
    <s v="2019"/>
    <n v="11985.3"/>
    <n v="2397.0500000000002"/>
    <s v="Dec-19"/>
    <n v="1"/>
    <n v="8"/>
    <d v="2019-12-29T00:00:00"/>
    <x v="19"/>
    <x v="4"/>
  </r>
  <r>
    <x v="3"/>
    <x v="0"/>
    <x v="1"/>
    <s v="2019"/>
    <n v="7370.67"/>
    <n v="3956.89"/>
    <s v="Dec-19"/>
    <n v="1"/>
    <n v="5"/>
    <d v="2019-12-29T00:00:00"/>
    <x v="19"/>
    <x v="0"/>
  </r>
  <r>
    <x v="1"/>
    <x v="0"/>
    <x v="1"/>
    <s v="2019"/>
    <n v="2997.91"/>
    <n v="536.47"/>
    <s v="Dec-19"/>
    <n v="1"/>
    <n v="4"/>
    <d v="2019-12-29T00:00:00"/>
    <x v="19"/>
    <x v="0"/>
  </r>
  <r>
    <x v="0"/>
    <x v="0"/>
    <x v="1"/>
    <s v="2019"/>
    <n v="3710.79"/>
    <n v="1484.31"/>
    <s v="Dec-19"/>
    <n v="1"/>
    <n v="6"/>
    <d v="2019-12-29T00:00:00"/>
    <x v="19"/>
    <x v="0"/>
  </r>
  <r>
    <x v="3"/>
    <x v="2"/>
    <x v="1"/>
    <s v="2019"/>
    <n v="4232.72"/>
    <n v="1693.07"/>
    <s v="Dec-19"/>
    <n v="1"/>
    <n v="5"/>
    <d v="2019-12-29T00:00:00"/>
    <x v="19"/>
    <x v="2"/>
  </r>
  <r>
    <x v="3"/>
    <x v="0"/>
    <x v="1"/>
    <s v="2019"/>
    <n v="406.82"/>
    <n v="66.319999999999993"/>
    <s v="Dec-19"/>
    <n v="1"/>
    <n v="6"/>
    <d v="2019-12-29T00:00:00"/>
    <x v="19"/>
    <x v="0"/>
  </r>
  <r>
    <x v="2"/>
    <x v="5"/>
    <x v="1"/>
    <s v="2019"/>
    <n v="10165.57"/>
    <n v="2511.4899999999998"/>
    <s v="Dec-19"/>
    <n v="1"/>
    <n v="2"/>
    <d v="2019-12-29T00:00:00"/>
    <x v="19"/>
    <x v="5"/>
  </r>
  <r>
    <x v="1"/>
    <x v="2"/>
    <x v="1"/>
    <s v="2019"/>
    <n v="150.08000000000001"/>
    <n v="-3.75"/>
    <s v="Dec-19"/>
    <n v="1"/>
    <n v="2"/>
    <d v="2019-12-29T00:00:00"/>
    <x v="19"/>
    <x v="2"/>
  </r>
  <r>
    <x v="3"/>
    <x v="5"/>
    <x v="1"/>
    <s v="2019"/>
    <n v="964.8"/>
    <n v="450.25"/>
    <s v="Dec-19"/>
    <n v="1"/>
    <n v="5"/>
    <d v="2019-12-29T00:00:00"/>
    <x v="19"/>
    <x v="5"/>
  </r>
  <r>
    <x v="3"/>
    <x v="1"/>
    <x v="1"/>
    <s v="2019"/>
    <n v="3147.66"/>
    <n v="1329.02"/>
    <s v="Dec-19"/>
    <n v="1"/>
    <n v="4"/>
    <d v="2019-12-29T00:00:00"/>
    <x v="19"/>
    <x v="1"/>
  </r>
  <r>
    <x v="3"/>
    <x v="0"/>
    <x v="1"/>
    <s v="2019"/>
    <n v="10873.3"/>
    <n v="2009.2"/>
    <s v="Dec-19"/>
    <n v="1"/>
    <n v="7"/>
    <d v="2019-12-29T00:00:00"/>
    <x v="19"/>
    <x v="0"/>
  </r>
  <r>
    <x v="0"/>
    <x v="3"/>
    <x v="0"/>
    <s v="2019"/>
    <n v="8301.2999999999993"/>
    <n v="355.77"/>
    <s v="Dec-19"/>
    <n v="1"/>
    <n v="9"/>
    <d v="2019-12-30T00:00:00"/>
    <x v="19"/>
    <x v="3"/>
  </r>
  <r>
    <x v="0"/>
    <x v="3"/>
    <x v="1"/>
    <s v="2019"/>
    <n v="2386.88"/>
    <n v="1281.3800000000001"/>
    <s v="Dec-19"/>
    <n v="1"/>
    <n v="6"/>
    <d v="2019-12-30T00:00:00"/>
    <x v="19"/>
    <x v="3"/>
  </r>
  <r>
    <x v="0"/>
    <x v="3"/>
    <x v="1"/>
    <s v="2019"/>
    <n v="13007.38"/>
    <n v="612.1"/>
    <s v="Dec-19"/>
    <n v="1"/>
    <n v="1"/>
    <d v="2019-12-30T00:00:00"/>
    <x v="19"/>
    <x v="3"/>
  </r>
  <r>
    <x v="3"/>
    <x v="2"/>
    <x v="0"/>
    <s v="2019"/>
    <n v="186.93"/>
    <n v="97.62"/>
    <s v="Dec-19"/>
    <n v="1"/>
    <n v="9"/>
    <d v="2019-12-30T00:00:00"/>
    <x v="19"/>
    <x v="2"/>
  </r>
  <r>
    <x v="3"/>
    <x v="1"/>
    <x v="1"/>
    <s v="2019"/>
    <n v="9840.9599999999991"/>
    <n v="2315.52"/>
    <s v="Dec-19"/>
    <n v="1"/>
    <n v="1"/>
    <d v="2019-12-30T00:00:00"/>
    <x v="19"/>
    <x v="1"/>
  </r>
  <r>
    <x v="0"/>
    <x v="3"/>
    <x v="1"/>
    <s v="2019"/>
    <n v="7217.91"/>
    <n v="4009.95"/>
    <s v="Dec-19"/>
    <n v="1"/>
    <n v="2"/>
    <d v="2019-12-30T00:00:00"/>
    <x v="19"/>
    <x v="3"/>
  </r>
  <r>
    <x v="3"/>
    <x v="5"/>
    <x v="0"/>
    <s v="2019"/>
    <n v="11487.15"/>
    <n v="6126.5"/>
    <s v="Dec-19"/>
    <n v="1"/>
    <n v="9"/>
    <d v="2019-12-30T00:00:00"/>
    <x v="19"/>
    <x v="5"/>
  </r>
  <r>
    <x v="3"/>
    <x v="3"/>
    <x v="1"/>
    <s v="2019"/>
    <n v="30696.720000000001"/>
    <n v="16683"/>
    <s v="Dec-19"/>
    <n v="1"/>
    <n v="3"/>
    <d v="2019-12-30T00:00:00"/>
    <x v="19"/>
    <x v="3"/>
  </r>
  <r>
    <x v="3"/>
    <x v="2"/>
    <x v="1"/>
    <s v="2019"/>
    <n v="1577.98"/>
    <n v="617.5"/>
    <s v="Dec-19"/>
    <n v="1"/>
    <n v="4"/>
    <d v="2019-12-30T00:00:00"/>
    <x v="19"/>
    <x v="2"/>
  </r>
  <r>
    <x v="2"/>
    <x v="4"/>
    <x v="1"/>
    <s v="2019"/>
    <n v="2182.06"/>
    <n v="711.54"/>
    <s v="Dec-19"/>
    <n v="1"/>
    <n v="5"/>
    <d v="2019-12-30T00:00:00"/>
    <x v="19"/>
    <x v="4"/>
  </r>
  <r>
    <x v="0"/>
    <x v="3"/>
    <x v="1"/>
    <s v="2019"/>
    <n v="1910.84"/>
    <n v="913.88"/>
    <s v="Dec-19"/>
    <n v="1"/>
    <n v="7"/>
    <d v="2019-12-31T00:00:00"/>
    <x v="19"/>
    <x v="3"/>
  </r>
  <r>
    <x v="1"/>
    <x v="1"/>
    <x v="1"/>
    <s v="2019"/>
    <n v="7446.11"/>
    <n v="2913.71"/>
    <s v="Dec-19"/>
    <n v="1"/>
    <n v="5"/>
    <d v="2019-12-31T00:00:00"/>
    <x v="19"/>
    <x v="1"/>
  </r>
  <r>
    <x v="0"/>
    <x v="0"/>
    <x v="1"/>
    <s v="2019"/>
    <n v="25284.73"/>
    <n v="4672.18"/>
    <s v="Dec-19"/>
    <n v="1"/>
    <n v="4"/>
    <d v="2019-12-31T00:00:00"/>
    <x v="19"/>
    <x v="0"/>
  </r>
  <r>
    <x v="2"/>
    <x v="1"/>
    <x v="1"/>
    <s v="2019"/>
    <n v="10926.36"/>
    <n v="2670.88"/>
    <s v="Dec-19"/>
    <n v="1"/>
    <n v="6"/>
    <d v="2019-12-31T00:00:00"/>
    <x v="19"/>
    <x v="1"/>
  </r>
  <r>
    <x v="0"/>
    <x v="1"/>
    <x v="0"/>
    <s v="2019"/>
    <n v="27583.9"/>
    <n v="2098.75"/>
    <s v="Dec-19"/>
    <n v="1"/>
    <n v="8"/>
    <d v="2019-12-31T00:00:00"/>
    <x v="19"/>
    <x v="1"/>
  </r>
  <r>
    <x v="1"/>
    <x v="2"/>
    <x v="1"/>
    <s v="2019"/>
    <n v="16230.08"/>
    <n v="3246"/>
    <s v="Dec-19"/>
    <n v="1"/>
    <n v="2"/>
    <d v="2019-12-31T00:00:00"/>
    <x v="19"/>
    <x v="2"/>
  </r>
  <r>
    <x v="0"/>
    <x v="3"/>
    <x v="0"/>
    <s v="2019"/>
    <n v="36675.800000000003"/>
    <n v="7766.64"/>
    <s v="Dec-19"/>
    <n v="1"/>
    <n v="9"/>
    <d v="2019-12-31T00:00:00"/>
    <x v="19"/>
    <x v="3"/>
  </r>
  <r>
    <x v="1"/>
    <x v="3"/>
    <x v="1"/>
    <s v="2019"/>
    <n v="17215.650000000001"/>
    <n v="7842.7"/>
    <s v="Dec-19"/>
    <n v="1"/>
    <n v="7"/>
    <d v="2019-12-31T00:00:00"/>
    <x v="19"/>
    <x v="3"/>
  </r>
  <r>
    <x v="3"/>
    <x v="0"/>
    <x v="1"/>
    <s v="2019"/>
    <n v="4631.04"/>
    <n v="2212.62"/>
    <s v="Dec-19"/>
    <n v="1"/>
    <n v="1"/>
    <d v="2019-12-31T00:00:00"/>
    <x v="19"/>
    <x v="0"/>
  </r>
  <r>
    <x v="3"/>
    <x v="3"/>
    <x v="0"/>
    <s v="2020"/>
    <n v="10960.53"/>
    <n v="4268.8500000000004"/>
    <s v="Jan-20"/>
    <n v="1"/>
    <n v="8"/>
    <d v="2020-01-01T00:00:00"/>
    <x v="20"/>
    <x v="3"/>
  </r>
  <r>
    <x v="2"/>
    <x v="1"/>
    <x v="1"/>
    <s v="2020"/>
    <n v="1941.66"/>
    <n v="1078.7"/>
    <s v="Jan-20"/>
    <n v="1"/>
    <n v="6"/>
    <d v="2020-01-01T00:00:00"/>
    <x v="20"/>
    <x v="1"/>
  </r>
  <r>
    <x v="3"/>
    <x v="0"/>
    <x v="0"/>
    <s v="2020"/>
    <n v="2822.04"/>
    <n v="1379.67"/>
    <s v="Jan-20"/>
    <n v="1"/>
    <n v="8"/>
    <d v="2020-01-01T00:00:00"/>
    <x v="20"/>
    <x v="0"/>
  </r>
  <r>
    <x v="3"/>
    <x v="2"/>
    <x v="1"/>
    <s v="2020"/>
    <n v="254.6"/>
    <n v="131.32"/>
    <s v="Jan-20"/>
    <n v="1"/>
    <n v="5"/>
    <d v="2020-01-01T00:00:00"/>
    <x v="20"/>
    <x v="2"/>
  </r>
  <r>
    <x v="3"/>
    <x v="0"/>
    <x v="1"/>
    <s v="2020"/>
    <n v="11606.81"/>
    <n v="3532.52"/>
    <s v="Jan-20"/>
    <n v="1"/>
    <n v="7"/>
    <d v="2020-01-02T00:00:00"/>
    <x v="20"/>
    <x v="0"/>
  </r>
  <r>
    <x v="1"/>
    <x v="1"/>
    <x v="0"/>
    <s v="2020"/>
    <n v="1845.18"/>
    <n v="184.52"/>
    <s v="Jan-20"/>
    <n v="1"/>
    <n v="10"/>
    <d v="2020-01-02T00:00:00"/>
    <x v="20"/>
    <x v="1"/>
  </r>
  <r>
    <x v="0"/>
    <x v="5"/>
    <x v="0"/>
    <s v="2020"/>
    <n v="2321.5500000000002"/>
    <n v="1289.75"/>
    <s v="Jan-20"/>
    <n v="1"/>
    <n v="9"/>
    <d v="2020-01-02T00:00:00"/>
    <x v="20"/>
    <x v="5"/>
  </r>
  <r>
    <x v="1"/>
    <x v="2"/>
    <x v="0"/>
    <s v="2020"/>
    <n v="41614.370000000003"/>
    <n v="21902.3"/>
    <s v="Jan-20"/>
    <n v="1"/>
    <n v="10"/>
    <d v="2020-01-02T00:00:00"/>
    <x v="20"/>
    <x v="2"/>
  </r>
  <r>
    <x v="2"/>
    <x v="0"/>
    <x v="0"/>
    <s v="2020"/>
    <n v="24532.720000000001"/>
    <n v="2399.92"/>
    <s v="Jan-20"/>
    <n v="1"/>
    <n v="9"/>
    <d v="2020-01-02T00:00:00"/>
    <x v="20"/>
    <x v="0"/>
  </r>
  <r>
    <x v="1"/>
    <x v="2"/>
    <x v="1"/>
    <s v="2020"/>
    <n v="11390"/>
    <n v="2144"/>
    <s v="Jan-20"/>
    <n v="1"/>
    <n v="7"/>
    <d v="2020-01-02T00:00:00"/>
    <x v="20"/>
    <x v="2"/>
  </r>
  <r>
    <x v="0"/>
    <x v="3"/>
    <x v="1"/>
    <s v="2020"/>
    <n v="1025.0999999999999"/>
    <n v="558.11"/>
    <s v="Jan-20"/>
    <n v="1"/>
    <n v="1"/>
    <d v="2020-01-02T00:00:00"/>
    <x v="20"/>
    <x v="3"/>
  </r>
  <r>
    <x v="1"/>
    <x v="3"/>
    <x v="1"/>
    <s v="2020"/>
    <n v="2792.29"/>
    <n v="789.13"/>
    <s v="Jan-20"/>
    <n v="1"/>
    <n v="3"/>
    <d v="2020-01-02T00:00:00"/>
    <x v="20"/>
    <x v="3"/>
  </r>
  <r>
    <x v="3"/>
    <x v="1"/>
    <x v="1"/>
    <s v="2020"/>
    <n v="641.05999999999995"/>
    <n v="278.74"/>
    <s v="Jan-20"/>
    <n v="1"/>
    <n v="7"/>
    <d v="2020-01-03T00:00:00"/>
    <x v="20"/>
    <x v="1"/>
  </r>
  <r>
    <x v="3"/>
    <x v="3"/>
    <x v="1"/>
    <s v="2020"/>
    <n v="4261.2"/>
    <n v="2130.6"/>
    <s v="Jan-20"/>
    <n v="1"/>
    <n v="3"/>
    <d v="2020-01-03T00:00:00"/>
    <x v="20"/>
    <x v="3"/>
  </r>
  <r>
    <x v="3"/>
    <x v="2"/>
    <x v="1"/>
    <s v="2020"/>
    <n v="1012.03"/>
    <n v="490.03"/>
    <s v="Jan-20"/>
    <n v="1"/>
    <n v="2"/>
    <d v="2020-01-03T00:00:00"/>
    <x v="20"/>
    <x v="2"/>
  </r>
  <r>
    <x v="3"/>
    <x v="0"/>
    <x v="0"/>
    <s v="2020"/>
    <n v="17452.830000000002"/>
    <n v="5327.7"/>
    <s v="Jan-20"/>
    <n v="1"/>
    <n v="8"/>
    <d v="2020-01-03T00:00:00"/>
    <x v="20"/>
    <x v="0"/>
  </r>
  <r>
    <x v="3"/>
    <x v="5"/>
    <x v="0"/>
    <s v="2020"/>
    <n v="13536.14"/>
    <n v="1618.46"/>
    <s v="Jan-20"/>
    <n v="1"/>
    <n v="8"/>
    <d v="2020-01-03T00:00:00"/>
    <x v="20"/>
    <x v="5"/>
  </r>
  <r>
    <x v="2"/>
    <x v="0"/>
    <x v="1"/>
    <s v="2020"/>
    <n v="17577.45"/>
    <n v="6445.05"/>
    <s v="Jan-20"/>
    <n v="1"/>
    <n v="2"/>
    <d v="2020-01-03T00:00:00"/>
    <x v="20"/>
    <x v="0"/>
  </r>
  <r>
    <x v="0"/>
    <x v="4"/>
    <x v="1"/>
    <s v="2020"/>
    <n v="11170.57"/>
    <n v="3057.22"/>
    <s v="Jan-20"/>
    <n v="1"/>
    <n v="6"/>
    <d v="2020-01-03T00:00:00"/>
    <x v="20"/>
    <x v="4"/>
  </r>
  <r>
    <x v="3"/>
    <x v="4"/>
    <x v="1"/>
    <s v="2020"/>
    <n v="2826.06"/>
    <n v="446.22"/>
    <s v="Jan-20"/>
    <n v="1"/>
    <n v="5"/>
    <d v="2020-01-03T00:00:00"/>
    <x v="20"/>
    <x v="4"/>
  </r>
  <r>
    <x v="3"/>
    <x v="4"/>
    <x v="1"/>
    <s v="2020"/>
    <n v="22210.5"/>
    <n v="6009.9"/>
    <s v="Jan-20"/>
    <n v="1"/>
    <n v="2"/>
    <d v="2020-01-03T00:00:00"/>
    <x v="20"/>
    <x v="4"/>
  </r>
  <r>
    <x v="3"/>
    <x v="5"/>
    <x v="0"/>
    <s v="2020"/>
    <n v="5342.58"/>
    <n v="2315.12"/>
    <s v="Jan-20"/>
    <n v="1"/>
    <n v="10"/>
    <d v="2020-01-04T00:00:00"/>
    <x v="20"/>
    <x v="5"/>
  </r>
  <r>
    <x v="3"/>
    <x v="1"/>
    <x v="1"/>
    <s v="2020"/>
    <n v="7741.98"/>
    <n v="3534.38"/>
    <s v="Jan-20"/>
    <n v="1"/>
    <n v="2"/>
    <d v="2020-01-04T00:00:00"/>
    <x v="20"/>
    <x v="1"/>
  </r>
  <r>
    <x v="0"/>
    <x v="3"/>
    <x v="1"/>
    <s v="2020"/>
    <n v="4582.8"/>
    <n v="611.04999999999995"/>
    <s v="Jan-20"/>
    <n v="1"/>
    <n v="3"/>
    <d v="2020-01-04T00:00:00"/>
    <x v="20"/>
    <x v="3"/>
  </r>
  <r>
    <x v="0"/>
    <x v="1"/>
    <x v="1"/>
    <s v="2020"/>
    <n v="24817.13"/>
    <n v="4179.74"/>
    <s v="Jan-20"/>
    <n v="1"/>
    <n v="6"/>
    <d v="2020-01-04T00:00:00"/>
    <x v="20"/>
    <x v="1"/>
  </r>
  <r>
    <x v="3"/>
    <x v="2"/>
    <x v="1"/>
    <s v="2020"/>
    <n v="5897.34"/>
    <n v="720.78"/>
    <s v="Jan-20"/>
    <n v="1"/>
    <n v="4"/>
    <d v="2020-01-04T00:00:00"/>
    <x v="20"/>
    <x v="2"/>
  </r>
  <r>
    <x v="0"/>
    <x v="0"/>
    <x v="1"/>
    <s v="2020"/>
    <n v="4643.1000000000004"/>
    <n v="-386.96"/>
    <s v="Jan-20"/>
    <n v="1"/>
    <n v="1"/>
    <d v="2020-01-05T00:00:00"/>
    <x v="20"/>
    <x v="0"/>
  </r>
  <r>
    <x v="1"/>
    <x v="1"/>
    <x v="1"/>
    <s v="2020"/>
    <n v="24848.959999999999"/>
    <n v="6016.08"/>
    <s v="Jan-20"/>
    <n v="1"/>
    <n v="1"/>
    <d v="2020-01-05T00:00:00"/>
    <x v="20"/>
    <x v="1"/>
  </r>
  <r>
    <x v="3"/>
    <x v="4"/>
    <x v="0"/>
    <s v="2020"/>
    <n v="12944.4"/>
    <n v="1829.08"/>
    <s v="Jan-20"/>
    <n v="1"/>
    <n v="10"/>
    <d v="2020-01-05T00:00:00"/>
    <x v="20"/>
    <x v="4"/>
  </r>
  <r>
    <x v="1"/>
    <x v="0"/>
    <x v="0"/>
    <s v="2020"/>
    <n v="4302.47"/>
    <n v="2104.4699999999998"/>
    <s v="Jan-20"/>
    <n v="1"/>
    <n v="8"/>
    <d v="2020-01-05T00:00:00"/>
    <x v="20"/>
    <x v="0"/>
  </r>
  <r>
    <x v="3"/>
    <x v="0"/>
    <x v="1"/>
    <s v="2020"/>
    <n v="1784.88"/>
    <n v="892.44"/>
    <s v="Jan-20"/>
    <n v="1"/>
    <n v="4"/>
    <d v="2020-01-05T00:00:00"/>
    <x v="20"/>
    <x v="0"/>
  </r>
  <r>
    <x v="3"/>
    <x v="0"/>
    <x v="1"/>
    <s v="2020"/>
    <n v="5029.82"/>
    <n v="1804.16"/>
    <s v="Jan-20"/>
    <n v="1"/>
    <n v="5"/>
    <d v="2020-01-05T00:00:00"/>
    <x v="20"/>
    <x v="0"/>
  </r>
  <r>
    <x v="0"/>
    <x v="2"/>
    <x v="1"/>
    <s v="2020"/>
    <n v="41748.03"/>
    <n v="10107.4"/>
    <s v="Jan-20"/>
    <n v="1"/>
    <n v="7"/>
    <d v="2020-01-05T00:00:00"/>
    <x v="20"/>
    <x v="2"/>
  </r>
  <r>
    <x v="1"/>
    <x v="4"/>
    <x v="0"/>
    <s v="2020"/>
    <n v="5692.32"/>
    <n v="2703.84"/>
    <s v="Jan-20"/>
    <n v="1"/>
    <n v="8"/>
    <d v="2020-01-05T00:00:00"/>
    <x v="20"/>
    <x v="4"/>
  </r>
  <r>
    <x v="3"/>
    <x v="2"/>
    <x v="1"/>
    <s v="2020"/>
    <n v="3151.68"/>
    <n v="1181.8800000000001"/>
    <s v="Jan-20"/>
    <n v="1"/>
    <n v="4"/>
    <d v="2020-01-05T00:00:00"/>
    <x v="20"/>
    <x v="2"/>
  </r>
  <r>
    <x v="3"/>
    <x v="3"/>
    <x v="1"/>
    <s v="2020"/>
    <n v="9594.4"/>
    <n v="3957.68"/>
    <s v="Jan-20"/>
    <n v="1"/>
    <n v="7"/>
    <d v="2020-01-05T00:00:00"/>
    <x v="20"/>
    <x v="3"/>
  </r>
  <r>
    <x v="1"/>
    <x v="0"/>
    <x v="1"/>
    <s v="2020"/>
    <n v="27834.48"/>
    <n v="8659.6"/>
    <s v="Jan-20"/>
    <n v="1"/>
    <n v="4"/>
    <d v="2020-01-05T00:00:00"/>
    <x v="20"/>
    <x v="0"/>
  </r>
  <r>
    <x v="3"/>
    <x v="3"/>
    <x v="1"/>
    <s v="2020"/>
    <n v="26536.02"/>
    <n v="3749.67"/>
    <s v="Jan-20"/>
    <n v="1"/>
    <n v="4"/>
    <d v="2020-01-05T00:00:00"/>
    <x v="20"/>
    <x v="3"/>
  </r>
  <r>
    <x v="0"/>
    <x v="0"/>
    <x v="1"/>
    <s v="2020"/>
    <n v="8143.85"/>
    <n v="1437.15"/>
    <s v="Jan-20"/>
    <n v="1"/>
    <n v="3"/>
    <d v="2020-01-06T00:00:00"/>
    <x v="20"/>
    <x v="0"/>
  </r>
  <r>
    <x v="3"/>
    <x v="5"/>
    <x v="1"/>
    <s v="2020"/>
    <n v="3661.42"/>
    <n v="875.56"/>
    <s v="Jan-20"/>
    <n v="1"/>
    <n v="2"/>
    <d v="2020-01-06T00:00:00"/>
    <x v="20"/>
    <x v="5"/>
  </r>
  <r>
    <x v="3"/>
    <x v="0"/>
    <x v="1"/>
    <s v="2020"/>
    <n v="3033.09"/>
    <n v="269.61"/>
    <s v="Jan-20"/>
    <n v="1"/>
    <n v="7"/>
    <d v="2020-01-06T00:00:00"/>
    <x v="20"/>
    <x v="0"/>
  </r>
  <r>
    <x v="1"/>
    <x v="3"/>
    <x v="0"/>
    <s v="2020"/>
    <n v="4084.32"/>
    <n v="-102.12"/>
    <s v="Jan-20"/>
    <n v="1"/>
    <n v="10"/>
    <d v="2020-01-06T00:00:00"/>
    <x v="20"/>
    <x v="3"/>
  </r>
  <r>
    <x v="2"/>
    <x v="5"/>
    <x v="0"/>
    <s v="2020"/>
    <n v="2138.64"/>
    <n v="742.9"/>
    <s v="Jan-20"/>
    <n v="1"/>
    <n v="10"/>
    <d v="2020-01-06T00:00:00"/>
    <x v="20"/>
    <x v="5"/>
  </r>
  <r>
    <x v="1"/>
    <x v="3"/>
    <x v="0"/>
    <s v="2020"/>
    <n v="45317.73"/>
    <n v="17240.45"/>
    <s v="Jan-20"/>
    <n v="1"/>
    <n v="8"/>
    <d v="2020-01-06T00:00:00"/>
    <x v="20"/>
    <x v="3"/>
  </r>
  <r>
    <x v="2"/>
    <x v="3"/>
    <x v="1"/>
    <s v="2020"/>
    <n v="5547.6"/>
    <n v="1989.9"/>
    <s v="Jan-20"/>
    <n v="1"/>
    <n v="6"/>
    <d v="2020-01-06T00:00:00"/>
    <x v="20"/>
    <x v="3"/>
  </r>
  <r>
    <x v="3"/>
    <x v="2"/>
    <x v="1"/>
    <s v="2020"/>
    <n v="11403.4"/>
    <n v="2726.9"/>
    <s v="Jan-20"/>
    <n v="1"/>
    <n v="5"/>
    <d v="2020-01-06T00:00:00"/>
    <x v="20"/>
    <x v="2"/>
  </r>
  <r>
    <x v="2"/>
    <x v="0"/>
    <x v="1"/>
    <s v="2020"/>
    <n v="9153.5400000000009"/>
    <n v="1691.39"/>
    <s v="Jan-20"/>
    <n v="1"/>
    <n v="3"/>
    <d v="2020-01-06T00:00:00"/>
    <x v="20"/>
    <x v="0"/>
  </r>
  <r>
    <x v="3"/>
    <x v="3"/>
    <x v="1"/>
    <s v="2020"/>
    <n v="4767.3900000000003"/>
    <n v="2408.81"/>
    <s v="Jan-20"/>
    <n v="1"/>
    <n v="1"/>
    <d v="2020-01-06T00:00:00"/>
    <x v="20"/>
    <x v="3"/>
  </r>
  <r>
    <x v="3"/>
    <x v="4"/>
    <x v="1"/>
    <s v="2020"/>
    <n v="6078.24"/>
    <n v="2498.84"/>
    <s v="Jan-20"/>
    <n v="1"/>
    <n v="3"/>
    <d v="2020-01-07T00:00:00"/>
    <x v="20"/>
    <x v="4"/>
  </r>
  <r>
    <x v="3"/>
    <x v="3"/>
    <x v="0"/>
    <s v="2020"/>
    <n v="14670.32"/>
    <n v="-838.32"/>
    <s v="Jan-20"/>
    <n v="1"/>
    <n v="10"/>
    <d v="2020-01-07T00:00:00"/>
    <x v="20"/>
    <x v="3"/>
  </r>
  <r>
    <x v="3"/>
    <x v="1"/>
    <x v="1"/>
    <s v="2020"/>
    <n v="4926.51"/>
    <n v="726"/>
    <s v="Jan-20"/>
    <n v="1"/>
    <n v="7"/>
    <d v="2020-01-07T00:00:00"/>
    <x v="20"/>
    <x v="1"/>
  </r>
  <r>
    <x v="1"/>
    <x v="1"/>
    <x v="1"/>
    <s v="2020"/>
    <n v="3673.74"/>
    <n v="2036.53"/>
    <s v="Jan-20"/>
    <n v="1"/>
    <n v="1"/>
    <d v="2020-01-07T00:00:00"/>
    <x v="20"/>
    <x v="1"/>
  </r>
  <r>
    <x v="3"/>
    <x v="0"/>
    <x v="1"/>
    <s v="2020"/>
    <n v="6836.01"/>
    <n v="3238.11"/>
    <s v="Jan-20"/>
    <n v="1"/>
    <n v="1"/>
    <d v="2020-01-07T00:00:00"/>
    <x v="20"/>
    <x v="0"/>
  </r>
  <r>
    <x v="3"/>
    <x v="3"/>
    <x v="1"/>
    <s v="2020"/>
    <n v="5041.08"/>
    <n v="1751.1"/>
    <s v="Jan-20"/>
    <n v="1"/>
    <n v="5"/>
    <d v="2020-01-07T00:00:00"/>
    <x v="20"/>
    <x v="3"/>
  </r>
  <r>
    <x v="3"/>
    <x v="0"/>
    <x v="1"/>
    <s v="2020"/>
    <n v="5788.8"/>
    <n v="2958.72"/>
    <s v="Jan-20"/>
    <n v="1"/>
    <n v="7"/>
    <d v="2020-01-07T00:00:00"/>
    <x v="20"/>
    <x v="0"/>
  </r>
  <r>
    <x v="3"/>
    <x v="0"/>
    <x v="1"/>
    <s v="2020"/>
    <n v="4578.78"/>
    <n v="1723.8"/>
    <s v="Jan-20"/>
    <n v="1"/>
    <n v="1"/>
    <d v="2020-01-07T00:00:00"/>
    <x v="20"/>
    <x v="0"/>
  </r>
  <r>
    <x v="3"/>
    <x v="0"/>
    <x v="1"/>
    <s v="2020"/>
    <n v="14201.86"/>
    <n v="6637.82"/>
    <s v="Jan-20"/>
    <n v="1"/>
    <n v="2"/>
    <d v="2020-01-07T00:00:00"/>
    <x v="20"/>
    <x v="0"/>
  </r>
  <r>
    <x v="3"/>
    <x v="1"/>
    <x v="1"/>
    <s v="2020"/>
    <n v="5993.82"/>
    <n v="1265.3900000000001"/>
    <s v="Jan-20"/>
    <n v="1"/>
    <n v="3"/>
    <d v="2020-01-07T00:00:00"/>
    <x v="20"/>
    <x v="1"/>
  </r>
  <r>
    <x v="3"/>
    <x v="4"/>
    <x v="1"/>
    <s v="2020"/>
    <n v="361.8"/>
    <n v="120.6"/>
    <s v="Jan-20"/>
    <n v="1"/>
    <n v="3"/>
    <d v="2020-01-07T00:00:00"/>
    <x v="20"/>
    <x v="4"/>
  </r>
  <r>
    <x v="3"/>
    <x v="2"/>
    <x v="0"/>
    <s v="2020"/>
    <n v="6543.55"/>
    <n v="692.83"/>
    <s v="Jan-20"/>
    <n v="1"/>
    <n v="10"/>
    <d v="2020-01-07T00:00:00"/>
    <x v="20"/>
    <x v="2"/>
  </r>
  <r>
    <x v="3"/>
    <x v="0"/>
    <x v="1"/>
    <s v="2020"/>
    <n v="11495.19"/>
    <n v="4719.05"/>
    <s v="Jan-20"/>
    <n v="1"/>
    <n v="2"/>
    <d v="2020-01-07T00:00:00"/>
    <x v="20"/>
    <x v="0"/>
  </r>
  <r>
    <x v="0"/>
    <x v="3"/>
    <x v="1"/>
    <s v="2020"/>
    <n v="14164.87"/>
    <n v="5080.87"/>
    <s v="Jan-20"/>
    <n v="1"/>
    <n v="3"/>
    <d v="2020-01-08T00:00:00"/>
    <x v="20"/>
    <x v="3"/>
  </r>
  <r>
    <x v="0"/>
    <x v="1"/>
    <x v="0"/>
    <s v="2020"/>
    <n v="30252.91"/>
    <n v="3617.17"/>
    <s v="Jan-20"/>
    <n v="1"/>
    <n v="10"/>
    <d v="2020-01-08T00:00:00"/>
    <x v="20"/>
    <x v="1"/>
  </r>
  <r>
    <x v="3"/>
    <x v="2"/>
    <x v="1"/>
    <s v="2020"/>
    <n v="13440.2"/>
    <n v="2688.04"/>
    <s v="Jan-20"/>
    <n v="1"/>
    <n v="7"/>
    <d v="2020-01-08T00:00:00"/>
    <x v="20"/>
    <x v="2"/>
  </r>
  <r>
    <x v="2"/>
    <x v="0"/>
    <x v="1"/>
    <s v="2020"/>
    <n v="5325.7"/>
    <n v="2141.86"/>
    <s v="Jan-20"/>
    <n v="1"/>
    <n v="7"/>
    <d v="2020-01-08T00:00:00"/>
    <x v="20"/>
    <x v="0"/>
  </r>
  <r>
    <x v="0"/>
    <x v="0"/>
    <x v="1"/>
    <s v="2020"/>
    <n v="7150.24"/>
    <n v="2875.64"/>
    <s v="Jan-20"/>
    <n v="1"/>
    <n v="7"/>
    <d v="2020-01-08T00:00:00"/>
    <x v="20"/>
    <x v="0"/>
  </r>
  <r>
    <x v="0"/>
    <x v="4"/>
    <x v="1"/>
    <s v="2020"/>
    <n v="26470.36"/>
    <n v="1868.52"/>
    <s v="Jan-20"/>
    <n v="1"/>
    <n v="5"/>
    <d v="2020-01-08T00:00:00"/>
    <x v="20"/>
    <x v="4"/>
  </r>
  <r>
    <x v="0"/>
    <x v="0"/>
    <x v="0"/>
    <s v="2020"/>
    <n v="16069.55"/>
    <n v="2445.38"/>
    <s v="Jan-20"/>
    <n v="1"/>
    <n v="9"/>
    <d v="2020-01-08T00:00:00"/>
    <x v="20"/>
    <x v="0"/>
  </r>
  <r>
    <x v="3"/>
    <x v="1"/>
    <x v="1"/>
    <s v="2020"/>
    <n v="4476.2700000000004"/>
    <n v="579.27"/>
    <s v="Jan-20"/>
    <n v="1"/>
    <n v="6"/>
    <d v="2020-01-08T00:00:00"/>
    <x v="20"/>
    <x v="1"/>
  </r>
  <r>
    <x v="2"/>
    <x v="5"/>
    <x v="1"/>
    <s v="2020"/>
    <n v="11264.04"/>
    <n v="5506.88"/>
    <s v="Jan-20"/>
    <n v="1"/>
    <n v="1"/>
    <d v="2020-01-08T00:00:00"/>
    <x v="20"/>
    <x v="5"/>
  </r>
  <r>
    <x v="1"/>
    <x v="2"/>
    <x v="1"/>
    <s v="2020"/>
    <n v="6398.23"/>
    <n v="1738.66"/>
    <s v="Jan-20"/>
    <n v="1"/>
    <n v="5"/>
    <d v="2020-01-08T00:00:00"/>
    <x v="20"/>
    <x v="2"/>
  </r>
  <r>
    <x v="3"/>
    <x v="0"/>
    <x v="0"/>
    <s v="2020"/>
    <n v="7808.85"/>
    <n v="2082.35"/>
    <s v="Jan-20"/>
    <n v="1"/>
    <n v="9"/>
    <d v="2020-01-09T00:00:00"/>
    <x v="20"/>
    <x v="0"/>
  </r>
  <r>
    <x v="1"/>
    <x v="5"/>
    <x v="0"/>
    <s v="2020"/>
    <n v="25797.35"/>
    <n v="14935.31"/>
    <s v="Jan-20"/>
    <n v="1"/>
    <n v="10"/>
    <d v="2020-01-09T00:00:00"/>
    <x v="20"/>
    <x v="5"/>
  </r>
  <r>
    <x v="0"/>
    <x v="5"/>
    <x v="1"/>
    <s v="2020"/>
    <n v="29890.04"/>
    <n v="14787.72"/>
    <s v="Jan-20"/>
    <n v="1"/>
    <n v="2"/>
    <d v="2020-01-09T00:00:00"/>
    <x v="20"/>
    <x v="5"/>
  </r>
  <r>
    <x v="3"/>
    <x v="0"/>
    <x v="0"/>
    <s v="2020"/>
    <n v="1881.36"/>
    <n v="794.36"/>
    <s v="Jan-20"/>
    <n v="1"/>
    <n v="10"/>
    <d v="2020-01-09T00:00:00"/>
    <x v="20"/>
    <x v="0"/>
  </r>
  <r>
    <x v="3"/>
    <x v="5"/>
    <x v="0"/>
    <s v="2020"/>
    <n v="1350.72"/>
    <n v="480.27"/>
    <s v="Jan-20"/>
    <n v="1"/>
    <n v="8"/>
    <d v="2020-01-09T00:00:00"/>
    <x v="20"/>
    <x v="5"/>
  </r>
  <r>
    <x v="3"/>
    <x v="2"/>
    <x v="0"/>
    <s v="2020"/>
    <n v="3411.64"/>
    <n v="1544.2"/>
    <s v="Jan-20"/>
    <n v="1"/>
    <n v="8"/>
    <d v="2020-01-09T00:00:00"/>
    <x v="20"/>
    <x v="2"/>
  </r>
  <r>
    <x v="3"/>
    <x v="2"/>
    <x v="1"/>
    <s v="2020"/>
    <n v="797.3"/>
    <n v="79.73"/>
    <s v="Jan-20"/>
    <n v="1"/>
    <n v="5"/>
    <d v="2020-01-09T00:00:00"/>
    <x v="20"/>
    <x v="2"/>
  </r>
  <r>
    <x v="3"/>
    <x v="4"/>
    <x v="1"/>
    <s v="2020"/>
    <n v="25937.38"/>
    <n v="14197.27"/>
    <s v="Jan-20"/>
    <n v="1"/>
    <n v="5"/>
    <d v="2020-01-09T00:00:00"/>
    <x v="20"/>
    <x v="4"/>
  </r>
  <r>
    <x v="2"/>
    <x v="0"/>
    <x v="1"/>
    <s v="2020"/>
    <n v="6601.64"/>
    <n v="1076.3599999999999"/>
    <s v="Jan-20"/>
    <n v="1"/>
    <n v="5"/>
    <d v="2020-01-09T00:00:00"/>
    <x v="20"/>
    <x v="0"/>
  </r>
  <r>
    <x v="1"/>
    <x v="2"/>
    <x v="0"/>
    <s v="2020"/>
    <n v="25185.3"/>
    <n v="-2158.7399999999998"/>
    <s v="Jan-20"/>
    <n v="1"/>
    <n v="9"/>
    <d v="2020-01-09T00:00:00"/>
    <x v="20"/>
    <x v="2"/>
  </r>
  <r>
    <x v="2"/>
    <x v="4"/>
    <x v="1"/>
    <s v="2020"/>
    <n v="3180.62"/>
    <n v="1728.6"/>
    <s v="Jan-20"/>
    <n v="1"/>
    <n v="7"/>
    <d v="2020-01-10T00:00:00"/>
    <x v="20"/>
    <x v="4"/>
  </r>
  <r>
    <x v="2"/>
    <x v="4"/>
    <x v="1"/>
    <s v="2020"/>
    <n v="11367.22"/>
    <n v="2407.1799999999998"/>
    <s v="Jan-20"/>
    <n v="1"/>
    <n v="1"/>
    <d v="2020-01-10T00:00:00"/>
    <x v="20"/>
    <x v="4"/>
  </r>
  <r>
    <x v="3"/>
    <x v="0"/>
    <x v="1"/>
    <s v="2020"/>
    <n v="940.68"/>
    <n v="449.46"/>
    <s v="Jan-20"/>
    <n v="1"/>
    <n v="1"/>
    <d v="2020-01-10T00:00:00"/>
    <x v="20"/>
    <x v="0"/>
  </r>
  <r>
    <x v="0"/>
    <x v="2"/>
    <x v="1"/>
    <s v="2020"/>
    <n v="6034.02"/>
    <n v="2667.66"/>
    <s v="Jan-20"/>
    <n v="1"/>
    <n v="2"/>
    <d v="2020-01-10T00:00:00"/>
    <x v="20"/>
    <x v="2"/>
  </r>
  <r>
    <x v="2"/>
    <x v="2"/>
    <x v="1"/>
    <s v="2020"/>
    <n v="4438.08"/>
    <n v="2460.23"/>
    <s v="Jan-20"/>
    <n v="1"/>
    <n v="4"/>
    <d v="2020-01-10T00:00:00"/>
    <x v="20"/>
    <x v="2"/>
  </r>
  <r>
    <x v="3"/>
    <x v="5"/>
    <x v="0"/>
    <s v="2020"/>
    <n v="3768.08"/>
    <n v="1467.57"/>
    <s v="Jan-20"/>
    <n v="1"/>
    <n v="8"/>
    <d v="2020-01-10T00:00:00"/>
    <x v="20"/>
    <x v="5"/>
  </r>
  <r>
    <x v="3"/>
    <x v="3"/>
    <x v="1"/>
    <s v="2020"/>
    <n v="2501.44"/>
    <n v="605.61"/>
    <s v="Jan-20"/>
    <n v="1"/>
    <n v="4"/>
    <d v="2020-01-10T00:00:00"/>
    <x v="20"/>
    <x v="3"/>
  </r>
  <r>
    <x v="0"/>
    <x v="4"/>
    <x v="1"/>
    <s v="2020"/>
    <n v="6727.81"/>
    <n v="991.44"/>
    <s v="Jan-20"/>
    <n v="1"/>
    <n v="3"/>
    <d v="2020-01-10T00:00:00"/>
    <x v="20"/>
    <x v="4"/>
  </r>
  <r>
    <x v="3"/>
    <x v="5"/>
    <x v="0"/>
    <s v="2020"/>
    <n v="29584.52"/>
    <n v="7162.6"/>
    <s v="Jan-20"/>
    <n v="1"/>
    <n v="8"/>
    <d v="2020-01-10T00:00:00"/>
    <x v="20"/>
    <x v="5"/>
  </r>
  <r>
    <x v="1"/>
    <x v="4"/>
    <x v="1"/>
    <s v="2020"/>
    <n v="25307.24"/>
    <n v="13852.37"/>
    <s v="Jan-20"/>
    <n v="1"/>
    <n v="3"/>
    <d v="2020-01-10T00:00:00"/>
    <x v="20"/>
    <x v="4"/>
  </r>
  <r>
    <x v="3"/>
    <x v="2"/>
    <x v="1"/>
    <s v="2020"/>
    <n v="6861.47"/>
    <n v="1083.3900000000001"/>
    <s v="Jan-20"/>
    <n v="1"/>
    <n v="3"/>
    <d v="2020-01-10T00:00:00"/>
    <x v="20"/>
    <x v="2"/>
  </r>
  <r>
    <x v="3"/>
    <x v="0"/>
    <x v="1"/>
    <s v="2020"/>
    <n v="23143.14"/>
    <n v="12667.82"/>
    <s v="Jan-20"/>
    <n v="1"/>
    <n v="2"/>
    <d v="2020-01-10T00:00:00"/>
    <x v="20"/>
    <x v="0"/>
  </r>
  <r>
    <x v="3"/>
    <x v="2"/>
    <x v="1"/>
    <s v="2020"/>
    <n v="7396.13"/>
    <n v="3192.01"/>
    <s v="Jan-20"/>
    <n v="1"/>
    <n v="6"/>
    <d v="2020-01-11T00:00:00"/>
    <x v="20"/>
    <x v="2"/>
  </r>
  <r>
    <x v="2"/>
    <x v="0"/>
    <x v="1"/>
    <s v="2020"/>
    <n v="2007.99"/>
    <n v="937.06"/>
    <s v="Jan-20"/>
    <n v="1"/>
    <n v="2"/>
    <d v="2020-01-11T00:00:00"/>
    <x v="20"/>
    <x v="0"/>
  </r>
  <r>
    <x v="3"/>
    <x v="0"/>
    <x v="0"/>
    <s v="2020"/>
    <n v="20160.3"/>
    <n v="237.18"/>
    <s v="Jan-20"/>
    <n v="1"/>
    <n v="8"/>
    <d v="2020-01-11T00:00:00"/>
    <x v="20"/>
    <x v="0"/>
  </r>
  <r>
    <x v="0"/>
    <x v="0"/>
    <x v="1"/>
    <s v="2020"/>
    <n v="856.8"/>
    <n v="130.38999999999999"/>
    <s v="Jan-20"/>
    <n v="1"/>
    <n v="7"/>
    <d v="2020-01-11T00:00:00"/>
    <x v="20"/>
    <x v="0"/>
  </r>
  <r>
    <x v="3"/>
    <x v="3"/>
    <x v="1"/>
    <s v="2020"/>
    <n v="7353.92"/>
    <n v="1891"/>
    <s v="Jan-20"/>
    <n v="1"/>
    <n v="5"/>
    <d v="2020-01-11T00:00:00"/>
    <x v="20"/>
    <x v="3"/>
  </r>
  <r>
    <x v="0"/>
    <x v="1"/>
    <x v="1"/>
    <s v="2020"/>
    <n v="8576.67"/>
    <n v="807.21"/>
    <s v="Jan-20"/>
    <n v="1"/>
    <n v="5"/>
    <d v="2020-01-11T00:00:00"/>
    <x v="20"/>
    <x v="1"/>
  </r>
  <r>
    <x v="1"/>
    <x v="4"/>
    <x v="1"/>
    <s v="2020"/>
    <n v="2026.08"/>
    <n v="50.66"/>
    <s v="Jan-20"/>
    <n v="1"/>
    <n v="1"/>
    <d v="2020-01-11T00:00:00"/>
    <x v="20"/>
    <x v="4"/>
  </r>
  <r>
    <x v="0"/>
    <x v="5"/>
    <x v="1"/>
    <s v="2020"/>
    <n v="15105.15"/>
    <n v="5706.4"/>
    <s v="Jan-20"/>
    <n v="1"/>
    <n v="1"/>
    <d v="2020-01-11T00:00:00"/>
    <x v="20"/>
    <x v="5"/>
  </r>
  <r>
    <x v="3"/>
    <x v="1"/>
    <x v="0"/>
    <s v="2020"/>
    <n v="6005.88"/>
    <n v="1401.36"/>
    <s v="Jan-20"/>
    <n v="1"/>
    <n v="8"/>
    <d v="2020-01-11T00:00:00"/>
    <x v="20"/>
    <x v="1"/>
  </r>
  <r>
    <x v="3"/>
    <x v="2"/>
    <x v="1"/>
    <s v="2020"/>
    <n v="14155.76"/>
    <n v="7599.44"/>
    <s v="Jan-20"/>
    <n v="1"/>
    <n v="1"/>
    <d v="2020-01-11T00:00:00"/>
    <x v="20"/>
    <x v="2"/>
  </r>
  <r>
    <x v="3"/>
    <x v="0"/>
    <x v="1"/>
    <s v="2020"/>
    <n v="458.28"/>
    <n v="244.42"/>
    <s v="Jan-20"/>
    <n v="1"/>
    <n v="5"/>
    <d v="2020-01-11T00:00:00"/>
    <x v="20"/>
    <x v="0"/>
  </r>
  <r>
    <x v="3"/>
    <x v="0"/>
    <x v="0"/>
    <s v="2020"/>
    <n v="3135.6"/>
    <n v="313.56"/>
    <s v="Jan-20"/>
    <n v="1"/>
    <n v="10"/>
    <d v="2020-01-11T00:00:00"/>
    <x v="20"/>
    <x v="0"/>
  </r>
  <r>
    <x v="1"/>
    <x v="0"/>
    <x v="0"/>
    <s v="2020"/>
    <n v="3780.81"/>
    <n v="756.16"/>
    <s v="Jan-20"/>
    <n v="1"/>
    <n v="10"/>
    <d v="2020-01-11T00:00:00"/>
    <x v="20"/>
    <x v="0"/>
  </r>
  <r>
    <x v="3"/>
    <x v="1"/>
    <x v="1"/>
    <s v="2020"/>
    <n v="19681.919999999998"/>
    <n v="8567.4"/>
    <s v="Jan-20"/>
    <n v="1"/>
    <n v="3"/>
    <d v="2020-01-12T00:00:00"/>
    <x v="20"/>
    <x v="1"/>
  </r>
  <r>
    <x v="0"/>
    <x v="0"/>
    <x v="1"/>
    <s v="2020"/>
    <n v="1200.6400000000001"/>
    <n v="325.92"/>
    <s v="Jan-20"/>
    <n v="1"/>
    <n v="6"/>
    <d v="2020-01-12T00:00:00"/>
    <x v="20"/>
    <x v="0"/>
  </r>
  <r>
    <x v="2"/>
    <x v="3"/>
    <x v="1"/>
    <s v="2020"/>
    <n v="1152.67"/>
    <n v="162.88"/>
    <s v="Jan-20"/>
    <n v="1"/>
    <n v="4"/>
    <d v="2020-01-12T00:00:00"/>
    <x v="20"/>
    <x v="3"/>
  </r>
  <r>
    <x v="0"/>
    <x v="0"/>
    <x v="1"/>
    <s v="2020"/>
    <n v="27290.44"/>
    <n v="8347.64"/>
    <s v="Jan-20"/>
    <n v="1"/>
    <n v="6"/>
    <d v="2020-01-12T00:00:00"/>
    <x v="20"/>
    <x v="0"/>
  </r>
  <r>
    <x v="0"/>
    <x v="0"/>
    <x v="0"/>
    <s v="2020"/>
    <n v="8185.79"/>
    <n v="3025.15"/>
    <s v="Jan-20"/>
    <n v="1"/>
    <n v="10"/>
    <d v="2020-01-12T00:00:00"/>
    <x v="20"/>
    <x v="0"/>
  </r>
  <r>
    <x v="1"/>
    <x v="2"/>
    <x v="1"/>
    <s v="2020"/>
    <n v="29329.919999999998"/>
    <n v="8027.12"/>
    <s v="Jan-20"/>
    <n v="1"/>
    <n v="5"/>
    <d v="2020-01-12T00:00:00"/>
    <x v="20"/>
    <x v="2"/>
  </r>
  <r>
    <x v="0"/>
    <x v="5"/>
    <x v="1"/>
    <s v="2020"/>
    <n v="17215.650000000001"/>
    <n v="1530.3"/>
    <s v="Jan-20"/>
    <n v="1"/>
    <n v="1"/>
    <d v="2020-01-12T00:00:00"/>
    <x v="20"/>
    <x v="5"/>
  </r>
  <r>
    <x v="3"/>
    <x v="3"/>
    <x v="1"/>
    <s v="2020"/>
    <n v="1519.56"/>
    <n v="303.94"/>
    <s v="Jan-20"/>
    <n v="1"/>
    <n v="5"/>
    <d v="2020-01-12T00:00:00"/>
    <x v="20"/>
    <x v="3"/>
  </r>
  <r>
    <x v="0"/>
    <x v="2"/>
    <x v="0"/>
    <s v="2020"/>
    <n v="11939.4"/>
    <n v="-398"/>
    <s v="Jan-20"/>
    <n v="1"/>
    <n v="9"/>
    <d v="2020-01-12T00:00:00"/>
    <x v="20"/>
    <x v="2"/>
  </r>
  <r>
    <x v="2"/>
    <x v="1"/>
    <x v="1"/>
    <s v="2020"/>
    <n v="28699.58"/>
    <n v="3119.5"/>
    <s v="Jan-20"/>
    <n v="1"/>
    <n v="4"/>
    <d v="2020-01-12T00:00:00"/>
    <x v="20"/>
    <x v="1"/>
  </r>
  <r>
    <x v="3"/>
    <x v="3"/>
    <x v="0"/>
    <s v="2020"/>
    <n v="6874.2"/>
    <n v="1664.28"/>
    <s v="Jan-20"/>
    <n v="1"/>
    <n v="9"/>
    <d v="2020-01-12T00:00:00"/>
    <x v="20"/>
    <x v="3"/>
  </r>
  <r>
    <x v="3"/>
    <x v="5"/>
    <x v="1"/>
    <s v="2020"/>
    <n v="43246.62"/>
    <n v="8931.34"/>
    <s v="Jan-20"/>
    <n v="1"/>
    <n v="2"/>
    <d v="2020-01-12T00:00:00"/>
    <x v="20"/>
    <x v="5"/>
  </r>
  <r>
    <x v="0"/>
    <x v="4"/>
    <x v="1"/>
    <s v="2020"/>
    <n v="3705.1"/>
    <n v="582.23"/>
    <s v="Jan-20"/>
    <n v="1"/>
    <n v="5"/>
    <d v="2020-01-12T00:00:00"/>
    <x v="20"/>
    <x v="4"/>
  </r>
  <r>
    <x v="0"/>
    <x v="2"/>
    <x v="1"/>
    <s v="2020"/>
    <n v="25198.43"/>
    <n v="11229.72"/>
    <s v="Jan-20"/>
    <n v="1"/>
    <n v="5"/>
    <d v="2020-01-13T00:00:00"/>
    <x v="20"/>
    <x v="2"/>
  </r>
  <r>
    <x v="3"/>
    <x v="1"/>
    <x v="1"/>
    <s v="2020"/>
    <n v="3199.12"/>
    <n v="1043.2"/>
    <s v="Jan-20"/>
    <n v="1"/>
    <n v="6"/>
    <d v="2020-01-13T00:00:00"/>
    <x v="20"/>
    <x v="1"/>
  </r>
  <r>
    <x v="3"/>
    <x v="0"/>
    <x v="1"/>
    <s v="2020"/>
    <n v="4052.16"/>
    <n v="1665.88"/>
    <s v="Jan-20"/>
    <n v="1"/>
    <n v="7"/>
    <d v="2020-01-13T00:00:00"/>
    <x v="20"/>
    <x v="0"/>
  </r>
  <r>
    <x v="3"/>
    <x v="0"/>
    <x v="1"/>
    <s v="2020"/>
    <n v="29737.279999999999"/>
    <n v="14086.08"/>
    <s v="Jan-20"/>
    <n v="1"/>
    <n v="7"/>
    <d v="2020-01-13T00:00:00"/>
    <x v="20"/>
    <x v="0"/>
  </r>
  <r>
    <x v="3"/>
    <x v="0"/>
    <x v="1"/>
    <s v="2020"/>
    <n v="1514.87"/>
    <n v="398.65"/>
    <s v="Jan-20"/>
    <n v="1"/>
    <n v="7"/>
    <d v="2020-01-13T00:00:00"/>
    <x v="20"/>
    <x v="0"/>
  </r>
  <r>
    <x v="1"/>
    <x v="2"/>
    <x v="1"/>
    <s v="2020"/>
    <n v="6558.5"/>
    <n v="3706.98"/>
    <s v="Jan-20"/>
    <n v="1"/>
    <n v="3"/>
    <d v="2020-01-13T00:00:00"/>
    <x v="20"/>
    <x v="2"/>
  </r>
  <r>
    <x v="2"/>
    <x v="3"/>
    <x v="0"/>
    <s v="2020"/>
    <n v="6753.6"/>
    <n v="1275.68"/>
    <s v="Jan-20"/>
    <n v="1"/>
    <n v="8"/>
    <d v="2020-01-13T00:00:00"/>
    <x v="20"/>
    <x v="3"/>
  </r>
  <r>
    <x v="0"/>
    <x v="1"/>
    <x v="1"/>
    <s v="2020"/>
    <n v="649.23"/>
    <n v="341.7"/>
    <s v="Jan-20"/>
    <n v="1"/>
    <n v="2"/>
    <d v="2020-01-13T00:00:00"/>
    <x v="20"/>
    <x v="1"/>
  </r>
  <r>
    <x v="1"/>
    <x v="0"/>
    <x v="1"/>
    <s v="2020"/>
    <n v="6683.25"/>
    <n v="1969.8"/>
    <s v="Jan-20"/>
    <n v="1"/>
    <n v="1"/>
    <d v="2020-01-13T00:00:00"/>
    <x v="20"/>
    <x v="0"/>
  </r>
  <r>
    <x v="1"/>
    <x v="0"/>
    <x v="1"/>
    <s v="2020"/>
    <n v="419.15"/>
    <n v="86.57"/>
    <s v="Jan-20"/>
    <n v="1"/>
    <n v="3"/>
    <d v="2020-01-14T00:00:00"/>
    <x v="20"/>
    <x v="0"/>
  </r>
  <r>
    <x v="2"/>
    <x v="2"/>
    <x v="0"/>
    <s v="2020"/>
    <n v="5092"/>
    <n v="2358.4"/>
    <s v="Jan-20"/>
    <n v="1"/>
    <n v="9"/>
    <d v="2020-01-14T00:00:00"/>
    <x v="20"/>
    <x v="2"/>
  </r>
  <r>
    <x v="1"/>
    <x v="3"/>
    <x v="0"/>
    <s v="2020"/>
    <n v="2305.34"/>
    <n v="350.82"/>
    <s v="Jan-20"/>
    <n v="1"/>
    <n v="10"/>
    <d v="2020-01-14T00:00:00"/>
    <x v="20"/>
    <x v="3"/>
  </r>
  <r>
    <x v="3"/>
    <x v="5"/>
    <x v="0"/>
    <s v="2020"/>
    <n v="19095"/>
    <n v="4020"/>
    <s v="Jan-20"/>
    <n v="1"/>
    <n v="8"/>
    <d v="2020-01-14T00:00:00"/>
    <x v="20"/>
    <x v="5"/>
  </r>
  <r>
    <x v="2"/>
    <x v="0"/>
    <x v="1"/>
    <s v="2020"/>
    <n v="22481.18"/>
    <n v="9465.74"/>
    <s v="Jan-20"/>
    <n v="1"/>
    <n v="6"/>
    <d v="2020-01-14T00:00:00"/>
    <x v="20"/>
    <x v="0"/>
  </r>
  <r>
    <x v="3"/>
    <x v="2"/>
    <x v="1"/>
    <s v="2020"/>
    <n v="3931.56"/>
    <n v="1660"/>
    <s v="Jan-20"/>
    <n v="1"/>
    <n v="5"/>
    <d v="2020-01-14T00:00:00"/>
    <x v="20"/>
    <x v="2"/>
  </r>
  <r>
    <x v="0"/>
    <x v="1"/>
    <x v="1"/>
    <s v="2020"/>
    <n v="13462.98"/>
    <n v="3959.7"/>
    <s v="Jan-20"/>
    <n v="1"/>
    <n v="4"/>
    <d v="2020-01-14T00:00:00"/>
    <x v="20"/>
    <x v="1"/>
  </r>
  <r>
    <x v="3"/>
    <x v="2"/>
    <x v="1"/>
    <s v="2020"/>
    <n v="10383.66"/>
    <n v="4730.34"/>
    <s v="Jan-20"/>
    <n v="1"/>
    <n v="4"/>
    <d v="2020-01-14T00:00:00"/>
    <x v="20"/>
    <x v="2"/>
  </r>
  <r>
    <x v="3"/>
    <x v="2"/>
    <x v="1"/>
    <s v="2020"/>
    <n v="24692.85"/>
    <n v="6584.76"/>
    <s v="Jan-20"/>
    <n v="1"/>
    <n v="3"/>
    <d v="2020-01-14T00:00:00"/>
    <x v="20"/>
    <x v="2"/>
  </r>
  <r>
    <x v="3"/>
    <x v="2"/>
    <x v="1"/>
    <s v="2020"/>
    <n v="1286.4000000000001"/>
    <n v="498.48"/>
    <s v="Jan-20"/>
    <n v="1"/>
    <n v="6"/>
    <d v="2020-01-14T00:00:00"/>
    <x v="20"/>
    <x v="2"/>
  </r>
  <r>
    <x v="0"/>
    <x v="2"/>
    <x v="0"/>
    <s v="2020"/>
    <n v="30297.4"/>
    <n v="17221.64"/>
    <s v="Jan-20"/>
    <n v="1"/>
    <n v="9"/>
    <d v="2020-01-15T00:00:00"/>
    <x v="20"/>
    <x v="2"/>
  </r>
  <r>
    <x v="3"/>
    <x v="0"/>
    <x v="1"/>
    <s v="2020"/>
    <n v="17259.2"/>
    <n v="4690"/>
    <s v="Jan-20"/>
    <n v="1"/>
    <n v="7"/>
    <d v="2020-01-15T00:00:00"/>
    <x v="20"/>
    <x v="0"/>
  </r>
  <r>
    <x v="0"/>
    <x v="3"/>
    <x v="1"/>
    <s v="2020"/>
    <n v="2884.75"/>
    <n v="1379.65"/>
    <s v="Jan-20"/>
    <n v="1"/>
    <n v="3"/>
    <d v="2020-01-15T00:00:00"/>
    <x v="20"/>
    <x v="3"/>
  </r>
  <r>
    <x v="3"/>
    <x v="0"/>
    <x v="1"/>
    <s v="2020"/>
    <n v="5652.12"/>
    <n v="2379.84"/>
    <s v="Jan-20"/>
    <n v="1"/>
    <n v="1"/>
    <d v="2020-01-15T00:00:00"/>
    <x v="20"/>
    <x v="0"/>
  </r>
  <r>
    <x v="3"/>
    <x v="5"/>
    <x v="1"/>
    <s v="2020"/>
    <n v="18152.98"/>
    <n v="10260.379999999999"/>
    <s v="Jan-20"/>
    <n v="1"/>
    <n v="2"/>
    <d v="2020-01-15T00:00:00"/>
    <x v="20"/>
    <x v="5"/>
  </r>
  <r>
    <x v="3"/>
    <x v="5"/>
    <x v="1"/>
    <s v="2020"/>
    <n v="3151.68"/>
    <n v="78.8"/>
    <s v="Jan-20"/>
    <n v="1"/>
    <n v="1"/>
    <d v="2020-01-15T00:00:00"/>
    <x v="20"/>
    <x v="5"/>
  </r>
  <r>
    <x v="3"/>
    <x v="3"/>
    <x v="1"/>
    <s v="2020"/>
    <n v="11138.75"/>
    <n v="5393.49"/>
    <s v="Jan-20"/>
    <n v="1"/>
    <n v="6"/>
    <d v="2020-01-15T00:00:00"/>
    <x v="20"/>
    <x v="3"/>
  </r>
  <r>
    <x v="0"/>
    <x v="0"/>
    <x v="0"/>
    <s v="2020"/>
    <n v="7147.22"/>
    <n v="3447.47"/>
    <s v="Jan-20"/>
    <n v="1"/>
    <n v="9"/>
    <d v="2020-01-15T00:00:00"/>
    <x v="20"/>
    <x v="0"/>
  </r>
  <r>
    <x v="2"/>
    <x v="0"/>
    <x v="1"/>
    <s v="2020"/>
    <n v="18483.96"/>
    <n v="7588.12"/>
    <s v="Jan-20"/>
    <n v="1"/>
    <n v="3"/>
    <d v="2020-01-16T00:00:00"/>
    <x v="20"/>
    <x v="0"/>
  </r>
  <r>
    <x v="3"/>
    <x v="1"/>
    <x v="1"/>
    <s v="2020"/>
    <n v="9393.94"/>
    <n v="816.88"/>
    <s v="Jan-20"/>
    <n v="1"/>
    <n v="5"/>
    <d v="2020-01-16T00:00:00"/>
    <x v="20"/>
    <x v="1"/>
  </r>
  <r>
    <x v="2"/>
    <x v="0"/>
    <x v="1"/>
    <s v="2020"/>
    <n v="23827.88"/>
    <n v="6167.24"/>
    <s v="Jan-20"/>
    <n v="1"/>
    <n v="3"/>
    <d v="2020-01-16T00:00:00"/>
    <x v="20"/>
    <x v="0"/>
  </r>
  <r>
    <x v="2"/>
    <x v="1"/>
    <x v="0"/>
    <s v="2020"/>
    <n v="12671.04"/>
    <n v="2534.2199999999998"/>
    <s v="Jan-20"/>
    <n v="1"/>
    <n v="10"/>
    <d v="2020-01-16T00:00:00"/>
    <x v="20"/>
    <x v="1"/>
  </r>
  <r>
    <x v="3"/>
    <x v="2"/>
    <x v="0"/>
    <s v="2020"/>
    <n v="10959.59"/>
    <n v="3812.03"/>
    <s v="Jan-20"/>
    <n v="1"/>
    <n v="9"/>
    <d v="2020-01-16T00:00:00"/>
    <x v="20"/>
    <x v="2"/>
  </r>
  <r>
    <x v="2"/>
    <x v="5"/>
    <x v="1"/>
    <s v="2020"/>
    <n v="15715.19"/>
    <n v="8767.43"/>
    <s v="Jan-20"/>
    <n v="1"/>
    <n v="6"/>
    <d v="2020-01-16T00:00:00"/>
    <x v="20"/>
    <x v="5"/>
  </r>
  <r>
    <x v="0"/>
    <x v="5"/>
    <x v="1"/>
    <s v="2020"/>
    <n v="7075.2"/>
    <n v="1503.44"/>
    <s v="Jan-20"/>
    <n v="1"/>
    <n v="3"/>
    <d v="2020-01-16T00:00:00"/>
    <x v="20"/>
    <x v="5"/>
  </r>
  <r>
    <x v="3"/>
    <x v="4"/>
    <x v="1"/>
    <s v="2020"/>
    <n v="4746.28"/>
    <n v="670.68"/>
    <s v="Jan-20"/>
    <n v="1"/>
    <n v="4"/>
    <d v="2020-01-16T00:00:00"/>
    <x v="20"/>
    <x v="4"/>
  </r>
  <r>
    <x v="3"/>
    <x v="3"/>
    <x v="1"/>
    <s v="2020"/>
    <n v="10454.14"/>
    <n v="2272.64"/>
    <s v="Jan-20"/>
    <n v="1"/>
    <n v="2"/>
    <d v="2020-01-16T00:00:00"/>
    <x v="20"/>
    <x v="3"/>
  </r>
  <r>
    <x v="3"/>
    <x v="0"/>
    <x v="0"/>
    <s v="2020"/>
    <n v="2147.0100000000002"/>
    <n v="277.83999999999997"/>
    <s v="Jan-20"/>
    <n v="1"/>
    <n v="9"/>
    <d v="2020-01-16T00:00:00"/>
    <x v="20"/>
    <x v="0"/>
  </r>
  <r>
    <x v="0"/>
    <x v="4"/>
    <x v="1"/>
    <s v="2020"/>
    <n v="7063.94"/>
    <n v="3224.84"/>
    <s v="Jan-20"/>
    <n v="1"/>
    <n v="1"/>
    <d v="2020-01-16T00:00:00"/>
    <x v="20"/>
    <x v="4"/>
  </r>
  <r>
    <x v="1"/>
    <x v="0"/>
    <x v="1"/>
    <s v="2020"/>
    <n v="11762.52"/>
    <n v="3466.84"/>
    <s v="Jan-20"/>
    <n v="1"/>
    <n v="1"/>
    <d v="2020-01-17T00:00:00"/>
    <x v="20"/>
    <x v="0"/>
  </r>
  <r>
    <x v="3"/>
    <x v="3"/>
    <x v="1"/>
    <s v="2020"/>
    <n v="296.14"/>
    <n v="3.48"/>
    <s v="Jan-20"/>
    <n v="1"/>
    <n v="6"/>
    <d v="2020-01-17T00:00:00"/>
    <x v="20"/>
    <x v="3"/>
  </r>
  <r>
    <x v="1"/>
    <x v="3"/>
    <x v="0"/>
    <s v="2020"/>
    <n v="1760.76"/>
    <n v="391.28"/>
    <s v="Jan-20"/>
    <n v="1"/>
    <n v="9"/>
    <d v="2020-01-17T00:00:00"/>
    <x v="20"/>
    <x v="3"/>
  </r>
  <r>
    <x v="3"/>
    <x v="4"/>
    <x v="1"/>
    <s v="2020"/>
    <n v="216.41"/>
    <n v="68.34"/>
    <s v="Jan-20"/>
    <n v="1"/>
    <n v="3"/>
    <d v="2020-01-17T00:00:00"/>
    <x v="20"/>
    <x v="4"/>
  </r>
  <r>
    <x v="1"/>
    <x v="3"/>
    <x v="1"/>
    <s v="2020"/>
    <n v="865.64"/>
    <n v="218.68"/>
    <s v="Jan-20"/>
    <n v="1"/>
    <n v="4"/>
    <d v="2020-01-17T00:00:00"/>
    <x v="20"/>
    <x v="3"/>
  </r>
  <r>
    <x v="0"/>
    <x v="2"/>
    <x v="1"/>
    <s v="2020"/>
    <n v="21481.54"/>
    <n v="2527.2199999999998"/>
    <s v="Jan-20"/>
    <n v="1"/>
    <n v="7"/>
    <d v="2020-01-17T00:00:00"/>
    <x v="20"/>
    <x v="2"/>
  </r>
  <r>
    <x v="0"/>
    <x v="5"/>
    <x v="0"/>
    <s v="2020"/>
    <n v="4850.13"/>
    <n v="2042.16"/>
    <s v="Jan-20"/>
    <n v="1"/>
    <n v="9"/>
    <d v="2020-01-17T00:00:00"/>
    <x v="20"/>
    <x v="5"/>
  </r>
  <r>
    <x v="1"/>
    <x v="4"/>
    <x v="1"/>
    <s v="2020"/>
    <n v="16864.7"/>
    <n v="3482.9"/>
    <s v="Jan-20"/>
    <n v="1"/>
    <n v="1"/>
    <d v="2020-01-17T00:00:00"/>
    <x v="20"/>
    <x v="4"/>
  </r>
  <r>
    <x v="1"/>
    <x v="0"/>
    <x v="0"/>
    <s v="2020"/>
    <n v="4169.07"/>
    <n v="526.62"/>
    <s v="Jan-20"/>
    <n v="1"/>
    <n v="8"/>
    <d v="2020-01-17T00:00:00"/>
    <x v="20"/>
    <x v="0"/>
  </r>
  <r>
    <x v="1"/>
    <x v="2"/>
    <x v="1"/>
    <s v="2020"/>
    <n v="6537.86"/>
    <n v="230.72"/>
    <s v="Jan-20"/>
    <n v="1"/>
    <n v="3"/>
    <d v="2020-01-18T00:00:00"/>
    <x v="20"/>
    <x v="2"/>
  </r>
  <r>
    <x v="3"/>
    <x v="0"/>
    <x v="0"/>
    <s v="2020"/>
    <n v="2730.59"/>
    <n v="1322.17"/>
    <s v="Jan-20"/>
    <n v="1"/>
    <n v="10"/>
    <d v="2020-01-18T00:00:00"/>
    <x v="20"/>
    <x v="0"/>
  </r>
  <r>
    <x v="3"/>
    <x v="2"/>
    <x v="1"/>
    <s v="2020"/>
    <n v="2773.8"/>
    <n v="1417.05"/>
    <s v="Jan-20"/>
    <n v="1"/>
    <n v="7"/>
    <d v="2020-01-18T00:00:00"/>
    <x v="20"/>
    <x v="2"/>
  </r>
  <r>
    <x v="3"/>
    <x v="0"/>
    <x v="1"/>
    <s v="2020"/>
    <n v="3017.01"/>
    <n v="603.39"/>
    <s v="Jan-20"/>
    <n v="1"/>
    <n v="7"/>
    <d v="2020-01-18T00:00:00"/>
    <x v="20"/>
    <x v="0"/>
  </r>
  <r>
    <x v="2"/>
    <x v="2"/>
    <x v="1"/>
    <s v="2020"/>
    <n v="3599.24"/>
    <n v="804.52"/>
    <s v="Jan-20"/>
    <n v="1"/>
    <n v="3"/>
    <d v="2020-01-18T00:00:00"/>
    <x v="20"/>
    <x v="2"/>
  </r>
  <r>
    <x v="2"/>
    <x v="4"/>
    <x v="1"/>
    <s v="2020"/>
    <n v="15292.88"/>
    <n v="7978.88"/>
    <s v="Jan-20"/>
    <n v="1"/>
    <n v="3"/>
    <d v="2020-01-19T00:00:00"/>
    <x v="20"/>
    <x v="4"/>
  </r>
  <r>
    <x v="0"/>
    <x v="2"/>
    <x v="0"/>
    <s v="2020"/>
    <n v="7699.64"/>
    <n v="2898.68"/>
    <s v="Jan-20"/>
    <n v="1"/>
    <n v="9"/>
    <d v="2020-01-19T00:00:00"/>
    <x v="20"/>
    <x v="2"/>
  </r>
  <r>
    <x v="3"/>
    <x v="3"/>
    <x v="0"/>
    <s v="2020"/>
    <n v="5346.6"/>
    <n v="2814"/>
    <s v="Jan-20"/>
    <n v="1"/>
    <n v="10"/>
    <d v="2020-01-19T00:00:00"/>
    <x v="20"/>
    <x v="3"/>
  </r>
  <r>
    <x v="3"/>
    <x v="2"/>
    <x v="1"/>
    <s v="2020"/>
    <n v="7275.19"/>
    <n v="3599.29"/>
    <s v="Jan-20"/>
    <n v="1"/>
    <n v="4"/>
    <d v="2020-01-19T00:00:00"/>
    <x v="20"/>
    <x v="2"/>
  </r>
  <r>
    <x v="3"/>
    <x v="0"/>
    <x v="1"/>
    <s v="2020"/>
    <n v="1873.86"/>
    <n v="549.94000000000005"/>
    <s v="Jan-20"/>
    <n v="1"/>
    <n v="5"/>
    <d v="2020-01-19T00:00:00"/>
    <x v="20"/>
    <x v="0"/>
  </r>
  <r>
    <x v="2"/>
    <x v="2"/>
    <x v="1"/>
    <s v="2020"/>
    <n v="5499.36"/>
    <n v="2662.86"/>
    <s v="Jan-20"/>
    <n v="1"/>
    <n v="1"/>
    <d v="2020-01-19T00:00:00"/>
    <x v="20"/>
    <x v="2"/>
  </r>
  <r>
    <x v="1"/>
    <x v="3"/>
    <x v="1"/>
    <s v="2020"/>
    <n v="6415.92"/>
    <n v="1620.85"/>
    <s v="Jan-20"/>
    <n v="1"/>
    <n v="1"/>
    <d v="2020-01-19T00:00:00"/>
    <x v="20"/>
    <x v="3"/>
  </r>
  <r>
    <x v="3"/>
    <x v="3"/>
    <x v="1"/>
    <s v="2020"/>
    <n v="18344.060000000001"/>
    <n v="10368.379999999999"/>
    <s v="Jan-20"/>
    <n v="1"/>
    <n v="6"/>
    <d v="2020-01-19T00:00:00"/>
    <x v="20"/>
    <x v="3"/>
  </r>
  <r>
    <x v="2"/>
    <x v="1"/>
    <x v="1"/>
    <s v="2020"/>
    <n v="3497.4"/>
    <n v="-1340.7"/>
    <s v="Jan-20"/>
    <n v="1"/>
    <n v="3"/>
    <d v="2020-01-19T00:00:00"/>
    <x v="20"/>
    <x v="1"/>
  </r>
  <r>
    <x v="1"/>
    <x v="3"/>
    <x v="1"/>
    <s v="2020"/>
    <n v="852.24"/>
    <n v="74.569999999999993"/>
    <s v="Jan-20"/>
    <n v="1"/>
    <n v="7"/>
    <d v="2020-01-19T00:00:00"/>
    <x v="20"/>
    <x v="3"/>
  </r>
  <r>
    <x v="1"/>
    <x v="0"/>
    <x v="1"/>
    <s v="2020"/>
    <n v="5210.93"/>
    <n v="1900.46"/>
    <s v="Jan-20"/>
    <n v="1"/>
    <n v="6"/>
    <d v="2020-01-19T00:00:00"/>
    <x v="20"/>
    <x v="0"/>
  </r>
  <r>
    <x v="3"/>
    <x v="5"/>
    <x v="0"/>
    <s v="2020"/>
    <n v="9020.8799999999992"/>
    <n v="1273.52"/>
    <s v="Jan-20"/>
    <n v="1"/>
    <n v="9"/>
    <d v="2020-01-20T00:00:00"/>
    <x v="20"/>
    <x v="5"/>
  </r>
  <r>
    <x v="1"/>
    <x v="5"/>
    <x v="1"/>
    <s v="2020"/>
    <n v="6078.24"/>
    <n v="2431.3200000000002"/>
    <s v="Jan-20"/>
    <n v="1"/>
    <n v="4"/>
    <d v="2020-01-20T00:00:00"/>
    <x v="20"/>
    <x v="5"/>
  </r>
  <r>
    <x v="0"/>
    <x v="0"/>
    <x v="1"/>
    <s v="2020"/>
    <n v="5831.68"/>
    <n v="1578"/>
    <s v="Jan-20"/>
    <n v="1"/>
    <n v="4"/>
    <d v="2020-01-20T00:00:00"/>
    <x v="20"/>
    <x v="0"/>
  </r>
  <r>
    <x v="0"/>
    <x v="0"/>
    <x v="0"/>
    <s v="2020"/>
    <n v="1425.76"/>
    <n v="71.290000000000006"/>
    <s v="Jan-20"/>
    <n v="1"/>
    <n v="10"/>
    <d v="2020-01-20T00:00:00"/>
    <x v="20"/>
    <x v="0"/>
  </r>
  <r>
    <x v="1"/>
    <x v="5"/>
    <x v="1"/>
    <s v="2020"/>
    <n v="11095.2"/>
    <n v="4824"/>
    <s v="Jan-20"/>
    <n v="1"/>
    <n v="2"/>
    <d v="2020-01-20T00:00:00"/>
    <x v="20"/>
    <x v="5"/>
  </r>
  <r>
    <x v="3"/>
    <x v="2"/>
    <x v="1"/>
    <s v="2020"/>
    <n v="3258.88"/>
    <n v="617.48"/>
    <s v="Jan-20"/>
    <n v="1"/>
    <n v="6"/>
    <d v="2020-01-21T00:00:00"/>
    <x v="20"/>
    <x v="2"/>
  </r>
  <r>
    <x v="0"/>
    <x v="3"/>
    <x v="0"/>
    <s v="2020"/>
    <n v="3919.5"/>
    <n v="696.8"/>
    <s v="Jan-20"/>
    <n v="1"/>
    <n v="10"/>
    <d v="2020-01-21T00:00:00"/>
    <x v="20"/>
    <x v="3"/>
  </r>
  <r>
    <x v="1"/>
    <x v="5"/>
    <x v="1"/>
    <s v="2020"/>
    <n v="18837.18"/>
    <n v="3276.06"/>
    <s v="Jan-20"/>
    <n v="1"/>
    <n v="3"/>
    <d v="2020-01-21T00:00:00"/>
    <x v="20"/>
    <x v="5"/>
  </r>
  <r>
    <x v="1"/>
    <x v="3"/>
    <x v="0"/>
    <s v="2020"/>
    <n v="25351.8"/>
    <n v="14143.61"/>
    <s v="Jan-20"/>
    <n v="1"/>
    <n v="9"/>
    <d v="2020-01-21T00:00:00"/>
    <x v="20"/>
    <x v="3"/>
  </r>
  <r>
    <x v="3"/>
    <x v="0"/>
    <x v="1"/>
    <s v="2020"/>
    <n v="6817.38"/>
    <n v="2815.9"/>
    <s v="Jan-20"/>
    <n v="1"/>
    <n v="6"/>
    <d v="2020-01-21T00:00:00"/>
    <x v="20"/>
    <x v="0"/>
  </r>
  <r>
    <x v="3"/>
    <x v="2"/>
    <x v="0"/>
    <s v="2020"/>
    <n v="2107.15"/>
    <n v="148.74"/>
    <s v="Jan-20"/>
    <n v="1"/>
    <n v="9"/>
    <d v="2020-01-21T00:00:00"/>
    <x v="20"/>
    <x v="2"/>
  </r>
  <r>
    <x v="3"/>
    <x v="0"/>
    <x v="0"/>
    <s v="2020"/>
    <n v="7839"/>
    <n v="435.5"/>
    <s v="Jan-20"/>
    <n v="1"/>
    <n v="9"/>
    <d v="2020-01-21T00:00:00"/>
    <x v="20"/>
    <x v="0"/>
  </r>
  <r>
    <x v="0"/>
    <x v="4"/>
    <x v="0"/>
    <s v="2020"/>
    <n v="6008.56"/>
    <n v="2529.92"/>
    <s v="Jan-20"/>
    <n v="1"/>
    <n v="9"/>
    <d v="2020-01-21T00:00:00"/>
    <x v="20"/>
    <x v="4"/>
  </r>
  <r>
    <x v="0"/>
    <x v="0"/>
    <x v="1"/>
    <s v="2020"/>
    <n v="394.63"/>
    <n v="199.39"/>
    <s v="Jan-20"/>
    <n v="1"/>
    <n v="4"/>
    <d v="2020-01-21T00:00:00"/>
    <x v="20"/>
    <x v="0"/>
  </r>
  <r>
    <x v="0"/>
    <x v="0"/>
    <x v="0"/>
    <s v="2020"/>
    <n v="5140.78"/>
    <n v="1508.68"/>
    <s v="Jan-20"/>
    <n v="1"/>
    <n v="8"/>
    <d v="2020-01-21T00:00:00"/>
    <x v="20"/>
    <x v="0"/>
  </r>
  <r>
    <x v="0"/>
    <x v="0"/>
    <x v="1"/>
    <s v="2020"/>
    <n v="14531.29"/>
    <n v="4435.87"/>
    <s v="Jan-20"/>
    <n v="1"/>
    <n v="5"/>
    <d v="2020-01-21T00:00:00"/>
    <x v="20"/>
    <x v="0"/>
  </r>
  <r>
    <x v="0"/>
    <x v="2"/>
    <x v="1"/>
    <s v="2020"/>
    <n v="5595.84"/>
    <n v="-1678.72"/>
    <s v="Jan-20"/>
    <n v="1"/>
    <n v="4"/>
    <d v="2020-01-21T00:00:00"/>
    <x v="20"/>
    <x v="2"/>
  </r>
  <r>
    <x v="3"/>
    <x v="2"/>
    <x v="1"/>
    <s v="2020"/>
    <n v="9070.1200000000008"/>
    <n v="4296.38"/>
    <s v="Jan-20"/>
    <n v="1"/>
    <n v="3"/>
    <d v="2020-01-22T00:00:00"/>
    <x v="20"/>
    <x v="2"/>
  </r>
  <r>
    <x v="3"/>
    <x v="3"/>
    <x v="1"/>
    <s v="2020"/>
    <n v="41525.26"/>
    <n v="6119.54"/>
    <s v="Jan-20"/>
    <n v="1"/>
    <n v="7"/>
    <d v="2020-01-22T00:00:00"/>
    <x v="20"/>
    <x v="3"/>
  </r>
  <r>
    <x v="0"/>
    <x v="3"/>
    <x v="1"/>
    <s v="2020"/>
    <n v="14251.17"/>
    <n v="1239.25"/>
    <s v="Jan-20"/>
    <n v="1"/>
    <n v="5"/>
    <d v="2020-01-22T00:00:00"/>
    <x v="20"/>
    <x v="3"/>
  </r>
  <r>
    <x v="0"/>
    <x v="0"/>
    <x v="0"/>
    <s v="2020"/>
    <n v="4933.88"/>
    <n v="211.44"/>
    <s v="Jan-20"/>
    <n v="1"/>
    <n v="9"/>
    <d v="2020-01-22T00:00:00"/>
    <x v="20"/>
    <x v="0"/>
  </r>
  <r>
    <x v="0"/>
    <x v="1"/>
    <x v="1"/>
    <s v="2020"/>
    <n v="7045.45"/>
    <n v="2603.7399999999998"/>
    <s v="Jan-20"/>
    <n v="1"/>
    <n v="4"/>
    <d v="2020-01-22T00:00:00"/>
    <x v="20"/>
    <x v="1"/>
  </r>
  <r>
    <x v="2"/>
    <x v="0"/>
    <x v="0"/>
    <s v="2020"/>
    <n v="3618"/>
    <n v="1608"/>
    <s v="Jan-20"/>
    <n v="1"/>
    <n v="10"/>
    <d v="2020-01-22T00:00:00"/>
    <x v="20"/>
    <x v="0"/>
  </r>
  <r>
    <x v="0"/>
    <x v="5"/>
    <x v="1"/>
    <s v="2020"/>
    <n v="5092"/>
    <n v="1179.2"/>
    <s v="Jan-20"/>
    <n v="1"/>
    <n v="1"/>
    <d v="2020-01-22T00:00:00"/>
    <x v="20"/>
    <x v="5"/>
  </r>
  <r>
    <x v="1"/>
    <x v="2"/>
    <x v="0"/>
    <s v="2020"/>
    <n v="1750.38"/>
    <n v="829.12"/>
    <s v="Jan-20"/>
    <n v="1"/>
    <n v="8"/>
    <d v="2020-01-22T00:00:00"/>
    <x v="20"/>
    <x v="2"/>
  </r>
  <r>
    <x v="2"/>
    <x v="3"/>
    <x v="1"/>
    <s v="2020"/>
    <n v="4623"/>
    <n v="-1849.2"/>
    <s v="Jan-20"/>
    <n v="1"/>
    <n v="4"/>
    <d v="2020-01-22T00:00:00"/>
    <x v="20"/>
    <x v="3"/>
  </r>
  <r>
    <x v="3"/>
    <x v="0"/>
    <x v="1"/>
    <s v="2020"/>
    <n v="3274.29"/>
    <n v="1127.82"/>
    <s v="Jan-20"/>
    <n v="1"/>
    <n v="7"/>
    <d v="2020-01-23T00:00:00"/>
    <x v="20"/>
    <x v="0"/>
  </r>
  <r>
    <x v="0"/>
    <x v="3"/>
    <x v="1"/>
    <s v="2020"/>
    <n v="3628.05"/>
    <n v="687.42"/>
    <s v="Jan-20"/>
    <n v="1"/>
    <n v="7"/>
    <d v="2020-01-23T00:00:00"/>
    <x v="20"/>
    <x v="3"/>
  </r>
  <r>
    <x v="1"/>
    <x v="0"/>
    <x v="1"/>
    <s v="2020"/>
    <n v="6817.92"/>
    <n v="2556.7199999999998"/>
    <s v="Jan-20"/>
    <n v="1"/>
    <n v="2"/>
    <d v="2020-01-23T00:00:00"/>
    <x v="20"/>
    <x v="0"/>
  </r>
  <r>
    <x v="2"/>
    <x v="2"/>
    <x v="1"/>
    <s v="2020"/>
    <n v="10058.040000000001"/>
    <n v="2905.68"/>
    <s v="Jan-20"/>
    <n v="1"/>
    <n v="4"/>
    <d v="2020-01-23T00:00:00"/>
    <x v="20"/>
    <x v="2"/>
  </r>
  <r>
    <x v="2"/>
    <x v="4"/>
    <x v="1"/>
    <s v="2020"/>
    <n v="7163.64"/>
    <n v="2547.08"/>
    <s v="Jan-20"/>
    <n v="1"/>
    <n v="7"/>
    <d v="2020-01-23T00:00:00"/>
    <x v="20"/>
    <x v="4"/>
  </r>
  <r>
    <x v="0"/>
    <x v="1"/>
    <x v="1"/>
    <s v="2020"/>
    <n v="19823.419999999998"/>
    <n v="1508.3"/>
    <s v="Jan-20"/>
    <n v="1"/>
    <n v="1"/>
    <d v="2020-01-23T00:00:00"/>
    <x v="20"/>
    <x v="1"/>
  </r>
  <r>
    <x v="1"/>
    <x v="1"/>
    <x v="1"/>
    <s v="2020"/>
    <n v="16884"/>
    <n v="-1407"/>
    <s v="Jan-20"/>
    <n v="1"/>
    <n v="7"/>
    <d v="2020-01-23T00:00:00"/>
    <x v="20"/>
    <x v="1"/>
  </r>
  <r>
    <x v="0"/>
    <x v="1"/>
    <x v="1"/>
    <s v="2020"/>
    <n v="3274.29"/>
    <n v="1600.77"/>
    <s v="Jan-20"/>
    <n v="1"/>
    <n v="5"/>
    <d v="2020-01-23T00:00:00"/>
    <x v="20"/>
    <x v="1"/>
  </r>
  <r>
    <x v="0"/>
    <x v="1"/>
    <x v="1"/>
    <s v="2020"/>
    <n v="9406.7999999999993"/>
    <n v="731.64"/>
    <s v="Jan-20"/>
    <n v="1"/>
    <n v="3"/>
    <d v="2020-01-23T00:00:00"/>
    <x v="20"/>
    <x v="1"/>
  </r>
  <r>
    <x v="0"/>
    <x v="0"/>
    <x v="0"/>
    <s v="2020"/>
    <n v="8076.18"/>
    <n v="576.87"/>
    <s v="Jan-20"/>
    <n v="1"/>
    <n v="10"/>
    <d v="2020-01-24T00:00:00"/>
    <x v="20"/>
    <x v="0"/>
  </r>
  <r>
    <x v="1"/>
    <x v="0"/>
    <x v="1"/>
    <s v="2020"/>
    <n v="3837.76"/>
    <n v="431.74"/>
    <s v="Jan-20"/>
    <n v="1"/>
    <n v="4"/>
    <d v="2020-01-24T00:00:00"/>
    <x v="20"/>
    <x v="0"/>
  </r>
  <r>
    <x v="3"/>
    <x v="4"/>
    <x v="1"/>
    <s v="2020"/>
    <n v="28169.48"/>
    <n v="8573.33"/>
    <s v="Jan-20"/>
    <n v="1"/>
    <n v="3"/>
    <d v="2020-01-24T00:00:00"/>
    <x v="20"/>
    <x v="4"/>
  </r>
  <r>
    <x v="3"/>
    <x v="5"/>
    <x v="0"/>
    <s v="2020"/>
    <n v="4830.03"/>
    <n v="1180.68"/>
    <s v="Jan-20"/>
    <n v="1"/>
    <n v="9"/>
    <d v="2020-01-24T00:00:00"/>
    <x v="20"/>
    <x v="5"/>
  </r>
  <r>
    <x v="3"/>
    <x v="3"/>
    <x v="0"/>
    <s v="2020"/>
    <n v="11189.67"/>
    <n v="5182.59"/>
    <s v="Jan-20"/>
    <n v="1"/>
    <n v="10"/>
    <d v="2020-01-24T00:00:00"/>
    <x v="20"/>
    <x v="3"/>
  </r>
  <r>
    <x v="0"/>
    <x v="3"/>
    <x v="0"/>
    <s v="2020"/>
    <n v="1139.67"/>
    <n v="265.93"/>
    <s v="Jan-20"/>
    <n v="1"/>
    <n v="8"/>
    <d v="2020-01-24T00:00:00"/>
    <x v="20"/>
    <x v="3"/>
  </r>
  <r>
    <x v="1"/>
    <x v="3"/>
    <x v="1"/>
    <s v="2020"/>
    <n v="9031.93"/>
    <n v="2091.61"/>
    <s v="Jan-20"/>
    <n v="1"/>
    <n v="6"/>
    <d v="2020-01-24T00:00:00"/>
    <x v="20"/>
    <x v="3"/>
  </r>
  <r>
    <x v="2"/>
    <x v="2"/>
    <x v="1"/>
    <s v="2020"/>
    <n v="996.62"/>
    <n v="457.27"/>
    <s v="Jan-20"/>
    <n v="1"/>
    <n v="4"/>
    <d v="2020-01-24T00:00:00"/>
    <x v="20"/>
    <x v="2"/>
  </r>
  <r>
    <x v="0"/>
    <x v="5"/>
    <x v="1"/>
    <s v="2020"/>
    <n v="18808.580000000002"/>
    <n v="5939.53"/>
    <s v="Jan-20"/>
    <n v="1"/>
    <n v="2"/>
    <d v="2020-01-25T00:00:00"/>
    <x v="20"/>
    <x v="5"/>
  </r>
  <r>
    <x v="3"/>
    <x v="0"/>
    <x v="1"/>
    <s v="2020"/>
    <n v="1292.0999999999999"/>
    <n v="530.41999999999996"/>
    <s v="Jan-20"/>
    <n v="1"/>
    <n v="1"/>
    <d v="2020-01-25T00:00:00"/>
    <x v="20"/>
    <x v="0"/>
  </r>
  <r>
    <x v="3"/>
    <x v="3"/>
    <x v="1"/>
    <s v="2020"/>
    <n v="17618.32"/>
    <n v="2596.4"/>
    <s v="Jan-20"/>
    <n v="1"/>
    <n v="2"/>
    <d v="2020-01-25T00:00:00"/>
    <x v="20"/>
    <x v="3"/>
  </r>
  <r>
    <x v="3"/>
    <x v="2"/>
    <x v="0"/>
    <s v="2020"/>
    <n v="5173.74"/>
    <n v="689.82"/>
    <s v="Jan-20"/>
    <n v="1"/>
    <n v="9"/>
    <d v="2020-01-25T00:00:00"/>
    <x v="20"/>
    <x v="2"/>
  </r>
  <r>
    <x v="3"/>
    <x v="5"/>
    <x v="1"/>
    <s v="2020"/>
    <n v="11934.38"/>
    <n v="6658.12"/>
    <s v="Jan-20"/>
    <n v="1"/>
    <n v="1"/>
    <d v="2020-01-25T00:00:00"/>
    <x v="20"/>
    <x v="5"/>
  </r>
  <r>
    <x v="3"/>
    <x v="4"/>
    <x v="0"/>
    <s v="2020"/>
    <n v="888.42"/>
    <n v="271.74"/>
    <s v="Jan-20"/>
    <n v="1"/>
    <n v="9"/>
    <d v="2020-01-25T00:00:00"/>
    <x v="20"/>
    <x v="4"/>
  </r>
  <r>
    <x v="0"/>
    <x v="4"/>
    <x v="1"/>
    <s v="2020"/>
    <n v="5101.38"/>
    <n v="1757.14"/>
    <s v="Jan-20"/>
    <n v="1"/>
    <n v="1"/>
    <d v="2020-01-26T00:00:00"/>
    <x v="20"/>
    <x v="4"/>
  </r>
  <r>
    <x v="3"/>
    <x v="0"/>
    <x v="1"/>
    <s v="2020"/>
    <n v="3939.6"/>
    <n v="619.08000000000004"/>
    <s v="Jan-20"/>
    <n v="1"/>
    <n v="4"/>
    <d v="2020-01-26T00:00:00"/>
    <x v="20"/>
    <x v="0"/>
  </r>
  <r>
    <x v="3"/>
    <x v="4"/>
    <x v="1"/>
    <s v="2020"/>
    <n v="10636.92"/>
    <n v="5318.46"/>
    <s v="Jan-20"/>
    <n v="1"/>
    <n v="1"/>
    <d v="2020-01-26T00:00:00"/>
    <x v="20"/>
    <x v="4"/>
  </r>
  <r>
    <x v="3"/>
    <x v="1"/>
    <x v="0"/>
    <s v="2020"/>
    <n v="4807.92"/>
    <n v="627.12"/>
    <s v="Jan-20"/>
    <n v="1"/>
    <n v="10"/>
    <d v="2020-01-26T00:00:00"/>
    <x v="20"/>
    <x v="1"/>
  </r>
  <r>
    <x v="3"/>
    <x v="2"/>
    <x v="1"/>
    <s v="2020"/>
    <n v="22726.400000000001"/>
    <n v="9090.5499999999993"/>
    <s v="Jan-20"/>
    <n v="1"/>
    <n v="4"/>
    <d v="2020-01-26T00:00:00"/>
    <x v="20"/>
    <x v="2"/>
  </r>
  <r>
    <x v="3"/>
    <x v="0"/>
    <x v="1"/>
    <s v="2020"/>
    <n v="4698.38"/>
    <n v="2487.38"/>
    <s v="Jan-20"/>
    <n v="1"/>
    <n v="6"/>
    <d v="2020-01-26T00:00:00"/>
    <x v="20"/>
    <x v="0"/>
  </r>
  <r>
    <x v="3"/>
    <x v="5"/>
    <x v="1"/>
    <s v="2020"/>
    <n v="32290.65"/>
    <n v="17095.05"/>
    <s v="Jan-20"/>
    <n v="1"/>
    <n v="3"/>
    <d v="2020-01-26T00:00:00"/>
    <x v="20"/>
    <x v="5"/>
  </r>
  <r>
    <x v="0"/>
    <x v="0"/>
    <x v="0"/>
    <s v="2020"/>
    <n v="15817.02"/>
    <n v="5993.78"/>
    <s v="Jan-20"/>
    <n v="1"/>
    <n v="9"/>
    <d v="2020-01-27T00:00:00"/>
    <x v="20"/>
    <x v="0"/>
  </r>
  <r>
    <x v="3"/>
    <x v="3"/>
    <x v="1"/>
    <s v="2020"/>
    <n v="23176.639999999999"/>
    <n v="11084.49"/>
    <s v="Jan-20"/>
    <n v="1"/>
    <n v="3"/>
    <d v="2020-01-27T00:00:00"/>
    <x v="20"/>
    <x v="3"/>
  </r>
  <r>
    <x v="0"/>
    <x v="3"/>
    <x v="1"/>
    <s v="2020"/>
    <n v="814.72"/>
    <n v="317.31"/>
    <s v="Jan-20"/>
    <n v="1"/>
    <n v="1"/>
    <d v="2020-01-27T00:00:00"/>
    <x v="20"/>
    <x v="3"/>
  </r>
  <r>
    <x v="3"/>
    <x v="0"/>
    <x v="1"/>
    <s v="2020"/>
    <n v="11063.04"/>
    <n v="-276.56"/>
    <s v="Jan-20"/>
    <n v="1"/>
    <n v="2"/>
    <d v="2020-01-27T00:00:00"/>
    <x v="20"/>
    <x v="0"/>
  </r>
  <r>
    <x v="3"/>
    <x v="1"/>
    <x v="0"/>
    <s v="2020"/>
    <n v="1017.06"/>
    <n v="199.01"/>
    <s v="Jan-20"/>
    <n v="1"/>
    <n v="8"/>
    <d v="2020-01-27T00:00:00"/>
    <x v="20"/>
    <x v="1"/>
  </r>
  <r>
    <x v="3"/>
    <x v="1"/>
    <x v="1"/>
    <s v="2020"/>
    <n v="4251.82"/>
    <n v="1700.74"/>
    <s v="Jan-20"/>
    <n v="1"/>
    <n v="7"/>
    <d v="2020-01-27T00:00:00"/>
    <x v="20"/>
    <x v="1"/>
  </r>
  <r>
    <x v="1"/>
    <x v="0"/>
    <x v="0"/>
    <s v="2020"/>
    <n v="1121.58"/>
    <n v="299.10000000000002"/>
    <s v="Jan-20"/>
    <n v="1"/>
    <n v="10"/>
    <d v="2020-01-27T00:00:00"/>
    <x v="20"/>
    <x v="0"/>
  </r>
  <r>
    <x v="0"/>
    <x v="5"/>
    <x v="1"/>
    <s v="2020"/>
    <n v="2997.91"/>
    <n v="1072.93"/>
    <s v="Jan-20"/>
    <n v="1"/>
    <n v="5"/>
    <d v="2020-01-27T00:00:00"/>
    <x v="20"/>
    <x v="5"/>
  </r>
  <r>
    <x v="1"/>
    <x v="0"/>
    <x v="1"/>
    <s v="2020"/>
    <n v="986.24"/>
    <n v="450.24"/>
    <s v="Jan-20"/>
    <n v="1"/>
    <n v="5"/>
    <d v="2020-01-28T00:00:00"/>
    <x v="20"/>
    <x v="0"/>
  </r>
  <r>
    <x v="3"/>
    <x v="3"/>
    <x v="0"/>
    <s v="2020"/>
    <n v="29185.200000000001"/>
    <n v="5512.75"/>
    <s v="Jan-20"/>
    <n v="1"/>
    <n v="8"/>
    <d v="2020-01-28T00:00:00"/>
    <x v="20"/>
    <x v="3"/>
  </r>
  <r>
    <x v="3"/>
    <x v="1"/>
    <x v="1"/>
    <s v="2020"/>
    <n v="9744.48"/>
    <n v="3464.72"/>
    <s v="Jan-20"/>
    <n v="1"/>
    <n v="3"/>
    <d v="2020-01-28T00:00:00"/>
    <x v="20"/>
    <x v="1"/>
  </r>
  <r>
    <x v="1"/>
    <x v="3"/>
    <x v="0"/>
    <s v="2020"/>
    <n v="7002.3"/>
    <n v="2283.34"/>
    <s v="Jan-20"/>
    <n v="1"/>
    <n v="9"/>
    <d v="2020-01-28T00:00:00"/>
    <x v="20"/>
    <x v="3"/>
  </r>
  <r>
    <x v="1"/>
    <x v="2"/>
    <x v="0"/>
    <s v="2020"/>
    <n v="10947.26"/>
    <n v="2022.86"/>
    <s v="Jan-20"/>
    <n v="1"/>
    <n v="8"/>
    <d v="2020-01-28T00:00:00"/>
    <x v="20"/>
    <x v="2"/>
  </r>
  <r>
    <x v="1"/>
    <x v="3"/>
    <x v="1"/>
    <s v="2020"/>
    <n v="6970.68"/>
    <n v="1936.3"/>
    <s v="Jan-20"/>
    <n v="1"/>
    <n v="4"/>
    <d v="2020-01-28T00:00:00"/>
    <x v="20"/>
    <x v="3"/>
  </r>
  <r>
    <x v="0"/>
    <x v="1"/>
    <x v="0"/>
    <s v="2020"/>
    <n v="18399.54"/>
    <n v="2799.94"/>
    <s v="Jan-20"/>
    <n v="1"/>
    <n v="9"/>
    <d v="2020-01-28T00:00:00"/>
    <x v="20"/>
    <x v="1"/>
  </r>
  <r>
    <x v="0"/>
    <x v="2"/>
    <x v="1"/>
    <s v="2020"/>
    <n v="7855.75"/>
    <n v="-1010.05"/>
    <s v="Jan-20"/>
    <n v="1"/>
    <n v="2"/>
    <d v="2020-01-29T00:00:00"/>
    <x v="20"/>
    <x v="2"/>
  </r>
  <r>
    <x v="1"/>
    <x v="0"/>
    <x v="1"/>
    <s v="2020"/>
    <n v="4826.41"/>
    <n v="2727.97"/>
    <s v="Jan-20"/>
    <n v="1"/>
    <n v="5"/>
    <d v="2020-01-29T00:00:00"/>
    <x v="20"/>
    <x v="0"/>
  </r>
  <r>
    <x v="0"/>
    <x v="3"/>
    <x v="1"/>
    <s v="2020"/>
    <n v="21921.06"/>
    <n v="12229.62"/>
    <s v="Jan-20"/>
    <n v="1"/>
    <n v="3"/>
    <d v="2020-01-29T00:00:00"/>
    <x v="20"/>
    <x v="3"/>
  </r>
  <r>
    <x v="3"/>
    <x v="0"/>
    <x v="1"/>
    <s v="2020"/>
    <n v="8826.85"/>
    <n v="863.49"/>
    <s v="Jan-20"/>
    <n v="1"/>
    <n v="7"/>
    <d v="2020-01-29T00:00:00"/>
    <x v="20"/>
    <x v="0"/>
  </r>
  <r>
    <x v="3"/>
    <x v="0"/>
    <x v="1"/>
    <s v="2020"/>
    <n v="40879.65"/>
    <n v="6665.17"/>
    <s v="Jan-20"/>
    <n v="1"/>
    <n v="7"/>
    <d v="2020-01-29T00:00:00"/>
    <x v="20"/>
    <x v="0"/>
  </r>
  <r>
    <x v="0"/>
    <x v="4"/>
    <x v="1"/>
    <s v="2020"/>
    <n v="13349.08"/>
    <n v="2826.88"/>
    <s v="Jan-20"/>
    <n v="1"/>
    <n v="7"/>
    <d v="2020-01-29T00:00:00"/>
    <x v="20"/>
    <x v="4"/>
  </r>
  <r>
    <x v="2"/>
    <x v="0"/>
    <x v="1"/>
    <s v="2020"/>
    <n v="23677.8"/>
    <n v="10966.56"/>
    <s v="Jan-20"/>
    <n v="1"/>
    <n v="1"/>
    <d v="2020-01-29T00:00:00"/>
    <x v="20"/>
    <x v="0"/>
  </r>
  <r>
    <x v="0"/>
    <x v="0"/>
    <x v="1"/>
    <s v="2020"/>
    <n v="11507.92"/>
    <n v="3270.68"/>
    <s v="Jan-20"/>
    <n v="1"/>
    <n v="5"/>
    <d v="2020-01-29T00:00:00"/>
    <x v="20"/>
    <x v="0"/>
  </r>
  <r>
    <x v="3"/>
    <x v="2"/>
    <x v="1"/>
    <s v="2020"/>
    <n v="9393.94"/>
    <n v="4084.34"/>
    <s v="Jan-20"/>
    <n v="1"/>
    <n v="2"/>
    <d v="2020-01-30T00:00:00"/>
    <x v="20"/>
    <x v="2"/>
  </r>
  <r>
    <x v="3"/>
    <x v="1"/>
    <x v="1"/>
    <s v="2020"/>
    <n v="6906.02"/>
    <n v="726.91"/>
    <s v="Jan-20"/>
    <n v="1"/>
    <n v="3"/>
    <d v="2020-01-30T00:00:00"/>
    <x v="20"/>
    <x v="1"/>
  </r>
  <r>
    <x v="3"/>
    <x v="1"/>
    <x v="1"/>
    <s v="2020"/>
    <n v="17234.54"/>
    <n v="1685.99"/>
    <s v="Jan-20"/>
    <n v="1"/>
    <n v="1"/>
    <d v="2020-01-30T00:00:00"/>
    <x v="20"/>
    <x v="1"/>
  </r>
  <r>
    <x v="3"/>
    <x v="0"/>
    <x v="1"/>
    <s v="2020"/>
    <n v="29279"/>
    <n v="13869"/>
    <s v="Jan-20"/>
    <n v="1"/>
    <n v="6"/>
    <d v="2020-01-30T00:00:00"/>
    <x v="20"/>
    <x v="0"/>
  </r>
  <r>
    <x v="3"/>
    <x v="3"/>
    <x v="1"/>
    <s v="2020"/>
    <n v="17577.45"/>
    <n v="3515.5"/>
    <s v="Jan-20"/>
    <n v="1"/>
    <n v="5"/>
    <d v="2020-01-30T00:00:00"/>
    <x v="20"/>
    <x v="3"/>
  </r>
  <r>
    <x v="1"/>
    <x v="0"/>
    <x v="1"/>
    <s v="2020"/>
    <n v="182.24"/>
    <n v="70.62"/>
    <s v="Jan-20"/>
    <n v="1"/>
    <n v="7"/>
    <d v="2020-01-30T00:00:00"/>
    <x v="20"/>
    <x v="0"/>
  </r>
  <r>
    <x v="3"/>
    <x v="0"/>
    <x v="1"/>
    <s v="2020"/>
    <n v="18668.88"/>
    <n v="9749.2800000000007"/>
    <s v="Jan-20"/>
    <n v="1"/>
    <n v="2"/>
    <d v="2020-01-30T00:00:00"/>
    <x v="20"/>
    <x v="0"/>
  </r>
  <r>
    <x v="3"/>
    <x v="0"/>
    <x v="1"/>
    <s v="2020"/>
    <n v="18331.2"/>
    <n v="4631.04"/>
    <s v="Jan-20"/>
    <n v="1"/>
    <n v="3"/>
    <d v="2020-01-30T00:00:00"/>
    <x v="20"/>
    <x v="0"/>
  </r>
  <r>
    <x v="2"/>
    <x v="0"/>
    <x v="1"/>
    <s v="2020"/>
    <n v="16026.4"/>
    <n v="-400.65"/>
    <s v="Jan-20"/>
    <n v="1"/>
    <n v="4"/>
    <d v="2020-01-31T00:00:00"/>
    <x v="20"/>
    <x v="0"/>
  </r>
  <r>
    <x v="3"/>
    <x v="4"/>
    <x v="1"/>
    <s v="2020"/>
    <n v="961.58"/>
    <n v="533.05999999999995"/>
    <s v="Jan-20"/>
    <n v="1"/>
    <n v="6"/>
    <d v="2020-01-31T00:00:00"/>
    <x v="20"/>
    <x v="4"/>
  </r>
  <r>
    <x v="0"/>
    <x v="5"/>
    <x v="1"/>
    <s v="2020"/>
    <n v="4455.5"/>
    <n v="1782.2"/>
    <s v="Jan-20"/>
    <n v="1"/>
    <n v="3"/>
    <d v="2020-01-31T00:00:00"/>
    <x v="20"/>
    <x v="5"/>
  </r>
  <r>
    <x v="0"/>
    <x v="2"/>
    <x v="0"/>
    <s v="2020"/>
    <n v="8630.94"/>
    <n v="2180.46"/>
    <s v="Jan-20"/>
    <n v="1"/>
    <n v="9"/>
    <d v="2020-01-31T00:00:00"/>
    <x v="20"/>
    <x v="2"/>
  </r>
  <r>
    <x v="0"/>
    <x v="3"/>
    <x v="1"/>
    <s v="2020"/>
    <n v="18331.2"/>
    <n v="6517.76"/>
    <s v="Jan-20"/>
    <n v="1"/>
    <n v="1"/>
    <d v="2020-01-31T00:00:00"/>
    <x v="20"/>
    <x v="3"/>
  </r>
  <r>
    <x v="0"/>
    <x v="5"/>
    <x v="0"/>
    <s v="2020"/>
    <n v="171.52"/>
    <n v="47.17"/>
    <s v="Jan-20"/>
    <n v="1"/>
    <n v="9"/>
    <d v="2020-01-31T00:00:00"/>
    <x v="20"/>
    <x v="5"/>
  </r>
  <r>
    <x v="0"/>
    <x v="0"/>
    <x v="1"/>
    <s v="2020"/>
    <n v="1157.76"/>
    <n v="578.88"/>
    <s v="Jan-20"/>
    <n v="1"/>
    <n v="1"/>
    <d v="2020-01-31T00:00:00"/>
    <x v="20"/>
    <x v="0"/>
  </r>
  <r>
    <x v="0"/>
    <x v="1"/>
    <x v="0"/>
    <s v="2020"/>
    <n v="18267.55"/>
    <n v="8653.0499999999993"/>
    <s v="Feb-20"/>
    <n v="1"/>
    <n v="8"/>
    <d v="2020-02-01T00:00:00"/>
    <x v="21"/>
    <x v="1"/>
  </r>
  <r>
    <x v="2"/>
    <x v="3"/>
    <x v="0"/>
    <s v="2020"/>
    <n v="2959.72"/>
    <n v="747.7"/>
    <s v="Feb-20"/>
    <n v="1"/>
    <n v="8"/>
    <d v="2020-02-01T00:00:00"/>
    <x v="21"/>
    <x v="3"/>
  </r>
  <r>
    <x v="3"/>
    <x v="4"/>
    <x v="1"/>
    <s v="2020"/>
    <n v="1500.8"/>
    <n v="750.4"/>
    <s v="Feb-20"/>
    <n v="1"/>
    <n v="5"/>
    <d v="2020-02-01T00:00:00"/>
    <x v="21"/>
    <x v="4"/>
  </r>
  <r>
    <x v="1"/>
    <x v="0"/>
    <x v="0"/>
    <s v="2020"/>
    <n v="4296.38"/>
    <n v="2080.33"/>
    <s v="Feb-20"/>
    <n v="1"/>
    <n v="8"/>
    <d v="2020-02-01T00:00:00"/>
    <x v="21"/>
    <x v="0"/>
  </r>
  <r>
    <x v="3"/>
    <x v="0"/>
    <x v="1"/>
    <s v="2020"/>
    <n v="4770.9399999999996"/>
    <n v="1711.33"/>
    <s v="Feb-20"/>
    <n v="1"/>
    <n v="2"/>
    <d v="2020-02-01T00:00:00"/>
    <x v="21"/>
    <x v="0"/>
  </r>
  <r>
    <x v="3"/>
    <x v="1"/>
    <x v="1"/>
    <s v="2020"/>
    <n v="2826.06"/>
    <n v="1576.66"/>
    <s v="Feb-20"/>
    <n v="1"/>
    <n v="7"/>
    <d v="2020-02-01T00:00:00"/>
    <x v="21"/>
    <x v="1"/>
  </r>
  <r>
    <x v="3"/>
    <x v="3"/>
    <x v="1"/>
    <s v="2020"/>
    <n v="7632.64"/>
    <n v="2576"/>
    <s v="Feb-20"/>
    <n v="1"/>
    <n v="5"/>
    <d v="2020-02-02T00:00:00"/>
    <x v="21"/>
    <x v="3"/>
  </r>
  <r>
    <x v="3"/>
    <x v="1"/>
    <x v="1"/>
    <s v="2020"/>
    <n v="6102.36"/>
    <n v="1923.57"/>
    <s v="Feb-20"/>
    <n v="1"/>
    <n v="7"/>
    <d v="2020-02-02T00:00:00"/>
    <x v="21"/>
    <x v="1"/>
  </r>
  <r>
    <x v="3"/>
    <x v="0"/>
    <x v="1"/>
    <s v="2020"/>
    <n v="5276.25"/>
    <n v="1758.75"/>
    <s v="Feb-20"/>
    <n v="1"/>
    <n v="6"/>
    <d v="2020-02-02T00:00:00"/>
    <x v="21"/>
    <x v="0"/>
  </r>
  <r>
    <x v="3"/>
    <x v="0"/>
    <x v="1"/>
    <s v="2020"/>
    <n v="16663.57"/>
    <n v="5437.6"/>
    <s v="Feb-20"/>
    <n v="1"/>
    <n v="7"/>
    <d v="2020-02-02T00:00:00"/>
    <x v="21"/>
    <x v="0"/>
  </r>
  <r>
    <x v="2"/>
    <x v="0"/>
    <x v="1"/>
    <s v="2020"/>
    <n v="174.87"/>
    <n v="60.23"/>
    <s v="Feb-20"/>
    <n v="1"/>
    <n v="4"/>
    <d v="2020-02-02T00:00:00"/>
    <x v="21"/>
    <x v="0"/>
  </r>
  <r>
    <x v="0"/>
    <x v="3"/>
    <x v="0"/>
    <s v="2020"/>
    <n v="5436.65"/>
    <n v="1891.01"/>
    <s v="Feb-20"/>
    <n v="1"/>
    <n v="9"/>
    <d v="2020-02-02T00:00:00"/>
    <x v="21"/>
    <x v="3"/>
  </r>
  <r>
    <x v="0"/>
    <x v="3"/>
    <x v="0"/>
    <s v="2020"/>
    <n v="3550.46"/>
    <n v="578.88"/>
    <s v="Feb-20"/>
    <n v="1"/>
    <n v="8"/>
    <d v="2020-02-02T00:00:00"/>
    <x v="21"/>
    <x v="3"/>
  </r>
  <r>
    <x v="3"/>
    <x v="2"/>
    <x v="1"/>
    <s v="2020"/>
    <n v="373.86"/>
    <n v="182.78"/>
    <s v="Feb-20"/>
    <n v="1"/>
    <n v="5"/>
    <d v="2020-02-02T00:00:00"/>
    <x v="21"/>
    <x v="2"/>
  </r>
  <r>
    <x v="3"/>
    <x v="1"/>
    <x v="1"/>
    <s v="2020"/>
    <n v="25155.279999999999"/>
    <n v="3827.96"/>
    <s v="Feb-20"/>
    <n v="1"/>
    <n v="4"/>
    <d v="2020-02-02T00:00:00"/>
    <x v="21"/>
    <x v="1"/>
  </r>
  <r>
    <x v="2"/>
    <x v="2"/>
    <x v="1"/>
    <s v="2020"/>
    <n v="6982.74"/>
    <n v="-2094.81"/>
    <s v="Feb-20"/>
    <n v="1"/>
    <n v="3"/>
    <d v="2020-02-02T00:00:00"/>
    <x v="21"/>
    <x v="2"/>
  </r>
  <r>
    <x v="3"/>
    <x v="5"/>
    <x v="0"/>
    <s v="2020"/>
    <n v="18534.88"/>
    <n v="2536.3200000000002"/>
    <s v="Feb-20"/>
    <n v="1"/>
    <n v="9"/>
    <d v="2020-02-02T00:00:00"/>
    <x v="21"/>
    <x v="5"/>
  </r>
  <r>
    <x v="0"/>
    <x v="1"/>
    <x v="1"/>
    <s v="2020"/>
    <n v="15148.7"/>
    <n v="7654.08"/>
    <s v="Feb-20"/>
    <n v="1"/>
    <n v="3"/>
    <d v="2020-02-03T00:00:00"/>
    <x v="21"/>
    <x v="1"/>
  </r>
  <r>
    <x v="3"/>
    <x v="0"/>
    <x v="1"/>
    <s v="2020"/>
    <n v="28693.42"/>
    <n v="4678.2700000000004"/>
    <s v="Feb-20"/>
    <n v="1"/>
    <n v="6"/>
    <d v="2020-02-03T00:00:00"/>
    <x v="21"/>
    <x v="0"/>
  </r>
  <r>
    <x v="0"/>
    <x v="2"/>
    <x v="0"/>
    <s v="2020"/>
    <n v="19375.060000000001"/>
    <n v="2651.34"/>
    <s v="Feb-20"/>
    <n v="1"/>
    <n v="9"/>
    <d v="2020-02-03T00:00:00"/>
    <x v="21"/>
    <x v="2"/>
  </r>
  <r>
    <x v="1"/>
    <x v="2"/>
    <x v="1"/>
    <s v="2020"/>
    <n v="1787.56"/>
    <n v="272.02"/>
    <s v="Feb-20"/>
    <n v="1"/>
    <n v="4"/>
    <d v="2020-02-03T00:00:00"/>
    <x v="21"/>
    <x v="2"/>
  </r>
  <r>
    <x v="0"/>
    <x v="1"/>
    <x v="0"/>
    <s v="2020"/>
    <n v="4697.37"/>
    <n v="2571.21"/>
    <s v="Feb-20"/>
    <n v="1"/>
    <n v="9"/>
    <d v="2020-02-03T00:00:00"/>
    <x v="21"/>
    <x v="1"/>
  </r>
  <r>
    <x v="1"/>
    <x v="2"/>
    <x v="1"/>
    <s v="2020"/>
    <n v="2251.1999999999998"/>
    <n v="450.24"/>
    <s v="Feb-20"/>
    <n v="1"/>
    <n v="2"/>
    <d v="2020-02-03T00:00:00"/>
    <x v="21"/>
    <x v="2"/>
  </r>
  <r>
    <x v="3"/>
    <x v="5"/>
    <x v="1"/>
    <s v="2020"/>
    <n v="12950.43"/>
    <n v="1523.55"/>
    <s v="Feb-20"/>
    <n v="1"/>
    <n v="3"/>
    <d v="2020-02-03T00:00:00"/>
    <x v="21"/>
    <x v="5"/>
  </r>
  <r>
    <x v="0"/>
    <x v="3"/>
    <x v="1"/>
    <s v="2020"/>
    <n v="6472.2"/>
    <n v="2884.35"/>
    <s v="Feb-20"/>
    <n v="1"/>
    <n v="5"/>
    <d v="2020-02-03T00:00:00"/>
    <x v="21"/>
    <x v="3"/>
  </r>
  <r>
    <x v="2"/>
    <x v="2"/>
    <x v="1"/>
    <s v="2020"/>
    <n v="4305.42"/>
    <n v="358.75"/>
    <s v="Feb-20"/>
    <n v="1"/>
    <n v="7"/>
    <d v="2020-02-03T00:00:00"/>
    <x v="21"/>
    <x v="2"/>
  </r>
  <r>
    <x v="1"/>
    <x v="3"/>
    <x v="0"/>
    <s v="2020"/>
    <n v="7536.16"/>
    <n v="3173.12"/>
    <s v="Feb-20"/>
    <n v="1"/>
    <n v="8"/>
    <d v="2020-02-04T00:00:00"/>
    <x v="21"/>
    <x v="3"/>
  </r>
  <r>
    <x v="0"/>
    <x v="5"/>
    <x v="1"/>
    <s v="2020"/>
    <n v="8629.6"/>
    <n v="1688.4"/>
    <s v="Feb-20"/>
    <n v="1"/>
    <n v="2"/>
    <d v="2020-02-04T00:00:00"/>
    <x v="21"/>
    <x v="5"/>
  </r>
  <r>
    <x v="3"/>
    <x v="3"/>
    <x v="0"/>
    <s v="2020"/>
    <n v="12933.68"/>
    <n v="2722.88"/>
    <s v="Feb-20"/>
    <n v="1"/>
    <n v="10"/>
    <d v="2020-02-04T00:00:00"/>
    <x v="21"/>
    <x v="3"/>
  </r>
  <r>
    <x v="3"/>
    <x v="5"/>
    <x v="0"/>
    <s v="2020"/>
    <n v="696.8"/>
    <n v="78.400000000000006"/>
    <s v="Feb-20"/>
    <n v="1"/>
    <n v="8"/>
    <d v="2020-02-04T00:00:00"/>
    <x v="21"/>
    <x v="5"/>
  </r>
  <r>
    <x v="3"/>
    <x v="2"/>
    <x v="1"/>
    <s v="2020"/>
    <n v="6298.67"/>
    <n v="222.32"/>
    <s v="Feb-20"/>
    <n v="1"/>
    <n v="6"/>
    <d v="2020-02-04T00:00:00"/>
    <x v="21"/>
    <x v="2"/>
  </r>
  <r>
    <x v="1"/>
    <x v="5"/>
    <x v="1"/>
    <s v="2020"/>
    <n v="15072.32"/>
    <n v="5552.96"/>
    <s v="Feb-20"/>
    <n v="1"/>
    <n v="3"/>
    <d v="2020-02-04T00:00:00"/>
    <x v="21"/>
    <x v="5"/>
  </r>
  <r>
    <x v="1"/>
    <x v="1"/>
    <x v="1"/>
    <s v="2020"/>
    <n v="1085.4000000000001"/>
    <n v="361.8"/>
    <s v="Feb-20"/>
    <n v="1"/>
    <n v="6"/>
    <d v="2020-02-05T00:00:00"/>
    <x v="21"/>
    <x v="1"/>
  </r>
  <r>
    <x v="1"/>
    <x v="0"/>
    <x v="1"/>
    <s v="2020"/>
    <n v="16980.48"/>
    <n v="5282.8"/>
    <s v="Feb-20"/>
    <n v="1"/>
    <n v="5"/>
    <d v="2020-02-05T00:00:00"/>
    <x v="21"/>
    <x v="0"/>
  </r>
  <r>
    <x v="2"/>
    <x v="1"/>
    <x v="1"/>
    <s v="2020"/>
    <n v="31914.78"/>
    <n v="13516.86"/>
    <s v="Feb-20"/>
    <n v="1"/>
    <n v="6"/>
    <d v="2020-02-05T00:00:00"/>
    <x v="21"/>
    <x v="1"/>
  </r>
  <r>
    <x v="3"/>
    <x v="1"/>
    <x v="1"/>
    <s v="2020"/>
    <n v="5541.23"/>
    <n v="717.11"/>
    <s v="Feb-20"/>
    <n v="1"/>
    <n v="4"/>
    <d v="2020-02-05T00:00:00"/>
    <x v="21"/>
    <x v="1"/>
  </r>
  <r>
    <x v="0"/>
    <x v="3"/>
    <x v="1"/>
    <s v="2020"/>
    <n v="1113.8800000000001"/>
    <n v="363.48"/>
    <s v="Feb-20"/>
    <n v="1"/>
    <n v="2"/>
    <d v="2020-02-05T00:00:00"/>
    <x v="21"/>
    <x v="3"/>
  </r>
  <r>
    <x v="3"/>
    <x v="4"/>
    <x v="1"/>
    <s v="2020"/>
    <n v="6922.44"/>
    <n v="1769.08"/>
    <s v="Feb-20"/>
    <n v="1"/>
    <n v="3"/>
    <d v="2020-02-06T00:00:00"/>
    <x v="21"/>
    <x v="4"/>
  </r>
  <r>
    <x v="0"/>
    <x v="5"/>
    <x v="0"/>
    <s v="2020"/>
    <n v="4669.8999999999996"/>
    <n v="2472.3000000000002"/>
    <s v="Feb-20"/>
    <n v="1"/>
    <n v="8"/>
    <d v="2020-02-06T00:00:00"/>
    <x v="21"/>
    <x v="5"/>
  </r>
  <r>
    <x v="3"/>
    <x v="1"/>
    <x v="0"/>
    <s v="2020"/>
    <n v="29106.41"/>
    <n v="15502.31"/>
    <s v="Feb-20"/>
    <n v="1"/>
    <n v="9"/>
    <d v="2020-02-06T00:00:00"/>
    <x v="21"/>
    <x v="1"/>
  </r>
  <r>
    <x v="3"/>
    <x v="0"/>
    <x v="1"/>
    <s v="2020"/>
    <n v="16672.95"/>
    <n v="5187.1400000000003"/>
    <s v="Feb-20"/>
    <n v="1"/>
    <n v="4"/>
    <d v="2020-02-06T00:00:00"/>
    <x v="21"/>
    <x v="0"/>
  </r>
  <r>
    <x v="3"/>
    <x v="4"/>
    <x v="1"/>
    <s v="2020"/>
    <n v="7030.98"/>
    <n v="3281.12"/>
    <s v="Feb-20"/>
    <n v="1"/>
    <n v="1"/>
    <d v="2020-02-06T00:00:00"/>
    <x v="21"/>
    <x v="4"/>
  </r>
  <r>
    <x v="0"/>
    <x v="1"/>
    <x v="1"/>
    <s v="2020"/>
    <n v="1910.84"/>
    <n v="913.88"/>
    <s v="Feb-20"/>
    <n v="1"/>
    <n v="1"/>
    <d v="2020-02-06T00:00:00"/>
    <x v="21"/>
    <x v="1"/>
  </r>
  <r>
    <x v="3"/>
    <x v="2"/>
    <x v="1"/>
    <s v="2020"/>
    <n v="5331.86"/>
    <n v="2897.76"/>
    <s v="Feb-20"/>
    <n v="1"/>
    <n v="3"/>
    <d v="2020-02-06T00:00:00"/>
    <x v="21"/>
    <x v="2"/>
  </r>
  <r>
    <x v="3"/>
    <x v="2"/>
    <x v="1"/>
    <s v="2020"/>
    <n v="8080.2"/>
    <n v="1077.3599999999999"/>
    <s v="Feb-20"/>
    <n v="1"/>
    <n v="1"/>
    <d v="2020-02-06T00:00:00"/>
    <x v="21"/>
    <x v="2"/>
  </r>
  <r>
    <x v="3"/>
    <x v="2"/>
    <x v="1"/>
    <s v="2020"/>
    <n v="11361.52"/>
    <n v="1435.1"/>
    <s v="Feb-20"/>
    <n v="1"/>
    <n v="1"/>
    <d v="2020-02-06T00:00:00"/>
    <x v="21"/>
    <x v="2"/>
  </r>
  <r>
    <x v="0"/>
    <x v="0"/>
    <x v="0"/>
    <s v="2020"/>
    <n v="882.73"/>
    <n v="51.93"/>
    <s v="Feb-20"/>
    <n v="1"/>
    <n v="10"/>
    <d v="2020-02-07T00:00:00"/>
    <x v="21"/>
    <x v="0"/>
  </r>
  <r>
    <x v="0"/>
    <x v="0"/>
    <x v="1"/>
    <s v="2020"/>
    <n v="12263.68"/>
    <n v="3985.68"/>
    <s v="Feb-20"/>
    <n v="1"/>
    <n v="1"/>
    <d v="2020-02-07T00:00:00"/>
    <x v="21"/>
    <x v="0"/>
  </r>
  <r>
    <x v="0"/>
    <x v="0"/>
    <x v="1"/>
    <s v="2020"/>
    <n v="3449.83"/>
    <n v="689.97"/>
    <s v="Feb-20"/>
    <n v="1"/>
    <n v="2"/>
    <d v="2020-02-07T00:00:00"/>
    <x v="21"/>
    <x v="0"/>
  </r>
  <r>
    <x v="0"/>
    <x v="1"/>
    <x v="1"/>
    <s v="2020"/>
    <n v="8037.86"/>
    <n v="2009.46"/>
    <s v="Feb-20"/>
    <n v="1"/>
    <n v="6"/>
    <d v="2020-02-07T00:00:00"/>
    <x v="21"/>
    <x v="1"/>
  </r>
  <r>
    <x v="1"/>
    <x v="0"/>
    <x v="1"/>
    <s v="2020"/>
    <n v="5065.2"/>
    <n v="2363.75"/>
    <s v="Feb-20"/>
    <n v="1"/>
    <n v="4"/>
    <d v="2020-02-07T00:00:00"/>
    <x v="21"/>
    <x v="0"/>
  </r>
  <r>
    <x v="3"/>
    <x v="2"/>
    <x v="1"/>
    <s v="2020"/>
    <n v="1425.76"/>
    <n v="450.24"/>
    <s v="Feb-20"/>
    <n v="1"/>
    <n v="1"/>
    <d v="2020-02-07T00:00:00"/>
    <x v="21"/>
    <x v="2"/>
  </r>
  <r>
    <x v="0"/>
    <x v="5"/>
    <x v="1"/>
    <s v="2020"/>
    <n v="17734.23"/>
    <n v="1669.11"/>
    <s v="Feb-20"/>
    <n v="1"/>
    <n v="5"/>
    <d v="2020-02-08T00:00:00"/>
    <x v="21"/>
    <x v="5"/>
  </r>
  <r>
    <x v="3"/>
    <x v="0"/>
    <x v="0"/>
    <s v="2020"/>
    <n v="2864.25"/>
    <n v="723.6"/>
    <s v="Feb-20"/>
    <n v="1"/>
    <n v="8"/>
    <d v="2020-02-08T00:00:00"/>
    <x v="21"/>
    <x v="0"/>
  </r>
  <r>
    <x v="2"/>
    <x v="0"/>
    <x v="1"/>
    <s v="2020"/>
    <n v="19182.37"/>
    <n v="9799.65"/>
    <s v="Feb-20"/>
    <n v="1"/>
    <n v="4"/>
    <d v="2020-02-08T00:00:00"/>
    <x v="21"/>
    <x v="0"/>
  </r>
  <r>
    <x v="3"/>
    <x v="3"/>
    <x v="0"/>
    <s v="2020"/>
    <n v="4758.6099999999997"/>
    <n v="620.69000000000005"/>
    <s v="Feb-20"/>
    <n v="1"/>
    <n v="8"/>
    <d v="2020-02-08T00:00:00"/>
    <x v="21"/>
    <x v="3"/>
  </r>
  <r>
    <x v="0"/>
    <x v="0"/>
    <x v="1"/>
    <s v="2020"/>
    <n v="9455.0400000000009"/>
    <n v="590.94000000000005"/>
    <s v="Feb-20"/>
    <n v="1"/>
    <n v="7"/>
    <d v="2020-02-08T00:00:00"/>
    <x v="21"/>
    <x v="0"/>
  </r>
  <r>
    <x v="0"/>
    <x v="0"/>
    <x v="1"/>
    <s v="2020"/>
    <n v="22112.01"/>
    <n v="10939.65"/>
    <s v="Feb-20"/>
    <n v="1"/>
    <n v="4"/>
    <d v="2020-02-08T00:00:00"/>
    <x v="21"/>
    <x v="0"/>
  </r>
  <r>
    <x v="3"/>
    <x v="3"/>
    <x v="0"/>
    <s v="2020"/>
    <n v="229.14"/>
    <n v="53.47"/>
    <s v="Feb-20"/>
    <n v="1"/>
    <n v="8"/>
    <d v="2020-02-09T00:00:00"/>
    <x v="21"/>
    <x v="3"/>
  </r>
  <r>
    <x v="0"/>
    <x v="2"/>
    <x v="1"/>
    <s v="2020"/>
    <n v="8074.84"/>
    <n v="2984.19"/>
    <s v="Feb-20"/>
    <n v="1"/>
    <n v="5"/>
    <d v="2020-02-09T00:00:00"/>
    <x v="21"/>
    <x v="2"/>
  </r>
  <r>
    <x v="0"/>
    <x v="1"/>
    <x v="1"/>
    <s v="2020"/>
    <n v="3525.81"/>
    <n v="1609.61"/>
    <s v="Feb-20"/>
    <n v="1"/>
    <n v="5"/>
    <d v="2020-02-09T00:00:00"/>
    <x v="21"/>
    <x v="1"/>
  </r>
  <r>
    <x v="3"/>
    <x v="1"/>
    <x v="1"/>
    <s v="2020"/>
    <n v="2460.2399999999998"/>
    <n v="1202.79"/>
    <s v="Feb-20"/>
    <n v="1"/>
    <n v="5"/>
    <d v="2020-02-09T00:00:00"/>
    <x v="21"/>
    <x v="1"/>
  </r>
  <r>
    <x v="2"/>
    <x v="0"/>
    <x v="1"/>
    <s v="2020"/>
    <n v="2623.05"/>
    <n v="1282.3800000000001"/>
    <s v="Feb-20"/>
    <n v="1"/>
    <n v="1"/>
    <d v="2020-02-09T00:00:00"/>
    <x v="21"/>
    <x v="0"/>
  </r>
  <r>
    <x v="2"/>
    <x v="0"/>
    <x v="1"/>
    <s v="2020"/>
    <n v="432.82"/>
    <n v="0"/>
    <s v="Feb-20"/>
    <n v="1"/>
    <n v="1"/>
    <d v="2020-02-09T00:00:00"/>
    <x v="21"/>
    <x v="0"/>
  </r>
  <r>
    <x v="3"/>
    <x v="1"/>
    <x v="1"/>
    <s v="2020"/>
    <n v="924.6"/>
    <n v="422.1"/>
    <s v="Feb-20"/>
    <n v="1"/>
    <n v="2"/>
    <d v="2020-02-09T00:00:00"/>
    <x v="21"/>
    <x v="1"/>
  </r>
  <r>
    <x v="3"/>
    <x v="0"/>
    <x v="1"/>
    <s v="2020"/>
    <n v="318.25"/>
    <n v="56.95"/>
    <s v="Feb-20"/>
    <n v="1"/>
    <n v="2"/>
    <d v="2020-02-09T00:00:00"/>
    <x v="21"/>
    <x v="0"/>
  </r>
  <r>
    <x v="3"/>
    <x v="4"/>
    <x v="1"/>
    <s v="2020"/>
    <n v="21228.82"/>
    <n v="11306.68"/>
    <s v="Feb-20"/>
    <n v="1"/>
    <n v="1"/>
    <d v="2020-02-09T00:00:00"/>
    <x v="21"/>
    <x v="4"/>
  </r>
  <r>
    <x v="3"/>
    <x v="5"/>
    <x v="0"/>
    <s v="2020"/>
    <n v="2098.44"/>
    <n v="-69.959999999999994"/>
    <s v="Feb-20"/>
    <n v="1"/>
    <n v="8"/>
    <d v="2020-02-09T00:00:00"/>
    <x v="21"/>
    <x v="5"/>
  </r>
  <r>
    <x v="1"/>
    <x v="1"/>
    <x v="1"/>
    <s v="2020"/>
    <n v="928.62"/>
    <n v="402.4"/>
    <s v="Feb-20"/>
    <n v="1"/>
    <n v="3"/>
    <d v="2020-02-10T00:00:00"/>
    <x v="21"/>
    <x v="1"/>
  </r>
  <r>
    <x v="0"/>
    <x v="3"/>
    <x v="1"/>
    <s v="2020"/>
    <n v="1651.55"/>
    <n v="349.73"/>
    <s v="Feb-20"/>
    <n v="1"/>
    <n v="3"/>
    <d v="2020-02-10T00:00:00"/>
    <x v="21"/>
    <x v="3"/>
  </r>
  <r>
    <x v="3"/>
    <x v="5"/>
    <x v="0"/>
    <s v="2020"/>
    <n v="7107.36"/>
    <n v="919.76"/>
    <s v="Feb-20"/>
    <n v="1"/>
    <n v="8"/>
    <d v="2020-02-10T00:00:00"/>
    <x v="21"/>
    <x v="5"/>
  </r>
  <r>
    <x v="0"/>
    <x v="0"/>
    <x v="1"/>
    <s v="2020"/>
    <n v="17822"/>
    <n v="2626.4"/>
    <s v="Feb-20"/>
    <n v="1"/>
    <n v="6"/>
    <d v="2020-02-10T00:00:00"/>
    <x v="21"/>
    <x v="0"/>
  </r>
  <r>
    <x v="2"/>
    <x v="0"/>
    <x v="0"/>
    <s v="2020"/>
    <n v="744.71"/>
    <n v="78.38"/>
    <s v="Feb-20"/>
    <n v="1"/>
    <n v="8"/>
    <d v="2020-02-10T00:00:00"/>
    <x v="21"/>
    <x v="0"/>
  </r>
  <r>
    <x v="3"/>
    <x v="1"/>
    <x v="0"/>
    <s v="2020"/>
    <n v="23372.28"/>
    <n v="5658.56"/>
    <s v="Feb-20"/>
    <n v="1"/>
    <n v="10"/>
    <d v="2020-02-10T00:00:00"/>
    <x v="21"/>
    <x v="1"/>
  </r>
  <r>
    <x v="3"/>
    <x v="0"/>
    <x v="1"/>
    <s v="2020"/>
    <n v="529.63"/>
    <n v="118.39"/>
    <s v="Feb-20"/>
    <n v="1"/>
    <n v="3"/>
    <d v="2020-02-10T00:00:00"/>
    <x v="21"/>
    <x v="0"/>
  </r>
  <r>
    <x v="3"/>
    <x v="3"/>
    <x v="1"/>
    <s v="2020"/>
    <n v="5155.6499999999996"/>
    <n v="2930.6"/>
    <s v="Feb-20"/>
    <n v="1"/>
    <n v="2"/>
    <d v="2020-02-10T00:00:00"/>
    <x v="21"/>
    <x v="3"/>
  </r>
  <r>
    <x v="3"/>
    <x v="5"/>
    <x v="1"/>
    <s v="2020"/>
    <n v="38444.870000000003"/>
    <n v="5850.28"/>
    <s v="Feb-20"/>
    <n v="1"/>
    <n v="2"/>
    <d v="2020-02-10T00:00:00"/>
    <x v="21"/>
    <x v="5"/>
  </r>
  <r>
    <x v="0"/>
    <x v="5"/>
    <x v="1"/>
    <s v="2020"/>
    <n v="13621.1"/>
    <n v="3584.5"/>
    <s v="Feb-20"/>
    <n v="1"/>
    <n v="6"/>
    <d v="2020-02-10T00:00:00"/>
    <x v="21"/>
    <x v="5"/>
  </r>
  <r>
    <x v="1"/>
    <x v="2"/>
    <x v="1"/>
    <s v="2020"/>
    <n v="14929.21"/>
    <n v="5030.51"/>
    <s v="Feb-20"/>
    <n v="1"/>
    <n v="3"/>
    <d v="2020-02-10T00:00:00"/>
    <x v="21"/>
    <x v="2"/>
  </r>
  <r>
    <x v="3"/>
    <x v="0"/>
    <x v="1"/>
    <s v="2020"/>
    <n v="9487.2000000000007"/>
    <n v="2964.75"/>
    <s v="Feb-20"/>
    <n v="1"/>
    <n v="6"/>
    <d v="2020-02-10T00:00:00"/>
    <x v="21"/>
    <x v="0"/>
  </r>
  <r>
    <x v="0"/>
    <x v="0"/>
    <x v="1"/>
    <s v="2020"/>
    <n v="10960.53"/>
    <n v="4961.07"/>
    <s v="Feb-20"/>
    <n v="1"/>
    <n v="6"/>
    <d v="2020-02-10T00:00:00"/>
    <x v="21"/>
    <x v="0"/>
  </r>
  <r>
    <x v="0"/>
    <x v="3"/>
    <x v="1"/>
    <s v="2020"/>
    <n v="4080.3"/>
    <n v="233.16"/>
    <s v="Feb-20"/>
    <n v="1"/>
    <n v="5"/>
    <d v="2020-02-11T00:00:00"/>
    <x v="21"/>
    <x v="3"/>
  </r>
  <r>
    <x v="3"/>
    <x v="0"/>
    <x v="1"/>
    <s v="2020"/>
    <n v="4671.24"/>
    <n v="867.54"/>
    <s v="Feb-20"/>
    <n v="1"/>
    <n v="7"/>
    <d v="2020-02-11T00:00:00"/>
    <x v="21"/>
    <x v="0"/>
  </r>
  <r>
    <x v="0"/>
    <x v="2"/>
    <x v="1"/>
    <s v="2020"/>
    <n v="5461.51"/>
    <n v="64.23"/>
    <s v="Feb-20"/>
    <n v="1"/>
    <n v="5"/>
    <d v="2020-02-11T00:00:00"/>
    <x v="21"/>
    <x v="2"/>
  </r>
  <r>
    <x v="3"/>
    <x v="5"/>
    <x v="1"/>
    <s v="2020"/>
    <n v="4840.08"/>
    <n v="69.12"/>
    <s v="Feb-20"/>
    <n v="1"/>
    <n v="4"/>
    <d v="2020-02-11T00:00:00"/>
    <x v="21"/>
    <x v="5"/>
  </r>
  <r>
    <x v="3"/>
    <x v="0"/>
    <x v="1"/>
    <s v="2020"/>
    <n v="2036.8"/>
    <n v="300.16000000000003"/>
    <s v="Feb-20"/>
    <n v="1"/>
    <n v="7"/>
    <d v="2020-02-11T00:00:00"/>
    <x v="21"/>
    <x v="0"/>
  </r>
  <r>
    <x v="3"/>
    <x v="5"/>
    <x v="1"/>
    <s v="2020"/>
    <n v="1676.34"/>
    <n v="726.41"/>
    <s v="Feb-20"/>
    <n v="1"/>
    <n v="4"/>
    <d v="2020-02-11T00:00:00"/>
    <x v="21"/>
    <x v="5"/>
  </r>
  <r>
    <x v="3"/>
    <x v="0"/>
    <x v="1"/>
    <s v="2020"/>
    <n v="3544.3"/>
    <n v="1849.2"/>
    <s v="Feb-20"/>
    <n v="1"/>
    <n v="5"/>
    <d v="2020-02-11T00:00:00"/>
    <x v="21"/>
    <x v="0"/>
  </r>
  <r>
    <x v="0"/>
    <x v="5"/>
    <x v="1"/>
    <s v="2020"/>
    <n v="3074.3"/>
    <n v="1391.54"/>
    <s v="Feb-20"/>
    <n v="1"/>
    <n v="5"/>
    <d v="2020-02-11T00:00:00"/>
    <x v="21"/>
    <x v="5"/>
  </r>
  <r>
    <x v="1"/>
    <x v="0"/>
    <x v="1"/>
    <s v="2020"/>
    <n v="1993.92"/>
    <n v="132.93"/>
    <s v="Feb-20"/>
    <n v="1"/>
    <n v="3"/>
    <d v="2020-02-12T00:00:00"/>
    <x v="21"/>
    <x v="0"/>
  </r>
  <r>
    <x v="3"/>
    <x v="5"/>
    <x v="1"/>
    <s v="2020"/>
    <n v="13469.68"/>
    <n v="5387.9"/>
    <s v="Feb-20"/>
    <n v="1"/>
    <n v="7"/>
    <d v="2020-02-12T00:00:00"/>
    <x v="21"/>
    <x v="5"/>
  </r>
  <r>
    <x v="1"/>
    <x v="4"/>
    <x v="1"/>
    <s v="2020"/>
    <n v="3934.91"/>
    <n v="393.49"/>
    <s v="Feb-20"/>
    <n v="1"/>
    <n v="2"/>
    <d v="2020-02-12T00:00:00"/>
    <x v="21"/>
    <x v="4"/>
  </r>
  <r>
    <x v="1"/>
    <x v="5"/>
    <x v="1"/>
    <s v="2020"/>
    <n v="5880.46"/>
    <n v="1725.76"/>
    <s v="Feb-20"/>
    <n v="1"/>
    <n v="2"/>
    <d v="2020-02-12T00:00:00"/>
    <x v="21"/>
    <x v="5"/>
  </r>
  <r>
    <x v="1"/>
    <x v="1"/>
    <x v="1"/>
    <s v="2020"/>
    <n v="38759.230000000003"/>
    <n v="18115.71"/>
    <s v="Feb-20"/>
    <n v="1"/>
    <n v="6"/>
    <d v="2020-02-12T00:00:00"/>
    <x v="21"/>
    <x v="1"/>
  </r>
  <r>
    <x v="1"/>
    <x v="1"/>
    <x v="1"/>
    <s v="2020"/>
    <n v="25931.01"/>
    <n v="4913.2299999999996"/>
    <s v="Feb-20"/>
    <n v="1"/>
    <n v="1"/>
    <d v="2020-02-12T00:00:00"/>
    <x v="21"/>
    <x v="1"/>
  </r>
  <r>
    <x v="2"/>
    <x v="0"/>
    <x v="0"/>
    <s v="2020"/>
    <n v="28157.15"/>
    <n v="10099.870000000001"/>
    <s v="Feb-20"/>
    <n v="1"/>
    <n v="8"/>
    <d v="2020-02-12T00:00:00"/>
    <x v="21"/>
    <x v="0"/>
  </r>
  <r>
    <x v="1"/>
    <x v="2"/>
    <x v="1"/>
    <s v="2020"/>
    <n v="5187.47"/>
    <n v="1419.72"/>
    <s v="Feb-20"/>
    <n v="1"/>
    <n v="6"/>
    <d v="2020-02-12T00:00:00"/>
    <x v="21"/>
    <x v="2"/>
  </r>
  <r>
    <x v="0"/>
    <x v="2"/>
    <x v="1"/>
    <s v="2020"/>
    <n v="1865.28"/>
    <n v="303.10000000000002"/>
    <s v="Feb-20"/>
    <n v="1"/>
    <n v="2"/>
    <d v="2020-02-12T00:00:00"/>
    <x v="21"/>
    <x v="2"/>
  </r>
  <r>
    <x v="3"/>
    <x v="0"/>
    <x v="1"/>
    <s v="2020"/>
    <n v="24439.59"/>
    <n v="2443.98"/>
    <s v="Feb-20"/>
    <n v="1"/>
    <n v="6"/>
    <d v="2020-02-13T00:00:00"/>
    <x v="21"/>
    <x v="0"/>
  </r>
  <r>
    <x v="2"/>
    <x v="3"/>
    <x v="1"/>
    <s v="2020"/>
    <n v="4175.4399999999996"/>
    <n v="1186.72"/>
    <s v="Feb-20"/>
    <n v="1"/>
    <n v="1"/>
    <d v="2020-02-13T00:00:00"/>
    <x v="21"/>
    <x v="3"/>
  </r>
  <r>
    <x v="1"/>
    <x v="1"/>
    <x v="1"/>
    <s v="2020"/>
    <n v="3143.64"/>
    <n v="838.3"/>
    <s v="Feb-20"/>
    <n v="1"/>
    <n v="7"/>
    <d v="2020-02-13T00:00:00"/>
    <x v="21"/>
    <x v="1"/>
  </r>
  <r>
    <x v="2"/>
    <x v="3"/>
    <x v="1"/>
    <s v="2020"/>
    <n v="17637.75"/>
    <n v="6271.2"/>
    <s v="Feb-20"/>
    <n v="1"/>
    <n v="7"/>
    <d v="2020-02-13T00:00:00"/>
    <x v="21"/>
    <x v="3"/>
  </r>
  <r>
    <x v="3"/>
    <x v="2"/>
    <x v="1"/>
    <s v="2020"/>
    <n v="986.24"/>
    <n v="439.52"/>
    <s v="Feb-20"/>
    <n v="1"/>
    <n v="5"/>
    <d v="2020-02-13T00:00:00"/>
    <x v="21"/>
    <x v="2"/>
  </r>
  <r>
    <x v="0"/>
    <x v="0"/>
    <x v="1"/>
    <s v="2020"/>
    <n v="6078.24"/>
    <n v="759.78"/>
    <s v="Feb-20"/>
    <n v="1"/>
    <n v="1"/>
    <d v="2020-02-13T00:00:00"/>
    <x v="21"/>
    <x v="0"/>
  </r>
  <r>
    <x v="0"/>
    <x v="5"/>
    <x v="0"/>
    <s v="2020"/>
    <n v="22922.38"/>
    <n v="269.67"/>
    <s v="Feb-20"/>
    <n v="1"/>
    <n v="10"/>
    <d v="2020-02-13T00:00:00"/>
    <x v="21"/>
    <x v="5"/>
  </r>
  <r>
    <x v="3"/>
    <x v="3"/>
    <x v="1"/>
    <s v="2020"/>
    <n v="7095.97"/>
    <n v="3756.69"/>
    <s v="Feb-20"/>
    <n v="1"/>
    <n v="6"/>
    <d v="2020-02-14T00:00:00"/>
    <x v="21"/>
    <x v="3"/>
  </r>
  <r>
    <x v="0"/>
    <x v="3"/>
    <x v="0"/>
    <s v="2020"/>
    <n v="795.62"/>
    <n v="125.62"/>
    <s v="Feb-20"/>
    <n v="1"/>
    <n v="8"/>
    <d v="2020-02-14T00:00:00"/>
    <x v="21"/>
    <x v="3"/>
  </r>
  <r>
    <x v="1"/>
    <x v="1"/>
    <x v="1"/>
    <s v="2020"/>
    <n v="3798.9"/>
    <n v="1055.22"/>
    <s v="Feb-20"/>
    <n v="1"/>
    <n v="6"/>
    <d v="2020-02-14T00:00:00"/>
    <x v="21"/>
    <x v="1"/>
  </r>
  <r>
    <x v="3"/>
    <x v="2"/>
    <x v="0"/>
    <s v="2020"/>
    <n v="1676.61"/>
    <n v="911.17"/>
    <s v="Feb-20"/>
    <n v="1"/>
    <n v="9"/>
    <d v="2020-02-14T00:00:00"/>
    <x v="21"/>
    <x v="2"/>
  </r>
  <r>
    <x v="3"/>
    <x v="3"/>
    <x v="1"/>
    <s v="2020"/>
    <n v="5092"/>
    <n v="1286.4000000000001"/>
    <s v="Feb-20"/>
    <n v="1"/>
    <n v="1"/>
    <d v="2020-02-14T00:00:00"/>
    <x v="21"/>
    <x v="3"/>
  </r>
  <r>
    <x v="3"/>
    <x v="0"/>
    <x v="1"/>
    <s v="2020"/>
    <n v="9221.34"/>
    <n v="3407.9"/>
    <s v="Feb-20"/>
    <n v="1"/>
    <n v="5"/>
    <d v="2020-02-14T00:00:00"/>
    <x v="21"/>
    <x v="0"/>
  </r>
  <r>
    <x v="0"/>
    <x v="0"/>
    <x v="0"/>
    <s v="2020"/>
    <n v="2673.3"/>
    <n v="-267.35000000000002"/>
    <s v="Feb-20"/>
    <n v="1"/>
    <n v="9"/>
    <d v="2020-02-14T00:00:00"/>
    <x v="21"/>
    <x v="0"/>
  </r>
  <r>
    <x v="0"/>
    <x v="4"/>
    <x v="1"/>
    <s v="2020"/>
    <n v="3755.35"/>
    <n v="1541.67"/>
    <s v="Feb-20"/>
    <n v="1"/>
    <n v="5"/>
    <d v="2020-02-15T00:00:00"/>
    <x v="21"/>
    <x v="4"/>
  </r>
  <r>
    <x v="3"/>
    <x v="0"/>
    <x v="1"/>
    <s v="2020"/>
    <n v="2339.64"/>
    <n v="233.96"/>
    <s v="Feb-20"/>
    <n v="1"/>
    <n v="6"/>
    <d v="2020-02-15T00:00:00"/>
    <x v="21"/>
    <x v="0"/>
  </r>
  <r>
    <x v="0"/>
    <x v="0"/>
    <x v="0"/>
    <s v="2020"/>
    <n v="976.86"/>
    <n v="217.08"/>
    <s v="Feb-20"/>
    <n v="1"/>
    <n v="8"/>
    <d v="2020-02-15T00:00:00"/>
    <x v="21"/>
    <x v="0"/>
  </r>
  <r>
    <x v="0"/>
    <x v="0"/>
    <x v="0"/>
    <s v="2020"/>
    <n v="5708.4"/>
    <n v="475.7"/>
    <s v="Feb-20"/>
    <n v="1"/>
    <n v="8"/>
    <d v="2020-02-15T00:00:00"/>
    <x v="21"/>
    <x v="0"/>
  </r>
  <r>
    <x v="3"/>
    <x v="0"/>
    <x v="1"/>
    <s v="2020"/>
    <n v="1673.99"/>
    <n v="246.69"/>
    <s v="Feb-20"/>
    <n v="1"/>
    <n v="5"/>
    <d v="2020-02-15T00:00:00"/>
    <x v="21"/>
    <x v="0"/>
  </r>
  <r>
    <x v="1"/>
    <x v="2"/>
    <x v="1"/>
    <s v="2020"/>
    <n v="7084.24"/>
    <n v="3653.96"/>
    <s v="Feb-20"/>
    <n v="1"/>
    <n v="7"/>
    <d v="2020-02-15T00:00:00"/>
    <x v="21"/>
    <x v="2"/>
  </r>
  <r>
    <x v="3"/>
    <x v="5"/>
    <x v="0"/>
    <s v="2020"/>
    <n v="1849.2"/>
    <n v="542.70000000000005"/>
    <s v="Feb-20"/>
    <n v="1"/>
    <n v="8"/>
    <d v="2020-02-15T00:00:00"/>
    <x v="21"/>
    <x v="5"/>
  </r>
  <r>
    <x v="0"/>
    <x v="1"/>
    <x v="1"/>
    <s v="2020"/>
    <n v="696.8"/>
    <n v="330.98"/>
    <s v="Feb-20"/>
    <n v="1"/>
    <n v="6"/>
    <d v="2020-02-15T00:00:00"/>
    <x v="21"/>
    <x v="1"/>
  </r>
  <r>
    <x v="0"/>
    <x v="3"/>
    <x v="1"/>
    <s v="2020"/>
    <n v="6657.12"/>
    <n v="1302.48"/>
    <s v="Feb-20"/>
    <n v="1"/>
    <n v="5"/>
    <d v="2020-02-15T00:00:00"/>
    <x v="21"/>
    <x v="3"/>
  </r>
  <r>
    <x v="1"/>
    <x v="0"/>
    <x v="0"/>
    <s v="2020"/>
    <n v="20069.98"/>
    <n v="3708.54"/>
    <s v="Feb-20"/>
    <n v="1"/>
    <n v="8"/>
    <d v="2020-02-16T00:00:00"/>
    <x v="21"/>
    <x v="0"/>
  </r>
  <r>
    <x v="0"/>
    <x v="3"/>
    <x v="1"/>
    <s v="2020"/>
    <n v="7994.44"/>
    <n v="3534.36"/>
    <s v="Feb-20"/>
    <n v="1"/>
    <n v="6"/>
    <d v="2020-02-16T00:00:00"/>
    <x v="21"/>
    <x v="3"/>
  </r>
  <r>
    <x v="1"/>
    <x v="0"/>
    <x v="1"/>
    <s v="2020"/>
    <n v="13774.53"/>
    <n v="3935.58"/>
    <s v="Feb-20"/>
    <n v="1"/>
    <n v="2"/>
    <d v="2020-02-16T00:00:00"/>
    <x v="21"/>
    <x v="0"/>
  </r>
  <r>
    <x v="3"/>
    <x v="0"/>
    <x v="1"/>
    <s v="2020"/>
    <n v="18590.62"/>
    <n v="7880.78"/>
    <s v="Feb-20"/>
    <n v="1"/>
    <n v="5"/>
    <d v="2020-02-16T00:00:00"/>
    <x v="21"/>
    <x v="0"/>
  </r>
  <r>
    <x v="0"/>
    <x v="5"/>
    <x v="0"/>
    <s v="2020"/>
    <n v="14588.58"/>
    <n v="6603.24"/>
    <s v="Feb-20"/>
    <n v="1"/>
    <n v="8"/>
    <d v="2020-02-16T00:00:00"/>
    <x v="21"/>
    <x v="5"/>
  </r>
  <r>
    <x v="1"/>
    <x v="2"/>
    <x v="1"/>
    <s v="2020"/>
    <n v="24136.080000000002"/>
    <n v="5589.44"/>
    <s v="Feb-20"/>
    <n v="1"/>
    <n v="2"/>
    <d v="2020-02-16T00:00:00"/>
    <x v="21"/>
    <x v="2"/>
  </r>
  <r>
    <x v="0"/>
    <x v="5"/>
    <x v="1"/>
    <s v="2020"/>
    <n v="3093.39"/>
    <n v="1204.8"/>
    <s v="Feb-20"/>
    <n v="1"/>
    <n v="1"/>
    <d v="2020-02-16T00:00:00"/>
    <x v="21"/>
    <x v="5"/>
  </r>
  <r>
    <x v="3"/>
    <x v="0"/>
    <x v="1"/>
    <s v="2020"/>
    <n v="17040.78"/>
    <n v="3786.84"/>
    <s v="Feb-20"/>
    <n v="1"/>
    <n v="5"/>
    <d v="2020-02-16T00:00:00"/>
    <x v="21"/>
    <x v="0"/>
  </r>
  <r>
    <x v="2"/>
    <x v="0"/>
    <x v="0"/>
    <s v="2020"/>
    <n v="14308.52"/>
    <n v="3464.2"/>
    <s v="Feb-20"/>
    <n v="1"/>
    <n v="8"/>
    <d v="2020-02-16T00:00:00"/>
    <x v="21"/>
    <x v="0"/>
  </r>
  <r>
    <x v="0"/>
    <x v="4"/>
    <x v="1"/>
    <s v="2020"/>
    <n v="952.74"/>
    <n v="63.52"/>
    <s v="Feb-20"/>
    <n v="1"/>
    <n v="6"/>
    <d v="2020-02-17T00:00:00"/>
    <x v="21"/>
    <x v="4"/>
  </r>
  <r>
    <x v="2"/>
    <x v="4"/>
    <x v="1"/>
    <s v="2020"/>
    <n v="5282.95"/>
    <n v="2391.25"/>
    <s v="Feb-20"/>
    <n v="1"/>
    <n v="7"/>
    <d v="2020-02-17T00:00:00"/>
    <x v="21"/>
    <x v="4"/>
  </r>
  <r>
    <x v="3"/>
    <x v="2"/>
    <x v="0"/>
    <s v="2020"/>
    <n v="25241.58"/>
    <n v="6170.15"/>
    <s v="Feb-20"/>
    <n v="1"/>
    <n v="8"/>
    <d v="2020-02-17T00:00:00"/>
    <x v="21"/>
    <x v="2"/>
  </r>
  <r>
    <x v="3"/>
    <x v="4"/>
    <x v="0"/>
    <s v="2020"/>
    <n v="27689.759999999998"/>
    <n v="9537.6"/>
    <s v="Feb-20"/>
    <n v="1"/>
    <n v="10"/>
    <d v="2020-02-17T00:00:00"/>
    <x v="21"/>
    <x v="4"/>
  </r>
  <r>
    <x v="3"/>
    <x v="5"/>
    <x v="1"/>
    <s v="2020"/>
    <n v="446.22"/>
    <n v="183.44"/>
    <s v="Feb-20"/>
    <n v="1"/>
    <n v="2"/>
    <d v="2020-02-17T00:00:00"/>
    <x v="21"/>
    <x v="5"/>
  </r>
  <r>
    <x v="1"/>
    <x v="4"/>
    <x v="1"/>
    <s v="2020"/>
    <n v="16353.36"/>
    <n v="908.52"/>
    <s v="Feb-20"/>
    <n v="1"/>
    <n v="6"/>
    <d v="2020-02-17T00:00:00"/>
    <x v="21"/>
    <x v="4"/>
  </r>
  <r>
    <x v="1"/>
    <x v="4"/>
    <x v="1"/>
    <s v="2020"/>
    <n v="8576"/>
    <n v="1929.6"/>
    <s v="Feb-20"/>
    <n v="1"/>
    <n v="1"/>
    <d v="2020-02-17T00:00:00"/>
    <x v="21"/>
    <x v="4"/>
  </r>
  <r>
    <x v="0"/>
    <x v="2"/>
    <x v="0"/>
    <s v="2020"/>
    <n v="2853.2"/>
    <n v="-0.01"/>
    <s v="Feb-20"/>
    <n v="1"/>
    <n v="10"/>
    <d v="2020-02-17T00:00:00"/>
    <x v="21"/>
    <x v="2"/>
  </r>
  <r>
    <x v="1"/>
    <x v="0"/>
    <x v="1"/>
    <s v="2020"/>
    <n v="1257.46"/>
    <n v="492.04"/>
    <s v="Feb-20"/>
    <n v="1"/>
    <n v="4"/>
    <d v="2020-02-18T00:00:00"/>
    <x v="21"/>
    <x v="0"/>
  </r>
  <r>
    <x v="3"/>
    <x v="0"/>
    <x v="1"/>
    <s v="2020"/>
    <n v="10959.59"/>
    <n v="2025.13"/>
    <s v="Feb-20"/>
    <n v="1"/>
    <n v="4"/>
    <d v="2020-02-18T00:00:00"/>
    <x v="21"/>
    <x v="0"/>
  </r>
  <r>
    <x v="3"/>
    <x v="0"/>
    <x v="1"/>
    <s v="2020"/>
    <n v="833.82"/>
    <n v="307.2"/>
    <s v="Feb-20"/>
    <n v="1"/>
    <n v="3"/>
    <d v="2020-02-18T00:00:00"/>
    <x v="21"/>
    <x v="0"/>
  </r>
  <r>
    <x v="2"/>
    <x v="0"/>
    <x v="1"/>
    <s v="2020"/>
    <n v="6110.4"/>
    <n v="2379.84"/>
    <s v="Feb-20"/>
    <n v="1"/>
    <n v="2"/>
    <d v="2020-02-18T00:00:00"/>
    <x v="21"/>
    <x v="0"/>
  </r>
  <r>
    <x v="1"/>
    <x v="0"/>
    <x v="1"/>
    <s v="2020"/>
    <n v="1758.08"/>
    <n v="395.56"/>
    <s v="Feb-20"/>
    <n v="1"/>
    <n v="4"/>
    <d v="2020-02-18T00:00:00"/>
    <x v="21"/>
    <x v="0"/>
  </r>
  <r>
    <x v="1"/>
    <x v="1"/>
    <x v="1"/>
    <s v="2020"/>
    <n v="3685.34"/>
    <n v="931.03"/>
    <s v="Feb-20"/>
    <n v="1"/>
    <n v="2"/>
    <d v="2020-02-18T00:00:00"/>
    <x v="21"/>
    <x v="1"/>
  </r>
  <r>
    <x v="0"/>
    <x v="0"/>
    <x v="1"/>
    <s v="2020"/>
    <n v="23423.200000000001"/>
    <n v="12574.56"/>
    <s v="Feb-20"/>
    <n v="1"/>
    <n v="6"/>
    <d v="2020-02-18T00:00:00"/>
    <x v="21"/>
    <x v="0"/>
  </r>
  <r>
    <x v="1"/>
    <x v="0"/>
    <x v="1"/>
    <s v="2020"/>
    <n v="477.38"/>
    <n v="160.78"/>
    <s v="Feb-20"/>
    <n v="1"/>
    <n v="7"/>
    <d v="2020-02-18T00:00:00"/>
    <x v="21"/>
    <x v="0"/>
  </r>
  <r>
    <x v="1"/>
    <x v="3"/>
    <x v="0"/>
    <s v="2020"/>
    <n v="22793.4"/>
    <n v="8864.1"/>
    <s v="Feb-20"/>
    <n v="1"/>
    <n v="9"/>
    <d v="2020-02-18T00:00:00"/>
    <x v="21"/>
    <x v="3"/>
  </r>
  <r>
    <x v="0"/>
    <x v="1"/>
    <x v="0"/>
    <s v="2020"/>
    <n v="1928.6"/>
    <n v="385.73"/>
    <s v="Feb-20"/>
    <n v="1"/>
    <n v="10"/>
    <d v="2020-02-18T00:00:00"/>
    <x v="21"/>
    <x v="1"/>
  </r>
  <r>
    <x v="1"/>
    <x v="1"/>
    <x v="0"/>
    <s v="2020"/>
    <n v="1737.64"/>
    <n v="951.13"/>
    <s v="Feb-20"/>
    <n v="1"/>
    <n v="9"/>
    <d v="2020-02-18T00:00:00"/>
    <x v="21"/>
    <x v="1"/>
  </r>
  <r>
    <x v="3"/>
    <x v="1"/>
    <x v="0"/>
    <s v="2020"/>
    <n v="5535.54"/>
    <n v="520.98"/>
    <s v="Feb-20"/>
    <n v="1"/>
    <n v="8"/>
    <d v="2020-02-18T00:00:00"/>
    <x v="21"/>
    <x v="1"/>
  </r>
  <r>
    <x v="3"/>
    <x v="0"/>
    <x v="0"/>
    <s v="2020"/>
    <n v="6850.08"/>
    <n v="989.44"/>
    <s v="Feb-20"/>
    <n v="1"/>
    <n v="9"/>
    <d v="2020-02-19T00:00:00"/>
    <x v="21"/>
    <x v="0"/>
  </r>
  <r>
    <x v="2"/>
    <x v="4"/>
    <x v="0"/>
    <s v="2020"/>
    <n v="986.24"/>
    <n v="271.22000000000003"/>
    <s v="Feb-20"/>
    <n v="1"/>
    <n v="10"/>
    <d v="2020-02-19T00:00:00"/>
    <x v="21"/>
    <x v="4"/>
  </r>
  <r>
    <x v="2"/>
    <x v="4"/>
    <x v="1"/>
    <s v="2020"/>
    <n v="7446.11"/>
    <n v="3156.51"/>
    <s v="Feb-20"/>
    <n v="1"/>
    <n v="4"/>
    <d v="2020-02-19T00:00:00"/>
    <x v="21"/>
    <x v="4"/>
  </r>
  <r>
    <x v="1"/>
    <x v="2"/>
    <x v="1"/>
    <s v="2020"/>
    <n v="3819"/>
    <n v="1648.2"/>
    <s v="Feb-20"/>
    <n v="1"/>
    <n v="1"/>
    <d v="2020-02-19T00:00:00"/>
    <x v="21"/>
    <x v="2"/>
  </r>
  <r>
    <x v="0"/>
    <x v="3"/>
    <x v="0"/>
    <s v="2020"/>
    <n v="9153.5400000000009"/>
    <n v="4178.79"/>
    <s v="Feb-20"/>
    <n v="1"/>
    <n v="8"/>
    <d v="2020-02-19T00:00:00"/>
    <x v="21"/>
    <x v="3"/>
  </r>
  <r>
    <x v="3"/>
    <x v="1"/>
    <x v="1"/>
    <s v="2020"/>
    <n v="4502.3999999999996"/>
    <n v="450.24"/>
    <s v="Feb-20"/>
    <n v="1"/>
    <n v="7"/>
    <d v="2020-02-19T00:00:00"/>
    <x v="21"/>
    <x v="1"/>
  </r>
  <r>
    <x v="3"/>
    <x v="1"/>
    <x v="0"/>
    <s v="2020"/>
    <n v="6432"/>
    <n v="-402"/>
    <s v="Feb-20"/>
    <n v="1"/>
    <n v="9"/>
    <d v="2020-02-19T00:00:00"/>
    <x v="21"/>
    <x v="1"/>
  </r>
  <r>
    <x v="0"/>
    <x v="5"/>
    <x v="1"/>
    <s v="2020"/>
    <n v="4663.2"/>
    <n v="349.74"/>
    <s v="Feb-20"/>
    <n v="1"/>
    <n v="2"/>
    <d v="2020-02-19T00:00:00"/>
    <x v="21"/>
    <x v="5"/>
  </r>
  <r>
    <x v="3"/>
    <x v="0"/>
    <x v="0"/>
    <s v="2020"/>
    <n v="6874.2"/>
    <n v="1809"/>
    <s v="Feb-20"/>
    <n v="1"/>
    <n v="8"/>
    <d v="2020-02-19T00:00:00"/>
    <x v="21"/>
    <x v="0"/>
  </r>
  <r>
    <x v="2"/>
    <x v="0"/>
    <x v="1"/>
    <s v="2020"/>
    <n v="4926.51"/>
    <n v="1555.73"/>
    <s v="Feb-20"/>
    <n v="1"/>
    <n v="6"/>
    <d v="2020-02-19T00:00:00"/>
    <x v="21"/>
    <x v="0"/>
  </r>
  <r>
    <x v="3"/>
    <x v="0"/>
    <x v="1"/>
    <s v="2020"/>
    <n v="171.85"/>
    <n v="70.55"/>
    <s v="Feb-20"/>
    <n v="1"/>
    <n v="3"/>
    <d v="2020-02-19T00:00:00"/>
    <x v="21"/>
    <x v="0"/>
  </r>
  <r>
    <x v="3"/>
    <x v="3"/>
    <x v="0"/>
    <s v="2020"/>
    <n v="7211.88"/>
    <n v="2163.5700000000002"/>
    <s v="Feb-20"/>
    <n v="1"/>
    <n v="8"/>
    <d v="2020-02-19T00:00:00"/>
    <x v="21"/>
    <x v="3"/>
  </r>
  <r>
    <x v="2"/>
    <x v="0"/>
    <x v="1"/>
    <s v="2020"/>
    <n v="6628.98"/>
    <n v="1559.74"/>
    <s v="Feb-20"/>
    <n v="1"/>
    <n v="1"/>
    <d v="2020-02-19T00:00:00"/>
    <x v="21"/>
    <x v="0"/>
  </r>
  <r>
    <x v="0"/>
    <x v="2"/>
    <x v="0"/>
    <s v="2020"/>
    <n v="17312.8"/>
    <n v="5102.72"/>
    <s v="Feb-20"/>
    <n v="1"/>
    <n v="9"/>
    <d v="2020-02-20T00:00:00"/>
    <x v="21"/>
    <x v="2"/>
  </r>
  <r>
    <x v="3"/>
    <x v="2"/>
    <x v="1"/>
    <s v="2020"/>
    <n v="22061.759999999998"/>
    <n v="4412.32"/>
    <s v="Feb-20"/>
    <n v="1"/>
    <n v="6"/>
    <d v="2020-02-20T00:00:00"/>
    <x v="21"/>
    <x v="2"/>
  </r>
  <r>
    <x v="3"/>
    <x v="2"/>
    <x v="1"/>
    <s v="2020"/>
    <n v="21346.2"/>
    <n v="10910.28"/>
    <s v="Feb-20"/>
    <n v="1"/>
    <n v="6"/>
    <d v="2020-02-20T00:00:00"/>
    <x v="21"/>
    <x v="2"/>
  </r>
  <r>
    <x v="3"/>
    <x v="4"/>
    <x v="1"/>
    <s v="2020"/>
    <n v="3564.4"/>
    <n v="-50.9"/>
    <s v="Feb-20"/>
    <n v="1"/>
    <n v="3"/>
    <d v="2020-02-20T00:00:00"/>
    <x v="21"/>
    <x v="4"/>
  </r>
  <r>
    <x v="3"/>
    <x v="3"/>
    <x v="0"/>
    <s v="2020"/>
    <n v="4641.49"/>
    <n v="1362.17"/>
    <s v="Feb-20"/>
    <n v="1"/>
    <n v="9"/>
    <d v="2020-02-20T00:00:00"/>
    <x v="21"/>
    <x v="3"/>
  </r>
  <r>
    <x v="0"/>
    <x v="2"/>
    <x v="1"/>
    <s v="2020"/>
    <n v="28515.200000000001"/>
    <n v="9004.7999999999993"/>
    <s v="Feb-20"/>
    <n v="1"/>
    <n v="1"/>
    <d v="2020-02-20T00:00:00"/>
    <x v="21"/>
    <x v="2"/>
  </r>
  <r>
    <x v="1"/>
    <x v="0"/>
    <x v="0"/>
    <s v="2020"/>
    <n v="5572.26"/>
    <n v="1574.74"/>
    <s v="Feb-20"/>
    <n v="1"/>
    <n v="10"/>
    <d v="2020-02-20T00:00:00"/>
    <x v="21"/>
    <x v="0"/>
  </r>
  <r>
    <x v="1"/>
    <x v="5"/>
    <x v="0"/>
    <s v="2020"/>
    <n v="20718.080000000002"/>
    <n v="8941.49"/>
    <s v="Feb-20"/>
    <n v="1"/>
    <n v="9"/>
    <d v="2020-02-20T00:00:00"/>
    <x v="21"/>
    <x v="5"/>
  </r>
  <r>
    <x v="3"/>
    <x v="3"/>
    <x v="1"/>
    <s v="2020"/>
    <n v="6608.88"/>
    <n v="954.6"/>
    <s v="Feb-20"/>
    <n v="1"/>
    <n v="7"/>
    <d v="2020-02-20T00:00:00"/>
    <x v="21"/>
    <x v="3"/>
  </r>
  <r>
    <x v="0"/>
    <x v="0"/>
    <x v="1"/>
    <s v="2020"/>
    <n v="6333.17"/>
    <n v="1933.27"/>
    <s v="Feb-20"/>
    <n v="1"/>
    <n v="4"/>
    <d v="2020-02-20T00:00:00"/>
    <x v="21"/>
    <x v="0"/>
  </r>
  <r>
    <x v="0"/>
    <x v="0"/>
    <x v="0"/>
    <s v="2020"/>
    <n v="2866.26"/>
    <n v="1308.51"/>
    <s v="Feb-20"/>
    <n v="1"/>
    <n v="8"/>
    <d v="2020-02-20T00:00:00"/>
    <x v="21"/>
    <x v="0"/>
  </r>
  <r>
    <x v="1"/>
    <x v="3"/>
    <x v="0"/>
    <s v="2020"/>
    <n v="16800.25"/>
    <n v="4743.6000000000004"/>
    <s v="Feb-20"/>
    <n v="1"/>
    <n v="8"/>
    <d v="2020-02-21T00:00:00"/>
    <x v="21"/>
    <x v="3"/>
  </r>
  <r>
    <x v="3"/>
    <x v="5"/>
    <x v="1"/>
    <s v="2020"/>
    <n v="18048.189999999999"/>
    <n v="7454.67"/>
    <s v="Feb-20"/>
    <n v="1"/>
    <n v="2"/>
    <d v="2020-02-21T00:00:00"/>
    <x v="21"/>
    <x v="5"/>
  </r>
  <r>
    <x v="0"/>
    <x v="4"/>
    <x v="0"/>
    <s v="2020"/>
    <n v="13595.64"/>
    <n v="4579.5600000000004"/>
    <s v="Feb-20"/>
    <n v="1"/>
    <n v="10"/>
    <d v="2020-02-21T00:00:00"/>
    <x v="21"/>
    <x v="4"/>
  </r>
  <r>
    <x v="1"/>
    <x v="0"/>
    <x v="0"/>
    <s v="2020"/>
    <n v="1688.94"/>
    <n v="697.6"/>
    <s v="Feb-20"/>
    <n v="1"/>
    <n v="9"/>
    <d v="2020-02-21T00:00:00"/>
    <x v="21"/>
    <x v="0"/>
  </r>
  <r>
    <x v="0"/>
    <x v="2"/>
    <x v="1"/>
    <s v="2020"/>
    <n v="29439.26"/>
    <n v="7039.82"/>
    <s v="Feb-20"/>
    <n v="1"/>
    <n v="3"/>
    <d v="2020-02-21T00:00:00"/>
    <x v="21"/>
    <x v="2"/>
  </r>
  <r>
    <x v="3"/>
    <x v="4"/>
    <x v="1"/>
    <s v="2020"/>
    <n v="4561.3599999999997"/>
    <n v="1388.26"/>
    <s v="Feb-20"/>
    <n v="1"/>
    <n v="7"/>
    <d v="2020-02-21T00:00:00"/>
    <x v="21"/>
    <x v="4"/>
  </r>
  <r>
    <x v="0"/>
    <x v="0"/>
    <x v="0"/>
    <s v="2020"/>
    <n v="911.2"/>
    <n v="128.63999999999999"/>
    <s v="Feb-20"/>
    <n v="1"/>
    <n v="9"/>
    <d v="2020-02-21T00:00:00"/>
    <x v="21"/>
    <x v="0"/>
  </r>
  <r>
    <x v="3"/>
    <x v="2"/>
    <x v="1"/>
    <s v="2020"/>
    <n v="3120.86"/>
    <n v="1101.46"/>
    <s v="Feb-20"/>
    <n v="1"/>
    <n v="5"/>
    <d v="2020-02-21T00:00:00"/>
    <x v="21"/>
    <x v="2"/>
  </r>
  <r>
    <x v="0"/>
    <x v="0"/>
    <x v="1"/>
    <s v="2020"/>
    <n v="18451.8"/>
    <n v="2870.28"/>
    <s v="Feb-20"/>
    <n v="1"/>
    <n v="6"/>
    <d v="2020-02-21T00:00:00"/>
    <x v="21"/>
    <x v="0"/>
  </r>
  <r>
    <x v="0"/>
    <x v="1"/>
    <x v="1"/>
    <s v="2020"/>
    <n v="11495.86"/>
    <n v="1749.36"/>
    <s v="Feb-20"/>
    <n v="1"/>
    <n v="1"/>
    <d v="2020-02-21T00:00:00"/>
    <x v="21"/>
    <x v="1"/>
  </r>
  <r>
    <x v="3"/>
    <x v="3"/>
    <x v="1"/>
    <s v="2020"/>
    <n v="4824"/>
    <n v="0"/>
    <s v="Feb-20"/>
    <n v="1"/>
    <n v="7"/>
    <d v="2020-02-22T00:00:00"/>
    <x v="21"/>
    <x v="3"/>
  </r>
  <r>
    <x v="2"/>
    <x v="2"/>
    <x v="1"/>
    <s v="2020"/>
    <n v="844.2"/>
    <n v="-295.5"/>
    <s v="Feb-20"/>
    <n v="1"/>
    <n v="3"/>
    <d v="2020-02-22T00:00:00"/>
    <x v="21"/>
    <x v="2"/>
  </r>
  <r>
    <x v="0"/>
    <x v="0"/>
    <x v="1"/>
    <s v="2020"/>
    <n v="26605.7"/>
    <n v="12042.6"/>
    <s v="Feb-20"/>
    <n v="1"/>
    <n v="7"/>
    <d v="2020-02-22T00:00:00"/>
    <x v="21"/>
    <x v="0"/>
  </r>
  <r>
    <x v="1"/>
    <x v="2"/>
    <x v="1"/>
    <s v="2020"/>
    <n v="9375.64"/>
    <n v="4934.53"/>
    <s v="Feb-20"/>
    <n v="1"/>
    <n v="1"/>
    <d v="2020-02-22T00:00:00"/>
    <x v="21"/>
    <x v="2"/>
  </r>
  <r>
    <x v="0"/>
    <x v="2"/>
    <x v="1"/>
    <s v="2020"/>
    <n v="5072.97"/>
    <n v="2536.48"/>
    <s v="Feb-20"/>
    <n v="1"/>
    <n v="5"/>
    <d v="2020-02-22T00:00:00"/>
    <x v="21"/>
    <x v="2"/>
  </r>
  <r>
    <x v="3"/>
    <x v="2"/>
    <x v="1"/>
    <s v="2020"/>
    <n v="3766.07"/>
    <n v="1560.23"/>
    <s v="Feb-20"/>
    <n v="1"/>
    <n v="1"/>
    <d v="2020-02-22T00:00:00"/>
    <x v="21"/>
    <x v="2"/>
  </r>
  <r>
    <x v="0"/>
    <x v="2"/>
    <x v="1"/>
    <s v="2020"/>
    <n v="8667.1200000000008"/>
    <n v="2491.8000000000002"/>
    <s v="Feb-20"/>
    <n v="1"/>
    <n v="4"/>
    <d v="2020-02-22T00:00:00"/>
    <x v="21"/>
    <x v="2"/>
  </r>
  <r>
    <x v="1"/>
    <x v="3"/>
    <x v="1"/>
    <s v="2020"/>
    <n v="18082.96"/>
    <n v="5710.39"/>
    <s v="Feb-20"/>
    <n v="1"/>
    <n v="1"/>
    <d v="2020-02-22T00:00:00"/>
    <x v="21"/>
    <x v="3"/>
  </r>
  <r>
    <x v="1"/>
    <x v="3"/>
    <x v="1"/>
    <s v="2020"/>
    <n v="3100.49"/>
    <n v="572.91"/>
    <s v="Feb-20"/>
    <n v="1"/>
    <n v="1"/>
    <d v="2020-02-22T00:00:00"/>
    <x v="21"/>
    <x v="3"/>
  </r>
  <r>
    <x v="3"/>
    <x v="4"/>
    <x v="0"/>
    <s v="2020"/>
    <n v="1045.2"/>
    <n v="195.95"/>
    <s v="Feb-20"/>
    <n v="1"/>
    <n v="10"/>
    <d v="2020-02-22T00:00:00"/>
    <x v="21"/>
    <x v="4"/>
  </r>
  <r>
    <x v="0"/>
    <x v="0"/>
    <x v="0"/>
    <s v="2020"/>
    <n v="22264.77"/>
    <n v="2812.41"/>
    <s v="Feb-20"/>
    <n v="1"/>
    <n v="8"/>
    <d v="2020-02-22T00:00:00"/>
    <x v="21"/>
    <x v="0"/>
  </r>
  <r>
    <x v="3"/>
    <x v="3"/>
    <x v="1"/>
    <s v="2020"/>
    <n v="6282.26"/>
    <n v="1388.69"/>
    <s v="Feb-20"/>
    <n v="1"/>
    <n v="2"/>
    <d v="2020-02-22T00:00:00"/>
    <x v="21"/>
    <x v="3"/>
  </r>
  <r>
    <x v="3"/>
    <x v="5"/>
    <x v="1"/>
    <s v="2020"/>
    <n v="1165"/>
    <n v="189.97"/>
    <s v="Feb-20"/>
    <n v="1"/>
    <n v="6"/>
    <d v="2020-02-22T00:00:00"/>
    <x v="21"/>
    <x v="5"/>
  </r>
  <r>
    <x v="0"/>
    <x v="0"/>
    <x v="1"/>
    <s v="2020"/>
    <n v="4956.66"/>
    <n v="715.98"/>
    <s v="Feb-20"/>
    <n v="1"/>
    <n v="1"/>
    <d v="2020-02-23T00:00:00"/>
    <x v="21"/>
    <x v="0"/>
  </r>
  <r>
    <x v="3"/>
    <x v="5"/>
    <x v="1"/>
    <s v="2020"/>
    <n v="766.48"/>
    <n v="297.01"/>
    <s v="Feb-20"/>
    <n v="1"/>
    <n v="2"/>
    <d v="2020-02-23T00:00:00"/>
    <x v="21"/>
    <x v="5"/>
  </r>
  <r>
    <x v="1"/>
    <x v="5"/>
    <x v="1"/>
    <s v="2020"/>
    <n v="18280.28"/>
    <n v="1924.2"/>
    <s v="Feb-20"/>
    <n v="1"/>
    <n v="3"/>
    <d v="2020-02-23T00:00:00"/>
    <x v="21"/>
    <x v="5"/>
  </r>
  <r>
    <x v="2"/>
    <x v="4"/>
    <x v="0"/>
    <s v="2020"/>
    <n v="1639.62"/>
    <n v="784.16"/>
    <s v="Feb-20"/>
    <n v="1"/>
    <n v="10"/>
    <d v="2020-02-23T00:00:00"/>
    <x v="21"/>
    <x v="4"/>
  </r>
  <r>
    <x v="0"/>
    <x v="5"/>
    <x v="0"/>
    <s v="2020"/>
    <n v="26688.44"/>
    <n v="7023.28"/>
    <s v="Feb-20"/>
    <n v="1"/>
    <n v="10"/>
    <d v="2020-02-23T00:00:00"/>
    <x v="21"/>
    <x v="5"/>
  </r>
  <r>
    <x v="2"/>
    <x v="0"/>
    <x v="1"/>
    <s v="2020"/>
    <n v="12348.1"/>
    <n v="7148.9"/>
    <s v="Feb-20"/>
    <n v="1"/>
    <n v="4"/>
    <d v="2020-02-23T00:00:00"/>
    <x v="21"/>
    <x v="0"/>
  </r>
  <r>
    <x v="0"/>
    <x v="0"/>
    <x v="1"/>
    <s v="2020"/>
    <n v="5378.43"/>
    <n v="849.23"/>
    <s v="Feb-20"/>
    <n v="1"/>
    <n v="3"/>
    <d v="2020-02-23T00:00:00"/>
    <x v="21"/>
    <x v="0"/>
  </r>
  <r>
    <x v="1"/>
    <x v="1"/>
    <x v="0"/>
    <s v="2020"/>
    <n v="5318.46"/>
    <n v="472.74"/>
    <s v="Feb-20"/>
    <n v="1"/>
    <n v="8"/>
    <d v="2020-02-23T00:00:00"/>
    <x v="21"/>
    <x v="1"/>
  </r>
  <r>
    <x v="1"/>
    <x v="2"/>
    <x v="1"/>
    <s v="2020"/>
    <n v="17308.509999999998"/>
    <n v="4891.55"/>
    <s v="Feb-20"/>
    <n v="1"/>
    <n v="2"/>
    <d v="2020-02-23T00:00:00"/>
    <x v="21"/>
    <x v="2"/>
  </r>
  <r>
    <x v="0"/>
    <x v="0"/>
    <x v="1"/>
    <s v="2020"/>
    <n v="3581.82"/>
    <n v="1790.91"/>
    <s v="Feb-20"/>
    <n v="1"/>
    <n v="4"/>
    <d v="2020-02-23T00:00:00"/>
    <x v="21"/>
    <x v="0"/>
  </r>
  <r>
    <x v="0"/>
    <x v="0"/>
    <x v="1"/>
    <s v="2020"/>
    <n v="2195.92"/>
    <n v="1155.74"/>
    <s v="Feb-20"/>
    <n v="1"/>
    <n v="1"/>
    <d v="2020-02-23T00:00:00"/>
    <x v="21"/>
    <x v="0"/>
  </r>
  <r>
    <x v="1"/>
    <x v="2"/>
    <x v="1"/>
    <s v="2020"/>
    <n v="18713.900000000001"/>
    <n v="4678.46"/>
    <s v="Feb-20"/>
    <n v="1"/>
    <n v="4"/>
    <d v="2020-02-24T00:00:00"/>
    <x v="21"/>
    <x v="2"/>
  </r>
  <r>
    <x v="3"/>
    <x v="3"/>
    <x v="0"/>
    <s v="2020"/>
    <n v="27108.2"/>
    <n v="11162.2"/>
    <s v="Feb-20"/>
    <n v="1"/>
    <n v="9"/>
    <d v="2020-02-24T00:00:00"/>
    <x v="21"/>
    <x v="3"/>
  </r>
  <r>
    <x v="1"/>
    <x v="4"/>
    <x v="1"/>
    <s v="2020"/>
    <n v="364.48"/>
    <n v="-9.1199999999999992"/>
    <s v="Feb-20"/>
    <n v="1"/>
    <n v="5"/>
    <d v="2020-02-24T00:00:00"/>
    <x v="21"/>
    <x v="4"/>
  </r>
  <r>
    <x v="3"/>
    <x v="5"/>
    <x v="1"/>
    <s v="2020"/>
    <n v="2524.56"/>
    <n v="-420.76"/>
    <s v="Feb-20"/>
    <n v="1"/>
    <n v="6"/>
    <d v="2020-02-24T00:00:00"/>
    <x v="21"/>
    <x v="5"/>
  </r>
  <r>
    <x v="3"/>
    <x v="1"/>
    <x v="1"/>
    <s v="2020"/>
    <n v="25685.119999999999"/>
    <n v="7063.44"/>
    <s v="Feb-20"/>
    <n v="1"/>
    <n v="5"/>
    <d v="2020-02-24T00:00:00"/>
    <x v="21"/>
    <x v="1"/>
  </r>
  <r>
    <x v="0"/>
    <x v="0"/>
    <x v="0"/>
    <s v="2020"/>
    <n v="14970.48"/>
    <n v="8036.8"/>
    <s v="Feb-20"/>
    <n v="1"/>
    <n v="9"/>
    <d v="2020-02-24T00:00:00"/>
    <x v="21"/>
    <x v="0"/>
  </r>
  <r>
    <x v="0"/>
    <x v="5"/>
    <x v="1"/>
    <s v="2020"/>
    <n v="2272.3000000000002"/>
    <n v="1004.59"/>
    <s v="Feb-20"/>
    <n v="1"/>
    <n v="5"/>
    <d v="2020-02-24T00:00:00"/>
    <x v="21"/>
    <x v="5"/>
  </r>
  <r>
    <x v="3"/>
    <x v="2"/>
    <x v="0"/>
    <s v="2020"/>
    <n v="19342.63"/>
    <n v="1681.99"/>
    <s v="Feb-20"/>
    <n v="1"/>
    <n v="10"/>
    <d v="2020-02-24T00:00:00"/>
    <x v="21"/>
    <x v="2"/>
  </r>
  <r>
    <x v="3"/>
    <x v="1"/>
    <x v="1"/>
    <s v="2020"/>
    <n v="6946.56"/>
    <n v="-810.42"/>
    <s v="Feb-20"/>
    <n v="1"/>
    <n v="3"/>
    <d v="2020-02-24T00:00:00"/>
    <x v="21"/>
    <x v="1"/>
  </r>
  <r>
    <x v="3"/>
    <x v="2"/>
    <x v="1"/>
    <s v="2020"/>
    <n v="5917.44"/>
    <n v="2058.2399999999998"/>
    <s v="Feb-20"/>
    <n v="1"/>
    <n v="1"/>
    <d v="2020-02-24T00:00:00"/>
    <x v="21"/>
    <x v="2"/>
  </r>
  <r>
    <x v="1"/>
    <x v="2"/>
    <x v="1"/>
    <s v="2020"/>
    <n v="11380.62"/>
    <n v="2755.32"/>
    <s v="Feb-20"/>
    <n v="1"/>
    <n v="4"/>
    <d v="2020-02-24T00:00:00"/>
    <x v="21"/>
    <x v="2"/>
  </r>
  <r>
    <x v="0"/>
    <x v="0"/>
    <x v="1"/>
    <s v="2020"/>
    <n v="10763.55"/>
    <n v="2750.7"/>
    <s v="Feb-20"/>
    <n v="1"/>
    <n v="4"/>
    <d v="2020-02-25T00:00:00"/>
    <x v="21"/>
    <x v="0"/>
  </r>
  <r>
    <x v="0"/>
    <x v="1"/>
    <x v="1"/>
    <s v="2020"/>
    <n v="3360.72"/>
    <n v="1415.04"/>
    <s v="Feb-20"/>
    <n v="1"/>
    <n v="7"/>
    <d v="2020-02-25T00:00:00"/>
    <x v="21"/>
    <x v="1"/>
  </r>
  <r>
    <x v="3"/>
    <x v="4"/>
    <x v="0"/>
    <s v="2020"/>
    <n v="33322.58"/>
    <n v="9779.42"/>
    <s v="Feb-20"/>
    <n v="1"/>
    <n v="10"/>
    <d v="2020-02-25T00:00:00"/>
    <x v="21"/>
    <x v="4"/>
  </r>
  <r>
    <x v="3"/>
    <x v="2"/>
    <x v="1"/>
    <s v="2020"/>
    <n v="3709.12"/>
    <n v="417.28"/>
    <s v="Feb-20"/>
    <n v="1"/>
    <n v="1"/>
    <d v="2020-02-25T00:00:00"/>
    <x v="21"/>
    <x v="2"/>
  </r>
  <r>
    <x v="3"/>
    <x v="1"/>
    <x v="0"/>
    <s v="2020"/>
    <n v="616.4"/>
    <n v="328.28"/>
    <s v="Feb-20"/>
    <n v="1"/>
    <n v="9"/>
    <d v="2020-02-25T00:00:00"/>
    <x v="21"/>
    <x v="1"/>
  </r>
  <r>
    <x v="3"/>
    <x v="0"/>
    <x v="1"/>
    <s v="2020"/>
    <n v="1282.1099999999999"/>
    <n v="153.29"/>
    <s v="Feb-20"/>
    <n v="1"/>
    <n v="7"/>
    <d v="2020-02-25T00:00:00"/>
    <x v="21"/>
    <x v="0"/>
  </r>
  <r>
    <x v="3"/>
    <x v="2"/>
    <x v="1"/>
    <s v="2020"/>
    <n v="5346.6"/>
    <n v="2870.3"/>
    <s v="Feb-20"/>
    <n v="1"/>
    <n v="3"/>
    <d v="2020-02-25T00:00:00"/>
    <x v="21"/>
    <x v="2"/>
  </r>
  <r>
    <x v="3"/>
    <x v="1"/>
    <x v="1"/>
    <s v="2020"/>
    <n v="9396.75"/>
    <n v="2874.27"/>
    <s v="Feb-20"/>
    <n v="1"/>
    <n v="4"/>
    <d v="2020-02-25T00:00:00"/>
    <x v="21"/>
    <x v="1"/>
  </r>
  <r>
    <x v="3"/>
    <x v="2"/>
    <x v="0"/>
    <s v="2020"/>
    <n v="891.1"/>
    <n v="121.94"/>
    <s v="Feb-20"/>
    <n v="1"/>
    <n v="10"/>
    <d v="2020-02-25T00:00:00"/>
    <x v="21"/>
    <x v="2"/>
  </r>
  <r>
    <x v="2"/>
    <x v="1"/>
    <x v="1"/>
    <s v="2020"/>
    <n v="29618.02"/>
    <n v="8692.2199999999993"/>
    <s v="Feb-20"/>
    <n v="1"/>
    <n v="4"/>
    <d v="2020-02-25T00:00:00"/>
    <x v="21"/>
    <x v="1"/>
  </r>
  <r>
    <x v="0"/>
    <x v="5"/>
    <x v="0"/>
    <s v="2020"/>
    <n v="10107.620000000001"/>
    <n v="1063.96"/>
    <s v="Feb-20"/>
    <n v="1"/>
    <n v="10"/>
    <d v="2020-02-25T00:00:00"/>
    <x v="21"/>
    <x v="5"/>
  </r>
  <r>
    <x v="0"/>
    <x v="2"/>
    <x v="1"/>
    <s v="2020"/>
    <n v="229.14"/>
    <n v="62.71"/>
    <s v="Feb-20"/>
    <n v="1"/>
    <n v="6"/>
    <d v="2020-02-25T00:00:00"/>
    <x v="21"/>
    <x v="2"/>
  </r>
  <r>
    <x v="0"/>
    <x v="0"/>
    <x v="1"/>
    <s v="2020"/>
    <n v="19095"/>
    <n v="2010"/>
    <s v="Feb-20"/>
    <n v="1"/>
    <n v="6"/>
    <d v="2020-02-25T00:00:00"/>
    <x v="21"/>
    <x v="0"/>
  </r>
  <r>
    <x v="0"/>
    <x v="1"/>
    <x v="0"/>
    <s v="2020"/>
    <n v="8041.34"/>
    <n v="2365.1"/>
    <s v="Feb-20"/>
    <n v="1"/>
    <n v="9"/>
    <d v="2020-02-25T00:00:00"/>
    <x v="21"/>
    <x v="1"/>
  </r>
  <r>
    <x v="3"/>
    <x v="4"/>
    <x v="1"/>
    <s v="2020"/>
    <n v="6110.4"/>
    <n v="3151.68"/>
    <s v="Feb-20"/>
    <n v="1"/>
    <n v="6"/>
    <d v="2020-02-26T00:00:00"/>
    <x v="21"/>
    <x v="4"/>
  </r>
  <r>
    <x v="1"/>
    <x v="4"/>
    <x v="1"/>
    <s v="2020"/>
    <n v="1836.87"/>
    <n v="359.39"/>
    <s v="Feb-20"/>
    <n v="1"/>
    <n v="4"/>
    <d v="2020-02-26T00:00:00"/>
    <x v="21"/>
    <x v="4"/>
  </r>
  <r>
    <x v="0"/>
    <x v="3"/>
    <x v="1"/>
    <s v="2020"/>
    <n v="7594.05"/>
    <n v="3962.13"/>
    <s v="Feb-20"/>
    <n v="1"/>
    <n v="3"/>
    <d v="2020-02-26T00:00:00"/>
    <x v="21"/>
    <x v="3"/>
  </r>
  <r>
    <x v="1"/>
    <x v="2"/>
    <x v="1"/>
    <s v="2020"/>
    <n v="21997.439999999999"/>
    <n v="12272.28"/>
    <s v="Feb-20"/>
    <n v="1"/>
    <n v="2"/>
    <d v="2020-02-26T00:00:00"/>
    <x v="21"/>
    <x v="2"/>
  </r>
  <r>
    <x v="3"/>
    <x v="4"/>
    <x v="1"/>
    <s v="2020"/>
    <n v="7415.29"/>
    <n v="1047.82"/>
    <s v="Feb-20"/>
    <n v="1"/>
    <n v="7"/>
    <d v="2020-02-26T00:00:00"/>
    <x v="21"/>
    <x v="4"/>
  </r>
  <r>
    <x v="3"/>
    <x v="4"/>
    <x v="0"/>
    <s v="2020"/>
    <n v="17505.759999999998"/>
    <n v="7611.2"/>
    <s v="Feb-20"/>
    <n v="1"/>
    <n v="9"/>
    <d v="2020-02-26T00:00:00"/>
    <x v="21"/>
    <x v="4"/>
  </r>
  <r>
    <x v="0"/>
    <x v="0"/>
    <x v="0"/>
    <s v="2020"/>
    <n v="4818.6400000000003"/>
    <n v="301.16000000000003"/>
    <s v="Feb-20"/>
    <n v="1"/>
    <n v="8"/>
    <d v="2020-02-26T00:00:00"/>
    <x v="21"/>
    <x v="0"/>
  </r>
  <r>
    <x v="0"/>
    <x v="2"/>
    <x v="1"/>
    <s v="2020"/>
    <n v="5362.68"/>
    <n v="1632.12"/>
    <s v="Feb-20"/>
    <n v="1"/>
    <n v="6"/>
    <d v="2020-02-26T00:00:00"/>
    <x v="21"/>
    <x v="2"/>
  </r>
  <r>
    <x v="1"/>
    <x v="4"/>
    <x v="1"/>
    <s v="2020"/>
    <n v="14134.32"/>
    <n v="6753.08"/>
    <s v="Feb-20"/>
    <n v="1"/>
    <n v="4"/>
    <d v="2020-02-27T00:00:00"/>
    <x v="21"/>
    <x v="4"/>
  </r>
  <r>
    <x v="0"/>
    <x v="4"/>
    <x v="1"/>
    <s v="2020"/>
    <n v="572.85"/>
    <n v="217.08"/>
    <s v="Feb-20"/>
    <n v="1"/>
    <n v="5"/>
    <d v="2020-02-27T00:00:00"/>
    <x v="21"/>
    <x v="4"/>
  </r>
  <r>
    <x v="0"/>
    <x v="0"/>
    <x v="1"/>
    <s v="2020"/>
    <n v="3127.56"/>
    <n v="156.38"/>
    <s v="Feb-20"/>
    <n v="1"/>
    <n v="5"/>
    <d v="2020-02-27T00:00:00"/>
    <x v="21"/>
    <x v="0"/>
  </r>
  <r>
    <x v="1"/>
    <x v="1"/>
    <x v="1"/>
    <s v="2020"/>
    <n v="7380.72"/>
    <n v="1649.84"/>
    <s v="Feb-20"/>
    <n v="1"/>
    <n v="7"/>
    <d v="2020-02-27T00:00:00"/>
    <x v="21"/>
    <x v="1"/>
  </r>
  <r>
    <x v="3"/>
    <x v="2"/>
    <x v="0"/>
    <s v="2020"/>
    <n v="17844.78"/>
    <n v="5624.97"/>
    <s v="Feb-20"/>
    <n v="1"/>
    <n v="9"/>
    <d v="2020-02-27T00:00:00"/>
    <x v="21"/>
    <x v="2"/>
  </r>
  <r>
    <x v="0"/>
    <x v="2"/>
    <x v="0"/>
    <s v="2020"/>
    <n v="29024.400000000001"/>
    <n v="15887.04"/>
    <s v="Feb-20"/>
    <n v="1"/>
    <n v="9"/>
    <d v="2020-02-27T00:00:00"/>
    <x v="21"/>
    <x v="2"/>
  </r>
  <r>
    <x v="3"/>
    <x v="4"/>
    <x v="1"/>
    <s v="2020"/>
    <n v="29482.68"/>
    <n v="10241.32"/>
    <s v="Feb-20"/>
    <n v="1"/>
    <n v="2"/>
    <d v="2020-02-27T00:00:00"/>
    <x v="21"/>
    <x v="4"/>
  </r>
  <r>
    <x v="0"/>
    <x v="1"/>
    <x v="1"/>
    <s v="2020"/>
    <n v="3762.72"/>
    <n v="1296.04"/>
    <s v="Feb-20"/>
    <n v="1"/>
    <n v="1"/>
    <d v="2020-02-27T00:00:00"/>
    <x v="21"/>
    <x v="1"/>
  </r>
  <r>
    <x v="3"/>
    <x v="0"/>
    <x v="1"/>
    <s v="2020"/>
    <n v="1725.92"/>
    <n v="21.58"/>
    <s v="Feb-20"/>
    <n v="1"/>
    <n v="2"/>
    <d v="2020-02-28T00:00:00"/>
    <x v="21"/>
    <x v="0"/>
  </r>
  <r>
    <x v="3"/>
    <x v="0"/>
    <x v="1"/>
    <s v="2020"/>
    <n v="9310.32"/>
    <n v="1344.8"/>
    <s v="Feb-20"/>
    <n v="1"/>
    <n v="1"/>
    <d v="2020-02-28T00:00:00"/>
    <x v="21"/>
    <x v="0"/>
  </r>
  <r>
    <x v="1"/>
    <x v="0"/>
    <x v="1"/>
    <s v="2020"/>
    <n v="7211.88"/>
    <n v="2900.4"/>
    <s v="Feb-20"/>
    <n v="1"/>
    <n v="5"/>
    <d v="2020-02-28T00:00:00"/>
    <x v="21"/>
    <x v="0"/>
  </r>
  <r>
    <x v="3"/>
    <x v="1"/>
    <x v="1"/>
    <s v="2020"/>
    <n v="2169.73"/>
    <n v="1179.2"/>
    <s v="Feb-20"/>
    <n v="1"/>
    <n v="6"/>
    <d v="2020-02-28T00:00:00"/>
    <x v="21"/>
    <x v="1"/>
  </r>
  <r>
    <x v="3"/>
    <x v="2"/>
    <x v="1"/>
    <s v="2020"/>
    <n v="11680.44"/>
    <n v="1923.84"/>
    <s v="Feb-20"/>
    <n v="1"/>
    <n v="2"/>
    <d v="2020-02-28T00:00:00"/>
    <x v="21"/>
    <x v="2"/>
  </r>
  <r>
    <x v="3"/>
    <x v="4"/>
    <x v="1"/>
    <s v="2020"/>
    <n v="8249.0400000000009"/>
    <n v="549.96"/>
    <s v="Feb-20"/>
    <n v="1"/>
    <n v="3"/>
    <d v="2020-02-28T00:00:00"/>
    <x v="21"/>
    <x v="4"/>
  </r>
  <r>
    <x v="1"/>
    <x v="5"/>
    <x v="0"/>
    <s v="2020"/>
    <n v="7750.56"/>
    <n v="-1808.48"/>
    <s v="Feb-20"/>
    <n v="1"/>
    <n v="10"/>
    <d v="2020-02-28T00:00:00"/>
    <x v="21"/>
    <x v="5"/>
  </r>
  <r>
    <x v="3"/>
    <x v="2"/>
    <x v="1"/>
    <s v="2020"/>
    <n v="2164.1"/>
    <n v="229.14"/>
    <s v="Feb-20"/>
    <n v="1"/>
    <n v="6"/>
    <d v="2020-02-28T00:00:00"/>
    <x v="21"/>
    <x v="2"/>
  </r>
  <r>
    <x v="2"/>
    <x v="4"/>
    <x v="1"/>
    <s v="2020"/>
    <n v="3264.24"/>
    <n v="93.28"/>
    <s v="Feb-20"/>
    <n v="1"/>
    <n v="2"/>
    <d v="2020-02-29T00:00:00"/>
    <x v="21"/>
    <x v="4"/>
  </r>
  <r>
    <x v="3"/>
    <x v="4"/>
    <x v="1"/>
    <s v="2020"/>
    <n v="621.76"/>
    <n v="217.6"/>
    <s v="Feb-20"/>
    <n v="1"/>
    <n v="6"/>
    <d v="2020-02-29T00:00:00"/>
    <x v="21"/>
    <x v="4"/>
  </r>
  <r>
    <x v="3"/>
    <x v="1"/>
    <x v="1"/>
    <s v="2020"/>
    <n v="1549.04"/>
    <n v="637.84"/>
    <s v="Feb-20"/>
    <n v="1"/>
    <n v="4"/>
    <d v="2020-02-29T00:00:00"/>
    <x v="21"/>
    <x v="1"/>
  </r>
  <r>
    <x v="3"/>
    <x v="2"/>
    <x v="0"/>
    <s v="2020"/>
    <n v="3723.06"/>
    <n v="1982.94"/>
    <s v="Feb-20"/>
    <n v="1"/>
    <n v="9"/>
    <d v="2020-02-29T00:00:00"/>
    <x v="21"/>
    <x v="2"/>
  </r>
  <r>
    <x v="0"/>
    <x v="2"/>
    <x v="1"/>
    <s v="2020"/>
    <n v="26376.560000000001"/>
    <n v="15270.64"/>
    <s v="Feb-20"/>
    <n v="1"/>
    <n v="3"/>
    <d v="2020-02-29T00:00:00"/>
    <x v="21"/>
    <x v="2"/>
  </r>
  <r>
    <x v="3"/>
    <x v="1"/>
    <x v="1"/>
    <s v="2020"/>
    <n v="12976.56"/>
    <n v="2451.12"/>
    <s v="Feb-20"/>
    <n v="1"/>
    <n v="4"/>
    <d v="2020-02-29T00:00:00"/>
    <x v="21"/>
    <x v="1"/>
  </r>
  <r>
    <x v="3"/>
    <x v="0"/>
    <x v="1"/>
    <s v="2020"/>
    <n v="12933.68"/>
    <n v="6398.8"/>
    <s v="Feb-20"/>
    <n v="1"/>
    <n v="2"/>
    <d v="2020-02-29T00:00:00"/>
    <x v="21"/>
    <x v="0"/>
  </r>
  <r>
    <x v="0"/>
    <x v="2"/>
    <x v="1"/>
    <s v="2020"/>
    <n v="2393.2399999999998"/>
    <n v="982.48"/>
    <s v="Feb-20"/>
    <n v="1"/>
    <n v="7"/>
    <d v="2020-02-29T00:00:00"/>
    <x v="21"/>
    <x v="2"/>
  </r>
  <r>
    <x v="0"/>
    <x v="5"/>
    <x v="1"/>
    <s v="2020"/>
    <n v="5128.45"/>
    <n v="501.73"/>
    <s v="Feb-20"/>
    <n v="1"/>
    <n v="5"/>
    <d v="2020-02-29T00:00:00"/>
    <x v="21"/>
    <x v="5"/>
  </r>
  <r>
    <x v="1"/>
    <x v="1"/>
    <x v="0"/>
    <s v="2020"/>
    <n v="2064.94"/>
    <n v="359.12"/>
    <s v="Feb-20"/>
    <n v="1"/>
    <n v="8"/>
    <d v="2020-02-29T00:00:00"/>
    <x v="21"/>
    <x v="1"/>
  </r>
  <r>
    <x v="1"/>
    <x v="3"/>
    <x v="0"/>
    <s v="2020"/>
    <n v="14257.6"/>
    <n v="4052.16"/>
    <s v="Feb-20"/>
    <n v="1"/>
    <n v="8"/>
    <d v="2020-02-29T00:00:00"/>
    <x v="21"/>
    <x v="3"/>
  </r>
  <r>
    <x v="3"/>
    <x v="1"/>
    <x v="1"/>
    <s v="2020"/>
    <n v="15505.14"/>
    <n v="5386.01"/>
    <s v="Feb-20"/>
    <n v="1"/>
    <n v="2"/>
    <d v="2020-02-29T00:00:00"/>
    <x v="21"/>
    <x v="1"/>
  </r>
  <r>
    <x v="3"/>
    <x v="1"/>
    <x v="0"/>
    <s v="2020"/>
    <n v="10207.58"/>
    <n v="3439.52"/>
    <s v="Feb-20"/>
    <n v="1"/>
    <n v="8"/>
    <d v="2020-02-29T00:00:00"/>
    <x v="21"/>
    <x v="1"/>
  </r>
  <r>
    <x v="1"/>
    <x v="4"/>
    <x v="0"/>
    <s v="2020"/>
    <n v="18827.669999999998"/>
    <n v="4954.6499999999996"/>
    <s v="Mar-20"/>
    <n v="1"/>
    <n v="8"/>
    <d v="2020-03-01T00:00:00"/>
    <x v="22"/>
    <x v="4"/>
  </r>
  <r>
    <x v="1"/>
    <x v="4"/>
    <x v="0"/>
    <s v="2020"/>
    <n v="18395.52"/>
    <n v="-229.92"/>
    <s v="Mar-20"/>
    <n v="1"/>
    <n v="8"/>
    <d v="2020-03-01T00:00:00"/>
    <x v="22"/>
    <x v="4"/>
  </r>
  <r>
    <x v="3"/>
    <x v="0"/>
    <x v="1"/>
    <s v="2020"/>
    <n v="14715.88"/>
    <n v="7125.6"/>
    <s v="Mar-20"/>
    <n v="1"/>
    <n v="3"/>
    <d v="2020-03-01T00:00:00"/>
    <x v="22"/>
    <x v="0"/>
  </r>
  <r>
    <x v="3"/>
    <x v="0"/>
    <x v="1"/>
    <s v="2020"/>
    <n v="30399.24"/>
    <n v="3199.88"/>
    <s v="Mar-20"/>
    <n v="1"/>
    <n v="4"/>
    <d v="2020-03-01T00:00:00"/>
    <x v="22"/>
    <x v="0"/>
  </r>
  <r>
    <x v="0"/>
    <x v="3"/>
    <x v="0"/>
    <s v="2020"/>
    <n v="7621.92"/>
    <n v="2540.64"/>
    <s v="Mar-20"/>
    <n v="1"/>
    <n v="9"/>
    <d v="2020-03-02T00:00:00"/>
    <x v="22"/>
    <x v="3"/>
  </r>
  <r>
    <x v="3"/>
    <x v="4"/>
    <x v="1"/>
    <s v="2020"/>
    <n v="3836.42"/>
    <n v="-438.44"/>
    <s v="Mar-20"/>
    <n v="1"/>
    <n v="7"/>
    <d v="2020-03-02T00:00:00"/>
    <x v="22"/>
    <x v="4"/>
  </r>
  <r>
    <x v="2"/>
    <x v="5"/>
    <x v="1"/>
    <s v="2020"/>
    <n v="4584.47"/>
    <n v="377.52"/>
    <s v="Mar-20"/>
    <n v="1"/>
    <n v="5"/>
    <d v="2020-03-02T00:00:00"/>
    <x v="22"/>
    <x v="5"/>
  </r>
  <r>
    <x v="2"/>
    <x v="0"/>
    <x v="1"/>
    <s v="2020"/>
    <n v="4592.18"/>
    <n v="349.38"/>
    <s v="Mar-20"/>
    <n v="1"/>
    <n v="7"/>
    <d v="2020-03-02T00:00:00"/>
    <x v="22"/>
    <x v="0"/>
  </r>
  <r>
    <x v="3"/>
    <x v="0"/>
    <x v="1"/>
    <s v="2020"/>
    <n v="3039.12"/>
    <n v="236.37"/>
    <s v="Mar-20"/>
    <n v="1"/>
    <n v="2"/>
    <d v="2020-03-02T00:00:00"/>
    <x v="22"/>
    <x v="0"/>
  </r>
  <r>
    <x v="0"/>
    <x v="5"/>
    <x v="1"/>
    <s v="2020"/>
    <n v="3538.14"/>
    <n v="1961.36"/>
    <s v="Mar-20"/>
    <n v="1"/>
    <n v="7"/>
    <d v="2020-03-02T00:00:00"/>
    <x v="22"/>
    <x v="5"/>
  </r>
  <r>
    <x v="0"/>
    <x v="0"/>
    <x v="1"/>
    <s v="2020"/>
    <n v="12167.74"/>
    <n v="4496.79"/>
    <s v="Mar-20"/>
    <n v="1"/>
    <n v="4"/>
    <d v="2020-03-02T00:00:00"/>
    <x v="22"/>
    <x v="0"/>
  </r>
  <r>
    <x v="0"/>
    <x v="0"/>
    <x v="0"/>
    <s v="2020"/>
    <n v="14694.98"/>
    <n v="8146.14"/>
    <s v="Mar-20"/>
    <n v="1"/>
    <n v="9"/>
    <d v="2020-03-03T00:00:00"/>
    <x v="22"/>
    <x v="0"/>
  </r>
  <r>
    <x v="1"/>
    <x v="4"/>
    <x v="0"/>
    <s v="2020"/>
    <n v="397.98"/>
    <n v="-126.03"/>
    <s v="Mar-20"/>
    <n v="1"/>
    <n v="10"/>
    <d v="2020-03-03T00:00:00"/>
    <x v="22"/>
    <x v="4"/>
  </r>
  <r>
    <x v="1"/>
    <x v="1"/>
    <x v="0"/>
    <s v="2020"/>
    <n v="7741.98"/>
    <n v="2692.86"/>
    <s v="Mar-20"/>
    <n v="1"/>
    <n v="9"/>
    <d v="2020-03-03T00:00:00"/>
    <x v="22"/>
    <x v="1"/>
  </r>
  <r>
    <x v="3"/>
    <x v="0"/>
    <x v="1"/>
    <s v="2020"/>
    <n v="20049.75"/>
    <n v="3587.85"/>
    <s v="Mar-20"/>
    <n v="1"/>
    <n v="6"/>
    <d v="2020-03-03T00:00:00"/>
    <x v="22"/>
    <x v="0"/>
  </r>
  <r>
    <x v="0"/>
    <x v="3"/>
    <x v="1"/>
    <s v="2020"/>
    <n v="4856.49"/>
    <n v="766.81"/>
    <s v="Mar-20"/>
    <n v="1"/>
    <n v="1"/>
    <d v="2020-03-03T00:00:00"/>
    <x v="22"/>
    <x v="3"/>
  </r>
  <r>
    <x v="0"/>
    <x v="0"/>
    <x v="0"/>
    <s v="2020"/>
    <n v="1085.4000000000001"/>
    <n v="518.6"/>
    <s v="Mar-20"/>
    <n v="1"/>
    <n v="10"/>
    <d v="2020-03-03T00:00:00"/>
    <x v="22"/>
    <x v="0"/>
  </r>
  <r>
    <x v="1"/>
    <x v="5"/>
    <x v="1"/>
    <s v="2020"/>
    <n v="7426.28"/>
    <n v="2970.52"/>
    <s v="Mar-20"/>
    <n v="1"/>
    <n v="3"/>
    <d v="2020-03-03T00:00:00"/>
    <x v="22"/>
    <x v="5"/>
  </r>
  <r>
    <x v="3"/>
    <x v="0"/>
    <x v="1"/>
    <s v="2020"/>
    <n v="4076.28"/>
    <n v="1268.1600000000001"/>
    <s v="Mar-20"/>
    <n v="1"/>
    <n v="6"/>
    <d v="2020-03-04T00:00:00"/>
    <x v="22"/>
    <x v="0"/>
  </r>
  <r>
    <x v="3"/>
    <x v="3"/>
    <x v="1"/>
    <s v="2020"/>
    <n v="2930.58"/>
    <n v="162.81"/>
    <s v="Mar-20"/>
    <n v="1"/>
    <n v="7"/>
    <d v="2020-03-04T00:00:00"/>
    <x v="22"/>
    <x v="3"/>
  </r>
  <r>
    <x v="3"/>
    <x v="2"/>
    <x v="1"/>
    <s v="2020"/>
    <n v="24946.11"/>
    <n v="4434.8500000000004"/>
    <s v="Mar-20"/>
    <n v="1"/>
    <n v="5"/>
    <d v="2020-03-04T00:00:00"/>
    <x v="22"/>
    <x v="2"/>
  </r>
  <r>
    <x v="0"/>
    <x v="0"/>
    <x v="1"/>
    <s v="2020"/>
    <n v="8736.7999999999993"/>
    <n v="218.42"/>
    <s v="Mar-20"/>
    <n v="1"/>
    <n v="5"/>
    <d v="2020-03-04T00:00:00"/>
    <x v="22"/>
    <x v="0"/>
  </r>
  <r>
    <x v="3"/>
    <x v="0"/>
    <x v="1"/>
    <s v="2020"/>
    <n v="3804.26"/>
    <n v="89.5"/>
    <s v="Mar-20"/>
    <n v="1"/>
    <n v="1"/>
    <d v="2020-03-04T00:00:00"/>
    <x v="22"/>
    <x v="0"/>
  </r>
  <r>
    <x v="1"/>
    <x v="1"/>
    <x v="1"/>
    <s v="2020"/>
    <n v="700.15"/>
    <n v="309.54000000000002"/>
    <s v="Mar-20"/>
    <n v="1"/>
    <n v="1"/>
    <d v="2020-03-04T00:00:00"/>
    <x v="22"/>
    <x v="1"/>
  </r>
  <r>
    <x v="0"/>
    <x v="0"/>
    <x v="1"/>
    <s v="2020"/>
    <n v="26880.400000000001"/>
    <n v="10119.68"/>
    <s v="Mar-20"/>
    <n v="1"/>
    <n v="4"/>
    <d v="2020-03-04T00:00:00"/>
    <x v="22"/>
    <x v="0"/>
  </r>
  <r>
    <x v="0"/>
    <x v="0"/>
    <x v="1"/>
    <s v="2020"/>
    <n v="5995.83"/>
    <n v="2840.13"/>
    <s v="Mar-20"/>
    <n v="1"/>
    <n v="5"/>
    <d v="2020-03-04T00:00:00"/>
    <x v="22"/>
    <x v="0"/>
  </r>
  <r>
    <x v="3"/>
    <x v="2"/>
    <x v="1"/>
    <s v="2020"/>
    <n v="5524.82"/>
    <n v="697.9"/>
    <s v="Mar-20"/>
    <n v="1"/>
    <n v="4"/>
    <d v="2020-03-05T00:00:00"/>
    <x v="22"/>
    <x v="2"/>
  </r>
  <r>
    <x v="3"/>
    <x v="0"/>
    <x v="1"/>
    <s v="2020"/>
    <n v="10182.66"/>
    <n v="119.79"/>
    <s v="Mar-20"/>
    <n v="1"/>
    <n v="6"/>
    <d v="2020-03-05T00:00:00"/>
    <x v="22"/>
    <x v="0"/>
  </r>
  <r>
    <x v="0"/>
    <x v="2"/>
    <x v="0"/>
    <s v="2020"/>
    <n v="31658.3"/>
    <n v="11355.68"/>
    <s v="Mar-20"/>
    <n v="1"/>
    <n v="9"/>
    <d v="2020-03-05T00:00:00"/>
    <x v="22"/>
    <x v="2"/>
  </r>
  <r>
    <x v="3"/>
    <x v="3"/>
    <x v="1"/>
    <s v="2020"/>
    <n v="4807.92"/>
    <n v="1254.22"/>
    <s v="Mar-20"/>
    <n v="1"/>
    <n v="5"/>
    <d v="2020-03-05T00:00:00"/>
    <x v="22"/>
    <x v="3"/>
  </r>
  <r>
    <x v="1"/>
    <x v="0"/>
    <x v="1"/>
    <s v="2020"/>
    <n v="4361.7"/>
    <n v="-311.58"/>
    <s v="Mar-20"/>
    <n v="1"/>
    <n v="2"/>
    <d v="2020-03-05T00:00:00"/>
    <x v="22"/>
    <x v="0"/>
  </r>
  <r>
    <x v="1"/>
    <x v="3"/>
    <x v="1"/>
    <s v="2020"/>
    <n v="38495.519999999997"/>
    <n v="7293.86"/>
    <s v="Mar-20"/>
    <n v="1"/>
    <n v="7"/>
    <d v="2020-03-05T00:00:00"/>
    <x v="22"/>
    <x v="3"/>
  </r>
  <r>
    <x v="3"/>
    <x v="5"/>
    <x v="1"/>
    <s v="2020"/>
    <n v="5219.3"/>
    <n v="2801.95"/>
    <s v="Mar-20"/>
    <n v="1"/>
    <n v="2"/>
    <d v="2020-03-06T00:00:00"/>
    <x v="22"/>
    <x v="5"/>
  </r>
  <r>
    <x v="0"/>
    <x v="2"/>
    <x v="1"/>
    <s v="2020"/>
    <n v="12742.73"/>
    <n v="6438.46"/>
    <s v="Mar-20"/>
    <n v="1"/>
    <n v="3"/>
    <d v="2020-03-06T00:00:00"/>
    <x v="22"/>
    <x v="2"/>
  </r>
  <r>
    <x v="3"/>
    <x v="2"/>
    <x v="0"/>
    <s v="2020"/>
    <n v="14932.29"/>
    <n v="3772.35"/>
    <s v="Mar-20"/>
    <n v="1"/>
    <n v="8"/>
    <d v="2020-03-06T00:00:00"/>
    <x v="22"/>
    <x v="2"/>
  </r>
  <r>
    <x v="0"/>
    <x v="3"/>
    <x v="0"/>
    <s v="2020"/>
    <n v="6492.3"/>
    <n v="1222.08"/>
    <s v="Mar-20"/>
    <n v="1"/>
    <n v="10"/>
    <d v="2020-03-07T00:00:00"/>
    <x v="22"/>
    <x v="3"/>
  </r>
  <r>
    <x v="3"/>
    <x v="4"/>
    <x v="1"/>
    <s v="2020"/>
    <n v="462.3"/>
    <n v="206.01"/>
    <s v="Mar-20"/>
    <n v="1"/>
    <n v="3"/>
    <d v="2020-03-07T00:00:00"/>
    <x v="22"/>
    <x v="4"/>
  </r>
  <r>
    <x v="3"/>
    <x v="4"/>
    <x v="1"/>
    <s v="2020"/>
    <n v="6065.38"/>
    <n v="2966.74"/>
    <s v="Mar-20"/>
    <n v="1"/>
    <n v="7"/>
    <d v="2020-03-07T00:00:00"/>
    <x v="22"/>
    <x v="4"/>
  </r>
  <r>
    <x v="3"/>
    <x v="3"/>
    <x v="1"/>
    <s v="2020"/>
    <n v="2299.17"/>
    <n v="524.80999999999995"/>
    <s v="Mar-20"/>
    <n v="1"/>
    <n v="1"/>
    <d v="2020-03-07T00:00:00"/>
    <x v="22"/>
    <x v="3"/>
  </r>
  <r>
    <x v="3"/>
    <x v="1"/>
    <x v="0"/>
    <s v="2020"/>
    <n v="21208.18"/>
    <n v="2678.9"/>
    <s v="Mar-20"/>
    <n v="1"/>
    <n v="10"/>
    <d v="2020-03-07T00:00:00"/>
    <x v="22"/>
    <x v="1"/>
  </r>
  <r>
    <x v="0"/>
    <x v="5"/>
    <x v="1"/>
    <s v="2020"/>
    <n v="627.12"/>
    <n v="78.39"/>
    <s v="Mar-20"/>
    <n v="1"/>
    <n v="5"/>
    <d v="2020-03-07T00:00:00"/>
    <x v="22"/>
    <x v="5"/>
  </r>
  <r>
    <x v="3"/>
    <x v="4"/>
    <x v="0"/>
    <s v="2020"/>
    <n v="517.78"/>
    <n v="230.74"/>
    <s v="Mar-20"/>
    <n v="1"/>
    <n v="8"/>
    <d v="2020-03-07T00:00:00"/>
    <x v="22"/>
    <x v="4"/>
  </r>
  <r>
    <x v="0"/>
    <x v="4"/>
    <x v="1"/>
    <s v="2020"/>
    <n v="6560.64"/>
    <n v="1676.64"/>
    <s v="Mar-20"/>
    <n v="1"/>
    <n v="2"/>
    <d v="2020-03-07T00:00:00"/>
    <x v="22"/>
    <x v="4"/>
  </r>
  <r>
    <x v="1"/>
    <x v="2"/>
    <x v="1"/>
    <s v="2020"/>
    <n v="12328"/>
    <n v="1608"/>
    <s v="Mar-20"/>
    <n v="1"/>
    <n v="6"/>
    <d v="2020-03-07T00:00:00"/>
    <x v="22"/>
    <x v="2"/>
  </r>
  <r>
    <x v="0"/>
    <x v="0"/>
    <x v="1"/>
    <s v="2020"/>
    <n v="3246.15"/>
    <n v="1674.35"/>
    <s v="Mar-20"/>
    <n v="1"/>
    <n v="5"/>
    <d v="2020-03-07T00:00:00"/>
    <x v="22"/>
    <x v="0"/>
  </r>
  <r>
    <x v="2"/>
    <x v="1"/>
    <x v="1"/>
    <s v="2020"/>
    <n v="8781.69"/>
    <n v="4132.53"/>
    <s v="Mar-20"/>
    <n v="1"/>
    <n v="3"/>
    <d v="2020-03-07T00:00:00"/>
    <x v="22"/>
    <x v="1"/>
  </r>
  <r>
    <x v="0"/>
    <x v="4"/>
    <x v="1"/>
    <s v="2020"/>
    <n v="11495.19"/>
    <n v="5445.09"/>
    <s v="Mar-20"/>
    <n v="1"/>
    <n v="5"/>
    <d v="2020-03-07T00:00:00"/>
    <x v="22"/>
    <x v="4"/>
  </r>
  <r>
    <x v="3"/>
    <x v="0"/>
    <x v="1"/>
    <s v="2020"/>
    <n v="2062.2600000000002"/>
    <n v="716.36"/>
    <s v="Mar-20"/>
    <n v="1"/>
    <n v="1"/>
    <d v="2020-03-07T00:00:00"/>
    <x v="22"/>
    <x v="0"/>
  </r>
  <r>
    <x v="3"/>
    <x v="3"/>
    <x v="0"/>
    <s v="2020"/>
    <n v="9225.9"/>
    <n v="434.16"/>
    <s v="Mar-20"/>
    <n v="1"/>
    <n v="10"/>
    <d v="2020-03-07T00:00:00"/>
    <x v="22"/>
    <x v="3"/>
  </r>
  <r>
    <x v="1"/>
    <x v="2"/>
    <x v="1"/>
    <s v="2020"/>
    <n v="26880.400000000001"/>
    <n v="11068.4"/>
    <s v="Mar-20"/>
    <n v="1"/>
    <n v="7"/>
    <d v="2020-03-08T00:00:00"/>
    <x v="22"/>
    <x v="2"/>
  </r>
  <r>
    <x v="3"/>
    <x v="3"/>
    <x v="0"/>
    <s v="2020"/>
    <n v="23498.240000000002"/>
    <n v="11749.12"/>
    <s v="Mar-20"/>
    <n v="1"/>
    <n v="10"/>
    <d v="2020-03-08T00:00:00"/>
    <x v="22"/>
    <x v="3"/>
  </r>
  <r>
    <x v="1"/>
    <x v="2"/>
    <x v="0"/>
    <s v="2020"/>
    <n v="10725.36"/>
    <n v="5246.1"/>
    <s v="Mar-20"/>
    <n v="1"/>
    <n v="8"/>
    <d v="2020-03-08T00:00:00"/>
    <x v="22"/>
    <x v="2"/>
  </r>
  <r>
    <x v="2"/>
    <x v="0"/>
    <x v="1"/>
    <s v="2020"/>
    <n v="26554.78"/>
    <n v="13137.6"/>
    <s v="Mar-20"/>
    <n v="1"/>
    <n v="2"/>
    <d v="2020-03-08T00:00:00"/>
    <x v="22"/>
    <x v="0"/>
  </r>
  <r>
    <x v="0"/>
    <x v="3"/>
    <x v="1"/>
    <s v="2020"/>
    <n v="1184.56"/>
    <n v="41.84"/>
    <s v="Mar-20"/>
    <n v="1"/>
    <n v="2"/>
    <d v="2020-03-08T00:00:00"/>
    <x v="22"/>
    <x v="3"/>
  </r>
  <r>
    <x v="0"/>
    <x v="5"/>
    <x v="1"/>
    <s v="2020"/>
    <n v="4957.33"/>
    <n v="0"/>
    <s v="Mar-20"/>
    <n v="1"/>
    <n v="5"/>
    <d v="2020-03-08T00:00:00"/>
    <x v="22"/>
    <x v="5"/>
  </r>
  <r>
    <x v="3"/>
    <x v="0"/>
    <x v="1"/>
    <s v="2020"/>
    <n v="4869.5600000000004"/>
    <n v="2170.11"/>
    <s v="Mar-20"/>
    <n v="1"/>
    <n v="2"/>
    <d v="2020-03-08T00:00:00"/>
    <x v="22"/>
    <x v="0"/>
  </r>
  <r>
    <x v="3"/>
    <x v="0"/>
    <x v="0"/>
    <s v="2020"/>
    <n v="17242.78"/>
    <n v="9075.11"/>
    <s v="Mar-20"/>
    <n v="1"/>
    <n v="9"/>
    <d v="2020-03-09T00:00:00"/>
    <x v="22"/>
    <x v="0"/>
  </r>
  <r>
    <x v="0"/>
    <x v="3"/>
    <x v="1"/>
    <s v="2020"/>
    <n v="5035.05"/>
    <n v="727.3"/>
    <s v="Mar-20"/>
    <n v="1"/>
    <n v="6"/>
    <d v="2020-03-09T00:00:00"/>
    <x v="22"/>
    <x v="3"/>
  </r>
  <r>
    <x v="3"/>
    <x v="2"/>
    <x v="1"/>
    <s v="2020"/>
    <n v="889.76"/>
    <n v="333.66"/>
    <s v="Mar-20"/>
    <n v="1"/>
    <n v="5"/>
    <d v="2020-03-09T00:00:00"/>
    <x v="22"/>
    <x v="2"/>
  </r>
  <r>
    <x v="0"/>
    <x v="4"/>
    <x v="1"/>
    <s v="2020"/>
    <n v="3653.51"/>
    <n v="1922.9"/>
    <s v="Mar-20"/>
    <n v="1"/>
    <n v="7"/>
    <d v="2020-03-09T00:00:00"/>
    <x v="22"/>
    <x v="4"/>
  </r>
  <r>
    <x v="0"/>
    <x v="2"/>
    <x v="1"/>
    <s v="2020"/>
    <n v="11297.88"/>
    <n v="1427.07"/>
    <s v="Mar-20"/>
    <n v="1"/>
    <n v="5"/>
    <d v="2020-03-09T00:00:00"/>
    <x v="22"/>
    <x v="2"/>
  </r>
  <r>
    <x v="2"/>
    <x v="2"/>
    <x v="0"/>
    <s v="2020"/>
    <n v="9375.64"/>
    <n v="4342.3900000000003"/>
    <s v="Mar-20"/>
    <n v="1"/>
    <n v="10"/>
    <d v="2020-03-09T00:00:00"/>
    <x v="22"/>
    <x v="2"/>
  </r>
  <r>
    <x v="0"/>
    <x v="0"/>
    <x v="1"/>
    <s v="2020"/>
    <n v="6633"/>
    <n v="221.1"/>
    <s v="Mar-20"/>
    <n v="1"/>
    <n v="2"/>
    <d v="2020-03-09T00:00:00"/>
    <x v="22"/>
    <x v="0"/>
  </r>
  <r>
    <x v="0"/>
    <x v="3"/>
    <x v="0"/>
    <s v="2020"/>
    <n v="7006.86"/>
    <n v="2802.74"/>
    <s v="Mar-20"/>
    <n v="1"/>
    <n v="9"/>
    <d v="2020-03-09T00:00:00"/>
    <x v="22"/>
    <x v="3"/>
  </r>
  <r>
    <x v="3"/>
    <x v="1"/>
    <x v="1"/>
    <s v="2020"/>
    <n v="3997.89"/>
    <n v="1411.01"/>
    <s v="Mar-20"/>
    <n v="1"/>
    <n v="2"/>
    <d v="2020-03-09T00:00:00"/>
    <x v="22"/>
    <x v="1"/>
  </r>
  <r>
    <x v="1"/>
    <x v="0"/>
    <x v="0"/>
    <s v="2020"/>
    <n v="6663.15"/>
    <n v="2665.26"/>
    <s v="Mar-20"/>
    <n v="1"/>
    <n v="8"/>
    <d v="2020-03-09T00:00:00"/>
    <x v="22"/>
    <x v="0"/>
  </r>
  <r>
    <x v="3"/>
    <x v="3"/>
    <x v="1"/>
    <s v="2020"/>
    <n v="2921.74"/>
    <n v="222.31"/>
    <s v="Mar-20"/>
    <n v="1"/>
    <n v="2"/>
    <d v="2020-03-09T00:00:00"/>
    <x v="22"/>
    <x v="3"/>
  </r>
  <r>
    <x v="2"/>
    <x v="0"/>
    <x v="0"/>
    <s v="2020"/>
    <n v="675.36"/>
    <n v="367.68"/>
    <s v="Mar-20"/>
    <n v="1"/>
    <n v="9"/>
    <d v="2020-03-10T00:00:00"/>
    <x v="22"/>
    <x v="0"/>
  </r>
  <r>
    <x v="3"/>
    <x v="2"/>
    <x v="1"/>
    <s v="2020"/>
    <n v="1707.43"/>
    <n v="890.83"/>
    <s v="Mar-20"/>
    <n v="1"/>
    <n v="3"/>
    <d v="2020-03-10T00:00:00"/>
    <x v="22"/>
    <x v="2"/>
  </r>
  <r>
    <x v="3"/>
    <x v="3"/>
    <x v="1"/>
    <s v="2020"/>
    <n v="19298.68"/>
    <n v="6297.48"/>
    <s v="Mar-20"/>
    <n v="1"/>
    <n v="3"/>
    <d v="2020-03-10T00:00:00"/>
    <x v="22"/>
    <x v="3"/>
  </r>
  <r>
    <x v="2"/>
    <x v="2"/>
    <x v="1"/>
    <s v="2020"/>
    <n v="2756.38"/>
    <n v="486.42"/>
    <s v="Mar-20"/>
    <n v="1"/>
    <n v="3"/>
    <d v="2020-03-10T00:00:00"/>
    <x v="22"/>
    <x v="2"/>
  </r>
  <r>
    <x v="3"/>
    <x v="1"/>
    <x v="1"/>
    <s v="2020"/>
    <n v="712.88"/>
    <n v="157.6"/>
    <s v="Mar-20"/>
    <n v="1"/>
    <n v="1"/>
    <d v="2020-03-10T00:00:00"/>
    <x v="22"/>
    <x v="1"/>
  </r>
  <r>
    <x v="3"/>
    <x v="1"/>
    <x v="1"/>
    <s v="2020"/>
    <n v="7199.55"/>
    <n v="4069.31"/>
    <s v="Mar-20"/>
    <n v="1"/>
    <n v="1"/>
    <d v="2020-03-10T00:00:00"/>
    <x v="22"/>
    <x v="1"/>
  </r>
  <r>
    <x v="3"/>
    <x v="0"/>
    <x v="1"/>
    <s v="2020"/>
    <n v="254.6"/>
    <n v="45.56"/>
    <s v="Mar-20"/>
    <n v="1"/>
    <n v="3"/>
    <d v="2020-03-10T00:00:00"/>
    <x v="22"/>
    <x v="0"/>
  </r>
  <r>
    <x v="3"/>
    <x v="0"/>
    <x v="1"/>
    <s v="2020"/>
    <n v="12220.8"/>
    <n v="1286.4000000000001"/>
    <s v="Mar-20"/>
    <n v="1"/>
    <n v="5"/>
    <d v="2020-03-11T00:00:00"/>
    <x v="22"/>
    <x v="0"/>
  </r>
  <r>
    <x v="1"/>
    <x v="1"/>
    <x v="1"/>
    <s v="2020"/>
    <n v="6695.98"/>
    <n v="2960.34"/>
    <s v="Mar-20"/>
    <n v="1"/>
    <n v="7"/>
    <d v="2020-03-11T00:00:00"/>
    <x v="22"/>
    <x v="1"/>
  </r>
  <r>
    <x v="1"/>
    <x v="0"/>
    <x v="0"/>
    <s v="2020"/>
    <n v="1078.7"/>
    <n v="105.5"/>
    <s v="Mar-20"/>
    <n v="1"/>
    <n v="9"/>
    <d v="2020-03-11T00:00:00"/>
    <x v="22"/>
    <x v="0"/>
  </r>
  <r>
    <x v="0"/>
    <x v="0"/>
    <x v="1"/>
    <s v="2020"/>
    <n v="3692.24"/>
    <n v="1163.8599999999999"/>
    <s v="Mar-20"/>
    <n v="1"/>
    <n v="4"/>
    <d v="2020-03-11T00:00:00"/>
    <x v="22"/>
    <x v="0"/>
  </r>
  <r>
    <x v="0"/>
    <x v="0"/>
    <x v="1"/>
    <s v="2020"/>
    <n v="6860.53"/>
    <n v="1342.29"/>
    <s v="Mar-20"/>
    <n v="1"/>
    <n v="6"/>
    <d v="2020-03-11T00:00:00"/>
    <x v="22"/>
    <x v="0"/>
  </r>
  <r>
    <x v="3"/>
    <x v="3"/>
    <x v="1"/>
    <s v="2020"/>
    <n v="4043.58"/>
    <n v="351.62"/>
    <s v="Mar-20"/>
    <n v="1"/>
    <n v="6"/>
    <d v="2020-03-11T00:00:00"/>
    <x v="22"/>
    <x v="3"/>
  </r>
  <r>
    <x v="0"/>
    <x v="4"/>
    <x v="1"/>
    <s v="2020"/>
    <n v="3553.68"/>
    <n v="1212.44"/>
    <s v="Mar-20"/>
    <n v="1"/>
    <n v="7"/>
    <d v="2020-03-11T00:00:00"/>
    <x v="22"/>
    <x v="4"/>
  </r>
  <r>
    <x v="2"/>
    <x v="0"/>
    <x v="1"/>
    <s v="2020"/>
    <n v="5868.53"/>
    <n v="2470.96"/>
    <s v="Mar-20"/>
    <n v="1"/>
    <n v="1"/>
    <d v="2020-03-11T00:00:00"/>
    <x v="22"/>
    <x v="0"/>
  </r>
  <r>
    <x v="3"/>
    <x v="5"/>
    <x v="1"/>
    <s v="2020"/>
    <n v="6447.54"/>
    <n v="2452.86"/>
    <s v="Mar-20"/>
    <n v="1"/>
    <n v="5"/>
    <d v="2020-03-12T00:00:00"/>
    <x v="22"/>
    <x v="5"/>
  </r>
  <r>
    <x v="3"/>
    <x v="0"/>
    <x v="1"/>
    <s v="2020"/>
    <n v="2989.88"/>
    <n v="-0.01"/>
    <s v="Mar-20"/>
    <n v="1"/>
    <n v="2"/>
    <d v="2020-03-12T00:00:00"/>
    <x v="22"/>
    <x v="0"/>
  </r>
  <r>
    <x v="0"/>
    <x v="0"/>
    <x v="0"/>
    <s v="2020"/>
    <n v="8565.2800000000007"/>
    <n v="321.2"/>
    <s v="Mar-20"/>
    <n v="1"/>
    <n v="8"/>
    <d v="2020-03-12T00:00:00"/>
    <x v="22"/>
    <x v="0"/>
  </r>
  <r>
    <x v="0"/>
    <x v="3"/>
    <x v="1"/>
    <s v="2020"/>
    <n v="1273"/>
    <n v="361.8"/>
    <s v="Mar-20"/>
    <n v="1"/>
    <n v="5"/>
    <d v="2020-03-12T00:00:00"/>
    <x v="22"/>
    <x v="3"/>
  </r>
  <r>
    <x v="0"/>
    <x v="1"/>
    <x v="1"/>
    <s v="2020"/>
    <n v="31735.89"/>
    <n v="6681.21"/>
    <s v="Mar-20"/>
    <n v="1"/>
    <n v="5"/>
    <d v="2020-03-12T00:00:00"/>
    <x v="22"/>
    <x v="1"/>
  </r>
  <r>
    <x v="3"/>
    <x v="0"/>
    <x v="1"/>
    <s v="2020"/>
    <n v="6460.47"/>
    <n v="2924.21"/>
    <s v="Mar-20"/>
    <n v="1"/>
    <n v="1"/>
    <d v="2020-03-12T00:00:00"/>
    <x v="22"/>
    <x v="0"/>
  </r>
  <r>
    <x v="0"/>
    <x v="0"/>
    <x v="1"/>
    <s v="2020"/>
    <n v="8645.01"/>
    <n v="203.43"/>
    <s v="Mar-20"/>
    <n v="1"/>
    <n v="6"/>
    <d v="2020-03-12T00:00:00"/>
    <x v="22"/>
    <x v="0"/>
  </r>
  <r>
    <x v="0"/>
    <x v="0"/>
    <x v="0"/>
    <s v="2020"/>
    <n v="1273"/>
    <n v="402"/>
    <s v="Mar-20"/>
    <n v="1"/>
    <n v="9"/>
    <d v="2020-03-13T00:00:00"/>
    <x v="22"/>
    <x v="0"/>
  </r>
  <r>
    <x v="2"/>
    <x v="2"/>
    <x v="1"/>
    <s v="2020"/>
    <n v="16420.900000000001"/>
    <n v="7139.5"/>
    <s v="Mar-20"/>
    <n v="1"/>
    <n v="5"/>
    <d v="2020-03-13T00:00:00"/>
    <x v="22"/>
    <x v="2"/>
  </r>
  <r>
    <x v="3"/>
    <x v="1"/>
    <x v="1"/>
    <s v="2020"/>
    <n v="6560.64"/>
    <n v="2469.88"/>
    <s v="Mar-20"/>
    <n v="1"/>
    <n v="3"/>
    <d v="2020-03-13T00:00:00"/>
    <x v="22"/>
    <x v="1"/>
  </r>
  <r>
    <x v="0"/>
    <x v="4"/>
    <x v="0"/>
    <s v="2020"/>
    <n v="5569.38"/>
    <n v="1641.47"/>
    <s v="Mar-20"/>
    <n v="1"/>
    <n v="10"/>
    <d v="2020-03-13T00:00:00"/>
    <x v="22"/>
    <x v="4"/>
  </r>
  <r>
    <x v="0"/>
    <x v="5"/>
    <x v="1"/>
    <s v="2020"/>
    <n v="3735.92"/>
    <n v="659.28"/>
    <s v="Mar-20"/>
    <n v="1"/>
    <n v="5"/>
    <d v="2020-03-13T00:00:00"/>
    <x v="22"/>
    <x v="5"/>
  </r>
  <r>
    <x v="3"/>
    <x v="1"/>
    <x v="1"/>
    <s v="2020"/>
    <n v="5698.35"/>
    <n v="443.17"/>
    <s v="Mar-20"/>
    <n v="1"/>
    <n v="6"/>
    <d v="2020-03-13T00:00:00"/>
    <x v="22"/>
    <x v="1"/>
  </r>
  <r>
    <x v="3"/>
    <x v="4"/>
    <x v="1"/>
    <s v="2020"/>
    <n v="10744.12"/>
    <n v="4410.74"/>
    <s v="Mar-20"/>
    <n v="1"/>
    <n v="2"/>
    <d v="2020-03-14T00:00:00"/>
    <x v="22"/>
    <x v="4"/>
  </r>
  <r>
    <x v="3"/>
    <x v="3"/>
    <x v="1"/>
    <s v="2020"/>
    <n v="28558.080000000002"/>
    <n v="13327.12"/>
    <s v="Mar-20"/>
    <n v="1"/>
    <n v="6"/>
    <d v="2020-03-14T00:00:00"/>
    <x v="22"/>
    <x v="3"/>
  </r>
  <r>
    <x v="1"/>
    <x v="0"/>
    <x v="0"/>
    <s v="2020"/>
    <n v="19247.759999999998"/>
    <n v="2994.12"/>
    <s v="Mar-20"/>
    <n v="1"/>
    <n v="9"/>
    <d v="2020-03-14T00:00:00"/>
    <x v="22"/>
    <x v="0"/>
  </r>
  <r>
    <x v="3"/>
    <x v="5"/>
    <x v="1"/>
    <s v="2020"/>
    <n v="791.6"/>
    <n v="344.58"/>
    <s v="Mar-20"/>
    <n v="1"/>
    <n v="5"/>
    <d v="2020-03-14T00:00:00"/>
    <x v="22"/>
    <x v="5"/>
  </r>
  <r>
    <x v="3"/>
    <x v="5"/>
    <x v="0"/>
    <s v="2020"/>
    <n v="10661.38"/>
    <n v="6060.12"/>
    <s v="Mar-20"/>
    <n v="1"/>
    <n v="9"/>
    <d v="2020-03-14T00:00:00"/>
    <x v="22"/>
    <x v="5"/>
  </r>
  <r>
    <x v="3"/>
    <x v="3"/>
    <x v="1"/>
    <s v="2020"/>
    <n v="7007.87"/>
    <n v="3024.44"/>
    <s v="Mar-20"/>
    <n v="1"/>
    <n v="3"/>
    <d v="2020-03-14T00:00:00"/>
    <x v="22"/>
    <x v="3"/>
  </r>
  <r>
    <x v="3"/>
    <x v="3"/>
    <x v="1"/>
    <s v="2020"/>
    <n v="4302.47"/>
    <n v="2244.77"/>
    <s v="Mar-20"/>
    <n v="1"/>
    <n v="5"/>
    <d v="2020-03-14T00:00:00"/>
    <x v="22"/>
    <x v="3"/>
  </r>
  <r>
    <x v="3"/>
    <x v="3"/>
    <x v="0"/>
    <s v="2020"/>
    <n v="24819.48"/>
    <n v="10203.549999999999"/>
    <s v="Mar-20"/>
    <n v="1"/>
    <n v="9"/>
    <d v="2020-03-14T00:00:00"/>
    <x v="22"/>
    <x v="3"/>
  </r>
  <r>
    <x v="1"/>
    <x v="3"/>
    <x v="0"/>
    <s v="2020"/>
    <n v="1896.77"/>
    <n v="339.42"/>
    <s v="Mar-20"/>
    <n v="1"/>
    <n v="9"/>
    <d v="2020-03-15T00:00:00"/>
    <x v="22"/>
    <x v="3"/>
  </r>
  <r>
    <x v="0"/>
    <x v="1"/>
    <x v="1"/>
    <s v="2020"/>
    <n v="22166.28"/>
    <n v="3694.36"/>
    <s v="Mar-20"/>
    <n v="1"/>
    <n v="2"/>
    <d v="2020-03-15T00:00:00"/>
    <x v="22"/>
    <x v="1"/>
  </r>
  <r>
    <x v="3"/>
    <x v="3"/>
    <x v="1"/>
    <s v="2020"/>
    <n v="4221"/>
    <n v="1500.8"/>
    <s v="Mar-20"/>
    <n v="1"/>
    <n v="6"/>
    <d v="2020-03-15T00:00:00"/>
    <x v="22"/>
    <x v="3"/>
  </r>
  <r>
    <x v="0"/>
    <x v="5"/>
    <x v="1"/>
    <s v="2020"/>
    <n v="480.79"/>
    <n v="114.97"/>
    <s v="Mar-20"/>
    <n v="1"/>
    <n v="4"/>
    <d v="2020-03-15T00:00:00"/>
    <x v="22"/>
    <x v="5"/>
  </r>
  <r>
    <x v="2"/>
    <x v="0"/>
    <x v="1"/>
    <s v="2020"/>
    <n v="1543.68"/>
    <n v="283"/>
    <s v="Mar-20"/>
    <n v="1"/>
    <n v="7"/>
    <d v="2020-03-16T00:00:00"/>
    <x v="22"/>
    <x v="0"/>
  </r>
  <r>
    <x v="3"/>
    <x v="0"/>
    <x v="1"/>
    <s v="2020"/>
    <n v="16865.240000000002"/>
    <n v="1204.6400000000001"/>
    <s v="Mar-20"/>
    <n v="1"/>
    <n v="7"/>
    <d v="2020-03-16T00:00:00"/>
    <x v="22"/>
    <x v="0"/>
  </r>
  <r>
    <x v="0"/>
    <x v="1"/>
    <x v="0"/>
    <s v="2020"/>
    <n v="11848.95"/>
    <n v="2238.15"/>
    <s v="Mar-20"/>
    <n v="1"/>
    <n v="9"/>
    <d v="2020-03-16T00:00:00"/>
    <x v="22"/>
    <x v="1"/>
  </r>
  <r>
    <x v="1"/>
    <x v="4"/>
    <x v="1"/>
    <s v="2020"/>
    <n v="1025.0999999999999"/>
    <n v="24.12"/>
    <s v="Mar-20"/>
    <n v="1"/>
    <n v="2"/>
    <d v="2020-03-16T00:00:00"/>
    <x v="22"/>
    <x v="4"/>
  </r>
  <r>
    <x v="0"/>
    <x v="2"/>
    <x v="0"/>
    <s v="2020"/>
    <n v="2864.25"/>
    <n v="723.6"/>
    <s v="Mar-20"/>
    <n v="1"/>
    <n v="9"/>
    <d v="2020-03-16T00:00:00"/>
    <x v="22"/>
    <x v="2"/>
  </r>
  <r>
    <x v="3"/>
    <x v="2"/>
    <x v="0"/>
    <s v="2020"/>
    <n v="2773.8"/>
    <n v="1175.8499999999999"/>
    <s v="Mar-20"/>
    <n v="1"/>
    <n v="8"/>
    <d v="2020-03-16T00:00:00"/>
    <x v="22"/>
    <x v="2"/>
  </r>
  <r>
    <x v="3"/>
    <x v="0"/>
    <x v="0"/>
    <s v="2020"/>
    <n v="131.32"/>
    <n v="37.520000000000003"/>
    <s v="Mar-20"/>
    <n v="1"/>
    <n v="10"/>
    <d v="2020-03-17T00:00:00"/>
    <x v="22"/>
    <x v="0"/>
  </r>
  <r>
    <x v="1"/>
    <x v="4"/>
    <x v="1"/>
    <s v="2020"/>
    <n v="8198.1200000000008"/>
    <n v="2243.71"/>
    <s v="Mar-20"/>
    <n v="1"/>
    <n v="7"/>
    <d v="2020-03-17T00:00:00"/>
    <x v="22"/>
    <x v="4"/>
  </r>
  <r>
    <x v="2"/>
    <x v="0"/>
    <x v="1"/>
    <s v="2020"/>
    <n v="24524.01"/>
    <n v="8719.6200000000008"/>
    <s v="Mar-20"/>
    <n v="1"/>
    <n v="7"/>
    <d v="2020-03-17T00:00:00"/>
    <x v="22"/>
    <x v="0"/>
  </r>
  <r>
    <x v="1"/>
    <x v="4"/>
    <x v="0"/>
    <s v="2020"/>
    <n v="28502.34"/>
    <n v="3098.1"/>
    <s v="Mar-20"/>
    <n v="1"/>
    <n v="10"/>
    <d v="2020-03-17T00:00:00"/>
    <x v="22"/>
    <x v="4"/>
  </r>
  <r>
    <x v="3"/>
    <x v="0"/>
    <x v="1"/>
    <s v="2020"/>
    <n v="6377.73"/>
    <n v="3423.84"/>
    <s v="Mar-20"/>
    <n v="1"/>
    <n v="5"/>
    <d v="2020-03-17T00:00:00"/>
    <x v="22"/>
    <x v="0"/>
  </r>
  <r>
    <x v="0"/>
    <x v="0"/>
    <x v="1"/>
    <s v="2020"/>
    <n v="4722.83"/>
    <n v="944.57"/>
    <s v="Mar-20"/>
    <n v="1"/>
    <n v="7"/>
    <d v="2020-03-17T00:00:00"/>
    <x v="22"/>
    <x v="0"/>
  </r>
  <r>
    <x v="3"/>
    <x v="0"/>
    <x v="1"/>
    <s v="2020"/>
    <n v="6817.38"/>
    <n v="1259.72"/>
    <s v="Mar-20"/>
    <n v="1"/>
    <n v="2"/>
    <d v="2020-03-17T00:00:00"/>
    <x v="22"/>
    <x v="0"/>
  </r>
  <r>
    <x v="0"/>
    <x v="5"/>
    <x v="1"/>
    <s v="2020"/>
    <n v="2755.04"/>
    <n v="447.69"/>
    <s v="Mar-20"/>
    <n v="1"/>
    <n v="5"/>
    <d v="2020-03-17T00:00:00"/>
    <x v="22"/>
    <x v="5"/>
  </r>
  <r>
    <x v="2"/>
    <x v="0"/>
    <x v="0"/>
    <s v="2020"/>
    <n v="6196.16"/>
    <n v="2788.28"/>
    <s v="Mar-20"/>
    <n v="1"/>
    <n v="10"/>
    <d v="2020-03-17T00:00:00"/>
    <x v="22"/>
    <x v="0"/>
  </r>
  <r>
    <x v="0"/>
    <x v="4"/>
    <x v="1"/>
    <s v="2020"/>
    <n v="4786.4799999999996"/>
    <n v="2670.36"/>
    <s v="Mar-20"/>
    <n v="1"/>
    <n v="3"/>
    <d v="2020-03-17T00:00:00"/>
    <x v="22"/>
    <x v="4"/>
  </r>
  <r>
    <x v="3"/>
    <x v="2"/>
    <x v="1"/>
    <s v="2020"/>
    <n v="4423.68"/>
    <n v="1722.93"/>
    <s v="Mar-20"/>
    <n v="1"/>
    <n v="3"/>
    <d v="2020-03-18T00:00:00"/>
    <x v="22"/>
    <x v="2"/>
  </r>
  <r>
    <x v="1"/>
    <x v="1"/>
    <x v="1"/>
    <s v="2020"/>
    <n v="1960.15"/>
    <n v="426.11"/>
    <s v="Mar-20"/>
    <n v="1"/>
    <n v="3"/>
    <d v="2020-03-18T00:00:00"/>
    <x v="22"/>
    <x v="1"/>
  </r>
  <r>
    <x v="3"/>
    <x v="4"/>
    <x v="0"/>
    <s v="2020"/>
    <n v="6663.15"/>
    <n v="3527.55"/>
    <s v="Mar-20"/>
    <n v="1"/>
    <n v="10"/>
    <d v="2020-03-18T00:00:00"/>
    <x v="22"/>
    <x v="4"/>
  </r>
  <r>
    <x v="3"/>
    <x v="3"/>
    <x v="1"/>
    <s v="2020"/>
    <n v="419.15"/>
    <n v="45.55"/>
    <s v="Mar-20"/>
    <n v="1"/>
    <n v="2"/>
    <d v="2020-03-18T00:00:00"/>
    <x v="22"/>
    <x v="3"/>
  </r>
  <r>
    <x v="3"/>
    <x v="1"/>
    <x v="0"/>
    <s v="2020"/>
    <n v="2701.44"/>
    <n v="180.08"/>
    <s v="Mar-20"/>
    <n v="1"/>
    <n v="10"/>
    <d v="2020-03-18T00:00:00"/>
    <x v="22"/>
    <x v="1"/>
  </r>
  <r>
    <x v="3"/>
    <x v="0"/>
    <x v="0"/>
    <s v="2020"/>
    <n v="4623"/>
    <n v="1708.5"/>
    <s v="Mar-20"/>
    <n v="1"/>
    <n v="8"/>
    <d v="2020-03-18T00:00:00"/>
    <x v="22"/>
    <x v="0"/>
  </r>
  <r>
    <x v="3"/>
    <x v="0"/>
    <x v="1"/>
    <s v="2020"/>
    <n v="651.24"/>
    <n v="0"/>
    <s v="Mar-20"/>
    <n v="1"/>
    <n v="4"/>
    <d v="2020-03-18T00:00:00"/>
    <x v="22"/>
    <x v="0"/>
  </r>
  <r>
    <x v="3"/>
    <x v="1"/>
    <x v="1"/>
    <s v="2020"/>
    <n v="770.5"/>
    <n v="335"/>
    <s v="Mar-20"/>
    <n v="1"/>
    <n v="3"/>
    <d v="2020-03-18T00:00:00"/>
    <x v="22"/>
    <x v="1"/>
  </r>
  <r>
    <x v="3"/>
    <x v="1"/>
    <x v="1"/>
    <s v="2020"/>
    <n v="7637.2"/>
    <n v="2075.35"/>
    <s v="Mar-20"/>
    <n v="1"/>
    <n v="3"/>
    <d v="2020-03-18T00:00:00"/>
    <x v="22"/>
    <x v="1"/>
  </r>
  <r>
    <x v="3"/>
    <x v="5"/>
    <x v="1"/>
    <s v="2020"/>
    <n v="7292.01"/>
    <n v="3566.75"/>
    <s v="Mar-20"/>
    <n v="1"/>
    <n v="1"/>
    <d v="2020-03-19T00:00:00"/>
    <x v="22"/>
    <x v="5"/>
  </r>
  <r>
    <x v="3"/>
    <x v="1"/>
    <x v="1"/>
    <s v="2020"/>
    <n v="6078.24"/>
    <n v="2963.17"/>
    <s v="Mar-20"/>
    <n v="1"/>
    <n v="7"/>
    <d v="2020-03-19T00:00:00"/>
    <x v="22"/>
    <x v="1"/>
  </r>
  <r>
    <x v="0"/>
    <x v="0"/>
    <x v="1"/>
    <s v="2020"/>
    <n v="12328"/>
    <n v="6298"/>
    <s v="Mar-20"/>
    <n v="1"/>
    <n v="5"/>
    <d v="2020-03-19T00:00:00"/>
    <x v="22"/>
    <x v="0"/>
  </r>
  <r>
    <x v="0"/>
    <x v="3"/>
    <x v="1"/>
    <s v="2020"/>
    <n v="7485.24"/>
    <n v="2127.39"/>
    <s v="Mar-20"/>
    <n v="1"/>
    <n v="3"/>
    <d v="2020-03-19T00:00:00"/>
    <x v="22"/>
    <x v="3"/>
  </r>
  <r>
    <x v="3"/>
    <x v="2"/>
    <x v="1"/>
    <s v="2020"/>
    <n v="5709.4"/>
    <n v="1262.0899999999999"/>
    <s v="Mar-20"/>
    <n v="1"/>
    <n v="2"/>
    <d v="2020-03-19T00:00:00"/>
    <x v="22"/>
    <x v="2"/>
  </r>
  <r>
    <x v="3"/>
    <x v="4"/>
    <x v="1"/>
    <s v="2020"/>
    <n v="8155.24"/>
    <n v="1631.04"/>
    <s v="Mar-20"/>
    <n v="1"/>
    <n v="1"/>
    <d v="2020-03-19T00:00:00"/>
    <x v="22"/>
    <x v="4"/>
  </r>
  <r>
    <x v="0"/>
    <x v="0"/>
    <x v="1"/>
    <s v="2020"/>
    <n v="5890.64"/>
    <n v="957.25"/>
    <s v="Mar-20"/>
    <n v="1"/>
    <n v="7"/>
    <d v="2020-03-19T00:00:00"/>
    <x v="22"/>
    <x v="0"/>
  </r>
  <r>
    <x v="3"/>
    <x v="5"/>
    <x v="1"/>
    <s v="2020"/>
    <n v="21997.439999999999"/>
    <n v="7409.64"/>
    <s v="Mar-20"/>
    <n v="1"/>
    <n v="2"/>
    <d v="2020-03-20T00:00:00"/>
    <x v="22"/>
    <x v="5"/>
  </r>
  <r>
    <x v="3"/>
    <x v="0"/>
    <x v="0"/>
    <s v="2020"/>
    <n v="12027.84"/>
    <n v="4952.6400000000003"/>
    <s v="Mar-20"/>
    <n v="1"/>
    <n v="8"/>
    <d v="2020-03-21T00:00:00"/>
    <x v="22"/>
    <x v="0"/>
  </r>
  <r>
    <x v="0"/>
    <x v="3"/>
    <x v="1"/>
    <s v="2020"/>
    <n v="892.44"/>
    <n v="-371.86"/>
    <s v="Mar-20"/>
    <n v="1"/>
    <n v="3"/>
    <d v="2020-03-21T00:00:00"/>
    <x v="22"/>
    <x v="3"/>
  </r>
  <r>
    <x v="1"/>
    <x v="2"/>
    <x v="1"/>
    <s v="2020"/>
    <n v="1495.44"/>
    <n v="467.32"/>
    <s v="Mar-20"/>
    <n v="1"/>
    <n v="4"/>
    <d v="2020-03-21T00:00:00"/>
    <x v="22"/>
    <x v="2"/>
  </r>
  <r>
    <x v="3"/>
    <x v="3"/>
    <x v="0"/>
    <s v="2020"/>
    <n v="4293.3599999999997"/>
    <n v="2242.08"/>
    <s v="Mar-20"/>
    <n v="1"/>
    <n v="8"/>
    <d v="2020-03-21T00:00:00"/>
    <x v="22"/>
    <x v="3"/>
  </r>
  <r>
    <x v="3"/>
    <x v="0"/>
    <x v="0"/>
    <s v="2020"/>
    <n v="12821.12"/>
    <n v="4180.8"/>
    <s v="Mar-20"/>
    <n v="1"/>
    <n v="8"/>
    <d v="2020-03-21T00:00:00"/>
    <x v="22"/>
    <x v="0"/>
  </r>
  <r>
    <x v="3"/>
    <x v="1"/>
    <x v="0"/>
    <s v="2020"/>
    <n v="25752.79"/>
    <n v="8132.46"/>
    <s v="Mar-20"/>
    <n v="1"/>
    <n v="9"/>
    <d v="2020-03-21T00:00:00"/>
    <x v="22"/>
    <x v="1"/>
  </r>
  <r>
    <x v="1"/>
    <x v="0"/>
    <x v="1"/>
    <s v="2020"/>
    <n v="9426.9"/>
    <n v="-2670.95"/>
    <s v="Mar-20"/>
    <n v="1"/>
    <n v="2"/>
    <d v="2020-03-21T00:00:00"/>
    <x v="22"/>
    <x v="0"/>
  </r>
  <r>
    <x v="2"/>
    <x v="1"/>
    <x v="0"/>
    <s v="2020"/>
    <n v="10401.75"/>
    <n v="4160.7"/>
    <s v="Mar-20"/>
    <n v="1"/>
    <n v="10"/>
    <d v="2020-03-21T00:00:00"/>
    <x v="22"/>
    <x v="1"/>
  </r>
  <r>
    <x v="3"/>
    <x v="0"/>
    <x v="1"/>
    <s v="2020"/>
    <n v="6755.74"/>
    <n v="1028.06"/>
    <s v="Mar-20"/>
    <n v="1"/>
    <n v="4"/>
    <d v="2020-03-21T00:00:00"/>
    <x v="22"/>
    <x v="0"/>
  </r>
  <r>
    <x v="0"/>
    <x v="4"/>
    <x v="1"/>
    <s v="2020"/>
    <n v="1125.5999999999999"/>
    <n v="239.16"/>
    <s v="Mar-20"/>
    <n v="1"/>
    <n v="6"/>
    <d v="2020-03-21T00:00:00"/>
    <x v="22"/>
    <x v="4"/>
  </r>
  <r>
    <x v="2"/>
    <x v="5"/>
    <x v="0"/>
    <s v="2020"/>
    <n v="7316.4"/>
    <n v="2469.3000000000002"/>
    <s v="Mar-20"/>
    <n v="1"/>
    <n v="10"/>
    <d v="2020-03-21T00:00:00"/>
    <x v="22"/>
    <x v="5"/>
  </r>
  <r>
    <x v="0"/>
    <x v="0"/>
    <x v="1"/>
    <s v="2020"/>
    <n v="19476.900000000001"/>
    <n v="9840.94"/>
    <s v="Mar-20"/>
    <n v="1"/>
    <n v="7"/>
    <d v="2020-03-21T00:00:00"/>
    <x v="22"/>
    <x v="0"/>
  </r>
  <r>
    <x v="3"/>
    <x v="2"/>
    <x v="1"/>
    <s v="2020"/>
    <n v="5418.16"/>
    <n v="824.5"/>
    <s v="Mar-20"/>
    <n v="1"/>
    <n v="5"/>
    <d v="2020-03-21T00:00:00"/>
    <x v="22"/>
    <x v="2"/>
  </r>
  <r>
    <x v="1"/>
    <x v="5"/>
    <x v="1"/>
    <s v="2020"/>
    <n v="469"/>
    <n v="154.08000000000001"/>
    <s v="Mar-20"/>
    <n v="1"/>
    <n v="5"/>
    <d v="2020-03-21T00:00:00"/>
    <x v="22"/>
    <x v="5"/>
  </r>
  <r>
    <x v="1"/>
    <x v="1"/>
    <x v="1"/>
    <s v="2020"/>
    <n v="14279.04"/>
    <n v="3173.12"/>
    <s v="Mar-20"/>
    <n v="1"/>
    <n v="7"/>
    <d v="2020-03-22T00:00:00"/>
    <x v="22"/>
    <x v="1"/>
  </r>
  <r>
    <x v="3"/>
    <x v="4"/>
    <x v="1"/>
    <s v="2020"/>
    <n v="2847.77"/>
    <n v="1114.3399999999999"/>
    <s v="Mar-20"/>
    <n v="1"/>
    <n v="6"/>
    <d v="2020-03-22T00:00:00"/>
    <x v="22"/>
    <x v="4"/>
  </r>
  <r>
    <x v="2"/>
    <x v="0"/>
    <x v="1"/>
    <s v="2020"/>
    <n v="1514.87"/>
    <n v="494.34"/>
    <s v="Mar-20"/>
    <n v="1"/>
    <n v="2"/>
    <d v="2020-03-22T00:00:00"/>
    <x v="22"/>
    <x v="0"/>
  </r>
  <r>
    <x v="1"/>
    <x v="2"/>
    <x v="1"/>
    <s v="2020"/>
    <n v="28027.439999999999"/>
    <n v="9342.48"/>
    <s v="Mar-20"/>
    <n v="1"/>
    <n v="2"/>
    <d v="2020-03-22T00:00:00"/>
    <x v="22"/>
    <x v="2"/>
  </r>
  <r>
    <x v="1"/>
    <x v="0"/>
    <x v="1"/>
    <s v="2020"/>
    <n v="2375.8200000000002"/>
    <n v="290.38"/>
    <s v="Mar-20"/>
    <n v="1"/>
    <n v="4"/>
    <d v="2020-03-22T00:00:00"/>
    <x v="22"/>
    <x v="0"/>
  </r>
  <r>
    <x v="3"/>
    <x v="4"/>
    <x v="1"/>
    <s v="2020"/>
    <n v="5909.4"/>
    <n v="1116.2"/>
    <s v="Mar-20"/>
    <n v="1"/>
    <n v="7"/>
    <d v="2020-03-22T00:00:00"/>
    <x v="22"/>
    <x v="4"/>
  </r>
  <r>
    <x v="3"/>
    <x v="1"/>
    <x v="0"/>
    <s v="2020"/>
    <n v="4802.5600000000004"/>
    <n v="300.16000000000003"/>
    <s v="Mar-20"/>
    <n v="1"/>
    <n v="9"/>
    <d v="2020-03-22T00:00:00"/>
    <x v="22"/>
    <x v="1"/>
  </r>
  <r>
    <x v="0"/>
    <x v="0"/>
    <x v="0"/>
    <s v="2020"/>
    <n v="1688.4"/>
    <n v="187.6"/>
    <s v="Mar-20"/>
    <n v="1"/>
    <n v="8"/>
    <d v="2020-03-22T00:00:00"/>
    <x v="22"/>
    <x v="0"/>
  </r>
  <r>
    <x v="0"/>
    <x v="5"/>
    <x v="1"/>
    <s v="2020"/>
    <n v="4277.28"/>
    <n v="1891"/>
    <s v="Mar-20"/>
    <n v="1"/>
    <n v="7"/>
    <d v="2020-03-22T00:00:00"/>
    <x v="22"/>
    <x v="5"/>
  </r>
  <r>
    <x v="3"/>
    <x v="0"/>
    <x v="1"/>
    <s v="2020"/>
    <n v="6517.76"/>
    <n v="1059.1199999999999"/>
    <s v="Mar-20"/>
    <n v="1"/>
    <n v="1"/>
    <d v="2020-03-23T00:00:00"/>
    <x v="22"/>
    <x v="0"/>
  </r>
  <r>
    <x v="0"/>
    <x v="1"/>
    <x v="1"/>
    <s v="2020"/>
    <n v="20563.099999999999"/>
    <n v="2011.62"/>
    <s v="Mar-20"/>
    <n v="1"/>
    <n v="2"/>
    <d v="2020-03-23T00:00:00"/>
    <x v="22"/>
    <x v="1"/>
  </r>
  <r>
    <x v="3"/>
    <x v="2"/>
    <x v="0"/>
    <s v="2020"/>
    <n v="846.54"/>
    <n v="302.97000000000003"/>
    <s v="Mar-20"/>
    <n v="1"/>
    <n v="8"/>
    <d v="2020-03-23T00:00:00"/>
    <x v="22"/>
    <x v="2"/>
  </r>
  <r>
    <x v="3"/>
    <x v="2"/>
    <x v="0"/>
    <s v="2020"/>
    <n v="5314.77"/>
    <n v="1398.62"/>
    <s v="Mar-20"/>
    <n v="1"/>
    <n v="9"/>
    <d v="2020-03-23T00:00:00"/>
    <x v="22"/>
    <x v="2"/>
  </r>
  <r>
    <x v="0"/>
    <x v="4"/>
    <x v="1"/>
    <s v="2020"/>
    <n v="4952.6400000000003"/>
    <n v="566"/>
    <s v="Mar-20"/>
    <n v="1"/>
    <n v="5"/>
    <d v="2020-03-24T00:00:00"/>
    <x v="22"/>
    <x v="4"/>
  </r>
  <r>
    <x v="0"/>
    <x v="5"/>
    <x v="1"/>
    <s v="2020"/>
    <n v="2806.96"/>
    <n v="709.12"/>
    <s v="Mar-20"/>
    <n v="1"/>
    <n v="1"/>
    <d v="2020-03-24T00:00:00"/>
    <x v="22"/>
    <x v="5"/>
  </r>
  <r>
    <x v="3"/>
    <x v="0"/>
    <x v="0"/>
    <s v="2020"/>
    <n v="4703.3999999999996"/>
    <n v="2247.1999999999998"/>
    <s v="Mar-20"/>
    <n v="1"/>
    <n v="10"/>
    <d v="2020-03-24T00:00:00"/>
    <x v="22"/>
    <x v="0"/>
  </r>
  <r>
    <x v="0"/>
    <x v="2"/>
    <x v="0"/>
    <s v="2020"/>
    <n v="26198.34"/>
    <n v="4136.58"/>
    <s v="Mar-20"/>
    <n v="1"/>
    <n v="9"/>
    <d v="2020-03-24T00:00:00"/>
    <x v="22"/>
    <x v="2"/>
  </r>
  <r>
    <x v="2"/>
    <x v="4"/>
    <x v="0"/>
    <s v="2020"/>
    <n v="5282.28"/>
    <n v="2699.84"/>
    <s v="Mar-20"/>
    <n v="1"/>
    <n v="8"/>
    <d v="2020-03-24T00:00:00"/>
    <x v="22"/>
    <x v="4"/>
  </r>
  <r>
    <x v="3"/>
    <x v="0"/>
    <x v="0"/>
    <s v="2020"/>
    <n v="5957.64"/>
    <n v="2696.62"/>
    <s v="Mar-20"/>
    <n v="1"/>
    <n v="10"/>
    <d v="2020-03-24T00:00:00"/>
    <x v="22"/>
    <x v="0"/>
  </r>
  <r>
    <x v="0"/>
    <x v="1"/>
    <x v="0"/>
    <s v="2020"/>
    <n v="14512.2"/>
    <n v="5499.36"/>
    <s v="Mar-20"/>
    <n v="1"/>
    <n v="10"/>
    <d v="2020-03-24T00:00:00"/>
    <x v="22"/>
    <x v="1"/>
  </r>
  <r>
    <x v="1"/>
    <x v="2"/>
    <x v="0"/>
    <s v="2020"/>
    <n v="18229.36"/>
    <n v="6716.08"/>
    <s v="Mar-20"/>
    <n v="1"/>
    <n v="10"/>
    <d v="2020-03-24T00:00:00"/>
    <x v="22"/>
    <x v="2"/>
  </r>
  <r>
    <x v="1"/>
    <x v="0"/>
    <x v="1"/>
    <s v="2020"/>
    <n v="14134.32"/>
    <n v="-706.74"/>
    <s v="Mar-20"/>
    <n v="1"/>
    <n v="2"/>
    <d v="2020-03-24T00:00:00"/>
    <x v="22"/>
    <x v="0"/>
  </r>
  <r>
    <x v="0"/>
    <x v="3"/>
    <x v="1"/>
    <s v="2020"/>
    <n v="1005.67"/>
    <n v="222.31"/>
    <s v="Mar-20"/>
    <n v="1"/>
    <n v="7"/>
    <d v="2020-03-24T00:00:00"/>
    <x v="22"/>
    <x v="3"/>
  </r>
  <r>
    <x v="1"/>
    <x v="2"/>
    <x v="1"/>
    <s v="2020"/>
    <n v="1447.2"/>
    <n v="80.400000000000006"/>
    <s v="Mar-20"/>
    <n v="1"/>
    <n v="3"/>
    <d v="2020-03-24T00:00:00"/>
    <x v="22"/>
    <x v="2"/>
  </r>
  <r>
    <x v="1"/>
    <x v="2"/>
    <x v="1"/>
    <s v="2020"/>
    <n v="956.76"/>
    <n v="11.26"/>
    <s v="Mar-20"/>
    <n v="1"/>
    <n v="7"/>
    <d v="2020-03-24T00:00:00"/>
    <x v="22"/>
    <x v="2"/>
  </r>
  <r>
    <x v="0"/>
    <x v="0"/>
    <x v="1"/>
    <s v="2020"/>
    <n v="22426.240000000002"/>
    <n v="3083.6"/>
    <s v="Mar-20"/>
    <n v="1"/>
    <n v="7"/>
    <d v="2020-03-25T00:00:00"/>
    <x v="22"/>
    <x v="0"/>
  </r>
  <r>
    <x v="3"/>
    <x v="1"/>
    <x v="1"/>
    <s v="2020"/>
    <n v="2465.6"/>
    <n v="154.1"/>
    <s v="Mar-20"/>
    <n v="1"/>
    <n v="3"/>
    <d v="2020-03-25T00:00:00"/>
    <x v="22"/>
    <x v="1"/>
  </r>
  <r>
    <x v="3"/>
    <x v="5"/>
    <x v="0"/>
    <s v="2020"/>
    <n v="9356.9500000000007"/>
    <n v="5288.71"/>
    <s v="Mar-20"/>
    <n v="1"/>
    <n v="9"/>
    <d v="2020-03-25T00:00:00"/>
    <x v="22"/>
    <x v="5"/>
  </r>
  <r>
    <x v="1"/>
    <x v="1"/>
    <x v="1"/>
    <s v="2020"/>
    <n v="41092.44"/>
    <n v="8651"/>
    <s v="Mar-20"/>
    <n v="1"/>
    <n v="5"/>
    <d v="2020-03-25T00:00:00"/>
    <x v="22"/>
    <x v="1"/>
  </r>
  <r>
    <x v="3"/>
    <x v="4"/>
    <x v="1"/>
    <s v="2020"/>
    <n v="1089.42"/>
    <n v="-344.98"/>
    <s v="Mar-20"/>
    <n v="1"/>
    <n v="3"/>
    <d v="2020-03-25T00:00:00"/>
    <x v="22"/>
    <x v="4"/>
  </r>
  <r>
    <x v="3"/>
    <x v="3"/>
    <x v="1"/>
    <s v="2020"/>
    <n v="11105.92"/>
    <n v="2776.48"/>
    <s v="Mar-20"/>
    <n v="1"/>
    <n v="6"/>
    <d v="2020-03-25T00:00:00"/>
    <x v="22"/>
    <x v="3"/>
  </r>
  <r>
    <x v="3"/>
    <x v="0"/>
    <x v="1"/>
    <s v="2020"/>
    <n v="197.31"/>
    <n v="83.07"/>
    <s v="Mar-20"/>
    <n v="1"/>
    <n v="1"/>
    <d v="2020-03-25T00:00:00"/>
    <x v="22"/>
    <x v="0"/>
  </r>
  <r>
    <x v="3"/>
    <x v="2"/>
    <x v="0"/>
    <s v="2020"/>
    <n v="46895.71"/>
    <n v="24467.31"/>
    <s v="Mar-20"/>
    <n v="1"/>
    <n v="9"/>
    <d v="2020-03-26T00:00:00"/>
    <x v="22"/>
    <x v="2"/>
  </r>
  <r>
    <x v="3"/>
    <x v="2"/>
    <x v="0"/>
    <s v="2020"/>
    <n v="5028.3500000000004"/>
    <n v="2752.35"/>
    <s v="Mar-20"/>
    <n v="1"/>
    <n v="9"/>
    <d v="2020-03-26T00:00:00"/>
    <x v="22"/>
    <x v="2"/>
  </r>
  <r>
    <x v="0"/>
    <x v="2"/>
    <x v="1"/>
    <s v="2020"/>
    <n v="14035.43"/>
    <n v="5644.67"/>
    <s v="Mar-20"/>
    <n v="1"/>
    <n v="7"/>
    <d v="2020-03-26T00:00:00"/>
    <x v="22"/>
    <x v="2"/>
  </r>
  <r>
    <x v="3"/>
    <x v="1"/>
    <x v="1"/>
    <s v="2020"/>
    <n v="16433.759999999998"/>
    <n v="3560.62"/>
    <s v="Mar-20"/>
    <n v="1"/>
    <n v="7"/>
    <d v="2020-03-26T00:00:00"/>
    <x v="22"/>
    <x v="1"/>
  </r>
  <r>
    <x v="0"/>
    <x v="3"/>
    <x v="1"/>
    <s v="2020"/>
    <n v="6795.81"/>
    <n v="2793.84"/>
    <s v="Mar-20"/>
    <n v="1"/>
    <n v="3"/>
    <d v="2020-03-27T00:00:00"/>
    <x v="22"/>
    <x v="3"/>
  </r>
  <r>
    <x v="1"/>
    <x v="5"/>
    <x v="0"/>
    <s v="2020"/>
    <n v="7461.12"/>
    <n v="93.28"/>
    <s v="Mar-20"/>
    <n v="1"/>
    <n v="10"/>
    <d v="2020-03-27T00:00:00"/>
    <x v="22"/>
    <x v="5"/>
  </r>
  <r>
    <x v="3"/>
    <x v="2"/>
    <x v="0"/>
    <s v="2020"/>
    <n v="8833.9500000000007"/>
    <n v="4515.1499999999996"/>
    <s v="Mar-20"/>
    <n v="1"/>
    <n v="9"/>
    <d v="2020-03-27T00:00:00"/>
    <x v="22"/>
    <x v="2"/>
  </r>
  <r>
    <x v="0"/>
    <x v="3"/>
    <x v="0"/>
    <s v="2020"/>
    <n v="2026.08"/>
    <n v="177.27"/>
    <s v="Mar-20"/>
    <n v="1"/>
    <n v="10"/>
    <d v="2020-03-27T00:00:00"/>
    <x v="22"/>
    <x v="3"/>
  </r>
  <r>
    <x v="3"/>
    <x v="0"/>
    <x v="1"/>
    <s v="2020"/>
    <n v="17563.38"/>
    <n v="6612.1"/>
    <s v="Mar-20"/>
    <n v="1"/>
    <n v="7"/>
    <d v="2020-03-27T00:00:00"/>
    <x v="22"/>
    <x v="0"/>
  </r>
  <r>
    <x v="3"/>
    <x v="5"/>
    <x v="1"/>
    <s v="2020"/>
    <n v="4225.6899999999996"/>
    <n v="99.43"/>
    <s v="Mar-20"/>
    <n v="1"/>
    <n v="2"/>
    <d v="2020-03-27T00:00:00"/>
    <x v="22"/>
    <x v="5"/>
  </r>
  <r>
    <x v="2"/>
    <x v="2"/>
    <x v="0"/>
    <s v="2020"/>
    <n v="2822.04"/>
    <n v="282.20999999999998"/>
    <s v="Mar-20"/>
    <n v="1"/>
    <n v="8"/>
    <d v="2020-03-28T00:00:00"/>
    <x v="22"/>
    <x v="2"/>
  </r>
  <r>
    <x v="2"/>
    <x v="5"/>
    <x v="1"/>
    <s v="2020"/>
    <n v="4339.46"/>
    <n v="1273.54"/>
    <s v="Mar-20"/>
    <n v="1"/>
    <n v="1"/>
    <d v="2020-03-28T00:00:00"/>
    <x v="22"/>
    <x v="5"/>
  </r>
  <r>
    <x v="1"/>
    <x v="1"/>
    <x v="1"/>
    <s v="2020"/>
    <n v="2255.2199999999998"/>
    <n v="751.74"/>
    <s v="Mar-20"/>
    <n v="1"/>
    <n v="4"/>
    <d v="2020-03-28T00:00:00"/>
    <x v="22"/>
    <x v="1"/>
  </r>
  <r>
    <x v="1"/>
    <x v="0"/>
    <x v="0"/>
    <s v="2020"/>
    <n v="3017.01"/>
    <n v="539.88"/>
    <s v="Mar-20"/>
    <n v="1"/>
    <n v="9"/>
    <d v="2020-03-28T00:00:00"/>
    <x v="22"/>
    <x v="0"/>
  </r>
  <r>
    <x v="1"/>
    <x v="2"/>
    <x v="1"/>
    <s v="2020"/>
    <n v="13394.64"/>
    <n v="3683.54"/>
    <s v="Mar-20"/>
    <n v="1"/>
    <n v="7"/>
    <d v="2020-03-28T00:00:00"/>
    <x v="22"/>
    <x v="2"/>
  </r>
  <r>
    <x v="3"/>
    <x v="2"/>
    <x v="1"/>
    <s v="2020"/>
    <n v="616.4"/>
    <n v="147.4"/>
    <s v="Mar-20"/>
    <n v="1"/>
    <n v="2"/>
    <d v="2020-03-28T00:00:00"/>
    <x v="22"/>
    <x v="2"/>
  </r>
  <r>
    <x v="1"/>
    <x v="4"/>
    <x v="1"/>
    <s v="2020"/>
    <n v="1425.76"/>
    <n v="495.28"/>
    <s v="Mar-20"/>
    <n v="1"/>
    <n v="7"/>
    <d v="2020-03-28T00:00:00"/>
    <x v="22"/>
    <x v="4"/>
  </r>
  <r>
    <x v="3"/>
    <x v="3"/>
    <x v="1"/>
    <s v="2020"/>
    <n v="1336.65"/>
    <n v="196.95"/>
    <s v="Mar-20"/>
    <n v="1"/>
    <n v="3"/>
    <d v="2020-03-28T00:00:00"/>
    <x v="22"/>
    <x v="3"/>
  </r>
  <r>
    <x v="3"/>
    <x v="1"/>
    <x v="1"/>
    <s v="2020"/>
    <n v="8688.23"/>
    <n v="1097.48"/>
    <s v="Mar-20"/>
    <n v="1"/>
    <n v="4"/>
    <d v="2020-03-28T00:00:00"/>
    <x v="22"/>
    <x v="1"/>
  </r>
  <r>
    <x v="1"/>
    <x v="4"/>
    <x v="1"/>
    <s v="2020"/>
    <n v="3390.2"/>
    <n v="1621.4"/>
    <s v="Mar-20"/>
    <n v="1"/>
    <n v="6"/>
    <d v="2020-03-28T00:00:00"/>
    <x v="22"/>
    <x v="4"/>
  </r>
  <r>
    <x v="3"/>
    <x v="1"/>
    <x v="0"/>
    <s v="2020"/>
    <n v="10597.73"/>
    <n v="1896.43"/>
    <s v="Mar-20"/>
    <n v="1"/>
    <n v="10"/>
    <d v="2020-03-29T00:00:00"/>
    <x v="22"/>
    <x v="1"/>
  </r>
  <r>
    <x v="2"/>
    <x v="0"/>
    <x v="1"/>
    <s v="2020"/>
    <n v="4288"/>
    <n v="1072"/>
    <s v="Mar-20"/>
    <n v="1"/>
    <n v="6"/>
    <d v="2020-03-29T00:00:00"/>
    <x v="22"/>
    <x v="0"/>
  </r>
  <r>
    <x v="0"/>
    <x v="0"/>
    <x v="1"/>
    <s v="2020"/>
    <n v="21635.64"/>
    <n v="2884.74"/>
    <s v="Mar-20"/>
    <n v="1"/>
    <n v="6"/>
    <d v="2020-03-29T00:00:00"/>
    <x v="22"/>
    <x v="0"/>
  </r>
  <r>
    <x v="3"/>
    <x v="4"/>
    <x v="1"/>
    <s v="2020"/>
    <n v="5607.9"/>
    <n v="2617.02"/>
    <s v="Mar-20"/>
    <n v="1"/>
    <n v="6"/>
    <d v="2020-03-29T00:00:00"/>
    <x v="22"/>
    <x v="4"/>
  </r>
  <r>
    <x v="1"/>
    <x v="3"/>
    <x v="1"/>
    <s v="2020"/>
    <n v="1380.74"/>
    <n v="735.38"/>
    <s v="Mar-20"/>
    <n v="1"/>
    <n v="3"/>
    <d v="2020-03-29T00:00:00"/>
    <x v="22"/>
    <x v="3"/>
  </r>
  <r>
    <x v="1"/>
    <x v="0"/>
    <x v="1"/>
    <s v="2020"/>
    <n v="3406.95"/>
    <n v="1476.35"/>
    <s v="Mar-20"/>
    <n v="1"/>
    <n v="1"/>
    <d v="2020-03-29T00:00:00"/>
    <x v="22"/>
    <x v="0"/>
  </r>
  <r>
    <x v="3"/>
    <x v="1"/>
    <x v="1"/>
    <s v="2020"/>
    <n v="2058.2399999999998"/>
    <n v="977.67"/>
    <s v="Mar-20"/>
    <n v="1"/>
    <n v="6"/>
    <d v="2020-03-29T00:00:00"/>
    <x v="22"/>
    <x v="1"/>
  </r>
  <r>
    <x v="0"/>
    <x v="3"/>
    <x v="1"/>
    <s v="2020"/>
    <n v="37150.43"/>
    <n v="7268.55"/>
    <s v="Mar-20"/>
    <n v="1"/>
    <n v="1"/>
    <d v="2020-03-29T00:00:00"/>
    <x v="22"/>
    <x v="3"/>
  </r>
  <r>
    <x v="1"/>
    <x v="0"/>
    <x v="0"/>
    <s v="2020"/>
    <n v="8707.32"/>
    <n v="1924.76"/>
    <s v="Mar-20"/>
    <n v="1"/>
    <n v="9"/>
    <d v="2020-03-29T00:00:00"/>
    <x v="22"/>
    <x v="0"/>
  </r>
  <r>
    <x v="0"/>
    <x v="0"/>
    <x v="1"/>
    <s v="2020"/>
    <n v="3135.6"/>
    <n v="1358.76"/>
    <s v="Mar-20"/>
    <n v="1"/>
    <n v="5"/>
    <d v="2020-03-29T00:00:00"/>
    <x v="22"/>
    <x v="0"/>
  </r>
  <r>
    <x v="2"/>
    <x v="2"/>
    <x v="0"/>
    <s v="2020"/>
    <n v="4590.84"/>
    <n v="918.16"/>
    <s v="Mar-20"/>
    <n v="1"/>
    <n v="10"/>
    <d v="2020-03-29T00:00:00"/>
    <x v="22"/>
    <x v="2"/>
  </r>
  <r>
    <x v="0"/>
    <x v="4"/>
    <x v="1"/>
    <s v="2020"/>
    <n v="22262.76"/>
    <n v="2226.3000000000002"/>
    <s v="Mar-20"/>
    <n v="1"/>
    <n v="5"/>
    <d v="2020-03-29T00:00:00"/>
    <x v="22"/>
    <x v="4"/>
  </r>
  <r>
    <x v="3"/>
    <x v="1"/>
    <x v="0"/>
    <s v="2020"/>
    <n v="7933.07"/>
    <n v="2931.8"/>
    <s v="Mar-20"/>
    <n v="1"/>
    <n v="10"/>
    <d v="2020-03-29T00:00:00"/>
    <x v="22"/>
    <x v="1"/>
  </r>
  <r>
    <x v="3"/>
    <x v="2"/>
    <x v="1"/>
    <s v="2020"/>
    <n v="3793.54"/>
    <n v="1397.62"/>
    <s v="Mar-20"/>
    <n v="1"/>
    <n v="7"/>
    <d v="2020-03-30T00:00:00"/>
    <x v="22"/>
    <x v="2"/>
  </r>
  <r>
    <x v="1"/>
    <x v="2"/>
    <x v="1"/>
    <s v="2020"/>
    <n v="17561.240000000002"/>
    <n v="6108.26"/>
    <s v="Mar-20"/>
    <n v="1"/>
    <n v="4"/>
    <d v="2020-03-30T00:00:00"/>
    <x v="22"/>
    <x v="2"/>
  </r>
  <r>
    <x v="3"/>
    <x v="5"/>
    <x v="1"/>
    <s v="2020"/>
    <n v="2533.4"/>
    <n v="1129.01"/>
    <s v="Mar-20"/>
    <n v="1"/>
    <n v="7"/>
    <d v="2020-03-30T00:00:00"/>
    <x v="22"/>
    <x v="5"/>
  </r>
  <r>
    <x v="3"/>
    <x v="4"/>
    <x v="1"/>
    <s v="2020"/>
    <n v="2062.2600000000002"/>
    <n v="455.86"/>
    <s v="Mar-20"/>
    <n v="1"/>
    <n v="1"/>
    <d v="2020-03-30T00:00:00"/>
    <x v="22"/>
    <x v="4"/>
  </r>
  <r>
    <x v="3"/>
    <x v="0"/>
    <x v="1"/>
    <s v="2020"/>
    <n v="325.62"/>
    <n v="151.96"/>
    <s v="Mar-20"/>
    <n v="1"/>
    <n v="4"/>
    <d v="2020-03-30T00:00:00"/>
    <x v="22"/>
    <x v="0"/>
  </r>
  <r>
    <x v="0"/>
    <x v="0"/>
    <x v="0"/>
    <s v="2020"/>
    <n v="16930.900000000001"/>
    <n v="8732.7999999999993"/>
    <s v="Mar-20"/>
    <n v="1"/>
    <n v="9"/>
    <d v="2020-03-30T00:00:00"/>
    <x v="22"/>
    <x v="0"/>
  </r>
  <r>
    <x v="0"/>
    <x v="3"/>
    <x v="1"/>
    <s v="2020"/>
    <n v="15964.76"/>
    <n v="3817.66"/>
    <s v="Mar-20"/>
    <n v="1"/>
    <n v="5"/>
    <d v="2020-03-30T00:00:00"/>
    <x v="22"/>
    <x v="3"/>
  </r>
  <r>
    <x v="1"/>
    <x v="3"/>
    <x v="1"/>
    <s v="2020"/>
    <n v="2083.4299999999998"/>
    <n v="883.19"/>
    <s v="Mar-20"/>
    <n v="1"/>
    <n v="7"/>
    <d v="2020-03-30T00:00:00"/>
    <x v="22"/>
    <x v="3"/>
  </r>
  <r>
    <x v="0"/>
    <x v="0"/>
    <x v="1"/>
    <s v="2020"/>
    <n v="8506.32"/>
    <n v="2496.4"/>
    <s v="Mar-20"/>
    <n v="1"/>
    <n v="5"/>
    <d v="2020-03-30T00:00:00"/>
    <x v="22"/>
    <x v="0"/>
  </r>
  <r>
    <x v="3"/>
    <x v="4"/>
    <x v="0"/>
    <s v="2020"/>
    <n v="5618.62"/>
    <n v="1203.98"/>
    <s v="Mar-20"/>
    <n v="1"/>
    <n v="10"/>
    <d v="2020-03-30T00:00:00"/>
    <x v="22"/>
    <x v="4"/>
  </r>
  <r>
    <x v="3"/>
    <x v="1"/>
    <x v="0"/>
    <s v="2020"/>
    <n v="9184.36"/>
    <n v="3094.71"/>
    <s v="Mar-20"/>
    <n v="1"/>
    <n v="9"/>
    <d v="2020-03-31T00:00:00"/>
    <x v="22"/>
    <x v="1"/>
  </r>
  <r>
    <x v="0"/>
    <x v="1"/>
    <x v="1"/>
    <s v="2020"/>
    <n v="5855.8"/>
    <n v="3390.2"/>
    <s v="Mar-20"/>
    <n v="1"/>
    <n v="3"/>
    <d v="2020-03-31T00:00:00"/>
    <x v="22"/>
    <x v="1"/>
  </r>
  <r>
    <x v="3"/>
    <x v="1"/>
    <x v="0"/>
    <s v="2020"/>
    <n v="5680.26"/>
    <n v="2903.24"/>
    <s v="Mar-20"/>
    <n v="1"/>
    <n v="10"/>
    <d v="2020-03-31T00:00:00"/>
    <x v="22"/>
    <x v="1"/>
  </r>
  <r>
    <x v="0"/>
    <x v="0"/>
    <x v="1"/>
    <s v="2020"/>
    <n v="1349.38"/>
    <n v="355.1"/>
    <s v="Mar-20"/>
    <n v="1"/>
    <n v="3"/>
    <d v="2020-03-31T00:00:00"/>
    <x v="22"/>
    <x v="0"/>
  </r>
  <r>
    <x v="0"/>
    <x v="0"/>
    <x v="0"/>
    <s v="2020"/>
    <n v="33639.03"/>
    <n v="6727.81"/>
    <s v="Mar-20"/>
    <n v="1"/>
    <n v="9"/>
    <d v="2020-03-31T00:00:00"/>
    <x v="22"/>
    <x v="0"/>
  </r>
  <r>
    <x v="0"/>
    <x v="2"/>
    <x v="1"/>
    <s v="2020"/>
    <n v="8019.9"/>
    <n v="2785.86"/>
    <s v="Mar-20"/>
    <n v="1"/>
    <n v="3"/>
    <d v="2020-03-31T00:00:00"/>
    <x v="22"/>
    <x v="2"/>
  </r>
  <r>
    <x v="3"/>
    <x v="4"/>
    <x v="0"/>
    <s v="2020"/>
    <n v="155.44"/>
    <n v="5.83"/>
    <s v="Mar-20"/>
    <n v="1"/>
    <n v="8"/>
    <d v="2020-03-31T00:00:00"/>
    <x v="22"/>
    <x v="4"/>
  </r>
  <r>
    <x v="3"/>
    <x v="0"/>
    <x v="1"/>
    <s v="2020"/>
    <n v="3819"/>
    <n v="1246.2"/>
    <s v="Apr-20"/>
    <n v="1"/>
    <n v="1"/>
    <d v="2020-04-01T00:00:00"/>
    <x v="23"/>
    <x v="0"/>
  </r>
  <r>
    <x v="1"/>
    <x v="2"/>
    <x v="0"/>
    <s v="2020"/>
    <n v="6817.38"/>
    <n v="2445.39"/>
    <s v="Apr-20"/>
    <n v="1"/>
    <n v="9"/>
    <d v="2020-04-01T00:00:00"/>
    <x v="23"/>
    <x v="2"/>
  </r>
  <r>
    <x v="2"/>
    <x v="3"/>
    <x v="0"/>
    <s v="2020"/>
    <n v="14766.8"/>
    <n v="1554.4"/>
    <s v="Apr-20"/>
    <n v="1"/>
    <n v="10"/>
    <d v="2020-04-01T00:00:00"/>
    <x v="23"/>
    <x v="3"/>
  </r>
  <r>
    <x v="3"/>
    <x v="5"/>
    <x v="1"/>
    <s v="2020"/>
    <n v="7198.82"/>
    <n v="3334.19"/>
    <s v="Apr-20"/>
    <n v="1"/>
    <n v="2"/>
    <d v="2020-04-01T00:00:00"/>
    <x v="23"/>
    <x v="5"/>
  </r>
  <r>
    <x v="3"/>
    <x v="5"/>
    <x v="1"/>
    <s v="2020"/>
    <n v="31658.3"/>
    <n v="9635.1200000000008"/>
    <s v="Apr-20"/>
    <n v="1"/>
    <n v="7"/>
    <d v="2020-04-01T00:00:00"/>
    <x v="23"/>
    <x v="5"/>
  </r>
  <r>
    <x v="3"/>
    <x v="0"/>
    <x v="1"/>
    <s v="2020"/>
    <n v="3017.01"/>
    <n v="635.16"/>
    <s v="Apr-20"/>
    <n v="1"/>
    <n v="4"/>
    <d v="2020-04-01T00:00:00"/>
    <x v="23"/>
    <x v="0"/>
  </r>
  <r>
    <x v="0"/>
    <x v="2"/>
    <x v="1"/>
    <s v="2020"/>
    <n v="5949.6"/>
    <n v="1090.72"/>
    <s v="Apr-20"/>
    <n v="1"/>
    <n v="5"/>
    <d v="2020-04-01T00:00:00"/>
    <x v="23"/>
    <x v="2"/>
  </r>
  <r>
    <x v="3"/>
    <x v="3"/>
    <x v="1"/>
    <s v="2020"/>
    <n v="6681.78"/>
    <n v="3558.78"/>
    <s v="Apr-20"/>
    <n v="1"/>
    <n v="4"/>
    <d v="2020-04-01T00:00:00"/>
    <x v="23"/>
    <x v="3"/>
  </r>
  <r>
    <x v="3"/>
    <x v="2"/>
    <x v="1"/>
    <s v="2020"/>
    <n v="3497.4"/>
    <n v="233.16"/>
    <s v="Apr-20"/>
    <n v="1"/>
    <n v="5"/>
    <d v="2020-04-02T00:00:00"/>
    <x v="23"/>
    <x v="2"/>
  </r>
  <r>
    <x v="3"/>
    <x v="0"/>
    <x v="1"/>
    <s v="2020"/>
    <n v="9689.81"/>
    <n v="1263.8900000000001"/>
    <s v="Apr-20"/>
    <n v="1"/>
    <n v="5"/>
    <d v="2020-04-02T00:00:00"/>
    <x v="23"/>
    <x v="0"/>
  </r>
  <r>
    <x v="0"/>
    <x v="0"/>
    <x v="1"/>
    <s v="2020"/>
    <n v="7211.88"/>
    <n v="1254.24"/>
    <s v="Apr-20"/>
    <n v="1"/>
    <n v="3"/>
    <d v="2020-04-02T00:00:00"/>
    <x v="23"/>
    <x v="0"/>
  </r>
  <r>
    <x v="3"/>
    <x v="0"/>
    <x v="0"/>
    <s v="2020"/>
    <n v="3837.76"/>
    <n v="335.8"/>
    <s v="Apr-20"/>
    <n v="1"/>
    <n v="9"/>
    <d v="2020-04-02T00:00:00"/>
    <x v="23"/>
    <x v="0"/>
  </r>
  <r>
    <x v="3"/>
    <x v="3"/>
    <x v="1"/>
    <s v="2020"/>
    <n v="4962.0200000000004"/>
    <n v="647.22"/>
    <s v="Apr-20"/>
    <n v="1"/>
    <n v="3"/>
    <d v="2020-04-02T00:00:00"/>
    <x v="23"/>
    <x v="3"/>
  </r>
  <r>
    <x v="3"/>
    <x v="0"/>
    <x v="1"/>
    <s v="2020"/>
    <n v="7345.21"/>
    <n v="1623.67"/>
    <s v="Apr-20"/>
    <n v="1"/>
    <n v="5"/>
    <d v="2020-04-02T00:00:00"/>
    <x v="23"/>
    <x v="0"/>
  </r>
  <r>
    <x v="0"/>
    <x v="0"/>
    <x v="1"/>
    <s v="2020"/>
    <n v="10706.87"/>
    <n v="2909.48"/>
    <s v="Apr-20"/>
    <n v="1"/>
    <n v="2"/>
    <d v="2020-04-02T00:00:00"/>
    <x v="23"/>
    <x v="0"/>
  </r>
  <r>
    <x v="0"/>
    <x v="0"/>
    <x v="0"/>
    <s v="2020"/>
    <n v="2428.08"/>
    <n v="728.43"/>
    <s v="Apr-20"/>
    <n v="1"/>
    <n v="9"/>
    <d v="2020-04-02T00:00:00"/>
    <x v="23"/>
    <x v="0"/>
  </r>
  <r>
    <x v="1"/>
    <x v="0"/>
    <x v="0"/>
    <s v="2020"/>
    <n v="5233.24"/>
    <n v="2730.39"/>
    <s v="Apr-20"/>
    <n v="1"/>
    <n v="9"/>
    <d v="2020-04-02T00:00:00"/>
    <x v="23"/>
    <x v="0"/>
  </r>
  <r>
    <x v="1"/>
    <x v="5"/>
    <x v="1"/>
    <s v="2020"/>
    <n v="3666.24"/>
    <n v="501.68"/>
    <s v="Apr-20"/>
    <n v="1"/>
    <n v="1"/>
    <d v="2020-04-02T00:00:00"/>
    <x v="23"/>
    <x v="5"/>
  </r>
  <r>
    <x v="0"/>
    <x v="1"/>
    <x v="1"/>
    <s v="2020"/>
    <n v="11024.18"/>
    <n v="2436.94"/>
    <s v="Apr-20"/>
    <n v="1"/>
    <n v="7"/>
    <d v="2020-04-03T00:00:00"/>
    <x v="23"/>
    <x v="1"/>
  </r>
  <r>
    <x v="3"/>
    <x v="0"/>
    <x v="1"/>
    <s v="2020"/>
    <n v="7217.91"/>
    <n v="3769.36"/>
    <s v="Apr-20"/>
    <n v="1"/>
    <n v="1"/>
    <d v="2020-04-03T00:00:00"/>
    <x v="23"/>
    <x v="0"/>
  </r>
  <r>
    <x v="0"/>
    <x v="2"/>
    <x v="1"/>
    <s v="2020"/>
    <n v="5103.79"/>
    <n v="1164.97"/>
    <s v="Apr-20"/>
    <n v="1"/>
    <n v="5"/>
    <d v="2020-04-03T00:00:00"/>
    <x v="23"/>
    <x v="2"/>
  </r>
  <r>
    <x v="0"/>
    <x v="0"/>
    <x v="0"/>
    <s v="2020"/>
    <n v="11481.12"/>
    <n v="4464.88"/>
    <s v="Apr-20"/>
    <n v="1"/>
    <n v="9"/>
    <d v="2020-04-03T00:00:00"/>
    <x v="23"/>
    <x v="0"/>
  </r>
  <r>
    <x v="0"/>
    <x v="0"/>
    <x v="1"/>
    <s v="2020"/>
    <n v="2948.67"/>
    <n v="1179.48"/>
    <s v="Apr-20"/>
    <n v="1"/>
    <n v="2"/>
    <d v="2020-04-03T00:00:00"/>
    <x v="23"/>
    <x v="0"/>
  </r>
  <r>
    <x v="3"/>
    <x v="0"/>
    <x v="1"/>
    <s v="2020"/>
    <n v="20650.07"/>
    <n v="7531.23"/>
    <s v="Apr-20"/>
    <n v="1"/>
    <n v="3"/>
    <d v="2020-04-03T00:00:00"/>
    <x v="23"/>
    <x v="0"/>
  </r>
  <r>
    <x v="3"/>
    <x v="1"/>
    <x v="0"/>
    <s v="2020"/>
    <n v="28365.119999999999"/>
    <n v="8509.52"/>
    <s v="Apr-20"/>
    <n v="1"/>
    <n v="10"/>
    <d v="2020-04-03T00:00:00"/>
    <x v="23"/>
    <x v="1"/>
  </r>
  <r>
    <x v="3"/>
    <x v="2"/>
    <x v="1"/>
    <s v="2020"/>
    <n v="514.55999999999995"/>
    <n v="147.93"/>
    <s v="Apr-20"/>
    <n v="1"/>
    <n v="7"/>
    <d v="2020-04-03T00:00:00"/>
    <x v="23"/>
    <x v="2"/>
  </r>
  <r>
    <x v="3"/>
    <x v="0"/>
    <x v="0"/>
    <s v="2020"/>
    <n v="9586.36"/>
    <n v="-1506.4"/>
    <s v="Apr-20"/>
    <n v="1"/>
    <n v="10"/>
    <d v="2020-04-03T00:00:00"/>
    <x v="23"/>
    <x v="0"/>
  </r>
  <r>
    <x v="0"/>
    <x v="1"/>
    <x v="1"/>
    <s v="2020"/>
    <n v="6301.35"/>
    <n v="1591.89"/>
    <s v="Apr-20"/>
    <n v="1"/>
    <n v="2"/>
    <d v="2020-04-03T00:00:00"/>
    <x v="23"/>
    <x v="1"/>
  </r>
  <r>
    <x v="1"/>
    <x v="2"/>
    <x v="0"/>
    <s v="2020"/>
    <n v="7939.23"/>
    <n v="3624.43"/>
    <s v="Apr-20"/>
    <n v="1"/>
    <n v="9"/>
    <d v="2020-04-03T00:00:00"/>
    <x v="23"/>
    <x v="2"/>
  </r>
  <r>
    <x v="1"/>
    <x v="5"/>
    <x v="1"/>
    <s v="2020"/>
    <n v="14670.32"/>
    <n v="7016.24"/>
    <s v="Apr-20"/>
    <n v="1"/>
    <n v="1"/>
    <d v="2020-04-03T00:00:00"/>
    <x v="23"/>
    <x v="5"/>
  </r>
  <r>
    <x v="3"/>
    <x v="2"/>
    <x v="0"/>
    <s v="2020"/>
    <n v="936.93"/>
    <n v="122.21"/>
    <s v="Apr-20"/>
    <n v="1"/>
    <n v="10"/>
    <d v="2020-04-04T00:00:00"/>
    <x v="23"/>
    <x v="2"/>
  </r>
  <r>
    <x v="1"/>
    <x v="0"/>
    <x v="1"/>
    <s v="2020"/>
    <n v="3451.84"/>
    <n v="302.04000000000002"/>
    <s v="Apr-20"/>
    <n v="1"/>
    <n v="4"/>
    <d v="2020-04-04T00:00:00"/>
    <x v="23"/>
    <x v="0"/>
  </r>
  <r>
    <x v="1"/>
    <x v="3"/>
    <x v="0"/>
    <s v="2020"/>
    <n v="10998.72"/>
    <n v="3437.1"/>
    <s v="Apr-20"/>
    <n v="1"/>
    <n v="10"/>
    <d v="2020-04-04T00:00:00"/>
    <x v="23"/>
    <x v="3"/>
  </r>
  <r>
    <x v="0"/>
    <x v="3"/>
    <x v="1"/>
    <s v="2020"/>
    <n v="3849.82"/>
    <n v="1404.06"/>
    <s v="Apr-20"/>
    <n v="1"/>
    <n v="3"/>
    <d v="2020-04-04T00:00:00"/>
    <x v="23"/>
    <x v="3"/>
  </r>
  <r>
    <x v="1"/>
    <x v="0"/>
    <x v="0"/>
    <s v="2020"/>
    <n v="4302.74"/>
    <n v="1494.62"/>
    <s v="Apr-20"/>
    <n v="1"/>
    <n v="8"/>
    <d v="2020-04-04T00:00:00"/>
    <x v="23"/>
    <x v="0"/>
  </r>
  <r>
    <x v="0"/>
    <x v="4"/>
    <x v="1"/>
    <s v="2020"/>
    <n v="4715.46"/>
    <n v="1896.41"/>
    <s v="Apr-20"/>
    <n v="1"/>
    <n v="1"/>
    <d v="2020-04-04T00:00:00"/>
    <x v="23"/>
    <x v="4"/>
  </r>
  <r>
    <x v="3"/>
    <x v="1"/>
    <x v="0"/>
    <s v="2020"/>
    <n v="11170.57"/>
    <n v="3174.77"/>
    <s v="Apr-20"/>
    <n v="1"/>
    <n v="9"/>
    <d v="2020-04-04T00:00:00"/>
    <x v="23"/>
    <x v="1"/>
  </r>
  <r>
    <x v="1"/>
    <x v="1"/>
    <x v="0"/>
    <s v="2020"/>
    <n v="22945.83"/>
    <n v="8453.7199999999993"/>
    <s v="Apr-20"/>
    <n v="1"/>
    <n v="8"/>
    <d v="2020-04-04T00:00:00"/>
    <x v="23"/>
    <x v="1"/>
  </r>
  <r>
    <x v="1"/>
    <x v="1"/>
    <x v="1"/>
    <s v="2020"/>
    <n v="9515.67"/>
    <n v="3906.42"/>
    <s v="Apr-20"/>
    <n v="1"/>
    <n v="4"/>
    <d v="2020-04-04T00:00:00"/>
    <x v="23"/>
    <x v="1"/>
  </r>
  <r>
    <x v="3"/>
    <x v="2"/>
    <x v="1"/>
    <s v="2020"/>
    <n v="2475.9899999999998"/>
    <n v="1407.41"/>
    <s v="Apr-20"/>
    <n v="1"/>
    <n v="1"/>
    <d v="2020-04-04T00:00:00"/>
    <x v="23"/>
    <x v="2"/>
  </r>
  <r>
    <x v="3"/>
    <x v="2"/>
    <x v="1"/>
    <s v="2020"/>
    <n v="9038.2999999999993"/>
    <n v="1902.8"/>
    <s v="Apr-20"/>
    <n v="1"/>
    <n v="5"/>
    <d v="2020-04-04T00:00:00"/>
    <x v="23"/>
    <x v="2"/>
  </r>
  <r>
    <x v="3"/>
    <x v="3"/>
    <x v="0"/>
    <s v="2020"/>
    <n v="4506.42"/>
    <n v="1375.64"/>
    <s v="Apr-20"/>
    <n v="1"/>
    <n v="10"/>
    <d v="2020-04-04T00:00:00"/>
    <x v="23"/>
    <x v="3"/>
  </r>
  <r>
    <x v="3"/>
    <x v="2"/>
    <x v="1"/>
    <s v="2020"/>
    <n v="12017.12"/>
    <n v="4553.84"/>
    <s v="Apr-20"/>
    <n v="1"/>
    <n v="2"/>
    <d v="2020-04-05T00:00:00"/>
    <x v="23"/>
    <x v="2"/>
  </r>
  <r>
    <x v="0"/>
    <x v="0"/>
    <x v="1"/>
    <s v="2020"/>
    <n v="1591.92"/>
    <n v="300.72000000000003"/>
    <s v="Apr-20"/>
    <n v="1"/>
    <n v="1"/>
    <d v="2020-04-05T00:00:00"/>
    <x v="23"/>
    <x v="0"/>
  </r>
  <r>
    <x v="0"/>
    <x v="2"/>
    <x v="1"/>
    <s v="2020"/>
    <n v="4755.32"/>
    <n v="1790.22"/>
    <s v="Apr-20"/>
    <n v="1"/>
    <n v="3"/>
    <d v="2020-04-05T00:00:00"/>
    <x v="23"/>
    <x v="2"/>
  </r>
  <r>
    <x v="3"/>
    <x v="2"/>
    <x v="1"/>
    <s v="2020"/>
    <n v="9665.15"/>
    <n v="4097.1899999999996"/>
    <s v="Apr-20"/>
    <n v="1"/>
    <n v="5"/>
    <d v="2020-04-05T00:00:00"/>
    <x v="23"/>
    <x v="2"/>
  </r>
  <r>
    <x v="2"/>
    <x v="5"/>
    <x v="1"/>
    <s v="2020"/>
    <n v="3376.8"/>
    <n v="637.85"/>
    <s v="Apr-20"/>
    <n v="1"/>
    <n v="3"/>
    <d v="2020-04-05T00:00:00"/>
    <x v="23"/>
    <x v="5"/>
  </r>
  <r>
    <x v="3"/>
    <x v="0"/>
    <x v="1"/>
    <s v="2020"/>
    <n v="7152.92"/>
    <n v="841.48"/>
    <s v="Apr-20"/>
    <n v="1"/>
    <n v="3"/>
    <d v="2020-04-05T00:00:00"/>
    <x v="23"/>
    <x v="0"/>
  </r>
  <r>
    <x v="1"/>
    <x v="0"/>
    <x v="1"/>
    <s v="2020"/>
    <n v="7359.82"/>
    <n v="1919.96"/>
    <s v="Apr-20"/>
    <n v="1"/>
    <n v="4"/>
    <d v="2020-04-05T00:00:00"/>
    <x v="23"/>
    <x v="0"/>
  </r>
  <r>
    <x v="1"/>
    <x v="0"/>
    <x v="0"/>
    <s v="2020"/>
    <n v="29024.400000000001"/>
    <n v="12526.3"/>
    <s v="Apr-20"/>
    <n v="1"/>
    <n v="8"/>
    <d v="2020-04-05T00:00:00"/>
    <x v="23"/>
    <x v="0"/>
  </r>
  <r>
    <x v="3"/>
    <x v="1"/>
    <x v="1"/>
    <s v="2020"/>
    <n v="1273"/>
    <n v="214.36"/>
    <s v="Apr-20"/>
    <n v="1"/>
    <n v="2"/>
    <d v="2020-04-06T00:00:00"/>
    <x v="23"/>
    <x v="1"/>
  </r>
  <r>
    <x v="3"/>
    <x v="3"/>
    <x v="1"/>
    <s v="2020"/>
    <n v="14744.29"/>
    <n v="1442.37"/>
    <s v="Apr-20"/>
    <n v="1"/>
    <n v="2"/>
    <d v="2020-04-06T00:00:00"/>
    <x v="23"/>
    <x v="3"/>
  </r>
  <r>
    <x v="1"/>
    <x v="1"/>
    <x v="0"/>
    <s v="2020"/>
    <n v="8329.44"/>
    <n v="832.95"/>
    <s v="Apr-20"/>
    <n v="1"/>
    <n v="10"/>
    <d v="2020-04-06T00:00:00"/>
    <x v="23"/>
    <x v="1"/>
  </r>
  <r>
    <x v="0"/>
    <x v="2"/>
    <x v="0"/>
    <s v="2020"/>
    <n v="3691.7"/>
    <n v="1398.94"/>
    <s v="Apr-20"/>
    <n v="1"/>
    <n v="9"/>
    <d v="2020-04-06T00:00:00"/>
    <x v="23"/>
    <x v="2"/>
  </r>
  <r>
    <x v="0"/>
    <x v="4"/>
    <x v="0"/>
    <s v="2020"/>
    <n v="3649.09"/>
    <n v="1388.25"/>
    <s v="Apr-20"/>
    <n v="1"/>
    <n v="9"/>
    <d v="2020-04-06T00:00:00"/>
    <x v="23"/>
    <x v="4"/>
  </r>
  <r>
    <x v="0"/>
    <x v="1"/>
    <x v="1"/>
    <s v="2020"/>
    <n v="7145.55"/>
    <n v="3413.97"/>
    <s v="Apr-20"/>
    <n v="1"/>
    <n v="2"/>
    <d v="2020-04-06T00:00:00"/>
    <x v="23"/>
    <x v="1"/>
  </r>
  <r>
    <x v="3"/>
    <x v="3"/>
    <x v="1"/>
    <s v="2020"/>
    <n v="15803.62"/>
    <n v="2045.17"/>
    <s v="Apr-20"/>
    <n v="1"/>
    <n v="4"/>
    <d v="2020-04-06T00:00:00"/>
    <x v="23"/>
    <x v="3"/>
  </r>
  <r>
    <x v="3"/>
    <x v="1"/>
    <x v="1"/>
    <s v="2020"/>
    <n v="17312.8"/>
    <n v="6742.88"/>
    <s v="Apr-20"/>
    <n v="1"/>
    <n v="1"/>
    <d v="2020-04-06T00:00:00"/>
    <x v="23"/>
    <x v="1"/>
  </r>
  <r>
    <x v="0"/>
    <x v="2"/>
    <x v="1"/>
    <s v="2020"/>
    <n v="1537.65"/>
    <n v="358.78"/>
    <s v="Apr-20"/>
    <n v="1"/>
    <n v="4"/>
    <d v="2020-04-06T00:00:00"/>
    <x v="23"/>
    <x v="2"/>
  </r>
  <r>
    <x v="0"/>
    <x v="0"/>
    <x v="0"/>
    <s v="2020"/>
    <n v="21721.94"/>
    <n v="1888.86"/>
    <s v="Apr-20"/>
    <n v="1"/>
    <n v="9"/>
    <d v="2020-04-06T00:00:00"/>
    <x v="23"/>
    <x v="0"/>
  </r>
  <r>
    <x v="3"/>
    <x v="3"/>
    <x v="0"/>
    <s v="2020"/>
    <n v="838.3"/>
    <n v="100.22"/>
    <s v="Apr-20"/>
    <n v="1"/>
    <n v="10"/>
    <d v="2020-04-07T00:00:00"/>
    <x v="23"/>
    <x v="3"/>
  </r>
  <r>
    <x v="3"/>
    <x v="2"/>
    <x v="1"/>
    <s v="2020"/>
    <n v="2663.92"/>
    <n v="228.34"/>
    <s v="Apr-20"/>
    <n v="1"/>
    <n v="4"/>
    <d v="2020-04-07T00:00:00"/>
    <x v="23"/>
    <x v="2"/>
  </r>
  <r>
    <x v="1"/>
    <x v="1"/>
    <x v="0"/>
    <s v="2020"/>
    <n v="14596.35"/>
    <n v="3014.47"/>
    <s v="Apr-20"/>
    <n v="1"/>
    <n v="8"/>
    <d v="2020-04-07T00:00:00"/>
    <x v="23"/>
    <x v="1"/>
  </r>
  <r>
    <x v="0"/>
    <x v="2"/>
    <x v="0"/>
    <s v="2020"/>
    <n v="6838.02"/>
    <n v="1823.5"/>
    <s v="Apr-20"/>
    <n v="1"/>
    <n v="8"/>
    <d v="2020-04-07T00:00:00"/>
    <x v="23"/>
    <x v="2"/>
  </r>
  <r>
    <x v="1"/>
    <x v="3"/>
    <x v="0"/>
    <s v="2020"/>
    <n v="927.28"/>
    <n v="139.09"/>
    <s v="Apr-20"/>
    <n v="1"/>
    <n v="8"/>
    <d v="2020-04-07T00:00:00"/>
    <x v="23"/>
    <x v="3"/>
  </r>
  <r>
    <x v="3"/>
    <x v="1"/>
    <x v="1"/>
    <s v="2020"/>
    <n v="25607.4"/>
    <n v="-5487.3"/>
    <s v="Apr-20"/>
    <n v="1"/>
    <n v="2"/>
    <d v="2020-04-07T00:00:00"/>
    <x v="23"/>
    <x v="1"/>
  </r>
  <r>
    <x v="0"/>
    <x v="1"/>
    <x v="0"/>
    <s v="2020"/>
    <n v="3402.53"/>
    <n v="554.77"/>
    <s v="Apr-20"/>
    <n v="1"/>
    <n v="9"/>
    <d v="2020-04-07T00:00:00"/>
    <x v="23"/>
    <x v="1"/>
  </r>
  <r>
    <x v="0"/>
    <x v="1"/>
    <x v="0"/>
    <s v="2020"/>
    <n v="8954.5499999999993"/>
    <n v="4477.25"/>
    <s v="Apr-20"/>
    <n v="1"/>
    <n v="9"/>
    <d v="2020-04-07T00:00:00"/>
    <x v="23"/>
    <x v="1"/>
  </r>
  <r>
    <x v="3"/>
    <x v="0"/>
    <x v="1"/>
    <s v="2020"/>
    <n v="18808.580000000002"/>
    <n v="2969.77"/>
    <s v="Apr-20"/>
    <n v="1"/>
    <n v="4"/>
    <d v="2020-04-07T00:00:00"/>
    <x v="23"/>
    <x v="0"/>
  </r>
  <r>
    <x v="1"/>
    <x v="2"/>
    <x v="1"/>
    <s v="2020"/>
    <n v="1392.93"/>
    <n v="185.71"/>
    <s v="Apr-20"/>
    <n v="1"/>
    <n v="5"/>
    <d v="2020-04-07T00:00:00"/>
    <x v="23"/>
    <x v="2"/>
  </r>
  <r>
    <x v="3"/>
    <x v="3"/>
    <x v="1"/>
    <s v="2020"/>
    <n v="17631.05"/>
    <n v="5010.95"/>
    <s v="Apr-20"/>
    <n v="1"/>
    <n v="1"/>
    <d v="2020-04-07T00:00:00"/>
    <x v="23"/>
    <x v="3"/>
  </r>
  <r>
    <x v="0"/>
    <x v="0"/>
    <x v="0"/>
    <s v="2020"/>
    <n v="3742.62"/>
    <n v="393.96"/>
    <s v="Apr-20"/>
    <n v="1"/>
    <n v="10"/>
    <d v="2020-04-07T00:00:00"/>
    <x v="23"/>
    <x v="0"/>
  </r>
  <r>
    <x v="3"/>
    <x v="2"/>
    <x v="1"/>
    <s v="2020"/>
    <n v="578.88"/>
    <n v="43.4"/>
    <s v="Apr-20"/>
    <n v="1"/>
    <n v="2"/>
    <d v="2020-04-07T00:00:00"/>
    <x v="23"/>
    <x v="2"/>
  </r>
  <r>
    <x v="3"/>
    <x v="1"/>
    <x v="1"/>
    <s v="2020"/>
    <n v="888.42"/>
    <n v="0"/>
    <s v="Apr-20"/>
    <n v="1"/>
    <n v="5"/>
    <d v="2020-04-08T00:00:00"/>
    <x v="23"/>
    <x v="1"/>
  </r>
  <r>
    <x v="3"/>
    <x v="1"/>
    <x v="0"/>
    <s v="2020"/>
    <n v="1149.72"/>
    <n v="268.26"/>
    <s v="Apr-20"/>
    <n v="1"/>
    <n v="10"/>
    <d v="2020-04-08T00:00:00"/>
    <x v="23"/>
    <x v="1"/>
  </r>
  <r>
    <x v="0"/>
    <x v="3"/>
    <x v="0"/>
    <s v="2020"/>
    <n v="1023.22"/>
    <n v="244.68"/>
    <s v="Apr-20"/>
    <n v="1"/>
    <n v="10"/>
    <d v="2020-04-08T00:00:00"/>
    <x v="23"/>
    <x v="3"/>
  </r>
  <r>
    <x v="0"/>
    <x v="2"/>
    <x v="1"/>
    <s v="2020"/>
    <n v="6801.84"/>
    <n v="3174.2"/>
    <s v="Apr-20"/>
    <n v="1"/>
    <n v="1"/>
    <d v="2020-04-09T00:00:00"/>
    <x v="23"/>
    <x v="2"/>
  </r>
  <r>
    <x v="3"/>
    <x v="2"/>
    <x v="1"/>
    <s v="2020"/>
    <n v="1023.22"/>
    <n v="278.05"/>
    <s v="Apr-20"/>
    <n v="1"/>
    <n v="1"/>
    <d v="2020-04-09T00:00:00"/>
    <x v="23"/>
    <x v="2"/>
  </r>
  <r>
    <x v="0"/>
    <x v="3"/>
    <x v="1"/>
    <s v="2020"/>
    <n v="1366.8"/>
    <n v="144.72"/>
    <s v="Apr-20"/>
    <n v="1"/>
    <n v="4"/>
    <d v="2020-04-09T00:00:00"/>
    <x v="23"/>
    <x v="3"/>
  </r>
  <r>
    <x v="0"/>
    <x v="2"/>
    <x v="1"/>
    <s v="2020"/>
    <n v="2062.2600000000002"/>
    <n v="-137.47999999999999"/>
    <s v="Apr-20"/>
    <n v="1"/>
    <n v="7"/>
    <d v="2020-04-09T00:00:00"/>
    <x v="23"/>
    <x v="2"/>
  </r>
  <r>
    <x v="3"/>
    <x v="0"/>
    <x v="1"/>
    <s v="2020"/>
    <n v="6697.32"/>
    <n v="2678.9"/>
    <s v="Apr-20"/>
    <n v="1"/>
    <n v="3"/>
    <d v="2020-04-09T00:00:00"/>
    <x v="23"/>
    <x v="0"/>
  </r>
  <r>
    <x v="3"/>
    <x v="2"/>
    <x v="0"/>
    <s v="2020"/>
    <n v="916.89"/>
    <n v="194.16"/>
    <s v="Apr-20"/>
    <n v="1"/>
    <n v="10"/>
    <d v="2020-04-09T00:00:00"/>
    <x v="23"/>
    <x v="2"/>
  </r>
  <r>
    <x v="0"/>
    <x v="2"/>
    <x v="1"/>
    <s v="2020"/>
    <n v="1447.2"/>
    <n v="385.92"/>
    <s v="Apr-20"/>
    <n v="1"/>
    <n v="1"/>
    <d v="2020-04-10T00:00:00"/>
    <x v="23"/>
    <x v="2"/>
  </r>
  <r>
    <x v="0"/>
    <x v="4"/>
    <x v="0"/>
    <s v="2020"/>
    <n v="8529.1"/>
    <n v="4040.1"/>
    <s v="Apr-20"/>
    <n v="1"/>
    <n v="10"/>
    <d v="2020-04-10T00:00:00"/>
    <x v="23"/>
    <x v="4"/>
  </r>
  <r>
    <x v="3"/>
    <x v="2"/>
    <x v="1"/>
    <s v="2020"/>
    <n v="21450.720000000001"/>
    <n v="7927.44"/>
    <s v="Apr-20"/>
    <n v="1"/>
    <n v="5"/>
    <d v="2020-04-10T00:00:00"/>
    <x v="23"/>
    <x v="2"/>
  </r>
  <r>
    <x v="3"/>
    <x v="3"/>
    <x v="0"/>
    <s v="2020"/>
    <n v="3593.61"/>
    <n v="1054.6400000000001"/>
    <s v="Apr-20"/>
    <n v="1"/>
    <n v="9"/>
    <d v="2020-04-10T00:00:00"/>
    <x v="23"/>
    <x v="3"/>
  </r>
  <r>
    <x v="3"/>
    <x v="0"/>
    <x v="0"/>
    <s v="2020"/>
    <n v="1528.94"/>
    <n v="109.2"/>
    <s v="Apr-20"/>
    <n v="1"/>
    <n v="9"/>
    <d v="2020-04-10T00:00:00"/>
    <x v="23"/>
    <x v="0"/>
  </r>
  <r>
    <x v="0"/>
    <x v="3"/>
    <x v="0"/>
    <s v="2020"/>
    <n v="536"/>
    <n v="-33.5"/>
    <s v="Apr-20"/>
    <n v="1"/>
    <n v="10"/>
    <d v="2020-04-10T00:00:00"/>
    <x v="23"/>
    <x v="3"/>
  </r>
  <r>
    <x v="1"/>
    <x v="4"/>
    <x v="1"/>
    <s v="2020"/>
    <n v="9172.0300000000007"/>
    <n v="3888.11"/>
    <s v="Apr-20"/>
    <n v="1"/>
    <n v="2"/>
    <d v="2020-04-10T00:00:00"/>
    <x v="23"/>
    <x v="4"/>
  </r>
  <r>
    <x v="3"/>
    <x v="2"/>
    <x v="1"/>
    <s v="2020"/>
    <n v="13893.12"/>
    <n v="2624.24"/>
    <s v="Apr-20"/>
    <n v="1"/>
    <n v="1"/>
    <d v="2020-04-10T00:00:00"/>
    <x v="23"/>
    <x v="2"/>
  </r>
  <r>
    <x v="3"/>
    <x v="5"/>
    <x v="1"/>
    <s v="2020"/>
    <n v="17813.96"/>
    <n v="3485.36"/>
    <s v="Apr-20"/>
    <n v="1"/>
    <n v="3"/>
    <d v="2020-04-10T00:00:00"/>
    <x v="23"/>
    <x v="5"/>
  </r>
  <r>
    <x v="0"/>
    <x v="3"/>
    <x v="0"/>
    <s v="2020"/>
    <n v="5522.94"/>
    <n v="2101.13"/>
    <s v="Apr-20"/>
    <n v="1"/>
    <n v="9"/>
    <d v="2020-04-10T00:00:00"/>
    <x v="23"/>
    <x v="3"/>
  </r>
  <r>
    <x v="2"/>
    <x v="0"/>
    <x v="1"/>
    <s v="2020"/>
    <n v="187.6"/>
    <n v="24.12"/>
    <s v="Apr-20"/>
    <n v="1"/>
    <n v="3"/>
    <d v="2020-04-11T00:00:00"/>
    <x v="23"/>
    <x v="0"/>
  </r>
  <r>
    <x v="1"/>
    <x v="0"/>
    <x v="1"/>
    <s v="2020"/>
    <n v="1451.22"/>
    <n v="519.36"/>
    <s v="Apr-20"/>
    <n v="1"/>
    <n v="4"/>
    <d v="2020-04-11T00:00:00"/>
    <x v="23"/>
    <x v="0"/>
  </r>
  <r>
    <x v="1"/>
    <x v="2"/>
    <x v="0"/>
    <s v="2020"/>
    <n v="10535.75"/>
    <n v="5329.85"/>
    <s v="Apr-20"/>
    <n v="1"/>
    <n v="9"/>
    <d v="2020-04-11T00:00:00"/>
    <x v="23"/>
    <x v="2"/>
  </r>
  <r>
    <x v="0"/>
    <x v="1"/>
    <x v="1"/>
    <s v="2020"/>
    <n v="4068.24"/>
    <n v="1813.02"/>
    <s v="Apr-20"/>
    <n v="1"/>
    <n v="2"/>
    <d v="2020-04-11T00:00:00"/>
    <x v="23"/>
    <x v="1"/>
  </r>
  <r>
    <x v="0"/>
    <x v="2"/>
    <x v="1"/>
    <s v="2020"/>
    <n v="9165.6"/>
    <n v="2412"/>
    <s v="Apr-20"/>
    <n v="1"/>
    <n v="4"/>
    <d v="2020-04-11T00:00:00"/>
    <x v="23"/>
    <x v="2"/>
  </r>
  <r>
    <x v="3"/>
    <x v="4"/>
    <x v="1"/>
    <s v="2020"/>
    <n v="1707.43"/>
    <n v="426.86"/>
    <s v="Apr-20"/>
    <n v="1"/>
    <n v="3"/>
    <d v="2020-04-11T00:00:00"/>
    <x v="23"/>
    <x v="4"/>
  </r>
  <r>
    <x v="3"/>
    <x v="5"/>
    <x v="1"/>
    <s v="2020"/>
    <n v="7026.96"/>
    <n v="2062.2600000000002"/>
    <s v="Apr-20"/>
    <n v="1"/>
    <n v="2"/>
    <d v="2020-04-11T00:00:00"/>
    <x v="23"/>
    <x v="5"/>
  </r>
  <r>
    <x v="0"/>
    <x v="0"/>
    <x v="1"/>
    <s v="2020"/>
    <n v="4956.66"/>
    <n v="275.33999999999997"/>
    <s v="Apr-20"/>
    <n v="1"/>
    <n v="7"/>
    <d v="2020-04-11T00:00:00"/>
    <x v="23"/>
    <x v="0"/>
  </r>
  <r>
    <x v="0"/>
    <x v="2"/>
    <x v="1"/>
    <s v="2020"/>
    <n v="6801.84"/>
    <n v="3476.5"/>
    <s v="Apr-20"/>
    <n v="1"/>
    <n v="3"/>
    <d v="2020-04-11T00:00:00"/>
    <x v="23"/>
    <x v="2"/>
  </r>
  <r>
    <x v="2"/>
    <x v="3"/>
    <x v="0"/>
    <s v="2020"/>
    <n v="13326.3"/>
    <n v="2665.26"/>
    <s v="Apr-20"/>
    <n v="1"/>
    <n v="9"/>
    <d v="2020-04-12T00:00:00"/>
    <x v="23"/>
    <x v="3"/>
  </r>
  <r>
    <x v="1"/>
    <x v="0"/>
    <x v="0"/>
    <s v="2020"/>
    <n v="6028.39"/>
    <n v="524.23"/>
    <s v="Apr-20"/>
    <n v="1"/>
    <n v="10"/>
    <d v="2020-04-12T00:00:00"/>
    <x v="23"/>
    <x v="0"/>
  </r>
  <r>
    <x v="3"/>
    <x v="3"/>
    <x v="1"/>
    <s v="2020"/>
    <n v="1782.2"/>
    <n v="281.39999999999998"/>
    <s v="Apr-20"/>
    <n v="1"/>
    <n v="7"/>
    <d v="2020-04-12T00:00:00"/>
    <x v="23"/>
    <x v="3"/>
  </r>
  <r>
    <x v="3"/>
    <x v="5"/>
    <x v="1"/>
    <s v="2020"/>
    <n v="1907.83"/>
    <n v="830.47"/>
    <s v="Apr-20"/>
    <n v="1"/>
    <n v="3"/>
    <d v="2020-04-12T00:00:00"/>
    <x v="23"/>
    <x v="5"/>
  </r>
  <r>
    <x v="0"/>
    <x v="2"/>
    <x v="1"/>
    <s v="2020"/>
    <n v="2221.39"/>
    <n v="1005.47"/>
    <s v="Apr-20"/>
    <n v="1"/>
    <n v="6"/>
    <d v="2020-04-12T00:00:00"/>
    <x v="23"/>
    <x v="2"/>
  </r>
  <r>
    <x v="0"/>
    <x v="0"/>
    <x v="1"/>
    <s v="2020"/>
    <n v="25931.01"/>
    <n v="8734.67"/>
    <s v="Apr-20"/>
    <n v="1"/>
    <n v="5"/>
    <d v="2020-04-12T00:00:00"/>
    <x v="23"/>
    <x v="0"/>
  </r>
  <r>
    <x v="2"/>
    <x v="2"/>
    <x v="1"/>
    <s v="2020"/>
    <n v="967.75"/>
    <n v="115.71"/>
    <s v="Apr-20"/>
    <n v="1"/>
    <n v="1"/>
    <d v="2020-04-12T00:00:00"/>
    <x v="23"/>
    <x v="2"/>
  </r>
  <r>
    <x v="3"/>
    <x v="3"/>
    <x v="0"/>
    <s v="2020"/>
    <n v="4288"/>
    <n v="1286.4000000000001"/>
    <s v="Apr-20"/>
    <n v="1"/>
    <n v="10"/>
    <d v="2020-04-12T00:00:00"/>
    <x v="23"/>
    <x v="3"/>
  </r>
  <r>
    <x v="2"/>
    <x v="5"/>
    <x v="1"/>
    <s v="2020"/>
    <n v="12735.36"/>
    <n v="5094.16"/>
    <s v="Apr-20"/>
    <n v="1"/>
    <n v="2"/>
    <d v="2020-04-13T00:00:00"/>
    <x v="23"/>
    <x v="5"/>
  </r>
  <r>
    <x v="1"/>
    <x v="0"/>
    <x v="0"/>
    <s v="2020"/>
    <n v="615.05999999999995"/>
    <n v="36.18"/>
    <s v="Apr-20"/>
    <n v="1"/>
    <n v="8"/>
    <d v="2020-04-13T00:00:00"/>
    <x v="23"/>
    <x v="0"/>
  </r>
  <r>
    <x v="0"/>
    <x v="1"/>
    <x v="1"/>
    <s v="2020"/>
    <n v="1350.72"/>
    <n v="219.52"/>
    <s v="Apr-20"/>
    <n v="1"/>
    <n v="2"/>
    <d v="2020-04-13T00:00:00"/>
    <x v="23"/>
    <x v="1"/>
  </r>
  <r>
    <x v="0"/>
    <x v="4"/>
    <x v="1"/>
    <s v="2020"/>
    <n v="1719.76"/>
    <n v="747.72"/>
    <s v="Apr-20"/>
    <n v="1"/>
    <n v="3"/>
    <d v="2020-04-13T00:00:00"/>
    <x v="23"/>
    <x v="4"/>
  </r>
  <r>
    <x v="3"/>
    <x v="4"/>
    <x v="0"/>
    <s v="2020"/>
    <n v="5375.01"/>
    <n v="642.66999999999996"/>
    <s v="Apr-20"/>
    <n v="1"/>
    <n v="9"/>
    <d v="2020-04-13T00:00:00"/>
    <x v="23"/>
    <x v="4"/>
  </r>
  <r>
    <x v="1"/>
    <x v="2"/>
    <x v="0"/>
    <s v="2020"/>
    <n v="11940.74"/>
    <n v="4524.9399999999996"/>
    <s v="Apr-20"/>
    <n v="1"/>
    <n v="10"/>
    <d v="2020-04-14T00:00:00"/>
    <x v="23"/>
    <x v="2"/>
  </r>
  <r>
    <x v="3"/>
    <x v="2"/>
    <x v="1"/>
    <s v="2020"/>
    <n v="2460.2399999999998"/>
    <n v="984.09"/>
    <s v="Apr-20"/>
    <n v="1"/>
    <n v="3"/>
    <d v="2020-04-14T00:00:00"/>
    <x v="23"/>
    <x v="2"/>
  </r>
  <r>
    <x v="0"/>
    <x v="0"/>
    <x v="1"/>
    <s v="2020"/>
    <n v="37247.980000000003"/>
    <n v="18820.060000000001"/>
    <s v="Apr-20"/>
    <n v="1"/>
    <n v="5"/>
    <d v="2020-04-14T00:00:00"/>
    <x v="23"/>
    <x v="0"/>
  </r>
  <r>
    <x v="3"/>
    <x v="1"/>
    <x v="1"/>
    <s v="2020"/>
    <n v="10094.89"/>
    <n v="4037.95"/>
    <s v="Apr-20"/>
    <n v="1"/>
    <n v="4"/>
    <d v="2020-04-14T00:00:00"/>
    <x v="23"/>
    <x v="1"/>
  </r>
  <r>
    <x v="2"/>
    <x v="5"/>
    <x v="0"/>
    <s v="2020"/>
    <n v="3173.12"/>
    <n v="79.319999999999993"/>
    <s v="Apr-20"/>
    <n v="1"/>
    <n v="8"/>
    <d v="2020-04-14T00:00:00"/>
    <x v="23"/>
    <x v="5"/>
  </r>
  <r>
    <x v="0"/>
    <x v="3"/>
    <x v="1"/>
    <s v="2020"/>
    <n v="22761.24"/>
    <n v="5750.2"/>
    <s v="Apr-20"/>
    <n v="1"/>
    <n v="3"/>
    <d v="2020-04-14T00:00:00"/>
    <x v="23"/>
    <x v="3"/>
  </r>
  <r>
    <x v="3"/>
    <x v="0"/>
    <x v="1"/>
    <s v="2020"/>
    <n v="15225.08"/>
    <n v="5609.24"/>
    <s v="Apr-20"/>
    <n v="1"/>
    <n v="3"/>
    <d v="2020-04-14T00:00:00"/>
    <x v="23"/>
    <x v="0"/>
  </r>
  <r>
    <x v="3"/>
    <x v="5"/>
    <x v="1"/>
    <s v="2020"/>
    <n v="3227.05"/>
    <n v="1087"/>
    <s v="Apr-20"/>
    <n v="1"/>
    <n v="3"/>
    <d v="2020-04-14T00:00:00"/>
    <x v="23"/>
    <x v="5"/>
  </r>
  <r>
    <x v="1"/>
    <x v="0"/>
    <x v="1"/>
    <s v="2020"/>
    <n v="2379.84"/>
    <n v="148.74"/>
    <s v="Apr-20"/>
    <n v="1"/>
    <n v="2"/>
    <d v="2020-04-14T00:00:00"/>
    <x v="23"/>
    <x v="0"/>
  </r>
  <r>
    <x v="3"/>
    <x v="1"/>
    <x v="1"/>
    <s v="2020"/>
    <n v="3462.56"/>
    <n v="1262.8"/>
    <s v="Apr-20"/>
    <n v="1"/>
    <n v="1"/>
    <d v="2020-04-14T00:00:00"/>
    <x v="23"/>
    <x v="1"/>
  </r>
  <r>
    <x v="0"/>
    <x v="4"/>
    <x v="0"/>
    <s v="2020"/>
    <n v="1269.78"/>
    <n v="276.04000000000002"/>
    <s v="Apr-20"/>
    <n v="1"/>
    <n v="10"/>
    <d v="2020-04-14T00:00:00"/>
    <x v="23"/>
    <x v="4"/>
  </r>
  <r>
    <x v="3"/>
    <x v="0"/>
    <x v="1"/>
    <s v="2020"/>
    <n v="13314.24"/>
    <n v="3106.64"/>
    <s v="Apr-20"/>
    <n v="1"/>
    <n v="6"/>
    <d v="2020-04-15T00:00:00"/>
    <x v="23"/>
    <x v="0"/>
  </r>
  <r>
    <x v="3"/>
    <x v="0"/>
    <x v="0"/>
    <s v="2020"/>
    <n v="2188.2199999999998"/>
    <n v="285.42"/>
    <s v="Apr-20"/>
    <n v="1"/>
    <n v="9"/>
    <d v="2020-04-15T00:00:00"/>
    <x v="23"/>
    <x v="0"/>
  </r>
  <r>
    <x v="0"/>
    <x v="1"/>
    <x v="1"/>
    <s v="2020"/>
    <n v="21820.560000000001"/>
    <n v="5217.96"/>
    <s v="Apr-20"/>
    <n v="1"/>
    <n v="4"/>
    <d v="2020-04-15T00:00:00"/>
    <x v="23"/>
    <x v="1"/>
  </r>
  <r>
    <x v="0"/>
    <x v="2"/>
    <x v="0"/>
    <s v="2020"/>
    <n v="6003.2"/>
    <n v="-343.04"/>
    <s v="Apr-20"/>
    <n v="1"/>
    <n v="8"/>
    <d v="2020-04-15T00:00:00"/>
    <x v="23"/>
    <x v="2"/>
  </r>
  <r>
    <x v="1"/>
    <x v="3"/>
    <x v="1"/>
    <s v="2020"/>
    <n v="830.8"/>
    <n v="228.45"/>
    <s v="Apr-20"/>
    <n v="1"/>
    <n v="4"/>
    <d v="2020-04-15T00:00:00"/>
    <x v="23"/>
    <x v="3"/>
  </r>
  <r>
    <x v="3"/>
    <x v="4"/>
    <x v="1"/>
    <s v="2020"/>
    <n v="1257.46"/>
    <n v="601.41999999999996"/>
    <s v="Apr-20"/>
    <n v="1"/>
    <n v="1"/>
    <d v="2020-04-15T00:00:00"/>
    <x v="23"/>
    <x v="4"/>
  </r>
  <r>
    <x v="3"/>
    <x v="3"/>
    <x v="1"/>
    <s v="2020"/>
    <n v="7095.3"/>
    <n v="354.75"/>
    <s v="Apr-20"/>
    <n v="1"/>
    <n v="2"/>
    <d v="2020-04-15T00:00:00"/>
    <x v="23"/>
    <x v="3"/>
  </r>
  <r>
    <x v="0"/>
    <x v="0"/>
    <x v="1"/>
    <s v="2020"/>
    <n v="38902.879999999997"/>
    <n v="21703.68"/>
    <s v="Apr-20"/>
    <n v="1"/>
    <n v="5"/>
    <d v="2020-04-16T00:00:00"/>
    <x v="23"/>
    <x v="0"/>
  </r>
  <r>
    <x v="0"/>
    <x v="2"/>
    <x v="1"/>
    <s v="2020"/>
    <n v="5837.31"/>
    <n v="2093.8200000000002"/>
    <s v="Apr-20"/>
    <n v="1"/>
    <n v="3"/>
    <d v="2020-04-16T00:00:00"/>
    <x v="23"/>
    <x v="2"/>
  </r>
  <r>
    <x v="3"/>
    <x v="5"/>
    <x v="0"/>
    <s v="2020"/>
    <n v="7313.38"/>
    <n v="2694.4"/>
    <s v="Apr-20"/>
    <n v="1"/>
    <n v="10"/>
    <d v="2020-04-16T00:00:00"/>
    <x v="23"/>
    <x v="5"/>
  </r>
  <r>
    <x v="3"/>
    <x v="0"/>
    <x v="1"/>
    <s v="2020"/>
    <n v="7375.02"/>
    <n v="1475.02"/>
    <s v="Apr-20"/>
    <n v="1"/>
    <n v="6"/>
    <d v="2020-04-16T00:00:00"/>
    <x v="23"/>
    <x v="0"/>
  </r>
  <r>
    <x v="3"/>
    <x v="1"/>
    <x v="0"/>
    <s v="2020"/>
    <n v="2151.37"/>
    <n v="883.19"/>
    <s v="Apr-20"/>
    <n v="1"/>
    <n v="8"/>
    <d v="2020-04-16T00:00:00"/>
    <x v="23"/>
    <x v="1"/>
  </r>
  <r>
    <x v="0"/>
    <x v="1"/>
    <x v="1"/>
    <s v="2020"/>
    <n v="1017.06"/>
    <n v="287.41000000000003"/>
    <s v="Apr-20"/>
    <n v="1"/>
    <n v="1"/>
    <d v="2020-04-17T00:00:00"/>
    <x v="23"/>
    <x v="1"/>
  </r>
  <r>
    <x v="1"/>
    <x v="2"/>
    <x v="1"/>
    <s v="2020"/>
    <n v="3384.04"/>
    <n v="1839.16"/>
    <s v="Apr-20"/>
    <n v="1"/>
    <n v="1"/>
    <d v="2020-04-17T00:00:00"/>
    <x v="23"/>
    <x v="2"/>
  </r>
  <r>
    <x v="0"/>
    <x v="3"/>
    <x v="0"/>
    <s v="2020"/>
    <n v="22379.34"/>
    <n v="3533.58"/>
    <s v="Apr-20"/>
    <n v="1"/>
    <n v="10"/>
    <d v="2020-04-17T00:00:00"/>
    <x v="23"/>
    <x v="3"/>
  </r>
  <r>
    <x v="0"/>
    <x v="0"/>
    <x v="1"/>
    <s v="2020"/>
    <n v="12029.85"/>
    <n v="3545.65"/>
    <s v="Apr-20"/>
    <n v="1"/>
    <n v="6"/>
    <d v="2020-04-17T00:00:00"/>
    <x v="23"/>
    <x v="0"/>
  </r>
  <r>
    <x v="0"/>
    <x v="1"/>
    <x v="1"/>
    <s v="2020"/>
    <n v="12901.25"/>
    <n v="6590.82"/>
    <s v="Apr-20"/>
    <n v="1"/>
    <n v="2"/>
    <d v="2020-04-17T00:00:00"/>
    <x v="23"/>
    <x v="1"/>
  </r>
  <r>
    <x v="0"/>
    <x v="5"/>
    <x v="1"/>
    <s v="2020"/>
    <n v="7091.28"/>
    <n v="472.76"/>
    <s v="Apr-20"/>
    <n v="1"/>
    <n v="3"/>
    <d v="2020-04-17T00:00:00"/>
    <x v="23"/>
    <x v="5"/>
  </r>
  <r>
    <x v="0"/>
    <x v="0"/>
    <x v="1"/>
    <s v="2020"/>
    <n v="223.11"/>
    <n v="29.75"/>
    <s v="Apr-20"/>
    <n v="1"/>
    <n v="5"/>
    <d v="2020-04-17T00:00:00"/>
    <x v="23"/>
    <x v="0"/>
  </r>
  <r>
    <x v="1"/>
    <x v="0"/>
    <x v="1"/>
    <s v="2020"/>
    <n v="11227.86"/>
    <n v="623.77"/>
    <s v="Apr-20"/>
    <n v="1"/>
    <n v="1"/>
    <d v="2020-04-17T00:00:00"/>
    <x v="23"/>
    <x v="0"/>
  </r>
  <r>
    <x v="3"/>
    <x v="2"/>
    <x v="1"/>
    <s v="2020"/>
    <n v="10401.75"/>
    <n v="3698.4"/>
    <s v="Apr-20"/>
    <n v="1"/>
    <n v="3"/>
    <d v="2020-04-18T00:00:00"/>
    <x v="23"/>
    <x v="2"/>
  </r>
  <r>
    <x v="2"/>
    <x v="5"/>
    <x v="1"/>
    <s v="2020"/>
    <n v="20026.3"/>
    <n v="-4291.3500000000004"/>
    <s v="Apr-20"/>
    <n v="1"/>
    <n v="1"/>
    <d v="2020-04-18T00:00:00"/>
    <x v="23"/>
    <x v="5"/>
  </r>
  <r>
    <x v="3"/>
    <x v="1"/>
    <x v="1"/>
    <s v="2020"/>
    <n v="16307.13"/>
    <n v="4806.34"/>
    <s v="Apr-20"/>
    <n v="1"/>
    <n v="1"/>
    <d v="2020-04-18T00:00:00"/>
    <x v="23"/>
    <x v="1"/>
  </r>
  <r>
    <x v="3"/>
    <x v="4"/>
    <x v="1"/>
    <s v="2020"/>
    <n v="2366.98"/>
    <n v="720.4"/>
    <s v="Apr-20"/>
    <n v="1"/>
    <n v="3"/>
    <d v="2020-04-18T00:00:00"/>
    <x v="23"/>
    <x v="4"/>
  </r>
  <r>
    <x v="3"/>
    <x v="2"/>
    <x v="1"/>
    <s v="2020"/>
    <n v="470.34"/>
    <n v="120.2"/>
    <s v="Apr-20"/>
    <n v="1"/>
    <n v="7"/>
    <d v="2020-04-18T00:00:00"/>
    <x v="23"/>
    <x v="2"/>
  </r>
  <r>
    <x v="2"/>
    <x v="0"/>
    <x v="1"/>
    <s v="2020"/>
    <n v="25014.45"/>
    <n v="11059"/>
    <s v="Apr-20"/>
    <n v="1"/>
    <n v="6"/>
    <d v="2020-04-18T00:00:00"/>
    <x v="23"/>
    <x v="0"/>
  </r>
  <r>
    <x v="0"/>
    <x v="3"/>
    <x v="1"/>
    <s v="2020"/>
    <n v="5639.39"/>
    <n v="2790.01"/>
    <s v="Apr-20"/>
    <n v="1"/>
    <n v="3"/>
    <d v="2020-04-18T00:00:00"/>
    <x v="23"/>
    <x v="3"/>
  </r>
  <r>
    <x v="0"/>
    <x v="3"/>
    <x v="1"/>
    <s v="2020"/>
    <n v="10878.12"/>
    <n v="3505.16"/>
    <s v="Apr-20"/>
    <n v="1"/>
    <n v="1"/>
    <d v="2020-04-18T00:00:00"/>
    <x v="23"/>
    <x v="3"/>
  </r>
  <r>
    <x v="3"/>
    <x v="0"/>
    <x v="1"/>
    <s v="2020"/>
    <n v="4824"/>
    <n v="0"/>
    <s v="Apr-20"/>
    <n v="1"/>
    <n v="3"/>
    <d v="2020-04-18T00:00:00"/>
    <x v="23"/>
    <x v="0"/>
  </r>
  <r>
    <x v="3"/>
    <x v="5"/>
    <x v="1"/>
    <s v="2020"/>
    <n v="11372.58"/>
    <n v="5191.83"/>
    <s v="Apr-20"/>
    <n v="1"/>
    <n v="7"/>
    <d v="2020-04-19T00:00:00"/>
    <x v="23"/>
    <x v="5"/>
  </r>
  <r>
    <x v="0"/>
    <x v="4"/>
    <x v="1"/>
    <s v="2020"/>
    <n v="6644.79"/>
    <n v="3177.97"/>
    <s v="Apr-20"/>
    <n v="1"/>
    <n v="3"/>
    <d v="2020-04-19T00:00:00"/>
    <x v="23"/>
    <x v="4"/>
  </r>
  <r>
    <x v="3"/>
    <x v="0"/>
    <x v="0"/>
    <s v="2020"/>
    <n v="2428.08"/>
    <n v="698.07"/>
    <s v="Apr-20"/>
    <n v="1"/>
    <n v="10"/>
    <d v="2020-04-19T00:00:00"/>
    <x v="23"/>
    <x v="0"/>
  </r>
  <r>
    <x v="3"/>
    <x v="2"/>
    <x v="0"/>
    <s v="2020"/>
    <n v="6209.56"/>
    <n v="-266.12"/>
    <s v="Apr-20"/>
    <n v="1"/>
    <n v="9"/>
    <d v="2020-04-19T00:00:00"/>
    <x v="23"/>
    <x v="2"/>
  </r>
  <r>
    <x v="2"/>
    <x v="1"/>
    <x v="1"/>
    <s v="2020"/>
    <n v="4807.92"/>
    <n v="2142.67"/>
    <s v="Apr-20"/>
    <n v="1"/>
    <n v="6"/>
    <d v="2020-04-19T00:00:00"/>
    <x v="23"/>
    <x v="1"/>
  </r>
  <r>
    <x v="3"/>
    <x v="3"/>
    <x v="0"/>
    <s v="2020"/>
    <n v="2363.7600000000002"/>
    <n v="-472.74"/>
    <s v="Apr-20"/>
    <n v="1"/>
    <n v="10"/>
    <d v="2020-04-20T00:00:00"/>
    <x v="23"/>
    <x v="3"/>
  </r>
  <r>
    <x v="0"/>
    <x v="0"/>
    <x v="1"/>
    <s v="2020"/>
    <n v="10651.39"/>
    <n v="5209.93"/>
    <s v="Apr-20"/>
    <n v="1"/>
    <n v="3"/>
    <d v="2020-04-20T00:00:00"/>
    <x v="23"/>
    <x v="0"/>
  </r>
  <r>
    <x v="1"/>
    <x v="2"/>
    <x v="0"/>
    <s v="2020"/>
    <n v="35384.04"/>
    <n v="12187.86"/>
    <s v="Apr-20"/>
    <n v="1"/>
    <n v="10"/>
    <d v="2020-04-20T00:00:00"/>
    <x v="23"/>
    <x v="2"/>
  </r>
  <r>
    <x v="3"/>
    <x v="0"/>
    <x v="0"/>
    <s v="2020"/>
    <n v="14104.84"/>
    <n v="6384.28"/>
    <s v="Apr-20"/>
    <n v="1"/>
    <n v="9"/>
    <d v="2020-04-20T00:00:00"/>
    <x v="23"/>
    <x v="0"/>
  </r>
  <r>
    <x v="1"/>
    <x v="2"/>
    <x v="1"/>
    <s v="2020"/>
    <n v="1350.72"/>
    <n v="300.16000000000003"/>
    <s v="Apr-20"/>
    <n v="1"/>
    <n v="6"/>
    <d v="2020-04-20T00:00:00"/>
    <x v="23"/>
    <x v="2"/>
  </r>
  <r>
    <x v="0"/>
    <x v="4"/>
    <x v="1"/>
    <s v="2020"/>
    <n v="841.52"/>
    <n v="168.3"/>
    <s v="Apr-20"/>
    <n v="1"/>
    <n v="4"/>
    <d v="2020-04-20T00:00:00"/>
    <x v="23"/>
    <x v="4"/>
  </r>
  <r>
    <x v="3"/>
    <x v="0"/>
    <x v="1"/>
    <s v="2020"/>
    <n v="5820.96"/>
    <n v="-218.28"/>
    <s v="Apr-20"/>
    <n v="1"/>
    <n v="5"/>
    <d v="2020-04-20T00:00:00"/>
    <x v="23"/>
    <x v="0"/>
  </r>
  <r>
    <x v="3"/>
    <x v="3"/>
    <x v="1"/>
    <s v="2020"/>
    <n v="14300.48"/>
    <n v="7305.68"/>
    <s v="Apr-20"/>
    <n v="1"/>
    <n v="2"/>
    <d v="2020-04-20T00:00:00"/>
    <x v="23"/>
    <x v="3"/>
  </r>
  <r>
    <x v="1"/>
    <x v="0"/>
    <x v="0"/>
    <s v="2020"/>
    <n v="14812.69"/>
    <n v="7144.93"/>
    <s v="Apr-20"/>
    <n v="1"/>
    <n v="8"/>
    <d v="2020-04-20T00:00:00"/>
    <x v="23"/>
    <x v="0"/>
  </r>
  <r>
    <x v="1"/>
    <x v="0"/>
    <x v="1"/>
    <s v="2020"/>
    <n v="1156.0899999999999"/>
    <n v="271.99"/>
    <s v="Apr-20"/>
    <n v="1"/>
    <n v="6"/>
    <d v="2020-04-21T00:00:00"/>
    <x v="23"/>
    <x v="0"/>
  </r>
  <r>
    <x v="1"/>
    <x v="2"/>
    <x v="0"/>
    <s v="2020"/>
    <n v="11143.44"/>
    <n v="5819.38"/>
    <s v="Apr-20"/>
    <n v="1"/>
    <n v="8"/>
    <d v="2020-04-21T00:00:00"/>
    <x v="23"/>
    <x v="2"/>
  </r>
  <r>
    <x v="2"/>
    <x v="0"/>
    <x v="0"/>
    <s v="2020"/>
    <n v="28799.279999999999"/>
    <n v="11519.68"/>
    <s v="Apr-20"/>
    <n v="1"/>
    <n v="9"/>
    <d v="2020-04-21T00:00:00"/>
    <x v="23"/>
    <x v="0"/>
  </r>
  <r>
    <x v="2"/>
    <x v="1"/>
    <x v="0"/>
    <s v="2020"/>
    <n v="8950.1299999999992"/>
    <n v="680.99"/>
    <s v="Apr-20"/>
    <n v="1"/>
    <n v="10"/>
    <d v="2020-04-21T00:00:00"/>
    <x v="23"/>
    <x v="1"/>
  </r>
  <r>
    <x v="2"/>
    <x v="1"/>
    <x v="1"/>
    <s v="2020"/>
    <n v="13087.11"/>
    <n v="2309.4899999999998"/>
    <s v="Apr-20"/>
    <n v="1"/>
    <n v="4"/>
    <d v="2020-04-21T00:00:00"/>
    <x v="23"/>
    <x v="1"/>
  </r>
  <r>
    <x v="1"/>
    <x v="0"/>
    <x v="1"/>
    <s v="2020"/>
    <n v="4299.72"/>
    <n v="758.77"/>
    <s v="Apr-20"/>
    <n v="1"/>
    <n v="7"/>
    <d v="2020-04-22T00:00:00"/>
    <x v="23"/>
    <x v="0"/>
  </r>
  <r>
    <x v="0"/>
    <x v="1"/>
    <x v="1"/>
    <s v="2020"/>
    <n v="1845.85"/>
    <n v="971.49"/>
    <s v="Apr-20"/>
    <n v="1"/>
    <n v="7"/>
    <d v="2020-04-22T00:00:00"/>
    <x v="23"/>
    <x v="1"/>
  </r>
  <r>
    <x v="0"/>
    <x v="0"/>
    <x v="1"/>
    <s v="2020"/>
    <n v="4764.7700000000004"/>
    <n v="2330.59"/>
    <s v="Apr-20"/>
    <n v="1"/>
    <n v="1"/>
    <d v="2020-04-22T00:00:00"/>
    <x v="23"/>
    <x v="0"/>
  </r>
  <r>
    <x v="3"/>
    <x v="3"/>
    <x v="1"/>
    <s v="2020"/>
    <n v="6731.09"/>
    <n v="1536.46"/>
    <s v="Apr-20"/>
    <n v="1"/>
    <n v="6"/>
    <d v="2020-04-22T00:00:00"/>
    <x v="23"/>
    <x v="3"/>
  </r>
  <r>
    <x v="3"/>
    <x v="4"/>
    <x v="1"/>
    <s v="2020"/>
    <n v="20877.2"/>
    <n v="9889.2000000000007"/>
    <s v="Apr-20"/>
    <n v="1"/>
    <n v="6"/>
    <d v="2020-04-22T00:00:00"/>
    <x v="23"/>
    <x v="4"/>
  </r>
  <r>
    <x v="0"/>
    <x v="1"/>
    <x v="0"/>
    <s v="2020"/>
    <n v="1627.3"/>
    <n v="336.1"/>
    <s v="Apr-20"/>
    <n v="1"/>
    <n v="8"/>
    <d v="2020-04-22T00:00:00"/>
    <x v="23"/>
    <x v="1"/>
  </r>
  <r>
    <x v="0"/>
    <x v="0"/>
    <x v="0"/>
    <s v="2020"/>
    <n v="7030.98"/>
    <n v="-234.36"/>
    <s v="Apr-20"/>
    <n v="1"/>
    <n v="8"/>
    <d v="2020-04-22T00:00:00"/>
    <x v="23"/>
    <x v="0"/>
  </r>
  <r>
    <x v="3"/>
    <x v="2"/>
    <x v="0"/>
    <s v="2020"/>
    <n v="221.9"/>
    <n v="91.65"/>
    <s v="Apr-20"/>
    <n v="1"/>
    <n v="10"/>
    <d v="2020-04-22T00:00:00"/>
    <x v="23"/>
    <x v="2"/>
  </r>
  <r>
    <x v="3"/>
    <x v="4"/>
    <x v="0"/>
    <s v="2020"/>
    <n v="2038.14"/>
    <n v="294.39999999999998"/>
    <s v="Apr-20"/>
    <n v="1"/>
    <n v="9"/>
    <d v="2020-04-23T00:00:00"/>
    <x v="23"/>
    <x v="4"/>
  </r>
  <r>
    <x v="3"/>
    <x v="3"/>
    <x v="1"/>
    <s v="2020"/>
    <n v="3644.8"/>
    <n v="-91.12"/>
    <s v="Apr-20"/>
    <n v="1"/>
    <n v="6"/>
    <d v="2020-04-23T00:00:00"/>
    <x v="23"/>
    <x v="3"/>
  </r>
  <r>
    <x v="1"/>
    <x v="1"/>
    <x v="1"/>
    <s v="2020"/>
    <n v="20303.68"/>
    <n v="5837.32"/>
    <s v="Apr-20"/>
    <n v="1"/>
    <n v="2"/>
    <d v="2020-04-23T00:00:00"/>
    <x v="23"/>
    <x v="1"/>
  </r>
  <r>
    <x v="1"/>
    <x v="5"/>
    <x v="1"/>
    <s v="2020"/>
    <n v="4614.62"/>
    <n v="1214.3800000000001"/>
    <s v="Apr-20"/>
    <n v="1"/>
    <n v="4"/>
    <d v="2020-04-23T00:00:00"/>
    <x v="23"/>
    <x v="5"/>
  </r>
  <r>
    <x v="0"/>
    <x v="0"/>
    <x v="0"/>
    <s v="2020"/>
    <n v="3479.31"/>
    <n v="1894.29"/>
    <s v="Apr-20"/>
    <n v="1"/>
    <n v="8"/>
    <d v="2020-04-23T00:00:00"/>
    <x v="23"/>
    <x v="0"/>
  </r>
  <r>
    <x v="0"/>
    <x v="4"/>
    <x v="0"/>
    <s v="2020"/>
    <n v="986.24"/>
    <n v="246.56"/>
    <s v="Apr-20"/>
    <n v="1"/>
    <n v="8"/>
    <d v="2020-04-23T00:00:00"/>
    <x v="23"/>
    <x v="4"/>
  </r>
  <r>
    <x v="2"/>
    <x v="0"/>
    <x v="1"/>
    <s v="2020"/>
    <n v="4470.57"/>
    <n v="1472.67"/>
    <s v="Apr-20"/>
    <n v="1"/>
    <n v="4"/>
    <d v="2020-04-23T00:00:00"/>
    <x v="23"/>
    <x v="0"/>
  </r>
  <r>
    <x v="0"/>
    <x v="3"/>
    <x v="0"/>
    <s v="2020"/>
    <n v="6669.18"/>
    <n v="2741.76"/>
    <s v="Apr-20"/>
    <n v="1"/>
    <n v="10"/>
    <d v="2020-04-23T00:00:00"/>
    <x v="23"/>
    <x v="3"/>
  </r>
  <r>
    <x v="3"/>
    <x v="5"/>
    <x v="1"/>
    <s v="2020"/>
    <n v="1947.69"/>
    <n v="779.07"/>
    <s v="Apr-20"/>
    <n v="1"/>
    <n v="2"/>
    <d v="2020-04-23T00:00:00"/>
    <x v="23"/>
    <x v="5"/>
  </r>
  <r>
    <x v="0"/>
    <x v="1"/>
    <x v="1"/>
    <s v="2020"/>
    <n v="1553.33"/>
    <n v="742.87"/>
    <s v="Apr-20"/>
    <n v="1"/>
    <n v="6"/>
    <d v="2020-04-23T00:00:00"/>
    <x v="23"/>
    <x v="1"/>
  </r>
  <r>
    <x v="0"/>
    <x v="1"/>
    <x v="0"/>
    <s v="2020"/>
    <n v="4795.59"/>
    <n v="1980.79"/>
    <s v="Apr-20"/>
    <n v="1"/>
    <n v="9"/>
    <d v="2020-04-23T00:00:00"/>
    <x v="23"/>
    <x v="1"/>
  </r>
  <r>
    <x v="3"/>
    <x v="2"/>
    <x v="1"/>
    <s v="2020"/>
    <n v="8937.7999999999993"/>
    <n v="4177.45"/>
    <s v="Apr-20"/>
    <n v="1"/>
    <n v="7"/>
    <d v="2020-04-23T00:00:00"/>
    <x v="23"/>
    <x v="2"/>
  </r>
  <r>
    <x v="3"/>
    <x v="1"/>
    <x v="0"/>
    <s v="2020"/>
    <n v="26782.58"/>
    <n v="3784.48"/>
    <s v="Apr-20"/>
    <n v="1"/>
    <n v="8"/>
    <d v="2020-04-23T00:00:00"/>
    <x v="23"/>
    <x v="1"/>
  </r>
  <r>
    <x v="0"/>
    <x v="5"/>
    <x v="1"/>
    <s v="2020"/>
    <n v="5128.45"/>
    <n v="2062.5300000000002"/>
    <s v="Apr-20"/>
    <n v="1"/>
    <n v="2"/>
    <d v="2020-04-23T00:00:00"/>
    <x v="23"/>
    <x v="5"/>
  </r>
  <r>
    <x v="3"/>
    <x v="1"/>
    <x v="1"/>
    <s v="2020"/>
    <n v="26554.78"/>
    <n v="12019.56"/>
    <s v="Apr-20"/>
    <n v="1"/>
    <n v="6"/>
    <d v="2020-04-24T00:00:00"/>
    <x v="23"/>
    <x v="1"/>
  </r>
  <r>
    <x v="3"/>
    <x v="1"/>
    <x v="1"/>
    <s v="2020"/>
    <n v="33355.279999999999"/>
    <n v="7624.08"/>
    <s v="Apr-20"/>
    <n v="1"/>
    <n v="7"/>
    <d v="2020-04-24T00:00:00"/>
    <x v="23"/>
    <x v="1"/>
  </r>
  <r>
    <x v="0"/>
    <x v="2"/>
    <x v="0"/>
    <s v="2020"/>
    <n v="4009.28"/>
    <n v="200.46"/>
    <s v="Apr-20"/>
    <n v="1"/>
    <n v="9"/>
    <d v="2020-04-24T00:00:00"/>
    <x v="23"/>
    <x v="2"/>
  </r>
  <r>
    <x v="0"/>
    <x v="3"/>
    <x v="1"/>
    <s v="2020"/>
    <n v="12470.04"/>
    <n v="831.32"/>
    <s v="Apr-20"/>
    <n v="1"/>
    <n v="1"/>
    <d v="2020-04-24T00:00:00"/>
    <x v="23"/>
    <x v="3"/>
  </r>
  <r>
    <x v="3"/>
    <x v="3"/>
    <x v="1"/>
    <s v="2020"/>
    <n v="10737.69"/>
    <n v="4901.99"/>
    <s v="Apr-20"/>
    <n v="1"/>
    <n v="7"/>
    <d v="2020-04-24T00:00:00"/>
    <x v="23"/>
    <x v="3"/>
  </r>
  <r>
    <x v="3"/>
    <x v="2"/>
    <x v="0"/>
    <s v="2020"/>
    <n v="16803.599999999999"/>
    <n v="9197.76"/>
    <s v="Apr-20"/>
    <n v="1"/>
    <n v="9"/>
    <d v="2020-04-24T00:00:00"/>
    <x v="23"/>
    <x v="2"/>
  </r>
  <r>
    <x v="0"/>
    <x v="3"/>
    <x v="1"/>
    <s v="2020"/>
    <n v="2953.36"/>
    <n v="-36.92"/>
    <s v="Apr-20"/>
    <n v="1"/>
    <n v="2"/>
    <d v="2020-04-24T00:00:00"/>
    <x v="23"/>
    <x v="3"/>
  </r>
  <r>
    <x v="0"/>
    <x v="3"/>
    <x v="0"/>
    <s v="2020"/>
    <n v="21080.880000000001"/>
    <n v="3666.24"/>
    <s v="Apr-20"/>
    <n v="1"/>
    <n v="9"/>
    <d v="2020-04-25T00:00:00"/>
    <x v="23"/>
    <x v="3"/>
  </r>
  <r>
    <x v="1"/>
    <x v="1"/>
    <x v="1"/>
    <s v="2020"/>
    <n v="7179.72"/>
    <n v="1889.4"/>
    <s v="Apr-20"/>
    <n v="1"/>
    <n v="6"/>
    <d v="2020-04-25T00:00:00"/>
    <x v="23"/>
    <x v="1"/>
  </r>
  <r>
    <x v="3"/>
    <x v="2"/>
    <x v="1"/>
    <s v="2020"/>
    <n v="5969.7"/>
    <n v="2255.2199999999998"/>
    <s v="Apr-20"/>
    <n v="1"/>
    <n v="5"/>
    <d v="2020-04-25T00:00:00"/>
    <x v="23"/>
    <x v="2"/>
  </r>
  <r>
    <x v="1"/>
    <x v="0"/>
    <x v="1"/>
    <s v="2020"/>
    <n v="7935.48"/>
    <n v="2116.1"/>
    <s v="Apr-20"/>
    <n v="1"/>
    <n v="4"/>
    <d v="2020-04-25T00:00:00"/>
    <x v="23"/>
    <x v="0"/>
  </r>
  <r>
    <x v="3"/>
    <x v="2"/>
    <x v="1"/>
    <s v="2020"/>
    <n v="1273"/>
    <n v="536"/>
    <s v="Apr-20"/>
    <n v="1"/>
    <n v="2"/>
    <d v="2020-04-25T00:00:00"/>
    <x v="23"/>
    <x v="2"/>
  </r>
  <r>
    <x v="0"/>
    <x v="3"/>
    <x v="1"/>
    <s v="2020"/>
    <n v="16349.34"/>
    <n v="1634.94"/>
    <s v="Apr-20"/>
    <n v="1"/>
    <n v="6"/>
    <d v="2020-04-25T00:00:00"/>
    <x v="23"/>
    <x v="3"/>
  </r>
  <r>
    <x v="2"/>
    <x v="0"/>
    <x v="1"/>
    <s v="2020"/>
    <n v="3787.17"/>
    <n v="1076.3499999999999"/>
    <s v="Apr-20"/>
    <n v="1"/>
    <n v="3"/>
    <d v="2020-04-25T00:00:00"/>
    <x v="23"/>
    <x v="0"/>
  </r>
  <r>
    <x v="0"/>
    <x v="0"/>
    <x v="1"/>
    <s v="2020"/>
    <n v="1547.16"/>
    <n v="437.24"/>
    <s v="Apr-20"/>
    <n v="1"/>
    <n v="5"/>
    <d v="2020-04-25T00:00:00"/>
    <x v="23"/>
    <x v="0"/>
  </r>
  <r>
    <x v="1"/>
    <x v="2"/>
    <x v="0"/>
    <s v="2020"/>
    <n v="3169.77"/>
    <n v="1468.11"/>
    <s v="Apr-20"/>
    <n v="1"/>
    <n v="8"/>
    <d v="2020-04-25T00:00:00"/>
    <x v="23"/>
    <x v="2"/>
  </r>
  <r>
    <x v="1"/>
    <x v="0"/>
    <x v="1"/>
    <s v="2020"/>
    <n v="9141.48"/>
    <n v="3148.72"/>
    <s v="Apr-20"/>
    <n v="1"/>
    <n v="2"/>
    <d v="2020-04-25T00:00:00"/>
    <x v="23"/>
    <x v="0"/>
  </r>
  <r>
    <x v="0"/>
    <x v="1"/>
    <x v="0"/>
    <s v="2020"/>
    <n v="4389.84"/>
    <n v="1536.45"/>
    <s v="Apr-20"/>
    <n v="1"/>
    <n v="9"/>
    <d v="2020-04-25T00:00:00"/>
    <x v="23"/>
    <x v="1"/>
  </r>
  <r>
    <x v="0"/>
    <x v="0"/>
    <x v="1"/>
    <s v="2020"/>
    <n v="36028.58"/>
    <n v="7440.65"/>
    <s v="Apr-20"/>
    <n v="1"/>
    <n v="5"/>
    <d v="2020-04-26T00:00:00"/>
    <x v="23"/>
    <x v="0"/>
  </r>
  <r>
    <x v="0"/>
    <x v="0"/>
    <x v="1"/>
    <s v="2020"/>
    <n v="783.9"/>
    <n v="130.65"/>
    <s v="Apr-20"/>
    <n v="1"/>
    <n v="5"/>
    <d v="2020-04-26T00:00:00"/>
    <x v="23"/>
    <x v="0"/>
  </r>
  <r>
    <x v="3"/>
    <x v="0"/>
    <x v="0"/>
    <s v="2020"/>
    <n v="10807.77"/>
    <n v="5460.77"/>
    <s v="Apr-20"/>
    <n v="1"/>
    <n v="9"/>
    <d v="2020-04-26T00:00:00"/>
    <x v="23"/>
    <x v="0"/>
  </r>
  <r>
    <x v="1"/>
    <x v="0"/>
    <x v="1"/>
    <s v="2020"/>
    <n v="13290.12"/>
    <n v="5735.72"/>
    <s v="Apr-20"/>
    <n v="1"/>
    <n v="6"/>
    <d v="2020-04-26T00:00:00"/>
    <x v="23"/>
    <x v="0"/>
  </r>
  <r>
    <x v="2"/>
    <x v="4"/>
    <x v="0"/>
    <s v="2020"/>
    <n v="7182.4"/>
    <n v="3321.85"/>
    <s v="Apr-20"/>
    <n v="1"/>
    <n v="10"/>
    <d v="2020-04-26T00:00:00"/>
    <x v="23"/>
    <x v="4"/>
  </r>
  <r>
    <x v="0"/>
    <x v="0"/>
    <x v="0"/>
    <s v="2020"/>
    <n v="1998.61"/>
    <n v="610.11"/>
    <s v="Apr-20"/>
    <n v="1"/>
    <n v="8"/>
    <d v="2020-04-26T00:00:00"/>
    <x v="23"/>
    <x v="0"/>
  </r>
  <r>
    <x v="3"/>
    <x v="1"/>
    <x v="1"/>
    <s v="2020"/>
    <n v="116.58"/>
    <n v="9.7100000000000009"/>
    <s v="Apr-20"/>
    <n v="1"/>
    <n v="5"/>
    <d v="2020-04-26T00:00:00"/>
    <x v="23"/>
    <x v="1"/>
  </r>
  <r>
    <x v="1"/>
    <x v="0"/>
    <x v="1"/>
    <s v="2020"/>
    <n v="1584.15"/>
    <n v="740.42"/>
    <s v="Apr-20"/>
    <n v="1"/>
    <n v="2"/>
    <d v="2020-04-26T00:00:00"/>
    <x v="23"/>
    <x v="0"/>
  </r>
  <r>
    <x v="0"/>
    <x v="1"/>
    <x v="0"/>
    <s v="2020"/>
    <n v="6801.84"/>
    <n v="3023.04"/>
    <s v="Apr-20"/>
    <n v="1"/>
    <n v="8"/>
    <d v="2020-04-27T00:00:00"/>
    <x v="23"/>
    <x v="1"/>
  </r>
  <r>
    <x v="2"/>
    <x v="0"/>
    <x v="1"/>
    <s v="2020"/>
    <n v="4003.92"/>
    <n v="800.8"/>
    <s v="Apr-20"/>
    <n v="1"/>
    <n v="6"/>
    <d v="2020-04-27T00:00:00"/>
    <x v="23"/>
    <x v="0"/>
  </r>
  <r>
    <x v="0"/>
    <x v="2"/>
    <x v="1"/>
    <s v="2020"/>
    <n v="2428.08"/>
    <n v="728.42"/>
    <s v="Apr-20"/>
    <n v="1"/>
    <n v="4"/>
    <d v="2020-04-27T00:00:00"/>
    <x v="23"/>
    <x v="2"/>
  </r>
  <r>
    <x v="3"/>
    <x v="2"/>
    <x v="0"/>
    <s v="2020"/>
    <n v="11884.19"/>
    <n v="6071.27"/>
    <s v="Apr-20"/>
    <n v="1"/>
    <n v="10"/>
    <d v="2020-04-27T00:00:00"/>
    <x v="23"/>
    <x v="2"/>
  </r>
  <r>
    <x v="1"/>
    <x v="1"/>
    <x v="1"/>
    <s v="2020"/>
    <n v="16430.080000000002"/>
    <n v="966.48"/>
    <s v="Apr-20"/>
    <n v="1"/>
    <n v="7"/>
    <d v="2020-04-27T00:00:00"/>
    <x v="23"/>
    <x v="1"/>
  </r>
  <r>
    <x v="0"/>
    <x v="3"/>
    <x v="1"/>
    <s v="2020"/>
    <n v="6854.37"/>
    <n v="819.57"/>
    <s v="Apr-20"/>
    <n v="1"/>
    <n v="6"/>
    <d v="2020-04-27T00:00:00"/>
    <x v="23"/>
    <x v="3"/>
  </r>
  <r>
    <x v="1"/>
    <x v="0"/>
    <x v="1"/>
    <s v="2020"/>
    <n v="1091.43"/>
    <n v="278.92"/>
    <s v="Apr-20"/>
    <n v="1"/>
    <n v="6"/>
    <d v="2020-04-27T00:00:00"/>
    <x v="23"/>
    <x v="0"/>
  </r>
  <r>
    <x v="3"/>
    <x v="0"/>
    <x v="1"/>
    <s v="2020"/>
    <n v="9681.5"/>
    <n v="4328.2"/>
    <s v="Apr-20"/>
    <n v="1"/>
    <n v="4"/>
    <d v="2020-04-27T00:00:00"/>
    <x v="23"/>
    <x v="0"/>
  </r>
  <r>
    <x v="3"/>
    <x v="2"/>
    <x v="0"/>
    <s v="2020"/>
    <n v="7067.16"/>
    <n v="1570.48"/>
    <s v="Apr-20"/>
    <n v="1"/>
    <n v="8"/>
    <d v="2020-04-27T00:00:00"/>
    <x v="23"/>
    <x v="2"/>
  </r>
  <r>
    <x v="3"/>
    <x v="0"/>
    <x v="1"/>
    <s v="2020"/>
    <n v="2227.75"/>
    <n v="1242.8499999999999"/>
    <s v="Apr-20"/>
    <n v="1"/>
    <n v="1"/>
    <d v="2020-04-28T00:00:00"/>
    <x v="23"/>
    <x v="0"/>
  </r>
  <r>
    <x v="1"/>
    <x v="3"/>
    <x v="1"/>
    <s v="2020"/>
    <n v="3593.88"/>
    <n v="359.4"/>
    <s v="Apr-20"/>
    <n v="1"/>
    <n v="6"/>
    <d v="2020-04-28T00:00:00"/>
    <x v="23"/>
    <x v="3"/>
  </r>
  <r>
    <x v="1"/>
    <x v="0"/>
    <x v="0"/>
    <s v="2020"/>
    <n v="6241.05"/>
    <n v="2981.82"/>
    <s v="Apr-20"/>
    <n v="1"/>
    <n v="9"/>
    <d v="2020-04-28T00:00:00"/>
    <x v="23"/>
    <x v="0"/>
  </r>
  <r>
    <x v="3"/>
    <x v="0"/>
    <x v="1"/>
    <s v="2020"/>
    <n v="19440.05"/>
    <n v="5554.3"/>
    <s v="Apr-20"/>
    <n v="1"/>
    <n v="4"/>
    <d v="2020-04-28T00:00:00"/>
    <x v="23"/>
    <x v="0"/>
  </r>
  <r>
    <x v="1"/>
    <x v="0"/>
    <x v="1"/>
    <s v="2020"/>
    <n v="1078.7"/>
    <n v="586.25"/>
    <s v="Apr-20"/>
    <n v="1"/>
    <n v="2"/>
    <d v="2020-04-28T00:00:00"/>
    <x v="23"/>
    <x v="0"/>
  </r>
  <r>
    <x v="1"/>
    <x v="5"/>
    <x v="1"/>
    <s v="2020"/>
    <n v="14909.51"/>
    <n v="5788.37"/>
    <s v="Apr-20"/>
    <n v="1"/>
    <n v="5"/>
    <d v="2020-04-28T00:00:00"/>
    <x v="23"/>
    <x v="5"/>
  </r>
  <r>
    <x v="3"/>
    <x v="4"/>
    <x v="1"/>
    <s v="2020"/>
    <n v="1025.0999999999999"/>
    <n v="341.7"/>
    <s v="Apr-20"/>
    <n v="1"/>
    <n v="4"/>
    <d v="2020-04-28T00:00:00"/>
    <x v="23"/>
    <x v="4"/>
  </r>
  <r>
    <x v="3"/>
    <x v="0"/>
    <x v="1"/>
    <s v="2020"/>
    <n v="14970.48"/>
    <n v="4727.5200000000004"/>
    <s v="Apr-20"/>
    <n v="1"/>
    <n v="6"/>
    <d v="2020-04-28T00:00:00"/>
    <x v="23"/>
    <x v="0"/>
  </r>
  <r>
    <x v="3"/>
    <x v="4"/>
    <x v="0"/>
    <s v="2020"/>
    <n v="1575.84"/>
    <n v="177.28"/>
    <s v="Apr-20"/>
    <n v="1"/>
    <n v="10"/>
    <d v="2020-04-28T00:00:00"/>
    <x v="23"/>
    <x v="4"/>
  </r>
  <r>
    <x v="3"/>
    <x v="5"/>
    <x v="1"/>
    <s v="2020"/>
    <n v="7638"/>
    <n v="1688.4"/>
    <s v="Apr-20"/>
    <n v="1"/>
    <n v="4"/>
    <d v="2020-04-28T00:00:00"/>
    <x v="23"/>
    <x v="5"/>
  </r>
  <r>
    <x v="3"/>
    <x v="3"/>
    <x v="1"/>
    <s v="2020"/>
    <n v="3673.28"/>
    <n v="1771.83"/>
    <s v="Apr-20"/>
    <n v="1"/>
    <n v="4"/>
    <d v="2020-04-28T00:00:00"/>
    <x v="23"/>
    <x v="3"/>
  </r>
  <r>
    <x v="0"/>
    <x v="1"/>
    <x v="1"/>
    <s v="2020"/>
    <n v="774.52"/>
    <n v="173.12"/>
    <s v="Apr-20"/>
    <n v="1"/>
    <n v="3"/>
    <d v="2020-04-28T00:00:00"/>
    <x v="23"/>
    <x v="1"/>
  </r>
  <r>
    <x v="3"/>
    <x v="0"/>
    <x v="1"/>
    <s v="2020"/>
    <n v="6110.4"/>
    <n v="3537.6"/>
    <s v="Apr-20"/>
    <n v="1"/>
    <n v="3"/>
    <d v="2020-04-28T00:00:00"/>
    <x v="23"/>
    <x v="0"/>
  </r>
  <r>
    <x v="2"/>
    <x v="0"/>
    <x v="0"/>
    <s v="2020"/>
    <n v="4239.09"/>
    <n v="892.41"/>
    <s v="Apr-20"/>
    <n v="1"/>
    <n v="8"/>
    <d v="2020-04-29T00:00:00"/>
    <x v="23"/>
    <x v="0"/>
  </r>
  <r>
    <x v="1"/>
    <x v="0"/>
    <x v="1"/>
    <s v="2020"/>
    <n v="8532.4500000000007"/>
    <n v="3792.2"/>
    <s v="Apr-20"/>
    <n v="1"/>
    <n v="6"/>
    <d v="2020-04-29T00:00:00"/>
    <x v="23"/>
    <x v="0"/>
  </r>
  <r>
    <x v="3"/>
    <x v="3"/>
    <x v="1"/>
    <s v="2020"/>
    <n v="10430.56"/>
    <n v="-521.5"/>
    <s v="Apr-20"/>
    <n v="1"/>
    <n v="1"/>
    <d v="2020-04-29T00:00:00"/>
    <x v="23"/>
    <x v="3"/>
  </r>
  <r>
    <x v="2"/>
    <x v="2"/>
    <x v="1"/>
    <s v="2020"/>
    <n v="24397.38"/>
    <n v="2981.93"/>
    <s v="Apr-20"/>
    <n v="1"/>
    <n v="4"/>
    <d v="2020-04-29T00:00:00"/>
    <x v="23"/>
    <x v="2"/>
  </r>
  <r>
    <x v="0"/>
    <x v="1"/>
    <x v="1"/>
    <s v="2020"/>
    <n v="4561.3599999999997"/>
    <n v="1536.98"/>
    <s v="Apr-20"/>
    <n v="1"/>
    <n v="7"/>
    <d v="2020-04-29T00:00:00"/>
    <x v="23"/>
    <x v="1"/>
  </r>
  <r>
    <x v="1"/>
    <x v="1"/>
    <x v="1"/>
    <s v="2020"/>
    <n v="7889.92"/>
    <n v="1886.72"/>
    <s v="Apr-20"/>
    <n v="1"/>
    <n v="4"/>
    <d v="2020-04-29T00:00:00"/>
    <x v="23"/>
    <x v="1"/>
  </r>
  <r>
    <x v="3"/>
    <x v="1"/>
    <x v="0"/>
    <s v="2020"/>
    <n v="14614.04"/>
    <n v="7076.28"/>
    <s v="Apr-20"/>
    <n v="1"/>
    <n v="10"/>
    <d v="2020-04-29T00:00:00"/>
    <x v="23"/>
    <x v="1"/>
  </r>
  <r>
    <x v="0"/>
    <x v="0"/>
    <x v="1"/>
    <s v="2020"/>
    <n v="24339.759999999998"/>
    <n v="7942.48"/>
    <s v="Apr-20"/>
    <n v="1"/>
    <n v="6"/>
    <d v="2020-04-29T00:00:00"/>
    <x v="23"/>
    <x v="0"/>
  </r>
  <r>
    <x v="1"/>
    <x v="2"/>
    <x v="1"/>
    <s v="2020"/>
    <n v="657.27"/>
    <n v="219.09"/>
    <s v="Apr-20"/>
    <n v="1"/>
    <n v="3"/>
    <d v="2020-04-29T00:00:00"/>
    <x v="23"/>
    <x v="2"/>
  </r>
  <r>
    <x v="3"/>
    <x v="1"/>
    <x v="0"/>
    <s v="2020"/>
    <n v="4534.5600000000004"/>
    <n v="-1662.68"/>
    <s v="Apr-20"/>
    <n v="1"/>
    <n v="10"/>
    <d v="2020-04-29T00:00:00"/>
    <x v="23"/>
    <x v="1"/>
  </r>
  <r>
    <x v="3"/>
    <x v="0"/>
    <x v="1"/>
    <s v="2020"/>
    <n v="15123.24"/>
    <n v="1751.12"/>
    <s v="Apr-20"/>
    <n v="1"/>
    <n v="2"/>
    <d v="2020-04-30T00:00:00"/>
    <x v="23"/>
    <x v="0"/>
  </r>
  <r>
    <x v="3"/>
    <x v="5"/>
    <x v="1"/>
    <s v="2020"/>
    <n v="1754.73"/>
    <n v="194.97"/>
    <s v="Apr-20"/>
    <n v="1"/>
    <n v="2"/>
    <d v="2020-04-30T00:00:00"/>
    <x v="23"/>
    <x v="5"/>
  </r>
  <r>
    <x v="0"/>
    <x v="3"/>
    <x v="1"/>
    <s v="2020"/>
    <n v="3815.65"/>
    <n v="448.89"/>
    <s v="Apr-20"/>
    <n v="1"/>
    <n v="2"/>
    <d v="2020-04-30T00:00:00"/>
    <x v="23"/>
    <x v="3"/>
  </r>
  <r>
    <x v="3"/>
    <x v="0"/>
    <x v="0"/>
    <s v="2020"/>
    <n v="18090"/>
    <n v="8240.9599999999991"/>
    <s v="Apr-20"/>
    <n v="1"/>
    <n v="8"/>
    <d v="2020-04-30T00:00:00"/>
    <x v="23"/>
    <x v="0"/>
  </r>
  <r>
    <x v="3"/>
    <x v="0"/>
    <x v="1"/>
    <s v="2020"/>
    <n v="4727.5200000000004"/>
    <n v="-709.12"/>
    <s v="Apr-20"/>
    <n v="1"/>
    <n v="1"/>
    <d v="2020-04-30T00:00:00"/>
    <x v="23"/>
    <x v="0"/>
  </r>
  <r>
    <x v="3"/>
    <x v="2"/>
    <x v="0"/>
    <s v="2020"/>
    <n v="951.07"/>
    <n v="246.16"/>
    <s v="Apr-20"/>
    <n v="1"/>
    <n v="10"/>
    <d v="2020-04-30T00:00:00"/>
    <x v="23"/>
    <x v="2"/>
  </r>
  <r>
    <x v="0"/>
    <x v="0"/>
    <x v="1"/>
    <s v="2020"/>
    <n v="15756.39"/>
    <n v="8228.34"/>
    <s v="Apr-20"/>
    <n v="1"/>
    <n v="5"/>
    <d v="2020-04-30T00:00:00"/>
    <x v="23"/>
    <x v="0"/>
  </r>
  <r>
    <x v="0"/>
    <x v="4"/>
    <x v="0"/>
    <s v="2020"/>
    <n v="21742.84"/>
    <n v="3433.08"/>
    <s v="Apr-20"/>
    <n v="1"/>
    <n v="8"/>
    <d v="2020-04-30T00:00:00"/>
    <x v="23"/>
    <x v="4"/>
  </r>
  <r>
    <x v="0"/>
    <x v="5"/>
    <x v="1"/>
    <s v="2020"/>
    <n v="23957.86"/>
    <n v="11852.82"/>
    <s v="Apr-20"/>
    <n v="1"/>
    <n v="1"/>
    <d v="2020-04-30T00:00:00"/>
    <x v="23"/>
    <x v="5"/>
  </r>
  <r>
    <x v="1"/>
    <x v="0"/>
    <x v="1"/>
    <s v="2020"/>
    <n v="5546.93"/>
    <n v="1696.71"/>
    <s v="May-20"/>
    <n v="1"/>
    <n v="5"/>
    <d v="2020-05-01T00:00:00"/>
    <x v="24"/>
    <x v="0"/>
  </r>
  <r>
    <x v="3"/>
    <x v="3"/>
    <x v="1"/>
    <s v="2020"/>
    <n v="1731.28"/>
    <n v="965.84"/>
    <s v="May-20"/>
    <n v="1"/>
    <n v="4"/>
    <d v="2020-05-01T00:00:00"/>
    <x v="24"/>
    <x v="3"/>
  </r>
  <r>
    <x v="0"/>
    <x v="0"/>
    <x v="1"/>
    <s v="2020"/>
    <n v="3071.28"/>
    <n v="1343.68"/>
    <s v="May-20"/>
    <n v="1"/>
    <n v="4"/>
    <d v="2020-05-01T00:00:00"/>
    <x v="24"/>
    <x v="0"/>
  </r>
  <r>
    <x v="3"/>
    <x v="3"/>
    <x v="1"/>
    <s v="2020"/>
    <n v="859.27"/>
    <n v="425.12"/>
    <s v="May-20"/>
    <n v="1"/>
    <n v="4"/>
    <d v="2020-05-01T00:00:00"/>
    <x v="24"/>
    <x v="3"/>
  </r>
  <r>
    <x v="3"/>
    <x v="2"/>
    <x v="0"/>
    <s v="2020"/>
    <n v="773.85"/>
    <n v="33.15"/>
    <s v="May-20"/>
    <n v="1"/>
    <n v="9"/>
    <d v="2020-05-01T00:00:00"/>
    <x v="24"/>
    <x v="2"/>
  </r>
  <r>
    <x v="0"/>
    <x v="0"/>
    <x v="1"/>
    <s v="2020"/>
    <n v="4881.8900000000003"/>
    <n v="2228.69"/>
    <s v="May-20"/>
    <n v="1"/>
    <n v="2"/>
    <d v="2020-05-01T00:00:00"/>
    <x v="24"/>
    <x v="0"/>
  </r>
  <r>
    <x v="3"/>
    <x v="2"/>
    <x v="0"/>
    <s v="2020"/>
    <n v="1242.8499999999999"/>
    <n v="-53.27"/>
    <s v="May-20"/>
    <n v="1"/>
    <n v="8"/>
    <d v="2020-05-01T00:00:00"/>
    <x v="24"/>
    <x v="2"/>
  </r>
  <r>
    <x v="3"/>
    <x v="5"/>
    <x v="1"/>
    <s v="2020"/>
    <n v="2024.07"/>
    <n v="980.07"/>
    <s v="May-20"/>
    <n v="1"/>
    <n v="5"/>
    <d v="2020-05-01T00:00:00"/>
    <x v="24"/>
    <x v="5"/>
  </r>
  <r>
    <x v="2"/>
    <x v="5"/>
    <x v="1"/>
    <s v="2020"/>
    <n v="12413.76"/>
    <n v="5120.68"/>
    <s v="May-20"/>
    <n v="1"/>
    <n v="1"/>
    <d v="2020-05-01T00:00:00"/>
    <x v="24"/>
    <x v="5"/>
  </r>
  <r>
    <x v="3"/>
    <x v="0"/>
    <x v="1"/>
    <s v="2020"/>
    <n v="38902.879999999997"/>
    <n v="7780.56"/>
    <s v="May-20"/>
    <n v="1"/>
    <n v="3"/>
    <d v="2020-05-02T00:00:00"/>
    <x v="24"/>
    <x v="0"/>
  </r>
  <r>
    <x v="1"/>
    <x v="3"/>
    <x v="1"/>
    <s v="2020"/>
    <n v="1628.1"/>
    <n v="596.96"/>
    <s v="May-20"/>
    <n v="1"/>
    <n v="5"/>
    <d v="2020-05-02T00:00:00"/>
    <x v="24"/>
    <x v="3"/>
  </r>
  <r>
    <x v="0"/>
    <x v="1"/>
    <x v="1"/>
    <s v="2020"/>
    <n v="7316.4"/>
    <n v="365.82"/>
    <s v="May-20"/>
    <n v="1"/>
    <n v="4"/>
    <d v="2020-05-03T00:00:00"/>
    <x v="24"/>
    <x v="1"/>
  </r>
  <r>
    <x v="0"/>
    <x v="4"/>
    <x v="1"/>
    <s v="2020"/>
    <n v="11437.91"/>
    <n v="3371.18"/>
    <s v="May-20"/>
    <n v="1"/>
    <n v="2"/>
    <d v="2020-05-03T00:00:00"/>
    <x v="24"/>
    <x v="4"/>
  </r>
  <r>
    <x v="3"/>
    <x v="1"/>
    <x v="1"/>
    <s v="2020"/>
    <n v="5226"/>
    <n v="-196"/>
    <s v="May-20"/>
    <n v="1"/>
    <n v="3"/>
    <d v="2020-05-03T00:00:00"/>
    <x v="24"/>
    <x v="1"/>
  </r>
  <r>
    <x v="0"/>
    <x v="3"/>
    <x v="1"/>
    <s v="2020"/>
    <n v="3061.56"/>
    <n v="451.17"/>
    <s v="May-20"/>
    <n v="1"/>
    <n v="6"/>
    <d v="2020-05-03T00:00:00"/>
    <x v="24"/>
    <x v="3"/>
  </r>
  <r>
    <x v="3"/>
    <x v="1"/>
    <x v="1"/>
    <s v="2020"/>
    <n v="30195.56"/>
    <n v="14938.84"/>
    <s v="May-20"/>
    <n v="1"/>
    <n v="3"/>
    <d v="2020-05-03T00:00:00"/>
    <x v="24"/>
    <x v="1"/>
  </r>
  <r>
    <x v="0"/>
    <x v="3"/>
    <x v="1"/>
    <s v="2020"/>
    <n v="4854.1499999999996"/>
    <n v="2157.4"/>
    <s v="May-20"/>
    <n v="1"/>
    <n v="6"/>
    <d v="2020-05-03T00:00:00"/>
    <x v="24"/>
    <x v="3"/>
  </r>
  <r>
    <x v="3"/>
    <x v="3"/>
    <x v="1"/>
    <s v="2020"/>
    <n v="15704.8"/>
    <n v="6478.25"/>
    <s v="May-20"/>
    <n v="1"/>
    <n v="1"/>
    <d v="2020-05-03T00:00:00"/>
    <x v="24"/>
    <x v="3"/>
  </r>
  <r>
    <x v="1"/>
    <x v="2"/>
    <x v="1"/>
    <s v="2020"/>
    <n v="763.8"/>
    <n v="426.12"/>
    <s v="May-20"/>
    <n v="1"/>
    <n v="7"/>
    <d v="2020-05-03T00:00:00"/>
    <x v="24"/>
    <x v="2"/>
  </r>
  <r>
    <x v="3"/>
    <x v="0"/>
    <x v="0"/>
    <s v="2020"/>
    <n v="23584"/>
    <n v="4422"/>
    <s v="May-20"/>
    <n v="1"/>
    <n v="8"/>
    <d v="2020-05-04T00:00:00"/>
    <x v="24"/>
    <x v="0"/>
  </r>
  <r>
    <x v="1"/>
    <x v="1"/>
    <x v="0"/>
    <s v="2020"/>
    <n v="16948.32"/>
    <n v="8050.44"/>
    <s v="May-20"/>
    <n v="1"/>
    <n v="8"/>
    <d v="2020-05-04T00:00:00"/>
    <x v="24"/>
    <x v="1"/>
  </r>
  <r>
    <x v="0"/>
    <x v="5"/>
    <x v="1"/>
    <s v="2020"/>
    <n v="4896.3599999999997"/>
    <n v="2448.1799999999998"/>
    <s v="May-20"/>
    <n v="1"/>
    <n v="5"/>
    <d v="2020-05-04T00:00:00"/>
    <x v="24"/>
    <x v="5"/>
  </r>
  <r>
    <x v="3"/>
    <x v="0"/>
    <x v="0"/>
    <s v="2020"/>
    <n v="2787.2"/>
    <n v="1080.04"/>
    <s v="May-20"/>
    <n v="1"/>
    <n v="10"/>
    <d v="2020-05-04T00:00:00"/>
    <x v="24"/>
    <x v="0"/>
  </r>
  <r>
    <x v="0"/>
    <x v="3"/>
    <x v="1"/>
    <s v="2020"/>
    <n v="3644.8"/>
    <n v="1366.8"/>
    <s v="May-20"/>
    <n v="1"/>
    <n v="1"/>
    <d v="2020-05-04T00:00:00"/>
    <x v="24"/>
    <x v="3"/>
  </r>
  <r>
    <x v="3"/>
    <x v="5"/>
    <x v="0"/>
    <s v="2020"/>
    <n v="452.25"/>
    <n v="95.46"/>
    <s v="May-20"/>
    <n v="1"/>
    <n v="9"/>
    <d v="2020-05-04T00:00:00"/>
    <x v="24"/>
    <x v="5"/>
  </r>
  <r>
    <x v="0"/>
    <x v="3"/>
    <x v="1"/>
    <s v="2020"/>
    <n v="1109.52"/>
    <n v="385.92"/>
    <s v="May-20"/>
    <n v="1"/>
    <n v="4"/>
    <d v="2020-05-05T00:00:00"/>
    <x v="24"/>
    <x v="3"/>
  </r>
  <r>
    <x v="1"/>
    <x v="0"/>
    <x v="1"/>
    <s v="2020"/>
    <n v="3364.74"/>
    <n v="-785.11"/>
    <s v="May-20"/>
    <n v="1"/>
    <n v="3"/>
    <d v="2020-05-05T00:00:00"/>
    <x v="24"/>
    <x v="0"/>
  </r>
  <r>
    <x v="3"/>
    <x v="2"/>
    <x v="1"/>
    <s v="2020"/>
    <n v="26424.799999999999"/>
    <n v="9948.16"/>
    <s v="May-20"/>
    <n v="1"/>
    <n v="7"/>
    <d v="2020-05-05T00:00:00"/>
    <x v="24"/>
    <x v="2"/>
  </r>
  <r>
    <x v="3"/>
    <x v="1"/>
    <x v="1"/>
    <s v="2020"/>
    <n v="12035.88"/>
    <n v="2407.16"/>
    <s v="May-20"/>
    <n v="1"/>
    <n v="2"/>
    <d v="2020-05-05T00:00:00"/>
    <x v="24"/>
    <x v="1"/>
  </r>
  <r>
    <x v="0"/>
    <x v="1"/>
    <x v="1"/>
    <s v="2020"/>
    <n v="21386.400000000001"/>
    <n v="11931.36"/>
    <s v="May-20"/>
    <n v="1"/>
    <n v="2"/>
    <d v="2020-05-05T00:00:00"/>
    <x v="24"/>
    <x v="1"/>
  </r>
  <r>
    <x v="3"/>
    <x v="0"/>
    <x v="0"/>
    <s v="2020"/>
    <n v="5900.02"/>
    <n v="2359.98"/>
    <s v="May-20"/>
    <n v="1"/>
    <n v="9"/>
    <d v="2020-05-05T00:00:00"/>
    <x v="24"/>
    <x v="0"/>
  </r>
  <r>
    <x v="1"/>
    <x v="1"/>
    <x v="1"/>
    <s v="2020"/>
    <n v="7464.6"/>
    <n v="4137.99"/>
    <s v="May-20"/>
    <n v="1"/>
    <n v="1"/>
    <d v="2020-05-05T00:00:00"/>
    <x v="24"/>
    <x v="1"/>
  </r>
  <r>
    <x v="3"/>
    <x v="1"/>
    <x v="1"/>
    <s v="2020"/>
    <n v="4748.29"/>
    <n v="2599.0700000000002"/>
    <s v="May-20"/>
    <n v="1"/>
    <n v="4"/>
    <d v="2020-05-06T00:00:00"/>
    <x v="24"/>
    <x v="1"/>
  </r>
  <r>
    <x v="3"/>
    <x v="0"/>
    <x v="1"/>
    <s v="2020"/>
    <n v="12869.36"/>
    <n v="919.2"/>
    <s v="May-20"/>
    <n v="1"/>
    <n v="7"/>
    <d v="2020-05-06T00:00:00"/>
    <x v="24"/>
    <x v="0"/>
  </r>
  <r>
    <x v="1"/>
    <x v="0"/>
    <x v="1"/>
    <s v="2020"/>
    <n v="7335.16"/>
    <n v="3348.66"/>
    <s v="May-20"/>
    <n v="1"/>
    <n v="3"/>
    <d v="2020-05-06T00:00:00"/>
    <x v="24"/>
    <x v="0"/>
  </r>
  <r>
    <x v="3"/>
    <x v="0"/>
    <x v="1"/>
    <s v="2020"/>
    <n v="8444.68"/>
    <n v="734.33"/>
    <s v="May-20"/>
    <n v="1"/>
    <n v="2"/>
    <d v="2020-05-06T00:00:00"/>
    <x v="24"/>
    <x v="0"/>
  </r>
  <r>
    <x v="3"/>
    <x v="3"/>
    <x v="1"/>
    <s v="2020"/>
    <n v="1043.8599999999999"/>
    <n v="120.87"/>
    <s v="May-20"/>
    <n v="1"/>
    <n v="5"/>
    <d v="2020-05-06T00:00:00"/>
    <x v="24"/>
    <x v="3"/>
  </r>
  <r>
    <x v="1"/>
    <x v="2"/>
    <x v="0"/>
    <s v="2020"/>
    <n v="24101.91"/>
    <n v="1874.6"/>
    <s v="May-20"/>
    <n v="1"/>
    <n v="8"/>
    <d v="2020-05-07T00:00:00"/>
    <x v="24"/>
    <x v="2"/>
  </r>
  <r>
    <x v="3"/>
    <x v="5"/>
    <x v="0"/>
    <s v="2020"/>
    <n v="5868.13"/>
    <n v="510.26"/>
    <s v="May-20"/>
    <n v="1"/>
    <n v="8"/>
    <d v="2020-05-07T00:00:00"/>
    <x v="24"/>
    <x v="5"/>
  </r>
  <r>
    <x v="0"/>
    <x v="0"/>
    <x v="0"/>
    <s v="2020"/>
    <n v="10805.76"/>
    <n v="1620.85"/>
    <s v="May-20"/>
    <n v="1"/>
    <n v="8"/>
    <d v="2020-05-07T00:00:00"/>
    <x v="24"/>
    <x v="0"/>
  </r>
  <r>
    <x v="3"/>
    <x v="2"/>
    <x v="0"/>
    <s v="2020"/>
    <n v="649.23"/>
    <n v="116.19"/>
    <s v="May-20"/>
    <n v="1"/>
    <n v="8"/>
    <d v="2020-05-07T00:00:00"/>
    <x v="24"/>
    <x v="2"/>
  </r>
  <r>
    <x v="1"/>
    <x v="2"/>
    <x v="1"/>
    <s v="2020"/>
    <n v="7534.48"/>
    <n v="1684.16"/>
    <s v="May-20"/>
    <n v="1"/>
    <n v="5"/>
    <d v="2020-05-07T00:00:00"/>
    <x v="24"/>
    <x v="2"/>
  </r>
  <r>
    <x v="2"/>
    <x v="4"/>
    <x v="1"/>
    <s v="2020"/>
    <n v="13394.64"/>
    <n v="1733.4"/>
    <s v="May-20"/>
    <n v="1"/>
    <n v="4"/>
    <d v="2020-05-07T00:00:00"/>
    <x v="24"/>
    <x v="4"/>
  </r>
  <r>
    <x v="3"/>
    <x v="5"/>
    <x v="1"/>
    <s v="2020"/>
    <n v="3605.94"/>
    <n v="1763.79"/>
    <s v="May-20"/>
    <n v="1"/>
    <n v="1"/>
    <d v="2020-05-07T00:00:00"/>
    <x v="24"/>
    <x v="5"/>
  </r>
  <r>
    <x v="0"/>
    <x v="5"/>
    <x v="1"/>
    <s v="2020"/>
    <n v="8013.87"/>
    <n v="2404.17"/>
    <s v="May-20"/>
    <n v="1"/>
    <n v="3"/>
    <d v="2020-05-07T00:00:00"/>
    <x v="24"/>
    <x v="5"/>
  </r>
  <r>
    <x v="0"/>
    <x v="3"/>
    <x v="1"/>
    <s v="2020"/>
    <n v="9225.9"/>
    <n v="615.04999999999995"/>
    <s v="May-20"/>
    <n v="1"/>
    <n v="6"/>
    <d v="2020-05-08T00:00:00"/>
    <x v="24"/>
    <x v="3"/>
  </r>
  <r>
    <x v="1"/>
    <x v="0"/>
    <x v="1"/>
    <s v="2020"/>
    <n v="553.76"/>
    <n v="285.62"/>
    <s v="May-20"/>
    <n v="1"/>
    <n v="2"/>
    <d v="2020-05-08T00:00:00"/>
    <x v="24"/>
    <x v="0"/>
  </r>
  <r>
    <x v="0"/>
    <x v="3"/>
    <x v="1"/>
    <s v="2020"/>
    <n v="3284.34"/>
    <n v="1832.32"/>
    <s v="May-20"/>
    <n v="1"/>
    <n v="2"/>
    <d v="2020-05-08T00:00:00"/>
    <x v="24"/>
    <x v="3"/>
  </r>
  <r>
    <x v="2"/>
    <x v="1"/>
    <x v="1"/>
    <s v="2020"/>
    <n v="4099.0600000000004"/>
    <n v="445.56"/>
    <s v="May-20"/>
    <n v="1"/>
    <n v="4"/>
    <d v="2020-05-08T00:00:00"/>
    <x v="24"/>
    <x v="1"/>
  </r>
  <r>
    <x v="1"/>
    <x v="0"/>
    <x v="1"/>
    <s v="2020"/>
    <n v="2588.88"/>
    <n v="1003.2"/>
    <s v="May-20"/>
    <n v="1"/>
    <n v="2"/>
    <d v="2020-05-08T00:00:00"/>
    <x v="24"/>
    <x v="0"/>
  </r>
  <r>
    <x v="2"/>
    <x v="3"/>
    <x v="0"/>
    <s v="2020"/>
    <n v="9806.7900000000009"/>
    <n v="1499.85"/>
    <s v="May-20"/>
    <n v="1"/>
    <n v="10"/>
    <d v="2020-05-08T00:00:00"/>
    <x v="24"/>
    <x v="3"/>
  </r>
  <r>
    <x v="1"/>
    <x v="3"/>
    <x v="0"/>
    <s v="2020"/>
    <n v="17728.2"/>
    <n v="7288.25"/>
    <s v="May-20"/>
    <n v="1"/>
    <n v="9"/>
    <d v="2020-05-08T00:00:00"/>
    <x v="24"/>
    <x v="3"/>
  </r>
  <r>
    <x v="1"/>
    <x v="0"/>
    <x v="1"/>
    <s v="2020"/>
    <n v="5613.93"/>
    <n v="1247.54"/>
    <s v="May-20"/>
    <n v="1"/>
    <n v="6"/>
    <d v="2020-05-08T00:00:00"/>
    <x v="24"/>
    <x v="0"/>
  </r>
  <r>
    <x v="3"/>
    <x v="0"/>
    <x v="1"/>
    <s v="2020"/>
    <n v="3365.74"/>
    <n v="435.57"/>
    <s v="May-20"/>
    <n v="1"/>
    <n v="3"/>
    <d v="2020-05-09T00:00:00"/>
    <x v="24"/>
    <x v="0"/>
  </r>
  <r>
    <x v="3"/>
    <x v="3"/>
    <x v="0"/>
    <s v="2020"/>
    <n v="21344.86"/>
    <n v="1506.7"/>
    <s v="May-20"/>
    <n v="1"/>
    <n v="8"/>
    <d v="2020-05-09T00:00:00"/>
    <x v="24"/>
    <x v="3"/>
  </r>
  <r>
    <x v="3"/>
    <x v="1"/>
    <x v="0"/>
    <s v="2020"/>
    <n v="4413.96"/>
    <n v="931.86"/>
    <s v="May-20"/>
    <n v="1"/>
    <n v="9"/>
    <d v="2020-05-09T00:00:00"/>
    <x v="24"/>
    <x v="1"/>
  </r>
  <r>
    <x v="0"/>
    <x v="1"/>
    <x v="1"/>
    <s v="2020"/>
    <n v="29991.88"/>
    <n v="14522.36"/>
    <s v="May-20"/>
    <n v="1"/>
    <n v="2"/>
    <d v="2020-05-09T00:00:00"/>
    <x v="24"/>
    <x v="1"/>
  </r>
  <r>
    <x v="3"/>
    <x v="0"/>
    <x v="0"/>
    <s v="2020"/>
    <n v="6270.2"/>
    <n v="2360.54"/>
    <s v="May-20"/>
    <n v="1"/>
    <n v="8"/>
    <d v="2020-05-09T00:00:00"/>
    <x v="24"/>
    <x v="0"/>
  </r>
  <r>
    <x v="3"/>
    <x v="4"/>
    <x v="0"/>
    <s v="2020"/>
    <n v="9396.75"/>
    <n v="4864.2"/>
    <s v="May-20"/>
    <n v="1"/>
    <n v="8"/>
    <d v="2020-05-09T00:00:00"/>
    <x v="24"/>
    <x v="4"/>
  </r>
  <r>
    <x v="2"/>
    <x v="2"/>
    <x v="1"/>
    <s v="2020"/>
    <n v="24270.75"/>
    <n v="13483.75"/>
    <s v="May-20"/>
    <n v="1"/>
    <n v="6"/>
    <d v="2020-05-09T00:00:00"/>
    <x v="24"/>
    <x v="2"/>
  </r>
  <r>
    <x v="3"/>
    <x v="1"/>
    <x v="0"/>
    <s v="2020"/>
    <n v="4787.82"/>
    <n v="265.98"/>
    <s v="May-20"/>
    <n v="1"/>
    <n v="8"/>
    <d v="2020-05-09T00:00:00"/>
    <x v="24"/>
    <x v="1"/>
  </r>
  <r>
    <x v="0"/>
    <x v="4"/>
    <x v="1"/>
    <s v="2020"/>
    <n v="3159.72"/>
    <n v="1755.4"/>
    <s v="May-20"/>
    <n v="1"/>
    <n v="1"/>
    <d v="2020-05-09T00:00:00"/>
    <x v="24"/>
    <x v="4"/>
  </r>
  <r>
    <x v="3"/>
    <x v="0"/>
    <x v="1"/>
    <s v="2020"/>
    <n v="3284.34"/>
    <n v="1832.32"/>
    <s v="May-20"/>
    <n v="1"/>
    <n v="4"/>
    <d v="2020-05-09T00:00:00"/>
    <x v="24"/>
    <x v="0"/>
  </r>
  <r>
    <x v="0"/>
    <x v="3"/>
    <x v="0"/>
    <s v="2020"/>
    <n v="2243.6999999999998"/>
    <n v="317.05"/>
    <s v="May-20"/>
    <n v="1"/>
    <n v="10"/>
    <d v="2020-05-09T00:00:00"/>
    <x v="24"/>
    <x v="3"/>
  </r>
  <r>
    <x v="2"/>
    <x v="2"/>
    <x v="1"/>
    <s v="2020"/>
    <n v="1121.58"/>
    <n v="610.62"/>
    <s v="May-20"/>
    <n v="1"/>
    <n v="6"/>
    <d v="2020-05-09T00:00:00"/>
    <x v="24"/>
    <x v="2"/>
  </r>
  <r>
    <x v="3"/>
    <x v="4"/>
    <x v="1"/>
    <s v="2020"/>
    <n v="3365.54"/>
    <n v="1353.52"/>
    <s v="May-20"/>
    <n v="1"/>
    <n v="5"/>
    <d v="2020-05-09T00:00:00"/>
    <x v="24"/>
    <x v="4"/>
  </r>
  <r>
    <x v="2"/>
    <x v="2"/>
    <x v="1"/>
    <s v="2020"/>
    <n v="23932.400000000001"/>
    <n v="5038.3999999999996"/>
    <s v="May-20"/>
    <n v="1"/>
    <n v="5"/>
    <d v="2020-05-10T00:00:00"/>
    <x v="24"/>
    <x v="2"/>
  </r>
  <r>
    <x v="3"/>
    <x v="2"/>
    <x v="1"/>
    <s v="2020"/>
    <n v="16714.830000000002"/>
    <n v="2556.38"/>
    <s v="May-20"/>
    <n v="1"/>
    <n v="2"/>
    <d v="2020-05-10T00:00:00"/>
    <x v="24"/>
    <x v="2"/>
  </r>
  <r>
    <x v="3"/>
    <x v="4"/>
    <x v="0"/>
    <s v="2020"/>
    <n v="15871.97"/>
    <n v="2427.4699999999998"/>
    <s v="May-20"/>
    <n v="1"/>
    <n v="9"/>
    <d v="2020-05-10T00:00:00"/>
    <x v="24"/>
    <x v="4"/>
  </r>
  <r>
    <x v="3"/>
    <x v="4"/>
    <x v="1"/>
    <s v="2020"/>
    <n v="11002.74"/>
    <n v="1674.34"/>
    <s v="May-20"/>
    <n v="1"/>
    <n v="2"/>
    <d v="2020-05-10T00:00:00"/>
    <x v="24"/>
    <x v="4"/>
  </r>
  <r>
    <x v="3"/>
    <x v="3"/>
    <x v="1"/>
    <s v="2020"/>
    <n v="9286.2000000000007"/>
    <n v="-3714.48"/>
    <s v="May-20"/>
    <n v="1"/>
    <n v="1"/>
    <d v="2020-05-10T00:00:00"/>
    <x v="24"/>
    <x v="3"/>
  </r>
  <r>
    <x v="3"/>
    <x v="0"/>
    <x v="0"/>
    <s v="2020"/>
    <n v="2009.46"/>
    <n v="851.84"/>
    <s v="May-20"/>
    <n v="1"/>
    <n v="8"/>
    <d v="2020-05-10T00:00:00"/>
    <x v="24"/>
    <x v="0"/>
  </r>
  <r>
    <x v="0"/>
    <x v="2"/>
    <x v="1"/>
    <s v="2020"/>
    <n v="17185.5"/>
    <n v="3437.1"/>
    <s v="May-20"/>
    <n v="1"/>
    <n v="2"/>
    <d v="2020-05-10T00:00:00"/>
    <x v="24"/>
    <x v="2"/>
  </r>
  <r>
    <x v="3"/>
    <x v="0"/>
    <x v="1"/>
    <s v="2020"/>
    <n v="4180.8"/>
    <n v="-209.04"/>
    <s v="May-20"/>
    <n v="1"/>
    <n v="5"/>
    <d v="2020-05-11T00:00:00"/>
    <x v="24"/>
    <x v="0"/>
  </r>
  <r>
    <x v="1"/>
    <x v="0"/>
    <x v="1"/>
    <s v="2020"/>
    <n v="480.79"/>
    <n v="151.55000000000001"/>
    <s v="May-20"/>
    <n v="1"/>
    <n v="2"/>
    <d v="2020-05-11T00:00:00"/>
    <x v="24"/>
    <x v="0"/>
  </r>
  <r>
    <x v="0"/>
    <x v="3"/>
    <x v="0"/>
    <s v="2020"/>
    <n v="22211.84"/>
    <n v="10272.99"/>
    <s v="May-20"/>
    <n v="1"/>
    <n v="8"/>
    <d v="2020-05-11T00:00:00"/>
    <x v="24"/>
    <x v="3"/>
  </r>
  <r>
    <x v="3"/>
    <x v="2"/>
    <x v="0"/>
    <s v="2020"/>
    <n v="25326"/>
    <n v="10130.4"/>
    <s v="May-20"/>
    <n v="1"/>
    <n v="10"/>
    <d v="2020-05-11T00:00:00"/>
    <x v="24"/>
    <x v="2"/>
  </r>
  <r>
    <x v="0"/>
    <x v="1"/>
    <x v="1"/>
    <s v="2020"/>
    <n v="2125.91"/>
    <n v="805.61"/>
    <s v="May-20"/>
    <n v="1"/>
    <n v="7"/>
    <d v="2020-05-11T00:00:00"/>
    <x v="24"/>
    <x v="1"/>
  </r>
  <r>
    <x v="3"/>
    <x v="0"/>
    <x v="0"/>
    <s v="2020"/>
    <n v="5350.35"/>
    <n v="1221.26"/>
    <s v="May-20"/>
    <n v="1"/>
    <n v="9"/>
    <d v="2020-05-11T00:00:00"/>
    <x v="24"/>
    <x v="0"/>
  </r>
  <r>
    <x v="2"/>
    <x v="4"/>
    <x v="0"/>
    <s v="2020"/>
    <n v="278.72000000000003"/>
    <n v="104.52"/>
    <s v="May-20"/>
    <n v="1"/>
    <n v="9"/>
    <d v="2020-05-12T00:00:00"/>
    <x v="24"/>
    <x v="4"/>
  </r>
  <r>
    <x v="3"/>
    <x v="0"/>
    <x v="1"/>
    <s v="2020"/>
    <n v="14925.92"/>
    <n v="1885.37"/>
    <s v="May-20"/>
    <n v="1"/>
    <n v="7"/>
    <d v="2020-05-12T00:00:00"/>
    <x v="24"/>
    <x v="0"/>
  </r>
  <r>
    <x v="3"/>
    <x v="2"/>
    <x v="1"/>
    <s v="2020"/>
    <n v="4052.16"/>
    <n v="1305.68"/>
    <s v="May-20"/>
    <n v="1"/>
    <n v="5"/>
    <d v="2020-05-12T00:00:00"/>
    <x v="24"/>
    <x v="2"/>
  </r>
  <r>
    <x v="1"/>
    <x v="2"/>
    <x v="1"/>
    <s v="2020"/>
    <n v="17605.59"/>
    <n v="2409.1799999999998"/>
    <s v="May-20"/>
    <n v="1"/>
    <n v="7"/>
    <d v="2020-05-12T00:00:00"/>
    <x v="24"/>
    <x v="2"/>
  </r>
  <r>
    <x v="3"/>
    <x v="0"/>
    <x v="1"/>
    <s v="2020"/>
    <n v="4557.34"/>
    <n v="1391.18"/>
    <s v="May-20"/>
    <n v="1"/>
    <n v="1"/>
    <d v="2020-05-12T00:00:00"/>
    <x v="24"/>
    <x v="0"/>
  </r>
  <r>
    <x v="3"/>
    <x v="1"/>
    <x v="1"/>
    <s v="2020"/>
    <n v="1998.94"/>
    <n v="70.540000000000006"/>
    <s v="May-20"/>
    <n v="1"/>
    <n v="2"/>
    <d v="2020-05-13T00:00:00"/>
    <x v="24"/>
    <x v="1"/>
  </r>
  <r>
    <x v="3"/>
    <x v="4"/>
    <x v="1"/>
    <s v="2020"/>
    <n v="482.4"/>
    <n v="85.76"/>
    <s v="May-20"/>
    <n v="1"/>
    <n v="5"/>
    <d v="2020-05-13T00:00:00"/>
    <x v="24"/>
    <x v="4"/>
  </r>
  <r>
    <x v="0"/>
    <x v="2"/>
    <x v="1"/>
    <s v="2020"/>
    <n v="11095.2"/>
    <n v="2773.8"/>
    <s v="May-20"/>
    <n v="1"/>
    <n v="1"/>
    <d v="2020-05-13T00:00:00"/>
    <x v="24"/>
    <x v="2"/>
  </r>
  <r>
    <x v="2"/>
    <x v="0"/>
    <x v="1"/>
    <s v="2020"/>
    <n v="3377.13"/>
    <n v="-0.01"/>
    <s v="May-20"/>
    <n v="1"/>
    <n v="1"/>
    <d v="2020-05-13T00:00:00"/>
    <x v="24"/>
    <x v="0"/>
  </r>
  <r>
    <x v="0"/>
    <x v="0"/>
    <x v="1"/>
    <s v="2020"/>
    <n v="5185.8"/>
    <n v="1728.6"/>
    <s v="May-20"/>
    <n v="1"/>
    <n v="3"/>
    <d v="2020-05-14T00:00:00"/>
    <x v="24"/>
    <x v="0"/>
  </r>
  <r>
    <x v="1"/>
    <x v="0"/>
    <x v="1"/>
    <s v="2020"/>
    <n v="3002.94"/>
    <n v="1334.64"/>
    <s v="May-20"/>
    <n v="1"/>
    <n v="2"/>
    <d v="2020-05-14T00:00:00"/>
    <x v="24"/>
    <x v="0"/>
  </r>
  <r>
    <x v="3"/>
    <x v="0"/>
    <x v="0"/>
    <s v="2020"/>
    <n v="17701.060000000001"/>
    <n v="7639.39"/>
    <s v="May-20"/>
    <n v="1"/>
    <n v="10"/>
    <d v="2020-05-14T00:00:00"/>
    <x v="24"/>
    <x v="0"/>
  </r>
  <r>
    <x v="0"/>
    <x v="2"/>
    <x v="1"/>
    <s v="2020"/>
    <n v="6925.12"/>
    <n v="947.68"/>
    <s v="May-20"/>
    <n v="1"/>
    <n v="4"/>
    <d v="2020-05-14T00:00:00"/>
    <x v="24"/>
    <x v="2"/>
  </r>
  <r>
    <x v="0"/>
    <x v="0"/>
    <x v="1"/>
    <s v="2020"/>
    <n v="1031.1300000000001"/>
    <n v="151.94999999999999"/>
    <s v="May-20"/>
    <n v="1"/>
    <n v="4"/>
    <d v="2020-05-14T00:00:00"/>
    <x v="24"/>
    <x v="0"/>
  </r>
  <r>
    <x v="0"/>
    <x v="0"/>
    <x v="0"/>
    <s v="2020"/>
    <n v="15199.62"/>
    <n v="6719.82"/>
    <s v="May-20"/>
    <n v="1"/>
    <n v="9"/>
    <d v="2020-05-14T00:00:00"/>
    <x v="24"/>
    <x v="0"/>
  </r>
  <r>
    <x v="2"/>
    <x v="3"/>
    <x v="1"/>
    <s v="2020"/>
    <n v="5403.88"/>
    <n v="3071.68"/>
    <s v="May-20"/>
    <n v="1"/>
    <n v="4"/>
    <d v="2020-05-14T00:00:00"/>
    <x v="24"/>
    <x v="3"/>
  </r>
  <r>
    <x v="3"/>
    <x v="3"/>
    <x v="0"/>
    <s v="2020"/>
    <n v="29533.599999999999"/>
    <n v="13056.96"/>
    <s v="May-20"/>
    <n v="1"/>
    <n v="8"/>
    <d v="2020-05-14T00:00:00"/>
    <x v="24"/>
    <x v="3"/>
  </r>
  <r>
    <x v="3"/>
    <x v="2"/>
    <x v="1"/>
    <s v="2020"/>
    <n v="21306"/>
    <n v="6125.45"/>
    <s v="May-20"/>
    <n v="1"/>
    <n v="6"/>
    <d v="2020-05-14T00:00:00"/>
    <x v="24"/>
    <x v="2"/>
  </r>
  <r>
    <x v="2"/>
    <x v="2"/>
    <x v="1"/>
    <s v="2020"/>
    <n v="1594.6"/>
    <n v="581.55999999999995"/>
    <s v="May-20"/>
    <n v="1"/>
    <n v="3"/>
    <d v="2020-05-14T00:00:00"/>
    <x v="24"/>
    <x v="2"/>
  </r>
  <r>
    <x v="1"/>
    <x v="2"/>
    <x v="1"/>
    <s v="2020"/>
    <n v="6749.58"/>
    <n v="3814.98"/>
    <s v="May-20"/>
    <n v="1"/>
    <n v="3"/>
    <d v="2020-05-14T00:00:00"/>
    <x v="24"/>
    <x v="2"/>
  </r>
  <r>
    <x v="1"/>
    <x v="0"/>
    <x v="1"/>
    <s v="2020"/>
    <n v="222.77"/>
    <n v="68"/>
    <s v="May-20"/>
    <n v="1"/>
    <n v="3"/>
    <d v="2020-05-14T00:00:00"/>
    <x v="24"/>
    <x v="0"/>
  </r>
  <r>
    <x v="0"/>
    <x v="3"/>
    <x v="1"/>
    <s v="2020"/>
    <n v="10502.25"/>
    <n v="4422"/>
    <s v="May-20"/>
    <n v="1"/>
    <n v="2"/>
    <d v="2020-05-15T00:00:00"/>
    <x v="24"/>
    <x v="3"/>
  </r>
  <r>
    <x v="3"/>
    <x v="1"/>
    <x v="1"/>
    <s v="2020"/>
    <n v="20563.099999999999"/>
    <n v="8493.4599999999991"/>
    <s v="May-20"/>
    <n v="1"/>
    <n v="5"/>
    <d v="2020-05-15T00:00:00"/>
    <x v="24"/>
    <x v="1"/>
  </r>
  <r>
    <x v="3"/>
    <x v="1"/>
    <x v="1"/>
    <s v="2020"/>
    <n v="5529.51"/>
    <n v="710.94"/>
    <s v="May-20"/>
    <n v="1"/>
    <n v="3"/>
    <d v="2020-05-15T00:00:00"/>
    <x v="24"/>
    <x v="1"/>
  </r>
  <r>
    <x v="2"/>
    <x v="3"/>
    <x v="1"/>
    <s v="2020"/>
    <n v="3636.76"/>
    <n v="276.70999999999998"/>
    <s v="May-20"/>
    <n v="1"/>
    <n v="1"/>
    <d v="2020-05-15T00:00:00"/>
    <x v="24"/>
    <x v="3"/>
  </r>
  <r>
    <x v="2"/>
    <x v="0"/>
    <x v="1"/>
    <s v="2020"/>
    <n v="986.24"/>
    <n v="160.80000000000001"/>
    <s v="May-20"/>
    <n v="1"/>
    <n v="2"/>
    <d v="2020-05-15T00:00:00"/>
    <x v="24"/>
    <x v="0"/>
  </r>
  <r>
    <x v="1"/>
    <x v="0"/>
    <x v="1"/>
    <s v="2020"/>
    <n v="11959.5"/>
    <n v="562.79999999999995"/>
    <s v="May-20"/>
    <n v="1"/>
    <n v="2"/>
    <d v="2020-05-15T00:00:00"/>
    <x v="24"/>
    <x v="0"/>
  </r>
  <r>
    <x v="1"/>
    <x v="5"/>
    <x v="1"/>
    <s v="2020"/>
    <n v="6492.3"/>
    <n v="305.52"/>
    <s v="May-20"/>
    <n v="1"/>
    <n v="4"/>
    <d v="2020-05-15T00:00:00"/>
    <x v="24"/>
    <x v="5"/>
  </r>
  <r>
    <x v="3"/>
    <x v="4"/>
    <x v="1"/>
    <s v="2020"/>
    <n v="17897.04"/>
    <n v="7556.56"/>
    <s v="May-20"/>
    <n v="1"/>
    <n v="7"/>
    <d v="2020-05-15T00:00:00"/>
    <x v="24"/>
    <x v="4"/>
  </r>
  <r>
    <x v="3"/>
    <x v="0"/>
    <x v="0"/>
    <s v="2020"/>
    <n v="12569.2"/>
    <n v="1436.48"/>
    <s v="May-20"/>
    <n v="1"/>
    <n v="10"/>
    <d v="2020-05-15T00:00:00"/>
    <x v="24"/>
    <x v="0"/>
  </r>
  <r>
    <x v="1"/>
    <x v="0"/>
    <x v="0"/>
    <s v="2020"/>
    <n v="2272.3000000000002"/>
    <n v="741.48"/>
    <s v="May-20"/>
    <n v="1"/>
    <n v="8"/>
    <d v="2020-05-15T00:00:00"/>
    <x v="24"/>
    <x v="0"/>
  </r>
  <r>
    <x v="3"/>
    <x v="3"/>
    <x v="1"/>
    <s v="2020"/>
    <n v="6906.02"/>
    <n v="2907.76"/>
    <s v="May-20"/>
    <n v="1"/>
    <n v="1"/>
    <d v="2020-05-16T00:00:00"/>
    <x v="24"/>
    <x v="3"/>
  </r>
  <r>
    <x v="3"/>
    <x v="0"/>
    <x v="0"/>
    <s v="2020"/>
    <n v="10347.48"/>
    <n v="3794.1"/>
    <s v="May-20"/>
    <n v="1"/>
    <n v="10"/>
    <d v="2020-05-16T00:00:00"/>
    <x v="24"/>
    <x v="0"/>
  </r>
  <r>
    <x v="0"/>
    <x v="2"/>
    <x v="1"/>
    <s v="2020"/>
    <n v="5029.82"/>
    <n v="2022.86"/>
    <s v="May-20"/>
    <n v="1"/>
    <n v="1"/>
    <d v="2020-05-16T00:00:00"/>
    <x v="24"/>
    <x v="2"/>
  </r>
  <r>
    <x v="3"/>
    <x v="4"/>
    <x v="1"/>
    <s v="2020"/>
    <n v="1010.9"/>
    <n v="142.85"/>
    <s v="May-20"/>
    <n v="1"/>
    <n v="4"/>
    <d v="2020-05-16T00:00:00"/>
    <x v="24"/>
    <x v="4"/>
  </r>
  <r>
    <x v="3"/>
    <x v="1"/>
    <x v="0"/>
    <s v="2020"/>
    <n v="1543.35"/>
    <n v="817.07"/>
    <s v="May-20"/>
    <n v="1"/>
    <n v="10"/>
    <d v="2020-05-16T00:00:00"/>
    <x v="24"/>
    <x v="1"/>
  </r>
  <r>
    <x v="3"/>
    <x v="3"/>
    <x v="1"/>
    <s v="2020"/>
    <n v="6880.23"/>
    <n v="1911.14"/>
    <s v="May-20"/>
    <n v="1"/>
    <n v="7"/>
    <d v="2020-05-16T00:00:00"/>
    <x v="24"/>
    <x v="3"/>
  </r>
  <r>
    <x v="3"/>
    <x v="2"/>
    <x v="1"/>
    <s v="2020"/>
    <n v="3623.36"/>
    <n v="1177.5999999999999"/>
    <s v="May-20"/>
    <n v="1"/>
    <n v="6"/>
    <d v="2020-05-16T00:00:00"/>
    <x v="24"/>
    <x v="2"/>
  </r>
  <r>
    <x v="3"/>
    <x v="0"/>
    <x v="1"/>
    <s v="2020"/>
    <n v="17554.669999999998"/>
    <n v="5728.38"/>
    <s v="May-20"/>
    <n v="1"/>
    <n v="7"/>
    <d v="2020-05-16T00:00:00"/>
    <x v="24"/>
    <x v="0"/>
  </r>
  <r>
    <x v="0"/>
    <x v="0"/>
    <x v="1"/>
    <s v="2020"/>
    <n v="29439.26"/>
    <n v="11839.66"/>
    <s v="May-20"/>
    <n v="1"/>
    <n v="1"/>
    <d v="2020-05-16T00:00:00"/>
    <x v="24"/>
    <x v="0"/>
  </r>
  <r>
    <x v="1"/>
    <x v="1"/>
    <x v="1"/>
    <s v="2020"/>
    <n v="7865.13"/>
    <n v="-561.80999999999995"/>
    <s v="May-20"/>
    <n v="1"/>
    <n v="1"/>
    <d v="2020-05-16T00:00:00"/>
    <x v="24"/>
    <x v="1"/>
  </r>
  <r>
    <x v="0"/>
    <x v="4"/>
    <x v="0"/>
    <s v="2020"/>
    <n v="33261.480000000003"/>
    <n v="11087.16"/>
    <s v="May-20"/>
    <n v="1"/>
    <n v="9"/>
    <d v="2020-05-16T00:00:00"/>
    <x v="24"/>
    <x v="4"/>
  </r>
  <r>
    <x v="3"/>
    <x v="0"/>
    <x v="0"/>
    <s v="2020"/>
    <n v="4271.25"/>
    <n v="1959.75"/>
    <s v="May-20"/>
    <n v="1"/>
    <n v="9"/>
    <d v="2020-05-16T00:00:00"/>
    <x v="24"/>
    <x v="0"/>
  </r>
  <r>
    <x v="3"/>
    <x v="0"/>
    <x v="1"/>
    <s v="2020"/>
    <n v="14741.34"/>
    <n v="2172.42"/>
    <s v="May-20"/>
    <n v="1"/>
    <n v="6"/>
    <d v="2020-05-17T00:00:00"/>
    <x v="24"/>
    <x v="0"/>
  </r>
  <r>
    <x v="1"/>
    <x v="2"/>
    <x v="0"/>
    <s v="2020"/>
    <n v="19211.580000000002"/>
    <n v="8965.3799999999992"/>
    <s v="May-20"/>
    <n v="1"/>
    <n v="10"/>
    <d v="2020-05-17T00:00:00"/>
    <x v="24"/>
    <x v="2"/>
  </r>
  <r>
    <x v="3"/>
    <x v="0"/>
    <x v="1"/>
    <s v="2020"/>
    <n v="37782.639999999999"/>
    <n v="3977.12"/>
    <s v="May-20"/>
    <n v="1"/>
    <n v="4"/>
    <d v="2020-05-17T00:00:00"/>
    <x v="24"/>
    <x v="0"/>
  </r>
  <r>
    <x v="3"/>
    <x v="0"/>
    <x v="1"/>
    <s v="2020"/>
    <n v="14690.42"/>
    <n v="6340.06"/>
    <s v="May-20"/>
    <n v="1"/>
    <n v="3"/>
    <d v="2020-05-17T00:00:00"/>
    <x v="24"/>
    <x v="0"/>
  </r>
  <r>
    <x v="0"/>
    <x v="0"/>
    <x v="0"/>
    <s v="2020"/>
    <n v="17732.89"/>
    <n v="10079.719999999999"/>
    <s v="May-20"/>
    <n v="1"/>
    <n v="8"/>
    <d v="2020-05-17T00:00:00"/>
    <x v="24"/>
    <x v="0"/>
  </r>
  <r>
    <x v="1"/>
    <x v="2"/>
    <x v="1"/>
    <s v="2020"/>
    <n v="14166.48"/>
    <n v="6906.15"/>
    <s v="May-20"/>
    <n v="1"/>
    <n v="2"/>
    <d v="2020-05-17T00:00:00"/>
    <x v="24"/>
    <x v="2"/>
  </r>
  <r>
    <x v="0"/>
    <x v="3"/>
    <x v="1"/>
    <s v="2020"/>
    <n v="10437.93"/>
    <n v="5334.93"/>
    <s v="May-20"/>
    <n v="1"/>
    <n v="1"/>
    <d v="2020-05-17T00:00:00"/>
    <x v="24"/>
    <x v="3"/>
  </r>
  <r>
    <x v="0"/>
    <x v="1"/>
    <x v="1"/>
    <s v="2020"/>
    <n v="4117.55"/>
    <n v="1611.21"/>
    <s v="May-20"/>
    <n v="1"/>
    <n v="5"/>
    <d v="2020-05-17T00:00:00"/>
    <x v="24"/>
    <x v="1"/>
  </r>
  <r>
    <x v="0"/>
    <x v="3"/>
    <x v="1"/>
    <s v="2020"/>
    <n v="8350.8799999999992"/>
    <n v="3867.76"/>
    <s v="May-20"/>
    <n v="1"/>
    <n v="3"/>
    <d v="2020-05-17T00:00:00"/>
    <x v="24"/>
    <x v="3"/>
  </r>
  <r>
    <x v="3"/>
    <x v="1"/>
    <x v="1"/>
    <s v="2020"/>
    <n v="4305.42"/>
    <n v="658.47"/>
    <s v="May-20"/>
    <n v="1"/>
    <n v="2"/>
    <d v="2020-05-17T00:00:00"/>
    <x v="24"/>
    <x v="1"/>
  </r>
  <r>
    <x v="3"/>
    <x v="3"/>
    <x v="0"/>
    <s v="2020"/>
    <n v="3118.98"/>
    <n v="1152.6600000000001"/>
    <s v="May-20"/>
    <n v="1"/>
    <n v="10"/>
    <d v="2020-05-17T00:00:00"/>
    <x v="24"/>
    <x v="3"/>
  </r>
  <r>
    <x v="0"/>
    <x v="3"/>
    <x v="0"/>
    <s v="2020"/>
    <n v="4314.8"/>
    <n v="844.2"/>
    <s v="May-20"/>
    <n v="1"/>
    <n v="9"/>
    <d v="2020-05-18T00:00:00"/>
    <x v="24"/>
    <x v="3"/>
  </r>
  <r>
    <x v="0"/>
    <x v="0"/>
    <x v="1"/>
    <s v="2020"/>
    <n v="5753.96"/>
    <n v="2543.88"/>
    <s v="May-20"/>
    <n v="1"/>
    <n v="1"/>
    <d v="2020-05-18T00:00:00"/>
    <x v="24"/>
    <x v="0"/>
  </r>
  <r>
    <x v="0"/>
    <x v="4"/>
    <x v="1"/>
    <s v="2020"/>
    <n v="1984.81"/>
    <n v="1100.27"/>
    <s v="May-20"/>
    <n v="1"/>
    <n v="4"/>
    <d v="2020-05-18T00:00:00"/>
    <x v="24"/>
    <x v="4"/>
  </r>
  <r>
    <x v="3"/>
    <x v="0"/>
    <x v="0"/>
    <s v="2020"/>
    <n v="9547.5"/>
    <n v="4622.9799999999996"/>
    <s v="May-20"/>
    <n v="1"/>
    <n v="9"/>
    <d v="2020-05-18T00:00:00"/>
    <x v="24"/>
    <x v="0"/>
  </r>
  <r>
    <x v="3"/>
    <x v="0"/>
    <x v="1"/>
    <s v="2020"/>
    <n v="5890.64"/>
    <n v="1514.72"/>
    <s v="May-20"/>
    <n v="1"/>
    <n v="3"/>
    <d v="2020-05-18T00:00:00"/>
    <x v="24"/>
    <x v="0"/>
  </r>
  <r>
    <x v="1"/>
    <x v="0"/>
    <x v="1"/>
    <s v="2020"/>
    <n v="6270.2"/>
    <n v="2508.08"/>
    <s v="May-20"/>
    <n v="1"/>
    <n v="7"/>
    <d v="2020-05-18T00:00:00"/>
    <x v="24"/>
    <x v="0"/>
  </r>
  <r>
    <x v="1"/>
    <x v="2"/>
    <x v="1"/>
    <s v="2020"/>
    <n v="1947.69"/>
    <n v="266.52999999999997"/>
    <s v="May-20"/>
    <n v="1"/>
    <n v="4"/>
    <d v="2020-05-18T00:00:00"/>
    <x v="24"/>
    <x v="2"/>
  </r>
  <r>
    <x v="3"/>
    <x v="2"/>
    <x v="1"/>
    <s v="2020"/>
    <n v="25832.52"/>
    <n v="5166.5200000000004"/>
    <s v="May-20"/>
    <n v="1"/>
    <n v="2"/>
    <d v="2020-05-18T00:00:00"/>
    <x v="24"/>
    <x v="2"/>
  </r>
  <r>
    <x v="2"/>
    <x v="0"/>
    <x v="1"/>
    <s v="2020"/>
    <n v="14942.34"/>
    <n v="7637.21"/>
    <s v="May-20"/>
    <n v="1"/>
    <n v="6"/>
    <d v="2020-05-18T00:00:00"/>
    <x v="24"/>
    <x v="0"/>
  </r>
  <r>
    <x v="0"/>
    <x v="3"/>
    <x v="1"/>
    <s v="2020"/>
    <n v="6795.81"/>
    <n v="830.62"/>
    <s v="May-20"/>
    <n v="1"/>
    <n v="4"/>
    <d v="2020-05-18T00:00:00"/>
    <x v="24"/>
    <x v="3"/>
  </r>
  <r>
    <x v="0"/>
    <x v="1"/>
    <x v="1"/>
    <s v="2020"/>
    <n v="4519.1499999999996"/>
    <n v="2378.5"/>
    <s v="May-20"/>
    <n v="1"/>
    <n v="7"/>
    <d v="2020-05-18T00:00:00"/>
    <x v="24"/>
    <x v="1"/>
  </r>
  <r>
    <x v="0"/>
    <x v="2"/>
    <x v="1"/>
    <s v="2020"/>
    <n v="1146.5"/>
    <n v="573.25"/>
    <s v="May-20"/>
    <n v="1"/>
    <n v="4"/>
    <d v="2020-05-18T00:00:00"/>
    <x v="24"/>
    <x v="2"/>
  </r>
  <r>
    <x v="2"/>
    <x v="0"/>
    <x v="1"/>
    <s v="2020"/>
    <n v="3304.44"/>
    <n v="1358.5"/>
    <s v="May-20"/>
    <n v="1"/>
    <n v="5"/>
    <d v="2020-05-19T00:00:00"/>
    <x v="24"/>
    <x v="0"/>
  </r>
  <r>
    <x v="3"/>
    <x v="1"/>
    <x v="1"/>
    <s v="2020"/>
    <n v="31436.400000000001"/>
    <n v="14351.4"/>
    <s v="May-20"/>
    <n v="1"/>
    <n v="2"/>
    <d v="2020-05-19T00:00:00"/>
    <x v="24"/>
    <x v="1"/>
  </r>
  <r>
    <x v="0"/>
    <x v="4"/>
    <x v="0"/>
    <s v="2020"/>
    <n v="723.6"/>
    <n v="198.99"/>
    <s v="May-20"/>
    <n v="1"/>
    <n v="8"/>
    <d v="2020-05-19T00:00:00"/>
    <x v="24"/>
    <x v="4"/>
  </r>
  <r>
    <x v="0"/>
    <x v="2"/>
    <x v="1"/>
    <s v="2020"/>
    <n v="7536.16"/>
    <n v="2935.14"/>
    <s v="May-20"/>
    <n v="1"/>
    <n v="3"/>
    <d v="2020-05-19T00:00:00"/>
    <x v="24"/>
    <x v="2"/>
  </r>
  <r>
    <x v="1"/>
    <x v="5"/>
    <x v="1"/>
    <s v="2020"/>
    <n v="5187.47"/>
    <n v="1747.37"/>
    <s v="May-20"/>
    <n v="1"/>
    <n v="7"/>
    <d v="2020-05-20T00:00:00"/>
    <x v="24"/>
    <x v="5"/>
  </r>
  <r>
    <x v="2"/>
    <x v="2"/>
    <x v="1"/>
    <s v="2020"/>
    <n v="2046.45"/>
    <n v="422.63"/>
    <s v="May-20"/>
    <n v="1"/>
    <n v="6"/>
    <d v="2020-05-20T00:00:00"/>
    <x v="24"/>
    <x v="2"/>
  </r>
  <r>
    <x v="1"/>
    <x v="2"/>
    <x v="1"/>
    <s v="2020"/>
    <n v="7298.18"/>
    <n v="1507.24"/>
    <s v="May-20"/>
    <n v="1"/>
    <n v="4"/>
    <d v="2020-05-20T00:00:00"/>
    <x v="24"/>
    <x v="2"/>
  </r>
  <r>
    <x v="0"/>
    <x v="0"/>
    <x v="0"/>
    <s v="2020"/>
    <n v="1905.48"/>
    <n v="317.58"/>
    <s v="May-20"/>
    <n v="1"/>
    <n v="9"/>
    <d v="2020-05-20T00:00:00"/>
    <x v="24"/>
    <x v="0"/>
  </r>
  <r>
    <x v="2"/>
    <x v="0"/>
    <x v="1"/>
    <s v="2020"/>
    <n v="9551.52"/>
    <n v="-358.17"/>
    <s v="May-20"/>
    <n v="1"/>
    <n v="7"/>
    <d v="2020-05-20T00:00:00"/>
    <x v="24"/>
    <x v="0"/>
  </r>
  <r>
    <x v="3"/>
    <x v="0"/>
    <x v="0"/>
    <s v="2020"/>
    <n v="1013.04"/>
    <n v="390.72"/>
    <s v="May-20"/>
    <n v="1"/>
    <n v="8"/>
    <d v="2020-05-20T00:00:00"/>
    <x v="24"/>
    <x v="0"/>
  </r>
  <r>
    <x v="2"/>
    <x v="1"/>
    <x v="1"/>
    <s v="2020"/>
    <n v="3875.28"/>
    <n v="-1614.7"/>
    <s v="May-20"/>
    <n v="1"/>
    <n v="4"/>
    <d v="2020-05-21T00:00:00"/>
    <x v="24"/>
    <x v="1"/>
  </r>
  <r>
    <x v="0"/>
    <x v="0"/>
    <x v="1"/>
    <s v="2020"/>
    <n v="26014.76"/>
    <n v="3060.52"/>
    <s v="May-20"/>
    <n v="1"/>
    <n v="4"/>
    <d v="2020-05-21T00:00:00"/>
    <x v="24"/>
    <x v="0"/>
  </r>
  <r>
    <x v="3"/>
    <x v="0"/>
    <x v="1"/>
    <s v="2020"/>
    <n v="26834.84"/>
    <n v="6629.8"/>
    <s v="May-20"/>
    <n v="1"/>
    <n v="7"/>
    <d v="2020-05-21T00:00:00"/>
    <x v="24"/>
    <x v="0"/>
  </r>
  <r>
    <x v="3"/>
    <x v="4"/>
    <x v="1"/>
    <s v="2020"/>
    <n v="5695"/>
    <n v="669.96"/>
    <s v="May-20"/>
    <n v="1"/>
    <n v="3"/>
    <d v="2020-05-21T00:00:00"/>
    <x v="24"/>
    <x v="4"/>
  </r>
  <r>
    <x v="3"/>
    <x v="0"/>
    <x v="1"/>
    <s v="2020"/>
    <n v="6040.72"/>
    <n v="1247.54"/>
    <s v="May-20"/>
    <n v="1"/>
    <n v="4"/>
    <d v="2020-05-21T00:00:00"/>
    <x v="24"/>
    <x v="0"/>
  </r>
  <r>
    <x v="1"/>
    <x v="0"/>
    <x v="1"/>
    <s v="2020"/>
    <n v="20660.79"/>
    <n v="9786.69"/>
    <s v="May-20"/>
    <n v="1"/>
    <n v="4"/>
    <d v="2020-05-21T00:00:00"/>
    <x v="24"/>
    <x v="0"/>
  </r>
  <r>
    <x v="1"/>
    <x v="5"/>
    <x v="1"/>
    <s v="2020"/>
    <n v="29439.26"/>
    <n v="10879.74"/>
    <s v="May-20"/>
    <n v="1"/>
    <n v="7"/>
    <d v="2020-05-21T00:00:00"/>
    <x v="24"/>
    <x v="5"/>
  </r>
  <r>
    <x v="3"/>
    <x v="4"/>
    <x v="1"/>
    <s v="2020"/>
    <n v="649.23"/>
    <n v="84.03"/>
    <s v="May-20"/>
    <n v="1"/>
    <n v="2"/>
    <d v="2020-05-21T00:00:00"/>
    <x v="24"/>
    <x v="4"/>
  </r>
  <r>
    <x v="3"/>
    <x v="0"/>
    <x v="1"/>
    <s v="2020"/>
    <n v="4783.26"/>
    <n v="2079.66"/>
    <s v="May-20"/>
    <n v="1"/>
    <n v="2"/>
    <d v="2020-05-22T00:00:00"/>
    <x v="24"/>
    <x v="0"/>
  </r>
  <r>
    <x v="3"/>
    <x v="1"/>
    <x v="1"/>
    <s v="2020"/>
    <n v="1737.64"/>
    <n v="676.79"/>
    <s v="May-20"/>
    <n v="1"/>
    <n v="6"/>
    <d v="2020-05-22T00:00:00"/>
    <x v="24"/>
    <x v="1"/>
  </r>
  <r>
    <x v="2"/>
    <x v="3"/>
    <x v="0"/>
    <s v="2020"/>
    <n v="4512.05"/>
    <n v="1226.1099999999999"/>
    <s v="May-20"/>
    <n v="1"/>
    <n v="9"/>
    <d v="2020-05-22T00:00:00"/>
    <x v="24"/>
    <x v="3"/>
  </r>
  <r>
    <x v="0"/>
    <x v="0"/>
    <x v="0"/>
    <s v="2020"/>
    <n v="7752.57"/>
    <n v="3753.89"/>
    <s v="May-20"/>
    <n v="1"/>
    <n v="8"/>
    <d v="2020-05-22T00:00:00"/>
    <x v="24"/>
    <x v="0"/>
  </r>
  <r>
    <x v="0"/>
    <x v="0"/>
    <x v="0"/>
    <s v="2020"/>
    <n v="4983.8"/>
    <n v="2780.44"/>
    <s v="May-20"/>
    <n v="1"/>
    <n v="9"/>
    <d v="2020-05-22T00:00:00"/>
    <x v="24"/>
    <x v="0"/>
  </r>
  <r>
    <x v="2"/>
    <x v="1"/>
    <x v="0"/>
    <s v="2020"/>
    <n v="1435.14"/>
    <n v="159.46"/>
    <s v="May-20"/>
    <n v="1"/>
    <n v="10"/>
    <d v="2020-05-22T00:00:00"/>
    <x v="24"/>
    <x v="1"/>
  </r>
  <r>
    <x v="3"/>
    <x v="3"/>
    <x v="0"/>
    <s v="2020"/>
    <n v="2329.9899999999998"/>
    <n v="177.28"/>
    <s v="May-20"/>
    <n v="1"/>
    <n v="8"/>
    <d v="2020-05-22T00:00:00"/>
    <x v="24"/>
    <x v="3"/>
  </r>
  <r>
    <x v="3"/>
    <x v="4"/>
    <x v="1"/>
    <s v="2020"/>
    <n v="1355.41"/>
    <n v="127.54"/>
    <s v="May-20"/>
    <n v="1"/>
    <n v="2"/>
    <d v="2020-05-22T00:00:00"/>
    <x v="24"/>
    <x v="4"/>
  </r>
  <r>
    <x v="0"/>
    <x v="5"/>
    <x v="1"/>
    <s v="2020"/>
    <n v="21793.759999999998"/>
    <n v="11240.96"/>
    <s v="May-20"/>
    <n v="1"/>
    <n v="6"/>
    <d v="2020-05-22T00:00:00"/>
    <x v="24"/>
    <x v="5"/>
  </r>
  <r>
    <x v="3"/>
    <x v="0"/>
    <x v="0"/>
    <s v="2020"/>
    <n v="44035.62"/>
    <n v="21060.5"/>
    <s v="May-20"/>
    <n v="1"/>
    <n v="8"/>
    <d v="2020-05-22T00:00:00"/>
    <x v="24"/>
    <x v="0"/>
  </r>
  <r>
    <x v="1"/>
    <x v="2"/>
    <x v="1"/>
    <s v="2020"/>
    <n v="1725.92"/>
    <n v="525.28"/>
    <s v="May-20"/>
    <n v="1"/>
    <n v="5"/>
    <d v="2020-05-22T00:00:00"/>
    <x v="24"/>
    <x v="2"/>
  </r>
  <r>
    <x v="0"/>
    <x v="0"/>
    <x v="0"/>
    <s v="2020"/>
    <n v="2049.5300000000002"/>
    <n v="1164.99"/>
    <s v="May-20"/>
    <n v="1"/>
    <n v="8"/>
    <d v="2020-05-23T00:00:00"/>
    <x v="24"/>
    <x v="0"/>
  </r>
  <r>
    <x v="1"/>
    <x v="3"/>
    <x v="1"/>
    <s v="2020"/>
    <n v="7982.38"/>
    <n v="3904.43"/>
    <s v="May-20"/>
    <n v="1"/>
    <n v="1"/>
    <d v="2020-05-23T00:00:00"/>
    <x v="24"/>
    <x v="3"/>
  </r>
  <r>
    <x v="3"/>
    <x v="1"/>
    <x v="1"/>
    <s v="2020"/>
    <n v="26198.34"/>
    <n v="10755.08"/>
    <s v="May-20"/>
    <n v="1"/>
    <n v="3"/>
    <d v="2020-05-23T00:00:00"/>
    <x v="24"/>
    <x v="1"/>
  </r>
  <r>
    <x v="0"/>
    <x v="2"/>
    <x v="1"/>
    <s v="2020"/>
    <n v="34777.29"/>
    <n v="8316.31"/>
    <s v="May-20"/>
    <n v="1"/>
    <n v="2"/>
    <d v="2020-05-23T00:00:00"/>
    <x v="24"/>
    <x v="2"/>
  </r>
  <r>
    <x v="0"/>
    <x v="1"/>
    <x v="1"/>
    <s v="2020"/>
    <n v="770.5"/>
    <n v="108.87"/>
    <s v="May-20"/>
    <n v="1"/>
    <n v="3"/>
    <d v="2020-05-23T00:00:00"/>
    <x v="24"/>
    <x v="1"/>
  </r>
  <r>
    <x v="3"/>
    <x v="2"/>
    <x v="0"/>
    <s v="2020"/>
    <n v="712.88"/>
    <n v="337.68"/>
    <s v="May-20"/>
    <n v="1"/>
    <n v="10"/>
    <d v="2020-05-23T00:00:00"/>
    <x v="24"/>
    <x v="2"/>
  </r>
  <r>
    <x v="0"/>
    <x v="3"/>
    <x v="1"/>
    <s v="2020"/>
    <n v="8401.7999999999993"/>
    <n v="1945.64"/>
    <s v="May-20"/>
    <n v="1"/>
    <n v="4"/>
    <d v="2020-05-23T00:00:00"/>
    <x v="24"/>
    <x v="3"/>
  </r>
  <r>
    <x v="2"/>
    <x v="3"/>
    <x v="0"/>
    <s v="2020"/>
    <n v="15835.32"/>
    <n v="8606.14"/>
    <s v="May-20"/>
    <n v="1"/>
    <n v="8"/>
    <d v="2020-05-23T00:00:00"/>
    <x v="24"/>
    <x v="3"/>
  </r>
  <r>
    <x v="3"/>
    <x v="3"/>
    <x v="1"/>
    <s v="2020"/>
    <n v="4799.88"/>
    <n v="-559.98"/>
    <s v="May-20"/>
    <n v="1"/>
    <n v="6"/>
    <d v="2020-05-23T00:00:00"/>
    <x v="24"/>
    <x v="3"/>
  </r>
  <r>
    <x v="0"/>
    <x v="4"/>
    <x v="1"/>
    <s v="2020"/>
    <n v="28547.02"/>
    <n v="9916.32"/>
    <s v="May-20"/>
    <n v="1"/>
    <n v="4"/>
    <d v="2020-05-24T00:00:00"/>
    <x v="24"/>
    <x v="4"/>
  </r>
  <r>
    <x v="3"/>
    <x v="1"/>
    <x v="1"/>
    <s v="2020"/>
    <n v="10803.41"/>
    <n v="1016.78"/>
    <s v="May-20"/>
    <n v="1"/>
    <n v="3"/>
    <d v="2020-05-24T00:00:00"/>
    <x v="24"/>
    <x v="1"/>
  </r>
  <r>
    <x v="1"/>
    <x v="4"/>
    <x v="1"/>
    <s v="2020"/>
    <n v="3593.88"/>
    <n v="-239.58"/>
    <s v="May-20"/>
    <n v="1"/>
    <n v="3"/>
    <d v="2020-05-24T00:00:00"/>
    <x v="24"/>
    <x v="4"/>
  </r>
  <r>
    <x v="2"/>
    <x v="0"/>
    <x v="1"/>
    <s v="2020"/>
    <n v="774.52"/>
    <n v="373.59"/>
    <s v="May-20"/>
    <n v="1"/>
    <n v="3"/>
    <d v="2020-05-24T00:00:00"/>
    <x v="24"/>
    <x v="0"/>
  </r>
  <r>
    <x v="3"/>
    <x v="2"/>
    <x v="0"/>
    <s v="2020"/>
    <n v="7828.28"/>
    <n v="2722.88"/>
    <s v="May-20"/>
    <n v="1"/>
    <n v="8"/>
    <d v="2020-05-24T00:00:00"/>
    <x v="24"/>
    <x v="2"/>
  </r>
  <r>
    <x v="3"/>
    <x v="4"/>
    <x v="1"/>
    <s v="2020"/>
    <n v="150.08000000000001"/>
    <n v="7.5"/>
    <s v="May-20"/>
    <n v="1"/>
    <n v="2"/>
    <d v="2020-05-24T00:00:00"/>
    <x v="24"/>
    <x v="4"/>
  </r>
  <r>
    <x v="1"/>
    <x v="2"/>
    <x v="0"/>
    <s v="2020"/>
    <n v="24542.1"/>
    <n v="10089.549999999999"/>
    <s v="May-20"/>
    <n v="1"/>
    <n v="8"/>
    <d v="2020-05-24T00:00:00"/>
    <x v="24"/>
    <x v="2"/>
  </r>
  <r>
    <x v="1"/>
    <x v="2"/>
    <x v="1"/>
    <s v="2020"/>
    <n v="1998.61"/>
    <n v="1093.97"/>
    <s v="May-20"/>
    <n v="1"/>
    <n v="7"/>
    <d v="2020-05-24T00:00:00"/>
    <x v="24"/>
    <x v="2"/>
  </r>
  <r>
    <x v="0"/>
    <x v="0"/>
    <x v="0"/>
    <s v="2020"/>
    <n v="487.76"/>
    <n v="209.04"/>
    <s v="May-20"/>
    <n v="1"/>
    <n v="9"/>
    <d v="2020-05-24T00:00:00"/>
    <x v="24"/>
    <x v="0"/>
  </r>
  <r>
    <x v="3"/>
    <x v="3"/>
    <x v="1"/>
    <s v="2020"/>
    <n v="4792.8500000000004"/>
    <n v="908.11"/>
    <s v="May-20"/>
    <n v="1"/>
    <n v="4"/>
    <d v="2020-05-24T00:00:00"/>
    <x v="24"/>
    <x v="3"/>
  </r>
  <r>
    <x v="3"/>
    <x v="2"/>
    <x v="1"/>
    <s v="2020"/>
    <n v="2011.34"/>
    <n v="846.88"/>
    <s v="May-20"/>
    <n v="1"/>
    <n v="6"/>
    <d v="2020-05-25T00:00:00"/>
    <x v="24"/>
    <x v="2"/>
  </r>
  <r>
    <x v="0"/>
    <x v="1"/>
    <x v="1"/>
    <s v="2020"/>
    <n v="14152.54"/>
    <n v="2307.46"/>
    <s v="May-20"/>
    <n v="1"/>
    <n v="2"/>
    <d v="2020-05-25T00:00:00"/>
    <x v="24"/>
    <x v="1"/>
  </r>
  <r>
    <x v="3"/>
    <x v="1"/>
    <x v="1"/>
    <s v="2020"/>
    <n v="21530.85"/>
    <n v="7723"/>
    <s v="May-20"/>
    <n v="1"/>
    <n v="6"/>
    <d v="2020-05-25T00:00:00"/>
    <x v="24"/>
    <x v="1"/>
  </r>
  <r>
    <x v="1"/>
    <x v="0"/>
    <x v="1"/>
    <s v="2020"/>
    <n v="1440.83"/>
    <n v="67.8"/>
    <s v="May-20"/>
    <n v="1"/>
    <n v="4"/>
    <d v="2020-05-25T00:00:00"/>
    <x v="24"/>
    <x v="0"/>
  </r>
  <r>
    <x v="3"/>
    <x v="2"/>
    <x v="1"/>
    <s v="2020"/>
    <n v="979.54"/>
    <n v="403.34"/>
    <s v="May-20"/>
    <n v="1"/>
    <n v="6"/>
    <d v="2020-05-25T00:00:00"/>
    <x v="24"/>
    <x v="2"/>
  </r>
  <r>
    <x v="2"/>
    <x v="1"/>
    <x v="1"/>
    <s v="2020"/>
    <n v="19083.740000000002"/>
    <n v="1452.02"/>
    <s v="May-20"/>
    <n v="1"/>
    <n v="3"/>
    <d v="2020-05-25T00:00:00"/>
    <x v="24"/>
    <x v="1"/>
  </r>
  <r>
    <x v="3"/>
    <x v="0"/>
    <x v="1"/>
    <s v="2020"/>
    <n v="2921.74"/>
    <n v="635.16999999999996"/>
    <s v="May-20"/>
    <n v="1"/>
    <n v="6"/>
    <d v="2020-05-25T00:00:00"/>
    <x v="24"/>
    <x v="0"/>
  </r>
  <r>
    <x v="3"/>
    <x v="4"/>
    <x v="1"/>
    <s v="2020"/>
    <n v="1050.22"/>
    <n v="154.76"/>
    <s v="May-20"/>
    <n v="1"/>
    <n v="2"/>
    <d v="2020-05-26T00:00:00"/>
    <x v="24"/>
    <x v="4"/>
  </r>
  <r>
    <x v="0"/>
    <x v="2"/>
    <x v="1"/>
    <s v="2020"/>
    <n v="859.95"/>
    <n v="20.239999999999998"/>
    <s v="May-20"/>
    <n v="1"/>
    <n v="4"/>
    <d v="2020-05-26T00:00:00"/>
    <x v="24"/>
    <x v="2"/>
  </r>
  <r>
    <x v="0"/>
    <x v="0"/>
    <x v="1"/>
    <s v="2020"/>
    <n v="33703.68"/>
    <n v="421.28"/>
    <s v="May-20"/>
    <n v="1"/>
    <n v="3"/>
    <d v="2020-05-26T00:00:00"/>
    <x v="24"/>
    <x v="0"/>
  </r>
  <r>
    <x v="0"/>
    <x v="3"/>
    <x v="1"/>
    <s v="2020"/>
    <n v="3036.1"/>
    <n v="1565.98"/>
    <s v="May-20"/>
    <n v="1"/>
    <n v="2"/>
    <d v="2020-05-26T00:00:00"/>
    <x v="24"/>
    <x v="3"/>
  </r>
  <r>
    <x v="2"/>
    <x v="4"/>
    <x v="0"/>
    <s v="2020"/>
    <n v="2996.91"/>
    <n v="499.48"/>
    <s v="May-20"/>
    <n v="1"/>
    <n v="8"/>
    <d v="2020-05-26T00:00:00"/>
    <x v="24"/>
    <x v="4"/>
  </r>
  <r>
    <x v="1"/>
    <x v="0"/>
    <x v="1"/>
    <s v="2020"/>
    <n v="8261.1"/>
    <n v="3671.6"/>
    <s v="May-20"/>
    <n v="1"/>
    <n v="5"/>
    <d v="2020-05-26T00:00:00"/>
    <x v="24"/>
    <x v="0"/>
  </r>
  <r>
    <x v="1"/>
    <x v="5"/>
    <x v="0"/>
    <s v="2020"/>
    <n v="12349.44"/>
    <n v="2744.32"/>
    <s v="May-20"/>
    <n v="1"/>
    <n v="10"/>
    <d v="2020-05-26T00:00:00"/>
    <x v="24"/>
    <x v="5"/>
  </r>
  <r>
    <x v="0"/>
    <x v="4"/>
    <x v="0"/>
    <s v="2020"/>
    <n v="3451.84"/>
    <n v="1553.32"/>
    <s v="May-20"/>
    <n v="1"/>
    <n v="9"/>
    <d v="2020-05-27T00:00:00"/>
    <x v="24"/>
    <x v="4"/>
  </r>
  <r>
    <x v="2"/>
    <x v="0"/>
    <x v="1"/>
    <s v="2020"/>
    <n v="6734.17"/>
    <n v="3686.07"/>
    <s v="May-20"/>
    <n v="1"/>
    <n v="7"/>
    <d v="2020-05-27T00:00:00"/>
    <x v="24"/>
    <x v="0"/>
  </r>
  <r>
    <x v="0"/>
    <x v="0"/>
    <x v="1"/>
    <s v="2020"/>
    <n v="7179.72"/>
    <n v="1058.04"/>
    <s v="May-20"/>
    <n v="1"/>
    <n v="1"/>
    <d v="2020-05-27T00:00:00"/>
    <x v="24"/>
    <x v="0"/>
  </r>
  <r>
    <x v="3"/>
    <x v="1"/>
    <x v="1"/>
    <s v="2020"/>
    <n v="2278.67"/>
    <n v="1151.33"/>
    <s v="May-20"/>
    <n v="1"/>
    <n v="4"/>
    <d v="2020-05-27T00:00:00"/>
    <x v="24"/>
    <x v="1"/>
  </r>
  <r>
    <x v="3"/>
    <x v="0"/>
    <x v="1"/>
    <s v="2020"/>
    <n v="7199.55"/>
    <n v="3208.49"/>
    <s v="May-20"/>
    <n v="1"/>
    <n v="1"/>
    <d v="2020-05-27T00:00:00"/>
    <x v="24"/>
    <x v="0"/>
  </r>
  <r>
    <x v="3"/>
    <x v="0"/>
    <x v="1"/>
    <s v="2020"/>
    <n v="15403.84"/>
    <n v="2846.33"/>
    <s v="May-20"/>
    <n v="1"/>
    <n v="3"/>
    <d v="2020-05-27T00:00:00"/>
    <x v="24"/>
    <x v="0"/>
  </r>
  <r>
    <x v="3"/>
    <x v="3"/>
    <x v="1"/>
    <s v="2020"/>
    <n v="819.81"/>
    <n v="213.86"/>
    <s v="May-20"/>
    <n v="1"/>
    <n v="7"/>
    <d v="2020-05-27T00:00:00"/>
    <x v="24"/>
    <x v="3"/>
  </r>
  <r>
    <x v="1"/>
    <x v="2"/>
    <x v="1"/>
    <s v="2020"/>
    <n v="1945.68"/>
    <n v="170.25"/>
    <s v="May-20"/>
    <n v="1"/>
    <n v="3"/>
    <d v="2020-05-27T00:00:00"/>
    <x v="24"/>
    <x v="2"/>
  </r>
  <r>
    <x v="3"/>
    <x v="1"/>
    <x v="1"/>
    <s v="2020"/>
    <n v="2071.1"/>
    <n v="450.24"/>
    <s v="May-20"/>
    <n v="1"/>
    <n v="5"/>
    <d v="2020-05-27T00:00:00"/>
    <x v="24"/>
    <x v="1"/>
  </r>
  <r>
    <x v="0"/>
    <x v="3"/>
    <x v="1"/>
    <s v="2020"/>
    <n v="6490.96"/>
    <n v="2271.85"/>
    <s v="May-20"/>
    <n v="1"/>
    <n v="6"/>
    <d v="2020-05-27T00:00:00"/>
    <x v="24"/>
    <x v="3"/>
  </r>
  <r>
    <x v="1"/>
    <x v="3"/>
    <x v="1"/>
    <s v="2020"/>
    <n v="34820.44"/>
    <n v="5298.78"/>
    <s v="May-20"/>
    <n v="1"/>
    <n v="5"/>
    <d v="2020-05-27T00:00:00"/>
    <x v="24"/>
    <x v="3"/>
  </r>
  <r>
    <x v="1"/>
    <x v="3"/>
    <x v="1"/>
    <s v="2020"/>
    <n v="5467.2"/>
    <n v="1981.86"/>
    <s v="May-20"/>
    <n v="1"/>
    <n v="7"/>
    <d v="2020-05-28T00:00:00"/>
    <x v="24"/>
    <x v="3"/>
  </r>
  <r>
    <x v="0"/>
    <x v="0"/>
    <x v="1"/>
    <s v="2020"/>
    <n v="8731.44"/>
    <n v="1649.28"/>
    <s v="May-20"/>
    <n v="1"/>
    <n v="7"/>
    <d v="2020-05-28T00:00:00"/>
    <x v="24"/>
    <x v="0"/>
  </r>
  <r>
    <x v="1"/>
    <x v="4"/>
    <x v="1"/>
    <s v="2020"/>
    <n v="3284.34"/>
    <n v="1037.1400000000001"/>
    <s v="May-20"/>
    <n v="1"/>
    <n v="4"/>
    <d v="2020-05-28T00:00:00"/>
    <x v="24"/>
    <x v="4"/>
  </r>
  <r>
    <x v="3"/>
    <x v="0"/>
    <x v="1"/>
    <s v="2020"/>
    <n v="21129.119999999999"/>
    <n v="11503.62"/>
    <s v="May-20"/>
    <n v="1"/>
    <n v="3"/>
    <d v="2020-05-28T00:00:00"/>
    <x v="24"/>
    <x v="0"/>
  </r>
  <r>
    <x v="3"/>
    <x v="4"/>
    <x v="1"/>
    <s v="2020"/>
    <n v="6515.35"/>
    <n v="1416.41"/>
    <s v="May-20"/>
    <n v="1"/>
    <n v="5"/>
    <d v="2020-05-28T00:00:00"/>
    <x v="24"/>
    <x v="4"/>
  </r>
  <r>
    <x v="3"/>
    <x v="3"/>
    <x v="1"/>
    <s v="2020"/>
    <n v="12771.81"/>
    <n v="3887.06"/>
    <s v="May-20"/>
    <n v="1"/>
    <n v="2"/>
    <d v="2020-05-28T00:00:00"/>
    <x v="24"/>
    <x v="3"/>
  </r>
  <r>
    <x v="1"/>
    <x v="0"/>
    <x v="0"/>
    <s v="2020"/>
    <n v="24982.69"/>
    <n v="3258.61"/>
    <s v="May-20"/>
    <n v="1"/>
    <n v="10"/>
    <d v="2020-05-28T00:00:00"/>
    <x v="24"/>
    <x v="0"/>
  </r>
  <r>
    <x v="1"/>
    <x v="4"/>
    <x v="1"/>
    <s v="2020"/>
    <n v="6065.85"/>
    <n v="3320.26"/>
    <s v="May-20"/>
    <n v="1"/>
    <n v="1"/>
    <d v="2020-05-28T00:00:00"/>
    <x v="24"/>
    <x v="4"/>
  </r>
  <r>
    <x v="3"/>
    <x v="2"/>
    <x v="1"/>
    <s v="2020"/>
    <n v="12703.2"/>
    <n v="-2540.64"/>
    <s v="May-20"/>
    <n v="1"/>
    <n v="1"/>
    <d v="2020-05-28T00:00:00"/>
    <x v="24"/>
    <x v="2"/>
  </r>
  <r>
    <x v="3"/>
    <x v="3"/>
    <x v="1"/>
    <s v="2020"/>
    <n v="15058.65"/>
    <n v="6056.16"/>
    <s v="May-20"/>
    <n v="1"/>
    <n v="3"/>
    <d v="2020-05-29T00:00:00"/>
    <x v="24"/>
    <x v="3"/>
  </r>
  <r>
    <x v="3"/>
    <x v="4"/>
    <x v="1"/>
    <s v="2020"/>
    <n v="17221.68"/>
    <n v="5931.92"/>
    <s v="May-20"/>
    <n v="1"/>
    <n v="4"/>
    <d v="2020-05-29T00:00:00"/>
    <x v="24"/>
    <x v="4"/>
  </r>
  <r>
    <x v="0"/>
    <x v="5"/>
    <x v="1"/>
    <s v="2020"/>
    <n v="4100.3999999999996"/>
    <n v="2186.88"/>
    <s v="May-20"/>
    <n v="1"/>
    <n v="2"/>
    <d v="2020-05-29T00:00:00"/>
    <x v="24"/>
    <x v="5"/>
  </r>
  <r>
    <x v="3"/>
    <x v="3"/>
    <x v="1"/>
    <s v="2020"/>
    <n v="5060.18"/>
    <n v="1917.53"/>
    <s v="May-20"/>
    <n v="1"/>
    <n v="7"/>
    <d v="2020-05-29T00:00:00"/>
    <x v="24"/>
    <x v="3"/>
  </r>
  <r>
    <x v="0"/>
    <x v="0"/>
    <x v="0"/>
    <s v="2020"/>
    <n v="28172.16"/>
    <n v="6260.48"/>
    <s v="May-20"/>
    <n v="1"/>
    <n v="8"/>
    <d v="2020-05-29T00:00:00"/>
    <x v="24"/>
    <x v="0"/>
  </r>
  <r>
    <x v="0"/>
    <x v="0"/>
    <x v="1"/>
    <s v="2020"/>
    <n v="11095.2"/>
    <n v="4703.3999999999996"/>
    <s v="May-20"/>
    <n v="1"/>
    <n v="3"/>
    <d v="2020-05-29T00:00:00"/>
    <x v="24"/>
    <x v="0"/>
  </r>
  <r>
    <x v="0"/>
    <x v="5"/>
    <x v="1"/>
    <s v="2020"/>
    <n v="3640.78"/>
    <n v="1992.85"/>
    <s v="May-20"/>
    <n v="1"/>
    <n v="5"/>
    <d v="2020-05-29T00:00:00"/>
    <x v="24"/>
    <x v="5"/>
  </r>
  <r>
    <x v="3"/>
    <x v="0"/>
    <x v="0"/>
    <s v="2020"/>
    <n v="3793.54"/>
    <n v="918.42"/>
    <s v="May-20"/>
    <n v="1"/>
    <n v="8"/>
    <d v="2020-05-29T00:00:00"/>
    <x v="24"/>
    <x v="0"/>
  </r>
  <r>
    <x v="0"/>
    <x v="3"/>
    <x v="0"/>
    <s v="2020"/>
    <n v="6355.62"/>
    <n v="3289.98"/>
    <s v="May-20"/>
    <n v="1"/>
    <n v="10"/>
    <d v="2020-05-29T00:00:00"/>
    <x v="24"/>
    <x v="3"/>
  </r>
  <r>
    <x v="2"/>
    <x v="3"/>
    <x v="1"/>
    <s v="2020"/>
    <n v="6030"/>
    <n v="737"/>
    <s v="May-20"/>
    <n v="1"/>
    <n v="2"/>
    <d v="2020-05-29T00:00:00"/>
    <x v="24"/>
    <x v="3"/>
  </r>
  <r>
    <x v="0"/>
    <x v="0"/>
    <x v="0"/>
    <s v="2020"/>
    <n v="9334.44"/>
    <n v="2281.7399999999998"/>
    <s v="May-20"/>
    <n v="1"/>
    <n v="10"/>
    <d v="2020-05-30T00:00:00"/>
    <x v="24"/>
    <x v="0"/>
  </r>
  <r>
    <x v="0"/>
    <x v="3"/>
    <x v="1"/>
    <s v="2020"/>
    <n v="9541.8700000000008"/>
    <n v="3111.49"/>
    <s v="May-20"/>
    <n v="1"/>
    <n v="5"/>
    <d v="2020-05-30T00:00:00"/>
    <x v="24"/>
    <x v="3"/>
  </r>
  <r>
    <x v="3"/>
    <x v="0"/>
    <x v="1"/>
    <s v="2020"/>
    <n v="14308.52"/>
    <n v="3916.04"/>
    <s v="May-20"/>
    <n v="1"/>
    <n v="5"/>
    <d v="2020-05-30T00:00:00"/>
    <x v="24"/>
    <x v="0"/>
  </r>
  <r>
    <x v="2"/>
    <x v="5"/>
    <x v="1"/>
    <s v="2020"/>
    <n v="5436.65"/>
    <n v="2363.75"/>
    <s v="May-20"/>
    <n v="1"/>
    <n v="5"/>
    <d v="2020-05-30T00:00:00"/>
    <x v="24"/>
    <x v="5"/>
  </r>
  <r>
    <x v="0"/>
    <x v="3"/>
    <x v="1"/>
    <s v="2020"/>
    <n v="7561.62"/>
    <n v="1193.94"/>
    <s v="May-20"/>
    <n v="1"/>
    <n v="7"/>
    <d v="2020-05-30T00:00:00"/>
    <x v="24"/>
    <x v="3"/>
  </r>
  <r>
    <x v="2"/>
    <x v="5"/>
    <x v="1"/>
    <s v="2020"/>
    <n v="18399.54"/>
    <n v="6199.84"/>
    <s v="May-20"/>
    <n v="1"/>
    <n v="4"/>
    <d v="2020-05-30T00:00:00"/>
    <x v="24"/>
    <x v="5"/>
  </r>
  <r>
    <x v="3"/>
    <x v="0"/>
    <x v="1"/>
    <s v="2020"/>
    <n v="9191.73"/>
    <n v="2054.61"/>
    <s v="May-20"/>
    <n v="1"/>
    <n v="1"/>
    <d v="2020-05-30T00:00:00"/>
    <x v="24"/>
    <x v="0"/>
  </r>
  <r>
    <x v="1"/>
    <x v="0"/>
    <x v="1"/>
    <s v="2020"/>
    <n v="7797.12"/>
    <n v="4103.72"/>
    <s v="May-20"/>
    <n v="1"/>
    <n v="5"/>
    <d v="2020-05-30T00:00:00"/>
    <x v="24"/>
    <x v="0"/>
  </r>
  <r>
    <x v="1"/>
    <x v="0"/>
    <x v="1"/>
    <s v="2020"/>
    <n v="29242.02"/>
    <n v="8264.02"/>
    <s v="May-20"/>
    <n v="1"/>
    <n v="6"/>
    <d v="2020-05-30T00:00:00"/>
    <x v="24"/>
    <x v="0"/>
  </r>
  <r>
    <x v="0"/>
    <x v="3"/>
    <x v="1"/>
    <s v="2020"/>
    <n v="3781.48"/>
    <n v="177.96"/>
    <s v="May-20"/>
    <n v="1"/>
    <n v="3"/>
    <d v="2020-05-30T00:00:00"/>
    <x v="24"/>
    <x v="3"/>
  </r>
  <r>
    <x v="1"/>
    <x v="2"/>
    <x v="1"/>
    <s v="2020"/>
    <n v="20126.13"/>
    <n v="10181.43"/>
    <s v="May-20"/>
    <n v="1"/>
    <n v="6"/>
    <d v="2020-05-30T00:00:00"/>
    <x v="24"/>
    <x v="2"/>
  </r>
  <r>
    <x v="1"/>
    <x v="2"/>
    <x v="1"/>
    <s v="2020"/>
    <n v="2011.34"/>
    <n v="592.82000000000005"/>
    <s v="May-20"/>
    <n v="1"/>
    <n v="5"/>
    <d v="2020-05-31T00:00:00"/>
    <x v="24"/>
    <x v="2"/>
  </r>
  <r>
    <x v="1"/>
    <x v="2"/>
    <x v="1"/>
    <s v="2020"/>
    <n v="1646.19"/>
    <n v="292.67"/>
    <s v="May-20"/>
    <n v="1"/>
    <n v="6"/>
    <d v="2020-05-31T00:00:00"/>
    <x v="24"/>
    <x v="2"/>
  </r>
  <r>
    <x v="3"/>
    <x v="2"/>
    <x v="1"/>
    <s v="2020"/>
    <n v="3870.99"/>
    <n v="589.07000000000005"/>
    <s v="May-20"/>
    <n v="1"/>
    <n v="1"/>
    <d v="2020-05-31T00:00:00"/>
    <x v="24"/>
    <x v="2"/>
  </r>
  <r>
    <x v="1"/>
    <x v="5"/>
    <x v="1"/>
    <s v="2020"/>
    <n v="6466.84"/>
    <n v="3743.96"/>
    <s v="May-20"/>
    <n v="1"/>
    <n v="2"/>
    <d v="2020-05-31T00:00:00"/>
    <x v="24"/>
    <x v="5"/>
  </r>
  <r>
    <x v="3"/>
    <x v="2"/>
    <x v="0"/>
    <s v="2020"/>
    <n v="4089.01"/>
    <n v="817.81"/>
    <s v="May-20"/>
    <n v="1"/>
    <n v="10"/>
    <d v="2020-05-31T00:00:00"/>
    <x v="24"/>
    <x v="2"/>
  </r>
  <r>
    <x v="1"/>
    <x v="1"/>
    <x v="0"/>
    <s v="2020"/>
    <n v="17850.939999999999"/>
    <n v="8925.5"/>
    <s v="May-20"/>
    <n v="1"/>
    <n v="9"/>
    <d v="2020-05-31T00:00:00"/>
    <x v="24"/>
    <x v="1"/>
  </r>
  <r>
    <x v="3"/>
    <x v="0"/>
    <x v="1"/>
    <s v="2020"/>
    <n v="4068.24"/>
    <n v="1370.8"/>
    <s v="May-20"/>
    <n v="1"/>
    <n v="4"/>
    <d v="2020-05-31T00:00:00"/>
    <x v="24"/>
    <x v="0"/>
  </r>
  <r>
    <x v="3"/>
    <x v="0"/>
    <x v="1"/>
    <s v="2020"/>
    <n v="4116.4799999999996"/>
    <n v="-257.27999999999997"/>
    <s v="May-20"/>
    <n v="1"/>
    <n v="2"/>
    <d v="2020-05-31T00:00:00"/>
    <x v="24"/>
    <x v="0"/>
  </r>
  <r>
    <x v="3"/>
    <x v="0"/>
    <x v="1"/>
    <s v="2020"/>
    <n v="24638.92"/>
    <n v="8818.15"/>
    <s v="May-20"/>
    <n v="1"/>
    <n v="6"/>
    <d v="2020-05-31T00:00:00"/>
    <x v="24"/>
    <x v="0"/>
  </r>
  <r>
    <x v="0"/>
    <x v="0"/>
    <x v="1"/>
    <s v="2020"/>
    <n v="3772.37"/>
    <n v="1148.1300000000001"/>
    <s v="May-20"/>
    <n v="1"/>
    <n v="6"/>
    <d v="2020-05-31T00:00:00"/>
    <x v="24"/>
    <x v="0"/>
  </r>
  <r>
    <x v="0"/>
    <x v="2"/>
    <x v="0"/>
    <s v="2020"/>
    <n v="777.2"/>
    <n v="68"/>
    <s v="May-20"/>
    <n v="1"/>
    <n v="9"/>
    <d v="2020-05-31T00:00:00"/>
    <x v="24"/>
    <x v="2"/>
  </r>
  <r>
    <x v="1"/>
    <x v="0"/>
    <x v="0"/>
    <s v="2020"/>
    <n v="4901.05"/>
    <n v="2527.9"/>
    <s v="May-20"/>
    <n v="1"/>
    <n v="8"/>
    <d v="2020-05-31T00:00:00"/>
    <x v="24"/>
    <x v="0"/>
  </r>
  <r>
    <x v="1"/>
    <x v="4"/>
    <x v="1"/>
    <s v="2020"/>
    <n v="5621.57"/>
    <n v="1894.25"/>
    <s v="May-20"/>
    <n v="1"/>
    <n v="1"/>
    <d v="2020-05-31T00:00:00"/>
    <x v="24"/>
    <x v="4"/>
  </r>
  <r>
    <x v="3"/>
    <x v="0"/>
    <x v="1"/>
    <s v="2020"/>
    <n v="4787.82"/>
    <n v="1489.54"/>
    <s v="May-20"/>
    <n v="1"/>
    <n v="6"/>
    <d v="2020-05-31T00:00:00"/>
    <x v="24"/>
    <x v="0"/>
  </r>
  <r>
    <x v="3"/>
    <x v="0"/>
    <x v="1"/>
    <s v="2020"/>
    <n v="6176.33"/>
    <n v="2618.23"/>
    <s v="May-20"/>
    <n v="1"/>
    <n v="5"/>
    <d v="2020-05-31T00:00:00"/>
    <x v="24"/>
    <x v="0"/>
  </r>
  <r>
    <x v="1"/>
    <x v="4"/>
    <x v="1"/>
    <s v="2020"/>
    <n v="1350.72"/>
    <n v="236.39"/>
    <s v="Jun-20"/>
    <n v="1"/>
    <n v="6"/>
    <d v="2020-06-01T00:00:00"/>
    <x v="25"/>
    <x v="4"/>
  </r>
  <r>
    <x v="1"/>
    <x v="3"/>
    <x v="0"/>
    <s v="2020"/>
    <n v="14461.28"/>
    <n v="8067.88"/>
    <s v="Jun-20"/>
    <n v="1"/>
    <n v="10"/>
    <d v="2020-06-01T00:00:00"/>
    <x v="25"/>
    <x v="3"/>
  </r>
  <r>
    <x v="3"/>
    <x v="2"/>
    <x v="1"/>
    <s v="2020"/>
    <n v="2273.31"/>
    <n v="985.1"/>
    <s v="Jun-20"/>
    <n v="1"/>
    <n v="5"/>
    <d v="2020-06-01T00:00:00"/>
    <x v="25"/>
    <x v="2"/>
  </r>
  <r>
    <x v="2"/>
    <x v="3"/>
    <x v="0"/>
    <s v="2020"/>
    <n v="1566.46"/>
    <n v="67.14"/>
    <s v="Jun-20"/>
    <n v="1"/>
    <n v="8"/>
    <d v="2020-06-01T00:00:00"/>
    <x v="25"/>
    <x v="3"/>
  </r>
  <r>
    <x v="3"/>
    <x v="5"/>
    <x v="1"/>
    <s v="2020"/>
    <n v="4733.95"/>
    <n v="360.19"/>
    <s v="Jun-20"/>
    <n v="1"/>
    <n v="7"/>
    <d v="2020-06-01T00:00:00"/>
    <x v="25"/>
    <x v="5"/>
  </r>
  <r>
    <x v="3"/>
    <x v="1"/>
    <x v="0"/>
    <s v="2020"/>
    <n v="10383.66"/>
    <n v="5768.7"/>
    <s v="Jun-20"/>
    <n v="1"/>
    <n v="9"/>
    <d v="2020-06-01T00:00:00"/>
    <x v="25"/>
    <x v="1"/>
  </r>
  <r>
    <x v="3"/>
    <x v="4"/>
    <x v="0"/>
    <s v="2020"/>
    <n v="11304.78"/>
    <n v="6021.04"/>
    <s v="Jun-20"/>
    <n v="1"/>
    <n v="8"/>
    <d v="2020-06-01T00:00:00"/>
    <x v="25"/>
    <x v="4"/>
  </r>
  <r>
    <x v="3"/>
    <x v="4"/>
    <x v="1"/>
    <s v="2020"/>
    <n v="10196.73"/>
    <n v="4293.33"/>
    <s v="Jun-20"/>
    <n v="1"/>
    <n v="1"/>
    <d v="2020-06-01T00:00:00"/>
    <x v="25"/>
    <x v="4"/>
  </r>
  <r>
    <x v="3"/>
    <x v="3"/>
    <x v="1"/>
    <s v="2020"/>
    <n v="29143.39"/>
    <n v="10453.629999999999"/>
    <s v="Jun-20"/>
    <n v="1"/>
    <n v="6"/>
    <d v="2020-06-01T00:00:00"/>
    <x v="25"/>
    <x v="3"/>
  </r>
  <r>
    <x v="0"/>
    <x v="0"/>
    <x v="0"/>
    <s v="2020"/>
    <n v="3207.96"/>
    <n v="337.68"/>
    <s v="Jun-20"/>
    <n v="1"/>
    <n v="8"/>
    <d v="2020-06-01T00:00:00"/>
    <x v="25"/>
    <x v="0"/>
  </r>
  <r>
    <x v="3"/>
    <x v="3"/>
    <x v="1"/>
    <s v="2020"/>
    <n v="906.11"/>
    <n v="275.77"/>
    <s v="Jun-20"/>
    <n v="1"/>
    <n v="5"/>
    <d v="2020-06-01T00:00:00"/>
    <x v="25"/>
    <x v="3"/>
  </r>
  <r>
    <x v="1"/>
    <x v="2"/>
    <x v="1"/>
    <s v="2020"/>
    <n v="14547.04"/>
    <n v="8064.12"/>
    <s v="Jun-20"/>
    <n v="1"/>
    <n v="1"/>
    <d v="2020-06-01T00:00:00"/>
    <x v="25"/>
    <x v="2"/>
  </r>
  <r>
    <x v="0"/>
    <x v="2"/>
    <x v="1"/>
    <s v="2020"/>
    <n v="4229.04"/>
    <n v="1215.8499999999999"/>
    <s v="Jun-20"/>
    <n v="1"/>
    <n v="1"/>
    <d v="2020-06-01T00:00:00"/>
    <x v="25"/>
    <x v="2"/>
  </r>
  <r>
    <x v="0"/>
    <x v="1"/>
    <x v="1"/>
    <s v="2020"/>
    <n v="1591.92"/>
    <n v="672.14"/>
    <s v="Jun-20"/>
    <n v="1"/>
    <n v="7"/>
    <d v="2020-06-01T00:00:00"/>
    <x v="25"/>
    <x v="1"/>
  </r>
  <r>
    <x v="3"/>
    <x v="3"/>
    <x v="1"/>
    <s v="2020"/>
    <n v="830.8"/>
    <n v="259.62"/>
    <s v="Jun-20"/>
    <n v="1"/>
    <n v="5"/>
    <d v="2020-06-02T00:00:00"/>
    <x v="25"/>
    <x v="3"/>
  </r>
  <r>
    <x v="3"/>
    <x v="4"/>
    <x v="0"/>
    <s v="2020"/>
    <n v="28366.73"/>
    <n v="3391.67"/>
    <s v="Jun-20"/>
    <n v="1"/>
    <n v="9"/>
    <d v="2020-06-02T00:00:00"/>
    <x v="25"/>
    <x v="4"/>
  </r>
  <r>
    <x v="1"/>
    <x v="4"/>
    <x v="0"/>
    <s v="2020"/>
    <n v="723.6"/>
    <n v="337.68"/>
    <s v="Jun-20"/>
    <n v="1"/>
    <n v="9"/>
    <d v="2020-06-02T00:00:00"/>
    <x v="25"/>
    <x v="4"/>
  </r>
  <r>
    <x v="0"/>
    <x v="2"/>
    <x v="1"/>
    <s v="2020"/>
    <n v="603"/>
    <n v="80.400000000000006"/>
    <s v="Jun-20"/>
    <n v="1"/>
    <n v="1"/>
    <d v="2020-06-02T00:00:00"/>
    <x v="25"/>
    <x v="2"/>
  </r>
  <r>
    <x v="3"/>
    <x v="0"/>
    <x v="1"/>
    <s v="2020"/>
    <n v="4160.7"/>
    <n v="1941.66"/>
    <s v="Jun-20"/>
    <n v="1"/>
    <n v="4"/>
    <d v="2020-06-02T00:00:00"/>
    <x v="25"/>
    <x v="0"/>
  </r>
  <r>
    <x v="2"/>
    <x v="4"/>
    <x v="0"/>
    <s v="2020"/>
    <n v="14614.04"/>
    <n v="7537.76"/>
    <s v="Jun-20"/>
    <n v="1"/>
    <n v="10"/>
    <d v="2020-06-02T00:00:00"/>
    <x v="25"/>
    <x v="4"/>
  </r>
  <r>
    <x v="1"/>
    <x v="2"/>
    <x v="0"/>
    <s v="2020"/>
    <n v="5362.68"/>
    <n v="1865.28"/>
    <s v="Jun-20"/>
    <n v="1"/>
    <n v="9"/>
    <d v="2020-06-03T00:00:00"/>
    <x v="25"/>
    <x v="2"/>
  </r>
  <r>
    <x v="3"/>
    <x v="0"/>
    <x v="1"/>
    <s v="2020"/>
    <n v="4142.21"/>
    <n v="1305.69"/>
    <s v="Jun-20"/>
    <n v="1"/>
    <n v="4"/>
    <d v="2020-06-03T00:00:00"/>
    <x v="25"/>
    <x v="0"/>
  </r>
  <r>
    <x v="0"/>
    <x v="3"/>
    <x v="1"/>
    <s v="2020"/>
    <n v="21911.68"/>
    <n v="10408.02"/>
    <s v="Jun-20"/>
    <n v="1"/>
    <n v="3"/>
    <d v="2020-06-03T00:00:00"/>
    <x v="25"/>
    <x v="3"/>
  </r>
  <r>
    <x v="1"/>
    <x v="1"/>
    <x v="1"/>
    <s v="2020"/>
    <n v="8104.32"/>
    <n v="3010.17"/>
    <s v="Jun-20"/>
    <n v="1"/>
    <n v="5"/>
    <d v="2020-06-03T00:00:00"/>
    <x v="25"/>
    <x v="1"/>
  </r>
  <r>
    <x v="1"/>
    <x v="4"/>
    <x v="0"/>
    <s v="2020"/>
    <n v="29389.95"/>
    <n v="16611.71"/>
    <s v="Jun-20"/>
    <n v="1"/>
    <n v="8"/>
    <d v="2020-06-03T00:00:00"/>
    <x v="25"/>
    <x v="4"/>
  </r>
  <r>
    <x v="0"/>
    <x v="0"/>
    <x v="1"/>
    <s v="2020"/>
    <n v="2964.08"/>
    <n v="481.66"/>
    <s v="Jun-20"/>
    <n v="1"/>
    <n v="2"/>
    <d v="2020-06-03T00:00:00"/>
    <x v="25"/>
    <x v="0"/>
  </r>
  <r>
    <x v="3"/>
    <x v="0"/>
    <x v="1"/>
    <s v="2020"/>
    <n v="5155.6499999999996"/>
    <n v="1465.3"/>
    <s v="Jun-20"/>
    <n v="1"/>
    <n v="5"/>
    <d v="2020-06-03T00:00:00"/>
    <x v="25"/>
    <x v="0"/>
  </r>
  <r>
    <x v="1"/>
    <x v="2"/>
    <x v="1"/>
    <s v="2020"/>
    <n v="9261.07"/>
    <n v="4776.7700000000004"/>
    <s v="Jun-20"/>
    <n v="1"/>
    <n v="1"/>
    <d v="2020-06-03T00:00:00"/>
    <x v="25"/>
    <x v="2"/>
  </r>
  <r>
    <x v="3"/>
    <x v="0"/>
    <x v="0"/>
    <s v="2020"/>
    <n v="13440.2"/>
    <n v="0"/>
    <s v="Jun-20"/>
    <n v="1"/>
    <n v="8"/>
    <d v="2020-06-03T00:00:00"/>
    <x v="25"/>
    <x v="0"/>
  </r>
  <r>
    <x v="0"/>
    <x v="5"/>
    <x v="1"/>
    <s v="2020"/>
    <n v="3055.2"/>
    <n v="868.32"/>
    <s v="Jun-20"/>
    <n v="1"/>
    <n v="2"/>
    <d v="2020-06-04T00:00:00"/>
    <x v="25"/>
    <x v="5"/>
  </r>
  <r>
    <x v="3"/>
    <x v="0"/>
    <x v="1"/>
    <s v="2020"/>
    <n v="13758.05"/>
    <n v="1495.43"/>
    <s v="Jun-20"/>
    <n v="1"/>
    <n v="4"/>
    <d v="2020-06-04T00:00:00"/>
    <x v="25"/>
    <x v="0"/>
  </r>
  <r>
    <x v="1"/>
    <x v="0"/>
    <x v="0"/>
    <s v="2020"/>
    <n v="19515.09"/>
    <n v="8011.43"/>
    <s v="Jun-20"/>
    <n v="1"/>
    <n v="9"/>
    <d v="2020-06-04T00:00:00"/>
    <x v="25"/>
    <x v="0"/>
  </r>
  <r>
    <x v="0"/>
    <x v="4"/>
    <x v="0"/>
    <s v="2020"/>
    <n v="1329.28"/>
    <n v="614.79999999999995"/>
    <s v="Jun-20"/>
    <n v="1"/>
    <n v="9"/>
    <d v="2020-06-04T00:00:00"/>
    <x v="25"/>
    <x v="4"/>
  </r>
  <r>
    <x v="0"/>
    <x v="0"/>
    <x v="0"/>
    <s v="2020"/>
    <n v="35121.07"/>
    <n v="13635.27"/>
    <s v="Jun-20"/>
    <n v="1"/>
    <n v="9"/>
    <d v="2020-06-04T00:00:00"/>
    <x v="25"/>
    <x v="0"/>
  </r>
  <r>
    <x v="2"/>
    <x v="3"/>
    <x v="1"/>
    <s v="2020"/>
    <n v="1543.68"/>
    <n v="548.88"/>
    <s v="Jun-20"/>
    <n v="1"/>
    <n v="6"/>
    <d v="2020-06-04T00:00:00"/>
    <x v="25"/>
    <x v="3"/>
  </r>
  <r>
    <x v="3"/>
    <x v="4"/>
    <x v="1"/>
    <s v="2020"/>
    <n v="1820.39"/>
    <n v="325.75"/>
    <s v="Jun-20"/>
    <n v="1"/>
    <n v="4"/>
    <d v="2020-06-04T00:00:00"/>
    <x v="25"/>
    <x v="4"/>
  </r>
  <r>
    <x v="3"/>
    <x v="3"/>
    <x v="1"/>
    <s v="2020"/>
    <n v="9369.2800000000007"/>
    <n v="4582.8"/>
    <s v="Jun-20"/>
    <n v="1"/>
    <n v="6"/>
    <d v="2020-06-04T00:00:00"/>
    <x v="25"/>
    <x v="3"/>
  </r>
  <r>
    <x v="0"/>
    <x v="3"/>
    <x v="0"/>
    <s v="2020"/>
    <n v="17906.419999999998"/>
    <n v="3503.43"/>
    <s v="Jun-20"/>
    <n v="1"/>
    <n v="9"/>
    <d v="2020-06-04T00:00:00"/>
    <x v="25"/>
    <x v="3"/>
  </r>
  <r>
    <x v="1"/>
    <x v="2"/>
    <x v="1"/>
    <s v="2020"/>
    <n v="3618"/>
    <n v="1969.8"/>
    <s v="Jun-20"/>
    <n v="1"/>
    <n v="6"/>
    <d v="2020-06-04T00:00:00"/>
    <x v="25"/>
    <x v="2"/>
  </r>
  <r>
    <x v="3"/>
    <x v="2"/>
    <x v="1"/>
    <s v="2020"/>
    <n v="9294.24"/>
    <n v="109.32"/>
    <s v="Jun-20"/>
    <n v="1"/>
    <n v="6"/>
    <d v="2020-06-05T00:00:00"/>
    <x v="25"/>
    <x v="2"/>
  </r>
  <r>
    <x v="0"/>
    <x v="4"/>
    <x v="1"/>
    <s v="2020"/>
    <n v="3216"/>
    <n v="1447.2"/>
    <s v="Jun-20"/>
    <n v="1"/>
    <n v="3"/>
    <d v="2020-06-05T00:00:00"/>
    <x v="25"/>
    <x v="4"/>
  </r>
  <r>
    <x v="3"/>
    <x v="4"/>
    <x v="1"/>
    <s v="2020"/>
    <n v="6356.96"/>
    <n v="2224.94"/>
    <s v="Jun-20"/>
    <n v="1"/>
    <n v="2"/>
    <d v="2020-06-05T00:00:00"/>
    <x v="25"/>
    <x v="4"/>
  </r>
  <r>
    <x v="3"/>
    <x v="3"/>
    <x v="0"/>
    <s v="2020"/>
    <n v="1214.31"/>
    <n v="224.38"/>
    <s v="Jun-20"/>
    <n v="1"/>
    <n v="10"/>
    <d v="2020-06-05T00:00:00"/>
    <x v="25"/>
    <x v="3"/>
  </r>
  <r>
    <x v="3"/>
    <x v="2"/>
    <x v="1"/>
    <s v="2020"/>
    <n v="13129.32"/>
    <n v="6707.34"/>
    <s v="Jun-20"/>
    <n v="1"/>
    <n v="4"/>
    <d v="2020-06-05T00:00:00"/>
    <x v="25"/>
    <x v="2"/>
  </r>
  <r>
    <x v="0"/>
    <x v="0"/>
    <x v="1"/>
    <s v="2020"/>
    <n v="4068.24"/>
    <n v="619.08000000000004"/>
    <s v="Jun-20"/>
    <n v="1"/>
    <n v="5"/>
    <d v="2020-06-05T00:00:00"/>
    <x v="25"/>
    <x v="0"/>
  </r>
  <r>
    <x v="3"/>
    <x v="4"/>
    <x v="1"/>
    <s v="2020"/>
    <n v="2379.3000000000002"/>
    <n v="413.79"/>
    <s v="Jun-20"/>
    <n v="1"/>
    <n v="3"/>
    <d v="2020-06-05T00:00:00"/>
    <x v="25"/>
    <x v="4"/>
  </r>
  <r>
    <x v="3"/>
    <x v="4"/>
    <x v="1"/>
    <s v="2020"/>
    <n v="25199.37"/>
    <n v="10079.719999999999"/>
    <s v="Jun-20"/>
    <n v="1"/>
    <n v="7"/>
    <d v="2020-06-05T00:00:00"/>
    <x v="25"/>
    <x v="4"/>
  </r>
  <r>
    <x v="0"/>
    <x v="3"/>
    <x v="1"/>
    <s v="2020"/>
    <n v="3742.62"/>
    <n v="1260.67"/>
    <s v="Jun-20"/>
    <n v="1"/>
    <n v="3"/>
    <d v="2020-06-05T00:00:00"/>
    <x v="25"/>
    <x v="3"/>
  </r>
  <r>
    <x v="0"/>
    <x v="0"/>
    <x v="1"/>
    <s v="2020"/>
    <n v="25331.360000000001"/>
    <n v="3278.16"/>
    <s v="Jun-20"/>
    <n v="1"/>
    <n v="5"/>
    <d v="2020-06-05T00:00:00"/>
    <x v="25"/>
    <x v="0"/>
  </r>
  <r>
    <x v="1"/>
    <x v="1"/>
    <x v="0"/>
    <s v="2020"/>
    <n v="7198.82"/>
    <n v="4167.74"/>
    <s v="Jun-20"/>
    <n v="1"/>
    <n v="10"/>
    <d v="2020-06-05T00:00:00"/>
    <x v="25"/>
    <x v="1"/>
  </r>
  <r>
    <x v="3"/>
    <x v="0"/>
    <x v="0"/>
    <s v="2020"/>
    <n v="2894.4"/>
    <n v="1411.02"/>
    <s v="Jun-20"/>
    <n v="1"/>
    <n v="9"/>
    <d v="2020-06-06T00:00:00"/>
    <x v="25"/>
    <x v="0"/>
  </r>
  <r>
    <x v="0"/>
    <x v="3"/>
    <x v="1"/>
    <s v="2020"/>
    <n v="1668.63"/>
    <n v="530.04"/>
    <s v="Jun-20"/>
    <n v="1"/>
    <n v="2"/>
    <d v="2020-06-06T00:00:00"/>
    <x v="25"/>
    <x v="3"/>
  </r>
  <r>
    <x v="0"/>
    <x v="3"/>
    <x v="1"/>
    <s v="2020"/>
    <n v="15683.36"/>
    <n v="6469.4"/>
    <s v="Jun-20"/>
    <n v="1"/>
    <n v="3"/>
    <d v="2020-06-06T00:00:00"/>
    <x v="25"/>
    <x v="3"/>
  </r>
  <r>
    <x v="1"/>
    <x v="3"/>
    <x v="1"/>
    <s v="2020"/>
    <n v="15250.54"/>
    <n v="3531.7"/>
    <s v="Jun-20"/>
    <n v="1"/>
    <n v="4"/>
    <d v="2020-06-06T00:00:00"/>
    <x v="25"/>
    <x v="3"/>
  </r>
  <r>
    <x v="3"/>
    <x v="3"/>
    <x v="1"/>
    <s v="2020"/>
    <n v="1784.88"/>
    <n v="872.64"/>
    <s v="Jun-20"/>
    <n v="1"/>
    <n v="4"/>
    <d v="2020-06-06T00:00:00"/>
    <x v="25"/>
    <x v="3"/>
  </r>
  <r>
    <x v="0"/>
    <x v="2"/>
    <x v="0"/>
    <s v="2020"/>
    <n v="19971.36"/>
    <n v="7163.6"/>
    <s v="Jun-20"/>
    <n v="1"/>
    <n v="9"/>
    <d v="2020-06-06T00:00:00"/>
    <x v="25"/>
    <x v="2"/>
  </r>
  <r>
    <x v="0"/>
    <x v="4"/>
    <x v="1"/>
    <s v="2020"/>
    <n v="8064.12"/>
    <n v="3225.66"/>
    <s v="Jun-20"/>
    <n v="1"/>
    <n v="3"/>
    <d v="2020-06-06T00:00:00"/>
    <x v="25"/>
    <x v="4"/>
  </r>
  <r>
    <x v="1"/>
    <x v="3"/>
    <x v="1"/>
    <s v="2020"/>
    <n v="1833.79"/>
    <n v="690.37"/>
    <s v="Jun-20"/>
    <n v="1"/>
    <n v="4"/>
    <d v="2020-06-07T00:00:00"/>
    <x v="25"/>
    <x v="3"/>
  </r>
  <r>
    <x v="3"/>
    <x v="1"/>
    <x v="1"/>
    <s v="2020"/>
    <n v="4544.6099999999997"/>
    <n v="2200.5500000000002"/>
    <s v="Jun-20"/>
    <n v="1"/>
    <n v="5"/>
    <d v="2020-06-07T00:00:00"/>
    <x v="25"/>
    <x v="1"/>
  </r>
  <r>
    <x v="3"/>
    <x v="1"/>
    <x v="1"/>
    <s v="2020"/>
    <n v="373.86"/>
    <n v="62.31"/>
    <s v="Jun-20"/>
    <n v="1"/>
    <n v="6"/>
    <d v="2020-06-07T00:00:00"/>
    <x v="25"/>
    <x v="1"/>
  </r>
  <r>
    <x v="3"/>
    <x v="2"/>
    <x v="0"/>
    <s v="2020"/>
    <n v="4727.5200000000004"/>
    <n v="1891.02"/>
    <s v="Jun-20"/>
    <n v="1"/>
    <n v="8"/>
    <d v="2020-06-07T00:00:00"/>
    <x v="25"/>
    <x v="2"/>
  </r>
  <r>
    <x v="0"/>
    <x v="5"/>
    <x v="1"/>
    <s v="2020"/>
    <n v="1775.23"/>
    <n v="694.65"/>
    <s v="Jun-20"/>
    <n v="1"/>
    <n v="5"/>
    <d v="2020-06-07T00:00:00"/>
    <x v="25"/>
    <x v="5"/>
  </r>
  <r>
    <x v="2"/>
    <x v="5"/>
    <x v="1"/>
    <s v="2020"/>
    <n v="2787.87"/>
    <n v="557.57000000000005"/>
    <s v="Jun-20"/>
    <n v="1"/>
    <n v="7"/>
    <d v="2020-06-07T00:00:00"/>
    <x v="25"/>
    <x v="5"/>
  </r>
  <r>
    <x v="2"/>
    <x v="0"/>
    <x v="0"/>
    <s v="2020"/>
    <n v="2036.8"/>
    <n v="750.4"/>
    <s v="Jun-20"/>
    <n v="1"/>
    <n v="8"/>
    <d v="2020-06-07T00:00:00"/>
    <x v="25"/>
    <x v="0"/>
  </r>
  <r>
    <x v="0"/>
    <x v="2"/>
    <x v="1"/>
    <s v="2020"/>
    <n v="3382.83"/>
    <n v="238.79"/>
    <s v="Jun-20"/>
    <n v="1"/>
    <n v="7"/>
    <d v="2020-06-07T00:00:00"/>
    <x v="25"/>
    <x v="2"/>
  </r>
  <r>
    <x v="3"/>
    <x v="0"/>
    <x v="1"/>
    <s v="2020"/>
    <n v="15557.4"/>
    <n v="1382.88"/>
    <s v="Jun-20"/>
    <n v="1"/>
    <n v="3"/>
    <d v="2020-06-07T00:00:00"/>
    <x v="25"/>
    <x v="0"/>
  </r>
  <r>
    <x v="0"/>
    <x v="0"/>
    <x v="0"/>
    <s v="2020"/>
    <n v="1833.12"/>
    <n v="631.44000000000005"/>
    <s v="Jun-20"/>
    <n v="1"/>
    <n v="9"/>
    <d v="2020-06-07T00:00:00"/>
    <x v="25"/>
    <x v="0"/>
  </r>
  <r>
    <x v="3"/>
    <x v="0"/>
    <x v="1"/>
    <s v="2020"/>
    <n v="14448.42"/>
    <n v="3140.98"/>
    <s v="Jun-20"/>
    <n v="1"/>
    <n v="6"/>
    <d v="2020-06-08T00:00:00"/>
    <x v="25"/>
    <x v="0"/>
  </r>
  <r>
    <x v="0"/>
    <x v="0"/>
    <x v="1"/>
    <s v="2020"/>
    <n v="9455.0400000000009"/>
    <n v="1891"/>
    <s v="Jun-20"/>
    <n v="1"/>
    <n v="3"/>
    <d v="2020-06-08T00:00:00"/>
    <x v="25"/>
    <x v="0"/>
  </r>
  <r>
    <x v="0"/>
    <x v="3"/>
    <x v="0"/>
    <s v="2020"/>
    <n v="1308.51"/>
    <n v="37.39"/>
    <s v="Jun-20"/>
    <n v="1"/>
    <n v="8"/>
    <d v="2020-06-08T00:00:00"/>
    <x v="25"/>
    <x v="3"/>
  </r>
  <r>
    <x v="3"/>
    <x v="3"/>
    <x v="1"/>
    <s v="2020"/>
    <n v="11966.2"/>
    <n v="2015.35"/>
    <s v="Jun-20"/>
    <n v="1"/>
    <n v="3"/>
    <d v="2020-06-08T00:00:00"/>
    <x v="25"/>
    <x v="3"/>
  </r>
  <r>
    <x v="1"/>
    <x v="2"/>
    <x v="1"/>
    <s v="2020"/>
    <n v="964.8"/>
    <n v="460.96"/>
    <s v="Jun-20"/>
    <n v="1"/>
    <n v="6"/>
    <d v="2020-06-08T00:00:00"/>
    <x v="25"/>
    <x v="2"/>
  </r>
  <r>
    <x v="0"/>
    <x v="0"/>
    <x v="0"/>
    <s v="2020"/>
    <n v="4506.42"/>
    <n v="1944.86"/>
    <s v="Jun-20"/>
    <n v="1"/>
    <n v="8"/>
    <d v="2020-06-08T00:00:00"/>
    <x v="25"/>
    <x v="0"/>
  </r>
  <r>
    <x v="2"/>
    <x v="3"/>
    <x v="0"/>
    <s v="2020"/>
    <n v="2870.28"/>
    <n v="1283.19"/>
    <s v="Jun-20"/>
    <n v="1"/>
    <n v="8"/>
    <d v="2020-06-09T00:00:00"/>
    <x v="25"/>
    <x v="3"/>
  </r>
  <r>
    <x v="3"/>
    <x v="0"/>
    <x v="0"/>
    <s v="2020"/>
    <n v="20296.98"/>
    <n v="5730.9"/>
    <s v="Jun-20"/>
    <n v="1"/>
    <n v="8"/>
    <d v="2020-06-09T00:00:00"/>
    <x v="25"/>
    <x v="0"/>
  </r>
  <r>
    <x v="0"/>
    <x v="0"/>
    <x v="1"/>
    <s v="2020"/>
    <n v="1447.2"/>
    <n v="787.92"/>
    <s v="Jun-20"/>
    <n v="1"/>
    <n v="1"/>
    <d v="2020-06-09T00:00:00"/>
    <x v="25"/>
    <x v="0"/>
  </r>
  <r>
    <x v="1"/>
    <x v="1"/>
    <x v="1"/>
    <s v="2020"/>
    <n v="6898.32"/>
    <n v="3602.48"/>
    <s v="Jun-20"/>
    <n v="1"/>
    <n v="6"/>
    <d v="2020-06-09T00:00:00"/>
    <x v="25"/>
    <x v="1"/>
  </r>
  <r>
    <x v="1"/>
    <x v="2"/>
    <x v="0"/>
    <s v="2020"/>
    <n v="9648"/>
    <n v="2090.4"/>
    <s v="Jun-20"/>
    <n v="1"/>
    <n v="9"/>
    <d v="2020-06-09T00:00:00"/>
    <x v="25"/>
    <x v="2"/>
  </r>
  <r>
    <x v="3"/>
    <x v="3"/>
    <x v="1"/>
    <s v="2020"/>
    <n v="10910.28"/>
    <n v="1304.46"/>
    <s v="Jun-20"/>
    <n v="1"/>
    <n v="6"/>
    <d v="2020-06-10T00:00:00"/>
    <x v="25"/>
    <x v="3"/>
  </r>
  <r>
    <x v="1"/>
    <x v="0"/>
    <x v="0"/>
    <s v="2020"/>
    <n v="1765.45"/>
    <n v="456.93"/>
    <s v="Jun-20"/>
    <n v="1"/>
    <n v="9"/>
    <d v="2020-06-10T00:00:00"/>
    <x v="25"/>
    <x v="0"/>
  </r>
  <r>
    <x v="0"/>
    <x v="0"/>
    <x v="1"/>
    <s v="2020"/>
    <n v="4709.3"/>
    <n v="1740.4"/>
    <s v="Jun-20"/>
    <n v="1"/>
    <n v="4"/>
    <d v="2020-06-10T00:00:00"/>
    <x v="25"/>
    <x v="0"/>
  </r>
  <r>
    <x v="1"/>
    <x v="3"/>
    <x v="1"/>
    <s v="2020"/>
    <n v="3088.16"/>
    <n v="1510.52"/>
    <s v="Jun-20"/>
    <n v="1"/>
    <n v="5"/>
    <d v="2020-06-10T00:00:00"/>
    <x v="25"/>
    <x v="3"/>
  </r>
  <r>
    <x v="0"/>
    <x v="0"/>
    <x v="1"/>
    <s v="2020"/>
    <n v="13712.22"/>
    <n v="6246.66"/>
    <s v="Jun-20"/>
    <n v="1"/>
    <n v="7"/>
    <d v="2020-06-10T00:00:00"/>
    <x v="25"/>
    <x v="0"/>
  </r>
  <r>
    <x v="3"/>
    <x v="0"/>
    <x v="1"/>
    <s v="2020"/>
    <n v="3207.96"/>
    <n v="405.21"/>
    <s v="Jun-20"/>
    <n v="1"/>
    <n v="2"/>
    <d v="2020-06-10T00:00:00"/>
    <x v="25"/>
    <x v="0"/>
  </r>
  <r>
    <x v="0"/>
    <x v="2"/>
    <x v="1"/>
    <s v="2020"/>
    <n v="12858.1"/>
    <n v="5171.1899999999996"/>
    <s v="Jun-20"/>
    <n v="1"/>
    <n v="2"/>
    <d v="2020-06-10T00:00:00"/>
    <x v="25"/>
    <x v="2"/>
  </r>
  <r>
    <x v="0"/>
    <x v="2"/>
    <x v="0"/>
    <s v="2020"/>
    <n v="4988.82"/>
    <n v="352.14"/>
    <s v="Jun-20"/>
    <n v="1"/>
    <n v="10"/>
    <d v="2020-06-10T00:00:00"/>
    <x v="25"/>
    <x v="2"/>
  </r>
  <r>
    <x v="1"/>
    <x v="0"/>
    <x v="0"/>
    <s v="2020"/>
    <n v="20936.16"/>
    <n v="2791.46"/>
    <s v="Jun-20"/>
    <n v="1"/>
    <n v="10"/>
    <d v="2020-06-11T00:00:00"/>
    <x v="25"/>
    <x v="0"/>
  </r>
  <r>
    <x v="0"/>
    <x v="4"/>
    <x v="0"/>
    <s v="2020"/>
    <n v="5125.5"/>
    <n v="2231.1"/>
    <s v="Jun-20"/>
    <n v="1"/>
    <n v="10"/>
    <d v="2020-06-11T00:00:00"/>
    <x v="25"/>
    <x v="4"/>
  </r>
  <r>
    <x v="3"/>
    <x v="1"/>
    <x v="1"/>
    <s v="2020"/>
    <n v="29735.14"/>
    <n v="11312.26"/>
    <s v="Jun-20"/>
    <n v="1"/>
    <n v="1"/>
    <d v="2020-06-11T00:00:00"/>
    <x v="25"/>
    <x v="1"/>
  </r>
  <r>
    <x v="0"/>
    <x v="5"/>
    <x v="0"/>
    <s v="2020"/>
    <n v="32609.57"/>
    <n v="6905.57"/>
    <s v="Jun-20"/>
    <n v="1"/>
    <n v="9"/>
    <d v="2020-06-11T00:00:00"/>
    <x v="25"/>
    <x v="5"/>
  </r>
  <r>
    <x v="3"/>
    <x v="1"/>
    <x v="1"/>
    <s v="2020"/>
    <n v="18150.3"/>
    <n v="4926.5"/>
    <s v="Jun-20"/>
    <n v="1"/>
    <n v="2"/>
    <d v="2020-06-11T00:00:00"/>
    <x v="25"/>
    <x v="1"/>
  </r>
  <r>
    <x v="0"/>
    <x v="0"/>
    <x v="1"/>
    <s v="2020"/>
    <n v="1849.2"/>
    <n v="783.9"/>
    <s v="Jun-20"/>
    <n v="1"/>
    <n v="4"/>
    <d v="2020-06-11T00:00:00"/>
    <x v="25"/>
    <x v="0"/>
  </r>
  <r>
    <x v="3"/>
    <x v="0"/>
    <x v="0"/>
    <s v="2020"/>
    <n v="8147.2"/>
    <n v="2744.3"/>
    <s v="Jun-20"/>
    <n v="1"/>
    <n v="10"/>
    <d v="2020-06-11T00:00:00"/>
    <x v="25"/>
    <x v="0"/>
  </r>
  <r>
    <x v="3"/>
    <x v="2"/>
    <x v="1"/>
    <s v="2020"/>
    <n v="705.51"/>
    <n v="305.72000000000003"/>
    <s v="Jun-20"/>
    <n v="1"/>
    <n v="4"/>
    <d v="2020-06-11T00:00:00"/>
    <x v="25"/>
    <x v="2"/>
  </r>
  <r>
    <x v="0"/>
    <x v="2"/>
    <x v="0"/>
    <s v="2020"/>
    <n v="1629.44"/>
    <n v="566"/>
    <s v="Jun-20"/>
    <n v="1"/>
    <n v="9"/>
    <d v="2020-06-11T00:00:00"/>
    <x v="25"/>
    <x v="2"/>
  </r>
  <r>
    <x v="3"/>
    <x v="5"/>
    <x v="0"/>
    <s v="2020"/>
    <n v="5928.16"/>
    <n v="2000.74"/>
    <s v="Jun-20"/>
    <n v="1"/>
    <n v="9"/>
    <d v="2020-06-11T00:00:00"/>
    <x v="25"/>
    <x v="5"/>
  </r>
  <r>
    <x v="3"/>
    <x v="2"/>
    <x v="1"/>
    <s v="2020"/>
    <n v="11526.68"/>
    <n v="2712.12"/>
    <s v="Jun-20"/>
    <n v="1"/>
    <n v="3"/>
    <d v="2020-06-11T00:00:00"/>
    <x v="25"/>
    <x v="2"/>
  </r>
  <r>
    <x v="0"/>
    <x v="5"/>
    <x v="0"/>
    <s v="2020"/>
    <n v="11448.96"/>
    <n v="5295.12"/>
    <s v="Jun-20"/>
    <n v="1"/>
    <n v="9"/>
    <d v="2020-06-12T00:00:00"/>
    <x v="25"/>
    <x v="5"/>
  </r>
  <r>
    <x v="0"/>
    <x v="1"/>
    <x v="1"/>
    <s v="2020"/>
    <n v="1087.75"/>
    <n v="435.1"/>
    <s v="Jun-20"/>
    <n v="1"/>
    <n v="7"/>
    <d v="2020-06-12T00:00:00"/>
    <x v="25"/>
    <x v="1"/>
  </r>
  <r>
    <x v="3"/>
    <x v="2"/>
    <x v="0"/>
    <s v="2020"/>
    <n v="17261.88"/>
    <n v="5996.22"/>
    <s v="Jun-20"/>
    <n v="1"/>
    <n v="10"/>
    <d v="2020-06-12T00:00:00"/>
    <x v="25"/>
    <x v="2"/>
  </r>
  <r>
    <x v="0"/>
    <x v="3"/>
    <x v="1"/>
    <s v="2020"/>
    <n v="5177.76"/>
    <n v="900.46"/>
    <s v="Jun-20"/>
    <n v="1"/>
    <n v="5"/>
    <d v="2020-06-12T00:00:00"/>
    <x v="25"/>
    <x v="3"/>
  </r>
  <r>
    <x v="3"/>
    <x v="0"/>
    <x v="1"/>
    <s v="2020"/>
    <n v="1085.4000000000001"/>
    <n v="271.33999999999997"/>
    <s v="Jun-20"/>
    <n v="1"/>
    <n v="1"/>
    <d v="2020-06-12T00:00:00"/>
    <x v="25"/>
    <x v="0"/>
  </r>
  <r>
    <x v="0"/>
    <x v="2"/>
    <x v="0"/>
    <s v="2020"/>
    <n v="8246.36"/>
    <n v="4365.72"/>
    <s v="Jun-20"/>
    <n v="1"/>
    <n v="9"/>
    <d v="2020-06-12T00:00:00"/>
    <x v="25"/>
    <x v="2"/>
  </r>
  <r>
    <x v="3"/>
    <x v="0"/>
    <x v="1"/>
    <s v="2020"/>
    <n v="10082.16"/>
    <n v="2016.44"/>
    <s v="Jun-20"/>
    <n v="1"/>
    <n v="3"/>
    <d v="2020-06-13T00:00:00"/>
    <x v="25"/>
    <x v="0"/>
  </r>
  <r>
    <x v="0"/>
    <x v="0"/>
    <x v="0"/>
    <s v="2020"/>
    <n v="6013.92"/>
    <n v="778.28"/>
    <s v="Jun-20"/>
    <n v="1"/>
    <n v="8"/>
    <d v="2020-06-13T00:00:00"/>
    <x v="25"/>
    <x v="0"/>
  </r>
  <r>
    <x v="3"/>
    <x v="3"/>
    <x v="1"/>
    <s v="2020"/>
    <n v="2803.95"/>
    <n v="623.1"/>
    <s v="Jun-20"/>
    <n v="1"/>
    <n v="5"/>
    <d v="2020-06-13T00:00:00"/>
    <x v="25"/>
    <x v="3"/>
  </r>
  <r>
    <x v="1"/>
    <x v="4"/>
    <x v="0"/>
    <s v="2020"/>
    <n v="859.27"/>
    <n v="271.35000000000002"/>
    <s v="Jun-20"/>
    <n v="1"/>
    <n v="9"/>
    <d v="2020-06-13T00:00:00"/>
    <x v="25"/>
    <x v="4"/>
  </r>
  <r>
    <x v="0"/>
    <x v="0"/>
    <x v="1"/>
    <s v="2020"/>
    <n v="20628.97"/>
    <n v="11725.95"/>
    <s v="Jun-20"/>
    <n v="1"/>
    <n v="3"/>
    <d v="2020-06-13T00:00:00"/>
    <x v="25"/>
    <x v="0"/>
  </r>
  <r>
    <x v="0"/>
    <x v="1"/>
    <x v="1"/>
    <s v="2020"/>
    <n v="15446.98"/>
    <n v="6883.95"/>
    <s v="Jun-20"/>
    <n v="1"/>
    <n v="2"/>
    <d v="2020-06-13T00:00:00"/>
    <x v="25"/>
    <x v="1"/>
  </r>
  <r>
    <x v="3"/>
    <x v="3"/>
    <x v="1"/>
    <s v="2020"/>
    <n v="2393.91"/>
    <n v="186.19"/>
    <s v="Jun-20"/>
    <n v="1"/>
    <n v="7"/>
    <d v="2020-06-13T00:00:00"/>
    <x v="25"/>
    <x v="3"/>
  </r>
  <r>
    <x v="3"/>
    <x v="2"/>
    <x v="1"/>
    <s v="2020"/>
    <n v="3608.95"/>
    <n v="1177.6600000000001"/>
    <s v="Jun-20"/>
    <n v="1"/>
    <n v="5"/>
    <d v="2020-06-14T00:00:00"/>
    <x v="25"/>
    <x v="2"/>
  </r>
  <r>
    <x v="0"/>
    <x v="2"/>
    <x v="0"/>
    <s v="2020"/>
    <n v="11056.01"/>
    <n v="2909.48"/>
    <s v="Jun-20"/>
    <n v="1"/>
    <n v="9"/>
    <d v="2020-06-14T00:00:00"/>
    <x v="25"/>
    <x v="2"/>
  </r>
  <r>
    <x v="2"/>
    <x v="4"/>
    <x v="1"/>
    <s v="2020"/>
    <n v="6271.2"/>
    <n v="975.52"/>
    <s v="Jun-20"/>
    <n v="1"/>
    <n v="5"/>
    <d v="2020-06-14T00:00:00"/>
    <x v="25"/>
    <x v="4"/>
  </r>
  <r>
    <x v="3"/>
    <x v="0"/>
    <x v="1"/>
    <s v="2020"/>
    <n v="8755.56"/>
    <n v="3502.23"/>
    <s v="Jun-20"/>
    <n v="1"/>
    <n v="6"/>
    <d v="2020-06-14T00:00:00"/>
    <x v="25"/>
    <x v="0"/>
  </r>
  <r>
    <x v="3"/>
    <x v="4"/>
    <x v="1"/>
    <s v="2020"/>
    <n v="6995.14"/>
    <n v="1988.11"/>
    <s v="Jun-20"/>
    <n v="1"/>
    <n v="5"/>
    <d v="2020-06-14T00:00:00"/>
    <x v="25"/>
    <x v="4"/>
  </r>
  <r>
    <x v="2"/>
    <x v="0"/>
    <x v="1"/>
    <s v="2020"/>
    <n v="8383.0400000000009"/>
    <n v="4738.24"/>
    <s v="Jun-20"/>
    <n v="1"/>
    <n v="2"/>
    <d v="2020-06-14T00:00:00"/>
    <x v="25"/>
    <x v="0"/>
  </r>
  <r>
    <x v="0"/>
    <x v="1"/>
    <x v="1"/>
    <s v="2020"/>
    <n v="29406.3"/>
    <n v="15477"/>
    <s v="Jun-20"/>
    <n v="1"/>
    <n v="2"/>
    <d v="2020-06-15T00:00:00"/>
    <x v="25"/>
    <x v="1"/>
  </r>
  <r>
    <x v="3"/>
    <x v="5"/>
    <x v="1"/>
    <s v="2020"/>
    <n v="3396.36"/>
    <n v="1292.0899999999999"/>
    <s v="Jun-20"/>
    <n v="1"/>
    <n v="4"/>
    <d v="2020-06-15T00:00:00"/>
    <x v="25"/>
    <x v="5"/>
  </r>
  <r>
    <x v="0"/>
    <x v="0"/>
    <x v="0"/>
    <s v="2020"/>
    <n v="5134.6099999999997"/>
    <n v="1506.86"/>
    <s v="Jun-20"/>
    <n v="1"/>
    <n v="10"/>
    <d v="2020-06-15T00:00:00"/>
    <x v="25"/>
    <x v="0"/>
  </r>
  <r>
    <x v="1"/>
    <x v="2"/>
    <x v="1"/>
    <s v="2020"/>
    <n v="14497.73"/>
    <n v="6776.13"/>
    <s v="Jun-20"/>
    <n v="1"/>
    <n v="1"/>
    <d v="2020-06-15T00:00:00"/>
    <x v="25"/>
    <x v="2"/>
  </r>
  <r>
    <x v="3"/>
    <x v="5"/>
    <x v="0"/>
    <s v="2020"/>
    <n v="1145.7"/>
    <n v="651.24"/>
    <s v="Jun-20"/>
    <n v="1"/>
    <n v="8"/>
    <d v="2020-06-15T00:00:00"/>
    <x v="25"/>
    <x v="5"/>
  </r>
  <r>
    <x v="1"/>
    <x v="0"/>
    <x v="1"/>
    <s v="2020"/>
    <n v="27814.38"/>
    <n v="6544.56"/>
    <s v="Jun-20"/>
    <n v="1"/>
    <n v="2"/>
    <d v="2020-06-15T00:00:00"/>
    <x v="25"/>
    <x v="0"/>
  </r>
  <r>
    <x v="2"/>
    <x v="4"/>
    <x v="1"/>
    <s v="2020"/>
    <n v="27811.97"/>
    <n v="7557.59"/>
    <s v="Jun-20"/>
    <n v="1"/>
    <n v="3"/>
    <d v="2020-06-15T00:00:00"/>
    <x v="25"/>
    <x v="4"/>
  </r>
  <r>
    <x v="3"/>
    <x v="0"/>
    <x v="1"/>
    <s v="2020"/>
    <n v="4882.29"/>
    <n v="279"/>
    <s v="Jun-20"/>
    <n v="1"/>
    <n v="7"/>
    <d v="2020-06-15T00:00:00"/>
    <x v="25"/>
    <x v="0"/>
  </r>
  <r>
    <x v="3"/>
    <x v="5"/>
    <x v="1"/>
    <s v="2020"/>
    <n v="12984.6"/>
    <n v="4647.12"/>
    <s v="Jun-20"/>
    <n v="1"/>
    <n v="7"/>
    <d v="2020-06-15T00:00:00"/>
    <x v="25"/>
    <x v="5"/>
  </r>
  <r>
    <x v="3"/>
    <x v="0"/>
    <x v="1"/>
    <s v="2020"/>
    <n v="5066.54"/>
    <n v="959.98"/>
    <s v="Jun-20"/>
    <n v="1"/>
    <n v="4"/>
    <d v="2020-06-16T00:00:00"/>
    <x v="25"/>
    <x v="0"/>
  </r>
  <r>
    <x v="1"/>
    <x v="0"/>
    <x v="1"/>
    <s v="2020"/>
    <n v="33612.29"/>
    <n v="12421.96"/>
    <s v="Jun-20"/>
    <n v="1"/>
    <n v="4"/>
    <d v="2020-06-16T00:00:00"/>
    <x v="25"/>
    <x v="0"/>
  </r>
  <r>
    <x v="3"/>
    <x v="0"/>
    <x v="1"/>
    <s v="2020"/>
    <n v="755.09"/>
    <n v="-21.57"/>
    <s v="Jun-20"/>
    <n v="1"/>
    <n v="4"/>
    <d v="2020-06-16T00:00:00"/>
    <x v="25"/>
    <x v="0"/>
  </r>
  <r>
    <x v="3"/>
    <x v="5"/>
    <x v="1"/>
    <s v="2020"/>
    <n v="3328.56"/>
    <n v="443.8"/>
    <s v="Jun-20"/>
    <n v="1"/>
    <n v="5"/>
    <d v="2020-06-16T00:00:00"/>
    <x v="25"/>
    <x v="5"/>
  </r>
  <r>
    <x v="3"/>
    <x v="3"/>
    <x v="0"/>
    <s v="2020"/>
    <n v="3679.91"/>
    <n v="719.99"/>
    <s v="Jun-20"/>
    <n v="1"/>
    <n v="8"/>
    <d v="2020-06-16T00:00:00"/>
    <x v="25"/>
    <x v="3"/>
  </r>
  <r>
    <x v="2"/>
    <x v="5"/>
    <x v="1"/>
    <s v="2020"/>
    <n v="3819"/>
    <n v="884.4"/>
    <s v="Jun-20"/>
    <n v="1"/>
    <n v="1"/>
    <d v="2020-06-16T00:00:00"/>
    <x v="25"/>
    <x v="5"/>
  </r>
  <r>
    <x v="3"/>
    <x v="0"/>
    <x v="1"/>
    <s v="2020"/>
    <n v="5703.04"/>
    <n v="2101.12"/>
    <s v="Jun-20"/>
    <n v="1"/>
    <n v="2"/>
    <d v="2020-06-17T00:00:00"/>
    <x v="25"/>
    <x v="0"/>
  </r>
  <r>
    <x v="3"/>
    <x v="4"/>
    <x v="1"/>
    <s v="2020"/>
    <n v="3655.25"/>
    <n v="1033"/>
    <s v="Jun-20"/>
    <n v="1"/>
    <n v="1"/>
    <d v="2020-06-17T00:00:00"/>
    <x v="25"/>
    <x v="4"/>
  </r>
  <r>
    <x v="3"/>
    <x v="1"/>
    <x v="1"/>
    <s v="2020"/>
    <n v="3580.48"/>
    <n v="134.28"/>
    <s v="Jun-20"/>
    <n v="1"/>
    <n v="4"/>
    <d v="2020-06-17T00:00:00"/>
    <x v="25"/>
    <x v="1"/>
  </r>
  <r>
    <x v="1"/>
    <x v="3"/>
    <x v="1"/>
    <s v="2020"/>
    <n v="7217.91"/>
    <n v="1215.6600000000001"/>
    <s v="Jun-20"/>
    <n v="1"/>
    <n v="1"/>
    <d v="2020-06-17T00:00:00"/>
    <x v="25"/>
    <x v="3"/>
  </r>
  <r>
    <x v="3"/>
    <x v="1"/>
    <x v="0"/>
    <s v="2020"/>
    <n v="16303.78"/>
    <n v="6202.53"/>
    <s v="Jun-20"/>
    <n v="1"/>
    <n v="9"/>
    <d v="2020-06-17T00:00:00"/>
    <x v="25"/>
    <x v="1"/>
  </r>
  <r>
    <x v="2"/>
    <x v="2"/>
    <x v="0"/>
    <s v="2020"/>
    <n v="4758.6099999999997"/>
    <n v="2586.21"/>
    <s v="Jun-20"/>
    <n v="1"/>
    <n v="8"/>
    <d v="2020-06-17T00:00:00"/>
    <x v="25"/>
    <x v="2"/>
  </r>
  <r>
    <x v="3"/>
    <x v="2"/>
    <x v="1"/>
    <s v="2020"/>
    <n v="25530.01"/>
    <n v="4837.24"/>
    <s v="Jun-20"/>
    <n v="1"/>
    <n v="7"/>
    <d v="2020-06-17T00:00:00"/>
    <x v="25"/>
    <x v="2"/>
  </r>
  <r>
    <x v="0"/>
    <x v="4"/>
    <x v="1"/>
    <s v="2020"/>
    <n v="1947.82"/>
    <n v="211.72"/>
    <s v="Jun-20"/>
    <n v="1"/>
    <n v="7"/>
    <d v="2020-06-17T00:00:00"/>
    <x v="25"/>
    <x v="4"/>
  </r>
  <r>
    <x v="0"/>
    <x v="3"/>
    <x v="0"/>
    <s v="2020"/>
    <n v="402"/>
    <n v="6.68"/>
    <s v="Jun-20"/>
    <n v="1"/>
    <n v="8"/>
    <d v="2020-06-17T00:00:00"/>
    <x v="25"/>
    <x v="3"/>
  </r>
  <r>
    <x v="3"/>
    <x v="3"/>
    <x v="1"/>
    <s v="2020"/>
    <n v="4438.08"/>
    <n v="-295.83999999999997"/>
    <s v="Jun-20"/>
    <n v="1"/>
    <n v="5"/>
    <d v="2020-06-17T00:00:00"/>
    <x v="25"/>
    <x v="3"/>
  </r>
  <r>
    <x v="1"/>
    <x v="5"/>
    <x v="1"/>
    <s v="2020"/>
    <n v="16053.2"/>
    <n v="2006.65"/>
    <s v="Jun-20"/>
    <n v="1"/>
    <n v="3"/>
    <d v="2020-06-18T00:00:00"/>
    <x v="25"/>
    <x v="5"/>
  </r>
  <r>
    <x v="0"/>
    <x v="1"/>
    <x v="0"/>
    <s v="2020"/>
    <n v="2203.96"/>
    <n v="466.72"/>
    <s v="Jun-20"/>
    <n v="1"/>
    <n v="10"/>
    <d v="2020-06-18T00:00:00"/>
    <x v="25"/>
    <x v="1"/>
  </r>
  <r>
    <x v="0"/>
    <x v="0"/>
    <x v="1"/>
    <s v="2020"/>
    <n v="14112.21"/>
    <n v="1660.26"/>
    <s v="Jun-20"/>
    <n v="1"/>
    <n v="6"/>
    <d v="2020-06-18T00:00:00"/>
    <x v="25"/>
    <x v="0"/>
  </r>
  <r>
    <x v="1"/>
    <x v="1"/>
    <x v="1"/>
    <s v="2020"/>
    <n v="1183.49"/>
    <n v="321.58999999999997"/>
    <s v="Jun-20"/>
    <n v="1"/>
    <n v="2"/>
    <d v="2020-06-18T00:00:00"/>
    <x v="25"/>
    <x v="1"/>
  </r>
  <r>
    <x v="1"/>
    <x v="3"/>
    <x v="0"/>
    <s v="2020"/>
    <n v="6669.18"/>
    <n v="2000.74"/>
    <s v="Jun-20"/>
    <n v="1"/>
    <n v="9"/>
    <d v="2020-06-18T00:00:00"/>
    <x v="25"/>
    <x v="3"/>
  </r>
  <r>
    <x v="3"/>
    <x v="1"/>
    <x v="1"/>
    <s v="2020"/>
    <n v="4793.8500000000004"/>
    <n v="2237.15"/>
    <s v="Jun-20"/>
    <n v="1"/>
    <n v="3"/>
    <d v="2020-06-18T00:00:00"/>
    <x v="25"/>
    <x v="1"/>
  </r>
  <r>
    <x v="2"/>
    <x v="0"/>
    <x v="1"/>
    <s v="2020"/>
    <n v="939.67"/>
    <n v="33.159999999999997"/>
    <s v="Jun-20"/>
    <n v="1"/>
    <n v="5"/>
    <d v="2020-06-18T00:00:00"/>
    <x v="25"/>
    <x v="0"/>
  </r>
  <r>
    <x v="1"/>
    <x v="1"/>
    <x v="1"/>
    <s v="2020"/>
    <n v="8468.7999999999993"/>
    <n v="952.72"/>
    <s v="Jun-20"/>
    <n v="1"/>
    <n v="3"/>
    <d v="2020-06-18T00:00:00"/>
    <x v="25"/>
    <x v="1"/>
  </r>
  <r>
    <x v="0"/>
    <x v="1"/>
    <x v="1"/>
    <s v="2020"/>
    <n v="2083.4299999999998"/>
    <n v="294.39999999999998"/>
    <s v="Jun-20"/>
    <n v="1"/>
    <n v="7"/>
    <d v="2020-06-18T00:00:00"/>
    <x v="25"/>
    <x v="1"/>
  </r>
  <r>
    <x v="0"/>
    <x v="2"/>
    <x v="0"/>
    <s v="2020"/>
    <n v="7026.96"/>
    <n v="1849.2"/>
    <s v="Jun-20"/>
    <n v="1"/>
    <n v="10"/>
    <d v="2020-06-19T00:00:00"/>
    <x v="25"/>
    <x v="2"/>
  </r>
  <r>
    <x v="3"/>
    <x v="0"/>
    <x v="1"/>
    <s v="2020"/>
    <n v="3628.05"/>
    <n v="1718.55"/>
    <s v="Jun-20"/>
    <n v="1"/>
    <n v="3"/>
    <d v="2020-06-19T00:00:00"/>
    <x v="25"/>
    <x v="0"/>
  </r>
  <r>
    <x v="3"/>
    <x v="3"/>
    <x v="0"/>
    <s v="2020"/>
    <n v="1618.72"/>
    <n v="-20.239999999999998"/>
    <s v="Jun-20"/>
    <n v="1"/>
    <n v="9"/>
    <d v="2020-06-19T00:00:00"/>
    <x v="25"/>
    <x v="3"/>
  </r>
  <r>
    <x v="3"/>
    <x v="0"/>
    <x v="1"/>
    <s v="2020"/>
    <n v="7082.44"/>
    <n v="3464.23"/>
    <s v="Jun-20"/>
    <n v="1"/>
    <n v="6"/>
    <d v="2020-06-19T00:00:00"/>
    <x v="25"/>
    <x v="0"/>
  </r>
  <r>
    <x v="2"/>
    <x v="3"/>
    <x v="1"/>
    <s v="2020"/>
    <n v="13499.16"/>
    <n v="6309.41"/>
    <s v="Jun-20"/>
    <n v="1"/>
    <n v="3"/>
    <d v="2020-06-19T00:00:00"/>
    <x v="25"/>
    <x v="3"/>
  </r>
  <r>
    <x v="2"/>
    <x v="0"/>
    <x v="1"/>
    <s v="2020"/>
    <n v="3199.12"/>
    <n v="1182.28"/>
    <s v="Jun-20"/>
    <n v="1"/>
    <n v="1"/>
    <d v="2020-06-19T00:00:00"/>
    <x v="25"/>
    <x v="0"/>
  </r>
  <r>
    <x v="3"/>
    <x v="2"/>
    <x v="0"/>
    <s v="2020"/>
    <n v="4092.9"/>
    <n v="2090.94"/>
    <s v="Jun-20"/>
    <n v="1"/>
    <n v="10"/>
    <d v="2020-06-19T00:00:00"/>
    <x v="25"/>
    <x v="2"/>
  </r>
  <r>
    <x v="0"/>
    <x v="2"/>
    <x v="1"/>
    <s v="2020"/>
    <n v="6731.09"/>
    <n v="1902.25"/>
    <s v="Jun-20"/>
    <n v="1"/>
    <n v="5"/>
    <d v="2020-06-20T00:00:00"/>
    <x v="25"/>
    <x v="2"/>
  </r>
  <r>
    <x v="3"/>
    <x v="2"/>
    <x v="1"/>
    <s v="2020"/>
    <n v="2275.3200000000002"/>
    <n v="-872.2"/>
    <s v="Jun-20"/>
    <n v="1"/>
    <n v="3"/>
    <d v="2020-06-20T00:00:00"/>
    <x v="25"/>
    <x v="2"/>
  </r>
  <r>
    <x v="3"/>
    <x v="0"/>
    <x v="1"/>
    <s v="2020"/>
    <n v="19782.419999999998"/>
    <n v="7288.26"/>
    <s v="Jun-20"/>
    <n v="1"/>
    <n v="1"/>
    <d v="2020-06-20T00:00:00"/>
    <x v="25"/>
    <x v="0"/>
  </r>
  <r>
    <x v="0"/>
    <x v="0"/>
    <x v="1"/>
    <s v="2020"/>
    <n v="36416.910000000003"/>
    <n v="14645.93"/>
    <s v="Jun-20"/>
    <n v="1"/>
    <n v="1"/>
    <d v="2020-06-20T00:00:00"/>
    <x v="25"/>
    <x v="0"/>
  </r>
  <r>
    <x v="1"/>
    <x v="4"/>
    <x v="0"/>
    <s v="2020"/>
    <n v="2692.4"/>
    <n v="283.39999999999998"/>
    <s v="Jun-20"/>
    <n v="1"/>
    <n v="9"/>
    <d v="2020-06-20T00:00:00"/>
    <x v="25"/>
    <x v="4"/>
  </r>
  <r>
    <x v="1"/>
    <x v="0"/>
    <x v="0"/>
    <s v="2020"/>
    <n v="6558.5"/>
    <n v="1069.3399999999999"/>
    <s v="Jun-20"/>
    <n v="1"/>
    <n v="8"/>
    <d v="2020-06-20T00:00:00"/>
    <x v="25"/>
    <x v="0"/>
  </r>
  <r>
    <x v="0"/>
    <x v="3"/>
    <x v="1"/>
    <s v="2020"/>
    <n v="23168.6"/>
    <n v="3658.2"/>
    <s v="Jun-20"/>
    <n v="1"/>
    <n v="6"/>
    <d v="2020-06-20T00:00:00"/>
    <x v="25"/>
    <x v="3"/>
  </r>
  <r>
    <x v="0"/>
    <x v="1"/>
    <x v="0"/>
    <s v="2020"/>
    <n v="1941.66"/>
    <n v="582.51"/>
    <s v="Jun-20"/>
    <n v="1"/>
    <n v="9"/>
    <d v="2020-06-20T00:00:00"/>
    <x v="25"/>
    <x v="1"/>
  </r>
  <r>
    <x v="0"/>
    <x v="0"/>
    <x v="1"/>
    <s v="2020"/>
    <n v="5531.52"/>
    <n v="2074.3200000000002"/>
    <s v="Jun-20"/>
    <n v="1"/>
    <n v="1"/>
    <d v="2020-06-21T00:00:00"/>
    <x v="25"/>
    <x v="0"/>
  </r>
  <r>
    <x v="1"/>
    <x v="4"/>
    <x v="1"/>
    <s v="2020"/>
    <n v="16440.8"/>
    <n v="2942.07"/>
    <s v="Jun-20"/>
    <n v="1"/>
    <n v="5"/>
    <d v="2020-06-21T00:00:00"/>
    <x v="25"/>
    <x v="4"/>
  </r>
  <r>
    <x v="2"/>
    <x v="1"/>
    <x v="1"/>
    <s v="2020"/>
    <n v="14719.63"/>
    <n v="1279.99"/>
    <s v="Jun-20"/>
    <n v="1"/>
    <n v="3"/>
    <d v="2020-06-21T00:00:00"/>
    <x v="25"/>
    <x v="1"/>
  </r>
  <r>
    <x v="3"/>
    <x v="1"/>
    <x v="1"/>
    <s v="2020"/>
    <n v="2049.5300000000002"/>
    <n v="323.61"/>
    <s v="Jun-20"/>
    <n v="1"/>
    <n v="6"/>
    <d v="2020-06-21T00:00:00"/>
    <x v="25"/>
    <x v="1"/>
  </r>
  <r>
    <x v="2"/>
    <x v="1"/>
    <x v="1"/>
    <s v="2020"/>
    <n v="1082.05"/>
    <n v="203.7"/>
    <s v="Jun-20"/>
    <n v="1"/>
    <n v="6"/>
    <d v="2020-06-21T00:00:00"/>
    <x v="25"/>
    <x v="1"/>
  </r>
  <r>
    <x v="0"/>
    <x v="3"/>
    <x v="1"/>
    <s v="2020"/>
    <n v="221.9"/>
    <n v="72.36"/>
    <s v="Jun-20"/>
    <n v="1"/>
    <n v="5"/>
    <d v="2020-06-21T00:00:00"/>
    <x v="25"/>
    <x v="3"/>
  </r>
  <r>
    <x v="3"/>
    <x v="1"/>
    <x v="0"/>
    <s v="2020"/>
    <n v="1886.18"/>
    <n v="615.05999999999995"/>
    <s v="Jun-20"/>
    <n v="1"/>
    <n v="9"/>
    <d v="2020-06-21T00:00:00"/>
    <x v="25"/>
    <x v="1"/>
  </r>
  <r>
    <x v="3"/>
    <x v="2"/>
    <x v="1"/>
    <s v="2020"/>
    <n v="4196.88"/>
    <n v="1119.18"/>
    <s v="Jun-20"/>
    <n v="1"/>
    <n v="4"/>
    <d v="2020-06-21T00:00:00"/>
    <x v="25"/>
    <x v="2"/>
  </r>
  <r>
    <x v="0"/>
    <x v="3"/>
    <x v="0"/>
    <s v="2020"/>
    <n v="1608"/>
    <n v="-509.2"/>
    <s v="Jun-20"/>
    <n v="1"/>
    <n v="10"/>
    <d v="2020-06-21T00:00:00"/>
    <x v="25"/>
    <x v="3"/>
  </r>
  <r>
    <x v="3"/>
    <x v="3"/>
    <x v="1"/>
    <s v="2020"/>
    <n v="5571.72"/>
    <n v="1671.52"/>
    <s v="Jun-20"/>
    <n v="1"/>
    <n v="6"/>
    <d v="2020-06-21T00:00:00"/>
    <x v="25"/>
    <x v="3"/>
  </r>
  <r>
    <x v="1"/>
    <x v="4"/>
    <x v="0"/>
    <s v="2020"/>
    <n v="2202.29"/>
    <n v="649.09"/>
    <s v="Jun-20"/>
    <n v="1"/>
    <n v="10"/>
    <d v="2020-06-22T00:00:00"/>
    <x v="25"/>
    <x v="4"/>
  </r>
  <r>
    <x v="0"/>
    <x v="1"/>
    <x v="0"/>
    <s v="2020"/>
    <n v="14201.86"/>
    <n v="4785.3999999999996"/>
    <s v="Jun-20"/>
    <n v="1"/>
    <n v="9"/>
    <d v="2020-06-22T00:00:00"/>
    <x v="25"/>
    <x v="1"/>
  </r>
  <r>
    <x v="3"/>
    <x v="1"/>
    <x v="1"/>
    <s v="2020"/>
    <n v="28865.27"/>
    <n v="5773.08"/>
    <s v="Jun-20"/>
    <n v="1"/>
    <n v="3"/>
    <d v="2020-06-22T00:00:00"/>
    <x v="25"/>
    <x v="1"/>
  </r>
  <r>
    <x v="1"/>
    <x v="2"/>
    <x v="1"/>
    <s v="2020"/>
    <n v="39930.660000000003"/>
    <n v="6211.45"/>
    <s v="Jun-20"/>
    <n v="1"/>
    <n v="3"/>
    <d v="2020-06-22T00:00:00"/>
    <x v="25"/>
    <x v="2"/>
  </r>
  <r>
    <x v="1"/>
    <x v="3"/>
    <x v="0"/>
    <s v="2020"/>
    <n v="26474.38"/>
    <n v="2589.88"/>
    <s v="Jun-20"/>
    <n v="1"/>
    <n v="8"/>
    <d v="2020-06-22T00:00:00"/>
    <x v="25"/>
    <x v="3"/>
  </r>
  <r>
    <x v="3"/>
    <x v="0"/>
    <x v="1"/>
    <s v="2020"/>
    <n v="5251.12"/>
    <n v="2653.17"/>
    <s v="Jun-20"/>
    <n v="1"/>
    <n v="2"/>
    <d v="2020-06-22T00:00:00"/>
    <x v="25"/>
    <x v="0"/>
  </r>
  <r>
    <x v="3"/>
    <x v="3"/>
    <x v="0"/>
    <s v="2020"/>
    <n v="3015"/>
    <n v="435.48"/>
    <s v="Jun-20"/>
    <n v="1"/>
    <n v="9"/>
    <d v="2020-06-22T00:00:00"/>
    <x v="25"/>
    <x v="3"/>
  </r>
  <r>
    <x v="3"/>
    <x v="2"/>
    <x v="1"/>
    <s v="2020"/>
    <n v="23256.77"/>
    <n v="6572.55"/>
    <s v="Jun-20"/>
    <n v="1"/>
    <n v="5"/>
    <d v="2020-06-23T00:00:00"/>
    <x v="25"/>
    <x v="2"/>
  </r>
  <r>
    <x v="1"/>
    <x v="0"/>
    <x v="1"/>
    <s v="2020"/>
    <n v="17818.650000000001"/>
    <n v="9503.2999999999993"/>
    <s v="Jun-20"/>
    <n v="1"/>
    <n v="5"/>
    <d v="2020-06-23T00:00:00"/>
    <x v="25"/>
    <x v="0"/>
  </r>
  <r>
    <x v="0"/>
    <x v="0"/>
    <x v="1"/>
    <s v="2020"/>
    <n v="10580.64"/>
    <n v="1719.34"/>
    <s v="Jun-20"/>
    <n v="1"/>
    <n v="7"/>
    <d v="2020-06-23T00:00:00"/>
    <x v="25"/>
    <x v="0"/>
  </r>
  <r>
    <x v="3"/>
    <x v="2"/>
    <x v="0"/>
    <s v="2020"/>
    <n v="5609.24"/>
    <n v="641.04"/>
    <s v="Jun-20"/>
    <n v="1"/>
    <n v="9"/>
    <d v="2020-06-23T00:00:00"/>
    <x v="25"/>
    <x v="2"/>
  </r>
  <r>
    <x v="3"/>
    <x v="0"/>
    <x v="0"/>
    <s v="2020"/>
    <n v="1905.48"/>
    <n v="127.04"/>
    <s v="Jun-20"/>
    <n v="1"/>
    <n v="8"/>
    <d v="2020-06-23T00:00:00"/>
    <x v="25"/>
    <x v="0"/>
  </r>
  <r>
    <x v="2"/>
    <x v="0"/>
    <x v="1"/>
    <s v="2020"/>
    <n v="3188.87"/>
    <n v="1846.19"/>
    <s v="Jun-20"/>
    <n v="1"/>
    <n v="5"/>
    <d v="2020-06-23T00:00:00"/>
    <x v="25"/>
    <x v="0"/>
  </r>
  <r>
    <x v="2"/>
    <x v="4"/>
    <x v="1"/>
    <s v="2020"/>
    <n v="1737.64"/>
    <n v="512.14"/>
    <s v="Jun-20"/>
    <n v="1"/>
    <n v="4"/>
    <d v="2020-06-23T00:00:00"/>
    <x v="25"/>
    <x v="4"/>
  </r>
  <r>
    <x v="3"/>
    <x v="0"/>
    <x v="1"/>
    <s v="2020"/>
    <n v="1007.01"/>
    <n v="514.69000000000005"/>
    <s v="Jun-20"/>
    <n v="1"/>
    <n v="4"/>
    <d v="2020-06-23T00:00:00"/>
    <x v="25"/>
    <x v="0"/>
  </r>
  <r>
    <x v="0"/>
    <x v="5"/>
    <x v="1"/>
    <s v="2020"/>
    <n v="10082.16"/>
    <n v="3183.84"/>
    <s v="Jun-20"/>
    <n v="1"/>
    <n v="3"/>
    <d v="2020-06-23T00:00:00"/>
    <x v="25"/>
    <x v="5"/>
  </r>
  <r>
    <x v="0"/>
    <x v="1"/>
    <x v="1"/>
    <s v="2020"/>
    <n v="22799.43"/>
    <n v="9839.73"/>
    <s v="Jun-20"/>
    <n v="1"/>
    <n v="6"/>
    <d v="2020-06-24T00:00:00"/>
    <x v="25"/>
    <x v="1"/>
  </r>
  <r>
    <x v="2"/>
    <x v="0"/>
    <x v="0"/>
    <s v="2020"/>
    <n v="18183.8"/>
    <n v="3755.35"/>
    <s v="Jun-20"/>
    <n v="1"/>
    <n v="9"/>
    <d v="2020-06-24T00:00:00"/>
    <x v="25"/>
    <x v="0"/>
  </r>
  <r>
    <x v="2"/>
    <x v="5"/>
    <x v="1"/>
    <s v="2020"/>
    <n v="992.94"/>
    <n v="198.58"/>
    <s v="Jun-20"/>
    <n v="1"/>
    <n v="2"/>
    <d v="2020-06-24T00:00:00"/>
    <x v="25"/>
    <x v="5"/>
  </r>
  <r>
    <x v="3"/>
    <x v="5"/>
    <x v="1"/>
    <s v="2020"/>
    <n v="27689.759999999998"/>
    <n v="9537.6"/>
    <s v="Jun-20"/>
    <n v="1"/>
    <n v="5"/>
    <d v="2020-06-24T00:00:00"/>
    <x v="25"/>
    <x v="5"/>
  </r>
  <r>
    <x v="3"/>
    <x v="2"/>
    <x v="1"/>
    <s v="2020"/>
    <n v="11412.78"/>
    <n v="5773.5"/>
    <s v="Jun-20"/>
    <n v="1"/>
    <n v="6"/>
    <d v="2020-06-24T00:00:00"/>
    <x v="25"/>
    <x v="2"/>
  </r>
  <r>
    <x v="0"/>
    <x v="3"/>
    <x v="1"/>
    <s v="2020"/>
    <n v="3576.46"/>
    <n v="294.54000000000002"/>
    <s v="Jun-20"/>
    <n v="1"/>
    <n v="6"/>
    <d v="2020-06-25T00:00:00"/>
    <x v="25"/>
    <x v="3"/>
  </r>
  <r>
    <x v="0"/>
    <x v="0"/>
    <x v="1"/>
    <s v="2020"/>
    <n v="7302.33"/>
    <n v="892.5"/>
    <s v="Jun-20"/>
    <n v="1"/>
    <n v="7"/>
    <d v="2020-06-25T00:00:00"/>
    <x v="25"/>
    <x v="0"/>
  </r>
  <r>
    <x v="0"/>
    <x v="0"/>
    <x v="0"/>
    <s v="2020"/>
    <n v="7414.89"/>
    <n v="2704.26"/>
    <s v="Jun-20"/>
    <n v="1"/>
    <n v="8"/>
    <d v="2020-06-25T00:00:00"/>
    <x v="25"/>
    <x v="0"/>
  </r>
  <r>
    <x v="0"/>
    <x v="3"/>
    <x v="0"/>
    <s v="2020"/>
    <n v="5209.92"/>
    <n v="2315.52"/>
    <s v="Jun-20"/>
    <n v="1"/>
    <n v="10"/>
    <d v="2020-06-25T00:00:00"/>
    <x v="25"/>
    <x v="3"/>
  </r>
  <r>
    <x v="1"/>
    <x v="3"/>
    <x v="0"/>
    <s v="2020"/>
    <n v="17720.16"/>
    <n v="2797.92"/>
    <s v="Jun-20"/>
    <n v="1"/>
    <n v="9"/>
    <d v="2020-06-25T00:00:00"/>
    <x v="25"/>
    <x v="3"/>
  </r>
  <r>
    <x v="3"/>
    <x v="2"/>
    <x v="1"/>
    <s v="2020"/>
    <n v="755.76"/>
    <n v="138.56"/>
    <s v="Jun-20"/>
    <n v="1"/>
    <n v="5"/>
    <d v="2020-06-25T00:00:00"/>
    <x v="25"/>
    <x v="2"/>
  </r>
  <r>
    <x v="2"/>
    <x v="2"/>
    <x v="1"/>
    <s v="2020"/>
    <n v="15644.23"/>
    <n v="7822.09"/>
    <s v="Jun-20"/>
    <n v="1"/>
    <n v="3"/>
    <d v="2020-06-25T00:00:00"/>
    <x v="25"/>
    <x v="2"/>
  </r>
  <r>
    <x v="3"/>
    <x v="1"/>
    <x v="1"/>
    <s v="2020"/>
    <n v="13121.28"/>
    <n v="3550.44"/>
    <s v="Jun-20"/>
    <n v="1"/>
    <n v="4"/>
    <d v="2020-06-25T00:00:00"/>
    <x v="25"/>
    <x v="1"/>
  </r>
  <r>
    <x v="1"/>
    <x v="0"/>
    <x v="0"/>
    <s v="2020"/>
    <n v="2621.04"/>
    <n v="786.32"/>
    <s v="Jun-20"/>
    <n v="1"/>
    <n v="10"/>
    <d v="2020-06-26T00:00:00"/>
    <x v="25"/>
    <x v="0"/>
  </r>
  <r>
    <x v="0"/>
    <x v="3"/>
    <x v="0"/>
    <s v="2020"/>
    <n v="1972.48"/>
    <n v="1072"/>
    <s v="Jun-20"/>
    <n v="1"/>
    <n v="9"/>
    <d v="2020-06-26T00:00:00"/>
    <x v="25"/>
    <x v="3"/>
  </r>
  <r>
    <x v="3"/>
    <x v="4"/>
    <x v="1"/>
    <s v="2020"/>
    <n v="1936.3"/>
    <n v="364.48"/>
    <s v="Jun-20"/>
    <n v="1"/>
    <n v="2"/>
    <d v="2020-06-26T00:00:00"/>
    <x v="25"/>
    <x v="4"/>
  </r>
  <r>
    <x v="0"/>
    <x v="0"/>
    <x v="1"/>
    <s v="2020"/>
    <n v="6874.2"/>
    <n v="868.28"/>
    <s v="Jun-20"/>
    <n v="1"/>
    <n v="1"/>
    <d v="2020-06-26T00:00:00"/>
    <x v="25"/>
    <x v="0"/>
  </r>
  <r>
    <x v="0"/>
    <x v="0"/>
    <x v="1"/>
    <s v="2020"/>
    <n v="3698.06"/>
    <n v="2063.13"/>
    <s v="Jun-20"/>
    <n v="1"/>
    <n v="4"/>
    <d v="2020-06-26T00:00:00"/>
    <x v="25"/>
    <x v="0"/>
  </r>
  <r>
    <x v="0"/>
    <x v="2"/>
    <x v="1"/>
    <s v="2020"/>
    <n v="4786.4799999999996"/>
    <n v="2468.8200000000002"/>
    <s v="Jun-20"/>
    <n v="1"/>
    <n v="2"/>
    <d v="2020-06-26T00:00:00"/>
    <x v="25"/>
    <x v="2"/>
  </r>
  <r>
    <x v="0"/>
    <x v="3"/>
    <x v="1"/>
    <s v="2020"/>
    <n v="13086.44"/>
    <n v="5510.04"/>
    <s v="Jun-20"/>
    <n v="1"/>
    <n v="7"/>
    <d v="2020-06-26T00:00:00"/>
    <x v="25"/>
    <x v="3"/>
  </r>
  <r>
    <x v="3"/>
    <x v="1"/>
    <x v="1"/>
    <s v="2020"/>
    <n v="7150.24"/>
    <n v="2797.92"/>
    <s v="Jun-20"/>
    <n v="1"/>
    <n v="5"/>
    <d v="2020-06-26T00:00:00"/>
    <x v="25"/>
    <x v="1"/>
  </r>
  <r>
    <x v="3"/>
    <x v="1"/>
    <x v="1"/>
    <s v="2020"/>
    <n v="17491.02"/>
    <n v="4050.54"/>
    <s v="Jun-20"/>
    <n v="1"/>
    <n v="6"/>
    <d v="2020-06-26T00:00:00"/>
    <x v="25"/>
    <x v="1"/>
  </r>
  <r>
    <x v="0"/>
    <x v="3"/>
    <x v="0"/>
    <s v="2020"/>
    <n v="297.48"/>
    <n v="-79.319999999999993"/>
    <s v="Jun-20"/>
    <n v="1"/>
    <n v="8"/>
    <d v="2020-06-27T00:00:00"/>
    <x v="25"/>
    <x v="3"/>
  </r>
  <r>
    <x v="2"/>
    <x v="0"/>
    <x v="1"/>
    <s v="2020"/>
    <n v="12906.88"/>
    <n v="1129.3800000000001"/>
    <s v="Jun-20"/>
    <n v="1"/>
    <n v="5"/>
    <d v="2020-06-27T00:00:00"/>
    <x v="25"/>
    <x v="0"/>
  </r>
  <r>
    <x v="1"/>
    <x v="3"/>
    <x v="1"/>
    <s v="2020"/>
    <n v="34086.92"/>
    <n v="11485.81"/>
    <s v="Jun-20"/>
    <n v="1"/>
    <n v="1"/>
    <d v="2020-06-27T00:00:00"/>
    <x v="25"/>
    <x v="3"/>
  </r>
  <r>
    <x v="3"/>
    <x v="2"/>
    <x v="0"/>
    <s v="2020"/>
    <n v="11234.23"/>
    <n v="2128.5700000000002"/>
    <s v="Jun-20"/>
    <n v="1"/>
    <n v="9"/>
    <d v="2020-06-27T00:00:00"/>
    <x v="25"/>
    <x v="2"/>
  </r>
  <r>
    <x v="3"/>
    <x v="3"/>
    <x v="1"/>
    <s v="2020"/>
    <n v="5970.37"/>
    <n v="1948.24"/>
    <s v="Jun-20"/>
    <n v="1"/>
    <n v="5"/>
    <d v="2020-06-27T00:00:00"/>
    <x v="25"/>
    <x v="3"/>
  </r>
  <r>
    <x v="2"/>
    <x v="2"/>
    <x v="1"/>
    <s v="2020"/>
    <n v="954.75"/>
    <n v="201"/>
    <s v="Jun-20"/>
    <n v="1"/>
    <n v="3"/>
    <d v="2020-06-27T00:00:00"/>
    <x v="25"/>
    <x v="2"/>
  </r>
  <r>
    <x v="1"/>
    <x v="3"/>
    <x v="1"/>
    <s v="2020"/>
    <n v="619.08000000000004"/>
    <n v="-134.13"/>
    <s v="Jun-20"/>
    <n v="1"/>
    <n v="3"/>
    <d v="2020-06-27T00:00:00"/>
    <x v="25"/>
    <x v="3"/>
  </r>
  <r>
    <x v="3"/>
    <x v="0"/>
    <x v="1"/>
    <s v="2020"/>
    <n v="6695.98"/>
    <n v="3665.18"/>
    <s v="Jun-20"/>
    <n v="1"/>
    <n v="7"/>
    <d v="2020-06-27T00:00:00"/>
    <x v="25"/>
    <x v="0"/>
  </r>
  <r>
    <x v="0"/>
    <x v="0"/>
    <x v="1"/>
    <s v="2020"/>
    <n v="5680.26"/>
    <n v="694.26"/>
    <s v="Jun-20"/>
    <n v="1"/>
    <n v="3"/>
    <d v="2020-06-27T00:00:00"/>
    <x v="25"/>
    <x v="0"/>
  </r>
  <r>
    <x v="1"/>
    <x v="1"/>
    <x v="1"/>
    <s v="2020"/>
    <n v="1107.51"/>
    <n v="326.43"/>
    <s v="Jun-20"/>
    <n v="1"/>
    <n v="1"/>
    <d v="2020-06-27T00:00:00"/>
    <x v="25"/>
    <x v="1"/>
  </r>
  <r>
    <x v="3"/>
    <x v="3"/>
    <x v="0"/>
    <s v="2020"/>
    <n v="1695.1"/>
    <n v="884.4"/>
    <s v="Jun-20"/>
    <n v="1"/>
    <n v="10"/>
    <d v="2020-06-28T00:00:00"/>
    <x v="25"/>
    <x v="3"/>
  </r>
  <r>
    <x v="3"/>
    <x v="2"/>
    <x v="0"/>
    <s v="2020"/>
    <n v="958.77"/>
    <n v="213.06"/>
    <s v="Jun-20"/>
    <n v="1"/>
    <n v="10"/>
    <d v="2020-06-28T00:00:00"/>
    <x v="25"/>
    <x v="2"/>
  </r>
  <r>
    <x v="3"/>
    <x v="4"/>
    <x v="1"/>
    <s v="2020"/>
    <n v="4830.7"/>
    <n v="1380.2"/>
    <s v="Jun-20"/>
    <n v="1"/>
    <n v="5"/>
    <d v="2020-06-28T00:00:00"/>
    <x v="25"/>
    <x v="4"/>
  </r>
  <r>
    <x v="1"/>
    <x v="2"/>
    <x v="1"/>
    <s v="2020"/>
    <n v="12569.2"/>
    <n v="2154.6999999999998"/>
    <s v="Jun-20"/>
    <n v="1"/>
    <n v="4"/>
    <d v="2020-06-28T00:00:00"/>
    <x v="25"/>
    <x v="2"/>
  </r>
  <r>
    <x v="0"/>
    <x v="3"/>
    <x v="0"/>
    <s v="2020"/>
    <n v="6651.76"/>
    <n v="2660.7"/>
    <s v="Jun-20"/>
    <n v="1"/>
    <n v="9"/>
    <d v="2020-06-28T00:00:00"/>
    <x v="25"/>
    <x v="3"/>
  </r>
  <r>
    <x v="0"/>
    <x v="4"/>
    <x v="1"/>
    <s v="2020"/>
    <n v="6601.64"/>
    <n v="1722.15"/>
    <s v="Jun-20"/>
    <n v="1"/>
    <n v="2"/>
    <d v="2020-06-28T00:00:00"/>
    <x v="25"/>
    <x v="4"/>
  </r>
  <r>
    <x v="0"/>
    <x v="0"/>
    <x v="0"/>
    <s v="2020"/>
    <n v="2043.16"/>
    <n v="903.28"/>
    <s v="Jun-20"/>
    <n v="1"/>
    <n v="8"/>
    <d v="2020-06-28T00:00:00"/>
    <x v="25"/>
    <x v="0"/>
  </r>
  <r>
    <x v="3"/>
    <x v="0"/>
    <x v="0"/>
    <s v="2020"/>
    <n v="7748.15"/>
    <n v="1600.16"/>
    <s v="Jun-20"/>
    <n v="1"/>
    <n v="10"/>
    <d v="2020-06-28T00:00:00"/>
    <x v="25"/>
    <x v="0"/>
  </r>
  <r>
    <x v="1"/>
    <x v="3"/>
    <x v="0"/>
    <s v="2020"/>
    <n v="7100.93"/>
    <n v="617.47"/>
    <s v="Jun-20"/>
    <n v="1"/>
    <n v="10"/>
    <d v="2020-06-29T00:00:00"/>
    <x v="25"/>
    <x v="3"/>
  </r>
  <r>
    <x v="2"/>
    <x v="0"/>
    <x v="1"/>
    <s v="2020"/>
    <n v="17548.310000000001"/>
    <n v="4248.5200000000004"/>
    <s v="Jun-20"/>
    <n v="1"/>
    <n v="2"/>
    <d v="2020-06-29T00:00:00"/>
    <x v="25"/>
    <x v="0"/>
  </r>
  <r>
    <x v="3"/>
    <x v="0"/>
    <x v="1"/>
    <s v="2020"/>
    <n v="882.73"/>
    <n v="238.86"/>
    <s v="Jun-20"/>
    <n v="1"/>
    <n v="6"/>
    <d v="2020-06-29T00:00:00"/>
    <x v="25"/>
    <x v="0"/>
  </r>
  <r>
    <x v="1"/>
    <x v="1"/>
    <x v="1"/>
    <s v="2020"/>
    <n v="935.65"/>
    <n v="167.43"/>
    <s v="Jun-20"/>
    <n v="1"/>
    <n v="3"/>
    <d v="2020-06-29T00:00:00"/>
    <x v="25"/>
    <x v="1"/>
  </r>
  <r>
    <x v="0"/>
    <x v="0"/>
    <x v="1"/>
    <s v="2020"/>
    <n v="3762.72"/>
    <n v="-815.28"/>
    <s v="Jun-20"/>
    <n v="1"/>
    <n v="1"/>
    <d v="2020-06-29T00:00:00"/>
    <x v="25"/>
    <x v="0"/>
  </r>
  <r>
    <x v="1"/>
    <x v="2"/>
    <x v="0"/>
    <s v="2020"/>
    <n v="862.96"/>
    <n v="234.48"/>
    <s v="Jun-20"/>
    <n v="1"/>
    <n v="9"/>
    <d v="2020-06-30T00:00:00"/>
    <x v="25"/>
    <x v="2"/>
  </r>
  <r>
    <x v="3"/>
    <x v="3"/>
    <x v="1"/>
    <s v="2020"/>
    <n v="6657.12"/>
    <n v="1035.54"/>
    <s v="Jun-20"/>
    <n v="1"/>
    <n v="3"/>
    <d v="2020-06-30T00:00:00"/>
    <x v="25"/>
    <x v="3"/>
  </r>
  <r>
    <x v="3"/>
    <x v="0"/>
    <x v="0"/>
    <s v="2020"/>
    <n v="804"/>
    <n v="201"/>
    <s v="Jun-20"/>
    <n v="1"/>
    <n v="9"/>
    <d v="2020-06-30T00:00:00"/>
    <x v="25"/>
    <x v="0"/>
  </r>
  <r>
    <x v="0"/>
    <x v="1"/>
    <x v="1"/>
    <s v="2020"/>
    <n v="2958.72"/>
    <n v="804"/>
    <s v="Jun-20"/>
    <n v="1"/>
    <n v="3"/>
    <d v="2020-06-30T00:00:00"/>
    <x v="25"/>
    <x v="1"/>
  </r>
  <r>
    <x v="0"/>
    <x v="3"/>
    <x v="1"/>
    <s v="2020"/>
    <n v="5824.98"/>
    <n v="3236.1"/>
    <s v="Jun-20"/>
    <n v="1"/>
    <n v="5"/>
    <d v="2020-06-30T00:00:00"/>
    <x v="25"/>
    <x v="3"/>
  </r>
  <r>
    <x v="3"/>
    <x v="0"/>
    <x v="1"/>
    <s v="2020"/>
    <n v="1833.79"/>
    <n v="345.19"/>
    <s v="Jun-20"/>
    <n v="1"/>
    <n v="3"/>
    <d v="2020-06-30T00:00:00"/>
    <x v="25"/>
    <x v="0"/>
  </r>
  <r>
    <x v="0"/>
    <x v="3"/>
    <x v="1"/>
    <s v="2020"/>
    <n v="10799.33"/>
    <n v="2112.89"/>
    <s v="Jun-20"/>
    <n v="1"/>
    <n v="3"/>
    <d v="2020-06-30T00:00:00"/>
    <x v="25"/>
    <x v="3"/>
  </r>
  <r>
    <x v="0"/>
    <x v="0"/>
    <x v="1"/>
    <s v="2020"/>
    <n v="216.41"/>
    <n v="82.01"/>
    <s v="Jun-20"/>
    <n v="1"/>
    <n v="1"/>
    <d v="2020-06-30T00:00:00"/>
    <x v="25"/>
    <x v="0"/>
  </r>
  <r>
    <x v="3"/>
    <x v="5"/>
    <x v="1"/>
    <s v="2020"/>
    <n v="6059.48"/>
    <n v="1497.08"/>
    <s v="Jun-20"/>
    <n v="1"/>
    <n v="5"/>
    <d v="2020-06-30T00:00:00"/>
    <x v="25"/>
    <x v="5"/>
  </r>
  <r>
    <x v="1"/>
    <x v="0"/>
    <x v="1"/>
    <s v="2020"/>
    <n v="4901.05"/>
    <n v="2166.8000000000002"/>
    <s v="Jul-20"/>
    <n v="1"/>
    <n v="3"/>
    <d v="2020-07-01T00:00:00"/>
    <x v="26"/>
    <x v="0"/>
  </r>
  <r>
    <x v="1"/>
    <x v="0"/>
    <x v="1"/>
    <s v="2020"/>
    <n v="5683.21"/>
    <n v="1791.45"/>
    <s v="Jul-20"/>
    <n v="1"/>
    <n v="7"/>
    <d v="2020-07-01T00:00:00"/>
    <x v="26"/>
    <x v="0"/>
  </r>
  <r>
    <x v="2"/>
    <x v="3"/>
    <x v="1"/>
    <s v="2020"/>
    <n v="2036.8"/>
    <n v="964.8"/>
    <s v="Jul-20"/>
    <n v="1"/>
    <n v="4"/>
    <d v="2020-07-01T00:00:00"/>
    <x v="26"/>
    <x v="3"/>
  </r>
  <r>
    <x v="0"/>
    <x v="3"/>
    <x v="0"/>
    <s v="2020"/>
    <n v="7162.57"/>
    <n v="3425.57"/>
    <s v="Jul-20"/>
    <n v="1"/>
    <n v="9"/>
    <d v="2020-07-01T00:00:00"/>
    <x v="26"/>
    <x v="3"/>
  </r>
  <r>
    <x v="3"/>
    <x v="0"/>
    <x v="1"/>
    <s v="2020"/>
    <n v="14949.38"/>
    <n v="5276.22"/>
    <s v="Jul-20"/>
    <n v="1"/>
    <n v="7"/>
    <d v="2020-07-01T00:00:00"/>
    <x v="26"/>
    <x v="0"/>
  </r>
  <r>
    <x v="3"/>
    <x v="0"/>
    <x v="1"/>
    <s v="2020"/>
    <n v="7128.8"/>
    <n v="2251.1999999999998"/>
    <s v="Jul-20"/>
    <n v="1"/>
    <n v="5"/>
    <d v="2020-07-01T00:00:00"/>
    <x v="26"/>
    <x v="0"/>
  </r>
  <r>
    <x v="3"/>
    <x v="2"/>
    <x v="1"/>
    <s v="2020"/>
    <n v="1035.55"/>
    <n v="180.07"/>
    <s v="Jul-20"/>
    <n v="1"/>
    <n v="6"/>
    <d v="2020-07-02T00:00:00"/>
    <x v="26"/>
    <x v="2"/>
  </r>
  <r>
    <x v="3"/>
    <x v="0"/>
    <x v="1"/>
    <s v="2020"/>
    <n v="13544.72"/>
    <n v="3279.28"/>
    <s v="Jul-20"/>
    <n v="1"/>
    <n v="7"/>
    <d v="2020-07-02T00:00:00"/>
    <x v="26"/>
    <x v="0"/>
  </r>
  <r>
    <x v="0"/>
    <x v="3"/>
    <x v="1"/>
    <s v="2020"/>
    <n v="2551.9"/>
    <n v="915.37"/>
    <s v="Jul-20"/>
    <n v="1"/>
    <n v="3"/>
    <d v="2020-07-02T00:00:00"/>
    <x v="26"/>
    <x v="3"/>
  </r>
  <r>
    <x v="3"/>
    <x v="4"/>
    <x v="0"/>
    <s v="2020"/>
    <n v="29340.639999999999"/>
    <n v="9248.64"/>
    <s v="Jul-20"/>
    <n v="1"/>
    <n v="10"/>
    <d v="2020-07-02T00:00:00"/>
    <x v="26"/>
    <x v="4"/>
  </r>
  <r>
    <x v="0"/>
    <x v="4"/>
    <x v="1"/>
    <s v="2020"/>
    <n v="1685.72"/>
    <n v="396.64"/>
    <s v="Jul-20"/>
    <n v="1"/>
    <n v="3"/>
    <d v="2020-07-02T00:00:00"/>
    <x v="26"/>
    <x v="4"/>
  </r>
  <r>
    <x v="0"/>
    <x v="1"/>
    <x v="1"/>
    <s v="2020"/>
    <n v="3815.65"/>
    <n v="359.11"/>
    <s v="Jul-20"/>
    <n v="1"/>
    <n v="1"/>
    <d v="2020-07-02T00:00:00"/>
    <x v="26"/>
    <x v="1"/>
  </r>
  <r>
    <x v="3"/>
    <x v="5"/>
    <x v="0"/>
    <s v="2020"/>
    <n v="2110.5"/>
    <n v="867.64"/>
    <s v="Jul-20"/>
    <n v="1"/>
    <n v="9"/>
    <d v="2020-07-02T00:00:00"/>
    <x v="26"/>
    <x v="5"/>
  </r>
  <r>
    <x v="3"/>
    <x v="2"/>
    <x v="1"/>
    <s v="2020"/>
    <n v="5703.04"/>
    <n v="499"/>
    <s v="Jul-20"/>
    <n v="1"/>
    <n v="1"/>
    <d v="2020-07-02T00:00:00"/>
    <x v="26"/>
    <x v="2"/>
  </r>
  <r>
    <x v="3"/>
    <x v="0"/>
    <x v="1"/>
    <s v="2020"/>
    <n v="17604.38"/>
    <n v="3252.98"/>
    <s v="Jul-20"/>
    <n v="1"/>
    <n v="6"/>
    <d v="2020-07-02T00:00:00"/>
    <x v="26"/>
    <x v="0"/>
  </r>
  <r>
    <x v="3"/>
    <x v="3"/>
    <x v="1"/>
    <s v="2020"/>
    <n v="29368.11"/>
    <n v="7110.15"/>
    <s v="Jul-20"/>
    <n v="1"/>
    <n v="7"/>
    <d v="2020-07-02T00:00:00"/>
    <x v="26"/>
    <x v="3"/>
  </r>
  <r>
    <x v="0"/>
    <x v="2"/>
    <x v="1"/>
    <s v="2020"/>
    <n v="4733.95"/>
    <n v="2675.71"/>
    <s v="Jul-20"/>
    <n v="1"/>
    <n v="6"/>
    <d v="2020-07-02T00:00:00"/>
    <x v="26"/>
    <x v="2"/>
  </r>
  <r>
    <x v="1"/>
    <x v="3"/>
    <x v="1"/>
    <s v="2020"/>
    <n v="5155.6499999999996"/>
    <n v="1845.2"/>
    <s v="Jul-20"/>
    <n v="1"/>
    <n v="5"/>
    <d v="2020-07-03T00:00:00"/>
    <x v="26"/>
    <x v="3"/>
  </r>
  <r>
    <x v="1"/>
    <x v="0"/>
    <x v="0"/>
    <s v="2020"/>
    <n v="4974.75"/>
    <n v="331.65"/>
    <s v="Jul-20"/>
    <n v="1"/>
    <n v="9"/>
    <d v="2020-07-03T00:00:00"/>
    <x v="26"/>
    <x v="0"/>
  </r>
  <r>
    <x v="3"/>
    <x v="3"/>
    <x v="1"/>
    <s v="2020"/>
    <n v="988.92"/>
    <n v="538.41"/>
    <s v="Jul-20"/>
    <n v="1"/>
    <n v="1"/>
    <d v="2020-07-03T00:00:00"/>
    <x v="26"/>
    <x v="3"/>
  </r>
  <r>
    <x v="0"/>
    <x v="5"/>
    <x v="1"/>
    <s v="2020"/>
    <n v="1387.57"/>
    <n v="423.57"/>
    <s v="Jul-20"/>
    <n v="1"/>
    <n v="1"/>
    <d v="2020-07-03T00:00:00"/>
    <x v="26"/>
    <x v="5"/>
  </r>
  <r>
    <x v="3"/>
    <x v="3"/>
    <x v="0"/>
    <s v="2020"/>
    <n v="3895.65"/>
    <n v="1397.37"/>
    <s v="Jul-20"/>
    <n v="1"/>
    <n v="8"/>
    <d v="2020-07-03T00:00:00"/>
    <x v="26"/>
    <x v="3"/>
  </r>
  <r>
    <x v="3"/>
    <x v="1"/>
    <x v="1"/>
    <s v="2020"/>
    <n v="8198.1200000000008"/>
    <n v="2934.04"/>
    <s v="Jul-20"/>
    <n v="1"/>
    <n v="7"/>
    <d v="2020-07-03T00:00:00"/>
    <x v="26"/>
    <x v="1"/>
  </r>
  <r>
    <x v="3"/>
    <x v="2"/>
    <x v="1"/>
    <s v="2020"/>
    <n v="8942.82"/>
    <n v="1506.17"/>
    <s v="Jul-20"/>
    <n v="1"/>
    <n v="6"/>
    <d v="2020-07-03T00:00:00"/>
    <x v="26"/>
    <x v="2"/>
  </r>
  <r>
    <x v="3"/>
    <x v="1"/>
    <x v="0"/>
    <s v="2020"/>
    <n v="2157.7399999999998"/>
    <n v="658.67"/>
    <s v="Jul-20"/>
    <n v="1"/>
    <n v="10"/>
    <d v="2020-07-04T00:00:00"/>
    <x v="26"/>
    <x v="1"/>
  </r>
  <r>
    <x v="2"/>
    <x v="5"/>
    <x v="1"/>
    <s v="2020"/>
    <n v="13155.45"/>
    <n v="4797.87"/>
    <s v="Jul-20"/>
    <n v="1"/>
    <n v="3"/>
    <d v="2020-07-04T00:00:00"/>
    <x v="26"/>
    <x v="5"/>
  </r>
  <r>
    <x v="3"/>
    <x v="0"/>
    <x v="1"/>
    <s v="2020"/>
    <n v="21273.84"/>
    <n v="8745.9"/>
    <s v="Jul-20"/>
    <n v="1"/>
    <n v="4"/>
    <d v="2020-07-04T00:00:00"/>
    <x v="26"/>
    <x v="0"/>
  </r>
  <r>
    <x v="0"/>
    <x v="2"/>
    <x v="1"/>
    <s v="2020"/>
    <n v="6584.76"/>
    <n v="3658.2"/>
    <s v="Jul-20"/>
    <n v="1"/>
    <n v="7"/>
    <d v="2020-07-04T00:00:00"/>
    <x v="26"/>
    <x v="2"/>
  </r>
  <r>
    <x v="3"/>
    <x v="1"/>
    <x v="1"/>
    <s v="2020"/>
    <n v="3576.46"/>
    <n v="1346.42"/>
    <s v="Jul-20"/>
    <n v="1"/>
    <n v="3"/>
    <d v="2020-07-04T00:00:00"/>
    <x v="26"/>
    <x v="1"/>
  </r>
  <r>
    <x v="3"/>
    <x v="5"/>
    <x v="1"/>
    <s v="2020"/>
    <n v="108.54"/>
    <n v="-39.799999999999997"/>
    <s v="Jul-20"/>
    <n v="1"/>
    <n v="5"/>
    <d v="2020-07-04T00:00:00"/>
    <x v="26"/>
    <x v="5"/>
  </r>
  <r>
    <x v="3"/>
    <x v="2"/>
    <x v="1"/>
    <s v="2020"/>
    <n v="37107.279999999999"/>
    <n v="12503.54"/>
    <s v="Jul-20"/>
    <n v="1"/>
    <n v="5"/>
    <d v="2020-07-04T00:00:00"/>
    <x v="26"/>
    <x v="2"/>
  </r>
  <r>
    <x v="2"/>
    <x v="4"/>
    <x v="1"/>
    <s v="2020"/>
    <n v="10879.46"/>
    <n v="2365.11"/>
    <s v="Jul-20"/>
    <n v="1"/>
    <n v="7"/>
    <d v="2020-07-04T00:00:00"/>
    <x v="26"/>
    <x v="4"/>
  </r>
  <r>
    <x v="3"/>
    <x v="0"/>
    <x v="0"/>
    <s v="2020"/>
    <n v="6102.36"/>
    <n v="795.96"/>
    <s v="Jul-20"/>
    <n v="1"/>
    <n v="10"/>
    <d v="2020-07-04T00:00:00"/>
    <x v="26"/>
    <x v="0"/>
  </r>
  <r>
    <x v="3"/>
    <x v="0"/>
    <x v="1"/>
    <s v="2020"/>
    <n v="19596.16"/>
    <n v="6368.76"/>
    <s v="Jul-20"/>
    <n v="1"/>
    <n v="2"/>
    <d v="2020-07-04T00:00:00"/>
    <x v="26"/>
    <x v="0"/>
  </r>
  <r>
    <x v="0"/>
    <x v="0"/>
    <x v="1"/>
    <s v="2020"/>
    <n v="1836.87"/>
    <n v="898.47"/>
    <s v="Jul-20"/>
    <n v="1"/>
    <n v="2"/>
    <d v="2020-07-04T00:00:00"/>
    <x v="26"/>
    <x v="0"/>
  </r>
  <r>
    <x v="2"/>
    <x v="2"/>
    <x v="0"/>
    <s v="2020"/>
    <n v="6339.54"/>
    <n v="2535.81"/>
    <s v="Jul-20"/>
    <n v="1"/>
    <n v="10"/>
    <d v="2020-07-04T00:00:00"/>
    <x v="26"/>
    <x v="2"/>
  </r>
  <r>
    <x v="3"/>
    <x v="1"/>
    <x v="1"/>
    <s v="2020"/>
    <n v="11030.88"/>
    <n v="-2048.6"/>
    <s v="Jul-20"/>
    <n v="1"/>
    <n v="1"/>
    <d v="2020-07-04T00:00:00"/>
    <x v="26"/>
    <x v="1"/>
  </r>
  <r>
    <x v="3"/>
    <x v="5"/>
    <x v="1"/>
    <s v="2020"/>
    <n v="6619.6"/>
    <n v="3274.96"/>
    <s v="Jul-20"/>
    <n v="1"/>
    <n v="4"/>
    <d v="2020-07-05T00:00:00"/>
    <x v="26"/>
    <x v="5"/>
  </r>
  <r>
    <x v="0"/>
    <x v="3"/>
    <x v="1"/>
    <s v="2020"/>
    <n v="5149.62"/>
    <n v="1544.9"/>
    <s v="Jul-20"/>
    <n v="1"/>
    <n v="6"/>
    <d v="2020-07-05T00:00:00"/>
    <x v="26"/>
    <x v="3"/>
  </r>
  <r>
    <x v="1"/>
    <x v="4"/>
    <x v="1"/>
    <s v="2020"/>
    <n v="6454.11"/>
    <n v="1766.37"/>
    <s v="Jul-20"/>
    <n v="1"/>
    <n v="6"/>
    <d v="2020-07-05T00:00:00"/>
    <x v="26"/>
    <x v="4"/>
  </r>
  <r>
    <x v="3"/>
    <x v="5"/>
    <x v="1"/>
    <s v="2020"/>
    <n v="2014.02"/>
    <n v="783.22"/>
    <s v="Jul-20"/>
    <n v="1"/>
    <n v="3"/>
    <d v="2020-07-05T00:00:00"/>
    <x v="26"/>
    <x v="5"/>
  </r>
  <r>
    <x v="3"/>
    <x v="0"/>
    <x v="1"/>
    <s v="2020"/>
    <n v="4373.76"/>
    <n v="546.72"/>
    <s v="Jul-20"/>
    <n v="1"/>
    <n v="1"/>
    <d v="2020-07-05T00:00:00"/>
    <x v="26"/>
    <x v="0"/>
  </r>
  <r>
    <x v="3"/>
    <x v="2"/>
    <x v="1"/>
    <s v="2020"/>
    <n v="5125.5"/>
    <n v="1447.2"/>
    <s v="Jul-20"/>
    <n v="1"/>
    <n v="5"/>
    <d v="2020-07-05T00:00:00"/>
    <x v="26"/>
    <x v="2"/>
  </r>
  <r>
    <x v="1"/>
    <x v="0"/>
    <x v="1"/>
    <s v="2020"/>
    <n v="25574.57"/>
    <n v="4845.68"/>
    <s v="Jul-20"/>
    <n v="1"/>
    <n v="7"/>
    <d v="2020-07-05T00:00:00"/>
    <x v="26"/>
    <x v="0"/>
  </r>
  <r>
    <x v="0"/>
    <x v="0"/>
    <x v="0"/>
    <s v="2020"/>
    <n v="7332.48"/>
    <n v="4167.93"/>
    <s v="Jul-20"/>
    <n v="1"/>
    <n v="9"/>
    <d v="2020-07-06T00:00:00"/>
    <x v="26"/>
    <x v="0"/>
  </r>
  <r>
    <x v="1"/>
    <x v="2"/>
    <x v="1"/>
    <s v="2020"/>
    <n v="9455.0400000000009"/>
    <n v="4097.2"/>
    <s v="Jul-20"/>
    <n v="1"/>
    <n v="5"/>
    <d v="2020-07-06T00:00:00"/>
    <x v="26"/>
    <x v="2"/>
  </r>
  <r>
    <x v="0"/>
    <x v="5"/>
    <x v="1"/>
    <s v="2020"/>
    <n v="21986.720000000001"/>
    <n v="0"/>
    <s v="Jul-20"/>
    <n v="1"/>
    <n v="2"/>
    <d v="2020-07-06T00:00:00"/>
    <x v="26"/>
    <x v="5"/>
  </r>
  <r>
    <x v="3"/>
    <x v="3"/>
    <x v="0"/>
    <s v="2020"/>
    <n v="466.32"/>
    <n v="157.38"/>
    <s v="Jul-20"/>
    <n v="1"/>
    <n v="8"/>
    <d v="2020-07-06T00:00:00"/>
    <x v="26"/>
    <x v="3"/>
  </r>
  <r>
    <x v="3"/>
    <x v="0"/>
    <x v="1"/>
    <s v="2020"/>
    <n v="4216.18"/>
    <n v="1191.54"/>
    <s v="Jul-20"/>
    <n v="1"/>
    <n v="4"/>
    <d v="2020-07-06T00:00:00"/>
    <x v="26"/>
    <x v="0"/>
  </r>
  <r>
    <x v="2"/>
    <x v="0"/>
    <x v="1"/>
    <s v="2020"/>
    <n v="862.96"/>
    <n v="84.4"/>
    <s v="Jul-20"/>
    <n v="1"/>
    <n v="1"/>
    <d v="2020-07-06T00:00:00"/>
    <x v="26"/>
    <x v="0"/>
  </r>
  <r>
    <x v="1"/>
    <x v="2"/>
    <x v="1"/>
    <s v="2020"/>
    <n v="1591.92"/>
    <n v="884.4"/>
    <s v="Jul-20"/>
    <n v="1"/>
    <n v="4"/>
    <d v="2020-07-06T00:00:00"/>
    <x v="26"/>
    <x v="2"/>
  </r>
  <r>
    <x v="1"/>
    <x v="5"/>
    <x v="1"/>
    <s v="2020"/>
    <n v="3125.15"/>
    <n v="985.1"/>
    <s v="Jul-20"/>
    <n v="1"/>
    <n v="5"/>
    <d v="2020-07-06T00:00:00"/>
    <x v="26"/>
    <x v="5"/>
  </r>
  <r>
    <x v="0"/>
    <x v="4"/>
    <x v="1"/>
    <s v="2020"/>
    <n v="3377.13"/>
    <n v="953.54"/>
    <s v="Jul-20"/>
    <n v="1"/>
    <n v="1"/>
    <d v="2020-07-06T00:00:00"/>
    <x v="26"/>
    <x v="4"/>
  </r>
  <r>
    <x v="0"/>
    <x v="2"/>
    <x v="1"/>
    <s v="2020"/>
    <n v="5246.1"/>
    <n v="699.48"/>
    <s v="Jul-20"/>
    <n v="1"/>
    <n v="4"/>
    <d v="2020-07-06T00:00:00"/>
    <x v="26"/>
    <x v="2"/>
  </r>
  <r>
    <x v="1"/>
    <x v="0"/>
    <x v="0"/>
    <s v="2020"/>
    <n v="8269.14"/>
    <n v="-0.02"/>
    <s v="Jul-20"/>
    <n v="1"/>
    <n v="10"/>
    <d v="2020-07-06T00:00:00"/>
    <x v="26"/>
    <x v="0"/>
  </r>
  <r>
    <x v="0"/>
    <x v="5"/>
    <x v="1"/>
    <s v="2020"/>
    <n v="9910.31"/>
    <n v="5737.55"/>
    <s v="Jul-20"/>
    <n v="1"/>
    <n v="2"/>
    <d v="2020-07-07T00:00:00"/>
    <x v="26"/>
    <x v="5"/>
  </r>
  <r>
    <x v="1"/>
    <x v="0"/>
    <x v="1"/>
    <s v="2020"/>
    <n v="1608"/>
    <n v="-643.20000000000005"/>
    <s v="Jul-20"/>
    <n v="1"/>
    <n v="7"/>
    <d v="2020-07-07T00:00:00"/>
    <x v="26"/>
    <x v="0"/>
  </r>
  <r>
    <x v="1"/>
    <x v="1"/>
    <x v="0"/>
    <s v="2020"/>
    <n v="24887.15"/>
    <n v="6811.2"/>
    <s v="Jul-20"/>
    <n v="1"/>
    <n v="9"/>
    <d v="2020-07-07T00:00:00"/>
    <x v="26"/>
    <x v="1"/>
  </r>
  <r>
    <x v="3"/>
    <x v="4"/>
    <x v="0"/>
    <s v="2020"/>
    <n v="30774.77"/>
    <n v="4859.17"/>
    <s v="Jul-20"/>
    <n v="1"/>
    <n v="9"/>
    <d v="2020-07-07T00:00:00"/>
    <x v="26"/>
    <x v="4"/>
  </r>
  <r>
    <x v="3"/>
    <x v="3"/>
    <x v="0"/>
    <s v="2020"/>
    <n v="7128.8"/>
    <n v="1800.96"/>
    <s v="Jul-20"/>
    <n v="1"/>
    <n v="8"/>
    <d v="2020-07-07T00:00:00"/>
    <x v="26"/>
    <x v="3"/>
  </r>
  <r>
    <x v="0"/>
    <x v="2"/>
    <x v="1"/>
    <s v="2020"/>
    <n v="7973"/>
    <n v="2733.6"/>
    <s v="Jul-20"/>
    <n v="1"/>
    <n v="6"/>
    <d v="2020-07-07T00:00:00"/>
    <x v="26"/>
    <x v="2"/>
  </r>
  <r>
    <x v="1"/>
    <x v="3"/>
    <x v="1"/>
    <s v="2020"/>
    <n v="8066.8"/>
    <n v="-691.44"/>
    <s v="Jul-20"/>
    <n v="1"/>
    <n v="7"/>
    <d v="2020-07-07T00:00:00"/>
    <x v="26"/>
    <x v="3"/>
  </r>
  <r>
    <x v="2"/>
    <x v="0"/>
    <x v="0"/>
    <s v="2020"/>
    <n v="3901.07"/>
    <n v="550.72"/>
    <s v="Jul-20"/>
    <n v="1"/>
    <n v="10"/>
    <d v="2020-07-07T00:00:00"/>
    <x v="26"/>
    <x v="0"/>
  </r>
  <r>
    <x v="2"/>
    <x v="1"/>
    <x v="1"/>
    <s v="2020"/>
    <n v="10843.28"/>
    <n v="3189.2"/>
    <s v="Jul-20"/>
    <n v="1"/>
    <n v="3"/>
    <d v="2020-07-07T00:00:00"/>
    <x v="26"/>
    <x v="1"/>
  </r>
  <r>
    <x v="1"/>
    <x v="4"/>
    <x v="0"/>
    <s v="2020"/>
    <n v="12208.07"/>
    <n v="6810.79"/>
    <s v="Jul-20"/>
    <n v="1"/>
    <n v="10"/>
    <d v="2020-07-08T00:00:00"/>
    <x v="26"/>
    <x v="4"/>
  </r>
  <r>
    <x v="3"/>
    <x v="4"/>
    <x v="0"/>
    <s v="2020"/>
    <n v="2229.7600000000002"/>
    <n v="390.21"/>
    <s v="Jul-20"/>
    <n v="1"/>
    <n v="8"/>
    <d v="2020-07-08T00:00:00"/>
    <x v="26"/>
    <x v="4"/>
  </r>
  <r>
    <x v="3"/>
    <x v="2"/>
    <x v="1"/>
    <s v="2020"/>
    <n v="2475.9899999999998"/>
    <n v="260.62"/>
    <s v="Jul-20"/>
    <n v="1"/>
    <n v="3"/>
    <d v="2020-07-08T00:00:00"/>
    <x v="26"/>
    <x v="2"/>
  </r>
  <r>
    <x v="0"/>
    <x v="5"/>
    <x v="1"/>
    <s v="2020"/>
    <n v="7790.76"/>
    <n v="4428.4399999999996"/>
    <s v="Jul-20"/>
    <n v="1"/>
    <n v="3"/>
    <d v="2020-07-08T00:00:00"/>
    <x v="26"/>
    <x v="5"/>
  </r>
  <r>
    <x v="0"/>
    <x v="3"/>
    <x v="0"/>
    <s v="2020"/>
    <n v="178.76"/>
    <n v="68.010000000000005"/>
    <s v="Jul-20"/>
    <n v="1"/>
    <n v="9"/>
    <d v="2020-07-08T00:00:00"/>
    <x v="26"/>
    <x v="3"/>
  </r>
  <r>
    <x v="3"/>
    <x v="0"/>
    <x v="0"/>
    <s v="2020"/>
    <n v="5333.87"/>
    <n v="1572.09"/>
    <s v="Jul-20"/>
    <n v="1"/>
    <n v="9"/>
    <d v="2020-07-08T00:00:00"/>
    <x v="26"/>
    <x v="0"/>
  </r>
  <r>
    <x v="3"/>
    <x v="3"/>
    <x v="1"/>
    <s v="2020"/>
    <n v="11144.51"/>
    <n v="5451.11"/>
    <s v="Jul-20"/>
    <n v="1"/>
    <n v="3"/>
    <d v="2020-07-08T00:00:00"/>
    <x v="26"/>
    <x v="3"/>
  </r>
  <r>
    <x v="1"/>
    <x v="0"/>
    <x v="0"/>
    <s v="2020"/>
    <n v="184.59"/>
    <n v="102.98"/>
    <s v="Jul-20"/>
    <n v="1"/>
    <n v="10"/>
    <d v="2020-07-08T00:00:00"/>
    <x v="26"/>
    <x v="0"/>
  </r>
  <r>
    <x v="1"/>
    <x v="0"/>
    <x v="1"/>
    <s v="2020"/>
    <n v="6331.5"/>
    <n v="3236.1"/>
    <s v="Jul-20"/>
    <n v="1"/>
    <n v="5"/>
    <d v="2020-07-08T00:00:00"/>
    <x v="26"/>
    <x v="0"/>
  </r>
  <r>
    <x v="3"/>
    <x v="2"/>
    <x v="0"/>
    <s v="2020"/>
    <n v="10614.41"/>
    <n v="3345.83"/>
    <s v="Jul-20"/>
    <n v="1"/>
    <n v="8"/>
    <d v="2020-07-08T00:00:00"/>
    <x v="26"/>
    <x v="2"/>
  </r>
  <r>
    <x v="0"/>
    <x v="2"/>
    <x v="1"/>
    <s v="2020"/>
    <n v="1425.76"/>
    <n v="405.23"/>
    <s v="Jul-20"/>
    <n v="1"/>
    <n v="4"/>
    <d v="2020-07-09T00:00:00"/>
    <x v="26"/>
    <x v="2"/>
  </r>
  <r>
    <x v="1"/>
    <x v="0"/>
    <x v="1"/>
    <s v="2020"/>
    <n v="20767.32"/>
    <n v="8306.94"/>
    <s v="Jul-20"/>
    <n v="1"/>
    <n v="4"/>
    <d v="2020-07-09T00:00:00"/>
    <x v="26"/>
    <x v="0"/>
  </r>
  <r>
    <x v="2"/>
    <x v="0"/>
    <x v="0"/>
    <s v="2020"/>
    <n v="940.68"/>
    <n v="292.66000000000003"/>
    <s v="Jul-20"/>
    <n v="1"/>
    <n v="8"/>
    <d v="2020-07-09T00:00:00"/>
    <x v="26"/>
    <x v="0"/>
  </r>
  <r>
    <x v="0"/>
    <x v="3"/>
    <x v="0"/>
    <s v="2020"/>
    <n v="17998.88"/>
    <n v="2152"/>
    <s v="Jul-20"/>
    <n v="1"/>
    <n v="9"/>
    <d v="2020-07-09T00:00:00"/>
    <x v="26"/>
    <x v="3"/>
  </r>
  <r>
    <x v="3"/>
    <x v="2"/>
    <x v="1"/>
    <s v="2020"/>
    <n v="10960.53"/>
    <n v="1730.61"/>
    <s v="Jul-20"/>
    <n v="1"/>
    <n v="2"/>
    <d v="2020-07-09T00:00:00"/>
    <x v="26"/>
    <x v="2"/>
  </r>
  <r>
    <x v="3"/>
    <x v="3"/>
    <x v="0"/>
    <s v="2020"/>
    <n v="696.8"/>
    <n v="156.78"/>
    <s v="Jul-20"/>
    <n v="1"/>
    <n v="9"/>
    <d v="2020-07-09T00:00:00"/>
    <x v="26"/>
    <x v="3"/>
  </r>
  <r>
    <x v="1"/>
    <x v="2"/>
    <x v="1"/>
    <s v="2020"/>
    <n v="7051.62"/>
    <n v="2222.7800000000002"/>
    <s v="Jul-20"/>
    <n v="1"/>
    <n v="2"/>
    <d v="2020-07-09T00:00:00"/>
    <x v="26"/>
    <x v="2"/>
  </r>
  <r>
    <x v="3"/>
    <x v="0"/>
    <x v="1"/>
    <s v="2020"/>
    <n v="18060.52"/>
    <n v="5104.07"/>
    <s v="Jul-20"/>
    <n v="1"/>
    <n v="4"/>
    <d v="2020-07-09T00:00:00"/>
    <x v="26"/>
    <x v="0"/>
  </r>
  <r>
    <x v="0"/>
    <x v="0"/>
    <x v="1"/>
    <s v="2020"/>
    <n v="14596.35"/>
    <n v="2062.5100000000002"/>
    <s v="Jul-20"/>
    <n v="1"/>
    <n v="6"/>
    <d v="2020-07-09T00:00:00"/>
    <x v="26"/>
    <x v="0"/>
  </r>
  <r>
    <x v="3"/>
    <x v="3"/>
    <x v="1"/>
    <s v="2020"/>
    <n v="13659.42"/>
    <n v="2375.58"/>
    <s v="Jul-20"/>
    <n v="1"/>
    <n v="4"/>
    <d v="2020-07-09T00:00:00"/>
    <x v="26"/>
    <x v="3"/>
  </r>
  <r>
    <x v="1"/>
    <x v="0"/>
    <x v="1"/>
    <s v="2020"/>
    <n v="11727.68"/>
    <n v="4544.4799999999996"/>
    <s v="Jul-20"/>
    <n v="1"/>
    <n v="6"/>
    <d v="2020-07-10T00:00:00"/>
    <x v="26"/>
    <x v="0"/>
  </r>
  <r>
    <x v="3"/>
    <x v="0"/>
    <x v="1"/>
    <s v="2020"/>
    <n v="12512.92"/>
    <n v="1088.08"/>
    <s v="Jul-20"/>
    <n v="1"/>
    <n v="7"/>
    <d v="2020-07-10T00:00:00"/>
    <x v="26"/>
    <x v="0"/>
  </r>
  <r>
    <x v="0"/>
    <x v="4"/>
    <x v="1"/>
    <s v="2020"/>
    <n v="12180.6"/>
    <n v="3248.15"/>
    <s v="Jul-20"/>
    <n v="1"/>
    <n v="6"/>
    <d v="2020-07-10T00:00:00"/>
    <x v="26"/>
    <x v="4"/>
  </r>
  <r>
    <x v="0"/>
    <x v="1"/>
    <x v="1"/>
    <s v="2020"/>
    <n v="11045.89"/>
    <n v="5282.79"/>
    <s v="Jul-20"/>
    <n v="1"/>
    <n v="3"/>
    <d v="2020-07-10T00:00:00"/>
    <x v="26"/>
    <x v="1"/>
  </r>
  <r>
    <x v="0"/>
    <x v="4"/>
    <x v="0"/>
    <s v="2020"/>
    <n v="8618.8799999999992"/>
    <n v="1939.26"/>
    <s v="Jul-20"/>
    <n v="1"/>
    <n v="9"/>
    <d v="2020-07-10T00:00:00"/>
    <x v="26"/>
    <x v="4"/>
  </r>
  <r>
    <x v="0"/>
    <x v="1"/>
    <x v="1"/>
    <s v="2020"/>
    <n v="3666.24"/>
    <n v="656.07"/>
    <s v="Jul-20"/>
    <n v="1"/>
    <n v="1"/>
    <d v="2020-07-10T00:00:00"/>
    <x v="26"/>
    <x v="1"/>
  </r>
  <r>
    <x v="2"/>
    <x v="4"/>
    <x v="0"/>
    <s v="2020"/>
    <n v="7313.38"/>
    <n v="4003.12"/>
    <s v="Jul-20"/>
    <n v="1"/>
    <n v="8"/>
    <d v="2020-07-10T00:00:00"/>
    <x v="26"/>
    <x v="4"/>
  </r>
  <r>
    <x v="0"/>
    <x v="3"/>
    <x v="0"/>
    <s v="2020"/>
    <n v="7959.6"/>
    <n v="1591.92"/>
    <s v="Jul-20"/>
    <n v="1"/>
    <n v="10"/>
    <d v="2020-07-11T00:00:00"/>
    <x v="26"/>
    <x v="3"/>
  </r>
  <r>
    <x v="0"/>
    <x v="4"/>
    <x v="1"/>
    <s v="2020"/>
    <n v="190.95"/>
    <n v="92.46"/>
    <s v="Jul-20"/>
    <n v="1"/>
    <n v="5"/>
    <d v="2020-07-11T00:00:00"/>
    <x v="26"/>
    <x v="4"/>
  </r>
  <r>
    <x v="3"/>
    <x v="3"/>
    <x v="0"/>
    <s v="2020"/>
    <n v="14206.68"/>
    <n v="6471.92"/>
    <s v="Jul-20"/>
    <n v="1"/>
    <n v="8"/>
    <d v="2020-07-11T00:00:00"/>
    <x v="26"/>
    <x v="3"/>
  </r>
  <r>
    <x v="3"/>
    <x v="1"/>
    <x v="0"/>
    <s v="2020"/>
    <n v="1947.69"/>
    <n v="656.07"/>
    <s v="Jul-20"/>
    <n v="1"/>
    <n v="9"/>
    <d v="2020-07-11T00:00:00"/>
    <x v="26"/>
    <x v="1"/>
  </r>
  <r>
    <x v="0"/>
    <x v="4"/>
    <x v="0"/>
    <s v="2020"/>
    <n v="10998.72"/>
    <n v="1620.84"/>
    <s v="Jul-20"/>
    <n v="1"/>
    <n v="8"/>
    <d v="2020-07-11T00:00:00"/>
    <x v="26"/>
    <x v="4"/>
  </r>
  <r>
    <x v="3"/>
    <x v="2"/>
    <x v="0"/>
    <s v="2020"/>
    <n v="4362.37"/>
    <n v="1437.02"/>
    <s v="Jul-20"/>
    <n v="1"/>
    <n v="8"/>
    <d v="2020-07-11T00:00:00"/>
    <x v="26"/>
    <x v="2"/>
  </r>
  <r>
    <x v="1"/>
    <x v="5"/>
    <x v="0"/>
    <s v="2020"/>
    <n v="21450.720000000001"/>
    <n v="5129.5200000000004"/>
    <s v="Jul-20"/>
    <n v="1"/>
    <n v="8"/>
    <d v="2020-07-11T00:00:00"/>
    <x v="26"/>
    <x v="5"/>
  </r>
  <r>
    <x v="0"/>
    <x v="0"/>
    <x v="1"/>
    <s v="2020"/>
    <n v="8427.93"/>
    <n v="722.4"/>
    <s v="Jul-20"/>
    <n v="1"/>
    <n v="3"/>
    <d v="2020-07-11T00:00:00"/>
    <x v="26"/>
    <x v="0"/>
  </r>
  <r>
    <x v="3"/>
    <x v="0"/>
    <x v="0"/>
    <s v="2020"/>
    <n v="12266.36"/>
    <n v="1866.61"/>
    <s v="Jul-20"/>
    <n v="1"/>
    <n v="9"/>
    <d v="2020-07-11T00:00:00"/>
    <x v="26"/>
    <x v="0"/>
  </r>
  <r>
    <x v="3"/>
    <x v="3"/>
    <x v="1"/>
    <s v="2020"/>
    <n v="9483.85"/>
    <n v="2495.75"/>
    <s v="Jul-20"/>
    <n v="1"/>
    <n v="6"/>
    <d v="2020-07-11T00:00:00"/>
    <x v="26"/>
    <x v="3"/>
  </r>
  <r>
    <x v="3"/>
    <x v="0"/>
    <x v="0"/>
    <s v="2020"/>
    <n v="7814.88"/>
    <n v="1649.84"/>
    <s v="Jul-20"/>
    <n v="1"/>
    <n v="10"/>
    <d v="2020-07-11T00:00:00"/>
    <x v="26"/>
    <x v="0"/>
  </r>
  <r>
    <x v="3"/>
    <x v="0"/>
    <x v="0"/>
    <s v="2020"/>
    <n v="9319.9699999999993"/>
    <n v="5267.81"/>
    <s v="Jul-20"/>
    <n v="1"/>
    <n v="9"/>
    <d v="2020-07-11T00:00:00"/>
    <x v="26"/>
    <x v="0"/>
  </r>
  <r>
    <x v="3"/>
    <x v="0"/>
    <x v="1"/>
    <s v="2020"/>
    <n v="4068.24"/>
    <n v="2166.7600000000002"/>
    <s v="Jul-20"/>
    <n v="1"/>
    <n v="1"/>
    <d v="2020-07-12T00:00:00"/>
    <x v="26"/>
    <x v="0"/>
  </r>
  <r>
    <x v="0"/>
    <x v="5"/>
    <x v="1"/>
    <s v="2020"/>
    <n v="3087.36"/>
    <n v="1157.76"/>
    <s v="Jul-20"/>
    <n v="1"/>
    <n v="5"/>
    <d v="2020-07-12T00:00:00"/>
    <x v="26"/>
    <x v="5"/>
  </r>
  <r>
    <x v="3"/>
    <x v="0"/>
    <x v="1"/>
    <s v="2020"/>
    <n v="3714.48"/>
    <n v="1279.44"/>
    <s v="Jul-20"/>
    <n v="1"/>
    <n v="2"/>
    <d v="2020-07-12T00:00:00"/>
    <x v="26"/>
    <x v="0"/>
  </r>
  <r>
    <x v="3"/>
    <x v="2"/>
    <x v="1"/>
    <s v="2020"/>
    <n v="1025.0999999999999"/>
    <n v="148.07"/>
    <s v="Jul-20"/>
    <n v="1"/>
    <n v="7"/>
    <d v="2020-07-12T00:00:00"/>
    <x v="26"/>
    <x v="2"/>
  </r>
  <r>
    <x v="3"/>
    <x v="0"/>
    <x v="0"/>
    <s v="2020"/>
    <n v="9394.74"/>
    <n v="5439.06"/>
    <s v="Jul-20"/>
    <n v="1"/>
    <n v="10"/>
    <d v="2020-07-12T00:00:00"/>
    <x v="26"/>
    <x v="0"/>
  </r>
  <r>
    <x v="0"/>
    <x v="0"/>
    <x v="1"/>
    <s v="2020"/>
    <n v="1134.18"/>
    <n v="258.89"/>
    <s v="Jul-20"/>
    <n v="1"/>
    <n v="2"/>
    <d v="2020-07-12T00:00:00"/>
    <x v="26"/>
    <x v="0"/>
  </r>
  <r>
    <x v="3"/>
    <x v="0"/>
    <x v="1"/>
    <s v="2020"/>
    <n v="4884.3"/>
    <n v="1248.2"/>
    <s v="Jul-20"/>
    <n v="1"/>
    <n v="7"/>
    <d v="2020-07-12T00:00:00"/>
    <x v="26"/>
    <x v="0"/>
  </r>
  <r>
    <x v="0"/>
    <x v="1"/>
    <x v="1"/>
    <s v="2020"/>
    <n v="26880.400000000001"/>
    <n v="14230.8"/>
    <s v="Jul-20"/>
    <n v="1"/>
    <n v="1"/>
    <d v="2020-07-12T00:00:00"/>
    <x v="26"/>
    <x v="1"/>
  </r>
  <r>
    <x v="3"/>
    <x v="0"/>
    <x v="1"/>
    <s v="2020"/>
    <n v="6127.82"/>
    <n v="1730.2"/>
    <s v="Jul-20"/>
    <n v="1"/>
    <n v="2"/>
    <d v="2020-07-12T00:00:00"/>
    <x v="26"/>
    <x v="0"/>
  </r>
  <r>
    <x v="3"/>
    <x v="2"/>
    <x v="1"/>
    <s v="2020"/>
    <n v="14719.63"/>
    <n v="5919.85"/>
    <s v="Jul-20"/>
    <n v="1"/>
    <n v="7"/>
    <d v="2020-07-13T00:00:00"/>
    <x v="26"/>
    <x v="2"/>
  </r>
  <r>
    <x v="3"/>
    <x v="3"/>
    <x v="1"/>
    <s v="2020"/>
    <n v="14182.56"/>
    <n v="2363.7600000000002"/>
    <s v="Jul-20"/>
    <n v="1"/>
    <n v="1"/>
    <d v="2020-07-13T00:00:00"/>
    <x v="26"/>
    <x v="3"/>
  </r>
  <r>
    <x v="0"/>
    <x v="5"/>
    <x v="1"/>
    <s v="2020"/>
    <n v="25543.62"/>
    <n v="10828.29"/>
    <s v="Jul-20"/>
    <n v="1"/>
    <n v="7"/>
    <d v="2020-07-13T00:00:00"/>
    <x v="26"/>
    <x v="5"/>
  </r>
  <r>
    <x v="3"/>
    <x v="3"/>
    <x v="1"/>
    <s v="2020"/>
    <n v="9020.8799999999992"/>
    <n v="2228.6799999999998"/>
    <s v="Jul-20"/>
    <n v="1"/>
    <n v="6"/>
    <d v="2020-07-13T00:00:00"/>
    <x v="26"/>
    <x v="3"/>
  </r>
  <r>
    <x v="0"/>
    <x v="4"/>
    <x v="0"/>
    <s v="2020"/>
    <n v="7485.24"/>
    <n v="1497.08"/>
    <s v="Jul-20"/>
    <n v="1"/>
    <n v="8"/>
    <d v="2020-07-13T00:00:00"/>
    <x v="26"/>
    <x v="4"/>
  </r>
  <r>
    <x v="0"/>
    <x v="3"/>
    <x v="1"/>
    <s v="2020"/>
    <n v="1775.23"/>
    <n v="347.31"/>
    <s v="Jul-20"/>
    <n v="1"/>
    <n v="6"/>
    <d v="2020-07-13T00:00:00"/>
    <x v="26"/>
    <x v="3"/>
  </r>
  <r>
    <x v="3"/>
    <x v="5"/>
    <x v="1"/>
    <s v="2020"/>
    <n v="16905.439999999999"/>
    <n v="5694.48"/>
    <s v="Jul-20"/>
    <n v="1"/>
    <n v="6"/>
    <d v="2020-07-13T00:00:00"/>
    <x v="26"/>
    <x v="5"/>
  </r>
  <r>
    <x v="3"/>
    <x v="4"/>
    <x v="1"/>
    <s v="2020"/>
    <n v="2940.63"/>
    <n v="897.66"/>
    <s v="Jul-20"/>
    <n v="1"/>
    <n v="4"/>
    <d v="2020-07-13T00:00:00"/>
    <x v="26"/>
    <x v="4"/>
  </r>
  <r>
    <x v="3"/>
    <x v="5"/>
    <x v="1"/>
    <s v="2020"/>
    <n v="3895.38"/>
    <n v="1025.0999999999999"/>
    <s v="Jul-20"/>
    <n v="1"/>
    <n v="3"/>
    <d v="2020-07-13T00:00:00"/>
    <x v="26"/>
    <x v="5"/>
  </r>
  <r>
    <x v="1"/>
    <x v="0"/>
    <x v="1"/>
    <s v="2020"/>
    <n v="30042.799999999999"/>
    <n v="12965.84"/>
    <s v="Jul-20"/>
    <n v="1"/>
    <n v="6"/>
    <d v="2020-07-14T00:00:00"/>
    <x v="26"/>
    <x v="0"/>
  </r>
  <r>
    <x v="3"/>
    <x v="0"/>
    <x v="1"/>
    <s v="2020"/>
    <n v="9681.5"/>
    <n v="1594.58"/>
    <s v="Jul-20"/>
    <n v="1"/>
    <n v="5"/>
    <d v="2020-07-14T00:00:00"/>
    <x v="26"/>
    <x v="0"/>
  </r>
  <r>
    <x v="0"/>
    <x v="3"/>
    <x v="0"/>
    <s v="2020"/>
    <n v="6765.66"/>
    <n v="1353.12"/>
    <s v="Jul-20"/>
    <n v="1"/>
    <n v="10"/>
    <d v="2020-07-14T00:00:00"/>
    <x v="26"/>
    <x v="3"/>
  </r>
  <r>
    <x v="3"/>
    <x v="0"/>
    <x v="0"/>
    <s v="2020"/>
    <n v="6338.53"/>
    <n v="1566"/>
    <s v="Jul-20"/>
    <n v="1"/>
    <n v="10"/>
    <d v="2020-07-14T00:00:00"/>
    <x v="26"/>
    <x v="0"/>
  </r>
  <r>
    <x v="0"/>
    <x v="3"/>
    <x v="1"/>
    <s v="2020"/>
    <n v="15200.42"/>
    <n v="7600.22"/>
    <s v="Jul-20"/>
    <n v="1"/>
    <n v="1"/>
    <d v="2020-07-14T00:00:00"/>
    <x v="26"/>
    <x v="3"/>
  </r>
  <r>
    <x v="1"/>
    <x v="1"/>
    <x v="1"/>
    <s v="2020"/>
    <n v="4071.92"/>
    <n v="2012.02"/>
    <s v="Jul-20"/>
    <n v="1"/>
    <n v="4"/>
    <d v="2020-07-14T00:00:00"/>
    <x v="26"/>
    <x v="1"/>
  </r>
  <r>
    <x v="3"/>
    <x v="2"/>
    <x v="0"/>
    <s v="2020"/>
    <n v="8783.7000000000007"/>
    <n v="4253.1499999999996"/>
    <s v="Jul-20"/>
    <n v="1"/>
    <n v="8"/>
    <d v="2020-07-15T00:00:00"/>
    <x v="26"/>
    <x v="2"/>
  </r>
  <r>
    <x v="0"/>
    <x v="0"/>
    <x v="1"/>
    <s v="2020"/>
    <n v="26225.47"/>
    <n v="8947.52"/>
    <s v="Jul-20"/>
    <n v="1"/>
    <n v="1"/>
    <d v="2020-07-15T00:00:00"/>
    <x v="26"/>
    <x v="0"/>
  </r>
  <r>
    <x v="3"/>
    <x v="5"/>
    <x v="1"/>
    <s v="2020"/>
    <n v="17955.669999999998"/>
    <n v="10206.39"/>
    <s v="Jul-20"/>
    <n v="1"/>
    <n v="1"/>
    <d v="2020-07-15T00:00:00"/>
    <x v="26"/>
    <x v="5"/>
  </r>
  <r>
    <x v="3"/>
    <x v="4"/>
    <x v="1"/>
    <s v="2020"/>
    <n v="2902.44"/>
    <n v="886.02"/>
    <s v="Jul-20"/>
    <n v="1"/>
    <n v="2"/>
    <d v="2020-07-15T00:00:00"/>
    <x v="26"/>
    <x v="4"/>
  </r>
  <r>
    <x v="1"/>
    <x v="3"/>
    <x v="1"/>
    <s v="2020"/>
    <n v="15123.24"/>
    <n v="5730.9"/>
    <s v="Jul-20"/>
    <n v="1"/>
    <n v="4"/>
    <d v="2020-07-15T00:00:00"/>
    <x v="26"/>
    <x v="3"/>
  </r>
  <r>
    <x v="2"/>
    <x v="1"/>
    <x v="1"/>
    <s v="2020"/>
    <n v="9980.32"/>
    <n v="1785.96"/>
    <s v="Jul-20"/>
    <n v="1"/>
    <n v="2"/>
    <d v="2020-07-15T00:00:00"/>
    <x v="26"/>
    <x v="1"/>
  </r>
  <r>
    <x v="0"/>
    <x v="5"/>
    <x v="1"/>
    <s v="2020"/>
    <n v="5695"/>
    <n v="1943"/>
    <s v="Jul-20"/>
    <n v="1"/>
    <n v="5"/>
    <d v="2020-07-15T00:00:00"/>
    <x v="26"/>
    <x v="5"/>
  </r>
  <r>
    <x v="1"/>
    <x v="0"/>
    <x v="1"/>
    <s v="2020"/>
    <n v="844.47"/>
    <n v="330.45"/>
    <s v="Jul-20"/>
    <n v="1"/>
    <n v="1"/>
    <d v="2020-07-15T00:00:00"/>
    <x v="26"/>
    <x v="0"/>
  </r>
  <r>
    <x v="0"/>
    <x v="0"/>
    <x v="1"/>
    <s v="2020"/>
    <n v="20357.28"/>
    <n v="2261.92"/>
    <s v="Jul-20"/>
    <n v="1"/>
    <n v="3"/>
    <d v="2020-07-15T00:00:00"/>
    <x v="26"/>
    <x v="0"/>
  </r>
  <r>
    <x v="3"/>
    <x v="0"/>
    <x v="1"/>
    <s v="2020"/>
    <n v="4124.5200000000004"/>
    <n v="1649.8"/>
    <s v="Jul-20"/>
    <n v="1"/>
    <n v="5"/>
    <d v="2020-07-16T00:00:00"/>
    <x v="26"/>
    <x v="0"/>
  </r>
  <r>
    <x v="3"/>
    <x v="3"/>
    <x v="1"/>
    <s v="2020"/>
    <n v="3207.96"/>
    <n v="641.6"/>
    <s v="Jul-20"/>
    <n v="1"/>
    <n v="3"/>
    <d v="2020-07-16T00:00:00"/>
    <x v="26"/>
    <x v="3"/>
  </r>
  <r>
    <x v="0"/>
    <x v="1"/>
    <x v="1"/>
    <s v="2020"/>
    <n v="22563.59"/>
    <n v="2123.66"/>
    <s v="Jul-20"/>
    <n v="1"/>
    <n v="3"/>
    <d v="2020-07-16T00:00:00"/>
    <x v="26"/>
    <x v="1"/>
  </r>
  <r>
    <x v="0"/>
    <x v="0"/>
    <x v="1"/>
    <s v="2020"/>
    <n v="13748.4"/>
    <n v="4631.04"/>
    <s v="Jul-20"/>
    <n v="1"/>
    <n v="1"/>
    <d v="2020-07-16T00:00:00"/>
    <x v="26"/>
    <x v="0"/>
  </r>
  <r>
    <x v="2"/>
    <x v="1"/>
    <x v="1"/>
    <s v="2020"/>
    <n v="5374.74"/>
    <n v="76.78"/>
    <s v="Jul-20"/>
    <n v="1"/>
    <n v="4"/>
    <d v="2020-07-16T00:00:00"/>
    <x v="26"/>
    <x v="1"/>
  </r>
  <r>
    <x v="3"/>
    <x v="0"/>
    <x v="1"/>
    <s v="2020"/>
    <n v="33581.47"/>
    <n v="15695.71"/>
    <s v="Jul-20"/>
    <n v="1"/>
    <n v="4"/>
    <d v="2020-07-16T00:00:00"/>
    <x v="26"/>
    <x v="0"/>
  </r>
  <r>
    <x v="3"/>
    <x v="3"/>
    <x v="1"/>
    <s v="2020"/>
    <n v="12132.36"/>
    <n v="3100.48"/>
    <s v="Jul-20"/>
    <n v="1"/>
    <n v="7"/>
    <d v="2020-07-16T00:00:00"/>
    <x v="26"/>
    <x v="3"/>
  </r>
  <r>
    <x v="0"/>
    <x v="0"/>
    <x v="1"/>
    <s v="2020"/>
    <n v="27561.119999999999"/>
    <n v="1378.08"/>
    <s v="Jul-20"/>
    <n v="1"/>
    <n v="7"/>
    <d v="2020-07-17T00:00:00"/>
    <x v="26"/>
    <x v="0"/>
  </r>
  <r>
    <x v="3"/>
    <x v="4"/>
    <x v="1"/>
    <s v="2020"/>
    <n v="1833.12"/>
    <n v="540.28"/>
    <s v="Jul-20"/>
    <n v="1"/>
    <n v="5"/>
    <d v="2020-07-17T00:00:00"/>
    <x v="26"/>
    <x v="4"/>
  </r>
  <r>
    <x v="0"/>
    <x v="1"/>
    <x v="0"/>
    <s v="2020"/>
    <n v="1736.64"/>
    <n v="-607.84"/>
    <s v="Jul-20"/>
    <n v="1"/>
    <n v="9"/>
    <d v="2020-07-17T00:00:00"/>
    <x v="26"/>
    <x v="1"/>
  </r>
  <r>
    <x v="3"/>
    <x v="2"/>
    <x v="1"/>
    <s v="2020"/>
    <n v="16420.900000000001"/>
    <n v="8388.94"/>
    <s v="Jul-20"/>
    <n v="1"/>
    <n v="3"/>
    <d v="2020-07-17T00:00:00"/>
    <x v="26"/>
    <x v="2"/>
  </r>
  <r>
    <x v="3"/>
    <x v="1"/>
    <x v="1"/>
    <s v="2020"/>
    <n v="28600.959999999999"/>
    <n v="10880.8"/>
    <s v="Jul-20"/>
    <n v="1"/>
    <n v="6"/>
    <d v="2020-07-17T00:00:00"/>
    <x v="26"/>
    <x v="1"/>
  </r>
  <r>
    <x v="0"/>
    <x v="0"/>
    <x v="1"/>
    <s v="2020"/>
    <n v="1796.94"/>
    <n v="718.78"/>
    <s v="Jul-20"/>
    <n v="1"/>
    <n v="1"/>
    <d v="2020-07-17T00:00:00"/>
    <x v="26"/>
    <x v="0"/>
  </r>
  <r>
    <x v="3"/>
    <x v="1"/>
    <x v="1"/>
    <s v="2020"/>
    <n v="1528.67"/>
    <n v="830.83"/>
    <s v="Jul-20"/>
    <n v="1"/>
    <n v="5"/>
    <d v="2020-07-17T00:00:00"/>
    <x v="26"/>
    <x v="1"/>
  </r>
  <r>
    <x v="3"/>
    <x v="5"/>
    <x v="0"/>
    <s v="2020"/>
    <n v="4506.42"/>
    <n v="2419.2600000000002"/>
    <s v="Jul-20"/>
    <n v="1"/>
    <n v="10"/>
    <d v="2020-07-17T00:00:00"/>
    <x v="26"/>
    <x v="5"/>
  </r>
  <r>
    <x v="2"/>
    <x v="4"/>
    <x v="1"/>
    <s v="2020"/>
    <n v="10196.73"/>
    <n v="4293.3500000000004"/>
    <s v="Jul-20"/>
    <n v="1"/>
    <n v="4"/>
    <d v="2020-07-17T00:00:00"/>
    <x v="26"/>
    <x v="4"/>
  </r>
  <r>
    <x v="3"/>
    <x v="1"/>
    <x v="1"/>
    <s v="2020"/>
    <n v="4353.66"/>
    <n v="2520.54"/>
    <s v="Jul-20"/>
    <n v="1"/>
    <n v="3"/>
    <d v="2020-07-17T00:00:00"/>
    <x v="26"/>
    <x v="1"/>
  </r>
  <r>
    <x v="0"/>
    <x v="1"/>
    <x v="1"/>
    <s v="2020"/>
    <n v="4727.5200000000004"/>
    <n v="-78.8"/>
    <s v="Jul-20"/>
    <n v="1"/>
    <n v="2"/>
    <d v="2020-07-17T00:00:00"/>
    <x v="26"/>
    <x v="1"/>
  </r>
  <r>
    <x v="1"/>
    <x v="3"/>
    <x v="1"/>
    <s v="2020"/>
    <n v="3119.52"/>
    <n v="-155.97999999999999"/>
    <s v="Jul-20"/>
    <n v="1"/>
    <n v="5"/>
    <d v="2020-07-17T00:00:00"/>
    <x v="26"/>
    <x v="3"/>
  </r>
  <r>
    <x v="3"/>
    <x v="0"/>
    <x v="1"/>
    <s v="2020"/>
    <n v="1430.05"/>
    <n v="544.04999999999995"/>
    <s v="Jul-20"/>
    <n v="1"/>
    <n v="4"/>
    <d v="2020-07-17T00:00:00"/>
    <x v="26"/>
    <x v="0"/>
  </r>
  <r>
    <x v="3"/>
    <x v="2"/>
    <x v="1"/>
    <s v="2020"/>
    <n v="3131.58"/>
    <n v="1615.23"/>
    <s v="Jul-20"/>
    <n v="1"/>
    <n v="1"/>
    <d v="2020-07-18T00:00:00"/>
    <x v="26"/>
    <x v="2"/>
  </r>
  <r>
    <x v="3"/>
    <x v="5"/>
    <x v="1"/>
    <s v="2020"/>
    <n v="1004.73"/>
    <n v="349.47"/>
    <s v="Jul-20"/>
    <n v="1"/>
    <n v="6"/>
    <d v="2020-07-18T00:00:00"/>
    <x v="26"/>
    <x v="5"/>
  </r>
  <r>
    <x v="1"/>
    <x v="3"/>
    <x v="0"/>
    <s v="2020"/>
    <n v="4311.45"/>
    <n v="814.4"/>
    <s v="Jul-20"/>
    <n v="1"/>
    <n v="9"/>
    <d v="2020-07-18T00:00:00"/>
    <x v="26"/>
    <x v="3"/>
  </r>
  <r>
    <x v="3"/>
    <x v="2"/>
    <x v="1"/>
    <s v="2020"/>
    <n v="13366.5"/>
    <n v="4361.7"/>
    <s v="Jul-20"/>
    <n v="1"/>
    <n v="2"/>
    <d v="2020-07-18T00:00:00"/>
    <x v="26"/>
    <x v="2"/>
  </r>
  <r>
    <x v="3"/>
    <x v="0"/>
    <x v="1"/>
    <s v="2020"/>
    <n v="6946.56"/>
    <n v="2006.8"/>
    <s v="Jul-20"/>
    <n v="1"/>
    <n v="7"/>
    <d v="2020-07-18T00:00:00"/>
    <x v="26"/>
    <x v="0"/>
  </r>
  <r>
    <x v="0"/>
    <x v="4"/>
    <x v="1"/>
    <s v="2020"/>
    <n v="5057.16"/>
    <n v="2558.36"/>
    <s v="Jul-20"/>
    <n v="1"/>
    <n v="3"/>
    <d v="2020-07-18T00:00:00"/>
    <x v="26"/>
    <x v="4"/>
  </r>
  <r>
    <x v="0"/>
    <x v="0"/>
    <x v="1"/>
    <s v="2020"/>
    <n v="23771.599999999999"/>
    <n v="0"/>
    <s v="Jul-20"/>
    <n v="1"/>
    <n v="5"/>
    <d v="2020-07-18T00:00:00"/>
    <x v="26"/>
    <x v="0"/>
  </r>
  <r>
    <x v="3"/>
    <x v="3"/>
    <x v="1"/>
    <s v="2020"/>
    <n v="20889.93"/>
    <n v="7696.29"/>
    <s v="Jul-20"/>
    <n v="1"/>
    <n v="6"/>
    <d v="2020-07-18T00:00:00"/>
    <x v="26"/>
    <x v="3"/>
  </r>
  <r>
    <x v="0"/>
    <x v="4"/>
    <x v="1"/>
    <s v="2020"/>
    <n v="10706.87"/>
    <n v="1047.4100000000001"/>
    <s v="Jul-20"/>
    <n v="1"/>
    <n v="3"/>
    <d v="2020-07-18T00:00:00"/>
    <x v="26"/>
    <x v="4"/>
  </r>
  <r>
    <x v="3"/>
    <x v="4"/>
    <x v="1"/>
    <s v="2020"/>
    <n v="5402.88"/>
    <n v="-360.16"/>
    <s v="Jul-20"/>
    <n v="1"/>
    <n v="5"/>
    <d v="2020-07-18T00:00:00"/>
    <x v="26"/>
    <x v="4"/>
  </r>
  <r>
    <x v="3"/>
    <x v="0"/>
    <x v="1"/>
    <s v="2020"/>
    <n v="11903.22"/>
    <n v="3703.21"/>
    <s v="Jul-20"/>
    <n v="1"/>
    <n v="3"/>
    <d v="2020-07-18T00:00:00"/>
    <x v="26"/>
    <x v="0"/>
  </r>
  <r>
    <x v="3"/>
    <x v="2"/>
    <x v="0"/>
    <s v="2020"/>
    <n v="13850.24"/>
    <n v="4082.16"/>
    <s v="Jul-20"/>
    <n v="1"/>
    <n v="10"/>
    <d v="2020-07-18T00:00:00"/>
    <x v="26"/>
    <x v="2"/>
  </r>
  <r>
    <x v="3"/>
    <x v="1"/>
    <x v="1"/>
    <s v="2020"/>
    <n v="4746.28"/>
    <n v="722.28"/>
    <s v="Jul-20"/>
    <n v="1"/>
    <n v="7"/>
    <d v="2020-07-19T00:00:00"/>
    <x v="26"/>
    <x v="1"/>
  </r>
  <r>
    <x v="2"/>
    <x v="4"/>
    <x v="1"/>
    <s v="2020"/>
    <n v="554.76"/>
    <n v="295.47000000000003"/>
    <s v="Jul-20"/>
    <n v="1"/>
    <n v="2"/>
    <d v="2020-07-19T00:00:00"/>
    <x v="26"/>
    <x v="4"/>
  </r>
  <r>
    <x v="0"/>
    <x v="5"/>
    <x v="1"/>
    <s v="2020"/>
    <n v="18458.5"/>
    <n v="7189.1"/>
    <s v="Jul-20"/>
    <n v="1"/>
    <n v="4"/>
    <d v="2020-07-19T00:00:00"/>
    <x v="26"/>
    <x v="5"/>
  </r>
  <r>
    <x v="3"/>
    <x v="0"/>
    <x v="1"/>
    <s v="2020"/>
    <n v="1023.22"/>
    <n v="322.52999999999997"/>
    <s v="Jul-20"/>
    <n v="1"/>
    <n v="7"/>
    <d v="2020-07-19T00:00:00"/>
    <x v="26"/>
    <x v="0"/>
  </r>
  <r>
    <x v="2"/>
    <x v="0"/>
    <x v="0"/>
    <s v="2020"/>
    <n v="1475"/>
    <n v="451.18"/>
    <s v="Jul-20"/>
    <n v="1"/>
    <n v="10"/>
    <d v="2020-07-19T00:00:00"/>
    <x v="26"/>
    <x v="0"/>
  </r>
  <r>
    <x v="1"/>
    <x v="0"/>
    <x v="1"/>
    <s v="2020"/>
    <n v="7256.1"/>
    <n v="1833.12"/>
    <s v="Jul-20"/>
    <n v="1"/>
    <n v="1"/>
    <d v="2020-07-19T00:00:00"/>
    <x v="26"/>
    <x v="0"/>
  </r>
  <r>
    <x v="2"/>
    <x v="0"/>
    <x v="0"/>
    <s v="2020"/>
    <n v="22324.400000000001"/>
    <n v="-3508.16"/>
    <s v="Jul-20"/>
    <n v="1"/>
    <n v="9"/>
    <d v="2020-07-19T00:00:00"/>
    <x v="26"/>
    <x v="0"/>
  </r>
  <r>
    <x v="3"/>
    <x v="0"/>
    <x v="0"/>
    <s v="2020"/>
    <n v="22341.15"/>
    <n v="8701.2900000000009"/>
    <s v="Jul-20"/>
    <n v="1"/>
    <n v="10"/>
    <d v="2020-07-19T00:00:00"/>
    <x v="26"/>
    <x v="0"/>
  </r>
  <r>
    <x v="0"/>
    <x v="4"/>
    <x v="0"/>
    <s v="2020"/>
    <n v="7224.21"/>
    <n v="1099.33"/>
    <s v="Jul-20"/>
    <n v="1"/>
    <n v="9"/>
    <d v="2020-07-19T00:00:00"/>
    <x v="26"/>
    <x v="4"/>
  </r>
  <r>
    <x v="2"/>
    <x v="4"/>
    <x v="1"/>
    <s v="2020"/>
    <n v="534.66"/>
    <n v="208.23"/>
    <s v="Jul-20"/>
    <n v="1"/>
    <n v="5"/>
    <d v="2020-07-19T00:00:00"/>
    <x v="26"/>
    <x v="4"/>
  </r>
  <r>
    <x v="1"/>
    <x v="0"/>
    <x v="1"/>
    <s v="2020"/>
    <n v="3742.62"/>
    <n v="2009.19"/>
    <s v="Jul-20"/>
    <n v="1"/>
    <n v="2"/>
    <d v="2020-07-19T00:00:00"/>
    <x v="26"/>
    <x v="0"/>
  </r>
  <r>
    <x v="2"/>
    <x v="1"/>
    <x v="1"/>
    <s v="2020"/>
    <n v="1929.6"/>
    <n v="107.2"/>
    <s v="Jul-20"/>
    <n v="1"/>
    <n v="4"/>
    <d v="2020-07-19T00:00:00"/>
    <x v="26"/>
    <x v="1"/>
  </r>
  <r>
    <x v="1"/>
    <x v="0"/>
    <x v="1"/>
    <s v="2020"/>
    <n v="10655.01"/>
    <n v="2355.33"/>
    <s v="Jul-20"/>
    <n v="1"/>
    <n v="6"/>
    <d v="2020-07-19T00:00:00"/>
    <x v="26"/>
    <x v="0"/>
  </r>
  <r>
    <x v="0"/>
    <x v="0"/>
    <x v="1"/>
    <s v="2020"/>
    <n v="928.62"/>
    <n v="134.13"/>
    <s v="Jul-20"/>
    <n v="1"/>
    <n v="3"/>
    <d v="2020-07-19T00:00:00"/>
    <x v="26"/>
    <x v="0"/>
  </r>
  <r>
    <x v="3"/>
    <x v="0"/>
    <x v="1"/>
    <s v="2020"/>
    <n v="7256.1"/>
    <n v="2215.02"/>
    <s v="Jul-20"/>
    <n v="1"/>
    <n v="7"/>
    <d v="2020-07-20T00:00:00"/>
    <x v="26"/>
    <x v="0"/>
  </r>
  <r>
    <x v="3"/>
    <x v="0"/>
    <x v="0"/>
    <s v="2020"/>
    <n v="4647.12"/>
    <n v="1038.78"/>
    <s v="Jul-20"/>
    <n v="1"/>
    <n v="8"/>
    <d v="2020-07-20T00:00:00"/>
    <x v="26"/>
    <x v="0"/>
  </r>
  <r>
    <x v="2"/>
    <x v="2"/>
    <x v="0"/>
    <s v="2020"/>
    <n v="38907.17"/>
    <n v="20299.41"/>
    <s v="Jul-20"/>
    <n v="1"/>
    <n v="9"/>
    <d v="2020-07-20T00:00:00"/>
    <x v="26"/>
    <x v="2"/>
  </r>
  <r>
    <x v="2"/>
    <x v="0"/>
    <x v="0"/>
    <s v="2020"/>
    <n v="18307.080000000002"/>
    <n v="3661.4"/>
    <s v="Jul-20"/>
    <n v="1"/>
    <n v="10"/>
    <d v="2020-07-20T00:00:00"/>
    <x v="26"/>
    <x v="0"/>
  </r>
  <r>
    <x v="3"/>
    <x v="4"/>
    <x v="1"/>
    <s v="2020"/>
    <n v="967.75"/>
    <n v="399.72"/>
    <s v="Jul-20"/>
    <n v="1"/>
    <n v="5"/>
    <d v="2020-07-20T00:00:00"/>
    <x v="26"/>
    <x v="4"/>
  </r>
  <r>
    <x v="3"/>
    <x v="0"/>
    <x v="1"/>
    <s v="2020"/>
    <n v="7612.54"/>
    <n v="3125.14"/>
    <s v="Jul-20"/>
    <n v="1"/>
    <n v="1"/>
    <d v="2020-07-20T00:00:00"/>
    <x v="26"/>
    <x v="0"/>
  </r>
  <r>
    <x v="0"/>
    <x v="4"/>
    <x v="1"/>
    <s v="2020"/>
    <n v="2773.8"/>
    <n v="1477.35"/>
    <s v="Jul-20"/>
    <n v="1"/>
    <n v="6"/>
    <d v="2020-07-20T00:00:00"/>
    <x v="26"/>
    <x v="4"/>
  </r>
  <r>
    <x v="3"/>
    <x v="5"/>
    <x v="1"/>
    <s v="2020"/>
    <n v="6912.39"/>
    <n v="3929.13"/>
    <s v="Jul-20"/>
    <n v="1"/>
    <n v="4"/>
    <d v="2020-07-20T00:00:00"/>
    <x v="26"/>
    <x v="5"/>
  </r>
  <r>
    <x v="2"/>
    <x v="5"/>
    <x v="1"/>
    <s v="2020"/>
    <n v="2170.46"/>
    <n v="479.78"/>
    <s v="Jul-20"/>
    <n v="1"/>
    <n v="4"/>
    <d v="2020-07-21T00:00:00"/>
    <x v="26"/>
    <x v="5"/>
  </r>
  <r>
    <x v="3"/>
    <x v="4"/>
    <x v="1"/>
    <s v="2020"/>
    <n v="11425.17"/>
    <n v="6494.32"/>
    <s v="Jul-20"/>
    <n v="1"/>
    <n v="4"/>
    <d v="2020-07-21T00:00:00"/>
    <x v="26"/>
    <x v="4"/>
  </r>
  <r>
    <x v="3"/>
    <x v="1"/>
    <x v="1"/>
    <s v="2020"/>
    <n v="24481.8"/>
    <n v="8160.6"/>
    <s v="Jul-20"/>
    <n v="1"/>
    <n v="2"/>
    <d v="2020-07-21T00:00:00"/>
    <x v="26"/>
    <x v="1"/>
  </r>
  <r>
    <x v="3"/>
    <x v="0"/>
    <x v="1"/>
    <s v="2020"/>
    <n v="4926.51"/>
    <n v="2592.87"/>
    <s v="Jul-20"/>
    <n v="1"/>
    <n v="4"/>
    <d v="2020-07-21T00:00:00"/>
    <x v="26"/>
    <x v="0"/>
  </r>
  <r>
    <x v="3"/>
    <x v="1"/>
    <x v="1"/>
    <s v="2020"/>
    <n v="6879.02"/>
    <n v="3140.42"/>
    <s v="Jul-20"/>
    <n v="1"/>
    <n v="1"/>
    <d v="2020-07-21T00:00:00"/>
    <x v="26"/>
    <x v="1"/>
  </r>
  <r>
    <x v="0"/>
    <x v="4"/>
    <x v="1"/>
    <s v="2020"/>
    <n v="2990.88"/>
    <n v="797.56"/>
    <s v="Jul-20"/>
    <n v="1"/>
    <n v="1"/>
    <d v="2020-07-21T00:00:00"/>
    <x v="26"/>
    <x v="4"/>
  </r>
  <r>
    <x v="1"/>
    <x v="3"/>
    <x v="1"/>
    <s v="2020"/>
    <n v="3599.78"/>
    <n v="273.89999999999998"/>
    <s v="Jul-20"/>
    <n v="1"/>
    <n v="1"/>
    <d v="2020-07-21T00:00:00"/>
    <x v="26"/>
    <x v="3"/>
  </r>
  <r>
    <x v="3"/>
    <x v="0"/>
    <x v="1"/>
    <s v="2020"/>
    <n v="1337.59"/>
    <n v="683.3"/>
    <s v="Jul-20"/>
    <n v="1"/>
    <n v="6"/>
    <d v="2020-07-21T00:00:00"/>
    <x v="26"/>
    <x v="0"/>
  </r>
  <r>
    <x v="0"/>
    <x v="2"/>
    <x v="1"/>
    <s v="2020"/>
    <n v="33439.699999999997"/>
    <n v="7996.45"/>
    <s v="Jul-20"/>
    <n v="1"/>
    <n v="2"/>
    <d v="2020-07-21T00:00:00"/>
    <x v="26"/>
    <x v="2"/>
  </r>
  <r>
    <x v="3"/>
    <x v="4"/>
    <x v="1"/>
    <s v="2020"/>
    <n v="5140.24"/>
    <n v="1349.32"/>
    <s v="Jul-20"/>
    <n v="1"/>
    <n v="4"/>
    <d v="2020-07-22T00:00:00"/>
    <x v="26"/>
    <x v="4"/>
  </r>
  <r>
    <x v="0"/>
    <x v="1"/>
    <x v="1"/>
    <s v="2020"/>
    <n v="11089.04"/>
    <n v="4339.22"/>
    <s v="Jul-20"/>
    <n v="1"/>
    <n v="6"/>
    <d v="2020-07-22T00:00:00"/>
    <x v="26"/>
    <x v="1"/>
  </r>
  <r>
    <x v="0"/>
    <x v="4"/>
    <x v="1"/>
    <s v="2020"/>
    <n v="10928.77"/>
    <n v="2732.2"/>
    <s v="Jul-20"/>
    <n v="1"/>
    <n v="5"/>
    <d v="2020-07-22T00:00:00"/>
    <x v="26"/>
    <x v="4"/>
  </r>
  <r>
    <x v="2"/>
    <x v="0"/>
    <x v="1"/>
    <s v="2020"/>
    <n v="12518.28"/>
    <n v="4729.12"/>
    <s v="Jul-20"/>
    <n v="1"/>
    <n v="6"/>
    <d v="2020-07-22T00:00:00"/>
    <x v="26"/>
    <x v="0"/>
  </r>
  <r>
    <x v="3"/>
    <x v="0"/>
    <x v="1"/>
    <s v="2020"/>
    <n v="12606.72"/>
    <n v="1733.44"/>
    <s v="Jul-20"/>
    <n v="1"/>
    <n v="4"/>
    <d v="2020-07-22T00:00:00"/>
    <x v="26"/>
    <x v="0"/>
  </r>
  <r>
    <x v="3"/>
    <x v="1"/>
    <x v="1"/>
    <s v="2020"/>
    <n v="6072.21"/>
    <n v="3515.49"/>
    <s v="Jul-20"/>
    <n v="1"/>
    <n v="5"/>
    <d v="2020-07-22T00:00:00"/>
    <x v="26"/>
    <x v="1"/>
  </r>
  <r>
    <x v="0"/>
    <x v="5"/>
    <x v="1"/>
    <s v="2020"/>
    <n v="8333.73"/>
    <n v="996.45"/>
    <s v="Jul-20"/>
    <n v="1"/>
    <n v="6"/>
    <d v="2020-07-23T00:00:00"/>
    <x v="26"/>
    <x v="5"/>
  </r>
  <r>
    <x v="2"/>
    <x v="0"/>
    <x v="0"/>
    <s v="2020"/>
    <n v="10450.32"/>
    <n v="4548.97"/>
    <s v="Jul-20"/>
    <n v="1"/>
    <n v="10"/>
    <d v="2020-07-23T00:00:00"/>
    <x v="26"/>
    <x v="0"/>
  </r>
  <r>
    <x v="3"/>
    <x v="0"/>
    <x v="1"/>
    <s v="2020"/>
    <n v="4073.6"/>
    <n v="509.2"/>
    <s v="Jul-20"/>
    <n v="1"/>
    <n v="2"/>
    <d v="2020-07-24T00:00:00"/>
    <x v="26"/>
    <x v="0"/>
  </r>
  <r>
    <x v="3"/>
    <x v="0"/>
    <x v="0"/>
    <s v="2020"/>
    <n v="22762.91"/>
    <n v="5355.94"/>
    <s v="Jul-20"/>
    <n v="1"/>
    <n v="8"/>
    <d v="2020-07-24T00:00:00"/>
    <x v="26"/>
    <x v="0"/>
  </r>
  <r>
    <x v="3"/>
    <x v="3"/>
    <x v="0"/>
    <s v="2020"/>
    <n v="18363.02"/>
    <n v="4832.37"/>
    <s v="Jul-20"/>
    <n v="1"/>
    <n v="9"/>
    <d v="2020-07-24T00:00:00"/>
    <x v="26"/>
    <x v="3"/>
  </r>
  <r>
    <x v="0"/>
    <x v="1"/>
    <x v="1"/>
    <s v="2020"/>
    <n v="9986.68"/>
    <n v="5781.76"/>
    <s v="Jul-20"/>
    <n v="1"/>
    <n v="5"/>
    <d v="2020-07-24T00:00:00"/>
    <x v="26"/>
    <x v="1"/>
  </r>
  <r>
    <x v="1"/>
    <x v="1"/>
    <x v="1"/>
    <s v="2020"/>
    <n v="6988.77"/>
    <n v="3899.01"/>
    <s v="Jul-20"/>
    <n v="1"/>
    <n v="7"/>
    <d v="2020-07-24T00:00:00"/>
    <x v="26"/>
    <x v="1"/>
  </r>
  <r>
    <x v="0"/>
    <x v="4"/>
    <x v="0"/>
    <s v="2020"/>
    <n v="9147.3799999999992"/>
    <n v="4474.26"/>
    <s v="Jul-20"/>
    <n v="1"/>
    <n v="9"/>
    <d v="2020-07-24T00:00:00"/>
    <x v="26"/>
    <x v="4"/>
  </r>
  <r>
    <x v="0"/>
    <x v="3"/>
    <x v="1"/>
    <s v="2020"/>
    <n v="381.9"/>
    <n v="52.26"/>
    <s v="Jul-20"/>
    <n v="1"/>
    <n v="5"/>
    <d v="2020-07-24T00:00:00"/>
    <x v="26"/>
    <x v="3"/>
  </r>
  <r>
    <x v="0"/>
    <x v="0"/>
    <x v="1"/>
    <s v="2020"/>
    <n v="20450.75"/>
    <n v="9256.6299999999992"/>
    <s v="Jul-20"/>
    <n v="1"/>
    <n v="5"/>
    <d v="2020-07-24T00:00:00"/>
    <x v="26"/>
    <x v="0"/>
  </r>
  <r>
    <x v="1"/>
    <x v="5"/>
    <x v="1"/>
    <s v="2020"/>
    <n v="235.17"/>
    <n v="73.16"/>
    <s v="Jul-20"/>
    <n v="1"/>
    <n v="2"/>
    <d v="2020-07-24T00:00:00"/>
    <x v="26"/>
    <x v="5"/>
  </r>
  <r>
    <x v="1"/>
    <x v="1"/>
    <x v="0"/>
    <s v="2020"/>
    <n v="1202.98"/>
    <n v="455.87"/>
    <s v="Jul-20"/>
    <n v="1"/>
    <n v="10"/>
    <d v="2020-07-24T00:00:00"/>
    <x v="26"/>
    <x v="1"/>
  </r>
  <r>
    <x v="2"/>
    <x v="5"/>
    <x v="0"/>
    <s v="2020"/>
    <n v="6934.5"/>
    <n v="2311.5"/>
    <s v="Jul-20"/>
    <n v="1"/>
    <n v="10"/>
    <d v="2020-07-24T00:00:00"/>
    <x v="26"/>
    <x v="5"/>
  </r>
  <r>
    <x v="3"/>
    <x v="3"/>
    <x v="1"/>
    <s v="2020"/>
    <n v="4438.08"/>
    <n v="578.88"/>
    <s v="Jul-20"/>
    <n v="1"/>
    <n v="5"/>
    <d v="2020-07-24T00:00:00"/>
    <x v="26"/>
    <x v="3"/>
  </r>
  <r>
    <x v="0"/>
    <x v="5"/>
    <x v="1"/>
    <s v="2020"/>
    <n v="11021.23"/>
    <n v="4552.2700000000004"/>
    <s v="Jul-20"/>
    <n v="1"/>
    <n v="7"/>
    <d v="2020-07-24T00:00:00"/>
    <x v="26"/>
    <x v="5"/>
  </r>
  <r>
    <x v="2"/>
    <x v="1"/>
    <x v="1"/>
    <s v="2020"/>
    <n v="7145.55"/>
    <n v="2699.43"/>
    <s v="Jul-20"/>
    <n v="1"/>
    <n v="4"/>
    <d v="2020-07-24T00:00:00"/>
    <x v="26"/>
    <x v="1"/>
  </r>
  <r>
    <x v="1"/>
    <x v="1"/>
    <x v="1"/>
    <s v="2020"/>
    <n v="2749.68"/>
    <n v="336.06"/>
    <s v="Jul-20"/>
    <n v="1"/>
    <n v="3"/>
    <d v="2020-07-24T00:00:00"/>
    <x v="26"/>
    <x v="1"/>
  </r>
  <r>
    <x v="1"/>
    <x v="0"/>
    <x v="1"/>
    <s v="2020"/>
    <n v="9814.83"/>
    <n v="3822.61"/>
    <s v="Jul-20"/>
    <n v="1"/>
    <n v="7"/>
    <d v="2020-07-25T00:00:00"/>
    <x v="26"/>
    <x v="0"/>
  </r>
  <r>
    <x v="3"/>
    <x v="4"/>
    <x v="1"/>
    <s v="2020"/>
    <n v="2119.54"/>
    <n v="356.97"/>
    <s v="Jul-20"/>
    <n v="1"/>
    <n v="6"/>
    <d v="2020-07-25T00:00:00"/>
    <x v="26"/>
    <x v="4"/>
  </r>
  <r>
    <x v="3"/>
    <x v="2"/>
    <x v="0"/>
    <s v="2020"/>
    <n v="47355.6"/>
    <n v="13957.44"/>
    <s v="Jul-20"/>
    <n v="1"/>
    <n v="8"/>
    <d v="2020-07-25T00:00:00"/>
    <x v="26"/>
    <x v="2"/>
  </r>
  <r>
    <x v="3"/>
    <x v="4"/>
    <x v="1"/>
    <s v="2020"/>
    <n v="23868.75"/>
    <n v="6030"/>
    <s v="Jul-20"/>
    <n v="1"/>
    <n v="1"/>
    <d v="2020-07-25T00:00:00"/>
    <x v="26"/>
    <x v="4"/>
  </r>
  <r>
    <x v="3"/>
    <x v="2"/>
    <x v="1"/>
    <s v="2020"/>
    <n v="1622.07"/>
    <n v="558.71"/>
    <s v="Jul-20"/>
    <n v="1"/>
    <n v="6"/>
    <d v="2020-07-25T00:00:00"/>
    <x v="26"/>
    <x v="2"/>
  </r>
  <r>
    <x v="0"/>
    <x v="4"/>
    <x v="0"/>
    <s v="2020"/>
    <n v="34727.980000000003"/>
    <n v="11701.84"/>
    <s v="Jul-20"/>
    <n v="1"/>
    <n v="9"/>
    <d v="2020-07-25T00:00:00"/>
    <x v="26"/>
    <x v="4"/>
  </r>
  <r>
    <x v="0"/>
    <x v="0"/>
    <x v="1"/>
    <s v="2020"/>
    <n v="4610.67"/>
    <n v="2606.0300000000002"/>
    <s v="Jul-20"/>
    <n v="1"/>
    <n v="4"/>
    <d v="2020-07-25T00:00:00"/>
    <x v="26"/>
    <x v="0"/>
  </r>
  <r>
    <x v="3"/>
    <x v="2"/>
    <x v="1"/>
    <s v="2020"/>
    <n v="8284.42"/>
    <n v="630.34"/>
    <s v="Jul-20"/>
    <n v="1"/>
    <n v="6"/>
    <d v="2020-07-25T00:00:00"/>
    <x v="26"/>
    <x v="2"/>
  </r>
  <r>
    <x v="3"/>
    <x v="5"/>
    <x v="1"/>
    <s v="2020"/>
    <n v="4305.42"/>
    <n v="2009.21"/>
    <s v="Jul-20"/>
    <n v="1"/>
    <n v="7"/>
    <d v="2020-07-25T00:00:00"/>
    <x v="26"/>
    <x v="5"/>
  </r>
  <r>
    <x v="0"/>
    <x v="2"/>
    <x v="1"/>
    <s v="2020"/>
    <n v="6214.25"/>
    <n v="798.95"/>
    <s v="Jul-20"/>
    <n v="1"/>
    <n v="5"/>
    <d v="2020-07-25T00:00:00"/>
    <x v="26"/>
    <x v="2"/>
  </r>
  <r>
    <x v="3"/>
    <x v="4"/>
    <x v="1"/>
    <s v="2020"/>
    <n v="1146.5"/>
    <n v="436.17"/>
    <s v="Jul-20"/>
    <n v="1"/>
    <n v="3"/>
    <d v="2020-07-26T00:00:00"/>
    <x v="26"/>
    <x v="4"/>
  </r>
  <r>
    <x v="3"/>
    <x v="5"/>
    <x v="1"/>
    <s v="2020"/>
    <n v="10780.84"/>
    <n v="1171.8399999999999"/>
    <s v="Jul-20"/>
    <n v="1"/>
    <n v="7"/>
    <d v="2020-07-26T00:00:00"/>
    <x v="26"/>
    <x v="5"/>
  </r>
  <r>
    <x v="3"/>
    <x v="0"/>
    <x v="1"/>
    <s v="2020"/>
    <n v="1326.6"/>
    <n v="427.46"/>
    <s v="Jul-20"/>
    <n v="1"/>
    <n v="6"/>
    <d v="2020-07-26T00:00:00"/>
    <x v="26"/>
    <x v="0"/>
  </r>
  <r>
    <x v="0"/>
    <x v="4"/>
    <x v="1"/>
    <s v="2020"/>
    <n v="21094.28"/>
    <n v="4715.16"/>
    <s v="Jul-20"/>
    <n v="1"/>
    <n v="3"/>
    <d v="2020-07-26T00:00:00"/>
    <x v="26"/>
    <x v="4"/>
  </r>
  <r>
    <x v="0"/>
    <x v="1"/>
    <x v="1"/>
    <s v="2020"/>
    <n v="5239.3999999999996"/>
    <n v="1708.5"/>
    <s v="Jul-20"/>
    <n v="1"/>
    <n v="4"/>
    <d v="2020-07-26T00:00:00"/>
    <x v="26"/>
    <x v="1"/>
  </r>
  <r>
    <x v="0"/>
    <x v="4"/>
    <x v="0"/>
    <s v="2020"/>
    <n v="9977.64"/>
    <n v="1173.8399999999999"/>
    <s v="Jul-20"/>
    <n v="1"/>
    <n v="8"/>
    <d v="2020-07-26T00:00:00"/>
    <x v="26"/>
    <x v="4"/>
  </r>
  <r>
    <x v="2"/>
    <x v="3"/>
    <x v="1"/>
    <s v="2020"/>
    <n v="3513.48"/>
    <n v="649.23"/>
    <s v="Jul-20"/>
    <n v="1"/>
    <n v="5"/>
    <d v="2020-07-26T00:00:00"/>
    <x v="26"/>
    <x v="3"/>
  </r>
  <r>
    <x v="3"/>
    <x v="2"/>
    <x v="1"/>
    <s v="2020"/>
    <n v="13758.05"/>
    <n v="5383.57"/>
    <s v="Jul-20"/>
    <n v="1"/>
    <n v="3"/>
    <d v="2020-07-26T00:00:00"/>
    <x v="26"/>
    <x v="2"/>
  </r>
  <r>
    <x v="0"/>
    <x v="4"/>
    <x v="1"/>
    <s v="2020"/>
    <n v="3131.58"/>
    <n v="1384.5"/>
    <s v="Jul-20"/>
    <n v="1"/>
    <n v="1"/>
    <d v="2020-07-26T00:00:00"/>
    <x v="26"/>
    <x v="4"/>
  </r>
  <r>
    <x v="1"/>
    <x v="3"/>
    <x v="1"/>
    <s v="2020"/>
    <n v="14238.84"/>
    <n v="7274.19"/>
    <s v="Jul-20"/>
    <n v="1"/>
    <n v="3"/>
    <d v="2020-07-27T00:00:00"/>
    <x v="26"/>
    <x v="3"/>
  </r>
  <r>
    <x v="3"/>
    <x v="1"/>
    <x v="0"/>
    <s v="2020"/>
    <n v="14632.8"/>
    <n v="0"/>
    <s v="Jul-20"/>
    <n v="1"/>
    <n v="8"/>
    <d v="2020-07-27T00:00:00"/>
    <x v="26"/>
    <x v="1"/>
  </r>
  <r>
    <x v="1"/>
    <x v="2"/>
    <x v="1"/>
    <s v="2020"/>
    <n v="9776.64"/>
    <n v="4836.88"/>
    <s v="Jul-20"/>
    <n v="1"/>
    <n v="1"/>
    <d v="2020-07-27T00:00:00"/>
    <x v="26"/>
    <x v="2"/>
  </r>
  <r>
    <x v="3"/>
    <x v="4"/>
    <x v="1"/>
    <s v="2020"/>
    <n v="17010.63"/>
    <n v="4725.1400000000003"/>
    <s v="Jul-20"/>
    <n v="1"/>
    <n v="2"/>
    <d v="2020-07-27T00:00:00"/>
    <x v="26"/>
    <x v="4"/>
  </r>
  <r>
    <x v="3"/>
    <x v="5"/>
    <x v="1"/>
    <s v="2020"/>
    <n v="18066.68"/>
    <n v="7658.69"/>
    <s v="Jul-20"/>
    <n v="1"/>
    <n v="7"/>
    <d v="2020-07-27T00:00:00"/>
    <x v="26"/>
    <x v="5"/>
  </r>
  <r>
    <x v="1"/>
    <x v="1"/>
    <x v="1"/>
    <s v="2020"/>
    <n v="38648.28"/>
    <n v="14645.64"/>
    <s v="Jul-20"/>
    <n v="1"/>
    <n v="2"/>
    <d v="2020-07-27T00:00:00"/>
    <x v="26"/>
    <x v="1"/>
  </r>
  <r>
    <x v="0"/>
    <x v="4"/>
    <x v="1"/>
    <s v="2020"/>
    <n v="3914.14"/>
    <n v="1744.34"/>
    <s v="Jul-20"/>
    <n v="1"/>
    <n v="3"/>
    <d v="2020-07-27T00:00:00"/>
    <x v="26"/>
    <x v="4"/>
  </r>
  <r>
    <x v="1"/>
    <x v="1"/>
    <x v="0"/>
    <s v="2020"/>
    <n v="9420.2000000000007"/>
    <n v="3073.95"/>
    <s v="Jul-20"/>
    <n v="1"/>
    <n v="8"/>
    <d v="2020-07-27T00:00:00"/>
    <x v="26"/>
    <x v="1"/>
  </r>
  <r>
    <x v="3"/>
    <x v="1"/>
    <x v="1"/>
    <s v="2020"/>
    <n v="6600.84"/>
    <n v="1760.22"/>
    <s v="Jul-20"/>
    <n v="1"/>
    <n v="6"/>
    <d v="2020-07-27T00:00:00"/>
    <x v="26"/>
    <x v="1"/>
  </r>
  <r>
    <x v="1"/>
    <x v="3"/>
    <x v="1"/>
    <s v="2020"/>
    <n v="26421.11"/>
    <n v="3059.31"/>
    <s v="Jul-20"/>
    <n v="1"/>
    <n v="2"/>
    <d v="2020-07-28T00:00:00"/>
    <x v="26"/>
    <x v="3"/>
  </r>
  <r>
    <x v="3"/>
    <x v="5"/>
    <x v="1"/>
    <s v="2020"/>
    <n v="10797.72"/>
    <n v="635.16"/>
    <s v="Jul-20"/>
    <n v="1"/>
    <n v="3"/>
    <d v="2020-07-28T00:00:00"/>
    <x v="26"/>
    <x v="5"/>
  </r>
  <r>
    <x v="2"/>
    <x v="5"/>
    <x v="0"/>
    <s v="2020"/>
    <n v="7125.58"/>
    <n v="4027.5"/>
    <s v="Jul-20"/>
    <n v="1"/>
    <n v="10"/>
    <d v="2020-07-28T00:00:00"/>
    <x v="26"/>
    <x v="5"/>
  </r>
  <r>
    <x v="3"/>
    <x v="2"/>
    <x v="1"/>
    <s v="2020"/>
    <n v="24594.36"/>
    <n v="5177.76"/>
    <s v="Jul-20"/>
    <n v="1"/>
    <n v="1"/>
    <d v="2020-07-28T00:00:00"/>
    <x v="26"/>
    <x v="2"/>
  </r>
  <r>
    <x v="1"/>
    <x v="0"/>
    <x v="0"/>
    <s v="2020"/>
    <n v="14448.55"/>
    <n v="1673"/>
    <s v="Jul-20"/>
    <n v="1"/>
    <n v="9"/>
    <d v="2020-07-28T00:00:00"/>
    <x v="26"/>
    <x v="0"/>
  </r>
  <r>
    <x v="3"/>
    <x v="0"/>
    <x v="1"/>
    <s v="2020"/>
    <n v="34797.46"/>
    <n v="17581.87"/>
    <s v="Jul-20"/>
    <n v="1"/>
    <n v="3"/>
    <d v="2020-07-29T00:00:00"/>
    <x v="26"/>
    <x v="0"/>
  </r>
  <r>
    <x v="3"/>
    <x v="5"/>
    <x v="1"/>
    <s v="2020"/>
    <n v="940.68"/>
    <n v="261.3"/>
    <s v="Jul-20"/>
    <n v="1"/>
    <n v="3"/>
    <d v="2020-07-29T00:00:00"/>
    <x v="26"/>
    <x v="5"/>
  </r>
  <r>
    <x v="0"/>
    <x v="0"/>
    <x v="1"/>
    <s v="2020"/>
    <n v="1543.68"/>
    <n v="771.84"/>
    <s v="Jul-20"/>
    <n v="1"/>
    <n v="7"/>
    <d v="2020-07-29T00:00:00"/>
    <x v="26"/>
    <x v="0"/>
  </r>
  <r>
    <x v="3"/>
    <x v="0"/>
    <x v="1"/>
    <s v="2020"/>
    <n v="2596.92"/>
    <n v="1257.45"/>
    <s v="Jul-20"/>
    <n v="1"/>
    <n v="6"/>
    <d v="2020-07-29T00:00:00"/>
    <x v="26"/>
    <x v="0"/>
  </r>
  <r>
    <x v="2"/>
    <x v="5"/>
    <x v="1"/>
    <s v="2020"/>
    <n v="6566"/>
    <n v="-469.04"/>
    <s v="Jul-20"/>
    <n v="1"/>
    <n v="4"/>
    <d v="2020-07-29T00:00:00"/>
    <x v="26"/>
    <x v="5"/>
  </r>
  <r>
    <x v="0"/>
    <x v="2"/>
    <x v="1"/>
    <s v="2020"/>
    <n v="4792.8500000000004"/>
    <n v="2673.92"/>
    <s v="Jul-20"/>
    <n v="1"/>
    <n v="2"/>
    <d v="2020-07-29T00:00:00"/>
    <x v="26"/>
    <x v="2"/>
  </r>
  <r>
    <x v="2"/>
    <x v="2"/>
    <x v="1"/>
    <s v="2020"/>
    <n v="3612.1"/>
    <n v="1923.83"/>
    <s v="Jul-20"/>
    <n v="1"/>
    <n v="6"/>
    <d v="2020-07-29T00:00:00"/>
    <x v="26"/>
    <x v="2"/>
  </r>
  <r>
    <x v="3"/>
    <x v="2"/>
    <x v="1"/>
    <s v="2020"/>
    <n v="5933.52"/>
    <n v="2439.36"/>
    <s v="Jul-20"/>
    <n v="1"/>
    <n v="4"/>
    <d v="2020-07-29T00:00:00"/>
    <x v="26"/>
    <x v="2"/>
  </r>
  <r>
    <x v="3"/>
    <x v="4"/>
    <x v="1"/>
    <s v="2020"/>
    <n v="33148.92"/>
    <n v="4187.22"/>
    <s v="Jul-20"/>
    <n v="1"/>
    <n v="4"/>
    <d v="2020-07-29T00:00:00"/>
    <x v="26"/>
    <x v="4"/>
  </r>
  <r>
    <x v="0"/>
    <x v="5"/>
    <x v="1"/>
    <s v="2020"/>
    <n v="14719.63"/>
    <n v="4959.8500000000004"/>
    <s v="Jul-20"/>
    <n v="1"/>
    <n v="7"/>
    <d v="2020-07-30T00:00:00"/>
    <x v="26"/>
    <x v="5"/>
  </r>
  <r>
    <x v="0"/>
    <x v="2"/>
    <x v="0"/>
    <s v="2020"/>
    <n v="5569.38"/>
    <n v="2462.23"/>
    <s v="Jul-20"/>
    <n v="1"/>
    <n v="10"/>
    <d v="2020-07-30T00:00:00"/>
    <x v="26"/>
    <x v="2"/>
  </r>
  <r>
    <x v="2"/>
    <x v="1"/>
    <x v="1"/>
    <s v="2020"/>
    <n v="6110.4"/>
    <n v="-305.52"/>
    <s v="Jul-20"/>
    <n v="1"/>
    <n v="3"/>
    <d v="2020-07-30T00:00:00"/>
    <x v="26"/>
    <x v="1"/>
  </r>
  <r>
    <x v="3"/>
    <x v="0"/>
    <x v="1"/>
    <s v="2020"/>
    <n v="385.92"/>
    <n v="-147.93"/>
    <s v="Jul-20"/>
    <n v="1"/>
    <n v="5"/>
    <d v="2020-07-30T00:00:00"/>
    <x v="26"/>
    <x v="0"/>
  </r>
  <r>
    <x v="1"/>
    <x v="0"/>
    <x v="0"/>
    <s v="2020"/>
    <n v="26478.400000000001"/>
    <n v="4738.24"/>
    <s v="Jul-20"/>
    <n v="1"/>
    <n v="8"/>
    <d v="2020-07-30T00:00:00"/>
    <x v="26"/>
    <x v="0"/>
  </r>
  <r>
    <x v="0"/>
    <x v="0"/>
    <x v="1"/>
    <s v="2020"/>
    <n v="2316.86"/>
    <n v="1121.8499999999999"/>
    <s v="Jul-20"/>
    <n v="1"/>
    <n v="2"/>
    <d v="2020-07-30T00:00:00"/>
    <x v="26"/>
    <x v="0"/>
  </r>
  <r>
    <x v="0"/>
    <x v="3"/>
    <x v="1"/>
    <s v="2020"/>
    <n v="10395.719999999999"/>
    <n v="-3638.49"/>
    <s v="Jul-20"/>
    <n v="1"/>
    <n v="4"/>
    <d v="2020-07-30T00:00:00"/>
    <x v="26"/>
    <x v="3"/>
  </r>
  <r>
    <x v="0"/>
    <x v="3"/>
    <x v="1"/>
    <s v="2020"/>
    <n v="2279.34"/>
    <n v="582.5"/>
    <s v="Jul-20"/>
    <n v="1"/>
    <n v="4"/>
    <d v="2020-07-30T00:00:00"/>
    <x v="26"/>
    <x v="3"/>
  </r>
  <r>
    <x v="1"/>
    <x v="0"/>
    <x v="1"/>
    <s v="2020"/>
    <n v="29698.15"/>
    <n v="8070.13"/>
    <s v="Jul-20"/>
    <n v="1"/>
    <n v="3"/>
    <d v="2020-07-30T00:00:00"/>
    <x v="26"/>
    <x v="0"/>
  </r>
  <r>
    <x v="0"/>
    <x v="4"/>
    <x v="0"/>
    <s v="2020"/>
    <n v="100.5"/>
    <n v="23.45"/>
    <s v="Jul-20"/>
    <n v="1"/>
    <n v="8"/>
    <d v="2020-07-30T00:00:00"/>
    <x v="26"/>
    <x v="4"/>
  </r>
  <r>
    <x v="2"/>
    <x v="5"/>
    <x v="1"/>
    <s v="2020"/>
    <n v="21820.560000000001"/>
    <n v="3557.7"/>
    <s v="Jul-20"/>
    <n v="1"/>
    <n v="6"/>
    <d v="2020-07-30T00:00:00"/>
    <x v="26"/>
    <x v="5"/>
  </r>
  <r>
    <x v="2"/>
    <x v="0"/>
    <x v="0"/>
    <s v="2020"/>
    <n v="3986.5"/>
    <n v="2016.7"/>
    <s v="Jul-20"/>
    <n v="1"/>
    <n v="10"/>
    <d v="2020-07-30T00:00:00"/>
    <x v="26"/>
    <x v="0"/>
  </r>
  <r>
    <x v="0"/>
    <x v="2"/>
    <x v="0"/>
    <s v="2020"/>
    <n v="4944.6000000000004"/>
    <n v="274.7"/>
    <s v="Jul-20"/>
    <n v="1"/>
    <n v="10"/>
    <d v="2020-07-31T00:00:00"/>
    <x v="26"/>
    <x v="2"/>
  </r>
  <r>
    <x v="0"/>
    <x v="0"/>
    <x v="1"/>
    <s v="2020"/>
    <n v="29249.52"/>
    <n v="2752.92"/>
    <s v="Jul-20"/>
    <n v="1"/>
    <n v="6"/>
    <d v="2020-07-31T00:00:00"/>
    <x v="26"/>
    <x v="0"/>
  </r>
  <r>
    <x v="0"/>
    <x v="3"/>
    <x v="1"/>
    <s v="2020"/>
    <n v="44375.44"/>
    <n v="15661.92"/>
    <s v="Jul-20"/>
    <n v="1"/>
    <n v="7"/>
    <d v="2020-07-31T00:00:00"/>
    <x v="26"/>
    <x v="3"/>
  </r>
  <r>
    <x v="3"/>
    <x v="1"/>
    <x v="1"/>
    <s v="2020"/>
    <n v="4837.3999999999996"/>
    <n v="560.1"/>
    <s v="Jul-20"/>
    <n v="1"/>
    <n v="6"/>
    <d v="2020-07-31T00:00:00"/>
    <x v="26"/>
    <x v="1"/>
  </r>
  <r>
    <x v="0"/>
    <x v="0"/>
    <x v="0"/>
    <s v="2020"/>
    <n v="3217.61"/>
    <n v="279.79000000000002"/>
    <s v="Jul-20"/>
    <n v="1"/>
    <n v="9"/>
    <d v="2020-07-31T00:00:00"/>
    <x v="26"/>
    <x v="0"/>
  </r>
  <r>
    <x v="3"/>
    <x v="2"/>
    <x v="0"/>
    <s v="2020"/>
    <n v="13905.98"/>
    <n v="7557.62"/>
    <s v="Aug-20"/>
    <n v="1"/>
    <n v="8"/>
    <d v="2020-08-01T00:00:00"/>
    <x v="27"/>
    <x v="2"/>
  </r>
  <r>
    <x v="3"/>
    <x v="3"/>
    <x v="1"/>
    <s v="2020"/>
    <n v="3644.8"/>
    <n v="1157.76"/>
    <s v="Aug-20"/>
    <n v="1"/>
    <n v="7"/>
    <d v="2020-08-01T00:00:00"/>
    <x v="27"/>
    <x v="3"/>
  </r>
  <r>
    <x v="1"/>
    <x v="1"/>
    <x v="1"/>
    <s v="2020"/>
    <n v="3433.08"/>
    <n v="-147.12"/>
    <s v="Aug-20"/>
    <n v="1"/>
    <n v="1"/>
    <d v="2020-08-01T00:00:00"/>
    <x v="27"/>
    <x v="1"/>
  </r>
  <r>
    <x v="0"/>
    <x v="1"/>
    <x v="1"/>
    <s v="2020"/>
    <n v="4663.2"/>
    <n v="2156.73"/>
    <s v="Aug-20"/>
    <n v="1"/>
    <n v="5"/>
    <d v="2020-08-01T00:00:00"/>
    <x v="27"/>
    <x v="1"/>
  </r>
  <r>
    <x v="3"/>
    <x v="1"/>
    <x v="0"/>
    <s v="2020"/>
    <n v="4888.32"/>
    <n v="1183.5"/>
    <s v="Aug-20"/>
    <n v="1"/>
    <n v="9"/>
    <d v="2020-08-02T00:00:00"/>
    <x v="27"/>
    <x v="1"/>
  </r>
  <r>
    <x v="0"/>
    <x v="3"/>
    <x v="1"/>
    <s v="2020"/>
    <n v="6797.82"/>
    <n v="1502.67"/>
    <s v="Aug-20"/>
    <n v="1"/>
    <n v="4"/>
    <d v="2020-08-02T00:00:00"/>
    <x v="27"/>
    <x v="3"/>
  </r>
  <r>
    <x v="1"/>
    <x v="0"/>
    <x v="0"/>
    <s v="2020"/>
    <n v="49035.96"/>
    <n v="25808.36"/>
    <s v="Aug-20"/>
    <n v="1"/>
    <n v="9"/>
    <d v="2020-08-02T00:00:00"/>
    <x v="27"/>
    <x v="0"/>
  </r>
  <r>
    <x v="0"/>
    <x v="2"/>
    <x v="0"/>
    <s v="2020"/>
    <n v="1584.15"/>
    <n v="241.07"/>
    <s v="Aug-20"/>
    <n v="1"/>
    <n v="8"/>
    <d v="2020-08-02T00:00:00"/>
    <x v="27"/>
    <x v="2"/>
  </r>
  <r>
    <x v="1"/>
    <x v="0"/>
    <x v="1"/>
    <s v="2020"/>
    <n v="14512.2"/>
    <n v="2596.92"/>
    <s v="Aug-20"/>
    <n v="1"/>
    <n v="5"/>
    <d v="2020-08-02T00:00:00"/>
    <x v="27"/>
    <x v="0"/>
  </r>
  <r>
    <x v="0"/>
    <x v="1"/>
    <x v="1"/>
    <s v="2020"/>
    <n v="554.76"/>
    <n v="205.02"/>
    <s v="Aug-20"/>
    <n v="1"/>
    <n v="2"/>
    <d v="2020-08-02T00:00:00"/>
    <x v="27"/>
    <x v="1"/>
  </r>
  <r>
    <x v="3"/>
    <x v="3"/>
    <x v="0"/>
    <s v="2020"/>
    <n v="35032.959999999999"/>
    <n v="15326.88"/>
    <s v="Aug-20"/>
    <n v="1"/>
    <n v="8"/>
    <d v="2020-08-02T00:00:00"/>
    <x v="27"/>
    <x v="3"/>
  </r>
  <r>
    <x v="3"/>
    <x v="0"/>
    <x v="0"/>
    <s v="2020"/>
    <n v="6982.74"/>
    <n v="3413.78"/>
    <s v="Aug-20"/>
    <n v="1"/>
    <n v="8"/>
    <d v="2020-08-03T00:00:00"/>
    <x v="27"/>
    <x v="0"/>
  </r>
  <r>
    <x v="0"/>
    <x v="5"/>
    <x v="0"/>
    <s v="2020"/>
    <n v="17166.400000000001"/>
    <n v="7770.04"/>
    <s v="Aug-20"/>
    <n v="1"/>
    <n v="10"/>
    <d v="2020-08-03T00:00:00"/>
    <x v="27"/>
    <x v="5"/>
  </r>
  <r>
    <x v="0"/>
    <x v="3"/>
    <x v="1"/>
    <s v="2020"/>
    <n v="23969.25"/>
    <n v="9321.35"/>
    <s v="Aug-20"/>
    <n v="1"/>
    <n v="2"/>
    <d v="2020-08-03T00:00:00"/>
    <x v="27"/>
    <x v="3"/>
  </r>
  <r>
    <x v="0"/>
    <x v="0"/>
    <x v="1"/>
    <s v="2020"/>
    <n v="675.36"/>
    <n v="52.52"/>
    <s v="Aug-20"/>
    <n v="1"/>
    <n v="1"/>
    <d v="2020-08-03T00:00:00"/>
    <x v="27"/>
    <x v="0"/>
  </r>
  <r>
    <x v="1"/>
    <x v="3"/>
    <x v="0"/>
    <s v="2020"/>
    <n v="20278.89"/>
    <n v="10673.07"/>
    <s v="Aug-20"/>
    <n v="1"/>
    <n v="10"/>
    <d v="2020-08-03T00:00:00"/>
    <x v="27"/>
    <x v="3"/>
  </r>
  <r>
    <x v="1"/>
    <x v="1"/>
    <x v="0"/>
    <s v="2020"/>
    <n v="1737.64"/>
    <n v="859.7"/>
    <s v="Aug-20"/>
    <n v="1"/>
    <n v="8"/>
    <d v="2020-08-03T00:00:00"/>
    <x v="27"/>
    <x v="1"/>
  </r>
  <r>
    <x v="0"/>
    <x v="0"/>
    <x v="1"/>
    <s v="2020"/>
    <n v="15562.42"/>
    <n v="7044.04"/>
    <s v="Aug-20"/>
    <n v="1"/>
    <n v="7"/>
    <d v="2020-08-03T00:00:00"/>
    <x v="27"/>
    <x v="0"/>
  </r>
  <r>
    <x v="0"/>
    <x v="2"/>
    <x v="1"/>
    <s v="2020"/>
    <n v="940.68"/>
    <n v="324"/>
    <s v="Aug-20"/>
    <n v="1"/>
    <n v="5"/>
    <d v="2020-08-03T00:00:00"/>
    <x v="27"/>
    <x v="2"/>
  </r>
  <r>
    <x v="3"/>
    <x v="0"/>
    <x v="1"/>
    <s v="2020"/>
    <n v="8458.08"/>
    <n v="3700.38"/>
    <s v="Aug-20"/>
    <n v="1"/>
    <n v="1"/>
    <d v="2020-08-03T00:00:00"/>
    <x v="27"/>
    <x v="0"/>
  </r>
  <r>
    <x v="3"/>
    <x v="3"/>
    <x v="0"/>
    <s v="2020"/>
    <n v="3162.13"/>
    <n v="1615.42"/>
    <s v="Aug-20"/>
    <n v="1"/>
    <n v="10"/>
    <d v="2020-08-04T00:00:00"/>
    <x v="27"/>
    <x v="3"/>
  </r>
  <r>
    <x v="1"/>
    <x v="2"/>
    <x v="1"/>
    <s v="2020"/>
    <n v="9792.7199999999993"/>
    <n v="1088.08"/>
    <s v="Aug-20"/>
    <n v="1"/>
    <n v="4"/>
    <d v="2020-08-04T00:00:00"/>
    <x v="27"/>
    <x v="2"/>
  </r>
  <r>
    <x v="1"/>
    <x v="0"/>
    <x v="0"/>
    <s v="2020"/>
    <n v="6432"/>
    <n v="1206"/>
    <s v="Aug-20"/>
    <n v="1"/>
    <n v="8"/>
    <d v="2020-08-04T00:00:00"/>
    <x v="27"/>
    <x v="0"/>
  </r>
  <r>
    <x v="0"/>
    <x v="3"/>
    <x v="1"/>
    <s v="2020"/>
    <n v="1953.72"/>
    <n v="130.24"/>
    <s v="Aug-20"/>
    <n v="1"/>
    <n v="6"/>
    <d v="2020-08-04T00:00:00"/>
    <x v="27"/>
    <x v="3"/>
  </r>
  <r>
    <x v="1"/>
    <x v="2"/>
    <x v="1"/>
    <s v="2020"/>
    <n v="6509.18"/>
    <n v="3183.83"/>
    <s v="Aug-20"/>
    <n v="1"/>
    <n v="2"/>
    <d v="2020-08-04T00:00:00"/>
    <x v="27"/>
    <x v="2"/>
  </r>
  <r>
    <x v="1"/>
    <x v="0"/>
    <x v="0"/>
    <s v="2020"/>
    <n v="2278.67"/>
    <n v="1079.3699999999999"/>
    <s v="Aug-20"/>
    <n v="1"/>
    <n v="10"/>
    <d v="2020-08-04T00:00:00"/>
    <x v="27"/>
    <x v="0"/>
  </r>
  <r>
    <x v="2"/>
    <x v="2"/>
    <x v="1"/>
    <s v="2020"/>
    <n v="23719.67"/>
    <n v="8650.7000000000007"/>
    <s v="Aug-20"/>
    <n v="1"/>
    <n v="1"/>
    <d v="2020-08-04T00:00:00"/>
    <x v="27"/>
    <x v="2"/>
  </r>
  <r>
    <x v="1"/>
    <x v="0"/>
    <x v="0"/>
    <s v="2020"/>
    <n v="10528.11"/>
    <n v="3433.07"/>
    <s v="Aug-20"/>
    <n v="1"/>
    <n v="10"/>
    <d v="2020-08-04T00:00:00"/>
    <x v="27"/>
    <x v="0"/>
  </r>
  <r>
    <x v="3"/>
    <x v="2"/>
    <x v="1"/>
    <s v="2020"/>
    <n v="3513.48"/>
    <n v="1260.27"/>
    <s v="Aug-20"/>
    <n v="1"/>
    <n v="3"/>
    <d v="2020-08-04T00:00:00"/>
    <x v="27"/>
    <x v="2"/>
  </r>
  <r>
    <x v="3"/>
    <x v="0"/>
    <x v="1"/>
    <s v="2020"/>
    <n v="11565.54"/>
    <n v="4754.75"/>
    <s v="Aug-20"/>
    <n v="1"/>
    <n v="7"/>
    <d v="2020-08-04T00:00:00"/>
    <x v="27"/>
    <x v="0"/>
  </r>
  <r>
    <x v="3"/>
    <x v="2"/>
    <x v="0"/>
    <s v="2020"/>
    <n v="2508.48"/>
    <n v="-710.72"/>
    <s v="Aug-20"/>
    <n v="1"/>
    <n v="10"/>
    <d v="2020-08-04T00:00:00"/>
    <x v="27"/>
    <x v="2"/>
  </r>
  <r>
    <x v="1"/>
    <x v="1"/>
    <x v="0"/>
    <s v="2020"/>
    <n v="6102.36"/>
    <n v="2719.5"/>
    <s v="Aug-20"/>
    <n v="1"/>
    <n v="8"/>
    <d v="2020-08-05T00:00:00"/>
    <x v="27"/>
    <x v="1"/>
  </r>
  <r>
    <x v="0"/>
    <x v="1"/>
    <x v="1"/>
    <s v="2020"/>
    <n v="14086.08"/>
    <n v="2660.72"/>
    <s v="Aug-20"/>
    <n v="1"/>
    <n v="2"/>
    <d v="2020-08-05T00:00:00"/>
    <x v="27"/>
    <x v="1"/>
  </r>
  <r>
    <x v="3"/>
    <x v="4"/>
    <x v="1"/>
    <s v="2020"/>
    <n v="16827.72"/>
    <n v="1829.1"/>
    <s v="Aug-20"/>
    <n v="1"/>
    <n v="1"/>
    <d v="2020-08-05T00:00:00"/>
    <x v="27"/>
    <x v="4"/>
  </r>
  <r>
    <x v="0"/>
    <x v="1"/>
    <x v="0"/>
    <s v="2020"/>
    <n v="14664.96"/>
    <n v="4939.76"/>
    <s v="Aug-20"/>
    <n v="1"/>
    <n v="10"/>
    <d v="2020-08-05T00:00:00"/>
    <x v="27"/>
    <x v="1"/>
  </r>
  <r>
    <x v="0"/>
    <x v="3"/>
    <x v="1"/>
    <s v="2020"/>
    <n v="20262.810000000001"/>
    <n v="4290.93"/>
    <s v="Aug-20"/>
    <n v="1"/>
    <n v="3"/>
    <d v="2020-08-05T00:00:00"/>
    <x v="27"/>
    <x v="3"/>
  </r>
  <r>
    <x v="3"/>
    <x v="0"/>
    <x v="1"/>
    <s v="2020"/>
    <n v="21724.080000000002"/>
    <n v="1551.68"/>
    <s v="Aug-20"/>
    <n v="1"/>
    <n v="2"/>
    <d v="2020-08-06T00:00:00"/>
    <x v="27"/>
    <x v="0"/>
  </r>
  <r>
    <x v="0"/>
    <x v="5"/>
    <x v="1"/>
    <s v="2020"/>
    <n v="356.44"/>
    <n v="206.36"/>
    <s v="Aug-20"/>
    <n v="1"/>
    <n v="6"/>
    <d v="2020-08-06T00:00:00"/>
    <x v="27"/>
    <x v="5"/>
  </r>
  <r>
    <x v="3"/>
    <x v="0"/>
    <x v="0"/>
    <s v="2020"/>
    <n v="14397.63"/>
    <n v="2273.31"/>
    <s v="Aug-20"/>
    <n v="1"/>
    <n v="9"/>
    <d v="2020-08-06T00:00:00"/>
    <x v="27"/>
    <x v="0"/>
  </r>
  <r>
    <x v="0"/>
    <x v="0"/>
    <x v="1"/>
    <s v="2020"/>
    <n v="5346.6"/>
    <n v="619.08000000000004"/>
    <s v="Aug-20"/>
    <n v="1"/>
    <n v="6"/>
    <d v="2020-08-06T00:00:00"/>
    <x v="27"/>
    <x v="0"/>
  </r>
  <r>
    <x v="0"/>
    <x v="1"/>
    <x v="1"/>
    <s v="2020"/>
    <n v="14386.78"/>
    <n v="6411.52"/>
    <s v="Aug-20"/>
    <n v="1"/>
    <n v="6"/>
    <d v="2020-08-06T00:00:00"/>
    <x v="27"/>
    <x v="1"/>
  </r>
  <r>
    <x v="3"/>
    <x v="0"/>
    <x v="1"/>
    <s v="2020"/>
    <n v="14053.92"/>
    <n v="2596.92"/>
    <s v="Aug-20"/>
    <n v="1"/>
    <n v="7"/>
    <d v="2020-08-06T00:00:00"/>
    <x v="27"/>
    <x v="0"/>
  </r>
  <r>
    <x v="0"/>
    <x v="4"/>
    <x v="0"/>
    <s v="2020"/>
    <n v="34791.089999999997"/>
    <n v="16479.990000000002"/>
    <s v="Aug-20"/>
    <n v="1"/>
    <n v="10"/>
    <d v="2020-08-06T00:00:00"/>
    <x v="27"/>
    <x v="4"/>
  </r>
  <r>
    <x v="3"/>
    <x v="2"/>
    <x v="1"/>
    <s v="2020"/>
    <n v="10618.83"/>
    <n v="4365.51"/>
    <s v="Aug-20"/>
    <n v="1"/>
    <n v="3"/>
    <d v="2020-08-06T00:00:00"/>
    <x v="27"/>
    <x v="2"/>
  </r>
  <r>
    <x v="0"/>
    <x v="5"/>
    <x v="0"/>
    <s v="2020"/>
    <n v="5318.46"/>
    <n v="1654.62"/>
    <s v="Aug-20"/>
    <n v="1"/>
    <n v="9"/>
    <d v="2020-08-07T00:00:00"/>
    <x v="27"/>
    <x v="5"/>
  </r>
  <r>
    <x v="1"/>
    <x v="0"/>
    <x v="1"/>
    <s v="2020"/>
    <n v="2363.7600000000002"/>
    <n v="682.86"/>
    <s v="Aug-20"/>
    <n v="1"/>
    <n v="6"/>
    <d v="2020-08-07T00:00:00"/>
    <x v="27"/>
    <x v="0"/>
  </r>
  <r>
    <x v="0"/>
    <x v="1"/>
    <x v="1"/>
    <s v="2020"/>
    <n v="998.57"/>
    <n v="227.94"/>
    <s v="Aug-20"/>
    <n v="1"/>
    <n v="2"/>
    <d v="2020-08-07T00:00:00"/>
    <x v="27"/>
    <x v="1"/>
  </r>
  <r>
    <x v="0"/>
    <x v="0"/>
    <x v="0"/>
    <s v="2020"/>
    <n v="7619.91"/>
    <n v="448.23"/>
    <s v="Aug-20"/>
    <n v="1"/>
    <n v="10"/>
    <d v="2020-08-07T00:00:00"/>
    <x v="27"/>
    <x v="0"/>
  </r>
  <r>
    <x v="2"/>
    <x v="2"/>
    <x v="0"/>
    <s v="2020"/>
    <n v="2909.41"/>
    <n v="221.37"/>
    <s v="Aug-20"/>
    <n v="1"/>
    <n v="8"/>
    <d v="2020-08-07T00:00:00"/>
    <x v="27"/>
    <x v="2"/>
  </r>
  <r>
    <x v="1"/>
    <x v="0"/>
    <x v="1"/>
    <s v="2020"/>
    <n v="11679.77"/>
    <n v="3934.23"/>
    <s v="Aug-20"/>
    <n v="1"/>
    <n v="1"/>
    <d v="2020-08-07T00:00:00"/>
    <x v="27"/>
    <x v="0"/>
  </r>
  <r>
    <x v="3"/>
    <x v="1"/>
    <x v="1"/>
    <s v="2020"/>
    <n v="12204.72"/>
    <n v="2576.56"/>
    <s v="Aug-20"/>
    <n v="1"/>
    <n v="3"/>
    <d v="2020-08-07T00:00:00"/>
    <x v="27"/>
    <x v="1"/>
  </r>
  <r>
    <x v="3"/>
    <x v="0"/>
    <x v="1"/>
    <s v="2020"/>
    <n v="17733.830000000002"/>
    <n v="6746.57"/>
    <s v="Aug-20"/>
    <n v="1"/>
    <n v="3"/>
    <d v="2020-08-07T00:00:00"/>
    <x v="27"/>
    <x v="0"/>
  </r>
  <r>
    <x v="3"/>
    <x v="0"/>
    <x v="0"/>
    <s v="2020"/>
    <n v="1591.25"/>
    <n v="636.49"/>
    <s v="Aug-20"/>
    <n v="1"/>
    <n v="8"/>
    <d v="2020-08-07T00:00:00"/>
    <x v="27"/>
    <x v="0"/>
  </r>
  <r>
    <x v="1"/>
    <x v="0"/>
    <x v="1"/>
    <s v="2020"/>
    <n v="3599.78"/>
    <n v="273.89999999999998"/>
    <s v="Aug-20"/>
    <n v="1"/>
    <n v="6"/>
    <d v="2020-08-08T00:00:00"/>
    <x v="27"/>
    <x v="0"/>
  </r>
  <r>
    <x v="1"/>
    <x v="2"/>
    <x v="1"/>
    <s v="2020"/>
    <n v="12267.03"/>
    <n v="3896.61"/>
    <s v="Aug-20"/>
    <n v="1"/>
    <n v="4"/>
    <d v="2020-08-08T00:00:00"/>
    <x v="27"/>
    <x v="2"/>
  </r>
  <r>
    <x v="0"/>
    <x v="4"/>
    <x v="1"/>
    <s v="2020"/>
    <n v="910.19"/>
    <n v="95.8"/>
    <s v="Aug-20"/>
    <n v="1"/>
    <n v="6"/>
    <d v="2020-08-08T00:00:00"/>
    <x v="27"/>
    <x v="4"/>
  </r>
  <r>
    <x v="0"/>
    <x v="0"/>
    <x v="1"/>
    <s v="2020"/>
    <n v="1586.56"/>
    <n v="297.48"/>
    <s v="Aug-20"/>
    <n v="1"/>
    <n v="2"/>
    <d v="2020-08-08T00:00:00"/>
    <x v="27"/>
    <x v="0"/>
  </r>
  <r>
    <x v="1"/>
    <x v="2"/>
    <x v="0"/>
    <s v="2020"/>
    <n v="9889.2000000000007"/>
    <n v="1867.96"/>
    <s v="Aug-20"/>
    <n v="1"/>
    <n v="8"/>
    <d v="2020-08-08T00:00:00"/>
    <x v="27"/>
    <x v="2"/>
  </r>
  <r>
    <x v="1"/>
    <x v="0"/>
    <x v="1"/>
    <s v="2020"/>
    <n v="4191.5200000000004"/>
    <n v="1047.8699999999999"/>
    <s v="Aug-20"/>
    <n v="1"/>
    <n v="6"/>
    <d v="2020-08-08T00:00:00"/>
    <x v="27"/>
    <x v="0"/>
  </r>
  <r>
    <x v="0"/>
    <x v="0"/>
    <x v="1"/>
    <s v="2020"/>
    <n v="27882.720000000001"/>
    <n v="14560.96"/>
    <s v="Aug-20"/>
    <n v="1"/>
    <n v="5"/>
    <d v="2020-08-08T00:00:00"/>
    <x v="27"/>
    <x v="0"/>
  </r>
  <r>
    <x v="3"/>
    <x v="5"/>
    <x v="0"/>
    <s v="2020"/>
    <n v="14423.76"/>
    <n v="1097.46"/>
    <s v="Aug-20"/>
    <n v="1"/>
    <n v="9"/>
    <d v="2020-08-09T00:00:00"/>
    <x v="27"/>
    <x v="5"/>
  </r>
  <r>
    <x v="0"/>
    <x v="5"/>
    <x v="1"/>
    <s v="2020"/>
    <n v="13977.54"/>
    <n v="4266.82"/>
    <s v="Aug-20"/>
    <n v="1"/>
    <n v="6"/>
    <d v="2020-08-09T00:00:00"/>
    <x v="27"/>
    <x v="5"/>
  </r>
  <r>
    <x v="0"/>
    <x v="0"/>
    <x v="1"/>
    <s v="2020"/>
    <n v="2418.6999999999998"/>
    <n v="280.06"/>
    <s v="Aug-20"/>
    <n v="1"/>
    <n v="2"/>
    <d v="2020-08-09T00:00:00"/>
    <x v="27"/>
    <x v="0"/>
  </r>
  <r>
    <x v="3"/>
    <x v="3"/>
    <x v="1"/>
    <s v="2020"/>
    <n v="3400.92"/>
    <n v="377.88"/>
    <s v="Aug-20"/>
    <n v="1"/>
    <n v="7"/>
    <d v="2020-08-09T00:00:00"/>
    <x v="27"/>
    <x v="3"/>
  </r>
  <r>
    <x v="3"/>
    <x v="0"/>
    <x v="1"/>
    <s v="2020"/>
    <n v="29439.26"/>
    <n v="9279.74"/>
    <s v="Aug-20"/>
    <n v="1"/>
    <n v="6"/>
    <d v="2020-08-09T00:00:00"/>
    <x v="27"/>
    <x v="0"/>
  </r>
  <r>
    <x v="2"/>
    <x v="1"/>
    <x v="1"/>
    <s v="2020"/>
    <n v="6950.58"/>
    <n v="2853.39"/>
    <s v="Aug-20"/>
    <n v="1"/>
    <n v="6"/>
    <d v="2020-08-09T00:00:00"/>
    <x v="27"/>
    <x v="1"/>
  </r>
  <r>
    <x v="3"/>
    <x v="2"/>
    <x v="1"/>
    <s v="2020"/>
    <n v="744.71"/>
    <n v="117.59"/>
    <s v="Aug-20"/>
    <n v="1"/>
    <n v="6"/>
    <d v="2020-08-09T00:00:00"/>
    <x v="27"/>
    <x v="2"/>
  </r>
  <r>
    <x v="1"/>
    <x v="4"/>
    <x v="1"/>
    <s v="2020"/>
    <n v="22226.58"/>
    <n v="6784.98"/>
    <s v="Aug-20"/>
    <n v="1"/>
    <n v="4"/>
    <d v="2020-08-10T00:00:00"/>
    <x v="27"/>
    <x v="4"/>
  </r>
  <r>
    <x v="0"/>
    <x v="0"/>
    <x v="1"/>
    <s v="2020"/>
    <n v="4914.45"/>
    <n v="2184.1999999999998"/>
    <s v="Aug-20"/>
    <n v="1"/>
    <n v="4"/>
    <d v="2020-08-10T00:00:00"/>
    <x v="27"/>
    <x v="0"/>
  </r>
  <r>
    <x v="3"/>
    <x v="3"/>
    <x v="0"/>
    <s v="2020"/>
    <n v="4875.72"/>
    <n v="2702.84"/>
    <s v="Aug-20"/>
    <n v="1"/>
    <n v="10"/>
    <d v="2020-08-10T00:00:00"/>
    <x v="27"/>
    <x v="3"/>
  </r>
  <r>
    <x v="3"/>
    <x v="0"/>
    <x v="1"/>
    <s v="2020"/>
    <n v="3846.34"/>
    <n v="1045.22"/>
    <s v="Aug-20"/>
    <n v="1"/>
    <n v="4"/>
    <d v="2020-08-11T00:00:00"/>
    <x v="27"/>
    <x v="0"/>
  </r>
  <r>
    <x v="0"/>
    <x v="3"/>
    <x v="1"/>
    <s v="2020"/>
    <n v="8605.48"/>
    <n v="3079.88"/>
    <s v="Aug-20"/>
    <n v="1"/>
    <n v="2"/>
    <d v="2020-08-11T00:00:00"/>
    <x v="27"/>
    <x v="3"/>
  </r>
  <r>
    <x v="0"/>
    <x v="2"/>
    <x v="0"/>
    <s v="2020"/>
    <n v="4216.18"/>
    <n v="779.08"/>
    <s v="Aug-20"/>
    <n v="1"/>
    <n v="10"/>
    <d v="2020-08-11T00:00:00"/>
    <x v="27"/>
    <x v="2"/>
  </r>
  <r>
    <x v="2"/>
    <x v="0"/>
    <x v="1"/>
    <s v="2020"/>
    <n v="1799.89"/>
    <n v="939.07"/>
    <s v="Aug-20"/>
    <n v="1"/>
    <n v="6"/>
    <d v="2020-08-11T00:00:00"/>
    <x v="27"/>
    <x v="0"/>
  </r>
  <r>
    <x v="3"/>
    <x v="4"/>
    <x v="1"/>
    <s v="2020"/>
    <n v="17345.5"/>
    <n v="3959.33"/>
    <s v="Aug-20"/>
    <n v="1"/>
    <n v="6"/>
    <d v="2020-08-11T00:00:00"/>
    <x v="27"/>
    <x v="4"/>
  </r>
  <r>
    <x v="3"/>
    <x v="1"/>
    <x v="1"/>
    <s v="2020"/>
    <n v="3723.52"/>
    <n v="1175.82"/>
    <s v="Aug-20"/>
    <n v="1"/>
    <n v="2"/>
    <d v="2020-08-11T00:00:00"/>
    <x v="27"/>
    <x v="1"/>
  </r>
  <r>
    <x v="0"/>
    <x v="0"/>
    <x v="1"/>
    <s v="2020"/>
    <n v="1603.98"/>
    <n v="356.44"/>
    <s v="Aug-20"/>
    <n v="1"/>
    <n v="6"/>
    <d v="2020-08-11T00:00:00"/>
    <x v="27"/>
    <x v="0"/>
  </r>
  <r>
    <x v="3"/>
    <x v="0"/>
    <x v="1"/>
    <s v="2020"/>
    <n v="9681.5"/>
    <n v="4100.3999999999996"/>
    <s v="Aug-20"/>
    <n v="1"/>
    <n v="1"/>
    <d v="2020-08-11T00:00:00"/>
    <x v="27"/>
    <x v="0"/>
  </r>
  <r>
    <x v="3"/>
    <x v="2"/>
    <x v="0"/>
    <s v="2020"/>
    <n v="17221.68"/>
    <n v="7080.01"/>
    <s v="Aug-20"/>
    <n v="1"/>
    <n v="10"/>
    <d v="2020-08-11T00:00:00"/>
    <x v="27"/>
    <x v="2"/>
  </r>
  <r>
    <x v="3"/>
    <x v="1"/>
    <x v="1"/>
    <s v="2020"/>
    <n v="3348.66"/>
    <n v="813.24"/>
    <s v="Aug-20"/>
    <n v="1"/>
    <n v="6"/>
    <d v="2020-08-11T00:00:00"/>
    <x v="27"/>
    <x v="1"/>
  </r>
  <r>
    <x v="0"/>
    <x v="5"/>
    <x v="0"/>
    <s v="2020"/>
    <n v="994.95"/>
    <n v="497.47"/>
    <s v="Aug-20"/>
    <n v="1"/>
    <n v="8"/>
    <d v="2020-08-11T00:00:00"/>
    <x v="27"/>
    <x v="5"/>
  </r>
  <r>
    <x v="2"/>
    <x v="0"/>
    <x v="1"/>
    <s v="2020"/>
    <n v="2317.66"/>
    <n v="1284.78"/>
    <s v="Aug-20"/>
    <n v="1"/>
    <n v="4"/>
    <d v="2020-08-12T00:00:00"/>
    <x v="27"/>
    <x v="0"/>
  </r>
  <r>
    <x v="1"/>
    <x v="5"/>
    <x v="1"/>
    <s v="2020"/>
    <n v="5804.88"/>
    <n v="2383.08"/>
    <s v="Aug-20"/>
    <n v="1"/>
    <n v="2"/>
    <d v="2020-08-12T00:00:00"/>
    <x v="27"/>
    <x v="5"/>
  </r>
  <r>
    <x v="3"/>
    <x v="1"/>
    <x v="1"/>
    <s v="2020"/>
    <n v="4735.5600000000004"/>
    <n v="1395.76"/>
    <s v="Aug-20"/>
    <n v="1"/>
    <n v="4"/>
    <d v="2020-08-12T00:00:00"/>
    <x v="27"/>
    <x v="1"/>
  </r>
  <r>
    <x v="3"/>
    <x v="4"/>
    <x v="1"/>
    <s v="2020"/>
    <n v="8228.94"/>
    <n v="804.99"/>
    <s v="Aug-20"/>
    <n v="1"/>
    <n v="4"/>
    <d v="2020-08-12T00:00:00"/>
    <x v="27"/>
    <x v="4"/>
  </r>
  <r>
    <x v="2"/>
    <x v="1"/>
    <x v="1"/>
    <s v="2020"/>
    <n v="8520.39"/>
    <n v="2556.12"/>
    <s v="Aug-20"/>
    <n v="1"/>
    <n v="6"/>
    <d v="2020-08-12T00:00:00"/>
    <x v="27"/>
    <x v="1"/>
  </r>
  <r>
    <x v="2"/>
    <x v="3"/>
    <x v="0"/>
    <s v="2020"/>
    <n v="7091.28"/>
    <n v="2994.11"/>
    <s v="Aug-20"/>
    <n v="1"/>
    <n v="8"/>
    <d v="2020-08-12T00:00:00"/>
    <x v="27"/>
    <x v="3"/>
  </r>
  <r>
    <x v="0"/>
    <x v="1"/>
    <x v="1"/>
    <s v="2020"/>
    <n v="1715.2"/>
    <n v="728.96"/>
    <s v="Aug-20"/>
    <n v="1"/>
    <n v="6"/>
    <d v="2020-08-12T00:00:00"/>
    <x v="27"/>
    <x v="1"/>
  </r>
  <r>
    <x v="0"/>
    <x v="5"/>
    <x v="1"/>
    <s v="2020"/>
    <n v="1685.72"/>
    <n v="198.28"/>
    <s v="Aug-20"/>
    <n v="1"/>
    <n v="1"/>
    <d v="2020-08-12T00:00:00"/>
    <x v="27"/>
    <x v="5"/>
  </r>
  <r>
    <x v="3"/>
    <x v="0"/>
    <x v="0"/>
    <s v="2020"/>
    <n v="12779.58"/>
    <n v="6314.64"/>
    <s v="Aug-20"/>
    <n v="1"/>
    <n v="9"/>
    <d v="2020-08-12T00:00:00"/>
    <x v="27"/>
    <x v="0"/>
  </r>
  <r>
    <x v="0"/>
    <x v="0"/>
    <x v="1"/>
    <s v="2020"/>
    <n v="5897.34"/>
    <n v="1245"/>
    <s v="Aug-20"/>
    <n v="1"/>
    <n v="2"/>
    <d v="2020-08-12T00:00:00"/>
    <x v="27"/>
    <x v="0"/>
  </r>
  <r>
    <x v="3"/>
    <x v="0"/>
    <x v="0"/>
    <s v="2020"/>
    <n v="26599.33"/>
    <n v="5599.83"/>
    <s v="Aug-20"/>
    <n v="1"/>
    <n v="9"/>
    <d v="2020-08-12T00:00:00"/>
    <x v="27"/>
    <x v="0"/>
  </r>
  <r>
    <x v="0"/>
    <x v="5"/>
    <x v="1"/>
    <s v="2020"/>
    <n v="4932.88"/>
    <n v="1765.43"/>
    <s v="Aug-20"/>
    <n v="1"/>
    <n v="1"/>
    <d v="2020-08-12T00:00:00"/>
    <x v="27"/>
    <x v="5"/>
  </r>
  <r>
    <x v="1"/>
    <x v="1"/>
    <x v="1"/>
    <s v="2020"/>
    <n v="20803.5"/>
    <n v="6934.5"/>
    <s v="Aug-20"/>
    <n v="1"/>
    <n v="6"/>
    <d v="2020-08-13T00:00:00"/>
    <x v="27"/>
    <x v="1"/>
  </r>
  <r>
    <x v="3"/>
    <x v="4"/>
    <x v="0"/>
    <s v="2020"/>
    <n v="1934.96"/>
    <n v="611.04"/>
    <s v="Aug-20"/>
    <n v="1"/>
    <n v="10"/>
    <d v="2020-08-13T00:00:00"/>
    <x v="27"/>
    <x v="4"/>
  </r>
  <r>
    <x v="3"/>
    <x v="5"/>
    <x v="1"/>
    <s v="2020"/>
    <n v="1078.7"/>
    <n v="375.2"/>
    <s v="Aug-20"/>
    <n v="1"/>
    <n v="4"/>
    <d v="2020-08-13T00:00:00"/>
    <x v="27"/>
    <x v="5"/>
  </r>
  <r>
    <x v="1"/>
    <x v="5"/>
    <x v="0"/>
    <s v="2020"/>
    <n v="4492.3500000000004"/>
    <n v="599"/>
    <s v="Aug-20"/>
    <n v="1"/>
    <n v="10"/>
    <d v="2020-08-13T00:00:00"/>
    <x v="27"/>
    <x v="5"/>
  </r>
  <r>
    <x v="0"/>
    <x v="2"/>
    <x v="0"/>
    <s v="2020"/>
    <n v="7211.88"/>
    <n v="2586.87"/>
    <s v="Aug-20"/>
    <n v="1"/>
    <n v="9"/>
    <d v="2020-08-13T00:00:00"/>
    <x v="27"/>
    <x v="2"/>
  </r>
  <r>
    <x v="1"/>
    <x v="5"/>
    <x v="1"/>
    <s v="2020"/>
    <n v="21892.92"/>
    <n v="-1094.6600000000001"/>
    <s v="Aug-20"/>
    <n v="1"/>
    <n v="3"/>
    <d v="2020-08-13T00:00:00"/>
    <x v="27"/>
    <x v="5"/>
  </r>
  <r>
    <x v="0"/>
    <x v="3"/>
    <x v="0"/>
    <s v="2020"/>
    <n v="1854.56"/>
    <n v="857.74"/>
    <s v="Aug-20"/>
    <n v="1"/>
    <n v="8"/>
    <d v="2020-08-13T00:00:00"/>
    <x v="27"/>
    <x v="3"/>
  </r>
  <r>
    <x v="2"/>
    <x v="1"/>
    <x v="0"/>
    <s v="2020"/>
    <n v="1591.92"/>
    <n v="353.76"/>
    <s v="Aug-20"/>
    <n v="1"/>
    <n v="9"/>
    <d v="2020-08-13T00:00:00"/>
    <x v="27"/>
    <x v="1"/>
  </r>
  <r>
    <x v="0"/>
    <x v="5"/>
    <x v="1"/>
    <s v="2020"/>
    <n v="3080.66"/>
    <n v="1653.83"/>
    <s v="Aug-20"/>
    <n v="1"/>
    <n v="2"/>
    <d v="2020-08-14T00:00:00"/>
    <x v="27"/>
    <x v="5"/>
  </r>
  <r>
    <x v="0"/>
    <x v="3"/>
    <x v="1"/>
    <s v="2020"/>
    <n v="4522.5"/>
    <n v="1557.75"/>
    <s v="Aug-20"/>
    <n v="1"/>
    <n v="6"/>
    <d v="2020-08-14T00:00:00"/>
    <x v="27"/>
    <x v="3"/>
  </r>
  <r>
    <x v="1"/>
    <x v="4"/>
    <x v="0"/>
    <s v="2020"/>
    <n v="844.47"/>
    <n v="100.97"/>
    <s v="Aug-20"/>
    <n v="1"/>
    <n v="10"/>
    <d v="2020-08-14T00:00:00"/>
    <x v="27"/>
    <x v="4"/>
  </r>
  <r>
    <x v="0"/>
    <x v="2"/>
    <x v="0"/>
    <s v="2020"/>
    <n v="17537.919999999998"/>
    <n v="1096.1199999999999"/>
    <s v="Aug-20"/>
    <n v="1"/>
    <n v="8"/>
    <d v="2020-08-14T00:00:00"/>
    <x v="27"/>
    <x v="2"/>
  </r>
  <r>
    <x v="3"/>
    <x v="0"/>
    <x v="0"/>
    <s v="2020"/>
    <n v="1836.87"/>
    <n v="898.47"/>
    <s v="Aug-20"/>
    <n v="1"/>
    <n v="8"/>
    <d v="2020-08-14T00:00:00"/>
    <x v="27"/>
    <x v="0"/>
  </r>
  <r>
    <x v="3"/>
    <x v="0"/>
    <x v="1"/>
    <s v="2020"/>
    <n v="3606.61"/>
    <n v="1081.98"/>
    <s v="Aug-20"/>
    <n v="1"/>
    <n v="3"/>
    <d v="2020-08-14T00:00:00"/>
    <x v="27"/>
    <x v="0"/>
  </r>
  <r>
    <x v="3"/>
    <x v="0"/>
    <x v="1"/>
    <s v="2020"/>
    <n v="3914.14"/>
    <n v="340.34"/>
    <s v="Aug-20"/>
    <n v="1"/>
    <n v="2"/>
    <d v="2020-08-14T00:00:00"/>
    <x v="27"/>
    <x v="0"/>
  </r>
  <r>
    <x v="3"/>
    <x v="1"/>
    <x v="0"/>
    <s v="2020"/>
    <n v="2237.13"/>
    <n v="522"/>
    <s v="Aug-20"/>
    <n v="1"/>
    <n v="10"/>
    <d v="2020-08-14T00:00:00"/>
    <x v="27"/>
    <x v="1"/>
  </r>
  <r>
    <x v="0"/>
    <x v="3"/>
    <x v="0"/>
    <s v="2020"/>
    <n v="616.4"/>
    <n v="167.48"/>
    <s v="Aug-20"/>
    <n v="1"/>
    <n v="9"/>
    <d v="2020-08-14T00:00:00"/>
    <x v="27"/>
    <x v="3"/>
  </r>
  <r>
    <x v="3"/>
    <x v="0"/>
    <x v="1"/>
    <s v="2020"/>
    <n v="954.75"/>
    <n v="130.65"/>
    <s v="Aug-20"/>
    <n v="1"/>
    <n v="6"/>
    <d v="2020-08-14T00:00:00"/>
    <x v="27"/>
    <x v="0"/>
  </r>
  <r>
    <x v="3"/>
    <x v="0"/>
    <x v="0"/>
    <s v="2020"/>
    <n v="3119.52"/>
    <n v="0"/>
    <s v="Aug-20"/>
    <n v="1"/>
    <n v="10"/>
    <d v="2020-08-15T00:00:00"/>
    <x v="27"/>
    <x v="0"/>
  </r>
  <r>
    <x v="0"/>
    <x v="3"/>
    <x v="0"/>
    <s v="2020"/>
    <n v="6799.83"/>
    <n v="79.989999999999995"/>
    <s v="Aug-20"/>
    <n v="1"/>
    <n v="8"/>
    <d v="2020-08-15T00:00:00"/>
    <x v="27"/>
    <x v="3"/>
  </r>
  <r>
    <x v="1"/>
    <x v="2"/>
    <x v="0"/>
    <s v="2020"/>
    <n v="6879.02"/>
    <n v="1794.54"/>
    <s v="Aug-20"/>
    <n v="1"/>
    <n v="8"/>
    <d v="2020-08-15T00:00:00"/>
    <x v="27"/>
    <x v="2"/>
  </r>
  <r>
    <x v="3"/>
    <x v="1"/>
    <x v="1"/>
    <s v="2020"/>
    <n v="21055.42"/>
    <n v="11303.42"/>
    <s v="Aug-20"/>
    <n v="1"/>
    <n v="4"/>
    <d v="2020-08-15T00:00:00"/>
    <x v="27"/>
    <x v="1"/>
  </r>
  <r>
    <x v="2"/>
    <x v="0"/>
    <x v="0"/>
    <s v="2020"/>
    <n v="1294.44"/>
    <n v="182.91"/>
    <s v="Aug-20"/>
    <n v="1"/>
    <n v="8"/>
    <d v="2020-08-15T00:00:00"/>
    <x v="27"/>
    <x v="0"/>
  </r>
  <r>
    <x v="1"/>
    <x v="0"/>
    <x v="1"/>
    <s v="2020"/>
    <n v="13899.15"/>
    <n v="2779.85"/>
    <s v="Aug-20"/>
    <n v="1"/>
    <n v="1"/>
    <d v="2020-08-15T00:00:00"/>
    <x v="27"/>
    <x v="0"/>
  </r>
  <r>
    <x v="0"/>
    <x v="2"/>
    <x v="0"/>
    <s v="2020"/>
    <n v="924.6"/>
    <n v="201"/>
    <s v="Aug-20"/>
    <n v="1"/>
    <n v="9"/>
    <d v="2020-08-15T00:00:00"/>
    <x v="27"/>
    <x v="2"/>
  </r>
  <r>
    <x v="0"/>
    <x v="4"/>
    <x v="1"/>
    <s v="2020"/>
    <n v="11183.3"/>
    <n v="4708.72"/>
    <s v="Aug-20"/>
    <n v="1"/>
    <n v="4"/>
    <d v="2020-08-15T00:00:00"/>
    <x v="27"/>
    <x v="4"/>
  </r>
  <r>
    <x v="0"/>
    <x v="1"/>
    <x v="1"/>
    <s v="2020"/>
    <n v="848.55"/>
    <n v="9.98"/>
    <s v="Aug-20"/>
    <n v="1"/>
    <n v="7"/>
    <d v="2020-08-15T00:00:00"/>
    <x v="27"/>
    <x v="1"/>
  </r>
  <r>
    <x v="2"/>
    <x v="4"/>
    <x v="1"/>
    <s v="2020"/>
    <n v="1222.08"/>
    <n v="244.42"/>
    <s v="Aug-20"/>
    <n v="1"/>
    <n v="2"/>
    <d v="2020-08-16T00:00:00"/>
    <x v="27"/>
    <x v="4"/>
  </r>
  <r>
    <x v="3"/>
    <x v="0"/>
    <x v="1"/>
    <s v="2020"/>
    <n v="1731.28"/>
    <n v="965.84"/>
    <s v="Aug-20"/>
    <n v="1"/>
    <n v="2"/>
    <d v="2020-08-16T00:00:00"/>
    <x v="27"/>
    <x v="0"/>
  </r>
  <r>
    <x v="1"/>
    <x v="1"/>
    <x v="0"/>
    <s v="2020"/>
    <n v="1682.77"/>
    <n v="896.25"/>
    <s v="Aug-20"/>
    <n v="1"/>
    <n v="8"/>
    <d v="2020-08-16T00:00:00"/>
    <x v="27"/>
    <x v="1"/>
  </r>
  <r>
    <x v="3"/>
    <x v="2"/>
    <x v="1"/>
    <s v="2020"/>
    <n v="21450.720000000001"/>
    <n v="5362.68"/>
    <s v="Aug-20"/>
    <n v="1"/>
    <n v="2"/>
    <d v="2020-08-16T00:00:00"/>
    <x v="27"/>
    <x v="2"/>
  </r>
  <r>
    <x v="3"/>
    <x v="5"/>
    <x v="1"/>
    <s v="2020"/>
    <n v="27560.45"/>
    <n v="6672.55"/>
    <s v="Aug-20"/>
    <n v="1"/>
    <n v="7"/>
    <d v="2020-08-17T00:00:00"/>
    <x v="27"/>
    <x v="5"/>
  </r>
  <r>
    <x v="1"/>
    <x v="3"/>
    <x v="1"/>
    <s v="2020"/>
    <n v="3839.1"/>
    <n v="703.85"/>
    <s v="Aug-20"/>
    <n v="1"/>
    <n v="5"/>
    <d v="2020-08-17T00:00:00"/>
    <x v="27"/>
    <x v="3"/>
  </r>
  <r>
    <x v="2"/>
    <x v="1"/>
    <x v="1"/>
    <s v="2020"/>
    <n v="17160.580000000002"/>
    <n v="3357.54"/>
    <s v="Aug-20"/>
    <n v="1"/>
    <n v="7"/>
    <d v="2020-08-17T00:00:00"/>
    <x v="27"/>
    <x v="1"/>
  </r>
  <r>
    <x v="2"/>
    <x v="2"/>
    <x v="0"/>
    <s v="2020"/>
    <n v="4690.8"/>
    <n v="1631.58"/>
    <s v="Aug-20"/>
    <n v="1"/>
    <n v="9"/>
    <d v="2020-08-17T00:00:00"/>
    <x v="27"/>
    <x v="2"/>
  </r>
  <r>
    <x v="1"/>
    <x v="2"/>
    <x v="1"/>
    <s v="2020"/>
    <n v="1876"/>
    <n v="696.8"/>
    <s v="Aug-20"/>
    <n v="1"/>
    <n v="5"/>
    <d v="2020-08-17T00:00:00"/>
    <x v="27"/>
    <x v="2"/>
  </r>
  <r>
    <x v="3"/>
    <x v="1"/>
    <x v="1"/>
    <s v="2020"/>
    <n v="7599.81"/>
    <n v="879.99"/>
    <s v="Aug-20"/>
    <n v="1"/>
    <n v="3"/>
    <d v="2020-08-17T00:00:00"/>
    <x v="27"/>
    <x v="1"/>
  </r>
  <r>
    <x v="3"/>
    <x v="5"/>
    <x v="0"/>
    <s v="2020"/>
    <n v="10890.18"/>
    <n v="3267.04"/>
    <s v="Aug-20"/>
    <n v="1"/>
    <n v="9"/>
    <d v="2020-08-17T00:00:00"/>
    <x v="27"/>
    <x v="5"/>
  </r>
  <r>
    <x v="3"/>
    <x v="2"/>
    <x v="1"/>
    <s v="2020"/>
    <n v="5501.37"/>
    <n v="2653.59"/>
    <s v="Aug-20"/>
    <n v="1"/>
    <n v="5"/>
    <d v="2020-08-17T00:00:00"/>
    <x v="27"/>
    <x v="2"/>
  </r>
  <r>
    <x v="2"/>
    <x v="0"/>
    <x v="0"/>
    <s v="2020"/>
    <n v="45624.32"/>
    <n v="11045.92"/>
    <s v="Aug-20"/>
    <n v="1"/>
    <n v="8"/>
    <d v="2020-08-18T00:00:00"/>
    <x v="27"/>
    <x v="0"/>
  </r>
  <r>
    <x v="0"/>
    <x v="2"/>
    <x v="0"/>
    <s v="2020"/>
    <n v="17704.080000000002"/>
    <n v="5507.92"/>
    <s v="Aug-20"/>
    <n v="1"/>
    <n v="9"/>
    <d v="2020-08-18T00:00:00"/>
    <x v="27"/>
    <x v="2"/>
  </r>
  <r>
    <x v="0"/>
    <x v="0"/>
    <x v="1"/>
    <s v="2020"/>
    <n v="3647.14"/>
    <n v="1228.51"/>
    <s v="Aug-20"/>
    <n v="1"/>
    <n v="2"/>
    <d v="2020-08-18T00:00:00"/>
    <x v="27"/>
    <x v="0"/>
  </r>
  <r>
    <x v="3"/>
    <x v="1"/>
    <x v="1"/>
    <s v="2020"/>
    <n v="27267.66"/>
    <n v="-6816.95"/>
    <s v="Aug-20"/>
    <n v="1"/>
    <n v="6"/>
    <d v="2020-08-18T00:00:00"/>
    <x v="27"/>
    <x v="1"/>
  </r>
  <r>
    <x v="1"/>
    <x v="4"/>
    <x v="0"/>
    <s v="2020"/>
    <n v="28172.16"/>
    <n v="5634.4"/>
    <s v="Aug-20"/>
    <n v="1"/>
    <n v="10"/>
    <d v="2020-08-18T00:00:00"/>
    <x v="27"/>
    <x v="4"/>
  </r>
  <r>
    <x v="3"/>
    <x v="4"/>
    <x v="0"/>
    <s v="2020"/>
    <n v="3093.39"/>
    <n v="716.37"/>
    <s v="Aug-20"/>
    <n v="1"/>
    <n v="8"/>
    <d v="2020-08-18T00:00:00"/>
    <x v="27"/>
    <x v="4"/>
  </r>
  <r>
    <x v="3"/>
    <x v="1"/>
    <x v="1"/>
    <s v="2020"/>
    <n v="9394.74"/>
    <n v="3659.01"/>
    <s v="Aug-20"/>
    <n v="1"/>
    <n v="1"/>
    <d v="2020-08-18T00:00:00"/>
    <x v="27"/>
    <x v="1"/>
  </r>
  <r>
    <x v="1"/>
    <x v="5"/>
    <x v="0"/>
    <s v="2020"/>
    <n v="35667.449999999997"/>
    <n v="10303.93"/>
    <s v="Aug-20"/>
    <n v="1"/>
    <n v="10"/>
    <d v="2020-08-18T00:00:00"/>
    <x v="27"/>
    <x v="5"/>
  </r>
  <r>
    <x v="0"/>
    <x v="4"/>
    <x v="0"/>
    <s v="2020"/>
    <n v="675.36"/>
    <n v="125.42"/>
    <s v="Aug-20"/>
    <n v="1"/>
    <n v="8"/>
    <d v="2020-08-18T00:00:00"/>
    <x v="27"/>
    <x v="4"/>
  </r>
  <r>
    <x v="3"/>
    <x v="5"/>
    <x v="1"/>
    <s v="2020"/>
    <n v="19379.62"/>
    <n v="10743.06"/>
    <s v="Aug-20"/>
    <n v="1"/>
    <n v="3"/>
    <d v="2020-08-19T00:00:00"/>
    <x v="27"/>
    <x v="5"/>
  </r>
  <r>
    <x v="0"/>
    <x v="0"/>
    <x v="1"/>
    <s v="2020"/>
    <n v="6361.25"/>
    <n v="1313.73"/>
    <s v="Aug-20"/>
    <n v="1"/>
    <n v="3"/>
    <d v="2020-08-19T00:00:00"/>
    <x v="27"/>
    <x v="0"/>
  </r>
  <r>
    <x v="2"/>
    <x v="0"/>
    <x v="1"/>
    <s v="2020"/>
    <n v="8860.08"/>
    <n v="4476.68"/>
    <s v="Aug-20"/>
    <n v="1"/>
    <n v="7"/>
    <d v="2020-08-19T00:00:00"/>
    <x v="27"/>
    <x v="0"/>
  </r>
  <r>
    <x v="3"/>
    <x v="0"/>
    <x v="1"/>
    <s v="2020"/>
    <n v="3106.66"/>
    <n v="270.14"/>
    <s v="Aug-20"/>
    <n v="1"/>
    <n v="2"/>
    <d v="2020-08-19T00:00:00"/>
    <x v="27"/>
    <x v="0"/>
  </r>
  <r>
    <x v="0"/>
    <x v="3"/>
    <x v="1"/>
    <s v="2020"/>
    <n v="30348.32"/>
    <n v="16931.2"/>
    <s v="Aug-20"/>
    <n v="1"/>
    <n v="7"/>
    <d v="2020-08-19T00:00:00"/>
    <x v="27"/>
    <x v="3"/>
  </r>
  <r>
    <x v="3"/>
    <x v="5"/>
    <x v="0"/>
    <s v="2020"/>
    <n v="1929.6"/>
    <n v="514.55999999999995"/>
    <s v="Aug-20"/>
    <n v="1"/>
    <n v="10"/>
    <d v="2020-08-20T00:00:00"/>
    <x v="27"/>
    <x v="5"/>
  </r>
  <r>
    <x v="0"/>
    <x v="4"/>
    <x v="1"/>
    <s v="2020"/>
    <n v="5572.26"/>
    <n v="2725.56"/>
    <s v="Aug-20"/>
    <n v="1"/>
    <n v="1"/>
    <d v="2020-08-20T00:00:00"/>
    <x v="27"/>
    <x v="4"/>
  </r>
  <r>
    <x v="0"/>
    <x v="3"/>
    <x v="0"/>
    <s v="2020"/>
    <n v="3691.7"/>
    <n v="1165.8"/>
    <s v="Aug-20"/>
    <n v="1"/>
    <n v="10"/>
    <d v="2020-08-20T00:00:00"/>
    <x v="27"/>
    <x v="3"/>
  </r>
  <r>
    <x v="3"/>
    <x v="3"/>
    <x v="1"/>
    <s v="2020"/>
    <n v="1013.71"/>
    <n v="59.63"/>
    <s v="Aug-20"/>
    <n v="1"/>
    <n v="6"/>
    <d v="2020-08-20T00:00:00"/>
    <x v="27"/>
    <x v="3"/>
  </r>
  <r>
    <x v="1"/>
    <x v="5"/>
    <x v="0"/>
    <s v="2020"/>
    <n v="19298.68"/>
    <n v="4266.04"/>
    <s v="Aug-20"/>
    <n v="1"/>
    <n v="8"/>
    <d v="2020-08-20T00:00:00"/>
    <x v="27"/>
    <x v="5"/>
  </r>
  <r>
    <x v="3"/>
    <x v="2"/>
    <x v="1"/>
    <s v="2020"/>
    <n v="8198.1200000000008"/>
    <n v="4633.72"/>
    <s v="Aug-20"/>
    <n v="1"/>
    <n v="6"/>
    <d v="2020-08-20T00:00:00"/>
    <x v="27"/>
    <x v="2"/>
  </r>
  <r>
    <x v="1"/>
    <x v="2"/>
    <x v="0"/>
    <s v="2020"/>
    <n v="4166.8599999999997"/>
    <n v="1902.26"/>
    <s v="Aug-20"/>
    <n v="1"/>
    <n v="10"/>
    <d v="2020-08-20T00:00:00"/>
    <x v="27"/>
    <x v="2"/>
  </r>
  <r>
    <x v="2"/>
    <x v="1"/>
    <x v="0"/>
    <s v="2020"/>
    <n v="2864.25"/>
    <n v="1085.4000000000001"/>
    <s v="Aug-20"/>
    <n v="1"/>
    <n v="10"/>
    <d v="2020-08-20T00:00:00"/>
    <x v="27"/>
    <x v="1"/>
  </r>
  <r>
    <x v="0"/>
    <x v="3"/>
    <x v="0"/>
    <s v="2020"/>
    <n v="6260.48"/>
    <n v="1330.32"/>
    <s v="Aug-20"/>
    <n v="1"/>
    <n v="8"/>
    <d v="2020-08-20T00:00:00"/>
    <x v="27"/>
    <x v="3"/>
  </r>
  <r>
    <x v="0"/>
    <x v="4"/>
    <x v="1"/>
    <s v="2020"/>
    <n v="10968.57"/>
    <n v="1806.59"/>
    <s v="Aug-20"/>
    <n v="1"/>
    <n v="7"/>
    <d v="2020-08-20T00:00:00"/>
    <x v="27"/>
    <x v="4"/>
  </r>
  <r>
    <x v="1"/>
    <x v="2"/>
    <x v="1"/>
    <s v="2020"/>
    <n v="12512.92"/>
    <n v="2992.22"/>
    <s v="Aug-20"/>
    <n v="1"/>
    <n v="4"/>
    <d v="2020-08-21T00:00:00"/>
    <x v="27"/>
    <x v="2"/>
  </r>
  <r>
    <x v="2"/>
    <x v="5"/>
    <x v="1"/>
    <s v="2020"/>
    <n v="6601.64"/>
    <n v="3372.54"/>
    <s v="Aug-20"/>
    <n v="1"/>
    <n v="4"/>
    <d v="2020-08-21T00:00:00"/>
    <x v="27"/>
    <x v="5"/>
  </r>
  <r>
    <x v="1"/>
    <x v="4"/>
    <x v="1"/>
    <s v="2020"/>
    <n v="20984.400000000001"/>
    <n v="4196.88"/>
    <s v="Aug-20"/>
    <n v="1"/>
    <n v="2"/>
    <d v="2020-08-21T00:00:00"/>
    <x v="27"/>
    <x v="4"/>
  </r>
  <r>
    <x v="3"/>
    <x v="1"/>
    <x v="0"/>
    <s v="2020"/>
    <n v="2894.4"/>
    <n v="1029.1199999999999"/>
    <s v="Aug-20"/>
    <n v="1"/>
    <n v="9"/>
    <d v="2020-08-21T00:00:00"/>
    <x v="27"/>
    <x v="1"/>
  </r>
  <r>
    <x v="2"/>
    <x v="5"/>
    <x v="1"/>
    <s v="2020"/>
    <n v="15906.13"/>
    <n v="4018.38"/>
    <s v="Aug-20"/>
    <n v="1"/>
    <n v="3"/>
    <d v="2020-08-21T00:00:00"/>
    <x v="27"/>
    <x v="5"/>
  </r>
  <r>
    <x v="3"/>
    <x v="4"/>
    <x v="0"/>
    <s v="2020"/>
    <n v="20008.34"/>
    <n v="4132.16"/>
    <s v="Aug-20"/>
    <n v="1"/>
    <n v="10"/>
    <d v="2020-08-21T00:00:00"/>
    <x v="27"/>
    <x v="4"/>
  </r>
  <r>
    <x v="3"/>
    <x v="3"/>
    <x v="0"/>
    <s v="2020"/>
    <n v="20673.52"/>
    <n v="10663.2"/>
    <s v="Aug-20"/>
    <n v="1"/>
    <n v="9"/>
    <d v="2020-08-21T00:00:00"/>
    <x v="27"/>
    <x v="3"/>
  </r>
  <r>
    <x v="3"/>
    <x v="0"/>
    <x v="0"/>
    <s v="2020"/>
    <n v="35831.599999999999"/>
    <n v="3583.16"/>
    <s v="Aug-20"/>
    <n v="1"/>
    <n v="8"/>
    <d v="2020-08-21T00:00:00"/>
    <x v="27"/>
    <x v="0"/>
  </r>
  <r>
    <x v="0"/>
    <x v="0"/>
    <x v="0"/>
    <s v="2020"/>
    <n v="8056.08"/>
    <n v="3222.4"/>
    <s v="Aug-20"/>
    <n v="1"/>
    <n v="8"/>
    <d v="2020-08-21T00:00:00"/>
    <x v="27"/>
    <x v="0"/>
  </r>
  <r>
    <x v="3"/>
    <x v="0"/>
    <x v="1"/>
    <s v="2020"/>
    <n v="996.96"/>
    <n v="224.34"/>
    <s v="Aug-20"/>
    <n v="1"/>
    <n v="2"/>
    <d v="2020-08-21T00:00:00"/>
    <x v="27"/>
    <x v="0"/>
  </r>
  <r>
    <x v="1"/>
    <x v="2"/>
    <x v="1"/>
    <s v="2020"/>
    <n v="3280.32"/>
    <n v="1599.16"/>
    <s v="Aug-20"/>
    <n v="1"/>
    <n v="6"/>
    <d v="2020-08-21T00:00:00"/>
    <x v="27"/>
    <x v="2"/>
  </r>
  <r>
    <x v="2"/>
    <x v="1"/>
    <x v="1"/>
    <s v="2020"/>
    <n v="18337.900000000001"/>
    <n v="3667.58"/>
    <s v="Aug-20"/>
    <n v="1"/>
    <n v="3"/>
    <d v="2020-08-22T00:00:00"/>
    <x v="27"/>
    <x v="1"/>
  </r>
  <r>
    <x v="3"/>
    <x v="5"/>
    <x v="0"/>
    <s v="2020"/>
    <n v="7359.82"/>
    <n v="719.98"/>
    <s v="Aug-20"/>
    <n v="1"/>
    <n v="8"/>
    <d v="2020-08-22T00:00:00"/>
    <x v="27"/>
    <x v="5"/>
  </r>
  <r>
    <x v="2"/>
    <x v="0"/>
    <x v="0"/>
    <s v="2020"/>
    <n v="6201.85"/>
    <n v="1240.3599999999999"/>
    <s v="Aug-20"/>
    <n v="1"/>
    <n v="8"/>
    <d v="2020-08-22T00:00:00"/>
    <x v="27"/>
    <x v="0"/>
  </r>
  <r>
    <x v="0"/>
    <x v="4"/>
    <x v="1"/>
    <s v="2020"/>
    <n v="11056.01"/>
    <n v="1396.55"/>
    <s v="Aug-20"/>
    <n v="1"/>
    <n v="1"/>
    <d v="2020-08-22T00:00:00"/>
    <x v="27"/>
    <x v="4"/>
  </r>
  <r>
    <x v="0"/>
    <x v="3"/>
    <x v="0"/>
    <s v="2020"/>
    <n v="203.41"/>
    <n v="84.02"/>
    <s v="Aug-20"/>
    <n v="1"/>
    <n v="8"/>
    <d v="2020-08-22T00:00:00"/>
    <x v="27"/>
    <x v="3"/>
  </r>
  <r>
    <x v="0"/>
    <x v="5"/>
    <x v="0"/>
    <s v="2020"/>
    <n v="3593.88"/>
    <n v="598.96"/>
    <s v="Aug-20"/>
    <n v="1"/>
    <n v="9"/>
    <d v="2020-08-22T00:00:00"/>
    <x v="27"/>
    <x v="5"/>
  </r>
  <r>
    <x v="2"/>
    <x v="3"/>
    <x v="1"/>
    <s v="2020"/>
    <n v="7292.01"/>
    <n v="1347.4"/>
    <s v="Aug-20"/>
    <n v="1"/>
    <n v="2"/>
    <d v="2020-08-23T00:00:00"/>
    <x v="27"/>
    <x v="3"/>
  </r>
  <r>
    <x v="0"/>
    <x v="1"/>
    <x v="0"/>
    <s v="2020"/>
    <n v="1447.2"/>
    <n v="176.88"/>
    <s v="Aug-20"/>
    <n v="1"/>
    <n v="10"/>
    <d v="2020-08-23T00:00:00"/>
    <x v="27"/>
    <x v="1"/>
  </r>
  <r>
    <x v="3"/>
    <x v="1"/>
    <x v="1"/>
    <s v="2020"/>
    <n v="546.72"/>
    <n v="54.67"/>
    <s v="Aug-20"/>
    <n v="1"/>
    <n v="5"/>
    <d v="2020-08-23T00:00:00"/>
    <x v="27"/>
    <x v="1"/>
  </r>
  <r>
    <x v="3"/>
    <x v="3"/>
    <x v="0"/>
    <s v="2020"/>
    <n v="5028.3500000000004"/>
    <n v="1693.76"/>
    <s v="Aug-20"/>
    <n v="1"/>
    <n v="8"/>
    <d v="2020-08-23T00:00:00"/>
    <x v="27"/>
    <x v="3"/>
  </r>
  <r>
    <x v="3"/>
    <x v="0"/>
    <x v="1"/>
    <s v="2020"/>
    <n v="100.5"/>
    <n v="26.8"/>
    <s v="Aug-20"/>
    <n v="1"/>
    <n v="5"/>
    <d v="2020-08-23T00:00:00"/>
    <x v="27"/>
    <x v="0"/>
  </r>
  <r>
    <x v="3"/>
    <x v="0"/>
    <x v="1"/>
    <s v="2020"/>
    <n v="4932.54"/>
    <n v="1644.18"/>
    <s v="Aug-20"/>
    <n v="1"/>
    <n v="6"/>
    <d v="2020-08-23T00:00:00"/>
    <x v="27"/>
    <x v="0"/>
  </r>
  <r>
    <x v="1"/>
    <x v="5"/>
    <x v="1"/>
    <s v="2020"/>
    <n v="16039.8"/>
    <n v="-1336.65"/>
    <s v="Aug-20"/>
    <n v="1"/>
    <n v="5"/>
    <d v="2020-08-23T00:00:00"/>
    <x v="27"/>
    <x v="5"/>
  </r>
  <r>
    <x v="0"/>
    <x v="1"/>
    <x v="1"/>
    <s v="2020"/>
    <n v="14439.84"/>
    <n v="722"/>
    <s v="Aug-20"/>
    <n v="1"/>
    <n v="2"/>
    <d v="2020-08-23T00:00:00"/>
    <x v="27"/>
    <x v="1"/>
  </r>
  <r>
    <x v="1"/>
    <x v="5"/>
    <x v="1"/>
    <s v="2020"/>
    <n v="2460.2399999999998"/>
    <n v="287.04000000000002"/>
    <s v="Aug-20"/>
    <n v="1"/>
    <n v="1"/>
    <d v="2020-08-24T00:00:00"/>
    <x v="27"/>
    <x v="5"/>
  </r>
  <r>
    <x v="0"/>
    <x v="1"/>
    <x v="1"/>
    <s v="2020"/>
    <n v="12235.54"/>
    <n v="2925.89"/>
    <s v="Aug-20"/>
    <n v="1"/>
    <n v="3"/>
    <d v="2020-08-24T00:00:00"/>
    <x v="27"/>
    <x v="1"/>
  </r>
  <r>
    <x v="3"/>
    <x v="1"/>
    <x v="0"/>
    <s v="2020"/>
    <n v="29584.52"/>
    <n v="5605.48"/>
    <s v="Aug-20"/>
    <n v="1"/>
    <n v="10"/>
    <d v="2020-08-24T00:00:00"/>
    <x v="27"/>
    <x v="1"/>
  </r>
  <r>
    <x v="0"/>
    <x v="1"/>
    <x v="1"/>
    <s v="2020"/>
    <n v="3280.32"/>
    <n v="1385.04"/>
    <s v="Aug-20"/>
    <n v="1"/>
    <n v="3"/>
    <d v="2020-08-24T00:00:00"/>
    <x v="27"/>
    <x v="1"/>
  </r>
  <r>
    <x v="1"/>
    <x v="1"/>
    <x v="1"/>
    <s v="2020"/>
    <n v="2607.64"/>
    <n v="1117.56"/>
    <s v="Aug-20"/>
    <n v="1"/>
    <n v="5"/>
    <d v="2020-08-24T00:00:00"/>
    <x v="27"/>
    <x v="1"/>
  </r>
  <r>
    <x v="2"/>
    <x v="1"/>
    <x v="1"/>
    <s v="2020"/>
    <n v="986.57"/>
    <n v="290.77"/>
    <s v="Aug-20"/>
    <n v="1"/>
    <n v="3"/>
    <d v="2020-08-24T00:00:00"/>
    <x v="27"/>
    <x v="1"/>
  </r>
  <r>
    <x v="0"/>
    <x v="1"/>
    <x v="1"/>
    <s v="2020"/>
    <n v="1812.22"/>
    <n v="177.29"/>
    <s v="Aug-20"/>
    <n v="1"/>
    <n v="3"/>
    <d v="2020-08-24T00:00:00"/>
    <x v="27"/>
    <x v="1"/>
  </r>
  <r>
    <x v="3"/>
    <x v="1"/>
    <x v="1"/>
    <s v="2020"/>
    <n v="3476.5"/>
    <n v="1624.9"/>
    <s v="Aug-20"/>
    <n v="1"/>
    <n v="6"/>
    <d v="2020-08-24T00:00:00"/>
    <x v="27"/>
    <x v="1"/>
  </r>
  <r>
    <x v="0"/>
    <x v="3"/>
    <x v="1"/>
    <s v="2020"/>
    <n v="3284.34"/>
    <n v="1140.8599999999999"/>
    <s v="Aug-20"/>
    <n v="1"/>
    <n v="1"/>
    <d v="2020-08-24T00:00:00"/>
    <x v="27"/>
    <x v="3"/>
  </r>
  <r>
    <x v="1"/>
    <x v="2"/>
    <x v="1"/>
    <s v="2020"/>
    <n v="4216.18"/>
    <n v="1191.54"/>
    <s v="Aug-20"/>
    <n v="1"/>
    <n v="5"/>
    <d v="2020-08-25T00:00:00"/>
    <x v="27"/>
    <x v="2"/>
  </r>
  <r>
    <x v="3"/>
    <x v="3"/>
    <x v="1"/>
    <s v="2020"/>
    <n v="2887.36"/>
    <n v="203.8"/>
    <s v="Aug-20"/>
    <n v="1"/>
    <n v="5"/>
    <d v="2020-08-25T00:00:00"/>
    <x v="27"/>
    <x v="3"/>
  </r>
  <r>
    <x v="2"/>
    <x v="1"/>
    <x v="0"/>
    <s v="2020"/>
    <n v="738.34"/>
    <n v="427.46"/>
    <s v="Aug-20"/>
    <n v="1"/>
    <n v="9"/>
    <d v="2020-08-25T00:00:00"/>
    <x v="27"/>
    <x v="1"/>
  </r>
  <r>
    <x v="0"/>
    <x v="1"/>
    <x v="0"/>
    <s v="2020"/>
    <n v="1561.77"/>
    <n v="485.87"/>
    <s v="Aug-20"/>
    <n v="1"/>
    <n v="8"/>
    <d v="2020-08-25T00:00:00"/>
    <x v="27"/>
    <x v="1"/>
  </r>
  <r>
    <x v="2"/>
    <x v="4"/>
    <x v="1"/>
    <s v="2020"/>
    <n v="7892.6"/>
    <n v="2907.8"/>
    <s v="Aug-20"/>
    <n v="1"/>
    <n v="3"/>
    <d v="2020-08-25T00:00:00"/>
    <x v="27"/>
    <x v="4"/>
  </r>
  <r>
    <x v="2"/>
    <x v="1"/>
    <x v="0"/>
    <s v="2020"/>
    <n v="2653.2"/>
    <n v="-928.64"/>
    <s v="Aug-20"/>
    <n v="1"/>
    <n v="9"/>
    <d v="2020-08-25T00:00:00"/>
    <x v="27"/>
    <x v="1"/>
  </r>
  <r>
    <x v="2"/>
    <x v="1"/>
    <x v="0"/>
    <s v="2020"/>
    <n v="171.85"/>
    <n v="68.739999999999995"/>
    <s v="Aug-20"/>
    <n v="1"/>
    <n v="10"/>
    <d v="2020-08-25T00:00:00"/>
    <x v="27"/>
    <x v="1"/>
  </r>
  <r>
    <x v="3"/>
    <x v="0"/>
    <x v="0"/>
    <s v="2020"/>
    <n v="5372.06"/>
    <n v="2092.2800000000002"/>
    <s v="Aug-20"/>
    <n v="1"/>
    <n v="8"/>
    <d v="2020-08-25T00:00:00"/>
    <x v="27"/>
    <x v="0"/>
  </r>
  <r>
    <x v="3"/>
    <x v="0"/>
    <x v="0"/>
    <s v="2020"/>
    <n v="21874.16"/>
    <n v="9569.91"/>
    <s v="Aug-20"/>
    <n v="1"/>
    <n v="8"/>
    <d v="2020-08-25T00:00:00"/>
    <x v="27"/>
    <x v="0"/>
  </r>
  <r>
    <x v="3"/>
    <x v="2"/>
    <x v="1"/>
    <s v="2020"/>
    <n v="6755.74"/>
    <n v="513.98"/>
    <s v="Aug-20"/>
    <n v="1"/>
    <n v="2"/>
    <d v="2020-08-25T00:00:00"/>
    <x v="27"/>
    <x v="2"/>
  </r>
  <r>
    <x v="0"/>
    <x v="0"/>
    <x v="1"/>
    <s v="2020"/>
    <n v="14670.32"/>
    <n v="-183.4"/>
    <s v="Aug-20"/>
    <n v="1"/>
    <n v="3"/>
    <d v="2020-08-25T00:00:00"/>
    <x v="27"/>
    <x v="0"/>
  </r>
  <r>
    <x v="0"/>
    <x v="2"/>
    <x v="0"/>
    <s v="2020"/>
    <n v="4290.1400000000003"/>
    <n v="1212.44"/>
    <s v="Aug-20"/>
    <n v="1"/>
    <n v="9"/>
    <d v="2020-08-26T00:00:00"/>
    <x v="27"/>
    <x v="2"/>
  </r>
  <r>
    <x v="0"/>
    <x v="0"/>
    <x v="1"/>
    <s v="2020"/>
    <n v="6515.08"/>
    <n v="1686.28"/>
    <s v="Aug-20"/>
    <n v="1"/>
    <n v="6"/>
    <d v="2020-08-26T00:00:00"/>
    <x v="27"/>
    <x v="0"/>
  </r>
  <r>
    <x v="1"/>
    <x v="5"/>
    <x v="1"/>
    <s v="2020"/>
    <n v="1731.28"/>
    <n v="747.2"/>
    <s v="Aug-20"/>
    <n v="1"/>
    <n v="7"/>
    <d v="2020-08-26T00:00:00"/>
    <x v="27"/>
    <x v="5"/>
  </r>
  <r>
    <x v="0"/>
    <x v="2"/>
    <x v="0"/>
    <s v="2020"/>
    <n v="1744.01"/>
    <n v="422.23"/>
    <s v="Aug-20"/>
    <n v="1"/>
    <n v="9"/>
    <d v="2020-08-26T00:00:00"/>
    <x v="27"/>
    <x v="2"/>
  </r>
  <r>
    <x v="3"/>
    <x v="4"/>
    <x v="1"/>
    <s v="2020"/>
    <n v="5928.16"/>
    <n v="2286.56"/>
    <s v="Aug-20"/>
    <n v="1"/>
    <n v="4"/>
    <d v="2020-08-27T00:00:00"/>
    <x v="27"/>
    <x v="4"/>
  </r>
  <r>
    <x v="3"/>
    <x v="1"/>
    <x v="1"/>
    <s v="2020"/>
    <n v="9647.33"/>
    <n v="2496.9499999999998"/>
    <s v="Aug-20"/>
    <n v="1"/>
    <n v="4"/>
    <d v="2020-08-27T00:00:00"/>
    <x v="27"/>
    <x v="1"/>
  </r>
  <r>
    <x v="3"/>
    <x v="5"/>
    <x v="0"/>
    <s v="2020"/>
    <n v="1691.41"/>
    <n v="-0.01"/>
    <s v="Aug-20"/>
    <n v="1"/>
    <n v="9"/>
    <d v="2020-08-27T00:00:00"/>
    <x v="27"/>
    <x v="5"/>
  </r>
  <r>
    <x v="3"/>
    <x v="5"/>
    <x v="1"/>
    <s v="2020"/>
    <n v="1725.92"/>
    <n v="975.52"/>
    <s v="Aug-20"/>
    <n v="1"/>
    <n v="5"/>
    <d v="2020-08-27T00:00:00"/>
    <x v="27"/>
    <x v="5"/>
  </r>
  <r>
    <x v="1"/>
    <x v="0"/>
    <x v="0"/>
    <s v="2020"/>
    <n v="882.73"/>
    <n v="218.09"/>
    <s v="Aug-20"/>
    <n v="1"/>
    <n v="10"/>
    <d v="2020-08-27T00:00:00"/>
    <x v="27"/>
    <x v="0"/>
  </r>
  <r>
    <x v="3"/>
    <x v="3"/>
    <x v="1"/>
    <s v="2020"/>
    <n v="4901.05"/>
    <n v="2012"/>
    <s v="Aug-20"/>
    <n v="1"/>
    <n v="7"/>
    <d v="2020-08-27T00:00:00"/>
    <x v="27"/>
    <x v="3"/>
  </r>
  <r>
    <x v="0"/>
    <x v="0"/>
    <x v="1"/>
    <s v="2020"/>
    <n v="23435.93"/>
    <n v="12828.06"/>
    <s v="Aug-20"/>
    <n v="1"/>
    <n v="4"/>
    <d v="2020-08-27T00:00:00"/>
    <x v="27"/>
    <x v="0"/>
  </r>
  <r>
    <x v="2"/>
    <x v="1"/>
    <x v="1"/>
    <s v="2020"/>
    <n v="8369.64"/>
    <n v="4091.84"/>
    <s v="Aug-20"/>
    <n v="1"/>
    <n v="4"/>
    <d v="2020-08-27T00:00:00"/>
    <x v="27"/>
    <x v="1"/>
  </r>
  <r>
    <x v="0"/>
    <x v="0"/>
    <x v="0"/>
    <s v="2020"/>
    <n v="4901.05"/>
    <n v="2321.5500000000002"/>
    <s v="Aug-20"/>
    <n v="1"/>
    <n v="8"/>
    <d v="2020-08-27T00:00:00"/>
    <x v="27"/>
    <x v="0"/>
  </r>
  <r>
    <x v="1"/>
    <x v="3"/>
    <x v="1"/>
    <s v="2020"/>
    <n v="7638"/>
    <n v="3618"/>
    <s v="Aug-20"/>
    <n v="1"/>
    <n v="5"/>
    <d v="2020-08-27T00:00:00"/>
    <x v="27"/>
    <x v="3"/>
  </r>
  <r>
    <x v="0"/>
    <x v="4"/>
    <x v="1"/>
    <s v="2020"/>
    <n v="4191.5200000000004"/>
    <n v="546.72"/>
    <s v="Aug-20"/>
    <n v="1"/>
    <n v="7"/>
    <d v="2020-08-27T00:00:00"/>
    <x v="27"/>
    <x v="4"/>
  </r>
  <r>
    <x v="3"/>
    <x v="1"/>
    <x v="1"/>
    <s v="2020"/>
    <n v="2966.76"/>
    <n v="527.42999999999995"/>
    <s v="Aug-20"/>
    <n v="1"/>
    <n v="5"/>
    <d v="2020-08-27T00:00:00"/>
    <x v="27"/>
    <x v="1"/>
  </r>
  <r>
    <x v="2"/>
    <x v="2"/>
    <x v="1"/>
    <s v="2020"/>
    <n v="24484.48"/>
    <n v="4590.8"/>
    <s v="Aug-20"/>
    <n v="1"/>
    <n v="3"/>
    <d v="2020-08-27T00:00:00"/>
    <x v="27"/>
    <x v="2"/>
  </r>
  <r>
    <x v="1"/>
    <x v="1"/>
    <x v="1"/>
    <s v="2020"/>
    <n v="759.78"/>
    <n v="314.76"/>
    <s v="Aug-20"/>
    <n v="1"/>
    <n v="6"/>
    <d v="2020-08-28T00:00:00"/>
    <x v="27"/>
    <x v="1"/>
  </r>
  <r>
    <x v="2"/>
    <x v="0"/>
    <x v="1"/>
    <s v="2020"/>
    <n v="7332.48"/>
    <n v="2701.44"/>
    <s v="Aug-20"/>
    <n v="1"/>
    <n v="4"/>
    <d v="2020-08-28T00:00:00"/>
    <x v="27"/>
    <x v="0"/>
  </r>
  <r>
    <x v="0"/>
    <x v="4"/>
    <x v="1"/>
    <s v="2020"/>
    <n v="9147.3799999999992"/>
    <n v="4076.54"/>
    <s v="Aug-20"/>
    <n v="1"/>
    <n v="5"/>
    <d v="2020-08-28T00:00:00"/>
    <x v="27"/>
    <x v="4"/>
  </r>
  <r>
    <x v="0"/>
    <x v="0"/>
    <x v="1"/>
    <s v="2020"/>
    <n v="814.72"/>
    <n v="248.72"/>
    <s v="Aug-20"/>
    <n v="1"/>
    <n v="4"/>
    <d v="2020-08-29T00:00:00"/>
    <x v="27"/>
    <x v="0"/>
  </r>
  <r>
    <x v="0"/>
    <x v="2"/>
    <x v="1"/>
    <s v="2020"/>
    <n v="4620.99"/>
    <n v="1507.91"/>
    <s v="Aug-20"/>
    <n v="1"/>
    <n v="5"/>
    <d v="2020-08-29T00:00:00"/>
    <x v="27"/>
    <x v="2"/>
  </r>
  <r>
    <x v="0"/>
    <x v="3"/>
    <x v="0"/>
    <s v="2020"/>
    <n v="4251.82"/>
    <n v="1745.5"/>
    <s v="Aug-20"/>
    <n v="1"/>
    <n v="10"/>
    <d v="2020-08-29T00:00:00"/>
    <x v="27"/>
    <x v="3"/>
  </r>
  <r>
    <x v="3"/>
    <x v="3"/>
    <x v="1"/>
    <s v="2020"/>
    <n v="2272.31"/>
    <n v="588.14"/>
    <s v="Aug-20"/>
    <n v="1"/>
    <n v="4"/>
    <d v="2020-08-29T00:00:00"/>
    <x v="27"/>
    <x v="3"/>
  </r>
  <r>
    <x v="0"/>
    <x v="1"/>
    <x v="0"/>
    <s v="2020"/>
    <n v="2237.13"/>
    <n v="1193.1400000000001"/>
    <s v="Aug-20"/>
    <n v="1"/>
    <n v="10"/>
    <d v="2020-08-29T00:00:00"/>
    <x v="27"/>
    <x v="1"/>
  </r>
  <r>
    <x v="3"/>
    <x v="0"/>
    <x v="1"/>
    <s v="2020"/>
    <n v="6772.36"/>
    <n v="1924.79"/>
    <s v="Aug-20"/>
    <n v="1"/>
    <n v="4"/>
    <d v="2020-08-29T00:00:00"/>
    <x v="27"/>
    <x v="0"/>
  </r>
  <r>
    <x v="3"/>
    <x v="3"/>
    <x v="1"/>
    <s v="2020"/>
    <n v="18738.560000000001"/>
    <n v="4339.4399999999996"/>
    <s v="Aug-20"/>
    <n v="1"/>
    <n v="5"/>
    <d v="2020-08-29T00:00:00"/>
    <x v="27"/>
    <x v="3"/>
  </r>
  <r>
    <x v="3"/>
    <x v="0"/>
    <x v="1"/>
    <s v="2020"/>
    <n v="9583.68"/>
    <n v="479.19"/>
    <s v="Aug-20"/>
    <n v="1"/>
    <n v="3"/>
    <d v="2020-08-29T00:00:00"/>
    <x v="27"/>
    <x v="0"/>
  </r>
  <r>
    <x v="3"/>
    <x v="0"/>
    <x v="1"/>
    <s v="2020"/>
    <n v="3500.75"/>
    <n v="1252.9000000000001"/>
    <s v="Aug-20"/>
    <n v="1"/>
    <n v="5"/>
    <d v="2020-08-29T00:00:00"/>
    <x v="27"/>
    <x v="0"/>
  </r>
  <r>
    <x v="1"/>
    <x v="2"/>
    <x v="1"/>
    <s v="2020"/>
    <n v="9595.74"/>
    <n v="-1919.16"/>
    <s v="Aug-20"/>
    <n v="1"/>
    <n v="6"/>
    <d v="2020-08-29T00:00:00"/>
    <x v="27"/>
    <x v="2"/>
  </r>
  <r>
    <x v="3"/>
    <x v="0"/>
    <x v="1"/>
    <s v="2020"/>
    <n v="18344.060000000001"/>
    <n v="6779.3"/>
    <s v="Aug-20"/>
    <n v="1"/>
    <n v="3"/>
    <d v="2020-08-29T00:00:00"/>
    <x v="27"/>
    <x v="0"/>
  </r>
  <r>
    <x v="0"/>
    <x v="2"/>
    <x v="1"/>
    <s v="2020"/>
    <n v="2265.27"/>
    <n v="970.83"/>
    <s v="Aug-20"/>
    <n v="1"/>
    <n v="3"/>
    <d v="2020-08-30T00:00:00"/>
    <x v="27"/>
    <x v="2"/>
  </r>
  <r>
    <x v="0"/>
    <x v="0"/>
    <x v="0"/>
    <s v="2020"/>
    <n v="4807.92"/>
    <n v="1776.82"/>
    <s v="Aug-20"/>
    <n v="1"/>
    <n v="8"/>
    <d v="2020-08-30T00:00:00"/>
    <x v="27"/>
    <x v="0"/>
  </r>
  <r>
    <x v="0"/>
    <x v="2"/>
    <x v="0"/>
    <s v="2020"/>
    <n v="17599.22"/>
    <n v="4075.57"/>
    <s v="Aug-20"/>
    <n v="1"/>
    <n v="9"/>
    <d v="2020-08-30T00:00:00"/>
    <x v="27"/>
    <x v="2"/>
  </r>
  <r>
    <x v="0"/>
    <x v="2"/>
    <x v="1"/>
    <s v="2020"/>
    <n v="2133.2800000000002"/>
    <n v="346.66"/>
    <s v="Aug-20"/>
    <n v="1"/>
    <n v="7"/>
    <d v="2020-08-30T00:00:00"/>
    <x v="27"/>
    <x v="2"/>
  </r>
  <r>
    <x v="1"/>
    <x v="0"/>
    <x v="0"/>
    <s v="2020"/>
    <n v="1322.58"/>
    <n v="491.24"/>
    <s v="Aug-20"/>
    <n v="1"/>
    <n v="10"/>
    <d v="2020-08-30T00:00:00"/>
    <x v="27"/>
    <x v="0"/>
  </r>
  <r>
    <x v="3"/>
    <x v="0"/>
    <x v="0"/>
    <s v="2020"/>
    <n v="6729.48"/>
    <n v="2841.33"/>
    <s v="Aug-20"/>
    <n v="1"/>
    <n v="9"/>
    <d v="2020-08-30T00:00:00"/>
    <x v="27"/>
    <x v="0"/>
  </r>
  <r>
    <x v="0"/>
    <x v="0"/>
    <x v="1"/>
    <s v="2020"/>
    <n v="8961.92"/>
    <n v="1792.4"/>
    <s v="Aug-20"/>
    <n v="1"/>
    <n v="5"/>
    <d v="2020-08-30T00:00:00"/>
    <x v="27"/>
    <x v="0"/>
  </r>
  <r>
    <x v="2"/>
    <x v="3"/>
    <x v="0"/>
    <s v="2020"/>
    <n v="13213.74"/>
    <n v="4033.68"/>
    <s v="Aug-20"/>
    <n v="1"/>
    <n v="9"/>
    <d v="2020-08-31T00:00:00"/>
    <x v="27"/>
    <x v="3"/>
  </r>
  <r>
    <x v="3"/>
    <x v="4"/>
    <x v="1"/>
    <s v="2020"/>
    <n v="13190.96"/>
    <n v="1863.92"/>
    <s v="Aug-20"/>
    <n v="1"/>
    <n v="7"/>
    <d v="2020-08-31T00:00:00"/>
    <x v="27"/>
    <x v="4"/>
  </r>
  <r>
    <x v="3"/>
    <x v="5"/>
    <x v="1"/>
    <s v="2020"/>
    <n v="15199.62"/>
    <n v="7679.82"/>
    <s v="Aug-20"/>
    <n v="1"/>
    <n v="1"/>
    <d v="2020-08-31T00:00:00"/>
    <x v="27"/>
    <x v="5"/>
  </r>
  <r>
    <x v="3"/>
    <x v="3"/>
    <x v="0"/>
    <s v="2020"/>
    <n v="1836.87"/>
    <n v="159.72999999999999"/>
    <s v="Aug-20"/>
    <n v="1"/>
    <n v="8"/>
    <d v="2020-08-31T00:00:00"/>
    <x v="27"/>
    <x v="3"/>
  </r>
  <r>
    <x v="3"/>
    <x v="2"/>
    <x v="1"/>
    <s v="2020"/>
    <n v="6114.42"/>
    <n v="1154.94"/>
    <s v="Aug-20"/>
    <n v="1"/>
    <n v="4"/>
    <d v="2020-08-31T00:00:00"/>
    <x v="27"/>
    <x v="2"/>
  </r>
  <r>
    <x v="1"/>
    <x v="0"/>
    <x v="1"/>
    <s v="2020"/>
    <n v="1864.94"/>
    <n v="451.51"/>
    <s v="Aug-20"/>
    <n v="1"/>
    <n v="5"/>
    <d v="2020-08-31T00:00:00"/>
    <x v="27"/>
    <x v="0"/>
  </r>
  <r>
    <x v="1"/>
    <x v="4"/>
    <x v="0"/>
    <s v="2020"/>
    <n v="6825.96"/>
    <n v="379.2"/>
    <s v="Aug-20"/>
    <n v="1"/>
    <n v="10"/>
    <d v="2020-08-31T00:00:00"/>
    <x v="27"/>
    <x v="4"/>
  </r>
  <r>
    <x v="3"/>
    <x v="5"/>
    <x v="0"/>
    <s v="2020"/>
    <n v="2050.1999999999998"/>
    <n v="434.16"/>
    <s v="Aug-20"/>
    <n v="1"/>
    <n v="9"/>
    <d v="2020-08-31T00:00:00"/>
    <x v="27"/>
    <x v="5"/>
  </r>
  <r>
    <x v="0"/>
    <x v="5"/>
    <x v="0"/>
    <s v="2020"/>
    <n v="156.78"/>
    <n v="27.87"/>
    <s v="Aug-20"/>
    <n v="1"/>
    <n v="9"/>
    <d v="2020-08-31T00:00:00"/>
    <x v="27"/>
    <x v="5"/>
  </r>
  <r>
    <x v="2"/>
    <x v="1"/>
    <x v="0"/>
    <s v="2020"/>
    <n v="29839.119999999999"/>
    <n v="16332.96"/>
    <s v="Aug-20"/>
    <n v="1"/>
    <n v="10"/>
    <d v="2020-08-31T00:00:00"/>
    <x v="27"/>
    <x v="1"/>
  </r>
  <r>
    <x v="3"/>
    <x v="1"/>
    <x v="0"/>
    <s v="2020"/>
    <n v="325.62"/>
    <n v="43.42"/>
    <s v="Aug-20"/>
    <n v="1"/>
    <n v="9"/>
    <d v="2020-08-31T00:00:00"/>
    <x v="27"/>
    <x v="1"/>
  </r>
  <r>
    <x v="1"/>
    <x v="0"/>
    <x v="1"/>
    <s v="2020"/>
    <n v="229.14"/>
    <n v="76.38"/>
    <s v="Aug-20"/>
    <n v="1"/>
    <n v="3"/>
    <d v="2020-08-31T00:00:00"/>
    <x v="27"/>
    <x v="0"/>
  </r>
  <r>
    <x v="0"/>
    <x v="4"/>
    <x v="1"/>
    <s v="2020"/>
    <n v="3849.82"/>
    <n v="1585.22"/>
    <s v="Sep-20"/>
    <n v="1"/>
    <n v="7"/>
    <d v="2020-09-01T00:00:00"/>
    <x v="28"/>
    <x v="4"/>
  </r>
  <r>
    <x v="3"/>
    <x v="0"/>
    <x v="1"/>
    <s v="2020"/>
    <n v="1230.1199999999999"/>
    <n v="232.38"/>
    <s v="Sep-20"/>
    <n v="1"/>
    <n v="1"/>
    <d v="2020-09-01T00:00:00"/>
    <x v="28"/>
    <x v="0"/>
  </r>
  <r>
    <x v="3"/>
    <x v="0"/>
    <x v="1"/>
    <s v="2020"/>
    <n v="6410.56"/>
    <n v="721.2"/>
    <s v="Sep-20"/>
    <n v="1"/>
    <n v="4"/>
    <d v="2020-09-01T00:00:00"/>
    <x v="28"/>
    <x v="0"/>
  </r>
  <r>
    <x v="3"/>
    <x v="3"/>
    <x v="1"/>
    <s v="2020"/>
    <n v="2273.31"/>
    <n v="454.66"/>
    <s v="Sep-20"/>
    <n v="1"/>
    <n v="3"/>
    <d v="2020-09-01T00:00:00"/>
    <x v="28"/>
    <x v="3"/>
  </r>
  <r>
    <x v="1"/>
    <x v="3"/>
    <x v="1"/>
    <s v="2020"/>
    <n v="16981.82"/>
    <n v="6091.32"/>
    <s v="Sep-20"/>
    <n v="1"/>
    <n v="5"/>
    <d v="2020-09-01T00:00:00"/>
    <x v="28"/>
    <x v="3"/>
  </r>
  <r>
    <x v="1"/>
    <x v="1"/>
    <x v="1"/>
    <s v="2020"/>
    <n v="3171.78"/>
    <n v="881.04"/>
    <s v="Sep-20"/>
    <n v="1"/>
    <n v="7"/>
    <d v="2020-09-01T00:00:00"/>
    <x v="28"/>
    <x v="1"/>
  </r>
  <r>
    <x v="1"/>
    <x v="2"/>
    <x v="0"/>
    <s v="2020"/>
    <n v="5703.04"/>
    <n v="2209.92"/>
    <s v="Sep-20"/>
    <n v="1"/>
    <n v="10"/>
    <d v="2020-09-02T00:00:00"/>
    <x v="28"/>
    <x v="2"/>
  </r>
  <r>
    <x v="0"/>
    <x v="0"/>
    <x v="0"/>
    <s v="2020"/>
    <n v="1857.24"/>
    <n v="722.26"/>
    <s v="Sep-20"/>
    <n v="1"/>
    <n v="10"/>
    <d v="2020-09-02T00:00:00"/>
    <x v="28"/>
    <x v="0"/>
  </r>
  <r>
    <x v="0"/>
    <x v="1"/>
    <x v="1"/>
    <s v="2020"/>
    <n v="1214.04"/>
    <n v="222.58"/>
    <s v="Sep-20"/>
    <n v="1"/>
    <n v="7"/>
    <d v="2020-09-02T00:00:00"/>
    <x v="28"/>
    <x v="1"/>
  </r>
  <r>
    <x v="0"/>
    <x v="1"/>
    <x v="1"/>
    <s v="2020"/>
    <n v="5720.19"/>
    <n v="1865.31"/>
    <s v="Sep-20"/>
    <n v="1"/>
    <n v="1"/>
    <d v="2020-09-02T00:00:00"/>
    <x v="28"/>
    <x v="1"/>
  </r>
  <r>
    <x v="2"/>
    <x v="0"/>
    <x v="1"/>
    <s v="2020"/>
    <n v="14037.84"/>
    <n v="779.88"/>
    <s v="Sep-20"/>
    <n v="1"/>
    <n v="7"/>
    <d v="2020-09-02T00:00:00"/>
    <x v="28"/>
    <x v="0"/>
  </r>
  <r>
    <x v="0"/>
    <x v="2"/>
    <x v="0"/>
    <s v="2020"/>
    <n v="10897.95"/>
    <n v="2487.5700000000002"/>
    <s v="Sep-20"/>
    <n v="1"/>
    <n v="9"/>
    <d v="2020-09-02T00:00:00"/>
    <x v="28"/>
    <x v="2"/>
  </r>
  <r>
    <x v="0"/>
    <x v="1"/>
    <x v="1"/>
    <s v="2020"/>
    <n v="2271.3000000000002"/>
    <n v="151.4"/>
    <s v="Sep-20"/>
    <n v="1"/>
    <n v="4"/>
    <d v="2020-09-03T00:00:00"/>
    <x v="28"/>
    <x v="1"/>
  </r>
  <r>
    <x v="0"/>
    <x v="0"/>
    <x v="1"/>
    <s v="2020"/>
    <n v="5535.27"/>
    <n v="1383.81"/>
    <s v="Sep-20"/>
    <n v="1"/>
    <n v="2"/>
    <d v="2020-09-03T00:00:00"/>
    <x v="28"/>
    <x v="0"/>
  </r>
  <r>
    <x v="1"/>
    <x v="0"/>
    <x v="1"/>
    <s v="2020"/>
    <n v="1053.58"/>
    <n v="74.38"/>
    <s v="Sep-20"/>
    <n v="1"/>
    <n v="6"/>
    <d v="2020-09-03T00:00:00"/>
    <x v="28"/>
    <x v="0"/>
  </r>
  <r>
    <x v="3"/>
    <x v="2"/>
    <x v="1"/>
    <s v="2020"/>
    <n v="16094.2"/>
    <n v="6997.49"/>
    <s v="Sep-20"/>
    <n v="1"/>
    <n v="7"/>
    <d v="2020-09-03T00:00:00"/>
    <x v="28"/>
    <x v="2"/>
  </r>
  <r>
    <x v="0"/>
    <x v="3"/>
    <x v="1"/>
    <s v="2020"/>
    <n v="4667.22"/>
    <n v="2281.7600000000002"/>
    <s v="Sep-20"/>
    <n v="1"/>
    <n v="5"/>
    <d v="2020-09-03T00:00:00"/>
    <x v="28"/>
    <x v="3"/>
  </r>
  <r>
    <x v="3"/>
    <x v="5"/>
    <x v="1"/>
    <s v="2020"/>
    <n v="5595.84"/>
    <n v="-1865.28"/>
    <s v="Sep-20"/>
    <n v="1"/>
    <n v="7"/>
    <d v="2020-09-03T00:00:00"/>
    <x v="28"/>
    <x v="5"/>
  </r>
  <r>
    <x v="0"/>
    <x v="2"/>
    <x v="1"/>
    <s v="2020"/>
    <n v="1553.33"/>
    <n v="422.13"/>
    <s v="Sep-20"/>
    <n v="1"/>
    <n v="4"/>
    <d v="2020-09-03T00:00:00"/>
    <x v="28"/>
    <x v="2"/>
  </r>
  <r>
    <x v="0"/>
    <x v="0"/>
    <x v="0"/>
    <s v="2020"/>
    <n v="4964.7"/>
    <n v="731.65"/>
    <s v="Sep-20"/>
    <n v="1"/>
    <n v="10"/>
    <d v="2020-09-03T00:00:00"/>
    <x v="28"/>
    <x v="0"/>
  </r>
  <r>
    <x v="1"/>
    <x v="4"/>
    <x v="1"/>
    <s v="2020"/>
    <n v="6823.28"/>
    <n v="718.24"/>
    <s v="Sep-20"/>
    <n v="1"/>
    <n v="5"/>
    <d v="2020-09-03T00:00:00"/>
    <x v="28"/>
    <x v="4"/>
  </r>
  <r>
    <x v="0"/>
    <x v="5"/>
    <x v="1"/>
    <s v="2020"/>
    <n v="9101.2800000000007"/>
    <n v="-151.68"/>
    <s v="Sep-20"/>
    <n v="1"/>
    <n v="4"/>
    <d v="2020-09-04T00:00:00"/>
    <x v="28"/>
    <x v="5"/>
  </r>
  <r>
    <x v="0"/>
    <x v="1"/>
    <x v="0"/>
    <s v="2020"/>
    <n v="5463.18"/>
    <n v="910.5"/>
    <s v="Sep-20"/>
    <n v="1"/>
    <n v="9"/>
    <d v="2020-09-04T00:00:00"/>
    <x v="28"/>
    <x v="1"/>
  </r>
  <r>
    <x v="3"/>
    <x v="0"/>
    <x v="1"/>
    <s v="2020"/>
    <n v="1368.41"/>
    <n v="133.85"/>
    <s v="Sep-20"/>
    <n v="1"/>
    <n v="7"/>
    <d v="2020-09-04T00:00:00"/>
    <x v="28"/>
    <x v="0"/>
  </r>
  <r>
    <x v="2"/>
    <x v="0"/>
    <x v="0"/>
    <s v="2020"/>
    <n v="8383.0400000000009"/>
    <n v="2460.2399999999998"/>
    <s v="Sep-20"/>
    <n v="1"/>
    <n v="9"/>
    <d v="2020-09-04T00:00:00"/>
    <x v="28"/>
    <x v="0"/>
  </r>
  <r>
    <x v="3"/>
    <x v="2"/>
    <x v="1"/>
    <s v="2020"/>
    <n v="5219.3"/>
    <n v="549.4"/>
    <s v="Sep-20"/>
    <n v="1"/>
    <n v="7"/>
    <d v="2020-09-04T00:00:00"/>
    <x v="28"/>
    <x v="2"/>
  </r>
  <r>
    <x v="3"/>
    <x v="0"/>
    <x v="0"/>
    <s v="2020"/>
    <n v="1577.98"/>
    <n v="240.14"/>
    <s v="Sep-20"/>
    <n v="1"/>
    <n v="9"/>
    <d v="2020-09-04T00:00:00"/>
    <x v="28"/>
    <x v="0"/>
  </r>
  <r>
    <x v="3"/>
    <x v="2"/>
    <x v="1"/>
    <s v="2020"/>
    <n v="1775.23"/>
    <n v="154.35"/>
    <s v="Sep-20"/>
    <n v="1"/>
    <n v="5"/>
    <d v="2020-09-04T00:00:00"/>
    <x v="28"/>
    <x v="2"/>
  </r>
  <r>
    <x v="0"/>
    <x v="3"/>
    <x v="1"/>
    <s v="2020"/>
    <n v="5410.25"/>
    <n v="683.39"/>
    <s v="Sep-20"/>
    <n v="1"/>
    <n v="5"/>
    <d v="2020-09-04T00:00:00"/>
    <x v="28"/>
    <x v="3"/>
  </r>
  <r>
    <x v="1"/>
    <x v="4"/>
    <x v="0"/>
    <s v="2020"/>
    <n v="4225.6899999999996"/>
    <n v="845.11"/>
    <s v="Sep-20"/>
    <n v="1"/>
    <n v="10"/>
    <d v="2020-09-04T00:00:00"/>
    <x v="28"/>
    <x v="4"/>
  </r>
  <r>
    <x v="3"/>
    <x v="0"/>
    <x v="0"/>
    <s v="2020"/>
    <n v="774.52"/>
    <n v="127.57"/>
    <s v="Sep-20"/>
    <n v="1"/>
    <n v="8"/>
    <d v="2020-09-04T00:00:00"/>
    <x v="28"/>
    <x v="0"/>
  </r>
  <r>
    <x v="3"/>
    <x v="3"/>
    <x v="0"/>
    <s v="2020"/>
    <n v="6681.24"/>
    <n v="-445.41"/>
    <s v="Sep-20"/>
    <n v="1"/>
    <n v="8"/>
    <d v="2020-09-04T00:00:00"/>
    <x v="28"/>
    <x v="3"/>
  </r>
  <r>
    <x v="1"/>
    <x v="2"/>
    <x v="1"/>
    <s v="2020"/>
    <n v="1799.89"/>
    <n v="723.87"/>
    <s v="Sep-20"/>
    <n v="1"/>
    <n v="6"/>
    <d v="2020-09-05T00:00:00"/>
    <x v="28"/>
    <x v="2"/>
  </r>
  <r>
    <x v="3"/>
    <x v="1"/>
    <x v="1"/>
    <s v="2020"/>
    <n v="6897.52"/>
    <n v="2099.2600000000002"/>
    <s v="Sep-20"/>
    <n v="1"/>
    <n v="7"/>
    <d v="2020-09-05T00:00:00"/>
    <x v="28"/>
    <x v="1"/>
  </r>
  <r>
    <x v="3"/>
    <x v="0"/>
    <x v="1"/>
    <s v="2020"/>
    <n v="28986.21"/>
    <n v="15866.13"/>
    <s v="Sep-20"/>
    <n v="1"/>
    <n v="6"/>
    <d v="2020-09-05T00:00:00"/>
    <x v="28"/>
    <x v="0"/>
  </r>
  <r>
    <x v="0"/>
    <x v="3"/>
    <x v="1"/>
    <s v="2020"/>
    <n v="13132"/>
    <n v="3376.8"/>
    <s v="Sep-20"/>
    <n v="1"/>
    <n v="4"/>
    <d v="2020-09-05T00:00:00"/>
    <x v="28"/>
    <x v="3"/>
  </r>
  <r>
    <x v="1"/>
    <x v="2"/>
    <x v="1"/>
    <s v="2020"/>
    <n v="17900.259999999998"/>
    <n v="5058.74"/>
    <s v="Sep-20"/>
    <n v="1"/>
    <n v="1"/>
    <d v="2020-09-05T00:00:00"/>
    <x v="28"/>
    <x v="2"/>
  </r>
  <r>
    <x v="2"/>
    <x v="3"/>
    <x v="0"/>
    <s v="2020"/>
    <n v="14351.4"/>
    <n v="3827.04"/>
    <s v="Sep-20"/>
    <n v="1"/>
    <n v="10"/>
    <d v="2020-09-05T00:00:00"/>
    <x v="28"/>
    <x v="3"/>
  </r>
  <r>
    <x v="1"/>
    <x v="4"/>
    <x v="0"/>
    <s v="2020"/>
    <n v="15683.36"/>
    <n v="3797.01"/>
    <s v="Sep-20"/>
    <n v="1"/>
    <n v="9"/>
    <d v="2020-09-05T00:00:00"/>
    <x v="28"/>
    <x v="4"/>
  </r>
  <r>
    <x v="3"/>
    <x v="0"/>
    <x v="1"/>
    <s v="2020"/>
    <n v="15594.25"/>
    <n v="7386.75"/>
    <s v="Sep-20"/>
    <n v="1"/>
    <n v="2"/>
    <d v="2020-09-05T00:00:00"/>
    <x v="28"/>
    <x v="0"/>
  </r>
  <r>
    <x v="3"/>
    <x v="1"/>
    <x v="0"/>
    <s v="2020"/>
    <n v="34768.980000000003"/>
    <n v="12748.62"/>
    <s v="Sep-20"/>
    <n v="1"/>
    <n v="8"/>
    <d v="2020-09-05T00:00:00"/>
    <x v="28"/>
    <x v="1"/>
  </r>
  <r>
    <x v="3"/>
    <x v="3"/>
    <x v="0"/>
    <s v="2020"/>
    <n v="31254.16"/>
    <n v="9766.89"/>
    <s v="Sep-20"/>
    <n v="1"/>
    <n v="9"/>
    <d v="2020-09-05T00:00:00"/>
    <x v="28"/>
    <x v="3"/>
  </r>
  <r>
    <x v="3"/>
    <x v="3"/>
    <x v="0"/>
    <s v="2020"/>
    <n v="1331.42"/>
    <n v="607.82000000000005"/>
    <s v="Sep-20"/>
    <n v="1"/>
    <n v="10"/>
    <d v="2020-09-06T00:00:00"/>
    <x v="28"/>
    <x v="3"/>
  </r>
  <r>
    <x v="3"/>
    <x v="0"/>
    <x v="1"/>
    <s v="2020"/>
    <n v="5505.72"/>
    <n v="1970.47"/>
    <s v="Sep-20"/>
    <n v="1"/>
    <n v="5"/>
    <d v="2020-09-06T00:00:00"/>
    <x v="28"/>
    <x v="0"/>
  </r>
  <r>
    <x v="3"/>
    <x v="2"/>
    <x v="0"/>
    <s v="2020"/>
    <n v="20164.32"/>
    <n v="6721.44"/>
    <s v="Sep-20"/>
    <n v="1"/>
    <n v="10"/>
    <d v="2020-09-06T00:00:00"/>
    <x v="28"/>
    <x v="2"/>
  </r>
  <r>
    <x v="3"/>
    <x v="5"/>
    <x v="1"/>
    <s v="2020"/>
    <n v="7536.16"/>
    <n v="3649.12"/>
    <s v="Sep-20"/>
    <n v="1"/>
    <n v="5"/>
    <d v="2020-09-06T00:00:00"/>
    <x v="28"/>
    <x v="5"/>
  </r>
  <r>
    <x v="1"/>
    <x v="5"/>
    <x v="0"/>
    <s v="2020"/>
    <n v="939.67"/>
    <n v="121.6"/>
    <s v="Sep-20"/>
    <n v="1"/>
    <n v="8"/>
    <d v="2020-09-06T00:00:00"/>
    <x v="28"/>
    <x v="5"/>
  </r>
  <r>
    <x v="0"/>
    <x v="3"/>
    <x v="0"/>
    <s v="2020"/>
    <n v="5410.25"/>
    <n v="1082.05"/>
    <s v="Sep-20"/>
    <n v="1"/>
    <n v="9"/>
    <d v="2020-09-06T00:00:00"/>
    <x v="28"/>
    <x v="3"/>
  </r>
  <r>
    <x v="1"/>
    <x v="3"/>
    <x v="1"/>
    <s v="2020"/>
    <n v="3587.45"/>
    <n v="1988.7"/>
    <s v="Sep-20"/>
    <n v="1"/>
    <n v="6"/>
    <d v="2020-09-06T00:00:00"/>
    <x v="28"/>
    <x v="3"/>
  </r>
  <r>
    <x v="1"/>
    <x v="3"/>
    <x v="0"/>
    <s v="2020"/>
    <n v="1869.3"/>
    <n v="166.16"/>
    <s v="Sep-20"/>
    <n v="1"/>
    <n v="9"/>
    <d v="2020-09-06T00:00:00"/>
    <x v="28"/>
    <x v="3"/>
  </r>
  <r>
    <x v="2"/>
    <x v="1"/>
    <x v="1"/>
    <s v="2020"/>
    <n v="616.4"/>
    <n v="241.2"/>
    <s v="Sep-20"/>
    <n v="1"/>
    <n v="7"/>
    <d v="2020-09-07T00:00:00"/>
    <x v="28"/>
    <x v="1"/>
  </r>
  <r>
    <x v="0"/>
    <x v="2"/>
    <x v="0"/>
    <s v="2020"/>
    <n v="8345.52"/>
    <n v="556.36"/>
    <s v="Sep-20"/>
    <n v="1"/>
    <n v="9"/>
    <d v="2020-09-07T00:00:00"/>
    <x v="28"/>
    <x v="2"/>
  </r>
  <r>
    <x v="3"/>
    <x v="0"/>
    <x v="0"/>
    <s v="2020"/>
    <n v="27545.040000000001"/>
    <n v="4590.8"/>
    <s v="Sep-20"/>
    <n v="1"/>
    <n v="8"/>
    <d v="2020-09-07T00:00:00"/>
    <x v="28"/>
    <x v="0"/>
  </r>
  <r>
    <x v="3"/>
    <x v="4"/>
    <x v="1"/>
    <s v="2020"/>
    <n v="668.32"/>
    <n v="316.57"/>
    <s v="Sep-20"/>
    <n v="1"/>
    <n v="5"/>
    <d v="2020-09-07T00:00:00"/>
    <x v="28"/>
    <x v="4"/>
  </r>
  <r>
    <x v="3"/>
    <x v="1"/>
    <x v="1"/>
    <s v="2020"/>
    <n v="973.84"/>
    <n v="522.79999999999995"/>
    <s v="Sep-20"/>
    <n v="1"/>
    <n v="5"/>
    <d v="2020-09-07T00:00:00"/>
    <x v="28"/>
    <x v="1"/>
  </r>
  <r>
    <x v="3"/>
    <x v="3"/>
    <x v="1"/>
    <s v="2020"/>
    <n v="816.06"/>
    <n v="-299.25"/>
    <s v="Sep-20"/>
    <n v="1"/>
    <n v="5"/>
    <d v="2020-09-07T00:00:00"/>
    <x v="28"/>
    <x v="3"/>
  </r>
  <r>
    <x v="3"/>
    <x v="0"/>
    <x v="1"/>
    <s v="2020"/>
    <n v="18738.560000000001"/>
    <n v="5295.68"/>
    <s v="Sep-20"/>
    <n v="1"/>
    <n v="3"/>
    <d v="2020-09-07T00:00:00"/>
    <x v="28"/>
    <x v="0"/>
  </r>
  <r>
    <x v="0"/>
    <x v="5"/>
    <x v="1"/>
    <s v="2020"/>
    <n v="6019.62"/>
    <n v="283.26"/>
    <s v="Sep-20"/>
    <n v="1"/>
    <n v="2"/>
    <d v="2020-09-07T00:00:00"/>
    <x v="28"/>
    <x v="5"/>
  </r>
  <r>
    <x v="1"/>
    <x v="0"/>
    <x v="1"/>
    <s v="2020"/>
    <n v="4317.4799999999996"/>
    <n v="2254.6799999999998"/>
    <s v="Sep-20"/>
    <n v="1"/>
    <n v="7"/>
    <d v="2020-09-07T00:00:00"/>
    <x v="28"/>
    <x v="0"/>
  </r>
  <r>
    <x v="3"/>
    <x v="2"/>
    <x v="1"/>
    <s v="2020"/>
    <n v="7548.89"/>
    <n v="2781.17"/>
    <s v="Sep-20"/>
    <n v="1"/>
    <n v="2"/>
    <d v="2020-09-07T00:00:00"/>
    <x v="28"/>
    <x v="2"/>
  </r>
  <r>
    <x v="3"/>
    <x v="0"/>
    <x v="1"/>
    <s v="2020"/>
    <n v="5917.44"/>
    <n v="3280.32"/>
    <s v="Sep-20"/>
    <n v="1"/>
    <n v="2"/>
    <d v="2020-09-07T00:00:00"/>
    <x v="28"/>
    <x v="0"/>
  </r>
  <r>
    <x v="3"/>
    <x v="0"/>
    <x v="1"/>
    <s v="2020"/>
    <n v="8746.7199999999993"/>
    <n v="1426.09"/>
    <s v="Sep-20"/>
    <n v="1"/>
    <n v="7"/>
    <d v="2020-09-07T00:00:00"/>
    <x v="28"/>
    <x v="0"/>
  </r>
  <r>
    <x v="3"/>
    <x v="0"/>
    <x v="0"/>
    <s v="2020"/>
    <n v="1884.04"/>
    <n v="356.98"/>
    <s v="Sep-20"/>
    <n v="1"/>
    <n v="10"/>
    <d v="2020-09-08T00:00:00"/>
    <x v="28"/>
    <x v="0"/>
  </r>
  <r>
    <x v="0"/>
    <x v="3"/>
    <x v="1"/>
    <s v="2020"/>
    <n v="738.34"/>
    <n v="108.82"/>
    <s v="Sep-20"/>
    <n v="1"/>
    <n v="4"/>
    <d v="2020-09-08T00:00:00"/>
    <x v="28"/>
    <x v="3"/>
  </r>
  <r>
    <x v="3"/>
    <x v="4"/>
    <x v="0"/>
    <s v="2020"/>
    <n v="23121.7"/>
    <n v="2720.2"/>
    <s v="Sep-20"/>
    <n v="1"/>
    <n v="9"/>
    <d v="2020-09-08T00:00:00"/>
    <x v="28"/>
    <x v="4"/>
  </r>
  <r>
    <x v="0"/>
    <x v="5"/>
    <x v="1"/>
    <s v="2020"/>
    <n v="3872.6"/>
    <n v="956.76"/>
    <s v="Sep-20"/>
    <n v="1"/>
    <n v="3"/>
    <d v="2020-09-08T00:00:00"/>
    <x v="28"/>
    <x v="5"/>
  </r>
  <r>
    <x v="2"/>
    <x v="5"/>
    <x v="1"/>
    <s v="2020"/>
    <n v="1646.19"/>
    <n v="896.28"/>
    <s v="Sep-20"/>
    <n v="1"/>
    <n v="3"/>
    <d v="2020-09-08T00:00:00"/>
    <x v="28"/>
    <x v="5"/>
  </r>
  <r>
    <x v="1"/>
    <x v="1"/>
    <x v="1"/>
    <s v="2020"/>
    <n v="7418.24"/>
    <n v="2132.7199999999998"/>
    <s v="Sep-20"/>
    <n v="1"/>
    <n v="7"/>
    <d v="2020-09-08T00:00:00"/>
    <x v="28"/>
    <x v="1"/>
  </r>
  <r>
    <x v="0"/>
    <x v="4"/>
    <x v="1"/>
    <s v="2020"/>
    <n v="1451.22"/>
    <n v="595.74"/>
    <s v="Sep-20"/>
    <n v="1"/>
    <n v="1"/>
    <d v="2020-09-08T00:00:00"/>
    <x v="28"/>
    <x v="4"/>
  </r>
  <r>
    <x v="0"/>
    <x v="1"/>
    <x v="1"/>
    <s v="2020"/>
    <n v="28773.55"/>
    <n v="2502.0700000000002"/>
    <s v="Sep-20"/>
    <n v="1"/>
    <n v="5"/>
    <d v="2020-09-09T00:00:00"/>
    <x v="28"/>
    <x v="1"/>
  </r>
  <r>
    <x v="1"/>
    <x v="5"/>
    <x v="0"/>
    <s v="2020"/>
    <n v="1023.22"/>
    <n v="411.51"/>
    <s v="Sep-20"/>
    <n v="1"/>
    <n v="9"/>
    <d v="2020-09-09T00:00:00"/>
    <x v="28"/>
    <x v="5"/>
  </r>
  <r>
    <x v="0"/>
    <x v="0"/>
    <x v="1"/>
    <s v="2020"/>
    <n v="4299.72"/>
    <n v="50.57"/>
    <s v="Sep-20"/>
    <n v="1"/>
    <n v="3"/>
    <d v="2020-09-09T00:00:00"/>
    <x v="28"/>
    <x v="0"/>
  </r>
  <r>
    <x v="3"/>
    <x v="3"/>
    <x v="1"/>
    <s v="2020"/>
    <n v="2864.25"/>
    <n v="1266.3"/>
    <s v="Sep-20"/>
    <n v="1"/>
    <n v="7"/>
    <d v="2020-09-09T00:00:00"/>
    <x v="28"/>
    <x v="3"/>
  </r>
  <r>
    <x v="3"/>
    <x v="0"/>
    <x v="1"/>
    <s v="2020"/>
    <n v="25133.040000000001"/>
    <n v="10611.76"/>
    <s v="Sep-20"/>
    <n v="1"/>
    <n v="6"/>
    <d v="2020-09-10T00:00:00"/>
    <x v="28"/>
    <x v="0"/>
  </r>
  <r>
    <x v="0"/>
    <x v="2"/>
    <x v="1"/>
    <s v="2020"/>
    <n v="4979.4399999999996"/>
    <n v="1058.1300000000001"/>
    <s v="Sep-20"/>
    <n v="1"/>
    <n v="6"/>
    <d v="2020-09-10T00:00:00"/>
    <x v="28"/>
    <x v="2"/>
  </r>
  <r>
    <x v="0"/>
    <x v="4"/>
    <x v="0"/>
    <s v="2020"/>
    <n v="3414.86"/>
    <n v="1187.78"/>
    <s v="Sep-20"/>
    <n v="1"/>
    <n v="9"/>
    <d v="2020-09-10T00:00:00"/>
    <x v="28"/>
    <x v="4"/>
  </r>
  <r>
    <x v="0"/>
    <x v="2"/>
    <x v="0"/>
    <s v="2020"/>
    <n v="38929.68"/>
    <n v="19032.32"/>
    <s v="Sep-20"/>
    <n v="1"/>
    <n v="9"/>
    <d v="2020-09-11T00:00:00"/>
    <x v="28"/>
    <x v="2"/>
  </r>
  <r>
    <x v="3"/>
    <x v="5"/>
    <x v="1"/>
    <s v="2020"/>
    <n v="13820.76"/>
    <n v="6910.38"/>
    <s v="Sep-20"/>
    <n v="1"/>
    <n v="4"/>
    <d v="2020-09-11T00:00:00"/>
    <x v="28"/>
    <x v="5"/>
  </r>
  <r>
    <x v="0"/>
    <x v="1"/>
    <x v="1"/>
    <s v="2020"/>
    <n v="3944.96"/>
    <n v="557.44000000000005"/>
    <s v="Sep-20"/>
    <n v="1"/>
    <n v="3"/>
    <d v="2020-09-11T00:00:00"/>
    <x v="28"/>
    <x v="1"/>
  </r>
  <r>
    <x v="3"/>
    <x v="2"/>
    <x v="1"/>
    <s v="2020"/>
    <n v="1680.36"/>
    <n v="212.26"/>
    <s v="Sep-20"/>
    <n v="1"/>
    <n v="4"/>
    <d v="2020-09-11T00:00:00"/>
    <x v="28"/>
    <x v="2"/>
  </r>
  <r>
    <x v="0"/>
    <x v="2"/>
    <x v="1"/>
    <s v="2020"/>
    <n v="968.15"/>
    <n v="375.87"/>
    <s v="Sep-20"/>
    <n v="1"/>
    <n v="4"/>
    <d v="2020-09-11T00:00:00"/>
    <x v="28"/>
    <x v="2"/>
  </r>
  <r>
    <x v="3"/>
    <x v="1"/>
    <x v="1"/>
    <s v="2020"/>
    <n v="11342.43"/>
    <n v="5850.3"/>
    <s v="Sep-20"/>
    <n v="1"/>
    <n v="6"/>
    <d v="2020-09-11T00:00:00"/>
    <x v="28"/>
    <x v="1"/>
  </r>
  <r>
    <x v="3"/>
    <x v="3"/>
    <x v="1"/>
    <s v="2020"/>
    <n v="6866.16"/>
    <n v="-784.72"/>
    <s v="Sep-20"/>
    <n v="1"/>
    <n v="2"/>
    <d v="2020-09-11T00:00:00"/>
    <x v="28"/>
    <x v="3"/>
  </r>
  <r>
    <x v="3"/>
    <x v="3"/>
    <x v="1"/>
    <s v="2020"/>
    <n v="5346.6"/>
    <n v="2757.7"/>
    <s v="Sep-20"/>
    <n v="1"/>
    <n v="7"/>
    <d v="2020-09-12T00:00:00"/>
    <x v="28"/>
    <x v="3"/>
  </r>
  <r>
    <x v="3"/>
    <x v="2"/>
    <x v="1"/>
    <s v="2020"/>
    <n v="1896.43"/>
    <n v="557.77"/>
    <s v="Sep-20"/>
    <n v="1"/>
    <n v="5"/>
    <d v="2020-09-12T00:00:00"/>
    <x v="28"/>
    <x v="2"/>
  </r>
  <r>
    <x v="3"/>
    <x v="0"/>
    <x v="1"/>
    <s v="2020"/>
    <n v="4530.54"/>
    <n v="1280.3699999999999"/>
    <s v="Sep-20"/>
    <n v="1"/>
    <n v="7"/>
    <d v="2020-09-12T00:00:00"/>
    <x v="28"/>
    <x v="0"/>
  </r>
  <r>
    <x v="0"/>
    <x v="3"/>
    <x v="1"/>
    <s v="2020"/>
    <n v="9980.32"/>
    <n v="-1996.08"/>
    <s v="Sep-20"/>
    <n v="1"/>
    <n v="5"/>
    <d v="2020-09-12T00:00:00"/>
    <x v="28"/>
    <x v="3"/>
  </r>
  <r>
    <x v="2"/>
    <x v="2"/>
    <x v="1"/>
    <s v="2020"/>
    <n v="29183.52"/>
    <n v="8908.67"/>
    <s v="Sep-20"/>
    <n v="1"/>
    <n v="4"/>
    <d v="2020-09-12T00:00:00"/>
    <x v="28"/>
    <x v="2"/>
  </r>
  <r>
    <x v="3"/>
    <x v="3"/>
    <x v="0"/>
    <s v="2020"/>
    <n v="13060.98"/>
    <n v="1596.36"/>
    <s v="Sep-20"/>
    <n v="1"/>
    <n v="10"/>
    <d v="2020-09-13T00:00:00"/>
    <x v="28"/>
    <x v="3"/>
  </r>
  <r>
    <x v="1"/>
    <x v="4"/>
    <x v="1"/>
    <s v="2020"/>
    <n v="6816.91"/>
    <n v="2870.24"/>
    <s v="Sep-20"/>
    <n v="1"/>
    <n v="4"/>
    <d v="2020-09-13T00:00:00"/>
    <x v="28"/>
    <x v="4"/>
  </r>
  <r>
    <x v="0"/>
    <x v="3"/>
    <x v="1"/>
    <s v="2020"/>
    <n v="14460.74"/>
    <n v="1414.64"/>
    <s v="Sep-20"/>
    <n v="1"/>
    <n v="3"/>
    <d v="2020-09-13T00:00:00"/>
    <x v="28"/>
    <x v="3"/>
  </r>
  <r>
    <x v="3"/>
    <x v="2"/>
    <x v="0"/>
    <s v="2020"/>
    <n v="5422.98"/>
    <n v="2625.87"/>
    <s v="Sep-20"/>
    <n v="1"/>
    <n v="9"/>
    <d v="2020-09-13T00:00:00"/>
    <x v="28"/>
    <x v="2"/>
  </r>
  <r>
    <x v="2"/>
    <x v="2"/>
    <x v="1"/>
    <s v="2020"/>
    <n v="6970.68"/>
    <n v="1804.2"/>
    <s v="Sep-20"/>
    <n v="1"/>
    <n v="5"/>
    <d v="2020-09-13T00:00:00"/>
    <x v="28"/>
    <x v="2"/>
  </r>
  <r>
    <x v="1"/>
    <x v="3"/>
    <x v="1"/>
    <s v="2020"/>
    <n v="1323.92"/>
    <n v="738.64"/>
    <s v="Sep-20"/>
    <n v="1"/>
    <n v="6"/>
    <d v="2020-09-13T00:00:00"/>
    <x v="28"/>
    <x v="3"/>
  </r>
  <r>
    <x v="2"/>
    <x v="0"/>
    <x v="1"/>
    <s v="2020"/>
    <n v="16051.06"/>
    <n v="8548.9500000000007"/>
    <s v="Sep-20"/>
    <n v="1"/>
    <n v="4"/>
    <d v="2020-09-13T00:00:00"/>
    <x v="28"/>
    <x v="0"/>
  </r>
  <r>
    <x v="1"/>
    <x v="2"/>
    <x v="1"/>
    <s v="2020"/>
    <n v="1005.67"/>
    <n v="476.37"/>
    <s v="Sep-20"/>
    <n v="1"/>
    <n v="2"/>
    <d v="2020-09-13T00:00:00"/>
    <x v="28"/>
    <x v="2"/>
  </r>
  <r>
    <x v="0"/>
    <x v="1"/>
    <x v="1"/>
    <s v="2020"/>
    <n v="10226.879999999999"/>
    <n v="1789.7"/>
    <s v="Sep-20"/>
    <n v="1"/>
    <n v="3"/>
    <d v="2020-09-13T00:00:00"/>
    <x v="28"/>
    <x v="1"/>
  </r>
  <r>
    <x v="0"/>
    <x v="0"/>
    <x v="1"/>
    <s v="2020"/>
    <n v="14596.35"/>
    <n v="3331.79"/>
    <s v="Sep-20"/>
    <n v="1"/>
    <n v="3"/>
    <d v="2020-09-13T00:00:00"/>
    <x v="28"/>
    <x v="0"/>
  </r>
  <r>
    <x v="2"/>
    <x v="2"/>
    <x v="1"/>
    <s v="2020"/>
    <n v="41036.160000000003"/>
    <n v="1025.92"/>
    <s v="Sep-20"/>
    <n v="1"/>
    <n v="5"/>
    <d v="2020-09-13T00:00:00"/>
    <x v="28"/>
    <x v="2"/>
  </r>
  <r>
    <x v="3"/>
    <x v="1"/>
    <x v="1"/>
    <s v="2020"/>
    <n v="2592.9"/>
    <n v="561.79999999999995"/>
    <s v="Sep-20"/>
    <n v="1"/>
    <n v="4"/>
    <d v="2020-09-13T00:00:00"/>
    <x v="28"/>
    <x v="1"/>
  </r>
  <r>
    <x v="0"/>
    <x v="3"/>
    <x v="1"/>
    <s v="2020"/>
    <n v="1775.23"/>
    <n v="733.25"/>
    <s v="Sep-20"/>
    <n v="1"/>
    <n v="5"/>
    <d v="2020-09-14T00:00:00"/>
    <x v="28"/>
    <x v="3"/>
  </r>
  <r>
    <x v="3"/>
    <x v="0"/>
    <x v="1"/>
    <s v="2020"/>
    <n v="2682.35"/>
    <n v="1230.74"/>
    <s v="Sep-20"/>
    <n v="1"/>
    <n v="3"/>
    <d v="2020-09-14T00:00:00"/>
    <x v="28"/>
    <x v="0"/>
  </r>
  <r>
    <x v="2"/>
    <x v="0"/>
    <x v="1"/>
    <s v="2020"/>
    <n v="3411.31"/>
    <n v="200.67"/>
    <s v="Sep-20"/>
    <n v="1"/>
    <n v="3"/>
    <d v="2020-09-14T00:00:00"/>
    <x v="28"/>
    <x v="0"/>
  </r>
  <r>
    <x v="0"/>
    <x v="0"/>
    <x v="0"/>
    <s v="2020"/>
    <n v="10926.36"/>
    <n v="4977.5600000000004"/>
    <s v="Sep-20"/>
    <n v="1"/>
    <n v="8"/>
    <d v="2020-09-14T00:00:00"/>
    <x v="28"/>
    <x v="0"/>
  </r>
  <r>
    <x v="0"/>
    <x v="3"/>
    <x v="1"/>
    <s v="2020"/>
    <n v="2010"/>
    <n v="-770.52"/>
    <s v="Sep-20"/>
    <n v="1"/>
    <n v="5"/>
    <d v="2020-09-14T00:00:00"/>
    <x v="28"/>
    <x v="3"/>
  </r>
  <r>
    <x v="1"/>
    <x v="2"/>
    <x v="1"/>
    <s v="2020"/>
    <n v="5740.56"/>
    <n v="2296.23"/>
    <s v="Sep-20"/>
    <n v="1"/>
    <n v="1"/>
    <d v="2020-09-14T00:00:00"/>
    <x v="28"/>
    <x v="2"/>
  </r>
  <r>
    <x v="0"/>
    <x v="4"/>
    <x v="1"/>
    <s v="2020"/>
    <n v="11284.14"/>
    <n v="4352.46"/>
    <s v="Sep-20"/>
    <n v="1"/>
    <n v="5"/>
    <d v="2020-09-14T00:00:00"/>
    <x v="28"/>
    <x v="4"/>
  </r>
  <r>
    <x v="1"/>
    <x v="1"/>
    <x v="1"/>
    <s v="2020"/>
    <n v="6321.45"/>
    <n v="669.33"/>
    <s v="Sep-20"/>
    <n v="1"/>
    <n v="7"/>
    <d v="2020-09-14T00:00:00"/>
    <x v="28"/>
    <x v="1"/>
  </r>
  <r>
    <x v="1"/>
    <x v="4"/>
    <x v="1"/>
    <s v="2020"/>
    <n v="5177.76"/>
    <n v="2870.28"/>
    <s v="Sep-20"/>
    <n v="1"/>
    <n v="6"/>
    <d v="2020-09-14T00:00:00"/>
    <x v="28"/>
    <x v="4"/>
  </r>
  <r>
    <x v="0"/>
    <x v="0"/>
    <x v="1"/>
    <s v="2020"/>
    <n v="15624.4"/>
    <n v="781.2"/>
    <s v="Sep-20"/>
    <n v="1"/>
    <n v="5"/>
    <d v="2020-09-15T00:00:00"/>
    <x v="28"/>
    <x v="0"/>
  </r>
  <r>
    <x v="0"/>
    <x v="1"/>
    <x v="0"/>
    <s v="2020"/>
    <n v="21997.439999999999"/>
    <n v="2778.64"/>
    <s v="Sep-20"/>
    <n v="1"/>
    <n v="10"/>
    <d v="2020-09-15T00:00:00"/>
    <x v="28"/>
    <x v="1"/>
  </r>
  <r>
    <x v="1"/>
    <x v="5"/>
    <x v="1"/>
    <s v="2020"/>
    <n v="2007.99"/>
    <n v="758.57"/>
    <s v="Sep-20"/>
    <n v="1"/>
    <n v="6"/>
    <d v="2020-09-15T00:00:00"/>
    <x v="28"/>
    <x v="5"/>
  </r>
  <r>
    <x v="3"/>
    <x v="2"/>
    <x v="0"/>
    <s v="2020"/>
    <n v="889.76"/>
    <n v="-22.24"/>
    <s v="Sep-20"/>
    <n v="1"/>
    <n v="9"/>
    <d v="2020-09-15T00:00:00"/>
    <x v="28"/>
    <x v="2"/>
  </r>
  <r>
    <x v="3"/>
    <x v="3"/>
    <x v="0"/>
    <s v="2020"/>
    <n v="17567.400000000001"/>
    <n v="6472.2"/>
    <s v="Sep-20"/>
    <n v="1"/>
    <n v="10"/>
    <d v="2020-09-15T00:00:00"/>
    <x v="28"/>
    <x v="3"/>
  </r>
  <r>
    <x v="3"/>
    <x v="1"/>
    <x v="0"/>
    <s v="2020"/>
    <n v="2673.3"/>
    <n v="1181.8800000000001"/>
    <s v="Sep-20"/>
    <n v="1"/>
    <n v="9"/>
    <d v="2020-09-15T00:00:00"/>
    <x v="28"/>
    <x v="1"/>
  </r>
  <r>
    <x v="3"/>
    <x v="5"/>
    <x v="1"/>
    <s v="2020"/>
    <n v="15518.88"/>
    <n v="3286.32"/>
    <s v="Sep-20"/>
    <n v="1"/>
    <n v="4"/>
    <d v="2020-09-15T00:00:00"/>
    <x v="28"/>
    <x v="5"/>
  </r>
  <r>
    <x v="0"/>
    <x v="0"/>
    <x v="0"/>
    <s v="2020"/>
    <n v="2237.13"/>
    <n v="191.76"/>
    <s v="Sep-20"/>
    <n v="1"/>
    <n v="8"/>
    <d v="2020-09-15T00:00:00"/>
    <x v="28"/>
    <x v="0"/>
  </r>
  <r>
    <x v="1"/>
    <x v="0"/>
    <x v="0"/>
    <s v="2020"/>
    <n v="134"/>
    <n v="-3.35"/>
    <s v="Sep-20"/>
    <n v="1"/>
    <n v="10"/>
    <d v="2020-09-15T00:00:00"/>
    <x v="28"/>
    <x v="0"/>
  </r>
  <r>
    <x v="3"/>
    <x v="4"/>
    <x v="0"/>
    <s v="2020"/>
    <n v="8503.64"/>
    <n v="4386.12"/>
    <s v="Sep-20"/>
    <n v="1"/>
    <n v="9"/>
    <d v="2020-09-15T00:00:00"/>
    <x v="28"/>
    <x v="4"/>
  </r>
  <r>
    <x v="0"/>
    <x v="1"/>
    <x v="1"/>
    <s v="2020"/>
    <n v="13314.24"/>
    <n v="3762.74"/>
    <s v="Sep-20"/>
    <n v="1"/>
    <n v="5"/>
    <d v="2020-09-16T00:00:00"/>
    <x v="28"/>
    <x v="1"/>
  </r>
  <r>
    <x v="3"/>
    <x v="0"/>
    <x v="1"/>
    <s v="2020"/>
    <n v="17988.16"/>
    <n v="4946.76"/>
    <s v="Sep-20"/>
    <n v="1"/>
    <n v="4"/>
    <d v="2020-09-16T00:00:00"/>
    <x v="28"/>
    <x v="0"/>
  </r>
  <r>
    <x v="3"/>
    <x v="2"/>
    <x v="1"/>
    <s v="2020"/>
    <n v="932.64"/>
    <n v="361.38"/>
    <s v="Sep-20"/>
    <n v="1"/>
    <n v="7"/>
    <d v="2020-09-16T00:00:00"/>
    <x v="28"/>
    <x v="2"/>
  </r>
  <r>
    <x v="2"/>
    <x v="2"/>
    <x v="1"/>
    <s v="2020"/>
    <n v="5505.72"/>
    <n v="1159.07"/>
    <s v="Sep-20"/>
    <n v="1"/>
    <n v="5"/>
    <d v="2020-09-16T00:00:00"/>
    <x v="28"/>
    <x v="2"/>
  </r>
  <r>
    <x v="3"/>
    <x v="2"/>
    <x v="1"/>
    <s v="2020"/>
    <n v="9006.48"/>
    <n v="3412.98"/>
    <s v="Sep-20"/>
    <n v="1"/>
    <n v="1"/>
    <d v="2020-09-16T00:00:00"/>
    <x v="28"/>
    <x v="2"/>
  </r>
  <r>
    <x v="1"/>
    <x v="2"/>
    <x v="1"/>
    <s v="2020"/>
    <n v="7332.48"/>
    <n v="733.28"/>
    <s v="Sep-20"/>
    <n v="1"/>
    <n v="5"/>
    <d v="2020-09-16T00:00:00"/>
    <x v="28"/>
    <x v="2"/>
  </r>
  <r>
    <x v="0"/>
    <x v="3"/>
    <x v="0"/>
    <s v="2020"/>
    <n v="19476.900000000001"/>
    <n v="4305.42"/>
    <s v="Sep-20"/>
    <n v="1"/>
    <n v="9"/>
    <d v="2020-09-16T00:00:00"/>
    <x v="28"/>
    <x v="3"/>
  </r>
  <r>
    <x v="2"/>
    <x v="1"/>
    <x v="1"/>
    <s v="2020"/>
    <n v="2964.08"/>
    <n v="931.56"/>
    <s v="Sep-20"/>
    <n v="1"/>
    <n v="4"/>
    <d v="2020-09-16T00:00:00"/>
    <x v="28"/>
    <x v="1"/>
  </r>
  <r>
    <x v="3"/>
    <x v="0"/>
    <x v="0"/>
    <s v="2020"/>
    <n v="1005.67"/>
    <n v="497.54"/>
    <s v="Sep-20"/>
    <n v="1"/>
    <n v="10"/>
    <d v="2020-09-16T00:00:00"/>
    <x v="28"/>
    <x v="0"/>
  </r>
  <r>
    <x v="3"/>
    <x v="2"/>
    <x v="1"/>
    <s v="2020"/>
    <n v="1049.22"/>
    <n v="163.19999999999999"/>
    <s v="Sep-20"/>
    <n v="1"/>
    <n v="2"/>
    <d v="2020-09-16T00:00:00"/>
    <x v="28"/>
    <x v="2"/>
  </r>
  <r>
    <x v="3"/>
    <x v="4"/>
    <x v="1"/>
    <s v="2020"/>
    <n v="999.31"/>
    <n v="157.79"/>
    <s v="Sep-20"/>
    <n v="1"/>
    <n v="6"/>
    <d v="2020-09-16T00:00:00"/>
    <x v="28"/>
    <x v="4"/>
  </r>
  <r>
    <x v="1"/>
    <x v="2"/>
    <x v="1"/>
    <s v="2020"/>
    <n v="5781.83"/>
    <n v="1068.3800000000001"/>
    <s v="Sep-20"/>
    <n v="1"/>
    <n v="7"/>
    <d v="2020-09-17T00:00:00"/>
    <x v="28"/>
    <x v="2"/>
  </r>
  <r>
    <x v="3"/>
    <x v="2"/>
    <x v="1"/>
    <s v="2020"/>
    <n v="894.12"/>
    <n v="84.15"/>
    <s v="Sep-20"/>
    <n v="1"/>
    <n v="3"/>
    <d v="2020-09-17T00:00:00"/>
    <x v="28"/>
    <x v="2"/>
  </r>
  <r>
    <x v="1"/>
    <x v="3"/>
    <x v="0"/>
    <s v="2020"/>
    <n v="763.8"/>
    <n v="96.48"/>
    <s v="Sep-20"/>
    <n v="1"/>
    <n v="8"/>
    <d v="2020-09-17T00:00:00"/>
    <x v="28"/>
    <x v="3"/>
  </r>
  <r>
    <x v="0"/>
    <x v="0"/>
    <x v="1"/>
    <s v="2020"/>
    <n v="1766.79"/>
    <n v="549.66999999999996"/>
    <s v="Sep-20"/>
    <n v="1"/>
    <n v="6"/>
    <d v="2020-09-17T00:00:00"/>
    <x v="28"/>
    <x v="0"/>
  </r>
  <r>
    <x v="3"/>
    <x v="0"/>
    <x v="1"/>
    <s v="2020"/>
    <n v="4888.32"/>
    <n v="2572.8000000000002"/>
    <s v="Sep-20"/>
    <n v="1"/>
    <n v="1"/>
    <d v="2020-09-17T00:00:00"/>
    <x v="28"/>
    <x v="0"/>
  </r>
  <r>
    <x v="1"/>
    <x v="4"/>
    <x v="1"/>
    <s v="2020"/>
    <n v="7654.08"/>
    <n v="1620.88"/>
    <s v="Sep-20"/>
    <n v="1"/>
    <n v="6"/>
    <d v="2020-09-17T00:00:00"/>
    <x v="28"/>
    <x v="4"/>
  </r>
  <r>
    <x v="2"/>
    <x v="3"/>
    <x v="1"/>
    <s v="2020"/>
    <n v="7594.05"/>
    <n v="2889.01"/>
    <s v="Sep-20"/>
    <n v="1"/>
    <n v="4"/>
    <d v="2020-09-17T00:00:00"/>
    <x v="28"/>
    <x v="3"/>
  </r>
  <r>
    <x v="3"/>
    <x v="5"/>
    <x v="0"/>
    <s v="2020"/>
    <n v="385.92"/>
    <n v="-24.12"/>
    <s v="Sep-20"/>
    <n v="1"/>
    <n v="8"/>
    <d v="2020-09-17T00:00:00"/>
    <x v="28"/>
    <x v="5"/>
  </r>
  <r>
    <x v="0"/>
    <x v="2"/>
    <x v="1"/>
    <s v="2020"/>
    <n v="7461.12"/>
    <n v="2891.2"/>
    <s v="Sep-20"/>
    <n v="1"/>
    <n v="2"/>
    <d v="2020-09-17T00:00:00"/>
    <x v="28"/>
    <x v="2"/>
  </r>
  <r>
    <x v="1"/>
    <x v="4"/>
    <x v="1"/>
    <s v="2020"/>
    <n v="2508.48"/>
    <n v="344.91"/>
    <s v="Sep-20"/>
    <n v="1"/>
    <n v="5"/>
    <d v="2020-09-17T00:00:00"/>
    <x v="28"/>
    <x v="4"/>
  </r>
  <r>
    <x v="3"/>
    <x v="3"/>
    <x v="0"/>
    <s v="2020"/>
    <n v="3883.32"/>
    <n v="992.4"/>
    <s v="Sep-20"/>
    <n v="1"/>
    <n v="10"/>
    <d v="2020-09-18T00:00:00"/>
    <x v="28"/>
    <x v="3"/>
  </r>
  <r>
    <x v="1"/>
    <x v="2"/>
    <x v="1"/>
    <s v="2020"/>
    <n v="687.42"/>
    <n v="168.03"/>
    <s v="Sep-20"/>
    <n v="1"/>
    <n v="6"/>
    <d v="2020-09-18T00:00:00"/>
    <x v="28"/>
    <x v="2"/>
  </r>
  <r>
    <x v="3"/>
    <x v="4"/>
    <x v="1"/>
    <s v="2020"/>
    <n v="10466.469999999999"/>
    <n v="1820.25"/>
    <s v="Sep-20"/>
    <n v="1"/>
    <n v="3"/>
    <d v="2020-09-18T00:00:00"/>
    <x v="28"/>
    <x v="4"/>
  </r>
  <r>
    <x v="0"/>
    <x v="1"/>
    <x v="0"/>
    <s v="2020"/>
    <n v="2011.34"/>
    <n v="444.62"/>
    <s v="Sep-20"/>
    <n v="1"/>
    <n v="9"/>
    <d v="2020-09-18T00:00:00"/>
    <x v="28"/>
    <x v="1"/>
  </r>
  <r>
    <x v="2"/>
    <x v="3"/>
    <x v="1"/>
    <s v="2020"/>
    <n v="3889.35"/>
    <n v="259.3"/>
    <s v="Sep-20"/>
    <n v="1"/>
    <n v="5"/>
    <d v="2020-09-18T00:00:00"/>
    <x v="28"/>
    <x v="3"/>
  </r>
  <r>
    <x v="3"/>
    <x v="3"/>
    <x v="1"/>
    <s v="2020"/>
    <n v="160.26"/>
    <n v="31.35"/>
    <s v="Sep-20"/>
    <n v="1"/>
    <n v="7"/>
    <d v="2020-09-18T00:00:00"/>
    <x v="28"/>
    <x v="3"/>
  </r>
  <r>
    <x v="2"/>
    <x v="2"/>
    <x v="0"/>
    <s v="2020"/>
    <n v="4353.66"/>
    <n v="2474.6999999999998"/>
    <s v="Sep-20"/>
    <n v="1"/>
    <n v="9"/>
    <d v="2020-09-18T00:00:00"/>
    <x v="28"/>
    <x v="2"/>
  </r>
  <r>
    <x v="3"/>
    <x v="4"/>
    <x v="1"/>
    <s v="2020"/>
    <n v="2958.72"/>
    <n v="964.8"/>
    <s v="Sep-20"/>
    <n v="1"/>
    <n v="6"/>
    <d v="2020-09-18T00:00:00"/>
    <x v="28"/>
    <x v="4"/>
  </r>
  <r>
    <x v="2"/>
    <x v="0"/>
    <x v="1"/>
    <s v="2020"/>
    <n v="7236"/>
    <n v="1929.6"/>
    <s v="Sep-20"/>
    <n v="1"/>
    <n v="7"/>
    <d v="2020-09-18T00:00:00"/>
    <x v="28"/>
    <x v="0"/>
  </r>
  <r>
    <x v="0"/>
    <x v="3"/>
    <x v="1"/>
    <s v="2020"/>
    <n v="1209.3499999999999"/>
    <n v="331"/>
    <s v="Sep-20"/>
    <n v="1"/>
    <n v="3"/>
    <d v="2020-09-18T00:00:00"/>
    <x v="28"/>
    <x v="3"/>
  </r>
  <r>
    <x v="0"/>
    <x v="4"/>
    <x v="1"/>
    <s v="2020"/>
    <n v="6335.52"/>
    <n v="1742.26"/>
    <s v="Sep-20"/>
    <n v="1"/>
    <n v="5"/>
    <d v="2020-09-18T00:00:00"/>
    <x v="28"/>
    <x v="4"/>
  </r>
  <r>
    <x v="2"/>
    <x v="3"/>
    <x v="1"/>
    <s v="2020"/>
    <n v="4328.2"/>
    <n v="1412.35"/>
    <s v="Sep-20"/>
    <n v="1"/>
    <n v="2"/>
    <d v="2020-09-19T00:00:00"/>
    <x v="28"/>
    <x v="3"/>
  </r>
  <r>
    <x v="1"/>
    <x v="1"/>
    <x v="1"/>
    <s v="2020"/>
    <n v="4643.1000000000004"/>
    <n v="696.45"/>
    <s v="Sep-20"/>
    <n v="1"/>
    <n v="6"/>
    <d v="2020-09-19T00:00:00"/>
    <x v="28"/>
    <x v="1"/>
  </r>
  <r>
    <x v="3"/>
    <x v="0"/>
    <x v="1"/>
    <s v="2020"/>
    <n v="728.96"/>
    <n v="191.36"/>
    <s v="Sep-20"/>
    <n v="1"/>
    <n v="7"/>
    <d v="2020-09-19T00:00:00"/>
    <x v="28"/>
    <x v="0"/>
  </r>
  <r>
    <x v="2"/>
    <x v="3"/>
    <x v="0"/>
    <s v="2020"/>
    <n v="1688.4"/>
    <n v="262.64"/>
    <s v="Sep-20"/>
    <n v="1"/>
    <n v="9"/>
    <d v="2020-09-19T00:00:00"/>
    <x v="28"/>
    <x v="3"/>
  </r>
  <r>
    <x v="3"/>
    <x v="0"/>
    <x v="1"/>
    <s v="2020"/>
    <n v="2132.7399999999998"/>
    <n v="973.64"/>
    <s v="Sep-20"/>
    <n v="1"/>
    <n v="5"/>
    <d v="2020-09-19T00:00:00"/>
    <x v="28"/>
    <x v="0"/>
  </r>
  <r>
    <x v="0"/>
    <x v="3"/>
    <x v="1"/>
    <s v="2020"/>
    <n v="3557.7"/>
    <n v="592.95000000000005"/>
    <s v="Sep-20"/>
    <n v="1"/>
    <n v="7"/>
    <d v="2020-09-19T00:00:00"/>
    <x v="28"/>
    <x v="3"/>
  </r>
  <r>
    <x v="0"/>
    <x v="0"/>
    <x v="0"/>
    <s v="2020"/>
    <n v="3257.54"/>
    <n v="1188.04"/>
    <s v="Sep-20"/>
    <n v="1"/>
    <n v="10"/>
    <d v="2020-09-19T00:00:00"/>
    <x v="28"/>
    <x v="0"/>
  </r>
  <r>
    <x v="0"/>
    <x v="0"/>
    <x v="0"/>
    <s v="2020"/>
    <n v="8996.76"/>
    <n v="599.79999999999995"/>
    <s v="Sep-20"/>
    <n v="1"/>
    <n v="9"/>
    <d v="2020-09-19T00:00:00"/>
    <x v="28"/>
    <x v="0"/>
  </r>
  <r>
    <x v="3"/>
    <x v="4"/>
    <x v="1"/>
    <s v="2020"/>
    <n v="2533.27"/>
    <n v="986.64"/>
    <s v="Sep-20"/>
    <n v="1"/>
    <n v="4"/>
    <d v="2020-09-20T00:00:00"/>
    <x v="28"/>
    <x v="4"/>
  </r>
  <r>
    <x v="3"/>
    <x v="4"/>
    <x v="1"/>
    <s v="2020"/>
    <n v="11953.47"/>
    <n v="4403.91"/>
    <s v="Sep-20"/>
    <n v="1"/>
    <n v="3"/>
    <d v="2020-09-20T00:00:00"/>
    <x v="28"/>
    <x v="4"/>
  </r>
  <r>
    <x v="3"/>
    <x v="0"/>
    <x v="0"/>
    <s v="2020"/>
    <n v="24260.7"/>
    <n v="12843.9"/>
    <s v="Sep-20"/>
    <n v="1"/>
    <n v="10"/>
    <d v="2020-09-20T00:00:00"/>
    <x v="28"/>
    <x v="0"/>
  </r>
  <r>
    <x v="3"/>
    <x v="1"/>
    <x v="0"/>
    <s v="2020"/>
    <n v="3106.66"/>
    <n v="1587.1"/>
    <s v="Sep-20"/>
    <n v="1"/>
    <n v="10"/>
    <d v="2020-09-20T00:00:00"/>
    <x v="28"/>
    <x v="1"/>
  </r>
  <r>
    <x v="0"/>
    <x v="3"/>
    <x v="1"/>
    <s v="2020"/>
    <n v="10419.84"/>
    <n v="3241.74"/>
    <s v="Sep-20"/>
    <n v="1"/>
    <n v="5"/>
    <d v="2020-09-20T00:00:00"/>
    <x v="28"/>
    <x v="3"/>
  </r>
  <r>
    <x v="3"/>
    <x v="0"/>
    <x v="1"/>
    <s v="2020"/>
    <n v="3979.8"/>
    <n v="619.08000000000004"/>
    <s v="Sep-20"/>
    <n v="1"/>
    <n v="1"/>
    <d v="2020-09-20T00:00:00"/>
    <x v="28"/>
    <x v="0"/>
  </r>
  <r>
    <x v="0"/>
    <x v="0"/>
    <x v="1"/>
    <s v="2020"/>
    <n v="3002.94"/>
    <n v="1034.3399999999999"/>
    <s v="Sep-20"/>
    <n v="1"/>
    <n v="2"/>
    <d v="2020-09-20T00:00:00"/>
    <x v="28"/>
    <x v="0"/>
  </r>
  <r>
    <x v="3"/>
    <x v="4"/>
    <x v="0"/>
    <s v="2020"/>
    <n v="961.12"/>
    <n v="171.99"/>
    <s v="Sep-20"/>
    <n v="1"/>
    <n v="8"/>
    <d v="2020-09-20T00:00:00"/>
    <x v="28"/>
    <x v="4"/>
  </r>
  <r>
    <x v="1"/>
    <x v="1"/>
    <x v="0"/>
    <s v="2020"/>
    <n v="1763.11"/>
    <n v="334.07"/>
    <s v="Sep-20"/>
    <n v="1"/>
    <n v="9"/>
    <d v="2020-09-20T00:00:00"/>
    <x v="28"/>
    <x v="1"/>
  </r>
  <r>
    <x v="1"/>
    <x v="2"/>
    <x v="1"/>
    <s v="2020"/>
    <n v="11361.52"/>
    <n v="3109.45"/>
    <s v="Sep-20"/>
    <n v="1"/>
    <n v="6"/>
    <d v="2020-09-20T00:00:00"/>
    <x v="28"/>
    <x v="2"/>
  </r>
  <r>
    <x v="3"/>
    <x v="2"/>
    <x v="0"/>
    <s v="2020"/>
    <n v="6335.52"/>
    <n v="-739.16"/>
    <s v="Sep-20"/>
    <n v="1"/>
    <n v="9"/>
    <d v="2020-09-20T00:00:00"/>
    <x v="28"/>
    <x v="2"/>
  </r>
  <r>
    <x v="3"/>
    <x v="3"/>
    <x v="1"/>
    <s v="2020"/>
    <n v="3687.68"/>
    <n v="1428.98"/>
    <s v="Sep-20"/>
    <n v="1"/>
    <n v="2"/>
    <d v="2020-09-21T00:00:00"/>
    <x v="28"/>
    <x v="3"/>
  </r>
  <r>
    <x v="3"/>
    <x v="4"/>
    <x v="1"/>
    <s v="2020"/>
    <n v="3246.15"/>
    <n v="1605.99"/>
    <s v="Sep-20"/>
    <n v="1"/>
    <n v="1"/>
    <d v="2020-09-21T00:00:00"/>
    <x v="28"/>
    <x v="4"/>
  </r>
  <r>
    <x v="3"/>
    <x v="4"/>
    <x v="1"/>
    <s v="2020"/>
    <n v="2336.16"/>
    <n v="863.37"/>
    <s v="Sep-20"/>
    <n v="1"/>
    <n v="3"/>
    <d v="2020-09-21T00:00:00"/>
    <x v="28"/>
    <x v="4"/>
  </r>
  <r>
    <x v="3"/>
    <x v="1"/>
    <x v="0"/>
    <s v="2020"/>
    <n v="4450.1400000000003"/>
    <n v="2422.86"/>
    <s v="Sep-20"/>
    <n v="1"/>
    <n v="10"/>
    <d v="2020-09-21T00:00:00"/>
    <x v="28"/>
    <x v="1"/>
  </r>
  <r>
    <x v="2"/>
    <x v="1"/>
    <x v="1"/>
    <s v="2020"/>
    <n v="7797.46"/>
    <n v="3644.46"/>
    <s v="Sep-20"/>
    <n v="1"/>
    <n v="3"/>
    <d v="2020-09-21T00:00:00"/>
    <x v="28"/>
    <x v="1"/>
  </r>
  <r>
    <x v="0"/>
    <x v="0"/>
    <x v="0"/>
    <s v="2020"/>
    <n v="3931.56"/>
    <n v="742.64"/>
    <s v="Sep-20"/>
    <n v="1"/>
    <n v="8"/>
    <d v="2020-09-21T00:00:00"/>
    <x v="28"/>
    <x v="0"/>
  </r>
  <r>
    <x v="3"/>
    <x v="1"/>
    <x v="1"/>
    <s v="2020"/>
    <n v="4390.8500000000004"/>
    <n v="1239.77"/>
    <s v="Sep-20"/>
    <n v="1"/>
    <n v="7"/>
    <d v="2020-09-21T00:00:00"/>
    <x v="28"/>
    <x v="1"/>
  </r>
  <r>
    <x v="3"/>
    <x v="3"/>
    <x v="1"/>
    <s v="2020"/>
    <n v="6774.24"/>
    <n v="662.68"/>
    <s v="Sep-20"/>
    <n v="1"/>
    <n v="2"/>
    <d v="2020-09-21T00:00:00"/>
    <x v="28"/>
    <x v="3"/>
  </r>
  <r>
    <x v="2"/>
    <x v="3"/>
    <x v="1"/>
    <s v="2020"/>
    <n v="6206.88"/>
    <n v="2017.24"/>
    <s v="Sep-20"/>
    <n v="1"/>
    <n v="6"/>
    <d v="2020-09-21T00:00:00"/>
    <x v="28"/>
    <x v="3"/>
  </r>
  <r>
    <x v="3"/>
    <x v="3"/>
    <x v="0"/>
    <s v="2020"/>
    <n v="17937.240000000002"/>
    <n v="1559.74"/>
    <s v="Sep-20"/>
    <n v="1"/>
    <n v="9"/>
    <d v="2020-09-21T00:00:00"/>
    <x v="28"/>
    <x v="3"/>
  </r>
  <r>
    <x v="3"/>
    <x v="0"/>
    <x v="1"/>
    <s v="2020"/>
    <n v="5448.44"/>
    <n v="2867.6"/>
    <s v="Sep-20"/>
    <n v="1"/>
    <n v="4"/>
    <d v="2020-09-21T00:00:00"/>
    <x v="28"/>
    <x v="0"/>
  </r>
  <r>
    <x v="1"/>
    <x v="0"/>
    <x v="1"/>
    <s v="2020"/>
    <n v="22640.639999999999"/>
    <n v="9622.24"/>
    <s v="Sep-20"/>
    <n v="1"/>
    <n v="5"/>
    <d v="2020-09-21T00:00:00"/>
    <x v="28"/>
    <x v="0"/>
  </r>
  <r>
    <x v="3"/>
    <x v="0"/>
    <x v="1"/>
    <s v="2020"/>
    <n v="4166.8599999999997"/>
    <n v="1268.18"/>
    <s v="Sep-20"/>
    <n v="1"/>
    <n v="5"/>
    <d v="2020-09-21T00:00:00"/>
    <x v="28"/>
    <x v="0"/>
  </r>
  <r>
    <x v="3"/>
    <x v="3"/>
    <x v="1"/>
    <s v="2020"/>
    <n v="10329.39"/>
    <n v="5049.93"/>
    <s v="Sep-20"/>
    <n v="1"/>
    <n v="5"/>
    <d v="2020-09-21T00:00:00"/>
    <x v="28"/>
    <x v="3"/>
  </r>
  <r>
    <x v="1"/>
    <x v="2"/>
    <x v="0"/>
    <s v="2020"/>
    <n v="31163.040000000001"/>
    <n v="0"/>
    <s v="Sep-20"/>
    <n v="1"/>
    <n v="10"/>
    <d v="2020-09-21T00:00:00"/>
    <x v="28"/>
    <x v="2"/>
  </r>
  <r>
    <x v="3"/>
    <x v="2"/>
    <x v="0"/>
    <s v="2020"/>
    <n v="1796.94"/>
    <n v="179.7"/>
    <s v="Sep-20"/>
    <n v="1"/>
    <n v="10"/>
    <d v="2020-09-21T00:00:00"/>
    <x v="28"/>
    <x v="2"/>
  </r>
  <r>
    <x v="1"/>
    <x v="5"/>
    <x v="0"/>
    <s v="2020"/>
    <n v="3168.3"/>
    <n v="1274.2"/>
    <s v="Sep-20"/>
    <n v="1"/>
    <n v="9"/>
    <d v="2020-09-22T00:00:00"/>
    <x v="28"/>
    <x v="5"/>
  </r>
  <r>
    <x v="0"/>
    <x v="0"/>
    <x v="1"/>
    <s v="2020"/>
    <n v="8343.17"/>
    <n v="981.52"/>
    <s v="Sep-20"/>
    <n v="1"/>
    <n v="1"/>
    <d v="2020-09-22T00:00:00"/>
    <x v="28"/>
    <x v="0"/>
  </r>
  <r>
    <x v="3"/>
    <x v="0"/>
    <x v="1"/>
    <s v="2020"/>
    <n v="6249.76"/>
    <n v="859.34"/>
    <s v="Sep-20"/>
    <n v="1"/>
    <n v="3"/>
    <d v="2020-09-22T00:00:00"/>
    <x v="28"/>
    <x v="0"/>
  </r>
  <r>
    <x v="3"/>
    <x v="4"/>
    <x v="1"/>
    <s v="2020"/>
    <n v="6687.94"/>
    <n v="3271.24"/>
    <s v="Sep-20"/>
    <n v="1"/>
    <n v="5"/>
    <d v="2020-09-22T00:00:00"/>
    <x v="28"/>
    <x v="4"/>
  </r>
  <r>
    <x v="0"/>
    <x v="5"/>
    <x v="1"/>
    <s v="2020"/>
    <n v="5728.5"/>
    <n v="2834.1"/>
    <s v="Sep-20"/>
    <n v="1"/>
    <n v="6"/>
    <d v="2020-09-22T00:00:00"/>
    <x v="28"/>
    <x v="5"/>
  </r>
  <r>
    <x v="3"/>
    <x v="3"/>
    <x v="0"/>
    <s v="2020"/>
    <n v="1053.58"/>
    <n v="247.9"/>
    <s v="Sep-20"/>
    <n v="1"/>
    <n v="8"/>
    <d v="2020-09-22T00:00:00"/>
    <x v="28"/>
    <x v="3"/>
  </r>
  <r>
    <x v="1"/>
    <x v="3"/>
    <x v="1"/>
    <s v="2020"/>
    <n v="4328.2"/>
    <n v="1018.4"/>
    <s v="Sep-20"/>
    <n v="1"/>
    <n v="5"/>
    <d v="2020-09-22T00:00:00"/>
    <x v="28"/>
    <x v="3"/>
  </r>
  <r>
    <x v="2"/>
    <x v="3"/>
    <x v="1"/>
    <s v="2020"/>
    <n v="10616.82"/>
    <n v="6146.58"/>
    <s v="Sep-20"/>
    <n v="1"/>
    <n v="1"/>
    <d v="2020-09-22T00:00:00"/>
    <x v="28"/>
    <x v="3"/>
  </r>
  <r>
    <x v="3"/>
    <x v="0"/>
    <x v="1"/>
    <s v="2020"/>
    <n v="12984.6"/>
    <n v="5804.88"/>
    <s v="Sep-20"/>
    <n v="1"/>
    <n v="3"/>
    <d v="2020-09-22T00:00:00"/>
    <x v="28"/>
    <x v="0"/>
  </r>
  <r>
    <x v="3"/>
    <x v="4"/>
    <x v="1"/>
    <s v="2020"/>
    <n v="1220.47"/>
    <n v="504.13"/>
    <s v="Sep-20"/>
    <n v="1"/>
    <n v="7"/>
    <d v="2020-09-22T00:00:00"/>
    <x v="28"/>
    <x v="4"/>
  </r>
  <r>
    <x v="2"/>
    <x v="0"/>
    <x v="1"/>
    <s v="2020"/>
    <n v="18299.38"/>
    <n v="7319.73"/>
    <s v="Sep-20"/>
    <n v="1"/>
    <n v="3"/>
    <d v="2020-09-22T00:00:00"/>
    <x v="28"/>
    <x v="0"/>
  </r>
  <r>
    <x v="3"/>
    <x v="0"/>
    <x v="0"/>
    <s v="2020"/>
    <n v="1157.76"/>
    <n v="437.4"/>
    <s v="Sep-20"/>
    <n v="1"/>
    <n v="8"/>
    <d v="2020-09-23T00:00:00"/>
    <x v="28"/>
    <x v="0"/>
  </r>
  <r>
    <x v="1"/>
    <x v="0"/>
    <x v="1"/>
    <s v="2020"/>
    <n v="40376.879999999997"/>
    <n v="5383.6"/>
    <s v="Sep-20"/>
    <n v="1"/>
    <n v="7"/>
    <d v="2020-09-23T00:00:00"/>
    <x v="28"/>
    <x v="0"/>
  </r>
  <r>
    <x v="1"/>
    <x v="1"/>
    <x v="1"/>
    <s v="2020"/>
    <n v="13493.8"/>
    <n v="4829.32"/>
    <s v="Sep-20"/>
    <n v="1"/>
    <n v="4"/>
    <d v="2020-09-23T00:00:00"/>
    <x v="28"/>
    <x v="1"/>
  </r>
  <r>
    <x v="3"/>
    <x v="2"/>
    <x v="1"/>
    <s v="2020"/>
    <n v="2108.09"/>
    <n v="412.46"/>
    <s v="Sep-20"/>
    <n v="1"/>
    <n v="5"/>
    <d v="2020-09-23T00:00:00"/>
    <x v="28"/>
    <x v="2"/>
  </r>
  <r>
    <x v="0"/>
    <x v="0"/>
    <x v="1"/>
    <s v="2020"/>
    <n v="4955.8599999999997"/>
    <n v="538.67999999999995"/>
    <s v="Sep-20"/>
    <n v="1"/>
    <n v="3"/>
    <d v="2020-09-23T00:00:00"/>
    <x v="28"/>
    <x v="0"/>
  </r>
  <r>
    <x v="3"/>
    <x v="4"/>
    <x v="1"/>
    <s v="2020"/>
    <n v="986.57"/>
    <n v="415.39"/>
    <s v="Sep-20"/>
    <n v="1"/>
    <n v="7"/>
    <d v="2020-09-24T00:00:00"/>
    <x v="28"/>
    <x v="4"/>
  </r>
  <r>
    <x v="3"/>
    <x v="3"/>
    <x v="1"/>
    <s v="2020"/>
    <n v="6046.75"/>
    <n v="1973.15"/>
    <s v="Sep-20"/>
    <n v="1"/>
    <n v="7"/>
    <d v="2020-09-24T00:00:00"/>
    <x v="28"/>
    <x v="3"/>
  </r>
  <r>
    <x v="3"/>
    <x v="3"/>
    <x v="1"/>
    <s v="2020"/>
    <n v="1756.74"/>
    <n v="203.41"/>
    <s v="Sep-20"/>
    <n v="1"/>
    <n v="2"/>
    <d v="2020-09-24T00:00:00"/>
    <x v="28"/>
    <x v="3"/>
  </r>
  <r>
    <x v="1"/>
    <x v="2"/>
    <x v="1"/>
    <s v="2020"/>
    <n v="21490.92"/>
    <n v="7641.24"/>
    <s v="Sep-20"/>
    <n v="1"/>
    <n v="3"/>
    <d v="2020-09-24T00:00:00"/>
    <x v="28"/>
    <x v="2"/>
  </r>
  <r>
    <x v="1"/>
    <x v="1"/>
    <x v="1"/>
    <s v="2020"/>
    <n v="6780.4"/>
    <n v="737"/>
    <s v="Sep-20"/>
    <n v="1"/>
    <n v="7"/>
    <d v="2020-09-24T00:00:00"/>
    <x v="28"/>
    <x v="1"/>
  </r>
  <r>
    <x v="0"/>
    <x v="1"/>
    <x v="1"/>
    <s v="2020"/>
    <n v="2785.86"/>
    <n v="-517.38"/>
    <s v="Sep-20"/>
    <n v="1"/>
    <n v="1"/>
    <d v="2020-09-24T00:00:00"/>
    <x v="28"/>
    <x v="1"/>
  </r>
  <r>
    <x v="2"/>
    <x v="2"/>
    <x v="0"/>
    <s v="2020"/>
    <n v="825.98"/>
    <n v="287.3"/>
    <s v="Sep-20"/>
    <n v="1"/>
    <n v="8"/>
    <d v="2020-09-24T00:00:00"/>
    <x v="28"/>
    <x v="2"/>
  </r>
  <r>
    <x v="3"/>
    <x v="2"/>
    <x v="1"/>
    <s v="2020"/>
    <n v="4697.37"/>
    <n v="365.35"/>
    <s v="Sep-20"/>
    <n v="1"/>
    <n v="1"/>
    <d v="2020-09-24T00:00:00"/>
    <x v="28"/>
    <x v="2"/>
  </r>
  <r>
    <x v="0"/>
    <x v="0"/>
    <x v="1"/>
    <s v="2020"/>
    <n v="3859.2"/>
    <n v="964.8"/>
    <s v="Sep-20"/>
    <n v="1"/>
    <n v="1"/>
    <d v="2020-09-24T00:00:00"/>
    <x v="28"/>
    <x v="0"/>
  </r>
  <r>
    <x v="3"/>
    <x v="5"/>
    <x v="1"/>
    <s v="2020"/>
    <n v="6017.94"/>
    <n v="2808.38"/>
    <s v="Sep-20"/>
    <n v="1"/>
    <n v="6"/>
    <d v="2020-09-24T00:00:00"/>
    <x v="28"/>
    <x v="5"/>
  </r>
  <r>
    <x v="3"/>
    <x v="0"/>
    <x v="0"/>
    <s v="2020"/>
    <n v="3883.32"/>
    <n v="-647.22"/>
    <s v="Sep-20"/>
    <n v="1"/>
    <n v="8"/>
    <d v="2020-09-25T00:00:00"/>
    <x v="28"/>
    <x v="0"/>
  </r>
  <r>
    <x v="0"/>
    <x v="1"/>
    <x v="1"/>
    <s v="2020"/>
    <n v="1527.6"/>
    <n v="257.27999999999997"/>
    <s v="Sep-20"/>
    <n v="1"/>
    <n v="4"/>
    <d v="2020-09-25T00:00:00"/>
    <x v="28"/>
    <x v="1"/>
  </r>
  <r>
    <x v="3"/>
    <x v="1"/>
    <x v="0"/>
    <s v="2020"/>
    <n v="4983.12"/>
    <n v="1817.38"/>
    <s v="Sep-20"/>
    <n v="1"/>
    <n v="8"/>
    <d v="2020-09-25T00:00:00"/>
    <x v="28"/>
    <x v="1"/>
  </r>
  <r>
    <x v="0"/>
    <x v="5"/>
    <x v="1"/>
    <s v="2020"/>
    <n v="26332"/>
    <n v="14967.64"/>
    <s v="Sep-20"/>
    <n v="1"/>
    <n v="5"/>
    <d v="2020-09-25T00:00:00"/>
    <x v="28"/>
    <x v="5"/>
  </r>
  <r>
    <x v="0"/>
    <x v="0"/>
    <x v="1"/>
    <s v="2020"/>
    <n v="1525.59"/>
    <n v="84.75"/>
    <s v="Sep-20"/>
    <n v="1"/>
    <n v="6"/>
    <d v="2020-09-25T00:00:00"/>
    <x v="28"/>
    <x v="0"/>
  </r>
  <r>
    <x v="2"/>
    <x v="4"/>
    <x v="1"/>
    <s v="2020"/>
    <n v="33223.96"/>
    <n v="10111.64"/>
    <s v="Sep-20"/>
    <n v="1"/>
    <n v="2"/>
    <d v="2020-09-25T00:00:00"/>
    <x v="28"/>
    <x v="4"/>
  </r>
  <r>
    <x v="2"/>
    <x v="2"/>
    <x v="1"/>
    <s v="2020"/>
    <n v="35363.94"/>
    <n v="9678.5400000000009"/>
    <s v="Sep-20"/>
    <n v="1"/>
    <n v="2"/>
    <d v="2020-09-25T00:00:00"/>
    <x v="28"/>
    <x v="2"/>
  </r>
  <r>
    <x v="3"/>
    <x v="0"/>
    <x v="0"/>
    <s v="2020"/>
    <n v="18196.13"/>
    <n v="8306.93"/>
    <s v="Sep-20"/>
    <n v="1"/>
    <n v="9"/>
    <d v="2020-09-25T00:00:00"/>
    <x v="28"/>
    <x v="0"/>
  </r>
  <r>
    <x v="3"/>
    <x v="0"/>
    <x v="1"/>
    <s v="2020"/>
    <n v="12060"/>
    <n v="5879.22"/>
    <s v="Sep-20"/>
    <n v="1"/>
    <n v="4"/>
    <d v="2020-09-25T00:00:00"/>
    <x v="28"/>
    <x v="0"/>
  </r>
  <r>
    <x v="0"/>
    <x v="4"/>
    <x v="1"/>
    <s v="2020"/>
    <n v="22761.24"/>
    <n v="5989.8"/>
    <s v="Sep-20"/>
    <n v="1"/>
    <n v="4"/>
    <d v="2020-09-25T00:00:00"/>
    <x v="28"/>
    <x v="4"/>
  </r>
  <r>
    <x v="3"/>
    <x v="0"/>
    <x v="0"/>
    <s v="2020"/>
    <n v="17777.439999999999"/>
    <n v="4865.41"/>
    <s v="Sep-20"/>
    <n v="1"/>
    <n v="9"/>
    <d v="2020-09-26T00:00:00"/>
    <x v="28"/>
    <x v="0"/>
  </r>
  <r>
    <x v="0"/>
    <x v="2"/>
    <x v="1"/>
    <s v="2020"/>
    <n v="5362.68"/>
    <n v="2331.6"/>
    <s v="Sep-20"/>
    <n v="1"/>
    <n v="7"/>
    <d v="2020-09-26T00:00:00"/>
    <x v="28"/>
    <x v="2"/>
  </r>
  <r>
    <x v="1"/>
    <x v="0"/>
    <x v="1"/>
    <s v="2020"/>
    <n v="6490.96"/>
    <n v="2132.7600000000002"/>
    <s v="Sep-20"/>
    <n v="1"/>
    <n v="4"/>
    <d v="2020-09-26T00:00:00"/>
    <x v="28"/>
    <x v="0"/>
  </r>
  <r>
    <x v="3"/>
    <x v="1"/>
    <x v="1"/>
    <s v="2020"/>
    <n v="4212.96"/>
    <n v="315.95999999999998"/>
    <s v="Sep-20"/>
    <n v="1"/>
    <n v="5"/>
    <d v="2020-09-26T00:00:00"/>
    <x v="28"/>
    <x v="1"/>
  </r>
  <r>
    <x v="2"/>
    <x v="4"/>
    <x v="0"/>
    <s v="2020"/>
    <n v="10615.48"/>
    <n v="4620.84"/>
    <s v="Sep-20"/>
    <n v="1"/>
    <n v="9"/>
    <d v="2020-09-26T00:00:00"/>
    <x v="28"/>
    <x v="4"/>
  </r>
  <r>
    <x v="1"/>
    <x v="0"/>
    <x v="1"/>
    <s v="2020"/>
    <n v="11457"/>
    <n v="4100.3999999999996"/>
    <s v="Sep-20"/>
    <n v="1"/>
    <n v="5"/>
    <d v="2020-09-27T00:00:00"/>
    <x v="28"/>
    <x v="0"/>
  </r>
  <r>
    <x v="0"/>
    <x v="0"/>
    <x v="0"/>
    <s v="2020"/>
    <n v="1336.65"/>
    <n v="605.01"/>
    <s v="Sep-20"/>
    <n v="1"/>
    <n v="10"/>
    <d v="2020-09-27T00:00:00"/>
    <x v="28"/>
    <x v="0"/>
  </r>
  <r>
    <x v="1"/>
    <x v="4"/>
    <x v="1"/>
    <s v="2020"/>
    <n v="11526.68"/>
    <n v="2631.08"/>
    <s v="Sep-20"/>
    <n v="1"/>
    <n v="4"/>
    <d v="2020-09-27T00:00:00"/>
    <x v="28"/>
    <x v="4"/>
  </r>
  <r>
    <x v="3"/>
    <x v="3"/>
    <x v="1"/>
    <s v="2020"/>
    <n v="5571.72"/>
    <n v="-716.36"/>
    <s v="Sep-20"/>
    <n v="1"/>
    <n v="1"/>
    <d v="2020-09-27T00:00:00"/>
    <x v="28"/>
    <x v="3"/>
  </r>
  <r>
    <x v="0"/>
    <x v="0"/>
    <x v="0"/>
    <s v="2020"/>
    <n v="29940.959999999999"/>
    <n v="13552.24"/>
    <s v="Sep-20"/>
    <n v="1"/>
    <n v="8"/>
    <d v="2020-09-27T00:00:00"/>
    <x v="28"/>
    <x v="0"/>
  </r>
  <r>
    <x v="1"/>
    <x v="3"/>
    <x v="0"/>
    <s v="2020"/>
    <n v="21020.58"/>
    <n v="3736.98"/>
    <s v="Sep-20"/>
    <n v="1"/>
    <n v="10"/>
    <d v="2020-09-27T00:00:00"/>
    <x v="28"/>
    <x v="3"/>
  </r>
  <r>
    <x v="2"/>
    <x v="0"/>
    <x v="1"/>
    <s v="2020"/>
    <n v="2074.3200000000002"/>
    <n v="276.58"/>
    <s v="Sep-20"/>
    <n v="1"/>
    <n v="3"/>
    <d v="2020-09-27T00:00:00"/>
    <x v="28"/>
    <x v="0"/>
  </r>
  <r>
    <x v="0"/>
    <x v="2"/>
    <x v="0"/>
    <s v="2020"/>
    <n v="6472.2"/>
    <n v="773.82"/>
    <s v="Sep-20"/>
    <n v="1"/>
    <n v="9"/>
    <d v="2020-09-27T00:00:00"/>
    <x v="28"/>
    <x v="2"/>
  </r>
  <r>
    <x v="3"/>
    <x v="0"/>
    <x v="1"/>
    <s v="2020"/>
    <n v="4777.1000000000004"/>
    <n v="623.1"/>
    <s v="Sep-20"/>
    <n v="1"/>
    <n v="7"/>
    <d v="2020-09-27T00:00:00"/>
    <x v="28"/>
    <x v="0"/>
  </r>
  <r>
    <x v="3"/>
    <x v="5"/>
    <x v="0"/>
    <s v="2020"/>
    <n v="3920.3"/>
    <n v="639.17999999999995"/>
    <s v="Sep-20"/>
    <n v="1"/>
    <n v="8"/>
    <d v="2020-09-27T00:00:00"/>
    <x v="28"/>
    <x v="5"/>
  </r>
  <r>
    <x v="3"/>
    <x v="0"/>
    <x v="0"/>
    <s v="2020"/>
    <n v="3575.12"/>
    <n v="1787.56"/>
    <s v="Sep-20"/>
    <n v="1"/>
    <n v="10"/>
    <d v="2020-09-28T00:00:00"/>
    <x v="28"/>
    <x v="0"/>
  </r>
  <r>
    <x v="0"/>
    <x v="1"/>
    <x v="0"/>
    <s v="2020"/>
    <n v="7574.35"/>
    <n v="1594.59"/>
    <s v="Sep-20"/>
    <n v="1"/>
    <n v="8"/>
    <d v="2020-09-28T00:00:00"/>
    <x v="28"/>
    <x v="1"/>
  </r>
  <r>
    <x v="2"/>
    <x v="2"/>
    <x v="1"/>
    <s v="2020"/>
    <n v="44676.67"/>
    <n v="23309.55"/>
    <s v="Sep-20"/>
    <n v="1"/>
    <n v="2"/>
    <d v="2020-09-28T00:00:00"/>
    <x v="28"/>
    <x v="2"/>
  </r>
  <r>
    <x v="1"/>
    <x v="1"/>
    <x v="1"/>
    <s v="2020"/>
    <n v="611.04"/>
    <n v="77.19"/>
    <s v="Sep-20"/>
    <n v="1"/>
    <n v="5"/>
    <d v="2020-09-28T00:00:00"/>
    <x v="28"/>
    <x v="1"/>
  </r>
  <r>
    <x v="0"/>
    <x v="2"/>
    <x v="1"/>
    <s v="2020"/>
    <n v="7396.13"/>
    <n v="1946.35"/>
    <s v="Sep-20"/>
    <n v="1"/>
    <n v="5"/>
    <d v="2020-09-28T00:00:00"/>
    <x v="28"/>
    <x v="2"/>
  </r>
  <r>
    <x v="3"/>
    <x v="2"/>
    <x v="1"/>
    <s v="2020"/>
    <n v="3869.92"/>
    <n v="977.68"/>
    <s v="Sep-20"/>
    <n v="1"/>
    <n v="6"/>
    <d v="2020-09-28T00:00:00"/>
    <x v="28"/>
    <x v="2"/>
  </r>
  <r>
    <x v="2"/>
    <x v="0"/>
    <x v="1"/>
    <s v="2020"/>
    <n v="992.94"/>
    <n v="428.52"/>
    <s v="Sep-20"/>
    <n v="1"/>
    <n v="6"/>
    <d v="2020-09-28T00:00:00"/>
    <x v="28"/>
    <x v="0"/>
  </r>
  <r>
    <x v="3"/>
    <x v="4"/>
    <x v="1"/>
    <s v="2020"/>
    <n v="1861.53"/>
    <n v="343.97"/>
    <s v="Sep-20"/>
    <n v="1"/>
    <n v="5"/>
    <d v="2020-09-29T00:00:00"/>
    <x v="28"/>
    <x v="4"/>
  </r>
  <r>
    <x v="3"/>
    <x v="0"/>
    <x v="1"/>
    <s v="2020"/>
    <n v="17253.04"/>
    <n v="8438.98"/>
    <s v="Sep-20"/>
    <n v="1"/>
    <n v="1"/>
    <d v="2020-09-29T00:00:00"/>
    <x v="28"/>
    <x v="0"/>
  </r>
  <r>
    <x v="3"/>
    <x v="2"/>
    <x v="1"/>
    <s v="2020"/>
    <n v="25975.56"/>
    <n v="8476.26"/>
    <s v="Sep-20"/>
    <n v="1"/>
    <n v="7"/>
    <d v="2020-09-29T00:00:00"/>
    <x v="28"/>
    <x v="2"/>
  </r>
  <r>
    <x v="0"/>
    <x v="1"/>
    <x v="0"/>
    <s v="2020"/>
    <n v="14454.58"/>
    <n v="1885.38"/>
    <s v="Sep-20"/>
    <n v="1"/>
    <n v="10"/>
    <d v="2020-09-29T00:00:00"/>
    <x v="28"/>
    <x v="1"/>
  </r>
  <r>
    <x v="1"/>
    <x v="5"/>
    <x v="1"/>
    <s v="2020"/>
    <n v="2100.4499999999998"/>
    <n v="287.43"/>
    <s v="Sep-20"/>
    <n v="1"/>
    <n v="2"/>
    <d v="2020-09-29T00:00:00"/>
    <x v="28"/>
    <x v="5"/>
  </r>
  <r>
    <x v="0"/>
    <x v="0"/>
    <x v="1"/>
    <s v="2020"/>
    <n v="9344.6200000000008"/>
    <n v="4367.58"/>
    <s v="Sep-20"/>
    <n v="1"/>
    <n v="5"/>
    <d v="2020-09-30T00:00:00"/>
    <x v="28"/>
    <x v="0"/>
  </r>
  <r>
    <x v="3"/>
    <x v="3"/>
    <x v="0"/>
    <s v="2020"/>
    <n v="955.42"/>
    <n v="529.62"/>
    <s v="Sep-20"/>
    <n v="1"/>
    <n v="9"/>
    <d v="2020-09-30T00:00:00"/>
    <x v="28"/>
    <x v="3"/>
  </r>
  <r>
    <x v="2"/>
    <x v="1"/>
    <x v="1"/>
    <s v="2020"/>
    <n v="17906.419999999998"/>
    <n v="3308.77"/>
    <s v="Sep-20"/>
    <n v="1"/>
    <n v="4"/>
    <d v="2020-09-30T00:00:00"/>
    <x v="28"/>
    <x v="1"/>
  </r>
  <r>
    <x v="3"/>
    <x v="0"/>
    <x v="0"/>
    <s v="2020"/>
    <n v="18674.91"/>
    <n v="6683.67"/>
    <s v="Sep-20"/>
    <n v="1"/>
    <n v="8"/>
    <d v="2020-09-30T00:00:00"/>
    <x v="28"/>
    <x v="0"/>
  </r>
  <r>
    <x v="3"/>
    <x v="0"/>
    <x v="1"/>
    <s v="2020"/>
    <n v="10386.34"/>
    <n v="4515.79"/>
    <s v="Sep-20"/>
    <n v="1"/>
    <n v="5"/>
    <d v="2020-09-30T00:00:00"/>
    <x v="28"/>
    <x v="0"/>
  </r>
  <r>
    <x v="3"/>
    <x v="0"/>
    <x v="0"/>
    <s v="2020"/>
    <n v="6906.02"/>
    <n v="3780.1"/>
    <s v="Oct-20"/>
    <n v="1"/>
    <n v="9"/>
    <d v="2020-10-01T00:00:00"/>
    <x v="29"/>
    <x v="0"/>
  </r>
  <r>
    <x v="0"/>
    <x v="1"/>
    <x v="0"/>
    <s v="2020"/>
    <n v="16173.47"/>
    <n v="7490.88"/>
    <s v="Oct-20"/>
    <n v="1"/>
    <n v="8"/>
    <d v="2020-10-01T00:00:00"/>
    <x v="29"/>
    <x v="1"/>
  </r>
  <r>
    <x v="0"/>
    <x v="2"/>
    <x v="0"/>
    <s v="2020"/>
    <n v="11495.86"/>
    <n v="4748.3100000000004"/>
    <s v="Oct-20"/>
    <n v="1"/>
    <n v="10"/>
    <d v="2020-10-01T00:00:00"/>
    <x v="29"/>
    <x v="2"/>
  </r>
  <r>
    <x v="1"/>
    <x v="2"/>
    <x v="1"/>
    <s v="2020"/>
    <n v="3256.2"/>
    <n v="705.5"/>
    <s v="Oct-20"/>
    <n v="1"/>
    <n v="6"/>
    <d v="2020-10-01T00:00:00"/>
    <x v="29"/>
    <x v="2"/>
  </r>
  <r>
    <x v="0"/>
    <x v="0"/>
    <x v="1"/>
    <s v="2020"/>
    <n v="4643.1000000000004"/>
    <n v="1496.1"/>
    <s v="Oct-20"/>
    <n v="1"/>
    <n v="5"/>
    <d v="2020-10-01T00:00:00"/>
    <x v="29"/>
    <x v="0"/>
  </r>
  <r>
    <x v="1"/>
    <x v="3"/>
    <x v="1"/>
    <s v="2020"/>
    <n v="30653.84"/>
    <n v="11385.68"/>
    <s v="Oct-20"/>
    <n v="1"/>
    <n v="2"/>
    <d v="2020-10-01T00:00:00"/>
    <x v="29"/>
    <x v="3"/>
  </r>
  <r>
    <x v="3"/>
    <x v="1"/>
    <x v="1"/>
    <s v="2020"/>
    <n v="1018.4"/>
    <n v="117.9"/>
    <s v="Oct-20"/>
    <n v="1"/>
    <n v="7"/>
    <d v="2020-10-01T00:00:00"/>
    <x v="29"/>
    <x v="1"/>
  </r>
  <r>
    <x v="1"/>
    <x v="2"/>
    <x v="0"/>
    <s v="2020"/>
    <n v="21671.82"/>
    <n v="2889.6"/>
    <s v="Oct-20"/>
    <n v="1"/>
    <n v="10"/>
    <d v="2020-10-01T00:00:00"/>
    <x v="29"/>
    <x v="2"/>
  </r>
  <r>
    <x v="3"/>
    <x v="0"/>
    <x v="0"/>
    <s v="2020"/>
    <n v="7830.96"/>
    <n v="783.09"/>
    <s v="Oct-20"/>
    <n v="1"/>
    <n v="8"/>
    <d v="2020-10-01T00:00:00"/>
    <x v="29"/>
    <x v="0"/>
  </r>
  <r>
    <x v="1"/>
    <x v="4"/>
    <x v="0"/>
    <s v="2020"/>
    <n v="17818.650000000001"/>
    <n v="2375.8000000000002"/>
    <s v="Oct-20"/>
    <n v="1"/>
    <n v="8"/>
    <d v="2020-10-01T00:00:00"/>
    <x v="29"/>
    <x v="4"/>
  </r>
  <r>
    <x v="0"/>
    <x v="2"/>
    <x v="1"/>
    <s v="2020"/>
    <n v="8019.9"/>
    <n v="2110.5"/>
    <s v="Oct-20"/>
    <n v="1"/>
    <n v="4"/>
    <d v="2020-10-02T00:00:00"/>
    <x v="29"/>
    <x v="2"/>
  </r>
  <r>
    <x v="0"/>
    <x v="5"/>
    <x v="1"/>
    <s v="2020"/>
    <n v="17601.57"/>
    <n v="7431.76"/>
    <s v="Oct-20"/>
    <n v="1"/>
    <n v="5"/>
    <d v="2020-10-02T00:00:00"/>
    <x v="29"/>
    <x v="5"/>
  </r>
  <r>
    <x v="3"/>
    <x v="3"/>
    <x v="0"/>
    <s v="2020"/>
    <n v="2058.7800000000002"/>
    <n v="1007.02"/>
    <s v="Oct-20"/>
    <n v="1"/>
    <n v="10"/>
    <d v="2020-10-02T00:00:00"/>
    <x v="29"/>
    <x v="3"/>
  </r>
  <r>
    <x v="3"/>
    <x v="1"/>
    <x v="0"/>
    <s v="2020"/>
    <n v="715.02"/>
    <n v="272.02"/>
    <s v="Oct-20"/>
    <n v="1"/>
    <n v="9"/>
    <d v="2020-10-02T00:00:00"/>
    <x v="29"/>
    <x v="1"/>
  </r>
  <r>
    <x v="0"/>
    <x v="4"/>
    <x v="0"/>
    <s v="2020"/>
    <n v="10319.34"/>
    <n v="2913.7"/>
    <s v="Oct-20"/>
    <n v="1"/>
    <n v="10"/>
    <d v="2020-10-02T00:00:00"/>
    <x v="29"/>
    <x v="4"/>
  </r>
  <r>
    <x v="1"/>
    <x v="5"/>
    <x v="1"/>
    <s v="2020"/>
    <n v="4251.82"/>
    <n v="1074.1400000000001"/>
    <s v="Oct-20"/>
    <n v="1"/>
    <n v="6"/>
    <d v="2020-10-02T00:00:00"/>
    <x v="29"/>
    <x v="5"/>
  </r>
  <r>
    <x v="0"/>
    <x v="1"/>
    <x v="0"/>
    <s v="2020"/>
    <n v="4709.3"/>
    <n v="1433.26"/>
    <s v="Oct-20"/>
    <n v="1"/>
    <n v="8"/>
    <d v="2020-10-02T00:00:00"/>
    <x v="29"/>
    <x v="1"/>
  </r>
  <r>
    <x v="3"/>
    <x v="3"/>
    <x v="0"/>
    <s v="2020"/>
    <n v="25326"/>
    <n v="3658.2"/>
    <s v="Oct-20"/>
    <n v="1"/>
    <n v="9"/>
    <d v="2020-10-02T00:00:00"/>
    <x v="29"/>
    <x v="3"/>
  </r>
  <r>
    <x v="1"/>
    <x v="5"/>
    <x v="1"/>
    <s v="2020"/>
    <n v="9726.7900000000009"/>
    <n v="740.05"/>
    <s v="Oct-20"/>
    <n v="1"/>
    <n v="1"/>
    <d v="2020-10-02T00:00:00"/>
    <x v="29"/>
    <x v="5"/>
  </r>
  <r>
    <x v="0"/>
    <x v="0"/>
    <x v="1"/>
    <s v="2020"/>
    <n v="5671.22"/>
    <n v="596.95000000000005"/>
    <s v="Oct-20"/>
    <n v="1"/>
    <n v="6"/>
    <d v="2020-10-02T00:00:00"/>
    <x v="29"/>
    <x v="0"/>
  </r>
  <r>
    <x v="1"/>
    <x v="0"/>
    <x v="1"/>
    <s v="2020"/>
    <n v="6620.94"/>
    <n v="2574.7800000000002"/>
    <s v="Oct-20"/>
    <n v="1"/>
    <n v="5"/>
    <d v="2020-10-03T00:00:00"/>
    <x v="29"/>
    <x v="0"/>
  </r>
  <r>
    <x v="1"/>
    <x v="5"/>
    <x v="0"/>
    <s v="2020"/>
    <n v="5354.64"/>
    <n v="1204.8"/>
    <s v="Oct-20"/>
    <n v="1"/>
    <n v="10"/>
    <d v="2020-10-03T00:00:00"/>
    <x v="29"/>
    <x v="5"/>
  </r>
  <r>
    <x v="1"/>
    <x v="1"/>
    <x v="0"/>
    <s v="2020"/>
    <n v="4659.18"/>
    <n v="588.54"/>
    <s v="Oct-20"/>
    <n v="1"/>
    <n v="9"/>
    <d v="2020-10-03T00:00:00"/>
    <x v="29"/>
    <x v="1"/>
  </r>
  <r>
    <x v="1"/>
    <x v="3"/>
    <x v="0"/>
    <s v="2020"/>
    <n v="7043.04"/>
    <n v="2191.16"/>
    <s v="Oct-20"/>
    <n v="1"/>
    <n v="10"/>
    <d v="2020-10-03T00:00:00"/>
    <x v="29"/>
    <x v="3"/>
  </r>
  <r>
    <x v="0"/>
    <x v="3"/>
    <x v="0"/>
    <s v="2020"/>
    <n v="17521.84"/>
    <n v="-876.12"/>
    <s v="Oct-20"/>
    <n v="1"/>
    <n v="9"/>
    <d v="2020-10-03T00:00:00"/>
    <x v="29"/>
    <x v="3"/>
  </r>
  <r>
    <x v="2"/>
    <x v="1"/>
    <x v="1"/>
    <s v="2020"/>
    <n v="15798.6"/>
    <n v="6143.9"/>
    <s v="Oct-20"/>
    <n v="1"/>
    <n v="5"/>
    <d v="2020-10-03T00:00:00"/>
    <x v="29"/>
    <x v="1"/>
  </r>
  <r>
    <x v="3"/>
    <x v="1"/>
    <x v="1"/>
    <s v="2020"/>
    <n v="980.21"/>
    <n v="433.36"/>
    <s v="Oct-20"/>
    <n v="1"/>
    <n v="6"/>
    <d v="2020-10-03T00:00:00"/>
    <x v="29"/>
    <x v="1"/>
  </r>
  <r>
    <x v="2"/>
    <x v="0"/>
    <x v="1"/>
    <s v="2020"/>
    <n v="5594.84"/>
    <n v="883.4"/>
    <s v="Oct-20"/>
    <n v="1"/>
    <n v="2"/>
    <d v="2020-10-03T00:00:00"/>
    <x v="29"/>
    <x v="0"/>
  </r>
  <r>
    <x v="2"/>
    <x v="1"/>
    <x v="1"/>
    <s v="2020"/>
    <n v="4777.1000000000004"/>
    <n v="934.65"/>
    <s v="Oct-20"/>
    <n v="1"/>
    <n v="2"/>
    <d v="2020-10-03T00:00:00"/>
    <x v="29"/>
    <x v="1"/>
  </r>
  <r>
    <x v="0"/>
    <x v="0"/>
    <x v="0"/>
    <s v="2020"/>
    <n v="1093.44"/>
    <n v="283.02"/>
    <s v="Oct-20"/>
    <n v="1"/>
    <n v="10"/>
    <d v="2020-10-03T00:00:00"/>
    <x v="29"/>
    <x v="0"/>
  </r>
  <r>
    <x v="3"/>
    <x v="1"/>
    <x v="1"/>
    <s v="2020"/>
    <n v="1704.48"/>
    <n v="362.2"/>
    <s v="Oct-20"/>
    <n v="1"/>
    <n v="6"/>
    <d v="2020-10-03T00:00:00"/>
    <x v="29"/>
    <x v="1"/>
  </r>
  <r>
    <x v="0"/>
    <x v="3"/>
    <x v="0"/>
    <s v="2020"/>
    <n v="7485.24"/>
    <n v="3151.68"/>
    <s v="Oct-20"/>
    <n v="1"/>
    <n v="9"/>
    <d v="2020-10-04T00:00:00"/>
    <x v="29"/>
    <x v="3"/>
  </r>
  <r>
    <x v="1"/>
    <x v="2"/>
    <x v="1"/>
    <s v="2020"/>
    <n v="5271.56"/>
    <n v="1204.92"/>
    <s v="Oct-20"/>
    <n v="1"/>
    <n v="5"/>
    <d v="2020-10-04T00:00:00"/>
    <x v="29"/>
    <x v="2"/>
  </r>
  <r>
    <x v="3"/>
    <x v="1"/>
    <x v="1"/>
    <s v="2020"/>
    <n v="2138.64"/>
    <n v="1125.5999999999999"/>
    <s v="Oct-20"/>
    <n v="1"/>
    <n v="7"/>
    <d v="2020-10-04T00:00:00"/>
    <x v="29"/>
    <x v="1"/>
  </r>
  <r>
    <x v="3"/>
    <x v="1"/>
    <x v="1"/>
    <s v="2020"/>
    <n v="6046.08"/>
    <n v="3023.04"/>
    <s v="Oct-20"/>
    <n v="1"/>
    <n v="6"/>
    <d v="2020-10-04T00:00:00"/>
    <x v="29"/>
    <x v="1"/>
  </r>
  <r>
    <x v="2"/>
    <x v="2"/>
    <x v="1"/>
    <s v="2020"/>
    <n v="2980.16"/>
    <n v="1266.56"/>
    <s v="Oct-20"/>
    <n v="1"/>
    <n v="7"/>
    <d v="2020-10-04T00:00:00"/>
    <x v="29"/>
    <x v="2"/>
  </r>
  <r>
    <x v="0"/>
    <x v="0"/>
    <x v="1"/>
    <s v="2020"/>
    <n v="2108.09"/>
    <n v="893.65"/>
    <s v="Oct-20"/>
    <n v="1"/>
    <n v="4"/>
    <d v="2020-10-04T00:00:00"/>
    <x v="29"/>
    <x v="0"/>
  </r>
  <r>
    <x v="0"/>
    <x v="4"/>
    <x v="1"/>
    <s v="2020"/>
    <n v="17728.2"/>
    <n v="3545.64"/>
    <s v="Oct-20"/>
    <n v="1"/>
    <n v="6"/>
    <d v="2020-10-04T00:00:00"/>
    <x v="29"/>
    <x v="4"/>
  </r>
  <r>
    <x v="3"/>
    <x v="4"/>
    <x v="1"/>
    <s v="2020"/>
    <n v="7292.01"/>
    <n v="4121.57"/>
    <s v="Oct-20"/>
    <n v="1"/>
    <n v="3"/>
    <d v="2020-10-04T00:00:00"/>
    <x v="29"/>
    <x v="4"/>
  </r>
  <r>
    <x v="0"/>
    <x v="2"/>
    <x v="1"/>
    <s v="2020"/>
    <n v="3821.68"/>
    <n v="1786.2"/>
    <s v="Oct-20"/>
    <n v="1"/>
    <n v="3"/>
    <d v="2020-10-04T00:00:00"/>
    <x v="29"/>
    <x v="2"/>
  </r>
  <r>
    <x v="3"/>
    <x v="4"/>
    <x v="1"/>
    <s v="2020"/>
    <n v="4519.1499999999996"/>
    <n v="2283.35"/>
    <s v="Oct-20"/>
    <n v="1"/>
    <n v="3"/>
    <d v="2020-10-04T00:00:00"/>
    <x v="29"/>
    <x v="4"/>
  </r>
  <r>
    <x v="1"/>
    <x v="2"/>
    <x v="1"/>
    <s v="2020"/>
    <n v="7205.72"/>
    <n v="1018.21"/>
    <s v="Oct-20"/>
    <n v="1"/>
    <n v="4"/>
    <d v="2020-10-05T00:00:00"/>
    <x v="29"/>
    <x v="2"/>
  </r>
  <r>
    <x v="3"/>
    <x v="5"/>
    <x v="1"/>
    <s v="2020"/>
    <n v="32525.82"/>
    <n v="10119.120000000001"/>
    <s v="Oct-20"/>
    <n v="1"/>
    <n v="5"/>
    <d v="2020-10-05T00:00:00"/>
    <x v="29"/>
    <x v="5"/>
  </r>
  <r>
    <x v="2"/>
    <x v="0"/>
    <x v="0"/>
    <s v="2020"/>
    <n v="12483.44"/>
    <n v="5727.68"/>
    <s v="Oct-20"/>
    <n v="1"/>
    <n v="8"/>
    <d v="2020-10-05T00:00:00"/>
    <x v="29"/>
    <x v="0"/>
  </r>
  <r>
    <x v="2"/>
    <x v="0"/>
    <x v="1"/>
    <s v="2020"/>
    <n v="3169.77"/>
    <n v="1201.17"/>
    <s v="Oct-20"/>
    <n v="1"/>
    <n v="3"/>
    <d v="2020-10-05T00:00:00"/>
    <x v="29"/>
    <x v="0"/>
  </r>
  <r>
    <x v="1"/>
    <x v="0"/>
    <x v="1"/>
    <s v="2020"/>
    <n v="7995.78"/>
    <n v="3480.5"/>
    <s v="Oct-20"/>
    <n v="1"/>
    <n v="3"/>
    <d v="2020-10-05T00:00:00"/>
    <x v="29"/>
    <x v="0"/>
  </r>
  <r>
    <x v="3"/>
    <x v="2"/>
    <x v="1"/>
    <s v="2020"/>
    <n v="6683.25"/>
    <n v="2251.1999999999998"/>
    <s v="Oct-20"/>
    <n v="1"/>
    <n v="6"/>
    <d v="2020-10-05T00:00:00"/>
    <x v="29"/>
    <x v="2"/>
  </r>
  <r>
    <x v="0"/>
    <x v="1"/>
    <x v="1"/>
    <s v="2020"/>
    <n v="11195.03"/>
    <n v="1759.24"/>
    <s v="Oct-20"/>
    <n v="1"/>
    <n v="7"/>
    <d v="2020-10-05T00:00:00"/>
    <x v="29"/>
    <x v="1"/>
  </r>
  <r>
    <x v="0"/>
    <x v="1"/>
    <x v="1"/>
    <s v="2020"/>
    <n v="36662.400000000001"/>
    <n v="2851.52"/>
    <s v="Oct-20"/>
    <n v="1"/>
    <n v="1"/>
    <d v="2020-10-05T00:00:00"/>
    <x v="29"/>
    <x v="1"/>
  </r>
  <r>
    <x v="0"/>
    <x v="1"/>
    <x v="1"/>
    <s v="2020"/>
    <n v="25574.57"/>
    <n v="5653.34"/>
    <s v="Oct-20"/>
    <n v="1"/>
    <n v="5"/>
    <d v="2020-10-06T00:00:00"/>
    <x v="29"/>
    <x v="1"/>
  </r>
  <r>
    <x v="3"/>
    <x v="4"/>
    <x v="0"/>
    <s v="2020"/>
    <n v="3304.44"/>
    <n v="844.47"/>
    <s v="Oct-20"/>
    <n v="1"/>
    <n v="8"/>
    <d v="2020-10-06T00:00:00"/>
    <x v="29"/>
    <x v="4"/>
  </r>
  <r>
    <x v="3"/>
    <x v="5"/>
    <x v="1"/>
    <s v="2020"/>
    <n v="4124.5200000000004"/>
    <n v="738.08"/>
    <s v="Oct-20"/>
    <n v="1"/>
    <n v="7"/>
    <d v="2020-10-06T00:00:00"/>
    <x v="29"/>
    <x v="5"/>
  </r>
  <r>
    <x v="0"/>
    <x v="0"/>
    <x v="0"/>
    <s v="2020"/>
    <n v="1879.35"/>
    <n v="353.75"/>
    <s v="Oct-20"/>
    <n v="1"/>
    <n v="8"/>
    <d v="2020-10-06T00:00:00"/>
    <x v="29"/>
    <x v="0"/>
  </r>
  <r>
    <x v="2"/>
    <x v="0"/>
    <x v="1"/>
    <s v="2020"/>
    <n v="7039.69"/>
    <n v="1111.53"/>
    <s v="Oct-20"/>
    <n v="1"/>
    <n v="6"/>
    <d v="2020-10-06T00:00:00"/>
    <x v="29"/>
    <x v="0"/>
  </r>
  <r>
    <x v="3"/>
    <x v="3"/>
    <x v="1"/>
    <s v="2020"/>
    <n v="5140.78"/>
    <n v="1061.68"/>
    <s v="Oct-20"/>
    <n v="1"/>
    <n v="4"/>
    <d v="2020-10-06T00:00:00"/>
    <x v="29"/>
    <x v="3"/>
  </r>
  <r>
    <x v="0"/>
    <x v="0"/>
    <x v="0"/>
    <s v="2020"/>
    <n v="5103.79"/>
    <n v="2274.5100000000002"/>
    <s v="Oct-20"/>
    <n v="1"/>
    <n v="9"/>
    <d v="2020-10-06T00:00:00"/>
    <x v="29"/>
    <x v="0"/>
  </r>
  <r>
    <x v="3"/>
    <x v="3"/>
    <x v="1"/>
    <s v="2020"/>
    <n v="341.7"/>
    <n v="108.54"/>
    <s v="Oct-20"/>
    <n v="1"/>
    <n v="5"/>
    <d v="2020-10-06T00:00:00"/>
    <x v="29"/>
    <x v="3"/>
  </r>
  <r>
    <x v="3"/>
    <x v="0"/>
    <x v="1"/>
    <s v="2020"/>
    <n v="4385.1499999999996"/>
    <n v="2218.35"/>
    <s v="Oct-20"/>
    <n v="1"/>
    <n v="2"/>
    <d v="2020-10-06T00:00:00"/>
    <x v="29"/>
    <x v="0"/>
  </r>
  <r>
    <x v="0"/>
    <x v="1"/>
    <x v="1"/>
    <s v="2020"/>
    <n v="7100.93"/>
    <n v="3627.65"/>
    <s v="Oct-20"/>
    <n v="1"/>
    <n v="3"/>
    <d v="2020-10-07T00:00:00"/>
    <x v="29"/>
    <x v="1"/>
  </r>
  <r>
    <x v="0"/>
    <x v="1"/>
    <x v="1"/>
    <s v="2020"/>
    <n v="22116.43"/>
    <n v="8173.45"/>
    <s v="Oct-20"/>
    <n v="1"/>
    <n v="2"/>
    <d v="2020-10-07T00:00:00"/>
    <x v="29"/>
    <x v="1"/>
  </r>
  <r>
    <x v="0"/>
    <x v="1"/>
    <x v="1"/>
    <s v="2020"/>
    <n v="40188.61"/>
    <n v="21574.91"/>
    <s v="Oct-20"/>
    <n v="1"/>
    <n v="6"/>
    <d v="2020-10-07T00:00:00"/>
    <x v="29"/>
    <x v="1"/>
  </r>
  <r>
    <x v="3"/>
    <x v="3"/>
    <x v="1"/>
    <s v="2020"/>
    <n v="4506.42"/>
    <n v="1233.3599999999999"/>
    <s v="Oct-20"/>
    <n v="1"/>
    <n v="5"/>
    <d v="2020-10-07T00:00:00"/>
    <x v="29"/>
    <x v="3"/>
  </r>
  <r>
    <x v="3"/>
    <x v="0"/>
    <x v="1"/>
    <s v="2020"/>
    <n v="4643.1000000000004"/>
    <n v="1031.8"/>
    <s v="Oct-20"/>
    <n v="1"/>
    <n v="7"/>
    <d v="2020-10-07T00:00:00"/>
    <x v="29"/>
    <x v="0"/>
  </r>
  <r>
    <x v="0"/>
    <x v="5"/>
    <x v="0"/>
    <s v="2020"/>
    <n v="43394.559999999998"/>
    <n v="17923.84"/>
    <s v="Oct-20"/>
    <n v="1"/>
    <n v="8"/>
    <d v="2020-10-07T00:00:00"/>
    <x v="29"/>
    <x v="5"/>
  </r>
  <r>
    <x v="3"/>
    <x v="2"/>
    <x v="1"/>
    <s v="2020"/>
    <n v="20037.02"/>
    <n v="10545.78"/>
    <s v="Oct-20"/>
    <n v="1"/>
    <n v="7"/>
    <d v="2020-10-07T00:00:00"/>
    <x v="29"/>
    <x v="2"/>
  </r>
  <r>
    <x v="3"/>
    <x v="0"/>
    <x v="0"/>
    <s v="2020"/>
    <n v="15436.8"/>
    <n v="3087.35"/>
    <s v="Oct-20"/>
    <n v="1"/>
    <n v="8"/>
    <d v="2020-10-08T00:00:00"/>
    <x v="29"/>
    <x v="0"/>
  </r>
  <r>
    <x v="1"/>
    <x v="3"/>
    <x v="1"/>
    <s v="2020"/>
    <n v="2440.94"/>
    <n v="1034.74"/>
    <s v="Oct-20"/>
    <n v="1"/>
    <n v="3"/>
    <d v="2020-10-08T00:00:00"/>
    <x v="29"/>
    <x v="3"/>
  </r>
  <r>
    <x v="1"/>
    <x v="5"/>
    <x v="0"/>
    <s v="2020"/>
    <n v="4476.2700000000004"/>
    <n v="947.92"/>
    <s v="Oct-20"/>
    <n v="1"/>
    <n v="8"/>
    <d v="2020-10-08T00:00:00"/>
    <x v="29"/>
    <x v="5"/>
  </r>
  <r>
    <x v="1"/>
    <x v="4"/>
    <x v="1"/>
    <s v="2020"/>
    <n v="38703.760000000002"/>
    <n v="4206.92"/>
    <s v="Oct-20"/>
    <n v="1"/>
    <n v="1"/>
    <d v="2020-10-08T00:00:00"/>
    <x v="29"/>
    <x v="4"/>
  </r>
  <r>
    <x v="3"/>
    <x v="1"/>
    <x v="1"/>
    <s v="2020"/>
    <n v="3200.59"/>
    <n v="979.01"/>
    <s v="Oct-20"/>
    <n v="1"/>
    <n v="6"/>
    <d v="2020-10-08T00:00:00"/>
    <x v="29"/>
    <x v="1"/>
  </r>
  <r>
    <x v="1"/>
    <x v="2"/>
    <x v="1"/>
    <s v="2020"/>
    <n v="1489.41"/>
    <n v="203.79"/>
    <s v="Oct-20"/>
    <n v="1"/>
    <n v="4"/>
    <d v="2020-10-08T00:00:00"/>
    <x v="29"/>
    <x v="2"/>
  </r>
  <r>
    <x v="3"/>
    <x v="5"/>
    <x v="1"/>
    <s v="2020"/>
    <n v="14741.34"/>
    <n v="7293.1"/>
    <s v="Oct-20"/>
    <n v="1"/>
    <n v="3"/>
    <d v="2020-10-08T00:00:00"/>
    <x v="29"/>
    <x v="5"/>
  </r>
  <r>
    <x v="0"/>
    <x v="2"/>
    <x v="1"/>
    <s v="2020"/>
    <n v="5023.66"/>
    <n v="2839.46"/>
    <s v="Oct-20"/>
    <n v="1"/>
    <n v="5"/>
    <d v="2020-10-08T00:00:00"/>
    <x v="29"/>
    <x v="2"/>
  </r>
  <r>
    <x v="3"/>
    <x v="5"/>
    <x v="0"/>
    <s v="2020"/>
    <n v="5681.6"/>
    <n v="-213.08"/>
    <s v="Oct-20"/>
    <n v="1"/>
    <n v="8"/>
    <d v="2020-10-08T00:00:00"/>
    <x v="29"/>
    <x v="5"/>
  </r>
  <r>
    <x v="0"/>
    <x v="0"/>
    <x v="0"/>
    <s v="2020"/>
    <n v="7260.12"/>
    <n v="1659.48"/>
    <s v="Oct-20"/>
    <n v="1"/>
    <n v="10"/>
    <d v="2020-10-08T00:00:00"/>
    <x v="29"/>
    <x v="0"/>
  </r>
  <r>
    <x v="1"/>
    <x v="2"/>
    <x v="1"/>
    <s v="2020"/>
    <n v="6139.34"/>
    <n v="2535.8000000000002"/>
    <s v="Oct-20"/>
    <n v="1"/>
    <n v="5"/>
    <d v="2020-10-09T00:00:00"/>
    <x v="29"/>
    <x v="2"/>
  </r>
  <r>
    <x v="1"/>
    <x v="2"/>
    <x v="1"/>
    <s v="2020"/>
    <n v="1830.71"/>
    <n v="198.99"/>
    <s v="Oct-20"/>
    <n v="1"/>
    <n v="1"/>
    <d v="2020-10-09T00:00:00"/>
    <x v="29"/>
    <x v="2"/>
  </r>
  <r>
    <x v="1"/>
    <x v="2"/>
    <x v="0"/>
    <s v="2020"/>
    <n v="18845.759999999998"/>
    <n v="314.08"/>
    <s v="Oct-20"/>
    <n v="1"/>
    <n v="10"/>
    <d v="2020-10-09T00:00:00"/>
    <x v="29"/>
    <x v="2"/>
  </r>
  <r>
    <x v="3"/>
    <x v="2"/>
    <x v="0"/>
    <s v="2020"/>
    <n v="7088.6"/>
    <n v="2619.6999999999998"/>
    <s v="Oct-20"/>
    <n v="1"/>
    <n v="10"/>
    <d v="2020-10-09T00:00:00"/>
    <x v="29"/>
    <x v="2"/>
  </r>
  <r>
    <x v="3"/>
    <x v="0"/>
    <x v="0"/>
    <s v="2020"/>
    <n v="4020"/>
    <n v="-938"/>
    <s v="Oct-20"/>
    <n v="1"/>
    <n v="9"/>
    <d v="2020-10-09T00:00:00"/>
    <x v="29"/>
    <x v="0"/>
  </r>
  <r>
    <x v="0"/>
    <x v="1"/>
    <x v="1"/>
    <s v="2020"/>
    <n v="14309.19"/>
    <n v="2066.89"/>
    <s v="Oct-20"/>
    <n v="1"/>
    <n v="2"/>
    <d v="2020-10-09T00:00:00"/>
    <x v="29"/>
    <x v="1"/>
  </r>
  <r>
    <x v="0"/>
    <x v="3"/>
    <x v="1"/>
    <s v="2020"/>
    <n v="1121.58"/>
    <n v="299.10000000000002"/>
    <s v="Oct-20"/>
    <n v="1"/>
    <n v="7"/>
    <d v="2020-10-09T00:00:00"/>
    <x v="29"/>
    <x v="3"/>
  </r>
  <r>
    <x v="1"/>
    <x v="2"/>
    <x v="1"/>
    <s v="2020"/>
    <n v="6378.4"/>
    <n v="525.28"/>
    <s v="Oct-20"/>
    <n v="1"/>
    <n v="6"/>
    <d v="2020-10-09T00:00:00"/>
    <x v="29"/>
    <x v="2"/>
  </r>
  <r>
    <x v="1"/>
    <x v="2"/>
    <x v="1"/>
    <s v="2020"/>
    <n v="5970.37"/>
    <n v="3079.45"/>
    <s v="Oct-20"/>
    <n v="1"/>
    <n v="1"/>
    <d v="2020-10-10T00:00:00"/>
    <x v="29"/>
    <x v="2"/>
  </r>
  <r>
    <x v="3"/>
    <x v="0"/>
    <x v="1"/>
    <s v="2020"/>
    <n v="17704.080000000002"/>
    <n v="1573.68"/>
    <s v="Oct-20"/>
    <n v="1"/>
    <n v="6"/>
    <d v="2020-10-10T00:00:00"/>
    <x v="29"/>
    <x v="0"/>
  </r>
  <r>
    <x v="2"/>
    <x v="3"/>
    <x v="1"/>
    <s v="2020"/>
    <n v="28995.46"/>
    <n v="7248.9"/>
    <s v="Oct-20"/>
    <n v="1"/>
    <n v="1"/>
    <d v="2020-10-10T00:00:00"/>
    <x v="29"/>
    <x v="3"/>
  </r>
  <r>
    <x v="0"/>
    <x v="4"/>
    <x v="0"/>
    <s v="2020"/>
    <n v="1682.77"/>
    <n v="402.4"/>
    <s v="Oct-20"/>
    <n v="1"/>
    <n v="8"/>
    <d v="2020-10-10T00:00:00"/>
    <x v="29"/>
    <x v="4"/>
  </r>
  <r>
    <x v="3"/>
    <x v="2"/>
    <x v="0"/>
    <s v="2020"/>
    <n v="2894.4"/>
    <n v="-820.1"/>
    <s v="Oct-20"/>
    <n v="1"/>
    <n v="10"/>
    <d v="2020-10-10T00:00:00"/>
    <x v="29"/>
    <x v="2"/>
  </r>
  <r>
    <x v="1"/>
    <x v="2"/>
    <x v="1"/>
    <s v="2020"/>
    <n v="4838.74"/>
    <n v="1314.89"/>
    <s v="Oct-20"/>
    <n v="1"/>
    <n v="5"/>
    <d v="2020-10-10T00:00:00"/>
    <x v="29"/>
    <x v="2"/>
  </r>
  <r>
    <x v="0"/>
    <x v="0"/>
    <x v="1"/>
    <s v="2020"/>
    <n v="353.09"/>
    <n v="54.01"/>
    <s v="Oct-20"/>
    <n v="1"/>
    <n v="6"/>
    <d v="2020-10-10T00:00:00"/>
    <x v="29"/>
    <x v="0"/>
  </r>
  <r>
    <x v="1"/>
    <x v="0"/>
    <x v="0"/>
    <s v="2020"/>
    <n v="7217.91"/>
    <n v="2659.23"/>
    <s v="Oct-20"/>
    <n v="1"/>
    <n v="10"/>
    <d v="2020-10-10T00:00:00"/>
    <x v="29"/>
    <x v="0"/>
  </r>
  <r>
    <x v="3"/>
    <x v="1"/>
    <x v="1"/>
    <s v="2020"/>
    <n v="2622.38"/>
    <n v="607.29999999999995"/>
    <s v="Oct-20"/>
    <n v="1"/>
    <n v="5"/>
    <d v="2020-10-10T00:00:00"/>
    <x v="29"/>
    <x v="1"/>
  </r>
  <r>
    <x v="3"/>
    <x v="1"/>
    <x v="1"/>
    <s v="2020"/>
    <n v="1793.72"/>
    <n v="721.38"/>
    <s v="Oct-20"/>
    <n v="1"/>
    <n v="7"/>
    <d v="2020-10-10T00:00:00"/>
    <x v="29"/>
    <x v="1"/>
  </r>
  <r>
    <x v="3"/>
    <x v="2"/>
    <x v="0"/>
    <s v="2020"/>
    <n v="1603.98"/>
    <n v="709.1"/>
    <s v="Oct-20"/>
    <n v="1"/>
    <n v="9"/>
    <d v="2020-10-10T00:00:00"/>
    <x v="29"/>
    <x v="2"/>
  </r>
  <r>
    <x v="1"/>
    <x v="0"/>
    <x v="0"/>
    <s v="2020"/>
    <n v="14869.65"/>
    <n v="4373.42"/>
    <s v="Oct-20"/>
    <n v="1"/>
    <n v="8"/>
    <d v="2020-10-10T00:00:00"/>
    <x v="29"/>
    <x v="0"/>
  </r>
  <r>
    <x v="3"/>
    <x v="4"/>
    <x v="1"/>
    <s v="2020"/>
    <n v="21056.76"/>
    <n v="5381.16"/>
    <s v="Oct-20"/>
    <n v="1"/>
    <n v="4"/>
    <d v="2020-10-10T00:00:00"/>
    <x v="29"/>
    <x v="4"/>
  </r>
  <r>
    <x v="3"/>
    <x v="2"/>
    <x v="1"/>
    <s v="2020"/>
    <n v="3155.97"/>
    <n v="1406.47"/>
    <s v="Oct-20"/>
    <n v="1"/>
    <n v="1"/>
    <d v="2020-10-10T00:00:00"/>
    <x v="29"/>
    <x v="2"/>
  </r>
  <r>
    <x v="3"/>
    <x v="2"/>
    <x v="1"/>
    <s v="2020"/>
    <n v="11891.16"/>
    <n v="5316.06"/>
    <s v="Oct-20"/>
    <n v="1"/>
    <n v="2"/>
    <d v="2020-10-11T00:00:00"/>
    <x v="29"/>
    <x v="2"/>
  </r>
  <r>
    <x v="1"/>
    <x v="0"/>
    <x v="1"/>
    <s v="2020"/>
    <n v="6594.14"/>
    <n v="3192.98"/>
    <s v="Oct-20"/>
    <n v="1"/>
    <n v="1"/>
    <d v="2020-10-11T00:00:00"/>
    <x v="29"/>
    <x v="0"/>
  </r>
  <r>
    <x v="0"/>
    <x v="2"/>
    <x v="0"/>
    <s v="2020"/>
    <n v="16918.169999999998"/>
    <n v="6233.01"/>
    <s v="Oct-20"/>
    <n v="1"/>
    <n v="10"/>
    <d v="2020-10-11T00:00:00"/>
    <x v="29"/>
    <x v="2"/>
  </r>
  <r>
    <x v="0"/>
    <x v="2"/>
    <x v="0"/>
    <s v="2020"/>
    <n v="4544.6099999999997"/>
    <n v="801.99"/>
    <s v="Oct-20"/>
    <n v="1"/>
    <n v="10"/>
    <d v="2020-10-11T00:00:00"/>
    <x v="29"/>
    <x v="2"/>
  </r>
  <r>
    <x v="0"/>
    <x v="3"/>
    <x v="0"/>
    <s v="2020"/>
    <n v="6492.3"/>
    <n v="2460.2199999999998"/>
    <s v="Oct-20"/>
    <n v="1"/>
    <n v="9"/>
    <d v="2020-10-11T00:00:00"/>
    <x v="29"/>
    <x v="3"/>
  </r>
  <r>
    <x v="3"/>
    <x v="4"/>
    <x v="1"/>
    <s v="2020"/>
    <n v="7179.72"/>
    <n v="3325.36"/>
    <s v="Oct-20"/>
    <n v="1"/>
    <n v="3"/>
    <d v="2020-10-11T00:00:00"/>
    <x v="29"/>
    <x v="4"/>
  </r>
  <r>
    <x v="3"/>
    <x v="4"/>
    <x v="0"/>
    <s v="2020"/>
    <n v="9973.6200000000008"/>
    <n v="4654.3599999999997"/>
    <s v="Oct-20"/>
    <n v="1"/>
    <n v="9"/>
    <d v="2020-10-11T00:00:00"/>
    <x v="29"/>
    <x v="4"/>
  </r>
  <r>
    <x v="3"/>
    <x v="2"/>
    <x v="1"/>
    <s v="2020"/>
    <n v="28515.200000000001"/>
    <n v="16508.8"/>
    <s v="Oct-20"/>
    <n v="1"/>
    <n v="1"/>
    <d v="2020-10-12T00:00:00"/>
    <x v="29"/>
    <x v="2"/>
  </r>
  <r>
    <x v="1"/>
    <x v="0"/>
    <x v="0"/>
    <s v="2020"/>
    <n v="777.87"/>
    <n v="121"/>
    <s v="Oct-20"/>
    <n v="1"/>
    <n v="10"/>
    <d v="2020-10-12T00:00:00"/>
    <x v="29"/>
    <x v="0"/>
  </r>
  <r>
    <x v="2"/>
    <x v="0"/>
    <x v="1"/>
    <s v="2020"/>
    <n v="5187.47"/>
    <n v="2675.62"/>
    <s v="Oct-20"/>
    <n v="1"/>
    <n v="4"/>
    <d v="2020-10-12T00:00:00"/>
    <x v="29"/>
    <x v="0"/>
  </r>
  <r>
    <x v="0"/>
    <x v="1"/>
    <x v="0"/>
    <s v="2020"/>
    <n v="18636.72"/>
    <n v="4119.68"/>
    <s v="Oct-20"/>
    <n v="1"/>
    <n v="8"/>
    <d v="2020-10-13T00:00:00"/>
    <x v="29"/>
    <x v="1"/>
  </r>
  <r>
    <x v="0"/>
    <x v="4"/>
    <x v="1"/>
    <s v="2020"/>
    <n v="353.09"/>
    <n v="-0.01"/>
    <s v="Oct-20"/>
    <n v="1"/>
    <n v="6"/>
    <d v="2020-10-13T00:00:00"/>
    <x v="29"/>
    <x v="4"/>
  </r>
  <r>
    <x v="0"/>
    <x v="0"/>
    <x v="1"/>
    <s v="2020"/>
    <n v="9563.58"/>
    <n v="3931.7"/>
    <s v="Oct-20"/>
    <n v="1"/>
    <n v="5"/>
    <d v="2020-10-13T00:00:00"/>
    <x v="29"/>
    <x v="0"/>
  </r>
  <r>
    <x v="3"/>
    <x v="0"/>
    <x v="0"/>
    <s v="2020"/>
    <n v="5095.3500000000004"/>
    <n v="962.45"/>
    <s v="Oct-20"/>
    <n v="1"/>
    <n v="10"/>
    <d v="2020-10-13T00:00:00"/>
    <x v="29"/>
    <x v="0"/>
  </r>
  <r>
    <x v="1"/>
    <x v="2"/>
    <x v="1"/>
    <s v="2020"/>
    <n v="11266.05"/>
    <n v="6166.68"/>
    <s v="Oct-20"/>
    <n v="1"/>
    <n v="2"/>
    <d v="2020-10-13T00:00:00"/>
    <x v="29"/>
    <x v="2"/>
  </r>
  <r>
    <x v="3"/>
    <x v="5"/>
    <x v="1"/>
    <s v="2020"/>
    <n v="10336.76"/>
    <n v="1414.5"/>
    <s v="Oct-20"/>
    <n v="1"/>
    <n v="3"/>
    <d v="2020-10-13T00:00:00"/>
    <x v="29"/>
    <x v="5"/>
  </r>
  <r>
    <x v="3"/>
    <x v="0"/>
    <x v="1"/>
    <s v="2020"/>
    <n v="2883.35"/>
    <n v="394.58"/>
    <s v="Oct-20"/>
    <n v="1"/>
    <n v="5"/>
    <d v="2020-10-13T00:00:00"/>
    <x v="29"/>
    <x v="0"/>
  </r>
  <r>
    <x v="3"/>
    <x v="4"/>
    <x v="1"/>
    <s v="2020"/>
    <n v="3441.12"/>
    <n v="-630.88"/>
    <s v="Oct-20"/>
    <n v="1"/>
    <n v="7"/>
    <d v="2020-10-13T00:00:00"/>
    <x v="29"/>
    <x v="4"/>
  </r>
  <r>
    <x v="3"/>
    <x v="0"/>
    <x v="1"/>
    <s v="2020"/>
    <n v="996.96"/>
    <n v="74.760000000000005"/>
    <s v="Oct-20"/>
    <n v="1"/>
    <n v="5"/>
    <d v="2020-10-13T00:00:00"/>
    <x v="29"/>
    <x v="0"/>
  </r>
  <r>
    <x v="3"/>
    <x v="4"/>
    <x v="0"/>
    <s v="2020"/>
    <n v="21191.83"/>
    <n v="7371.07"/>
    <s v="Oct-20"/>
    <n v="1"/>
    <n v="9"/>
    <d v="2020-10-13T00:00:00"/>
    <x v="29"/>
    <x v="4"/>
  </r>
  <r>
    <x v="3"/>
    <x v="1"/>
    <x v="1"/>
    <s v="2020"/>
    <n v="12451.28"/>
    <n v="1353.4"/>
    <s v="Oct-20"/>
    <n v="1"/>
    <n v="2"/>
    <d v="2020-10-13T00:00:00"/>
    <x v="29"/>
    <x v="1"/>
  </r>
  <r>
    <x v="3"/>
    <x v="3"/>
    <x v="0"/>
    <s v="2020"/>
    <n v="2186.88"/>
    <n v="849.03"/>
    <s v="Oct-20"/>
    <n v="1"/>
    <n v="8"/>
    <d v="2020-10-14T00:00:00"/>
    <x v="29"/>
    <x v="3"/>
  </r>
  <r>
    <x v="0"/>
    <x v="3"/>
    <x v="1"/>
    <s v="2020"/>
    <n v="5258.16"/>
    <n v="1285.3599999999999"/>
    <s v="Oct-20"/>
    <n v="1"/>
    <n v="4"/>
    <d v="2020-10-14T00:00:00"/>
    <x v="29"/>
    <x v="3"/>
  </r>
  <r>
    <x v="2"/>
    <x v="3"/>
    <x v="1"/>
    <s v="2020"/>
    <n v="1750.58"/>
    <n v="685.01"/>
    <s v="Oct-20"/>
    <n v="1"/>
    <n v="2"/>
    <d v="2020-10-14T00:00:00"/>
    <x v="29"/>
    <x v="3"/>
  </r>
  <r>
    <x v="3"/>
    <x v="2"/>
    <x v="0"/>
    <s v="2020"/>
    <n v="9583.68"/>
    <n v="-239.6"/>
    <s v="Oct-20"/>
    <n v="1"/>
    <n v="10"/>
    <d v="2020-10-14T00:00:00"/>
    <x v="29"/>
    <x v="2"/>
  </r>
  <r>
    <x v="3"/>
    <x v="0"/>
    <x v="1"/>
    <s v="2020"/>
    <n v="29340.639999999999"/>
    <n v="12756.8"/>
    <s v="Oct-20"/>
    <n v="1"/>
    <n v="1"/>
    <d v="2020-10-14T00:00:00"/>
    <x v="29"/>
    <x v="0"/>
  </r>
  <r>
    <x v="3"/>
    <x v="2"/>
    <x v="0"/>
    <s v="2020"/>
    <n v="924.6"/>
    <n v="-200.34"/>
    <s v="Oct-20"/>
    <n v="1"/>
    <n v="8"/>
    <d v="2020-10-14T00:00:00"/>
    <x v="29"/>
    <x v="2"/>
  </r>
  <r>
    <x v="0"/>
    <x v="3"/>
    <x v="0"/>
    <s v="2020"/>
    <n v="7536.16"/>
    <n v="1586.56"/>
    <s v="Oct-20"/>
    <n v="1"/>
    <n v="9"/>
    <d v="2020-10-15T00:00:00"/>
    <x v="29"/>
    <x v="3"/>
  </r>
  <r>
    <x v="0"/>
    <x v="2"/>
    <x v="1"/>
    <s v="2020"/>
    <n v="2607.37"/>
    <n v="651.85"/>
    <s v="Oct-20"/>
    <n v="1"/>
    <n v="3"/>
    <d v="2020-10-15T00:00:00"/>
    <x v="29"/>
    <x v="2"/>
  </r>
  <r>
    <x v="1"/>
    <x v="0"/>
    <x v="1"/>
    <s v="2020"/>
    <n v="774.52"/>
    <n v="236.91"/>
    <s v="Oct-20"/>
    <n v="1"/>
    <n v="4"/>
    <d v="2020-10-15T00:00:00"/>
    <x v="29"/>
    <x v="0"/>
  </r>
  <r>
    <x v="1"/>
    <x v="3"/>
    <x v="1"/>
    <s v="2020"/>
    <n v="6801.84"/>
    <n v="1813.83"/>
    <s v="Oct-20"/>
    <n v="1"/>
    <n v="4"/>
    <d v="2020-10-15T00:00:00"/>
    <x v="29"/>
    <x v="3"/>
  </r>
  <r>
    <x v="1"/>
    <x v="0"/>
    <x v="1"/>
    <s v="2020"/>
    <n v="687.42"/>
    <n v="224.31"/>
    <s v="Oct-20"/>
    <n v="1"/>
    <n v="4"/>
    <d v="2020-10-15T00:00:00"/>
    <x v="29"/>
    <x v="0"/>
  </r>
  <r>
    <x v="0"/>
    <x v="0"/>
    <x v="1"/>
    <s v="2020"/>
    <n v="6013.92"/>
    <n v="1061.28"/>
    <s v="Oct-20"/>
    <n v="1"/>
    <n v="4"/>
    <d v="2020-10-15T00:00:00"/>
    <x v="29"/>
    <x v="0"/>
  </r>
  <r>
    <x v="1"/>
    <x v="0"/>
    <x v="1"/>
    <s v="2020"/>
    <n v="1029.3900000000001"/>
    <n v="190.21"/>
    <s v="Oct-20"/>
    <n v="1"/>
    <n v="3"/>
    <d v="2020-10-15T00:00:00"/>
    <x v="29"/>
    <x v="0"/>
  </r>
  <r>
    <x v="0"/>
    <x v="2"/>
    <x v="0"/>
    <s v="2020"/>
    <n v="3143.64"/>
    <n v="702.69"/>
    <s v="Oct-20"/>
    <n v="1"/>
    <n v="10"/>
    <d v="2020-10-15T00:00:00"/>
    <x v="29"/>
    <x v="2"/>
  </r>
  <r>
    <x v="0"/>
    <x v="0"/>
    <x v="1"/>
    <s v="2020"/>
    <n v="21080.880000000001"/>
    <n v="3666.24"/>
    <s v="Oct-20"/>
    <n v="1"/>
    <n v="7"/>
    <d v="2020-10-15T00:00:00"/>
    <x v="29"/>
    <x v="0"/>
  </r>
  <r>
    <x v="1"/>
    <x v="2"/>
    <x v="1"/>
    <s v="2020"/>
    <n v="22341.15"/>
    <n v="7290.27"/>
    <s v="Oct-20"/>
    <n v="1"/>
    <n v="2"/>
    <d v="2020-10-15T00:00:00"/>
    <x v="29"/>
    <x v="2"/>
  </r>
  <r>
    <x v="2"/>
    <x v="3"/>
    <x v="1"/>
    <s v="2020"/>
    <n v="4845.4399999999996"/>
    <n v="1029.6600000000001"/>
    <s v="Oct-20"/>
    <n v="1"/>
    <n v="7"/>
    <d v="2020-10-15T00:00:00"/>
    <x v="29"/>
    <x v="3"/>
  </r>
  <r>
    <x v="1"/>
    <x v="3"/>
    <x v="1"/>
    <s v="2020"/>
    <n v="159.46"/>
    <n v="2.2799999999999998"/>
    <s v="Oct-20"/>
    <n v="1"/>
    <n v="2"/>
    <d v="2020-10-15T00:00:00"/>
    <x v="29"/>
    <x v="3"/>
  </r>
  <r>
    <x v="2"/>
    <x v="4"/>
    <x v="1"/>
    <s v="2020"/>
    <n v="14308.52"/>
    <n v="1656.76"/>
    <s v="Oct-20"/>
    <n v="1"/>
    <n v="1"/>
    <d v="2020-10-15T00:00:00"/>
    <x v="29"/>
    <x v="4"/>
  </r>
  <r>
    <x v="1"/>
    <x v="1"/>
    <x v="0"/>
    <s v="2020"/>
    <n v="3111.48"/>
    <n v="933.42"/>
    <s v="Oct-20"/>
    <n v="1"/>
    <n v="9"/>
    <d v="2020-10-16T00:00:00"/>
    <x v="29"/>
    <x v="1"/>
  </r>
  <r>
    <x v="1"/>
    <x v="0"/>
    <x v="1"/>
    <s v="2020"/>
    <n v="2660.57"/>
    <n v="280.06"/>
    <s v="Oct-20"/>
    <n v="1"/>
    <n v="3"/>
    <d v="2020-10-16T00:00:00"/>
    <x v="29"/>
    <x v="0"/>
  </r>
  <r>
    <x v="3"/>
    <x v="0"/>
    <x v="1"/>
    <s v="2020"/>
    <n v="7248.86"/>
    <n v="3072.87"/>
    <s v="Oct-20"/>
    <n v="1"/>
    <n v="1"/>
    <d v="2020-10-16T00:00:00"/>
    <x v="29"/>
    <x v="0"/>
  </r>
  <r>
    <x v="0"/>
    <x v="5"/>
    <x v="1"/>
    <s v="2020"/>
    <n v="44758.68"/>
    <n v="7067.16"/>
    <s v="Oct-20"/>
    <n v="1"/>
    <n v="5"/>
    <d v="2020-10-16T00:00:00"/>
    <x v="29"/>
    <x v="5"/>
  </r>
  <r>
    <x v="0"/>
    <x v="2"/>
    <x v="0"/>
    <s v="2020"/>
    <n v="3971.76"/>
    <n v="585.32000000000005"/>
    <s v="Oct-20"/>
    <n v="1"/>
    <n v="8"/>
    <d v="2020-10-16T00:00:00"/>
    <x v="29"/>
    <x v="2"/>
  </r>
  <r>
    <x v="3"/>
    <x v="3"/>
    <x v="1"/>
    <s v="2020"/>
    <n v="4666.1499999999996"/>
    <n v="355.03"/>
    <s v="Oct-20"/>
    <n v="1"/>
    <n v="5"/>
    <d v="2020-10-16T00:00:00"/>
    <x v="29"/>
    <x v="3"/>
  </r>
  <r>
    <x v="0"/>
    <x v="1"/>
    <x v="1"/>
    <s v="2020"/>
    <n v="8018.56"/>
    <n v="754.68"/>
    <s v="Oct-20"/>
    <n v="1"/>
    <n v="7"/>
    <d v="2020-10-16T00:00:00"/>
    <x v="29"/>
    <x v="1"/>
  </r>
  <r>
    <x v="0"/>
    <x v="0"/>
    <x v="1"/>
    <s v="2020"/>
    <n v="7026.96"/>
    <n v="3819"/>
    <s v="Oct-20"/>
    <n v="1"/>
    <n v="3"/>
    <d v="2020-10-17T00:00:00"/>
    <x v="29"/>
    <x v="0"/>
  </r>
  <r>
    <x v="0"/>
    <x v="3"/>
    <x v="1"/>
    <s v="2020"/>
    <n v="2122.56"/>
    <n v="477.57"/>
    <s v="Oct-20"/>
    <n v="1"/>
    <n v="7"/>
    <d v="2020-10-17T00:00:00"/>
    <x v="29"/>
    <x v="3"/>
  </r>
  <r>
    <x v="3"/>
    <x v="1"/>
    <x v="0"/>
    <s v="2020"/>
    <n v="3967.74"/>
    <n v="661.29"/>
    <s v="Oct-20"/>
    <n v="1"/>
    <n v="9"/>
    <d v="2020-10-17T00:00:00"/>
    <x v="29"/>
    <x v="1"/>
  </r>
  <r>
    <x v="1"/>
    <x v="5"/>
    <x v="1"/>
    <s v="2020"/>
    <n v="27802.32"/>
    <n v="7901.68"/>
    <s v="Oct-20"/>
    <n v="1"/>
    <n v="7"/>
    <d v="2020-10-17T00:00:00"/>
    <x v="29"/>
    <x v="5"/>
  </r>
  <r>
    <x v="3"/>
    <x v="0"/>
    <x v="1"/>
    <s v="2020"/>
    <n v="3468.92"/>
    <n v="1204.97"/>
    <s v="Oct-20"/>
    <n v="1"/>
    <n v="7"/>
    <d v="2020-10-18T00:00:00"/>
    <x v="29"/>
    <x v="0"/>
  </r>
  <r>
    <x v="3"/>
    <x v="3"/>
    <x v="0"/>
    <s v="2020"/>
    <n v="10401.75"/>
    <n v="1155.75"/>
    <s v="Oct-20"/>
    <n v="1"/>
    <n v="10"/>
    <d v="2020-10-18T00:00:00"/>
    <x v="29"/>
    <x v="3"/>
  </r>
  <r>
    <x v="3"/>
    <x v="2"/>
    <x v="1"/>
    <s v="2020"/>
    <n v="836.16"/>
    <n v="386.72"/>
    <s v="Oct-20"/>
    <n v="1"/>
    <n v="7"/>
    <d v="2020-10-18T00:00:00"/>
    <x v="29"/>
    <x v="2"/>
  </r>
  <r>
    <x v="3"/>
    <x v="3"/>
    <x v="1"/>
    <s v="2020"/>
    <n v="13955.3"/>
    <n v="7584.42"/>
    <s v="Oct-20"/>
    <n v="1"/>
    <n v="1"/>
    <d v="2020-10-18T00:00:00"/>
    <x v="29"/>
    <x v="3"/>
  </r>
  <r>
    <x v="0"/>
    <x v="4"/>
    <x v="1"/>
    <s v="2020"/>
    <n v="1881.36"/>
    <n v="606.22"/>
    <s v="Oct-20"/>
    <n v="1"/>
    <n v="5"/>
    <d v="2020-10-18T00:00:00"/>
    <x v="29"/>
    <x v="4"/>
  </r>
  <r>
    <x v="3"/>
    <x v="2"/>
    <x v="1"/>
    <s v="2020"/>
    <n v="5449.78"/>
    <n v="1012.13"/>
    <s v="Oct-20"/>
    <n v="1"/>
    <n v="6"/>
    <d v="2020-10-18T00:00:00"/>
    <x v="29"/>
    <x v="2"/>
  </r>
  <r>
    <x v="3"/>
    <x v="0"/>
    <x v="0"/>
    <s v="2020"/>
    <n v="3690.36"/>
    <n v="820.08"/>
    <s v="Oct-20"/>
    <n v="1"/>
    <n v="9"/>
    <d v="2020-10-18T00:00:00"/>
    <x v="29"/>
    <x v="0"/>
  </r>
  <r>
    <x v="3"/>
    <x v="3"/>
    <x v="1"/>
    <s v="2020"/>
    <n v="1821.06"/>
    <n v="708.18"/>
    <s v="Oct-20"/>
    <n v="1"/>
    <n v="3"/>
    <d v="2020-10-18T00:00:00"/>
    <x v="29"/>
    <x v="3"/>
  </r>
  <r>
    <x v="0"/>
    <x v="5"/>
    <x v="1"/>
    <s v="2020"/>
    <n v="9926.3799999999992"/>
    <n v="1634.92"/>
    <s v="Oct-20"/>
    <n v="1"/>
    <n v="2"/>
    <d v="2020-10-18T00:00:00"/>
    <x v="29"/>
    <x v="5"/>
  </r>
  <r>
    <x v="3"/>
    <x v="1"/>
    <x v="1"/>
    <s v="2020"/>
    <n v="8604.94"/>
    <n v="1309.46"/>
    <s v="Oct-20"/>
    <n v="1"/>
    <n v="4"/>
    <d v="2020-10-18T00:00:00"/>
    <x v="29"/>
    <x v="1"/>
  </r>
  <r>
    <x v="1"/>
    <x v="2"/>
    <x v="1"/>
    <s v="2020"/>
    <n v="820.08"/>
    <n v="205.02"/>
    <s v="Oct-20"/>
    <n v="1"/>
    <n v="1"/>
    <d v="2020-10-19T00:00:00"/>
    <x v="29"/>
    <x v="2"/>
  </r>
  <r>
    <x v="3"/>
    <x v="2"/>
    <x v="1"/>
    <s v="2020"/>
    <n v="5123.82"/>
    <n v="1294.42"/>
    <s v="Oct-20"/>
    <n v="1"/>
    <n v="1"/>
    <d v="2020-10-19T00:00:00"/>
    <x v="29"/>
    <x v="2"/>
  </r>
  <r>
    <x v="3"/>
    <x v="0"/>
    <x v="0"/>
    <s v="2020"/>
    <n v="7643.36"/>
    <n v="1661.6"/>
    <s v="Oct-20"/>
    <n v="1"/>
    <n v="10"/>
    <d v="2020-10-19T00:00:00"/>
    <x v="29"/>
    <x v="0"/>
  </r>
  <r>
    <x v="2"/>
    <x v="0"/>
    <x v="1"/>
    <s v="2020"/>
    <n v="9889.2000000000007"/>
    <n v="-1813"/>
    <s v="Oct-20"/>
    <n v="1"/>
    <n v="1"/>
    <d v="2020-10-19T00:00:00"/>
    <x v="29"/>
    <x v="0"/>
  </r>
  <r>
    <x v="0"/>
    <x v="1"/>
    <x v="0"/>
    <s v="2020"/>
    <n v="3530.9"/>
    <n v="1827.74"/>
    <s v="Oct-20"/>
    <n v="1"/>
    <n v="8"/>
    <d v="2020-10-19T00:00:00"/>
    <x v="29"/>
    <x v="1"/>
  </r>
  <r>
    <x v="0"/>
    <x v="4"/>
    <x v="1"/>
    <s v="2020"/>
    <n v="2333.61"/>
    <n v="233.36"/>
    <s v="Oct-20"/>
    <n v="1"/>
    <n v="1"/>
    <d v="2020-10-19T00:00:00"/>
    <x v="29"/>
    <x v="4"/>
  </r>
  <r>
    <x v="2"/>
    <x v="2"/>
    <x v="1"/>
    <s v="2020"/>
    <n v="9701.6"/>
    <n v="1697.8"/>
    <s v="Oct-20"/>
    <n v="1"/>
    <n v="7"/>
    <d v="2020-10-20T00:00:00"/>
    <x v="29"/>
    <x v="2"/>
  </r>
  <r>
    <x v="0"/>
    <x v="2"/>
    <x v="0"/>
    <s v="2020"/>
    <n v="12950.43"/>
    <n v="609.41999999999996"/>
    <s v="Oct-20"/>
    <n v="1"/>
    <n v="9"/>
    <d v="2020-10-20T00:00:00"/>
    <x v="29"/>
    <x v="2"/>
  </r>
  <r>
    <x v="2"/>
    <x v="2"/>
    <x v="0"/>
    <s v="2020"/>
    <n v="980.08"/>
    <n v="436.78"/>
    <s v="Oct-20"/>
    <n v="1"/>
    <n v="10"/>
    <d v="2020-10-20T00:00:00"/>
    <x v="29"/>
    <x v="2"/>
  </r>
  <r>
    <x v="3"/>
    <x v="1"/>
    <x v="1"/>
    <s v="2020"/>
    <n v="12687.12"/>
    <n v="1127.76"/>
    <s v="Oct-20"/>
    <n v="1"/>
    <n v="5"/>
    <d v="2020-10-20T00:00:00"/>
    <x v="29"/>
    <x v="1"/>
  </r>
  <r>
    <x v="3"/>
    <x v="4"/>
    <x v="1"/>
    <s v="2020"/>
    <n v="4939.24"/>
    <n v="1299.8"/>
    <s v="Oct-20"/>
    <n v="1"/>
    <n v="4"/>
    <d v="2020-10-20T00:00:00"/>
    <x v="29"/>
    <x v="4"/>
  </r>
  <r>
    <x v="2"/>
    <x v="3"/>
    <x v="0"/>
    <s v="2020"/>
    <n v="16937.599999999999"/>
    <n v="5081.28"/>
    <s v="Oct-20"/>
    <n v="1"/>
    <n v="8"/>
    <d v="2020-10-20T00:00:00"/>
    <x v="29"/>
    <x v="3"/>
  </r>
  <r>
    <x v="0"/>
    <x v="0"/>
    <x v="1"/>
    <s v="2020"/>
    <n v="5137.5600000000004"/>
    <n v="456.66"/>
    <s v="Oct-20"/>
    <n v="1"/>
    <n v="5"/>
    <d v="2020-10-20T00:00:00"/>
    <x v="29"/>
    <x v="0"/>
  </r>
  <r>
    <x v="1"/>
    <x v="3"/>
    <x v="1"/>
    <s v="2020"/>
    <n v="6712.6"/>
    <n v="802.6"/>
    <s v="Oct-20"/>
    <n v="1"/>
    <n v="5"/>
    <d v="2020-10-21T00:00:00"/>
    <x v="29"/>
    <x v="3"/>
  </r>
  <r>
    <x v="0"/>
    <x v="4"/>
    <x v="0"/>
    <s v="2020"/>
    <n v="24847.62"/>
    <n v="-7868.42"/>
    <s v="Oct-20"/>
    <n v="1"/>
    <n v="8"/>
    <d v="2020-10-21T00:00:00"/>
    <x v="29"/>
    <x v="4"/>
  </r>
  <r>
    <x v="3"/>
    <x v="5"/>
    <x v="0"/>
    <s v="2020"/>
    <n v="1082.05"/>
    <n v="387.26"/>
    <s v="Oct-20"/>
    <n v="1"/>
    <n v="10"/>
    <d v="2020-10-21T00:00:00"/>
    <x v="29"/>
    <x v="5"/>
  </r>
  <r>
    <x v="3"/>
    <x v="1"/>
    <x v="1"/>
    <s v="2020"/>
    <n v="19349.599999999999"/>
    <n v="4277.28"/>
    <s v="Oct-20"/>
    <n v="1"/>
    <n v="1"/>
    <d v="2020-10-21T00:00:00"/>
    <x v="29"/>
    <x v="1"/>
  </r>
  <r>
    <x v="3"/>
    <x v="4"/>
    <x v="1"/>
    <s v="2020"/>
    <n v="6193.14"/>
    <n v="2477.2600000000002"/>
    <s v="Oct-20"/>
    <n v="1"/>
    <n v="6"/>
    <d v="2020-10-21T00:00:00"/>
    <x v="29"/>
    <x v="4"/>
  </r>
  <r>
    <x v="3"/>
    <x v="0"/>
    <x v="1"/>
    <s v="2020"/>
    <n v="3636.76"/>
    <n v="276.70999999999998"/>
    <s v="Oct-20"/>
    <n v="1"/>
    <n v="3"/>
    <d v="2020-10-21T00:00:00"/>
    <x v="29"/>
    <x v="0"/>
  </r>
  <r>
    <x v="0"/>
    <x v="5"/>
    <x v="1"/>
    <s v="2020"/>
    <n v="15649.86"/>
    <n v="920.58"/>
    <s v="Oct-20"/>
    <n v="1"/>
    <n v="3"/>
    <d v="2020-10-21T00:00:00"/>
    <x v="29"/>
    <x v="5"/>
  </r>
  <r>
    <x v="0"/>
    <x v="2"/>
    <x v="1"/>
    <s v="2020"/>
    <n v="803"/>
    <n v="236.17"/>
    <s v="Oct-20"/>
    <n v="1"/>
    <n v="2"/>
    <d v="2020-10-21T00:00:00"/>
    <x v="29"/>
    <x v="2"/>
  </r>
  <r>
    <x v="0"/>
    <x v="5"/>
    <x v="1"/>
    <s v="2020"/>
    <n v="1115.55"/>
    <n v="272.69"/>
    <s v="Oct-20"/>
    <n v="1"/>
    <n v="6"/>
    <d v="2020-10-21T00:00:00"/>
    <x v="29"/>
    <x v="5"/>
  </r>
  <r>
    <x v="3"/>
    <x v="2"/>
    <x v="0"/>
    <s v="2020"/>
    <n v="6664.16"/>
    <n v="2805.95"/>
    <s v="Oct-20"/>
    <n v="1"/>
    <n v="8"/>
    <d v="2020-10-21T00:00:00"/>
    <x v="29"/>
    <x v="2"/>
  </r>
  <r>
    <x v="3"/>
    <x v="3"/>
    <x v="0"/>
    <s v="2020"/>
    <n v="11249.3"/>
    <n v="2445.5"/>
    <s v="Oct-20"/>
    <n v="1"/>
    <n v="10"/>
    <d v="2020-10-21T00:00:00"/>
    <x v="29"/>
    <x v="3"/>
  </r>
  <r>
    <x v="3"/>
    <x v="3"/>
    <x v="0"/>
    <s v="2020"/>
    <n v="1018.4"/>
    <n v="289.45"/>
    <s v="Oct-20"/>
    <n v="1"/>
    <n v="10"/>
    <d v="2020-10-21T00:00:00"/>
    <x v="29"/>
    <x v="3"/>
  </r>
  <r>
    <x v="3"/>
    <x v="5"/>
    <x v="1"/>
    <s v="2020"/>
    <n v="6670.52"/>
    <n v="2176.6799999999998"/>
    <s v="Oct-20"/>
    <n v="1"/>
    <n v="5"/>
    <d v="2020-10-22T00:00:00"/>
    <x v="29"/>
    <x v="5"/>
  </r>
  <r>
    <x v="3"/>
    <x v="5"/>
    <x v="1"/>
    <s v="2020"/>
    <n v="8826.85"/>
    <n v="2014.81"/>
    <s v="Oct-20"/>
    <n v="1"/>
    <n v="4"/>
    <d v="2020-10-22T00:00:00"/>
    <x v="29"/>
    <x v="5"/>
  </r>
  <r>
    <x v="3"/>
    <x v="4"/>
    <x v="1"/>
    <s v="2020"/>
    <n v="15199.62"/>
    <n v="3519.9"/>
    <s v="Oct-20"/>
    <n v="1"/>
    <n v="7"/>
    <d v="2020-10-22T00:00:00"/>
    <x v="29"/>
    <x v="4"/>
  </r>
  <r>
    <x v="3"/>
    <x v="2"/>
    <x v="1"/>
    <s v="2020"/>
    <n v="11577.6"/>
    <n v="-1736.64"/>
    <s v="Oct-20"/>
    <n v="1"/>
    <n v="3"/>
    <d v="2020-10-22T00:00:00"/>
    <x v="29"/>
    <x v="2"/>
  </r>
  <r>
    <x v="0"/>
    <x v="0"/>
    <x v="1"/>
    <s v="2020"/>
    <n v="8497.27"/>
    <n v="3220.01"/>
    <s v="Oct-20"/>
    <n v="1"/>
    <n v="4"/>
    <d v="2020-10-22T00:00:00"/>
    <x v="29"/>
    <x v="0"/>
  </r>
  <r>
    <x v="0"/>
    <x v="1"/>
    <x v="1"/>
    <s v="2020"/>
    <n v="1998.94"/>
    <n v="705.5"/>
    <s v="Oct-20"/>
    <n v="1"/>
    <n v="1"/>
    <d v="2020-10-22T00:00:00"/>
    <x v="29"/>
    <x v="1"/>
  </r>
  <r>
    <x v="0"/>
    <x v="3"/>
    <x v="1"/>
    <s v="2020"/>
    <n v="8937.7999999999993"/>
    <n v="4954.6499999999996"/>
    <s v="Oct-20"/>
    <n v="1"/>
    <n v="1"/>
    <d v="2020-10-22T00:00:00"/>
    <x v="29"/>
    <x v="3"/>
  </r>
  <r>
    <x v="0"/>
    <x v="0"/>
    <x v="1"/>
    <s v="2020"/>
    <n v="2961.4"/>
    <n v="1498.1"/>
    <s v="Oct-20"/>
    <n v="1"/>
    <n v="2"/>
    <d v="2020-10-22T00:00:00"/>
    <x v="29"/>
    <x v="0"/>
  </r>
  <r>
    <x v="0"/>
    <x v="5"/>
    <x v="1"/>
    <s v="2020"/>
    <n v="6774.24"/>
    <n v="2871.67"/>
    <s v="Oct-20"/>
    <n v="1"/>
    <n v="1"/>
    <d v="2020-10-23T00:00:00"/>
    <x v="29"/>
    <x v="5"/>
  </r>
  <r>
    <x v="0"/>
    <x v="0"/>
    <x v="1"/>
    <s v="2020"/>
    <n v="20502"/>
    <n v="4582.8"/>
    <s v="Oct-20"/>
    <n v="1"/>
    <n v="1"/>
    <d v="2020-10-23T00:00:00"/>
    <x v="29"/>
    <x v="0"/>
  </r>
  <r>
    <x v="3"/>
    <x v="4"/>
    <x v="0"/>
    <s v="2020"/>
    <n v="6731.09"/>
    <n v="877.97"/>
    <s v="Oct-20"/>
    <n v="1"/>
    <n v="8"/>
    <d v="2020-10-23T00:00:00"/>
    <x v="29"/>
    <x v="4"/>
  </r>
  <r>
    <x v="1"/>
    <x v="3"/>
    <x v="1"/>
    <s v="2020"/>
    <n v="3827.04"/>
    <n v="0"/>
    <s v="Oct-20"/>
    <n v="1"/>
    <n v="4"/>
    <d v="2020-10-23T00:00:00"/>
    <x v="29"/>
    <x v="3"/>
  </r>
  <r>
    <x v="2"/>
    <x v="1"/>
    <x v="1"/>
    <s v="2020"/>
    <n v="5485.96"/>
    <n v="2265.96"/>
    <s v="Oct-20"/>
    <n v="1"/>
    <n v="3"/>
    <d v="2020-10-23T00:00:00"/>
    <x v="29"/>
    <x v="1"/>
  </r>
  <r>
    <x v="0"/>
    <x v="1"/>
    <x v="1"/>
    <s v="2020"/>
    <n v="7127.46"/>
    <n v="831.54"/>
    <s v="Oct-20"/>
    <n v="1"/>
    <n v="7"/>
    <d v="2020-10-23T00:00:00"/>
    <x v="29"/>
    <x v="1"/>
  </r>
  <r>
    <x v="1"/>
    <x v="2"/>
    <x v="1"/>
    <s v="2020"/>
    <n v="11380.62"/>
    <n v="2875.08"/>
    <s v="Oct-20"/>
    <n v="1"/>
    <n v="7"/>
    <d v="2020-10-23T00:00:00"/>
    <x v="29"/>
    <x v="2"/>
  </r>
  <r>
    <x v="2"/>
    <x v="2"/>
    <x v="1"/>
    <s v="2020"/>
    <n v="2386.88"/>
    <n v="251.24"/>
    <s v="Oct-20"/>
    <n v="1"/>
    <n v="7"/>
    <d v="2020-10-23T00:00:00"/>
    <x v="29"/>
    <x v="2"/>
  </r>
  <r>
    <x v="3"/>
    <x v="1"/>
    <x v="0"/>
    <s v="2020"/>
    <n v="13748.4"/>
    <n v="4582.8"/>
    <s v="Oct-20"/>
    <n v="1"/>
    <n v="10"/>
    <d v="2020-10-23T00:00:00"/>
    <x v="29"/>
    <x v="1"/>
  </r>
  <r>
    <x v="1"/>
    <x v="2"/>
    <x v="1"/>
    <s v="2020"/>
    <n v="6515.35"/>
    <n v="920.67"/>
    <s v="Oct-20"/>
    <n v="1"/>
    <n v="7"/>
    <d v="2020-10-23T00:00:00"/>
    <x v="29"/>
    <x v="2"/>
  </r>
  <r>
    <x v="3"/>
    <x v="0"/>
    <x v="0"/>
    <s v="2020"/>
    <n v="9662.07"/>
    <n v="3763.11"/>
    <s v="Oct-20"/>
    <n v="1"/>
    <n v="9"/>
    <d v="2020-10-23T00:00:00"/>
    <x v="29"/>
    <x v="0"/>
  </r>
  <r>
    <x v="3"/>
    <x v="5"/>
    <x v="1"/>
    <s v="2020"/>
    <n v="2893.06"/>
    <n v="68.08"/>
    <s v="Oct-20"/>
    <n v="1"/>
    <n v="2"/>
    <d v="2020-10-24T00:00:00"/>
    <x v="29"/>
    <x v="5"/>
  </r>
  <r>
    <x v="1"/>
    <x v="1"/>
    <x v="1"/>
    <s v="2020"/>
    <n v="3087.36"/>
    <n v="733.24"/>
    <s v="Oct-20"/>
    <n v="1"/>
    <n v="3"/>
    <d v="2020-10-24T00:00:00"/>
    <x v="29"/>
    <x v="1"/>
  </r>
  <r>
    <x v="1"/>
    <x v="1"/>
    <x v="1"/>
    <s v="2020"/>
    <n v="3379.81"/>
    <n v="1565.38"/>
    <s v="Oct-20"/>
    <n v="1"/>
    <n v="4"/>
    <d v="2020-10-24T00:00:00"/>
    <x v="29"/>
    <x v="1"/>
  </r>
  <r>
    <x v="0"/>
    <x v="3"/>
    <x v="1"/>
    <s v="2020"/>
    <n v="6373.71"/>
    <n v="2367.39"/>
    <s v="Oct-20"/>
    <n v="1"/>
    <n v="4"/>
    <d v="2020-10-24T00:00:00"/>
    <x v="29"/>
    <x v="3"/>
  </r>
  <r>
    <x v="2"/>
    <x v="2"/>
    <x v="1"/>
    <s v="2020"/>
    <n v="2940.63"/>
    <n v="990.54"/>
    <s v="Oct-20"/>
    <n v="1"/>
    <n v="6"/>
    <d v="2020-10-24T00:00:00"/>
    <x v="29"/>
    <x v="2"/>
  </r>
  <r>
    <x v="2"/>
    <x v="4"/>
    <x v="1"/>
    <s v="2020"/>
    <n v="1061.28"/>
    <n v="507.06"/>
    <s v="Oct-20"/>
    <n v="1"/>
    <n v="7"/>
    <d v="2020-10-24T00:00:00"/>
    <x v="29"/>
    <x v="4"/>
  </r>
  <r>
    <x v="0"/>
    <x v="2"/>
    <x v="1"/>
    <s v="2020"/>
    <n v="13555.44"/>
    <n v="-451.84"/>
    <s v="Oct-20"/>
    <n v="1"/>
    <n v="7"/>
    <d v="2020-10-24T00:00:00"/>
    <x v="29"/>
    <x v="2"/>
  </r>
  <r>
    <x v="1"/>
    <x v="3"/>
    <x v="1"/>
    <s v="2020"/>
    <n v="2015.36"/>
    <n v="100.77"/>
    <s v="Oct-20"/>
    <n v="1"/>
    <n v="5"/>
    <d v="2020-10-24T00:00:00"/>
    <x v="29"/>
    <x v="3"/>
  </r>
  <r>
    <x v="3"/>
    <x v="4"/>
    <x v="1"/>
    <s v="2020"/>
    <n v="8465.4500000000007"/>
    <n v="3207.95"/>
    <s v="Oct-20"/>
    <n v="1"/>
    <n v="2"/>
    <d v="2020-10-25T00:00:00"/>
    <x v="29"/>
    <x v="4"/>
  </r>
  <r>
    <x v="2"/>
    <x v="3"/>
    <x v="1"/>
    <s v="2020"/>
    <n v="24995.35"/>
    <n v="6051.53"/>
    <s v="Oct-20"/>
    <n v="1"/>
    <n v="5"/>
    <d v="2020-10-25T00:00:00"/>
    <x v="29"/>
    <x v="3"/>
  </r>
  <r>
    <x v="0"/>
    <x v="2"/>
    <x v="0"/>
    <s v="2020"/>
    <n v="7335.16"/>
    <n v="3189.2"/>
    <s v="Oct-20"/>
    <n v="1"/>
    <n v="10"/>
    <d v="2020-10-25T00:00:00"/>
    <x v="29"/>
    <x v="2"/>
  </r>
  <r>
    <x v="0"/>
    <x v="0"/>
    <x v="1"/>
    <s v="2020"/>
    <n v="1374.84"/>
    <n v="427.74"/>
    <s v="Oct-20"/>
    <n v="1"/>
    <n v="5"/>
    <d v="2020-10-25T00:00:00"/>
    <x v="29"/>
    <x v="0"/>
  </r>
  <r>
    <x v="3"/>
    <x v="0"/>
    <x v="1"/>
    <s v="2020"/>
    <n v="1157.76"/>
    <n v="19.3"/>
    <s v="Oct-20"/>
    <n v="1"/>
    <n v="1"/>
    <d v="2020-10-25T00:00:00"/>
    <x v="29"/>
    <x v="0"/>
  </r>
  <r>
    <x v="3"/>
    <x v="5"/>
    <x v="1"/>
    <s v="2020"/>
    <n v="14275.82"/>
    <n v="4810.34"/>
    <s v="Oct-20"/>
    <n v="1"/>
    <n v="4"/>
    <d v="2020-10-25T00:00:00"/>
    <x v="29"/>
    <x v="5"/>
  </r>
  <r>
    <x v="0"/>
    <x v="2"/>
    <x v="0"/>
    <s v="2020"/>
    <n v="3997.89"/>
    <n v="423.31"/>
    <s v="Oct-20"/>
    <n v="1"/>
    <n v="10"/>
    <d v="2020-10-25T00:00:00"/>
    <x v="29"/>
    <x v="2"/>
  </r>
  <r>
    <x v="3"/>
    <x v="0"/>
    <x v="0"/>
    <s v="2020"/>
    <n v="7335.16"/>
    <n v="1993.25"/>
    <s v="Oct-20"/>
    <n v="1"/>
    <n v="8"/>
    <d v="2020-10-25T00:00:00"/>
    <x v="29"/>
    <x v="0"/>
  </r>
  <r>
    <x v="3"/>
    <x v="0"/>
    <x v="1"/>
    <s v="2020"/>
    <n v="1849.2"/>
    <n v="844.2"/>
    <s v="Oct-20"/>
    <n v="1"/>
    <n v="2"/>
    <d v="2020-10-25T00:00:00"/>
    <x v="29"/>
    <x v="0"/>
  </r>
  <r>
    <x v="0"/>
    <x v="2"/>
    <x v="0"/>
    <s v="2020"/>
    <n v="5569.38"/>
    <n v="762.12"/>
    <s v="Oct-20"/>
    <n v="1"/>
    <n v="10"/>
    <d v="2020-10-25T00:00:00"/>
    <x v="29"/>
    <x v="2"/>
  </r>
  <r>
    <x v="0"/>
    <x v="0"/>
    <x v="1"/>
    <s v="2020"/>
    <n v="6133.18"/>
    <n v="3466.58"/>
    <s v="Oct-20"/>
    <n v="1"/>
    <n v="6"/>
    <d v="2020-10-25T00:00:00"/>
    <x v="29"/>
    <x v="0"/>
  </r>
  <r>
    <x v="3"/>
    <x v="3"/>
    <x v="1"/>
    <s v="2020"/>
    <n v="38611.300000000003"/>
    <n v="14269.38"/>
    <s v="Oct-20"/>
    <n v="1"/>
    <n v="5"/>
    <d v="2020-10-26T00:00:00"/>
    <x v="29"/>
    <x v="3"/>
  </r>
  <r>
    <x v="3"/>
    <x v="3"/>
    <x v="0"/>
    <s v="2020"/>
    <n v="1043.19"/>
    <n v="173.86"/>
    <s v="Oct-20"/>
    <n v="1"/>
    <n v="9"/>
    <d v="2020-10-26T00:00:00"/>
    <x v="29"/>
    <x v="3"/>
  </r>
  <r>
    <x v="0"/>
    <x v="3"/>
    <x v="1"/>
    <s v="2020"/>
    <n v="15774.48"/>
    <n v="1927.98"/>
    <s v="Oct-20"/>
    <n v="1"/>
    <n v="6"/>
    <d v="2020-10-26T00:00:00"/>
    <x v="29"/>
    <x v="3"/>
  </r>
  <r>
    <x v="3"/>
    <x v="0"/>
    <x v="1"/>
    <s v="2020"/>
    <n v="30735.919999999998"/>
    <n v="1084.83"/>
    <s v="Oct-20"/>
    <n v="1"/>
    <n v="5"/>
    <d v="2020-10-26T00:00:00"/>
    <x v="29"/>
    <x v="0"/>
  </r>
  <r>
    <x v="0"/>
    <x v="0"/>
    <x v="1"/>
    <s v="2020"/>
    <n v="35231.279999999999"/>
    <n v="-6039.68"/>
    <s v="Oct-20"/>
    <n v="1"/>
    <n v="1"/>
    <d v="2020-10-26T00:00:00"/>
    <x v="29"/>
    <x v="0"/>
  </r>
  <r>
    <x v="0"/>
    <x v="2"/>
    <x v="0"/>
    <s v="2020"/>
    <n v="6879.02"/>
    <n v="1495.42"/>
    <s v="Oct-20"/>
    <n v="1"/>
    <n v="10"/>
    <d v="2020-10-26T00:00:00"/>
    <x v="29"/>
    <x v="2"/>
  </r>
  <r>
    <x v="2"/>
    <x v="0"/>
    <x v="0"/>
    <s v="2020"/>
    <n v="26925.96"/>
    <n v="3484.52"/>
    <s v="Oct-20"/>
    <n v="1"/>
    <n v="10"/>
    <d v="2020-10-26T00:00:00"/>
    <x v="29"/>
    <x v="0"/>
  </r>
  <r>
    <x v="2"/>
    <x v="0"/>
    <x v="1"/>
    <s v="2020"/>
    <n v="11384.64"/>
    <n v="1707.68"/>
    <s v="Oct-20"/>
    <n v="1"/>
    <n v="2"/>
    <d v="2020-10-26T00:00:00"/>
    <x v="29"/>
    <x v="0"/>
  </r>
  <r>
    <x v="3"/>
    <x v="1"/>
    <x v="1"/>
    <s v="2020"/>
    <n v="1627.3"/>
    <n v="902.1"/>
    <s v="Oct-20"/>
    <n v="1"/>
    <n v="7"/>
    <d v="2020-10-26T00:00:00"/>
    <x v="29"/>
    <x v="1"/>
  </r>
  <r>
    <x v="0"/>
    <x v="1"/>
    <x v="1"/>
    <s v="2020"/>
    <n v="1286.4000000000001"/>
    <n v="466.32"/>
    <s v="Oct-20"/>
    <n v="1"/>
    <n v="1"/>
    <d v="2020-10-27T00:00:00"/>
    <x v="29"/>
    <x v="1"/>
  </r>
  <r>
    <x v="1"/>
    <x v="5"/>
    <x v="1"/>
    <s v="2020"/>
    <n v="1254.24"/>
    <n v="292.64"/>
    <s v="Oct-20"/>
    <n v="1"/>
    <n v="6"/>
    <d v="2020-10-27T00:00:00"/>
    <x v="29"/>
    <x v="5"/>
  </r>
  <r>
    <x v="2"/>
    <x v="1"/>
    <x v="0"/>
    <s v="2020"/>
    <n v="1890.4"/>
    <n v="776.07"/>
    <s v="Oct-20"/>
    <n v="1"/>
    <n v="8"/>
    <d v="2020-10-27T00:00:00"/>
    <x v="29"/>
    <x v="1"/>
  </r>
  <r>
    <x v="0"/>
    <x v="0"/>
    <x v="0"/>
    <s v="2020"/>
    <n v="14626.77"/>
    <n v="2925.33"/>
    <s v="Oct-20"/>
    <n v="1"/>
    <n v="9"/>
    <d v="2020-10-27T00:00:00"/>
    <x v="29"/>
    <x v="0"/>
  </r>
  <r>
    <x v="2"/>
    <x v="0"/>
    <x v="1"/>
    <s v="2020"/>
    <n v="2046.45"/>
    <n v="1045.47"/>
    <s v="Oct-20"/>
    <n v="1"/>
    <n v="3"/>
    <d v="2020-10-27T00:00:00"/>
    <x v="29"/>
    <x v="0"/>
  </r>
  <r>
    <x v="3"/>
    <x v="2"/>
    <x v="1"/>
    <s v="2020"/>
    <n v="6492.3"/>
    <n v="956.74"/>
    <s v="Oct-20"/>
    <n v="1"/>
    <n v="3"/>
    <d v="2020-10-27T00:00:00"/>
    <x v="29"/>
    <x v="2"/>
  </r>
  <r>
    <x v="3"/>
    <x v="0"/>
    <x v="1"/>
    <s v="2020"/>
    <n v="2219.04"/>
    <n v="721.2"/>
    <s v="Oct-20"/>
    <n v="1"/>
    <n v="6"/>
    <d v="2020-10-27T00:00:00"/>
    <x v="29"/>
    <x v="0"/>
  </r>
  <r>
    <x v="0"/>
    <x v="0"/>
    <x v="1"/>
    <s v="2020"/>
    <n v="10762.34"/>
    <n v="935.84"/>
    <s v="Oct-20"/>
    <n v="1"/>
    <n v="7"/>
    <d v="2020-10-27T00:00:00"/>
    <x v="29"/>
    <x v="0"/>
  </r>
  <r>
    <x v="0"/>
    <x v="0"/>
    <x v="1"/>
    <s v="2020"/>
    <n v="2685.36"/>
    <n v="134.28"/>
    <s v="Oct-20"/>
    <n v="1"/>
    <n v="6"/>
    <d v="2020-10-27T00:00:00"/>
    <x v="29"/>
    <x v="0"/>
  </r>
  <r>
    <x v="1"/>
    <x v="1"/>
    <x v="1"/>
    <s v="2020"/>
    <n v="3772.37"/>
    <n v="1107.1099999999999"/>
    <s v="Oct-20"/>
    <n v="1"/>
    <n v="4"/>
    <d v="2020-10-28T00:00:00"/>
    <x v="29"/>
    <x v="1"/>
  </r>
  <r>
    <x v="1"/>
    <x v="0"/>
    <x v="0"/>
    <s v="2020"/>
    <n v="4906.54"/>
    <n v="1919.95"/>
    <s v="Oct-20"/>
    <n v="1"/>
    <n v="9"/>
    <d v="2020-10-28T00:00:00"/>
    <x v="29"/>
    <x v="0"/>
  </r>
  <r>
    <x v="0"/>
    <x v="5"/>
    <x v="0"/>
    <s v="2020"/>
    <n v="3322.53"/>
    <n v="559.59"/>
    <s v="Oct-20"/>
    <n v="1"/>
    <n v="10"/>
    <d v="2020-10-28T00:00:00"/>
    <x v="29"/>
    <x v="5"/>
  </r>
  <r>
    <x v="1"/>
    <x v="4"/>
    <x v="0"/>
    <s v="2020"/>
    <n v="1680.36"/>
    <n v="866.68"/>
    <s v="Oct-20"/>
    <n v="1"/>
    <n v="8"/>
    <d v="2020-10-28T00:00:00"/>
    <x v="29"/>
    <x v="4"/>
  </r>
  <r>
    <x v="1"/>
    <x v="0"/>
    <x v="1"/>
    <s v="2020"/>
    <n v="7567.65"/>
    <n v="1429.45"/>
    <s v="Oct-20"/>
    <n v="1"/>
    <n v="4"/>
    <d v="2020-10-28T00:00:00"/>
    <x v="29"/>
    <x v="0"/>
  </r>
  <r>
    <x v="3"/>
    <x v="3"/>
    <x v="0"/>
    <s v="2020"/>
    <n v="776.53"/>
    <n v="245.22"/>
    <s v="Oct-20"/>
    <n v="1"/>
    <n v="9"/>
    <d v="2020-10-28T00:00:00"/>
    <x v="29"/>
    <x v="3"/>
  </r>
  <r>
    <x v="0"/>
    <x v="3"/>
    <x v="1"/>
    <s v="2020"/>
    <n v="6213.31"/>
    <n v="2161.15"/>
    <s v="Oct-20"/>
    <n v="1"/>
    <n v="5"/>
    <d v="2020-10-28T00:00:00"/>
    <x v="29"/>
    <x v="3"/>
  </r>
  <r>
    <x v="3"/>
    <x v="1"/>
    <x v="0"/>
    <s v="2020"/>
    <n v="3325.88"/>
    <n v="1721.64"/>
    <s v="Oct-20"/>
    <n v="1"/>
    <n v="10"/>
    <d v="2020-10-28T00:00:00"/>
    <x v="29"/>
    <x v="1"/>
  </r>
  <r>
    <x v="1"/>
    <x v="0"/>
    <x v="1"/>
    <s v="2020"/>
    <n v="7612.54"/>
    <n v="3525.8"/>
    <s v="Oct-20"/>
    <n v="1"/>
    <n v="7"/>
    <d v="2020-10-28T00:00:00"/>
    <x v="29"/>
    <x v="0"/>
  </r>
  <r>
    <x v="3"/>
    <x v="1"/>
    <x v="1"/>
    <s v="2020"/>
    <n v="6906.02"/>
    <n v="2035.43"/>
    <s v="Oct-20"/>
    <n v="1"/>
    <n v="7"/>
    <d v="2020-10-29T00:00:00"/>
    <x v="29"/>
    <x v="1"/>
  </r>
  <r>
    <x v="0"/>
    <x v="5"/>
    <x v="0"/>
    <s v="2020"/>
    <n v="15448.86"/>
    <n v="3261.44"/>
    <s v="Oct-20"/>
    <n v="1"/>
    <n v="8"/>
    <d v="2020-10-29T00:00:00"/>
    <x v="29"/>
    <x v="5"/>
  </r>
  <r>
    <x v="1"/>
    <x v="2"/>
    <x v="1"/>
    <s v="2020"/>
    <n v="7688.25"/>
    <n v="2477.3000000000002"/>
    <s v="Oct-20"/>
    <n v="1"/>
    <n v="3"/>
    <d v="2020-10-29T00:00:00"/>
    <x v="29"/>
    <x v="2"/>
  </r>
  <r>
    <x v="2"/>
    <x v="1"/>
    <x v="0"/>
    <s v="2020"/>
    <n v="5492.12"/>
    <n v="1074.54"/>
    <s v="Oct-20"/>
    <n v="1"/>
    <n v="10"/>
    <d v="2020-10-29T00:00:00"/>
    <x v="29"/>
    <x v="1"/>
  </r>
  <r>
    <x v="1"/>
    <x v="0"/>
    <x v="1"/>
    <s v="2020"/>
    <n v="10503.46"/>
    <n v="5936.74"/>
    <s v="Oct-20"/>
    <n v="1"/>
    <n v="1"/>
    <d v="2020-10-29T00:00:00"/>
    <x v="29"/>
    <x v="0"/>
  </r>
  <r>
    <x v="3"/>
    <x v="5"/>
    <x v="1"/>
    <s v="2020"/>
    <n v="13386.6"/>
    <n v="7139.52"/>
    <s v="Oct-20"/>
    <n v="1"/>
    <n v="2"/>
    <d v="2020-10-29T00:00:00"/>
    <x v="29"/>
    <x v="5"/>
  </r>
  <r>
    <x v="0"/>
    <x v="3"/>
    <x v="1"/>
    <s v="2020"/>
    <n v="7895.28"/>
    <n v="394.77"/>
    <s v="Oct-20"/>
    <n v="1"/>
    <n v="3"/>
    <d v="2020-10-29T00:00:00"/>
    <x v="29"/>
    <x v="3"/>
  </r>
  <r>
    <x v="0"/>
    <x v="1"/>
    <x v="0"/>
    <s v="2020"/>
    <n v="5177.76"/>
    <n v="453.06"/>
    <s v="Oct-20"/>
    <n v="1"/>
    <n v="9"/>
    <d v="2020-10-29T00:00:00"/>
    <x v="29"/>
    <x v="1"/>
  </r>
  <r>
    <x v="3"/>
    <x v="4"/>
    <x v="1"/>
    <s v="2020"/>
    <n v="17465.560000000001"/>
    <n v="5699.26"/>
    <s v="Oct-20"/>
    <n v="1"/>
    <n v="1"/>
    <d v="2020-10-30T00:00:00"/>
    <x v="29"/>
    <x v="4"/>
  </r>
  <r>
    <x v="0"/>
    <x v="0"/>
    <x v="0"/>
    <s v="2020"/>
    <n v="32649.43"/>
    <n v="9602.77"/>
    <s v="Oct-20"/>
    <n v="1"/>
    <n v="10"/>
    <d v="2020-10-30T00:00:00"/>
    <x v="29"/>
    <x v="0"/>
  </r>
  <r>
    <x v="3"/>
    <x v="5"/>
    <x v="0"/>
    <s v="2020"/>
    <n v="4857.2299999999996"/>
    <n v="2270.23"/>
    <s v="Oct-20"/>
    <n v="1"/>
    <n v="9"/>
    <d v="2020-10-30T00:00:00"/>
    <x v="29"/>
    <x v="5"/>
  </r>
  <r>
    <x v="0"/>
    <x v="3"/>
    <x v="0"/>
    <s v="2020"/>
    <n v="1981.86"/>
    <n v="955.96"/>
    <s v="Oct-20"/>
    <n v="1"/>
    <n v="9"/>
    <d v="2020-10-30T00:00:00"/>
    <x v="29"/>
    <x v="3"/>
  </r>
  <r>
    <x v="0"/>
    <x v="0"/>
    <x v="1"/>
    <s v="2020"/>
    <n v="2074.9899999999998"/>
    <n v="480.53"/>
    <s v="Oct-20"/>
    <n v="1"/>
    <n v="2"/>
    <d v="2020-10-30T00:00:00"/>
    <x v="29"/>
    <x v="0"/>
  </r>
  <r>
    <x v="0"/>
    <x v="4"/>
    <x v="1"/>
    <s v="2020"/>
    <n v="18048.189999999999"/>
    <n v="9220.27"/>
    <s v="Oct-20"/>
    <n v="1"/>
    <n v="1"/>
    <d v="2020-10-30T00:00:00"/>
    <x v="29"/>
    <x v="4"/>
  </r>
  <r>
    <x v="2"/>
    <x v="3"/>
    <x v="1"/>
    <s v="2020"/>
    <n v="2984.85"/>
    <n v="795.96"/>
    <s v="Oct-20"/>
    <n v="1"/>
    <n v="5"/>
    <d v="2020-10-30T00:00:00"/>
    <x v="29"/>
    <x v="3"/>
  </r>
  <r>
    <x v="3"/>
    <x v="0"/>
    <x v="1"/>
    <s v="2020"/>
    <n v="3032.69"/>
    <n v="395.57"/>
    <s v="Oct-20"/>
    <n v="1"/>
    <n v="3"/>
    <d v="2020-10-30T00:00:00"/>
    <x v="29"/>
    <x v="0"/>
  </r>
  <r>
    <x v="0"/>
    <x v="4"/>
    <x v="0"/>
    <s v="2020"/>
    <n v="2255.2199999999998"/>
    <n v="79.59"/>
    <s v="Oct-20"/>
    <n v="1"/>
    <n v="9"/>
    <d v="2020-10-30T00:00:00"/>
    <x v="29"/>
    <x v="4"/>
  </r>
  <r>
    <x v="0"/>
    <x v="1"/>
    <x v="0"/>
    <s v="2020"/>
    <n v="7372.68"/>
    <n v="2106.48"/>
    <s v="Oct-20"/>
    <n v="1"/>
    <n v="8"/>
    <d v="2020-10-30T00:00:00"/>
    <x v="29"/>
    <x v="1"/>
  </r>
  <r>
    <x v="3"/>
    <x v="5"/>
    <x v="1"/>
    <s v="2020"/>
    <n v="4175.4399999999996"/>
    <n v="1582.28"/>
    <s v="Oct-20"/>
    <n v="1"/>
    <n v="1"/>
    <d v="2020-10-30T00:00:00"/>
    <x v="29"/>
    <x v="5"/>
  </r>
  <r>
    <x v="3"/>
    <x v="0"/>
    <x v="0"/>
    <s v="2020"/>
    <n v="905.5"/>
    <n v="447.42"/>
    <s v="Oct-20"/>
    <n v="1"/>
    <n v="8"/>
    <d v="2020-10-30T00:00:00"/>
    <x v="29"/>
    <x v="0"/>
  </r>
  <r>
    <x v="2"/>
    <x v="3"/>
    <x v="0"/>
    <s v="2020"/>
    <n v="8352.2199999999993"/>
    <n v="3449.82"/>
    <s v="Oct-20"/>
    <n v="1"/>
    <n v="9"/>
    <d v="2020-10-30T00:00:00"/>
    <x v="29"/>
    <x v="3"/>
  </r>
  <r>
    <x v="3"/>
    <x v="1"/>
    <x v="1"/>
    <s v="2020"/>
    <n v="20609.2"/>
    <n v="7728.45"/>
    <s v="Oct-20"/>
    <n v="1"/>
    <n v="1"/>
    <d v="2020-10-30T00:00:00"/>
    <x v="29"/>
    <x v="1"/>
  </r>
  <r>
    <x v="3"/>
    <x v="0"/>
    <x v="1"/>
    <s v="2020"/>
    <n v="2192.5700000000002"/>
    <n v="980.2"/>
    <s v="Oct-20"/>
    <n v="1"/>
    <n v="7"/>
    <d v="2020-10-31T00:00:00"/>
    <x v="29"/>
    <x v="0"/>
  </r>
  <r>
    <x v="3"/>
    <x v="2"/>
    <x v="1"/>
    <s v="2020"/>
    <n v="2138.64"/>
    <n v="1069.32"/>
    <s v="Oct-20"/>
    <n v="1"/>
    <n v="7"/>
    <d v="2020-10-31T00:00:00"/>
    <x v="29"/>
    <x v="2"/>
  </r>
  <r>
    <x v="0"/>
    <x v="0"/>
    <x v="0"/>
    <s v="2020"/>
    <n v="955.42"/>
    <n v="363.47"/>
    <s v="Oct-20"/>
    <n v="1"/>
    <n v="10"/>
    <d v="2020-10-31T00:00:00"/>
    <x v="29"/>
    <x v="0"/>
  </r>
  <r>
    <x v="3"/>
    <x v="1"/>
    <x v="0"/>
    <s v="2020"/>
    <n v="6469.52"/>
    <n v="837.2"/>
    <s v="Oct-20"/>
    <n v="1"/>
    <n v="10"/>
    <d v="2020-10-31T00:00:00"/>
    <x v="29"/>
    <x v="1"/>
  </r>
  <r>
    <x v="2"/>
    <x v="3"/>
    <x v="0"/>
    <s v="2020"/>
    <n v="5140.78"/>
    <n v="1229.32"/>
    <s v="Oct-20"/>
    <n v="1"/>
    <n v="9"/>
    <d v="2020-10-31T00:00:00"/>
    <x v="29"/>
    <x v="3"/>
  </r>
  <r>
    <x v="0"/>
    <x v="1"/>
    <x v="1"/>
    <s v="2020"/>
    <n v="3105.45"/>
    <n v="759.11"/>
    <s v="Oct-20"/>
    <n v="1"/>
    <n v="1"/>
    <d v="2020-10-31T00:00:00"/>
    <x v="29"/>
    <x v="1"/>
  </r>
  <r>
    <x v="1"/>
    <x v="1"/>
    <x v="1"/>
    <s v="2020"/>
    <n v="898.47"/>
    <n v="269.54000000000002"/>
    <s v="Oct-20"/>
    <n v="1"/>
    <n v="4"/>
    <d v="2020-10-31T00:00:00"/>
    <x v="29"/>
    <x v="1"/>
  </r>
  <r>
    <x v="3"/>
    <x v="1"/>
    <x v="1"/>
    <s v="2020"/>
    <n v="10618.83"/>
    <n v="2123.7600000000002"/>
    <s v="Oct-20"/>
    <n v="1"/>
    <n v="3"/>
    <d v="2020-10-31T00:00:00"/>
    <x v="29"/>
    <x v="1"/>
  </r>
  <r>
    <x v="3"/>
    <x v="3"/>
    <x v="1"/>
    <s v="2020"/>
    <n v="6287.28"/>
    <n v="73.959999999999994"/>
    <s v="Oct-20"/>
    <n v="1"/>
    <n v="6"/>
    <d v="2020-10-31T00:00:00"/>
    <x v="29"/>
    <x v="3"/>
  </r>
  <r>
    <x v="3"/>
    <x v="0"/>
    <x v="1"/>
    <s v="2020"/>
    <n v="7155.6"/>
    <n v="2325.5500000000002"/>
    <s v="Oct-20"/>
    <n v="1"/>
    <n v="3"/>
    <d v="2020-10-31T00:00:00"/>
    <x v="29"/>
    <x v="0"/>
  </r>
  <r>
    <x v="3"/>
    <x v="0"/>
    <x v="1"/>
    <s v="2020"/>
    <n v="5537.55"/>
    <n v="874.35"/>
    <s v="Oct-20"/>
    <n v="1"/>
    <n v="5"/>
    <d v="2020-10-31T00:00:00"/>
    <x v="29"/>
    <x v="0"/>
  </r>
  <r>
    <x v="0"/>
    <x v="2"/>
    <x v="1"/>
    <s v="2020"/>
    <n v="7198.82"/>
    <n v="1970.21"/>
    <s v="Oct-20"/>
    <n v="1"/>
    <n v="6"/>
    <d v="2020-10-31T00:00:00"/>
    <x v="29"/>
    <x v="2"/>
  </r>
  <r>
    <x v="3"/>
    <x v="3"/>
    <x v="0"/>
    <s v="2020"/>
    <n v="4305.42"/>
    <n v="1578.66"/>
    <s v="Nov-20"/>
    <n v="1"/>
    <n v="9"/>
    <d v="2020-11-01T00:00:00"/>
    <x v="30"/>
    <x v="3"/>
  </r>
  <r>
    <x v="3"/>
    <x v="0"/>
    <x v="1"/>
    <s v="2020"/>
    <n v="6742.88"/>
    <n v="793.28"/>
    <s v="Nov-20"/>
    <n v="1"/>
    <n v="6"/>
    <d v="2020-11-01T00:00:00"/>
    <x v="30"/>
    <x v="0"/>
  </r>
  <r>
    <x v="0"/>
    <x v="4"/>
    <x v="1"/>
    <s v="2020"/>
    <n v="422.1"/>
    <n v="107.86"/>
    <s v="Nov-20"/>
    <n v="1"/>
    <n v="5"/>
    <d v="2020-11-01T00:00:00"/>
    <x v="30"/>
    <x v="4"/>
  </r>
  <r>
    <x v="3"/>
    <x v="0"/>
    <x v="1"/>
    <s v="2020"/>
    <n v="14300.48"/>
    <n v="6683.92"/>
    <s v="Nov-20"/>
    <n v="1"/>
    <n v="5"/>
    <d v="2020-11-01T00:00:00"/>
    <x v="30"/>
    <x v="0"/>
  </r>
  <r>
    <x v="1"/>
    <x v="0"/>
    <x v="1"/>
    <s v="2020"/>
    <n v="14689.08"/>
    <n v="209.84"/>
    <s v="Nov-20"/>
    <n v="1"/>
    <n v="1"/>
    <d v="2020-11-01T00:00:00"/>
    <x v="30"/>
    <x v="0"/>
  </r>
  <r>
    <x v="3"/>
    <x v="2"/>
    <x v="0"/>
    <s v="2020"/>
    <n v="12713.92"/>
    <n v="3973.08"/>
    <s v="Nov-20"/>
    <n v="1"/>
    <n v="8"/>
    <d v="2020-11-01T00:00:00"/>
    <x v="30"/>
    <x v="2"/>
  </r>
  <r>
    <x v="1"/>
    <x v="2"/>
    <x v="1"/>
    <s v="2020"/>
    <n v="209.58"/>
    <n v="102.51"/>
    <s v="Nov-20"/>
    <n v="1"/>
    <n v="3"/>
    <d v="2020-11-01T00:00:00"/>
    <x v="30"/>
    <x v="2"/>
  </r>
  <r>
    <x v="3"/>
    <x v="2"/>
    <x v="1"/>
    <s v="2020"/>
    <n v="268"/>
    <n v="120.6"/>
    <s v="Nov-20"/>
    <n v="1"/>
    <n v="5"/>
    <d v="2020-11-01T00:00:00"/>
    <x v="30"/>
    <x v="2"/>
  </r>
  <r>
    <x v="3"/>
    <x v="5"/>
    <x v="1"/>
    <s v="2020"/>
    <n v="5890.64"/>
    <n v="1251.74"/>
    <s v="Nov-20"/>
    <n v="1"/>
    <n v="2"/>
    <d v="2020-11-01T00:00:00"/>
    <x v="30"/>
    <x v="5"/>
  </r>
  <r>
    <x v="2"/>
    <x v="2"/>
    <x v="0"/>
    <s v="2020"/>
    <n v="5655.13"/>
    <n v="2195.5300000000002"/>
    <s v="Nov-20"/>
    <n v="1"/>
    <n v="10"/>
    <d v="2020-11-01T00:00:00"/>
    <x v="30"/>
    <x v="2"/>
  </r>
  <r>
    <x v="1"/>
    <x v="2"/>
    <x v="1"/>
    <s v="2020"/>
    <n v="8333.73"/>
    <n v="724.69"/>
    <s v="Nov-20"/>
    <n v="1"/>
    <n v="6"/>
    <d v="2020-11-01T00:00:00"/>
    <x v="30"/>
    <x v="2"/>
  </r>
  <r>
    <x v="0"/>
    <x v="1"/>
    <x v="0"/>
    <s v="2020"/>
    <n v="3093.39"/>
    <n v="1660.65"/>
    <s v="Nov-20"/>
    <n v="1"/>
    <n v="8"/>
    <d v="2020-11-01T00:00:00"/>
    <x v="30"/>
    <x v="1"/>
  </r>
  <r>
    <x v="0"/>
    <x v="2"/>
    <x v="1"/>
    <s v="2020"/>
    <n v="2012.01"/>
    <n v="201.21"/>
    <s v="Nov-20"/>
    <n v="1"/>
    <n v="5"/>
    <d v="2020-11-01T00:00:00"/>
    <x v="30"/>
    <x v="2"/>
  </r>
  <r>
    <x v="0"/>
    <x v="2"/>
    <x v="0"/>
    <s v="2020"/>
    <n v="15518.88"/>
    <n v="3468.93"/>
    <s v="Nov-20"/>
    <n v="1"/>
    <n v="8"/>
    <d v="2020-11-01T00:00:00"/>
    <x v="30"/>
    <x v="2"/>
  </r>
  <r>
    <x v="0"/>
    <x v="4"/>
    <x v="1"/>
    <s v="2020"/>
    <n v="1597.28"/>
    <n v="499.15"/>
    <s v="Nov-20"/>
    <n v="1"/>
    <n v="5"/>
    <d v="2020-11-02T00:00:00"/>
    <x v="30"/>
    <x v="4"/>
  </r>
  <r>
    <x v="0"/>
    <x v="0"/>
    <x v="1"/>
    <s v="2020"/>
    <n v="17249.150000000001"/>
    <n v="7081.25"/>
    <s v="Nov-20"/>
    <n v="1"/>
    <n v="5"/>
    <d v="2020-11-02T00:00:00"/>
    <x v="30"/>
    <x v="0"/>
  </r>
  <r>
    <x v="0"/>
    <x v="4"/>
    <x v="1"/>
    <s v="2020"/>
    <n v="23817.7"/>
    <n v="2329.98"/>
    <s v="Nov-20"/>
    <n v="1"/>
    <n v="1"/>
    <d v="2020-11-02T00:00:00"/>
    <x v="30"/>
    <x v="4"/>
  </r>
  <r>
    <x v="3"/>
    <x v="0"/>
    <x v="1"/>
    <s v="2020"/>
    <n v="6825.96"/>
    <n v="530.91999999999996"/>
    <s v="Nov-20"/>
    <n v="1"/>
    <n v="3"/>
    <d v="2020-11-02T00:00:00"/>
    <x v="30"/>
    <x v="0"/>
  </r>
  <r>
    <x v="1"/>
    <x v="2"/>
    <x v="0"/>
    <s v="2020"/>
    <n v="12483.44"/>
    <n v="2937.28"/>
    <s v="Nov-20"/>
    <n v="1"/>
    <n v="10"/>
    <d v="2020-11-02T00:00:00"/>
    <x v="30"/>
    <x v="2"/>
  </r>
  <r>
    <x v="3"/>
    <x v="2"/>
    <x v="1"/>
    <s v="2020"/>
    <n v="6346.24"/>
    <n v="3093.8"/>
    <s v="Nov-20"/>
    <n v="1"/>
    <n v="4"/>
    <d v="2020-11-02T00:00:00"/>
    <x v="30"/>
    <x v="2"/>
  </r>
  <r>
    <x v="3"/>
    <x v="0"/>
    <x v="0"/>
    <s v="2020"/>
    <n v="16307.13"/>
    <n v="8411.07"/>
    <s v="Nov-20"/>
    <n v="1"/>
    <n v="10"/>
    <d v="2020-11-03T00:00:00"/>
    <x v="30"/>
    <x v="0"/>
  </r>
  <r>
    <x v="2"/>
    <x v="2"/>
    <x v="1"/>
    <s v="2020"/>
    <n v="3768.08"/>
    <n v="555.29999999999995"/>
    <s v="Nov-20"/>
    <n v="1"/>
    <n v="4"/>
    <d v="2020-11-03T00:00:00"/>
    <x v="30"/>
    <x v="2"/>
  </r>
  <r>
    <x v="0"/>
    <x v="1"/>
    <x v="1"/>
    <s v="2020"/>
    <n v="679.38"/>
    <n v="56.61"/>
    <s v="Nov-20"/>
    <n v="1"/>
    <n v="2"/>
    <d v="2020-11-03T00:00:00"/>
    <x v="30"/>
    <x v="1"/>
  </r>
  <r>
    <x v="0"/>
    <x v="2"/>
    <x v="1"/>
    <s v="2020"/>
    <n v="842.86"/>
    <n v="406.56"/>
    <s v="Nov-20"/>
    <n v="1"/>
    <n v="1"/>
    <d v="2020-11-03T00:00:00"/>
    <x v="30"/>
    <x v="2"/>
  </r>
  <r>
    <x v="2"/>
    <x v="0"/>
    <x v="1"/>
    <s v="2020"/>
    <n v="12188.97"/>
    <n v="7056.77"/>
    <s v="Nov-20"/>
    <n v="1"/>
    <n v="1"/>
    <d v="2020-11-03T00:00:00"/>
    <x v="30"/>
    <x v="0"/>
  </r>
  <r>
    <x v="2"/>
    <x v="0"/>
    <x v="0"/>
    <s v="2020"/>
    <n v="3497.4"/>
    <n v="408.05"/>
    <s v="Nov-20"/>
    <n v="1"/>
    <n v="10"/>
    <d v="2020-11-03T00:00:00"/>
    <x v="30"/>
    <x v="0"/>
  </r>
  <r>
    <x v="2"/>
    <x v="3"/>
    <x v="1"/>
    <s v="2020"/>
    <n v="857.6"/>
    <n v="246.56"/>
    <s v="Nov-20"/>
    <n v="1"/>
    <n v="5"/>
    <d v="2020-11-03T00:00:00"/>
    <x v="30"/>
    <x v="3"/>
  </r>
  <r>
    <x v="0"/>
    <x v="4"/>
    <x v="1"/>
    <s v="2020"/>
    <n v="964.8"/>
    <n v="332.3"/>
    <s v="Nov-20"/>
    <n v="1"/>
    <n v="2"/>
    <d v="2020-11-03T00:00:00"/>
    <x v="30"/>
    <x v="4"/>
  </r>
  <r>
    <x v="0"/>
    <x v="2"/>
    <x v="1"/>
    <s v="2020"/>
    <n v="301.5"/>
    <n v="50.24"/>
    <s v="Nov-20"/>
    <n v="1"/>
    <n v="4"/>
    <d v="2020-11-04T00:00:00"/>
    <x v="30"/>
    <x v="2"/>
  </r>
  <r>
    <x v="3"/>
    <x v="0"/>
    <x v="1"/>
    <s v="2020"/>
    <n v="2050.1999999999998"/>
    <n v="1139"/>
    <s v="Nov-20"/>
    <n v="1"/>
    <n v="1"/>
    <d v="2020-11-04T00:00:00"/>
    <x v="30"/>
    <x v="0"/>
  </r>
  <r>
    <x v="2"/>
    <x v="0"/>
    <x v="0"/>
    <s v="2020"/>
    <n v="4635.33"/>
    <n v="1763.45"/>
    <s v="Nov-20"/>
    <n v="1"/>
    <n v="8"/>
    <d v="2020-11-04T00:00:00"/>
    <x v="30"/>
    <x v="0"/>
  </r>
  <r>
    <x v="3"/>
    <x v="1"/>
    <x v="0"/>
    <s v="2020"/>
    <n v="18041.759999999998"/>
    <n v="8702.48"/>
    <s v="Nov-20"/>
    <n v="1"/>
    <n v="9"/>
    <d v="2020-11-04T00:00:00"/>
    <x v="30"/>
    <x v="1"/>
  </r>
  <r>
    <x v="3"/>
    <x v="3"/>
    <x v="1"/>
    <s v="2020"/>
    <n v="462.3"/>
    <n v="35.159999999999997"/>
    <s v="Nov-20"/>
    <n v="1"/>
    <n v="6"/>
    <d v="2020-11-04T00:00:00"/>
    <x v="30"/>
    <x v="3"/>
  </r>
  <r>
    <x v="3"/>
    <x v="0"/>
    <x v="0"/>
    <s v="2020"/>
    <n v="14919.56"/>
    <n v="1884.6"/>
    <s v="Nov-20"/>
    <n v="1"/>
    <n v="9"/>
    <d v="2020-11-04T00:00:00"/>
    <x v="30"/>
    <x v="0"/>
  </r>
  <r>
    <x v="1"/>
    <x v="3"/>
    <x v="1"/>
    <s v="2020"/>
    <n v="313.56"/>
    <n v="163.74"/>
    <s v="Nov-20"/>
    <n v="1"/>
    <n v="3"/>
    <d v="2020-11-04T00:00:00"/>
    <x v="30"/>
    <x v="3"/>
  </r>
  <r>
    <x v="2"/>
    <x v="0"/>
    <x v="1"/>
    <s v="2020"/>
    <n v="2944.32"/>
    <n v="34.64"/>
    <s v="Nov-20"/>
    <n v="1"/>
    <n v="6"/>
    <d v="2020-11-05T00:00:00"/>
    <x v="30"/>
    <x v="0"/>
  </r>
  <r>
    <x v="3"/>
    <x v="1"/>
    <x v="0"/>
    <s v="2020"/>
    <n v="15225.08"/>
    <n v="2564.2399999999998"/>
    <s v="Nov-20"/>
    <n v="1"/>
    <n v="10"/>
    <d v="2020-11-05T00:00:00"/>
    <x v="30"/>
    <x v="1"/>
  </r>
  <r>
    <x v="1"/>
    <x v="2"/>
    <x v="0"/>
    <s v="2020"/>
    <n v="10928.77"/>
    <n v="5701.96"/>
    <s v="Nov-20"/>
    <n v="1"/>
    <n v="10"/>
    <d v="2020-11-05T00:00:00"/>
    <x v="30"/>
    <x v="2"/>
  </r>
  <r>
    <x v="3"/>
    <x v="1"/>
    <x v="0"/>
    <s v="2020"/>
    <n v="13412.86"/>
    <n v="3644.78"/>
    <s v="Nov-20"/>
    <n v="1"/>
    <n v="8"/>
    <d v="2020-11-05T00:00:00"/>
    <x v="30"/>
    <x v="1"/>
  </r>
  <r>
    <x v="1"/>
    <x v="4"/>
    <x v="1"/>
    <s v="2020"/>
    <n v="14886.06"/>
    <n v="4206.93"/>
    <s v="Nov-20"/>
    <n v="1"/>
    <n v="2"/>
    <d v="2020-11-05T00:00:00"/>
    <x v="30"/>
    <x v="4"/>
  </r>
  <r>
    <x v="3"/>
    <x v="4"/>
    <x v="0"/>
    <s v="2020"/>
    <n v="5613.93"/>
    <n v="1247.54"/>
    <s v="Nov-20"/>
    <n v="1"/>
    <n v="9"/>
    <d v="2020-11-05T00:00:00"/>
    <x v="30"/>
    <x v="4"/>
  </r>
  <r>
    <x v="3"/>
    <x v="0"/>
    <x v="0"/>
    <s v="2020"/>
    <n v="789.26"/>
    <n v="398.78"/>
    <s v="Nov-20"/>
    <n v="1"/>
    <n v="8"/>
    <d v="2020-11-05T00:00:00"/>
    <x v="30"/>
    <x v="0"/>
  </r>
  <r>
    <x v="3"/>
    <x v="0"/>
    <x v="1"/>
    <s v="2020"/>
    <n v="3647.14"/>
    <n v="1612.42"/>
    <s v="Nov-20"/>
    <n v="1"/>
    <n v="5"/>
    <d v="2020-11-05T00:00:00"/>
    <x v="30"/>
    <x v="0"/>
  </r>
  <r>
    <x v="3"/>
    <x v="0"/>
    <x v="1"/>
    <s v="2020"/>
    <n v="1549.04"/>
    <n v="747.2"/>
    <s v="Nov-20"/>
    <n v="1"/>
    <n v="6"/>
    <d v="2020-11-05T00:00:00"/>
    <x v="30"/>
    <x v="0"/>
  </r>
  <r>
    <x v="3"/>
    <x v="0"/>
    <x v="0"/>
    <s v="2020"/>
    <n v="2902.44"/>
    <n v="916.56"/>
    <s v="Nov-20"/>
    <n v="1"/>
    <n v="9"/>
    <d v="2020-11-06T00:00:00"/>
    <x v="30"/>
    <x v="0"/>
  </r>
  <r>
    <x v="3"/>
    <x v="3"/>
    <x v="0"/>
    <s v="2020"/>
    <n v="10873.3"/>
    <n v="5318.47"/>
    <s v="Nov-20"/>
    <n v="1"/>
    <n v="9"/>
    <d v="2020-11-06T00:00:00"/>
    <x v="30"/>
    <x v="3"/>
  </r>
  <r>
    <x v="2"/>
    <x v="0"/>
    <x v="0"/>
    <s v="2020"/>
    <n v="6683.25"/>
    <n v="2673.3"/>
    <s v="Nov-20"/>
    <n v="1"/>
    <n v="9"/>
    <d v="2020-11-06T00:00:00"/>
    <x v="30"/>
    <x v="0"/>
  </r>
  <r>
    <x v="3"/>
    <x v="2"/>
    <x v="1"/>
    <s v="2020"/>
    <n v="8249.0400000000009"/>
    <n v="1562.96"/>
    <s v="Nov-20"/>
    <n v="1"/>
    <n v="2"/>
    <d v="2020-11-06T00:00:00"/>
    <x v="30"/>
    <x v="2"/>
  </r>
  <r>
    <x v="3"/>
    <x v="1"/>
    <x v="0"/>
    <s v="2020"/>
    <n v="26333.68"/>
    <n v="4337.28"/>
    <s v="Nov-20"/>
    <n v="1"/>
    <n v="9"/>
    <d v="2020-11-06T00:00:00"/>
    <x v="30"/>
    <x v="1"/>
  </r>
  <r>
    <x v="2"/>
    <x v="2"/>
    <x v="1"/>
    <s v="2020"/>
    <n v="22116.43"/>
    <n v="8413.8700000000008"/>
    <s v="Nov-20"/>
    <n v="1"/>
    <n v="3"/>
    <d v="2020-11-06T00:00:00"/>
    <x v="30"/>
    <x v="2"/>
  </r>
  <r>
    <x v="3"/>
    <x v="3"/>
    <x v="1"/>
    <s v="2020"/>
    <n v="1782.2"/>
    <n v="769.16"/>
    <s v="Nov-20"/>
    <n v="1"/>
    <n v="1"/>
    <d v="2020-11-06T00:00:00"/>
    <x v="30"/>
    <x v="3"/>
  </r>
  <r>
    <x v="1"/>
    <x v="2"/>
    <x v="1"/>
    <s v="2020"/>
    <n v="5123.82"/>
    <n v="1618.03"/>
    <s v="Nov-20"/>
    <n v="1"/>
    <n v="4"/>
    <d v="2020-11-07T00:00:00"/>
    <x v="30"/>
    <x v="2"/>
  </r>
  <r>
    <x v="1"/>
    <x v="0"/>
    <x v="1"/>
    <s v="2020"/>
    <n v="9295.31"/>
    <n v="4142.47"/>
    <s v="Nov-20"/>
    <n v="1"/>
    <n v="7"/>
    <d v="2020-11-07T00:00:00"/>
    <x v="30"/>
    <x v="0"/>
  </r>
  <r>
    <x v="0"/>
    <x v="0"/>
    <x v="1"/>
    <s v="2020"/>
    <n v="4293.3599999999997"/>
    <n v="1001.78"/>
    <s v="Nov-20"/>
    <n v="1"/>
    <n v="5"/>
    <d v="2020-11-07T00:00:00"/>
    <x v="30"/>
    <x v="0"/>
  </r>
  <r>
    <x v="3"/>
    <x v="3"/>
    <x v="0"/>
    <s v="2020"/>
    <n v="739.68"/>
    <n v="64.319999999999993"/>
    <s v="Nov-20"/>
    <n v="1"/>
    <n v="9"/>
    <d v="2020-11-07T00:00:00"/>
    <x v="30"/>
    <x v="3"/>
  </r>
  <r>
    <x v="0"/>
    <x v="2"/>
    <x v="1"/>
    <s v="2020"/>
    <n v="2945.32"/>
    <n v="126.24"/>
    <s v="Nov-20"/>
    <n v="1"/>
    <n v="3"/>
    <d v="2020-11-07T00:00:00"/>
    <x v="30"/>
    <x v="2"/>
  </r>
  <r>
    <x v="2"/>
    <x v="0"/>
    <x v="0"/>
    <s v="2020"/>
    <n v="1676.61"/>
    <n v="783.63"/>
    <s v="Nov-20"/>
    <n v="1"/>
    <n v="10"/>
    <d v="2020-11-08T00:00:00"/>
    <x v="30"/>
    <x v="0"/>
  </r>
  <r>
    <x v="0"/>
    <x v="4"/>
    <x v="1"/>
    <s v="2020"/>
    <n v="12590.64"/>
    <n v="2937.84"/>
    <s v="Nov-20"/>
    <n v="1"/>
    <n v="1"/>
    <d v="2020-11-08T00:00:00"/>
    <x v="30"/>
    <x v="4"/>
  </r>
  <r>
    <x v="3"/>
    <x v="2"/>
    <x v="1"/>
    <s v="2020"/>
    <n v="3570.76"/>
    <n v="1277.95"/>
    <s v="Nov-20"/>
    <n v="1"/>
    <n v="2"/>
    <d v="2020-11-08T00:00:00"/>
    <x v="30"/>
    <x v="2"/>
  </r>
  <r>
    <x v="1"/>
    <x v="1"/>
    <x v="1"/>
    <s v="2020"/>
    <n v="11658"/>
    <n v="-2914.5"/>
    <s v="Nov-20"/>
    <n v="1"/>
    <n v="5"/>
    <d v="2020-11-08T00:00:00"/>
    <x v="30"/>
    <x v="1"/>
  </r>
  <r>
    <x v="1"/>
    <x v="3"/>
    <x v="1"/>
    <s v="2020"/>
    <n v="5022.99"/>
    <n v="59.07"/>
    <s v="Nov-20"/>
    <n v="1"/>
    <n v="2"/>
    <d v="2020-11-08T00:00:00"/>
    <x v="30"/>
    <x v="3"/>
  </r>
  <r>
    <x v="0"/>
    <x v="1"/>
    <x v="1"/>
    <s v="2020"/>
    <n v="4175.4399999999996"/>
    <n v="791.12"/>
    <s v="Nov-20"/>
    <n v="1"/>
    <n v="5"/>
    <d v="2020-11-08T00:00:00"/>
    <x v="30"/>
    <x v="1"/>
  </r>
  <r>
    <x v="3"/>
    <x v="0"/>
    <x v="1"/>
    <s v="2020"/>
    <n v="6737.18"/>
    <n v="237.75"/>
    <s v="Nov-20"/>
    <n v="1"/>
    <n v="2"/>
    <d v="2020-11-08T00:00:00"/>
    <x v="30"/>
    <x v="0"/>
  </r>
  <r>
    <x v="0"/>
    <x v="4"/>
    <x v="1"/>
    <s v="2020"/>
    <n v="23577.3"/>
    <n v="4453.5"/>
    <s v="Nov-20"/>
    <n v="1"/>
    <n v="2"/>
    <d v="2020-11-08T00:00:00"/>
    <x v="30"/>
    <x v="4"/>
  </r>
  <r>
    <x v="0"/>
    <x v="5"/>
    <x v="1"/>
    <s v="2020"/>
    <n v="1088.08"/>
    <n v="326.41000000000003"/>
    <s v="Nov-20"/>
    <n v="1"/>
    <n v="5"/>
    <d v="2020-11-09T00:00:00"/>
    <x v="30"/>
    <x v="5"/>
  </r>
  <r>
    <x v="3"/>
    <x v="2"/>
    <x v="1"/>
    <s v="2020"/>
    <n v="7217.91"/>
    <n v="3528.75"/>
    <s v="Nov-20"/>
    <n v="1"/>
    <n v="1"/>
    <d v="2020-11-09T00:00:00"/>
    <x v="30"/>
    <x v="2"/>
  </r>
  <r>
    <x v="0"/>
    <x v="0"/>
    <x v="1"/>
    <s v="2020"/>
    <n v="3376.8"/>
    <n v="712.88"/>
    <s v="Nov-20"/>
    <n v="1"/>
    <n v="7"/>
    <d v="2020-11-09T00:00:00"/>
    <x v="30"/>
    <x v="0"/>
  </r>
  <r>
    <x v="3"/>
    <x v="3"/>
    <x v="0"/>
    <s v="2020"/>
    <n v="3648.82"/>
    <n v="312.76"/>
    <s v="Nov-20"/>
    <n v="1"/>
    <n v="10"/>
    <d v="2020-11-09T00:00:00"/>
    <x v="30"/>
    <x v="3"/>
  </r>
  <r>
    <x v="0"/>
    <x v="0"/>
    <x v="0"/>
    <s v="2020"/>
    <n v="6816.91"/>
    <n v="717.53"/>
    <s v="Nov-20"/>
    <n v="1"/>
    <n v="8"/>
    <d v="2020-11-09T00:00:00"/>
    <x v="30"/>
    <x v="0"/>
  </r>
  <r>
    <x v="3"/>
    <x v="0"/>
    <x v="1"/>
    <s v="2020"/>
    <n v="1884.04"/>
    <n v="733.8"/>
    <s v="Nov-20"/>
    <n v="1"/>
    <n v="2"/>
    <d v="2020-11-09T00:00:00"/>
    <x v="30"/>
    <x v="0"/>
  </r>
  <r>
    <x v="1"/>
    <x v="1"/>
    <x v="1"/>
    <s v="2020"/>
    <n v="13796.64"/>
    <n v="3065.92"/>
    <s v="Nov-20"/>
    <n v="1"/>
    <n v="7"/>
    <d v="2020-11-09T00:00:00"/>
    <x v="30"/>
    <x v="1"/>
  </r>
  <r>
    <x v="0"/>
    <x v="5"/>
    <x v="0"/>
    <s v="2020"/>
    <n v="6543.22"/>
    <n v="2204.02"/>
    <s v="Nov-20"/>
    <n v="1"/>
    <n v="8"/>
    <d v="2020-11-09T00:00:00"/>
    <x v="30"/>
    <x v="5"/>
  </r>
  <r>
    <x v="3"/>
    <x v="2"/>
    <x v="0"/>
    <s v="2020"/>
    <n v="7061.8"/>
    <n v="1246.2"/>
    <s v="Nov-20"/>
    <n v="1"/>
    <n v="10"/>
    <d v="2020-11-09T00:00:00"/>
    <x v="30"/>
    <x v="2"/>
  </r>
  <r>
    <x v="2"/>
    <x v="3"/>
    <x v="0"/>
    <s v="2020"/>
    <n v="11100.56"/>
    <n v="2687.52"/>
    <s v="Nov-20"/>
    <n v="1"/>
    <n v="8"/>
    <d v="2020-11-10T00:00:00"/>
    <x v="30"/>
    <x v="3"/>
  </r>
  <r>
    <x v="1"/>
    <x v="1"/>
    <x v="1"/>
    <s v="2020"/>
    <n v="37033.31"/>
    <n v="3220.27"/>
    <s v="Nov-20"/>
    <n v="1"/>
    <n v="3"/>
    <d v="2020-11-10T00:00:00"/>
    <x v="30"/>
    <x v="1"/>
  </r>
  <r>
    <x v="3"/>
    <x v="5"/>
    <x v="1"/>
    <s v="2020"/>
    <n v="21997.439999999999"/>
    <n v="9493.6200000000008"/>
    <s v="Nov-20"/>
    <n v="1"/>
    <n v="5"/>
    <d v="2020-11-10T00:00:00"/>
    <x v="30"/>
    <x v="5"/>
  </r>
  <r>
    <x v="2"/>
    <x v="1"/>
    <x v="0"/>
    <s v="2020"/>
    <n v="3173.12"/>
    <n v="1110.5999999999999"/>
    <s v="Nov-20"/>
    <n v="1"/>
    <n v="10"/>
    <d v="2020-11-10T00:00:00"/>
    <x v="30"/>
    <x v="1"/>
  </r>
  <r>
    <x v="3"/>
    <x v="2"/>
    <x v="0"/>
    <s v="2020"/>
    <n v="859.27"/>
    <n v="497.47"/>
    <s v="Nov-20"/>
    <n v="1"/>
    <n v="9"/>
    <d v="2020-11-10T00:00:00"/>
    <x v="30"/>
    <x v="2"/>
  </r>
  <r>
    <x v="3"/>
    <x v="0"/>
    <x v="0"/>
    <s v="2020"/>
    <n v="36280.5"/>
    <n v="6110.4"/>
    <s v="Nov-20"/>
    <n v="1"/>
    <n v="10"/>
    <d v="2020-11-10T00:00:00"/>
    <x v="30"/>
    <x v="0"/>
  </r>
  <r>
    <x v="0"/>
    <x v="0"/>
    <x v="0"/>
    <s v="2020"/>
    <n v="4196.88"/>
    <n v="559.55999999999995"/>
    <s v="Nov-20"/>
    <n v="1"/>
    <n v="8"/>
    <d v="2020-11-10T00:00:00"/>
    <x v="30"/>
    <x v="0"/>
  </r>
  <r>
    <x v="1"/>
    <x v="0"/>
    <x v="0"/>
    <s v="2020"/>
    <n v="17631.05"/>
    <n v="4639.75"/>
    <s v="Nov-20"/>
    <n v="1"/>
    <n v="8"/>
    <d v="2020-11-10T00:00:00"/>
    <x v="30"/>
    <x v="0"/>
  </r>
  <r>
    <x v="0"/>
    <x v="4"/>
    <x v="1"/>
    <s v="2020"/>
    <n v="22570.29"/>
    <n v="9740.85"/>
    <s v="Nov-20"/>
    <n v="1"/>
    <n v="5"/>
    <d v="2020-11-11T00:00:00"/>
    <x v="30"/>
    <x v="4"/>
  </r>
  <r>
    <x v="0"/>
    <x v="0"/>
    <x v="0"/>
    <s v="2020"/>
    <n v="6139.21"/>
    <n v="433.37"/>
    <s v="Nov-20"/>
    <n v="1"/>
    <n v="9"/>
    <d v="2020-11-11T00:00:00"/>
    <x v="30"/>
    <x v="0"/>
  </r>
  <r>
    <x v="3"/>
    <x v="0"/>
    <x v="1"/>
    <s v="2020"/>
    <n v="40736"/>
    <n v="-1018.4"/>
    <s v="Nov-20"/>
    <n v="1"/>
    <n v="3"/>
    <d v="2020-11-11T00:00:00"/>
    <x v="30"/>
    <x v="0"/>
  </r>
  <r>
    <x v="0"/>
    <x v="3"/>
    <x v="0"/>
    <s v="2020"/>
    <n v="12157.15"/>
    <n v="7038.35"/>
    <s v="Nov-20"/>
    <n v="1"/>
    <n v="8"/>
    <d v="2020-11-11T00:00:00"/>
    <x v="30"/>
    <x v="3"/>
  </r>
  <r>
    <x v="1"/>
    <x v="2"/>
    <x v="1"/>
    <s v="2020"/>
    <n v="29679.66"/>
    <n v="7742.51"/>
    <s v="Nov-20"/>
    <n v="1"/>
    <n v="5"/>
    <d v="2020-11-11T00:00:00"/>
    <x v="30"/>
    <x v="2"/>
  </r>
  <r>
    <x v="2"/>
    <x v="0"/>
    <x v="1"/>
    <s v="2020"/>
    <n v="1368.41"/>
    <n v="699.05"/>
    <s v="Nov-20"/>
    <n v="1"/>
    <n v="1"/>
    <d v="2020-11-11T00:00:00"/>
    <x v="30"/>
    <x v="0"/>
  </r>
  <r>
    <x v="1"/>
    <x v="3"/>
    <x v="0"/>
    <s v="2020"/>
    <n v="9541.8700000000008"/>
    <n v="1244.5899999999999"/>
    <s v="Nov-20"/>
    <n v="1"/>
    <n v="9"/>
    <d v="2020-11-11T00:00:00"/>
    <x v="30"/>
    <x v="3"/>
  </r>
  <r>
    <x v="3"/>
    <x v="1"/>
    <x v="1"/>
    <s v="2020"/>
    <n v="2038.14"/>
    <n v="837.9"/>
    <s v="Nov-20"/>
    <n v="1"/>
    <n v="1"/>
    <d v="2020-11-12T00:00:00"/>
    <x v="30"/>
    <x v="1"/>
  </r>
  <r>
    <x v="3"/>
    <x v="5"/>
    <x v="1"/>
    <s v="2020"/>
    <n v="11266.05"/>
    <n v="3439.11"/>
    <s v="Nov-20"/>
    <n v="1"/>
    <n v="3"/>
    <d v="2020-11-12T00:00:00"/>
    <x v="30"/>
    <x v="5"/>
  </r>
  <r>
    <x v="2"/>
    <x v="3"/>
    <x v="1"/>
    <s v="2020"/>
    <n v="4592.18"/>
    <n v="2495.73"/>
    <s v="Nov-20"/>
    <n v="1"/>
    <n v="6"/>
    <d v="2020-11-12T00:00:00"/>
    <x v="30"/>
    <x v="3"/>
  </r>
  <r>
    <x v="0"/>
    <x v="2"/>
    <x v="1"/>
    <s v="2020"/>
    <n v="7128.8"/>
    <n v="1125.5999999999999"/>
    <s v="Nov-20"/>
    <n v="1"/>
    <n v="1"/>
    <d v="2020-11-12T00:00:00"/>
    <x v="30"/>
    <x v="2"/>
  </r>
  <r>
    <x v="2"/>
    <x v="1"/>
    <x v="0"/>
    <s v="2020"/>
    <n v="34777.29"/>
    <n v="18522.66"/>
    <s v="Nov-20"/>
    <n v="1"/>
    <n v="10"/>
    <d v="2020-11-12T00:00:00"/>
    <x v="30"/>
    <x v="1"/>
  </r>
  <r>
    <x v="2"/>
    <x v="3"/>
    <x v="1"/>
    <s v="2020"/>
    <n v="13341.04"/>
    <n v="7302.48"/>
    <s v="Nov-20"/>
    <n v="1"/>
    <n v="4"/>
    <d v="2020-11-12T00:00:00"/>
    <x v="30"/>
    <x v="3"/>
  </r>
  <r>
    <x v="1"/>
    <x v="0"/>
    <x v="1"/>
    <s v="2020"/>
    <n v="15736.96"/>
    <n v="5507.92"/>
    <s v="Nov-20"/>
    <n v="1"/>
    <n v="6"/>
    <d v="2020-11-12T00:00:00"/>
    <x v="30"/>
    <x v="0"/>
  </r>
  <r>
    <x v="0"/>
    <x v="2"/>
    <x v="0"/>
    <s v="2020"/>
    <n v="12574.56"/>
    <n v="5473.6"/>
    <s v="Nov-20"/>
    <n v="1"/>
    <n v="10"/>
    <d v="2020-11-12T00:00:00"/>
    <x v="30"/>
    <x v="2"/>
  </r>
  <r>
    <x v="0"/>
    <x v="1"/>
    <x v="0"/>
    <s v="2020"/>
    <n v="4116.4799999999996"/>
    <n v="926.22"/>
    <s v="Nov-20"/>
    <n v="1"/>
    <n v="10"/>
    <d v="2020-11-12T00:00:00"/>
    <x v="30"/>
    <x v="1"/>
  </r>
  <r>
    <x v="3"/>
    <x v="0"/>
    <x v="1"/>
    <s v="2020"/>
    <n v="961.12"/>
    <n v="435.03"/>
    <s v="Nov-20"/>
    <n v="1"/>
    <n v="1"/>
    <d v="2020-11-12T00:00:00"/>
    <x v="30"/>
    <x v="0"/>
  </r>
  <r>
    <x v="2"/>
    <x v="1"/>
    <x v="0"/>
    <s v="2020"/>
    <n v="8198.1200000000008"/>
    <n v="1812.2"/>
    <s v="Nov-20"/>
    <n v="1"/>
    <n v="8"/>
    <d v="2020-11-12T00:00:00"/>
    <x v="30"/>
    <x v="1"/>
  </r>
  <r>
    <x v="1"/>
    <x v="4"/>
    <x v="1"/>
    <s v="2020"/>
    <n v="7446.11"/>
    <n v="4208.67"/>
    <s v="Nov-20"/>
    <n v="1"/>
    <n v="6"/>
    <d v="2020-11-13T00:00:00"/>
    <x v="30"/>
    <x v="4"/>
  </r>
  <r>
    <x v="3"/>
    <x v="3"/>
    <x v="1"/>
    <s v="2020"/>
    <n v="2921.53"/>
    <n v="953.35"/>
    <s v="Nov-20"/>
    <n v="1"/>
    <n v="1"/>
    <d v="2020-11-13T00:00:00"/>
    <x v="30"/>
    <x v="3"/>
  </r>
  <r>
    <x v="3"/>
    <x v="4"/>
    <x v="0"/>
    <s v="2020"/>
    <n v="10120.35"/>
    <n v="2556.69"/>
    <s v="Nov-20"/>
    <n v="1"/>
    <n v="10"/>
    <d v="2020-11-13T00:00:00"/>
    <x v="30"/>
    <x v="4"/>
  </r>
  <r>
    <x v="3"/>
    <x v="0"/>
    <x v="1"/>
    <s v="2020"/>
    <n v="2669.28"/>
    <n v="1234.53"/>
    <s v="Nov-20"/>
    <n v="1"/>
    <n v="5"/>
    <d v="2020-11-13T00:00:00"/>
    <x v="30"/>
    <x v="0"/>
  </r>
  <r>
    <x v="2"/>
    <x v="2"/>
    <x v="1"/>
    <s v="2020"/>
    <n v="5448.44"/>
    <n v="1720.52"/>
    <s v="Nov-20"/>
    <n v="1"/>
    <n v="1"/>
    <d v="2020-11-13T00:00:00"/>
    <x v="30"/>
    <x v="2"/>
  </r>
  <r>
    <x v="3"/>
    <x v="2"/>
    <x v="0"/>
    <s v="2020"/>
    <n v="16851.84"/>
    <n v="2738.4"/>
    <s v="Nov-20"/>
    <n v="1"/>
    <n v="10"/>
    <d v="2020-11-13T00:00:00"/>
    <x v="30"/>
    <x v="2"/>
  </r>
  <r>
    <x v="1"/>
    <x v="1"/>
    <x v="1"/>
    <s v="2020"/>
    <n v="2787.2"/>
    <n v="174.2"/>
    <s v="Nov-20"/>
    <n v="1"/>
    <n v="6"/>
    <d v="2020-11-13T00:00:00"/>
    <x v="30"/>
    <x v="1"/>
  </r>
  <r>
    <x v="0"/>
    <x v="0"/>
    <x v="1"/>
    <s v="2020"/>
    <n v="7485.24"/>
    <n v="3388.04"/>
    <s v="Nov-20"/>
    <n v="1"/>
    <n v="2"/>
    <d v="2020-11-14T00:00:00"/>
    <x v="30"/>
    <x v="0"/>
  </r>
  <r>
    <x v="0"/>
    <x v="1"/>
    <x v="0"/>
    <s v="2020"/>
    <n v="6964.65"/>
    <n v="773.85"/>
    <s v="Nov-20"/>
    <n v="1"/>
    <n v="9"/>
    <d v="2020-11-14T00:00:00"/>
    <x v="30"/>
    <x v="1"/>
  </r>
  <r>
    <x v="3"/>
    <x v="4"/>
    <x v="1"/>
    <s v="2020"/>
    <n v="16938.669999999998"/>
    <n v="8285.23"/>
    <s v="Nov-20"/>
    <n v="1"/>
    <n v="4"/>
    <d v="2020-11-14T00:00:00"/>
    <x v="30"/>
    <x v="4"/>
  </r>
  <r>
    <x v="0"/>
    <x v="5"/>
    <x v="1"/>
    <s v="2020"/>
    <n v="6759.63"/>
    <n v="2134.62"/>
    <s v="Nov-20"/>
    <n v="1"/>
    <n v="2"/>
    <d v="2020-11-14T00:00:00"/>
    <x v="30"/>
    <x v="5"/>
  </r>
  <r>
    <x v="0"/>
    <x v="1"/>
    <x v="1"/>
    <s v="2020"/>
    <n v="11105.92"/>
    <n v="2221.1999999999998"/>
    <s v="Nov-20"/>
    <n v="1"/>
    <n v="2"/>
    <d v="2020-11-14T00:00:00"/>
    <x v="30"/>
    <x v="1"/>
  </r>
  <r>
    <x v="3"/>
    <x v="5"/>
    <x v="0"/>
    <s v="2020"/>
    <n v="998.57"/>
    <n v="379.91"/>
    <s v="Nov-20"/>
    <n v="1"/>
    <n v="9"/>
    <d v="2020-11-14T00:00:00"/>
    <x v="30"/>
    <x v="5"/>
  </r>
  <r>
    <x v="3"/>
    <x v="2"/>
    <x v="1"/>
    <s v="2020"/>
    <n v="968.15"/>
    <n v="22.78"/>
    <s v="Nov-20"/>
    <n v="1"/>
    <n v="3"/>
    <d v="2020-11-14T00:00:00"/>
    <x v="30"/>
    <x v="2"/>
  </r>
  <r>
    <x v="0"/>
    <x v="0"/>
    <x v="1"/>
    <s v="2020"/>
    <n v="4850.13"/>
    <n v="1378.47"/>
    <s v="Nov-20"/>
    <n v="1"/>
    <n v="1"/>
    <d v="2020-11-14T00:00:00"/>
    <x v="30"/>
    <x v="0"/>
  </r>
  <r>
    <x v="0"/>
    <x v="2"/>
    <x v="1"/>
    <s v="2020"/>
    <n v="7790.76"/>
    <n v="2108.1"/>
    <s v="Nov-20"/>
    <n v="1"/>
    <n v="6"/>
    <d v="2020-11-14T00:00:00"/>
    <x v="30"/>
    <x v="2"/>
  </r>
  <r>
    <x v="3"/>
    <x v="4"/>
    <x v="0"/>
    <s v="2020"/>
    <n v="11133.73"/>
    <n v="4060.52"/>
    <s v="Nov-20"/>
    <n v="1"/>
    <n v="10"/>
    <d v="2020-11-14T00:00:00"/>
    <x v="30"/>
    <x v="4"/>
  </r>
  <r>
    <x v="0"/>
    <x v="0"/>
    <x v="1"/>
    <s v="2020"/>
    <n v="14279.04"/>
    <n v="793.28"/>
    <s v="Nov-20"/>
    <n v="1"/>
    <n v="3"/>
    <d v="2020-11-14T00:00:00"/>
    <x v="30"/>
    <x v="0"/>
  </r>
  <r>
    <x v="3"/>
    <x v="3"/>
    <x v="0"/>
    <s v="2020"/>
    <n v="3583.49"/>
    <n v="1622"/>
    <s v="Nov-20"/>
    <n v="1"/>
    <n v="9"/>
    <d v="2020-11-15T00:00:00"/>
    <x v="30"/>
    <x v="3"/>
  </r>
  <r>
    <x v="3"/>
    <x v="1"/>
    <x v="1"/>
    <s v="2020"/>
    <n v="1503.48"/>
    <n v="389.16"/>
    <s v="Nov-20"/>
    <n v="1"/>
    <n v="3"/>
    <d v="2020-11-15T00:00:00"/>
    <x v="30"/>
    <x v="1"/>
  </r>
  <r>
    <x v="1"/>
    <x v="4"/>
    <x v="0"/>
    <s v="2020"/>
    <n v="4770.9399999999996"/>
    <n v="1296.46"/>
    <s v="Nov-20"/>
    <n v="1"/>
    <n v="10"/>
    <d v="2020-11-15T00:00:00"/>
    <x v="30"/>
    <x v="4"/>
  </r>
  <r>
    <x v="3"/>
    <x v="2"/>
    <x v="1"/>
    <s v="2020"/>
    <n v="4116.4799999999996"/>
    <n v="1337.85"/>
    <s v="Nov-20"/>
    <n v="1"/>
    <n v="7"/>
    <d v="2020-11-15T00:00:00"/>
    <x v="30"/>
    <x v="2"/>
  </r>
  <r>
    <x v="0"/>
    <x v="0"/>
    <x v="0"/>
    <s v="2020"/>
    <n v="32397.98"/>
    <n v="18311.900000000001"/>
    <s v="Nov-20"/>
    <n v="1"/>
    <n v="8"/>
    <d v="2020-11-15T00:00:00"/>
    <x v="30"/>
    <x v="0"/>
  </r>
  <r>
    <x v="2"/>
    <x v="0"/>
    <x v="1"/>
    <s v="2020"/>
    <n v="159.12"/>
    <n v="61.97"/>
    <s v="Nov-20"/>
    <n v="1"/>
    <n v="7"/>
    <d v="2020-11-15T00:00:00"/>
    <x v="30"/>
    <x v="0"/>
  </r>
  <r>
    <x v="3"/>
    <x v="4"/>
    <x v="1"/>
    <s v="2020"/>
    <n v="9219.2000000000007"/>
    <n v="-345.7"/>
    <s v="Nov-20"/>
    <n v="1"/>
    <n v="1"/>
    <d v="2020-11-15T00:00:00"/>
    <x v="30"/>
    <x v="4"/>
  </r>
  <r>
    <x v="0"/>
    <x v="0"/>
    <x v="1"/>
    <s v="2020"/>
    <n v="5548.27"/>
    <n v="79.239999999999995"/>
    <s v="Nov-20"/>
    <n v="1"/>
    <n v="4"/>
    <d v="2020-11-16T00:00:00"/>
    <x v="30"/>
    <x v="0"/>
  </r>
  <r>
    <x v="0"/>
    <x v="0"/>
    <x v="1"/>
    <s v="2020"/>
    <n v="8882.19"/>
    <n v="3848.94"/>
    <s v="Nov-20"/>
    <n v="1"/>
    <n v="1"/>
    <d v="2020-11-16T00:00:00"/>
    <x v="30"/>
    <x v="0"/>
  </r>
  <r>
    <x v="3"/>
    <x v="2"/>
    <x v="1"/>
    <s v="2020"/>
    <n v="3551.67"/>
    <n v="1682.37"/>
    <s v="Nov-20"/>
    <n v="1"/>
    <n v="3"/>
    <d v="2020-11-16T00:00:00"/>
    <x v="30"/>
    <x v="2"/>
  </r>
  <r>
    <x v="1"/>
    <x v="1"/>
    <x v="1"/>
    <s v="2020"/>
    <n v="25797.35"/>
    <n v="13577.52"/>
    <s v="Nov-20"/>
    <n v="1"/>
    <n v="6"/>
    <d v="2020-11-16T00:00:00"/>
    <x v="30"/>
    <x v="1"/>
  </r>
  <r>
    <x v="3"/>
    <x v="0"/>
    <x v="1"/>
    <s v="2020"/>
    <n v="17739.259999999998"/>
    <n v="6722.24"/>
    <s v="Nov-20"/>
    <n v="1"/>
    <n v="1"/>
    <d v="2020-11-16T00:00:00"/>
    <x v="30"/>
    <x v="0"/>
  </r>
  <r>
    <x v="1"/>
    <x v="0"/>
    <x v="1"/>
    <s v="2020"/>
    <n v="4475.0600000000004"/>
    <n v="1994.32"/>
    <s v="Nov-20"/>
    <n v="1"/>
    <n v="6"/>
    <d v="2020-11-16T00:00:00"/>
    <x v="30"/>
    <x v="0"/>
  </r>
  <r>
    <x v="3"/>
    <x v="1"/>
    <x v="1"/>
    <s v="2020"/>
    <n v="2814"/>
    <n v="281.39999999999998"/>
    <s v="Nov-20"/>
    <n v="1"/>
    <n v="6"/>
    <d v="2020-11-16T00:00:00"/>
    <x v="30"/>
    <x v="1"/>
  </r>
  <r>
    <x v="3"/>
    <x v="3"/>
    <x v="1"/>
    <s v="2020"/>
    <n v="11859"/>
    <n v="-1383.55"/>
    <s v="Nov-20"/>
    <n v="1"/>
    <n v="3"/>
    <d v="2020-11-16T00:00:00"/>
    <x v="30"/>
    <x v="3"/>
  </r>
  <r>
    <x v="0"/>
    <x v="2"/>
    <x v="0"/>
    <s v="2020"/>
    <n v="3642.12"/>
    <n v="1942.48"/>
    <s v="Nov-20"/>
    <n v="1"/>
    <n v="10"/>
    <d v="2020-11-16T00:00:00"/>
    <x v="30"/>
    <x v="2"/>
  </r>
  <r>
    <x v="2"/>
    <x v="3"/>
    <x v="1"/>
    <s v="2020"/>
    <n v="814.72"/>
    <n v="351.6"/>
    <s v="Nov-20"/>
    <n v="1"/>
    <n v="6"/>
    <d v="2020-11-16T00:00:00"/>
    <x v="30"/>
    <x v="3"/>
  </r>
  <r>
    <x v="0"/>
    <x v="0"/>
    <x v="0"/>
    <s v="2020"/>
    <n v="12506.22"/>
    <n v="2206.98"/>
    <s v="Nov-20"/>
    <n v="1"/>
    <n v="9"/>
    <d v="2020-11-16T00:00:00"/>
    <x v="30"/>
    <x v="0"/>
  </r>
  <r>
    <x v="0"/>
    <x v="3"/>
    <x v="1"/>
    <s v="2020"/>
    <n v="159.46"/>
    <n v="54.4"/>
    <s v="Nov-20"/>
    <n v="1"/>
    <n v="4"/>
    <d v="2020-11-16T00:00:00"/>
    <x v="30"/>
    <x v="3"/>
  </r>
  <r>
    <x v="3"/>
    <x v="3"/>
    <x v="1"/>
    <s v="2020"/>
    <n v="5422.98"/>
    <n v="1997.94"/>
    <s v="Nov-20"/>
    <n v="1"/>
    <n v="7"/>
    <d v="2020-11-16T00:00:00"/>
    <x v="30"/>
    <x v="3"/>
  </r>
  <r>
    <x v="3"/>
    <x v="1"/>
    <x v="1"/>
    <s v="2020"/>
    <n v="888.42"/>
    <n v="334.46"/>
    <s v="Nov-20"/>
    <n v="1"/>
    <n v="6"/>
    <d v="2020-11-16T00:00:00"/>
    <x v="30"/>
    <x v="1"/>
  </r>
  <r>
    <x v="3"/>
    <x v="1"/>
    <x v="0"/>
    <s v="2020"/>
    <n v="10807.77"/>
    <n v="3754.27"/>
    <s v="Nov-20"/>
    <n v="1"/>
    <n v="8"/>
    <d v="2020-11-16T00:00:00"/>
    <x v="30"/>
    <x v="1"/>
  </r>
  <r>
    <x v="1"/>
    <x v="0"/>
    <x v="1"/>
    <s v="2020"/>
    <n v="3725.2"/>
    <n v="-139.69999999999999"/>
    <s v="Nov-20"/>
    <n v="1"/>
    <n v="1"/>
    <d v="2020-11-17T00:00:00"/>
    <x v="30"/>
    <x v="0"/>
  </r>
  <r>
    <x v="3"/>
    <x v="5"/>
    <x v="1"/>
    <s v="2020"/>
    <n v="3580.48"/>
    <n v="179.04"/>
    <s v="Nov-20"/>
    <n v="1"/>
    <n v="6"/>
    <d v="2020-11-17T00:00:00"/>
    <x v="30"/>
    <x v="5"/>
  </r>
  <r>
    <x v="0"/>
    <x v="0"/>
    <x v="1"/>
    <s v="2020"/>
    <n v="5116.12"/>
    <n v="2446.8200000000002"/>
    <s v="Nov-20"/>
    <n v="1"/>
    <n v="7"/>
    <d v="2020-11-17T00:00:00"/>
    <x v="30"/>
    <x v="0"/>
  </r>
  <r>
    <x v="2"/>
    <x v="4"/>
    <x v="1"/>
    <s v="2020"/>
    <n v="3437.1"/>
    <n v="1603.98"/>
    <s v="Nov-20"/>
    <n v="1"/>
    <n v="3"/>
    <d v="2020-11-17T00:00:00"/>
    <x v="30"/>
    <x v="4"/>
  </r>
  <r>
    <x v="0"/>
    <x v="1"/>
    <x v="0"/>
    <s v="2020"/>
    <n v="23805.1"/>
    <n v="2240.5"/>
    <s v="Nov-20"/>
    <n v="1"/>
    <n v="8"/>
    <d v="2020-11-17T00:00:00"/>
    <x v="30"/>
    <x v="1"/>
  </r>
  <r>
    <x v="0"/>
    <x v="0"/>
    <x v="1"/>
    <s v="2020"/>
    <n v="7230.64"/>
    <n v="2359.44"/>
    <s v="Nov-20"/>
    <n v="1"/>
    <n v="4"/>
    <d v="2020-11-17T00:00:00"/>
    <x v="30"/>
    <x v="0"/>
  </r>
  <r>
    <x v="2"/>
    <x v="2"/>
    <x v="1"/>
    <s v="2020"/>
    <n v="660.62"/>
    <n v="272.02"/>
    <s v="Nov-20"/>
    <n v="1"/>
    <n v="2"/>
    <d v="2020-11-17T00:00:00"/>
    <x v="30"/>
    <x v="2"/>
  </r>
  <r>
    <x v="1"/>
    <x v="3"/>
    <x v="1"/>
    <s v="2020"/>
    <n v="12144.42"/>
    <n v="4218.58"/>
    <s v="Nov-20"/>
    <n v="1"/>
    <n v="7"/>
    <d v="2020-11-17T00:00:00"/>
    <x v="30"/>
    <x v="3"/>
  </r>
  <r>
    <x v="3"/>
    <x v="1"/>
    <x v="1"/>
    <s v="2020"/>
    <n v="12599.22"/>
    <n v="1643.38"/>
    <s v="Nov-20"/>
    <n v="1"/>
    <n v="4"/>
    <d v="2020-11-17T00:00:00"/>
    <x v="30"/>
    <x v="1"/>
  </r>
  <r>
    <x v="3"/>
    <x v="2"/>
    <x v="0"/>
    <s v="2020"/>
    <n v="7128.8"/>
    <n v="1876"/>
    <s v="Nov-20"/>
    <n v="1"/>
    <n v="8"/>
    <d v="2020-11-17T00:00:00"/>
    <x v="30"/>
    <x v="2"/>
  </r>
  <r>
    <x v="1"/>
    <x v="3"/>
    <x v="0"/>
    <s v="2020"/>
    <n v="1902.13"/>
    <n v="0"/>
    <s v="Nov-20"/>
    <n v="1"/>
    <n v="9"/>
    <d v="2020-11-17T00:00:00"/>
    <x v="30"/>
    <x v="3"/>
  </r>
  <r>
    <x v="3"/>
    <x v="1"/>
    <x v="1"/>
    <s v="2020"/>
    <n v="17688"/>
    <n v="-7075.2"/>
    <s v="Nov-20"/>
    <n v="1"/>
    <n v="2"/>
    <d v="2020-11-17T00:00:00"/>
    <x v="30"/>
    <x v="1"/>
  </r>
  <r>
    <x v="0"/>
    <x v="0"/>
    <x v="1"/>
    <s v="2020"/>
    <n v="2256.56"/>
    <n v="592.35"/>
    <s v="Nov-20"/>
    <n v="1"/>
    <n v="5"/>
    <d v="2020-11-17T00:00:00"/>
    <x v="30"/>
    <x v="0"/>
  </r>
  <r>
    <x v="3"/>
    <x v="1"/>
    <x v="0"/>
    <s v="2020"/>
    <n v="1629.44"/>
    <n v="737.54"/>
    <s v="Nov-20"/>
    <n v="1"/>
    <n v="9"/>
    <d v="2020-11-17T00:00:00"/>
    <x v="30"/>
    <x v="1"/>
  </r>
  <r>
    <x v="3"/>
    <x v="0"/>
    <x v="1"/>
    <s v="2020"/>
    <n v="827.45"/>
    <n v="148.07"/>
    <s v="Nov-20"/>
    <n v="1"/>
    <n v="7"/>
    <d v="2020-11-18T00:00:00"/>
    <x v="30"/>
    <x v="0"/>
  </r>
  <r>
    <x v="0"/>
    <x v="0"/>
    <x v="1"/>
    <s v="2020"/>
    <n v="24327.03"/>
    <n v="4865.42"/>
    <s v="Nov-20"/>
    <n v="1"/>
    <n v="3"/>
    <d v="2020-11-18T00:00:00"/>
    <x v="30"/>
    <x v="0"/>
  </r>
  <r>
    <x v="3"/>
    <x v="4"/>
    <x v="0"/>
    <s v="2020"/>
    <n v="5559.93"/>
    <n v="2961.27"/>
    <s v="Nov-20"/>
    <n v="1"/>
    <n v="8"/>
    <d v="2020-11-18T00:00:00"/>
    <x v="30"/>
    <x v="4"/>
  </r>
  <r>
    <x v="0"/>
    <x v="2"/>
    <x v="1"/>
    <s v="2020"/>
    <n v="11753.14"/>
    <n v="3693.83"/>
    <s v="Nov-20"/>
    <n v="1"/>
    <n v="4"/>
    <d v="2020-11-18T00:00:00"/>
    <x v="30"/>
    <x v="2"/>
  </r>
  <r>
    <x v="0"/>
    <x v="0"/>
    <x v="0"/>
    <s v="2020"/>
    <n v="30552"/>
    <n v="7396.8"/>
    <s v="Nov-20"/>
    <n v="1"/>
    <n v="10"/>
    <d v="2020-11-18T00:00:00"/>
    <x v="30"/>
    <x v="0"/>
  </r>
  <r>
    <x v="3"/>
    <x v="3"/>
    <x v="0"/>
    <s v="2020"/>
    <n v="578.88"/>
    <n v="167.22"/>
    <s v="Nov-20"/>
    <n v="1"/>
    <n v="10"/>
    <d v="2020-11-18T00:00:00"/>
    <x v="30"/>
    <x v="3"/>
  </r>
  <r>
    <x v="0"/>
    <x v="1"/>
    <x v="1"/>
    <s v="2020"/>
    <n v="5279.26"/>
    <n v="2298.0300000000002"/>
    <s v="Nov-20"/>
    <n v="1"/>
    <n v="5"/>
    <d v="2020-11-18T00:00:00"/>
    <x v="30"/>
    <x v="1"/>
  </r>
  <r>
    <x v="3"/>
    <x v="1"/>
    <x v="1"/>
    <s v="2020"/>
    <n v="8755.56"/>
    <n v="1751.1"/>
    <s v="Nov-20"/>
    <n v="1"/>
    <n v="6"/>
    <d v="2020-11-19T00:00:00"/>
    <x v="30"/>
    <x v="1"/>
  </r>
  <r>
    <x v="3"/>
    <x v="2"/>
    <x v="1"/>
    <s v="2020"/>
    <n v="1025.0999999999999"/>
    <n v="12.06"/>
    <s v="Nov-20"/>
    <n v="1"/>
    <n v="7"/>
    <d v="2020-11-19T00:00:00"/>
    <x v="30"/>
    <x v="2"/>
  </r>
  <r>
    <x v="1"/>
    <x v="5"/>
    <x v="1"/>
    <s v="2020"/>
    <n v="628.73"/>
    <n v="266.52999999999997"/>
    <s v="Nov-20"/>
    <n v="1"/>
    <n v="7"/>
    <d v="2020-11-19T00:00:00"/>
    <x v="30"/>
    <x v="5"/>
  </r>
  <r>
    <x v="3"/>
    <x v="3"/>
    <x v="1"/>
    <s v="2020"/>
    <n v="17559.36"/>
    <n v="2508.48"/>
    <s v="Nov-20"/>
    <n v="1"/>
    <n v="6"/>
    <d v="2020-11-19T00:00:00"/>
    <x v="30"/>
    <x v="3"/>
  </r>
  <r>
    <x v="2"/>
    <x v="4"/>
    <x v="1"/>
    <s v="2020"/>
    <n v="1731.28"/>
    <n v="965.88"/>
    <s v="Nov-20"/>
    <n v="1"/>
    <n v="7"/>
    <d v="2020-11-19T00:00:00"/>
    <x v="30"/>
    <x v="4"/>
  </r>
  <r>
    <x v="0"/>
    <x v="5"/>
    <x v="1"/>
    <s v="2020"/>
    <n v="813.65"/>
    <n v="176.89"/>
    <s v="Nov-20"/>
    <n v="1"/>
    <n v="1"/>
    <d v="2020-11-19T00:00:00"/>
    <x v="30"/>
    <x v="5"/>
  </r>
  <r>
    <x v="1"/>
    <x v="2"/>
    <x v="1"/>
    <s v="2020"/>
    <n v="530.64"/>
    <n v="212.25"/>
    <s v="Nov-20"/>
    <n v="1"/>
    <n v="5"/>
    <d v="2020-11-19T00:00:00"/>
    <x v="30"/>
    <x v="2"/>
  </r>
  <r>
    <x v="0"/>
    <x v="0"/>
    <x v="1"/>
    <s v="2020"/>
    <n v="20399.490000000002"/>
    <n v="4079.91"/>
    <s v="Nov-20"/>
    <n v="1"/>
    <n v="5"/>
    <d v="2020-11-19T00:00:00"/>
    <x v="30"/>
    <x v="0"/>
  </r>
  <r>
    <x v="2"/>
    <x v="2"/>
    <x v="1"/>
    <s v="2020"/>
    <n v="3437.1"/>
    <n v="1555.75"/>
    <s v="Nov-20"/>
    <n v="1"/>
    <n v="3"/>
    <d v="2020-11-20T00:00:00"/>
    <x v="30"/>
    <x v="2"/>
  </r>
  <r>
    <x v="3"/>
    <x v="0"/>
    <x v="1"/>
    <s v="2020"/>
    <n v="2673.3"/>
    <n v="1378.86"/>
    <s v="Nov-20"/>
    <n v="1"/>
    <n v="2"/>
    <d v="2020-11-20T00:00:00"/>
    <x v="30"/>
    <x v="0"/>
  </r>
  <r>
    <x v="3"/>
    <x v="0"/>
    <x v="1"/>
    <s v="2020"/>
    <n v="21627.599999999999"/>
    <n v="0"/>
    <s v="Nov-20"/>
    <n v="1"/>
    <n v="3"/>
    <d v="2020-11-20T00:00:00"/>
    <x v="30"/>
    <x v="0"/>
  </r>
  <r>
    <x v="1"/>
    <x v="0"/>
    <x v="0"/>
    <s v="2020"/>
    <n v="2934.26"/>
    <n v="741.28"/>
    <s v="Nov-20"/>
    <n v="1"/>
    <n v="10"/>
    <d v="2020-11-20T00:00:00"/>
    <x v="30"/>
    <x v="0"/>
  </r>
  <r>
    <x v="3"/>
    <x v="4"/>
    <x v="1"/>
    <s v="2020"/>
    <n v="1183.8900000000001"/>
    <n v="311.55"/>
    <s v="Nov-20"/>
    <n v="1"/>
    <n v="4"/>
    <d v="2020-11-20T00:00:00"/>
    <x v="30"/>
    <x v="4"/>
  </r>
  <r>
    <x v="3"/>
    <x v="5"/>
    <x v="1"/>
    <s v="2020"/>
    <n v="4906.54"/>
    <n v="2026.62"/>
    <s v="Nov-20"/>
    <n v="1"/>
    <n v="1"/>
    <d v="2020-11-20T00:00:00"/>
    <x v="30"/>
    <x v="5"/>
  </r>
  <r>
    <x v="1"/>
    <x v="0"/>
    <x v="0"/>
    <s v="2020"/>
    <n v="14664.96"/>
    <n v="4322.32"/>
    <s v="Nov-20"/>
    <n v="1"/>
    <n v="8"/>
    <d v="2020-11-20T00:00:00"/>
    <x v="30"/>
    <x v="0"/>
  </r>
  <r>
    <x v="3"/>
    <x v="2"/>
    <x v="0"/>
    <s v="2020"/>
    <n v="1822.4"/>
    <n v="706.18"/>
    <s v="Nov-20"/>
    <n v="1"/>
    <n v="8"/>
    <d v="2020-11-21T00:00:00"/>
    <x v="30"/>
    <x v="2"/>
  </r>
  <r>
    <x v="3"/>
    <x v="1"/>
    <x v="1"/>
    <s v="2020"/>
    <n v="45369.72"/>
    <n v="16237.56"/>
    <s v="Nov-20"/>
    <n v="1"/>
    <n v="5"/>
    <d v="2020-11-21T00:00:00"/>
    <x v="30"/>
    <x v="1"/>
  </r>
  <r>
    <x v="1"/>
    <x v="0"/>
    <x v="0"/>
    <s v="2020"/>
    <n v="2049.5300000000002"/>
    <n v="1143.43"/>
    <s v="Nov-20"/>
    <n v="1"/>
    <n v="8"/>
    <d v="2020-11-21T00:00:00"/>
    <x v="30"/>
    <x v="0"/>
  </r>
  <r>
    <x v="0"/>
    <x v="0"/>
    <x v="0"/>
    <s v="2020"/>
    <n v="7988.54"/>
    <n v="4167.8999999999996"/>
    <s v="Nov-20"/>
    <n v="1"/>
    <n v="8"/>
    <d v="2020-11-21T00:00:00"/>
    <x v="30"/>
    <x v="0"/>
  </r>
  <r>
    <x v="3"/>
    <x v="5"/>
    <x v="1"/>
    <s v="2020"/>
    <n v="8383.0400000000009"/>
    <n v="1457.92"/>
    <s v="Nov-20"/>
    <n v="1"/>
    <n v="3"/>
    <d v="2020-11-21T00:00:00"/>
    <x v="30"/>
    <x v="5"/>
  </r>
  <r>
    <x v="3"/>
    <x v="3"/>
    <x v="1"/>
    <s v="2020"/>
    <n v="10170.6"/>
    <n v="2653.2"/>
    <s v="Nov-20"/>
    <n v="1"/>
    <n v="4"/>
    <d v="2020-11-21T00:00:00"/>
    <x v="30"/>
    <x v="3"/>
  </r>
  <r>
    <x v="2"/>
    <x v="4"/>
    <x v="0"/>
    <s v="2020"/>
    <n v="1940.32"/>
    <n v="776.12"/>
    <s v="Nov-20"/>
    <n v="1"/>
    <n v="10"/>
    <d v="2020-11-21T00:00:00"/>
    <x v="30"/>
    <x v="4"/>
  </r>
  <r>
    <x v="0"/>
    <x v="0"/>
    <x v="1"/>
    <s v="2020"/>
    <n v="35681.519999999997"/>
    <n v="12934.53"/>
    <s v="Nov-20"/>
    <n v="1"/>
    <n v="7"/>
    <d v="2020-11-21T00:00:00"/>
    <x v="30"/>
    <x v="0"/>
  </r>
  <r>
    <x v="2"/>
    <x v="3"/>
    <x v="1"/>
    <s v="2020"/>
    <n v="17221.68"/>
    <n v="9567.6"/>
    <s v="Nov-20"/>
    <n v="1"/>
    <n v="6"/>
    <d v="2020-11-21T00:00:00"/>
    <x v="30"/>
    <x v="3"/>
  </r>
  <r>
    <x v="3"/>
    <x v="2"/>
    <x v="0"/>
    <s v="2020"/>
    <n v="10170.6"/>
    <n v="4753.6499999999996"/>
    <s v="Nov-20"/>
    <n v="1"/>
    <n v="9"/>
    <d v="2020-11-21T00:00:00"/>
    <x v="30"/>
    <x v="2"/>
  </r>
  <r>
    <x v="1"/>
    <x v="0"/>
    <x v="0"/>
    <s v="2020"/>
    <n v="838.3"/>
    <n v="72.900000000000006"/>
    <s v="Nov-20"/>
    <n v="1"/>
    <n v="8"/>
    <d v="2020-11-21T00:00:00"/>
    <x v="30"/>
    <x v="0"/>
  </r>
  <r>
    <x v="3"/>
    <x v="4"/>
    <x v="0"/>
    <s v="2020"/>
    <n v="5125.5"/>
    <n v="1480.7"/>
    <s v="Nov-20"/>
    <n v="1"/>
    <n v="8"/>
    <d v="2020-11-21T00:00:00"/>
    <x v="30"/>
    <x v="4"/>
  </r>
  <r>
    <x v="1"/>
    <x v="0"/>
    <x v="1"/>
    <s v="2020"/>
    <n v="11547.45"/>
    <n v="3849.15"/>
    <s v="Nov-20"/>
    <n v="1"/>
    <n v="1"/>
    <d v="2020-11-21T00:00:00"/>
    <x v="30"/>
    <x v="0"/>
  </r>
  <r>
    <x v="1"/>
    <x v="0"/>
    <x v="1"/>
    <s v="2020"/>
    <n v="21959.919999999998"/>
    <n v="8525.6"/>
    <s v="Nov-20"/>
    <n v="1"/>
    <n v="7"/>
    <d v="2020-11-22T00:00:00"/>
    <x v="30"/>
    <x v="0"/>
  </r>
  <r>
    <x v="0"/>
    <x v="5"/>
    <x v="1"/>
    <s v="2020"/>
    <n v="887.62"/>
    <n v="125.42"/>
    <s v="Nov-20"/>
    <n v="1"/>
    <n v="7"/>
    <d v="2020-11-22T00:00:00"/>
    <x v="30"/>
    <x v="5"/>
  </r>
  <r>
    <x v="0"/>
    <x v="4"/>
    <x v="1"/>
    <s v="2020"/>
    <n v="3207.96"/>
    <n v="178.2"/>
    <s v="Nov-20"/>
    <n v="1"/>
    <n v="5"/>
    <d v="2020-11-22T00:00:00"/>
    <x v="30"/>
    <x v="4"/>
  </r>
  <r>
    <x v="0"/>
    <x v="0"/>
    <x v="0"/>
    <s v="2020"/>
    <n v="17905.080000000002"/>
    <n v="9057.8799999999992"/>
    <s v="Nov-20"/>
    <n v="1"/>
    <n v="8"/>
    <d v="2020-11-22T00:00:00"/>
    <x v="30"/>
    <x v="0"/>
  </r>
  <r>
    <x v="0"/>
    <x v="2"/>
    <x v="1"/>
    <s v="2020"/>
    <n v="2347.6799999999998"/>
    <n v="-665.18"/>
    <s v="Nov-20"/>
    <n v="1"/>
    <n v="1"/>
    <d v="2020-11-22T00:00:00"/>
    <x v="30"/>
    <x v="2"/>
  </r>
  <r>
    <x v="2"/>
    <x v="0"/>
    <x v="1"/>
    <s v="2020"/>
    <n v="20228.64"/>
    <n v="7139.52"/>
    <s v="Nov-20"/>
    <n v="1"/>
    <n v="3"/>
    <d v="2020-11-22T00:00:00"/>
    <x v="30"/>
    <x v="0"/>
  </r>
  <r>
    <x v="3"/>
    <x v="1"/>
    <x v="1"/>
    <s v="2020"/>
    <n v="8713.35"/>
    <n v="3388.5"/>
    <s v="Nov-20"/>
    <n v="1"/>
    <n v="2"/>
    <d v="2020-11-23T00:00:00"/>
    <x v="30"/>
    <x v="1"/>
  </r>
  <r>
    <x v="2"/>
    <x v="2"/>
    <x v="1"/>
    <s v="2020"/>
    <n v="34968.639999999999"/>
    <n v="3934"/>
    <s v="Nov-20"/>
    <n v="1"/>
    <n v="6"/>
    <d v="2020-11-23T00:00:00"/>
    <x v="30"/>
    <x v="2"/>
  </r>
  <r>
    <x v="3"/>
    <x v="5"/>
    <x v="1"/>
    <s v="2020"/>
    <n v="6042.06"/>
    <n v="3155.28"/>
    <s v="Nov-20"/>
    <n v="1"/>
    <n v="6"/>
    <d v="2020-11-23T00:00:00"/>
    <x v="30"/>
    <x v="5"/>
  </r>
  <r>
    <x v="1"/>
    <x v="3"/>
    <x v="1"/>
    <s v="2020"/>
    <n v="2046.45"/>
    <n v="867.51"/>
    <s v="Nov-20"/>
    <n v="1"/>
    <n v="1"/>
    <d v="2020-11-23T00:00:00"/>
    <x v="30"/>
    <x v="3"/>
  </r>
  <r>
    <x v="3"/>
    <x v="3"/>
    <x v="1"/>
    <s v="2020"/>
    <n v="4556"/>
    <n v="1195.95"/>
    <s v="Nov-20"/>
    <n v="1"/>
    <n v="3"/>
    <d v="2020-11-23T00:00:00"/>
    <x v="30"/>
    <x v="3"/>
  </r>
  <r>
    <x v="0"/>
    <x v="2"/>
    <x v="1"/>
    <s v="2020"/>
    <n v="5002.8900000000003"/>
    <n v="631.95000000000005"/>
    <s v="Nov-20"/>
    <n v="1"/>
    <n v="5"/>
    <d v="2020-11-23T00:00:00"/>
    <x v="30"/>
    <x v="2"/>
  </r>
  <r>
    <x v="0"/>
    <x v="3"/>
    <x v="0"/>
    <s v="2020"/>
    <n v="5728.5"/>
    <n v="3135.6"/>
    <s v="Nov-20"/>
    <n v="1"/>
    <n v="10"/>
    <d v="2020-11-23T00:00:00"/>
    <x v="30"/>
    <x v="3"/>
  </r>
  <r>
    <x v="1"/>
    <x v="0"/>
    <x v="1"/>
    <s v="2020"/>
    <n v="9133.77"/>
    <n v="4134.22"/>
    <s v="Nov-20"/>
    <n v="1"/>
    <n v="7"/>
    <d v="2020-11-23T00:00:00"/>
    <x v="30"/>
    <x v="0"/>
  </r>
  <r>
    <x v="0"/>
    <x v="0"/>
    <x v="0"/>
    <s v="2020"/>
    <n v="1157.76"/>
    <n v="72.319999999999993"/>
    <s v="Nov-20"/>
    <n v="1"/>
    <n v="8"/>
    <d v="2020-11-23T00:00:00"/>
    <x v="30"/>
    <x v="0"/>
  </r>
  <r>
    <x v="3"/>
    <x v="1"/>
    <x v="0"/>
    <s v="2020"/>
    <n v="5621.57"/>
    <n v="2505.25"/>
    <s v="Nov-20"/>
    <n v="1"/>
    <n v="8"/>
    <d v="2020-11-23T00:00:00"/>
    <x v="30"/>
    <x v="1"/>
  </r>
  <r>
    <x v="3"/>
    <x v="2"/>
    <x v="1"/>
    <s v="2020"/>
    <n v="6435.22"/>
    <n v="2658.04"/>
    <s v="Nov-20"/>
    <n v="1"/>
    <n v="2"/>
    <d v="2020-11-23T00:00:00"/>
    <x v="30"/>
    <x v="2"/>
  </r>
  <r>
    <x v="3"/>
    <x v="2"/>
    <x v="1"/>
    <s v="2020"/>
    <n v="2725.56"/>
    <n v="1059.92"/>
    <s v="Nov-20"/>
    <n v="1"/>
    <n v="3"/>
    <d v="2020-11-24T00:00:00"/>
    <x v="30"/>
    <x v="2"/>
  </r>
  <r>
    <x v="3"/>
    <x v="3"/>
    <x v="1"/>
    <s v="2020"/>
    <n v="10059.65"/>
    <n v="2952.29"/>
    <s v="Nov-20"/>
    <n v="1"/>
    <n v="7"/>
    <d v="2020-11-24T00:00:00"/>
    <x v="30"/>
    <x v="3"/>
  </r>
  <r>
    <x v="2"/>
    <x v="0"/>
    <x v="0"/>
    <s v="2020"/>
    <n v="1981.86"/>
    <n v="816.06"/>
    <s v="Nov-20"/>
    <n v="1"/>
    <n v="10"/>
    <d v="2020-11-24T00:00:00"/>
    <x v="30"/>
    <x v="0"/>
  </r>
  <r>
    <x v="0"/>
    <x v="2"/>
    <x v="1"/>
    <s v="2020"/>
    <n v="3979.8"/>
    <n v="-1061.28"/>
    <s v="Nov-20"/>
    <n v="1"/>
    <n v="4"/>
    <d v="2020-11-24T00:00:00"/>
    <x v="30"/>
    <x v="2"/>
  </r>
  <r>
    <x v="3"/>
    <x v="3"/>
    <x v="1"/>
    <s v="2020"/>
    <n v="12118.96"/>
    <n v="142.56"/>
    <s v="Nov-20"/>
    <n v="1"/>
    <n v="5"/>
    <d v="2020-11-24T00:00:00"/>
    <x v="30"/>
    <x v="3"/>
  </r>
  <r>
    <x v="1"/>
    <x v="0"/>
    <x v="1"/>
    <s v="2020"/>
    <n v="21302.78"/>
    <n v="5094.1400000000003"/>
    <s v="Nov-20"/>
    <n v="1"/>
    <n v="5"/>
    <d v="2020-11-24T00:00:00"/>
    <x v="30"/>
    <x v="0"/>
  </r>
  <r>
    <x v="0"/>
    <x v="0"/>
    <x v="1"/>
    <s v="2020"/>
    <n v="651.24"/>
    <n v="141.1"/>
    <s v="Nov-20"/>
    <n v="1"/>
    <n v="6"/>
    <d v="2020-11-24T00:00:00"/>
    <x v="30"/>
    <x v="0"/>
  </r>
  <r>
    <x v="1"/>
    <x v="2"/>
    <x v="1"/>
    <s v="2020"/>
    <n v="3069.67"/>
    <n v="1167.82"/>
    <s v="Nov-20"/>
    <n v="1"/>
    <n v="1"/>
    <d v="2020-11-24T00:00:00"/>
    <x v="30"/>
    <x v="2"/>
  </r>
  <r>
    <x v="3"/>
    <x v="1"/>
    <x v="1"/>
    <s v="2020"/>
    <n v="5738.68"/>
    <n v="2557.46"/>
    <s v="Nov-20"/>
    <n v="1"/>
    <n v="1"/>
    <d v="2020-11-24T00:00:00"/>
    <x v="30"/>
    <x v="1"/>
  </r>
  <r>
    <x v="3"/>
    <x v="2"/>
    <x v="0"/>
    <s v="2020"/>
    <n v="1603.98"/>
    <n v="347.53"/>
    <s v="Nov-20"/>
    <n v="1"/>
    <n v="8"/>
    <d v="2020-11-24T00:00:00"/>
    <x v="30"/>
    <x v="2"/>
  </r>
  <r>
    <x v="2"/>
    <x v="3"/>
    <x v="1"/>
    <s v="2020"/>
    <n v="7067.16"/>
    <n v="-2944.68"/>
    <s v="Nov-20"/>
    <n v="1"/>
    <n v="3"/>
    <d v="2020-11-24T00:00:00"/>
    <x v="30"/>
    <x v="3"/>
  </r>
  <r>
    <x v="1"/>
    <x v="4"/>
    <x v="1"/>
    <s v="2020"/>
    <n v="5781.83"/>
    <n v="2828.04"/>
    <s v="Nov-20"/>
    <n v="1"/>
    <n v="2"/>
    <d v="2020-11-25T00:00:00"/>
    <x v="30"/>
    <x v="4"/>
  </r>
  <r>
    <x v="3"/>
    <x v="4"/>
    <x v="0"/>
    <s v="2020"/>
    <n v="1603.98"/>
    <n v="641.59"/>
    <s v="Nov-20"/>
    <n v="1"/>
    <n v="10"/>
    <d v="2020-11-25T00:00:00"/>
    <x v="30"/>
    <x v="4"/>
  </r>
  <r>
    <x v="0"/>
    <x v="4"/>
    <x v="1"/>
    <s v="2020"/>
    <n v="7599.81"/>
    <n v="1119.97"/>
    <s v="Nov-20"/>
    <n v="1"/>
    <n v="7"/>
    <d v="2020-11-25T00:00:00"/>
    <x v="30"/>
    <x v="4"/>
  </r>
  <r>
    <x v="0"/>
    <x v="1"/>
    <x v="0"/>
    <s v="2020"/>
    <n v="3827.04"/>
    <n v="1575.84"/>
    <s v="Nov-20"/>
    <n v="1"/>
    <n v="8"/>
    <d v="2020-11-25T00:00:00"/>
    <x v="30"/>
    <x v="1"/>
  </r>
  <r>
    <x v="2"/>
    <x v="0"/>
    <x v="1"/>
    <s v="2020"/>
    <n v="6536.52"/>
    <n v="2396.7199999999998"/>
    <s v="Nov-20"/>
    <n v="1"/>
    <n v="5"/>
    <d v="2020-11-25T00:00:00"/>
    <x v="30"/>
    <x v="0"/>
  </r>
  <r>
    <x v="1"/>
    <x v="0"/>
    <x v="1"/>
    <s v="2020"/>
    <n v="3131.31"/>
    <n v="1633.73"/>
    <s v="Nov-20"/>
    <n v="1"/>
    <n v="3"/>
    <d v="2020-11-25T00:00:00"/>
    <x v="30"/>
    <x v="0"/>
  </r>
  <r>
    <x v="1"/>
    <x v="0"/>
    <x v="1"/>
    <s v="2020"/>
    <n v="21493.599999999999"/>
    <n v="6179.4"/>
    <s v="Nov-20"/>
    <n v="1"/>
    <n v="4"/>
    <d v="2020-11-25T00:00:00"/>
    <x v="30"/>
    <x v="0"/>
  </r>
  <r>
    <x v="2"/>
    <x v="1"/>
    <x v="1"/>
    <s v="2020"/>
    <n v="34982.04"/>
    <n v="13992.84"/>
    <s v="Nov-20"/>
    <n v="1"/>
    <n v="4"/>
    <d v="2020-11-25T00:00:00"/>
    <x v="30"/>
    <x v="1"/>
  </r>
  <r>
    <x v="0"/>
    <x v="1"/>
    <x v="1"/>
    <s v="2020"/>
    <n v="18382.12"/>
    <n v="7739.8"/>
    <s v="Nov-20"/>
    <n v="1"/>
    <n v="5"/>
    <d v="2020-11-25T00:00:00"/>
    <x v="30"/>
    <x v="1"/>
  </r>
  <r>
    <x v="2"/>
    <x v="0"/>
    <x v="0"/>
    <s v="2020"/>
    <n v="934.65"/>
    <n v="384.24"/>
    <s v="Nov-20"/>
    <n v="1"/>
    <n v="9"/>
    <d v="2020-11-26T00:00:00"/>
    <x v="30"/>
    <x v="0"/>
  </r>
  <r>
    <x v="3"/>
    <x v="5"/>
    <x v="1"/>
    <s v="2020"/>
    <n v="36891.54"/>
    <n v="2459.4499999999998"/>
    <s v="Nov-20"/>
    <n v="1"/>
    <n v="1"/>
    <d v="2020-11-26T00:00:00"/>
    <x v="30"/>
    <x v="5"/>
  </r>
  <r>
    <x v="3"/>
    <x v="3"/>
    <x v="1"/>
    <s v="2020"/>
    <n v="46649.15"/>
    <n v="14704.59"/>
    <s v="Nov-20"/>
    <n v="1"/>
    <n v="3"/>
    <d v="2020-11-26T00:00:00"/>
    <x v="30"/>
    <x v="3"/>
  </r>
  <r>
    <x v="3"/>
    <x v="5"/>
    <x v="1"/>
    <s v="2020"/>
    <n v="289.44"/>
    <n v="36.18"/>
    <s v="Nov-20"/>
    <n v="1"/>
    <n v="5"/>
    <d v="2020-11-26T00:00:00"/>
    <x v="30"/>
    <x v="5"/>
  </r>
  <r>
    <x v="1"/>
    <x v="2"/>
    <x v="1"/>
    <s v="2020"/>
    <n v="8634.9599999999991"/>
    <n v="2878.32"/>
    <s v="Nov-20"/>
    <n v="1"/>
    <n v="2"/>
    <d v="2020-11-26T00:00:00"/>
    <x v="30"/>
    <x v="2"/>
  </r>
  <r>
    <x v="0"/>
    <x v="4"/>
    <x v="1"/>
    <s v="2020"/>
    <n v="160.26"/>
    <n v="76.64"/>
    <s v="Nov-20"/>
    <n v="1"/>
    <n v="7"/>
    <d v="2020-11-26T00:00:00"/>
    <x v="30"/>
    <x v="4"/>
  </r>
  <r>
    <x v="0"/>
    <x v="1"/>
    <x v="1"/>
    <s v="2020"/>
    <n v="8249.0400000000009"/>
    <n v="4775.76"/>
    <s v="Nov-20"/>
    <n v="1"/>
    <n v="1"/>
    <d v="2020-11-26T00:00:00"/>
    <x v="30"/>
    <x v="1"/>
  </r>
  <r>
    <x v="3"/>
    <x v="0"/>
    <x v="0"/>
    <s v="2020"/>
    <n v="2113.1799999999998"/>
    <n v="289.18"/>
    <s v="Nov-20"/>
    <n v="1"/>
    <n v="8"/>
    <d v="2020-11-27T00:00:00"/>
    <x v="30"/>
    <x v="0"/>
  </r>
  <r>
    <x v="0"/>
    <x v="0"/>
    <x v="0"/>
    <s v="2020"/>
    <n v="5569.38"/>
    <n v="1758.72"/>
    <s v="Nov-20"/>
    <n v="1"/>
    <n v="10"/>
    <d v="2020-11-28T00:00:00"/>
    <x v="30"/>
    <x v="0"/>
  </r>
  <r>
    <x v="2"/>
    <x v="2"/>
    <x v="0"/>
    <s v="2020"/>
    <n v="4506.42"/>
    <n v="1707.7"/>
    <s v="Nov-20"/>
    <n v="1"/>
    <n v="9"/>
    <d v="2020-11-28T00:00:00"/>
    <x v="30"/>
    <x v="2"/>
  </r>
  <r>
    <x v="0"/>
    <x v="0"/>
    <x v="1"/>
    <s v="2020"/>
    <n v="385.92"/>
    <n v="19.3"/>
    <s v="Nov-20"/>
    <n v="1"/>
    <n v="2"/>
    <d v="2020-11-28T00:00:00"/>
    <x v="30"/>
    <x v="0"/>
  </r>
  <r>
    <x v="1"/>
    <x v="0"/>
    <x v="0"/>
    <s v="2020"/>
    <n v="884.4"/>
    <n v="309.55"/>
    <s v="Nov-20"/>
    <n v="1"/>
    <n v="9"/>
    <d v="2020-11-28T00:00:00"/>
    <x v="30"/>
    <x v="0"/>
  </r>
  <r>
    <x v="2"/>
    <x v="3"/>
    <x v="0"/>
    <s v="2020"/>
    <n v="1503.48"/>
    <n v="247.64"/>
    <s v="Nov-20"/>
    <n v="1"/>
    <n v="8"/>
    <d v="2020-11-28T00:00:00"/>
    <x v="30"/>
    <x v="3"/>
  </r>
  <r>
    <x v="0"/>
    <x v="1"/>
    <x v="1"/>
    <s v="2020"/>
    <n v="4635.33"/>
    <n v="705.37"/>
    <s v="Nov-20"/>
    <n v="1"/>
    <n v="6"/>
    <d v="2020-11-28T00:00:00"/>
    <x v="30"/>
    <x v="1"/>
  </r>
  <r>
    <x v="2"/>
    <x v="5"/>
    <x v="1"/>
    <s v="2020"/>
    <n v="5035.05"/>
    <n v="1510.5"/>
    <s v="Nov-20"/>
    <n v="1"/>
    <n v="4"/>
    <d v="2020-11-28T00:00:00"/>
    <x v="30"/>
    <x v="5"/>
  </r>
  <r>
    <x v="0"/>
    <x v="2"/>
    <x v="1"/>
    <s v="2020"/>
    <n v="1232.8"/>
    <n v="375.2"/>
    <s v="Nov-20"/>
    <n v="1"/>
    <n v="3"/>
    <d v="2020-11-28T00:00:00"/>
    <x v="30"/>
    <x v="2"/>
  </r>
  <r>
    <x v="1"/>
    <x v="3"/>
    <x v="0"/>
    <s v="2020"/>
    <n v="14750.05"/>
    <n v="520.6"/>
    <s v="Nov-20"/>
    <n v="1"/>
    <n v="8"/>
    <d v="2020-11-29T00:00:00"/>
    <x v="30"/>
    <x v="3"/>
  </r>
  <r>
    <x v="0"/>
    <x v="0"/>
    <x v="0"/>
    <s v="2020"/>
    <n v="2280.6799999999998"/>
    <n v="842.86"/>
    <s v="Nov-20"/>
    <n v="1"/>
    <n v="8"/>
    <d v="2020-11-29T00:00:00"/>
    <x v="30"/>
    <x v="0"/>
  </r>
  <r>
    <x v="3"/>
    <x v="2"/>
    <x v="1"/>
    <s v="2020"/>
    <n v="31002.240000000002"/>
    <n v="12013.38"/>
    <s v="Nov-20"/>
    <n v="1"/>
    <n v="6"/>
    <d v="2020-11-29T00:00:00"/>
    <x v="30"/>
    <x v="2"/>
  </r>
  <r>
    <x v="3"/>
    <x v="0"/>
    <x v="0"/>
    <s v="2020"/>
    <n v="1629.44"/>
    <n v="617.44000000000005"/>
    <s v="Nov-20"/>
    <n v="1"/>
    <n v="8"/>
    <d v="2020-11-29T00:00:00"/>
    <x v="30"/>
    <x v="0"/>
  </r>
  <r>
    <x v="3"/>
    <x v="0"/>
    <x v="0"/>
    <s v="2020"/>
    <n v="6078.24"/>
    <n v="987.72"/>
    <s v="Nov-20"/>
    <n v="1"/>
    <n v="10"/>
    <d v="2020-11-29T00:00:00"/>
    <x v="30"/>
    <x v="0"/>
  </r>
  <r>
    <x v="1"/>
    <x v="2"/>
    <x v="1"/>
    <s v="2020"/>
    <n v="394.63"/>
    <n v="145.38999999999999"/>
    <s v="Nov-20"/>
    <n v="1"/>
    <n v="2"/>
    <d v="2020-11-29T00:00:00"/>
    <x v="30"/>
    <x v="2"/>
  </r>
  <r>
    <x v="0"/>
    <x v="2"/>
    <x v="1"/>
    <s v="2020"/>
    <n v="9943.4699999999993"/>
    <n v="5030.22"/>
    <s v="Nov-20"/>
    <n v="1"/>
    <n v="4"/>
    <d v="2020-11-29T00:00:00"/>
    <x v="30"/>
    <x v="2"/>
  </r>
  <r>
    <x v="3"/>
    <x v="0"/>
    <x v="0"/>
    <s v="2020"/>
    <n v="19909.72"/>
    <n v="10059.64"/>
    <s v="Nov-20"/>
    <n v="1"/>
    <n v="9"/>
    <d v="2020-11-29T00:00:00"/>
    <x v="30"/>
    <x v="0"/>
  </r>
  <r>
    <x v="3"/>
    <x v="2"/>
    <x v="1"/>
    <s v="2020"/>
    <n v="9328.41"/>
    <n v="1097.43"/>
    <s v="Nov-20"/>
    <n v="1"/>
    <n v="6"/>
    <d v="2020-11-29T00:00:00"/>
    <x v="30"/>
    <x v="2"/>
  </r>
  <r>
    <x v="3"/>
    <x v="1"/>
    <x v="1"/>
    <s v="2020"/>
    <n v="16930.900000000001"/>
    <n v="8732.7800000000007"/>
    <s v="Nov-20"/>
    <n v="1"/>
    <n v="7"/>
    <d v="2020-11-29T00:00:00"/>
    <x v="30"/>
    <x v="1"/>
  </r>
  <r>
    <x v="2"/>
    <x v="2"/>
    <x v="1"/>
    <s v="2020"/>
    <n v="5522.94"/>
    <n v="1560.86"/>
    <s v="Nov-20"/>
    <n v="1"/>
    <n v="5"/>
    <d v="2020-11-29T00:00:00"/>
    <x v="30"/>
    <x v="2"/>
  </r>
  <r>
    <x v="0"/>
    <x v="1"/>
    <x v="1"/>
    <s v="2020"/>
    <n v="7523.43"/>
    <n v="4118.09"/>
    <s v="Nov-20"/>
    <n v="1"/>
    <n v="2"/>
    <d v="2020-11-30T00:00:00"/>
    <x v="30"/>
    <x v="1"/>
  </r>
  <r>
    <x v="3"/>
    <x v="2"/>
    <x v="1"/>
    <s v="2020"/>
    <n v="15008"/>
    <n v="0"/>
    <s v="Nov-20"/>
    <n v="1"/>
    <n v="3"/>
    <d v="2020-11-30T00:00:00"/>
    <x v="30"/>
    <x v="2"/>
  </r>
  <r>
    <x v="1"/>
    <x v="4"/>
    <x v="1"/>
    <s v="2020"/>
    <n v="3628.05"/>
    <n v="1260.27"/>
    <s v="Nov-20"/>
    <n v="1"/>
    <n v="6"/>
    <d v="2020-11-30T00:00:00"/>
    <x v="30"/>
    <x v="4"/>
  </r>
  <r>
    <x v="3"/>
    <x v="3"/>
    <x v="1"/>
    <s v="2020"/>
    <n v="3752"/>
    <n v="-375.2"/>
    <s v="Nov-20"/>
    <n v="1"/>
    <n v="5"/>
    <d v="2020-11-30T00:00:00"/>
    <x v="30"/>
    <x v="3"/>
  </r>
  <r>
    <x v="3"/>
    <x v="0"/>
    <x v="1"/>
    <s v="2020"/>
    <n v="899.94"/>
    <n v="156.51"/>
    <s v="Nov-20"/>
    <n v="1"/>
    <n v="5"/>
    <d v="2020-11-30T00:00:00"/>
    <x v="30"/>
    <x v="0"/>
  </r>
  <r>
    <x v="3"/>
    <x v="4"/>
    <x v="1"/>
    <s v="2020"/>
    <n v="2237.5300000000002"/>
    <n v="486.42"/>
    <s v="Nov-20"/>
    <n v="1"/>
    <n v="2"/>
    <d v="2020-11-30T00:00:00"/>
    <x v="30"/>
    <x v="4"/>
  </r>
  <r>
    <x v="3"/>
    <x v="0"/>
    <x v="0"/>
    <s v="2020"/>
    <n v="21011.200000000001"/>
    <n v="5515.44"/>
    <s v="Nov-20"/>
    <n v="1"/>
    <n v="9"/>
    <d v="2020-11-30T00:00:00"/>
    <x v="30"/>
    <x v="0"/>
  </r>
  <r>
    <x v="3"/>
    <x v="0"/>
    <x v="1"/>
    <s v="2020"/>
    <n v="150.08000000000001"/>
    <n v="73.16"/>
    <s v="Nov-20"/>
    <n v="1"/>
    <n v="3"/>
    <d v="2020-11-30T00:00:00"/>
    <x v="30"/>
    <x v="0"/>
  </r>
  <r>
    <x v="2"/>
    <x v="2"/>
    <x v="0"/>
    <s v="2020"/>
    <n v="6034.02"/>
    <n v="2540.64"/>
    <s v="Nov-20"/>
    <n v="1"/>
    <n v="8"/>
    <d v="2020-11-30T00:00:00"/>
    <x v="30"/>
    <x v="2"/>
  </r>
  <r>
    <x v="1"/>
    <x v="1"/>
    <x v="1"/>
    <s v="2020"/>
    <n v="8115.38"/>
    <n v="1718.53"/>
    <s v="Nov-20"/>
    <n v="1"/>
    <n v="5"/>
    <d v="2020-11-30T00:00:00"/>
    <x v="30"/>
    <x v="1"/>
  </r>
  <r>
    <x v="3"/>
    <x v="0"/>
    <x v="1"/>
    <s v="2020"/>
    <n v="28206.46"/>
    <n v="13183.42"/>
    <s v="Dec-20"/>
    <n v="1"/>
    <n v="5"/>
    <d v="2020-12-01T00:00:00"/>
    <x v="31"/>
    <x v="0"/>
  </r>
  <r>
    <x v="0"/>
    <x v="0"/>
    <x v="1"/>
    <s v="2020"/>
    <n v="6222.96"/>
    <n v="2005.17"/>
    <s v="Dec-20"/>
    <n v="1"/>
    <n v="2"/>
    <d v="2020-12-01T00:00:00"/>
    <x v="31"/>
    <x v="0"/>
  </r>
  <r>
    <x v="3"/>
    <x v="0"/>
    <x v="0"/>
    <s v="2020"/>
    <n v="5658.55"/>
    <n v="861.07"/>
    <s v="Dec-20"/>
    <n v="1"/>
    <n v="10"/>
    <d v="2020-12-01T00:00:00"/>
    <x v="31"/>
    <x v="0"/>
  </r>
  <r>
    <x v="3"/>
    <x v="3"/>
    <x v="1"/>
    <s v="2020"/>
    <n v="1858.58"/>
    <n v="254.33"/>
    <s v="Dec-20"/>
    <n v="1"/>
    <n v="1"/>
    <d v="2020-12-01T00:00:00"/>
    <x v="31"/>
    <x v="3"/>
  </r>
  <r>
    <x v="0"/>
    <x v="5"/>
    <x v="0"/>
    <s v="2020"/>
    <n v="2444.16"/>
    <n v="1099.8599999999999"/>
    <s v="Dec-20"/>
    <n v="1"/>
    <n v="9"/>
    <d v="2020-12-02T00:00:00"/>
    <x v="31"/>
    <x v="5"/>
  </r>
  <r>
    <x v="2"/>
    <x v="3"/>
    <x v="1"/>
    <s v="2020"/>
    <n v="2959.72"/>
    <n v="1059.26"/>
    <s v="Dec-20"/>
    <n v="1"/>
    <n v="2"/>
    <d v="2020-12-02T00:00:00"/>
    <x v="31"/>
    <x v="3"/>
  </r>
  <r>
    <x v="3"/>
    <x v="2"/>
    <x v="0"/>
    <s v="2020"/>
    <n v="3525.81"/>
    <n v="1839.57"/>
    <s v="Dec-20"/>
    <n v="1"/>
    <n v="8"/>
    <d v="2020-12-02T00:00:00"/>
    <x v="31"/>
    <x v="2"/>
  </r>
  <r>
    <x v="3"/>
    <x v="5"/>
    <x v="1"/>
    <s v="2020"/>
    <n v="5065.2"/>
    <n v="443.17"/>
    <s v="Dec-20"/>
    <n v="1"/>
    <n v="6"/>
    <d v="2020-12-02T00:00:00"/>
    <x v="31"/>
    <x v="5"/>
  </r>
  <r>
    <x v="0"/>
    <x v="3"/>
    <x v="1"/>
    <s v="2020"/>
    <n v="8309.07"/>
    <n v="3883.59"/>
    <s v="Dec-20"/>
    <n v="1"/>
    <n v="4"/>
    <d v="2020-12-02T00:00:00"/>
    <x v="31"/>
    <x v="3"/>
  </r>
  <r>
    <x v="2"/>
    <x v="2"/>
    <x v="1"/>
    <s v="2020"/>
    <n v="8629.6"/>
    <n v="1688.4"/>
    <s v="Dec-20"/>
    <n v="1"/>
    <n v="7"/>
    <d v="2020-12-02T00:00:00"/>
    <x v="31"/>
    <x v="2"/>
  </r>
  <r>
    <x v="0"/>
    <x v="2"/>
    <x v="0"/>
    <s v="2020"/>
    <n v="7322.83"/>
    <n v="1591.91"/>
    <s v="Dec-20"/>
    <n v="1"/>
    <n v="9"/>
    <d v="2020-12-02T00:00:00"/>
    <x v="31"/>
    <x v="2"/>
  </r>
  <r>
    <x v="3"/>
    <x v="4"/>
    <x v="1"/>
    <s v="2020"/>
    <n v="3143.64"/>
    <n v="580.89"/>
    <s v="Dec-20"/>
    <n v="1"/>
    <n v="5"/>
    <d v="2020-12-02T00:00:00"/>
    <x v="31"/>
    <x v="4"/>
  </r>
  <r>
    <x v="0"/>
    <x v="1"/>
    <x v="1"/>
    <s v="2020"/>
    <n v="11649.96"/>
    <n v="2912.51"/>
    <s v="Dec-20"/>
    <n v="1"/>
    <n v="3"/>
    <d v="2020-12-02T00:00:00"/>
    <x v="31"/>
    <x v="1"/>
  </r>
  <r>
    <x v="0"/>
    <x v="0"/>
    <x v="1"/>
    <s v="2020"/>
    <n v="5788.8"/>
    <n v="3151.68"/>
    <s v="Dec-20"/>
    <n v="1"/>
    <n v="1"/>
    <d v="2020-12-02T00:00:00"/>
    <x v="31"/>
    <x v="0"/>
  </r>
  <r>
    <x v="1"/>
    <x v="3"/>
    <x v="1"/>
    <s v="2020"/>
    <n v="12254.03"/>
    <n v="4795.04"/>
    <s v="Dec-20"/>
    <n v="1"/>
    <n v="5"/>
    <d v="2020-12-02T00:00:00"/>
    <x v="31"/>
    <x v="3"/>
  </r>
  <r>
    <x v="3"/>
    <x v="2"/>
    <x v="0"/>
    <s v="2020"/>
    <n v="6570.82"/>
    <n v="1642.7"/>
    <s v="Dec-20"/>
    <n v="1"/>
    <n v="9"/>
    <d v="2020-12-02T00:00:00"/>
    <x v="31"/>
    <x v="2"/>
  </r>
  <r>
    <x v="2"/>
    <x v="5"/>
    <x v="1"/>
    <s v="2020"/>
    <n v="13024.8"/>
    <n v="1157.75"/>
    <s v="Dec-20"/>
    <n v="1"/>
    <n v="1"/>
    <d v="2020-12-03T00:00:00"/>
    <x v="31"/>
    <x v="5"/>
  </r>
  <r>
    <x v="0"/>
    <x v="0"/>
    <x v="1"/>
    <s v="2020"/>
    <n v="22761.24"/>
    <n v="4073.04"/>
    <s v="Dec-20"/>
    <n v="1"/>
    <n v="7"/>
    <d v="2020-12-03T00:00:00"/>
    <x v="31"/>
    <x v="0"/>
  </r>
  <r>
    <x v="0"/>
    <x v="1"/>
    <x v="0"/>
    <s v="2020"/>
    <n v="4881.8900000000003"/>
    <n v="2228.69"/>
    <s v="Dec-20"/>
    <n v="1"/>
    <n v="9"/>
    <d v="2020-12-03T00:00:00"/>
    <x v="31"/>
    <x v="1"/>
  </r>
  <r>
    <x v="1"/>
    <x v="0"/>
    <x v="1"/>
    <s v="2020"/>
    <n v="3914.14"/>
    <n v="1744.34"/>
    <s v="Dec-20"/>
    <n v="1"/>
    <n v="7"/>
    <d v="2020-12-03T00:00:00"/>
    <x v="31"/>
    <x v="0"/>
  </r>
  <r>
    <x v="1"/>
    <x v="0"/>
    <x v="1"/>
    <s v="2020"/>
    <n v="6488.28"/>
    <n v="1730.2"/>
    <s v="Dec-20"/>
    <n v="1"/>
    <n v="7"/>
    <d v="2020-12-03T00:00:00"/>
    <x v="31"/>
    <x v="0"/>
  </r>
  <r>
    <x v="3"/>
    <x v="3"/>
    <x v="0"/>
    <s v="2020"/>
    <n v="515.57000000000005"/>
    <n v="146.54"/>
    <s v="Dec-20"/>
    <n v="1"/>
    <n v="8"/>
    <d v="2020-12-04T00:00:00"/>
    <x v="31"/>
    <x v="3"/>
  </r>
  <r>
    <x v="2"/>
    <x v="0"/>
    <x v="1"/>
    <s v="2020"/>
    <n v="5081.28"/>
    <n v="0"/>
    <s v="Dec-20"/>
    <n v="1"/>
    <n v="1"/>
    <d v="2020-12-04T00:00:00"/>
    <x v="31"/>
    <x v="0"/>
  </r>
  <r>
    <x v="0"/>
    <x v="1"/>
    <x v="1"/>
    <s v="2020"/>
    <n v="10897.95"/>
    <n v="3198.31"/>
    <s v="Dec-20"/>
    <n v="1"/>
    <n v="2"/>
    <d v="2020-12-04T00:00:00"/>
    <x v="31"/>
    <x v="1"/>
  </r>
  <r>
    <x v="0"/>
    <x v="4"/>
    <x v="1"/>
    <s v="2020"/>
    <n v="21874.16"/>
    <n v="8124.72"/>
    <s v="Dec-20"/>
    <n v="1"/>
    <n v="2"/>
    <d v="2020-12-05T00:00:00"/>
    <x v="31"/>
    <x v="4"/>
  </r>
  <r>
    <x v="1"/>
    <x v="4"/>
    <x v="0"/>
    <s v="2020"/>
    <n v="13646.56"/>
    <n v="7900.64"/>
    <s v="Dec-20"/>
    <n v="1"/>
    <n v="10"/>
    <d v="2020-12-05T00:00:00"/>
    <x v="31"/>
    <x v="4"/>
  </r>
  <r>
    <x v="3"/>
    <x v="1"/>
    <x v="1"/>
    <s v="2020"/>
    <n v="1799.89"/>
    <n v="860.82"/>
    <s v="Dec-20"/>
    <n v="1"/>
    <n v="7"/>
    <d v="2020-12-05T00:00:00"/>
    <x v="31"/>
    <x v="1"/>
  </r>
  <r>
    <x v="3"/>
    <x v="3"/>
    <x v="1"/>
    <s v="2020"/>
    <n v="11758.5"/>
    <n v="3658.2"/>
    <s v="Dec-20"/>
    <n v="1"/>
    <n v="6"/>
    <d v="2020-12-05T00:00:00"/>
    <x v="31"/>
    <x v="3"/>
  </r>
  <r>
    <x v="1"/>
    <x v="2"/>
    <x v="1"/>
    <s v="2020"/>
    <n v="11870.72"/>
    <n v="6872.52"/>
    <s v="Dec-20"/>
    <n v="1"/>
    <n v="1"/>
    <d v="2020-12-05T00:00:00"/>
    <x v="31"/>
    <x v="2"/>
  </r>
  <r>
    <x v="0"/>
    <x v="3"/>
    <x v="1"/>
    <s v="2020"/>
    <n v="16059.9"/>
    <n v="0"/>
    <s v="Dec-20"/>
    <n v="1"/>
    <n v="4"/>
    <d v="2020-12-05T00:00:00"/>
    <x v="31"/>
    <x v="3"/>
  </r>
  <r>
    <x v="1"/>
    <x v="0"/>
    <x v="1"/>
    <s v="2020"/>
    <n v="18999.52"/>
    <n v="5199.87"/>
    <s v="Dec-20"/>
    <n v="1"/>
    <n v="1"/>
    <d v="2020-12-05T00:00:00"/>
    <x v="31"/>
    <x v="0"/>
  </r>
  <r>
    <x v="2"/>
    <x v="0"/>
    <x v="1"/>
    <s v="2020"/>
    <n v="7199.82"/>
    <n v="3519.92"/>
    <s v="Dec-20"/>
    <n v="1"/>
    <n v="6"/>
    <d v="2020-12-05T00:00:00"/>
    <x v="31"/>
    <x v="0"/>
  </r>
  <r>
    <x v="1"/>
    <x v="4"/>
    <x v="1"/>
    <s v="2020"/>
    <n v="1107.51"/>
    <n v="477.99"/>
    <s v="Dec-20"/>
    <n v="1"/>
    <n v="6"/>
    <d v="2020-12-05T00:00:00"/>
    <x v="31"/>
    <x v="4"/>
  </r>
  <r>
    <x v="0"/>
    <x v="3"/>
    <x v="1"/>
    <s v="2020"/>
    <n v="2514.5100000000002"/>
    <n v="139.68"/>
    <s v="Dec-20"/>
    <n v="1"/>
    <n v="3"/>
    <d v="2020-12-05T00:00:00"/>
    <x v="31"/>
    <x v="3"/>
  </r>
  <r>
    <x v="1"/>
    <x v="0"/>
    <x v="1"/>
    <s v="2020"/>
    <n v="28502.34"/>
    <n v="4337.3"/>
    <s v="Dec-20"/>
    <n v="1"/>
    <n v="1"/>
    <d v="2020-12-05T00:00:00"/>
    <x v="31"/>
    <x v="0"/>
  </r>
  <r>
    <x v="3"/>
    <x v="0"/>
    <x v="1"/>
    <s v="2020"/>
    <n v="34905.660000000003"/>
    <n v="16166.82"/>
    <s v="Dec-20"/>
    <n v="1"/>
    <n v="5"/>
    <d v="2020-12-06T00:00:00"/>
    <x v="31"/>
    <x v="0"/>
  </r>
  <r>
    <x v="0"/>
    <x v="2"/>
    <x v="1"/>
    <s v="2020"/>
    <n v="7298.18"/>
    <n v="3807.74"/>
    <s v="Dec-20"/>
    <n v="1"/>
    <n v="2"/>
    <d v="2020-12-06T00:00:00"/>
    <x v="31"/>
    <x v="2"/>
  </r>
  <r>
    <x v="3"/>
    <x v="4"/>
    <x v="1"/>
    <s v="2020"/>
    <n v="387.26"/>
    <n v="113.9"/>
    <s v="Dec-20"/>
    <n v="1"/>
    <n v="5"/>
    <d v="2020-12-06T00:00:00"/>
    <x v="31"/>
    <x v="4"/>
  </r>
  <r>
    <x v="3"/>
    <x v="3"/>
    <x v="1"/>
    <s v="2020"/>
    <n v="13882.4"/>
    <n v="3569.75"/>
    <s v="Dec-20"/>
    <n v="1"/>
    <n v="4"/>
    <d v="2020-12-06T00:00:00"/>
    <x v="31"/>
    <x v="3"/>
  </r>
  <r>
    <x v="0"/>
    <x v="5"/>
    <x v="1"/>
    <s v="2020"/>
    <n v="17733.830000000002"/>
    <n v="2120.36"/>
    <s v="Dec-20"/>
    <n v="1"/>
    <n v="3"/>
    <d v="2020-12-06T00:00:00"/>
    <x v="31"/>
    <x v="5"/>
  </r>
  <r>
    <x v="3"/>
    <x v="3"/>
    <x v="1"/>
    <s v="2020"/>
    <n v="28290.080000000002"/>
    <n v="6718.88"/>
    <s v="Dec-20"/>
    <n v="1"/>
    <n v="4"/>
    <d v="2020-12-06T00:00:00"/>
    <x v="31"/>
    <x v="3"/>
  </r>
  <r>
    <x v="2"/>
    <x v="0"/>
    <x v="1"/>
    <s v="2020"/>
    <n v="2495.08"/>
    <n v="761.66"/>
    <s v="Dec-20"/>
    <n v="1"/>
    <n v="3"/>
    <d v="2020-12-06T00:00:00"/>
    <x v="31"/>
    <x v="0"/>
  </r>
  <r>
    <x v="3"/>
    <x v="5"/>
    <x v="1"/>
    <s v="2020"/>
    <n v="1537.65"/>
    <n v="524.61"/>
    <s v="Dec-20"/>
    <n v="1"/>
    <n v="7"/>
    <d v="2020-12-06T00:00:00"/>
    <x v="31"/>
    <x v="5"/>
  </r>
  <r>
    <x v="0"/>
    <x v="0"/>
    <x v="1"/>
    <s v="2020"/>
    <n v="2603.2800000000002"/>
    <n v="931.7"/>
    <s v="Dec-20"/>
    <n v="1"/>
    <n v="4"/>
    <d v="2020-12-06T00:00:00"/>
    <x v="31"/>
    <x v="0"/>
  </r>
  <r>
    <x v="0"/>
    <x v="1"/>
    <x v="1"/>
    <s v="2020"/>
    <n v="9551.52"/>
    <n v="-1432.72"/>
    <s v="Dec-20"/>
    <n v="1"/>
    <n v="6"/>
    <d v="2020-12-07T00:00:00"/>
    <x v="31"/>
    <x v="1"/>
  </r>
  <r>
    <x v="0"/>
    <x v="3"/>
    <x v="0"/>
    <s v="2020"/>
    <n v="1913.52"/>
    <n v="180.1"/>
    <s v="Dec-20"/>
    <n v="1"/>
    <n v="10"/>
    <d v="2020-12-07T00:00:00"/>
    <x v="31"/>
    <x v="3"/>
  </r>
  <r>
    <x v="3"/>
    <x v="3"/>
    <x v="0"/>
    <s v="2020"/>
    <n v="24283.48"/>
    <n v="4285.32"/>
    <s v="Dec-20"/>
    <n v="1"/>
    <n v="9"/>
    <d v="2020-12-07T00:00:00"/>
    <x v="31"/>
    <x v="3"/>
  </r>
  <r>
    <x v="2"/>
    <x v="0"/>
    <x v="1"/>
    <s v="2020"/>
    <n v="16618.14"/>
    <n v="2890.14"/>
    <s v="Dec-20"/>
    <n v="1"/>
    <n v="3"/>
    <d v="2020-12-07T00:00:00"/>
    <x v="31"/>
    <x v="0"/>
  </r>
  <r>
    <x v="0"/>
    <x v="4"/>
    <x v="1"/>
    <s v="2020"/>
    <n v="8235.1"/>
    <n v="3311.94"/>
    <s v="Dec-20"/>
    <n v="1"/>
    <n v="3"/>
    <d v="2020-12-07T00:00:00"/>
    <x v="31"/>
    <x v="4"/>
  </r>
  <r>
    <x v="1"/>
    <x v="3"/>
    <x v="1"/>
    <s v="2020"/>
    <n v="992.94"/>
    <n v="574.86"/>
    <s v="Dec-20"/>
    <n v="1"/>
    <n v="2"/>
    <d v="2020-12-07T00:00:00"/>
    <x v="31"/>
    <x v="3"/>
  </r>
  <r>
    <x v="3"/>
    <x v="0"/>
    <x v="0"/>
    <s v="2020"/>
    <n v="39221.53"/>
    <n v="14494.94"/>
    <s v="Dec-20"/>
    <n v="1"/>
    <n v="10"/>
    <d v="2020-12-07T00:00:00"/>
    <x v="31"/>
    <x v="0"/>
  </r>
  <r>
    <x v="0"/>
    <x v="0"/>
    <x v="1"/>
    <s v="2020"/>
    <n v="10009.799999999999"/>
    <n v="2224.4"/>
    <s v="Dec-20"/>
    <n v="1"/>
    <n v="3"/>
    <d v="2020-12-07T00:00:00"/>
    <x v="31"/>
    <x v="0"/>
  </r>
  <r>
    <x v="0"/>
    <x v="1"/>
    <x v="0"/>
    <s v="2020"/>
    <n v="6606.87"/>
    <n v="2364.5700000000002"/>
    <s v="Dec-20"/>
    <n v="1"/>
    <n v="8"/>
    <d v="2020-12-08T00:00:00"/>
    <x v="31"/>
    <x v="1"/>
  </r>
  <r>
    <x v="1"/>
    <x v="3"/>
    <x v="1"/>
    <s v="2020"/>
    <n v="33388.11"/>
    <n v="9274.44"/>
    <s v="Dec-20"/>
    <n v="1"/>
    <n v="2"/>
    <d v="2020-12-08T00:00:00"/>
    <x v="31"/>
    <x v="3"/>
  </r>
  <r>
    <x v="3"/>
    <x v="4"/>
    <x v="1"/>
    <s v="2020"/>
    <n v="17152"/>
    <n v="5360"/>
    <s v="Dec-20"/>
    <n v="1"/>
    <n v="5"/>
    <d v="2020-12-08T00:00:00"/>
    <x v="31"/>
    <x v="4"/>
  </r>
  <r>
    <x v="0"/>
    <x v="2"/>
    <x v="1"/>
    <s v="2020"/>
    <n v="534.66"/>
    <n v="163.19999999999999"/>
    <s v="Dec-20"/>
    <n v="1"/>
    <n v="4"/>
    <d v="2020-12-08T00:00:00"/>
    <x v="31"/>
    <x v="2"/>
  </r>
  <r>
    <x v="3"/>
    <x v="5"/>
    <x v="0"/>
    <s v="2020"/>
    <n v="12831.84"/>
    <n v="1485.76"/>
    <s v="Dec-20"/>
    <n v="1"/>
    <n v="9"/>
    <d v="2020-12-08T00:00:00"/>
    <x v="31"/>
    <x v="5"/>
  </r>
  <r>
    <x v="3"/>
    <x v="0"/>
    <x v="0"/>
    <s v="2020"/>
    <n v="27535.33"/>
    <n v="5507.08"/>
    <s v="Dec-20"/>
    <n v="1"/>
    <n v="9"/>
    <d v="2020-12-08T00:00:00"/>
    <x v="31"/>
    <x v="0"/>
  </r>
  <r>
    <x v="3"/>
    <x v="3"/>
    <x v="1"/>
    <s v="2020"/>
    <n v="18159.14"/>
    <n v="4934.54"/>
    <s v="Dec-20"/>
    <n v="1"/>
    <n v="7"/>
    <d v="2020-12-08T00:00:00"/>
    <x v="31"/>
    <x v="3"/>
  </r>
  <r>
    <x v="2"/>
    <x v="0"/>
    <x v="1"/>
    <s v="2020"/>
    <n v="1232.8"/>
    <n v="361.8"/>
    <s v="Dec-20"/>
    <n v="1"/>
    <n v="6"/>
    <d v="2020-12-08T00:00:00"/>
    <x v="31"/>
    <x v="0"/>
  </r>
  <r>
    <x v="0"/>
    <x v="1"/>
    <x v="1"/>
    <s v="2020"/>
    <n v="1381.2"/>
    <n v="145.35"/>
    <s v="Dec-20"/>
    <n v="1"/>
    <n v="5"/>
    <d v="2020-12-08T00:00:00"/>
    <x v="31"/>
    <x v="1"/>
  </r>
  <r>
    <x v="2"/>
    <x v="0"/>
    <x v="1"/>
    <s v="2020"/>
    <n v="3214.32"/>
    <n v="507.52"/>
    <s v="Dec-20"/>
    <n v="1"/>
    <n v="6"/>
    <d v="2020-12-09T00:00:00"/>
    <x v="31"/>
    <x v="0"/>
  </r>
  <r>
    <x v="1"/>
    <x v="1"/>
    <x v="1"/>
    <s v="2020"/>
    <n v="40478.720000000001"/>
    <n v="18721.439999999999"/>
    <s v="Dec-20"/>
    <n v="1"/>
    <n v="1"/>
    <d v="2020-12-09T00:00:00"/>
    <x v="31"/>
    <x v="1"/>
  </r>
  <r>
    <x v="3"/>
    <x v="4"/>
    <x v="1"/>
    <s v="2020"/>
    <n v="13251.93"/>
    <n v="4603.29"/>
    <s v="Dec-20"/>
    <n v="1"/>
    <n v="1"/>
    <d v="2020-12-09T00:00:00"/>
    <x v="31"/>
    <x v="4"/>
  </r>
  <r>
    <x v="0"/>
    <x v="4"/>
    <x v="1"/>
    <s v="2020"/>
    <n v="24464.92"/>
    <n v="10902.84"/>
    <s v="Dec-20"/>
    <n v="1"/>
    <n v="2"/>
    <d v="2020-12-09T00:00:00"/>
    <x v="31"/>
    <x v="4"/>
  </r>
  <r>
    <x v="3"/>
    <x v="3"/>
    <x v="1"/>
    <s v="2020"/>
    <n v="6492.3"/>
    <n v="3075.3"/>
    <s v="Dec-20"/>
    <n v="1"/>
    <n v="6"/>
    <d v="2020-12-09T00:00:00"/>
    <x v="31"/>
    <x v="3"/>
  </r>
  <r>
    <x v="0"/>
    <x v="2"/>
    <x v="1"/>
    <s v="2020"/>
    <n v="3323.2"/>
    <n v="-166.16"/>
    <s v="Dec-20"/>
    <n v="1"/>
    <n v="1"/>
    <d v="2020-12-09T00:00:00"/>
    <x v="31"/>
    <x v="2"/>
  </r>
  <r>
    <x v="0"/>
    <x v="1"/>
    <x v="0"/>
    <s v="2020"/>
    <n v="488.43"/>
    <n v="157.38"/>
    <s v="Dec-20"/>
    <n v="1"/>
    <n v="8"/>
    <d v="2020-12-09T00:00:00"/>
    <x v="31"/>
    <x v="1"/>
  </r>
  <r>
    <x v="0"/>
    <x v="3"/>
    <x v="1"/>
    <s v="2020"/>
    <n v="25112.14"/>
    <n v="5459.15"/>
    <s v="Dec-20"/>
    <n v="1"/>
    <n v="6"/>
    <d v="2020-12-09T00:00:00"/>
    <x v="31"/>
    <x v="3"/>
  </r>
  <r>
    <x v="3"/>
    <x v="4"/>
    <x v="1"/>
    <s v="2020"/>
    <n v="3870.99"/>
    <n v="546.99"/>
    <s v="Dec-20"/>
    <n v="1"/>
    <n v="2"/>
    <d v="2020-12-09T00:00:00"/>
    <x v="31"/>
    <x v="4"/>
  </r>
  <r>
    <x v="2"/>
    <x v="5"/>
    <x v="0"/>
    <s v="2020"/>
    <n v="1934.96"/>
    <n v="774"/>
    <s v="Dec-20"/>
    <n v="1"/>
    <n v="10"/>
    <d v="2020-12-09T00:00:00"/>
    <x v="31"/>
    <x v="5"/>
  </r>
  <r>
    <x v="1"/>
    <x v="4"/>
    <x v="0"/>
    <s v="2020"/>
    <n v="2170.8000000000002"/>
    <n v="530.64"/>
    <s v="Dec-20"/>
    <n v="1"/>
    <n v="9"/>
    <d v="2020-12-09T00:00:00"/>
    <x v="31"/>
    <x v="4"/>
  </r>
  <r>
    <x v="1"/>
    <x v="4"/>
    <x v="0"/>
    <s v="2020"/>
    <n v="33396.550000000003"/>
    <n v="12342.19"/>
    <s v="Dec-20"/>
    <n v="1"/>
    <n v="8"/>
    <d v="2020-12-09T00:00:00"/>
    <x v="31"/>
    <x v="4"/>
  </r>
  <r>
    <x v="1"/>
    <x v="0"/>
    <x v="0"/>
    <s v="2020"/>
    <n v="970.83"/>
    <n v="226.53"/>
    <s v="Dec-20"/>
    <n v="1"/>
    <n v="9"/>
    <d v="2020-12-09T00:00:00"/>
    <x v="31"/>
    <x v="0"/>
  </r>
  <r>
    <x v="3"/>
    <x v="4"/>
    <x v="1"/>
    <s v="2020"/>
    <n v="4962.0200000000004"/>
    <n v="1564.12"/>
    <s v="Dec-20"/>
    <n v="1"/>
    <n v="6"/>
    <d v="2020-12-10T00:00:00"/>
    <x v="31"/>
    <x v="4"/>
  </r>
  <r>
    <x v="0"/>
    <x v="4"/>
    <x v="1"/>
    <s v="2020"/>
    <n v="2036.8"/>
    <n v="300.16000000000003"/>
    <s v="Dec-20"/>
    <n v="1"/>
    <n v="1"/>
    <d v="2020-12-10T00:00:00"/>
    <x v="31"/>
    <x v="4"/>
  </r>
  <r>
    <x v="0"/>
    <x v="2"/>
    <x v="1"/>
    <s v="2020"/>
    <n v="7932.8"/>
    <n v="892.44"/>
    <s v="Dec-20"/>
    <n v="1"/>
    <n v="4"/>
    <d v="2020-12-10T00:00:00"/>
    <x v="31"/>
    <x v="2"/>
  </r>
  <r>
    <x v="1"/>
    <x v="0"/>
    <x v="0"/>
    <s v="2020"/>
    <n v="1161.78"/>
    <n v="177.66"/>
    <s v="Dec-20"/>
    <n v="1"/>
    <n v="10"/>
    <d v="2020-12-10T00:00:00"/>
    <x v="31"/>
    <x v="0"/>
  </r>
  <r>
    <x v="0"/>
    <x v="5"/>
    <x v="1"/>
    <s v="2020"/>
    <n v="30648.48"/>
    <n v="0"/>
    <s v="Dec-20"/>
    <n v="1"/>
    <n v="3"/>
    <d v="2020-12-10T00:00:00"/>
    <x v="31"/>
    <x v="5"/>
  </r>
  <r>
    <x v="1"/>
    <x v="2"/>
    <x v="0"/>
    <s v="2020"/>
    <n v="9278.16"/>
    <n v="154.63999999999999"/>
    <s v="Dec-20"/>
    <n v="1"/>
    <n v="8"/>
    <d v="2020-12-11T00:00:00"/>
    <x v="31"/>
    <x v="2"/>
  </r>
  <r>
    <x v="3"/>
    <x v="4"/>
    <x v="1"/>
    <s v="2020"/>
    <n v="14257.6"/>
    <n v="4802.5600000000004"/>
    <s v="Dec-20"/>
    <n v="1"/>
    <n v="4"/>
    <d v="2020-12-11T00:00:00"/>
    <x v="31"/>
    <x v="4"/>
  </r>
  <r>
    <x v="3"/>
    <x v="0"/>
    <x v="0"/>
    <s v="2020"/>
    <n v="2822.04"/>
    <n v="1285.5899999999999"/>
    <s v="Dec-20"/>
    <n v="1"/>
    <n v="10"/>
    <d v="2020-12-11T00:00:00"/>
    <x v="31"/>
    <x v="0"/>
  </r>
  <r>
    <x v="3"/>
    <x v="4"/>
    <x v="1"/>
    <s v="2020"/>
    <n v="6850.08"/>
    <n v="1293.92"/>
    <s v="Dec-20"/>
    <n v="1"/>
    <n v="3"/>
    <d v="2020-12-12T00:00:00"/>
    <x v="31"/>
    <x v="4"/>
  </r>
  <r>
    <x v="1"/>
    <x v="2"/>
    <x v="1"/>
    <s v="2020"/>
    <n v="1366.8"/>
    <n v="48.24"/>
    <s v="Dec-20"/>
    <n v="1"/>
    <n v="6"/>
    <d v="2020-12-12T00:00:00"/>
    <x v="31"/>
    <x v="2"/>
  </r>
  <r>
    <x v="3"/>
    <x v="2"/>
    <x v="1"/>
    <s v="2020"/>
    <n v="2285.0300000000002"/>
    <n v="1226.7"/>
    <s v="Dec-20"/>
    <n v="1"/>
    <n v="1"/>
    <d v="2020-12-12T00:00:00"/>
    <x v="31"/>
    <x v="2"/>
  </r>
  <r>
    <x v="3"/>
    <x v="1"/>
    <x v="0"/>
    <s v="2020"/>
    <n v="5652.12"/>
    <n v="1963.38"/>
    <s v="Dec-20"/>
    <n v="1"/>
    <n v="10"/>
    <d v="2020-12-12T00:00:00"/>
    <x v="31"/>
    <x v="1"/>
  </r>
  <r>
    <x v="2"/>
    <x v="0"/>
    <x v="1"/>
    <s v="2020"/>
    <n v="1708.5"/>
    <n v="20.100000000000001"/>
    <s v="Dec-20"/>
    <n v="1"/>
    <n v="3"/>
    <d v="2020-12-12T00:00:00"/>
    <x v="31"/>
    <x v="0"/>
  </r>
  <r>
    <x v="0"/>
    <x v="0"/>
    <x v="1"/>
    <s v="2020"/>
    <n v="893.78"/>
    <n v="369.17"/>
    <s v="Dec-20"/>
    <n v="1"/>
    <n v="3"/>
    <d v="2020-12-12T00:00:00"/>
    <x v="31"/>
    <x v="0"/>
  </r>
  <r>
    <x v="0"/>
    <x v="0"/>
    <x v="1"/>
    <s v="2020"/>
    <n v="28871.64"/>
    <n v="4254.78"/>
    <s v="Dec-20"/>
    <n v="1"/>
    <n v="7"/>
    <d v="2020-12-13T00:00:00"/>
    <x v="31"/>
    <x v="0"/>
  </r>
  <r>
    <x v="3"/>
    <x v="2"/>
    <x v="0"/>
    <s v="2020"/>
    <n v="3555.02"/>
    <n v="812.58"/>
    <s v="Dec-20"/>
    <n v="1"/>
    <n v="9"/>
    <d v="2020-12-13T00:00:00"/>
    <x v="31"/>
    <x v="2"/>
  </r>
  <r>
    <x v="3"/>
    <x v="4"/>
    <x v="1"/>
    <s v="2020"/>
    <n v="5146.9399999999996"/>
    <n v="2909.14"/>
    <s v="Dec-20"/>
    <n v="1"/>
    <n v="2"/>
    <d v="2020-12-13T00:00:00"/>
    <x v="31"/>
    <x v="4"/>
  </r>
  <r>
    <x v="0"/>
    <x v="1"/>
    <x v="1"/>
    <s v="2020"/>
    <n v="7294.29"/>
    <n v="1382.07"/>
    <s v="Dec-20"/>
    <n v="1"/>
    <n v="2"/>
    <d v="2020-12-13T00:00:00"/>
    <x v="31"/>
    <x v="1"/>
  </r>
  <r>
    <x v="0"/>
    <x v="0"/>
    <x v="0"/>
    <s v="2020"/>
    <n v="27922.92"/>
    <n v="6677.22"/>
    <s v="Dec-20"/>
    <n v="1"/>
    <n v="8"/>
    <d v="2020-12-13T00:00:00"/>
    <x v="31"/>
    <x v="0"/>
  </r>
  <r>
    <x v="1"/>
    <x v="0"/>
    <x v="0"/>
    <s v="2020"/>
    <n v="5346.6"/>
    <n v="1744.7"/>
    <s v="Dec-20"/>
    <n v="1"/>
    <n v="9"/>
    <d v="2020-12-13T00:00:00"/>
    <x v="31"/>
    <x v="0"/>
  </r>
  <r>
    <x v="0"/>
    <x v="0"/>
    <x v="1"/>
    <s v="2020"/>
    <n v="4824"/>
    <n v="1869.3"/>
    <s v="Dec-20"/>
    <n v="1"/>
    <n v="7"/>
    <d v="2020-12-13T00:00:00"/>
    <x v="31"/>
    <x v="0"/>
  </r>
  <r>
    <x v="3"/>
    <x v="1"/>
    <x v="1"/>
    <s v="2020"/>
    <n v="25396.35"/>
    <n v="14435.82"/>
    <s v="Dec-20"/>
    <n v="1"/>
    <n v="1"/>
    <d v="2020-12-13T00:00:00"/>
    <x v="31"/>
    <x v="1"/>
  </r>
  <r>
    <x v="0"/>
    <x v="5"/>
    <x v="1"/>
    <s v="2020"/>
    <n v="9213.84"/>
    <n v="-2610.6"/>
    <s v="Dec-20"/>
    <n v="1"/>
    <n v="2"/>
    <d v="2020-12-13T00:00:00"/>
    <x v="31"/>
    <x v="5"/>
  </r>
  <r>
    <x v="3"/>
    <x v="2"/>
    <x v="1"/>
    <s v="2020"/>
    <n v="8284.42"/>
    <n v="1350.71"/>
    <s v="Dec-20"/>
    <n v="1"/>
    <n v="4"/>
    <d v="2020-12-14T00:00:00"/>
    <x v="31"/>
    <x v="2"/>
  </r>
  <r>
    <x v="3"/>
    <x v="1"/>
    <x v="1"/>
    <s v="2020"/>
    <n v="187.94"/>
    <n v="77.39"/>
    <s v="Dec-20"/>
    <n v="1"/>
    <n v="2"/>
    <d v="2020-12-14T00:00:00"/>
    <x v="31"/>
    <x v="1"/>
  </r>
  <r>
    <x v="3"/>
    <x v="1"/>
    <x v="1"/>
    <s v="2020"/>
    <n v="2699.83"/>
    <n v="880.39"/>
    <s v="Dec-20"/>
    <n v="1"/>
    <n v="3"/>
    <d v="2020-12-14T00:00:00"/>
    <x v="31"/>
    <x v="1"/>
  </r>
  <r>
    <x v="3"/>
    <x v="0"/>
    <x v="1"/>
    <s v="2020"/>
    <n v="1308.51"/>
    <n v="610.61"/>
    <s v="Dec-20"/>
    <n v="1"/>
    <n v="5"/>
    <d v="2020-12-14T00:00:00"/>
    <x v="31"/>
    <x v="0"/>
  </r>
  <r>
    <x v="1"/>
    <x v="4"/>
    <x v="1"/>
    <s v="2020"/>
    <n v="1909.5"/>
    <n v="321.60000000000002"/>
    <s v="Dec-20"/>
    <n v="1"/>
    <n v="7"/>
    <d v="2020-12-14T00:00:00"/>
    <x v="31"/>
    <x v="4"/>
  </r>
  <r>
    <x v="1"/>
    <x v="2"/>
    <x v="1"/>
    <s v="2020"/>
    <n v="1232.8"/>
    <n v="147.36000000000001"/>
    <s v="Dec-20"/>
    <n v="1"/>
    <n v="1"/>
    <d v="2020-12-14T00:00:00"/>
    <x v="31"/>
    <x v="2"/>
  </r>
  <r>
    <x v="0"/>
    <x v="2"/>
    <x v="1"/>
    <s v="2020"/>
    <n v="615.05999999999995"/>
    <n v="246.02"/>
    <s v="Dec-20"/>
    <n v="1"/>
    <n v="1"/>
    <d v="2020-12-14T00:00:00"/>
    <x v="31"/>
    <x v="2"/>
  </r>
  <r>
    <x v="3"/>
    <x v="0"/>
    <x v="0"/>
    <s v="2020"/>
    <n v="10552.5"/>
    <n v="1641.5"/>
    <s v="Dec-20"/>
    <n v="1"/>
    <n v="10"/>
    <d v="2020-12-14T00:00:00"/>
    <x v="31"/>
    <x v="0"/>
  </r>
  <r>
    <x v="0"/>
    <x v="2"/>
    <x v="1"/>
    <s v="2020"/>
    <n v="3821.68"/>
    <n v="996.96"/>
    <s v="Dec-20"/>
    <n v="1"/>
    <n v="5"/>
    <d v="2020-12-14T00:00:00"/>
    <x v="31"/>
    <x v="2"/>
  </r>
  <r>
    <x v="3"/>
    <x v="0"/>
    <x v="1"/>
    <s v="2020"/>
    <n v="1282.1099999999999"/>
    <n v="599.23"/>
    <s v="Dec-20"/>
    <n v="1"/>
    <n v="3"/>
    <d v="2020-12-14T00:00:00"/>
    <x v="31"/>
    <x v="0"/>
  </r>
  <r>
    <x v="1"/>
    <x v="4"/>
    <x v="0"/>
    <s v="2020"/>
    <n v="5529.51"/>
    <n v="368.62"/>
    <s v="Dec-20"/>
    <n v="1"/>
    <n v="8"/>
    <d v="2020-12-14T00:00:00"/>
    <x v="31"/>
    <x v="4"/>
  </r>
  <r>
    <x v="1"/>
    <x v="1"/>
    <x v="0"/>
    <s v="2020"/>
    <n v="7205.72"/>
    <n v="3916.14"/>
    <s v="Dec-20"/>
    <n v="1"/>
    <n v="9"/>
    <d v="2020-12-14T00:00:00"/>
    <x v="31"/>
    <x v="1"/>
  </r>
  <r>
    <x v="0"/>
    <x v="5"/>
    <x v="0"/>
    <s v="2020"/>
    <n v="1069.32"/>
    <n v="180.12"/>
    <s v="Dec-20"/>
    <n v="1"/>
    <n v="10"/>
    <d v="2020-12-15T00:00:00"/>
    <x v="31"/>
    <x v="5"/>
  </r>
  <r>
    <x v="0"/>
    <x v="3"/>
    <x v="1"/>
    <s v="2020"/>
    <n v="11416.8"/>
    <n v="-761.12"/>
    <s v="Dec-20"/>
    <n v="1"/>
    <n v="3"/>
    <d v="2020-12-15T00:00:00"/>
    <x v="31"/>
    <x v="3"/>
  </r>
  <r>
    <x v="3"/>
    <x v="0"/>
    <x v="1"/>
    <s v="2020"/>
    <n v="1674.33"/>
    <n v="-0.01"/>
    <s v="Dec-20"/>
    <n v="1"/>
    <n v="7"/>
    <d v="2020-12-15T00:00:00"/>
    <x v="31"/>
    <x v="0"/>
  </r>
  <r>
    <x v="3"/>
    <x v="5"/>
    <x v="1"/>
    <s v="2020"/>
    <n v="12728.66"/>
    <n v="6087.62"/>
    <s v="Dec-20"/>
    <n v="1"/>
    <n v="3"/>
    <d v="2020-12-15T00:00:00"/>
    <x v="31"/>
    <x v="5"/>
  </r>
  <r>
    <x v="1"/>
    <x v="5"/>
    <x v="0"/>
    <s v="2020"/>
    <n v="6217.6"/>
    <n v="2720.2"/>
    <s v="Dec-20"/>
    <n v="1"/>
    <n v="9"/>
    <d v="2020-12-15T00:00:00"/>
    <x v="31"/>
    <x v="5"/>
  </r>
  <r>
    <x v="0"/>
    <x v="0"/>
    <x v="0"/>
    <s v="2020"/>
    <n v="591.74"/>
    <n v="276.56"/>
    <s v="Dec-20"/>
    <n v="1"/>
    <n v="10"/>
    <d v="2020-12-15T00:00:00"/>
    <x v="31"/>
    <x v="0"/>
  </r>
  <r>
    <x v="0"/>
    <x v="2"/>
    <x v="1"/>
    <s v="2020"/>
    <n v="3316.23"/>
    <n v="360.45"/>
    <s v="Dec-20"/>
    <n v="1"/>
    <n v="4"/>
    <d v="2020-12-16T00:00:00"/>
    <x v="31"/>
    <x v="2"/>
  </r>
  <r>
    <x v="3"/>
    <x v="0"/>
    <x v="1"/>
    <s v="2020"/>
    <n v="10762.34"/>
    <n v="2105.6799999999998"/>
    <s v="Dec-20"/>
    <n v="1"/>
    <n v="2"/>
    <d v="2020-12-16T00:00:00"/>
    <x v="31"/>
    <x v="0"/>
  </r>
  <r>
    <x v="0"/>
    <x v="0"/>
    <x v="1"/>
    <s v="2020"/>
    <n v="2673.3"/>
    <n v="759.78"/>
    <s v="Dec-20"/>
    <n v="1"/>
    <n v="7"/>
    <d v="2020-12-16T00:00:00"/>
    <x v="31"/>
    <x v="0"/>
  </r>
  <r>
    <x v="3"/>
    <x v="2"/>
    <x v="1"/>
    <s v="2020"/>
    <n v="4800.8900000000003"/>
    <n v="1807.39"/>
    <s v="Dec-20"/>
    <n v="1"/>
    <n v="7"/>
    <d v="2020-12-16T00:00:00"/>
    <x v="31"/>
    <x v="2"/>
  </r>
  <r>
    <x v="3"/>
    <x v="0"/>
    <x v="1"/>
    <s v="2020"/>
    <n v="21672.62"/>
    <n v="10129.58"/>
    <s v="Dec-20"/>
    <n v="1"/>
    <n v="1"/>
    <d v="2020-12-16T00:00:00"/>
    <x v="31"/>
    <x v="0"/>
  </r>
  <r>
    <x v="0"/>
    <x v="2"/>
    <x v="1"/>
    <s v="2020"/>
    <n v="8442"/>
    <n v="1782.2"/>
    <s v="Dec-20"/>
    <n v="1"/>
    <n v="5"/>
    <d v="2020-12-16T00:00:00"/>
    <x v="31"/>
    <x v="2"/>
  </r>
  <r>
    <x v="3"/>
    <x v="0"/>
    <x v="1"/>
    <s v="2020"/>
    <n v="17969.400000000001"/>
    <n v="3194.55"/>
    <s v="Dec-20"/>
    <n v="1"/>
    <n v="2"/>
    <d v="2020-12-17T00:00:00"/>
    <x v="31"/>
    <x v="0"/>
  </r>
  <r>
    <x v="1"/>
    <x v="0"/>
    <x v="1"/>
    <s v="2020"/>
    <n v="10355.52"/>
    <n v="2330"/>
    <s v="Dec-20"/>
    <n v="1"/>
    <n v="2"/>
    <d v="2020-12-17T00:00:00"/>
    <x v="31"/>
    <x v="0"/>
  </r>
  <r>
    <x v="3"/>
    <x v="5"/>
    <x v="1"/>
    <s v="2020"/>
    <n v="10955.84"/>
    <n v="3599.76"/>
    <s v="Dec-20"/>
    <n v="1"/>
    <n v="5"/>
    <d v="2020-12-17T00:00:00"/>
    <x v="31"/>
    <x v="5"/>
  </r>
  <r>
    <x v="2"/>
    <x v="0"/>
    <x v="1"/>
    <s v="2020"/>
    <n v="25587.3"/>
    <n v="11042.95"/>
    <s v="Dec-20"/>
    <n v="1"/>
    <n v="7"/>
    <d v="2020-12-17T00:00:00"/>
    <x v="31"/>
    <x v="0"/>
  </r>
  <r>
    <x v="0"/>
    <x v="2"/>
    <x v="1"/>
    <s v="2020"/>
    <n v="4162.71"/>
    <n v="1402.17"/>
    <s v="Dec-20"/>
    <n v="1"/>
    <n v="7"/>
    <d v="2020-12-17T00:00:00"/>
    <x v="31"/>
    <x v="2"/>
  </r>
  <r>
    <x v="3"/>
    <x v="5"/>
    <x v="0"/>
    <s v="2020"/>
    <n v="6114.42"/>
    <n v="1698.45"/>
    <s v="Dec-20"/>
    <n v="1"/>
    <n v="9"/>
    <d v="2020-12-17T00:00:00"/>
    <x v="31"/>
    <x v="5"/>
  </r>
  <r>
    <x v="0"/>
    <x v="0"/>
    <x v="0"/>
    <s v="2020"/>
    <n v="6549.59"/>
    <n v="3171.38"/>
    <s v="Dec-20"/>
    <n v="1"/>
    <n v="8"/>
    <d v="2020-12-17T00:00:00"/>
    <x v="31"/>
    <x v="0"/>
  </r>
  <r>
    <x v="2"/>
    <x v="1"/>
    <x v="1"/>
    <s v="2020"/>
    <n v="15755.18"/>
    <n v="2568.8000000000002"/>
    <s v="Dec-20"/>
    <n v="1"/>
    <n v="6"/>
    <d v="2020-12-17T00:00:00"/>
    <x v="31"/>
    <x v="1"/>
  </r>
  <r>
    <x v="3"/>
    <x v="0"/>
    <x v="1"/>
    <s v="2020"/>
    <n v="1972.48"/>
    <n v="686.08"/>
    <s v="Dec-20"/>
    <n v="1"/>
    <n v="5"/>
    <d v="2020-12-17T00:00:00"/>
    <x v="31"/>
    <x v="0"/>
  </r>
  <r>
    <x v="1"/>
    <x v="3"/>
    <x v="1"/>
    <s v="2020"/>
    <n v="15356.4"/>
    <n v="1727.58"/>
    <s v="Dec-20"/>
    <n v="1"/>
    <n v="7"/>
    <d v="2020-12-17T00:00:00"/>
    <x v="31"/>
    <x v="3"/>
  </r>
  <r>
    <x v="2"/>
    <x v="0"/>
    <x v="1"/>
    <s v="2020"/>
    <n v="16550.34"/>
    <n v="7915.39"/>
    <s v="Dec-20"/>
    <n v="1"/>
    <n v="5"/>
    <d v="2020-12-17T00:00:00"/>
    <x v="31"/>
    <x v="0"/>
  </r>
  <r>
    <x v="3"/>
    <x v="0"/>
    <x v="0"/>
    <s v="2020"/>
    <n v="9648"/>
    <n v="241.2"/>
    <s v="Dec-20"/>
    <n v="1"/>
    <n v="9"/>
    <d v="2020-12-17T00:00:00"/>
    <x v="31"/>
    <x v="0"/>
  </r>
  <r>
    <x v="3"/>
    <x v="1"/>
    <x v="1"/>
    <s v="2020"/>
    <n v="2456.89"/>
    <n v="672.41"/>
    <s v="Dec-20"/>
    <n v="1"/>
    <n v="2"/>
    <d v="2020-12-18T00:00:00"/>
    <x v="31"/>
    <x v="1"/>
  </r>
  <r>
    <x v="3"/>
    <x v="0"/>
    <x v="1"/>
    <s v="2020"/>
    <n v="4048.14"/>
    <n v="1576.66"/>
    <s v="Dec-20"/>
    <n v="1"/>
    <n v="4"/>
    <d v="2020-12-18T00:00:00"/>
    <x v="31"/>
    <x v="0"/>
  </r>
  <r>
    <x v="3"/>
    <x v="0"/>
    <x v="1"/>
    <s v="2020"/>
    <n v="8188.74"/>
    <n v="2339.64"/>
    <s v="Dec-20"/>
    <n v="1"/>
    <n v="4"/>
    <d v="2020-12-18T00:00:00"/>
    <x v="31"/>
    <x v="0"/>
  </r>
  <r>
    <x v="3"/>
    <x v="3"/>
    <x v="1"/>
    <s v="2020"/>
    <n v="5881.26"/>
    <n v="2290.61"/>
    <s v="Dec-20"/>
    <n v="1"/>
    <n v="2"/>
    <d v="2020-12-18T00:00:00"/>
    <x v="31"/>
    <x v="3"/>
  </r>
  <r>
    <x v="1"/>
    <x v="3"/>
    <x v="1"/>
    <s v="2020"/>
    <n v="4755.66"/>
    <n v="1030.4000000000001"/>
    <s v="Dec-20"/>
    <n v="1"/>
    <n v="7"/>
    <d v="2020-12-18T00:00:00"/>
    <x v="31"/>
    <x v="3"/>
  </r>
  <r>
    <x v="3"/>
    <x v="0"/>
    <x v="0"/>
    <s v="2020"/>
    <n v="2231.37"/>
    <n v="751.88"/>
    <s v="Dec-20"/>
    <n v="1"/>
    <n v="9"/>
    <d v="2020-12-18T00:00:00"/>
    <x v="31"/>
    <x v="0"/>
  </r>
  <r>
    <x v="1"/>
    <x v="3"/>
    <x v="1"/>
    <s v="2020"/>
    <n v="1680.36"/>
    <n v="512.91999999999996"/>
    <s v="Dec-20"/>
    <n v="1"/>
    <n v="6"/>
    <d v="2020-12-18T00:00:00"/>
    <x v="31"/>
    <x v="3"/>
  </r>
  <r>
    <x v="3"/>
    <x v="0"/>
    <x v="1"/>
    <s v="2020"/>
    <n v="904.5"/>
    <n v="482.4"/>
    <s v="Dec-20"/>
    <n v="1"/>
    <n v="6"/>
    <d v="2020-12-19T00:00:00"/>
    <x v="31"/>
    <x v="0"/>
  </r>
  <r>
    <x v="0"/>
    <x v="0"/>
    <x v="1"/>
    <s v="2020"/>
    <n v="18368.72"/>
    <n v="6389.12"/>
    <s v="Dec-20"/>
    <n v="1"/>
    <n v="3"/>
    <d v="2020-12-19T00:00:00"/>
    <x v="31"/>
    <x v="0"/>
  </r>
  <r>
    <x v="0"/>
    <x v="0"/>
    <x v="1"/>
    <s v="2020"/>
    <n v="3593.61"/>
    <n v="1718.68"/>
    <s v="Dec-20"/>
    <n v="1"/>
    <n v="3"/>
    <d v="2020-12-19T00:00:00"/>
    <x v="31"/>
    <x v="0"/>
  </r>
  <r>
    <x v="0"/>
    <x v="3"/>
    <x v="0"/>
    <s v="2020"/>
    <n v="12494.16"/>
    <n v="1527.05"/>
    <s v="Dec-20"/>
    <n v="1"/>
    <n v="8"/>
    <d v="2020-12-19T00:00:00"/>
    <x v="31"/>
    <x v="3"/>
  </r>
  <r>
    <x v="3"/>
    <x v="0"/>
    <x v="0"/>
    <s v="2020"/>
    <n v="6432"/>
    <n v="2653.2"/>
    <s v="Dec-20"/>
    <n v="1"/>
    <n v="10"/>
    <d v="2020-12-19T00:00:00"/>
    <x v="31"/>
    <x v="0"/>
  </r>
  <r>
    <x v="0"/>
    <x v="5"/>
    <x v="1"/>
    <s v="2020"/>
    <n v="10364.9"/>
    <n v="3536.26"/>
    <s v="Dec-20"/>
    <n v="1"/>
    <n v="6"/>
    <d v="2020-12-20T00:00:00"/>
    <x v="31"/>
    <x v="5"/>
  </r>
  <r>
    <x v="0"/>
    <x v="5"/>
    <x v="1"/>
    <s v="2020"/>
    <n v="6415.92"/>
    <n v="945.49"/>
    <s v="Dec-20"/>
    <n v="1"/>
    <n v="4"/>
    <d v="2020-12-20T00:00:00"/>
    <x v="31"/>
    <x v="5"/>
  </r>
  <r>
    <x v="3"/>
    <x v="0"/>
    <x v="1"/>
    <s v="2020"/>
    <n v="7298.18"/>
    <n v="2141.86"/>
    <s v="Dec-20"/>
    <n v="1"/>
    <n v="2"/>
    <d v="2020-12-20T00:00:00"/>
    <x v="31"/>
    <x v="0"/>
  </r>
  <r>
    <x v="3"/>
    <x v="0"/>
    <x v="0"/>
    <s v="2020"/>
    <n v="25157.16"/>
    <n v="5031.46"/>
    <s v="Dec-20"/>
    <n v="1"/>
    <n v="9"/>
    <d v="2020-12-20T00:00:00"/>
    <x v="31"/>
    <x v="0"/>
  </r>
  <r>
    <x v="0"/>
    <x v="0"/>
    <x v="0"/>
    <s v="2020"/>
    <n v="2369.79"/>
    <n v="1211.23"/>
    <s v="Dec-20"/>
    <n v="1"/>
    <n v="10"/>
    <d v="2020-12-20T00:00:00"/>
    <x v="31"/>
    <x v="0"/>
  </r>
  <r>
    <x v="3"/>
    <x v="0"/>
    <x v="1"/>
    <s v="2020"/>
    <n v="4290.1400000000003"/>
    <n v="652.82000000000005"/>
    <s v="Dec-20"/>
    <n v="1"/>
    <n v="3"/>
    <d v="2020-12-20T00:00:00"/>
    <x v="31"/>
    <x v="0"/>
  </r>
  <r>
    <x v="0"/>
    <x v="1"/>
    <x v="0"/>
    <s v="2020"/>
    <n v="17312.8"/>
    <n v="3462.56"/>
    <s v="Dec-20"/>
    <n v="1"/>
    <n v="9"/>
    <d v="2020-12-20T00:00:00"/>
    <x v="31"/>
    <x v="1"/>
  </r>
  <r>
    <x v="0"/>
    <x v="3"/>
    <x v="1"/>
    <s v="2020"/>
    <n v="1232.8"/>
    <n v="656.56"/>
    <s v="Dec-20"/>
    <n v="1"/>
    <n v="1"/>
    <d v="2020-12-20T00:00:00"/>
    <x v="31"/>
    <x v="3"/>
  </r>
  <r>
    <x v="0"/>
    <x v="0"/>
    <x v="0"/>
    <s v="2020"/>
    <n v="15091.75"/>
    <n v="3551"/>
    <s v="Dec-20"/>
    <n v="1"/>
    <n v="8"/>
    <d v="2020-12-20T00:00:00"/>
    <x v="31"/>
    <x v="0"/>
  </r>
  <r>
    <x v="0"/>
    <x v="2"/>
    <x v="1"/>
    <s v="2020"/>
    <n v="12365.52"/>
    <n v="3915.76"/>
    <s v="Dec-20"/>
    <n v="1"/>
    <n v="7"/>
    <d v="2020-12-20T00:00:00"/>
    <x v="31"/>
    <x v="2"/>
  </r>
  <r>
    <x v="1"/>
    <x v="1"/>
    <x v="0"/>
    <s v="2020"/>
    <n v="3353.22"/>
    <n v="1020.54"/>
    <s v="Dec-20"/>
    <n v="1"/>
    <n v="8"/>
    <d v="2020-12-21T00:00:00"/>
    <x v="31"/>
    <x v="1"/>
  </r>
  <r>
    <x v="2"/>
    <x v="3"/>
    <x v="1"/>
    <s v="2020"/>
    <n v="21641"/>
    <n v="10478.76"/>
    <s v="Dec-20"/>
    <n v="1"/>
    <n v="4"/>
    <d v="2020-12-21T00:00:00"/>
    <x v="31"/>
    <x v="3"/>
  </r>
  <r>
    <x v="1"/>
    <x v="0"/>
    <x v="1"/>
    <s v="2020"/>
    <n v="9181.68"/>
    <n v="-573.87"/>
    <s v="Dec-20"/>
    <n v="1"/>
    <n v="5"/>
    <d v="2020-12-21T00:00:00"/>
    <x v="31"/>
    <x v="0"/>
  </r>
  <r>
    <x v="2"/>
    <x v="2"/>
    <x v="0"/>
    <s v="2020"/>
    <n v="25457.32"/>
    <n v="6641.04"/>
    <s v="Dec-20"/>
    <n v="1"/>
    <n v="10"/>
    <d v="2020-12-21T00:00:00"/>
    <x v="31"/>
    <x v="2"/>
  </r>
  <r>
    <x v="1"/>
    <x v="3"/>
    <x v="0"/>
    <s v="2020"/>
    <n v="24843.599999999999"/>
    <n v="7142.55"/>
    <s v="Dec-20"/>
    <n v="1"/>
    <n v="10"/>
    <d v="2020-12-21T00:00:00"/>
    <x v="31"/>
    <x v="3"/>
  </r>
  <r>
    <x v="0"/>
    <x v="4"/>
    <x v="1"/>
    <s v="2020"/>
    <n v="3602.59"/>
    <n v="379.21"/>
    <s v="Dec-20"/>
    <n v="1"/>
    <n v="1"/>
    <d v="2020-12-21T00:00:00"/>
    <x v="31"/>
    <x v="4"/>
  </r>
  <r>
    <x v="0"/>
    <x v="3"/>
    <x v="0"/>
    <s v="2020"/>
    <n v="16433.759999999998"/>
    <n v="-704.28"/>
    <s v="Dec-20"/>
    <n v="1"/>
    <n v="10"/>
    <d v="2020-12-21T00:00:00"/>
    <x v="31"/>
    <x v="3"/>
  </r>
  <r>
    <x v="2"/>
    <x v="3"/>
    <x v="0"/>
    <s v="2020"/>
    <n v="1514.87"/>
    <n v="621.88"/>
    <s v="Dec-20"/>
    <n v="1"/>
    <n v="8"/>
    <d v="2020-12-21T00:00:00"/>
    <x v="31"/>
    <x v="3"/>
  </r>
  <r>
    <x v="3"/>
    <x v="3"/>
    <x v="1"/>
    <s v="2020"/>
    <n v="1712.18"/>
    <n v="594.75"/>
    <s v="Dec-20"/>
    <n v="1"/>
    <n v="3"/>
    <d v="2020-12-21T00:00:00"/>
    <x v="31"/>
    <x v="3"/>
  </r>
  <r>
    <x v="1"/>
    <x v="5"/>
    <x v="1"/>
    <s v="2020"/>
    <n v="6564.66"/>
    <n v="713.55"/>
    <s v="Dec-20"/>
    <n v="1"/>
    <n v="1"/>
    <d v="2020-12-21T00:00:00"/>
    <x v="31"/>
    <x v="5"/>
  </r>
  <r>
    <x v="2"/>
    <x v="2"/>
    <x v="1"/>
    <s v="2020"/>
    <n v="3698.4"/>
    <n v="1487.4"/>
    <s v="Dec-20"/>
    <n v="1"/>
    <n v="1"/>
    <d v="2020-12-21T00:00:00"/>
    <x v="31"/>
    <x v="2"/>
  </r>
  <r>
    <x v="3"/>
    <x v="4"/>
    <x v="1"/>
    <s v="2020"/>
    <n v="1235.81"/>
    <n v="378.03"/>
    <s v="Dec-20"/>
    <n v="1"/>
    <n v="7"/>
    <d v="2020-12-21T00:00:00"/>
    <x v="31"/>
    <x v="4"/>
  </r>
  <r>
    <x v="1"/>
    <x v="4"/>
    <x v="0"/>
    <s v="2020"/>
    <n v="1286.4000000000001"/>
    <n v="-48.24"/>
    <s v="Dec-20"/>
    <n v="1"/>
    <n v="9"/>
    <d v="2020-12-22T00:00:00"/>
    <x v="31"/>
    <x v="4"/>
  </r>
  <r>
    <x v="0"/>
    <x v="5"/>
    <x v="1"/>
    <s v="2020"/>
    <n v="7682.22"/>
    <n v="2432.71"/>
    <s v="Dec-20"/>
    <n v="1"/>
    <n v="2"/>
    <d v="2020-12-22T00:00:00"/>
    <x v="31"/>
    <x v="5"/>
  </r>
  <r>
    <x v="0"/>
    <x v="0"/>
    <x v="1"/>
    <s v="2020"/>
    <n v="4954.6499999999996"/>
    <n v="233.16"/>
    <s v="Dec-20"/>
    <n v="1"/>
    <n v="7"/>
    <d v="2020-12-22T00:00:00"/>
    <x v="31"/>
    <x v="0"/>
  </r>
  <r>
    <x v="3"/>
    <x v="0"/>
    <x v="0"/>
    <s v="2020"/>
    <n v="27436.5"/>
    <n v="10669.75"/>
    <s v="Dec-20"/>
    <n v="1"/>
    <n v="10"/>
    <d v="2020-12-22T00:00:00"/>
    <x v="31"/>
    <x v="0"/>
  </r>
  <r>
    <x v="0"/>
    <x v="2"/>
    <x v="1"/>
    <s v="2020"/>
    <n v="3143.64"/>
    <n v="785.91"/>
    <s v="Dec-20"/>
    <n v="1"/>
    <n v="4"/>
    <d v="2020-12-22T00:00:00"/>
    <x v="31"/>
    <x v="2"/>
  </r>
  <r>
    <x v="0"/>
    <x v="1"/>
    <x v="1"/>
    <s v="2020"/>
    <n v="5877.24"/>
    <n v="207.4"/>
    <s v="Dec-20"/>
    <n v="1"/>
    <n v="7"/>
    <d v="2020-12-22T00:00:00"/>
    <x v="31"/>
    <x v="1"/>
  </r>
  <r>
    <x v="3"/>
    <x v="0"/>
    <x v="1"/>
    <s v="2020"/>
    <n v="14522.38"/>
    <n v="3788.46"/>
    <s v="Dec-20"/>
    <n v="1"/>
    <n v="3"/>
    <d v="2020-12-22T00:00:00"/>
    <x v="31"/>
    <x v="0"/>
  </r>
  <r>
    <x v="3"/>
    <x v="1"/>
    <x v="0"/>
    <s v="2020"/>
    <n v="4966.04"/>
    <n v="1752.72"/>
    <s v="Dec-20"/>
    <n v="1"/>
    <n v="10"/>
    <d v="2020-12-23T00:00:00"/>
    <x v="31"/>
    <x v="1"/>
  </r>
  <r>
    <x v="1"/>
    <x v="2"/>
    <x v="0"/>
    <s v="2020"/>
    <n v="6454.11"/>
    <n v="2309.91"/>
    <s v="Dec-20"/>
    <n v="1"/>
    <n v="10"/>
    <d v="2020-12-23T00:00:00"/>
    <x v="31"/>
    <x v="2"/>
  </r>
  <r>
    <x v="1"/>
    <x v="1"/>
    <x v="0"/>
    <s v="2020"/>
    <n v="4277.28"/>
    <n v="2026.08"/>
    <s v="Dec-20"/>
    <n v="1"/>
    <n v="9"/>
    <d v="2020-12-23T00:00:00"/>
    <x v="31"/>
    <x v="1"/>
  </r>
  <r>
    <x v="3"/>
    <x v="1"/>
    <x v="1"/>
    <s v="2020"/>
    <n v="20215.240000000002"/>
    <n v="5745.4"/>
    <s v="Dec-20"/>
    <n v="1"/>
    <n v="3"/>
    <d v="2020-12-23T00:00:00"/>
    <x v="31"/>
    <x v="1"/>
  </r>
  <r>
    <x v="3"/>
    <x v="5"/>
    <x v="0"/>
    <s v="2020"/>
    <n v="5613.93"/>
    <n v="1063.72"/>
    <s v="Dec-20"/>
    <n v="1"/>
    <n v="9"/>
    <d v="2020-12-23T00:00:00"/>
    <x v="31"/>
    <x v="5"/>
  </r>
  <r>
    <x v="1"/>
    <x v="1"/>
    <x v="0"/>
    <s v="2020"/>
    <n v="7485.24"/>
    <n v="1654.6"/>
    <s v="Dec-20"/>
    <n v="1"/>
    <n v="10"/>
    <d v="2020-12-23T00:00:00"/>
    <x v="31"/>
    <x v="1"/>
  </r>
  <r>
    <x v="0"/>
    <x v="2"/>
    <x v="1"/>
    <s v="2020"/>
    <n v="18713.900000000001"/>
    <n v="8339.9"/>
    <s v="Dec-20"/>
    <n v="1"/>
    <n v="3"/>
    <d v="2020-12-23T00:00:00"/>
    <x v="31"/>
    <x v="2"/>
  </r>
  <r>
    <x v="0"/>
    <x v="0"/>
    <x v="1"/>
    <s v="2020"/>
    <n v="4920.4799999999996"/>
    <n v="2489.1799999999998"/>
    <s v="Dec-20"/>
    <n v="1"/>
    <n v="5"/>
    <d v="2020-12-24T00:00:00"/>
    <x v="31"/>
    <x v="0"/>
  </r>
  <r>
    <x v="0"/>
    <x v="0"/>
    <x v="1"/>
    <s v="2020"/>
    <n v="5346.6"/>
    <n v="2645.15"/>
    <s v="Dec-20"/>
    <n v="1"/>
    <n v="7"/>
    <d v="2020-12-24T00:00:00"/>
    <x v="31"/>
    <x v="0"/>
  </r>
  <r>
    <x v="2"/>
    <x v="0"/>
    <x v="0"/>
    <s v="2020"/>
    <n v="6587.77"/>
    <n v="693.43"/>
    <s v="Dec-20"/>
    <n v="1"/>
    <n v="9"/>
    <d v="2020-12-24T00:00:00"/>
    <x v="31"/>
    <x v="0"/>
  </r>
  <r>
    <x v="0"/>
    <x v="3"/>
    <x v="1"/>
    <s v="2020"/>
    <n v="7103.34"/>
    <n v="1121.58"/>
    <s v="Dec-20"/>
    <n v="1"/>
    <n v="6"/>
    <d v="2020-12-24T00:00:00"/>
    <x v="31"/>
    <x v="3"/>
  </r>
  <r>
    <x v="0"/>
    <x v="0"/>
    <x v="1"/>
    <s v="2020"/>
    <n v="6289.29"/>
    <n v="2166.29"/>
    <s v="Dec-20"/>
    <n v="1"/>
    <n v="2"/>
    <d v="2020-12-24T00:00:00"/>
    <x v="31"/>
    <x v="0"/>
  </r>
  <r>
    <x v="3"/>
    <x v="3"/>
    <x v="1"/>
    <s v="2020"/>
    <n v="1591.92"/>
    <n v="318.39999999999998"/>
    <s v="Dec-20"/>
    <n v="1"/>
    <n v="1"/>
    <d v="2020-12-24T00:00:00"/>
    <x v="31"/>
    <x v="3"/>
  </r>
  <r>
    <x v="2"/>
    <x v="0"/>
    <x v="1"/>
    <s v="2020"/>
    <n v="246.56"/>
    <n v="45.56"/>
    <s v="Dec-20"/>
    <n v="1"/>
    <n v="7"/>
    <d v="2020-12-24T00:00:00"/>
    <x v="31"/>
    <x v="0"/>
  </r>
  <r>
    <x v="3"/>
    <x v="2"/>
    <x v="0"/>
    <s v="2020"/>
    <n v="4116.4799999999996"/>
    <n v="-548.88"/>
    <s v="Dec-20"/>
    <n v="1"/>
    <n v="8"/>
    <d v="2020-12-24T00:00:00"/>
    <x v="31"/>
    <x v="2"/>
  </r>
  <r>
    <x v="0"/>
    <x v="2"/>
    <x v="0"/>
    <s v="2020"/>
    <n v="4824"/>
    <n v="2110.5"/>
    <s v="Dec-20"/>
    <n v="1"/>
    <n v="8"/>
    <d v="2020-12-24T00:00:00"/>
    <x v="31"/>
    <x v="2"/>
  </r>
  <r>
    <x v="2"/>
    <x v="2"/>
    <x v="1"/>
    <s v="2020"/>
    <n v="2680"/>
    <n v="-167.52"/>
    <s v="Dec-20"/>
    <n v="1"/>
    <n v="3"/>
    <d v="2020-12-24T00:00:00"/>
    <x v="31"/>
    <x v="2"/>
  </r>
  <r>
    <x v="0"/>
    <x v="4"/>
    <x v="0"/>
    <s v="2020"/>
    <n v="2311.5"/>
    <n v="1306.5"/>
    <s v="Dec-20"/>
    <n v="1"/>
    <n v="9"/>
    <d v="2020-12-24T00:00:00"/>
    <x v="31"/>
    <x v="4"/>
  </r>
  <r>
    <x v="3"/>
    <x v="0"/>
    <x v="0"/>
    <s v="2020"/>
    <n v="21524.69"/>
    <n v="10996.31"/>
    <s v="Dec-20"/>
    <n v="1"/>
    <n v="9"/>
    <d v="2020-12-24T00:00:00"/>
    <x v="31"/>
    <x v="0"/>
  </r>
  <r>
    <x v="0"/>
    <x v="0"/>
    <x v="0"/>
    <s v="2020"/>
    <n v="8401.7999999999993"/>
    <n v="3449.16"/>
    <s v="Dec-20"/>
    <n v="1"/>
    <n v="9"/>
    <d v="2020-12-25T00:00:00"/>
    <x v="31"/>
    <x v="0"/>
  </r>
  <r>
    <x v="3"/>
    <x v="3"/>
    <x v="1"/>
    <s v="2020"/>
    <n v="964.8"/>
    <n v="396.64"/>
    <s v="Dec-20"/>
    <n v="1"/>
    <n v="3"/>
    <d v="2020-12-25T00:00:00"/>
    <x v="31"/>
    <x v="3"/>
  </r>
  <r>
    <x v="1"/>
    <x v="0"/>
    <x v="1"/>
    <s v="2020"/>
    <n v="16902.759999999998"/>
    <n v="6164.52"/>
    <s v="Dec-20"/>
    <n v="1"/>
    <n v="1"/>
    <d v="2020-12-25T00:00:00"/>
    <x v="31"/>
    <x v="0"/>
  </r>
  <r>
    <x v="0"/>
    <x v="0"/>
    <x v="1"/>
    <s v="2020"/>
    <n v="23127.33"/>
    <n v="4524.93"/>
    <s v="Dec-20"/>
    <n v="1"/>
    <n v="4"/>
    <d v="2020-12-25T00:00:00"/>
    <x v="31"/>
    <x v="0"/>
  </r>
  <r>
    <x v="3"/>
    <x v="0"/>
    <x v="0"/>
    <s v="2020"/>
    <n v="5264.19"/>
    <n v="2690.58"/>
    <s v="Dec-20"/>
    <n v="1"/>
    <n v="8"/>
    <d v="2020-12-25T00:00:00"/>
    <x v="31"/>
    <x v="0"/>
  </r>
  <r>
    <x v="0"/>
    <x v="2"/>
    <x v="1"/>
    <s v="2020"/>
    <n v="3168.3"/>
    <n v="1102.02"/>
    <s v="Dec-20"/>
    <n v="1"/>
    <n v="5"/>
    <d v="2020-12-26T00:00:00"/>
    <x v="31"/>
    <x v="2"/>
  </r>
  <r>
    <x v="2"/>
    <x v="1"/>
    <x v="1"/>
    <s v="2020"/>
    <n v="13341.04"/>
    <n v="2527.7600000000002"/>
    <s v="Dec-20"/>
    <n v="1"/>
    <n v="5"/>
    <d v="2020-12-26T00:00:00"/>
    <x v="31"/>
    <x v="1"/>
  </r>
  <r>
    <x v="0"/>
    <x v="1"/>
    <x v="1"/>
    <s v="2020"/>
    <n v="23719.07"/>
    <n v="8250.11"/>
    <s v="Dec-20"/>
    <n v="1"/>
    <n v="6"/>
    <d v="2020-12-26T00:00:00"/>
    <x v="31"/>
    <x v="1"/>
  </r>
  <r>
    <x v="2"/>
    <x v="0"/>
    <x v="1"/>
    <s v="2020"/>
    <n v="8345.52"/>
    <n v="2410.92"/>
    <s v="Dec-20"/>
    <n v="1"/>
    <n v="2"/>
    <d v="2020-12-26T00:00:00"/>
    <x v="31"/>
    <x v="0"/>
  </r>
  <r>
    <x v="0"/>
    <x v="5"/>
    <x v="0"/>
    <s v="2020"/>
    <n v="3485.34"/>
    <n v="503.44"/>
    <s v="Dec-20"/>
    <n v="1"/>
    <n v="8"/>
    <d v="2020-12-26T00:00:00"/>
    <x v="31"/>
    <x v="5"/>
  </r>
  <r>
    <x v="3"/>
    <x v="2"/>
    <x v="0"/>
    <s v="2020"/>
    <n v="5769.5"/>
    <n v="3135.62"/>
    <s v="Dec-20"/>
    <n v="1"/>
    <n v="10"/>
    <d v="2020-12-26T00:00:00"/>
    <x v="31"/>
    <x v="2"/>
  </r>
  <r>
    <x v="0"/>
    <x v="1"/>
    <x v="0"/>
    <s v="2020"/>
    <n v="5410.25"/>
    <n v="626.45000000000005"/>
    <s v="Dec-20"/>
    <n v="1"/>
    <n v="8"/>
    <d v="2020-12-26T00:00:00"/>
    <x v="31"/>
    <x v="1"/>
  </r>
  <r>
    <x v="0"/>
    <x v="0"/>
    <x v="0"/>
    <s v="2020"/>
    <n v="8420.9"/>
    <n v="2747.89"/>
    <s v="Dec-20"/>
    <n v="1"/>
    <n v="9"/>
    <d v="2020-12-26T00:00:00"/>
    <x v="31"/>
    <x v="0"/>
  </r>
  <r>
    <x v="0"/>
    <x v="1"/>
    <x v="0"/>
    <s v="2020"/>
    <n v="20439.82"/>
    <n v="6442.98"/>
    <s v="Dec-20"/>
    <n v="1"/>
    <n v="10"/>
    <d v="2020-12-27T00:00:00"/>
    <x v="31"/>
    <x v="1"/>
  </r>
  <r>
    <x v="0"/>
    <x v="1"/>
    <x v="0"/>
    <s v="2020"/>
    <n v="8783.7000000000007"/>
    <n v="4200.8999999999996"/>
    <s v="Dec-20"/>
    <n v="1"/>
    <n v="9"/>
    <d v="2020-12-27T00:00:00"/>
    <x v="31"/>
    <x v="1"/>
  </r>
  <r>
    <x v="3"/>
    <x v="2"/>
    <x v="0"/>
    <s v="2020"/>
    <n v="562.79999999999995"/>
    <n v="192.96"/>
    <s v="Dec-20"/>
    <n v="1"/>
    <n v="8"/>
    <d v="2020-12-27T00:00:00"/>
    <x v="31"/>
    <x v="2"/>
  </r>
  <r>
    <x v="0"/>
    <x v="0"/>
    <x v="1"/>
    <s v="2020"/>
    <n v="3666.24"/>
    <n v="1059.1199999999999"/>
    <s v="Dec-20"/>
    <n v="1"/>
    <n v="5"/>
    <d v="2020-12-27T00:00:00"/>
    <x v="31"/>
    <x v="0"/>
  </r>
  <r>
    <x v="1"/>
    <x v="1"/>
    <x v="1"/>
    <s v="2020"/>
    <n v="3316.23"/>
    <n v="1874.39"/>
    <s v="Dec-20"/>
    <n v="1"/>
    <n v="1"/>
    <d v="2020-12-27T00:00:00"/>
    <x v="31"/>
    <x v="1"/>
  </r>
  <r>
    <x v="0"/>
    <x v="2"/>
    <x v="1"/>
    <s v="2020"/>
    <n v="1917.54"/>
    <n v="63.93"/>
    <s v="Dec-20"/>
    <n v="1"/>
    <n v="4"/>
    <d v="2020-12-27T00:00:00"/>
    <x v="31"/>
    <x v="2"/>
  </r>
  <r>
    <x v="1"/>
    <x v="1"/>
    <x v="1"/>
    <s v="2020"/>
    <n v="12525.25"/>
    <n v="2995.17"/>
    <s v="Dec-20"/>
    <n v="1"/>
    <n v="7"/>
    <d v="2020-12-27T00:00:00"/>
    <x v="31"/>
    <x v="1"/>
  </r>
  <r>
    <x v="2"/>
    <x v="2"/>
    <x v="1"/>
    <s v="2020"/>
    <n v="18490.330000000002"/>
    <n v="4865.88"/>
    <s v="Dec-20"/>
    <n v="1"/>
    <n v="1"/>
    <d v="2020-12-27T00:00:00"/>
    <x v="31"/>
    <x v="2"/>
  </r>
  <r>
    <x v="2"/>
    <x v="2"/>
    <x v="1"/>
    <s v="2020"/>
    <n v="47635.39"/>
    <n v="7766.67"/>
    <s v="Dec-20"/>
    <n v="1"/>
    <n v="1"/>
    <d v="2020-12-27T00:00:00"/>
    <x v="31"/>
    <x v="2"/>
  </r>
  <r>
    <x v="3"/>
    <x v="2"/>
    <x v="1"/>
    <s v="2020"/>
    <n v="2607.37"/>
    <n v="538.48"/>
    <s v="Dec-20"/>
    <n v="1"/>
    <n v="6"/>
    <d v="2020-12-27T00:00:00"/>
    <x v="31"/>
    <x v="2"/>
  </r>
  <r>
    <x v="0"/>
    <x v="4"/>
    <x v="1"/>
    <s v="2020"/>
    <n v="1772.82"/>
    <n v="216.68"/>
    <s v="Dec-20"/>
    <n v="1"/>
    <n v="3"/>
    <d v="2020-12-27T00:00:00"/>
    <x v="31"/>
    <x v="4"/>
  </r>
  <r>
    <x v="2"/>
    <x v="3"/>
    <x v="1"/>
    <s v="2020"/>
    <n v="11132.38"/>
    <n v="1289.02"/>
    <s v="Dec-20"/>
    <n v="1"/>
    <n v="3"/>
    <d v="2020-12-28T00:00:00"/>
    <x v="31"/>
    <x v="3"/>
  </r>
  <r>
    <x v="0"/>
    <x v="0"/>
    <x v="0"/>
    <s v="2020"/>
    <n v="10552.5"/>
    <n v="3048.5"/>
    <s v="Dec-20"/>
    <n v="1"/>
    <n v="9"/>
    <d v="2020-12-28T00:00:00"/>
    <x v="31"/>
    <x v="0"/>
  </r>
  <r>
    <x v="0"/>
    <x v="3"/>
    <x v="0"/>
    <s v="2020"/>
    <n v="12525.25"/>
    <n v="1769.89"/>
    <s v="Dec-20"/>
    <n v="1"/>
    <n v="9"/>
    <d v="2020-12-28T00:00:00"/>
    <x v="31"/>
    <x v="3"/>
  </r>
  <r>
    <x v="2"/>
    <x v="3"/>
    <x v="1"/>
    <s v="2020"/>
    <n v="31227.360000000001"/>
    <n v="-9888.64"/>
    <s v="Dec-20"/>
    <n v="1"/>
    <n v="2"/>
    <d v="2020-12-28T00:00:00"/>
    <x v="31"/>
    <x v="3"/>
  </r>
  <r>
    <x v="3"/>
    <x v="3"/>
    <x v="1"/>
    <s v="2020"/>
    <n v="16546.32"/>
    <n v="8640.8799999999992"/>
    <s v="Dec-20"/>
    <n v="1"/>
    <n v="5"/>
    <d v="2020-12-28T00:00:00"/>
    <x v="31"/>
    <x v="3"/>
  </r>
  <r>
    <x v="3"/>
    <x v="1"/>
    <x v="1"/>
    <s v="2020"/>
    <n v="5155.6499999999996"/>
    <n v="2659.23"/>
    <s v="Dec-20"/>
    <n v="1"/>
    <n v="5"/>
    <d v="2020-12-28T00:00:00"/>
    <x v="31"/>
    <x v="1"/>
  </r>
  <r>
    <x v="2"/>
    <x v="4"/>
    <x v="1"/>
    <s v="2020"/>
    <n v="9504.89"/>
    <n v="3306.05"/>
    <s v="Dec-20"/>
    <n v="1"/>
    <n v="6"/>
    <d v="2020-12-28T00:00:00"/>
    <x v="31"/>
    <x v="4"/>
  </r>
  <r>
    <x v="3"/>
    <x v="0"/>
    <x v="1"/>
    <s v="2020"/>
    <n v="9878.48"/>
    <n v="5615.12"/>
    <s v="Dec-20"/>
    <n v="1"/>
    <n v="6"/>
    <d v="2020-12-28T00:00:00"/>
    <x v="31"/>
    <x v="0"/>
  </r>
  <r>
    <x v="0"/>
    <x v="0"/>
    <x v="1"/>
    <s v="2020"/>
    <n v="18655.810000000001"/>
    <n v="2160.13"/>
    <s v="Dec-20"/>
    <n v="1"/>
    <n v="7"/>
    <d v="2020-12-28T00:00:00"/>
    <x v="31"/>
    <x v="0"/>
  </r>
  <r>
    <x v="1"/>
    <x v="3"/>
    <x v="1"/>
    <s v="2020"/>
    <n v="3755.35"/>
    <n v="1304.5"/>
    <s v="Dec-20"/>
    <n v="1"/>
    <n v="6"/>
    <d v="2020-12-28T00:00:00"/>
    <x v="31"/>
    <x v="3"/>
  </r>
  <r>
    <x v="0"/>
    <x v="3"/>
    <x v="1"/>
    <s v="2020"/>
    <n v="934.65"/>
    <n v="270.01"/>
    <s v="Dec-20"/>
    <n v="1"/>
    <n v="4"/>
    <d v="2020-12-28T00:00:00"/>
    <x v="31"/>
    <x v="3"/>
  </r>
  <r>
    <x v="2"/>
    <x v="5"/>
    <x v="1"/>
    <s v="2020"/>
    <n v="1355.41"/>
    <n v="302.95999999999998"/>
    <s v="Dec-20"/>
    <n v="1"/>
    <n v="6"/>
    <d v="2020-12-28T00:00:00"/>
    <x v="31"/>
    <x v="5"/>
  </r>
  <r>
    <x v="0"/>
    <x v="2"/>
    <x v="1"/>
    <s v="2020"/>
    <n v="21549.34"/>
    <n v="11243.14"/>
    <s v="Dec-20"/>
    <n v="1"/>
    <n v="2"/>
    <d v="2020-12-28T00:00:00"/>
    <x v="31"/>
    <x v="2"/>
  </r>
  <r>
    <x v="2"/>
    <x v="2"/>
    <x v="1"/>
    <s v="2020"/>
    <n v="11557.5"/>
    <n v="3467.25"/>
    <s v="Dec-20"/>
    <n v="1"/>
    <n v="5"/>
    <d v="2020-12-29T00:00:00"/>
    <x v="31"/>
    <x v="2"/>
  </r>
  <r>
    <x v="3"/>
    <x v="5"/>
    <x v="1"/>
    <s v="2020"/>
    <n v="4727.5200000000004"/>
    <n v="1283.17"/>
    <s v="Dec-20"/>
    <n v="1"/>
    <n v="7"/>
    <d v="2020-12-29T00:00:00"/>
    <x v="31"/>
    <x v="5"/>
  </r>
  <r>
    <x v="0"/>
    <x v="0"/>
    <x v="1"/>
    <s v="2020"/>
    <n v="10616.82"/>
    <n v="3911.46"/>
    <s v="Dec-20"/>
    <n v="1"/>
    <n v="2"/>
    <d v="2020-12-29T00:00:00"/>
    <x v="31"/>
    <x v="0"/>
  </r>
  <r>
    <x v="1"/>
    <x v="2"/>
    <x v="1"/>
    <s v="2020"/>
    <n v="1652.22"/>
    <n v="348.8"/>
    <s v="Dec-20"/>
    <n v="1"/>
    <n v="4"/>
    <d v="2020-12-29T00:00:00"/>
    <x v="31"/>
    <x v="2"/>
  </r>
  <r>
    <x v="3"/>
    <x v="0"/>
    <x v="1"/>
    <s v="2020"/>
    <n v="13639.86"/>
    <n v="909.33"/>
    <s v="Dec-20"/>
    <n v="1"/>
    <n v="5"/>
    <d v="2020-12-29T00:00:00"/>
    <x v="31"/>
    <x v="0"/>
  </r>
  <r>
    <x v="1"/>
    <x v="0"/>
    <x v="0"/>
    <s v="2020"/>
    <n v="13462.98"/>
    <n v="1742.26"/>
    <s v="Dec-20"/>
    <n v="1"/>
    <n v="10"/>
    <d v="2020-12-29T00:00:00"/>
    <x v="31"/>
    <x v="0"/>
  </r>
  <r>
    <x v="3"/>
    <x v="2"/>
    <x v="1"/>
    <s v="2020"/>
    <n v="3829.05"/>
    <n v="1233.8"/>
    <s v="Dec-20"/>
    <n v="1"/>
    <n v="1"/>
    <d v="2020-12-29T00:00:00"/>
    <x v="31"/>
    <x v="2"/>
  </r>
  <r>
    <x v="3"/>
    <x v="5"/>
    <x v="1"/>
    <s v="2020"/>
    <n v="1405.39"/>
    <n v="580.51"/>
    <s v="Dec-20"/>
    <n v="1"/>
    <n v="2"/>
    <d v="2020-12-29T00:00:00"/>
    <x v="31"/>
    <x v="5"/>
  </r>
  <r>
    <x v="3"/>
    <x v="4"/>
    <x v="1"/>
    <s v="2020"/>
    <n v="215.74"/>
    <n v="93.8"/>
    <s v="Dec-20"/>
    <n v="1"/>
    <n v="7"/>
    <d v="2020-12-30T00:00:00"/>
    <x v="31"/>
    <x v="4"/>
  </r>
  <r>
    <x v="0"/>
    <x v="0"/>
    <x v="1"/>
    <s v="2020"/>
    <n v="18254.82"/>
    <n v="6725.46"/>
    <s v="Dec-20"/>
    <n v="1"/>
    <n v="2"/>
    <d v="2020-12-30T00:00:00"/>
    <x v="31"/>
    <x v="0"/>
  </r>
  <r>
    <x v="0"/>
    <x v="1"/>
    <x v="1"/>
    <s v="2020"/>
    <n v="15302.8"/>
    <n v="1339"/>
    <s v="Dec-20"/>
    <n v="1"/>
    <n v="3"/>
    <d v="2020-12-30T00:00:00"/>
    <x v="31"/>
    <x v="1"/>
  </r>
  <r>
    <x v="0"/>
    <x v="0"/>
    <x v="1"/>
    <s v="2020"/>
    <n v="7718.4"/>
    <n v="1286.4000000000001"/>
    <s v="Dec-20"/>
    <n v="1"/>
    <n v="5"/>
    <d v="2020-12-30T00:00:00"/>
    <x v="31"/>
    <x v="0"/>
  </r>
  <r>
    <x v="3"/>
    <x v="1"/>
    <x v="1"/>
    <s v="2020"/>
    <n v="10170.6"/>
    <n v="3316.5"/>
    <s v="Dec-20"/>
    <n v="1"/>
    <n v="6"/>
    <d v="2020-12-30T00:00:00"/>
    <x v="3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3:B8" firstHeaderRow="1" firstDataRow="1" firstDataCol="1"/>
  <pivotFields count="24">
    <pivotField showAll="0"/>
    <pivotField axis="axisRow" showAll="0">
      <items count="5">
        <item x="1"/>
        <item x="3"/>
        <item x="0"/>
        <item x="2"/>
        <item t="default"/>
      </items>
    </pivotField>
    <pivotField showAll="0"/>
    <pivotField numFmtId="164" showAll="0"/>
    <pivotField numFmtId="16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
  </rowFields>
  <rowItems count="5">
    <i>
      <x/>
    </i>
    <i>
      <x v="1"/>
    </i>
    <i>
      <x v="2"/>
    </i>
    <i>
      <x v="3"/>
    </i>
    <i t="grand">
      <x/>
    </i>
  </rowItems>
  <colItems count="1">
    <i/>
  </colItems>
  <dataFields count="1">
    <dataField name="Sum of Profit" fld="18" baseField="0" baseItem="0"/>
  </dataFields>
  <chartFormats count="10">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5" format="6" series="1">
      <pivotArea type="data" outline="0" fieldPosition="0">
        <references count="1">
          <reference field="4294967294" count="1" selected="0">
            <x v="0"/>
          </reference>
        </references>
      </pivotArea>
    </chartFormat>
    <chartFormat chart="17" format="8" series="1">
      <pivotArea type="data" outline="0" fieldPosition="0">
        <references count="1">
          <reference field="4294967294" count="1" selected="0">
            <x v="0"/>
          </reference>
        </references>
      </pivotArea>
    </chartFormat>
    <chartFormat chart="19" format="8" series="1">
      <pivotArea type="data" outline="0" fieldPosition="0">
        <references count="1">
          <reference field="4294967294" count="1" selected="0">
            <x v="0"/>
          </reference>
        </references>
      </pivotArea>
    </chartFormat>
    <chartFormat chart="17" format="9">
      <pivotArea type="data" outline="0" fieldPosition="0">
        <references count="2">
          <reference field="4294967294" count="1" selected="0">
            <x v="0"/>
          </reference>
          <reference field="1" count="1" selected="0">
            <x v="1"/>
          </reference>
        </references>
      </pivotArea>
    </chartFormat>
    <chartFormat chart="17" format="10">
      <pivotArea type="data" outline="0" fieldPosition="0">
        <references count="2">
          <reference field="4294967294" count="1" selected="0">
            <x v="0"/>
          </reference>
          <reference field="1" count="1" selected="0">
            <x v="2"/>
          </reference>
        </references>
      </pivotArea>
    </chartFormat>
    <chartFormat chart="17" format="11">
      <pivotArea type="data" outline="0" fieldPosition="0">
        <references count="2">
          <reference field="4294967294" count="1" selected="0">
            <x v="0"/>
          </reference>
          <reference field="1" count="1" selected="0">
            <x v="0"/>
          </reference>
        </references>
      </pivotArea>
    </chartFormat>
    <chartFormat chart="17" format="12">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1E5196-3BD0-4380-96C7-09400617C637}" name="PT_ProfSup"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I30:J37" firstHeaderRow="1" firstDataRow="1" firstDataCol="1"/>
  <pivotFields count="12">
    <pivotField showAll="0">
      <items count="5">
        <item x="1"/>
        <item x="3"/>
        <item x="0"/>
        <item x="2"/>
        <item t="default"/>
      </items>
    </pivotField>
    <pivotField axis="axisRow" showAll="0">
      <items count="7">
        <item x="4"/>
        <item x="5"/>
        <item x="0"/>
        <item x="2"/>
        <item x="1"/>
        <item x="3"/>
        <item t="default"/>
      </items>
    </pivotField>
    <pivotField showAll="0">
      <items count="3">
        <item x="0"/>
        <item x="1"/>
        <item t="default"/>
      </items>
    </pivotField>
    <pivotField showAll="0"/>
    <pivotField showAll="0"/>
    <pivotField dataField="1" showAll="0"/>
    <pivotField showAll="0"/>
    <pivotField showAll="0"/>
    <pivotField showAll="0"/>
    <pivotField numFmtId="165" showAll="0"/>
    <pivotField numFmtId="166" showAll="0"/>
    <pivotField showAll="0">
      <items count="7">
        <item x="4"/>
        <item x="5"/>
        <item x="0"/>
        <item x="2"/>
        <item x="1"/>
        <item x="3"/>
        <item t="default"/>
      </items>
    </pivotField>
  </pivotFields>
  <rowFields count="1">
    <field x="1"/>
  </rowFields>
  <rowItems count="7">
    <i>
      <x/>
    </i>
    <i>
      <x v="1"/>
    </i>
    <i>
      <x v="2"/>
    </i>
    <i>
      <x v="3"/>
    </i>
    <i>
      <x v="4"/>
    </i>
    <i>
      <x v="5"/>
    </i>
    <i t="grand">
      <x/>
    </i>
  </rowItems>
  <colItems count="1">
    <i/>
  </colItems>
  <dataFields count="1">
    <dataField name="ProfSup" fld="5"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992207-5103-456B-974F-4C38F8CF8F6A}" name="PT_DaysMo"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M20:N53" firstHeaderRow="1" firstDataRow="1" firstDataCol="1"/>
  <pivotFields count="12">
    <pivotField showAll="0">
      <items count="5">
        <item x="1"/>
        <item x="3"/>
        <item x="0"/>
        <item x="2"/>
        <item t="default"/>
      </items>
    </pivotField>
    <pivotField showAll="0">
      <items count="7">
        <item x="4"/>
        <item x="5"/>
        <item x="0"/>
        <item x="2"/>
        <item x="1"/>
        <item x="3"/>
        <item t="default"/>
      </items>
    </pivotField>
    <pivotField showAll="0">
      <items count="3">
        <item x="0"/>
        <item x="1"/>
        <item t="default"/>
      </items>
    </pivotField>
    <pivotField showAll="0"/>
    <pivotField showAll="0"/>
    <pivotField showAll="0"/>
    <pivotField showAll="0"/>
    <pivotField showAll="0"/>
    <pivotField dataField="1" showAll="0"/>
    <pivotField numFmtId="165" showAll="0"/>
    <pivotField axis="axisRow" numFmtId="166" showAl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items count="7">
        <item x="4"/>
        <item x="5"/>
        <item x="0"/>
        <item x="2"/>
        <item x="1"/>
        <item x="3"/>
        <item t="default"/>
      </items>
    </pivotField>
  </pivotFields>
  <rowFields count="1">
    <field x="10"/>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Items count="1">
    <i/>
  </colItems>
  <dataFields count="1">
    <dataField name="AvgDays" fld="8"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D2D7724-6042-4FBD-9EB6-0427C522BDB9}" name="PT_RevSup"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E30:F37" firstHeaderRow="1" firstDataRow="1" firstDataCol="1"/>
  <pivotFields count="12">
    <pivotField showAll="0">
      <items count="5">
        <item x="1"/>
        <item x="3"/>
        <item x="0"/>
        <item x="2"/>
        <item t="default"/>
      </items>
    </pivotField>
    <pivotField axis="axisRow" showAll="0" sortType="descending">
      <items count="7">
        <item x="4"/>
        <item x="5"/>
        <item x="0"/>
        <item x="2"/>
        <item x="1"/>
        <item x="3"/>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pivotField dataField="1" showAll="0"/>
    <pivotField showAll="0"/>
    <pivotField showAll="0"/>
    <pivotField showAll="0"/>
    <pivotField showAll="0"/>
    <pivotField numFmtId="165" showAll="0"/>
    <pivotField numFmtId="166" showAll="0"/>
    <pivotField showAll="0">
      <items count="7">
        <item x="4"/>
        <item x="5"/>
        <item x="0"/>
        <item x="2"/>
        <item x="1"/>
        <item x="3"/>
        <item t="default"/>
      </items>
    </pivotField>
  </pivotFields>
  <rowFields count="1">
    <field x="1"/>
  </rowFields>
  <rowItems count="7">
    <i>
      <x v="2"/>
    </i>
    <i>
      <x v="3"/>
    </i>
    <i>
      <x v="4"/>
    </i>
    <i>
      <x v="5"/>
    </i>
    <i>
      <x/>
    </i>
    <i>
      <x v="1"/>
    </i>
    <i t="grand">
      <x/>
    </i>
  </rowItems>
  <colItems count="1">
    <i/>
  </colItems>
  <dataFields count="1">
    <dataField name="RevSup" fld="4"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56007AB-444C-4AC8-8C00-D419530AA226}" name="PT_Stat"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I20:J23" firstHeaderRow="1" firstDataRow="1" firstDataCol="1"/>
  <pivotFields count="12">
    <pivotField dataField="1" showAll="0">
      <items count="5">
        <item x="1"/>
        <item x="3"/>
        <item x="0"/>
        <item x="2"/>
        <item t="default"/>
      </items>
    </pivotField>
    <pivotField showAll="0">
      <items count="7">
        <item x="4"/>
        <item x="5"/>
        <item x="0"/>
        <item x="2"/>
        <item x="1"/>
        <item x="3"/>
        <item t="default"/>
      </items>
    </pivotField>
    <pivotField axis="axisRow" showAll="0">
      <items count="3">
        <item x="0"/>
        <item x="1"/>
        <item t="default"/>
      </items>
    </pivotField>
    <pivotField showAll="0"/>
    <pivotField showAll="0"/>
    <pivotField showAll="0"/>
    <pivotField showAll="0"/>
    <pivotField showAll="0"/>
    <pivotField showAll="0"/>
    <pivotField numFmtId="165" showAll="0"/>
    <pivotField numFmtId="166" showAll="0"/>
    <pivotField showAll="0">
      <items count="7">
        <item x="4"/>
        <item x="5"/>
        <item x="0"/>
        <item x="2"/>
        <item x="1"/>
        <item x="3"/>
        <item t="default"/>
      </items>
    </pivotField>
  </pivotFields>
  <rowFields count="1">
    <field x="2"/>
  </rowFields>
  <rowItems count="3">
    <i>
      <x/>
    </i>
    <i>
      <x v="1"/>
    </i>
    <i t="grand">
      <x/>
    </i>
  </rowItems>
  <colItems count="1">
    <i/>
  </colItems>
  <dataFields count="1">
    <dataField name="StatCount" fld="0"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521AEAB-1B88-475C-8588-7111DA02B7E6}" name="PT_ProfCat"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E20:F25" firstHeaderRow="1" firstDataRow="1" firstDataCol="1"/>
  <pivotFields count="12">
    <pivotField axis="axisRow" showAll="0" sortType="descending">
      <items count="5">
        <item x="1"/>
        <item x="3"/>
        <item x="0"/>
        <item x="2"/>
        <item t="default"/>
      </items>
      <autoSortScope>
        <pivotArea dataOnly="0" outline="0" fieldPosition="0">
          <references count="1">
            <reference field="4294967294" count="1" selected="0">
              <x v="0"/>
            </reference>
          </references>
        </pivotArea>
      </autoSortScope>
    </pivotField>
    <pivotField showAll="0">
      <items count="7">
        <item x="4"/>
        <item x="5"/>
        <item x="0"/>
        <item x="2"/>
        <item x="1"/>
        <item x="3"/>
        <item t="default"/>
      </items>
    </pivotField>
    <pivotField showAll="0">
      <items count="3">
        <item x="0"/>
        <item x="1"/>
        <item t="default"/>
      </items>
    </pivotField>
    <pivotField showAll="0"/>
    <pivotField showAll="0"/>
    <pivotField dataField="1" showAll="0"/>
    <pivotField showAll="0"/>
    <pivotField showAll="0"/>
    <pivotField showAll="0"/>
    <pivotField numFmtId="165" showAll="0"/>
    <pivotField numFmtId="166" showAll="0"/>
    <pivotField showAll="0">
      <items count="7">
        <item x="4"/>
        <item x="5"/>
        <item x="0"/>
        <item x="2"/>
        <item x="1"/>
        <item x="3"/>
        <item t="default"/>
      </items>
    </pivotField>
  </pivotFields>
  <rowFields count="1">
    <field x="0"/>
  </rowFields>
  <rowItems count="5">
    <i>
      <x v="1"/>
    </i>
    <i>
      <x v="2"/>
    </i>
    <i>
      <x/>
    </i>
    <i>
      <x v="3"/>
    </i>
    <i t="grand">
      <x/>
    </i>
  </rowItems>
  <colItems count="1">
    <i/>
  </colItems>
  <dataFields count="1">
    <dataField name="Prof" fld="5"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C3BF41F-75B5-45C8-8995-B6B919B1307E}" name="PT_RevMo"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chartFormat="1">
  <location ref="A20:B53" firstHeaderRow="1" firstDataRow="1" firstDataCol="1"/>
  <pivotFields count="12">
    <pivotField showAll="0">
      <items count="5">
        <item x="1"/>
        <item x="3"/>
        <item x="0"/>
        <item x="2"/>
        <item t="default"/>
      </items>
    </pivotField>
    <pivotField showAll="0">
      <items count="7">
        <item x="4"/>
        <item x="5"/>
        <item x="0"/>
        <item x="2"/>
        <item x="1"/>
        <item x="3"/>
        <item t="default"/>
      </items>
    </pivotField>
    <pivotField showAll="0">
      <items count="3">
        <item x="0"/>
        <item x="1"/>
        <item t="default"/>
      </items>
    </pivotField>
    <pivotField showAll="0"/>
    <pivotField dataField="1" showAll="0"/>
    <pivotField showAll="0"/>
    <pivotField showAll="0"/>
    <pivotField showAll="0"/>
    <pivotField showAll="0"/>
    <pivotField numFmtId="165" showAll="0"/>
    <pivotField axis="axisRow" numFmtId="166" showAl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items count="7">
        <item x="4"/>
        <item x="5"/>
        <item x="0"/>
        <item x="2"/>
        <item x="1"/>
        <item x="3"/>
        <item t="default"/>
      </items>
    </pivotField>
  </pivotFields>
  <rowFields count="1">
    <field x="10"/>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Items count="1">
    <i/>
  </colItems>
  <dataFields count="1">
    <dataField name="Rev" fld="4"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50BF9D3-471D-442C-890A-804005573DD7}" name="PT_KPI" cacheId="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3:D4" firstHeaderRow="0" firstDataRow="1" firstDataCol="0"/>
  <pivotFields count="12">
    <pivotField dataField="1" showAll="0">
      <items count="5">
        <item x="1"/>
        <item x="3"/>
        <item x="0"/>
        <item x="2"/>
        <item t="default"/>
      </items>
    </pivotField>
    <pivotField showAll="0">
      <items count="7">
        <item x="4"/>
        <item x="5"/>
        <item x="0"/>
        <item x="2"/>
        <item x="1"/>
        <item x="3"/>
        <item t="default"/>
      </items>
    </pivotField>
    <pivotField showAll="0">
      <items count="3">
        <item x="0"/>
        <item x="1"/>
        <item t="default"/>
      </items>
    </pivotField>
    <pivotField showAll="0"/>
    <pivotField dataField="1" showAll="0"/>
    <pivotField dataField="1" showAll="0"/>
    <pivotField showAll="0"/>
    <pivotField showAll="0"/>
    <pivotField dataField="1" showAll="0"/>
    <pivotField numFmtId="165" showAll="0"/>
    <pivotField numFmtId="166" showAll="0"/>
    <pivotField showAll="0">
      <items count="7">
        <item x="4"/>
        <item x="5"/>
        <item x="0"/>
        <item x="2"/>
        <item x="1"/>
        <item x="3"/>
        <item t="default"/>
      </items>
    </pivotField>
  </pivotFields>
  <rowItems count="1">
    <i/>
  </rowItems>
  <colFields count="1">
    <field x="-2"/>
  </colFields>
  <colItems count="4">
    <i>
      <x/>
    </i>
    <i i="1">
      <x v="1"/>
    </i>
    <i i="2">
      <x v="2"/>
    </i>
    <i i="3">
      <x v="3"/>
    </i>
  </colItems>
  <dataFields count="4">
    <dataField name="Tot Rev" fld="4" baseField="0" baseItem="0"/>
    <dataField name="Tot Prof" fld="5" baseField="0" baseItem="0"/>
    <dataField name="Avg Days" fld="8" subtotal="average" baseField="0" baseItem="0"/>
    <dataField name="Tot Order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3:B10" firstHeaderRow="1" firstDataRow="1" firstDataCol="1"/>
  <pivotFields count="24">
    <pivotField showAll="0"/>
    <pivotField showAll="0"/>
    <pivotField axis="axisRow" showAll="0">
      <items count="7">
        <item x="4"/>
        <item x="5"/>
        <item x="0"/>
        <item x="2"/>
        <item x="1"/>
        <item x="3"/>
        <item t="default"/>
      </items>
    </pivotField>
    <pivotField numFmtId="164" showAll="0"/>
    <pivotField numFmtId="16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
  </rowFields>
  <rowItems count="7">
    <i>
      <x/>
    </i>
    <i>
      <x v="1"/>
    </i>
    <i>
      <x v="2"/>
    </i>
    <i>
      <x v="3"/>
    </i>
    <i>
      <x v="4"/>
    </i>
    <i>
      <x v="5"/>
    </i>
    <i t="grand">
      <x/>
    </i>
  </rowItems>
  <colItems count="1">
    <i/>
  </colItems>
  <dataFields count="1">
    <dataField name="Average Delivery_Days" fld="19" baseField="2" baseItem="0"/>
  </dataFields>
  <chartFormats count="6">
    <chartFormat chart="0" format="0"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 chart="15" format="6"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2">
  <location ref="A3:B6" firstHeaderRow="1" firstDataRow="1" firstDataCol="1"/>
  <pivotFields count="24">
    <pivotField dataField="1" showAll="0">
      <items count="799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t="default"/>
      </items>
    </pivotField>
    <pivotField showAll="0"/>
    <pivotField showAll="0"/>
    <pivotField numFmtId="164" showAll="0"/>
    <pivotField numFmtId="16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0"/>
  </rowFields>
  <rowItems count="3">
    <i>
      <x/>
    </i>
    <i>
      <x v="1"/>
    </i>
    <i t="grand">
      <x/>
    </i>
  </rowItems>
  <colItems count="1">
    <i/>
  </colItems>
  <dataFields count="1">
    <dataField name="Count of OrderNumber" fld="0" subtotal="count" baseField="0" baseItem="0"/>
  </dataFields>
  <chartFormats count="15">
    <chartFormat chart="5" format="0"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0"/>
          </reference>
        </references>
      </pivotArea>
    </chartFormat>
    <chartFormat chart="20" format="5">
      <pivotArea type="data" outline="0" fieldPosition="0">
        <references count="2">
          <reference field="4294967294" count="1" selected="0">
            <x v="0"/>
          </reference>
          <reference field="20" count="1" selected="0">
            <x v="0"/>
          </reference>
        </references>
      </pivotArea>
    </chartFormat>
    <chartFormat chart="20" format="6">
      <pivotArea type="data" outline="0" fieldPosition="0">
        <references count="2">
          <reference field="4294967294" count="1" selected="0">
            <x v="0"/>
          </reference>
          <reference field="20" count="1" selected="0">
            <x v="1"/>
          </reference>
        </references>
      </pivotArea>
    </chartFormat>
    <chartFormat chart="5" format="1">
      <pivotArea type="data" outline="0" fieldPosition="0">
        <references count="2">
          <reference field="4294967294" count="1" selected="0">
            <x v="0"/>
          </reference>
          <reference field="20" count="1" selected="0">
            <x v="0"/>
          </reference>
        </references>
      </pivotArea>
    </chartFormat>
    <chartFormat chart="5" format="2">
      <pivotArea type="data" outline="0" fieldPosition="0">
        <references count="2">
          <reference field="4294967294" count="1" selected="0">
            <x v="0"/>
          </reference>
          <reference field="20" count="1" selected="0">
            <x v="1"/>
          </reference>
        </references>
      </pivotArea>
    </chartFormat>
    <chartFormat chart="23" format="6" series="1">
      <pivotArea type="data" outline="0" fieldPosition="0">
        <references count="1">
          <reference field="4294967294" count="1" selected="0">
            <x v="0"/>
          </reference>
        </references>
      </pivotArea>
    </chartFormat>
    <chartFormat chart="23" format="7">
      <pivotArea type="data" outline="0" fieldPosition="0">
        <references count="2">
          <reference field="4294967294" count="1" selected="0">
            <x v="0"/>
          </reference>
          <reference field="20" count="1" selected="0">
            <x v="0"/>
          </reference>
        </references>
      </pivotArea>
    </chartFormat>
    <chartFormat chart="23" format="8">
      <pivotArea type="data" outline="0" fieldPosition="0">
        <references count="2">
          <reference field="4294967294" count="1" selected="0">
            <x v="0"/>
          </reference>
          <reference field="20" count="1" selected="0">
            <x v="1"/>
          </reference>
        </references>
      </pivotArea>
    </chartFormat>
    <chartFormat chart="26" format="12" series="1">
      <pivotArea type="data" outline="0" fieldPosition="0">
        <references count="1">
          <reference field="4294967294" count="1" selected="0">
            <x v="0"/>
          </reference>
        </references>
      </pivotArea>
    </chartFormat>
    <chartFormat chart="26" format="13">
      <pivotArea type="data" outline="0" fieldPosition="0">
        <references count="2">
          <reference field="4294967294" count="1" selected="0">
            <x v="0"/>
          </reference>
          <reference field="20" count="1" selected="0">
            <x v="0"/>
          </reference>
        </references>
      </pivotArea>
    </chartFormat>
    <chartFormat chart="26" format="14">
      <pivotArea type="data" outline="0" fieldPosition="0">
        <references count="2">
          <reference field="4294967294" count="1" selected="0">
            <x v="0"/>
          </reference>
          <reference field="20" count="1" selected="0">
            <x v="1"/>
          </reference>
        </references>
      </pivotArea>
    </chartFormat>
    <chartFormat chart="27" format="12" series="1">
      <pivotArea type="data" outline="0" fieldPosition="0">
        <references count="1">
          <reference field="4294967294" count="1" selected="0">
            <x v="0"/>
          </reference>
        </references>
      </pivotArea>
    </chartFormat>
    <chartFormat chart="27" format="13">
      <pivotArea type="data" outline="0" fieldPosition="0">
        <references count="2">
          <reference field="4294967294" count="1" selected="0">
            <x v="0"/>
          </reference>
          <reference field="20" count="1" selected="0">
            <x v="0"/>
          </reference>
        </references>
      </pivotArea>
    </chartFormat>
    <chartFormat chart="27" format="14">
      <pivotArea type="data" outline="0" fieldPosition="0">
        <references count="2">
          <reference field="4294967294" count="1" selected="0">
            <x v="0"/>
          </reference>
          <reference field="20" count="1" selected="0">
            <x v="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8" firstHeaderRow="1" firstDataRow="1" firstDataCol="1"/>
  <pivotFields count="24">
    <pivotField showAll="0"/>
    <pivotField axis="axisRow" showAll="0">
      <items count="5">
        <item x="1"/>
        <item x="3"/>
        <item x="0"/>
        <item x="2"/>
        <item t="default"/>
      </items>
    </pivotField>
    <pivotField showAll="0"/>
    <pivotField numFmtId="164" showAll="0"/>
    <pivotField numFmtId="16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64" showAll="0"/>
    <pivotField numFmtId="164"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
  </rowFields>
  <rowItems count="5">
    <i>
      <x/>
    </i>
    <i>
      <x v="1"/>
    </i>
    <i>
      <x v="2"/>
    </i>
    <i>
      <x v="3"/>
    </i>
    <i t="grand">
      <x/>
    </i>
  </rowItems>
  <colItems count="1">
    <i/>
  </colItems>
  <dataFields count="1">
    <dataField name="Sum of Revenue " fld="16" baseField="1" baseItem="0"/>
  </dataFields>
  <chartFormats count="3">
    <chartFormat chart="0"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39" firstHeaderRow="1" firstDataRow="1" firstDataCol="1"/>
  <pivotFields count="24">
    <pivotField showAll="0"/>
    <pivotField showAll="0"/>
    <pivotField showAll="0"/>
    <pivotField numFmtId="164" showAll="0"/>
    <pivotField numFmtId="164" showAll="0">
      <items count="9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t="default"/>
      </items>
    </pivotField>
    <pivotField numFmtId="164" showAll="0"/>
    <pivotField numFmtId="164"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Row" showAll="0" sortType="ascending">
      <items count="15">
        <item sd="0" x="1"/>
        <item sd="0" x="2"/>
        <item sd="0" x="3"/>
        <item sd="0" x="4"/>
        <item sd="0" x="5"/>
        <item sd="0" x="6"/>
        <item sd="0" x="7"/>
        <item sd="0" x="8"/>
        <item sd="0" x="9"/>
        <item sd="0" x="10"/>
        <item sd="0" x="11"/>
        <item sd="0" x="12"/>
        <item sd="0" x="0"/>
        <item sd="0" x="13"/>
        <item t="default" sd="0"/>
      </items>
    </pivotField>
    <pivotField showAll="0">
      <items count="7">
        <item sd="0" x="0"/>
        <item sd="0" x="1"/>
        <item sd="0" x="2"/>
        <item sd="0" x="3"/>
        <item sd="0" x="4"/>
        <item sd="0" x="5"/>
        <item t="default" sd="0"/>
      </items>
    </pivotField>
    <pivotField axis="axisRow" showAll="0" sortType="ascending">
      <items count="6">
        <item x="0"/>
        <item x="4"/>
        <item x="1"/>
        <item x="2"/>
        <item x="3"/>
        <item t="default"/>
      </items>
    </pivotField>
  </pivotFields>
  <rowFields count="2">
    <field x="23"/>
    <field x="21"/>
  </rowFields>
  <rowItems count="36">
    <i>
      <x v="2"/>
    </i>
    <i r="1">
      <x v="4"/>
    </i>
    <i r="1">
      <x v="5"/>
    </i>
    <i r="1">
      <x v="6"/>
    </i>
    <i r="1">
      <x v="7"/>
    </i>
    <i r="1">
      <x v="8"/>
    </i>
    <i r="1">
      <x v="9"/>
    </i>
    <i r="1">
      <x v="10"/>
    </i>
    <i r="1">
      <x v="11"/>
    </i>
    <i>
      <x v="3"/>
    </i>
    <i r="1">
      <x/>
    </i>
    <i r="1">
      <x v="1"/>
    </i>
    <i r="1">
      <x v="2"/>
    </i>
    <i r="1">
      <x v="3"/>
    </i>
    <i r="1">
      <x v="4"/>
    </i>
    <i r="1">
      <x v="5"/>
    </i>
    <i r="1">
      <x v="6"/>
    </i>
    <i r="1">
      <x v="7"/>
    </i>
    <i r="1">
      <x v="8"/>
    </i>
    <i r="1">
      <x v="9"/>
    </i>
    <i r="1">
      <x v="10"/>
    </i>
    <i r="1">
      <x v="11"/>
    </i>
    <i>
      <x v="4"/>
    </i>
    <i r="1">
      <x/>
    </i>
    <i r="1">
      <x v="1"/>
    </i>
    <i r="1">
      <x v="2"/>
    </i>
    <i r="1">
      <x v="3"/>
    </i>
    <i r="1">
      <x v="4"/>
    </i>
    <i r="1">
      <x v="5"/>
    </i>
    <i r="1">
      <x v="6"/>
    </i>
    <i r="1">
      <x v="7"/>
    </i>
    <i r="1">
      <x v="8"/>
    </i>
    <i r="1">
      <x v="9"/>
    </i>
    <i r="1">
      <x v="10"/>
    </i>
    <i r="1">
      <x v="11"/>
    </i>
    <i t="grand">
      <x/>
    </i>
  </rowItems>
  <colItems count="1">
    <i/>
  </colItems>
  <dataFields count="1">
    <dataField name="Sum of Revenue " fld="16" baseField="23" baseItem="1"/>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Cat" xr10:uid="{1107CDF7-632C-429A-B777-A95647121A71}" sourceName="SalesChannel">
  <pivotTables>
    <pivotTable tabId="11" name="PT_KPI"/>
    <pivotTable tabId="11" name="PT_ProfSup"/>
    <pivotTable tabId="11" name="PT_DaysMo"/>
    <pivotTable tabId="11" name="PT_RevSup"/>
    <pivotTable tabId="11" name="PT_Stat"/>
    <pivotTable tabId="11" name="PT_ProfCat"/>
    <pivotTable tabId="11" name="PT_RevMo"/>
  </pivotTables>
  <data>
    <tabular pivotCacheId="1221457382">
      <items count="4">
        <i x="1" s="1"/>
        <i x="3"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Sup" xr10:uid="{56F40422-5695-4116-A85B-78FFD90860D7}" sourceName="Warehouse">
  <pivotTables>
    <pivotTable tabId="11" name="PT_KPI"/>
    <pivotTable tabId="11" name="PT_ProfSup"/>
    <pivotTable tabId="11" name="PT_DaysMo"/>
    <pivotTable tabId="11" name="PT_RevSup"/>
    <pivotTable tabId="11" name="PT_Stat"/>
    <pivotTable tabId="11" name="PT_ProfCat"/>
    <pivotTable tabId="11" name="PT_RevMo"/>
  </pivotTables>
  <data>
    <tabular pivotCacheId="1221457382">
      <items count="6">
        <i x="4" s="1"/>
        <i x="5" s="1"/>
        <i x="0"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Stat" xr10:uid="{86B38F07-0ECC-4959-8886-F8DBE571CDCB}" sourceName="DeliveryStatus">
  <pivotTables>
    <pivotTable tabId="11" name="PT_KPI"/>
    <pivotTable tabId="11" name="PT_ProfSup"/>
    <pivotTable tabId="11" name="PT_DaysMo"/>
    <pivotTable tabId="11" name="PT_RevSup"/>
    <pivotTable tabId="11" name="PT_Stat"/>
    <pivotTable tabId="11" name="PT_ProfCat"/>
    <pivotTable tabId="11" name="PT_RevMo"/>
  </pivotTables>
  <data>
    <tabular pivotCacheId="1221457382">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cWhCode" xr10:uid="{C8B6F962-C3DE-4695-B2AA-4714784EFF18}" sourceName="WarehouseCode">
  <pivotTables>
    <pivotTable tabId="11" name="PT_KPI"/>
    <pivotTable tabId="11" name="PT_ProfSup"/>
    <pivotTable tabId="11" name="PT_DaysMo"/>
    <pivotTable tabId="11" name="PT_RevSup"/>
    <pivotTable tabId="11" name="PT_Stat"/>
    <pivotTable tabId="11" name="PT_ProfCat"/>
    <pivotTable tabId="11" name="PT_RevMo"/>
  </pivotTables>
  <data>
    <tabular pivotCacheId="1221457382">
      <items count="6">
        <i x="4" s="1"/>
        <i x="5" s="1"/>
        <i x="0"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Channel" xr10:uid="{0266EB1B-63ED-4975-A78A-EA035487F349}" cache="SlcCat" caption="Category" columnCount="2" style="SlicerStyleDark1" rowHeight="234950"/>
  <slicer name="Warehouse" xr10:uid="{EDCEE86B-7C5E-403C-9F4A-5CC2C5017FC2}" cache="SlcSup" caption="Supplier" style="SlicerStyleDark1" rowHeight="234950"/>
  <slicer name="DeliveryStatus" xr10:uid="{0FFD5091-3C37-4730-BDE1-F34E89B8BDFE}" cache="SlcStat" caption="Delivery Status" columnCount="2" style="SlicerStyleDark1" rowHeight="234950"/>
  <slicer name="WarehouseCode" xr10:uid="{6F9DBAEB-E389-4D38-A83A-BAC064ABFCA7}" cache="SlcWhCode" caption="Warehouse Code"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U7992" totalsRowShown="0">
  <autoFilter ref="A1:U7992" xr:uid="{00000000-0009-0000-0100-000001000000}"/>
  <tableColumns count="21">
    <tableColumn id="17" xr3:uid="{00000000-0010-0000-0000-000011000000}" name="OrderNumber" dataDxfId="9">
      <calculatedColumnFormula>"SO-" &amp; TEXT(ROW(A2)+99,"000000")</calculatedColumnFormula>
    </tableColumn>
    <tableColumn id="2" xr3:uid="{00000000-0010-0000-0000-000002000000}" name="SalesChannel"/>
    <tableColumn id="3" xr3:uid="{00000000-0010-0000-0000-000003000000}" name="WarehouseCode"/>
    <tableColumn id="4" xr3:uid="{00000000-0010-0000-0000-000004000000}" name="ProcuredDate" dataDxfId="8"/>
    <tableColumn id="5" xr3:uid="{00000000-0010-0000-0000-000005000000}" name="OrderDate" dataDxfId="7"/>
    <tableColumn id="6" xr3:uid="{00000000-0010-0000-0000-000006000000}" name="ShipDate" dataDxfId="6"/>
    <tableColumn id="7" xr3:uid="{00000000-0010-0000-0000-000007000000}" name="DeliveryDate" dataDxfId="5"/>
    <tableColumn id="8" xr3:uid="{00000000-0010-0000-0000-000008000000}" name="CurrencyCode"/>
    <tableColumn id="9" xr3:uid="{00000000-0010-0000-0000-000009000000}" name="SalesTeamID"/>
    <tableColumn id="10" xr3:uid="{00000000-0010-0000-0000-00000A000000}" name="CustomerID"/>
    <tableColumn id="11" xr3:uid="{00000000-0010-0000-0000-00000B000000}" name="StoreID"/>
    <tableColumn id="12" xr3:uid="{00000000-0010-0000-0000-00000C000000}" name="ProductID"/>
    <tableColumn id="13" xr3:uid="{00000000-0010-0000-0000-00000D000000}" name="OrderQuantity"/>
    <tableColumn id="14" xr3:uid="{00000000-0010-0000-0000-00000E000000}" name="DiscountApplied"/>
    <tableColumn id="15" xr3:uid="{00000000-0010-0000-0000-00000F000000}" name="UnitCost"/>
    <tableColumn id="16" xr3:uid="{00000000-0010-0000-0000-000010000000}" name="UnitPrice"/>
    <tableColumn id="1" xr3:uid="{00000000-0010-0000-0000-000001000000}" name="Revenue " dataDxfId="4">
      <calculatedColumnFormula>Table1[[#This Row],[OrderQuantity]]*Table1[[#This Row],[UnitPrice]]</calculatedColumnFormula>
    </tableColumn>
    <tableColumn id="18" xr3:uid="{00000000-0010-0000-0000-000012000000}" name="Cost" dataDxfId="3">
      <calculatedColumnFormula>Table1[[#This Row],[OrderQuantity]]*Table1[[#This Row],[UnitCost]]</calculatedColumnFormula>
    </tableColumn>
    <tableColumn id="19" xr3:uid="{00000000-0010-0000-0000-000013000000}" name="Profit" dataDxfId="2">
      <calculatedColumnFormula>Table1[[#This Row],[OrderQuantity]]*Table1[[#This Row],[UnitPrice]]*(1-Table1[[#This Row],[DiscountApplied]]) - (Table1[[#This Row],[OrderQuantity]]*Table1[[#This Row],[UnitCost]])</calculatedColumnFormula>
    </tableColumn>
    <tableColumn id="20" xr3:uid="{00000000-0010-0000-0000-000014000000}" name="Delivery_Days" dataDxfId="1">
      <calculatedColumnFormula>DATEDIF(Table1[[#This Row],[ShipDate]],Table1[[#This Row],[DeliveryDate]],"d")</calculatedColumnFormula>
    </tableColumn>
    <tableColumn id="21" xr3:uid="{00000000-0010-0000-0000-000015000000}" name="Delivery_Status" dataDxfId="0">
      <calculatedColumnFormula>IF(T2&gt;7,"Late","On Time")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1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3:B8"/>
  <sheetViews>
    <sheetView workbookViewId="0">
      <selection activeCell="N18" sqref="N18"/>
    </sheetView>
  </sheetViews>
  <sheetFormatPr defaultRowHeight="14.4" x14ac:dyDescent="0.3"/>
  <cols>
    <col min="1" max="1" width="12.5546875" customWidth="1"/>
    <col min="2" max="2" width="12.109375" customWidth="1"/>
    <col min="25" max="25" width="9.88671875" customWidth="1"/>
    <col min="26" max="26" width="13.6640625" customWidth="1"/>
  </cols>
  <sheetData>
    <row r="3" spans="1:2" x14ac:dyDescent="0.3">
      <c r="A3" s="2" t="s">
        <v>0</v>
      </c>
      <c r="B3" t="s">
        <v>1</v>
      </c>
    </row>
    <row r="4" spans="1:2" x14ac:dyDescent="0.3">
      <c r="A4" s="3" t="s">
        <v>2</v>
      </c>
      <c r="B4">
        <v>3867956.814000004</v>
      </c>
    </row>
    <row r="5" spans="1:2" x14ac:dyDescent="0.3">
      <c r="A5" s="3" t="s">
        <v>3</v>
      </c>
      <c r="B5">
        <v>8753971.451000005</v>
      </c>
    </row>
    <row r="6" spans="1:2" x14ac:dyDescent="0.3">
      <c r="A6" s="3" t="s">
        <v>4</v>
      </c>
      <c r="B6">
        <v>6136090.7419999959</v>
      </c>
    </row>
    <row r="7" spans="1:2" x14ac:dyDescent="0.3">
      <c r="A7" s="3" t="s">
        <v>5</v>
      </c>
      <c r="B7">
        <v>2460496.3369999998</v>
      </c>
    </row>
    <row r="8" spans="1:2" x14ac:dyDescent="0.3">
      <c r="A8" s="3" t="s">
        <v>6</v>
      </c>
      <c r="B8">
        <v>21218515.344000012</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BB96A-AC67-4769-BFB1-A01F424DE370}">
  <dimension ref="A3:Q53"/>
  <sheetViews>
    <sheetView workbookViewId="0">
      <selection activeCell="R13" sqref="R13"/>
    </sheetView>
  </sheetViews>
  <sheetFormatPr defaultRowHeight="14.4" x14ac:dyDescent="0.3"/>
  <cols>
    <col min="1" max="1" width="12.5546875" customWidth="1"/>
    <col min="2" max="3" width="12" customWidth="1"/>
    <col min="4" max="4" width="9.77734375" customWidth="1"/>
    <col min="5" max="5" width="12.5546875" customWidth="1"/>
    <col min="6" max="6" width="12" customWidth="1"/>
    <col min="9" max="9" width="12.5546875" customWidth="1"/>
    <col min="10" max="10" width="9.44140625" customWidth="1"/>
    <col min="13" max="13" width="12.5546875" customWidth="1"/>
    <col min="14" max="14" width="12" customWidth="1"/>
  </cols>
  <sheetData>
    <row r="3" spans="1:17" x14ac:dyDescent="0.3">
      <c r="A3" t="s">
        <v>102</v>
      </c>
      <c r="B3" t="s">
        <v>103</v>
      </c>
      <c r="C3" t="s">
        <v>104</v>
      </c>
      <c r="D3" t="s">
        <v>105</v>
      </c>
      <c r="M3" s="9">
        <f>GETPIVOTDATA("Tot Rev",$A$3)</f>
        <v>73036582.979999706</v>
      </c>
      <c r="N3" s="9">
        <f>GETPIVOTDATA("Tot Prof",$A$3)</f>
        <v>21218514.130000055</v>
      </c>
      <c r="O3" s="10">
        <f>GETPIVOTDATA("Avg Days",$A$3)</f>
        <v>5.5039419346765115</v>
      </c>
      <c r="P3" s="11">
        <f>GETPIVOTDATA("Tot Orders",$A$3)</f>
        <v>7991</v>
      </c>
      <c r="Q3" s="12">
        <v>0.94199999999999995</v>
      </c>
    </row>
    <row r="4" spans="1:17" x14ac:dyDescent="0.3">
      <c r="A4">
        <v>73036582.979999706</v>
      </c>
      <c r="B4">
        <v>21218514.130000055</v>
      </c>
      <c r="C4">
        <v>5.5039419346765115</v>
      </c>
      <c r="D4">
        <v>7991</v>
      </c>
    </row>
    <row r="20" spans="1:14" x14ac:dyDescent="0.3">
      <c r="A20" s="2" t="s">
        <v>0</v>
      </c>
      <c r="B20" t="s">
        <v>106</v>
      </c>
      <c r="E20" s="2" t="s">
        <v>0</v>
      </c>
      <c r="F20" t="s">
        <v>107</v>
      </c>
      <c r="I20" s="2" t="s">
        <v>0</v>
      </c>
      <c r="J20" t="s">
        <v>108</v>
      </c>
      <c r="M20" s="2" t="s">
        <v>0</v>
      </c>
      <c r="N20" t="s">
        <v>110</v>
      </c>
    </row>
    <row r="21" spans="1:14" x14ac:dyDescent="0.3">
      <c r="A21" s="13">
        <v>43221</v>
      </c>
      <c r="B21">
        <v>69435.11</v>
      </c>
      <c r="E21" s="3" t="s">
        <v>3</v>
      </c>
      <c r="F21">
        <v>8753970.820000004</v>
      </c>
      <c r="I21" s="3" t="s">
        <v>15</v>
      </c>
      <c r="J21">
        <v>2388</v>
      </c>
      <c r="M21" s="13">
        <v>43221</v>
      </c>
      <c r="N21">
        <v>7</v>
      </c>
    </row>
    <row r="22" spans="1:14" x14ac:dyDescent="0.3">
      <c r="A22" s="13">
        <v>43252</v>
      </c>
      <c r="B22">
        <v>2177477.3299999987</v>
      </c>
      <c r="E22" s="3" t="s">
        <v>4</v>
      </c>
      <c r="F22">
        <v>6136090.4400000013</v>
      </c>
      <c r="I22" s="3" t="s">
        <v>16</v>
      </c>
      <c r="J22">
        <v>5603</v>
      </c>
      <c r="M22" s="13">
        <v>43252</v>
      </c>
      <c r="N22">
        <v>5.3611111111111107</v>
      </c>
    </row>
    <row r="23" spans="1:14" x14ac:dyDescent="0.3">
      <c r="A23" s="13">
        <v>43282</v>
      </c>
      <c r="B23">
        <v>2392996.4899999998</v>
      </c>
      <c r="E23" s="3" t="s">
        <v>2</v>
      </c>
      <c r="F23">
        <v>3867956.6400000025</v>
      </c>
      <c r="I23" s="3" t="s">
        <v>6</v>
      </c>
      <c r="J23">
        <v>7991</v>
      </c>
      <c r="M23" s="13">
        <v>43282</v>
      </c>
      <c r="N23">
        <v>5.5172413793103452</v>
      </c>
    </row>
    <row r="24" spans="1:14" x14ac:dyDescent="0.3">
      <c r="A24" s="13">
        <v>43313</v>
      </c>
      <c r="B24">
        <v>2559537.5299999984</v>
      </c>
      <c r="E24" s="3" t="s">
        <v>5</v>
      </c>
      <c r="F24">
        <v>2460496.2299999981</v>
      </c>
      <c r="M24" s="13">
        <v>43313</v>
      </c>
      <c r="N24">
        <v>5.6738351254480284</v>
      </c>
    </row>
    <row r="25" spans="1:14" x14ac:dyDescent="0.3">
      <c r="A25" s="13">
        <v>43344</v>
      </c>
      <c r="B25">
        <v>2452429.2699999986</v>
      </c>
      <c r="E25" s="3" t="s">
        <v>6</v>
      </c>
      <c r="F25">
        <v>21218514.130000003</v>
      </c>
      <c r="M25" s="13">
        <v>43344</v>
      </c>
      <c r="N25">
        <v>5.590551181102362</v>
      </c>
    </row>
    <row r="26" spans="1:14" x14ac:dyDescent="0.3">
      <c r="A26" s="13">
        <v>43374</v>
      </c>
      <c r="B26">
        <v>2058591.28</v>
      </c>
      <c r="M26" s="13">
        <v>43374</v>
      </c>
      <c r="N26">
        <v>5.6140350877192979</v>
      </c>
    </row>
    <row r="27" spans="1:14" x14ac:dyDescent="0.3">
      <c r="A27" s="13">
        <v>43405</v>
      </c>
      <c r="B27">
        <v>2658189.540000001</v>
      </c>
      <c r="M27" s="13">
        <v>43405</v>
      </c>
      <c r="N27">
        <v>5.2256809338521402</v>
      </c>
    </row>
    <row r="28" spans="1:14" x14ac:dyDescent="0.3">
      <c r="A28" s="13">
        <v>43435</v>
      </c>
      <c r="B28">
        <v>2708959.1199999982</v>
      </c>
      <c r="M28" s="13">
        <v>43435</v>
      </c>
      <c r="N28">
        <v>5.7037037037037033</v>
      </c>
    </row>
    <row r="29" spans="1:14" x14ac:dyDescent="0.3">
      <c r="A29" s="13">
        <v>43466</v>
      </c>
      <c r="B29">
        <v>2708731.8000000026</v>
      </c>
      <c r="M29" s="13">
        <v>43466</v>
      </c>
      <c r="N29">
        <v>5.5255972696245736</v>
      </c>
    </row>
    <row r="30" spans="1:14" x14ac:dyDescent="0.3">
      <c r="A30" s="13">
        <v>43497</v>
      </c>
      <c r="B30">
        <v>1938264.0999999992</v>
      </c>
      <c r="E30" s="2" t="s">
        <v>0</v>
      </c>
      <c r="F30" t="s">
        <v>109</v>
      </c>
      <c r="I30" s="2" t="s">
        <v>0</v>
      </c>
      <c r="J30" t="s">
        <v>111</v>
      </c>
      <c r="M30" s="13">
        <v>43497</v>
      </c>
      <c r="N30">
        <v>5.4094827586206895</v>
      </c>
    </row>
    <row r="31" spans="1:14" x14ac:dyDescent="0.3">
      <c r="A31" s="13">
        <v>43525</v>
      </c>
      <c r="B31">
        <v>1933589.7299999995</v>
      </c>
      <c r="E31" s="3" t="s">
        <v>63</v>
      </c>
      <c r="F31">
        <v>23107373.019999973</v>
      </c>
      <c r="I31" s="3" t="s">
        <v>69</v>
      </c>
      <c r="J31">
        <v>2334092.550000004</v>
      </c>
      <c r="M31" s="13">
        <v>43525</v>
      </c>
      <c r="N31">
        <v>5.657276995305164</v>
      </c>
    </row>
    <row r="32" spans="1:14" x14ac:dyDescent="0.3">
      <c r="A32" s="13">
        <v>43556</v>
      </c>
      <c r="B32">
        <v>2488300.1800000006</v>
      </c>
      <c r="E32" s="3" t="s">
        <v>66</v>
      </c>
      <c r="F32">
        <v>13036725.489999983</v>
      </c>
      <c r="I32" s="3" t="s">
        <v>70</v>
      </c>
      <c r="J32">
        <v>1779585.0900000024</v>
      </c>
      <c r="M32" s="13">
        <v>43556</v>
      </c>
      <c r="N32">
        <v>5.6383763837638377</v>
      </c>
    </row>
    <row r="33" spans="1:14" x14ac:dyDescent="0.3">
      <c r="A33" s="13">
        <v>43586</v>
      </c>
      <c r="B33">
        <v>2456505.0699999994</v>
      </c>
      <c r="E33" s="3" t="s">
        <v>65</v>
      </c>
      <c r="F33">
        <v>11967354.760000015</v>
      </c>
      <c r="I33" s="3" t="s">
        <v>63</v>
      </c>
      <c r="J33">
        <v>6753077.4900000021</v>
      </c>
      <c r="M33" s="13">
        <v>43586</v>
      </c>
      <c r="N33">
        <v>4.8781362007168463</v>
      </c>
    </row>
    <row r="34" spans="1:14" x14ac:dyDescent="0.3">
      <c r="A34" s="13">
        <v>43617</v>
      </c>
      <c r="B34">
        <v>2289984.9100000011</v>
      </c>
      <c r="E34" s="3" t="s">
        <v>67</v>
      </c>
      <c r="F34">
        <v>11037212.870000018</v>
      </c>
      <c r="I34" s="3" t="s">
        <v>66</v>
      </c>
      <c r="J34">
        <v>3816988.0000000028</v>
      </c>
      <c r="M34" s="13">
        <v>43617</v>
      </c>
      <c r="N34">
        <v>5.4197530864197532</v>
      </c>
    </row>
    <row r="35" spans="1:14" x14ac:dyDescent="0.3">
      <c r="A35" s="13">
        <v>43647</v>
      </c>
      <c r="B35">
        <v>2009040.1700000009</v>
      </c>
      <c r="E35" s="3" t="s">
        <v>69</v>
      </c>
      <c r="F35">
        <v>7800158.3499999931</v>
      </c>
      <c r="I35" s="3" t="s">
        <v>65</v>
      </c>
      <c r="J35">
        <v>3418618.5999999973</v>
      </c>
      <c r="M35" s="13">
        <v>43647</v>
      </c>
      <c r="N35">
        <v>5.4624505928853759</v>
      </c>
    </row>
    <row r="36" spans="1:14" x14ac:dyDescent="0.3">
      <c r="A36" s="13">
        <v>43678</v>
      </c>
      <c r="B36">
        <v>2396910.5399999996</v>
      </c>
      <c r="E36" s="3" t="s">
        <v>70</v>
      </c>
      <c r="F36">
        <v>6087758.4900000049</v>
      </c>
      <c r="I36" s="3" t="s">
        <v>67</v>
      </c>
      <c r="J36">
        <v>3116152.4000000032</v>
      </c>
      <c r="M36" s="13">
        <v>43678</v>
      </c>
      <c r="N36">
        <v>5.6551724137931032</v>
      </c>
    </row>
    <row r="37" spans="1:14" x14ac:dyDescent="0.3">
      <c r="A37" s="13">
        <v>43709</v>
      </c>
      <c r="B37">
        <v>2302866.2700000014</v>
      </c>
      <c r="E37" s="3" t="s">
        <v>6</v>
      </c>
      <c r="F37">
        <v>73036582.979999974</v>
      </c>
      <c r="I37" s="3" t="s">
        <v>6</v>
      </c>
      <c r="J37">
        <v>21218514.13000001</v>
      </c>
      <c r="M37" s="13">
        <v>43709</v>
      </c>
      <c r="N37">
        <v>5.2616033755274261</v>
      </c>
    </row>
    <row r="38" spans="1:14" x14ac:dyDescent="0.3">
      <c r="A38" s="13">
        <v>43739</v>
      </c>
      <c r="B38">
        <v>2180702.59</v>
      </c>
      <c r="M38" s="13">
        <v>43739</v>
      </c>
      <c r="N38">
        <v>5.6170212765957448</v>
      </c>
    </row>
    <row r="39" spans="1:14" x14ac:dyDescent="0.3">
      <c r="A39" s="13">
        <v>43770</v>
      </c>
      <c r="B39">
        <v>2698453.4500000025</v>
      </c>
      <c r="M39" s="13">
        <v>43770</v>
      </c>
      <c r="N39">
        <v>5.6183206106870225</v>
      </c>
    </row>
    <row r="40" spans="1:14" x14ac:dyDescent="0.3">
      <c r="A40" s="13">
        <v>43800</v>
      </c>
      <c r="B40">
        <v>2410935.0799999996</v>
      </c>
      <c r="M40" s="13">
        <v>43800</v>
      </c>
      <c r="N40">
        <v>5.52191235059761</v>
      </c>
    </row>
    <row r="41" spans="1:14" x14ac:dyDescent="0.3">
      <c r="A41" s="13">
        <v>43831</v>
      </c>
      <c r="B41">
        <v>2806598.9799999991</v>
      </c>
      <c r="M41" s="13">
        <v>43831</v>
      </c>
      <c r="N41">
        <v>5.3297101449275361</v>
      </c>
    </row>
    <row r="42" spans="1:14" x14ac:dyDescent="0.3">
      <c r="A42" s="13">
        <v>43862</v>
      </c>
      <c r="B42">
        <v>2462634.830000001</v>
      </c>
      <c r="M42" s="13">
        <v>43862</v>
      </c>
      <c r="N42">
        <v>5.340740740740741</v>
      </c>
    </row>
    <row r="43" spans="1:14" x14ac:dyDescent="0.3">
      <c r="A43" s="13">
        <v>43891</v>
      </c>
      <c r="B43">
        <v>2047499.4999999991</v>
      </c>
      <c r="M43" s="13">
        <v>43891</v>
      </c>
      <c r="N43">
        <v>5.6822033898305087</v>
      </c>
    </row>
    <row r="44" spans="1:14" x14ac:dyDescent="0.3">
      <c r="A44" s="13">
        <v>43922</v>
      </c>
      <c r="B44">
        <v>2208511.6800000011</v>
      </c>
      <c r="M44" s="13">
        <v>43922</v>
      </c>
      <c r="N44">
        <v>5.4389312977099236</v>
      </c>
    </row>
    <row r="45" spans="1:14" x14ac:dyDescent="0.3">
      <c r="A45" s="13">
        <v>43952</v>
      </c>
      <c r="B45">
        <v>2460793.2999999998</v>
      </c>
      <c r="M45" s="13">
        <v>43952</v>
      </c>
      <c r="N45">
        <v>5.083650190114068</v>
      </c>
    </row>
    <row r="46" spans="1:14" x14ac:dyDescent="0.3">
      <c r="A46" s="13">
        <v>43983</v>
      </c>
      <c r="B46">
        <v>2090133.5399999989</v>
      </c>
      <c r="M46" s="13">
        <v>43983</v>
      </c>
      <c r="N46">
        <v>5.591836734693878</v>
      </c>
    </row>
    <row r="47" spans="1:14" x14ac:dyDescent="0.3">
      <c r="A47" s="13">
        <v>44013</v>
      </c>
      <c r="B47">
        <v>2770626.1899999981</v>
      </c>
      <c r="M47" s="13">
        <v>44013</v>
      </c>
      <c r="N47">
        <v>5.3380782918149468</v>
      </c>
    </row>
    <row r="48" spans="1:14" x14ac:dyDescent="0.3">
      <c r="A48" s="13">
        <v>44044</v>
      </c>
      <c r="B48">
        <v>2187241.6000000006</v>
      </c>
      <c r="M48" s="13">
        <v>44044</v>
      </c>
      <c r="N48">
        <v>5.9641434262948207</v>
      </c>
    </row>
    <row r="49" spans="1:14" x14ac:dyDescent="0.3">
      <c r="A49" s="13">
        <v>44075</v>
      </c>
      <c r="B49">
        <v>2091835.0600000005</v>
      </c>
      <c r="M49" s="13">
        <v>44075</v>
      </c>
      <c r="N49">
        <v>5.7913385826771657</v>
      </c>
    </row>
    <row r="50" spans="1:14" x14ac:dyDescent="0.3">
      <c r="A50" s="13">
        <v>44105</v>
      </c>
      <c r="B50">
        <v>2415433.08</v>
      </c>
      <c r="M50" s="13">
        <v>44105</v>
      </c>
      <c r="N50">
        <v>5.7092198581560281</v>
      </c>
    </row>
    <row r="51" spans="1:14" x14ac:dyDescent="0.3">
      <c r="A51" s="13">
        <v>44136</v>
      </c>
      <c r="B51">
        <v>2296804.9800000004</v>
      </c>
      <c r="M51" s="13">
        <v>44136</v>
      </c>
      <c r="N51">
        <v>5.5763358778625953</v>
      </c>
    </row>
    <row r="52" spans="1:14" x14ac:dyDescent="0.3">
      <c r="A52" s="13">
        <v>44166</v>
      </c>
      <c r="B52">
        <v>2306570.6800000002</v>
      </c>
      <c r="M52" s="13">
        <v>44166</v>
      </c>
      <c r="N52">
        <v>5.4403292181069958</v>
      </c>
    </row>
    <row r="53" spans="1:14" x14ac:dyDescent="0.3">
      <c r="A53" s="13" t="s">
        <v>6</v>
      </c>
      <c r="B53">
        <v>73036582.980000004</v>
      </c>
      <c r="M53" s="13" t="s">
        <v>6</v>
      </c>
      <c r="N53">
        <v>5.5039419346765115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42B8A-E424-4230-8577-621F45631561}">
  <dimension ref="A1"/>
  <sheetViews>
    <sheetView showGridLines="0" tabSelected="1" zoomScale="51" zoomScaleNormal="51" workbookViewId="0">
      <selection activeCell="U13" sqref="U13"/>
    </sheetView>
  </sheetViews>
  <sheetFormatPr defaultRowHeight="14.4" x14ac:dyDescent="0.3"/>
  <cols>
    <col min="1" max="2" width="8.88671875" style="8"/>
    <col min="3" max="3" width="17.77734375" style="8" customWidth="1"/>
    <col min="4" max="30" width="8.88671875" style="8"/>
    <col min="31" max="31" width="8.88671875" style="8" customWidth="1"/>
    <col min="32" max="32" width="8.88671875" style="8"/>
    <col min="33" max="33" width="5.44140625" style="8" customWidth="1"/>
    <col min="34" max="16384" width="8.88671875" style="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B10"/>
  <sheetViews>
    <sheetView workbookViewId="0">
      <selection activeCell="G28" sqref="G28"/>
    </sheetView>
  </sheetViews>
  <sheetFormatPr defaultRowHeight="14.4" x14ac:dyDescent="0.3"/>
  <cols>
    <col min="1" max="1" width="14.77734375" customWidth="1"/>
    <col min="2" max="2" width="20.33203125" customWidth="1"/>
  </cols>
  <sheetData>
    <row r="3" spans="1:2" x14ac:dyDescent="0.3">
      <c r="A3" s="2" t="s">
        <v>0</v>
      </c>
      <c r="B3" t="s">
        <v>7</v>
      </c>
    </row>
    <row r="4" spans="1:2" x14ac:dyDescent="0.3">
      <c r="A4" s="3" t="s">
        <v>8</v>
      </c>
      <c r="B4">
        <v>5.35</v>
      </c>
    </row>
    <row r="5" spans="1:2" x14ac:dyDescent="0.3">
      <c r="A5" s="3" t="s">
        <v>9</v>
      </c>
      <c r="B5">
        <v>5.38</v>
      </c>
    </row>
    <row r="6" spans="1:2" x14ac:dyDescent="0.3">
      <c r="A6" s="3" t="s">
        <v>10</v>
      </c>
      <c r="B6">
        <v>5.51</v>
      </c>
    </row>
    <row r="7" spans="1:2" x14ac:dyDescent="0.3">
      <c r="A7" s="3" t="s">
        <v>11</v>
      </c>
      <c r="B7">
        <v>5.58</v>
      </c>
    </row>
    <row r="8" spans="1:2" x14ac:dyDescent="0.3">
      <c r="A8" s="3" t="s">
        <v>12</v>
      </c>
      <c r="B8">
        <v>5.5</v>
      </c>
    </row>
    <row r="9" spans="1:2" x14ac:dyDescent="0.3">
      <c r="A9" s="3" t="s">
        <v>13</v>
      </c>
      <c r="B9">
        <v>5.59</v>
      </c>
    </row>
    <row r="10" spans="1:2" x14ac:dyDescent="0.3">
      <c r="A10" s="3" t="s">
        <v>6</v>
      </c>
      <c r="B10">
        <v>5.48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3:B6"/>
  <sheetViews>
    <sheetView workbookViewId="0">
      <selection activeCell="D21" sqref="D21"/>
    </sheetView>
  </sheetViews>
  <sheetFormatPr defaultRowHeight="14.4" x14ac:dyDescent="0.3"/>
  <cols>
    <col min="1" max="1" width="12.5546875" customWidth="1"/>
    <col min="2" max="2" width="20.6640625" customWidth="1"/>
  </cols>
  <sheetData>
    <row r="3" spans="1:2" x14ac:dyDescent="0.3">
      <c r="A3" s="2" t="s">
        <v>0</v>
      </c>
      <c r="B3" t="s">
        <v>14</v>
      </c>
    </row>
    <row r="4" spans="1:2" x14ac:dyDescent="0.3">
      <c r="A4" s="3" t="s">
        <v>15</v>
      </c>
      <c r="B4">
        <v>2388</v>
      </c>
    </row>
    <row r="5" spans="1:2" x14ac:dyDescent="0.3">
      <c r="A5" s="3" t="s">
        <v>16</v>
      </c>
      <c r="B5">
        <v>5603</v>
      </c>
    </row>
    <row r="6" spans="1:2" x14ac:dyDescent="0.3">
      <c r="A6" s="3" t="s">
        <v>6</v>
      </c>
      <c r="B6">
        <v>7991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3:B8"/>
  <sheetViews>
    <sheetView workbookViewId="0">
      <selection activeCell="M14" sqref="M14"/>
    </sheetView>
  </sheetViews>
  <sheetFormatPr defaultRowHeight="14.4" x14ac:dyDescent="0.3"/>
  <cols>
    <col min="1" max="1" width="12.5546875" customWidth="1"/>
    <col min="2" max="2" width="15.33203125" customWidth="1"/>
  </cols>
  <sheetData>
    <row r="3" spans="1:2" x14ac:dyDescent="0.3">
      <c r="A3" s="2" t="s">
        <v>0</v>
      </c>
      <c r="B3" t="s">
        <v>17</v>
      </c>
    </row>
    <row r="4" spans="1:2" x14ac:dyDescent="0.3">
      <c r="A4" s="3" t="s">
        <v>2</v>
      </c>
      <c r="B4">
        <v>14809907.79999999</v>
      </c>
    </row>
    <row r="5" spans="1:2" x14ac:dyDescent="0.3">
      <c r="A5" s="3" t="s">
        <v>3</v>
      </c>
      <c r="B5">
        <v>34040113.79999999</v>
      </c>
    </row>
    <row r="6" spans="1:2" x14ac:dyDescent="0.3">
      <c r="A6" s="3" t="s">
        <v>4</v>
      </c>
      <c r="B6">
        <v>24629756.09999999</v>
      </c>
    </row>
    <row r="7" spans="1:2" x14ac:dyDescent="0.3">
      <c r="A7" s="3" t="s">
        <v>5</v>
      </c>
      <c r="B7">
        <v>9212948.9000000022</v>
      </c>
    </row>
    <row r="8" spans="1:2" x14ac:dyDescent="0.3">
      <c r="A8" s="3" t="s">
        <v>6</v>
      </c>
      <c r="B8">
        <v>82692726.599999979</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B39"/>
  <sheetViews>
    <sheetView topLeftCell="A6" zoomScale="93" zoomScaleNormal="93" workbookViewId="0">
      <selection activeCell="P14" sqref="P14"/>
    </sheetView>
  </sheetViews>
  <sheetFormatPr defaultRowHeight="14.4" x14ac:dyDescent="0.3"/>
  <cols>
    <col min="1" max="1" width="13" customWidth="1"/>
    <col min="2" max="2" width="15.5546875" customWidth="1"/>
  </cols>
  <sheetData>
    <row r="3" spans="1:2" x14ac:dyDescent="0.3">
      <c r="A3" s="2" t="s">
        <v>0</v>
      </c>
      <c r="B3" t="s">
        <v>17</v>
      </c>
    </row>
    <row r="4" spans="1:2" x14ac:dyDescent="0.3">
      <c r="A4" s="3" t="s">
        <v>18</v>
      </c>
      <c r="B4">
        <v>19293494.199999999</v>
      </c>
    </row>
    <row r="5" spans="1:2" x14ac:dyDescent="0.3">
      <c r="A5" s="4" t="s">
        <v>19</v>
      </c>
      <c r="B5">
        <v>75629.600000000006</v>
      </c>
    </row>
    <row r="6" spans="1:2" x14ac:dyDescent="0.3">
      <c r="A6" s="4" t="s">
        <v>20</v>
      </c>
      <c r="B6">
        <v>2454752.7000000002</v>
      </c>
    </row>
    <row r="7" spans="1:2" x14ac:dyDescent="0.3">
      <c r="A7" s="4" t="s">
        <v>21</v>
      </c>
      <c r="B7">
        <v>2707550.4</v>
      </c>
    </row>
    <row r="8" spans="1:2" x14ac:dyDescent="0.3">
      <c r="A8" s="4" t="s">
        <v>22</v>
      </c>
      <c r="B8">
        <v>2909421.399999998</v>
      </c>
    </row>
    <row r="9" spans="1:2" x14ac:dyDescent="0.3">
      <c r="A9" s="4" t="s">
        <v>23</v>
      </c>
      <c r="B9">
        <v>2798194.700000002</v>
      </c>
    </row>
    <row r="10" spans="1:2" x14ac:dyDescent="0.3">
      <c r="A10" s="4" t="s">
        <v>24</v>
      </c>
      <c r="B10">
        <v>2323720.7999999998</v>
      </c>
    </row>
    <row r="11" spans="1:2" x14ac:dyDescent="0.3">
      <c r="A11" s="4" t="s">
        <v>25</v>
      </c>
      <c r="B11">
        <v>2977607.299999998</v>
      </c>
    </row>
    <row r="12" spans="1:2" x14ac:dyDescent="0.3">
      <c r="A12" s="4" t="s">
        <v>26</v>
      </c>
      <c r="B12">
        <v>3046617.299999998</v>
      </c>
    </row>
    <row r="13" spans="1:2" x14ac:dyDescent="0.3">
      <c r="A13" s="3" t="s">
        <v>27</v>
      </c>
      <c r="B13">
        <v>31534789.5</v>
      </c>
    </row>
    <row r="14" spans="1:2" x14ac:dyDescent="0.3">
      <c r="A14" s="4" t="s">
        <v>28</v>
      </c>
      <c r="B14">
        <v>3075112.399999999</v>
      </c>
    </row>
    <row r="15" spans="1:2" x14ac:dyDescent="0.3">
      <c r="A15" s="4" t="s">
        <v>29</v>
      </c>
      <c r="B15">
        <v>2168568.9</v>
      </c>
    </row>
    <row r="16" spans="1:2" x14ac:dyDescent="0.3">
      <c r="A16" s="4" t="s">
        <v>30</v>
      </c>
      <c r="B16">
        <v>2199509.5</v>
      </c>
    </row>
    <row r="17" spans="1:2" x14ac:dyDescent="0.3">
      <c r="A17" s="4" t="s">
        <v>31</v>
      </c>
      <c r="B17">
        <v>2844987.5</v>
      </c>
    </row>
    <row r="18" spans="1:2" x14ac:dyDescent="0.3">
      <c r="A18" s="4" t="s">
        <v>19</v>
      </c>
      <c r="B18">
        <v>2795126.0999999992</v>
      </c>
    </row>
    <row r="19" spans="1:2" x14ac:dyDescent="0.3">
      <c r="A19" s="4" t="s">
        <v>20</v>
      </c>
      <c r="B19">
        <v>2596987</v>
      </c>
    </row>
    <row r="20" spans="1:2" x14ac:dyDescent="0.3">
      <c r="A20" s="4" t="s">
        <v>21</v>
      </c>
      <c r="B20">
        <v>2295286</v>
      </c>
    </row>
    <row r="21" spans="1:2" x14ac:dyDescent="0.3">
      <c r="A21" s="4" t="s">
        <v>22</v>
      </c>
      <c r="B21">
        <v>2652918.600000001</v>
      </c>
    </row>
    <row r="22" spans="1:2" x14ac:dyDescent="0.3">
      <c r="A22" s="4" t="s">
        <v>23</v>
      </c>
      <c r="B22">
        <v>2610427.1999999988</v>
      </c>
    </row>
    <row r="23" spans="1:2" x14ac:dyDescent="0.3">
      <c r="A23" s="4" t="s">
        <v>24</v>
      </c>
      <c r="B23">
        <v>2496795.1999999988</v>
      </c>
    </row>
    <row r="24" spans="1:2" x14ac:dyDescent="0.3">
      <c r="A24" s="4" t="s">
        <v>25</v>
      </c>
      <c r="B24">
        <v>3065719.0000000009</v>
      </c>
    </row>
    <row r="25" spans="1:2" x14ac:dyDescent="0.3">
      <c r="A25" s="4" t="s">
        <v>26</v>
      </c>
      <c r="B25">
        <v>2733352.1</v>
      </c>
    </row>
    <row r="26" spans="1:2" x14ac:dyDescent="0.3">
      <c r="A26" s="3" t="s">
        <v>32</v>
      </c>
      <c r="B26">
        <v>31864442.90000001</v>
      </c>
    </row>
    <row r="27" spans="1:2" x14ac:dyDescent="0.3">
      <c r="A27" s="4" t="s">
        <v>28</v>
      </c>
      <c r="B27">
        <v>3129998.8000000021</v>
      </c>
    </row>
    <row r="28" spans="1:2" x14ac:dyDescent="0.3">
      <c r="A28" s="4" t="s">
        <v>29</v>
      </c>
      <c r="B28">
        <v>2762182.2000000011</v>
      </c>
    </row>
    <row r="29" spans="1:2" x14ac:dyDescent="0.3">
      <c r="A29" s="4" t="s">
        <v>30</v>
      </c>
      <c r="B29">
        <v>2314119.7000000002</v>
      </c>
    </row>
    <row r="30" spans="1:2" x14ac:dyDescent="0.3">
      <c r="A30" s="4" t="s">
        <v>31</v>
      </c>
      <c r="B30">
        <v>2489539.100000001</v>
      </c>
    </row>
    <row r="31" spans="1:2" x14ac:dyDescent="0.3">
      <c r="A31" s="4" t="s">
        <v>19</v>
      </c>
      <c r="B31">
        <v>2781726.100000001</v>
      </c>
    </row>
    <row r="32" spans="1:2" x14ac:dyDescent="0.3">
      <c r="A32" s="4" t="s">
        <v>20</v>
      </c>
      <c r="B32">
        <v>2349086.9999999991</v>
      </c>
    </row>
    <row r="33" spans="1:2" x14ac:dyDescent="0.3">
      <c r="A33" s="4" t="s">
        <v>21</v>
      </c>
      <c r="B33">
        <v>3108042.899999999</v>
      </c>
    </row>
    <row r="34" spans="1:2" x14ac:dyDescent="0.3">
      <c r="A34" s="4" t="s">
        <v>22</v>
      </c>
      <c r="B34">
        <v>2486758.6</v>
      </c>
    </row>
    <row r="35" spans="1:2" x14ac:dyDescent="0.3">
      <c r="A35" s="4" t="s">
        <v>23</v>
      </c>
      <c r="B35">
        <v>2380630.6</v>
      </c>
    </row>
    <row r="36" spans="1:2" x14ac:dyDescent="0.3">
      <c r="A36" s="4" t="s">
        <v>24</v>
      </c>
      <c r="B36">
        <v>2778717.8</v>
      </c>
    </row>
    <row r="37" spans="1:2" x14ac:dyDescent="0.3">
      <c r="A37" s="4" t="s">
        <v>25</v>
      </c>
      <c r="B37">
        <v>2629475.2999999998</v>
      </c>
    </row>
    <row r="38" spans="1:2" x14ac:dyDescent="0.3">
      <c r="A38" s="4" t="s">
        <v>26</v>
      </c>
      <c r="B38">
        <v>2654164.7999999998</v>
      </c>
    </row>
    <row r="39" spans="1:2" x14ac:dyDescent="0.3">
      <c r="A39" s="3" t="s">
        <v>6</v>
      </c>
      <c r="B39">
        <v>82692726.599999979</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U7992"/>
  <sheetViews>
    <sheetView workbookViewId="0">
      <selection sqref="A1:XFD1048576"/>
    </sheetView>
  </sheetViews>
  <sheetFormatPr defaultRowHeight="14.4" x14ac:dyDescent="0.3"/>
  <cols>
    <col min="1" max="1" width="16.88671875" customWidth="1"/>
    <col min="2" max="2" width="17" style="1" customWidth="1"/>
    <col min="3" max="3" width="14.44140625" style="1" customWidth="1"/>
    <col min="4" max="4" width="14.5546875" style="1" customWidth="1"/>
    <col min="5" max="5" width="16.21875" style="1" customWidth="1"/>
    <col min="6" max="6" width="15.33203125" customWidth="1"/>
    <col min="7" max="7" width="16.109375" customWidth="1"/>
    <col min="8" max="8" width="15" customWidth="1"/>
    <col min="9" max="9" width="9" customWidth="1"/>
    <col min="10" max="10" width="11" customWidth="1"/>
    <col min="11" max="11" width="14.5546875" customWidth="1"/>
    <col min="12" max="12" width="13.88671875" customWidth="1"/>
    <col min="13" max="13" width="15.6640625" customWidth="1"/>
    <col min="14" max="14" width="15.21875" customWidth="1"/>
    <col min="15" max="15" width="11.21875" customWidth="1"/>
    <col min="16" max="16" width="10.5546875" customWidth="1"/>
    <col min="17" max="17" width="12.109375" customWidth="1"/>
    <col min="19" max="19" width="15.88671875" customWidth="1"/>
    <col min="20" max="20" width="16.33203125" customWidth="1"/>
    <col min="21" max="21" width="16.44140625" customWidth="1"/>
  </cols>
  <sheetData>
    <row r="1" spans="1:21" x14ac:dyDescent="0.3">
      <c r="A1" t="s">
        <v>33</v>
      </c>
      <c r="B1" t="s">
        <v>34</v>
      </c>
      <c r="C1" t="s">
        <v>35</v>
      </c>
      <c r="D1" s="1" t="s">
        <v>36</v>
      </c>
      <c r="E1" s="1" t="s">
        <v>37</v>
      </c>
      <c r="F1" s="1" t="s">
        <v>38</v>
      </c>
      <c r="G1" s="1" t="s">
        <v>39</v>
      </c>
      <c r="H1" t="s">
        <v>40</v>
      </c>
      <c r="I1" t="s">
        <v>41</v>
      </c>
      <c r="J1" t="s">
        <v>42</v>
      </c>
      <c r="K1" t="s">
        <v>43</v>
      </c>
      <c r="L1" t="s">
        <v>44</v>
      </c>
      <c r="M1" t="s">
        <v>45</v>
      </c>
      <c r="N1" t="s">
        <v>46</v>
      </c>
      <c r="O1" t="s">
        <v>47</v>
      </c>
      <c r="P1" t="s">
        <v>48</v>
      </c>
      <c r="Q1" t="s">
        <v>49</v>
      </c>
      <c r="R1" t="s">
        <v>50</v>
      </c>
      <c r="S1" t="s">
        <v>51</v>
      </c>
      <c r="T1" t="s">
        <v>52</v>
      </c>
      <c r="U1" t="s">
        <v>53</v>
      </c>
    </row>
    <row r="2" spans="1:21" x14ac:dyDescent="0.3">
      <c r="A2" t="str">
        <f t="shared" ref="A2:A65" si="0">"SO-" &amp; TEXT(ROW(A2)+99,"000000")</f>
        <v>SO-000101</v>
      </c>
      <c r="B2" t="s">
        <v>4</v>
      </c>
      <c r="C2" t="s">
        <v>10</v>
      </c>
      <c r="D2" s="1">
        <v>43100</v>
      </c>
      <c r="E2" s="1">
        <v>43251</v>
      </c>
      <c r="F2" s="1">
        <v>43273</v>
      </c>
      <c r="G2" s="1">
        <v>43283</v>
      </c>
      <c r="H2" t="s">
        <v>54</v>
      </c>
      <c r="I2">
        <v>14</v>
      </c>
      <c r="J2">
        <v>20</v>
      </c>
      <c r="K2">
        <v>196</v>
      </c>
      <c r="L2">
        <v>27</v>
      </c>
      <c r="M2">
        <v>3</v>
      </c>
      <c r="N2">
        <v>0.08</v>
      </c>
      <c r="O2">
        <v>3348.66</v>
      </c>
      <c r="P2">
        <v>3939.6</v>
      </c>
      <c r="Q2">
        <f>Table1[[#This Row],[OrderQuantity]]*Table1[[#This Row],[UnitPrice]]</f>
        <v>11818.8</v>
      </c>
      <c r="R2">
        <f>Table1[[#This Row],[OrderQuantity]]*Table1[[#This Row],[UnitCost]]</f>
        <v>10045.98</v>
      </c>
      <c r="S2">
        <f>Table1[[#This Row],[OrderQuantity]]*Table1[[#This Row],[UnitPrice]]*(1-Table1[[#This Row],[DiscountApplied]]) - (Table1[[#This Row],[OrderQuantity]]*Table1[[#This Row],[UnitCost]])</f>
        <v>827.31600000000071</v>
      </c>
      <c r="T2">
        <f>DATEDIF(Table1[[#This Row],[ShipDate]],Table1[[#This Row],[DeliveryDate]],"d")</f>
        <v>10</v>
      </c>
      <c r="U2" t="str">
        <f t="shared" ref="U2:U65" si="1">IF(T2&gt;7,"Late","On Time")</f>
        <v>Late</v>
      </c>
    </row>
    <row r="3" spans="1:21" x14ac:dyDescent="0.3">
      <c r="A3" t="str">
        <f t="shared" si="0"/>
        <v>SO-000102</v>
      </c>
      <c r="B3" t="s">
        <v>2</v>
      </c>
      <c r="C3" t="s">
        <v>12</v>
      </c>
      <c r="D3" s="1">
        <v>43100</v>
      </c>
      <c r="E3" s="1">
        <v>43251</v>
      </c>
      <c r="F3" s="1">
        <v>43272</v>
      </c>
      <c r="G3" s="1">
        <v>43282</v>
      </c>
      <c r="H3" t="s">
        <v>54</v>
      </c>
      <c r="I3">
        <v>21</v>
      </c>
      <c r="J3">
        <v>16</v>
      </c>
      <c r="K3">
        <v>213</v>
      </c>
      <c r="L3">
        <v>16</v>
      </c>
      <c r="M3">
        <v>1</v>
      </c>
      <c r="N3">
        <v>0.05</v>
      </c>
      <c r="O3">
        <v>781.22</v>
      </c>
      <c r="P3">
        <v>1775.5</v>
      </c>
      <c r="Q3">
        <f>Table1[[#This Row],[OrderQuantity]]*Table1[[#This Row],[UnitPrice]]</f>
        <v>1775.5</v>
      </c>
      <c r="R3">
        <f>Table1[[#This Row],[OrderQuantity]]*Table1[[#This Row],[UnitCost]]</f>
        <v>781.22</v>
      </c>
      <c r="S3">
        <f>Table1[[#This Row],[OrderQuantity]]*Table1[[#This Row],[UnitPrice]]*(1-Table1[[#This Row],[DiscountApplied]]) - (Table1[[#This Row],[OrderQuantity]]*Table1[[#This Row],[UnitCost]])</f>
        <v>905.50499999999988</v>
      </c>
      <c r="T3">
        <f>DATEDIF(Table1[[#This Row],[ShipDate]],Table1[[#This Row],[DeliveryDate]],"d")</f>
        <v>10</v>
      </c>
      <c r="U3" t="str">
        <f t="shared" si="1"/>
        <v>Late</v>
      </c>
    </row>
    <row r="4" spans="1:21" x14ac:dyDescent="0.3">
      <c r="A4" t="str">
        <f t="shared" si="0"/>
        <v>SO-000103</v>
      </c>
      <c r="B4" t="s">
        <v>5</v>
      </c>
      <c r="C4" t="s">
        <v>10</v>
      </c>
      <c r="D4" s="1">
        <v>43100</v>
      </c>
      <c r="E4" s="1">
        <v>43251</v>
      </c>
      <c r="F4" s="1">
        <v>43253</v>
      </c>
      <c r="G4" s="1">
        <v>43258</v>
      </c>
      <c r="H4" t="s">
        <v>54</v>
      </c>
      <c r="I4">
        <v>28</v>
      </c>
      <c r="J4">
        <v>48</v>
      </c>
      <c r="K4">
        <v>107</v>
      </c>
      <c r="L4">
        <v>23</v>
      </c>
      <c r="M4">
        <v>8</v>
      </c>
      <c r="N4">
        <v>0.08</v>
      </c>
      <c r="O4">
        <v>1464.69</v>
      </c>
      <c r="P4">
        <v>2324.9</v>
      </c>
      <c r="Q4">
        <f>Table1[[#This Row],[OrderQuantity]]*Table1[[#This Row],[UnitPrice]]</f>
        <v>18599.2</v>
      </c>
      <c r="R4">
        <f>Table1[[#This Row],[OrderQuantity]]*Table1[[#This Row],[UnitCost]]</f>
        <v>11717.52</v>
      </c>
      <c r="S4">
        <f>Table1[[#This Row],[OrderQuantity]]*Table1[[#This Row],[UnitPrice]]*(1-Table1[[#This Row],[DiscountApplied]]) - (Table1[[#This Row],[OrderQuantity]]*Table1[[#This Row],[UnitCost]])</f>
        <v>5393.7440000000024</v>
      </c>
      <c r="T4">
        <f>DATEDIF(Table1[[#This Row],[ShipDate]],Table1[[#This Row],[DeliveryDate]],"d")</f>
        <v>5</v>
      </c>
      <c r="U4" t="str">
        <f t="shared" si="1"/>
        <v>On Time</v>
      </c>
    </row>
    <row r="5" spans="1:21" x14ac:dyDescent="0.3">
      <c r="A5" t="str">
        <f t="shared" si="0"/>
        <v>SO-000104</v>
      </c>
      <c r="B5" t="s">
        <v>2</v>
      </c>
      <c r="C5" t="s">
        <v>10</v>
      </c>
      <c r="D5" s="1">
        <v>43200</v>
      </c>
      <c r="E5" s="1">
        <v>43251</v>
      </c>
      <c r="F5" s="1">
        <v>43267</v>
      </c>
      <c r="G5" s="1">
        <v>43277</v>
      </c>
      <c r="H5" t="s">
        <v>54</v>
      </c>
      <c r="I5">
        <v>22</v>
      </c>
      <c r="J5">
        <v>49</v>
      </c>
      <c r="K5">
        <v>111</v>
      </c>
      <c r="L5">
        <v>26</v>
      </c>
      <c r="M5">
        <v>8</v>
      </c>
      <c r="N5">
        <v>0.1</v>
      </c>
      <c r="O5">
        <v>1476.14</v>
      </c>
      <c r="P5">
        <v>1822.4</v>
      </c>
      <c r="Q5">
        <f>Table1[[#This Row],[OrderQuantity]]*Table1[[#This Row],[UnitPrice]]</f>
        <v>14579.2</v>
      </c>
      <c r="R5">
        <f>Table1[[#This Row],[OrderQuantity]]*Table1[[#This Row],[UnitCost]]</f>
        <v>11809.12</v>
      </c>
      <c r="S5">
        <f>Table1[[#This Row],[OrderQuantity]]*Table1[[#This Row],[UnitPrice]]*(1-Table1[[#This Row],[DiscountApplied]]) - (Table1[[#This Row],[OrderQuantity]]*Table1[[#This Row],[UnitCost]])</f>
        <v>1312.1599999999999</v>
      </c>
      <c r="T5">
        <f>DATEDIF(Table1[[#This Row],[ShipDate]],Table1[[#This Row],[DeliveryDate]],"d")</f>
        <v>10</v>
      </c>
      <c r="U5" t="str">
        <f t="shared" si="1"/>
        <v>Late</v>
      </c>
    </row>
    <row r="6" spans="1:21" x14ac:dyDescent="0.3">
      <c r="A6" t="str">
        <f t="shared" si="0"/>
        <v>SO-000105</v>
      </c>
      <c r="B6" t="s">
        <v>4</v>
      </c>
      <c r="C6" t="s">
        <v>11</v>
      </c>
      <c r="D6" s="1">
        <v>43100</v>
      </c>
      <c r="E6" s="1">
        <v>43251</v>
      </c>
      <c r="F6" s="1">
        <v>43259</v>
      </c>
      <c r="G6" s="1">
        <v>43264</v>
      </c>
      <c r="H6" t="s">
        <v>54</v>
      </c>
      <c r="I6">
        <v>12</v>
      </c>
      <c r="J6">
        <v>21</v>
      </c>
      <c r="K6">
        <v>285</v>
      </c>
      <c r="L6">
        <v>1</v>
      </c>
      <c r="M6">
        <v>5</v>
      </c>
      <c r="N6">
        <v>0.05</v>
      </c>
      <c r="O6">
        <v>446.56</v>
      </c>
      <c r="P6">
        <v>1038.5</v>
      </c>
      <c r="Q6">
        <f>Table1[[#This Row],[OrderQuantity]]*Table1[[#This Row],[UnitPrice]]</f>
        <v>5192.5</v>
      </c>
      <c r="R6">
        <f>Table1[[#This Row],[OrderQuantity]]*Table1[[#This Row],[UnitCost]]</f>
        <v>2232.8000000000002</v>
      </c>
      <c r="S6">
        <f>Table1[[#This Row],[OrderQuantity]]*Table1[[#This Row],[UnitPrice]]*(1-Table1[[#This Row],[DiscountApplied]]) - (Table1[[#This Row],[OrderQuantity]]*Table1[[#This Row],[UnitCost]])</f>
        <v>2700.0749999999998</v>
      </c>
      <c r="T6">
        <f>DATEDIF(Table1[[#This Row],[ShipDate]],Table1[[#This Row],[DeliveryDate]],"d")</f>
        <v>5</v>
      </c>
      <c r="U6" t="str">
        <f t="shared" si="1"/>
        <v>On Time</v>
      </c>
    </row>
    <row r="7" spans="1:21" x14ac:dyDescent="0.3">
      <c r="A7" t="str">
        <f t="shared" si="0"/>
        <v>SO-000106</v>
      </c>
      <c r="B7" t="s">
        <v>3</v>
      </c>
      <c r="C7" t="s">
        <v>13</v>
      </c>
      <c r="D7" s="1">
        <v>43100</v>
      </c>
      <c r="E7" s="1">
        <v>43251</v>
      </c>
      <c r="F7" s="1">
        <v>43259</v>
      </c>
      <c r="G7" s="1">
        <v>43265</v>
      </c>
      <c r="H7" t="s">
        <v>54</v>
      </c>
      <c r="I7">
        <v>10</v>
      </c>
      <c r="J7">
        <v>14</v>
      </c>
      <c r="K7">
        <v>6</v>
      </c>
      <c r="L7">
        <v>5</v>
      </c>
      <c r="M7">
        <v>4</v>
      </c>
      <c r="N7">
        <v>0.15</v>
      </c>
      <c r="O7">
        <v>536.66999999999996</v>
      </c>
      <c r="P7">
        <v>1192.5999999999999</v>
      </c>
      <c r="Q7">
        <f>Table1[[#This Row],[OrderQuantity]]*Table1[[#This Row],[UnitPrice]]</f>
        <v>4770.3999999999996</v>
      </c>
      <c r="R7">
        <f>Table1[[#This Row],[OrderQuantity]]*Table1[[#This Row],[UnitCost]]</f>
        <v>2146.6799999999998</v>
      </c>
      <c r="S7">
        <f>Table1[[#This Row],[OrderQuantity]]*Table1[[#This Row],[UnitPrice]]*(1-Table1[[#This Row],[DiscountApplied]]) - (Table1[[#This Row],[OrderQuantity]]*Table1[[#This Row],[UnitCost]])</f>
        <v>1908.1599999999999</v>
      </c>
      <c r="T7">
        <f>DATEDIF(Table1[[#This Row],[ShipDate]],Table1[[#This Row],[DeliveryDate]],"d")</f>
        <v>6</v>
      </c>
      <c r="U7" t="str">
        <f t="shared" si="1"/>
        <v>On Time</v>
      </c>
    </row>
    <row r="8" spans="1:21" x14ac:dyDescent="0.3">
      <c r="A8" t="str">
        <f t="shared" si="0"/>
        <v>SO-000107</v>
      </c>
      <c r="B8" t="s">
        <v>3</v>
      </c>
      <c r="C8" t="s">
        <v>11</v>
      </c>
      <c r="D8" s="1">
        <v>43200</v>
      </c>
      <c r="E8" s="1">
        <v>43251</v>
      </c>
      <c r="F8" s="1">
        <v>43277</v>
      </c>
      <c r="G8" s="1">
        <v>43282</v>
      </c>
      <c r="H8" t="s">
        <v>54</v>
      </c>
      <c r="I8">
        <v>6</v>
      </c>
      <c r="J8">
        <v>9</v>
      </c>
      <c r="K8">
        <v>280</v>
      </c>
      <c r="L8">
        <v>46</v>
      </c>
      <c r="M8">
        <v>5</v>
      </c>
      <c r="N8">
        <v>0.05</v>
      </c>
      <c r="O8">
        <v>1525.19</v>
      </c>
      <c r="P8">
        <v>1815.7</v>
      </c>
      <c r="Q8">
        <f>Table1[[#This Row],[OrderQuantity]]*Table1[[#This Row],[UnitPrice]]</f>
        <v>9078.5</v>
      </c>
      <c r="R8">
        <f>Table1[[#This Row],[OrderQuantity]]*Table1[[#This Row],[UnitCost]]</f>
        <v>7625.9500000000007</v>
      </c>
      <c r="S8">
        <f>Table1[[#This Row],[OrderQuantity]]*Table1[[#This Row],[UnitPrice]]*(1-Table1[[#This Row],[DiscountApplied]]) - (Table1[[#This Row],[OrderQuantity]]*Table1[[#This Row],[UnitCost]])</f>
        <v>998.62499999999818</v>
      </c>
      <c r="T8">
        <f>DATEDIF(Table1[[#This Row],[ShipDate]],Table1[[#This Row],[DeliveryDate]],"d")</f>
        <v>5</v>
      </c>
      <c r="U8" t="str">
        <f t="shared" si="1"/>
        <v>On Time</v>
      </c>
    </row>
    <row r="9" spans="1:21" x14ac:dyDescent="0.3">
      <c r="A9" t="str">
        <f t="shared" si="0"/>
        <v>SO-000108</v>
      </c>
      <c r="B9" t="s">
        <v>3</v>
      </c>
      <c r="C9" t="s">
        <v>11</v>
      </c>
      <c r="D9" s="1">
        <v>43100</v>
      </c>
      <c r="E9" s="1">
        <v>43252</v>
      </c>
      <c r="F9" s="1">
        <v>43267</v>
      </c>
      <c r="G9" s="1">
        <v>43272</v>
      </c>
      <c r="H9" t="s">
        <v>54</v>
      </c>
      <c r="I9">
        <v>4</v>
      </c>
      <c r="J9">
        <v>9</v>
      </c>
      <c r="K9">
        <v>299</v>
      </c>
      <c r="L9">
        <v>47</v>
      </c>
      <c r="M9">
        <v>4</v>
      </c>
      <c r="N9">
        <v>0.3</v>
      </c>
      <c r="O9">
        <v>2211.1999999999998</v>
      </c>
      <c r="P9">
        <v>3879.3</v>
      </c>
      <c r="Q9">
        <f>Table1[[#This Row],[OrderQuantity]]*Table1[[#This Row],[UnitPrice]]</f>
        <v>15517.2</v>
      </c>
      <c r="R9">
        <f>Table1[[#This Row],[OrderQuantity]]*Table1[[#This Row],[UnitCost]]</f>
        <v>8844.7999999999993</v>
      </c>
      <c r="S9">
        <f>Table1[[#This Row],[OrderQuantity]]*Table1[[#This Row],[UnitPrice]]*(1-Table1[[#This Row],[DiscountApplied]]) - (Table1[[#This Row],[OrderQuantity]]*Table1[[#This Row],[UnitCost]])</f>
        <v>2017.2399999999998</v>
      </c>
      <c r="T9">
        <f>DATEDIF(Table1[[#This Row],[ShipDate]],Table1[[#This Row],[DeliveryDate]],"d")</f>
        <v>5</v>
      </c>
      <c r="U9" t="str">
        <f t="shared" si="1"/>
        <v>On Time</v>
      </c>
    </row>
    <row r="10" spans="1:21" x14ac:dyDescent="0.3">
      <c r="A10" t="str">
        <f t="shared" si="0"/>
        <v>SO-000109</v>
      </c>
      <c r="B10" t="s">
        <v>3</v>
      </c>
      <c r="C10" t="s">
        <v>12</v>
      </c>
      <c r="D10" s="1">
        <v>43100</v>
      </c>
      <c r="E10" s="1">
        <v>43252</v>
      </c>
      <c r="F10" s="1">
        <v>43280</v>
      </c>
      <c r="G10" s="1">
        <v>43282</v>
      </c>
      <c r="H10" t="s">
        <v>54</v>
      </c>
      <c r="I10">
        <v>10</v>
      </c>
      <c r="J10">
        <v>33</v>
      </c>
      <c r="K10">
        <v>261</v>
      </c>
      <c r="L10">
        <v>13</v>
      </c>
      <c r="M10">
        <v>8</v>
      </c>
      <c r="N10">
        <v>0.05</v>
      </c>
      <c r="O10">
        <v>1212.97</v>
      </c>
      <c r="P10">
        <v>1956.4</v>
      </c>
      <c r="Q10">
        <f>Table1[[#This Row],[OrderQuantity]]*Table1[[#This Row],[UnitPrice]]</f>
        <v>15651.2</v>
      </c>
      <c r="R10">
        <f>Table1[[#This Row],[OrderQuantity]]*Table1[[#This Row],[UnitCost]]</f>
        <v>9703.76</v>
      </c>
      <c r="S10">
        <f>Table1[[#This Row],[OrderQuantity]]*Table1[[#This Row],[UnitPrice]]*(1-Table1[[#This Row],[DiscountApplied]]) - (Table1[[#This Row],[OrderQuantity]]*Table1[[#This Row],[UnitCost]])</f>
        <v>5164.8799999999992</v>
      </c>
      <c r="T10">
        <f>DATEDIF(Table1[[#This Row],[ShipDate]],Table1[[#This Row],[DeliveryDate]],"d")</f>
        <v>2</v>
      </c>
      <c r="U10" t="str">
        <f t="shared" si="1"/>
        <v>On Time</v>
      </c>
    </row>
    <row r="11" spans="1:21" x14ac:dyDescent="0.3">
      <c r="A11" t="str">
        <f t="shared" si="0"/>
        <v>SO-000110</v>
      </c>
      <c r="B11" t="s">
        <v>2</v>
      </c>
      <c r="C11" t="s">
        <v>13</v>
      </c>
      <c r="D11" s="1">
        <v>43100</v>
      </c>
      <c r="E11" s="1">
        <v>43252</v>
      </c>
      <c r="F11" s="1">
        <v>43266</v>
      </c>
      <c r="G11" s="1">
        <v>43271</v>
      </c>
      <c r="H11" t="s">
        <v>54</v>
      </c>
      <c r="I11">
        <v>23</v>
      </c>
      <c r="J11">
        <v>21</v>
      </c>
      <c r="K11">
        <v>17</v>
      </c>
      <c r="L11">
        <v>38</v>
      </c>
      <c r="M11">
        <v>6</v>
      </c>
      <c r="N11">
        <v>0.1</v>
      </c>
      <c r="O11">
        <v>124.62</v>
      </c>
      <c r="P11">
        <v>201</v>
      </c>
      <c r="Q11">
        <f>Table1[[#This Row],[OrderQuantity]]*Table1[[#This Row],[UnitPrice]]</f>
        <v>1206</v>
      </c>
      <c r="R11">
        <f>Table1[[#This Row],[OrderQuantity]]*Table1[[#This Row],[UnitCost]]</f>
        <v>747.72</v>
      </c>
      <c r="S11">
        <f>Table1[[#This Row],[OrderQuantity]]*Table1[[#This Row],[UnitPrice]]*(1-Table1[[#This Row],[DiscountApplied]]) - (Table1[[#This Row],[OrderQuantity]]*Table1[[#This Row],[UnitCost]])</f>
        <v>337.68000000000006</v>
      </c>
      <c r="T11">
        <f>DATEDIF(Table1[[#This Row],[ShipDate]],Table1[[#This Row],[DeliveryDate]],"d")</f>
        <v>5</v>
      </c>
      <c r="U11" t="str">
        <f t="shared" si="1"/>
        <v>On Time</v>
      </c>
    </row>
    <row r="12" spans="1:21" x14ac:dyDescent="0.3">
      <c r="A12" t="str">
        <f t="shared" si="0"/>
        <v>SO-000111</v>
      </c>
      <c r="B12" t="s">
        <v>3</v>
      </c>
      <c r="C12" t="s">
        <v>10</v>
      </c>
      <c r="D12" s="1">
        <v>43200</v>
      </c>
      <c r="E12" s="1">
        <v>43252</v>
      </c>
      <c r="F12" s="1">
        <v>43258</v>
      </c>
      <c r="G12" s="1">
        <v>43268</v>
      </c>
      <c r="H12" t="s">
        <v>54</v>
      </c>
      <c r="I12">
        <v>10</v>
      </c>
      <c r="J12">
        <v>21</v>
      </c>
      <c r="K12">
        <v>152</v>
      </c>
      <c r="L12">
        <v>40</v>
      </c>
      <c r="M12">
        <v>5</v>
      </c>
      <c r="N12">
        <v>0.15</v>
      </c>
      <c r="O12">
        <v>2762.28</v>
      </c>
      <c r="P12">
        <v>6277.9</v>
      </c>
      <c r="Q12">
        <f>Table1[[#This Row],[OrderQuantity]]*Table1[[#This Row],[UnitPrice]]</f>
        <v>31389.5</v>
      </c>
      <c r="R12">
        <f>Table1[[#This Row],[OrderQuantity]]*Table1[[#This Row],[UnitCost]]</f>
        <v>13811.400000000001</v>
      </c>
      <c r="S12">
        <f>Table1[[#This Row],[OrderQuantity]]*Table1[[#This Row],[UnitPrice]]*(1-Table1[[#This Row],[DiscountApplied]]) - (Table1[[#This Row],[OrderQuantity]]*Table1[[#This Row],[UnitCost]])</f>
        <v>12869.674999999999</v>
      </c>
      <c r="T12">
        <f>DATEDIF(Table1[[#This Row],[ShipDate]],Table1[[#This Row],[DeliveryDate]],"d")</f>
        <v>10</v>
      </c>
      <c r="U12" t="str">
        <f t="shared" si="1"/>
        <v>Late</v>
      </c>
    </row>
    <row r="13" spans="1:21" x14ac:dyDescent="0.3">
      <c r="A13" t="str">
        <f t="shared" si="0"/>
        <v>SO-000112</v>
      </c>
      <c r="B13" t="s">
        <v>3</v>
      </c>
      <c r="C13" t="s">
        <v>11</v>
      </c>
      <c r="D13" s="1">
        <v>43200</v>
      </c>
      <c r="E13" s="1">
        <v>43252</v>
      </c>
      <c r="F13" s="1">
        <v>43273</v>
      </c>
      <c r="G13" s="1">
        <v>43283</v>
      </c>
      <c r="H13" t="s">
        <v>54</v>
      </c>
      <c r="I13">
        <v>4</v>
      </c>
      <c r="J13">
        <v>36</v>
      </c>
      <c r="K13">
        <v>317</v>
      </c>
      <c r="L13">
        <v>39</v>
      </c>
      <c r="M13">
        <v>5</v>
      </c>
      <c r="N13">
        <v>0.05</v>
      </c>
      <c r="O13">
        <v>641.66</v>
      </c>
      <c r="P13">
        <v>1051.9000000000001</v>
      </c>
      <c r="Q13">
        <f>Table1[[#This Row],[OrderQuantity]]*Table1[[#This Row],[UnitPrice]]</f>
        <v>5259.5</v>
      </c>
      <c r="R13">
        <f>Table1[[#This Row],[OrderQuantity]]*Table1[[#This Row],[UnitCost]]</f>
        <v>3208.2999999999997</v>
      </c>
      <c r="S13">
        <f>Table1[[#This Row],[OrderQuantity]]*Table1[[#This Row],[UnitPrice]]*(1-Table1[[#This Row],[DiscountApplied]]) - (Table1[[#This Row],[OrderQuantity]]*Table1[[#This Row],[UnitCost]])</f>
        <v>1788.2249999999999</v>
      </c>
      <c r="T13">
        <f>DATEDIF(Table1[[#This Row],[ShipDate]],Table1[[#This Row],[DeliveryDate]],"d")</f>
        <v>10</v>
      </c>
      <c r="U13" t="str">
        <f t="shared" si="1"/>
        <v>Late</v>
      </c>
    </row>
    <row r="14" spans="1:21" x14ac:dyDescent="0.3">
      <c r="A14" t="str">
        <f t="shared" si="0"/>
        <v>SO-000113</v>
      </c>
      <c r="B14" t="s">
        <v>3</v>
      </c>
      <c r="C14" t="s">
        <v>12</v>
      </c>
      <c r="D14" s="1">
        <v>43100</v>
      </c>
      <c r="E14" s="1">
        <v>43251</v>
      </c>
      <c r="F14" s="1">
        <v>43265</v>
      </c>
      <c r="G14" s="1">
        <v>43270</v>
      </c>
      <c r="H14" t="s">
        <v>54</v>
      </c>
      <c r="I14">
        <v>6</v>
      </c>
      <c r="J14">
        <v>15</v>
      </c>
      <c r="K14">
        <v>259</v>
      </c>
      <c r="L14">
        <v>12</v>
      </c>
      <c r="M14">
        <v>5</v>
      </c>
      <c r="N14">
        <v>0.08</v>
      </c>
      <c r="O14">
        <v>1001.18</v>
      </c>
      <c r="P14">
        <v>1963.1</v>
      </c>
      <c r="Q14">
        <f>Table1[[#This Row],[OrderQuantity]]*Table1[[#This Row],[UnitPrice]]</f>
        <v>9815.5</v>
      </c>
      <c r="R14">
        <f>Table1[[#This Row],[OrderQuantity]]*Table1[[#This Row],[UnitCost]]</f>
        <v>5005.8999999999996</v>
      </c>
      <c r="S14">
        <f>Table1[[#This Row],[OrderQuantity]]*Table1[[#This Row],[UnitPrice]]*(1-Table1[[#This Row],[DiscountApplied]]) - (Table1[[#This Row],[OrderQuantity]]*Table1[[#This Row],[UnitCost]])</f>
        <v>4024.3600000000006</v>
      </c>
      <c r="T14">
        <f>DATEDIF(Table1[[#This Row],[ShipDate]],Table1[[#This Row],[DeliveryDate]],"d")</f>
        <v>5</v>
      </c>
      <c r="U14" t="str">
        <f t="shared" si="1"/>
        <v>On Time</v>
      </c>
    </row>
    <row r="15" spans="1:21" x14ac:dyDescent="0.3">
      <c r="A15" t="str">
        <f t="shared" si="0"/>
        <v>SO-000114</v>
      </c>
      <c r="B15" t="s">
        <v>3</v>
      </c>
      <c r="C15" t="s">
        <v>11</v>
      </c>
      <c r="D15" s="1">
        <v>43200</v>
      </c>
      <c r="E15" s="1">
        <v>43252</v>
      </c>
      <c r="F15" s="1">
        <v>43258</v>
      </c>
      <c r="G15" s="1">
        <v>43266</v>
      </c>
      <c r="H15" t="s">
        <v>54</v>
      </c>
      <c r="I15">
        <v>8</v>
      </c>
      <c r="J15">
        <v>17</v>
      </c>
      <c r="K15">
        <v>291</v>
      </c>
      <c r="L15">
        <v>32</v>
      </c>
      <c r="M15">
        <v>6</v>
      </c>
      <c r="N15">
        <v>0.15</v>
      </c>
      <c r="O15">
        <v>216.41</v>
      </c>
      <c r="P15">
        <v>254.6</v>
      </c>
      <c r="Q15">
        <f>Table1[[#This Row],[OrderQuantity]]*Table1[[#This Row],[UnitPrice]]</f>
        <v>1527.6</v>
      </c>
      <c r="R15">
        <f>Table1[[#This Row],[OrderQuantity]]*Table1[[#This Row],[UnitCost]]</f>
        <v>1298.46</v>
      </c>
      <c r="S15">
        <f>Table1[[#This Row],[OrderQuantity]]*Table1[[#This Row],[UnitPrice]]*(1-Table1[[#This Row],[DiscountApplied]]) - (Table1[[#This Row],[OrderQuantity]]*Table1[[#This Row],[UnitCost]])</f>
        <v>0</v>
      </c>
      <c r="T15">
        <f>DATEDIF(Table1[[#This Row],[ShipDate]],Table1[[#This Row],[DeliveryDate]],"d")</f>
        <v>8</v>
      </c>
      <c r="U15" t="str">
        <f t="shared" si="1"/>
        <v>Late</v>
      </c>
    </row>
    <row r="16" spans="1:21" x14ac:dyDescent="0.3">
      <c r="A16" t="str">
        <f t="shared" si="0"/>
        <v>SO-000115</v>
      </c>
      <c r="B16" t="s">
        <v>3</v>
      </c>
      <c r="C16" t="s">
        <v>10</v>
      </c>
      <c r="D16" s="1">
        <v>43100</v>
      </c>
      <c r="E16" s="1">
        <v>43252</v>
      </c>
      <c r="F16" s="1">
        <v>43266</v>
      </c>
      <c r="G16" s="1">
        <v>43271</v>
      </c>
      <c r="H16" t="s">
        <v>54</v>
      </c>
      <c r="I16">
        <v>9</v>
      </c>
      <c r="J16">
        <v>32</v>
      </c>
      <c r="K16">
        <v>138</v>
      </c>
      <c r="L16">
        <v>6</v>
      </c>
      <c r="M16">
        <v>6</v>
      </c>
      <c r="N16">
        <v>0.15</v>
      </c>
      <c r="O16">
        <v>3146.32</v>
      </c>
      <c r="P16">
        <v>3932.9</v>
      </c>
      <c r="Q16">
        <f>Table1[[#This Row],[OrderQuantity]]*Table1[[#This Row],[UnitPrice]]</f>
        <v>23597.4</v>
      </c>
      <c r="R16">
        <f>Table1[[#This Row],[OrderQuantity]]*Table1[[#This Row],[UnitCost]]</f>
        <v>18877.920000000002</v>
      </c>
      <c r="S16">
        <f>Table1[[#This Row],[OrderQuantity]]*Table1[[#This Row],[UnitPrice]]*(1-Table1[[#This Row],[DiscountApplied]]) - (Table1[[#This Row],[OrderQuantity]]*Table1[[#This Row],[UnitCost]])</f>
        <v>1179.869999999999</v>
      </c>
      <c r="T16">
        <f>DATEDIF(Table1[[#This Row],[ShipDate]],Table1[[#This Row],[DeliveryDate]],"d")</f>
        <v>5</v>
      </c>
      <c r="U16" t="str">
        <f t="shared" si="1"/>
        <v>On Time</v>
      </c>
    </row>
    <row r="17" spans="1:21" x14ac:dyDescent="0.3">
      <c r="A17" t="str">
        <f t="shared" si="0"/>
        <v>SO-000116</v>
      </c>
      <c r="B17" t="s">
        <v>3</v>
      </c>
      <c r="C17" t="s">
        <v>8</v>
      </c>
      <c r="D17" s="1">
        <v>43100</v>
      </c>
      <c r="E17" s="1">
        <v>43252</v>
      </c>
      <c r="F17" s="1">
        <v>43275</v>
      </c>
      <c r="G17" s="1">
        <v>43283</v>
      </c>
      <c r="H17" t="s">
        <v>54</v>
      </c>
      <c r="I17">
        <v>5</v>
      </c>
      <c r="J17">
        <v>11</v>
      </c>
      <c r="K17">
        <v>354</v>
      </c>
      <c r="L17">
        <v>25</v>
      </c>
      <c r="M17">
        <v>3</v>
      </c>
      <c r="N17">
        <v>0.05</v>
      </c>
      <c r="O17">
        <v>700.69</v>
      </c>
      <c r="P17">
        <v>1112.2</v>
      </c>
      <c r="Q17">
        <f>Table1[[#This Row],[OrderQuantity]]*Table1[[#This Row],[UnitPrice]]</f>
        <v>3336.6000000000004</v>
      </c>
      <c r="R17">
        <f>Table1[[#This Row],[OrderQuantity]]*Table1[[#This Row],[UnitCost]]</f>
        <v>2102.0700000000002</v>
      </c>
      <c r="S17">
        <f>Table1[[#This Row],[OrderQuantity]]*Table1[[#This Row],[UnitPrice]]*(1-Table1[[#This Row],[DiscountApplied]]) - (Table1[[#This Row],[OrderQuantity]]*Table1[[#This Row],[UnitCost]])</f>
        <v>1067.6999999999998</v>
      </c>
      <c r="T17">
        <f>DATEDIF(Table1[[#This Row],[ShipDate]],Table1[[#This Row],[DeliveryDate]],"d")</f>
        <v>8</v>
      </c>
      <c r="U17" t="str">
        <f t="shared" si="1"/>
        <v>Late</v>
      </c>
    </row>
    <row r="18" spans="1:21" x14ac:dyDescent="0.3">
      <c r="A18" t="str">
        <f t="shared" si="0"/>
        <v>SO-000117</v>
      </c>
      <c r="B18" t="s">
        <v>3</v>
      </c>
      <c r="C18" t="s">
        <v>11</v>
      </c>
      <c r="D18" s="1">
        <v>43200</v>
      </c>
      <c r="E18" s="1">
        <v>43252</v>
      </c>
      <c r="F18" s="1">
        <v>43270</v>
      </c>
      <c r="G18" s="1">
        <v>43278</v>
      </c>
      <c r="H18" t="s">
        <v>54</v>
      </c>
      <c r="I18">
        <v>9</v>
      </c>
      <c r="J18">
        <v>10</v>
      </c>
      <c r="K18">
        <v>320</v>
      </c>
      <c r="L18">
        <v>6</v>
      </c>
      <c r="M18">
        <v>3</v>
      </c>
      <c r="N18">
        <v>0.08</v>
      </c>
      <c r="O18">
        <v>904.84</v>
      </c>
      <c r="P18">
        <v>1239.5</v>
      </c>
      <c r="Q18">
        <f>Table1[[#This Row],[OrderQuantity]]*Table1[[#This Row],[UnitPrice]]</f>
        <v>3718.5</v>
      </c>
      <c r="R18">
        <f>Table1[[#This Row],[OrderQuantity]]*Table1[[#This Row],[UnitCost]]</f>
        <v>2714.52</v>
      </c>
      <c r="S18">
        <f>Table1[[#This Row],[OrderQuantity]]*Table1[[#This Row],[UnitPrice]]*(1-Table1[[#This Row],[DiscountApplied]]) - (Table1[[#This Row],[OrderQuantity]]*Table1[[#This Row],[UnitCost]])</f>
        <v>706.5</v>
      </c>
      <c r="T18">
        <f>DATEDIF(Table1[[#This Row],[ShipDate]],Table1[[#This Row],[DeliveryDate]],"d")</f>
        <v>8</v>
      </c>
      <c r="U18" t="str">
        <f t="shared" si="1"/>
        <v>Late</v>
      </c>
    </row>
    <row r="19" spans="1:21" x14ac:dyDescent="0.3">
      <c r="A19" t="str">
        <f t="shared" si="0"/>
        <v>SO-000118</v>
      </c>
      <c r="B19" t="s">
        <v>3</v>
      </c>
      <c r="C19" t="s">
        <v>13</v>
      </c>
      <c r="D19" s="1">
        <v>43200</v>
      </c>
      <c r="E19" s="1">
        <v>43252</v>
      </c>
      <c r="F19" s="1">
        <v>43257</v>
      </c>
      <c r="G19" s="1">
        <v>43265</v>
      </c>
      <c r="H19" t="s">
        <v>54</v>
      </c>
      <c r="I19">
        <v>8</v>
      </c>
      <c r="J19">
        <v>30</v>
      </c>
      <c r="K19">
        <v>21</v>
      </c>
      <c r="L19">
        <v>3</v>
      </c>
      <c r="M19">
        <v>4</v>
      </c>
      <c r="N19">
        <v>0.1</v>
      </c>
      <c r="O19">
        <v>393.96</v>
      </c>
      <c r="P19">
        <v>984.9</v>
      </c>
      <c r="Q19">
        <f>Table1[[#This Row],[OrderQuantity]]*Table1[[#This Row],[UnitPrice]]</f>
        <v>3939.6</v>
      </c>
      <c r="R19">
        <f>Table1[[#This Row],[OrderQuantity]]*Table1[[#This Row],[UnitCost]]</f>
        <v>1575.84</v>
      </c>
      <c r="S19">
        <f>Table1[[#This Row],[OrderQuantity]]*Table1[[#This Row],[UnitPrice]]*(1-Table1[[#This Row],[DiscountApplied]]) - (Table1[[#This Row],[OrderQuantity]]*Table1[[#This Row],[UnitCost]])</f>
        <v>1969.8</v>
      </c>
      <c r="T19">
        <f>DATEDIF(Table1[[#This Row],[ShipDate]],Table1[[#This Row],[DeliveryDate]],"d")</f>
        <v>8</v>
      </c>
      <c r="U19" t="str">
        <f t="shared" si="1"/>
        <v>Late</v>
      </c>
    </row>
    <row r="20" spans="1:21" x14ac:dyDescent="0.3">
      <c r="A20" t="str">
        <f t="shared" si="0"/>
        <v>SO-000119</v>
      </c>
      <c r="B20" t="s">
        <v>3</v>
      </c>
      <c r="C20" t="s">
        <v>8</v>
      </c>
      <c r="D20" s="1">
        <v>43200</v>
      </c>
      <c r="E20" s="1">
        <v>43252</v>
      </c>
      <c r="F20" s="1">
        <v>43258</v>
      </c>
      <c r="G20" s="1">
        <v>43266</v>
      </c>
      <c r="H20" t="s">
        <v>54</v>
      </c>
      <c r="I20">
        <v>5</v>
      </c>
      <c r="J20">
        <v>5</v>
      </c>
      <c r="K20">
        <v>349</v>
      </c>
      <c r="L20">
        <v>20</v>
      </c>
      <c r="M20">
        <v>4</v>
      </c>
      <c r="N20">
        <v>0.1</v>
      </c>
      <c r="O20">
        <v>4130.01</v>
      </c>
      <c r="P20">
        <v>5581.1</v>
      </c>
      <c r="Q20">
        <f>Table1[[#This Row],[OrderQuantity]]*Table1[[#This Row],[UnitPrice]]</f>
        <v>22324.400000000001</v>
      </c>
      <c r="R20">
        <f>Table1[[#This Row],[OrderQuantity]]*Table1[[#This Row],[UnitCost]]</f>
        <v>16520.04</v>
      </c>
      <c r="S20">
        <f>Table1[[#This Row],[OrderQuantity]]*Table1[[#This Row],[UnitPrice]]*(1-Table1[[#This Row],[DiscountApplied]]) - (Table1[[#This Row],[OrderQuantity]]*Table1[[#This Row],[UnitCost]])</f>
        <v>3571.9200000000019</v>
      </c>
      <c r="T20">
        <f>DATEDIF(Table1[[#This Row],[ShipDate]],Table1[[#This Row],[DeliveryDate]],"d")</f>
        <v>8</v>
      </c>
      <c r="U20" t="str">
        <f t="shared" si="1"/>
        <v>Late</v>
      </c>
    </row>
    <row r="21" spans="1:21" x14ac:dyDescent="0.3">
      <c r="A21" t="str">
        <f t="shared" si="0"/>
        <v>SO-000120</v>
      </c>
      <c r="B21" t="s">
        <v>4</v>
      </c>
      <c r="C21" t="s">
        <v>10</v>
      </c>
      <c r="D21" s="1">
        <v>43100</v>
      </c>
      <c r="E21" s="1">
        <v>43252</v>
      </c>
      <c r="F21" s="1">
        <v>43262</v>
      </c>
      <c r="G21" s="1">
        <v>43268</v>
      </c>
      <c r="H21" t="s">
        <v>54</v>
      </c>
      <c r="I21">
        <v>14</v>
      </c>
      <c r="J21">
        <v>23</v>
      </c>
      <c r="K21">
        <v>134</v>
      </c>
      <c r="L21">
        <v>24</v>
      </c>
      <c r="M21">
        <v>4</v>
      </c>
      <c r="N21">
        <v>0.05</v>
      </c>
      <c r="O21">
        <v>1795.33</v>
      </c>
      <c r="P21">
        <v>3095.4</v>
      </c>
      <c r="Q21">
        <f>Table1[[#This Row],[OrderQuantity]]*Table1[[#This Row],[UnitPrice]]</f>
        <v>12381.6</v>
      </c>
      <c r="R21">
        <f>Table1[[#This Row],[OrderQuantity]]*Table1[[#This Row],[UnitCost]]</f>
        <v>7181.32</v>
      </c>
      <c r="S21">
        <f>Table1[[#This Row],[OrderQuantity]]*Table1[[#This Row],[UnitPrice]]*(1-Table1[[#This Row],[DiscountApplied]]) - (Table1[[#This Row],[OrderQuantity]]*Table1[[#This Row],[UnitCost]])</f>
        <v>4581.2000000000007</v>
      </c>
      <c r="T21">
        <f>DATEDIF(Table1[[#This Row],[ShipDate]],Table1[[#This Row],[DeliveryDate]],"d")</f>
        <v>6</v>
      </c>
      <c r="U21" t="str">
        <f t="shared" si="1"/>
        <v>On Time</v>
      </c>
    </row>
    <row r="22" spans="1:21" x14ac:dyDescent="0.3">
      <c r="A22" t="str">
        <f t="shared" si="0"/>
        <v>SO-000121</v>
      </c>
      <c r="B22" t="s">
        <v>5</v>
      </c>
      <c r="C22" t="s">
        <v>10</v>
      </c>
      <c r="D22" s="1">
        <v>43200</v>
      </c>
      <c r="E22" s="1">
        <v>43252</v>
      </c>
      <c r="F22" s="1">
        <v>43269</v>
      </c>
      <c r="G22" s="1">
        <v>43271</v>
      </c>
      <c r="H22" t="s">
        <v>54</v>
      </c>
      <c r="I22">
        <v>25</v>
      </c>
      <c r="J22">
        <v>46</v>
      </c>
      <c r="K22">
        <v>193</v>
      </c>
      <c r="L22">
        <v>33</v>
      </c>
      <c r="M22">
        <v>4</v>
      </c>
      <c r="N22">
        <v>0.4</v>
      </c>
      <c r="O22">
        <v>1754.06</v>
      </c>
      <c r="P22">
        <v>2278</v>
      </c>
      <c r="Q22">
        <f>Table1[[#This Row],[OrderQuantity]]*Table1[[#This Row],[UnitPrice]]</f>
        <v>9112</v>
      </c>
      <c r="R22">
        <f>Table1[[#This Row],[OrderQuantity]]*Table1[[#This Row],[UnitCost]]</f>
        <v>7016.24</v>
      </c>
      <c r="S22">
        <f>Table1[[#This Row],[OrderQuantity]]*Table1[[#This Row],[UnitPrice]]*(1-Table1[[#This Row],[DiscountApplied]]) - (Table1[[#This Row],[OrderQuantity]]*Table1[[#This Row],[UnitCost]])</f>
        <v>-1549.04</v>
      </c>
      <c r="T22">
        <f>DATEDIF(Table1[[#This Row],[ShipDate]],Table1[[#This Row],[DeliveryDate]],"d")</f>
        <v>2</v>
      </c>
      <c r="U22" t="str">
        <f t="shared" si="1"/>
        <v>On Time</v>
      </c>
    </row>
    <row r="23" spans="1:21" x14ac:dyDescent="0.3">
      <c r="A23" t="str">
        <f t="shared" si="0"/>
        <v>SO-000122</v>
      </c>
      <c r="B23" t="s">
        <v>3</v>
      </c>
      <c r="C23" t="s">
        <v>11</v>
      </c>
      <c r="D23" s="1">
        <v>43200</v>
      </c>
      <c r="E23" s="1">
        <v>43253</v>
      </c>
      <c r="F23" s="1">
        <v>43261</v>
      </c>
      <c r="G23" s="1">
        <v>43267</v>
      </c>
      <c r="H23" t="s">
        <v>54</v>
      </c>
      <c r="I23">
        <v>2</v>
      </c>
      <c r="J23">
        <v>14</v>
      </c>
      <c r="K23">
        <v>282</v>
      </c>
      <c r="L23">
        <v>1</v>
      </c>
      <c r="M23">
        <v>7</v>
      </c>
      <c r="N23">
        <v>0.08</v>
      </c>
      <c r="O23">
        <v>654.46</v>
      </c>
      <c r="P23">
        <v>991.6</v>
      </c>
      <c r="Q23">
        <f>Table1[[#This Row],[OrderQuantity]]*Table1[[#This Row],[UnitPrice]]</f>
        <v>6941.2</v>
      </c>
      <c r="R23">
        <f>Table1[[#This Row],[OrderQuantity]]*Table1[[#This Row],[UnitCost]]</f>
        <v>4581.22</v>
      </c>
      <c r="S23">
        <f>Table1[[#This Row],[OrderQuantity]]*Table1[[#This Row],[UnitPrice]]*(1-Table1[[#This Row],[DiscountApplied]]) - (Table1[[#This Row],[OrderQuantity]]*Table1[[#This Row],[UnitCost]])</f>
        <v>1804.6840000000002</v>
      </c>
      <c r="T23">
        <f>DATEDIF(Table1[[#This Row],[ShipDate]],Table1[[#This Row],[DeliveryDate]],"d")</f>
        <v>6</v>
      </c>
      <c r="U23" t="str">
        <f t="shared" si="1"/>
        <v>On Time</v>
      </c>
    </row>
    <row r="24" spans="1:21" x14ac:dyDescent="0.3">
      <c r="A24" t="str">
        <f t="shared" si="0"/>
        <v>SO-000123</v>
      </c>
      <c r="B24" t="s">
        <v>3</v>
      </c>
      <c r="C24" t="s">
        <v>13</v>
      </c>
      <c r="D24" s="1">
        <v>43200</v>
      </c>
      <c r="E24" s="1">
        <v>43253</v>
      </c>
      <c r="F24" s="1">
        <v>43277</v>
      </c>
      <c r="G24" s="1">
        <v>43279</v>
      </c>
      <c r="H24" t="s">
        <v>54</v>
      </c>
      <c r="I24">
        <v>7</v>
      </c>
      <c r="J24">
        <v>40</v>
      </c>
      <c r="K24">
        <v>20</v>
      </c>
      <c r="L24">
        <v>35</v>
      </c>
      <c r="M24">
        <v>2</v>
      </c>
      <c r="N24">
        <v>0.2</v>
      </c>
      <c r="O24">
        <v>3064.45</v>
      </c>
      <c r="P24">
        <v>3979.8</v>
      </c>
      <c r="Q24">
        <f>Table1[[#This Row],[OrderQuantity]]*Table1[[#This Row],[UnitPrice]]</f>
        <v>7959.6</v>
      </c>
      <c r="R24">
        <f>Table1[[#This Row],[OrderQuantity]]*Table1[[#This Row],[UnitCost]]</f>
        <v>6128.9</v>
      </c>
      <c r="S24">
        <f>Table1[[#This Row],[OrderQuantity]]*Table1[[#This Row],[UnitPrice]]*(1-Table1[[#This Row],[DiscountApplied]]) - (Table1[[#This Row],[OrderQuantity]]*Table1[[#This Row],[UnitCost]])</f>
        <v>238.78000000000065</v>
      </c>
      <c r="T24">
        <f>DATEDIF(Table1[[#This Row],[ShipDate]],Table1[[#This Row],[DeliveryDate]],"d")</f>
        <v>2</v>
      </c>
      <c r="U24" t="str">
        <f t="shared" si="1"/>
        <v>On Time</v>
      </c>
    </row>
    <row r="25" spans="1:21" x14ac:dyDescent="0.3">
      <c r="A25" t="str">
        <f t="shared" si="0"/>
        <v>SO-000124</v>
      </c>
      <c r="B25" t="s">
        <v>2</v>
      </c>
      <c r="C25" t="s">
        <v>12</v>
      </c>
      <c r="D25" s="1">
        <v>43100</v>
      </c>
      <c r="E25" s="1">
        <v>43253</v>
      </c>
      <c r="F25" s="1">
        <v>43273</v>
      </c>
      <c r="G25" s="1">
        <v>43283</v>
      </c>
      <c r="H25" t="s">
        <v>54</v>
      </c>
      <c r="I25">
        <v>24</v>
      </c>
      <c r="J25">
        <v>19</v>
      </c>
      <c r="K25">
        <v>218</v>
      </c>
      <c r="L25">
        <v>15</v>
      </c>
      <c r="M25">
        <v>3</v>
      </c>
      <c r="N25">
        <v>0.4</v>
      </c>
      <c r="O25">
        <v>866.71</v>
      </c>
      <c r="P25">
        <v>1969.8</v>
      </c>
      <c r="Q25">
        <f>Table1[[#This Row],[OrderQuantity]]*Table1[[#This Row],[UnitPrice]]</f>
        <v>5909.4</v>
      </c>
      <c r="R25">
        <f>Table1[[#This Row],[OrderQuantity]]*Table1[[#This Row],[UnitCost]]</f>
        <v>2600.13</v>
      </c>
      <c r="S25">
        <f>Table1[[#This Row],[OrderQuantity]]*Table1[[#This Row],[UnitPrice]]*(1-Table1[[#This Row],[DiscountApplied]]) - (Table1[[#This Row],[OrderQuantity]]*Table1[[#This Row],[UnitCost]])</f>
        <v>945.50999999999976</v>
      </c>
      <c r="T25">
        <f>DATEDIF(Table1[[#This Row],[ShipDate]],Table1[[#This Row],[DeliveryDate]],"d")</f>
        <v>10</v>
      </c>
      <c r="U25" t="str">
        <f t="shared" si="1"/>
        <v>Late</v>
      </c>
    </row>
    <row r="26" spans="1:21" x14ac:dyDescent="0.3">
      <c r="A26" t="str">
        <f t="shared" si="0"/>
        <v>SO-000125</v>
      </c>
      <c r="B26" t="s">
        <v>3</v>
      </c>
      <c r="C26" t="s">
        <v>10</v>
      </c>
      <c r="D26" s="1">
        <v>43200</v>
      </c>
      <c r="E26" s="1">
        <v>43253</v>
      </c>
      <c r="F26" s="1">
        <v>43267</v>
      </c>
      <c r="G26" s="1">
        <v>43275</v>
      </c>
      <c r="H26" t="s">
        <v>54</v>
      </c>
      <c r="I26">
        <v>4</v>
      </c>
      <c r="J26">
        <v>15</v>
      </c>
      <c r="K26">
        <v>173</v>
      </c>
      <c r="L26">
        <v>13</v>
      </c>
      <c r="M26">
        <v>1</v>
      </c>
      <c r="N26">
        <v>0.15</v>
      </c>
      <c r="O26">
        <v>131.32</v>
      </c>
      <c r="P26">
        <v>268</v>
      </c>
      <c r="Q26">
        <f>Table1[[#This Row],[OrderQuantity]]*Table1[[#This Row],[UnitPrice]]</f>
        <v>268</v>
      </c>
      <c r="R26">
        <f>Table1[[#This Row],[OrderQuantity]]*Table1[[#This Row],[UnitCost]]</f>
        <v>131.32</v>
      </c>
      <c r="S26">
        <f>Table1[[#This Row],[OrderQuantity]]*Table1[[#This Row],[UnitPrice]]*(1-Table1[[#This Row],[DiscountApplied]]) - (Table1[[#This Row],[OrderQuantity]]*Table1[[#This Row],[UnitCost]])</f>
        <v>96.47999999999999</v>
      </c>
      <c r="T26">
        <f>DATEDIF(Table1[[#This Row],[ShipDate]],Table1[[#This Row],[DeliveryDate]],"d")</f>
        <v>8</v>
      </c>
      <c r="U26" t="str">
        <f t="shared" si="1"/>
        <v>Late</v>
      </c>
    </row>
    <row r="27" spans="1:21" x14ac:dyDescent="0.3">
      <c r="A27" t="str">
        <f t="shared" si="0"/>
        <v>SO-000126</v>
      </c>
      <c r="B27" t="s">
        <v>4</v>
      </c>
      <c r="C27" t="s">
        <v>10</v>
      </c>
      <c r="D27" s="1">
        <v>43100</v>
      </c>
      <c r="E27" s="1">
        <v>43253</v>
      </c>
      <c r="F27" s="1">
        <v>43272</v>
      </c>
      <c r="G27" s="1">
        <v>43282</v>
      </c>
      <c r="H27" t="s">
        <v>54</v>
      </c>
      <c r="I27">
        <v>18</v>
      </c>
      <c r="J27">
        <v>46</v>
      </c>
      <c r="K27">
        <v>110</v>
      </c>
      <c r="L27">
        <v>24</v>
      </c>
      <c r="M27">
        <v>7</v>
      </c>
      <c r="N27">
        <v>0.1</v>
      </c>
      <c r="O27">
        <v>95.81</v>
      </c>
      <c r="P27">
        <v>174.2</v>
      </c>
      <c r="Q27">
        <f>Table1[[#This Row],[OrderQuantity]]*Table1[[#This Row],[UnitPrice]]</f>
        <v>1219.3999999999999</v>
      </c>
      <c r="R27">
        <f>Table1[[#This Row],[OrderQuantity]]*Table1[[#This Row],[UnitCost]]</f>
        <v>670.67000000000007</v>
      </c>
      <c r="S27">
        <f>Table1[[#This Row],[OrderQuantity]]*Table1[[#This Row],[UnitPrice]]*(1-Table1[[#This Row],[DiscountApplied]]) - (Table1[[#This Row],[OrderQuantity]]*Table1[[#This Row],[UnitCost]])</f>
        <v>426.78999999999974</v>
      </c>
      <c r="T27">
        <f>DATEDIF(Table1[[#This Row],[ShipDate]],Table1[[#This Row],[DeliveryDate]],"d")</f>
        <v>10</v>
      </c>
      <c r="U27" t="str">
        <f t="shared" si="1"/>
        <v>Late</v>
      </c>
    </row>
    <row r="28" spans="1:21" x14ac:dyDescent="0.3">
      <c r="A28" t="str">
        <f t="shared" si="0"/>
        <v>SO-000127</v>
      </c>
      <c r="B28" t="s">
        <v>3</v>
      </c>
      <c r="C28" t="s">
        <v>12</v>
      </c>
      <c r="D28" s="1">
        <v>43100</v>
      </c>
      <c r="E28" s="1">
        <v>43253</v>
      </c>
      <c r="F28" s="1">
        <v>43277</v>
      </c>
      <c r="G28" s="1">
        <v>43287</v>
      </c>
      <c r="H28" t="s">
        <v>54</v>
      </c>
      <c r="I28">
        <v>7</v>
      </c>
      <c r="J28">
        <v>32</v>
      </c>
      <c r="K28">
        <v>229</v>
      </c>
      <c r="L28">
        <v>46</v>
      </c>
      <c r="M28">
        <v>3</v>
      </c>
      <c r="N28">
        <v>0.08</v>
      </c>
      <c r="O28">
        <v>2510.09</v>
      </c>
      <c r="P28">
        <v>2988.2</v>
      </c>
      <c r="Q28">
        <f>Table1[[#This Row],[OrderQuantity]]*Table1[[#This Row],[UnitPrice]]</f>
        <v>8964.5999999999985</v>
      </c>
      <c r="R28">
        <f>Table1[[#This Row],[OrderQuantity]]*Table1[[#This Row],[UnitCost]]</f>
        <v>7530.27</v>
      </c>
      <c r="S28">
        <f>Table1[[#This Row],[OrderQuantity]]*Table1[[#This Row],[UnitPrice]]*(1-Table1[[#This Row],[DiscountApplied]]) - (Table1[[#This Row],[OrderQuantity]]*Table1[[#This Row],[UnitCost]])</f>
        <v>717.16199999999844</v>
      </c>
      <c r="T28">
        <f>DATEDIF(Table1[[#This Row],[ShipDate]],Table1[[#This Row],[DeliveryDate]],"d")</f>
        <v>10</v>
      </c>
      <c r="U28" t="str">
        <f t="shared" si="1"/>
        <v>Late</v>
      </c>
    </row>
    <row r="29" spans="1:21" x14ac:dyDescent="0.3">
      <c r="A29" t="str">
        <f t="shared" si="0"/>
        <v>SO-000128</v>
      </c>
      <c r="B29" t="s">
        <v>3</v>
      </c>
      <c r="C29" t="s">
        <v>12</v>
      </c>
      <c r="D29" s="1">
        <v>43100</v>
      </c>
      <c r="E29" s="1">
        <v>43253</v>
      </c>
      <c r="F29" s="1">
        <v>43271</v>
      </c>
      <c r="G29" s="1">
        <v>43280</v>
      </c>
      <c r="H29" t="s">
        <v>54</v>
      </c>
      <c r="I29">
        <v>9</v>
      </c>
      <c r="J29">
        <v>32</v>
      </c>
      <c r="K29">
        <v>238</v>
      </c>
      <c r="L29">
        <v>36</v>
      </c>
      <c r="M29">
        <v>4</v>
      </c>
      <c r="N29">
        <v>0.05</v>
      </c>
      <c r="O29">
        <v>2679.93</v>
      </c>
      <c r="P29">
        <v>3999.9</v>
      </c>
      <c r="Q29">
        <f>Table1[[#This Row],[OrderQuantity]]*Table1[[#This Row],[UnitPrice]]</f>
        <v>15999.6</v>
      </c>
      <c r="R29">
        <f>Table1[[#This Row],[OrderQuantity]]*Table1[[#This Row],[UnitCost]]</f>
        <v>10719.72</v>
      </c>
      <c r="S29">
        <f>Table1[[#This Row],[OrderQuantity]]*Table1[[#This Row],[UnitPrice]]*(1-Table1[[#This Row],[DiscountApplied]]) - (Table1[[#This Row],[OrderQuantity]]*Table1[[#This Row],[UnitCost]])</f>
        <v>4479.8999999999996</v>
      </c>
      <c r="T29">
        <f>DATEDIF(Table1[[#This Row],[ShipDate]],Table1[[#This Row],[DeliveryDate]],"d")</f>
        <v>9</v>
      </c>
      <c r="U29" t="str">
        <f t="shared" si="1"/>
        <v>Late</v>
      </c>
    </row>
    <row r="30" spans="1:21" x14ac:dyDescent="0.3">
      <c r="A30" t="str">
        <f t="shared" si="0"/>
        <v>SO-000129</v>
      </c>
      <c r="B30" t="s">
        <v>2</v>
      </c>
      <c r="C30" t="s">
        <v>10</v>
      </c>
      <c r="D30" s="1">
        <v>43200</v>
      </c>
      <c r="E30" s="1">
        <v>43253</v>
      </c>
      <c r="F30" s="1">
        <v>43272</v>
      </c>
      <c r="G30" s="1">
        <v>43273</v>
      </c>
      <c r="H30" t="s">
        <v>54</v>
      </c>
      <c r="I30">
        <v>20</v>
      </c>
      <c r="J30">
        <v>22</v>
      </c>
      <c r="K30">
        <v>97</v>
      </c>
      <c r="L30">
        <v>37</v>
      </c>
      <c r="M30">
        <v>3</v>
      </c>
      <c r="N30">
        <v>0.05</v>
      </c>
      <c r="O30">
        <v>2450.3200000000002</v>
      </c>
      <c r="P30">
        <v>5976.4</v>
      </c>
      <c r="Q30">
        <f>Table1[[#This Row],[OrderQuantity]]*Table1[[#This Row],[UnitPrice]]</f>
        <v>17929.199999999997</v>
      </c>
      <c r="R30">
        <f>Table1[[#This Row],[OrderQuantity]]*Table1[[#This Row],[UnitCost]]</f>
        <v>7350.9600000000009</v>
      </c>
      <c r="S30">
        <f>Table1[[#This Row],[OrderQuantity]]*Table1[[#This Row],[UnitPrice]]*(1-Table1[[#This Row],[DiscountApplied]]) - (Table1[[#This Row],[OrderQuantity]]*Table1[[#This Row],[UnitCost]])</f>
        <v>9681.779999999997</v>
      </c>
      <c r="T30">
        <f>DATEDIF(Table1[[#This Row],[ShipDate]],Table1[[#This Row],[DeliveryDate]],"d")</f>
        <v>1</v>
      </c>
      <c r="U30" t="str">
        <f t="shared" si="1"/>
        <v>On Time</v>
      </c>
    </row>
    <row r="31" spans="1:21" x14ac:dyDescent="0.3">
      <c r="A31" t="str">
        <f t="shared" si="0"/>
        <v>SO-000130</v>
      </c>
      <c r="B31" t="s">
        <v>3</v>
      </c>
      <c r="C31" t="s">
        <v>10</v>
      </c>
      <c r="D31" s="1">
        <v>43200</v>
      </c>
      <c r="E31" s="1">
        <v>43253</v>
      </c>
      <c r="F31" s="1">
        <v>43278</v>
      </c>
      <c r="G31" s="1">
        <v>43280</v>
      </c>
      <c r="H31" t="s">
        <v>54</v>
      </c>
      <c r="I31">
        <v>8</v>
      </c>
      <c r="J31">
        <v>5</v>
      </c>
      <c r="K31">
        <v>103</v>
      </c>
      <c r="L31">
        <v>32</v>
      </c>
      <c r="M31">
        <v>5</v>
      </c>
      <c r="N31">
        <v>0.1</v>
      </c>
      <c r="O31">
        <v>2378.9</v>
      </c>
      <c r="P31">
        <v>2901.1</v>
      </c>
      <c r="Q31">
        <f>Table1[[#This Row],[OrderQuantity]]*Table1[[#This Row],[UnitPrice]]</f>
        <v>14505.5</v>
      </c>
      <c r="R31">
        <f>Table1[[#This Row],[OrderQuantity]]*Table1[[#This Row],[UnitCost]]</f>
        <v>11894.5</v>
      </c>
      <c r="S31">
        <f>Table1[[#This Row],[OrderQuantity]]*Table1[[#This Row],[UnitPrice]]*(1-Table1[[#This Row],[DiscountApplied]]) - (Table1[[#This Row],[OrderQuantity]]*Table1[[#This Row],[UnitCost]])</f>
        <v>1160.4500000000007</v>
      </c>
      <c r="T31">
        <f>DATEDIF(Table1[[#This Row],[ShipDate]],Table1[[#This Row],[DeliveryDate]],"d")</f>
        <v>2</v>
      </c>
      <c r="U31" t="str">
        <f t="shared" si="1"/>
        <v>On Time</v>
      </c>
    </row>
    <row r="32" spans="1:21" x14ac:dyDescent="0.3">
      <c r="A32" t="str">
        <f t="shared" si="0"/>
        <v>SO-000131</v>
      </c>
      <c r="B32" t="s">
        <v>3</v>
      </c>
      <c r="C32" t="s">
        <v>11</v>
      </c>
      <c r="D32" s="1">
        <v>43200</v>
      </c>
      <c r="E32" s="1">
        <v>43254</v>
      </c>
      <c r="F32" s="1">
        <v>43277</v>
      </c>
      <c r="G32" s="1">
        <v>43286</v>
      </c>
      <c r="H32" t="s">
        <v>54</v>
      </c>
      <c r="I32">
        <v>8</v>
      </c>
      <c r="J32">
        <v>29</v>
      </c>
      <c r="K32">
        <v>305</v>
      </c>
      <c r="L32">
        <v>23</v>
      </c>
      <c r="M32">
        <v>7</v>
      </c>
      <c r="N32">
        <v>0.08</v>
      </c>
      <c r="O32">
        <v>2734.61</v>
      </c>
      <c r="P32">
        <v>6076.9</v>
      </c>
      <c r="Q32">
        <f>Table1[[#This Row],[OrderQuantity]]*Table1[[#This Row],[UnitPrice]]</f>
        <v>42538.299999999996</v>
      </c>
      <c r="R32">
        <f>Table1[[#This Row],[OrderQuantity]]*Table1[[#This Row],[UnitCost]]</f>
        <v>19142.27</v>
      </c>
      <c r="S32">
        <f>Table1[[#This Row],[OrderQuantity]]*Table1[[#This Row],[UnitPrice]]*(1-Table1[[#This Row],[DiscountApplied]]) - (Table1[[#This Row],[OrderQuantity]]*Table1[[#This Row],[UnitCost]])</f>
        <v>19992.965999999997</v>
      </c>
      <c r="T32">
        <f>DATEDIF(Table1[[#This Row],[ShipDate]],Table1[[#This Row],[DeliveryDate]],"d")</f>
        <v>9</v>
      </c>
      <c r="U32" t="str">
        <f t="shared" si="1"/>
        <v>Late</v>
      </c>
    </row>
    <row r="33" spans="1:21" x14ac:dyDescent="0.3">
      <c r="A33" t="str">
        <f t="shared" si="0"/>
        <v>SO-000132</v>
      </c>
      <c r="B33" t="s">
        <v>4</v>
      </c>
      <c r="C33" t="s">
        <v>11</v>
      </c>
      <c r="D33" s="1">
        <v>43100</v>
      </c>
      <c r="E33" s="1">
        <v>43254</v>
      </c>
      <c r="F33" s="1">
        <v>43256</v>
      </c>
      <c r="G33" s="1">
        <v>43261</v>
      </c>
      <c r="H33" t="s">
        <v>54</v>
      </c>
      <c r="I33">
        <v>13</v>
      </c>
      <c r="J33">
        <v>35</v>
      </c>
      <c r="K33">
        <v>303</v>
      </c>
      <c r="L33">
        <v>14</v>
      </c>
      <c r="M33">
        <v>7</v>
      </c>
      <c r="N33">
        <v>0.2</v>
      </c>
      <c r="O33">
        <v>4186.7</v>
      </c>
      <c r="P33">
        <v>5735.2</v>
      </c>
      <c r="Q33">
        <f>Table1[[#This Row],[OrderQuantity]]*Table1[[#This Row],[UnitPrice]]</f>
        <v>40146.400000000001</v>
      </c>
      <c r="R33">
        <f>Table1[[#This Row],[OrderQuantity]]*Table1[[#This Row],[UnitCost]]</f>
        <v>29306.899999999998</v>
      </c>
      <c r="S33">
        <f>Table1[[#This Row],[OrderQuantity]]*Table1[[#This Row],[UnitPrice]]*(1-Table1[[#This Row],[DiscountApplied]]) - (Table1[[#This Row],[OrderQuantity]]*Table1[[#This Row],[UnitCost]])</f>
        <v>2810.2200000000048</v>
      </c>
      <c r="T33">
        <f>DATEDIF(Table1[[#This Row],[ShipDate]],Table1[[#This Row],[DeliveryDate]],"d")</f>
        <v>5</v>
      </c>
      <c r="U33" t="str">
        <f t="shared" si="1"/>
        <v>On Time</v>
      </c>
    </row>
    <row r="34" spans="1:21" x14ac:dyDescent="0.3">
      <c r="A34" t="str">
        <f t="shared" si="0"/>
        <v>SO-000133</v>
      </c>
      <c r="B34" t="s">
        <v>4</v>
      </c>
      <c r="C34" t="s">
        <v>12</v>
      </c>
      <c r="D34" s="1">
        <v>43100</v>
      </c>
      <c r="E34" s="1">
        <v>43254</v>
      </c>
      <c r="F34" s="1">
        <v>43281</v>
      </c>
      <c r="G34" s="1">
        <v>43291</v>
      </c>
      <c r="H34" t="s">
        <v>54</v>
      </c>
      <c r="I34">
        <v>19</v>
      </c>
      <c r="J34">
        <v>46</v>
      </c>
      <c r="K34">
        <v>217</v>
      </c>
      <c r="L34">
        <v>7</v>
      </c>
      <c r="M34">
        <v>3</v>
      </c>
      <c r="N34">
        <v>0.1</v>
      </c>
      <c r="O34">
        <v>2077.34</v>
      </c>
      <c r="P34">
        <v>3919.5</v>
      </c>
      <c r="Q34">
        <f>Table1[[#This Row],[OrderQuantity]]*Table1[[#This Row],[UnitPrice]]</f>
        <v>11758.5</v>
      </c>
      <c r="R34">
        <f>Table1[[#This Row],[OrderQuantity]]*Table1[[#This Row],[UnitCost]]</f>
        <v>6232.02</v>
      </c>
      <c r="S34">
        <f>Table1[[#This Row],[OrderQuantity]]*Table1[[#This Row],[UnitPrice]]*(1-Table1[[#This Row],[DiscountApplied]]) - (Table1[[#This Row],[OrderQuantity]]*Table1[[#This Row],[UnitCost]])</f>
        <v>4350.6299999999992</v>
      </c>
      <c r="T34">
        <f>DATEDIF(Table1[[#This Row],[ShipDate]],Table1[[#This Row],[DeliveryDate]],"d")</f>
        <v>10</v>
      </c>
      <c r="U34" t="str">
        <f t="shared" si="1"/>
        <v>Late</v>
      </c>
    </row>
    <row r="35" spans="1:21" x14ac:dyDescent="0.3">
      <c r="A35" t="str">
        <f t="shared" si="0"/>
        <v>SO-000134</v>
      </c>
      <c r="B35" t="s">
        <v>4</v>
      </c>
      <c r="C35" t="s">
        <v>8</v>
      </c>
      <c r="D35" s="1">
        <v>43100</v>
      </c>
      <c r="E35" s="1">
        <v>43254</v>
      </c>
      <c r="F35" s="1">
        <v>43281</v>
      </c>
      <c r="G35" s="1">
        <v>43286</v>
      </c>
      <c r="H35" t="s">
        <v>54</v>
      </c>
      <c r="I35">
        <v>17</v>
      </c>
      <c r="J35">
        <v>42</v>
      </c>
      <c r="K35">
        <v>362</v>
      </c>
      <c r="L35">
        <v>46</v>
      </c>
      <c r="M35">
        <v>1</v>
      </c>
      <c r="N35">
        <v>0.05</v>
      </c>
      <c r="O35">
        <v>3832.67</v>
      </c>
      <c r="P35">
        <v>6083.6</v>
      </c>
      <c r="Q35">
        <f>Table1[[#This Row],[OrderQuantity]]*Table1[[#This Row],[UnitPrice]]</f>
        <v>6083.6</v>
      </c>
      <c r="R35">
        <f>Table1[[#This Row],[OrderQuantity]]*Table1[[#This Row],[UnitCost]]</f>
        <v>3832.67</v>
      </c>
      <c r="S35">
        <f>Table1[[#This Row],[OrderQuantity]]*Table1[[#This Row],[UnitPrice]]*(1-Table1[[#This Row],[DiscountApplied]]) - (Table1[[#This Row],[OrderQuantity]]*Table1[[#This Row],[UnitCost]])</f>
        <v>1946.75</v>
      </c>
      <c r="T35">
        <f>DATEDIF(Table1[[#This Row],[ShipDate]],Table1[[#This Row],[DeliveryDate]],"d")</f>
        <v>5</v>
      </c>
      <c r="U35" t="str">
        <f t="shared" si="1"/>
        <v>On Time</v>
      </c>
    </row>
    <row r="36" spans="1:21" x14ac:dyDescent="0.3">
      <c r="A36" t="str">
        <f t="shared" si="0"/>
        <v>SO-000135</v>
      </c>
      <c r="B36" t="s">
        <v>5</v>
      </c>
      <c r="C36" t="s">
        <v>8</v>
      </c>
      <c r="D36" s="1">
        <v>43200</v>
      </c>
      <c r="E36" s="1">
        <v>43254</v>
      </c>
      <c r="F36" s="1">
        <v>43265</v>
      </c>
      <c r="G36" s="1">
        <v>43266</v>
      </c>
      <c r="H36" t="s">
        <v>54</v>
      </c>
      <c r="I36">
        <v>26</v>
      </c>
      <c r="J36">
        <v>2</v>
      </c>
      <c r="K36">
        <v>335</v>
      </c>
      <c r="L36">
        <v>40</v>
      </c>
      <c r="M36">
        <v>5</v>
      </c>
      <c r="N36">
        <v>0.08</v>
      </c>
      <c r="O36">
        <v>1642.3</v>
      </c>
      <c r="P36">
        <v>2566.1</v>
      </c>
      <c r="Q36">
        <f>Table1[[#This Row],[OrderQuantity]]*Table1[[#This Row],[UnitPrice]]</f>
        <v>12830.5</v>
      </c>
      <c r="R36">
        <f>Table1[[#This Row],[OrderQuantity]]*Table1[[#This Row],[UnitCost]]</f>
        <v>8211.5</v>
      </c>
      <c r="S36">
        <f>Table1[[#This Row],[OrderQuantity]]*Table1[[#This Row],[UnitPrice]]*(1-Table1[[#This Row],[DiscountApplied]]) - (Table1[[#This Row],[OrderQuantity]]*Table1[[#This Row],[UnitCost]])</f>
        <v>3592.5600000000013</v>
      </c>
      <c r="T36">
        <f>DATEDIF(Table1[[#This Row],[ShipDate]],Table1[[#This Row],[DeliveryDate]],"d")</f>
        <v>1</v>
      </c>
      <c r="U36" t="str">
        <f t="shared" si="1"/>
        <v>On Time</v>
      </c>
    </row>
    <row r="37" spans="1:21" x14ac:dyDescent="0.3">
      <c r="A37" t="str">
        <f t="shared" si="0"/>
        <v>SO-000136</v>
      </c>
      <c r="B37" t="s">
        <v>2</v>
      </c>
      <c r="C37" t="s">
        <v>9</v>
      </c>
      <c r="D37" s="1">
        <v>43100</v>
      </c>
      <c r="E37" s="1">
        <v>43254</v>
      </c>
      <c r="F37" s="1">
        <v>43258</v>
      </c>
      <c r="G37" s="1">
        <v>43264</v>
      </c>
      <c r="H37" t="s">
        <v>54</v>
      </c>
      <c r="I37">
        <v>22</v>
      </c>
      <c r="J37">
        <v>28</v>
      </c>
      <c r="K37">
        <v>84</v>
      </c>
      <c r="L37">
        <v>38</v>
      </c>
      <c r="M37">
        <v>2</v>
      </c>
      <c r="N37">
        <v>0.08</v>
      </c>
      <c r="O37">
        <v>1093.44</v>
      </c>
      <c r="P37">
        <v>2278</v>
      </c>
      <c r="Q37">
        <f>Table1[[#This Row],[OrderQuantity]]*Table1[[#This Row],[UnitPrice]]</f>
        <v>4556</v>
      </c>
      <c r="R37">
        <f>Table1[[#This Row],[OrderQuantity]]*Table1[[#This Row],[UnitCost]]</f>
        <v>2186.88</v>
      </c>
      <c r="S37">
        <f>Table1[[#This Row],[OrderQuantity]]*Table1[[#This Row],[UnitPrice]]*(1-Table1[[#This Row],[DiscountApplied]]) - (Table1[[#This Row],[OrderQuantity]]*Table1[[#This Row],[UnitCost]])</f>
        <v>2004.6400000000003</v>
      </c>
      <c r="T37">
        <f>DATEDIF(Table1[[#This Row],[ShipDate]],Table1[[#This Row],[DeliveryDate]],"d")</f>
        <v>6</v>
      </c>
      <c r="U37" t="str">
        <f t="shared" si="1"/>
        <v>On Time</v>
      </c>
    </row>
    <row r="38" spans="1:21" x14ac:dyDescent="0.3">
      <c r="A38" t="str">
        <f t="shared" si="0"/>
        <v>SO-000137</v>
      </c>
      <c r="B38" t="s">
        <v>3</v>
      </c>
      <c r="C38" t="s">
        <v>12</v>
      </c>
      <c r="D38" s="1">
        <v>43100</v>
      </c>
      <c r="E38" s="1">
        <v>43254</v>
      </c>
      <c r="F38" s="1">
        <v>43265</v>
      </c>
      <c r="G38" s="1">
        <v>43272</v>
      </c>
      <c r="H38" t="s">
        <v>54</v>
      </c>
      <c r="I38">
        <v>7</v>
      </c>
      <c r="J38">
        <v>46</v>
      </c>
      <c r="K38">
        <v>256</v>
      </c>
      <c r="L38">
        <v>1</v>
      </c>
      <c r="M38">
        <v>1</v>
      </c>
      <c r="N38">
        <v>0.08</v>
      </c>
      <c r="O38">
        <v>120.2</v>
      </c>
      <c r="P38">
        <v>261.3</v>
      </c>
      <c r="Q38">
        <f>Table1[[#This Row],[OrderQuantity]]*Table1[[#This Row],[UnitPrice]]</f>
        <v>261.3</v>
      </c>
      <c r="R38">
        <f>Table1[[#This Row],[OrderQuantity]]*Table1[[#This Row],[UnitCost]]</f>
        <v>120.2</v>
      </c>
      <c r="S38">
        <f>Table1[[#This Row],[OrderQuantity]]*Table1[[#This Row],[UnitPrice]]*(1-Table1[[#This Row],[DiscountApplied]]) - (Table1[[#This Row],[OrderQuantity]]*Table1[[#This Row],[UnitCost]])</f>
        <v>120.19600000000001</v>
      </c>
      <c r="T38">
        <f>DATEDIF(Table1[[#This Row],[ShipDate]],Table1[[#This Row],[DeliveryDate]],"d")</f>
        <v>7</v>
      </c>
      <c r="U38" t="str">
        <f t="shared" si="1"/>
        <v>On Time</v>
      </c>
    </row>
    <row r="39" spans="1:21" x14ac:dyDescent="0.3">
      <c r="A39" t="str">
        <f t="shared" si="0"/>
        <v>SO-000138</v>
      </c>
      <c r="B39" t="s">
        <v>4</v>
      </c>
      <c r="C39" t="s">
        <v>8</v>
      </c>
      <c r="D39" s="1">
        <v>43100</v>
      </c>
      <c r="E39" s="1">
        <v>43254</v>
      </c>
      <c r="F39" s="1">
        <v>43279</v>
      </c>
      <c r="G39" s="1">
        <v>43289</v>
      </c>
      <c r="H39" t="s">
        <v>54</v>
      </c>
      <c r="I39">
        <v>12</v>
      </c>
      <c r="J39">
        <v>22</v>
      </c>
      <c r="K39">
        <v>360</v>
      </c>
      <c r="L39">
        <v>17</v>
      </c>
      <c r="M39">
        <v>8</v>
      </c>
      <c r="N39">
        <v>0.05</v>
      </c>
      <c r="O39">
        <v>698.81</v>
      </c>
      <c r="P39">
        <v>998.3</v>
      </c>
      <c r="Q39">
        <f>Table1[[#This Row],[OrderQuantity]]*Table1[[#This Row],[UnitPrice]]</f>
        <v>7986.4</v>
      </c>
      <c r="R39">
        <f>Table1[[#This Row],[OrderQuantity]]*Table1[[#This Row],[UnitCost]]</f>
        <v>5590.48</v>
      </c>
      <c r="S39">
        <f>Table1[[#This Row],[OrderQuantity]]*Table1[[#This Row],[UnitPrice]]*(1-Table1[[#This Row],[DiscountApplied]]) - (Table1[[#This Row],[OrderQuantity]]*Table1[[#This Row],[UnitCost]])</f>
        <v>1996.5999999999995</v>
      </c>
      <c r="T39">
        <f>DATEDIF(Table1[[#This Row],[ShipDate]],Table1[[#This Row],[DeliveryDate]],"d")</f>
        <v>10</v>
      </c>
      <c r="U39" t="str">
        <f t="shared" si="1"/>
        <v>Late</v>
      </c>
    </row>
    <row r="40" spans="1:21" x14ac:dyDescent="0.3">
      <c r="A40" t="str">
        <f t="shared" si="0"/>
        <v>SO-000139</v>
      </c>
      <c r="B40" t="s">
        <v>3</v>
      </c>
      <c r="C40" t="s">
        <v>10</v>
      </c>
      <c r="D40" s="1">
        <v>43100</v>
      </c>
      <c r="E40" s="1">
        <v>43254</v>
      </c>
      <c r="F40" s="1">
        <v>43264</v>
      </c>
      <c r="G40" s="1">
        <v>43272</v>
      </c>
      <c r="H40" t="s">
        <v>54</v>
      </c>
      <c r="I40">
        <v>4</v>
      </c>
      <c r="J40">
        <v>34</v>
      </c>
      <c r="K40">
        <v>90</v>
      </c>
      <c r="L40">
        <v>40</v>
      </c>
      <c r="M40">
        <v>6</v>
      </c>
      <c r="N40">
        <v>0.2</v>
      </c>
      <c r="O40">
        <v>1958.54</v>
      </c>
      <c r="P40">
        <v>3497.4</v>
      </c>
      <c r="Q40">
        <f>Table1[[#This Row],[OrderQuantity]]*Table1[[#This Row],[UnitPrice]]</f>
        <v>20984.400000000001</v>
      </c>
      <c r="R40">
        <f>Table1[[#This Row],[OrderQuantity]]*Table1[[#This Row],[UnitCost]]</f>
        <v>11751.24</v>
      </c>
      <c r="S40">
        <f>Table1[[#This Row],[OrderQuantity]]*Table1[[#This Row],[UnitPrice]]*(1-Table1[[#This Row],[DiscountApplied]]) - (Table1[[#This Row],[OrderQuantity]]*Table1[[#This Row],[UnitCost]])</f>
        <v>5036.2800000000007</v>
      </c>
      <c r="T40">
        <f>DATEDIF(Table1[[#This Row],[ShipDate]],Table1[[#This Row],[DeliveryDate]],"d")</f>
        <v>8</v>
      </c>
      <c r="U40" t="str">
        <f t="shared" si="1"/>
        <v>Late</v>
      </c>
    </row>
    <row r="41" spans="1:21" x14ac:dyDescent="0.3">
      <c r="A41" t="str">
        <f t="shared" si="0"/>
        <v>SO-000140</v>
      </c>
      <c r="B41" t="s">
        <v>3</v>
      </c>
      <c r="C41" t="s">
        <v>10</v>
      </c>
      <c r="D41" s="1">
        <v>43100</v>
      </c>
      <c r="E41" s="1">
        <v>43254</v>
      </c>
      <c r="F41" s="1">
        <v>43269</v>
      </c>
      <c r="G41" s="1">
        <v>43279</v>
      </c>
      <c r="H41" t="s">
        <v>54</v>
      </c>
      <c r="I41">
        <v>9</v>
      </c>
      <c r="J41">
        <v>26</v>
      </c>
      <c r="K41">
        <v>196</v>
      </c>
      <c r="L41">
        <v>25</v>
      </c>
      <c r="M41">
        <v>4</v>
      </c>
      <c r="N41">
        <v>0.05</v>
      </c>
      <c r="O41">
        <v>486.89</v>
      </c>
      <c r="P41">
        <v>1132.3</v>
      </c>
      <c r="Q41">
        <f>Table1[[#This Row],[OrderQuantity]]*Table1[[#This Row],[UnitPrice]]</f>
        <v>4529.2</v>
      </c>
      <c r="R41">
        <f>Table1[[#This Row],[OrderQuantity]]*Table1[[#This Row],[UnitCost]]</f>
        <v>1947.56</v>
      </c>
      <c r="S41">
        <f>Table1[[#This Row],[OrderQuantity]]*Table1[[#This Row],[UnitPrice]]*(1-Table1[[#This Row],[DiscountApplied]]) - (Table1[[#This Row],[OrderQuantity]]*Table1[[#This Row],[UnitCost]])</f>
        <v>2355.1799999999998</v>
      </c>
      <c r="T41">
        <f>DATEDIF(Table1[[#This Row],[ShipDate]],Table1[[#This Row],[DeliveryDate]],"d")</f>
        <v>10</v>
      </c>
      <c r="U41" t="str">
        <f t="shared" si="1"/>
        <v>Late</v>
      </c>
    </row>
    <row r="42" spans="1:21" x14ac:dyDescent="0.3">
      <c r="A42" t="str">
        <f t="shared" si="0"/>
        <v>SO-000141</v>
      </c>
      <c r="B42" t="s">
        <v>3</v>
      </c>
      <c r="C42" t="s">
        <v>13</v>
      </c>
      <c r="D42" s="1">
        <v>43100</v>
      </c>
      <c r="E42" s="1">
        <v>43254</v>
      </c>
      <c r="F42" s="1">
        <v>43266</v>
      </c>
      <c r="G42" s="1">
        <v>43268</v>
      </c>
      <c r="H42" t="s">
        <v>54</v>
      </c>
      <c r="I42">
        <v>7</v>
      </c>
      <c r="J42">
        <v>26</v>
      </c>
      <c r="K42">
        <v>40</v>
      </c>
      <c r="L42">
        <v>2</v>
      </c>
      <c r="M42">
        <v>7</v>
      </c>
      <c r="N42">
        <v>0.05</v>
      </c>
      <c r="O42">
        <v>1587.5</v>
      </c>
      <c r="P42">
        <v>2405.3000000000002</v>
      </c>
      <c r="Q42">
        <f>Table1[[#This Row],[OrderQuantity]]*Table1[[#This Row],[UnitPrice]]</f>
        <v>16837.100000000002</v>
      </c>
      <c r="R42">
        <f>Table1[[#This Row],[OrderQuantity]]*Table1[[#This Row],[UnitCost]]</f>
        <v>11112.5</v>
      </c>
      <c r="S42">
        <f>Table1[[#This Row],[OrderQuantity]]*Table1[[#This Row],[UnitPrice]]*(1-Table1[[#This Row],[DiscountApplied]]) - (Table1[[#This Row],[OrderQuantity]]*Table1[[#This Row],[UnitCost]])</f>
        <v>4882.7450000000008</v>
      </c>
      <c r="T42">
        <f>DATEDIF(Table1[[#This Row],[ShipDate]],Table1[[#This Row],[DeliveryDate]],"d")</f>
        <v>2</v>
      </c>
      <c r="U42" t="str">
        <f t="shared" si="1"/>
        <v>On Time</v>
      </c>
    </row>
    <row r="43" spans="1:21" x14ac:dyDescent="0.3">
      <c r="A43" t="str">
        <f t="shared" si="0"/>
        <v>SO-000142</v>
      </c>
      <c r="B43" t="s">
        <v>2</v>
      </c>
      <c r="C43" t="s">
        <v>8</v>
      </c>
      <c r="D43" s="1">
        <v>43100</v>
      </c>
      <c r="E43" s="1">
        <v>43254</v>
      </c>
      <c r="F43" s="1">
        <v>43275</v>
      </c>
      <c r="G43" s="1">
        <v>43284</v>
      </c>
      <c r="H43" t="s">
        <v>54</v>
      </c>
      <c r="I43">
        <v>24</v>
      </c>
      <c r="J43">
        <v>24</v>
      </c>
      <c r="K43">
        <v>367</v>
      </c>
      <c r="L43">
        <v>3</v>
      </c>
      <c r="M43">
        <v>8</v>
      </c>
      <c r="N43">
        <v>0.05</v>
      </c>
      <c r="O43">
        <v>3249.97</v>
      </c>
      <c r="P43">
        <v>5701.7</v>
      </c>
      <c r="Q43">
        <f>Table1[[#This Row],[OrderQuantity]]*Table1[[#This Row],[UnitPrice]]</f>
        <v>45613.599999999999</v>
      </c>
      <c r="R43">
        <f>Table1[[#This Row],[OrderQuantity]]*Table1[[#This Row],[UnitCost]]</f>
        <v>25999.759999999998</v>
      </c>
      <c r="S43">
        <f>Table1[[#This Row],[OrderQuantity]]*Table1[[#This Row],[UnitPrice]]*(1-Table1[[#This Row],[DiscountApplied]]) - (Table1[[#This Row],[OrderQuantity]]*Table1[[#This Row],[UnitCost]])</f>
        <v>17333.16</v>
      </c>
      <c r="T43">
        <f>DATEDIF(Table1[[#This Row],[ShipDate]],Table1[[#This Row],[DeliveryDate]],"d")</f>
        <v>9</v>
      </c>
      <c r="U43" t="str">
        <f t="shared" si="1"/>
        <v>Late</v>
      </c>
    </row>
    <row r="44" spans="1:21" x14ac:dyDescent="0.3">
      <c r="A44" t="str">
        <f t="shared" si="0"/>
        <v>SO-000143</v>
      </c>
      <c r="B44" t="s">
        <v>2</v>
      </c>
      <c r="C44" t="s">
        <v>12</v>
      </c>
      <c r="D44" s="1">
        <v>43100</v>
      </c>
      <c r="E44" s="1">
        <v>43255</v>
      </c>
      <c r="F44" s="1">
        <v>43260</v>
      </c>
      <c r="G44" s="1">
        <v>43267</v>
      </c>
      <c r="H44" t="s">
        <v>54</v>
      </c>
      <c r="I44">
        <v>25</v>
      </c>
      <c r="J44">
        <v>18</v>
      </c>
      <c r="K44">
        <v>249</v>
      </c>
      <c r="L44">
        <v>34</v>
      </c>
      <c r="M44">
        <v>1</v>
      </c>
      <c r="N44">
        <v>0.2</v>
      </c>
      <c r="O44">
        <v>1446.8</v>
      </c>
      <c r="P44">
        <v>2452.1999999999998</v>
      </c>
      <c r="Q44">
        <f>Table1[[#This Row],[OrderQuantity]]*Table1[[#This Row],[UnitPrice]]</f>
        <v>2452.1999999999998</v>
      </c>
      <c r="R44">
        <f>Table1[[#This Row],[OrderQuantity]]*Table1[[#This Row],[UnitCost]]</f>
        <v>1446.8</v>
      </c>
      <c r="S44">
        <f>Table1[[#This Row],[OrderQuantity]]*Table1[[#This Row],[UnitPrice]]*(1-Table1[[#This Row],[DiscountApplied]]) - (Table1[[#This Row],[OrderQuantity]]*Table1[[#This Row],[UnitCost]])</f>
        <v>514.96</v>
      </c>
      <c r="T44">
        <f>DATEDIF(Table1[[#This Row],[ShipDate]],Table1[[#This Row],[DeliveryDate]],"d")</f>
        <v>7</v>
      </c>
      <c r="U44" t="str">
        <f t="shared" si="1"/>
        <v>On Time</v>
      </c>
    </row>
    <row r="45" spans="1:21" x14ac:dyDescent="0.3">
      <c r="A45" t="str">
        <f t="shared" si="0"/>
        <v>SO-000144</v>
      </c>
      <c r="B45" t="s">
        <v>3</v>
      </c>
      <c r="C45" t="s">
        <v>13</v>
      </c>
      <c r="D45" s="1">
        <v>43100</v>
      </c>
      <c r="E45" s="1">
        <v>43255</v>
      </c>
      <c r="F45" s="1">
        <v>43281</v>
      </c>
      <c r="G45" s="1">
        <v>43285</v>
      </c>
      <c r="H45" t="s">
        <v>54</v>
      </c>
      <c r="I45">
        <v>11</v>
      </c>
      <c r="J45">
        <v>21</v>
      </c>
      <c r="K45">
        <v>6</v>
      </c>
      <c r="L45">
        <v>11</v>
      </c>
      <c r="M45">
        <v>3</v>
      </c>
      <c r="N45">
        <v>0.05</v>
      </c>
      <c r="O45">
        <v>2012.01</v>
      </c>
      <c r="P45">
        <v>3095.4</v>
      </c>
      <c r="Q45">
        <f>Table1[[#This Row],[OrderQuantity]]*Table1[[#This Row],[UnitPrice]]</f>
        <v>9286.2000000000007</v>
      </c>
      <c r="R45">
        <f>Table1[[#This Row],[OrderQuantity]]*Table1[[#This Row],[UnitCost]]</f>
        <v>6036.03</v>
      </c>
      <c r="S45">
        <f>Table1[[#This Row],[OrderQuantity]]*Table1[[#This Row],[UnitPrice]]*(1-Table1[[#This Row],[DiscountApplied]]) - (Table1[[#This Row],[OrderQuantity]]*Table1[[#This Row],[UnitCost]])</f>
        <v>2785.8599999999997</v>
      </c>
      <c r="T45">
        <f>DATEDIF(Table1[[#This Row],[ShipDate]],Table1[[#This Row],[DeliveryDate]],"d")</f>
        <v>4</v>
      </c>
      <c r="U45" t="str">
        <f t="shared" si="1"/>
        <v>On Time</v>
      </c>
    </row>
    <row r="46" spans="1:21" x14ac:dyDescent="0.3">
      <c r="A46" t="str">
        <f t="shared" si="0"/>
        <v>SO-000145</v>
      </c>
      <c r="B46" t="s">
        <v>4</v>
      </c>
      <c r="C46" t="s">
        <v>12</v>
      </c>
      <c r="D46" s="1">
        <v>43100</v>
      </c>
      <c r="E46" s="1">
        <v>43255</v>
      </c>
      <c r="F46" s="1">
        <v>43263</v>
      </c>
      <c r="G46" s="1">
        <v>43265</v>
      </c>
      <c r="H46" t="s">
        <v>54</v>
      </c>
      <c r="I46">
        <v>15</v>
      </c>
      <c r="J46">
        <v>14</v>
      </c>
      <c r="K46">
        <v>212</v>
      </c>
      <c r="L46">
        <v>8</v>
      </c>
      <c r="M46">
        <v>4</v>
      </c>
      <c r="N46">
        <v>0.4</v>
      </c>
      <c r="O46">
        <v>2164.9</v>
      </c>
      <c r="P46">
        <v>3865.9</v>
      </c>
      <c r="Q46">
        <f>Table1[[#This Row],[OrderQuantity]]*Table1[[#This Row],[UnitPrice]]</f>
        <v>15463.6</v>
      </c>
      <c r="R46">
        <f>Table1[[#This Row],[OrderQuantity]]*Table1[[#This Row],[UnitCost]]</f>
        <v>8659.6</v>
      </c>
      <c r="S46">
        <f>Table1[[#This Row],[OrderQuantity]]*Table1[[#This Row],[UnitPrice]]*(1-Table1[[#This Row],[DiscountApplied]]) - (Table1[[#This Row],[OrderQuantity]]*Table1[[#This Row],[UnitCost]])</f>
        <v>618.55999999999949</v>
      </c>
      <c r="T46">
        <f>DATEDIF(Table1[[#This Row],[ShipDate]],Table1[[#This Row],[DeliveryDate]],"d")</f>
        <v>2</v>
      </c>
      <c r="U46" t="str">
        <f t="shared" si="1"/>
        <v>On Time</v>
      </c>
    </row>
    <row r="47" spans="1:21" x14ac:dyDescent="0.3">
      <c r="A47" t="str">
        <f t="shared" si="0"/>
        <v>SO-000146</v>
      </c>
      <c r="B47" t="s">
        <v>2</v>
      </c>
      <c r="C47" t="s">
        <v>13</v>
      </c>
      <c r="D47" s="1">
        <v>43100</v>
      </c>
      <c r="E47" s="1">
        <v>43255</v>
      </c>
      <c r="F47" s="1">
        <v>43261</v>
      </c>
      <c r="G47" s="1">
        <v>43266</v>
      </c>
      <c r="H47" t="s">
        <v>54</v>
      </c>
      <c r="I47">
        <v>23</v>
      </c>
      <c r="J47">
        <v>3</v>
      </c>
      <c r="K47">
        <v>37</v>
      </c>
      <c r="L47">
        <v>11</v>
      </c>
      <c r="M47">
        <v>8</v>
      </c>
      <c r="N47">
        <v>0.1</v>
      </c>
      <c r="O47">
        <v>1382.88</v>
      </c>
      <c r="P47">
        <v>2304.8000000000002</v>
      </c>
      <c r="Q47">
        <f>Table1[[#This Row],[OrderQuantity]]*Table1[[#This Row],[UnitPrice]]</f>
        <v>18438.400000000001</v>
      </c>
      <c r="R47">
        <f>Table1[[#This Row],[OrderQuantity]]*Table1[[#This Row],[UnitCost]]</f>
        <v>11063.04</v>
      </c>
      <c r="S47">
        <f>Table1[[#This Row],[OrderQuantity]]*Table1[[#This Row],[UnitPrice]]*(1-Table1[[#This Row],[DiscountApplied]]) - (Table1[[#This Row],[OrderQuantity]]*Table1[[#This Row],[UnitCost]])</f>
        <v>5531.52</v>
      </c>
      <c r="T47">
        <f>DATEDIF(Table1[[#This Row],[ShipDate]],Table1[[#This Row],[DeliveryDate]],"d")</f>
        <v>5</v>
      </c>
      <c r="U47" t="str">
        <f t="shared" si="1"/>
        <v>On Time</v>
      </c>
    </row>
    <row r="48" spans="1:21" x14ac:dyDescent="0.3">
      <c r="A48" t="str">
        <f t="shared" si="0"/>
        <v>SO-000147</v>
      </c>
      <c r="B48" t="s">
        <v>4</v>
      </c>
      <c r="C48" t="s">
        <v>13</v>
      </c>
      <c r="D48" s="1">
        <v>43100</v>
      </c>
      <c r="E48" s="1">
        <v>43255</v>
      </c>
      <c r="F48" s="1">
        <v>43272</v>
      </c>
      <c r="G48" s="1">
        <v>43275</v>
      </c>
      <c r="H48" t="s">
        <v>54</v>
      </c>
      <c r="I48">
        <v>17</v>
      </c>
      <c r="J48">
        <v>13</v>
      </c>
      <c r="K48">
        <v>38</v>
      </c>
      <c r="L48">
        <v>35</v>
      </c>
      <c r="M48">
        <v>3</v>
      </c>
      <c r="N48">
        <v>0.05</v>
      </c>
      <c r="O48">
        <v>1470.11</v>
      </c>
      <c r="P48">
        <v>3195.9</v>
      </c>
      <c r="Q48">
        <f>Table1[[#This Row],[OrderQuantity]]*Table1[[#This Row],[UnitPrice]]</f>
        <v>9587.7000000000007</v>
      </c>
      <c r="R48">
        <f>Table1[[#This Row],[OrderQuantity]]*Table1[[#This Row],[UnitCost]]</f>
        <v>4410.33</v>
      </c>
      <c r="S48">
        <f>Table1[[#This Row],[OrderQuantity]]*Table1[[#This Row],[UnitPrice]]*(1-Table1[[#This Row],[DiscountApplied]]) - (Table1[[#This Row],[OrderQuantity]]*Table1[[#This Row],[UnitCost]])</f>
        <v>4697.9850000000006</v>
      </c>
      <c r="T48">
        <f>DATEDIF(Table1[[#This Row],[ShipDate]],Table1[[#This Row],[DeliveryDate]],"d")</f>
        <v>3</v>
      </c>
      <c r="U48" t="str">
        <f t="shared" si="1"/>
        <v>On Time</v>
      </c>
    </row>
    <row r="49" spans="1:21" x14ac:dyDescent="0.3">
      <c r="A49" t="str">
        <f t="shared" si="0"/>
        <v>SO-000148</v>
      </c>
      <c r="B49" t="s">
        <v>4</v>
      </c>
      <c r="C49" t="s">
        <v>11</v>
      </c>
      <c r="D49" s="1">
        <v>43100</v>
      </c>
      <c r="E49" s="1">
        <v>43255</v>
      </c>
      <c r="F49" s="1">
        <v>43270</v>
      </c>
      <c r="G49" s="1">
        <v>43277</v>
      </c>
      <c r="H49" t="s">
        <v>54</v>
      </c>
      <c r="I49">
        <v>18</v>
      </c>
      <c r="J49">
        <v>49</v>
      </c>
      <c r="K49">
        <v>294</v>
      </c>
      <c r="L49">
        <v>33</v>
      </c>
      <c r="M49">
        <v>7</v>
      </c>
      <c r="N49">
        <v>0.05</v>
      </c>
      <c r="O49">
        <v>5161.68</v>
      </c>
      <c r="P49">
        <v>6452.1</v>
      </c>
      <c r="Q49">
        <f>Table1[[#This Row],[OrderQuantity]]*Table1[[#This Row],[UnitPrice]]</f>
        <v>45164.700000000004</v>
      </c>
      <c r="R49">
        <f>Table1[[#This Row],[OrderQuantity]]*Table1[[#This Row],[UnitCost]]</f>
        <v>36131.760000000002</v>
      </c>
      <c r="S49">
        <f>Table1[[#This Row],[OrderQuantity]]*Table1[[#This Row],[UnitPrice]]*(1-Table1[[#This Row],[DiscountApplied]]) - (Table1[[#This Row],[OrderQuantity]]*Table1[[#This Row],[UnitCost]])</f>
        <v>6774.7050000000017</v>
      </c>
      <c r="T49">
        <f>DATEDIF(Table1[[#This Row],[ShipDate]],Table1[[#This Row],[DeliveryDate]],"d")</f>
        <v>7</v>
      </c>
      <c r="U49" t="str">
        <f t="shared" si="1"/>
        <v>On Time</v>
      </c>
    </row>
    <row r="50" spans="1:21" x14ac:dyDescent="0.3">
      <c r="A50" t="str">
        <f t="shared" si="0"/>
        <v>SO-000149</v>
      </c>
      <c r="B50" t="s">
        <v>2</v>
      </c>
      <c r="C50" t="s">
        <v>10</v>
      </c>
      <c r="D50" s="1">
        <v>43100</v>
      </c>
      <c r="E50" s="1">
        <v>43256</v>
      </c>
      <c r="F50" s="1">
        <v>43265</v>
      </c>
      <c r="G50" s="1">
        <v>43268</v>
      </c>
      <c r="H50" t="s">
        <v>54</v>
      </c>
      <c r="I50">
        <v>24</v>
      </c>
      <c r="J50">
        <v>4</v>
      </c>
      <c r="K50">
        <v>105</v>
      </c>
      <c r="L50">
        <v>16</v>
      </c>
      <c r="M50">
        <v>3</v>
      </c>
      <c r="N50">
        <v>0.3</v>
      </c>
      <c r="O50">
        <v>921.52</v>
      </c>
      <c r="P50">
        <v>2003.3</v>
      </c>
      <c r="Q50">
        <f>Table1[[#This Row],[OrderQuantity]]*Table1[[#This Row],[UnitPrice]]</f>
        <v>6009.9</v>
      </c>
      <c r="R50">
        <f>Table1[[#This Row],[OrderQuantity]]*Table1[[#This Row],[UnitCost]]</f>
        <v>2764.56</v>
      </c>
      <c r="S50">
        <f>Table1[[#This Row],[OrderQuantity]]*Table1[[#This Row],[UnitPrice]]*(1-Table1[[#This Row],[DiscountApplied]]) - (Table1[[#This Row],[OrderQuantity]]*Table1[[#This Row],[UnitCost]])</f>
        <v>1442.3699999999994</v>
      </c>
      <c r="T50">
        <f>DATEDIF(Table1[[#This Row],[ShipDate]],Table1[[#This Row],[DeliveryDate]],"d")</f>
        <v>3</v>
      </c>
      <c r="U50" t="str">
        <f t="shared" si="1"/>
        <v>On Time</v>
      </c>
    </row>
    <row r="51" spans="1:21" x14ac:dyDescent="0.3">
      <c r="A51" t="str">
        <f t="shared" si="0"/>
        <v>SO-000150</v>
      </c>
      <c r="B51" t="s">
        <v>2</v>
      </c>
      <c r="C51" t="s">
        <v>13</v>
      </c>
      <c r="D51" s="1">
        <v>43200</v>
      </c>
      <c r="E51" s="1">
        <v>43256</v>
      </c>
      <c r="F51" s="1">
        <v>43279</v>
      </c>
      <c r="G51" s="1">
        <v>43288</v>
      </c>
      <c r="H51" t="s">
        <v>54</v>
      </c>
      <c r="I51">
        <v>23</v>
      </c>
      <c r="J51">
        <v>20</v>
      </c>
      <c r="K51">
        <v>17</v>
      </c>
      <c r="L51">
        <v>8</v>
      </c>
      <c r="M51">
        <v>8</v>
      </c>
      <c r="N51">
        <v>0.05</v>
      </c>
      <c r="O51">
        <v>1455.24</v>
      </c>
      <c r="P51">
        <v>3638.1</v>
      </c>
      <c r="Q51">
        <f>Table1[[#This Row],[OrderQuantity]]*Table1[[#This Row],[UnitPrice]]</f>
        <v>29104.799999999999</v>
      </c>
      <c r="R51">
        <f>Table1[[#This Row],[OrderQuantity]]*Table1[[#This Row],[UnitCost]]</f>
        <v>11641.92</v>
      </c>
      <c r="S51">
        <f>Table1[[#This Row],[OrderQuantity]]*Table1[[#This Row],[UnitPrice]]*(1-Table1[[#This Row],[DiscountApplied]]) - (Table1[[#This Row],[OrderQuantity]]*Table1[[#This Row],[UnitCost]])</f>
        <v>16007.639999999998</v>
      </c>
      <c r="T51">
        <f>DATEDIF(Table1[[#This Row],[ShipDate]],Table1[[#This Row],[DeliveryDate]],"d")</f>
        <v>9</v>
      </c>
      <c r="U51" t="str">
        <f t="shared" si="1"/>
        <v>Late</v>
      </c>
    </row>
    <row r="52" spans="1:21" x14ac:dyDescent="0.3">
      <c r="A52" t="str">
        <f t="shared" si="0"/>
        <v>SO-000151</v>
      </c>
      <c r="B52" t="s">
        <v>3</v>
      </c>
      <c r="C52" t="s">
        <v>10</v>
      </c>
      <c r="D52" s="1">
        <v>43200</v>
      </c>
      <c r="E52" s="1">
        <v>43256</v>
      </c>
      <c r="F52" s="1">
        <v>43265</v>
      </c>
      <c r="G52" s="1">
        <v>43268</v>
      </c>
      <c r="H52" t="s">
        <v>54</v>
      </c>
      <c r="I52">
        <v>4</v>
      </c>
      <c r="J52">
        <v>19</v>
      </c>
      <c r="K52">
        <v>109</v>
      </c>
      <c r="L52">
        <v>44</v>
      </c>
      <c r="M52">
        <v>3</v>
      </c>
      <c r="N52">
        <v>0.08</v>
      </c>
      <c r="O52">
        <v>1822.4</v>
      </c>
      <c r="P52">
        <v>2278</v>
      </c>
      <c r="Q52">
        <f>Table1[[#This Row],[OrderQuantity]]*Table1[[#This Row],[UnitPrice]]</f>
        <v>6834</v>
      </c>
      <c r="R52">
        <f>Table1[[#This Row],[OrderQuantity]]*Table1[[#This Row],[UnitCost]]</f>
        <v>5467.2000000000007</v>
      </c>
      <c r="S52">
        <f>Table1[[#This Row],[OrderQuantity]]*Table1[[#This Row],[UnitPrice]]*(1-Table1[[#This Row],[DiscountApplied]]) - (Table1[[#This Row],[OrderQuantity]]*Table1[[#This Row],[UnitCost]])</f>
        <v>820.07999999999993</v>
      </c>
      <c r="T52">
        <f>DATEDIF(Table1[[#This Row],[ShipDate]],Table1[[#This Row],[DeliveryDate]],"d")</f>
        <v>3</v>
      </c>
      <c r="U52" t="str">
        <f t="shared" si="1"/>
        <v>On Time</v>
      </c>
    </row>
    <row r="53" spans="1:21" x14ac:dyDescent="0.3">
      <c r="A53" t="str">
        <f t="shared" si="0"/>
        <v>SO-000152</v>
      </c>
      <c r="B53" t="s">
        <v>4</v>
      </c>
      <c r="C53" t="s">
        <v>10</v>
      </c>
      <c r="D53" s="1">
        <v>43200</v>
      </c>
      <c r="E53" s="1">
        <v>43256</v>
      </c>
      <c r="F53" s="1">
        <v>43276</v>
      </c>
      <c r="G53" s="1">
        <v>43280</v>
      </c>
      <c r="H53" t="s">
        <v>54</v>
      </c>
      <c r="I53">
        <v>16</v>
      </c>
      <c r="J53">
        <v>25</v>
      </c>
      <c r="K53">
        <v>141</v>
      </c>
      <c r="L53">
        <v>22</v>
      </c>
      <c r="M53">
        <v>6</v>
      </c>
      <c r="N53">
        <v>0.3</v>
      </c>
      <c r="O53">
        <v>582.5</v>
      </c>
      <c r="P53">
        <v>924.6</v>
      </c>
      <c r="Q53">
        <f>Table1[[#This Row],[OrderQuantity]]*Table1[[#This Row],[UnitPrice]]</f>
        <v>5547.6</v>
      </c>
      <c r="R53">
        <f>Table1[[#This Row],[OrderQuantity]]*Table1[[#This Row],[UnitCost]]</f>
        <v>3495</v>
      </c>
      <c r="S53">
        <f>Table1[[#This Row],[OrderQuantity]]*Table1[[#This Row],[UnitPrice]]*(1-Table1[[#This Row],[DiscountApplied]]) - (Table1[[#This Row],[OrderQuantity]]*Table1[[#This Row],[UnitCost]])</f>
        <v>388.32000000000016</v>
      </c>
      <c r="T53">
        <f>DATEDIF(Table1[[#This Row],[ShipDate]],Table1[[#This Row],[DeliveryDate]],"d")</f>
        <v>4</v>
      </c>
      <c r="U53" t="str">
        <f t="shared" si="1"/>
        <v>On Time</v>
      </c>
    </row>
    <row r="54" spans="1:21" x14ac:dyDescent="0.3">
      <c r="A54" t="str">
        <f t="shared" si="0"/>
        <v>SO-000153</v>
      </c>
      <c r="B54" t="s">
        <v>4</v>
      </c>
      <c r="C54" t="s">
        <v>10</v>
      </c>
      <c r="D54" s="1">
        <v>43200</v>
      </c>
      <c r="E54" s="1">
        <v>43256</v>
      </c>
      <c r="F54" s="1">
        <v>43272</v>
      </c>
      <c r="G54" s="1">
        <v>43282</v>
      </c>
      <c r="H54" t="s">
        <v>54</v>
      </c>
      <c r="I54">
        <v>19</v>
      </c>
      <c r="J54">
        <v>8</v>
      </c>
      <c r="K54">
        <v>111</v>
      </c>
      <c r="L54">
        <v>16</v>
      </c>
      <c r="M54">
        <v>5</v>
      </c>
      <c r="N54">
        <v>0.05</v>
      </c>
      <c r="O54">
        <v>3062.44</v>
      </c>
      <c r="P54">
        <v>3926.2</v>
      </c>
      <c r="Q54">
        <f>Table1[[#This Row],[OrderQuantity]]*Table1[[#This Row],[UnitPrice]]</f>
        <v>19631</v>
      </c>
      <c r="R54">
        <f>Table1[[#This Row],[OrderQuantity]]*Table1[[#This Row],[UnitCost]]</f>
        <v>15312.2</v>
      </c>
      <c r="S54">
        <f>Table1[[#This Row],[OrderQuantity]]*Table1[[#This Row],[UnitPrice]]*(1-Table1[[#This Row],[DiscountApplied]]) - (Table1[[#This Row],[OrderQuantity]]*Table1[[#This Row],[UnitCost]])</f>
        <v>3337.25</v>
      </c>
      <c r="T54">
        <f>DATEDIF(Table1[[#This Row],[ShipDate]],Table1[[#This Row],[DeliveryDate]],"d")</f>
        <v>10</v>
      </c>
      <c r="U54" t="str">
        <f t="shared" si="1"/>
        <v>Late</v>
      </c>
    </row>
    <row r="55" spans="1:21" x14ac:dyDescent="0.3">
      <c r="A55" t="str">
        <f t="shared" si="0"/>
        <v>SO-000154</v>
      </c>
      <c r="B55" t="s">
        <v>2</v>
      </c>
      <c r="C55" t="s">
        <v>8</v>
      </c>
      <c r="D55" s="1">
        <v>43100</v>
      </c>
      <c r="E55" s="1">
        <v>43256</v>
      </c>
      <c r="F55" s="1">
        <v>43263</v>
      </c>
      <c r="G55" s="1">
        <v>43269</v>
      </c>
      <c r="H55" t="s">
        <v>54</v>
      </c>
      <c r="I55">
        <v>23</v>
      </c>
      <c r="J55">
        <v>24</v>
      </c>
      <c r="K55">
        <v>349</v>
      </c>
      <c r="L55">
        <v>25</v>
      </c>
      <c r="M55">
        <v>4</v>
      </c>
      <c r="N55">
        <v>0.08</v>
      </c>
      <c r="O55">
        <v>2257.16</v>
      </c>
      <c r="P55">
        <v>3825.7</v>
      </c>
      <c r="Q55">
        <f>Table1[[#This Row],[OrderQuantity]]*Table1[[#This Row],[UnitPrice]]</f>
        <v>15302.8</v>
      </c>
      <c r="R55">
        <f>Table1[[#This Row],[OrderQuantity]]*Table1[[#This Row],[UnitCost]]</f>
        <v>9028.64</v>
      </c>
      <c r="S55">
        <f>Table1[[#This Row],[OrderQuantity]]*Table1[[#This Row],[UnitPrice]]*(1-Table1[[#This Row],[DiscountApplied]]) - (Table1[[#This Row],[OrderQuantity]]*Table1[[#This Row],[UnitCost]])</f>
        <v>5049.9359999999997</v>
      </c>
      <c r="T55">
        <f>DATEDIF(Table1[[#This Row],[ShipDate]],Table1[[#This Row],[DeliveryDate]],"d")</f>
        <v>6</v>
      </c>
      <c r="U55" t="str">
        <f t="shared" si="1"/>
        <v>On Time</v>
      </c>
    </row>
    <row r="56" spans="1:21" x14ac:dyDescent="0.3">
      <c r="A56" t="str">
        <f t="shared" si="0"/>
        <v>SO-000155</v>
      </c>
      <c r="B56" t="s">
        <v>5</v>
      </c>
      <c r="C56" t="s">
        <v>8</v>
      </c>
      <c r="D56" s="1">
        <v>43100</v>
      </c>
      <c r="E56" s="1">
        <v>43256</v>
      </c>
      <c r="F56" s="1">
        <v>43284</v>
      </c>
      <c r="G56" s="1">
        <v>43289</v>
      </c>
      <c r="H56" t="s">
        <v>54</v>
      </c>
      <c r="I56">
        <v>27</v>
      </c>
      <c r="J56">
        <v>13</v>
      </c>
      <c r="K56">
        <v>360</v>
      </c>
      <c r="L56">
        <v>4</v>
      </c>
      <c r="M56">
        <v>3</v>
      </c>
      <c r="N56">
        <v>0.05</v>
      </c>
      <c r="O56">
        <v>1377.32</v>
      </c>
      <c r="P56">
        <v>2257.9</v>
      </c>
      <c r="Q56">
        <f>Table1[[#This Row],[OrderQuantity]]*Table1[[#This Row],[UnitPrice]]</f>
        <v>6773.7000000000007</v>
      </c>
      <c r="R56">
        <f>Table1[[#This Row],[OrderQuantity]]*Table1[[#This Row],[UnitCost]]</f>
        <v>4131.96</v>
      </c>
      <c r="S56">
        <f>Table1[[#This Row],[OrderQuantity]]*Table1[[#This Row],[UnitPrice]]*(1-Table1[[#This Row],[DiscountApplied]]) - (Table1[[#This Row],[OrderQuantity]]*Table1[[#This Row],[UnitCost]])</f>
        <v>2303.0550000000003</v>
      </c>
      <c r="T56">
        <f>DATEDIF(Table1[[#This Row],[ShipDate]],Table1[[#This Row],[DeliveryDate]],"d")</f>
        <v>5</v>
      </c>
      <c r="U56" t="str">
        <f t="shared" si="1"/>
        <v>On Time</v>
      </c>
    </row>
    <row r="57" spans="1:21" x14ac:dyDescent="0.3">
      <c r="A57" t="str">
        <f t="shared" si="0"/>
        <v>SO-000156</v>
      </c>
      <c r="B57" t="s">
        <v>2</v>
      </c>
      <c r="C57" t="s">
        <v>10</v>
      </c>
      <c r="D57" s="1">
        <v>43100</v>
      </c>
      <c r="E57" s="1">
        <v>43257</v>
      </c>
      <c r="F57" s="1">
        <v>43283</v>
      </c>
      <c r="G57" s="1">
        <v>43289</v>
      </c>
      <c r="H57" t="s">
        <v>54</v>
      </c>
      <c r="I57">
        <v>24</v>
      </c>
      <c r="J57">
        <v>32</v>
      </c>
      <c r="K57">
        <v>148</v>
      </c>
      <c r="L57">
        <v>33</v>
      </c>
      <c r="M57">
        <v>8</v>
      </c>
      <c r="N57">
        <v>0.08</v>
      </c>
      <c r="O57">
        <v>756.3</v>
      </c>
      <c r="P57">
        <v>1112.2</v>
      </c>
      <c r="Q57">
        <f>Table1[[#This Row],[OrderQuantity]]*Table1[[#This Row],[UnitPrice]]</f>
        <v>8897.6</v>
      </c>
      <c r="R57">
        <f>Table1[[#This Row],[OrderQuantity]]*Table1[[#This Row],[UnitCost]]</f>
        <v>6050.4</v>
      </c>
      <c r="S57">
        <f>Table1[[#This Row],[OrderQuantity]]*Table1[[#This Row],[UnitPrice]]*(1-Table1[[#This Row],[DiscountApplied]]) - (Table1[[#This Row],[OrderQuantity]]*Table1[[#This Row],[UnitCost]])</f>
        <v>2135.3920000000007</v>
      </c>
      <c r="T57">
        <f>DATEDIF(Table1[[#This Row],[ShipDate]],Table1[[#This Row],[DeliveryDate]],"d")</f>
        <v>6</v>
      </c>
      <c r="U57" t="str">
        <f t="shared" si="1"/>
        <v>On Time</v>
      </c>
    </row>
    <row r="58" spans="1:21" x14ac:dyDescent="0.3">
      <c r="A58" t="str">
        <f t="shared" si="0"/>
        <v>SO-000157</v>
      </c>
      <c r="B58" t="s">
        <v>4</v>
      </c>
      <c r="C58" t="s">
        <v>10</v>
      </c>
      <c r="D58" s="1">
        <v>43100</v>
      </c>
      <c r="E58" s="1">
        <v>43257</v>
      </c>
      <c r="F58" s="1">
        <v>43273</v>
      </c>
      <c r="G58" s="1">
        <v>43274</v>
      </c>
      <c r="H58" t="s">
        <v>54</v>
      </c>
      <c r="I58">
        <v>19</v>
      </c>
      <c r="J58">
        <v>28</v>
      </c>
      <c r="K58">
        <v>103</v>
      </c>
      <c r="L58">
        <v>45</v>
      </c>
      <c r="M58">
        <v>8</v>
      </c>
      <c r="N58">
        <v>0.05</v>
      </c>
      <c r="O58">
        <v>1814.43</v>
      </c>
      <c r="P58">
        <v>3557.7</v>
      </c>
      <c r="Q58">
        <f>Table1[[#This Row],[OrderQuantity]]*Table1[[#This Row],[UnitPrice]]</f>
        <v>28461.599999999999</v>
      </c>
      <c r="R58">
        <f>Table1[[#This Row],[OrderQuantity]]*Table1[[#This Row],[UnitCost]]</f>
        <v>14515.44</v>
      </c>
      <c r="S58">
        <f>Table1[[#This Row],[OrderQuantity]]*Table1[[#This Row],[UnitPrice]]*(1-Table1[[#This Row],[DiscountApplied]]) - (Table1[[#This Row],[OrderQuantity]]*Table1[[#This Row],[UnitCost]])</f>
        <v>12523.079999999996</v>
      </c>
      <c r="T58">
        <f>DATEDIF(Table1[[#This Row],[ShipDate]],Table1[[#This Row],[DeliveryDate]],"d")</f>
        <v>1</v>
      </c>
      <c r="U58" t="str">
        <f t="shared" si="1"/>
        <v>On Time</v>
      </c>
    </row>
    <row r="59" spans="1:21" x14ac:dyDescent="0.3">
      <c r="A59" t="str">
        <f t="shared" si="0"/>
        <v>SO-000158</v>
      </c>
      <c r="B59" t="s">
        <v>4</v>
      </c>
      <c r="C59" t="s">
        <v>9</v>
      </c>
      <c r="D59" s="1">
        <v>43100</v>
      </c>
      <c r="E59" s="1">
        <v>43257</v>
      </c>
      <c r="F59" s="1">
        <v>43260</v>
      </c>
      <c r="G59" s="1">
        <v>43263</v>
      </c>
      <c r="H59" t="s">
        <v>54</v>
      </c>
      <c r="I59">
        <v>13</v>
      </c>
      <c r="J59">
        <v>8</v>
      </c>
      <c r="K59">
        <v>59</v>
      </c>
      <c r="L59">
        <v>45</v>
      </c>
      <c r="M59">
        <v>3</v>
      </c>
      <c r="N59">
        <v>0.4</v>
      </c>
      <c r="O59">
        <v>1233.3399999999999</v>
      </c>
      <c r="P59">
        <v>2371.8000000000002</v>
      </c>
      <c r="Q59">
        <f>Table1[[#This Row],[OrderQuantity]]*Table1[[#This Row],[UnitPrice]]</f>
        <v>7115.4000000000005</v>
      </c>
      <c r="R59">
        <f>Table1[[#This Row],[OrderQuantity]]*Table1[[#This Row],[UnitCost]]</f>
        <v>3700.0199999999995</v>
      </c>
      <c r="S59">
        <f>Table1[[#This Row],[OrderQuantity]]*Table1[[#This Row],[UnitPrice]]*(1-Table1[[#This Row],[DiscountApplied]]) - (Table1[[#This Row],[OrderQuantity]]*Table1[[#This Row],[UnitCost]])</f>
        <v>569.22000000000025</v>
      </c>
      <c r="T59">
        <f>DATEDIF(Table1[[#This Row],[ShipDate]],Table1[[#This Row],[DeliveryDate]],"d")</f>
        <v>3</v>
      </c>
      <c r="U59" t="str">
        <f t="shared" si="1"/>
        <v>On Time</v>
      </c>
    </row>
    <row r="60" spans="1:21" x14ac:dyDescent="0.3">
      <c r="A60" t="str">
        <f t="shared" si="0"/>
        <v>SO-000159</v>
      </c>
      <c r="B60" t="s">
        <v>4</v>
      </c>
      <c r="C60" t="s">
        <v>9</v>
      </c>
      <c r="D60" s="1">
        <v>43100</v>
      </c>
      <c r="E60" s="1">
        <v>43257</v>
      </c>
      <c r="F60" s="1">
        <v>43282</v>
      </c>
      <c r="G60" s="1">
        <v>43285</v>
      </c>
      <c r="H60" t="s">
        <v>54</v>
      </c>
      <c r="I60">
        <v>14</v>
      </c>
      <c r="J60">
        <v>47</v>
      </c>
      <c r="K60">
        <v>60</v>
      </c>
      <c r="L60">
        <v>1</v>
      </c>
      <c r="M60">
        <v>1</v>
      </c>
      <c r="N60">
        <v>0.4</v>
      </c>
      <c r="O60">
        <v>686.08</v>
      </c>
      <c r="P60">
        <v>857.6</v>
      </c>
      <c r="Q60">
        <f>Table1[[#This Row],[OrderQuantity]]*Table1[[#This Row],[UnitPrice]]</f>
        <v>857.6</v>
      </c>
      <c r="R60">
        <f>Table1[[#This Row],[OrderQuantity]]*Table1[[#This Row],[UnitCost]]</f>
        <v>686.08</v>
      </c>
      <c r="S60">
        <f>Table1[[#This Row],[OrderQuantity]]*Table1[[#This Row],[UnitPrice]]*(1-Table1[[#This Row],[DiscountApplied]]) - (Table1[[#This Row],[OrderQuantity]]*Table1[[#This Row],[UnitCost]])</f>
        <v>-171.5200000000001</v>
      </c>
      <c r="T60">
        <f>DATEDIF(Table1[[#This Row],[ShipDate]],Table1[[#This Row],[DeliveryDate]],"d")</f>
        <v>3</v>
      </c>
      <c r="U60" t="str">
        <f t="shared" si="1"/>
        <v>On Time</v>
      </c>
    </row>
    <row r="61" spans="1:21" x14ac:dyDescent="0.3">
      <c r="A61" t="str">
        <f t="shared" si="0"/>
        <v>SO-000160</v>
      </c>
      <c r="B61" t="s">
        <v>3</v>
      </c>
      <c r="C61" t="s">
        <v>12</v>
      </c>
      <c r="D61" s="1">
        <v>43100</v>
      </c>
      <c r="E61" s="1">
        <v>43258</v>
      </c>
      <c r="F61" s="1">
        <v>43265</v>
      </c>
      <c r="G61" s="1">
        <v>43267</v>
      </c>
      <c r="H61" t="s">
        <v>54</v>
      </c>
      <c r="I61">
        <v>11</v>
      </c>
      <c r="J61">
        <v>33</v>
      </c>
      <c r="K61">
        <v>238</v>
      </c>
      <c r="L61">
        <v>20</v>
      </c>
      <c r="M61">
        <v>5</v>
      </c>
      <c r="N61">
        <v>0.3</v>
      </c>
      <c r="O61">
        <v>2880.6</v>
      </c>
      <c r="P61">
        <v>3892.7</v>
      </c>
      <c r="Q61">
        <f>Table1[[#This Row],[OrderQuantity]]*Table1[[#This Row],[UnitPrice]]</f>
        <v>19463.5</v>
      </c>
      <c r="R61">
        <f>Table1[[#This Row],[OrderQuantity]]*Table1[[#This Row],[UnitCost]]</f>
        <v>14403</v>
      </c>
      <c r="S61">
        <f>Table1[[#This Row],[OrderQuantity]]*Table1[[#This Row],[UnitPrice]]*(1-Table1[[#This Row],[DiscountApplied]]) - (Table1[[#This Row],[OrderQuantity]]*Table1[[#This Row],[UnitCost]])</f>
        <v>-778.55000000000109</v>
      </c>
      <c r="T61">
        <f>DATEDIF(Table1[[#This Row],[ShipDate]],Table1[[#This Row],[DeliveryDate]],"d")</f>
        <v>2</v>
      </c>
      <c r="U61" t="str">
        <f t="shared" si="1"/>
        <v>On Time</v>
      </c>
    </row>
    <row r="62" spans="1:21" x14ac:dyDescent="0.3">
      <c r="A62" t="str">
        <f t="shared" si="0"/>
        <v>SO-000161</v>
      </c>
      <c r="B62" t="s">
        <v>3</v>
      </c>
      <c r="C62" t="s">
        <v>10</v>
      </c>
      <c r="D62" s="1">
        <v>43100</v>
      </c>
      <c r="E62" s="1">
        <v>43258</v>
      </c>
      <c r="F62" s="1">
        <v>43264</v>
      </c>
      <c r="G62" s="1">
        <v>43266</v>
      </c>
      <c r="H62" t="s">
        <v>54</v>
      </c>
      <c r="I62">
        <v>3</v>
      </c>
      <c r="J62">
        <v>26</v>
      </c>
      <c r="K62">
        <v>151</v>
      </c>
      <c r="L62">
        <v>21</v>
      </c>
      <c r="M62">
        <v>6</v>
      </c>
      <c r="N62">
        <v>0.08</v>
      </c>
      <c r="O62">
        <v>1390.92</v>
      </c>
      <c r="P62">
        <v>3477.3</v>
      </c>
      <c r="Q62">
        <f>Table1[[#This Row],[OrderQuantity]]*Table1[[#This Row],[UnitPrice]]</f>
        <v>20863.800000000003</v>
      </c>
      <c r="R62">
        <f>Table1[[#This Row],[OrderQuantity]]*Table1[[#This Row],[UnitCost]]</f>
        <v>8345.52</v>
      </c>
      <c r="S62">
        <f>Table1[[#This Row],[OrderQuantity]]*Table1[[#This Row],[UnitPrice]]*(1-Table1[[#This Row],[DiscountApplied]]) - (Table1[[#This Row],[OrderQuantity]]*Table1[[#This Row],[UnitCost]])</f>
        <v>10849.176000000003</v>
      </c>
      <c r="T62">
        <f>DATEDIF(Table1[[#This Row],[ShipDate]],Table1[[#This Row],[DeliveryDate]],"d")</f>
        <v>2</v>
      </c>
      <c r="U62" t="str">
        <f t="shared" si="1"/>
        <v>On Time</v>
      </c>
    </row>
    <row r="63" spans="1:21" x14ac:dyDescent="0.3">
      <c r="A63" t="str">
        <f t="shared" si="0"/>
        <v>SO-000162</v>
      </c>
      <c r="B63" t="s">
        <v>4</v>
      </c>
      <c r="C63" t="s">
        <v>10</v>
      </c>
      <c r="D63" s="1">
        <v>43100</v>
      </c>
      <c r="E63" s="1">
        <v>43258</v>
      </c>
      <c r="F63" s="1">
        <v>43262</v>
      </c>
      <c r="G63" s="1">
        <v>43272</v>
      </c>
      <c r="H63" t="s">
        <v>54</v>
      </c>
      <c r="I63">
        <v>13</v>
      </c>
      <c r="J63">
        <v>20</v>
      </c>
      <c r="K63">
        <v>152</v>
      </c>
      <c r="L63">
        <v>44</v>
      </c>
      <c r="M63">
        <v>5</v>
      </c>
      <c r="N63">
        <v>0.1</v>
      </c>
      <c r="O63">
        <v>2803.95</v>
      </c>
      <c r="P63">
        <v>3738.6</v>
      </c>
      <c r="Q63">
        <f>Table1[[#This Row],[OrderQuantity]]*Table1[[#This Row],[UnitPrice]]</f>
        <v>18693</v>
      </c>
      <c r="R63">
        <f>Table1[[#This Row],[OrderQuantity]]*Table1[[#This Row],[UnitCost]]</f>
        <v>14019.75</v>
      </c>
      <c r="S63">
        <f>Table1[[#This Row],[OrderQuantity]]*Table1[[#This Row],[UnitPrice]]*(1-Table1[[#This Row],[DiscountApplied]]) - (Table1[[#This Row],[OrderQuantity]]*Table1[[#This Row],[UnitCost]])</f>
        <v>2803.9500000000007</v>
      </c>
      <c r="T63">
        <f>DATEDIF(Table1[[#This Row],[ShipDate]],Table1[[#This Row],[DeliveryDate]],"d")</f>
        <v>10</v>
      </c>
      <c r="U63" t="str">
        <f t="shared" si="1"/>
        <v>Late</v>
      </c>
    </row>
    <row r="64" spans="1:21" x14ac:dyDescent="0.3">
      <c r="A64" t="str">
        <f t="shared" si="0"/>
        <v>SO-000163</v>
      </c>
      <c r="B64" t="s">
        <v>4</v>
      </c>
      <c r="C64" t="s">
        <v>11</v>
      </c>
      <c r="D64" s="1">
        <v>43200</v>
      </c>
      <c r="E64" s="1">
        <v>43258</v>
      </c>
      <c r="F64" s="1">
        <v>43261</v>
      </c>
      <c r="G64" s="1">
        <v>43264</v>
      </c>
      <c r="H64" t="s">
        <v>54</v>
      </c>
      <c r="I64">
        <v>20</v>
      </c>
      <c r="J64">
        <v>6</v>
      </c>
      <c r="K64">
        <v>262</v>
      </c>
      <c r="L64">
        <v>8</v>
      </c>
      <c r="M64">
        <v>5</v>
      </c>
      <c r="N64">
        <v>0.3</v>
      </c>
      <c r="O64">
        <v>589.6</v>
      </c>
      <c r="P64">
        <v>1072</v>
      </c>
      <c r="Q64">
        <f>Table1[[#This Row],[OrderQuantity]]*Table1[[#This Row],[UnitPrice]]</f>
        <v>5360</v>
      </c>
      <c r="R64">
        <f>Table1[[#This Row],[OrderQuantity]]*Table1[[#This Row],[UnitCost]]</f>
        <v>2948</v>
      </c>
      <c r="S64">
        <f>Table1[[#This Row],[OrderQuantity]]*Table1[[#This Row],[UnitPrice]]*(1-Table1[[#This Row],[DiscountApplied]]) - (Table1[[#This Row],[OrderQuantity]]*Table1[[#This Row],[UnitCost]])</f>
        <v>803.99999999999955</v>
      </c>
      <c r="T64">
        <f>DATEDIF(Table1[[#This Row],[ShipDate]],Table1[[#This Row],[DeliveryDate]],"d")</f>
        <v>3</v>
      </c>
      <c r="U64" t="str">
        <f t="shared" si="1"/>
        <v>On Time</v>
      </c>
    </row>
    <row r="65" spans="1:21" x14ac:dyDescent="0.3">
      <c r="A65" t="str">
        <f t="shared" si="0"/>
        <v>SO-000164</v>
      </c>
      <c r="B65" t="s">
        <v>3</v>
      </c>
      <c r="C65" t="s">
        <v>10</v>
      </c>
      <c r="D65" s="1">
        <v>43200</v>
      </c>
      <c r="E65" s="1">
        <v>43258</v>
      </c>
      <c r="F65" s="1">
        <v>43282</v>
      </c>
      <c r="G65" s="1">
        <v>43283</v>
      </c>
      <c r="H65" t="s">
        <v>54</v>
      </c>
      <c r="I65">
        <v>5</v>
      </c>
      <c r="J65">
        <v>40</v>
      </c>
      <c r="K65">
        <v>120</v>
      </c>
      <c r="L65">
        <v>46</v>
      </c>
      <c r="M65">
        <v>7</v>
      </c>
      <c r="N65">
        <v>0.05</v>
      </c>
      <c r="O65">
        <v>1761.16</v>
      </c>
      <c r="P65">
        <v>2257.9</v>
      </c>
      <c r="Q65">
        <f>Table1[[#This Row],[OrderQuantity]]*Table1[[#This Row],[UnitPrice]]</f>
        <v>15805.300000000001</v>
      </c>
      <c r="R65">
        <f>Table1[[#This Row],[OrderQuantity]]*Table1[[#This Row],[UnitCost]]</f>
        <v>12328.12</v>
      </c>
      <c r="S65">
        <f>Table1[[#This Row],[OrderQuantity]]*Table1[[#This Row],[UnitPrice]]*(1-Table1[[#This Row],[DiscountApplied]]) - (Table1[[#This Row],[OrderQuantity]]*Table1[[#This Row],[UnitCost]])</f>
        <v>2686.9149999999991</v>
      </c>
      <c r="T65">
        <f>DATEDIF(Table1[[#This Row],[ShipDate]],Table1[[#This Row],[DeliveryDate]],"d")</f>
        <v>1</v>
      </c>
      <c r="U65" t="str">
        <f t="shared" si="1"/>
        <v>On Time</v>
      </c>
    </row>
    <row r="66" spans="1:21" x14ac:dyDescent="0.3">
      <c r="A66" t="str">
        <f t="shared" ref="A66:A129" si="2">"SO-" &amp; TEXT(ROW(A66)+99,"000000")</f>
        <v>SO-000165</v>
      </c>
      <c r="B66" t="s">
        <v>4</v>
      </c>
      <c r="C66" t="s">
        <v>12</v>
      </c>
      <c r="D66" s="1">
        <v>43200</v>
      </c>
      <c r="E66" s="1">
        <v>43258</v>
      </c>
      <c r="F66" s="1">
        <v>43262</v>
      </c>
      <c r="G66" s="1">
        <v>43264</v>
      </c>
      <c r="H66" t="s">
        <v>54</v>
      </c>
      <c r="I66">
        <v>18</v>
      </c>
      <c r="J66">
        <v>23</v>
      </c>
      <c r="K66">
        <v>233</v>
      </c>
      <c r="L66">
        <v>46</v>
      </c>
      <c r="M66">
        <v>3</v>
      </c>
      <c r="N66">
        <v>0.1</v>
      </c>
      <c r="O66">
        <v>751.61</v>
      </c>
      <c r="P66">
        <v>1058.5999999999999</v>
      </c>
      <c r="Q66">
        <f>Table1[[#This Row],[OrderQuantity]]*Table1[[#This Row],[UnitPrice]]</f>
        <v>3175.7999999999997</v>
      </c>
      <c r="R66">
        <f>Table1[[#This Row],[OrderQuantity]]*Table1[[#This Row],[UnitCost]]</f>
        <v>2254.83</v>
      </c>
      <c r="S66">
        <f>Table1[[#This Row],[OrderQuantity]]*Table1[[#This Row],[UnitPrice]]*(1-Table1[[#This Row],[DiscountApplied]]) - (Table1[[#This Row],[OrderQuantity]]*Table1[[#This Row],[UnitCost]])</f>
        <v>603.38999999999987</v>
      </c>
      <c r="T66">
        <f>DATEDIF(Table1[[#This Row],[ShipDate]],Table1[[#This Row],[DeliveryDate]],"d")</f>
        <v>2</v>
      </c>
      <c r="U66" t="str">
        <f t="shared" ref="U66:U129" si="3">IF(T66&gt;7,"Late","On Time")</f>
        <v>On Time</v>
      </c>
    </row>
    <row r="67" spans="1:21" x14ac:dyDescent="0.3">
      <c r="A67" t="str">
        <f t="shared" si="2"/>
        <v>SO-000166</v>
      </c>
      <c r="B67" t="s">
        <v>4</v>
      </c>
      <c r="C67" t="s">
        <v>9</v>
      </c>
      <c r="D67" s="1">
        <v>43200</v>
      </c>
      <c r="E67" s="1">
        <v>43258</v>
      </c>
      <c r="F67" s="1">
        <v>43266</v>
      </c>
      <c r="G67" s="1">
        <v>43276</v>
      </c>
      <c r="H67" t="s">
        <v>54</v>
      </c>
      <c r="I67">
        <v>13</v>
      </c>
      <c r="J67">
        <v>38</v>
      </c>
      <c r="K67">
        <v>77</v>
      </c>
      <c r="L67">
        <v>39</v>
      </c>
      <c r="M67">
        <v>4</v>
      </c>
      <c r="N67">
        <v>0.1</v>
      </c>
      <c r="O67">
        <v>1296.05</v>
      </c>
      <c r="P67">
        <v>2492.4</v>
      </c>
      <c r="Q67">
        <f>Table1[[#This Row],[OrderQuantity]]*Table1[[#This Row],[UnitPrice]]</f>
        <v>9969.6</v>
      </c>
      <c r="R67">
        <f>Table1[[#This Row],[OrderQuantity]]*Table1[[#This Row],[UnitCost]]</f>
        <v>5184.2</v>
      </c>
      <c r="S67">
        <f>Table1[[#This Row],[OrderQuantity]]*Table1[[#This Row],[UnitPrice]]*(1-Table1[[#This Row],[DiscountApplied]]) - (Table1[[#This Row],[OrderQuantity]]*Table1[[#This Row],[UnitCost]])</f>
        <v>3788.4400000000014</v>
      </c>
      <c r="T67">
        <f>DATEDIF(Table1[[#This Row],[ShipDate]],Table1[[#This Row],[DeliveryDate]],"d")</f>
        <v>10</v>
      </c>
      <c r="U67" t="str">
        <f t="shared" si="3"/>
        <v>Late</v>
      </c>
    </row>
    <row r="68" spans="1:21" x14ac:dyDescent="0.3">
      <c r="A68" t="str">
        <f t="shared" si="2"/>
        <v>SO-000167</v>
      </c>
      <c r="B68" t="s">
        <v>3</v>
      </c>
      <c r="C68" t="s">
        <v>9</v>
      </c>
      <c r="D68" s="1">
        <v>43200</v>
      </c>
      <c r="E68" s="1">
        <v>43258</v>
      </c>
      <c r="F68" s="1">
        <v>43264</v>
      </c>
      <c r="G68" s="1">
        <v>43272</v>
      </c>
      <c r="H68" t="s">
        <v>54</v>
      </c>
      <c r="I68">
        <v>4</v>
      </c>
      <c r="J68">
        <v>30</v>
      </c>
      <c r="K68">
        <v>69</v>
      </c>
      <c r="L68">
        <v>11</v>
      </c>
      <c r="M68">
        <v>5</v>
      </c>
      <c r="N68">
        <v>0.05</v>
      </c>
      <c r="O68">
        <v>2465.6</v>
      </c>
      <c r="P68">
        <v>3852.5</v>
      </c>
      <c r="Q68">
        <f>Table1[[#This Row],[OrderQuantity]]*Table1[[#This Row],[UnitPrice]]</f>
        <v>19262.5</v>
      </c>
      <c r="R68">
        <f>Table1[[#This Row],[OrderQuantity]]*Table1[[#This Row],[UnitCost]]</f>
        <v>12328</v>
      </c>
      <c r="S68">
        <f>Table1[[#This Row],[OrderQuantity]]*Table1[[#This Row],[UnitPrice]]*(1-Table1[[#This Row],[DiscountApplied]]) - (Table1[[#This Row],[OrderQuantity]]*Table1[[#This Row],[UnitCost]])</f>
        <v>5971.375</v>
      </c>
      <c r="T68">
        <f>DATEDIF(Table1[[#This Row],[ShipDate]],Table1[[#This Row],[DeliveryDate]],"d")</f>
        <v>8</v>
      </c>
      <c r="U68" t="str">
        <f t="shared" si="3"/>
        <v>Late</v>
      </c>
    </row>
    <row r="69" spans="1:21" x14ac:dyDescent="0.3">
      <c r="A69" t="str">
        <f t="shared" si="2"/>
        <v>SO-000168</v>
      </c>
      <c r="B69" t="s">
        <v>2</v>
      </c>
      <c r="C69" t="s">
        <v>12</v>
      </c>
      <c r="D69" s="1">
        <v>43100</v>
      </c>
      <c r="E69" s="1">
        <v>43259</v>
      </c>
      <c r="F69" s="1">
        <v>43270</v>
      </c>
      <c r="G69" s="1">
        <v>43276</v>
      </c>
      <c r="H69" t="s">
        <v>54</v>
      </c>
      <c r="I69">
        <v>23</v>
      </c>
      <c r="J69">
        <v>42</v>
      </c>
      <c r="K69">
        <v>215</v>
      </c>
      <c r="L69">
        <v>37</v>
      </c>
      <c r="M69">
        <v>8</v>
      </c>
      <c r="N69">
        <v>0.05</v>
      </c>
      <c r="O69">
        <v>132.66</v>
      </c>
      <c r="P69">
        <v>241.2</v>
      </c>
      <c r="Q69">
        <f>Table1[[#This Row],[OrderQuantity]]*Table1[[#This Row],[UnitPrice]]</f>
        <v>1929.6</v>
      </c>
      <c r="R69">
        <f>Table1[[#This Row],[OrderQuantity]]*Table1[[#This Row],[UnitCost]]</f>
        <v>1061.28</v>
      </c>
      <c r="S69">
        <f>Table1[[#This Row],[OrderQuantity]]*Table1[[#This Row],[UnitPrice]]*(1-Table1[[#This Row],[DiscountApplied]]) - (Table1[[#This Row],[OrderQuantity]]*Table1[[#This Row],[UnitCost]])</f>
        <v>771.83999999999992</v>
      </c>
      <c r="T69">
        <f>DATEDIF(Table1[[#This Row],[ShipDate]],Table1[[#This Row],[DeliveryDate]],"d")</f>
        <v>6</v>
      </c>
      <c r="U69" t="str">
        <f t="shared" si="3"/>
        <v>On Time</v>
      </c>
    </row>
    <row r="70" spans="1:21" x14ac:dyDescent="0.3">
      <c r="A70" t="str">
        <f t="shared" si="2"/>
        <v>SO-000169</v>
      </c>
      <c r="B70" t="s">
        <v>3</v>
      </c>
      <c r="C70" t="s">
        <v>13</v>
      </c>
      <c r="D70" s="1">
        <v>43100</v>
      </c>
      <c r="E70" s="1">
        <v>43259</v>
      </c>
      <c r="F70" s="1">
        <v>43262</v>
      </c>
      <c r="G70" s="1">
        <v>43268</v>
      </c>
      <c r="H70" t="s">
        <v>54</v>
      </c>
      <c r="I70">
        <v>9</v>
      </c>
      <c r="J70">
        <v>1</v>
      </c>
      <c r="K70">
        <v>30</v>
      </c>
      <c r="L70">
        <v>35</v>
      </c>
      <c r="M70">
        <v>2</v>
      </c>
      <c r="N70">
        <v>0.15</v>
      </c>
      <c r="O70">
        <v>494.39</v>
      </c>
      <c r="P70">
        <v>1051.9000000000001</v>
      </c>
      <c r="Q70">
        <f>Table1[[#This Row],[OrderQuantity]]*Table1[[#This Row],[UnitPrice]]</f>
        <v>2103.8000000000002</v>
      </c>
      <c r="R70">
        <f>Table1[[#This Row],[OrderQuantity]]*Table1[[#This Row],[UnitCost]]</f>
        <v>988.78</v>
      </c>
      <c r="S70">
        <f>Table1[[#This Row],[OrderQuantity]]*Table1[[#This Row],[UnitPrice]]*(1-Table1[[#This Row],[DiscountApplied]]) - (Table1[[#This Row],[OrderQuantity]]*Table1[[#This Row],[UnitCost]])</f>
        <v>799.45</v>
      </c>
      <c r="T70">
        <f>DATEDIF(Table1[[#This Row],[ShipDate]],Table1[[#This Row],[DeliveryDate]],"d")</f>
        <v>6</v>
      </c>
      <c r="U70" t="str">
        <f t="shared" si="3"/>
        <v>On Time</v>
      </c>
    </row>
    <row r="71" spans="1:21" x14ac:dyDescent="0.3">
      <c r="A71" t="str">
        <f t="shared" si="2"/>
        <v>SO-000170</v>
      </c>
      <c r="B71" t="s">
        <v>2</v>
      </c>
      <c r="C71" t="s">
        <v>10</v>
      </c>
      <c r="D71" s="1">
        <v>43100</v>
      </c>
      <c r="E71" s="1">
        <v>43259</v>
      </c>
      <c r="F71" s="1">
        <v>43265</v>
      </c>
      <c r="G71" s="1">
        <v>43270</v>
      </c>
      <c r="H71" t="s">
        <v>54</v>
      </c>
      <c r="I71">
        <v>25</v>
      </c>
      <c r="J71">
        <v>11</v>
      </c>
      <c r="K71">
        <v>169</v>
      </c>
      <c r="L71">
        <v>10</v>
      </c>
      <c r="M71">
        <v>5</v>
      </c>
      <c r="N71">
        <v>0.3</v>
      </c>
      <c r="O71">
        <v>107.07</v>
      </c>
      <c r="P71">
        <v>227.8</v>
      </c>
      <c r="Q71">
        <f>Table1[[#This Row],[OrderQuantity]]*Table1[[#This Row],[UnitPrice]]</f>
        <v>1139</v>
      </c>
      <c r="R71">
        <f>Table1[[#This Row],[OrderQuantity]]*Table1[[#This Row],[UnitCost]]</f>
        <v>535.34999999999991</v>
      </c>
      <c r="S71">
        <f>Table1[[#This Row],[OrderQuantity]]*Table1[[#This Row],[UnitPrice]]*(1-Table1[[#This Row],[DiscountApplied]]) - (Table1[[#This Row],[OrderQuantity]]*Table1[[#This Row],[UnitCost]])</f>
        <v>261.95000000000005</v>
      </c>
      <c r="T71">
        <f>DATEDIF(Table1[[#This Row],[ShipDate]],Table1[[#This Row],[DeliveryDate]],"d")</f>
        <v>5</v>
      </c>
      <c r="U71" t="str">
        <f t="shared" si="3"/>
        <v>On Time</v>
      </c>
    </row>
    <row r="72" spans="1:21" x14ac:dyDescent="0.3">
      <c r="A72" t="str">
        <f t="shared" si="2"/>
        <v>SO-000171</v>
      </c>
      <c r="B72" t="s">
        <v>2</v>
      </c>
      <c r="C72" t="s">
        <v>8</v>
      </c>
      <c r="D72" s="1">
        <v>43200</v>
      </c>
      <c r="E72" s="1">
        <v>43259</v>
      </c>
      <c r="F72" s="1">
        <v>43265</v>
      </c>
      <c r="G72" s="1">
        <v>43266</v>
      </c>
      <c r="H72" t="s">
        <v>54</v>
      </c>
      <c r="I72">
        <v>24</v>
      </c>
      <c r="J72">
        <v>4</v>
      </c>
      <c r="K72">
        <v>333</v>
      </c>
      <c r="L72">
        <v>14</v>
      </c>
      <c r="M72">
        <v>5</v>
      </c>
      <c r="N72">
        <v>0.05</v>
      </c>
      <c r="O72">
        <v>506.99</v>
      </c>
      <c r="P72">
        <v>1078.7</v>
      </c>
      <c r="Q72">
        <f>Table1[[#This Row],[OrderQuantity]]*Table1[[#This Row],[UnitPrice]]</f>
        <v>5393.5</v>
      </c>
      <c r="R72">
        <f>Table1[[#This Row],[OrderQuantity]]*Table1[[#This Row],[UnitCost]]</f>
        <v>2534.9499999999998</v>
      </c>
      <c r="S72">
        <f>Table1[[#This Row],[OrderQuantity]]*Table1[[#This Row],[UnitPrice]]*(1-Table1[[#This Row],[DiscountApplied]]) - (Table1[[#This Row],[OrderQuantity]]*Table1[[#This Row],[UnitCost]])</f>
        <v>2588.875</v>
      </c>
      <c r="T72">
        <f>DATEDIF(Table1[[#This Row],[ShipDate]],Table1[[#This Row],[DeliveryDate]],"d")</f>
        <v>1</v>
      </c>
      <c r="U72" t="str">
        <f t="shared" si="3"/>
        <v>On Time</v>
      </c>
    </row>
    <row r="73" spans="1:21" x14ac:dyDescent="0.3">
      <c r="A73" t="str">
        <f t="shared" si="2"/>
        <v>SO-000172</v>
      </c>
      <c r="B73" t="s">
        <v>5</v>
      </c>
      <c r="C73" t="s">
        <v>10</v>
      </c>
      <c r="D73" s="1">
        <v>43200</v>
      </c>
      <c r="E73" s="1">
        <v>43259</v>
      </c>
      <c r="F73" s="1">
        <v>43264</v>
      </c>
      <c r="G73" s="1">
        <v>43271</v>
      </c>
      <c r="H73" t="s">
        <v>54</v>
      </c>
      <c r="I73">
        <v>28</v>
      </c>
      <c r="J73">
        <v>6</v>
      </c>
      <c r="K73">
        <v>96</v>
      </c>
      <c r="L73">
        <v>10</v>
      </c>
      <c r="M73">
        <v>8</v>
      </c>
      <c r="N73">
        <v>0.15</v>
      </c>
      <c r="O73">
        <v>743.7</v>
      </c>
      <c r="P73">
        <v>1005</v>
      </c>
      <c r="Q73">
        <f>Table1[[#This Row],[OrderQuantity]]*Table1[[#This Row],[UnitPrice]]</f>
        <v>8040</v>
      </c>
      <c r="R73">
        <f>Table1[[#This Row],[OrderQuantity]]*Table1[[#This Row],[UnitCost]]</f>
        <v>5949.6</v>
      </c>
      <c r="S73">
        <f>Table1[[#This Row],[OrderQuantity]]*Table1[[#This Row],[UnitPrice]]*(1-Table1[[#This Row],[DiscountApplied]]) - (Table1[[#This Row],[OrderQuantity]]*Table1[[#This Row],[UnitCost]])</f>
        <v>884.39999999999964</v>
      </c>
      <c r="T73">
        <f>DATEDIF(Table1[[#This Row],[ShipDate]],Table1[[#This Row],[DeliveryDate]],"d")</f>
        <v>7</v>
      </c>
      <c r="U73" t="str">
        <f t="shared" si="3"/>
        <v>On Time</v>
      </c>
    </row>
    <row r="74" spans="1:21" x14ac:dyDescent="0.3">
      <c r="A74" t="str">
        <f t="shared" si="2"/>
        <v>SO-000173</v>
      </c>
      <c r="B74" t="s">
        <v>2</v>
      </c>
      <c r="C74" t="s">
        <v>11</v>
      </c>
      <c r="D74" s="1">
        <v>43200</v>
      </c>
      <c r="E74" s="1">
        <v>43259</v>
      </c>
      <c r="F74" s="1">
        <v>43284</v>
      </c>
      <c r="G74" s="1">
        <v>43290</v>
      </c>
      <c r="H74" t="s">
        <v>54</v>
      </c>
      <c r="I74">
        <v>24</v>
      </c>
      <c r="J74">
        <v>17</v>
      </c>
      <c r="K74">
        <v>289</v>
      </c>
      <c r="L74">
        <v>45</v>
      </c>
      <c r="M74">
        <v>5</v>
      </c>
      <c r="N74">
        <v>0.05</v>
      </c>
      <c r="O74">
        <v>1317.42</v>
      </c>
      <c r="P74">
        <v>2485.6999999999998</v>
      </c>
      <c r="Q74">
        <f>Table1[[#This Row],[OrderQuantity]]*Table1[[#This Row],[UnitPrice]]</f>
        <v>12428.5</v>
      </c>
      <c r="R74">
        <f>Table1[[#This Row],[OrderQuantity]]*Table1[[#This Row],[UnitCost]]</f>
        <v>6587.1</v>
      </c>
      <c r="S74">
        <f>Table1[[#This Row],[OrderQuantity]]*Table1[[#This Row],[UnitPrice]]*(1-Table1[[#This Row],[DiscountApplied]]) - (Table1[[#This Row],[OrderQuantity]]*Table1[[#This Row],[UnitCost]])</f>
        <v>5219.9749999999985</v>
      </c>
      <c r="T74">
        <f>DATEDIF(Table1[[#This Row],[ShipDate]],Table1[[#This Row],[DeliveryDate]],"d")</f>
        <v>6</v>
      </c>
      <c r="U74" t="str">
        <f t="shared" si="3"/>
        <v>On Time</v>
      </c>
    </row>
    <row r="75" spans="1:21" x14ac:dyDescent="0.3">
      <c r="A75" t="str">
        <f t="shared" si="2"/>
        <v>SO-000174</v>
      </c>
      <c r="B75" t="s">
        <v>3</v>
      </c>
      <c r="C75" t="s">
        <v>10</v>
      </c>
      <c r="D75" s="1">
        <v>43200</v>
      </c>
      <c r="E75" s="1">
        <v>43259</v>
      </c>
      <c r="F75" s="1">
        <v>43281</v>
      </c>
      <c r="G75" s="1">
        <v>43287</v>
      </c>
      <c r="H75" t="s">
        <v>54</v>
      </c>
      <c r="I75">
        <v>3</v>
      </c>
      <c r="J75">
        <v>7</v>
      </c>
      <c r="K75">
        <v>140</v>
      </c>
      <c r="L75">
        <v>22</v>
      </c>
      <c r="M75">
        <v>3</v>
      </c>
      <c r="N75">
        <v>0.05</v>
      </c>
      <c r="O75">
        <v>2154.52</v>
      </c>
      <c r="P75">
        <v>2659.9</v>
      </c>
      <c r="Q75">
        <f>Table1[[#This Row],[OrderQuantity]]*Table1[[#This Row],[UnitPrice]]</f>
        <v>7979.7000000000007</v>
      </c>
      <c r="R75">
        <f>Table1[[#This Row],[OrderQuantity]]*Table1[[#This Row],[UnitCost]]</f>
        <v>6463.5599999999995</v>
      </c>
      <c r="S75">
        <f>Table1[[#This Row],[OrderQuantity]]*Table1[[#This Row],[UnitPrice]]*(1-Table1[[#This Row],[DiscountApplied]]) - (Table1[[#This Row],[OrderQuantity]]*Table1[[#This Row],[UnitCost]])</f>
        <v>1117.1550000000007</v>
      </c>
      <c r="T75">
        <f>DATEDIF(Table1[[#This Row],[ShipDate]],Table1[[#This Row],[DeliveryDate]],"d")</f>
        <v>6</v>
      </c>
      <c r="U75" t="str">
        <f t="shared" si="3"/>
        <v>On Time</v>
      </c>
    </row>
    <row r="76" spans="1:21" x14ac:dyDescent="0.3">
      <c r="A76" t="str">
        <f t="shared" si="2"/>
        <v>SO-000175</v>
      </c>
      <c r="B76" t="s">
        <v>3</v>
      </c>
      <c r="C76" t="s">
        <v>10</v>
      </c>
      <c r="D76" s="1">
        <v>43200</v>
      </c>
      <c r="E76" s="1">
        <v>43260</v>
      </c>
      <c r="F76" s="1">
        <v>43279</v>
      </c>
      <c r="G76" s="1">
        <v>43284</v>
      </c>
      <c r="H76" t="s">
        <v>54</v>
      </c>
      <c r="I76">
        <v>1</v>
      </c>
      <c r="J76">
        <v>1</v>
      </c>
      <c r="K76">
        <v>107</v>
      </c>
      <c r="L76">
        <v>1</v>
      </c>
      <c r="M76">
        <v>1</v>
      </c>
      <c r="N76">
        <v>0.08</v>
      </c>
      <c r="O76">
        <v>1579.32</v>
      </c>
      <c r="P76">
        <v>2224.4</v>
      </c>
      <c r="Q76">
        <f>Table1[[#This Row],[OrderQuantity]]*Table1[[#This Row],[UnitPrice]]</f>
        <v>2224.4</v>
      </c>
      <c r="R76">
        <f>Table1[[#This Row],[OrderQuantity]]*Table1[[#This Row],[UnitCost]]</f>
        <v>1579.32</v>
      </c>
      <c r="S76">
        <f>Table1[[#This Row],[OrderQuantity]]*Table1[[#This Row],[UnitPrice]]*(1-Table1[[#This Row],[DiscountApplied]]) - (Table1[[#This Row],[OrderQuantity]]*Table1[[#This Row],[UnitCost]])</f>
        <v>467.12800000000016</v>
      </c>
      <c r="T76">
        <f>DATEDIF(Table1[[#This Row],[ShipDate]],Table1[[#This Row],[DeliveryDate]],"d")</f>
        <v>5</v>
      </c>
      <c r="U76" t="str">
        <f t="shared" si="3"/>
        <v>On Time</v>
      </c>
    </row>
    <row r="77" spans="1:21" x14ac:dyDescent="0.3">
      <c r="A77" t="str">
        <f t="shared" si="2"/>
        <v>SO-000176</v>
      </c>
      <c r="B77" t="s">
        <v>3</v>
      </c>
      <c r="C77" t="s">
        <v>8</v>
      </c>
      <c r="D77" s="1">
        <v>43200</v>
      </c>
      <c r="E77" s="1">
        <v>43260</v>
      </c>
      <c r="F77" s="1">
        <v>43263</v>
      </c>
      <c r="G77" s="1">
        <v>43267</v>
      </c>
      <c r="H77" t="s">
        <v>54</v>
      </c>
      <c r="I77">
        <v>11</v>
      </c>
      <c r="J77">
        <v>27</v>
      </c>
      <c r="K77">
        <v>338</v>
      </c>
      <c r="L77">
        <v>35</v>
      </c>
      <c r="M77">
        <v>7</v>
      </c>
      <c r="N77">
        <v>0.2</v>
      </c>
      <c r="O77">
        <v>1260.8699999999999</v>
      </c>
      <c r="P77">
        <v>2472.3000000000002</v>
      </c>
      <c r="Q77">
        <f>Table1[[#This Row],[OrderQuantity]]*Table1[[#This Row],[UnitPrice]]</f>
        <v>17306.100000000002</v>
      </c>
      <c r="R77">
        <f>Table1[[#This Row],[OrderQuantity]]*Table1[[#This Row],[UnitCost]]</f>
        <v>8826.09</v>
      </c>
      <c r="S77">
        <f>Table1[[#This Row],[OrderQuantity]]*Table1[[#This Row],[UnitPrice]]*(1-Table1[[#This Row],[DiscountApplied]]) - (Table1[[#This Row],[OrderQuantity]]*Table1[[#This Row],[UnitCost]])</f>
        <v>5018.7900000000027</v>
      </c>
      <c r="T77">
        <f>DATEDIF(Table1[[#This Row],[ShipDate]],Table1[[#This Row],[DeliveryDate]],"d")</f>
        <v>4</v>
      </c>
      <c r="U77" t="str">
        <f t="shared" si="3"/>
        <v>On Time</v>
      </c>
    </row>
    <row r="78" spans="1:21" x14ac:dyDescent="0.3">
      <c r="A78" t="str">
        <f t="shared" si="2"/>
        <v>SO-000177</v>
      </c>
      <c r="B78" t="s">
        <v>3</v>
      </c>
      <c r="C78" t="s">
        <v>12</v>
      </c>
      <c r="D78" s="1">
        <v>43200</v>
      </c>
      <c r="E78" s="1">
        <v>43260</v>
      </c>
      <c r="F78" s="1">
        <v>43274</v>
      </c>
      <c r="G78" s="1">
        <v>43275</v>
      </c>
      <c r="H78" t="s">
        <v>54</v>
      </c>
      <c r="I78">
        <v>5</v>
      </c>
      <c r="J78">
        <v>33</v>
      </c>
      <c r="K78">
        <v>232</v>
      </c>
      <c r="L78">
        <v>15</v>
      </c>
      <c r="M78">
        <v>5</v>
      </c>
      <c r="N78">
        <v>0.05</v>
      </c>
      <c r="O78">
        <v>799.24</v>
      </c>
      <c r="P78">
        <v>1011.7</v>
      </c>
      <c r="Q78">
        <f>Table1[[#This Row],[OrderQuantity]]*Table1[[#This Row],[UnitPrice]]</f>
        <v>5058.5</v>
      </c>
      <c r="R78">
        <f>Table1[[#This Row],[OrderQuantity]]*Table1[[#This Row],[UnitCost]]</f>
        <v>3996.2</v>
      </c>
      <c r="S78">
        <f>Table1[[#This Row],[OrderQuantity]]*Table1[[#This Row],[UnitPrice]]*(1-Table1[[#This Row],[DiscountApplied]]) - (Table1[[#This Row],[OrderQuantity]]*Table1[[#This Row],[UnitCost]])</f>
        <v>809.375</v>
      </c>
      <c r="T78">
        <f>DATEDIF(Table1[[#This Row],[ShipDate]],Table1[[#This Row],[DeliveryDate]],"d")</f>
        <v>1</v>
      </c>
      <c r="U78" t="str">
        <f t="shared" si="3"/>
        <v>On Time</v>
      </c>
    </row>
    <row r="79" spans="1:21" x14ac:dyDescent="0.3">
      <c r="A79" t="str">
        <f t="shared" si="2"/>
        <v>SO-000178</v>
      </c>
      <c r="B79" t="s">
        <v>5</v>
      </c>
      <c r="C79" t="s">
        <v>12</v>
      </c>
      <c r="D79" s="1">
        <v>43200</v>
      </c>
      <c r="E79" s="1">
        <v>43260</v>
      </c>
      <c r="F79" s="1">
        <v>43286</v>
      </c>
      <c r="G79" s="1">
        <v>43294</v>
      </c>
      <c r="H79" t="s">
        <v>54</v>
      </c>
      <c r="I79">
        <v>26</v>
      </c>
      <c r="J79">
        <v>28</v>
      </c>
      <c r="K79">
        <v>231</v>
      </c>
      <c r="L79">
        <v>28</v>
      </c>
      <c r="M79">
        <v>6</v>
      </c>
      <c r="N79">
        <v>0.2</v>
      </c>
      <c r="O79">
        <v>128.97999999999999</v>
      </c>
      <c r="P79">
        <v>234.5</v>
      </c>
      <c r="Q79">
        <f>Table1[[#This Row],[OrderQuantity]]*Table1[[#This Row],[UnitPrice]]</f>
        <v>1407</v>
      </c>
      <c r="R79">
        <f>Table1[[#This Row],[OrderQuantity]]*Table1[[#This Row],[UnitCost]]</f>
        <v>773.87999999999988</v>
      </c>
      <c r="S79">
        <f>Table1[[#This Row],[OrderQuantity]]*Table1[[#This Row],[UnitPrice]]*(1-Table1[[#This Row],[DiscountApplied]]) - (Table1[[#This Row],[OrderQuantity]]*Table1[[#This Row],[UnitCost]])</f>
        <v>351.72000000000025</v>
      </c>
      <c r="T79">
        <f>DATEDIF(Table1[[#This Row],[ShipDate]],Table1[[#This Row],[DeliveryDate]],"d")</f>
        <v>8</v>
      </c>
      <c r="U79" t="str">
        <f t="shared" si="3"/>
        <v>Late</v>
      </c>
    </row>
    <row r="80" spans="1:21" x14ac:dyDescent="0.3">
      <c r="A80" t="str">
        <f t="shared" si="2"/>
        <v>SO-000179</v>
      </c>
      <c r="B80" t="s">
        <v>4</v>
      </c>
      <c r="C80" t="s">
        <v>10</v>
      </c>
      <c r="D80" s="1">
        <v>43200</v>
      </c>
      <c r="E80" s="1">
        <v>43260</v>
      </c>
      <c r="F80" s="1">
        <v>43265</v>
      </c>
      <c r="G80" s="1">
        <v>43268</v>
      </c>
      <c r="H80" t="s">
        <v>54</v>
      </c>
      <c r="I80">
        <v>13</v>
      </c>
      <c r="J80">
        <v>42</v>
      </c>
      <c r="K80">
        <v>158</v>
      </c>
      <c r="L80">
        <v>11</v>
      </c>
      <c r="M80">
        <v>4</v>
      </c>
      <c r="N80">
        <v>0.08</v>
      </c>
      <c r="O80">
        <v>143.72</v>
      </c>
      <c r="P80">
        <v>261.3</v>
      </c>
      <c r="Q80">
        <f>Table1[[#This Row],[OrderQuantity]]*Table1[[#This Row],[UnitPrice]]</f>
        <v>1045.2</v>
      </c>
      <c r="R80">
        <f>Table1[[#This Row],[OrderQuantity]]*Table1[[#This Row],[UnitCost]]</f>
        <v>574.88</v>
      </c>
      <c r="S80">
        <f>Table1[[#This Row],[OrderQuantity]]*Table1[[#This Row],[UnitPrice]]*(1-Table1[[#This Row],[DiscountApplied]]) - (Table1[[#This Row],[OrderQuantity]]*Table1[[#This Row],[UnitCost]])</f>
        <v>386.70400000000006</v>
      </c>
      <c r="T80">
        <f>DATEDIF(Table1[[#This Row],[ShipDate]],Table1[[#This Row],[DeliveryDate]],"d")</f>
        <v>3</v>
      </c>
      <c r="U80" t="str">
        <f t="shared" si="3"/>
        <v>On Time</v>
      </c>
    </row>
    <row r="81" spans="1:21" x14ac:dyDescent="0.3">
      <c r="A81" t="str">
        <f t="shared" si="2"/>
        <v>SO-000180</v>
      </c>
      <c r="B81" t="s">
        <v>4</v>
      </c>
      <c r="C81" t="s">
        <v>13</v>
      </c>
      <c r="D81" s="1">
        <v>43100</v>
      </c>
      <c r="E81" s="1">
        <v>43260</v>
      </c>
      <c r="F81" s="1">
        <v>43278</v>
      </c>
      <c r="G81" s="1">
        <v>43282</v>
      </c>
      <c r="H81" t="s">
        <v>54</v>
      </c>
      <c r="I81">
        <v>18</v>
      </c>
      <c r="J81">
        <v>5</v>
      </c>
      <c r="K81">
        <v>36</v>
      </c>
      <c r="L81">
        <v>29</v>
      </c>
      <c r="M81">
        <v>7</v>
      </c>
      <c r="N81">
        <v>0.1</v>
      </c>
      <c r="O81">
        <v>2844.69</v>
      </c>
      <c r="P81">
        <v>4006.6</v>
      </c>
      <c r="Q81">
        <f>Table1[[#This Row],[OrderQuantity]]*Table1[[#This Row],[UnitPrice]]</f>
        <v>28046.2</v>
      </c>
      <c r="R81">
        <f>Table1[[#This Row],[OrderQuantity]]*Table1[[#This Row],[UnitCost]]</f>
        <v>19912.830000000002</v>
      </c>
      <c r="S81">
        <f>Table1[[#This Row],[OrderQuantity]]*Table1[[#This Row],[UnitPrice]]*(1-Table1[[#This Row],[DiscountApplied]]) - (Table1[[#This Row],[OrderQuantity]]*Table1[[#This Row],[UnitCost]])</f>
        <v>5328.75</v>
      </c>
      <c r="T81">
        <f>DATEDIF(Table1[[#This Row],[ShipDate]],Table1[[#This Row],[DeliveryDate]],"d")</f>
        <v>4</v>
      </c>
      <c r="U81" t="str">
        <f t="shared" si="3"/>
        <v>On Time</v>
      </c>
    </row>
    <row r="82" spans="1:21" x14ac:dyDescent="0.3">
      <c r="A82" t="str">
        <f t="shared" si="2"/>
        <v>SO-000181</v>
      </c>
      <c r="B82" t="s">
        <v>3</v>
      </c>
      <c r="C82" t="s">
        <v>12</v>
      </c>
      <c r="D82" s="1">
        <v>43200</v>
      </c>
      <c r="E82" s="1">
        <v>43260</v>
      </c>
      <c r="F82" s="1">
        <v>43286</v>
      </c>
      <c r="G82" s="1">
        <v>43294</v>
      </c>
      <c r="H82" t="s">
        <v>54</v>
      </c>
      <c r="I82">
        <v>3</v>
      </c>
      <c r="J82">
        <v>10</v>
      </c>
      <c r="K82">
        <v>206</v>
      </c>
      <c r="L82">
        <v>28</v>
      </c>
      <c r="M82">
        <v>7</v>
      </c>
      <c r="N82">
        <v>0.05</v>
      </c>
      <c r="O82">
        <v>866.65</v>
      </c>
      <c r="P82">
        <v>1333.3</v>
      </c>
      <c r="Q82">
        <f>Table1[[#This Row],[OrderQuantity]]*Table1[[#This Row],[UnitPrice]]</f>
        <v>9333.1</v>
      </c>
      <c r="R82">
        <f>Table1[[#This Row],[OrderQuantity]]*Table1[[#This Row],[UnitCost]]</f>
        <v>6066.55</v>
      </c>
      <c r="S82">
        <f>Table1[[#This Row],[OrderQuantity]]*Table1[[#This Row],[UnitPrice]]*(1-Table1[[#This Row],[DiscountApplied]]) - (Table1[[#This Row],[OrderQuantity]]*Table1[[#This Row],[UnitCost]])</f>
        <v>2799.8949999999995</v>
      </c>
      <c r="T82">
        <f>DATEDIF(Table1[[#This Row],[ShipDate]],Table1[[#This Row],[DeliveryDate]],"d")</f>
        <v>8</v>
      </c>
      <c r="U82" t="str">
        <f t="shared" si="3"/>
        <v>Late</v>
      </c>
    </row>
    <row r="83" spans="1:21" x14ac:dyDescent="0.3">
      <c r="A83" t="str">
        <f t="shared" si="2"/>
        <v>SO-000182</v>
      </c>
      <c r="B83" t="s">
        <v>3</v>
      </c>
      <c r="C83" t="s">
        <v>12</v>
      </c>
      <c r="D83" s="1">
        <v>43200</v>
      </c>
      <c r="E83" s="1">
        <v>43261</v>
      </c>
      <c r="F83" s="1">
        <v>43288</v>
      </c>
      <c r="G83" s="1">
        <v>43290</v>
      </c>
      <c r="H83" t="s">
        <v>54</v>
      </c>
      <c r="I83">
        <v>10</v>
      </c>
      <c r="J83">
        <v>34</v>
      </c>
      <c r="K83">
        <v>255</v>
      </c>
      <c r="L83">
        <v>15</v>
      </c>
      <c r="M83">
        <v>5</v>
      </c>
      <c r="N83">
        <v>0.05</v>
      </c>
      <c r="O83">
        <v>90.45</v>
      </c>
      <c r="P83">
        <v>167.5</v>
      </c>
      <c r="Q83">
        <f>Table1[[#This Row],[OrderQuantity]]*Table1[[#This Row],[UnitPrice]]</f>
        <v>837.5</v>
      </c>
      <c r="R83">
        <f>Table1[[#This Row],[OrderQuantity]]*Table1[[#This Row],[UnitCost]]</f>
        <v>452.25</v>
      </c>
      <c r="S83">
        <f>Table1[[#This Row],[OrderQuantity]]*Table1[[#This Row],[UnitPrice]]*(1-Table1[[#This Row],[DiscountApplied]]) - (Table1[[#This Row],[OrderQuantity]]*Table1[[#This Row],[UnitCost]])</f>
        <v>343.375</v>
      </c>
      <c r="T83">
        <f>DATEDIF(Table1[[#This Row],[ShipDate]],Table1[[#This Row],[DeliveryDate]],"d")</f>
        <v>2</v>
      </c>
      <c r="U83" t="str">
        <f t="shared" si="3"/>
        <v>On Time</v>
      </c>
    </row>
    <row r="84" spans="1:21" x14ac:dyDescent="0.3">
      <c r="A84" t="str">
        <f t="shared" si="2"/>
        <v>SO-000183</v>
      </c>
      <c r="B84" t="s">
        <v>4</v>
      </c>
      <c r="C84" t="s">
        <v>8</v>
      </c>
      <c r="D84" s="1">
        <v>43200</v>
      </c>
      <c r="E84" s="1">
        <v>43261</v>
      </c>
      <c r="F84" s="1">
        <v>43279</v>
      </c>
      <c r="G84" s="1">
        <v>43283</v>
      </c>
      <c r="H84" t="s">
        <v>54</v>
      </c>
      <c r="I84">
        <v>14</v>
      </c>
      <c r="J84">
        <v>23</v>
      </c>
      <c r="K84">
        <v>336</v>
      </c>
      <c r="L84">
        <v>27</v>
      </c>
      <c r="M84">
        <v>7</v>
      </c>
      <c r="N84">
        <v>0.08</v>
      </c>
      <c r="O84">
        <v>1821.66</v>
      </c>
      <c r="P84">
        <v>3195.9</v>
      </c>
      <c r="Q84">
        <f>Table1[[#This Row],[OrderQuantity]]*Table1[[#This Row],[UnitPrice]]</f>
        <v>22371.3</v>
      </c>
      <c r="R84">
        <f>Table1[[#This Row],[OrderQuantity]]*Table1[[#This Row],[UnitCost]]</f>
        <v>12751.62</v>
      </c>
      <c r="S84">
        <f>Table1[[#This Row],[OrderQuantity]]*Table1[[#This Row],[UnitPrice]]*(1-Table1[[#This Row],[DiscountApplied]]) - (Table1[[#This Row],[OrderQuantity]]*Table1[[#This Row],[UnitCost]])</f>
        <v>7829.9760000000006</v>
      </c>
      <c r="T84">
        <f>DATEDIF(Table1[[#This Row],[ShipDate]],Table1[[#This Row],[DeliveryDate]],"d")</f>
        <v>4</v>
      </c>
      <c r="U84" t="str">
        <f t="shared" si="3"/>
        <v>On Time</v>
      </c>
    </row>
    <row r="85" spans="1:21" x14ac:dyDescent="0.3">
      <c r="A85" t="str">
        <f t="shared" si="2"/>
        <v>SO-000184</v>
      </c>
      <c r="B85" t="s">
        <v>4</v>
      </c>
      <c r="C85" t="s">
        <v>11</v>
      </c>
      <c r="D85" s="1">
        <v>43200</v>
      </c>
      <c r="E85" s="1">
        <v>43261</v>
      </c>
      <c r="F85" s="1">
        <v>43281</v>
      </c>
      <c r="G85" s="1">
        <v>43286</v>
      </c>
      <c r="H85" t="s">
        <v>54</v>
      </c>
      <c r="I85">
        <v>20</v>
      </c>
      <c r="J85">
        <v>18</v>
      </c>
      <c r="K85">
        <v>307</v>
      </c>
      <c r="L85">
        <v>15</v>
      </c>
      <c r="M85">
        <v>1</v>
      </c>
      <c r="N85">
        <v>0.05</v>
      </c>
      <c r="O85">
        <v>809.96</v>
      </c>
      <c r="P85">
        <v>1051.9000000000001</v>
      </c>
      <c r="Q85">
        <f>Table1[[#This Row],[OrderQuantity]]*Table1[[#This Row],[UnitPrice]]</f>
        <v>1051.9000000000001</v>
      </c>
      <c r="R85">
        <f>Table1[[#This Row],[OrderQuantity]]*Table1[[#This Row],[UnitCost]]</f>
        <v>809.96</v>
      </c>
      <c r="S85">
        <f>Table1[[#This Row],[OrderQuantity]]*Table1[[#This Row],[UnitPrice]]*(1-Table1[[#This Row],[DiscountApplied]]) - (Table1[[#This Row],[OrderQuantity]]*Table1[[#This Row],[UnitCost]])</f>
        <v>189.34500000000003</v>
      </c>
      <c r="T85">
        <f>DATEDIF(Table1[[#This Row],[ShipDate]],Table1[[#This Row],[DeliveryDate]],"d")</f>
        <v>5</v>
      </c>
      <c r="U85" t="str">
        <f t="shared" si="3"/>
        <v>On Time</v>
      </c>
    </row>
    <row r="86" spans="1:21" x14ac:dyDescent="0.3">
      <c r="A86" t="str">
        <f t="shared" si="2"/>
        <v>SO-000185</v>
      </c>
      <c r="B86" t="s">
        <v>4</v>
      </c>
      <c r="C86" t="s">
        <v>13</v>
      </c>
      <c r="D86" s="1">
        <v>43100</v>
      </c>
      <c r="E86" s="1">
        <v>43261</v>
      </c>
      <c r="F86" s="1">
        <v>43281</v>
      </c>
      <c r="G86" s="1">
        <v>43284</v>
      </c>
      <c r="H86" t="s">
        <v>54</v>
      </c>
      <c r="I86">
        <v>15</v>
      </c>
      <c r="J86">
        <v>8</v>
      </c>
      <c r="K86">
        <v>9</v>
      </c>
      <c r="L86">
        <v>28</v>
      </c>
      <c r="M86">
        <v>4</v>
      </c>
      <c r="N86">
        <v>0.1</v>
      </c>
      <c r="O86">
        <v>3540.62</v>
      </c>
      <c r="P86">
        <v>5447.1</v>
      </c>
      <c r="Q86">
        <f>Table1[[#This Row],[OrderQuantity]]*Table1[[#This Row],[UnitPrice]]</f>
        <v>21788.400000000001</v>
      </c>
      <c r="R86">
        <f>Table1[[#This Row],[OrderQuantity]]*Table1[[#This Row],[UnitCost]]</f>
        <v>14162.48</v>
      </c>
      <c r="S86">
        <f>Table1[[#This Row],[OrderQuantity]]*Table1[[#This Row],[UnitPrice]]*(1-Table1[[#This Row],[DiscountApplied]]) - (Table1[[#This Row],[OrderQuantity]]*Table1[[#This Row],[UnitCost]])</f>
        <v>5447.0800000000017</v>
      </c>
      <c r="T86">
        <f>DATEDIF(Table1[[#This Row],[ShipDate]],Table1[[#This Row],[DeliveryDate]],"d")</f>
        <v>3</v>
      </c>
      <c r="U86" t="str">
        <f t="shared" si="3"/>
        <v>On Time</v>
      </c>
    </row>
    <row r="87" spans="1:21" x14ac:dyDescent="0.3">
      <c r="A87" t="str">
        <f t="shared" si="2"/>
        <v>SO-000186</v>
      </c>
      <c r="B87" t="s">
        <v>4</v>
      </c>
      <c r="C87" t="s">
        <v>10</v>
      </c>
      <c r="D87" s="1">
        <v>43200</v>
      </c>
      <c r="E87" s="1">
        <v>43261</v>
      </c>
      <c r="F87" s="1">
        <v>43267</v>
      </c>
      <c r="G87" s="1">
        <v>43275</v>
      </c>
      <c r="H87" t="s">
        <v>54</v>
      </c>
      <c r="I87">
        <v>13</v>
      </c>
      <c r="J87">
        <v>36</v>
      </c>
      <c r="K87">
        <v>200</v>
      </c>
      <c r="L87">
        <v>18</v>
      </c>
      <c r="M87">
        <v>2</v>
      </c>
      <c r="N87">
        <v>0.08</v>
      </c>
      <c r="O87">
        <v>1973.15</v>
      </c>
      <c r="P87">
        <v>3182.5</v>
      </c>
      <c r="Q87">
        <f>Table1[[#This Row],[OrderQuantity]]*Table1[[#This Row],[UnitPrice]]</f>
        <v>6365</v>
      </c>
      <c r="R87">
        <f>Table1[[#This Row],[OrderQuantity]]*Table1[[#This Row],[UnitCost]]</f>
        <v>3946.3</v>
      </c>
      <c r="S87">
        <f>Table1[[#This Row],[OrderQuantity]]*Table1[[#This Row],[UnitPrice]]*(1-Table1[[#This Row],[DiscountApplied]]) - (Table1[[#This Row],[OrderQuantity]]*Table1[[#This Row],[UnitCost]])</f>
        <v>1909.5</v>
      </c>
      <c r="T87">
        <f>DATEDIF(Table1[[#This Row],[ShipDate]],Table1[[#This Row],[DeliveryDate]],"d")</f>
        <v>8</v>
      </c>
      <c r="U87" t="str">
        <f t="shared" si="3"/>
        <v>Late</v>
      </c>
    </row>
    <row r="88" spans="1:21" x14ac:dyDescent="0.3">
      <c r="A88" t="str">
        <f t="shared" si="2"/>
        <v>SO-000187</v>
      </c>
      <c r="B88" t="s">
        <v>3</v>
      </c>
      <c r="C88" t="s">
        <v>8</v>
      </c>
      <c r="D88" s="1">
        <v>43100</v>
      </c>
      <c r="E88" s="1">
        <v>43262</v>
      </c>
      <c r="F88" s="1">
        <v>43280</v>
      </c>
      <c r="G88" s="1">
        <v>43282</v>
      </c>
      <c r="H88" t="s">
        <v>54</v>
      </c>
      <c r="I88">
        <v>6</v>
      </c>
      <c r="J88">
        <v>47</v>
      </c>
      <c r="K88">
        <v>337</v>
      </c>
      <c r="L88">
        <v>30</v>
      </c>
      <c r="M88">
        <v>3</v>
      </c>
      <c r="N88">
        <v>0.1</v>
      </c>
      <c r="O88">
        <v>632.67999999999995</v>
      </c>
      <c r="P88">
        <v>891.1</v>
      </c>
      <c r="Q88">
        <f>Table1[[#This Row],[OrderQuantity]]*Table1[[#This Row],[UnitPrice]]</f>
        <v>2673.3</v>
      </c>
      <c r="R88">
        <f>Table1[[#This Row],[OrderQuantity]]*Table1[[#This Row],[UnitCost]]</f>
        <v>1898.04</v>
      </c>
      <c r="S88">
        <f>Table1[[#This Row],[OrderQuantity]]*Table1[[#This Row],[UnitPrice]]*(1-Table1[[#This Row],[DiscountApplied]]) - (Table1[[#This Row],[OrderQuantity]]*Table1[[#This Row],[UnitCost]])</f>
        <v>507.93000000000029</v>
      </c>
      <c r="T88">
        <f>DATEDIF(Table1[[#This Row],[ShipDate]],Table1[[#This Row],[DeliveryDate]],"d")</f>
        <v>2</v>
      </c>
      <c r="U88" t="str">
        <f t="shared" si="3"/>
        <v>On Time</v>
      </c>
    </row>
    <row r="89" spans="1:21" x14ac:dyDescent="0.3">
      <c r="A89" t="str">
        <f t="shared" si="2"/>
        <v>SO-000188</v>
      </c>
      <c r="B89" t="s">
        <v>4</v>
      </c>
      <c r="C89" t="s">
        <v>10</v>
      </c>
      <c r="D89" s="1">
        <v>43100</v>
      </c>
      <c r="E89" s="1">
        <v>43262</v>
      </c>
      <c r="F89" s="1">
        <v>43267</v>
      </c>
      <c r="G89" s="1">
        <v>43270</v>
      </c>
      <c r="H89" t="s">
        <v>54</v>
      </c>
      <c r="I89">
        <v>15</v>
      </c>
      <c r="J89">
        <v>27</v>
      </c>
      <c r="K89">
        <v>158</v>
      </c>
      <c r="L89">
        <v>31</v>
      </c>
      <c r="M89">
        <v>2</v>
      </c>
      <c r="N89">
        <v>0.2</v>
      </c>
      <c r="O89">
        <v>2724.89</v>
      </c>
      <c r="P89">
        <v>3892.7</v>
      </c>
      <c r="Q89">
        <f>Table1[[#This Row],[OrderQuantity]]*Table1[[#This Row],[UnitPrice]]</f>
        <v>7785.4</v>
      </c>
      <c r="R89">
        <f>Table1[[#This Row],[OrderQuantity]]*Table1[[#This Row],[UnitCost]]</f>
        <v>5449.78</v>
      </c>
      <c r="S89">
        <f>Table1[[#This Row],[OrderQuantity]]*Table1[[#This Row],[UnitPrice]]*(1-Table1[[#This Row],[DiscountApplied]]) - (Table1[[#This Row],[OrderQuantity]]*Table1[[#This Row],[UnitCost]])</f>
        <v>778.54</v>
      </c>
      <c r="T89">
        <f>DATEDIF(Table1[[#This Row],[ShipDate]],Table1[[#This Row],[DeliveryDate]],"d")</f>
        <v>3</v>
      </c>
      <c r="U89" t="str">
        <f t="shared" si="3"/>
        <v>On Time</v>
      </c>
    </row>
    <row r="90" spans="1:21" x14ac:dyDescent="0.3">
      <c r="A90" t="str">
        <f t="shared" si="2"/>
        <v>SO-000189</v>
      </c>
      <c r="B90" t="s">
        <v>4</v>
      </c>
      <c r="C90" t="s">
        <v>12</v>
      </c>
      <c r="D90" s="1">
        <v>43100</v>
      </c>
      <c r="E90" s="1">
        <v>43262</v>
      </c>
      <c r="F90" s="1">
        <v>43264</v>
      </c>
      <c r="G90" s="1">
        <v>43267</v>
      </c>
      <c r="H90" t="s">
        <v>54</v>
      </c>
      <c r="I90">
        <v>13</v>
      </c>
      <c r="J90">
        <v>5</v>
      </c>
      <c r="K90">
        <v>249</v>
      </c>
      <c r="L90">
        <v>8</v>
      </c>
      <c r="M90">
        <v>2</v>
      </c>
      <c r="N90">
        <v>0.4</v>
      </c>
      <c r="O90">
        <v>3360.05</v>
      </c>
      <c r="P90">
        <v>3953</v>
      </c>
      <c r="Q90">
        <f>Table1[[#This Row],[OrderQuantity]]*Table1[[#This Row],[UnitPrice]]</f>
        <v>7906</v>
      </c>
      <c r="R90">
        <f>Table1[[#This Row],[OrderQuantity]]*Table1[[#This Row],[UnitCost]]</f>
        <v>6720.1</v>
      </c>
      <c r="S90">
        <f>Table1[[#This Row],[OrderQuantity]]*Table1[[#This Row],[UnitPrice]]*(1-Table1[[#This Row],[DiscountApplied]]) - (Table1[[#This Row],[OrderQuantity]]*Table1[[#This Row],[UnitCost]])</f>
        <v>-1976.5000000000009</v>
      </c>
      <c r="T90">
        <f>DATEDIF(Table1[[#This Row],[ShipDate]],Table1[[#This Row],[DeliveryDate]],"d")</f>
        <v>3</v>
      </c>
      <c r="U90" t="str">
        <f t="shared" si="3"/>
        <v>On Time</v>
      </c>
    </row>
    <row r="91" spans="1:21" x14ac:dyDescent="0.3">
      <c r="A91" t="str">
        <f t="shared" si="2"/>
        <v>SO-000190</v>
      </c>
      <c r="B91" t="s">
        <v>4</v>
      </c>
      <c r="C91" t="s">
        <v>10</v>
      </c>
      <c r="D91" s="1">
        <v>43100</v>
      </c>
      <c r="E91" s="1">
        <v>43262</v>
      </c>
      <c r="F91" s="1">
        <v>43279</v>
      </c>
      <c r="G91" s="1">
        <v>43288</v>
      </c>
      <c r="H91" t="s">
        <v>54</v>
      </c>
      <c r="I91">
        <v>20</v>
      </c>
      <c r="J91">
        <v>38</v>
      </c>
      <c r="K91">
        <v>185</v>
      </c>
      <c r="L91">
        <v>5</v>
      </c>
      <c r="M91">
        <v>2</v>
      </c>
      <c r="N91">
        <v>0.3</v>
      </c>
      <c r="O91">
        <v>545.51</v>
      </c>
      <c r="P91">
        <v>924.6</v>
      </c>
      <c r="Q91">
        <f>Table1[[#This Row],[OrderQuantity]]*Table1[[#This Row],[UnitPrice]]</f>
        <v>1849.2</v>
      </c>
      <c r="R91">
        <f>Table1[[#This Row],[OrderQuantity]]*Table1[[#This Row],[UnitCost]]</f>
        <v>1091.02</v>
      </c>
      <c r="S91">
        <f>Table1[[#This Row],[OrderQuantity]]*Table1[[#This Row],[UnitPrice]]*(1-Table1[[#This Row],[DiscountApplied]]) - (Table1[[#This Row],[OrderQuantity]]*Table1[[#This Row],[UnitCost]])</f>
        <v>203.42000000000007</v>
      </c>
      <c r="T91">
        <f>DATEDIF(Table1[[#This Row],[ShipDate]],Table1[[#This Row],[DeliveryDate]],"d")</f>
        <v>9</v>
      </c>
      <c r="U91" t="str">
        <f t="shared" si="3"/>
        <v>Late</v>
      </c>
    </row>
    <row r="92" spans="1:21" x14ac:dyDescent="0.3">
      <c r="A92" t="str">
        <f t="shared" si="2"/>
        <v>SO-000191</v>
      </c>
      <c r="B92" t="s">
        <v>4</v>
      </c>
      <c r="C92" t="s">
        <v>10</v>
      </c>
      <c r="D92" s="1">
        <v>43200</v>
      </c>
      <c r="E92" s="1">
        <v>43262</v>
      </c>
      <c r="F92" s="1">
        <v>43288</v>
      </c>
      <c r="G92" s="1">
        <v>43289</v>
      </c>
      <c r="H92" t="s">
        <v>54</v>
      </c>
      <c r="I92">
        <v>20</v>
      </c>
      <c r="J92">
        <v>21</v>
      </c>
      <c r="K92">
        <v>189</v>
      </c>
      <c r="L92">
        <v>10</v>
      </c>
      <c r="M92">
        <v>7</v>
      </c>
      <c r="N92">
        <v>0.3</v>
      </c>
      <c r="O92">
        <v>1989.63</v>
      </c>
      <c r="P92">
        <v>3430.4</v>
      </c>
      <c r="Q92">
        <f>Table1[[#This Row],[OrderQuantity]]*Table1[[#This Row],[UnitPrice]]</f>
        <v>24012.799999999999</v>
      </c>
      <c r="R92">
        <f>Table1[[#This Row],[OrderQuantity]]*Table1[[#This Row],[UnitCost]]</f>
        <v>13927.41</v>
      </c>
      <c r="S92">
        <f>Table1[[#This Row],[OrderQuantity]]*Table1[[#This Row],[UnitPrice]]*(1-Table1[[#This Row],[DiscountApplied]]) - (Table1[[#This Row],[OrderQuantity]]*Table1[[#This Row],[UnitCost]])</f>
        <v>2881.5499999999993</v>
      </c>
      <c r="T92">
        <f>DATEDIF(Table1[[#This Row],[ShipDate]],Table1[[#This Row],[DeliveryDate]],"d")</f>
        <v>1</v>
      </c>
      <c r="U92" t="str">
        <f t="shared" si="3"/>
        <v>On Time</v>
      </c>
    </row>
    <row r="93" spans="1:21" x14ac:dyDescent="0.3">
      <c r="A93" t="str">
        <f t="shared" si="2"/>
        <v>SO-000192</v>
      </c>
      <c r="B93" t="s">
        <v>2</v>
      </c>
      <c r="C93" t="s">
        <v>10</v>
      </c>
      <c r="D93" s="1">
        <v>43200</v>
      </c>
      <c r="E93" s="1">
        <v>43262</v>
      </c>
      <c r="F93" s="1">
        <v>43279</v>
      </c>
      <c r="G93" s="1">
        <v>43287</v>
      </c>
      <c r="H93" t="s">
        <v>54</v>
      </c>
      <c r="I93">
        <v>22</v>
      </c>
      <c r="J93">
        <v>24</v>
      </c>
      <c r="K93">
        <v>170</v>
      </c>
      <c r="L93">
        <v>43</v>
      </c>
      <c r="M93">
        <v>7</v>
      </c>
      <c r="N93">
        <v>0.08</v>
      </c>
      <c r="O93">
        <v>622.29999999999995</v>
      </c>
      <c r="P93">
        <v>1152.4000000000001</v>
      </c>
      <c r="Q93">
        <f>Table1[[#This Row],[OrderQuantity]]*Table1[[#This Row],[UnitPrice]]</f>
        <v>8066.8000000000011</v>
      </c>
      <c r="R93">
        <f>Table1[[#This Row],[OrderQuantity]]*Table1[[#This Row],[UnitCost]]</f>
        <v>4356.0999999999995</v>
      </c>
      <c r="S93">
        <f>Table1[[#This Row],[OrderQuantity]]*Table1[[#This Row],[UnitPrice]]*(1-Table1[[#This Row],[DiscountApplied]]) - (Table1[[#This Row],[OrderQuantity]]*Table1[[#This Row],[UnitCost]])</f>
        <v>3065.3560000000016</v>
      </c>
      <c r="T93">
        <f>DATEDIF(Table1[[#This Row],[ShipDate]],Table1[[#This Row],[DeliveryDate]],"d")</f>
        <v>8</v>
      </c>
      <c r="U93" t="str">
        <f t="shared" si="3"/>
        <v>Late</v>
      </c>
    </row>
    <row r="94" spans="1:21" x14ac:dyDescent="0.3">
      <c r="A94" t="str">
        <f t="shared" si="2"/>
        <v>SO-000193</v>
      </c>
      <c r="B94" t="s">
        <v>2</v>
      </c>
      <c r="C94" t="s">
        <v>10</v>
      </c>
      <c r="D94" s="1">
        <v>43200</v>
      </c>
      <c r="E94" s="1">
        <v>43262</v>
      </c>
      <c r="F94" s="1">
        <v>43272</v>
      </c>
      <c r="G94" s="1">
        <v>43275</v>
      </c>
      <c r="H94" t="s">
        <v>54</v>
      </c>
      <c r="I94">
        <v>21</v>
      </c>
      <c r="J94">
        <v>25</v>
      </c>
      <c r="K94">
        <v>130</v>
      </c>
      <c r="L94">
        <v>37</v>
      </c>
      <c r="M94">
        <v>4</v>
      </c>
      <c r="N94">
        <v>0.1</v>
      </c>
      <c r="O94">
        <v>922.59</v>
      </c>
      <c r="P94">
        <v>1085.4000000000001</v>
      </c>
      <c r="Q94">
        <f>Table1[[#This Row],[OrderQuantity]]*Table1[[#This Row],[UnitPrice]]</f>
        <v>4341.6000000000004</v>
      </c>
      <c r="R94">
        <f>Table1[[#This Row],[OrderQuantity]]*Table1[[#This Row],[UnitCost]]</f>
        <v>3690.36</v>
      </c>
      <c r="S94">
        <f>Table1[[#This Row],[OrderQuantity]]*Table1[[#This Row],[UnitPrice]]*(1-Table1[[#This Row],[DiscountApplied]]) - (Table1[[#This Row],[OrderQuantity]]*Table1[[#This Row],[UnitCost]])</f>
        <v>217.08000000000038</v>
      </c>
      <c r="T94">
        <f>DATEDIF(Table1[[#This Row],[ShipDate]],Table1[[#This Row],[DeliveryDate]],"d")</f>
        <v>3</v>
      </c>
      <c r="U94" t="str">
        <f t="shared" si="3"/>
        <v>On Time</v>
      </c>
    </row>
    <row r="95" spans="1:21" x14ac:dyDescent="0.3">
      <c r="A95" t="str">
        <f t="shared" si="2"/>
        <v>SO-000194</v>
      </c>
      <c r="B95" t="s">
        <v>3</v>
      </c>
      <c r="C95" t="s">
        <v>10</v>
      </c>
      <c r="D95" s="1">
        <v>43100</v>
      </c>
      <c r="E95" s="1">
        <v>43263</v>
      </c>
      <c r="F95" s="1">
        <v>43267</v>
      </c>
      <c r="G95" s="1">
        <v>43273</v>
      </c>
      <c r="H95" t="s">
        <v>54</v>
      </c>
      <c r="I95">
        <v>5</v>
      </c>
      <c r="J95">
        <v>11</v>
      </c>
      <c r="K95">
        <v>149</v>
      </c>
      <c r="L95">
        <v>15</v>
      </c>
      <c r="M95">
        <v>5</v>
      </c>
      <c r="N95">
        <v>0.1</v>
      </c>
      <c r="O95">
        <v>4025.36</v>
      </c>
      <c r="P95">
        <v>5031.7</v>
      </c>
      <c r="Q95">
        <f>Table1[[#This Row],[OrderQuantity]]*Table1[[#This Row],[UnitPrice]]</f>
        <v>25158.5</v>
      </c>
      <c r="R95">
        <f>Table1[[#This Row],[OrderQuantity]]*Table1[[#This Row],[UnitCost]]</f>
        <v>20126.8</v>
      </c>
      <c r="S95">
        <f>Table1[[#This Row],[OrderQuantity]]*Table1[[#This Row],[UnitPrice]]*(1-Table1[[#This Row],[DiscountApplied]]) - (Table1[[#This Row],[OrderQuantity]]*Table1[[#This Row],[UnitCost]])</f>
        <v>2515.8500000000022</v>
      </c>
      <c r="T95">
        <f>DATEDIF(Table1[[#This Row],[ShipDate]],Table1[[#This Row],[DeliveryDate]],"d")</f>
        <v>6</v>
      </c>
      <c r="U95" t="str">
        <f t="shared" si="3"/>
        <v>On Time</v>
      </c>
    </row>
    <row r="96" spans="1:21" x14ac:dyDescent="0.3">
      <c r="A96" t="str">
        <f t="shared" si="2"/>
        <v>SO-000195</v>
      </c>
      <c r="B96" t="s">
        <v>2</v>
      </c>
      <c r="C96" t="s">
        <v>10</v>
      </c>
      <c r="D96" s="1">
        <v>43200</v>
      </c>
      <c r="E96" s="1">
        <v>43263</v>
      </c>
      <c r="F96" s="1">
        <v>43279</v>
      </c>
      <c r="G96" s="1">
        <v>43284</v>
      </c>
      <c r="H96" t="s">
        <v>54</v>
      </c>
      <c r="I96">
        <v>24</v>
      </c>
      <c r="J96">
        <v>17</v>
      </c>
      <c r="K96">
        <v>99</v>
      </c>
      <c r="L96">
        <v>33</v>
      </c>
      <c r="M96">
        <v>7</v>
      </c>
      <c r="N96">
        <v>0.15</v>
      </c>
      <c r="O96">
        <v>436.84</v>
      </c>
      <c r="P96">
        <v>1092.0999999999999</v>
      </c>
      <c r="Q96">
        <f>Table1[[#This Row],[OrderQuantity]]*Table1[[#This Row],[UnitPrice]]</f>
        <v>7644.6999999999989</v>
      </c>
      <c r="R96">
        <f>Table1[[#This Row],[OrderQuantity]]*Table1[[#This Row],[UnitCost]]</f>
        <v>3057.8799999999997</v>
      </c>
      <c r="S96">
        <f>Table1[[#This Row],[OrderQuantity]]*Table1[[#This Row],[UnitPrice]]*(1-Table1[[#This Row],[DiscountApplied]]) - (Table1[[#This Row],[OrderQuantity]]*Table1[[#This Row],[UnitCost]])</f>
        <v>3440.1149999999993</v>
      </c>
      <c r="T96">
        <f>DATEDIF(Table1[[#This Row],[ShipDate]],Table1[[#This Row],[DeliveryDate]],"d")</f>
        <v>5</v>
      </c>
      <c r="U96" t="str">
        <f t="shared" si="3"/>
        <v>On Time</v>
      </c>
    </row>
    <row r="97" spans="1:21" x14ac:dyDescent="0.3">
      <c r="A97" t="str">
        <f t="shared" si="2"/>
        <v>SO-000196</v>
      </c>
      <c r="B97" t="s">
        <v>5</v>
      </c>
      <c r="C97" t="s">
        <v>13</v>
      </c>
      <c r="D97" s="1">
        <v>43100</v>
      </c>
      <c r="E97" s="1">
        <v>43263</v>
      </c>
      <c r="F97" s="1">
        <v>43276</v>
      </c>
      <c r="G97" s="1">
        <v>43278</v>
      </c>
      <c r="H97" t="s">
        <v>54</v>
      </c>
      <c r="I97">
        <v>27</v>
      </c>
      <c r="J97">
        <v>5</v>
      </c>
      <c r="K97">
        <v>21</v>
      </c>
      <c r="L97">
        <v>17</v>
      </c>
      <c r="M97">
        <v>7</v>
      </c>
      <c r="N97">
        <v>0.05</v>
      </c>
      <c r="O97">
        <v>144.44999999999999</v>
      </c>
      <c r="P97">
        <v>187.6</v>
      </c>
      <c r="Q97">
        <f>Table1[[#This Row],[OrderQuantity]]*Table1[[#This Row],[UnitPrice]]</f>
        <v>1313.2</v>
      </c>
      <c r="R97">
        <f>Table1[[#This Row],[OrderQuantity]]*Table1[[#This Row],[UnitCost]]</f>
        <v>1011.1499999999999</v>
      </c>
      <c r="S97">
        <f>Table1[[#This Row],[OrderQuantity]]*Table1[[#This Row],[UnitPrice]]*(1-Table1[[#This Row],[DiscountApplied]]) - (Table1[[#This Row],[OrderQuantity]]*Table1[[#This Row],[UnitCost]])</f>
        <v>236.3900000000001</v>
      </c>
      <c r="T97">
        <f>DATEDIF(Table1[[#This Row],[ShipDate]],Table1[[#This Row],[DeliveryDate]],"d")</f>
        <v>2</v>
      </c>
      <c r="U97" t="str">
        <f t="shared" si="3"/>
        <v>On Time</v>
      </c>
    </row>
    <row r="98" spans="1:21" x14ac:dyDescent="0.3">
      <c r="A98" t="str">
        <f t="shared" si="2"/>
        <v>SO-000197</v>
      </c>
      <c r="B98" t="s">
        <v>4</v>
      </c>
      <c r="C98" t="s">
        <v>10</v>
      </c>
      <c r="D98" s="1">
        <v>43100</v>
      </c>
      <c r="E98" s="1">
        <v>43263</v>
      </c>
      <c r="F98" s="1">
        <v>43290</v>
      </c>
      <c r="G98" s="1">
        <v>43297</v>
      </c>
      <c r="H98" t="s">
        <v>54</v>
      </c>
      <c r="I98">
        <v>18</v>
      </c>
      <c r="J98">
        <v>30</v>
      </c>
      <c r="K98">
        <v>90</v>
      </c>
      <c r="L98">
        <v>1</v>
      </c>
      <c r="M98">
        <v>4</v>
      </c>
      <c r="N98">
        <v>0.05</v>
      </c>
      <c r="O98">
        <v>2835.17</v>
      </c>
      <c r="P98">
        <v>3993.2</v>
      </c>
      <c r="Q98">
        <f>Table1[[#This Row],[OrderQuantity]]*Table1[[#This Row],[UnitPrice]]</f>
        <v>15972.8</v>
      </c>
      <c r="R98">
        <f>Table1[[#This Row],[OrderQuantity]]*Table1[[#This Row],[UnitCost]]</f>
        <v>11340.68</v>
      </c>
      <c r="S98">
        <f>Table1[[#This Row],[OrderQuantity]]*Table1[[#This Row],[UnitPrice]]*(1-Table1[[#This Row],[DiscountApplied]]) - (Table1[[#This Row],[OrderQuantity]]*Table1[[#This Row],[UnitCost]])</f>
        <v>3833.4799999999977</v>
      </c>
      <c r="T98">
        <f>DATEDIF(Table1[[#This Row],[ShipDate]],Table1[[#This Row],[DeliveryDate]],"d")</f>
        <v>7</v>
      </c>
      <c r="U98" t="str">
        <f t="shared" si="3"/>
        <v>On Time</v>
      </c>
    </row>
    <row r="99" spans="1:21" x14ac:dyDescent="0.3">
      <c r="A99" t="str">
        <f t="shared" si="2"/>
        <v>SO-000198</v>
      </c>
      <c r="B99" t="s">
        <v>4</v>
      </c>
      <c r="C99" t="s">
        <v>8</v>
      </c>
      <c r="D99" s="1">
        <v>43100</v>
      </c>
      <c r="E99" s="1">
        <v>43263</v>
      </c>
      <c r="F99" s="1">
        <v>43266</v>
      </c>
      <c r="G99" s="1">
        <v>43269</v>
      </c>
      <c r="H99" t="s">
        <v>54</v>
      </c>
      <c r="I99">
        <v>14</v>
      </c>
      <c r="J99">
        <v>9</v>
      </c>
      <c r="K99">
        <v>360</v>
      </c>
      <c r="L99">
        <v>15</v>
      </c>
      <c r="M99">
        <v>5</v>
      </c>
      <c r="N99">
        <v>0.05</v>
      </c>
      <c r="O99">
        <v>1433.93</v>
      </c>
      <c r="P99">
        <v>2472.3000000000002</v>
      </c>
      <c r="Q99">
        <f>Table1[[#This Row],[OrderQuantity]]*Table1[[#This Row],[UnitPrice]]</f>
        <v>12361.5</v>
      </c>
      <c r="R99">
        <f>Table1[[#This Row],[OrderQuantity]]*Table1[[#This Row],[UnitCost]]</f>
        <v>7169.6500000000005</v>
      </c>
      <c r="S99">
        <f>Table1[[#This Row],[OrderQuantity]]*Table1[[#This Row],[UnitPrice]]*(1-Table1[[#This Row],[DiscountApplied]]) - (Table1[[#This Row],[OrderQuantity]]*Table1[[#This Row],[UnitCost]])</f>
        <v>4573.7749999999987</v>
      </c>
      <c r="T99">
        <f>DATEDIF(Table1[[#This Row],[ShipDate]],Table1[[#This Row],[DeliveryDate]],"d")</f>
        <v>3</v>
      </c>
      <c r="U99" t="str">
        <f t="shared" si="3"/>
        <v>On Time</v>
      </c>
    </row>
    <row r="100" spans="1:21" x14ac:dyDescent="0.3">
      <c r="A100" t="str">
        <f t="shared" si="2"/>
        <v>SO-000199</v>
      </c>
      <c r="B100" t="s">
        <v>3</v>
      </c>
      <c r="C100" t="s">
        <v>13</v>
      </c>
      <c r="D100" s="1">
        <v>43200</v>
      </c>
      <c r="E100" s="1">
        <v>43263</v>
      </c>
      <c r="F100" s="1">
        <v>43286</v>
      </c>
      <c r="G100" s="1">
        <v>43295</v>
      </c>
      <c r="H100" t="s">
        <v>54</v>
      </c>
      <c r="I100">
        <v>4</v>
      </c>
      <c r="J100">
        <v>47</v>
      </c>
      <c r="K100">
        <v>23</v>
      </c>
      <c r="L100">
        <v>47</v>
      </c>
      <c r="M100">
        <v>4</v>
      </c>
      <c r="N100">
        <v>0.05</v>
      </c>
      <c r="O100">
        <v>844.2</v>
      </c>
      <c r="P100">
        <v>1206</v>
      </c>
      <c r="Q100">
        <f>Table1[[#This Row],[OrderQuantity]]*Table1[[#This Row],[UnitPrice]]</f>
        <v>4824</v>
      </c>
      <c r="R100">
        <f>Table1[[#This Row],[OrderQuantity]]*Table1[[#This Row],[UnitCost]]</f>
        <v>3376.8</v>
      </c>
      <c r="S100">
        <f>Table1[[#This Row],[OrderQuantity]]*Table1[[#This Row],[UnitPrice]]*(1-Table1[[#This Row],[DiscountApplied]]) - (Table1[[#This Row],[OrderQuantity]]*Table1[[#This Row],[UnitCost]])</f>
        <v>1206</v>
      </c>
      <c r="T100">
        <f>DATEDIF(Table1[[#This Row],[ShipDate]],Table1[[#This Row],[DeliveryDate]],"d")</f>
        <v>9</v>
      </c>
      <c r="U100" t="str">
        <f t="shared" si="3"/>
        <v>Late</v>
      </c>
    </row>
    <row r="101" spans="1:21" x14ac:dyDescent="0.3">
      <c r="A101" t="str">
        <f t="shared" si="2"/>
        <v>SO-000200</v>
      </c>
      <c r="B101" t="s">
        <v>4</v>
      </c>
      <c r="C101" t="s">
        <v>10</v>
      </c>
      <c r="D101" s="1">
        <v>43100</v>
      </c>
      <c r="E101" s="1">
        <v>43263</v>
      </c>
      <c r="F101" s="1">
        <v>43273</v>
      </c>
      <c r="G101" s="1">
        <v>43280</v>
      </c>
      <c r="H101" t="s">
        <v>54</v>
      </c>
      <c r="I101">
        <v>20</v>
      </c>
      <c r="J101">
        <v>5</v>
      </c>
      <c r="K101">
        <v>144</v>
      </c>
      <c r="L101">
        <v>40</v>
      </c>
      <c r="M101">
        <v>5</v>
      </c>
      <c r="N101">
        <v>0.05</v>
      </c>
      <c r="O101">
        <v>985.3</v>
      </c>
      <c r="P101">
        <v>1728.6</v>
      </c>
      <c r="Q101">
        <f>Table1[[#This Row],[OrderQuantity]]*Table1[[#This Row],[UnitPrice]]</f>
        <v>8643</v>
      </c>
      <c r="R101">
        <f>Table1[[#This Row],[OrderQuantity]]*Table1[[#This Row],[UnitCost]]</f>
        <v>4926.5</v>
      </c>
      <c r="S101">
        <f>Table1[[#This Row],[OrderQuantity]]*Table1[[#This Row],[UnitPrice]]*(1-Table1[[#This Row],[DiscountApplied]]) - (Table1[[#This Row],[OrderQuantity]]*Table1[[#This Row],[UnitCost]])</f>
        <v>3284.3500000000004</v>
      </c>
      <c r="T101">
        <f>DATEDIF(Table1[[#This Row],[ShipDate]],Table1[[#This Row],[DeliveryDate]],"d")</f>
        <v>7</v>
      </c>
      <c r="U101" t="str">
        <f t="shared" si="3"/>
        <v>On Time</v>
      </c>
    </row>
    <row r="102" spans="1:21" x14ac:dyDescent="0.3">
      <c r="A102" t="str">
        <f t="shared" si="2"/>
        <v>SO-000201</v>
      </c>
      <c r="B102" t="s">
        <v>5</v>
      </c>
      <c r="C102" t="s">
        <v>10</v>
      </c>
      <c r="D102" s="1">
        <v>43100</v>
      </c>
      <c r="E102" s="1">
        <v>43263</v>
      </c>
      <c r="F102" s="1">
        <v>43271</v>
      </c>
      <c r="G102" s="1">
        <v>43280</v>
      </c>
      <c r="H102" t="s">
        <v>54</v>
      </c>
      <c r="I102">
        <v>28</v>
      </c>
      <c r="J102">
        <v>23</v>
      </c>
      <c r="K102">
        <v>134</v>
      </c>
      <c r="L102">
        <v>23</v>
      </c>
      <c r="M102">
        <v>7</v>
      </c>
      <c r="N102">
        <v>0.08</v>
      </c>
      <c r="O102">
        <v>1447.74</v>
      </c>
      <c r="P102">
        <v>1983.2</v>
      </c>
      <c r="Q102">
        <f>Table1[[#This Row],[OrderQuantity]]*Table1[[#This Row],[UnitPrice]]</f>
        <v>13882.4</v>
      </c>
      <c r="R102">
        <f>Table1[[#This Row],[OrderQuantity]]*Table1[[#This Row],[UnitCost]]</f>
        <v>10134.18</v>
      </c>
      <c r="S102">
        <f>Table1[[#This Row],[OrderQuantity]]*Table1[[#This Row],[UnitPrice]]*(1-Table1[[#This Row],[DiscountApplied]]) - (Table1[[#This Row],[OrderQuantity]]*Table1[[#This Row],[UnitCost]])</f>
        <v>2637.6280000000006</v>
      </c>
      <c r="T102">
        <f>DATEDIF(Table1[[#This Row],[ShipDate]],Table1[[#This Row],[DeliveryDate]],"d")</f>
        <v>9</v>
      </c>
      <c r="U102" t="str">
        <f t="shared" si="3"/>
        <v>Late</v>
      </c>
    </row>
    <row r="103" spans="1:21" x14ac:dyDescent="0.3">
      <c r="A103" t="str">
        <f t="shared" si="2"/>
        <v>SO-000202</v>
      </c>
      <c r="B103" t="s">
        <v>4</v>
      </c>
      <c r="C103" t="s">
        <v>10</v>
      </c>
      <c r="D103" s="1">
        <v>43200</v>
      </c>
      <c r="E103" s="1">
        <v>43263</v>
      </c>
      <c r="F103" s="1">
        <v>43291</v>
      </c>
      <c r="G103" s="1">
        <v>43295</v>
      </c>
      <c r="H103" t="s">
        <v>54</v>
      </c>
      <c r="I103">
        <v>20</v>
      </c>
      <c r="J103">
        <v>14</v>
      </c>
      <c r="K103">
        <v>180</v>
      </c>
      <c r="L103">
        <v>11</v>
      </c>
      <c r="M103">
        <v>2</v>
      </c>
      <c r="N103">
        <v>0.2</v>
      </c>
      <c r="O103">
        <v>2656.55</v>
      </c>
      <c r="P103">
        <v>5313.1</v>
      </c>
      <c r="Q103">
        <f>Table1[[#This Row],[OrderQuantity]]*Table1[[#This Row],[UnitPrice]]</f>
        <v>10626.2</v>
      </c>
      <c r="R103">
        <f>Table1[[#This Row],[OrderQuantity]]*Table1[[#This Row],[UnitCost]]</f>
        <v>5313.1</v>
      </c>
      <c r="S103">
        <f>Table1[[#This Row],[OrderQuantity]]*Table1[[#This Row],[UnitPrice]]*(1-Table1[[#This Row],[DiscountApplied]]) - (Table1[[#This Row],[OrderQuantity]]*Table1[[#This Row],[UnitCost]])</f>
        <v>3187.8600000000006</v>
      </c>
      <c r="T103">
        <f>DATEDIF(Table1[[#This Row],[ShipDate]],Table1[[#This Row],[DeliveryDate]],"d")</f>
        <v>4</v>
      </c>
      <c r="U103" t="str">
        <f t="shared" si="3"/>
        <v>On Time</v>
      </c>
    </row>
    <row r="104" spans="1:21" x14ac:dyDescent="0.3">
      <c r="A104" t="str">
        <f t="shared" si="2"/>
        <v>SO-000203</v>
      </c>
      <c r="B104" t="s">
        <v>2</v>
      </c>
      <c r="C104" t="s">
        <v>13</v>
      </c>
      <c r="D104" s="1">
        <v>43200</v>
      </c>
      <c r="E104" s="1">
        <v>43263</v>
      </c>
      <c r="F104" s="1">
        <v>43268</v>
      </c>
      <c r="G104" s="1">
        <v>43276</v>
      </c>
      <c r="H104" t="s">
        <v>54</v>
      </c>
      <c r="I104">
        <v>20</v>
      </c>
      <c r="J104">
        <v>44</v>
      </c>
      <c r="K104">
        <v>58</v>
      </c>
      <c r="L104">
        <v>23</v>
      </c>
      <c r="M104">
        <v>5</v>
      </c>
      <c r="N104">
        <v>0.08</v>
      </c>
      <c r="O104">
        <v>566.15</v>
      </c>
      <c r="P104">
        <v>871</v>
      </c>
      <c r="Q104">
        <f>Table1[[#This Row],[OrderQuantity]]*Table1[[#This Row],[UnitPrice]]</f>
        <v>4355</v>
      </c>
      <c r="R104">
        <f>Table1[[#This Row],[OrderQuantity]]*Table1[[#This Row],[UnitCost]]</f>
        <v>2830.75</v>
      </c>
      <c r="S104">
        <f>Table1[[#This Row],[OrderQuantity]]*Table1[[#This Row],[UnitPrice]]*(1-Table1[[#This Row],[DiscountApplied]]) - (Table1[[#This Row],[OrderQuantity]]*Table1[[#This Row],[UnitCost]])</f>
        <v>1175.8500000000004</v>
      </c>
      <c r="T104">
        <f>DATEDIF(Table1[[#This Row],[ShipDate]],Table1[[#This Row],[DeliveryDate]],"d")</f>
        <v>8</v>
      </c>
      <c r="U104" t="str">
        <f t="shared" si="3"/>
        <v>Late</v>
      </c>
    </row>
    <row r="105" spans="1:21" x14ac:dyDescent="0.3">
      <c r="A105" t="str">
        <f t="shared" si="2"/>
        <v>SO-000204</v>
      </c>
      <c r="B105" t="s">
        <v>4</v>
      </c>
      <c r="C105" t="s">
        <v>10</v>
      </c>
      <c r="D105" s="1">
        <v>43100</v>
      </c>
      <c r="E105" s="1">
        <v>43264</v>
      </c>
      <c r="F105" s="1">
        <v>43278</v>
      </c>
      <c r="G105" s="1">
        <v>43282</v>
      </c>
      <c r="H105" t="s">
        <v>54</v>
      </c>
      <c r="I105">
        <v>12</v>
      </c>
      <c r="J105">
        <v>38</v>
      </c>
      <c r="K105">
        <v>175</v>
      </c>
      <c r="L105">
        <v>43</v>
      </c>
      <c r="M105">
        <v>2</v>
      </c>
      <c r="N105">
        <v>0.1</v>
      </c>
      <c r="O105">
        <v>2051.41</v>
      </c>
      <c r="P105">
        <v>2532.6</v>
      </c>
      <c r="Q105">
        <f>Table1[[#This Row],[OrderQuantity]]*Table1[[#This Row],[UnitPrice]]</f>
        <v>5065.2</v>
      </c>
      <c r="R105">
        <f>Table1[[#This Row],[OrderQuantity]]*Table1[[#This Row],[UnitCost]]</f>
        <v>4102.82</v>
      </c>
      <c r="S105">
        <f>Table1[[#This Row],[OrderQuantity]]*Table1[[#This Row],[UnitPrice]]*(1-Table1[[#This Row],[DiscountApplied]]) - (Table1[[#This Row],[OrderQuantity]]*Table1[[#This Row],[UnitCost]])</f>
        <v>455.86000000000058</v>
      </c>
      <c r="T105">
        <f>DATEDIF(Table1[[#This Row],[ShipDate]],Table1[[#This Row],[DeliveryDate]],"d")</f>
        <v>4</v>
      </c>
      <c r="U105" t="str">
        <f t="shared" si="3"/>
        <v>On Time</v>
      </c>
    </row>
    <row r="106" spans="1:21" x14ac:dyDescent="0.3">
      <c r="A106" t="str">
        <f t="shared" si="2"/>
        <v>SO-000205</v>
      </c>
      <c r="B106" t="s">
        <v>4</v>
      </c>
      <c r="C106" t="s">
        <v>10</v>
      </c>
      <c r="D106" s="1">
        <v>43200</v>
      </c>
      <c r="E106" s="1">
        <v>43264</v>
      </c>
      <c r="F106" s="1">
        <v>43276</v>
      </c>
      <c r="G106" s="1">
        <v>43277</v>
      </c>
      <c r="H106" t="s">
        <v>54</v>
      </c>
      <c r="I106">
        <v>14</v>
      </c>
      <c r="J106">
        <v>14</v>
      </c>
      <c r="K106">
        <v>95</v>
      </c>
      <c r="L106">
        <v>1</v>
      </c>
      <c r="M106">
        <v>4</v>
      </c>
      <c r="N106">
        <v>0.08</v>
      </c>
      <c r="O106">
        <v>4673.72</v>
      </c>
      <c r="P106">
        <v>5916.1</v>
      </c>
      <c r="Q106">
        <f>Table1[[#This Row],[OrderQuantity]]*Table1[[#This Row],[UnitPrice]]</f>
        <v>23664.400000000001</v>
      </c>
      <c r="R106">
        <f>Table1[[#This Row],[OrderQuantity]]*Table1[[#This Row],[UnitCost]]</f>
        <v>18694.88</v>
      </c>
      <c r="S106">
        <f>Table1[[#This Row],[OrderQuantity]]*Table1[[#This Row],[UnitPrice]]*(1-Table1[[#This Row],[DiscountApplied]]) - (Table1[[#This Row],[OrderQuantity]]*Table1[[#This Row],[UnitCost]])</f>
        <v>3076.3680000000022</v>
      </c>
      <c r="T106">
        <f>DATEDIF(Table1[[#This Row],[ShipDate]],Table1[[#This Row],[DeliveryDate]],"d")</f>
        <v>1</v>
      </c>
      <c r="U106" t="str">
        <f t="shared" si="3"/>
        <v>On Time</v>
      </c>
    </row>
    <row r="107" spans="1:21" x14ac:dyDescent="0.3">
      <c r="A107" t="str">
        <f t="shared" si="2"/>
        <v>SO-000206</v>
      </c>
      <c r="B107" t="s">
        <v>4</v>
      </c>
      <c r="C107" t="s">
        <v>12</v>
      </c>
      <c r="D107" s="1">
        <v>43100</v>
      </c>
      <c r="E107" s="1">
        <v>43264</v>
      </c>
      <c r="F107" s="1">
        <v>43274</v>
      </c>
      <c r="G107" s="1">
        <v>43282</v>
      </c>
      <c r="H107" t="s">
        <v>54</v>
      </c>
      <c r="I107">
        <v>13</v>
      </c>
      <c r="J107">
        <v>34</v>
      </c>
      <c r="K107">
        <v>231</v>
      </c>
      <c r="L107">
        <v>31</v>
      </c>
      <c r="M107">
        <v>1</v>
      </c>
      <c r="N107">
        <v>0.08</v>
      </c>
      <c r="O107">
        <v>1443.85</v>
      </c>
      <c r="P107">
        <v>2887.7</v>
      </c>
      <c r="Q107">
        <f>Table1[[#This Row],[OrderQuantity]]*Table1[[#This Row],[UnitPrice]]</f>
        <v>2887.7</v>
      </c>
      <c r="R107">
        <f>Table1[[#This Row],[OrderQuantity]]*Table1[[#This Row],[UnitCost]]</f>
        <v>1443.85</v>
      </c>
      <c r="S107">
        <f>Table1[[#This Row],[OrderQuantity]]*Table1[[#This Row],[UnitPrice]]*(1-Table1[[#This Row],[DiscountApplied]]) - (Table1[[#This Row],[OrderQuantity]]*Table1[[#This Row],[UnitCost]])</f>
        <v>1212.8339999999998</v>
      </c>
      <c r="T107">
        <f>DATEDIF(Table1[[#This Row],[ShipDate]],Table1[[#This Row],[DeliveryDate]],"d")</f>
        <v>8</v>
      </c>
      <c r="U107" t="str">
        <f t="shared" si="3"/>
        <v>Late</v>
      </c>
    </row>
    <row r="108" spans="1:21" x14ac:dyDescent="0.3">
      <c r="A108" t="str">
        <f t="shared" si="2"/>
        <v>SO-000207</v>
      </c>
      <c r="B108" t="s">
        <v>3</v>
      </c>
      <c r="C108" t="s">
        <v>10</v>
      </c>
      <c r="D108" s="1">
        <v>43100</v>
      </c>
      <c r="E108" s="1">
        <v>43264</v>
      </c>
      <c r="F108" s="1">
        <v>43271</v>
      </c>
      <c r="G108" s="1">
        <v>43273</v>
      </c>
      <c r="H108" t="s">
        <v>54</v>
      </c>
      <c r="I108">
        <v>1</v>
      </c>
      <c r="J108">
        <v>13</v>
      </c>
      <c r="K108">
        <v>199</v>
      </c>
      <c r="L108">
        <v>11</v>
      </c>
      <c r="M108">
        <v>7</v>
      </c>
      <c r="N108">
        <v>0.1</v>
      </c>
      <c r="O108">
        <v>1447.6</v>
      </c>
      <c r="P108">
        <v>1855.9</v>
      </c>
      <c r="Q108">
        <f>Table1[[#This Row],[OrderQuantity]]*Table1[[#This Row],[UnitPrice]]</f>
        <v>12991.300000000001</v>
      </c>
      <c r="R108">
        <f>Table1[[#This Row],[OrderQuantity]]*Table1[[#This Row],[UnitCost]]</f>
        <v>10133.199999999999</v>
      </c>
      <c r="S108">
        <f>Table1[[#This Row],[OrderQuantity]]*Table1[[#This Row],[UnitPrice]]*(1-Table1[[#This Row],[DiscountApplied]]) - (Table1[[#This Row],[OrderQuantity]]*Table1[[#This Row],[UnitCost]])</f>
        <v>1558.970000000003</v>
      </c>
      <c r="T108">
        <f>DATEDIF(Table1[[#This Row],[ShipDate]],Table1[[#This Row],[DeliveryDate]],"d")</f>
        <v>2</v>
      </c>
      <c r="U108" t="str">
        <f t="shared" si="3"/>
        <v>On Time</v>
      </c>
    </row>
    <row r="109" spans="1:21" x14ac:dyDescent="0.3">
      <c r="A109" t="str">
        <f t="shared" si="2"/>
        <v>SO-000208</v>
      </c>
      <c r="B109" t="s">
        <v>3</v>
      </c>
      <c r="C109" t="s">
        <v>13</v>
      </c>
      <c r="D109" s="1">
        <v>43200</v>
      </c>
      <c r="E109" s="1">
        <v>43264</v>
      </c>
      <c r="F109" s="1">
        <v>43268</v>
      </c>
      <c r="G109" s="1">
        <v>43270</v>
      </c>
      <c r="H109" t="s">
        <v>54</v>
      </c>
      <c r="I109">
        <v>2</v>
      </c>
      <c r="J109">
        <v>5</v>
      </c>
      <c r="K109">
        <v>58</v>
      </c>
      <c r="L109">
        <v>39</v>
      </c>
      <c r="M109">
        <v>5</v>
      </c>
      <c r="N109">
        <v>0.1</v>
      </c>
      <c r="O109">
        <v>135.01</v>
      </c>
      <c r="P109">
        <v>207.7</v>
      </c>
      <c r="Q109">
        <f>Table1[[#This Row],[OrderQuantity]]*Table1[[#This Row],[UnitPrice]]</f>
        <v>1038.5</v>
      </c>
      <c r="R109">
        <f>Table1[[#This Row],[OrderQuantity]]*Table1[[#This Row],[UnitCost]]</f>
        <v>675.05</v>
      </c>
      <c r="S109">
        <f>Table1[[#This Row],[OrderQuantity]]*Table1[[#This Row],[UnitPrice]]*(1-Table1[[#This Row],[DiscountApplied]]) - (Table1[[#This Row],[OrderQuantity]]*Table1[[#This Row],[UnitCost]])</f>
        <v>259.60000000000002</v>
      </c>
      <c r="T109">
        <f>DATEDIF(Table1[[#This Row],[ShipDate]],Table1[[#This Row],[DeliveryDate]],"d")</f>
        <v>2</v>
      </c>
      <c r="U109" t="str">
        <f t="shared" si="3"/>
        <v>On Time</v>
      </c>
    </row>
    <row r="110" spans="1:21" x14ac:dyDescent="0.3">
      <c r="A110" t="str">
        <f t="shared" si="2"/>
        <v>SO-000209</v>
      </c>
      <c r="B110" t="s">
        <v>3</v>
      </c>
      <c r="C110" t="s">
        <v>8</v>
      </c>
      <c r="D110" s="1">
        <v>43100</v>
      </c>
      <c r="E110" s="1">
        <v>43264</v>
      </c>
      <c r="F110" s="1">
        <v>43280</v>
      </c>
      <c r="G110" s="1">
        <v>43287</v>
      </c>
      <c r="H110" t="s">
        <v>54</v>
      </c>
      <c r="I110">
        <v>2</v>
      </c>
      <c r="J110">
        <v>2</v>
      </c>
      <c r="K110">
        <v>345</v>
      </c>
      <c r="L110">
        <v>3</v>
      </c>
      <c r="M110">
        <v>3</v>
      </c>
      <c r="N110">
        <v>0.05</v>
      </c>
      <c r="O110">
        <v>772.78</v>
      </c>
      <c r="P110">
        <v>1058.5999999999999</v>
      </c>
      <c r="Q110">
        <f>Table1[[#This Row],[OrderQuantity]]*Table1[[#This Row],[UnitPrice]]</f>
        <v>3175.7999999999997</v>
      </c>
      <c r="R110">
        <f>Table1[[#This Row],[OrderQuantity]]*Table1[[#This Row],[UnitCost]]</f>
        <v>2318.34</v>
      </c>
      <c r="S110">
        <f>Table1[[#This Row],[OrderQuantity]]*Table1[[#This Row],[UnitPrice]]*(1-Table1[[#This Row],[DiscountApplied]]) - (Table1[[#This Row],[OrderQuantity]]*Table1[[#This Row],[UnitCost]])</f>
        <v>698.66999999999962</v>
      </c>
      <c r="T110">
        <f>DATEDIF(Table1[[#This Row],[ShipDate]],Table1[[#This Row],[DeliveryDate]],"d")</f>
        <v>7</v>
      </c>
      <c r="U110" t="str">
        <f t="shared" si="3"/>
        <v>On Time</v>
      </c>
    </row>
    <row r="111" spans="1:21" x14ac:dyDescent="0.3">
      <c r="A111" t="str">
        <f t="shared" si="2"/>
        <v>SO-000210</v>
      </c>
      <c r="B111" t="s">
        <v>4</v>
      </c>
      <c r="C111" t="s">
        <v>12</v>
      </c>
      <c r="D111" s="1">
        <v>43200</v>
      </c>
      <c r="E111" s="1">
        <v>43264</v>
      </c>
      <c r="F111" s="1">
        <v>43284</v>
      </c>
      <c r="G111" s="1">
        <v>43294</v>
      </c>
      <c r="H111" t="s">
        <v>54</v>
      </c>
      <c r="I111">
        <v>13</v>
      </c>
      <c r="J111">
        <v>17</v>
      </c>
      <c r="K111">
        <v>241</v>
      </c>
      <c r="L111">
        <v>20</v>
      </c>
      <c r="M111">
        <v>7</v>
      </c>
      <c r="N111">
        <v>0.1</v>
      </c>
      <c r="O111">
        <v>517.37</v>
      </c>
      <c r="P111">
        <v>958.1</v>
      </c>
      <c r="Q111">
        <f>Table1[[#This Row],[OrderQuantity]]*Table1[[#This Row],[UnitPrice]]</f>
        <v>6706.7</v>
      </c>
      <c r="R111">
        <f>Table1[[#This Row],[OrderQuantity]]*Table1[[#This Row],[UnitCost]]</f>
        <v>3621.59</v>
      </c>
      <c r="S111">
        <f>Table1[[#This Row],[OrderQuantity]]*Table1[[#This Row],[UnitPrice]]*(1-Table1[[#This Row],[DiscountApplied]]) - (Table1[[#This Row],[OrderQuantity]]*Table1[[#This Row],[UnitCost]])</f>
        <v>2414.4399999999996</v>
      </c>
      <c r="T111">
        <f>DATEDIF(Table1[[#This Row],[ShipDate]],Table1[[#This Row],[DeliveryDate]],"d")</f>
        <v>10</v>
      </c>
      <c r="U111" t="str">
        <f t="shared" si="3"/>
        <v>Late</v>
      </c>
    </row>
    <row r="112" spans="1:21" x14ac:dyDescent="0.3">
      <c r="A112" t="str">
        <f t="shared" si="2"/>
        <v>SO-000211</v>
      </c>
      <c r="B112" t="s">
        <v>3</v>
      </c>
      <c r="C112" t="s">
        <v>10</v>
      </c>
      <c r="D112" s="1">
        <v>43200</v>
      </c>
      <c r="E112" s="1">
        <v>43264</v>
      </c>
      <c r="F112" s="1">
        <v>43289</v>
      </c>
      <c r="G112" s="1">
        <v>43299</v>
      </c>
      <c r="H112" t="s">
        <v>54</v>
      </c>
      <c r="I112">
        <v>6</v>
      </c>
      <c r="J112">
        <v>40</v>
      </c>
      <c r="K112">
        <v>186</v>
      </c>
      <c r="L112">
        <v>27</v>
      </c>
      <c r="M112">
        <v>7</v>
      </c>
      <c r="N112">
        <v>0.2</v>
      </c>
      <c r="O112">
        <v>1675.74</v>
      </c>
      <c r="P112">
        <v>2659.9</v>
      </c>
      <c r="Q112">
        <f>Table1[[#This Row],[OrderQuantity]]*Table1[[#This Row],[UnitPrice]]</f>
        <v>18619.3</v>
      </c>
      <c r="R112">
        <f>Table1[[#This Row],[OrderQuantity]]*Table1[[#This Row],[UnitCost]]</f>
        <v>11730.18</v>
      </c>
      <c r="S112">
        <f>Table1[[#This Row],[OrderQuantity]]*Table1[[#This Row],[UnitPrice]]*(1-Table1[[#This Row],[DiscountApplied]]) - (Table1[[#This Row],[OrderQuantity]]*Table1[[#This Row],[UnitCost]])</f>
        <v>3165.26</v>
      </c>
      <c r="T112">
        <f>DATEDIF(Table1[[#This Row],[ShipDate]],Table1[[#This Row],[DeliveryDate]],"d")</f>
        <v>10</v>
      </c>
      <c r="U112" t="str">
        <f t="shared" si="3"/>
        <v>Late</v>
      </c>
    </row>
    <row r="113" spans="1:21" x14ac:dyDescent="0.3">
      <c r="A113" t="str">
        <f t="shared" si="2"/>
        <v>SO-000212</v>
      </c>
      <c r="B113" t="s">
        <v>3</v>
      </c>
      <c r="C113" t="s">
        <v>10</v>
      </c>
      <c r="D113" s="1">
        <v>43100</v>
      </c>
      <c r="E113" s="1">
        <v>43264</v>
      </c>
      <c r="F113" s="1">
        <v>43286</v>
      </c>
      <c r="G113" s="1">
        <v>43294</v>
      </c>
      <c r="H113" t="s">
        <v>54</v>
      </c>
      <c r="I113">
        <v>7</v>
      </c>
      <c r="J113">
        <v>15</v>
      </c>
      <c r="K113">
        <v>144</v>
      </c>
      <c r="L113">
        <v>8</v>
      </c>
      <c r="M113">
        <v>3</v>
      </c>
      <c r="N113">
        <v>0.1</v>
      </c>
      <c r="O113">
        <v>1707.63</v>
      </c>
      <c r="P113">
        <v>2217.6999999999998</v>
      </c>
      <c r="Q113">
        <f>Table1[[#This Row],[OrderQuantity]]*Table1[[#This Row],[UnitPrice]]</f>
        <v>6653.0999999999995</v>
      </c>
      <c r="R113">
        <f>Table1[[#This Row],[OrderQuantity]]*Table1[[#This Row],[UnitCost]]</f>
        <v>5122.8900000000003</v>
      </c>
      <c r="S113">
        <f>Table1[[#This Row],[OrderQuantity]]*Table1[[#This Row],[UnitPrice]]*(1-Table1[[#This Row],[DiscountApplied]]) - (Table1[[#This Row],[OrderQuantity]]*Table1[[#This Row],[UnitCost]])</f>
        <v>864.89999999999964</v>
      </c>
      <c r="T113">
        <f>DATEDIF(Table1[[#This Row],[ShipDate]],Table1[[#This Row],[DeliveryDate]],"d")</f>
        <v>8</v>
      </c>
      <c r="U113" t="str">
        <f t="shared" si="3"/>
        <v>Late</v>
      </c>
    </row>
    <row r="114" spans="1:21" x14ac:dyDescent="0.3">
      <c r="A114" t="str">
        <f t="shared" si="2"/>
        <v>SO-000213</v>
      </c>
      <c r="B114" t="s">
        <v>4</v>
      </c>
      <c r="C114" t="s">
        <v>13</v>
      </c>
      <c r="D114" s="1">
        <v>43100</v>
      </c>
      <c r="E114" s="1">
        <v>43265</v>
      </c>
      <c r="F114" s="1">
        <v>43268</v>
      </c>
      <c r="G114" s="1">
        <v>43271</v>
      </c>
      <c r="H114" t="s">
        <v>54</v>
      </c>
      <c r="I114">
        <v>20</v>
      </c>
      <c r="J114">
        <v>12</v>
      </c>
      <c r="K114">
        <v>40</v>
      </c>
      <c r="L114">
        <v>11</v>
      </c>
      <c r="M114">
        <v>1</v>
      </c>
      <c r="N114">
        <v>0.3</v>
      </c>
      <c r="O114">
        <v>857.6</v>
      </c>
      <c r="P114">
        <v>1715.2</v>
      </c>
      <c r="Q114">
        <f>Table1[[#This Row],[OrderQuantity]]*Table1[[#This Row],[UnitPrice]]</f>
        <v>1715.2</v>
      </c>
      <c r="R114">
        <f>Table1[[#This Row],[OrderQuantity]]*Table1[[#This Row],[UnitCost]]</f>
        <v>857.6</v>
      </c>
      <c r="S114">
        <f>Table1[[#This Row],[OrderQuantity]]*Table1[[#This Row],[UnitPrice]]*(1-Table1[[#This Row],[DiscountApplied]]) - (Table1[[#This Row],[OrderQuantity]]*Table1[[#This Row],[UnitCost]])</f>
        <v>343.03999999999985</v>
      </c>
      <c r="T114">
        <f>DATEDIF(Table1[[#This Row],[ShipDate]],Table1[[#This Row],[DeliveryDate]],"d")</f>
        <v>3</v>
      </c>
      <c r="U114" t="str">
        <f t="shared" si="3"/>
        <v>On Time</v>
      </c>
    </row>
    <row r="115" spans="1:21" x14ac:dyDescent="0.3">
      <c r="A115" t="str">
        <f t="shared" si="2"/>
        <v>SO-000214</v>
      </c>
      <c r="B115" t="s">
        <v>3</v>
      </c>
      <c r="C115" t="s">
        <v>11</v>
      </c>
      <c r="D115" s="1">
        <v>43200</v>
      </c>
      <c r="E115" s="1">
        <v>43265</v>
      </c>
      <c r="F115" s="1">
        <v>43287</v>
      </c>
      <c r="G115" s="1">
        <v>43290</v>
      </c>
      <c r="H115" t="s">
        <v>54</v>
      </c>
      <c r="I115">
        <v>6</v>
      </c>
      <c r="J115">
        <v>25</v>
      </c>
      <c r="K115">
        <v>288</v>
      </c>
      <c r="L115">
        <v>32</v>
      </c>
      <c r="M115">
        <v>7</v>
      </c>
      <c r="N115">
        <v>0.15</v>
      </c>
      <c r="O115">
        <v>1691.15</v>
      </c>
      <c r="P115">
        <v>3932.9</v>
      </c>
      <c r="Q115">
        <f>Table1[[#This Row],[OrderQuantity]]*Table1[[#This Row],[UnitPrice]]</f>
        <v>27530.3</v>
      </c>
      <c r="R115">
        <f>Table1[[#This Row],[OrderQuantity]]*Table1[[#This Row],[UnitCost]]</f>
        <v>11838.050000000001</v>
      </c>
      <c r="S115">
        <f>Table1[[#This Row],[OrderQuantity]]*Table1[[#This Row],[UnitPrice]]*(1-Table1[[#This Row],[DiscountApplied]]) - (Table1[[#This Row],[OrderQuantity]]*Table1[[#This Row],[UnitCost]])</f>
        <v>11562.704999999996</v>
      </c>
      <c r="T115">
        <f>DATEDIF(Table1[[#This Row],[ShipDate]],Table1[[#This Row],[DeliveryDate]],"d")</f>
        <v>3</v>
      </c>
      <c r="U115" t="str">
        <f t="shared" si="3"/>
        <v>On Time</v>
      </c>
    </row>
    <row r="116" spans="1:21" x14ac:dyDescent="0.3">
      <c r="A116" t="str">
        <f t="shared" si="2"/>
        <v>SO-000215</v>
      </c>
      <c r="B116" t="s">
        <v>3</v>
      </c>
      <c r="C116" t="s">
        <v>10</v>
      </c>
      <c r="D116" s="1">
        <v>43100</v>
      </c>
      <c r="E116" s="1">
        <v>43265</v>
      </c>
      <c r="F116" s="1">
        <v>43270</v>
      </c>
      <c r="G116" s="1">
        <v>43271</v>
      </c>
      <c r="H116" t="s">
        <v>54</v>
      </c>
      <c r="I116">
        <v>2</v>
      </c>
      <c r="J116">
        <v>13</v>
      </c>
      <c r="K116">
        <v>169</v>
      </c>
      <c r="L116">
        <v>40</v>
      </c>
      <c r="M116">
        <v>2</v>
      </c>
      <c r="N116">
        <v>0.05</v>
      </c>
      <c r="O116">
        <v>1909.5</v>
      </c>
      <c r="P116">
        <v>2546</v>
      </c>
      <c r="Q116">
        <f>Table1[[#This Row],[OrderQuantity]]*Table1[[#This Row],[UnitPrice]]</f>
        <v>5092</v>
      </c>
      <c r="R116">
        <f>Table1[[#This Row],[OrderQuantity]]*Table1[[#This Row],[UnitCost]]</f>
        <v>3819</v>
      </c>
      <c r="S116">
        <f>Table1[[#This Row],[OrderQuantity]]*Table1[[#This Row],[UnitPrice]]*(1-Table1[[#This Row],[DiscountApplied]]) - (Table1[[#This Row],[OrderQuantity]]*Table1[[#This Row],[UnitCost]])</f>
        <v>1018.3999999999996</v>
      </c>
      <c r="T116">
        <f>DATEDIF(Table1[[#This Row],[ShipDate]],Table1[[#This Row],[DeliveryDate]],"d")</f>
        <v>1</v>
      </c>
      <c r="U116" t="str">
        <f t="shared" si="3"/>
        <v>On Time</v>
      </c>
    </row>
    <row r="117" spans="1:21" x14ac:dyDescent="0.3">
      <c r="A117" t="str">
        <f t="shared" si="2"/>
        <v>SO-000216</v>
      </c>
      <c r="B117" t="s">
        <v>4</v>
      </c>
      <c r="C117" t="s">
        <v>11</v>
      </c>
      <c r="D117" s="1">
        <v>43100</v>
      </c>
      <c r="E117" s="1">
        <v>43265</v>
      </c>
      <c r="F117" s="1">
        <v>43277</v>
      </c>
      <c r="G117" s="1">
        <v>43282</v>
      </c>
      <c r="H117" t="s">
        <v>54</v>
      </c>
      <c r="I117">
        <v>15</v>
      </c>
      <c r="J117">
        <v>18</v>
      </c>
      <c r="K117">
        <v>277</v>
      </c>
      <c r="L117">
        <v>21</v>
      </c>
      <c r="M117">
        <v>1</v>
      </c>
      <c r="N117">
        <v>0.08</v>
      </c>
      <c r="O117">
        <v>603</v>
      </c>
      <c r="P117">
        <v>837.5</v>
      </c>
      <c r="Q117">
        <f>Table1[[#This Row],[OrderQuantity]]*Table1[[#This Row],[UnitPrice]]</f>
        <v>837.5</v>
      </c>
      <c r="R117">
        <f>Table1[[#This Row],[OrderQuantity]]*Table1[[#This Row],[UnitCost]]</f>
        <v>603</v>
      </c>
      <c r="S117">
        <f>Table1[[#This Row],[OrderQuantity]]*Table1[[#This Row],[UnitPrice]]*(1-Table1[[#This Row],[DiscountApplied]]) - (Table1[[#This Row],[OrderQuantity]]*Table1[[#This Row],[UnitCost]])</f>
        <v>167.5</v>
      </c>
      <c r="T117">
        <f>DATEDIF(Table1[[#This Row],[ShipDate]],Table1[[#This Row],[DeliveryDate]],"d")</f>
        <v>5</v>
      </c>
      <c r="U117" t="str">
        <f t="shared" si="3"/>
        <v>On Time</v>
      </c>
    </row>
    <row r="118" spans="1:21" x14ac:dyDescent="0.3">
      <c r="A118" t="str">
        <f t="shared" si="2"/>
        <v>SO-000217</v>
      </c>
      <c r="B118" t="s">
        <v>4</v>
      </c>
      <c r="C118" t="s">
        <v>12</v>
      </c>
      <c r="D118" s="1">
        <v>43200</v>
      </c>
      <c r="E118" s="1">
        <v>43265</v>
      </c>
      <c r="F118" s="1">
        <v>43277</v>
      </c>
      <c r="G118" s="1">
        <v>43286</v>
      </c>
      <c r="H118" t="s">
        <v>54</v>
      </c>
      <c r="I118">
        <v>16</v>
      </c>
      <c r="J118">
        <v>3</v>
      </c>
      <c r="K118">
        <v>219</v>
      </c>
      <c r="L118">
        <v>12</v>
      </c>
      <c r="M118">
        <v>3</v>
      </c>
      <c r="N118">
        <v>0.15</v>
      </c>
      <c r="O118">
        <v>1302.48</v>
      </c>
      <c r="P118">
        <v>1809</v>
      </c>
      <c r="Q118">
        <f>Table1[[#This Row],[OrderQuantity]]*Table1[[#This Row],[UnitPrice]]</f>
        <v>5427</v>
      </c>
      <c r="R118">
        <f>Table1[[#This Row],[OrderQuantity]]*Table1[[#This Row],[UnitCost]]</f>
        <v>3907.44</v>
      </c>
      <c r="S118">
        <f>Table1[[#This Row],[OrderQuantity]]*Table1[[#This Row],[UnitPrice]]*(1-Table1[[#This Row],[DiscountApplied]]) - (Table1[[#This Row],[OrderQuantity]]*Table1[[#This Row],[UnitCost]])</f>
        <v>705.50999999999976</v>
      </c>
      <c r="T118">
        <f>DATEDIF(Table1[[#This Row],[ShipDate]],Table1[[#This Row],[DeliveryDate]],"d")</f>
        <v>9</v>
      </c>
      <c r="U118" t="str">
        <f t="shared" si="3"/>
        <v>Late</v>
      </c>
    </row>
    <row r="119" spans="1:21" x14ac:dyDescent="0.3">
      <c r="A119" t="str">
        <f t="shared" si="2"/>
        <v>SO-000218</v>
      </c>
      <c r="B119" t="s">
        <v>5</v>
      </c>
      <c r="C119" t="s">
        <v>11</v>
      </c>
      <c r="D119" s="1">
        <v>43200</v>
      </c>
      <c r="E119" s="1">
        <v>43265</v>
      </c>
      <c r="F119" s="1">
        <v>43280</v>
      </c>
      <c r="G119" s="1">
        <v>43284</v>
      </c>
      <c r="H119" t="s">
        <v>54</v>
      </c>
      <c r="I119">
        <v>26</v>
      </c>
      <c r="J119">
        <v>25</v>
      </c>
      <c r="K119">
        <v>306</v>
      </c>
      <c r="L119">
        <v>11</v>
      </c>
      <c r="M119">
        <v>8</v>
      </c>
      <c r="N119">
        <v>0.08</v>
      </c>
      <c r="O119">
        <v>514.55999999999995</v>
      </c>
      <c r="P119">
        <v>857.6</v>
      </c>
      <c r="Q119">
        <f>Table1[[#This Row],[OrderQuantity]]*Table1[[#This Row],[UnitPrice]]</f>
        <v>6860.8</v>
      </c>
      <c r="R119">
        <f>Table1[[#This Row],[OrderQuantity]]*Table1[[#This Row],[UnitCost]]</f>
        <v>4116.4799999999996</v>
      </c>
      <c r="S119">
        <f>Table1[[#This Row],[OrderQuantity]]*Table1[[#This Row],[UnitPrice]]*(1-Table1[[#This Row],[DiscountApplied]]) - (Table1[[#This Row],[OrderQuantity]]*Table1[[#This Row],[UnitCost]])</f>
        <v>2195.456000000001</v>
      </c>
      <c r="T119">
        <f>DATEDIF(Table1[[#This Row],[ShipDate]],Table1[[#This Row],[DeliveryDate]],"d")</f>
        <v>4</v>
      </c>
      <c r="U119" t="str">
        <f t="shared" si="3"/>
        <v>On Time</v>
      </c>
    </row>
    <row r="120" spans="1:21" x14ac:dyDescent="0.3">
      <c r="A120" t="str">
        <f t="shared" si="2"/>
        <v>SO-000219</v>
      </c>
      <c r="B120" t="s">
        <v>3</v>
      </c>
      <c r="C120" t="s">
        <v>13</v>
      </c>
      <c r="D120" s="1">
        <v>43100</v>
      </c>
      <c r="E120" s="1">
        <v>43265</v>
      </c>
      <c r="F120" s="1">
        <v>43281</v>
      </c>
      <c r="G120" s="1">
        <v>43288</v>
      </c>
      <c r="H120" t="s">
        <v>54</v>
      </c>
      <c r="I120">
        <v>8</v>
      </c>
      <c r="J120">
        <v>11</v>
      </c>
      <c r="K120">
        <v>7</v>
      </c>
      <c r="L120">
        <v>22</v>
      </c>
      <c r="M120">
        <v>6</v>
      </c>
      <c r="N120">
        <v>0.05</v>
      </c>
      <c r="O120">
        <v>1101.68</v>
      </c>
      <c r="P120">
        <v>1748.7</v>
      </c>
      <c r="Q120">
        <f>Table1[[#This Row],[OrderQuantity]]*Table1[[#This Row],[UnitPrice]]</f>
        <v>10492.2</v>
      </c>
      <c r="R120">
        <f>Table1[[#This Row],[OrderQuantity]]*Table1[[#This Row],[UnitCost]]</f>
        <v>6610.08</v>
      </c>
      <c r="S120">
        <f>Table1[[#This Row],[OrderQuantity]]*Table1[[#This Row],[UnitPrice]]*(1-Table1[[#This Row],[DiscountApplied]]) - (Table1[[#This Row],[OrderQuantity]]*Table1[[#This Row],[UnitCost]])</f>
        <v>3357.51</v>
      </c>
      <c r="T120">
        <f>DATEDIF(Table1[[#This Row],[ShipDate]],Table1[[#This Row],[DeliveryDate]],"d")</f>
        <v>7</v>
      </c>
      <c r="U120" t="str">
        <f t="shared" si="3"/>
        <v>On Time</v>
      </c>
    </row>
    <row r="121" spans="1:21" x14ac:dyDescent="0.3">
      <c r="A121" t="str">
        <f t="shared" si="2"/>
        <v>SO-000220</v>
      </c>
      <c r="B121" t="s">
        <v>5</v>
      </c>
      <c r="C121" t="s">
        <v>9</v>
      </c>
      <c r="D121" s="1">
        <v>43100</v>
      </c>
      <c r="E121" s="1">
        <v>43265</v>
      </c>
      <c r="F121" s="1">
        <v>43267</v>
      </c>
      <c r="G121" s="1">
        <v>43268</v>
      </c>
      <c r="H121" t="s">
        <v>54</v>
      </c>
      <c r="I121">
        <v>28</v>
      </c>
      <c r="J121">
        <v>44</v>
      </c>
      <c r="K121">
        <v>78</v>
      </c>
      <c r="L121">
        <v>4</v>
      </c>
      <c r="M121">
        <v>1</v>
      </c>
      <c r="N121">
        <v>0.08</v>
      </c>
      <c r="O121">
        <v>582.5</v>
      </c>
      <c r="P121">
        <v>1266.3</v>
      </c>
      <c r="Q121">
        <f>Table1[[#This Row],[OrderQuantity]]*Table1[[#This Row],[UnitPrice]]</f>
        <v>1266.3</v>
      </c>
      <c r="R121">
        <f>Table1[[#This Row],[OrderQuantity]]*Table1[[#This Row],[UnitCost]]</f>
        <v>582.5</v>
      </c>
      <c r="S121">
        <f>Table1[[#This Row],[OrderQuantity]]*Table1[[#This Row],[UnitPrice]]*(1-Table1[[#This Row],[DiscountApplied]]) - (Table1[[#This Row],[OrderQuantity]]*Table1[[#This Row],[UnitCost]])</f>
        <v>582.49600000000009</v>
      </c>
      <c r="T121">
        <f>DATEDIF(Table1[[#This Row],[ShipDate]],Table1[[#This Row],[DeliveryDate]],"d")</f>
        <v>1</v>
      </c>
      <c r="U121" t="str">
        <f t="shared" si="3"/>
        <v>On Time</v>
      </c>
    </row>
    <row r="122" spans="1:21" x14ac:dyDescent="0.3">
      <c r="A122" t="str">
        <f t="shared" si="2"/>
        <v>SO-000221</v>
      </c>
      <c r="B122" t="s">
        <v>3</v>
      </c>
      <c r="C122" t="s">
        <v>13</v>
      </c>
      <c r="D122" s="1">
        <v>43100</v>
      </c>
      <c r="E122" s="1">
        <v>43265</v>
      </c>
      <c r="F122" s="1">
        <v>43267</v>
      </c>
      <c r="G122" s="1">
        <v>43273</v>
      </c>
      <c r="H122" t="s">
        <v>54</v>
      </c>
      <c r="I122">
        <v>3</v>
      </c>
      <c r="J122">
        <v>30</v>
      </c>
      <c r="K122">
        <v>28</v>
      </c>
      <c r="L122">
        <v>9</v>
      </c>
      <c r="M122">
        <v>5</v>
      </c>
      <c r="N122">
        <v>0.1</v>
      </c>
      <c r="O122">
        <v>3591.54</v>
      </c>
      <c r="P122">
        <v>5058.5</v>
      </c>
      <c r="Q122">
        <f>Table1[[#This Row],[OrderQuantity]]*Table1[[#This Row],[UnitPrice]]</f>
        <v>25292.5</v>
      </c>
      <c r="R122">
        <f>Table1[[#This Row],[OrderQuantity]]*Table1[[#This Row],[UnitCost]]</f>
        <v>17957.7</v>
      </c>
      <c r="S122">
        <f>Table1[[#This Row],[OrderQuantity]]*Table1[[#This Row],[UnitPrice]]*(1-Table1[[#This Row],[DiscountApplied]]) - (Table1[[#This Row],[OrderQuantity]]*Table1[[#This Row],[UnitCost]])</f>
        <v>4805.5499999999993</v>
      </c>
      <c r="T122">
        <f>DATEDIF(Table1[[#This Row],[ShipDate]],Table1[[#This Row],[DeliveryDate]],"d")</f>
        <v>6</v>
      </c>
      <c r="U122" t="str">
        <f t="shared" si="3"/>
        <v>On Time</v>
      </c>
    </row>
    <row r="123" spans="1:21" x14ac:dyDescent="0.3">
      <c r="A123" t="str">
        <f t="shared" si="2"/>
        <v>SO-000222</v>
      </c>
      <c r="B123" t="s">
        <v>2</v>
      </c>
      <c r="C123" t="s">
        <v>13</v>
      </c>
      <c r="D123" s="1">
        <v>43200</v>
      </c>
      <c r="E123" s="1">
        <v>43265</v>
      </c>
      <c r="F123" s="1">
        <v>43279</v>
      </c>
      <c r="G123" s="1">
        <v>43287</v>
      </c>
      <c r="H123" t="s">
        <v>54</v>
      </c>
      <c r="I123">
        <v>22</v>
      </c>
      <c r="J123">
        <v>38</v>
      </c>
      <c r="K123">
        <v>39</v>
      </c>
      <c r="L123">
        <v>6</v>
      </c>
      <c r="M123">
        <v>7</v>
      </c>
      <c r="N123">
        <v>0.05</v>
      </c>
      <c r="O123">
        <v>795.22</v>
      </c>
      <c r="P123">
        <v>958.1</v>
      </c>
      <c r="Q123">
        <f>Table1[[#This Row],[OrderQuantity]]*Table1[[#This Row],[UnitPrice]]</f>
        <v>6706.7</v>
      </c>
      <c r="R123">
        <f>Table1[[#This Row],[OrderQuantity]]*Table1[[#This Row],[UnitCost]]</f>
        <v>5566.54</v>
      </c>
      <c r="S123">
        <f>Table1[[#This Row],[OrderQuantity]]*Table1[[#This Row],[UnitPrice]]*(1-Table1[[#This Row],[DiscountApplied]]) - (Table1[[#This Row],[OrderQuantity]]*Table1[[#This Row],[UnitCost]])</f>
        <v>804.82499999999982</v>
      </c>
      <c r="T123">
        <f>DATEDIF(Table1[[#This Row],[ShipDate]],Table1[[#This Row],[DeliveryDate]],"d")</f>
        <v>8</v>
      </c>
      <c r="U123" t="str">
        <f t="shared" si="3"/>
        <v>Late</v>
      </c>
    </row>
    <row r="124" spans="1:21" x14ac:dyDescent="0.3">
      <c r="A124" t="str">
        <f t="shared" si="2"/>
        <v>SO-000223</v>
      </c>
      <c r="B124" t="s">
        <v>4</v>
      </c>
      <c r="C124" t="s">
        <v>10</v>
      </c>
      <c r="D124" s="1">
        <v>43100</v>
      </c>
      <c r="E124" s="1">
        <v>43265</v>
      </c>
      <c r="F124" s="1">
        <v>43291</v>
      </c>
      <c r="G124" s="1">
        <v>43295</v>
      </c>
      <c r="H124" t="s">
        <v>54</v>
      </c>
      <c r="I124">
        <v>19</v>
      </c>
      <c r="J124">
        <v>47</v>
      </c>
      <c r="K124">
        <v>122</v>
      </c>
      <c r="L124">
        <v>2</v>
      </c>
      <c r="M124">
        <v>8</v>
      </c>
      <c r="N124">
        <v>0.15</v>
      </c>
      <c r="O124">
        <v>756.97</v>
      </c>
      <c r="P124">
        <v>1802.3</v>
      </c>
      <c r="Q124">
        <f>Table1[[#This Row],[OrderQuantity]]*Table1[[#This Row],[UnitPrice]]</f>
        <v>14418.4</v>
      </c>
      <c r="R124">
        <f>Table1[[#This Row],[OrderQuantity]]*Table1[[#This Row],[UnitCost]]</f>
        <v>6055.76</v>
      </c>
      <c r="S124">
        <f>Table1[[#This Row],[OrderQuantity]]*Table1[[#This Row],[UnitPrice]]*(1-Table1[[#This Row],[DiscountApplied]]) - (Table1[[#This Row],[OrderQuantity]]*Table1[[#This Row],[UnitCost]])</f>
        <v>6199.8799999999992</v>
      </c>
      <c r="T124">
        <f>DATEDIF(Table1[[#This Row],[ShipDate]],Table1[[#This Row],[DeliveryDate]],"d")</f>
        <v>4</v>
      </c>
      <c r="U124" t="str">
        <f t="shared" si="3"/>
        <v>On Time</v>
      </c>
    </row>
    <row r="125" spans="1:21" x14ac:dyDescent="0.3">
      <c r="A125" t="str">
        <f t="shared" si="2"/>
        <v>SO-000224</v>
      </c>
      <c r="B125" t="s">
        <v>3</v>
      </c>
      <c r="C125" t="s">
        <v>13</v>
      </c>
      <c r="D125" s="1">
        <v>43200</v>
      </c>
      <c r="E125" s="1">
        <v>43266</v>
      </c>
      <c r="F125" s="1">
        <v>43288</v>
      </c>
      <c r="G125" s="1">
        <v>43297</v>
      </c>
      <c r="H125" t="s">
        <v>54</v>
      </c>
      <c r="I125">
        <v>4</v>
      </c>
      <c r="J125">
        <v>17</v>
      </c>
      <c r="K125">
        <v>48</v>
      </c>
      <c r="L125">
        <v>32</v>
      </c>
      <c r="M125">
        <v>4</v>
      </c>
      <c r="N125">
        <v>0.08</v>
      </c>
      <c r="O125">
        <v>4534.5600000000004</v>
      </c>
      <c r="P125">
        <v>6298</v>
      </c>
      <c r="Q125">
        <f>Table1[[#This Row],[OrderQuantity]]*Table1[[#This Row],[UnitPrice]]</f>
        <v>25192</v>
      </c>
      <c r="R125">
        <f>Table1[[#This Row],[OrderQuantity]]*Table1[[#This Row],[UnitCost]]</f>
        <v>18138.240000000002</v>
      </c>
      <c r="S125">
        <f>Table1[[#This Row],[OrderQuantity]]*Table1[[#This Row],[UnitPrice]]*(1-Table1[[#This Row],[DiscountApplied]]) - (Table1[[#This Row],[OrderQuantity]]*Table1[[#This Row],[UnitCost]])</f>
        <v>5038.3999999999978</v>
      </c>
      <c r="T125">
        <f>DATEDIF(Table1[[#This Row],[ShipDate]],Table1[[#This Row],[DeliveryDate]],"d")</f>
        <v>9</v>
      </c>
      <c r="U125" t="str">
        <f t="shared" si="3"/>
        <v>Late</v>
      </c>
    </row>
    <row r="126" spans="1:21" x14ac:dyDescent="0.3">
      <c r="A126" t="str">
        <f t="shared" si="2"/>
        <v>SO-000225</v>
      </c>
      <c r="B126" t="s">
        <v>4</v>
      </c>
      <c r="C126" t="s">
        <v>13</v>
      </c>
      <c r="D126" s="1">
        <v>43100</v>
      </c>
      <c r="E126" s="1">
        <v>43266</v>
      </c>
      <c r="F126" s="1">
        <v>43283</v>
      </c>
      <c r="G126" s="1">
        <v>43287</v>
      </c>
      <c r="H126" t="s">
        <v>54</v>
      </c>
      <c r="I126">
        <v>18</v>
      </c>
      <c r="J126">
        <v>28</v>
      </c>
      <c r="K126">
        <v>1</v>
      </c>
      <c r="L126">
        <v>30</v>
      </c>
      <c r="M126">
        <v>1</v>
      </c>
      <c r="N126">
        <v>0.1</v>
      </c>
      <c r="O126">
        <v>1824.34</v>
      </c>
      <c r="P126">
        <v>2499.1</v>
      </c>
      <c r="Q126">
        <f>Table1[[#This Row],[OrderQuantity]]*Table1[[#This Row],[UnitPrice]]</f>
        <v>2499.1</v>
      </c>
      <c r="R126">
        <f>Table1[[#This Row],[OrderQuantity]]*Table1[[#This Row],[UnitCost]]</f>
        <v>1824.34</v>
      </c>
      <c r="S126">
        <f>Table1[[#This Row],[OrderQuantity]]*Table1[[#This Row],[UnitPrice]]*(1-Table1[[#This Row],[DiscountApplied]]) - (Table1[[#This Row],[OrderQuantity]]*Table1[[#This Row],[UnitCost]])</f>
        <v>424.85000000000014</v>
      </c>
      <c r="T126">
        <f>DATEDIF(Table1[[#This Row],[ShipDate]],Table1[[#This Row],[DeliveryDate]],"d")</f>
        <v>4</v>
      </c>
      <c r="U126" t="str">
        <f t="shared" si="3"/>
        <v>On Time</v>
      </c>
    </row>
    <row r="127" spans="1:21" x14ac:dyDescent="0.3">
      <c r="A127" t="str">
        <f t="shared" si="2"/>
        <v>SO-000226</v>
      </c>
      <c r="B127" t="s">
        <v>3</v>
      </c>
      <c r="C127" t="s">
        <v>10</v>
      </c>
      <c r="D127" s="1">
        <v>43200</v>
      </c>
      <c r="E127" s="1">
        <v>43266</v>
      </c>
      <c r="F127" s="1">
        <v>43270</v>
      </c>
      <c r="G127" s="1">
        <v>43274</v>
      </c>
      <c r="H127" t="s">
        <v>54</v>
      </c>
      <c r="I127">
        <v>8</v>
      </c>
      <c r="J127">
        <v>5</v>
      </c>
      <c r="K127">
        <v>198</v>
      </c>
      <c r="L127">
        <v>23</v>
      </c>
      <c r="M127">
        <v>3</v>
      </c>
      <c r="N127">
        <v>0.1</v>
      </c>
      <c r="O127">
        <v>705.51</v>
      </c>
      <c r="P127">
        <v>871</v>
      </c>
      <c r="Q127">
        <f>Table1[[#This Row],[OrderQuantity]]*Table1[[#This Row],[UnitPrice]]</f>
        <v>2613</v>
      </c>
      <c r="R127">
        <f>Table1[[#This Row],[OrderQuantity]]*Table1[[#This Row],[UnitCost]]</f>
        <v>2116.5299999999997</v>
      </c>
      <c r="S127">
        <f>Table1[[#This Row],[OrderQuantity]]*Table1[[#This Row],[UnitPrice]]*(1-Table1[[#This Row],[DiscountApplied]]) - (Table1[[#This Row],[OrderQuantity]]*Table1[[#This Row],[UnitCost]])</f>
        <v>235.17000000000053</v>
      </c>
      <c r="T127">
        <f>DATEDIF(Table1[[#This Row],[ShipDate]],Table1[[#This Row],[DeliveryDate]],"d")</f>
        <v>4</v>
      </c>
      <c r="U127" t="str">
        <f t="shared" si="3"/>
        <v>On Time</v>
      </c>
    </row>
    <row r="128" spans="1:21" x14ac:dyDescent="0.3">
      <c r="A128" t="str">
        <f t="shared" si="2"/>
        <v>SO-000227</v>
      </c>
      <c r="B128" t="s">
        <v>3</v>
      </c>
      <c r="C128" t="s">
        <v>12</v>
      </c>
      <c r="D128" s="1">
        <v>43100</v>
      </c>
      <c r="E128" s="1">
        <v>43266</v>
      </c>
      <c r="F128" s="1">
        <v>43293</v>
      </c>
      <c r="G128" s="1">
        <v>43299</v>
      </c>
      <c r="H128" t="s">
        <v>54</v>
      </c>
      <c r="I128">
        <v>1</v>
      </c>
      <c r="J128">
        <v>32</v>
      </c>
      <c r="K128">
        <v>242</v>
      </c>
      <c r="L128">
        <v>5</v>
      </c>
      <c r="M128">
        <v>1</v>
      </c>
      <c r="N128">
        <v>0.05</v>
      </c>
      <c r="O128">
        <v>360.19</v>
      </c>
      <c r="P128">
        <v>750.4</v>
      </c>
      <c r="Q128">
        <f>Table1[[#This Row],[OrderQuantity]]*Table1[[#This Row],[UnitPrice]]</f>
        <v>750.4</v>
      </c>
      <c r="R128">
        <f>Table1[[#This Row],[OrderQuantity]]*Table1[[#This Row],[UnitCost]]</f>
        <v>360.19</v>
      </c>
      <c r="S128">
        <f>Table1[[#This Row],[OrderQuantity]]*Table1[[#This Row],[UnitPrice]]*(1-Table1[[#This Row],[DiscountApplied]]) - (Table1[[#This Row],[OrderQuantity]]*Table1[[#This Row],[UnitCost]])</f>
        <v>352.69</v>
      </c>
      <c r="T128">
        <f>DATEDIF(Table1[[#This Row],[ShipDate]],Table1[[#This Row],[DeliveryDate]],"d")</f>
        <v>6</v>
      </c>
      <c r="U128" t="str">
        <f t="shared" si="3"/>
        <v>On Time</v>
      </c>
    </row>
    <row r="129" spans="1:21" x14ac:dyDescent="0.3">
      <c r="A129" t="str">
        <f t="shared" si="2"/>
        <v>SO-000228</v>
      </c>
      <c r="B129" t="s">
        <v>5</v>
      </c>
      <c r="C129" t="s">
        <v>10</v>
      </c>
      <c r="D129" s="1">
        <v>43200</v>
      </c>
      <c r="E129" s="1">
        <v>43266</v>
      </c>
      <c r="F129" s="1">
        <v>43274</v>
      </c>
      <c r="G129" s="1">
        <v>43278</v>
      </c>
      <c r="H129" t="s">
        <v>54</v>
      </c>
      <c r="I129">
        <v>27</v>
      </c>
      <c r="J129">
        <v>21</v>
      </c>
      <c r="K129">
        <v>200</v>
      </c>
      <c r="L129">
        <v>14</v>
      </c>
      <c r="M129">
        <v>8</v>
      </c>
      <c r="N129">
        <v>0.08</v>
      </c>
      <c r="O129">
        <v>504.11</v>
      </c>
      <c r="P129">
        <v>763.8</v>
      </c>
      <c r="Q129">
        <f>Table1[[#This Row],[OrderQuantity]]*Table1[[#This Row],[UnitPrice]]</f>
        <v>6110.4</v>
      </c>
      <c r="R129">
        <f>Table1[[#This Row],[OrderQuantity]]*Table1[[#This Row],[UnitCost]]</f>
        <v>4032.88</v>
      </c>
      <c r="S129">
        <f>Table1[[#This Row],[OrderQuantity]]*Table1[[#This Row],[UnitPrice]]*(1-Table1[[#This Row],[DiscountApplied]]) - (Table1[[#This Row],[OrderQuantity]]*Table1[[#This Row],[UnitCost]])</f>
        <v>1588.6880000000001</v>
      </c>
      <c r="T129">
        <f>DATEDIF(Table1[[#This Row],[ShipDate]],Table1[[#This Row],[DeliveryDate]],"d")</f>
        <v>4</v>
      </c>
      <c r="U129" t="str">
        <f t="shared" si="3"/>
        <v>On Time</v>
      </c>
    </row>
    <row r="130" spans="1:21" x14ac:dyDescent="0.3">
      <c r="A130" t="str">
        <f t="shared" ref="A130:A193" si="4">"SO-" &amp; TEXT(ROW(A130)+99,"000000")</f>
        <v>SO-000229</v>
      </c>
      <c r="B130" t="s">
        <v>3</v>
      </c>
      <c r="C130" t="s">
        <v>11</v>
      </c>
      <c r="D130" s="1">
        <v>43100</v>
      </c>
      <c r="E130" s="1">
        <v>43266</v>
      </c>
      <c r="F130" s="1">
        <v>43277</v>
      </c>
      <c r="G130" s="1">
        <v>43283</v>
      </c>
      <c r="H130" t="s">
        <v>54</v>
      </c>
      <c r="I130">
        <v>5</v>
      </c>
      <c r="J130">
        <v>49</v>
      </c>
      <c r="K130">
        <v>304</v>
      </c>
      <c r="L130">
        <v>25</v>
      </c>
      <c r="M130">
        <v>6</v>
      </c>
      <c r="N130">
        <v>0.1</v>
      </c>
      <c r="O130">
        <v>565.61</v>
      </c>
      <c r="P130">
        <v>844.2</v>
      </c>
      <c r="Q130">
        <f>Table1[[#This Row],[OrderQuantity]]*Table1[[#This Row],[UnitPrice]]</f>
        <v>5065.2000000000007</v>
      </c>
      <c r="R130">
        <f>Table1[[#This Row],[OrderQuantity]]*Table1[[#This Row],[UnitCost]]</f>
        <v>3393.66</v>
      </c>
      <c r="S130">
        <f>Table1[[#This Row],[OrderQuantity]]*Table1[[#This Row],[UnitPrice]]*(1-Table1[[#This Row],[DiscountApplied]]) - (Table1[[#This Row],[OrderQuantity]]*Table1[[#This Row],[UnitCost]])</f>
        <v>1165.0200000000013</v>
      </c>
      <c r="T130">
        <f>DATEDIF(Table1[[#This Row],[ShipDate]],Table1[[#This Row],[DeliveryDate]],"d")</f>
        <v>6</v>
      </c>
      <c r="U130" t="str">
        <f t="shared" ref="U130:U193" si="5">IF(T130&gt;7,"Late","On Time")</f>
        <v>On Time</v>
      </c>
    </row>
    <row r="131" spans="1:21" x14ac:dyDescent="0.3">
      <c r="A131" t="str">
        <f t="shared" si="4"/>
        <v>SO-000230</v>
      </c>
      <c r="B131" t="s">
        <v>3</v>
      </c>
      <c r="C131" t="s">
        <v>13</v>
      </c>
      <c r="D131" s="1">
        <v>43200</v>
      </c>
      <c r="E131" s="1">
        <v>43266</v>
      </c>
      <c r="F131" s="1">
        <v>43286</v>
      </c>
      <c r="G131" s="1">
        <v>43295</v>
      </c>
      <c r="H131" t="s">
        <v>54</v>
      </c>
      <c r="I131">
        <v>2</v>
      </c>
      <c r="J131">
        <v>6</v>
      </c>
      <c r="K131">
        <v>31</v>
      </c>
      <c r="L131">
        <v>27</v>
      </c>
      <c r="M131">
        <v>7</v>
      </c>
      <c r="N131">
        <v>0.05</v>
      </c>
      <c r="O131">
        <v>112.36</v>
      </c>
      <c r="P131">
        <v>261.3</v>
      </c>
      <c r="Q131">
        <f>Table1[[#This Row],[OrderQuantity]]*Table1[[#This Row],[UnitPrice]]</f>
        <v>1829.1000000000001</v>
      </c>
      <c r="R131">
        <f>Table1[[#This Row],[OrderQuantity]]*Table1[[#This Row],[UnitCost]]</f>
        <v>786.52</v>
      </c>
      <c r="S131">
        <f>Table1[[#This Row],[OrderQuantity]]*Table1[[#This Row],[UnitPrice]]*(1-Table1[[#This Row],[DiscountApplied]]) - (Table1[[#This Row],[OrderQuantity]]*Table1[[#This Row],[UnitCost]])</f>
        <v>951.125</v>
      </c>
      <c r="T131">
        <f>DATEDIF(Table1[[#This Row],[ShipDate]],Table1[[#This Row],[DeliveryDate]],"d")</f>
        <v>9</v>
      </c>
      <c r="U131" t="str">
        <f t="shared" si="5"/>
        <v>Late</v>
      </c>
    </row>
    <row r="132" spans="1:21" x14ac:dyDescent="0.3">
      <c r="A132" t="str">
        <f t="shared" si="4"/>
        <v>SO-000231</v>
      </c>
      <c r="B132" t="s">
        <v>4</v>
      </c>
      <c r="C132" t="s">
        <v>9</v>
      </c>
      <c r="D132" s="1">
        <v>43100</v>
      </c>
      <c r="E132" s="1">
        <v>43266</v>
      </c>
      <c r="F132" s="1">
        <v>43287</v>
      </c>
      <c r="G132" s="1">
        <v>43297</v>
      </c>
      <c r="H132" t="s">
        <v>54</v>
      </c>
      <c r="I132">
        <v>19</v>
      </c>
      <c r="J132">
        <v>47</v>
      </c>
      <c r="K132">
        <v>71</v>
      </c>
      <c r="L132">
        <v>33</v>
      </c>
      <c r="M132">
        <v>2</v>
      </c>
      <c r="N132">
        <v>0.05</v>
      </c>
      <c r="O132">
        <v>2359.94</v>
      </c>
      <c r="P132">
        <v>3999.9</v>
      </c>
      <c r="Q132">
        <f>Table1[[#This Row],[OrderQuantity]]*Table1[[#This Row],[UnitPrice]]</f>
        <v>7999.8</v>
      </c>
      <c r="R132">
        <f>Table1[[#This Row],[OrderQuantity]]*Table1[[#This Row],[UnitCost]]</f>
        <v>4719.88</v>
      </c>
      <c r="S132">
        <f>Table1[[#This Row],[OrderQuantity]]*Table1[[#This Row],[UnitPrice]]*(1-Table1[[#This Row],[DiscountApplied]]) - (Table1[[#This Row],[OrderQuantity]]*Table1[[#This Row],[UnitCost]])</f>
        <v>2879.9299999999994</v>
      </c>
      <c r="T132">
        <f>DATEDIF(Table1[[#This Row],[ShipDate]],Table1[[#This Row],[DeliveryDate]],"d")</f>
        <v>10</v>
      </c>
      <c r="U132" t="str">
        <f t="shared" si="5"/>
        <v>Late</v>
      </c>
    </row>
    <row r="133" spans="1:21" x14ac:dyDescent="0.3">
      <c r="A133" t="str">
        <f t="shared" si="4"/>
        <v>SO-000232</v>
      </c>
      <c r="B133" t="s">
        <v>3</v>
      </c>
      <c r="C133" t="s">
        <v>12</v>
      </c>
      <c r="D133" s="1">
        <v>43100</v>
      </c>
      <c r="E133" s="1">
        <v>43266</v>
      </c>
      <c r="F133" s="1">
        <v>43276</v>
      </c>
      <c r="G133" s="1">
        <v>43284</v>
      </c>
      <c r="H133" t="s">
        <v>54</v>
      </c>
      <c r="I133">
        <v>4</v>
      </c>
      <c r="J133">
        <v>32</v>
      </c>
      <c r="K133">
        <v>250</v>
      </c>
      <c r="L133">
        <v>18</v>
      </c>
      <c r="M133">
        <v>6</v>
      </c>
      <c r="N133">
        <v>0.05</v>
      </c>
      <c r="O133">
        <v>811.91</v>
      </c>
      <c r="P133">
        <v>1112.2</v>
      </c>
      <c r="Q133">
        <f>Table1[[#This Row],[OrderQuantity]]*Table1[[#This Row],[UnitPrice]]</f>
        <v>6673.2000000000007</v>
      </c>
      <c r="R133">
        <f>Table1[[#This Row],[OrderQuantity]]*Table1[[#This Row],[UnitCost]]</f>
        <v>4871.46</v>
      </c>
      <c r="S133">
        <f>Table1[[#This Row],[OrderQuantity]]*Table1[[#This Row],[UnitPrice]]*(1-Table1[[#This Row],[DiscountApplied]]) - (Table1[[#This Row],[OrderQuantity]]*Table1[[#This Row],[UnitCost]])</f>
        <v>1468.08</v>
      </c>
      <c r="T133">
        <f>DATEDIF(Table1[[#This Row],[ShipDate]],Table1[[#This Row],[DeliveryDate]],"d")</f>
        <v>8</v>
      </c>
      <c r="U133" t="str">
        <f t="shared" si="5"/>
        <v>Late</v>
      </c>
    </row>
    <row r="134" spans="1:21" x14ac:dyDescent="0.3">
      <c r="A134" t="str">
        <f t="shared" si="4"/>
        <v>SO-000233</v>
      </c>
      <c r="B134" t="s">
        <v>3</v>
      </c>
      <c r="C134" t="s">
        <v>10</v>
      </c>
      <c r="D134" s="1">
        <v>43200</v>
      </c>
      <c r="E134" s="1">
        <v>43266</v>
      </c>
      <c r="F134" s="1">
        <v>43277</v>
      </c>
      <c r="G134" s="1">
        <v>43285</v>
      </c>
      <c r="H134" t="s">
        <v>54</v>
      </c>
      <c r="I134">
        <v>10</v>
      </c>
      <c r="J134">
        <v>18</v>
      </c>
      <c r="K134">
        <v>167</v>
      </c>
      <c r="L134">
        <v>2</v>
      </c>
      <c r="M134">
        <v>2</v>
      </c>
      <c r="N134">
        <v>0.08</v>
      </c>
      <c r="O134">
        <v>1843.17</v>
      </c>
      <c r="P134">
        <v>2633.1</v>
      </c>
      <c r="Q134">
        <f>Table1[[#This Row],[OrderQuantity]]*Table1[[#This Row],[UnitPrice]]</f>
        <v>5266.2</v>
      </c>
      <c r="R134">
        <f>Table1[[#This Row],[OrderQuantity]]*Table1[[#This Row],[UnitCost]]</f>
        <v>3686.34</v>
      </c>
      <c r="S134">
        <f>Table1[[#This Row],[OrderQuantity]]*Table1[[#This Row],[UnitPrice]]*(1-Table1[[#This Row],[DiscountApplied]]) - (Table1[[#This Row],[OrderQuantity]]*Table1[[#This Row],[UnitCost]])</f>
        <v>1158.5640000000003</v>
      </c>
      <c r="T134">
        <f>DATEDIF(Table1[[#This Row],[ShipDate]],Table1[[#This Row],[DeliveryDate]],"d")</f>
        <v>8</v>
      </c>
      <c r="U134" t="str">
        <f t="shared" si="5"/>
        <v>Late</v>
      </c>
    </row>
    <row r="135" spans="1:21" x14ac:dyDescent="0.3">
      <c r="A135" t="str">
        <f t="shared" si="4"/>
        <v>SO-000234</v>
      </c>
      <c r="B135" t="s">
        <v>2</v>
      </c>
      <c r="C135" t="s">
        <v>10</v>
      </c>
      <c r="D135" s="1">
        <v>43100</v>
      </c>
      <c r="E135" s="1">
        <v>43266</v>
      </c>
      <c r="F135" s="1">
        <v>43290</v>
      </c>
      <c r="G135" s="1">
        <v>43294</v>
      </c>
      <c r="H135" t="s">
        <v>54</v>
      </c>
      <c r="I135">
        <v>22</v>
      </c>
      <c r="J135">
        <v>8</v>
      </c>
      <c r="K135">
        <v>132</v>
      </c>
      <c r="L135">
        <v>4</v>
      </c>
      <c r="M135">
        <v>6</v>
      </c>
      <c r="N135">
        <v>0.2</v>
      </c>
      <c r="O135">
        <v>631.41</v>
      </c>
      <c r="P135">
        <v>1018.4</v>
      </c>
      <c r="Q135">
        <f>Table1[[#This Row],[OrderQuantity]]*Table1[[#This Row],[UnitPrice]]</f>
        <v>6110.4</v>
      </c>
      <c r="R135">
        <f>Table1[[#This Row],[OrderQuantity]]*Table1[[#This Row],[UnitCost]]</f>
        <v>3788.46</v>
      </c>
      <c r="S135">
        <f>Table1[[#This Row],[OrderQuantity]]*Table1[[#This Row],[UnitPrice]]*(1-Table1[[#This Row],[DiscountApplied]]) - (Table1[[#This Row],[OrderQuantity]]*Table1[[#This Row],[UnitCost]])</f>
        <v>1099.8599999999997</v>
      </c>
      <c r="T135">
        <f>DATEDIF(Table1[[#This Row],[ShipDate]],Table1[[#This Row],[DeliveryDate]],"d")</f>
        <v>4</v>
      </c>
      <c r="U135" t="str">
        <f t="shared" si="5"/>
        <v>On Time</v>
      </c>
    </row>
    <row r="136" spans="1:21" x14ac:dyDescent="0.3">
      <c r="A136" t="str">
        <f t="shared" si="4"/>
        <v>SO-000235</v>
      </c>
      <c r="B136" t="s">
        <v>3</v>
      </c>
      <c r="C136" t="s">
        <v>13</v>
      </c>
      <c r="D136" s="1">
        <v>43200</v>
      </c>
      <c r="E136" s="1">
        <v>43266</v>
      </c>
      <c r="F136" s="1">
        <v>43278</v>
      </c>
      <c r="G136" s="1">
        <v>43281</v>
      </c>
      <c r="H136" t="s">
        <v>54</v>
      </c>
      <c r="I136">
        <v>1</v>
      </c>
      <c r="J136">
        <v>24</v>
      </c>
      <c r="K136">
        <v>56</v>
      </c>
      <c r="L136">
        <v>21</v>
      </c>
      <c r="M136">
        <v>4</v>
      </c>
      <c r="N136">
        <v>0.15</v>
      </c>
      <c r="O136">
        <v>3444.74</v>
      </c>
      <c r="P136">
        <v>5219.3</v>
      </c>
      <c r="Q136">
        <f>Table1[[#This Row],[OrderQuantity]]*Table1[[#This Row],[UnitPrice]]</f>
        <v>20877.2</v>
      </c>
      <c r="R136">
        <f>Table1[[#This Row],[OrderQuantity]]*Table1[[#This Row],[UnitCost]]</f>
        <v>13778.96</v>
      </c>
      <c r="S136">
        <f>Table1[[#This Row],[OrderQuantity]]*Table1[[#This Row],[UnitPrice]]*(1-Table1[[#This Row],[DiscountApplied]]) - (Table1[[#This Row],[OrderQuantity]]*Table1[[#This Row],[UnitCost]])</f>
        <v>3966.66</v>
      </c>
      <c r="T136">
        <f>DATEDIF(Table1[[#This Row],[ShipDate]],Table1[[#This Row],[DeliveryDate]],"d")</f>
        <v>3</v>
      </c>
      <c r="U136" t="str">
        <f t="shared" si="5"/>
        <v>On Time</v>
      </c>
    </row>
    <row r="137" spans="1:21" x14ac:dyDescent="0.3">
      <c r="A137" t="str">
        <f t="shared" si="4"/>
        <v>SO-000236</v>
      </c>
      <c r="B137" t="s">
        <v>2</v>
      </c>
      <c r="C137" t="s">
        <v>12</v>
      </c>
      <c r="D137" s="1">
        <v>43200</v>
      </c>
      <c r="E137" s="1">
        <v>43266</v>
      </c>
      <c r="F137" s="1">
        <v>43294</v>
      </c>
      <c r="G137" s="1">
        <v>43301</v>
      </c>
      <c r="H137" t="s">
        <v>54</v>
      </c>
      <c r="I137">
        <v>21</v>
      </c>
      <c r="J137">
        <v>11</v>
      </c>
      <c r="K137">
        <v>259</v>
      </c>
      <c r="L137">
        <v>26</v>
      </c>
      <c r="M137">
        <v>1</v>
      </c>
      <c r="N137">
        <v>0.15</v>
      </c>
      <c r="O137">
        <v>2359.94</v>
      </c>
      <c r="P137">
        <v>3999.9</v>
      </c>
      <c r="Q137">
        <f>Table1[[#This Row],[OrderQuantity]]*Table1[[#This Row],[UnitPrice]]</f>
        <v>3999.9</v>
      </c>
      <c r="R137">
        <f>Table1[[#This Row],[OrderQuantity]]*Table1[[#This Row],[UnitCost]]</f>
        <v>2359.94</v>
      </c>
      <c r="S137">
        <f>Table1[[#This Row],[OrderQuantity]]*Table1[[#This Row],[UnitPrice]]*(1-Table1[[#This Row],[DiscountApplied]]) - (Table1[[#This Row],[OrderQuantity]]*Table1[[#This Row],[UnitCost]])</f>
        <v>1039.9749999999999</v>
      </c>
      <c r="T137">
        <f>DATEDIF(Table1[[#This Row],[ShipDate]],Table1[[#This Row],[DeliveryDate]],"d")</f>
        <v>7</v>
      </c>
      <c r="U137" t="str">
        <f t="shared" si="5"/>
        <v>On Time</v>
      </c>
    </row>
    <row r="138" spans="1:21" x14ac:dyDescent="0.3">
      <c r="A138" t="str">
        <f t="shared" si="4"/>
        <v>SO-000237</v>
      </c>
      <c r="B138" t="s">
        <v>4</v>
      </c>
      <c r="C138" t="s">
        <v>8</v>
      </c>
      <c r="D138" s="1">
        <v>43200</v>
      </c>
      <c r="E138" s="1">
        <v>43267</v>
      </c>
      <c r="F138" s="1">
        <v>43278</v>
      </c>
      <c r="G138" s="1">
        <v>43282</v>
      </c>
      <c r="H138" t="s">
        <v>54</v>
      </c>
      <c r="I138">
        <v>20</v>
      </c>
      <c r="J138">
        <v>50</v>
      </c>
      <c r="K138">
        <v>341</v>
      </c>
      <c r="L138">
        <v>25</v>
      </c>
      <c r="M138">
        <v>5</v>
      </c>
      <c r="N138">
        <v>0.4</v>
      </c>
      <c r="O138">
        <v>1084.8</v>
      </c>
      <c r="P138">
        <v>1721.9</v>
      </c>
      <c r="Q138">
        <f>Table1[[#This Row],[OrderQuantity]]*Table1[[#This Row],[UnitPrice]]</f>
        <v>8609.5</v>
      </c>
      <c r="R138">
        <f>Table1[[#This Row],[OrderQuantity]]*Table1[[#This Row],[UnitCost]]</f>
        <v>5424</v>
      </c>
      <c r="S138">
        <f>Table1[[#This Row],[OrderQuantity]]*Table1[[#This Row],[UnitPrice]]*(1-Table1[[#This Row],[DiscountApplied]]) - (Table1[[#This Row],[OrderQuantity]]*Table1[[#This Row],[UnitCost]])</f>
        <v>-258.30000000000018</v>
      </c>
      <c r="T138">
        <f>DATEDIF(Table1[[#This Row],[ShipDate]],Table1[[#This Row],[DeliveryDate]],"d")</f>
        <v>4</v>
      </c>
      <c r="U138" t="str">
        <f t="shared" si="5"/>
        <v>On Time</v>
      </c>
    </row>
    <row r="139" spans="1:21" x14ac:dyDescent="0.3">
      <c r="A139" t="str">
        <f t="shared" si="4"/>
        <v>SO-000238</v>
      </c>
      <c r="B139" t="s">
        <v>3</v>
      </c>
      <c r="C139" t="s">
        <v>10</v>
      </c>
      <c r="D139" s="1">
        <v>43100</v>
      </c>
      <c r="E139" s="1">
        <v>43267</v>
      </c>
      <c r="F139" s="1">
        <v>43286</v>
      </c>
      <c r="G139" s="1">
        <v>43293</v>
      </c>
      <c r="H139" t="s">
        <v>54</v>
      </c>
      <c r="I139">
        <v>10</v>
      </c>
      <c r="J139">
        <v>7</v>
      </c>
      <c r="K139">
        <v>195</v>
      </c>
      <c r="L139">
        <v>37</v>
      </c>
      <c r="M139">
        <v>6</v>
      </c>
      <c r="N139">
        <v>0.15</v>
      </c>
      <c r="O139">
        <v>456.94</v>
      </c>
      <c r="P139">
        <v>737</v>
      </c>
      <c r="Q139">
        <f>Table1[[#This Row],[OrderQuantity]]*Table1[[#This Row],[UnitPrice]]</f>
        <v>4422</v>
      </c>
      <c r="R139">
        <f>Table1[[#This Row],[OrderQuantity]]*Table1[[#This Row],[UnitCost]]</f>
        <v>2741.64</v>
      </c>
      <c r="S139">
        <f>Table1[[#This Row],[OrderQuantity]]*Table1[[#This Row],[UnitPrice]]*(1-Table1[[#This Row],[DiscountApplied]]) - (Table1[[#This Row],[OrderQuantity]]*Table1[[#This Row],[UnitCost]])</f>
        <v>1017.06</v>
      </c>
      <c r="T139">
        <f>DATEDIF(Table1[[#This Row],[ShipDate]],Table1[[#This Row],[DeliveryDate]],"d")</f>
        <v>7</v>
      </c>
      <c r="U139" t="str">
        <f t="shared" si="5"/>
        <v>On Time</v>
      </c>
    </row>
    <row r="140" spans="1:21" x14ac:dyDescent="0.3">
      <c r="A140" t="str">
        <f t="shared" si="4"/>
        <v>SO-000239</v>
      </c>
      <c r="B140" t="s">
        <v>4</v>
      </c>
      <c r="C140" t="s">
        <v>13</v>
      </c>
      <c r="D140" s="1">
        <v>43200</v>
      </c>
      <c r="E140" s="1">
        <v>43267</v>
      </c>
      <c r="F140" s="1">
        <v>43288</v>
      </c>
      <c r="G140" s="1">
        <v>43296</v>
      </c>
      <c r="H140" t="s">
        <v>54</v>
      </c>
      <c r="I140">
        <v>19</v>
      </c>
      <c r="J140">
        <v>2</v>
      </c>
      <c r="K140">
        <v>33</v>
      </c>
      <c r="L140">
        <v>40</v>
      </c>
      <c r="M140">
        <v>3</v>
      </c>
      <c r="N140">
        <v>0.05</v>
      </c>
      <c r="O140">
        <v>695.06</v>
      </c>
      <c r="P140">
        <v>1219.4000000000001</v>
      </c>
      <c r="Q140">
        <f>Table1[[#This Row],[OrderQuantity]]*Table1[[#This Row],[UnitPrice]]</f>
        <v>3658.2000000000003</v>
      </c>
      <c r="R140">
        <f>Table1[[#This Row],[OrderQuantity]]*Table1[[#This Row],[UnitCost]]</f>
        <v>2085.1799999999998</v>
      </c>
      <c r="S140">
        <f>Table1[[#This Row],[OrderQuantity]]*Table1[[#This Row],[UnitPrice]]*(1-Table1[[#This Row],[DiscountApplied]]) - (Table1[[#This Row],[OrderQuantity]]*Table1[[#This Row],[UnitCost]])</f>
        <v>1390.1100000000001</v>
      </c>
      <c r="T140">
        <f>DATEDIF(Table1[[#This Row],[ShipDate]],Table1[[#This Row],[DeliveryDate]],"d")</f>
        <v>8</v>
      </c>
      <c r="U140" t="str">
        <f t="shared" si="5"/>
        <v>Late</v>
      </c>
    </row>
    <row r="141" spans="1:21" x14ac:dyDescent="0.3">
      <c r="A141" t="str">
        <f t="shared" si="4"/>
        <v>SO-000240</v>
      </c>
      <c r="B141" t="s">
        <v>3</v>
      </c>
      <c r="C141" t="s">
        <v>11</v>
      </c>
      <c r="D141" s="1">
        <v>43100</v>
      </c>
      <c r="E141" s="1">
        <v>43267</v>
      </c>
      <c r="F141" s="1">
        <v>43293</v>
      </c>
      <c r="G141" s="1">
        <v>43298</v>
      </c>
      <c r="H141" t="s">
        <v>54</v>
      </c>
      <c r="I141">
        <v>2</v>
      </c>
      <c r="J141">
        <v>18</v>
      </c>
      <c r="K141">
        <v>279</v>
      </c>
      <c r="L141">
        <v>41</v>
      </c>
      <c r="M141">
        <v>8</v>
      </c>
      <c r="N141">
        <v>0.05</v>
      </c>
      <c r="O141">
        <v>712.88</v>
      </c>
      <c r="P141">
        <v>891.1</v>
      </c>
      <c r="Q141">
        <f>Table1[[#This Row],[OrderQuantity]]*Table1[[#This Row],[UnitPrice]]</f>
        <v>7128.8</v>
      </c>
      <c r="R141">
        <f>Table1[[#This Row],[OrderQuantity]]*Table1[[#This Row],[UnitCost]]</f>
        <v>5703.04</v>
      </c>
      <c r="S141">
        <f>Table1[[#This Row],[OrderQuantity]]*Table1[[#This Row],[UnitPrice]]*(1-Table1[[#This Row],[DiscountApplied]]) - (Table1[[#This Row],[OrderQuantity]]*Table1[[#This Row],[UnitCost]])</f>
        <v>1069.3199999999997</v>
      </c>
      <c r="T141">
        <f>DATEDIF(Table1[[#This Row],[ShipDate]],Table1[[#This Row],[DeliveryDate]],"d")</f>
        <v>5</v>
      </c>
      <c r="U141" t="str">
        <f t="shared" si="5"/>
        <v>On Time</v>
      </c>
    </row>
    <row r="142" spans="1:21" x14ac:dyDescent="0.3">
      <c r="A142" t="str">
        <f t="shared" si="4"/>
        <v>SO-000241</v>
      </c>
      <c r="B142" t="s">
        <v>3</v>
      </c>
      <c r="C142" t="s">
        <v>10</v>
      </c>
      <c r="D142" s="1">
        <v>43200</v>
      </c>
      <c r="E142" s="1">
        <v>43267</v>
      </c>
      <c r="F142" s="1">
        <v>43295</v>
      </c>
      <c r="G142" s="1">
        <v>43299</v>
      </c>
      <c r="H142" t="s">
        <v>54</v>
      </c>
      <c r="I142">
        <v>7</v>
      </c>
      <c r="J142">
        <v>28</v>
      </c>
      <c r="K142">
        <v>148</v>
      </c>
      <c r="L142">
        <v>9</v>
      </c>
      <c r="M142">
        <v>1</v>
      </c>
      <c r="N142">
        <v>0.15</v>
      </c>
      <c r="O142">
        <v>743.43</v>
      </c>
      <c r="P142">
        <v>978.2</v>
      </c>
      <c r="Q142">
        <f>Table1[[#This Row],[OrderQuantity]]*Table1[[#This Row],[UnitPrice]]</f>
        <v>978.2</v>
      </c>
      <c r="R142">
        <f>Table1[[#This Row],[OrderQuantity]]*Table1[[#This Row],[UnitCost]]</f>
        <v>743.43</v>
      </c>
      <c r="S142">
        <f>Table1[[#This Row],[OrderQuantity]]*Table1[[#This Row],[UnitPrice]]*(1-Table1[[#This Row],[DiscountApplied]]) - (Table1[[#This Row],[OrderQuantity]]*Table1[[#This Row],[UnitCost]])</f>
        <v>88.040000000000077</v>
      </c>
      <c r="T142">
        <f>DATEDIF(Table1[[#This Row],[ShipDate]],Table1[[#This Row],[DeliveryDate]],"d")</f>
        <v>4</v>
      </c>
      <c r="U142" t="str">
        <f t="shared" si="5"/>
        <v>On Time</v>
      </c>
    </row>
    <row r="143" spans="1:21" x14ac:dyDescent="0.3">
      <c r="A143" t="str">
        <f t="shared" si="4"/>
        <v>SO-000242</v>
      </c>
      <c r="B143" t="s">
        <v>3</v>
      </c>
      <c r="C143" t="s">
        <v>10</v>
      </c>
      <c r="D143" s="1">
        <v>43200</v>
      </c>
      <c r="E143" s="1">
        <v>43267</v>
      </c>
      <c r="F143" s="1">
        <v>43282</v>
      </c>
      <c r="G143" s="1">
        <v>43291</v>
      </c>
      <c r="H143" t="s">
        <v>54</v>
      </c>
      <c r="I143">
        <v>11</v>
      </c>
      <c r="J143">
        <v>47</v>
      </c>
      <c r="K143">
        <v>170</v>
      </c>
      <c r="L143">
        <v>17</v>
      </c>
      <c r="M143">
        <v>1</v>
      </c>
      <c r="N143">
        <v>0.15</v>
      </c>
      <c r="O143">
        <v>1657.45</v>
      </c>
      <c r="P143">
        <v>3946.3</v>
      </c>
      <c r="Q143">
        <f>Table1[[#This Row],[OrderQuantity]]*Table1[[#This Row],[UnitPrice]]</f>
        <v>3946.3</v>
      </c>
      <c r="R143">
        <f>Table1[[#This Row],[OrderQuantity]]*Table1[[#This Row],[UnitCost]]</f>
        <v>1657.45</v>
      </c>
      <c r="S143">
        <f>Table1[[#This Row],[OrderQuantity]]*Table1[[#This Row],[UnitPrice]]*(1-Table1[[#This Row],[DiscountApplied]]) - (Table1[[#This Row],[OrderQuantity]]*Table1[[#This Row],[UnitCost]])</f>
        <v>1696.905</v>
      </c>
      <c r="T143">
        <f>DATEDIF(Table1[[#This Row],[ShipDate]],Table1[[#This Row],[DeliveryDate]],"d")</f>
        <v>9</v>
      </c>
      <c r="U143" t="str">
        <f t="shared" si="5"/>
        <v>Late</v>
      </c>
    </row>
    <row r="144" spans="1:21" x14ac:dyDescent="0.3">
      <c r="A144" t="str">
        <f t="shared" si="4"/>
        <v>SO-000243</v>
      </c>
      <c r="B144" t="s">
        <v>3</v>
      </c>
      <c r="C144" t="s">
        <v>10</v>
      </c>
      <c r="D144" s="1">
        <v>43200</v>
      </c>
      <c r="E144" s="1">
        <v>43267</v>
      </c>
      <c r="F144" s="1">
        <v>43286</v>
      </c>
      <c r="G144" s="1">
        <v>43287</v>
      </c>
      <c r="H144" t="s">
        <v>54</v>
      </c>
      <c r="I144">
        <v>3</v>
      </c>
      <c r="J144">
        <v>27</v>
      </c>
      <c r="K144">
        <v>181</v>
      </c>
      <c r="L144">
        <v>38</v>
      </c>
      <c r="M144">
        <v>2</v>
      </c>
      <c r="N144">
        <v>0.4</v>
      </c>
      <c r="O144">
        <v>922.86</v>
      </c>
      <c r="P144">
        <v>1299.8</v>
      </c>
      <c r="Q144">
        <f>Table1[[#This Row],[OrderQuantity]]*Table1[[#This Row],[UnitPrice]]</f>
        <v>2599.6</v>
      </c>
      <c r="R144">
        <f>Table1[[#This Row],[OrderQuantity]]*Table1[[#This Row],[UnitCost]]</f>
        <v>1845.72</v>
      </c>
      <c r="S144">
        <f>Table1[[#This Row],[OrderQuantity]]*Table1[[#This Row],[UnitPrice]]*(1-Table1[[#This Row],[DiscountApplied]]) - (Table1[[#This Row],[OrderQuantity]]*Table1[[#This Row],[UnitCost]])</f>
        <v>-285.96000000000004</v>
      </c>
      <c r="T144">
        <f>DATEDIF(Table1[[#This Row],[ShipDate]],Table1[[#This Row],[DeliveryDate]],"d")</f>
        <v>1</v>
      </c>
      <c r="U144" t="str">
        <f t="shared" si="5"/>
        <v>On Time</v>
      </c>
    </row>
    <row r="145" spans="1:21" x14ac:dyDescent="0.3">
      <c r="A145" t="str">
        <f t="shared" si="4"/>
        <v>SO-000244</v>
      </c>
      <c r="B145" t="s">
        <v>4</v>
      </c>
      <c r="C145" t="s">
        <v>9</v>
      </c>
      <c r="D145" s="1">
        <v>43200</v>
      </c>
      <c r="E145" s="1">
        <v>43268</v>
      </c>
      <c r="F145" s="1">
        <v>43295</v>
      </c>
      <c r="G145" s="1">
        <v>43305</v>
      </c>
      <c r="H145" t="s">
        <v>54</v>
      </c>
      <c r="I145">
        <v>19</v>
      </c>
      <c r="J145">
        <v>21</v>
      </c>
      <c r="K145">
        <v>77</v>
      </c>
      <c r="L145">
        <v>12</v>
      </c>
      <c r="M145">
        <v>4</v>
      </c>
      <c r="N145">
        <v>0.05</v>
      </c>
      <c r="O145">
        <v>2791.49</v>
      </c>
      <c r="P145">
        <v>5815.6</v>
      </c>
      <c r="Q145">
        <f>Table1[[#This Row],[OrderQuantity]]*Table1[[#This Row],[UnitPrice]]</f>
        <v>23262.400000000001</v>
      </c>
      <c r="R145">
        <f>Table1[[#This Row],[OrderQuantity]]*Table1[[#This Row],[UnitCost]]</f>
        <v>11165.96</v>
      </c>
      <c r="S145">
        <f>Table1[[#This Row],[OrderQuantity]]*Table1[[#This Row],[UnitPrice]]*(1-Table1[[#This Row],[DiscountApplied]]) - (Table1[[#This Row],[OrderQuantity]]*Table1[[#This Row],[UnitCost]])</f>
        <v>10933.32</v>
      </c>
      <c r="T145">
        <f>DATEDIF(Table1[[#This Row],[ShipDate]],Table1[[#This Row],[DeliveryDate]],"d")</f>
        <v>10</v>
      </c>
      <c r="U145" t="str">
        <f t="shared" si="5"/>
        <v>Late</v>
      </c>
    </row>
    <row r="146" spans="1:21" x14ac:dyDescent="0.3">
      <c r="A146" t="str">
        <f t="shared" si="4"/>
        <v>SO-000245</v>
      </c>
      <c r="B146" t="s">
        <v>3</v>
      </c>
      <c r="C146" t="s">
        <v>10</v>
      </c>
      <c r="D146" s="1">
        <v>43200</v>
      </c>
      <c r="E146" s="1">
        <v>43268</v>
      </c>
      <c r="F146" s="1">
        <v>43289</v>
      </c>
      <c r="G146" s="1">
        <v>43291</v>
      </c>
      <c r="H146" t="s">
        <v>54</v>
      </c>
      <c r="I146">
        <v>3</v>
      </c>
      <c r="J146">
        <v>43</v>
      </c>
      <c r="K146">
        <v>122</v>
      </c>
      <c r="L146">
        <v>23</v>
      </c>
      <c r="M146">
        <v>6</v>
      </c>
      <c r="N146">
        <v>0.15</v>
      </c>
      <c r="O146">
        <v>655.26</v>
      </c>
      <c r="P146">
        <v>1092.0999999999999</v>
      </c>
      <c r="Q146">
        <f>Table1[[#This Row],[OrderQuantity]]*Table1[[#This Row],[UnitPrice]]</f>
        <v>6552.5999999999995</v>
      </c>
      <c r="R146">
        <f>Table1[[#This Row],[OrderQuantity]]*Table1[[#This Row],[UnitCost]]</f>
        <v>3931.56</v>
      </c>
      <c r="S146">
        <f>Table1[[#This Row],[OrderQuantity]]*Table1[[#This Row],[UnitPrice]]*(1-Table1[[#This Row],[DiscountApplied]]) - (Table1[[#This Row],[OrderQuantity]]*Table1[[#This Row],[UnitCost]])</f>
        <v>1638.1499999999992</v>
      </c>
      <c r="T146">
        <f>DATEDIF(Table1[[#This Row],[ShipDate]],Table1[[#This Row],[DeliveryDate]],"d")</f>
        <v>2</v>
      </c>
      <c r="U146" t="str">
        <f t="shared" si="5"/>
        <v>On Time</v>
      </c>
    </row>
    <row r="147" spans="1:21" x14ac:dyDescent="0.3">
      <c r="A147" t="str">
        <f t="shared" si="4"/>
        <v>SO-000246</v>
      </c>
      <c r="B147" t="s">
        <v>2</v>
      </c>
      <c r="C147" t="s">
        <v>13</v>
      </c>
      <c r="D147" s="1">
        <v>43200</v>
      </c>
      <c r="E147" s="1">
        <v>43268</v>
      </c>
      <c r="F147" s="1">
        <v>43291</v>
      </c>
      <c r="G147" s="1">
        <v>43298</v>
      </c>
      <c r="H147" t="s">
        <v>54</v>
      </c>
      <c r="I147">
        <v>24</v>
      </c>
      <c r="J147">
        <v>42</v>
      </c>
      <c r="K147">
        <v>36</v>
      </c>
      <c r="L147">
        <v>18</v>
      </c>
      <c r="M147">
        <v>6</v>
      </c>
      <c r="N147">
        <v>0.15</v>
      </c>
      <c r="O147">
        <v>643.20000000000005</v>
      </c>
      <c r="P147">
        <v>1072</v>
      </c>
      <c r="Q147">
        <f>Table1[[#This Row],[OrderQuantity]]*Table1[[#This Row],[UnitPrice]]</f>
        <v>6432</v>
      </c>
      <c r="R147">
        <f>Table1[[#This Row],[OrderQuantity]]*Table1[[#This Row],[UnitCost]]</f>
        <v>3859.2000000000003</v>
      </c>
      <c r="S147">
        <f>Table1[[#This Row],[OrderQuantity]]*Table1[[#This Row],[UnitPrice]]*(1-Table1[[#This Row],[DiscountApplied]]) - (Table1[[#This Row],[OrderQuantity]]*Table1[[#This Row],[UnitCost]])</f>
        <v>1607.9999999999995</v>
      </c>
      <c r="T147">
        <f>DATEDIF(Table1[[#This Row],[ShipDate]],Table1[[#This Row],[DeliveryDate]],"d")</f>
        <v>7</v>
      </c>
      <c r="U147" t="str">
        <f t="shared" si="5"/>
        <v>On Time</v>
      </c>
    </row>
    <row r="148" spans="1:21" x14ac:dyDescent="0.3">
      <c r="A148" t="str">
        <f t="shared" si="4"/>
        <v>SO-000247</v>
      </c>
      <c r="B148" t="s">
        <v>4</v>
      </c>
      <c r="C148" t="s">
        <v>12</v>
      </c>
      <c r="D148" s="1">
        <v>43200</v>
      </c>
      <c r="E148" s="1">
        <v>43268</v>
      </c>
      <c r="F148" s="1">
        <v>43289</v>
      </c>
      <c r="G148" s="1">
        <v>43290</v>
      </c>
      <c r="H148" t="s">
        <v>54</v>
      </c>
      <c r="I148">
        <v>17</v>
      </c>
      <c r="J148">
        <v>34</v>
      </c>
      <c r="K148">
        <v>217</v>
      </c>
      <c r="L148">
        <v>16</v>
      </c>
      <c r="M148">
        <v>5</v>
      </c>
      <c r="N148">
        <v>0.05</v>
      </c>
      <c r="O148">
        <v>2653.2</v>
      </c>
      <c r="P148">
        <v>4020</v>
      </c>
      <c r="Q148">
        <f>Table1[[#This Row],[OrderQuantity]]*Table1[[#This Row],[UnitPrice]]</f>
        <v>20100</v>
      </c>
      <c r="R148">
        <f>Table1[[#This Row],[OrderQuantity]]*Table1[[#This Row],[UnitCost]]</f>
        <v>13266</v>
      </c>
      <c r="S148">
        <f>Table1[[#This Row],[OrderQuantity]]*Table1[[#This Row],[UnitPrice]]*(1-Table1[[#This Row],[DiscountApplied]]) - (Table1[[#This Row],[OrderQuantity]]*Table1[[#This Row],[UnitCost]])</f>
        <v>5829</v>
      </c>
      <c r="T148">
        <f>DATEDIF(Table1[[#This Row],[ShipDate]],Table1[[#This Row],[DeliveryDate]],"d")</f>
        <v>1</v>
      </c>
      <c r="U148" t="str">
        <f t="shared" si="5"/>
        <v>On Time</v>
      </c>
    </row>
    <row r="149" spans="1:21" x14ac:dyDescent="0.3">
      <c r="A149" t="str">
        <f t="shared" si="4"/>
        <v>SO-000248</v>
      </c>
      <c r="B149" t="s">
        <v>4</v>
      </c>
      <c r="C149" t="s">
        <v>9</v>
      </c>
      <c r="D149" s="1">
        <v>43200</v>
      </c>
      <c r="E149" s="1">
        <v>43268</v>
      </c>
      <c r="F149" s="1">
        <v>43291</v>
      </c>
      <c r="G149" s="1">
        <v>43296</v>
      </c>
      <c r="H149" t="s">
        <v>54</v>
      </c>
      <c r="I149">
        <v>20</v>
      </c>
      <c r="J149">
        <v>37</v>
      </c>
      <c r="K149">
        <v>63</v>
      </c>
      <c r="L149">
        <v>12</v>
      </c>
      <c r="M149">
        <v>4</v>
      </c>
      <c r="N149">
        <v>0.15</v>
      </c>
      <c r="O149">
        <v>669.73</v>
      </c>
      <c r="P149">
        <v>984.9</v>
      </c>
      <c r="Q149">
        <f>Table1[[#This Row],[OrderQuantity]]*Table1[[#This Row],[UnitPrice]]</f>
        <v>3939.6</v>
      </c>
      <c r="R149">
        <f>Table1[[#This Row],[OrderQuantity]]*Table1[[#This Row],[UnitCost]]</f>
        <v>2678.92</v>
      </c>
      <c r="S149">
        <f>Table1[[#This Row],[OrderQuantity]]*Table1[[#This Row],[UnitPrice]]*(1-Table1[[#This Row],[DiscountApplied]]) - (Table1[[#This Row],[OrderQuantity]]*Table1[[#This Row],[UnitCost]])</f>
        <v>669.73999999999978</v>
      </c>
      <c r="T149">
        <f>DATEDIF(Table1[[#This Row],[ShipDate]],Table1[[#This Row],[DeliveryDate]],"d")</f>
        <v>5</v>
      </c>
      <c r="U149" t="str">
        <f t="shared" si="5"/>
        <v>On Time</v>
      </c>
    </row>
    <row r="150" spans="1:21" x14ac:dyDescent="0.3">
      <c r="A150" t="str">
        <f t="shared" si="4"/>
        <v>SO-000249</v>
      </c>
      <c r="B150" t="s">
        <v>2</v>
      </c>
      <c r="C150" t="s">
        <v>8</v>
      </c>
      <c r="D150" s="1">
        <v>43200</v>
      </c>
      <c r="E150" s="1">
        <v>43268</v>
      </c>
      <c r="F150" s="1">
        <v>43283</v>
      </c>
      <c r="G150" s="1">
        <v>43285</v>
      </c>
      <c r="H150" t="s">
        <v>54</v>
      </c>
      <c r="I150">
        <v>21</v>
      </c>
      <c r="J150">
        <v>50</v>
      </c>
      <c r="K150">
        <v>341</v>
      </c>
      <c r="L150">
        <v>7</v>
      </c>
      <c r="M150">
        <v>7</v>
      </c>
      <c r="N150">
        <v>0.05</v>
      </c>
      <c r="O150">
        <v>100.23</v>
      </c>
      <c r="P150">
        <v>227.8</v>
      </c>
      <c r="Q150">
        <f>Table1[[#This Row],[OrderQuantity]]*Table1[[#This Row],[UnitPrice]]</f>
        <v>1594.6000000000001</v>
      </c>
      <c r="R150">
        <f>Table1[[#This Row],[OrderQuantity]]*Table1[[#This Row],[UnitCost]]</f>
        <v>701.61</v>
      </c>
      <c r="S150">
        <f>Table1[[#This Row],[OrderQuantity]]*Table1[[#This Row],[UnitPrice]]*(1-Table1[[#This Row],[DiscountApplied]]) - (Table1[[#This Row],[OrderQuantity]]*Table1[[#This Row],[UnitCost]])</f>
        <v>813.2600000000001</v>
      </c>
      <c r="T150">
        <f>DATEDIF(Table1[[#This Row],[ShipDate]],Table1[[#This Row],[DeliveryDate]],"d")</f>
        <v>2</v>
      </c>
      <c r="U150" t="str">
        <f t="shared" si="5"/>
        <v>On Time</v>
      </c>
    </row>
    <row r="151" spans="1:21" x14ac:dyDescent="0.3">
      <c r="A151" t="str">
        <f t="shared" si="4"/>
        <v>SO-000250</v>
      </c>
      <c r="B151" t="s">
        <v>3</v>
      </c>
      <c r="C151" t="s">
        <v>13</v>
      </c>
      <c r="D151" s="1">
        <v>43100</v>
      </c>
      <c r="E151" s="1">
        <v>43268</v>
      </c>
      <c r="F151" s="1">
        <v>43274</v>
      </c>
      <c r="G151" s="1">
        <v>43277</v>
      </c>
      <c r="H151" t="s">
        <v>54</v>
      </c>
      <c r="I151">
        <v>3</v>
      </c>
      <c r="J151">
        <v>17</v>
      </c>
      <c r="K151">
        <v>36</v>
      </c>
      <c r="L151">
        <v>35</v>
      </c>
      <c r="M151">
        <v>3</v>
      </c>
      <c r="N151">
        <v>0.15</v>
      </c>
      <c r="O151">
        <v>3314.36</v>
      </c>
      <c r="P151">
        <v>3993.2</v>
      </c>
      <c r="Q151">
        <f>Table1[[#This Row],[OrderQuantity]]*Table1[[#This Row],[UnitPrice]]</f>
        <v>11979.599999999999</v>
      </c>
      <c r="R151">
        <f>Table1[[#This Row],[OrderQuantity]]*Table1[[#This Row],[UnitCost]]</f>
        <v>9943.08</v>
      </c>
      <c r="S151">
        <f>Table1[[#This Row],[OrderQuantity]]*Table1[[#This Row],[UnitPrice]]*(1-Table1[[#This Row],[DiscountApplied]]) - (Table1[[#This Row],[OrderQuantity]]*Table1[[#This Row],[UnitCost]])</f>
        <v>239.57999999999811</v>
      </c>
      <c r="T151">
        <f>DATEDIF(Table1[[#This Row],[ShipDate]],Table1[[#This Row],[DeliveryDate]],"d")</f>
        <v>3</v>
      </c>
      <c r="U151" t="str">
        <f t="shared" si="5"/>
        <v>On Time</v>
      </c>
    </row>
    <row r="152" spans="1:21" x14ac:dyDescent="0.3">
      <c r="A152" t="str">
        <f t="shared" si="4"/>
        <v>SO-000251</v>
      </c>
      <c r="B152" t="s">
        <v>4</v>
      </c>
      <c r="C152" t="s">
        <v>10</v>
      </c>
      <c r="D152" s="1">
        <v>43100</v>
      </c>
      <c r="E152" s="1">
        <v>43268</v>
      </c>
      <c r="F152" s="1">
        <v>43280</v>
      </c>
      <c r="G152" s="1">
        <v>43289</v>
      </c>
      <c r="H152" t="s">
        <v>54</v>
      </c>
      <c r="I152">
        <v>12</v>
      </c>
      <c r="J152">
        <v>25</v>
      </c>
      <c r="K152">
        <v>163</v>
      </c>
      <c r="L152">
        <v>26</v>
      </c>
      <c r="M152">
        <v>4</v>
      </c>
      <c r="N152">
        <v>0.08</v>
      </c>
      <c r="O152">
        <v>185.72</v>
      </c>
      <c r="P152">
        <v>221.1</v>
      </c>
      <c r="Q152">
        <f>Table1[[#This Row],[OrderQuantity]]*Table1[[#This Row],[UnitPrice]]</f>
        <v>884.4</v>
      </c>
      <c r="R152">
        <f>Table1[[#This Row],[OrderQuantity]]*Table1[[#This Row],[UnitCost]]</f>
        <v>742.88</v>
      </c>
      <c r="S152">
        <f>Table1[[#This Row],[OrderQuantity]]*Table1[[#This Row],[UnitPrice]]*(1-Table1[[#This Row],[DiscountApplied]]) - (Table1[[#This Row],[OrderQuantity]]*Table1[[#This Row],[UnitCost]])</f>
        <v>70.768000000000029</v>
      </c>
      <c r="T152">
        <f>DATEDIF(Table1[[#This Row],[ShipDate]],Table1[[#This Row],[DeliveryDate]],"d")</f>
        <v>9</v>
      </c>
      <c r="U152" t="str">
        <f t="shared" si="5"/>
        <v>Late</v>
      </c>
    </row>
    <row r="153" spans="1:21" x14ac:dyDescent="0.3">
      <c r="A153" t="str">
        <f t="shared" si="4"/>
        <v>SO-000252</v>
      </c>
      <c r="B153" t="s">
        <v>4</v>
      </c>
      <c r="C153" t="s">
        <v>10</v>
      </c>
      <c r="D153" s="1">
        <v>43200</v>
      </c>
      <c r="E153" s="1">
        <v>43269</v>
      </c>
      <c r="F153" s="1">
        <v>43285</v>
      </c>
      <c r="G153" s="1">
        <v>43295</v>
      </c>
      <c r="H153" t="s">
        <v>54</v>
      </c>
      <c r="I153">
        <v>12</v>
      </c>
      <c r="J153">
        <v>21</v>
      </c>
      <c r="K153">
        <v>101</v>
      </c>
      <c r="L153">
        <v>43</v>
      </c>
      <c r="M153">
        <v>6</v>
      </c>
      <c r="N153">
        <v>0.08</v>
      </c>
      <c r="O153">
        <v>2819.63</v>
      </c>
      <c r="P153">
        <v>3356.7</v>
      </c>
      <c r="Q153">
        <f>Table1[[#This Row],[OrderQuantity]]*Table1[[#This Row],[UnitPrice]]</f>
        <v>20140.199999999997</v>
      </c>
      <c r="R153">
        <f>Table1[[#This Row],[OrderQuantity]]*Table1[[#This Row],[UnitCost]]</f>
        <v>16917.78</v>
      </c>
      <c r="S153">
        <f>Table1[[#This Row],[OrderQuantity]]*Table1[[#This Row],[UnitPrice]]*(1-Table1[[#This Row],[DiscountApplied]]) - (Table1[[#This Row],[OrderQuantity]]*Table1[[#This Row],[UnitCost]])</f>
        <v>1611.2039999999979</v>
      </c>
      <c r="T153">
        <f>DATEDIF(Table1[[#This Row],[ShipDate]],Table1[[#This Row],[DeliveryDate]],"d")</f>
        <v>10</v>
      </c>
      <c r="U153" t="str">
        <f t="shared" si="5"/>
        <v>Late</v>
      </c>
    </row>
    <row r="154" spans="1:21" x14ac:dyDescent="0.3">
      <c r="A154" t="str">
        <f t="shared" si="4"/>
        <v>SO-000253</v>
      </c>
      <c r="B154" t="s">
        <v>3</v>
      </c>
      <c r="C154" t="s">
        <v>11</v>
      </c>
      <c r="D154" s="1">
        <v>43100</v>
      </c>
      <c r="E154" s="1">
        <v>43269</v>
      </c>
      <c r="F154" s="1">
        <v>43290</v>
      </c>
      <c r="G154" s="1">
        <v>43296</v>
      </c>
      <c r="H154" t="s">
        <v>54</v>
      </c>
      <c r="I154">
        <v>1</v>
      </c>
      <c r="J154">
        <v>35</v>
      </c>
      <c r="K154">
        <v>321</v>
      </c>
      <c r="L154">
        <v>12</v>
      </c>
      <c r="M154">
        <v>1</v>
      </c>
      <c r="N154">
        <v>0.05</v>
      </c>
      <c r="O154">
        <v>1157.22</v>
      </c>
      <c r="P154">
        <v>1701.8</v>
      </c>
      <c r="Q154">
        <f>Table1[[#This Row],[OrderQuantity]]*Table1[[#This Row],[UnitPrice]]</f>
        <v>1701.8</v>
      </c>
      <c r="R154">
        <f>Table1[[#This Row],[OrderQuantity]]*Table1[[#This Row],[UnitCost]]</f>
        <v>1157.22</v>
      </c>
      <c r="S154">
        <f>Table1[[#This Row],[OrderQuantity]]*Table1[[#This Row],[UnitPrice]]*(1-Table1[[#This Row],[DiscountApplied]]) - (Table1[[#This Row],[OrderQuantity]]*Table1[[#This Row],[UnitCost]])</f>
        <v>459.48999999999978</v>
      </c>
      <c r="T154">
        <f>DATEDIF(Table1[[#This Row],[ShipDate]],Table1[[#This Row],[DeliveryDate]],"d")</f>
        <v>6</v>
      </c>
      <c r="U154" t="str">
        <f t="shared" si="5"/>
        <v>On Time</v>
      </c>
    </row>
    <row r="155" spans="1:21" x14ac:dyDescent="0.3">
      <c r="A155" t="str">
        <f t="shared" si="4"/>
        <v>SO-000254</v>
      </c>
      <c r="B155" t="s">
        <v>3</v>
      </c>
      <c r="C155" t="s">
        <v>11</v>
      </c>
      <c r="D155" s="1">
        <v>43200</v>
      </c>
      <c r="E155" s="1">
        <v>43269</v>
      </c>
      <c r="F155" s="1">
        <v>43289</v>
      </c>
      <c r="G155" s="1">
        <v>43290</v>
      </c>
      <c r="H155" t="s">
        <v>54</v>
      </c>
      <c r="I155">
        <v>3</v>
      </c>
      <c r="J155">
        <v>9</v>
      </c>
      <c r="K155">
        <v>276</v>
      </c>
      <c r="L155">
        <v>8</v>
      </c>
      <c r="M155">
        <v>3</v>
      </c>
      <c r="N155">
        <v>0.15</v>
      </c>
      <c r="O155">
        <v>2181.19</v>
      </c>
      <c r="P155">
        <v>2566.1</v>
      </c>
      <c r="Q155">
        <f>Table1[[#This Row],[OrderQuantity]]*Table1[[#This Row],[UnitPrice]]</f>
        <v>7698.2999999999993</v>
      </c>
      <c r="R155">
        <f>Table1[[#This Row],[OrderQuantity]]*Table1[[#This Row],[UnitCost]]</f>
        <v>6543.57</v>
      </c>
      <c r="S155">
        <f>Table1[[#This Row],[OrderQuantity]]*Table1[[#This Row],[UnitPrice]]*(1-Table1[[#This Row],[DiscountApplied]]) - (Table1[[#This Row],[OrderQuantity]]*Table1[[#This Row],[UnitCost]])</f>
        <v>-1.5000000000327418E-2</v>
      </c>
      <c r="T155">
        <f>DATEDIF(Table1[[#This Row],[ShipDate]],Table1[[#This Row],[DeliveryDate]],"d")</f>
        <v>1</v>
      </c>
      <c r="U155" t="str">
        <f t="shared" si="5"/>
        <v>On Time</v>
      </c>
    </row>
    <row r="156" spans="1:21" x14ac:dyDescent="0.3">
      <c r="A156" t="str">
        <f t="shared" si="4"/>
        <v>SO-000255</v>
      </c>
      <c r="B156" t="s">
        <v>3</v>
      </c>
      <c r="C156" t="s">
        <v>10</v>
      </c>
      <c r="D156" s="1">
        <v>43100</v>
      </c>
      <c r="E156" s="1">
        <v>43269</v>
      </c>
      <c r="F156" s="1">
        <v>43273</v>
      </c>
      <c r="G156" s="1">
        <v>43277</v>
      </c>
      <c r="H156" t="s">
        <v>54</v>
      </c>
      <c r="I156">
        <v>6</v>
      </c>
      <c r="J156">
        <v>22</v>
      </c>
      <c r="K156">
        <v>101</v>
      </c>
      <c r="L156">
        <v>5</v>
      </c>
      <c r="M156">
        <v>4</v>
      </c>
      <c r="N156">
        <v>0.05</v>
      </c>
      <c r="O156">
        <v>126.03</v>
      </c>
      <c r="P156">
        <v>221.1</v>
      </c>
      <c r="Q156">
        <f>Table1[[#This Row],[OrderQuantity]]*Table1[[#This Row],[UnitPrice]]</f>
        <v>884.4</v>
      </c>
      <c r="R156">
        <f>Table1[[#This Row],[OrderQuantity]]*Table1[[#This Row],[UnitCost]]</f>
        <v>504.12</v>
      </c>
      <c r="S156">
        <f>Table1[[#This Row],[OrderQuantity]]*Table1[[#This Row],[UnitPrice]]*(1-Table1[[#This Row],[DiscountApplied]]) - (Table1[[#This Row],[OrderQuantity]]*Table1[[#This Row],[UnitCost]])</f>
        <v>336.05999999999995</v>
      </c>
      <c r="T156">
        <f>DATEDIF(Table1[[#This Row],[ShipDate]],Table1[[#This Row],[DeliveryDate]],"d")</f>
        <v>4</v>
      </c>
      <c r="U156" t="str">
        <f t="shared" si="5"/>
        <v>On Time</v>
      </c>
    </row>
    <row r="157" spans="1:21" x14ac:dyDescent="0.3">
      <c r="A157" t="str">
        <f t="shared" si="4"/>
        <v>SO-000256</v>
      </c>
      <c r="B157" t="s">
        <v>3</v>
      </c>
      <c r="C157" t="s">
        <v>12</v>
      </c>
      <c r="D157" s="1">
        <v>43200</v>
      </c>
      <c r="E157" s="1">
        <v>43269</v>
      </c>
      <c r="F157" s="1">
        <v>43281</v>
      </c>
      <c r="G157" s="1">
        <v>43286</v>
      </c>
      <c r="H157" t="s">
        <v>54</v>
      </c>
      <c r="I157">
        <v>5</v>
      </c>
      <c r="J157">
        <v>28</v>
      </c>
      <c r="K157">
        <v>248</v>
      </c>
      <c r="L157">
        <v>4</v>
      </c>
      <c r="M157">
        <v>1</v>
      </c>
      <c r="N157">
        <v>0.1</v>
      </c>
      <c r="O157">
        <v>980.21</v>
      </c>
      <c r="P157">
        <v>1782.2</v>
      </c>
      <c r="Q157">
        <f>Table1[[#This Row],[OrderQuantity]]*Table1[[#This Row],[UnitPrice]]</f>
        <v>1782.2</v>
      </c>
      <c r="R157">
        <f>Table1[[#This Row],[OrderQuantity]]*Table1[[#This Row],[UnitCost]]</f>
        <v>980.21</v>
      </c>
      <c r="S157">
        <f>Table1[[#This Row],[OrderQuantity]]*Table1[[#This Row],[UnitPrice]]*(1-Table1[[#This Row],[DiscountApplied]]) - (Table1[[#This Row],[OrderQuantity]]*Table1[[#This Row],[UnitCost]])</f>
        <v>623.77</v>
      </c>
      <c r="T157">
        <f>DATEDIF(Table1[[#This Row],[ShipDate]],Table1[[#This Row],[DeliveryDate]],"d")</f>
        <v>5</v>
      </c>
      <c r="U157" t="str">
        <f t="shared" si="5"/>
        <v>On Time</v>
      </c>
    </row>
    <row r="158" spans="1:21" x14ac:dyDescent="0.3">
      <c r="A158" t="str">
        <f t="shared" si="4"/>
        <v>SO-000257</v>
      </c>
      <c r="B158" t="s">
        <v>2</v>
      </c>
      <c r="C158" t="s">
        <v>10</v>
      </c>
      <c r="D158" s="1">
        <v>43100</v>
      </c>
      <c r="E158" s="1">
        <v>43269</v>
      </c>
      <c r="F158" s="1">
        <v>43296</v>
      </c>
      <c r="G158" s="1">
        <v>43297</v>
      </c>
      <c r="H158" t="s">
        <v>54</v>
      </c>
      <c r="I158">
        <v>24</v>
      </c>
      <c r="J158">
        <v>41</v>
      </c>
      <c r="K158">
        <v>95</v>
      </c>
      <c r="L158">
        <v>35</v>
      </c>
      <c r="M158">
        <v>8</v>
      </c>
      <c r="N158">
        <v>0.05</v>
      </c>
      <c r="O158">
        <v>801.32</v>
      </c>
      <c r="P158">
        <v>2003.3</v>
      </c>
      <c r="Q158">
        <f>Table1[[#This Row],[OrderQuantity]]*Table1[[#This Row],[UnitPrice]]</f>
        <v>16026.4</v>
      </c>
      <c r="R158">
        <f>Table1[[#This Row],[OrderQuantity]]*Table1[[#This Row],[UnitCost]]</f>
        <v>6410.56</v>
      </c>
      <c r="S158">
        <f>Table1[[#This Row],[OrderQuantity]]*Table1[[#This Row],[UnitPrice]]*(1-Table1[[#This Row],[DiscountApplied]]) - (Table1[[#This Row],[OrderQuantity]]*Table1[[#This Row],[UnitCost]])</f>
        <v>8814.5199999999968</v>
      </c>
      <c r="T158">
        <f>DATEDIF(Table1[[#This Row],[ShipDate]],Table1[[#This Row],[DeliveryDate]],"d")</f>
        <v>1</v>
      </c>
      <c r="U158" t="str">
        <f t="shared" si="5"/>
        <v>On Time</v>
      </c>
    </row>
    <row r="159" spans="1:21" x14ac:dyDescent="0.3">
      <c r="A159" t="str">
        <f t="shared" si="4"/>
        <v>SO-000258</v>
      </c>
      <c r="B159" t="s">
        <v>2</v>
      </c>
      <c r="C159" t="s">
        <v>13</v>
      </c>
      <c r="D159" s="1">
        <v>43100</v>
      </c>
      <c r="E159" s="1">
        <v>43269</v>
      </c>
      <c r="F159" s="1">
        <v>43290</v>
      </c>
      <c r="G159" s="1">
        <v>43297</v>
      </c>
      <c r="H159" t="s">
        <v>54</v>
      </c>
      <c r="I159">
        <v>20</v>
      </c>
      <c r="J159">
        <v>28</v>
      </c>
      <c r="K159">
        <v>33</v>
      </c>
      <c r="L159">
        <v>5</v>
      </c>
      <c r="M159">
        <v>5</v>
      </c>
      <c r="N159">
        <v>0.08</v>
      </c>
      <c r="O159">
        <v>1502.68</v>
      </c>
      <c r="P159">
        <v>2385.1999999999998</v>
      </c>
      <c r="Q159">
        <f>Table1[[#This Row],[OrderQuantity]]*Table1[[#This Row],[UnitPrice]]</f>
        <v>11926</v>
      </c>
      <c r="R159">
        <f>Table1[[#This Row],[OrderQuantity]]*Table1[[#This Row],[UnitCost]]</f>
        <v>7513.4000000000005</v>
      </c>
      <c r="S159">
        <f>Table1[[#This Row],[OrderQuantity]]*Table1[[#This Row],[UnitPrice]]*(1-Table1[[#This Row],[DiscountApplied]]) - (Table1[[#This Row],[OrderQuantity]]*Table1[[#This Row],[UnitCost]])</f>
        <v>3458.5199999999995</v>
      </c>
      <c r="T159">
        <f>DATEDIF(Table1[[#This Row],[ShipDate]],Table1[[#This Row],[DeliveryDate]],"d")</f>
        <v>7</v>
      </c>
      <c r="U159" t="str">
        <f t="shared" si="5"/>
        <v>On Time</v>
      </c>
    </row>
    <row r="160" spans="1:21" x14ac:dyDescent="0.3">
      <c r="A160" t="str">
        <f t="shared" si="4"/>
        <v>SO-000259</v>
      </c>
      <c r="B160" t="s">
        <v>4</v>
      </c>
      <c r="C160" t="s">
        <v>13</v>
      </c>
      <c r="D160" s="1">
        <v>43200</v>
      </c>
      <c r="E160" s="1">
        <v>43269</v>
      </c>
      <c r="F160" s="1">
        <v>43292</v>
      </c>
      <c r="G160" s="1">
        <v>43298</v>
      </c>
      <c r="H160" t="s">
        <v>54</v>
      </c>
      <c r="I160">
        <v>13</v>
      </c>
      <c r="J160">
        <v>22</v>
      </c>
      <c r="K160">
        <v>12</v>
      </c>
      <c r="L160">
        <v>21</v>
      </c>
      <c r="M160">
        <v>1</v>
      </c>
      <c r="N160">
        <v>0.1</v>
      </c>
      <c r="O160">
        <v>1784.88</v>
      </c>
      <c r="P160">
        <v>2231.1</v>
      </c>
      <c r="Q160">
        <f>Table1[[#This Row],[OrderQuantity]]*Table1[[#This Row],[UnitPrice]]</f>
        <v>2231.1</v>
      </c>
      <c r="R160">
        <f>Table1[[#This Row],[OrderQuantity]]*Table1[[#This Row],[UnitCost]]</f>
        <v>1784.88</v>
      </c>
      <c r="S160">
        <f>Table1[[#This Row],[OrderQuantity]]*Table1[[#This Row],[UnitPrice]]*(1-Table1[[#This Row],[DiscountApplied]]) - (Table1[[#This Row],[OrderQuantity]]*Table1[[#This Row],[UnitCost]])</f>
        <v>223.1099999999999</v>
      </c>
      <c r="T160">
        <f>DATEDIF(Table1[[#This Row],[ShipDate]],Table1[[#This Row],[DeliveryDate]],"d")</f>
        <v>6</v>
      </c>
      <c r="U160" t="str">
        <f t="shared" si="5"/>
        <v>On Time</v>
      </c>
    </row>
    <row r="161" spans="1:21" x14ac:dyDescent="0.3">
      <c r="A161" t="str">
        <f t="shared" si="4"/>
        <v>SO-000260</v>
      </c>
      <c r="B161" t="s">
        <v>3</v>
      </c>
      <c r="C161" t="s">
        <v>10</v>
      </c>
      <c r="D161" s="1">
        <v>43200</v>
      </c>
      <c r="E161" s="1">
        <v>43269</v>
      </c>
      <c r="F161" s="1">
        <v>43283</v>
      </c>
      <c r="G161" s="1">
        <v>43288</v>
      </c>
      <c r="H161" t="s">
        <v>54</v>
      </c>
      <c r="I161">
        <v>10</v>
      </c>
      <c r="J161">
        <v>26</v>
      </c>
      <c r="K161">
        <v>119</v>
      </c>
      <c r="L161">
        <v>35</v>
      </c>
      <c r="M161">
        <v>1</v>
      </c>
      <c r="N161">
        <v>0.05</v>
      </c>
      <c r="O161">
        <v>412.05</v>
      </c>
      <c r="P161">
        <v>1005</v>
      </c>
      <c r="Q161">
        <f>Table1[[#This Row],[OrderQuantity]]*Table1[[#This Row],[UnitPrice]]</f>
        <v>1005</v>
      </c>
      <c r="R161">
        <f>Table1[[#This Row],[OrderQuantity]]*Table1[[#This Row],[UnitCost]]</f>
        <v>412.05</v>
      </c>
      <c r="S161">
        <f>Table1[[#This Row],[OrderQuantity]]*Table1[[#This Row],[UnitPrice]]*(1-Table1[[#This Row],[DiscountApplied]]) - (Table1[[#This Row],[OrderQuantity]]*Table1[[#This Row],[UnitCost]])</f>
        <v>542.70000000000005</v>
      </c>
      <c r="T161">
        <f>DATEDIF(Table1[[#This Row],[ShipDate]],Table1[[#This Row],[DeliveryDate]],"d")</f>
        <v>5</v>
      </c>
      <c r="U161" t="str">
        <f t="shared" si="5"/>
        <v>On Time</v>
      </c>
    </row>
    <row r="162" spans="1:21" x14ac:dyDescent="0.3">
      <c r="A162" t="str">
        <f t="shared" si="4"/>
        <v>SO-000261</v>
      </c>
      <c r="B162" t="s">
        <v>2</v>
      </c>
      <c r="C162" t="s">
        <v>11</v>
      </c>
      <c r="D162" s="1">
        <v>43200</v>
      </c>
      <c r="E162" s="1">
        <v>43269</v>
      </c>
      <c r="F162" s="1">
        <v>43293</v>
      </c>
      <c r="G162" s="1">
        <v>43300</v>
      </c>
      <c r="H162" t="s">
        <v>54</v>
      </c>
      <c r="I162">
        <v>23</v>
      </c>
      <c r="J162">
        <v>12</v>
      </c>
      <c r="K162">
        <v>290</v>
      </c>
      <c r="L162">
        <v>40</v>
      </c>
      <c r="M162">
        <v>7</v>
      </c>
      <c r="N162">
        <v>0.05</v>
      </c>
      <c r="O162">
        <v>1939.25</v>
      </c>
      <c r="P162">
        <v>2693.4</v>
      </c>
      <c r="Q162">
        <f>Table1[[#This Row],[OrderQuantity]]*Table1[[#This Row],[UnitPrice]]</f>
        <v>18853.8</v>
      </c>
      <c r="R162">
        <f>Table1[[#This Row],[OrderQuantity]]*Table1[[#This Row],[UnitCost]]</f>
        <v>13574.75</v>
      </c>
      <c r="S162">
        <f>Table1[[#This Row],[OrderQuantity]]*Table1[[#This Row],[UnitPrice]]*(1-Table1[[#This Row],[DiscountApplied]]) - (Table1[[#This Row],[OrderQuantity]]*Table1[[#This Row],[UnitCost]])</f>
        <v>4336.3599999999969</v>
      </c>
      <c r="T162">
        <f>DATEDIF(Table1[[#This Row],[ShipDate]],Table1[[#This Row],[DeliveryDate]],"d")</f>
        <v>7</v>
      </c>
      <c r="U162" t="str">
        <f t="shared" si="5"/>
        <v>On Time</v>
      </c>
    </row>
    <row r="163" spans="1:21" x14ac:dyDescent="0.3">
      <c r="A163" t="str">
        <f t="shared" si="4"/>
        <v>SO-000262</v>
      </c>
      <c r="B163" t="s">
        <v>4</v>
      </c>
      <c r="C163" t="s">
        <v>10</v>
      </c>
      <c r="D163" s="1">
        <v>43200</v>
      </c>
      <c r="E163" s="1">
        <v>43269</v>
      </c>
      <c r="F163" s="1">
        <v>43291</v>
      </c>
      <c r="G163" s="1">
        <v>43292</v>
      </c>
      <c r="H163" t="s">
        <v>54</v>
      </c>
      <c r="I163">
        <v>17</v>
      </c>
      <c r="J163">
        <v>31</v>
      </c>
      <c r="K163">
        <v>110</v>
      </c>
      <c r="L163">
        <v>36</v>
      </c>
      <c r="M163">
        <v>4</v>
      </c>
      <c r="N163">
        <v>0.08</v>
      </c>
      <c r="O163">
        <v>652.25</v>
      </c>
      <c r="P163">
        <v>1105.5</v>
      </c>
      <c r="Q163">
        <f>Table1[[#This Row],[OrderQuantity]]*Table1[[#This Row],[UnitPrice]]</f>
        <v>4422</v>
      </c>
      <c r="R163">
        <f>Table1[[#This Row],[OrderQuantity]]*Table1[[#This Row],[UnitCost]]</f>
        <v>2609</v>
      </c>
      <c r="S163">
        <f>Table1[[#This Row],[OrderQuantity]]*Table1[[#This Row],[UnitPrice]]*(1-Table1[[#This Row],[DiscountApplied]]) - (Table1[[#This Row],[OrderQuantity]]*Table1[[#This Row],[UnitCost]])</f>
        <v>1459.2400000000002</v>
      </c>
      <c r="T163">
        <f>DATEDIF(Table1[[#This Row],[ShipDate]],Table1[[#This Row],[DeliveryDate]],"d")</f>
        <v>1</v>
      </c>
      <c r="U163" t="str">
        <f t="shared" si="5"/>
        <v>On Time</v>
      </c>
    </row>
    <row r="164" spans="1:21" x14ac:dyDescent="0.3">
      <c r="A164" t="str">
        <f t="shared" si="4"/>
        <v>SO-000263</v>
      </c>
      <c r="B164" t="s">
        <v>4</v>
      </c>
      <c r="C164" t="s">
        <v>9</v>
      </c>
      <c r="D164" s="1">
        <v>43200</v>
      </c>
      <c r="E164" s="1">
        <v>43270</v>
      </c>
      <c r="F164" s="1">
        <v>43291</v>
      </c>
      <c r="G164" s="1">
        <v>43298</v>
      </c>
      <c r="H164" t="s">
        <v>54</v>
      </c>
      <c r="I164">
        <v>17</v>
      </c>
      <c r="J164">
        <v>25</v>
      </c>
      <c r="K164">
        <v>87</v>
      </c>
      <c r="L164">
        <v>39</v>
      </c>
      <c r="M164">
        <v>1</v>
      </c>
      <c r="N164">
        <v>0.08</v>
      </c>
      <c r="O164">
        <v>1088.42</v>
      </c>
      <c r="P164">
        <v>1909.5</v>
      </c>
      <c r="Q164">
        <f>Table1[[#This Row],[OrderQuantity]]*Table1[[#This Row],[UnitPrice]]</f>
        <v>1909.5</v>
      </c>
      <c r="R164">
        <f>Table1[[#This Row],[OrderQuantity]]*Table1[[#This Row],[UnitCost]]</f>
        <v>1088.42</v>
      </c>
      <c r="S164">
        <f>Table1[[#This Row],[OrderQuantity]]*Table1[[#This Row],[UnitPrice]]*(1-Table1[[#This Row],[DiscountApplied]]) - (Table1[[#This Row],[OrderQuantity]]*Table1[[#This Row],[UnitCost]])</f>
        <v>668.31999999999994</v>
      </c>
      <c r="T164">
        <f>DATEDIF(Table1[[#This Row],[ShipDate]],Table1[[#This Row],[DeliveryDate]],"d")</f>
        <v>7</v>
      </c>
      <c r="U164" t="str">
        <f t="shared" si="5"/>
        <v>On Time</v>
      </c>
    </row>
    <row r="165" spans="1:21" x14ac:dyDescent="0.3">
      <c r="A165" t="str">
        <f t="shared" si="4"/>
        <v>SO-000264</v>
      </c>
      <c r="B165" t="s">
        <v>2</v>
      </c>
      <c r="C165" t="s">
        <v>10</v>
      </c>
      <c r="D165" s="1">
        <v>43200</v>
      </c>
      <c r="E165" s="1">
        <v>43270</v>
      </c>
      <c r="F165" s="1">
        <v>43272</v>
      </c>
      <c r="G165" s="1">
        <v>43277</v>
      </c>
      <c r="H165" t="s">
        <v>54</v>
      </c>
      <c r="I165">
        <v>21</v>
      </c>
      <c r="J165">
        <v>35</v>
      </c>
      <c r="K165">
        <v>177</v>
      </c>
      <c r="L165">
        <v>38</v>
      </c>
      <c r="M165">
        <v>7</v>
      </c>
      <c r="N165">
        <v>0.2</v>
      </c>
      <c r="O165">
        <v>850.36</v>
      </c>
      <c r="P165">
        <v>1118.9000000000001</v>
      </c>
      <c r="Q165">
        <f>Table1[[#This Row],[OrderQuantity]]*Table1[[#This Row],[UnitPrice]]</f>
        <v>7832.3000000000011</v>
      </c>
      <c r="R165">
        <f>Table1[[#This Row],[OrderQuantity]]*Table1[[#This Row],[UnitCost]]</f>
        <v>5952.52</v>
      </c>
      <c r="S165">
        <f>Table1[[#This Row],[OrderQuantity]]*Table1[[#This Row],[UnitPrice]]*(1-Table1[[#This Row],[DiscountApplied]]) - (Table1[[#This Row],[OrderQuantity]]*Table1[[#This Row],[UnitCost]])</f>
        <v>313.32000000000062</v>
      </c>
      <c r="T165">
        <f>DATEDIF(Table1[[#This Row],[ShipDate]],Table1[[#This Row],[DeliveryDate]],"d")</f>
        <v>5</v>
      </c>
      <c r="U165" t="str">
        <f t="shared" si="5"/>
        <v>On Time</v>
      </c>
    </row>
    <row r="166" spans="1:21" x14ac:dyDescent="0.3">
      <c r="A166" t="str">
        <f t="shared" si="4"/>
        <v>SO-000265</v>
      </c>
      <c r="B166" t="s">
        <v>3</v>
      </c>
      <c r="C166" t="s">
        <v>10</v>
      </c>
      <c r="D166" s="1">
        <v>43200</v>
      </c>
      <c r="E166" s="1">
        <v>43270</v>
      </c>
      <c r="F166" s="1">
        <v>43279</v>
      </c>
      <c r="G166" s="1">
        <v>43284</v>
      </c>
      <c r="H166" t="s">
        <v>54</v>
      </c>
      <c r="I166">
        <v>11</v>
      </c>
      <c r="J166">
        <v>45</v>
      </c>
      <c r="K166">
        <v>94</v>
      </c>
      <c r="L166">
        <v>8</v>
      </c>
      <c r="M166">
        <v>7</v>
      </c>
      <c r="N166">
        <v>0.2</v>
      </c>
      <c r="O166">
        <v>758.11</v>
      </c>
      <c r="P166">
        <v>1038.5</v>
      </c>
      <c r="Q166">
        <f>Table1[[#This Row],[OrderQuantity]]*Table1[[#This Row],[UnitPrice]]</f>
        <v>7269.5</v>
      </c>
      <c r="R166">
        <f>Table1[[#This Row],[OrderQuantity]]*Table1[[#This Row],[UnitCost]]</f>
        <v>5306.77</v>
      </c>
      <c r="S166">
        <f>Table1[[#This Row],[OrderQuantity]]*Table1[[#This Row],[UnitPrice]]*(1-Table1[[#This Row],[DiscountApplied]]) - (Table1[[#This Row],[OrderQuantity]]*Table1[[#This Row],[UnitCost]])</f>
        <v>508.82999999999993</v>
      </c>
      <c r="T166">
        <f>DATEDIF(Table1[[#This Row],[ShipDate]],Table1[[#This Row],[DeliveryDate]],"d")</f>
        <v>5</v>
      </c>
      <c r="U166" t="str">
        <f t="shared" si="5"/>
        <v>On Time</v>
      </c>
    </row>
    <row r="167" spans="1:21" x14ac:dyDescent="0.3">
      <c r="A167" t="str">
        <f t="shared" si="4"/>
        <v>SO-000266</v>
      </c>
      <c r="B167" t="s">
        <v>3</v>
      </c>
      <c r="C167" t="s">
        <v>10</v>
      </c>
      <c r="D167" s="1">
        <v>43100</v>
      </c>
      <c r="E167" s="1">
        <v>43270</v>
      </c>
      <c r="F167" s="1">
        <v>43279</v>
      </c>
      <c r="G167" s="1">
        <v>43285</v>
      </c>
      <c r="H167" t="s">
        <v>54</v>
      </c>
      <c r="I167">
        <v>1</v>
      </c>
      <c r="J167">
        <v>19</v>
      </c>
      <c r="K167">
        <v>126</v>
      </c>
      <c r="L167">
        <v>19</v>
      </c>
      <c r="M167">
        <v>6</v>
      </c>
      <c r="N167">
        <v>0.05</v>
      </c>
      <c r="O167">
        <v>4300.8599999999997</v>
      </c>
      <c r="P167">
        <v>6324.8</v>
      </c>
      <c r="Q167">
        <f>Table1[[#This Row],[OrderQuantity]]*Table1[[#This Row],[UnitPrice]]</f>
        <v>37948.800000000003</v>
      </c>
      <c r="R167">
        <f>Table1[[#This Row],[OrderQuantity]]*Table1[[#This Row],[UnitCost]]</f>
        <v>25805.159999999996</v>
      </c>
      <c r="S167">
        <f>Table1[[#This Row],[OrderQuantity]]*Table1[[#This Row],[UnitPrice]]*(1-Table1[[#This Row],[DiscountApplied]]) - (Table1[[#This Row],[OrderQuantity]]*Table1[[#This Row],[UnitCost]])</f>
        <v>10246.200000000004</v>
      </c>
      <c r="T167">
        <f>DATEDIF(Table1[[#This Row],[ShipDate]],Table1[[#This Row],[DeliveryDate]],"d")</f>
        <v>6</v>
      </c>
      <c r="U167" t="str">
        <f t="shared" si="5"/>
        <v>On Time</v>
      </c>
    </row>
    <row r="168" spans="1:21" x14ac:dyDescent="0.3">
      <c r="A168" t="str">
        <f t="shared" si="4"/>
        <v>SO-000267</v>
      </c>
      <c r="B168" t="s">
        <v>3</v>
      </c>
      <c r="C168" t="s">
        <v>13</v>
      </c>
      <c r="D168" s="1">
        <v>43100</v>
      </c>
      <c r="E168" s="1">
        <v>43270</v>
      </c>
      <c r="F168" s="1">
        <v>43278</v>
      </c>
      <c r="G168" s="1">
        <v>43282</v>
      </c>
      <c r="H168" t="s">
        <v>54</v>
      </c>
      <c r="I168">
        <v>3</v>
      </c>
      <c r="J168">
        <v>16</v>
      </c>
      <c r="K168">
        <v>17</v>
      </c>
      <c r="L168">
        <v>9</v>
      </c>
      <c r="M168">
        <v>7</v>
      </c>
      <c r="N168">
        <v>0.2</v>
      </c>
      <c r="O168">
        <v>502.5</v>
      </c>
      <c r="P168">
        <v>1005</v>
      </c>
      <c r="Q168">
        <f>Table1[[#This Row],[OrderQuantity]]*Table1[[#This Row],[UnitPrice]]</f>
        <v>7035</v>
      </c>
      <c r="R168">
        <f>Table1[[#This Row],[OrderQuantity]]*Table1[[#This Row],[UnitCost]]</f>
        <v>3517.5</v>
      </c>
      <c r="S168">
        <f>Table1[[#This Row],[OrderQuantity]]*Table1[[#This Row],[UnitPrice]]*(1-Table1[[#This Row],[DiscountApplied]]) - (Table1[[#This Row],[OrderQuantity]]*Table1[[#This Row],[UnitCost]])</f>
        <v>2110.5</v>
      </c>
      <c r="T168">
        <f>DATEDIF(Table1[[#This Row],[ShipDate]],Table1[[#This Row],[DeliveryDate]],"d")</f>
        <v>4</v>
      </c>
      <c r="U168" t="str">
        <f t="shared" si="5"/>
        <v>On Time</v>
      </c>
    </row>
    <row r="169" spans="1:21" x14ac:dyDescent="0.3">
      <c r="A169" t="str">
        <f t="shared" si="4"/>
        <v>SO-000268</v>
      </c>
      <c r="B169" t="s">
        <v>3</v>
      </c>
      <c r="C169" t="s">
        <v>10</v>
      </c>
      <c r="D169" s="1">
        <v>43200</v>
      </c>
      <c r="E169" s="1">
        <v>43270</v>
      </c>
      <c r="F169" s="1">
        <v>43295</v>
      </c>
      <c r="G169" s="1">
        <v>43298</v>
      </c>
      <c r="H169" t="s">
        <v>54</v>
      </c>
      <c r="I169">
        <v>3</v>
      </c>
      <c r="J169">
        <v>15</v>
      </c>
      <c r="K169">
        <v>178</v>
      </c>
      <c r="L169">
        <v>2</v>
      </c>
      <c r="M169">
        <v>5</v>
      </c>
      <c r="N169">
        <v>0.08</v>
      </c>
      <c r="O169">
        <v>659.48</v>
      </c>
      <c r="P169">
        <v>1293.0999999999999</v>
      </c>
      <c r="Q169">
        <f>Table1[[#This Row],[OrderQuantity]]*Table1[[#This Row],[UnitPrice]]</f>
        <v>6465.5</v>
      </c>
      <c r="R169">
        <f>Table1[[#This Row],[OrderQuantity]]*Table1[[#This Row],[UnitCost]]</f>
        <v>3297.4</v>
      </c>
      <c r="S169">
        <f>Table1[[#This Row],[OrderQuantity]]*Table1[[#This Row],[UnitPrice]]*(1-Table1[[#This Row],[DiscountApplied]]) - (Table1[[#This Row],[OrderQuantity]]*Table1[[#This Row],[UnitCost]])</f>
        <v>2650.86</v>
      </c>
      <c r="T169">
        <f>DATEDIF(Table1[[#This Row],[ShipDate]],Table1[[#This Row],[DeliveryDate]],"d")</f>
        <v>3</v>
      </c>
      <c r="U169" t="str">
        <f t="shared" si="5"/>
        <v>On Time</v>
      </c>
    </row>
    <row r="170" spans="1:21" x14ac:dyDescent="0.3">
      <c r="A170" t="str">
        <f t="shared" si="4"/>
        <v>SO-000269</v>
      </c>
      <c r="B170" t="s">
        <v>3</v>
      </c>
      <c r="C170" t="s">
        <v>9</v>
      </c>
      <c r="D170" s="1">
        <v>43200</v>
      </c>
      <c r="E170" s="1">
        <v>43270</v>
      </c>
      <c r="F170" s="1">
        <v>43297</v>
      </c>
      <c r="G170" s="1">
        <v>43307</v>
      </c>
      <c r="H170" t="s">
        <v>54</v>
      </c>
      <c r="I170">
        <v>1</v>
      </c>
      <c r="J170">
        <v>8</v>
      </c>
      <c r="K170">
        <v>76</v>
      </c>
      <c r="L170">
        <v>36</v>
      </c>
      <c r="M170">
        <v>6</v>
      </c>
      <c r="N170">
        <v>0.4</v>
      </c>
      <c r="O170">
        <v>540.29</v>
      </c>
      <c r="P170">
        <v>844.2</v>
      </c>
      <c r="Q170">
        <f>Table1[[#This Row],[OrderQuantity]]*Table1[[#This Row],[UnitPrice]]</f>
        <v>5065.2000000000007</v>
      </c>
      <c r="R170">
        <f>Table1[[#This Row],[OrderQuantity]]*Table1[[#This Row],[UnitCost]]</f>
        <v>3241.74</v>
      </c>
      <c r="S170">
        <f>Table1[[#This Row],[OrderQuantity]]*Table1[[#This Row],[UnitPrice]]*(1-Table1[[#This Row],[DiscountApplied]]) - (Table1[[#This Row],[OrderQuantity]]*Table1[[#This Row],[UnitCost]])</f>
        <v>-202.61999999999944</v>
      </c>
      <c r="T170">
        <f>DATEDIF(Table1[[#This Row],[ShipDate]],Table1[[#This Row],[DeliveryDate]],"d")</f>
        <v>10</v>
      </c>
      <c r="U170" t="str">
        <f t="shared" si="5"/>
        <v>Late</v>
      </c>
    </row>
    <row r="171" spans="1:21" x14ac:dyDescent="0.3">
      <c r="A171" t="str">
        <f t="shared" si="4"/>
        <v>SO-000270</v>
      </c>
      <c r="B171" t="s">
        <v>3</v>
      </c>
      <c r="C171" t="s">
        <v>11</v>
      </c>
      <c r="D171" s="1">
        <v>43200</v>
      </c>
      <c r="E171" s="1">
        <v>43270</v>
      </c>
      <c r="F171" s="1">
        <v>43288</v>
      </c>
      <c r="G171" s="1">
        <v>43295</v>
      </c>
      <c r="H171" t="s">
        <v>54</v>
      </c>
      <c r="I171">
        <v>6</v>
      </c>
      <c r="J171">
        <v>27</v>
      </c>
      <c r="K171">
        <v>318</v>
      </c>
      <c r="L171">
        <v>1</v>
      </c>
      <c r="M171">
        <v>4</v>
      </c>
      <c r="N171">
        <v>0.05</v>
      </c>
      <c r="O171">
        <v>195.84</v>
      </c>
      <c r="P171">
        <v>247.9</v>
      </c>
      <c r="Q171">
        <f>Table1[[#This Row],[OrderQuantity]]*Table1[[#This Row],[UnitPrice]]</f>
        <v>991.6</v>
      </c>
      <c r="R171">
        <f>Table1[[#This Row],[OrderQuantity]]*Table1[[#This Row],[UnitCost]]</f>
        <v>783.36</v>
      </c>
      <c r="S171">
        <f>Table1[[#This Row],[OrderQuantity]]*Table1[[#This Row],[UnitPrice]]*(1-Table1[[#This Row],[DiscountApplied]]) - (Table1[[#This Row],[OrderQuantity]]*Table1[[#This Row],[UnitCost]])</f>
        <v>158.65999999999997</v>
      </c>
      <c r="T171">
        <f>DATEDIF(Table1[[#This Row],[ShipDate]],Table1[[#This Row],[DeliveryDate]],"d")</f>
        <v>7</v>
      </c>
      <c r="U171" t="str">
        <f t="shared" si="5"/>
        <v>On Time</v>
      </c>
    </row>
    <row r="172" spans="1:21" x14ac:dyDescent="0.3">
      <c r="A172" t="str">
        <f t="shared" si="4"/>
        <v>SO-000271</v>
      </c>
      <c r="B172" t="s">
        <v>2</v>
      </c>
      <c r="C172" t="s">
        <v>12</v>
      </c>
      <c r="D172" s="1">
        <v>43100</v>
      </c>
      <c r="E172" s="1">
        <v>43270</v>
      </c>
      <c r="F172" s="1">
        <v>43277</v>
      </c>
      <c r="G172" s="1">
        <v>43279</v>
      </c>
      <c r="H172" t="s">
        <v>54</v>
      </c>
      <c r="I172">
        <v>21</v>
      </c>
      <c r="J172">
        <v>12</v>
      </c>
      <c r="K172">
        <v>217</v>
      </c>
      <c r="L172">
        <v>21</v>
      </c>
      <c r="M172">
        <v>7</v>
      </c>
      <c r="N172">
        <v>0.3</v>
      </c>
      <c r="O172">
        <v>139.36000000000001</v>
      </c>
      <c r="P172">
        <v>174.2</v>
      </c>
      <c r="Q172">
        <f>Table1[[#This Row],[OrderQuantity]]*Table1[[#This Row],[UnitPrice]]</f>
        <v>1219.3999999999999</v>
      </c>
      <c r="R172">
        <f>Table1[[#This Row],[OrderQuantity]]*Table1[[#This Row],[UnitCost]]</f>
        <v>975.5200000000001</v>
      </c>
      <c r="S172">
        <f>Table1[[#This Row],[OrderQuantity]]*Table1[[#This Row],[UnitPrice]]*(1-Table1[[#This Row],[DiscountApplied]]) - (Table1[[#This Row],[OrderQuantity]]*Table1[[#This Row],[UnitCost]])</f>
        <v>-121.94000000000028</v>
      </c>
      <c r="T172">
        <f>DATEDIF(Table1[[#This Row],[ShipDate]],Table1[[#This Row],[DeliveryDate]],"d")</f>
        <v>2</v>
      </c>
      <c r="U172" t="str">
        <f t="shared" si="5"/>
        <v>On Time</v>
      </c>
    </row>
    <row r="173" spans="1:21" x14ac:dyDescent="0.3">
      <c r="A173" t="str">
        <f t="shared" si="4"/>
        <v>SO-000272</v>
      </c>
      <c r="B173" t="s">
        <v>3</v>
      </c>
      <c r="C173" t="s">
        <v>11</v>
      </c>
      <c r="D173" s="1">
        <v>43200</v>
      </c>
      <c r="E173" s="1">
        <v>43271</v>
      </c>
      <c r="F173" s="1">
        <v>43292</v>
      </c>
      <c r="G173" s="1">
        <v>43298</v>
      </c>
      <c r="H173" t="s">
        <v>54</v>
      </c>
      <c r="I173">
        <v>2</v>
      </c>
      <c r="J173">
        <v>30</v>
      </c>
      <c r="K173">
        <v>278</v>
      </c>
      <c r="L173">
        <v>12</v>
      </c>
      <c r="M173">
        <v>6</v>
      </c>
      <c r="N173">
        <v>0.1</v>
      </c>
      <c r="O173">
        <v>707.32</v>
      </c>
      <c r="P173">
        <v>1025.0999999999999</v>
      </c>
      <c r="Q173">
        <f>Table1[[#This Row],[OrderQuantity]]*Table1[[#This Row],[UnitPrice]]</f>
        <v>6150.5999999999995</v>
      </c>
      <c r="R173">
        <f>Table1[[#This Row],[OrderQuantity]]*Table1[[#This Row],[UnitCost]]</f>
        <v>4243.92</v>
      </c>
      <c r="S173">
        <f>Table1[[#This Row],[OrderQuantity]]*Table1[[#This Row],[UnitPrice]]*(1-Table1[[#This Row],[DiscountApplied]]) - (Table1[[#This Row],[OrderQuantity]]*Table1[[#This Row],[UnitCost]])</f>
        <v>1291.6199999999999</v>
      </c>
      <c r="T173">
        <f>DATEDIF(Table1[[#This Row],[ShipDate]],Table1[[#This Row],[DeliveryDate]],"d")</f>
        <v>6</v>
      </c>
      <c r="U173" t="str">
        <f t="shared" si="5"/>
        <v>On Time</v>
      </c>
    </row>
    <row r="174" spans="1:21" x14ac:dyDescent="0.3">
      <c r="A174" t="str">
        <f t="shared" si="4"/>
        <v>SO-000273</v>
      </c>
      <c r="B174" t="s">
        <v>2</v>
      </c>
      <c r="C174" t="s">
        <v>8</v>
      </c>
      <c r="D174" s="1">
        <v>43100</v>
      </c>
      <c r="E174" s="1">
        <v>43271</v>
      </c>
      <c r="F174" s="1">
        <v>43282</v>
      </c>
      <c r="G174" s="1">
        <v>43287</v>
      </c>
      <c r="H174" t="s">
        <v>54</v>
      </c>
      <c r="I174">
        <v>21</v>
      </c>
      <c r="J174">
        <v>19</v>
      </c>
      <c r="K174">
        <v>341</v>
      </c>
      <c r="L174">
        <v>23</v>
      </c>
      <c r="M174">
        <v>3</v>
      </c>
      <c r="N174">
        <v>0.15</v>
      </c>
      <c r="O174">
        <v>2301.4499999999998</v>
      </c>
      <c r="P174">
        <v>3068.6</v>
      </c>
      <c r="Q174">
        <f>Table1[[#This Row],[OrderQuantity]]*Table1[[#This Row],[UnitPrice]]</f>
        <v>9205.7999999999993</v>
      </c>
      <c r="R174">
        <f>Table1[[#This Row],[OrderQuantity]]*Table1[[#This Row],[UnitCost]]</f>
        <v>6904.3499999999995</v>
      </c>
      <c r="S174">
        <f>Table1[[#This Row],[OrderQuantity]]*Table1[[#This Row],[UnitPrice]]*(1-Table1[[#This Row],[DiscountApplied]]) - (Table1[[#This Row],[OrderQuantity]]*Table1[[#This Row],[UnitCost]])</f>
        <v>920.57999999999993</v>
      </c>
      <c r="T174">
        <f>DATEDIF(Table1[[#This Row],[ShipDate]],Table1[[#This Row],[DeliveryDate]],"d")</f>
        <v>5</v>
      </c>
      <c r="U174" t="str">
        <f t="shared" si="5"/>
        <v>On Time</v>
      </c>
    </row>
    <row r="175" spans="1:21" x14ac:dyDescent="0.3">
      <c r="A175" t="str">
        <f t="shared" si="4"/>
        <v>SO-000274</v>
      </c>
      <c r="B175" t="s">
        <v>4</v>
      </c>
      <c r="C175" t="s">
        <v>10</v>
      </c>
      <c r="D175" s="1">
        <v>43100</v>
      </c>
      <c r="E175" s="1">
        <v>43271</v>
      </c>
      <c r="F175" s="1">
        <v>43290</v>
      </c>
      <c r="G175" s="1">
        <v>43292</v>
      </c>
      <c r="H175" t="s">
        <v>54</v>
      </c>
      <c r="I175">
        <v>16</v>
      </c>
      <c r="J175">
        <v>44</v>
      </c>
      <c r="K175">
        <v>122</v>
      </c>
      <c r="L175">
        <v>3</v>
      </c>
      <c r="M175">
        <v>2</v>
      </c>
      <c r="N175">
        <v>0.08</v>
      </c>
      <c r="O175">
        <v>115.78</v>
      </c>
      <c r="P175">
        <v>241.2</v>
      </c>
      <c r="Q175">
        <f>Table1[[#This Row],[OrderQuantity]]*Table1[[#This Row],[UnitPrice]]</f>
        <v>482.4</v>
      </c>
      <c r="R175">
        <f>Table1[[#This Row],[OrderQuantity]]*Table1[[#This Row],[UnitCost]]</f>
        <v>231.56</v>
      </c>
      <c r="S175">
        <f>Table1[[#This Row],[OrderQuantity]]*Table1[[#This Row],[UnitPrice]]*(1-Table1[[#This Row],[DiscountApplied]]) - (Table1[[#This Row],[OrderQuantity]]*Table1[[#This Row],[UnitCost]])</f>
        <v>212.24799999999999</v>
      </c>
      <c r="T175">
        <f>DATEDIF(Table1[[#This Row],[ShipDate]],Table1[[#This Row],[DeliveryDate]],"d")</f>
        <v>2</v>
      </c>
      <c r="U175" t="str">
        <f t="shared" si="5"/>
        <v>On Time</v>
      </c>
    </row>
    <row r="176" spans="1:21" x14ac:dyDescent="0.3">
      <c r="A176" t="str">
        <f t="shared" si="4"/>
        <v>SO-000275</v>
      </c>
      <c r="B176" t="s">
        <v>3</v>
      </c>
      <c r="C176" t="s">
        <v>10</v>
      </c>
      <c r="D176" s="1">
        <v>43200</v>
      </c>
      <c r="E176" s="1">
        <v>43271</v>
      </c>
      <c r="F176" s="1">
        <v>43293</v>
      </c>
      <c r="G176" s="1">
        <v>43298</v>
      </c>
      <c r="H176" t="s">
        <v>54</v>
      </c>
      <c r="I176">
        <v>11</v>
      </c>
      <c r="J176">
        <v>24</v>
      </c>
      <c r="K176">
        <v>200</v>
      </c>
      <c r="L176">
        <v>47</v>
      </c>
      <c r="M176">
        <v>1</v>
      </c>
      <c r="N176">
        <v>0.2</v>
      </c>
      <c r="O176">
        <v>139.36000000000001</v>
      </c>
      <c r="P176">
        <v>174.2</v>
      </c>
      <c r="Q176">
        <f>Table1[[#This Row],[OrderQuantity]]*Table1[[#This Row],[UnitPrice]]</f>
        <v>174.2</v>
      </c>
      <c r="R176">
        <f>Table1[[#This Row],[OrderQuantity]]*Table1[[#This Row],[UnitCost]]</f>
        <v>139.36000000000001</v>
      </c>
      <c r="S176">
        <f>Table1[[#This Row],[OrderQuantity]]*Table1[[#This Row],[UnitPrice]]*(1-Table1[[#This Row],[DiscountApplied]]) - (Table1[[#This Row],[OrderQuantity]]*Table1[[#This Row],[UnitCost]])</f>
        <v>0</v>
      </c>
      <c r="T176">
        <f>DATEDIF(Table1[[#This Row],[ShipDate]],Table1[[#This Row],[DeliveryDate]],"d")</f>
        <v>5</v>
      </c>
      <c r="U176" t="str">
        <f t="shared" si="5"/>
        <v>On Time</v>
      </c>
    </row>
    <row r="177" spans="1:21" x14ac:dyDescent="0.3">
      <c r="A177" t="str">
        <f t="shared" si="4"/>
        <v>SO-000276</v>
      </c>
      <c r="B177" t="s">
        <v>3</v>
      </c>
      <c r="C177" t="s">
        <v>13</v>
      </c>
      <c r="D177" s="1">
        <v>43100</v>
      </c>
      <c r="E177" s="1">
        <v>43271</v>
      </c>
      <c r="F177" s="1">
        <v>43284</v>
      </c>
      <c r="G177" s="1">
        <v>43294</v>
      </c>
      <c r="H177" t="s">
        <v>54</v>
      </c>
      <c r="I177">
        <v>3</v>
      </c>
      <c r="J177">
        <v>10</v>
      </c>
      <c r="K177">
        <v>30</v>
      </c>
      <c r="L177">
        <v>37</v>
      </c>
      <c r="M177">
        <v>2</v>
      </c>
      <c r="N177">
        <v>0.2</v>
      </c>
      <c r="O177">
        <v>1804.18</v>
      </c>
      <c r="P177">
        <v>2505.8000000000002</v>
      </c>
      <c r="Q177">
        <f>Table1[[#This Row],[OrderQuantity]]*Table1[[#This Row],[UnitPrice]]</f>
        <v>5011.6000000000004</v>
      </c>
      <c r="R177">
        <f>Table1[[#This Row],[OrderQuantity]]*Table1[[#This Row],[UnitCost]]</f>
        <v>3608.36</v>
      </c>
      <c r="S177">
        <f>Table1[[#This Row],[OrderQuantity]]*Table1[[#This Row],[UnitPrice]]*(1-Table1[[#This Row],[DiscountApplied]]) - (Table1[[#This Row],[OrderQuantity]]*Table1[[#This Row],[UnitCost]])</f>
        <v>400.92000000000053</v>
      </c>
      <c r="T177">
        <f>DATEDIF(Table1[[#This Row],[ShipDate]],Table1[[#This Row],[DeliveryDate]],"d")</f>
        <v>10</v>
      </c>
      <c r="U177" t="str">
        <f t="shared" si="5"/>
        <v>Late</v>
      </c>
    </row>
    <row r="178" spans="1:21" x14ac:dyDescent="0.3">
      <c r="A178" t="str">
        <f t="shared" si="4"/>
        <v>SO-000277</v>
      </c>
      <c r="B178" t="s">
        <v>2</v>
      </c>
      <c r="C178" t="s">
        <v>12</v>
      </c>
      <c r="D178" s="1">
        <v>43100</v>
      </c>
      <c r="E178" s="1">
        <v>43271</v>
      </c>
      <c r="F178" s="1">
        <v>43298</v>
      </c>
      <c r="G178" s="1">
        <v>43301</v>
      </c>
      <c r="H178" t="s">
        <v>54</v>
      </c>
      <c r="I178">
        <v>25</v>
      </c>
      <c r="J178">
        <v>35</v>
      </c>
      <c r="K178">
        <v>233</v>
      </c>
      <c r="L178">
        <v>31</v>
      </c>
      <c r="M178">
        <v>7</v>
      </c>
      <c r="N178">
        <v>0.15</v>
      </c>
      <c r="O178">
        <v>1637.75</v>
      </c>
      <c r="P178">
        <v>2599.6</v>
      </c>
      <c r="Q178">
        <f>Table1[[#This Row],[OrderQuantity]]*Table1[[#This Row],[UnitPrice]]</f>
        <v>18197.2</v>
      </c>
      <c r="R178">
        <f>Table1[[#This Row],[OrderQuantity]]*Table1[[#This Row],[UnitCost]]</f>
        <v>11464.25</v>
      </c>
      <c r="S178">
        <f>Table1[[#This Row],[OrderQuantity]]*Table1[[#This Row],[UnitPrice]]*(1-Table1[[#This Row],[DiscountApplied]]) - (Table1[[#This Row],[OrderQuantity]]*Table1[[#This Row],[UnitCost]])</f>
        <v>4003.3700000000008</v>
      </c>
      <c r="T178">
        <f>DATEDIF(Table1[[#This Row],[ShipDate]],Table1[[#This Row],[DeliveryDate]],"d")</f>
        <v>3</v>
      </c>
      <c r="U178" t="str">
        <f t="shared" si="5"/>
        <v>On Time</v>
      </c>
    </row>
    <row r="179" spans="1:21" x14ac:dyDescent="0.3">
      <c r="A179" t="str">
        <f t="shared" si="4"/>
        <v>SO-000278</v>
      </c>
      <c r="B179" t="s">
        <v>4</v>
      </c>
      <c r="C179" t="s">
        <v>10</v>
      </c>
      <c r="D179" s="1">
        <v>43100</v>
      </c>
      <c r="E179" s="1">
        <v>43271</v>
      </c>
      <c r="F179" s="1">
        <v>43275</v>
      </c>
      <c r="G179" s="1">
        <v>43279</v>
      </c>
      <c r="H179" t="s">
        <v>54</v>
      </c>
      <c r="I179">
        <v>18</v>
      </c>
      <c r="J179">
        <v>38</v>
      </c>
      <c r="K179">
        <v>151</v>
      </c>
      <c r="L179">
        <v>28</v>
      </c>
      <c r="M179">
        <v>6</v>
      </c>
      <c r="N179">
        <v>0.15</v>
      </c>
      <c r="O179">
        <v>1503.48</v>
      </c>
      <c r="P179">
        <v>2278</v>
      </c>
      <c r="Q179">
        <f>Table1[[#This Row],[OrderQuantity]]*Table1[[#This Row],[UnitPrice]]</f>
        <v>13668</v>
      </c>
      <c r="R179">
        <f>Table1[[#This Row],[OrderQuantity]]*Table1[[#This Row],[UnitCost]]</f>
        <v>9020.880000000001</v>
      </c>
      <c r="S179">
        <f>Table1[[#This Row],[OrderQuantity]]*Table1[[#This Row],[UnitPrice]]*(1-Table1[[#This Row],[DiscountApplied]]) - (Table1[[#This Row],[OrderQuantity]]*Table1[[#This Row],[UnitCost]])</f>
        <v>2596.9199999999983</v>
      </c>
      <c r="T179">
        <f>DATEDIF(Table1[[#This Row],[ShipDate]],Table1[[#This Row],[DeliveryDate]],"d")</f>
        <v>4</v>
      </c>
      <c r="U179" t="str">
        <f t="shared" si="5"/>
        <v>On Time</v>
      </c>
    </row>
    <row r="180" spans="1:21" x14ac:dyDescent="0.3">
      <c r="A180" t="str">
        <f t="shared" si="4"/>
        <v>SO-000279</v>
      </c>
      <c r="B180" t="s">
        <v>2</v>
      </c>
      <c r="C180" t="s">
        <v>8</v>
      </c>
      <c r="D180" s="1">
        <v>43200</v>
      </c>
      <c r="E180" s="1">
        <v>43272</v>
      </c>
      <c r="F180" s="1">
        <v>43294</v>
      </c>
      <c r="G180" s="1">
        <v>43302</v>
      </c>
      <c r="H180" t="s">
        <v>54</v>
      </c>
      <c r="I180">
        <v>24</v>
      </c>
      <c r="J180">
        <v>31</v>
      </c>
      <c r="K180">
        <v>353</v>
      </c>
      <c r="L180">
        <v>25</v>
      </c>
      <c r="M180">
        <v>2</v>
      </c>
      <c r="N180">
        <v>0.08</v>
      </c>
      <c r="O180">
        <v>589.73</v>
      </c>
      <c r="P180">
        <v>1092.0999999999999</v>
      </c>
      <c r="Q180">
        <f>Table1[[#This Row],[OrderQuantity]]*Table1[[#This Row],[UnitPrice]]</f>
        <v>2184.1999999999998</v>
      </c>
      <c r="R180">
        <f>Table1[[#This Row],[OrderQuantity]]*Table1[[#This Row],[UnitCost]]</f>
        <v>1179.46</v>
      </c>
      <c r="S180">
        <f>Table1[[#This Row],[OrderQuantity]]*Table1[[#This Row],[UnitPrice]]*(1-Table1[[#This Row],[DiscountApplied]]) - (Table1[[#This Row],[OrderQuantity]]*Table1[[#This Row],[UnitCost]])</f>
        <v>830.00399999999991</v>
      </c>
      <c r="T180">
        <f>DATEDIF(Table1[[#This Row],[ShipDate]],Table1[[#This Row],[DeliveryDate]],"d")</f>
        <v>8</v>
      </c>
      <c r="U180" t="str">
        <f t="shared" si="5"/>
        <v>Late</v>
      </c>
    </row>
    <row r="181" spans="1:21" x14ac:dyDescent="0.3">
      <c r="A181" t="str">
        <f t="shared" si="4"/>
        <v>SO-000280</v>
      </c>
      <c r="B181" t="s">
        <v>5</v>
      </c>
      <c r="C181" t="s">
        <v>13</v>
      </c>
      <c r="D181" s="1">
        <v>43200</v>
      </c>
      <c r="E181" s="1">
        <v>43272</v>
      </c>
      <c r="F181" s="1">
        <v>43285</v>
      </c>
      <c r="G181" s="1">
        <v>43288</v>
      </c>
      <c r="H181" t="s">
        <v>54</v>
      </c>
      <c r="I181">
        <v>25</v>
      </c>
      <c r="J181">
        <v>40</v>
      </c>
      <c r="K181">
        <v>43</v>
      </c>
      <c r="L181">
        <v>7</v>
      </c>
      <c r="M181">
        <v>5</v>
      </c>
      <c r="N181">
        <v>0.2</v>
      </c>
      <c r="O181">
        <v>933.98</v>
      </c>
      <c r="P181">
        <v>1139</v>
      </c>
      <c r="Q181">
        <f>Table1[[#This Row],[OrderQuantity]]*Table1[[#This Row],[UnitPrice]]</f>
        <v>5695</v>
      </c>
      <c r="R181">
        <f>Table1[[#This Row],[OrderQuantity]]*Table1[[#This Row],[UnitCost]]</f>
        <v>4669.8999999999996</v>
      </c>
      <c r="S181">
        <f>Table1[[#This Row],[OrderQuantity]]*Table1[[#This Row],[UnitPrice]]*(1-Table1[[#This Row],[DiscountApplied]]) - (Table1[[#This Row],[OrderQuantity]]*Table1[[#This Row],[UnitCost]])</f>
        <v>-113.89999999999964</v>
      </c>
      <c r="T181">
        <f>DATEDIF(Table1[[#This Row],[ShipDate]],Table1[[#This Row],[DeliveryDate]],"d")</f>
        <v>3</v>
      </c>
      <c r="U181" t="str">
        <f t="shared" si="5"/>
        <v>On Time</v>
      </c>
    </row>
    <row r="182" spans="1:21" x14ac:dyDescent="0.3">
      <c r="A182" t="str">
        <f t="shared" si="4"/>
        <v>SO-000281</v>
      </c>
      <c r="B182" t="s">
        <v>3</v>
      </c>
      <c r="C182" t="s">
        <v>8</v>
      </c>
      <c r="D182" s="1">
        <v>43100</v>
      </c>
      <c r="E182" s="1">
        <v>43272</v>
      </c>
      <c r="F182" s="1">
        <v>43283</v>
      </c>
      <c r="G182" s="1">
        <v>43291</v>
      </c>
      <c r="H182" t="s">
        <v>54</v>
      </c>
      <c r="I182">
        <v>4</v>
      </c>
      <c r="J182">
        <v>9</v>
      </c>
      <c r="K182">
        <v>339</v>
      </c>
      <c r="L182">
        <v>47</v>
      </c>
      <c r="M182">
        <v>2</v>
      </c>
      <c r="N182">
        <v>0.15</v>
      </c>
      <c r="O182">
        <v>1072</v>
      </c>
      <c r="P182">
        <v>1675</v>
      </c>
      <c r="Q182">
        <f>Table1[[#This Row],[OrderQuantity]]*Table1[[#This Row],[UnitPrice]]</f>
        <v>3350</v>
      </c>
      <c r="R182">
        <f>Table1[[#This Row],[OrderQuantity]]*Table1[[#This Row],[UnitCost]]</f>
        <v>2144</v>
      </c>
      <c r="S182">
        <f>Table1[[#This Row],[OrderQuantity]]*Table1[[#This Row],[UnitPrice]]*(1-Table1[[#This Row],[DiscountApplied]]) - (Table1[[#This Row],[OrderQuantity]]*Table1[[#This Row],[UnitCost]])</f>
        <v>703.5</v>
      </c>
      <c r="T182">
        <f>DATEDIF(Table1[[#This Row],[ShipDate]],Table1[[#This Row],[DeliveryDate]],"d")</f>
        <v>8</v>
      </c>
      <c r="U182" t="str">
        <f t="shared" si="5"/>
        <v>Late</v>
      </c>
    </row>
    <row r="183" spans="1:21" x14ac:dyDescent="0.3">
      <c r="A183" t="str">
        <f t="shared" si="4"/>
        <v>SO-000282</v>
      </c>
      <c r="B183" t="s">
        <v>5</v>
      </c>
      <c r="C183" t="s">
        <v>12</v>
      </c>
      <c r="D183" s="1">
        <v>43200</v>
      </c>
      <c r="E183" s="1">
        <v>43272</v>
      </c>
      <c r="F183" s="1">
        <v>43280</v>
      </c>
      <c r="G183" s="1">
        <v>43283</v>
      </c>
      <c r="H183" t="s">
        <v>54</v>
      </c>
      <c r="I183">
        <v>26</v>
      </c>
      <c r="J183">
        <v>41</v>
      </c>
      <c r="K183">
        <v>228</v>
      </c>
      <c r="L183">
        <v>26</v>
      </c>
      <c r="M183">
        <v>2</v>
      </c>
      <c r="N183">
        <v>0.05</v>
      </c>
      <c r="O183">
        <v>687.96</v>
      </c>
      <c r="P183">
        <v>1011.7</v>
      </c>
      <c r="Q183">
        <f>Table1[[#This Row],[OrderQuantity]]*Table1[[#This Row],[UnitPrice]]</f>
        <v>2023.4</v>
      </c>
      <c r="R183">
        <f>Table1[[#This Row],[OrderQuantity]]*Table1[[#This Row],[UnitCost]]</f>
        <v>1375.92</v>
      </c>
      <c r="S183">
        <f>Table1[[#This Row],[OrderQuantity]]*Table1[[#This Row],[UnitPrice]]*(1-Table1[[#This Row],[DiscountApplied]]) - (Table1[[#This Row],[OrderQuantity]]*Table1[[#This Row],[UnitCost]])</f>
        <v>546.30999999999995</v>
      </c>
      <c r="T183">
        <f>DATEDIF(Table1[[#This Row],[ShipDate]],Table1[[#This Row],[DeliveryDate]],"d")</f>
        <v>3</v>
      </c>
      <c r="U183" t="str">
        <f t="shared" si="5"/>
        <v>On Time</v>
      </c>
    </row>
    <row r="184" spans="1:21" x14ac:dyDescent="0.3">
      <c r="A184" t="str">
        <f t="shared" si="4"/>
        <v>SO-000283</v>
      </c>
      <c r="B184" t="s">
        <v>5</v>
      </c>
      <c r="C184" t="s">
        <v>10</v>
      </c>
      <c r="D184" s="1">
        <v>43200</v>
      </c>
      <c r="E184" s="1">
        <v>43272</v>
      </c>
      <c r="F184" s="1">
        <v>43297</v>
      </c>
      <c r="G184" s="1">
        <v>43302</v>
      </c>
      <c r="H184" t="s">
        <v>54</v>
      </c>
      <c r="I184">
        <v>27</v>
      </c>
      <c r="J184">
        <v>11</v>
      </c>
      <c r="K184">
        <v>128</v>
      </c>
      <c r="L184">
        <v>46</v>
      </c>
      <c r="M184">
        <v>7</v>
      </c>
      <c r="N184">
        <v>0.1</v>
      </c>
      <c r="O184">
        <v>412.72</v>
      </c>
      <c r="P184">
        <v>938</v>
      </c>
      <c r="Q184">
        <f>Table1[[#This Row],[OrderQuantity]]*Table1[[#This Row],[UnitPrice]]</f>
        <v>6566</v>
      </c>
      <c r="R184">
        <f>Table1[[#This Row],[OrderQuantity]]*Table1[[#This Row],[UnitCost]]</f>
        <v>2889.04</v>
      </c>
      <c r="S184">
        <f>Table1[[#This Row],[OrderQuantity]]*Table1[[#This Row],[UnitPrice]]*(1-Table1[[#This Row],[DiscountApplied]]) - (Table1[[#This Row],[OrderQuantity]]*Table1[[#This Row],[UnitCost]])</f>
        <v>3020.3600000000006</v>
      </c>
      <c r="T184">
        <f>DATEDIF(Table1[[#This Row],[ShipDate]],Table1[[#This Row],[DeliveryDate]],"d")</f>
        <v>5</v>
      </c>
      <c r="U184" t="str">
        <f t="shared" si="5"/>
        <v>On Time</v>
      </c>
    </row>
    <row r="185" spans="1:21" x14ac:dyDescent="0.3">
      <c r="A185" t="str">
        <f t="shared" si="4"/>
        <v>SO-000284</v>
      </c>
      <c r="B185" t="s">
        <v>5</v>
      </c>
      <c r="C185" t="s">
        <v>13</v>
      </c>
      <c r="D185" s="1">
        <v>43200</v>
      </c>
      <c r="E185" s="1">
        <v>43272</v>
      </c>
      <c r="F185" s="1">
        <v>43297</v>
      </c>
      <c r="G185" s="1">
        <v>43307</v>
      </c>
      <c r="H185" t="s">
        <v>54</v>
      </c>
      <c r="I185">
        <v>28</v>
      </c>
      <c r="J185">
        <v>48</v>
      </c>
      <c r="K185">
        <v>55</v>
      </c>
      <c r="L185">
        <v>2</v>
      </c>
      <c r="M185">
        <v>8</v>
      </c>
      <c r="N185">
        <v>0.05</v>
      </c>
      <c r="O185">
        <v>1052.0999999999999</v>
      </c>
      <c r="P185">
        <v>2566.1</v>
      </c>
      <c r="Q185">
        <f>Table1[[#This Row],[OrderQuantity]]*Table1[[#This Row],[UnitPrice]]</f>
        <v>20528.8</v>
      </c>
      <c r="R185">
        <f>Table1[[#This Row],[OrderQuantity]]*Table1[[#This Row],[UnitCost]]</f>
        <v>8416.7999999999993</v>
      </c>
      <c r="S185">
        <f>Table1[[#This Row],[OrderQuantity]]*Table1[[#This Row],[UnitPrice]]*(1-Table1[[#This Row],[DiscountApplied]]) - (Table1[[#This Row],[OrderQuantity]]*Table1[[#This Row],[UnitCost]])</f>
        <v>11085.559999999998</v>
      </c>
      <c r="T185">
        <f>DATEDIF(Table1[[#This Row],[ShipDate]],Table1[[#This Row],[DeliveryDate]],"d")</f>
        <v>10</v>
      </c>
      <c r="U185" t="str">
        <f t="shared" si="5"/>
        <v>Late</v>
      </c>
    </row>
    <row r="186" spans="1:21" x14ac:dyDescent="0.3">
      <c r="A186" t="str">
        <f t="shared" si="4"/>
        <v>SO-000285</v>
      </c>
      <c r="B186" t="s">
        <v>2</v>
      </c>
      <c r="C186" t="s">
        <v>10</v>
      </c>
      <c r="D186" s="1">
        <v>43200</v>
      </c>
      <c r="E186" s="1">
        <v>43273</v>
      </c>
      <c r="F186" s="1">
        <v>43297</v>
      </c>
      <c r="G186" s="1">
        <v>43305</v>
      </c>
      <c r="H186" t="s">
        <v>54</v>
      </c>
      <c r="I186">
        <v>24</v>
      </c>
      <c r="J186">
        <v>4</v>
      </c>
      <c r="K186">
        <v>177</v>
      </c>
      <c r="L186">
        <v>33</v>
      </c>
      <c r="M186">
        <v>5</v>
      </c>
      <c r="N186">
        <v>0.1</v>
      </c>
      <c r="O186">
        <v>374.53</v>
      </c>
      <c r="P186">
        <v>871</v>
      </c>
      <c r="Q186">
        <f>Table1[[#This Row],[OrderQuantity]]*Table1[[#This Row],[UnitPrice]]</f>
        <v>4355</v>
      </c>
      <c r="R186">
        <f>Table1[[#This Row],[OrderQuantity]]*Table1[[#This Row],[UnitCost]]</f>
        <v>1872.6499999999999</v>
      </c>
      <c r="S186">
        <f>Table1[[#This Row],[OrderQuantity]]*Table1[[#This Row],[UnitPrice]]*(1-Table1[[#This Row],[DiscountApplied]]) - (Table1[[#This Row],[OrderQuantity]]*Table1[[#This Row],[UnitCost]])</f>
        <v>2046.8500000000001</v>
      </c>
      <c r="T186">
        <f>DATEDIF(Table1[[#This Row],[ShipDate]],Table1[[#This Row],[DeliveryDate]],"d")</f>
        <v>8</v>
      </c>
      <c r="U186" t="str">
        <f t="shared" si="5"/>
        <v>Late</v>
      </c>
    </row>
    <row r="187" spans="1:21" x14ac:dyDescent="0.3">
      <c r="A187" t="str">
        <f t="shared" si="4"/>
        <v>SO-000286</v>
      </c>
      <c r="B187" t="s">
        <v>3</v>
      </c>
      <c r="C187" t="s">
        <v>9</v>
      </c>
      <c r="D187" s="1">
        <v>43200</v>
      </c>
      <c r="E187" s="1">
        <v>43273</v>
      </c>
      <c r="F187" s="1">
        <v>43298</v>
      </c>
      <c r="G187" s="1">
        <v>43302</v>
      </c>
      <c r="H187" t="s">
        <v>54</v>
      </c>
      <c r="I187">
        <v>2</v>
      </c>
      <c r="J187">
        <v>4</v>
      </c>
      <c r="K187">
        <v>81</v>
      </c>
      <c r="L187">
        <v>18</v>
      </c>
      <c r="M187">
        <v>1</v>
      </c>
      <c r="N187">
        <v>0.1</v>
      </c>
      <c r="O187">
        <v>1789.7</v>
      </c>
      <c r="P187">
        <v>2485.6999999999998</v>
      </c>
      <c r="Q187">
        <f>Table1[[#This Row],[OrderQuantity]]*Table1[[#This Row],[UnitPrice]]</f>
        <v>2485.6999999999998</v>
      </c>
      <c r="R187">
        <f>Table1[[#This Row],[OrderQuantity]]*Table1[[#This Row],[UnitCost]]</f>
        <v>1789.7</v>
      </c>
      <c r="S187">
        <f>Table1[[#This Row],[OrderQuantity]]*Table1[[#This Row],[UnitPrice]]*(1-Table1[[#This Row],[DiscountApplied]]) - (Table1[[#This Row],[OrderQuantity]]*Table1[[#This Row],[UnitCost]])</f>
        <v>447.43000000000006</v>
      </c>
      <c r="T187">
        <f>DATEDIF(Table1[[#This Row],[ShipDate]],Table1[[#This Row],[DeliveryDate]],"d")</f>
        <v>4</v>
      </c>
      <c r="U187" t="str">
        <f t="shared" si="5"/>
        <v>On Time</v>
      </c>
    </row>
    <row r="188" spans="1:21" x14ac:dyDescent="0.3">
      <c r="A188" t="str">
        <f t="shared" si="4"/>
        <v>SO-000287</v>
      </c>
      <c r="B188" t="s">
        <v>3</v>
      </c>
      <c r="C188" t="s">
        <v>8</v>
      </c>
      <c r="D188" s="1">
        <v>43200</v>
      </c>
      <c r="E188" s="1">
        <v>43273</v>
      </c>
      <c r="F188" s="1">
        <v>43294</v>
      </c>
      <c r="G188" s="1">
        <v>43298</v>
      </c>
      <c r="H188" t="s">
        <v>54</v>
      </c>
      <c r="I188">
        <v>1</v>
      </c>
      <c r="J188">
        <v>40</v>
      </c>
      <c r="K188">
        <v>365</v>
      </c>
      <c r="L188">
        <v>41</v>
      </c>
      <c r="M188">
        <v>4</v>
      </c>
      <c r="N188">
        <v>0.4</v>
      </c>
      <c r="O188">
        <v>1922.9</v>
      </c>
      <c r="P188">
        <v>2345</v>
      </c>
      <c r="Q188">
        <f>Table1[[#This Row],[OrderQuantity]]*Table1[[#This Row],[UnitPrice]]</f>
        <v>9380</v>
      </c>
      <c r="R188">
        <f>Table1[[#This Row],[OrderQuantity]]*Table1[[#This Row],[UnitCost]]</f>
        <v>7691.6</v>
      </c>
      <c r="S188">
        <f>Table1[[#This Row],[OrderQuantity]]*Table1[[#This Row],[UnitPrice]]*(1-Table1[[#This Row],[DiscountApplied]]) - (Table1[[#This Row],[OrderQuantity]]*Table1[[#This Row],[UnitCost]])</f>
        <v>-2063.6000000000004</v>
      </c>
      <c r="T188">
        <f>DATEDIF(Table1[[#This Row],[ShipDate]],Table1[[#This Row],[DeliveryDate]],"d")</f>
        <v>4</v>
      </c>
      <c r="U188" t="str">
        <f t="shared" si="5"/>
        <v>On Time</v>
      </c>
    </row>
    <row r="189" spans="1:21" x14ac:dyDescent="0.3">
      <c r="A189" t="str">
        <f t="shared" si="4"/>
        <v>SO-000288</v>
      </c>
      <c r="B189" t="s">
        <v>4</v>
      </c>
      <c r="C189" t="s">
        <v>13</v>
      </c>
      <c r="D189" s="1">
        <v>43200</v>
      </c>
      <c r="E189" s="1">
        <v>43273</v>
      </c>
      <c r="F189" s="1">
        <v>43293</v>
      </c>
      <c r="G189" s="1">
        <v>43302</v>
      </c>
      <c r="H189" t="s">
        <v>54</v>
      </c>
      <c r="I189">
        <v>15</v>
      </c>
      <c r="J189">
        <v>19</v>
      </c>
      <c r="K189">
        <v>48</v>
      </c>
      <c r="L189">
        <v>27</v>
      </c>
      <c r="M189">
        <v>2</v>
      </c>
      <c r="N189">
        <v>0.05</v>
      </c>
      <c r="O189">
        <v>749.66</v>
      </c>
      <c r="P189">
        <v>1118.9000000000001</v>
      </c>
      <c r="Q189">
        <f>Table1[[#This Row],[OrderQuantity]]*Table1[[#This Row],[UnitPrice]]</f>
        <v>2237.8000000000002</v>
      </c>
      <c r="R189">
        <f>Table1[[#This Row],[OrderQuantity]]*Table1[[#This Row],[UnitCost]]</f>
        <v>1499.32</v>
      </c>
      <c r="S189">
        <f>Table1[[#This Row],[OrderQuantity]]*Table1[[#This Row],[UnitPrice]]*(1-Table1[[#This Row],[DiscountApplied]]) - (Table1[[#This Row],[OrderQuantity]]*Table1[[#This Row],[UnitCost]])</f>
        <v>626.58999999999992</v>
      </c>
      <c r="T189">
        <f>DATEDIF(Table1[[#This Row],[ShipDate]],Table1[[#This Row],[DeliveryDate]],"d")</f>
        <v>9</v>
      </c>
      <c r="U189" t="str">
        <f t="shared" si="5"/>
        <v>Late</v>
      </c>
    </row>
    <row r="190" spans="1:21" x14ac:dyDescent="0.3">
      <c r="A190" t="str">
        <f t="shared" si="4"/>
        <v>SO-000289</v>
      </c>
      <c r="B190" t="s">
        <v>3</v>
      </c>
      <c r="C190" t="s">
        <v>13</v>
      </c>
      <c r="D190" s="1">
        <v>43200</v>
      </c>
      <c r="E190" s="1">
        <v>43273</v>
      </c>
      <c r="F190" s="1">
        <v>43276</v>
      </c>
      <c r="G190" s="1">
        <v>43283</v>
      </c>
      <c r="H190" t="s">
        <v>54</v>
      </c>
      <c r="I190">
        <v>11</v>
      </c>
      <c r="J190">
        <v>24</v>
      </c>
      <c r="K190">
        <v>11</v>
      </c>
      <c r="L190">
        <v>42</v>
      </c>
      <c r="M190">
        <v>4</v>
      </c>
      <c r="N190">
        <v>0.1</v>
      </c>
      <c r="O190">
        <v>1397.62</v>
      </c>
      <c r="P190">
        <v>1996.6</v>
      </c>
      <c r="Q190">
        <f>Table1[[#This Row],[OrderQuantity]]*Table1[[#This Row],[UnitPrice]]</f>
        <v>7986.4</v>
      </c>
      <c r="R190">
        <f>Table1[[#This Row],[OrderQuantity]]*Table1[[#This Row],[UnitCost]]</f>
        <v>5590.48</v>
      </c>
      <c r="S190">
        <f>Table1[[#This Row],[OrderQuantity]]*Table1[[#This Row],[UnitPrice]]*(1-Table1[[#This Row],[DiscountApplied]]) - (Table1[[#This Row],[OrderQuantity]]*Table1[[#This Row],[UnitCost]])</f>
        <v>1597.2800000000007</v>
      </c>
      <c r="T190">
        <f>DATEDIF(Table1[[#This Row],[ShipDate]],Table1[[#This Row],[DeliveryDate]],"d")</f>
        <v>7</v>
      </c>
      <c r="U190" t="str">
        <f t="shared" si="5"/>
        <v>On Time</v>
      </c>
    </row>
    <row r="191" spans="1:21" x14ac:dyDescent="0.3">
      <c r="A191" t="str">
        <f t="shared" si="4"/>
        <v>SO-000290</v>
      </c>
      <c r="B191" t="s">
        <v>3</v>
      </c>
      <c r="C191" t="s">
        <v>10</v>
      </c>
      <c r="D191" s="1">
        <v>43200</v>
      </c>
      <c r="E191" s="1">
        <v>43273</v>
      </c>
      <c r="F191" s="1">
        <v>43291</v>
      </c>
      <c r="G191" s="1">
        <v>43301</v>
      </c>
      <c r="H191" t="s">
        <v>54</v>
      </c>
      <c r="I191">
        <v>11</v>
      </c>
      <c r="J191">
        <v>6</v>
      </c>
      <c r="K191">
        <v>127</v>
      </c>
      <c r="L191">
        <v>39</v>
      </c>
      <c r="M191">
        <v>1</v>
      </c>
      <c r="N191">
        <v>0.08</v>
      </c>
      <c r="O191">
        <v>390.61</v>
      </c>
      <c r="P191">
        <v>710.2</v>
      </c>
      <c r="Q191">
        <f>Table1[[#This Row],[OrderQuantity]]*Table1[[#This Row],[UnitPrice]]</f>
        <v>710.2</v>
      </c>
      <c r="R191">
        <f>Table1[[#This Row],[OrderQuantity]]*Table1[[#This Row],[UnitCost]]</f>
        <v>390.61</v>
      </c>
      <c r="S191">
        <f>Table1[[#This Row],[OrderQuantity]]*Table1[[#This Row],[UnitPrice]]*(1-Table1[[#This Row],[DiscountApplied]]) - (Table1[[#This Row],[OrderQuantity]]*Table1[[#This Row],[UnitCost]])</f>
        <v>262.774</v>
      </c>
      <c r="T191">
        <f>DATEDIF(Table1[[#This Row],[ShipDate]],Table1[[#This Row],[DeliveryDate]],"d")</f>
        <v>10</v>
      </c>
      <c r="U191" t="str">
        <f t="shared" si="5"/>
        <v>Late</v>
      </c>
    </row>
    <row r="192" spans="1:21" x14ac:dyDescent="0.3">
      <c r="A192" t="str">
        <f t="shared" si="4"/>
        <v>SO-000291</v>
      </c>
      <c r="B192" t="s">
        <v>4</v>
      </c>
      <c r="C192" t="s">
        <v>10</v>
      </c>
      <c r="D192" s="1">
        <v>43200</v>
      </c>
      <c r="E192" s="1">
        <v>43273</v>
      </c>
      <c r="F192" s="1">
        <v>43296</v>
      </c>
      <c r="G192" s="1">
        <v>43303</v>
      </c>
      <c r="H192" t="s">
        <v>54</v>
      </c>
      <c r="I192">
        <v>13</v>
      </c>
      <c r="J192">
        <v>6</v>
      </c>
      <c r="K192">
        <v>201</v>
      </c>
      <c r="L192">
        <v>35</v>
      </c>
      <c r="M192">
        <v>4</v>
      </c>
      <c r="N192">
        <v>0.05</v>
      </c>
      <c r="O192">
        <v>1790.91</v>
      </c>
      <c r="P192">
        <v>3979.8</v>
      </c>
      <c r="Q192">
        <f>Table1[[#This Row],[OrderQuantity]]*Table1[[#This Row],[UnitPrice]]</f>
        <v>15919.2</v>
      </c>
      <c r="R192">
        <f>Table1[[#This Row],[OrderQuantity]]*Table1[[#This Row],[UnitCost]]</f>
        <v>7163.64</v>
      </c>
      <c r="S192">
        <f>Table1[[#This Row],[OrderQuantity]]*Table1[[#This Row],[UnitPrice]]*(1-Table1[[#This Row],[DiscountApplied]]) - (Table1[[#This Row],[OrderQuantity]]*Table1[[#This Row],[UnitCost]])</f>
        <v>7959.5999999999995</v>
      </c>
      <c r="T192">
        <f>DATEDIF(Table1[[#This Row],[ShipDate]],Table1[[#This Row],[DeliveryDate]],"d")</f>
        <v>7</v>
      </c>
      <c r="U192" t="str">
        <f t="shared" si="5"/>
        <v>On Time</v>
      </c>
    </row>
    <row r="193" spans="1:21" x14ac:dyDescent="0.3">
      <c r="A193" t="str">
        <f t="shared" si="4"/>
        <v>SO-000292</v>
      </c>
      <c r="B193" t="s">
        <v>3</v>
      </c>
      <c r="C193" t="s">
        <v>8</v>
      </c>
      <c r="D193" s="1">
        <v>43100</v>
      </c>
      <c r="E193" s="1">
        <v>43273</v>
      </c>
      <c r="F193" s="1">
        <v>43292</v>
      </c>
      <c r="G193" s="1">
        <v>43294</v>
      </c>
      <c r="H193" t="s">
        <v>54</v>
      </c>
      <c r="I193">
        <v>8</v>
      </c>
      <c r="J193">
        <v>9</v>
      </c>
      <c r="K193">
        <v>339</v>
      </c>
      <c r="L193">
        <v>28</v>
      </c>
      <c r="M193">
        <v>3</v>
      </c>
      <c r="N193">
        <v>0.08</v>
      </c>
      <c r="O193">
        <v>440.79</v>
      </c>
      <c r="P193">
        <v>1025.0999999999999</v>
      </c>
      <c r="Q193">
        <f>Table1[[#This Row],[OrderQuantity]]*Table1[[#This Row],[UnitPrice]]</f>
        <v>3075.2999999999997</v>
      </c>
      <c r="R193">
        <f>Table1[[#This Row],[OrderQuantity]]*Table1[[#This Row],[UnitCost]]</f>
        <v>1322.3700000000001</v>
      </c>
      <c r="S193">
        <f>Table1[[#This Row],[OrderQuantity]]*Table1[[#This Row],[UnitPrice]]*(1-Table1[[#This Row],[DiscountApplied]]) - (Table1[[#This Row],[OrderQuantity]]*Table1[[#This Row],[UnitCost]])</f>
        <v>1506.9059999999997</v>
      </c>
      <c r="T193">
        <f>DATEDIF(Table1[[#This Row],[ShipDate]],Table1[[#This Row],[DeliveryDate]],"d")</f>
        <v>2</v>
      </c>
      <c r="U193" t="str">
        <f t="shared" si="5"/>
        <v>On Time</v>
      </c>
    </row>
    <row r="194" spans="1:21" x14ac:dyDescent="0.3">
      <c r="A194" t="str">
        <f t="shared" ref="A194:A257" si="6">"SO-" &amp; TEXT(ROW(A194)+99,"000000")</f>
        <v>SO-000293</v>
      </c>
      <c r="B194" t="s">
        <v>3</v>
      </c>
      <c r="C194" t="s">
        <v>10</v>
      </c>
      <c r="D194" s="1">
        <v>43100</v>
      </c>
      <c r="E194" s="1">
        <v>43273</v>
      </c>
      <c r="F194" s="1">
        <v>43285</v>
      </c>
      <c r="G194" s="1">
        <v>43290</v>
      </c>
      <c r="H194" t="s">
        <v>54</v>
      </c>
      <c r="I194">
        <v>3</v>
      </c>
      <c r="J194">
        <v>3</v>
      </c>
      <c r="K194">
        <v>198</v>
      </c>
      <c r="L194">
        <v>9</v>
      </c>
      <c r="M194">
        <v>7</v>
      </c>
      <c r="N194">
        <v>0.2</v>
      </c>
      <c r="O194">
        <v>1309.98</v>
      </c>
      <c r="P194">
        <v>2519.1999999999998</v>
      </c>
      <c r="Q194">
        <f>Table1[[#This Row],[OrderQuantity]]*Table1[[#This Row],[UnitPrice]]</f>
        <v>17634.399999999998</v>
      </c>
      <c r="R194">
        <f>Table1[[#This Row],[OrderQuantity]]*Table1[[#This Row],[UnitCost]]</f>
        <v>9169.86</v>
      </c>
      <c r="S194">
        <f>Table1[[#This Row],[OrderQuantity]]*Table1[[#This Row],[UnitPrice]]*(1-Table1[[#This Row],[DiscountApplied]]) - (Table1[[#This Row],[OrderQuantity]]*Table1[[#This Row],[UnitCost]])</f>
        <v>4937.659999999998</v>
      </c>
      <c r="T194">
        <f>DATEDIF(Table1[[#This Row],[ShipDate]],Table1[[#This Row],[DeliveryDate]],"d")</f>
        <v>5</v>
      </c>
      <c r="U194" t="str">
        <f t="shared" ref="U194:U257" si="7">IF(T194&gt;7,"Late","On Time")</f>
        <v>On Time</v>
      </c>
    </row>
    <row r="195" spans="1:21" x14ac:dyDescent="0.3">
      <c r="A195" t="str">
        <f t="shared" si="6"/>
        <v>SO-000294</v>
      </c>
      <c r="B195" t="s">
        <v>4</v>
      </c>
      <c r="C195" t="s">
        <v>10</v>
      </c>
      <c r="D195" s="1">
        <v>43100</v>
      </c>
      <c r="E195" s="1">
        <v>43273</v>
      </c>
      <c r="F195" s="1">
        <v>43299</v>
      </c>
      <c r="G195" s="1">
        <v>43306</v>
      </c>
      <c r="H195" t="s">
        <v>54</v>
      </c>
      <c r="I195">
        <v>15</v>
      </c>
      <c r="J195">
        <v>36</v>
      </c>
      <c r="K195">
        <v>150</v>
      </c>
      <c r="L195">
        <v>2</v>
      </c>
      <c r="M195">
        <v>7</v>
      </c>
      <c r="N195">
        <v>0.05</v>
      </c>
      <c r="O195">
        <v>3471.87</v>
      </c>
      <c r="P195">
        <v>5031.7</v>
      </c>
      <c r="Q195">
        <f>Table1[[#This Row],[OrderQuantity]]*Table1[[#This Row],[UnitPrice]]</f>
        <v>35221.9</v>
      </c>
      <c r="R195">
        <f>Table1[[#This Row],[OrderQuantity]]*Table1[[#This Row],[UnitCost]]</f>
        <v>24303.09</v>
      </c>
      <c r="S195">
        <f>Table1[[#This Row],[OrderQuantity]]*Table1[[#This Row],[UnitPrice]]*(1-Table1[[#This Row],[DiscountApplied]]) - (Table1[[#This Row],[OrderQuantity]]*Table1[[#This Row],[UnitCost]])</f>
        <v>9157.7150000000001</v>
      </c>
      <c r="T195">
        <f>DATEDIF(Table1[[#This Row],[ShipDate]],Table1[[#This Row],[DeliveryDate]],"d")</f>
        <v>7</v>
      </c>
      <c r="U195" t="str">
        <f t="shared" si="7"/>
        <v>On Time</v>
      </c>
    </row>
    <row r="196" spans="1:21" x14ac:dyDescent="0.3">
      <c r="A196" t="str">
        <f t="shared" si="6"/>
        <v>SO-000295</v>
      </c>
      <c r="B196" t="s">
        <v>4</v>
      </c>
      <c r="C196" t="s">
        <v>11</v>
      </c>
      <c r="D196" s="1">
        <v>43200</v>
      </c>
      <c r="E196" s="1">
        <v>43274</v>
      </c>
      <c r="F196" s="1">
        <v>43282</v>
      </c>
      <c r="G196" s="1">
        <v>43285</v>
      </c>
      <c r="H196" t="s">
        <v>54</v>
      </c>
      <c r="I196">
        <v>19</v>
      </c>
      <c r="J196">
        <v>27</v>
      </c>
      <c r="K196">
        <v>311</v>
      </c>
      <c r="L196">
        <v>46</v>
      </c>
      <c r="M196">
        <v>1</v>
      </c>
      <c r="N196">
        <v>0.1</v>
      </c>
      <c r="O196">
        <v>768.22</v>
      </c>
      <c r="P196">
        <v>1829.1</v>
      </c>
      <c r="Q196">
        <f>Table1[[#This Row],[OrderQuantity]]*Table1[[#This Row],[UnitPrice]]</f>
        <v>1829.1</v>
      </c>
      <c r="R196">
        <f>Table1[[#This Row],[OrderQuantity]]*Table1[[#This Row],[UnitCost]]</f>
        <v>768.22</v>
      </c>
      <c r="S196">
        <f>Table1[[#This Row],[OrderQuantity]]*Table1[[#This Row],[UnitPrice]]*(1-Table1[[#This Row],[DiscountApplied]]) - (Table1[[#This Row],[OrderQuantity]]*Table1[[#This Row],[UnitCost]])</f>
        <v>877.97</v>
      </c>
      <c r="T196">
        <f>DATEDIF(Table1[[#This Row],[ShipDate]],Table1[[#This Row],[DeliveryDate]],"d")</f>
        <v>3</v>
      </c>
      <c r="U196" t="str">
        <f t="shared" si="7"/>
        <v>On Time</v>
      </c>
    </row>
    <row r="197" spans="1:21" x14ac:dyDescent="0.3">
      <c r="A197" t="str">
        <f t="shared" si="6"/>
        <v>SO-000296</v>
      </c>
      <c r="B197" t="s">
        <v>3</v>
      </c>
      <c r="C197" t="s">
        <v>11</v>
      </c>
      <c r="D197" s="1">
        <v>43200</v>
      </c>
      <c r="E197" s="1">
        <v>43274</v>
      </c>
      <c r="F197" s="1">
        <v>43297</v>
      </c>
      <c r="G197" s="1">
        <v>43303</v>
      </c>
      <c r="H197" t="s">
        <v>54</v>
      </c>
      <c r="I197">
        <v>5</v>
      </c>
      <c r="J197">
        <v>29</v>
      </c>
      <c r="K197">
        <v>304</v>
      </c>
      <c r="L197">
        <v>25</v>
      </c>
      <c r="M197">
        <v>5</v>
      </c>
      <c r="N197">
        <v>0.08</v>
      </c>
      <c r="O197">
        <v>900.48</v>
      </c>
      <c r="P197">
        <v>1072</v>
      </c>
      <c r="Q197">
        <f>Table1[[#This Row],[OrderQuantity]]*Table1[[#This Row],[UnitPrice]]</f>
        <v>5360</v>
      </c>
      <c r="R197">
        <f>Table1[[#This Row],[OrderQuantity]]*Table1[[#This Row],[UnitCost]]</f>
        <v>4502.3999999999996</v>
      </c>
      <c r="S197">
        <f>Table1[[#This Row],[OrderQuantity]]*Table1[[#This Row],[UnitPrice]]*(1-Table1[[#This Row],[DiscountApplied]]) - (Table1[[#This Row],[OrderQuantity]]*Table1[[#This Row],[UnitCost]])</f>
        <v>428.80000000000018</v>
      </c>
      <c r="T197">
        <f>DATEDIF(Table1[[#This Row],[ShipDate]],Table1[[#This Row],[DeliveryDate]],"d")</f>
        <v>6</v>
      </c>
      <c r="U197" t="str">
        <f t="shared" si="7"/>
        <v>On Time</v>
      </c>
    </row>
    <row r="198" spans="1:21" x14ac:dyDescent="0.3">
      <c r="A198" t="str">
        <f t="shared" si="6"/>
        <v>SO-000297</v>
      </c>
      <c r="B198" t="s">
        <v>3</v>
      </c>
      <c r="C198" t="s">
        <v>12</v>
      </c>
      <c r="D198" s="1">
        <v>43200</v>
      </c>
      <c r="E198" s="1">
        <v>43274</v>
      </c>
      <c r="F198" s="1">
        <v>43289</v>
      </c>
      <c r="G198" s="1">
        <v>43295</v>
      </c>
      <c r="H198" t="s">
        <v>54</v>
      </c>
      <c r="I198">
        <v>5</v>
      </c>
      <c r="J198">
        <v>11</v>
      </c>
      <c r="K198">
        <v>247</v>
      </c>
      <c r="L198">
        <v>32</v>
      </c>
      <c r="M198">
        <v>1</v>
      </c>
      <c r="N198">
        <v>0.2</v>
      </c>
      <c r="O198">
        <v>1828.3</v>
      </c>
      <c r="P198">
        <v>2539.3000000000002</v>
      </c>
      <c r="Q198">
        <f>Table1[[#This Row],[OrderQuantity]]*Table1[[#This Row],[UnitPrice]]</f>
        <v>2539.3000000000002</v>
      </c>
      <c r="R198">
        <f>Table1[[#This Row],[OrderQuantity]]*Table1[[#This Row],[UnitCost]]</f>
        <v>1828.3</v>
      </c>
      <c r="S198">
        <f>Table1[[#This Row],[OrderQuantity]]*Table1[[#This Row],[UnitPrice]]*(1-Table1[[#This Row],[DiscountApplied]]) - (Table1[[#This Row],[OrderQuantity]]*Table1[[#This Row],[UnitCost]])</f>
        <v>203.14000000000033</v>
      </c>
      <c r="T198">
        <f>DATEDIF(Table1[[#This Row],[ShipDate]],Table1[[#This Row],[DeliveryDate]],"d")</f>
        <v>6</v>
      </c>
      <c r="U198" t="str">
        <f t="shared" si="7"/>
        <v>On Time</v>
      </c>
    </row>
    <row r="199" spans="1:21" x14ac:dyDescent="0.3">
      <c r="A199" t="str">
        <f t="shared" si="6"/>
        <v>SO-000298</v>
      </c>
      <c r="B199" t="s">
        <v>3</v>
      </c>
      <c r="C199" t="s">
        <v>11</v>
      </c>
      <c r="D199" s="1">
        <v>43200</v>
      </c>
      <c r="E199" s="1">
        <v>43274</v>
      </c>
      <c r="F199" s="1">
        <v>43292</v>
      </c>
      <c r="G199" s="1">
        <v>43299</v>
      </c>
      <c r="H199" t="s">
        <v>54</v>
      </c>
      <c r="I199">
        <v>11</v>
      </c>
      <c r="J199">
        <v>24</v>
      </c>
      <c r="K199">
        <v>265</v>
      </c>
      <c r="L199">
        <v>41</v>
      </c>
      <c r="M199">
        <v>1</v>
      </c>
      <c r="N199">
        <v>0.08</v>
      </c>
      <c r="O199">
        <v>2027.69</v>
      </c>
      <c r="P199">
        <v>3899.4</v>
      </c>
      <c r="Q199">
        <f>Table1[[#This Row],[OrderQuantity]]*Table1[[#This Row],[UnitPrice]]</f>
        <v>3899.4</v>
      </c>
      <c r="R199">
        <f>Table1[[#This Row],[OrderQuantity]]*Table1[[#This Row],[UnitCost]]</f>
        <v>2027.69</v>
      </c>
      <c r="S199">
        <f>Table1[[#This Row],[OrderQuantity]]*Table1[[#This Row],[UnitPrice]]*(1-Table1[[#This Row],[DiscountApplied]]) - (Table1[[#This Row],[OrderQuantity]]*Table1[[#This Row],[UnitCost]])</f>
        <v>1559.7580000000003</v>
      </c>
      <c r="T199">
        <f>DATEDIF(Table1[[#This Row],[ShipDate]],Table1[[#This Row],[DeliveryDate]],"d")</f>
        <v>7</v>
      </c>
      <c r="U199" t="str">
        <f t="shared" si="7"/>
        <v>On Time</v>
      </c>
    </row>
    <row r="200" spans="1:21" x14ac:dyDescent="0.3">
      <c r="A200" t="str">
        <f t="shared" si="6"/>
        <v>SO-000299</v>
      </c>
      <c r="B200" t="s">
        <v>3</v>
      </c>
      <c r="C200" t="s">
        <v>8</v>
      </c>
      <c r="D200" s="1">
        <v>43200</v>
      </c>
      <c r="E200" s="1">
        <v>43275</v>
      </c>
      <c r="F200" s="1">
        <v>43278</v>
      </c>
      <c r="G200" s="1">
        <v>43281</v>
      </c>
      <c r="H200" t="s">
        <v>54</v>
      </c>
      <c r="I200">
        <v>5</v>
      </c>
      <c r="J200">
        <v>38</v>
      </c>
      <c r="K200">
        <v>366</v>
      </c>
      <c r="L200">
        <v>37</v>
      </c>
      <c r="M200">
        <v>3</v>
      </c>
      <c r="N200">
        <v>0.2</v>
      </c>
      <c r="O200">
        <v>3380.22</v>
      </c>
      <c r="P200">
        <v>5045.1000000000004</v>
      </c>
      <c r="Q200">
        <f>Table1[[#This Row],[OrderQuantity]]*Table1[[#This Row],[UnitPrice]]</f>
        <v>15135.300000000001</v>
      </c>
      <c r="R200">
        <f>Table1[[#This Row],[OrderQuantity]]*Table1[[#This Row],[UnitCost]]</f>
        <v>10140.66</v>
      </c>
      <c r="S200">
        <f>Table1[[#This Row],[OrderQuantity]]*Table1[[#This Row],[UnitPrice]]*(1-Table1[[#This Row],[DiscountApplied]]) - (Table1[[#This Row],[OrderQuantity]]*Table1[[#This Row],[UnitCost]])</f>
        <v>1967.5800000000017</v>
      </c>
      <c r="T200">
        <f>DATEDIF(Table1[[#This Row],[ShipDate]],Table1[[#This Row],[DeliveryDate]],"d")</f>
        <v>3</v>
      </c>
      <c r="U200" t="str">
        <f t="shared" si="7"/>
        <v>On Time</v>
      </c>
    </row>
    <row r="201" spans="1:21" x14ac:dyDescent="0.3">
      <c r="A201" t="str">
        <f t="shared" si="6"/>
        <v>SO-000300</v>
      </c>
      <c r="B201" t="s">
        <v>4</v>
      </c>
      <c r="C201" t="s">
        <v>10</v>
      </c>
      <c r="D201" s="1">
        <v>43200</v>
      </c>
      <c r="E201" s="1">
        <v>43275</v>
      </c>
      <c r="F201" s="1">
        <v>43295</v>
      </c>
      <c r="G201" s="1">
        <v>43296</v>
      </c>
      <c r="H201" t="s">
        <v>54</v>
      </c>
      <c r="I201">
        <v>19</v>
      </c>
      <c r="J201">
        <v>38</v>
      </c>
      <c r="K201">
        <v>125</v>
      </c>
      <c r="L201">
        <v>14</v>
      </c>
      <c r="M201">
        <v>8</v>
      </c>
      <c r="N201">
        <v>0.05</v>
      </c>
      <c r="O201">
        <v>522.6</v>
      </c>
      <c r="P201">
        <v>1005</v>
      </c>
      <c r="Q201">
        <f>Table1[[#This Row],[OrderQuantity]]*Table1[[#This Row],[UnitPrice]]</f>
        <v>8040</v>
      </c>
      <c r="R201">
        <f>Table1[[#This Row],[OrderQuantity]]*Table1[[#This Row],[UnitCost]]</f>
        <v>4180.8</v>
      </c>
      <c r="S201">
        <f>Table1[[#This Row],[OrderQuantity]]*Table1[[#This Row],[UnitPrice]]*(1-Table1[[#This Row],[DiscountApplied]]) - (Table1[[#This Row],[OrderQuantity]]*Table1[[#This Row],[UnitCost]])</f>
        <v>3457.2</v>
      </c>
      <c r="T201">
        <f>DATEDIF(Table1[[#This Row],[ShipDate]],Table1[[#This Row],[DeliveryDate]],"d")</f>
        <v>1</v>
      </c>
      <c r="U201" t="str">
        <f t="shared" si="7"/>
        <v>On Time</v>
      </c>
    </row>
    <row r="202" spans="1:21" x14ac:dyDescent="0.3">
      <c r="A202" t="str">
        <f t="shared" si="6"/>
        <v>SO-000301</v>
      </c>
      <c r="B202" t="s">
        <v>5</v>
      </c>
      <c r="C202" t="s">
        <v>10</v>
      </c>
      <c r="D202" s="1">
        <v>43200</v>
      </c>
      <c r="E202" s="1">
        <v>43275</v>
      </c>
      <c r="F202" s="1">
        <v>43291</v>
      </c>
      <c r="G202" s="1">
        <v>43298</v>
      </c>
      <c r="H202" t="s">
        <v>54</v>
      </c>
      <c r="I202">
        <v>27</v>
      </c>
      <c r="J202">
        <v>20</v>
      </c>
      <c r="K202">
        <v>182</v>
      </c>
      <c r="L202">
        <v>47</v>
      </c>
      <c r="M202">
        <v>7</v>
      </c>
      <c r="N202">
        <v>0.1</v>
      </c>
      <c r="O202">
        <v>1219.4000000000001</v>
      </c>
      <c r="P202">
        <v>2438.8000000000002</v>
      </c>
      <c r="Q202">
        <f>Table1[[#This Row],[OrderQuantity]]*Table1[[#This Row],[UnitPrice]]</f>
        <v>17071.600000000002</v>
      </c>
      <c r="R202">
        <f>Table1[[#This Row],[OrderQuantity]]*Table1[[#This Row],[UnitCost]]</f>
        <v>8535.8000000000011</v>
      </c>
      <c r="S202">
        <f>Table1[[#This Row],[OrderQuantity]]*Table1[[#This Row],[UnitPrice]]*(1-Table1[[#This Row],[DiscountApplied]]) - (Table1[[#This Row],[OrderQuantity]]*Table1[[#This Row],[UnitCost]])</f>
        <v>6828.6400000000012</v>
      </c>
      <c r="T202">
        <f>DATEDIF(Table1[[#This Row],[ShipDate]],Table1[[#This Row],[DeliveryDate]],"d")</f>
        <v>7</v>
      </c>
      <c r="U202" t="str">
        <f t="shared" si="7"/>
        <v>On Time</v>
      </c>
    </row>
    <row r="203" spans="1:21" x14ac:dyDescent="0.3">
      <c r="A203" t="str">
        <f t="shared" si="6"/>
        <v>SO-000302</v>
      </c>
      <c r="B203" t="s">
        <v>3</v>
      </c>
      <c r="C203" t="s">
        <v>10</v>
      </c>
      <c r="D203" s="1">
        <v>43200</v>
      </c>
      <c r="E203" s="1">
        <v>43276</v>
      </c>
      <c r="F203" s="1">
        <v>43291</v>
      </c>
      <c r="G203" s="1">
        <v>43294</v>
      </c>
      <c r="H203" t="s">
        <v>54</v>
      </c>
      <c r="I203">
        <v>11</v>
      </c>
      <c r="J203">
        <v>46</v>
      </c>
      <c r="K203">
        <v>152</v>
      </c>
      <c r="L203">
        <v>24</v>
      </c>
      <c r="M203">
        <v>4</v>
      </c>
      <c r="N203">
        <v>0.3</v>
      </c>
      <c r="O203">
        <v>2035.33</v>
      </c>
      <c r="P203">
        <v>3336.6</v>
      </c>
      <c r="Q203">
        <f>Table1[[#This Row],[OrderQuantity]]*Table1[[#This Row],[UnitPrice]]</f>
        <v>13346.4</v>
      </c>
      <c r="R203">
        <f>Table1[[#This Row],[OrderQuantity]]*Table1[[#This Row],[UnitCost]]</f>
        <v>8141.32</v>
      </c>
      <c r="S203">
        <f>Table1[[#This Row],[OrderQuantity]]*Table1[[#This Row],[UnitPrice]]*(1-Table1[[#This Row],[DiscountApplied]]) - (Table1[[#This Row],[OrderQuantity]]*Table1[[#This Row],[UnitCost]])</f>
        <v>1201.1599999999999</v>
      </c>
      <c r="T203">
        <f>DATEDIF(Table1[[#This Row],[ShipDate]],Table1[[#This Row],[DeliveryDate]],"d")</f>
        <v>3</v>
      </c>
      <c r="U203" t="str">
        <f t="shared" si="7"/>
        <v>On Time</v>
      </c>
    </row>
    <row r="204" spans="1:21" x14ac:dyDescent="0.3">
      <c r="A204" t="str">
        <f t="shared" si="6"/>
        <v>SO-000303</v>
      </c>
      <c r="B204" t="s">
        <v>3</v>
      </c>
      <c r="C204" t="s">
        <v>12</v>
      </c>
      <c r="D204" s="1">
        <v>43200</v>
      </c>
      <c r="E204" s="1">
        <v>43276</v>
      </c>
      <c r="F204" s="1">
        <v>43295</v>
      </c>
      <c r="G204" s="1">
        <v>43296</v>
      </c>
      <c r="H204" t="s">
        <v>54</v>
      </c>
      <c r="I204">
        <v>1</v>
      </c>
      <c r="J204">
        <v>38</v>
      </c>
      <c r="K204">
        <v>256</v>
      </c>
      <c r="L204">
        <v>25</v>
      </c>
      <c r="M204">
        <v>4</v>
      </c>
      <c r="N204">
        <v>0.15</v>
      </c>
      <c r="O204">
        <v>857.06</v>
      </c>
      <c r="P204">
        <v>1098.8</v>
      </c>
      <c r="Q204">
        <f>Table1[[#This Row],[OrderQuantity]]*Table1[[#This Row],[UnitPrice]]</f>
        <v>4395.2</v>
      </c>
      <c r="R204">
        <f>Table1[[#This Row],[OrderQuantity]]*Table1[[#This Row],[UnitCost]]</f>
        <v>3428.24</v>
      </c>
      <c r="S204">
        <f>Table1[[#This Row],[OrderQuantity]]*Table1[[#This Row],[UnitPrice]]*(1-Table1[[#This Row],[DiscountApplied]]) - (Table1[[#This Row],[OrderQuantity]]*Table1[[#This Row],[UnitCost]])</f>
        <v>307.67999999999984</v>
      </c>
      <c r="T204">
        <f>DATEDIF(Table1[[#This Row],[ShipDate]],Table1[[#This Row],[DeliveryDate]],"d")</f>
        <v>1</v>
      </c>
      <c r="U204" t="str">
        <f t="shared" si="7"/>
        <v>On Time</v>
      </c>
    </row>
    <row r="205" spans="1:21" x14ac:dyDescent="0.3">
      <c r="A205" t="str">
        <f t="shared" si="6"/>
        <v>SO-000304</v>
      </c>
      <c r="B205" t="s">
        <v>4</v>
      </c>
      <c r="C205" t="s">
        <v>9</v>
      </c>
      <c r="D205" s="1">
        <v>43200</v>
      </c>
      <c r="E205" s="1">
        <v>43276</v>
      </c>
      <c r="F205" s="1">
        <v>43299</v>
      </c>
      <c r="G205" s="1">
        <v>43302</v>
      </c>
      <c r="H205" t="s">
        <v>54</v>
      </c>
      <c r="I205">
        <v>19</v>
      </c>
      <c r="J205">
        <v>5</v>
      </c>
      <c r="K205">
        <v>66</v>
      </c>
      <c r="L205">
        <v>20</v>
      </c>
      <c r="M205">
        <v>2</v>
      </c>
      <c r="N205">
        <v>0.08</v>
      </c>
      <c r="O205">
        <v>970.43</v>
      </c>
      <c r="P205">
        <v>1902.8</v>
      </c>
      <c r="Q205">
        <f>Table1[[#This Row],[OrderQuantity]]*Table1[[#This Row],[UnitPrice]]</f>
        <v>3805.6</v>
      </c>
      <c r="R205">
        <f>Table1[[#This Row],[OrderQuantity]]*Table1[[#This Row],[UnitCost]]</f>
        <v>1940.86</v>
      </c>
      <c r="S205">
        <f>Table1[[#This Row],[OrderQuantity]]*Table1[[#This Row],[UnitPrice]]*(1-Table1[[#This Row],[DiscountApplied]]) - (Table1[[#This Row],[OrderQuantity]]*Table1[[#This Row],[UnitCost]])</f>
        <v>1560.2920000000001</v>
      </c>
      <c r="T205">
        <f>DATEDIF(Table1[[#This Row],[ShipDate]],Table1[[#This Row],[DeliveryDate]],"d")</f>
        <v>3</v>
      </c>
      <c r="U205" t="str">
        <f t="shared" si="7"/>
        <v>On Time</v>
      </c>
    </row>
    <row r="206" spans="1:21" x14ac:dyDescent="0.3">
      <c r="A206" t="str">
        <f t="shared" si="6"/>
        <v>SO-000305</v>
      </c>
      <c r="B206" t="s">
        <v>4</v>
      </c>
      <c r="C206" t="s">
        <v>10</v>
      </c>
      <c r="D206" s="1">
        <v>43100</v>
      </c>
      <c r="E206" s="1">
        <v>43276</v>
      </c>
      <c r="F206" s="1">
        <v>43286</v>
      </c>
      <c r="G206" s="1">
        <v>43294</v>
      </c>
      <c r="H206" t="s">
        <v>54</v>
      </c>
      <c r="I206">
        <v>17</v>
      </c>
      <c r="J206">
        <v>32</v>
      </c>
      <c r="K206">
        <v>156</v>
      </c>
      <c r="L206">
        <v>33</v>
      </c>
      <c r="M206">
        <v>4</v>
      </c>
      <c r="N206">
        <v>0.08</v>
      </c>
      <c r="O206">
        <v>2190.6999999999998</v>
      </c>
      <c r="P206">
        <v>3477.3</v>
      </c>
      <c r="Q206">
        <f>Table1[[#This Row],[OrderQuantity]]*Table1[[#This Row],[UnitPrice]]</f>
        <v>13909.2</v>
      </c>
      <c r="R206">
        <f>Table1[[#This Row],[OrderQuantity]]*Table1[[#This Row],[UnitCost]]</f>
        <v>8762.7999999999993</v>
      </c>
      <c r="S206">
        <f>Table1[[#This Row],[OrderQuantity]]*Table1[[#This Row],[UnitPrice]]*(1-Table1[[#This Row],[DiscountApplied]]) - (Table1[[#This Row],[OrderQuantity]]*Table1[[#This Row],[UnitCost]])</f>
        <v>4033.6640000000025</v>
      </c>
      <c r="T206">
        <f>DATEDIF(Table1[[#This Row],[ShipDate]],Table1[[#This Row],[DeliveryDate]],"d")</f>
        <v>8</v>
      </c>
      <c r="U206" t="str">
        <f t="shared" si="7"/>
        <v>Late</v>
      </c>
    </row>
    <row r="207" spans="1:21" x14ac:dyDescent="0.3">
      <c r="A207" t="str">
        <f t="shared" si="6"/>
        <v>SO-000306</v>
      </c>
      <c r="B207" t="s">
        <v>5</v>
      </c>
      <c r="C207" t="s">
        <v>10</v>
      </c>
      <c r="D207" s="1">
        <v>43200</v>
      </c>
      <c r="E207" s="1">
        <v>43277</v>
      </c>
      <c r="F207" s="1">
        <v>43294</v>
      </c>
      <c r="G207" s="1">
        <v>43298</v>
      </c>
      <c r="H207" t="s">
        <v>54</v>
      </c>
      <c r="I207">
        <v>26</v>
      </c>
      <c r="J207">
        <v>36</v>
      </c>
      <c r="K207">
        <v>200</v>
      </c>
      <c r="L207">
        <v>10</v>
      </c>
      <c r="M207">
        <v>1</v>
      </c>
      <c r="N207">
        <v>0.1</v>
      </c>
      <c r="O207">
        <v>1481.77</v>
      </c>
      <c r="P207">
        <v>2599.6</v>
      </c>
      <c r="Q207">
        <f>Table1[[#This Row],[OrderQuantity]]*Table1[[#This Row],[UnitPrice]]</f>
        <v>2599.6</v>
      </c>
      <c r="R207">
        <f>Table1[[#This Row],[OrderQuantity]]*Table1[[#This Row],[UnitCost]]</f>
        <v>1481.77</v>
      </c>
      <c r="S207">
        <f>Table1[[#This Row],[OrderQuantity]]*Table1[[#This Row],[UnitPrice]]*(1-Table1[[#This Row],[DiscountApplied]]) - (Table1[[#This Row],[OrderQuantity]]*Table1[[#This Row],[UnitCost]])</f>
        <v>857.86999999999989</v>
      </c>
      <c r="T207">
        <f>DATEDIF(Table1[[#This Row],[ShipDate]],Table1[[#This Row],[DeliveryDate]],"d")</f>
        <v>4</v>
      </c>
      <c r="U207" t="str">
        <f t="shared" si="7"/>
        <v>On Time</v>
      </c>
    </row>
    <row r="208" spans="1:21" x14ac:dyDescent="0.3">
      <c r="A208" t="str">
        <f t="shared" si="6"/>
        <v>SO-000307</v>
      </c>
      <c r="B208" t="s">
        <v>4</v>
      </c>
      <c r="C208" t="s">
        <v>11</v>
      </c>
      <c r="D208" s="1">
        <v>43200</v>
      </c>
      <c r="E208" s="1">
        <v>43277</v>
      </c>
      <c r="F208" s="1">
        <v>43301</v>
      </c>
      <c r="G208" s="1">
        <v>43303</v>
      </c>
      <c r="H208" t="s">
        <v>54</v>
      </c>
      <c r="I208">
        <v>12</v>
      </c>
      <c r="J208">
        <v>1</v>
      </c>
      <c r="K208">
        <v>299</v>
      </c>
      <c r="L208">
        <v>7</v>
      </c>
      <c r="M208">
        <v>1</v>
      </c>
      <c r="N208">
        <v>0.08</v>
      </c>
      <c r="O208">
        <v>506.99</v>
      </c>
      <c r="P208">
        <v>1078.7</v>
      </c>
      <c r="Q208">
        <f>Table1[[#This Row],[OrderQuantity]]*Table1[[#This Row],[UnitPrice]]</f>
        <v>1078.7</v>
      </c>
      <c r="R208">
        <f>Table1[[#This Row],[OrderQuantity]]*Table1[[#This Row],[UnitCost]]</f>
        <v>506.99</v>
      </c>
      <c r="S208">
        <f>Table1[[#This Row],[OrderQuantity]]*Table1[[#This Row],[UnitPrice]]*(1-Table1[[#This Row],[DiscountApplied]]) - (Table1[[#This Row],[OrderQuantity]]*Table1[[#This Row],[UnitCost]])</f>
        <v>485.4140000000001</v>
      </c>
      <c r="T208">
        <f>DATEDIF(Table1[[#This Row],[ShipDate]],Table1[[#This Row],[DeliveryDate]],"d")</f>
        <v>2</v>
      </c>
      <c r="U208" t="str">
        <f t="shared" si="7"/>
        <v>On Time</v>
      </c>
    </row>
    <row r="209" spans="1:21" x14ac:dyDescent="0.3">
      <c r="A209" t="str">
        <f t="shared" si="6"/>
        <v>SO-000308</v>
      </c>
      <c r="B209" t="s">
        <v>4</v>
      </c>
      <c r="C209" t="s">
        <v>10</v>
      </c>
      <c r="D209" s="1">
        <v>43100</v>
      </c>
      <c r="E209" s="1">
        <v>43277</v>
      </c>
      <c r="F209" s="1">
        <v>43296</v>
      </c>
      <c r="G209" s="1">
        <v>43300</v>
      </c>
      <c r="H209" t="s">
        <v>54</v>
      </c>
      <c r="I209">
        <v>17</v>
      </c>
      <c r="J209">
        <v>22</v>
      </c>
      <c r="K209">
        <v>199</v>
      </c>
      <c r="L209">
        <v>31</v>
      </c>
      <c r="M209">
        <v>5</v>
      </c>
      <c r="N209">
        <v>0.2</v>
      </c>
      <c r="O209">
        <v>533.04999999999995</v>
      </c>
      <c r="P209">
        <v>1045.2</v>
      </c>
      <c r="Q209">
        <f>Table1[[#This Row],[OrderQuantity]]*Table1[[#This Row],[UnitPrice]]</f>
        <v>5226</v>
      </c>
      <c r="R209">
        <f>Table1[[#This Row],[OrderQuantity]]*Table1[[#This Row],[UnitCost]]</f>
        <v>2665.25</v>
      </c>
      <c r="S209">
        <f>Table1[[#This Row],[OrderQuantity]]*Table1[[#This Row],[UnitPrice]]*(1-Table1[[#This Row],[DiscountApplied]]) - (Table1[[#This Row],[OrderQuantity]]*Table1[[#This Row],[UnitCost]])</f>
        <v>1515.5500000000002</v>
      </c>
      <c r="T209">
        <f>DATEDIF(Table1[[#This Row],[ShipDate]],Table1[[#This Row],[DeliveryDate]],"d")</f>
        <v>4</v>
      </c>
      <c r="U209" t="str">
        <f t="shared" si="7"/>
        <v>On Time</v>
      </c>
    </row>
    <row r="210" spans="1:21" x14ac:dyDescent="0.3">
      <c r="A210" t="str">
        <f t="shared" si="6"/>
        <v>SO-000309</v>
      </c>
      <c r="B210" t="s">
        <v>4</v>
      </c>
      <c r="C210" t="s">
        <v>10</v>
      </c>
      <c r="D210" s="1">
        <v>43100</v>
      </c>
      <c r="E210" s="1">
        <v>43277</v>
      </c>
      <c r="F210" s="1">
        <v>43300</v>
      </c>
      <c r="G210" s="1">
        <v>43303</v>
      </c>
      <c r="H210" t="s">
        <v>54</v>
      </c>
      <c r="I210">
        <v>15</v>
      </c>
      <c r="J210">
        <v>21</v>
      </c>
      <c r="K210">
        <v>157</v>
      </c>
      <c r="L210">
        <v>1</v>
      </c>
      <c r="M210">
        <v>2</v>
      </c>
      <c r="N210">
        <v>0.05</v>
      </c>
      <c r="O210">
        <v>787.92</v>
      </c>
      <c r="P210">
        <v>1125.5999999999999</v>
      </c>
      <c r="Q210">
        <f>Table1[[#This Row],[OrderQuantity]]*Table1[[#This Row],[UnitPrice]]</f>
        <v>2251.1999999999998</v>
      </c>
      <c r="R210">
        <f>Table1[[#This Row],[OrderQuantity]]*Table1[[#This Row],[UnitCost]]</f>
        <v>1575.84</v>
      </c>
      <c r="S210">
        <f>Table1[[#This Row],[OrderQuantity]]*Table1[[#This Row],[UnitPrice]]*(1-Table1[[#This Row],[DiscountApplied]]) - (Table1[[#This Row],[OrderQuantity]]*Table1[[#This Row],[UnitCost]])</f>
        <v>562.79999999999995</v>
      </c>
      <c r="T210">
        <f>DATEDIF(Table1[[#This Row],[ShipDate]],Table1[[#This Row],[DeliveryDate]],"d")</f>
        <v>3</v>
      </c>
      <c r="U210" t="str">
        <f t="shared" si="7"/>
        <v>On Time</v>
      </c>
    </row>
    <row r="211" spans="1:21" x14ac:dyDescent="0.3">
      <c r="A211" t="str">
        <f t="shared" si="6"/>
        <v>SO-000310</v>
      </c>
      <c r="B211" t="s">
        <v>3</v>
      </c>
      <c r="C211" t="s">
        <v>10</v>
      </c>
      <c r="D211" s="1">
        <v>43200</v>
      </c>
      <c r="E211" s="1">
        <v>43277</v>
      </c>
      <c r="F211" s="1">
        <v>43297</v>
      </c>
      <c r="G211" s="1">
        <v>43299</v>
      </c>
      <c r="H211" t="s">
        <v>54</v>
      </c>
      <c r="I211">
        <v>1</v>
      </c>
      <c r="J211">
        <v>14</v>
      </c>
      <c r="K211">
        <v>187</v>
      </c>
      <c r="L211">
        <v>22</v>
      </c>
      <c r="M211">
        <v>8</v>
      </c>
      <c r="N211">
        <v>0.05</v>
      </c>
      <c r="O211">
        <v>762.8</v>
      </c>
      <c r="P211">
        <v>1105.5</v>
      </c>
      <c r="Q211">
        <f>Table1[[#This Row],[OrderQuantity]]*Table1[[#This Row],[UnitPrice]]</f>
        <v>8844</v>
      </c>
      <c r="R211">
        <f>Table1[[#This Row],[OrderQuantity]]*Table1[[#This Row],[UnitCost]]</f>
        <v>6102.4</v>
      </c>
      <c r="S211">
        <f>Table1[[#This Row],[OrderQuantity]]*Table1[[#This Row],[UnitPrice]]*(1-Table1[[#This Row],[DiscountApplied]]) - (Table1[[#This Row],[OrderQuantity]]*Table1[[#This Row],[UnitCost]])</f>
        <v>2299.3999999999996</v>
      </c>
      <c r="T211">
        <f>DATEDIF(Table1[[#This Row],[ShipDate]],Table1[[#This Row],[DeliveryDate]],"d")</f>
        <v>2</v>
      </c>
      <c r="U211" t="str">
        <f t="shared" si="7"/>
        <v>On Time</v>
      </c>
    </row>
    <row r="212" spans="1:21" x14ac:dyDescent="0.3">
      <c r="A212" t="str">
        <f t="shared" si="6"/>
        <v>SO-000311</v>
      </c>
      <c r="B212" t="s">
        <v>4</v>
      </c>
      <c r="C212" t="s">
        <v>9</v>
      </c>
      <c r="D212" s="1">
        <v>43100</v>
      </c>
      <c r="E212" s="1">
        <v>43277</v>
      </c>
      <c r="F212" s="1">
        <v>43305</v>
      </c>
      <c r="G212" s="1">
        <v>43315</v>
      </c>
      <c r="H212" t="s">
        <v>54</v>
      </c>
      <c r="I212">
        <v>18</v>
      </c>
      <c r="J212">
        <v>50</v>
      </c>
      <c r="K212">
        <v>84</v>
      </c>
      <c r="L212">
        <v>46</v>
      </c>
      <c r="M212">
        <v>1</v>
      </c>
      <c r="N212">
        <v>0.1</v>
      </c>
      <c r="O212">
        <v>1668.03</v>
      </c>
      <c r="P212">
        <v>2606.3000000000002</v>
      </c>
      <c r="Q212">
        <f>Table1[[#This Row],[OrderQuantity]]*Table1[[#This Row],[UnitPrice]]</f>
        <v>2606.3000000000002</v>
      </c>
      <c r="R212">
        <f>Table1[[#This Row],[OrderQuantity]]*Table1[[#This Row],[UnitCost]]</f>
        <v>1668.03</v>
      </c>
      <c r="S212">
        <f>Table1[[#This Row],[OrderQuantity]]*Table1[[#This Row],[UnitPrice]]*(1-Table1[[#This Row],[DiscountApplied]]) - (Table1[[#This Row],[OrderQuantity]]*Table1[[#This Row],[UnitCost]])</f>
        <v>677.6400000000001</v>
      </c>
      <c r="T212">
        <f>DATEDIF(Table1[[#This Row],[ShipDate]],Table1[[#This Row],[DeliveryDate]],"d")</f>
        <v>10</v>
      </c>
      <c r="U212" t="str">
        <f t="shared" si="7"/>
        <v>Late</v>
      </c>
    </row>
    <row r="213" spans="1:21" x14ac:dyDescent="0.3">
      <c r="A213" t="str">
        <f t="shared" si="6"/>
        <v>SO-000312</v>
      </c>
      <c r="B213" t="s">
        <v>2</v>
      </c>
      <c r="C213" t="s">
        <v>12</v>
      </c>
      <c r="D213" s="1">
        <v>43200</v>
      </c>
      <c r="E213" s="1">
        <v>43277</v>
      </c>
      <c r="F213" s="1">
        <v>43282</v>
      </c>
      <c r="G213" s="1">
        <v>43292</v>
      </c>
      <c r="H213" t="s">
        <v>54</v>
      </c>
      <c r="I213">
        <v>22</v>
      </c>
      <c r="J213">
        <v>41</v>
      </c>
      <c r="K213">
        <v>228</v>
      </c>
      <c r="L213">
        <v>25</v>
      </c>
      <c r="M213">
        <v>8</v>
      </c>
      <c r="N213">
        <v>0.08</v>
      </c>
      <c r="O213">
        <v>95.68</v>
      </c>
      <c r="P213">
        <v>227.8</v>
      </c>
      <c r="Q213">
        <f>Table1[[#This Row],[OrderQuantity]]*Table1[[#This Row],[UnitPrice]]</f>
        <v>1822.4</v>
      </c>
      <c r="R213">
        <f>Table1[[#This Row],[OrderQuantity]]*Table1[[#This Row],[UnitCost]]</f>
        <v>765.44</v>
      </c>
      <c r="S213">
        <f>Table1[[#This Row],[OrderQuantity]]*Table1[[#This Row],[UnitPrice]]*(1-Table1[[#This Row],[DiscountApplied]]) - (Table1[[#This Row],[OrderQuantity]]*Table1[[#This Row],[UnitCost]])</f>
        <v>911.16800000000012</v>
      </c>
      <c r="T213">
        <f>DATEDIF(Table1[[#This Row],[ShipDate]],Table1[[#This Row],[DeliveryDate]],"d")</f>
        <v>10</v>
      </c>
      <c r="U213" t="str">
        <f t="shared" si="7"/>
        <v>Late</v>
      </c>
    </row>
    <row r="214" spans="1:21" x14ac:dyDescent="0.3">
      <c r="A214" t="str">
        <f t="shared" si="6"/>
        <v>SO-000313</v>
      </c>
      <c r="B214" t="s">
        <v>2</v>
      </c>
      <c r="C214" t="s">
        <v>10</v>
      </c>
      <c r="D214" s="1">
        <v>43200</v>
      </c>
      <c r="E214" s="1">
        <v>43277</v>
      </c>
      <c r="F214" s="1">
        <v>43301</v>
      </c>
      <c r="G214" s="1">
        <v>43305</v>
      </c>
      <c r="H214" t="s">
        <v>54</v>
      </c>
      <c r="I214">
        <v>22</v>
      </c>
      <c r="J214">
        <v>35</v>
      </c>
      <c r="K214">
        <v>180</v>
      </c>
      <c r="L214">
        <v>29</v>
      </c>
      <c r="M214">
        <v>7</v>
      </c>
      <c r="N214">
        <v>0.05</v>
      </c>
      <c r="O214">
        <v>123.95</v>
      </c>
      <c r="P214">
        <v>167.5</v>
      </c>
      <c r="Q214">
        <f>Table1[[#This Row],[OrderQuantity]]*Table1[[#This Row],[UnitPrice]]</f>
        <v>1172.5</v>
      </c>
      <c r="R214">
        <f>Table1[[#This Row],[OrderQuantity]]*Table1[[#This Row],[UnitCost]]</f>
        <v>867.65</v>
      </c>
      <c r="S214">
        <f>Table1[[#This Row],[OrderQuantity]]*Table1[[#This Row],[UnitPrice]]*(1-Table1[[#This Row],[DiscountApplied]]) - (Table1[[#This Row],[OrderQuantity]]*Table1[[#This Row],[UnitCost]])</f>
        <v>246.22500000000002</v>
      </c>
      <c r="T214">
        <f>DATEDIF(Table1[[#This Row],[ShipDate]],Table1[[#This Row],[DeliveryDate]],"d")</f>
        <v>4</v>
      </c>
      <c r="U214" t="str">
        <f t="shared" si="7"/>
        <v>On Time</v>
      </c>
    </row>
    <row r="215" spans="1:21" x14ac:dyDescent="0.3">
      <c r="A215" t="str">
        <f t="shared" si="6"/>
        <v>SO-000314</v>
      </c>
      <c r="B215" t="s">
        <v>3</v>
      </c>
      <c r="C215" t="s">
        <v>12</v>
      </c>
      <c r="D215" s="1">
        <v>43100</v>
      </c>
      <c r="E215" s="1">
        <v>43277</v>
      </c>
      <c r="F215" s="1">
        <v>43289</v>
      </c>
      <c r="G215" s="1">
        <v>43292</v>
      </c>
      <c r="H215" t="s">
        <v>54</v>
      </c>
      <c r="I215">
        <v>7</v>
      </c>
      <c r="J215">
        <v>21</v>
      </c>
      <c r="K215">
        <v>250</v>
      </c>
      <c r="L215">
        <v>16</v>
      </c>
      <c r="M215">
        <v>3</v>
      </c>
      <c r="N215">
        <v>0.1</v>
      </c>
      <c r="O215">
        <v>538.48</v>
      </c>
      <c r="P215">
        <v>1145.7</v>
      </c>
      <c r="Q215">
        <f>Table1[[#This Row],[OrderQuantity]]*Table1[[#This Row],[UnitPrice]]</f>
        <v>3437.1000000000004</v>
      </c>
      <c r="R215">
        <f>Table1[[#This Row],[OrderQuantity]]*Table1[[#This Row],[UnitCost]]</f>
        <v>1615.44</v>
      </c>
      <c r="S215">
        <f>Table1[[#This Row],[OrderQuantity]]*Table1[[#This Row],[UnitPrice]]*(1-Table1[[#This Row],[DiscountApplied]]) - (Table1[[#This Row],[OrderQuantity]]*Table1[[#This Row],[UnitCost]])</f>
        <v>1477.9500000000003</v>
      </c>
      <c r="T215">
        <f>DATEDIF(Table1[[#This Row],[ShipDate]],Table1[[#This Row],[DeliveryDate]],"d")</f>
        <v>3</v>
      </c>
      <c r="U215" t="str">
        <f t="shared" si="7"/>
        <v>On Time</v>
      </c>
    </row>
    <row r="216" spans="1:21" x14ac:dyDescent="0.3">
      <c r="A216" t="str">
        <f t="shared" si="6"/>
        <v>SO-000315</v>
      </c>
      <c r="B216" t="s">
        <v>3</v>
      </c>
      <c r="C216" t="s">
        <v>11</v>
      </c>
      <c r="D216" s="1">
        <v>43200</v>
      </c>
      <c r="E216" s="1">
        <v>43277</v>
      </c>
      <c r="F216" s="1">
        <v>43293</v>
      </c>
      <c r="G216" s="1">
        <v>43294</v>
      </c>
      <c r="H216" t="s">
        <v>54</v>
      </c>
      <c r="I216">
        <v>4</v>
      </c>
      <c r="J216">
        <v>37</v>
      </c>
      <c r="K216">
        <v>326</v>
      </c>
      <c r="L216">
        <v>36</v>
      </c>
      <c r="M216">
        <v>7</v>
      </c>
      <c r="N216">
        <v>0.08</v>
      </c>
      <c r="O216">
        <v>2157.67</v>
      </c>
      <c r="P216">
        <v>2599.6</v>
      </c>
      <c r="Q216">
        <f>Table1[[#This Row],[OrderQuantity]]*Table1[[#This Row],[UnitPrice]]</f>
        <v>18197.2</v>
      </c>
      <c r="R216">
        <f>Table1[[#This Row],[OrderQuantity]]*Table1[[#This Row],[UnitCost]]</f>
        <v>15103.69</v>
      </c>
      <c r="S216">
        <f>Table1[[#This Row],[OrderQuantity]]*Table1[[#This Row],[UnitPrice]]*(1-Table1[[#This Row],[DiscountApplied]]) - (Table1[[#This Row],[OrderQuantity]]*Table1[[#This Row],[UnitCost]])</f>
        <v>1637.7340000000022</v>
      </c>
      <c r="T216">
        <f>DATEDIF(Table1[[#This Row],[ShipDate]],Table1[[#This Row],[DeliveryDate]],"d")</f>
        <v>1</v>
      </c>
      <c r="U216" t="str">
        <f t="shared" si="7"/>
        <v>On Time</v>
      </c>
    </row>
    <row r="217" spans="1:21" x14ac:dyDescent="0.3">
      <c r="A217" t="str">
        <f t="shared" si="6"/>
        <v>SO-000316</v>
      </c>
      <c r="B217" t="s">
        <v>2</v>
      </c>
      <c r="C217" t="s">
        <v>10</v>
      </c>
      <c r="D217" s="1">
        <v>43200</v>
      </c>
      <c r="E217" s="1">
        <v>43278</v>
      </c>
      <c r="F217" s="1">
        <v>43290</v>
      </c>
      <c r="G217" s="1">
        <v>43298</v>
      </c>
      <c r="H217" t="s">
        <v>54</v>
      </c>
      <c r="I217">
        <v>24</v>
      </c>
      <c r="J217">
        <v>14</v>
      </c>
      <c r="K217">
        <v>136</v>
      </c>
      <c r="L217">
        <v>18</v>
      </c>
      <c r="M217">
        <v>1</v>
      </c>
      <c r="N217">
        <v>0.05</v>
      </c>
      <c r="O217">
        <v>1969.8</v>
      </c>
      <c r="P217">
        <v>3939.6</v>
      </c>
      <c r="Q217">
        <f>Table1[[#This Row],[OrderQuantity]]*Table1[[#This Row],[UnitPrice]]</f>
        <v>3939.6</v>
      </c>
      <c r="R217">
        <f>Table1[[#This Row],[OrderQuantity]]*Table1[[#This Row],[UnitCost]]</f>
        <v>1969.8</v>
      </c>
      <c r="S217">
        <f>Table1[[#This Row],[OrderQuantity]]*Table1[[#This Row],[UnitPrice]]*(1-Table1[[#This Row],[DiscountApplied]]) - (Table1[[#This Row],[OrderQuantity]]*Table1[[#This Row],[UnitCost]])</f>
        <v>1772.82</v>
      </c>
      <c r="T217">
        <f>DATEDIF(Table1[[#This Row],[ShipDate]],Table1[[#This Row],[DeliveryDate]],"d")</f>
        <v>8</v>
      </c>
      <c r="U217" t="str">
        <f t="shared" si="7"/>
        <v>Late</v>
      </c>
    </row>
    <row r="218" spans="1:21" x14ac:dyDescent="0.3">
      <c r="A218" t="str">
        <f t="shared" si="6"/>
        <v>SO-000317</v>
      </c>
      <c r="B218" t="s">
        <v>3</v>
      </c>
      <c r="C218" t="s">
        <v>10</v>
      </c>
      <c r="D218" s="1">
        <v>43200</v>
      </c>
      <c r="E218" s="1">
        <v>43278</v>
      </c>
      <c r="F218" s="1">
        <v>43299</v>
      </c>
      <c r="G218" s="1">
        <v>43302</v>
      </c>
      <c r="H218" t="s">
        <v>54</v>
      </c>
      <c r="I218">
        <v>2</v>
      </c>
      <c r="J218">
        <v>18</v>
      </c>
      <c r="K218">
        <v>112</v>
      </c>
      <c r="L218">
        <v>37</v>
      </c>
      <c r="M218">
        <v>8</v>
      </c>
      <c r="N218">
        <v>0.08</v>
      </c>
      <c r="O218">
        <v>1584.55</v>
      </c>
      <c r="P218">
        <v>2881</v>
      </c>
      <c r="Q218">
        <f>Table1[[#This Row],[OrderQuantity]]*Table1[[#This Row],[UnitPrice]]</f>
        <v>23048</v>
      </c>
      <c r="R218">
        <f>Table1[[#This Row],[OrderQuantity]]*Table1[[#This Row],[UnitCost]]</f>
        <v>12676.4</v>
      </c>
      <c r="S218">
        <f>Table1[[#This Row],[OrderQuantity]]*Table1[[#This Row],[UnitPrice]]*(1-Table1[[#This Row],[DiscountApplied]]) - (Table1[[#This Row],[OrderQuantity]]*Table1[[#This Row],[UnitCost]])</f>
        <v>8527.76</v>
      </c>
      <c r="T218">
        <f>DATEDIF(Table1[[#This Row],[ShipDate]],Table1[[#This Row],[DeliveryDate]],"d")</f>
        <v>3</v>
      </c>
      <c r="U218" t="str">
        <f t="shared" si="7"/>
        <v>On Time</v>
      </c>
    </row>
    <row r="219" spans="1:21" x14ac:dyDescent="0.3">
      <c r="A219" t="str">
        <f t="shared" si="6"/>
        <v>SO-000318</v>
      </c>
      <c r="B219" t="s">
        <v>3</v>
      </c>
      <c r="C219" t="s">
        <v>10</v>
      </c>
      <c r="D219" s="1">
        <v>43200</v>
      </c>
      <c r="E219" s="1">
        <v>43278</v>
      </c>
      <c r="F219" s="1">
        <v>43285</v>
      </c>
      <c r="G219" s="1">
        <v>43287</v>
      </c>
      <c r="H219" t="s">
        <v>54</v>
      </c>
      <c r="I219">
        <v>3</v>
      </c>
      <c r="J219">
        <v>22</v>
      </c>
      <c r="K219">
        <v>108</v>
      </c>
      <c r="L219">
        <v>43</v>
      </c>
      <c r="M219">
        <v>2</v>
      </c>
      <c r="N219">
        <v>0.05</v>
      </c>
      <c r="O219">
        <v>2003.3</v>
      </c>
      <c r="P219">
        <v>3852.5</v>
      </c>
      <c r="Q219">
        <f>Table1[[#This Row],[OrderQuantity]]*Table1[[#This Row],[UnitPrice]]</f>
        <v>7705</v>
      </c>
      <c r="R219">
        <f>Table1[[#This Row],[OrderQuantity]]*Table1[[#This Row],[UnitCost]]</f>
        <v>4006.6</v>
      </c>
      <c r="S219">
        <f>Table1[[#This Row],[OrderQuantity]]*Table1[[#This Row],[UnitPrice]]*(1-Table1[[#This Row],[DiscountApplied]]) - (Table1[[#This Row],[OrderQuantity]]*Table1[[#This Row],[UnitCost]])</f>
        <v>3313.15</v>
      </c>
      <c r="T219">
        <f>DATEDIF(Table1[[#This Row],[ShipDate]],Table1[[#This Row],[DeliveryDate]],"d")</f>
        <v>2</v>
      </c>
      <c r="U219" t="str">
        <f t="shared" si="7"/>
        <v>On Time</v>
      </c>
    </row>
    <row r="220" spans="1:21" x14ac:dyDescent="0.3">
      <c r="A220" t="str">
        <f t="shared" si="6"/>
        <v>SO-000319</v>
      </c>
      <c r="B220" t="s">
        <v>5</v>
      </c>
      <c r="C220" t="s">
        <v>13</v>
      </c>
      <c r="D220" s="1">
        <v>43200</v>
      </c>
      <c r="E220" s="1">
        <v>43278</v>
      </c>
      <c r="F220" s="1">
        <v>43285</v>
      </c>
      <c r="G220" s="1">
        <v>43291</v>
      </c>
      <c r="H220" t="s">
        <v>54</v>
      </c>
      <c r="I220">
        <v>27</v>
      </c>
      <c r="J220">
        <v>48</v>
      </c>
      <c r="K220">
        <v>56</v>
      </c>
      <c r="L220">
        <v>42</v>
      </c>
      <c r="M220">
        <v>2</v>
      </c>
      <c r="N220">
        <v>0.05</v>
      </c>
      <c r="O220">
        <v>546.72</v>
      </c>
      <c r="P220">
        <v>1139</v>
      </c>
      <c r="Q220">
        <f>Table1[[#This Row],[OrderQuantity]]*Table1[[#This Row],[UnitPrice]]</f>
        <v>2278</v>
      </c>
      <c r="R220">
        <f>Table1[[#This Row],[OrderQuantity]]*Table1[[#This Row],[UnitCost]]</f>
        <v>1093.44</v>
      </c>
      <c r="S220">
        <f>Table1[[#This Row],[OrderQuantity]]*Table1[[#This Row],[UnitPrice]]*(1-Table1[[#This Row],[DiscountApplied]]) - (Table1[[#This Row],[OrderQuantity]]*Table1[[#This Row],[UnitCost]])</f>
        <v>1070.6599999999999</v>
      </c>
      <c r="T220">
        <f>DATEDIF(Table1[[#This Row],[ShipDate]],Table1[[#This Row],[DeliveryDate]],"d")</f>
        <v>6</v>
      </c>
      <c r="U220" t="str">
        <f t="shared" si="7"/>
        <v>On Time</v>
      </c>
    </row>
    <row r="221" spans="1:21" x14ac:dyDescent="0.3">
      <c r="A221" t="str">
        <f t="shared" si="6"/>
        <v>SO-000320</v>
      </c>
      <c r="B221" t="s">
        <v>2</v>
      </c>
      <c r="C221" t="s">
        <v>10</v>
      </c>
      <c r="D221" s="1">
        <v>43200</v>
      </c>
      <c r="E221" s="1">
        <v>43278</v>
      </c>
      <c r="F221" s="1">
        <v>43287</v>
      </c>
      <c r="G221" s="1">
        <v>43290</v>
      </c>
      <c r="H221" t="s">
        <v>54</v>
      </c>
      <c r="I221">
        <v>23</v>
      </c>
      <c r="J221">
        <v>7</v>
      </c>
      <c r="K221">
        <v>195</v>
      </c>
      <c r="L221">
        <v>25</v>
      </c>
      <c r="M221">
        <v>4</v>
      </c>
      <c r="N221">
        <v>0.05</v>
      </c>
      <c r="O221">
        <v>2040.55</v>
      </c>
      <c r="P221">
        <v>2519.1999999999998</v>
      </c>
      <c r="Q221">
        <f>Table1[[#This Row],[OrderQuantity]]*Table1[[#This Row],[UnitPrice]]</f>
        <v>10076.799999999999</v>
      </c>
      <c r="R221">
        <f>Table1[[#This Row],[OrderQuantity]]*Table1[[#This Row],[UnitCost]]</f>
        <v>8162.2</v>
      </c>
      <c r="S221">
        <f>Table1[[#This Row],[OrderQuantity]]*Table1[[#This Row],[UnitPrice]]*(1-Table1[[#This Row],[DiscountApplied]]) - (Table1[[#This Row],[OrderQuantity]]*Table1[[#This Row],[UnitCost]])</f>
        <v>1410.7599999999993</v>
      </c>
      <c r="T221">
        <f>DATEDIF(Table1[[#This Row],[ShipDate]],Table1[[#This Row],[DeliveryDate]],"d")</f>
        <v>3</v>
      </c>
      <c r="U221" t="str">
        <f t="shared" si="7"/>
        <v>On Time</v>
      </c>
    </row>
    <row r="222" spans="1:21" x14ac:dyDescent="0.3">
      <c r="A222" t="str">
        <f t="shared" si="6"/>
        <v>SO-000321</v>
      </c>
      <c r="B222" t="s">
        <v>3</v>
      </c>
      <c r="C222" t="s">
        <v>9</v>
      </c>
      <c r="D222" s="1">
        <v>43100</v>
      </c>
      <c r="E222" s="1">
        <v>43278</v>
      </c>
      <c r="F222" s="1">
        <v>43299</v>
      </c>
      <c r="G222" s="1">
        <v>43304</v>
      </c>
      <c r="H222" t="s">
        <v>54</v>
      </c>
      <c r="I222">
        <v>9</v>
      </c>
      <c r="J222">
        <v>33</v>
      </c>
      <c r="K222">
        <v>82</v>
      </c>
      <c r="L222">
        <v>42</v>
      </c>
      <c r="M222">
        <v>1</v>
      </c>
      <c r="N222">
        <v>0.15</v>
      </c>
      <c r="O222">
        <v>703.63</v>
      </c>
      <c r="P222">
        <v>1192.5999999999999</v>
      </c>
      <c r="Q222">
        <f>Table1[[#This Row],[OrderQuantity]]*Table1[[#This Row],[UnitPrice]]</f>
        <v>1192.5999999999999</v>
      </c>
      <c r="R222">
        <f>Table1[[#This Row],[OrderQuantity]]*Table1[[#This Row],[UnitCost]]</f>
        <v>703.63</v>
      </c>
      <c r="S222">
        <f>Table1[[#This Row],[OrderQuantity]]*Table1[[#This Row],[UnitPrice]]*(1-Table1[[#This Row],[DiscountApplied]]) - (Table1[[#This Row],[OrderQuantity]]*Table1[[#This Row],[UnitCost]])</f>
        <v>310.07999999999993</v>
      </c>
      <c r="T222">
        <f>DATEDIF(Table1[[#This Row],[ShipDate]],Table1[[#This Row],[DeliveryDate]],"d")</f>
        <v>5</v>
      </c>
      <c r="U222" t="str">
        <f t="shared" si="7"/>
        <v>On Time</v>
      </c>
    </row>
    <row r="223" spans="1:21" x14ac:dyDescent="0.3">
      <c r="A223" t="str">
        <f t="shared" si="6"/>
        <v>SO-000322</v>
      </c>
      <c r="B223" t="s">
        <v>3</v>
      </c>
      <c r="C223" t="s">
        <v>12</v>
      </c>
      <c r="D223" s="1">
        <v>43200</v>
      </c>
      <c r="E223" s="1">
        <v>43278</v>
      </c>
      <c r="F223" s="1">
        <v>43280</v>
      </c>
      <c r="G223" s="1">
        <v>43290</v>
      </c>
      <c r="H223" t="s">
        <v>54</v>
      </c>
      <c r="I223">
        <v>5</v>
      </c>
      <c r="J223">
        <v>18</v>
      </c>
      <c r="K223">
        <v>215</v>
      </c>
      <c r="L223">
        <v>14</v>
      </c>
      <c r="M223">
        <v>5</v>
      </c>
      <c r="N223">
        <v>0.08</v>
      </c>
      <c r="O223">
        <v>1013.04</v>
      </c>
      <c r="P223">
        <v>2412</v>
      </c>
      <c r="Q223">
        <f>Table1[[#This Row],[OrderQuantity]]*Table1[[#This Row],[UnitPrice]]</f>
        <v>12060</v>
      </c>
      <c r="R223">
        <f>Table1[[#This Row],[OrderQuantity]]*Table1[[#This Row],[UnitCost]]</f>
        <v>5065.2</v>
      </c>
      <c r="S223">
        <f>Table1[[#This Row],[OrderQuantity]]*Table1[[#This Row],[UnitPrice]]*(1-Table1[[#This Row],[DiscountApplied]]) - (Table1[[#This Row],[OrderQuantity]]*Table1[[#This Row],[UnitCost]])</f>
        <v>6030.0000000000009</v>
      </c>
      <c r="T223">
        <f>DATEDIF(Table1[[#This Row],[ShipDate]],Table1[[#This Row],[DeliveryDate]],"d")</f>
        <v>10</v>
      </c>
      <c r="U223" t="str">
        <f t="shared" si="7"/>
        <v>Late</v>
      </c>
    </row>
    <row r="224" spans="1:21" x14ac:dyDescent="0.3">
      <c r="A224" t="str">
        <f t="shared" si="6"/>
        <v>SO-000323</v>
      </c>
      <c r="B224" t="s">
        <v>3</v>
      </c>
      <c r="C224" t="s">
        <v>10</v>
      </c>
      <c r="D224" s="1">
        <v>43200</v>
      </c>
      <c r="E224" s="1">
        <v>43278</v>
      </c>
      <c r="F224" s="1">
        <v>43299</v>
      </c>
      <c r="G224" s="1">
        <v>43303</v>
      </c>
      <c r="H224" t="s">
        <v>54</v>
      </c>
      <c r="I224">
        <v>9</v>
      </c>
      <c r="J224">
        <v>6</v>
      </c>
      <c r="K224">
        <v>134</v>
      </c>
      <c r="L224">
        <v>47</v>
      </c>
      <c r="M224">
        <v>7</v>
      </c>
      <c r="N224">
        <v>0.05</v>
      </c>
      <c r="O224">
        <v>2057.5700000000002</v>
      </c>
      <c r="P224">
        <v>2479</v>
      </c>
      <c r="Q224">
        <f>Table1[[#This Row],[OrderQuantity]]*Table1[[#This Row],[UnitPrice]]</f>
        <v>17353</v>
      </c>
      <c r="R224">
        <f>Table1[[#This Row],[OrderQuantity]]*Table1[[#This Row],[UnitCost]]</f>
        <v>14402.990000000002</v>
      </c>
      <c r="S224">
        <f>Table1[[#This Row],[OrderQuantity]]*Table1[[#This Row],[UnitPrice]]*(1-Table1[[#This Row],[DiscountApplied]]) - (Table1[[#This Row],[OrderQuantity]]*Table1[[#This Row],[UnitCost]])</f>
        <v>2082.3599999999969</v>
      </c>
      <c r="T224">
        <f>DATEDIF(Table1[[#This Row],[ShipDate]],Table1[[#This Row],[DeliveryDate]],"d")</f>
        <v>4</v>
      </c>
      <c r="U224" t="str">
        <f t="shared" si="7"/>
        <v>On Time</v>
      </c>
    </row>
    <row r="225" spans="1:21" x14ac:dyDescent="0.3">
      <c r="A225" t="str">
        <f t="shared" si="6"/>
        <v>SO-000324</v>
      </c>
      <c r="B225" t="s">
        <v>5</v>
      </c>
      <c r="C225" t="s">
        <v>11</v>
      </c>
      <c r="D225" s="1">
        <v>43200</v>
      </c>
      <c r="E225" s="1">
        <v>43278</v>
      </c>
      <c r="F225" s="1">
        <v>43294</v>
      </c>
      <c r="G225" s="1">
        <v>43295</v>
      </c>
      <c r="H225" t="s">
        <v>54</v>
      </c>
      <c r="I225">
        <v>26</v>
      </c>
      <c r="J225">
        <v>10</v>
      </c>
      <c r="K225">
        <v>322</v>
      </c>
      <c r="L225">
        <v>35</v>
      </c>
      <c r="M225">
        <v>7</v>
      </c>
      <c r="N225">
        <v>0.1</v>
      </c>
      <c r="O225">
        <v>1330.35</v>
      </c>
      <c r="P225">
        <v>1956.4</v>
      </c>
      <c r="Q225">
        <f>Table1[[#This Row],[OrderQuantity]]*Table1[[#This Row],[UnitPrice]]</f>
        <v>13694.800000000001</v>
      </c>
      <c r="R225">
        <f>Table1[[#This Row],[OrderQuantity]]*Table1[[#This Row],[UnitCost]]</f>
        <v>9312.4499999999989</v>
      </c>
      <c r="S225">
        <f>Table1[[#This Row],[OrderQuantity]]*Table1[[#This Row],[UnitPrice]]*(1-Table1[[#This Row],[DiscountApplied]]) - (Table1[[#This Row],[OrderQuantity]]*Table1[[#This Row],[UnitCost]])</f>
        <v>3012.8700000000026</v>
      </c>
      <c r="T225">
        <f>DATEDIF(Table1[[#This Row],[ShipDate]],Table1[[#This Row],[DeliveryDate]],"d")</f>
        <v>1</v>
      </c>
      <c r="U225" t="str">
        <f t="shared" si="7"/>
        <v>On Time</v>
      </c>
    </row>
    <row r="226" spans="1:21" x14ac:dyDescent="0.3">
      <c r="A226" t="str">
        <f t="shared" si="6"/>
        <v>SO-000325</v>
      </c>
      <c r="B226" t="s">
        <v>4</v>
      </c>
      <c r="C226" t="s">
        <v>10</v>
      </c>
      <c r="D226" s="1">
        <v>43200</v>
      </c>
      <c r="E226" s="1">
        <v>43278</v>
      </c>
      <c r="F226" s="1">
        <v>43286</v>
      </c>
      <c r="G226" s="1">
        <v>43295</v>
      </c>
      <c r="H226" t="s">
        <v>54</v>
      </c>
      <c r="I226">
        <v>15</v>
      </c>
      <c r="J226">
        <v>4</v>
      </c>
      <c r="K226">
        <v>176</v>
      </c>
      <c r="L226">
        <v>42</v>
      </c>
      <c r="M226">
        <v>5</v>
      </c>
      <c r="N226">
        <v>0.3</v>
      </c>
      <c r="O226">
        <v>722.73</v>
      </c>
      <c r="P226">
        <v>1078.7</v>
      </c>
      <c r="Q226">
        <f>Table1[[#This Row],[OrderQuantity]]*Table1[[#This Row],[UnitPrice]]</f>
        <v>5393.5</v>
      </c>
      <c r="R226">
        <f>Table1[[#This Row],[OrderQuantity]]*Table1[[#This Row],[UnitCost]]</f>
        <v>3613.65</v>
      </c>
      <c r="S226">
        <f>Table1[[#This Row],[OrderQuantity]]*Table1[[#This Row],[UnitPrice]]*(1-Table1[[#This Row],[DiscountApplied]]) - (Table1[[#This Row],[OrderQuantity]]*Table1[[#This Row],[UnitCost]])</f>
        <v>161.79999999999973</v>
      </c>
      <c r="T226">
        <f>DATEDIF(Table1[[#This Row],[ShipDate]],Table1[[#This Row],[DeliveryDate]],"d")</f>
        <v>9</v>
      </c>
      <c r="U226" t="str">
        <f t="shared" si="7"/>
        <v>Late</v>
      </c>
    </row>
    <row r="227" spans="1:21" x14ac:dyDescent="0.3">
      <c r="A227" t="str">
        <f t="shared" si="6"/>
        <v>SO-000326</v>
      </c>
      <c r="B227" t="s">
        <v>3</v>
      </c>
      <c r="C227" t="s">
        <v>9</v>
      </c>
      <c r="D227" s="1">
        <v>43100</v>
      </c>
      <c r="E227" s="1">
        <v>43278</v>
      </c>
      <c r="F227" s="1">
        <v>43293</v>
      </c>
      <c r="G227" s="1">
        <v>43303</v>
      </c>
      <c r="H227" t="s">
        <v>54</v>
      </c>
      <c r="I227">
        <v>6</v>
      </c>
      <c r="J227">
        <v>22</v>
      </c>
      <c r="K227">
        <v>70</v>
      </c>
      <c r="L227">
        <v>26</v>
      </c>
      <c r="M227">
        <v>1</v>
      </c>
      <c r="N227">
        <v>0.08</v>
      </c>
      <c r="O227">
        <v>945.91</v>
      </c>
      <c r="P227">
        <v>1212.7</v>
      </c>
      <c r="Q227">
        <f>Table1[[#This Row],[OrderQuantity]]*Table1[[#This Row],[UnitPrice]]</f>
        <v>1212.7</v>
      </c>
      <c r="R227">
        <f>Table1[[#This Row],[OrderQuantity]]*Table1[[#This Row],[UnitCost]]</f>
        <v>945.91</v>
      </c>
      <c r="S227">
        <f>Table1[[#This Row],[OrderQuantity]]*Table1[[#This Row],[UnitPrice]]*(1-Table1[[#This Row],[DiscountApplied]]) - (Table1[[#This Row],[OrderQuantity]]*Table1[[#This Row],[UnitCost]])</f>
        <v>169.77400000000023</v>
      </c>
      <c r="T227">
        <f>DATEDIF(Table1[[#This Row],[ShipDate]],Table1[[#This Row],[DeliveryDate]],"d")</f>
        <v>10</v>
      </c>
      <c r="U227" t="str">
        <f t="shared" si="7"/>
        <v>Late</v>
      </c>
    </row>
    <row r="228" spans="1:21" x14ac:dyDescent="0.3">
      <c r="A228" t="str">
        <f t="shared" si="6"/>
        <v>SO-000327</v>
      </c>
      <c r="B228" t="s">
        <v>4</v>
      </c>
      <c r="C228" t="s">
        <v>12</v>
      </c>
      <c r="D228" s="1">
        <v>43200</v>
      </c>
      <c r="E228" s="1">
        <v>43278</v>
      </c>
      <c r="F228" s="1">
        <v>43287</v>
      </c>
      <c r="G228" s="1">
        <v>43294</v>
      </c>
      <c r="H228" t="s">
        <v>54</v>
      </c>
      <c r="I228">
        <v>18</v>
      </c>
      <c r="J228">
        <v>48</v>
      </c>
      <c r="K228">
        <v>252</v>
      </c>
      <c r="L228">
        <v>29</v>
      </c>
      <c r="M228">
        <v>5</v>
      </c>
      <c r="N228">
        <v>0.08</v>
      </c>
      <c r="O228">
        <v>821.69</v>
      </c>
      <c r="P228">
        <v>978.2</v>
      </c>
      <c r="Q228">
        <f>Table1[[#This Row],[OrderQuantity]]*Table1[[#This Row],[UnitPrice]]</f>
        <v>4891</v>
      </c>
      <c r="R228">
        <f>Table1[[#This Row],[OrderQuantity]]*Table1[[#This Row],[UnitCost]]</f>
        <v>4108.4500000000007</v>
      </c>
      <c r="S228">
        <f>Table1[[#This Row],[OrderQuantity]]*Table1[[#This Row],[UnitPrice]]*(1-Table1[[#This Row],[DiscountApplied]]) - (Table1[[#This Row],[OrderQuantity]]*Table1[[#This Row],[UnitCost]])</f>
        <v>391.26999999999953</v>
      </c>
      <c r="T228">
        <f>DATEDIF(Table1[[#This Row],[ShipDate]],Table1[[#This Row],[DeliveryDate]],"d")</f>
        <v>7</v>
      </c>
      <c r="U228" t="str">
        <f t="shared" si="7"/>
        <v>On Time</v>
      </c>
    </row>
    <row r="229" spans="1:21" x14ac:dyDescent="0.3">
      <c r="A229" t="str">
        <f t="shared" si="6"/>
        <v>SO-000328</v>
      </c>
      <c r="B229" t="s">
        <v>3</v>
      </c>
      <c r="C229" t="s">
        <v>11</v>
      </c>
      <c r="D229" s="1">
        <v>43200</v>
      </c>
      <c r="E229" s="1">
        <v>43278</v>
      </c>
      <c r="F229" s="1">
        <v>43295</v>
      </c>
      <c r="G229" s="1">
        <v>43299</v>
      </c>
      <c r="H229" t="s">
        <v>54</v>
      </c>
      <c r="I229">
        <v>4</v>
      </c>
      <c r="J229">
        <v>28</v>
      </c>
      <c r="K229">
        <v>275</v>
      </c>
      <c r="L229">
        <v>45</v>
      </c>
      <c r="M229">
        <v>3</v>
      </c>
      <c r="N229">
        <v>0.05</v>
      </c>
      <c r="O229">
        <v>120.2</v>
      </c>
      <c r="P229">
        <v>174.2</v>
      </c>
      <c r="Q229">
        <f>Table1[[#This Row],[OrderQuantity]]*Table1[[#This Row],[UnitPrice]]</f>
        <v>522.59999999999991</v>
      </c>
      <c r="R229">
        <f>Table1[[#This Row],[OrderQuantity]]*Table1[[#This Row],[UnitCost]]</f>
        <v>360.6</v>
      </c>
      <c r="S229">
        <f>Table1[[#This Row],[OrderQuantity]]*Table1[[#This Row],[UnitPrice]]*(1-Table1[[#This Row],[DiscountApplied]]) - (Table1[[#This Row],[OrderQuantity]]*Table1[[#This Row],[UnitCost]])</f>
        <v>135.86999999999989</v>
      </c>
      <c r="T229">
        <f>DATEDIF(Table1[[#This Row],[ShipDate]],Table1[[#This Row],[DeliveryDate]],"d")</f>
        <v>4</v>
      </c>
      <c r="U229" t="str">
        <f t="shared" si="7"/>
        <v>On Time</v>
      </c>
    </row>
    <row r="230" spans="1:21" x14ac:dyDescent="0.3">
      <c r="A230" t="str">
        <f t="shared" si="6"/>
        <v>SO-000329</v>
      </c>
      <c r="B230" t="s">
        <v>4</v>
      </c>
      <c r="C230" t="s">
        <v>12</v>
      </c>
      <c r="D230" s="1">
        <v>43200</v>
      </c>
      <c r="E230" s="1">
        <v>43278</v>
      </c>
      <c r="F230" s="1">
        <v>43289</v>
      </c>
      <c r="G230" s="1">
        <v>43293</v>
      </c>
      <c r="H230" t="s">
        <v>54</v>
      </c>
      <c r="I230">
        <v>19</v>
      </c>
      <c r="J230">
        <v>25</v>
      </c>
      <c r="K230">
        <v>226</v>
      </c>
      <c r="L230">
        <v>17</v>
      </c>
      <c r="M230">
        <v>3</v>
      </c>
      <c r="N230">
        <v>0.15</v>
      </c>
      <c r="O230">
        <v>630.34</v>
      </c>
      <c r="P230">
        <v>1125.5999999999999</v>
      </c>
      <c r="Q230">
        <f>Table1[[#This Row],[OrderQuantity]]*Table1[[#This Row],[UnitPrice]]</f>
        <v>3376.7999999999997</v>
      </c>
      <c r="R230">
        <f>Table1[[#This Row],[OrderQuantity]]*Table1[[#This Row],[UnitCost]]</f>
        <v>1891.02</v>
      </c>
      <c r="S230">
        <f>Table1[[#This Row],[OrderQuantity]]*Table1[[#This Row],[UnitPrice]]*(1-Table1[[#This Row],[DiscountApplied]]) - (Table1[[#This Row],[OrderQuantity]]*Table1[[#This Row],[UnitCost]])</f>
        <v>979.25999999999976</v>
      </c>
      <c r="T230">
        <f>DATEDIF(Table1[[#This Row],[ShipDate]],Table1[[#This Row],[DeliveryDate]],"d")</f>
        <v>4</v>
      </c>
      <c r="U230" t="str">
        <f t="shared" si="7"/>
        <v>On Time</v>
      </c>
    </row>
    <row r="231" spans="1:21" x14ac:dyDescent="0.3">
      <c r="A231" t="str">
        <f t="shared" si="6"/>
        <v>SO-000330</v>
      </c>
      <c r="B231" t="s">
        <v>4</v>
      </c>
      <c r="C231" t="s">
        <v>11</v>
      </c>
      <c r="D231" s="1">
        <v>43200</v>
      </c>
      <c r="E231" s="1">
        <v>43279</v>
      </c>
      <c r="F231" s="1">
        <v>43291</v>
      </c>
      <c r="G231" s="1">
        <v>43292</v>
      </c>
      <c r="H231" t="s">
        <v>54</v>
      </c>
      <c r="I231">
        <v>20</v>
      </c>
      <c r="J231">
        <v>49</v>
      </c>
      <c r="K231">
        <v>288</v>
      </c>
      <c r="L231">
        <v>6</v>
      </c>
      <c r="M231">
        <v>6</v>
      </c>
      <c r="N231">
        <v>0.15</v>
      </c>
      <c r="O231">
        <v>468.73</v>
      </c>
      <c r="P231">
        <v>1065.3</v>
      </c>
      <c r="Q231">
        <f>Table1[[#This Row],[OrderQuantity]]*Table1[[#This Row],[UnitPrice]]</f>
        <v>6391.7999999999993</v>
      </c>
      <c r="R231">
        <f>Table1[[#This Row],[OrderQuantity]]*Table1[[#This Row],[UnitCost]]</f>
        <v>2812.38</v>
      </c>
      <c r="S231">
        <f>Table1[[#This Row],[OrderQuantity]]*Table1[[#This Row],[UnitPrice]]*(1-Table1[[#This Row],[DiscountApplied]]) - (Table1[[#This Row],[OrderQuantity]]*Table1[[#This Row],[UnitCost]])</f>
        <v>2620.6499999999987</v>
      </c>
      <c r="T231">
        <f>DATEDIF(Table1[[#This Row],[ShipDate]],Table1[[#This Row],[DeliveryDate]],"d")</f>
        <v>1</v>
      </c>
      <c r="U231" t="str">
        <f t="shared" si="7"/>
        <v>On Time</v>
      </c>
    </row>
    <row r="232" spans="1:21" x14ac:dyDescent="0.3">
      <c r="A232" t="str">
        <f t="shared" si="6"/>
        <v>SO-000331</v>
      </c>
      <c r="B232" t="s">
        <v>4</v>
      </c>
      <c r="C232" t="s">
        <v>9</v>
      </c>
      <c r="D232" s="1">
        <v>43200</v>
      </c>
      <c r="E232" s="1">
        <v>43279</v>
      </c>
      <c r="F232" s="1">
        <v>43297</v>
      </c>
      <c r="G232" s="1">
        <v>43303</v>
      </c>
      <c r="H232" t="s">
        <v>54</v>
      </c>
      <c r="I232">
        <v>15</v>
      </c>
      <c r="J232">
        <v>11</v>
      </c>
      <c r="K232">
        <v>60</v>
      </c>
      <c r="L232">
        <v>12</v>
      </c>
      <c r="M232">
        <v>5</v>
      </c>
      <c r="N232">
        <v>0.08</v>
      </c>
      <c r="O232">
        <v>2724.89</v>
      </c>
      <c r="P232">
        <v>3892.7</v>
      </c>
      <c r="Q232">
        <f>Table1[[#This Row],[OrderQuantity]]*Table1[[#This Row],[UnitPrice]]</f>
        <v>19463.5</v>
      </c>
      <c r="R232">
        <f>Table1[[#This Row],[OrderQuantity]]*Table1[[#This Row],[UnitCost]]</f>
        <v>13624.449999999999</v>
      </c>
      <c r="S232">
        <f>Table1[[#This Row],[OrderQuantity]]*Table1[[#This Row],[UnitPrice]]*(1-Table1[[#This Row],[DiscountApplied]]) - (Table1[[#This Row],[OrderQuantity]]*Table1[[#This Row],[UnitCost]])</f>
        <v>4281.970000000003</v>
      </c>
      <c r="T232">
        <f>DATEDIF(Table1[[#This Row],[ShipDate]],Table1[[#This Row],[DeliveryDate]],"d")</f>
        <v>6</v>
      </c>
      <c r="U232" t="str">
        <f t="shared" si="7"/>
        <v>On Time</v>
      </c>
    </row>
    <row r="233" spans="1:21" x14ac:dyDescent="0.3">
      <c r="A233" t="str">
        <f t="shared" si="6"/>
        <v>SO-000332</v>
      </c>
      <c r="B233" t="s">
        <v>4</v>
      </c>
      <c r="C233" t="s">
        <v>11</v>
      </c>
      <c r="D233" s="1">
        <v>43200</v>
      </c>
      <c r="E233" s="1">
        <v>43279</v>
      </c>
      <c r="F233" s="1">
        <v>43299</v>
      </c>
      <c r="G233" s="1">
        <v>43307</v>
      </c>
      <c r="H233" t="s">
        <v>54</v>
      </c>
      <c r="I233">
        <v>17</v>
      </c>
      <c r="J233">
        <v>19</v>
      </c>
      <c r="K233">
        <v>297</v>
      </c>
      <c r="L233">
        <v>9</v>
      </c>
      <c r="M233">
        <v>2</v>
      </c>
      <c r="N233">
        <v>0.3</v>
      </c>
      <c r="O233">
        <v>120.47</v>
      </c>
      <c r="P233">
        <v>207.7</v>
      </c>
      <c r="Q233">
        <f>Table1[[#This Row],[OrderQuantity]]*Table1[[#This Row],[UnitPrice]]</f>
        <v>415.4</v>
      </c>
      <c r="R233">
        <f>Table1[[#This Row],[OrderQuantity]]*Table1[[#This Row],[UnitCost]]</f>
        <v>240.94</v>
      </c>
      <c r="S233">
        <f>Table1[[#This Row],[OrderQuantity]]*Table1[[#This Row],[UnitPrice]]*(1-Table1[[#This Row],[DiscountApplied]]) - (Table1[[#This Row],[OrderQuantity]]*Table1[[#This Row],[UnitCost]])</f>
        <v>49.839999999999975</v>
      </c>
      <c r="T233">
        <f>DATEDIF(Table1[[#This Row],[ShipDate]],Table1[[#This Row],[DeliveryDate]],"d")</f>
        <v>8</v>
      </c>
      <c r="U233" t="str">
        <f t="shared" si="7"/>
        <v>Late</v>
      </c>
    </row>
    <row r="234" spans="1:21" x14ac:dyDescent="0.3">
      <c r="A234" t="str">
        <f t="shared" si="6"/>
        <v>SO-000333</v>
      </c>
      <c r="B234" t="s">
        <v>3</v>
      </c>
      <c r="C234" t="s">
        <v>9</v>
      </c>
      <c r="D234" s="1">
        <v>43200</v>
      </c>
      <c r="E234" s="1">
        <v>43279</v>
      </c>
      <c r="F234" s="1">
        <v>43294</v>
      </c>
      <c r="G234" s="1">
        <v>43299</v>
      </c>
      <c r="H234" t="s">
        <v>54</v>
      </c>
      <c r="I234">
        <v>3</v>
      </c>
      <c r="J234">
        <v>20</v>
      </c>
      <c r="K234">
        <v>75</v>
      </c>
      <c r="L234">
        <v>23</v>
      </c>
      <c r="M234">
        <v>7</v>
      </c>
      <c r="N234">
        <v>0.3</v>
      </c>
      <c r="O234">
        <v>948.72</v>
      </c>
      <c r="P234">
        <v>1185.9000000000001</v>
      </c>
      <c r="Q234">
        <f>Table1[[#This Row],[OrderQuantity]]*Table1[[#This Row],[UnitPrice]]</f>
        <v>8301.3000000000011</v>
      </c>
      <c r="R234">
        <f>Table1[[#This Row],[OrderQuantity]]*Table1[[#This Row],[UnitCost]]</f>
        <v>6641.04</v>
      </c>
      <c r="S234">
        <f>Table1[[#This Row],[OrderQuantity]]*Table1[[#This Row],[UnitPrice]]*(1-Table1[[#This Row],[DiscountApplied]]) - (Table1[[#This Row],[OrderQuantity]]*Table1[[#This Row],[UnitCost]])</f>
        <v>-830.1299999999992</v>
      </c>
      <c r="T234">
        <f>DATEDIF(Table1[[#This Row],[ShipDate]],Table1[[#This Row],[DeliveryDate]],"d")</f>
        <v>5</v>
      </c>
      <c r="U234" t="str">
        <f t="shared" si="7"/>
        <v>On Time</v>
      </c>
    </row>
    <row r="235" spans="1:21" x14ac:dyDescent="0.3">
      <c r="A235" t="str">
        <f t="shared" si="6"/>
        <v>SO-000334</v>
      </c>
      <c r="B235" t="s">
        <v>3</v>
      </c>
      <c r="C235" t="s">
        <v>8</v>
      </c>
      <c r="D235" s="1">
        <v>43200</v>
      </c>
      <c r="E235" s="1">
        <v>43279</v>
      </c>
      <c r="F235" s="1">
        <v>43291</v>
      </c>
      <c r="G235" s="1">
        <v>43298</v>
      </c>
      <c r="H235" t="s">
        <v>54</v>
      </c>
      <c r="I235">
        <v>10</v>
      </c>
      <c r="J235">
        <v>15</v>
      </c>
      <c r="K235">
        <v>352</v>
      </c>
      <c r="L235">
        <v>18</v>
      </c>
      <c r="M235">
        <v>2</v>
      </c>
      <c r="N235">
        <v>0.15</v>
      </c>
      <c r="O235">
        <v>1629.31</v>
      </c>
      <c r="P235">
        <v>2586.1999999999998</v>
      </c>
      <c r="Q235">
        <f>Table1[[#This Row],[OrderQuantity]]*Table1[[#This Row],[UnitPrice]]</f>
        <v>5172.3999999999996</v>
      </c>
      <c r="R235">
        <f>Table1[[#This Row],[OrderQuantity]]*Table1[[#This Row],[UnitCost]]</f>
        <v>3258.62</v>
      </c>
      <c r="S235">
        <f>Table1[[#This Row],[OrderQuantity]]*Table1[[#This Row],[UnitPrice]]*(1-Table1[[#This Row],[DiscountApplied]]) - (Table1[[#This Row],[OrderQuantity]]*Table1[[#This Row],[UnitCost]])</f>
        <v>1137.92</v>
      </c>
      <c r="T235">
        <f>DATEDIF(Table1[[#This Row],[ShipDate]],Table1[[#This Row],[DeliveryDate]],"d")</f>
        <v>7</v>
      </c>
      <c r="U235" t="str">
        <f t="shared" si="7"/>
        <v>On Time</v>
      </c>
    </row>
    <row r="236" spans="1:21" x14ac:dyDescent="0.3">
      <c r="A236" t="str">
        <f t="shared" si="6"/>
        <v>SO-000335</v>
      </c>
      <c r="B236" t="s">
        <v>3</v>
      </c>
      <c r="C236" t="s">
        <v>13</v>
      </c>
      <c r="D236" s="1">
        <v>43200</v>
      </c>
      <c r="E236" s="1">
        <v>43279</v>
      </c>
      <c r="F236" s="1">
        <v>43289</v>
      </c>
      <c r="G236" s="1">
        <v>43294</v>
      </c>
      <c r="H236" t="s">
        <v>54</v>
      </c>
      <c r="I236">
        <v>8</v>
      </c>
      <c r="J236">
        <v>26</v>
      </c>
      <c r="K236">
        <v>25</v>
      </c>
      <c r="L236">
        <v>30</v>
      </c>
      <c r="M236">
        <v>4</v>
      </c>
      <c r="N236">
        <v>0.3</v>
      </c>
      <c r="O236">
        <v>1960.42</v>
      </c>
      <c r="P236">
        <v>2579.5</v>
      </c>
      <c r="Q236">
        <f>Table1[[#This Row],[OrderQuantity]]*Table1[[#This Row],[UnitPrice]]</f>
        <v>10318</v>
      </c>
      <c r="R236">
        <f>Table1[[#This Row],[OrderQuantity]]*Table1[[#This Row],[UnitCost]]</f>
        <v>7841.68</v>
      </c>
      <c r="S236">
        <f>Table1[[#This Row],[OrderQuantity]]*Table1[[#This Row],[UnitPrice]]*(1-Table1[[#This Row],[DiscountApplied]]) - (Table1[[#This Row],[OrderQuantity]]*Table1[[#This Row],[UnitCost]])</f>
        <v>-619.08000000000084</v>
      </c>
      <c r="T236">
        <f>DATEDIF(Table1[[#This Row],[ShipDate]],Table1[[#This Row],[DeliveryDate]],"d")</f>
        <v>5</v>
      </c>
      <c r="U236" t="str">
        <f t="shared" si="7"/>
        <v>On Time</v>
      </c>
    </row>
    <row r="237" spans="1:21" x14ac:dyDescent="0.3">
      <c r="A237" t="str">
        <f t="shared" si="6"/>
        <v>SO-000336</v>
      </c>
      <c r="B237" t="s">
        <v>4</v>
      </c>
      <c r="C237" t="s">
        <v>13</v>
      </c>
      <c r="D237" s="1">
        <v>43200</v>
      </c>
      <c r="E237" s="1">
        <v>43279</v>
      </c>
      <c r="F237" s="1">
        <v>43302</v>
      </c>
      <c r="G237" s="1">
        <v>43308</v>
      </c>
      <c r="H237" t="s">
        <v>54</v>
      </c>
      <c r="I237">
        <v>16</v>
      </c>
      <c r="J237">
        <v>7</v>
      </c>
      <c r="K237">
        <v>23</v>
      </c>
      <c r="L237">
        <v>36</v>
      </c>
      <c r="M237">
        <v>8</v>
      </c>
      <c r="N237">
        <v>0.08</v>
      </c>
      <c r="O237">
        <v>2806.5</v>
      </c>
      <c r="P237">
        <v>6378.4</v>
      </c>
      <c r="Q237">
        <f>Table1[[#This Row],[OrderQuantity]]*Table1[[#This Row],[UnitPrice]]</f>
        <v>51027.199999999997</v>
      </c>
      <c r="R237">
        <f>Table1[[#This Row],[OrderQuantity]]*Table1[[#This Row],[UnitCost]]</f>
        <v>22452</v>
      </c>
      <c r="S237">
        <f>Table1[[#This Row],[OrderQuantity]]*Table1[[#This Row],[UnitPrice]]*(1-Table1[[#This Row],[DiscountApplied]]) - (Table1[[#This Row],[OrderQuantity]]*Table1[[#This Row],[UnitCost]])</f>
        <v>24493.023999999998</v>
      </c>
      <c r="T237">
        <f>DATEDIF(Table1[[#This Row],[ShipDate]],Table1[[#This Row],[DeliveryDate]],"d")</f>
        <v>6</v>
      </c>
      <c r="U237" t="str">
        <f t="shared" si="7"/>
        <v>On Time</v>
      </c>
    </row>
    <row r="238" spans="1:21" x14ac:dyDescent="0.3">
      <c r="A238" t="str">
        <f t="shared" si="6"/>
        <v>SO-000337</v>
      </c>
      <c r="B238" t="s">
        <v>2</v>
      </c>
      <c r="C238" t="s">
        <v>11</v>
      </c>
      <c r="D238" s="1">
        <v>43200</v>
      </c>
      <c r="E238" s="1">
        <v>43279</v>
      </c>
      <c r="F238" s="1">
        <v>43284</v>
      </c>
      <c r="G238" s="1">
        <v>43292</v>
      </c>
      <c r="H238" t="s">
        <v>54</v>
      </c>
      <c r="I238">
        <v>24</v>
      </c>
      <c r="J238">
        <v>26</v>
      </c>
      <c r="K238">
        <v>292</v>
      </c>
      <c r="L238">
        <v>31</v>
      </c>
      <c r="M238">
        <v>7</v>
      </c>
      <c r="N238">
        <v>0.2</v>
      </c>
      <c r="O238">
        <v>2226.14</v>
      </c>
      <c r="P238">
        <v>3008.3</v>
      </c>
      <c r="Q238">
        <f>Table1[[#This Row],[OrderQuantity]]*Table1[[#This Row],[UnitPrice]]</f>
        <v>21058.100000000002</v>
      </c>
      <c r="R238">
        <f>Table1[[#This Row],[OrderQuantity]]*Table1[[#This Row],[UnitCost]]</f>
        <v>15582.98</v>
      </c>
      <c r="S238">
        <f>Table1[[#This Row],[OrderQuantity]]*Table1[[#This Row],[UnitPrice]]*(1-Table1[[#This Row],[DiscountApplied]]) - (Table1[[#This Row],[OrderQuantity]]*Table1[[#This Row],[UnitCost]])</f>
        <v>1263.5000000000036</v>
      </c>
      <c r="T238">
        <f>DATEDIF(Table1[[#This Row],[ShipDate]],Table1[[#This Row],[DeliveryDate]],"d")</f>
        <v>8</v>
      </c>
      <c r="U238" t="str">
        <f t="shared" si="7"/>
        <v>Late</v>
      </c>
    </row>
    <row r="239" spans="1:21" x14ac:dyDescent="0.3">
      <c r="A239" t="str">
        <f t="shared" si="6"/>
        <v>SO-000338</v>
      </c>
      <c r="B239" t="s">
        <v>3</v>
      </c>
      <c r="C239" t="s">
        <v>10</v>
      </c>
      <c r="D239" s="1">
        <v>43200</v>
      </c>
      <c r="E239" s="1">
        <v>43279</v>
      </c>
      <c r="F239" s="1">
        <v>43306</v>
      </c>
      <c r="G239" s="1">
        <v>43313</v>
      </c>
      <c r="H239" t="s">
        <v>54</v>
      </c>
      <c r="I239">
        <v>11</v>
      </c>
      <c r="J239">
        <v>49</v>
      </c>
      <c r="K239">
        <v>140</v>
      </c>
      <c r="L239">
        <v>20</v>
      </c>
      <c r="M239">
        <v>3</v>
      </c>
      <c r="N239">
        <v>0.08</v>
      </c>
      <c r="O239">
        <v>930.36</v>
      </c>
      <c r="P239">
        <v>1755.4</v>
      </c>
      <c r="Q239">
        <f>Table1[[#This Row],[OrderQuantity]]*Table1[[#This Row],[UnitPrice]]</f>
        <v>5266.2000000000007</v>
      </c>
      <c r="R239">
        <f>Table1[[#This Row],[OrderQuantity]]*Table1[[#This Row],[UnitCost]]</f>
        <v>2791.08</v>
      </c>
      <c r="S239">
        <f>Table1[[#This Row],[OrderQuantity]]*Table1[[#This Row],[UnitPrice]]*(1-Table1[[#This Row],[DiscountApplied]]) - (Table1[[#This Row],[OrderQuantity]]*Table1[[#This Row],[UnitCost]])</f>
        <v>2053.8240000000005</v>
      </c>
      <c r="T239">
        <f>DATEDIF(Table1[[#This Row],[ShipDate]],Table1[[#This Row],[DeliveryDate]],"d")</f>
        <v>7</v>
      </c>
      <c r="U239" t="str">
        <f t="shared" si="7"/>
        <v>On Time</v>
      </c>
    </row>
    <row r="240" spans="1:21" x14ac:dyDescent="0.3">
      <c r="A240" t="str">
        <f t="shared" si="6"/>
        <v>SO-000339</v>
      </c>
      <c r="B240" t="s">
        <v>4</v>
      </c>
      <c r="C240" t="s">
        <v>10</v>
      </c>
      <c r="D240" s="1">
        <v>43100</v>
      </c>
      <c r="E240" s="1">
        <v>43279</v>
      </c>
      <c r="F240" s="1">
        <v>43290</v>
      </c>
      <c r="G240" s="1">
        <v>43291</v>
      </c>
      <c r="H240" t="s">
        <v>54</v>
      </c>
      <c r="I240">
        <v>13</v>
      </c>
      <c r="J240">
        <v>28</v>
      </c>
      <c r="K240">
        <v>171</v>
      </c>
      <c r="L240">
        <v>14</v>
      </c>
      <c r="M240">
        <v>8</v>
      </c>
      <c r="N240">
        <v>0.08</v>
      </c>
      <c r="O240">
        <v>740.35</v>
      </c>
      <c r="P240">
        <v>1139</v>
      </c>
      <c r="Q240">
        <f>Table1[[#This Row],[OrderQuantity]]*Table1[[#This Row],[UnitPrice]]</f>
        <v>9112</v>
      </c>
      <c r="R240">
        <f>Table1[[#This Row],[OrderQuantity]]*Table1[[#This Row],[UnitCost]]</f>
        <v>5922.8</v>
      </c>
      <c r="S240">
        <f>Table1[[#This Row],[OrderQuantity]]*Table1[[#This Row],[UnitPrice]]*(1-Table1[[#This Row],[DiscountApplied]]) - (Table1[[#This Row],[OrderQuantity]]*Table1[[#This Row],[UnitCost]])</f>
        <v>2460.2400000000007</v>
      </c>
      <c r="T240">
        <f>DATEDIF(Table1[[#This Row],[ShipDate]],Table1[[#This Row],[DeliveryDate]],"d")</f>
        <v>1</v>
      </c>
      <c r="U240" t="str">
        <f t="shared" si="7"/>
        <v>On Time</v>
      </c>
    </row>
    <row r="241" spans="1:21" x14ac:dyDescent="0.3">
      <c r="A241" t="str">
        <f t="shared" si="6"/>
        <v>SO-000340</v>
      </c>
      <c r="B241" t="s">
        <v>3</v>
      </c>
      <c r="C241" t="s">
        <v>13</v>
      </c>
      <c r="D241" s="1">
        <v>43200</v>
      </c>
      <c r="E241" s="1">
        <v>43279</v>
      </c>
      <c r="F241" s="1">
        <v>43294</v>
      </c>
      <c r="G241" s="1">
        <v>43298</v>
      </c>
      <c r="H241" t="s">
        <v>54</v>
      </c>
      <c r="I241">
        <v>11</v>
      </c>
      <c r="J241">
        <v>46</v>
      </c>
      <c r="K241">
        <v>44</v>
      </c>
      <c r="L241">
        <v>38</v>
      </c>
      <c r="M241">
        <v>5</v>
      </c>
      <c r="N241">
        <v>0.08</v>
      </c>
      <c r="O241">
        <v>4556.3999999999996</v>
      </c>
      <c r="P241">
        <v>6157.3</v>
      </c>
      <c r="Q241">
        <f>Table1[[#This Row],[OrderQuantity]]*Table1[[#This Row],[UnitPrice]]</f>
        <v>30786.5</v>
      </c>
      <c r="R241">
        <f>Table1[[#This Row],[OrderQuantity]]*Table1[[#This Row],[UnitCost]]</f>
        <v>22782</v>
      </c>
      <c r="S241">
        <f>Table1[[#This Row],[OrderQuantity]]*Table1[[#This Row],[UnitPrice]]*(1-Table1[[#This Row],[DiscountApplied]]) - (Table1[[#This Row],[OrderQuantity]]*Table1[[#This Row],[UnitCost]])</f>
        <v>5541.5800000000017</v>
      </c>
      <c r="T241">
        <f>DATEDIF(Table1[[#This Row],[ShipDate]],Table1[[#This Row],[DeliveryDate]],"d")</f>
        <v>4</v>
      </c>
      <c r="U241" t="str">
        <f t="shared" si="7"/>
        <v>On Time</v>
      </c>
    </row>
    <row r="242" spans="1:21" x14ac:dyDescent="0.3">
      <c r="A242" t="str">
        <f t="shared" si="6"/>
        <v>SO-000341</v>
      </c>
      <c r="B242" t="s">
        <v>4</v>
      </c>
      <c r="C242" t="s">
        <v>13</v>
      </c>
      <c r="D242" s="1">
        <v>43200</v>
      </c>
      <c r="E242" s="1">
        <v>43279</v>
      </c>
      <c r="F242" s="1">
        <v>43306</v>
      </c>
      <c r="G242" s="1">
        <v>43315</v>
      </c>
      <c r="H242" t="s">
        <v>54</v>
      </c>
      <c r="I242">
        <v>18</v>
      </c>
      <c r="J242">
        <v>33</v>
      </c>
      <c r="K242">
        <v>43</v>
      </c>
      <c r="L242">
        <v>40</v>
      </c>
      <c r="M242">
        <v>7</v>
      </c>
      <c r="N242">
        <v>0.1</v>
      </c>
      <c r="O242">
        <v>1093.24</v>
      </c>
      <c r="P242">
        <v>2231.1</v>
      </c>
      <c r="Q242">
        <f>Table1[[#This Row],[OrderQuantity]]*Table1[[#This Row],[UnitPrice]]</f>
        <v>15617.699999999999</v>
      </c>
      <c r="R242">
        <f>Table1[[#This Row],[OrderQuantity]]*Table1[[#This Row],[UnitCost]]</f>
        <v>7652.68</v>
      </c>
      <c r="S242">
        <f>Table1[[#This Row],[OrderQuantity]]*Table1[[#This Row],[UnitPrice]]*(1-Table1[[#This Row],[DiscountApplied]]) - (Table1[[#This Row],[OrderQuantity]]*Table1[[#This Row],[UnitCost]])</f>
        <v>6403.2499999999982</v>
      </c>
      <c r="T242">
        <f>DATEDIF(Table1[[#This Row],[ShipDate]],Table1[[#This Row],[DeliveryDate]],"d")</f>
        <v>9</v>
      </c>
      <c r="U242" t="str">
        <f t="shared" si="7"/>
        <v>Late</v>
      </c>
    </row>
    <row r="243" spans="1:21" x14ac:dyDescent="0.3">
      <c r="A243" t="str">
        <f t="shared" si="6"/>
        <v>SO-000342</v>
      </c>
      <c r="B243" t="s">
        <v>3</v>
      </c>
      <c r="C243" t="s">
        <v>9</v>
      </c>
      <c r="D243" s="1">
        <v>43200</v>
      </c>
      <c r="E243" s="1">
        <v>43279</v>
      </c>
      <c r="F243" s="1">
        <v>43296</v>
      </c>
      <c r="G243" s="1">
        <v>43299</v>
      </c>
      <c r="H243" t="s">
        <v>54</v>
      </c>
      <c r="I243">
        <v>11</v>
      </c>
      <c r="J243">
        <v>23</v>
      </c>
      <c r="K243">
        <v>64</v>
      </c>
      <c r="L243">
        <v>8</v>
      </c>
      <c r="M243">
        <v>7</v>
      </c>
      <c r="N243">
        <v>0.1</v>
      </c>
      <c r="O243">
        <v>1859.25</v>
      </c>
      <c r="P243">
        <v>2479</v>
      </c>
      <c r="Q243">
        <f>Table1[[#This Row],[OrderQuantity]]*Table1[[#This Row],[UnitPrice]]</f>
        <v>17353</v>
      </c>
      <c r="R243">
        <f>Table1[[#This Row],[OrderQuantity]]*Table1[[#This Row],[UnitCost]]</f>
        <v>13014.75</v>
      </c>
      <c r="S243">
        <f>Table1[[#This Row],[OrderQuantity]]*Table1[[#This Row],[UnitPrice]]*(1-Table1[[#This Row],[DiscountApplied]]) - (Table1[[#This Row],[OrderQuantity]]*Table1[[#This Row],[UnitCost]])</f>
        <v>2602.9500000000007</v>
      </c>
      <c r="T243">
        <f>DATEDIF(Table1[[#This Row],[ShipDate]],Table1[[#This Row],[DeliveryDate]],"d")</f>
        <v>3</v>
      </c>
      <c r="U243" t="str">
        <f t="shared" si="7"/>
        <v>On Time</v>
      </c>
    </row>
    <row r="244" spans="1:21" x14ac:dyDescent="0.3">
      <c r="A244" t="str">
        <f t="shared" si="6"/>
        <v>SO-000343</v>
      </c>
      <c r="B244" t="s">
        <v>2</v>
      </c>
      <c r="C244" t="s">
        <v>13</v>
      </c>
      <c r="D244" s="1">
        <v>43200</v>
      </c>
      <c r="E244" s="1">
        <v>43280</v>
      </c>
      <c r="F244" s="1">
        <v>43287</v>
      </c>
      <c r="G244" s="1">
        <v>43296</v>
      </c>
      <c r="H244" t="s">
        <v>54</v>
      </c>
      <c r="I244">
        <v>21</v>
      </c>
      <c r="J244">
        <v>35</v>
      </c>
      <c r="K244">
        <v>18</v>
      </c>
      <c r="L244">
        <v>10</v>
      </c>
      <c r="M244">
        <v>4</v>
      </c>
      <c r="N244">
        <v>0.05</v>
      </c>
      <c r="O244">
        <v>4793.8500000000004</v>
      </c>
      <c r="P244">
        <v>6391.8</v>
      </c>
      <c r="Q244">
        <f>Table1[[#This Row],[OrderQuantity]]*Table1[[#This Row],[UnitPrice]]</f>
        <v>25567.200000000001</v>
      </c>
      <c r="R244">
        <f>Table1[[#This Row],[OrderQuantity]]*Table1[[#This Row],[UnitCost]]</f>
        <v>19175.400000000001</v>
      </c>
      <c r="S244">
        <f>Table1[[#This Row],[OrderQuantity]]*Table1[[#This Row],[UnitPrice]]*(1-Table1[[#This Row],[DiscountApplied]]) - (Table1[[#This Row],[OrderQuantity]]*Table1[[#This Row],[UnitCost]])</f>
        <v>5113.4399999999987</v>
      </c>
      <c r="T244">
        <f>DATEDIF(Table1[[#This Row],[ShipDate]],Table1[[#This Row],[DeliveryDate]],"d")</f>
        <v>9</v>
      </c>
      <c r="U244" t="str">
        <f t="shared" si="7"/>
        <v>Late</v>
      </c>
    </row>
    <row r="245" spans="1:21" x14ac:dyDescent="0.3">
      <c r="A245" t="str">
        <f t="shared" si="6"/>
        <v>SO-000344</v>
      </c>
      <c r="B245" t="s">
        <v>5</v>
      </c>
      <c r="C245" t="s">
        <v>11</v>
      </c>
      <c r="D245" s="1">
        <v>43200</v>
      </c>
      <c r="E245" s="1">
        <v>43280</v>
      </c>
      <c r="F245" s="1">
        <v>43300</v>
      </c>
      <c r="G245" s="1">
        <v>43301</v>
      </c>
      <c r="H245" t="s">
        <v>54</v>
      </c>
      <c r="I245">
        <v>27</v>
      </c>
      <c r="J245">
        <v>4</v>
      </c>
      <c r="K245">
        <v>263</v>
      </c>
      <c r="L245">
        <v>39</v>
      </c>
      <c r="M245">
        <v>2</v>
      </c>
      <c r="N245">
        <v>0.05</v>
      </c>
      <c r="O245">
        <v>660.62</v>
      </c>
      <c r="P245">
        <v>1139</v>
      </c>
      <c r="Q245">
        <f>Table1[[#This Row],[OrderQuantity]]*Table1[[#This Row],[UnitPrice]]</f>
        <v>2278</v>
      </c>
      <c r="R245">
        <f>Table1[[#This Row],[OrderQuantity]]*Table1[[#This Row],[UnitCost]]</f>
        <v>1321.24</v>
      </c>
      <c r="S245">
        <f>Table1[[#This Row],[OrderQuantity]]*Table1[[#This Row],[UnitPrice]]*(1-Table1[[#This Row],[DiscountApplied]]) - (Table1[[#This Row],[OrderQuantity]]*Table1[[#This Row],[UnitCost]])</f>
        <v>842.8599999999999</v>
      </c>
      <c r="T245">
        <f>DATEDIF(Table1[[#This Row],[ShipDate]],Table1[[#This Row],[DeliveryDate]],"d")</f>
        <v>1</v>
      </c>
      <c r="U245" t="str">
        <f t="shared" si="7"/>
        <v>On Time</v>
      </c>
    </row>
    <row r="246" spans="1:21" x14ac:dyDescent="0.3">
      <c r="A246" t="str">
        <f t="shared" si="6"/>
        <v>SO-000345</v>
      </c>
      <c r="B246" t="s">
        <v>4</v>
      </c>
      <c r="C246" t="s">
        <v>10</v>
      </c>
      <c r="D246" s="1">
        <v>43200</v>
      </c>
      <c r="E246" s="1">
        <v>43280</v>
      </c>
      <c r="F246" s="1">
        <v>43282</v>
      </c>
      <c r="G246" s="1">
        <v>43289</v>
      </c>
      <c r="H246" t="s">
        <v>54</v>
      </c>
      <c r="I246">
        <v>20</v>
      </c>
      <c r="J246">
        <v>38</v>
      </c>
      <c r="K246">
        <v>196</v>
      </c>
      <c r="L246">
        <v>36</v>
      </c>
      <c r="M246">
        <v>3</v>
      </c>
      <c r="N246">
        <v>0.1</v>
      </c>
      <c r="O246">
        <v>1681.03</v>
      </c>
      <c r="P246">
        <v>2586.1999999999998</v>
      </c>
      <c r="Q246">
        <f>Table1[[#This Row],[OrderQuantity]]*Table1[[#This Row],[UnitPrice]]</f>
        <v>7758.5999999999995</v>
      </c>
      <c r="R246">
        <f>Table1[[#This Row],[OrderQuantity]]*Table1[[#This Row],[UnitCost]]</f>
        <v>5043.09</v>
      </c>
      <c r="S246">
        <f>Table1[[#This Row],[OrderQuantity]]*Table1[[#This Row],[UnitPrice]]*(1-Table1[[#This Row],[DiscountApplied]]) - (Table1[[#This Row],[OrderQuantity]]*Table1[[#This Row],[UnitCost]])</f>
        <v>1939.6499999999996</v>
      </c>
      <c r="T246">
        <f>DATEDIF(Table1[[#This Row],[ShipDate]],Table1[[#This Row],[DeliveryDate]],"d")</f>
        <v>7</v>
      </c>
      <c r="U246" t="str">
        <f t="shared" si="7"/>
        <v>On Time</v>
      </c>
    </row>
    <row r="247" spans="1:21" x14ac:dyDescent="0.3">
      <c r="A247" t="str">
        <f t="shared" si="6"/>
        <v>SO-000346</v>
      </c>
      <c r="B247" t="s">
        <v>3</v>
      </c>
      <c r="C247" t="s">
        <v>12</v>
      </c>
      <c r="D247" s="1">
        <v>43200</v>
      </c>
      <c r="E247" s="1">
        <v>43280</v>
      </c>
      <c r="F247" s="1">
        <v>43285</v>
      </c>
      <c r="G247" s="1">
        <v>43289</v>
      </c>
      <c r="H247" t="s">
        <v>54</v>
      </c>
      <c r="I247">
        <v>1</v>
      </c>
      <c r="J247">
        <v>36</v>
      </c>
      <c r="K247">
        <v>206</v>
      </c>
      <c r="L247">
        <v>35</v>
      </c>
      <c r="M247">
        <v>4</v>
      </c>
      <c r="N247">
        <v>0.05</v>
      </c>
      <c r="O247">
        <v>1871.71</v>
      </c>
      <c r="P247">
        <v>3899.4</v>
      </c>
      <c r="Q247">
        <f>Table1[[#This Row],[OrderQuantity]]*Table1[[#This Row],[UnitPrice]]</f>
        <v>15597.6</v>
      </c>
      <c r="R247">
        <f>Table1[[#This Row],[OrderQuantity]]*Table1[[#This Row],[UnitCost]]</f>
        <v>7486.84</v>
      </c>
      <c r="S247">
        <f>Table1[[#This Row],[OrderQuantity]]*Table1[[#This Row],[UnitPrice]]*(1-Table1[[#This Row],[DiscountApplied]]) - (Table1[[#This Row],[OrderQuantity]]*Table1[[#This Row],[UnitCost]])</f>
        <v>7330.8799999999992</v>
      </c>
      <c r="T247">
        <f>DATEDIF(Table1[[#This Row],[ShipDate]],Table1[[#This Row],[DeliveryDate]],"d")</f>
        <v>4</v>
      </c>
      <c r="U247" t="str">
        <f t="shared" si="7"/>
        <v>On Time</v>
      </c>
    </row>
    <row r="248" spans="1:21" x14ac:dyDescent="0.3">
      <c r="A248" t="str">
        <f t="shared" si="6"/>
        <v>SO-000347</v>
      </c>
      <c r="B248" t="s">
        <v>3</v>
      </c>
      <c r="C248" t="s">
        <v>9</v>
      </c>
      <c r="D248" s="1">
        <v>43200</v>
      </c>
      <c r="E248" s="1">
        <v>43280</v>
      </c>
      <c r="F248" s="1">
        <v>43305</v>
      </c>
      <c r="G248" s="1">
        <v>43310</v>
      </c>
      <c r="H248" t="s">
        <v>54</v>
      </c>
      <c r="I248">
        <v>8</v>
      </c>
      <c r="J248">
        <v>25</v>
      </c>
      <c r="K248">
        <v>80</v>
      </c>
      <c r="L248">
        <v>43</v>
      </c>
      <c r="M248">
        <v>8</v>
      </c>
      <c r="N248">
        <v>0.05</v>
      </c>
      <c r="O248">
        <v>599.38</v>
      </c>
      <c r="P248">
        <v>951.4</v>
      </c>
      <c r="Q248">
        <f>Table1[[#This Row],[OrderQuantity]]*Table1[[#This Row],[UnitPrice]]</f>
        <v>7611.2</v>
      </c>
      <c r="R248">
        <f>Table1[[#This Row],[OrderQuantity]]*Table1[[#This Row],[UnitCost]]</f>
        <v>4795.04</v>
      </c>
      <c r="S248">
        <f>Table1[[#This Row],[OrderQuantity]]*Table1[[#This Row],[UnitPrice]]*(1-Table1[[#This Row],[DiscountApplied]]) - (Table1[[#This Row],[OrderQuantity]]*Table1[[#This Row],[UnitCost]])</f>
        <v>2435.5999999999995</v>
      </c>
      <c r="T248">
        <f>DATEDIF(Table1[[#This Row],[ShipDate]],Table1[[#This Row],[DeliveryDate]],"d")</f>
        <v>5</v>
      </c>
      <c r="U248" t="str">
        <f t="shared" si="7"/>
        <v>On Time</v>
      </c>
    </row>
    <row r="249" spans="1:21" x14ac:dyDescent="0.3">
      <c r="A249" t="str">
        <f t="shared" si="6"/>
        <v>SO-000348</v>
      </c>
      <c r="B249" t="s">
        <v>3</v>
      </c>
      <c r="C249" t="s">
        <v>10</v>
      </c>
      <c r="D249" s="1">
        <v>43200</v>
      </c>
      <c r="E249" s="1">
        <v>43281</v>
      </c>
      <c r="F249" s="1">
        <v>43301</v>
      </c>
      <c r="G249" s="1">
        <v>43305</v>
      </c>
      <c r="H249" t="s">
        <v>54</v>
      </c>
      <c r="I249">
        <v>4</v>
      </c>
      <c r="J249">
        <v>8</v>
      </c>
      <c r="K249">
        <v>172</v>
      </c>
      <c r="L249">
        <v>38</v>
      </c>
      <c r="M249">
        <v>1</v>
      </c>
      <c r="N249">
        <v>0.05</v>
      </c>
      <c r="O249">
        <v>3476.9</v>
      </c>
      <c r="P249">
        <v>5607.9</v>
      </c>
      <c r="Q249">
        <f>Table1[[#This Row],[OrderQuantity]]*Table1[[#This Row],[UnitPrice]]</f>
        <v>5607.9</v>
      </c>
      <c r="R249">
        <f>Table1[[#This Row],[OrderQuantity]]*Table1[[#This Row],[UnitCost]]</f>
        <v>3476.9</v>
      </c>
      <c r="S249">
        <f>Table1[[#This Row],[OrderQuantity]]*Table1[[#This Row],[UnitPrice]]*(1-Table1[[#This Row],[DiscountApplied]]) - (Table1[[#This Row],[OrderQuantity]]*Table1[[#This Row],[UnitCost]])</f>
        <v>1850.6049999999991</v>
      </c>
      <c r="T249">
        <f>DATEDIF(Table1[[#This Row],[ShipDate]],Table1[[#This Row],[DeliveryDate]],"d")</f>
        <v>4</v>
      </c>
      <c r="U249" t="str">
        <f t="shared" si="7"/>
        <v>On Time</v>
      </c>
    </row>
    <row r="250" spans="1:21" x14ac:dyDescent="0.3">
      <c r="A250" t="str">
        <f t="shared" si="6"/>
        <v>SO-000349</v>
      </c>
      <c r="B250" t="s">
        <v>3</v>
      </c>
      <c r="C250" t="s">
        <v>11</v>
      </c>
      <c r="D250" s="1">
        <v>43200</v>
      </c>
      <c r="E250" s="1">
        <v>43281</v>
      </c>
      <c r="F250" s="1">
        <v>43285</v>
      </c>
      <c r="G250" s="1">
        <v>43292</v>
      </c>
      <c r="H250" t="s">
        <v>54</v>
      </c>
      <c r="I250">
        <v>6</v>
      </c>
      <c r="J250">
        <v>12</v>
      </c>
      <c r="K250">
        <v>274</v>
      </c>
      <c r="L250">
        <v>37</v>
      </c>
      <c r="M250">
        <v>2</v>
      </c>
      <c r="N250">
        <v>0.08</v>
      </c>
      <c r="O250">
        <v>827.72</v>
      </c>
      <c r="P250">
        <v>1165.8</v>
      </c>
      <c r="Q250">
        <f>Table1[[#This Row],[OrderQuantity]]*Table1[[#This Row],[UnitPrice]]</f>
        <v>2331.6</v>
      </c>
      <c r="R250">
        <f>Table1[[#This Row],[OrderQuantity]]*Table1[[#This Row],[UnitCost]]</f>
        <v>1655.44</v>
      </c>
      <c r="S250">
        <f>Table1[[#This Row],[OrderQuantity]]*Table1[[#This Row],[UnitPrice]]*(1-Table1[[#This Row],[DiscountApplied]]) - (Table1[[#This Row],[OrderQuantity]]*Table1[[#This Row],[UnitCost]])</f>
        <v>489.63200000000006</v>
      </c>
      <c r="T250">
        <f>DATEDIF(Table1[[#This Row],[ShipDate]],Table1[[#This Row],[DeliveryDate]],"d")</f>
        <v>7</v>
      </c>
      <c r="U250" t="str">
        <f t="shared" si="7"/>
        <v>On Time</v>
      </c>
    </row>
    <row r="251" spans="1:21" x14ac:dyDescent="0.3">
      <c r="A251" t="str">
        <f t="shared" si="6"/>
        <v>SO-000350</v>
      </c>
      <c r="B251" t="s">
        <v>4</v>
      </c>
      <c r="C251" t="s">
        <v>11</v>
      </c>
      <c r="D251" s="1">
        <v>43200</v>
      </c>
      <c r="E251" s="1">
        <v>43281</v>
      </c>
      <c r="F251" s="1">
        <v>43308</v>
      </c>
      <c r="G251" s="1">
        <v>43318</v>
      </c>
      <c r="H251" t="s">
        <v>54</v>
      </c>
      <c r="I251">
        <v>16</v>
      </c>
      <c r="J251">
        <v>17</v>
      </c>
      <c r="K251">
        <v>277</v>
      </c>
      <c r="L251">
        <v>44</v>
      </c>
      <c r="M251">
        <v>2</v>
      </c>
      <c r="N251">
        <v>0.05</v>
      </c>
      <c r="O251">
        <v>1520.77</v>
      </c>
      <c r="P251">
        <v>1949.7</v>
      </c>
      <c r="Q251">
        <f>Table1[[#This Row],[OrderQuantity]]*Table1[[#This Row],[UnitPrice]]</f>
        <v>3899.4</v>
      </c>
      <c r="R251">
        <f>Table1[[#This Row],[OrderQuantity]]*Table1[[#This Row],[UnitCost]]</f>
        <v>3041.54</v>
      </c>
      <c r="S251">
        <f>Table1[[#This Row],[OrderQuantity]]*Table1[[#This Row],[UnitPrice]]*(1-Table1[[#This Row],[DiscountApplied]]) - (Table1[[#This Row],[OrderQuantity]]*Table1[[#This Row],[UnitCost]])</f>
        <v>662.88999999999987</v>
      </c>
      <c r="T251">
        <f>DATEDIF(Table1[[#This Row],[ShipDate]],Table1[[#This Row],[DeliveryDate]],"d")</f>
        <v>10</v>
      </c>
      <c r="U251" t="str">
        <f t="shared" si="7"/>
        <v>Late</v>
      </c>
    </row>
    <row r="252" spans="1:21" x14ac:dyDescent="0.3">
      <c r="A252" t="str">
        <f t="shared" si="6"/>
        <v>SO-000351</v>
      </c>
      <c r="B252" t="s">
        <v>2</v>
      </c>
      <c r="C252" t="s">
        <v>10</v>
      </c>
      <c r="D252" s="1">
        <v>43200</v>
      </c>
      <c r="E252" s="1">
        <v>43281</v>
      </c>
      <c r="F252" s="1">
        <v>43292</v>
      </c>
      <c r="G252" s="1">
        <v>43297</v>
      </c>
      <c r="H252" t="s">
        <v>54</v>
      </c>
      <c r="I252">
        <v>21</v>
      </c>
      <c r="J252">
        <v>40</v>
      </c>
      <c r="K252">
        <v>147</v>
      </c>
      <c r="L252">
        <v>34</v>
      </c>
      <c r="M252">
        <v>8</v>
      </c>
      <c r="N252">
        <v>0.1</v>
      </c>
      <c r="O252">
        <v>2690.05</v>
      </c>
      <c r="P252">
        <v>3685</v>
      </c>
      <c r="Q252">
        <f>Table1[[#This Row],[OrderQuantity]]*Table1[[#This Row],[UnitPrice]]</f>
        <v>29480</v>
      </c>
      <c r="R252">
        <f>Table1[[#This Row],[OrderQuantity]]*Table1[[#This Row],[UnitCost]]</f>
        <v>21520.400000000001</v>
      </c>
      <c r="S252">
        <f>Table1[[#This Row],[OrderQuantity]]*Table1[[#This Row],[UnitPrice]]*(1-Table1[[#This Row],[DiscountApplied]]) - (Table1[[#This Row],[OrderQuantity]]*Table1[[#This Row],[UnitCost]])</f>
        <v>5011.5999999999985</v>
      </c>
      <c r="T252">
        <f>DATEDIF(Table1[[#This Row],[ShipDate]],Table1[[#This Row],[DeliveryDate]],"d")</f>
        <v>5</v>
      </c>
      <c r="U252" t="str">
        <f t="shared" si="7"/>
        <v>On Time</v>
      </c>
    </row>
    <row r="253" spans="1:21" x14ac:dyDescent="0.3">
      <c r="A253" t="str">
        <f t="shared" si="6"/>
        <v>SO-000352</v>
      </c>
      <c r="B253" t="s">
        <v>2</v>
      </c>
      <c r="C253" t="s">
        <v>8</v>
      </c>
      <c r="D253" s="1">
        <v>43200</v>
      </c>
      <c r="E253" s="1">
        <v>43281</v>
      </c>
      <c r="F253" s="1">
        <v>43298</v>
      </c>
      <c r="G253" s="1">
        <v>43307</v>
      </c>
      <c r="H253" t="s">
        <v>54</v>
      </c>
      <c r="I253">
        <v>20</v>
      </c>
      <c r="J253">
        <v>3</v>
      </c>
      <c r="K253">
        <v>332</v>
      </c>
      <c r="L253">
        <v>17</v>
      </c>
      <c r="M253">
        <v>2</v>
      </c>
      <c r="N253">
        <v>0.4</v>
      </c>
      <c r="O253">
        <v>1816.84</v>
      </c>
      <c r="P253">
        <v>2633.1</v>
      </c>
      <c r="Q253">
        <f>Table1[[#This Row],[OrderQuantity]]*Table1[[#This Row],[UnitPrice]]</f>
        <v>5266.2</v>
      </c>
      <c r="R253">
        <f>Table1[[#This Row],[OrderQuantity]]*Table1[[#This Row],[UnitCost]]</f>
        <v>3633.68</v>
      </c>
      <c r="S253">
        <f>Table1[[#This Row],[OrderQuantity]]*Table1[[#This Row],[UnitPrice]]*(1-Table1[[#This Row],[DiscountApplied]]) - (Table1[[#This Row],[OrderQuantity]]*Table1[[#This Row],[UnitCost]])</f>
        <v>-473.96000000000004</v>
      </c>
      <c r="T253">
        <f>DATEDIF(Table1[[#This Row],[ShipDate]],Table1[[#This Row],[DeliveryDate]],"d")</f>
        <v>9</v>
      </c>
      <c r="U253" t="str">
        <f t="shared" si="7"/>
        <v>Late</v>
      </c>
    </row>
    <row r="254" spans="1:21" x14ac:dyDescent="0.3">
      <c r="A254" t="str">
        <f t="shared" si="6"/>
        <v>SO-000353</v>
      </c>
      <c r="B254" t="s">
        <v>4</v>
      </c>
      <c r="C254" t="s">
        <v>11</v>
      </c>
      <c r="D254" s="1">
        <v>43200</v>
      </c>
      <c r="E254" s="1">
        <v>43281</v>
      </c>
      <c r="F254" s="1">
        <v>43292</v>
      </c>
      <c r="G254" s="1">
        <v>43294</v>
      </c>
      <c r="H254" t="s">
        <v>54</v>
      </c>
      <c r="I254">
        <v>19</v>
      </c>
      <c r="J254">
        <v>26</v>
      </c>
      <c r="K254">
        <v>274</v>
      </c>
      <c r="L254">
        <v>23</v>
      </c>
      <c r="M254">
        <v>1</v>
      </c>
      <c r="N254">
        <v>0.08</v>
      </c>
      <c r="O254">
        <v>460.96</v>
      </c>
      <c r="P254">
        <v>1072</v>
      </c>
      <c r="Q254">
        <f>Table1[[#This Row],[OrderQuantity]]*Table1[[#This Row],[UnitPrice]]</f>
        <v>1072</v>
      </c>
      <c r="R254">
        <f>Table1[[#This Row],[OrderQuantity]]*Table1[[#This Row],[UnitCost]]</f>
        <v>460.96</v>
      </c>
      <c r="S254">
        <f>Table1[[#This Row],[OrderQuantity]]*Table1[[#This Row],[UnitPrice]]*(1-Table1[[#This Row],[DiscountApplied]]) - (Table1[[#This Row],[OrderQuantity]]*Table1[[#This Row],[UnitCost]])</f>
        <v>525.28</v>
      </c>
      <c r="T254">
        <f>DATEDIF(Table1[[#This Row],[ShipDate]],Table1[[#This Row],[DeliveryDate]],"d")</f>
        <v>2</v>
      </c>
      <c r="U254" t="str">
        <f t="shared" si="7"/>
        <v>On Time</v>
      </c>
    </row>
    <row r="255" spans="1:21" x14ac:dyDescent="0.3">
      <c r="A255" t="str">
        <f t="shared" si="6"/>
        <v>SO-000354</v>
      </c>
      <c r="B255" t="s">
        <v>3</v>
      </c>
      <c r="C255" t="s">
        <v>13</v>
      </c>
      <c r="D255" s="1">
        <v>43200</v>
      </c>
      <c r="E255" s="1">
        <v>43281</v>
      </c>
      <c r="F255" s="1">
        <v>43285</v>
      </c>
      <c r="G255" s="1">
        <v>43286</v>
      </c>
      <c r="H255" t="s">
        <v>54</v>
      </c>
      <c r="I255">
        <v>1</v>
      </c>
      <c r="J255">
        <v>38</v>
      </c>
      <c r="K255">
        <v>33</v>
      </c>
      <c r="L255">
        <v>8</v>
      </c>
      <c r="M255">
        <v>1</v>
      </c>
      <c r="N255">
        <v>0.08</v>
      </c>
      <c r="O255">
        <v>1910.3</v>
      </c>
      <c r="P255">
        <v>3537.6</v>
      </c>
      <c r="Q255">
        <f>Table1[[#This Row],[OrderQuantity]]*Table1[[#This Row],[UnitPrice]]</f>
        <v>3537.6</v>
      </c>
      <c r="R255">
        <f>Table1[[#This Row],[OrderQuantity]]*Table1[[#This Row],[UnitCost]]</f>
        <v>1910.3</v>
      </c>
      <c r="S255">
        <f>Table1[[#This Row],[OrderQuantity]]*Table1[[#This Row],[UnitPrice]]*(1-Table1[[#This Row],[DiscountApplied]]) - (Table1[[#This Row],[OrderQuantity]]*Table1[[#This Row],[UnitCost]])</f>
        <v>1344.2920000000001</v>
      </c>
      <c r="T255">
        <f>DATEDIF(Table1[[#This Row],[ShipDate]],Table1[[#This Row],[DeliveryDate]],"d")</f>
        <v>1</v>
      </c>
      <c r="U255" t="str">
        <f t="shared" si="7"/>
        <v>On Time</v>
      </c>
    </row>
    <row r="256" spans="1:21" x14ac:dyDescent="0.3">
      <c r="A256" t="str">
        <f t="shared" si="6"/>
        <v>SO-000355</v>
      </c>
      <c r="B256" t="s">
        <v>3</v>
      </c>
      <c r="C256" t="s">
        <v>12</v>
      </c>
      <c r="D256" s="1">
        <v>43200</v>
      </c>
      <c r="E256" s="1">
        <v>43281</v>
      </c>
      <c r="F256" s="1">
        <v>43302</v>
      </c>
      <c r="G256" s="1">
        <v>43305</v>
      </c>
      <c r="H256" t="s">
        <v>54</v>
      </c>
      <c r="I256">
        <v>9</v>
      </c>
      <c r="J256">
        <v>41</v>
      </c>
      <c r="K256">
        <v>233</v>
      </c>
      <c r="L256">
        <v>13</v>
      </c>
      <c r="M256">
        <v>8</v>
      </c>
      <c r="N256">
        <v>0.2</v>
      </c>
      <c r="O256">
        <v>622.5</v>
      </c>
      <c r="P256">
        <v>1092.0999999999999</v>
      </c>
      <c r="Q256">
        <f>Table1[[#This Row],[OrderQuantity]]*Table1[[#This Row],[UnitPrice]]</f>
        <v>8736.7999999999993</v>
      </c>
      <c r="R256">
        <f>Table1[[#This Row],[OrderQuantity]]*Table1[[#This Row],[UnitCost]]</f>
        <v>4980</v>
      </c>
      <c r="S256">
        <f>Table1[[#This Row],[OrderQuantity]]*Table1[[#This Row],[UnitPrice]]*(1-Table1[[#This Row],[DiscountApplied]]) - (Table1[[#This Row],[OrderQuantity]]*Table1[[#This Row],[UnitCost]])</f>
        <v>2009.4399999999996</v>
      </c>
      <c r="T256">
        <f>DATEDIF(Table1[[#This Row],[ShipDate]],Table1[[#This Row],[DeliveryDate]],"d")</f>
        <v>3</v>
      </c>
      <c r="U256" t="str">
        <f t="shared" si="7"/>
        <v>On Time</v>
      </c>
    </row>
    <row r="257" spans="1:21" x14ac:dyDescent="0.3">
      <c r="A257" t="str">
        <f t="shared" si="6"/>
        <v>SO-000356</v>
      </c>
      <c r="B257" t="s">
        <v>3</v>
      </c>
      <c r="C257" t="s">
        <v>11</v>
      </c>
      <c r="D257" s="1">
        <v>43100</v>
      </c>
      <c r="E257" s="1">
        <v>43281</v>
      </c>
      <c r="F257" s="1">
        <v>43301</v>
      </c>
      <c r="G257" s="1">
        <v>43303</v>
      </c>
      <c r="H257" t="s">
        <v>54</v>
      </c>
      <c r="I257">
        <v>12</v>
      </c>
      <c r="J257">
        <v>17</v>
      </c>
      <c r="K257">
        <v>262</v>
      </c>
      <c r="L257">
        <v>5</v>
      </c>
      <c r="M257">
        <v>4</v>
      </c>
      <c r="N257">
        <v>0.05</v>
      </c>
      <c r="O257">
        <v>1136.6600000000001</v>
      </c>
      <c r="P257">
        <v>1748.7</v>
      </c>
      <c r="Q257">
        <f>Table1[[#This Row],[OrderQuantity]]*Table1[[#This Row],[UnitPrice]]</f>
        <v>6994.8</v>
      </c>
      <c r="R257">
        <f>Table1[[#This Row],[OrderQuantity]]*Table1[[#This Row],[UnitCost]]</f>
        <v>4546.6400000000003</v>
      </c>
      <c r="S257">
        <f>Table1[[#This Row],[OrderQuantity]]*Table1[[#This Row],[UnitPrice]]*(1-Table1[[#This Row],[DiscountApplied]]) - (Table1[[#This Row],[OrderQuantity]]*Table1[[#This Row],[UnitCost]])</f>
        <v>2098.4199999999992</v>
      </c>
      <c r="T257">
        <f>DATEDIF(Table1[[#This Row],[ShipDate]],Table1[[#This Row],[DeliveryDate]],"d")</f>
        <v>2</v>
      </c>
      <c r="U257" t="str">
        <f t="shared" si="7"/>
        <v>On Time</v>
      </c>
    </row>
    <row r="258" spans="1:21" x14ac:dyDescent="0.3">
      <c r="A258" t="str">
        <f t="shared" ref="A258:A321" si="8">"SO-" &amp; TEXT(ROW(A258)+99,"000000")</f>
        <v>SO-000357</v>
      </c>
      <c r="B258" t="s">
        <v>4</v>
      </c>
      <c r="C258" t="s">
        <v>13</v>
      </c>
      <c r="D258" s="1">
        <v>43200</v>
      </c>
      <c r="E258" s="1">
        <v>43281</v>
      </c>
      <c r="F258" s="1">
        <v>43305</v>
      </c>
      <c r="G258" s="1">
        <v>43310</v>
      </c>
      <c r="H258" t="s">
        <v>54</v>
      </c>
      <c r="I258">
        <v>18</v>
      </c>
      <c r="J258">
        <v>49</v>
      </c>
      <c r="K258">
        <v>6</v>
      </c>
      <c r="L258">
        <v>9</v>
      </c>
      <c r="M258">
        <v>8</v>
      </c>
      <c r="N258">
        <v>0.08</v>
      </c>
      <c r="O258">
        <v>739.61</v>
      </c>
      <c r="P258">
        <v>891.1</v>
      </c>
      <c r="Q258">
        <f>Table1[[#This Row],[OrderQuantity]]*Table1[[#This Row],[UnitPrice]]</f>
        <v>7128.8</v>
      </c>
      <c r="R258">
        <f>Table1[[#This Row],[OrderQuantity]]*Table1[[#This Row],[UnitCost]]</f>
        <v>5916.88</v>
      </c>
      <c r="S258">
        <f>Table1[[#This Row],[OrderQuantity]]*Table1[[#This Row],[UnitPrice]]*(1-Table1[[#This Row],[DiscountApplied]]) - (Table1[[#This Row],[OrderQuantity]]*Table1[[#This Row],[UnitCost]])</f>
        <v>641.61599999999999</v>
      </c>
      <c r="T258">
        <f>DATEDIF(Table1[[#This Row],[ShipDate]],Table1[[#This Row],[DeliveryDate]],"d")</f>
        <v>5</v>
      </c>
      <c r="U258" t="str">
        <f t="shared" ref="U258:U321" si="9">IF(T258&gt;7,"Late","On Time")</f>
        <v>On Time</v>
      </c>
    </row>
    <row r="259" spans="1:21" x14ac:dyDescent="0.3">
      <c r="A259" t="str">
        <f t="shared" si="8"/>
        <v>SO-000358</v>
      </c>
      <c r="B259" t="s">
        <v>3</v>
      </c>
      <c r="C259" t="s">
        <v>10</v>
      </c>
      <c r="D259" s="1">
        <v>43200</v>
      </c>
      <c r="E259" s="1">
        <v>43281</v>
      </c>
      <c r="F259" s="1">
        <v>43302</v>
      </c>
      <c r="G259" s="1">
        <v>43309</v>
      </c>
      <c r="H259" t="s">
        <v>54</v>
      </c>
      <c r="I259">
        <v>2</v>
      </c>
      <c r="J259">
        <v>41</v>
      </c>
      <c r="K259">
        <v>159</v>
      </c>
      <c r="L259">
        <v>23</v>
      </c>
      <c r="M259">
        <v>5</v>
      </c>
      <c r="N259">
        <v>0.05</v>
      </c>
      <c r="O259">
        <v>1510.18</v>
      </c>
      <c r="P259">
        <v>3082</v>
      </c>
      <c r="Q259">
        <f>Table1[[#This Row],[OrderQuantity]]*Table1[[#This Row],[UnitPrice]]</f>
        <v>15410</v>
      </c>
      <c r="R259">
        <f>Table1[[#This Row],[OrderQuantity]]*Table1[[#This Row],[UnitCost]]</f>
        <v>7550.9000000000005</v>
      </c>
      <c r="S259">
        <f>Table1[[#This Row],[OrderQuantity]]*Table1[[#This Row],[UnitPrice]]*(1-Table1[[#This Row],[DiscountApplied]]) - (Table1[[#This Row],[OrderQuantity]]*Table1[[#This Row],[UnitCost]])</f>
        <v>7088.5999999999995</v>
      </c>
      <c r="T259">
        <f>DATEDIF(Table1[[#This Row],[ShipDate]],Table1[[#This Row],[DeliveryDate]],"d")</f>
        <v>7</v>
      </c>
      <c r="U259" t="str">
        <f t="shared" si="9"/>
        <v>On Time</v>
      </c>
    </row>
    <row r="260" spans="1:21" x14ac:dyDescent="0.3">
      <c r="A260" t="str">
        <f t="shared" si="8"/>
        <v>SO-000359</v>
      </c>
      <c r="B260" t="s">
        <v>3</v>
      </c>
      <c r="C260" t="s">
        <v>10</v>
      </c>
      <c r="D260" s="1">
        <v>43200</v>
      </c>
      <c r="E260" s="1">
        <v>43281</v>
      </c>
      <c r="F260" s="1">
        <v>43298</v>
      </c>
      <c r="G260" s="1">
        <v>43302</v>
      </c>
      <c r="H260" t="s">
        <v>54</v>
      </c>
      <c r="I260">
        <v>9</v>
      </c>
      <c r="J260">
        <v>34</v>
      </c>
      <c r="K260">
        <v>148</v>
      </c>
      <c r="L260">
        <v>15</v>
      </c>
      <c r="M260">
        <v>5</v>
      </c>
      <c r="N260">
        <v>0.08</v>
      </c>
      <c r="O260">
        <v>776.66</v>
      </c>
      <c r="P260">
        <v>1125.5999999999999</v>
      </c>
      <c r="Q260">
        <f>Table1[[#This Row],[OrderQuantity]]*Table1[[#This Row],[UnitPrice]]</f>
        <v>5628</v>
      </c>
      <c r="R260">
        <f>Table1[[#This Row],[OrderQuantity]]*Table1[[#This Row],[UnitCost]]</f>
        <v>3883.2999999999997</v>
      </c>
      <c r="S260">
        <f>Table1[[#This Row],[OrderQuantity]]*Table1[[#This Row],[UnitPrice]]*(1-Table1[[#This Row],[DiscountApplied]]) - (Table1[[#This Row],[OrderQuantity]]*Table1[[#This Row],[UnitCost]])</f>
        <v>1294.4600000000005</v>
      </c>
      <c r="T260">
        <f>DATEDIF(Table1[[#This Row],[ShipDate]],Table1[[#This Row],[DeliveryDate]],"d")</f>
        <v>4</v>
      </c>
      <c r="U260" t="str">
        <f t="shared" si="9"/>
        <v>On Time</v>
      </c>
    </row>
    <row r="261" spans="1:21" x14ac:dyDescent="0.3">
      <c r="A261" t="str">
        <f t="shared" si="8"/>
        <v>SO-000360</v>
      </c>
      <c r="B261" t="s">
        <v>3</v>
      </c>
      <c r="C261" t="s">
        <v>10</v>
      </c>
      <c r="D261" s="1">
        <v>43200</v>
      </c>
      <c r="E261" s="1">
        <v>43281</v>
      </c>
      <c r="F261" s="1">
        <v>43294</v>
      </c>
      <c r="G261" s="1">
        <v>43299</v>
      </c>
      <c r="H261" t="s">
        <v>54</v>
      </c>
      <c r="I261">
        <v>7</v>
      </c>
      <c r="J261">
        <v>46</v>
      </c>
      <c r="K261">
        <v>102</v>
      </c>
      <c r="L261">
        <v>22</v>
      </c>
      <c r="M261">
        <v>6</v>
      </c>
      <c r="N261">
        <v>0.08</v>
      </c>
      <c r="O261">
        <v>651.51</v>
      </c>
      <c r="P261">
        <v>1252.9000000000001</v>
      </c>
      <c r="Q261">
        <f>Table1[[#This Row],[OrderQuantity]]*Table1[[#This Row],[UnitPrice]]</f>
        <v>7517.4000000000005</v>
      </c>
      <c r="R261">
        <f>Table1[[#This Row],[OrderQuantity]]*Table1[[#This Row],[UnitCost]]</f>
        <v>3909.06</v>
      </c>
      <c r="S261">
        <f>Table1[[#This Row],[OrderQuantity]]*Table1[[#This Row],[UnitPrice]]*(1-Table1[[#This Row],[DiscountApplied]]) - (Table1[[#This Row],[OrderQuantity]]*Table1[[#This Row],[UnitCost]])</f>
        <v>3006.9480000000008</v>
      </c>
      <c r="T261">
        <f>DATEDIF(Table1[[#This Row],[ShipDate]],Table1[[#This Row],[DeliveryDate]],"d")</f>
        <v>5</v>
      </c>
      <c r="U261" t="str">
        <f t="shared" si="9"/>
        <v>On Time</v>
      </c>
    </row>
    <row r="262" spans="1:21" x14ac:dyDescent="0.3">
      <c r="A262" t="str">
        <f t="shared" si="8"/>
        <v>SO-000361</v>
      </c>
      <c r="B262" t="s">
        <v>5</v>
      </c>
      <c r="C262" t="s">
        <v>8</v>
      </c>
      <c r="D262" s="1">
        <v>43200</v>
      </c>
      <c r="E262" s="1">
        <v>43282</v>
      </c>
      <c r="F262" s="1">
        <v>43285</v>
      </c>
      <c r="G262" s="1">
        <v>43290</v>
      </c>
      <c r="H262" t="s">
        <v>54</v>
      </c>
      <c r="I262">
        <v>28</v>
      </c>
      <c r="J262">
        <v>44</v>
      </c>
      <c r="K262">
        <v>362</v>
      </c>
      <c r="L262">
        <v>45</v>
      </c>
      <c r="M262">
        <v>1</v>
      </c>
      <c r="N262">
        <v>0.08</v>
      </c>
      <c r="O262">
        <v>527.63</v>
      </c>
      <c r="P262">
        <v>837.5</v>
      </c>
      <c r="Q262">
        <f>Table1[[#This Row],[OrderQuantity]]*Table1[[#This Row],[UnitPrice]]</f>
        <v>837.5</v>
      </c>
      <c r="R262">
        <f>Table1[[#This Row],[OrderQuantity]]*Table1[[#This Row],[UnitCost]]</f>
        <v>527.63</v>
      </c>
      <c r="S262">
        <f>Table1[[#This Row],[OrderQuantity]]*Table1[[#This Row],[UnitPrice]]*(1-Table1[[#This Row],[DiscountApplied]]) - (Table1[[#This Row],[OrderQuantity]]*Table1[[#This Row],[UnitCost]])</f>
        <v>242.87</v>
      </c>
      <c r="T262">
        <f>DATEDIF(Table1[[#This Row],[ShipDate]],Table1[[#This Row],[DeliveryDate]],"d")</f>
        <v>5</v>
      </c>
      <c r="U262" t="str">
        <f t="shared" si="9"/>
        <v>On Time</v>
      </c>
    </row>
    <row r="263" spans="1:21" x14ac:dyDescent="0.3">
      <c r="A263" t="str">
        <f t="shared" si="8"/>
        <v>SO-000362</v>
      </c>
      <c r="B263" t="s">
        <v>5</v>
      </c>
      <c r="C263" t="s">
        <v>11</v>
      </c>
      <c r="D263" s="1">
        <v>43200</v>
      </c>
      <c r="E263" s="1">
        <v>43282</v>
      </c>
      <c r="F263" s="1">
        <v>43310</v>
      </c>
      <c r="G263" s="1">
        <v>43320</v>
      </c>
      <c r="H263" t="s">
        <v>54</v>
      </c>
      <c r="I263">
        <v>25</v>
      </c>
      <c r="J263">
        <v>21</v>
      </c>
      <c r="K263">
        <v>295</v>
      </c>
      <c r="L263">
        <v>40</v>
      </c>
      <c r="M263">
        <v>1</v>
      </c>
      <c r="N263">
        <v>0.08</v>
      </c>
      <c r="O263">
        <v>773.85</v>
      </c>
      <c r="P263">
        <v>1031.8</v>
      </c>
      <c r="Q263">
        <f>Table1[[#This Row],[OrderQuantity]]*Table1[[#This Row],[UnitPrice]]</f>
        <v>1031.8</v>
      </c>
      <c r="R263">
        <f>Table1[[#This Row],[OrderQuantity]]*Table1[[#This Row],[UnitCost]]</f>
        <v>773.85</v>
      </c>
      <c r="S263">
        <f>Table1[[#This Row],[OrderQuantity]]*Table1[[#This Row],[UnitPrice]]*(1-Table1[[#This Row],[DiscountApplied]]) - (Table1[[#This Row],[OrderQuantity]]*Table1[[#This Row],[UnitCost]])</f>
        <v>175.40599999999995</v>
      </c>
      <c r="T263">
        <f>DATEDIF(Table1[[#This Row],[ShipDate]],Table1[[#This Row],[DeliveryDate]],"d")</f>
        <v>10</v>
      </c>
      <c r="U263" t="str">
        <f t="shared" si="9"/>
        <v>Late</v>
      </c>
    </row>
    <row r="264" spans="1:21" x14ac:dyDescent="0.3">
      <c r="A264" t="str">
        <f t="shared" si="8"/>
        <v>SO-000363</v>
      </c>
      <c r="B264" t="s">
        <v>4</v>
      </c>
      <c r="C264" t="s">
        <v>12</v>
      </c>
      <c r="D264" s="1">
        <v>43200</v>
      </c>
      <c r="E264" s="1">
        <v>43282</v>
      </c>
      <c r="F264" s="1">
        <v>43287</v>
      </c>
      <c r="G264" s="1">
        <v>43290</v>
      </c>
      <c r="H264" t="s">
        <v>54</v>
      </c>
      <c r="I264">
        <v>14</v>
      </c>
      <c r="J264">
        <v>7</v>
      </c>
      <c r="K264">
        <v>256</v>
      </c>
      <c r="L264">
        <v>28</v>
      </c>
      <c r="M264">
        <v>4</v>
      </c>
      <c r="N264">
        <v>0.15</v>
      </c>
      <c r="O264">
        <v>1454.97</v>
      </c>
      <c r="P264">
        <v>2385.1999999999998</v>
      </c>
      <c r="Q264">
        <f>Table1[[#This Row],[OrderQuantity]]*Table1[[#This Row],[UnitPrice]]</f>
        <v>9540.7999999999993</v>
      </c>
      <c r="R264">
        <f>Table1[[#This Row],[OrderQuantity]]*Table1[[#This Row],[UnitCost]]</f>
        <v>5819.88</v>
      </c>
      <c r="S264">
        <f>Table1[[#This Row],[OrderQuantity]]*Table1[[#This Row],[UnitPrice]]*(1-Table1[[#This Row],[DiscountApplied]]) - (Table1[[#This Row],[OrderQuantity]]*Table1[[#This Row],[UnitCost]])</f>
        <v>2289.7999999999993</v>
      </c>
      <c r="T264">
        <f>DATEDIF(Table1[[#This Row],[ShipDate]],Table1[[#This Row],[DeliveryDate]],"d")</f>
        <v>3</v>
      </c>
      <c r="U264" t="str">
        <f t="shared" si="9"/>
        <v>On Time</v>
      </c>
    </row>
    <row r="265" spans="1:21" x14ac:dyDescent="0.3">
      <c r="A265" t="str">
        <f t="shared" si="8"/>
        <v>SO-000364</v>
      </c>
      <c r="B265" t="s">
        <v>3</v>
      </c>
      <c r="C265" t="s">
        <v>10</v>
      </c>
      <c r="D265" s="1">
        <v>43200</v>
      </c>
      <c r="E265" s="1">
        <v>43282</v>
      </c>
      <c r="F265" s="1">
        <v>43297</v>
      </c>
      <c r="G265" s="1">
        <v>43299</v>
      </c>
      <c r="H265" t="s">
        <v>54</v>
      </c>
      <c r="I265">
        <v>1</v>
      </c>
      <c r="J265">
        <v>48</v>
      </c>
      <c r="K265">
        <v>154</v>
      </c>
      <c r="L265">
        <v>30</v>
      </c>
      <c r="M265">
        <v>2</v>
      </c>
      <c r="N265">
        <v>0.05</v>
      </c>
      <c r="O265">
        <v>1153.47</v>
      </c>
      <c r="P265">
        <v>1802.3</v>
      </c>
      <c r="Q265">
        <f>Table1[[#This Row],[OrderQuantity]]*Table1[[#This Row],[UnitPrice]]</f>
        <v>3604.6</v>
      </c>
      <c r="R265">
        <f>Table1[[#This Row],[OrderQuantity]]*Table1[[#This Row],[UnitCost]]</f>
        <v>2306.94</v>
      </c>
      <c r="S265">
        <f>Table1[[#This Row],[OrderQuantity]]*Table1[[#This Row],[UnitPrice]]*(1-Table1[[#This Row],[DiscountApplied]]) - (Table1[[#This Row],[OrderQuantity]]*Table1[[#This Row],[UnitCost]])</f>
        <v>1117.4299999999998</v>
      </c>
      <c r="T265">
        <f>DATEDIF(Table1[[#This Row],[ShipDate]],Table1[[#This Row],[DeliveryDate]],"d")</f>
        <v>2</v>
      </c>
      <c r="U265" t="str">
        <f t="shared" si="9"/>
        <v>On Time</v>
      </c>
    </row>
    <row r="266" spans="1:21" x14ac:dyDescent="0.3">
      <c r="A266" t="str">
        <f t="shared" si="8"/>
        <v>SO-000365</v>
      </c>
      <c r="B266" t="s">
        <v>5</v>
      </c>
      <c r="C266" t="s">
        <v>11</v>
      </c>
      <c r="D266" s="1">
        <v>43200</v>
      </c>
      <c r="E266" s="1">
        <v>43282</v>
      </c>
      <c r="F266" s="1">
        <v>43300</v>
      </c>
      <c r="G266" s="1">
        <v>43303</v>
      </c>
      <c r="H266" t="s">
        <v>54</v>
      </c>
      <c r="I266">
        <v>26</v>
      </c>
      <c r="J266">
        <v>40</v>
      </c>
      <c r="K266">
        <v>270</v>
      </c>
      <c r="L266">
        <v>27</v>
      </c>
      <c r="M266">
        <v>5</v>
      </c>
      <c r="N266">
        <v>0.05</v>
      </c>
      <c r="O266">
        <v>753.62</v>
      </c>
      <c r="P266">
        <v>1018.4</v>
      </c>
      <c r="Q266">
        <f>Table1[[#This Row],[OrderQuantity]]*Table1[[#This Row],[UnitPrice]]</f>
        <v>5092</v>
      </c>
      <c r="R266">
        <f>Table1[[#This Row],[OrderQuantity]]*Table1[[#This Row],[UnitCost]]</f>
        <v>3768.1</v>
      </c>
      <c r="S266">
        <f>Table1[[#This Row],[OrderQuantity]]*Table1[[#This Row],[UnitPrice]]*(1-Table1[[#This Row],[DiscountApplied]]) - (Table1[[#This Row],[OrderQuantity]]*Table1[[#This Row],[UnitCost]])</f>
        <v>1069.2999999999997</v>
      </c>
      <c r="T266">
        <f>DATEDIF(Table1[[#This Row],[ShipDate]],Table1[[#This Row],[DeliveryDate]],"d")</f>
        <v>3</v>
      </c>
      <c r="U266" t="str">
        <f t="shared" si="9"/>
        <v>On Time</v>
      </c>
    </row>
    <row r="267" spans="1:21" x14ac:dyDescent="0.3">
      <c r="A267" t="str">
        <f t="shared" si="8"/>
        <v>SO-000366</v>
      </c>
      <c r="B267" t="s">
        <v>4</v>
      </c>
      <c r="C267" t="s">
        <v>10</v>
      </c>
      <c r="D267" s="1">
        <v>43200</v>
      </c>
      <c r="E267" s="1">
        <v>43282</v>
      </c>
      <c r="F267" s="1">
        <v>43288</v>
      </c>
      <c r="G267" s="1">
        <v>43293</v>
      </c>
      <c r="H267" t="s">
        <v>54</v>
      </c>
      <c r="I267">
        <v>13</v>
      </c>
      <c r="J267">
        <v>35</v>
      </c>
      <c r="K267">
        <v>102</v>
      </c>
      <c r="L267">
        <v>40</v>
      </c>
      <c r="M267">
        <v>7</v>
      </c>
      <c r="N267">
        <v>0.4</v>
      </c>
      <c r="O267">
        <v>1815.3</v>
      </c>
      <c r="P267">
        <v>3946.3</v>
      </c>
      <c r="Q267">
        <f>Table1[[#This Row],[OrderQuantity]]*Table1[[#This Row],[UnitPrice]]</f>
        <v>27624.100000000002</v>
      </c>
      <c r="R267">
        <f>Table1[[#This Row],[OrderQuantity]]*Table1[[#This Row],[UnitCost]]</f>
        <v>12707.1</v>
      </c>
      <c r="S267">
        <f>Table1[[#This Row],[OrderQuantity]]*Table1[[#This Row],[UnitPrice]]*(1-Table1[[#This Row],[DiscountApplied]]) - (Table1[[#This Row],[OrderQuantity]]*Table1[[#This Row],[UnitCost]])</f>
        <v>3867.3599999999988</v>
      </c>
      <c r="T267">
        <f>DATEDIF(Table1[[#This Row],[ShipDate]],Table1[[#This Row],[DeliveryDate]],"d")</f>
        <v>5</v>
      </c>
      <c r="U267" t="str">
        <f t="shared" si="9"/>
        <v>On Time</v>
      </c>
    </row>
    <row r="268" spans="1:21" x14ac:dyDescent="0.3">
      <c r="A268" t="str">
        <f t="shared" si="8"/>
        <v>SO-000367</v>
      </c>
      <c r="B268" t="s">
        <v>3</v>
      </c>
      <c r="C268" t="s">
        <v>10</v>
      </c>
      <c r="D268" s="1">
        <v>43200</v>
      </c>
      <c r="E268" s="1">
        <v>43282</v>
      </c>
      <c r="F268" s="1">
        <v>43301</v>
      </c>
      <c r="G268" s="1">
        <v>43302</v>
      </c>
      <c r="H268" t="s">
        <v>54</v>
      </c>
      <c r="I268">
        <v>9</v>
      </c>
      <c r="J268">
        <v>21</v>
      </c>
      <c r="K268">
        <v>131</v>
      </c>
      <c r="L268">
        <v>15</v>
      </c>
      <c r="M268">
        <v>7</v>
      </c>
      <c r="N268">
        <v>0.2</v>
      </c>
      <c r="O268">
        <v>2095.09</v>
      </c>
      <c r="P268">
        <v>3953</v>
      </c>
      <c r="Q268">
        <f>Table1[[#This Row],[OrderQuantity]]*Table1[[#This Row],[UnitPrice]]</f>
        <v>27671</v>
      </c>
      <c r="R268">
        <f>Table1[[#This Row],[OrderQuantity]]*Table1[[#This Row],[UnitCost]]</f>
        <v>14665.630000000001</v>
      </c>
      <c r="S268">
        <f>Table1[[#This Row],[OrderQuantity]]*Table1[[#This Row],[UnitPrice]]*(1-Table1[[#This Row],[DiscountApplied]]) - (Table1[[#This Row],[OrderQuantity]]*Table1[[#This Row],[UnitCost]])</f>
        <v>7471.1700000000019</v>
      </c>
      <c r="T268">
        <f>DATEDIF(Table1[[#This Row],[ShipDate]],Table1[[#This Row],[DeliveryDate]],"d")</f>
        <v>1</v>
      </c>
      <c r="U268" t="str">
        <f t="shared" si="9"/>
        <v>On Time</v>
      </c>
    </row>
    <row r="269" spans="1:21" x14ac:dyDescent="0.3">
      <c r="A269" t="str">
        <f t="shared" si="8"/>
        <v>SO-000368</v>
      </c>
      <c r="B269" t="s">
        <v>3</v>
      </c>
      <c r="C269" t="s">
        <v>10</v>
      </c>
      <c r="D269" s="1">
        <v>43100</v>
      </c>
      <c r="E269" s="1">
        <v>43283</v>
      </c>
      <c r="F269" s="1">
        <v>43297</v>
      </c>
      <c r="G269" s="1">
        <v>43303</v>
      </c>
      <c r="H269" t="s">
        <v>54</v>
      </c>
      <c r="I269">
        <v>11</v>
      </c>
      <c r="J269">
        <v>1</v>
      </c>
      <c r="K269">
        <v>160</v>
      </c>
      <c r="L269">
        <v>33</v>
      </c>
      <c r="M269">
        <v>6</v>
      </c>
      <c r="N269">
        <v>0.08</v>
      </c>
      <c r="O269">
        <v>3416.13</v>
      </c>
      <c r="P269">
        <v>5098.7</v>
      </c>
      <c r="Q269">
        <f>Table1[[#This Row],[OrderQuantity]]*Table1[[#This Row],[UnitPrice]]</f>
        <v>30592.199999999997</v>
      </c>
      <c r="R269">
        <f>Table1[[#This Row],[OrderQuantity]]*Table1[[#This Row],[UnitCost]]</f>
        <v>20496.78</v>
      </c>
      <c r="S269">
        <f>Table1[[#This Row],[OrderQuantity]]*Table1[[#This Row],[UnitPrice]]*(1-Table1[[#This Row],[DiscountApplied]]) - (Table1[[#This Row],[OrderQuantity]]*Table1[[#This Row],[UnitCost]])</f>
        <v>7648.0439999999981</v>
      </c>
      <c r="T269">
        <f>DATEDIF(Table1[[#This Row],[ShipDate]],Table1[[#This Row],[DeliveryDate]],"d")</f>
        <v>6</v>
      </c>
      <c r="U269" t="str">
        <f t="shared" si="9"/>
        <v>On Time</v>
      </c>
    </row>
    <row r="270" spans="1:21" x14ac:dyDescent="0.3">
      <c r="A270" t="str">
        <f t="shared" si="8"/>
        <v>SO-000369</v>
      </c>
      <c r="B270" t="s">
        <v>4</v>
      </c>
      <c r="C270" t="s">
        <v>8</v>
      </c>
      <c r="D270" s="1">
        <v>43200</v>
      </c>
      <c r="E270" s="1">
        <v>43283</v>
      </c>
      <c r="F270" s="1">
        <v>43291</v>
      </c>
      <c r="G270" s="1">
        <v>43296</v>
      </c>
      <c r="H270" t="s">
        <v>54</v>
      </c>
      <c r="I270">
        <v>15</v>
      </c>
      <c r="J270">
        <v>9</v>
      </c>
      <c r="K270">
        <v>347</v>
      </c>
      <c r="L270">
        <v>5</v>
      </c>
      <c r="M270">
        <v>8</v>
      </c>
      <c r="N270">
        <v>0.08</v>
      </c>
      <c r="O270">
        <v>1954.52</v>
      </c>
      <c r="P270">
        <v>3758.7</v>
      </c>
      <c r="Q270">
        <f>Table1[[#This Row],[OrderQuantity]]*Table1[[#This Row],[UnitPrice]]</f>
        <v>30069.599999999999</v>
      </c>
      <c r="R270">
        <f>Table1[[#This Row],[OrderQuantity]]*Table1[[#This Row],[UnitCost]]</f>
        <v>15636.16</v>
      </c>
      <c r="S270">
        <f>Table1[[#This Row],[OrderQuantity]]*Table1[[#This Row],[UnitPrice]]*(1-Table1[[#This Row],[DiscountApplied]]) - (Table1[[#This Row],[OrderQuantity]]*Table1[[#This Row],[UnitCost]])</f>
        <v>12027.871999999999</v>
      </c>
      <c r="T270">
        <f>DATEDIF(Table1[[#This Row],[ShipDate]],Table1[[#This Row],[DeliveryDate]],"d")</f>
        <v>5</v>
      </c>
      <c r="U270" t="str">
        <f t="shared" si="9"/>
        <v>On Time</v>
      </c>
    </row>
    <row r="271" spans="1:21" x14ac:dyDescent="0.3">
      <c r="A271" t="str">
        <f t="shared" si="8"/>
        <v>SO-000370</v>
      </c>
      <c r="B271" t="s">
        <v>2</v>
      </c>
      <c r="C271" t="s">
        <v>13</v>
      </c>
      <c r="D271" s="1">
        <v>43200</v>
      </c>
      <c r="E271" s="1">
        <v>43283</v>
      </c>
      <c r="F271" s="1">
        <v>43288</v>
      </c>
      <c r="G271" s="1">
        <v>43292</v>
      </c>
      <c r="H271" t="s">
        <v>54</v>
      </c>
      <c r="I271">
        <v>24</v>
      </c>
      <c r="J271">
        <v>9</v>
      </c>
      <c r="K271">
        <v>45</v>
      </c>
      <c r="L271">
        <v>18</v>
      </c>
      <c r="M271">
        <v>7</v>
      </c>
      <c r="N271">
        <v>0.15</v>
      </c>
      <c r="O271">
        <v>610.5</v>
      </c>
      <c r="P271">
        <v>911.2</v>
      </c>
      <c r="Q271">
        <f>Table1[[#This Row],[OrderQuantity]]*Table1[[#This Row],[UnitPrice]]</f>
        <v>6378.4000000000005</v>
      </c>
      <c r="R271">
        <f>Table1[[#This Row],[OrderQuantity]]*Table1[[#This Row],[UnitCost]]</f>
        <v>4273.5</v>
      </c>
      <c r="S271">
        <f>Table1[[#This Row],[OrderQuantity]]*Table1[[#This Row],[UnitPrice]]*(1-Table1[[#This Row],[DiscountApplied]]) - (Table1[[#This Row],[OrderQuantity]]*Table1[[#This Row],[UnitCost]])</f>
        <v>1148.1400000000003</v>
      </c>
      <c r="T271">
        <f>DATEDIF(Table1[[#This Row],[ShipDate]],Table1[[#This Row],[DeliveryDate]],"d")</f>
        <v>4</v>
      </c>
      <c r="U271" t="str">
        <f t="shared" si="9"/>
        <v>On Time</v>
      </c>
    </row>
    <row r="272" spans="1:21" x14ac:dyDescent="0.3">
      <c r="A272" t="str">
        <f t="shared" si="8"/>
        <v>SO-000371</v>
      </c>
      <c r="B272" t="s">
        <v>2</v>
      </c>
      <c r="C272" t="s">
        <v>12</v>
      </c>
      <c r="D272" s="1">
        <v>43200</v>
      </c>
      <c r="E272" s="1">
        <v>43283</v>
      </c>
      <c r="F272" s="1">
        <v>43285</v>
      </c>
      <c r="G272" s="1">
        <v>43287</v>
      </c>
      <c r="H272" t="s">
        <v>54</v>
      </c>
      <c r="I272">
        <v>21</v>
      </c>
      <c r="J272">
        <v>26</v>
      </c>
      <c r="K272">
        <v>238</v>
      </c>
      <c r="L272">
        <v>22</v>
      </c>
      <c r="M272">
        <v>3</v>
      </c>
      <c r="N272">
        <v>0.4</v>
      </c>
      <c r="O272">
        <v>379.89</v>
      </c>
      <c r="P272">
        <v>904.5</v>
      </c>
      <c r="Q272">
        <f>Table1[[#This Row],[OrderQuantity]]*Table1[[#This Row],[UnitPrice]]</f>
        <v>2713.5</v>
      </c>
      <c r="R272">
        <f>Table1[[#This Row],[OrderQuantity]]*Table1[[#This Row],[UnitCost]]</f>
        <v>1139.67</v>
      </c>
      <c r="S272">
        <f>Table1[[#This Row],[OrderQuantity]]*Table1[[#This Row],[UnitPrice]]*(1-Table1[[#This Row],[DiscountApplied]]) - (Table1[[#This Row],[OrderQuantity]]*Table1[[#This Row],[UnitCost]])</f>
        <v>488.42999999999984</v>
      </c>
      <c r="T272">
        <f>DATEDIF(Table1[[#This Row],[ShipDate]],Table1[[#This Row],[DeliveryDate]],"d")</f>
        <v>2</v>
      </c>
      <c r="U272" t="str">
        <f t="shared" si="9"/>
        <v>On Time</v>
      </c>
    </row>
    <row r="273" spans="1:21" x14ac:dyDescent="0.3">
      <c r="A273" t="str">
        <f t="shared" si="8"/>
        <v>SO-000372</v>
      </c>
      <c r="B273" t="s">
        <v>4</v>
      </c>
      <c r="C273" t="s">
        <v>10</v>
      </c>
      <c r="D273" s="1">
        <v>43200</v>
      </c>
      <c r="E273" s="1">
        <v>43283</v>
      </c>
      <c r="F273" s="1">
        <v>43289</v>
      </c>
      <c r="G273" s="1">
        <v>43299</v>
      </c>
      <c r="H273" t="s">
        <v>54</v>
      </c>
      <c r="I273">
        <v>18</v>
      </c>
      <c r="J273">
        <v>21</v>
      </c>
      <c r="K273">
        <v>128</v>
      </c>
      <c r="L273">
        <v>5</v>
      </c>
      <c r="M273">
        <v>3</v>
      </c>
      <c r="N273">
        <v>0.05</v>
      </c>
      <c r="O273">
        <v>410.04</v>
      </c>
      <c r="P273">
        <v>911.2</v>
      </c>
      <c r="Q273">
        <f>Table1[[#This Row],[OrderQuantity]]*Table1[[#This Row],[UnitPrice]]</f>
        <v>2733.6000000000004</v>
      </c>
      <c r="R273">
        <f>Table1[[#This Row],[OrderQuantity]]*Table1[[#This Row],[UnitCost]]</f>
        <v>1230.1200000000001</v>
      </c>
      <c r="S273">
        <f>Table1[[#This Row],[OrderQuantity]]*Table1[[#This Row],[UnitPrice]]*(1-Table1[[#This Row],[DiscountApplied]]) - (Table1[[#This Row],[OrderQuantity]]*Table1[[#This Row],[UnitCost]])</f>
        <v>1366.8</v>
      </c>
      <c r="T273">
        <f>DATEDIF(Table1[[#This Row],[ShipDate]],Table1[[#This Row],[DeliveryDate]],"d")</f>
        <v>10</v>
      </c>
      <c r="U273" t="str">
        <f t="shared" si="9"/>
        <v>Late</v>
      </c>
    </row>
    <row r="274" spans="1:21" x14ac:dyDescent="0.3">
      <c r="A274" t="str">
        <f t="shared" si="8"/>
        <v>SO-000373</v>
      </c>
      <c r="B274" t="s">
        <v>4</v>
      </c>
      <c r="C274" t="s">
        <v>13</v>
      </c>
      <c r="D274" s="1">
        <v>43200</v>
      </c>
      <c r="E274" s="1">
        <v>43283</v>
      </c>
      <c r="F274" s="1">
        <v>43289</v>
      </c>
      <c r="G274" s="1">
        <v>43292</v>
      </c>
      <c r="H274" t="s">
        <v>54</v>
      </c>
      <c r="I274">
        <v>19</v>
      </c>
      <c r="J274">
        <v>6</v>
      </c>
      <c r="K274">
        <v>39</v>
      </c>
      <c r="L274">
        <v>21</v>
      </c>
      <c r="M274">
        <v>5</v>
      </c>
      <c r="N274">
        <v>0.3</v>
      </c>
      <c r="O274">
        <v>134.4</v>
      </c>
      <c r="P274">
        <v>227.8</v>
      </c>
      <c r="Q274">
        <f>Table1[[#This Row],[OrderQuantity]]*Table1[[#This Row],[UnitPrice]]</f>
        <v>1139</v>
      </c>
      <c r="R274">
        <f>Table1[[#This Row],[OrderQuantity]]*Table1[[#This Row],[UnitCost]]</f>
        <v>672</v>
      </c>
      <c r="S274">
        <f>Table1[[#This Row],[OrderQuantity]]*Table1[[#This Row],[UnitPrice]]*(1-Table1[[#This Row],[DiscountApplied]]) - (Table1[[#This Row],[OrderQuantity]]*Table1[[#This Row],[UnitCost]])</f>
        <v>125.29999999999995</v>
      </c>
      <c r="T274">
        <f>DATEDIF(Table1[[#This Row],[ShipDate]],Table1[[#This Row],[DeliveryDate]],"d")</f>
        <v>3</v>
      </c>
      <c r="U274" t="str">
        <f t="shared" si="9"/>
        <v>On Time</v>
      </c>
    </row>
    <row r="275" spans="1:21" x14ac:dyDescent="0.3">
      <c r="A275" t="str">
        <f t="shared" si="8"/>
        <v>SO-000374</v>
      </c>
      <c r="B275" t="s">
        <v>3</v>
      </c>
      <c r="C275" t="s">
        <v>9</v>
      </c>
      <c r="D275" s="1">
        <v>43200</v>
      </c>
      <c r="E275" s="1">
        <v>43283</v>
      </c>
      <c r="F275" s="1">
        <v>43302</v>
      </c>
      <c r="G275" s="1">
        <v>43308</v>
      </c>
      <c r="H275" t="s">
        <v>54</v>
      </c>
      <c r="I275">
        <v>3</v>
      </c>
      <c r="J275">
        <v>14</v>
      </c>
      <c r="K275">
        <v>69</v>
      </c>
      <c r="L275">
        <v>40</v>
      </c>
      <c r="M275">
        <v>4</v>
      </c>
      <c r="N275">
        <v>0.08</v>
      </c>
      <c r="O275">
        <v>117.12</v>
      </c>
      <c r="P275">
        <v>254.6</v>
      </c>
      <c r="Q275">
        <f>Table1[[#This Row],[OrderQuantity]]*Table1[[#This Row],[UnitPrice]]</f>
        <v>1018.4</v>
      </c>
      <c r="R275">
        <f>Table1[[#This Row],[OrderQuantity]]*Table1[[#This Row],[UnitCost]]</f>
        <v>468.48</v>
      </c>
      <c r="S275">
        <f>Table1[[#This Row],[OrderQuantity]]*Table1[[#This Row],[UnitPrice]]*(1-Table1[[#This Row],[DiscountApplied]]) - (Table1[[#This Row],[OrderQuantity]]*Table1[[#This Row],[UnitCost]])</f>
        <v>468.44799999999998</v>
      </c>
      <c r="T275">
        <f>DATEDIF(Table1[[#This Row],[ShipDate]],Table1[[#This Row],[DeliveryDate]],"d")</f>
        <v>6</v>
      </c>
      <c r="U275" t="str">
        <f t="shared" si="9"/>
        <v>On Time</v>
      </c>
    </row>
    <row r="276" spans="1:21" x14ac:dyDescent="0.3">
      <c r="A276" t="str">
        <f t="shared" si="8"/>
        <v>SO-000375</v>
      </c>
      <c r="B276" t="s">
        <v>5</v>
      </c>
      <c r="C276" t="s">
        <v>13</v>
      </c>
      <c r="D276" s="1">
        <v>43100</v>
      </c>
      <c r="E276" s="1">
        <v>43283</v>
      </c>
      <c r="F276" s="1">
        <v>43301</v>
      </c>
      <c r="G276" s="1">
        <v>43302</v>
      </c>
      <c r="H276" t="s">
        <v>54</v>
      </c>
      <c r="I276">
        <v>27</v>
      </c>
      <c r="J276">
        <v>33</v>
      </c>
      <c r="K276">
        <v>29</v>
      </c>
      <c r="L276">
        <v>35</v>
      </c>
      <c r="M276">
        <v>3</v>
      </c>
      <c r="N276">
        <v>0.08</v>
      </c>
      <c r="O276">
        <v>444.21</v>
      </c>
      <c r="P276">
        <v>683.4</v>
      </c>
      <c r="Q276">
        <f>Table1[[#This Row],[OrderQuantity]]*Table1[[#This Row],[UnitPrice]]</f>
        <v>2050.1999999999998</v>
      </c>
      <c r="R276">
        <f>Table1[[#This Row],[OrderQuantity]]*Table1[[#This Row],[UnitCost]]</f>
        <v>1332.6299999999999</v>
      </c>
      <c r="S276">
        <f>Table1[[#This Row],[OrderQuantity]]*Table1[[#This Row],[UnitPrice]]*(1-Table1[[#This Row],[DiscountApplied]]) - (Table1[[#This Row],[OrderQuantity]]*Table1[[#This Row],[UnitCost]])</f>
        <v>553.55400000000009</v>
      </c>
      <c r="T276">
        <f>DATEDIF(Table1[[#This Row],[ShipDate]],Table1[[#This Row],[DeliveryDate]],"d")</f>
        <v>1</v>
      </c>
      <c r="U276" t="str">
        <f t="shared" si="9"/>
        <v>On Time</v>
      </c>
    </row>
    <row r="277" spans="1:21" x14ac:dyDescent="0.3">
      <c r="A277" t="str">
        <f t="shared" si="8"/>
        <v>SO-000376</v>
      </c>
      <c r="B277" t="s">
        <v>3</v>
      </c>
      <c r="C277" t="s">
        <v>10</v>
      </c>
      <c r="D277" s="1">
        <v>43200</v>
      </c>
      <c r="E277" s="1">
        <v>43284</v>
      </c>
      <c r="F277" s="1">
        <v>43296</v>
      </c>
      <c r="G277" s="1">
        <v>43301</v>
      </c>
      <c r="H277" t="s">
        <v>54</v>
      </c>
      <c r="I277">
        <v>4</v>
      </c>
      <c r="J277">
        <v>43</v>
      </c>
      <c r="K277">
        <v>159</v>
      </c>
      <c r="L277">
        <v>20</v>
      </c>
      <c r="M277">
        <v>7</v>
      </c>
      <c r="N277">
        <v>0.05</v>
      </c>
      <c r="O277">
        <v>2234.12</v>
      </c>
      <c r="P277">
        <v>3919.5</v>
      </c>
      <c r="Q277">
        <f>Table1[[#This Row],[OrderQuantity]]*Table1[[#This Row],[UnitPrice]]</f>
        <v>27436.5</v>
      </c>
      <c r="R277">
        <f>Table1[[#This Row],[OrderQuantity]]*Table1[[#This Row],[UnitCost]]</f>
        <v>15638.84</v>
      </c>
      <c r="S277">
        <f>Table1[[#This Row],[OrderQuantity]]*Table1[[#This Row],[UnitPrice]]*(1-Table1[[#This Row],[DiscountApplied]]) - (Table1[[#This Row],[OrderQuantity]]*Table1[[#This Row],[UnitCost]])</f>
        <v>10425.834999999999</v>
      </c>
      <c r="T277">
        <f>DATEDIF(Table1[[#This Row],[ShipDate]],Table1[[#This Row],[DeliveryDate]],"d")</f>
        <v>5</v>
      </c>
      <c r="U277" t="str">
        <f t="shared" si="9"/>
        <v>On Time</v>
      </c>
    </row>
    <row r="278" spans="1:21" x14ac:dyDescent="0.3">
      <c r="A278" t="str">
        <f t="shared" si="8"/>
        <v>SO-000377</v>
      </c>
      <c r="B278" t="s">
        <v>5</v>
      </c>
      <c r="C278" t="s">
        <v>8</v>
      </c>
      <c r="D278" s="1">
        <v>43200</v>
      </c>
      <c r="E278" s="1">
        <v>43284</v>
      </c>
      <c r="F278" s="1">
        <v>43305</v>
      </c>
      <c r="G278" s="1">
        <v>43306</v>
      </c>
      <c r="H278" t="s">
        <v>54</v>
      </c>
      <c r="I278">
        <v>26</v>
      </c>
      <c r="J278">
        <v>25</v>
      </c>
      <c r="K278">
        <v>353</v>
      </c>
      <c r="L278">
        <v>12</v>
      </c>
      <c r="M278">
        <v>8</v>
      </c>
      <c r="N278">
        <v>0.05</v>
      </c>
      <c r="O278">
        <v>786.31</v>
      </c>
      <c r="P278">
        <v>1092.0999999999999</v>
      </c>
      <c r="Q278">
        <f>Table1[[#This Row],[OrderQuantity]]*Table1[[#This Row],[UnitPrice]]</f>
        <v>8736.7999999999993</v>
      </c>
      <c r="R278">
        <f>Table1[[#This Row],[OrderQuantity]]*Table1[[#This Row],[UnitCost]]</f>
        <v>6290.48</v>
      </c>
      <c r="S278">
        <f>Table1[[#This Row],[OrderQuantity]]*Table1[[#This Row],[UnitPrice]]*(1-Table1[[#This Row],[DiscountApplied]]) - (Table1[[#This Row],[OrderQuantity]]*Table1[[#This Row],[UnitCost]])</f>
        <v>2009.4799999999996</v>
      </c>
      <c r="T278">
        <f>DATEDIF(Table1[[#This Row],[ShipDate]],Table1[[#This Row],[DeliveryDate]],"d")</f>
        <v>1</v>
      </c>
      <c r="U278" t="str">
        <f t="shared" si="9"/>
        <v>On Time</v>
      </c>
    </row>
    <row r="279" spans="1:21" x14ac:dyDescent="0.3">
      <c r="A279" t="str">
        <f t="shared" si="8"/>
        <v>SO-000378</v>
      </c>
      <c r="B279" t="s">
        <v>3</v>
      </c>
      <c r="C279" t="s">
        <v>10</v>
      </c>
      <c r="D279" s="1">
        <v>43200</v>
      </c>
      <c r="E279" s="1">
        <v>43285</v>
      </c>
      <c r="F279" s="1">
        <v>43305</v>
      </c>
      <c r="G279" s="1">
        <v>43315</v>
      </c>
      <c r="H279" t="s">
        <v>54</v>
      </c>
      <c r="I279">
        <v>4</v>
      </c>
      <c r="J279">
        <v>10</v>
      </c>
      <c r="K279">
        <v>199</v>
      </c>
      <c r="L279">
        <v>20</v>
      </c>
      <c r="M279">
        <v>4</v>
      </c>
      <c r="N279">
        <v>0.05</v>
      </c>
      <c r="O279">
        <v>536.27</v>
      </c>
      <c r="P279">
        <v>924.6</v>
      </c>
      <c r="Q279">
        <f>Table1[[#This Row],[OrderQuantity]]*Table1[[#This Row],[UnitPrice]]</f>
        <v>3698.4</v>
      </c>
      <c r="R279">
        <f>Table1[[#This Row],[OrderQuantity]]*Table1[[#This Row],[UnitCost]]</f>
        <v>2145.08</v>
      </c>
      <c r="S279">
        <f>Table1[[#This Row],[OrderQuantity]]*Table1[[#This Row],[UnitPrice]]*(1-Table1[[#This Row],[DiscountApplied]]) - (Table1[[#This Row],[OrderQuantity]]*Table1[[#This Row],[UnitCost]])</f>
        <v>1368.4</v>
      </c>
      <c r="T279">
        <f>DATEDIF(Table1[[#This Row],[ShipDate]],Table1[[#This Row],[DeliveryDate]],"d")</f>
        <v>10</v>
      </c>
      <c r="U279" t="str">
        <f t="shared" si="9"/>
        <v>Late</v>
      </c>
    </row>
    <row r="280" spans="1:21" x14ac:dyDescent="0.3">
      <c r="A280" t="str">
        <f t="shared" si="8"/>
        <v>SO-000379</v>
      </c>
      <c r="B280" t="s">
        <v>4</v>
      </c>
      <c r="C280" t="s">
        <v>10</v>
      </c>
      <c r="D280" s="1">
        <v>43200</v>
      </c>
      <c r="E280" s="1">
        <v>43285</v>
      </c>
      <c r="F280" s="1">
        <v>43312</v>
      </c>
      <c r="G280" s="1">
        <v>43318</v>
      </c>
      <c r="H280" t="s">
        <v>54</v>
      </c>
      <c r="I280">
        <v>17</v>
      </c>
      <c r="J280">
        <v>45</v>
      </c>
      <c r="K280">
        <v>182</v>
      </c>
      <c r="L280">
        <v>22</v>
      </c>
      <c r="M280">
        <v>8</v>
      </c>
      <c r="N280">
        <v>0.05</v>
      </c>
      <c r="O280">
        <v>794.35</v>
      </c>
      <c r="P280">
        <v>1018.4</v>
      </c>
      <c r="Q280">
        <f>Table1[[#This Row],[OrderQuantity]]*Table1[[#This Row],[UnitPrice]]</f>
        <v>8147.2</v>
      </c>
      <c r="R280">
        <f>Table1[[#This Row],[OrderQuantity]]*Table1[[#This Row],[UnitCost]]</f>
        <v>6354.8</v>
      </c>
      <c r="S280">
        <f>Table1[[#This Row],[OrderQuantity]]*Table1[[#This Row],[UnitPrice]]*(1-Table1[[#This Row],[DiscountApplied]]) - (Table1[[#This Row],[OrderQuantity]]*Table1[[#This Row],[UnitCost]])</f>
        <v>1385.0399999999991</v>
      </c>
      <c r="T280">
        <f>DATEDIF(Table1[[#This Row],[ShipDate]],Table1[[#This Row],[DeliveryDate]],"d")</f>
        <v>6</v>
      </c>
      <c r="U280" t="str">
        <f t="shared" si="9"/>
        <v>On Time</v>
      </c>
    </row>
    <row r="281" spans="1:21" x14ac:dyDescent="0.3">
      <c r="A281" t="str">
        <f t="shared" si="8"/>
        <v>SO-000380</v>
      </c>
      <c r="B281" t="s">
        <v>3</v>
      </c>
      <c r="C281" t="s">
        <v>8</v>
      </c>
      <c r="D281" s="1">
        <v>43200</v>
      </c>
      <c r="E281" s="1">
        <v>43285</v>
      </c>
      <c r="F281" s="1">
        <v>43306</v>
      </c>
      <c r="G281" s="1">
        <v>43309</v>
      </c>
      <c r="H281" t="s">
        <v>54</v>
      </c>
      <c r="I281">
        <v>1</v>
      </c>
      <c r="J281">
        <v>19</v>
      </c>
      <c r="K281">
        <v>358</v>
      </c>
      <c r="L281">
        <v>13</v>
      </c>
      <c r="M281">
        <v>7</v>
      </c>
      <c r="N281">
        <v>0.2</v>
      </c>
      <c r="O281">
        <v>1305.9000000000001</v>
      </c>
      <c r="P281">
        <v>1788.9</v>
      </c>
      <c r="Q281">
        <f>Table1[[#This Row],[OrderQuantity]]*Table1[[#This Row],[UnitPrice]]</f>
        <v>12522.300000000001</v>
      </c>
      <c r="R281">
        <f>Table1[[#This Row],[OrderQuantity]]*Table1[[#This Row],[UnitCost]]</f>
        <v>9141.3000000000011</v>
      </c>
      <c r="S281">
        <f>Table1[[#This Row],[OrderQuantity]]*Table1[[#This Row],[UnitPrice]]*(1-Table1[[#This Row],[DiscountApplied]]) - (Table1[[#This Row],[OrderQuantity]]*Table1[[#This Row],[UnitCost]])</f>
        <v>876.54000000000087</v>
      </c>
      <c r="T281">
        <f>DATEDIF(Table1[[#This Row],[ShipDate]],Table1[[#This Row],[DeliveryDate]],"d")</f>
        <v>3</v>
      </c>
      <c r="U281" t="str">
        <f t="shared" si="9"/>
        <v>On Time</v>
      </c>
    </row>
    <row r="282" spans="1:21" x14ac:dyDescent="0.3">
      <c r="A282" t="str">
        <f t="shared" si="8"/>
        <v>SO-000381</v>
      </c>
      <c r="B282" t="s">
        <v>2</v>
      </c>
      <c r="C282" t="s">
        <v>9</v>
      </c>
      <c r="D282" s="1">
        <v>43200</v>
      </c>
      <c r="E282" s="1">
        <v>43285</v>
      </c>
      <c r="F282" s="1">
        <v>43313</v>
      </c>
      <c r="G282" s="1">
        <v>43320</v>
      </c>
      <c r="H282" t="s">
        <v>54</v>
      </c>
      <c r="I282">
        <v>23</v>
      </c>
      <c r="J282">
        <v>17</v>
      </c>
      <c r="K282">
        <v>80</v>
      </c>
      <c r="L282">
        <v>47</v>
      </c>
      <c r="M282">
        <v>2</v>
      </c>
      <c r="N282">
        <v>0.3</v>
      </c>
      <c r="O282">
        <v>538.48</v>
      </c>
      <c r="P282">
        <v>944.7</v>
      </c>
      <c r="Q282">
        <f>Table1[[#This Row],[OrderQuantity]]*Table1[[#This Row],[UnitPrice]]</f>
        <v>1889.4</v>
      </c>
      <c r="R282">
        <f>Table1[[#This Row],[OrderQuantity]]*Table1[[#This Row],[UnitCost]]</f>
        <v>1076.96</v>
      </c>
      <c r="S282">
        <f>Table1[[#This Row],[OrderQuantity]]*Table1[[#This Row],[UnitPrice]]*(1-Table1[[#This Row],[DiscountApplied]]) - (Table1[[#This Row],[OrderQuantity]]*Table1[[#This Row],[UnitCost]])</f>
        <v>245.61999999999989</v>
      </c>
      <c r="T282">
        <f>DATEDIF(Table1[[#This Row],[ShipDate]],Table1[[#This Row],[DeliveryDate]],"d")</f>
        <v>7</v>
      </c>
      <c r="U282" t="str">
        <f t="shared" si="9"/>
        <v>On Time</v>
      </c>
    </row>
    <row r="283" spans="1:21" x14ac:dyDescent="0.3">
      <c r="A283" t="str">
        <f t="shared" si="8"/>
        <v>SO-000382</v>
      </c>
      <c r="B283" t="s">
        <v>5</v>
      </c>
      <c r="C283" t="s">
        <v>10</v>
      </c>
      <c r="D283" s="1">
        <v>43100</v>
      </c>
      <c r="E283" s="1">
        <v>43285</v>
      </c>
      <c r="F283" s="1">
        <v>43311</v>
      </c>
      <c r="G283" s="1">
        <v>43312</v>
      </c>
      <c r="H283" t="s">
        <v>54</v>
      </c>
      <c r="I283">
        <v>25</v>
      </c>
      <c r="J283">
        <v>39</v>
      </c>
      <c r="K283">
        <v>140</v>
      </c>
      <c r="L283">
        <v>29</v>
      </c>
      <c r="M283">
        <v>3</v>
      </c>
      <c r="N283">
        <v>0.1</v>
      </c>
      <c r="O283">
        <v>2573.81</v>
      </c>
      <c r="P283">
        <v>3959.7</v>
      </c>
      <c r="Q283">
        <f>Table1[[#This Row],[OrderQuantity]]*Table1[[#This Row],[UnitPrice]]</f>
        <v>11879.099999999999</v>
      </c>
      <c r="R283">
        <f>Table1[[#This Row],[OrderQuantity]]*Table1[[#This Row],[UnitCost]]</f>
        <v>7721.43</v>
      </c>
      <c r="S283">
        <f>Table1[[#This Row],[OrderQuantity]]*Table1[[#This Row],[UnitPrice]]*(1-Table1[[#This Row],[DiscountApplied]]) - (Table1[[#This Row],[OrderQuantity]]*Table1[[#This Row],[UnitCost]])</f>
        <v>2969.7599999999984</v>
      </c>
      <c r="T283">
        <f>DATEDIF(Table1[[#This Row],[ShipDate]],Table1[[#This Row],[DeliveryDate]],"d")</f>
        <v>1</v>
      </c>
      <c r="U283" t="str">
        <f t="shared" si="9"/>
        <v>On Time</v>
      </c>
    </row>
    <row r="284" spans="1:21" x14ac:dyDescent="0.3">
      <c r="A284" t="str">
        <f t="shared" si="8"/>
        <v>SO-000383</v>
      </c>
      <c r="B284" t="s">
        <v>3</v>
      </c>
      <c r="C284" t="s">
        <v>10</v>
      </c>
      <c r="D284" s="1">
        <v>43200</v>
      </c>
      <c r="E284" s="1">
        <v>43285</v>
      </c>
      <c r="F284" s="1">
        <v>43300</v>
      </c>
      <c r="G284" s="1">
        <v>43306</v>
      </c>
      <c r="H284" t="s">
        <v>54</v>
      </c>
      <c r="I284">
        <v>6</v>
      </c>
      <c r="J284">
        <v>11</v>
      </c>
      <c r="K284">
        <v>146</v>
      </c>
      <c r="L284">
        <v>41</v>
      </c>
      <c r="M284">
        <v>5</v>
      </c>
      <c r="N284">
        <v>0.05</v>
      </c>
      <c r="O284">
        <v>70.349999999999994</v>
      </c>
      <c r="P284">
        <v>167.5</v>
      </c>
      <c r="Q284">
        <f>Table1[[#This Row],[OrderQuantity]]*Table1[[#This Row],[UnitPrice]]</f>
        <v>837.5</v>
      </c>
      <c r="R284">
        <f>Table1[[#This Row],[OrderQuantity]]*Table1[[#This Row],[UnitCost]]</f>
        <v>351.75</v>
      </c>
      <c r="S284">
        <f>Table1[[#This Row],[OrderQuantity]]*Table1[[#This Row],[UnitPrice]]*(1-Table1[[#This Row],[DiscountApplied]]) - (Table1[[#This Row],[OrderQuantity]]*Table1[[#This Row],[UnitCost]])</f>
        <v>443.875</v>
      </c>
      <c r="T284">
        <f>DATEDIF(Table1[[#This Row],[ShipDate]],Table1[[#This Row],[DeliveryDate]],"d")</f>
        <v>6</v>
      </c>
      <c r="U284" t="str">
        <f t="shared" si="9"/>
        <v>On Time</v>
      </c>
    </row>
    <row r="285" spans="1:21" x14ac:dyDescent="0.3">
      <c r="A285" t="str">
        <f t="shared" si="8"/>
        <v>SO-000384</v>
      </c>
      <c r="B285" t="s">
        <v>5</v>
      </c>
      <c r="C285" t="s">
        <v>10</v>
      </c>
      <c r="D285" s="1">
        <v>43200</v>
      </c>
      <c r="E285" s="1">
        <v>43285</v>
      </c>
      <c r="F285" s="1">
        <v>43296</v>
      </c>
      <c r="G285" s="1">
        <v>43304</v>
      </c>
      <c r="H285" t="s">
        <v>54</v>
      </c>
      <c r="I285">
        <v>25</v>
      </c>
      <c r="J285">
        <v>23</v>
      </c>
      <c r="K285">
        <v>104</v>
      </c>
      <c r="L285">
        <v>22</v>
      </c>
      <c r="M285">
        <v>2</v>
      </c>
      <c r="N285">
        <v>0.05</v>
      </c>
      <c r="O285">
        <v>1975.03</v>
      </c>
      <c r="P285">
        <v>3872.6</v>
      </c>
      <c r="Q285">
        <f>Table1[[#This Row],[OrderQuantity]]*Table1[[#This Row],[UnitPrice]]</f>
        <v>7745.2</v>
      </c>
      <c r="R285">
        <f>Table1[[#This Row],[OrderQuantity]]*Table1[[#This Row],[UnitCost]]</f>
        <v>3950.06</v>
      </c>
      <c r="S285">
        <f>Table1[[#This Row],[OrderQuantity]]*Table1[[#This Row],[UnitPrice]]*(1-Table1[[#This Row],[DiscountApplied]]) - (Table1[[#This Row],[OrderQuantity]]*Table1[[#This Row],[UnitCost]])</f>
        <v>3407.8799999999997</v>
      </c>
      <c r="T285">
        <f>DATEDIF(Table1[[#This Row],[ShipDate]],Table1[[#This Row],[DeliveryDate]],"d")</f>
        <v>8</v>
      </c>
      <c r="U285" t="str">
        <f t="shared" si="9"/>
        <v>Late</v>
      </c>
    </row>
    <row r="286" spans="1:21" x14ac:dyDescent="0.3">
      <c r="A286" t="str">
        <f t="shared" si="8"/>
        <v>SO-000385</v>
      </c>
      <c r="B286" t="s">
        <v>3</v>
      </c>
      <c r="C286" t="s">
        <v>10</v>
      </c>
      <c r="D286" s="1">
        <v>43100</v>
      </c>
      <c r="E286" s="1">
        <v>43285</v>
      </c>
      <c r="F286" s="1">
        <v>43295</v>
      </c>
      <c r="G286" s="1">
        <v>43304</v>
      </c>
      <c r="H286" t="s">
        <v>54</v>
      </c>
      <c r="I286">
        <v>12</v>
      </c>
      <c r="J286">
        <v>12</v>
      </c>
      <c r="K286">
        <v>185</v>
      </c>
      <c r="L286">
        <v>23</v>
      </c>
      <c r="M286">
        <v>8</v>
      </c>
      <c r="N286">
        <v>0.05</v>
      </c>
      <c r="O286">
        <v>3858.13</v>
      </c>
      <c r="P286">
        <v>6539.2</v>
      </c>
      <c r="Q286">
        <f>Table1[[#This Row],[OrderQuantity]]*Table1[[#This Row],[UnitPrice]]</f>
        <v>52313.599999999999</v>
      </c>
      <c r="R286">
        <f>Table1[[#This Row],[OrderQuantity]]*Table1[[#This Row],[UnitCost]]</f>
        <v>30865.040000000001</v>
      </c>
      <c r="S286">
        <f>Table1[[#This Row],[OrderQuantity]]*Table1[[#This Row],[UnitPrice]]*(1-Table1[[#This Row],[DiscountApplied]]) - (Table1[[#This Row],[OrderQuantity]]*Table1[[#This Row],[UnitCost]])</f>
        <v>18832.879999999997</v>
      </c>
      <c r="T286">
        <f>DATEDIF(Table1[[#This Row],[ShipDate]],Table1[[#This Row],[DeliveryDate]],"d")</f>
        <v>9</v>
      </c>
      <c r="U286" t="str">
        <f t="shared" si="9"/>
        <v>Late</v>
      </c>
    </row>
    <row r="287" spans="1:21" x14ac:dyDescent="0.3">
      <c r="A287" t="str">
        <f t="shared" si="8"/>
        <v>SO-000386</v>
      </c>
      <c r="B287" t="s">
        <v>2</v>
      </c>
      <c r="C287" t="s">
        <v>13</v>
      </c>
      <c r="D287" s="1">
        <v>43200</v>
      </c>
      <c r="E287" s="1">
        <v>43285</v>
      </c>
      <c r="F287" s="1">
        <v>43304</v>
      </c>
      <c r="G287" s="1">
        <v>43305</v>
      </c>
      <c r="H287" t="s">
        <v>54</v>
      </c>
      <c r="I287">
        <v>23</v>
      </c>
      <c r="J287">
        <v>44</v>
      </c>
      <c r="K287">
        <v>51</v>
      </c>
      <c r="L287">
        <v>6</v>
      </c>
      <c r="M287">
        <v>1</v>
      </c>
      <c r="N287">
        <v>0.1</v>
      </c>
      <c r="O287">
        <v>779.08</v>
      </c>
      <c r="P287">
        <v>1025.0999999999999</v>
      </c>
      <c r="Q287">
        <f>Table1[[#This Row],[OrderQuantity]]*Table1[[#This Row],[UnitPrice]]</f>
        <v>1025.0999999999999</v>
      </c>
      <c r="R287">
        <f>Table1[[#This Row],[OrderQuantity]]*Table1[[#This Row],[UnitCost]]</f>
        <v>779.08</v>
      </c>
      <c r="S287">
        <f>Table1[[#This Row],[OrderQuantity]]*Table1[[#This Row],[UnitPrice]]*(1-Table1[[#This Row],[DiscountApplied]]) - (Table1[[#This Row],[OrderQuantity]]*Table1[[#This Row],[UnitCost]])</f>
        <v>143.50999999999988</v>
      </c>
      <c r="T287">
        <f>DATEDIF(Table1[[#This Row],[ShipDate]],Table1[[#This Row],[DeliveryDate]],"d")</f>
        <v>1</v>
      </c>
      <c r="U287" t="str">
        <f t="shared" si="9"/>
        <v>On Time</v>
      </c>
    </row>
    <row r="288" spans="1:21" x14ac:dyDescent="0.3">
      <c r="A288" t="str">
        <f t="shared" si="8"/>
        <v>SO-000387</v>
      </c>
      <c r="B288" t="s">
        <v>2</v>
      </c>
      <c r="C288" t="s">
        <v>10</v>
      </c>
      <c r="D288" s="1">
        <v>43200</v>
      </c>
      <c r="E288" s="1">
        <v>43285</v>
      </c>
      <c r="F288" s="1">
        <v>43288</v>
      </c>
      <c r="G288" s="1">
        <v>43297</v>
      </c>
      <c r="H288" t="s">
        <v>54</v>
      </c>
      <c r="I288">
        <v>21</v>
      </c>
      <c r="J288">
        <v>31</v>
      </c>
      <c r="K288">
        <v>190</v>
      </c>
      <c r="L288">
        <v>29</v>
      </c>
      <c r="M288">
        <v>3</v>
      </c>
      <c r="N288">
        <v>0.1</v>
      </c>
      <c r="O288">
        <v>572.17999999999995</v>
      </c>
      <c r="P288">
        <v>938</v>
      </c>
      <c r="Q288">
        <f>Table1[[#This Row],[OrderQuantity]]*Table1[[#This Row],[UnitPrice]]</f>
        <v>2814</v>
      </c>
      <c r="R288">
        <f>Table1[[#This Row],[OrderQuantity]]*Table1[[#This Row],[UnitCost]]</f>
        <v>1716.54</v>
      </c>
      <c r="S288">
        <f>Table1[[#This Row],[OrderQuantity]]*Table1[[#This Row],[UnitPrice]]*(1-Table1[[#This Row],[DiscountApplied]]) - (Table1[[#This Row],[OrderQuantity]]*Table1[[#This Row],[UnitCost]])</f>
        <v>816.06</v>
      </c>
      <c r="T288">
        <f>DATEDIF(Table1[[#This Row],[ShipDate]],Table1[[#This Row],[DeliveryDate]],"d")</f>
        <v>9</v>
      </c>
      <c r="U288" t="str">
        <f t="shared" si="9"/>
        <v>Late</v>
      </c>
    </row>
    <row r="289" spans="1:21" x14ac:dyDescent="0.3">
      <c r="A289" t="str">
        <f t="shared" si="8"/>
        <v>SO-000388</v>
      </c>
      <c r="B289" t="s">
        <v>5</v>
      </c>
      <c r="C289" t="s">
        <v>8</v>
      </c>
      <c r="D289" s="1">
        <v>43200</v>
      </c>
      <c r="E289" s="1">
        <v>43285</v>
      </c>
      <c r="F289" s="1">
        <v>43289</v>
      </c>
      <c r="G289" s="1">
        <v>43297</v>
      </c>
      <c r="H289" t="s">
        <v>54</v>
      </c>
      <c r="I289">
        <v>26</v>
      </c>
      <c r="J289">
        <v>19</v>
      </c>
      <c r="K289">
        <v>355</v>
      </c>
      <c r="L289">
        <v>27</v>
      </c>
      <c r="M289">
        <v>3</v>
      </c>
      <c r="N289">
        <v>0.08</v>
      </c>
      <c r="O289">
        <v>804.8</v>
      </c>
      <c r="P289">
        <v>1045.2</v>
      </c>
      <c r="Q289">
        <f>Table1[[#This Row],[OrderQuantity]]*Table1[[#This Row],[UnitPrice]]</f>
        <v>3135.6000000000004</v>
      </c>
      <c r="R289">
        <f>Table1[[#This Row],[OrderQuantity]]*Table1[[#This Row],[UnitCost]]</f>
        <v>2414.3999999999996</v>
      </c>
      <c r="S289">
        <f>Table1[[#This Row],[OrderQuantity]]*Table1[[#This Row],[UnitPrice]]*(1-Table1[[#This Row],[DiscountApplied]]) - (Table1[[#This Row],[OrderQuantity]]*Table1[[#This Row],[UnitCost]])</f>
        <v>470.35200000000077</v>
      </c>
      <c r="T289">
        <f>DATEDIF(Table1[[#This Row],[ShipDate]],Table1[[#This Row],[DeliveryDate]],"d")</f>
        <v>8</v>
      </c>
      <c r="U289" t="str">
        <f t="shared" si="9"/>
        <v>Late</v>
      </c>
    </row>
    <row r="290" spans="1:21" x14ac:dyDescent="0.3">
      <c r="A290" t="str">
        <f t="shared" si="8"/>
        <v>SO-000389</v>
      </c>
      <c r="B290" t="s">
        <v>5</v>
      </c>
      <c r="C290" t="s">
        <v>12</v>
      </c>
      <c r="D290" s="1">
        <v>43200</v>
      </c>
      <c r="E290" s="1">
        <v>43285</v>
      </c>
      <c r="F290" s="1">
        <v>43300</v>
      </c>
      <c r="G290" s="1">
        <v>43306</v>
      </c>
      <c r="H290" t="s">
        <v>54</v>
      </c>
      <c r="I290">
        <v>28</v>
      </c>
      <c r="J290">
        <v>20</v>
      </c>
      <c r="K290">
        <v>205</v>
      </c>
      <c r="L290">
        <v>19</v>
      </c>
      <c r="M290">
        <v>8</v>
      </c>
      <c r="N290">
        <v>0.15</v>
      </c>
      <c r="O290">
        <v>112.23</v>
      </c>
      <c r="P290">
        <v>167.5</v>
      </c>
      <c r="Q290">
        <f>Table1[[#This Row],[OrderQuantity]]*Table1[[#This Row],[UnitPrice]]</f>
        <v>1340</v>
      </c>
      <c r="R290">
        <f>Table1[[#This Row],[OrderQuantity]]*Table1[[#This Row],[UnitCost]]</f>
        <v>897.84</v>
      </c>
      <c r="S290">
        <f>Table1[[#This Row],[OrderQuantity]]*Table1[[#This Row],[UnitPrice]]*(1-Table1[[#This Row],[DiscountApplied]]) - (Table1[[#This Row],[OrderQuantity]]*Table1[[#This Row],[UnitCost]])</f>
        <v>241.15999999999997</v>
      </c>
      <c r="T290">
        <f>DATEDIF(Table1[[#This Row],[ShipDate]],Table1[[#This Row],[DeliveryDate]],"d")</f>
        <v>6</v>
      </c>
      <c r="U290" t="str">
        <f t="shared" si="9"/>
        <v>On Time</v>
      </c>
    </row>
    <row r="291" spans="1:21" x14ac:dyDescent="0.3">
      <c r="A291" t="str">
        <f t="shared" si="8"/>
        <v>SO-000390</v>
      </c>
      <c r="B291" t="s">
        <v>4</v>
      </c>
      <c r="C291" t="s">
        <v>8</v>
      </c>
      <c r="D291" s="1">
        <v>43200</v>
      </c>
      <c r="E291" s="1">
        <v>43285</v>
      </c>
      <c r="F291" s="1">
        <v>43311</v>
      </c>
      <c r="G291" s="1">
        <v>43312</v>
      </c>
      <c r="H291" t="s">
        <v>54</v>
      </c>
      <c r="I291">
        <v>15</v>
      </c>
      <c r="J291">
        <v>44</v>
      </c>
      <c r="K291">
        <v>334</v>
      </c>
      <c r="L291">
        <v>45</v>
      </c>
      <c r="M291">
        <v>5</v>
      </c>
      <c r="N291">
        <v>0.08</v>
      </c>
      <c r="O291">
        <v>1377.52</v>
      </c>
      <c r="P291">
        <v>1721.9</v>
      </c>
      <c r="Q291">
        <f>Table1[[#This Row],[OrderQuantity]]*Table1[[#This Row],[UnitPrice]]</f>
        <v>8609.5</v>
      </c>
      <c r="R291">
        <f>Table1[[#This Row],[OrderQuantity]]*Table1[[#This Row],[UnitCost]]</f>
        <v>6887.6</v>
      </c>
      <c r="S291">
        <f>Table1[[#This Row],[OrderQuantity]]*Table1[[#This Row],[UnitPrice]]*(1-Table1[[#This Row],[DiscountApplied]]) - (Table1[[#This Row],[OrderQuantity]]*Table1[[#This Row],[UnitCost]])</f>
        <v>1033.1400000000003</v>
      </c>
      <c r="T291">
        <f>DATEDIF(Table1[[#This Row],[ShipDate]],Table1[[#This Row],[DeliveryDate]],"d")</f>
        <v>1</v>
      </c>
      <c r="U291" t="str">
        <f t="shared" si="9"/>
        <v>On Time</v>
      </c>
    </row>
    <row r="292" spans="1:21" x14ac:dyDescent="0.3">
      <c r="A292" t="str">
        <f t="shared" si="8"/>
        <v>SO-000391</v>
      </c>
      <c r="B292" t="s">
        <v>4</v>
      </c>
      <c r="C292" t="s">
        <v>12</v>
      </c>
      <c r="D292" s="1">
        <v>43200</v>
      </c>
      <c r="E292" s="1">
        <v>43286</v>
      </c>
      <c r="F292" s="1">
        <v>43297</v>
      </c>
      <c r="G292" s="1">
        <v>43300</v>
      </c>
      <c r="H292" t="s">
        <v>54</v>
      </c>
      <c r="I292">
        <v>13</v>
      </c>
      <c r="J292">
        <v>30</v>
      </c>
      <c r="K292">
        <v>242</v>
      </c>
      <c r="L292">
        <v>28</v>
      </c>
      <c r="M292">
        <v>3</v>
      </c>
      <c r="N292">
        <v>0.1</v>
      </c>
      <c r="O292">
        <v>466.92</v>
      </c>
      <c r="P292">
        <v>676.7</v>
      </c>
      <c r="Q292">
        <f>Table1[[#This Row],[OrderQuantity]]*Table1[[#This Row],[UnitPrice]]</f>
        <v>2030.1000000000001</v>
      </c>
      <c r="R292">
        <f>Table1[[#This Row],[OrderQuantity]]*Table1[[#This Row],[UnitCost]]</f>
        <v>1400.76</v>
      </c>
      <c r="S292">
        <f>Table1[[#This Row],[OrderQuantity]]*Table1[[#This Row],[UnitPrice]]*(1-Table1[[#This Row],[DiscountApplied]]) - (Table1[[#This Row],[OrderQuantity]]*Table1[[#This Row],[UnitCost]])</f>
        <v>426.33000000000015</v>
      </c>
      <c r="T292">
        <f>DATEDIF(Table1[[#This Row],[ShipDate]],Table1[[#This Row],[DeliveryDate]],"d")</f>
        <v>3</v>
      </c>
      <c r="U292" t="str">
        <f t="shared" si="9"/>
        <v>On Time</v>
      </c>
    </row>
    <row r="293" spans="1:21" x14ac:dyDescent="0.3">
      <c r="A293" t="str">
        <f t="shared" si="8"/>
        <v>SO-000392</v>
      </c>
      <c r="B293" t="s">
        <v>3</v>
      </c>
      <c r="C293" t="s">
        <v>10</v>
      </c>
      <c r="D293" s="1">
        <v>43200</v>
      </c>
      <c r="E293" s="1">
        <v>43286</v>
      </c>
      <c r="F293" s="1">
        <v>43292</v>
      </c>
      <c r="G293" s="1">
        <v>43299</v>
      </c>
      <c r="H293" t="s">
        <v>54</v>
      </c>
      <c r="I293">
        <v>4</v>
      </c>
      <c r="J293">
        <v>47</v>
      </c>
      <c r="K293">
        <v>162</v>
      </c>
      <c r="L293">
        <v>24</v>
      </c>
      <c r="M293">
        <v>2</v>
      </c>
      <c r="N293">
        <v>0.08</v>
      </c>
      <c r="O293">
        <v>82.08</v>
      </c>
      <c r="P293">
        <v>167.5</v>
      </c>
      <c r="Q293">
        <f>Table1[[#This Row],[OrderQuantity]]*Table1[[#This Row],[UnitPrice]]</f>
        <v>335</v>
      </c>
      <c r="R293">
        <f>Table1[[#This Row],[OrderQuantity]]*Table1[[#This Row],[UnitCost]]</f>
        <v>164.16</v>
      </c>
      <c r="S293">
        <f>Table1[[#This Row],[OrderQuantity]]*Table1[[#This Row],[UnitPrice]]*(1-Table1[[#This Row],[DiscountApplied]]) - (Table1[[#This Row],[OrderQuantity]]*Table1[[#This Row],[UnitCost]])</f>
        <v>144.04</v>
      </c>
      <c r="T293">
        <f>DATEDIF(Table1[[#This Row],[ShipDate]],Table1[[#This Row],[DeliveryDate]],"d")</f>
        <v>7</v>
      </c>
      <c r="U293" t="str">
        <f t="shared" si="9"/>
        <v>On Time</v>
      </c>
    </row>
    <row r="294" spans="1:21" x14ac:dyDescent="0.3">
      <c r="A294" t="str">
        <f t="shared" si="8"/>
        <v>SO-000393</v>
      </c>
      <c r="B294" t="s">
        <v>3</v>
      </c>
      <c r="C294" t="s">
        <v>12</v>
      </c>
      <c r="D294" s="1">
        <v>43200</v>
      </c>
      <c r="E294" s="1">
        <v>43286</v>
      </c>
      <c r="F294" s="1">
        <v>43290</v>
      </c>
      <c r="G294" s="1">
        <v>43298</v>
      </c>
      <c r="H294" t="s">
        <v>54</v>
      </c>
      <c r="I294">
        <v>4</v>
      </c>
      <c r="J294">
        <v>26</v>
      </c>
      <c r="K294">
        <v>255</v>
      </c>
      <c r="L294">
        <v>12</v>
      </c>
      <c r="M294">
        <v>5</v>
      </c>
      <c r="N294">
        <v>0.08</v>
      </c>
      <c r="O294">
        <v>895.12</v>
      </c>
      <c r="P294">
        <v>1118.9000000000001</v>
      </c>
      <c r="Q294">
        <f>Table1[[#This Row],[OrderQuantity]]*Table1[[#This Row],[UnitPrice]]</f>
        <v>5594.5</v>
      </c>
      <c r="R294">
        <f>Table1[[#This Row],[OrderQuantity]]*Table1[[#This Row],[UnitCost]]</f>
        <v>4475.6000000000004</v>
      </c>
      <c r="S294">
        <f>Table1[[#This Row],[OrderQuantity]]*Table1[[#This Row],[UnitPrice]]*(1-Table1[[#This Row],[DiscountApplied]]) - (Table1[[#This Row],[OrderQuantity]]*Table1[[#This Row],[UnitCost]])</f>
        <v>671.34000000000015</v>
      </c>
      <c r="T294">
        <f>DATEDIF(Table1[[#This Row],[ShipDate]],Table1[[#This Row],[DeliveryDate]],"d")</f>
        <v>8</v>
      </c>
      <c r="U294" t="str">
        <f t="shared" si="9"/>
        <v>Late</v>
      </c>
    </row>
    <row r="295" spans="1:21" x14ac:dyDescent="0.3">
      <c r="A295" t="str">
        <f t="shared" si="8"/>
        <v>SO-000394</v>
      </c>
      <c r="B295" t="s">
        <v>5</v>
      </c>
      <c r="C295" t="s">
        <v>13</v>
      </c>
      <c r="D295" s="1">
        <v>43200</v>
      </c>
      <c r="E295" s="1">
        <v>43286</v>
      </c>
      <c r="F295" s="1">
        <v>43311</v>
      </c>
      <c r="G295" s="1">
        <v>43321</v>
      </c>
      <c r="H295" t="s">
        <v>54</v>
      </c>
      <c r="I295">
        <v>26</v>
      </c>
      <c r="J295">
        <v>17</v>
      </c>
      <c r="K295">
        <v>24</v>
      </c>
      <c r="L295">
        <v>32</v>
      </c>
      <c r="M295">
        <v>3</v>
      </c>
      <c r="N295">
        <v>0.08</v>
      </c>
      <c r="O295">
        <v>933.98</v>
      </c>
      <c r="P295">
        <v>1139</v>
      </c>
      <c r="Q295">
        <f>Table1[[#This Row],[OrderQuantity]]*Table1[[#This Row],[UnitPrice]]</f>
        <v>3417</v>
      </c>
      <c r="R295">
        <f>Table1[[#This Row],[OrderQuantity]]*Table1[[#This Row],[UnitCost]]</f>
        <v>2801.94</v>
      </c>
      <c r="S295">
        <f>Table1[[#This Row],[OrderQuantity]]*Table1[[#This Row],[UnitPrice]]*(1-Table1[[#This Row],[DiscountApplied]]) - (Table1[[#This Row],[OrderQuantity]]*Table1[[#This Row],[UnitCost]])</f>
        <v>341.70000000000027</v>
      </c>
      <c r="T295">
        <f>DATEDIF(Table1[[#This Row],[ShipDate]],Table1[[#This Row],[DeliveryDate]],"d")</f>
        <v>10</v>
      </c>
      <c r="U295" t="str">
        <f t="shared" si="9"/>
        <v>Late</v>
      </c>
    </row>
    <row r="296" spans="1:21" x14ac:dyDescent="0.3">
      <c r="A296" t="str">
        <f t="shared" si="8"/>
        <v>SO-000395</v>
      </c>
      <c r="B296" t="s">
        <v>3</v>
      </c>
      <c r="C296" t="s">
        <v>11</v>
      </c>
      <c r="D296" s="1">
        <v>43200</v>
      </c>
      <c r="E296" s="1">
        <v>43286</v>
      </c>
      <c r="F296" s="1">
        <v>43297</v>
      </c>
      <c r="G296" s="1">
        <v>43307</v>
      </c>
      <c r="H296" t="s">
        <v>54</v>
      </c>
      <c r="I296">
        <v>8</v>
      </c>
      <c r="J296">
        <v>44</v>
      </c>
      <c r="K296">
        <v>278</v>
      </c>
      <c r="L296">
        <v>41</v>
      </c>
      <c r="M296">
        <v>4</v>
      </c>
      <c r="N296">
        <v>0.1</v>
      </c>
      <c r="O296">
        <v>751.94</v>
      </c>
      <c r="P296">
        <v>1748.7</v>
      </c>
      <c r="Q296">
        <f>Table1[[#This Row],[OrderQuantity]]*Table1[[#This Row],[UnitPrice]]</f>
        <v>6994.8</v>
      </c>
      <c r="R296">
        <f>Table1[[#This Row],[OrderQuantity]]*Table1[[#This Row],[UnitCost]]</f>
        <v>3007.76</v>
      </c>
      <c r="S296">
        <f>Table1[[#This Row],[OrderQuantity]]*Table1[[#This Row],[UnitPrice]]*(1-Table1[[#This Row],[DiscountApplied]]) - (Table1[[#This Row],[OrderQuantity]]*Table1[[#This Row],[UnitCost]])</f>
        <v>3287.5600000000004</v>
      </c>
      <c r="T296">
        <f>DATEDIF(Table1[[#This Row],[ShipDate]],Table1[[#This Row],[DeliveryDate]],"d")</f>
        <v>10</v>
      </c>
      <c r="U296" t="str">
        <f t="shared" si="9"/>
        <v>Late</v>
      </c>
    </row>
    <row r="297" spans="1:21" x14ac:dyDescent="0.3">
      <c r="A297" t="str">
        <f t="shared" si="8"/>
        <v>SO-000396</v>
      </c>
      <c r="B297" t="s">
        <v>3</v>
      </c>
      <c r="C297" t="s">
        <v>12</v>
      </c>
      <c r="D297" s="1">
        <v>43200</v>
      </c>
      <c r="E297" s="1">
        <v>43286</v>
      </c>
      <c r="F297" s="1">
        <v>43299</v>
      </c>
      <c r="G297" s="1">
        <v>43306</v>
      </c>
      <c r="H297" t="s">
        <v>54</v>
      </c>
      <c r="I297">
        <v>5</v>
      </c>
      <c r="J297">
        <v>13</v>
      </c>
      <c r="K297">
        <v>258</v>
      </c>
      <c r="L297">
        <v>27</v>
      </c>
      <c r="M297">
        <v>8</v>
      </c>
      <c r="N297">
        <v>0.05</v>
      </c>
      <c r="O297">
        <v>1140.8800000000001</v>
      </c>
      <c r="P297">
        <v>1728.6</v>
      </c>
      <c r="Q297">
        <f>Table1[[#This Row],[OrderQuantity]]*Table1[[#This Row],[UnitPrice]]</f>
        <v>13828.8</v>
      </c>
      <c r="R297">
        <f>Table1[[#This Row],[OrderQuantity]]*Table1[[#This Row],[UnitCost]]</f>
        <v>9127.0400000000009</v>
      </c>
      <c r="S297">
        <f>Table1[[#This Row],[OrderQuantity]]*Table1[[#This Row],[UnitPrice]]*(1-Table1[[#This Row],[DiscountApplied]]) - (Table1[[#This Row],[OrderQuantity]]*Table1[[#This Row],[UnitCost]])</f>
        <v>4010.3199999999979</v>
      </c>
      <c r="T297">
        <f>DATEDIF(Table1[[#This Row],[ShipDate]],Table1[[#This Row],[DeliveryDate]],"d")</f>
        <v>7</v>
      </c>
      <c r="U297" t="str">
        <f t="shared" si="9"/>
        <v>On Time</v>
      </c>
    </row>
    <row r="298" spans="1:21" x14ac:dyDescent="0.3">
      <c r="A298" t="str">
        <f t="shared" si="8"/>
        <v>SO-000397</v>
      </c>
      <c r="B298" t="s">
        <v>5</v>
      </c>
      <c r="C298" t="s">
        <v>10</v>
      </c>
      <c r="D298" s="1">
        <v>43200</v>
      </c>
      <c r="E298" s="1">
        <v>43286</v>
      </c>
      <c r="F298" s="1">
        <v>43297</v>
      </c>
      <c r="G298" s="1">
        <v>43307</v>
      </c>
      <c r="H298" t="s">
        <v>54</v>
      </c>
      <c r="I298">
        <v>27</v>
      </c>
      <c r="J298">
        <v>13</v>
      </c>
      <c r="K298">
        <v>183</v>
      </c>
      <c r="L298">
        <v>23</v>
      </c>
      <c r="M298">
        <v>8</v>
      </c>
      <c r="N298">
        <v>0.08</v>
      </c>
      <c r="O298">
        <v>500.49</v>
      </c>
      <c r="P298">
        <v>1112.2</v>
      </c>
      <c r="Q298">
        <f>Table1[[#This Row],[OrderQuantity]]*Table1[[#This Row],[UnitPrice]]</f>
        <v>8897.6</v>
      </c>
      <c r="R298">
        <f>Table1[[#This Row],[OrderQuantity]]*Table1[[#This Row],[UnitCost]]</f>
        <v>4003.92</v>
      </c>
      <c r="S298">
        <f>Table1[[#This Row],[OrderQuantity]]*Table1[[#This Row],[UnitPrice]]*(1-Table1[[#This Row],[DiscountApplied]]) - (Table1[[#This Row],[OrderQuantity]]*Table1[[#This Row],[UnitCost]])</f>
        <v>4181.8720000000003</v>
      </c>
      <c r="T298">
        <f>DATEDIF(Table1[[#This Row],[ShipDate]],Table1[[#This Row],[DeliveryDate]],"d")</f>
        <v>10</v>
      </c>
      <c r="U298" t="str">
        <f t="shared" si="9"/>
        <v>Late</v>
      </c>
    </row>
    <row r="299" spans="1:21" x14ac:dyDescent="0.3">
      <c r="A299" t="str">
        <f t="shared" si="8"/>
        <v>SO-000398</v>
      </c>
      <c r="B299" t="s">
        <v>3</v>
      </c>
      <c r="C299" t="s">
        <v>13</v>
      </c>
      <c r="D299" s="1">
        <v>43200</v>
      </c>
      <c r="E299" s="1">
        <v>43286</v>
      </c>
      <c r="F299" s="1">
        <v>43294</v>
      </c>
      <c r="G299" s="1">
        <v>43299</v>
      </c>
      <c r="H299" t="s">
        <v>54</v>
      </c>
      <c r="I299">
        <v>3</v>
      </c>
      <c r="J299">
        <v>9</v>
      </c>
      <c r="K299">
        <v>58</v>
      </c>
      <c r="L299">
        <v>1</v>
      </c>
      <c r="M299">
        <v>6</v>
      </c>
      <c r="N299">
        <v>0.05</v>
      </c>
      <c r="O299">
        <v>1454.97</v>
      </c>
      <c r="P299">
        <v>2385.1999999999998</v>
      </c>
      <c r="Q299">
        <f>Table1[[#This Row],[OrderQuantity]]*Table1[[#This Row],[UnitPrice]]</f>
        <v>14311.199999999999</v>
      </c>
      <c r="R299">
        <f>Table1[[#This Row],[OrderQuantity]]*Table1[[#This Row],[UnitCost]]</f>
        <v>8729.82</v>
      </c>
      <c r="S299">
        <f>Table1[[#This Row],[OrderQuantity]]*Table1[[#This Row],[UnitPrice]]*(1-Table1[[#This Row],[DiscountApplied]]) - (Table1[[#This Row],[OrderQuantity]]*Table1[[#This Row],[UnitCost]])</f>
        <v>4865.8199999999979</v>
      </c>
      <c r="T299">
        <f>DATEDIF(Table1[[#This Row],[ShipDate]],Table1[[#This Row],[DeliveryDate]],"d")</f>
        <v>5</v>
      </c>
      <c r="U299" t="str">
        <f t="shared" si="9"/>
        <v>On Time</v>
      </c>
    </row>
    <row r="300" spans="1:21" x14ac:dyDescent="0.3">
      <c r="A300" t="str">
        <f t="shared" si="8"/>
        <v>SO-000399</v>
      </c>
      <c r="B300" t="s">
        <v>5</v>
      </c>
      <c r="C300" t="s">
        <v>9</v>
      </c>
      <c r="D300" s="1">
        <v>43100</v>
      </c>
      <c r="E300" s="1">
        <v>43286</v>
      </c>
      <c r="F300" s="1">
        <v>43291</v>
      </c>
      <c r="G300" s="1">
        <v>43298</v>
      </c>
      <c r="H300" t="s">
        <v>54</v>
      </c>
      <c r="I300">
        <v>26</v>
      </c>
      <c r="J300">
        <v>18</v>
      </c>
      <c r="K300">
        <v>83</v>
      </c>
      <c r="L300">
        <v>3</v>
      </c>
      <c r="M300">
        <v>8</v>
      </c>
      <c r="N300">
        <v>0.3</v>
      </c>
      <c r="O300">
        <v>172.46</v>
      </c>
      <c r="P300">
        <v>221.1</v>
      </c>
      <c r="Q300">
        <f>Table1[[#This Row],[OrderQuantity]]*Table1[[#This Row],[UnitPrice]]</f>
        <v>1768.8</v>
      </c>
      <c r="R300">
        <f>Table1[[#This Row],[OrderQuantity]]*Table1[[#This Row],[UnitCost]]</f>
        <v>1379.68</v>
      </c>
      <c r="S300">
        <f>Table1[[#This Row],[OrderQuantity]]*Table1[[#This Row],[UnitPrice]]*(1-Table1[[#This Row],[DiscountApplied]]) - (Table1[[#This Row],[OrderQuantity]]*Table1[[#This Row],[UnitCost]])</f>
        <v>-141.52000000000021</v>
      </c>
      <c r="T300">
        <f>DATEDIF(Table1[[#This Row],[ShipDate]],Table1[[#This Row],[DeliveryDate]],"d")</f>
        <v>7</v>
      </c>
      <c r="U300" t="str">
        <f t="shared" si="9"/>
        <v>On Time</v>
      </c>
    </row>
    <row r="301" spans="1:21" x14ac:dyDescent="0.3">
      <c r="A301" t="str">
        <f t="shared" si="8"/>
        <v>SO-000400</v>
      </c>
      <c r="B301" t="s">
        <v>2</v>
      </c>
      <c r="C301" t="s">
        <v>10</v>
      </c>
      <c r="D301" s="1">
        <v>43200</v>
      </c>
      <c r="E301" s="1">
        <v>43287</v>
      </c>
      <c r="F301" s="1">
        <v>43314</v>
      </c>
      <c r="G301" s="1">
        <v>43324</v>
      </c>
      <c r="H301" t="s">
        <v>54</v>
      </c>
      <c r="I301">
        <v>23</v>
      </c>
      <c r="J301">
        <v>1</v>
      </c>
      <c r="K301">
        <v>120</v>
      </c>
      <c r="L301">
        <v>29</v>
      </c>
      <c r="M301">
        <v>7</v>
      </c>
      <c r="N301">
        <v>0.05</v>
      </c>
      <c r="O301">
        <v>2682.95</v>
      </c>
      <c r="P301">
        <v>5708.4</v>
      </c>
      <c r="Q301">
        <f>Table1[[#This Row],[OrderQuantity]]*Table1[[#This Row],[UnitPrice]]</f>
        <v>39958.799999999996</v>
      </c>
      <c r="R301">
        <f>Table1[[#This Row],[OrderQuantity]]*Table1[[#This Row],[UnitCost]]</f>
        <v>18780.649999999998</v>
      </c>
      <c r="S301">
        <f>Table1[[#This Row],[OrderQuantity]]*Table1[[#This Row],[UnitPrice]]*(1-Table1[[#This Row],[DiscountApplied]]) - (Table1[[#This Row],[OrderQuantity]]*Table1[[#This Row],[UnitCost]])</f>
        <v>19180.209999999995</v>
      </c>
      <c r="T301">
        <f>DATEDIF(Table1[[#This Row],[ShipDate]],Table1[[#This Row],[DeliveryDate]],"d")</f>
        <v>10</v>
      </c>
      <c r="U301" t="str">
        <f t="shared" si="9"/>
        <v>Late</v>
      </c>
    </row>
    <row r="302" spans="1:21" x14ac:dyDescent="0.3">
      <c r="A302" t="str">
        <f t="shared" si="8"/>
        <v>SO-000401</v>
      </c>
      <c r="B302" t="s">
        <v>4</v>
      </c>
      <c r="C302" t="s">
        <v>11</v>
      </c>
      <c r="D302" s="1">
        <v>43200</v>
      </c>
      <c r="E302" s="1">
        <v>43287</v>
      </c>
      <c r="F302" s="1">
        <v>43307</v>
      </c>
      <c r="G302" s="1">
        <v>43315</v>
      </c>
      <c r="H302" t="s">
        <v>54</v>
      </c>
      <c r="I302">
        <v>18</v>
      </c>
      <c r="J302">
        <v>38</v>
      </c>
      <c r="K302">
        <v>288</v>
      </c>
      <c r="L302">
        <v>40</v>
      </c>
      <c r="M302">
        <v>1</v>
      </c>
      <c r="N302">
        <v>0.3</v>
      </c>
      <c r="O302">
        <v>830.8</v>
      </c>
      <c r="P302">
        <v>1038.5</v>
      </c>
      <c r="Q302">
        <f>Table1[[#This Row],[OrderQuantity]]*Table1[[#This Row],[UnitPrice]]</f>
        <v>1038.5</v>
      </c>
      <c r="R302">
        <f>Table1[[#This Row],[OrderQuantity]]*Table1[[#This Row],[UnitCost]]</f>
        <v>830.8</v>
      </c>
      <c r="S302">
        <f>Table1[[#This Row],[OrderQuantity]]*Table1[[#This Row],[UnitPrice]]*(1-Table1[[#This Row],[DiscountApplied]]) - (Table1[[#This Row],[OrderQuantity]]*Table1[[#This Row],[UnitCost]])</f>
        <v>-103.85000000000002</v>
      </c>
      <c r="T302">
        <f>DATEDIF(Table1[[#This Row],[ShipDate]],Table1[[#This Row],[DeliveryDate]],"d")</f>
        <v>8</v>
      </c>
      <c r="U302" t="str">
        <f t="shared" si="9"/>
        <v>Late</v>
      </c>
    </row>
    <row r="303" spans="1:21" x14ac:dyDescent="0.3">
      <c r="A303" t="str">
        <f t="shared" si="8"/>
        <v>SO-000402</v>
      </c>
      <c r="B303" t="s">
        <v>3</v>
      </c>
      <c r="C303" t="s">
        <v>13</v>
      </c>
      <c r="D303" s="1">
        <v>43200</v>
      </c>
      <c r="E303" s="1">
        <v>43287</v>
      </c>
      <c r="F303" s="1">
        <v>43290</v>
      </c>
      <c r="G303" s="1">
        <v>43300</v>
      </c>
      <c r="H303" t="s">
        <v>54</v>
      </c>
      <c r="I303">
        <v>5</v>
      </c>
      <c r="J303">
        <v>43</v>
      </c>
      <c r="K303">
        <v>19</v>
      </c>
      <c r="L303">
        <v>35</v>
      </c>
      <c r="M303">
        <v>4</v>
      </c>
      <c r="N303">
        <v>0.15</v>
      </c>
      <c r="O303">
        <v>3234.49</v>
      </c>
      <c r="P303">
        <v>3993.2</v>
      </c>
      <c r="Q303">
        <f>Table1[[#This Row],[OrderQuantity]]*Table1[[#This Row],[UnitPrice]]</f>
        <v>15972.8</v>
      </c>
      <c r="R303">
        <f>Table1[[#This Row],[OrderQuantity]]*Table1[[#This Row],[UnitCost]]</f>
        <v>12937.96</v>
      </c>
      <c r="S303">
        <f>Table1[[#This Row],[OrderQuantity]]*Table1[[#This Row],[UnitPrice]]*(1-Table1[[#This Row],[DiscountApplied]]) - (Table1[[#This Row],[OrderQuantity]]*Table1[[#This Row],[UnitCost]])</f>
        <v>638.92000000000007</v>
      </c>
      <c r="T303">
        <f>DATEDIF(Table1[[#This Row],[ShipDate]],Table1[[#This Row],[DeliveryDate]],"d")</f>
        <v>10</v>
      </c>
      <c r="U303" t="str">
        <f t="shared" si="9"/>
        <v>Late</v>
      </c>
    </row>
    <row r="304" spans="1:21" x14ac:dyDescent="0.3">
      <c r="A304" t="str">
        <f t="shared" si="8"/>
        <v>SO-000403</v>
      </c>
      <c r="B304" t="s">
        <v>4</v>
      </c>
      <c r="C304" t="s">
        <v>10</v>
      </c>
      <c r="D304" s="1">
        <v>43100</v>
      </c>
      <c r="E304" s="1">
        <v>43287</v>
      </c>
      <c r="F304" s="1">
        <v>43313</v>
      </c>
      <c r="G304" s="1">
        <v>43316</v>
      </c>
      <c r="H304" t="s">
        <v>54</v>
      </c>
      <c r="I304">
        <v>16</v>
      </c>
      <c r="J304">
        <v>14</v>
      </c>
      <c r="K304">
        <v>191</v>
      </c>
      <c r="L304">
        <v>33</v>
      </c>
      <c r="M304">
        <v>8</v>
      </c>
      <c r="N304">
        <v>0.2</v>
      </c>
      <c r="O304">
        <v>792.34</v>
      </c>
      <c r="P304">
        <v>1085.4000000000001</v>
      </c>
      <c r="Q304">
        <f>Table1[[#This Row],[OrderQuantity]]*Table1[[#This Row],[UnitPrice]]</f>
        <v>8683.2000000000007</v>
      </c>
      <c r="R304">
        <f>Table1[[#This Row],[OrderQuantity]]*Table1[[#This Row],[UnitCost]]</f>
        <v>6338.72</v>
      </c>
      <c r="S304">
        <f>Table1[[#This Row],[OrderQuantity]]*Table1[[#This Row],[UnitPrice]]*(1-Table1[[#This Row],[DiscountApplied]]) - (Table1[[#This Row],[OrderQuantity]]*Table1[[#This Row],[UnitCost]])</f>
        <v>607.84000000000106</v>
      </c>
      <c r="T304">
        <f>DATEDIF(Table1[[#This Row],[ShipDate]],Table1[[#This Row],[DeliveryDate]],"d")</f>
        <v>3</v>
      </c>
      <c r="U304" t="str">
        <f t="shared" si="9"/>
        <v>On Time</v>
      </c>
    </row>
    <row r="305" spans="1:21" x14ac:dyDescent="0.3">
      <c r="A305" t="str">
        <f t="shared" si="8"/>
        <v>SO-000404</v>
      </c>
      <c r="B305" t="s">
        <v>4</v>
      </c>
      <c r="C305" t="s">
        <v>11</v>
      </c>
      <c r="D305" s="1">
        <v>43200</v>
      </c>
      <c r="E305" s="1">
        <v>43287</v>
      </c>
      <c r="F305" s="1">
        <v>43302</v>
      </c>
      <c r="G305" s="1">
        <v>43303</v>
      </c>
      <c r="H305" t="s">
        <v>54</v>
      </c>
      <c r="I305">
        <v>12</v>
      </c>
      <c r="J305">
        <v>36</v>
      </c>
      <c r="K305">
        <v>278</v>
      </c>
      <c r="L305">
        <v>23</v>
      </c>
      <c r="M305">
        <v>7</v>
      </c>
      <c r="N305">
        <v>0.1</v>
      </c>
      <c r="O305">
        <v>2020.72</v>
      </c>
      <c r="P305">
        <v>3886</v>
      </c>
      <c r="Q305">
        <f>Table1[[#This Row],[OrderQuantity]]*Table1[[#This Row],[UnitPrice]]</f>
        <v>27202</v>
      </c>
      <c r="R305">
        <f>Table1[[#This Row],[OrderQuantity]]*Table1[[#This Row],[UnitCost]]</f>
        <v>14145.04</v>
      </c>
      <c r="S305">
        <f>Table1[[#This Row],[OrderQuantity]]*Table1[[#This Row],[UnitPrice]]*(1-Table1[[#This Row],[DiscountApplied]]) - (Table1[[#This Row],[OrderQuantity]]*Table1[[#This Row],[UnitCost]])</f>
        <v>10336.759999999998</v>
      </c>
      <c r="T305">
        <f>DATEDIF(Table1[[#This Row],[ShipDate]],Table1[[#This Row],[DeliveryDate]],"d")</f>
        <v>1</v>
      </c>
      <c r="U305" t="str">
        <f t="shared" si="9"/>
        <v>On Time</v>
      </c>
    </row>
    <row r="306" spans="1:21" x14ac:dyDescent="0.3">
      <c r="A306" t="str">
        <f t="shared" si="8"/>
        <v>SO-000405</v>
      </c>
      <c r="B306" t="s">
        <v>3</v>
      </c>
      <c r="C306" t="s">
        <v>11</v>
      </c>
      <c r="D306" s="1">
        <v>43200</v>
      </c>
      <c r="E306" s="1">
        <v>43287</v>
      </c>
      <c r="F306" s="1">
        <v>43302</v>
      </c>
      <c r="G306" s="1">
        <v>43306</v>
      </c>
      <c r="H306" t="s">
        <v>54</v>
      </c>
      <c r="I306">
        <v>6</v>
      </c>
      <c r="J306">
        <v>21</v>
      </c>
      <c r="K306">
        <v>294</v>
      </c>
      <c r="L306">
        <v>4</v>
      </c>
      <c r="M306">
        <v>3</v>
      </c>
      <c r="N306">
        <v>0.2</v>
      </c>
      <c r="O306">
        <v>2670.96</v>
      </c>
      <c r="P306">
        <v>3986.5</v>
      </c>
      <c r="Q306">
        <f>Table1[[#This Row],[OrderQuantity]]*Table1[[#This Row],[UnitPrice]]</f>
        <v>11959.5</v>
      </c>
      <c r="R306">
        <f>Table1[[#This Row],[OrderQuantity]]*Table1[[#This Row],[UnitCost]]</f>
        <v>8012.88</v>
      </c>
      <c r="S306">
        <f>Table1[[#This Row],[OrderQuantity]]*Table1[[#This Row],[UnitPrice]]*(1-Table1[[#This Row],[DiscountApplied]]) - (Table1[[#This Row],[OrderQuantity]]*Table1[[#This Row],[UnitCost]])</f>
        <v>1554.7200000000003</v>
      </c>
      <c r="T306">
        <f>DATEDIF(Table1[[#This Row],[ShipDate]],Table1[[#This Row],[DeliveryDate]],"d")</f>
        <v>4</v>
      </c>
      <c r="U306" t="str">
        <f t="shared" si="9"/>
        <v>On Time</v>
      </c>
    </row>
    <row r="307" spans="1:21" x14ac:dyDescent="0.3">
      <c r="A307" t="str">
        <f t="shared" si="8"/>
        <v>SO-000406</v>
      </c>
      <c r="B307" t="s">
        <v>4</v>
      </c>
      <c r="C307" t="s">
        <v>10</v>
      </c>
      <c r="D307" s="1">
        <v>43200</v>
      </c>
      <c r="E307" s="1">
        <v>43287</v>
      </c>
      <c r="F307" s="1">
        <v>43308</v>
      </c>
      <c r="G307" s="1">
        <v>43311</v>
      </c>
      <c r="H307" t="s">
        <v>54</v>
      </c>
      <c r="I307">
        <v>18</v>
      </c>
      <c r="J307">
        <v>41</v>
      </c>
      <c r="K307">
        <v>120</v>
      </c>
      <c r="L307">
        <v>32</v>
      </c>
      <c r="M307">
        <v>3</v>
      </c>
      <c r="N307">
        <v>0.08</v>
      </c>
      <c r="O307">
        <v>988.92</v>
      </c>
      <c r="P307">
        <v>1206</v>
      </c>
      <c r="Q307">
        <f>Table1[[#This Row],[OrderQuantity]]*Table1[[#This Row],[UnitPrice]]</f>
        <v>3618</v>
      </c>
      <c r="R307">
        <f>Table1[[#This Row],[OrderQuantity]]*Table1[[#This Row],[UnitCost]]</f>
        <v>2966.7599999999998</v>
      </c>
      <c r="S307">
        <f>Table1[[#This Row],[OrderQuantity]]*Table1[[#This Row],[UnitPrice]]*(1-Table1[[#This Row],[DiscountApplied]]) - (Table1[[#This Row],[OrderQuantity]]*Table1[[#This Row],[UnitCost]])</f>
        <v>361.80000000000018</v>
      </c>
      <c r="T307">
        <f>DATEDIF(Table1[[#This Row],[ShipDate]],Table1[[#This Row],[DeliveryDate]],"d")</f>
        <v>3</v>
      </c>
      <c r="U307" t="str">
        <f t="shared" si="9"/>
        <v>On Time</v>
      </c>
    </row>
    <row r="308" spans="1:21" x14ac:dyDescent="0.3">
      <c r="A308" t="str">
        <f t="shared" si="8"/>
        <v>SO-000407</v>
      </c>
      <c r="B308" t="s">
        <v>5</v>
      </c>
      <c r="C308" t="s">
        <v>8</v>
      </c>
      <c r="D308" s="1">
        <v>43200</v>
      </c>
      <c r="E308" s="1">
        <v>43288</v>
      </c>
      <c r="F308" s="1">
        <v>43294</v>
      </c>
      <c r="G308" s="1">
        <v>43297</v>
      </c>
      <c r="H308" t="s">
        <v>54</v>
      </c>
      <c r="I308">
        <v>28</v>
      </c>
      <c r="J308">
        <v>38</v>
      </c>
      <c r="K308">
        <v>357</v>
      </c>
      <c r="L308">
        <v>7</v>
      </c>
      <c r="M308">
        <v>1</v>
      </c>
      <c r="N308">
        <v>0.3</v>
      </c>
      <c r="O308">
        <v>1050.23</v>
      </c>
      <c r="P308">
        <v>1842.5</v>
      </c>
      <c r="Q308">
        <f>Table1[[#This Row],[OrderQuantity]]*Table1[[#This Row],[UnitPrice]]</f>
        <v>1842.5</v>
      </c>
      <c r="R308">
        <f>Table1[[#This Row],[OrderQuantity]]*Table1[[#This Row],[UnitCost]]</f>
        <v>1050.23</v>
      </c>
      <c r="S308">
        <f>Table1[[#This Row],[OrderQuantity]]*Table1[[#This Row],[UnitPrice]]*(1-Table1[[#This Row],[DiscountApplied]]) - (Table1[[#This Row],[OrderQuantity]]*Table1[[#This Row],[UnitCost]])</f>
        <v>239.51999999999998</v>
      </c>
      <c r="T308">
        <f>DATEDIF(Table1[[#This Row],[ShipDate]],Table1[[#This Row],[DeliveryDate]],"d")</f>
        <v>3</v>
      </c>
      <c r="U308" t="str">
        <f t="shared" si="9"/>
        <v>On Time</v>
      </c>
    </row>
    <row r="309" spans="1:21" x14ac:dyDescent="0.3">
      <c r="A309" t="str">
        <f t="shared" si="8"/>
        <v>SO-000408</v>
      </c>
      <c r="B309" t="s">
        <v>5</v>
      </c>
      <c r="C309" t="s">
        <v>11</v>
      </c>
      <c r="D309" s="1">
        <v>43200</v>
      </c>
      <c r="E309" s="1">
        <v>43288</v>
      </c>
      <c r="F309" s="1">
        <v>43302</v>
      </c>
      <c r="G309" s="1">
        <v>43308</v>
      </c>
      <c r="H309" t="s">
        <v>54</v>
      </c>
      <c r="I309">
        <v>27</v>
      </c>
      <c r="J309">
        <v>22</v>
      </c>
      <c r="K309">
        <v>296</v>
      </c>
      <c r="L309">
        <v>35</v>
      </c>
      <c r="M309">
        <v>3</v>
      </c>
      <c r="N309">
        <v>0.05</v>
      </c>
      <c r="O309">
        <v>2930.04</v>
      </c>
      <c r="P309">
        <v>5051.8</v>
      </c>
      <c r="Q309">
        <f>Table1[[#This Row],[OrderQuantity]]*Table1[[#This Row],[UnitPrice]]</f>
        <v>15155.400000000001</v>
      </c>
      <c r="R309">
        <f>Table1[[#This Row],[OrderQuantity]]*Table1[[#This Row],[UnitCost]]</f>
        <v>8790.119999999999</v>
      </c>
      <c r="S309">
        <f>Table1[[#This Row],[OrderQuantity]]*Table1[[#This Row],[UnitPrice]]*(1-Table1[[#This Row],[DiscountApplied]]) - (Table1[[#This Row],[OrderQuantity]]*Table1[[#This Row],[UnitCost]])</f>
        <v>5607.510000000002</v>
      </c>
      <c r="T309">
        <f>DATEDIF(Table1[[#This Row],[ShipDate]],Table1[[#This Row],[DeliveryDate]],"d")</f>
        <v>6</v>
      </c>
      <c r="U309" t="str">
        <f t="shared" si="9"/>
        <v>On Time</v>
      </c>
    </row>
    <row r="310" spans="1:21" x14ac:dyDescent="0.3">
      <c r="A310" t="str">
        <f t="shared" si="8"/>
        <v>SO-000409</v>
      </c>
      <c r="B310" t="s">
        <v>4</v>
      </c>
      <c r="C310" t="s">
        <v>12</v>
      </c>
      <c r="D310" s="1">
        <v>43200</v>
      </c>
      <c r="E310" s="1">
        <v>43288</v>
      </c>
      <c r="F310" s="1">
        <v>43301</v>
      </c>
      <c r="G310" s="1">
        <v>43308</v>
      </c>
      <c r="H310" t="s">
        <v>54</v>
      </c>
      <c r="I310">
        <v>14</v>
      </c>
      <c r="J310">
        <v>4</v>
      </c>
      <c r="K310">
        <v>248</v>
      </c>
      <c r="L310">
        <v>39</v>
      </c>
      <c r="M310">
        <v>1</v>
      </c>
      <c r="N310">
        <v>0.08</v>
      </c>
      <c r="O310">
        <v>466.32</v>
      </c>
      <c r="P310">
        <v>1165.8</v>
      </c>
      <c r="Q310">
        <f>Table1[[#This Row],[OrderQuantity]]*Table1[[#This Row],[UnitPrice]]</f>
        <v>1165.8</v>
      </c>
      <c r="R310">
        <f>Table1[[#This Row],[OrderQuantity]]*Table1[[#This Row],[UnitCost]]</f>
        <v>466.32</v>
      </c>
      <c r="S310">
        <f>Table1[[#This Row],[OrderQuantity]]*Table1[[#This Row],[UnitPrice]]*(1-Table1[[#This Row],[DiscountApplied]]) - (Table1[[#This Row],[OrderQuantity]]*Table1[[#This Row],[UnitCost]])</f>
        <v>606.21600000000012</v>
      </c>
      <c r="T310">
        <f>DATEDIF(Table1[[#This Row],[ShipDate]],Table1[[#This Row],[DeliveryDate]],"d")</f>
        <v>7</v>
      </c>
      <c r="U310" t="str">
        <f t="shared" si="9"/>
        <v>On Time</v>
      </c>
    </row>
    <row r="311" spans="1:21" x14ac:dyDescent="0.3">
      <c r="A311" t="str">
        <f t="shared" si="8"/>
        <v>SO-000410</v>
      </c>
      <c r="B311" t="s">
        <v>4</v>
      </c>
      <c r="C311" t="s">
        <v>8</v>
      </c>
      <c r="D311" s="1">
        <v>43200</v>
      </c>
      <c r="E311" s="1">
        <v>43288</v>
      </c>
      <c r="F311" s="1">
        <v>43306</v>
      </c>
      <c r="G311" s="1">
        <v>43307</v>
      </c>
      <c r="H311" t="s">
        <v>54</v>
      </c>
      <c r="I311">
        <v>15</v>
      </c>
      <c r="J311">
        <v>21</v>
      </c>
      <c r="K311">
        <v>333</v>
      </c>
      <c r="L311">
        <v>2</v>
      </c>
      <c r="M311">
        <v>8</v>
      </c>
      <c r="N311">
        <v>0.08</v>
      </c>
      <c r="O311">
        <v>2340.1799999999998</v>
      </c>
      <c r="P311">
        <v>3966.4</v>
      </c>
      <c r="Q311">
        <f>Table1[[#This Row],[OrderQuantity]]*Table1[[#This Row],[UnitPrice]]</f>
        <v>31731.200000000001</v>
      </c>
      <c r="R311">
        <f>Table1[[#This Row],[OrderQuantity]]*Table1[[#This Row],[UnitCost]]</f>
        <v>18721.439999999999</v>
      </c>
      <c r="S311">
        <f>Table1[[#This Row],[OrderQuantity]]*Table1[[#This Row],[UnitPrice]]*(1-Table1[[#This Row],[DiscountApplied]]) - (Table1[[#This Row],[OrderQuantity]]*Table1[[#This Row],[UnitCost]])</f>
        <v>10471.264000000003</v>
      </c>
      <c r="T311">
        <f>DATEDIF(Table1[[#This Row],[ShipDate]],Table1[[#This Row],[DeliveryDate]],"d")</f>
        <v>1</v>
      </c>
      <c r="U311" t="str">
        <f t="shared" si="9"/>
        <v>On Time</v>
      </c>
    </row>
    <row r="312" spans="1:21" x14ac:dyDescent="0.3">
      <c r="A312" t="str">
        <f t="shared" si="8"/>
        <v>SO-000411</v>
      </c>
      <c r="B312" t="s">
        <v>4</v>
      </c>
      <c r="C312" t="s">
        <v>11</v>
      </c>
      <c r="D312" s="1">
        <v>43200</v>
      </c>
      <c r="E312" s="1">
        <v>43288</v>
      </c>
      <c r="F312" s="1">
        <v>43306</v>
      </c>
      <c r="G312" s="1">
        <v>43315</v>
      </c>
      <c r="H312" t="s">
        <v>54</v>
      </c>
      <c r="I312">
        <v>13</v>
      </c>
      <c r="J312">
        <v>17</v>
      </c>
      <c r="K312">
        <v>322</v>
      </c>
      <c r="L312">
        <v>22</v>
      </c>
      <c r="M312">
        <v>3</v>
      </c>
      <c r="N312">
        <v>0.2</v>
      </c>
      <c r="O312">
        <v>1495.91</v>
      </c>
      <c r="P312">
        <v>1802.3</v>
      </c>
      <c r="Q312">
        <f>Table1[[#This Row],[OrderQuantity]]*Table1[[#This Row],[UnitPrice]]</f>
        <v>5406.9</v>
      </c>
      <c r="R312">
        <f>Table1[[#This Row],[OrderQuantity]]*Table1[[#This Row],[UnitCost]]</f>
        <v>4487.7300000000005</v>
      </c>
      <c r="S312">
        <f>Table1[[#This Row],[OrderQuantity]]*Table1[[#This Row],[UnitPrice]]*(1-Table1[[#This Row],[DiscountApplied]]) - (Table1[[#This Row],[OrderQuantity]]*Table1[[#This Row],[UnitCost]])</f>
        <v>-162.21000000000095</v>
      </c>
      <c r="T312">
        <f>DATEDIF(Table1[[#This Row],[ShipDate]],Table1[[#This Row],[DeliveryDate]],"d")</f>
        <v>9</v>
      </c>
      <c r="U312" t="str">
        <f t="shared" si="9"/>
        <v>Late</v>
      </c>
    </row>
    <row r="313" spans="1:21" x14ac:dyDescent="0.3">
      <c r="A313" t="str">
        <f t="shared" si="8"/>
        <v>SO-000412</v>
      </c>
      <c r="B313" t="s">
        <v>4</v>
      </c>
      <c r="C313" t="s">
        <v>10</v>
      </c>
      <c r="D313" s="1">
        <v>43200</v>
      </c>
      <c r="E313" s="1">
        <v>43289</v>
      </c>
      <c r="F313" s="1">
        <v>43303</v>
      </c>
      <c r="G313" s="1">
        <v>43312</v>
      </c>
      <c r="H313" t="s">
        <v>54</v>
      </c>
      <c r="I313">
        <v>19</v>
      </c>
      <c r="J313">
        <v>36</v>
      </c>
      <c r="K313">
        <v>153</v>
      </c>
      <c r="L313">
        <v>31</v>
      </c>
      <c r="M313">
        <v>5</v>
      </c>
      <c r="N313">
        <v>0.08</v>
      </c>
      <c r="O313">
        <v>851.24</v>
      </c>
      <c r="P313">
        <v>1105.5</v>
      </c>
      <c r="Q313">
        <f>Table1[[#This Row],[OrderQuantity]]*Table1[[#This Row],[UnitPrice]]</f>
        <v>5527.5</v>
      </c>
      <c r="R313">
        <f>Table1[[#This Row],[OrderQuantity]]*Table1[[#This Row],[UnitCost]]</f>
        <v>4256.2</v>
      </c>
      <c r="S313">
        <f>Table1[[#This Row],[OrderQuantity]]*Table1[[#This Row],[UnitPrice]]*(1-Table1[[#This Row],[DiscountApplied]]) - (Table1[[#This Row],[OrderQuantity]]*Table1[[#This Row],[UnitCost]])</f>
        <v>829.10000000000036</v>
      </c>
      <c r="T313">
        <f>DATEDIF(Table1[[#This Row],[ShipDate]],Table1[[#This Row],[DeliveryDate]],"d")</f>
        <v>9</v>
      </c>
      <c r="U313" t="str">
        <f t="shared" si="9"/>
        <v>Late</v>
      </c>
    </row>
    <row r="314" spans="1:21" x14ac:dyDescent="0.3">
      <c r="A314" t="str">
        <f t="shared" si="8"/>
        <v>SO-000413</v>
      </c>
      <c r="B314" t="s">
        <v>4</v>
      </c>
      <c r="C314" t="s">
        <v>13</v>
      </c>
      <c r="D314" s="1">
        <v>43200</v>
      </c>
      <c r="E314" s="1">
        <v>43289</v>
      </c>
      <c r="F314" s="1">
        <v>43305</v>
      </c>
      <c r="G314" s="1">
        <v>43309</v>
      </c>
      <c r="H314" t="s">
        <v>54</v>
      </c>
      <c r="I314">
        <v>12</v>
      </c>
      <c r="J314">
        <v>16</v>
      </c>
      <c r="K314">
        <v>46</v>
      </c>
      <c r="L314">
        <v>32</v>
      </c>
      <c r="M314">
        <v>7</v>
      </c>
      <c r="N314">
        <v>0.05</v>
      </c>
      <c r="O314">
        <v>1398.16</v>
      </c>
      <c r="P314">
        <v>1889.4</v>
      </c>
      <c r="Q314">
        <f>Table1[[#This Row],[OrderQuantity]]*Table1[[#This Row],[UnitPrice]]</f>
        <v>13225.800000000001</v>
      </c>
      <c r="R314">
        <f>Table1[[#This Row],[OrderQuantity]]*Table1[[#This Row],[UnitCost]]</f>
        <v>9787.1200000000008</v>
      </c>
      <c r="S314">
        <f>Table1[[#This Row],[OrderQuantity]]*Table1[[#This Row],[UnitPrice]]*(1-Table1[[#This Row],[DiscountApplied]]) - (Table1[[#This Row],[OrderQuantity]]*Table1[[#This Row],[UnitCost]])</f>
        <v>2777.3899999999994</v>
      </c>
      <c r="T314">
        <f>DATEDIF(Table1[[#This Row],[ShipDate]],Table1[[#This Row],[DeliveryDate]],"d")</f>
        <v>4</v>
      </c>
      <c r="U314" t="str">
        <f t="shared" si="9"/>
        <v>On Time</v>
      </c>
    </row>
    <row r="315" spans="1:21" x14ac:dyDescent="0.3">
      <c r="A315" t="str">
        <f t="shared" si="8"/>
        <v>SO-000414</v>
      </c>
      <c r="B315" t="s">
        <v>4</v>
      </c>
      <c r="C315" t="s">
        <v>8</v>
      </c>
      <c r="D315" s="1">
        <v>43200</v>
      </c>
      <c r="E315" s="1">
        <v>43289</v>
      </c>
      <c r="F315" s="1">
        <v>43312</v>
      </c>
      <c r="G315" s="1">
        <v>43313</v>
      </c>
      <c r="H315" t="s">
        <v>54</v>
      </c>
      <c r="I315">
        <v>15</v>
      </c>
      <c r="J315">
        <v>40</v>
      </c>
      <c r="K315">
        <v>351</v>
      </c>
      <c r="L315">
        <v>4</v>
      </c>
      <c r="M315">
        <v>7</v>
      </c>
      <c r="N315">
        <v>0.08</v>
      </c>
      <c r="O315">
        <v>661.96</v>
      </c>
      <c r="P315">
        <v>1018.4</v>
      </c>
      <c r="Q315">
        <f>Table1[[#This Row],[OrderQuantity]]*Table1[[#This Row],[UnitPrice]]</f>
        <v>7128.8</v>
      </c>
      <c r="R315">
        <f>Table1[[#This Row],[OrderQuantity]]*Table1[[#This Row],[UnitCost]]</f>
        <v>4633.72</v>
      </c>
      <c r="S315">
        <f>Table1[[#This Row],[OrderQuantity]]*Table1[[#This Row],[UnitPrice]]*(1-Table1[[#This Row],[DiscountApplied]]) - (Table1[[#This Row],[OrderQuantity]]*Table1[[#This Row],[UnitCost]])</f>
        <v>1924.7759999999998</v>
      </c>
      <c r="T315">
        <f>DATEDIF(Table1[[#This Row],[ShipDate]],Table1[[#This Row],[DeliveryDate]],"d")</f>
        <v>1</v>
      </c>
      <c r="U315" t="str">
        <f t="shared" si="9"/>
        <v>On Time</v>
      </c>
    </row>
    <row r="316" spans="1:21" x14ac:dyDescent="0.3">
      <c r="A316" t="str">
        <f t="shared" si="8"/>
        <v>SO-000415</v>
      </c>
      <c r="B316" t="s">
        <v>3</v>
      </c>
      <c r="C316" t="s">
        <v>11</v>
      </c>
      <c r="D316" s="1">
        <v>43200</v>
      </c>
      <c r="E316" s="1">
        <v>43289</v>
      </c>
      <c r="F316" s="1">
        <v>43302</v>
      </c>
      <c r="G316" s="1">
        <v>43303</v>
      </c>
      <c r="H316" t="s">
        <v>54</v>
      </c>
      <c r="I316">
        <v>3</v>
      </c>
      <c r="J316">
        <v>8</v>
      </c>
      <c r="K316">
        <v>293</v>
      </c>
      <c r="L316">
        <v>40</v>
      </c>
      <c r="M316">
        <v>5</v>
      </c>
      <c r="N316">
        <v>0.05</v>
      </c>
      <c r="O316">
        <v>2822.11</v>
      </c>
      <c r="P316">
        <v>3865.9</v>
      </c>
      <c r="Q316">
        <f>Table1[[#This Row],[OrderQuantity]]*Table1[[#This Row],[UnitPrice]]</f>
        <v>19329.5</v>
      </c>
      <c r="R316">
        <f>Table1[[#This Row],[OrderQuantity]]*Table1[[#This Row],[UnitCost]]</f>
        <v>14110.550000000001</v>
      </c>
      <c r="S316">
        <f>Table1[[#This Row],[OrderQuantity]]*Table1[[#This Row],[UnitPrice]]*(1-Table1[[#This Row],[DiscountApplied]]) - (Table1[[#This Row],[OrderQuantity]]*Table1[[#This Row],[UnitCost]])</f>
        <v>4252.4749999999967</v>
      </c>
      <c r="T316">
        <f>DATEDIF(Table1[[#This Row],[ShipDate]],Table1[[#This Row],[DeliveryDate]],"d")</f>
        <v>1</v>
      </c>
      <c r="U316" t="str">
        <f t="shared" si="9"/>
        <v>On Time</v>
      </c>
    </row>
    <row r="317" spans="1:21" x14ac:dyDescent="0.3">
      <c r="A317" t="str">
        <f t="shared" si="8"/>
        <v>SO-000416</v>
      </c>
      <c r="B317" t="s">
        <v>5</v>
      </c>
      <c r="C317" t="s">
        <v>12</v>
      </c>
      <c r="D317" s="1">
        <v>43200</v>
      </c>
      <c r="E317" s="1">
        <v>43289</v>
      </c>
      <c r="F317" s="1">
        <v>43291</v>
      </c>
      <c r="G317" s="1">
        <v>43296</v>
      </c>
      <c r="H317" t="s">
        <v>54</v>
      </c>
      <c r="I317">
        <v>28</v>
      </c>
      <c r="J317">
        <v>30</v>
      </c>
      <c r="K317">
        <v>256</v>
      </c>
      <c r="L317">
        <v>13</v>
      </c>
      <c r="M317">
        <v>7</v>
      </c>
      <c r="N317">
        <v>0.1</v>
      </c>
      <c r="O317">
        <v>449.24</v>
      </c>
      <c r="P317">
        <v>998.3</v>
      </c>
      <c r="Q317">
        <f>Table1[[#This Row],[OrderQuantity]]*Table1[[#This Row],[UnitPrice]]</f>
        <v>6988.0999999999995</v>
      </c>
      <c r="R317">
        <f>Table1[[#This Row],[OrderQuantity]]*Table1[[#This Row],[UnitCost]]</f>
        <v>3144.6800000000003</v>
      </c>
      <c r="S317">
        <f>Table1[[#This Row],[OrderQuantity]]*Table1[[#This Row],[UnitPrice]]*(1-Table1[[#This Row],[DiscountApplied]]) - (Table1[[#This Row],[OrderQuantity]]*Table1[[#This Row],[UnitCost]])</f>
        <v>3144.6099999999997</v>
      </c>
      <c r="T317">
        <f>DATEDIF(Table1[[#This Row],[ShipDate]],Table1[[#This Row],[DeliveryDate]],"d")</f>
        <v>5</v>
      </c>
      <c r="U317" t="str">
        <f t="shared" si="9"/>
        <v>On Time</v>
      </c>
    </row>
    <row r="318" spans="1:21" x14ac:dyDescent="0.3">
      <c r="A318" t="str">
        <f t="shared" si="8"/>
        <v>SO-000417</v>
      </c>
      <c r="B318" t="s">
        <v>4</v>
      </c>
      <c r="C318" t="s">
        <v>10</v>
      </c>
      <c r="D318" s="1">
        <v>43200</v>
      </c>
      <c r="E318" s="1">
        <v>43289</v>
      </c>
      <c r="F318" s="1">
        <v>43311</v>
      </c>
      <c r="G318" s="1">
        <v>43317</v>
      </c>
      <c r="H318" t="s">
        <v>54</v>
      </c>
      <c r="I318">
        <v>18</v>
      </c>
      <c r="J318">
        <v>48</v>
      </c>
      <c r="K318">
        <v>148</v>
      </c>
      <c r="L318">
        <v>31</v>
      </c>
      <c r="M318">
        <v>2</v>
      </c>
      <c r="N318">
        <v>0.08</v>
      </c>
      <c r="O318">
        <v>127.3</v>
      </c>
      <c r="P318">
        <v>254.6</v>
      </c>
      <c r="Q318">
        <f>Table1[[#This Row],[OrderQuantity]]*Table1[[#This Row],[UnitPrice]]</f>
        <v>509.2</v>
      </c>
      <c r="R318">
        <f>Table1[[#This Row],[OrderQuantity]]*Table1[[#This Row],[UnitCost]]</f>
        <v>254.6</v>
      </c>
      <c r="S318">
        <f>Table1[[#This Row],[OrderQuantity]]*Table1[[#This Row],[UnitPrice]]*(1-Table1[[#This Row],[DiscountApplied]]) - (Table1[[#This Row],[OrderQuantity]]*Table1[[#This Row],[UnitCost]])</f>
        <v>213.864</v>
      </c>
      <c r="T318">
        <f>DATEDIF(Table1[[#This Row],[ShipDate]],Table1[[#This Row],[DeliveryDate]],"d")</f>
        <v>6</v>
      </c>
      <c r="U318" t="str">
        <f t="shared" si="9"/>
        <v>On Time</v>
      </c>
    </row>
    <row r="319" spans="1:21" x14ac:dyDescent="0.3">
      <c r="A319" t="str">
        <f t="shared" si="8"/>
        <v>SO-000418</v>
      </c>
      <c r="B319" t="s">
        <v>4</v>
      </c>
      <c r="C319" t="s">
        <v>13</v>
      </c>
      <c r="D319" s="1">
        <v>43200</v>
      </c>
      <c r="E319" s="1">
        <v>43289</v>
      </c>
      <c r="F319" s="1">
        <v>43314</v>
      </c>
      <c r="G319" s="1">
        <v>43317</v>
      </c>
      <c r="H319" t="s">
        <v>54</v>
      </c>
      <c r="I319">
        <v>13</v>
      </c>
      <c r="J319">
        <v>13</v>
      </c>
      <c r="K319">
        <v>6</v>
      </c>
      <c r="L319">
        <v>38</v>
      </c>
      <c r="M319">
        <v>5</v>
      </c>
      <c r="N319">
        <v>0.4</v>
      </c>
      <c r="O319">
        <v>316.58</v>
      </c>
      <c r="P319">
        <v>703.5</v>
      </c>
      <c r="Q319">
        <f>Table1[[#This Row],[OrderQuantity]]*Table1[[#This Row],[UnitPrice]]</f>
        <v>3517.5</v>
      </c>
      <c r="R319">
        <f>Table1[[#This Row],[OrderQuantity]]*Table1[[#This Row],[UnitCost]]</f>
        <v>1582.8999999999999</v>
      </c>
      <c r="S319">
        <f>Table1[[#This Row],[OrderQuantity]]*Table1[[#This Row],[UnitPrice]]*(1-Table1[[#This Row],[DiscountApplied]]) - (Table1[[#This Row],[OrderQuantity]]*Table1[[#This Row],[UnitCost]])</f>
        <v>527.60000000000014</v>
      </c>
      <c r="T319">
        <f>DATEDIF(Table1[[#This Row],[ShipDate]],Table1[[#This Row],[DeliveryDate]],"d")</f>
        <v>3</v>
      </c>
      <c r="U319" t="str">
        <f t="shared" si="9"/>
        <v>On Time</v>
      </c>
    </row>
    <row r="320" spans="1:21" x14ac:dyDescent="0.3">
      <c r="A320" t="str">
        <f t="shared" si="8"/>
        <v>SO-000419</v>
      </c>
      <c r="B320" t="s">
        <v>2</v>
      </c>
      <c r="C320" t="s">
        <v>9</v>
      </c>
      <c r="D320" s="1">
        <v>43200</v>
      </c>
      <c r="E320" s="1">
        <v>43289</v>
      </c>
      <c r="F320" s="1">
        <v>43316</v>
      </c>
      <c r="G320" s="1">
        <v>43325</v>
      </c>
      <c r="H320" t="s">
        <v>54</v>
      </c>
      <c r="I320">
        <v>23</v>
      </c>
      <c r="J320">
        <v>47</v>
      </c>
      <c r="K320">
        <v>62</v>
      </c>
      <c r="L320">
        <v>1</v>
      </c>
      <c r="M320">
        <v>6</v>
      </c>
      <c r="N320">
        <v>0.05</v>
      </c>
      <c r="O320">
        <v>546.04999999999995</v>
      </c>
      <c r="P320">
        <v>1092.0999999999999</v>
      </c>
      <c r="Q320">
        <f>Table1[[#This Row],[OrderQuantity]]*Table1[[#This Row],[UnitPrice]]</f>
        <v>6552.5999999999995</v>
      </c>
      <c r="R320">
        <f>Table1[[#This Row],[OrderQuantity]]*Table1[[#This Row],[UnitCost]]</f>
        <v>3276.2999999999997</v>
      </c>
      <c r="S320">
        <f>Table1[[#This Row],[OrderQuantity]]*Table1[[#This Row],[UnitPrice]]*(1-Table1[[#This Row],[DiscountApplied]]) - (Table1[[#This Row],[OrderQuantity]]*Table1[[#This Row],[UnitCost]])</f>
        <v>2948.6699999999996</v>
      </c>
      <c r="T320">
        <f>DATEDIF(Table1[[#This Row],[ShipDate]],Table1[[#This Row],[DeliveryDate]],"d")</f>
        <v>9</v>
      </c>
      <c r="U320" t="str">
        <f t="shared" si="9"/>
        <v>Late</v>
      </c>
    </row>
    <row r="321" spans="1:21" x14ac:dyDescent="0.3">
      <c r="A321" t="str">
        <f t="shared" si="8"/>
        <v>SO-000420</v>
      </c>
      <c r="B321" t="s">
        <v>4</v>
      </c>
      <c r="C321" t="s">
        <v>9</v>
      </c>
      <c r="D321" s="1">
        <v>43200</v>
      </c>
      <c r="E321" s="1">
        <v>43289</v>
      </c>
      <c r="F321" s="1">
        <v>43308</v>
      </c>
      <c r="G321" s="1">
        <v>43316</v>
      </c>
      <c r="H321" t="s">
        <v>54</v>
      </c>
      <c r="I321">
        <v>16</v>
      </c>
      <c r="J321">
        <v>6</v>
      </c>
      <c r="K321">
        <v>61</v>
      </c>
      <c r="L321">
        <v>3</v>
      </c>
      <c r="M321">
        <v>4</v>
      </c>
      <c r="N321">
        <v>0.05</v>
      </c>
      <c r="O321">
        <v>560.79</v>
      </c>
      <c r="P321">
        <v>1038.5</v>
      </c>
      <c r="Q321">
        <f>Table1[[#This Row],[OrderQuantity]]*Table1[[#This Row],[UnitPrice]]</f>
        <v>4154</v>
      </c>
      <c r="R321">
        <f>Table1[[#This Row],[OrderQuantity]]*Table1[[#This Row],[UnitCost]]</f>
        <v>2243.16</v>
      </c>
      <c r="S321">
        <f>Table1[[#This Row],[OrderQuantity]]*Table1[[#This Row],[UnitPrice]]*(1-Table1[[#This Row],[DiscountApplied]]) - (Table1[[#This Row],[OrderQuantity]]*Table1[[#This Row],[UnitCost]])</f>
        <v>1703.1399999999999</v>
      </c>
      <c r="T321">
        <f>DATEDIF(Table1[[#This Row],[ShipDate]],Table1[[#This Row],[DeliveryDate]],"d")</f>
        <v>8</v>
      </c>
      <c r="U321" t="str">
        <f t="shared" si="9"/>
        <v>Late</v>
      </c>
    </row>
    <row r="322" spans="1:21" x14ac:dyDescent="0.3">
      <c r="A322" t="str">
        <f t="shared" ref="A322:A385" si="10">"SO-" &amp; TEXT(ROW(A322)+99,"000000")</f>
        <v>SO-000421</v>
      </c>
      <c r="B322" t="s">
        <v>3</v>
      </c>
      <c r="C322" t="s">
        <v>10</v>
      </c>
      <c r="D322" s="1">
        <v>43200</v>
      </c>
      <c r="E322" s="1">
        <v>43289</v>
      </c>
      <c r="F322" s="1">
        <v>43313</v>
      </c>
      <c r="G322" s="1">
        <v>43317</v>
      </c>
      <c r="H322" t="s">
        <v>54</v>
      </c>
      <c r="I322">
        <v>3</v>
      </c>
      <c r="J322">
        <v>50</v>
      </c>
      <c r="K322">
        <v>188</v>
      </c>
      <c r="L322">
        <v>37</v>
      </c>
      <c r="M322">
        <v>4</v>
      </c>
      <c r="N322">
        <v>0.15</v>
      </c>
      <c r="O322">
        <v>1894.89</v>
      </c>
      <c r="P322">
        <v>2398.6</v>
      </c>
      <c r="Q322">
        <f>Table1[[#This Row],[OrderQuantity]]*Table1[[#This Row],[UnitPrice]]</f>
        <v>9594.4</v>
      </c>
      <c r="R322">
        <f>Table1[[#This Row],[OrderQuantity]]*Table1[[#This Row],[UnitCost]]</f>
        <v>7579.56</v>
      </c>
      <c r="S322">
        <f>Table1[[#This Row],[OrderQuantity]]*Table1[[#This Row],[UnitPrice]]*(1-Table1[[#This Row],[DiscountApplied]]) - (Table1[[#This Row],[OrderQuantity]]*Table1[[#This Row],[UnitCost]])</f>
        <v>575.67999999999938</v>
      </c>
      <c r="T322">
        <f>DATEDIF(Table1[[#This Row],[ShipDate]],Table1[[#This Row],[DeliveryDate]],"d")</f>
        <v>4</v>
      </c>
      <c r="U322" t="str">
        <f t="shared" ref="U322:U385" si="11">IF(T322&gt;7,"Late","On Time")</f>
        <v>On Time</v>
      </c>
    </row>
    <row r="323" spans="1:21" x14ac:dyDescent="0.3">
      <c r="A323" t="str">
        <f t="shared" si="10"/>
        <v>SO-000422</v>
      </c>
      <c r="B323" t="s">
        <v>5</v>
      </c>
      <c r="C323" t="s">
        <v>10</v>
      </c>
      <c r="D323" s="1">
        <v>43200</v>
      </c>
      <c r="E323" s="1">
        <v>43290</v>
      </c>
      <c r="F323" s="1">
        <v>43293</v>
      </c>
      <c r="G323" s="1">
        <v>43295</v>
      </c>
      <c r="H323" t="s">
        <v>54</v>
      </c>
      <c r="I323">
        <v>28</v>
      </c>
      <c r="J323">
        <v>32</v>
      </c>
      <c r="K323">
        <v>150</v>
      </c>
      <c r="L323">
        <v>7</v>
      </c>
      <c r="M323">
        <v>4</v>
      </c>
      <c r="N323">
        <v>0.05</v>
      </c>
      <c r="O323">
        <v>368.1</v>
      </c>
      <c r="P323">
        <v>897.8</v>
      </c>
      <c r="Q323">
        <f>Table1[[#This Row],[OrderQuantity]]*Table1[[#This Row],[UnitPrice]]</f>
        <v>3591.2</v>
      </c>
      <c r="R323">
        <f>Table1[[#This Row],[OrderQuantity]]*Table1[[#This Row],[UnitCost]]</f>
        <v>1472.4</v>
      </c>
      <c r="S323">
        <f>Table1[[#This Row],[OrderQuantity]]*Table1[[#This Row],[UnitPrice]]*(1-Table1[[#This Row],[DiscountApplied]]) - (Table1[[#This Row],[OrderQuantity]]*Table1[[#This Row],[UnitCost]])</f>
        <v>1939.2399999999998</v>
      </c>
      <c r="T323">
        <f>DATEDIF(Table1[[#This Row],[ShipDate]],Table1[[#This Row],[DeliveryDate]],"d")</f>
        <v>2</v>
      </c>
      <c r="U323" t="str">
        <f t="shared" si="11"/>
        <v>On Time</v>
      </c>
    </row>
    <row r="324" spans="1:21" x14ac:dyDescent="0.3">
      <c r="A324" t="str">
        <f t="shared" si="10"/>
        <v>SO-000423</v>
      </c>
      <c r="B324" t="s">
        <v>2</v>
      </c>
      <c r="C324" t="s">
        <v>13</v>
      </c>
      <c r="D324" s="1">
        <v>43200</v>
      </c>
      <c r="E324" s="1">
        <v>43290</v>
      </c>
      <c r="F324" s="1">
        <v>43310</v>
      </c>
      <c r="G324" s="1">
        <v>43318</v>
      </c>
      <c r="H324" t="s">
        <v>54</v>
      </c>
      <c r="I324">
        <v>25</v>
      </c>
      <c r="J324">
        <v>30</v>
      </c>
      <c r="K324">
        <v>39</v>
      </c>
      <c r="L324">
        <v>46</v>
      </c>
      <c r="M324">
        <v>7</v>
      </c>
      <c r="N324">
        <v>0.15</v>
      </c>
      <c r="O324">
        <v>3179.69</v>
      </c>
      <c r="P324">
        <v>5212.6000000000004</v>
      </c>
      <c r="Q324">
        <f>Table1[[#This Row],[OrderQuantity]]*Table1[[#This Row],[UnitPrice]]</f>
        <v>36488.200000000004</v>
      </c>
      <c r="R324">
        <f>Table1[[#This Row],[OrderQuantity]]*Table1[[#This Row],[UnitCost]]</f>
        <v>22257.83</v>
      </c>
      <c r="S324">
        <f>Table1[[#This Row],[OrderQuantity]]*Table1[[#This Row],[UnitPrice]]*(1-Table1[[#This Row],[DiscountApplied]]) - (Table1[[#This Row],[OrderQuantity]]*Table1[[#This Row],[UnitCost]])</f>
        <v>8757.14</v>
      </c>
      <c r="T324">
        <f>DATEDIF(Table1[[#This Row],[ShipDate]],Table1[[#This Row],[DeliveryDate]],"d")</f>
        <v>8</v>
      </c>
      <c r="U324" t="str">
        <f t="shared" si="11"/>
        <v>Late</v>
      </c>
    </row>
    <row r="325" spans="1:21" x14ac:dyDescent="0.3">
      <c r="A325" t="str">
        <f t="shared" si="10"/>
        <v>SO-000424</v>
      </c>
      <c r="B325" t="s">
        <v>4</v>
      </c>
      <c r="C325" t="s">
        <v>10</v>
      </c>
      <c r="D325" s="1">
        <v>43200</v>
      </c>
      <c r="E325" s="1">
        <v>43290</v>
      </c>
      <c r="F325" s="1">
        <v>43294</v>
      </c>
      <c r="G325" s="1">
        <v>43301</v>
      </c>
      <c r="H325" t="s">
        <v>54</v>
      </c>
      <c r="I325">
        <v>15</v>
      </c>
      <c r="J325">
        <v>46</v>
      </c>
      <c r="K325">
        <v>102</v>
      </c>
      <c r="L325">
        <v>22</v>
      </c>
      <c r="M325">
        <v>3</v>
      </c>
      <c r="N325">
        <v>0.05</v>
      </c>
      <c r="O325">
        <v>206.23</v>
      </c>
      <c r="P325">
        <v>254.6</v>
      </c>
      <c r="Q325">
        <f>Table1[[#This Row],[OrderQuantity]]*Table1[[#This Row],[UnitPrice]]</f>
        <v>763.8</v>
      </c>
      <c r="R325">
        <f>Table1[[#This Row],[OrderQuantity]]*Table1[[#This Row],[UnitCost]]</f>
        <v>618.68999999999994</v>
      </c>
      <c r="S325">
        <f>Table1[[#This Row],[OrderQuantity]]*Table1[[#This Row],[UnitPrice]]*(1-Table1[[#This Row],[DiscountApplied]]) - (Table1[[#This Row],[OrderQuantity]]*Table1[[#This Row],[UnitCost]])</f>
        <v>106.91999999999996</v>
      </c>
      <c r="T325">
        <f>DATEDIF(Table1[[#This Row],[ShipDate]],Table1[[#This Row],[DeliveryDate]],"d")</f>
        <v>7</v>
      </c>
      <c r="U325" t="str">
        <f t="shared" si="11"/>
        <v>On Time</v>
      </c>
    </row>
    <row r="326" spans="1:21" x14ac:dyDescent="0.3">
      <c r="A326" t="str">
        <f t="shared" si="10"/>
        <v>SO-000425</v>
      </c>
      <c r="B326" t="s">
        <v>3</v>
      </c>
      <c r="C326" t="s">
        <v>12</v>
      </c>
      <c r="D326" s="1">
        <v>43200</v>
      </c>
      <c r="E326" s="1">
        <v>43290</v>
      </c>
      <c r="F326" s="1">
        <v>43312</v>
      </c>
      <c r="G326" s="1">
        <v>43316</v>
      </c>
      <c r="H326" t="s">
        <v>54</v>
      </c>
      <c r="I326">
        <v>3</v>
      </c>
      <c r="J326">
        <v>29</v>
      </c>
      <c r="K326">
        <v>236</v>
      </c>
      <c r="L326">
        <v>3</v>
      </c>
      <c r="M326">
        <v>4</v>
      </c>
      <c r="N326">
        <v>0.08</v>
      </c>
      <c r="O326">
        <v>2120.15</v>
      </c>
      <c r="P326">
        <v>3926.2</v>
      </c>
      <c r="Q326">
        <f>Table1[[#This Row],[OrderQuantity]]*Table1[[#This Row],[UnitPrice]]</f>
        <v>15704.8</v>
      </c>
      <c r="R326">
        <f>Table1[[#This Row],[OrderQuantity]]*Table1[[#This Row],[UnitCost]]</f>
        <v>8480.6</v>
      </c>
      <c r="S326">
        <f>Table1[[#This Row],[OrderQuantity]]*Table1[[#This Row],[UnitPrice]]*(1-Table1[[#This Row],[DiscountApplied]]) - (Table1[[#This Row],[OrderQuantity]]*Table1[[#This Row],[UnitCost]])</f>
        <v>5967.8159999999989</v>
      </c>
      <c r="T326">
        <f>DATEDIF(Table1[[#This Row],[ShipDate]],Table1[[#This Row],[DeliveryDate]],"d")</f>
        <v>4</v>
      </c>
      <c r="U326" t="str">
        <f t="shared" si="11"/>
        <v>On Time</v>
      </c>
    </row>
    <row r="327" spans="1:21" x14ac:dyDescent="0.3">
      <c r="A327" t="str">
        <f t="shared" si="10"/>
        <v>SO-000426</v>
      </c>
      <c r="B327" t="s">
        <v>4</v>
      </c>
      <c r="C327" t="s">
        <v>11</v>
      </c>
      <c r="D327" s="1">
        <v>43200</v>
      </c>
      <c r="E327" s="1">
        <v>43290</v>
      </c>
      <c r="F327" s="1">
        <v>43308</v>
      </c>
      <c r="G327" s="1">
        <v>43317</v>
      </c>
      <c r="H327" t="s">
        <v>54</v>
      </c>
      <c r="I327">
        <v>17</v>
      </c>
      <c r="J327">
        <v>13</v>
      </c>
      <c r="K327">
        <v>312</v>
      </c>
      <c r="L327">
        <v>12</v>
      </c>
      <c r="M327">
        <v>8</v>
      </c>
      <c r="N327">
        <v>0.1</v>
      </c>
      <c r="O327">
        <v>582.9</v>
      </c>
      <c r="P327">
        <v>1165.8</v>
      </c>
      <c r="Q327">
        <f>Table1[[#This Row],[OrderQuantity]]*Table1[[#This Row],[UnitPrice]]</f>
        <v>9326.4</v>
      </c>
      <c r="R327">
        <f>Table1[[#This Row],[OrderQuantity]]*Table1[[#This Row],[UnitCost]]</f>
        <v>4663.2</v>
      </c>
      <c r="S327">
        <f>Table1[[#This Row],[OrderQuantity]]*Table1[[#This Row],[UnitPrice]]*(1-Table1[[#This Row],[DiscountApplied]]) - (Table1[[#This Row],[OrderQuantity]]*Table1[[#This Row],[UnitCost]])</f>
        <v>3730.5600000000004</v>
      </c>
      <c r="T327">
        <f>DATEDIF(Table1[[#This Row],[ShipDate]],Table1[[#This Row],[DeliveryDate]],"d")</f>
        <v>9</v>
      </c>
      <c r="U327" t="str">
        <f t="shared" si="11"/>
        <v>Late</v>
      </c>
    </row>
    <row r="328" spans="1:21" x14ac:dyDescent="0.3">
      <c r="A328" t="str">
        <f t="shared" si="10"/>
        <v>SO-000427</v>
      </c>
      <c r="B328" t="s">
        <v>3</v>
      </c>
      <c r="C328" t="s">
        <v>10</v>
      </c>
      <c r="D328" s="1">
        <v>43200</v>
      </c>
      <c r="E328" s="1">
        <v>43290</v>
      </c>
      <c r="F328" s="1">
        <v>43314</v>
      </c>
      <c r="G328" s="1">
        <v>43319</v>
      </c>
      <c r="H328" t="s">
        <v>54</v>
      </c>
      <c r="I328">
        <v>7</v>
      </c>
      <c r="J328">
        <v>44</v>
      </c>
      <c r="K328">
        <v>183</v>
      </c>
      <c r="L328">
        <v>6</v>
      </c>
      <c r="M328">
        <v>1</v>
      </c>
      <c r="N328">
        <v>0.15</v>
      </c>
      <c r="O328">
        <v>2354.11</v>
      </c>
      <c r="P328">
        <v>3859.2</v>
      </c>
      <c r="Q328">
        <f>Table1[[#This Row],[OrderQuantity]]*Table1[[#This Row],[UnitPrice]]</f>
        <v>3859.2</v>
      </c>
      <c r="R328">
        <f>Table1[[#This Row],[OrderQuantity]]*Table1[[#This Row],[UnitCost]]</f>
        <v>2354.11</v>
      </c>
      <c r="S328">
        <f>Table1[[#This Row],[OrderQuantity]]*Table1[[#This Row],[UnitPrice]]*(1-Table1[[#This Row],[DiscountApplied]]) - (Table1[[#This Row],[OrderQuantity]]*Table1[[#This Row],[UnitCost]])</f>
        <v>926.20999999999958</v>
      </c>
      <c r="T328">
        <f>DATEDIF(Table1[[#This Row],[ShipDate]],Table1[[#This Row],[DeliveryDate]],"d")</f>
        <v>5</v>
      </c>
      <c r="U328" t="str">
        <f t="shared" si="11"/>
        <v>On Time</v>
      </c>
    </row>
    <row r="329" spans="1:21" x14ac:dyDescent="0.3">
      <c r="A329" t="str">
        <f t="shared" si="10"/>
        <v>SO-000428</v>
      </c>
      <c r="B329" t="s">
        <v>3</v>
      </c>
      <c r="C329" t="s">
        <v>9</v>
      </c>
      <c r="D329" s="1">
        <v>43200</v>
      </c>
      <c r="E329" s="1">
        <v>43290</v>
      </c>
      <c r="F329" s="1">
        <v>43310</v>
      </c>
      <c r="G329" s="1">
        <v>43312</v>
      </c>
      <c r="H329" t="s">
        <v>54</v>
      </c>
      <c r="I329">
        <v>3</v>
      </c>
      <c r="J329">
        <v>4</v>
      </c>
      <c r="K329">
        <v>69</v>
      </c>
      <c r="L329">
        <v>41</v>
      </c>
      <c r="M329">
        <v>6</v>
      </c>
      <c r="N329">
        <v>0.05</v>
      </c>
      <c r="O329">
        <v>100.5</v>
      </c>
      <c r="P329">
        <v>167.5</v>
      </c>
      <c r="Q329">
        <f>Table1[[#This Row],[OrderQuantity]]*Table1[[#This Row],[UnitPrice]]</f>
        <v>1005</v>
      </c>
      <c r="R329">
        <f>Table1[[#This Row],[OrderQuantity]]*Table1[[#This Row],[UnitCost]]</f>
        <v>603</v>
      </c>
      <c r="S329">
        <f>Table1[[#This Row],[OrderQuantity]]*Table1[[#This Row],[UnitPrice]]*(1-Table1[[#This Row],[DiscountApplied]]) - (Table1[[#This Row],[OrderQuantity]]*Table1[[#This Row],[UnitCost]])</f>
        <v>351.75</v>
      </c>
      <c r="T329">
        <f>DATEDIF(Table1[[#This Row],[ShipDate]],Table1[[#This Row],[DeliveryDate]],"d")</f>
        <v>2</v>
      </c>
      <c r="U329" t="str">
        <f t="shared" si="11"/>
        <v>On Time</v>
      </c>
    </row>
    <row r="330" spans="1:21" x14ac:dyDescent="0.3">
      <c r="A330" t="str">
        <f t="shared" si="10"/>
        <v>SO-000429</v>
      </c>
      <c r="B330" t="s">
        <v>2</v>
      </c>
      <c r="C330" t="s">
        <v>8</v>
      </c>
      <c r="D330" s="1">
        <v>43200</v>
      </c>
      <c r="E330" s="1">
        <v>43290</v>
      </c>
      <c r="F330" s="1">
        <v>43296</v>
      </c>
      <c r="G330" s="1">
        <v>43298</v>
      </c>
      <c r="H330" t="s">
        <v>54</v>
      </c>
      <c r="I330">
        <v>21</v>
      </c>
      <c r="J330">
        <v>22</v>
      </c>
      <c r="K330">
        <v>330</v>
      </c>
      <c r="L330">
        <v>24</v>
      </c>
      <c r="M330">
        <v>8</v>
      </c>
      <c r="N330">
        <v>0.05</v>
      </c>
      <c r="O330">
        <v>891.3</v>
      </c>
      <c r="P330">
        <v>1681.7</v>
      </c>
      <c r="Q330">
        <f>Table1[[#This Row],[OrderQuantity]]*Table1[[#This Row],[UnitPrice]]</f>
        <v>13453.6</v>
      </c>
      <c r="R330">
        <f>Table1[[#This Row],[OrderQuantity]]*Table1[[#This Row],[UnitCost]]</f>
        <v>7130.4</v>
      </c>
      <c r="S330">
        <f>Table1[[#This Row],[OrderQuantity]]*Table1[[#This Row],[UnitPrice]]*(1-Table1[[#This Row],[DiscountApplied]]) - (Table1[[#This Row],[OrderQuantity]]*Table1[[#This Row],[UnitCost]])</f>
        <v>5650.52</v>
      </c>
      <c r="T330">
        <f>DATEDIF(Table1[[#This Row],[ShipDate]],Table1[[#This Row],[DeliveryDate]],"d")</f>
        <v>2</v>
      </c>
      <c r="U330" t="str">
        <f t="shared" si="11"/>
        <v>On Time</v>
      </c>
    </row>
    <row r="331" spans="1:21" x14ac:dyDescent="0.3">
      <c r="A331" t="str">
        <f t="shared" si="10"/>
        <v>SO-000430</v>
      </c>
      <c r="B331" t="s">
        <v>2</v>
      </c>
      <c r="C331" t="s">
        <v>10</v>
      </c>
      <c r="D331" s="1">
        <v>43200</v>
      </c>
      <c r="E331" s="1">
        <v>43290</v>
      </c>
      <c r="F331" s="1">
        <v>43318</v>
      </c>
      <c r="G331" s="1">
        <v>43319</v>
      </c>
      <c r="H331" t="s">
        <v>54</v>
      </c>
      <c r="I331">
        <v>22</v>
      </c>
      <c r="J331">
        <v>38</v>
      </c>
      <c r="K331">
        <v>137</v>
      </c>
      <c r="L331">
        <v>3</v>
      </c>
      <c r="M331">
        <v>8</v>
      </c>
      <c r="N331">
        <v>0.05</v>
      </c>
      <c r="O331">
        <v>665.71</v>
      </c>
      <c r="P331">
        <v>924.6</v>
      </c>
      <c r="Q331">
        <f>Table1[[#This Row],[OrderQuantity]]*Table1[[#This Row],[UnitPrice]]</f>
        <v>7396.8</v>
      </c>
      <c r="R331">
        <f>Table1[[#This Row],[OrderQuantity]]*Table1[[#This Row],[UnitCost]]</f>
        <v>5325.68</v>
      </c>
      <c r="S331">
        <f>Table1[[#This Row],[OrderQuantity]]*Table1[[#This Row],[UnitPrice]]*(1-Table1[[#This Row],[DiscountApplied]]) - (Table1[[#This Row],[OrderQuantity]]*Table1[[#This Row],[UnitCost]])</f>
        <v>1701.2799999999997</v>
      </c>
      <c r="T331">
        <f>DATEDIF(Table1[[#This Row],[ShipDate]],Table1[[#This Row],[DeliveryDate]],"d")</f>
        <v>1</v>
      </c>
      <c r="U331" t="str">
        <f t="shared" si="11"/>
        <v>On Time</v>
      </c>
    </row>
    <row r="332" spans="1:21" x14ac:dyDescent="0.3">
      <c r="A332" t="str">
        <f t="shared" si="10"/>
        <v>SO-000431</v>
      </c>
      <c r="B332" t="s">
        <v>2</v>
      </c>
      <c r="C332" t="s">
        <v>10</v>
      </c>
      <c r="D332" s="1">
        <v>43200</v>
      </c>
      <c r="E332" s="1">
        <v>43290</v>
      </c>
      <c r="F332" s="1">
        <v>43304</v>
      </c>
      <c r="G332" s="1">
        <v>43314</v>
      </c>
      <c r="H332" t="s">
        <v>54</v>
      </c>
      <c r="I332">
        <v>23</v>
      </c>
      <c r="J332">
        <v>13</v>
      </c>
      <c r="K332">
        <v>119</v>
      </c>
      <c r="L332">
        <v>21</v>
      </c>
      <c r="M332">
        <v>6</v>
      </c>
      <c r="N332">
        <v>0.1</v>
      </c>
      <c r="O332">
        <v>3371.44</v>
      </c>
      <c r="P332">
        <v>3966.4</v>
      </c>
      <c r="Q332">
        <f>Table1[[#This Row],[OrderQuantity]]*Table1[[#This Row],[UnitPrice]]</f>
        <v>23798.400000000001</v>
      </c>
      <c r="R332">
        <f>Table1[[#This Row],[OrderQuantity]]*Table1[[#This Row],[UnitCost]]</f>
        <v>20228.64</v>
      </c>
      <c r="S332">
        <f>Table1[[#This Row],[OrderQuantity]]*Table1[[#This Row],[UnitPrice]]*(1-Table1[[#This Row],[DiscountApplied]]) - (Table1[[#This Row],[OrderQuantity]]*Table1[[#This Row],[UnitCost]])</f>
        <v>1189.9200000000019</v>
      </c>
      <c r="T332">
        <f>DATEDIF(Table1[[#This Row],[ShipDate]],Table1[[#This Row],[DeliveryDate]],"d")</f>
        <v>10</v>
      </c>
      <c r="U332" t="str">
        <f t="shared" si="11"/>
        <v>Late</v>
      </c>
    </row>
    <row r="333" spans="1:21" x14ac:dyDescent="0.3">
      <c r="A333" t="str">
        <f t="shared" si="10"/>
        <v>SO-000432</v>
      </c>
      <c r="B333" t="s">
        <v>4</v>
      </c>
      <c r="C333" t="s">
        <v>11</v>
      </c>
      <c r="D333" s="1">
        <v>43200</v>
      </c>
      <c r="E333" s="1">
        <v>43290</v>
      </c>
      <c r="F333" s="1">
        <v>43308</v>
      </c>
      <c r="G333" s="1">
        <v>43313</v>
      </c>
      <c r="H333" t="s">
        <v>54</v>
      </c>
      <c r="I333">
        <v>15</v>
      </c>
      <c r="J333">
        <v>19</v>
      </c>
      <c r="K333">
        <v>283</v>
      </c>
      <c r="L333">
        <v>43</v>
      </c>
      <c r="M333">
        <v>7</v>
      </c>
      <c r="N333">
        <v>0.1</v>
      </c>
      <c r="O333">
        <v>450.24</v>
      </c>
      <c r="P333">
        <v>938</v>
      </c>
      <c r="Q333">
        <f>Table1[[#This Row],[OrderQuantity]]*Table1[[#This Row],[UnitPrice]]</f>
        <v>6566</v>
      </c>
      <c r="R333">
        <f>Table1[[#This Row],[OrderQuantity]]*Table1[[#This Row],[UnitCost]]</f>
        <v>3151.6800000000003</v>
      </c>
      <c r="S333">
        <f>Table1[[#This Row],[OrderQuantity]]*Table1[[#This Row],[UnitPrice]]*(1-Table1[[#This Row],[DiscountApplied]]) - (Table1[[#This Row],[OrderQuantity]]*Table1[[#This Row],[UnitCost]])</f>
        <v>2757.7200000000003</v>
      </c>
      <c r="T333">
        <f>DATEDIF(Table1[[#This Row],[ShipDate]],Table1[[#This Row],[DeliveryDate]],"d")</f>
        <v>5</v>
      </c>
      <c r="U333" t="str">
        <f t="shared" si="11"/>
        <v>On Time</v>
      </c>
    </row>
    <row r="334" spans="1:21" x14ac:dyDescent="0.3">
      <c r="A334" t="str">
        <f t="shared" si="10"/>
        <v>SO-000433</v>
      </c>
      <c r="B334" t="s">
        <v>3</v>
      </c>
      <c r="C334" t="s">
        <v>9</v>
      </c>
      <c r="D334" s="1">
        <v>43200</v>
      </c>
      <c r="E334" s="1">
        <v>43291</v>
      </c>
      <c r="F334" s="1">
        <v>43313</v>
      </c>
      <c r="G334" s="1">
        <v>43314</v>
      </c>
      <c r="H334" t="s">
        <v>54</v>
      </c>
      <c r="I334">
        <v>7</v>
      </c>
      <c r="J334">
        <v>20</v>
      </c>
      <c r="K334">
        <v>81</v>
      </c>
      <c r="L334">
        <v>30</v>
      </c>
      <c r="M334">
        <v>6</v>
      </c>
      <c r="N334">
        <v>0.2</v>
      </c>
      <c r="O334">
        <v>1090.76</v>
      </c>
      <c r="P334">
        <v>1983.2</v>
      </c>
      <c r="Q334">
        <f>Table1[[#This Row],[OrderQuantity]]*Table1[[#This Row],[UnitPrice]]</f>
        <v>11899.2</v>
      </c>
      <c r="R334">
        <f>Table1[[#This Row],[OrderQuantity]]*Table1[[#This Row],[UnitCost]]</f>
        <v>6544.5599999999995</v>
      </c>
      <c r="S334">
        <f>Table1[[#This Row],[OrderQuantity]]*Table1[[#This Row],[UnitPrice]]*(1-Table1[[#This Row],[DiscountApplied]]) - (Table1[[#This Row],[OrderQuantity]]*Table1[[#This Row],[UnitCost]])</f>
        <v>2974.8000000000011</v>
      </c>
      <c r="T334">
        <f>DATEDIF(Table1[[#This Row],[ShipDate]],Table1[[#This Row],[DeliveryDate]],"d")</f>
        <v>1</v>
      </c>
      <c r="U334" t="str">
        <f t="shared" si="11"/>
        <v>On Time</v>
      </c>
    </row>
    <row r="335" spans="1:21" x14ac:dyDescent="0.3">
      <c r="A335" t="str">
        <f t="shared" si="10"/>
        <v>SO-000434</v>
      </c>
      <c r="B335" t="s">
        <v>3</v>
      </c>
      <c r="C335" t="s">
        <v>10</v>
      </c>
      <c r="D335" s="1">
        <v>43200</v>
      </c>
      <c r="E335" s="1">
        <v>43291</v>
      </c>
      <c r="F335" s="1">
        <v>43302</v>
      </c>
      <c r="G335" s="1">
        <v>43312</v>
      </c>
      <c r="H335" t="s">
        <v>54</v>
      </c>
      <c r="I335">
        <v>10</v>
      </c>
      <c r="J335">
        <v>27</v>
      </c>
      <c r="K335">
        <v>165</v>
      </c>
      <c r="L335">
        <v>7</v>
      </c>
      <c r="M335">
        <v>7</v>
      </c>
      <c r="N335">
        <v>0.08</v>
      </c>
      <c r="O335">
        <v>2094.8200000000002</v>
      </c>
      <c r="P335">
        <v>2586.1999999999998</v>
      </c>
      <c r="Q335">
        <f>Table1[[#This Row],[OrderQuantity]]*Table1[[#This Row],[UnitPrice]]</f>
        <v>18103.399999999998</v>
      </c>
      <c r="R335">
        <f>Table1[[#This Row],[OrderQuantity]]*Table1[[#This Row],[UnitCost]]</f>
        <v>14663.740000000002</v>
      </c>
      <c r="S335">
        <f>Table1[[#This Row],[OrderQuantity]]*Table1[[#This Row],[UnitPrice]]*(1-Table1[[#This Row],[DiscountApplied]]) - (Table1[[#This Row],[OrderQuantity]]*Table1[[#This Row],[UnitCost]])</f>
        <v>1991.3879999999954</v>
      </c>
      <c r="T335">
        <f>DATEDIF(Table1[[#This Row],[ShipDate]],Table1[[#This Row],[DeliveryDate]],"d")</f>
        <v>10</v>
      </c>
      <c r="U335" t="str">
        <f t="shared" si="11"/>
        <v>Late</v>
      </c>
    </row>
    <row r="336" spans="1:21" x14ac:dyDescent="0.3">
      <c r="A336" t="str">
        <f t="shared" si="10"/>
        <v>SO-000435</v>
      </c>
      <c r="B336" t="s">
        <v>3</v>
      </c>
      <c r="C336" t="s">
        <v>9</v>
      </c>
      <c r="D336" s="1">
        <v>43200</v>
      </c>
      <c r="E336" s="1">
        <v>43292</v>
      </c>
      <c r="F336" s="1">
        <v>43306</v>
      </c>
      <c r="G336" s="1">
        <v>43314</v>
      </c>
      <c r="H336" t="s">
        <v>54</v>
      </c>
      <c r="I336">
        <v>7</v>
      </c>
      <c r="J336">
        <v>14</v>
      </c>
      <c r="K336">
        <v>87</v>
      </c>
      <c r="L336">
        <v>2</v>
      </c>
      <c r="M336">
        <v>3</v>
      </c>
      <c r="N336">
        <v>0.05</v>
      </c>
      <c r="O336">
        <v>2051.4699999999998</v>
      </c>
      <c r="P336">
        <v>3061.9</v>
      </c>
      <c r="Q336">
        <f>Table1[[#This Row],[OrderQuantity]]*Table1[[#This Row],[UnitPrice]]</f>
        <v>9185.7000000000007</v>
      </c>
      <c r="R336">
        <f>Table1[[#This Row],[OrderQuantity]]*Table1[[#This Row],[UnitCost]]</f>
        <v>6154.41</v>
      </c>
      <c r="S336">
        <f>Table1[[#This Row],[OrderQuantity]]*Table1[[#This Row],[UnitPrice]]*(1-Table1[[#This Row],[DiscountApplied]]) - (Table1[[#This Row],[OrderQuantity]]*Table1[[#This Row],[UnitCost]])</f>
        <v>2572.005000000001</v>
      </c>
      <c r="T336">
        <f>DATEDIF(Table1[[#This Row],[ShipDate]],Table1[[#This Row],[DeliveryDate]],"d")</f>
        <v>8</v>
      </c>
      <c r="U336" t="str">
        <f t="shared" si="11"/>
        <v>Late</v>
      </c>
    </row>
    <row r="337" spans="1:21" x14ac:dyDescent="0.3">
      <c r="A337" t="str">
        <f t="shared" si="10"/>
        <v>SO-000436</v>
      </c>
      <c r="B337" t="s">
        <v>5</v>
      </c>
      <c r="C337" t="s">
        <v>11</v>
      </c>
      <c r="D337" s="1">
        <v>43200</v>
      </c>
      <c r="E337" s="1">
        <v>43292</v>
      </c>
      <c r="F337" s="1">
        <v>43305</v>
      </c>
      <c r="G337" s="1">
        <v>43312</v>
      </c>
      <c r="H337" t="s">
        <v>54</v>
      </c>
      <c r="I337">
        <v>28</v>
      </c>
      <c r="J337">
        <v>30</v>
      </c>
      <c r="K337">
        <v>323</v>
      </c>
      <c r="L337">
        <v>39</v>
      </c>
      <c r="M337">
        <v>1</v>
      </c>
      <c r="N337">
        <v>0.2</v>
      </c>
      <c r="O337">
        <v>452.32</v>
      </c>
      <c r="P337">
        <v>1051.9000000000001</v>
      </c>
      <c r="Q337">
        <f>Table1[[#This Row],[OrderQuantity]]*Table1[[#This Row],[UnitPrice]]</f>
        <v>1051.9000000000001</v>
      </c>
      <c r="R337">
        <f>Table1[[#This Row],[OrderQuantity]]*Table1[[#This Row],[UnitCost]]</f>
        <v>452.32</v>
      </c>
      <c r="S337">
        <f>Table1[[#This Row],[OrderQuantity]]*Table1[[#This Row],[UnitPrice]]*(1-Table1[[#This Row],[DiscountApplied]]) - (Table1[[#This Row],[OrderQuantity]]*Table1[[#This Row],[UnitCost]])</f>
        <v>389.2000000000001</v>
      </c>
      <c r="T337">
        <f>DATEDIF(Table1[[#This Row],[ShipDate]],Table1[[#This Row],[DeliveryDate]],"d")</f>
        <v>7</v>
      </c>
      <c r="U337" t="str">
        <f t="shared" si="11"/>
        <v>On Time</v>
      </c>
    </row>
    <row r="338" spans="1:21" x14ac:dyDescent="0.3">
      <c r="A338" t="str">
        <f t="shared" si="10"/>
        <v>SO-000437</v>
      </c>
      <c r="B338" t="s">
        <v>2</v>
      </c>
      <c r="C338" t="s">
        <v>12</v>
      </c>
      <c r="D338" s="1">
        <v>43200</v>
      </c>
      <c r="E338" s="1">
        <v>43292</v>
      </c>
      <c r="F338" s="1">
        <v>43297</v>
      </c>
      <c r="G338" s="1">
        <v>43303</v>
      </c>
      <c r="H338" t="s">
        <v>54</v>
      </c>
      <c r="I338">
        <v>21</v>
      </c>
      <c r="J338">
        <v>11</v>
      </c>
      <c r="K338">
        <v>225</v>
      </c>
      <c r="L338">
        <v>2</v>
      </c>
      <c r="M338">
        <v>8</v>
      </c>
      <c r="N338">
        <v>0.15</v>
      </c>
      <c r="O338">
        <v>104.52</v>
      </c>
      <c r="P338">
        <v>261.3</v>
      </c>
      <c r="Q338">
        <f>Table1[[#This Row],[OrderQuantity]]*Table1[[#This Row],[UnitPrice]]</f>
        <v>2090.4</v>
      </c>
      <c r="R338">
        <f>Table1[[#This Row],[OrderQuantity]]*Table1[[#This Row],[UnitCost]]</f>
        <v>836.16</v>
      </c>
      <c r="S338">
        <f>Table1[[#This Row],[OrderQuantity]]*Table1[[#This Row],[UnitPrice]]*(1-Table1[[#This Row],[DiscountApplied]]) - (Table1[[#This Row],[OrderQuantity]]*Table1[[#This Row],[UnitCost]])</f>
        <v>940.68</v>
      </c>
      <c r="T338">
        <f>DATEDIF(Table1[[#This Row],[ShipDate]],Table1[[#This Row],[DeliveryDate]],"d")</f>
        <v>6</v>
      </c>
      <c r="U338" t="str">
        <f t="shared" si="11"/>
        <v>On Time</v>
      </c>
    </row>
    <row r="339" spans="1:21" x14ac:dyDescent="0.3">
      <c r="A339" t="str">
        <f t="shared" si="10"/>
        <v>SO-000438</v>
      </c>
      <c r="B339" t="s">
        <v>3</v>
      </c>
      <c r="C339" t="s">
        <v>10</v>
      </c>
      <c r="D339" s="1">
        <v>43200</v>
      </c>
      <c r="E339" s="1">
        <v>43292</v>
      </c>
      <c r="F339" s="1">
        <v>43308</v>
      </c>
      <c r="G339" s="1">
        <v>43313</v>
      </c>
      <c r="H339" t="s">
        <v>54</v>
      </c>
      <c r="I339">
        <v>11</v>
      </c>
      <c r="J339">
        <v>4</v>
      </c>
      <c r="K339">
        <v>138</v>
      </c>
      <c r="L339">
        <v>37</v>
      </c>
      <c r="M339">
        <v>6</v>
      </c>
      <c r="N339">
        <v>0.05</v>
      </c>
      <c r="O339">
        <v>3071.95</v>
      </c>
      <c r="P339">
        <v>6143.9</v>
      </c>
      <c r="Q339">
        <f>Table1[[#This Row],[OrderQuantity]]*Table1[[#This Row],[UnitPrice]]</f>
        <v>36863.399999999994</v>
      </c>
      <c r="R339">
        <f>Table1[[#This Row],[OrderQuantity]]*Table1[[#This Row],[UnitCost]]</f>
        <v>18431.699999999997</v>
      </c>
      <c r="S339">
        <f>Table1[[#This Row],[OrderQuantity]]*Table1[[#This Row],[UnitPrice]]*(1-Table1[[#This Row],[DiscountApplied]]) - (Table1[[#This Row],[OrderQuantity]]*Table1[[#This Row],[UnitCost]])</f>
        <v>16588.53</v>
      </c>
      <c r="T339">
        <f>DATEDIF(Table1[[#This Row],[ShipDate]],Table1[[#This Row],[DeliveryDate]],"d")</f>
        <v>5</v>
      </c>
      <c r="U339" t="str">
        <f t="shared" si="11"/>
        <v>On Time</v>
      </c>
    </row>
    <row r="340" spans="1:21" x14ac:dyDescent="0.3">
      <c r="A340" t="str">
        <f t="shared" si="10"/>
        <v>SO-000439</v>
      </c>
      <c r="B340" t="s">
        <v>2</v>
      </c>
      <c r="C340" t="s">
        <v>10</v>
      </c>
      <c r="D340" s="1">
        <v>43200</v>
      </c>
      <c r="E340" s="1">
        <v>43292</v>
      </c>
      <c r="F340" s="1">
        <v>43312</v>
      </c>
      <c r="G340" s="1">
        <v>43315</v>
      </c>
      <c r="H340" t="s">
        <v>54</v>
      </c>
      <c r="I340">
        <v>20</v>
      </c>
      <c r="J340">
        <v>45</v>
      </c>
      <c r="K340">
        <v>143</v>
      </c>
      <c r="L340">
        <v>43</v>
      </c>
      <c r="M340">
        <v>7</v>
      </c>
      <c r="N340">
        <v>0.2</v>
      </c>
      <c r="O340">
        <v>1928.39</v>
      </c>
      <c r="P340">
        <v>2472.3000000000002</v>
      </c>
      <c r="Q340">
        <f>Table1[[#This Row],[OrderQuantity]]*Table1[[#This Row],[UnitPrice]]</f>
        <v>17306.100000000002</v>
      </c>
      <c r="R340">
        <f>Table1[[#This Row],[OrderQuantity]]*Table1[[#This Row],[UnitCost]]</f>
        <v>13498.730000000001</v>
      </c>
      <c r="S340">
        <f>Table1[[#This Row],[OrderQuantity]]*Table1[[#This Row],[UnitPrice]]*(1-Table1[[#This Row],[DiscountApplied]]) - (Table1[[#This Row],[OrderQuantity]]*Table1[[#This Row],[UnitCost]])</f>
        <v>346.15000000000146</v>
      </c>
      <c r="T340">
        <f>DATEDIF(Table1[[#This Row],[ShipDate]],Table1[[#This Row],[DeliveryDate]],"d")</f>
        <v>3</v>
      </c>
      <c r="U340" t="str">
        <f t="shared" si="11"/>
        <v>On Time</v>
      </c>
    </row>
    <row r="341" spans="1:21" x14ac:dyDescent="0.3">
      <c r="A341" t="str">
        <f t="shared" si="10"/>
        <v>SO-000440</v>
      </c>
      <c r="B341" t="s">
        <v>3</v>
      </c>
      <c r="C341" t="s">
        <v>11</v>
      </c>
      <c r="D341" s="1">
        <v>43200</v>
      </c>
      <c r="E341" s="1">
        <v>43292</v>
      </c>
      <c r="F341" s="1">
        <v>43307</v>
      </c>
      <c r="G341" s="1">
        <v>43308</v>
      </c>
      <c r="H341" t="s">
        <v>54</v>
      </c>
      <c r="I341">
        <v>2</v>
      </c>
      <c r="J341">
        <v>6</v>
      </c>
      <c r="K341">
        <v>316</v>
      </c>
      <c r="L341">
        <v>9</v>
      </c>
      <c r="M341">
        <v>3</v>
      </c>
      <c r="N341">
        <v>0.08</v>
      </c>
      <c r="O341">
        <v>3075.23</v>
      </c>
      <c r="P341">
        <v>3892.7</v>
      </c>
      <c r="Q341">
        <f>Table1[[#This Row],[OrderQuantity]]*Table1[[#This Row],[UnitPrice]]</f>
        <v>11678.099999999999</v>
      </c>
      <c r="R341">
        <f>Table1[[#This Row],[OrderQuantity]]*Table1[[#This Row],[UnitCost]]</f>
        <v>9225.69</v>
      </c>
      <c r="S341">
        <f>Table1[[#This Row],[OrderQuantity]]*Table1[[#This Row],[UnitPrice]]*(1-Table1[[#This Row],[DiscountApplied]]) - (Table1[[#This Row],[OrderQuantity]]*Table1[[#This Row],[UnitCost]])</f>
        <v>1518.1619999999984</v>
      </c>
      <c r="T341">
        <f>DATEDIF(Table1[[#This Row],[ShipDate]],Table1[[#This Row],[DeliveryDate]],"d")</f>
        <v>1</v>
      </c>
      <c r="U341" t="str">
        <f t="shared" si="11"/>
        <v>On Time</v>
      </c>
    </row>
    <row r="342" spans="1:21" x14ac:dyDescent="0.3">
      <c r="A342" t="str">
        <f t="shared" si="10"/>
        <v>SO-000441</v>
      </c>
      <c r="B342" t="s">
        <v>3</v>
      </c>
      <c r="C342" t="s">
        <v>12</v>
      </c>
      <c r="D342" s="1">
        <v>43200</v>
      </c>
      <c r="E342" s="1">
        <v>43292</v>
      </c>
      <c r="F342" s="1">
        <v>43317</v>
      </c>
      <c r="G342" s="1">
        <v>43323</v>
      </c>
      <c r="H342" t="s">
        <v>54</v>
      </c>
      <c r="I342">
        <v>11</v>
      </c>
      <c r="J342">
        <v>33</v>
      </c>
      <c r="K342">
        <v>216</v>
      </c>
      <c r="L342">
        <v>14</v>
      </c>
      <c r="M342">
        <v>1</v>
      </c>
      <c r="N342">
        <v>0.05</v>
      </c>
      <c r="O342">
        <v>492.05</v>
      </c>
      <c r="P342">
        <v>964.8</v>
      </c>
      <c r="Q342">
        <f>Table1[[#This Row],[OrderQuantity]]*Table1[[#This Row],[UnitPrice]]</f>
        <v>964.8</v>
      </c>
      <c r="R342">
        <f>Table1[[#This Row],[OrderQuantity]]*Table1[[#This Row],[UnitCost]]</f>
        <v>492.05</v>
      </c>
      <c r="S342">
        <f>Table1[[#This Row],[OrderQuantity]]*Table1[[#This Row],[UnitPrice]]*(1-Table1[[#This Row],[DiscountApplied]]) - (Table1[[#This Row],[OrderQuantity]]*Table1[[#This Row],[UnitCost]])</f>
        <v>424.50999999999993</v>
      </c>
      <c r="T342">
        <f>DATEDIF(Table1[[#This Row],[ShipDate]],Table1[[#This Row],[DeliveryDate]],"d")</f>
        <v>6</v>
      </c>
      <c r="U342" t="str">
        <f t="shared" si="11"/>
        <v>On Time</v>
      </c>
    </row>
    <row r="343" spans="1:21" x14ac:dyDescent="0.3">
      <c r="A343" t="str">
        <f t="shared" si="10"/>
        <v>SO-000442</v>
      </c>
      <c r="B343" t="s">
        <v>3</v>
      </c>
      <c r="C343" t="s">
        <v>8</v>
      </c>
      <c r="D343" s="1">
        <v>43200</v>
      </c>
      <c r="E343" s="1">
        <v>43292</v>
      </c>
      <c r="F343" s="1">
        <v>43311</v>
      </c>
      <c r="G343" s="1">
        <v>43317</v>
      </c>
      <c r="H343" t="s">
        <v>54</v>
      </c>
      <c r="I343">
        <v>2</v>
      </c>
      <c r="J343">
        <v>46</v>
      </c>
      <c r="K343">
        <v>342</v>
      </c>
      <c r="L343">
        <v>12</v>
      </c>
      <c r="M343">
        <v>8</v>
      </c>
      <c r="N343">
        <v>0.2</v>
      </c>
      <c r="O343">
        <v>3104.24</v>
      </c>
      <c r="P343">
        <v>3832.4</v>
      </c>
      <c r="Q343">
        <f>Table1[[#This Row],[OrderQuantity]]*Table1[[#This Row],[UnitPrice]]</f>
        <v>30659.200000000001</v>
      </c>
      <c r="R343">
        <f>Table1[[#This Row],[OrderQuantity]]*Table1[[#This Row],[UnitCost]]</f>
        <v>24833.919999999998</v>
      </c>
      <c r="S343">
        <f>Table1[[#This Row],[OrderQuantity]]*Table1[[#This Row],[UnitPrice]]*(1-Table1[[#This Row],[DiscountApplied]]) - (Table1[[#This Row],[OrderQuantity]]*Table1[[#This Row],[UnitCost]])</f>
        <v>-306.55999999999767</v>
      </c>
      <c r="T343">
        <f>DATEDIF(Table1[[#This Row],[ShipDate]],Table1[[#This Row],[DeliveryDate]],"d")</f>
        <v>6</v>
      </c>
      <c r="U343" t="str">
        <f t="shared" si="11"/>
        <v>On Time</v>
      </c>
    </row>
    <row r="344" spans="1:21" x14ac:dyDescent="0.3">
      <c r="A344" t="str">
        <f t="shared" si="10"/>
        <v>SO-000443</v>
      </c>
      <c r="B344" t="s">
        <v>3</v>
      </c>
      <c r="C344" t="s">
        <v>10</v>
      </c>
      <c r="D344" s="1">
        <v>43200</v>
      </c>
      <c r="E344" s="1">
        <v>43292</v>
      </c>
      <c r="F344" s="1">
        <v>43306</v>
      </c>
      <c r="G344" s="1">
        <v>43314</v>
      </c>
      <c r="H344" t="s">
        <v>54</v>
      </c>
      <c r="I344">
        <v>2</v>
      </c>
      <c r="J344">
        <v>12</v>
      </c>
      <c r="K344">
        <v>190</v>
      </c>
      <c r="L344">
        <v>45</v>
      </c>
      <c r="M344">
        <v>7</v>
      </c>
      <c r="N344">
        <v>0.2</v>
      </c>
      <c r="O344">
        <v>781.49</v>
      </c>
      <c r="P344">
        <v>964.8</v>
      </c>
      <c r="Q344">
        <f>Table1[[#This Row],[OrderQuantity]]*Table1[[#This Row],[UnitPrice]]</f>
        <v>6753.5999999999995</v>
      </c>
      <c r="R344">
        <f>Table1[[#This Row],[OrderQuantity]]*Table1[[#This Row],[UnitCost]]</f>
        <v>5470.43</v>
      </c>
      <c r="S344">
        <f>Table1[[#This Row],[OrderQuantity]]*Table1[[#This Row],[UnitPrice]]*(1-Table1[[#This Row],[DiscountApplied]]) - (Table1[[#This Row],[OrderQuantity]]*Table1[[#This Row],[UnitCost]])</f>
        <v>-67.550000000000182</v>
      </c>
      <c r="T344">
        <f>DATEDIF(Table1[[#This Row],[ShipDate]],Table1[[#This Row],[DeliveryDate]],"d")</f>
        <v>8</v>
      </c>
      <c r="U344" t="str">
        <f t="shared" si="11"/>
        <v>Late</v>
      </c>
    </row>
    <row r="345" spans="1:21" x14ac:dyDescent="0.3">
      <c r="A345" t="str">
        <f t="shared" si="10"/>
        <v>SO-000444</v>
      </c>
      <c r="B345" t="s">
        <v>3</v>
      </c>
      <c r="C345" t="s">
        <v>10</v>
      </c>
      <c r="D345" s="1">
        <v>43200</v>
      </c>
      <c r="E345" s="1">
        <v>43292</v>
      </c>
      <c r="F345" s="1">
        <v>43305</v>
      </c>
      <c r="G345" s="1">
        <v>43310</v>
      </c>
      <c r="H345" t="s">
        <v>54</v>
      </c>
      <c r="I345">
        <v>6</v>
      </c>
      <c r="J345">
        <v>48</v>
      </c>
      <c r="K345">
        <v>122</v>
      </c>
      <c r="L345">
        <v>40</v>
      </c>
      <c r="M345">
        <v>1</v>
      </c>
      <c r="N345">
        <v>0.05</v>
      </c>
      <c r="O345">
        <v>794.42</v>
      </c>
      <c r="P345">
        <v>1118.9000000000001</v>
      </c>
      <c r="Q345">
        <f>Table1[[#This Row],[OrderQuantity]]*Table1[[#This Row],[UnitPrice]]</f>
        <v>1118.9000000000001</v>
      </c>
      <c r="R345">
        <f>Table1[[#This Row],[OrderQuantity]]*Table1[[#This Row],[UnitCost]]</f>
        <v>794.42</v>
      </c>
      <c r="S345">
        <f>Table1[[#This Row],[OrderQuantity]]*Table1[[#This Row],[UnitPrice]]*(1-Table1[[#This Row],[DiscountApplied]]) - (Table1[[#This Row],[OrderQuantity]]*Table1[[#This Row],[UnitCost]])</f>
        <v>268.53499999999997</v>
      </c>
      <c r="T345">
        <f>DATEDIF(Table1[[#This Row],[ShipDate]],Table1[[#This Row],[DeliveryDate]],"d")</f>
        <v>5</v>
      </c>
      <c r="U345" t="str">
        <f t="shared" si="11"/>
        <v>On Time</v>
      </c>
    </row>
    <row r="346" spans="1:21" x14ac:dyDescent="0.3">
      <c r="A346" t="str">
        <f t="shared" si="10"/>
        <v>SO-000445</v>
      </c>
      <c r="B346" t="s">
        <v>4</v>
      </c>
      <c r="C346" t="s">
        <v>11</v>
      </c>
      <c r="D346" s="1">
        <v>43200</v>
      </c>
      <c r="E346" s="1">
        <v>43292</v>
      </c>
      <c r="F346" s="1">
        <v>43312</v>
      </c>
      <c r="G346" s="1">
        <v>43318</v>
      </c>
      <c r="H346" t="s">
        <v>54</v>
      </c>
      <c r="I346">
        <v>16</v>
      </c>
      <c r="J346">
        <v>43</v>
      </c>
      <c r="K346">
        <v>319</v>
      </c>
      <c r="L346">
        <v>6</v>
      </c>
      <c r="M346">
        <v>8</v>
      </c>
      <c r="N346">
        <v>0.05</v>
      </c>
      <c r="O346">
        <v>74.17</v>
      </c>
      <c r="P346">
        <v>180.9</v>
      </c>
      <c r="Q346">
        <f>Table1[[#This Row],[OrderQuantity]]*Table1[[#This Row],[UnitPrice]]</f>
        <v>1447.2</v>
      </c>
      <c r="R346">
        <f>Table1[[#This Row],[OrderQuantity]]*Table1[[#This Row],[UnitCost]]</f>
        <v>593.36</v>
      </c>
      <c r="S346">
        <f>Table1[[#This Row],[OrderQuantity]]*Table1[[#This Row],[UnitPrice]]*(1-Table1[[#This Row],[DiscountApplied]]) - (Table1[[#This Row],[OrderQuantity]]*Table1[[#This Row],[UnitCost]])</f>
        <v>781.4799999999999</v>
      </c>
      <c r="T346">
        <f>DATEDIF(Table1[[#This Row],[ShipDate]],Table1[[#This Row],[DeliveryDate]],"d")</f>
        <v>6</v>
      </c>
      <c r="U346" t="str">
        <f t="shared" si="11"/>
        <v>On Time</v>
      </c>
    </row>
    <row r="347" spans="1:21" x14ac:dyDescent="0.3">
      <c r="A347" t="str">
        <f t="shared" si="10"/>
        <v>SO-000446</v>
      </c>
      <c r="B347" t="s">
        <v>2</v>
      </c>
      <c r="C347" t="s">
        <v>10</v>
      </c>
      <c r="D347" s="1">
        <v>43200</v>
      </c>
      <c r="E347" s="1">
        <v>43292</v>
      </c>
      <c r="F347" s="1">
        <v>43319</v>
      </c>
      <c r="G347" s="1">
        <v>43320</v>
      </c>
      <c r="H347" t="s">
        <v>54</v>
      </c>
      <c r="I347">
        <v>22</v>
      </c>
      <c r="J347">
        <v>23</v>
      </c>
      <c r="K347">
        <v>96</v>
      </c>
      <c r="L347">
        <v>24</v>
      </c>
      <c r="M347">
        <v>7</v>
      </c>
      <c r="N347">
        <v>0.05</v>
      </c>
      <c r="O347">
        <v>346.12</v>
      </c>
      <c r="P347">
        <v>844.2</v>
      </c>
      <c r="Q347">
        <f>Table1[[#This Row],[OrderQuantity]]*Table1[[#This Row],[UnitPrice]]</f>
        <v>5909.4000000000005</v>
      </c>
      <c r="R347">
        <f>Table1[[#This Row],[OrderQuantity]]*Table1[[#This Row],[UnitCost]]</f>
        <v>2422.84</v>
      </c>
      <c r="S347">
        <f>Table1[[#This Row],[OrderQuantity]]*Table1[[#This Row],[UnitPrice]]*(1-Table1[[#This Row],[DiscountApplied]]) - (Table1[[#This Row],[OrderQuantity]]*Table1[[#This Row],[UnitCost]])</f>
        <v>3191.09</v>
      </c>
      <c r="T347">
        <f>DATEDIF(Table1[[#This Row],[ShipDate]],Table1[[#This Row],[DeliveryDate]],"d")</f>
        <v>1</v>
      </c>
      <c r="U347" t="str">
        <f t="shared" si="11"/>
        <v>On Time</v>
      </c>
    </row>
    <row r="348" spans="1:21" x14ac:dyDescent="0.3">
      <c r="A348" t="str">
        <f t="shared" si="10"/>
        <v>SO-000447</v>
      </c>
      <c r="B348" t="s">
        <v>3</v>
      </c>
      <c r="C348" t="s">
        <v>10</v>
      </c>
      <c r="D348" s="1">
        <v>43200</v>
      </c>
      <c r="E348" s="1">
        <v>43292</v>
      </c>
      <c r="F348" s="1">
        <v>43315</v>
      </c>
      <c r="G348" s="1">
        <v>43318</v>
      </c>
      <c r="H348" t="s">
        <v>54</v>
      </c>
      <c r="I348">
        <v>7</v>
      </c>
      <c r="J348">
        <v>25</v>
      </c>
      <c r="K348">
        <v>96</v>
      </c>
      <c r="L348">
        <v>11</v>
      </c>
      <c r="M348">
        <v>7</v>
      </c>
      <c r="N348">
        <v>0.2</v>
      </c>
      <c r="O348">
        <v>1780.26</v>
      </c>
      <c r="P348">
        <v>3490.7</v>
      </c>
      <c r="Q348">
        <f>Table1[[#This Row],[OrderQuantity]]*Table1[[#This Row],[UnitPrice]]</f>
        <v>24434.899999999998</v>
      </c>
      <c r="R348">
        <f>Table1[[#This Row],[OrderQuantity]]*Table1[[#This Row],[UnitCost]]</f>
        <v>12461.82</v>
      </c>
      <c r="S348">
        <f>Table1[[#This Row],[OrderQuantity]]*Table1[[#This Row],[UnitPrice]]*(1-Table1[[#This Row],[DiscountApplied]]) - (Table1[[#This Row],[OrderQuantity]]*Table1[[#This Row],[UnitCost]])</f>
        <v>7086.0999999999985</v>
      </c>
      <c r="T348">
        <f>DATEDIF(Table1[[#This Row],[ShipDate]],Table1[[#This Row],[DeliveryDate]],"d")</f>
        <v>3</v>
      </c>
      <c r="U348" t="str">
        <f t="shared" si="11"/>
        <v>On Time</v>
      </c>
    </row>
    <row r="349" spans="1:21" x14ac:dyDescent="0.3">
      <c r="A349" t="str">
        <f t="shared" si="10"/>
        <v>SO-000448</v>
      </c>
      <c r="B349" t="s">
        <v>4</v>
      </c>
      <c r="C349" t="s">
        <v>9</v>
      </c>
      <c r="D349" s="1">
        <v>43200</v>
      </c>
      <c r="E349" s="1">
        <v>43293</v>
      </c>
      <c r="F349" s="1">
        <v>43320</v>
      </c>
      <c r="G349" s="1">
        <v>43323</v>
      </c>
      <c r="H349" t="s">
        <v>54</v>
      </c>
      <c r="I349">
        <v>20</v>
      </c>
      <c r="J349">
        <v>39</v>
      </c>
      <c r="K349">
        <v>66</v>
      </c>
      <c r="L349">
        <v>9</v>
      </c>
      <c r="M349">
        <v>5</v>
      </c>
      <c r="N349">
        <v>0.2</v>
      </c>
      <c r="O349">
        <v>778.54</v>
      </c>
      <c r="P349">
        <v>1112.2</v>
      </c>
      <c r="Q349">
        <f>Table1[[#This Row],[OrderQuantity]]*Table1[[#This Row],[UnitPrice]]</f>
        <v>5561</v>
      </c>
      <c r="R349">
        <f>Table1[[#This Row],[OrderQuantity]]*Table1[[#This Row],[UnitCost]]</f>
        <v>3892.7</v>
      </c>
      <c r="S349">
        <f>Table1[[#This Row],[OrderQuantity]]*Table1[[#This Row],[UnitPrice]]*(1-Table1[[#This Row],[DiscountApplied]]) - (Table1[[#This Row],[OrderQuantity]]*Table1[[#This Row],[UnitCost]])</f>
        <v>556.10000000000036</v>
      </c>
      <c r="T349">
        <f>DATEDIF(Table1[[#This Row],[ShipDate]],Table1[[#This Row],[DeliveryDate]],"d")</f>
        <v>3</v>
      </c>
      <c r="U349" t="str">
        <f t="shared" si="11"/>
        <v>On Time</v>
      </c>
    </row>
    <row r="350" spans="1:21" x14ac:dyDescent="0.3">
      <c r="A350" t="str">
        <f t="shared" si="10"/>
        <v>SO-000449</v>
      </c>
      <c r="B350" t="s">
        <v>3</v>
      </c>
      <c r="C350" t="s">
        <v>10</v>
      </c>
      <c r="D350" s="1">
        <v>43200</v>
      </c>
      <c r="E350" s="1">
        <v>43293</v>
      </c>
      <c r="F350" s="1">
        <v>43320</v>
      </c>
      <c r="G350" s="1">
        <v>43327</v>
      </c>
      <c r="H350" t="s">
        <v>54</v>
      </c>
      <c r="I350">
        <v>11</v>
      </c>
      <c r="J350">
        <v>42</v>
      </c>
      <c r="K350">
        <v>128</v>
      </c>
      <c r="L350">
        <v>37</v>
      </c>
      <c r="M350">
        <v>1</v>
      </c>
      <c r="N350">
        <v>0.05</v>
      </c>
      <c r="O350">
        <v>568.16</v>
      </c>
      <c r="P350">
        <v>1072</v>
      </c>
      <c r="Q350">
        <f>Table1[[#This Row],[OrderQuantity]]*Table1[[#This Row],[UnitPrice]]</f>
        <v>1072</v>
      </c>
      <c r="R350">
        <f>Table1[[#This Row],[OrderQuantity]]*Table1[[#This Row],[UnitCost]]</f>
        <v>568.16</v>
      </c>
      <c r="S350">
        <f>Table1[[#This Row],[OrderQuantity]]*Table1[[#This Row],[UnitPrice]]*(1-Table1[[#This Row],[DiscountApplied]]) - (Table1[[#This Row],[OrderQuantity]]*Table1[[#This Row],[UnitCost]])</f>
        <v>450.24</v>
      </c>
      <c r="T350">
        <f>DATEDIF(Table1[[#This Row],[ShipDate]],Table1[[#This Row],[DeliveryDate]],"d")</f>
        <v>7</v>
      </c>
      <c r="U350" t="str">
        <f t="shared" si="11"/>
        <v>On Time</v>
      </c>
    </row>
    <row r="351" spans="1:21" x14ac:dyDescent="0.3">
      <c r="A351" t="str">
        <f t="shared" si="10"/>
        <v>SO-000450</v>
      </c>
      <c r="B351" t="s">
        <v>2</v>
      </c>
      <c r="C351" t="s">
        <v>13</v>
      </c>
      <c r="D351" s="1">
        <v>43200</v>
      </c>
      <c r="E351" s="1">
        <v>43293</v>
      </c>
      <c r="F351" s="1">
        <v>43310</v>
      </c>
      <c r="G351" s="1">
        <v>43316</v>
      </c>
      <c r="H351" t="s">
        <v>54</v>
      </c>
      <c r="I351">
        <v>24</v>
      </c>
      <c r="J351">
        <v>20</v>
      </c>
      <c r="K351">
        <v>1</v>
      </c>
      <c r="L351">
        <v>41</v>
      </c>
      <c r="M351">
        <v>3</v>
      </c>
      <c r="N351">
        <v>0.08</v>
      </c>
      <c r="O351">
        <v>906.11</v>
      </c>
      <c r="P351">
        <v>1078.7</v>
      </c>
      <c r="Q351">
        <f>Table1[[#This Row],[OrderQuantity]]*Table1[[#This Row],[UnitPrice]]</f>
        <v>3236.1000000000004</v>
      </c>
      <c r="R351">
        <f>Table1[[#This Row],[OrderQuantity]]*Table1[[#This Row],[UnitCost]]</f>
        <v>2718.33</v>
      </c>
      <c r="S351">
        <f>Table1[[#This Row],[OrderQuantity]]*Table1[[#This Row],[UnitPrice]]*(1-Table1[[#This Row],[DiscountApplied]]) - (Table1[[#This Row],[OrderQuantity]]*Table1[[#This Row],[UnitCost]])</f>
        <v>258.88200000000052</v>
      </c>
      <c r="T351">
        <f>DATEDIF(Table1[[#This Row],[ShipDate]],Table1[[#This Row],[DeliveryDate]],"d")</f>
        <v>6</v>
      </c>
      <c r="U351" t="str">
        <f t="shared" si="11"/>
        <v>On Time</v>
      </c>
    </row>
    <row r="352" spans="1:21" x14ac:dyDescent="0.3">
      <c r="A352" t="str">
        <f t="shared" si="10"/>
        <v>SO-000451</v>
      </c>
      <c r="B352" t="s">
        <v>5</v>
      </c>
      <c r="C352" t="s">
        <v>11</v>
      </c>
      <c r="D352" s="1">
        <v>43200</v>
      </c>
      <c r="E352" s="1">
        <v>43293</v>
      </c>
      <c r="F352" s="1">
        <v>43307</v>
      </c>
      <c r="G352" s="1">
        <v>43313</v>
      </c>
      <c r="H352" t="s">
        <v>54</v>
      </c>
      <c r="I352">
        <v>26</v>
      </c>
      <c r="J352">
        <v>10</v>
      </c>
      <c r="K352">
        <v>273</v>
      </c>
      <c r="L352">
        <v>25</v>
      </c>
      <c r="M352">
        <v>7</v>
      </c>
      <c r="N352">
        <v>0.08</v>
      </c>
      <c r="O352">
        <v>3857.93</v>
      </c>
      <c r="P352">
        <v>5433.7</v>
      </c>
      <c r="Q352">
        <f>Table1[[#This Row],[OrderQuantity]]*Table1[[#This Row],[UnitPrice]]</f>
        <v>38035.9</v>
      </c>
      <c r="R352">
        <f>Table1[[#This Row],[OrderQuantity]]*Table1[[#This Row],[UnitCost]]</f>
        <v>27005.51</v>
      </c>
      <c r="S352">
        <f>Table1[[#This Row],[OrderQuantity]]*Table1[[#This Row],[UnitPrice]]*(1-Table1[[#This Row],[DiscountApplied]]) - (Table1[[#This Row],[OrderQuantity]]*Table1[[#This Row],[UnitCost]])</f>
        <v>7987.5180000000073</v>
      </c>
      <c r="T352">
        <f>DATEDIF(Table1[[#This Row],[ShipDate]],Table1[[#This Row],[DeliveryDate]],"d")</f>
        <v>6</v>
      </c>
      <c r="U352" t="str">
        <f t="shared" si="11"/>
        <v>On Time</v>
      </c>
    </row>
    <row r="353" spans="1:21" x14ac:dyDescent="0.3">
      <c r="A353" t="str">
        <f t="shared" si="10"/>
        <v>SO-000452</v>
      </c>
      <c r="B353" t="s">
        <v>4</v>
      </c>
      <c r="C353" t="s">
        <v>11</v>
      </c>
      <c r="D353" s="1">
        <v>43200</v>
      </c>
      <c r="E353" s="1">
        <v>43293</v>
      </c>
      <c r="F353" s="1">
        <v>43295</v>
      </c>
      <c r="G353" s="1">
        <v>43299</v>
      </c>
      <c r="H353" t="s">
        <v>54</v>
      </c>
      <c r="I353">
        <v>16</v>
      </c>
      <c r="J353">
        <v>17</v>
      </c>
      <c r="K353">
        <v>309</v>
      </c>
      <c r="L353">
        <v>24</v>
      </c>
      <c r="M353">
        <v>8</v>
      </c>
      <c r="N353">
        <v>0.05</v>
      </c>
      <c r="O353">
        <v>3163.94</v>
      </c>
      <c r="P353">
        <v>3906.1</v>
      </c>
      <c r="Q353">
        <f>Table1[[#This Row],[OrderQuantity]]*Table1[[#This Row],[UnitPrice]]</f>
        <v>31248.799999999999</v>
      </c>
      <c r="R353">
        <f>Table1[[#This Row],[OrderQuantity]]*Table1[[#This Row],[UnitCost]]</f>
        <v>25311.52</v>
      </c>
      <c r="S353">
        <f>Table1[[#This Row],[OrderQuantity]]*Table1[[#This Row],[UnitPrice]]*(1-Table1[[#This Row],[DiscountApplied]]) - (Table1[[#This Row],[OrderQuantity]]*Table1[[#This Row],[UnitCost]])</f>
        <v>4374.8399999999965</v>
      </c>
      <c r="T353">
        <f>DATEDIF(Table1[[#This Row],[ShipDate]],Table1[[#This Row],[DeliveryDate]],"d")</f>
        <v>4</v>
      </c>
      <c r="U353" t="str">
        <f t="shared" si="11"/>
        <v>On Time</v>
      </c>
    </row>
    <row r="354" spans="1:21" x14ac:dyDescent="0.3">
      <c r="A354" t="str">
        <f t="shared" si="10"/>
        <v>SO-000453</v>
      </c>
      <c r="B354" t="s">
        <v>4</v>
      </c>
      <c r="C354" t="s">
        <v>10</v>
      </c>
      <c r="D354" s="1">
        <v>43200</v>
      </c>
      <c r="E354" s="1">
        <v>43293</v>
      </c>
      <c r="F354" s="1">
        <v>43301</v>
      </c>
      <c r="G354" s="1">
        <v>43306</v>
      </c>
      <c r="H354" t="s">
        <v>54</v>
      </c>
      <c r="I354">
        <v>13</v>
      </c>
      <c r="J354">
        <v>21</v>
      </c>
      <c r="K354">
        <v>103</v>
      </c>
      <c r="L354">
        <v>30</v>
      </c>
      <c r="M354">
        <v>4</v>
      </c>
      <c r="N354">
        <v>0.15</v>
      </c>
      <c r="O354">
        <v>2090.0700000000002</v>
      </c>
      <c r="P354">
        <v>2458.9</v>
      </c>
      <c r="Q354">
        <f>Table1[[#This Row],[OrderQuantity]]*Table1[[#This Row],[UnitPrice]]</f>
        <v>9835.6</v>
      </c>
      <c r="R354">
        <f>Table1[[#This Row],[OrderQuantity]]*Table1[[#This Row],[UnitCost]]</f>
        <v>8360.2800000000007</v>
      </c>
      <c r="S354">
        <f>Table1[[#This Row],[OrderQuantity]]*Table1[[#This Row],[UnitPrice]]*(1-Table1[[#This Row],[DiscountApplied]]) - (Table1[[#This Row],[OrderQuantity]]*Table1[[#This Row],[UnitCost]])</f>
        <v>-2.0000000000436557E-2</v>
      </c>
      <c r="T354">
        <f>DATEDIF(Table1[[#This Row],[ShipDate]],Table1[[#This Row],[DeliveryDate]],"d")</f>
        <v>5</v>
      </c>
      <c r="U354" t="str">
        <f t="shared" si="11"/>
        <v>On Time</v>
      </c>
    </row>
    <row r="355" spans="1:21" x14ac:dyDescent="0.3">
      <c r="A355" t="str">
        <f t="shared" si="10"/>
        <v>SO-000454</v>
      </c>
      <c r="B355" t="s">
        <v>2</v>
      </c>
      <c r="C355" t="s">
        <v>12</v>
      </c>
      <c r="D355" s="1">
        <v>43200</v>
      </c>
      <c r="E355" s="1">
        <v>43293</v>
      </c>
      <c r="F355" s="1">
        <v>43311</v>
      </c>
      <c r="G355" s="1">
        <v>43313</v>
      </c>
      <c r="H355" t="s">
        <v>54</v>
      </c>
      <c r="I355">
        <v>24</v>
      </c>
      <c r="J355">
        <v>8</v>
      </c>
      <c r="K355">
        <v>258</v>
      </c>
      <c r="L355">
        <v>10</v>
      </c>
      <c r="M355">
        <v>3</v>
      </c>
      <c r="N355">
        <v>0.08</v>
      </c>
      <c r="O355">
        <v>856.39</v>
      </c>
      <c r="P355">
        <v>1112.2</v>
      </c>
      <c r="Q355">
        <f>Table1[[#This Row],[OrderQuantity]]*Table1[[#This Row],[UnitPrice]]</f>
        <v>3336.6000000000004</v>
      </c>
      <c r="R355">
        <f>Table1[[#This Row],[OrderQuantity]]*Table1[[#This Row],[UnitCost]]</f>
        <v>2569.17</v>
      </c>
      <c r="S355">
        <f>Table1[[#This Row],[OrderQuantity]]*Table1[[#This Row],[UnitPrice]]*(1-Table1[[#This Row],[DiscountApplied]]) - (Table1[[#This Row],[OrderQuantity]]*Table1[[#This Row],[UnitCost]])</f>
        <v>500.50200000000041</v>
      </c>
      <c r="T355">
        <f>DATEDIF(Table1[[#This Row],[ShipDate]],Table1[[#This Row],[DeliveryDate]],"d")</f>
        <v>2</v>
      </c>
      <c r="U355" t="str">
        <f t="shared" si="11"/>
        <v>On Time</v>
      </c>
    </row>
    <row r="356" spans="1:21" x14ac:dyDescent="0.3">
      <c r="A356" t="str">
        <f t="shared" si="10"/>
        <v>SO-000455</v>
      </c>
      <c r="B356" t="s">
        <v>3</v>
      </c>
      <c r="C356" t="s">
        <v>10</v>
      </c>
      <c r="D356" s="1">
        <v>43200</v>
      </c>
      <c r="E356" s="1">
        <v>43293</v>
      </c>
      <c r="F356" s="1">
        <v>43297</v>
      </c>
      <c r="G356" s="1">
        <v>43298</v>
      </c>
      <c r="H356" t="s">
        <v>54</v>
      </c>
      <c r="I356">
        <v>10</v>
      </c>
      <c r="J356">
        <v>31</v>
      </c>
      <c r="K356">
        <v>149</v>
      </c>
      <c r="L356">
        <v>47</v>
      </c>
      <c r="M356">
        <v>4</v>
      </c>
      <c r="N356">
        <v>0.05</v>
      </c>
      <c r="O356">
        <v>745.71</v>
      </c>
      <c r="P356">
        <v>1065.3</v>
      </c>
      <c r="Q356">
        <f>Table1[[#This Row],[OrderQuantity]]*Table1[[#This Row],[UnitPrice]]</f>
        <v>4261.2</v>
      </c>
      <c r="R356">
        <f>Table1[[#This Row],[OrderQuantity]]*Table1[[#This Row],[UnitCost]]</f>
        <v>2982.84</v>
      </c>
      <c r="S356">
        <f>Table1[[#This Row],[OrderQuantity]]*Table1[[#This Row],[UnitPrice]]*(1-Table1[[#This Row],[DiscountApplied]]) - (Table1[[#This Row],[OrderQuantity]]*Table1[[#This Row],[UnitCost]])</f>
        <v>1065.2999999999993</v>
      </c>
      <c r="T356">
        <f>DATEDIF(Table1[[#This Row],[ShipDate]],Table1[[#This Row],[DeliveryDate]],"d")</f>
        <v>1</v>
      </c>
      <c r="U356" t="str">
        <f t="shared" si="11"/>
        <v>On Time</v>
      </c>
    </row>
    <row r="357" spans="1:21" x14ac:dyDescent="0.3">
      <c r="A357" t="str">
        <f t="shared" si="10"/>
        <v>SO-000456</v>
      </c>
      <c r="B357" t="s">
        <v>3</v>
      </c>
      <c r="C357" t="s">
        <v>11</v>
      </c>
      <c r="D357" s="1">
        <v>43200</v>
      </c>
      <c r="E357" s="1">
        <v>43293</v>
      </c>
      <c r="F357" s="1">
        <v>43305</v>
      </c>
      <c r="G357" s="1">
        <v>43311</v>
      </c>
      <c r="H357" t="s">
        <v>54</v>
      </c>
      <c r="I357">
        <v>1</v>
      </c>
      <c r="J357">
        <v>5</v>
      </c>
      <c r="K357">
        <v>298</v>
      </c>
      <c r="L357">
        <v>35</v>
      </c>
      <c r="M357">
        <v>6</v>
      </c>
      <c r="N357">
        <v>0.08</v>
      </c>
      <c r="O357">
        <v>1359.7</v>
      </c>
      <c r="P357">
        <v>1862.6</v>
      </c>
      <c r="Q357">
        <f>Table1[[#This Row],[OrderQuantity]]*Table1[[#This Row],[UnitPrice]]</f>
        <v>11175.599999999999</v>
      </c>
      <c r="R357">
        <f>Table1[[#This Row],[OrderQuantity]]*Table1[[#This Row],[UnitCost]]</f>
        <v>8158.2000000000007</v>
      </c>
      <c r="S357">
        <f>Table1[[#This Row],[OrderQuantity]]*Table1[[#This Row],[UnitPrice]]*(1-Table1[[#This Row],[DiscountApplied]]) - (Table1[[#This Row],[OrderQuantity]]*Table1[[#This Row],[UnitCost]])</f>
        <v>2123.351999999999</v>
      </c>
      <c r="T357">
        <f>DATEDIF(Table1[[#This Row],[ShipDate]],Table1[[#This Row],[DeliveryDate]],"d")</f>
        <v>6</v>
      </c>
      <c r="U357" t="str">
        <f t="shared" si="11"/>
        <v>On Time</v>
      </c>
    </row>
    <row r="358" spans="1:21" x14ac:dyDescent="0.3">
      <c r="A358" t="str">
        <f t="shared" si="10"/>
        <v>SO-000457</v>
      </c>
      <c r="B358" t="s">
        <v>5</v>
      </c>
      <c r="C358" t="s">
        <v>11</v>
      </c>
      <c r="D358" s="1">
        <v>43200</v>
      </c>
      <c r="E358" s="1">
        <v>43293</v>
      </c>
      <c r="F358" s="1">
        <v>43312</v>
      </c>
      <c r="G358" s="1">
        <v>43316</v>
      </c>
      <c r="H358" t="s">
        <v>54</v>
      </c>
      <c r="I358">
        <v>27</v>
      </c>
      <c r="J358">
        <v>11</v>
      </c>
      <c r="K358">
        <v>273</v>
      </c>
      <c r="L358">
        <v>7</v>
      </c>
      <c r="M358">
        <v>7</v>
      </c>
      <c r="N358">
        <v>0.2</v>
      </c>
      <c r="O358">
        <v>1184.56</v>
      </c>
      <c r="P358">
        <v>1822.4</v>
      </c>
      <c r="Q358">
        <f>Table1[[#This Row],[OrderQuantity]]*Table1[[#This Row],[UnitPrice]]</f>
        <v>12756.800000000001</v>
      </c>
      <c r="R358">
        <f>Table1[[#This Row],[OrderQuantity]]*Table1[[#This Row],[UnitCost]]</f>
        <v>8291.92</v>
      </c>
      <c r="S358">
        <f>Table1[[#This Row],[OrderQuantity]]*Table1[[#This Row],[UnitPrice]]*(1-Table1[[#This Row],[DiscountApplied]]) - (Table1[[#This Row],[OrderQuantity]]*Table1[[#This Row],[UnitCost]])</f>
        <v>1913.5200000000023</v>
      </c>
      <c r="T358">
        <f>DATEDIF(Table1[[#This Row],[ShipDate]],Table1[[#This Row],[DeliveryDate]],"d")</f>
        <v>4</v>
      </c>
      <c r="U358" t="str">
        <f t="shared" si="11"/>
        <v>On Time</v>
      </c>
    </row>
    <row r="359" spans="1:21" x14ac:dyDescent="0.3">
      <c r="A359" t="str">
        <f t="shared" si="10"/>
        <v>SO-000458</v>
      </c>
      <c r="B359" t="s">
        <v>5</v>
      </c>
      <c r="C359" t="s">
        <v>10</v>
      </c>
      <c r="D359" s="1">
        <v>43200</v>
      </c>
      <c r="E359" s="1">
        <v>43293</v>
      </c>
      <c r="F359" s="1">
        <v>43302</v>
      </c>
      <c r="G359" s="1">
        <v>43310</v>
      </c>
      <c r="H359" t="s">
        <v>54</v>
      </c>
      <c r="I359">
        <v>26</v>
      </c>
      <c r="J359">
        <v>35</v>
      </c>
      <c r="K359">
        <v>161</v>
      </c>
      <c r="L359">
        <v>12</v>
      </c>
      <c r="M359">
        <v>7</v>
      </c>
      <c r="N359">
        <v>0.05</v>
      </c>
      <c r="O359">
        <v>575.26</v>
      </c>
      <c r="P359">
        <v>1065.3</v>
      </c>
      <c r="Q359">
        <f>Table1[[#This Row],[OrderQuantity]]*Table1[[#This Row],[UnitPrice]]</f>
        <v>7457.0999999999995</v>
      </c>
      <c r="R359">
        <f>Table1[[#This Row],[OrderQuantity]]*Table1[[#This Row],[UnitCost]]</f>
        <v>4026.8199999999997</v>
      </c>
      <c r="S359">
        <f>Table1[[#This Row],[OrderQuantity]]*Table1[[#This Row],[UnitPrice]]*(1-Table1[[#This Row],[DiscountApplied]]) - (Table1[[#This Row],[OrderQuantity]]*Table1[[#This Row],[UnitCost]])</f>
        <v>3057.4249999999993</v>
      </c>
      <c r="T359">
        <f>DATEDIF(Table1[[#This Row],[ShipDate]],Table1[[#This Row],[DeliveryDate]],"d")</f>
        <v>8</v>
      </c>
      <c r="U359" t="str">
        <f t="shared" si="11"/>
        <v>Late</v>
      </c>
    </row>
    <row r="360" spans="1:21" x14ac:dyDescent="0.3">
      <c r="A360" t="str">
        <f t="shared" si="10"/>
        <v>SO-000459</v>
      </c>
      <c r="B360" t="s">
        <v>4</v>
      </c>
      <c r="C360" t="s">
        <v>13</v>
      </c>
      <c r="D360" s="1">
        <v>43200</v>
      </c>
      <c r="E360" s="1">
        <v>43293</v>
      </c>
      <c r="F360" s="1">
        <v>43305</v>
      </c>
      <c r="G360" s="1">
        <v>43312</v>
      </c>
      <c r="H360" t="s">
        <v>54</v>
      </c>
      <c r="I360">
        <v>17</v>
      </c>
      <c r="J360">
        <v>26</v>
      </c>
      <c r="K360">
        <v>29</v>
      </c>
      <c r="L360">
        <v>16</v>
      </c>
      <c r="M360">
        <v>3</v>
      </c>
      <c r="N360">
        <v>0.05</v>
      </c>
      <c r="O360">
        <v>4289.41</v>
      </c>
      <c r="P360">
        <v>5875.9</v>
      </c>
      <c r="Q360">
        <f>Table1[[#This Row],[OrderQuantity]]*Table1[[#This Row],[UnitPrice]]</f>
        <v>17627.699999999997</v>
      </c>
      <c r="R360">
        <f>Table1[[#This Row],[OrderQuantity]]*Table1[[#This Row],[UnitCost]]</f>
        <v>12868.23</v>
      </c>
      <c r="S360">
        <f>Table1[[#This Row],[OrderQuantity]]*Table1[[#This Row],[UnitPrice]]*(1-Table1[[#This Row],[DiscountApplied]]) - (Table1[[#This Row],[OrderQuantity]]*Table1[[#This Row],[UnitCost]])</f>
        <v>3878.0849999999955</v>
      </c>
      <c r="T360">
        <f>DATEDIF(Table1[[#This Row],[ShipDate]],Table1[[#This Row],[DeliveryDate]],"d")</f>
        <v>7</v>
      </c>
      <c r="U360" t="str">
        <f t="shared" si="11"/>
        <v>On Time</v>
      </c>
    </row>
    <row r="361" spans="1:21" x14ac:dyDescent="0.3">
      <c r="A361" t="str">
        <f t="shared" si="10"/>
        <v>SO-000460</v>
      </c>
      <c r="B361" t="s">
        <v>3</v>
      </c>
      <c r="C361" t="s">
        <v>10</v>
      </c>
      <c r="D361" s="1">
        <v>43200</v>
      </c>
      <c r="E361" s="1">
        <v>43293</v>
      </c>
      <c r="F361" s="1">
        <v>43313</v>
      </c>
      <c r="G361" s="1">
        <v>43318</v>
      </c>
      <c r="H361" t="s">
        <v>54</v>
      </c>
      <c r="I361">
        <v>1</v>
      </c>
      <c r="J361">
        <v>10</v>
      </c>
      <c r="K361">
        <v>151</v>
      </c>
      <c r="L361">
        <v>22</v>
      </c>
      <c r="M361">
        <v>3</v>
      </c>
      <c r="N361">
        <v>0.08</v>
      </c>
      <c r="O361">
        <v>708.73</v>
      </c>
      <c r="P361">
        <v>1728.6</v>
      </c>
      <c r="Q361">
        <f>Table1[[#This Row],[OrderQuantity]]*Table1[[#This Row],[UnitPrice]]</f>
        <v>5185.7999999999993</v>
      </c>
      <c r="R361">
        <f>Table1[[#This Row],[OrderQuantity]]*Table1[[#This Row],[UnitCost]]</f>
        <v>2126.19</v>
      </c>
      <c r="S361">
        <f>Table1[[#This Row],[OrderQuantity]]*Table1[[#This Row],[UnitPrice]]*(1-Table1[[#This Row],[DiscountApplied]]) - (Table1[[#This Row],[OrderQuantity]]*Table1[[#This Row],[UnitCost]])</f>
        <v>2644.7459999999996</v>
      </c>
      <c r="T361">
        <f>DATEDIF(Table1[[#This Row],[ShipDate]],Table1[[#This Row],[DeliveryDate]],"d")</f>
        <v>5</v>
      </c>
      <c r="U361" t="str">
        <f t="shared" si="11"/>
        <v>On Time</v>
      </c>
    </row>
    <row r="362" spans="1:21" x14ac:dyDescent="0.3">
      <c r="A362" t="str">
        <f t="shared" si="10"/>
        <v>SO-000461</v>
      </c>
      <c r="B362" t="s">
        <v>2</v>
      </c>
      <c r="C362" t="s">
        <v>10</v>
      </c>
      <c r="D362" s="1">
        <v>43200</v>
      </c>
      <c r="E362" s="1">
        <v>43294</v>
      </c>
      <c r="F362" s="1">
        <v>43299</v>
      </c>
      <c r="G362" s="1">
        <v>43306</v>
      </c>
      <c r="H362" t="s">
        <v>54</v>
      </c>
      <c r="I362">
        <v>24</v>
      </c>
      <c r="J362">
        <v>50</v>
      </c>
      <c r="K362">
        <v>125</v>
      </c>
      <c r="L362">
        <v>45</v>
      </c>
      <c r="M362">
        <v>4</v>
      </c>
      <c r="N362">
        <v>0.05</v>
      </c>
      <c r="O362">
        <v>2452.7399999999998</v>
      </c>
      <c r="P362">
        <v>3832.4</v>
      </c>
      <c r="Q362">
        <f>Table1[[#This Row],[OrderQuantity]]*Table1[[#This Row],[UnitPrice]]</f>
        <v>15329.6</v>
      </c>
      <c r="R362">
        <f>Table1[[#This Row],[OrderQuantity]]*Table1[[#This Row],[UnitCost]]</f>
        <v>9810.9599999999991</v>
      </c>
      <c r="S362">
        <f>Table1[[#This Row],[OrderQuantity]]*Table1[[#This Row],[UnitPrice]]*(1-Table1[[#This Row],[DiscountApplied]]) - (Table1[[#This Row],[OrderQuantity]]*Table1[[#This Row],[UnitCost]])</f>
        <v>4752.16</v>
      </c>
      <c r="T362">
        <f>DATEDIF(Table1[[#This Row],[ShipDate]],Table1[[#This Row],[DeliveryDate]],"d")</f>
        <v>7</v>
      </c>
      <c r="U362" t="str">
        <f t="shared" si="11"/>
        <v>On Time</v>
      </c>
    </row>
    <row r="363" spans="1:21" x14ac:dyDescent="0.3">
      <c r="A363" t="str">
        <f t="shared" si="10"/>
        <v>SO-000462</v>
      </c>
      <c r="B363" t="s">
        <v>2</v>
      </c>
      <c r="C363" t="s">
        <v>11</v>
      </c>
      <c r="D363" s="1">
        <v>43200</v>
      </c>
      <c r="E363" s="1">
        <v>43294</v>
      </c>
      <c r="F363" s="1">
        <v>43322</v>
      </c>
      <c r="G363" s="1">
        <v>43329</v>
      </c>
      <c r="H363" t="s">
        <v>54</v>
      </c>
      <c r="I363">
        <v>22</v>
      </c>
      <c r="J363">
        <v>24</v>
      </c>
      <c r="K363">
        <v>261</v>
      </c>
      <c r="L363">
        <v>7</v>
      </c>
      <c r="M363">
        <v>1</v>
      </c>
      <c r="N363">
        <v>0.05</v>
      </c>
      <c r="O363">
        <v>861.08</v>
      </c>
      <c r="P363">
        <v>1025.0999999999999</v>
      </c>
      <c r="Q363">
        <f>Table1[[#This Row],[OrderQuantity]]*Table1[[#This Row],[UnitPrice]]</f>
        <v>1025.0999999999999</v>
      </c>
      <c r="R363">
        <f>Table1[[#This Row],[OrderQuantity]]*Table1[[#This Row],[UnitCost]]</f>
        <v>861.08</v>
      </c>
      <c r="S363">
        <f>Table1[[#This Row],[OrderQuantity]]*Table1[[#This Row],[UnitPrice]]*(1-Table1[[#This Row],[DiscountApplied]]) - (Table1[[#This Row],[OrderQuantity]]*Table1[[#This Row],[UnitCost]])</f>
        <v>112.76499999999987</v>
      </c>
      <c r="T363">
        <f>DATEDIF(Table1[[#This Row],[ShipDate]],Table1[[#This Row],[DeliveryDate]],"d")</f>
        <v>7</v>
      </c>
      <c r="U363" t="str">
        <f t="shared" si="11"/>
        <v>On Time</v>
      </c>
    </row>
    <row r="364" spans="1:21" x14ac:dyDescent="0.3">
      <c r="A364" t="str">
        <f t="shared" si="10"/>
        <v>SO-000463</v>
      </c>
      <c r="B364" t="s">
        <v>2</v>
      </c>
      <c r="C364" t="s">
        <v>10</v>
      </c>
      <c r="D364" s="1">
        <v>43200</v>
      </c>
      <c r="E364" s="1">
        <v>43294</v>
      </c>
      <c r="F364" s="1">
        <v>43314</v>
      </c>
      <c r="G364" s="1">
        <v>43324</v>
      </c>
      <c r="H364" t="s">
        <v>54</v>
      </c>
      <c r="I364">
        <v>24</v>
      </c>
      <c r="J364">
        <v>1</v>
      </c>
      <c r="K364">
        <v>115</v>
      </c>
      <c r="L364">
        <v>45</v>
      </c>
      <c r="M364">
        <v>4</v>
      </c>
      <c r="N364">
        <v>0.05</v>
      </c>
      <c r="O364">
        <v>944.16</v>
      </c>
      <c r="P364">
        <v>1815.7</v>
      </c>
      <c r="Q364">
        <f>Table1[[#This Row],[OrderQuantity]]*Table1[[#This Row],[UnitPrice]]</f>
        <v>7262.8</v>
      </c>
      <c r="R364">
        <f>Table1[[#This Row],[OrderQuantity]]*Table1[[#This Row],[UnitCost]]</f>
        <v>3776.64</v>
      </c>
      <c r="S364">
        <f>Table1[[#This Row],[OrderQuantity]]*Table1[[#This Row],[UnitPrice]]*(1-Table1[[#This Row],[DiscountApplied]]) - (Table1[[#This Row],[OrderQuantity]]*Table1[[#This Row],[UnitCost]])</f>
        <v>3123.02</v>
      </c>
      <c r="T364">
        <f>DATEDIF(Table1[[#This Row],[ShipDate]],Table1[[#This Row],[DeliveryDate]],"d")</f>
        <v>10</v>
      </c>
      <c r="U364" t="str">
        <f t="shared" si="11"/>
        <v>Late</v>
      </c>
    </row>
    <row r="365" spans="1:21" x14ac:dyDescent="0.3">
      <c r="A365" t="str">
        <f t="shared" si="10"/>
        <v>SO-000464</v>
      </c>
      <c r="B365" t="s">
        <v>3</v>
      </c>
      <c r="C365" t="s">
        <v>11</v>
      </c>
      <c r="D365" s="1">
        <v>43200</v>
      </c>
      <c r="E365" s="1">
        <v>43294</v>
      </c>
      <c r="F365" s="1">
        <v>43303</v>
      </c>
      <c r="G365" s="1">
        <v>43306</v>
      </c>
      <c r="H365" t="s">
        <v>54</v>
      </c>
      <c r="I365">
        <v>4</v>
      </c>
      <c r="J365">
        <v>22</v>
      </c>
      <c r="K365">
        <v>294</v>
      </c>
      <c r="L365">
        <v>1</v>
      </c>
      <c r="M365">
        <v>2</v>
      </c>
      <c r="N365">
        <v>0.08</v>
      </c>
      <c r="O365">
        <v>1689.2</v>
      </c>
      <c r="P365">
        <v>3839.1</v>
      </c>
      <c r="Q365">
        <f>Table1[[#This Row],[OrderQuantity]]*Table1[[#This Row],[UnitPrice]]</f>
        <v>7678.2</v>
      </c>
      <c r="R365">
        <f>Table1[[#This Row],[OrderQuantity]]*Table1[[#This Row],[UnitCost]]</f>
        <v>3378.4</v>
      </c>
      <c r="S365">
        <f>Table1[[#This Row],[OrderQuantity]]*Table1[[#This Row],[UnitPrice]]*(1-Table1[[#This Row],[DiscountApplied]]) - (Table1[[#This Row],[OrderQuantity]]*Table1[[#This Row],[UnitCost]])</f>
        <v>3685.5440000000003</v>
      </c>
      <c r="T365">
        <f>DATEDIF(Table1[[#This Row],[ShipDate]],Table1[[#This Row],[DeliveryDate]],"d")</f>
        <v>3</v>
      </c>
      <c r="U365" t="str">
        <f t="shared" si="11"/>
        <v>On Time</v>
      </c>
    </row>
    <row r="366" spans="1:21" x14ac:dyDescent="0.3">
      <c r="A366" t="str">
        <f t="shared" si="10"/>
        <v>SO-000465</v>
      </c>
      <c r="B366" t="s">
        <v>3</v>
      </c>
      <c r="C366" t="s">
        <v>13</v>
      </c>
      <c r="D366" s="1">
        <v>43200</v>
      </c>
      <c r="E366" s="1">
        <v>43294</v>
      </c>
      <c r="F366" s="1">
        <v>43296</v>
      </c>
      <c r="G366" s="1">
        <v>43304</v>
      </c>
      <c r="H366" t="s">
        <v>54</v>
      </c>
      <c r="I366">
        <v>10</v>
      </c>
      <c r="J366">
        <v>15</v>
      </c>
      <c r="K366">
        <v>56</v>
      </c>
      <c r="L366">
        <v>14</v>
      </c>
      <c r="M366">
        <v>1</v>
      </c>
      <c r="N366">
        <v>0.05</v>
      </c>
      <c r="O366">
        <v>1430.99</v>
      </c>
      <c r="P366">
        <v>2425.4</v>
      </c>
      <c r="Q366">
        <f>Table1[[#This Row],[OrderQuantity]]*Table1[[#This Row],[UnitPrice]]</f>
        <v>2425.4</v>
      </c>
      <c r="R366">
        <f>Table1[[#This Row],[OrderQuantity]]*Table1[[#This Row],[UnitCost]]</f>
        <v>1430.99</v>
      </c>
      <c r="S366">
        <f>Table1[[#This Row],[OrderQuantity]]*Table1[[#This Row],[UnitPrice]]*(1-Table1[[#This Row],[DiscountApplied]]) - (Table1[[#This Row],[OrderQuantity]]*Table1[[#This Row],[UnitCost]])</f>
        <v>873.1400000000001</v>
      </c>
      <c r="T366">
        <f>DATEDIF(Table1[[#This Row],[ShipDate]],Table1[[#This Row],[DeliveryDate]],"d")</f>
        <v>8</v>
      </c>
      <c r="U366" t="str">
        <f t="shared" si="11"/>
        <v>Late</v>
      </c>
    </row>
    <row r="367" spans="1:21" x14ac:dyDescent="0.3">
      <c r="A367" t="str">
        <f t="shared" si="10"/>
        <v>SO-000466</v>
      </c>
      <c r="B367" t="s">
        <v>3</v>
      </c>
      <c r="C367" t="s">
        <v>12</v>
      </c>
      <c r="D367" s="1">
        <v>43200</v>
      </c>
      <c r="E367" s="1">
        <v>43294</v>
      </c>
      <c r="F367" s="1">
        <v>43297</v>
      </c>
      <c r="G367" s="1">
        <v>43303</v>
      </c>
      <c r="H367" t="s">
        <v>54</v>
      </c>
      <c r="I367">
        <v>6</v>
      </c>
      <c r="J367">
        <v>38</v>
      </c>
      <c r="K367">
        <v>218</v>
      </c>
      <c r="L367">
        <v>13</v>
      </c>
      <c r="M367">
        <v>6</v>
      </c>
      <c r="N367">
        <v>0.15</v>
      </c>
      <c r="O367">
        <v>1971.61</v>
      </c>
      <c r="P367">
        <v>3865.9</v>
      </c>
      <c r="Q367">
        <f>Table1[[#This Row],[OrderQuantity]]*Table1[[#This Row],[UnitPrice]]</f>
        <v>23195.4</v>
      </c>
      <c r="R367">
        <f>Table1[[#This Row],[OrderQuantity]]*Table1[[#This Row],[UnitCost]]</f>
        <v>11829.66</v>
      </c>
      <c r="S367">
        <f>Table1[[#This Row],[OrderQuantity]]*Table1[[#This Row],[UnitPrice]]*(1-Table1[[#This Row],[DiscountApplied]]) - (Table1[[#This Row],[OrderQuantity]]*Table1[[#This Row],[UnitCost]])</f>
        <v>7886.43</v>
      </c>
      <c r="T367">
        <f>DATEDIF(Table1[[#This Row],[ShipDate]],Table1[[#This Row],[DeliveryDate]],"d")</f>
        <v>6</v>
      </c>
      <c r="U367" t="str">
        <f t="shared" si="11"/>
        <v>On Time</v>
      </c>
    </row>
    <row r="368" spans="1:21" x14ac:dyDescent="0.3">
      <c r="A368" t="str">
        <f t="shared" si="10"/>
        <v>SO-000467</v>
      </c>
      <c r="B368" t="s">
        <v>3</v>
      </c>
      <c r="C368" t="s">
        <v>8</v>
      </c>
      <c r="D368" s="1">
        <v>43200</v>
      </c>
      <c r="E368" s="1">
        <v>43294</v>
      </c>
      <c r="F368" s="1">
        <v>43315</v>
      </c>
      <c r="G368" s="1">
        <v>43319</v>
      </c>
      <c r="H368" t="s">
        <v>54</v>
      </c>
      <c r="I368">
        <v>2</v>
      </c>
      <c r="J368">
        <v>45</v>
      </c>
      <c r="K368">
        <v>351</v>
      </c>
      <c r="L368">
        <v>23</v>
      </c>
      <c r="M368">
        <v>2</v>
      </c>
      <c r="N368">
        <v>0.08</v>
      </c>
      <c r="O368">
        <v>1857.24</v>
      </c>
      <c r="P368">
        <v>2653.2</v>
      </c>
      <c r="Q368">
        <f>Table1[[#This Row],[OrderQuantity]]*Table1[[#This Row],[UnitPrice]]</f>
        <v>5306.4</v>
      </c>
      <c r="R368">
        <f>Table1[[#This Row],[OrderQuantity]]*Table1[[#This Row],[UnitCost]]</f>
        <v>3714.48</v>
      </c>
      <c r="S368">
        <f>Table1[[#This Row],[OrderQuantity]]*Table1[[#This Row],[UnitPrice]]*(1-Table1[[#This Row],[DiscountApplied]]) - (Table1[[#This Row],[OrderQuantity]]*Table1[[#This Row],[UnitCost]])</f>
        <v>1167.4079999999999</v>
      </c>
      <c r="T368">
        <f>DATEDIF(Table1[[#This Row],[ShipDate]],Table1[[#This Row],[DeliveryDate]],"d")</f>
        <v>4</v>
      </c>
      <c r="U368" t="str">
        <f t="shared" si="11"/>
        <v>On Time</v>
      </c>
    </row>
    <row r="369" spans="1:21" x14ac:dyDescent="0.3">
      <c r="A369" t="str">
        <f t="shared" si="10"/>
        <v>SO-000468</v>
      </c>
      <c r="B369" t="s">
        <v>4</v>
      </c>
      <c r="C369" t="s">
        <v>10</v>
      </c>
      <c r="D369" s="1">
        <v>43200</v>
      </c>
      <c r="E369" s="1">
        <v>43294</v>
      </c>
      <c r="F369" s="1">
        <v>43308</v>
      </c>
      <c r="G369" s="1">
        <v>43315</v>
      </c>
      <c r="H369" t="s">
        <v>54</v>
      </c>
      <c r="I369">
        <v>13</v>
      </c>
      <c r="J369">
        <v>42</v>
      </c>
      <c r="K369">
        <v>90</v>
      </c>
      <c r="L369">
        <v>3</v>
      </c>
      <c r="M369">
        <v>2</v>
      </c>
      <c r="N369">
        <v>0.15</v>
      </c>
      <c r="O369">
        <v>594.96</v>
      </c>
      <c r="P369">
        <v>991.6</v>
      </c>
      <c r="Q369">
        <f>Table1[[#This Row],[OrderQuantity]]*Table1[[#This Row],[UnitPrice]]</f>
        <v>1983.2</v>
      </c>
      <c r="R369">
        <f>Table1[[#This Row],[OrderQuantity]]*Table1[[#This Row],[UnitCost]]</f>
        <v>1189.92</v>
      </c>
      <c r="S369">
        <f>Table1[[#This Row],[OrderQuantity]]*Table1[[#This Row],[UnitPrice]]*(1-Table1[[#This Row],[DiscountApplied]]) - (Table1[[#This Row],[OrderQuantity]]*Table1[[#This Row],[UnitCost]])</f>
        <v>495.79999999999995</v>
      </c>
      <c r="T369">
        <f>DATEDIF(Table1[[#This Row],[ShipDate]],Table1[[#This Row],[DeliveryDate]],"d")</f>
        <v>7</v>
      </c>
      <c r="U369" t="str">
        <f t="shared" si="11"/>
        <v>On Time</v>
      </c>
    </row>
    <row r="370" spans="1:21" x14ac:dyDescent="0.3">
      <c r="A370" t="str">
        <f t="shared" si="10"/>
        <v>SO-000469</v>
      </c>
      <c r="B370" t="s">
        <v>2</v>
      </c>
      <c r="C370" t="s">
        <v>8</v>
      </c>
      <c r="D370" s="1">
        <v>43200</v>
      </c>
      <c r="E370" s="1">
        <v>43294</v>
      </c>
      <c r="F370" s="1">
        <v>43302</v>
      </c>
      <c r="G370" s="1">
        <v>43306</v>
      </c>
      <c r="H370" t="s">
        <v>54</v>
      </c>
      <c r="I370">
        <v>23</v>
      </c>
      <c r="J370">
        <v>9</v>
      </c>
      <c r="K370">
        <v>345</v>
      </c>
      <c r="L370">
        <v>28</v>
      </c>
      <c r="M370">
        <v>5</v>
      </c>
      <c r="N370">
        <v>0.1</v>
      </c>
      <c r="O370">
        <v>2060.25</v>
      </c>
      <c r="P370">
        <v>2512.5</v>
      </c>
      <c r="Q370">
        <f>Table1[[#This Row],[OrderQuantity]]*Table1[[#This Row],[UnitPrice]]</f>
        <v>12562.5</v>
      </c>
      <c r="R370">
        <f>Table1[[#This Row],[OrderQuantity]]*Table1[[#This Row],[UnitCost]]</f>
        <v>10301.25</v>
      </c>
      <c r="S370">
        <f>Table1[[#This Row],[OrderQuantity]]*Table1[[#This Row],[UnitPrice]]*(1-Table1[[#This Row],[DiscountApplied]]) - (Table1[[#This Row],[OrderQuantity]]*Table1[[#This Row],[UnitCost]])</f>
        <v>1005</v>
      </c>
      <c r="T370">
        <f>DATEDIF(Table1[[#This Row],[ShipDate]],Table1[[#This Row],[DeliveryDate]],"d")</f>
        <v>4</v>
      </c>
      <c r="U370" t="str">
        <f t="shared" si="11"/>
        <v>On Time</v>
      </c>
    </row>
    <row r="371" spans="1:21" x14ac:dyDescent="0.3">
      <c r="A371" t="str">
        <f t="shared" si="10"/>
        <v>SO-000470</v>
      </c>
      <c r="B371" t="s">
        <v>2</v>
      </c>
      <c r="C371" t="s">
        <v>13</v>
      </c>
      <c r="D371" s="1">
        <v>43200</v>
      </c>
      <c r="E371" s="1">
        <v>43295</v>
      </c>
      <c r="F371" s="1">
        <v>43319</v>
      </c>
      <c r="G371" s="1">
        <v>43329</v>
      </c>
      <c r="H371" t="s">
        <v>54</v>
      </c>
      <c r="I371">
        <v>20</v>
      </c>
      <c r="J371">
        <v>6</v>
      </c>
      <c r="K371">
        <v>42</v>
      </c>
      <c r="L371">
        <v>16</v>
      </c>
      <c r="M371">
        <v>6</v>
      </c>
      <c r="N371">
        <v>0.1</v>
      </c>
      <c r="O371">
        <v>1332.63</v>
      </c>
      <c r="P371">
        <v>2613</v>
      </c>
      <c r="Q371">
        <f>Table1[[#This Row],[OrderQuantity]]*Table1[[#This Row],[UnitPrice]]</f>
        <v>15678</v>
      </c>
      <c r="R371">
        <f>Table1[[#This Row],[OrderQuantity]]*Table1[[#This Row],[UnitCost]]</f>
        <v>7995.7800000000007</v>
      </c>
      <c r="S371">
        <f>Table1[[#This Row],[OrderQuantity]]*Table1[[#This Row],[UnitPrice]]*(1-Table1[[#This Row],[DiscountApplied]]) - (Table1[[#This Row],[OrderQuantity]]*Table1[[#This Row],[UnitCost]])</f>
        <v>6114.42</v>
      </c>
      <c r="T371">
        <f>DATEDIF(Table1[[#This Row],[ShipDate]],Table1[[#This Row],[DeliveryDate]],"d")</f>
        <v>10</v>
      </c>
      <c r="U371" t="str">
        <f t="shared" si="11"/>
        <v>Late</v>
      </c>
    </row>
    <row r="372" spans="1:21" x14ac:dyDescent="0.3">
      <c r="A372" t="str">
        <f t="shared" si="10"/>
        <v>SO-000471</v>
      </c>
      <c r="B372" t="s">
        <v>2</v>
      </c>
      <c r="C372" t="s">
        <v>8</v>
      </c>
      <c r="D372" s="1">
        <v>43200</v>
      </c>
      <c r="E372" s="1">
        <v>43295</v>
      </c>
      <c r="F372" s="1">
        <v>43320</v>
      </c>
      <c r="G372" s="1">
        <v>43323</v>
      </c>
      <c r="H372" t="s">
        <v>54</v>
      </c>
      <c r="I372">
        <v>25</v>
      </c>
      <c r="J372">
        <v>1</v>
      </c>
      <c r="K372">
        <v>362</v>
      </c>
      <c r="L372">
        <v>27</v>
      </c>
      <c r="M372">
        <v>5</v>
      </c>
      <c r="N372">
        <v>0.15</v>
      </c>
      <c r="O372">
        <v>3375.86</v>
      </c>
      <c r="P372">
        <v>5721.8</v>
      </c>
      <c r="Q372">
        <f>Table1[[#This Row],[OrderQuantity]]*Table1[[#This Row],[UnitPrice]]</f>
        <v>28609</v>
      </c>
      <c r="R372">
        <f>Table1[[#This Row],[OrderQuantity]]*Table1[[#This Row],[UnitCost]]</f>
        <v>16879.3</v>
      </c>
      <c r="S372">
        <f>Table1[[#This Row],[OrderQuantity]]*Table1[[#This Row],[UnitPrice]]*(1-Table1[[#This Row],[DiscountApplied]]) - (Table1[[#This Row],[OrderQuantity]]*Table1[[#This Row],[UnitCost]])</f>
        <v>7438.3499999999985</v>
      </c>
      <c r="T372">
        <f>DATEDIF(Table1[[#This Row],[ShipDate]],Table1[[#This Row],[DeliveryDate]],"d")</f>
        <v>3</v>
      </c>
      <c r="U372" t="str">
        <f t="shared" si="11"/>
        <v>On Time</v>
      </c>
    </row>
    <row r="373" spans="1:21" x14ac:dyDescent="0.3">
      <c r="A373" t="str">
        <f t="shared" si="10"/>
        <v>SO-000472</v>
      </c>
      <c r="B373" t="s">
        <v>3</v>
      </c>
      <c r="C373" t="s">
        <v>12</v>
      </c>
      <c r="D373" s="1">
        <v>43200</v>
      </c>
      <c r="E373" s="1">
        <v>43295</v>
      </c>
      <c r="F373" s="1">
        <v>43298</v>
      </c>
      <c r="G373" s="1">
        <v>43305</v>
      </c>
      <c r="H373" t="s">
        <v>54</v>
      </c>
      <c r="I373">
        <v>4</v>
      </c>
      <c r="J373">
        <v>8</v>
      </c>
      <c r="K373">
        <v>233</v>
      </c>
      <c r="L373">
        <v>7</v>
      </c>
      <c r="M373">
        <v>2</v>
      </c>
      <c r="N373">
        <v>0.08</v>
      </c>
      <c r="O373">
        <v>831.34</v>
      </c>
      <c r="P373">
        <v>1768.8</v>
      </c>
      <c r="Q373">
        <f>Table1[[#This Row],[OrderQuantity]]*Table1[[#This Row],[UnitPrice]]</f>
        <v>3537.6</v>
      </c>
      <c r="R373">
        <f>Table1[[#This Row],[OrderQuantity]]*Table1[[#This Row],[UnitCost]]</f>
        <v>1662.68</v>
      </c>
      <c r="S373">
        <f>Table1[[#This Row],[OrderQuantity]]*Table1[[#This Row],[UnitPrice]]*(1-Table1[[#This Row],[DiscountApplied]]) - (Table1[[#This Row],[OrderQuantity]]*Table1[[#This Row],[UnitCost]])</f>
        <v>1591.912</v>
      </c>
      <c r="T373">
        <f>DATEDIF(Table1[[#This Row],[ShipDate]],Table1[[#This Row],[DeliveryDate]],"d")</f>
        <v>7</v>
      </c>
      <c r="U373" t="str">
        <f t="shared" si="11"/>
        <v>On Time</v>
      </c>
    </row>
    <row r="374" spans="1:21" x14ac:dyDescent="0.3">
      <c r="A374" t="str">
        <f t="shared" si="10"/>
        <v>SO-000473</v>
      </c>
      <c r="B374" t="s">
        <v>4</v>
      </c>
      <c r="C374" t="s">
        <v>12</v>
      </c>
      <c r="D374" s="1">
        <v>43200</v>
      </c>
      <c r="E374" s="1">
        <v>43295</v>
      </c>
      <c r="F374" s="1">
        <v>43312</v>
      </c>
      <c r="G374" s="1">
        <v>43316</v>
      </c>
      <c r="H374" t="s">
        <v>54</v>
      </c>
      <c r="I374">
        <v>20</v>
      </c>
      <c r="J374">
        <v>19</v>
      </c>
      <c r="K374">
        <v>220</v>
      </c>
      <c r="L374">
        <v>21</v>
      </c>
      <c r="M374">
        <v>5</v>
      </c>
      <c r="N374">
        <v>0.1</v>
      </c>
      <c r="O374">
        <v>1251.02</v>
      </c>
      <c r="P374">
        <v>2606.3000000000002</v>
      </c>
      <c r="Q374">
        <f>Table1[[#This Row],[OrderQuantity]]*Table1[[#This Row],[UnitPrice]]</f>
        <v>13031.5</v>
      </c>
      <c r="R374">
        <f>Table1[[#This Row],[OrderQuantity]]*Table1[[#This Row],[UnitCost]]</f>
        <v>6255.1</v>
      </c>
      <c r="S374">
        <f>Table1[[#This Row],[OrderQuantity]]*Table1[[#This Row],[UnitPrice]]*(1-Table1[[#This Row],[DiscountApplied]]) - (Table1[[#This Row],[OrderQuantity]]*Table1[[#This Row],[UnitCost]])</f>
        <v>5473.25</v>
      </c>
      <c r="T374">
        <f>DATEDIF(Table1[[#This Row],[ShipDate]],Table1[[#This Row],[DeliveryDate]],"d")</f>
        <v>4</v>
      </c>
      <c r="U374" t="str">
        <f t="shared" si="11"/>
        <v>On Time</v>
      </c>
    </row>
    <row r="375" spans="1:21" x14ac:dyDescent="0.3">
      <c r="A375" t="str">
        <f t="shared" si="10"/>
        <v>SO-000474</v>
      </c>
      <c r="B375" t="s">
        <v>4</v>
      </c>
      <c r="C375" t="s">
        <v>8</v>
      </c>
      <c r="D375" s="1">
        <v>43200</v>
      </c>
      <c r="E375" s="1">
        <v>43295</v>
      </c>
      <c r="F375" s="1">
        <v>43303</v>
      </c>
      <c r="G375" s="1">
        <v>43309</v>
      </c>
      <c r="H375" t="s">
        <v>54</v>
      </c>
      <c r="I375">
        <v>18</v>
      </c>
      <c r="J375">
        <v>10</v>
      </c>
      <c r="K375">
        <v>332</v>
      </c>
      <c r="L375">
        <v>34</v>
      </c>
      <c r="M375">
        <v>8</v>
      </c>
      <c r="N375">
        <v>0.1</v>
      </c>
      <c r="O375">
        <v>1569.41</v>
      </c>
      <c r="P375">
        <v>2452.1999999999998</v>
      </c>
      <c r="Q375">
        <f>Table1[[#This Row],[OrderQuantity]]*Table1[[#This Row],[UnitPrice]]</f>
        <v>19617.599999999999</v>
      </c>
      <c r="R375">
        <f>Table1[[#This Row],[OrderQuantity]]*Table1[[#This Row],[UnitCost]]</f>
        <v>12555.28</v>
      </c>
      <c r="S375">
        <f>Table1[[#This Row],[OrderQuantity]]*Table1[[#This Row],[UnitPrice]]*(1-Table1[[#This Row],[DiscountApplied]]) - (Table1[[#This Row],[OrderQuantity]]*Table1[[#This Row],[UnitCost]])</f>
        <v>5100.5599999999995</v>
      </c>
      <c r="T375">
        <f>DATEDIF(Table1[[#This Row],[ShipDate]],Table1[[#This Row],[DeliveryDate]],"d")</f>
        <v>6</v>
      </c>
      <c r="U375" t="str">
        <f t="shared" si="11"/>
        <v>On Time</v>
      </c>
    </row>
    <row r="376" spans="1:21" x14ac:dyDescent="0.3">
      <c r="A376" t="str">
        <f t="shared" si="10"/>
        <v>SO-000475</v>
      </c>
      <c r="B376" t="s">
        <v>2</v>
      </c>
      <c r="C376" t="s">
        <v>12</v>
      </c>
      <c r="D376" s="1">
        <v>43200</v>
      </c>
      <c r="E376" s="1">
        <v>43295</v>
      </c>
      <c r="F376" s="1">
        <v>43298</v>
      </c>
      <c r="G376" s="1">
        <v>43304</v>
      </c>
      <c r="H376" t="s">
        <v>54</v>
      </c>
      <c r="I376">
        <v>21</v>
      </c>
      <c r="J376">
        <v>49</v>
      </c>
      <c r="K376">
        <v>211</v>
      </c>
      <c r="L376">
        <v>44</v>
      </c>
      <c r="M376">
        <v>1</v>
      </c>
      <c r="N376">
        <v>0.05</v>
      </c>
      <c r="O376">
        <v>694.66</v>
      </c>
      <c r="P376">
        <v>964.8</v>
      </c>
      <c r="Q376">
        <f>Table1[[#This Row],[OrderQuantity]]*Table1[[#This Row],[UnitPrice]]</f>
        <v>964.8</v>
      </c>
      <c r="R376">
        <f>Table1[[#This Row],[OrderQuantity]]*Table1[[#This Row],[UnitCost]]</f>
        <v>694.66</v>
      </c>
      <c r="S376">
        <f>Table1[[#This Row],[OrderQuantity]]*Table1[[#This Row],[UnitPrice]]*(1-Table1[[#This Row],[DiscountApplied]]) - (Table1[[#This Row],[OrderQuantity]]*Table1[[#This Row],[UnitCost]])</f>
        <v>221.89999999999998</v>
      </c>
      <c r="T376">
        <f>DATEDIF(Table1[[#This Row],[ShipDate]],Table1[[#This Row],[DeliveryDate]],"d")</f>
        <v>6</v>
      </c>
      <c r="U376" t="str">
        <f t="shared" si="11"/>
        <v>On Time</v>
      </c>
    </row>
    <row r="377" spans="1:21" x14ac:dyDescent="0.3">
      <c r="A377" t="str">
        <f t="shared" si="10"/>
        <v>SO-000476</v>
      </c>
      <c r="B377" t="s">
        <v>2</v>
      </c>
      <c r="C377" t="s">
        <v>10</v>
      </c>
      <c r="D377" s="1">
        <v>43200</v>
      </c>
      <c r="E377" s="1">
        <v>43296</v>
      </c>
      <c r="F377" s="1">
        <v>43315</v>
      </c>
      <c r="G377" s="1">
        <v>43322</v>
      </c>
      <c r="H377" t="s">
        <v>54</v>
      </c>
      <c r="I377">
        <v>24</v>
      </c>
      <c r="J377">
        <v>44</v>
      </c>
      <c r="K377">
        <v>90</v>
      </c>
      <c r="L377">
        <v>38</v>
      </c>
      <c r="M377">
        <v>5</v>
      </c>
      <c r="N377">
        <v>0.05</v>
      </c>
      <c r="O377">
        <v>562.79999999999995</v>
      </c>
      <c r="P377">
        <v>1125.5999999999999</v>
      </c>
      <c r="Q377">
        <f>Table1[[#This Row],[OrderQuantity]]*Table1[[#This Row],[UnitPrice]]</f>
        <v>5628</v>
      </c>
      <c r="R377">
        <f>Table1[[#This Row],[OrderQuantity]]*Table1[[#This Row],[UnitCost]]</f>
        <v>2814</v>
      </c>
      <c r="S377">
        <f>Table1[[#This Row],[OrderQuantity]]*Table1[[#This Row],[UnitPrice]]*(1-Table1[[#This Row],[DiscountApplied]]) - (Table1[[#This Row],[OrderQuantity]]*Table1[[#This Row],[UnitCost]])</f>
        <v>2532.5999999999995</v>
      </c>
      <c r="T377">
        <f>DATEDIF(Table1[[#This Row],[ShipDate]],Table1[[#This Row],[DeliveryDate]],"d")</f>
        <v>7</v>
      </c>
      <c r="U377" t="str">
        <f t="shared" si="11"/>
        <v>On Time</v>
      </c>
    </row>
    <row r="378" spans="1:21" x14ac:dyDescent="0.3">
      <c r="A378" t="str">
        <f t="shared" si="10"/>
        <v>SO-000477</v>
      </c>
      <c r="B378" t="s">
        <v>2</v>
      </c>
      <c r="C378" t="s">
        <v>11</v>
      </c>
      <c r="D378" s="1">
        <v>43200</v>
      </c>
      <c r="E378" s="1">
        <v>43296</v>
      </c>
      <c r="F378" s="1">
        <v>43319</v>
      </c>
      <c r="G378" s="1">
        <v>43321</v>
      </c>
      <c r="H378" t="s">
        <v>54</v>
      </c>
      <c r="I378">
        <v>21</v>
      </c>
      <c r="J378">
        <v>30</v>
      </c>
      <c r="K378">
        <v>316</v>
      </c>
      <c r="L378">
        <v>30</v>
      </c>
      <c r="M378">
        <v>5</v>
      </c>
      <c r="N378">
        <v>0.05</v>
      </c>
      <c r="O378">
        <v>548.86</v>
      </c>
      <c r="P378">
        <v>857.6</v>
      </c>
      <c r="Q378">
        <f>Table1[[#This Row],[OrderQuantity]]*Table1[[#This Row],[UnitPrice]]</f>
        <v>4288</v>
      </c>
      <c r="R378">
        <f>Table1[[#This Row],[OrderQuantity]]*Table1[[#This Row],[UnitCost]]</f>
        <v>2744.3</v>
      </c>
      <c r="S378">
        <f>Table1[[#This Row],[OrderQuantity]]*Table1[[#This Row],[UnitPrice]]*(1-Table1[[#This Row],[DiscountApplied]]) - (Table1[[#This Row],[OrderQuantity]]*Table1[[#This Row],[UnitCost]])</f>
        <v>1329.2999999999997</v>
      </c>
      <c r="T378">
        <f>DATEDIF(Table1[[#This Row],[ShipDate]],Table1[[#This Row],[DeliveryDate]],"d")</f>
        <v>2</v>
      </c>
      <c r="U378" t="str">
        <f t="shared" si="11"/>
        <v>On Time</v>
      </c>
    </row>
    <row r="379" spans="1:21" x14ac:dyDescent="0.3">
      <c r="A379" t="str">
        <f t="shared" si="10"/>
        <v>SO-000478</v>
      </c>
      <c r="B379" t="s">
        <v>3</v>
      </c>
      <c r="C379" t="s">
        <v>13</v>
      </c>
      <c r="D379" s="1">
        <v>43200</v>
      </c>
      <c r="E379" s="1">
        <v>43296</v>
      </c>
      <c r="F379" s="1">
        <v>43300</v>
      </c>
      <c r="G379" s="1">
        <v>43301</v>
      </c>
      <c r="H379" t="s">
        <v>54</v>
      </c>
      <c r="I379">
        <v>5</v>
      </c>
      <c r="J379">
        <v>37</v>
      </c>
      <c r="K379">
        <v>28</v>
      </c>
      <c r="L379">
        <v>2</v>
      </c>
      <c r="M379">
        <v>7</v>
      </c>
      <c r="N379">
        <v>0.08</v>
      </c>
      <c r="O379">
        <v>1796.81</v>
      </c>
      <c r="P379">
        <v>3906.1</v>
      </c>
      <c r="Q379">
        <f>Table1[[#This Row],[OrderQuantity]]*Table1[[#This Row],[UnitPrice]]</f>
        <v>27342.7</v>
      </c>
      <c r="R379">
        <f>Table1[[#This Row],[OrderQuantity]]*Table1[[#This Row],[UnitCost]]</f>
        <v>12577.67</v>
      </c>
      <c r="S379">
        <f>Table1[[#This Row],[OrderQuantity]]*Table1[[#This Row],[UnitPrice]]*(1-Table1[[#This Row],[DiscountApplied]]) - (Table1[[#This Row],[OrderQuantity]]*Table1[[#This Row],[UnitCost]])</f>
        <v>12577.614000000003</v>
      </c>
      <c r="T379">
        <f>DATEDIF(Table1[[#This Row],[ShipDate]],Table1[[#This Row],[DeliveryDate]],"d")</f>
        <v>1</v>
      </c>
      <c r="U379" t="str">
        <f t="shared" si="11"/>
        <v>On Time</v>
      </c>
    </row>
    <row r="380" spans="1:21" x14ac:dyDescent="0.3">
      <c r="A380" t="str">
        <f t="shared" si="10"/>
        <v>SO-000479</v>
      </c>
      <c r="B380" t="s">
        <v>3</v>
      </c>
      <c r="C380" t="s">
        <v>10</v>
      </c>
      <c r="D380" s="1">
        <v>43200</v>
      </c>
      <c r="E380" s="1">
        <v>43296</v>
      </c>
      <c r="F380" s="1">
        <v>43300</v>
      </c>
      <c r="G380" s="1">
        <v>43304</v>
      </c>
      <c r="H380" t="s">
        <v>54</v>
      </c>
      <c r="I380">
        <v>10</v>
      </c>
      <c r="J380">
        <v>8</v>
      </c>
      <c r="K380">
        <v>162</v>
      </c>
      <c r="L380">
        <v>25</v>
      </c>
      <c r="M380">
        <v>5</v>
      </c>
      <c r="N380">
        <v>0.15</v>
      </c>
      <c r="O380">
        <v>506.99</v>
      </c>
      <c r="P380">
        <v>1078.7</v>
      </c>
      <c r="Q380">
        <f>Table1[[#This Row],[OrderQuantity]]*Table1[[#This Row],[UnitPrice]]</f>
        <v>5393.5</v>
      </c>
      <c r="R380">
        <f>Table1[[#This Row],[OrderQuantity]]*Table1[[#This Row],[UnitCost]]</f>
        <v>2534.9499999999998</v>
      </c>
      <c r="S380">
        <f>Table1[[#This Row],[OrderQuantity]]*Table1[[#This Row],[UnitPrice]]*(1-Table1[[#This Row],[DiscountApplied]]) - (Table1[[#This Row],[OrderQuantity]]*Table1[[#This Row],[UnitCost]])</f>
        <v>2049.5249999999996</v>
      </c>
      <c r="T380">
        <f>DATEDIF(Table1[[#This Row],[ShipDate]],Table1[[#This Row],[DeliveryDate]],"d")</f>
        <v>4</v>
      </c>
      <c r="U380" t="str">
        <f t="shared" si="11"/>
        <v>On Time</v>
      </c>
    </row>
    <row r="381" spans="1:21" x14ac:dyDescent="0.3">
      <c r="A381" t="str">
        <f t="shared" si="10"/>
        <v>SO-000480</v>
      </c>
      <c r="B381" t="s">
        <v>4</v>
      </c>
      <c r="C381" t="s">
        <v>11</v>
      </c>
      <c r="D381" s="1">
        <v>43200</v>
      </c>
      <c r="E381" s="1">
        <v>43296</v>
      </c>
      <c r="F381" s="1">
        <v>43322</v>
      </c>
      <c r="G381" s="1">
        <v>43325</v>
      </c>
      <c r="H381" t="s">
        <v>54</v>
      </c>
      <c r="I381">
        <v>18</v>
      </c>
      <c r="J381">
        <v>13</v>
      </c>
      <c r="K381">
        <v>279</v>
      </c>
      <c r="L381">
        <v>29</v>
      </c>
      <c r="M381">
        <v>1</v>
      </c>
      <c r="N381">
        <v>0.4</v>
      </c>
      <c r="O381">
        <v>1264.69</v>
      </c>
      <c r="P381">
        <v>2432.1</v>
      </c>
      <c r="Q381">
        <f>Table1[[#This Row],[OrderQuantity]]*Table1[[#This Row],[UnitPrice]]</f>
        <v>2432.1</v>
      </c>
      <c r="R381">
        <f>Table1[[#This Row],[OrderQuantity]]*Table1[[#This Row],[UnitCost]]</f>
        <v>1264.69</v>
      </c>
      <c r="S381">
        <f>Table1[[#This Row],[OrderQuantity]]*Table1[[#This Row],[UnitPrice]]*(1-Table1[[#This Row],[DiscountApplied]]) - (Table1[[#This Row],[OrderQuantity]]*Table1[[#This Row],[UnitCost]])</f>
        <v>194.56999999999994</v>
      </c>
      <c r="T381">
        <f>DATEDIF(Table1[[#This Row],[ShipDate]],Table1[[#This Row],[DeliveryDate]],"d")</f>
        <v>3</v>
      </c>
      <c r="U381" t="str">
        <f t="shared" si="11"/>
        <v>On Time</v>
      </c>
    </row>
    <row r="382" spans="1:21" x14ac:dyDescent="0.3">
      <c r="A382" t="str">
        <f t="shared" si="10"/>
        <v>SO-000481</v>
      </c>
      <c r="B382" t="s">
        <v>4</v>
      </c>
      <c r="C382" t="s">
        <v>10</v>
      </c>
      <c r="D382" s="1">
        <v>43200</v>
      </c>
      <c r="E382" s="1">
        <v>43296</v>
      </c>
      <c r="F382" s="1">
        <v>43315</v>
      </c>
      <c r="G382" s="1">
        <v>43324</v>
      </c>
      <c r="H382" t="s">
        <v>54</v>
      </c>
      <c r="I382">
        <v>18</v>
      </c>
      <c r="J382">
        <v>2</v>
      </c>
      <c r="K382">
        <v>91</v>
      </c>
      <c r="L382">
        <v>30</v>
      </c>
      <c r="M382">
        <v>8</v>
      </c>
      <c r="N382">
        <v>0.05</v>
      </c>
      <c r="O382">
        <v>536.54</v>
      </c>
      <c r="P382">
        <v>958.1</v>
      </c>
      <c r="Q382">
        <f>Table1[[#This Row],[OrderQuantity]]*Table1[[#This Row],[UnitPrice]]</f>
        <v>7664.8</v>
      </c>
      <c r="R382">
        <f>Table1[[#This Row],[OrderQuantity]]*Table1[[#This Row],[UnitCost]]</f>
        <v>4292.32</v>
      </c>
      <c r="S382">
        <f>Table1[[#This Row],[OrderQuantity]]*Table1[[#This Row],[UnitPrice]]*(1-Table1[[#This Row],[DiscountApplied]]) - (Table1[[#This Row],[OrderQuantity]]*Table1[[#This Row],[UnitCost]])</f>
        <v>2989.24</v>
      </c>
      <c r="T382">
        <f>DATEDIF(Table1[[#This Row],[ShipDate]],Table1[[#This Row],[DeliveryDate]],"d")</f>
        <v>9</v>
      </c>
      <c r="U382" t="str">
        <f t="shared" si="11"/>
        <v>Late</v>
      </c>
    </row>
    <row r="383" spans="1:21" x14ac:dyDescent="0.3">
      <c r="A383" t="str">
        <f t="shared" si="10"/>
        <v>SO-000482</v>
      </c>
      <c r="B383" t="s">
        <v>5</v>
      </c>
      <c r="C383" t="s">
        <v>10</v>
      </c>
      <c r="D383" s="1">
        <v>43200</v>
      </c>
      <c r="E383" s="1">
        <v>43297</v>
      </c>
      <c r="F383" s="1">
        <v>43311</v>
      </c>
      <c r="G383" s="1">
        <v>43319</v>
      </c>
      <c r="H383" t="s">
        <v>54</v>
      </c>
      <c r="I383">
        <v>25</v>
      </c>
      <c r="J383">
        <v>42</v>
      </c>
      <c r="K383">
        <v>139</v>
      </c>
      <c r="L383">
        <v>45</v>
      </c>
      <c r="M383">
        <v>8</v>
      </c>
      <c r="N383">
        <v>0.05</v>
      </c>
      <c r="O383">
        <v>726.01</v>
      </c>
      <c r="P383">
        <v>864.3</v>
      </c>
      <c r="Q383">
        <f>Table1[[#This Row],[OrderQuantity]]*Table1[[#This Row],[UnitPrice]]</f>
        <v>6914.4</v>
      </c>
      <c r="R383">
        <f>Table1[[#This Row],[OrderQuantity]]*Table1[[#This Row],[UnitCost]]</f>
        <v>5808.08</v>
      </c>
      <c r="S383">
        <f>Table1[[#This Row],[OrderQuantity]]*Table1[[#This Row],[UnitPrice]]*(1-Table1[[#This Row],[DiscountApplied]]) - (Table1[[#This Row],[OrderQuantity]]*Table1[[#This Row],[UnitCost]])</f>
        <v>760.59999999999945</v>
      </c>
      <c r="T383">
        <f>DATEDIF(Table1[[#This Row],[ShipDate]],Table1[[#This Row],[DeliveryDate]],"d")</f>
        <v>8</v>
      </c>
      <c r="U383" t="str">
        <f t="shared" si="11"/>
        <v>Late</v>
      </c>
    </row>
    <row r="384" spans="1:21" x14ac:dyDescent="0.3">
      <c r="A384" t="str">
        <f t="shared" si="10"/>
        <v>SO-000483</v>
      </c>
      <c r="B384" t="s">
        <v>3</v>
      </c>
      <c r="C384" t="s">
        <v>10</v>
      </c>
      <c r="D384" s="1">
        <v>43200</v>
      </c>
      <c r="E384" s="1">
        <v>43297</v>
      </c>
      <c r="F384" s="1">
        <v>43308</v>
      </c>
      <c r="G384" s="1">
        <v>43317</v>
      </c>
      <c r="H384" t="s">
        <v>54</v>
      </c>
      <c r="I384">
        <v>7</v>
      </c>
      <c r="J384">
        <v>40</v>
      </c>
      <c r="K384">
        <v>146</v>
      </c>
      <c r="L384">
        <v>8</v>
      </c>
      <c r="M384">
        <v>2</v>
      </c>
      <c r="N384">
        <v>0.05</v>
      </c>
      <c r="O384">
        <v>700.08</v>
      </c>
      <c r="P384">
        <v>864.3</v>
      </c>
      <c r="Q384">
        <f>Table1[[#This Row],[OrderQuantity]]*Table1[[#This Row],[UnitPrice]]</f>
        <v>1728.6</v>
      </c>
      <c r="R384">
        <f>Table1[[#This Row],[OrderQuantity]]*Table1[[#This Row],[UnitCost]]</f>
        <v>1400.16</v>
      </c>
      <c r="S384">
        <f>Table1[[#This Row],[OrderQuantity]]*Table1[[#This Row],[UnitPrice]]*(1-Table1[[#This Row],[DiscountApplied]]) - (Table1[[#This Row],[OrderQuantity]]*Table1[[#This Row],[UnitCost]])</f>
        <v>242.00999999999976</v>
      </c>
      <c r="T384">
        <f>DATEDIF(Table1[[#This Row],[ShipDate]],Table1[[#This Row],[DeliveryDate]],"d")</f>
        <v>9</v>
      </c>
      <c r="U384" t="str">
        <f t="shared" si="11"/>
        <v>Late</v>
      </c>
    </row>
    <row r="385" spans="1:21" x14ac:dyDescent="0.3">
      <c r="A385" t="str">
        <f t="shared" si="10"/>
        <v>SO-000484</v>
      </c>
      <c r="B385" t="s">
        <v>3</v>
      </c>
      <c r="C385" t="s">
        <v>10</v>
      </c>
      <c r="D385" s="1">
        <v>43200</v>
      </c>
      <c r="E385" s="1">
        <v>43297</v>
      </c>
      <c r="F385" s="1">
        <v>43310</v>
      </c>
      <c r="G385" s="1">
        <v>43317</v>
      </c>
      <c r="H385" t="s">
        <v>54</v>
      </c>
      <c r="I385">
        <v>1</v>
      </c>
      <c r="J385">
        <v>40</v>
      </c>
      <c r="K385">
        <v>194</v>
      </c>
      <c r="L385">
        <v>36</v>
      </c>
      <c r="M385">
        <v>6</v>
      </c>
      <c r="N385">
        <v>0.08</v>
      </c>
      <c r="O385">
        <v>579.22</v>
      </c>
      <c r="P385">
        <v>891.1</v>
      </c>
      <c r="Q385">
        <f>Table1[[#This Row],[OrderQuantity]]*Table1[[#This Row],[UnitPrice]]</f>
        <v>5346.6</v>
      </c>
      <c r="R385">
        <f>Table1[[#This Row],[OrderQuantity]]*Table1[[#This Row],[UnitCost]]</f>
        <v>3475.32</v>
      </c>
      <c r="S385">
        <f>Table1[[#This Row],[OrderQuantity]]*Table1[[#This Row],[UnitPrice]]*(1-Table1[[#This Row],[DiscountApplied]]) - (Table1[[#This Row],[OrderQuantity]]*Table1[[#This Row],[UnitCost]])</f>
        <v>1443.5520000000001</v>
      </c>
      <c r="T385">
        <f>DATEDIF(Table1[[#This Row],[ShipDate]],Table1[[#This Row],[DeliveryDate]],"d")</f>
        <v>7</v>
      </c>
      <c r="U385" t="str">
        <f t="shared" si="11"/>
        <v>On Time</v>
      </c>
    </row>
    <row r="386" spans="1:21" x14ac:dyDescent="0.3">
      <c r="A386" t="str">
        <f t="shared" ref="A386:A449" si="12">"SO-" &amp; TEXT(ROW(A386)+99,"000000")</f>
        <v>SO-000485</v>
      </c>
      <c r="B386" t="s">
        <v>4</v>
      </c>
      <c r="C386" t="s">
        <v>10</v>
      </c>
      <c r="D386" s="1">
        <v>43200</v>
      </c>
      <c r="E386" s="1">
        <v>43297</v>
      </c>
      <c r="F386" s="1">
        <v>43324</v>
      </c>
      <c r="G386" s="1">
        <v>43327</v>
      </c>
      <c r="H386" t="s">
        <v>54</v>
      </c>
      <c r="I386">
        <v>18</v>
      </c>
      <c r="J386">
        <v>17</v>
      </c>
      <c r="K386">
        <v>100</v>
      </c>
      <c r="L386">
        <v>10</v>
      </c>
      <c r="M386">
        <v>5</v>
      </c>
      <c r="N386">
        <v>0.2</v>
      </c>
      <c r="O386">
        <v>2069.5</v>
      </c>
      <c r="P386">
        <v>3979.8</v>
      </c>
      <c r="Q386">
        <f>Table1[[#This Row],[OrderQuantity]]*Table1[[#This Row],[UnitPrice]]</f>
        <v>19899</v>
      </c>
      <c r="R386">
        <f>Table1[[#This Row],[OrderQuantity]]*Table1[[#This Row],[UnitCost]]</f>
        <v>10347.5</v>
      </c>
      <c r="S386">
        <f>Table1[[#This Row],[OrderQuantity]]*Table1[[#This Row],[UnitPrice]]*(1-Table1[[#This Row],[DiscountApplied]]) - (Table1[[#This Row],[OrderQuantity]]*Table1[[#This Row],[UnitCost]])</f>
        <v>5571.7000000000007</v>
      </c>
      <c r="T386">
        <f>DATEDIF(Table1[[#This Row],[ShipDate]],Table1[[#This Row],[DeliveryDate]],"d")</f>
        <v>3</v>
      </c>
      <c r="U386" t="str">
        <f t="shared" ref="U386:U449" si="13">IF(T386&gt;7,"Late","On Time")</f>
        <v>On Time</v>
      </c>
    </row>
    <row r="387" spans="1:21" x14ac:dyDescent="0.3">
      <c r="A387" t="str">
        <f t="shared" si="12"/>
        <v>SO-000486</v>
      </c>
      <c r="B387" t="s">
        <v>4</v>
      </c>
      <c r="C387" t="s">
        <v>12</v>
      </c>
      <c r="D387" s="1">
        <v>43200</v>
      </c>
      <c r="E387" s="1">
        <v>43297</v>
      </c>
      <c r="F387" s="1">
        <v>43302</v>
      </c>
      <c r="G387" s="1">
        <v>43306</v>
      </c>
      <c r="H387" t="s">
        <v>54</v>
      </c>
      <c r="I387">
        <v>15</v>
      </c>
      <c r="J387">
        <v>23</v>
      </c>
      <c r="K387">
        <v>214</v>
      </c>
      <c r="L387">
        <v>14</v>
      </c>
      <c r="M387">
        <v>5</v>
      </c>
      <c r="N387">
        <v>0.1</v>
      </c>
      <c r="O387">
        <v>469</v>
      </c>
      <c r="P387">
        <v>837.5</v>
      </c>
      <c r="Q387">
        <f>Table1[[#This Row],[OrderQuantity]]*Table1[[#This Row],[UnitPrice]]</f>
        <v>4187.5</v>
      </c>
      <c r="R387">
        <f>Table1[[#This Row],[OrderQuantity]]*Table1[[#This Row],[UnitCost]]</f>
        <v>2345</v>
      </c>
      <c r="S387">
        <f>Table1[[#This Row],[OrderQuantity]]*Table1[[#This Row],[UnitPrice]]*(1-Table1[[#This Row],[DiscountApplied]]) - (Table1[[#This Row],[OrderQuantity]]*Table1[[#This Row],[UnitCost]])</f>
        <v>1423.75</v>
      </c>
      <c r="T387">
        <f>DATEDIF(Table1[[#This Row],[ShipDate]],Table1[[#This Row],[DeliveryDate]],"d")</f>
        <v>4</v>
      </c>
      <c r="U387" t="str">
        <f t="shared" si="13"/>
        <v>On Time</v>
      </c>
    </row>
    <row r="388" spans="1:21" x14ac:dyDescent="0.3">
      <c r="A388" t="str">
        <f t="shared" si="12"/>
        <v>SO-000487</v>
      </c>
      <c r="B388" t="s">
        <v>4</v>
      </c>
      <c r="C388" t="s">
        <v>9</v>
      </c>
      <c r="D388" s="1">
        <v>43200</v>
      </c>
      <c r="E388" s="1">
        <v>43297</v>
      </c>
      <c r="F388" s="1">
        <v>43318</v>
      </c>
      <c r="G388" s="1">
        <v>43324</v>
      </c>
      <c r="H388" t="s">
        <v>54</v>
      </c>
      <c r="I388">
        <v>18</v>
      </c>
      <c r="J388">
        <v>28</v>
      </c>
      <c r="K388">
        <v>77</v>
      </c>
      <c r="L388">
        <v>10</v>
      </c>
      <c r="M388">
        <v>2</v>
      </c>
      <c r="N388">
        <v>0.05</v>
      </c>
      <c r="O388">
        <v>1738.65</v>
      </c>
      <c r="P388">
        <v>2318.1999999999998</v>
      </c>
      <c r="Q388">
        <f>Table1[[#This Row],[OrderQuantity]]*Table1[[#This Row],[UnitPrice]]</f>
        <v>4636.3999999999996</v>
      </c>
      <c r="R388">
        <f>Table1[[#This Row],[OrderQuantity]]*Table1[[#This Row],[UnitCost]]</f>
        <v>3477.3</v>
      </c>
      <c r="S388">
        <f>Table1[[#This Row],[OrderQuantity]]*Table1[[#This Row],[UnitPrice]]*(1-Table1[[#This Row],[DiscountApplied]]) - (Table1[[#This Row],[OrderQuantity]]*Table1[[#This Row],[UnitCost]])</f>
        <v>927.27999999999884</v>
      </c>
      <c r="T388">
        <f>DATEDIF(Table1[[#This Row],[ShipDate]],Table1[[#This Row],[DeliveryDate]],"d")</f>
        <v>6</v>
      </c>
      <c r="U388" t="str">
        <f t="shared" si="13"/>
        <v>On Time</v>
      </c>
    </row>
    <row r="389" spans="1:21" x14ac:dyDescent="0.3">
      <c r="A389" t="str">
        <f t="shared" si="12"/>
        <v>SO-000488</v>
      </c>
      <c r="B389" t="s">
        <v>3</v>
      </c>
      <c r="C389" t="s">
        <v>13</v>
      </c>
      <c r="D389" s="1">
        <v>43200</v>
      </c>
      <c r="E389" s="1">
        <v>43297</v>
      </c>
      <c r="F389" s="1">
        <v>43325</v>
      </c>
      <c r="G389" s="1">
        <v>43329</v>
      </c>
      <c r="H389" t="s">
        <v>54</v>
      </c>
      <c r="I389">
        <v>9</v>
      </c>
      <c r="J389">
        <v>41</v>
      </c>
      <c r="K389">
        <v>29</v>
      </c>
      <c r="L389">
        <v>35</v>
      </c>
      <c r="M389">
        <v>6</v>
      </c>
      <c r="N389">
        <v>0.05</v>
      </c>
      <c r="O389">
        <v>801.86</v>
      </c>
      <c r="P389">
        <v>1822.4</v>
      </c>
      <c r="Q389">
        <f>Table1[[#This Row],[OrderQuantity]]*Table1[[#This Row],[UnitPrice]]</f>
        <v>10934.400000000001</v>
      </c>
      <c r="R389">
        <f>Table1[[#This Row],[OrderQuantity]]*Table1[[#This Row],[UnitCost]]</f>
        <v>4811.16</v>
      </c>
      <c r="S389">
        <f>Table1[[#This Row],[OrderQuantity]]*Table1[[#This Row],[UnitPrice]]*(1-Table1[[#This Row],[DiscountApplied]]) - (Table1[[#This Row],[OrderQuantity]]*Table1[[#This Row],[UnitCost]])</f>
        <v>5576.52</v>
      </c>
      <c r="T389">
        <f>DATEDIF(Table1[[#This Row],[ShipDate]],Table1[[#This Row],[DeliveryDate]],"d")</f>
        <v>4</v>
      </c>
      <c r="U389" t="str">
        <f t="shared" si="13"/>
        <v>On Time</v>
      </c>
    </row>
    <row r="390" spans="1:21" x14ac:dyDescent="0.3">
      <c r="A390" t="str">
        <f t="shared" si="12"/>
        <v>SO-000489</v>
      </c>
      <c r="B390" t="s">
        <v>2</v>
      </c>
      <c r="C390" t="s">
        <v>8</v>
      </c>
      <c r="D390" s="1">
        <v>43200</v>
      </c>
      <c r="E390" s="1">
        <v>43297</v>
      </c>
      <c r="F390" s="1">
        <v>43325</v>
      </c>
      <c r="G390" s="1">
        <v>43333</v>
      </c>
      <c r="H390" t="s">
        <v>54</v>
      </c>
      <c r="I390">
        <v>21</v>
      </c>
      <c r="J390">
        <v>29</v>
      </c>
      <c r="K390">
        <v>329</v>
      </c>
      <c r="L390">
        <v>13</v>
      </c>
      <c r="M390">
        <v>4</v>
      </c>
      <c r="N390">
        <v>0.15</v>
      </c>
      <c r="O390">
        <v>664.51</v>
      </c>
      <c r="P390">
        <v>1165.8</v>
      </c>
      <c r="Q390">
        <f>Table1[[#This Row],[OrderQuantity]]*Table1[[#This Row],[UnitPrice]]</f>
        <v>4663.2</v>
      </c>
      <c r="R390">
        <f>Table1[[#This Row],[OrderQuantity]]*Table1[[#This Row],[UnitCost]]</f>
        <v>2658.04</v>
      </c>
      <c r="S390">
        <f>Table1[[#This Row],[OrderQuantity]]*Table1[[#This Row],[UnitPrice]]*(1-Table1[[#This Row],[DiscountApplied]]) - (Table1[[#This Row],[OrderQuantity]]*Table1[[#This Row],[UnitCost]])</f>
        <v>1305.6799999999998</v>
      </c>
      <c r="T390">
        <f>DATEDIF(Table1[[#This Row],[ShipDate]],Table1[[#This Row],[DeliveryDate]],"d")</f>
        <v>8</v>
      </c>
      <c r="U390" t="str">
        <f t="shared" si="13"/>
        <v>Late</v>
      </c>
    </row>
    <row r="391" spans="1:21" x14ac:dyDescent="0.3">
      <c r="A391" t="str">
        <f t="shared" si="12"/>
        <v>SO-000490</v>
      </c>
      <c r="B391" t="s">
        <v>2</v>
      </c>
      <c r="C391" t="s">
        <v>13</v>
      </c>
      <c r="D391" s="1">
        <v>43200</v>
      </c>
      <c r="E391" s="1">
        <v>43297</v>
      </c>
      <c r="F391" s="1">
        <v>43299</v>
      </c>
      <c r="G391" s="1">
        <v>43307</v>
      </c>
      <c r="H391" t="s">
        <v>54</v>
      </c>
      <c r="I391">
        <v>22</v>
      </c>
      <c r="J391">
        <v>11</v>
      </c>
      <c r="K391">
        <v>41</v>
      </c>
      <c r="L391">
        <v>16</v>
      </c>
      <c r="M391">
        <v>7</v>
      </c>
      <c r="N391">
        <v>0.05</v>
      </c>
      <c r="O391">
        <v>187.6</v>
      </c>
      <c r="P391">
        <v>234.5</v>
      </c>
      <c r="Q391">
        <f>Table1[[#This Row],[OrderQuantity]]*Table1[[#This Row],[UnitPrice]]</f>
        <v>1641.5</v>
      </c>
      <c r="R391">
        <f>Table1[[#This Row],[OrderQuantity]]*Table1[[#This Row],[UnitCost]]</f>
        <v>1313.2</v>
      </c>
      <c r="S391">
        <f>Table1[[#This Row],[OrderQuantity]]*Table1[[#This Row],[UnitPrice]]*(1-Table1[[#This Row],[DiscountApplied]]) - (Table1[[#This Row],[OrderQuantity]]*Table1[[#This Row],[UnitCost]])</f>
        <v>246.22499999999991</v>
      </c>
      <c r="T391">
        <f>DATEDIF(Table1[[#This Row],[ShipDate]],Table1[[#This Row],[DeliveryDate]],"d")</f>
        <v>8</v>
      </c>
      <c r="U391" t="str">
        <f t="shared" si="13"/>
        <v>Late</v>
      </c>
    </row>
    <row r="392" spans="1:21" x14ac:dyDescent="0.3">
      <c r="A392" t="str">
        <f t="shared" si="12"/>
        <v>SO-000491</v>
      </c>
      <c r="B392" t="s">
        <v>4</v>
      </c>
      <c r="C392" t="s">
        <v>12</v>
      </c>
      <c r="D392" s="1">
        <v>43200</v>
      </c>
      <c r="E392" s="1">
        <v>43298</v>
      </c>
      <c r="F392" s="1">
        <v>43301</v>
      </c>
      <c r="G392" s="1">
        <v>43303</v>
      </c>
      <c r="H392" t="s">
        <v>54</v>
      </c>
      <c r="I392">
        <v>19</v>
      </c>
      <c r="J392">
        <v>11</v>
      </c>
      <c r="K392">
        <v>240</v>
      </c>
      <c r="L392">
        <v>28</v>
      </c>
      <c r="M392">
        <v>5</v>
      </c>
      <c r="N392">
        <v>0.4</v>
      </c>
      <c r="O392">
        <v>1912.72</v>
      </c>
      <c r="P392">
        <v>2452.1999999999998</v>
      </c>
      <c r="Q392">
        <f>Table1[[#This Row],[OrderQuantity]]*Table1[[#This Row],[UnitPrice]]</f>
        <v>12261</v>
      </c>
      <c r="R392">
        <f>Table1[[#This Row],[OrderQuantity]]*Table1[[#This Row],[UnitCost]]</f>
        <v>9563.6</v>
      </c>
      <c r="S392">
        <f>Table1[[#This Row],[OrderQuantity]]*Table1[[#This Row],[UnitPrice]]*(1-Table1[[#This Row],[DiscountApplied]]) - (Table1[[#This Row],[OrderQuantity]]*Table1[[#This Row],[UnitCost]])</f>
        <v>-2207.0000000000009</v>
      </c>
      <c r="T392">
        <f>DATEDIF(Table1[[#This Row],[ShipDate]],Table1[[#This Row],[DeliveryDate]],"d")</f>
        <v>2</v>
      </c>
      <c r="U392" t="str">
        <f t="shared" si="13"/>
        <v>On Time</v>
      </c>
    </row>
    <row r="393" spans="1:21" x14ac:dyDescent="0.3">
      <c r="A393" t="str">
        <f t="shared" si="12"/>
        <v>SO-000492</v>
      </c>
      <c r="B393" t="s">
        <v>3</v>
      </c>
      <c r="C393" t="s">
        <v>8</v>
      </c>
      <c r="D393" s="1">
        <v>43200</v>
      </c>
      <c r="E393" s="1">
        <v>43298</v>
      </c>
      <c r="F393" s="1">
        <v>43307</v>
      </c>
      <c r="G393" s="1">
        <v>43310</v>
      </c>
      <c r="H393" t="s">
        <v>54</v>
      </c>
      <c r="I393">
        <v>4</v>
      </c>
      <c r="J393">
        <v>19</v>
      </c>
      <c r="K393">
        <v>331</v>
      </c>
      <c r="L393">
        <v>11</v>
      </c>
      <c r="M393">
        <v>8</v>
      </c>
      <c r="N393">
        <v>0.05</v>
      </c>
      <c r="O393">
        <v>133.26</v>
      </c>
      <c r="P393">
        <v>261.3</v>
      </c>
      <c r="Q393">
        <f>Table1[[#This Row],[OrderQuantity]]*Table1[[#This Row],[UnitPrice]]</f>
        <v>2090.4</v>
      </c>
      <c r="R393">
        <f>Table1[[#This Row],[OrderQuantity]]*Table1[[#This Row],[UnitCost]]</f>
        <v>1066.08</v>
      </c>
      <c r="S393">
        <f>Table1[[#This Row],[OrderQuantity]]*Table1[[#This Row],[UnitPrice]]*(1-Table1[[#This Row],[DiscountApplied]]) - (Table1[[#This Row],[OrderQuantity]]*Table1[[#This Row],[UnitCost]])</f>
        <v>919.8</v>
      </c>
      <c r="T393">
        <f>DATEDIF(Table1[[#This Row],[ShipDate]],Table1[[#This Row],[DeliveryDate]],"d")</f>
        <v>3</v>
      </c>
      <c r="U393" t="str">
        <f t="shared" si="13"/>
        <v>On Time</v>
      </c>
    </row>
    <row r="394" spans="1:21" x14ac:dyDescent="0.3">
      <c r="A394" t="str">
        <f t="shared" si="12"/>
        <v>SO-000493</v>
      </c>
      <c r="B394" t="s">
        <v>2</v>
      </c>
      <c r="C394" t="s">
        <v>9</v>
      </c>
      <c r="D394" s="1">
        <v>43200</v>
      </c>
      <c r="E394" s="1">
        <v>43298</v>
      </c>
      <c r="F394" s="1">
        <v>43322</v>
      </c>
      <c r="G394" s="1">
        <v>43332</v>
      </c>
      <c r="H394" t="s">
        <v>54</v>
      </c>
      <c r="I394">
        <v>21</v>
      </c>
      <c r="J394">
        <v>29</v>
      </c>
      <c r="K394">
        <v>85</v>
      </c>
      <c r="L394">
        <v>4</v>
      </c>
      <c r="M394">
        <v>4</v>
      </c>
      <c r="N394">
        <v>0.1</v>
      </c>
      <c r="O394">
        <v>453.99</v>
      </c>
      <c r="P394">
        <v>1031.8</v>
      </c>
      <c r="Q394">
        <f>Table1[[#This Row],[OrderQuantity]]*Table1[[#This Row],[UnitPrice]]</f>
        <v>4127.2</v>
      </c>
      <c r="R394">
        <f>Table1[[#This Row],[OrderQuantity]]*Table1[[#This Row],[UnitCost]]</f>
        <v>1815.96</v>
      </c>
      <c r="S394">
        <f>Table1[[#This Row],[OrderQuantity]]*Table1[[#This Row],[UnitPrice]]*(1-Table1[[#This Row],[DiscountApplied]]) - (Table1[[#This Row],[OrderQuantity]]*Table1[[#This Row],[UnitCost]])</f>
        <v>1898.52</v>
      </c>
      <c r="T394">
        <f>DATEDIF(Table1[[#This Row],[ShipDate]],Table1[[#This Row],[DeliveryDate]],"d")</f>
        <v>10</v>
      </c>
      <c r="U394" t="str">
        <f t="shared" si="13"/>
        <v>Late</v>
      </c>
    </row>
    <row r="395" spans="1:21" x14ac:dyDescent="0.3">
      <c r="A395" t="str">
        <f t="shared" si="12"/>
        <v>SO-000494</v>
      </c>
      <c r="B395" t="s">
        <v>4</v>
      </c>
      <c r="C395" t="s">
        <v>8</v>
      </c>
      <c r="D395" s="1">
        <v>43200</v>
      </c>
      <c r="E395" s="1">
        <v>43298</v>
      </c>
      <c r="F395" s="1">
        <v>43306</v>
      </c>
      <c r="G395" s="1">
        <v>43313</v>
      </c>
      <c r="H395" t="s">
        <v>54</v>
      </c>
      <c r="I395">
        <v>17</v>
      </c>
      <c r="J395">
        <v>18</v>
      </c>
      <c r="K395">
        <v>349</v>
      </c>
      <c r="L395">
        <v>20</v>
      </c>
      <c r="M395">
        <v>3</v>
      </c>
      <c r="N395">
        <v>0.1</v>
      </c>
      <c r="O395">
        <v>1849.2</v>
      </c>
      <c r="P395">
        <v>3082</v>
      </c>
      <c r="Q395">
        <f>Table1[[#This Row],[OrderQuantity]]*Table1[[#This Row],[UnitPrice]]</f>
        <v>9246</v>
      </c>
      <c r="R395">
        <f>Table1[[#This Row],[OrderQuantity]]*Table1[[#This Row],[UnitCost]]</f>
        <v>5547.6</v>
      </c>
      <c r="S395">
        <f>Table1[[#This Row],[OrderQuantity]]*Table1[[#This Row],[UnitPrice]]*(1-Table1[[#This Row],[DiscountApplied]]) - (Table1[[#This Row],[OrderQuantity]]*Table1[[#This Row],[UnitCost]])</f>
        <v>2773.7999999999993</v>
      </c>
      <c r="T395">
        <f>DATEDIF(Table1[[#This Row],[ShipDate]],Table1[[#This Row],[DeliveryDate]],"d")</f>
        <v>7</v>
      </c>
      <c r="U395" t="str">
        <f t="shared" si="13"/>
        <v>On Time</v>
      </c>
    </row>
    <row r="396" spans="1:21" x14ac:dyDescent="0.3">
      <c r="A396" t="str">
        <f t="shared" si="12"/>
        <v>SO-000495</v>
      </c>
      <c r="B396" t="s">
        <v>2</v>
      </c>
      <c r="C396" t="s">
        <v>11</v>
      </c>
      <c r="D396" s="1">
        <v>43200</v>
      </c>
      <c r="E396" s="1">
        <v>43298</v>
      </c>
      <c r="F396" s="1">
        <v>43325</v>
      </c>
      <c r="G396" s="1">
        <v>43328</v>
      </c>
      <c r="H396" t="s">
        <v>54</v>
      </c>
      <c r="I396">
        <v>22</v>
      </c>
      <c r="J396">
        <v>27</v>
      </c>
      <c r="K396">
        <v>311</v>
      </c>
      <c r="L396">
        <v>8</v>
      </c>
      <c r="M396">
        <v>3</v>
      </c>
      <c r="N396">
        <v>0.05</v>
      </c>
      <c r="O396">
        <v>3138.55</v>
      </c>
      <c r="P396">
        <v>6405.2</v>
      </c>
      <c r="Q396">
        <f>Table1[[#This Row],[OrderQuantity]]*Table1[[#This Row],[UnitPrice]]</f>
        <v>19215.599999999999</v>
      </c>
      <c r="R396">
        <f>Table1[[#This Row],[OrderQuantity]]*Table1[[#This Row],[UnitCost]]</f>
        <v>9415.6500000000015</v>
      </c>
      <c r="S396">
        <f>Table1[[#This Row],[OrderQuantity]]*Table1[[#This Row],[UnitPrice]]*(1-Table1[[#This Row],[DiscountApplied]]) - (Table1[[#This Row],[OrderQuantity]]*Table1[[#This Row],[UnitCost]])</f>
        <v>8839.1699999999946</v>
      </c>
      <c r="T396">
        <f>DATEDIF(Table1[[#This Row],[ShipDate]],Table1[[#This Row],[DeliveryDate]],"d")</f>
        <v>3</v>
      </c>
      <c r="U396" t="str">
        <f t="shared" si="13"/>
        <v>On Time</v>
      </c>
    </row>
    <row r="397" spans="1:21" x14ac:dyDescent="0.3">
      <c r="A397" t="str">
        <f t="shared" si="12"/>
        <v>SO-000496</v>
      </c>
      <c r="B397" t="s">
        <v>3</v>
      </c>
      <c r="C397" t="s">
        <v>10</v>
      </c>
      <c r="D397" s="1">
        <v>43200</v>
      </c>
      <c r="E397" s="1">
        <v>43298</v>
      </c>
      <c r="F397" s="1">
        <v>43324</v>
      </c>
      <c r="G397" s="1">
        <v>43334</v>
      </c>
      <c r="H397" t="s">
        <v>54</v>
      </c>
      <c r="I397">
        <v>9</v>
      </c>
      <c r="J397">
        <v>22</v>
      </c>
      <c r="K397">
        <v>162</v>
      </c>
      <c r="L397">
        <v>16</v>
      </c>
      <c r="M397">
        <v>6</v>
      </c>
      <c r="N397">
        <v>0.05</v>
      </c>
      <c r="O397">
        <v>947.65</v>
      </c>
      <c r="P397">
        <v>1822.4</v>
      </c>
      <c r="Q397">
        <f>Table1[[#This Row],[OrderQuantity]]*Table1[[#This Row],[UnitPrice]]</f>
        <v>10934.400000000001</v>
      </c>
      <c r="R397">
        <f>Table1[[#This Row],[OrderQuantity]]*Table1[[#This Row],[UnitCost]]</f>
        <v>5685.9</v>
      </c>
      <c r="S397">
        <f>Table1[[#This Row],[OrderQuantity]]*Table1[[#This Row],[UnitPrice]]*(1-Table1[[#This Row],[DiscountApplied]]) - (Table1[[#This Row],[OrderQuantity]]*Table1[[#This Row],[UnitCost]])</f>
        <v>4701.7800000000007</v>
      </c>
      <c r="T397">
        <f>DATEDIF(Table1[[#This Row],[ShipDate]],Table1[[#This Row],[DeliveryDate]],"d")</f>
        <v>10</v>
      </c>
      <c r="U397" t="str">
        <f t="shared" si="13"/>
        <v>Late</v>
      </c>
    </row>
    <row r="398" spans="1:21" x14ac:dyDescent="0.3">
      <c r="A398" t="str">
        <f t="shared" si="12"/>
        <v>SO-000497</v>
      </c>
      <c r="B398" t="s">
        <v>5</v>
      </c>
      <c r="C398" t="s">
        <v>10</v>
      </c>
      <c r="D398" s="1">
        <v>43200</v>
      </c>
      <c r="E398" s="1">
        <v>43298</v>
      </c>
      <c r="F398" s="1">
        <v>43317</v>
      </c>
      <c r="G398" s="1">
        <v>43323</v>
      </c>
      <c r="H398" t="s">
        <v>54</v>
      </c>
      <c r="I398">
        <v>28</v>
      </c>
      <c r="J398">
        <v>29</v>
      </c>
      <c r="K398">
        <v>181</v>
      </c>
      <c r="L398">
        <v>27</v>
      </c>
      <c r="M398">
        <v>8</v>
      </c>
      <c r="N398">
        <v>0.05</v>
      </c>
      <c r="O398">
        <v>1062.1500000000001</v>
      </c>
      <c r="P398">
        <v>1279.7</v>
      </c>
      <c r="Q398">
        <f>Table1[[#This Row],[OrderQuantity]]*Table1[[#This Row],[UnitPrice]]</f>
        <v>10237.6</v>
      </c>
      <c r="R398">
        <f>Table1[[#This Row],[OrderQuantity]]*Table1[[#This Row],[UnitCost]]</f>
        <v>8497.2000000000007</v>
      </c>
      <c r="S398">
        <f>Table1[[#This Row],[OrderQuantity]]*Table1[[#This Row],[UnitPrice]]*(1-Table1[[#This Row],[DiscountApplied]]) - (Table1[[#This Row],[OrderQuantity]]*Table1[[#This Row],[UnitCost]])</f>
        <v>1228.5199999999986</v>
      </c>
      <c r="T398">
        <f>DATEDIF(Table1[[#This Row],[ShipDate]],Table1[[#This Row],[DeliveryDate]],"d")</f>
        <v>6</v>
      </c>
      <c r="U398" t="str">
        <f t="shared" si="13"/>
        <v>On Time</v>
      </c>
    </row>
    <row r="399" spans="1:21" x14ac:dyDescent="0.3">
      <c r="A399" t="str">
        <f t="shared" si="12"/>
        <v>SO-000498</v>
      </c>
      <c r="B399" t="s">
        <v>4</v>
      </c>
      <c r="C399" t="s">
        <v>11</v>
      </c>
      <c r="D399" s="1">
        <v>43200</v>
      </c>
      <c r="E399" s="1">
        <v>43298</v>
      </c>
      <c r="F399" s="1">
        <v>43306</v>
      </c>
      <c r="G399" s="1">
        <v>43311</v>
      </c>
      <c r="H399" t="s">
        <v>54</v>
      </c>
      <c r="I399">
        <v>19</v>
      </c>
      <c r="J399">
        <v>3</v>
      </c>
      <c r="K399">
        <v>283</v>
      </c>
      <c r="L399">
        <v>36</v>
      </c>
      <c r="M399">
        <v>1</v>
      </c>
      <c r="N399">
        <v>0.2</v>
      </c>
      <c r="O399">
        <v>2635.04</v>
      </c>
      <c r="P399">
        <v>3932.9</v>
      </c>
      <c r="Q399">
        <f>Table1[[#This Row],[OrderQuantity]]*Table1[[#This Row],[UnitPrice]]</f>
        <v>3932.9</v>
      </c>
      <c r="R399">
        <f>Table1[[#This Row],[OrderQuantity]]*Table1[[#This Row],[UnitCost]]</f>
        <v>2635.04</v>
      </c>
      <c r="S399">
        <f>Table1[[#This Row],[OrderQuantity]]*Table1[[#This Row],[UnitPrice]]*(1-Table1[[#This Row],[DiscountApplied]]) - (Table1[[#This Row],[OrderQuantity]]*Table1[[#This Row],[UnitCost]])</f>
        <v>511.2800000000002</v>
      </c>
      <c r="T399">
        <f>DATEDIF(Table1[[#This Row],[ShipDate]],Table1[[#This Row],[DeliveryDate]],"d")</f>
        <v>5</v>
      </c>
      <c r="U399" t="str">
        <f t="shared" si="13"/>
        <v>On Time</v>
      </c>
    </row>
    <row r="400" spans="1:21" x14ac:dyDescent="0.3">
      <c r="A400" t="str">
        <f t="shared" si="12"/>
        <v>SO-000499</v>
      </c>
      <c r="B400" t="s">
        <v>3</v>
      </c>
      <c r="C400" t="s">
        <v>11</v>
      </c>
      <c r="D400" s="1">
        <v>43200</v>
      </c>
      <c r="E400" s="1">
        <v>43298</v>
      </c>
      <c r="F400" s="1">
        <v>43324</v>
      </c>
      <c r="G400" s="1">
        <v>43333</v>
      </c>
      <c r="H400" t="s">
        <v>54</v>
      </c>
      <c r="I400">
        <v>7</v>
      </c>
      <c r="J400">
        <v>28</v>
      </c>
      <c r="K400">
        <v>307</v>
      </c>
      <c r="L400">
        <v>4</v>
      </c>
      <c r="M400">
        <v>3</v>
      </c>
      <c r="N400">
        <v>0.15</v>
      </c>
      <c r="O400">
        <v>80.400000000000006</v>
      </c>
      <c r="P400">
        <v>201</v>
      </c>
      <c r="Q400">
        <f>Table1[[#This Row],[OrderQuantity]]*Table1[[#This Row],[UnitPrice]]</f>
        <v>603</v>
      </c>
      <c r="R400">
        <f>Table1[[#This Row],[OrderQuantity]]*Table1[[#This Row],[UnitCost]]</f>
        <v>241.20000000000002</v>
      </c>
      <c r="S400">
        <f>Table1[[#This Row],[OrderQuantity]]*Table1[[#This Row],[UnitPrice]]*(1-Table1[[#This Row],[DiscountApplied]]) - (Table1[[#This Row],[OrderQuantity]]*Table1[[#This Row],[UnitCost]])</f>
        <v>271.34999999999991</v>
      </c>
      <c r="T400">
        <f>DATEDIF(Table1[[#This Row],[ShipDate]],Table1[[#This Row],[DeliveryDate]],"d")</f>
        <v>9</v>
      </c>
      <c r="U400" t="str">
        <f t="shared" si="13"/>
        <v>Late</v>
      </c>
    </row>
    <row r="401" spans="1:21" x14ac:dyDescent="0.3">
      <c r="A401" t="str">
        <f t="shared" si="12"/>
        <v>SO-000500</v>
      </c>
      <c r="B401" t="s">
        <v>5</v>
      </c>
      <c r="C401" t="s">
        <v>10</v>
      </c>
      <c r="D401" s="1">
        <v>43200</v>
      </c>
      <c r="E401" s="1">
        <v>43298</v>
      </c>
      <c r="F401" s="1">
        <v>43324</v>
      </c>
      <c r="G401" s="1">
        <v>43329</v>
      </c>
      <c r="H401" t="s">
        <v>54</v>
      </c>
      <c r="I401">
        <v>27</v>
      </c>
      <c r="J401">
        <v>11</v>
      </c>
      <c r="K401">
        <v>141</v>
      </c>
      <c r="L401">
        <v>4</v>
      </c>
      <c r="M401">
        <v>1</v>
      </c>
      <c r="N401">
        <v>0.1</v>
      </c>
      <c r="O401">
        <v>2131</v>
      </c>
      <c r="P401">
        <v>3946.3</v>
      </c>
      <c r="Q401">
        <f>Table1[[#This Row],[OrderQuantity]]*Table1[[#This Row],[UnitPrice]]</f>
        <v>3946.3</v>
      </c>
      <c r="R401">
        <f>Table1[[#This Row],[OrderQuantity]]*Table1[[#This Row],[UnitCost]]</f>
        <v>2131</v>
      </c>
      <c r="S401">
        <f>Table1[[#This Row],[OrderQuantity]]*Table1[[#This Row],[UnitPrice]]*(1-Table1[[#This Row],[DiscountApplied]]) - (Table1[[#This Row],[OrderQuantity]]*Table1[[#This Row],[UnitCost]])</f>
        <v>1420.67</v>
      </c>
      <c r="T401">
        <f>DATEDIF(Table1[[#This Row],[ShipDate]],Table1[[#This Row],[DeliveryDate]],"d")</f>
        <v>5</v>
      </c>
      <c r="U401" t="str">
        <f t="shared" si="13"/>
        <v>On Time</v>
      </c>
    </row>
    <row r="402" spans="1:21" x14ac:dyDescent="0.3">
      <c r="A402" t="str">
        <f t="shared" si="12"/>
        <v>SO-000501</v>
      </c>
      <c r="B402" t="s">
        <v>5</v>
      </c>
      <c r="C402" t="s">
        <v>9</v>
      </c>
      <c r="D402" s="1">
        <v>43200</v>
      </c>
      <c r="E402" s="1">
        <v>43299</v>
      </c>
      <c r="F402" s="1">
        <v>43311</v>
      </c>
      <c r="G402" s="1">
        <v>43314</v>
      </c>
      <c r="H402" t="s">
        <v>54</v>
      </c>
      <c r="I402">
        <v>28</v>
      </c>
      <c r="J402">
        <v>49</v>
      </c>
      <c r="K402">
        <v>72</v>
      </c>
      <c r="L402">
        <v>2</v>
      </c>
      <c r="M402">
        <v>7</v>
      </c>
      <c r="N402">
        <v>0.2</v>
      </c>
      <c r="O402">
        <v>1317.56</v>
      </c>
      <c r="P402">
        <v>1909.5</v>
      </c>
      <c r="Q402">
        <f>Table1[[#This Row],[OrderQuantity]]*Table1[[#This Row],[UnitPrice]]</f>
        <v>13366.5</v>
      </c>
      <c r="R402">
        <f>Table1[[#This Row],[OrderQuantity]]*Table1[[#This Row],[UnitCost]]</f>
        <v>9222.92</v>
      </c>
      <c r="S402">
        <f>Table1[[#This Row],[OrderQuantity]]*Table1[[#This Row],[UnitPrice]]*(1-Table1[[#This Row],[DiscountApplied]]) - (Table1[[#This Row],[OrderQuantity]]*Table1[[#This Row],[UnitCost]])</f>
        <v>1470.2800000000007</v>
      </c>
      <c r="T402">
        <f>DATEDIF(Table1[[#This Row],[ShipDate]],Table1[[#This Row],[DeliveryDate]],"d")</f>
        <v>3</v>
      </c>
      <c r="U402" t="str">
        <f t="shared" si="13"/>
        <v>On Time</v>
      </c>
    </row>
    <row r="403" spans="1:21" x14ac:dyDescent="0.3">
      <c r="A403" t="str">
        <f t="shared" si="12"/>
        <v>SO-000502</v>
      </c>
      <c r="B403" t="s">
        <v>3</v>
      </c>
      <c r="C403" t="s">
        <v>10</v>
      </c>
      <c r="D403" s="1">
        <v>43200</v>
      </c>
      <c r="E403" s="1">
        <v>43299</v>
      </c>
      <c r="F403" s="1">
        <v>43313</v>
      </c>
      <c r="G403" s="1">
        <v>43323</v>
      </c>
      <c r="H403" t="s">
        <v>54</v>
      </c>
      <c r="I403">
        <v>2</v>
      </c>
      <c r="J403">
        <v>47</v>
      </c>
      <c r="K403">
        <v>120</v>
      </c>
      <c r="L403">
        <v>23</v>
      </c>
      <c r="M403">
        <v>7</v>
      </c>
      <c r="N403">
        <v>0.2</v>
      </c>
      <c r="O403">
        <v>1109.52</v>
      </c>
      <c r="P403">
        <v>2412</v>
      </c>
      <c r="Q403">
        <f>Table1[[#This Row],[OrderQuantity]]*Table1[[#This Row],[UnitPrice]]</f>
        <v>16884</v>
      </c>
      <c r="R403">
        <f>Table1[[#This Row],[OrderQuantity]]*Table1[[#This Row],[UnitCost]]</f>
        <v>7766.6399999999994</v>
      </c>
      <c r="S403">
        <f>Table1[[#This Row],[OrderQuantity]]*Table1[[#This Row],[UnitPrice]]*(1-Table1[[#This Row],[DiscountApplied]]) - (Table1[[#This Row],[OrderQuantity]]*Table1[[#This Row],[UnitCost]])</f>
        <v>5740.5600000000013</v>
      </c>
      <c r="T403">
        <f>DATEDIF(Table1[[#This Row],[ShipDate]],Table1[[#This Row],[DeliveryDate]],"d")</f>
        <v>10</v>
      </c>
      <c r="U403" t="str">
        <f t="shared" si="13"/>
        <v>Late</v>
      </c>
    </row>
    <row r="404" spans="1:21" x14ac:dyDescent="0.3">
      <c r="A404" t="str">
        <f t="shared" si="12"/>
        <v>SO-000503</v>
      </c>
      <c r="B404" t="s">
        <v>3</v>
      </c>
      <c r="C404" t="s">
        <v>10</v>
      </c>
      <c r="D404" s="1">
        <v>43200</v>
      </c>
      <c r="E404" s="1">
        <v>43299</v>
      </c>
      <c r="F404" s="1">
        <v>43318</v>
      </c>
      <c r="G404" s="1">
        <v>43323</v>
      </c>
      <c r="H404" t="s">
        <v>54</v>
      </c>
      <c r="I404">
        <v>7</v>
      </c>
      <c r="J404">
        <v>50</v>
      </c>
      <c r="K404">
        <v>152</v>
      </c>
      <c r="L404">
        <v>32</v>
      </c>
      <c r="M404">
        <v>6</v>
      </c>
      <c r="N404">
        <v>0.05</v>
      </c>
      <c r="O404">
        <v>675.36</v>
      </c>
      <c r="P404">
        <v>964.8</v>
      </c>
      <c r="Q404">
        <f>Table1[[#This Row],[OrderQuantity]]*Table1[[#This Row],[UnitPrice]]</f>
        <v>5788.7999999999993</v>
      </c>
      <c r="R404">
        <f>Table1[[#This Row],[OrderQuantity]]*Table1[[#This Row],[UnitCost]]</f>
        <v>4052.16</v>
      </c>
      <c r="S404">
        <f>Table1[[#This Row],[OrderQuantity]]*Table1[[#This Row],[UnitPrice]]*(1-Table1[[#This Row],[DiscountApplied]]) - (Table1[[#This Row],[OrderQuantity]]*Table1[[#This Row],[UnitCost]])</f>
        <v>1447.1999999999989</v>
      </c>
      <c r="T404">
        <f>DATEDIF(Table1[[#This Row],[ShipDate]],Table1[[#This Row],[DeliveryDate]],"d")</f>
        <v>5</v>
      </c>
      <c r="U404" t="str">
        <f t="shared" si="13"/>
        <v>On Time</v>
      </c>
    </row>
    <row r="405" spans="1:21" x14ac:dyDescent="0.3">
      <c r="A405" t="str">
        <f t="shared" si="12"/>
        <v>SO-000504</v>
      </c>
      <c r="B405" t="s">
        <v>2</v>
      </c>
      <c r="C405" t="s">
        <v>13</v>
      </c>
      <c r="D405" s="1">
        <v>43200</v>
      </c>
      <c r="E405" s="1">
        <v>43299</v>
      </c>
      <c r="F405" s="1">
        <v>43324</v>
      </c>
      <c r="G405" s="1">
        <v>43328</v>
      </c>
      <c r="H405" t="s">
        <v>54</v>
      </c>
      <c r="I405">
        <v>22</v>
      </c>
      <c r="J405">
        <v>42</v>
      </c>
      <c r="K405">
        <v>57</v>
      </c>
      <c r="L405">
        <v>3</v>
      </c>
      <c r="M405">
        <v>5</v>
      </c>
      <c r="N405">
        <v>0.08</v>
      </c>
      <c r="O405">
        <v>1457.52</v>
      </c>
      <c r="P405">
        <v>1996.6</v>
      </c>
      <c r="Q405">
        <f>Table1[[#This Row],[OrderQuantity]]*Table1[[#This Row],[UnitPrice]]</f>
        <v>9983</v>
      </c>
      <c r="R405">
        <f>Table1[[#This Row],[OrderQuantity]]*Table1[[#This Row],[UnitCost]]</f>
        <v>7287.6</v>
      </c>
      <c r="S405">
        <f>Table1[[#This Row],[OrderQuantity]]*Table1[[#This Row],[UnitPrice]]*(1-Table1[[#This Row],[DiscountApplied]]) - (Table1[[#This Row],[OrderQuantity]]*Table1[[#This Row],[UnitCost]])</f>
        <v>1896.7600000000002</v>
      </c>
      <c r="T405">
        <f>DATEDIF(Table1[[#This Row],[ShipDate]],Table1[[#This Row],[DeliveryDate]],"d")</f>
        <v>4</v>
      </c>
      <c r="U405" t="str">
        <f t="shared" si="13"/>
        <v>On Time</v>
      </c>
    </row>
    <row r="406" spans="1:21" x14ac:dyDescent="0.3">
      <c r="A406" t="str">
        <f t="shared" si="12"/>
        <v>SO-000505</v>
      </c>
      <c r="B406" t="s">
        <v>4</v>
      </c>
      <c r="C406" t="s">
        <v>12</v>
      </c>
      <c r="D406" s="1">
        <v>43200</v>
      </c>
      <c r="E406" s="1">
        <v>43299</v>
      </c>
      <c r="F406" s="1">
        <v>43313</v>
      </c>
      <c r="G406" s="1">
        <v>43317</v>
      </c>
      <c r="H406" t="s">
        <v>54</v>
      </c>
      <c r="I406">
        <v>12</v>
      </c>
      <c r="J406">
        <v>21</v>
      </c>
      <c r="K406">
        <v>228</v>
      </c>
      <c r="L406">
        <v>1</v>
      </c>
      <c r="M406">
        <v>7</v>
      </c>
      <c r="N406">
        <v>0.15</v>
      </c>
      <c r="O406">
        <v>700.28</v>
      </c>
      <c r="P406">
        <v>1045.2</v>
      </c>
      <c r="Q406">
        <f>Table1[[#This Row],[OrderQuantity]]*Table1[[#This Row],[UnitPrice]]</f>
        <v>7316.4000000000005</v>
      </c>
      <c r="R406">
        <f>Table1[[#This Row],[OrderQuantity]]*Table1[[#This Row],[UnitCost]]</f>
        <v>4901.96</v>
      </c>
      <c r="S406">
        <f>Table1[[#This Row],[OrderQuantity]]*Table1[[#This Row],[UnitPrice]]*(1-Table1[[#This Row],[DiscountApplied]]) - (Table1[[#This Row],[OrderQuantity]]*Table1[[#This Row],[UnitCost]])</f>
        <v>1316.9800000000005</v>
      </c>
      <c r="T406">
        <f>DATEDIF(Table1[[#This Row],[ShipDate]],Table1[[#This Row],[DeliveryDate]],"d")</f>
        <v>4</v>
      </c>
      <c r="U406" t="str">
        <f t="shared" si="13"/>
        <v>On Time</v>
      </c>
    </row>
    <row r="407" spans="1:21" x14ac:dyDescent="0.3">
      <c r="A407" t="str">
        <f t="shared" si="12"/>
        <v>SO-000506</v>
      </c>
      <c r="B407" t="s">
        <v>3</v>
      </c>
      <c r="C407" t="s">
        <v>13</v>
      </c>
      <c r="D407" s="1">
        <v>43200</v>
      </c>
      <c r="E407" s="1">
        <v>43299</v>
      </c>
      <c r="F407" s="1">
        <v>43325</v>
      </c>
      <c r="G407" s="1">
        <v>43333</v>
      </c>
      <c r="H407" t="s">
        <v>54</v>
      </c>
      <c r="I407">
        <v>6</v>
      </c>
      <c r="J407">
        <v>41</v>
      </c>
      <c r="K407">
        <v>37</v>
      </c>
      <c r="L407">
        <v>4</v>
      </c>
      <c r="M407">
        <v>1</v>
      </c>
      <c r="N407">
        <v>0.2</v>
      </c>
      <c r="O407">
        <v>3219.82</v>
      </c>
      <c r="P407">
        <v>3879.3</v>
      </c>
      <c r="Q407">
        <f>Table1[[#This Row],[OrderQuantity]]*Table1[[#This Row],[UnitPrice]]</f>
        <v>3879.3</v>
      </c>
      <c r="R407">
        <f>Table1[[#This Row],[OrderQuantity]]*Table1[[#This Row],[UnitCost]]</f>
        <v>3219.82</v>
      </c>
      <c r="S407">
        <f>Table1[[#This Row],[OrderQuantity]]*Table1[[#This Row],[UnitPrice]]*(1-Table1[[#This Row],[DiscountApplied]]) - (Table1[[#This Row],[OrderQuantity]]*Table1[[#This Row],[UnitCost]])</f>
        <v>-116.37999999999965</v>
      </c>
      <c r="T407">
        <f>DATEDIF(Table1[[#This Row],[ShipDate]],Table1[[#This Row],[DeliveryDate]],"d")</f>
        <v>8</v>
      </c>
      <c r="U407" t="str">
        <f t="shared" si="13"/>
        <v>Late</v>
      </c>
    </row>
    <row r="408" spans="1:21" x14ac:dyDescent="0.3">
      <c r="A408" t="str">
        <f t="shared" si="12"/>
        <v>SO-000507</v>
      </c>
      <c r="B408" t="s">
        <v>2</v>
      </c>
      <c r="C408" t="s">
        <v>9</v>
      </c>
      <c r="D408" s="1">
        <v>43200</v>
      </c>
      <c r="E408" s="1">
        <v>43299</v>
      </c>
      <c r="F408" s="1">
        <v>43312</v>
      </c>
      <c r="G408" s="1">
        <v>43318</v>
      </c>
      <c r="H408" t="s">
        <v>54</v>
      </c>
      <c r="I408">
        <v>22</v>
      </c>
      <c r="J408">
        <v>50</v>
      </c>
      <c r="K408">
        <v>76</v>
      </c>
      <c r="L408">
        <v>21</v>
      </c>
      <c r="M408">
        <v>6</v>
      </c>
      <c r="N408">
        <v>0.08</v>
      </c>
      <c r="O408">
        <v>3466.31</v>
      </c>
      <c r="P408">
        <v>5976.4</v>
      </c>
      <c r="Q408">
        <f>Table1[[#This Row],[OrderQuantity]]*Table1[[#This Row],[UnitPrice]]</f>
        <v>35858.399999999994</v>
      </c>
      <c r="R408">
        <f>Table1[[#This Row],[OrderQuantity]]*Table1[[#This Row],[UnitCost]]</f>
        <v>20797.86</v>
      </c>
      <c r="S408">
        <f>Table1[[#This Row],[OrderQuantity]]*Table1[[#This Row],[UnitPrice]]*(1-Table1[[#This Row],[DiscountApplied]]) - (Table1[[#This Row],[OrderQuantity]]*Table1[[#This Row],[UnitCost]])</f>
        <v>12191.867999999995</v>
      </c>
      <c r="T408">
        <f>DATEDIF(Table1[[#This Row],[ShipDate]],Table1[[#This Row],[DeliveryDate]],"d")</f>
        <v>6</v>
      </c>
      <c r="U408" t="str">
        <f t="shared" si="13"/>
        <v>On Time</v>
      </c>
    </row>
    <row r="409" spans="1:21" x14ac:dyDescent="0.3">
      <c r="A409" t="str">
        <f t="shared" si="12"/>
        <v>SO-000508</v>
      </c>
      <c r="B409" t="s">
        <v>4</v>
      </c>
      <c r="C409" t="s">
        <v>12</v>
      </c>
      <c r="D409" s="1">
        <v>43200</v>
      </c>
      <c r="E409" s="1">
        <v>43299</v>
      </c>
      <c r="F409" s="1">
        <v>43323</v>
      </c>
      <c r="G409" s="1">
        <v>43329</v>
      </c>
      <c r="H409" t="s">
        <v>54</v>
      </c>
      <c r="I409">
        <v>19</v>
      </c>
      <c r="J409">
        <v>13</v>
      </c>
      <c r="K409">
        <v>255</v>
      </c>
      <c r="L409">
        <v>18</v>
      </c>
      <c r="M409">
        <v>1</v>
      </c>
      <c r="N409">
        <v>0.05</v>
      </c>
      <c r="O409">
        <v>1264.42</v>
      </c>
      <c r="P409">
        <v>2257.9</v>
      </c>
      <c r="Q409">
        <f>Table1[[#This Row],[OrderQuantity]]*Table1[[#This Row],[UnitPrice]]</f>
        <v>2257.9</v>
      </c>
      <c r="R409">
        <f>Table1[[#This Row],[OrderQuantity]]*Table1[[#This Row],[UnitCost]]</f>
        <v>1264.42</v>
      </c>
      <c r="S409">
        <f>Table1[[#This Row],[OrderQuantity]]*Table1[[#This Row],[UnitPrice]]*(1-Table1[[#This Row],[DiscountApplied]]) - (Table1[[#This Row],[OrderQuantity]]*Table1[[#This Row],[UnitCost]])</f>
        <v>880.58500000000004</v>
      </c>
      <c r="T409">
        <f>DATEDIF(Table1[[#This Row],[ShipDate]],Table1[[#This Row],[DeliveryDate]],"d")</f>
        <v>6</v>
      </c>
      <c r="U409" t="str">
        <f t="shared" si="13"/>
        <v>On Time</v>
      </c>
    </row>
    <row r="410" spans="1:21" x14ac:dyDescent="0.3">
      <c r="A410" t="str">
        <f t="shared" si="12"/>
        <v>SO-000509</v>
      </c>
      <c r="B410" t="s">
        <v>4</v>
      </c>
      <c r="C410" t="s">
        <v>10</v>
      </c>
      <c r="D410" s="1">
        <v>43200</v>
      </c>
      <c r="E410" s="1">
        <v>43300</v>
      </c>
      <c r="F410" s="1">
        <v>43322</v>
      </c>
      <c r="G410" s="1">
        <v>43330</v>
      </c>
      <c r="H410" t="s">
        <v>54</v>
      </c>
      <c r="I410">
        <v>15</v>
      </c>
      <c r="J410">
        <v>9</v>
      </c>
      <c r="K410">
        <v>186</v>
      </c>
      <c r="L410">
        <v>22</v>
      </c>
      <c r="M410">
        <v>4</v>
      </c>
      <c r="N410">
        <v>0.05</v>
      </c>
      <c r="O410">
        <v>154.37</v>
      </c>
      <c r="P410">
        <v>241.2</v>
      </c>
      <c r="Q410">
        <f>Table1[[#This Row],[OrderQuantity]]*Table1[[#This Row],[UnitPrice]]</f>
        <v>964.8</v>
      </c>
      <c r="R410">
        <f>Table1[[#This Row],[OrderQuantity]]*Table1[[#This Row],[UnitCost]]</f>
        <v>617.48</v>
      </c>
      <c r="S410">
        <f>Table1[[#This Row],[OrderQuantity]]*Table1[[#This Row],[UnitPrice]]*(1-Table1[[#This Row],[DiscountApplied]]) - (Table1[[#This Row],[OrderQuantity]]*Table1[[#This Row],[UnitCost]])</f>
        <v>299.07999999999993</v>
      </c>
      <c r="T410">
        <f>DATEDIF(Table1[[#This Row],[ShipDate]],Table1[[#This Row],[DeliveryDate]],"d")</f>
        <v>8</v>
      </c>
      <c r="U410" t="str">
        <f t="shared" si="13"/>
        <v>Late</v>
      </c>
    </row>
    <row r="411" spans="1:21" x14ac:dyDescent="0.3">
      <c r="A411" t="str">
        <f t="shared" si="12"/>
        <v>SO-000510</v>
      </c>
      <c r="B411" t="s">
        <v>3</v>
      </c>
      <c r="C411" t="s">
        <v>9</v>
      </c>
      <c r="D411" s="1">
        <v>43200</v>
      </c>
      <c r="E411" s="1">
        <v>43300</v>
      </c>
      <c r="F411" s="1">
        <v>43318</v>
      </c>
      <c r="G411" s="1">
        <v>43320</v>
      </c>
      <c r="H411" t="s">
        <v>54</v>
      </c>
      <c r="I411">
        <v>1</v>
      </c>
      <c r="J411">
        <v>35</v>
      </c>
      <c r="K411">
        <v>68</v>
      </c>
      <c r="L411">
        <v>40</v>
      </c>
      <c r="M411">
        <v>8</v>
      </c>
      <c r="N411">
        <v>0.08</v>
      </c>
      <c r="O411">
        <v>793.28</v>
      </c>
      <c r="P411">
        <v>1983.2</v>
      </c>
      <c r="Q411">
        <f>Table1[[#This Row],[OrderQuantity]]*Table1[[#This Row],[UnitPrice]]</f>
        <v>15865.6</v>
      </c>
      <c r="R411">
        <f>Table1[[#This Row],[OrderQuantity]]*Table1[[#This Row],[UnitCost]]</f>
        <v>6346.24</v>
      </c>
      <c r="S411">
        <f>Table1[[#This Row],[OrderQuantity]]*Table1[[#This Row],[UnitPrice]]*(1-Table1[[#This Row],[DiscountApplied]]) - (Table1[[#This Row],[OrderQuantity]]*Table1[[#This Row],[UnitCost]])</f>
        <v>8250.112000000001</v>
      </c>
      <c r="T411">
        <f>DATEDIF(Table1[[#This Row],[ShipDate]],Table1[[#This Row],[DeliveryDate]],"d")</f>
        <v>2</v>
      </c>
      <c r="U411" t="str">
        <f t="shared" si="13"/>
        <v>On Time</v>
      </c>
    </row>
    <row r="412" spans="1:21" x14ac:dyDescent="0.3">
      <c r="A412" t="str">
        <f t="shared" si="12"/>
        <v>SO-000511</v>
      </c>
      <c r="B412" t="s">
        <v>3</v>
      </c>
      <c r="C412" t="s">
        <v>8</v>
      </c>
      <c r="D412" s="1">
        <v>43200</v>
      </c>
      <c r="E412" s="1">
        <v>43300</v>
      </c>
      <c r="F412" s="1">
        <v>43318</v>
      </c>
      <c r="G412" s="1">
        <v>43323</v>
      </c>
      <c r="H412" t="s">
        <v>54</v>
      </c>
      <c r="I412">
        <v>8</v>
      </c>
      <c r="J412">
        <v>1</v>
      </c>
      <c r="K412">
        <v>364</v>
      </c>
      <c r="L412">
        <v>13</v>
      </c>
      <c r="M412">
        <v>1</v>
      </c>
      <c r="N412">
        <v>0.05</v>
      </c>
      <c r="O412">
        <v>3331.58</v>
      </c>
      <c r="P412">
        <v>3919.5</v>
      </c>
      <c r="Q412">
        <f>Table1[[#This Row],[OrderQuantity]]*Table1[[#This Row],[UnitPrice]]</f>
        <v>3919.5</v>
      </c>
      <c r="R412">
        <f>Table1[[#This Row],[OrderQuantity]]*Table1[[#This Row],[UnitCost]]</f>
        <v>3331.58</v>
      </c>
      <c r="S412">
        <f>Table1[[#This Row],[OrderQuantity]]*Table1[[#This Row],[UnitPrice]]*(1-Table1[[#This Row],[DiscountApplied]]) - (Table1[[#This Row],[OrderQuantity]]*Table1[[#This Row],[UnitCost]])</f>
        <v>391.94499999999971</v>
      </c>
      <c r="T412">
        <f>DATEDIF(Table1[[#This Row],[ShipDate]],Table1[[#This Row],[DeliveryDate]],"d")</f>
        <v>5</v>
      </c>
      <c r="U412" t="str">
        <f t="shared" si="13"/>
        <v>On Time</v>
      </c>
    </row>
    <row r="413" spans="1:21" x14ac:dyDescent="0.3">
      <c r="A413" t="str">
        <f t="shared" si="12"/>
        <v>SO-000512</v>
      </c>
      <c r="B413" t="s">
        <v>4</v>
      </c>
      <c r="C413" t="s">
        <v>10</v>
      </c>
      <c r="D413" s="1">
        <v>43200</v>
      </c>
      <c r="E413" s="1">
        <v>43300</v>
      </c>
      <c r="F413" s="1">
        <v>43308</v>
      </c>
      <c r="G413" s="1">
        <v>43316</v>
      </c>
      <c r="H413" t="s">
        <v>54</v>
      </c>
      <c r="I413">
        <v>13</v>
      </c>
      <c r="J413">
        <v>17</v>
      </c>
      <c r="K413">
        <v>174</v>
      </c>
      <c r="L413">
        <v>44</v>
      </c>
      <c r="M413">
        <v>7</v>
      </c>
      <c r="N413">
        <v>0.1</v>
      </c>
      <c r="O413">
        <v>135.07</v>
      </c>
      <c r="P413">
        <v>241.2</v>
      </c>
      <c r="Q413">
        <f>Table1[[#This Row],[OrderQuantity]]*Table1[[#This Row],[UnitPrice]]</f>
        <v>1688.3999999999999</v>
      </c>
      <c r="R413">
        <f>Table1[[#This Row],[OrderQuantity]]*Table1[[#This Row],[UnitCost]]</f>
        <v>945.49</v>
      </c>
      <c r="S413">
        <f>Table1[[#This Row],[OrderQuantity]]*Table1[[#This Row],[UnitPrice]]*(1-Table1[[#This Row],[DiscountApplied]]) - (Table1[[#This Row],[OrderQuantity]]*Table1[[#This Row],[UnitCost]])</f>
        <v>574.06999999999994</v>
      </c>
      <c r="T413">
        <f>DATEDIF(Table1[[#This Row],[ShipDate]],Table1[[#This Row],[DeliveryDate]],"d")</f>
        <v>8</v>
      </c>
      <c r="U413" t="str">
        <f t="shared" si="13"/>
        <v>Late</v>
      </c>
    </row>
    <row r="414" spans="1:21" x14ac:dyDescent="0.3">
      <c r="A414" t="str">
        <f t="shared" si="12"/>
        <v>SO-000513</v>
      </c>
      <c r="B414" t="s">
        <v>4</v>
      </c>
      <c r="C414" t="s">
        <v>13</v>
      </c>
      <c r="D414" s="1">
        <v>43200</v>
      </c>
      <c r="E414" s="1">
        <v>43300</v>
      </c>
      <c r="F414" s="1">
        <v>43326</v>
      </c>
      <c r="G414" s="1">
        <v>43334</v>
      </c>
      <c r="H414" t="s">
        <v>54</v>
      </c>
      <c r="I414">
        <v>13</v>
      </c>
      <c r="J414">
        <v>35</v>
      </c>
      <c r="K414">
        <v>2</v>
      </c>
      <c r="L414">
        <v>1</v>
      </c>
      <c r="M414">
        <v>4</v>
      </c>
      <c r="N414">
        <v>0.08</v>
      </c>
      <c r="O414">
        <v>2012.61</v>
      </c>
      <c r="P414">
        <v>3946.3</v>
      </c>
      <c r="Q414">
        <f>Table1[[#This Row],[OrderQuantity]]*Table1[[#This Row],[UnitPrice]]</f>
        <v>15785.2</v>
      </c>
      <c r="R414">
        <f>Table1[[#This Row],[OrderQuantity]]*Table1[[#This Row],[UnitCost]]</f>
        <v>8050.44</v>
      </c>
      <c r="S414">
        <f>Table1[[#This Row],[OrderQuantity]]*Table1[[#This Row],[UnitPrice]]*(1-Table1[[#This Row],[DiscountApplied]]) - (Table1[[#This Row],[OrderQuantity]]*Table1[[#This Row],[UnitCost]])</f>
        <v>6471.9440000000022</v>
      </c>
      <c r="T414">
        <f>DATEDIF(Table1[[#This Row],[ShipDate]],Table1[[#This Row],[DeliveryDate]],"d")</f>
        <v>8</v>
      </c>
      <c r="U414" t="str">
        <f t="shared" si="13"/>
        <v>Late</v>
      </c>
    </row>
    <row r="415" spans="1:21" x14ac:dyDescent="0.3">
      <c r="A415" t="str">
        <f t="shared" si="12"/>
        <v>SO-000514</v>
      </c>
      <c r="B415" t="s">
        <v>4</v>
      </c>
      <c r="C415" t="s">
        <v>10</v>
      </c>
      <c r="D415" s="1">
        <v>43200</v>
      </c>
      <c r="E415" s="1">
        <v>43300</v>
      </c>
      <c r="F415" s="1">
        <v>43315</v>
      </c>
      <c r="G415" s="1">
        <v>43324</v>
      </c>
      <c r="H415" t="s">
        <v>54</v>
      </c>
      <c r="I415">
        <v>15</v>
      </c>
      <c r="J415">
        <v>6</v>
      </c>
      <c r="K415">
        <v>157</v>
      </c>
      <c r="L415">
        <v>35</v>
      </c>
      <c r="M415">
        <v>3</v>
      </c>
      <c r="N415">
        <v>0.05</v>
      </c>
      <c r="O415">
        <v>3054.13</v>
      </c>
      <c r="P415">
        <v>3966.4</v>
      </c>
      <c r="Q415">
        <f>Table1[[#This Row],[OrderQuantity]]*Table1[[#This Row],[UnitPrice]]</f>
        <v>11899.2</v>
      </c>
      <c r="R415">
        <f>Table1[[#This Row],[OrderQuantity]]*Table1[[#This Row],[UnitCost]]</f>
        <v>9162.39</v>
      </c>
      <c r="S415">
        <f>Table1[[#This Row],[OrderQuantity]]*Table1[[#This Row],[UnitPrice]]*(1-Table1[[#This Row],[DiscountApplied]]) - (Table1[[#This Row],[OrderQuantity]]*Table1[[#This Row],[UnitCost]])</f>
        <v>2141.8500000000004</v>
      </c>
      <c r="T415">
        <f>DATEDIF(Table1[[#This Row],[ShipDate]],Table1[[#This Row],[DeliveryDate]],"d")</f>
        <v>9</v>
      </c>
      <c r="U415" t="str">
        <f t="shared" si="13"/>
        <v>Late</v>
      </c>
    </row>
    <row r="416" spans="1:21" x14ac:dyDescent="0.3">
      <c r="A416" t="str">
        <f t="shared" si="12"/>
        <v>SO-000515</v>
      </c>
      <c r="B416" t="s">
        <v>3</v>
      </c>
      <c r="C416" t="s">
        <v>10</v>
      </c>
      <c r="D416" s="1">
        <v>43200</v>
      </c>
      <c r="E416" s="1">
        <v>43300</v>
      </c>
      <c r="F416" s="1">
        <v>43305</v>
      </c>
      <c r="G416" s="1">
        <v>43315</v>
      </c>
      <c r="H416" t="s">
        <v>54</v>
      </c>
      <c r="I416">
        <v>3</v>
      </c>
      <c r="J416">
        <v>6</v>
      </c>
      <c r="K416">
        <v>106</v>
      </c>
      <c r="L416">
        <v>46</v>
      </c>
      <c r="M416">
        <v>5</v>
      </c>
      <c r="N416">
        <v>0.1</v>
      </c>
      <c r="O416">
        <v>1463.28</v>
      </c>
      <c r="P416">
        <v>1829.1</v>
      </c>
      <c r="Q416">
        <f>Table1[[#This Row],[OrderQuantity]]*Table1[[#This Row],[UnitPrice]]</f>
        <v>9145.5</v>
      </c>
      <c r="R416">
        <f>Table1[[#This Row],[OrderQuantity]]*Table1[[#This Row],[UnitCost]]</f>
        <v>7316.4</v>
      </c>
      <c r="S416">
        <f>Table1[[#This Row],[OrderQuantity]]*Table1[[#This Row],[UnitPrice]]*(1-Table1[[#This Row],[DiscountApplied]]) - (Table1[[#This Row],[OrderQuantity]]*Table1[[#This Row],[UnitCost]])</f>
        <v>914.55000000000109</v>
      </c>
      <c r="T416">
        <f>DATEDIF(Table1[[#This Row],[ShipDate]],Table1[[#This Row],[DeliveryDate]],"d")</f>
        <v>10</v>
      </c>
      <c r="U416" t="str">
        <f t="shared" si="13"/>
        <v>Late</v>
      </c>
    </row>
    <row r="417" spans="1:21" x14ac:dyDescent="0.3">
      <c r="A417" t="str">
        <f t="shared" si="12"/>
        <v>SO-000516</v>
      </c>
      <c r="B417" t="s">
        <v>3</v>
      </c>
      <c r="C417" t="s">
        <v>11</v>
      </c>
      <c r="D417" s="1">
        <v>43200</v>
      </c>
      <c r="E417" s="1">
        <v>43300</v>
      </c>
      <c r="F417" s="1">
        <v>43314</v>
      </c>
      <c r="G417" s="1">
        <v>43322</v>
      </c>
      <c r="H417" t="s">
        <v>54</v>
      </c>
      <c r="I417">
        <v>4</v>
      </c>
      <c r="J417">
        <v>15</v>
      </c>
      <c r="K417">
        <v>277</v>
      </c>
      <c r="L417">
        <v>37</v>
      </c>
      <c r="M417">
        <v>6</v>
      </c>
      <c r="N417">
        <v>0.08</v>
      </c>
      <c r="O417">
        <v>1230.1199999999999</v>
      </c>
      <c r="P417">
        <v>2733.6</v>
      </c>
      <c r="Q417">
        <f>Table1[[#This Row],[OrderQuantity]]*Table1[[#This Row],[UnitPrice]]</f>
        <v>16401.599999999999</v>
      </c>
      <c r="R417">
        <f>Table1[[#This Row],[OrderQuantity]]*Table1[[#This Row],[UnitCost]]</f>
        <v>7380.7199999999993</v>
      </c>
      <c r="S417">
        <f>Table1[[#This Row],[OrderQuantity]]*Table1[[#This Row],[UnitPrice]]*(1-Table1[[#This Row],[DiscountApplied]]) - (Table1[[#This Row],[OrderQuantity]]*Table1[[#This Row],[UnitCost]])</f>
        <v>7708.7520000000004</v>
      </c>
      <c r="T417">
        <f>DATEDIF(Table1[[#This Row],[ShipDate]],Table1[[#This Row],[DeliveryDate]],"d")</f>
        <v>8</v>
      </c>
      <c r="U417" t="str">
        <f t="shared" si="13"/>
        <v>Late</v>
      </c>
    </row>
    <row r="418" spans="1:21" x14ac:dyDescent="0.3">
      <c r="A418" t="str">
        <f t="shared" si="12"/>
        <v>SO-000517</v>
      </c>
      <c r="B418" t="s">
        <v>3</v>
      </c>
      <c r="C418" t="s">
        <v>11</v>
      </c>
      <c r="D418" s="1">
        <v>43200</v>
      </c>
      <c r="E418" s="1">
        <v>43300</v>
      </c>
      <c r="F418" s="1">
        <v>43303</v>
      </c>
      <c r="G418" s="1">
        <v>43312</v>
      </c>
      <c r="H418" t="s">
        <v>54</v>
      </c>
      <c r="I418">
        <v>5</v>
      </c>
      <c r="J418">
        <v>20</v>
      </c>
      <c r="K418">
        <v>328</v>
      </c>
      <c r="L418">
        <v>39</v>
      </c>
      <c r="M418">
        <v>8</v>
      </c>
      <c r="N418">
        <v>0.08</v>
      </c>
      <c r="O418">
        <v>717.57</v>
      </c>
      <c r="P418">
        <v>844.2</v>
      </c>
      <c r="Q418">
        <f>Table1[[#This Row],[OrderQuantity]]*Table1[[#This Row],[UnitPrice]]</f>
        <v>6753.6</v>
      </c>
      <c r="R418">
        <f>Table1[[#This Row],[OrderQuantity]]*Table1[[#This Row],[UnitCost]]</f>
        <v>5740.56</v>
      </c>
      <c r="S418">
        <f>Table1[[#This Row],[OrderQuantity]]*Table1[[#This Row],[UnitPrice]]*(1-Table1[[#This Row],[DiscountApplied]]) - (Table1[[#This Row],[OrderQuantity]]*Table1[[#This Row],[UnitCost]])</f>
        <v>472.75200000000041</v>
      </c>
      <c r="T418">
        <f>DATEDIF(Table1[[#This Row],[ShipDate]],Table1[[#This Row],[DeliveryDate]],"d")</f>
        <v>9</v>
      </c>
      <c r="U418" t="str">
        <f t="shared" si="13"/>
        <v>Late</v>
      </c>
    </row>
    <row r="419" spans="1:21" x14ac:dyDescent="0.3">
      <c r="A419" t="str">
        <f t="shared" si="12"/>
        <v>SO-000518</v>
      </c>
      <c r="B419" t="s">
        <v>3</v>
      </c>
      <c r="C419" t="s">
        <v>11</v>
      </c>
      <c r="D419" s="1">
        <v>43200</v>
      </c>
      <c r="E419" s="1">
        <v>43301</v>
      </c>
      <c r="F419" s="1">
        <v>43329</v>
      </c>
      <c r="G419" s="1">
        <v>43330</v>
      </c>
      <c r="H419" t="s">
        <v>54</v>
      </c>
      <c r="I419">
        <v>12</v>
      </c>
      <c r="J419">
        <v>28</v>
      </c>
      <c r="K419">
        <v>302</v>
      </c>
      <c r="L419">
        <v>27</v>
      </c>
      <c r="M419">
        <v>4</v>
      </c>
      <c r="N419">
        <v>0.05</v>
      </c>
      <c r="O419">
        <v>4922.49</v>
      </c>
      <c r="P419">
        <v>6231</v>
      </c>
      <c r="Q419">
        <f>Table1[[#This Row],[OrderQuantity]]*Table1[[#This Row],[UnitPrice]]</f>
        <v>24924</v>
      </c>
      <c r="R419">
        <f>Table1[[#This Row],[OrderQuantity]]*Table1[[#This Row],[UnitCost]]</f>
        <v>19689.96</v>
      </c>
      <c r="S419">
        <f>Table1[[#This Row],[OrderQuantity]]*Table1[[#This Row],[UnitPrice]]*(1-Table1[[#This Row],[DiscountApplied]]) - (Table1[[#This Row],[OrderQuantity]]*Table1[[#This Row],[UnitCost]])</f>
        <v>3987.84</v>
      </c>
      <c r="T419">
        <f>DATEDIF(Table1[[#This Row],[ShipDate]],Table1[[#This Row],[DeliveryDate]],"d")</f>
        <v>1</v>
      </c>
      <c r="U419" t="str">
        <f t="shared" si="13"/>
        <v>On Time</v>
      </c>
    </row>
    <row r="420" spans="1:21" x14ac:dyDescent="0.3">
      <c r="A420" t="str">
        <f t="shared" si="12"/>
        <v>SO-000519</v>
      </c>
      <c r="B420" t="s">
        <v>4</v>
      </c>
      <c r="C420" t="s">
        <v>9</v>
      </c>
      <c r="D420" s="1">
        <v>43200</v>
      </c>
      <c r="E420" s="1">
        <v>43301</v>
      </c>
      <c r="F420" s="1">
        <v>43323</v>
      </c>
      <c r="G420" s="1">
        <v>43332</v>
      </c>
      <c r="H420" t="s">
        <v>54</v>
      </c>
      <c r="I420">
        <v>15</v>
      </c>
      <c r="J420">
        <v>16</v>
      </c>
      <c r="K420">
        <v>65</v>
      </c>
      <c r="L420">
        <v>5</v>
      </c>
      <c r="M420">
        <v>3</v>
      </c>
      <c r="N420">
        <v>0.05</v>
      </c>
      <c r="O420">
        <v>614.32000000000005</v>
      </c>
      <c r="P420">
        <v>1159.0999999999999</v>
      </c>
      <c r="Q420">
        <f>Table1[[#This Row],[OrderQuantity]]*Table1[[#This Row],[UnitPrice]]</f>
        <v>3477.2999999999997</v>
      </c>
      <c r="R420">
        <f>Table1[[#This Row],[OrderQuantity]]*Table1[[#This Row],[UnitCost]]</f>
        <v>1842.96</v>
      </c>
      <c r="S420">
        <f>Table1[[#This Row],[OrderQuantity]]*Table1[[#This Row],[UnitPrice]]*(1-Table1[[#This Row],[DiscountApplied]]) - (Table1[[#This Row],[OrderQuantity]]*Table1[[#This Row],[UnitCost]])</f>
        <v>1460.4749999999995</v>
      </c>
      <c r="T420">
        <f>DATEDIF(Table1[[#This Row],[ShipDate]],Table1[[#This Row],[DeliveryDate]],"d")</f>
        <v>9</v>
      </c>
      <c r="U420" t="str">
        <f t="shared" si="13"/>
        <v>Late</v>
      </c>
    </row>
    <row r="421" spans="1:21" x14ac:dyDescent="0.3">
      <c r="A421" t="str">
        <f t="shared" si="12"/>
        <v>SO-000520</v>
      </c>
      <c r="B421" t="s">
        <v>3</v>
      </c>
      <c r="C421" t="s">
        <v>13</v>
      </c>
      <c r="D421" s="1">
        <v>43200</v>
      </c>
      <c r="E421" s="1">
        <v>43301</v>
      </c>
      <c r="F421" s="1">
        <v>43311</v>
      </c>
      <c r="G421" s="1">
        <v>43320</v>
      </c>
      <c r="H421" t="s">
        <v>54</v>
      </c>
      <c r="I421">
        <v>1</v>
      </c>
      <c r="J421">
        <v>15</v>
      </c>
      <c r="K421">
        <v>40</v>
      </c>
      <c r="L421">
        <v>42</v>
      </c>
      <c r="M421">
        <v>1</v>
      </c>
      <c r="N421">
        <v>0.15</v>
      </c>
      <c r="O421">
        <v>2379.84</v>
      </c>
      <c r="P421">
        <v>3966.4</v>
      </c>
      <c r="Q421">
        <f>Table1[[#This Row],[OrderQuantity]]*Table1[[#This Row],[UnitPrice]]</f>
        <v>3966.4</v>
      </c>
      <c r="R421">
        <f>Table1[[#This Row],[OrderQuantity]]*Table1[[#This Row],[UnitCost]]</f>
        <v>2379.84</v>
      </c>
      <c r="S421">
        <f>Table1[[#This Row],[OrderQuantity]]*Table1[[#This Row],[UnitPrice]]*(1-Table1[[#This Row],[DiscountApplied]]) - (Table1[[#This Row],[OrderQuantity]]*Table1[[#This Row],[UnitCost]])</f>
        <v>991.59999999999991</v>
      </c>
      <c r="T421">
        <f>DATEDIF(Table1[[#This Row],[ShipDate]],Table1[[#This Row],[DeliveryDate]],"d")</f>
        <v>9</v>
      </c>
      <c r="U421" t="str">
        <f t="shared" si="13"/>
        <v>Late</v>
      </c>
    </row>
    <row r="422" spans="1:21" x14ac:dyDescent="0.3">
      <c r="A422" t="str">
        <f t="shared" si="12"/>
        <v>SO-000521</v>
      </c>
      <c r="B422" t="s">
        <v>4</v>
      </c>
      <c r="C422" t="s">
        <v>13</v>
      </c>
      <c r="D422" s="1">
        <v>43200</v>
      </c>
      <c r="E422" s="1">
        <v>43301</v>
      </c>
      <c r="F422" s="1">
        <v>43325</v>
      </c>
      <c r="G422" s="1">
        <v>43334</v>
      </c>
      <c r="H422" t="s">
        <v>54</v>
      </c>
      <c r="I422">
        <v>13</v>
      </c>
      <c r="J422">
        <v>41</v>
      </c>
      <c r="K422">
        <v>4</v>
      </c>
      <c r="L422">
        <v>12</v>
      </c>
      <c r="M422">
        <v>4</v>
      </c>
      <c r="N422">
        <v>0.1</v>
      </c>
      <c r="O422">
        <v>740.69</v>
      </c>
      <c r="P422">
        <v>1105.5</v>
      </c>
      <c r="Q422">
        <f>Table1[[#This Row],[OrderQuantity]]*Table1[[#This Row],[UnitPrice]]</f>
        <v>4422</v>
      </c>
      <c r="R422">
        <f>Table1[[#This Row],[OrderQuantity]]*Table1[[#This Row],[UnitCost]]</f>
        <v>2962.76</v>
      </c>
      <c r="S422">
        <f>Table1[[#This Row],[OrderQuantity]]*Table1[[#This Row],[UnitPrice]]*(1-Table1[[#This Row],[DiscountApplied]]) - (Table1[[#This Row],[OrderQuantity]]*Table1[[#This Row],[UnitCost]])</f>
        <v>1017.04</v>
      </c>
      <c r="T422">
        <f>DATEDIF(Table1[[#This Row],[ShipDate]],Table1[[#This Row],[DeliveryDate]],"d")</f>
        <v>9</v>
      </c>
      <c r="U422" t="str">
        <f t="shared" si="13"/>
        <v>Late</v>
      </c>
    </row>
    <row r="423" spans="1:21" x14ac:dyDescent="0.3">
      <c r="A423" t="str">
        <f t="shared" si="12"/>
        <v>SO-000522</v>
      </c>
      <c r="B423" t="s">
        <v>3</v>
      </c>
      <c r="C423" t="s">
        <v>13</v>
      </c>
      <c r="D423" s="1">
        <v>43200</v>
      </c>
      <c r="E423" s="1">
        <v>43301</v>
      </c>
      <c r="F423" s="1">
        <v>43306</v>
      </c>
      <c r="G423" s="1">
        <v>43311</v>
      </c>
      <c r="H423" t="s">
        <v>54</v>
      </c>
      <c r="I423">
        <v>1</v>
      </c>
      <c r="J423">
        <v>16</v>
      </c>
      <c r="K423">
        <v>56</v>
      </c>
      <c r="L423">
        <v>8</v>
      </c>
      <c r="M423">
        <v>5</v>
      </c>
      <c r="N423">
        <v>0.05</v>
      </c>
      <c r="O423">
        <v>731.64</v>
      </c>
      <c r="P423">
        <v>1125.5999999999999</v>
      </c>
      <c r="Q423">
        <f>Table1[[#This Row],[OrderQuantity]]*Table1[[#This Row],[UnitPrice]]</f>
        <v>5628</v>
      </c>
      <c r="R423">
        <f>Table1[[#This Row],[OrderQuantity]]*Table1[[#This Row],[UnitCost]]</f>
        <v>3658.2</v>
      </c>
      <c r="S423">
        <f>Table1[[#This Row],[OrderQuantity]]*Table1[[#This Row],[UnitPrice]]*(1-Table1[[#This Row],[DiscountApplied]]) - (Table1[[#This Row],[OrderQuantity]]*Table1[[#This Row],[UnitCost]])</f>
        <v>1688.3999999999996</v>
      </c>
      <c r="T423">
        <f>DATEDIF(Table1[[#This Row],[ShipDate]],Table1[[#This Row],[DeliveryDate]],"d")</f>
        <v>5</v>
      </c>
      <c r="U423" t="str">
        <f t="shared" si="13"/>
        <v>On Time</v>
      </c>
    </row>
    <row r="424" spans="1:21" x14ac:dyDescent="0.3">
      <c r="A424" t="str">
        <f t="shared" si="12"/>
        <v>SO-000523</v>
      </c>
      <c r="B424" t="s">
        <v>2</v>
      </c>
      <c r="C424" t="s">
        <v>10</v>
      </c>
      <c r="D424" s="1">
        <v>43200</v>
      </c>
      <c r="E424" s="1">
        <v>43301</v>
      </c>
      <c r="F424" s="1">
        <v>43309</v>
      </c>
      <c r="G424" s="1">
        <v>43312</v>
      </c>
      <c r="H424" t="s">
        <v>54</v>
      </c>
      <c r="I424">
        <v>20</v>
      </c>
      <c r="J424">
        <v>19</v>
      </c>
      <c r="K424">
        <v>139</v>
      </c>
      <c r="L424">
        <v>42</v>
      </c>
      <c r="M424">
        <v>5</v>
      </c>
      <c r="N424">
        <v>0.15</v>
      </c>
      <c r="O424">
        <v>709.26</v>
      </c>
      <c r="P424">
        <v>897.8</v>
      </c>
      <c r="Q424">
        <f>Table1[[#This Row],[OrderQuantity]]*Table1[[#This Row],[UnitPrice]]</f>
        <v>4489</v>
      </c>
      <c r="R424">
        <f>Table1[[#This Row],[OrderQuantity]]*Table1[[#This Row],[UnitCost]]</f>
        <v>3546.3</v>
      </c>
      <c r="S424">
        <f>Table1[[#This Row],[OrderQuantity]]*Table1[[#This Row],[UnitPrice]]*(1-Table1[[#This Row],[DiscountApplied]]) - (Table1[[#This Row],[OrderQuantity]]*Table1[[#This Row],[UnitCost]])</f>
        <v>269.34999999999991</v>
      </c>
      <c r="T424">
        <f>DATEDIF(Table1[[#This Row],[ShipDate]],Table1[[#This Row],[DeliveryDate]],"d")</f>
        <v>3</v>
      </c>
      <c r="U424" t="str">
        <f t="shared" si="13"/>
        <v>On Time</v>
      </c>
    </row>
    <row r="425" spans="1:21" x14ac:dyDescent="0.3">
      <c r="A425" t="str">
        <f t="shared" si="12"/>
        <v>SO-000524</v>
      </c>
      <c r="B425" t="s">
        <v>4</v>
      </c>
      <c r="C425" t="s">
        <v>9</v>
      </c>
      <c r="D425" s="1">
        <v>43200</v>
      </c>
      <c r="E425" s="1">
        <v>43301</v>
      </c>
      <c r="F425" s="1">
        <v>43315</v>
      </c>
      <c r="G425" s="1">
        <v>43321</v>
      </c>
      <c r="H425" t="s">
        <v>54</v>
      </c>
      <c r="I425">
        <v>14</v>
      </c>
      <c r="J425">
        <v>21</v>
      </c>
      <c r="K425">
        <v>70</v>
      </c>
      <c r="L425">
        <v>5</v>
      </c>
      <c r="M425">
        <v>5</v>
      </c>
      <c r="N425">
        <v>0.2</v>
      </c>
      <c r="O425">
        <v>83.08</v>
      </c>
      <c r="P425">
        <v>207.7</v>
      </c>
      <c r="Q425">
        <f>Table1[[#This Row],[OrderQuantity]]*Table1[[#This Row],[UnitPrice]]</f>
        <v>1038.5</v>
      </c>
      <c r="R425">
        <f>Table1[[#This Row],[OrderQuantity]]*Table1[[#This Row],[UnitCost]]</f>
        <v>415.4</v>
      </c>
      <c r="S425">
        <f>Table1[[#This Row],[OrderQuantity]]*Table1[[#This Row],[UnitPrice]]*(1-Table1[[#This Row],[DiscountApplied]]) - (Table1[[#This Row],[OrderQuantity]]*Table1[[#This Row],[UnitCost]])</f>
        <v>415.40000000000009</v>
      </c>
      <c r="T425">
        <f>DATEDIF(Table1[[#This Row],[ShipDate]],Table1[[#This Row],[DeliveryDate]],"d")</f>
        <v>6</v>
      </c>
      <c r="U425" t="str">
        <f t="shared" si="13"/>
        <v>On Time</v>
      </c>
    </row>
    <row r="426" spans="1:21" x14ac:dyDescent="0.3">
      <c r="A426" t="str">
        <f t="shared" si="12"/>
        <v>SO-000525</v>
      </c>
      <c r="B426" t="s">
        <v>3</v>
      </c>
      <c r="C426" t="s">
        <v>8</v>
      </c>
      <c r="D426" s="1">
        <v>43200</v>
      </c>
      <c r="E426" s="1">
        <v>43301</v>
      </c>
      <c r="F426" s="1">
        <v>43323</v>
      </c>
      <c r="G426" s="1">
        <v>43329</v>
      </c>
      <c r="H426" t="s">
        <v>54</v>
      </c>
      <c r="I426">
        <v>1</v>
      </c>
      <c r="J426">
        <v>43</v>
      </c>
      <c r="K426">
        <v>360</v>
      </c>
      <c r="L426">
        <v>8</v>
      </c>
      <c r="M426">
        <v>5</v>
      </c>
      <c r="N426">
        <v>0.15</v>
      </c>
      <c r="O426">
        <v>2138.2399999999998</v>
      </c>
      <c r="P426">
        <v>3959.7</v>
      </c>
      <c r="Q426">
        <f>Table1[[#This Row],[OrderQuantity]]*Table1[[#This Row],[UnitPrice]]</f>
        <v>19798.5</v>
      </c>
      <c r="R426">
        <f>Table1[[#This Row],[OrderQuantity]]*Table1[[#This Row],[UnitCost]]</f>
        <v>10691.199999999999</v>
      </c>
      <c r="S426">
        <f>Table1[[#This Row],[OrderQuantity]]*Table1[[#This Row],[UnitPrice]]*(1-Table1[[#This Row],[DiscountApplied]]) - (Table1[[#This Row],[OrderQuantity]]*Table1[[#This Row],[UnitCost]])</f>
        <v>6137.5249999999996</v>
      </c>
      <c r="T426">
        <f>DATEDIF(Table1[[#This Row],[ShipDate]],Table1[[#This Row],[DeliveryDate]],"d")</f>
        <v>6</v>
      </c>
      <c r="U426" t="str">
        <f t="shared" si="13"/>
        <v>On Time</v>
      </c>
    </row>
    <row r="427" spans="1:21" x14ac:dyDescent="0.3">
      <c r="A427" t="str">
        <f t="shared" si="12"/>
        <v>SO-000526</v>
      </c>
      <c r="B427" t="s">
        <v>4</v>
      </c>
      <c r="C427" t="s">
        <v>11</v>
      </c>
      <c r="D427" s="1">
        <v>43200</v>
      </c>
      <c r="E427" s="1">
        <v>43302</v>
      </c>
      <c r="F427" s="1">
        <v>43312</v>
      </c>
      <c r="G427" s="1">
        <v>43316</v>
      </c>
      <c r="H427" t="s">
        <v>54</v>
      </c>
      <c r="I427">
        <v>17</v>
      </c>
      <c r="J427">
        <v>21</v>
      </c>
      <c r="K427">
        <v>321</v>
      </c>
      <c r="L427">
        <v>2</v>
      </c>
      <c r="M427">
        <v>7</v>
      </c>
      <c r="N427">
        <v>0.08</v>
      </c>
      <c r="O427">
        <v>912.81</v>
      </c>
      <c r="P427">
        <v>1755.4</v>
      </c>
      <c r="Q427">
        <f>Table1[[#This Row],[OrderQuantity]]*Table1[[#This Row],[UnitPrice]]</f>
        <v>12287.800000000001</v>
      </c>
      <c r="R427">
        <f>Table1[[#This Row],[OrderQuantity]]*Table1[[#This Row],[UnitCost]]</f>
        <v>6389.67</v>
      </c>
      <c r="S427">
        <f>Table1[[#This Row],[OrderQuantity]]*Table1[[#This Row],[UnitPrice]]*(1-Table1[[#This Row],[DiscountApplied]]) - (Table1[[#This Row],[OrderQuantity]]*Table1[[#This Row],[UnitCost]])</f>
        <v>4915.1060000000016</v>
      </c>
      <c r="T427">
        <f>DATEDIF(Table1[[#This Row],[ShipDate]],Table1[[#This Row],[DeliveryDate]],"d")</f>
        <v>4</v>
      </c>
      <c r="U427" t="str">
        <f t="shared" si="13"/>
        <v>On Time</v>
      </c>
    </row>
    <row r="428" spans="1:21" x14ac:dyDescent="0.3">
      <c r="A428" t="str">
        <f t="shared" si="12"/>
        <v>SO-000527</v>
      </c>
      <c r="B428" t="s">
        <v>3</v>
      </c>
      <c r="C428" t="s">
        <v>12</v>
      </c>
      <c r="D428" s="1">
        <v>43200</v>
      </c>
      <c r="E428" s="1">
        <v>43302</v>
      </c>
      <c r="F428" s="1">
        <v>43323</v>
      </c>
      <c r="G428" s="1">
        <v>43324</v>
      </c>
      <c r="H428" t="s">
        <v>54</v>
      </c>
      <c r="I428">
        <v>10</v>
      </c>
      <c r="J428">
        <v>37</v>
      </c>
      <c r="K428">
        <v>214</v>
      </c>
      <c r="L428">
        <v>27</v>
      </c>
      <c r="M428">
        <v>3</v>
      </c>
      <c r="N428">
        <v>0.2</v>
      </c>
      <c r="O428">
        <v>1650.88</v>
      </c>
      <c r="P428">
        <v>3001.6</v>
      </c>
      <c r="Q428">
        <f>Table1[[#This Row],[OrderQuantity]]*Table1[[#This Row],[UnitPrice]]</f>
        <v>9004.7999999999993</v>
      </c>
      <c r="R428">
        <f>Table1[[#This Row],[OrderQuantity]]*Table1[[#This Row],[UnitCost]]</f>
        <v>4952.6400000000003</v>
      </c>
      <c r="S428">
        <f>Table1[[#This Row],[OrderQuantity]]*Table1[[#This Row],[UnitPrice]]*(1-Table1[[#This Row],[DiscountApplied]]) - (Table1[[#This Row],[OrderQuantity]]*Table1[[#This Row],[UnitCost]])</f>
        <v>2251.1999999999998</v>
      </c>
      <c r="T428">
        <f>DATEDIF(Table1[[#This Row],[ShipDate]],Table1[[#This Row],[DeliveryDate]],"d")</f>
        <v>1</v>
      </c>
      <c r="U428" t="str">
        <f t="shared" si="13"/>
        <v>On Time</v>
      </c>
    </row>
    <row r="429" spans="1:21" x14ac:dyDescent="0.3">
      <c r="A429" t="str">
        <f t="shared" si="12"/>
        <v>SO-000528</v>
      </c>
      <c r="B429" t="s">
        <v>4</v>
      </c>
      <c r="C429" t="s">
        <v>11</v>
      </c>
      <c r="D429" s="1">
        <v>43200</v>
      </c>
      <c r="E429" s="1">
        <v>43302</v>
      </c>
      <c r="F429" s="1">
        <v>43316</v>
      </c>
      <c r="G429" s="1">
        <v>43320</v>
      </c>
      <c r="H429" t="s">
        <v>54</v>
      </c>
      <c r="I429">
        <v>20</v>
      </c>
      <c r="J429">
        <v>33</v>
      </c>
      <c r="K429">
        <v>268</v>
      </c>
      <c r="L429">
        <v>13</v>
      </c>
      <c r="M429">
        <v>6</v>
      </c>
      <c r="N429">
        <v>0.4</v>
      </c>
      <c r="O429">
        <v>464.31</v>
      </c>
      <c r="P429">
        <v>1031.8</v>
      </c>
      <c r="Q429">
        <f>Table1[[#This Row],[OrderQuantity]]*Table1[[#This Row],[UnitPrice]]</f>
        <v>6190.7999999999993</v>
      </c>
      <c r="R429">
        <f>Table1[[#This Row],[OrderQuantity]]*Table1[[#This Row],[UnitCost]]</f>
        <v>2785.86</v>
      </c>
      <c r="S429">
        <f>Table1[[#This Row],[OrderQuantity]]*Table1[[#This Row],[UnitPrice]]*(1-Table1[[#This Row],[DiscountApplied]]) - (Table1[[#This Row],[OrderQuantity]]*Table1[[#This Row],[UnitCost]])</f>
        <v>928.61999999999944</v>
      </c>
      <c r="T429">
        <f>DATEDIF(Table1[[#This Row],[ShipDate]],Table1[[#This Row],[DeliveryDate]],"d")</f>
        <v>4</v>
      </c>
      <c r="U429" t="str">
        <f t="shared" si="13"/>
        <v>On Time</v>
      </c>
    </row>
    <row r="430" spans="1:21" x14ac:dyDescent="0.3">
      <c r="A430" t="str">
        <f t="shared" si="12"/>
        <v>SO-000529</v>
      </c>
      <c r="B430" t="s">
        <v>3</v>
      </c>
      <c r="C430" t="s">
        <v>13</v>
      </c>
      <c r="D430" s="1">
        <v>43200</v>
      </c>
      <c r="E430" s="1">
        <v>43302</v>
      </c>
      <c r="F430" s="1">
        <v>43329</v>
      </c>
      <c r="G430" s="1">
        <v>43330</v>
      </c>
      <c r="H430" t="s">
        <v>54</v>
      </c>
      <c r="I430">
        <v>7</v>
      </c>
      <c r="J430">
        <v>21</v>
      </c>
      <c r="K430">
        <v>54</v>
      </c>
      <c r="L430">
        <v>12</v>
      </c>
      <c r="M430">
        <v>4</v>
      </c>
      <c r="N430">
        <v>0.1</v>
      </c>
      <c r="O430">
        <v>2776.48</v>
      </c>
      <c r="P430">
        <v>3966.4</v>
      </c>
      <c r="Q430">
        <f>Table1[[#This Row],[OrderQuantity]]*Table1[[#This Row],[UnitPrice]]</f>
        <v>15865.6</v>
      </c>
      <c r="R430">
        <f>Table1[[#This Row],[OrderQuantity]]*Table1[[#This Row],[UnitCost]]</f>
        <v>11105.92</v>
      </c>
      <c r="S430">
        <f>Table1[[#This Row],[OrderQuantity]]*Table1[[#This Row],[UnitPrice]]*(1-Table1[[#This Row],[DiscountApplied]]) - (Table1[[#This Row],[OrderQuantity]]*Table1[[#This Row],[UnitCost]])</f>
        <v>3173.1200000000008</v>
      </c>
      <c r="T430">
        <f>DATEDIF(Table1[[#This Row],[ShipDate]],Table1[[#This Row],[DeliveryDate]],"d")</f>
        <v>1</v>
      </c>
      <c r="U430" t="str">
        <f t="shared" si="13"/>
        <v>On Time</v>
      </c>
    </row>
    <row r="431" spans="1:21" x14ac:dyDescent="0.3">
      <c r="A431" t="str">
        <f t="shared" si="12"/>
        <v>SO-000530</v>
      </c>
      <c r="B431" t="s">
        <v>4</v>
      </c>
      <c r="C431" t="s">
        <v>10</v>
      </c>
      <c r="D431" s="1">
        <v>43200</v>
      </c>
      <c r="E431" s="1">
        <v>43302</v>
      </c>
      <c r="F431" s="1">
        <v>43318</v>
      </c>
      <c r="G431" s="1">
        <v>43319</v>
      </c>
      <c r="H431" t="s">
        <v>54</v>
      </c>
      <c r="I431">
        <v>19</v>
      </c>
      <c r="J431">
        <v>48</v>
      </c>
      <c r="K431">
        <v>95</v>
      </c>
      <c r="L431">
        <v>12</v>
      </c>
      <c r="M431">
        <v>5</v>
      </c>
      <c r="N431">
        <v>0.1</v>
      </c>
      <c r="O431">
        <v>1126.74</v>
      </c>
      <c r="P431">
        <v>1681.7</v>
      </c>
      <c r="Q431">
        <f>Table1[[#This Row],[OrderQuantity]]*Table1[[#This Row],[UnitPrice]]</f>
        <v>8408.5</v>
      </c>
      <c r="R431">
        <f>Table1[[#This Row],[OrderQuantity]]*Table1[[#This Row],[UnitCost]]</f>
        <v>5633.7</v>
      </c>
      <c r="S431">
        <f>Table1[[#This Row],[OrderQuantity]]*Table1[[#This Row],[UnitPrice]]*(1-Table1[[#This Row],[DiscountApplied]]) - (Table1[[#This Row],[OrderQuantity]]*Table1[[#This Row],[UnitCost]])</f>
        <v>1933.9500000000007</v>
      </c>
      <c r="T431">
        <f>DATEDIF(Table1[[#This Row],[ShipDate]],Table1[[#This Row],[DeliveryDate]],"d")</f>
        <v>1</v>
      </c>
      <c r="U431" t="str">
        <f t="shared" si="13"/>
        <v>On Time</v>
      </c>
    </row>
    <row r="432" spans="1:21" x14ac:dyDescent="0.3">
      <c r="A432" t="str">
        <f t="shared" si="12"/>
        <v>SO-000531</v>
      </c>
      <c r="B432" t="s">
        <v>3</v>
      </c>
      <c r="C432" t="s">
        <v>13</v>
      </c>
      <c r="D432" s="1">
        <v>43200</v>
      </c>
      <c r="E432" s="1">
        <v>43302</v>
      </c>
      <c r="F432" s="1">
        <v>43325</v>
      </c>
      <c r="G432" s="1">
        <v>43330</v>
      </c>
      <c r="H432" t="s">
        <v>54</v>
      </c>
      <c r="I432">
        <v>4</v>
      </c>
      <c r="J432">
        <v>33</v>
      </c>
      <c r="K432">
        <v>11</v>
      </c>
      <c r="L432">
        <v>41</v>
      </c>
      <c r="M432">
        <v>1</v>
      </c>
      <c r="N432">
        <v>0.05</v>
      </c>
      <c r="O432">
        <v>809.03</v>
      </c>
      <c r="P432">
        <v>1172.5</v>
      </c>
      <c r="Q432">
        <f>Table1[[#This Row],[OrderQuantity]]*Table1[[#This Row],[UnitPrice]]</f>
        <v>1172.5</v>
      </c>
      <c r="R432">
        <f>Table1[[#This Row],[OrderQuantity]]*Table1[[#This Row],[UnitCost]]</f>
        <v>809.03</v>
      </c>
      <c r="S432">
        <f>Table1[[#This Row],[OrderQuantity]]*Table1[[#This Row],[UnitPrice]]*(1-Table1[[#This Row],[DiscountApplied]]) - (Table1[[#This Row],[OrderQuantity]]*Table1[[#This Row],[UnitCost]])</f>
        <v>304.84500000000003</v>
      </c>
      <c r="T432">
        <f>DATEDIF(Table1[[#This Row],[ShipDate]],Table1[[#This Row],[DeliveryDate]],"d")</f>
        <v>5</v>
      </c>
      <c r="U432" t="str">
        <f t="shared" si="13"/>
        <v>On Time</v>
      </c>
    </row>
    <row r="433" spans="1:21" x14ac:dyDescent="0.3">
      <c r="A433" t="str">
        <f t="shared" si="12"/>
        <v>SO-000532</v>
      </c>
      <c r="B433" t="s">
        <v>4</v>
      </c>
      <c r="C433" t="s">
        <v>11</v>
      </c>
      <c r="D433" s="1">
        <v>43200</v>
      </c>
      <c r="E433" s="1">
        <v>43302</v>
      </c>
      <c r="F433" s="1">
        <v>43328</v>
      </c>
      <c r="G433" s="1">
        <v>43331</v>
      </c>
      <c r="H433" t="s">
        <v>54</v>
      </c>
      <c r="I433">
        <v>19</v>
      </c>
      <c r="J433">
        <v>26</v>
      </c>
      <c r="K433">
        <v>304</v>
      </c>
      <c r="L433">
        <v>38</v>
      </c>
      <c r="M433">
        <v>7</v>
      </c>
      <c r="N433">
        <v>0.15</v>
      </c>
      <c r="O433">
        <v>473.15</v>
      </c>
      <c r="P433">
        <v>716.9</v>
      </c>
      <c r="Q433">
        <f>Table1[[#This Row],[OrderQuantity]]*Table1[[#This Row],[UnitPrice]]</f>
        <v>5018.3</v>
      </c>
      <c r="R433">
        <f>Table1[[#This Row],[OrderQuantity]]*Table1[[#This Row],[UnitCost]]</f>
        <v>3312.0499999999997</v>
      </c>
      <c r="S433">
        <f>Table1[[#This Row],[OrderQuantity]]*Table1[[#This Row],[UnitPrice]]*(1-Table1[[#This Row],[DiscountApplied]]) - (Table1[[#This Row],[OrderQuantity]]*Table1[[#This Row],[UnitCost]])</f>
        <v>953.50500000000056</v>
      </c>
      <c r="T433">
        <f>DATEDIF(Table1[[#This Row],[ShipDate]],Table1[[#This Row],[DeliveryDate]],"d")</f>
        <v>3</v>
      </c>
      <c r="U433" t="str">
        <f t="shared" si="13"/>
        <v>On Time</v>
      </c>
    </row>
    <row r="434" spans="1:21" x14ac:dyDescent="0.3">
      <c r="A434" t="str">
        <f t="shared" si="12"/>
        <v>SO-000533</v>
      </c>
      <c r="B434" t="s">
        <v>2</v>
      </c>
      <c r="C434" t="s">
        <v>11</v>
      </c>
      <c r="D434" s="1">
        <v>43200</v>
      </c>
      <c r="E434" s="1">
        <v>43302</v>
      </c>
      <c r="F434" s="1">
        <v>43306</v>
      </c>
      <c r="G434" s="1">
        <v>43307</v>
      </c>
      <c r="H434" t="s">
        <v>54</v>
      </c>
      <c r="I434">
        <v>22</v>
      </c>
      <c r="J434">
        <v>12</v>
      </c>
      <c r="K434">
        <v>288</v>
      </c>
      <c r="L434">
        <v>30</v>
      </c>
      <c r="M434">
        <v>7</v>
      </c>
      <c r="N434">
        <v>0.08</v>
      </c>
      <c r="O434">
        <v>3879.3</v>
      </c>
      <c r="P434">
        <v>6465.5</v>
      </c>
      <c r="Q434">
        <f>Table1[[#This Row],[OrderQuantity]]*Table1[[#This Row],[UnitPrice]]</f>
        <v>45258.5</v>
      </c>
      <c r="R434">
        <f>Table1[[#This Row],[OrderQuantity]]*Table1[[#This Row],[UnitCost]]</f>
        <v>27155.100000000002</v>
      </c>
      <c r="S434">
        <f>Table1[[#This Row],[OrderQuantity]]*Table1[[#This Row],[UnitPrice]]*(1-Table1[[#This Row],[DiscountApplied]]) - (Table1[[#This Row],[OrderQuantity]]*Table1[[#This Row],[UnitCost]])</f>
        <v>14482.719999999998</v>
      </c>
      <c r="T434">
        <f>DATEDIF(Table1[[#This Row],[ShipDate]],Table1[[#This Row],[DeliveryDate]],"d")</f>
        <v>1</v>
      </c>
      <c r="U434" t="str">
        <f t="shared" si="13"/>
        <v>On Time</v>
      </c>
    </row>
    <row r="435" spans="1:21" x14ac:dyDescent="0.3">
      <c r="A435" t="str">
        <f t="shared" si="12"/>
        <v>SO-000534</v>
      </c>
      <c r="B435" t="s">
        <v>2</v>
      </c>
      <c r="C435" t="s">
        <v>11</v>
      </c>
      <c r="D435" s="1">
        <v>43200</v>
      </c>
      <c r="E435" s="1">
        <v>43302</v>
      </c>
      <c r="F435" s="1">
        <v>43320</v>
      </c>
      <c r="G435" s="1">
        <v>43324</v>
      </c>
      <c r="H435" t="s">
        <v>54</v>
      </c>
      <c r="I435">
        <v>24</v>
      </c>
      <c r="J435">
        <v>30</v>
      </c>
      <c r="K435">
        <v>291</v>
      </c>
      <c r="L435">
        <v>20</v>
      </c>
      <c r="M435">
        <v>1</v>
      </c>
      <c r="N435">
        <v>0.08</v>
      </c>
      <c r="O435">
        <v>101.3</v>
      </c>
      <c r="P435">
        <v>241.2</v>
      </c>
      <c r="Q435">
        <f>Table1[[#This Row],[OrderQuantity]]*Table1[[#This Row],[UnitPrice]]</f>
        <v>241.2</v>
      </c>
      <c r="R435">
        <f>Table1[[#This Row],[OrderQuantity]]*Table1[[#This Row],[UnitCost]]</f>
        <v>101.3</v>
      </c>
      <c r="S435">
        <f>Table1[[#This Row],[OrderQuantity]]*Table1[[#This Row],[UnitPrice]]*(1-Table1[[#This Row],[DiscountApplied]]) - (Table1[[#This Row],[OrderQuantity]]*Table1[[#This Row],[UnitCost]])</f>
        <v>120.604</v>
      </c>
      <c r="T435">
        <f>DATEDIF(Table1[[#This Row],[ShipDate]],Table1[[#This Row],[DeliveryDate]],"d")</f>
        <v>4</v>
      </c>
      <c r="U435" t="str">
        <f t="shared" si="13"/>
        <v>On Time</v>
      </c>
    </row>
    <row r="436" spans="1:21" x14ac:dyDescent="0.3">
      <c r="A436" t="str">
        <f t="shared" si="12"/>
        <v>SO-000535</v>
      </c>
      <c r="B436" t="s">
        <v>4</v>
      </c>
      <c r="C436" t="s">
        <v>10</v>
      </c>
      <c r="D436" s="1">
        <v>43200</v>
      </c>
      <c r="E436" s="1">
        <v>43302</v>
      </c>
      <c r="F436" s="1">
        <v>43308</v>
      </c>
      <c r="G436" s="1">
        <v>43312</v>
      </c>
      <c r="H436" t="s">
        <v>54</v>
      </c>
      <c r="I436">
        <v>17</v>
      </c>
      <c r="J436">
        <v>38</v>
      </c>
      <c r="K436">
        <v>123</v>
      </c>
      <c r="L436">
        <v>36</v>
      </c>
      <c r="M436">
        <v>1</v>
      </c>
      <c r="N436">
        <v>0.05</v>
      </c>
      <c r="O436">
        <v>849.02</v>
      </c>
      <c r="P436">
        <v>1929.6</v>
      </c>
      <c r="Q436">
        <f>Table1[[#This Row],[OrderQuantity]]*Table1[[#This Row],[UnitPrice]]</f>
        <v>1929.6</v>
      </c>
      <c r="R436">
        <f>Table1[[#This Row],[OrderQuantity]]*Table1[[#This Row],[UnitCost]]</f>
        <v>849.02</v>
      </c>
      <c r="S436">
        <f>Table1[[#This Row],[OrderQuantity]]*Table1[[#This Row],[UnitPrice]]*(1-Table1[[#This Row],[DiscountApplied]]) - (Table1[[#This Row],[OrderQuantity]]*Table1[[#This Row],[UnitCost]])</f>
        <v>984.09999999999991</v>
      </c>
      <c r="T436">
        <f>DATEDIF(Table1[[#This Row],[ShipDate]],Table1[[#This Row],[DeliveryDate]],"d")</f>
        <v>4</v>
      </c>
      <c r="U436" t="str">
        <f t="shared" si="13"/>
        <v>On Time</v>
      </c>
    </row>
    <row r="437" spans="1:21" x14ac:dyDescent="0.3">
      <c r="A437" t="str">
        <f t="shared" si="12"/>
        <v>SO-000536</v>
      </c>
      <c r="B437" t="s">
        <v>2</v>
      </c>
      <c r="C437" t="s">
        <v>10</v>
      </c>
      <c r="D437" s="1">
        <v>43200</v>
      </c>
      <c r="E437" s="1">
        <v>43302</v>
      </c>
      <c r="F437" s="1">
        <v>43310</v>
      </c>
      <c r="G437" s="1">
        <v>43320</v>
      </c>
      <c r="H437" t="s">
        <v>54</v>
      </c>
      <c r="I437">
        <v>20</v>
      </c>
      <c r="J437">
        <v>23</v>
      </c>
      <c r="K437">
        <v>166</v>
      </c>
      <c r="L437">
        <v>14</v>
      </c>
      <c r="M437">
        <v>8</v>
      </c>
      <c r="N437">
        <v>0.1</v>
      </c>
      <c r="O437">
        <v>3280.99</v>
      </c>
      <c r="P437">
        <v>3953</v>
      </c>
      <c r="Q437">
        <f>Table1[[#This Row],[OrderQuantity]]*Table1[[#This Row],[UnitPrice]]</f>
        <v>31624</v>
      </c>
      <c r="R437">
        <f>Table1[[#This Row],[OrderQuantity]]*Table1[[#This Row],[UnitCost]]</f>
        <v>26247.919999999998</v>
      </c>
      <c r="S437">
        <f>Table1[[#This Row],[OrderQuantity]]*Table1[[#This Row],[UnitPrice]]*(1-Table1[[#This Row],[DiscountApplied]]) - (Table1[[#This Row],[OrderQuantity]]*Table1[[#This Row],[UnitCost]])</f>
        <v>2213.6800000000039</v>
      </c>
      <c r="T437">
        <f>DATEDIF(Table1[[#This Row],[ShipDate]],Table1[[#This Row],[DeliveryDate]],"d")</f>
        <v>10</v>
      </c>
      <c r="U437" t="str">
        <f t="shared" si="13"/>
        <v>Late</v>
      </c>
    </row>
    <row r="438" spans="1:21" x14ac:dyDescent="0.3">
      <c r="A438" t="str">
        <f t="shared" si="12"/>
        <v>SO-000537</v>
      </c>
      <c r="B438" t="s">
        <v>4</v>
      </c>
      <c r="C438" t="s">
        <v>12</v>
      </c>
      <c r="D438" s="1">
        <v>43200</v>
      </c>
      <c r="E438" s="1">
        <v>43303</v>
      </c>
      <c r="F438" s="1">
        <v>43319</v>
      </c>
      <c r="G438" s="1">
        <v>43329</v>
      </c>
      <c r="H438" t="s">
        <v>54</v>
      </c>
      <c r="I438">
        <v>18</v>
      </c>
      <c r="J438">
        <v>46</v>
      </c>
      <c r="K438">
        <v>204</v>
      </c>
      <c r="L438">
        <v>40</v>
      </c>
      <c r="M438">
        <v>2</v>
      </c>
      <c r="N438">
        <v>0.05</v>
      </c>
      <c r="O438">
        <v>1320.97</v>
      </c>
      <c r="P438">
        <v>2492.4</v>
      </c>
      <c r="Q438">
        <f>Table1[[#This Row],[OrderQuantity]]*Table1[[#This Row],[UnitPrice]]</f>
        <v>4984.8</v>
      </c>
      <c r="R438">
        <f>Table1[[#This Row],[OrderQuantity]]*Table1[[#This Row],[UnitCost]]</f>
        <v>2641.94</v>
      </c>
      <c r="S438">
        <f>Table1[[#This Row],[OrderQuantity]]*Table1[[#This Row],[UnitPrice]]*(1-Table1[[#This Row],[DiscountApplied]]) - (Table1[[#This Row],[OrderQuantity]]*Table1[[#This Row],[UnitCost]])</f>
        <v>2093.6200000000003</v>
      </c>
      <c r="T438">
        <f>DATEDIF(Table1[[#This Row],[ShipDate]],Table1[[#This Row],[DeliveryDate]],"d")</f>
        <v>10</v>
      </c>
      <c r="U438" t="str">
        <f t="shared" si="13"/>
        <v>Late</v>
      </c>
    </row>
    <row r="439" spans="1:21" x14ac:dyDescent="0.3">
      <c r="A439" t="str">
        <f t="shared" si="12"/>
        <v>SO-000538</v>
      </c>
      <c r="B439" t="s">
        <v>4</v>
      </c>
      <c r="C439" t="s">
        <v>11</v>
      </c>
      <c r="D439" s="1">
        <v>43200</v>
      </c>
      <c r="E439" s="1">
        <v>43303</v>
      </c>
      <c r="F439" s="1">
        <v>43325</v>
      </c>
      <c r="G439" s="1">
        <v>43327</v>
      </c>
      <c r="H439" t="s">
        <v>54</v>
      </c>
      <c r="I439">
        <v>18</v>
      </c>
      <c r="J439">
        <v>15</v>
      </c>
      <c r="K439">
        <v>295</v>
      </c>
      <c r="L439">
        <v>1</v>
      </c>
      <c r="M439">
        <v>7</v>
      </c>
      <c r="N439">
        <v>0.08</v>
      </c>
      <c r="O439">
        <v>185.72</v>
      </c>
      <c r="P439">
        <v>241.2</v>
      </c>
      <c r="Q439">
        <f>Table1[[#This Row],[OrderQuantity]]*Table1[[#This Row],[UnitPrice]]</f>
        <v>1688.3999999999999</v>
      </c>
      <c r="R439">
        <f>Table1[[#This Row],[OrderQuantity]]*Table1[[#This Row],[UnitCost]]</f>
        <v>1300.04</v>
      </c>
      <c r="S439">
        <f>Table1[[#This Row],[OrderQuantity]]*Table1[[#This Row],[UnitPrice]]*(1-Table1[[#This Row],[DiscountApplied]]) - (Table1[[#This Row],[OrderQuantity]]*Table1[[#This Row],[UnitCost]])</f>
        <v>253.28800000000001</v>
      </c>
      <c r="T439">
        <f>DATEDIF(Table1[[#This Row],[ShipDate]],Table1[[#This Row],[DeliveryDate]],"d")</f>
        <v>2</v>
      </c>
      <c r="U439" t="str">
        <f t="shared" si="13"/>
        <v>On Time</v>
      </c>
    </row>
    <row r="440" spans="1:21" x14ac:dyDescent="0.3">
      <c r="A440" t="str">
        <f t="shared" si="12"/>
        <v>SO-000539</v>
      </c>
      <c r="B440" t="s">
        <v>3</v>
      </c>
      <c r="C440" t="s">
        <v>12</v>
      </c>
      <c r="D440" s="1">
        <v>43200</v>
      </c>
      <c r="E440" s="1">
        <v>43303</v>
      </c>
      <c r="F440" s="1">
        <v>43319</v>
      </c>
      <c r="G440" s="1">
        <v>43324</v>
      </c>
      <c r="H440" t="s">
        <v>54</v>
      </c>
      <c r="I440">
        <v>12</v>
      </c>
      <c r="J440">
        <v>34</v>
      </c>
      <c r="K440">
        <v>207</v>
      </c>
      <c r="L440">
        <v>26</v>
      </c>
      <c r="M440">
        <v>5</v>
      </c>
      <c r="N440">
        <v>0.05</v>
      </c>
      <c r="O440">
        <v>380.56</v>
      </c>
      <c r="P440">
        <v>951.4</v>
      </c>
      <c r="Q440">
        <f>Table1[[#This Row],[OrderQuantity]]*Table1[[#This Row],[UnitPrice]]</f>
        <v>4757</v>
      </c>
      <c r="R440">
        <f>Table1[[#This Row],[OrderQuantity]]*Table1[[#This Row],[UnitCost]]</f>
        <v>1902.8</v>
      </c>
      <c r="S440">
        <f>Table1[[#This Row],[OrderQuantity]]*Table1[[#This Row],[UnitPrice]]*(1-Table1[[#This Row],[DiscountApplied]]) - (Table1[[#This Row],[OrderQuantity]]*Table1[[#This Row],[UnitCost]])</f>
        <v>2616.3499999999995</v>
      </c>
      <c r="T440">
        <f>DATEDIF(Table1[[#This Row],[ShipDate]],Table1[[#This Row],[DeliveryDate]],"d")</f>
        <v>5</v>
      </c>
      <c r="U440" t="str">
        <f t="shared" si="13"/>
        <v>On Time</v>
      </c>
    </row>
    <row r="441" spans="1:21" x14ac:dyDescent="0.3">
      <c r="A441" t="str">
        <f t="shared" si="12"/>
        <v>SO-000540</v>
      </c>
      <c r="B441" t="s">
        <v>2</v>
      </c>
      <c r="C441" t="s">
        <v>9</v>
      </c>
      <c r="D441" s="1">
        <v>43200</v>
      </c>
      <c r="E441" s="1">
        <v>43303</v>
      </c>
      <c r="F441" s="1">
        <v>43305</v>
      </c>
      <c r="G441" s="1">
        <v>43311</v>
      </c>
      <c r="H441" t="s">
        <v>54</v>
      </c>
      <c r="I441">
        <v>25</v>
      </c>
      <c r="J441">
        <v>45</v>
      </c>
      <c r="K441">
        <v>75</v>
      </c>
      <c r="L441">
        <v>24</v>
      </c>
      <c r="M441">
        <v>4</v>
      </c>
      <c r="N441">
        <v>0.2</v>
      </c>
      <c r="O441">
        <v>5284.96</v>
      </c>
      <c r="P441">
        <v>6217.6</v>
      </c>
      <c r="Q441">
        <f>Table1[[#This Row],[OrderQuantity]]*Table1[[#This Row],[UnitPrice]]</f>
        <v>24870.400000000001</v>
      </c>
      <c r="R441">
        <f>Table1[[#This Row],[OrderQuantity]]*Table1[[#This Row],[UnitCost]]</f>
        <v>21139.84</v>
      </c>
      <c r="S441">
        <f>Table1[[#This Row],[OrderQuantity]]*Table1[[#This Row],[UnitPrice]]*(1-Table1[[#This Row],[DiscountApplied]]) - (Table1[[#This Row],[OrderQuantity]]*Table1[[#This Row],[UnitCost]])</f>
        <v>-1243.5199999999968</v>
      </c>
      <c r="T441">
        <f>DATEDIF(Table1[[#This Row],[ShipDate]],Table1[[#This Row],[DeliveryDate]],"d")</f>
        <v>6</v>
      </c>
      <c r="U441" t="str">
        <f t="shared" si="13"/>
        <v>On Time</v>
      </c>
    </row>
    <row r="442" spans="1:21" x14ac:dyDescent="0.3">
      <c r="A442" t="str">
        <f t="shared" si="12"/>
        <v>SO-000541</v>
      </c>
      <c r="B442" t="s">
        <v>3</v>
      </c>
      <c r="C442" t="s">
        <v>9</v>
      </c>
      <c r="D442" s="1">
        <v>43200</v>
      </c>
      <c r="E442" s="1">
        <v>43303</v>
      </c>
      <c r="F442" s="1">
        <v>43322</v>
      </c>
      <c r="G442" s="1">
        <v>43328</v>
      </c>
      <c r="H442" t="s">
        <v>54</v>
      </c>
      <c r="I442">
        <v>12</v>
      </c>
      <c r="J442">
        <v>15</v>
      </c>
      <c r="K442">
        <v>77</v>
      </c>
      <c r="L442">
        <v>42</v>
      </c>
      <c r="M442">
        <v>6</v>
      </c>
      <c r="N442">
        <v>0.08</v>
      </c>
      <c r="O442">
        <v>1246.4000000000001</v>
      </c>
      <c r="P442">
        <v>2351.6999999999998</v>
      </c>
      <c r="Q442">
        <f>Table1[[#This Row],[OrderQuantity]]*Table1[[#This Row],[UnitPrice]]</f>
        <v>14110.199999999999</v>
      </c>
      <c r="R442">
        <f>Table1[[#This Row],[OrderQuantity]]*Table1[[#This Row],[UnitCost]]</f>
        <v>7478.4000000000005</v>
      </c>
      <c r="S442">
        <f>Table1[[#This Row],[OrderQuantity]]*Table1[[#This Row],[UnitPrice]]*(1-Table1[[#This Row],[DiscountApplied]]) - (Table1[[#This Row],[OrderQuantity]]*Table1[[#This Row],[UnitCost]])</f>
        <v>5502.9839999999995</v>
      </c>
      <c r="T442">
        <f>DATEDIF(Table1[[#This Row],[ShipDate]],Table1[[#This Row],[DeliveryDate]],"d")</f>
        <v>6</v>
      </c>
      <c r="U442" t="str">
        <f t="shared" si="13"/>
        <v>On Time</v>
      </c>
    </row>
    <row r="443" spans="1:21" x14ac:dyDescent="0.3">
      <c r="A443" t="str">
        <f t="shared" si="12"/>
        <v>SO-000542</v>
      </c>
      <c r="B443" t="s">
        <v>2</v>
      </c>
      <c r="C443" t="s">
        <v>10</v>
      </c>
      <c r="D443" s="1">
        <v>43200</v>
      </c>
      <c r="E443" s="1">
        <v>43303</v>
      </c>
      <c r="F443" s="1">
        <v>43314</v>
      </c>
      <c r="G443" s="1">
        <v>43317</v>
      </c>
      <c r="H443" t="s">
        <v>54</v>
      </c>
      <c r="I443">
        <v>22</v>
      </c>
      <c r="J443">
        <v>19</v>
      </c>
      <c r="K443">
        <v>134</v>
      </c>
      <c r="L443">
        <v>3</v>
      </c>
      <c r="M443">
        <v>6</v>
      </c>
      <c r="N443">
        <v>0.1</v>
      </c>
      <c r="O443">
        <v>871.87</v>
      </c>
      <c r="P443">
        <v>1132.3</v>
      </c>
      <c r="Q443">
        <f>Table1[[#This Row],[OrderQuantity]]*Table1[[#This Row],[UnitPrice]]</f>
        <v>6793.7999999999993</v>
      </c>
      <c r="R443">
        <f>Table1[[#This Row],[OrderQuantity]]*Table1[[#This Row],[UnitCost]]</f>
        <v>5231.22</v>
      </c>
      <c r="S443">
        <f>Table1[[#This Row],[OrderQuantity]]*Table1[[#This Row],[UnitPrice]]*(1-Table1[[#This Row],[DiscountApplied]]) - (Table1[[#This Row],[OrderQuantity]]*Table1[[#This Row],[UnitCost]])</f>
        <v>883.19999999999891</v>
      </c>
      <c r="T443">
        <f>DATEDIF(Table1[[#This Row],[ShipDate]],Table1[[#This Row],[DeliveryDate]],"d")</f>
        <v>3</v>
      </c>
      <c r="U443" t="str">
        <f t="shared" si="13"/>
        <v>On Time</v>
      </c>
    </row>
    <row r="444" spans="1:21" x14ac:dyDescent="0.3">
      <c r="A444" t="str">
        <f t="shared" si="12"/>
        <v>SO-000543</v>
      </c>
      <c r="B444" t="s">
        <v>2</v>
      </c>
      <c r="C444" t="s">
        <v>12</v>
      </c>
      <c r="D444" s="1">
        <v>43200</v>
      </c>
      <c r="E444" s="1">
        <v>43303</v>
      </c>
      <c r="F444" s="1">
        <v>43315</v>
      </c>
      <c r="G444" s="1">
        <v>43324</v>
      </c>
      <c r="H444" t="s">
        <v>54</v>
      </c>
      <c r="I444">
        <v>21</v>
      </c>
      <c r="J444">
        <v>1</v>
      </c>
      <c r="K444">
        <v>211</v>
      </c>
      <c r="L444">
        <v>47</v>
      </c>
      <c r="M444">
        <v>3</v>
      </c>
      <c r="N444">
        <v>0.1</v>
      </c>
      <c r="O444">
        <v>607.22</v>
      </c>
      <c r="P444">
        <v>1145.7</v>
      </c>
      <c r="Q444">
        <f>Table1[[#This Row],[OrderQuantity]]*Table1[[#This Row],[UnitPrice]]</f>
        <v>3437.1000000000004</v>
      </c>
      <c r="R444">
        <f>Table1[[#This Row],[OrderQuantity]]*Table1[[#This Row],[UnitCost]]</f>
        <v>1821.66</v>
      </c>
      <c r="S444">
        <f>Table1[[#This Row],[OrderQuantity]]*Table1[[#This Row],[UnitPrice]]*(1-Table1[[#This Row],[DiscountApplied]]) - (Table1[[#This Row],[OrderQuantity]]*Table1[[#This Row],[UnitCost]])</f>
        <v>1271.7300000000002</v>
      </c>
      <c r="T444">
        <f>DATEDIF(Table1[[#This Row],[ShipDate]],Table1[[#This Row],[DeliveryDate]],"d")</f>
        <v>9</v>
      </c>
      <c r="U444" t="str">
        <f t="shared" si="13"/>
        <v>Late</v>
      </c>
    </row>
    <row r="445" spans="1:21" x14ac:dyDescent="0.3">
      <c r="A445" t="str">
        <f t="shared" si="12"/>
        <v>SO-000544</v>
      </c>
      <c r="B445" t="s">
        <v>2</v>
      </c>
      <c r="C445" t="s">
        <v>10</v>
      </c>
      <c r="D445" s="1">
        <v>43200</v>
      </c>
      <c r="E445" s="1">
        <v>43303</v>
      </c>
      <c r="F445" s="1">
        <v>43322</v>
      </c>
      <c r="G445" s="1">
        <v>43325</v>
      </c>
      <c r="H445" t="s">
        <v>54</v>
      </c>
      <c r="I445">
        <v>24</v>
      </c>
      <c r="J445">
        <v>15</v>
      </c>
      <c r="K445">
        <v>127</v>
      </c>
      <c r="L445">
        <v>27</v>
      </c>
      <c r="M445">
        <v>3</v>
      </c>
      <c r="N445">
        <v>0.08</v>
      </c>
      <c r="O445">
        <v>2048.86</v>
      </c>
      <c r="P445">
        <v>3725.2</v>
      </c>
      <c r="Q445">
        <f>Table1[[#This Row],[OrderQuantity]]*Table1[[#This Row],[UnitPrice]]</f>
        <v>11175.599999999999</v>
      </c>
      <c r="R445">
        <f>Table1[[#This Row],[OrderQuantity]]*Table1[[#This Row],[UnitCost]]</f>
        <v>6146.58</v>
      </c>
      <c r="S445">
        <f>Table1[[#This Row],[OrderQuantity]]*Table1[[#This Row],[UnitPrice]]*(1-Table1[[#This Row],[DiscountApplied]]) - (Table1[[#This Row],[OrderQuantity]]*Table1[[#This Row],[UnitCost]])</f>
        <v>4134.9719999999998</v>
      </c>
      <c r="T445">
        <f>DATEDIF(Table1[[#This Row],[ShipDate]],Table1[[#This Row],[DeliveryDate]],"d")</f>
        <v>3</v>
      </c>
      <c r="U445" t="str">
        <f t="shared" si="13"/>
        <v>On Time</v>
      </c>
    </row>
    <row r="446" spans="1:21" x14ac:dyDescent="0.3">
      <c r="A446" t="str">
        <f t="shared" si="12"/>
        <v>SO-000545</v>
      </c>
      <c r="B446" t="s">
        <v>2</v>
      </c>
      <c r="C446" t="s">
        <v>10</v>
      </c>
      <c r="D446" s="1">
        <v>43200</v>
      </c>
      <c r="E446" s="1">
        <v>43303</v>
      </c>
      <c r="F446" s="1">
        <v>43307</v>
      </c>
      <c r="G446" s="1">
        <v>43317</v>
      </c>
      <c r="H446" t="s">
        <v>54</v>
      </c>
      <c r="I446">
        <v>24</v>
      </c>
      <c r="J446">
        <v>50</v>
      </c>
      <c r="K446">
        <v>194</v>
      </c>
      <c r="L446">
        <v>33</v>
      </c>
      <c r="M446">
        <v>7</v>
      </c>
      <c r="N446">
        <v>0.05</v>
      </c>
      <c r="O446">
        <v>689.63</v>
      </c>
      <c r="P446">
        <v>944.7</v>
      </c>
      <c r="Q446">
        <f>Table1[[#This Row],[OrderQuantity]]*Table1[[#This Row],[UnitPrice]]</f>
        <v>6612.9000000000005</v>
      </c>
      <c r="R446">
        <f>Table1[[#This Row],[OrderQuantity]]*Table1[[#This Row],[UnitCost]]</f>
        <v>4827.41</v>
      </c>
      <c r="S446">
        <f>Table1[[#This Row],[OrderQuantity]]*Table1[[#This Row],[UnitPrice]]*(1-Table1[[#This Row],[DiscountApplied]]) - (Table1[[#This Row],[OrderQuantity]]*Table1[[#This Row],[UnitCost]])</f>
        <v>1454.8450000000003</v>
      </c>
      <c r="T446">
        <f>DATEDIF(Table1[[#This Row],[ShipDate]],Table1[[#This Row],[DeliveryDate]],"d")</f>
        <v>10</v>
      </c>
      <c r="U446" t="str">
        <f t="shared" si="13"/>
        <v>Late</v>
      </c>
    </row>
    <row r="447" spans="1:21" x14ac:dyDescent="0.3">
      <c r="A447" t="str">
        <f t="shared" si="12"/>
        <v>SO-000546</v>
      </c>
      <c r="B447" t="s">
        <v>4</v>
      </c>
      <c r="C447" t="s">
        <v>10</v>
      </c>
      <c r="D447" s="1">
        <v>43200</v>
      </c>
      <c r="E447" s="1">
        <v>43303</v>
      </c>
      <c r="F447" s="1">
        <v>43326</v>
      </c>
      <c r="G447" s="1">
        <v>43334</v>
      </c>
      <c r="H447" t="s">
        <v>54</v>
      </c>
      <c r="I447">
        <v>18</v>
      </c>
      <c r="J447">
        <v>39</v>
      </c>
      <c r="K447">
        <v>157</v>
      </c>
      <c r="L447">
        <v>42</v>
      </c>
      <c r="M447">
        <v>3</v>
      </c>
      <c r="N447">
        <v>0.08</v>
      </c>
      <c r="O447">
        <v>560.91999999999996</v>
      </c>
      <c r="P447">
        <v>1219.4000000000001</v>
      </c>
      <c r="Q447">
        <f>Table1[[#This Row],[OrderQuantity]]*Table1[[#This Row],[UnitPrice]]</f>
        <v>3658.2000000000003</v>
      </c>
      <c r="R447">
        <f>Table1[[#This Row],[OrderQuantity]]*Table1[[#This Row],[UnitCost]]</f>
        <v>1682.7599999999998</v>
      </c>
      <c r="S447">
        <f>Table1[[#This Row],[OrderQuantity]]*Table1[[#This Row],[UnitPrice]]*(1-Table1[[#This Row],[DiscountApplied]]) - (Table1[[#This Row],[OrderQuantity]]*Table1[[#This Row],[UnitCost]])</f>
        <v>1682.7840000000006</v>
      </c>
      <c r="T447">
        <f>DATEDIF(Table1[[#This Row],[ShipDate]],Table1[[#This Row],[DeliveryDate]],"d")</f>
        <v>8</v>
      </c>
      <c r="U447" t="str">
        <f t="shared" si="13"/>
        <v>Late</v>
      </c>
    </row>
    <row r="448" spans="1:21" x14ac:dyDescent="0.3">
      <c r="A448" t="str">
        <f t="shared" si="12"/>
        <v>SO-000547</v>
      </c>
      <c r="B448" t="s">
        <v>2</v>
      </c>
      <c r="C448" t="s">
        <v>12</v>
      </c>
      <c r="D448" s="1">
        <v>43200</v>
      </c>
      <c r="E448" s="1">
        <v>43303</v>
      </c>
      <c r="F448" s="1">
        <v>43327</v>
      </c>
      <c r="G448" s="1">
        <v>43332</v>
      </c>
      <c r="H448" t="s">
        <v>54</v>
      </c>
      <c r="I448">
        <v>23</v>
      </c>
      <c r="J448">
        <v>30</v>
      </c>
      <c r="K448">
        <v>211</v>
      </c>
      <c r="L448">
        <v>47</v>
      </c>
      <c r="M448">
        <v>4</v>
      </c>
      <c r="N448">
        <v>0.08</v>
      </c>
      <c r="O448">
        <v>736.33</v>
      </c>
      <c r="P448">
        <v>1051.9000000000001</v>
      </c>
      <c r="Q448">
        <f>Table1[[#This Row],[OrderQuantity]]*Table1[[#This Row],[UnitPrice]]</f>
        <v>4207.6000000000004</v>
      </c>
      <c r="R448">
        <f>Table1[[#This Row],[OrderQuantity]]*Table1[[#This Row],[UnitCost]]</f>
        <v>2945.32</v>
      </c>
      <c r="S448">
        <f>Table1[[#This Row],[OrderQuantity]]*Table1[[#This Row],[UnitPrice]]*(1-Table1[[#This Row],[DiscountApplied]]) - (Table1[[#This Row],[OrderQuantity]]*Table1[[#This Row],[UnitCost]])</f>
        <v>925.67200000000048</v>
      </c>
      <c r="T448">
        <f>DATEDIF(Table1[[#This Row],[ShipDate]],Table1[[#This Row],[DeliveryDate]],"d")</f>
        <v>5</v>
      </c>
      <c r="U448" t="str">
        <f t="shared" si="13"/>
        <v>On Time</v>
      </c>
    </row>
    <row r="449" spans="1:21" x14ac:dyDescent="0.3">
      <c r="A449" t="str">
        <f t="shared" si="12"/>
        <v>SO-000548</v>
      </c>
      <c r="B449" t="s">
        <v>3</v>
      </c>
      <c r="C449" t="s">
        <v>13</v>
      </c>
      <c r="D449" s="1">
        <v>43200</v>
      </c>
      <c r="E449" s="1">
        <v>43303</v>
      </c>
      <c r="F449" s="1">
        <v>43312</v>
      </c>
      <c r="G449" s="1">
        <v>43314</v>
      </c>
      <c r="H449" t="s">
        <v>54</v>
      </c>
      <c r="I449">
        <v>1</v>
      </c>
      <c r="J449">
        <v>31</v>
      </c>
      <c r="K449">
        <v>19</v>
      </c>
      <c r="L449">
        <v>20</v>
      </c>
      <c r="M449">
        <v>2</v>
      </c>
      <c r="N449">
        <v>0.08</v>
      </c>
      <c r="O449">
        <v>135.01</v>
      </c>
      <c r="P449">
        <v>207.7</v>
      </c>
      <c r="Q449">
        <f>Table1[[#This Row],[OrderQuantity]]*Table1[[#This Row],[UnitPrice]]</f>
        <v>415.4</v>
      </c>
      <c r="R449">
        <f>Table1[[#This Row],[OrderQuantity]]*Table1[[#This Row],[UnitCost]]</f>
        <v>270.02</v>
      </c>
      <c r="S449">
        <f>Table1[[#This Row],[OrderQuantity]]*Table1[[#This Row],[UnitPrice]]*(1-Table1[[#This Row],[DiscountApplied]]) - (Table1[[#This Row],[OrderQuantity]]*Table1[[#This Row],[UnitCost]])</f>
        <v>112.14800000000002</v>
      </c>
      <c r="T449">
        <f>DATEDIF(Table1[[#This Row],[ShipDate]],Table1[[#This Row],[DeliveryDate]],"d")</f>
        <v>2</v>
      </c>
      <c r="U449" t="str">
        <f t="shared" si="13"/>
        <v>On Time</v>
      </c>
    </row>
    <row r="450" spans="1:21" x14ac:dyDescent="0.3">
      <c r="A450" t="str">
        <f t="shared" ref="A450:A513" si="14">"SO-" &amp; TEXT(ROW(A450)+99,"000000")</f>
        <v>SO-000549</v>
      </c>
      <c r="B450" t="s">
        <v>4</v>
      </c>
      <c r="C450" t="s">
        <v>10</v>
      </c>
      <c r="D450" s="1">
        <v>43200</v>
      </c>
      <c r="E450" s="1">
        <v>43303</v>
      </c>
      <c r="F450" s="1">
        <v>43327</v>
      </c>
      <c r="G450" s="1">
        <v>43334</v>
      </c>
      <c r="H450" t="s">
        <v>54</v>
      </c>
      <c r="I450">
        <v>17</v>
      </c>
      <c r="J450">
        <v>14</v>
      </c>
      <c r="K450">
        <v>201</v>
      </c>
      <c r="L450">
        <v>35</v>
      </c>
      <c r="M450">
        <v>4</v>
      </c>
      <c r="N450">
        <v>0.05</v>
      </c>
      <c r="O450">
        <v>1098.93</v>
      </c>
      <c r="P450">
        <v>1862.6</v>
      </c>
      <c r="Q450">
        <f>Table1[[#This Row],[OrderQuantity]]*Table1[[#This Row],[UnitPrice]]</f>
        <v>7450.4</v>
      </c>
      <c r="R450">
        <f>Table1[[#This Row],[OrderQuantity]]*Table1[[#This Row],[UnitCost]]</f>
        <v>4395.72</v>
      </c>
      <c r="S450">
        <f>Table1[[#This Row],[OrderQuantity]]*Table1[[#This Row],[UnitPrice]]*(1-Table1[[#This Row],[DiscountApplied]]) - (Table1[[#This Row],[OrderQuantity]]*Table1[[#This Row],[UnitCost]])</f>
        <v>2682.1599999999989</v>
      </c>
      <c r="T450">
        <f>DATEDIF(Table1[[#This Row],[ShipDate]],Table1[[#This Row],[DeliveryDate]],"d")</f>
        <v>7</v>
      </c>
      <c r="U450" t="str">
        <f t="shared" ref="U450:U513" si="15">IF(T450&gt;7,"Late","On Time")</f>
        <v>On Time</v>
      </c>
    </row>
    <row r="451" spans="1:21" x14ac:dyDescent="0.3">
      <c r="A451" t="str">
        <f t="shared" si="14"/>
        <v>SO-000550</v>
      </c>
      <c r="B451" t="s">
        <v>5</v>
      </c>
      <c r="C451" t="s">
        <v>9</v>
      </c>
      <c r="D451" s="1">
        <v>43200</v>
      </c>
      <c r="E451" s="1">
        <v>43303</v>
      </c>
      <c r="F451" s="1">
        <v>43323</v>
      </c>
      <c r="G451" s="1">
        <v>43327</v>
      </c>
      <c r="H451" t="s">
        <v>54</v>
      </c>
      <c r="I451">
        <v>26</v>
      </c>
      <c r="J451">
        <v>26</v>
      </c>
      <c r="K451">
        <v>76</v>
      </c>
      <c r="L451">
        <v>8</v>
      </c>
      <c r="M451">
        <v>3</v>
      </c>
      <c r="N451">
        <v>0.1</v>
      </c>
      <c r="O451">
        <v>1152.53</v>
      </c>
      <c r="P451">
        <v>1889.4</v>
      </c>
      <c r="Q451">
        <f>Table1[[#This Row],[OrderQuantity]]*Table1[[#This Row],[UnitPrice]]</f>
        <v>5668.2000000000007</v>
      </c>
      <c r="R451">
        <f>Table1[[#This Row],[OrderQuantity]]*Table1[[#This Row],[UnitCost]]</f>
        <v>3457.59</v>
      </c>
      <c r="S451">
        <f>Table1[[#This Row],[OrderQuantity]]*Table1[[#This Row],[UnitPrice]]*(1-Table1[[#This Row],[DiscountApplied]]) - (Table1[[#This Row],[OrderQuantity]]*Table1[[#This Row],[UnitCost]])</f>
        <v>1643.7900000000009</v>
      </c>
      <c r="T451">
        <f>DATEDIF(Table1[[#This Row],[ShipDate]],Table1[[#This Row],[DeliveryDate]],"d")</f>
        <v>4</v>
      </c>
      <c r="U451" t="str">
        <f t="shared" si="15"/>
        <v>On Time</v>
      </c>
    </row>
    <row r="452" spans="1:21" x14ac:dyDescent="0.3">
      <c r="A452" t="str">
        <f t="shared" si="14"/>
        <v>SO-000551</v>
      </c>
      <c r="B452" t="s">
        <v>2</v>
      </c>
      <c r="C452" t="s">
        <v>8</v>
      </c>
      <c r="D452" s="1">
        <v>43200</v>
      </c>
      <c r="E452" s="1">
        <v>43303</v>
      </c>
      <c r="F452" s="1">
        <v>43325</v>
      </c>
      <c r="G452" s="1">
        <v>43330</v>
      </c>
      <c r="H452" t="s">
        <v>54</v>
      </c>
      <c r="I452">
        <v>22</v>
      </c>
      <c r="J452">
        <v>40</v>
      </c>
      <c r="K452">
        <v>354</v>
      </c>
      <c r="L452">
        <v>12</v>
      </c>
      <c r="M452">
        <v>8</v>
      </c>
      <c r="N452">
        <v>0.15</v>
      </c>
      <c r="O452">
        <v>2016.43</v>
      </c>
      <c r="P452">
        <v>2653.2</v>
      </c>
      <c r="Q452">
        <f>Table1[[#This Row],[OrderQuantity]]*Table1[[#This Row],[UnitPrice]]</f>
        <v>21225.599999999999</v>
      </c>
      <c r="R452">
        <f>Table1[[#This Row],[OrderQuantity]]*Table1[[#This Row],[UnitCost]]</f>
        <v>16131.44</v>
      </c>
      <c r="S452">
        <f>Table1[[#This Row],[OrderQuantity]]*Table1[[#This Row],[UnitPrice]]*(1-Table1[[#This Row],[DiscountApplied]]) - (Table1[[#This Row],[OrderQuantity]]*Table1[[#This Row],[UnitCost]])</f>
        <v>1910.3199999999979</v>
      </c>
      <c r="T452">
        <f>DATEDIF(Table1[[#This Row],[ShipDate]],Table1[[#This Row],[DeliveryDate]],"d")</f>
        <v>5</v>
      </c>
      <c r="U452" t="str">
        <f t="shared" si="15"/>
        <v>On Time</v>
      </c>
    </row>
    <row r="453" spans="1:21" x14ac:dyDescent="0.3">
      <c r="A453" t="str">
        <f t="shared" si="14"/>
        <v>SO-000552</v>
      </c>
      <c r="B453" t="s">
        <v>2</v>
      </c>
      <c r="C453" t="s">
        <v>8</v>
      </c>
      <c r="D453" s="1">
        <v>43200</v>
      </c>
      <c r="E453" s="1">
        <v>43303</v>
      </c>
      <c r="F453" s="1">
        <v>43315</v>
      </c>
      <c r="G453" s="1">
        <v>43318</v>
      </c>
      <c r="H453" t="s">
        <v>54</v>
      </c>
      <c r="I453">
        <v>24</v>
      </c>
      <c r="J453">
        <v>43</v>
      </c>
      <c r="K453">
        <v>343</v>
      </c>
      <c r="L453">
        <v>27</v>
      </c>
      <c r="M453">
        <v>2</v>
      </c>
      <c r="N453">
        <v>0.08</v>
      </c>
      <c r="O453">
        <v>1818.38</v>
      </c>
      <c r="P453">
        <v>3953</v>
      </c>
      <c r="Q453">
        <f>Table1[[#This Row],[OrderQuantity]]*Table1[[#This Row],[UnitPrice]]</f>
        <v>7906</v>
      </c>
      <c r="R453">
        <f>Table1[[#This Row],[OrderQuantity]]*Table1[[#This Row],[UnitCost]]</f>
        <v>3636.76</v>
      </c>
      <c r="S453">
        <f>Table1[[#This Row],[OrderQuantity]]*Table1[[#This Row],[UnitPrice]]*(1-Table1[[#This Row],[DiscountApplied]]) - (Table1[[#This Row],[OrderQuantity]]*Table1[[#This Row],[UnitCost]])</f>
        <v>3636.76</v>
      </c>
      <c r="T453">
        <f>DATEDIF(Table1[[#This Row],[ShipDate]],Table1[[#This Row],[DeliveryDate]],"d")</f>
        <v>3</v>
      </c>
      <c r="U453" t="str">
        <f t="shared" si="15"/>
        <v>On Time</v>
      </c>
    </row>
    <row r="454" spans="1:21" x14ac:dyDescent="0.3">
      <c r="A454" t="str">
        <f t="shared" si="14"/>
        <v>SO-000553</v>
      </c>
      <c r="B454" t="s">
        <v>3</v>
      </c>
      <c r="C454" t="s">
        <v>8</v>
      </c>
      <c r="D454" s="1">
        <v>43200</v>
      </c>
      <c r="E454" s="1">
        <v>43303</v>
      </c>
      <c r="F454" s="1">
        <v>43320</v>
      </c>
      <c r="G454" s="1">
        <v>43326</v>
      </c>
      <c r="H454" t="s">
        <v>54</v>
      </c>
      <c r="I454">
        <v>4</v>
      </c>
      <c r="J454">
        <v>5</v>
      </c>
      <c r="K454">
        <v>365</v>
      </c>
      <c r="L454">
        <v>41</v>
      </c>
      <c r="M454">
        <v>3</v>
      </c>
      <c r="N454">
        <v>0.05</v>
      </c>
      <c r="O454">
        <v>191.35</v>
      </c>
      <c r="P454">
        <v>227.8</v>
      </c>
      <c r="Q454">
        <f>Table1[[#This Row],[OrderQuantity]]*Table1[[#This Row],[UnitPrice]]</f>
        <v>683.40000000000009</v>
      </c>
      <c r="R454">
        <f>Table1[[#This Row],[OrderQuantity]]*Table1[[#This Row],[UnitCost]]</f>
        <v>574.04999999999995</v>
      </c>
      <c r="S454">
        <f>Table1[[#This Row],[OrderQuantity]]*Table1[[#This Row],[UnitPrice]]*(1-Table1[[#This Row],[DiscountApplied]]) - (Table1[[#This Row],[OrderQuantity]]*Table1[[#This Row],[UnitCost]])</f>
        <v>75.180000000000064</v>
      </c>
      <c r="T454">
        <f>DATEDIF(Table1[[#This Row],[ShipDate]],Table1[[#This Row],[DeliveryDate]],"d")</f>
        <v>6</v>
      </c>
      <c r="U454" t="str">
        <f t="shared" si="15"/>
        <v>On Time</v>
      </c>
    </row>
    <row r="455" spans="1:21" x14ac:dyDescent="0.3">
      <c r="A455" t="str">
        <f t="shared" si="14"/>
        <v>SO-000554</v>
      </c>
      <c r="B455" t="s">
        <v>4</v>
      </c>
      <c r="C455" t="s">
        <v>11</v>
      </c>
      <c r="D455" s="1">
        <v>43200</v>
      </c>
      <c r="E455" s="1">
        <v>43304</v>
      </c>
      <c r="F455" s="1">
        <v>43312</v>
      </c>
      <c r="G455" s="1">
        <v>43320</v>
      </c>
      <c r="H455" t="s">
        <v>54</v>
      </c>
      <c r="I455">
        <v>17</v>
      </c>
      <c r="J455">
        <v>28</v>
      </c>
      <c r="K455">
        <v>309</v>
      </c>
      <c r="L455">
        <v>17</v>
      </c>
      <c r="M455">
        <v>1</v>
      </c>
      <c r="N455">
        <v>0.2</v>
      </c>
      <c r="O455">
        <v>1551.72</v>
      </c>
      <c r="P455">
        <v>3879.3</v>
      </c>
      <c r="Q455">
        <f>Table1[[#This Row],[OrderQuantity]]*Table1[[#This Row],[UnitPrice]]</f>
        <v>3879.3</v>
      </c>
      <c r="R455">
        <f>Table1[[#This Row],[OrderQuantity]]*Table1[[#This Row],[UnitCost]]</f>
        <v>1551.72</v>
      </c>
      <c r="S455">
        <f>Table1[[#This Row],[OrderQuantity]]*Table1[[#This Row],[UnitPrice]]*(1-Table1[[#This Row],[DiscountApplied]]) - (Table1[[#This Row],[OrderQuantity]]*Table1[[#This Row],[UnitCost]])</f>
        <v>1551.7200000000005</v>
      </c>
      <c r="T455">
        <f>DATEDIF(Table1[[#This Row],[ShipDate]],Table1[[#This Row],[DeliveryDate]],"d")</f>
        <v>8</v>
      </c>
      <c r="U455" t="str">
        <f t="shared" si="15"/>
        <v>Late</v>
      </c>
    </row>
    <row r="456" spans="1:21" x14ac:dyDescent="0.3">
      <c r="A456" t="str">
        <f t="shared" si="14"/>
        <v>SO-000555</v>
      </c>
      <c r="B456" t="s">
        <v>3</v>
      </c>
      <c r="C456" t="s">
        <v>10</v>
      </c>
      <c r="D456" s="1">
        <v>43200</v>
      </c>
      <c r="E456" s="1">
        <v>43304</v>
      </c>
      <c r="F456" s="1">
        <v>43328</v>
      </c>
      <c r="G456" s="1">
        <v>43334</v>
      </c>
      <c r="H456" t="s">
        <v>54</v>
      </c>
      <c r="I456">
        <v>1</v>
      </c>
      <c r="J456">
        <v>21</v>
      </c>
      <c r="K456">
        <v>151</v>
      </c>
      <c r="L456">
        <v>13</v>
      </c>
      <c r="M456">
        <v>1</v>
      </c>
      <c r="N456">
        <v>0.15</v>
      </c>
      <c r="O456">
        <v>804.8</v>
      </c>
      <c r="P456">
        <v>1045.2</v>
      </c>
      <c r="Q456">
        <f>Table1[[#This Row],[OrderQuantity]]*Table1[[#This Row],[UnitPrice]]</f>
        <v>1045.2</v>
      </c>
      <c r="R456">
        <f>Table1[[#This Row],[OrderQuantity]]*Table1[[#This Row],[UnitCost]]</f>
        <v>804.8</v>
      </c>
      <c r="S456">
        <f>Table1[[#This Row],[OrderQuantity]]*Table1[[#This Row],[UnitPrice]]*(1-Table1[[#This Row],[DiscountApplied]]) - (Table1[[#This Row],[OrderQuantity]]*Table1[[#This Row],[UnitCost]])</f>
        <v>83.62</v>
      </c>
      <c r="T456">
        <f>DATEDIF(Table1[[#This Row],[ShipDate]],Table1[[#This Row],[DeliveryDate]],"d")</f>
        <v>6</v>
      </c>
      <c r="U456" t="str">
        <f t="shared" si="15"/>
        <v>On Time</v>
      </c>
    </row>
    <row r="457" spans="1:21" x14ac:dyDescent="0.3">
      <c r="A457" t="str">
        <f t="shared" si="14"/>
        <v>SO-000556</v>
      </c>
      <c r="B457" t="s">
        <v>3</v>
      </c>
      <c r="C457" t="s">
        <v>11</v>
      </c>
      <c r="D457" s="1">
        <v>43200</v>
      </c>
      <c r="E457" s="1">
        <v>43304</v>
      </c>
      <c r="F457" s="1">
        <v>43330</v>
      </c>
      <c r="G457" s="1">
        <v>43336</v>
      </c>
      <c r="H457" t="s">
        <v>54</v>
      </c>
      <c r="I457">
        <v>9</v>
      </c>
      <c r="J457">
        <v>4</v>
      </c>
      <c r="K457">
        <v>296</v>
      </c>
      <c r="L457">
        <v>46</v>
      </c>
      <c r="M457">
        <v>2</v>
      </c>
      <c r="N457">
        <v>0.1</v>
      </c>
      <c r="O457">
        <v>2535.9499999999998</v>
      </c>
      <c r="P457">
        <v>5071.8999999999996</v>
      </c>
      <c r="Q457">
        <f>Table1[[#This Row],[OrderQuantity]]*Table1[[#This Row],[UnitPrice]]</f>
        <v>10143.799999999999</v>
      </c>
      <c r="R457">
        <f>Table1[[#This Row],[OrderQuantity]]*Table1[[#This Row],[UnitCost]]</f>
        <v>5071.8999999999996</v>
      </c>
      <c r="S457">
        <f>Table1[[#This Row],[OrderQuantity]]*Table1[[#This Row],[UnitPrice]]*(1-Table1[[#This Row],[DiscountApplied]]) - (Table1[[#This Row],[OrderQuantity]]*Table1[[#This Row],[UnitCost]])</f>
        <v>4057.5200000000004</v>
      </c>
      <c r="T457">
        <f>DATEDIF(Table1[[#This Row],[ShipDate]],Table1[[#This Row],[DeliveryDate]],"d")</f>
        <v>6</v>
      </c>
      <c r="U457" t="str">
        <f t="shared" si="15"/>
        <v>On Time</v>
      </c>
    </row>
    <row r="458" spans="1:21" x14ac:dyDescent="0.3">
      <c r="A458" t="str">
        <f t="shared" si="14"/>
        <v>SO-000557</v>
      </c>
      <c r="B458" t="s">
        <v>3</v>
      </c>
      <c r="C458" t="s">
        <v>8</v>
      </c>
      <c r="D458" s="1">
        <v>43200</v>
      </c>
      <c r="E458" s="1">
        <v>43304</v>
      </c>
      <c r="F458" s="1">
        <v>43306</v>
      </c>
      <c r="G458" s="1">
        <v>43309</v>
      </c>
      <c r="H458" t="s">
        <v>54</v>
      </c>
      <c r="I458">
        <v>5</v>
      </c>
      <c r="J458">
        <v>23</v>
      </c>
      <c r="K458">
        <v>364</v>
      </c>
      <c r="L458">
        <v>25</v>
      </c>
      <c r="M458">
        <v>1</v>
      </c>
      <c r="N458">
        <v>0.15</v>
      </c>
      <c r="O458">
        <v>144.72</v>
      </c>
      <c r="P458">
        <v>241.2</v>
      </c>
      <c r="Q458">
        <f>Table1[[#This Row],[OrderQuantity]]*Table1[[#This Row],[UnitPrice]]</f>
        <v>241.2</v>
      </c>
      <c r="R458">
        <f>Table1[[#This Row],[OrderQuantity]]*Table1[[#This Row],[UnitCost]]</f>
        <v>144.72</v>
      </c>
      <c r="S458">
        <f>Table1[[#This Row],[OrderQuantity]]*Table1[[#This Row],[UnitPrice]]*(1-Table1[[#This Row],[DiscountApplied]]) - (Table1[[#This Row],[OrderQuantity]]*Table1[[#This Row],[UnitCost]])</f>
        <v>60.299999999999983</v>
      </c>
      <c r="T458">
        <f>DATEDIF(Table1[[#This Row],[ShipDate]],Table1[[#This Row],[DeliveryDate]],"d")</f>
        <v>3</v>
      </c>
      <c r="U458" t="str">
        <f t="shared" si="15"/>
        <v>On Time</v>
      </c>
    </row>
    <row r="459" spans="1:21" x14ac:dyDescent="0.3">
      <c r="A459" t="str">
        <f t="shared" si="14"/>
        <v>SO-000558</v>
      </c>
      <c r="B459" t="s">
        <v>3</v>
      </c>
      <c r="C459" t="s">
        <v>10</v>
      </c>
      <c r="D459" s="1">
        <v>43200</v>
      </c>
      <c r="E459" s="1">
        <v>43304</v>
      </c>
      <c r="F459" s="1">
        <v>43313</v>
      </c>
      <c r="G459" s="1">
        <v>43319</v>
      </c>
      <c r="H459" t="s">
        <v>54</v>
      </c>
      <c r="I459">
        <v>6</v>
      </c>
      <c r="J459">
        <v>35</v>
      </c>
      <c r="K459">
        <v>95</v>
      </c>
      <c r="L459">
        <v>8</v>
      </c>
      <c r="M459">
        <v>8</v>
      </c>
      <c r="N459">
        <v>0.2</v>
      </c>
      <c r="O459">
        <v>1539.73</v>
      </c>
      <c r="P459">
        <v>2298.1</v>
      </c>
      <c r="Q459">
        <f>Table1[[#This Row],[OrderQuantity]]*Table1[[#This Row],[UnitPrice]]</f>
        <v>18384.8</v>
      </c>
      <c r="R459">
        <f>Table1[[#This Row],[OrderQuantity]]*Table1[[#This Row],[UnitCost]]</f>
        <v>12317.84</v>
      </c>
      <c r="S459">
        <f>Table1[[#This Row],[OrderQuantity]]*Table1[[#This Row],[UnitPrice]]*(1-Table1[[#This Row],[DiscountApplied]]) - (Table1[[#This Row],[OrderQuantity]]*Table1[[#This Row],[UnitCost]])</f>
        <v>2390</v>
      </c>
      <c r="T459">
        <f>DATEDIF(Table1[[#This Row],[ShipDate]],Table1[[#This Row],[DeliveryDate]],"d")</f>
        <v>6</v>
      </c>
      <c r="U459" t="str">
        <f t="shared" si="15"/>
        <v>On Time</v>
      </c>
    </row>
    <row r="460" spans="1:21" x14ac:dyDescent="0.3">
      <c r="A460" t="str">
        <f t="shared" si="14"/>
        <v>SO-000559</v>
      </c>
      <c r="B460" t="s">
        <v>3</v>
      </c>
      <c r="C460" t="s">
        <v>9</v>
      </c>
      <c r="D460" s="1">
        <v>43200</v>
      </c>
      <c r="E460" s="1">
        <v>43304</v>
      </c>
      <c r="F460" s="1">
        <v>43332</v>
      </c>
      <c r="G460" s="1">
        <v>43337</v>
      </c>
      <c r="H460" t="s">
        <v>54</v>
      </c>
      <c r="I460">
        <v>12</v>
      </c>
      <c r="J460">
        <v>25</v>
      </c>
      <c r="K460">
        <v>65</v>
      </c>
      <c r="L460">
        <v>34</v>
      </c>
      <c r="M460">
        <v>7</v>
      </c>
      <c r="N460">
        <v>0.2</v>
      </c>
      <c r="O460">
        <v>1845.98</v>
      </c>
      <c r="P460">
        <v>3845.8</v>
      </c>
      <c r="Q460">
        <f>Table1[[#This Row],[OrderQuantity]]*Table1[[#This Row],[UnitPrice]]</f>
        <v>26920.600000000002</v>
      </c>
      <c r="R460">
        <f>Table1[[#This Row],[OrderQuantity]]*Table1[[#This Row],[UnitCost]]</f>
        <v>12921.86</v>
      </c>
      <c r="S460">
        <f>Table1[[#This Row],[OrderQuantity]]*Table1[[#This Row],[UnitPrice]]*(1-Table1[[#This Row],[DiscountApplied]]) - (Table1[[#This Row],[OrderQuantity]]*Table1[[#This Row],[UnitCost]])</f>
        <v>8614.6200000000026</v>
      </c>
      <c r="T460">
        <f>DATEDIF(Table1[[#This Row],[ShipDate]],Table1[[#This Row],[DeliveryDate]],"d")</f>
        <v>5</v>
      </c>
      <c r="U460" t="str">
        <f t="shared" si="15"/>
        <v>On Time</v>
      </c>
    </row>
    <row r="461" spans="1:21" x14ac:dyDescent="0.3">
      <c r="A461" t="str">
        <f t="shared" si="14"/>
        <v>SO-000560</v>
      </c>
      <c r="B461" t="s">
        <v>5</v>
      </c>
      <c r="C461" t="s">
        <v>12</v>
      </c>
      <c r="D461" s="1">
        <v>43200</v>
      </c>
      <c r="E461" s="1">
        <v>43304</v>
      </c>
      <c r="F461" s="1">
        <v>43329</v>
      </c>
      <c r="G461" s="1">
        <v>43338</v>
      </c>
      <c r="H461" t="s">
        <v>54</v>
      </c>
      <c r="I461">
        <v>28</v>
      </c>
      <c r="J461">
        <v>21</v>
      </c>
      <c r="K461">
        <v>255</v>
      </c>
      <c r="L461">
        <v>11</v>
      </c>
      <c r="M461">
        <v>6</v>
      </c>
      <c r="N461">
        <v>0.08</v>
      </c>
      <c r="O461">
        <v>1042.92</v>
      </c>
      <c r="P461">
        <v>2425.4</v>
      </c>
      <c r="Q461">
        <f>Table1[[#This Row],[OrderQuantity]]*Table1[[#This Row],[UnitPrice]]</f>
        <v>14552.400000000001</v>
      </c>
      <c r="R461">
        <f>Table1[[#This Row],[OrderQuantity]]*Table1[[#This Row],[UnitCost]]</f>
        <v>6257.52</v>
      </c>
      <c r="S461">
        <f>Table1[[#This Row],[OrderQuantity]]*Table1[[#This Row],[UnitPrice]]*(1-Table1[[#This Row],[DiscountApplied]]) - (Table1[[#This Row],[OrderQuantity]]*Table1[[#This Row],[UnitCost]])</f>
        <v>7130.6880000000019</v>
      </c>
      <c r="T461">
        <f>DATEDIF(Table1[[#This Row],[ShipDate]],Table1[[#This Row],[DeliveryDate]],"d")</f>
        <v>9</v>
      </c>
      <c r="U461" t="str">
        <f t="shared" si="15"/>
        <v>Late</v>
      </c>
    </row>
    <row r="462" spans="1:21" x14ac:dyDescent="0.3">
      <c r="A462" t="str">
        <f t="shared" si="14"/>
        <v>SO-000561</v>
      </c>
      <c r="B462" t="s">
        <v>3</v>
      </c>
      <c r="C462" t="s">
        <v>13</v>
      </c>
      <c r="D462" s="1">
        <v>43200</v>
      </c>
      <c r="E462" s="1">
        <v>43305</v>
      </c>
      <c r="F462" s="1">
        <v>43314</v>
      </c>
      <c r="G462" s="1">
        <v>43322</v>
      </c>
      <c r="H462" t="s">
        <v>54</v>
      </c>
      <c r="I462">
        <v>2</v>
      </c>
      <c r="J462">
        <v>48</v>
      </c>
      <c r="K462">
        <v>7</v>
      </c>
      <c r="L462">
        <v>6</v>
      </c>
      <c r="M462">
        <v>8</v>
      </c>
      <c r="N462">
        <v>0.05</v>
      </c>
      <c r="O462">
        <v>663.3</v>
      </c>
      <c r="P462">
        <v>1206</v>
      </c>
      <c r="Q462">
        <f>Table1[[#This Row],[OrderQuantity]]*Table1[[#This Row],[UnitPrice]]</f>
        <v>9648</v>
      </c>
      <c r="R462">
        <f>Table1[[#This Row],[OrderQuantity]]*Table1[[#This Row],[UnitCost]]</f>
        <v>5306.4</v>
      </c>
      <c r="S462">
        <f>Table1[[#This Row],[OrderQuantity]]*Table1[[#This Row],[UnitPrice]]*(1-Table1[[#This Row],[DiscountApplied]]) - (Table1[[#This Row],[OrderQuantity]]*Table1[[#This Row],[UnitCost]])</f>
        <v>3859.2000000000007</v>
      </c>
      <c r="T462">
        <f>DATEDIF(Table1[[#This Row],[ShipDate]],Table1[[#This Row],[DeliveryDate]],"d")</f>
        <v>8</v>
      </c>
      <c r="U462" t="str">
        <f t="shared" si="15"/>
        <v>Late</v>
      </c>
    </row>
    <row r="463" spans="1:21" x14ac:dyDescent="0.3">
      <c r="A463" t="str">
        <f t="shared" si="14"/>
        <v>SO-000562</v>
      </c>
      <c r="B463" t="s">
        <v>3</v>
      </c>
      <c r="C463" t="s">
        <v>10</v>
      </c>
      <c r="D463" s="1">
        <v>43200</v>
      </c>
      <c r="E463" s="1">
        <v>43305</v>
      </c>
      <c r="F463" s="1">
        <v>43329</v>
      </c>
      <c r="G463" s="1">
        <v>43336</v>
      </c>
      <c r="H463" t="s">
        <v>54</v>
      </c>
      <c r="I463">
        <v>3</v>
      </c>
      <c r="J463">
        <v>50</v>
      </c>
      <c r="K463">
        <v>125</v>
      </c>
      <c r="L463">
        <v>21</v>
      </c>
      <c r="M463">
        <v>8</v>
      </c>
      <c r="N463">
        <v>0.08</v>
      </c>
      <c r="O463">
        <v>179.09</v>
      </c>
      <c r="P463">
        <v>221.1</v>
      </c>
      <c r="Q463">
        <f>Table1[[#This Row],[OrderQuantity]]*Table1[[#This Row],[UnitPrice]]</f>
        <v>1768.8</v>
      </c>
      <c r="R463">
        <f>Table1[[#This Row],[OrderQuantity]]*Table1[[#This Row],[UnitCost]]</f>
        <v>1432.72</v>
      </c>
      <c r="S463">
        <f>Table1[[#This Row],[OrderQuantity]]*Table1[[#This Row],[UnitPrice]]*(1-Table1[[#This Row],[DiscountApplied]]) - (Table1[[#This Row],[OrderQuantity]]*Table1[[#This Row],[UnitCost]])</f>
        <v>194.57600000000002</v>
      </c>
      <c r="T463">
        <f>DATEDIF(Table1[[#This Row],[ShipDate]],Table1[[#This Row],[DeliveryDate]],"d")</f>
        <v>7</v>
      </c>
      <c r="U463" t="str">
        <f t="shared" si="15"/>
        <v>On Time</v>
      </c>
    </row>
    <row r="464" spans="1:21" x14ac:dyDescent="0.3">
      <c r="A464" t="str">
        <f t="shared" si="14"/>
        <v>SO-000563</v>
      </c>
      <c r="B464" t="s">
        <v>5</v>
      </c>
      <c r="C464" t="s">
        <v>12</v>
      </c>
      <c r="D464" s="1">
        <v>43200</v>
      </c>
      <c r="E464" s="1">
        <v>43305</v>
      </c>
      <c r="F464" s="1">
        <v>43314</v>
      </c>
      <c r="G464" s="1">
        <v>43324</v>
      </c>
      <c r="H464" t="s">
        <v>54</v>
      </c>
      <c r="I464">
        <v>27</v>
      </c>
      <c r="J464">
        <v>30</v>
      </c>
      <c r="K464">
        <v>255</v>
      </c>
      <c r="L464">
        <v>41</v>
      </c>
      <c r="M464">
        <v>3</v>
      </c>
      <c r="N464">
        <v>0.08</v>
      </c>
      <c r="O464">
        <v>2563.2199999999998</v>
      </c>
      <c r="P464">
        <v>3825.7</v>
      </c>
      <c r="Q464">
        <f>Table1[[#This Row],[OrderQuantity]]*Table1[[#This Row],[UnitPrice]]</f>
        <v>11477.099999999999</v>
      </c>
      <c r="R464">
        <f>Table1[[#This Row],[OrderQuantity]]*Table1[[#This Row],[UnitCost]]</f>
        <v>7689.66</v>
      </c>
      <c r="S464">
        <f>Table1[[#This Row],[OrderQuantity]]*Table1[[#This Row],[UnitPrice]]*(1-Table1[[#This Row],[DiscountApplied]]) - (Table1[[#This Row],[OrderQuantity]]*Table1[[#This Row],[UnitCost]])</f>
        <v>2869.271999999999</v>
      </c>
      <c r="T464">
        <f>DATEDIF(Table1[[#This Row],[ShipDate]],Table1[[#This Row],[DeliveryDate]],"d")</f>
        <v>10</v>
      </c>
      <c r="U464" t="str">
        <f t="shared" si="15"/>
        <v>Late</v>
      </c>
    </row>
    <row r="465" spans="1:21" x14ac:dyDescent="0.3">
      <c r="A465" t="str">
        <f t="shared" si="14"/>
        <v>SO-000564</v>
      </c>
      <c r="B465" t="s">
        <v>2</v>
      </c>
      <c r="C465" t="s">
        <v>13</v>
      </c>
      <c r="D465" s="1">
        <v>43200</v>
      </c>
      <c r="E465" s="1">
        <v>43305</v>
      </c>
      <c r="F465" s="1">
        <v>43322</v>
      </c>
      <c r="G465" s="1">
        <v>43327</v>
      </c>
      <c r="H465" t="s">
        <v>54</v>
      </c>
      <c r="I465">
        <v>22</v>
      </c>
      <c r="J465">
        <v>27</v>
      </c>
      <c r="K465">
        <v>41</v>
      </c>
      <c r="L465">
        <v>6</v>
      </c>
      <c r="M465">
        <v>5</v>
      </c>
      <c r="N465">
        <v>0.08</v>
      </c>
      <c r="O465">
        <v>394.5</v>
      </c>
      <c r="P465">
        <v>857.6</v>
      </c>
      <c r="Q465">
        <f>Table1[[#This Row],[OrderQuantity]]*Table1[[#This Row],[UnitPrice]]</f>
        <v>4288</v>
      </c>
      <c r="R465">
        <f>Table1[[#This Row],[OrderQuantity]]*Table1[[#This Row],[UnitCost]]</f>
        <v>1972.5</v>
      </c>
      <c r="S465">
        <f>Table1[[#This Row],[OrderQuantity]]*Table1[[#This Row],[UnitPrice]]*(1-Table1[[#This Row],[DiscountApplied]]) - (Table1[[#This Row],[OrderQuantity]]*Table1[[#This Row],[UnitCost]])</f>
        <v>1972.46</v>
      </c>
      <c r="T465">
        <f>DATEDIF(Table1[[#This Row],[ShipDate]],Table1[[#This Row],[DeliveryDate]],"d")</f>
        <v>5</v>
      </c>
      <c r="U465" t="str">
        <f t="shared" si="15"/>
        <v>On Time</v>
      </c>
    </row>
    <row r="466" spans="1:21" x14ac:dyDescent="0.3">
      <c r="A466" t="str">
        <f t="shared" si="14"/>
        <v>SO-000565</v>
      </c>
      <c r="B466" t="s">
        <v>4</v>
      </c>
      <c r="C466" t="s">
        <v>13</v>
      </c>
      <c r="D466" s="1">
        <v>43200</v>
      </c>
      <c r="E466" s="1">
        <v>43305</v>
      </c>
      <c r="F466" s="1">
        <v>43308</v>
      </c>
      <c r="G466" s="1">
        <v>43314</v>
      </c>
      <c r="H466" t="s">
        <v>54</v>
      </c>
      <c r="I466">
        <v>20</v>
      </c>
      <c r="J466">
        <v>31</v>
      </c>
      <c r="K466">
        <v>41</v>
      </c>
      <c r="L466">
        <v>32</v>
      </c>
      <c r="M466">
        <v>3</v>
      </c>
      <c r="N466">
        <v>0.08</v>
      </c>
      <c r="O466">
        <v>2563.2199999999998</v>
      </c>
      <c r="P466">
        <v>3825.7</v>
      </c>
      <c r="Q466">
        <f>Table1[[#This Row],[OrderQuantity]]*Table1[[#This Row],[UnitPrice]]</f>
        <v>11477.099999999999</v>
      </c>
      <c r="R466">
        <f>Table1[[#This Row],[OrderQuantity]]*Table1[[#This Row],[UnitCost]]</f>
        <v>7689.66</v>
      </c>
      <c r="S466">
        <f>Table1[[#This Row],[OrderQuantity]]*Table1[[#This Row],[UnitPrice]]*(1-Table1[[#This Row],[DiscountApplied]]) - (Table1[[#This Row],[OrderQuantity]]*Table1[[#This Row],[UnitCost]])</f>
        <v>2869.271999999999</v>
      </c>
      <c r="T466">
        <f>DATEDIF(Table1[[#This Row],[ShipDate]],Table1[[#This Row],[DeliveryDate]],"d")</f>
        <v>6</v>
      </c>
      <c r="U466" t="str">
        <f t="shared" si="15"/>
        <v>On Time</v>
      </c>
    </row>
    <row r="467" spans="1:21" x14ac:dyDescent="0.3">
      <c r="A467" t="str">
        <f t="shared" si="14"/>
        <v>SO-000566</v>
      </c>
      <c r="B467" t="s">
        <v>4</v>
      </c>
      <c r="C467" t="s">
        <v>10</v>
      </c>
      <c r="D467" s="1">
        <v>43200</v>
      </c>
      <c r="E467" s="1">
        <v>43305</v>
      </c>
      <c r="F467" s="1">
        <v>43331</v>
      </c>
      <c r="G467" s="1">
        <v>43339</v>
      </c>
      <c r="H467" t="s">
        <v>54</v>
      </c>
      <c r="I467">
        <v>12</v>
      </c>
      <c r="J467">
        <v>5</v>
      </c>
      <c r="K467">
        <v>107</v>
      </c>
      <c r="L467">
        <v>12</v>
      </c>
      <c r="M467">
        <v>8</v>
      </c>
      <c r="N467">
        <v>0.08</v>
      </c>
      <c r="O467">
        <v>898.47</v>
      </c>
      <c r="P467">
        <v>1996.6</v>
      </c>
      <c r="Q467">
        <f>Table1[[#This Row],[OrderQuantity]]*Table1[[#This Row],[UnitPrice]]</f>
        <v>15972.8</v>
      </c>
      <c r="R467">
        <f>Table1[[#This Row],[OrderQuantity]]*Table1[[#This Row],[UnitCost]]</f>
        <v>7187.76</v>
      </c>
      <c r="S467">
        <f>Table1[[#This Row],[OrderQuantity]]*Table1[[#This Row],[UnitPrice]]*(1-Table1[[#This Row],[DiscountApplied]]) - (Table1[[#This Row],[OrderQuantity]]*Table1[[#This Row],[UnitCost]])</f>
        <v>7507.2160000000003</v>
      </c>
      <c r="T467">
        <f>DATEDIF(Table1[[#This Row],[ShipDate]],Table1[[#This Row],[DeliveryDate]],"d")</f>
        <v>8</v>
      </c>
      <c r="U467" t="str">
        <f t="shared" si="15"/>
        <v>Late</v>
      </c>
    </row>
    <row r="468" spans="1:21" x14ac:dyDescent="0.3">
      <c r="A468" t="str">
        <f t="shared" si="14"/>
        <v>SO-000567</v>
      </c>
      <c r="B468" t="s">
        <v>2</v>
      </c>
      <c r="C468" t="s">
        <v>10</v>
      </c>
      <c r="D468" s="1">
        <v>43200</v>
      </c>
      <c r="E468" s="1">
        <v>43305</v>
      </c>
      <c r="F468" s="1">
        <v>43333</v>
      </c>
      <c r="G468" s="1">
        <v>43338</v>
      </c>
      <c r="H468" t="s">
        <v>54</v>
      </c>
      <c r="I468">
        <v>20</v>
      </c>
      <c r="J468">
        <v>10</v>
      </c>
      <c r="K468">
        <v>147</v>
      </c>
      <c r="L468">
        <v>17</v>
      </c>
      <c r="M468">
        <v>1</v>
      </c>
      <c r="N468">
        <v>0.05</v>
      </c>
      <c r="O468">
        <v>121.94</v>
      </c>
      <c r="P468">
        <v>234.5</v>
      </c>
      <c r="Q468">
        <f>Table1[[#This Row],[OrderQuantity]]*Table1[[#This Row],[UnitPrice]]</f>
        <v>234.5</v>
      </c>
      <c r="R468">
        <f>Table1[[#This Row],[OrderQuantity]]*Table1[[#This Row],[UnitCost]]</f>
        <v>121.94</v>
      </c>
      <c r="S468">
        <f>Table1[[#This Row],[OrderQuantity]]*Table1[[#This Row],[UnitPrice]]*(1-Table1[[#This Row],[DiscountApplied]]) - (Table1[[#This Row],[OrderQuantity]]*Table1[[#This Row],[UnitCost]])</f>
        <v>100.83499999999998</v>
      </c>
      <c r="T468">
        <f>DATEDIF(Table1[[#This Row],[ShipDate]],Table1[[#This Row],[DeliveryDate]],"d")</f>
        <v>5</v>
      </c>
      <c r="U468" t="str">
        <f t="shared" si="15"/>
        <v>On Time</v>
      </c>
    </row>
    <row r="469" spans="1:21" x14ac:dyDescent="0.3">
      <c r="A469" t="str">
        <f t="shared" si="14"/>
        <v>SO-000568</v>
      </c>
      <c r="B469" t="s">
        <v>4</v>
      </c>
      <c r="C469" t="s">
        <v>12</v>
      </c>
      <c r="D469" s="1">
        <v>43200</v>
      </c>
      <c r="E469" s="1">
        <v>43305</v>
      </c>
      <c r="F469" s="1">
        <v>43317</v>
      </c>
      <c r="G469" s="1">
        <v>43327</v>
      </c>
      <c r="H469" t="s">
        <v>54</v>
      </c>
      <c r="I469">
        <v>16</v>
      </c>
      <c r="J469">
        <v>15</v>
      </c>
      <c r="K469">
        <v>206</v>
      </c>
      <c r="L469">
        <v>14</v>
      </c>
      <c r="M469">
        <v>8</v>
      </c>
      <c r="N469">
        <v>0.08</v>
      </c>
      <c r="O469">
        <v>948.05</v>
      </c>
      <c r="P469">
        <v>1896.1</v>
      </c>
      <c r="Q469">
        <f>Table1[[#This Row],[OrderQuantity]]*Table1[[#This Row],[UnitPrice]]</f>
        <v>15168.8</v>
      </c>
      <c r="R469">
        <f>Table1[[#This Row],[OrderQuantity]]*Table1[[#This Row],[UnitCost]]</f>
        <v>7584.4</v>
      </c>
      <c r="S469">
        <f>Table1[[#This Row],[OrderQuantity]]*Table1[[#This Row],[UnitPrice]]*(1-Table1[[#This Row],[DiscountApplied]]) - (Table1[[#This Row],[OrderQuantity]]*Table1[[#This Row],[UnitCost]])</f>
        <v>6370.8960000000006</v>
      </c>
      <c r="T469">
        <f>DATEDIF(Table1[[#This Row],[ShipDate]],Table1[[#This Row],[DeliveryDate]],"d")</f>
        <v>10</v>
      </c>
      <c r="U469" t="str">
        <f t="shared" si="15"/>
        <v>Late</v>
      </c>
    </row>
    <row r="470" spans="1:21" x14ac:dyDescent="0.3">
      <c r="A470" t="str">
        <f t="shared" si="14"/>
        <v>SO-000569</v>
      </c>
      <c r="B470" t="s">
        <v>3</v>
      </c>
      <c r="C470" t="s">
        <v>10</v>
      </c>
      <c r="D470" s="1">
        <v>43200</v>
      </c>
      <c r="E470" s="1">
        <v>43306</v>
      </c>
      <c r="F470" s="1">
        <v>43321</v>
      </c>
      <c r="G470" s="1">
        <v>43331</v>
      </c>
      <c r="H470" t="s">
        <v>54</v>
      </c>
      <c r="I470">
        <v>9</v>
      </c>
      <c r="J470">
        <v>1</v>
      </c>
      <c r="K470">
        <v>115</v>
      </c>
      <c r="L470">
        <v>32</v>
      </c>
      <c r="M470">
        <v>2</v>
      </c>
      <c r="N470">
        <v>0.1</v>
      </c>
      <c r="O470">
        <v>87.23</v>
      </c>
      <c r="P470">
        <v>207.7</v>
      </c>
      <c r="Q470">
        <f>Table1[[#This Row],[OrderQuantity]]*Table1[[#This Row],[UnitPrice]]</f>
        <v>415.4</v>
      </c>
      <c r="R470">
        <f>Table1[[#This Row],[OrderQuantity]]*Table1[[#This Row],[UnitCost]]</f>
        <v>174.46</v>
      </c>
      <c r="S470">
        <f>Table1[[#This Row],[OrderQuantity]]*Table1[[#This Row],[UnitPrice]]*(1-Table1[[#This Row],[DiscountApplied]]) - (Table1[[#This Row],[OrderQuantity]]*Table1[[#This Row],[UnitCost]])</f>
        <v>199.4</v>
      </c>
      <c r="T470">
        <f>DATEDIF(Table1[[#This Row],[ShipDate]],Table1[[#This Row],[DeliveryDate]],"d")</f>
        <v>10</v>
      </c>
      <c r="U470" t="str">
        <f t="shared" si="15"/>
        <v>Late</v>
      </c>
    </row>
    <row r="471" spans="1:21" x14ac:dyDescent="0.3">
      <c r="A471" t="str">
        <f t="shared" si="14"/>
        <v>SO-000570</v>
      </c>
      <c r="B471" t="s">
        <v>2</v>
      </c>
      <c r="C471" t="s">
        <v>10</v>
      </c>
      <c r="D471" s="1">
        <v>43200</v>
      </c>
      <c r="E471" s="1">
        <v>43306</v>
      </c>
      <c r="F471" s="1">
        <v>43313</v>
      </c>
      <c r="G471" s="1">
        <v>43315</v>
      </c>
      <c r="H471" t="s">
        <v>54</v>
      </c>
      <c r="I471">
        <v>24</v>
      </c>
      <c r="J471">
        <v>8</v>
      </c>
      <c r="K471">
        <v>109</v>
      </c>
      <c r="L471">
        <v>8</v>
      </c>
      <c r="M471">
        <v>1</v>
      </c>
      <c r="N471">
        <v>0.08</v>
      </c>
      <c r="O471">
        <v>125.63</v>
      </c>
      <c r="P471">
        <v>167.5</v>
      </c>
      <c r="Q471">
        <f>Table1[[#This Row],[OrderQuantity]]*Table1[[#This Row],[UnitPrice]]</f>
        <v>167.5</v>
      </c>
      <c r="R471">
        <f>Table1[[#This Row],[OrderQuantity]]*Table1[[#This Row],[UnitCost]]</f>
        <v>125.63</v>
      </c>
      <c r="S471">
        <f>Table1[[#This Row],[OrderQuantity]]*Table1[[#This Row],[UnitPrice]]*(1-Table1[[#This Row],[DiscountApplied]]) - (Table1[[#This Row],[OrderQuantity]]*Table1[[#This Row],[UnitCost]])</f>
        <v>28.47</v>
      </c>
      <c r="T471">
        <f>DATEDIF(Table1[[#This Row],[ShipDate]],Table1[[#This Row],[DeliveryDate]],"d")</f>
        <v>2</v>
      </c>
      <c r="U471" t="str">
        <f t="shared" si="15"/>
        <v>On Time</v>
      </c>
    </row>
    <row r="472" spans="1:21" x14ac:dyDescent="0.3">
      <c r="A472" t="str">
        <f t="shared" si="14"/>
        <v>SO-000571</v>
      </c>
      <c r="B472" t="s">
        <v>5</v>
      </c>
      <c r="C472" t="s">
        <v>11</v>
      </c>
      <c r="D472" s="1">
        <v>43200</v>
      </c>
      <c r="E472" s="1">
        <v>43306</v>
      </c>
      <c r="F472" s="1">
        <v>43313</v>
      </c>
      <c r="G472" s="1">
        <v>43316</v>
      </c>
      <c r="H472" t="s">
        <v>54</v>
      </c>
      <c r="I472">
        <v>28</v>
      </c>
      <c r="J472">
        <v>22</v>
      </c>
      <c r="K472">
        <v>297</v>
      </c>
      <c r="L472">
        <v>11</v>
      </c>
      <c r="M472">
        <v>1</v>
      </c>
      <c r="N472">
        <v>0.1</v>
      </c>
      <c r="O472">
        <v>2591.23</v>
      </c>
      <c r="P472">
        <v>3986.5</v>
      </c>
      <c r="Q472">
        <f>Table1[[#This Row],[OrderQuantity]]*Table1[[#This Row],[UnitPrice]]</f>
        <v>3986.5</v>
      </c>
      <c r="R472">
        <f>Table1[[#This Row],[OrderQuantity]]*Table1[[#This Row],[UnitCost]]</f>
        <v>2591.23</v>
      </c>
      <c r="S472">
        <f>Table1[[#This Row],[OrderQuantity]]*Table1[[#This Row],[UnitPrice]]*(1-Table1[[#This Row],[DiscountApplied]]) - (Table1[[#This Row],[OrderQuantity]]*Table1[[#This Row],[UnitCost]])</f>
        <v>996.61999999999989</v>
      </c>
      <c r="T472">
        <f>DATEDIF(Table1[[#This Row],[ShipDate]],Table1[[#This Row],[DeliveryDate]],"d")</f>
        <v>3</v>
      </c>
      <c r="U472" t="str">
        <f t="shared" si="15"/>
        <v>On Time</v>
      </c>
    </row>
    <row r="473" spans="1:21" x14ac:dyDescent="0.3">
      <c r="A473" t="str">
        <f t="shared" si="14"/>
        <v>SO-000572</v>
      </c>
      <c r="B473" t="s">
        <v>4</v>
      </c>
      <c r="C473" t="s">
        <v>10</v>
      </c>
      <c r="D473" s="1">
        <v>43200</v>
      </c>
      <c r="E473" s="1">
        <v>43306</v>
      </c>
      <c r="F473" s="1">
        <v>43324</v>
      </c>
      <c r="G473" s="1">
        <v>43330</v>
      </c>
      <c r="H473" t="s">
        <v>54</v>
      </c>
      <c r="I473">
        <v>18</v>
      </c>
      <c r="J473">
        <v>28</v>
      </c>
      <c r="K473">
        <v>114</v>
      </c>
      <c r="L473">
        <v>4</v>
      </c>
      <c r="M473">
        <v>8</v>
      </c>
      <c r="N473">
        <v>0.4</v>
      </c>
      <c r="O473">
        <v>1018.4</v>
      </c>
      <c r="P473">
        <v>2546</v>
      </c>
      <c r="Q473">
        <f>Table1[[#This Row],[OrderQuantity]]*Table1[[#This Row],[UnitPrice]]</f>
        <v>20368</v>
      </c>
      <c r="R473">
        <f>Table1[[#This Row],[OrderQuantity]]*Table1[[#This Row],[UnitCost]]</f>
        <v>8147.2</v>
      </c>
      <c r="S473">
        <f>Table1[[#This Row],[OrderQuantity]]*Table1[[#This Row],[UnitPrice]]*(1-Table1[[#This Row],[DiscountApplied]]) - (Table1[[#This Row],[OrderQuantity]]*Table1[[#This Row],[UnitCost]])</f>
        <v>4073.5999999999995</v>
      </c>
      <c r="T473">
        <f>DATEDIF(Table1[[#This Row],[ShipDate]],Table1[[#This Row],[DeliveryDate]],"d")</f>
        <v>6</v>
      </c>
      <c r="U473" t="str">
        <f t="shared" si="15"/>
        <v>On Time</v>
      </c>
    </row>
    <row r="474" spans="1:21" x14ac:dyDescent="0.3">
      <c r="A474" t="str">
        <f t="shared" si="14"/>
        <v>SO-000573</v>
      </c>
      <c r="B474" t="s">
        <v>5</v>
      </c>
      <c r="C474" t="s">
        <v>10</v>
      </c>
      <c r="D474" s="1">
        <v>43200</v>
      </c>
      <c r="E474" s="1">
        <v>43306</v>
      </c>
      <c r="F474" s="1">
        <v>43325</v>
      </c>
      <c r="G474" s="1">
        <v>43335</v>
      </c>
      <c r="H474" t="s">
        <v>54</v>
      </c>
      <c r="I474">
        <v>27</v>
      </c>
      <c r="J474">
        <v>28</v>
      </c>
      <c r="K474">
        <v>138</v>
      </c>
      <c r="L474">
        <v>10</v>
      </c>
      <c r="M474">
        <v>1</v>
      </c>
      <c r="N474">
        <v>0.08</v>
      </c>
      <c r="O474">
        <v>380.29</v>
      </c>
      <c r="P474">
        <v>864.3</v>
      </c>
      <c r="Q474">
        <f>Table1[[#This Row],[OrderQuantity]]*Table1[[#This Row],[UnitPrice]]</f>
        <v>864.3</v>
      </c>
      <c r="R474">
        <f>Table1[[#This Row],[OrderQuantity]]*Table1[[#This Row],[UnitCost]]</f>
        <v>380.29</v>
      </c>
      <c r="S474">
        <f>Table1[[#This Row],[OrderQuantity]]*Table1[[#This Row],[UnitPrice]]*(1-Table1[[#This Row],[DiscountApplied]]) - (Table1[[#This Row],[OrderQuantity]]*Table1[[#This Row],[UnitCost]])</f>
        <v>414.86599999999993</v>
      </c>
      <c r="T474">
        <f>DATEDIF(Table1[[#This Row],[ShipDate]],Table1[[#This Row],[DeliveryDate]],"d")</f>
        <v>10</v>
      </c>
      <c r="U474" t="str">
        <f t="shared" si="15"/>
        <v>Late</v>
      </c>
    </row>
    <row r="475" spans="1:21" x14ac:dyDescent="0.3">
      <c r="A475" t="str">
        <f t="shared" si="14"/>
        <v>SO-000574</v>
      </c>
      <c r="B475" t="s">
        <v>2</v>
      </c>
      <c r="C475" t="s">
        <v>10</v>
      </c>
      <c r="D475" s="1">
        <v>43200</v>
      </c>
      <c r="E475" s="1">
        <v>43306</v>
      </c>
      <c r="F475" s="1">
        <v>43334</v>
      </c>
      <c r="G475" s="1">
        <v>43340</v>
      </c>
      <c r="H475" t="s">
        <v>54</v>
      </c>
      <c r="I475">
        <v>23</v>
      </c>
      <c r="J475">
        <v>40</v>
      </c>
      <c r="K475">
        <v>148</v>
      </c>
      <c r="L475">
        <v>41</v>
      </c>
      <c r="M475">
        <v>1</v>
      </c>
      <c r="N475">
        <v>0.05</v>
      </c>
      <c r="O475">
        <v>1350.72</v>
      </c>
      <c r="P475">
        <v>1876</v>
      </c>
      <c r="Q475">
        <f>Table1[[#This Row],[OrderQuantity]]*Table1[[#This Row],[UnitPrice]]</f>
        <v>1876</v>
      </c>
      <c r="R475">
        <f>Table1[[#This Row],[OrderQuantity]]*Table1[[#This Row],[UnitCost]]</f>
        <v>1350.72</v>
      </c>
      <c r="S475">
        <f>Table1[[#This Row],[OrderQuantity]]*Table1[[#This Row],[UnitPrice]]*(1-Table1[[#This Row],[DiscountApplied]]) - (Table1[[#This Row],[OrderQuantity]]*Table1[[#This Row],[UnitCost]])</f>
        <v>431.47999999999979</v>
      </c>
      <c r="T475">
        <f>DATEDIF(Table1[[#This Row],[ShipDate]],Table1[[#This Row],[DeliveryDate]],"d")</f>
        <v>6</v>
      </c>
      <c r="U475" t="str">
        <f t="shared" si="15"/>
        <v>On Time</v>
      </c>
    </row>
    <row r="476" spans="1:21" x14ac:dyDescent="0.3">
      <c r="A476" t="str">
        <f t="shared" si="14"/>
        <v>SO-000575</v>
      </c>
      <c r="B476" t="s">
        <v>4</v>
      </c>
      <c r="C476" t="s">
        <v>11</v>
      </c>
      <c r="D476" s="1">
        <v>43200</v>
      </c>
      <c r="E476" s="1">
        <v>43306</v>
      </c>
      <c r="F476" s="1">
        <v>43313</v>
      </c>
      <c r="G476" s="1">
        <v>43323</v>
      </c>
      <c r="H476" t="s">
        <v>54</v>
      </c>
      <c r="I476">
        <v>16</v>
      </c>
      <c r="J476">
        <v>3</v>
      </c>
      <c r="K476">
        <v>309</v>
      </c>
      <c r="L476">
        <v>11</v>
      </c>
      <c r="M476">
        <v>5</v>
      </c>
      <c r="N476">
        <v>0.08</v>
      </c>
      <c r="O476">
        <v>163.61000000000001</v>
      </c>
      <c r="P476">
        <v>247.9</v>
      </c>
      <c r="Q476">
        <f>Table1[[#This Row],[OrderQuantity]]*Table1[[#This Row],[UnitPrice]]</f>
        <v>1239.5</v>
      </c>
      <c r="R476">
        <f>Table1[[#This Row],[OrderQuantity]]*Table1[[#This Row],[UnitCost]]</f>
        <v>818.05000000000007</v>
      </c>
      <c r="S476">
        <f>Table1[[#This Row],[OrderQuantity]]*Table1[[#This Row],[UnitPrice]]*(1-Table1[[#This Row],[DiscountApplied]]) - (Table1[[#This Row],[OrderQuantity]]*Table1[[#This Row],[UnitCost]])</f>
        <v>322.29000000000008</v>
      </c>
      <c r="T476">
        <f>DATEDIF(Table1[[#This Row],[ShipDate]],Table1[[#This Row],[DeliveryDate]],"d")</f>
        <v>10</v>
      </c>
      <c r="U476" t="str">
        <f t="shared" si="15"/>
        <v>Late</v>
      </c>
    </row>
    <row r="477" spans="1:21" x14ac:dyDescent="0.3">
      <c r="A477" t="str">
        <f t="shared" si="14"/>
        <v>SO-000576</v>
      </c>
      <c r="B477" t="s">
        <v>4</v>
      </c>
      <c r="C477" t="s">
        <v>10</v>
      </c>
      <c r="D477" s="1">
        <v>43200</v>
      </c>
      <c r="E477" s="1">
        <v>43306</v>
      </c>
      <c r="F477" s="1">
        <v>43323</v>
      </c>
      <c r="G477" s="1">
        <v>43327</v>
      </c>
      <c r="H477" t="s">
        <v>54</v>
      </c>
      <c r="I477">
        <v>12</v>
      </c>
      <c r="J477">
        <v>21</v>
      </c>
      <c r="K477">
        <v>151</v>
      </c>
      <c r="L477">
        <v>44</v>
      </c>
      <c r="M477">
        <v>2</v>
      </c>
      <c r="N477">
        <v>0.08</v>
      </c>
      <c r="O477">
        <v>3435.22</v>
      </c>
      <c r="P477">
        <v>5051.8</v>
      </c>
      <c r="Q477">
        <f>Table1[[#This Row],[OrderQuantity]]*Table1[[#This Row],[UnitPrice]]</f>
        <v>10103.6</v>
      </c>
      <c r="R477">
        <f>Table1[[#This Row],[OrderQuantity]]*Table1[[#This Row],[UnitCost]]</f>
        <v>6870.44</v>
      </c>
      <c r="S477">
        <f>Table1[[#This Row],[OrderQuantity]]*Table1[[#This Row],[UnitPrice]]*(1-Table1[[#This Row],[DiscountApplied]]) - (Table1[[#This Row],[OrderQuantity]]*Table1[[#This Row],[UnitCost]])</f>
        <v>2424.8720000000003</v>
      </c>
      <c r="T477">
        <f>DATEDIF(Table1[[#This Row],[ShipDate]],Table1[[#This Row],[DeliveryDate]],"d")</f>
        <v>4</v>
      </c>
      <c r="U477" t="str">
        <f t="shared" si="15"/>
        <v>On Time</v>
      </c>
    </row>
    <row r="478" spans="1:21" x14ac:dyDescent="0.3">
      <c r="A478" t="str">
        <f t="shared" si="14"/>
        <v>SO-000577</v>
      </c>
      <c r="B478" t="s">
        <v>5</v>
      </c>
      <c r="C478" t="s">
        <v>11</v>
      </c>
      <c r="D478" s="1">
        <v>43200</v>
      </c>
      <c r="E478" s="1">
        <v>43306</v>
      </c>
      <c r="F478" s="1">
        <v>43329</v>
      </c>
      <c r="G478" s="1">
        <v>43332</v>
      </c>
      <c r="H478" t="s">
        <v>54</v>
      </c>
      <c r="I478">
        <v>25</v>
      </c>
      <c r="J478">
        <v>3</v>
      </c>
      <c r="K478">
        <v>266</v>
      </c>
      <c r="L478">
        <v>22</v>
      </c>
      <c r="M478">
        <v>4</v>
      </c>
      <c r="N478">
        <v>0.4</v>
      </c>
      <c r="O478">
        <v>667.72</v>
      </c>
      <c r="P478">
        <v>1011.7</v>
      </c>
      <c r="Q478">
        <f>Table1[[#This Row],[OrderQuantity]]*Table1[[#This Row],[UnitPrice]]</f>
        <v>4046.8</v>
      </c>
      <c r="R478">
        <f>Table1[[#This Row],[OrderQuantity]]*Table1[[#This Row],[UnitCost]]</f>
        <v>2670.88</v>
      </c>
      <c r="S478">
        <f>Table1[[#This Row],[OrderQuantity]]*Table1[[#This Row],[UnitPrice]]*(1-Table1[[#This Row],[DiscountApplied]]) - (Table1[[#This Row],[OrderQuantity]]*Table1[[#This Row],[UnitCost]])</f>
        <v>-242.80000000000018</v>
      </c>
      <c r="T478">
        <f>DATEDIF(Table1[[#This Row],[ShipDate]],Table1[[#This Row],[DeliveryDate]],"d")</f>
        <v>3</v>
      </c>
      <c r="U478" t="str">
        <f t="shared" si="15"/>
        <v>On Time</v>
      </c>
    </row>
    <row r="479" spans="1:21" x14ac:dyDescent="0.3">
      <c r="A479" t="str">
        <f t="shared" si="14"/>
        <v>SO-000578</v>
      </c>
      <c r="B479" t="s">
        <v>3</v>
      </c>
      <c r="C479" t="s">
        <v>12</v>
      </c>
      <c r="D479" s="1">
        <v>43200</v>
      </c>
      <c r="E479" s="1">
        <v>43306</v>
      </c>
      <c r="F479" s="1">
        <v>43334</v>
      </c>
      <c r="G479" s="1">
        <v>43337</v>
      </c>
      <c r="H479" t="s">
        <v>54</v>
      </c>
      <c r="I479">
        <v>4</v>
      </c>
      <c r="J479">
        <v>16</v>
      </c>
      <c r="K479">
        <v>242</v>
      </c>
      <c r="L479">
        <v>2</v>
      </c>
      <c r="M479">
        <v>6</v>
      </c>
      <c r="N479">
        <v>0.2</v>
      </c>
      <c r="O479">
        <v>1247.94</v>
      </c>
      <c r="P479">
        <v>1862.6</v>
      </c>
      <c r="Q479">
        <f>Table1[[#This Row],[OrderQuantity]]*Table1[[#This Row],[UnitPrice]]</f>
        <v>11175.599999999999</v>
      </c>
      <c r="R479">
        <f>Table1[[#This Row],[OrderQuantity]]*Table1[[#This Row],[UnitCost]]</f>
        <v>7487.64</v>
      </c>
      <c r="S479">
        <f>Table1[[#This Row],[OrderQuantity]]*Table1[[#This Row],[UnitPrice]]*(1-Table1[[#This Row],[DiscountApplied]]) - (Table1[[#This Row],[OrderQuantity]]*Table1[[#This Row],[UnitCost]])</f>
        <v>1452.8399999999992</v>
      </c>
      <c r="T479">
        <f>DATEDIF(Table1[[#This Row],[ShipDate]],Table1[[#This Row],[DeliveryDate]],"d")</f>
        <v>3</v>
      </c>
      <c r="U479" t="str">
        <f t="shared" si="15"/>
        <v>On Time</v>
      </c>
    </row>
    <row r="480" spans="1:21" x14ac:dyDescent="0.3">
      <c r="A480" t="str">
        <f t="shared" si="14"/>
        <v>SO-000579</v>
      </c>
      <c r="B480" t="s">
        <v>4</v>
      </c>
      <c r="C480" t="s">
        <v>10</v>
      </c>
      <c r="D480" s="1">
        <v>43200</v>
      </c>
      <c r="E480" s="1">
        <v>43306</v>
      </c>
      <c r="F480" s="1">
        <v>43308</v>
      </c>
      <c r="G480" s="1">
        <v>43316</v>
      </c>
      <c r="H480" t="s">
        <v>54</v>
      </c>
      <c r="I480">
        <v>17</v>
      </c>
      <c r="J480">
        <v>31</v>
      </c>
      <c r="K480">
        <v>150</v>
      </c>
      <c r="L480">
        <v>12</v>
      </c>
      <c r="M480">
        <v>6</v>
      </c>
      <c r="N480">
        <v>0.1</v>
      </c>
      <c r="O480">
        <v>660.49</v>
      </c>
      <c r="P480">
        <v>1246.2</v>
      </c>
      <c r="Q480">
        <f>Table1[[#This Row],[OrderQuantity]]*Table1[[#This Row],[UnitPrice]]</f>
        <v>7477.2000000000007</v>
      </c>
      <c r="R480">
        <f>Table1[[#This Row],[OrderQuantity]]*Table1[[#This Row],[UnitCost]]</f>
        <v>3962.94</v>
      </c>
      <c r="S480">
        <f>Table1[[#This Row],[OrderQuantity]]*Table1[[#This Row],[UnitPrice]]*(1-Table1[[#This Row],[DiscountApplied]]) - (Table1[[#This Row],[OrderQuantity]]*Table1[[#This Row],[UnitCost]])</f>
        <v>2766.5400000000004</v>
      </c>
      <c r="T480">
        <f>DATEDIF(Table1[[#This Row],[ShipDate]],Table1[[#This Row],[DeliveryDate]],"d")</f>
        <v>8</v>
      </c>
      <c r="U480" t="str">
        <f t="shared" si="15"/>
        <v>Late</v>
      </c>
    </row>
    <row r="481" spans="1:21" x14ac:dyDescent="0.3">
      <c r="A481" t="str">
        <f t="shared" si="14"/>
        <v>SO-000580</v>
      </c>
      <c r="B481" t="s">
        <v>2</v>
      </c>
      <c r="C481" t="s">
        <v>8</v>
      </c>
      <c r="D481" s="1">
        <v>43200</v>
      </c>
      <c r="E481" s="1">
        <v>43307</v>
      </c>
      <c r="F481" s="1">
        <v>43314</v>
      </c>
      <c r="G481" s="1">
        <v>43318</v>
      </c>
      <c r="H481" t="s">
        <v>54</v>
      </c>
      <c r="I481">
        <v>24</v>
      </c>
      <c r="J481">
        <v>26</v>
      </c>
      <c r="K481">
        <v>349</v>
      </c>
      <c r="L481">
        <v>30</v>
      </c>
      <c r="M481">
        <v>1</v>
      </c>
      <c r="N481">
        <v>0.1</v>
      </c>
      <c r="O481">
        <v>1215.6500000000001</v>
      </c>
      <c r="P481">
        <v>1688.4</v>
      </c>
      <c r="Q481">
        <f>Table1[[#This Row],[OrderQuantity]]*Table1[[#This Row],[UnitPrice]]</f>
        <v>1688.4</v>
      </c>
      <c r="R481">
        <f>Table1[[#This Row],[OrderQuantity]]*Table1[[#This Row],[UnitCost]]</f>
        <v>1215.6500000000001</v>
      </c>
      <c r="S481">
        <f>Table1[[#This Row],[OrderQuantity]]*Table1[[#This Row],[UnitPrice]]*(1-Table1[[#This Row],[DiscountApplied]]) - (Table1[[#This Row],[OrderQuantity]]*Table1[[#This Row],[UnitCost]])</f>
        <v>303.91000000000008</v>
      </c>
      <c r="T481">
        <f>DATEDIF(Table1[[#This Row],[ShipDate]],Table1[[#This Row],[DeliveryDate]],"d")</f>
        <v>4</v>
      </c>
      <c r="U481" t="str">
        <f t="shared" si="15"/>
        <v>On Time</v>
      </c>
    </row>
    <row r="482" spans="1:21" x14ac:dyDescent="0.3">
      <c r="A482" t="str">
        <f t="shared" si="14"/>
        <v>SO-000581</v>
      </c>
      <c r="B482" t="s">
        <v>3</v>
      </c>
      <c r="C482" t="s">
        <v>12</v>
      </c>
      <c r="D482" s="1">
        <v>43200</v>
      </c>
      <c r="E482" s="1">
        <v>43307</v>
      </c>
      <c r="F482" s="1">
        <v>43316</v>
      </c>
      <c r="G482" s="1">
        <v>43323</v>
      </c>
      <c r="H482" t="s">
        <v>54</v>
      </c>
      <c r="I482">
        <v>12</v>
      </c>
      <c r="J482">
        <v>30</v>
      </c>
      <c r="K482">
        <v>237</v>
      </c>
      <c r="L482">
        <v>11</v>
      </c>
      <c r="M482">
        <v>8</v>
      </c>
      <c r="N482">
        <v>0.1</v>
      </c>
      <c r="O482">
        <v>4673.72</v>
      </c>
      <c r="P482">
        <v>5916.1</v>
      </c>
      <c r="Q482">
        <f>Table1[[#This Row],[OrderQuantity]]*Table1[[#This Row],[UnitPrice]]</f>
        <v>47328.800000000003</v>
      </c>
      <c r="R482">
        <f>Table1[[#This Row],[OrderQuantity]]*Table1[[#This Row],[UnitCost]]</f>
        <v>37389.760000000002</v>
      </c>
      <c r="S482">
        <f>Table1[[#This Row],[OrderQuantity]]*Table1[[#This Row],[UnitPrice]]*(1-Table1[[#This Row],[DiscountApplied]]) - (Table1[[#This Row],[OrderQuantity]]*Table1[[#This Row],[UnitCost]])</f>
        <v>5206.1600000000035</v>
      </c>
      <c r="T482">
        <f>DATEDIF(Table1[[#This Row],[ShipDate]],Table1[[#This Row],[DeliveryDate]],"d")</f>
        <v>7</v>
      </c>
      <c r="U482" t="str">
        <f t="shared" si="15"/>
        <v>On Time</v>
      </c>
    </row>
    <row r="483" spans="1:21" x14ac:dyDescent="0.3">
      <c r="A483" t="str">
        <f t="shared" si="14"/>
        <v>SO-000582</v>
      </c>
      <c r="B483" t="s">
        <v>4</v>
      </c>
      <c r="C483" t="s">
        <v>10</v>
      </c>
      <c r="D483" s="1">
        <v>43200</v>
      </c>
      <c r="E483" s="1">
        <v>43307</v>
      </c>
      <c r="F483" s="1">
        <v>43332</v>
      </c>
      <c r="G483" s="1">
        <v>43341</v>
      </c>
      <c r="H483" t="s">
        <v>54</v>
      </c>
      <c r="I483">
        <v>13</v>
      </c>
      <c r="J483">
        <v>17</v>
      </c>
      <c r="K483">
        <v>190</v>
      </c>
      <c r="L483">
        <v>13</v>
      </c>
      <c r="M483">
        <v>3</v>
      </c>
      <c r="N483">
        <v>0.1</v>
      </c>
      <c r="O483">
        <v>2771.39</v>
      </c>
      <c r="P483">
        <v>5132.2</v>
      </c>
      <c r="Q483">
        <f>Table1[[#This Row],[OrderQuantity]]*Table1[[#This Row],[UnitPrice]]</f>
        <v>15396.599999999999</v>
      </c>
      <c r="R483">
        <f>Table1[[#This Row],[OrderQuantity]]*Table1[[#This Row],[UnitCost]]</f>
        <v>8314.17</v>
      </c>
      <c r="S483">
        <f>Table1[[#This Row],[OrderQuantity]]*Table1[[#This Row],[UnitPrice]]*(1-Table1[[#This Row],[DiscountApplied]]) - (Table1[[#This Row],[OrderQuantity]]*Table1[[#This Row],[UnitCost]])</f>
        <v>5542.7699999999986</v>
      </c>
      <c r="T483">
        <f>DATEDIF(Table1[[#This Row],[ShipDate]],Table1[[#This Row],[DeliveryDate]],"d")</f>
        <v>9</v>
      </c>
      <c r="U483" t="str">
        <f t="shared" si="15"/>
        <v>Late</v>
      </c>
    </row>
    <row r="484" spans="1:21" x14ac:dyDescent="0.3">
      <c r="A484" t="str">
        <f t="shared" si="14"/>
        <v>SO-000583</v>
      </c>
      <c r="B484" t="s">
        <v>3</v>
      </c>
      <c r="C484" t="s">
        <v>9</v>
      </c>
      <c r="D484" s="1">
        <v>43200</v>
      </c>
      <c r="E484" s="1">
        <v>43307</v>
      </c>
      <c r="F484" s="1">
        <v>43314</v>
      </c>
      <c r="G484" s="1">
        <v>43315</v>
      </c>
      <c r="H484" t="s">
        <v>54</v>
      </c>
      <c r="I484">
        <v>7</v>
      </c>
      <c r="J484">
        <v>46</v>
      </c>
      <c r="K484">
        <v>82</v>
      </c>
      <c r="L484">
        <v>7</v>
      </c>
      <c r="M484">
        <v>2</v>
      </c>
      <c r="N484">
        <v>0.05</v>
      </c>
      <c r="O484">
        <v>839.18</v>
      </c>
      <c r="P484">
        <v>1118.9000000000001</v>
      </c>
      <c r="Q484">
        <f>Table1[[#This Row],[OrderQuantity]]*Table1[[#This Row],[UnitPrice]]</f>
        <v>2237.8000000000002</v>
      </c>
      <c r="R484">
        <f>Table1[[#This Row],[OrderQuantity]]*Table1[[#This Row],[UnitCost]]</f>
        <v>1678.36</v>
      </c>
      <c r="S484">
        <f>Table1[[#This Row],[OrderQuantity]]*Table1[[#This Row],[UnitPrice]]*(1-Table1[[#This Row],[DiscountApplied]]) - (Table1[[#This Row],[OrderQuantity]]*Table1[[#This Row],[UnitCost]])</f>
        <v>447.54999999999995</v>
      </c>
      <c r="T484">
        <f>DATEDIF(Table1[[#This Row],[ShipDate]],Table1[[#This Row],[DeliveryDate]],"d")</f>
        <v>1</v>
      </c>
      <c r="U484" t="str">
        <f t="shared" si="15"/>
        <v>On Time</v>
      </c>
    </row>
    <row r="485" spans="1:21" x14ac:dyDescent="0.3">
      <c r="A485" t="str">
        <f t="shared" si="14"/>
        <v>SO-000584</v>
      </c>
      <c r="B485" t="s">
        <v>3</v>
      </c>
      <c r="C485" t="s">
        <v>12</v>
      </c>
      <c r="D485" s="1">
        <v>43200</v>
      </c>
      <c r="E485" s="1">
        <v>43307</v>
      </c>
      <c r="F485" s="1">
        <v>43321</v>
      </c>
      <c r="G485" s="1">
        <v>43329</v>
      </c>
      <c r="H485" t="s">
        <v>54</v>
      </c>
      <c r="I485">
        <v>11</v>
      </c>
      <c r="J485">
        <v>39</v>
      </c>
      <c r="K485">
        <v>214</v>
      </c>
      <c r="L485">
        <v>10</v>
      </c>
      <c r="M485">
        <v>6</v>
      </c>
      <c r="N485">
        <v>0.15</v>
      </c>
      <c r="O485">
        <v>3968.28</v>
      </c>
      <c r="P485">
        <v>5835.7</v>
      </c>
      <c r="Q485">
        <f>Table1[[#This Row],[OrderQuantity]]*Table1[[#This Row],[UnitPrice]]</f>
        <v>35014.199999999997</v>
      </c>
      <c r="R485">
        <f>Table1[[#This Row],[OrderQuantity]]*Table1[[#This Row],[UnitCost]]</f>
        <v>23809.68</v>
      </c>
      <c r="S485">
        <f>Table1[[#This Row],[OrderQuantity]]*Table1[[#This Row],[UnitPrice]]*(1-Table1[[#This Row],[DiscountApplied]]) - (Table1[[#This Row],[OrderQuantity]]*Table1[[#This Row],[UnitCost]])</f>
        <v>5952.3899999999958</v>
      </c>
      <c r="T485">
        <f>DATEDIF(Table1[[#This Row],[ShipDate]],Table1[[#This Row],[DeliveryDate]],"d")</f>
        <v>8</v>
      </c>
      <c r="U485" t="str">
        <f t="shared" si="15"/>
        <v>Late</v>
      </c>
    </row>
    <row r="486" spans="1:21" x14ac:dyDescent="0.3">
      <c r="A486" t="str">
        <f t="shared" si="14"/>
        <v>SO-000585</v>
      </c>
      <c r="B486" t="s">
        <v>2</v>
      </c>
      <c r="C486" t="s">
        <v>11</v>
      </c>
      <c r="D486" s="1">
        <v>43200</v>
      </c>
      <c r="E486" s="1">
        <v>43307</v>
      </c>
      <c r="F486" s="1">
        <v>43315</v>
      </c>
      <c r="G486" s="1">
        <v>43317</v>
      </c>
      <c r="H486" t="s">
        <v>54</v>
      </c>
      <c r="I486">
        <v>23</v>
      </c>
      <c r="J486">
        <v>29</v>
      </c>
      <c r="K486">
        <v>275</v>
      </c>
      <c r="L486">
        <v>41</v>
      </c>
      <c r="M486">
        <v>5</v>
      </c>
      <c r="N486">
        <v>0.2</v>
      </c>
      <c r="O486">
        <v>3139.08</v>
      </c>
      <c r="P486">
        <v>6036.7</v>
      </c>
      <c r="Q486">
        <f>Table1[[#This Row],[OrderQuantity]]*Table1[[#This Row],[UnitPrice]]</f>
        <v>30183.5</v>
      </c>
      <c r="R486">
        <f>Table1[[#This Row],[OrderQuantity]]*Table1[[#This Row],[UnitCost]]</f>
        <v>15695.4</v>
      </c>
      <c r="S486">
        <f>Table1[[#This Row],[OrderQuantity]]*Table1[[#This Row],[UnitPrice]]*(1-Table1[[#This Row],[DiscountApplied]]) - (Table1[[#This Row],[OrderQuantity]]*Table1[[#This Row],[UnitCost]])</f>
        <v>8451.4000000000033</v>
      </c>
      <c r="T486">
        <f>DATEDIF(Table1[[#This Row],[ShipDate]],Table1[[#This Row],[DeliveryDate]],"d")</f>
        <v>2</v>
      </c>
      <c r="U486" t="str">
        <f t="shared" si="15"/>
        <v>On Time</v>
      </c>
    </row>
    <row r="487" spans="1:21" x14ac:dyDescent="0.3">
      <c r="A487" t="str">
        <f t="shared" si="14"/>
        <v>SO-000586</v>
      </c>
      <c r="B487" t="s">
        <v>4</v>
      </c>
      <c r="C487" t="s">
        <v>10</v>
      </c>
      <c r="D487" s="1">
        <v>43200</v>
      </c>
      <c r="E487" s="1">
        <v>43307</v>
      </c>
      <c r="F487" s="1">
        <v>43327</v>
      </c>
      <c r="G487" s="1">
        <v>43328</v>
      </c>
      <c r="H487" t="s">
        <v>54</v>
      </c>
      <c r="I487">
        <v>12</v>
      </c>
      <c r="J487">
        <v>22</v>
      </c>
      <c r="K487">
        <v>168</v>
      </c>
      <c r="L487">
        <v>29</v>
      </c>
      <c r="M487">
        <v>7</v>
      </c>
      <c r="N487">
        <v>0.4</v>
      </c>
      <c r="O487">
        <v>825.44</v>
      </c>
      <c r="P487">
        <v>1031.8</v>
      </c>
      <c r="Q487">
        <f>Table1[[#This Row],[OrderQuantity]]*Table1[[#This Row],[UnitPrice]]</f>
        <v>7222.5999999999995</v>
      </c>
      <c r="R487">
        <f>Table1[[#This Row],[OrderQuantity]]*Table1[[#This Row],[UnitCost]]</f>
        <v>5778.08</v>
      </c>
      <c r="S487">
        <f>Table1[[#This Row],[OrderQuantity]]*Table1[[#This Row],[UnitPrice]]*(1-Table1[[#This Row],[DiscountApplied]]) - (Table1[[#This Row],[OrderQuantity]]*Table1[[#This Row],[UnitCost]])</f>
        <v>-1444.5200000000004</v>
      </c>
      <c r="T487">
        <f>DATEDIF(Table1[[#This Row],[ShipDate]],Table1[[#This Row],[DeliveryDate]],"d")</f>
        <v>1</v>
      </c>
      <c r="U487" t="str">
        <f t="shared" si="15"/>
        <v>On Time</v>
      </c>
    </row>
    <row r="488" spans="1:21" x14ac:dyDescent="0.3">
      <c r="A488" t="str">
        <f t="shared" si="14"/>
        <v>SO-000587</v>
      </c>
      <c r="B488" t="s">
        <v>5</v>
      </c>
      <c r="C488" t="s">
        <v>8</v>
      </c>
      <c r="D488" s="1">
        <v>43200</v>
      </c>
      <c r="E488" s="1">
        <v>43307</v>
      </c>
      <c r="F488" s="1">
        <v>43317</v>
      </c>
      <c r="G488" s="1">
        <v>43319</v>
      </c>
      <c r="H488" t="s">
        <v>54</v>
      </c>
      <c r="I488">
        <v>25</v>
      </c>
      <c r="J488">
        <v>37</v>
      </c>
      <c r="K488">
        <v>332</v>
      </c>
      <c r="L488">
        <v>37</v>
      </c>
      <c r="M488">
        <v>5</v>
      </c>
      <c r="N488">
        <v>0.1</v>
      </c>
      <c r="O488">
        <v>4407.66</v>
      </c>
      <c r="P488">
        <v>5956.3</v>
      </c>
      <c r="Q488">
        <f>Table1[[#This Row],[OrderQuantity]]*Table1[[#This Row],[UnitPrice]]</f>
        <v>29781.5</v>
      </c>
      <c r="R488">
        <f>Table1[[#This Row],[OrderQuantity]]*Table1[[#This Row],[UnitCost]]</f>
        <v>22038.3</v>
      </c>
      <c r="S488">
        <f>Table1[[#This Row],[OrderQuantity]]*Table1[[#This Row],[UnitPrice]]*(1-Table1[[#This Row],[DiscountApplied]]) - (Table1[[#This Row],[OrderQuantity]]*Table1[[#This Row],[UnitCost]])</f>
        <v>4765.0500000000029</v>
      </c>
      <c r="T488">
        <f>DATEDIF(Table1[[#This Row],[ShipDate]],Table1[[#This Row],[DeliveryDate]],"d")</f>
        <v>2</v>
      </c>
      <c r="U488" t="str">
        <f t="shared" si="15"/>
        <v>On Time</v>
      </c>
    </row>
    <row r="489" spans="1:21" x14ac:dyDescent="0.3">
      <c r="A489" t="str">
        <f t="shared" si="14"/>
        <v>SO-000588</v>
      </c>
      <c r="B489" t="s">
        <v>2</v>
      </c>
      <c r="C489" t="s">
        <v>10</v>
      </c>
      <c r="D489" s="1">
        <v>43200</v>
      </c>
      <c r="E489" s="1">
        <v>43307</v>
      </c>
      <c r="F489" s="1">
        <v>43333</v>
      </c>
      <c r="G489" s="1">
        <v>43339</v>
      </c>
      <c r="H489" t="s">
        <v>54</v>
      </c>
      <c r="I489">
        <v>22</v>
      </c>
      <c r="J489">
        <v>9</v>
      </c>
      <c r="K489">
        <v>104</v>
      </c>
      <c r="L489">
        <v>35</v>
      </c>
      <c r="M489">
        <v>7</v>
      </c>
      <c r="N489">
        <v>0.2</v>
      </c>
      <c r="O489">
        <v>2989</v>
      </c>
      <c r="P489">
        <v>3932.9</v>
      </c>
      <c r="Q489">
        <f>Table1[[#This Row],[OrderQuantity]]*Table1[[#This Row],[UnitPrice]]</f>
        <v>27530.3</v>
      </c>
      <c r="R489">
        <f>Table1[[#This Row],[OrderQuantity]]*Table1[[#This Row],[UnitCost]]</f>
        <v>20923</v>
      </c>
      <c r="S489">
        <f>Table1[[#This Row],[OrderQuantity]]*Table1[[#This Row],[UnitPrice]]*(1-Table1[[#This Row],[DiscountApplied]]) - (Table1[[#This Row],[OrderQuantity]]*Table1[[#This Row],[UnitCost]])</f>
        <v>1101.2400000000016</v>
      </c>
      <c r="T489">
        <f>DATEDIF(Table1[[#This Row],[ShipDate]],Table1[[#This Row],[DeliveryDate]],"d")</f>
        <v>6</v>
      </c>
      <c r="U489" t="str">
        <f t="shared" si="15"/>
        <v>On Time</v>
      </c>
    </row>
    <row r="490" spans="1:21" x14ac:dyDescent="0.3">
      <c r="A490" t="str">
        <f t="shared" si="14"/>
        <v>SO-000589</v>
      </c>
      <c r="B490" t="s">
        <v>2</v>
      </c>
      <c r="C490" t="s">
        <v>12</v>
      </c>
      <c r="D490" s="1">
        <v>43200</v>
      </c>
      <c r="E490" s="1">
        <v>43307</v>
      </c>
      <c r="F490" s="1">
        <v>43313</v>
      </c>
      <c r="G490" s="1">
        <v>43323</v>
      </c>
      <c r="H490" t="s">
        <v>54</v>
      </c>
      <c r="I490">
        <v>21</v>
      </c>
      <c r="J490">
        <v>3</v>
      </c>
      <c r="K490">
        <v>245</v>
      </c>
      <c r="L490">
        <v>19</v>
      </c>
      <c r="M490">
        <v>5</v>
      </c>
      <c r="N490">
        <v>0.2</v>
      </c>
      <c r="O490">
        <v>4416.9799999999996</v>
      </c>
      <c r="P490">
        <v>5889.3</v>
      </c>
      <c r="Q490">
        <f>Table1[[#This Row],[OrderQuantity]]*Table1[[#This Row],[UnitPrice]]</f>
        <v>29446.5</v>
      </c>
      <c r="R490">
        <f>Table1[[#This Row],[OrderQuantity]]*Table1[[#This Row],[UnitCost]]</f>
        <v>22084.899999999998</v>
      </c>
      <c r="S490">
        <f>Table1[[#This Row],[OrderQuantity]]*Table1[[#This Row],[UnitPrice]]*(1-Table1[[#This Row],[DiscountApplied]]) - (Table1[[#This Row],[OrderQuantity]]*Table1[[#This Row],[UnitCost]])</f>
        <v>1472.3000000000029</v>
      </c>
      <c r="T490">
        <f>DATEDIF(Table1[[#This Row],[ShipDate]],Table1[[#This Row],[DeliveryDate]],"d")</f>
        <v>10</v>
      </c>
      <c r="U490" t="str">
        <f t="shared" si="15"/>
        <v>Late</v>
      </c>
    </row>
    <row r="491" spans="1:21" x14ac:dyDescent="0.3">
      <c r="A491" t="str">
        <f t="shared" si="14"/>
        <v>SO-000590</v>
      </c>
      <c r="B491" t="s">
        <v>2</v>
      </c>
      <c r="C491" t="s">
        <v>11</v>
      </c>
      <c r="D491" s="1">
        <v>43200</v>
      </c>
      <c r="E491" s="1">
        <v>43307</v>
      </c>
      <c r="F491" s="1">
        <v>43313</v>
      </c>
      <c r="G491" s="1">
        <v>43314</v>
      </c>
      <c r="H491" t="s">
        <v>54</v>
      </c>
      <c r="I491">
        <v>23</v>
      </c>
      <c r="J491">
        <v>13</v>
      </c>
      <c r="K491">
        <v>327</v>
      </c>
      <c r="L491">
        <v>45</v>
      </c>
      <c r="M491">
        <v>8</v>
      </c>
      <c r="N491">
        <v>0.08</v>
      </c>
      <c r="O491">
        <v>1647.46</v>
      </c>
      <c r="P491">
        <v>2458.9</v>
      </c>
      <c r="Q491">
        <f>Table1[[#This Row],[OrderQuantity]]*Table1[[#This Row],[UnitPrice]]</f>
        <v>19671.2</v>
      </c>
      <c r="R491">
        <f>Table1[[#This Row],[OrderQuantity]]*Table1[[#This Row],[UnitCost]]</f>
        <v>13179.68</v>
      </c>
      <c r="S491">
        <f>Table1[[#This Row],[OrderQuantity]]*Table1[[#This Row],[UnitPrice]]*(1-Table1[[#This Row],[DiscountApplied]]) - (Table1[[#This Row],[OrderQuantity]]*Table1[[#This Row],[UnitCost]])</f>
        <v>4917.8240000000005</v>
      </c>
      <c r="T491">
        <f>DATEDIF(Table1[[#This Row],[ShipDate]],Table1[[#This Row],[DeliveryDate]],"d")</f>
        <v>1</v>
      </c>
      <c r="U491" t="str">
        <f t="shared" si="15"/>
        <v>On Time</v>
      </c>
    </row>
    <row r="492" spans="1:21" x14ac:dyDescent="0.3">
      <c r="A492" t="str">
        <f t="shared" si="14"/>
        <v>SO-000591</v>
      </c>
      <c r="B492" t="s">
        <v>4</v>
      </c>
      <c r="C492" t="s">
        <v>10</v>
      </c>
      <c r="D492" s="1">
        <v>43200</v>
      </c>
      <c r="E492" s="1">
        <v>43307</v>
      </c>
      <c r="F492" s="1">
        <v>43333</v>
      </c>
      <c r="G492" s="1">
        <v>43337</v>
      </c>
      <c r="H492" t="s">
        <v>54</v>
      </c>
      <c r="I492">
        <v>20</v>
      </c>
      <c r="J492">
        <v>38</v>
      </c>
      <c r="K492">
        <v>104</v>
      </c>
      <c r="L492">
        <v>8</v>
      </c>
      <c r="M492">
        <v>8</v>
      </c>
      <c r="N492">
        <v>0.08</v>
      </c>
      <c r="O492">
        <v>2034.66</v>
      </c>
      <c r="P492">
        <v>3912.8</v>
      </c>
      <c r="Q492">
        <f>Table1[[#This Row],[OrderQuantity]]*Table1[[#This Row],[UnitPrice]]</f>
        <v>31302.400000000001</v>
      </c>
      <c r="R492">
        <f>Table1[[#This Row],[OrderQuantity]]*Table1[[#This Row],[UnitCost]]</f>
        <v>16277.28</v>
      </c>
      <c r="S492">
        <f>Table1[[#This Row],[OrderQuantity]]*Table1[[#This Row],[UnitPrice]]*(1-Table1[[#This Row],[DiscountApplied]]) - (Table1[[#This Row],[OrderQuantity]]*Table1[[#This Row],[UnitCost]])</f>
        <v>12520.928000000002</v>
      </c>
      <c r="T492">
        <f>DATEDIF(Table1[[#This Row],[ShipDate]],Table1[[#This Row],[DeliveryDate]],"d")</f>
        <v>4</v>
      </c>
      <c r="U492" t="str">
        <f t="shared" si="15"/>
        <v>On Time</v>
      </c>
    </row>
    <row r="493" spans="1:21" x14ac:dyDescent="0.3">
      <c r="A493" t="str">
        <f t="shared" si="14"/>
        <v>SO-000592</v>
      </c>
      <c r="B493" t="s">
        <v>2</v>
      </c>
      <c r="C493" t="s">
        <v>10</v>
      </c>
      <c r="D493" s="1">
        <v>43200</v>
      </c>
      <c r="E493" s="1">
        <v>43308</v>
      </c>
      <c r="F493" s="1">
        <v>43329</v>
      </c>
      <c r="G493" s="1">
        <v>43332</v>
      </c>
      <c r="H493" t="s">
        <v>54</v>
      </c>
      <c r="I493">
        <v>23</v>
      </c>
      <c r="J493">
        <v>48</v>
      </c>
      <c r="K493">
        <v>136</v>
      </c>
      <c r="L493">
        <v>29</v>
      </c>
      <c r="M493">
        <v>2</v>
      </c>
      <c r="N493">
        <v>0.08</v>
      </c>
      <c r="O493">
        <v>3570.97</v>
      </c>
      <c r="P493">
        <v>5668.2</v>
      </c>
      <c r="Q493">
        <f>Table1[[#This Row],[OrderQuantity]]*Table1[[#This Row],[UnitPrice]]</f>
        <v>11336.4</v>
      </c>
      <c r="R493">
        <f>Table1[[#This Row],[OrderQuantity]]*Table1[[#This Row],[UnitCost]]</f>
        <v>7141.94</v>
      </c>
      <c r="S493">
        <f>Table1[[#This Row],[OrderQuantity]]*Table1[[#This Row],[UnitPrice]]*(1-Table1[[#This Row],[DiscountApplied]]) - (Table1[[#This Row],[OrderQuantity]]*Table1[[#This Row],[UnitCost]])</f>
        <v>3287.5479999999998</v>
      </c>
      <c r="T493">
        <f>DATEDIF(Table1[[#This Row],[ShipDate]],Table1[[#This Row],[DeliveryDate]],"d")</f>
        <v>3</v>
      </c>
      <c r="U493" t="str">
        <f t="shared" si="15"/>
        <v>On Time</v>
      </c>
    </row>
    <row r="494" spans="1:21" x14ac:dyDescent="0.3">
      <c r="A494" t="str">
        <f t="shared" si="14"/>
        <v>SO-000593</v>
      </c>
      <c r="B494" t="s">
        <v>4</v>
      </c>
      <c r="C494" t="s">
        <v>13</v>
      </c>
      <c r="D494" s="1">
        <v>43200</v>
      </c>
      <c r="E494" s="1">
        <v>43308</v>
      </c>
      <c r="F494" s="1">
        <v>43325</v>
      </c>
      <c r="G494" s="1">
        <v>43331</v>
      </c>
      <c r="H494" t="s">
        <v>54</v>
      </c>
      <c r="I494">
        <v>16</v>
      </c>
      <c r="J494">
        <v>18</v>
      </c>
      <c r="K494">
        <v>6</v>
      </c>
      <c r="L494">
        <v>46</v>
      </c>
      <c r="M494">
        <v>1</v>
      </c>
      <c r="N494">
        <v>0.15</v>
      </c>
      <c r="O494">
        <v>4216.18</v>
      </c>
      <c r="P494">
        <v>5547.6</v>
      </c>
      <c r="Q494">
        <f>Table1[[#This Row],[OrderQuantity]]*Table1[[#This Row],[UnitPrice]]</f>
        <v>5547.6</v>
      </c>
      <c r="R494">
        <f>Table1[[#This Row],[OrderQuantity]]*Table1[[#This Row],[UnitCost]]</f>
        <v>4216.18</v>
      </c>
      <c r="S494">
        <f>Table1[[#This Row],[OrderQuantity]]*Table1[[#This Row],[UnitPrice]]*(1-Table1[[#This Row],[DiscountApplied]]) - (Table1[[#This Row],[OrderQuantity]]*Table1[[#This Row],[UnitCost]])</f>
        <v>499.27999999999975</v>
      </c>
      <c r="T494">
        <f>DATEDIF(Table1[[#This Row],[ShipDate]],Table1[[#This Row],[DeliveryDate]],"d")</f>
        <v>6</v>
      </c>
      <c r="U494" t="str">
        <f t="shared" si="15"/>
        <v>On Time</v>
      </c>
    </row>
    <row r="495" spans="1:21" x14ac:dyDescent="0.3">
      <c r="A495" t="str">
        <f t="shared" si="14"/>
        <v>SO-000594</v>
      </c>
      <c r="B495" t="s">
        <v>2</v>
      </c>
      <c r="C495" t="s">
        <v>10</v>
      </c>
      <c r="D495" s="1">
        <v>43200</v>
      </c>
      <c r="E495" s="1">
        <v>43309</v>
      </c>
      <c r="F495" s="1">
        <v>43313</v>
      </c>
      <c r="G495" s="1">
        <v>43314</v>
      </c>
      <c r="H495" t="s">
        <v>54</v>
      </c>
      <c r="I495">
        <v>25</v>
      </c>
      <c r="J495">
        <v>35</v>
      </c>
      <c r="K495">
        <v>109</v>
      </c>
      <c r="L495">
        <v>45</v>
      </c>
      <c r="M495">
        <v>1</v>
      </c>
      <c r="N495">
        <v>0.15</v>
      </c>
      <c r="O495">
        <v>96.48</v>
      </c>
      <c r="P495">
        <v>201</v>
      </c>
      <c r="Q495">
        <f>Table1[[#This Row],[OrderQuantity]]*Table1[[#This Row],[UnitPrice]]</f>
        <v>201</v>
      </c>
      <c r="R495">
        <f>Table1[[#This Row],[OrderQuantity]]*Table1[[#This Row],[UnitCost]]</f>
        <v>96.48</v>
      </c>
      <c r="S495">
        <f>Table1[[#This Row],[OrderQuantity]]*Table1[[#This Row],[UnitPrice]]*(1-Table1[[#This Row],[DiscountApplied]]) - (Table1[[#This Row],[OrderQuantity]]*Table1[[#This Row],[UnitCost]])</f>
        <v>74.36999999999999</v>
      </c>
      <c r="T495">
        <f>DATEDIF(Table1[[#This Row],[ShipDate]],Table1[[#This Row],[DeliveryDate]],"d")</f>
        <v>1</v>
      </c>
      <c r="U495" t="str">
        <f t="shared" si="15"/>
        <v>On Time</v>
      </c>
    </row>
    <row r="496" spans="1:21" x14ac:dyDescent="0.3">
      <c r="A496" t="str">
        <f t="shared" si="14"/>
        <v>SO-000595</v>
      </c>
      <c r="B496" t="s">
        <v>3</v>
      </c>
      <c r="C496" t="s">
        <v>8</v>
      </c>
      <c r="D496" s="1">
        <v>43200</v>
      </c>
      <c r="E496" s="1">
        <v>43309</v>
      </c>
      <c r="F496" s="1">
        <v>43322</v>
      </c>
      <c r="G496" s="1">
        <v>43328</v>
      </c>
      <c r="H496" t="s">
        <v>54</v>
      </c>
      <c r="I496">
        <v>1</v>
      </c>
      <c r="J496">
        <v>40</v>
      </c>
      <c r="K496">
        <v>362</v>
      </c>
      <c r="L496">
        <v>6</v>
      </c>
      <c r="M496">
        <v>6</v>
      </c>
      <c r="N496">
        <v>0.08</v>
      </c>
      <c r="O496">
        <v>198.32</v>
      </c>
      <c r="P496">
        <v>247.9</v>
      </c>
      <c r="Q496">
        <f>Table1[[#This Row],[OrderQuantity]]*Table1[[#This Row],[UnitPrice]]</f>
        <v>1487.4</v>
      </c>
      <c r="R496">
        <f>Table1[[#This Row],[OrderQuantity]]*Table1[[#This Row],[UnitCost]]</f>
        <v>1189.92</v>
      </c>
      <c r="S496">
        <f>Table1[[#This Row],[OrderQuantity]]*Table1[[#This Row],[UnitPrice]]*(1-Table1[[#This Row],[DiscountApplied]]) - (Table1[[#This Row],[OrderQuantity]]*Table1[[#This Row],[UnitCost]])</f>
        <v>178.48800000000006</v>
      </c>
      <c r="T496">
        <f>DATEDIF(Table1[[#This Row],[ShipDate]],Table1[[#This Row],[DeliveryDate]],"d")</f>
        <v>6</v>
      </c>
      <c r="U496" t="str">
        <f t="shared" si="15"/>
        <v>On Time</v>
      </c>
    </row>
    <row r="497" spans="1:21" x14ac:dyDescent="0.3">
      <c r="A497" t="str">
        <f t="shared" si="14"/>
        <v>SO-000596</v>
      </c>
      <c r="B497" t="s">
        <v>3</v>
      </c>
      <c r="C497" t="s">
        <v>11</v>
      </c>
      <c r="D497" s="1">
        <v>43200</v>
      </c>
      <c r="E497" s="1">
        <v>43309</v>
      </c>
      <c r="F497" s="1">
        <v>43321</v>
      </c>
      <c r="G497" s="1">
        <v>43330</v>
      </c>
      <c r="H497" t="s">
        <v>54</v>
      </c>
      <c r="I497">
        <v>12</v>
      </c>
      <c r="J497">
        <v>2</v>
      </c>
      <c r="K497">
        <v>280</v>
      </c>
      <c r="L497">
        <v>45</v>
      </c>
      <c r="M497">
        <v>1</v>
      </c>
      <c r="N497">
        <v>0.05</v>
      </c>
      <c r="O497">
        <v>3125.95</v>
      </c>
      <c r="P497">
        <v>3859.2</v>
      </c>
      <c r="Q497">
        <f>Table1[[#This Row],[OrderQuantity]]*Table1[[#This Row],[UnitPrice]]</f>
        <v>3859.2</v>
      </c>
      <c r="R497">
        <f>Table1[[#This Row],[OrderQuantity]]*Table1[[#This Row],[UnitCost]]</f>
        <v>3125.95</v>
      </c>
      <c r="S497">
        <f>Table1[[#This Row],[OrderQuantity]]*Table1[[#This Row],[UnitPrice]]*(1-Table1[[#This Row],[DiscountApplied]]) - (Table1[[#This Row],[OrderQuantity]]*Table1[[#This Row],[UnitCost]])</f>
        <v>540.29</v>
      </c>
      <c r="T497">
        <f>DATEDIF(Table1[[#This Row],[ShipDate]],Table1[[#This Row],[DeliveryDate]],"d")</f>
        <v>9</v>
      </c>
      <c r="U497" t="str">
        <f t="shared" si="15"/>
        <v>Late</v>
      </c>
    </row>
    <row r="498" spans="1:21" x14ac:dyDescent="0.3">
      <c r="A498" t="str">
        <f t="shared" si="14"/>
        <v>SO-000597</v>
      </c>
      <c r="B498" t="s">
        <v>3</v>
      </c>
      <c r="C498" t="s">
        <v>12</v>
      </c>
      <c r="D498" s="1">
        <v>43200</v>
      </c>
      <c r="E498" s="1">
        <v>43309</v>
      </c>
      <c r="F498" s="1">
        <v>43328</v>
      </c>
      <c r="G498" s="1">
        <v>43337</v>
      </c>
      <c r="H498" t="s">
        <v>54</v>
      </c>
      <c r="I498">
        <v>8</v>
      </c>
      <c r="J498">
        <v>40</v>
      </c>
      <c r="K498">
        <v>214</v>
      </c>
      <c r="L498">
        <v>21</v>
      </c>
      <c r="M498">
        <v>3</v>
      </c>
      <c r="N498">
        <v>0.05</v>
      </c>
      <c r="O498">
        <v>3127.76</v>
      </c>
      <c r="P498">
        <v>5487.3</v>
      </c>
      <c r="Q498">
        <f>Table1[[#This Row],[OrderQuantity]]*Table1[[#This Row],[UnitPrice]]</f>
        <v>16461.900000000001</v>
      </c>
      <c r="R498">
        <f>Table1[[#This Row],[OrderQuantity]]*Table1[[#This Row],[UnitCost]]</f>
        <v>9383.2800000000007</v>
      </c>
      <c r="S498">
        <f>Table1[[#This Row],[OrderQuantity]]*Table1[[#This Row],[UnitPrice]]*(1-Table1[[#This Row],[DiscountApplied]]) - (Table1[[#This Row],[OrderQuantity]]*Table1[[#This Row],[UnitCost]])</f>
        <v>6255.5249999999996</v>
      </c>
      <c r="T498">
        <f>DATEDIF(Table1[[#This Row],[ShipDate]],Table1[[#This Row],[DeliveryDate]],"d")</f>
        <v>9</v>
      </c>
      <c r="U498" t="str">
        <f t="shared" si="15"/>
        <v>Late</v>
      </c>
    </row>
    <row r="499" spans="1:21" x14ac:dyDescent="0.3">
      <c r="A499" t="str">
        <f t="shared" si="14"/>
        <v>SO-000598</v>
      </c>
      <c r="B499" t="s">
        <v>3</v>
      </c>
      <c r="C499" t="s">
        <v>12</v>
      </c>
      <c r="D499" s="1">
        <v>43200</v>
      </c>
      <c r="E499" s="1">
        <v>43309</v>
      </c>
      <c r="F499" s="1">
        <v>43322</v>
      </c>
      <c r="G499" s="1">
        <v>43323</v>
      </c>
      <c r="H499" t="s">
        <v>54</v>
      </c>
      <c r="I499">
        <v>7</v>
      </c>
      <c r="J499">
        <v>25</v>
      </c>
      <c r="K499">
        <v>223</v>
      </c>
      <c r="L499">
        <v>7</v>
      </c>
      <c r="M499">
        <v>6</v>
      </c>
      <c r="N499">
        <v>0.15</v>
      </c>
      <c r="O499">
        <v>1157.76</v>
      </c>
      <c r="P499">
        <v>1809</v>
      </c>
      <c r="Q499">
        <f>Table1[[#This Row],[OrderQuantity]]*Table1[[#This Row],[UnitPrice]]</f>
        <v>10854</v>
      </c>
      <c r="R499">
        <f>Table1[[#This Row],[OrderQuantity]]*Table1[[#This Row],[UnitCost]]</f>
        <v>6946.5599999999995</v>
      </c>
      <c r="S499">
        <f>Table1[[#This Row],[OrderQuantity]]*Table1[[#This Row],[UnitPrice]]*(1-Table1[[#This Row],[DiscountApplied]]) - (Table1[[#This Row],[OrderQuantity]]*Table1[[#This Row],[UnitCost]])</f>
        <v>2279.34</v>
      </c>
      <c r="T499">
        <f>DATEDIF(Table1[[#This Row],[ShipDate]],Table1[[#This Row],[DeliveryDate]],"d")</f>
        <v>1</v>
      </c>
      <c r="U499" t="str">
        <f t="shared" si="15"/>
        <v>On Time</v>
      </c>
    </row>
    <row r="500" spans="1:21" x14ac:dyDescent="0.3">
      <c r="A500" t="str">
        <f t="shared" si="14"/>
        <v>SO-000599</v>
      </c>
      <c r="B500" t="s">
        <v>3</v>
      </c>
      <c r="C500" t="s">
        <v>10</v>
      </c>
      <c r="D500" s="1">
        <v>43200</v>
      </c>
      <c r="E500" s="1">
        <v>43310</v>
      </c>
      <c r="F500" s="1">
        <v>43328</v>
      </c>
      <c r="G500" s="1">
        <v>43330</v>
      </c>
      <c r="H500" t="s">
        <v>54</v>
      </c>
      <c r="I500">
        <v>12</v>
      </c>
      <c r="J500">
        <v>11</v>
      </c>
      <c r="K500">
        <v>99</v>
      </c>
      <c r="L500">
        <v>46</v>
      </c>
      <c r="M500">
        <v>7</v>
      </c>
      <c r="N500">
        <v>0.4</v>
      </c>
      <c r="O500">
        <v>1731.82</v>
      </c>
      <c r="P500">
        <v>2405.3000000000002</v>
      </c>
      <c r="Q500">
        <f>Table1[[#This Row],[OrderQuantity]]*Table1[[#This Row],[UnitPrice]]</f>
        <v>16837.100000000002</v>
      </c>
      <c r="R500">
        <f>Table1[[#This Row],[OrderQuantity]]*Table1[[#This Row],[UnitCost]]</f>
        <v>12122.74</v>
      </c>
      <c r="S500">
        <f>Table1[[#This Row],[OrderQuantity]]*Table1[[#This Row],[UnitPrice]]*(1-Table1[[#This Row],[DiscountApplied]]) - (Table1[[#This Row],[OrderQuantity]]*Table1[[#This Row],[UnitCost]])</f>
        <v>-2020.4799999999996</v>
      </c>
      <c r="T500">
        <f>DATEDIF(Table1[[#This Row],[ShipDate]],Table1[[#This Row],[DeliveryDate]],"d")</f>
        <v>2</v>
      </c>
      <c r="U500" t="str">
        <f t="shared" si="15"/>
        <v>On Time</v>
      </c>
    </row>
    <row r="501" spans="1:21" x14ac:dyDescent="0.3">
      <c r="A501" t="str">
        <f t="shared" si="14"/>
        <v>SO-000600</v>
      </c>
      <c r="B501" t="s">
        <v>5</v>
      </c>
      <c r="C501" t="s">
        <v>10</v>
      </c>
      <c r="D501" s="1">
        <v>43200</v>
      </c>
      <c r="E501" s="1">
        <v>43310</v>
      </c>
      <c r="F501" s="1">
        <v>43331</v>
      </c>
      <c r="G501" s="1">
        <v>43336</v>
      </c>
      <c r="H501" t="s">
        <v>54</v>
      </c>
      <c r="I501">
        <v>28</v>
      </c>
      <c r="J501">
        <v>31</v>
      </c>
      <c r="K501">
        <v>187</v>
      </c>
      <c r="L501">
        <v>20</v>
      </c>
      <c r="M501">
        <v>1</v>
      </c>
      <c r="N501">
        <v>0.15</v>
      </c>
      <c r="O501">
        <v>672.01</v>
      </c>
      <c r="P501">
        <v>790.6</v>
      </c>
      <c r="Q501">
        <f>Table1[[#This Row],[OrderQuantity]]*Table1[[#This Row],[UnitPrice]]</f>
        <v>790.6</v>
      </c>
      <c r="R501">
        <f>Table1[[#This Row],[OrderQuantity]]*Table1[[#This Row],[UnitCost]]</f>
        <v>672.01</v>
      </c>
      <c r="S501">
        <f>Table1[[#This Row],[OrderQuantity]]*Table1[[#This Row],[UnitPrice]]*(1-Table1[[#This Row],[DiscountApplied]]) - (Table1[[#This Row],[OrderQuantity]]*Table1[[#This Row],[UnitCost]])</f>
        <v>0</v>
      </c>
      <c r="T501">
        <f>DATEDIF(Table1[[#This Row],[ShipDate]],Table1[[#This Row],[DeliveryDate]],"d")</f>
        <v>5</v>
      </c>
      <c r="U501" t="str">
        <f t="shared" si="15"/>
        <v>On Time</v>
      </c>
    </row>
    <row r="502" spans="1:21" x14ac:dyDescent="0.3">
      <c r="A502" t="str">
        <f t="shared" si="14"/>
        <v>SO-000601</v>
      </c>
      <c r="B502" t="s">
        <v>4</v>
      </c>
      <c r="C502" t="s">
        <v>11</v>
      </c>
      <c r="D502" s="1">
        <v>43200</v>
      </c>
      <c r="E502" s="1">
        <v>43310</v>
      </c>
      <c r="F502" s="1">
        <v>43338</v>
      </c>
      <c r="G502" s="1">
        <v>43342</v>
      </c>
      <c r="H502" t="s">
        <v>54</v>
      </c>
      <c r="I502">
        <v>15</v>
      </c>
      <c r="J502">
        <v>46</v>
      </c>
      <c r="K502">
        <v>292</v>
      </c>
      <c r="L502">
        <v>14</v>
      </c>
      <c r="M502">
        <v>2</v>
      </c>
      <c r="N502">
        <v>0.1</v>
      </c>
      <c r="O502">
        <v>2177.77</v>
      </c>
      <c r="P502">
        <v>3202.6</v>
      </c>
      <c r="Q502">
        <f>Table1[[#This Row],[OrderQuantity]]*Table1[[#This Row],[UnitPrice]]</f>
        <v>6405.2</v>
      </c>
      <c r="R502">
        <f>Table1[[#This Row],[OrderQuantity]]*Table1[[#This Row],[UnitCost]]</f>
        <v>4355.54</v>
      </c>
      <c r="S502">
        <f>Table1[[#This Row],[OrderQuantity]]*Table1[[#This Row],[UnitPrice]]*(1-Table1[[#This Row],[DiscountApplied]]) - (Table1[[#This Row],[OrderQuantity]]*Table1[[#This Row],[UnitCost]])</f>
        <v>1409.1400000000003</v>
      </c>
      <c r="T502">
        <f>DATEDIF(Table1[[#This Row],[ShipDate]],Table1[[#This Row],[DeliveryDate]],"d")</f>
        <v>4</v>
      </c>
      <c r="U502" t="str">
        <f t="shared" si="15"/>
        <v>On Time</v>
      </c>
    </row>
    <row r="503" spans="1:21" x14ac:dyDescent="0.3">
      <c r="A503" t="str">
        <f t="shared" si="14"/>
        <v>SO-000602</v>
      </c>
      <c r="B503" t="s">
        <v>2</v>
      </c>
      <c r="C503" t="s">
        <v>11</v>
      </c>
      <c r="D503" s="1">
        <v>43200</v>
      </c>
      <c r="E503" s="1">
        <v>43310</v>
      </c>
      <c r="F503" s="1">
        <v>43338</v>
      </c>
      <c r="G503" s="1">
        <v>43345</v>
      </c>
      <c r="H503" t="s">
        <v>54</v>
      </c>
      <c r="I503">
        <v>21</v>
      </c>
      <c r="J503">
        <v>48</v>
      </c>
      <c r="K503">
        <v>315</v>
      </c>
      <c r="L503">
        <v>8</v>
      </c>
      <c r="M503">
        <v>5</v>
      </c>
      <c r="N503">
        <v>0.2</v>
      </c>
      <c r="O503">
        <v>645.75</v>
      </c>
      <c r="P503">
        <v>1058.5999999999999</v>
      </c>
      <c r="Q503">
        <f>Table1[[#This Row],[OrderQuantity]]*Table1[[#This Row],[UnitPrice]]</f>
        <v>5293</v>
      </c>
      <c r="R503">
        <f>Table1[[#This Row],[OrderQuantity]]*Table1[[#This Row],[UnitCost]]</f>
        <v>3228.75</v>
      </c>
      <c r="S503">
        <f>Table1[[#This Row],[OrderQuantity]]*Table1[[#This Row],[UnitPrice]]*(1-Table1[[#This Row],[DiscountApplied]]) - (Table1[[#This Row],[OrderQuantity]]*Table1[[#This Row],[UnitCost]])</f>
        <v>1005.6500000000005</v>
      </c>
      <c r="T503">
        <f>DATEDIF(Table1[[#This Row],[ShipDate]],Table1[[#This Row],[DeliveryDate]],"d")</f>
        <v>7</v>
      </c>
      <c r="U503" t="str">
        <f t="shared" si="15"/>
        <v>On Time</v>
      </c>
    </row>
    <row r="504" spans="1:21" x14ac:dyDescent="0.3">
      <c r="A504" t="str">
        <f t="shared" si="14"/>
        <v>SO-000603</v>
      </c>
      <c r="B504" t="s">
        <v>2</v>
      </c>
      <c r="C504" t="s">
        <v>13</v>
      </c>
      <c r="D504" s="1">
        <v>43200</v>
      </c>
      <c r="E504" s="1">
        <v>43310</v>
      </c>
      <c r="F504" s="1">
        <v>43338</v>
      </c>
      <c r="G504" s="1">
        <v>43344</v>
      </c>
      <c r="H504" t="s">
        <v>54</v>
      </c>
      <c r="I504">
        <v>20</v>
      </c>
      <c r="J504">
        <v>33</v>
      </c>
      <c r="K504">
        <v>35</v>
      </c>
      <c r="L504">
        <v>26</v>
      </c>
      <c r="M504">
        <v>8</v>
      </c>
      <c r="N504">
        <v>0.4</v>
      </c>
      <c r="O504">
        <v>778.27</v>
      </c>
      <c r="P504">
        <v>1768.8</v>
      </c>
      <c r="Q504">
        <f>Table1[[#This Row],[OrderQuantity]]*Table1[[#This Row],[UnitPrice]]</f>
        <v>14150.4</v>
      </c>
      <c r="R504">
        <f>Table1[[#This Row],[OrderQuantity]]*Table1[[#This Row],[UnitCost]]</f>
        <v>6226.16</v>
      </c>
      <c r="S504">
        <f>Table1[[#This Row],[OrderQuantity]]*Table1[[#This Row],[UnitPrice]]*(1-Table1[[#This Row],[DiscountApplied]]) - (Table1[[#This Row],[OrderQuantity]]*Table1[[#This Row],[UnitCost]])</f>
        <v>2264.08</v>
      </c>
      <c r="T504">
        <f>DATEDIF(Table1[[#This Row],[ShipDate]],Table1[[#This Row],[DeliveryDate]],"d")</f>
        <v>6</v>
      </c>
      <c r="U504" t="str">
        <f t="shared" si="15"/>
        <v>On Time</v>
      </c>
    </row>
    <row r="505" spans="1:21" x14ac:dyDescent="0.3">
      <c r="A505" t="str">
        <f t="shared" si="14"/>
        <v>SO-000604</v>
      </c>
      <c r="B505" t="s">
        <v>3</v>
      </c>
      <c r="C505" t="s">
        <v>10</v>
      </c>
      <c r="D505" s="1">
        <v>43200</v>
      </c>
      <c r="E505" s="1">
        <v>43310</v>
      </c>
      <c r="F505" s="1">
        <v>43337</v>
      </c>
      <c r="G505" s="1">
        <v>43347</v>
      </c>
      <c r="H505" t="s">
        <v>54</v>
      </c>
      <c r="I505">
        <v>2</v>
      </c>
      <c r="J505">
        <v>1</v>
      </c>
      <c r="K505">
        <v>199</v>
      </c>
      <c r="L505">
        <v>2</v>
      </c>
      <c r="M505">
        <v>5</v>
      </c>
      <c r="N505">
        <v>0.1</v>
      </c>
      <c r="O505">
        <v>534.33000000000004</v>
      </c>
      <c r="P505">
        <v>971.5</v>
      </c>
      <c r="Q505">
        <f>Table1[[#This Row],[OrderQuantity]]*Table1[[#This Row],[UnitPrice]]</f>
        <v>4857.5</v>
      </c>
      <c r="R505">
        <f>Table1[[#This Row],[OrderQuantity]]*Table1[[#This Row],[UnitCost]]</f>
        <v>2671.65</v>
      </c>
      <c r="S505">
        <f>Table1[[#This Row],[OrderQuantity]]*Table1[[#This Row],[UnitPrice]]*(1-Table1[[#This Row],[DiscountApplied]]) - (Table1[[#This Row],[OrderQuantity]]*Table1[[#This Row],[UnitCost]])</f>
        <v>1700.1</v>
      </c>
      <c r="T505">
        <f>DATEDIF(Table1[[#This Row],[ShipDate]],Table1[[#This Row],[DeliveryDate]],"d")</f>
        <v>10</v>
      </c>
      <c r="U505" t="str">
        <f t="shared" si="15"/>
        <v>Late</v>
      </c>
    </row>
    <row r="506" spans="1:21" x14ac:dyDescent="0.3">
      <c r="A506" t="str">
        <f t="shared" si="14"/>
        <v>SO-000605</v>
      </c>
      <c r="B506" t="s">
        <v>4</v>
      </c>
      <c r="C506" t="s">
        <v>10</v>
      </c>
      <c r="D506" s="1">
        <v>43200</v>
      </c>
      <c r="E506" s="1">
        <v>43310</v>
      </c>
      <c r="F506" s="1">
        <v>43332</v>
      </c>
      <c r="G506" s="1">
        <v>43336</v>
      </c>
      <c r="H506" t="s">
        <v>54</v>
      </c>
      <c r="I506">
        <v>19</v>
      </c>
      <c r="J506">
        <v>34</v>
      </c>
      <c r="K506">
        <v>153</v>
      </c>
      <c r="L506">
        <v>34</v>
      </c>
      <c r="M506">
        <v>4</v>
      </c>
      <c r="N506">
        <v>0.1</v>
      </c>
      <c r="O506">
        <v>478.38</v>
      </c>
      <c r="P506">
        <v>938</v>
      </c>
      <c r="Q506">
        <f>Table1[[#This Row],[OrderQuantity]]*Table1[[#This Row],[UnitPrice]]</f>
        <v>3752</v>
      </c>
      <c r="R506">
        <f>Table1[[#This Row],[OrderQuantity]]*Table1[[#This Row],[UnitCost]]</f>
        <v>1913.52</v>
      </c>
      <c r="S506">
        <f>Table1[[#This Row],[OrderQuantity]]*Table1[[#This Row],[UnitPrice]]*(1-Table1[[#This Row],[DiscountApplied]]) - (Table1[[#This Row],[OrderQuantity]]*Table1[[#This Row],[UnitCost]])</f>
        <v>1463.2800000000002</v>
      </c>
      <c r="T506">
        <f>DATEDIF(Table1[[#This Row],[ShipDate]],Table1[[#This Row],[DeliveryDate]],"d")</f>
        <v>4</v>
      </c>
      <c r="U506" t="str">
        <f t="shared" si="15"/>
        <v>On Time</v>
      </c>
    </row>
    <row r="507" spans="1:21" x14ac:dyDescent="0.3">
      <c r="A507" t="str">
        <f t="shared" si="14"/>
        <v>SO-000606</v>
      </c>
      <c r="B507" t="s">
        <v>4</v>
      </c>
      <c r="C507" t="s">
        <v>13</v>
      </c>
      <c r="D507" s="1">
        <v>43200</v>
      </c>
      <c r="E507" s="1">
        <v>43310</v>
      </c>
      <c r="F507" s="1">
        <v>43336</v>
      </c>
      <c r="G507" s="1">
        <v>43337</v>
      </c>
      <c r="H507" t="s">
        <v>54</v>
      </c>
      <c r="I507">
        <v>16</v>
      </c>
      <c r="J507">
        <v>49</v>
      </c>
      <c r="K507">
        <v>27</v>
      </c>
      <c r="L507">
        <v>20</v>
      </c>
      <c r="M507">
        <v>5</v>
      </c>
      <c r="N507">
        <v>0.2</v>
      </c>
      <c r="O507">
        <v>756.9</v>
      </c>
      <c r="P507">
        <v>958.1</v>
      </c>
      <c r="Q507">
        <f>Table1[[#This Row],[OrderQuantity]]*Table1[[#This Row],[UnitPrice]]</f>
        <v>4790.5</v>
      </c>
      <c r="R507">
        <f>Table1[[#This Row],[OrderQuantity]]*Table1[[#This Row],[UnitCost]]</f>
        <v>3784.5</v>
      </c>
      <c r="S507">
        <f>Table1[[#This Row],[OrderQuantity]]*Table1[[#This Row],[UnitPrice]]*(1-Table1[[#This Row],[DiscountApplied]]) - (Table1[[#This Row],[OrderQuantity]]*Table1[[#This Row],[UnitCost]])</f>
        <v>47.900000000000091</v>
      </c>
      <c r="T507">
        <f>DATEDIF(Table1[[#This Row],[ShipDate]],Table1[[#This Row],[DeliveryDate]],"d")</f>
        <v>1</v>
      </c>
      <c r="U507" t="str">
        <f t="shared" si="15"/>
        <v>On Time</v>
      </c>
    </row>
    <row r="508" spans="1:21" x14ac:dyDescent="0.3">
      <c r="A508" t="str">
        <f t="shared" si="14"/>
        <v>SO-000607</v>
      </c>
      <c r="B508" t="s">
        <v>4</v>
      </c>
      <c r="C508" t="s">
        <v>10</v>
      </c>
      <c r="D508" s="1">
        <v>43200</v>
      </c>
      <c r="E508" s="1">
        <v>43310</v>
      </c>
      <c r="F508" s="1">
        <v>43323</v>
      </c>
      <c r="G508" s="1">
        <v>43326</v>
      </c>
      <c r="H508" t="s">
        <v>54</v>
      </c>
      <c r="I508">
        <v>15</v>
      </c>
      <c r="J508">
        <v>1</v>
      </c>
      <c r="K508">
        <v>166</v>
      </c>
      <c r="L508">
        <v>23</v>
      </c>
      <c r="M508">
        <v>8</v>
      </c>
      <c r="N508">
        <v>0.05</v>
      </c>
      <c r="O508">
        <v>2111.91</v>
      </c>
      <c r="P508">
        <v>3705.1</v>
      </c>
      <c r="Q508">
        <f>Table1[[#This Row],[OrderQuantity]]*Table1[[#This Row],[UnitPrice]]</f>
        <v>29640.799999999999</v>
      </c>
      <c r="R508">
        <f>Table1[[#This Row],[OrderQuantity]]*Table1[[#This Row],[UnitCost]]</f>
        <v>16895.28</v>
      </c>
      <c r="S508">
        <f>Table1[[#This Row],[OrderQuantity]]*Table1[[#This Row],[UnitPrice]]*(1-Table1[[#This Row],[DiscountApplied]]) - (Table1[[#This Row],[OrderQuantity]]*Table1[[#This Row],[UnitCost]])</f>
        <v>11263.48</v>
      </c>
      <c r="T508">
        <f>DATEDIF(Table1[[#This Row],[ShipDate]],Table1[[#This Row],[DeliveryDate]],"d")</f>
        <v>3</v>
      </c>
      <c r="U508" t="str">
        <f t="shared" si="15"/>
        <v>On Time</v>
      </c>
    </row>
    <row r="509" spans="1:21" x14ac:dyDescent="0.3">
      <c r="A509" t="str">
        <f t="shared" si="14"/>
        <v>SO-000608</v>
      </c>
      <c r="B509" t="s">
        <v>5</v>
      </c>
      <c r="C509" t="s">
        <v>12</v>
      </c>
      <c r="D509" s="1">
        <v>43200</v>
      </c>
      <c r="E509" s="1">
        <v>43311</v>
      </c>
      <c r="F509" s="1">
        <v>43322</v>
      </c>
      <c r="G509" s="1">
        <v>43325</v>
      </c>
      <c r="H509" t="s">
        <v>54</v>
      </c>
      <c r="I509">
        <v>25</v>
      </c>
      <c r="J509">
        <v>48</v>
      </c>
      <c r="K509">
        <v>257</v>
      </c>
      <c r="L509">
        <v>20</v>
      </c>
      <c r="M509">
        <v>8</v>
      </c>
      <c r="N509">
        <v>0.08</v>
      </c>
      <c r="O509">
        <v>686.82</v>
      </c>
      <c r="P509">
        <v>1025.0999999999999</v>
      </c>
      <c r="Q509">
        <f>Table1[[#This Row],[OrderQuantity]]*Table1[[#This Row],[UnitPrice]]</f>
        <v>8200.7999999999993</v>
      </c>
      <c r="R509">
        <f>Table1[[#This Row],[OrderQuantity]]*Table1[[#This Row],[UnitCost]]</f>
        <v>5494.56</v>
      </c>
      <c r="S509">
        <f>Table1[[#This Row],[OrderQuantity]]*Table1[[#This Row],[UnitPrice]]*(1-Table1[[#This Row],[DiscountApplied]]) - (Table1[[#This Row],[OrderQuantity]]*Table1[[#This Row],[UnitCost]])</f>
        <v>2050.1759999999995</v>
      </c>
      <c r="T509">
        <f>DATEDIF(Table1[[#This Row],[ShipDate]],Table1[[#This Row],[DeliveryDate]],"d")</f>
        <v>3</v>
      </c>
      <c r="U509" t="str">
        <f t="shared" si="15"/>
        <v>On Time</v>
      </c>
    </row>
    <row r="510" spans="1:21" x14ac:dyDescent="0.3">
      <c r="A510" t="str">
        <f t="shared" si="14"/>
        <v>SO-000609</v>
      </c>
      <c r="B510" t="s">
        <v>4</v>
      </c>
      <c r="C510" t="s">
        <v>10</v>
      </c>
      <c r="D510" s="1">
        <v>43200</v>
      </c>
      <c r="E510" s="1">
        <v>43311</v>
      </c>
      <c r="F510" s="1">
        <v>43328</v>
      </c>
      <c r="G510" s="1">
        <v>43332</v>
      </c>
      <c r="H510" t="s">
        <v>54</v>
      </c>
      <c r="I510">
        <v>16</v>
      </c>
      <c r="J510">
        <v>4</v>
      </c>
      <c r="K510">
        <v>184</v>
      </c>
      <c r="L510">
        <v>5</v>
      </c>
      <c r="M510">
        <v>7</v>
      </c>
      <c r="N510">
        <v>0.08</v>
      </c>
      <c r="O510">
        <v>1711.31</v>
      </c>
      <c r="P510">
        <v>2592.9</v>
      </c>
      <c r="Q510">
        <f>Table1[[#This Row],[OrderQuantity]]*Table1[[#This Row],[UnitPrice]]</f>
        <v>18150.3</v>
      </c>
      <c r="R510">
        <f>Table1[[#This Row],[OrderQuantity]]*Table1[[#This Row],[UnitCost]]</f>
        <v>11979.17</v>
      </c>
      <c r="S510">
        <f>Table1[[#This Row],[OrderQuantity]]*Table1[[#This Row],[UnitPrice]]*(1-Table1[[#This Row],[DiscountApplied]]) - (Table1[[#This Row],[OrderQuantity]]*Table1[[#This Row],[UnitCost]])</f>
        <v>4719.1060000000016</v>
      </c>
      <c r="T510">
        <f>DATEDIF(Table1[[#This Row],[ShipDate]],Table1[[#This Row],[DeliveryDate]],"d")</f>
        <v>4</v>
      </c>
      <c r="U510" t="str">
        <f t="shared" si="15"/>
        <v>On Time</v>
      </c>
    </row>
    <row r="511" spans="1:21" x14ac:dyDescent="0.3">
      <c r="A511" t="str">
        <f t="shared" si="14"/>
        <v>SO-000610</v>
      </c>
      <c r="B511" t="s">
        <v>5</v>
      </c>
      <c r="C511" t="s">
        <v>10</v>
      </c>
      <c r="D511" s="1">
        <v>43200</v>
      </c>
      <c r="E511" s="1">
        <v>43311</v>
      </c>
      <c r="F511" s="1">
        <v>43338</v>
      </c>
      <c r="G511" s="1">
        <v>43344</v>
      </c>
      <c r="H511" t="s">
        <v>54</v>
      </c>
      <c r="I511">
        <v>25</v>
      </c>
      <c r="J511">
        <v>15</v>
      </c>
      <c r="K511">
        <v>150</v>
      </c>
      <c r="L511">
        <v>39</v>
      </c>
      <c r="M511">
        <v>1</v>
      </c>
      <c r="N511">
        <v>0.15</v>
      </c>
      <c r="O511">
        <v>3054.06</v>
      </c>
      <c r="P511">
        <v>3865.9</v>
      </c>
      <c r="Q511">
        <f>Table1[[#This Row],[OrderQuantity]]*Table1[[#This Row],[UnitPrice]]</f>
        <v>3865.9</v>
      </c>
      <c r="R511">
        <f>Table1[[#This Row],[OrderQuantity]]*Table1[[#This Row],[UnitCost]]</f>
        <v>3054.06</v>
      </c>
      <c r="S511">
        <f>Table1[[#This Row],[OrderQuantity]]*Table1[[#This Row],[UnitPrice]]*(1-Table1[[#This Row],[DiscountApplied]]) - (Table1[[#This Row],[OrderQuantity]]*Table1[[#This Row],[UnitCost]])</f>
        <v>231.95499999999993</v>
      </c>
      <c r="T511">
        <f>DATEDIF(Table1[[#This Row],[ShipDate]],Table1[[#This Row],[DeliveryDate]],"d")</f>
        <v>6</v>
      </c>
      <c r="U511" t="str">
        <f t="shared" si="15"/>
        <v>On Time</v>
      </c>
    </row>
    <row r="512" spans="1:21" x14ac:dyDescent="0.3">
      <c r="A512" t="str">
        <f t="shared" si="14"/>
        <v>SO-000611</v>
      </c>
      <c r="B512" t="s">
        <v>2</v>
      </c>
      <c r="C512" t="s">
        <v>8</v>
      </c>
      <c r="D512" s="1">
        <v>43200</v>
      </c>
      <c r="E512" s="1">
        <v>43311</v>
      </c>
      <c r="F512" s="1">
        <v>43334</v>
      </c>
      <c r="G512" s="1">
        <v>43344</v>
      </c>
      <c r="H512" t="s">
        <v>54</v>
      </c>
      <c r="I512">
        <v>22</v>
      </c>
      <c r="J512">
        <v>30</v>
      </c>
      <c r="K512">
        <v>347</v>
      </c>
      <c r="L512">
        <v>36</v>
      </c>
      <c r="M512">
        <v>8</v>
      </c>
      <c r="N512">
        <v>0.05</v>
      </c>
      <c r="O512">
        <v>4226.03</v>
      </c>
      <c r="P512">
        <v>5634.7</v>
      </c>
      <c r="Q512">
        <f>Table1[[#This Row],[OrderQuantity]]*Table1[[#This Row],[UnitPrice]]</f>
        <v>45077.599999999999</v>
      </c>
      <c r="R512">
        <f>Table1[[#This Row],[OrderQuantity]]*Table1[[#This Row],[UnitCost]]</f>
        <v>33808.239999999998</v>
      </c>
      <c r="S512">
        <f>Table1[[#This Row],[OrderQuantity]]*Table1[[#This Row],[UnitPrice]]*(1-Table1[[#This Row],[DiscountApplied]]) - (Table1[[#This Row],[OrderQuantity]]*Table1[[#This Row],[UnitCost]])</f>
        <v>9015.4799999999959</v>
      </c>
      <c r="T512">
        <f>DATEDIF(Table1[[#This Row],[ShipDate]],Table1[[#This Row],[DeliveryDate]],"d")</f>
        <v>10</v>
      </c>
      <c r="U512" t="str">
        <f t="shared" si="15"/>
        <v>Late</v>
      </c>
    </row>
    <row r="513" spans="1:21" x14ac:dyDescent="0.3">
      <c r="A513" t="str">
        <f t="shared" si="14"/>
        <v>SO-000612</v>
      </c>
      <c r="B513" t="s">
        <v>2</v>
      </c>
      <c r="C513" t="s">
        <v>8</v>
      </c>
      <c r="D513" s="1">
        <v>43200</v>
      </c>
      <c r="E513" s="1">
        <v>43311</v>
      </c>
      <c r="F513" s="1">
        <v>43319</v>
      </c>
      <c r="G513" s="1">
        <v>43322</v>
      </c>
      <c r="H513" t="s">
        <v>54</v>
      </c>
      <c r="I513">
        <v>23</v>
      </c>
      <c r="J513">
        <v>41</v>
      </c>
      <c r="K513">
        <v>362</v>
      </c>
      <c r="L513">
        <v>15</v>
      </c>
      <c r="M513">
        <v>3</v>
      </c>
      <c r="N513">
        <v>0.05</v>
      </c>
      <c r="O513">
        <v>621.76</v>
      </c>
      <c r="P513">
        <v>971.5</v>
      </c>
      <c r="Q513">
        <f>Table1[[#This Row],[OrderQuantity]]*Table1[[#This Row],[UnitPrice]]</f>
        <v>2914.5</v>
      </c>
      <c r="R513">
        <f>Table1[[#This Row],[OrderQuantity]]*Table1[[#This Row],[UnitCost]]</f>
        <v>1865.28</v>
      </c>
      <c r="S513">
        <f>Table1[[#This Row],[OrderQuantity]]*Table1[[#This Row],[UnitPrice]]*(1-Table1[[#This Row],[DiscountApplied]]) - (Table1[[#This Row],[OrderQuantity]]*Table1[[#This Row],[UnitCost]])</f>
        <v>903.49500000000012</v>
      </c>
      <c r="T513">
        <f>DATEDIF(Table1[[#This Row],[ShipDate]],Table1[[#This Row],[DeliveryDate]],"d")</f>
        <v>3</v>
      </c>
      <c r="U513" t="str">
        <f t="shared" si="15"/>
        <v>On Time</v>
      </c>
    </row>
    <row r="514" spans="1:21" x14ac:dyDescent="0.3">
      <c r="A514" t="str">
        <f t="shared" ref="A514:A577" si="16">"SO-" &amp; TEXT(ROW(A514)+99,"000000")</f>
        <v>SO-000613</v>
      </c>
      <c r="B514" t="s">
        <v>3</v>
      </c>
      <c r="C514" t="s">
        <v>12</v>
      </c>
      <c r="D514" s="1">
        <v>43200</v>
      </c>
      <c r="E514" s="1">
        <v>43312</v>
      </c>
      <c r="F514" s="1">
        <v>43336</v>
      </c>
      <c r="G514" s="1">
        <v>43342</v>
      </c>
      <c r="H514" t="s">
        <v>54</v>
      </c>
      <c r="I514">
        <v>5</v>
      </c>
      <c r="J514">
        <v>3</v>
      </c>
      <c r="K514">
        <v>218</v>
      </c>
      <c r="L514">
        <v>28</v>
      </c>
      <c r="M514">
        <v>4</v>
      </c>
      <c r="N514">
        <v>0.15</v>
      </c>
      <c r="O514">
        <v>694.25</v>
      </c>
      <c r="P514">
        <v>1051.9000000000001</v>
      </c>
      <c r="Q514">
        <f>Table1[[#This Row],[OrderQuantity]]*Table1[[#This Row],[UnitPrice]]</f>
        <v>4207.6000000000004</v>
      </c>
      <c r="R514">
        <f>Table1[[#This Row],[OrderQuantity]]*Table1[[#This Row],[UnitCost]]</f>
        <v>2777</v>
      </c>
      <c r="S514">
        <f>Table1[[#This Row],[OrderQuantity]]*Table1[[#This Row],[UnitPrice]]*(1-Table1[[#This Row],[DiscountApplied]]) - (Table1[[#This Row],[OrderQuantity]]*Table1[[#This Row],[UnitCost]])</f>
        <v>799.46</v>
      </c>
      <c r="T514">
        <f>DATEDIF(Table1[[#This Row],[ShipDate]],Table1[[#This Row],[DeliveryDate]],"d")</f>
        <v>6</v>
      </c>
      <c r="U514" t="str">
        <f t="shared" ref="U514:U577" si="17">IF(T514&gt;7,"Late","On Time")</f>
        <v>On Time</v>
      </c>
    </row>
    <row r="515" spans="1:21" x14ac:dyDescent="0.3">
      <c r="A515" t="str">
        <f t="shared" si="16"/>
        <v>SO-000614</v>
      </c>
      <c r="B515" t="s">
        <v>3</v>
      </c>
      <c r="C515" t="s">
        <v>10</v>
      </c>
      <c r="D515" s="1">
        <v>43200</v>
      </c>
      <c r="E515" s="1">
        <v>43312</v>
      </c>
      <c r="F515" s="1">
        <v>43331</v>
      </c>
      <c r="G515" s="1">
        <v>43337</v>
      </c>
      <c r="H515" t="s">
        <v>54</v>
      </c>
      <c r="I515">
        <v>12</v>
      </c>
      <c r="J515">
        <v>3</v>
      </c>
      <c r="K515">
        <v>196</v>
      </c>
      <c r="L515">
        <v>1</v>
      </c>
      <c r="M515">
        <v>7</v>
      </c>
      <c r="N515">
        <v>0.08</v>
      </c>
      <c r="O515">
        <v>683.74</v>
      </c>
      <c r="P515">
        <v>1051.9000000000001</v>
      </c>
      <c r="Q515">
        <f>Table1[[#This Row],[OrderQuantity]]*Table1[[#This Row],[UnitPrice]]</f>
        <v>7363.3000000000011</v>
      </c>
      <c r="R515">
        <f>Table1[[#This Row],[OrderQuantity]]*Table1[[#This Row],[UnitCost]]</f>
        <v>4786.18</v>
      </c>
      <c r="S515">
        <f>Table1[[#This Row],[OrderQuantity]]*Table1[[#This Row],[UnitPrice]]*(1-Table1[[#This Row],[DiscountApplied]]) - (Table1[[#This Row],[OrderQuantity]]*Table1[[#This Row],[UnitCost]])</f>
        <v>1988.0560000000014</v>
      </c>
      <c r="T515">
        <f>DATEDIF(Table1[[#This Row],[ShipDate]],Table1[[#This Row],[DeliveryDate]],"d")</f>
        <v>6</v>
      </c>
      <c r="U515" t="str">
        <f t="shared" si="17"/>
        <v>On Time</v>
      </c>
    </row>
    <row r="516" spans="1:21" x14ac:dyDescent="0.3">
      <c r="A516" t="str">
        <f t="shared" si="16"/>
        <v>SO-000615</v>
      </c>
      <c r="B516" t="s">
        <v>4</v>
      </c>
      <c r="C516" t="s">
        <v>12</v>
      </c>
      <c r="D516" s="1">
        <v>43200</v>
      </c>
      <c r="E516" s="1">
        <v>43312</v>
      </c>
      <c r="F516" s="1">
        <v>43335</v>
      </c>
      <c r="G516" s="1">
        <v>43345</v>
      </c>
      <c r="H516" t="s">
        <v>54</v>
      </c>
      <c r="I516">
        <v>17</v>
      </c>
      <c r="J516">
        <v>29</v>
      </c>
      <c r="K516">
        <v>226</v>
      </c>
      <c r="L516">
        <v>17</v>
      </c>
      <c r="M516">
        <v>2</v>
      </c>
      <c r="N516">
        <v>0.2</v>
      </c>
      <c r="O516">
        <v>854.25</v>
      </c>
      <c r="P516">
        <v>1139</v>
      </c>
      <c r="Q516">
        <f>Table1[[#This Row],[OrderQuantity]]*Table1[[#This Row],[UnitPrice]]</f>
        <v>2278</v>
      </c>
      <c r="R516">
        <f>Table1[[#This Row],[OrderQuantity]]*Table1[[#This Row],[UnitCost]]</f>
        <v>1708.5</v>
      </c>
      <c r="S516">
        <f>Table1[[#This Row],[OrderQuantity]]*Table1[[#This Row],[UnitPrice]]*(1-Table1[[#This Row],[DiscountApplied]]) - (Table1[[#This Row],[OrderQuantity]]*Table1[[#This Row],[UnitCost]])</f>
        <v>113.90000000000009</v>
      </c>
      <c r="T516">
        <f>DATEDIF(Table1[[#This Row],[ShipDate]],Table1[[#This Row],[DeliveryDate]],"d")</f>
        <v>10</v>
      </c>
      <c r="U516" t="str">
        <f t="shared" si="17"/>
        <v>Late</v>
      </c>
    </row>
    <row r="517" spans="1:21" x14ac:dyDescent="0.3">
      <c r="A517" t="str">
        <f t="shared" si="16"/>
        <v>SO-000616</v>
      </c>
      <c r="B517" t="s">
        <v>3</v>
      </c>
      <c r="C517" t="s">
        <v>13</v>
      </c>
      <c r="D517" s="1">
        <v>43200</v>
      </c>
      <c r="E517" s="1">
        <v>43312</v>
      </c>
      <c r="F517" s="1">
        <v>43318</v>
      </c>
      <c r="G517" s="1">
        <v>43326</v>
      </c>
      <c r="H517" t="s">
        <v>54</v>
      </c>
      <c r="I517">
        <v>10</v>
      </c>
      <c r="J517">
        <v>16</v>
      </c>
      <c r="K517">
        <v>33</v>
      </c>
      <c r="L517">
        <v>10</v>
      </c>
      <c r="M517">
        <v>8</v>
      </c>
      <c r="N517">
        <v>0.08</v>
      </c>
      <c r="O517">
        <v>3041.53</v>
      </c>
      <c r="P517">
        <v>5849.1</v>
      </c>
      <c r="Q517">
        <f>Table1[[#This Row],[OrderQuantity]]*Table1[[#This Row],[UnitPrice]]</f>
        <v>46792.800000000003</v>
      </c>
      <c r="R517">
        <f>Table1[[#This Row],[OrderQuantity]]*Table1[[#This Row],[UnitCost]]</f>
        <v>24332.240000000002</v>
      </c>
      <c r="S517">
        <f>Table1[[#This Row],[OrderQuantity]]*Table1[[#This Row],[UnitPrice]]*(1-Table1[[#This Row],[DiscountApplied]]) - (Table1[[#This Row],[OrderQuantity]]*Table1[[#This Row],[UnitCost]])</f>
        <v>18717.136000000002</v>
      </c>
      <c r="T517">
        <f>DATEDIF(Table1[[#This Row],[ShipDate]],Table1[[#This Row],[DeliveryDate]],"d")</f>
        <v>8</v>
      </c>
      <c r="U517" t="str">
        <f t="shared" si="17"/>
        <v>Late</v>
      </c>
    </row>
    <row r="518" spans="1:21" x14ac:dyDescent="0.3">
      <c r="A518" t="str">
        <f t="shared" si="16"/>
        <v>SO-000617</v>
      </c>
      <c r="B518" t="s">
        <v>4</v>
      </c>
      <c r="C518" t="s">
        <v>9</v>
      </c>
      <c r="D518" s="1">
        <v>43200</v>
      </c>
      <c r="E518" s="1">
        <v>43312</v>
      </c>
      <c r="F518" s="1">
        <v>43316</v>
      </c>
      <c r="G518" s="1">
        <v>43323</v>
      </c>
      <c r="H518" t="s">
        <v>54</v>
      </c>
      <c r="I518">
        <v>16</v>
      </c>
      <c r="J518">
        <v>21</v>
      </c>
      <c r="K518">
        <v>68</v>
      </c>
      <c r="L518">
        <v>2</v>
      </c>
      <c r="M518">
        <v>4</v>
      </c>
      <c r="N518">
        <v>0.08</v>
      </c>
      <c r="O518">
        <v>1222.8800000000001</v>
      </c>
      <c r="P518">
        <v>2264.6</v>
      </c>
      <c r="Q518">
        <f>Table1[[#This Row],[OrderQuantity]]*Table1[[#This Row],[UnitPrice]]</f>
        <v>9058.4</v>
      </c>
      <c r="R518">
        <f>Table1[[#This Row],[OrderQuantity]]*Table1[[#This Row],[UnitCost]]</f>
        <v>4891.5200000000004</v>
      </c>
      <c r="S518">
        <f>Table1[[#This Row],[OrderQuantity]]*Table1[[#This Row],[UnitPrice]]*(1-Table1[[#This Row],[DiscountApplied]]) - (Table1[[#This Row],[OrderQuantity]]*Table1[[#This Row],[UnitCost]])</f>
        <v>3442.2079999999987</v>
      </c>
      <c r="T518">
        <f>DATEDIF(Table1[[#This Row],[ShipDate]],Table1[[#This Row],[DeliveryDate]],"d")</f>
        <v>7</v>
      </c>
      <c r="U518" t="str">
        <f t="shared" si="17"/>
        <v>On Time</v>
      </c>
    </row>
    <row r="519" spans="1:21" x14ac:dyDescent="0.3">
      <c r="A519" t="str">
        <f t="shared" si="16"/>
        <v>SO-000618</v>
      </c>
      <c r="B519" t="s">
        <v>3</v>
      </c>
      <c r="C519" t="s">
        <v>10</v>
      </c>
      <c r="D519" s="1">
        <v>43200</v>
      </c>
      <c r="E519" s="1">
        <v>43312</v>
      </c>
      <c r="F519" s="1">
        <v>43330</v>
      </c>
      <c r="G519" s="1">
        <v>43337</v>
      </c>
      <c r="H519" t="s">
        <v>54</v>
      </c>
      <c r="I519">
        <v>11</v>
      </c>
      <c r="J519">
        <v>26</v>
      </c>
      <c r="K519">
        <v>105</v>
      </c>
      <c r="L519">
        <v>26</v>
      </c>
      <c r="M519">
        <v>7</v>
      </c>
      <c r="N519">
        <v>0.08</v>
      </c>
      <c r="O519">
        <v>889.22</v>
      </c>
      <c r="P519">
        <v>1125.5999999999999</v>
      </c>
      <c r="Q519">
        <f>Table1[[#This Row],[OrderQuantity]]*Table1[[#This Row],[UnitPrice]]</f>
        <v>7879.1999999999989</v>
      </c>
      <c r="R519">
        <f>Table1[[#This Row],[OrderQuantity]]*Table1[[#This Row],[UnitCost]]</f>
        <v>6224.54</v>
      </c>
      <c r="S519">
        <f>Table1[[#This Row],[OrderQuantity]]*Table1[[#This Row],[UnitPrice]]*(1-Table1[[#This Row],[DiscountApplied]]) - (Table1[[#This Row],[OrderQuantity]]*Table1[[#This Row],[UnitCost]])</f>
        <v>1024.3239999999996</v>
      </c>
      <c r="T519">
        <f>DATEDIF(Table1[[#This Row],[ShipDate]],Table1[[#This Row],[DeliveryDate]],"d")</f>
        <v>7</v>
      </c>
      <c r="U519" t="str">
        <f t="shared" si="17"/>
        <v>On Time</v>
      </c>
    </row>
    <row r="520" spans="1:21" x14ac:dyDescent="0.3">
      <c r="A520" t="str">
        <f t="shared" si="16"/>
        <v>SO-000619</v>
      </c>
      <c r="B520" t="s">
        <v>4</v>
      </c>
      <c r="C520" t="s">
        <v>13</v>
      </c>
      <c r="D520" s="1">
        <v>43200</v>
      </c>
      <c r="E520" s="1">
        <v>43312</v>
      </c>
      <c r="F520" s="1">
        <v>43323</v>
      </c>
      <c r="G520" s="1">
        <v>43327</v>
      </c>
      <c r="H520" t="s">
        <v>54</v>
      </c>
      <c r="I520">
        <v>17</v>
      </c>
      <c r="J520">
        <v>37</v>
      </c>
      <c r="K520">
        <v>7</v>
      </c>
      <c r="L520">
        <v>20</v>
      </c>
      <c r="M520">
        <v>7</v>
      </c>
      <c r="N520">
        <v>0.05</v>
      </c>
      <c r="O520">
        <v>755.09</v>
      </c>
      <c r="P520">
        <v>1078.7</v>
      </c>
      <c r="Q520">
        <f>Table1[[#This Row],[OrderQuantity]]*Table1[[#This Row],[UnitPrice]]</f>
        <v>7550.9000000000005</v>
      </c>
      <c r="R520">
        <f>Table1[[#This Row],[OrderQuantity]]*Table1[[#This Row],[UnitCost]]</f>
        <v>5285.63</v>
      </c>
      <c r="S520">
        <f>Table1[[#This Row],[OrderQuantity]]*Table1[[#This Row],[UnitPrice]]*(1-Table1[[#This Row],[DiscountApplied]]) - (Table1[[#This Row],[OrderQuantity]]*Table1[[#This Row],[UnitCost]])</f>
        <v>1887.7250000000004</v>
      </c>
      <c r="T520">
        <f>DATEDIF(Table1[[#This Row],[ShipDate]],Table1[[#This Row],[DeliveryDate]],"d")</f>
        <v>4</v>
      </c>
      <c r="U520" t="str">
        <f t="shared" si="17"/>
        <v>On Time</v>
      </c>
    </row>
    <row r="521" spans="1:21" x14ac:dyDescent="0.3">
      <c r="A521" t="str">
        <f t="shared" si="16"/>
        <v>SO-000620</v>
      </c>
      <c r="B521" t="s">
        <v>5</v>
      </c>
      <c r="C521" t="s">
        <v>13</v>
      </c>
      <c r="D521" s="1">
        <v>43200</v>
      </c>
      <c r="E521" s="1">
        <v>43312</v>
      </c>
      <c r="F521" s="1">
        <v>43326</v>
      </c>
      <c r="G521" s="1">
        <v>43334</v>
      </c>
      <c r="H521" t="s">
        <v>54</v>
      </c>
      <c r="I521">
        <v>28</v>
      </c>
      <c r="J521">
        <v>23</v>
      </c>
      <c r="K521">
        <v>57</v>
      </c>
      <c r="L521">
        <v>16</v>
      </c>
      <c r="M521">
        <v>4</v>
      </c>
      <c r="N521">
        <v>0.15</v>
      </c>
      <c r="O521">
        <v>1635.6</v>
      </c>
      <c r="P521">
        <v>2405.3000000000002</v>
      </c>
      <c r="Q521">
        <f>Table1[[#This Row],[OrderQuantity]]*Table1[[#This Row],[UnitPrice]]</f>
        <v>9621.2000000000007</v>
      </c>
      <c r="R521">
        <f>Table1[[#This Row],[OrderQuantity]]*Table1[[#This Row],[UnitCost]]</f>
        <v>6542.4</v>
      </c>
      <c r="S521">
        <f>Table1[[#This Row],[OrderQuantity]]*Table1[[#This Row],[UnitPrice]]*(1-Table1[[#This Row],[DiscountApplied]]) - (Table1[[#This Row],[OrderQuantity]]*Table1[[#This Row],[UnitCost]])</f>
        <v>1635.6200000000008</v>
      </c>
      <c r="T521">
        <f>DATEDIF(Table1[[#This Row],[ShipDate]],Table1[[#This Row],[DeliveryDate]],"d")</f>
        <v>8</v>
      </c>
      <c r="U521" t="str">
        <f t="shared" si="17"/>
        <v>Late</v>
      </c>
    </row>
    <row r="522" spans="1:21" x14ac:dyDescent="0.3">
      <c r="A522" t="str">
        <f t="shared" si="16"/>
        <v>SO-000621</v>
      </c>
      <c r="B522" t="s">
        <v>3</v>
      </c>
      <c r="C522" t="s">
        <v>10</v>
      </c>
      <c r="D522" s="1">
        <v>43200</v>
      </c>
      <c r="E522" s="1">
        <v>43312</v>
      </c>
      <c r="F522" s="1">
        <v>43340</v>
      </c>
      <c r="G522" s="1">
        <v>43347</v>
      </c>
      <c r="H522" t="s">
        <v>54</v>
      </c>
      <c r="I522">
        <v>7</v>
      </c>
      <c r="J522">
        <v>17</v>
      </c>
      <c r="K522">
        <v>155</v>
      </c>
      <c r="L522">
        <v>4</v>
      </c>
      <c r="M522">
        <v>1</v>
      </c>
      <c r="N522">
        <v>0.05</v>
      </c>
      <c r="O522">
        <v>707.52</v>
      </c>
      <c r="P522">
        <v>1072</v>
      </c>
      <c r="Q522">
        <f>Table1[[#This Row],[OrderQuantity]]*Table1[[#This Row],[UnitPrice]]</f>
        <v>1072</v>
      </c>
      <c r="R522">
        <f>Table1[[#This Row],[OrderQuantity]]*Table1[[#This Row],[UnitCost]]</f>
        <v>707.52</v>
      </c>
      <c r="S522">
        <f>Table1[[#This Row],[OrderQuantity]]*Table1[[#This Row],[UnitPrice]]*(1-Table1[[#This Row],[DiscountApplied]]) - (Table1[[#This Row],[OrderQuantity]]*Table1[[#This Row],[UnitCost]])</f>
        <v>310.88</v>
      </c>
      <c r="T522">
        <f>DATEDIF(Table1[[#This Row],[ShipDate]],Table1[[#This Row],[DeliveryDate]],"d")</f>
        <v>7</v>
      </c>
      <c r="U522" t="str">
        <f t="shared" si="17"/>
        <v>On Time</v>
      </c>
    </row>
    <row r="523" spans="1:21" x14ac:dyDescent="0.3">
      <c r="A523" t="str">
        <f t="shared" si="16"/>
        <v>SO-000622</v>
      </c>
      <c r="B523" t="s">
        <v>2</v>
      </c>
      <c r="C523" t="s">
        <v>10</v>
      </c>
      <c r="D523" s="1">
        <v>43200</v>
      </c>
      <c r="E523" s="1">
        <v>43313</v>
      </c>
      <c r="F523" s="1">
        <v>43333</v>
      </c>
      <c r="G523" s="1">
        <v>43334</v>
      </c>
      <c r="H523" t="s">
        <v>54</v>
      </c>
      <c r="I523">
        <v>23</v>
      </c>
      <c r="J523">
        <v>4</v>
      </c>
      <c r="K523">
        <v>202</v>
      </c>
      <c r="L523">
        <v>26</v>
      </c>
      <c r="M523">
        <v>1</v>
      </c>
      <c r="N523">
        <v>0.3</v>
      </c>
      <c r="O523">
        <v>3369.16</v>
      </c>
      <c r="P523">
        <v>5808.9</v>
      </c>
      <c r="Q523">
        <f>Table1[[#This Row],[OrderQuantity]]*Table1[[#This Row],[UnitPrice]]</f>
        <v>5808.9</v>
      </c>
      <c r="R523">
        <f>Table1[[#This Row],[OrderQuantity]]*Table1[[#This Row],[UnitCost]]</f>
        <v>3369.16</v>
      </c>
      <c r="S523">
        <f>Table1[[#This Row],[OrderQuantity]]*Table1[[#This Row],[UnitPrice]]*(1-Table1[[#This Row],[DiscountApplied]]) - (Table1[[#This Row],[OrderQuantity]]*Table1[[#This Row],[UnitCost]])</f>
        <v>697.06999999999971</v>
      </c>
      <c r="T523">
        <f>DATEDIF(Table1[[#This Row],[ShipDate]],Table1[[#This Row],[DeliveryDate]],"d")</f>
        <v>1</v>
      </c>
      <c r="U523" t="str">
        <f t="shared" si="17"/>
        <v>On Time</v>
      </c>
    </row>
    <row r="524" spans="1:21" x14ac:dyDescent="0.3">
      <c r="A524" t="str">
        <f t="shared" si="16"/>
        <v>SO-000623</v>
      </c>
      <c r="B524" t="s">
        <v>3</v>
      </c>
      <c r="C524" t="s">
        <v>12</v>
      </c>
      <c r="D524" s="1">
        <v>43200</v>
      </c>
      <c r="E524" s="1">
        <v>43313</v>
      </c>
      <c r="F524" s="1">
        <v>43332</v>
      </c>
      <c r="G524" s="1">
        <v>43335</v>
      </c>
      <c r="H524" t="s">
        <v>54</v>
      </c>
      <c r="I524">
        <v>1</v>
      </c>
      <c r="J524">
        <v>21</v>
      </c>
      <c r="K524">
        <v>205</v>
      </c>
      <c r="L524">
        <v>19</v>
      </c>
      <c r="M524">
        <v>6</v>
      </c>
      <c r="N524">
        <v>0.2</v>
      </c>
      <c r="O524">
        <v>1845.31</v>
      </c>
      <c r="P524">
        <v>3926.2</v>
      </c>
      <c r="Q524">
        <f>Table1[[#This Row],[OrderQuantity]]*Table1[[#This Row],[UnitPrice]]</f>
        <v>23557.199999999997</v>
      </c>
      <c r="R524">
        <f>Table1[[#This Row],[OrderQuantity]]*Table1[[#This Row],[UnitCost]]</f>
        <v>11071.86</v>
      </c>
      <c r="S524">
        <f>Table1[[#This Row],[OrderQuantity]]*Table1[[#This Row],[UnitPrice]]*(1-Table1[[#This Row],[DiscountApplied]]) - (Table1[[#This Row],[OrderQuantity]]*Table1[[#This Row],[UnitCost]])</f>
        <v>7773.8999999999978</v>
      </c>
      <c r="T524">
        <f>DATEDIF(Table1[[#This Row],[ShipDate]],Table1[[#This Row],[DeliveryDate]],"d")</f>
        <v>3</v>
      </c>
      <c r="U524" t="str">
        <f t="shared" si="17"/>
        <v>On Time</v>
      </c>
    </row>
    <row r="525" spans="1:21" x14ac:dyDescent="0.3">
      <c r="A525" t="str">
        <f t="shared" si="16"/>
        <v>SO-000624</v>
      </c>
      <c r="B525" t="s">
        <v>2</v>
      </c>
      <c r="C525" t="s">
        <v>11</v>
      </c>
      <c r="D525" s="1">
        <v>43200</v>
      </c>
      <c r="E525" s="1">
        <v>43313</v>
      </c>
      <c r="F525" s="1">
        <v>43319</v>
      </c>
      <c r="G525" s="1">
        <v>43327</v>
      </c>
      <c r="H525" t="s">
        <v>54</v>
      </c>
      <c r="I525">
        <v>23</v>
      </c>
      <c r="J525">
        <v>29</v>
      </c>
      <c r="K525">
        <v>287</v>
      </c>
      <c r="L525">
        <v>38</v>
      </c>
      <c r="M525">
        <v>8</v>
      </c>
      <c r="N525">
        <v>0.1</v>
      </c>
      <c r="O525">
        <v>160.80000000000001</v>
      </c>
      <c r="P525">
        <v>201</v>
      </c>
      <c r="Q525">
        <f>Table1[[#This Row],[OrderQuantity]]*Table1[[#This Row],[UnitPrice]]</f>
        <v>1608</v>
      </c>
      <c r="R525">
        <f>Table1[[#This Row],[OrderQuantity]]*Table1[[#This Row],[UnitCost]]</f>
        <v>1286.4000000000001</v>
      </c>
      <c r="S525">
        <f>Table1[[#This Row],[OrderQuantity]]*Table1[[#This Row],[UnitPrice]]*(1-Table1[[#This Row],[DiscountApplied]]) - (Table1[[#This Row],[OrderQuantity]]*Table1[[#This Row],[UnitCost]])</f>
        <v>160.79999999999995</v>
      </c>
      <c r="T525">
        <f>DATEDIF(Table1[[#This Row],[ShipDate]],Table1[[#This Row],[DeliveryDate]],"d")</f>
        <v>8</v>
      </c>
      <c r="U525" t="str">
        <f t="shared" si="17"/>
        <v>Late</v>
      </c>
    </row>
    <row r="526" spans="1:21" x14ac:dyDescent="0.3">
      <c r="A526" t="str">
        <f t="shared" si="16"/>
        <v>SO-000625</v>
      </c>
      <c r="B526" t="s">
        <v>4</v>
      </c>
      <c r="C526" t="s">
        <v>13</v>
      </c>
      <c r="D526" s="1">
        <v>43200</v>
      </c>
      <c r="E526" s="1">
        <v>43313</v>
      </c>
      <c r="F526" s="1">
        <v>43334</v>
      </c>
      <c r="G526" s="1">
        <v>43341</v>
      </c>
      <c r="H526" t="s">
        <v>54</v>
      </c>
      <c r="I526">
        <v>20</v>
      </c>
      <c r="J526">
        <v>39</v>
      </c>
      <c r="K526">
        <v>16</v>
      </c>
      <c r="L526">
        <v>27</v>
      </c>
      <c r="M526">
        <v>1</v>
      </c>
      <c r="N526">
        <v>0.1</v>
      </c>
      <c r="O526">
        <v>1430.85</v>
      </c>
      <c r="P526">
        <v>1882.7</v>
      </c>
      <c r="Q526">
        <f>Table1[[#This Row],[OrderQuantity]]*Table1[[#This Row],[UnitPrice]]</f>
        <v>1882.7</v>
      </c>
      <c r="R526">
        <f>Table1[[#This Row],[OrderQuantity]]*Table1[[#This Row],[UnitCost]]</f>
        <v>1430.85</v>
      </c>
      <c r="S526">
        <f>Table1[[#This Row],[OrderQuantity]]*Table1[[#This Row],[UnitPrice]]*(1-Table1[[#This Row],[DiscountApplied]]) - (Table1[[#This Row],[OrderQuantity]]*Table1[[#This Row],[UnitCost]])</f>
        <v>263.58000000000015</v>
      </c>
      <c r="T526">
        <f>DATEDIF(Table1[[#This Row],[ShipDate]],Table1[[#This Row],[DeliveryDate]],"d")</f>
        <v>7</v>
      </c>
      <c r="U526" t="str">
        <f t="shared" si="17"/>
        <v>On Time</v>
      </c>
    </row>
    <row r="527" spans="1:21" x14ac:dyDescent="0.3">
      <c r="A527" t="str">
        <f t="shared" si="16"/>
        <v>SO-000626</v>
      </c>
      <c r="B527" t="s">
        <v>5</v>
      </c>
      <c r="C527" t="s">
        <v>10</v>
      </c>
      <c r="D527" s="1">
        <v>43200</v>
      </c>
      <c r="E527" s="1">
        <v>43313</v>
      </c>
      <c r="F527" s="1">
        <v>43328</v>
      </c>
      <c r="G527" s="1">
        <v>43336</v>
      </c>
      <c r="H527" t="s">
        <v>54</v>
      </c>
      <c r="I527">
        <v>25</v>
      </c>
      <c r="J527">
        <v>30</v>
      </c>
      <c r="K527">
        <v>149</v>
      </c>
      <c r="L527">
        <v>22</v>
      </c>
      <c r="M527">
        <v>6</v>
      </c>
      <c r="N527">
        <v>0.05</v>
      </c>
      <c r="O527">
        <v>1089.02</v>
      </c>
      <c r="P527">
        <v>2532.6</v>
      </c>
      <c r="Q527">
        <f>Table1[[#This Row],[OrderQuantity]]*Table1[[#This Row],[UnitPrice]]</f>
        <v>15195.599999999999</v>
      </c>
      <c r="R527">
        <f>Table1[[#This Row],[OrderQuantity]]*Table1[[#This Row],[UnitCost]]</f>
        <v>6534.12</v>
      </c>
      <c r="S527">
        <f>Table1[[#This Row],[OrderQuantity]]*Table1[[#This Row],[UnitPrice]]*(1-Table1[[#This Row],[DiscountApplied]]) - (Table1[[#This Row],[OrderQuantity]]*Table1[[#This Row],[UnitCost]])</f>
        <v>7901.699999999998</v>
      </c>
      <c r="T527">
        <f>DATEDIF(Table1[[#This Row],[ShipDate]],Table1[[#This Row],[DeliveryDate]],"d")</f>
        <v>8</v>
      </c>
      <c r="U527" t="str">
        <f t="shared" si="17"/>
        <v>Late</v>
      </c>
    </row>
    <row r="528" spans="1:21" x14ac:dyDescent="0.3">
      <c r="A528" t="str">
        <f t="shared" si="16"/>
        <v>SO-000627</v>
      </c>
      <c r="B528" t="s">
        <v>4</v>
      </c>
      <c r="C528" t="s">
        <v>13</v>
      </c>
      <c r="D528" s="1">
        <v>43200</v>
      </c>
      <c r="E528" s="1">
        <v>43313</v>
      </c>
      <c r="F528" s="1">
        <v>43317</v>
      </c>
      <c r="G528" s="1">
        <v>43325</v>
      </c>
      <c r="H528" t="s">
        <v>54</v>
      </c>
      <c r="I528">
        <v>18</v>
      </c>
      <c r="J528">
        <v>33</v>
      </c>
      <c r="K528">
        <v>22</v>
      </c>
      <c r="L528">
        <v>31</v>
      </c>
      <c r="M528">
        <v>8</v>
      </c>
      <c r="N528">
        <v>0.05</v>
      </c>
      <c r="O528">
        <v>135.01</v>
      </c>
      <c r="P528">
        <v>207.7</v>
      </c>
      <c r="Q528">
        <f>Table1[[#This Row],[OrderQuantity]]*Table1[[#This Row],[UnitPrice]]</f>
        <v>1661.6</v>
      </c>
      <c r="R528">
        <f>Table1[[#This Row],[OrderQuantity]]*Table1[[#This Row],[UnitCost]]</f>
        <v>1080.08</v>
      </c>
      <c r="S528">
        <f>Table1[[#This Row],[OrderQuantity]]*Table1[[#This Row],[UnitPrice]]*(1-Table1[[#This Row],[DiscountApplied]]) - (Table1[[#This Row],[OrderQuantity]]*Table1[[#This Row],[UnitCost]])</f>
        <v>498.43999999999983</v>
      </c>
      <c r="T528">
        <f>DATEDIF(Table1[[#This Row],[ShipDate]],Table1[[#This Row],[DeliveryDate]],"d")</f>
        <v>8</v>
      </c>
      <c r="U528" t="str">
        <f t="shared" si="17"/>
        <v>Late</v>
      </c>
    </row>
    <row r="529" spans="1:21" x14ac:dyDescent="0.3">
      <c r="A529" t="str">
        <f t="shared" si="16"/>
        <v>SO-000628</v>
      </c>
      <c r="B529" t="s">
        <v>4</v>
      </c>
      <c r="C529" t="s">
        <v>10</v>
      </c>
      <c r="D529" s="1">
        <v>43200</v>
      </c>
      <c r="E529" s="1">
        <v>43313</v>
      </c>
      <c r="F529" s="1">
        <v>43336</v>
      </c>
      <c r="G529" s="1">
        <v>43342</v>
      </c>
      <c r="H529" t="s">
        <v>54</v>
      </c>
      <c r="I529">
        <v>20</v>
      </c>
      <c r="J529">
        <v>41</v>
      </c>
      <c r="K529">
        <v>115</v>
      </c>
      <c r="L529">
        <v>10</v>
      </c>
      <c r="M529">
        <v>6</v>
      </c>
      <c r="N529">
        <v>0.2</v>
      </c>
      <c r="O529">
        <v>180.9</v>
      </c>
      <c r="P529">
        <v>241.2</v>
      </c>
      <c r="Q529">
        <f>Table1[[#This Row],[OrderQuantity]]*Table1[[#This Row],[UnitPrice]]</f>
        <v>1447.1999999999998</v>
      </c>
      <c r="R529">
        <f>Table1[[#This Row],[OrderQuantity]]*Table1[[#This Row],[UnitCost]]</f>
        <v>1085.4000000000001</v>
      </c>
      <c r="S529">
        <f>Table1[[#This Row],[OrderQuantity]]*Table1[[#This Row],[UnitPrice]]*(1-Table1[[#This Row],[DiscountApplied]]) - (Table1[[#This Row],[OrderQuantity]]*Table1[[#This Row],[UnitCost]])</f>
        <v>72.3599999999999</v>
      </c>
      <c r="T529">
        <f>DATEDIF(Table1[[#This Row],[ShipDate]],Table1[[#This Row],[DeliveryDate]],"d")</f>
        <v>6</v>
      </c>
      <c r="U529" t="str">
        <f t="shared" si="17"/>
        <v>On Time</v>
      </c>
    </row>
    <row r="530" spans="1:21" x14ac:dyDescent="0.3">
      <c r="A530" t="str">
        <f t="shared" si="16"/>
        <v>SO-000629</v>
      </c>
      <c r="B530" t="s">
        <v>3</v>
      </c>
      <c r="C530" t="s">
        <v>12</v>
      </c>
      <c r="D530" s="1">
        <v>43200</v>
      </c>
      <c r="E530" s="1">
        <v>43313</v>
      </c>
      <c r="F530" s="1">
        <v>43320</v>
      </c>
      <c r="G530" s="1">
        <v>43330</v>
      </c>
      <c r="H530" t="s">
        <v>54</v>
      </c>
      <c r="I530">
        <v>3</v>
      </c>
      <c r="J530">
        <v>21</v>
      </c>
      <c r="K530">
        <v>222</v>
      </c>
      <c r="L530">
        <v>11</v>
      </c>
      <c r="M530">
        <v>6</v>
      </c>
      <c r="N530">
        <v>0.08</v>
      </c>
      <c r="O530">
        <v>507.06</v>
      </c>
      <c r="P530">
        <v>1152.4000000000001</v>
      </c>
      <c r="Q530">
        <f>Table1[[#This Row],[OrderQuantity]]*Table1[[#This Row],[UnitPrice]]</f>
        <v>6914.4000000000005</v>
      </c>
      <c r="R530">
        <f>Table1[[#This Row],[OrderQuantity]]*Table1[[#This Row],[UnitCost]]</f>
        <v>3042.36</v>
      </c>
      <c r="S530">
        <f>Table1[[#This Row],[OrderQuantity]]*Table1[[#This Row],[UnitPrice]]*(1-Table1[[#This Row],[DiscountApplied]]) - (Table1[[#This Row],[OrderQuantity]]*Table1[[#This Row],[UnitCost]])</f>
        <v>3318.8880000000004</v>
      </c>
      <c r="T530">
        <f>DATEDIF(Table1[[#This Row],[ShipDate]],Table1[[#This Row],[DeliveryDate]],"d")</f>
        <v>10</v>
      </c>
      <c r="U530" t="str">
        <f t="shared" si="17"/>
        <v>Late</v>
      </c>
    </row>
    <row r="531" spans="1:21" x14ac:dyDescent="0.3">
      <c r="A531" t="str">
        <f t="shared" si="16"/>
        <v>SO-000630</v>
      </c>
      <c r="B531" t="s">
        <v>2</v>
      </c>
      <c r="C531" t="s">
        <v>10</v>
      </c>
      <c r="D531" s="1">
        <v>43200</v>
      </c>
      <c r="E531" s="1">
        <v>43314</v>
      </c>
      <c r="F531" s="1">
        <v>43333</v>
      </c>
      <c r="G531" s="1">
        <v>43340</v>
      </c>
      <c r="H531" t="s">
        <v>54</v>
      </c>
      <c r="I531">
        <v>20</v>
      </c>
      <c r="J531">
        <v>40</v>
      </c>
      <c r="K531">
        <v>190</v>
      </c>
      <c r="L531">
        <v>14</v>
      </c>
      <c r="M531">
        <v>5</v>
      </c>
      <c r="N531">
        <v>0.3</v>
      </c>
      <c r="O531">
        <v>2288.79</v>
      </c>
      <c r="P531">
        <v>3879.3</v>
      </c>
      <c r="Q531">
        <f>Table1[[#This Row],[OrderQuantity]]*Table1[[#This Row],[UnitPrice]]</f>
        <v>19396.5</v>
      </c>
      <c r="R531">
        <f>Table1[[#This Row],[OrderQuantity]]*Table1[[#This Row],[UnitCost]]</f>
        <v>11443.95</v>
      </c>
      <c r="S531">
        <f>Table1[[#This Row],[OrderQuantity]]*Table1[[#This Row],[UnitPrice]]*(1-Table1[[#This Row],[DiscountApplied]]) - (Table1[[#This Row],[OrderQuantity]]*Table1[[#This Row],[UnitCost]])</f>
        <v>2133.5999999999985</v>
      </c>
      <c r="T531">
        <f>DATEDIF(Table1[[#This Row],[ShipDate]],Table1[[#This Row],[DeliveryDate]],"d")</f>
        <v>7</v>
      </c>
      <c r="U531" t="str">
        <f t="shared" si="17"/>
        <v>On Time</v>
      </c>
    </row>
    <row r="532" spans="1:21" x14ac:dyDescent="0.3">
      <c r="A532" t="str">
        <f t="shared" si="16"/>
        <v>SO-000631</v>
      </c>
      <c r="B532" t="s">
        <v>4</v>
      </c>
      <c r="C532" t="s">
        <v>12</v>
      </c>
      <c r="D532" s="1">
        <v>43200</v>
      </c>
      <c r="E532" s="1">
        <v>43314</v>
      </c>
      <c r="F532" s="1">
        <v>43330</v>
      </c>
      <c r="G532" s="1">
        <v>43334</v>
      </c>
      <c r="H532" t="s">
        <v>54</v>
      </c>
      <c r="I532">
        <v>12</v>
      </c>
      <c r="J532">
        <v>37</v>
      </c>
      <c r="K532">
        <v>219</v>
      </c>
      <c r="L532">
        <v>7</v>
      </c>
      <c r="M532">
        <v>4</v>
      </c>
      <c r="N532">
        <v>0.1</v>
      </c>
      <c r="O532">
        <v>3170.04</v>
      </c>
      <c r="P532">
        <v>3865.9</v>
      </c>
      <c r="Q532">
        <f>Table1[[#This Row],[OrderQuantity]]*Table1[[#This Row],[UnitPrice]]</f>
        <v>15463.6</v>
      </c>
      <c r="R532">
        <f>Table1[[#This Row],[OrderQuantity]]*Table1[[#This Row],[UnitCost]]</f>
        <v>12680.16</v>
      </c>
      <c r="S532">
        <f>Table1[[#This Row],[OrderQuantity]]*Table1[[#This Row],[UnitPrice]]*(1-Table1[[#This Row],[DiscountApplied]]) - (Table1[[#This Row],[OrderQuantity]]*Table1[[#This Row],[UnitCost]])</f>
        <v>1237.08</v>
      </c>
      <c r="T532">
        <f>DATEDIF(Table1[[#This Row],[ShipDate]],Table1[[#This Row],[DeliveryDate]],"d")</f>
        <v>4</v>
      </c>
      <c r="U532" t="str">
        <f t="shared" si="17"/>
        <v>On Time</v>
      </c>
    </row>
    <row r="533" spans="1:21" x14ac:dyDescent="0.3">
      <c r="A533" t="str">
        <f t="shared" si="16"/>
        <v>SO-000632</v>
      </c>
      <c r="B533" t="s">
        <v>4</v>
      </c>
      <c r="C533" t="s">
        <v>10</v>
      </c>
      <c r="D533" s="1">
        <v>43200</v>
      </c>
      <c r="E533" s="1">
        <v>43314</v>
      </c>
      <c r="F533" s="1">
        <v>43338</v>
      </c>
      <c r="G533" s="1">
        <v>43346</v>
      </c>
      <c r="H533" t="s">
        <v>54</v>
      </c>
      <c r="I533">
        <v>19</v>
      </c>
      <c r="J533">
        <v>35</v>
      </c>
      <c r="K533">
        <v>121</v>
      </c>
      <c r="L533">
        <v>6</v>
      </c>
      <c r="M533">
        <v>6</v>
      </c>
      <c r="N533">
        <v>0.08</v>
      </c>
      <c r="O533">
        <v>1248.3399999999999</v>
      </c>
      <c r="P533">
        <v>1835.8</v>
      </c>
      <c r="Q533">
        <f>Table1[[#This Row],[OrderQuantity]]*Table1[[#This Row],[UnitPrice]]</f>
        <v>11014.8</v>
      </c>
      <c r="R533">
        <f>Table1[[#This Row],[OrderQuantity]]*Table1[[#This Row],[UnitCost]]</f>
        <v>7490.0399999999991</v>
      </c>
      <c r="S533">
        <f>Table1[[#This Row],[OrderQuantity]]*Table1[[#This Row],[UnitPrice]]*(1-Table1[[#This Row],[DiscountApplied]]) - (Table1[[#This Row],[OrderQuantity]]*Table1[[#This Row],[UnitCost]])</f>
        <v>2643.5760000000009</v>
      </c>
      <c r="T533">
        <f>DATEDIF(Table1[[#This Row],[ShipDate]],Table1[[#This Row],[DeliveryDate]],"d")</f>
        <v>8</v>
      </c>
      <c r="U533" t="str">
        <f t="shared" si="17"/>
        <v>Late</v>
      </c>
    </row>
    <row r="534" spans="1:21" x14ac:dyDescent="0.3">
      <c r="A534" t="str">
        <f t="shared" si="16"/>
        <v>SO-000633</v>
      </c>
      <c r="B534" t="s">
        <v>3</v>
      </c>
      <c r="C534" t="s">
        <v>8</v>
      </c>
      <c r="D534" s="1">
        <v>43200</v>
      </c>
      <c r="E534" s="1">
        <v>43314</v>
      </c>
      <c r="F534" s="1">
        <v>43332</v>
      </c>
      <c r="G534" s="1">
        <v>43341</v>
      </c>
      <c r="H534" t="s">
        <v>54</v>
      </c>
      <c r="I534">
        <v>8</v>
      </c>
      <c r="J534">
        <v>37</v>
      </c>
      <c r="K534">
        <v>334</v>
      </c>
      <c r="L534">
        <v>23</v>
      </c>
      <c r="M534">
        <v>5</v>
      </c>
      <c r="N534">
        <v>0.15</v>
      </c>
      <c r="O534">
        <v>180.57</v>
      </c>
      <c r="P534">
        <v>234.5</v>
      </c>
      <c r="Q534">
        <f>Table1[[#This Row],[OrderQuantity]]*Table1[[#This Row],[UnitPrice]]</f>
        <v>1172.5</v>
      </c>
      <c r="R534">
        <f>Table1[[#This Row],[OrderQuantity]]*Table1[[#This Row],[UnitCost]]</f>
        <v>902.84999999999991</v>
      </c>
      <c r="S534">
        <f>Table1[[#This Row],[OrderQuantity]]*Table1[[#This Row],[UnitPrice]]*(1-Table1[[#This Row],[DiscountApplied]]) - (Table1[[#This Row],[OrderQuantity]]*Table1[[#This Row],[UnitCost]])</f>
        <v>93.775000000000091</v>
      </c>
      <c r="T534">
        <f>DATEDIF(Table1[[#This Row],[ShipDate]],Table1[[#This Row],[DeliveryDate]],"d")</f>
        <v>9</v>
      </c>
      <c r="U534" t="str">
        <f t="shared" si="17"/>
        <v>Late</v>
      </c>
    </row>
    <row r="535" spans="1:21" x14ac:dyDescent="0.3">
      <c r="A535" t="str">
        <f t="shared" si="16"/>
        <v>SO-000634</v>
      </c>
      <c r="B535" t="s">
        <v>3</v>
      </c>
      <c r="C535" t="s">
        <v>11</v>
      </c>
      <c r="D535" s="1">
        <v>43200</v>
      </c>
      <c r="E535" s="1">
        <v>43314</v>
      </c>
      <c r="F535" s="1">
        <v>43327</v>
      </c>
      <c r="G535" s="1">
        <v>43334</v>
      </c>
      <c r="H535" t="s">
        <v>54</v>
      </c>
      <c r="I535">
        <v>7</v>
      </c>
      <c r="J535">
        <v>10</v>
      </c>
      <c r="K535">
        <v>283</v>
      </c>
      <c r="L535">
        <v>34</v>
      </c>
      <c r="M535">
        <v>2</v>
      </c>
      <c r="N535">
        <v>0.15</v>
      </c>
      <c r="O535">
        <v>507.26</v>
      </c>
      <c r="P535">
        <v>757.1</v>
      </c>
      <c r="Q535">
        <f>Table1[[#This Row],[OrderQuantity]]*Table1[[#This Row],[UnitPrice]]</f>
        <v>1514.2</v>
      </c>
      <c r="R535">
        <f>Table1[[#This Row],[OrderQuantity]]*Table1[[#This Row],[UnitCost]]</f>
        <v>1014.52</v>
      </c>
      <c r="S535">
        <f>Table1[[#This Row],[OrderQuantity]]*Table1[[#This Row],[UnitPrice]]*(1-Table1[[#This Row],[DiscountApplied]]) - (Table1[[#This Row],[OrderQuantity]]*Table1[[#This Row],[UnitCost]])</f>
        <v>272.54999999999995</v>
      </c>
      <c r="T535">
        <f>DATEDIF(Table1[[#This Row],[ShipDate]],Table1[[#This Row],[DeliveryDate]],"d")</f>
        <v>7</v>
      </c>
      <c r="U535" t="str">
        <f t="shared" si="17"/>
        <v>On Time</v>
      </c>
    </row>
    <row r="536" spans="1:21" x14ac:dyDescent="0.3">
      <c r="A536" t="str">
        <f t="shared" si="16"/>
        <v>SO-000635</v>
      </c>
      <c r="B536" t="s">
        <v>5</v>
      </c>
      <c r="C536" t="s">
        <v>12</v>
      </c>
      <c r="D536" s="1">
        <v>43200</v>
      </c>
      <c r="E536" s="1">
        <v>43314</v>
      </c>
      <c r="F536" s="1">
        <v>43332</v>
      </c>
      <c r="G536" s="1">
        <v>43333</v>
      </c>
      <c r="H536" t="s">
        <v>54</v>
      </c>
      <c r="I536">
        <v>26</v>
      </c>
      <c r="J536">
        <v>39</v>
      </c>
      <c r="K536">
        <v>212</v>
      </c>
      <c r="L536">
        <v>25</v>
      </c>
      <c r="M536">
        <v>8</v>
      </c>
      <c r="N536">
        <v>0.05</v>
      </c>
      <c r="O536">
        <v>703.5</v>
      </c>
      <c r="P536">
        <v>1005</v>
      </c>
      <c r="Q536">
        <f>Table1[[#This Row],[OrderQuantity]]*Table1[[#This Row],[UnitPrice]]</f>
        <v>8040</v>
      </c>
      <c r="R536">
        <f>Table1[[#This Row],[OrderQuantity]]*Table1[[#This Row],[UnitCost]]</f>
        <v>5628</v>
      </c>
      <c r="S536">
        <f>Table1[[#This Row],[OrderQuantity]]*Table1[[#This Row],[UnitPrice]]*(1-Table1[[#This Row],[DiscountApplied]]) - (Table1[[#This Row],[OrderQuantity]]*Table1[[#This Row],[UnitCost]])</f>
        <v>2010</v>
      </c>
      <c r="T536">
        <f>DATEDIF(Table1[[#This Row],[ShipDate]],Table1[[#This Row],[DeliveryDate]],"d")</f>
        <v>1</v>
      </c>
      <c r="U536" t="str">
        <f t="shared" si="17"/>
        <v>On Time</v>
      </c>
    </row>
    <row r="537" spans="1:21" x14ac:dyDescent="0.3">
      <c r="A537" t="str">
        <f t="shared" si="16"/>
        <v>SO-000636</v>
      </c>
      <c r="B537" t="s">
        <v>3</v>
      </c>
      <c r="C537" t="s">
        <v>10</v>
      </c>
      <c r="D537" s="1">
        <v>43200</v>
      </c>
      <c r="E537" s="1">
        <v>43315</v>
      </c>
      <c r="F537" s="1">
        <v>43326</v>
      </c>
      <c r="G537" s="1">
        <v>43332</v>
      </c>
      <c r="H537" t="s">
        <v>54</v>
      </c>
      <c r="I537">
        <v>10</v>
      </c>
      <c r="J537">
        <v>4</v>
      </c>
      <c r="K537">
        <v>159</v>
      </c>
      <c r="L537">
        <v>11</v>
      </c>
      <c r="M537">
        <v>2</v>
      </c>
      <c r="N537">
        <v>0.05</v>
      </c>
      <c r="O537">
        <v>5113.4399999999996</v>
      </c>
      <c r="P537">
        <v>6391.8</v>
      </c>
      <c r="Q537">
        <f>Table1[[#This Row],[OrderQuantity]]*Table1[[#This Row],[UnitPrice]]</f>
        <v>12783.6</v>
      </c>
      <c r="R537">
        <f>Table1[[#This Row],[OrderQuantity]]*Table1[[#This Row],[UnitCost]]</f>
        <v>10226.879999999999</v>
      </c>
      <c r="S537">
        <f>Table1[[#This Row],[OrderQuantity]]*Table1[[#This Row],[UnitPrice]]*(1-Table1[[#This Row],[DiscountApplied]]) - (Table1[[#This Row],[OrderQuantity]]*Table1[[#This Row],[UnitCost]])</f>
        <v>1917.5400000000009</v>
      </c>
      <c r="T537">
        <f>DATEDIF(Table1[[#This Row],[ShipDate]],Table1[[#This Row],[DeliveryDate]],"d")</f>
        <v>6</v>
      </c>
      <c r="U537" t="str">
        <f t="shared" si="17"/>
        <v>On Time</v>
      </c>
    </row>
    <row r="538" spans="1:21" x14ac:dyDescent="0.3">
      <c r="A538" t="str">
        <f t="shared" si="16"/>
        <v>SO-000637</v>
      </c>
      <c r="B538" t="s">
        <v>3</v>
      </c>
      <c r="C538" t="s">
        <v>11</v>
      </c>
      <c r="D538" s="1">
        <v>43200</v>
      </c>
      <c r="E538" s="1">
        <v>43315</v>
      </c>
      <c r="F538" s="1">
        <v>43323</v>
      </c>
      <c r="G538" s="1">
        <v>43330</v>
      </c>
      <c r="H538" t="s">
        <v>54</v>
      </c>
      <c r="I538">
        <v>3</v>
      </c>
      <c r="J538">
        <v>13</v>
      </c>
      <c r="K538">
        <v>269</v>
      </c>
      <c r="L538">
        <v>31</v>
      </c>
      <c r="M538">
        <v>8</v>
      </c>
      <c r="N538">
        <v>0.15</v>
      </c>
      <c r="O538">
        <v>1123.52</v>
      </c>
      <c r="P538">
        <v>2740.3</v>
      </c>
      <c r="Q538">
        <f>Table1[[#This Row],[OrderQuantity]]*Table1[[#This Row],[UnitPrice]]</f>
        <v>21922.400000000001</v>
      </c>
      <c r="R538">
        <f>Table1[[#This Row],[OrderQuantity]]*Table1[[#This Row],[UnitCost]]</f>
        <v>8988.16</v>
      </c>
      <c r="S538">
        <f>Table1[[#This Row],[OrderQuantity]]*Table1[[#This Row],[UnitPrice]]*(1-Table1[[#This Row],[DiscountApplied]]) - (Table1[[#This Row],[OrderQuantity]]*Table1[[#This Row],[UnitCost]])</f>
        <v>9645.880000000001</v>
      </c>
      <c r="T538">
        <f>DATEDIF(Table1[[#This Row],[ShipDate]],Table1[[#This Row],[DeliveryDate]],"d")</f>
        <v>7</v>
      </c>
      <c r="U538" t="str">
        <f t="shared" si="17"/>
        <v>On Time</v>
      </c>
    </row>
    <row r="539" spans="1:21" x14ac:dyDescent="0.3">
      <c r="A539" t="str">
        <f t="shared" si="16"/>
        <v>SO-000638</v>
      </c>
      <c r="B539" t="s">
        <v>4</v>
      </c>
      <c r="C539" t="s">
        <v>9</v>
      </c>
      <c r="D539" s="1">
        <v>43200</v>
      </c>
      <c r="E539" s="1">
        <v>43315</v>
      </c>
      <c r="F539" s="1">
        <v>43336</v>
      </c>
      <c r="G539" s="1">
        <v>43338</v>
      </c>
      <c r="H539" t="s">
        <v>54</v>
      </c>
      <c r="I539">
        <v>13</v>
      </c>
      <c r="J539">
        <v>48</v>
      </c>
      <c r="K539">
        <v>60</v>
      </c>
      <c r="L539">
        <v>40</v>
      </c>
      <c r="M539">
        <v>3</v>
      </c>
      <c r="N539">
        <v>0.15</v>
      </c>
      <c r="O539">
        <v>536.27</v>
      </c>
      <c r="P539">
        <v>924.6</v>
      </c>
      <c r="Q539">
        <f>Table1[[#This Row],[OrderQuantity]]*Table1[[#This Row],[UnitPrice]]</f>
        <v>2773.8</v>
      </c>
      <c r="R539">
        <f>Table1[[#This Row],[OrderQuantity]]*Table1[[#This Row],[UnitCost]]</f>
        <v>1608.81</v>
      </c>
      <c r="S539">
        <f>Table1[[#This Row],[OrderQuantity]]*Table1[[#This Row],[UnitPrice]]*(1-Table1[[#This Row],[DiscountApplied]]) - (Table1[[#This Row],[OrderQuantity]]*Table1[[#This Row],[UnitCost]])</f>
        <v>748.92000000000007</v>
      </c>
      <c r="T539">
        <f>DATEDIF(Table1[[#This Row],[ShipDate]],Table1[[#This Row],[DeliveryDate]],"d")</f>
        <v>2</v>
      </c>
      <c r="U539" t="str">
        <f t="shared" si="17"/>
        <v>On Time</v>
      </c>
    </row>
    <row r="540" spans="1:21" x14ac:dyDescent="0.3">
      <c r="A540" t="str">
        <f t="shared" si="16"/>
        <v>SO-000639</v>
      </c>
      <c r="B540" t="s">
        <v>3</v>
      </c>
      <c r="C540" t="s">
        <v>13</v>
      </c>
      <c r="D540" s="1">
        <v>43200</v>
      </c>
      <c r="E540" s="1">
        <v>43315</v>
      </c>
      <c r="F540" s="1">
        <v>43324</v>
      </c>
      <c r="G540" s="1">
        <v>43327</v>
      </c>
      <c r="H540" t="s">
        <v>54</v>
      </c>
      <c r="I540">
        <v>11</v>
      </c>
      <c r="J540">
        <v>41</v>
      </c>
      <c r="K540">
        <v>22</v>
      </c>
      <c r="L540">
        <v>16</v>
      </c>
      <c r="M540">
        <v>5</v>
      </c>
      <c r="N540">
        <v>0.15</v>
      </c>
      <c r="O540">
        <v>505.58</v>
      </c>
      <c r="P540">
        <v>1031.8</v>
      </c>
      <c r="Q540">
        <f>Table1[[#This Row],[OrderQuantity]]*Table1[[#This Row],[UnitPrice]]</f>
        <v>5159</v>
      </c>
      <c r="R540">
        <f>Table1[[#This Row],[OrderQuantity]]*Table1[[#This Row],[UnitCost]]</f>
        <v>2527.9</v>
      </c>
      <c r="S540">
        <f>Table1[[#This Row],[OrderQuantity]]*Table1[[#This Row],[UnitPrice]]*(1-Table1[[#This Row],[DiscountApplied]]) - (Table1[[#This Row],[OrderQuantity]]*Table1[[#This Row],[UnitCost]])</f>
        <v>1857.2499999999995</v>
      </c>
      <c r="T540">
        <f>DATEDIF(Table1[[#This Row],[ShipDate]],Table1[[#This Row],[DeliveryDate]],"d")</f>
        <v>3</v>
      </c>
      <c r="U540" t="str">
        <f t="shared" si="17"/>
        <v>On Time</v>
      </c>
    </row>
    <row r="541" spans="1:21" x14ac:dyDescent="0.3">
      <c r="A541" t="str">
        <f t="shared" si="16"/>
        <v>SO-000640</v>
      </c>
      <c r="B541" t="s">
        <v>2</v>
      </c>
      <c r="C541" t="s">
        <v>10</v>
      </c>
      <c r="D541" s="1">
        <v>43200</v>
      </c>
      <c r="E541" s="1">
        <v>43315</v>
      </c>
      <c r="F541" s="1">
        <v>43332</v>
      </c>
      <c r="G541" s="1">
        <v>43339</v>
      </c>
      <c r="H541" t="s">
        <v>54</v>
      </c>
      <c r="I541">
        <v>25</v>
      </c>
      <c r="J541">
        <v>11</v>
      </c>
      <c r="K541">
        <v>90</v>
      </c>
      <c r="L541">
        <v>21</v>
      </c>
      <c r="M541">
        <v>1</v>
      </c>
      <c r="N541">
        <v>0.2</v>
      </c>
      <c r="O541">
        <v>769.16</v>
      </c>
      <c r="P541">
        <v>1098.8</v>
      </c>
      <c r="Q541">
        <f>Table1[[#This Row],[OrderQuantity]]*Table1[[#This Row],[UnitPrice]]</f>
        <v>1098.8</v>
      </c>
      <c r="R541">
        <f>Table1[[#This Row],[OrderQuantity]]*Table1[[#This Row],[UnitCost]]</f>
        <v>769.16</v>
      </c>
      <c r="S541">
        <f>Table1[[#This Row],[OrderQuantity]]*Table1[[#This Row],[UnitPrice]]*(1-Table1[[#This Row],[DiscountApplied]]) - (Table1[[#This Row],[OrderQuantity]]*Table1[[#This Row],[UnitCost]])</f>
        <v>109.88</v>
      </c>
      <c r="T541">
        <f>DATEDIF(Table1[[#This Row],[ShipDate]],Table1[[#This Row],[DeliveryDate]],"d")</f>
        <v>7</v>
      </c>
      <c r="U541" t="str">
        <f t="shared" si="17"/>
        <v>On Time</v>
      </c>
    </row>
    <row r="542" spans="1:21" x14ac:dyDescent="0.3">
      <c r="A542" t="str">
        <f t="shared" si="16"/>
        <v>SO-000641</v>
      </c>
      <c r="B542" t="s">
        <v>5</v>
      </c>
      <c r="C542" t="s">
        <v>11</v>
      </c>
      <c r="D542" s="1">
        <v>43200</v>
      </c>
      <c r="E542" s="1">
        <v>43315</v>
      </c>
      <c r="F542" s="1">
        <v>43317</v>
      </c>
      <c r="G542" s="1">
        <v>43324</v>
      </c>
      <c r="H542" t="s">
        <v>54</v>
      </c>
      <c r="I542">
        <v>27</v>
      </c>
      <c r="J542">
        <v>10</v>
      </c>
      <c r="K542">
        <v>279</v>
      </c>
      <c r="L542">
        <v>18</v>
      </c>
      <c r="M542">
        <v>3</v>
      </c>
      <c r="N542">
        <v>0.05</v>
      </c>
      <c r="O542">
        <v>713.35</v>
      </c>
      <c r="P542">
        <v>1132.3</v>
      </c>
      <c r="Q542">
        <f>Table1[[#This Row],[OrderQuantity]]*Table1[[#This Row],[UnitPrice]]</f>
        <v>3396.8999999999996</v>
      </c>
      <c r="R542">
        <f>Table1[[#This Row],[OrderQuantity]]*Table1[[#This Row],[UnitCost]]</f>
        <v>2140.0500000000002</v>
      </c>
      <c r="S542">
        <f>Table1[[#This Row],[OrderQuantity]]*Table1[[#This Row],[UnitPrice]]*(1-Table1[[#This Row],[DiscountApplied]]) - (Table1[[#This Row],[OrderQuantity]]*Table1[[#This Row],[UnitCost]])</f>
        <v>1087.0049999999992</v>
      </c>
      <c r="T542">
        <f>DATEDIF(Table1[[#This Row],[ShipDate]],Table1[[#This Row],[DeliveryDate]],"d")</f>
        <v>7</v>
      </c>
      <c r="U542" t="str">
        <f t="shared" si="17"/>
        <v>On Time</v>
      </c>
    </row>
    <row r="543" spans="1:21" x14ac:dyDescent="0.3">
      <c r="A543" t="str">
        <f t="shared" si="16"/>
        <v>SO-000642</v>
      </c>
      <c r="B543" t="s">
        <v>2</v>
      </c>
      <c r="C543" t="s">
        <v>8</v>
      </c>
      <c r="D543" s="1">
        <v>43200</v>
      </c>
      <c r="E543" s="1">
        <v>43315</v>
      </c>
      <c r="F543" s="1">
        <v>43319</v>
      </c>
      <c r="G543" s="1">
        <v>43326</v>
      </c>
      <c r="H543" t="s">
        <v>54</v>
      </c>
      <c r="I543">
        <v>25</v>
      </c>
      <c r="J543">
        <v>12</v>
      </c>
      <c r="K543">
        <v>350</v>
      </c>
      <c r="L543">
        <v>45</v>
      </c>
      <c r="M543">
        <v>3</v>
      </c>
      <c r="N543">
        <v>0.05</v>
      </c>
      <c r="O543">
        <v>1602.64</v>
      </c>
      <c r="P543">
        <v>2465.6</v>
      </c>
      <c r="Q543">
        <f>Table1[[#This Row],[OrderQuantity]]*Table1[[#This Row],[UnitPrice]]</f>
        <v>7396.7999999999993</v>
      </c>
      <c r="R543">
        <f>Table1[[#This Row],[OrderQuantity]]*Table1[[#This Row],[UnitCost]]</f>
        <v>4807.92</v>
      </c>
      <c r="S543">
        <f>Table1[[#This Row],[OrderQuantity]]*Table1[[#This Row],[UnitPrice]]*(1-Table1[[#This Row],[DiscountApplied]]) - (Table1[[#This Row],[OrderQuantity]]*Table1[[#This Row],[UnitCost]])</f>
        <v>2219.0399999999991</v>
      </c>
      <c r="T543">
        <f>DATEDIF(Table1[[#This Row],[ShipDate]],Table1[[#This Row],[DeliveryDate]],"d")</f>
        <v>7</v>
      </c>
      <c r="U543" t="str">
        <f t="shared" si="17"/>
        <v>On Time</v>
      </c>
    </row>
    <row r="544" spans="1:21" x14ac:dyDescent="0.3">
      <c r="A544" t="str">
        <f t="shared" si="16"/>
        <v>SO-000643</v>
      </c>
      <c r="B544" t="s">
        <v>4</v>
      </c>
      <c r="C544" t="s">
        <v>10</v>
      </c>
      <c r="D544" s="1">
        <v>43200</v>
      </c>
      <c r="E544" s="1">
        <v>43315</v>
      </c>
      <c r="F544" s="1">
        <v>43320</v>
      </c>
      <c r="G544" s="1">
        <v>43326</v>
      </c>
      <c r="H544" t="s">
        <v>54</v>
      </c>
      <c r="I544">
        <v>17</v>
      </c>
      <c r="J544">
        <v>47</v>
      </c>
      <c r="K544">
        <v>127</v>
      </c>
      <c r="L544">
        <v>26</v>
      </c>
      <c r="M544">
        <v>6</v>
      </c>
      <c r="N544">
        <v>0.1</v>
      </c>
      <c r="O544">
        <v>462.3</v>
      </c>
      <c r="P544">
        <v>1005</v>
      </c>
      <c r="Q544">
        <f>Table1[[#This Row],[OrderQuantity]]*Table1[[#This Row],[UnitPrice]]</f>
        <v>6030</v>
      </c>
      <c r="R544">
        <f>Table1[[#This Row],[OrderQuantity]]*Table1[[#This Row],[UnitCost]]</f>
        <v>2773.8</v>
      </c>
      <c r="S544">
        <f>Table1[[#This Row],[OrderQuantity]]*Table1[[#This Row],[UnitPrice]]*(1-Table1[[#This Row],[DiscountApplied]]) - (Table1[[#This Row],[OrderQuantity]]*Table1[[#This Row],[UnitCost]])</f>
        <v>2653.2</v>
      </c>
      <c r="T544">
        <f>DATEDIF(Table1[[#This Row],[ShipDate]],Table1[[#This Row],[DeliveryDate]],"d")</f>
        <v>6</v>
      </c>
      <c r="U544" t="str">
        <f t="shared" si="17"/>
        <v>On Time</v>
      </c>
    </row>
    <row r="545" spans="1:21" x14ac:dyDescent="0.3">
      <c r="A545" t="str">
        <f t="shared" si="16"/>
        <v>SO-000644</v>
      </c>
      <c r="B545" t="s">
        <v>3</v>
      </c>
      <c r="C545" t="s">
        <v>12</v>
      </c>
      <c r="D545" s="1">
        <v>43200</v>
      </c>
      <c r="E545" s="1">
        <v>43316</v>
      </c>
      <c r="F545" s="1">
        <v>43329</v>
      </c>
      <c r="G545" s="1">
        <v>43333</v>
      </c>
      <c r="H545" t="s">
        <v>54</v>
      </c>
      <c r="I545">
        <v>1</v>
      </c>
      <c r="J545">
        <v>13</v>
      </c>
      <c r="K545">
        <v>252</v>
      </c>
      <c r="L545">
        <v>17</v>
      </c>
      <c r="M545">
        <v>2</v>
      </c>
      <c r="N545">
        <v>0.1</v>
      </c>
      <c r="O545">
        <v>1021.88</v>
      </c>
      <c r="P545">
        <v>1246.2</v>
      </c>
      <c r="Q545">
        <f>Table1[[#This Row],[OrderQuantity]]*Table1[[#This Row],[UnitPrice]]</f>
        <v>2492.4</v>
      </c>
      <c r="R545">
        <f>Table1[[#This Row],[OrderQuantity]]*Table1[[#This Row],[UnitCost]]</f>
        <v>2043.76</v>
      </c>
      <c r="S545">
        <f>Table1[[#This Row],[OrderQuantity]]*Table1[[#This Row],[UnitPrice]]*(1-Table1[[#This Row],[DiscountApplied]]) - (Table1[[#This Row],[OrderQuantity]]*Table1[[#This Row],[UnitCost]])</f>
        <v>199.40000000000032</v>
      </c>
      <c r="T545">
        <f>DATEDIF(Table1[[#This Row],[ShipDate]],Table1[[#This Row],[DeliveryDate]],"d")</f>
        <v>4</v>
      </c>
      <c r="U545" t="str">
        <f t="shared" si="17"/>
        <v>On Time</v>
      </c>
    </row>
    <row r="546" spans="1:21" x14ac:dyDescent="0.3">
      <c r="A546" t="str">
        <f t="shared" si="16"/>
        <v>SO-000645</v>
      </c>
      <c r="B546" t="s">
        <v>3</v>
      </c>
      <c r="C546" t="s">
        <v>11</v>
      </c>
      <c r="D546" s="1">
        <v>43200</v>
      </c>
      <c r="E546" s="1">
        <v>43316</v>
      </c>
      <c r="F546" s="1">
        <v>43339</v>
      </c>
      <c r="G546" s="1">
        <v>43345</v>
      </c>
      <c r="H546" t="s">
        <v>54</v>
      </c>
      <c r="I546">
        <v>11</v>
      </c>
      <c r="J546">
        <v>13</v>
      </c>
      <c r="K546">
        <v>291</v>
      </c>
      <c r="L546">
        <v>5</v>
      </c>
      <c r="M546">
        <v>6</v>
      </c>
      <c r="N546">
        <v>0.3</v>
      </c>
      <c r="O546">
        <v>809.83</v>
      </c>
      <c r="P546">
        <v>1025.0999999999999</v>
      </c>
      <c r="Q546">
        <f>Table1[[#This Row],[OrderQuantity]]*Table1[[#This Row],[UnitPrice]]</f>
        <v>6150.5999999999995</v>
      </c>
      <c r="R546">
        <f>Table1[[#This Row],[OrderQuantity]]*Table1[[#This Row],[UnitCost]]</f>
        <v>4858.9800000000005</v>
      </c>
      <c r="S546">
        <f>Table1[[#This Row],[OrderQuantity]]*Table1[[#This Row],[UnitPrice]]*(1-Table1[[#This Row],[DiscountApplied]]) - (Table1[[#This Row],[OrderQuantity]]*Table1[[#This Row],[UnitCost]])</f>
        <v>-553.56000000000131</v>
      </c>
      <c r="T546">
        <f>DATEDIF(Table1[[#This Row],[ShipDate]],Table1[[#This Row],[DeliveryDate]],"d")</f>
        <v>6</v>
      </c>
      <c r="U546" t="str">
        <f t="shared" si="17"/>
        <v>On Time</v>
      </c>
    </row>
    <row r="547" spans="1:21" x14ac:dyDescent="0.3">
      <c r="A547" t="str">
        <f t="shared" si="16"/>
        <v>SO-000646</v>
      </c>
      <c r="B547" t="s">
        <v>3</v>
      </c>
      <c r="C547" t="s">
        <v>13</v>
      </c>
      <c r="D547" s="1">
        <v>43200</v>
      </c>
      <c r="E547" s="1">
        <v>43316</v>
      </c>
      <c r="F547" s="1">
        <v>43328</v>
      </c>
      <c r="G547" s="1">
        <v>43331</v>
      </c>
      <c r="H547" t="s">
        <v>54</v>
      </c>
      <c r="I547">
        <v>7</v>
      </c>
      <c r="J547">
        <v>36</v>
      </c>
      <c r="K547">
        <v>14</v>
      </c>
      <c r="L547">
        <v>28</v>
      </c>
      <c r="M547">
        <v>1</v>
      </c>
      <c r="N547">
        <v>0.2</v>
      </c>
      <c r="O547">
        <v>1084.5999999999999</v>
      </c>
      <c r="P547">
        <v>1902.8</v>
      </c>
      <c r="Q547">
        <f>Table1[[#This Row],[OrderQuantity]]*Table1[[#This Row],[UnitPrice]]</f>
        <v>1902.8</v>
      </c>
      <c r="R547">
        <f>Table1[[#This Row],[OrderQuantity]]*Table1[[#This Row],[UnitCost]]</f>
        <v>1084.5999999999999</v>
      </c>
      <c r="S547">
        <f>Table1[[#This Row],[OrderQuantity]]*Table1[[#This Row],[UnitPrice]]*(1-Table1[[#This Row],[DiscountApplied]]) - (Table1[[#This Row],[OrderQuantity]]*Table1[[#This Row],[UnitCost]])</f>
        <v>437.6400000000001</v>
      </c>
      <c r="T547">
        <f>DATEDIF(Table1[[#This Row],[ShipDate]],Table1[[#This Row],[DeliveryDate]],"d")</f>
        <v>3</v>
      </c>
      <c r="U547" t="str">
        <f t="shared" si="17"/>
        <v>On Time</v>
      </c>
    </row>
    <row r="548" spans="1:21" x14ac:dyDescent="0.3">
      <c r="A548" t="str">
        <f t="shared" si="16"/>
        <v>SO-000647</v>
      </c>
      <c r="B548" t="s">
        <v>2</v>
      </c>
      <c r="C548" t="s">
        <v>11</v>
      </c>
      <c r="D548" s="1">
        <v>43200</v>
      </c>
      <c r="E548" s="1">
        <v>43316</v>
      </c>
      <c r="F548" s="1">
        <v>43340</v>
      </c>
      <c r="G548" s="1">
        <v>43348</v>
      </c>
      <c r="H548" t="s">
        <v>54</v>
      </c>
      <c r="I548">
        <v>21</v>
      </c>
      <c r="J548">
        <v>34</v>
      </c>
      <c r="K548">
        <v>292</v>
      </c>
      <c r="L548">
        <v>19</v>
      </c>
      <c r="M548">
        <v>2</v>
      </c>
      <c r="N548">
        <v>0.05</v>
      </c>
      <c r="O548">
        <v>2056.23</v>
      </c>
      <c r="P548">
        <v>3738.6</v>
      </c>
      <c r="Q548">
        <f>Table1[[#This Row],[OrderQuantity]]*Table1[[#This Row],[UnitPrice]]</f>
        <v>7477.2</v>
      </c>
      <c r="R548">
        <f>Table1[[#This Row],[OrderQuantity]]*Table1[[#This Row],[UnitCost]]</f>
        <v>4112.46</v>
      </c>
      <c r="S548">
        <f>Table1[[#This Row],[OrderQuantity]]*Table1[[#This Row],[UnitPrice]]*(1-Table1[[#This Row],[DiscountApplied]]) - (Table1[[#This Row],[OrderQuantity]]*Table1[[#This Row],[UnitCost]])</f>
        <v>2990.8799999999992</v>
      </c>
      <c r="T548">
        <f>DATEDIF(Table1[[#This Row],[ShipDate]],Table1[[#This Row],[DeliveryDate]],"d")</f>
        <v>8</v>
      </c>
      <c r="U548" t="str">
        <f t="shared" si="17"/>
        <v>Late</v>
      </c>
    </row>
    <row r="549" spans="1:21" x14ac:dyDescent="0.3">
      <c r="A549" t="str">
        <f t="shared" si="16"/>
        <v>SO-000648</v>
      </c>
      <c r="B549" t="s">
        <v>3</v>
      </c>
      <c r="C549" t="s">
        <v>10</v>
      </c>
      <c r="D549" s="1">
        <v>43200</v>
      </c>
      <c r="E549" s="1">
        <v>43316</v>
      </c>
      <c r="F549" s="1">
        <v>43327</v>
      </c>
      <c r="G549" s="1">
        <v>43333</v>
      </c>
      <c r="H549" t="s">
        <v>54</v>
      </c>
      <c r="I549">
        <v>11</v>
      </c>
      <c r="J549">
        <v>39</v>
      </c>
      <c r="K549">
        <v>178</v>
      </c>
      <c r="L549">
        <v>46</v>
      </c>
      <c r="M549">
        <v>6</v>
      </c>
      <c r="N549">
        <v>0.08</v>
      </c>
      <c r="O549">
        <v>1237.8900000000001</v>
      </c>
      <c r="P549">
        <v>1996.6</v>
      </c>
      <c r="Q549">
        <f>Table1[[#This Row],[OrderQuantity]]*Table1[[#This Row],[UnitPrice]]</f>
        <v>11979.599999999999</v>
      </c>
      <c r="R549">
        <f>Table1[[#This Row],[OrderQuantity]]*Table1[[#This Row],[UnitCost]]</f>
        <v>7427.34</v>
      </c>
      <c r="S549">
        <f>Table1[[#This Row],[OrderQuantity]]*Table1[[#This Row],[UnitPrice]]*(1-Table1[[#This Row],[DiscountApplied]]) - (Table1[[#This Row],[OrderQuantity]]*Table1[[#This Row],[UnitCost]])</f>
        <v>3593.8919999999998</v>
      </c>
      <c r="T549">
        <f>DATEDIF(Table1[[#This Row],[ShipDate]],Table1[[#This Row],[DeliveryDate]],"d")</f>
        <v>6</v>
      </c>
      <c r="U549" t="str">
        <f t="shared" si="17"/>
        <v>On Time</v>
      </c>
    </row>
    <row r="550" spans="1:21" x14ac:dyDescent="0.3">
      <c r="A550" t="str">
        <f t="shared" si="16"/>
        <v>SO-000649</v>
      </c>
      <c r="B550" t="s">
        <v>3</v>
      </c>
      <c r="C550" t="s">
        <v>9</v>
      </c>
      <c r="D550" s="1">
        <v>43200</v>
      </c>
      <c r="E550" s="1">
        <v>43316</v>
      </c>
      <c r="F550" s="1">
        <v>43318</v>
      </c>
      <c r="G550" s="1">
        <v>43325</v>
      </c>
      <c r="H550" t="s">
        <v>54</v>
      </c>
      <c r="I550">
        <v>10</v>
      </c>
      <c r="J550">
        <v>38</v>
      </c>
      <c r="K550">
        <v>76</v>
      </c>
      <c r="L550">
        <v>9</v>
      </c>
      <c r="M550">
        <v>3</v>
      </c>
      <c r="N550">
        <v>0.15</v>
      </c>
      <c r="O550">
        <v>1818.65</v>
      </c>
      <c r="P550">
        <v>2331.6</v>
      </c>
      <c r="Q550">
        <f>Table1[[#This Row],[OrderQuantity]]*Table1[[#This Row],[UnitPrice]]</f>
        <v>6994.7999999999993</v>
      </c>
      <c r="R550">
        <f>Table1[[#This Row],[OrderQuantity]]*Table1[[#This Row],[UnitCost]]</f>
        <v>5455.9500000000007</v>
      </c>
      <c r="S550">
        <f>Table1[[#This Row],[OrderQuantity]]*Table1[[#This Row],[UnitPrice]]*(1-Table1[[#This Row],[DiscountApplied]]) - (Table1[[#This Row],[OrderQuantity]]*Table1[[#This Row],[UnitCost]])</f>
        <v>489.62999999999829</v>
      </c>
      <c r="T550">
        <f>DATEDIF(Table1[[#This Row],[ShipDate]],Table1[[#This Row],[DeliveryDate]],"d")</f>
        <v>7</v>
      </c>
      <c r="U550" t="str">
        <f t="shared" si="17"/>
        <v>On Time</v>
      </c>
    </row>
    <row r="551" spans="1:21" x14ac:dyDescent="0.3">
      <c r="A551" t="str">
        <f t="shared" si="16"/>
        <v>SO-000650</v>
      </c>
      <c r="B551" t="s">
        <v>3</v>
      </c>
      <c r="C551" t="s">
        <v>12</v>
      </c>
      <c r="D551" s="1">
        <v>43200</v>
      </c>
      <c r="E551" s="1">
        <v>43316</v>
      </c>
      <c r="F551" s="1">
        <v>43328</v>
      </c>
      <c r="G551" s="1">
        <v>43336</v>
      </c>
      <c r="H551" t="s">
        <v>54</v>
      </c>
      <c r="I551">
        <v>11</v>
      </c>
      <c r="J551">
        <v>16</v>
      </c>
      <c r="K551">
        <v>221</v>
      </c>
      <c r="L551">
        <v>41</v>
      </c>
      <c r="M551">
        <v>6</v>
      </c>
      <c r="N551">
        <v>0.1</v>
      </c>
      <c r="O551">
        <v>701.16</v>
      </c>
      <c r="P551">
        <v>1078.7</v>
      </c>
      <c r="Q551">
        <f>Table1[[#This Row],[OrderQuantity]]*Table1[[#This Row],[UnitPrice]]</f>
        <v>6472.2000000000007</v>
      </c>
      <c r="R551">
        <f>Table1[[#This Row],[OrderQuantity]]*Table1[[#This Row],[UnitCost]]</f>
        <v>4206.96</v>
      </c>
      <c r="S551">
        <f>Table1[[#This Row],[OrderQuantity]]*Table1[[#This Row],[UnitPrice]]*(1-Table1[[#This Row],[DiscountApplied]]) - (Table1[[#This Row],[OrderQuantity]]*Table1[[#This Row],[UnitCost]])</f>
        <v>1618.0200000000004</v>
      </c>
      <c r="T551">
        <f>DATEDIF(Table1[[#This Row],[ShipDate]],Table1[[#This Row],[DeliveryDate]],"d")</f>
        <v>8</v>
      </c>
      <c r="U551" t="str">
        <f t="shared" si="17"/>
        <v>Late</v>
      </c>
    </row>
    <row r="552" spans="1:21" x14ac:dyDescent="0.3">
      <c r="A552" t="str">
        <f t="shared" si="16"/>
        <v>SO-000651</v>
      </c>
      <c r="B552" t="s">
        <v>3</v>
      </c>
      <c r="C552" t="s">
        <v>8</v>
      </c>
      <c r="D552" s="1">
        <v>43200</v>
      </c>
      <c r="E552" s="1">
        <v>43316</v>
      </c>
      <c r="F552" s="1">
        <v>43343</v>
      </c>
      <c r="G552" s="1">
        <v>43351</v>
      </c>
      <c r="H552" t="s">
        <v>54</v>
      </c>
      <c r="I552">
        <v>11</v>
      </c>
      <c r="J552">
        <v>42</v>
      </c>
      <c r="K552">
        <v>334</v>
      </c>
      <c r="L552">
        <v>11</v>
      </c>
      <c r="M552">
        <v>4</v>
      </c>
      <c r="N552">
        <v>0.15</v>
      </c>
      <c r="O552">
        <v>1216.45</v>
      </c>
      <c r="P552">
        <v>1788.9</v>
      </c>
      <c r="Q552">
        <f>Table1[[#This Row],[OrderQuantity]]*Table1[[#This Row],[UnitPrice]]</f>
        <v>7155.6</v>
      </c>
      <c r="R552">
        <f>Table1[[#This Row],[OrderQuantity]]*Table1[[#This Row],[UnitCost]]</f>
        <v>4865.8</v>
      </c>
      <c r="S552">
        <f>Table1[[#This Row],[OrderQuantity]]*Table1[[#This Row],[UnitPrice]]*(1-Table1[[#This Row],[DiscountApplied]]) - (Table1[[#This Row],[OrderQuantity]]*Table1[[#This Row],[UnitCost]])</f>
        <v>1216.46</v>
      </c>
      <c r="T552">
        <f>DATEDIF(Table1[[#This Row],[ShipDate]],Table1[[#This Row],[DeliveryDate]],"d")</f>
        <v>8</v>
      </c>
      <c r="U552" t="str">
        <f t="shared" si="17"/>
        <v>Late</v>
      </c>
    </row>
    <row r="553" spans="1:21" x14ac:dyDescent="0.3">
      <c r="A553" t="str">
        <f t="shared" si="16"/>
        <v>SO-000652</v>
      </c>
      <c r="B553" t="s">
        <v>3</v>
      </c>
      <c r="C553" t="s">
        <v>8</v>
      </c>
      <c r="D553" s="1">
        <v>43200</v>
      </c>
      <c r="E553" s="1">
        <v>43316</v>
      </c>
      <c r="F553" s="1">
        <v>43325</v>
      </c>
      <c r="G553" s="1">
        <v>43329</v>
      </c>
      <c r="H553" t="s">
        <v>54</v>
      </c>
      <c r="I553">
        <v>4</v>
      </c>
      <c r="J553">
        <v>36</v>
      </c>
      <c r="K553">
        <v>347</v>
      </c>
      <c r="L553">
        <v>30</v>
      </c>
      <c r="M553">
        <v>3</v>
      </c>
      <c r="N553">
        <v>0.1</v>
      </c>
      <c r="O553">
        <v>161.6</v>
      </c>
      <c r="P553">
        <v>241.2</v>
      </c>
      <c r="Q553">
        <f>Table1[[#This Row],[OrderQuantity]]*Table1[[#This Row],[UnitPrice]]</f>
        <v>723.59999999999991</v>
      </c>
      <c r="R553">
        <f>Table1[[#This Row],[OrderQuantity]]*Table1[[#This Row],[UnitCost]]</f>
        <v>484.79999999999995</v>
      </c>
      <c r="S553">
        <f>Table1[[#This Row],[OrderQuantity]]*Table1[[#This Row],[UnitPrice]]*(1-Table1[[#This Row],[DiscountApplied]]) - (Table1[[#This Row],[OrderQuantity]]*Table1[[#This Row],[UnitCost]])</f>
        <v>166.43999999999994</v>
      </c>
      <c r="T553">
        <f>DATEDIF(Table1[[#This Row],[ShipDate]],Table1[[#This Row],[DeliveryDate]],"d")</f>
        <v>4</v>
      </c>
      <c r="U553" t="str">
        <f t="shared" si="17"/>
        <v>On Time</v>
      </c>
    </row>
    <row r="554" spans="1:21" x14ac:dyDescent="0.3">
      <c r="A554" t="str">
        <f t="shared" si="16"/>
        <v>SO-000653</v>
      </c>
      <c r="B554" t="s">
        <v>3</v>
      </c>
      <c r="C554" t="s">
        <v>12</v>
      </c>
      <c r="D554" s="1">
        <v>43200</v>
      </c>
      <c r="E554" s="1">
        <v>43316</v>
      </c>
      <c r="F554" s="1">
        <v>43323</v>
      </c>
      <c r="G554" s="1">
        <v>43332</v>
      </c>
      <c r="H554" t="s">
        <v>54</v>
      </c>
      <c r="I554">
        <v>7</v>
      </c>
      <c r="J554">
        <v>45</v>
      </c>
      <c r="K554">
        <v>240</v>
      </c>
      <c r="L554">
        <v>41</v>
      </c>
      <c r="M554">
        <v>5</v>
      </c>
      <c r="N554">
        <v>0.1</v>
      </c>
      <c r="O554">
        <v>533.19000000000005</v>
      </c>
      <c r="P554">
        <v>1159.0999999999999</v>
      </c>
      <c r="Q554">
        <f>Table1[[#This Row],[OrderQuantity]]*Table1[[#This Row],[UnitPrice]]</f>
        <v>5795.5</v>
      </c>
      <c r="R554">
        <f>Table1[[#This Row],[OrderQuantity]]*Table1[[#This Row],[UnitCost]]</f>
        <v>2665.9500000000003</v>
      </c>
      <c r="S554">
        <f>Table1[[#This Row],[OrderQuantity]]*Table1[[#This Row],[UnitPrice]]*(1-Table1[[#This Row],[DiscountApplied]]) - (Table1[[#This Row],[OrderQuantity]]*Table1[[#This Row],[UnitCost]])</f>
        <v>2549.9999999999995</v>
      </c>
      <c r="T554">
        <f>DATEDIF(Table1[[#This Row],[ShipDate]],Table1[[#This Row],[DeliveryDate]],"d")</f>
        <v>9</v>
      </c>
      <c r="U554" t="str">
        <f t="shared" si="17"/>
        <v>Late</v>
      </c>
    </row>
    <row r="555" spans="1:21" x14ac:dyDescent="0.3">
      <c r="A555" t="str">
        <f t="shared" si="16"/>
        <v>SO-000654</v>
      </c>
      <c r="B555" t="s">
        <v>4</v>
      </c>
      <c r="C555" t="s">
        <v>13</v>
      </c>
      <c r="D555" s="1">
        <v>43200</v>
      </c>
      <c r="E555" s="1">
        <v>43316</v>
      </c>
      <c r="F555" s="1">
        <v>43341</v>
      </c>
      <c r="G555" s="1">
        <v>43342</v>
      </c>
      <c r="H555" t="s">
        <v>54</v>
      </c>
      <c r="I555">
        <v>18</v>
      </c>
      <c r="J555">
        <v>12</v>
      </c>
      <c r="K555">
        <v>6</v>
      </c>
      <c r="L555">
        <v>5</v>
      </c>
      <c r="M555">
        <v>7</v>
      </c>
      <c r="N555">
        <v>0.1</v>
      </c>
      <c r="O555">
        <v>515.42999999999995</v>
      </c>
      <c r="P555">
        <v>1051.9000000000001</v>
      </c>
      <c r="Q555">
        <f>Table1[[#This Row],[OrderQuantity]]*Table1[[#This Row],[UnitPrice]]</f>
        <v>7363.3000000000011</v>
      </c>
      <c r="R555">
        <f>Table1[[#This Row],[OrderQuantity]]*Table1[[#This Row],[UnitCost]]</f>
        <v>3608.0099999999998</v>
      </c>
      <c r="S555">
        <f>Table1[[#This Row],[OrderQuantity]]*Table1[[#This Row],[UnitPrice]]*(1-Table1[[#This Row],[DiscountApplied]]) - (Table1[[#This Row],[OrderQuantity]]*Table1[[#This Row],[UnitCost]])</f>
        <v>3018.9600000000014</v>
      </c>
      <c r="T555">
        <f>DATEDIF(Table1[[#This Row],[ShipDate]],Table1[[#This Row],[DeliveryDate]],"d")</f>
        <v>1</v>
      </c>
      <c r="U555" t="str">
        <f t="shared" si="17"/>
        <v>On Time</v>
      </c>
    </row>
    <row r="556" spans="1:21" x14ac:dyDescent="0.3">
      <c r="A556" t="str">
        <f t="shared" si="16"/>
        <v>SO-000655</v>
      </c>
      <c r="B556" t="s">
        <v>3</v>
      </c>
      <c r="C556" t="s">
        <v>12</v>
      </c>
      <c r="D556" s="1">
        <v>43200</v>
      </c>
      <c r="E556" s="1">
        <v>43316</v>
      </c>
      <c r="F556" s="1">
        <v>43334</v>
      </c>
      <c r="G556" s="1">
        <v>43342</v>
      </c>
      <c r="H556" t="s">
        <v>54</v>
      </c>
      <c r="I556">
        <v>4</v>
      </c>
      <c r="J556">
        <v>18</v>
      </c>
      <c r="K556">
        <v>243</v>
      </c>
      <c r="L556">
        <v>46</v>
      </c>
      <c r="M556">
        <v>3</v>
      </c>
      <c r="N556">
        <v>0.15</v>
      </c>
      <c r="O556">
        <v>3343.03</v>
      </c>
      <c r="P556">
        <v>5969.7</v>
      </c>
      <c r="Q556">
        <f>Table1[[#This Row],[OrderQuantity]]*Table1[[#This Row],[UnitPrice]]</f>
        <v>17909.099999999999</v>
      </c>
      <c r="R556">
        <f>Table1[[#This Row],[OrderQuantity]]*Table1[[#This Row],[UnitCost]]</f>
        <v>10029.09</v>
      </c>
      <c r="S556">
        <f>Table1[[#This Row],[OrderQuantity]]*Table1[[#This Row],[UnitPrice]]*(1-Table1[[#This Row],[DiscountApplied]]) - (Table1[[#This Row],[OrderQuantity]]*Table1[[#This Row],[UnitCost]])</f>
        <v>5193.6449999999986</v>
      </c>
      <c r="T556">
        <f>DATEDIF(Table1[[#This Row],[ShipDate]],Table1[[#This Row],[DeliveryDate]],"d")</f>
        <v>8</v>
      </c>
      <c r="U556" t="str">
        <f t="shared" si="17"/>
        <v>Late</v>
      </c>
    </row>
    <row r="557" spans="1:21" x14ac:dyDescent="0.3">
      <c r="A557" t="str">
        <f t="shared" si="16"/>
        <v>SO-000656</v>
      </c>
      <c r="B557" t="s">
        <v>4</v>
      </c>
      <c r="C557" t="s">
        <v>8</v>
      </c>
      <c r="D557" s="1">
        <v>43200</v>
      </c>
      <c r="E557" s="1">
        <v>43316</v>
      </c>
      <c r="F557" s="1">
        <v>43319</v>
      </c>
      <c r="G557" s="1">
        <v>43320</v>
      </c>
      <c r="H557" t="s">
        <v>54</v>
      </c>
      <c r="I557">
        <v>19</v>
      </c>
      <c r="J557">
        <v>28</v>
      </c>
      <c r="K557">
        <v>355</v>
      </c>
      <c r="L557">
        <v>12</v>
      </c>
      <c r="M557">
        <v>3</v>
      </c>
      <c r="N557">
        <v>0.3</v>
      </c>
      <c r="O557">
        <v>2508.48</v>
      </c>
      <c r="P557">
        <v>3919.5</v>
      </c>
      <c r="Q557">
        <f>Table1[[#This Row],[OrderQuantity]]*Table1[[#This Row],[UnitPrice]]</f>
        <v>11758.5</v>
      </c>
      <c r="R557">
        <f>Table1[[#This Row],[OrderQuantity]]*Table1[[#This Row],[UnitCost]]</f>
        <v>7525.4400000000005</v>
      </c>
      <c r="S557">
        <f>Table1[[#This Row],[OrderQuantity]]*Table1[[#This Row],[UnitPrice]]*(1-Table1[[#This Row],[DiscountApplied]]) - (Table1[[#This Row],[OrderQuantity]]*Table1[[#This Row],[UnitCost]])</f>
        <v>705.5099999999984</v>
      </c>
      <c r="T557">
        <f>DATEDIF(Table1[[#This Row],[ShipDate]],Table1[[#This Row],[DeliveryDate]],"d")</f>
        <v>1</v>
      </c>
      <c r="U557" t="str">
        <f t="shared" si="17"/>
        <v>On Time</v>
      </c>
    </row>
    <row r="558" spans="1:21" x14ac:dyDescent="0.3">
      <c r="A558" t="str">
        <f t="shared" si="16"/>
        <v>SO-000657</v>
      </c>
      <c r="B558" t="s">
        <v>4</v>
      </c>
      <c r="C558" t="s">
        <v>13</v>
      </c>
      <c r="D558" s="1">
        <v>43200</v>
      </c>
      <c r="E558" s="1">
        <v>43316</v>
      </c>
      <c r="F558" s="1">
        <v>43328</v>
      </c>
      <c r="G558" s="1">
        <v>43338</v>
      </c>
      <c r="H558" t="s">
        <v>54</v>
      </c>
      <c r="I558">
        <v>16</v>
      </c>
      <c r="J558">
        <v>18</v>
      </c>
      <c r="K558">
        <v>4</v>
      </c>
      <c r="L558">
        <v>34</v>
      </c>
      <c r="M558">
        <v>4</v>
      </c>
      <c r="N558">
        <v>0.15</v>
      </c>
      <c r="O558">
        <v>492.32</v>
      </c>
      <c r="P558">
        <v>1118.9000000000001</v>
      </c>
      <c r="Q558">
        <f>Table1[[#This Row],[OrderQuantity]]*Table1[[#This Row],[UnitPrice]]</f>
        <v>4475.6000000000004</v>
      </c>
      <c r="R558">
        <f>Table1[[#This Row],[OrderQuantity]]*Table1[[#This Row],[UnitCost]]</f>
        <v>1969.28</v>
      </c>
      <c r="S558">
        <f>Table1[[#This Row],[OrderQuantity]]*Table1[[#This Row],[UnitPrice]]*(1-Table1[[#This Row],[DiscountApplied]]) - (Table1[[#This Row],[OrderQuantity]]*Table1[[#This Row],[UnitCost]])</f>
        <v>1834.9800000000002</v>
      </c>
      <c r="T558">
        <f>DATEDIF(Table1[[#This Row],[ShipDate]],Table1[[#This Row],[DeliveryDate]],"d")</f>
        <v>10</v>
      </c>
      <c r="U558" t="str">
        <f t="shared" si="17"/>
        <v>Late</v>
      </c>
    </row>
    <row r="559" spans="1:21" x14ac:dyDescent="0.3">
      <c r="A559" t="str">
        <f t="shared" si="16"/>
        <v>SO-000658</v>
      </c>
      <c r="B559" t="s">
        <v>3</v>
      </c>
      <c r="C559" t="s">
        <v>8</v>
      </c>
      <c r="D559" s="1">
        <v>43200</v>
      </c>
      <c r="E559" s="1">
        <v>43316</v>
      </c>
      <c r="F559" s="1">
        <v>43331</v>
      </c>
      <c r="G559" s="1">
        <v>43334</v>
      </c>
      <c r="H559" t="s">
        <v>54</v>
      </c>
      <c r="I559">
        <v>2</v>
      </c>
      <c r="J559">
        <v>11</v>
      </c>
      <c r="K559">
        <v>350</v>
      </c>
      <c r="L559">
        <v>30</v>
      </c>
      <c r="M559">
        <v>5</v>
      </c>
      <c r="N559">
        <v>0.05</v>
      </c>
      <c r="O559">
        <v>570.64</v>
      </c>
      <c r="P559">
        <v>1118.9000000000001</v>
      </c>
      <c r="Q559">
        <f>Table1[[#This Row],[OrderQuantity]]*Table1[[#This Row],[UnitPrice]]</f>
        <v>5594.5</v>
      </c>
      <c r="R559">
        <f>Table1[[#This Row],[OrderQuantity]]*Table1[[#This Row],[UnitCost]]</f>
        <v>2853.2</v>
      </c>
      <c r="S559">
        <f>Table1[[#This Row],[OrderQuantity]]*Table1[[#This Row],[UnitPrice]]*(1-Table1[[#This Row],[DiscountApplied]]) - (Table1[[#This Row],[OrderQuantity]]*Table1[[#This Row],[UnitCost]])</f>
        <v>2461.5749999999998</v>
      </c>
      <c r="T559">
        <f>DATEDIF(Table1[[#This Row],[ShipDate]],Table1[[#This Row],[DeliveryDate]],"d")</f>
        <v>3</v>
      </c>
      <c r="U559" t="str">
        <f t="shared" si="17"/>
        <v>On Time</v>
      </c>
    </row>
    <row r="560" spans="1:21" x14ac:dyDescent="0.3">
      <c r="A560" t="str">
        <f t="shared" si="16"/>
        <v>SO-000659</v>
      </c>
      <c r="B560" t="s">
        <v>3</v>
      </c>
      <c r="C560" t="s">
        <v>13</v>
      </c>
      <c r="D560" s="1">
        <v>43200</v>
      </c>
      <c r="E560" s="1">
        <v>43316</v>
      </c>
      <c r="F560" s="1">
        <v>43328</v>
      </c>
      <c r="G560" s="1">
        <v>43334</v>
      </c>
      <c r="H560" t="s">
        <v>54</v>
      </c>
      <c r="I560">
        <v>1</v>
      </c>
      <c r="J560">
        <v>29</v>
      </c>
      <c r="K560">
        <v>28</v>
      </c>
      <c r="L560">
        <v>23</v>
      </c>
      <c r="M560">
        <v>4</v>
      </c>
      <c r="N560">
        <v>0.1</v>
      </c>
      <c r="O560">
        <v>3744.63</v>
      </c>
      <c r="P560">
        <v>5427</v>
      </c>
      <c r="Q560">
        <f>Table1[[#This Row],[OrderQuantity]]*Table1[[#This Row],[UnitPrice]]</f>
        <v>21708</v>
      </c>
      <c r="R560">
        <f>Table1[[#This Row],[OrderQuantity]]*Table1[[#This Row],[UnitCost]]</f>
        <v>14978.52</v>
      </c>
      <c r="S560">
        <f>Table1[[#This Row],[OrderQuantity]]*Table1[[#This Row],[UnitPrice]]*(1-Table1[[#This Row],[DiscountApplied]]) - (Table1[[#This Row],[OrderQuantity]]*Table1[[#This Row],[UnitCost]])</f>
        <v>4558.68</v>
      </c>
      <c r="T560">
        <f>DATEDIF(Table1[[#This Row],[ShipDate]],Table1[[#This Row],[DeliveryDate]],"d")</f>
        <v>6</v>
      </c>
      <c r="U560" t="str">
        <f t="shared" si="17"/>
        <v>On Time</v>
      </c>
    </row>
    <row r="561" spans="1:21" x14ac:dyDescent="0.3">
      <c r="A561" t="str">
        <f t="shared" si="16"/>
        <v>SO-000660</v>
      </c>
      <c r="B561" t="s">
        <v>2</v>
      </c>
      <c r="C561" t="s">
        <v>10</v>
      </c>
      <c r="D561" s="1">
        <v>43200</v>
      </c>
      <c r="E561" s="1">
        <v>43316</v>
      </c>
      <c r="F561" s="1">
        <v>43321</v>
      </c>
      <c r="G561" s="1">
        <v>43325</v>
      </c>
      <c r="H561" t="s">
        <v>54</v>
      </c>
      <c r="I561">
        <v>24</v>
      </c>
      <c r="J561">
        <v>32</v>
      </c>
      <c r="K561">
        <v>108</v>
      </c>
      <c r="L561">
        <v>36</v>
      </c>
      <c r="M561">
        <v>2</v>
      </c>
      <c r="N561">
        <v>0.05</v>
      </c>
      <c r="O561">
        <v>2570.39</v>
      </c>
      <c r="P561">
        <v>3725.2</v>
      </c>
      <c r="Q561">
        <f>Table1[[#This Row],[OrderQuantity]]*Table1[[#This Row],[UnitPrice]]</f>
        <v>7450.4</v>
      </c>
      <c r="R561">
        <f>Table1[[#This Row],[OrderQuantity]]*Table1[[#This Row],[UnitCost]]</f>
        <v>5140.78</v>
      </c>
      <c r="S561">
        <f>Table1[[#This Row],[OrderQuantity]]*Table1[[#This Row],[UnitPrice]]*(1-Table1[[#This Row],[DiscountApplied]]) - (Table1[[#This Row],[OrderQuantity]]*Table1[[#This Row],[UnitCost]])</f>
        <v>1937.0999999999995</v>
      </c>
      <c r="T561">
        <f>DATEDIF(Table1[[#This Row],[ShipDate]],Table1[[#This Row],[DeliveryDate]],"d")</f>
        <v>4</v>
      </c>
      <c r="U561" t="str">
        <f t="shared" si="17"/>
        <v>On Time</v>
      </c>
    </row>
    <row r="562" spans="1:21" x14ac:dyDescent="0.3">
      <c r="A562" t="str">
        <f t="shared" si="16"/>
        <v>SO-000661</v>
      </c>
      <c r="B562" t="s">
        <v>4</v>
      </c>
      <c r="C562" t="s">
        <v>12</v>
      </c>
      <c r="D562" s="1">
        <v>43200</v>
      </c>
      <c r="E562" s="1">
        <v>43316</v>
      </c>
      <c r="F562" s="1">
        <v>43329</v>
      </c>
      <c r="G562" s="1">
        <v>43334</v>
      </c>
      <c r="H562" t="s">
        <v>54</v>
      </c>
      <c r="I562">
        <v>18</v>
      </c>
      <c r="J562">
        <v>7</v>
      </c>
      <c r="K562">
        <v>214</v>
      </c>
      <c r="L562">
        <v>14</v>
      </c>
      <c r="M562">
        <v>3</v>
      </c>
      <c r="N562">
        <v>0.05</v>
      </c>
      <c r="O562">
        <v>75.040000000000006</v>
      </c>
      <c r="P562">
        <v>187.6</v>
      </c>
      <c r="Q562">
        <f>Table1[[#This Row],[OrderQuantity]]*Table1[[#This Row],[UnitPrice]]</f>
        <v>562.79999999999995</v>
      </c>
      <c r="R562">
        <f>Table1[[#This Row],[OrderQuantity]]*Table1[[#This Row],[UnitCost]]</f>
        <v>225.12</v>
      </c>
      <c r="S562">
        <f>Table1[[#This Row],[OrderQuantity]]*Table1[[#This Row],[UnitPrice]]*(1-Table1[[#This Row],[DiscountApplied]]) - (Table1[[#This Row],[OrderQuantity]]*Table1[[#This Row],[UnitCost]])</f>
        <v>309.53999999999996</v>
      </c>
      <c r="T562">
        <f>DATEDIF(Table1[[#This Row],[ShipDate]],Table1[[#This Row],[DeliveryDate]],"d")</f>
        <v>5</v>
      </c>
      <c r="U562" t="str">
        <f t="shared" si="17"/>
        <v>On Time</v>
      </c>
    </row>
    <row r="563" spans="1:21" x14ac:dyDescent="0.3">
      <c r="A563" t="str">
        <f t="shared" si="16"/>
        <v>SO-000662</v>
      </c>
      <c r="B563" t="s">
        <v>3</v>
      </c>
      <c r="C563" t="s">
        <v>11</v>
      </c>
      <c r="D563" s="1">
        <v>43200</v>
      </c>
      <c r="E563" s="1">
        <v>43316</v>
      </c>
      <c r="F563" s="1">
        <v>43343</v>
      </c>
      <c r="G563" s="1">
        <v>43349</v>
      </c>
      <c r="H563" t="s">
        <v>54</v>
      </c>
      <c r="I563">
        <v>7</v>
      </c>
      <c r="J563">
        <v>4</v>
      </c>
      <c r="K563">
        <v>297</v>
      </c>
      <c r="L563">
        <v>38</v>
      </c>
      <c r="M563">
        <v>7</v>
      </c>
      <c r="N563">
        <v>0.08</v>
      </c>
      <c r="O563">
        <v>3359.92</v>
      </c>
      <c r="P563">
        <v>3999.9</v>
      </c>
      <c r="Q563">
        <f>Table1[[#This Row],[OrderQuantity]]*Table1[[#This Row],[UnitPrice]]</f>
        <v>27999.3</v>
      </c>
      <c r="R563">
        <f>Table1[[#This Row],[OrderQuantity]]*Table1[[#This Row],[UnitCost]]</f>
        <v>23519.440000000002</v>
      </c>
      <c r="S563">
        <f>Table1[[#This Row],[OrderQuantity]]*Table1[[#This Row],[UnitPrice]]*(1-Table1[[#This Row],[DiscountApplied]]) - (Table1[[#This Row],[OrderQuantity]]*Table1[[#This Row],[UnitCost]])</f>
        <v>2239.9159999999974</v>
      </c>
      <c r="T563">
        <f>DATEDIF(Table1[[#This Row],[ShipDate]],Table1[[#This Row],[DeliveryDate]],"d")</f>
        <v>6</v>
      </c>
      <c r="U563" t="str">
        <f t="shared" si="17"/>
        <v>On Time</v>
      </c>
    </row>
    <row r="564" spans="1:21" x14ac:dyDescent="0.3">
      <c r="A564" t="str">
        <f t="shared" si="16"/>
        <v>SO-000663</v>
      </c>
      <c r="B564" t="s">
        <v>4</v>
      </c>
      <c r="C564" t="s">
        <v>13</v>
      </c>
      <c r="D564" s="1">
        <v>43200</v>
      </c>
      <c r="E564" s="1">
        <v>43316</v>
      </c>
      <c r="F564" s="1">
        <v>43331</v>
      </c>
      <c r="G564" s="1">
        <v>43333</v>
      </c>
      <c r="H564" t="s">
        <v>54</v>
      </c>
      <c r="I564">
        <v>17</v>
      </c>
      <c r="J564">
        <v>32</v>
      </c>
      <c r="K564">
        <v>15</v>
      </c>
      <c r="L564">
        <v>20</v>
      </c>
      <c r="M564">
        <v>1</v>
      </c>
      <c r="N564">
        <v>0.15</v>
      </c>
      <c r="O564">
        <v>592.62</v>
      </c>
      <c r="P564">
        <v>971.5</v>
      </c>
      <c r="Q564">
        <f>Table1[[#This Row],[OrderQuantity]]*Table1[[#This Row],[UnitPrice]]</f>
        <v>971.5</v>
      </c>
      <c r="R564">
        <f>Table1[[#This Row],[OrderQuantity]]*Table1[[#This Row],[UnitCost]]</f>
        <v>592.62</v>
      </c>
      <c r="S564">
        <f>Table1[[#This Row],[OrderQuantity]]*Table1[[#This Row],[UnitPrice]]*(1-Table1[[#This Row],[DiscountApplied]]) - (Table1[[#This Row],[OrderQuantity]]*Table1[[#This Row],[UnitCost]])</f>
        <v>233.15499999999997</v>
      </c>
      <c r="T564">
        <f>DATEDIF(Table1[[#This Row],[ShipDate]],Table1[[#This Row],[DeliveryDate]],"d")</f>
        <v>2</v>
      </c>
      <c r="U564" t="str">
        <f t="shared" si="17"/>
        <v>On Time</v>
      </c>
    </row>
    <row r="565" spans="1:21" x14ac:dyDescent="0.3">
      <c r="A565" t="str">
        <f t="shared" si="16"/>
        <v>SO-000664</v>
      </c>
      <c r="B565" t="s">
        <v>3</v>
      </c>
      <c r="C565" t="s">
        <v>13</v>
      </c>
      <c r="D565" s="1">
        <v>43200</v>
      </c>
      <c r="E565" s="1">
        <v>43316</v>
      </c>
      <c r="F565" s="1">
        <v>43324</v>
      </c>
      <c r="G565" s="1">
        <v>43332</v>
      </c>
      <c r="H565" t="s">
        <v>54</v>
      </c>
      <c r="I565">
        <v>6</v>
      </c>
      <c r="J565">
        <v>42</v>
      </c>
      <c r="K565">
        <v>21</v>
      </c>
      <c r="L565">
        <v>37</v>
      </c>
      <c r="M565">
        <v>5</v>
      </c>
      <c r="N565">
        <v>0.08</v>
      </c>
      <c r="O565">
        <v>727.29</v>
      </c>
      <c r="P565">
        <v>1118.9000000000001</v>
      </c>
      <c r="Q565">
        <f>Table1[[#This Row],[OrderQuantity]]*Table1[[#This Row],[UnitPrice]]</f>
        <v>5594.5</v>
      </c>
      <c r="R565">
        <f>Table1[[#This Row],[OrderQuantity]]*Table1[[#This Row],[UnitCost]]</f>
        <v>3636.45</v>
      </c>
      <c r="S565">
        <f>Table1[[#This Row],[OrderQuantity]]*Table1[[#This Row],[UnitPrice]]*(1-Table1[[#This Row],[DiscountApplied]]) - (Table1[[#This Row],[OrderQuantity]]*Table1[[#This Row],[UnitCost]])</f>
        <v>1510.4900000000007</v>
      </c>
      <c r="T565">
        <f>DATEDIF(Table1[[#This Row],[ShipDate]],Table1[[#This Row],[DeliveryDate]],"d")</f>
        <v>8</v>
      </c>
      <c r="U565" t="str">
        <f t="shared" si="17"/>
        <v>Late</v>
      </c>
    </row>
    <row r="566" spans="1:21" x14ac:dyDescent="0.3">
      <c r="A566" t="str">
        <f t="shared" si="16"/>
        <v>SO-000665</v>
      </c>
      <c r="B566" t="s">
        <v>4</v>
      </c>
      <c r="C566" t="s">
        <v>12</v>
      </c>
      <c r="D566" s="1">
        <v>43200</v>
      </c>
      <c r="E566" s="1">
        <v>43317</v>
      </c>
      <c r="F566" s="1">
        <v>43335</v>
      </c>
      <c r="G566" s="1">
        <v>43339</v>
      </c>
      <c r="H566" t="s">
        <v>54</v>
      </c>
      <c r="I566">
        <v>18</v>
      </c>
      <c r="J566">
        <v>33</v>
      </c>
      <c r="K566">
        <v>208</v>
      </c>
      <c r="L566">
        <v>2</v>
      </c>
      <c r="M566">
        <v>6</v>
      </c>
      <c r="N566">
        <v>0.4</v>
      </c>
      <c r="O566">
        <v>501.29</v>
      </c>
      <c r="P566">
        <v>864.3</v>
      </c>
      <c r="Q566">
        <f>Table1[[#This Row],[OrderQuantity]]*Table1[[#This Row],[UnitPrice]]</f>
        <v>5185.7999999999993</v>
      </c>
      <c r="R566">
        <f>Table1[[#This Row],[OrderQuantity]]*Table1[[#This Row],[UnitCost]]</f>
        <v>3007.7400000000002</v>
      </c>
      <c r="S566">
        <f>Table1[[#This Row],[OrderQuantity]]*Table1[[#This Row],[UnitPrice]]*(1-Table1[[#This Row],[DiscountApplied]]) - (Table1[[#This Row],[OrderQuantity]]*Table1[[#This Row],[UnitCost]])</f>
        <v>103.73999999999933</v>
      </c>
      <c r="T566">
        <f>DATEDIF(Table1[[#This Row],[ShipDate]],Table1[[#This Row],[DeliveryDate]],"d")</f>
        <v>4</v>
      </c>
      <c r="U566" t="str">
        <f t="shared" si="17"/>
        <v>On Time</v>
      </c>
    </row>
    <row r="567" spans="1:21" x14ac:dyDescent="0.3">
      <c r="A567" t="str">
        <f t="shared" si="16"/>
        <v>SO-000666</v>
      </c>
      <c r="B567" t="s">
        <v>3</v>
      </c>
      <c r="C567" t="s">
        <v>10</v>
      </c>
      <c r="D567" s="1">
        <v>43200</v>
      </c>
      <c r="E567" s="1">
        <v>43317</v>
      </c>
      <c r="F567" s="1">
        <v>43334</v>
      </c>
      <c r="G567" s="1">
        <v>43337</v>
      </c>
      <c r="H567" t="s">
        <v>54</v>
      </c>
      <c r="I567">
        <v>7</v>
      </c>
      <c r="J567">
        <v>22</v>
      </c>
      <c r="K567">
        <v>116</v>
      </c>
      <c r="L567">
        <v>22</v>
      </c>
      <c r="M567">
        <v>6</v>
      </c>
      <c r="N567">
        <v>0.05</v>
      </c>
      <c r="O567">
        <v>4394.3999999999996</v>
      </c>
      <c r="P567">
        <v>5782.1</v>
      </c>
      <c r="Q567">
        <f>Table1[[#This Row],[OrderQuantity]]*Table1[[#This Row],[UnitPrice]]</f>
        <v>34692.600000000006</v>
      </c>
      <c r="R567">
        <f>Table1[[#This Row],[OrderQuantity]]*Table1[[#This Row],[UnitCost]]</f>
        <v>26366.399999999998</v>
      </c>
      <c r="S567">
        <f>Table1[[#This Row],[OrderQuantity]]*Table1[[#This Row],[UnitPrice]]*(1-Table1[[#This Row],[DiscountApplied]]) - (Table1[[#This Row],[OrderQuantity]]*Table1[[#This Row],[UnitCost]])</f>
        <v>6591.5700000000033</v>
      </c>
      <c r="T567">
        <f>DATEDIF(Table1[[#This Row],[ShipDate]],Table1[[#This Row],[DeliveryDate]],"d")</f>
        <v>3</v>
      </c>
      <c r="U567" t="str">
        <f t="shared" si="17"/>
        <v>On Time</v>
      </c>
    </row>
    <row r="568" spans="1:21" x14ac:dyDescent="0.3">
      <c r="A568" t="str">
        <f t="shared" si="16"/>
        <v>SO-000667</v>
      </c>
      <c r="B568" t="s">
        <v>2</v>
      </c>
      <c r="C568" t="s">
        <v>10</v>
      </c>
      <c r="D568" s="1">
        <v>43200</v>
      </c>
      <c r="E568" s="1">
        <v>43317</v>
      </c>
      <c r="F568" s="1">
        <v>43339</v>
      </c>
      <c r="G568" s="1">
        <v>43348</v>
      </c>
      <c r="H568" t="s">
        <v>54</v>
      </c>
      <c r="I568">
        <v>25</v>
      </c>
      <c r="J568">
        <v>10</v>
      </c>
      <c r="K568">
        <v>152</v>
      </c>
      <c r="L568">
        <v>9</v>
      </c>
      <c r="M568">
        <v>5</v>
      </c>
      <c r="N568">
        <v>0.05</v>
      </c>
      <c r="O568">
        <v>461.3</v>
      </c>
      <c r="P568">
        <v>904.5</v>
      </c>
      <c r="Q568">
        <f>Table1[[#This Row],[OrderQuantity]]*Table1[[#This Row],[UnitPrice]]</f>
        <v>4522.5</v>
      </c>
      <c r="R568">
        <f>Table1[[#This Row],[OrderQuantity]]*Table1[[#This Row],[UnitCost]]</f>
        <v>2306.5</v>
      </c>
      <c r="S568">
        <f>Table1[[#This Row],[OrderQuantity]]*Table1[[#This Row],[UnitPrice]]*(1-Table1[[#This Row],[DiscountApplied]]) - (Table1[[#This Row],[OrderQuantity]]*Table1[[#This Row],[UnitCost]])</f>
        <v>1989.875</v>
      </c>
      <c r="T568">
        <f>DATEDIF(Table1[[#This Row],[ShipDate]],Table1[[#This Row],[DeliveryDate]],"d")</f>
        <v>9</v>
      </c>
      <c r="U568" t="str">
        <f t="shared" si="17"/>
        <v>Late</v>
      </c>
    </row>
    <row r="569" spans="1:21" x14ac:dyDescent="0.3">
      <c r="A569" t="str">
        <f t="shared" si="16"/>
        <v>SO-000668</v>
      </c>
      <c r="B569" t="s">
        <v>4</v>
      </c>
      <c r="C569" t="s">
        <v>10</v>
      </c>
      <c r="D569" s="1">
        <v>43200</v>
      </c>
      <c r="E569" s="1">
        <v>43317</v>
      </c>
      <c r="F569" s="1">
        <v>43327</v>
      </c>
      <c r="G569" s="1">
        <v>43335</v>
      </c>
      <c r="H569" t="s">
        <v>54</v>
      </c>
      <c r="I569">
        <v>18</v>
      </c>
      <c r="J569">
        <v>25</v>
      </c>
      <c r="K569">
        <v>188</v>
      </c>
      <c r="L569">
        <v>29</v>
      </c>
      <c r="M569">
        <v>8</v>
      </c>
      <c r="N569">
        <v>0.15</v>
      </c>
      <c r="O569">
        <v>158.66</v>
      </c>
      <c r="P569">
        <v>247.9</v>
      </c>
      <c r="Q569">
        <f>Table1[[#This Row],[OrderQuantity]]*Table1[[#This Row],[UnitPrice]]</f>
        <v>1983.2</v>
      </c>
      <c r="R569">
        <f>Table1[[#This Row],[OrderQuantity]]*Table1[[#This Row],[UnitCost]]</f>
        <v>1269.28</v>
      </c>
      <c r="S569">
        <f>Table1[[#This Row],[OrderQuantity]]*Table1[[#This Row],[UnitPrice]]*(1-Table1[[#This Row],[DiscountApplied]]) - (Table1[[#This Row],[OrderQuantity]]*Table1[[#This Row],[UnitCost]])</f>
        <v>416.44000000000005</v>
      </c>
      <c r="T569">
        <f>DATEDIF(Table1[[#This Row],[ShipDate]],Table1[[#This Row],[DeliveryDate]],"d")</f>
        <v>8</v>
      </c>
      <c r="U569" t="str">
        <f t="shared" si="17"/>
        <v>Late</v>
      </c>
    </row>
    <row r="570" spans="1:21" x14ac:dyDescent="0.3">
      <c r="A570" t="str">
        <f t="shared" si="16"/>
        <v>SO-000669</v>
      </c>
      <c r="B570" t="s">
        <v>2</v>
      </c>
      <c r="C570" t="s">
        <v>11</v>
      </c>
      <c r="D570" s="1">
        <v>43200</v>
      </c>
      <c r="E570" s="1">
        <v>43317</v>
      </c>
      <c r="F570" s="1">
        <v>43330</v>
      </c>
      <c r="G570" s="1">
        <v>43338</v>
      </c>
      <c r="H570" t="s">
        <v>54</v>
      </c>
      <c r="I570">
        <v>22</v>
      </c>
      <c r="J570">
        <v>49</v>
      </c>
      <c r="K570">
        <v>270</v>
      </c>
      <c r="L570">
        <v>16</v>
      </c>
      <c r="M570">
        <v>2</v>
      </c>
      <c r="N570">
        <v>0.15</v>
      </c>
      <c r="O570">
        <v>1213.04</v>
      </c>
      <c r="P570">
        <v>1708.5</v>
      </c>
      <c r="Q570">
        <f>Table1[[#This Row],[OrderQuantity]]*Table1[[#This Row],[UnitPrice]]</f>
        <v>3417</v>
      </c>
      <c r="R570">
        <f>Table1[[#This Row],[OrderQuantity]]*Table1[[#This Row],[UnitCost]]</f>
        <v>2426.08</v>
      </c>
      <c r="S570">
        <f>Table1[[#This Row],[OrderQuantity]]*Table1[[#This Row],[UnitPrice]]*(1-Table1[[#This Row],[DiscountApplied]]) - (Table1[[#This Row],[OrderQuantity]]*Table1[[#This Row],[UnitCost]])</f>
        <v>478.36999999999989</v>
      </c>
      <c r="T570">
        <f>DATEDIF(Table1[[#This Row],[ShipDate]],Table1[[#This Row],[DeliveryDate]],"d")</f>
        <v>8</v>
      </c>
      <c r="U570" t="str">
        <f t="shared" si="17"/>
        <v>Late</v>
      </c>
    </row>
    <row r="571" spans="1:21" x14ac:dyDescent="0.3">
      <c r="A571" t="str">
        <f t="shared" si="16"/>
        <v>SO-000670</v>
      </c>
      <c r="B571" t="s">
        <v>2</v>
      </c>
      <c r="C571" t="s">
        <v>10</v>
      </c>
      <c r="D571" s="1">
        <v>43200</v>
      </c>
      <c r="E571" s="1">
        <v>43317</v>
      </c>
      <c r="F571" s="1">
        <v>43332</v>
      </c>
      <c r="G571" s="1">
        <v>43340</v>
      </c>
      <c r="H571" t="s">
        <v>54</v>
      </c>
      <c r="I571">
        <v>24</v>
      </c>
      <c r="J571">
        <v>39</v>
      </c>
      <c r="K571">
        <v>166</v>
      </c>
      <c r="L571">
        <v>16</v>
      </c>
      <c r="M571">
        <v>6</v>
      </c>
      <c r="N571">
        <v>0.05</v>
      </c>
      <c r="O571">
        <v>702.03</v>
      </c>
      <c r="P571">
        <v>1132.3</v>
      </c>
      <c r="Q571">
        <f>Table1[[#This Row],[OrderQuantity]]*Table1[[#This Row],[UnitPrice]]</f>
        <v>6793.7999999999993</v>
      </c>
      <c r="R571">
        <f>Table1[[#This Row],[OrderQuantity]]*Table1[[#This Row],[UnitCost]]</f>
        <v>4212.18</v>
      </c>
      <c r="S571">
        <f>Table1[[#This Row],[OrderQuantity]]*Table1[[#This Row],[UnitPrice]]*(1-Table1[[#This Row],[DiscountApplied]]) - (Table1[[#This Row],[OrderQuantity]]*Table1[[#This Row],[UnitCost]])</f>
        <v>2241.9299999999985</v>
      </c>
      <c r="T571">
        <f>DATEDIF(Table1[[#This Row],[ShipDate]],Table1[[#This Row],[DeliveryDate]],"d")</f>
        <v>8</v>
      </c>
      <c r="U571" t="str">
        <f t="shared" si="17"/>
        <v>Late</v>
      </c>
    </row>
    <row r="572" spans="1:21" x14ac:dyDescent="0.3">
      <c r="A572" t="str">
        <f t="shared" si="16"/>
        <v>SO-000671</v>
      </c>
      <c r="B572" t="s">
        <v>5</v>
      </c>
      <c r="C572" t="s">
        <v>10</v>
      </c>
      <c r="D572" s="1">
        <v>43200</v>
      </c>
      <c r="E572" s="1">
        <v>43317</v>
      </c>
      <c r="F572" s="1">
        <v>43331</v>
      </c>
      <c r="G572" s="1">
        <v>43340</v>
      </c>
      <c r="H572" t="s">
        <v>54</v>
      </c>
      <c r="I572">
        <v>27</v>
      </c>
      <c r="J572">
        <v>20</v>
      </c>
      <c r="K572">
        <v>119</v>
      </c>
      <c r="L572">
        <v>13</v>
      </c>
      <c r="M572">
        <v>6</v>
      </c>
      <c r="N572">
        <v>0.05</v>
      </c>
      <c r="O572">
        <v>1225.0999999999999</v>
      </c>
      <c r="P572">
        <v>1775.5</v>
      </c>
      <c r="Q572">
        <f>Table1[[#This Row],[OrderQuantity]]*Table1[[#This Row],[UnitPrice]]</f>
        <v>10653</v>
      </c>
      <c r="R572">
        <f>Table1[[#This Row],[OrderQuantity]]*Table1[[#This Row],[UnitCost]]</f>
        <v>7350.5999999999995</v>
      </c>
      <c r="S572">
        <f>Table1[[#This Row],[OrderQuantity]]*Table1[[#This Row],[UnitPrice]]*(1-Table1[[#This Row],[DiscountApplied]]) - (Table1[[#This Row],[OrderQuantity]]*Table1[[#This Row],[UnitCost]])</f>
        <v>2769.7500000000009</v>
      </c>
      <c r="T572">
        <f>DATEDIF(Table1[[#This Row],[ShipDate]],Table1[[#This Row],[DeliveryDate]],"d")</f>
        <v>9</v>
      </c>
      <c r="U572" t="str">
        <f t="shared" si="17"/>
        <v>Late</v>
      </c>
    </row>
    <row r="573" spans="1:21" x14ac:dyDescent="0.3">
      <c r="A573" t="str">
        <f t="shared" si="16"/>
        <v>SO-000672</v>
      </c>
      <c r="B573" t="s">
        <v>3</v>
      </c>
      <c r="C573" t="s">
        <v>13</v>
      </c>
      <c r="D573" s="1">
        <v>43200</v>
      </c>
      <c r="E573" s="1">
        <v>43317</v>
      </c>
      <c r="F573" s="1">
        <v>43330</v>
      </c>
      <c r="G573" s="1">
        <v>43333</v>
      </c>
      <c r="H573" t="s">
        <v>54</v>
      </c>
      <c r="I573">
        <v>1</v>
      </c>
      <c r="J573">
        <v>25</v>
      </c>
      <c r="K573">
        <v>28</v>
      </c>
      <c r="L573">
        <v>20</v>
      </c>
      <c r="M573">
        <v>8</v>
      </c>
      <c r="N573">
        <v>0.2</v>
      </c>
      <c r="O573">
        <v>970.43</v>
      </c>
      <c r="P573">
        <v>1902.8</v>
      </c>
      <c r="Q573">
        <f>Table1[[#This Row],[OrderQuantity]]*Table1[[#This Row],[UnitPrice]]</f>
        <v>15222.4</v>
      </c>
      <c r="R573">
        <f>Table1[[#This Row],[OrderQuantity]]*Table1[[#This Row],[UnitCost]]</f>
        <v>7763.44</v>
      </c>
      <c r="S573">
        <f>Table1[[#This Row],[OrderQuantity]]*Table1[[#This Row],[UnitPrice]]*(1-Table1[[#This Row],[DiscountApplied]]) - (Table1[[#This Row],[OrderQuantity]]*Table1[[#This Row],[UnitCost]])</f>
        <v>4414.4800000000005</v>
      </c>
      <c r="T573">
        <f>DATEDIF(Table1[[#This Row],[ShipDate]],Table1[[#This Row],[DeliveryDate]],"d")</f>
        <v>3</v>
      </c>
      <c r="U573" t="str">
        <f t="shared" si="17"/>
        <v>On Time</v>
      </c>
    </row>
    <row r="574" spans="1:21" x14ac:dyDescent="0.3">
      <c r="A574" t="str">
        <f t="shared" si="16"/>
        <v>SO-000673</v>
      </c>
      <c r="B574" t="s">
        <v>3</v>
      </c>
      <c r="C574" t="s">
        <v>10</v>
      </c>
      <c r="D574" s="1">
        <v>43200</v>
      </c>
      <c r="E574" s="1">
        <v>43318</v>
      </c>
      <c r="F574" s="1">
        <v>43342</v>
      </c>
      <c r="G574" s="1">
        <v>43345</v>
      </c>
      <c r="H574" t="s">
        <v>54</v>
      </c>
      <c r="I574">
        <v>1</v>
      </c>
      <c r="J574">
        <v>28</v>
      </c>
      <c r="K574">
        <v>151</v>
      </c>
      <c r="L574">
        <v>3</v>
      </c>
      <c r="M574">
        <v>3</v>
      </c>
      <c r="N574">
        <v>0.1</v>
      </c>
      <c r="O574">
        <v>2802.61</v>
      </c>
      <c r="P574">
        <v>5963</v>
      </c>
      <c r="Q574">
        <f>Table1[[#This Row],[OrderQuantity]]*Table1[[#This Row],[UnitPrice]]</f>
        <v>17889</v>
      </c>
      <c r="R574">
        <f>Table1[[#This Row],[OrderQuantity]]*Table1[[#This Row],[UnitCost]]</f>
        <v>8407.83</v>
      </c>
      <c r="S574">
        <f>Table1[[#This Row],[OrderQuantity]]*Table1[[#This Row],[UnitPrice]]*(1-Table1[[#This Row],[DiscountApplied]]) - (Table1[[#This Row],[OrderQuantity]]*Table1[[#This Row],[UnitCost]])</f>
        <v>7692.27</v>
      </c>
      <c r="T574">
        <f>DATEDIF(Table1[[#This Row],[ShipDate]],Table1[[#This Row],[DeliveryDate]],"d")</f>
        <v>3</v>
      </c>
      <c r="U574" t="str">
        <f t="shared" si="17"/>
        <v>On Time</v>
      </c>
    </row>
    <row r="575" spans="1:21" x14ac:dyDescent="0.3">
      <c r="A575" t="str">
        <f t="shared" si="16"/>
        <v>SO-000674</v>
      </c>
      <c r="B575" t="s">
        <v>5</v>
      </c>
      <c r="C575" t="s">
        <v>12</v>
      </c>
      <c r="D575" s="1">
        <v>43200</v>
      </c>
      <c r="E575" s="1">
        <v>43318</v>
      </c>
      <c r="F575" s="1">
        <v>43321</v>
      </c>
      <c r="G575" s="1">
        <v>43326</v>
      </c>
      <c r="H575" t="s">
        <v>54</v>
      </c>
      <c r="I575">
        <v>27</v>
      </c>
      <c r="J575">
        <v>34</v>
      </c>
      <c r="K575">
        <v>211</v>
      </c>
      <c r="L575">
        <v>3</v>
      </c>
      <c r="M575">
        <v>3</v>
      </c>
      <c r="N575">
        <v>0.1</v>
      </c>
      <c r="O575">
        <v>2176.16</v>
      </c>
      <c r="P575">
        <v>3886</v>
      </c>
      <c r="Q575">
        <f>Table1[[#This Row],[OrderQuantity]]*Table1[[#This Row],[UnitPrice]]</f>
        <v>11658</v>
      </c>
      <c r="R575">
        <f>Table1[[#This Row],[OrderQuantity]]*Table1[[#This Row],[UnitCost]]</f>
        <v>6528.48</v>
      </c>
      <c r="S575">
        <f>Table1[[#This Row],[OrderQuantity]]*Table1[[#This Row],[UnitPrice]]*(1-Table1[[#This Row],[DiscountApplied]]) - (Table1[[#This Row],[OrderQuantity]]*Table1[[#This Row],[UnitCost]])</f>
        <v>3963.7200000000012</v>
      </c>
      <c r="T575">
        <f>DATEDIF(Table1[[#This Row],[ShipDate]],Table1[[#This Row],[DeliveryDate]],"d")</f>
        <v>5</v>
      </c>
      <c r="U575" t="str">
        <f t="shared" si="17"/>
        <v>On Time</v>
      </c>
    </row>
    <row r="576" spans="1:21" x14ac:dyDescent="0.3">
      <c r="A576" t="str">
        <f t="shared" si="16"/>
        <v>SO-000675</v>
      </c>
      <c r="B576" t="s">
        <v>3</v>
      </c>
      <c r="C576" t="s">
        <v>11</v>
      </c>
      <c r="D576" s="1">
        <v>43200</v>
      </c>
      <c r="E576" s="1">
        <v>43318</v>
      </c>
      <c r="F576" s="1">
        <v>43329</v>
      </c>
      <c r="G576" s="1">
        <v>43331</v>
      </c>
      <c r="H576" t="s">
        <v>54</v>
      </c>
      <c r="I576">
        <v>11</v>
      </c>
      <c r="J576">
        <v>2</v>
      </c>
      <c r="K576">
        <v>281</v>
      </c>
      <c r="L576">
        <v>33</v>
      </c>
      <c r="M576">
        <v>6</v>
      </c>
      <c r="N576">
        <v>0.08</v>
      </c>
      <c r="O576">
        <v>635.16</v>
      </c>
      <c r="P576">
        <v>1058.5999999999999</v>
      </c>
      <c r="Q576">
        <f>Table1[[#This Row],[OrderQuantity]]*Table1[[#This Row],[UnitPrice]]</f>
        <v>6351.5999999999995</v>
      </c>
      <c r="R576">
        <f>Table1[[#This Row],[OrderQuantity]]*Table1[[#This Row],[UnitCost]]</f>
        <v>3810.96</v>
      </c>
      <c r="S576">
        <f>Table1[[#This Row],[OrderQuantity]]*Table1[[#This Row],[UnitPrice]]*(1-Table1[[#This Row],[DiscountApplied]]) - (Table1[[#This Row],[OrderQuantity]]*Table1[[#This Row],[UnitCost]])</f>
        <v>2032.5119999999997</v>
      </c>
      <c r="T576">
        <f>DATEDIF(Table1[[#This Row],[ShipDate]],Table1[[#This Row],[DeliveryDate]],"d")</f>
        <v>2</v>
      </c>
      <c r="U576" t="str">
        <f t="shared" si="17"/>
        <v>On Time</v>
      </c>
    </row>
    <row r="577" spans="1:21" x14ac:dyDescent="0.3">
      <c r="A577" t="str">
        <f t="shared" si="16"/>
        <v>SO-000676</v>
      </c>
      <c r="B577" t="s">
        <v>4</v>
      </c>
      <c r="C577" t="s">
        <v>12</v>
      </c>
      <c r="D577" s="1">
        <v>43200</v>
      </c>
      <c r="E577" s="1">
        <v>43318</v>
      </c>
      <c r="F577" s="1">
        <v>43328</v>
      </c>
      <c r="G577" s="1">
        <v>43330</v>
      </c>
      <c r="H577" t="s">
        <v>54</v>
      </c>
      <c r="I577">
        <v>18</v>
      </c>
      <c r="J577">
        <v>33</v>
      </c>
      <c r="K577">
        <v>214</v>
      </c>
      <c r="L577">
        <v>32</v>
      </c>
      <c r="M577">
        <v>4</v>
      </c>
      <c r="N577">
        <v>0.05</v>
      </c>
      <c r="O577">
        <v>4419.8599999999997</v>
      </c>
      <c r="P577">
        <v>5815.6</v>
      </c>
      <c r="Q577">
        <f>Table1[[#This Row],[OrderQuantity]]*Table1[[#This Row],[UnitPrice]]</f>
        <v>23262.400000000001</v>
      </c>
      <c r="R577">
        <f>Table1[[#This Row],[OrderQuantity]]*Table1[[#This Row],[UnitCost]]</f>
        <v>17679.439999999999</v>
      </c>
      <c r="S577">
        <f>Table1[[#This Row],[OrderQuantity]]*Table1[[#This Row],[UnitPrice]]*(1-Table1[[#This Row],[DiscountApplied]]) - (Table1[[#This Row],[OrderQuantity]]*Table1[[#This Row],[UnitCost]])</f>
        <v>4419.84</v>
      </c>
      <c r="T577">
        <f>DATEDIF(Table1[[#This Row],[ShipDate]],Table1[[#This Row],[DeliveryDate]],"d")</f>
        <v>2</v>
      </c>
      <c r="U577" t="str">
        <f t="shared" si="17"/>
        <v>On Time</v>
      </c>
    </row>
    <row r="578" spans="1:21" x14ac:dyDescent="0.3">
      <c r="A578" t="str">
        <f t="shared" ref="A578:A641" si="18">"SO-" &amp; TEXT(ROW(A578)+99,"000000")</f>
        <v>SO-000677</v>
      </c>
      <c r="B578" t="s">
        <v>4</v>
      </c>
      <c r="C578" t="s">
        <v>12</v>
      </c>
      <c r="D578" s="1">
        <v>43200</v>
      </c>
      <c r="E578" s="1">
        <v>43318</v>
      </c>
      <c r="F578" s="1">
        <v>43330</v>
      </c>
      <c r="G578" s="1">
        <v>43334</v>
      </c>
      <c r="H578" t="s">
        <v>54</v>
      </c>
      <c r="I578">
        <v>18</v>
      </c>
      <c r="J578">
        <v>45</v>
      </c>
      <c r="K578">
        <v>240</v>
      </c>
      <c r="L578">
        <v>3</v>
      </c>
      <c r="M578">
        <v>6</v>
      </c>
      <c r="N578">
        <v>0.05</v>
      </c>
      <c r="O578">
        <v>4496.7700000000004</v>
      </c>
      <c r="P578">
        <v>5353.3</v>
      </c>
      <c r="Q578">
        <f>Table1[[#This Row],[OrderQuantity]]*Table1[[#This Row],[UnitPrice]]</f>
        <v>32119.800000000003</v>
      </c>
      <c r="R578">
        <f>Table1[[#This Row],[OrderQuantity]]*Table1[[#This Row],[UnitCost]]</f>
        <v>26980.620000000003</v>
      </c>
      <c r="S578">
        <f>Table1[[#This Row],[OrderQuantity]]*Table1[[#This Row],[UnitPrice]]*(1-Table1[[#This Row],[DiscountApplied]]) - (Table1[[#This Row],[OrderQuantity]]*Table1[[#This Row],[UnitCost]])</f>
        <v>3533.1899999999987</v>
      </c>
      <c r="T578">
        <f>DATEDIF(Table1[[#This Row],[ShipDate]],Table1[[#This Row],[DeliveryDate]],"d")</f>
        <v>4</v>
      </c>
      <c r="U578" t="str">
        <f t="shared" ref="U578:U641" si="19">IF(T578&gt;7,"Late","On Time")</f>
        <v>On Time</v>
      </c>
    </row>
    <row r="579" spans="1:21" x14ac:dyDescent="0.3">
      <c r="A579" t="str">
        <f t="shared" si="18"/>
        <v>SO-000678</v>
      </c>
      <c r="B579" t="s">
        <v>3</v>
      </c>
      <c r="C579" t="s">
        <v>11</v>
      </c>
      <c r="D579" s="1">
        <v>43200</v>
      </c>
      <c r="E579" s="1">
        <v>43318</v>
      </c>
      <c r="F579" s="1">
        <v>43336</v>
      </c>
      <c r="G579" s="1">
        <v>43339</v>
      </c>
      <c r="H579" t="s">
        <v>54</v>
      </c>
      <c r="I579">
        <v>8</v>
      </c>
      <c r="J579">
        <v>18</v>
      </c>
      <c r="K579">
        <v>297</v>
      </c>
      <c r="L579">
        <v>5</v>
      </c>
      <c r="M579">
        <v>4</v>
      </c>
      <c r="N579">
        <v>0.08</v>
      </c>
      <c r="O579">
        <v>4565.51</v>
      </c>
      <c r="P579">
        <v>5567.7</v>
      </c>
      <c r="Q579">
        <f>Table1[[#This Row],[OrderQuantity]]*Table1[[#This Row],[UnitPrice]]</f>
        <v>22270.799999999999</v>
      </c>
      <c r="R579">
        <f>Table1[[#This Row],[OrderQuantity]]*Table1[[#This Row],[UnitCost]]</f>
        <v>18262.04</v>
      </c>
      <c r="S579">
        <f>Table1[[#This Row],[OrderQuantity]]*Table1[[#This Row],[UnitPrice]]*(1-Table1[[#This Row],[DiscountApplied]]) - (Table1[[#This Row],[OrderQuantity]]*Table1[[#This Row],[UnitCost]])</f>
        <v>2227.0959999999977</v>
      </c>
      <c r="T579">
        <f>DATEDIF(Table1[[#This Row],[ShipDate]],Table1[[#This Row],[DeliveryDate]],"d")</f>
        <v>3</v>
      </c>
      <c r="U579" t="str">
        <f t="shared" si="19"/>
        <v>On Time</v>
      </c>
    </row>
    <row r="580" spans="1:21" x14ac:dyDescent="0.3">
      <c r="A580" t="str">
        <f t="shared" si="18"/>
        <v>SO-000679</v>
      </c>
      <c r="B580" t="s">
        <v>3</v>
      </c>
      <c r="C580" t="s">
        <v>10</v>
      </c>
      <c r="D580" s="1">
        <v>43200</v>
      </c>
      <c r="E580" s="1">
        <v>43319</v>
      </c>
      <c r="F580" s="1">
        <v>43335</v>
      </c>
      <c r="G580" s="1">
        <v>43339</v>
      </c>
      <c r="H580" t="s">
        <v>54</v>
      </c>
      <c r="I580">
        <v>10</v>
      </c>
      <c r="J580">
        <v>6</v>
      </c>
      <c r="K580">
        <v>153</v>
      </c>
      <c r="L580">
        <v>37</v>
      </c>
      <c r="M580">
        <v>3</v>
      </c>
      <c r="N580">
        <v>0.1</v>
      </c>
      <c r="O580">
        <v>2135.63</v>
      </c>
      <c r="P580">
        <v>2512.5</v>
      </c>
      <c r="Q580">
        <f>Table1[[#This Row],[OrderQuantity]]*Table1[[#This Row],[UnitPrice]]</f>
        <v>7537.5</v>
      </c>
      <c r="R580">
        <f>Table1[[#This Row],[OrderQuantity]]*Table1[[#This Row],[UnitCost]]</f>
        <v>6406.89</v>
      </c>
      <c r="S580">
        <f>Table1[[#This Row],[OrderQuantity]]*Table1[[#This Row],[UnitPrice]]*(1-Table1[[#This Row],[DiscountApplied]]) - (Table1[[#This Row],[OrderQuantity]]*Table1[[#This Row],[UnitCost]])</f>
        <v>376.85999999999967</v>
      </c>
      <c r="T580">
        <f>DATEDIF(Table1[[#This Row],[ShipDate]],Table1[[#This Row],[DeliveryDate]],"d")</f>
        <v>4</v>
      </c>
      <c r="U580" t="str">
        <f t="shared" si="19"/>
        <v>On Time</v>
      </c>
    </row>
    <row r="581" spans="1:21" x14ac:dyDescent="0.3">
      <c r="A581" t="str">
        <f t="shared" si="18"/>
        <v>SO-000680</v>
      </c>
      <c r="B581" t="s">
        <v>3</v>
      </c>
      <c r="C581" t="s">
        <v>11</v>
      </c>
      <c r="D581" s="1">
        <v>43200</v>
      </c>
      <c r="E581" s="1">
        <v>43319</v>
      </c>
      <c r="F581" s="1">
        <v>43326</v>
      </c>
      <c r="G581" s="1">
        <v>43329</v>
      </c>
      <c r="H581" t="s">
        <v>54</v>
      </c>
      <c r="I581">
        <v>4</v>
      </c>
      <c r="J581">
        <v>22</v>
      </c>
      <c r="K581">
        <v>293</v>
      </c>
      <c r="L581">
        <v>42</v>
      </c>
      <c r="M581">
        <v>3</v>
      </c>
      <c r="N581">
        <v>0.08</v>
      </c>
      <c r="O581">
        <v>1227.6400000000001</v>
      </c>
      <c r="P581">
        <v>1681.7</v>
      </c>
      <c r="Q581">
        <f>Table1[[#This Row],[OrderQuantity]]*Table1[[#This Row],[UnitPrice]]</f>
        <v>5045.1000000000004</v>
      </c>
      <c r="R581">
        <f>Table1[[#This Row],[OrderQuantity]]*Table1[[#This Row],[UnitCost]]</f>
        <v>3682.92</v>
      </c>
      <c r="S581">
        <f>Table1[[#This Row],[OrderQuantity]]*Table1[[#This Row],[UnitPrice]]*(1-Table1[[#This Row],[DiscountApplied]]) - (Table1[[#This Row],[OrderQuantity]]*Table1[[#This Row],[UnitCost]])</f>
        <v>958.57200000000012</v>
      </c>
      <c r="T581">
        <f>DATEDIF(Table1[[#This Row],[ShipDate]],Table1[[#This Row],[DeliveryDate]],"d")</f>
        <v>3</v>
      </c>
      <c r="U581" t="str">
        <f t="shared" si="19"/>
        <v>On Time</v>
      </c>
    </row>
    <row r="582" spans="1:21" x14ac:dyDescent="0.3">
      <c r="A582" t="str">
        <f t="shared" si="18"/>
        <v>SO-000681</v>
      </c>
      <c r="B582" t="s">
        <v>3</v>
      </c>
      <c r="C582" t="s">
        <v>11</v>
      </c>
      <c r="D582" s="1">
        <v>43200</v>
      </c>
      <c r="E582" s="1">
        <v>43319</v>
      </c>
      <c r="F582" s="1">
        <v>43330</v>
      </c>
      <c r="G582" s="1">
        <v>43340</v>
      </c>
      <c r="H582" t="s">
        <v>54</v>
      </c>
      <c r="I582">
        <v>7</v>
      </c>
      <c r="J582">
        <v>39</v>
      </c>
      <c r="K582">
        <v>265</v>
      </c>
      <c r="L582">
        <v>4</v>
      </c>
      <c r="M582">
        <v>7</v>
      </c>
      <c r="N582">
        <v>0.05</v>
      </c>
      <c r="O582">
        <v>136.01</v>
      </c>
      <c r="P582">
        <v>194.3</v>
      </c>
      <c r="Q582">
        <f>Table1[[#This Row],[OrderQuantity]]*Table1[[#This Row],[UnitPrice]]</f>
        <v>1360.1000000000001</v>
      </c>
      <c r="R582">
        <f>Table1[[#This Row],[OrderQuantity]]*Table1[[#This Row],[UnitCost]]</f>
        <v>952.06999999999994</v>
      </c>
      <c r="S582">
        <f>Table1[[#This Row],[OrderQuantity]]*Table1[[#This Row],[UnitPrice]]*(1-Table1[[#This Row],[DiscountApplied]]) - (Table1[[#This Row],[OrderQuantity]]*Table1[[#This Row],[UnitCost]])</f>
        <v>340.02500000000009</v>
      </c>
      <c r="T582">
        <f>DATEDIF(Table1[[#This Row],[ShipDate]],Table1[[#This Row],[DeliveryDate]],"d")</f>
        <v>10</v>
      </c>
      <c r="U582" t="str">
        <f t="shared" si="19"/>
        <v>Late</v>
      </c>
    </row>
    <row r="583" spans="1:21" x14ac:dyDescent="0.3">
      <c r="A583" t="str">
        <f t="shared" si="18"/>
        <v>SO-000682</v>
      </c>
      <c r="B583" t="s">
        <v>3</v>
      </c>
      <c r="C583" t="s">
        <v>12</v>
      </c>
      <c r="D583" s="1">
        <v>43200</v>
      </c>
      <c r="E583" s="1">
        <v>43319</v>
      </c>
      <c r="F583" s="1">
        <v>43330</v>
      </c>
      <c r="G583" s="1">
        <v>43335</v>
      </c>
      <c r="H583" t="s">
        <v>54</v>
      </c>
      <c r="I583">
        <v>10</v>
      </c>
      <c r="J583">
        <v>18</v>
      </c>
      <c r="K583">
        <v>255</v>
      </c>
      <c r="L583">
        <v>9</v>
      </c>
      <c r="M583">
        <v>4</v>
      </c>
      <c r="N583">
        <v>0.05</v>
      </c>
      <c r="O583">
        <v>1683.71</v>
      </c>
      <c r="P583">
        <v>2405.3000000000002</v>
      </c>
      <c r="Q583">
        <f>Table1[[#This Row],[OrderQuantity]]*Table1[[#This Row],[UnitPrice]]</f>
        <v>9621.2000000000007</v>
      </c>
      <c r="R583">
        <f>Table1[[#This Row],[OrderQuantity]]*Table1[[#This Row],[UnitCost]]</f>
        <v>6734.84</v>
      </c>
      <c r="S583">
        <f>Table1[[#This Row],[OrderQuantity]]*Table1[[#This Row],[UnitPrice]]*(1-Table1[[#This Row],[DiscountApplied]]) - (Table1[[#This Row],[OrderQuantity]]*Table1[[#This Row],[UnitCost]])</f>
        <v>2405.2999999999993</v>
      </c>
      <c r="T583">
        <f>DATEDIF(Table1[[#This Row],[ShipDate]],Table1[[#This Row],[DeliveryDate]],"d")</f>
        <v>5</v>
      </c>
      <c r="U583" t="str">
        <f t="shared" si="19"/>
        <v>On Time</v>
      </c>
    </row>
    <row r="584" spans="1:21" x14ac:dyDescent="0.3">
      <c r="A584" t="str">
        <f t="shared" si="18"/>
        <v>SO-000683</v>
      </c>
      <c r="B584" t="s">
        <v>4</v>
      </c>
      <c r="C584" t="s">
        <v>11</v>
      </c>
      <c r="D584" s="1">
        <v>43200</v>
      </c>
      <c r="E584" s="1">
        <v>43319</v>
      </c>
      <c r="F584" s="1">
        <v>43327</v>
      </c>
      <c r="G584" s="1">
        <v>43333</v>
      </c>
      <c r="H584" t="s">
        <v>54</v>
      </c>
      <c r="I584">
        <v>16</v>
      </c>
      <c r="J584">
        <v>21</v>
      </c>
      <c r="K584">
        <v>269</v>
      </c>
      <c r="L584">
        <v>13</v>
      </c>
      <c r="M584">
        <v>1</v>
      </c>
      <c r="N584">
        <v>0.2</v>
      </c>
      <c r="O584">
        <v>706.18</v>
      </c>
      <c r="P584">
        <v>1038.5</v>
      </c>
      <c r="Q584">
        <f>Table1[[#This Row],[OrderQuantity]]*Table1[[#This Row],[UnitPrice]]</f>
        <v>1038.5</v>
      </c>
      <c r="R584">
        <f>Table1[[#This Row],[OrderQuantity]]*Table1[[#This Row],[UnitCost]]</f>
        <v>706.18</v>
      </c>
      <c r="S584">
        <f>Table1[[#This Row],[OrderQuantity]]*Table1[[#This Row],[UnitPrice]]*(1-Table1[[#This Row],[DiscountApplied]]) - (Table1[[#This Row],[OrderQuantity]]*Table1[[#This Row],[UnitCost]])</f>
        <v>124.62000000000012</v>
      </c>
      <c r="T584">
        <f>DATEDIF(Table1[[#This Row],[ShipDate]],Table1[[#This Row],[DeliveryDate]],"d")</f>
        <v>6</v>
      </c>
      <c r="U584" t="str">
        <f t="shared" si="19"/>
        <v>On Time</v>
      </c>
    </row>
    <row r="585" spans="1:21" x14ac:dyDescent="0.3">
      <c r="A585" t="str">
        <f t="shared" si="18"/>
        <v>SO-000684</v>
      </c>
      <c r="B585" t="s">
        <v>3</v>
      </c>
      <c r="C585" t="s">
        <v>9</v>
      </c>
      <c r="D585" s="1">
        <v>43200</v>
      </c>
      <c r="E585" s="1">
        <v>43319</v>
      </c>
      <c r="F585" s="1">
        <v>43331</v>
      </c>
      <c r="G585" s="1">
        <v>43335</v>
      </c>
      <c r="H585" t="s">
        <v>54</v>
      </c>
      <c r="I585">
        <v>10</v>
      </c>
      <c r="J585">
        <v>38</v>
      </c>
      <c r="K585">
        <v>71</v>
      </c>
      <c r="L585">
        <v>27</v>
      </c>
      <c r="M585">
        <v>3</v>
      </c>
      <c r="N585">
        <v>0.2</v>
      </c>
      <c r="O585">
        <v>591.74</v>
      </c>
      <c r="P585">
        <v>857.6</v>
      </c>
      <c r="Q585">
        <f>Table1[[#This Row],[OrderQuantity]]*Table1[[#This Row],[UnitPrice]]</f>
        <v>2572.8000000000002</v>
      </c>
      <c r="R585">
        <f>Table1[[#This Row],[OrderQuantity]]*Table1[[#This Row],[UnitCost]]</f>
        <v>1775.22</v>
      </c>
      <c r="S585">
        <f>Table1[[#This Row],[OrderQuantity]]*Table1[[#This Row],[UnitPrice]]*(1-Table1[[#This Row],[DiscountApplied]]) - (Table1[[#This Row],[OrderQuantity]]*Table1[[#This Row],[UnitCost]])</f>
        <v>283.02000000000021</v>
      </c>
      <c r="T585">
        <f>DATEDIF(Table1[[#This Row],[ShipDate]],Table1[[#This Row],[DeliveryDate]],"d")</f>
        <v>4</v>
      </c>
      <c r="U585" t="str">
        <f t="shared" si="19"/>
        <v>On Time</v>
      </c>
    </row>
    <row r="586" spans="1:21" x14ac:dyDescent="0.3">
      <c r="A586" t="str">
        <f t="shared" si="18"/>
        <v>SO-000685</v>
      </c>
      <c r="B586" t="s">
        <v>3</v>
      </c>
      <c r="C586" t="s">
        <v>11</v>
      </c>
      <c r="D586" s="1">
        <v>43200</v>
      </c>
      <c r="E586" s="1">
        <v>43319</v>
      </c>
      <c r="F586" s="1">
        <v>43336</v>
      </c>
      <c r="G586" s="1">
        <v>43346</v>
      </c>
      <c r="H586" t="s">
        <v>54</v>
      </c>
      <c r="I586">
        <v>7</v>
      </c>
      <c r="J586">
        <v>22</v>
      </c>
      <c r="K586">
        <v>284</v>
      </c>
      <c r="L586">
        <v>1</v>
      </c>
      <c r="M586">
        <v>8</v>
      </c>
      <c r="N586">
        <v>0.1</v>
      </c>
      <c r="O586">
        <v>1354.81</v>
      </c>
      <c r="P586">
        <v>1855.9</v>
      </c>
      <c r="Q586">
        <f>Table1[[#This Row],[OrderQuantity]]*Table1[[#This Row],[UnitPrice]]</f>
        <v>14847.2</v>
      </c>
      <c r="R586">
        <f>Table1[[#This Row],[OrderQuantity]]*Table1[[#This Row],[UnitCost]]</f>
        <v>10838.48</v>
      </c>
      <c r="S586">
        <f>Table1[[#This Row],[OrderQuantity]]*Table1[[#This Row],[UnitPrice]]*(1-Table1[[#This Row],[DiscountApplied]]) - (Table1[[#This Row],[OrderQuantity]]*Table1[[#This Row],[UnitCost]])</f>
        <v>2524.0000000000018</v>
      </c>
      <c r="T586">
        <f>DATEDIF(Table1[[#This Row],[ShipDate]],Table1[[#This Row],[DeliveryDate]],"d")</f>
        <v>10</v>
      </c>
      <c r="U586" t="str">
        <f t="shared" si="19"/>
        <v>Late</v>
      </c>
    </row>
    <row r="587" spans="1:21" x14ac:dyDescent="0.3">
      <c r="A587" t="str">
        <f t="shared" si="18"/>
        <v>SO-000686</v>
      </c>
      <c r="B587" t="s">
        <v>4</v>
      </c>
      <c r="C587" t="s">
        <v>13</v>
      </c>
      <c r="D587" s="1">
        <v>43200</v>
      </c>
      <c r="E587" s="1">
        <v>43319</v>
      </c>
      <c r="F587" s="1">
        <v>43328</v>
      </c>
      <c r="G587" s="1">
        <v>43336</v>
      </c>
      <c r="H587" t="s">
        <v>54</v>
      </c>
      <c r="I587">
        <v>20</v>
      </c>
      <c r="J587">
        <v>36</v>
      </c>
      <c r="K587">
        <v>26</v>
      </c>
      <c r="L587">
        <v>38</v>
      </c>
      <c r="M587">
        <v>2</v>
      </c>
      <c r="N587">
        <v>0.05</v>
      </c>
      <c r="O587">
        <v>2585.8000000000002</v>
      </c>
      <c r="P587">
        <v>5621.3</v>
      </c>
      <c r="Q587">
        <f>Table1[[#This Row],[OrderQuantity]]*Table1[[#This Row],[UnitPrice]]</f>
        <v>11242.6</v>
      </c>
      <c r="R587">
        <f>Table1[[#This Row],[OrderQuantity]]*Table1[[#This Row],[UnitCost]]</f>
        <v>5171.6000000000004</v>
      </c>
      <c r="S587">
        <f>Table1[[#This Row],[OrderQuantity]]*Table1[[#This Row],[UnitPrice]]*(1-Table1[[#This Row],[DiscountApplied]]) - (Table1[[#This Row],[OrderQuantity]]*Table1[[#This Row],[UnitCost]])</f>
        <v>5508.869999999999</v>
      </c>
      <c r="T587">
        <f>DATEDIF(Table1[[#This Row],[ShipDate]],Table1[[#This Row],[DeliveryDate]],"d")</f>
        <v>8</v>
      </c>
      <c r="U587" t="str">
        <f t="shared" si="19"/>
        <v>Late</v>
      </c>
    </row>
    <row r="588" spans="1:21" x14ac:dyDescent="0.3">
      <c r="A588" t="str">
        <f t="shared" si="18"/>
        <v>SO-000687</v>
      </c>
      <c r="B588" t="s">
        <v>2</v>
      </c>
      <c r="C588" t="s">
        <v>10</v>
      </c>
      <c r="D588" s="1">
        <v>43200</v>
      </c>
      <c r="E588" s="1">
        <v>43319</v>
      </c>
      <c r="F588" s="1">
        <v>43340</v>
      </c>
      <c r="G588" s="1">
        <v>43349</v>
      </c>
      <c r="H588" t="s">
        <v>54</v>
      </c>
      <c r="I588">
        <v>23</v>
      </c>
      <c r="J588">
        <v>26</v>
      </c>
      <c r="K588">
        <v>92</v>
      </c>
      <c r="L588">
        <v>20</v>
      </c>
      <c r="M588">
        <v>8</v>
      </c>
      <c r="N588">
        <v>0.1</v>
      </c>
      <c r="O588">
        <v>649.23</v>
      </c>
      <c r="P588">
        <v>1139</v>
      </c>
      <c r="Q588">
        <f>Table1[[#This Row],[OrderQuantity]]*Table1[[#This Row],[UnitPrice]]</f>
        <v>9112</v>
      </c>
      <c r="R588">
        <f>Table1[[#This Row],[OrderQuantity]]*Table1[[#This Row],[UnitCost]]</f>
        <v>5193.84</v>
      </c>
      <c r="S588">
        <f>Table1[[#This Row],[OrderQuantity]]*Table1[[#This Row],[UnitPrice]]*(1-Table1[[#This Row],[DiscountApplied]]) - (Table1[[#This Row],[OrderQuantity]]*Table1[[#This Row],[UnitCost]])</f>
        <v>3006.9600000000009</v>
      </c>
      <c r="T588">
        <f>DATEDIF(Table1[[#This Row],[ShipDate]],Table1[[#This Row],[DeliveryDate]],"d")</f>
        <v>9</v>
      </c>
      <c r="U588" t="str">
        <f t="shared" si="19"/>
        <v>Late</v>
      </c>
    </row>
    <row r="589" spans="1:21" x14ac:dyDescent="0.3">
      <c r="A589" t="str">
        <f t="shared" si="18"/>
        <v>SO-000688</v>
      </c>
      <c r="B589" t="s">
        <v>3</v>
      </c>
      <c r="C589" t="s">
        <v>8</v>
      </c>
      <c r="D589" s="1">
        <v>43200</v>
      </c>
      <c r="E589" s="1">
        <v>43320</v>
      </c>
      <c r="F589" s="1">
        <v>43326</v>
      </c>
      <c r="G589" s="1">
        <v>43327</v>
      </c>
      <c r="H589" t="s">
        <v>54</v>
      </c>
      <c r="I589">
        <v>1</v>
      </c>
      <c r="J589">
        <v>9</v>
      </c>
      <c r="K589">
        <v>349</v>
      </c>
      <c r="L589">
        <v>17</v>
      </c>
      <c r="M589">
        <v>7</v>
      </c>
      <c r="N589">
        <v>0.05</v>
      </c>
      <c r="O589">
        <v>1834.33</v>
      </c>
      <c r="P589">
        <v>2264.6</v>
      </c>
      <c r="Q589">
        <f>Table1[[#This Row],[OrderQuantity]]*Table1[[#This Row],[UnitPrice]]</f>
        <v>15852.199999999999</v>
      </c>
      <c r="R589">
        <f>Table1[[#This Row],[OrderQuantity]]*Table1[[#This Row],[UnitCost]]</f>
        <v>12840.31</v>
      </c>
      <c r="S589">
        <f>Table1[[#This Row],[OrderQuantity]]*Table1[[#This Row],[UnitPrice]]*(1-Table1[[#This Row],[DiscountApplied]]) - (Table1[[#This Row],[OrderQuantity]]*Table1[[#This Row],[UnitCost]])</f>
        <v>2219.2799999999988</v>
      </c>
      <c r="T589">
        <f>DATEDIF(Table1[[#This Row],[ShipDate]],Table1[[#This Row],[DeliveryDate]],"d")</f>
        <v>1</v>
      </c>
      <c r="U589" t="str">
        <f t="shared" si="19"/>
        <v>On Time</v>
      </c>
    </row>
    <row r="590" spans="1:21" x14ac:dyDescent="0.3">
      <c r="A590" t="str">
        <f t="shared" si="18"/>
        <v>SO-000689</v>
      </c>
      <c r="B590" t="s">
        <v>3</v>
      </c>
      <c r="C590" t="s">
        <v>11</v>
      </c>
      <c r="D590" s="1">
        <v>43200</v>
      </c>
      <c r="E590" s="1">
        <v>43320</v>
      </c>
      <c r="F590" s="1">
        <v>43328</v>
      </c>
      <c r="G590" s="1">
        <v>43329</v>
      </c>
      <c r="H590" t="s">
        <v>54</v>
      </c>
      <c r="I590">
        <v>4</v>
      </c>
      <c r="J590">
        <v>14</v>
      </c>
      <c r="K590">
        <v>301</v>
      </c>
      <c r="L590">
        <v>8</v>
      </c>
      <c r="M590">
        <v>4</v>
      </c>
      <c r="N590">
        <v>0.1</v>
      </c>
      <c r="O590">
        <v>566.02</v>
      </c>
      <c r="P590">
        <v>884.4</v>
      </c>
      <c r="Q590">
        <f>Table1[[#This Row],[OrderQuantity]]*Table1[[#This Row],[UnitPrice]]</f>
        <v>3537.6</v>
      </c>
      <c r="R590">
        <f>Table1[[#This Row],[OrderQuantity]]*Table1[[#This Row],[UnitCost]]</f>
        <v>2264.08</v>
      </c>
      <c r="S590">
        <f>Table1[[#This Row],[OrderQuantity]]*Table1[[#This Row],[UnitPrice]]*(1-Table1[[#This Row],[DiscountApplied]]) - (Table1[[#This Row],[OrderQuantity]]*Table1[[#This Row],[UnitCost]])</f>
        <v>919.76000000000022</v>
      </c>
      <c r="T590">
        <f>DATEDIF(Table1[[#This Row],[ShipDate]],Table1[[#This Row],[DeliveryDate]],"d")</f>
        <v>1</v>
      </c>
      <c r="U590" t="str">
        <f t="shared" si="19"/>
        <v>On Time</v>
      </c>
    </row>
    <row r="591" spans="1:21" x14ac:dyDescent="0.3">
      <c r="A591" t="str">
        <f t="shared" si="18"/>
        <v>SO-000690</v>
      </c>
      <c r="B591" t="s">
        <v>3</v>
      </c>
      <c r="C591" t="s">
        <v>9</v>
      </c>
      <c r="D591" s="1">
        <v>43200</v>
      </c>
      <c r="E591" s="1">
        <v>43320</v>
      </c>
      <c r="F591" s="1">
        <v>43333</v>
      </c>
      <c r="G591" s="1">
        <v>43343</v>
      </c>
      <c r="H591" t="s">
        <v>54</v>
      </c>
      <c r="I591">
        <v>8</v>
      </c>
      <c r="J591">
        <v>5</v>
      </c>
      <c r="K591">
        <v>81</v>
      </c>
      <c r="L591">
        <v>4</v>
      </c>
      <c r="M591">
        <v>5</v>
      </c>
      <c r="N591">
        <v>0.08</v>
      </c>
      <c r="O591">
        <v>382.7</v>
      </c>
      <c r="P591">
        <v>683.4</v>
      </c>
      <c r="Q591">
        <f>Table1[[#This Row],[OrderQuantity]]*Table1[[#This Row],[UnitPrice]]</f>
        <v>3417</v>
      </c>
      <c r="R591">
        <f>Table1[[#This Row],[OrderQuantity]]*Table1[[#This Row],[UnitCost]]</f>
        <v>1913.5</v>
      </c>
      <c r="S591">
        <f>Table1[[#This Row],[OrderQuantity]]*Table1[[#This Row],[UnitPrice]]*(1-Table1[[#This Row],[DiscountApplied]]) - (Table1[[#This Row],[OrderQuantity]]*Table1[[#This Row],[UnitCost]])</f>
        <v>1230.1400000000003</v>
      </c>
      <c r="T591">
        <f>DATEDIF(Table1[[#This Row],[ShipDate]],Table1[[#This Row],[DeliveryDate]],"d")</f>
        <v>10</v>
      </c>
      <c r="U591" t="str">
        <f t="shared" si="19"/>
        <v>Late</v>
      </c>
    </row>
    <row r="592" spans="1:21" x14ac:dyDescent="0.3">
      <c r="A592" t="str">
        <f t="shared" si="18"/>
        <v>SO-000691</v>
      </c>
      <c r="B592" t="s">
        <v>4</v>
      </c>
      <c r="C592" t="s">
        <v>9</v>
      </c>
      <c r="D592" s="1">
        <v>43200</v>
      </c>
      <c r="E592" s="1">
        <v>43320</v>
      </c>
      <c r="F592" s="1">
        <v>43348</v>
      </c>
      <c r="G592" s="1">
        <v>43350</v>
      </c>
      <c r="H592" t="s">
        <v>54</v>
      </c>
      <c r="I592">
        <v>15</v>
      </c>
      <c r="J592">
        <v>49</v>
      </c>
      <c r="K592">
        <v>68</v>
      </c>
      <c r="L592">
        <v>32</v>
      </c>
      <c r="M592">
        <v>1</v>
      </c>
      <c r="N592">
        <v>0.08</v>
      </c>
      <c r="O592">
        <v>481.8</v>
      </c>
      <c r="P592">
        <v>1025.0999999999999</v>
      </c>
      <c r="Q592">
        <f>Table1[[#This Row],[OrderQuantity]]*Table1[[#This Row],[UnitPrice]]</f>
        <v>1025.0999999999999</v>
      </c>
      <c r="R592">
        <f>Table1[[#This Row],[OrderQuantity]]*Table1[[#This Row],[UnitCost]]</f>
        <v>481.8</v>
      </c>
      <c r="S592">
        <f>Table1[[#This Row],[OrderQuantity]]*Table1[[#This Row],[UnitPrice]]*(1-Table1[[#This Row],[DiscountApplied]]) - (Table1[[#This Row],[OrderQuantity]]*Table1[[#This Row],[UnitCost]])</f>
        <v>461.29199999999997</v>
      </c>
      <c r="T592">
        <f>DATEDIF(Table1[[#This Row],[ShipDate]],Table1[[#This Row],[DeliveryDate]],"d")</f>
        <v>2</v>
      </c>
      <c r="U592" t="str">
        <f t="shared" si="19"/>
        <v>On Time</v>
      </c>
    </row>
    <row r="593" spans="1:21" x14ac:dyDescent="0.3">
      <c r="A593" t="str">
        <f t="shared" si="18"/>
        <v>SO-000692</v>
      </c>
      <c r="B593" t="s">
        <v>5</v>
      </c>
      <c r="C593" t="s">
        <v>10</v>
      </c>
      <c r="D593" s="1">
        <v>43200</v>
      </c>
      <c r="E593" s="1">
        <v>43320</v>
      </c>
      <c r="F593" s="1">
        <v>43323</v>
      </c>
      <c r="G593" s="1">
        <v>43333</v>
      </c>
      <c r="H593" t="s">
        <v>54</v>
      </c>
      <c r="I593">
        <v>28</v>
      </c>
      <c r="J593">
        <v>15</v>
      </c>
      <c r="K593">
        <v>87</v>
      </c>
      <c r="L593">
        <v>27</v>
      </c>
      <c r="M593">
        <v>7</v>
      </c>
      <c r="N593">
        <v>0.4</v>
      </c>
      <c r="O593">
        <v>2276.46</v>
      </c>
      <c r="P593">
        <v>3731.9</v>
      </c>
      <c r="Q593">
        <f>Table1[[#This Row],[OrderQuantity]]*Table1[[#This Row],[UnitPrice]]</f>
        <v>26123.3</v>
      </c>
      <c r="R593">
        <f>Table1[[#This Row],[OrderQuantity]]*Table1[[#This Row],[UnitCost]]</f>
        <v>15935.220000000001</v>
      </c>
      <c r="S593">
        <f>Table1[[#This Row],[OrderQuantity]]*Table1[[#This Row],[UnitPrice]]*(1-Table1[[#This Row],[DiscountApplied]]) - (Table1[[#This Row],[OrderQuantity]]*Table1[[#This Row],[UnitCost]])</f>
        <v>-261.2400000000016</v>
      </c>
      <c r="T593">
        <f>DATEDIF(Table1[[#This Row],[ShipDate]],Table1[[#This Row],[DeliveryDate]],"d")</f>
        <v>10</v>
      </c>
      <c r="U593" t="str">
        <f t="shared" si="19"/>
        <v>Late</v>
      </c>
    </row>
    <row r="594" spans="1:21" x14ac:dyDescent="0.3">
      <c r="A594" t="str">
        <f t="shared" si="18"/>
        <v>SO-000693</v>
      </c>
      <c r="B594" t="s">
        <v>4</v>
      </c>
      <c r="C594" t="s">
        <v>8</v>
      </c>
      <c r="D594" s="1">
        <v>43200</v>
      </c>
      <c r="E594" s="1">
        <v>43320</v>
      </c>
      <c r="F594" s="1">
        <v>43326</v>
      </c>
      <c r="G594" s="1">
        <v>43330</v>
      </c>
      <c r="H594" t="s">
        <v>54</v>
      </c>
      <c r="I594">
        <v>12</v>
      </c>
      <c r="J594">
        <v>31</v>
      </c>
      <c r="K594">
        <v>340</v>
      </c>
      <c r="L594">
        <v>44</v>
      </c>
      <c r="M594">
        <v>2</v>
      </c>
      <c r="N594">
        <v>0.1</v>
      </c>
      <c r="O594">
        <v>3229.27</v>
      </c>
      <c r="P594">
        <v>5567.7</v>
      </c>
      <c r="Q594">
        <f>Table1[[#This Row],[OrderQuantity]]*Table1[[#This Row],[UnitPrice]]</f>
        <v>11135.4</v>
      </c>
      <c r="R594">
        <f>Table1[[#This Row],[OrderQuantity]]*Table1[[#This Row],[UnitCost]]</f>
        <v>6458.54</v>
      </c>
      <c r="S594">
        <f>Table1[[#This Row],[OrderQuantity]]*Table1[[#This Row],[UnitPrice]]*(1-Table1[[#This Row],[DiscountApplied]]) - (Table1[[#This Row],[OrderQuantity]]*Table1[[#This Row],[UnitCost]])</f>
        <v>3563.3200000000006</v>
      </c>
      <c r="T594">
        <f>DATEDIF(Table1[[#This Row],[ShipDate]],Table1[[#This Row],[DeliveryDate]],"d")</f>
        <v>4</v>
      </c>
      <c r="U594" t="str">
        <f t="shared" si="19"/>
        <v>On Time</v>
      </c>
    </row>
    <row r="595" spans="1:21" x14ac:dyDescent="0.3">
      <c r="A595" t="str">
        <f t="shared" si="18"/>
        <v>SO-000694</v>
      </c>
      <c r="B595" t="s">
        <v>3</v>
      </c>
      <c r="C595" t="s">
        <v>10</v>
      </c>
      <c r="D595" s="1">
        <v>43200</v>
      </c>
      <c r="E595" s="1">
        <v>43320</v>
      </c>
      <c r="F595" s="1">
        <v>43337</v>
      </c>
      <c r="G595" s="1">
        <v>43345</v>
      </c>
      <c r="H595" t="s">
        <v>54</v>
      </c>
      <c r="I595">
        <v>5</v>
      </c>
      <c r="J595">
        <v>16</v>
      </c>
      <c r="K595">
        <v>95</v>
      </c>
      <c r="L595">
        <v>41</v>
      </c>
      <c r="M595">
        <v>6</v>
      </c>
      <c r="N595">
        <v>0.1</v>
      </c>
      <c r="O595">
        <v>525.54999999999995</v>
      </c>
      <c r="P595">
        <v>991.6</v>
      </c>
      <c r="Q595">
        <f>Table1[[#This Row],[OrderQuantity]]*Table1[[#This Row],[UnitPrice]]</f>
        <v>5949.6</v>
      </c>
      <c r="R595">
        <f>Table1[[#This Row],[OrderQuantity]]*Table1[[#This Row],[UnitCost]]</f>
        <v>3153.2999999999997</v>
      </c>
      <c r="S595">
        <f>Table1[[#This Row],[OrderQuantity]]*Table1[[#This Row],[UnitPrice]]*(1-Table1[[#This Row],[DiscountApplied]]) - (Table1[[#This Row],[OrderQuantity]]*Table1[[#This Row],[UnitCost]])</f>
        <v>2201.3400000000006</v>
      </c>
      <c r="T595">
        <f>DATEDIF(Table1[[#This Row],[ShipDate]],Table1[[#This Row],[DeliveryDate]],"d")</f>
        <v>8</v>
      </c>
      <c r="U595" t="str">
        <f t="shared" si="19"/>
        <v>Late</v>
      </c>
    </row>
    <row r="596" spans="1:21" x14ac:dyDescent="0.3">
      <c r="A596" t="str">
        <f t="shared" si="18"/>
        <v>SO-000695</v>
      </c>
      <c r="B596" t="s">
        <v>4</v>
      </c>
      <c r="C596" t="s">
        <v>10</v>
      </c>
      <c r="D596" s="1">
        <v>43200</v>
      </c>
      <c r="E596" s="1">
        <v>43320</v>
      </c>
      <c r="F596" s="1">
        <v>43329</v>
      </c>
      <c r="G596" s="1">
        <v>43339</v>
      </c>
      <c r="H596" t="s">
        <v>54</v>
      </c>
      <c r="I596">
        <v>18</v>
      </c>
      <c r="J596">
        <v>43</v>
      </c>
      <c r="K596">
        <v>94</v>
      </c>
      <c r="L596">
        <v>15</v>
      </c>
      <c r="M596">
        <v>8</v>
      </c>
      <c r="N596">
        <v>0.1</v>
      </c>
      <c r="O596">
        <v>3043.48</v>
      </c>
      <c r="P596">
        <v>3852.5</v>
      </c>
      <c r="Q596">
        <f>Table1[[#This Row],[OrderQuantity]]*Table1[[#This Row],[UnitPrice]]</f>
        <v>30820</v>
      </c>
      <c r="R596">
        <f>Table1[[#This Row],[OrderQuantity]]*Table1[[#This Row],[UnitCost]]</f>
        <v>24347.84</v>
      </c>
      <c r="S596">
        <f>Table1[[#This Row],[OrderQuantity]]*Table1[[#This Row],[UnitPrice]]*(1-Table1[[#This Row],[DiscountApplied]]) - (Table1[[#This Row],[OrderQuantity]]*Table1[[#This Row],[UnitCost]])</f>
        <v>3390.16</v>
      </c>
      <c r="T596">
        <f>DATEDIF(Table1[[#This Row],[ShipDate]],Table1[[#This Row],[DeliveryDate]],"d")</f>
        <v>10</v>
      </c>
      <c r="U596" t="str">
        <f t="shared" si="19"/>
        <v>Late</v>
      </c>
    </row>
    <row r="597" spans="1:21" x14ac:dyDescent="0.3">
      <c r="A597" t="str">
        <f t="shared" si="18"/>
        <v>SO-000696</v>
      </c>
      <c r="B597" t="s">
        <v>3</v>
      </c>
      <c r="C597" t="s">
        <v>11</v>
      </c>
      <c r="D597" s="1">
        <v>43200</v>
      </c>
      <c r="E597" s="1">
        <v>43320</v>
      </c>
      <c r="F597" s="1">
        <v>43340</v>
      </c>
      <c r="G597" s="1">
        <v>43345</v>
      </c>
      <c r="H597" t="s">
        <v>54</v>
      </c>
      <c r="I597">
        <v>9</v>
      </c>
      <c r="J597">
        <v>16</v>
      </c>
      <c r="K597">
        <v>263</v>
      </c>
      <c r="L597">
        <v>39</v>
      </c>
      <c r="M597">
        <v>1</v>
      </c>
      <c r="N597">
        <v>0.05</v>
      </c>
      <c r="O597">
        <v>1835.87</v>
      </c>
      <c r="P597">
        <v>3906.1</v>
      </c>
      <c r="Q597">
        <f>Table1[[#This Row],[OrderQuantity]]*Table1[[#This Row],[UnitPrice]]</f>
        <v>3906.1</v>
      </c>
      <c r="R597">
        <f>Table1[[#This Row],[OrderQuantity]]*Table1[[#This Row],[UnitCost]]</f>
        <v>1835.87</v>
      </c>
      <c r="S597">
        <f>Table1[[#This Row],[OrderQuantity]]*Table1[[#This Row],[UnitPrice]]*(1-Table1[[#This Row],[DiscountApplied]]) - (Table1[[#This Row],[OrderQuantity]]*Table1[[#This Row],[UnitCost]])</f>
        <v>1874.9249999999997</v>
      </c>
      <c r="T597">
        <f>DATEDIF(Table1[[#This Row],[ShipDate]],Table1[[#This Row],[DeliveryDate]],"d")</f>
        <v>5</v>
      </c>
      <c r="U597" t="str">
        <f t="shared" si="19"/>
        <v>On Time</v>
      </c>
    </row>
    <row r="598" spans="1:21" x14ac:dyDescent="0.3">
      <c r="A598" t="str">
        <f t="shared" si="18"/>
        <v>SO-000697</v>
      </c>
      <c r="B598" t="s">
        <v>4</v>
      </c>
      <c r="C598" t="s">
        <v>12</v>
      </c>
      <c r="D598" s="1">
        <v>43200</v>
      </c>
      <c r="E598" s="1">
        <v>43320</v>
      </c>
      <c r="F598" s="1">
        <v>43322</v>
      </c>
      <c r="G598" s="1">
        <v>43329</v>
      </c>
      <c r="H598" t="s">
        <v>54</v>
      </c>
      <c r="I598">
        <v>16</v>
      </c>
      <c r="J598">
        <v>40</v>
      </c>
      <c r="K598">
        <v>245</v>
      </c>
      <c r="L598">
        <v>34</v>
      </c>
      <c r="M598">
        <v>1</v>
      </c>
      <c r="N598">
        <v>0.15</v>
      </c>
      <c r="O598">
        <v>2354.65</v>
      </c>
      <c r="P598">
        <v>5118.8</v>
      </c>
      <c r="Q598">
        <f>Table1[[#This Row],[OrderQuantity]]*Table1[[#This Row],[UnitPrice]]</f>
        <v>5118.8</v>
      </c>
      <c r="R598">
        <f>Table1[[#This Row],[OrderQuantity]]*Table1[[#This Row],[UnitCost]]</f>
        <v>2354.65</v>
      </c>
      <c r="S598">
        <f>Table1[[#This Row],[OrderQuantity]]*Table1[[#This Row],[UnitPrice]]*(1-Table1[[#This Row],[DiscountApplied]]) - (Table1[[#This Row],[OrderQuantity]]*Table1[[#This Row],[UnitCost]])</f>
        <v>1996.3300000000004</v>
      </c>
      <c r="T598">
        <f>DATEDIF(Table1[[#This Row],[ShipDate]],Table1[[#This Row],[DeliveryDate]],"d")</f>
        <v>7</v>
      </c>
      <c r="U598" t="str">
        <f t="shared" si="19"/>
        <v>On Time</v>
      </c>
    </row>
    <row r="599" spans="1:21" x14ac:dyDescent="0.3">
      <c r="A599" t="str">
        <f t="shared" si="18"/>
        <v>SO-000698</v>
      </c>
      <c r="B599" t="s">
        <v>4</v>
      </c>
      <c r="C599" t="s">
        <v>11</v>
      </c>
      <c r="D599" s="1">
        <v>43200</v>
      </c>
      <c r="E599" s="1">
        <v>43320</v>
      </c>
      <c r="F599" s="1">
        <v>43344</v>
      </c>
      <c r="G599" s="1">
        <v>43347</v>
      </c>
      <c r="H599" t="s">
        <v>54</v>
      </c>
      <c r="I599">
        <v>18</v>
      </c>
      <c r="J599">
        <v>9</v>
      </c>
      <c r="K599">
        <v>284</v>
      </c>
      <c r="L599">
        <v>2</v>
      </c>
      <c r="M599">
        <v>7</v>
      </c>
      <c r="N599">
        <v>0.05</v>
      </c>
      <c r="O599">
        <v>4404.3100000000004</v>
      </c>
      <c r="P599">
        <v>6117.1</v>
      </c>
      <c r="Q599">
        <f>Table1[[#This Row],[OrderQuantity]]*Table1[[#This Row],[UnitPrice]]</f>
        <v>42819.700000000004</v>
      </c>
      <c r="R599">
        <f>Table1[[#This Row],[OrderQuantity]]*Table1[[#This Row],[UnitCost]]</f>
        <v>30830.170000000002</v>
      </c>
      <c r="S599">
        <f>Table1[[#This Row],[OrderQuantity]]*Table1[[#This Row],[UnitPrice]]*(1-Table1[[#This Row],[DiscountApplied]]) - (Table1[[#This Row],[OrderQuantity]]*Table1[[#This Row],[UnitCost]])</f>
        <v>9848.5450000000019</v>
      </c>
      <c r="T599">
        <f>DATEDIF(Table1[[#This Row],[ShipDate]],Table1[[#This Row],[DeliveryDate]],"d")</f>
        <v>3</v>
      </c>
      <c r="U599" t="str">
        <f t="shared" si="19"/>
        <v>On Time</v>
      </c>
    </row>
    <row r="600" spans="1:21" x14ac:dyDescent="0.3">
      <c r="A600" t="str">
        <f t="shared" si="18"/>
        <v>SO-000699</v>
      </c>
      <c r="B600" t="s">
        <v>2</v>
      </c>
      <c r="C600" t="s">
        <v>11</v>
      </c>
      <c r="D600" s="1">
        <v>43200</v>
      </c>
      <c r="E600" s="1">
        <v>43320</v>
      </c>
      <c r="F600" s="1">
        <v>43334</v>
      </c>
      <c r="G600" s="1">
        <v>43340</v>
      </c>
      <c r="H600" t="s">
        <v>54</v>
      </c>
      <c r="I600">
        <v>25</v>
      </c>
      <c r="J600">
        <v>16</v>
      </c>
      <c r="K600">
        <v>279</v>
      </c>
      <c r="L600">
        <v>28</v>
      </c>
      <c r="M600">
        <v>6</v>
      </c>
      <c r="N600">
        <v>0.1</v>
      </c>
      <c r="O600">
        <v>850.83</v>
      </c>
      <c r="P600">
        <v>1025.0999999999999</v>
      </c>
      <c r="Q600">
        <f>Table1[[#This Row],[OrderQuantity]]*Table1[[#This Row],[UnitPrice]]</f>
        <v>6150.5999999999995</v>
      </c>
      <c r="R600">
        <f>Table1[[#This Row],[OrderQuantity]]*Table1[[#This Row],[UnitCost]]</f>
        <v>5104.9800000000005</v>
      </c>
      <c r="S600">
        <f>Table1[[#This Row],[OrderQuantity]]*Table1[[#This Row],[UnitPrice]]*(1-Table1[[#This Row],[DiscountApplied]]) - (Table1[[#This Row],[OrderQuantity]]*Table1[[#This Row],[UnitCost]])</f>
        <v>430.55999999999949</v>
      </c>
      <c r="T600">
        <f>DATEDIF(Table1[[#This Row],[ShipDate]],Table1[[#This Row],[DeliveryDate]],"d")</f>
        <v>6</v>
      </c>
      <c r="U600" t="str">
        <f t="shared" si="19"/>
        <v>On Time</v>
      </c>
    </row>
    <row r="601" spans="1:21" x14ac:dyDescent="0.3">
      <c r="A601" t="str">
        <f t="shared" si="18"/>
        <v>SO-000700</v>
      </c>
      <c r="B601" t="s">
        <v>3</v>
      </c>
      <c r="C601" t="s">
        <v>10</v>
      </c>
      <c r="D601" s="1">
        <v>43200</v>
      </c>
      <c r="E601" s="1">
        <v>43320</v>
      </c>
      <c r="F601" s="1">
        <v>43322</v>
      </c>
      <c r="G601" s="1">
        <v>43327</v>
      </c>
      <c r="H601" t="s">
        <v>54</v>
      </c>
      <c r="I601">
        <v>2</v>
      </c>
      <c r="J601">
        <v>4</v>
      </c>
      <c r="K601">
        <v>114</v>
      </c>
      <c r="L601">
        <v>4</v>
      </c>
      <c r="M601">
        <v>7</v>
      </c>
      <c r="N601">
        <v>0.15</v>
      </c>
      <c r="O601">
        <v>462.9</v>
      </c>
      <c r="P601">
        <v>944.7</v>
      </c>
      <c r="Q601">
        <f>Table1[[#This Row],[OrderQuantity]]*Table1[[#This Row],[UnitPrice]]</f>
        <v>6612.9000000000005</v>
      </c>
      <c r="R601">
        <f>Table1[[#This Row],[OrderQuantity]]*Table1[[#This Row],[UnitCost]]</f>
        <v>3240.2999999999997</v>
      </c>
      <c r="S601">
        <f>Table1[[#This Row],[OrderQuantity]]*Table1[[#This Row],[UnitPrice]]*(1-Table1[[#This Row],[DiscountApplied]]) - (Table1[[#This Row],[OrderQuantity]]*Table1[[#This Row],[UnitCost]])</f>
        <v>2380.6650000000004</v>
      </c>
      <c r="T601">
        <f>DATEDIF(Table1[[#This Row],[ShipDate]],Table1[[#This Row],[DeliveryDate]],"d")</f>
        <v>5</v>
      </c>
      <c r="U601" t="str">
        <f t="shared" si="19"/>
        <v>On Time</v>
      </c>
    </row>
    <row r="602" spans="1:21" x14ac:dyDescent="0.3">
      <c r="A602" t="str">
        <f t="shared" si="18"/>
        <v>SO-000701</v>
      </c>
      <c r="B602" t="s">
        <v>3</v>
      </c>
      <c r="C602" t="s">
        <v>11</v>
      </c>
      <c r="D602" s="1">
        <v>43200</v>
      </c>
      <c r="E602" s="1">
        <v>43321</v>
      </c>
      <c r="F602" s="1">
        <v>43326</v>
      </c>
      <c r="G602" s="1">
        <v>43331</v>
      </c>
      <c r="H602" t="s">
        <v>54</v>
      </c>
      <c r="I602">
        <v>7</v>
      </c>
      <c r="J602">
        <v>25</v>
      </c>
      <c r="K602">
        <v>303</v>
      </c>
      <c r="L602">
        <v>2</v>
      </c>
      <c r="M602">
        <v>3</v>
      </c>
      <c r="N602">
        <v>0.2</v>
      </c>
      <c r="O602">
        <v>656.06</v>
      </c>
      <c r="P602">
        <v>1025.0999999999999</v>
      </c>
      <c r="Q602">
        <f>Table1[[#This Row],[OrderQuantity]]*Table1[[#This Row],[UnitPrice]]</f>
        <v>3075.2999999999997</v>
      </c>
      <c r="R602">
        <f>Table1[[#This Row],[OrderQuantity]]*Table1[[#This Row],[UnitCost]]</f>
        <v>1968.1799999999998</v>
      </c>
      <c r="S602">
        <f>Table1[[#This Row],[OrderQuantity]]*Table1[[#This Row],[UnitPrice]]*(1-Table1[[#This Row],[DiscountApplied]]) - (Table1[[#This Row],[OrderQuantity]]*Table1[[#This Row],[UnitCost]])</f>
        <v>492.05999999999995</v>
      </c>
      <c r="T602">
        <f>DATEDIF(Table1[[#This Row],[ShipDate]],Table1[[#This Row],[DeliveryDate]],"d")</f>
        <v>5</v>
      </c>
      <c r="U602" t="str">
        <f t="shared" si="19"/>
        <v>On Time</v>
      </c>
    </row>
    <row r="603" spans="1:21" x14ac:dyDescent="0.3">
      <c r="A603" t="str">
        <f t="shared" si="18"/>
        <v>SO-000702</v>
      </c>
      <c r="B603" t="s">
        <v>3</v>
      </c>
      <c r="C603" t="s">
        <v>11</v>
      </c>
      <c r="D603" s="1">
        <v>43200</v>
      </c>
      <c r="E603" s="1">
        <v>43321</v>
      </c>
      <c r="F603" s="1">
        <v>43332</v>
      </c>
      <c r="G603" s="1">
        <v>43333</v>
      </c>
      <c r="H603" t="s">
        <v>54</v>
      </c>
      <c r="I603">
        <v>5</v>
      </c>
      <c r="J603">
        <v>23</v>
      </c>
      <c r="K603">
        <v>264</v>
      </c>
      <c r="L603">
        <v>2</v>
      </c>
      <c r="M603">
        <v>8</v>
      </c>
      <c r="N603">
        <v>0.1</v>
      </c>
      <c r="O603">
        <v>2045.38</v>
      </c>
      <c r="P603">
        <v>3859.2</v>
      </c>
      <c r="Q603">
        <f>Table1[[#This Row],[OrderQuantity]]*Table1[[#This Row],[UnitPrice]]</f>
        <v>30873.599999999999</v>
      </c>
      <c r="R603">
        <f>Table1[[#This Row],[OrderQuantity]]*Table1[[#This Row],[UnitCost]]</f>
        <v>16363.04</v>
      </c>
      <c r="S603">
        <f>Table1[[#This Row],[OrderQuantity]]*Table1[[#This Row],[UnitPrice]]*(1-Table1[[#This Row],[DiscountApplied]]) - (Table1[[#This Row],[OrderQuantity]]*Table1[[#This Row],[UnitCost]])</f>
        <v>11423.199999999997</v>
      </c>
      <c r="T603">
        <f>DATEDIF(Table1[[#This Row],[ShipDate]],Table1[[#This Row],[DeliveryDate]],"d")</f>
        <v>1</v>
      </c>
      <c r="U603" t="str">
        <f t="shared" si="19"/>
        <v>On Time</v>
      </c>
    </row>
    <row r="604" spans="1:21" x14ac:dyDescent="0.3">
      <c r="A604" t="str">
        <f t="shared" si="18"/>
        <v>SO-000703</v>
      </c>
      <c r="B604" t="s">
        <v>5</v>
      </c>
      <c r="C604" t="s">
        <v>8</v>
      </c>
      <c r="D604" s="1">
        <v>43200</v>
      </c>
      <c r="E604" s="1">
        <v>43321</v>
      </c>
      <c r="F604" s="1">
        <v>43327</v>
      </c>
      <c r="G604" s="1">
        <v>43337</v>
      </c>
      <c r="H604" t="s">
        <v>54</v>
      </c>
      <c r="I604">
        <v>27</v>
      </c>
      <c r="J604">
        <v>30</v>
      </c>
      <c r="K604">
        <v>329</v>
      </c>
      <c r="L604">
        <v>40</v>
      </c>
      <c r="M604">
        <v>4</v>
      </c>
      <c r="N604">
        <v>0.1</v>
      </c>
      <c r="O604">
        <v>91.32</v>
      </c>
      <c r="P604">
        <v>194.3</v>
      </c>
      <c r="Q604">
        <f>Table1[[#This Row],[OrderQuantity]]*Table1[[#This Row],[UnitPrice]]</f>
        <v>777.2</v>
      </c>
      <c r="R604">
        <f>Table1[[#This Row],[OrderQuantity]]*Table1[[#This Row],[UnitCost]]</f>
        <v>365.28</v>
      </c>
      <c r="S604">
        <f>Table1[[#This Row],[OrderQuantity]]*Table1[[#This Row],[UnitPrice]]*(1-Table1[[#This Row],[DiscountApplied]]) - (Table1[[#This Row],[OrderQuantity]]*Table1[[#This Row],[UnitCost]])</f>
        <v>334.20000000000005</v>
      </c>
      <c r="T604">
        <f>DATEDIF(Table1[[#This Row],[ShipDate]],Table1[[#This Row],[DeliveryDate]],"d")</f>
        <v>10</v>
      </c>
      <c r="U604" t="str">
        <f t="shared" si="19"/>
        <v>Late</v>
      </c>
    </row>
    <row r="605" spans="1:21" x14ac:dyDescent="0.3">
      <c r="A605" t="str">
        <f t="shared" si="18"/>
        <v>SO-000704</v>
      </c>
      <c r="B605" t="s">
        <v>3</v>
      </c>
      <c r="C605" t="s">
        <v>9</v>
      </c>
      <c r="D605" s="1">
        <v>43200</v>
      </c>
      <c r="E605" s="1">
        <v>43321</v>
      </c>
      <c r="F605" s="1">
        <v>43348</v>
      </c>
      <c r="G605" s="1">
        <v>43351</v>
      </c>
      <c r="H605" t="s">
        <v>54</v>
      </c>
      <c r="I605">
        <v>1</v>
      </c>
      <c r="J605">
        <v>2</v>
      </c>
      <c r="K605">
        <v>82</v>
      </c>
      <c r="L605">
        <v>35</v>
      </c>
      <c r="M605">
        <v>4</v>
      </c>
      <c r="N605">
        <v>0.05</v>
      </c>
      <c r="O605">
        <v>4638.08</v>
      </c>
      <c r="P605">
        <v>6184.1</v>
      </c>
      <c r="Q605">
        <f>Table1[[#This Row],[OrderQuantity]]*Table1[[#This Row],[UnitPrice]]</f>
        <v>24736.400000000001</v>
      </c>
      <c r="R605">
        <f>Table1[[#This Row],[OrderQuantity]]*Table1[[#This Row],[UnitCost]]</f>
        <v>18552.32</v>
      </c>
      <c r="S605">
        <f>Table1[[#This Row],[OrderQuantity]]*Table1[[#This Row],[UnitPrice]]*(1-Table1[[#This Row],[DiscountApplied]]) - (Table1[[#This Row],[OrderQuantity]]*Table1[[#This Row],[UnitCost]])</f>
        <v>4947.260000000002</v>
      </c>
      <c r="T605">
        <f>DATEDIF(Table1[[#This Row],[ShipDate]],Table1[[#This Row],[DeliveryDate]],"d")</f>
        <v>3</v>
      </c>
      <c r="U605" t="str">
        <f t="shared" si="19"/>
        <v>On Time</v>
      </c>
    </row>
    <row r="606" spans="1:21" x14ac:dyDescent="0.3">
      <c r="A606" t="str">
        <f t="shared" si="18"/>
        <v>SO-000705</v>
      </c>
      <c r="B606" t="s">
        <v>2</v>
      </c>
      <c r="C606" t="s">
        <v>10</v>
      </c>
      <c r="D606" s="1">
        <v>43200</v>
      </c>
      <c r="E606" s="1">
        <v>43321</v>
      </c>
      <c r="F606" s="1">
        <v>43327</v>
      </c>
      <c r="G606" s="1">
        <v>43337</v>
      </c>
      <c r="H606" t="s">
        <v>54</v>
      </c>
      <c r="I606">
        <v>24</v>
      </c>
      <c r="J606">
        <v>16</v>
      </c>
      <c r="K606">
        <v>131</v>
      </c>
      <c r="L606">
        <v>46</v>
      </c>
      <c r="M606">
        <v>3</v>
      </c>
      <c r="N606">
        <v>0.2</v>
      </c>
      <c r="O606">
        <v>916.16</v>
      </c>
      <c r="P606">
        <v>1728.6</v>
      </c>
      <c r="Q606">
        <f>Table1[[#This Row],[OrderQuantity]]*Table1[[#This Row],[UnitPrice]]</f>
        <v>5185.7999999999993</v>
      </c>
      <c r="R606">
        <f>Table1[[#This Row],[OrderQuantity]]*Table1[[#This Row],[UnitCost]]</f>
        <v>2748.48</v>
      </c>
      <c r="S606">
        <f>Table1[[#This Row],[OrderQuantity]]*Table1[[#This Row],[UnitPrice]]*(1-Table1[[#This Row],[DiscountApplied]]) - (Table1[[#This Row],[OrderQuantity]]*Table1[[#This Row],[UnitCost]])</f>
        <v>1400.1599999999994</v>
      </c>
      <c r="T606">
        <f>DATEDIF(Table1[[#This Row],[ShipDate]],Table1[[#This Row],[DeliveryDate]],"d")</f>
        <v>10</v>
      </c>
      <c r="U606" t="str">
        <f t="shared" si="19"/>
        <v>Late</v>
      </c>
    </row>
    <row r="607" spans="1:21" x14ac:dyDescent="0.3">
      <c r="A607" t="str">
        <f t="shared" si="18"/>
        <v>SO-000706</v>
      </c>
      <c r="B607" t="s">
        <v>3</v>
      </c>
      <c r="C607" t="s">
        <v>12</v>
      </c>
      <c r="D607" s="1">
        <v>43200</v>
      </c>
      <c r="E607" s="1">
        <v>43321</v>
      </c>
      <c r="F607" s="1">
        <v>43349</v>
      </c>
      <c r="G607" s="1">
        <v>43350</v>
      </c>
      <c r="H607" t="s">
        <v>54</v>
      </c>
      <c r="I607">
        <v>1</v>
      </c>
      <c r="J607">
        <v>7</v>
      </c>
      <c r="K607">
        <v>204</v>
      </c>
      <c r="L607">
        <v>37</v>
      </c>
      <c r="M607">
        <v>6</v>
      </c>
      <c r="N607">
        <v>0.1</v>
      </c>
      <c r="O607">
        <v>772.98</v>
      </c>
      <c r="P607">
        <v>931.3</v>
      </c>
      <c r="Q607">
        <f>Table1[[#This Row],[OrderQuantity]]*Table1[[#This Row],[UnitPrice]]</f>
        <v>5587.7999999999993</v>
      </c>
      <c r="R607">
        <f>Table1[[#This Row],[OrderQuantity]]*Table1[[#This Row],[UnitCost]]</f>
        <v>4637.88</v>
      </c>
      <c r="S607">
        <f>Table1[[#This Row],[OrderQuantity]]*Table1[[#This Row],[UnitPrice]]*(1-Table1[[#This Row],[DiscountApplied]]) - (Table1[[#This Row],[OrderQuantity]]*Table1[[#This Row],[UnitCost]])</f>
        <v>391.13999999999942</v>
      </c>
      <c r="T607">
        <f>DATEDIF(Table1[[#This Row],[ShipDate]],Table1[[#This Row],[DeliveryDate]],"d")</f>
        <v>1</v>
      </c>
      <c r="U607" t="str">
        <f t="shared" si="19"/>
        <v>On Time</v>
      </c>
    </row>
    <row r="608" spans="1:21" x14ac:dyDescent="0.3">
      <c r="A608" t="str">
        <f t="shared" si="18"/>
        <v>SO-000707</v>
      </c>
      <c r="B608" t="s">
        <v>3</v>
      </c>
      <c r="C608" t="s">
        <v>10</v>
      </c>
      <c r="D608" s="1">
        <v>43200</v>
      </c>
      <c r="E608" s="1">
        <v>43321</v>
      </c>
      <c r="F608" s="1">
        <v>43340</v>
      </c>
      <c r="G608" s="1">
        <v>43342</v>
      </c>
      <c r="H608" t="s">
        <v>54</v>
      </c>
      <c r="I608">
        <v>12</v>
      </c>
      <c r="J608">
        <v>17</v>
      </c>
      <c r="K608">
        <v>131</v>
      </c>
      <c r="L608">
        <v>8</v>
      </c>
      <c r="M608">
        <v>6</v>
      </c>
      <c r="N608">
        <v>0.3</v>
      </c>
      <c r="O608">
        <v>2797.92</v>
      </c>
      <c r="P608">
        <v>3886</v>
      </c>
      <c r="Q608">
        <f>Table1[[#This Row],[OrderQuantity]]*Table1[[#This Row],[UnitPrice]]</f>
        <v>23316</v>
      </c>
      <c r="R608">
        <f>Table1[[#This Row],[OrderQuantity]]*Table1[[#This Row],[UnitCost]]</f>
        <v>16787.52</v>
      </c>
      <c r="S608">
        <f>Table1[[#This Row],[OrderQuantity]]*Table1[[#This Row],[UnitPrice]]*(1-Table1[[#This Row],[DiscountApplied]]) - (Table1[[#This Row],[OrderQuantity]]*Table1[[#This Row],[UnitCost]])</f>
        <v>-466.32000000000153</v>
      </c>
      <c r="T608">
        <f>DATEDIF(Table1[[#This Row],[ShipDate]],Table1[[#This Row],[DeliveryDate]],"d")</f>
        <v>2</v>
      </c>
      <c r="U608" t="str">
        <f t="shared" si="19"/>
        <v>On Time</v>
      </c>
    </row>
    <row r="609" spans="1:21" x14ac:dyDescent="0.3">
      <c r="A609" t="str">
        <f t="shared" si="18"/>
        <v>SO-000708</v>
      </c>
      <c r="B609" t="s">
        <v>2</v>
      </c>
      <c r="C609" t="s">
        <v>9</v>
      </c>
      <c r="D609" s="1">
        <v>43200</v>
      </c>
      <c r="E609" s="1">
        <v>43321</v>
      </c>
      <c r="F609" s="1">
        <v>43337</v>
      </c>
      <c r="G609" s="1">
        <v>43339</v>
      </c>
      <c r="H609" t="s">
        <v>54</v>
      </c>
      <c r="I609">
        <v>23</v>
      </c>
      <c r="J609">
        <v>39</v>
      </c>
      <c r="K609">
        <v>75</v>
      </c>
      <c r="L609">
        <v>8</v>
      </c>
      <c r="M609">
        <v>3</v>
      </c>
      <c r="N609">
        <v>0.4</v>
      </c>
      <c r="O609">
        <v>96.15</v>
      </c>
      <c r="P609">
        <v>234.5</v>
      </c>
      <c r="Q609">
        <f>Table1[[#This Row],[OrderQuantity]]*Table1[[#This Row],[UnitPrice]]</f>
        <v>703.5</v>
      </c>
      <c r="R609">
        <f>Table1[[#This Row],[OrderQuantity]]*Table1[[#This Row],[UnitCost]]</f>
        <v>288.45000000000005</v>
      </c>
      <c r="S609">
        <f>Table1[[#This Row],[OrderQuantity]]*Table1[[#This Row],[UnitPrice]]*(1-Table1[[#This Row],[DiscountApplied]]) - (Table1[[#This Row],[OrderQuantity]]*Table1[[#This Row],[UnitCost]])</f>
        <v>133.64999999999992</v>
      </c>
      <c r="T609">
        <f>DATEDIF(Table1[[#This Row],[ShipDate]],Table1[[#This Row],[DeliveryDate]],"d")</f>
        <v>2</v>
      </c>
      <c r="U609" t="str">
        <f t="shared" si="19"/>
        <v>On Time</v>
      </c>
    </row>
    <row r="610" spans="1:21" x14ac:dyDescent="0.3">
      <c r="A610" t="str">
        <f t="shared" si="18"/>
        <v>SO-000709</v>
      </c>
      <c r="B610" t="s">
        <v>3</v>
      </c>
      <c r="C610" t="s">
        <v>12</v>
      </c>
      <c r="D610" s="1">
        <v>43200</v>
      </c>
      <c r="E610" s="1">
        <v>43321</v>
      </c>
      <c r="F610" s="1">
        <v>43343</v>
      </c>
      <c r="G610" s="1">
        <v>43349</v>
      </c>
      <c r="H610" t="s">
        <v>54</v>
      </c>
      <c r="I610">
        <v>11</v>
      </c>
      <c r="J610">
        <v>32</v>
      </c>
      <c r="K610">
        <v>213</v>
      </c>
      <c r="L610">
        <v>33</v>
      </c>
      <c r="M610">
        <v>3</v>
      </c>
      <c r="N610">
        <v>0.08</v>
      </c>
      <c r="O610">
        <v>1989.9</v>
      </c>
      <c r="P610">
        <v>3979.8</v>
      </c>
      <c r="Q610">
        <f>Table1[[#This Row],[OrderQuantity]]*Table1[[#This Row],[UnitPrice]]</f>
        <v>11939.400000000001</v>
      </c>
      <c r="R610">
        <f>Table1[[#This Row],[OrderQuantity]]*Table1[[#This Row],[UnitCost]]</f>
        <v>5969.7000000000007</v>
      </c>
      <c r="S610">
        <f>Table1[[#This Row],[OrderQuantity]]*Table1[[#This Row],[UnitPrice]]*(1-Table1[[#This Row],[DiscountApplied]]) - (Table1[[#This Row],[OrderQuantity]]*Table1[[#This Row],[UnitCost]])</f>
        <v>5014.5480000000007</v>
      </c>
      <c r="T610">
        <f>DATEDIF(Table1[[#This Row],[ShipDate]],Table1[[#This Row],[DeliveryDate]],"d")</f>
        <v>6</v>
      </c>
      <c r="U610" t="str">
        <f t="shared" si="19"/>
        <v>On Time</v>
      </c>
    </row>
    <row r="611" spans="1:21" x14ac:dyDescent="0.3">
      <c r="A611" t="str">
        <f t="shared" si="18"/>
        <v>SO-000710</v>
      </c>
      <c r="B611" t="s">
        <v>5</v>
      </c>
      <c r="C611" t="s">
        <v>12</v>
      </c>
      <c r="D611" s="1">
        <v>43200</v>
      </c>
      <c r="E611" s="1">
        <v>43322</v>
      </c>
      <c r="F611" s="1">
        <v>43336</v>
      </c>
      <c r="G611" s="1">
        <v>43344</v>
      </c>
      <c r="H611" t="s">
        <v>54</v>
      </c>
      <c r="I611">
        <v>28</v>
      </c>
      <c r="J611">
        <v>49</v>
      </c>
      <c r="K611">
        <v>232</v>
      </c>
      <c r="L611">
        <v>35</v>
      </c>
      <c r="M611">
        <v>1</v>
      </c>
      <c r="N611">
        <v>0.08</v>
      </c>
      <c r="O611">
        <v>1846.19</v>
      </c>
      <c r="P611">
        <v>3356.7</v>
      </c>
      <c r="Q611">
        <f>Table1[[#This Row],[OrderQuantity]]*Table1[[#This Row],[UnitPrice]]</f>
        <v>3356.7</v>
      </c>
      <c r="R611">
        <f>Table1[[#This Row],[OrderQuantity]]*Table1[[#This Row],[UnitCost]]</f>
        <v>1846.19</v>
      </c>
      <c r="S611">
        <f>Table1[[#This Row],[OrderQuantity]]*Table1[[#This Row],[UnitPrice]]*(1-Table1[[#This Row],[DiscountApplied]]) - (Table1[[#This Row],[OrderQuantity]]*Table1[[#This Row],[UnitCost]])</f>
        <v>1241.9739999999997</v>
      </c>
      <c r="T611">
        <f>DATEDIF(Table1[[#This Row],[ShipDate]],Table1[[#This Row],[DeliveryDate]],"d")</f>
        <v>8</v>
      </c>
      <c r="U611" t="str">
        <f t="shared" si="19"/>
        <v>Late</v>
      </c>
    </row>
    <row r="612" spans="1:21" x14ac:dyDescent="0.3">
      <c r="A612" t="str">
        <f t="shared" si="18"/>
        <v>SO-000711</v>
      </c>
      <c r="B612" t="s">
        <v>3</v>
      </c>
      <c r="C612" t="s">
        <v>13</v>
      </c>
      <c r="D612" s="1">
        <v>43200</v>
      </c>
      <c r="E612" s="1">
        <v>43322</v>
      </c>
      <c r="F612" s="1">
        <v>43324</v>
      </c>
      <c r="G612" s="1">
        <v>43334</v>
      </c>
      <c r="H612" t="s">
        <v>54</v>
      </c>
      <c r="I612">
        <v>8</v>
      </c>
      <c r="J612">
        <v>42</v>
      </c>
      <c r="K612">
        <v>52</v>
      </c>
      <c r="L612">
        <v>4</v>
      </c>
      <c r="M612">
        <v>6</v>
      </c>
      <c r="N612">
        <v>0.1</v>
      </c>
      <c r="O612">
        <v>1309.98</v>
      </c>
      <c r="P612">
        <v>2519.1999999999998</v>
      </c>
      <c r="Q612">
        <f>Table1[[#This Row],[OrderQuantity]]*Table1[[#This Row],[UnitPrice]]</f>
        <v>15115.199999999999</v>
      </c>
      <c r="R612">
        <f>Table1[[#This Row],[OrderQuantity]]*Table1[[#This Row],[UnitCost]]</f>
        <v>7859.88</v>
      </c>
      <c r="S612">
        <f>Table1[[#This Row],[OrderQuantity]]*Table1[[#This Row],[UnitPrice]]*(1-Table1[[#This Row],[DiscountApplied]]) - (Table1[[#This Row],[OrderQuantity]]*Table1[[#This Row],[UnitCost]])</f>
        <v>5743.7999999999984</v>
      </c>
      <c r="T612">
        <f>DATEDIF(Table1[[#This Row],[ShipDate]],Table1[[#This Row],[DeliveryDate]],"d")</f>
        <v>10</v>
      </c>
      <c r="U612" t="str">
        <f t="shared" si="19"/>
        <v>Late</v>
      </c>
    </row>
    <row r="613" spans="1:21" x14ac:dyDescent="0.3">
      <c r="A613" t="str">
        <f t="shared" si="18"/>
        <v>SO-000712</v>
      </c>
      <c r="B613" t="s">
        <v>3</v>
      </c>
      <c r="C613" t="s">
        <v>13</v>
      </c>
      <c r="D613" s="1">
        <v>43200</v>
      </c>
      <c r="E613" s="1">
        <v>43322</v>
      </c>
      <c r="F613" s="1">
        <v>43335</v>
      </c>
      <c r="G613" s="1">
        <v>43345</v>
      </c>
      <c r="H613" t="s">
        <v>54</v>
      </c>
      <c r="I613">
        <v>7</v>
      </c>
      <c r="J613">
        <v>28</v>
      </c>
      <c r="K613">
        <v>23</v>
      </c>
      <c r="L613">
        <v>19</v>
      </c>
      <c r="M613">
        <v>3</v>
      </c>
      <c r="N613">
        <v>0.05</v>
      </c>
      <c r="O613">
        <v>460.63</v>
      </c>
      <c r="P613">
        <v>837.5</v>
      </c>
      <c r="Q613">
        <f>Table1[[#This Row],[OrderQuantity]]*Table1[[#This Row],[UnitPrice]]</f>
        <v>2512.5</v>
      </c>
      <c r="R613">
        <f>Table1[[#This Row],[OrderQuantity]]*Table1[[#This Row],[UnitCost]]</f>
        <v>1381.8899999999999</v>
      </c>
      <c r="S613">
        <f>Table1[[#This Row],[OrderQuantity]]*Table1[[#This Row],[UnitPrice]]*(1-Table1[[#This Row],[DiscountApplied]]) - (Table1[[#This Row],[OrderQuantity]]*Table1[[#This Row],[UnitCost]])</f>
        <v>1004.9850000000001</v>
      </c>
      <c r="T613">
        <f>DATEDIF(Table1[[#This Row],[ShipDate]],Table1[[#This Row],[DeliveryDate]],"d")</f>
        <v>10</v>
      </c>
      <c r="U613" t="str">
        <f t="shared" si="19"/>
        <v>Late</v>
      </c>
    </row>
    <row r="614" spans="1:21" x14ac:dyDescent="0.3">
      <c r="A614" t="str">
        <f t="shared" si="18"/>
        <v>SO-000713</v>
      </c>
      <c r="B614" t="s">
        <v>3</v>
      </c>
      <c r="C614" t="s">
        <v>12</v>
      </c>
      <c r="D614" s="1">
        <v>43200</v>
      </c>
      <c r="E614" s="1">
        <v>43322</v>
      </c>
      <c r="F614" s="1">
        <v>43350</v>
      </c>
      <c r="G614" s="1">
        <v>43354</v>
      </c>
      <c r="H614" t="s">
        <v>54</v>
      </c>
      <c r="I614">
        <v>7</v>
      </c>
      <c r="J614">
        <v>31</v>
      </c>
      <c r="K614">
        <v>233</v>
      </c>
      <c r="L614">
        <v>24</v>
      </c>
      <c r="M614">
        <v>2</v>
      </c>
      <c r="N614">
        <v>0.1</v>
      </c>
      <c r="O614">
        <v>2552.0300000000002</v>
      </c>
      <c r="P614">
        <v>3926.2</v>
      </c>
      <c r="Q614">
        <f>Table1[[#This Row],[OrderQuantity]]*Table1[[#This Row],[UnitPrice]]</f>
        <v>7852.4</v>
      </c>
      <c r="R614">
        <f>Table1[[#This Row],[OrderQuantity]]*Table1[[#This Row],[UnitCost]]</f>
        <v>5104.0600000000004</v>
      </c>
      <c r="S614">
        <f>Table1[[#This Row],[OrderQuantity]]*Table1[[#This Row],[UnitPrice]]*(1-Table1[[#This Row],[DiscountApplied]]) - (Table1[[#This Row],[OrderQuantity]]*Table1[[#This Row],[UnitCost]])</f>
        <v>1963.0999999999995</v>
      </c>
      <c r="T614">
        <f>DATEDIF(Table1[[#This Row],[ShipDate]],Table1[[#This Row],[DeliveryDate]],"d")</f>
        <v>4</v>
      </c>
      <c r="U614" t="str">
        <f t="shared" si="19"/>
        <v>On Time</v>
      </c>
    </row>
    <row r="615" spans="1:21" x14ac:dyDescent="0.3">
      <c r="A615" t="str">
        <f t="shared" si="18"/>
        <v>SO-000714</v>
      </c>
      <c r="B615" t="s">
        <v>3</v>
      </c>
      <c r="C615" t="s">
        <v>11</v>
      </c>
      <c r="D615" s="1">
        <v>43200</v>
      </c>
      <c r="E615" s="1">
        <v>43322</v>
      </c>
      <c r="F615" s="1">
        <v>43343</v>
      </c>
      <c r="G615" s="1">
        <v>43352</v>
      </c>
      <c r="H615" t="s">
        <v>54</v>
      </c>
      <c r="I615">
        <v>5</v>
      </c>
      <c r="J615">
        <v>10</v>
      </c>
      <c r="K615">
        <v>308</v>
      </c>
      <c r="L615">
        <v>9</v>
      </c>
      <c r="M615">
        <v>5</v>
      </c>
      <c r="N615">
        <v>0.05</v>
      </c>
      <c r="O615">
        <v>4797.87</v>
      </c>
      <c r="P615">
        <v>6231</v>
      </c>
      <c r="Q615">
        <f>Table1[[#This Row],[OrderQuantity]]*Table1[[#This Row],[UnitPrice]]</f>
        <v>31155</v>
      </c>
      <c r="R615">
        <f>Table1[[#This Row],[OrderQuantity]]*Table1[[#This Row],[UnitCost]]</f>
        <v>23989.35</v>
      </c>
      <c r="S615">
        <f>Table1[[#This Row],[OrderQuantity]]*Table1[[#This Row],[UnitPrice]]*(1-Table1[[#This Row],[DiscountApplied]]) - (Table1[[#This Row],[OrderQuantity]]*Table1[[#This Row],[UnitCost]])</f>
        <v>5607.9000000000015</v>
      </c>
      <c r="T615">
        <f>DATEDIF(Table1[[#This Row],[ShipDate]],Table1[[#This Row],[DeliveryDate]],"d")</f>
        <v>9</v>
      </c>
      <c r="U615" t="str">
        <f t="shared" si="19"/>
        <v>Late</v>
      </c>
    </row>
    <row r="616" spans="1:21" x14ac:dyDescent="0.3">
      <c r="A616" t="str">
        <f t="shared" si="18"/>
        <v>SO-000715</v>
      </c>
      <c r="B616" t="s">
        <v>4</v>
      </c>
      <c r="C616" t="s">
        <v>12</v>
      </c>
      <c r="D616" s="1">
        <v>43200</v>
      </c>
      <c r="E616" s="1">
        <v>43322</v>
      </c>
      <c r="F616" s="1">
        <v>43329</v>
      </c>
      <c r="G616" s="1">
        <v>43339</v>
      </c>
      <c r="H616" t="s">
        <v>54</v>
      </c>
      <c r="I616">
        <v>12</v>
      </c>
      <c r="J616">
        <v>46</v>
      </c>
      <c r="K616">
        <v>236</v>
      </c>
      <c r="L616">
        <v>25</v>
      </c>
      <c r="M616">
        <v>4</v>
      </c>
      <c r="N616">
        <v>0.08</v>
      </c>
      <c r="O616">
        <v>2871.02</v>
      </c>
      <c r="P616">
        <v>3932.9</v>
      </c>
      <c r="Q616">
        <f>Table1[[#This Row],[OrderQuantity]]*Table1[[#This Row],[UnitPrice]]</f>
        <v>15731.6</v>
      </c>
      <c r="R616">
        <f>Table1[[#This Row],[OrderQuantity]]*Table1[[#This Row],[UnitCost]]</f>
        <v>11484.08</v>
      </c>
      <c r="S616">
        <f>Table1[[#This Row],[OrderQuantity]]*Table1[[#This Row],[UnitPrice]]*(1-Table1[[#This Row],[DiscountApplied]]) - (Table1[[#This Row],[OrderQuantity]]*Table1[[#This Row],[UnitCost]])</f>
        <v>2988.9920000000002</v>
      </c>
      <c r="T616">
        <f>DATEDIF(Table1[[#This Row],[ShipDate]],Table1[[#This Row],[DeliveryDate]],"d")</f>
        <v>10</v>
      </c>
      <c r="U616" t="str">
        <f t="shared" si="19"/>
        <v>Late</v>
      </c>
    </row>
    <row r="617" spans="1:21" x14ac:dyDescent="0.3">
      <c r="A617" t="str">
        <f t="shared" si="18"/>
        <v>SO-000716</v>
      </c>
      <c r="B617" t="s">
        <v>2</v>
      </c>
      <c r="C617" t="s">
        <v>10</v>
      </c>
      <c r="D617" s="1">
        <v>43200</v>
      </c>
      <c r="E617" s="1">
        <v>43322</v>
      </c>
      <c r="F617" s="1">
        <v>43345</v>
      </c>
      <c r="G617" s="1">
        <v>43353</v>
      </c>
      <c r="H617" t="s">
        <v>54</v>
      </c>
      <c r="I617">
        <v>23</v>
      </c>
      <c r="J617">
        <v>16</v>
      </c>
      <c r="K617">
        <v>156</v>
      </c>
      <c r="L617">
        <v>1</v>
      </c>
      <c r="M617">
        <v>4</v>
      </c>
      <c r="N617">
        <v>0.08</v>
      </c>
      <c r="O617">
        <v>2816.14</v>
      </c>
      <c r="P617">
        <v>3966.4</v>
      </c>
      <c r="Q617">
        <f>Table1[[#This Row],[OrderQuantity]]*Table1[[#This Row],[UnitPrice]]</f>
        <v>15865.6</v>
      </c>
      <c r="R617">
        <f>Table1[[#This Row],[OrderQuantity]]*Table1[[#This Row],[UnitCost]]</f>
        <v>11264.56</v>
      </c>
      <c r="S617">
        <f>Table1[[#This Row],[OrderQuantity]]*Table1[[#This Row],[UnitPrice]]*(1-Table1[[#This Row],[DiscountApplied]]) - (Table1[[#This Row],[OrderQuantity]]*Table1[[#This Row],[UnitCost]])</f>
        <v>3331.7920000000013</v>
      </c>
      <c r="T617">
        <f>DATEDIF(Table1[[#This Row],[ShipDate]],Table1[[#This Row],[DeliveryDate]],"d")</f>
        <v>8</v>
      </c>
      <c r="U617" t="str">
        <f t="shared" si="19"/>
        <v>Late</v>
      </c>
    </row>
    <row r="618" spans="1:21" x14ac:dyDescent="0.3">
      <c r="A618" t="str">
        <f t="shared" si="18"/>
        <v>SO-000717</v>
      </c>
      <c r="B618" t="s">
        <v>2</v>
      </c>
      <c r="C618" t="s">
        <v>9</v>
      </c>
      <c r="D618" s="1">
        <v>43200</v>
      </c>
      <c r="E618" s="1">
        <v>43322</v>
      </c>
      <c r="F618" s="1">
        <v>43329</v>
      </c>
      <c r="G618" s="1">
        <v>43330</v>
      </c>
      <c r="H618" t="s">
        <v>54</v>
      </c>
      <c r="I618">
        <v>22</v>
      </c>
      <c r="J618">
        <v>31</v>
      </c>
      <c r="K618">
        <v>69</v>
      </c>
      <c r="L618">
        <v>39</v>
      </c>
      <c r="M618">
        <v>1</v>
      </c>
      <c r="N618">
        <v>0.08</v>
      </c>
      <c r="O618">
        <v>1581.07</v>
      </c>
      <c r="P618">
        <v>2291.4</v>
      </c>
      <c r="Q618">
        <f>Table1[[#This Row],[OrderQuantity]]*Table1[[#This Row],[UnitPrice]]</f>
        <v>2291.4</v>
      </c>
      <c r="R618">
        <f>Table1[[#This Row],[OrderQuantity]]*Table1[[#This Row],[UnitCost]]</f>
        <v>1581.07</v>
      </c>
      <c r="S618">
        <f>Table1[[#This Row],[OrderQuantity]]*Table1[[#This Row],[UnitPrice]]*(1-Table1[[#This Row],[DiscountApplied]]) - (Table1[[#This Row],[OrderQuantity]]*Table1[[#This Row],[UnitCost]])</f>
        <v>527.01800000000026</v>
      </c>
      <c r="T618">
        <f>DATEDIF(Table1[[#This Row],[ShipDate]],Table1[[#This Row],[DeliveryDate]],"d")</f>
        <v>1</v>
      </c>
      <c r="U618" t="str">
        <f t="shared" si="19"/>
        <v>On Time</v>
      </c>
    </row>
    <row r="619" spans="1:21" x14ac:dyDescent="0.3">
      <c r="A619" t="str">
        <f t="shared" si="18"/>
        <v>SO-000718</v>
      </c>
      <c r="B619" t="s">
        <v>3</v>
      </c>
      <c r="C619" t="s">
        <v>10</v>
      </c>
      <c r="D619" s="1">
        <v>43200</v>
      </c>
      <c r="E619" s="1">
        <v>43322</v>
      </c>
      <c r="F619" s="1">
        <v>43329</v>
      </c>
      <c r="G619" s="1">
        <v>43337</v>
      </c>
      <c r="H619" t="s">
        <v>54</v>
      </c>
      <c r="I619">
        <v>11</v>
      </c>
      <c r="J619">
        <v>30</v>
      </c>
      <c r="K619">
        <v>182</v>
      </c>
      <c r="L619">
        <v>37</v>
      </c>
      <c r="M619">
        <v>5</v>
      </c>
      <c r="N619">
        <v>0.4</v>
      </c>
      <c r="O619">
        <v>2059.85</v>
      </c>
      <c r="P619">
        <v>3678.3</v>
      </c>
      <c r="Q619">
        <f>Table1[[#This Row],[OrderQuantity]]*Table1[[#This Row],[UnitPrice]]</f>
        <v>18391.5</v>
      </c>
      <c r="R619">
        <f>Table1[[#This Row],[OrderQuantity]]*Table1[[#This Row],[UnitCost]]</f>
        <v>10299.25</v>
      </c>
      <c r="S619">
        <f>Table1[[#This Row],[OrderQuantity]]*Table1[[#This Row],[UnitPrice]]*(1-Table1[[#This Row],[DiscountApplied]]) - (Table1[[#This Row],[OrderQuantity]]*Table1[[#This Row],[UnitCost]])</f>
        <v>735.64999999999964</v>
      </c>
      <c r="T619">
        <f>DATEDIF(Table1[[#This Row],[ShipDate]],Table1[[#This Row],[DeliveryDate]],"d")</f>
        <v>8</v>
      </c>
      <c r="U619" t="str">
        <f t="shared" si="19"/>
        <v>Late</v>
      </c>
    </row>
    <row r="620" spans="1:21" x14ac:dyDescent="0.3">
      <c r="A620" t="str">
        <f t="shared" si="18"/>
        <v>SO-000719</v>
      </c>
      <c r="B620" t="s">
        <v>2</v>
      </c>
      <c r="C620" t="s">
        <v>8</v>
      </c>
      <c r="D620" s="1">
        <v>43200</v>
      </c>
      <c r="E620" s="1">
        <v>43323</v>
      </c>
      <c r="F620" s="1">
        <v>43346</v>
      </c>
      <c r="G620" s="1">
        <v>43356</v>
      </c>
      <c r="H620" t="s">
        <v>54</v>
      </c>
      <c r="I620">
        <v>25</v>
      </c>
      <c r="J620">
        <v>39</v>
      </c>
      <c r="K620">
        <v>358</v>
      </c>
      <c r="L620">
        <v>13</v>
      </c>
      <c r="M620">
        <v>7</v>
      </c>
      <c r="N620">
        <v>0.08</v>
      </c>
      <c r="O620">
        <v>3039.92</v>
      </c>
      <c r="P620">
        <v>3999.9</v>
      </c>
      <c r="Q620">
        <f>Table1[[#This Row],[OrderQuantity]]*Table1[[#This Row],[UnitPrice]]</f>
        <v>27999.3</v>
      </c>
      <c r="R620">
        <f>Table1[[#This Row],[OrderQuantity]]*Table1[[#This Row],[UnitCost]]</f>
        <v>21279.440000000002</v>
      </c>
      <c r="S620">
        <f>Table1[[#This Row],[OrderQuantity]]*Table1[[#This Row],[UnitPrice]]*(1-Table1[[#This Row],[DiscountApplied]]) - (Table1[[#This Row],[OrderQuantity]]*Table1[[#This Row],[UnitCost]])</f>
        <v>4479.9159999999974</v>
      </c>
      <c r="T620">
        <f>DATEDIF(Table1[[#This Row],[ShipDate]],Table1[[#This Row],[DeliveryDate]],"d")</f>
        <v>10</v>
      </c>
      <c r="U620" t="str">
        <f t="shared" si="19"/>
        <v>Late</v>
      </c>
    </row>
    <row r="621" spans="1:21" x14ac:dyDescent="0.3">
      <c r="A621" t="str">
        <f t="shared" si="18"/>
        <v>SO-000720</v>
      </c>
      <c r="B621" t="s">
        <v>4</v>
      </c>
      <c r="C621" t="s">
        <v>11</v>
      </c>
      <c r="D621" s="1">
        <v>43200</v>
      </c>
      <c r="E621" s="1">
        <v>43323</v>
      </c>
      <c r="F621" s="1">
        <v>43335</v>
      </c>
      <c r="G621" s="1">
        <v>43344</v>
      </c>
      <c r="H621" t="s">
        <v>54</v>
      </c>
      <c r="I621">
        <v>16</v>
      </c>
      <c r="J621">
        <v>36</v>
      </c>
      <c r="K621">
        <v>283</v>
      </c>
      <c r="L621">
        <v>23</v>
      </c>
      <c r="M621">
        <v>8</v>
      </c>
      <c r="N621">
        <v>0.15</v>
      </c>
      <c r="O621">
        <v>575.13</v>
      </c>
      <c r="P621">
        <v>991.6</v>
      </c>
      <c r="Q621">
        <f>Table1[[#This Row],[OrderQuantity]]*Table1[[#This Row],[UnitPrice]]</f>
        <v>7932.8</v>
      </c>
      <c r="R621">
        <f>Table1[[#This Row],[OrderQuantity]]*Table1[[#This Row],[UnitCost]]</f>
        <v>4601.04</v>
      </c>
      <c r="S621">
        <f>Table1[[#This Row],[OrderQuantity]]*Table1[[#This Row],[UnitPrice]]*(1-Table1[[#This Row],[DiscountApplied]]) - (Table1[[#This Row],[OrderQuantity]]*Table1[[#This Row],[UnitCost]])</f>
        <v>2141.84</v>
      </c>
      <c r="T621">
        <f>DATEDIF(Table1[[#This Row],[ShipDate]],Table1[[#This Row],[DeliveryDate]],"d")</f>
        <v>9</v>
      </c>
      <c r="U621" t="str">
        <f t="shared" si="19"/>
        <v>Late</v>
      </c>
    </row>
    <row r="622" spans="1:21" x14ac:dyDescent="0.3">
      <c r="A622" t="str">
        <f t="shared" si="18"/>
        <v>SO-000721</v>
      </c>
      <c r="B622" t="s">
        <v>4</v>
      </c>
      <c r="C622" t="s">
        <v>10</v>
      </c>
      <c r="D622" s="1">
        <v>43200</v>
      </c>
      <c r="E622" s="1">
        <v>43323</v>
      </c>
      <c r="F622" s="1">
        <v>43332</v>
      </c>
      <c r="G622" s="1">
        <v>43337</v>
      </c>
      <c r="H622" t="s">
        <v>54</v>
      </c>
      <c r="I622">
        <v>14</v>
      </c>
      <c r="J622">
        <v>35</v>
      </c>
      <c r="K622">
        <v>140</v>
      </c>
      <c r="L622">
        <v>34</v>
      </c>
      <c r="M622">
        <v>6</v>
      </c>
      <c r="N622">
        <v>0.2</v>
      </c>
      <c r="O622">
        <v>4248.74</v>
      </c>
      <c r="P622">
        <v>5447.1</v>
      </c>
      <c r="Q622">
        <f>Table1[[#This Row],[OrderQuantity]]*Table1[[#This Row],[UnitPrice]]</f>
        <v>32682.600000000002</v>
      </c>
      <c r="R622">
        <f>Table1[[#This Row],[OrderQuantity]]*Table1[[#This Row],[UnitCost]]</f>
        <v>25492.44</v>
      </c>
      <c r="S622">
        <f>Table1[[#This Row],[OrderQuantity]]*Table1[[#This Row],[UnitPrice]]*(1-Table1[[#This Row],[DiscountApplied]]) - (Table1[[#This Row],[OrderQuantity]]*Table1[[#This Row],[UnitCost]])</f>
        <v>653.64000000000306</v>
      </c>
      <c r="T622">
        <f>DATEDIF(Table1[[#This Row],[ShipDate]],Table1[[#This Row],[DeliveryDate]],"d")</f>
        <v>5</v>
      </c>
      <c r="U622" t="str">
        <f t="shared" si="19"/>
        <v>On Time</v>
      </c>
    </row>
    <row r="623" spans="1:21" x14ac:dyDescent="0.3">
      <c r="A623" t="str">
        <f t="shared" si="18"/>
        <v>SO-000722</v>
      </c>
      <c r="B623" t="s">
        <v>4</v>
      </c>
      <c r="C623" t="s">
        <v>10</v>
      </c>
      <c r="D623" s="1">
        <v>43200</v>
      </c>
      <c r="E623" s="1">
        <v>43323</v>
      </c>
      <c r="F623" s="1">
        <v>43347</v>
      </c>
      <c r="G623" s="1">
        <v>43350</v>
      </c>
      <c r="H623" t="s">
        <v>54</v>
      </c>
      <c r="I623">
        <v>13</v>
      </c>
      <c r="J623">
        <v>39</v>
      </c>
      <c r="K623">
        <v>178</v>
      </c>
      <c r="L623">
        <v>24</v>
      </c>
      <c r="M623">
        <v>3</v>
      </c>
      <c r="N623">
        <v>0.08</v>
      </c>
      <c r="O623">
        <v>1054.45</v>
      </c>
      <c r="P623">
        <v>2452.1999999999998</v>
      </c>
      <c r="Q623">
        <f>Table1[[#This Row],[OrderQuantity]]*Table1[[#This Row],[UnitPrice]]</f>
        <v>7356.5999999999995</v>
      </c>
      <c r="R623">
        <f>Table1[[#This Row],[OrderQuantity]]*Table1[[#This Row],[UnitCost]]</f>
        <v>3163.3500000000004</v>
      </c>
      <c r="S623">
        <f>Table1[[#This Row],[OrderQuantity]]*Table1[[#This Row],[UnitPrice]]*(1-Table1[[#This Row],[DiscountApplied]]) - (Table1[[#This Row],[OrderQuantity]]*Table1[[#This Row],[UnitCost]])</f>
        <v>3604.7219999999998</v>
      </c>
      <c r="T623">
        <f>DATEDIF(Table1[[#This Row],[ShipDate]],Table1[[#This Row],[DeliveryDate]],"d")</f>
        <v>3</v>
      </c>
      <c r="U623" t="str">
        <f t="shared" si="19"/>
        <v>On Time</v>
      </c>
    </row>
    <row r="624" spans="1:21" x14ac:dyDescent="0.3">
      <c r="A624" t="str">
        <f t="shared" si="18"/>
        <v>SO-000723</v>
      </c>
      <c r="B624" t="s">
        <v>3</v>
      </c>
      <c r="C624" t="s">
        <v>10</v>
      </c>
      <c r="D624" s="1">
        <v>43200</v>
      </c>
      <c r="E624" s="1">
        <v>43323</v>
      </c>
      <c r="F624" s="1">
        <v>43344</v>
      </c>
      <c r="G624" s="1">
        <v>43350</v>
      </c>
      <c r="H624" t="s">
        <v>54</v>
      </c>
      <c r="I624">
        <v>10</v>
      </c>
      <c r="J624">
        <v>13</v>
      </c>
      <c r="K624">
        <v>201</v>
      </c>
      <c r="L624">
        <v>11</v>
      </c>
      <c r="M624">
        <v>4</v>
      </c>
      <c r="N624">
        <v>0.15</v>
      </c>
      <c r="O624">
        <v>469.2</v>
      </c>
      <c r="P624">
        <v>998.3</v>
      </c>
      <c r="Q624">
        <f>Table1[[#This Row],[OrderQuantity]]*Table1[[#This Row],[UnitPrice]]</f>
        <v>3993.2</v>
      </c>
      <c r="R624">
        <f>Table1[[#This Row],[OrderQuantity]]*Table1[[#This Row],[UnitCost]]</f>
        <v>1876.8</v>
      </c>
      <c r="S624">
        <f>Table1[[#This Row],[OrderQuantity]]*Table1[[#This Row],[UnitPrice]]*(1-Table1[[#This Row],[DiscountApplied]]) - (Table1[[#This Row],[OrderQuantity]]*Table1[[#This Row],[UnitCost]])</f>
        <v>1517.4199999999998</v>
      </c>
      <c r="T624">
        <f>DATEDIF(Table1[[#This Row],[ShipDate]],Table1[[#This Row],[DeliveryDate]],"d")</f>
        <v>6</v>
      </c>
      <c r="U624" t="str">
        <f t="shared" si="19"/>
        <v>On Time</v>
      </c>
    </row>
    <row r="625" spans="1:21" x14ac:dyDescent="0.3">
      <c r="A625" t="str">
        <f t="shared" si="18"/>
        <v>SO-000724</v>
      </c>
      <c r="B625" t="s">
        <v>3</v>
      </c>
      <c r="C625" t="s">
        <v>12</v>
      </c>
      <c r="D625" s="1">
        <v>43200</v>
      </c>
      <c r="E625" s="1">
        <v>43323</v>
      </c>
      <c r="F625" s="1">
        <v>43340</v>
      </c>
      <c r="G625" s="1">
        <v>43344</v>
      </c>
      <c r="H625" t="s">
        <v>54</v>
      </c>
      <c r="I625">
        <v>8</v>
      </c>
      <c r="J625">
        <v>28</v>
      </c>
      <c r="K625">
        <v>248</v>
      </c>
      <c r="L625">
        <v>23</v>
      </c>
      <c r="M625">
        <v>4</v>
      </c>
      <c r="N625">
        <v>0.2</v>
      </c>
      <c r="O625">
        <v>577.80999999999995</v>
      </c>
      <c r="P625">
        <v>1313.2</v>
      </c>
      <c r="Q625">
        <f>Table1[[#This Row],[OrderQuantity]]*Table1[[#This Row],[UnitPrice]]</f>
        <v>5252.8</v>
      </c>
      <c r="R625">
        <f>Table1[[#This Row],[OrderQuantity]]*Table1[[#This Row],[UnitCost]]</f>
        <v>2311.2399999999998</v>
      </c>
      <c r="S625">
        <f>Table1[[#This Row],[OrderQuantity]]*Table1[[#This Row],[UnitPrice]]*(1-Table1[[#This Row],[DiscountApplied]]) - (Table1[[#This Row],[OrderQuantity]]*Table1[[#This Row],[UnitCost]])</f>
        <v>1891.0000000000009</v>
      </c>
      <c r="T625">
        <f>DATEDIF(Table1[[#This Row],[ShipDate]],Table1[[#This Row],[DeliveryDate]],"d")</f>
        <v>4</v>
      </c>
      <c r="U625" t="str">
        <f t="shared" si="19"/>
        <v>On Time</v>
      </c>
    </row>
    <row r="626" spans="1:21" x14ac:dyDescent="0.3">
      <c r="A626" t="str">
        <f t="shared" si="18"/>
        <v>SO-000725</v>
      </c>
      <c r="B626" t="s">
        <v>3</v>
      </c>
      <c r="C626" t="s">
        <v>13</v>
      </c>
      <c r="D626" s="1">
        <v>43200</v>
      </c>
      <c r="E626" s="1">
        <v>43323</v>
      </c>
      <c r="F626" s="1">
        <v>43340</v>
      </c>
      <c r="G626" s="1">
        <v>43347</v>
      </c>
      <c r="H626" t="s">
        <v>54</v>
      </c>
      <c r="I626">
        <v>1</v>
      </c>
      <c r="J626">
        <v>26</v>
      </c>
      <c r="K626">
        <v>15</v>
      </c>
      <c r="L626">
        <v>20</v>
      </c>
      <c r="M626">
        <v>1</v>
      </c>
      <c r="N626">
        <v>0.1</v>
      </c>
      <c r="O626">
        <v>1658.25</v>
      </c>
      <c r="P626">
        <v>2512.5</v>
      </c>
      <c r="Q626">
        <f>Table1[[#This Row],[OrderQuantity]]*Table1[[#This Row],[UnitPrice]]</f>
        <v>2512.5</v>
      </c>
      <c r="R626">
        <f>Table1[[#This Row],[OrderQuantity]]*Table1[[#This Row],[UnitCost]]</f>
        <v>1658.25</v>
      </c>
      <c r="S626">
        <f>Table1[[#This Row],[OrderQuantity]]*Table1[[#This Row],[UnitPrice]]*(1-Table1[[#This Row],[DiscountApplied]]) - (Table1[[#This Row],[OrderQuantity]]*Table1[[#This Row],[UnitCost]])</f>
        <v>603</v>
      </c>
      <c r="T626">
        <f>DATEDIF(Table1[[#This Row],[ShipDate]],Table1[[#This Row],[DeliveryDate]],"d")</f>
        <v>7</v>
      </c>
      <c r="U626" t="str">
        <f t="shared" si="19"/>
        <v>On Time</v>
      </c>
    </row>
    <row r="627" spans="1:21" x14ac:dyDescent="0.3">
      <c r="A627" t="str">
        <f t="shared" si="18"/>
        <v>SO-000726</v>
      </c>
      <c r="B627" t="s">
        <v>5</v>
      </c>
      <c r="C627" t="s">
        <v>12</v>
      </c>
      <c r="D627" s="1">
        <v>43200</v>
      </c>
      <c r="E627" s="1">
        <v>43324</v>
      </c>
      <c r="F627" s="1">
        <v>43351</v>
      </c>
      <c r="G627" s="1">
        <v>43355</v>
      </c>
      <c r="H627" t="s">
        <v>54</v>
      </c>
      <c r="I627">
        <v>28</v>
      </c>
      <c r="J627">
        <v>29</v>
      </c>
      <c r="K627">
        <v>238</v>
      </c>
      <c r="L627">
        <v>30</v>
      </c>
      <c r="M627">
        <v>6</v>
      </c>
      <c r="N627">
        <v>0.05</v>
      </c>
      <c r="O627">
        <v>3528.76</v>
      </c>
      <c r="P627">
        <v>5346.6</v>
      </c>
      <c r="Q627">
        <f>Table1[[#This Row],[OrderQuantity]]*Table1[[#This Row],[UnitPrice]]</f>
        <v>32079.600000000002</v>
      </c>
      <c r="R627">
        <f>Table1[[#This Row],[OrderQuantity]]*Table1[[#This Row],[UnitCost]]</f>
        <v>21172.560000000001</v>
      </c>
      <c r="S627">
        <f>Table1[[#This Row],[OrderQuantity]]*Table1[[#This Row],[UnitPrice]]*(1-Table1[[#This Row],[DiscountApplied]]) - (Table1[[#This Row],[OrderQuantity]]*Table1[[#This Row],[UnitCost]])</f>
        <v>9303.0599999999977</v>
      </c>
      <c r="T627">
        <f>DATEDIF(Table1[[#This Row],[ShipDate]],Table1[[#This Row],[DeliveryDate]],"d")</f>
        <v>4</v>
      </c>
      <c r="U627" t="str">
        <f t="shared" si="19"/>
        <v>On Time</v>
      </c>
    </row>
    <row r="628" spans="1:21" x14ac:dyDescent="0.3">
      <c r="A628" t="str">
        <f t="shared" si="18"/>
        <v>SO-000727</v>
      </c>
      <c r="B628" t="s">
        <v>3</v>
      </c>
      <c r="C628" t="s">
        <v>8</v>
      </c>
      <c r="D628" s="1">
        <v>43200</v>
      </c>
      <c r="E628" s="1">
        <v>43324</v>
      </c>
      <c r="F628" s="1">
        <v>43338</v>
      </c>
      <c r="G628" s="1">
        <v>43346</v>
      </c>
      <c r="H628" t="s">
        <v>54</v>
      </c>
      <c r="I628">
        <v>11</v>
      </c>
      <c r="J628">
        <v>15</v>
      </c>
      <c r="K628">
        <v>331</v>
      </c>
      <c r="L628">
        <v>18</v>
      </c>
      <c r="M628">
        <v>2</v>
      </c>
      <c r="N628">
        <v>0.1</v>
      </c>
      <c r="O628">
        <v>2496.42</v>
      </c>
      <c r="P628">
        <v>3618</v>
      </c>
      <c r="Q628">
        <f>Table1[[#This Row],[OrderQuantity]]*Table1[[#This Row],[UnitPrice]]</f>
        <v>7236</v>
      </c>
      <c r="R628">
        <f>Table1[[#This Row],[OrderQuantity]]*Table1[[#This Row],[UnitCost]]</f>
        <v>4992.84</v>
      </c>
      <c r="S628">
        <f>Table1[[#This Row],[OrderQuantity]]*Table1[[#This Row],[UnitPrice]]*(1-Table1[[#This Row],[DiscountApplied]]) - (Table1[[#This Row],[OrderQuantity]]*Table1[[#This Row],[UnitCost]])</f>
        <v>1519.5600000000004</v>
      </c>
      <c r="T628">
        <f>DATEDIF(Table1[[#This Row],[ShipDate]],Table1[[#This Row],[DeliveryDate]],"d")</f>
        <v>8</v>
      </c>
      <c r="U628" t="str">
        <f t="shared" si="19"/>
        <v>Late</v>
      </c>
    </row>
    <row r="629" spans="1:21" x14ac:dyDescent="0.3">
      <c r="A629" t="str">
        <f t="shared" si="18"/>
        <v>SO-000728</v>
      </c>
      <c r="B629" t="s">
        <v>4</v>
      </c>
      <c r="C629" t="s">
        <v>10</v>
      </c>
      <c r="D629" s="1">
        <v>43200</v>
      </c>
      <c r="E629" s="1">
        <v>43324</v>
      </c>
      <c r="F629" s="1">
        <v>43335</v>
      </c>
      <c r="G629" s="1">
        <v>43341</v>
      </c>
      <c r="H629" t="s">
        <v>54</v>
      </c>
      <c r="I629">
        <v>17</v>
      </c>
      <c r="J629">
        <v>21</v>
      </c>
      <c r="K629">
        <v>125</v>
      </c>
      <c r="L629">
        <v>30</v>
      </c>
      <c r="M629">
        <v>7</v>
      </c>
      <c r="N629">
        <v>0.08</v>
      </c>
      <c r="O629">
        <v>1500.8</v>
      </c>
      <c r="P629">
        <v>1876</v>
      </c>
      <c r="Q629">
        <f>Table1[[#This Row],[OrderQuantity]]*Table1[[#This Row],[UnitPrice]]</f>
        <v>13132</v>
      </c>
      <c r="R629">
        <f>Table1[[#This Row],[OrderQuantity]]*Table1[[#This Row],[UnitCost]]</f>
        <v>10505.6</v>
      </c>
      <c r="S629">
        <f>Table1[[#This Row],[OrderQuantity]]*Table1[[#This Row],[UnitPrice]]*(1-Table1[[#This Row],[DiscountApplied]]) - (Table1[[#This Row],[OrderQuantity]]*Table1[[#This Row],[UnitCost]])</f>
        <v>1575.8400000000001</v>
      </c>
      <c r="T629">
        <f>DATEDIF(Table1[[#This Row],[ShipDate]],Table1[[#This Row],[DeliveryDate]],"d")</f>
        <v>6</v>
      </c>
      <c r="U629" t="str">
        <f t="shared" si="19"/>
        <v>On Time</v>
      </c>
    </row>
    <row r="630" spans="1:21" x14ac:dyDescent="0.3">
      <c r="A630" t="str">
        <f t="shared" si="18"/>
        <v>SO-000729</v>
      </c>
      <c r="B630" t="s">
        <v>3</v>
      </c>
      <c r="C630" t="s">
        <v>13</v>
      </c>
      <c r="D630" s="1">
        <v>43200</v>
      </c>
      <c r="E630" s="1">
        <v>43324</v>
      </c>
      <c r="F630" s="1">
        <v>43341</v>
      </c>
      <c r="G630" s="1">
        <v>43342</v>
      </c>
      <c r="H630" t="s">
        <v>54</v>
      </c>
      <c r="I630">
        <v>5</v>
      </c>
      <c r="J630">
        <v>18</v>
      </c>
      <c r="K630">
        <v>44</v>
      </c>
      <c r="L630">
        <v>15</v>
      </c>
      <c r="M630">
        <v>1</v>
      </c>
      <c r="N630">
        <v>0.1</v>
      </c>
      <c r="O630">
        <v>201.13</v>
      </c>
      <c r="P630">
        <v>254.6</v>
      </c>
      <c r="Q630">
        <f>Table1[[#This Row],[OrderQuantity]]*Table1[[#This Row],[UnitPrice]]</f>
        <v>254.6</v>
      </c>
      <c r="R630">
        <f>Table1[[#This Row],[OrderQuantity]]*Table1[[#This Row],[UnitCost]]</f>
        <v>201.13</v>
      </c>
      <c r="S630">
        <f>Table1[[#This Row],[OrderQuantity]]*Table1[[#This Row],[UnitPrice]]*(1-Table1[[#This Row],[DiscountApplied]]) - (Table1[[#This Row],[OrderQuantity]]*Table1[[#This Row],[UnitCost]])</f>
        <v>28.009999999999991</v>
      </c>
      <c r="T630">
        <f>DATEDIF(Table1[[#This Row],[ShipDate]],Table1[[#This Row],[DeliveryDate]],"d")</f>
        <v>1</v>
      </c>
      <c r="U630" t="str">
        <f t="shared" si="19"/>
        <v>On Time</v>
      </c>
    </row>
    <row r="631" spans="1:21" x14ac:dyDescent="0.3">
      <c r="A631" t="str">
        <f t="shared" si="18"/>
        <v>SO-000730</v>
      </c>
      <c r="B631" t="s">
        <v>3</v>
      </c>
      <c r="C631" t="s">
        <v>10</v>
      </c>
      <c r="D631" s="1">
        <v>43200</v>
      </c>
      <c r="E631" s="1">
        <v>43324</v>
      </c>
      <c r="F631" s="1">
        <v>43330</v>
      </c>
      <c r="G631" s="1">
        <v>43335</v>
      </c>
      <c r="H631" t="s">
        <v>54</v>
      </c>
      <c r="I631">
        <v>10</v>
      </c>
      <c r="J631">
        <v>49</v>
      </c>
      <c r="K631">
        <v>157</v>
      </c>
      <c r="L631">
        <v>5</v>
      </c>
      <c r="M631">
        <v>3</v>
      </c>
      <c r="N631">
        <v>0.15</v>
      </c>
      <c r="O631">
        <v>1530.28</v>
      </c>
      <c r="P631">
        <v>3825.7</v>
      </c>
      <c r="Q631">
        <f>Table1[[#This Row],[OrderQuantity]]*Table1[[#This Row],[UnitPrice]]</f>
        <v>11477.099999999999</v>
      </c>
      <c r="R631">
        <f>Table1[[#This Row],[OrderQuantity]]*Table1[[#This Row],[UnitCost]]</f>
        <v>4590.84</v>
      </c>
      <c r="S631">
        <f>Table1[[#This Row],[OrderQuantity]]*Table1[[#This Row],[UnitPrice]]*(1-Table1[[#This Row],[DiscountApplied]]) - (Table1[[#This Row],[OrderQuantity]]*Table1[[#This Row],[UnitCost]])</f>
        <v>5164.6949999999979</v>
      </c>
      <c r="T631">
        <f>DATEDIF(Table1[[#This Row],[ShipDate]],Table1[[#This Row],[DeliveryDate]],"d")</f>
        <v>5</v>
      </c>
      <c r="U631" t="str">
        <f t="shared" si="19"/>
        <v>On Time</v>
      </c>
    </row>
    <row r="632" spans="1:21" x14ac:dyDescent="0.3">
      <c r="A632" t="str">
        <f t="shared" si="18"/>
        <v>SO-000731</v>
      </c>
      <c r="B632" t="s">
        <v>3</v>
      </c>
      <c r="C632" t="s">
        <v>11</v>
      </c>
      <c r="D632" s="1">
        <v>43200</v>
      </c>
      <c r="E632" s="1">
        <v>43324</v>
      </c>
      <c r="F632" s="1">
        <v>43350</v>
      </c>
      <c r="G632" s="1">
        <v>43357</v>
      </c>
      <c r="H632" t="s">
        <v>54</v>
      </c>
      <c r="I632">
        <v>5</v>
      </c>
      <c r="J632">
        <v>26</v>
      </c>
      <c r="K632">
        <v>284</v>
      </c>
      <c r="L632">
        <v>35</v>
      </c>
      <c r="M632">
        <v>6</v>
      </c>
      <c r="N632">
        <v>0.15</v>
      </c>
      <c r="O632">
        <v>1620.86</v>
      </c>
      <c r="P632">
        <v>2251.1999999999998</v>
      </c>
      <c r="Q632">
        <f>Table1[[#This Row],[OrderQuantity]]*Table1[[#This Row],[UnitPrice]]</f>
        <v>13507.199999999999</v>
      </c>
      <c r="R632">
        <f>Table1[[#This Row],[OrderQuantity]]*Table1[[#This Row],[UnitCost]]</f>
        <v>9725.16</v>
      </c>
      <c r="S632">
        <f>Table1[[#This Row],[OrderQuantity]]*Table1[[#This Row],[UnitPrice]]*(1-Table1[[#This Row],[DiscountApplied]]) - (Table1[[#This Row],[OrderQuantity]]*Table1[[#This Row],[UnitCost]])</f>
        <v>1755.9599999999991</v>
      </c>
      <c r="T632">
        <f>DATEDIF(Table1[[#This Row],[ShipDate]],Table1[[#This Row],[DeliveryDate]],"d")</f>
        <v>7</v>
      </c>
      <c r="U632" t="str">
        <f t="shared" si="19"/>
        <v>On Time</v>
      </c>
    </row>
    <row r="633" spans="1:21" x14ac:dyDescent="0.3">
      <c r="A633" t="str">
        <f t="shared" si="18"/>
        <v>SO-000732</v>
      </c>
      <c r="B633" t="s">
        <v>2</v>
      </c>
      <c r="C633" t="s">
        <v>10</v>
      </c>
      <c r="D633" s="1">
        <v>43200</v>
      </c>
      <c r="E633" s="1">
        <v>43324</v>
      </c>
      <c r="F633" s="1">
        <v>43347</v>
      </c>
      <c r="G633" s="1">
        <v>43350</v>
      </c>
      <c r="H633" t="s">
        <v>54</v>
      </c>
      <c r="I633">
        <v>23</v>
      </c>
      <c r="J633">
        <v>30</v>
      </c>
      <c r="K633">
        <v>132</v>
      </c>
      <c r="L633">
        <v>25</v>
      </c>
      <c r="M633">
        <v>8</v>
      </c>
      <c r="N633">
        <v>0.08</v>
      </c>
      <c r="O633">
        <v>3090.24</v>
      </c>
      <c r="P633">
        <v>4013.3</v>
      </c>
      <c r="Q633">
        <f>Table1[[#This Row],[OrderQuantity]]*Table1[[#This Row],[UnitPrice]]</f>
        <v>32106.400000000001</v>
      </c>
      <c r="R633">
        <f>Table1[[#This Row],[OrderQuantity]]*Table1[[#This Row],[UnitCost]]</f>
        <v>24721.919999999998</v>
      </c>
      <c r="S633">
        <f>Table1[[#This Row],[OrderQuantity]]*Table1[[#This Row],[UnitPrice]]*(1-Table1[[#This Row],[DiscountApplied]]) - (Table1[[#This Row],[OrderQuantity]]*Table1[[#This Row],[UnitCost]])</f>
        <v>4815.9680000000044</v>
      </c>
      <c r="T633">
        <f>DATEDIF(Table1[[#This Row],[ShipDate]],Table1[[#This Row],[DeliveryDate]],"d")</f>
        <v>3</v>
      </c>
      <c r="U633" t="str">
        <f t="shared" si="19"/>
        <v>On Time</v>
      </c>
    </row>
    <row r="634" spans="1:21" x14ac:dyDescent="0.3">
      <c r="A634" t="str">
        <f t="shared" si="18"/>
        <v>SO-000733</v>
      </c>
      <c r="B634" t="s">
        <v>5</v>
      </c>
      <c r="C634" t="s">
        <v>10</v>
      </c>
      <c r="D634" s="1">
        <v>43200</v>
      </c>
      <c r="E634" s="1">
        <v>43324</v>
      </c>
      <c r="F634" s="1">
        <v>43351</v>
      </c>
      <c r="G634" s="1">
        <v>43355</v>
      </c>
      <c r="H634" t="s">
        <v>54</v>
      </c>
      <c r="I634">
        <v>28</v>
      </c>
      <c r="J634">
        <v>24</v>
      </c>
      <c r="K634">
        <v>152</v>
      </c>
      <c r="L634">
        <v>2</v>
      </c>
      <c r="M634">
        <v>1</v>
      </c>
      <c r="N634">
        <v>0.05</v>
      </c>
      <c r="O634">
        <v>836.16</v>
      </c>
      <c r="P634">
        <v>1072</v>
      </c>
      <c r="Q634">
        <f>Table1[[#This Row],[OrderQuantity]]*Table1[[#This Row],[UnitPrice]]</f>
        <v>1072</v>
      </c>
      <c r="R634">
        <f>Table1[[#This Row],[OrderQuantity]]*Table1[[#This Row],[UnitCost]]</f>
        <v>836.16</v>
      </c>
      <c r="S634">
        <f>Table1[[#This Row],[OrderQuantity]]*Table1[[#This Row],[UnitPrice]]*(1-Table1[[#This Row],[DiscountApplied]]) - (Table1[[#This Row],[OrderQuantity]]*Table1[[#This Row],[UnitCost]])</f>
        <v>182.24</v>
      </c>
      <c r="T634">
        <f>DATEDIF(Table1[[#This Row],[ShipDate]],Table1[[#This Row],[DeliveryDate]],"d")</f>
        <v>4</v>
      </c>
      <c r="U634" t="str">
        <f t="shared" si="19"/>
        <v>On Time</v>
      </c>
    </row>
    <row r="635" spans="1:21" x14ac:dyDescent="0.3">
      <c r="A635" t="str">
        <f t="shared" si="18"/>
        <v>SO-000734</v>
      </c>
      <c r="B635" t="s">
        <v>2</v>
      </c>
      <c r="C635" t="s">
        <v>11</v>
      </c>
      <c r="D635" s="1">
        <v>43200</v>
      </c>
      <c r="E635" s="1">
        <v>43325</v>
      </c>
      <c r="F635" s="1">
        <v>43337</v>
      </c>
      <c r="G635" s="1">
        <v>43345</v>
      </c>
      <c r="H635" t="s">
        <v>54</v>
      </c>
      <c r="I635">
        <v>23</v>
      </c>
      <c r="J635">
        <v>2</v>
      </c>
      <c r="K635">
        <v>275</v>
      </c>
      <c r="L635">
        <v>4</v>
      </c>
      <c r="M635">
        <v>3</v>
      </c>
      <c r="N635">
        <v>0.15</v>
      </c>
      <c r="O635">
        <v>2090.0700000000002</v>
      </c>
      <c r="P635">
        <v>2458.9</v>
      </c>
      <c r="Q635">
        <f>Table1[[#This Row],[OrderQuantity]]*Table1[[#This Row],[UnitPrice]]</f>
        <v>7376.7000000000007</v>
      </c>
      <c r="R635">
        <f>Table1[[#This Row],[OrderQuantity]]*Table1[[#This Row],[UnitCost]]</f>
        <v>6270.2100000000009</v>
      </c>
      <c r="S635">
        <f>Table1[[#This Row],[OrderQuantity]]*Table1[[#This Row],[UnitPrice]]*(1-Table1[[#This Row],[DiscountApplied]]) - (Table1[[#This Row],[OrderQuantity]]*Table1[[#This Row],[UnitCost]])</f>
        <v>-1.5000000000327418E-2</v>
      </c>
      <c r="T635">
        <f>DATEDIF(Table1[[#This Row],[ShipDate]],Table1[[#This Row],[DeliveryDate]],"d")</f>
        <v>8</v>
      </c>
      <c r="U635" t="str">
        <f t="shared" si="19"/>
        <v>Late</v>
      </c>
    </row>
    <row r="636" spans="1:21" x14ac:dyDescent="0.3">
      <c r="A636" t="str">
        <f t="shared" si="18"/>
        <v>SO-000735</v>
      </c>
      <c r="B636" t="s">
        <v>3</v>
      </c>
      <c r="C636" t="s">
        <v>10</v>
      </c>
      <c r="D636" s="1">
        <v>43200</v>
      </c>
      <c r="E636" s="1">
        <v>43325</v>
      </c>
      <c r="F636" s="1">
        <v>43350</v>
      </c>
      <c r="G636" s="1">
        <v>43356</v>
      </c>
      <c r="H636" t="s">
        <v>54</v>
      </c>
      <c r="I636">
        <v>7</v>
      </c>
      <c r="J636">
        <v>19</v>
      </c>
      <c r="K636">
        <v>161</v>
      </c>
      <c r="L636">
        <v>28</v>
      </c>
      <c r="M636">
        <v>8</v>
      </c>
      <c r="N636">
        <v>0.08</v>
      </c>
      <c r="O636">
        <v>1013.04</v>
      </c>
      <c r="P636">
        <v>1809</v>
      </c>
      <c r="Q636">
        <f>Table1[[#This Row],[OrderQuantity]]*Table1[[#This Row],[UnitPrice]]</f>
        <v>14472</v>
      </c>
      <c r="R636">
        <f>Table1[[#This Row],[OrderQuantity]]*Table1[[#This Row],[UnitCost]]</f>
        <v>8104.32</v>
      </c>
      <c r="S636">
        <f>Table1[[#This Row],[OrderQuantity]]*Table1[[#This Row],[UnitPrice]]*(1-Table1[[#This Row],[DiscountApplied]]) - (Table1[[#This Row],[OrderQuantity]]*Table1[[#This Row],[UnitCost]])</f>
        <v>5209.92</v>
      </c>
      <c r="T636">
        <f>DATEDIF(Table1[[#This Row],[ShipDate]],Table1[[#This Row],[DeliveryDate]],"d")</f>
        <v>6</v>
      </c>
      <c r="U636" t="str">
        <f t="shared" si="19"/>
        <v>On Time</v>
      </c>
    </row>
    <row r="637" spans="1:21" x14ac:dyDescent="0.3">
      <c r="A637" t="str">
        <f t="shared" si="18"/>
        <v>SO-000736</v>
      </c>
      <c r="B637" t="s">
        <v>4</v>
      </c>
      <c r="C637" t="s">
        <v>11</v>
      </c>
      <c r="D637" s="1">
        <v>43200</v>
      </c>
      <c r="E637" s="1">
        <v>43325</v>
      </c>
      <c r="F637" s="1">
        <v>43347</v>
      </c>
      <c r="G637" s="1">
        <v>43351</v>
      </c>
      <c r="H637" t="s">
        <v>54</v>
      </c>
      <c r="I637">
        <v>14</v>
      </c>
      <c r="J637">
        <v>7</v>
      </c>
      <c r="K637">
        <v>265</v>
      </c>
      <c r="L637">
        <v>38</v>
      </c>
      <c r="M637">
        <v>7</v>
      </c>
      <c r="N637">
        <v>0.05</v>
      </c>
      <c r="O637">
        <v>1158.1600000000001</v>
      </c>
      <c r="P637">
        <v>1728.6</v>
      </c>
      <c r="Q637">
        <f>Table1[[#This Row],[OrderQuantity]]*Table1[[#This Row],[UnitPrice]]</f>
        <v>12100.199999999999</v>
      </c>
      <c r="R637">
        <f>Table1[[#This Row],[OrderQuantity]]*Table1[[#This Row],[UnitCost]]</f>
        <v>8107.1200000000008</v>
      </c>
      <c r="S637">
        <f>Table1[[#This Row],[OrderQuantity]]*Table1[[#This Row],[UnitPrice]]*(1-Table1[[#This Row],[DiscountApplied]]) - (Table1[[#This Row],[OrderQuantity]]*Table1[[#This Row],[UnitCost]])</f>
        <v>3388.0699999999979</v>
      </c>
      <c r="T637">
        <f>DATEDIF(Table1[[#This Row],[ShipDate]],Table1[[#This Row],[DeliveryDate]],"d")</f>
        <v>4</v>
      </c>
      <c r="U637" t="str">
        <f t="shared" si="19"/>
        <v>On Time</v>
      </c>
    </row>
    <row r="638" spans="1:21" x14ac:dyDescent="0.3">
      <c r="A638" t="str">
        <f t="shared" si="18"/>
        <v>SO-000737</v>
      </c>
      <c r="B638" t="s">
        <v>4</v>
      </c>
      <c r="C638" t="s">
        <v>10</v>
      </c>
      <c r="D638" s="1">
        <v>43200</v>
      </c>
      <c r="E638" s="1">
        <v>43325</v>
      </c>
      <c r="F638" s="1">
        <v>43341</v>
      </c>
      <c r="G638" s="1">
        <v>43347</v>
      </c>
      <c r="H638" t="s">
        <v>54</v>
      </c>
      <c r="I638">
        <v>13</v>
      </c>
      <c r="J638">
        <v>33</v>
      </c>
      <c r="K638">
        <v>186</v>
      </c>
      <c r="L638">
        <v>41</v>
      </c>
      <c r="M638">
        <v>6</v>
      </c>
      <c r="N638">
        <v>0.08</v>
      </c>
      <c r="O638">
        <v>2677.32</v>
      </c>
      <c r="P638">
        <v>3718.5</v>
      </c>
      <c r="Q638">
        <f>Table1[[#This Row],[OrderQuantity]]*Table1[[#This Row],[UnitPrice]]</f>
        <v>22311</v>
      </c>
      <c r="R638">
        <f>Table1[[#This Row],[OrderQuantity]]*Table1[[#This Row],[UnitCost]]</f>
        <v>16063.920000000002</v>
      </c>
      <c r="S638">
        <f>Table1[[#This Row],[OrderQuantity]]*Table1[[#This Row],[UnitPrice]]*(1-Table1[[#This Row],[DiscountApplied]]) - (Table1[[#This Row],[OrderQuantity]]*Table1[[#This Row],[UnitCost]])</f>
        <v>4462.2000000000007</v>
      </c>
      <c r="T638">
        <f>DATEDIF(Table1[[#This Row],[ShipDate]],Table1[[#This Row],[DeliveryDate]],"d")</f>
        <v>6</v>
      </c>
      <c r="U638" t="str">
        <f t="shared" si="19"/>
        <v>On Time</v>
      </c>
    </row>
    <row r="639" spans="1:21" x14ac:dyDescent="0.3">
      <c r="A639" t="str">
        <f t="shared" si="18"/>
        <v>SO-000738</v>
      </c>
      <c r="B639" t="s">
        <v>3</v>
      </c>
      <c r="C639" t="s">
        <v>9</v>
      </c>
      <c r="D639" s="1">
        <v>43200</v>
      </c>
      <c r="E639" s="1">
        <v>43325</v>
      </c>
      <c r="F639" s="1">
        <v>43347</v>
      </c>
      <c r="G639" s="1">
        <v>43356</v>
      </c>
      <c r="H639" t="s">
        <v>54</v>
      </c>
      <c r="I639">
        <v>1</v>
      </c>
      <c r="J639">
        <v>8</v>
      </c>
      <c r="K639">
        <v>64</v>
      </c>
      <c r="L639">
        <v>38</v>
      </c>
      <c r="M639">
        <v>3</v>
      </c>
      <c r="N639">
        <v>0.05</v>
      </c>
      <c r="O639">
        <v>150.15</v>
      </c>
      <c r="P639">
        <v>180.9</v>
      </c>
      <c r="Q639">
        <f>Table1[[#This Row],[OrderQuantity]]*Table1[[#This Row],[UnitPrice]]</f>
        <v>542.70000000000005</v>
      </c>
      <c r="R639">
        <f>Table1[[#This Row],[OrderQuantity]]*Table1[[#This Row],[UnitCost]]</f>
        <v>450.45000000000005</v>
      </c>
      <c r="S639">
        <f>Table1[[#This Row],[OrderQuantity]]*Table1[[#This Row],[UnitPrice]]*(1-Table1[[#This Row],[DiscountApplied]]) - (Table1[[#This Row],[OrderQuantity]]*Table1[[#This Row],[UnitCost]])</f>
        <v>65.115000000000009</v>
      </c>
      <c r="T639">
        <f>DATEDIF(Table1[[#This Row],[ShipDate]],Table1[[#This Row],[DeliveryDate]],"d")</f>
        <v>9</v>
      </c>
      <c r="U639" t="str">
        <f t="shared" si="19"/>
        <v>Late</v>
      </c>
    </row>
    <row r="640" spans="1:21" x14ac:dyDescent="0.3">
      <c r="A640" t="str">
        <f t="shared" si="18"/>
        <v>SO-000739</v>
      </c>
      <c r="B640" t="s">
        <v>5</v>
      </c>
      <c r="C640" t="s">
        <v>10</v>
      </c>
      <c r="D640" s="1">
        <v>43200</v>
      </c>
      <c r="E640" s="1">
        <v>43325</v>
      </c>
      <c r="F640" s="1">
        <v>43327</v>
      </c>
      <c r="G640" s="1">
        <v>43331</v>
      </c>
      <c r="H640" t="s">
        <v>54</v>
      </c>
      <c r="I640">
        <v>26</v>
      </c>
      <c r="J640">
        <v>10</v>
      </c>
      <c r="K640">
        <v>103</v>
      </c>
      <c r="L640">
        <v>3</v>
      </c>
      <c r="M640">
        <v>1</v>
      </c>
      <c r="N640">
        <v>0.08</v>
      </c>
      <c r="O640">
        <v>3269.87</v>
      </c>
      <c r="P640">
        <v>3939.6</v>
      </c>
      <c r="Q640">
        <f>Table1[[#This Row],[OrderQuantity]]*Table1[[#This Row],[UnitPrice]]</f>
        <v>3939.6</v>
      </c>
      <c r="R640">
        <f>Table1[[#This Row],[OrderQuantity]]*Table1[[#This Row],[UnitCost]]</f>
        <v>3269.87</v>
      </c>
      <c r="S640">
        <f>Table1[[#This Row],[OrderQuantity]]*Table1[[#This Row],[UnitPrice]]*(1-Table1[[#This Row],[DiscountApplied]]) - (Table1[[#This Row],[OrderQuantity]]*Table1[[#This Row],[UnitCost]])</f>
        <v>354.56200000000035</v>
      </c>
      <c r="T640">
        <f>DATEDIF(Table1[[#This Row],[ShipDate]],Table1[[#This Row],[DeliveryDate]],"d")</f>
        <v>4</v>
      </c>
      <c r="U640" t="str">
        <f t="shared" si="19"/>
        <v>On Time</v>
      </c>
    </row>
    <row r="641" spans="1:21" x14ac:dyDescent="0.3">
      <c r="A641" t="str">
        <f t="shared" si="18"/>
        <v>SO-000740</v>
      </c>
      <c r="B641" t="s">
        <v>2</v>
      </c>
      <c r="C641" t="s">
        <v>13</v>
      </c>
      <c r="D641" s="1">
        <v>43200</v>
      </c>
      <c r="E641" s="1">
        <v>43325</v>
      </c>
      <c r="F641" s="1">
        <v>43332</v>
      </c>
      <c r="G641" s="1">
        <v>43335</v>
      </c>
      <c r="H641" t="s">
        <v>54</v>
      </c>
      <c r="I641">
        <v>21</v>
      </c>
      <c r="J641">
        <v>19</v>
      </c>
      <c r="K641">
        <v>33</v>
      </c>
      <c r="L641">
        <v>35</v>
      </c>
      <c r="M641">
        <v>6</v>
      </c>
      <c r="N641">
        <v>0.08</v>
      </c>
      <c r="O641">
        <v>1196.3499999999999</v>
      </c>
      <c r="P641">
        <v>1869.3</v>
      </c>
      <c r="Q641">
        <f>Table1[[#This Row],[OrderQuantity]]*Table1[[#This Row],[UnitPrice]]</f>
        <v>11215.8</v>
      </c>
      <c r="R641">
        <f>Table1[[#This Row],[OrderQuantity]]*Table1[[#This Row],[UnitCost]]</f>
        <v>7178.0999999999995</v>
      </c>
      <c r="S641">
        <f>Table1[[#This Row],[OrderQuantity]]*Table1[[#This Row],[UnitPrice]]*(1-Table1[[#This Row],[DiscountApplied]]) - (Table1[[#This Row],[OrderQuantity]]*Table1[[#This Row],[UnitCost]])</f>
        <v>3140.4360000000006</v>
      </c>
      <c r="T641">
        <f>DATEDIF(Table1[[#This Row],[ShipDate]],Table1[[#This Row],[DeliveryDate]],"d")</f>
        <v>3</v>
      </c>
      <c r="U641" t="str">
        <f t="shared" si="19"/>
        <v>On Time</v>
      </c>
    </row>
    <row r="642" spans="1:21" x14ac:dyDescent="0.3">
      <c r="A642" t="str">
        <f t="shared" ref="A642:A705" si="20">"SO-" &amp; TEXT(ROW(A642)+99,"000000")</f>
        <v>SO-000741</v>
      </c>
      <c r="B642" t="s">
        <v>3</v>
      </c>
      <c r="C642" t="s">
        <v>8</v>
      </c>
      <c r="D642" s="1">
        <v>43200</v>
      </c>
      <c r="E642" s="1">
        <v>43325</v>
      </c>
      <c r="F642" s="1">
        <v>43344</v>
      </c>
      <c r="G642" s="1">
        <v>43352</v>
      </c>
      <c r="H642" t="s">
        <v>54</v>
      </c>
      <c r="I642">
        <v>6</v>
      </c>
      <c r="J642">
        <v>5</v>
      </c>
      <c r="K642">
        <v>360</v>
      </c>
      <c r="L642">
        <v>17</v>
      </c>
      <c r="M642">
        <v>5</v>
      </c>
      <c r="N642">
        <v>0.05</v>
      </c>
      <c r="O642">
        <v>691.44</v>
      </c>
      <c r="P642">
        <v>864.3</v>
      </c>
      <c r="Q642">
        <f>Table1[[#This Row],[OrderQuantity]]*Table1[[#This Row],[UnitPrice]]</f>
        <v>4321.5</v>
      </c>
      <c r="R642">
        <f>Table1[[#This Row],[OrderQuantity]]*Table1[[#This Row],[UnitCost]]</f>
        <v>3457.2000000000003</v>
      </c>
      <c r="S642">
        <f>Table1[[#This Row],[OrderQuantity]]*Table1[[#This Row],[UnitPrice]]*(1-Table1[[#This Row],[DiscountApplied]]) - (Table1[[#This Row],[OrderQuantity]]*Table1[[#This Row],[UnitCost]])</f>
        <v>648.22499999999991</v>
      </c>
      <c r="T642">
        <f>DATEDIF(Table1[[#This Row],[ShipDate]],Table1[[#This Row],[DeliveryDate]],"d")</f>
        <v>8</v>
      </c>
      <c r="U642" t="str">
        <f t="shared" ref="U642:U705" si="21">IF(T642&gt;7,"Late","On Time")</f>
        <v>Late</v>
      </c>
    </row>
    <row r="643" spans="1:21" x14ac:dyDescent="0.3">
      <c r="A643" t="str">
        <f t="shared" si="20"/>
        <v>SO-000742</v>
      </c>
      <c r="B643" t="s">
        <v>2</v>
      </c>
      <c r="C643" t="s">
        <v>10</v>
      </c>
      <c r="D643" s="1">
        <v>43200</v>
      </c>
      <c r="E643" s="1">
        <v>43325</v>
      </c>
      <c r="F643" s="1">
        <v>43348</v>
      </c>
      <c r="G643" s="1">
        <v>43356</v>
      </c>
      <c r="H643" t="s">
        <v>54</v>
      </c>
      <c r="I643">
        <v>21</v>
      </c>
      <c r="J643">
        <v>31</v>
      </c>
      <c r="K643">
        <v>105</v>
      </c>
      <c r="L643">
        <v>32</v>
      </c>
      <c r="M643">
        <v>3</v>
      </c>
      <c r="N643">
        <v>0.1</v>
      </c>
      <c r="O643">
        <v>835.09</v>
      </c>
      <c r="P643">
        <v>1098.8</v>
      </c>
      <c r="Q643">
        <f>Table1[[#This Row],[OrderQuantity]]*Table1[[#This Row],[UnitPrice]]</f>
        <v>3296.3999999999996</v>
      </c>
      <c r="R643">
        <f>Table1[[#This Row],[OrderQuantity]]*Table1[[#This Row],[UnitCost]]</f>
        <v>2505.27</v>
      </c>
      <c r="S643">
        <f>Table1[[#This Row],[OrderQuantity]]*Table1[[#This Row],[UnitPrice]]*(1-Table1[[#This Row],[DiscountApplied]]) - (Table1[[#This Row],[OrderQuantity]]*Table1[[#This Row],[UnitCost]])</f>
        <v>461.48999999999978</v>
      </c>
      <c r="T643">
        <f>DATEDIF(Table1[[#This Row],[ShipDate]],Table1[[#This Row],[DeliveryDate]],"d")</f>
        <v>8</v>
      </c>
      <c r="U643" t="str">
        <f t="shared" si="21"/>
        <v>Late</v>
      </c>
    </row>
    <row r="644" spans="1:21" x14ac:dyDescent="0.3">
      <c r="A644" t="str">
        <f t="shared" si="20"/>
        <v>SO-000743</v>
      </c>
      <c r="B644" t="s">
        <v>3</v>
      </c>
      <c r="C644" t="s">
        <v>12</v>
      </c>
      <c r="D644" s="1">
        <v>43200</v>
      </c>
      <c r="E644" s="1">
        <v>43325</v>
      </c>
      <c r="F644" s="1">
        <v>43329</v>
      </c>
      <c r="G644" s="1">
        <v>43337</v>
      </c>
      <c r="H644" t="s">
        <v>54</v>
      </c>
      <c r="I644">
        <v>8</v>
      </c>
      <c r="J644">
        <v>36</v>
      </c>
      <c r="K644">
        <v>227</v>
      </c>
      <c r="L644">
        <v>37</v>
      </c>
      <c r="M644">
        <v>4</v>
      </c>
      <c r="N644">
        <v>0.08</v>
      </c>
      <c r="O644">
        <v>2730.52</v>
      </c>
      <c r="P644">
        <v>3845.8</v>
      </c>
      <c r="Q644">
        <f>Table1[[#This Row],[OrderQuantity]]*Table1[[#This Row],[UnitPrice]]</f>
        <v>15383.2</v>
      </c>
      <c r="R644">
        <f>Table1[[#This Row],[OrderQuantity]]*Table1[[#This Row],[UnitCost]]</f>
        <v>10922.08</v>
      </c>
      <c r="S644">
        <f>Table1[[#This Row],[OrderQuantity]]*Table1[[#This Row],[UnitPrice]]*(1-Table1[[#This Row],[DiscountApplied]]) - (Table1[[#This Row],[OrderQuantity]]*Table1[[#This Row],[UnitCost]])</f>
        <v>3230.4640000000018</v>
      </c>
      <c r="T644">
        <f>DATEDIF(Table1[[#This Row],[ShipDate]],Table1[[#This Row],[DeliveryDate]],"d")</f>
        <v>8</v>
      </c>
      <c r="U644" t="str">
        <f t="shared" si="21"/>
        <v>Late</v>
      </c>
    </row>
    <row r="645" spans="1:21" x14ac:dyDescent="0.3">
      <c r="A645" t="str">
        <f t="shared" si="20"/>
        <v>SO-000744</v>
      </c>
      <c r="B645" t="s">
        <v>3</v>
      </c>
      <c r="C645" t="s">
        <v>10</v>
      </c>
      <c r="D645" s="1">
        <v>43200</v>
      </c>
      <c r="E645" s="1">
        <v>43325</v>
      </c>
      <c r="F645" s="1">
        <v>43350</v>
      </c>
      <c r="G645" s="1">
        <v>43356</v>
      </c>
      <c r="H645" t="s">
        <v>54</v>
      </c>
      <c r="I645">
        <v>11</v>
      </c>
      <c r="J645">
        <v>22</v>
      </c>
      <c r="K645">
        <v>113</v>
      </c>
      <c r="L645">
        <v>41</v>
      </c>
      <c r="M645">
        <v>3</v>
      </c>
      <c r="N645">
        <v>0.08</v>
      </c>
      <c r="O645">
        <v>3882.11</v>
      </c>
      <c r="P645">
        <v>5246.1</v>
      </c>
      <c r="Q645">
        <f>Table1[[#This Row],[OrderQuantity]]*Table1[[#This Row],[UnitPrice]]</f>
        <v>15738.300000000001</v>
      </c>
      <c r="R645">
        <f>Table1[[#This Row],[OrderQuantity]]*Table1[[#This Row],[UnitCost]]</f>
        <v>11646.33</v>
      </c>
      <c r="S645">
        <f>Table1[[#This Row],[OrderQuantity]]*Table1[[#This Row],[UnitPrice]]*(1-Table1[[#This Row],[DiscountApplied]]) - (Table1[[#This Row],[OrderQuantity]]*Table1[[#This Row],[UnitCost]])</f>
        <v>2832.9060000000009</v>
      </c>
      <c r="T645">
        <f>DATEDIF(Table1[[#This Row],[ShipDate]],Table1[[#This Row],[DeliveryDate]],"d")</f>
        <v>6</v>
      </c>
      <c r="U645" t="str">
        <f t="shared" si="21"/>
        <v>On Time</v>
      </c>
    </row>
    <row r="646" spans="1:21" x14ac:dyDescent="0.3">
      <c r="A646" t="str">
        <f t="shared" si="20"/>
        <v>SO-000745</v>
      </c>
      <c r="B646" t="s">
        <v>4</v>
      </c>
      <c r="C646" t="s">
        <v>11</v>
      </c>
      <c r="D646" s="1">
        <v>43200</v>
      </c>
      <c r="E646" s="1">
        <v>43325</v>
      </c>
      <c r="F646" s="1">
        <v>43348</v>
      </c>
      <c r="G646" s="1">
        <v>43352</v>
      </c>
      <c r="H646" t="s">
        <v>54</v>
      </c>
      <c r="I646">
        <v>13</v>
      </c>
      <c r="J646">
        <v>22</v>
      </c>
      <c r="K646">
        <v>313</v>
      </c>
      <c r="L646">
        <v>11</v>
      </c>
      <c r="M646">
        <v>8</v>
      </c>
      <c r="N646">
        <v>0.1</v>
      </c>
      <c r="O646">
        <v>404.81</v>
      </c>
      <c r="P646">
        <v>763.8</v>
      </c>
      <c r="Q646">
        <f>Table1[[#This Row],[OrderQuantity]]*Table1[[#This Row],[UnitPrice]]</f>
        <v>6110.4</v>
      </c>
      <c r="R646">
        <f>Table1[[#This Row],[OrderQuantity]]*Table1[[#This Row],[UnitCost]]</f>
        <v>3238.48</v>
      </c>
      <c r="S646">
        <f>Table1[[#This Row],[OrderQuantity]]*Table1[[#This Row],[UnitPrice]]*(1-Table1[[#This Row],[DiscountApplied]]) - (Table1[[#This Row],[OrderQuantity]]*Table1[[#This Row],[UnitCost]])</f>
        <v>2260.8799999999997</v>
      </c>
      <c r="T646">
        <f>DATEDIF(Table1[[#This Row],[ShipDate]],Table1[[#This Row],[DeliveryDate]],"d")</f>
        <v>4</v>
      </c>
      <c r="U646" t="str">
        <f t="shared" si="21"/>
        <v>On Time</v>
      </c>
    </row>
    <row r="647" spans="1:21" x14ac:dyDescent="0.3">
      <c r="A647" t="str">
        <f t="shared" si="20"/>
        <v>SO-000746</v>
      </c>
      <c r="B647" t="s">
        <v>2</v>
      </c>
      <c r="C647" t="s">
        <v>10</v>
      </c>
      <c r="D647" s="1">
        <v>43200</v>
      </c>
      <c r="E647" s="1">
        <v>43326</v>
      </c>
      <c r="F647" s="1">
        <v>43340</v>
      </c>
      <c r="G647" s="1">
        <v>43350</v>
      </c>
      <c r="H647" t="s">
        <v>54</v>
      </c>
      <c r="I647">
        <v>22</v>
      </c>
      <c r="J647">
        <v>17</v>
      </c>
      <c r="K647">
        <v>118</v>
      </c>
      <c r="L647">
        <v>24</v>
      </c>
      <c r="M647">
        <v>1</v>
      </c>
      <c r="N647">
        <v>0.4</v>
      </c>
      <c r="O647">
        <v>2673.3</v>
      </c>
      <c r="P647">
        <v>3819</v>
      </c>
      <c r="Q647">
        <f>Table1[[#This Row],[OrderQuantity]]*Table1[[#This Row],[UnitPrice]]</f>
        <v>3819</v>
      </c>
      <c r="R647">
        <f>Table1[[#This Row],[OrderQuantity]]*Table1[[#This Row],[UnitCost]]</f>
        <v>2673.3</v>
      </c>
      <c r="S647">
        <f>Table1[[#This Row],[OrderQuantity]]*Table1[[#This Row],[UnitPrice]]*(1-Table1[[#This Row],[DiscountApplied]]) - (Table1[[#This Row],[OrderQuantity]]*Table1[[#This Row],[UnitCost]])</f>
        <v>-381.90000000000009</v>
      </c>
      <c r="T647">
        <f>DATEDIF(Table1[[#This Row],[ShipDate]],Table1[[#This Row],[DeliveryDate]],"d")</f>
        <v>10</v>
      </c>
      <c r="U647" t="str">
        <f t="shared" si="21"/>
        <v>Late</v>
      </c>
    </row>
    <row r="648" spans="1:21" x14ac:dyDescent="0.3">
      <c r="A648" t="str">
        <f t="shared" si="20"/>
        <v>SO-000747</v>
      </c>
      <c r="B648" t="s">
        <v>3</v>
      </c>
      <c r="C648" t="s">
        <v>11</v>
      </c>
      <c r="D648" s="1">
        <v>43200</v>
      </c>
      <c r="E648" s="1">
        <v>43326</v>
      </c>
      <c r="F648" s="1">
        <v>43336</v>
      </c>
      <c r="G648" s="1">
        <v>43345</v>
      </c>
      <c r="H648" t="s">
        <v>54</v>
      </c>
      <c r="I648">
        <v>7</v>
      </c>
      <c r="J648">
        <v>36</v>
      </c>
      <c r="K648">
        <v>292</v>
      </c>
      <c r="L648">
        <v>4</v>
      </c>
      <c r="M648">
        <v>2</v>
      </c>
      <c r="N648">
        <v>0.15</v>
      </c>
      <c r="O648">
        <v>2013.08</v>
      </c>
      <c r="P648">
        <v>2425.4</v>
      </c>
      <c r="Q648">
        <f>Table1[[#This Row],[OrderQuantity]]*Table1[[#This Row],[UnitPrice]]</f>
        <v>4850.8</v>
      </c>
      <c r="R648">
        <f>Table1[[#This Row],[OrderQuantity]]*Table1[[#This Row],[UnitCost]]</f>
        <v>4026.16</v>
      </c>
      <c r="S648">
        <f>Table1[[#This Row],[OrderQuantity]]*Table1[[#This Row],[UnitPrice]]*(1-Table1[[#This Row],[DiscountApplied]]) - (Table1[[#This Row],[OrderQuantity]]*Table1[[#This Row],[UnitCost]])</f>
        <v>97.020000000000437</v>
      </c>
      <c r="T648">
        <f>DATEDIF(Table1[[#This Row],[ShipDate]],Table1[[#This Row],[DeliveryDate]],"d")</f>
        <v>9</v>
      </c>
      <c r="U648" t="str">
        <f t="shared" si="21"/>
        <v>Late</v>
      </c>
    </row>
    <row r="649" spans="1:21" x14ac:dyDescent="0.3">
      <c r="A649" t="str">
        <f t="shared" si="20"/>
        <v>SO-000748</v>
      </c>
      <c r="B649" t="s">
        <v>4</v>
      </c>
      <c r="C649" t="s">
        <v>9</v>
      </c>
      <c r="D649" s="1">
        <v>43200</v>
      </c>
      <c r="E649" s="1">
        <v>43326</v>
      </c>
      <c r="F649" s="1">
        <v>43342</v>
      </c>
      <c r="G649" s="1">
        <v>43346</v>
      </c>
      <c r="H649" t="s">
        <v>54</v>
      </c>
      <c r="I649">
        <v>18</v>
      </c>
      <c r="J649">
        <v>11</v>
      </c>
      <c r="K649">
        <v>65</v>
      </c>
      <c r="L649">
        <v>44</v>
      </c>
      <c r="M649">
        <v>6</v>
      </c>
      <c r="N649">
        <v>0.05</v>
      </c>
      <c r="O649">
        <v>884.33</v>
      </c>
      <c r="P649">
        <v>1319.9</v>
      </c>
      <c r="Q649">
        <f>Table1[[#This Row],[OrderQuantity]]*Table1[[#This Row],[UnitPrice]]</f>
        <v>7919.4000000000005</v>
      </c>
      <c r="R649">
        <f>Table1[[#This Row],[OrderQuantity]]*Table1[[#This Row],[UnitCost]]</f>
        <v>5305.9800000000005</v>
      </c>
      <c r="S649">
        <f>Table1[[#This Row],[OrderQuantity]]*Table1[[#This Row],[UnitPrice]]*(1-Table1[[#This Row],[DiscountApplied]]) - (Table1[[#This Row],[OrderQuantity]]*Table1[[#This Row],[UnitCost]])</f>
        <v>2217.4499999999998</v>
      </c>
      <c r="T649">
        <f>DATEDIF(Table1[[#This Row],[ShipDate]],Table1[[#This Row],[DeliveryDate]],"d")</f>
        <v>4</v>
      </c>
      <c r="U649" t="str">
        <f t="shared" si="21"/>
        <v>On Time</v>
      </c>
    </row>
    <row r="650" spans="1:21" x14ac:dyDescent="0.3">
      <c r="A650" t="str">
        <f t="shared" si="20"/>
        <v>SO-000749</v>
      </c>
      <c r="B650" t="s">
        <v>3</v>
      </c>
      <c r="C650" t="s">
        <v>10</v>
      </c>
      <c r="D650" s="1">
        <v>43200</v>
      </c>
      <c r="E650" s="1">
        <v>43326</v>
      </c>
      <c r="F650" s="1">
        <v>43349</v>
      </c>
      <c r="G650" s="1">
        <v>43354</v>
      </c>
      <c r="H650" t="s">
        <v>54</v>
      </c>
      <c r="I650">
        <v>11</v>
      </c>
      <c r="J650">
        <v>3</v>
      </c>
      <c r="K650">
        <v>111</v>
      </c>
      <c r="L650">
        <v>27</v>
      </c>
      <c r="M650">
        <v>6</v>
      </c>
      <c r="N650">
        <v>0.15</v>
      </c>
      <c r="O650">
        <v>529.03</v>
      </c>
      <c r="P650">
        <v>1125.5999999999999</v>
      </c>
      <c r="Q650">
        <f>Table1[[#This Row],[OrderQuantity]]*Table1[[#This Row],[UnitPrice]]</f>
        <v>6753.5999999999995</v>
      </c>
      <c r="R650">
        <f>Table1[[#This Row],[OrderQuantity]]*Table1[[#This Row],[UnitCost]]</f>
        <v>3174.18</v>
      </c>
      <c r="S650">
        <f>Table1[[#This Row],[OrderQuantity]]*Table1[[#This Row],[UnitPrice]]*(1-Table1[[#This Row],[DiscountApplied]]) - (Table1[[#This Row],[OrderQuantity]]*Table1[[#This Row],[UnitCost]])</f>
        <v>2566.3799999999997</v>
      </c>
      <c r="T650">
        <f>DATEDIF(Table1[[#This Row],[ShipDate]],Table1[[#This Row],[DeliveryDate]],"d")</f>
        <v>5</v>
      </c>
      <c r="U650" t="str">
        <f t="shared" si="21"/>
        <v>On Time</v>
      </c>
    </row>
    <row r="651" spans="1:21" x14ac:dyDescent="0.3">
      <c r="A651" t="str">
        <f t="shared" si="20"/>
        <v>SO-000750</v>
      </c>
      <c r="B651" t="s">
        <v>3</v>
      </c>
      <c r="C651" t="s">
        <v>13</v>
      </c>
      <c r="D651" s="1">
        <v>43200</v>
      </c>
      <c r="E651" s="1">
        <v>43326</v>
      </c>
      <c r="F651" s="1">
        <v>43348</v>
      </c>
      <c r="G651" s="1">
        <v>43352</v>
      </c>
      <c r="H651" t="s">
        <v>54</v>
      </c>
      <c r="I651">
        <v>3</v>
      </c>
      <c r="J651">
        <v>45</v>
      </c>
      <c r="K651">
        <v>27</v>
      </c>
      <c r="L651">
        <v>10</v>
      </c>
      <c r="M651">
        <v>3</v>
      </c>
      <c r="N651">
        <v>0.1</v>
      </c>
      <c r="O651">
        <v>2590.42</v>
      </c>
      <c r="P651">
        <v>6318.1</v>
      </c>
      <c r="Q651">
        <f>Table1[[#This Row],[OrderQuantity]]*Table1[[#This Row],[UnitPrice]]</f>
        <v>18954.300000000003</v>
      </c>
      <c r="R651">
        <f>Table1[[#This Row],[OrderQuantity]]*Table1[[#This Row],[UnitCost]]</f>
        <v>7771.26</v>
      </c>
      <c r="S651">
        <f>Table1[[#This Row],[OrderQuantity]]*Table1[[#This Row],[UnitPrice]]*(1-Table1[[#This Row],[DiscountApplied]]) - (Table1[[#This Row],[OrderQuantity]]*Table1[[#This Row],[UnitCost]])</f>
        <v>9287.6100000000024</v>
      </c>
      <c r="T651">
        <f>DATEDIF(Table1[[#This Row],[ShipDate]],Table1[[#This Row],[DeliveryDate]],"d")</f>
        <v>4</v>
      </c>
      <c r="U651" t="str">
        <f t="shared" si="21"/>
        <v>On Time</v>
      </c>
    </row>
    <row r="652" spans="1:21" x14ac:dyDescent="0.3">
      <c r="A652" t="str">
        <f t="shared" si="20"/>
        <v>SO-000751</v>
      </c>
      <c r="B652" t="s">
        <v>3</v>
      </c>
      <c r="C652" t="s">
        <v>10</v>
      </c>
      <c r="D652" s="1">
        <v>43200</v>
      </c>
      <c r="E652" s="1">
        <v>43326</v>
      </c>
      <c r="F652" s="1">
        <v>43350</v>
      </c>
      <c r="G652" s="1">
        <v>43351</v>
      </c>
      <c r="H652" t="s">
        <v>54</v>
      </c>
      <c r="I652">
        <v>2</v>
      </c>
      <c r="J652">
        <v>3</v>
      </c>
      <c r="K652">
        <v>182</v>
      </c>
      <c r="L652">
        <v>2</v>
      </c>
      <c r="M652">
        <v>8</v>
      </c>
      <c r="N652">
        <v>0.05</v>
      </c>
      <c r="O652">
        <v>1459.26</v>
      </c>
      <c r="P652">
        <v>3242.8</v>
      </c>
      <c r="Q652">
        <f>Table1[[#This Row],[OrderQuantity]]*Table1[[#This Row],[UnitPrice]]</f>
        <v>25942.400000000001</v>
      </c>
      <c r="R652">
        <f>Table1[[#This Row],[OrderQuantity]]*Table1[[#This Row],[UnitCost]]</f>
        <v>11674.08</v>
      </c>
      <c r="S652">
        <f>Table1[[#This Row],[OrderQuantity]]*Table1[[#This Row],[UnitPrice]]*(1-Table1[[#This Row],[DiscountApplied]]) - (Table1[[#This Row],[OrderQuantity]]*Table1[[#This Row],[UnitCost]])</f>
        <v>12971.199999999999</v>
      </c>
      <c r="T652">
        <f>DATEDIF(Table1[[#This Row],[ShipDate]],Table1[[#This Row],[DeliveryDate]],"d")</f>
        <v>1</v>
      </c>
      <c r="U652" t="str">
        <f t="shared" si="21"/>
        <v>On Time</v>
      </c>
    </row>
    <row r="653" spans="1:21" x14ac:dyDescent="0.3">
      <c r="A653" t="str">
        <f t="shared" si="20"/>
        <v>SO-000752</v>
      </c>
      <c r="B653" t="s">
        <v>5</v>
      </c>
      <c r="C653" t="s">
        <v>10</v>
      </c>
      <c r="D653" s="1">
        <v>43200</v>
      </c>
      <c r="E653" s="1">
        <v>43326</v>
      </c>
      <c r="F653" s="1">
        <v>43343</v>
      </c>
      <c r="G653" s="1">
        <v>43351</v>
      </c>
      <c r="H653" t="s">
        <v>54</v>
      </c>
      <c r="I653">
        <v>26</v>
      </c>
      <c r="J653">
        <v>23</v>
      </c>
      <c r="K653">
        <v>167</v>
      </c>
      <c r="L653">
        <v>5</v>
      </c>
      <c r="M653">
        <v>4</v>
      </c>
      <c r="N653">
        <v>0.15</v>
      </c>
      <c r="O653">
        <v>1142.42</v>
      </c>
      <c r="P653">
        <v>1936.3</v>
      </c>
      <c r="Q653">
        <f>Table1[[#This Row],[OrderQuantity]]*Table1[[#This Row],[UnitPrice]]</f>
        <v>7745.2</v>
      </c>
      <c r="R653">
        <f>Table1[[#This Row],[OrderQuantity]]*Table1[[#This Row],[UnitCost]]</f>
        <v>4569.68</v>
      </c>
      <c r="S653">
        <f>Table1[[#This Row],[OrderQuantity]]*Table1[[#This Row],[UnitPrice]]*(1-Table1[[#This Row],[DiscountApplied]]) - (Table1[[#This Row],[OrderQuantity]]*Table1[[#This Row],[UnitCost]])</f>
        <v>2013.7399999999998</v>
      </c>
      <c r="T653">
        <f>DATEDIF(Table1[[#This Row],[ShipDate]],Table1[[#This Row],[DeliveryDate]],"d")</f>
        <v>8</v>
      </c>
      <c r="U653" t="str">
        <f t="shared" si="21"/>
        <v>Late</v>
      </c>
    </row>
    <row r="654" spans="1:21" x14ac:dyDescent="0.3">
      <c r="A654" t="str">
        <f t="shared" si="20"/>
        <v>SO-000753</v>
      </c>
      <c r="B654" t="s">
        <v>4</v>
      </c>
      <c r="C654" t="s">
        <v>12</v>
      </c>
      <c r="D654" s="1">
        <v>43200</v>
      </c>
      <c r="E654" s="1">
        <v>43326</v>
      </c>
      <c r="F654" s="1">
        <v>43352</v>
      </c>
      <c r="G654" s="1">
        <v>43355</v>
      </c>
      <c r="H654" t="s">
        <v>54</v>
      </c>
      <c r="I654">
        <v>17</v>
      </c>
      <c r="J654">
        <v>37</v>
      </c>
      <c r="K654">
        <v>220</v>
      </c>
      <c r="L654">
        <v>7</v>
      </c>
      <c r="M654">
        <v>4</v>
      </c>
      <c r="N654">
        <v>0.05</v>
      </c>
      <c r="O654">
        <v>3038.65</v>
      </c>
      <c r="P654">
        <v>3946.3</v>
      </c>
      <c r="Q654">
        <f>Table1[[#This Row],[OrderQuantity]]*Table1[[#This Row],[UnitPrice]]</f>
        <v>15785.2</v>
      </c>
      <c r="R654">
        <f>Table1[[#This Row],[OrderQuantity]]*Table1[[#This Row],[UnitCost]]</f>
        <v>12154.6</v>
      </c>
      <c r="S654">
        <f>Table1[[#This Row],[OrderQuantity]]*Table1[[#This Row],[UnitPrice]]*(1-Table1[[#This Row],[DiscountApplied]]) - (Table1[[#This Row],[OrderQuantity]]*Table1[[#This Row],[UnitCost]])</f>
        <v>2841.34</v>
      </c>
      <c r="T654">
        <f>DATEDIF(Table1[[#This Row],[ShipDate]],Table1[[#This Row],[DeliveryDate]],"d")</f>
        <v>3</v>
      </c>
      <c r="U654" t="str">
        <f t="shared" si="21"/>
        <v>On Time</v>
      </c>
    </row>
    <row r="655" spans="1:21" x14ac:dyDescent="0.3">
      <c r="A655" t="str">
        <f t="shared" si="20"/>
        <v>SO-000754</v>
      </c>
      <c r="B655" t="s">
        <v>4</v>
      </c>
      <c r="C655" t="s">
        <v>13</v>
      </c>
      <c r="D655" s="1">
        <v>43200</v>
      </c>
      <c r="E655" s="1">
        <v>43326</v>
      </c>
      <c r="F655" s="1">
        <v>43334</v>
      </c>
      <c r="G655" s="1">
        <v>43344</v>
      </c>
      <c r="H655" t="s">
        <v>54</v>
      </c>
      <c r="I655">
        <v>14</v>
      </c>
      <c r="J655">
        <v>38</v>
      </c>
      <c r="K655">
        <v>12</v>
      </c>
      <c r="L655">
        <v>26</v>
      </c>
      <c r="M655">
        <v>6</v>
      </c>
      <c r="N655">
        <v>0.08</v>
      </c>
      <c r="O655">
        <v>442.27</v>
      </c>
      <c r="P655">
        <v>1078.7</v>
      </c>
      <c r="Q655">
        <f>Table1[[#This Row],[OrderQuantity]]*Table1[[#This Row],[UnitPrice]]</f>
        <v>6472.2000000000007</v>
      </c>
      <c r="R655">
        <f>Table1[[#This Row],[OrderQuantity]]*Table1[[#This Row],[UnitCost]]</f>
        <v>2653.62</v>
      </c>
      <c r="S655">
        <f>Table1[[#This Row],[OrderQuantity]]*Table1[[#This Row],[UnitPrice]]*(1-Table1[[#This Row],[DiscountApplied]]) - (Table1[[#This Row],[OrderQuantity]]*Table1[[#This Row],[UnitCost]])</f>
        <v>3300.804000000001</v>
      </c>
      <c r="T655">
        <f>DATEDIF(Table1[[#This Row],[ShipDate]],Table1[[#This Row],[DeliveryDate]],"d")</f>
        <v>10</v>
      </c>
      <c r="U655" t="str">
        <f t="shared" si="21"/>
        <v>Late</v>
      </c>
    </row>
    <row r="656" spans="1:21" x14ac:dyDescent="0.3">
      <c r="A656" t="str">
        <f t="shared" si="20"/>
        <v>SO-000755</v>
      </c>
      <c r="B656" t="s">
        <v>2</v>
      </c>
      <c r="C656" t="s">
        <v>10</v>
      </c>
      <c r="D656" s="1">
        <v>43200</v>
      </c>
      <c r="E656" s="1">
        <v>43327</v>
      </c>
      <c r="F656" s="1">
        <v>43332</v>
      </c>
      <c r="G656" s="1">
        <v>43336</v>
      </c>
      <c r="H656" t="s">
        <v>54</v>
      </c>
      <c r="I656">
        <v>24</v>
      </c>
      <c r="J656">
        <v>42</v>
      </c>
      <c r="K656">
        <v>117</v>
      </c>
      <c r="L656">
        <v>8</v>
      </c>
      <c r="M656">
        <v>3</v>
      </c>
      <c r="N656">
        <v>0.08</v>
      </c>
      <c r="O656">
        <v>3967.34</v>
      </c>
      <c r="P656">
        <v>5587.8</v>
      </c>
      <c r="Q656">
        <f>Table1[[#This Row],[OrderQuantity]]*Table1[[#This Row],[UnitPrice]]</f>
        <v>16763.400000000001</v>
      </c>
      <c r="R656">
        <f>Table1[[#This Row],[OrderQuantity]]*Table1[[#This Row],[UnitCost]]</f>
        <v>11902.02</v>
      </c>
      <c r="S656">
        <f>Table1[[#This Row],[OrderQuantity]]*Table1[[#This Row],[UnitPrice]]*(1-Table1[[#This Row],[DiscountApplied]]) - (Table1[[#This Row],[OrderQuantity]]*Table1[[#This Row],[UnitCost]])</f>
        <v>3520.3080000000009</v>
      </c>
      <c r="T656">
        <f>DATEDIF(Table1[[#This Row],[ShipDate]],Table1[[#This Row],[DeliveryDate]],"d")</f>
        <v>4</v>
      </c>
      <c r="U656" t="str">
        <f t="shared" si="21"/>
        <v>On Time</v>
      </c>
    </row>
    <row r="657" spans="1:21" x14ac:dyDescent="0.3">
      <c r="A657" t="str">
        <f t="shared" si="20"/>
        <v>SO-000756</v>
      </c>
      <c r="B657" t="s">
        <v>2</v>
      </c>
      <c r="C657" t="s">
        <v>13</v>
      </c>
      <c r="D657" s="1">
        <v>43200</v>
      </c>
      <c r="E657" s="1">
        <v>43327</v>
      </c>
      <c r="F657" s="1">
        <v>43353</v>
      </c>
      <c r="G657" s="1">
        <v>43359</v>
      </c>
      <c r="H657" t="s">
        <v>54</v>
      </c>
      <c r="I657">
        <v>25</v>
      </c>
      <c r="J657">
        <v>11</v>
      </c>
      <c r="K657">
        <v>50</v>
      </c>
      <c r="L657">
        <v>21</v>
      </c>
      <c r="M657">
        <v>1</v>
      </c>
      <c r="N657">
        <v>0.4</v>
      </c>
      <c r="O657">
        <v>1896.37</v>
      </c>
      <c r="P657">
        <v>3108.8</v>
      </c>
      <c r="Q657">
        <f>Table1[[#This Row],[OrderQuantity]]*Table1[[#This Row],[UnitPrice]]</f>
        <v>3108.8</v>
      </c>
      <c r="R657">
        <f>Table1[[#This Row],[OrderQuantity]]*Table1[[#This Row],[UnitCost]]</f>
        <v>1896.37</v>
      </c>
      <c r="S657">
        <f>Table1[[#This Row],[OrderQuantity]]*Table1[[#This Row],[UnitPrice]]*(1-Table1[[#This Row],[DiscountApplied]]) - (Table1[[#This Row],[OrderQuantity]]*Table1[[#This Row],[UnitCost]])</f>
        <v>-31.089999999999918</v>
      </c>
      <c r="T657">
        <f>DATEDIF(Table1[[#This Row],[ShipDate]],Table1[[#This Row],[DeliveryDate]],"d")</f>
        <v>6</v>
      </c>
      <c r="U657" t="str">
        <f t="shared" si="21"/>
        <v>On Time</v>
      </c>
    </row>
    <row r="658" spans="1:21" x14ac:dyDescent="0.3">
      <c r="A658" t="str">
        <f t="shared" si="20"/>
        <v>SO-000757</v>
      </c>
      <c r="B658" t="s">
        <v>5</v>
      </c>
      <c r="C658" t="s">
        <v>10</v>
      </c>
      <c r="D658" s="1">
        <v>43200</v>
      </c>
      <c r="E658" s="1">
        <v>43327</v>
      </c>
      <c r="F658" s="1">
        <v>43340</v>
      </c>
      <c r="G658" s="1">
        <v>43348</v>
      </c>
      <c r="H658" t="s">
        <v>54</v>
      </c>
      <c r="I658">
        <v>27</v>
      </c>
      <c r="J658">
        <v>24</v>
      </c>
      <c r="K658">
        <v>120</v>
      </c>
      <c r="L658">
        <v>2</v>
      </c>
      <c r="M658">
        <v>1</v>
      </c>
      <c r="N658">
        <v>0.05</v>
      </c>
      <c r="O658">
        <v>661.96</v>
      </c>
      <c r="P658">
        <v>871</v>
      </c>
      <c r="Q658">
        <f>Table1[[#This Row],[OrderQuantity]]*Table1[[#This Row],[UnitPrice]]</f>
        <v>871</v>
      </c>
      <c r="R658">
        <f>Table1[[#This Row],[OrderQuantity]]*Table1[[#This Row],[UnitCost]]</f>
        <v>661.96</v>
      </c>
      <c r="S658">
        <f>Table1[[#This Row],[OrderQuantity]]*Table1[[#This Row],[UnitPrice]]*(1-Table1[[#This Row],[DiscountApplied]]) - (Table1[[#This Row],[OrderQuantity]]*Table1[[#This Row],[UnitCost]])</f>
        <v>165.4899999999999</v>
      </c>
      <c r="T658">
        <f>DATEDIF(Table1[[#This Row],[ShipDate]],Table1[[#This Row],[DeliveryDate]],"d")</f>
        <v>8</v>
      </c>
      <c r="U658" t="str">
        <f t="shared" si="21"/>
        <v>Late</v>
      </c>
    </row>
    <row r="659" spans="1:21" x14ac:dyDescent="0.3">
      <c r="A659" t="str">
        <f t="shared" si="20"/>
        <v>SO-000758</v>
      </c>
      <c r="B659" t="s">
        <v>3</v>
      </c>
      <c r="C659" t="s">
        <v>11</v>
      </c>
      <c r="D659" s="1">
        <v>43200</v>
      </c>
      <c r="E659" s="1">
        <v>43327</v>
      </c>
      <c r="F659" s="1">
        <v>43340</v>
      </c>
      <c r="G659" s="1">
        <v>43347</v>
      </c>
      <c r="H659" t="s">
        <v>54</v>
      </c>
      <c r="I659">
        <v>2</v>
      </c>
      <c r="J659">
        <v>44</v>
      </c>
      <c r="K659">
        <v>279</v>
      </c>
      <c r="L659">
        <v>12</v>
      </c>
      <c r="M659">
        <v>7</v>
      </c>
      <c r="N659">
        <v>0.1</v>
      </c>
      <c r="O659">
        <v>1543.35</v>
      </c>
      <c r="P659">
        <v>1815.7</v>
      </c>
      <c r="Q659">
        <f>Table1[[#This Row],[OrderQuantity]]*Table1[[#This Row],[UnitPrice]]</f>
        <v>12709.9</v>
      </c>
      <c r="R659">
        <f>Table1[[#This Row],[OrderQuantity]]*Table1[[#This Row],[UnitCost]]</f>
        <v>10803.449999999999</v>
      </c>
      <c r="S659">
        <f>Table1[[#This Row],[OrderQuantity]]*Table1[[#This Row],[UnitPrice]]*(1-Table1[[#This Row],[DiscountApplied]]) - (Table1[[#This Row],[OrderQuantity]]*Table1[[#This Row],[UnitCost]])</f>
        <v>635.46000000000095</v>
      </c>
      <c r="T659">
        <f>DATEDIF(Table1[[#This Row],[ShipDate]],Table1[[#This Row],[DeliveryDate]],"d")</f>
        <v>7</v>
      </c>
      <c r="U659" t="str">
        <f t="shared" si="21"/>
        <v>On Time</v>
      </c>
    </row>
    <row r="660" spans="1:21" x14ac:dyDescent="0.3">
      <c r="A660" t="str">
        <f t="shared" si="20"/>
        <v>SO-000759</v>
      </c>
      <c r="B660" t="s">
        <v>4</v>
      </c>
      <c r="C660" t="s">
        <v>12</v>
      </c>
      <c r="D660" s="1">
        <v>43200</v>
      </c>
      <c r="E660" s="1">
        <v>43327</v>
      </c>
      <c r="F660" s="1">
        <v>43347</v>
      </c>
      <c r="G660" s="1">
        <v>43352</v>
      </c>
      <c r="H660" t="s">
        <v>54</v>
      </c>
      <c r="I660">
        <v>16</v>
      </c>
      <c r="J660">
        <v>42</v>
      </c>
      <c r="K660">
        <v>231</v>
      </c>
      <c r="L660">
        <v>6</v>
      </c>
      <c r="M660">
        <v>7</v>
      </c>
      <c r="N660">
        <v>0.08</v>
      </c>
      <c r="O660">
        <v>541.70000000000005</v>
      </c>
      <c r="P660">
        <v>984.9</v>
      </c>
      <c r="Q660">
        <f>Table1[[#This Row],[OrderQuantity]]*Table1[[#This Row],[UnitPrice]]</f>
        <v>6894.3</v>
      </c>
      <c r="R660">
        <f>Table1[[#This Row],[OrderQuantity]]*Table1[[#This Row],[UnitCost]]</f>
        <v>3791.9000000000005</v>
      </c>
      <c r="S660">
        <f>Table1[[#This Row],[OrderQuantity]]*Table1[[#This Row],[UnitPrice]]*(1-Table1[[#This Row],[DiscountApplied]]) - (Table1[[#This Row],[OrderQuantity]]*Table1[[#This Row],[UnitCost]])</f>
        <v>2550.8559999999998</v>
      </c>
      <c r="T660">
        <f>DATEDIF(Table1[[#This Row],[ShipDate]],Table1[[#This Row],[DeliveryDate]],"d")</f>
        <v>5</v>
      </c>
      <c r="U660" t="str">
        <f t="shared" si="21"/>
        <v>On Time</v>
      </c>
    </row>
    <row r="661" spans="1:21" x14ac:dyDescent="0.3">
      <c r="A661" t="str">
        <f t="shared" si="20"/>
        <v>SO-000760</v>
      </c>
      <c r="B661" t="s">
        <v>2</v>
      </c>
      <c r="C661" t="s">
        <v>8</v>
      </c>
      <c r="D661" s="1">
        <v>43200</v>
      </c>
      <c r="E661" s="1">
        <v>43327</v>
      </c>
      <c r="F661" s="1">
        <v>43355</v>
      </c>
      <c r="G661" s="1">
        <v>43361</v>
      </c>
      <c r="H661" t="s">
        <v>54</v>
      </c>
      <c r="I661">
        <v>22</v>
      </c>
      <c r="J661">
        <v>21</v>
      </c>
      <c r="K661">
        <v>354</v>
      </c>
      <c r="L661">
        <v>30</v>
      </c>
      <c r="M661">
        <v>3</v>
      </c>
      <c r="N661">
        <v>0.08</v>
      </c>
      <c r="O661">
        <v>1727.53</v>
      </c>
      <c r="P661">
        <v>3926.2</v>
      </c>
      <c r="Q661">
        <f>Table1[[#This Row],[OrderQuantity]]*Table1[[#This Row],[UnitPrice]]</f>
        <v>11778.599999999999</v>
      </c>
      <c r="R661">
        <f>Table1[[#This Row],[OrderQuantity]]*Table1[[#This Row],[UnitCost]]</f>
        <v>5182.59</v>
      </c>
      <c r="S661">
        <f>Table1[[#This Row],[OrderQuantity]]*Table1[[#This Row],[UnitPrice]]*(1-Table1[[#This Row],[DiscountApplied]]) - (Table1[[#This Row],[OrderQuantity]]*Table1[[#This Row],[UnitCost]])</f>
        <v>5653.7219999999998</v>
      </c>
      <c r="T661">
        <f>DATEDIF(Table1[[#This Row],[ShipDate]],Table1[[#This Row],[DeliveryDate]],"d")</f>
        <v>6</v>
      </c>
      <c r="U661" t="str">
        <f t="shared" si="21"/>
        <v>On Time</v>
      </c>
    </row>
    <row r="662" spans="1:21" x14ac:dyDescent="0.3">
      <c r="A662" t="str">
        <f t="shared" si="20"/>
        <v>SO-000761</v>
      </c>
      <c r="B662" t="s">
        <v>4</v>
      </c>
      <c r="C662" t="s">
        <v>11</v>
      </c>
      <c r="D662" s="1">
        <v>43200</v>
      </c>
      <c r="E662" s="1">
        <v>43328</v>
      </c>
      <c r="F662" s="1">
        <v>43356</v>
      </c>
      <c r="G662" s="1">
        <v>43357</v>
      </c>
      <c r="H662" t="s">
        <v>54</v>
      </c>
      <c r="I662">
        <v>13</v>
      </c>
      <c r="J662">
        <v>24</v>
      </c>
      <c r="K662">
        <v>304</v>
      </c>
      <c r="L662">
        <v>29</v>
      </c>
      <c r="M662">
        <v>1</v>
      </c>
      <c r="N662">
        <v>0.08</v>
      </c>
      <c r="O662">
        <v>126.63</v>
      </c>
      <c r="P662">
        <v>234.5</v>
      </c>
      <c r="Q662">
        <f>Table1[[#This Row],[OrderQuantity]]*Table1[[#This Row],[UnitPrice]]</f>
        <v>234.5</v>
      </c>
      <c r="R662">
        <f>Table1[[#This Row],[OrderQuantity]]*Table1[[#This Row],[UnitCost]]</f>
        <v>126.63</v>
      </c>
      <c r="S662">
        <f>Table1[[#This Row],[OrderQuantity]]*Table1[[#This Row],[UnitPrice]]*(1-Table1[[#This Row],[DiscountApplied]]) - (Table1[[#This Row],[OrderQuantity]]*Table1[[#This Row],[UnitCost]])</f>
        <v>89.110000000000014</v>
      </c>
      <c r="T662">
        <f>DATEDIF(Table1[[#This Row],[ShipDate]],Table1[[#This Row],[DeliveryDate]],"d")</f>
        <v>1</v>
      </c>
      <c r="U662" t="str">
        <f t="shared" si="21"/>
        <v>On Time</v>
      </c>
    </row>
    <row r="663" spans="1:21" x14ac:dyDescent="0.3">
      <c r="A663" t="str">
        <f t="shared" si="20"/>
        <v>SO-000762</v>
      </c>
      <c r="B663" t="s">
        <v>3</v>
      </c>
      <c r="C663" t="s">
        <v>12</v>
      </c>
      <c r="D663" s="1">
        <v>43200</v>
      </c>
      <c r="E663" s="1">
        <v>43328</v>
      </c>
      <c r="F663" s="1">
        <v>43354</v>
      </c>
      <c r="G663" s="1">
        <v>43360</v>
      </c>
      <c r="H663" t="s">
        <v>54</v>
      </c>
      <c r="I663">
        <v>8</v>
      </c>
      <c r="J663">
        <v>18</v>
      </c>
      <c r="K663">
        <v>204</v>
      </c>
      <c r="L663">
        <v>16</v>
      </c>
      <c r="M663">
        <v>8</v>
      </c>
      <c r="N663">
        <v>0.2</v>
      </c>
      <c r="O663">
        <v>1429.51</v>
      </c>
      <c r="P663">
        <v>2552.6999999999998</v>
      </c>
      <c r="Q663">
        <f>Table1[[#This Row],[OrderQuantity]]*Table1[[#This Row],[UnitPrice]]</f>
        <v>20421.599999999999</v>
      </c>
      <c r="R663">
        <f>Table1[[#This Row],[OrderQuantity]]*Table1[[#This Row],[UnitCost]]</f>
        <v>11436.08</v>
      </c>
      <c r="S663">
        <f>Table1[[#This Row],[OrderQuantity]]*Table1[[#This Row],[UnitPrice]]*(1-Table1[[#This Row],[DiscountApplied]]) - (Table1[[#This Row],[OrderQuantity]]*Table1[[#This Row],[UnitCost]])</f>
        <v>4901.1999999999989</v>
      </c>
      <c r="T663">
        <f>DATEDIF(Table1[[#This Row],[ShipDate]],Table1[[#This Row],[DeliveryDate]],"d")</f>
        <v>6</v>
      </c>
      <c r="U663" t="str">
        <f t="shared" si="21"/>
        <v>On Time</v>
      </c>
    </row>
    <row r="664" spans="1:21" x14ac:dyDescent="0.3">
      <c r="A664" t="str">
        <f t="shared" si="20"/>
        <v>SO-000763</v>
      </c>
      <c r="B664" t="s">
        <v>3</v>
      </c>
      <c r="C664" t="s">
        <v>12</v>
      </c>
      <c r="D664" s="1">
        <v>43200</v>
      </c>
      <c r="E664" s="1">
        <v>43328</v>
      </c>
      <c r="F664" s="1">
        <v>43335</v>
      </c>
      <c r="G664" s="1">
        <v>43342</v>
      </c>
      <c r="H664" t="s">
        <v>54</v>
      </c>
      <c r="I664">
        <v>2</v>
      </c>
      <c r="J664">
        <v>13</v>
      </c>
      <c r="K664">
        <v>223</v>
      </c>
      <c r="L664">
        <v>32</v>
      </c>
      <c r="M664">
        <v>4</v>
      </c>
      <c r="N664">
        <v>0.05</v>
      </c>
      <c r="O664">
        <v>591.74</v>
      </c>
      <c r="P664">
        <v>857.6</v>
      </c>
      <c r="Q664">
        <f>Table1[[#This Row],[OrderQuantity]]*Table1[[#This Row],[UnitPrice]]</f>
        <v>3430.4</v>
      </c>
      <c r="R664">
        <f>Table1[[#This Row],[OrderQuantity]]*Table1[[#This Row],[UnitCost]]</f>
        <v>2366.96</v>
      </c>
      <c r="S664">
        <f>Table1[[#This Row],[OrderQuantity]]*Table1[[#This Row],[UnitPrice]]*(1-Table1[[#This Row],[DiscountApplied]]) - (Table1[[#This Row],[OrderQuantity]]*Table1[[#This Row],[UnitCost]])</f>
        <v>891.92000000000007</v>
      </c>
      <c r="T664">
        <f>DATEDIF(Table1[[#This Row],[ShipDate]],Table1[[#This Row],[DeliveryDate]],"d")</f>
        <v>7</v>
      </c>
      <c r="U664" t="str">
        <f t="shared" si="21"/>
        <v>On Time</v>
      </c>
    </row>
    <row r="665" spans="1:21" x14ac:dyDescent="0.3">
      <c r="A665" t="str">
        <f t="shared" si="20"/>
        <v>SO-000764</v>
      </c>
      <c r="B665" t="s">
        <v>3</v>
      </c>
      <c r="C665" t="s">
        <v>9</v>
      </c>
      <c r="D665" s="1">
        <v>43200</v>
      </c>
      <c r="E665" s="1">
        <v>43328</v>
      </c>
      <c r="F665" s="1">
        <v>43341</v>
      </c>
      <c r="G665" s="1">
        <v>43350</v>
      </c>
      <c r="H665" t="s">
        <v>54</v>
      </c>
      <c r="I665">
        <v>1</v>
      </c>
      <c r="J665">
        <v>41</v>
      </c>
      <c r="K665">
        <v>70</v>
      </c>
      <c r="L665">
        <v>40</v>
      </c>
      <c r="M665">
        <v>3</v>
      </c>
      <c r="N665">
        <v>0.05</v>
      </c>
      <c r="O665">
        <v>553.96</v>
      </c>
      <c r="P665">
        <v>1065.3</v>
      </c>
      <c r="Q665">
        <f>Table1[[#This Row],[OrderQuantity]]*Table1[[#This Row],[UnitPrice]]</f>
        <v>3195.8999999999996</v>
      </c>
      <c r="R665">
        <f>Table1[[#This Row],[OrderQuantity]]*Table1[[#This Row],[UnitCost]]</f>
        <v>1661.88</v>
      </c>
      <c r="S665">
        <f>Table1[[#This Row],[OrderQuantity]]*Table1[[#This Row],[UnitPrice]]*(1-Table1[[#This Row],[DiscountApplied]]) - (Table1[[#This Row],[OrderQuantity]]*Table1[[#This Row],[UnitCost]])</f>
        <v>1374.2249999999995</v>
      </c>
      <c r="T665">
        <f>DATEDIF(Table1[[#This Row],[ShipDate]],Table1[[#This Row],[DeliveryDate]],"d")</f>
        <v>9</v>
      </c>
      <c r="U665" t="str">
        <f t="shared" si="21"/>
        <v>Late</v>
      </c>
    </row>
    <row r="666" spans="1:21" x14ac:dyDescent="0.3">
      <c r="A666" t="str">
        <f t="shared" si="20"/>
        <v>SO-000765</v>
      </c>
      <c r="B666" t="s">
        <v>4</v>
      </c>
      <c r="C666" t="s">
        <v>8</v>
      </c>
      <c r="D666" s="1">
        <v>43200</v>
      </c>
      <c r="E666" s="1">
        <v>43328</v>
      </c>
      <c r="F666" s="1">
        <v>43354</v>
      </c>
      <c r="G666" s="1">
        <v>43363</v>
      </c>
      <c r="H666" t="s">
        <v>54</v>
      </c>
      <c r="I666">
        <v>17</v>
      </c>
      <c r="J666">
        <v>28</v>
      </c>
      <c r="K666">
        <v>332</v>
      </c>
      <c r="L666">
        <v>29</v>
      </c>
      <c r="M666">
        <v>4</v>
      </c>
      <c r="N666">
        <v>0.2</v>
      </c>
      <c r="O666">
        <v>1581.2</v>
      </c>
      <c r="P666">
        <v>1976.5</v>
      </c>
      <c r="Q666">
        <f>Table1[[#This Row],[OrderQuantity]]*Table1[[#This Row],[UnitPrice]]</f>
        <v>7906</v>
      </c>
      <c r="R666">
        <f>Table1[[#This Row],[OrderQuantity]]*Table1[[#This Row],[UnitCost]]</f>
        <v>6324.8</v>
      </c>
      <c r="S666">
        <f>Table1[[#This Row],[OrderQuantity]]*Table1[[#This Row],[UnitPrice]]*(1-Table1[[#This Row],[DiscountApplied]]) - (Table1[[#This Row],[OrderQuantity]]*Table1[[#This Row],[UnitCost]])</f>
        <v>0</v>
      </c>
      <c r="T666">
        <f>DATEDIF(Table1[[#This Row],[ShipDate]],Table1[[#This Row],[DeliveryDate]],"d")</f>
        <v>9</v>
      </c>
      <c r="U666" t="str">
        <f t="shared" si="21"/>
        <v>Late</v>
      </c>
    </row>
    <row r="667" spans="1:21" x14ac:dyDescent="0.3">
      <c r="A667" t="str">
        <f t="shared" si="20"/>
        <v>SO-000766</v>
      </c>
      <c r="B667" t="s">
        <v>3</v>
      </c>
      <c r="C667" t="s">
        <v>10</v>
      </c>
      <c r="D667" s="1">
        <v>43200</v>
      </c>
      <c r="E667" s="1">
        <v>43328</v>
      </c>
      <c r="F667" s="1">
        <v>43354</v>
      </c>
      <c r="G667" s="1">
        <v>43361</v>
      </c>
      <c r="H667" t="s">
        <v>54</v>
      </c>
      <c r="I667">
        <v>6</v>
      </c>
      <c r="J667">
        <v>27</v>
      </c>
      <c r="K667">
        <v>117</v>
      </c>
      <c r="L667">
        <v>31</v>
      </c>
      <c r="M667">
        <v>2</v>
      </c>
      <c r="N667">
        <v>0.3</v>
      </c>
      <c r="O667">
        <v>2725.76</v>
      </c>
      <c r="P667">
        <v>3839.1</v>
      </c>
      <c r="Q667">
        <f>Table1[[#This Row],[OrderQuantity]]*Table1[[#This Row],[UnitPrice]]</f>
        <v>7678.2</v>
      </c>
      <c r="R667">
        <f>Table1[[#This Row],[OrderQuantity]]*Table1[[#This Row],[UnitCost]]</f>
        <v>5451.52</v>
      </c>
      <c r="S667">
        <f>Table1[[#This Row],[OrderQuantity]]*Table1[[#This Row],[UnitPrice]]*(1-Table1[[#This Row],[DiscountApplied]]) - (Table1[[#This Row],[OrderQuantity]]*Table1[[#This Row],[UnitCost]])</f>
        <v>-76.780000000000655</v>
      </c>
      <c r="T667">
        <f>DATEDIF(Table1[[#This Row],[ShipDate]],Table1[[#This Row],[DeliveryDate]],"d")</f>
        <v>7</v>
      </c>
      <c r="U667" t="str">
        <f t="shared" si="21"/>
        <v>On Time</v>
      </c>
    </row>
    <row r="668" spans="1:21" x14ac:dyDescent="0.3">
      <c r="A668" t="str">
        <f t="shared" si="20"/>
        <v>SO-000767</v>
      </c>
      <c r="B668" t="s">
        <v>4</v>
      </c>
      <c r="C668" t="s">
        <v>12</v>
      </c>
      <c r="D668" s="1">
        <v>43200</v>
      </c>
      <c r="E668" s="1">
        <v>43328</v>
      </c>
      <c r="F668" s="1">
        <v>43353</v>
      </c>
      <c r="G668" s="1">
        <v>43354</v>
      </c>
      <c r="H668" t="s">
        <v>54</v>
      </c>
      <c r="I668">
        <v>16</v>
      </c>
      <c r="J668">
        <v>32</v>
      </c>
      <c r="K668">
        <v>221</v>
      </c>
      <c r="L668">
        <v>2</v>
      </c>
      <c r="M668">
        <v>3</v>
      </c>
      <c r="N668">
        <v>0.05</v>
      </c>
      <c r="O668">
        <v>2807.57</v>
      </c>
      <c r="P668">
        <v>3899.4</v>
      </c>
      <c r="Q668">
        <f>Table1[[#This Row],[OrderQuantity]]*Table1[[#This Row],[UnitPrice]]</f>
        <v>11698.2</v>
      </c>
      <c r="R668">
        <f>Table1[[#This Row],[OrderQuantity]]*Table1[[#This Row],[UnitCost]]</f>
        <v>8422.7100000000009</v>
      </c>
      <c r="S668">
        <f>Table1[[#This Row],[OrderQuantity]]*Table1[[#This Row],[UnitPrice]]*(1-Table1[[#This Row],[DiscountApplied]]) - (Table1[[#This Row],[OrderQuantity]]*Table1[[#This Row],[UnitCost]])</f>
        <v>2690.58</v>
      </c>
      <c r="T668">
        <f>DATEDIF(Table1[[#This Row],[ShipDate]],Table1[[#This Row],[DeliveryDate]],"d")</f>
        <v>1</v>
      </c>
      <c r="U668" t="str">
        <f t="shared" si="21"/>
        <v>On Time</v>
      </c>
    </row>
    <row r="669" spans="1:21" x14ac:dyDescent="0.3">
      <c r="A669" t="str">
        <f t="shared" si="20"/>
        <v>SO-000768</v>
      </c>
      <c r="B669" t="s">
        <v>3</v>
      </c>
      <c r="C669" t="s">
        <v>12</v>
      </c>
      <c r="D669" s="1">
        <v>43200</v>
      </c>
      <c r="E669" s="1">
        <v>43328</v>
      </c>
      <c r="F669" s="1">
        <v>43347</v>
      </c>
      <c r="G669" s="1">
        <v>43351</v>
      </c>
      <c r="H669" t="s">
        <v>54</v>
      </c>
      <c r="I669">
        <v>4</v>
      </c>
      <c r="J669">
        <v>5</v>
      </c>
      <c r="K669">
        <v>220</v>
      </c>
      <c r="L669">
        <v>2</v>
      </c>
      <c r="M669">
        <v>6</v>
      </c>
      <c r="N669">
        <v>0.05</v>
      </c>
      <c r="O669">
        <v>85.02</v>
      </c>
      <c r="P669">
        <v>180.9</v>
      </c>
      <c r="Q669">
        <f>Table1[[#This Row],[OrderQuantity]]*Table1[[#This Row],[UnitPrice]]</f>
        <v>1085.4000000000001</v>
      </c>
      <c r="R669">
        <f>Table1[[#This Row],[OrderQuantity]]*Table1[[#This Row],[UnitCost]]</f>
        <v>510.12</v>
      </c>
      <c r="S669">
        <f>Table1[[#This Row],[OrderQuantity]]*Table1[[#This Row],[UnitPrice]]*(1-Table1[[#This Row],[DiscountApplied]]) - (Table1[[#This Row],[OrderQuantity]]*Table1[[#This Row],[UnitCost]])</f>
        <v>521.0100000000001</v>
      </c>
      <c r="T669">
        <f>DATEDIF(Table1[[#This Row],[ShipDate]],Table1[[#This Row],[DeliveryDate]],"d")</f>
        <v>4</v>
      </c>
      <c r="U669" t="str">
        <f t="shared" si="21"/>
        <v>On Time</v>
      </c>
    </row>
    <row r="670" spans="1:21" x14ac:dyDescent="0.3">
      <c r="A670" t="str">
        <f t="shared" si="20"/>
        <v>SO-000769</v>
      </c>
      <c r="B670" t="s">
        <v>5</v>
      </c>
      <c r="C670" t="s">
        <v>11</v>
      </c>
      <c r="D670" s="1">
        <v>43200</v>
      </c>
      <c r="E670" s="1">
        <v>43328</v>
      </c>
      <c r="F670" s="1">
        <v>43351</v>
      </c>
      <c r="G670" s="1">
        <v>43354</v>
      </c>
      <c r="H670" t="s">
        <v>54</v>
      </c>
      <c r="I670">
        <v>25</v>
      </c>
      <c r="J670">
        <v>36</v>
      </c>
      <c r="K670">
        <v>282</v>
      </c>
      <c r="L670">
        <v>25</v>
      </c>
      <c r="M670">
        <v>6</v>
      </c>
      <c r="N670">
        <v>0.15</v>
      </c>
      <c r="O670">
        <v>588.53</v>
      </c>
      <c r="P670">
        <v>1226.0999999999999</v>
      </c>
      <c r="Q670">
        <f>Table1[[#This Row],[OrderQuantity]]*Table1[[#This Row],[UnitPrice]]</f>
        <v>7356.5999999999995</v>
      </c>
      <c r="R670">
        <f>Table1[[#This Row],[OrderQuantity]]*Table1[[#This Row],[UnitCost]]</f>
        <v>3531.18</v>
      </c>
      <c r="S670">
        <f>Table1[[#This Row],[OrderQuantity]]*Table1[[#This Row],[UnitPrice]]*(1-Table1[[#This Row],[DiscountApplied]]) - (Table1[[#This Row],[OrderQuantity]]*Table1[[#This Row],[UnitCost]])</f>
        <v>2721.93</v>
      </c>
      <c r="T670">
        <f>DATEDIF(Table1[[#This Row],[ShipDate]],Table1[[#This Row],[DeliveryDate]],"d")</f>
        <v>3</v>
      </c>
      <c r="U670" t="str">
        <f t="shared" si="21"/>
        <v>On Time</v>
      </c>
    </row>
    <row r="671" spans="1:21" x14ac:dyDescent="0.3">
      <c r="A671" t="str">
        <f t="shared" si="20"/>
        <v>SO-000770</v>
      </c>
      <c r="B671" t="s">
        <v>2</v>
      </c>
      <c r="C671" t="s">
        <v>11</v>
      </c>
      <c r="D671" s="1">
        <v>43200</v>
      </c>
      <c r="E671" s="1">
        <v>43328</v>
      </c>
      <c r="F671" s="1">
        <v>43346</v>
      </c>
      <c r="G671" s="1">
        <v>43348</v>
      </c>
      <c r="H671" t="s">
        <v>54</v>
      </c>
      <c r="I671">
        <v>24</v>
      </c>
      <c r="J671">
        <v>13</v>
      </c>
      <c r="K671">
        <v>263</v>
      </c>
      <c r="L671">
        <v>37</v>
      </c>
      <c r="M671">
        <v>8</v>
      </c>
      <c r="N671">
        <v>0.05</v>
      </c>
      <c r="O671">
        <v>313.56</v>
      </c>
      <c r="P671">
        <v>783.9</v>
      </c>
      <c r="Q671">
        <f>Table1[[#This Row],[OrderQuantity]]*Table1[[#This Row],[UnitPrice]]</f>
        <v>6271.2</v>
      </c>
      <c r="R671">
        <f>Table1[[#This Row],[OrderQuantity]]*Table1[[#This Row],[UnitCost]]</f>
        <v>2508.48</v>
      </c>
      <c r="S671">
        <f>Table1[[#This Row],[OrderQuantity]]*Table1[[#This Row],[UnitPrice]]*(1-Table1[[#This Row],[DiscountApplied]]) - (Table1[[#This Row],[OrderQuantity]]*Table1[[#This Row],[UnitCost]])</f>
        <v>3449.1599999999994</v>
      </c>
      <c r="T671">
        <f>DATEDIF(Table1[[#This Row],[ShipDate]],Table1[[#This Row],[DeliveryDate]],"d")</f>
        <v>2</v>
      </c>
      <c r="U671" t="str">
        <f t="shared" si="21"/>
        <v>On Time</v>
      </c>
    </row>
    <row r="672" spans="1:21" x14ac:dyDescent="0.3">
      <c r="A672" t="str">
        <f t="shared" si="20"/>
        <v>SO-000771</v>
      </c>
      <c r="B672" t="s">
        <v>3</v>
      </c>
      <c r="C672" t="s">
        <v>12</v>
      </c>
      <c r="D672" s="1">
        <v>43200</v>
      </c>
      <c r="E672" s="1">
        <v>43329</v>
      </c>
      <c r="F672" s="1">
        <v>43351</v>
      </c>
      <c r="G672" s="1">
        <v>43355</v>
      </c>
      <c r="H672" t="s">
        <v>54</v>
      </c>
      <c r="I672">
        <v>7</v>
      </c>
      <c r="J672">
        <v>3</v>
      </c>
      <c r="K672">
        <v>253</v>
      </c>
      <c r="L672">
        <v>16</v>
      </c>
      <c r="M672">
        <v>7</v>
      </c>
      <c r="N672">
        <v>0.15</v>
      </c>
      <c r="O672">
        <v>489.1</v>
      </c>
      <c r="P672">
        <v>978.2</v>
      </c>
      <c r="Q672">
        <f>Table1[[#This Row],[OrderQuantity]]*Table1[[#This Row],[UnitPrice]]</f>
        <v>6847.4000000000005</v>
      </c>
      <c r="R672">
        <f>Table1[[#This Row],[OrderQuantity]]*Table1[[#This Row],[UnitCost]]</f>
        <v>3423.7000000000003</v>
      </c>
      <c r="S672">
        <f>Table1[[#This Row],[OrderQuantity]]*Table1[[#This Row],[UnitPrice]]*(1-Table1[[#This Row],[DiscountApplied]]) - (Table1[[#This Row],[OrderQuantity]]*Table1[[#This Row],[UnitCost]])</f>
        <v>2396.5899999999997</v>
      </c>
      <c r="T672">
        <f>DATEDIF(Table1[[#This Row],[ShipDate]],Table1[[#This Row],[DeliveryDate]],"d")</f>
        <v>4</v>
      </c>
      <c r="U672" t="str">
        <f t="shared" si="21"/>
        <v>On Time</v>
      </c>
    </row>
    <row r="673" spans="1:21" x14ac:dyDescent="0.3">
      <c r="A673" t="str">
        <f t="shared" si="20"/>
        <v>SO-000772</v>
      </c>
      <c r="B673" t="s">
        <v>4</v>
      </c>
      <c r="C673" t="s">
        <v>11</v>
      </c>
      <c r="D673" s="1">
        <v>43200</v>
      </c>
      <c r="E673" s="1">
        <v>43329</v>
      </c>
      <c r="F673" s="1">
        <v>43348</v>
      </c>
      <c r="G673" s="1">
        <v>43356</v>
      </c>
      <c r="H673" t="s">
        <v>54</v>
      </c>
      <c r="I673">
        <v>16</v>
      </c>
      <c r="J673">
        <v>14</v>
      </c>
      <c r="K673">
        <v>280</v>
      </c>
      <c r="L673">
        <v>15</v>
      </c>
      <c r="M673">
        <v>6</v>
      </c>
      <c r="N673">
        <v>0.15</v>
      </c>
      <c r="O673">
        <v>1616.24</v>
      </c>
      <c r="P673">
        <v>3169.1</v>
      </c>
      <c r="Q673">
        <f>Table1[[#This Row],[OrderQuantity]]*Table1[[#This Row],[UnitPrice]]</f>
        <v>19014.599999999999</v>
      </c>
      <c r="R673">
        <f>Table1[[#This Row],[OrderQuantity]]*Table1[[#This Row],[UnitCost]]</f>
        <v>9697.44</v>
      </c>
      <c r="S673">
        <f>Table1[[#This Row],[OrderQuantity]]*Table1[[#This Row],[UnitPrice]]*(1-Table1[[#This Row],[DiscountApplied]]) - (Table1[[#This Row],[OrderQuantity]]*Table1[[#This Row],[UnitCost]])</f>
        <v>6464.9699999999975</v>
      </c>
      <c r="T673">
        <f>DATEDIF(Table1[[#This Row],[ShipDate]],Table1[[#This Row],[DeliveryDate]],"d")</f>
        <v>8</v>
      </c>
      <c r="U673" t="str">
        <f t="shared" si="21"/>
        <v>Late</v>
      </c>
    </row>
    <row r="674" spans="1:21" x14ac:dyDescent="0.3">
      <c r="A674" t="str">
        <f t="shared" si="20"/>
        <v>SO-000773</v>
      </c>
      <c r="B674" t="s">
        <v>4</v>
      </c>
      <c r="C674" t="s">
        <v>10</v>
      </c>
      <c r="D674" s="1">
        <v>43200</v>
      </c>
      <c r="E674" s="1">
        <v>43329</v>
      </c>
      <c r="F674" s="1">
        <v>43352</v>
      </c>
      <c r="G674" s="1">
        <v>43362</v>
      </c>
      <c r="H674" t="s">
        <v>54</v>
      </c>
      <c r="I674">
        <v>18</v>
      </c>
      <c r="J674">
        <v>49</v>
      </c>
      <c r="K674">
        <v>95</v>
      </c>
      <c r="L674">
        <v>13</v>
      </c>
      <c r="M674">
        <v>2</v>
      </c>
      <c r="N674">
        <v>0.1</v>
      </c>
      <c r="O674">
        <v>1497.05</v>
      </c>
      <c r="P674">
        <v>3055.2</v>
      </c>
      <c r="Q674">
        <f>Table1[[#This Row],[OrderQuantity]]*Table1[[#This Row],[UnitPrice]]</f>
        <v>6110.4</v>
      </c>
      <c r="R674">
        <f>Table1[[#This Row],[OrderQuantity]]*Table1[[#This Row],[UnitCost]]</f>
        <v>2994.1</v>
      </c>
      <c r="S674">
        <f>Table1[[#This Row],[OrderQuantity]]*Table1[[#This Row],[UnitPrice]]*(1-Table1[[#This Row],[DiscountApplied]]) - (Table1[[#This Row],[OrderQuantity]]*Table1[[#This Row],[UnitCost]])</f>
        <v>2505.2599999999998</v>
      </c>
      <c r="T674">
        <f>DATEDIF(Table1[[#This Row],[ShipDate]],Table1[[#This Row],[DeliveryDate]],"d")</f>
        <v>10</v>
      </c>
      <c r="U674" t="str">
        <f t="shared" si="21"/>
        <v>Late</v>
      </c>
    </row>
    <row r="675" spans="1:21" x14ac:dyDescent="0.3">
      <c r="A675" t="str">
        <f t="shared" si="20"/>
        <v>SO-000774</v>
      </c>
      <c r="B675" t="s">
        <v>5</v>
      </c>
      <c r="C675" t="s">
        <v>10</v>
      </c>
      <c r="D675" s="1">
        <v>43200</v>
      </c>
      <c r="E675" s="1">
        <v>43329</v>
      </c>
      <c r="F675" s="1">
        <v>43355</v>
      </c>
      <c r="G675" s="1">
        <v>43363</v>
      </c>
      <c r="H675" t="s">
        <v>54</v>
      </c>
      <c r="I675">
        <v>28</v>
      </c>
      <c r="J675">
        <v>17</v>
      </c>
      <c r="K675">
        <v>202</v>
      </c>
      <c r="L675">
        <v>1</v>
      </c>
      <c r="M675">
        <v>4</v>
      </c>
      <c r="N675">
        <v>0.1</v>
      </c>
      <c r="O675">
        <v>1563.78</v>
      </c>
      <c r="P675">
        <v>2606.3000000000002</v>
      </c>
      <c r="Q675">
        <f>Table1[[#This Row],[OrderQuantity]]*Table1[[#This Row],[UnitPrice]]</f>
        <v>10425.200000000001</v>
      </c>
      <c r="R675">
        <f>Table1[[#This Row],[OrderQuantity]]*Table1[[#This Row],[UnitCost]]</f>
        <v>6255.12</v>
      </c>
      <c r="S675">
        <f>Table1[[#This Row],[OrderQuantity]]*Table1[[#This Row],[UnitPrice]]*(1-Table1[[#This Row],[DiscountApplied]]) - (Table1[[#This Row],[OrderQuantity]]*Table1[[#This Row],[UnitCost]])</f>
        <v>3127.5600000000004</v>
      </c>
      <c r="T675">
        <f>DATEDIF(Table1[[#This Row],[ShipDate]],Table1[[#This Row],[DeliveryDate]],"d")</f>
        <v>8</v>
      </c>
      <c r="U675" t="str">
        <f t="shared" si="21"/>
        <v>Late</v>
      </c>
    </row>
    <row r="676" spans="1:21" x14ac:dyDescent="0.3">
      <c r="A676" t="str">
        <f t="shared" si="20"/>
        <v>SO-000775</v>
      </c>
      <c r="B676" t="s">
        <v>3</v>
      </c>
      <c r="C676" t="s">
        <v>10</v>
      </c>
      <c r="D676" s="1">
        <v>43200</v>
      </c>
      <c r="E676" s="1">
        <v>43329</v>
      </c>
      <c r="F676" s="1">
        <v>43346</v>
      </c>
      <c r="G676" s="1">
        <v>43355</v>
      </c>
      <c r="H676" t="s">
        <v>54</v>
      </c>
      <c r="I676">
        <v>4</v>
      </c>
      <c r="J676">
        <v>33</v>
      </c>
      <c r="K676">
        <v>187</v>
      </c>
      <c r="L676">
        <v>21</v>
      </c>
      <c r="M676">
        <v>7</v>
      </c>
      <c r="N676">
        <v>0.08</v>
      </c>
      <c r="O676">
        <v>794.35</v>
      </c>
      <c r="P676">
        <v>1045.2</v>
      </c>
      <c r="Q676">
        <f>Table1[[#This Row],[OrderQuantity]]*Table1[[#This Row],[UnitPrice]]</f>
        <v>7316.4000000000005</v>
      </c>
      <c r="R676">
        <f>Table1[[#This Row],[OrderQuantity]]*Table1[[#This Row],[UnitCost]]</f>
        <v>5560.45</v>
      </c>
      <c r="S676">
        <f>Table1[[#This Row],[OrderQuantity]]*Table1[[#This Row],[UnitPrice]]*(1-Table1[[#This Row],[DiscountApplied]]) - (Table1[[#This Row],[OrderQuantity]]*Table1[[#This Row],[UnitCost]])</f>
        <v>1170.6380000000008</v>
      </c>
      <c r="T676">
        <f>DATEDIF(Table1[[#This Row],[ShipDate]],Table1[[#This Row],[DeliveryDate]],"d")</f>
        <v>9</v>
      </c>
      <c r="U676" t="str">
        <f t="shared" si="21"/>
        <v>Late</v>
      </c>
    </row>
    <row r="677" spans="1:21" x14ac:dyDescent="0.3">
      <c r="A677" t="str">
        <f t="shared" si="20"/>
        <v>SO-000776</v>
      </c>
      <c r="B677" t="s">
        <v>3</v>
      </c>
      <c r="C677" t="s">
        <v>12</v>
      </c>
      <c r="D677" s="1">
        <v>43200</v>
      </c>
      <c r="E677" s="1">
        <v>43329</v>
      </c>
      <c r="F677" s="1">
        <v>43337</v>
      </c>
      <c r="G677" s="1">
        <v>43346</v>
      </c>
      <c r="H677" t="s">
        <v>54</v>
      </c>
      <c r="I677">
        <v>6</v>
      </c>
      <c r="J677">
        <v>19</v>
      </c>
      <c r="K677">
        <v>208</v>
      </c>
      <c r="L677">
        <v>35</v>
      </c>
      <c r="M677">
        <v>8</v>
      </c>
      <c r="N677">
        <v>0.3</v>
      </c>
      <c r="O677">
        <v>1069.32</v>
      </c>
      <c r="P677">
        <v>1909.5</v>
      </c>
      <c r="Q677">
        <f>Table1[[#This Row],[OrderQuantity]]*Table1[[#This Row],[UnitPrice]]</f>
        <v>15276</v>
      </c>
      <c r="R677">
        <f>Table1[[#This Row],[OrderQuantity]]*Table1[[#This Row],[UnitCost]]</f>
        <v>8554.56</v>
      </c>
      <c r="S677">
        <f>Table1[[#This Row],[OrderQuantity]]*Table1[[#This Row],[UnitPrice]]*(1-Table1[[#This Row],[DiscountApplied]]) - (Table1[[#This Row],[OrderQuantity]]*Table1[[#This Row],[UnitCost]])</f>
        <v>2138.6399999999994</v>
      </c>
      <c r="T677">
        <f>DATEDIF(Table1[[#This Row],[ShipDate]],Table1[[#This Row],[DeliveryDate]],"d")</f>
        <v>9</v>
      </c>
      <c r="U677" t="str">
        <f t="shared" si="21"/>
        <v>Late</v>
      </c>
    </row>
    <row r="678" spans="1:21" x14ac:dyDescent="0.3">
      <c r="A678" t="str">
        <f t="shared" si="20"/>
        <v>SO-000777</v>
      </c>
      <c r="B678" t="s">
        <v>2</v>
      </c>
      <c r="C678" t="s">
        <v>10</v>
      </c>
      <c r="D678" s="1">
        <v>43200</v>
      </c>
      <c r="E678" s="1">
        <v>43329</v>
      </c>
      <c r="F678" s="1">
        <v>43357</v>
      </c>
      <c r="G678" s="1">
        <v>43367</v>
      </c>
      <c r="H678" t="s">
        <v>54</v>
      </c>
      <c r="I678">
        <v>23</v>
      </c>
      <c r="J678">
        <v>19</v>
      </c>
      <c r="K678">
        <v>104</v>
      </c>
      <c r="L678">
        <v>3</v>
      </c>
      <c r="M678">
        <v>3</v>
      </c>
      <c r="N678">
        <v>0.15</v>
      </c>
      <c r="O678">
        <v>689.43</v>
      </c>
      <c r="P678">
        <v>984.9</v>
      </c>
      <c r="Q678">
        <f>Table1[[#This Row],[OrderQuantity]]*Table1[[#This Row],[UnitPrice]]</f>
        <v>2954.7</v>
      </c>
      <c r="R678">
        <f>Table1[[#This Row],[OrderQuantity]]*Table1[[#This Row],[UnitCost]]</f>
        <v>2068.29</v>
      </c>
      <c r="S678">
        <f>Table1[[#This Row],[OrderQuantity]]*Table1[[#This Row],[UnitPrice]]*(1-Table1[[#This Row],[DiscountApplied]]) - (Table1[[#This Row],[OrderQuantity]]*Table1[[#This Row],[UnitCost]])</f>
        <v>443.20499999999993</v>
      </c>
      <c r="T678">
        <f>DATEDIF(Table1[[#This Row],[ShipDate]],Table1[[#This Row],[DeliveryDate]],"d")</f>
        <v>10</v>
      </c>
      <c r="U678" t="str">
        <f t="shared" si="21"/>
        <v>Late</v>
      </c>
    </row>
    <row r="679" spans="1:21" x14ac:dyDescent="0.3">
      <c r="A679" t="str">
        <f t="shared" si="20"/>
        <v>SO-000778</v>
      </c>
      <c r="B679" t="s">
        <v>3</v>
      </c>
      <c r="C679" t="s">
        <v>10</v>
      </c>
      <c r="D679" s="1">
        <v>43200</v>
      </c>
      <c r="E679" s="1">
        <v>43329</v>
      </c>
      <c r="F679" s="1">
        <v>43352</v>
      </c>
      <c r="G679" s="1">
        <v>43355</v>
      </c>
      <c r="H679" t="s">
        <v>54</v>
      </c>
      <c r="I679">
        <v>1</v>
      </c>
      <c r="J679">
        <v>17</v>
      </c>
      <c r="K679">
        <v>153</v>
      </c>
      <c r="L679">
        <v>38</v>
      </c>
      <c r="M679">
        <v>6</v>
      </c>
      <c r="N679">
        <v>0.08</v>
      </c>
      <c r="O679">
        <v>944.3</v>
      </c>
      <c r="P679">
        <v>1165.8</v>
      </c>
      <c r="Q679">
        <f>Table1[[#This Row],[OrderQuantity]]*Table1[[#This Row],[UnitPrice]]</f>
        <v>6994.7999999999993</v>
      </c>
      <c r="R679">
        <f>Table1[[#This Row],[OrderQuantity]]*Table1[[#This Row],[UnitCost]]</f>
        <v>5665.7999999999993</v>
      </c>
      <c r="S679">
        <f>Table1[[#This Row],[OrderQuantity]]*Table1[[#This Row],[UnitPrice]]*(1-Table1[[#This Row],[DiscountApplied]]) - (Table1[[#This Row],[OrderQuantity]]*Table1[[#This Row],[UnitCost]])</f>
        <v>769.41600000000017</v>
      </c>
      <c r="T679">
        <f>DATEDIF(Table1[[#This Row],[ShipDate]],Table1[[#This Row],[DeliveryDate]],"d")</f>
        <v>3</v>
      </c>
      <c r="U679" t="str">
        <f t="shared" si="21"/>
        <v>On Time</v>
      </c>
    </row>
    <row r="680" spans="1:21" x14ac:dyDescent="0.3">
      <c r="A680" t="str">
        <f t="shared" si="20"/>
        <v>SO-000779</v>
      </c>
      <c r="B680" t="s">
        <v>3</v>
      </c>
      <c r="C680" t="s">
        <v>10</v>
      </c>
      <c r="D680" s="1">
        <v>43200</v>
      </c>
      <c r="E680" s="1">
        <v>43329</v>
      </c>
      <c r="F680" s="1">
        <v>43342</v>
      </c>
      <c r="G680" s="1">
        <v>43344</v>
      </c>
      <c r="H680" t="s">
        <v>54</v>
      </c>
      <c r="I680">
        <v>8</v>
      </c>
      <c r="J680">
        <v>11</v>
      </c>
      <c r="K680">
        <v>129</v>
      </c>
      <c r="L680">
        <v>43</v>
      </c>
      <c r="M680">
        <v>7</v>
      </c>
      <c r="N680">
        <v>0.05</v>
      </c>
      <c r="O680">
        <v>944.3</v>
      </c>
      <c r="P680">
        <v>1748.7</v>
      </c>
      <c r="Q680">
        <f>Table1[[#This Row],[OrderQuantity]]*Table1[[#This Row],[UnitPrice]]</f>
        <v>12240.9</v>
      </c>
      <c r="R680">
        <f>Table1[[#This Row],[OrderQuantity]]*Table1[[#This Row],[UnitCost]]</f>
        <v>6610.0999999999995</v>
      </c>
      <c r="S680">
        <f>Table1[[#This Row],[OrderQuantity]]*Table1[[#This Row],[UnitPrice]]*(1-Table1[[#This Row],[DiscountApplied]]) - (Table1[[#This Row],[OrderQuantity]]*Table1[[#This Row],[UnitCost]])</f>
        <v>5018.7550000000001</v>
      </c>
      <c r="T680">
        <f>DATEDIF(Table1[[#This Row],[ShipDate]],Table1[[#This Row],[DeliveryDate]],"d")</f>
        <v>2</v>
      </c>
      <c r="U680" t="str">
        <f t="shared" si="21"/>
        <v>On Time</v>
      </c>
    </row>
    <row r="681" spans="1:21" x14ac:dyDescent="0.3">
      <c r="A681" t="str">
        <f t="shared" si="20"/>
        <v>SO-000780</v>
      </c>
      <c r="B681" t="s">
        <v>3</v>
      </c>
      <c r="C681" t="s">
        <v>8</v>
      </c>
      <c r="D681" s="1">
        <v>43200</v>
      </c>
      <c r="E681" s="1">
        <v>43329</v>
      </c>
      <c r="F681" s="1">
        <v>43333</v>
      </c>
      <c r="G681" s="1">
        <v>43337</v>
      </c>
      <c r="H681" t="s">
        <v>54</v>
      </c>
      <c r="I681">
        <v>1</v>
      </c>
      <c r="J681">
        <v>11</v>
      </c>
      <c r="K681">
        <v>357</v>
      </c>
      <c r="L681">
        <v>8</v>
      </c>
      <c r="M681">
        <v>3</v>
      </c>
      <c r="N681">
        <v>0.1</v>
      </c>
      <c r="O681">
        <v>2024.07</v>
      </c>
      <c r="P681">
        <v>3819</v>
      </c>
      <c r="Q681">
        <f>Table1[[#This Row],[OrderQuantity]]*Table1[[#This Row],[UnitPrice]]</f>
        <v>11457</v>
      </c>
      <c r="R681">
        <f>Table1[[#This Row],[OrderQuantity]]*Table1[[#This Row],[UnitCost]]</f>
        <v>6072.21</v>
      </c>
      <c r="S681">
        <f>Table1[[#This Row],[OrderQuantity]]*Table1[[#This Row],[UnitPrice]]*(1-Table1[[#This Row],[DiscountApplied]]) - (Table1[[#This Row],[OrderQuantity]]*Table1[[#This Row],[UnitCost]])</f>
        <v>4239.0900000000011</v>
      </c>
      <c r="T681">
        <f>DATEDIF(Table1[[#This Row],[ShipDate]],Table1[[#This Row],[DeliveryDate]],"d")</f>
        <v>4</v>
      </c>
      <c r="U681" t="str">
        <f t="shared" si="21"/>
        <v>On Time</v>
      </c>
    </row>
    <row r="682" spans="1:21" x14ac:dyDescent="0.3">
      <c r="A682" t="str">
        <f t="shared" si="20"/>
        <v>SO-000781</v>
      </c>
      <c r="B682" t="s">
        <v>4</v>
      </c>
      <c r="C682" t="s">
        <v>10</v>
      </c>
      <c r="D682" s="1">
        <v>43200</v>
      </c>
      <c r="E682" s="1">
        <v>43329</v>
      </c>
      <c r="F682" s="1">
        <v>43338</v>
      </c>
      <c r="G682" s="1">
        <v>43340</v>
      </c>
      <c r="H682" t="s">
        <v>54</v>
      </c>
      <c r="I682">
        <v>17</v>
      </c>
      <c r="J682">
        <v>22</v>
      </c>
      <c r="K682">
        <v>191</v>
      </c>
      <c r="L682">
        <v>26</v>
      </c>
      <c r="M682">
        <v>1</v>
      </c>
      <c r="N682">
        <v>0.05</v>
      </c>
      <c r="O682">
        <v>744.71</v>
      </c>
      <c r="P682">
        <v>1145.7</v>
      </c>
      <c r="Q682">
        <f>Table1[[#This Row],[OrderQuantity]]*Table1[[#This Row],[UnitPrice]]</f>
        <v>1145.7</v>
      </c>
      <c r="R682">
        <f>Table1[[#This Row],[OrderQuantity]]*Table1[[#This Row],[UnitCost]]</f>
        <v>744.71</v>
      </c>
      <c r="S682">
        <f>Table1[[#This Row],[OrderQuantity]]*Table1[[#This Row],[UnitPrice]]*(1-Table1[[#This Row],[DiscountApplied]]) - (Table1[[#This Row],[OrderQuantity]]*Table1[[#This Row],[UnitCost]])</f>
        <v>343.70499999999993</v>
      </c>
      <c r="T682">
        <f>DATEDIF(Table1[[#This Row],[ShipDate]],Table1[[#This Row],[DeliveryDate]],"d")</f>
        <v>2</v>
      </c>
      <c r="U682" t="str">
        <f t="shared" si="21"/>
        <v>On Time</v>
      </c>
    </row>
    <row r="683" spans="1:21" x14ac:dyDescent="0.3">
      <c r="A683" t="str">
        <f t="shared" si="20"/>
        <v>SO-000782</v>
      </c>
      <c r="B683" t="s">
        <v>3</v>
      </c>
      <c r="C683" t="s">
        <v>12</v>
      </c>
      <c r="D683" s="1">
        <v>43200</v>
      </c>
      <c r="E683" s="1">
        <v>43329</v>
      </c>
      <c r="F683" s="1">
        <v>43336</v>
      </c>
      <c r="G683" s="1">
        <v>43341</v>
      </c>
      <c r="H683" t="s">
        <v>54</v>
      </c>
      <c r="I683">
        <v>8</v>
      </c>
      <c r="J683">
        <v>31</v>
      </c>
      <c r="K683">
        <v>214</v>
      </c>
      <c r="L683">
        <v>10</v>
      </c>
      <c r="M683">
        <v>5</v>
      </c>
      <c r="N683">
        <v>0.15</v>
      </c>
      <c r="O683">
        <v>1968.19</v>
      </c>
      <c r="P683">
        <v>3644.8</v>
      </c>
      <c r="Q683">
        <f>Table1[[#This Row],[OrderQuantity]]*Table1[[#This Row],[UnitPrice]]</f>
        <v>18224</v>
      </c>
      <c r="R683">
        <f>Table1[[#This Row],[OrderQuantity]]*Table1[[#This Row],[UnitCost]]</f>
        <v>9840.9500000000007</v>
      </c>
      <c r="S683">
        <f>Table1[[#This Row],[OrderQuantity]]*Table1[[#This Row],[UnitPrice]]*(1-Table1[[#This Row],[DiscountApplied]]) - (Table1[[#This Row],[OrderQuantity]]*Table1[[#This Row],[UnitCost]])</f>
        <v>5649.4499999999989</v>
      </c>
      <c r="T683">
        <f>DATEDIF(Table1[[#This Row],[ShipDate]],Table1[[#This Row],[DeliveryDate]],"d")</f>
        <v>5</v>
      </c>
      <c r="U683" t="str">
        <f t="shared" si="21"/>
        <v>On Time</v>
      </c>
    </row>
    <row r="684" spans="1:21" x14ac:dyDescent="0.3">
      <c r="A684" t="str">
        <f t="shared" si="20"/>
        <v>SO-000783</v>
      </c>
      <c r="B684" t="s">
        <v>3</v>
      </c>
      <c r="C684" t="s">
        <v>10</v>
      </c>
      <c r="D684" s="1">
        <v>43200</v>
      </c>
      <c r="E684" s="1">
        <v>43329</v>
      </c>
      <c r="F684" s="1">
        <v>43342</v>
      </c>
      <c r="G684" s="1">
        <v>43352</v>
      </c>
      <c r="H684" t="s">
        <v>54</v>
      </c>
      <c r="I684">
        <v>6</v>
      </c>
      <c r="J684">
        <v>13</v>
      </c>
      <c r="K684">
        <v>171</v>
      </c>
      <c r="L684">
        <v>13</v>
      </c>
      <c r="M684">
        <v>5</v>
      </c>
      <c r="N684">
        <v>0.1</v>
      </c>
      <c r="O684">
        <v>3092.72</v>
      </c>
      <c r="P684">
        <v>3865.9</v>
      </c>
      <c r="Q684">
        <f>Table1[[#This Row],[OrderQuantity]]*Table1[[#This Row],[UnitPrice]]</f>
        <v>19329.5</v>
      </c>
      <c r="R684">
        <f>Table1[[#This Row],[OrderQuantity]]*Table1[[#This Row],[UnitCost]]</f>
        <v>15463.599999999999</v>
      </c>
      <c r="S684">
        <f>Table1[[#This Row],[OrderQuantity]]*Table1[[#This Row],[UnitPrice]]*(1-Table1[[#This Row],[DiscountApplied]]) - (Table1[[#This Row],[OrderQuantity]]*Table1[[#This Row],[UnitCost]])</f>
        <v>1932.9500000000007</v>
      </c>
      <c r="T684">
        <f>DATEDIF(Table1[[#This Row],[ShipDate]],Table1[[#This Row],[DeliveryDate]],"d")</f>
        <v>10</v>
      </c>
      <c r="U684" t="str">
        <f t="shared" si="21"/>
        <v>Late</v>
      </c>
    </row>
    <row r="685" spans="1:21" x14ac:dyDescent="0.3">
      <c r="A685" t="str">
        <f t="shared" si="20"/>
        <v>SO-000784</v>
      </c>
      <c r="B685" t="s">
        <v>2</v>
      </c>
      <c r="C685" t="s">
        <v>13</v>
      </c>
      <c r="D685" s="1">
        <v>43200</v>
      </c>
      <c r="E685" s="1">
        <v>43329</v>
      </c>
      <c r="F685" s="1">
        <v>43354</v>
      </c>
      <c r="G685" s="1">
        <v>43364</v>
      </c>
      <c r="H685" t="s">
        <v>54</v>
      </c>
      <c r="I685">
        <v>21</v>
      </c>
      <c r="J685">
        <v>35</v>
      </c>
      <c r="K685">
        <v>12</v>
      </c>
      <c r="L685">
        <v>26</v>
      </c>
      <c r="M685">
        <v>6</v>
      </c>
      <c r="N685">
        <v>0.05</v>
      </c>
      <c r="O685">
        <v>110.75</v>
      </c>
      <c r="P685">
        <v>194.3</v>
      </c>
      <c r="Q685">
        <f>Table1[[#This Row],[OrderQuantity]]*Table1[[#This Row],[UnitPrice]]</f>
        <v>1165.8000000000002</v>
      </c>
      <c r="R685">
        <f>Table1[[#This Row],[OrderQuantity]]*Table1[[#This Row],[UnitCost]]</f>
        <v>664.5</v>
      </c>
      <c r="S685">
        <f>Table1[[#This Row],[OrderQuantity]]*Table1[[#This Row],[UnitPrice]]*(1-Table1[[#This Row],[DiscountApplied]]) - (Table1[[#This Row],[OrderQuantity]]*Table1[[#This Row],[UnitCost]])</f>
        <v>443.01000000000022</v>
      </c>
      <c r="T685">
        <f>DATEDIF(Table1[[#This Row],[ShipDate]],Table1[[#This Row],[DeliveryDate]],"d")</f>
        <v>10</v>
      </c>
      <c r="U685" t="str">
        <f t="shared" si="21"/>
        <v>Late</v>
      </c>
    </row>
    <row r="686" spans="1:21" x14ac:dyDescent="0.3">
      <c r="A686" t="str">
        <f t="shared" si="20"/>
        <v>SO-000785</v>
      </c>
      <c r="B686" t="s">
        <v>4</v>
      </c>
      <c r="C686" t="s">
        <v>10</v>
      </c>
      <c r="D686" s="1">
        <v>43200</v>
      </c>
      <c r="E686" s="1">
        <v>43330</v>
      </c>
      <c r="F686" s="1">
        <v>43349</v>
      </c>
      <c r="G686" s="1">
        <v>43350</v>
      </c>
      <c r="H686" t="s">
        <v>54</v>
      </c>
      <c r="I686">
        <v>16</v>
      </c>
      <c r="J686">
        <v>30</v>
      </c>
      <c r="K686">
        <v>139</v>
      </c>
      <c r="L686">
        <v>11</v>
      </c>
      <c r="M686">
        <v>2</v>
      </c>
      <c r="N686">
        <v>0.08</v>
      </c>
      <c r="O686">
        <v>1681.7</v>
      </c>
      <c r="P686">
        <v>3363.4</v>
      </c>
      <c r="Q686">
        <f>Table1[[#This Row],[OrderQuantity]]*Table1[[#This Row],[UnitPrice]]</f>
        <v>6726.8</v>
      </c>
      <c r="R686">
        <f>Table1[[#This Row],[OrderQuantity]]*Table1[[#This Row],[UnitCost]]</f>
        <v>3363.4</v>
      </c>
      <c r="S686">
        <f>Table1[[#This Row],[OrderQuantity]]*Table1[[#This Row],[UnitPrice]]*(1-Table1[[#This Row],[DiscountApplied]]) - (Table1[[#This Row],[OrderQuantity]]*Table1[[#This Row],[UnitCost]])</f>
        <v>2825.2560000000008</v>
      </c>
      <c r="T686">
        <f>DATEDIF(Table1[[#This Row],[ShipDate]],Table1[[#This Row],[DeliveryDate]],"d")</f>
        <v>1</v>
      </c>
      <c r="U686" t="str">
        <f t="shared" si="21"/>
        <v>On Time</v>
      </c>
    </row>
    <row r="687" spans="1:21" x14ac:dyDescent="0.3">
      <c r="A687" t="str">
        <f t="shared" si="20"/>
        <v>SO-000786</v>
      </c>
      <c r="B687" t="s">
        <v>3</v>
      </c>
      <c r="C687" t="s">
        <v>13</v>
      </c>
      <c r="D687" s="1">
        <v>43200</v>
      </c>
      <c r="E687" s="1">
        <v>43330</v>
      </c>
      <c r="F687" s="1">
        <v>43342</v>
      </c>
      <c r="G687" s="1">
        <v>43348</v>
      </c>
      <c r="H687" t="s">
        <v>54</v>
      </c>
      <c r="I687">
        <v>9</v>
      </c>
      <c r="J687">
        <v>31</v>
      </c>
      <c r="K687">
        <v>51</v>
      </c>
      <c r="L687">
        <v>40</v>
      </c>
      <c r="M687">
        <v>5</v>
      </c>
      <c r="N687">
        <v>0.08</v>
      </c>
      <c r="O687">
        <v>2406.64</v>
      </c>
      <c r="P687">
        <v>3008.3</v>
      </c>
      <c r="Q687">
        <f>Table1[[#This Row],[OrderQuantity]]*Table1[[#This Row],[UnitPrice]]</f>
        <v>15041.5</v>
      </c>
      <c r="R687">
        <f>Table1[[#This Row],[OrderQuantity]]*Table1[[#This Row],[UnitCost]]</f>
        <v>12033.199999999999</v>
      </c>
      <c r="S687">
        <f>Table1[[#This Row],[OrderQuantity]]*Table1[[#This Row],[UnitPrice]]*(1-Table1[[#This Row],[DiscountApplied]]) - (Table1[[#This Row],[OrderQuantity]]*Table1[[#This Row],[UnitCost]])</f>
        <v>1804.9800000000014</v>
      </c>
      <c r="T687">
        <f>DATEDIF(Table1[[#This Row],[ShipDate]],Table1[[#This Row],[DeliveryDate]],"d")</f>
        <v>6</v>
      </c>
      <c r="U687" t="str">
        <f t="shared" si="21"/>
        <v>On Time</v>
      </c>
    </row>
    <row r="688" spans="1:21" x14ac:dyDescent="0.3">
      <c r="A688" t="str">
        <f t="shared" si="20"/>
        <v>SO-000787</v>
      </c>
      <c r="B688" t="s">
        <v>3</v>
      </c>
      <c r="C688" t="s">
        <v>12</v>
      </c>
      <c r="D688" s="1">
        <v>43200</v>
      </c>
      <c r="E688" s="1">
        <v>43330</v>
      </c>
      <c r="F688" s="1">
        <v>43352</v>
      </c>
      <c r="G688" s="1">
        <v>43354</v>
      </c>
      <c r="H688" t="s">
        <v>54</v>
      </c>
      <c r="I688">
        <v>8</v>
      </c>
      <c r="J688">
        <v>4</v>
      </c>
      <c r="K688">
        <v>241</v>
      </c>
      <c r="L688">
        <v>27</v>
      </c>
      <c r="M688">
        <v>1</v>
      </c>
      <c r="N688">
        <v>0.08</v>
      </c>
      <c r="O688">
        <v>2230.3000000000002</v>
      </c>
      <c r="P688">
        <v>3055.2</v>
      </c>
      <c r="Q688">
        <f>Table1[[#This Row],[OrderQuantity]]*Table1[[#This Row],[UnitPrice]]</f>
        <v>3055.2</v>
      </c>
      <c r="R688">
        <f>Table1[[#This Row],[OrderQuantity]]*Table1[[#This Row],[UnitCost]]</f>
        <v>2230.3000000000002</v>
      </c>
      <c r="S688">
        <f>Table1[[#This Row],[OrderQuantity]]*Table1[[#This Row],[UnitPrice]]*(1-Table1[[#This Row],[DiscountApplied]]) - (Table1[[#This Row],[OrderQuantity]]*Table1[[#This Row],[UnitCost]])</f>
        <v>580.48399999999992</v>
      </c>
      <c r="T688">
        <f>DATEDIF(Table1[[#This Row],[ShipDate]],Table1[[#This Row],[DeliveryDate]],"d")</f>
        <v>2</v>
      </c>
      <c r="U688" t="str">
        <f t="shared" si="21"/>
        <v>On Time</v>
      </c>
    </row>
    <row r="689" spans="1:21" x14ac:dyDescent="0.3">
      <c r="A689" t="str">
        <f t="shared" si="20"/>
        <v>SO-000788</v>
      </c>
      <c r="B689" t="s">
        <v>5</v>
      </c>
      <c r="C689" t="s">
        <v>13</v>
      </c>
      <c r="D689" s="1">
        <v>43200</v>
      </c>
      <c r="E689" s="1">
        <v>43330</v>
      </c>
      <c r="F689" s="1">
        <v>43340</v>
      </c>
      <c r="G689" s="1">
        <v>43345</v>
      </c>
      <c r="H689" t="s">
        <v>54</v>
      </c>
      <c r="I689">
        <v>26</v>
      </c>
      <c r="J689">
        <v>3</v>
      </c>
      <c r="K689">
        <v>57</v>
      </c>
      <c r="L689">
        <v>17</v>
      </c>
      <c r="M689">
        <v>8</v>
      </c>
      <c r="N689">
        <v>0.1</v>
      </c>
      <c r="O689">
        <v>629.4</v>
      </c>
      <c r="P689">
        <v>1031.8</v>
      </c>
      <c r="Q689">
        <f>Table1[[#This Row],[OrderQuantity]]*Table1[[#This Row],[UnitPrice]]</f>
        <v>8254.4</v>
      </c>
      <c r="R689">
        <f>Table1[[#This Row],[OrderQuantity]]*Table1[[#This Row],[UnitCost]]</f>
        <v>5035.2</v>
      </c>
      <c r="S689">
        <f>Table1[[#This Row],[OrderQuantity]]*Table1[[#This Row],[UnitPrice]]*(1-Table1[[#This Row],[DiscountApplied]]) - (Table1[[#This Row],[OrderQuantity]]*Table1[[#This Row],[UnitCost]])</f>
        <v>2393.7600000000002</v>
      </c>
      <c r="T689">
        <f>DATEDIF(Table1[[#This Row],[ShipDate]],Table1[[#This Row],[DeliveryDate]],"d")</f>
        <v>5</v>
      </c>
      <c r="U689" t="str">
        <f t="shared" si="21"/>
        <v>On Time</v>
      </c>
    </row>
    <row r="690" spans="1:21" x14ac:dyDescent="0.3">
      <c r="A690" t="str">
        <f t="shared" si="20"/>
        <v>SO-000789</v>
      </c>
      <c r="B690" t="s">
        <v>2</v>
      </c>
      <c r="C690" t="s">
        <v>9</v>
      </c>
      <c r="D690" s="1">
        <v>43200</v>
      </c>
      <c r="E690" s="1">
        <v>43330</v>
      </c>
      <c r="F690" s="1">
        <v>43346</v>
      </c>
      <c r="G690" s="1">
        <v>43351</v>
      </c>
      <c r="H690" t="s">
        <v>54</v>
      </c>
      <c r="I690">
        <v>21</v>
      </c>
      <c r="J690">
        <v>8</v>
      </c>
      <c r="K690">
        <v>73</v>
      </c>
      <c r="L690">
        <v>3</v>
      </c>
      <c r="M690">
        <v>7</v>
      </c>
      <c r="N690">
        <v>0.05</v>
      </c>
      <c r="O690">
        <v>2127.38</v>
      </c>
      <c r="P690">
        <v>3939.6</v>
      </c>
      <c r="Q690">
        <f>Table1[[#This Row],[OrderQuantity]]*Table1[[#This Row],[UnitPrice]]</f>
        <v>27577.200000000001</v>
      </c>
      <c r="R690">
        <f>Table1[[#This Row],[OrderQuantity]]*Table1[[#This Row],[UnitCost]]</f>
        <v>14891.66</v>
      </c>
      <c r="S690">
        <f>Table1[[#This Row],[OrderQuantity]]*Table1[[#This Row],[UnitPrice]]*(1-Table1[[#This Row],[DiscountApplied]]) - (Table1[[#This Row],[OrderQuantity]]*Table1[[#This Row],[UnitCost]])</f>
        <v>11306.68</v>
      </c>
      <c r="T690">
        <f>DATEDIF(Table1[[#This Row],[ShipDate]],Table1[[#This Row],[DeliveryDate]],"d")</f>
        <v>5</v>
      </c>
      <c r="U690" t="str">
        <f t="shared" si="21"/>
        <v>On Time</v>
      </c>
    </row>
    <row r="691" spans="1:21" x14ac:dyDescent="0.3">
      <c r="A691" t="str">
        <f t="shared" si="20"/>
        <v>SO-000790</v>
      </c>
      <c r="B691" t="s">
        <v>2</v>
      </c>
      <c r="C691" t="s">
        <v>10</v>
      </c>
      <c r="D691" s="1">
        <v>43200</v>
      </c>
      <c r="E691" s="1">
        <v>43330</v>
      </c>
      <c r="F691" s="1">
        <v>43343</v>
      </c>
      <c r="G691" s="1">
        <v>43352</v>
      </c>
      <c r="H691" t="s">
        <v>54</v>
      </c>
      <c r="I691">
        <v>23</v>
      </c>
      <c r="J691">
        <v>13</v>
      </c>
      <c r="K691">
        <v>138</v>
      </c>
      <c r="L691">
        <v>41</v>
      </c>
      <c r="M691">
        <v>4</v>
      </c>
      <c r="N691">
        <v>0.08</v>
      </c>
      <c r="O691">
        <v>2720.2</v>
      </c>
      <c r="P691">
        <v>3886</v>
      </c>
      <c r="Q691">
        <f>Table1[[#This Row],[OrderQuantity]]*Table1[[#This Row],[UnitPrice]]</f>
        <v>15544</v>
      </c>
      <c r="R691">
        <f>Table1[[#This Row],[OrderQuantity]]*Table1[[#This Row],[UnitCost]]</f>
        <v>10880.8</v>
      </c>
      <c r="S691">
        <f>Table1[[#This Row],[OrderQuantity]]*Table1[[#This Row],[UnitPrice]]*(1-Table1[[#This Row],[DiscountApplied]]) - (Table1[[#This Row],[OrderQuantity]]*Table1[[#This Row],[UnitCost]])</f>
        <v>3419.6800000000021</v>
      </c>
      <c r="T691">
        <f>DATEDIF(Table1[[#This Row],[ShipDate]],Table1[[#This Row],[DeliveryDate]],"d")</f>
        <v>9</v>
      </c>
      <c r="U691" t="str">
        <f t="shared" si="21"/>
        <v>Late</v>
      </c>
    </row>
    <row r="692" spans="1:21" x14ac:dyDescent="0.3">
      <c r="A692" t="str">
        <f t="shared" si="20"/>
        <v>SO-000791</v>
      </c>
      <c r="B692" t="s">
        <v>3</v>
      </c>
      <c r="C692" t="s">
        <v>13</v>
      </c>
      <c r="D692" s="1">
        <v>43200</v>
      </c>
      <c r="E692" s="1">
        <v>43330</v>
      </c>
      <c r="F692" s="1">
        <v>43347</v>
      </c>
      <c r="G692" s="1">
        <v>43350</v>
      </c>
      <c r="H692" t="s">
        <v>54</v>
      </c>
      <c r="I692">
        <v>1</v>
      </c>
      <c r="J692">
        <v>20</v>
      </c>
      <c r="K692">
        <v>36</v>
      </c>
      <c r="L692">
        <v>4</v>
      </c>
      <c r="M692">
        <v>2</v>
      </c>
      <c r="N692">
        <v>0.05</v>
      </c>
      <c r="O692">
        <v>1896.37</v>
      </c>
      <c r="P692">
        <v>3108.8</v>
      </c>
      <c r="Q692">
        <f>Table1[[#This Row],[OrderQuantity]]*Table1[[#This Row],[UnitPrice]]</f>
        <v>6217.6</v>
      </c>
      <c r="R692">
        <f>Table1[[#This Row],[OrderQuantity]]*Table1[[#This Row],[UnitCost]]</f>
        <v>3792.74</v>
      </c>
      <c r="S692">
        <f>Table1[[#This Row],[OrderQuantity]]*Table1[[#This Row],[UnitPrice]]*(1-Table1[[#This Row],[DiscountApplied]]) - (Table1[[#This Row],[OrderQuantity]]*Table1[[#This Row],[UnitCost]])</f>
        <v>2113.9800000000005</v>
      </c>
      <c r="T692">
        <f>DATEDIF(Table1[[#This Row],[ShipDate]],Table1[[#This Row],[DeliveryDate]],"d")</f>
        <v>3</v>
      </c>
      <c r="U692" t="str">
        <f t="shared" si="21"/>
        <v>On Time</v>
      </c>
    </row>
    <row r="693" spans="1:21" x14ac:dyDescent="0.3">
      <c r="A693" t="str">
        <f t="shared" si="20"/>
        <v>SO-000792</v>
      </c>
      <c r="B693" t="s">
        <v>4</v>
      </c>
      <c r="C693" t="s">
        <v>12</v>
      </c>
      <c r="D693" s="1">
        <v>43200</v>
      </c>
      <c r="E693" s="1">
        <v>43330</v>
      </c>
      <c r="F693" s="1">
        <v>43358</v>
      </c>
      <c r="G693" s="1">
        <v>43364</v>
      </c>
      <c r="H693" t="s">
        <v>54</v>
      </c>
      <c r="I693">
        <v>12</v>
      </c>
      <c r="J693">
        <v>30</v>
      </c>
      <c r="K693">
        <v>226</v>
      </c>
      <c r="L693">
        <v>11</v>
      </c>
      <c r="M693">
        <v>1</v>
      </c>
      <c r="N693">
        <v>0.08</v>
      </c>
      <c r="O693">
        <v>505.85</v>
      </c>
      <c r="P693">
        <v>1011.7</v>
      </c>
      <c r="Q693">
        <f>Table1[[#This Row],[OrderQuantity]]*Table1[[#This Row],[UnitPrice]]</f>
        <v>1011.7</v>
      </c>
      <c r="R693">
        <f>Table1[[#This Row],[OrderQuantity]]*Table1[[#This Row],[UnitCost]]</f>
        <v>505.85</v>
      </c>
      <c r="S693">
        <f>Table1[[#This Row],[OrderQuantity]]*Table1[[#This Row],[UnitPrice]]*(1-Table1[[#This Row],[DiscountApplied]]) - (Table1[[#This Row],[OrderQuantity]]*Table1[[#This Row],[UnitCost]])</f>
        <v>424.9140000000001</v>
      </c>
      <c r="T693">
        <f>DATEDIF(Table1[[#This Row],[ShipDate]],Table1[[#This Row],[DeliveryDate]],"d")</f>
        <v>6</v>
      </c>
      <c r="U693" t="str">
        <f t="shared" si="21"/>
        <v>On Time</v>
      </c>
    </row>
    <row r="694" spans="1:21" x14ac:dyDescent="0.3">
      <c r="A694" t="str">
        <f t="shared" si="20"/>
        <v>SO-000793</v>
      </c>
      <c r="B694" t="s">
        <v>4</v>
      </c>
      <c r="C694" t="s">
        <v>12</v>
      </c>
      <c r="D694" s="1">
        <v>43200</v>
      </c>
      <c r="E694" s="1">
        <v>43330</v>
      </c>
      <c r="F694" s="1">
        <v>43358</v>
      </c>
      <c r="G694" s="1">
        <v>43366</v>
      </c>
      <c r="H694" t="s">
        <v>54</v>
      </c>
      <c r="I694">
        <v>12</v>
      </c>
      <c r="J694">
        <v>15</v>
      </c>
      <c r="K694">
        <v>258</v>
      </c>
      <c r="L694">
        <v>19</v>
      </c>
      <c r="M694">
        <v>5</v>
      </c>
      <c r="N694">
        <v>0.3</v>
      </c>
      <c r="O694">
        <v>1327.4</v>
      </c>
      <c r="P694">
        <v>2552.6999999999998</v>
      </c>
      <c r="Q694">
        <f>Table1[[#This Row],[OrderQuantity]]*Table1[[#This Row],[UnitPrice]]</f>
        <v>12763.5</v>
      </c>
      <c r="R694">
        <f>Table1[[#This Row],[OrderQuantity]]*Table1[[#This Row],[UnitCost]]</f>
        <v>6637</v>
      </c>
      <c r="S694">
        <f>Table1[[#This Row],[OrderQuantity]]*Table1[[#This Row],[UnitPrice]]*(1-Table1[[#This Row],[DiscountApplied]]) - (Table1[[#This Row],[OrderQuantity]]*Table1[[#This Row],[UnitCost]])</f>
        <v>2297.4499999999989</v>
      </c>
      <c r="T694">
        <f>DATEDIF(Table1[[#This Row],[ShipDate]],Table1[[#This Row],[DeliveryDate]],"d")</f>
        <v>8</v>
      </c>
      <c r="U694" t="str">
        <f t="shared" si="21"/>
        <v>Late</v>
      </c>
    </row>
    <row r="695" spans="1:21" x14ac:dyDescent="0.3">
      <c r="A695" t="str">
        <f t="shared" si="20"/>
        <v>SO-000794</v>
      </c>
      <c r="B695" t="s">
        <v>3</v>
      </c>
      <c r="C695" t="s">
        <v>10</v>
      </c>
      <c r="D695" s="1">
        <v>43200</v>
      </c>
      <c r="E695" s="1">
        <v>43330</v>
      </c>
      <c r="F695" s="1">
        <v>43357</v>
      </c>
      <c r="G695" s="1">
        <v>43360</v>
      </c>
      <c r="H695" t="s">
        <v>54</v>
      </c>
      <c r="I695">
        <v>10</v>
      </c>
      <c r="J695">
        <v>42</v>
      </c>
      <c r="K695">
        <v>162</v>
      </c>
      <c r="L695">
        <v>17</v>
      </c>
      <c r="M695">
        <v>5</v>
      </c>
      <c r="N695">
        <v>0.1</v>
      </c>
      <c r="O695">
        <v>954.75</v>
      </c>
      <c r="P695">
        <v>1675</v>
      </c>
      <c r="Q695">
        <f>Table1[[#This Row],[OrderQuantity]]*Table1[[#This Row],[UnitPrice]]</f>
        <v>8375</v>
      </c>
      <c r="R695">
        <f>Table1[[#This Row],[OrderQuantity]]*Table1[[#This Row],[UnitCost]]</f>
        <v>4773.75</v>
      </c>
      <c r="S695">
        <f>Table1[[#This Row],[OrderQuantity]]*Table1[[#This Row],[UnitPrice]]*(1-Table1[[#This Row],[DiscountApplied]]) - (Table1[[#This Row],[OrderQuantity]]*Table1[[#This Row],[UnitCost]])</f>
        <v>2763.75</v>
      </c>
      <c r="T695">
        <f>DATEDIF(Table1[[#This Row],[ShipDate]],Table1[[#This Row],[DeliveryDate]],"d")</f>
        <v>3</v>
      </c>
      <c r="U695" t="str">
        <f t="shared" si="21"/>
        <v>On Time</v>
      </c>
    </row>
    <row r="696" spans="1:21" x14ac:dyDescent="0.3">
      <c r="A696" t="str">
        <f t="shared" si="20"/>
        <v>SO-000795</v>
      </c>
      <c r="B696" t="s">
        <v>2</v>
      </c>
      <c r="C696" t="s">
        <v>10</v>
      </c>
      <c r="D696" s="1">
        <v>43200</v>
      </c>
      <c r="E696" s="1">
        <v>43331</v>
      </c>
      <c r="F696" s="1">
        <v>43351</v>
      </c>
      <c r="G696" s="1">
        <v>43353</v>
      </c>
      <c r="H696" t="s">
        <v>54</v>
      </c>
      <c r="I696">
        <v>24</v>
      </c>
      <c r="J696">
        <v>45</v>
      </c>
      <c r="K696">
        <v>155</v>
      </c>
      <c r="L696">
        <v>20</v>
      </c>
      <c r="M696">
        <v>5</v>
      </c>
      <c r="N696">
        <v>0.05</v>
      </c>
      <c r="O696">
        <v>831.47</v>
      </c>
      <c r="P696">
        <v>1139</v>
      </c>
      <c r="Q696">
        <f>Table1[[#This Row],[OrderQuantity]]*Table1[[#This Row],[UnitPrice]]</f>
        <v>5695</v>
      </c>
      <c r="R696">
        <f>Table1[[#This Row],[OrderQuantity]]*Table1[[#This Row],[UnitCost]]</f>
        <v>4157.3500000000004</v>
      </c>
      <c r="S696">
        <f>Table1[[#This Row],[OrderQuantity]]*Table1[[#This Row],[UnitPrice]]*(1-Table1[[#This Row],[DiscountApplied]]) - (Table1[[#This Row],[OrderQuantity]]*Table1[[#This Row],[UnitCost]])</f>
        <v>1252.8999999999996</v>
      </c>
      <c r="T696">
        <f>DATEDIF(Table1[[#This Row],[ShipDate]],Table1[[#This Row],[DeliveryDate]],"d")</f>
        <v>2</v>
      </c>
      <c r="U696" t="str">
        <f t="shared" si="21"/>
        <v>On Time</v>
      </c>
    </row>
    <row r="697" spans="1:21" x14ac:dyDescent="0.3">
      <c r="A697" t="str">
        <f t="shared" si="20"/>
        <v>SO-000796</v>
      </c>
      <c r="B697" t="s">
        <v>5</v>
      </c>
      <c r="C697" t="s">
        <v>10</v>
      </c>
      <c r="D697" s="1">
        <v>43200</v>
      </c>
      <c r="E697" s="1">
        <v>43331</v>
      </c>
      <c r="F697" s="1">
        <v>43338</v>
      </c>
      <c r="G697" s="1">
        <v>43343</v>
      </c>
      <c r="H697" t="s">
        <v>54</v>
      </c>
      <c r="I697">
        <v>25</v>
      </c>
      <c r="J697">
        <v>27</v>
      </c>
      <c r="K697">
        <v>124</v>
      </c>
      <c r="L697">
        <v>46</v>
      </c>
      <c r="M697">
        <v>7</v>
      </c>
      <c r="N697">
        <v>0.4</v>
      </c>
      <c r="O697">
        <v>3802.92</v>
      </c>
      <c r="P697">
        <v>6338.2</v>
      </c>
      <c r="Q697">
        <f>Table1[[#This Row],[OrderQuantity]]*Table1[[#This Row],[UnitPrice]]</f>
        <v>44367.4</v>
      </c>
      <c r="R697">
        <f>Table1[[#This Row],[OrderQuantity]]*Table1[[#This Row],[UnitCost]]</f>
        <v>26620.440000000002</v>
      </c>
      <c r="S697">
        <f>Table1[[#This Row],[OrderQuantity]]*Table1[[#This Row],[UnitPrice]]*(1-Table1[[#This Row],[DiscountApplied]]) - (Table1[[#This Row],[OrderQuantity]]*Table1[[#This Row],[UnitCost]])</f>
        <v>0</v>
      </c>
      <c r="T697">
        <f>DATEDIF(Table1[[#This Row],[ShipDate]],Table1[[#This Row],[DeliveryDate]],"d")</f>
        <v>5</v>
      </c>
      <c r="U697" t="str">
        <f t="shared" si="21"/>
        <v>On Time</v>
      </c>
    </row>
    <row r="698" spans="1:21" x14ac:dyDescent="0.3">
      <c r="A698" t="str">
        <f t="shared" si="20"/>
        <v>SO-000797</v>
      </c>
      <c r="B698" t="s">
        <v>4</v>
      </c>
      <c r="C698" t="s">
        <v>12</v>
      </c>
      <c r="D698" s="1">
        <v>43200</v>
      </c>
      <c r="E698" s="1">
        <v>43331</v>
      </c>
      <c r="F698" s="1">
        <v>43340</v>
      </c>
      <c r="G698" s="1">
        <v>43350</v>
      </c>
      <c r="H698" t="s">
        <v>54</v>
      </c>
      <c r="I698">
        <v>16</v>
      </c>
      <c r="J698">
        <v>20</v>
      </c>
      <c r="K698">
        <v>258</v>
      </c>
      <c r="L698">
        <v>2</v>
      </c>
      <c r="M698">
        <v>3</v>
      </c>
      <c r="N698">
        <v>0.05</v>
      </c>
      <c r="O698">
        <v>1874.12</v>
      </c>
      <c r="P698">
        <v>2231.1</v>
      </c>
      <c r="Q698">
        <f>Table1[[#This Row],[OrderQuantity]]*Table1[[#This Row],[UnitPrice]]</f>
        <v>6693.2999999999993</v>
      </c>
      <c r="R698">
        <f>Table1[[#This Row],[OrderQuantity]]*Table1[[#This Row],[UnitCost]]</f>
        <v>5622.36</v>
      </c>
      <c r="S698">
        <f>Table1[[#This Row],[OrderQuantity]]*Table1[[#This Row],[UnitPrice]]*(1-Table1[[#This Row],[DiscountApplied]]) - (Table1[[#This Row],[OrderQuantity]]*Table1[[#This Row],[UnitCost]])</f>
        <v>736.27499999999964</v>
      </c>
      <c r="T698">
        <f>DATEDIF(Table1[[#This Row],[ShipDate]],Table1[[#This Row],[DeliveryDate]],"d")</f>
        <v>10</v>
      </c>
      <c r="U698" t="str">
        <f t="shared" si="21"/>
        <v>Late</v>
      </c>
    </row>
    <row r="699" spans="1:21" x14ac:dyDescent="0.3">
      <c r="A699" t="str">
        <f t="shared" si="20"/>
        <v>SO-000798</v>
      </c>
      <c r="B699" t="s">
        <v>2</v>
      </c>
      <c r="C699" t="s">
        <v>9</v>
      </c>
      <c r="D699" s="1">
        <v>43200</v>
      </c>
      <c r="E699" s="1">
        <v>43331</v>
      </c>
      <c r="F699" s="1">
        <v>43348</v>
      </c>
      <c r="G699" s="1">
        <v>43351</v>
      </c>
      <c r="H699" t="s">
        <v>54</v>
      </c>
      <c r="I699">
        <v>21</v>
      </c>
      <c r="J699">
        <v>1</v>
      </c>
      <c r="K699">
        <v>79</v>
      </c>
      <c r="L699">
        <v>42</v>
      </c>
      <c r="M699">
        <v>6</v>
      </c>
      <c r="N699">
        <v>0.2</v>
      </c>
      <c r="O699">
        <v>1525.59</v>
      </c>
      <c r="P699">
        <v>2311.5</v>
      </c>
      <c r="Q699">
        <f>Table1[[#This Row],[OrderQuantity]]*Table1[[#This Row],[UnitPrice]]</f>
        <v>13869</v>
      </c>
      <c r="R699">
        <f>Table1[[#This Row],[OrderQuantity]]*Table1[[#This Row],[UnitCost]]</f>
        <v>9153.5399999999991</v>
      </c>
      <c r="S699">
        <f>Table1[[#This Row],[OrderQuantity]]*Table1[[#This Row],[UnitPrice]]*(1-Table1[[#This Row],[DiscountApplied]]) - (Table1[[#This Row],[OrderQuantity]]*Table1[[#This Row],[UnitCost]])</f>
        <v>1941.6600000000017</v>
      </c>
      <c r="T699">
        <f>DATEDIF(Table1[[#This Row],[ShipDate]],Table1[[#This Row],[DeliveryDate]],"d")</f>
        <v>3</v>
      </c>
      <c r="U699" t="str">
        <f t="shared" si="21"/>
        <v>On Time</v>
      </c>
    </row>
    <row r="700" spans="1:21" x14ac:dyDescent="0.3">
      <c r="A700" t="str">
        <f t="shared" si="20"/>
        <v>SO-000799</v>
      </c>
      <c r="B700" t="s">
        <v>4</v>
      </c>
      <c r="C700" t="s">
        <v>13</v>
      </c>
      <c r="D700" s="1">
        <v>43200</v>
      </c>
      <c r="E700" s="1">
        <v>43331</v>
      </c>
      <c r="F700" s="1">
        <v>43352</v>
      </c>
      <c r="G700" s="1">
        <v>43355</v>
      </c>
      <c r="H700" t="s">
        <v>54</v>
      </c>
      <c r="I700">
        <v>19</v>
      </c>
      <c r="J700">
        <v>13</v>
      </c>
      <c r="K700">
        <v>17</v>
      </c>
      <c r="L700">
        <v>33</v>
      </c>
      <c r="M700">
        <v>7</v>
      </c>
      <c r="N700">
        <v>0.05</v>
      </c>
      <c r="O700">
        <v>2835.98</v>
      </c>
      <c r="P700">
        <v>3832.4</v>
      </c>
      <c r="Q700">
        <f>Table1[[#This Row],[OrderQuantity]]*Table1[[#This Row],[UnitPrice]]</f>
        <v>26826.799999999999</v>
      </c>
      <c r="R700">
        <f>Table1[[#This Row],[OrderQuantity]]*Table1[[#This Row],[UnitCost]]</f>
        <v>19851.86</v>
      </c>
      <c r="S700">
        <f>Table1[[#This Row],[OrderQuantity]]*Table1[[#This Row],[UnitPrice]]*(1-Table1[[#This Row],[DiscountApplied]]) - (Table1[[#This Row],[OrderQuantity]]*Table1[[#This Row],[UnitCost]])</f>
        <v>5633.5999999999985</v>
      </c>
      <c r="T700">
        <f>DATEDIF(Table1[[#This Row],[ShipDate]],Table1[[#This Row],[DeliveryDate]],"d")</f>
        <v>3</v>
      </c>
      <c r="U700" t="str">
        <f t="shared" si="21"/>
        <v>On Time</v>
      </c>
    </row>
    <row r="701" spans="1:21" x14ac:dyDescent="0.3">
      <c r="A701" t="str">
        <f t="shared" si="20"/>
        <v>SO-000800</v>
      </c>
      <c r="B701" t="s">
        <v>4</v>
      </c>
      <c r="C701" t="s">
        <v>11</v>
      </c>
      <c r="D701" s="1">
        <v>43200</v>
      </c>
      <c r="E701" s="1">
        <v>43331</v>
      </c>
      <c r="F701" s="1">
        <v>43349</v>
      </c>
      <c r="G701" s="1">
        <v>43355</v>
      </c>
      <c r="H701" t="s">
        <v>54</v>
      </c>
      <c r="I701">
        <v>16</v>
      </c>
      <c r="J701">
        <v>9</v>
      </c>
      <c r="K701">
        <v>326</v>
      </c>
      <c r="L701">
        <v>39</v>
      </c>
      <c r="M701">
        <v>6</v>
      </c>
      <c r="N701">
        <v>0.1</v>
      </c>
      <c r="O701">
        <v>793.95</v>
      </c>
      <c r="P701">
        <v>1005</v>
      </c>
      <c r="Q701">
        <f>Table1[[#This Row],[OrderQuantity]]*Table1[[#This Row],[UnitPrice]]</f>
        <v>6030</v>
      </c>
      <c r="R701">
        <f>Table1[[#This Row],[OrderQuantity]]*Table1[[#This Row],[UnitCost]]</f>
        <v>4763.7000000000007</v>
      </c>
      <c r="S701">
        <f>Table1[[#This Row],[OrderQuantity]]*Table1[[#This Row],[UnitPrice]]*(1-Table1[[#This Row],[DiscountApplied]]) - (Table1[[#This Row],[OrderQuantity]]*Table1[[#This Row],[UnitCost]])</f>
        <v>663.29999999999927</v>
      </c>
      <c r="T701">
        <f>DATEDIF(Table1[[#This Row],[ShipDate]],Table1[[#This Row],[DeliveryDate]],"d")</f>
        <v>6</v>
      </c>
      <c r="U701" t="str">
        <f t="shared" si="21"/>
        <v>On Time</v>
      </c>
    </row>
    <row r="702" spans="1:21" x14ac:dyDescent="0.3">
      <c r="A702" t="str">
        <f t="shared" si="20"/>
        <v>SO-000801</v>
      </c>
      <c r="B702" t="s">
        <v>3</v>
      </c>
      <c r="C702" t="s">
        <v>13</v>
      </c>
      <c r="D702" s="1">
        <v>43200</v>
      </c>
      <c r="E702" s="1">
        <v>43331</v>
      </c>
      <c r="F702" s="1">
        <v>43336</v>
      </c>
      <c r="G702" s="1">
        <v>43343</v>
      </c>
      <c r="H702" t="s">
        <v>54</v>
      </c>
      <c r="I702">
        <v>5</v>
      </c>
      <c r="J702">
        <v>33</v>
      </c>
      <c r="K702">
        <v>16</v>
      </c>
      <c r="L702">
        <v>34</v>
      </c>
      <c r="M702">
        <v>8</v>
      </c>
      <c r="N702">
        <v>0.15</v>
      </c>
      <c r="O702">
        <v>671.14</v>
      </c>
      <c r="P702">
        <v>1065.3</v>
      </c>
      <c r="Q702">
        <f>Table1[[#This Row],[OrderQuantity]]*Table1[[#This Row],[UnitPrice]]</f>
        <v>8522.4</v>
      </c>
      <c r="R702">
        <f>Table1[[#This Row],[OrderQuantity]]*Table1[[#This Row],[UnitCost]]</f>
        <v>5369.12</v>
      </c>
      <c r="S702">
        <f>Table1[[#This Row],[OrderQuantity]]*Table1[[#This Row],[UnitPrice]]*(1-Table1[[#This Row],[DiscountApplied]]) - (Table1[[#This Row],[OrderQuantity]]*Table1[[#This Row],[UnitCost]])</f>
        <v>1874.9199999999992</v>
      </c>
      <c r="T702">
        <f>DATEDIF(Table1[[#This Row],[ShipDate]],Table1[[#This Row],[DeliveryDate]],"d")</f>
        <v>7</v>
      </c>
      <c r="U702" t="str">
        <f t="shared" si="21"/>
        <v>On Time</v>
      </c>
    </row>
    <row r="703" spans="1:21" x14ac:dyDescent="0.3">
      <c r="A703" t="str">
        <f t="shared" si="20"/>
        <v>SO-000802</v>
      </c>
      <c r="B703" t="s">
        <v>3</v>
      </c>
      <c r="C703" t="s">
        <v>10</v>
      </c>
      <c r="D703" s="1">
        <v>43200</v>
      </c>
      <c r="E703" s="1">
        <v>43331</v>
      </c>
      <c r="F703" s="1">
        <v>43349</v>
      </c>
      <c r="G703" s="1">
        <v>43358</v>
      </c>
      <c r="H703" t="s">
        <v>54</v>
      </c>
      <c r="I703">
        <v>11</v>
      </c>
      <c r="J703">
        <v>50</v>
      </c>
      <c r="K703">
        <v>169</v>
      </c>
      <c r="L703">
        <v>16</v>
      </c>
      <c r="M703">
        <v>3</v>
      </c>
      <c r="N703">
        <v>0.1</v>
      </c>
      <c r="O703">
        <v>1454.84</v>
      </c>
      <c r="P703">
        <v>1889.4</v>
      </c>
      <c r="Q703">
        <f>Table1[[#This Row],[OrderQuantity]]*Table1[[#This Row],[UnitPrice]]</f>
        <v>5668.2000000000007</v>
      </c>
      <c r="R703">
        <f>Table1[[#This Row],[OrderQuantity]]*Table1[[#This Row],[UnitCost]]</f>
        <v>4364.5199999999995</v>
      </c>
      <c r="S703">
        <f>Table1[[#This Row],[OrderQuantity]]*Table1[[#This Row],[UnitPrice]]*(1-Table1[[#This Row],[DiscountApplied]]) - (Table1[[#This Row],[OrderQuantity]]*Table1[[#This Row],[UnitCost]])</f>
        <v>736.86000000000149</v>
      </c>
      <c r="T703">
        <f>DATEDIF(Table1[[#This Row],[ShipDate]],Table1[[#This Row],[DeliveryDate]],"d")</f>
        <v>9</v>
      </c>
      <c r="U703" t="str">
        <f t="shared" si="21"/>
        <v>Late</v>
      </c>
    </row>
    <row r="704" spans="1:21" x14ac:dyDescent="0.3">
      <c r="A704" t="str">
        <f t="shared" si="20"/>
        <v>SO-000803</v>
      </c>
      <c r="B704" t="s">
        <v>4</v>
      </c>
      <c r="C704" t="s">
        <v>11</v>
      </c>
      <c r="D704" s="1">
        <v>43200</v>
      </c>
      <c r="E704" s="1">
        <v>43332</v>
      </c>
      <c r="F704" s="1">
        <v>43357</v>
      </c>
      <c r="G704" s="1">
        <v>43365</v>
      </c>
      <c r="H704" t="s">
        <v>54</v>
      </c>
      <c r="I704">
        <v>17</v>
      </c>
      <c r="J704">
        <v>16</v>
      </c>
      <c r="K704">
        <v>272</v>
      </c>
      <c r="L704">
        <v>4</v>
      </c>
      <c r="M704">
        <v>4</v>
      </c>
      <c r="N704">
        <v>0.1</v>
      </c>
      <c r="O704">
        <v>108.88</v>
      </c>
      <c r="P704">
        <v>167.5</v>
      </c>
      <c r="Q704">
        <f>Table1[[#This Row],[OrderQuantity]]*Table1[[#This Row],[UnitPrice]]</f>
        <v>670</v>
      </c>
      <c r="R704">
        <f>Table1[[#This Row],[OrderQuantity]]*Table1[[#This Row],[UnitCost]]</f>
        <v>435.52</v>
      </c>
      <c r="S704">
        <f>Table1[[#This Row],[OrderQuantity]]*Table1[[#This Row],[UnitPrice]]*(1-Table1[[#This Row],[DiscountApplied]]) - (Table1[[#This Row],[OrderQuantity]]*Table1[[#This Row],[UnitCost]])</f>
        <v>167.48000000000002</v>
      </c>
      <c r="T704">
        <f>DATEDIF(Table1[[#This Row],[ShipDate]],Table1[[#This Row],[DeliveryDate]],"d")</f>
        <v>8</v>
      </c>
      <c r="U704" t="str">
        <f t="shared" si="21"/>
        <v>Late</v>
      </c>
    </row>
    <row r="705" spans="1:21" x14ac:dyDescent="0.3">
      <c r="A705" t="str">
        <f t="shared" si="20"/>
        <v>SO-000804</v>
      </c>
      <c r="B705" t="s">
        <v>3</v>
      </c>
      <c r="C705" t="s">
        <v>11</v>
      </c>
      <c r="D705" s="1">
        <v>43200</v>
      </c>
      <c r="E705" s="1">
        <v>43332</v>
      </c>
      <c r="F705" s="1">
        <v>43346</v>
      </c>
      <c r="G705" s="1">
        <v>43353</v>
      </c>
      <c r="H705" t="s">
        <v>54</v>
      </c>
      <c r="I705">
        <v>11</v>
      </c>
      <c r="J705">
        <v>13</v>
      </c>
      <c r="K705">
        <v>278</v>
      </c>
      <c r="L705">
        <v>37</v>
      </c>
      <c r="M705">
        <v>3</v>
      </c>
      <c r="N705">
        <v>0.08</v>
      </c>
      <c r="O705">
        <v>2472.3000000000002</v>
      </c>
      <c r="P705">
        <v>6030</v>
      </c>
      <c r="Q705">
        <f>Table1[[#This Row],[OrderQuantity]]*Table1[[#This Row],[UnitPrice]]</f>
        <v>18090</v>
      </c>
      <c r="R705">
        <f>Table1[[#This Row],[OrderQuantity]]*Table1[[#This Row],[UnitCost]]</f>
        <v>7416.9000000000005</v>
      </c>
      <c r="S705">
        <f>Table1[[#This Row],[OrderQuantity]]*Table1[[#This Row],[UnitPrice]]*(1-Table1[[#This Row],[DiscountApplied]]) - (Table1[[#This Row],[OrderQuantity]]*Table1[[#This Row],[UnitCost]])</f>
        <v>9225.8999999999978</v>
      </c>
      <c r="T705">
        <f>DATEDIF(Table1[[#This Row],[ShipDate]],Table1[[#This Row],[DeliveryDate]],"d")</f>
        <v>7</v>
      </c>
      <c r="U705" t="str">
        <f t="shared" si="21"/>
        <v>On Time</v>
      </c>
    </row>
    <row r="706" spans="1:21" x14ac:dyDescent="0.3">
      <c r="A706" t="str">
        <f t="shared" ref="A706:A769" si="22">"SO-" &amp; TEXT(ROW(A706)+99,"000000")</f>
        <v>SO-000805</v>
      </c>
      <c r="B706" t="s">
        <v>3</v>
      </c>
      <c r="C706" t="s">
        <v>11</v>
      </c>
      <c r="D706" s="1">
        <v>43200</v>
      </c>
      <c r="E706" s="1">
        <v>43332</v>
      </c>
      <c r="F706" s="1">
        <v>43360</v>
      </c>
      <c r="G706" s="1">
        <v>43369</v>
      </c>
      <c r="H706" t="s">
        <v>54</v>
      </c>
      <c r="I706">
        <v>5</v>
      </c>
      <c r="J706">
        <v>44</v>
      </c>
      <c r="K706">
        <v>302</v>
      </c>
      <c r="L706">
        <v>35</v>
      </c>
      <c r="M706">
        <v>2</v>
      </c>
      <c r="N706">
        <v>0.1</v>
      </c>
      <c r="O706">
        <v>527.63</v>
      </c>
      <c r="P706">
        <v>837.5</v>
      </c>
      <c r="Q706">
        <f>Table1[[#This Row],[OrderQuantity]]*Table1[[#This Row],[UnitPrice]]</f>
        <v>1675</v>
      </c>
      <c r="R706">
        <f>Table1[[#This Row],[OrderQuantity]]*Table1[[#This Row],[UnitCost]]</f>
        <v>1055.26</v>
      </c>
      <c r="S706">
        <f>Table1[[#This Row],[OrderQuantity]]*Table1[[#This Row],[UnitPrice]]*(1-Table1[[#This Row],[DiscountApplied]]) - (Table1[[#This Row],[OrderQuantity]]*Table1[[#This Row],[UnitCost]])</f>
        <v>452.24</v>
      </c>
      <c r="T706">
        <f>DATEDIF(Table1[[#This Row],[ShipDate]],Table1[[#This Row],[DeliveryDate]],"d")</f>
        <v>9</v>
      </c>
      <c r="U706" t="str">
        <f t="shared" ref="U706:U769" si="23">IF(T706&gt;7,"Late","On Time")</f>
        <v>Late</v>
      </c>
    </row>
    <row r="707" spans="1:21" x14ac:dyDescent="0.3">
      <c r="A707" t="str">
        <f t="shared" si="22"/>
        <v>SO-000806</v>
      </c>
      <c r="B707" t="s">
        <v>3</v>
      </c>
      <c r="C707" t="s">
        <v>9</v>
      </c>
      <c r="D707" s="1">
        <v>43200</v>
      </c>
      <c r="E707" s="1">
        <v>43332</v>
      </c>
      <c r="F707" s="1">
        <v>43345</v>
      </c>
      <c r="G707" s="1">
        <v>43355</v>
      </c>
      <c r="H707" t="s">
        <v>54</v>
      </c>
      <c r="I707">
        <v>3</v>
      </c>
      <c r="J707">
        <v>7</v>
      </c>
      <c r="K707">
        <v>77</v>
      </c>
      <c r="L707">
        <v>45</v>
      </c>
      <c r="M707">
        <v>6</v>
      </c>
      <c r="N707">
        <v>0.1</v>
      </c>
      <c r="O707">
        <v>1051.5</v>
      </c>
      <c r="P707">
        <v>1782.2</v>
      </c>
      <c r="Q707">
        <f>Table1[[#This Row],[OrderQuantity]]*Table1[[#This Row],[UnitPrice]]</f>
        <v>10693.2</v>
      </c>
      <c r="R707">
        <f>Table1[[#This Row],[OrderQuantity]]*Table1[[#This Row],[UnitCost]]</f>
        <v>6309</v>
      </c>
      <c r="S707">
        <f>Table1[[#This Row],[OrderQuantity]]*Table1[[#This Row],[UnitPrice]]*(1-Table1[[#This Row],[DiscountApplied]]) - (Table1[[#This Row],[OrderQuantity]]*Table1[[#This Row],[UnitCost]])</f>
        <v>3314.880000000001</v>
      </c>
      <c r="T707">
        <f>DATEDIF(Table1[[#This Row],[ShipDate]],Table1[[#This Row],[DeliveryDate]],"d")</f>
        <v>10</v>
      </c>
      <c r="U707" t="str">
        <f t="shared" si="23"/>
        <v>Late</v>
      </c>
    </row>
    <row r="708" spans="1:21" x14ac:dyDescent="0.3">
      <c r="A708" t="str">
        <f t="shared" si="22"/>
        <v>SO-000807</v>
      </c>
      <c r="B708" t="s">
        <v>4</v>
      </c>
      <c r="C708" t="s">
        <v>10</v>
      </c>
      <c r="D708" s="1">
        <v>43200</v>
      </c>
      <c r="E708" s="1">
        <v>43332</v>
      </c>
      <c r="F708" s="1">
        <v>43353</v>
      </c>
      <c r="G708" s="1">
        <v>43359</v>
      </c>
      <c r="H708" t="s">
        <v>54</v>
      </c>
      <c r="I708">
        <v>17</v>
      </c>
      <c r="J708">
        <v>29</v>
      </c>
      <c r="K708">
        <v>173</v>
      </c>
      <c r="L708">
        <v>29</v>
      </c>
      <c r="M708">
        <v>8</v>
      </c>
      <c r="N708">
        <v>0.08</v>
      </c>
      <c r="O708">
        <v>439.25</v>
      </c>
      <c r="P708">
        <v>998.3</v>
      </c>
      <c r="Q708">
        <f>Table1[[#This Row],[OrderQuantity]]*Table1[[#This Row],[UnitPrice]]</f>
        <v>7986.4</v>
      </c>
      <c r="R708">
        <f>Table1[[#This Row],[OrderQuantity]]*Table1[[#This Row],[UnitCost]]</f>
        <v>3514</v>
      </c>
      <c r="S708">
        <f>Table1[[#This Row],[OrderQuantity]]*Table1[[#This Row],[UnitPrice]]*(1-Table1[[#This Row],[DiscountApplied]]) - (Table1[[#This Row],[OrderQuantity]]*Table1[[#This Row],[UnitCost]])</f>
        <v>3833.4880000000003</v>
      </c>
      <c r="T708">
        <f>DATEDIF(Table1[[#This Row],[ShipDate]],Table1[[#This Row],[DeliveryDate]],"d")</f>
        <v>6</v>
      </c>
      <c r="U708" t="str">
        <f t="shared" si="23"/>
        <v>On Time</v>
      </c>
    </row>
    <row r="709" spans="1:21" x14ac:dyDescent="0.3">
      <c r="A709" t="str">
        <f t="shared" si="22"/>
        <v>SO-000808</v>
      </c>
      <c r="B709" t="s">
        <v>3</v>
      </c>
      <c r="C709" t="s">
        <v>11</v>
      </c>
      <c r="D709" s="1">
        <v>43200</v>
      </c>
      <c r="E709" s="1">
        <v>43332</v>
      </c>
      <c r="F709" s="1">
        <v>43352</v>
      </c>
      <c r="G709" s="1">
        <v>43355</v>
      </c>
      <c r="H709" t="s">
        <v>54</v>
      </c>
      <c r="I709">
        <v>11</v>
      </c>
      <c r="J709">
        <v>31</v>
      </c>
      <c r="K709">
        <v>319</v>
      </c>
      <c r="L709">
        <v>19</v>
      </c>
      <c r="M709">
        <v>4</v>
      </c>
      <c r="N709">
        <v>0.15</v>
      </c>
      <c r="O709">
        <v>2679.93</v>
      </c>
      <c r="P709">
        <v>3999.9</v>
      </c>
      <c r="Q709">
        <f>Table1[[#This Row],[OrderQuantity]]*Table1[[#This Row],[UnitPrice]]</f>
        <v>15999.6</v>
      </c>
      <c r="R709">
        <f>Table1[[#This Row],[OrderQuantity]]*Table1[[#This Row],[UnitCost]]</f>
        <v>10719.72</v>
      </c>
      <c r="S709">
        <f>Table1[[#This Row],[OrderQuantity]]*Table1[[#This Row],[UnitPrice]]*(1-Table1[[#This Row],[DiscountApplied]]) - (Table1[[#This Row],[OrderQuantity]]*Table1[[#This Row],[UnitCost]])</f>
        <v>2879.9400000000005</v>
      </c>
      <c r="T709">
        <f>DATEDIF(Table1[[#This Row],[ShipDate]],Table1[[#This Row],[DeliveryDate]],"d")</f>
        <v>3</v>
      </c>
      <c r="U709" t="str">
        <f t="shared" si="23"/>
        <v>On Time</v>
      </c>
    </row>
    <row r="710" spans="1:21" x14ac:dyDescent="0.3">
      <c r="A710" t="str">
        <f t="shared" si="22"/>
        <v>SO-000809</v>
      </c>
      <c r="B710" t="s">
        <v>4</v>
      </c>
      <c r="C710" t="s">
        <v>11</v>
      </c>
      <c r="D710" s="1">
        <v>43200</v>
      </c>
      <c r="E710" s="1">
        <v>43333</v>
      </c>
      <c r="F710" s="1">
        <v>43355</v>
      </c>
      <c r="G710" s="1">
        <v>43356</v>
      </c>
      <c r="H710" t="s">
        <v>54</v>
      </c>
      <c r="I710">
        <v>12</v>
      </c>
      <c r="J710">
        <v>31</v>
      </c>
      <c r="K710">
        <v>305</v>
      </c>
      <c r="L710">
        <v>35</v>
      </c>
      <c r="M710">
        <v>8</v>
      </c>
      <c r="N710">
        <v>0.15</v>
      </c>
      <c r="O710">
        <v>1118.7</v>
      </c>
      <c r="P710">
        <v>1896.1</v>
      </c>
      <c r="Q710">
        <f>Table1[[#This Row],[OrderQuantity]]*Table1[[#This Row],[UnitPrice]]</f>
        <v>15168.8</v>
      </c>
      <c r="R710">
        <f>Table1[[#This Row],[OrderQuantity]]*Table1[[#This Row],[UnitCost]]</f>
        <v>8949.6</v>
      </c>
      <c r="S710">
        <f>Table1[[#This Row],[OrderQuantity]]*Table1[[#This Row],[UnitPrice]]*(1-Table1[[#This Row],[DiscountApplied]]) - (Table1[[#This Row],[OrderQuantity]]*Table1[[#This Row],[UnitCost]])</f>
        <v>3943.8799999999992</v>
      </c>
      <c r="T710">
        <f>DATEDIF(Table1[[#This Row],[ShipDate]],Table1[[#This Row],[DeliveryDate]],"d")</f>
        <v>1</v>
      </c>
      <c r="U710" t="str">
        <f t="shared" si="23"/>
        <v>On Time</v>
      </c>
    </row>
    <row r="711" spans="1:21" x14ac:dyDescent="0.3">
      <c r="A711" t="str">
        <f t="shared" si="22"/>
        <v>SO-000810</v>
      </c>
      <c r="B711" t="s">
        <v>2</v>
      </c>
      <c r="C711" t="s">
        <v>10</v>
      </c>
      <c r="D711" s="1">
        <v>43200</v>
      </c>
      <c r="E711" s="1">
        <v>43333</v>
      </c>
      <c r="F711" s="1">
        <v>43358</v>
      </c>
      <c r="G711" s="1">
        <v>43368</v>
      </c>
      <c r="H711" t="s">
        <v>54</v>
      </c>
      <c r="I711">
        <v>24</v>
      </c>
      <c r="J711">
        <v>35</v>
      </c>
      <c r="K711">
        <v>151</v>
      </c>
      <c r="L711">
        <v>35</v>
      </c>
      <c r="M711">
        <v>2</v>
      </c>
      <c r="N711">
        <v>0.08</v>
      </c>
      <c r="O711">
        <v>477.71</v>
      </c>
      <c r="P711">
        <v>1038.5</v>
      </c>
      <c r="Q711">
        <f>Table1[[#This Row],[OrderQuantity]]*Table1[[#This Row],[UnitPrice]]</f>
        <v>2077</v>
      </c>
      <c r="R711">
        <f>Table1[[#This Row],[OrderQuantity]]*Table1[[#This Row],[UnitCost]]</f>
        <v>955.42</v>
      </c>
      <c r="S711">
        <f>Table1[[#This Row],[OrderQuantity]]*Table1[[#This Row],[UnitPrice]]*(1-Table1[[#This Row],[DiscountApplied]]) - (Table1[[#This Row],[OrderQuantity]]*Table1[[#This Row],[UnitCost]])</f>
        <v>955.42000000000019</v>
      </c>
      <c r="T711">
        <f>DATEDIF(Table1[[#This Row],[ShipDate]],Table1[[#This Row],[DeliveryDate]],"d")</f>
        <v>10</v>
      </c>
      <c r="U711" t="str">
        <f t="shared" si="23"/>
        <v>Late</v>
      </c>
    </row>
    <row r="712" spans="1:21" x14ac:dyDescent="0.3">
      <c r="A712" t="str">
        <f t="shared" si="22"/>
        <v>SO-000811</v>
      </c>
      <c r="B712" t="s">
        <v>2</v>
      </c>
      <c r="C712" t="s">
        <v>10</v>
      </c>
      <c r="D712" s="1">
        <v>43200</v>
      </c>
      <c r="E712" s="1">
        <v>43333</v>
      </c>
      <c r="F712" s="1">
        <v>43342</v>
      </c>
      <c r="G712" s="1">
        <v>43343</v>
      </c>
      <c r="H712" t="s">
        <v>54</v>
      </c>
      <c r="I712">
        <v>24</v>
      </c>
      <c r="J712">
        <v>43</v>
      </c>
      <c r="K712">
        <v>170</v>
      </c>
      <c r="L712">
        <v>4</v>
      </c>
      <c r="M712">
        <v>2</v>
      </c>
      <c r="N712">
        <v>0.05</v>
      </c>
      <c r="O712">
        <v>3071.28</v>
      </c>
      <c r="P712">
        <v>3839.1</v>
      </c>
      <c r="Q712">
        <f>Table1[[#This Row],[OrderQuantity]]*Table1[[#This Row],[UnitPrice]]</f>
        <v>7678.2</v>
      </c>
      <c r="R712">
        <f>Table1[[#This Row],[OrderQuantity]]*Table1[[#This Row],[UnitCost]]</f>
        <v>6142.56</v>
      </c>
      <c r="S712">
        <f>Table1[[#This Row],[OrderQuantity]]*Table1[[#This Row],[UnitPrice]]*(1-Table1[[#This Row],[DiscountApplied]]) - (Table1[[#This Row],[OrderQuantity]]*Table1[[#This Row],[UnitCost]])</f>
        <v>1151.7299999999987</v>
      </c>
      <c r="T712">
        <f>DATEDIF(Table1[[#This Row],[ShipDate]],Table1[[#This Row],[DeliveryDate]],"d")</f>
        <v>1</v>
      </c>
      <c r="U712" t="str">
        <f t="shared" si="23"/>
        <v>On Time</v>
      </c>
    </row>
    <row r="713" spans="1:21" x14ac:dyDescent="0.3">
      <c r="A713" t="str">
        <f t="shared" si="22"/>
        <v>SO-000812</v>
      </c>
      <c r="B713" t="s">
        <v>3</v>
      </c>
      <c r="C713" t="s">
        <v>10</v>
      </c>
      <c r="D713" s="1">
        <v>43200</v>
      </c>
      <c r="E713" s="1">
        <v>43333</v>
      </c>
      <c r="F713" s="1">
        <v>43354</v>
      </c>
      <c r="G713" s="1">
        <v>43364</v>
      </c>
      <c r="H713" t="s">
        <v>54</v>
      </c>
      <c r="I713">
        <v>4</v>
      </c>
      <c r="J713">
        <v>5</v>
      </c>
      <c r="K713">
        <v>129</v>
      </c>
      <c r="L713">
        <v>31</v>
      </c>
      <c r="M713">
        <v>1</v>
      </c>
      <c r="N713">
        <v>0.1</v>
      </c>
      <c r="O713">
        <v>535.46</v>
      </c>
      <c r="P713">
        <v>743.7</v>
      </c>
      <c r="Q713">
        <f>Table1[[#This Row],[OrderQuantity]]*Table1[[#This Row],[UnitPrice]]</f>
        <v>743.7</v>
      </c>
      <c r="R713">
        <f>Table1[[#This Row],[OrderQuantity]]*Table1[[#This Row],[UnitCost]]</f>
        <v>535.46</v>
      </c>
      <c r="S713">
        <f>Table1[[#This Row],[OrderQuantity]]*Table1[[#This Row],[UnitPrice]]*(1-Table1[[#This Row],[DiscountApplied]]) - (Table1[[#This Row],[OrderQuantity]]*Table1[[#This Row],[UnitCost]])</f>
        <v>133.87</v>
      </c>
      <c r="T713">
        <f>DATEDIF(Table1[[#This Row],[ShipDate]],Table1[[#This Row],[DeliveryDate]],"d")</f>
        <v>10</v>
      </c>
      <c r="U713" t="str">
        <f t="shared" si="23"/>
        <v>Late</v>
      </c>
    </row>
    <row r="714" spans="1:21" x14ac:dyDescent="0.3">
      <c r="A714" t="str">
        <f t="shared" si="22"/>
        <v>SO-000813</v>
      </c>
      <c r="B714" t="s">
        <v>5</v>
      </c>
      <c r="C714" t="s">
        <v>10</v>
      </c>
      <c r="D714" s="1">
        <v>43200</v>
      </c>
      <c r="E714" s="1">
        <v>43333</v>
      </c>
      <c r="F714" s="1">
        <v>43352</v>
      </c>
      <c r="G714" s="1">
        <v>43362</v>
      </c>
      <c r="H714" t="s">
        <v>54</v>
      </c>
      <c r="I714">
        <v>26</v>
      </c>
      <c r="J714">
        <v>20</v>
      </c>
      <c r="K714">
        <v>92</v>
      </c>
      <c r="L714">
        <v>47</v>
      </c>
      <c r="M714">
        <v>6</v>
      </c>
      <c r="N714">
        <v>0.15</v>
      </c>
      <c r="O714">
        <v>1100.48</v>
      </c>
      <c r="P714">
        <v>2445.5</v>
      </c>
      <c r="Q714">
        <f>Table1[[#This Row],[OrderQuantity]]*Table1[[#This Row],[UnitPrice]]</f>
        <v>14673</v>
      </c>
      <c r="R714">
        <f>Table1[[#This Row],[OrderQuantity]]*Table1[[#This Row],[UnitCost]]</f>
        <v>6602.88</v>
      </c>
      <c r="S714">
        <f>Table1[[#This Row],[OrderQuantity]]*Table1[[#This Row],[UnitPrice]]*(1-Table1[[#This Row],[DiscountApplied]]) - (Table1[[#This Row],[OrderQuantity]]*Table1[[#This Row],[UnitCost]])</f>
        <v>5869.1699999999992</v>
      </c>
      <c r="T714">
        <f>DATEDIF(Table1[[#This Row],[ShipDate]],Table1[[#This Row],[DeliveryDate]],"d")</f>
        <v>10</v>
      </c>
      <c r="U714" t="str">
        <f t="shared" si="23"/>
        <v>Late</v>
      </c>
    </row>
    <row r="715" spans="1:21" x14ac:dyDescent="0.3">
      <c r="A715" t="str">
        <f t="shared" si="22"/>
        <v>SO-000814</v>
      </c>
      <c r="B715" t="s">
        <v>3</v>
      </c>
      <c r="C715" t="s">
        <v>11</v>
      </c>
      <c r="D715" s="1">
        <v>43200</v>
      </c>
      <c r="E715" s="1">
        <v>43333</v>
      </c>
      <c r="F715" s="1">
        <v>43348</v>
      </c>
      <c r="G715" s="1">
        <v>43351</v>
      </c>
      <c r="H715" t="s">
        <v>54</v>
      </c>
      <c r="I715">
        <v>8</v>
      </c>
      <c r="J715">
        <v>42</v>
      </c>
      <c r="K715">
        <v>297</v>
      </c>
      <c r="L715">
        <v>46</v>
      </c>
      <c r="M715">
        <v>7</v>
      </c>
      <c r="N715">
        <v>0.2</v>
      </c>
      <c r="O715">
        <v>1463.28</v>
      </c>
      <c r="P715">
        <v>2613</v>
      </c>
      <c r="Q715">
        <f>Table1[[#This Row],[OrderQuantity]]*Table1[[#This Row],[UnitPrice]]</f>
        <v>18291</v>
      </c>
      <c r="R715">
        <f>Table1[[#This Row],[OrderQuantity]]*Table1[[#This Row],[UnitCost]]</f>
        <v>10242.959999999999</v>
      </c>
      <c r="S715">
        <f>Table1[[#This Row],[OrderQuantity]]*Table1[[#This Row],[UnitPrice]]*(1-Table1[[#This Row],[DiscountApplied]]) - (Table1[[#This Row],[OrderQuantity]]*Table1[[#This Row],[UnitCost]])</f>
        <v>4389.840000000002</v>
      </c>
      <c r="T715">
        <f>DATEDIF(Table1[[#This Row],[ShipDate]],Table1[[#This Row],[DeliveryDate]],"d")</f>
        <v>3</v>
      </c>
      <c r="U715" t="str">
        <f t="shared" si="23"/>
        <v>On Time</v>
      </c>
    </row>
    <row r="716" spans="1:21" x14ac:dyDescent="0.3">
      <c r="A716" t="str">
        <f t="shared" si="22"/>
        <v>SO-000815</v>
      </c>
      <c r="B716" t="s">
        <v>3</v>
      </c>
      <c r="C716" t="s">
        <v>10</v>
      </c>
      <c r="D716" s="1">
        <v>43200</v>
      </c>
      <c r="E716" s="1">
        <v>43333</v>
      </c>
      <c r="F716" s="1">
        <v>43335</v>
      </c>
      <c r="G716" s="1">
        <v>43343</v>
      </c>
      <c r="H716" t="s">
        <v>54</v>
      </c>
      <c r="I716">
        <v>1</v>
      </c>
      <c r="J716">
        <v>14</v>
      </c>
      <c r="K716">
        <v>200</v>
      </c>
      <c r="L716">
        <v>24</v>
      </c>
      <c r="M716">
        <v>8</v>
      </c>
      <c r="N716">
        <v>0.1</v>
      </c>
      <c r="O716">
        <v>127.57</v>
      </c>
      <c r="P716">
        <v>187.6</v>
      </c>
      <c r="Q716">
        <f>Table1[[#This Row],[OrderQuantity]]*Table1[[#This Row],[UnitPrice]]</f>
        <v>1500.8</v>
      </c>
      <c r="R716">
        <f>Table1[[#This Row],[OrderQuantity]]*Table1[[#This Row],[UnitCost]]</f>
        <v>1020.56</v>
      </c>
      <c r="S716">
        <f>Table1[[#This Row],[OrderQuantity]]*Table1[[#This Row],[UnitPrice]]*(1-Table1[[#This Row],[DiscountApplied]]) - (Table1[[#This Row],[OrderQuantity]]*Table1[[#This Row],[UnitCost]])</f>
        <v>330.16000000000008</v>
      </c>
      <c r="T716">
        <f>DATEDIF(Table1[[#This Row],[ShipDate]],Table1[[#This Row],[DeliveryDate]],"d")</f>
        <v>8</v>
      </c>
      <c r="U716" t="str">
        <f t="shared" si="23"/>
        <v>Late</v>
      </c>
    </row>
    <row r="717" spans="1:21" x14ac:dyDescent="0.3">
      <c r="A717" t="str">
        <f t="shared" si="22"/>
        <v>SO-000816</v>
      </c>
      <c r="B717" t="s">
        <v>4</v>
      </c>
      <c r="C717" t="s">
        <v>10</v>
      </c>
      <c r="D717" s="1">
        <v>43200</v>
      </c>
      <c r="E717" s="1">
        <v>43333</v>
      </c>
      <c r="F717" s="1">
        <v>43356</v>
      </c>
      <c r="G717" s="1">
        <v>43360</v>
      </c>
      <c r="H717" t="s">
        <v>54</v>
      </c>
      <c r="I717">
        <v>20</v>
      </c>
      <c r="J717">
        <v>34</v>
      </c>
      <c r="K717">
        <v>198</v>
      </c>
      <c r="L717">
        <v>14</v>
      </c>
      <c r="M717">
        <v>2</v>
      </c>
      <c r="N717">
        <v>0.05</v>
      </c>
      <c r="O717">
        <v>3845.8</v>
      </c>
      <c r="P717">
        <v>5494</v>
      </c>
      <c r="Q717">
        <f>Table1[[#This Row],[OrderQuantity]]*Table1[[#This Row],[UnitPrice]]</f>
        <v>10988</v>
      </c>
      <c r="R717">
        <f>Table1[[#This Row],[OrderQuantity]]*Table1[[#This Row],[UnitCost]]</f>
        <v>7691.6</v>
      </c>
      <c r="S717">
        <f>Table1[[#This Row],[OrderQuantity]]*Table1[[#This Row],[UnitPrice]]*(1-Table1[[#This Row],[DiscountApplied]]) - (Table1[[#This Row],[OrderQuantity]]*Table1[[#This Row],[UnitCost]])</f>
        <v>2747</v>
      </c>
      <c r="T717">
        <f>DATEDIF(Table1[[#This Row],[ShipDate]],Table1[[#This Row],[DeliveryDate]],"d")</f>
        <v>4</v>
      </c>
      <c r="U717" t="str">
        <f t="shared" si="23"/>
        <v>On Time</v>
      </c>
    </row>
    <row r="718" spans="1:21" x14ac:dyDescent="0.3">
      <c r="A718" t="str">
        <f t="shared" si="22"/>
        <v>SO-000817</v>
      </c>
      <c r="B718" t="s">
        <v>3</v>
      </c>
      <c r="C718" t="s">
        <v>12</v>
      </c>
      <c r="D718" s="1">
        <v>43200</v>
      </c>
      <c r="E718" s="1">
        <v>43333</v>
      </c>
      <c r="F718" s="1">
        <v>43361</v>
      </c>
      <c r="G718" s="1">
        <v>43364</v>
      </c>
      <c r="H718" t="s">
        <v>54</v>
      </c>
      <c r="I718">
        <v>11</v>
      </c>
      <c r="J718">
        <v>20</v>
      </c>
      <c r="K718">
        <v>230</v>
      </c>
      <c r="L718">
        <v>36</v>
      </c>
      <c r="M718">
        <v>2</v>
      </c>
      <c r="N718">
        <v>0.2</v>
      </c>
      <c r="O718">
        <v>4625.68</v>
      </c>
      <c r="P718">
        <v>5782.1</v>
      </c>
      <c r="Q718">
        <f>Table1[[#This Row],[OrderQuantity]]*Table1[[#This Row],[UnitPrice]]</f>
        <v>11564.2</v>
      </c>
      <c r="R718">
        <f>Table1[[#This Row],[OrderQuantity]]*Table1[[#This Row],[UnitCost]]</f>
        <v>9251.36</v>
      </c>
      <c r="S718">
        <f>Table1[[#This Row],[OrderQuantity]]*Table1[[#This Row],[UnitPrice]]*(1-Table1[[#This Row],[DiscountApplied]]) - (Table1[[#This Row],[OrderQuantity]]*Table1[[#This Row],[UnitCost]])</f>
        <v>0</v>
      </c>
      <c r="T718">
        <f>DATEDIF(Table1[[#This Row],[ShipDate]],Table1[[#This Row],[DeliveryDate]],"d")</f>
        <v>3</v>
      </c>
      <c r="U718" t="str">
        <f t="shared" si="23"/>
        <v>On Time</v>
      </c>
    </row>
    <row r="719" spans="1:21" x14ac:dyDescent="0.3">
      <c r="A719" t="str">
        <f t="shared" si="22"/>
        <v>SO-000818</v>
      </c>
      <c r="B719" t="s">
        <v>2</v>
      </c>
      <c r="C719" t="s">
        <v>13</v>
      </c>
      <c r="D719" s="1">
        <v>43200</v>
      </c>
      <c r="E719" s="1">
        <v>43333</v>
      </c>
      <c r="F719" s="1">
        <v>43339</v>
      </c>
      <c r="G719" s="1">
        <v>43341</v>
      </c>
      <c r="H719" t="s">
        <v>54</v>
      </c>
      <c r="I719">
        <v>23</v>
      </c>
      <c r="J719">
        <v>42</v>
      </c>
      <c r="K719">
        <v>33</v>
      </c>
      <c r="L719">
        <v>4</v>
      </c>
      <c r="M719">
        <v>5</v>
      </c>
      <c r="N719">
        <v>0.08</v>
      </c>
      <c r="O719">
        <v>2052.48</v>
      </c>
      <c r="P719">
        <v>3872.6</v>
      </c>
      <c r="Q719">
        <f>Table1[[#This Row],[OrderQuantity]]*Table1[[#This Row],[UnitPrice]]</f>
        <v>19363</v>
      </c>
      <c r="R719">
        <f>Table1[[#This Row],[OrderQuantity]]*Table1[[#This Row],[UnitCost]]</f>
        <v>10262.4</v>
      </c>
      <c r="S719">
        <f>Table1[[#This Row],[OrderQuantity]]*Table1[[#This Row],[UnitPrice]]*(1-Table1[[#This Row],[DiscountApplied]]) - (Table1[[#This Row],[OrderQuantity]]*Table1[[#This Row],[UnitCost]])</f>
        <v>7551.5599999999995</v>
      </c>
      <c r="T719">
        <f>DATEDIF(Table1[[#This Row],[ShipDate]],Table1[[#This Row],[DeliveryDate]],"d")</f>
        <v>2</v>
      </c>
      <c r="U719" t="str">
        <f t="shared" si="23"/>
        <v>On Time</v>
      </c>
    </row>
    <row r="720" spans="1:21" x14ac:dyDescent="0.3">
      <c r="A720" t="str">
        <f t="shared" si="22"/>
        <v>SO-000819</v>
      </c>
      <c r="B720" t="s">
        <v>5</v>
      </c>
      <c r="C720" t="s">
        <v>11</v>
      </c>
      <c r="D720" s="1">
        <v>43200</v>
      </c>
      <c r="E720" s="1">
        <v>43334</v>
      </c>
      <c r="F720" s="1">
        <v>43352</v>
      </c>
      <c r="G720" s="1">
        <v>43357</v>
      </c>
      <c r="H720" t="s">
        <v>54</v>
      </c>
      <c r="I720">
        <v>26</v>
      </c>
      <c r="J720">
        <v>22</v>
      </c>
      <c r="K720">
        <v>261</v>
      </c>
      <c r="L720">
        <v>20</v>
      </c>
      <c r="M720">
        <v>5</v>
      </c>
      <c r="N720">
        <v>0.08</v>
      </c>
      <c r="O720">
        <v>3544.97</v>
      </c>
      <c r="P720">
        <v>6445.4</v>
      </c>
      <c r="Q720">
        <f>Table1[[#This Row],[OrderQuantity]]*Table1[[#This Row],[UnitPrice]]</f>
        <v>32227</v>
      </c>
      <c r="R720">
        <f>Table1[[#This Row],[OrderQuantity]]*Table1[[#This Row],[UnitCost]]</f>
        <v>17724.849999999999</v>
      </c>
      <c r="S720">
        <f>Table1[[#This Row],[OrderQuantity]]*Table1[[#This Row],[UnitPrice]]*(1-Table1[[#This Row],[DiscountApplied]]) - (Table1[[#This Row],[OrderQuantity]]*Table1[[#This Row],[UnitCost]])</f>
        <v>11923.990000000002</v>
      </c>
      <c r="T720">
        <f>DATEDIF(Table1[[#This Row],[ShipDate]],Table1[[#This Row],[DeliveryDate]],"d")</f>
        <v>5</v>
      </c>
      <c r="U720" t="str">
        <f t="shared" si="23"/>
        <v>On Time</v>
      </c>
    </row>
    <row r="721" spans="1:21" x14ac:dyDescent="0.3">
      <c r="A721" t="str">
        <f t="shared" si="22"/>
        <v>SO-000820</v>
      </c>
      <c r="B721" t="s">
        <v>4</v>
      </c>
      <c r="C721" t="s">
        <v>10</v>
      </c>
      <c r="D721" s="1">
        <v>43300</v>
      </c>
      <c r="E721" s="1">
        <v>43334</v>
      </c>
      <c r="F721" s="1">
        <v>43361</v>
      </c>
      <c r="G721" s="1">
        <v>43368</v>
      </c>
      <c r="H721" t="s">
        <v>54</v>
      </c>
      <c r="I721">
        <v>17</v>
      </c>
      <c r="J721">
        <v>42</v>
      </c>
      <c r="K721">
        <v>95</v>
      </c>
      <c r="L721">
        <v>6</v>
      </c>
      <c r="M721">
        <v>7</v>
      </c>
      <c r="N721">
        <v>0.05</v>
      </c>
      <c r="O721">
        <v>93.4</v>
      </c>
      <c r="P721">
        <v>227.8</v>
      </c>
      <c r="Q721">
        <f>Table1[[#This Row],[OrderQuantity]]*Table1[[#This Row],[UnitPrice]]</f>
        <v>1594.6000000000001</v>
      </c>
      <c r="R721">
        <f>Table1[[#This Row],[OrderQuantity]]*Table1[[#This Row],[UnitCost]]</f>
        <v>653.80000000000007</v>
      </c>
      <c r="S721">
        <f>Table1[[#This Row],[OrderQuantity]]*Table1[[#This Row],[UnitPrice]]*(1-Table1[[#This Row],[DiscountApplied]]) - (Table1[[#This Row],[OrderQuantity]]*Table1[[#This Row],[UnitCost]])</f>
        <v>861.07</v>
      </c>
      <c r="T721">
        <f>DATEDIF(Table1[[#This Row],[ShipDate]],Table1[[#This Row],[DeliveryDate]],"d")</f>
        <v>7</v>
      </c>
      <c r="U721" t="str">
        <f t="shared" si="23"/>
        <v>On Time</v>
      </c>
    </row>
    <row r="722" spans="1:21" x14ac:dyDescent="0.3">
      <c r="A722" t="str">
        <f t="shared" si="22"/>
        <v>SO-000821</v>
      </c>
      <c r="B722" t="s">
        <v>5</v>
      </c>
      <c r="C722" t="s">
        <v>13</v>
      </c>
      <c r="D722" s="1">
        <v>43200</v>
      </c>
      <c r="E722" s="1">
        <v>43334</v>
      </c>
      <c r="F722" s="1">
        <v>43343</v>
      </c>
      <c r="G722" s="1">
        <v>43344</v>
      </c>
      <c r="H722" t="s">
        <v>54</v>
      </c>
      <c r="I722">
        <v>26</v>
      </c>
      <c r="J722">
        <v>11</v>
      </c>
      <c r="K722">
        <v>22</v>
      </c>
      <c r="L722">
        <v>38</v>
      </c>
      <c r="M722">
        <v>5</v>
      </c>
      <c r="N722">
        <v>0.15</v>
      </c>
      <c r="O722">
        <v>151.22</v>
      </c>
      <c r="P722">
        <v>247.9</v>
      </c>
      <c r="Q722">
        <f>Table1[[#This Row],[OrderQuantity]]*Table1[[#This Row],[UnitPrice]]</f>
        <v>1239.5</v>
      </c>
      <c r="R722">
        <f>Table1[[#This Row],[OrderQuantity]]*Table1[[#This Row],[UnitCost]]</f>
        <v>756.1</v>
      </c>
      <c r="S722">
        <f>Table1[[#This Row],[OrderQuantity]]*Table1[[#This Row],[UnitPrice]]*(1-Table1[[#This Row],[DiscountApplied]]) - (Table1[[#This Row],[OrderQuantity]]*Table1[[#This Row],[UnitCost]])</f>
        <v>297.47500000000002</v>
      </c>
      <c r="T722">
        <f>DATEDIF(Table1[[#This Row],[ShipDate]],Table1[[#This Row],[DeliveryDate]],"d")</f>
        <v>1</v>
      </c>
      <c r="U722" t="str">
        <f t="shared" si="23"/>
        <v>On Time</v>
      </c>
    </row>
    <row r="723" spans="1:21" x14ac:dyDescent="0.3">
      <c r="A723" t="str">
        <f t="shared" si="22"/>
        <v>SO-000822</v>
      </c>
      <c r="B723" t="s">
        <v>4</v>
      </c>
      <c r="C723" t="s">
        <v>10</v>
      </c>
      <c r="D723" s="1">
        <v>43200</v>
      </c>
      <c r="E723" s="1">
        <v>43334</v>
      </c>
      <c r="F723" s="1">
        <v>43337</v>
      </c>
      <c r="G723" s="1">
        <v>43346</v>
      </c>
      <c r="H723" t="s">
        <v>54</v>
      </c>
      <c r="I723">
        <v>18</v>
      </c>
      <c r="J723">
        <v>37</v>
      </c>
      <c r="K723">
        <v>102</v>
      </c>
      <c r="L723">
        <v>31</v>
      </c>
      <c r="M723">
        <v>8</v>
      </c>
      <c r="N723">
        <v>0.08</v>
      </c>
      <c r="O723">
        <v>763.53</v>
      </c>
      <c r="P723">
        <v>1031.8</v>
      </c>
      <c r="Q723">
        <f>Table1[[#This Row],[OrderQuantity]]*Table1[[#This Row],[UnitPrice]]</f>
        <v>8254.4</v>
      </c>
      <c r="R723">
        <f>Table1[[#This Row],[OrderQuantity]]*Table1[[#This Row],[UnitCost]]</f>
        <v>6108.24</v>
      </c>
      <c r="S723">
        <f>Table1[[#This Row],[OrderQuantity]]*Table1[[#This Row],[UnitPrice]]*(1-Table1[[#This Row],[DiscountApplied]]) - (Table1[[#This Row],[OrderQuantity]]*Table1[[#This Row],[UnitCost]])</f>
        <v>1485.808</v>
      </c>
      <c r="T723">
        <f>DATEDIF(Table1[[#This Row],[ShipDate]],Table1[[#This Row],[DeliveryDate]],"d")</f>
        <v>9</v>
      </c>
      <c r="U723" t="str">
        <f t="shared" si="23"/>
        <v>Late</v>
      </c>
    </row>
    <row r="724" spans="1:21" x14ac:dyDescent="0.3">
      <c r="A724" t="str">
        <f t="shared" si="22"/>
        <v>SO-000823</v>
      </c>
      <c r="B724" t="s">
        <v>4</v>
      </c>
      <c r="C724" t="s">
        <v>8</v>
      </c>
      <c r="D724" s="1">
        <v>43300</v>
      </c>
      <c r="E724" s="1">
        <v>43334</v>
      </c>
      <c r="F724" s="1">
        <v>43336</v>
      </c>
      <c r="G724" s="1">
        <v>43342</v>
      </c>
      <c r="H724" t="s">
        <v>54</v>
      </c>
      <c r="I724">
        <v>14</v>
      </c>
      <c r="J724">
        <v>45</v>
      </c>
      <c r="K724">
        <v>353</v>
      </c>
      <c r="L724">
        <v>38</v>
      </c>
      <c r="M724">
        <v>3</v>
      </c>
      <c r="N724">
        <v>0.05</v>
      </c>
      <c r="O724">
        <v>1499.33</v>
      </c>
      <c r="P724">
        <v>2237.8000000000002</v>
      </c>
      <c r="Q724">
        <f>Table1[[#This Row],[OrderQuantity]]*Table1[[#This Row],[UnitPrice]]</f>
        <v>6713.4000000000005</v>
      </c>
      <c r="R724">
        <f>Table1[[#This Row],[OrderQuantity]]*Table1[[#This Row],[UnitCost]]</f>
        <v>4497.99</v>
      </c>
      <c r="S724">
        <f>Table1[[#This Row],[OrderQuantity]]*Table1[[#This Row],[UnitPrice]]*(1-Table1[[#This Row],[DiscountApplied]]) - (Table1[[#This Row],[OrderQuantity]]*Table1[[#This Row],[UnitCost]])</f>
        <v>1879.7400000000007</v>
      </c>
      <c r="T724">
        <f>DATEDIF(Table1[[#This Row],[ShipDate]],Table1[[#This Row],[DeliveryDate]],"d")</f>
        <v>6</v>
      </c>
      <c r="U724" t="str">
        <f t="shared" si="23"/>
        <v>On Time</v>
      </c>
    </row>
    <row r="725" spans="1:21" x14ac:dyDescent="0.3">
      <c r="A725" t="str">
        <f t="shared" si="22"/>
        <v>SO-000824</v>
      </c>
      <c r="B725" t="s">
        <v>3</v>
      </c>
      <c r="C725" t="s">
        <v>10</v>
      </c>
      <c r="D725" s="1">
        <v>43200</v>
      </c>
      <c r="E725" s="1">
        <v>43334</v>
      </c>
      <c r="F725" s="1">
        <v>43355</v>
      </c>
      <c r="G725" s="1">
        <v>43358</v>
      </c>
      <c r="H725" t="s">
        <v>54</v>
      </c>
      <c r="I725">
        <v>8</v>
      </c>
      <c r="J725">
        <v>11</v>
      </c>
      <c r="K725">
        <v>121</v>
      </c>
      <c r="L725">
        <v>38</v>
      </c>
      <c r="M725">
        <v>5</v>
      </c>
      <c r="N725">
        <v>0.1</v>
      </c>
      <c r="O725">
        <v>825.44</v>
      </c>
      <c r="P725">
        <v>1179.2</v>
      </c>
      <c r="Q725">
        <f>Table1[[#This Row],[OrderQuantity]]*Table1[[#This Row],[UnitPrice]]</f>
        <v>5896</v>
      </c>
      <c r="R725">
        <f>Table1[[#This Row],[OrderQuantity]]*Table1[[#This Row],[UnitCost]]</f>
        <v>4127.2000000000007</v>
      </c>
      <c r="S725">
        <f>Table1[[#This Row],[OrderQuantity]]*Table1[[#This Row],[UnitPrice]]*(1-Table1[[#This Row],[DiscountApplied]]) - (Table1[[#This Row],[OrderQuantity]]*Table1[[#This Row],[UnitCost]])</f>
        <v>1179.1999999999998</v>
      </c>
      <c r="T725">
        <f>DATEDIF(Table1[[#This Row],[ShipDate]],Table1[[#This Row],[DeliveryDate]],"d")</f>
        <v>3</v>
      </c>
      <c r="U725" t="str">
        <f t="shared" si="23"/>
        <v>On Time</v>
      </c>
    </row>
    <row r="726" spans="1:21" x14ac:dyDescent="0.3">
      <c r="A726" t="str">
        <f t="shared" si="22"/>
        <v>SO-000825</v>
      </c>
      <c r="B726" t="s">
        <v>3</v>
      </c>
      <c r="C726" t="s">
        <v>12</v>
      </c>
      <c r="D726" s="1">
        <v>43200</v>
      </c>
      <c r="E726" s="1">
        <v>43334</v>
      </c>
      <c r="F726" s="1">
        <v>43349</v>
      </c>
      <c r="G726" s="1">
        <v>43350</v>
      </c>
      <c r="H726" t="s">
        <v>54</v>
      </c>
      <c r="I726">
        <v>5</v>
      </c>
      <c r="J726">
        <v>50</v>
      </c>
      <c r="K726">
        <v>238</v>
      </c>
      <c r="L726">
        <v>21</v>
      </c>
      <c r="M726">
        <v>7</v>
      </c>
      <c r="N726">
        <v>0.08</v>
      </c>
      <c r="O726">
        <v>1546.03</v>
      </c>
      <c r="P726">
        <v>2378.5</v>
      </c>
      <c r="Q726">
        <f>Table1[[#This Row],[OrderQuantity]]*Table1[[#This Row],[UnitPrice]]</f>
        <v>16649.5</v>
      </c>
      <c r="R726">
        <f>Table1[[#This Row],[OrderQuantity]]*Table1[[#This Row],[UnitCost]]</f>
        <v>10822.21</v>
      </c>
      <c r="S726">
        <f>Table1[[#This Row],[OrderQuantity]]*Table1[[#This Row],[UnitPrice]]*(1-Table1[[#This Row],[DiscountApplied]]) - (Table1[[#This Row],[OrderQuantity]]*Table1[[#This Row],[UnitCost]])</f>
        <v>4495.3300000000017</v>
      </c>
      <c r="T726">
        <f>DATEDIF(Table1[[#This Row],[ShipDate]],Table1[[#This Row],[DeliveryDate]],"d")</f>
        <v>1</v>
      </c>
      <c r="U726" t="str">
        <f t="shared" si="23"/>
        <v>On Time</v>
      </c>
    </row>
    <row r="727" spans="1:21" x14ac:dyDescent="0.3">
      <c r="A727" t="str">
        <f t="shared" si="22"/>
        <v>SO-000826</v>
      </c>
      <c r="B727" t="s">
        <v>4</v>
      </c>
      <c r="C727" t="s">
        <v>10</v>
      </c>
      <c r="D727" s="1">
        <v>43200</v>
      </c>
      <c r="E727" s="1">
        <v>43334</v>
      </c>
      <c r="F727" s="1">
        <v>43357</v>
      </c>
      <c r="G727" s="1">
        <v>43358</v>
      </c>
      <c r="H727" t="s">
        <v>54</v>
      </c>
      <c r="I727">
        <v>12</v>
      </c>
      <c r="J727">
        <v>49</v>
      </c>
      <c r="K727">
        <v>134</v>
      </c>
      <c r="L727">
        <v>41</v>
      </c>
      <c r="M727">
        <v>1</v>
      </c>
      <c r="N727">
        <v>0.05</v>
      </c>
      <c r="O727">
        <v>768.83</v>
      </c>
      <c r="P727">
        <v>1025.0999999999999</v>
      </c>
      <c r="Q727">
        <f>Table1[[#This Row],[OrderQuantity]]*Table1[[#This Row],[UnitPrice]]</f>
        <v>1025.0999999999999</v>
      </c>
      <c r="R727">
        <f>Table1[[#This Row],[OrderQuantity]]*Table1[[#This Row],[UnitCost]]</f>
        <v>768.83</v>
      </c>
      <c r="S727">
        <f>Table1[[#This Row],[OrderQuantity]]*Table1[[#This Row],[UnitPrice]]*(1-Table1[[#This Row],[DiscountApplied]]) - (Table1[[#This Row],[OrderQuantity]]*Table1[[#This Row],[UnitCost]])</f>
        <v>205.01499999999987</v>
      </c>
      <c r="T727">
        <f>DATEDIF(Table1[[#This Row],[ShipDate]],Table1[[#This Row],[DeliveryDate]],"d")</f>
        <v>1</v>
      </c>
      <c r="U727" t="str">
        <f t="shared" si="23"/>
        <v>On Time</v>
      </c>
    </row>
    <row r="728" spans="1:21" x14ac:dyDescent="0.3">
      <c r="A728" t="str">
        <f t="shared" si="22"/>
        <v>SO-000827</v>
      </c>
      <c r="B728" t="s">
        <v>2</v>
      </c>
      <c r="C728" t="s">
        <v>10</v>
      </c>
      <c r="D728" s="1">
        <v>43200</v>
      </c>
      <c r="E728" s="1">
        <v>43334</v>
      </c>
      <c r="F728" s="1">
        <v>43336</v>
      </c>
      <c r="G728" s="1">
        <v>43346</v>
      </c>
      <c r="H728" t="s">
        <v>54</v>
      </c>
      <c r="I728">
        <v>21</v>
      </c>
      <c r="J728">
        <v>44</v>
      </c>
      <c r="K728">
        <v>136</v>
      </c>
      <c r="L728">
        <v>2</v>
      </c>
      <c r="M728">
        <v>6</v>
      </c>
      <c r="N728">
        <v>0.05</v>
      </c>
      <c r="O728">
        <v>720.92</v>
      </c>
      <c r="P728">
        <v>1802.3</v>
      </c>
      <c r="Q728">
        <f>Table1[[#This Row],[OrderQuantity]]*Table1[[#This Row],[UnitPrice]]</f>
        <v>10813.8</v>
      </c>
      <c r="R728">
        <f>Table1[[#This Row],[OrderQuantity]]*Table1[[#This Row],[UnitCost]]</f>
        <v>4325.5199999999995</v>
      </c>
      <c r="S728">
        <f>Table1[[#This Row],[OrderQuantity]]*Table1[[#This Row],[UnitPrice]]*(1-Table1[[#This Row],[DiscountApplied]]) - (Table1[[#This Row],[OrderQuantity]]*Table1[[#This Row],[UnitCost]])</f>
        <v>5947.5899999999992</v>
      </c>
      <c r="T728">
        <f>DATEDIF(Table1[[#This Row],[ShipDate]],Table1[[#This Row],[DeliveryDate]],"d")</f>
        <v>10</v>
      </c>
      <c r="U728" t="str">
        <f t="shared" si="23"/>
        <v>Late</v>
      </c>
    </row>
    <row r="729" spans="1:21" x14ac:dyDescent="0.3">
      <c r="A729" t="str">
        <f t="shared" si="22"/>
        <v>SO-000828</v>
      </c>
      <c r="B729" t="s">
        <v>4</v>
      </c>
      <c r="C729" t="s">
        <v>10</v>
      </c>
      <c r="D729" s="1">
        <v>43200</v>
      </c>
      <c r="E729" s="1">
        <v>43334</v>
      </c>
      <c r="F729" s="1">
        <v>43342</v>
      </c>
      <c r="G729" s="1">
        <v>43348</v>
      </c>
      <c r="H729" t="s">
        <v>54</v>
      </c>
      <c r="I729">
        <v>15</v>
      </c>
      <c r="J729">
        <v>27</v>
      </c>
      <c r="K729">
        <v>120</v>
      </c>
      <c r="L729">
        <v>39</v>
      </c>
      <c r="M729">
        <v>6</v>
      </c>
      <c r="N729">
        <v>0.08</v>
      </c>
      <c r="O729">
        <v>1015.59</v>
      </c>
      <c r="P729">
        <v>1916.2</v>
      </c>
      <c r="Q729">
        <f>Table1[[#This Row],[OrderQuantity]]*Table1[[#This Row],[UnitPrice]]</f>
        <v>11497.2</v>
      </c>
      <c r="R729">
        <f>Table1[[#This Row],[OrderQuantity]]*Table1[[#This Row],[UnitCost]]</f>
        <v>6093.54</v>
      </c>
      <c r="S729">
        <f>Table1[[#This Row],[OrderQuantity]]*Table1[[#This Row],[UnitPrice]]*(1-Table1[[#This Row],[DiscountApplied]]) - (Table1[[#This Row],[OrderQuantity]]*Table1[[#This Row],[UnitCost]])</f>
        <v>4483.8840000000009</v>
      </c>
      <c r="T729">
        <f>DATEDIF(Table1[[#This Row],[ShipDate]],Table1[[#This Row],[DeliveryDate]],"d")</f>
        <v>6</v>
      </c>
      <c r="U729" t="str">
        <f t="shared" si="23"/>
        <v>On Time</v>
      </c>
    </row>
    <row r="730" spans="1:21" x14ac:dyDescent="0.3">
      <c r="A730" t="str">
        <f t="shared" si="22"/>
        <v>SO-000829</v>
      </c>
      <c r="B730" t="s">
        <v>3</v>
      </c>
      <c r="C730" t="s">
        <v>9</v>
      </c>
      <c r="D730" s="1">
        <v>43200</v>
      </c>
      <c r="E730" s="1">
        <v>43335</v>
      </c>
      <c r="F730" s="1">
        <v>43353</v>
      </c>
      <c r="G730" s="1">
        <v>43360</v>
      </c>
      <c r="H730" t="s">
        <v>54</v>
      </c>
      <c r="I730">
        <v>12</v>
      </c>
      <c r="J730">
        <v>33</v>
      </c>
      <c r="K730">
        <v>79</v>
      </c>
      <c r="L730">
        <v>29</v>
      </c>
      <c r="M730">
        <v>6</v>
      </c>
      <c r="N730">
        <v>0.2</v>
      </c>
      <c r="O730">
        <v>1661.94</v>
      </c>
      <c r="P730">
        <v>3021.7</v>
      </c>
      <c r="Q730">
        <f>Table1[[#This Row],[OrderQuantity]]*Table1[[#This Row],[UnitPrice]]</f>
        <v>18130.199999999997</v>
      </c>
      <c r="R730">
        <f>Table1[[#This Row],[OrderQuantity]]*Table1[[#This Row],[UnitCost]]</f>
        <v>9971.64</v>
      </c>
      <c r="S730">
        <f>Table1[[#This Row],[OrderQuantity]]*Table1[[#This Row],[UnitPrice]]*(1-Table1[[#This Row],[DiscountApplied]]) - (Table1[[#This Row],[OrderQuantity]]*Table1[[#This Row],[UnitCost]])</f>
        <v>4532.5199999999986</v>
      </c>
      <c r="T730">
        <f>DATEDIF(Table1[[#This Row],[ShipDate]],Table1[[#This Row],[DeliveryDate]],"d")</f>
        <v>7</v>
      </c>
      <c r="U730" t="str">
        <f t="shared" si="23"/>
        <v>On Time</v>
      </c>
    </row>
    <row r="731" spans="1:21" x14ac:dyDescent="0.3">
      <c r="A731" t="str">
        <f t="shared" si="22"/>
        <v>SO-000830</v>
      </c>
      <c r="B731" t="s">
        <v>2</v>
      </c>
      <c r="C731" t="s">
        <v>9</v>
      </c>
      <c r="D731" s="1">
        <v>43200</v>
      </c>
      <c r="E731" s="1">
        <v>43335</v>
      </c>
      <c r="F731" s="1">
        <v>43363</v>
      </c>
      <c r="G731" s="1">
        <v>43371</v>
      </c>
      <c r="H731" t="s">
        <v>54</v>
      </c>
      <c r="I731">
        <v>23</v>
      </c>
      <c r="J731">
        <v>23</v>
      </c>
      <c r="K731">
        <v>78</v>
      </c>
      <c r="L731">
        <v>46</v>
      </c>
      <c r="M731">
        <v>3</v>
      </c>
      <c r="N731">
        <v>0.4</v>
      </c>
      <c r="O731">
        <v>1710.91</v>
      </c>
      <c r="P731">
        <v>2251.1999999999998</v>
      </c>
      <c r="Q731">
        <f>Table1[[#This Row],[OrderQuantity]]*Table1[[#This Row],[UnitPrice]]</f>
        <v>6753.5999999999995</v>
      </c>
      <c r="R731">
        <f>Table1[[#This Row],[OrderQuantity]]*Table1[[#This Row],[UnitCost]]</f>
        <v>5132.7300000000005</v>
      </c>
      <c r="S731">
        <f>Table1[[#This Row],[OrderQuantity]]*Table1[[#This Row],[UnitPrice]]*(1-Table1[[#This Row],[DiscountApplied]]) - (Table1[[#This Row],[OrderQuantity]]*Table1[[#This Row],[UnitCost]])</f>
        <v>-1080.5700000000011</v>
      </c>
      <c r="T731">
        <f>DATEDIF(Table1[[#This Row],[ShipDate]],Table1[[#This Row],[DeliveryDate]],"d")</f>
        <v>8</v>
      </c>
      <c r="U731" t="str">
        <f t="shared" si="23"/>
        <v>Late</v>
      </c>
    </row>
    <row r="732" spans="1:21" x14ac:dyDescent="0.3">
      <c r="A732" t="str">
        <f t="shared" si="22"/>
        <v>SO-000831</v>
      </c>
      <c r="B732" t="s">
        <v>3</v>
      </c>
      <c r="C732" t="s">
        <v>10</v>
      </c>
      <c r="D732" s="1">
        <v>43200</v>
      </c>
      <c r="E732" s="1">
        <v>43335</v>
      </c>
      <c r="F732" s="1">
        <v>43350</v>
      </c>
      <c r="G732" s="1">
        <v>43351</v>
      </c>
      <c r="H732" t="s">
        <v>54</v>
      </c>
      <c r="I732">
        <v>12</v>
      </c>
      <c r="J732">
        <v>8</v>
      </c>
      <c r="K732">
        <v>156</v>
      </c>
      <c r="L732">
        <v>6</v>
      </c>
      <c r="M732">
        <v>4</v>
      </c>
      <c r="N732">
        <v>0.08</v>
      </c>
      <c r="O732">
        <v>1074.08</v>
      </c>
      <c r="P732">
        <v>2619.6999999999998</v>
      </c>
      <c r="Q732">
        <f>Table1[[#This Row],[OrderQuantity]]*Table1[[#This Row],[UnitPrice]]</f>
        <v>10478.799999999999</v>
      </c>
      <c r="R732">
        <f>Table1[[#This Row],[OrderQuantity]]*Table1[[#This Row],[UnitCost]]</f>
        <v>4296.32</v>
      </c>
      <c r="S732">
        <f>Table1[[#This Row],[OrderQuantity]]*Table1[[#This Row],[UnitPrice]]*(1-Table1[[#This Row],[DiscountApplied]]) - (Table1[[#This Row],[OrderQuantity]]*Table1[[#This Row],[UnitCost]])</f>
        <v>5344.1759999999995</v>
      </c>
      <c r="T732">
        <f>DATEDIF(Table1[[#This Row],[ShipDate]],Table1[[#This Row],[DeliveryDate]],"d")</f>
        <v>1</v>
      </c>
      <c r="U732" t="str">
        <f t="shared" si="23"/>
        <v>On Time</v>
      </c>
    </row>
    <row r="733" spans="1:21" x14ac:dyDescent="0.3">
      <c r="A733" t="str">
        <f t="shared" si="22"/>
        <v>SO-000832</v>
      </c>
      <c r="B733" t="s">
        <v>4</v>
      </c>
      <c r="C733" t="s">
        <v>12</v>
      </c>
      <c r="D733" s="1">
        <v>43200</v>
      </c>
      <c r="E733" s="1">
        <v>43335</v>
      </c>
      <c r="F733" s="1">
        <v>43338</v>
      </c>
      <c r="G733" s="1">
        <v>43342</v>
      </c>
      <c r="H733" t="s">
        <v>54</v>
      </c>
      <c r="I733">
        <v>13</v>
      </c>
      <c r="J733">
        <v>33</v>
      </c>
      <c r="K733">
        <v>227</v>
      </c>
      <c r="L733">
        <v>29</v>
      </c>
      <c r="M733">
        <v>2</v>
      </c>
      <c r="N733">
        <v>0.08</v>
      </c>
      <c r="O733">
        <v>884.4</v>
      </c>
      <c r="P733">
        <v>2010</v>
      </c>
      <c r="Q733">
        <f>Table1[[#This Row],[OrderQuantity]]*Table1[[#This Row],[UnitPrice]]</f>
        <v>4020</v>
      </c>
      <c r="R733">
        <f>Table1[[#This Row],[OrderQuantity]]*Table1[[#This Row],[UnitCost]]</f>
        <v>1768.8</v>
      </c>
      <c r="S733">
        <f>Table1[[#This Row],[OrderQuantity]]*Table1[[#This Row],[UnitPrice]]*(1-Table1[[#This Row],[DiscountApplied]]) - (Table1[[#This Row],[OrderQuantity]]*Table1[[#This Row],[UnitCost]])</f>
        <v>1929.6000000000001</v>
      </c>
      <c r="T733">
        <f>DATEDIF(Table1[[#This Row],[ShipDate]],Table1[[#This Row],[DeliveryDate]],"d")</f>
        <v>4</v>
      </c>
      <c r="U733" t="str">
        <f t="shared" si="23"/>
        <v>On Time</v>
      </c>
    </row>
    <row r="734" spans="1:21" x14ac:dyDescent="0.3">
      <c r="A734" t="str">
        <f t="shared" si="22"/>
        <v>SO-000833</v>
      </c>
      <c r="B734" t="s">
        <v>3</v>
      </c>
      <c r="C734" t="s">
        <v>10</v>
      </c>
      <c r="D734" s="1">
        <v>43200</v>
      </c>
      <c r="E734" s="1">
        <v>43335</v>
      </c>
      <c r="F734" s="1">
        <v>43337</v>
      </c>
      <c r="G734" s="1">
        <v>43342</v>
      </c>
      <c r="H734" t="s">
        <v>54</v>
      </c>
      <c r="I734">
        <v>8</v>
      </c>
      <c r="J734">
        <v>31</v>
      </c>
      <c r="K734">
        <v>89</v>
      </c>
      <c r="L734">
        <v>13</v>
      </c>
      <c r="M734">
        <v>6</v>
      </c>
      <c r="N734">
        <v>0.4</v>
      </c>
      <c r="O734">
        <v>687.42</v>
      </c>
      <c r="P734">
        <v>1145.7</v>
      </c>
      <c r="Q734">
        <f>Table1[[#This Row],[OrderQuantity]]*Table1[[#This Row],[UnitPrice]]</f>
        <v>6874.2000000000007</v>
      </c>
      <c r="R734">
        <f>Table1[[#This Row],[OrderQuantity]]*Table1[[#This Row],[UnitCost]]</f>
        <v>4124.5199999999995</v>
      </c>
      <c r="S734">
        <f>Table1[[#This Row],[OrderQuantity]]*Table1[[#This Row],[UnitPrice]]*(1-Table1[[#This Row],[DiscountApplied]]) - (Table1[[#This Row],[OrderQuantity]]*Table1[[#This Row],[UnitCost]])</f>
        <v>0</v>
      </c>
      <c r="T734">
        <f>DATEDIF(Table1[[#This Row],[ShipDate]],Table1[[#This Row],[DeliveryDate]],"d")</f>
        <v>5</v>
      </c>
      <c r="U734" t="str">
        <f t="shared" si="23"/>
        <v>On Time</v>
      </c>
    </row>
    <row r="735" spans="1:21" x14ac:dyDescent="0.3">
      <c r="A735" t="str">
        <f t="shared" si="22"/>
        <v>SO-000834</v>
      </c>
      <c r="B735" t="s">
        <v>4</v>
      </c>
      <c r="C735" t="s">
        <v>12</v>
      </c>
      <c r="D735" s="1">
        <v>43200</v>
      </c>
      <c r="E735" s="1">
        <v>43335</v>
      </c>
      <c r="F735" s="1">
        <v>43360</v>
      </c>
      <c r="G735" s="1">
        <v>43364</v>
      </c>
      <c r="H735" t="s">
        <v>54</v>
      </c>
      <c r="I735">
        <v>16</v>
      </c>
      <c r="J735">
        <v>43</v>
      </c>
      <c r="K735">
        <v>252</v>
      </c>
      <c r="L735">
        <v>7</v>
      </c>
      <c r="M735">
        <v>3</v>
      </c>
      <c r="N735">
        <v>0.15</v>
      </c>
      <c r="O735">
        <v>1447.2</v>
      </c>
      <c r="P735">
        <v>3618</v>
      </c>
      <c r="Q735">
        <f>Table1[[#This Row],[OrderQuantity]]*Table1[[#This Row],[UnitPrice]]</f>
        <v>10854</v>
      </c>
      <c r="R735">
        <f>Table1[[#This Row],[OrderQuantity]]*Table1[[#This Row],[UnitCost]]</f>
        <v>4341.6000000000004</v>
      </c>
      <c r="S735">
        <f>Table1[[#This Row],[OrderQuantity]]*Table1[[#This Row],[UnitPrice]]*(1-Table1[[#This Row],[DiscountApplied]]) - (Table1[[#This Row],[OrderQuantity]]*Table1[[#This Row],[UnitCost]])</f>
        <v>4884.2999999999993</v>
      </c>
      <c r="T735">
        <f>DATEDIF(Table1[[#This Row],[ShipDate]],Table1[[#This Row],[DeliveryDate]],"d")</f>
        <v>4</v>
      </c>
      <c r="U735" t="str">
        <f t="shared" si="23"/>
        <v>On Time</v>
      </c>
    </row>
    <row r="736" spans="1:21" x14ac:dyDescent="0.3">
      <c r="A736" t="str">
        <f t="shared" si="22"/>
        <v>SO-000835</v>
      </c>
      <c r="B736" t="s">
        <v>3</v>
      </c>
      <c r="C736" t="s">
        <v>12</v>
      </c>
      <c r="D736" s="1">
        <v>43200</v>
      </c>
      <c r="E736" s="1">
        <v>43335</v>
      </c>
      <c r="F736" s="1">
        <v>43351</v>
      </c>
      <c r="G736" s="1">
        <v>43357</v>
      </c>
      <c r="H736" t="s">
        <v>54</v>
      </c>
      <c r="I736">
        <v>9</v>
      </c>
      <c r="J736">
        <v>19</v>
      </c>
      <c r="K736">
        <v>217</v>
      </c>
      <c r="L736">
        <v>15</v>
      </c>
      <c r="M736">
        <v>5</v>
      </c>
      <c r="N736">
        <v>0.05</v>
      </c>
      <c r="O736">
        <v>2982.84</v>
      </c>
      <c r="P736">
        <v>3551</v>
      </c>
      <c r="Q736">
        <f>Table1[[#This Row],[OrderQuantity]]*Table1[[#This Row],[UnitPrice]]</f>
        <v>17755</v>
      </c>
      <c r="R736">
        <f>Table1[[#This Row],[OrderQuantity]]*Table1[[#This Row],[UnitCost]]</f>
        <v>14914.2</v>
      </c>
      <c r="S736">
        <f>Table1[[#This Row],[OrderQuantity]]*Table1[[#This Row],[UnitPrice]]*(1-Table1[[#This Row],[DiscountApplied]]) - (Table1[[#This Row],[OrderQuantity]]*Table1[[#This Row],[UnitCost]])</f>
        <v>1953.0499999999993</v>
      </c>
      <c r="T736">
        <f>DATEDIF(Table1[[#This Row],[ShipDate]],Table1[[#This Row],[DeliveryDate]],"d")</f>
        <v>6</v>
      </c>
      <c r="U736" t="str">
        <f t="shared" si="23"/>
        <v>On Time</v>
      </c>
    </row>
    <row r="737" spans="1:21" x14ac:dyDescent="0.3">
      <c r="A737" t="str">
        <f t="shared" si="22"/>
        <v>SO-000836</v>
      </c>
      <c r="B737" t="s">
        <v>4</v>
      </c>
      <c r="C737" t="s">
        <v>12</v>
      </c>
      <c r="D737" s="1">
        <v>43200</v>
      </c>
      <c r="E737" s="1">
        <v>43335</v>
      </c>
      <c r="F737" s="1">
        <v>43337</v>
      </c>
      <c r="G737" s="1">
        <v>43346</v>
      </c>
      <c r="H737" t="s">
        <v>54</v>
      </c>
      <c r="I737">
        <v>13</v>
      </c>
      <c r="J737">
        <v>3</v>
      </c>
      <c r="K737">
        <v>222</v>
      </c>
      <c r="L737">
        <v>3</v>
      </c>
      <c r="M737">
        <v>5</v>
      </c>
      <c r="N737">
        <v>0.08</v>
      </c>
      <c r="O737">
        <v>736.87</v>
      </c>
      <c r="P737">
        <v>944.7</v>
      </c>
      <c r="Q737">
        <f>Table1[[#This Row],[OrderQuantity]]*Table1[[#This Row],[UnitPrice]]</f>
        <v>4723.5</v>
      </c>
      <c r="R737">
        <f>Table1[[#This Row],[OrderQuantity]]*Table1[[#This Row],[UnitCost]]</f>
        <v>3684.35</v>
      </c>
      <c r="S737">
        <f>Table1[[#This Row],[OrderQuantity]]*Table1[[#This Row],[UnitPrice]]*(1-Table1[[#This Row],[DiscountApplied]]) - (Table1[[#This Row],[OrderQuantity]]*Table1[[#This Row],[UnitCost]])</f>
        <v>661.27</v>
      </c>
      <c r="T737">
        <f>DATEDIF(Table1[[#This Row],[ShipDate]],Table1[[#This Row],[DeliveryDate]],"d")</f>
        <v>9</v>
      </c>
      <c r="U737" t="str">
        <f t="shared" si="23"/>
        <v>Late</v>
      </c>
    </row>
    <row r="738" spans="1:21" x14ac:dyDescent="0.3">
      <c r="A738" t="str">
        <f t="shared" si="22"/>
        <v>SO-000837</v>
      </c>
      <c r="B738" t="s">
        <v>3</v>
      </c>
      <c r="C738" t="s">
        <v>13</v>
      </c>
      <c r="D738" s="1">
        <v>43200</v>
      </c>
      <c r="E738" s="1">
        <v>43335</v>
      </c>
      <c r="F738" s="1">
        <v>43346</v>
      </c>
      <c r="G738" s="1">
        <v>43352</v>
      </c>
      <c r="H738" t="s">
        <v>54</v>
      </c>
      <c r="I738">
        <v>11</v>
      </c>
      <c r="J738">
        <v>26</v>
      </c>
      <c r="K738">
        <v>29</v>
      </c>
      <c r="L738">
        <v>2</v>
      </c>
      <c r="M738">
        <v>4</v>
      </c>
      <c r="N738">
        <v>0.08</v>
      </c>
      <c r="O738">
        <v>74.91</v>
      </c>
      <c r="P738">
        <v>174.2</v>
      </c>
      <c r="Q738">
        <f>Table1[[#This Row],[OrderQuantity]]*Table1[[#This Row],[UnitPrice]]</f>
        <v>696.8</v>
      </c>
      <c r="R738">
        <f>Table1[[#This Row],[OrderQuantity]]*Table1[[#This Row],[UnitCost]]</f>
        <v>299.64</v>
      </c>
      <c r="S738">
        <f>Table1[[#This Row],[OrderQuantity]]*Table1[[#This Row],[UnitPrice]]*(1-Table1[[#This Row],[DiscountApplied]]) - (Table1[[#This Row],[OrderQuantity]]*Table1[[#This Row],[UnitCost]])</f>
        <v>341.41600000000005</v>
      </c>
      <c r="T738">
        <f>DATEDIF(Table1[[#This Row],[ShipDate]],Table1[[#This Row],[DeliveryDate]],"d")</f>
        <v>6</v>
      </c>
      <c r="U738" t="str">
        <f t="shared" si="23"/>
        <v>On Time</v>
      </c>
    </row>
    <row r="739" spans="1:21" x14ac:dyDescent="0.3">
      <c r="A739" t="str">
        <f t="shared" si="22"/>
        <v>SO-000838</v>
      </c>
      <c r="B739" t="s">
        <v>4</v>
      </c>
      <c r="C739" t="s">
        <v>13</v>
      </c>
      <c r="D739" s="1">
        <v>43200</v>
      </c>
      <c r="E739" s="1">
        <v>43335</v>
      </c>
      <c r="F739" s="1">
        <v>43359</v>
      </c>
      <c r="G739" s="1">
        <v>43368</v>
      </c>
      <c r="H739" t="s">
        <v>54</v>
      </c>
      <c r="I739">
        <v>13</v>
      </c>
      <c r="J739">
        <v>3</v>
      </c>
      <c r="K739">
        <v>17</v>
      </c>
      <c r="L739">
        <v>30</v>
      </c>
      <c r="M739">
        <v>4</v>
      </c>
      <c r="N739">
        <v>0.08</v>
      </c>
      <c r="O739">
        <v>1465.29</v>
      </c>
      <c r="P739">
        <v>1809</v>
      </c>
      <c r="Q739">
        <f>Table1[[#This Row],[OrderQuantity]]*Table1[[#This Row],[UnitPrice]]</f>
        <v>7236</v>
      </c>
      <c r="R739">
        <f>Table1[[#This Row],[OrderQuantity]]*Table1[[#This Row],[UnitCost]]</f>
        <v>5861.16</v>
      </c>
      <c r="S739">
        <f>Table1[[#This Row],[OrderQuantity]]*Table1[[#This Row],[UnitPrice]]*(1-Table1[[#This Row],[DiscountApplied]]) - (Table1[[#This Row],[OrderQuantity]]*Table1[[#This Row],[UnitCost]])</f>
        <v>795.96</v>
      </c>
      <c r="T739">
        <f>DATEDIF(Table1[[#This Row],[ShipDate]],Table1[[#This Row],[DeliveryDate]],"d")</f>
        <v>9</v>
      </c>
      <c r="U739" t="str">
        <f t="shared" si="23"/>
        <v>Late</v>
      </c>
    </row>
    <row r="740" spans="1:21" x14ac:dyDescent="0.3">
      <c r="A740" t="str">
        <f t="shared" si="22"/>
        <v>SO-000839</v>
      </c>
      <c r="B740" t="s">
        <v>4</v>
      </c>
      <c r="C740" t="s">
        <v>13</v>
      </c>
      <c r="D740" s="1">
        <v>43200</v>
      </c>
      <c r="E740" s="1">
        <v>43336</v>
      </c>
      <c r="F740" s="1">
        <v>43344</v>
      </c>
      <c r="G740" s="1">
        <v>43346</v>
      </c>
      <c r="H740" t="s">
        <v>54</v>
      </c>
      <c r="I740">
        <v>14</v>
      </c>
      <c r="J740">
        <v>19</v>
      </c>
      <c r="K740">
        <v>57</v>
      </c>
      <c r="L740">
        <v>36</v>
      </c>
      <c r="M740">
        <v>8</v>
      </c>
      <c r="N740">
        <v>0.05</v>
      </c>
      <c r="O740">
        <v>1876.8</v>
      </c>
      <c r="P740">
        <v>3993.2</v>
      </c>
      <c r="Q740">
        <f>Table1[[#This Row],[OrderQuantity]]*Table1[[#This Row],[UnitPrice]]</f>
        <v>31945.599999999999</v>
      </c>
      <c r="R740">
        <f>Table1[[#This Row],[OrderQuantity]]*Table1[[#This Row],[UnitCost]]</f>
        <v>15014.4</v>
      </c>
      <c r="S740">
        <f>Table1[[#This Row],[OrderQuantity]]*Table1[[#This Row],[UnitPrice]]*(1-Table1[[#This Row],[DiscountApplied]]) - (Table1[[#This Row],[OrderQuantity]]*Table1[[#This Row],[UnitCost]])</f>
        <v>15333.919999999996</v>
      </c>
      <c r="T740">
        <f>DATEDIF(Table1[[#This Row],[ShipDate]],Table1[[#This Row],[DeliveryDate]],"d")</f>
        <v>2</v>
      </c>
      <c r="U740" t="str">
        <f t="shared" si="23"/>
        <v>On Time</v>
      </c>
    </row>
    <row r="741" spans="1:21" x14ac:dyDescent="0.3">
      <c r="A741" t="str">
        <f t="shared" si="22"/>
        <v>SO-000840</v>
      </c>
      <c r="B741" t="s">
        <v>4</v>
      </c>
      <c r="C741" t="s">
        <v>10</v>
      </c>
      <c r="D741" s="1">
        <v>43200</v>
      </c>
      <c r="E741" s="1">
        <v>43336</v>
      </c>
      <c r="F741" s="1">
        <v>43362</v>
      </c>
      <c r="G741" s="1">
        <v>43372</v>
      </c>
      <c r="H741" t="s">
        <v>54</v>
      </c>
      <c r="I741">
        <v>16</v>
      </c>
      <c r="J741">
        <v>23</v>
      </c>
      <c r="K741">
        <v>91</v>
      </c>
      <c r="L741">
        <v>12</v>
      </c>
      <c r="M741">
        <v>6</v>
      </c>
      <c r="N741">
        <v>0.08</v>
      </c>
      <c r="O741">
        <v>793.95</v>
      </c>
      <c r="P741">
        <v>1005</v>
      </c>
      <c r="Q741">
        <f>Table1[[#This Row],[OrderQuantity]]*Table1[[#This Row],[UnitPrice]]</f>
        <v>6030</v>
      </c>
      <c r="R741">
        <f>Table1[[#This Row],[OrderQuantity]]*Table1[[#This Row],[UnitCost]]</f>
        <v>4763.7000000000007</v>
      </c>
      <c r="S741">
        <f>Table1[[#This Row],[OrderQuantity]]*Table1[[#This Row],[UnitPrice]]*(1-Table1[[#This Row],[DiscountApplied]]) - (Table1[[#This Row],[OrderQuantity]]*Table1[[#This Row],[UnitCost]])</f>
        <v>783.89999999999964</v>
      </c>
      <c r="T741">
        <f>DATEDIF(Table1[[#This Row],[ShipDate]],Table1[[#This Row],[DeliveryDate]],"d")</f>
        <v>10</v>
      </c>
      <c r="U741" t="str">
        <f t="shared" si="23"/>
        <v>Late</v>
      </c>
    </row>
    <row r="742" spans="1:21" x14ac:dyDescent="0.3">
      <c r="A742" t="str">
        <f t="shared" si="22"/>
        <v>SO-000841</v>
      </c>
      <c r="B742" t="s">
        <v>3</v>
      </c>
      <c r="C742" t="s">
        <v>10</v>
      </c>
      <c r="D742" s="1">
        <v>43300</v>
      </c>
      <c r="E742" s="1">
        <v>43336</v>
      </c>
      <c r="F742" s="1">
        <v>43340</v>
      </c>
      <c r="G742" s="1">
        <v>43346</v>
      </c>
      <c r="H742" t="s">
        <v>54</v>
      </c>
      <c r="I742">
        <v>8</v>
      </c>
      <c r="J742">
        <v>15</v>
      </c>
      <c r="K742">
        <v>147</v>
      </c>
      <c r="L742">
        <v>4</v>
      </c>
      <c r="M742">
        <v>8</v>
      </c>
      <c r="N742">
        <v>0.08</v>
      </c>
      <c r="O742">
        <v>2176.83</v>
      </c>
      <c r="P742">
        <v>3819</v>
      </c>
      <c r="Q742">
        <f>Table1[[#This Row],[OrderQuantity]]*Table1[[#This Row],[UnitPrice]]</f>
        <v>30552</v>
      </c>
      <c r="R742">
        <f>Table1[[#This Row],[OrderQuantity]]*Table1[[#This Row],[UnitCost]]</f>
        <v>17414.64</v>
      </c>
      <c r="S742">
        <f>Table1[[#This Row],[OrderQuantity]]*Table1[[#This Row],[UnitPrice]]*(1-Table1[[#This Row],[DiscountApplied]]) - (Table1[[#This Row],[OrderQuantity]]*Table1[[#This Row],[UnitCost]])</f>
        <v>10693.2</v>
      </c>
      <c r="T742">
        <f>DATEDIF(Table1[[#This Row],[ShipDate]],Table1[[#This Row],[DeliveryDate]],"d")</f>
        <v>6</v>
      </c>
      <c r="U742" t="str">
        <f t="shared" si="23"/>
        <v>On Time</v>
      </c>
    </row>
    <row r="743" spans="1:21" x14ac:dyDescent="0.3">
      <c r="A743" t="str">
        <f t="shared" si="22"/>
        <v>SO-000842</v>
      </c>
      <c r="B743" t="s">
        <v>3</v>
      </c>
      <c r="C743" t="s">
        <v>12</v>
      </c>
      <c r="D743" s="1">
        <v>43200</v>
      </c>
      <c r="E743" s="1">
        <v>43336</v>
      </c>
      <c r="F743" s="1">
        <v>43355</v>
      </c>
      <c r="G743" s="1">
        <v>43359</v>
      </c>
      <c r="H743" t="s">
        <v>54</v>
      </c>
      <c r="I743">
        <v>5</v>
      </c>
      <c r="J743">
        <v>49</v>
      </c>
      <c r="K743">
        <v>215</v>
      </c>
      <c r="L743">
        <v>46</v>
      </c>
      <c r="M743">
        <v>2</v>
      </c>
      <c r="N743">
        <v>0.05</v>
      </c>
      <c r="O743">
        <v>968.02</v>
      </c>
      <c r="P743">
        <v>2251.1999999999998</v>
      </c>
      <c r="Q743">
        <f>Table1[[#This Row],[OrderQuantity]]*Table1[[#This Row],[UnitPrice]]</f>
        <v>4502.3999999999996</v>
      </c>
      <c r="R743">
        <f>Table1[[#This Row],[OrderQuantity]]*Table1[[#This Row],[UnitCost]]</f>
        <v>1936.04</v>
      </c>
      <c r="S743">
        <f>Table1[[#This Row],[OrderQuantity]]*Table1[[#This Row],[UnitPrice]]*(1-Table1[[#This Row],[DiscountApplied]]) - (Table1[[#This Row],[OrderQuantity]]*Table1[[#This Row],[UnitCost]])</f>
        <v>2341.2399999999998</v>
      </c>
      <c r="T743">
        <f>DATEDIF(Table1[[#This Row],[ShipDate]],Table1[[#This Row],[DeliveryDate]],"d")</f>
        <v>4</v>
      </c>
      <c r="U743" t="str">
        <f t="shared" si="23"/>
        <v>On Time</v>
      </c>
    </row>
    <row r="744" spans="1:21" x14ac:dyDescent="0.3">
      <c r="A744" t="str">
        <f t="shared" si="22"/>
        <v>SO-000843</v>
      </c>
      <c r="B744" t="s">
        <v>3</v>
      </c>
      <c r="C744" t="s">
        <v>10</v>
      </c>
      <c r="D744" s="1">
        <v>43200</v>
      </c>
      <c r="E744" s="1">
        <v>43336</v>
      </c>
      <c r="F744" s="1">
        <v>43340</v>
      </c>
      <c r="G744" s="1">
        <v>43347</v>
      </c>
      <c r="H744" t="s">
        <v>54</v>
      </c>
      <c r="I744">
        <v>6</v>
      </c>
      <c r="J744">
        <v>1</v>
      </c>
      <c r="K744">
        <v>106</v>
      </c>
      <c r="L744">
        <v>30</v>
      </c>
      <c r="M744">
        <v>8</v>
      </c>
      <c r="N744">
        <v>0.05</v>
      </c>
      <c r="O744">
        <v>665.71</v>
      </c>
      <c r="P744">
        <v>964.8</v>
      </c>
      <c r="Q744">
        <f>Table1[[#This Row],[OrderQuantity]]*Table1[[#This Row],[UnitPrice]]</f>
        <v>7718.4</v>
      </c>
      <c r="R744">
        <f>Table1[[#This Row],[OrderQuantity]]*Table1[[#This Row],[UnitCost]]</f>
        <v>5325.68</v>
      </c>
      <c r="S744">
        <f>Table1[[#This Row],[OrderQuantity]]*Table1[[#This Row],[UnitPrice]]*(1-Table1[[#This Row],[DiscountApplied]]) - (Table1[[#This Row],[OrderQuantity]]*Table1[[#This Row],[UnitCost]])</f>
        <v>2006.7999999999993</v>
      </c>
      <c r="T744">
        <f>DATEDIF(Table1[[#This Row],[ShipDate]],Table1[[#This Row],[DeliveryDate]],"d")</f>
        <v>7</v>
      </c>
      <c r="U744" t="str">
        <f t="shared" si="23"/>
        <v>On Time</v>
      </c>
    </row>
    <row r="745" spans="1:21" x14ac:dyDescent="0.3">
      <c r="A745" t="str">
        <f t="shared" si="22"/>
        <v>SO-000844</v>
      </c>
      <c r="B745" t="s">
        <v>3</v>
      </c>
      <c r="C745" t="s">
        <v>11</v>
      </c>
      <c r="D745" s="1">
        <v>43200</v>
      </c>
      <c r="E745" s="1">
        <v>43336</v>
      </c>
      <c r="F745" s="1">
        <v>43340</v>
      </c>
      <c r="G745" s="1">
        <v>43348</v>
      </c>
      <c r="H745" t="s">
        <v>54</v>
      </c>
      <c r="I745">
        <v>3</v>
      </c>
      <c r="J745">
        <v>33</v>
      </c>
      <c r="K745">
        <v>307</v>
      </c>
      <c r="L745">
        <v>15</v>
      </c>
      <c r="M745">
        <v>2</v>
      </c>
      <c r="N745">
        <v>0.05</v>
      </c>
      <c r="O745">
        <v>733.25</v>
      </c>
      <c r="P745">
        <v>1018.4</v>
      </c>
      <c r="Q745">
        <f>Table1[[#This Row],[OrderQuantity]]*Table1[[#This Row],[UnitPrice]]</f>
        <v>2036.8</v>
      </c>
      <c r="R745">
        <f>Table1[[#This Row],[OrderQuantity]]*Table1[[#This Row],[UnitCost]]</f>
        <v>1466.5</v>
      </c>
      <c r="S745">
        <f>Table1[[#This Row],[OrderQuantity]]*Table1[[#This Row],[UnitPrice]]*(1-Table1[[#This Row],[DiscountApplied]]) - (Table1[[#This Row],[OrderQuantity]]*Table1[[#This Row],[UnitCost]])</f>
        <v>468.45999999999981</v>
      </c>
      <c r="T745">
        <f>DATEDIF(Table1[[#This Row],[ShipDate]],Table1[[#This Row],[DeliveryDate]],"d")</f>
        <v>8</v>
      </c>
      <c r="U745" t="str">
        <f t="shared" si="23"/>
        <v>Late</v>
      </c>
    </row>
    <row r="746" spans="1:21" x14ac:dyDescent="0.3">
      <c r="A746" t="str">
        <f t="shared" si="22"/>
        <v>SO-000845</v>
      </c>
      <c r="B746" t="s">
        <v>5</v>
      </c>
      <c r="C746" t="s">
        <v>8</v>
      </c>
      <c r="D746" s="1">
        <v>43200</v>
      </c>
      <c r="E746" s="1">
        <v>43337</v>
      </c>
      <c r="F746" s="1">
        <v>43347</v>
      </c>
      <c r="G746" s="1">
        <v>43356</v>
      </c>
      <c r="H746" t="s">
        <v>54</v>
      </c>
      <c r="I746">
        <v>27</v>
      </c>
      <c r="J746">
        <v>31</v>
      </c>
      <c r="K746">
        <v>330</v>
      </c>
      <c r="L746">
        <v>12</v>
      </c>
      <c r="M746">
        <v>7</v>
      </c>
      <c r="N746">
        <v>0.08</v>
      </c>
      <c r="O746">
        <v>117.59</v>
      </c>
      <c r="P746">
        <v>261.3</v>
      </c>
      <c r="Q746">
        <f>Table1[[#This Row],[OrderQuantity]]*Table1[[#This Row],[UnitPrice]]</f>
        <v>1829.1000000000001</v>
      </c>
      <c r="R746">
        <f>Table1[[#This Row],[OrderQuantity]]*Table1[[#This Row],[UnitCost]]</f>
        <v>823.13</v>
      </c>
      <c r="S746">
        <f>Table1[[#This Row],[OrderQuantity]]*Table1[[#This Row],[UnitPrice]]*(1-Table1[[#This Row],[DiscountApplied]]) - (Table1[[#This Row],[OrderQuantity]]*Table1[[#This Row],[UnitCost]])</f>
        <v>859.64200000000017</v>
      </c>
      <c r="T746">
        <f>DATEDIF(Table1[[#This Row],[ShipDate]],Table1[[#This Row],[DeliveryDate]],"d")</f>
        <v>9</v>
      </c>
      <c r="U746" t="str">
        <f t="shared" si="23"/>
        <v>Late</v>
      </c>
    </row>
    <row r="747" spans="1:21" x14ac:dyDescent="0.3">
      <c r="A747" t="str">
        <f t="shared" si="22"/>
        <v>SO-000846</v>
      </c>
      <c r="B747" t="s">
        <v>4</v>
      </c>
      <c r="C747" t="s">
        <v>10</v>
      </c>
      <c r="D747" s="1">
        <v>43200</v>
      </c>
      <c r="E747" s="1">
        <v>43337</v>
      </c>
      <c r="F747" s="1">
        <v>43356</v>
      </c>
      <c r="G747" s="1">
        <v>43359</v>
      </c>
      <c r="H747" t="s">
        <v>54</v>
      </c>
      <c r="I747">
        <v>15</v>
      </c>
      <c r="J747">
        <v>27</v>
      </c>
      <c r="K747">
        <v>194</v>
      </c>
      <c r="L747">
        <v>31</v>
      </c>
      <c r="M747">
        <v>1</v>
      </c>
      <c r="N747">
        <v>0.08</v>
      </c>
      <c r="O747">
        <v>1530.48</v>
      </c>
      <c r="P747">
        <v>2887.7</v>
      </c>
      <c r="Q747">
        <f>Table1[[#This Row],[OrderQuantity]]*Table1[[#This Row],[UnitPrice]]</f>
        <v>2887.7</v>
      </c>
      <c r="R747">
        <f>Table1[[#This Row],[OrderQuantity]]*Table1[[#This Row],[UnitCost]]</f>
        <v>1530.48</v>
      </c>
      <c r="S747">
        <f>Table1[[#This Row],[OrderQuantity]]*Table1[[#This Row],[UnitPrice]]*(1-Table1[[#This Row],[DiscountApplied]]) - (Table1[[#This Row],[OrderQuantity]]*Table1[[#This Row],[UnitCost]])</f>
        <v>1126.2039999999997</v>
      </c>
      <c r="T747">
        <f>DATEDIF(Table1[[#This Row],[ShipDate]],Table1[[#This Row],[DeliveryDate]],"d")</f>
        <v>3</v>
      </c>
      <c r="U747" t="str">
        <f t="shared" si="23"/>
        <v>On Time</v>
      </c>
    </row>
    <row r="748" spans="1:21" x14ac:dyDescent="0.3">
      <c r="A748" t="str">
        <f t="shared" si="22"/>
        <v>SO-000847</v>
      </c>
      <c r="B748" t="s">
        <v>3</v>
      </c>
      <c r="C748" t="s">
        <v>10</v>
      </c>
      <c r="D748" s="1">
        <v>43200</v>
      </c>
      <c r="E748" s="1">
        <v>43337</v>
      </c>
      <c r="F748" s="1">
        <v>43357</v>
      </c>
      <c r="G748" s="1">
        <v>43365</v>
      </c>
      <c r="H748" t="s">
        <v>54</v>
      </c>
      <c r="I748">
        <v>10</v>
      </c>
      <c r="J748">
        <v>2</v>
      </c>
      <c r="K748">
        <v>143</v>
      </c>
      <c r="L748">
        <v>12</v>
      </c>
      <c r="M748">
        <v>1</v>
      </c>
      <c r="N748">
        <v>0.1</v>
      </c>
      <c r="O748">
        <v>857.06</v>
      </c>
      <c r="P748">
        <v>1098.8</v>
      </c>
      <c r="Q748">
        <f>Table1[[#This Row],[OrderQuantity]]*Table1[[#This Row],[UnitPrice]]</f>
        <v>1098.8</v>
      </c>
      <c r="R748">
        <f>Table1[[#This Row],[OrderQuantity]]*Table1[[#This Row],[UnitCost]]</f>
        <v>857.06</v>
      </c>
      <c r="S748">
        <f>Table1[[#This Row],[OrderQuantity]]*Table1[[#This Row],[UnitPrice]]*(1-Table1[[#This Row],[DiscountApplied]]) - (Table1[[#This Row],[OrderQuantity]]*Table1[[#This Row],[UnitCost]])</f>
        <v>131.86000000000001</v>
      </c>
      <c r="T748">
        <f>DATEDIF(Table1[[#This Row],[ShipDate]],Table1[[#This Row],[DeliveryDate]],"d")</f>
        <v>8</v>
      </c>
      <c r="U748" t="str">
        <f t="shared" si="23"/>
        <v>Late</v>
      </c>
    </row>
    <row r="749" spans="1:21" x14ac:dyDescent="0.3">
      <c r="A749" t="str">
        <f t="shared" si="22"/>
        <v>SO-000848</v>
      </c>
      <c r="B749" t="s">
        <v>4</v>
      </c>
      <c r="C749" t="s">
        <v>13</v>
      </c>
      <c r="D749" s="1">
        <v>43200</v>
      </c>
      <c r="E749" s="1">
        <v>43337</v>
      </c>
      <c r="F749" s="1">
        <v>43348</v>
      </c>
      <c r="G749" s="1">
        <v>43349</v>
      </c>
      <c r="H749" t="s">
        <v>54</v>
      </c>
      <c r="I749">
        <v>12</v>
      </c>
      <c r="J749">
        <v>36</v>
      </c>
      <c r="K749">
        <v>1</v>
      </c>
      <c r="L749">
        <v>33</v>
      </c>
      <c r="M749">
        <v>5</v>
      </c>
      <c r="N749">
        <v>0.05</v>
      </c>
      <c r="O749">
        <v>1596.74</v>
      </c>
      <c r="P749">
        <v>2217.6999999999998</v>
      </c>
      <c r="Q749">
        <f>Table1[[#This Row],[OrderQuantity]]*Table1[[#This Row],[UnitPrice]]</f>
        <v>11088.5</v>
      </c>
      <c r="R749">
        <f>Table1[[#This Row],[OrderQuantity]]*Table1[[#This Row],[UnitCost]]</f>
        <v>7983.7</v>
      </c>
      <c r="S749">
        <f>Table1[[#This Row],[OrderQuantity]]*Table1[[#This Row],[UnitPrice]]*(1-Table1[[#This Row],[DiscountApplied]]) - (Table1[[#This Row],[OrderQuantity]]*Table1[[#This Row],[UnitCost]])</f>
        <v>2550.3749999999991</v>
      </c>
      <c r="T749">
        <f>DATEDIF(Table1[[#This Row],[ShipDate]],Table1[[#This Row],[DeliveryDate]],"d")</f>
        <v>1</v>
      </c>
      <c r="U749" t="str">
        <f t="shared" si="23"/>
        <v>On Time</v>
      </c>
    </row>
    <row r="750" spans="1:21" x14ac:dyDescent="0.3">
      <c r="A750" t="str">
        <f t="shared" si="22"/>
        <v>SO-000849</v>
      </c>
      <c r="B750" t="s">
        <v>3</v>
      </c>
      <c r="C750" t="s">
        <v>10</v>
      </c>
      <c r="D750" s="1">
        <v>43200</v>
      </c>
      <c r="E750" s="1">
        <v>43337</v>
      </c>
      <c r="F750" s="1">
        <v>43342</v>
      </c>
      <c r="G750" s="1">
        <v>43349</v>
      </c>
      <c r="H750" t="s">
        <v>54</v>
      </c>
      <c r="I750">
        <v>3</v>
      </c>
      <c r="J750">
        <v>16</v>
      </c>
      <c r="K750">
        <v>93</v>
      </c>
      <c r="L750">
        <v>24</v>
      </c>
      <c r="M750">
        <v>1</v>
      </c>
      <c r="N750">
        <v>0.08</v>
      </c>
      <c r="O750">
        <v>165.49</v>
      </c>
      <c r="P750">
        <v>254.6</v>
      </c>
      <c r="Q750">
        <f>Table1[[#This Row],[OrderQuantity]]*Table1[[#This Row],[UnitPrice]]</f>
        <v>254.6</v>
      </c>
      <c r="R750">
        <f>Table1[[#This Row],[OrderQuantity]]*Table1[[#This Row],[UnitCost]]</f>
        <v>165.49</v>
      </c>
      <c r="S750">
        <f>Table1[[#This Row],[OrderQuantity]]*Table1[[#This Row],[UnitPrice]]*(1-Table1[[#This Row],[DiscountApplied]]) - (Table1[[#This Row],[OrderQuantity]]*Table1[[#This Row],[UnitCost]])</f>
        <v>68.74199999999999</v>
      </c>
      <c r="T750">
        <f>DATEDIF(Table1[[#This Row],[ShipDate]],Table1[[#This Row],[DeliveryDate]],"d")</f>
        <v>7</v>
      </c>
      <c r="U750" t="str">
        <f t="shared" si="23"/>
        <v>On Time</v>
      </c>
    </row>
    <row r="751" spans="1:21" x14ac:dyDescent="0.3">
      <c r="A751" t="str">
        <f t="shared" si="22"/>
        <v>SO-000850</v>
      </c>
      <c r="B751" t="s">
        <v>5</v>
      </c>
      <c r="C751" t="s">
        <v>9</v>
      </c>
      <c r="D751" s="1">
        <v>43200</v>
      </c>
      <c r="E751" s="1">
        <v>43337</v>
      </c>
      <c r="F751" s="1">
        <v>43350</v>
      </c>
      <c r="G751" s="1">
        <v>43351</v>
      </c>
      <c r="H751" t="s">
        <v>54</v>
      </c>
      <c r="I751">
        <v>25</v>
      </c>
      <c r="J751">
        <v>50</v>
      </c>
      <c r="K751">
        <v>60</v>
      </c>
      <c r="L751">
        <v>42</v>
      </c>
      <c r="M751">
        <v>4</v>
      </c>
      <c r="N751">
        <v>0.08</v>
      </c>
      <c r="O751">
        <v>2018.64</v>
      </c>
      <c r="P751">
        <v>2432.1</v>
      </c>
      <c r="Q751">
        <f>Table1[[#This Row],[OrderQuantity]]*Table1[[#This Row],[UnitPrice]]</f>
        <v>9728.4</v>
      </c>
      <c r="R751">
        <f>Table1[[#This Row],[OrderQuantity]]*Table1[[#This Row],[UnitCost]]</f>
        <v>8074.56</v>
      </c>
      <c r="S751">
        <f>Table1[[#This Row],[OrderQuantity]]*Table1[[#This Row],[UnitPrice]]*(1-Table1[[#This Row],[DiscountApplied]]) - (Table1[[#This Row],[OrderQuantity]]*Table1[[#This Row],[UnitCost]])</f>
        <v>875.56800000000021</v>
      </c>
      <c r="T751">
        <f>DATEDIF(Table1[[#This Row],[ShipDate]],Table1[[#This Row],[DeliveryDate]],"d")</f>
        <v>1</v>
      </c>
      <c r="U751" t="str">
        <f t="shared" si="23"/>
        <v>On Time</v>
      </c>
    </row>
    <row r="752" spans="1:21" x14ac:dyDescent="0.3">
      <c r="A752" t="str">
        <f t="shared" si="22"/>
        <v>SO-000851</v>
      </c>
      <c r="B752" t="s">
        <v>3</v>
      </c>
      <c r="C752" t="s">
        <v>12</v>
      </c>
      <c r="D752" s="1">
        <v>43200</v>
      </c>
      <c r="E752" s="1">
        <v>43337</v>
      </c>
      <c r="F752" s="1">
        <v>43341</v>
      </c>
      <c r="G752" s="1">
        <v>43342</v>
      </c>
      <c r="H752" t="s">
        <v>54</v>
      </c>
      <c r="I752">
        <v>2</v>
      </c>
      <c r="J752">
        <v>15</v>
      </c>
      <c r="K752">
        <v>237</v>
      </c>
      <c r="L752">
        <v>37</v>
      </c>
      <c r="M752">
        <v>4</v>
      </c>
      <c r="N752">
        <v>0.08</v>
      </c>
      <c r="O752">
        <v>1624.42</v>
      </c>
      <c r="P752">
        <v>2499.1</v>
      </c>
      <c r="Q752">
        <f>Table1[[#This Row],[OrderQuantity]]*Table1[[#This Row],[UnitPrice]]</f>
        <v>9996.4</v>
      </c>
      <c r="R752">
        <f>Table1[[#This Row],[OrderQuantity]]*Table1[[#This Row],[UnitCost]]</f>
        <v>6497.68</v>
      </c>
      <c r="S752">
        <f>Table1[[#This Row],[OrderQuantity]]*Table1[[#This Row],[UnitPrice]]*(1-Table1[[#This Row],[DiscountApplied]]) - (Table1[[#This Row],[OrderQuantity]]*Table1[[#This Row],[UnitCost]])</f>
        <v>2699.0079999999998</v>
      </c>
      <c r="T752">
        <f>DATEDIF(Table1[[#This Row],[ShipDate]],Table1[[#This Row],[DeliveryDate]],"d")</f>
        <v>1</v>
      </c>
      <c r="U752" t="str">
        <f t="shared" si="23"/>
        <v>On Time</v>
      </c>
    </row>
    <row r="753" spans="1:21" x14ac:dyDescent="0.3">
      <c r="A753" t="str">
        <f t="shared" si="22"/>
        <v>SO-000852</v>
      </c>
      <c r="B753" t="s">
        <v>3</v>
      </c>
      <c r="C753" t="s">
        <v>8</v>
      </c>
      <c r="D753" s="1">
        <v>43200</v>
      </c>
      <c r="E753" s="1">
        <v>43337</v>
      </c>
      <c r="F753" s="1">
        <v>43344</v>
      </c>
      <c r="G753" s="1">
        <v>43353</v>
      </c>
      <c r="H753" t="s">
        <v>54</v>
      </c>
      <c r="I753">
        <v>2</v>
      </c>
      <c r="J753">
        <v>19</v>
      </c>
      <c r="K753">
        <v>361</v>
      </c>
      <c r="L753">
        <v>30</v>
      </c>
      <c r="M753">
        <v>8</v>
      </c>
      <c r="N753">
        <v>0.15</v>
      </c>
      <c r="O753">
        <v>1497.05</v>
      </c>
      <c r="P753">
        <v>3564.4</v>
      </c>
      <c r="Q753">
        <f>Table1[[#This Row],[OrderQuantity]]*Table1[[#This Row],[UnitPrice]]</f>
        <v>28515.200000000001</v>
      </c>
      <c r="R753">
        <f>Table1[[#This Row],[OrderQuantity]]*Table1[[#This Row],[UnitCost]]</f>
        <v>11976.4</v>
      </c>
      <c r="S753">
        <f>Table1[[#This Row],[OrderQuantity]]*Table1[[#This Row],[UnitPrice]]*(1-Table1[[#This Row],[DiscountApplied]]) - (Table1[[#This Row],[OrderQuantity]]*Table1[[#This Row],[UnitCost]])</f>
        <v>12261.519999999999</v>
      </c>
      <c r="T753">
        <f>DATEDIF(Table1[[#This Row],[ShipDate]],Table1[[#This Row],[DeliveryDate]],"d")</f>
        <v>9</v>
      </c>
      <c r="U753" t="str">
        <f t="shared" si="23"/>
        <v>Late</v>
      </c>
    </row>
    <row r="754" spans="1:21" x14ac:dyDescent="0.3">
      <c r="A754" t="str">
        <f t="shared" si="22"/>
        <v>SO-000853</v>
      </c>
      <c r="B754" t="s">
        <v>3</v>
      </c>
      <c r="C754" t="s">
        <v>10</v>
      </c>
      <c r="D754" s="1">
        <v>43200</v>
      </c>
      <c r="E754" s="1">
        <v>43337</v>
      </c>
      <c r="F754" s="1">
        <v>43352</v>
      </c>
      <c r="G754" s="1">
        <v>43357</v>
      </c>
      <c r="H754" t="s">
        <v>54</v>
      </c>
      <c r="I754">
        <v>1</v>
      </c>
      <c r="J754">
        <v>17</v>
      </c>
      <c r="K754">
        <v>115</v>
      </c>
      <c r="L754">
        <v>24</v>
      </c>
      <c r="M754">
        <v>8</v>
      </c>
      <c r="N754">
        <v>0.08</v>
      </c>
      <c r="O754">
        <v>1595.54</v>
      </c>
      <c r="P754">
        <v>2532.6</v>
      </c>
      <c r="Q754">
        <f>Table1[[#This Row],[OrderQuantity]]*Table1[[#This Row],[UnitPrice]]</f>
        <v>20260.8</v>
      </c>
      <c r="R754">
        <f>Table1[[#This Row],[OrderQuantity]]*Table1[[#This Row],[UnitCost]]</f>
        <v>12764.32</v>
      </c>
      <c r="S754">
        <f>Table1[[#This Row],[OrderQuantity]]*Table1[[#This Row],[UnitPrice]]*(1-Table1[[#This Row],[DiscountApplied]]) - (Table1[[#This Row],[OrderQuantity]]*Table1[[#This Row],[UnitCost]])</f>
        <v>5875.6160000000018</v>
      </c>
      <c r="T754">
        <f>DATEDIF(Table1[[#This Row],[ShipDate]],Table1[[#This Row],[DeliveryDate]],"d")</f>
        <v>5</v>
      </c>
      <c r="U754" t="str">
        <f t="shared" si="23"/>
        <v>On Time</v>
      </c>
    </row>
    <row r="755" spans="1:21" x14ac:dyDescent="0.3">
      <c r="A755" t="str">
        <f t="shared" si="22"/>
        <v>SO-000854</v>
      </c>
      <c r="B755" t="s">
        <v>5</v>
      </c>
      <c r="C755" t="s">
        <v>10</v>
      </c>
      <c r="D755" s="1">
        <v>43200</v>
      </c>
      <c r="E755" s="1">
        <v>43338</v>
      </c>
      <c r="F755" s="1">
        <v>43366</v>
      </c>
      <c r="G755" s="1">
        <v>43372</v>
      </c>
      <c r="H755" t="s">
        <v>54</v>
      </c>
      <c r="I755">
        <v>26</v>
      </c>
      <c r="J755">
        <v>18</v>
      </c>
      <c r="K755">
        <v>89</v>
      </c>
      <c r="L755">
        <v>37</v>
      </c>
      <c r="M755">
        <v>5</v>
      </c>
      <c r="N755">
        <v>0.1</v>
      </c>
      <c r="O755">
        <v>1043.5899999999999</v>
      </c>
      <c r="P755">
        <v>1768.8</v>
      </c>
      <c r="Q755">
        <f>Table1[[#This Row],[OrderQuantity]]*Table1[[#This Row],[UnitPrice]]</f>
        <v>8844</v>
      </c>
      <c r="R755">
        <f>Table1[[#This Row],[OrderQuantity]]*Table1[[#This Row],[UnitCost]]</f>
        <v>5217.95</v>
      </c>
      <c r="S755">
        <f>Table1[[#This Row],[OrderQuantity]]*Table1[[#This Row],[UnitPrice]]*(1-Table1[[#This Row],[DiscountApplied]]) - (Table1[[#This Row],[OrderQuantity]]*Table1[[#This Row],[UnitCost]])</f>
        <v>2741.6500000000005</v>
      </c>
      <c r="T755">
        <f>DATEDIF(Table1[[#This Row],[ShipDate]],Table1[[#This Row],[DeliveryDate]],"d")</f>
        <v>6</v>
      </c>
      <c r="U755" t="str">
        <f t="shared" si="23"/>
        <v>On Time</v>
      </c>
    </row>
    <row r="756" spans="1:21" x14ac:dyDescent="0.3">
      <c r="A756" t="str">
        <f t="shared" si="22"/>
        <v>SO-000855</v>
      </c>
      <c r="B756" t="s">
        <v>2</v>
      </c>
      <c r="C756" t="s">
        <v>11</v>
      </c>
      <c r="D756" s="1">
        <v>43200</v>
      </c>
      <c r="E756" s="1">
        <v>43338</v>
      </c>
      <c r="F756" s="1">
        <v>43360</v>
      </c>
      <c r="G756" s="1">
        <v>43370</v>
      </c>
      <c r="H756" t="s">
        <v>54</v>
      </c>
      <c r="I756">
        <v>22</v>
      </c>
      <c r="J756">
        <v>12</v>
      </c>
      <c r="K756">
        <v>323</v>
      </c>
      <c r="L756">
        <v>38</v>
      </c>
      <c r="M756">
        <v>4</v>
      </c>
      <c r="N756">
        <v>0.05</v>
      </c>
      <c r="O756">
        <v>1222.75</v>
      </c>
      <c r="P756">
        <v>2445.5</v>
      </c>
      <c r="Q756">
        <f>Table1[[#This Row],[OrderQuantity]]*Table1[[#This Row],[UnitPrice]]</f>
        <v>9782</v>
      </c>
      <c r="R756">
        <f>Table1[[#This Row],[OrderQuantity]]*Table1[[#This Row],[UnitCost]]</f>
        <v>4891</v>
      </c>
      <c r="S756">
        <f>Table1[[#This Row],[OrderQuantity]]*Table1[[#This Row],[UnitPrice]]*(1-Table1[[#This Row],[DiscountApplied]]) - (Table1[[#This Row],[OrderQuantity]]*Table1[[#This Row],[UnitCost]])</f>
        <v>4401.8999999999996</v>
      </c>
      <c r="T756">
        <f>DATEDIF(Table1[[#This Row],[ShipDate]],Table1[[#This Row],[DeliveryDate]],"d")</f>
        <v>10</v>
      </c>
      <c r="U756" t="str">
        <f t="shared" si="23"/>
        <v>Late</v>
      </c>
    </row>
    <row r="757" spans="1:21" x14ac:dyDescent="0.3">
      <c r="A757" t="str">
        <f t="shared" si="22"/>
        <v>SO-000856</v>
      </c>
      <c r="B757" t="s">
        <v>5</v>
      </c>
      <c r="C757" t="s">
        <v>13</v>
      </c>
      <c r="D757" s="1">
        <v>43300</v>
      </c>
      <c r="E757" s="1">
        <v>43338</v>
      </c>
      <c r="F757" s="1">
        <v>43344</v>
      </c>
      <c r="G757" s="1">
        <v>43351</v>
      </c>
      <c r="H757" t="s">
        <v>54</v>
      </c>
      <c r="I757">
        <v>27</v>
      </c>
      <c r="J757">
        <v>30</v>
      </c>
      <c r="K757">
        <v>48</v>
      </c>
      <c r="L757">
        <v>37</v>
      </c>
      <c r="M757">
        <v>4</v>
      </c>
      <c r="N757">
        <v>0.08</v>
      </c>
      <c r="O757">
        <v>4567.5200000000004</v>
      </c>
      <c r="P757">
        <v>5855.8</v>
      </c>
      <c r="Q757">
        <f>Table1[[#This Row],[OrderQuantity]]*Table1[[#This Row],[UnitPrice]]</f>
        <v>23423.200000000001</v>
      </c>
      <c r="R757">
        <f>Table1[[#This Row],[OrderQuantity]]*Table1[[#This Row],[UnitCost]]</f>
        <v>18270.080000000002</v>
      </c>
      <c r="S757">
        <f>Table1[[#This Row],[OrderQuantity]]*Table1[[#This Row],[UnitPrice]]*(1-Table1[[#This Row],[DiscountApplied]]) - (Table1[[#This Row],[OrderQuantity]]*Table1[[#This Row],[UnitCost]])</f>
        <v>3279.2639999999992</v>
      </c>
      <c r="T757">
        <f>DATEDIF(Table1[[#This Row],[ShipDate]],Table1[[#This Row],[DeliveryDate]],"d")</f>
        <v>7</v>
      </c>
      <c r="U757" t="str">
        <f t="shared" si="23"/>
        <v>On Time</v>
      </c>
    </row>
    <row r="758" spans="1:21" x14ac:dyDescent="0.3">
      <c r="A758" t="str">
        <f t="shared" si="22"/>
        <v>SO-000857</v>
      </c>
      <c r="B758" t="s">
        <v>4</v>
      </c>
      <c r="C758" t="s">
        <v>12</v>
      </c>
      <c r="D758" s="1">
        <v>43200</v>
      </c>
      <c r="E758" s="1">
        <v>43338</v>
      </c>
      <c r="F758" s="1">
        <v>43356</v>
      </c>
      <c r="G758" s="1">
        <v>43361</v>
      </c>
      <c r="H758" t="s">
        <v>54</v>
      </c>
      <c r="I758">
        <v>19</v>
      </c>
      <c r="J758">
        <v>36</v>
      </c>
      <c r="K758">
        <v>210</v>
      </c>
      <c r="L758">
        <v>24</v>
      </c>
      <c r="M758">
        <v>3</v>
      </c>
      <c r="N758">
        <v>0.3</v>
      </c>
      <c r="O758">
        <v>3223.64</v>
      </c>
      <c r="P758">
        <v>3979.8</v>
      </c>
      <c r="Q758">
        <f>Table1[[#This Row],[OrderQuantity]]*Table1[[#This Row],[UnitPrice]]</f>
        <v>11939.400000000001</v>
      </c>
      <c r="R758">
        <f>Table1[[#This Row],[OrderQuantity]]*Table1[[#This Row],[UnitCost]]</f>
        <v>9670.92</v>
      </c>
      <c r="S758">
        <f>Table1[[#This Row],[OrderQuantity]]*Table1[[#This Row],[UnitPrice]]*(1-Table1[[#This Row],[DiscountApplied]]) - (Table1[[#This Row],[OrderQuantity]]*Table1[[#This Row],[UnitCost]])</f>
        <v>-1313.3400000000001</v>
      </c>
      <c r="T758">
        <f>DATEDIF(Table1[[#This Row],[ShipDate]],Table1[[#This Row],[DeliveryDate]],"d")</f>
        <v>5</v>
      </c>
      <c r="U758" t="str">
        <f t="shared" si="23"/>
        <v>On Time</v>
      </c>
    </row>
    <row r="759" spans="1:21" x14ac:dyDescent="0.3">
      <c r="A759" t="str">
        <f t="shared" si="22"/>
        <v>SO-000858</v>
      </c>
      <c r="B759" t="s">
        <v>4</v>
      </c>
      <c r="C759" t="s">
        <v>12</v>
      </c>
      <c r="D759" s="1">
        <v>43200</v>
      </c>
      <c r="E759" s="1">
        <v>43338</v>
      </c>
      <c r="F759" s="1">
        <v>43346</v>
      </c>
      <c r="G759" s="1">
        <v>43350</v>
      </c>
      <c r="H759" t="s">
        <v>54</v>
      </c>
      <c r="I759">
        <v>13</v>
      </c>
      <c r="J759">
        <v>14</v>
      </c>
      <c r="K759">
        <v>223</v>
      </c>
      <c r="L759">
        <v>24</v>
      </c>
      <c r="M759">
        <v>8</v>
      </c>
      <c r="N759">
        <v>0.05</v>
      </c>
      <c r="O759">
        <v>443.81</v>
      </c>
      <c r="P759">
        <v>964.8</v>
      </c>
      <c r="Q759">
        <f>Table1[[#This Row],[OrderQuantity]]*Table1[[#This Row],[UnitPrice]]</f>
        <v>7718.4</v>
      </c>
      <c r="R759">
        <f>Table1[[#This Row],[OrderQuantity]]*Table1[[#This Row],[UnitCost]]</f>
        <v>3550.48</v>
      </c>
      <c r="S759">
        <f>Table1[[#This Row],[OrderQuantity]]*Table1[[#This Row],[UnitPrice]]*(1-Table1[[#This Row],[DiscountApplied]]) - (Table1[[#This Row],[OrderQuantity]]*Table1[[#This Row],[UnitCost]])</f>
        <v>3781.9999999999995</v>
      </c>
      <c r="T759">
        <f>DATEDIF(Table1[[#This Row],[ShipDate]],Table1[[#This Row],[DeliveryDate]],"d")</f>
        <v>4</v>
      </c>
      <c r="U759" t="str">
        <f t="shared" si="23"/>
        <v>On Time</v>
      </c>
    </row>
    <row r="760" spans="1:21" x14ac:dyDescent="0.3">
      <c r="A760" t="str">
        <f t="shared" si="22"/>
        <v>SO-000859</v>
      </c>
      <c r="B760" t="s">
        <v>3</v>
      </c>
      <c r="C760" t="s">
        <v>12</v>
      </c>
      <c r="D760" s="1">
        <v>43200</v>
      </c>
      <c r="E760" s="1">
        <v>43339</v>
      </c>
      <c r="F760" s="1">
        <v>43341</v>
      </c>
      <c r="G760" s="1">
        <v>43342</v>
      </c>
      <c r="H760" t="s">
        <v>54</v>
      </c>
      <c r="I760">
        <v>4</v>
      </c>
      <c r="J760">
        <v>29</v>
      </c>
      <c r="K760">
        <v>224</v>
      </c>
      <c r="L760">
        <v>24</v>
      </c>
      <c r="M760">
        <v>3</v>
      </c>
      <c r="N760">
        <v>0.08</v>
      </c>
      <c r="O760">
        <v>158.66</v>
      </c>
      <c r="P760">
        <v>247.9</v>
      </c>
      <c r="Q760">
        <f>Table1[[#This Row],[OrderQuantity]]*Table1[[#This Row],[UnitPrice]]</f>
        <v>743.7</v>
      </c>
      <c r="R760">
        <f>Table1[[#This Row],[OrderQuantity]]*Table1[[#This Row],[UnitCost]]</f>
        <v>475.98</v>
      </c>
      <c r="S760">
        <f>Table1[[#This Row],[OrderQuantity]]*Table1[[#This Row],[UnitPrice]]*(1-Table1[[#This Row],[DiscountApplied]]) - (Table1[[#This Row],[OrderQuantity]]*Table1[[#This Row],[UnitCost]])</f>
        <v>208.22400000000005</v>
      </c>
      <c r="T760">
        <f>DATEDIF(Table1[[#This Row],[ShipDate]],Table1[[#This Row],[DeliveryDate]],"d")</f>
        <v>1</v>
      </c>
      <c r="U760" t="str">
        <f t="shared" si="23"/>
        <v>On Time</v>
      </c>
    </row>
    <row r="761" spans="1:21" x14ac:dyDescent="0.3">
      <c r="A761" t="str">
        <f t="shared" si="22"/>
        <v>SO-000860</v>
      </c>
      <c r="B761" t="s">
        <v>3</v>
      </c>
      <c r="C761" t="s">
        <v>12</v>
      </c>
      <c r="D761" s="1">
        <v>43200</v>
      </c>
      <c r="E761" s="1">
        <v>43339</v>
      </c>
      <c r="F761" s="1">
        <v>43342</v>
      </c>
      <c r="G761" s="1">
        <v>43345</v>
      </c>
      <c r="H761" t="s">
        <v>54</v>
      </c>
      <c r="I761">
        <v>3</v>
      </c>
      <c r="J761">
        <v>29</v>
      </c>
      <c r="K761">
        <v>255</v>
      </c>
      <c r="L761">
        <v>13</v>
      </c>
      <c r="M761">
        <v>7</v>
      </c>
      <c r="N761">
        <v>0.1</v>
      </c>
      <c r="O761">
        <v>2264.33</v>
      </c>
      <c r="P761">
        <v>3189.2</v>
      </c>
      <c r="Q761">
        <f>Table1[[#This Row],[OrderQuantity]]*Table1[[#This Row],[UnitPrice]]</f>
        <v>22324.399999999998</v>
      </c>
      <c r="R761">
        <f>Table1[[#This Row],[OrderQuantity]]*Table1[[#This Row],[UnitCost]]</f>
        <v>15850.31</v>
      </c>
      <c r="S761">
        <f>Table1[[#This Row],[OrderQuantity]]*Table1[[#This Row],[UnitPrice]]*(1-Table1[[#This Row],[DiscountApplied]]) - (Table1[[#This Row],[OrderQuantity]]*Table1[[#This Row],[UnitCost]])</f>
        <v>4241.6499999999996</v>
      </c>
      <c r="T761">
        <f>DATEDIF(Table1[[#This Row],[ShipDate]],Table1[[#This Row],[DeliveryDate]],"d")</f>
        <v>3</v>
      </c>
      <c r="U761" t="str">
        <f t="shared" si="23"/>
        <v>On Time</v>
      </c>
    </row>
    <row r="762" spans="1:21" x14ac:dyDescent="0.3">
      <c r="A762" t="str">
        <f t="shared" si="22"/>
        <v>SO-000861</v>
      </c>
      <c r="B762" t="s">
        <v>4</v>
      </c>
      <c r="C762" t="s">
        <v>11</v>
      </c>
      <c r="D762" s="1">
        <v>43200</v>
      </c>
      <c r="E762" s="1">
        <v>43339</v>
      </c>
      <c r="F762" s="1">
        <v>43363</v>
      </c>
      <c r="G762" s="1">
        <v>43372</v>
      </c>
      <c r="H762" t="s">
        <v>54</v>
      </c>
      <c r="I762">
        <v>20</v>
      </c>
      <c r="J762">
        <v>50</v>
      </c>
      <c r="K762">
        <v>312</v>
      </c>
      <c r="L762">
        <v>28</v>
      </c>
      <c r="M762">
        <v>3</v>
      </c>
      <c r="N762">
        <v>0.1</v>
      </c>
      <c r="O762">
        <v>2830.15</v>
      </c>
      <c r="P762">
        <v>5339.9</v>
      </c>
      <c r="Q762">
        <f>Table1[[#This Row],[OrderQuantity]]*Table1[[#This Row],[UnitPrice]]</f>
        <v>16019.699999999999</v>
      </c>
      <c r="R762">
        <f>Table1[[#This Row],[OrderQuantity]]*Table1[[#This Row],[UnitCost]]</f>
        <v>8490.4500000000007</v>
      </c>
      <c r="S762">
        <f>Table1[[#This Row],[OrderQuantity]]*Table1[[#This Row],[UnitPrice]]*(1-Table1[[#This Row],[DiscountApplied]]) - (Table1[[#This Row],[OrderQuantity]]*Table1[[#This Row],[UnitCost]])</f>
        <v>5927.2799999999988</v>
      </c>
      <c r="T762">
        <f>DATEDIF(Table1[[#This Row],[ShipDate]],Table1[[#This Row],[DeliveryDate]],"d")</f>
        <v>9</v>
      </c>
      <c r="U762" t="str">
        <f t="shared" si="23"/>
        <v>Late</v>
      </c>
    </row>
    <row r="763" spans="1:21" x14ac:dyDescent="0.3">
      <c r="A763" t="str">
        <f t="shared" si="22"/>
        <v>SO-000862</v>
      </c>
      <c r="B763" t="s">
        <v>2</v>
      </c>
      <c r="C763" t="s">
        <v>13</v>
      </c>
      <c r="D763" s="1">
        <v>43200</v>
      </c>
      <c r="E763" s="1">
        <v>43339</v>
      </c>
      <c r="F763" s="1">
        <v>43358</v>
      </c>
      <c r="G763" s="1">
        <v>43365</v>
      </c>
      <c r="H763" t="s">
        <v>54</v>
      </c>
      <c r="I763">
        <v>24</v>
      </c>
      <c r="J763">
        <v>47</v>
      </c>
      <c r="K763">
        <v>36</v>
      </c>
      <c r="L763">
        <v>2</v>
      </c>
      <c r="M763">
        <v>2</v>
      </c>
      <c r="N763">
        <v>0.15</v>
      </c>
      <c r="O763">
        <v>717.57</v>
      </c>
      <c r="P763">
        <v>1139</v>
      </c>
      <c r="Q763">
        <f>Table1[[#This Row],[OrderQuantity]]*Table1[[#This Row],[UnitPrice]]</f>
        <v>2278</v>
      </c>
      <c r="R763">
        <f>Table1[[#This Row],[OrderQuantity]]*Table1[[#This Row],[UnitCost]]</f>
        <v>1435.14</v>
      </c>
      <c r="S763">
        <f>Table1[[#This Row],[OrderQuantity]]*Table1[[#This Row],[UnitPrice]]*(1-Table1[[#This Row],[DiscountApplied]]) - (Table1[[#This Row],[OrderQuantity]]*Table1[[#This Row],[UnitCost]])</f>
        <v>501.15999999999985</v>
      </c>
      <c r="T763">
        <f>DATEDIF(Table1[[#This Row],[ShipDate]],Table1[[#This Row],[DeliveryDate]],"d")</f>
        <v>7</v>
      </c>
      <c r="U763" t="str">
        <f t="shared" si="23"/>
        <v>On Time</v>
      </c>
    </row>
    <row r="764" spans="1:21" x14ac:dyDescent="0.3">
      <c r="A764" t="str">
        <f t="shared" si="22"/>
        <v>SO-000863</v>
      </c>
      <c r="B764" t="s">
        <v>4</v>
      </c>
      <c r="C764" t="s">
        <v>10</v>
      </c>
      <c r="D764" s="1">
        <v>43200</v>
      </c>
      <c r="E764" s="1">
        <v>43339</v>
      </c>
      <c r="F764" s="1">
        <v>43348</v>
      </c>
      <c r="G764" s="1">
        <v>43357</v>
      </c>
      <c r="H764" t="s">
        <v>54</v>
      </c>
      <c r="I764">
        <v>15</v>
      </c>
      <c r="J764">
        <v>13</v>
      </c>
      <c r="K764">
        <v>145</v>
      </c>
      <c r="L764">
        <v>40</v>
      </c>
      <c r="M764">
        <v>5</v>
      </c>
      <c r="N764">
        <v>0.05</v>
      </c>
      <c r="O764">
        <v>91.39</v>
      </c>
      <c r="P764">
        <v>207.7</v>
      </c>
      <c r="Q764">
        <f>Table1[[#This Row],[OrderQuantity]]*Table1[[#This Row],[UnitPrice]]</f>
        <v>1038.5</v>
      </c>
      <c r="R764">
        <f>Table1[[#This Row],[OrderQuantity]]*Table1[[#This Row],[UnitCost]]</f>
        <v>456.95</v>
      </c>
      <c r="S764">
        <f>Table1[[#This Row],[OrderQuantity]]*Table1[[#This Row],[UnitPrice]]*(1-Table1[[#This Row],[DiscountApplied]]) - (Table1[[#This Row],[OrderQuantity]]*Table1[[#This Row],[UnitCost]])</f>
        <v>529.625</v>
      </c>
      <c r="T764">
        <f>DATEDIF(Table1[[#This Row],[ShipDate]],Table1[[#This Row],[DeliveryDate]],"d")</f>
        <v>9</v>
      </c>
      <c r="U764" t="str">
        <f t="shared" si="23"/>
        <v>Late</v>
      </c>
    </row>
    <row r="765" spans="1:21" x14ac:dyDescent="0.3">
      <c r="A765" t="str">
        <f t="shared" si="22"/>
        <v>SO-000864</v>
      </c>
      <c r="B765" t="s">
        <v>4</v>
      </c>
      <c r="C765" t="s">
        <v>11</v>
      </c>
      <c r="D765" s="1">
        <v>43300</v>
      </c>
      <c r="E765" s="1">
        <v>43339</v>
      </c>
      <c r="F765" s="1">
        <v>43348</v>
      </c>
      <c r="G765" s="1">
        <v>43357</v>
      </c>
      <c r="H765" t="s">
        <v>54</v>
      </c>
      <c r="I765">
        <v>13</v>
      </c>
      <c r="J765">
        <v>41</v>
      </c>
      <c r="K765">
        <v>302</v>
      </c>
      <c r="L765">
        <v>36</v>
      </c>
      <c r="M765">
        <v>6</v>
      </c>
      <c r="N765">
        <v>0.08</v>
      </c>
      <c r="O765">
        <v>1242.8499999999999</v>
      </c>
      <c r="P765">
        <v>2345</v>
      </c>
      <c r="Q765">
        <f>Table1[[#This Row],[OrderQuantity]]*Table1[[#This Row],[UnitPrice]]</f>
        <v>14070</v>
      </c>
      <c r="R765">
        <f>Table1[[#This Row],[OrderQuantity]]*Table1[[#This Row],[UnitCost]]</f>
        <v>7457.0999999999995</v>
      </c>
      <c r="S765">
        <f>Table1[[#This Row],[OrderQuantity]]*Table1[[#This Row],[UnitPrice]]*(1-Table1[[#This Row],[DiscountApplied]]) - (Table1[[#This Row],[OrderQuantity]]*Table1[[#This Row],[UnitCost]])</f>
        <v>5487.300000000002</v>
      </c>
      <c r="T765">
        <f>DATEDIF(Table1[[#This Row],[ShipDate]],Table1[[#This Row],[DeliveryDate]],"d")</f>
        <v>9</v>
      </c>
      <c r="U765" t="str">
        <f t="shared" si="23"/>
        <v>Late</v>
      </c>
    </row>
    <row r="766" spans="1:21" x14ac:dyDescent="0.3">
      <c r="A766" t="str">
        <f t="shared" si="22"/>
        <v>SO-000865</v>
      </c>
      <c r="B766" t="s">
        <v>3</v>
      </c>
      <c r="C766" t="s">
        <v>10</v>
      </c>
      <c r="D766" s="1">
        <v>43200</v>
      </c>
      <c r="E766" s="1">
        <v>43339</v>
      </c>
      <c r="F766" s="1">
        <v>43342</v>
      </c>
      <c r="G766" s="1">
        <v>43345</v>
      </c>
      <c r="H766" t="s">
        <v>54</v>
      </c>
      <c r="I766">
        <v>9</v>
      </c>
      <c r="J766">
        <v>39</v>
      </c>
      <c r="K766">
        <v>99</v>
      </c>
      <c r="L766">
        <v>44</v>
      </c>
      <c r="M766">
        <v>4</v>
      </c>
      <c r="N766">
        <v>0.05</v>
      </c>
      <c r="O766">
        <v>1824.08</v>
      </c>
      <c r="P766">
        <v>2432.1</v>
      </c>
      <c r="Q766">
        <f>Table1[[#This Row],[OrderQuantity]]*Table1[[#This Row],[UnitPrice]]</f>
        <v>9728.4</v>
      </c>
      <c r="R766">
        <f>Table1[[#This Row],[OrderQuantity]]*Table1[[#This Row],[UnitCost]]</f>
        <v>7296.32</v>
      </c>
      <c r="S766">
        <f>Table1[[#This Row],[OrderQuantity]]*Table1[[#This Row],[UnitPrice]]*(1-Table1[[#This Row],[DiscountApplied]]) - (Table1[[#This Row],[OrderQuantity]]*Table1[[#This Row],[UnitCost]])</f>
        <v>1945.6599999999999</v>
      </c>
      <c r="T766">
        <f>DATEDIF(Table1[[#This Row],[ShipDate]],Table1[[#This Row],[DeliveryDate]],"d")</f>
        <v>3</v>
      </c>
      <c r="U766" t="str">
        <f t="shared" si="23"/>
        <v>On Time</v>
      </c>
    </row>
    <row r="767" spans="1:21" x14ac:dyDescent="0.3">
      <c r="A767" t="str">
        <f t="shared" si="22"/>
        <v>SO-000866</v>
      </c>
      <c r="B767" t="s">
        <v>3</v>
      </c>
      <c r="C767" t="s">
        <v>12</v>
      </c>
      <c r="D767" s="1">
        <v>43200</v>
      </c>
      <c r="E767" s="1">
        <v>43339</v>
      </c>
      <c r="F767" s="1">
        <v>43362</v>
      </c>
      <c r="G767" s="1">
        <v>43370</v>
      </c>
      <c r="H767" t="s">
        <v>54</v>
      </c>
      <c r="I767">
        <v>8</v>
      </c>
      <c r="J767">
        <v>21</v>
      </c>
      <c r="K767">
        <v>249</v>
      </c>
      <c r="L767">
        <v>42</v>
      </c>
      <c r="M767">
        <v>6</v>
      </c>
      <c r="N767">
        <v>0.08</v>
      </c>
      <c r="O767">
        <v>578.34</v>
      </c>
      <c r="P767">
        <v>1112.2</v>
      </c>
      <c r="Q767">
        <f>Table1[[#This Row],[OrderQuantity]]*Table1[[#This Row],[UnitPrice]]</f>
        <v>6673.2000000000007</v>
      </c>
      <c r="R767">
        <f>Table1[[#This Row],[OrderQuantity]]*Table1[[#This Row],[UnitCost]]</f>
        <v>3470.04</v>
      </c>
      <c r="S767">
        <f>Table1[[#This Row],[OrderQuantity]]*Table1[[#This Row],[UnitPrice]]*(1-Table1[[#This Row],[DiscountApplied]]) - (Table1[[#This Row],[OrderQuantity]]*Table1[[#This Row],[UnitCost]])</f>
        <v>2669.304000000001</v>
      </c>
      <c r="T767">
        <f>DATEDIF(Table1[[#This Row],[ShipDate]],Table1[[#This Row],[DeliveryDate]],"d")</f>
        <v>8</v>
      </c>
      <c r="U767" t="str">
        <f t="shared" si="23"/>
        <v>Late</v>
      </c>
    </row>
    <row r="768" spans="1:21" x14ac:dyDescent="0.3">
      <c r="A768" t="str">
        <f t="shared" si="22"/>
        <v>SO-000867</v>
      </c>
      <c r="B768" t="s">
        <v>4</v>
      </c>
      <c r="C768" t="s">
        <v>10</v>
      </c>
      <c r="D768" s="1">
        <v>43200</v>
      </c>
      <c r="E768" s="1">
        <v>43339</v>
      </c>
      <c r="F768" s="1">
        <v>43348</v>
      </c>
      <c r="G768" s="1">
        <v>43350</v>
      </c>
      <c r="H768" t="s">
        <v>54</v>
      </c>
      <c r="I768">
        <v>19</v>
      </c>
      <c r="J768">
        <v>32</v>
      </c>
      <c r="K768">
        <v>146</v>
      </c>
      <c r="L768">
        <v>3</v>
      </c>
      <c r="M768">
        <v>7</v>
      </c>
      <c r="N768">
        <v>0.08</v>
      </c>
      <c r="O768">
        <v>670.27</v>
      </c>
      <c r="P768">
        <v>1098.8</v>
      </c>
      <c r="Q768">
        <f>Table1[[#This Row],[OrderQuantity]]*Table1[[#This Row],[UnitPrice]]</f>
        <v>7691.5999999999995</v>
      </c>
      <c r="R768">
        <f>Table1[[#This Row],[OrderQuantity]]*Table1[[#This Row],[UnitCost]]</f>
        <v>4691.8899999999994</v>
      </c>
      <c r="S768">
        <f>Table1[[#This Row],[OrderQuantity]]*Table1[[#This Row],[UnitPrice]]*(1-Table1[[#This Row],[DiscountApplied]]) - (Table1[[#This Row],[OrderQuantity]]*Table1[[#This Row],[UnitCost]])</f>
        <v>2384.3820000000005</v>
      </c>
      <c r="T768">
        <f>DATEDIF(Table1[[#This Row],[ShipDate]],Table1[[#This Row],[DeliveryDate]],"d")</f>
        <v>2</v>
      </c>
      <c r="U768" t="str">
        <f t="shared" si="23"/>
        <v>On Time</v>
      </c>
    </row>
    <row r="769" spans="1:21" x14ac:dyDescent="0.3">
      <c r="A769" t="str">
        <f t="shared" si="22"/>
        <v>SO-000868</v>
      </c>
      <c r="B769" t="s">
        <v>2</v>
      </c>
      <c r="C769" t="s">
        <v>11</v>
      </c>
      <c r="D769" s="1">
        <v>43200</v>
      </c>
      <c r="E769" s="1">
        <v>43339</v>
      </c>
      <c r="F769" s="1">
        <v>43345</v>
      </c>
      <c r="G769" s="1">
        <v>43355</v>
      </c>
      <c r="H769" t="s">
        <v>54</v>
      </c>
      <c r="I769">
        <v>24</v>
      </c>
      <c r="J769">
        <v>25</v>
      </c>
      <c r="K769">
        <v>307</v>
      </c>
      <c r="L769">
        <v>3</v>
      </c>
      <c r="M769">
        <v>5</v>
      </c>
      <c r="N769">
        <v>0.05</v>
      </c>
      <c r="O769">
        <v>741.82</v>
      </c>
      <c r="P769">
        <v>1159.0999999999999</v>
      </c>
      <c r="Q769">
        <f>Table1[[#This Row],[OrderQuantity]]*Table1[[#This Row],[UnitPrice]]</f>
        <v>5795.5</v>
      </c>
      <c r="R769">
        <f>Table1[[#This Row],[OrderQuantity]]*Table1[[#This Row],[UnitCost]]</f>
        <v>3709.1000000000004</v>
      </c>
      <c r="S769">
        <f>Table1[[#This Row],[OrderQuantity]]*Table1[[#This Row],[UnitPrice]]*(1-Table1[[#This Row],[DiscountApplied]]) - (Table1[[#This Row],[OrderQuantity]]*Table1[[#This Row],[UnitCost]])</f>
        <v>1796.6249999999991</v>
      </c>
      <c r="T769">
        <f>DATEDIF(Table1[[#This Row],[ShipDate]],Table1[[#This Row],[DeliveryDate]],"d")</f>
        <v>10</v>
      </c>
      <c r="U769" t="str">
        <f t="shared" si="23"/>
        <v>Late</v>
      </c>
    </row>
    <row r="770" spans="1:21" x14ac:dyDescent="0.3">
      <c r="A770" t="str">
        <f t="shared" ref="A770:A833" si="24">"SO-" &amp; TEXT(ROW(A770)+99,"000000")</f>
        <v>SO-000869</v>
      </c>
      <c r="B770" t="s">
        <v>2</v>
      </c>
      <c r="C770" t="s">
        <v>10</v>
      </c>
      <c r="D770" s="1">
        <v>43200</v>
      </c>
      <c r="E770" s="1">
        <v>43339</v>
      </c>
      <c r="F770" s="1">
        <v>43362</v>
      </c>
      <c r="G770" s="1">
        <v>43367</v>
      </c>
      <c r="H770" t="s">
        <v>54</v>
      </c>
      <c r="I770">
        <v>21</v>
      </c>
      <c r="J770">
        <v>25</v>
      </c>
      <c r="K770">
        <v>159</v>
      </c>
      <c r="L770">
        <v>22</v>
      </c>
      <c r="M770">
        <v>8</v>
      </c>
      <c r="N770">
        <v>0.05</v>
      </c>
      <c r="O770">
        <v>1253.3</v>
      </c>
      <c r="P770">
        <v>2666.6</v>
      </c>
      <c r="Q770">
        <f>Table1[[#This Row],[OrderQuantity]]*Table1[[#This Row],[UnitPrice]]</f>
        <v>21332.799999999999</v>
      </c>
      <c r="R770">
        <f>Table1[[#This Row],[OrderQuantity]]*Table1[[#This Row],[UnitCost]]</f>
        <v>10026.4</v>
      </c>
      <c r="S770">
        <f>Table1[[#This Row],[OrderQuantity]]*Table1[[#This Row],[UnitPrice]]*(1-Table1[[#This Row],[DiscountApplied]]) - (Table1[[#This Row],[OrderQuantity]]*Table1[[#This Row],[UnitCost]])</f>
        <v>10239.76</v>
      </c>
      <c r="T770">
        <f>DATEDIF(Table1[[#This Row],[ShipDate]],Table1[[#This Row],[DeliveryDate]],"d")</f>
        <v>5</v>
      </c>
      <c r="U770" t="str">
        <f t="shared" ref="U770:U833" si="25">IF(T770&gt;7,"Late","On Time")</f>
        <v>On Time</v>
      </c>
    </row>
    <row r="771" spans="1:21" x14ac:dyDescent="0.3">
      <c r="A771" t="str">
        <f t="shared" si="24"/>
        <v>SO-000870</v>
      </c>
      <c r="B771" t="s">
        <v>4</v>
      </c>
      <c r="C771" t="s">
        <v>11</v>
      </c>
      <c r="D771" s="1">
        <v>43200</v>
      </c>
      <c r="E771" s="1">
        <v>43339</v>
      </c>
      <c r="F771" s="1">
        <v>43366</v>
      </c>
      <c r="G771" s="1">
        <v>43376</v>
      </c>
      <c r="H771" t="s">
        <v>54</v>
      </c>
      <c r="I771">
        <v>15</v>
      </c>
      <c r="J771">
        <v>7</v>
      </c>
      <c r="K771">
        <v>307</v>
      </c>
      <c r="L771">
        <v>10</v>
      </c>
      <c r="M771">
        <v>8</v>
      </c>
      <c r="N771">
        <v>0.08</v>
      </c>
      <c r="O771">
        <v>1190.32</v>
      </c>
      <c r="P771">
        <v>2834.1</v>
      </c>
      <c r="Q771">
        <f>Table1[[#This Row],[OrderQuantity]]*Table1[[#This Row],[UnitPrice]]</f>
        <v>22672.799999999999</v>
      </c>
      <c r="R771">
        <f>Table1[[#This Row],[OrderQuantity]]*Table1[[#This Row],[UnitCost]]</f>
        <v>9522.56</v>
      </c>
      <c r="S771">
        <f>Table1[[#This Row],[OrderQuantity]]*Table1[[#This Row],[UnitPrice]]*(1-Table1[[#This Row],[DiscountApplied]]) - (Table1[[#This Row],[OrderQuantity]]*Table1[[#This Row],[UnitCost]])</f>
        <v>11336.415999999999</v>
      </c>
      <c r="T771">
        <f>DATEDIF(Table1[[#This Row],[ShipDate]],Table1[[#This Row],[DeliveryDate]],"d")</f>
        <v>10</v>
      </c>
      <c r="U771" t="str">
        <f t="shared" si="25"/>
        <v>Late</v>
      </c>
    </row>
    <row r="772" spans="1:21" x14ac:dyDescent="0.3">
      <c r="A772" t="str">
        <f t="shared" si="24"/>
        <v>SO-000871</v>
      </c>
      <c r="B772" t="s">
        <v>4</v>
      </c>
      <c r="C772" t="s">
        <v>9</v>
      </c>
      <c r="D772" s="1">
        <v>43200</v>
      </c>
      <c r="E772" s="1">
        <v>43339</v>
      </c>
      <c r="F772" s="1">
        <v>43364</v>
      </c>
      <c r="G772" s="1">
        <v>43373</v>
      </c>
      <c r="H772" t="s">
        <v>54</v>
      </c>
      <c r="I772">
        <v>17</v>
      </c>
      <c r="J772">
        <v>49</v>
      </c>
      <c r="K772">
        <v>81</v>
      </c>
      <c r="L772">
        <v>23</v>
      </c>
      <c r="M772">
        <v>8</v>
      </c>
      <c r="N772">
        <v>0.15</v>
      </c>
      <c r="O772">
        <v>2450.86</v>
      </c>
      <c r="P772">
        <v>3953</v>
      </c>
      <c r="Q772">
        <f>Table1[[#This Row],[OrderQuantity]]*Table1[[#This Row],[UnitPrice]]</f>
        <v>31624</v>
      </c>
      <c r="R772">
        <f>Table1[[#This Row],[OrderQuantity]]*Table1[[#This Row],[UnitCost]]</f>
        <v>19606.88</v>
      </c>
      <c r="S772">
        <f>Table1[[#This Row],[OrderQuantity]]*Table1[[#This Row],[UnitPrice]]*(1-Table1[[#This Row],[DiscountApplied]]) - (Table1[[#This Row],[OrderQuantity]]*Table1[[#This Row],[UnitCost]])</f>
        <v>7273.5199999999968</v>
      </c>
      <c r="T772">
        <f>DATEDIF(Table1[[#This Row],[ShipDate]],Table1[[#This Row],[DeliveryDate]],"d")</f>
        <v>9</v>
      </c>
      <c r="U772" t="str">
        <f t="shared" si="25"/>
        <v>Late</v>
      </c>
    </row>
    <row r="773" spans="1:21" x14ac:dyDescent="0.3">
      <c r="A773" t="str">
        <f t="shared" si="24"/>
        <v>SO-000872</v>
      </c>
      <c r="B773" t="s">
        <v>3</v>
      </c>
      <c r="C773" t="s">
        <v>11</v>
      </c>
      <c r="D773" s="1">
        <v>43200</v>
      </c>
      <c r="E773" s="1">
        <v>43339</v>
      </c>
      <c r="F773" s="1">
        <v>43350</v>
      </c>
      <c r="G773" s="1">
        <v>43353</v>
      </c>
      <c r="H773" t="s">
        <v>54</v>
      </c>
      <c r="I773">
        <v>11</v>
      </c>
      <c r="J773">
        <v>9</v>
      </c>
      <c r="K773">
        <v>269</v>
      </c>
      <c r="L773">
        <v>34</v>
      </c>
      <c r="M773">
        <v>8</v>
      </c>
      <c r="N773">
        <v>0.15</v>
      </c>
      <c r="O773">
        <v>1127.74</v>
      </c>
      <c r="P773">
        <v>1762.1</v>
      </c>
      <c r="Q773">
        <f>Table1[[#This Row],[OrderQuantity]]*Table1[[#This Row],[UnitPrice]]</f>
        <v>14096.8</v>
      </c>
      <c r="R773">
        <f>Table1[[#This Row],[OrderQuantity]]*Table1[[#This Row],[UnitCost]]</f>
        <v>9021.92</v>
      </c>
      <c r="S773">
        <f>Table1[[#This Row],[OrderQuantity]]*Table1[[#This Row],[UnitPrice]]*(1-Table1[[#This Row],[DiscountApplied]]) - (Table1[[#This Row],[OrderQuantity]]*Table1[[#This Row],[UnitCost]])</f>
        <v>2960.3599999999988</v>
      </c>
      <c r="T773">
        <f>DATEDIF(Table1[[#This Row],[ShipDate]],Table1[[#This Row],[DeliveryDate]],"d")</f>
        <v>3</v>
      </c>
      <c r="U773" t="str">
        <f t="shared" si="25"/>
        <v>On Time</v>
      </c>
    </row>
    <row r="774" spans="1:21" x14ac:dyDescent="0.3">
      <c r="A774" t="str">
        <f t="shared" si="24"/>
        <v>SO-000873</v>
      </c>
      <c r="B774" t="s">
        <v>4</v>
      </c>
      <c r="C774" t="s">
        <v>8</v>
      </c>
      <c r="D774" s="1">
        <v>43200</v>
      </c>
      <c r="E774" s="1">
        <v>43340</v>
      </c>
      <c r="F774" s="1">
        <v>43354</v>
      </c>
      <c r="G774" s="1">
        <v>43355</v>
      </c>
      <c r="H774" t="s">
        <v>54</v>
      </c>
      <c r="I774">
        <v>12</v>
      </c>
      <c r="J774">
        <v>30</v>
      </c>
      <c r="K774">
        <v>330</v>
      </c>
      <c r="L774">
        <v>40</v>
      </c>
      <c r="M774">
        <v>1</v>
      </c>
      <c r="N774">
        <v>0.05</v>
      </c>
      <c r="O774">
        <v>1400.17</v>
      </c>
      <c r="P774">
        <v>2592.9</v>
      </c>
      <c r="Q774">
        <f>Table1[[#This Row],[OrderQuantity]]*Table1[[#This Row],[UnitPrice]]</f>
        <v>2592.9</v>
      </c>
      <c r="R774">
        <f>Table1[[#This Row],[OrderQuantity]]*Table1[[#This Row],[UnitCost]]</f>
        <v>1400.17</v>
      </c>
      <c r="S774">
        <f>Table1[[#This Row],[OrderQuantity]]*Table1[[#This Row],[UnitPrice]]*(1-Table1[[#This Row],[DiscountApplied]]) - (Table1[[#This Row],[OrderQuantity]]*Table1[[#This Row],[UnitCost]])</f>
        <v>1063.085</v>
      </c>
      <c r="T774">
        <f>DATEDIF(Table1[[#This Row],[ShipDate]],Table1[[#This Row],[DeliveryDate]],"d")</f>
        <v>1</v>
      </c>
      <c r="U774" t="str">
        <f t="shared" si="25"/>
        <v>On Time</v>
      </c>
    </row>
    <row r="775" spans="1:21" x14ac:dyDescent="0.3">
      <c r="A775" t="str">
        <f t="shared" si="24"/>
        <v>SO-000874</v>
      </c>
      <c r="B775" t="s">
        <v>5</v>
      </c>
      <c r="C775" t="s">
        <v>9</v>
      </c>
      <c r="D775" s="1">
        <v>43200</v>
      </c>
      <c r="E775" s="1">
        <v>43340</v>
      </c>
      <c r="F775" s="1">
        <v>43359</v>
      </c>
      <c r="G775" s="1">
        <v>43362</v>
      </c>
      <c r="H775" t="s">
        <v>54</v>
      </c>
      <c r="I775">
        <v>25</v>
      </c>
      <c r="J775">
        <v>35</v>
      </c>
      <c r="K775">
        <v>80</v>
      </c>
      <c r="L775">
        <v>8</v>
      </c>
      <c r="M775">
        <v>6</v>
      </c>
      <c r="N775">
        <v>0.08</v>
      </c>
      <c r="O775">
        <v>1378.19</v>
      </c>
      <c r="P775">
        <v>2505.8000000000002</v>
      </c>
      <c r="Q775">
        <f>Table1[[#This Row],[OrderQuantity]]*Table1[[#This Row],[UnitPrice]]</f>
        <v>15034.800000000001</v>
      </c>
      <c r="R775">
        <f>Table1[[#This Row],[OrderQuantity]]*Table1[[#This Row],[UnitCost]]</f>
        <v>8269.14</v>
      </c>
      <c r="S775">
        <f>Table1[[#This Row],[OrderQuantity]]*Table1[[#This Row],[UnitPrice]]*(1-Table1[[#This Row],[DiscountApplied]]) - (Table1[[#This Row],[OrderQuantity]]*Table1[[#This Row],[UnitCost]])</f>
        <v>5562.876000000002</v>
      </c>
      <c r="T775">
        <f>DATEDIF(Table1[[#This Row],[ShipDate]],Table1[[#This Row],[DeliveryDate]],"d")</f>
        <v>3</v>
      </c>
      <c r="U775" t="str">
        <f t="shared" si="25"/>
        <v>On Time</v>
      </c>
    </row>
    <row r="776" spans="1:21" x14ac:dyDescent="0.3">
      <c r="A776" t="str">
        <f t="shared" si="24"/>
        <v>SO-000875</v>
      </c>
      <c r="B776" t="s">
        <v>4</v>
      </c>
      <c r="C776" t="s">
        <v>8</v>
      </c>
      <c r="D776" s="1">
        <v>43200</v>
      </c>
      <c r="E776" s="1">
        <v>43340</v>
      </c>
      <c r="F776" s="1">
        <v>43365</v>
      </c>
      <c r="G776" s="1">
        <v>43375</v>
      </c>
      <c r="H776" t="s">
        <v>54</v>
      </c>
      <c r="I776">
        <v>18</v>
      </c>
      <c r="J776">
        <v>6</v>
      </c>
      <c r="K776">
        <v>361</v>
      </c>
      <c r="L776">
        <v>27</v>
      </c>
      <c r="M776">
        <v>5</v>
      </c>
      <c r="N776">
        <v>0.05</v>
      </c>
      <c r="O776">
        <v>137.94999999999999</v>
      </c>
      <c r="P776">
        <v>194.3</v>
      </c>
      <c r="Q776">
        <f>Table1[[#This Row],[OrderQuantity]]*Table1[[#This Row],[UnitPrice]]</f>
        <v>971.5</v>
      </c>
      <c r="R776">
        <f>Table1[[#This Row],[OrderQuantity]]*Table1[[#This Row],[UnitCost]]</f>
        <v>689.75</v>
      </c>
      <c r="S776">
        <f>Table1[[#This Row],[OrderQuantity]]*Table1[[#This Row],[UnitPrice]]*(1-Table1[[#This Row],[DiscountApplied]]) - (Table1[[#This Row],[OrderQuantity]]*Table1[[#This Row],[UnitCost]])</f>
        <v>233.17499999999995</v>
      </c>
      <c r="T776">
        <f>DATEDIF(Table1[[#This Row],[ShipDate]],Table1[[#This Row],[DeliveryDate]],"d")</f>
        <v>10</v>
      </c>
      <c r="U776" t="str">
        <f t="shared" si="25"/>
        <v>Late</v>
      </c>
    </row>
    <row r="777" spans="1:21" x14ac:dyDescent="0.3">
      <c r="A777" t="str">
        <f t="shared" si="24"/>
        <v>SO-000876</v>
      </c>
      <c r="B777" t="s">
        <v>3</v>
      </c>
      <c r="C777" t="s">
        <v>8</v>
      </c>
      <c r="D777" s="1">
        <v>43200</v>
      </c>
      <c r="E777" s="1">
        <v>43340</v>
      </c>
      <c r="F777" s="1">
        <v>43359</v>
      </c>
      <c r="G777" s="1">
        <v>43362</v>
      </c>
      <c r="H777" t="s">
        <v>54</v>
      </c>
      <c r="I777">
        <v>3</v>
      </c>
      <c r="J777">
        <v>33</v>
      </c>
      <c r="K777">
        <v>355</v>
      </c>
      <c r="L777">
        <v>1</v>
      </c>
      <c r="M777">
        <v>6</v>
      </c>
      <c r="N777">
        <v>0.2</v>
      </c>
      <c r="O777">
        <v>2852.93</v>
      </c>
      <c r="P777">
        <v>5822.3</v>
      </c>
      <c r="Q777">
        <f>Table1[[#This Row],[OrderQuantity]]*Table1[[#This Row],[UnitPrice]]</f>
        <v>34933.800000000003</v>
      </c>
      <c r="R777">
        <f>Table1[[#This Row],[OrderQuantity]]*Table1[[#This Row],[UnitCost]]</f>
        <v>17117.579999999998</v>
      </c>
      <c r="S777">
        <f>Table1[[#This Row],[OrderQuantity]]*Table1[[#This Row],[UnitPrice]]*(1-Table1[[#This Row],[DiscountApplied]]) - (Table1[[#This Row],[OrderQuantity]]*Table1[[#This Row],[UnitCost]])</f>
        <v>10829.460000000006</v>
      </c>
      <c r="T777">
        <f>DATEDIF(Table1[[#This Row],[ShipDate]],Table1[[#This Row],[DeliveryDate]],"d")</f>
        <v>3</v>
      </c>
      <c r="U777" t="str">
        <f t="shared" si="25"/>
        <v>On Time</v>
      </c>
    </row>
    <row r="778" spans="1:21" x14ac:dyDescent="0.3">
      <c r="A778" t="str">
        <f t="shared" si="24"/>
        <v>SO-000877</v>
      </c>
      <c r="B778" t="s">
        <v>3</v>
      </c>
      <c r="C778" t="s">
        <v>11</v>
      </c>
      <c r="D778" s="1">
        <v>43200</v>
      </c>
      <c r="E778" s="1">
        <v>43341</v>
      </c>
      <c r="F778" s="1">
        <v>43344</v>
      </c>
      <c r="G778" s="1">
        <v>43353</v>
      </c>
      <c r="H778" t="s">
        <v>54</v>
      </c>
      <c r="I778">
        <v>5</v>
      </c>
      <c r="J778">
        <v>37</v>
      </c>
      <c r="K778">
        <v>320</v>
      </c>
      <c r="L778">
        <v>26</v>
      </c>
      <c r="M778">
        <v>2</v>
      </c>
      <c r="N778">
        <v>0.1</v>
      </c>
      <c r="O778">
        <v>1434.4</v>
      </c>
      <c r="P778">
        <v>1815.7</v>
      </c>
      <c r="Q778">
        <f>Table1[[#This Row],[OrderQuantity]]*Table1[[#This Row],[UnitPrice]]</f>
        <v>3631.4</v>
      </c>
      <c r="R778">
        <f>Table1[[#This Row],[OrderQuantity]]*Table1[[#This Row],[UnitCost]]</f>
        <v>2868.8</v>
      </c>
      <c r="S778">
        <f>Table1[[#This Row],[OrderQuantity]]*Table1[[#This Row],[UnitPrice]]*(1-Table1[[#This Row],[DiscountApplied]]) - (Table1[[#This Row],[OrderQuantity]]*Table1[[#This Row],[UnitCost]])</f>
        <v>399.46000000000004</v>
      </c>
      <c r="T778">
        <f>DATEDIF(Table1[[#This Row],[ShipDate]],Table1[[#This Row],[DeliveryDate]],"d")</f>
        <v>9</v>
      </c>
      <c r="U778" t="str">
        <f t="shared" si="25"/>
        <v>Late</v>
      </c>
    </row>
    <row r="779" spans="1:21" x14ac:dyDescent="0.3">
      <c r="A779" t="str">
        <f t="shared" si="24"/>
        <v>SO-000878</v>
      </c>
      <c r="B779" t="s">
        <v>4</v>
      </c>
      <c r="C779" t="s">
        <v>10</v>
      </c>
      <c r="D779" s="1">
        <v>43200</v>
      </c>
      <c r="E779" s="1">
        <v>43341</v>
      </c>
      <c r="F779" s="1">
        <v>43355</v>
      </c>
      <c r="G779" s="1">
        <v>43357</v>
      </c>
      <c r="H779" t="s">
        <v>54</v>
      </c>
      <c r="I779">
        <v>13</v>
      </c>
      <c r="J779">
        <v>40</v>
      </c>
      <c r="K779">
        <v>192</v>
      </c>
      <c r="L779">
        <v>18</v>
      </c>
      <c r="M779">
        <v>8</v>
      </c>
      <c r="N779">
        <v>0.4</v>
      </c>
      <c r="O779">
        <v>2148.36</v>
      </c>
      <c r="P779">
        <v>3906.1</v>
      </c>
      <c r="Q779">
        <f>Table1[[#This Row],[OrderQuantity]]*Table1[[#This Row],[UnitPrice]]</f>
        <v>31248.799999999999</v>
      </c>
      <c r="R779">
        <f>Table1[[#This Row],[OrderQuantity]]*Table1[[#This Row],[UnitCost]]</f>
        <v>17186.88</v>
      </c>
      <c r="S779">
        <f>Table1[[#This Row],[OrderQuantity]]*Table1[[#This Row],[UnitPrice]]*(1-Table1[[#This Row],[DiscountApplied]]) - (Table1[[#This Row],[OrderQuantity]]*Table1[[#This Row],[UnitCost]])</f>
        <v>1562.3999999999978</v>
      </c>
      <c r="T779">
        <f>DATEDIF(Table1[[#This Row],[ShipDate]],Table1[[#This Row],[DeliveryDate]],"d")</f>
        <v>2</v>
      </c>
      <c r="U779" t="str">
        <f t="shared" si="25"/>
        <v>On Time</v>
      </c>
    </row>
    <row r="780" spans="1:21" x14ac:dyDescent="0.3">
      <c r="A780" t="str">
        <f t="shared" si="24"/>
        <v>SO-000879</v>
      </c>
      <c r="B780" t="s">
        <v>5</v>
      </c>
      <c r="C780" t="s">
        <v>12</v>
      </c>
      <c r="D780" s="1">
        <v>43200</v>
      </c>
      <c r="E780" s="1">
        <v>43341</v>
      </c>
      <c r="F780" s="1">
        <v>43350</v>
      </c>
      <c r="G780" s="1">
        <v>43356</v>
      </c>
      <c r="H780" t="s">
        <v>54</v>
      </c>
      <c r="I780">
        <v>26</v>
      </c>
      <c r="J780">
        <v>22</v>
      </c>
      <c r="K780">
        <v>239</v>
      </c>
      <c r="L780">
        <v>3</v>
      </c>
      <c r="M780">
        <v>1</v>
      </c>
      <c r="N780">
        <v>0.1</v>
      </c>
      <c r="O780">
        <v>1766.79</v>
      </c>
      <c r="P780">
        <v>3926.2</v>
      </c>
      <c r="Q780">
        <f>Table1[[#This Row],[OrderQuantity]]*Table1[[#This Row],[UnitPrice]]</f>
        <v>3926.2</v>
      </c>
      <c r="R780">
        <f>Table1[[#This Row],[OrderQuantity]]*Table1[[#This Row],[UnitCost]]</f>
        <v>1766.79</v>
      </c>
      <c r="S780">
        <f>Table1[[#This Row],[OrderQuantity]]*Table1[[#This Row],[UnitPrice]]*(1-Table1[[#This Row],[DiscountApplied]]) - (Table1[[#This Row],[OrderQuantity]]*Table1[[#This Row],[UnitCost]])</f>
        <v>1766.79</v>
      </c>
      <c r="T780">
        <f>DATEDIF(Table1[[#This Row],[ShipDate]],Table1[[#This Row],[DeliveryDate]],"d")</f>
        <v>6</v>
      </c>
      <c r="U780" t="str">
        <f t="shared" si="25"/>
        <v>On Time</v>
      </c>
    </row>
    <row r="781" spans="1:21" x14ac:dyDescent="0.3">
      <c r="A781" t="str">
        <f t="shared" si="24"/>
        <v>SO-000880</v>
      </c>
      <c r="B781" t="s">
        <v>4</v>
      </c>
      <c r="C781" t="s">
        <v>10</v>
      </c>
      <c r="D781" s="1">
        <v>43200</v>
      </c>
      <c r="E781" s="1">
        <v>43341</v>
      </c>
      <c r="F781" s="1">
        <v>43366</v>
      </c>
      <c r="G781" s="1">
        <v>43374</v>
      </c>
      <c r="H781" t="s">
        <v>54</v>
      </c>
      <c r="I781">
        <v>18</v>
      </c>
      <c r="J781">
        <v>5</v>
      </c>
      <c r="K781">
        <v>168</v>
      </c>
      <c r="L781">
        <v>9</v>
      </c>
      <c r="M781">
        <v>2</v>
      </c>
      <c r="N781">
        <v>0.1</v>
      </c>
      <c r="O781">
        <v>4960.28</v>
      </c>
      <c r="P781">
        <v>6123.8</v>
      </c>
      <c r="Q781">
        <f>Table1[[#This Row],[OrderQuantity]]*Table1[[#This Row],[UnitPrice]]</f>
        <v>12247.6</v>
      </c>
      <c r="R781">
        <f>Table1[[#This Row],[OrderQuantity]]*Table1[[#This Row],[UnitCost]]</f>
        <v>9920.56</v>
      </c>
      <c r="S781">
        <f>Table1[[#This Row],[OrderQuantity]]*Table1[[#This Row],[UnitPrice]]*(1-Table1[[#This Row],[DiscountApplied]]) - (Table1[[#This Row],[OrderQuantity]]*Table1[[#This Row],[UnitCost]])</f>
        <v>1102.2800000000007</v>
      </c>
      <c r="T781">
        <f>DATEDIF(Table1[[#This Row],[ShipDate]],Table1[[#This Row],[DeliveryDate]],"d")</f>
        <v>8</v>
      </c>
      <c r="U781" t="str">
        <f t="shared" si="25"/>
        <v>Late</v>
      </c>
    </row>
    <row r="782" spans="1:21" x14ac:dyDescent="0.3">
      <c r="A782" t="str">
        <f t="shared" si="24"/>
        <v>SO-000881</v>
      </c>
      <c r="B782" t="s">
        <v>2</v>
      </c>
      <c r="C782" t="s">
        <v>13</v>
      </c>
      <c r="D782" s="1">
        <v>43200</v>
      </c>
      <c r="E782" s="1">
        <v>43341</v>
      </c>
      <c r="F782" s="1">
        <v>43368</v>
      </c>
      <c r="G782" s="1">
        <v>43373</v>
      </c>
      <c r="H782" t="s">
        <v>54</v>
      </c>
      <c r="I782">
        <v>21</v>
      </c>
      <c r="J782">
        <v>25</v>
      </c>
      <c r="K782">
        <v>58</v>
      </c>
      <c r="L782">
        <v>12</v>
      </c>
      <c r="M782">
        <v>1</v>
      </c>
      <c r="N782">
        <v>0.15</v>
      </c>
      <c r="O782">
        <v>962.46</v>
      </c>
      <c r="P782">
        <v>1132.3</v>
      </c>
      <c r="Q782">
        <f>Table1[[#This Row],[OrderQuantity]]*Table1[[#This Row],[UnitPrice]]</f>
        <v>1132.3</v>
      </c>
      <c r="R782">
        <f>Table1[[#This Row],[OrderQuantity]]*Table1[[#This Row],[UnitCost]]</f>
        <v>962.46</v>
      </c>
      <c r="S782">
        <f>Table1[[#This Row],[OrderQuantity]]*Table1[[#This Row],[UnitPrice]]*(1-Table1[[#This Row],[DiscountApplied]]) - (Table1[[#This Row],[OrderQuantity]]*Table1[[#This Row],[UnitCost]])</f>
        <v>-5.0000000001091394E-3</v>
      </c>
      <c r="T782">
        <f>DATEDIF(Table1[[#This Row],[ShipDate]],Table1[[#This Row],[DeliveryDate]],"d")</f>
        <v>5</v>
      </c>
      <c r="U782" t="str">
        <f t="shared" si="25"/>
        <v>On Time</v>
      </c>
    </row>
    <row r="783" spans="1:21" x14ac:dyDescent="0.3">
      <c r="A783" t="str">
        <f t="shared" si="24"/>
        <v>SO-000882</v>
      </c>
      <c r="B783" t="s">
        <v>4</v>
      </c>
      <c r="C783" t="s">
        <v>12</v>
      </c>
      <c r="D783" s="1">
        <v>43300</v>
      </c>
      <c r="E783" s="1">
        <v>43341</v>
      </c>
      <c r="F783" s="1">
        <v>43354</v>
      </c>
      <c r="G783" s="1">
        <v>43359</v>
      </c>
      <c r="H783" t="s">
        <v>54</v>
      </c>
      <c r="I783">
        <v>14</v>
      </c>
      <c r="J783">
        <v>29</v>
      </c>
      <c r="K783">
        <v>237</v>
      </c>
      <c r="L783">
        <v>45</v>
      </c>
      <c r="M783">
        <v>2</v>
      </c>
      <c r="N783">
        <v>0.1</v>
      </c>
      <c r="O783">
        <v>2315.52</v>
      </c>
      <c r="P783">
        <v>3859.2</v>
      </c>
      <c r="Q783">
        <f>Table1[[#This Row],[OrderQuantity]]*Table1[[#This Row],[UnitPrice]]</f>
        <v>7718.4</v>
      </c>
      <c r="R783">
        <f>Table1[[#This Row],[OrderQuantity]]*Table1[[#This Row],[UnitCost]]</f>
        <v>4631.04</v>
      </c>
      <c r="S783">
        <f>Table1[[#This Row],[OrderQuantity]]*Table1[[#This Row],[UnitPrice]]*(1-Table1[[#This Row],[DiscountApplied]]) - (Table1[[#This Row],[OrderQuantity]]*Table1[[#This Row],[UnitCost]])</f>
        <v>2315.5199999999995</v>
      </c>
      <c r="T783">
        <f>DATEDIF(Table1[[#This Row],[ShipDate]],Table1[[#This Row],[DeliveryDate]],"d")</f>
        <v>5</v>
      </c>
      <c r="U783" t="str">
        <f t="shared" si="25"/>
        <v>On Time</v>
      </c>
    </row>
    <row r="784" spans="1:21" x14ac:dyDescent="0.3">
      <c r="A784" t="str">
        <f t="shared" si="24"/>
        <v>SO-000883</v>
      </c>
      <c r="B784" t="s">
        <v>5</v>
      </c>
      <c r="C784" t="s">
        <v>12</v>
      </c>
      <c r="D784" s="1">
        <v>43200</v>
      </c>
      <c r="E784" s="1">
        <v>43341</v>
      </c>
      <c r="F784" s="1">
        <v>43351</v>
      </c>
      <c r="G784" s="1">
        <v>43354</v>
      </c>
      <c r="H784" t="s">
        <v>54</v>
      </c>
      <c r="I784">
        <v>27</v>
      </c>
      <c r="J784">
        <v>3</v>
      </c>
      <c r="K784">
        <v>225</v>
      </c>
      <c r="L784">
        <v>31</v>
      </c>
      <c r="M784">
        <v>3</v>
      </c>
      <c r="N784">
        <v>0.08</v>
      </c>
      <c r="O784">
        <v>454.46</v>
      </c>
      <c r="P784">
        <v>797.3</v>
      </c>
      <c r="Q784">
        <f>Table1[[#This Row],[OrderQuantity]]*Table1[[#This Row],[UnitPrice]]</f>
        <v>2391.8999999999996</v>
      </c>
      <c r="R784">
        <f>Table1[[#This Row],[OrderQuantity]]*Table1[[#This Row],[UnitCost]]</f>
        <v>1363.3799999999999</v>
      </c>
      <c r="S784">
        <f>Table1[[#This Row],[OrderQuantity]]*Table1[[#This Row],[UnitPrice]]*(1-Table1[[#This Row],[DiscountApplied]]) - (Table1[[#This Row],[OrderQuantity]]*Table1[[#This Row],[UnitCost]])</f>
        <v>837.16799999999989</v>
      </c>
      <c r="T784">
        <f>DATEDIF(Table1[[#This Row],[ShipDate]],Table1[[#This Row],[DeliveryDate]],"d")</f>
        <v>3</v>
      </c>
      <c r="U784" t="str">
        <f t="shared" si="25"/>
        <v>On Time</v>
      </c>
    </row>
    <row r="785" spans="1:21" x14ac:dyDescent="0.3">
      <c r="A785" t="str">
        <f t="shared" si="24"/>
        <v>SO-000884</v>
      </c>
      <c r="B785" t="s">
        <v>4</v>
      </c>
      <c r="C785" t="s">
        <v>11</v>
      </c>
      <c r="D785" s="1">
        <v>43300</v>
      </c>
      <c r="E785" s="1">
        <v>43341</v>
      </c>
      <c r="F785" s="1">
        <v>43352</v>
      </c>
      <c r="G785" s="1">
        <v>43356</v>
      </c>
      <c r="H785" t="s">
        <v>54</v>
      </c>
      <c r="I785">
        <v>13</v>
      </c>
      <c r="J785">
        <v>21</v>
      </c>
      <c r="K785">
        <v>314</v>
      </c>
      <c r="L785">
        <v>39</v>
      </c>
      <c r="M785">
        <v>3</v>
      </c>
      <c r="N785">
        <v>0.15</v>
      </c>
      <c r="O785">
        <v>3174.26</v>
      </c>
      <c r="P785">
        <v>5380.1</v>
      </c>
      <c r="Q785">
        <f>Table1[[#This Row],[OrderQuantity]]*Table1[[#This Row],[UnitPrice]]</f>
        <v>16140.300000000001</v>
      </c>
      <c r="R785">
        <f>Table1[[#This Row],[OrderQuantity]]*Table1[[#This Row],[UnitCost]]</f>
        <v>9522.7800000000007</v>
      </c>
      <c r="S785">
        <f>Table1[[#This Row],[OrderQuantity]]*Table1[[#This Row],[UnitPrice]]*(1-Table1[[#This Row],[DiscountApplied]]) - (Table1[[#This Row],[OrderQuantity]]*Table1[[#This Row],[UnitCost]])</f>
        <v>4196.4750000000004</v>
      </c>
      <c r="T785">
        <f>DATEDIF(Table1[[#This Row],[ShipDate]],Table1[[#This Row],[DeliveryDate]],"d")</f>
        <v>4</v>
      </c>
      <c r="U785" t="str">
        <f t="shared" si="25"/>
        <v>On Time</v>
      </c>
    </row>
    <row r="786" spans="1:21" x14ac:dyDescent="0.3">
      <c r="A786" t="str">
        <f t="shared" si="24"/>
        <v>SO-000885</v>
      </c>
      <c r="B786" t="s">
        <v>4</v>
      </c>
      <c r="C786" t="s">
        <v>10</v>
      </c>
      <c r="D786" s="1">
        <v>43200</v>
      </c>
      <c r="E786" s="1">
        <v>43342</v>
      </c>
      <c r="F786" s="1">
        <v>43346</v>
      </c>
      <c r="G786" s="1">
        <v>43352</v>
      </c>
      <c r="H786" t="s">
        <v>54</v>
      </c>
      <c r="I786">
        <v>17</v>
      </c>
      <c r="J786">
        <v>6</v>
      </c>
      <c r="K786">
        <v>135</v>
      </c>
      <c r="L786">
        <v>22</v>
      </c>
      <c r="M786">
        <v>8</v>
      </c>
      <c r="N786">
        <v>0.05</v>
      </c>
      <c r="O786">
        <v>2870.28</v>
      </c>
      <c r="P786">
        <v>3986.5</v>
      </c>
      <c r="Q786">
        <f>Table1[[#This Row],[OrderQuantity]]*Table1[[#This Row],[UnitPrice]]</f>
        <v>31892</v>
      </c>
      <c r="R786">
        <f>Table1[[#This Row],[OrderQuantity]]*Table1[[#This Row],[UnitCost]]</f>
        <v>22962.240000000002</v>
      </c>
      <c r="S786">
        <f>Table1[[#This Row],[OrderQuantity]]*Table1[[#This Row],[UnitPrice]]*(1-Table1[[#This Row],[DiscountApplied]]) - (Table1[[#This Row],[OrderQuantity]]*Table1[[#This Row],[UnitCost]])</f>
        <v>7335.1599999999962</v>
      </c>
      <c r="T786">
        <f>DATEDIF(Table1[[#This Row],[ShipDate]],Table1[[#This Row],[DeliveryDate]],"d")</f>
        <v>6</v>
      </c>
      <c r="U786" t="str">
        <f t="shared" si="25"/>
        <v>On Time</v>
      </c>
    </row>
    <row r="787" spans="1:21" x14ac:dyDescent="0.3">
      <c r="A787" t="str">
        <f t="shared" si="24"/>
        <v>SO-000886</v>
      </c>
      <c r="B787" t="s">
        <v>3</v>
      </c>
      <c r="C787" t="s">
        <v>13</v>
      </c>
      <c r="D787" s="1">
        <v>43300</v>
      </c>
      <c r="E787" s="1">
        <v>43342</v>
      </c>
      <c r="F787" s="1">
        <v>43358</v>
      </c>
      <c r="G787" s="1">
        <v>43360</v>
      </c>
      <c r="H787" t="s">
        <v>54</v>
      </c>
      <c r="I787">
        <v>3</v>
      </c>
      <c r="J787">
        <v>8</v>
      </c>
      <c r="K787">
        <v>20</v>
      </c>
      <c r="L787">
        <v>17</v>
      </c>
      <c r="M787">
        <v>5</v>
      </c>
      <c r="N787">
        <v>0.2</v>
      </c>
      <c r="O787">
        <v>951.13</v>
      </c>
      <c r="P787">
        <v>1219.4000000000001</v>
      </c>
      <c r="Q787">
        <f>Table1[[#This Row],[OrderQuantity]]*Table1[[#This Row],[UnitPrice]]</f>
        <v>6097</v>
      </c>
      <c r="R787">
        <f>Table1[[#This Row],[OrderQuantity]]*Table1[[#This Row],[UnitCost]]</f>
        <v>4755.6499999999996</v>
      </c>
      <c r="S787">
        <f>Table1[[#This Row],[OrderQuantity]]*Table1[[#This Row],[UnitPrice]]*(1-Table1[[#This Row],[DiscountApplied]]) - (Table1[[#This Row],[OrderQuantity]]*Table1[[#This Row],[UnitCost]])</f>
        <v>121.95000000000073</v>
      </c>
      <c r="T787">
        <f>DATEDIF(Table1[[#This Row],[ShipDate]],Table1[[#This Row],[DeliveryDate]],"d")</f>
        <v>2</v>
      </c>
      <c r="U787" t="str">
        <f t="shared" si="25"/>
        <v>On Time</v>
      </c>
    </row>
    <row r="788" spans="1:21" x14ac:dyDescent="0.3">
      <c r="A788" t="str">
        <f t="shared" si="24"/>
        <v>SO-000887</v>
      </c>
      <c r="B788" t="s">
        <v>4</v>
      </c>
      <c r="C788" t="s">
        <v>10</v>
      </c>
      <c r="D788" s="1">
        <v>43200</v>
      </c>
      <c r="E788" s="1">
        <v>43342</v>
      </c>
      <c r="F788" s="1">
        <v>43353</v>
      </c>
      <c r="G788" s="1">
        <v>43358</v>
      </c>
      <c r="H788" t="s">
        <v>54</v>
      </c>
      <c r="I788">
        <v>18</v>
      </c>
      <c r="J788">
        <v>16</v>
      </c>
      <c r="K788">
        <v>186</v>
      </c>
      <c r="L788">
        <v>29</v>
      </c>
      <c r="M788">
        <v>6</v>
      </c>
      <c r="N788">
        <v>0.05</v>
      </c>
      <c r="O788">
        <v>1345.36</v>
      </c>
      <c r="P788">
        <v>1681.7</v>
      </c>
      <c r="Q788">
        <f>Table1[[#This Row],[OrderQuantity]]*Table1[[#This Row],[UnitPrice]]</f>
        <v>10090.200000000001</v>
      </c>
      <c r="R788">
        <f>Table1[[#This Row],[OrderQuantity]]*Table1[[#This Row],[UnitCost]]</f>
        <v>8072.16</v>
      </c>
      <c r="S788">
        <f>Table1[[#This Row],[OrderQuantity]]*Table1[[#This Row],[UnitPrice]]*(1-Table1[[#This Row],[DiscountApplied]]) - (Table1[[#This Row],[OrderQuantity]]*Table1[[#This Row],[UnitCost]])</f>
        <v>1513.5300000000007</v>
      </c>
      <c r="T788">
        <f>DATEDIF(Table1[[#This Row],[ShipDate]],Table1[[#This Row],[DeliveryDate]],"d")</f>
        <v>5</v>
      </c>
      <c r="U788" t="str">
        <f t="shared" si="25"/>
        <v>On Time</v>
      </c>
    </row>
    <row r="789" spans="1:21" x14ac:dyDescent="0.3">
      <c r="A789" t="str">
        <f t="shared" si="24"/>
        <v>SO-000888</v>
      </c>
      <c r="B789" t="s">
        <v>3</v>
      </c>
      <c r="C789" t="s">
        <v>13</v>
      </c>
      <c r="D789" s="1">
        <v>43200</v>
      </c>
      <c r="E789" s="1">
        <v>43342</v>
      </c>
      <c r="F789" s="1">
        <v>43370</v>
      </c>
      <c r="G789" s="1">
        <v>43372</v>
      </c>
      <c r="H789" t="s">
        <v>54</v>
      </c>
      <c r="I789">
        <v>3</v>
      </c>
      <c r="J789">
        <v>50</v>
      </c>
      <c r="K789">
        <v>21</v>
      </c>
      <c r="L789">
        <v>28</v>
      </c>
      <c r="M789">
        <v>2</v>
      </c>
      <c r="N789">
        <v>0.05</v>
      </c>
      <c r="O789">
        <v>80.13</v>
      </c>
      <c r="P789">
        <v>174.2</v>
      </c>
      <c r="Q789">
        <f>Table1[[#This Row],[OrderQuantity]]*Table1[[#This Row],[UnitPrice]]</f>
        <v>348.4</v>
      </c>
      <c r="R789">
        <f>Table1[[#This Row],[OrderQuantity]]*Table1[[#This Row],[UnitCost]]</f>
        <v>160.26</v>
      </c>
      <c r="S789">
        <f>Table1[[#This Row],[OrderQuantity]]*Table1[[#This Row],[UnitPrice]]*(1-Table1[[#This Row],[DiscountApplied]]) - (Table1[[#This Row],[OrderQuantity]]*Table1[[#This Row],[UnitCost]])</f>
        <v>170.71999999999997</v>
      </c>
      <c r="T789">
        <f>DATEDIF(Table1[[#This Row],[ShipDate]],Table1[[#This Row],[DeliveryDate]],"d")</f>
        <v>2</v>
      </c>
      <c r="U789" t="str">
        <f t="shared" si="25"/>
        <v>On Time</v>
      </c>
    </row>
    <row r="790" spans="1:21" x14ac:dyDescent="0.3">
      <c r="A790" t="str">
        <f t="shared" si="24"/>
        <v>SO-000889</v>
      </c>
      <c r="B790" t="s">
        <v>5</v>
      </c>
      <c r="C790" t="s">
        <v>10</v>
      </c>
      <c r="D790" s="1">
        <v>43200</v>
      </c>
      <c r="E790" s="1">
        <v>43342</v>
      </c>
      <c r="F790" s="1">
        <v>43353</v>
      </c>
      <c r="G790" s="1">
        <v>43361</v>
      </c>
      <c r="H790" t="s">
        <v>54</v>
      </c>
      <c r="I790">
        <v>27</v>
      </c>
      <c r="J790">
        <v>31</v>
      </c>
      <c r="K790">
        <v>138</v>
      </c>
      <c r="L790">
        <v>20</v>
      </c>
      <c r="M790">
        <v>4</v>
      </c>
      <c r="N790">
        <v>0.2</v>
      </c>
      <c r="O790">
        <v>1739.66</v>
      </c>
      <c r="P790">
        <v>3865.9</v>
      </c>
      <c r="Q790">
        <f>Table1[[#This Row],[OrderQuantity]]*Table1[[#This Row],[UnitPrice]]</f>
        <v>15463.6</v>
      </c>
      <c r="R790">
        <f>Table1[[#This Row],[OrderQuantity]]*Table1[[#This Row],[UnitCost]]</f>
        <v>6958.64</v>
      </c>
      <c r="S790">
        <f>Table1[[#This Row],[OrderQuantity]]*Table1[[#This Row],[UnitPrice]]*(1-Table1[[#This Row],[DiscountApplied]]) - (Table1[[#This Row],[OrderQuantity]]*Table1[[#This Row],[UnitCost]])</f>
        <v>5412.2400000000007</v>
      </c>
      <c r="T790">
        <f>DATEDIF(Table1[[#This Row],[ShipDate]],Table1[[#This Row],[DeliveryDate]],"d")</f>
        <v>8</v>
      </c>
      <c r="U790" t="str">
        <f t="shared" si="25"/>
        <v>Late</v>
      </c>
    </row>
    <row r="791" spans="1:21" x14ac:dyDescent="0.3">
      <c r="A791" t="str">
        <f t="shared" si="24"/>
        <v>SO-000890</v>
      </c>
      <c r="B791" t="s">
        <v>3</v>
      </c>
      <c r="C791" t="s">
        <v>10</v>
      </c>
      <c r="D791" s="1">
        <v>43300</v>
      </c>
      <c r="E791" s="1">
        <v>43342</v>
      </c>
      <c r="F791" s="1">
        <v>43357</v>
      </c>
      <c r="G791" s="1">
        <v>43367</v>
      </c>
      <c r="H791" t="s">
        <v>54</v>
      </c>
      <c r="I791">
        <v>10</v>
      </c>
      <c r="J791">
        <v>14</v>
      </c>
      <c r="K791">
        <v>166</v>
      </c>
      <c r="L791">
        <v>43</v>
      </c>
      <c r="M791">
        <v>2</v>
      </c>
      <c r="N791">
        <v>0.05</v>
      </c>
      <c r="O791">
        <v>2514.7800000000002</v>
      </c>
      <c r="P791">
        <v>5132.2</v>
      </c>
      <c r="Q791">
        <f>Table1[[#This Row],[OrderQuantity]]*Table1[[#This Row],[UnitPrice]]</f>
        <v>10264.4</v>
      </c>
      <c r="R791">
        <f>Table1[[#This Row],[OrderQuantity]]*Table1[[#This Row],[UnitCost]]</f>
        <v>5029.5600000000004</v>
      </c>
      <c r="S791">
        <f>Table1[[#This Row],[OrderQuantity]]*Table1[[#This Row],[UnitPrice]]*(1-Table1[[#This Row],[DiscountApplied]]) - (Table1[[#This Row],[OrderQuantity]]*Table1[[#This Row],[UnitCost]])</f>
        <v>4721.6199999999981</v>
      </c>
      <c r="T791">
        <f>DATEDIF(Table1[[#This Row],[ShipDate]],Table1[[#This Row],[DeliveryDate]],"d")</f>
        <v>10</v>
      </c>
      <c r="U791" t="str">
        <f t="shared" si="25"/>
        <v>Late</v>
      </c>
    </row>
    <row r="792" spans="1:21" x14ac:dyDescent="0.3">
      <c r="A792" t="str">
        <f t="shared" si="24"/>
        <v>SO-000891</v>
      </c>
      <c r="B792" t="s">
        <v>3</v>
      </c>
      <c r="C792" t="s">
        <v>10</v>
      </c>
      <c r="D792" s="1">
        <v>43300</v>
      </c>
      <c r="E792" s="1">
        <v>43342</v>
      </c>
      <c r="F792" s="1">
        <v>43346</v>
      </c>
      <c r="G792" s="1">
        <v>43350</v>
      </c>
      <c r="H792" t="s">
        <v>54</v>
      </c>
      <c r="I792">
        <v>6</v>
      </c>
      <c r="J792">
        <v>21</v>
      </c>
      <c r="K792">
        <v>110</v>
      </c>
      <c r="L792">
        <v>43</v>
      </c>
      <c r="M792">
        <v>3</v>
      </c>
      <c r="N792">
        <v>0.1</v>
      </c>
      <c r="O792">
        <v>987.71</v>
      </c>
      <c r="P792">
        <v>1829.1</v>
      </c>
      <c r="Q792">
        <f>Table1[[#This Row],[OrderQuantity]]*Table1[[#This Row],[UnitPrice]]</f>
        <v>5487.2999999999993</v>
      </c>
      <c r="R792">
        <f>Table1[[#This Row],[OrderQuantity]]*Table1[[#This Row],[UnitCost]]</f>
        <v>2963.13</v>
      </c>
      <c r="S792">
        <f>Table1[[#This Row],[OrderQuantity]]*Table1[[#This Row],[UnitPrice]]*(1-Table1[[#This Row],[DiscountApplied]]) - (Table1[[#This Row],[OrderQuantity]]*Table1[[#This Row],[UnitCost]])</f>
        <v>1975.4399999999996</v>
      </c>
      <c r="T792">
        <f>DATEDIF(Table1[[#This Row],[ShipDate]],Table1[[#This Row],[DeliveryDate]],"d")</f>
        <v>4</v>
      </c>
      <c r="U792" t="str">
        <f t="shared" si="25"/>
        <v>On Time</v>
      </c>
    </row>
    <row r="793" spans="1:21" x14ac:dyDescent="0.3">
      <c r="A793" t="str">
        <f t="shared" si="24"/>
        <v>SO-000892</v>
      </c>
      <c r="B793" t="s">
        <v>2</v>
      </c>
      <c r="C793" t="s">
        <v>8</v>
      </c>
      <c r="D793" s="1">
        <v>43300</v>
      </c>
      <c r="E793" s="1">
        <v>43342</v>
      </c>
      <c r="F793" s="1">
        <v>43344</v>
      </c>
      <c r="G793" s="1">
        <v>43347</v>
      </c>
      <c r="H793" t="s">
        <v>54</v>
      </c>
      <c r="I793">
        <v>22</v>
      </c>
      <c r="J793">
        <v>24</v>
      </c>
      <c r="K793">
        <v>356</v>
      </c>
      <c r="L793">
        <v>11</v>
      </c>
      <c r="M793">
        <v>3</v>
      </c>
      <c r="N793">
        <v>0.2</v>
      </c>
      <c r="O793">
        <v>2023.94</v>
      </c>
      <c r="P793">
        <v>3162.4</v>
      </c>
      <c r="Q793">
        <f>Table1[[#This Row],[OrderQuantity]]*Table1[[#This Row],[UnitPrice]]</f>
        <v>9487.2000000000007</v>
      </c>
      <c r="R793">
        <f>Table1[[#This Row],[OrderQuantity]]*Table1[[#This Row],[UnitCost]]</f>
        <v>6071.82</v>
      </c>
      <c r="S793">
        <f>Table1[[#This Row],[OrderQuantity]]*Table1[[#This Row],[UnitPrice]]*(1-Table1[[#This Row],[DiscountApplied]]) - (Table1[[#This Row],[OrderQuantity]]*Table1[[#This Row],[UnitCost]])</f>
        <v>1517.9400000000014</v>
      </c>
      <c r="T793">
        <f>DATEDIF(Table1[[#This Row],[ShipDate]],Table1[[#This Row],[DeliveryDate]],"d")</f>
        <v>3</v>
      </c>
      <c r="U793" t="str">
        <f t="shared" si="25"/>
        <v>On Time</v>
      </c>
    </row>
    <row r="794" spans="1:21" x14ac:dyDescent="0.3">
      <c r="A794" t="str">
        <f t="shared" si="24"/>
        <v>SO-000893</v>
      </c>
      <c r="B794" t="s">
        <v>5</v>
      </c>
      <c r="C794" t="s">
        <v>13</v>
      </c>
      <c r="D794" s="1">
        <v>43300</v>
      </c>
      <c r="E794" s="1">
        <v>43342</v>
      </c>
      <c r="F794" s="1">
        <v>43353</v>
      </c>
      <c r="G794" s="1">
        <v>43356</v>
      </c>
      <c r="H794" t="s">
        <v>54</v>
      </c>
      <c r="I794">
        <v>27</v>
      </c>
      <c r="J794">
        <v>4</v>
      </c>
      <c r="K794">
        <v>5</v>
      </c>
      <c r="L794">
        <v>14</v>
      </c>
      <c r="M794">
        <v>2</v>
      </c>
      <c r="N794">
        <v>0.08</v>
      </c>
      <c r="O794">
        <v>2746.67</v>
      </c>
      <c r="P794">
        <v>6103.7</v>
      </c>
      <c r="Q794">
        <f>Table1[[#This Row],[OrderQuantity]]*Table1[[#This Row],[UnitPrice]]</f>
        <v>12207.4</v>
      </c>
      <c r="R794">
        <f>Table1[[#This Row],[OrderQuantity]]*Table1[[#This Row],[UnitCost]]</f>
        <v>5493.34</v>
      </c>
      <c r="S794">
        <f>Table1[[#This Row],[OrderQuantity]]*Table1[[#This Row],[UnitPrice]]*(1-Table1[[#This Row],[DiscountApplied]]) - (Table1[[#This Row],[OrderQuantity]]*Table1[[#This Row],[UnitCost]])</f>
        <v>5737.4680000000008</v>
      </c>
      <c r="T794">
        <f>DATEDIF(Table1[[#This Row],[ShipDate]],Table1[[#This Row],[DeliveryDate]],"d")</f>
        <v>3</v>
      </c>
      <c r="U794" t="str">
        <f t="shared" si="25"/>
        <v>On Time</v>
      </c>
    </row>
    <row r="795" spans="1:21" x14ac:dyDescent="0.3">
      <c r="A795" t="str">
        <f t="shared" si="24"/>
        <v>SO-000894</v>
      </c>
      <c r="B795" t="s">
        <v>3</v>
      </c>
      <c r="C795" t="s">
        <v>12</v>
      </c>
      <c r="D795" s="1">
        <v>43300</v>
      </c>
      <c r="E795" s="1">
        <v>43342</v>
      </c>
      <c r="F795" s="1">
        <v>43351</v>
      </c>
      <c r="G795" s="1">
        <v>43359</v>
      </c>
      <c r="H795" t="s">
        <v>54</v>
      </c>
      <c r="I795">
        <v>8</v>
      </c>
      <c r="J795">
        <v>23</v>
      </c>
      <c r="K795">
        <v>239</v>
      </c>
      <c r="L795">
        <v>11</v>
      </c>
      <c r="M795">
        <v>6</v>
      </c>
      <c r="N795">
        <v>0.3</v>
      </c>
      <c r="O795">
        <v>600.32000000000005</v>
      </c>
      <c r="P795">
        <v>750.4</v>
      </c>
      <c r="Q795">
        <f>Table1[[#This Row],[OrderQuantity]]*Table1[[#This Row],[UnitPrice]]</f>
        <v>4502.3999999999996</v>
      </c>
      <c r="R795">
        <f>Table1[[#This Row],[OrderQuantity]]*Table1[[#This Row],[UnitCost]]</f>
        <v>3601.92</v>
      </c>
      <c r="S795">
        <f>Table1[[#This Row],[OrderQuantity]]*Table1[[#This Row],[UnitPrice]]*(1-Table1[[#This Row],[DiscountApplied]]) - (Table1[[#This Row],[OrderQuantity]]*Table1[[#This Row],[UnitCost]])</f>
        <v>-450.24000000000069</v>
      </c>
      <c r="T795">
        <f>DATEDIF(Table1[[#This Row],[ShipDate]],Table1[[#This Row],[DeliveryDate]],"d")</f>
        <v>8</v>
      </c>
      <c r="U795" t="str">
        <f t="shared" si="25"/>
        <v>Late</v>
      </c>
    </row>
    <row r="796" spans="1:21" x14ac:dyDescent="0.3">
      <c r="A796" t="str">
        <f t="shared" si="24"/>
        <v>SO-000895</v>
      </c>
      <c r="B796" t="s">
        <v>2</v>
      </c>
      <c r="C796" t="s">
        <v>12</v>
      </c>
      <c r="D796" s="1">
        <v>43200</v>
      </c>
      <c r="E796" s="1">
        <v>43343</v>
      </c>
      <c r="F796" s="1">
        <v>43360</v>
      </c>
      <c r="G796" s="1">
        <v>43362</v>
      </c>
      <c r="H796" t="s">
        <v>54</v>
      </c>
      <c r="I796">
        <v>22</v>
      </c>
      <c r="J796">
        <v>22</v>
      </c>
      <c r="K796">
        <v>226</v>
      </c>
      <c r="L796">
        <v>18</v>
      </c>
      <c r="M796">
        <v>2</v>
      </c>
      <c r="N796">
        <v>0.05</v>
      </c>
      <c r="O796">
        <v>100.5</v>
      </c>
      <c r="P796">
        <v>167.5</v>
      </c>
      <c r="Q796">
        <f>Table1[[#This Row],[OrderQuantity]]*Table1[[#This Row],[UnitPrice]]</f>
        <v>335</v>
      </c>
      <c r="R796">
        <f>Table1[[#This Row],[OrderQuantity]]*Table1[[#This Row],[UnitCost]]</f>
        <v>201</v>
      </c>
      <c r="S796">
        <f>Table1[[#This Row],[OrderQuantity]]*Table1[[#This Row],[UnitPrice]]*(1-Table1[[#This Row],[DiscountApplied]]) - (Table1[[#This Row],[OrderQuantity]]*Table1[[#This Row],[UnitCost]])</f>
        <v>117.25</v>
      </c>
      <c r="T796">
        <f>DATEDIF(Table1[[#This Row],[ShipDate]],Table1[[#This Row],[DeliveryDate]],"d")</f>
        <v>2</v>
      </c>
      <c r="U796" t="str">
        <f t="shared" si="25"/>
        <v>On Time</v>
      </c>
    </row>
    <row r="797" spans="1:21" x14ac:dyDescent="0.3">
      <c r="A797" t="str">
        <f t="shared" si="24"/>
        <v>SO-000896</v>
      </c>
      <c r="B797" t="s">
        <v>3</v>
      </c>
      <c r="C797" t="s">
        <v>10</v>
      </c>
      <c r="D797" s="1">
        <v>43200</v>
      </c>
      <c r="E797" s="1">
        <v>43343</v>
      </c>
      <c r="F797" s="1">
        <v>43359</v>
      </c>
      <c r="G797" s="1">
        <v>43366</v>
      </c>
      <c r="H797" t="s">
        <v>54</v>
      </c>
      <c r="I797">
        <v>7</v>
      </c>
      <c r="J797">
        <v>48</v>
      </c>
      <c r="K797">
        <v>196</v>
      </c>
      <c r="L797">
        <v>33</v>
      </c>
      <c r="M797">
        <v>8</v>
      </c>
      <c r="N797">
        <v>0.08</v>
      </c>
      <c r="O797">
        <v>2069.5</v>
      </c>
      <c r="P797">
        <v>2653.2</v>
      </c>
      <c r="Q797">
        <f>Table1[[#This Row],[OrderQuantity]]*Table1[[#This Row],[UnitPrice]]</f>
        <v>21225.599999999999</v>
      </c>
      <c r="R797">
        <f>Table1[[#This Row],[OrderQuantity]]*Table1[[#This Row],[UnitCost]]</f>
        <v>16556</v>
      </c>
      <c r="S797">
        <f>Table1[[#This Row],[OrderQuantity]]*Table1[[#This Row],[UnitPrice]]*(1-Table1[[#This Row],[DiscountApplied]]) - (Table1[[#This Row],[OrderQuantity]]*Table1[[#This Row],[UnitCost]])</f>
        <v>2971.5519999999997</v>
      </c>
      <c r="T797">
        <f>DATEDIF(Table1[[#This Row],[ShipDate]],Table1[[#This Row],[DeliveryDate]],"d")</f>
        <v>7</v>
      </c>
      <c r="U797" t="str">
        <f t="shared" si="25"/>
        <v>On Time</v>
      </c>
    </row>
    <row r="798" spans="1:21" x14ac:dyDescent="0.3">
      <c r="A798" t="str">
        <f t="shared" si="24"/>
        <v>SO-000897</v>
      </c>
      <c r="B798" t="s">
        <v>3</v>
      </c>
      <c r="C798" t="s">
        <v>13</v>
      </c>
      <c r="D798" s="1">
        <v>43200</v>
      </c>
      <c r="E798" s="1">
        <v>43343</v>
      </c>
      <c r="F798" s="1">
        <v>43371</v>
      </c>
      <c r="G798" s="1">
        <v>43376</v>
      </c>
      <c r="H798" t="s">
        <v>54</v>
      </c>
      <c r="I798">
        <v>9</v>
      </c>
      <c r="J798">
        <v>14</v>
      </c>
      <c r="K798">
        <v>11</v>
      </c>
      <c r="L798">
        <v>22</v>
      </c>
      <c r="M798">
        <v>4</v>
      </c>
      <c r="N798">
        <v>0.15</v>
      </c>
      <c r="O798">
        <v>1594.4</v>
      </c>
      <c r="P798">
        <v>3008.3</v>
      </c>
      <c r="Q798">
        <f>Table1[[#This Row],[OrderQuantity]]*Table1[[#This Row],[UnitPrice]]</f>
        <v>12033.2</v>
      </c>
      <c r="R798">
        <f>Table1[[#This Row],[OrderQuantity]]*Table1[[#This Row],[UnitCost]]</f>
        <v>6377.6</v>
      </c>
      <c r="S798">
        <f>Table1[[#This Row],[OrderQuantity]]*Table1[[#This Row],[UnitPrice]]*(1-Table1[[#This Row],[DiscountApplied]]) - (Table1[[#This Row],[OrderQuantity]]*Table1[[#This Row],[UnitCost]])</f>
        <v>3850.6200000000008</v>
      </c>
      <c r="T798">
        <f>DATEDIF(Table1[[#This Row],[ShipDate]],Table1[[#This Row],[DeliveryDate]],"d")</f>
        <v>5</v>
      </c>
      <c r="U798" t="str">
        <f t="shared" si="25"/>
        <v>On Time</v>
      </c>
    </row>
    <row r="799" spans="1:21" x14ac:dyDescent="0.3">
      <c r="A799" t="str">
        <f t="shared" si="24"/>
        <v>SO-000898</v>
      </c>
      <c r="B799" t="s">
        <v>4</v>
      </c>
      <c r="C799" t="s">
        <v>11</v>
      </c>
      <c r="D799" s="1">
        <v>43200</v>
      </c>
      <c r="E799" s="1">
        <v>43343</v>
      </c>
      <c r="F799" s="1">
        <v>43362</v>
      </c>
      <c r="G799" s="1">
        <v>43366</v>
      </c>
      <c r="H799" t="s">
        <v>54</v>
      </c>
      <c r="I799">
        <v>13</v>
      </c>
      <c r="J799">
        <v>9</v>
      </c>
      <c r="K799">
        <v>264</v>
      </c>
      <c r="L799">
        <v>9</v>
      </c>
      <c r="M799">
        <v>2</v>
      </c>
      <c r="N799">
        <v>0.1</v>
      </c>
      <c r="O799">
        <v>338.15</v>
      </c>
      <c r="P799">
        <v>690.1</v>
      </c>
      <c r="Q799">
        <f>Table1[[#This Row],[OrderQuantity]]*Table1[[#This Row],[UnitPrice]]</f>
        <v>1380.2</v>
      </c>
      <c r="R799">
        <f>Table1[[#This Row],[OrderQuantity]]*Table1[[#This Row],[UnitCost]]</f>
        <v>676.3</v>
      </c>
      <c r="S799">
        <f>Table1[[#This Row],[OrderQuantity]]*Table1[[#This Row],[UnitPrice]]*(1-Table1[[#This Row],[DiscountApplied]]) - (Table1[[#This Row],[OrderQuantity]]*Table1[[#This Row],[UnitCost]])</f>
        <v>565.88000000000011</v>
      </c>
      <c r="T799">
        <f>DATEDIF(Table1[[#This Row],[ShipDate]],Table1[[#This Row],[DeliveryDate]],"d")</f>
        <v>4</v>
      </c>
      <c r="U799" t="str">
        <f t="shared" si="25"/>
        <v>On Time</v>
      </c>
    </row>
    <row r="800" spans="1:21" x14ac:dyDescent="0.3">
      <c r="A800" t="str">
        <f t="shared" si="24"/>
        <v>SO-000899</v>
      </c>
      <c r="B800" t="s">
        <v>5</v>
      </c>
      <c r="C800" t="s">
        <v>10</v>
      </c>
      <c r="D800" s="1">
        <v>43200</v>
      </c>
      <c r="E800" s="1">
        <v>43343</v>
      </c>
      <c r="F800" s="1">
        <v>43359</v>
      </c>
      <c r="G800" s="1">
        <v>43361</v>
      </c>
      <c r="H800" t="s">
        <v>54</v>
      </c>
      <c r="I800">
        <v>27</v>
      </c>
      <c r="J800">
        <v>26</v>
      </c>
      <c r="K800">
        <v>116</v>
      </c>
      <c r="L800">
        <v>16</v>
      </c>
      <c r="M800">
        <v>8</v>
      </c>
      <c r="N800">
        <v>0.15</v>
      </c>
      <c r="O800">
        <v>474.63</v>
      </c>
      <c r="P800">
        <v>1031.8</v>
      </c>
      <c r="Q800">
        <f>Table1[[#This Row],[OrderQuantity]]*Table1[[#This Row],[UnitPrice]]</f>
        <v>8254.4</v>
      </c>
      <c r="R800">
        <f>Table1[[#This Row],[OrderQuantity]]*Table1[[#This Row],[UnitCost]]</f>
        <v>3797.04</v>
      </c>
      <c r="S800">
        <f>Table1[[#This Row],[OrderQuantity]]*Table1[[#This Row],[UnitPrice]]*(1-Table1[[#This Row],[DiscountApplied]]) - (Table1[[#This Row],[OrderQuantity]]*Table1[[#This Row],[UnitCost]])</f>
        <v>3219.2</v>
      </c>
      <c r="T800">
        <f>DATEDIF(Table1[[#This Row],[ShipDate]],Table1[[#This Row],[DeliveryDate]],"d")</f>
        <v>2</v>
      </c>
      <c r="U800" t="str">
        <f t="shared" si="25"/>
        <v>On Time</v>
      </c>
    </row>
    <row r="801" spans="1:21" x14ac:dyDescent="0.3">
      <c r="A801" t="str">
        <f t="shared" si="24"/>
        <v>SO-000900</v>
      </c>
      <c r="B801" t="s">
        <v>2</v>
      </c>
      <c r="C801" t="s">
        <v>8</v>
      </c>
      <c r="D801" s="1">
        <v>43200</v>
      </c>
      <c r="E801" s="1">
        <v>43343</v>
      </c>
      <c r="F801" s="1">
        <v>43346</v>
      </c>
      <c r="G801" s="1">
        <v>43354</v>
      </c>
      <c r="H801" t="s">
        <v>54</v>
      </c>
      <c r="I801">
        <v>21</v>
      </c>
      <c r="J801">
        <v>18</v>
      </c>
      <c r="K801">
        <v>361</v>
      </c>
      <c r="L801">
        <v>31</v>
      </c>
      <c r="M801">
        <v>3</v>
      </c>
      <c r="N801">
        <v>0.3</v>
      </c>
      <c r="O801">
        <v>371.45</v>
      </c>
      <c r="P801">
        <v>884.4</v>
      </c>
      <c r="Q801">
        <f>Table1[[#This Row],[OrderQuantity]]*Table1[[#This Row],[UnitPrice]]</f>
        <v>2653.2</v>
      </c>
      <c r="R801">
        <f>Table1[[#This Row],[OrderQuantity]]*Table1[[#This Row],[UnitCost]]</f>
        <v>1114.3499999999999</v>
      </c>
      <c r="S801">
        <f>Table1[[#This Row],[OrderQuantity]]*Table1[[#This Row],[UnitPrice]]*(1-Table1[[#This Row],[DiscountApplied]]) - (Table1[[#This Row],[OrderQuantity]]*Table1[[#This Row],[UnitCost]])</f>
        <v>742.88999999999987</v>
      </c>
      <c r="T801">
        <f>DATEDIF(Table1[[#This Row],[ShipDate]],Table1[[#This Row],[DeliveryDate]],"d")</f>
        <v>8</v>
      </c>
      <c r="U801" t="str">
        <f t="shared" si="25"/>
        <v>Late</v>
      </c>
    </row>
    <row r="802" spans="1:21" x14ac:dyDescent="0.3">
      <c r="A802" t="str">
        <f t="shared" si="24"/>
        <v>SO-000901</v>
      </c>
      <c r="B802" t="s">
        <v>2</v>
      </c>
      <c r="C802" t="s">
        <v>10</v>
      </c>
      <c r="D802" s="1">
        <v>43200</v>
      </c>
      <c r="E802" s="1">
        <v>43344</v>
      </c>
      <c r="F802" s="1">
        <v>43370</v>
      </c>
      <c r="G802" s="1">
        <v>43376</v>
      </c>
      <c r="H802" t="s">
        <v>54</v>
      </c>
      <c r="I802">
        <v>25</v>
      </c>
      <c r="J802">
        <v>26</v>
      </c>
      <c r="K802">
        <v>107</v>
      </c>
      <c r="L802">
        <v>13</v>
      </c>
      <c r="M802">
        <v>4</v>
      </c>
      <c r="N802">
        <v>0.05</v>
      </c>
      <c r="O802">
        <v>469.94</v>
      </c>
      <c r="P802">
        <v>1118.9000000000001</v>
      </c>
      <c r="Q802">
        <f>Table1[[#This Row],[OrderQuantity]]*Table1[[#This Row],[UnitPrice]]</f>
        <v>4475.6000000000004</v>
      </c>
      <c r="R802">
        <f>Table1[[#This Row],[OrderQuantity]]*Table1[[#This Row],[UnitCost]]</f>
        <v>1879.76</v>
      </c>
      <c r="S802">
        <f>Table1[[#This Row],[OrderQuantity]]*Table1[[#This Row],[UnitPrice]]*(1-Table1[[#This Row],[DiscountApplied]]) - (Table1[[#This Row],[OrderQuantity]]*Table1[[#This Row],[UnitCost]])</f>
        <v>2372.0599999999995</v>
      </c>
      <c r="T802">
        <f>DATEDIF(Table1[[#This Row],[ShipDate]],Table1[[#This Row],[DeliveryDate]],"d")</f>
        <v>6</v>
      </c>
      <c r="U802" t="str">
        <f t="shared" si="25"/>
        <v>On Time</v>
      </c>
    </row>
    <row r="803" spans="1:21" x14ac:dyDescent="0.3">
      <c r="A803" t="str">
        <f t="shared" si="24"/>
        <v>SO-000902</v>
      </c>
      <c r="B803" t="s">
        <v>4</v>
      </c>
      <c r="C803" t="s">
        <v>10</v>
      </c>
      <c r="D803" s="1">
        <v>43200</v>
      </c>
      <c r="E803" s="1">
        <v>43344</v>
      </c>
      <c r="F803" s="1">
        <v>43371</v>
      </c>
      <c r="G803" s="1">
        <v>43381</v>
      </c>
      <c r="H803" t="s">
        <v>54</v>
      </c>
      <c r="I803">
        <v>19</v>
      </c>
      <c r="J803">
        <v>20</v>
      </c>
      <c r="K803">
        <v>134</v>
      </c>
      <c r="L803">
        <v>41</v>
      </c>
      <c r="M803">
        <v>4</v>
      </c>
      <c r="N803">
        <v>0.05</v>
      </c>
      <c r="O803">
        <v>958.7</v>
      </c>
      <c r="P803">
        <v>2338.3000000000002</v>
      </c>
      <c r="Q803">
        <f>Table1[[#This Row],[OrderQuantity]]*Table1[[#This Row],[UnitPrice]]</f>
        <v>9353.2000000000007</v>
      </c>
      <c r="R803">
        <f>Table1[[#This Row],[OrderQuantity]]*Table1[[#This Row],[UnitCost]]</f>
        <v>3834.8</v>
      </c>
      <c r="S803">
        <f>Table1[[#This Row],[OrderQuantity]]*Table1[[#This Row],[UnitPrice]]*(1-Table1[[#This Row],[DiscountApplied]]) - (Table1[[#This Row],[OrderQuantity]]*Table1[[#This Row],[UnitCost]])</f>
        <v>5050.7400000000007</v>
      </c>
      <c r="T803">
        <f>DATEDIF(Table1[[#This Row],[ShipDate]],Table1[[#This Row],[DeliveryDate]],"d")</f>
        <v>10</v>
      </c>
      <c r="U803" t="str">
        <f t="shared" si="25"/>
        <v>Late</v>
      </c>
    </row>
    <row r="804" spans="1:21" x14ac:dyDescent="0.3">
      <c r="A804" t="str">
        <f t="shared" si="24"/>
        <v>SO-000903</v>
      </c>
      <c r="B804" t="s">
        <v>4</v>
      </c>
      <c r="C804" t="s">
        <v>10</v>
      </c>
      <c r="D804" s="1">
        <v>43200</v>
      </c>
      <c r="E804" s="1">
        <v>43344</v>
      </c>
      <c r="F804" s="1">
        <v>43360</v>
      </c>
      <c r="G804" s="1">
        <v>43367</v>
      </c>
      <c r="H804" t="s">
        <v>54</v>
      </c>
      <c r="I804">
        <v>20</v>
      </c>
      <c r="J804">
        <v>13</v>
      </c>
      <c r="K804">
        <v>119</v>
      </c>
      <c r="L804">
        <v>13</v>
      </c>
      <c r="M804">
        <v>2</v>
      </c>
      <c r="N804">
        <v>0.05</v>
      </c>
      <c r="O804">
        <v>551.28</v>
      </c>
      <c r="P804">
        <v>810.7</v>
      </c>
      <c r="Q804">
        <f>Table1[[#This Row],[OrderQuantity]]*Table1[[#This Row],[UnitPrice]]</f>
        <v>1621.4</v>
      </c>
      <c r="R804">
        <f>Table1[[#This Row],[OrderQuantity]]*Table1[[#This Row],[UnitCost]]</f>
        <v>1102.56</v>
      </c>
      <c r="S804">
        <f>Table1[[#This Row],[OrderQuantity]]*Table1[[#This Row],[UnitPrice]]*(1-Table1[[#This Row],[DiscountApplied]]) - (Table1[[#This Row],[OrderQuantity]]*Table1[[#This Row],[UnitCost]])</f>
        <v>437.77</v>
      </c>
      <c r="T804">
        <f>DATEDIF(Table1[[#This Row],[ShipDate]],Table1[[#This Row],[DeliveryDate]],"d")</f>
        <v>7</v>
      </c>
      <c r="U804" t="str">
        <f t="shared" si="25"/>
        <v>On Time</v>
      </c>
    </row>
    <row r="805" spans="1:21" x14ac:dyDescent="0.3">
      <c r="A805" t="str">
        <f t="shared" si="24"/>
        <v>SO-000904</v>
      </c>
      <c r="B805" t="s">
        <v>4</v>
      </c>
      <c r="C805" t="s">
        <v>10</v>
      </c>
      <c r="D805" s="1">
        <v>43200</v>
      </c>
      <c r="E805" s="1">
        <v>43344</v>
      </c>
      <c r="F805" s="1">
        <v>43355</v>
      </c>
      <c r="G805" s="1">
        <v>43359</v>
      </c>
      <c r="H805" t="s">
        <v>54</v>
      </c>
      <c r="I805">
        <v>15</v>
      </c>
      <c r="J805">
        <v>4</v>
      </c>
      <c r="K805">
        <v>130</v>
      </c>
      <c r="L805">
        <v>9</v>
      </c>
      <c r="M805">
        <v>7</v>
      </c>
      <c r="N805">
        <v>0.1</v>
      </c>
      <c r="O805">
        <v>1651.82</v>
      </c>
      <c r="P805">
        <v>3932.9</v>
      </c>
      <c r="Q805">
        <f>Table1[[#This Row],[OrderQuantity]]*Table1[[#This Row],[UnitPrice]]</f>
        <v>27530.3</v>
      </c>
      <c r="R805">
        <f>Table1[[#This Row],[OrderQuantity]]*Table1[[#This Row],[UnitCost]]</f>
        <v>11562.74</v>
      </c>
      <c r="S805">
        <f>Table1[[#This Row],[OrderQuantity]]*Table1[[#This Row],[UnitPrice]]*(1-Table1[[#This Row],[DiscountApplied]]) - (Table1[[#This Row],[OrderQuantity]]*Table1[[#This Row],[UnitCost]])</f>
        <v>13214.53</v>
      </c>
      <c r="T805">
        <f>DATEDIF(Table1[[#This Row],[ShipDate]],Table1[[#This Row],[DeliveryDate]],"d")</f>
        <v>4</v>
      </c>
      <c r="U805" t="str">
        <f t="shared" si="25"/>
        <v>On Time</v>
      </c>
    </row>
    <row r="806" spans="1:21" x14ac:dyDescent="0.3">
      <c r="A806" t="str">
        <f t="shared" si="24"/>
        <v>SO-000905</v>
      </c>
      <c r="B806" t="s">
        <v>2</v>
      </c>
      <c r="C806" t="s">
        <v>9</v>
      </c>
      <c r="D806" s="1">
        <v>43200</v>
      </c>
      <c r="E806" s="1">
        <v>43344</v>
      </c>
      <c r="F806" s="1">
        <v>43354</v>
      </c>
      <c r="G806" s="1">
        <v>43355</v>
      </c>
      <c r="H806" t="s">
        <v>54</v>
      </c>
      <c r="I806">
        <v>25</v>
      </c>
      <c r="J806">
        <v>33</v>
      </c>
      <c r="K806">
        <v>87</v>
      </c>
      <c r="L806">
        <v>39</v>
      </c>
      <c r="M806">
        <v>4</v>
      </c>
      <c r="N806">
        <v>0.1</v>
      </c>
      <c r="O806">
        <v>337.68</v>
      </c>
      <c r="P806">
        <v>844.2</v>
      </c>
      <c r="Q806">
        <f>Table1[[#This Row],[OrderQuantity]]*Table1[[#This Row],[UnitPrice]]</f>
        <v>3376.8</v>
      </c>
      <c r="R806">
        <f>Table1[[#This Row],[OrderQuantity]]*Table1[[#This Row],[UnitCost]]</f>
        <v>1350.72</v>
      </c>
      <c r="S806">
        <f>Table1[[#This Row],[OrderQuantity]]*Table1[[#This Row],[UnitPrice]]*(1-Table1[[#This Row],[DiscountApplied]]) - (Table1[[#This Row],[OrderQuantity]]*Table1[[#This Row],[UnitCost]])</f>
        <v>1688.4000000000003</v>
      </c>
      <c r="T806">
        <f>DATEDIF(Table1[[#This Row],[ShipDate]],Table1[[#This Row],[DeliveryDate]],"d")</f>
        <v>1</v>
      </c>
      <c r="U806" t="str">
        <f t="shared" si="25"/>
        <v>On Time</v>
      </c>
    </row>
    <row r="807" spans="1:21" x14ac:dyDescent="0.3">
      <c r="A807" t="str">
        <f t="shared" si="24"/>
        <v>SO-000906</v>
      </c>
      <c r="B807" t="s">
        <v>5</v>
      </c>
      <c r="C807" t="s">
        <v>12</v>
      </c>
      <c r="D807" s="1">
        <v>43200</v>
      </c>
      <c r="E807" s="1">
        <v>43344</v>
      </c>
      <c r="F807" s="1">
        <v>43354</v>
      </c>
      <c r="G807" s="1">
        <v>43358</v>
      </c>
      <c r="H807" t="s">
        <v>54</v>
      </c>
      <c r="I807">
        <v>26</v>
      </c>
      <c r="J807">
        <v>19</v>
      </c>
      <c r="K807">
        <v>218</v>
      </c>
      <c r="L807">
        <v>45</v>
      </c>
      <c r="M807">
        <v>4</v>
      </c>
      <c r="N807">
        <v>0.1</v>
      </c>
      <c r="O807">
        <v>119.39</v>
      </c>
      <c r="P807">
        <v>180.9</v>
      </c>
      <c r="Q807">
        <f>Table1[[#This Row],[OrderQuantity]]*Table1[[#This Row],[UnitPrice]]</f>
        <v>723.6</v>
      </c>
      <c r="R807">
        <f>Table1[[#This Row],[OrderQuantity]]*Table1[[#This Row],[UnitCost]]</f>
        <v>477.56</v>
      </c>
      <c r="S807">
        <f>Table1[[#This Row],[OrderQuantity]]*Table1[[#This Row],[UnitPrice]]*(1-Table1[[#This Row],[DiscountApplied]]) - (Table1[[#This Row],[OrderQuantity]]*Table1[[#This Row],[UnitCost]])</f>
        <v>173.68</v>
      </c>
      <c r="T807">
        <f>DATEDIF(Table1[[#This Row],[ShipDate]],Table1[[#This Row],[DeliveryDate]],"d")</f>
        <v>4</v>
      </c>
      <c r="U807" t="str">
        <f t="shared" si="25"/>
        <v>On Time</v>
      </c>
    </row>
    <row r="808" spans="1:21" x14ac:dyDescent="0.3">
      <c r="A808" t="str">
        <f t="shared" si="24"/>
        <v>SO-000907</v>
      </c>
      <c r="B808" t="s">
        <v>4</v>
      </c>
      <c r="C808" t="s">
        <v>12</v>
      </c>
      <c r="D808" s="1">
        <v>43200</v>
      </c>
      <c r="E808" s="1">
        <v>43344</v>
      </c>
      <c r="F808" s="1">
        <v>43355</v>
      </c>
      <c r="G808" s="1">
        <v>43359</v>
      </c>
      <c r="H808" t="s">
        <v>54</v>
      </c>
      <c r="I808">
        <v>13</v>
      </c>
      <c r="J808">
        <v>28</v>
      </c>
      <c r="K808">
        <v>258</v>
      </c>
      <c r="L808">
        <v>44</v>
      </c>
      <c r="M808">
        <v>7</v>
      </c>
      <c r="N808">
        <v>0.08</v>
      </c>
      <c r="O808">
        <v>1986.68</v>
      </c>
      <c r="P808">
        <v>2365.1</v>
      </c>
      <c r="Q808">
        <f>Table1[[#This Row],[OrderQuantity]]*Table1[[#This Row],[UnitPrice]]</f>
        <v>16555.7</v>
      </c>
      <c r="R808">
        <f>Table1[[#This Row],[OrderQuantity]]*Table1[[#This Row],[UnitCost]]</f>
        <v>13906.76</v>
      </c>
      <c r="S808">
        <f>Table1[[#This Row],[OrderQuantity]]*Table1[[#This Row],[UnitPrice]]*(1-Table1[[#This Row],[DiscountApplied]]) - (Table1[[#This Row],[OrderQuantity]]*Table1[[#This Row],[UnitCost]])</f>
        <v>1324.4840000000004</v>
      </c>
      <c r="T808">
        <f>DATEDIF(Table1[[#This Row],[ShipDate]],Table1[[#This Row],[DeliveryDate]],"d")</f>
        <v>4</v>
      </c>
      <c r="U808" t="str">
        <f t="shared" si="25"/>
        <v>On Time</v>
      </c>
    </row>
    <row r="809" spans="1:21" x14ac:dyDescent="0.3">
      <c r="A809" t="str">
        <f t="shared" si="24"/>
        <v>SO-000908</v>
      </c>
      <c r="B809" t="s">
        <v>3</v>
      </c>
      <c r="C809" t="s">
        <v>10</v>
      </c>
      <c r="D809" s="1">
        <v>43200</v>
      </c>
      <c r="E809" s="1">
        <v>43344</v>
      </c>
      <c r="F809" s="1">
        <v>43358</v>
      </c>
      <c r="G809" s="1">
        <v>43359</v>
      </c>
      <c r="H809" t="s">
        <v>54</v>
      </c>
      <c r="I809">
        <v>7</v>
      </c>
      <c r="J809">
        <v>45</v>
      </c>
      <c r="K809">
        <v>99</v>
      </c>
      <c r="L809">
        <v>34</v>
      </c>
      <c r="M809">
        <v>4</v>
      </c>
      <c r="N809">
        <v>0.1</v>
      </c>
      <c r="O809">
        <v>1084.8599999999999</v>
      </c>
      <c r="P809">
        <v>2358.4</v>
      </c>
      <c r="Q809">
        <f>Table1[[#This Row],[OrderQuantity]]*Table1[[#This Row],[UnitPrice]]</f>
        <v>9433.6</v>
      </c>
      <c r="R809">
        <f>Table1[[#This Row],[OrderQuantity]]*Table1[[#This Row],[UnitCost]]</f>
        <v>4339.4399999999996</v>
      </c>
      <c r="S809">
        <f>Table1[[#This Row],[OrderQuantity]]*Table1[[#This Row],[UnitPrice]]*(1-Table1[[#This Row],[DiscountApplied]]) - (Table1[[#This Row],[OrderQuantity]]*Table1[[#This Row],[UnitCost]])</f>
        <v>4150.8</v>
      </c>
      <c r="T809">
        <f>DATEDIF(Table1[[#This Row],[ShipDate]],Table1[[#This Row],[DeliveryDate]],"d")</f>
        <v>1</v>
      </c>
      <c r="U809" t="str">
        <f t="shared" si="25"/>
        <v>On Time</v>
      </c>
    </row>
    <row r="810" spans="1:21" x14ac:dyDescent="0.3">
      <c r="A810" t="str">
        <f t="shared" si="24"/>
        <v>SO-000909</v>
      </c>
      <c r="B810" t="s">
        <v>3</v>
      </c>
      <c r="C810" t="s">
        <v>12</v>
      </c>
      <c r="D810" s="1">
        <v>43300</v>
      </c>
      <c r="E810" s="1">
        <v>43345</v>
      </c>
      <c r="F810" s="1">
        <v>43371</v>
      </c>
      <c r="G810" s="1">
        <v>43379</v>
      </c>
      <c r="H810" t="s">
        <v>54</v>
      </c>
      <c r="I810">
        <v>3</v>
      </c>
      <c r="J810">
        <v>22</v>
      </c>
      <c r="K810">
        <v>212</v>
      </c>
      <c r="L810">
        <v>10</v>
      </c>
      <c r="M810">
        <v>7</v>
      </c>
      <c r="N810">
        <v>0.08</v>
      </c>
      <c r="O810">
        <v>1171.6300000000001</v>
      </c>
      <c r="P810">
        <v>1748.7</v>
      </c>
      <c r="Q810">
        <f>Table1[[#This Row],[OrderQuantity]]*Table1[[#This Row],[UnitPrice]]</f>
        <v>12240.9</v>
      </c>
      <c r="R810">
        <f>Table1[[#This Row],[OrderQuantity]]*Table1[[#This Row],[UnitCost]]</f>
        <v>8201.41</v>
      </c>
      <c r="S810">
        <f>Table1[[#This Row],[OrderQuantity]]*Table1[[#This Row],[UnitPrice]]*(1-Table1[[#This Row],[DiscountApplied]]) - (Table1[[#This Row],[OrderQuantity]]*Table1[[#This Row],[UnitCost]])</f>
        <v>3060.2180000000008</v>
      </c>
      <c r="T810">
        <f>DATEDIF(Table1[[#This Row],[ShipDate]],Table1[[#This Row],[DeliveryDate]],"d")</f>
        <v>8</v>
      </c>
      <c r="U810" t="str">
        <f t="shared" si="25"/>
        <v>Late</v>
      </c>
    </row>
    <row r="811" spans="1:21" x14ac:dyDescent="0.3">
      <c r="A811" t="str">
        <f t="shared" si="24"/>
        <v>SO-000910</v>
      </c>
      <c r="B811" t="s">
        <v>4</v>
      </c>
      <c r="C811" t="s">
        <v>12</v>
      </c>
      <c r="D811" s="1">
        <v>43300</v>
      </c>
      <c r="E811" s="1">
        <v>43345</v>
      </c>
      <c r="F811" s="1">
        <v>43352</v>
      </c>
      <c r="G811" s="1">
        <v>43362</v>
      </c>
      <c r="H811" t="s">
        <v>54</v>
      </c>
      <c r="I811">
        <v>13</v>
      </c>
      <c r="J811">
        <v>30</v>
      </c>
      <c r="K811">
        <v>212</v>
      </c>
      <c r="L811">
        <v>17</v>
      </c>
      <c r="M811">
        <v>3</v>
      </c>
      <c r="N811">
        <v>0.05</v>
      </c>
      <c r="O811">
        <v>1202.78</v>
      </c>
      <c r="P811">
        <v>1822.4</v>
      </c>
      <c r="Q811">
        <f>Table1[[#This Row],[OrderQuantity]]*Table1[[#This Row],[UnitPrice]]</f>
        <v>5467.2000000000007</v>
      </c>
      <c r="R811">
        <f>Table1[[#This Row],[OrderQuantity]]*Table1[[#This Row],[UnitCost]]</f>
        <v>3608.34</v>
      </c>
      <c r="S811">
        <f>Table1[[#This Row],[OrderQuantity]]*Table1[[#This Row],[UnitPrice]]*(1-Table1[[#This Row],[DiscountApplied]]) - (Table1[[#This Row],[OrderQuantity]]*Table1[[#This Row],[UnitCost]])</f>
        <v>1585.5</v>
      </c>
      <c r="T811">
        <f>DATEDIF(Table1[[#This Row],[ShipDate]],Table1[[#This Row],[DeliveryDate]],"d")</f>
        <v>10</v>
      </c>
      <c r="U811" t="str">
        <f t="shared" si="25"/>
        <v>Late</v>
      </c>
    </row>
    <row r="812" spans="1:21" x14ac:dyDescent="0.3">
      <c r="A812" t="str">
        <f t="shared" si="24"/>
        <v>SO-000911</v>
      </c>
      <c r="B812" t="s">
        <v>4</v>
      </c>
      <c r="C812" t="s">
        <v>8</v>
      </c>
      <c r="D812" s="1">
        <v>43200</v>
      </c>
      <c r="E812" s="1">
        <v>43345</v>
      </c>
      <c r="F812" s="1">
        <v>43371</v>
      </c>
      <c r="G812" s="1">
        <v>43380</v>
      </c>
      <c r="H812" t="s">
        <v>54</v>
      </c>
      <c r="I812">
        <v>16</v>
      </c>
      <c r="J812">
        <v>20</v>
      </c>
      <c r="K812">
        <v>364</v>
      </c>
      <c r="L812">
        <v>22</v>
      </c>
      <c r="M812">
        <v>3</v>
      </c>
      <c r="N812">
        <v>0.08</v>
      </c>
      <c r="O812">
        <v>684</v>
      </c>
      <c r="P812">
        <v>824.1</v>
      </c>
      <c r="Q812">
        <f>Table1[[#This Row],[OrderQuantity]]*Table1[[#This Row],[UnitPrice]]</f>
        <v>2472.3000000000002</v>
      </c>
      <c r="R812">
        <f>Table1[[#This Row],[OrderQuantity]]*Table1[[#This Row],[UnitCost]]</f>
        <v>2052</v>
      </c>
      <c r="S812">
        <f>Table1[[#This Row],[OrderQuantity]]*Table1[[#This Row],[UnitPrice]]*(1-Table1[[#This Row],[DiscountApplied]]) - (Table1[[#This Row],[OrderQuantity]]*Table1[[#This Row],[UnitCost]])</f>
        <v>222.51600000000008</v>
      </c>
      <c r="T812">
        <f>DATEDIF(Table1[[#This Row],[ShipDate]],Table1[[#This Row],[DeliveryDate]],"d")</f>
        <v>9</v>
      </c>
      <c r="U812" t="str">
        <f t="shared" si="25"/>
        <v>Late</v>
      </c>
    </row>
    <row r="813" spans="1:21" x14ac:dyDescent="0.3">
      <c r="A813" t="str">
        <f t="shared" si="24"/>
        <v>SO-000912</v>
      </c>
      <c r="B813" t="s">
        <v>5</v>
      </c>
      <c r="C813" t="s">
        <v>8</v>
      </c>
      <c r="D813" s="1">
        <v>43200</v>
      </c>
      <c r="E813" s="1">
        <v>43345</v>
      </c>
      <c r="F813" s="1">
        <v>43357</v>
      </c>
      <c r="G813" s="1">
        <v>43360</v>
      </c>
      <c r="H813" t="s">
        <v>54</v>
      </c>
      <c r="I813">
        <v>26</v>
      </c>
      <c r="J813">
        <v>3</v>
      </c>
      <c r="K813">
        <v>342</v>
      </c>
      <c r="L813">
        <v>8</v>
      </c>
      <c r="M813">
        <v>7</v>
      </c>
      <c r="N813">
        <v>0.08</v>
      </c>
      <c r="O813">
        <v>1317.89</v>
      </c>
      <c r="P813">
        <v>1882.7</v>
      </c>
      <c r="Q813">
        <f>Table1[[#This Row],[OrderQuantity]]*Table1[[#This Row],[UnitPrice]]</f>
        <v>13178.9</v>
      </c>
      <c r="R813">
        <f>Table1[[#This Row],[OrderQuantity]]*Table1[[#This Row],[UnitCost]]</f>
        <v>9225.2300000000014</v>
      </c>
      <c r="S813">
        <f>Table1[[#This Row],[OrderQuantity]]*Table1[[#This Row],[UnitPrice]]*(1-Table1[[#This Row],[DiscountApplied]]) - (Table1[[#This Row],[OrderQuantity]]*Table1[[#This Row],[UnitCost]])</f>
        <v>2899.3579999999984</v>
      </c>
      <c r="T813">
        <f>DATEDIF(Table1[[#This Row],[ShipDate]],Table1[[#This Row],[DeliveryDate]],"d")</f>
        <v>3</v>
      </c>
      <c r="U813" t="str">
        <f t="shared" si="25"/>
        <v>On Time</v>
      </c>
    </row>
    <row r="814" spans="1:21" x14ac:dyDescent="0.3">
      <c r="A814" t="str">
        <f t="shared" si="24"/>
        <v>SO-000913</v>
      </c>
      <c r="B814" t="s">
        <v>3</v>
      </c>
      <c r="C814" t="s">
        <v>10</v>
      </c>
      <c r="D814" s="1">
        <v>43200</v>
      </c>
      <c r="E814" s="1">
        <v>43345</v>
      </c>
      <c r="F814" s="1">
        <v>43351</v>
      </c>
      <c r="G814" s="1">
        <v>43352</v>
      </c>
      <c r="H814" t="s">
        <v>54</v>
      </c>
      <c r="I814">
        <v>9</v>
      </c>
      <c r="J814">
        <v>6</v>
      </c>
      <c r="K814">
        <v>92</v>
      </c>
      <c r="L814">
        <v>37</v>
      </c>
      <c r="M814">
        <v>5</v>
      </c>
      <c r="N814">
        <v>0.08</v>
      </c>
      <c r="O814">
        <v>1565.79</v>
      </c>
      <c r="P814">
        <v>3819</v>
      </c>
      <c r="Q814">
        <f>Table1[[#This Row],[OrderQuantity]]*Table1[[#This Row],[UnitPrice]]</f>
        <v>19095</v>
      </c>
      <c r="R814">
        <f>Table1[[#This Row],[OrderQuantity]]*Table1[[#This Row],[UnitCost]]</f>
        <v>7828.95</v>
      </c>
      <c r="S814">
        <f>Table1[[#This Row],[OrderQuantity]]*Table1[[#This Row],[UnitPrice]]*(1-Table1[[#This Row],[DiscountApplied]]) - (Table1[[#This Row],[OrderQuantity]]*Table1[[#This Row],[UnitCost]])</f>
        <v>9738.4500000000007</v>
      </c>
      <c r="T814">
        <f>DATEDIF(Table1[[#This Row],[ShipDate]],Table1[[#This Row],[DeliveryDate]],"d")</f>
        <v>1</v>
      </c>
      <c r="U814" t="str">
        <f t="shared" si="25"/>
        <v>On Time</v>
      </c>
    </row>
    <row r="815" spans="1:21" x14ac:dyDescent="0.3">
      <c r="A815" t="str">
        <f t="shared" si="24"/>
        <v>SO-000914</v>
      </c>
      <c r="B815" t="s">
        <v>4</v>
      </c>
      <c r="C815" t="s">
        <v>11</v>
      </c>
      <c r="D815" s="1">
        <v>43200</v>
      </c>
      <c r="E815" s="1">
        <v>43345</v>
      </c>
      <c r="F815" s="1">
        <v>43361</v>
      </c>
      <c r="G815" s="1">
        <v>43368</v>
      </c>
      <c r="H815" t="s">
        <v>54</v>
      </c>
      <c r="I815">
        <v>13</v>
      </c>
      <c r="J815">
        <v>8</v>
      </c>
      <c r="K815">
        <v>298</v>
      </c>
      <c r="L815">
        <v>43</v>
      </c>
      <c r="M815">
        <v>4</v>
      </c>
      <c r="N815">
        <v>0.05</v>
      </c>
      <c r="O815">
        <v>672.95</v>
      </c>
      <c r="P815">
        <v>1085.4000000000001</v>
      </c>
      <c r="Q815">
        <f>Table1[[#This Row],[OrderQuantity]]*Table1[[#This Row],[UnitPrice]]</f>
        <v>4341.6000000000004</v>
      </c>
      <c r="R815">
        <f>Table1[[#This Row],[OrderQuantity]]*Table1[[#This Row],[UnitCost]]</f>
        <v>2691.8</v>
      </c>
      <c r="S815">
        <f>Table1[[#This Row],[OrderQuantity]]*Table1[[#This Row],[UnitPrice]]*(1-Table1[[#This Row],[DiscountApplied]]) - (Table1[[#This Row],[OrderQuantity]]*Table1[[#This Row],[UnitCost]])</f>
        <v>1432.7200000000003</v>
      </c>
      <c r="T815">
        <f>DATEDIF(Table1[[#This Row],[ShipDate]],Table1[[#This Row],[DeliveryDate]],"d")</f>
        <v>7</v>
      </c>
      <c r="U815" t="str">
        <f t="shared" si="25"/>
        <v>On Time</v>
      </c>
    </row>
    <row r="816" spans="1:21" x14ac:dyDescent="0.3">
      <c r="A816" t="str">
        <f t="shared" si="24"/>
        <v>SO-000915</v>
      </c>
      <c r="B816" t="s">
        <v>5</v>
      </c>
      <c r="C816" t="s">
        <v>11</v>
      </c>
      <c r="D816" s="1">
        <v>43200</v>
      </c>
      <c r="E816" s="1">
        <v>43345</v>
      </c>
      <c r="F816" s="1">
        <v>43372</v>
      </c>
      <c r="G816" s="1">
        <v>43373</v>
      </c>
      <c r="H816" t="s">
        <v>54</v>
      </c>
      <c r="I816">
        <v>26</v>
      </c>
      <c r="J816">
        <v>8</v>
      </c>
      <c r="K816">
        <v>283</v>
      </c>
      <c r="L816">
        <v>5</v>
      </c>
      <c r="M816">
        <v>8</v>
      </c>
      <c r="N816">
        <v>0.08</v>
      </c>
      <c r="O816">
        <v>857.6</v>
      </c>
      <c r="P816">
        <v>1072</v>
      </c>
      <c r="Q816">
        <f>Table1[[#This Row],[OrderQuantity]]*Table1[[#This Row],[UnitPrice]]</f>
        <v>8576</v>
      </c>
      <c r="R816">
        <f>Table1[[#This Row],[OrderQuantity]]*Table1[[#This Row],[UnitCost]]</f>
        <v>6860.8</v>
      </c>
      <c r="S816">
        <f>Table1[[#This Row],[OrderQuantity]]*Table1[[#This Row],[UnitPrice]]*(1-Table1[[#This Row],[DiscountApplied]]) - (Table1[[#This Row],[OrderQuantity]]*Table1[[#This Row],[UnitCost]])</f>
        <v>1029.1199999999999</v>
      </c>
      <c r="T816">
        <f>DATEDIF(Table1[[#This Row],[ShipDate]],Table1[[#This Row],[DeliveryDate]],"d")</f>
        <v>1</v>
      </c>
      <c r="U816" t="str">
        <f t="shared" si="25"/>
        <v>On Time</v>
      </c>
    </row>
    <row r="817" spans="1:21" x14ac:dyDescent="0.3">
      <c r="A817" t="str">
        <f t="shared" si="24"/>
        <v>SO-000916</v>
      </c>
      <c r="B817" t="s">
        <v>5</v>
      </c>
      <c r="C817" t="s">
        <v>10</v>
      </c>
      <c r="D817" s="1">
        <v>43200</v>
      </c>
      <c r="E817" s="1">
        <v>43345</v>
      </c>
      <c r="F817" s="1">
        <v>43363</v>
      </c>
      <c r="G817" s="1">
        <v>43366</v>
      </c>
      <c r="H817" t="s">
        <v>54</v>
      </c>
      <c r="I817">
        <v>26</v>
      </c>
      <c r="J817">
        <v>39</v>
      </c>
      <c r="K817">
        <v>150</v>
      </c>
      <c r="L817">
        <v>27</v>
      </c>
      <c r="M817">
        <v>8</v>
      </c>
      <c r="N817">
        <v>0.08</v>
      </c>
      <c r="O817">
        <v>441.8</v>
      </c>
      <c r="P817">
        <v>1051.9000000000001</v>
      </c>
      <c r="Q817">
        <f>Table1[[#This Row],[OrderQuantity]]*Table1[[#This Row],[UnitPrice]]</f>
        <v>8415.2000000000007</v>
      </c>
      <c r="R817">
        <f>Table1[[#This Row],[OrderQuantity]]*Table1[[#This Row],[UnitCost]]</f>
        <v>3534.4</v>
      </c>
      <c r="S817">
        <f>Table1[[#This Row],[OrderQuantity]]*Table1[[#This Row],[UnitPrice]]*(1-Table1[[#This Row],[DiscountApplied]]) - (Table1[[#This Row],[OrderQuantity]]*Table1[[#This Row],[UnitCost]])</f>
        <v>4207.5840000000007</v>
      </c>
      <c r="T817">
        <f>DATEDIF(Table1[[#This Row],[ShipDate]],Table1[[#This Row],[DeliveryDate]],"d")</f>
        <v>3</v>
      </c>
      <c r="U817" t="str">
        <f t="shared" si="25"/>
        <v>On Time</v>
      </c>
    </row>
    <row r="818" spans="1:21" x14ac:dyDescent="0.3">
      <c r="A818" t="str">
        <f t="shared" si="24"/>
        <v>SO-000917</v>
      </c>
      <c r="B818" t="s">
        <v>3</v>
      </c>
      <c r="C818" t="s">
        <v>12</v>
      </c>
      <c r="D818" s="1">
        <v>43200</v>
      </c>
      <c r="E818" s="1">
        <v>43346</v>
      </c>
      <c r="F818" s="1">
        <v>43359</v>
      </c>
      <c r="G818" s="1">
        <v>43367</v>
      </c>
      <c r="H818" t="s">
        <v>54</v>
      </c>
      <c r="I818">
        <v>4</v>
      </c>
      <c r="J818">
        <v>14</v>
      </c>
      <c r="K818">
        <v>232</v>
      </c>
      <c r="L818">
        <v>45</v>
      </c>
      <c r="M818">
        <v>4</v>
      </c>
      <c r="N818">
        <v>0.05</v>
      </c>
      <c r="O818">
        <v>584.30999999999995</v>
      </c>
      <c r="P818">
        <v>1025.0999999999999</v>
      </c>
      <c r="Q818">
        <f>Table1[[#This Row],[OrderQuantity]]*Table1[[#This Row],[UnitPrice]]</f>
        <v>4100.3999999999996</v>
      </c>
      <c r="R818">
        <f>Table1[[#This Row],[OrderQuantity]]*Table1[[#This Row],[UnitCost]]</f>
        <v>2337.2399999999998</v>
      </c>
      <c r="S818">
        <f>Table1[[#This Row],[OrderQuantity]]*Table1[[#This Row],[UnitPrice]]*(1-Table1[[#This Row],[DiscountApplied]]) - (Table1[[#This Row],[OrderQuantity]]*Table1[[#This Row],[UnitCost]])</f>
        <v>1558.1399999999999</v>
      </c>
      <c r="T818">
        <f>DATEDIF(Table1[[#This Row],[ShipDate]],Table1[[#This Row],[DeliveryDate]],"d")</f>
        <v>8</v>
      </c>
      <c r="U818" t="str">
        <f t="shared" si="25"/>
        <v>Late</v>
      </c>
    </row>
    <row r="819" spans="1:21" x14ac:dyDescent="0.3">
      <c r="A819" t="str">
        <f t="shared" si="24"/>
        <v>SO-000918</v>
      </c>
      <c r="B819" t="s">
        <v>4</v>
      </c>
      <c r="C819" t="s">
        <v>10</v>
      </c>
      <c r="D819" s="1">
        <v>43200</v>
      </c>
      <c r="E819" s="1">
        <v>43346</v>
      </c>
      <c r="F819" s="1">
        <v>43374</v>
      </c>
      <c r="G819" s="1">
        <v>43381</v>
      </c>
      <c r="H819" t="s">
        <v>54</v>
      </c>
      <c r="I819">
        <v>16</v>
      </c>
      <c r="J819">
        <v>7</v>
      </c>
      <c r="K819">
        <v>182</v>
      </c>
      <c r="L819">
        <v>28</v>
      </c>
      <c r="M819">
        <v>2</v>
      </c>
      <c r="N819">
        <v>0.15</v>
      </c>
      <c r="O819">
        <v>1026.31</v>
      </c>
      <c r="P819">
        <v>2231.1</v>
      </c>
      <c r="Q819">
        <f>Table1[[#This Row],[OrderQuantity]]*Table1[[#This Row],[UnitPrice]]</f>
        <v>4462.2</v>
      </c>
      <c r="R819">
        <f>Table1[[#This Row],[OrderQuantity]]*Table1[[#This Row],[UnitCost]]</f>
        <v>2052.62</v>
      </c>
      <c r="S819">
        <f>Table1[[#This Row],[OrderQuantity]]*Table1[[#This Row],[UnitPrice]]*(1-Table1[[#This Row],[DiscountApplied]]) - (Table1[[#This Row],[OrderQuantity]]*Table1[[#This Row],[UnitCost]])</f>
        <v>1740.25</v>
      </c>
      <c r="T819">
        <f>DATEDIF(Table1[[#This Row],[ShipDate]],Table1[[#This Row],[DeliveryDate]],"d")</f>
        <v>7</v>
      </c>
      <c r="U819" t="str">
        <f t="shared" si="25"/>
        <v>On Time</v>
      </c>
    </row>
    <row r="820" spans="1:21" x14ac:dyDescent="0.3">
      <c r="A820" t="str">
        <f t="shared" si="24"/>
        <v>SO-000919</v>
      </c>
      <c r="B820" t="s">
        <v>2</v>
      </c>
      <c r="C820" t="s">
        <v>10</v>
      </c>
      <c r="D820" s="1">
        <v>43300</v>
      </c>
      <c r="E820" s="1">
        <v>43346</v>
      </c>
      <c r="F820" s="1">
        <v>43356</v>
      </c>
      <c r="G820" s="1">
        <v>43363</v>
      </c>
      <c r="H820" t="s">
        <v>54</v>
      </c>
      <c r="I820">
        <v>25</v>
      </c>
      <c r="J820">
        <v>3</v>
      </c>
      <c r="K820">
        <v>183</v>
      </c>
      <c r="L820">
        <v>37</v>
      </c>
      <c r="M820">
        <v>2</v>
      </c>
      <c r="N820">
        <v>0.2</v>
      </c>
      <c r="O820">
        <v>117.59</v>
      </c>
      <c r="P820">
        <v>261.3</v>
      </c>
      <c r="Q820">
        <f>Table1[[#This Row],[OrderQuantity]]*Table1[[#This Row],[UnitPrice]]</f>
        <v>522.6</v>
      </c>
      <c r="R820">
        <f>Table1[[#This Row],[OrderQuantity]]*Table1[[#This Row],[UnitCost]]</f>
        <v>235.18</v>
      </c>
      <c r="S820">
        <f>Table1[[#This Row],[OrderQuantity]]*Table1[[#This Row],[UnitPrice]]*(1-Table1[[#This Row],[DiscountApplied]]) - (Table1[[#This Row],[OrderQuantity]]*Table1[[#This Row],[UnitCost]])</f>
        <v>182.90000000000003</v>
      </c>
      <c r="T820">
        <f>DATEDIF(Table1[[#This Row],[ShipDate]],Table1[[#This Row],[DeliveryDate]],"d")</f>
        <v>7</v>
      </c>
      <c r="U820" t="str">
        <f t="shared" si="25"/>
        <v>On Time</v>
      </c>
    </row>
    <row r="821" spans="1:21" x14ac:dyDescent="0.3">
      <c r="A821" t="str">
        <f t="shared" si="24"/>
        <v>SO-000920</v>
      </c>
      <c r="B821" t="s">
        <v>3</v>
      </c>
      <c r="C821" t="s">
        <v>13</v>
      </c>
      <c r="D821" s="1">
        <v>43200</v>
      </c>
      <c r="E821" s="1">
        <v>43347</v>
      </c>
      <c r="F821" s="1">
        <v>43372</v>
      </c>
      <c r="G821" s="1">
        <v>43374</v>
      </c>
      <c r="H821" t="s">
        <v>54</v>
      </c>
      <c r="I821">
        <v>11</v>
      </c>
      <c r="J821">
        <v>35</v>
      </c>
      <c r="K821">
        <v>49</v>
      </c>
      <c r="L821">
        <v>28</v>
      </c>
      <c r="M821">
        <v>3</v>
      </c>
      <c r="N821">
        <v>0.2</v>
      </c>
      <c r="O821">
        <v>2960.33</v>
      </c>
      <c r="P821">
        <v>3524.2</v>
      </c>
      <c r="Q821">
        <f>Table1[[#This Row],[OrderQuantity]]*Table1[[#This Row],[UnitPrice]]</f>
        <v>10572.599999999999</v>
      </c>
      <c r="R821">
        <f>Table1[[#This Row],[OrderQuantity]]*Table1[[#This Row],[UnitCost]]</f>
        <v>8880.99</v>
      </c>
      <c r="S821">
        <f>Table1[[#This Row],[OrderQuantity]]*Table1[[#This Row],[UnitPrice]]*(1-Table1[[#This Row],[DiscountApplied]]) - (Table1[[#This Row],[OrderQuantity]]*Table1[[#This Row],[UnitCost]])</f>
        <v>-422.90999999999985</v>
      </c>
      <c r="T821">
        <f>DATEDIF(Table1[[#This Row],[ShipDate]],Table1[[#This Row],[DeliveryDate]],"d")</f>
        <v>2</v>
      </c>
      <c r="U821" t="str">
        <f t="shared" si="25"/>
        <v>On Time</v>
      </c>
    </row>
    <row r="822" spans="1:21" x14ac:dyDescent="0.3">
      <c r="A822" t="str">
        <f t="shared" si="24"/>
        <v>SO-000921</v>
      </c>
      <c r="B822" t="s">
        <v>3</v>
      </c>
      <c r="C822" t="s">
        <v>8</v>
      </c>
      <c r="D822" s="1">
        <v>43200</v>
      </c>
      <c r="E822" s="1">
        <v>43347</v>
      </c>
      <c r="F822" s="1">
        <v>43366</v>
      </c>
      <c r="G822" s="1">
        <v>43368</v>
      </c>
      <c r="H822" t="s">
        <v>54</v>
      </c>
      <c r="I822">
        <v>3</v>
      </c>
      <c r="J822">
        <v>43</v>
      </c>
      <c r="K822">
        <v>356</v>
      </c>
      <c r="L822">
        <v>44</v>
      </c>
      <c r="M822">
        <v>6</v>
      </c>
      <c r="N822">
        <v>0.3</v>
      </c>
      <c r="O822">
        <v>3207.96</v>
      </c>
      <c r="P822">
        <v>3819</v>
      </c>
      <c r="Q822">
        <f>Table1[[#This Row],[OrderQuantity]]*Table1[[#This Row],[UnitPrice]]</f>
        <v>22914</v>
      </c>
      <c r="R822">
        <f>Table1[[#This Row],[OrderQuantity]]*Table1[[#This Row],[UnitCost]]</f>
        <v>19247.760000000002</v>
      </c>
      <c r="S822">
        <f>Table1[[#This Row],[OrderQuantity]]*Table1[[#This Row],[UnitPrice]]*(1-Table1[[#This Row],[DiscountApplied]]) - (Table1[[#This Row],[OrderQuantity]]*Table1[[#This Row],[UnitCost]])</f>
        <v>-3207.9600000000028</v>
      </c>
      <c r="T822">
        <f>DATEDIF(Table1[[#This Row],[ShipDate]],Table1[[#This Row],[DeliveryDate]],"d")</f>
        <v>2</v>
      </c>
      <c r="U822" t="str">
        <f t="shared" si="25"/>
        <v>On Time</v>
      </c>
    </row>
    <row r="823" spans="1:21" x14ac:dyDescent="0.3">
      <c r="A823" t="str">
        <f t="shared" si="24"/>
        <v>SO-000922</v>
      </c>
      <c r="B823" t="s">
        <v>5</v>
      </c>
      <c r="C823" t="s">
        <v>9</v>
      </c>
      <c r="D823" s="1">
        <v>43300</v>
      </c>
      <c r="E823" s="1">
        <v>43347</v>
      </c>
      <c r="F823" s="1">
        <v>43370</v>
      </c>
      <c r="G823" s="1">
        <v>43380</v>
      </c>
      <c r="H823" t="s">
        <v>54</v>
      </c>
      <c r="I823">
        <v>27</v>
      </c>
      <c r="J823">
        <v>26</v>
      </c>
      <c r="K823">
        <v>66</v>
      </c>
      <c r="L823">
        <v>36</v>
      </c>
      <c r="M823">
        <v>5</v>
      </c>
      <c r="N823">
        <v>0.15</v>
      </c>
      <c r="O823">
        <v>2560.34</v>
      </c>
      <c r="P823">
        <v>3879.3</v>
      </c>
      <c r="Q823">
        <f>Table1[[#This Row],[OrderQuantity]]*Table1[[#This Row],[UnitPrice]]</f>
        <v>19396.5</v>
      </c>
      <c r="R823">
        <f>Table1[[#This Row],[OrderQuantity]]*Table1[[#This Row],[UnitCost]]</f>
        <v>12801.7</v>
      </c>
      <c r="S823">
        <f>Table1[[#This Row],[OrderQuantity]]*Table1[[#This Row],[UnitPrice]]*(1-Table1[[#This Row],[DiscountApplied]]) - (Table1[[#This Row],[OrderQuantity]]*Table1[[#This Row],[UnitCost]])</f>
        <v>3685.3249999999971</v>
      </c>
      <c r="T823">
        <f>DATEDIF(Table1[[#This Row],[ShipDate]],Table1[[#This Row],[DeliveryDate]],"d")</f>
        <v>10</v>
      </c>
      <c r="U823" t="str">
        <f t="shared" si="25"/>
        <v>Late</v>
      </c>
    </row>
    <row r="824" spans="1:21" x14ac:dyDescent="0.3">
      <c r="A824" t="str">
        <f t="shared" si="24"/>
        <v>SO-000923</v>
      </c>
      <c r="B824" t="s">
        <v>3</v>
      </c>
      <c r="C824" t="s">
        <v>12</v>
      </c>
      <c r="D824" s="1">
        <v>43200</v>
      </c>
      <c r="E824" s="1">
        <v>43347</v>
      </c>
      <c r="F824" s="1">
        <v>43350</v>
      </c>
      <c r="G824" s="1">
        <v>43355</v>
      </c>
      <c r="H824" t="s">
        <v>54</v>
      </c>
      <c r="I824">
        <v>8</v>
      </c>
      <c r="J824">
        <v>41</v>
      </c>
      <c r="K824">
        <v>217</v>
      </c>
      <c r="L824">
        <v>12</v>
      </c>
      <c r="M824">
        <v>3</v>
      </c>
      <c r="N824">
        <v>0.2</v>
      </c>
      <c r="O824">
        <v>132.12</v>
      </c>
      <c r="P824">
        <v>227.8</v>
      </c>
      <c r="Q824">
        <f>Table1[[#This Row],[OrderQuantity]]*Table1[[#This Row],[UnitPrice]]</f>
        <v>683.40000000000009</v>
      </c>
      <c r="R824">
        <f>Table1[[#This Row],[OrderQuantity]]*Table1[[#This Row],[UnitCost]]</f>
        <v>396.36</v>
      </c>
      <c r="S824">
        <f>Table1[[#This Row],[OrderQuantity]]*Table1[[#This Row],[UnitPrice]]*(1-Table1[[#This Row],[DiscountApplied]]) - (Table1[[#This Row],[OrderQuantity]]*Table1[[#This Row],[UnitCost]])</f>
        <v>150.36000000000013</v>
      </c>
      <c r="T824">
        <f>DATEDIF(Table1[[#This Row],[ShipDate]],Table1[[#This Row],[DeliveryDate]],"d")</f>
        <v>5</v>
      </c>
      <c r="U824" t="str">
        <f t="shared" si="25"/>
        <v>On Time</v>
      </c>
    </row>
    <row r="825" spans="1:21" x14ac:dyDescent="0.3">
      <c r="A825" t="str">
        <f t="shared" si="24"/>
        <v>SO-000924</v>
      </c>
      <c r="B825" t="s">
        <v>4</v>
      </c>
      <c r="C825" t="s">
        <v>12</v>
      </c>
      <c r="D825" s="1">
        <v>43200</v>
      </c>
      <c r="E825" s="1">
        <v>43347</v>
      </c>
      <c r="F825" s="1">
        <v>43361</v>
      </c>
      <c r="G825" s="1">
        <v>43365</v>
      </c>
      <c r="H825" t="s">
        <v>54</v>
      </c>
      <c r="I825">
        <v>20</v>
      </c>
      <c r="J825">
        <v>50</v>
      </c>
      <c r="K825">
        <v>251</v>
      </c>
      <c r="L825">
        <v>29</v>
      </c>
      <c r="M825">
        <v>2</v>
      </c>
      <c r="N825">
        <v>0.1</v>
      </c>
      <c r="O825">
        <v>847.82</v>
      </c>
      <c r="P825">
        <v>1145.7</v>
      </c>
      <c r="Q825">
        <f>Table1[[#This Row],[OrderQuantity]]*Table1[[#This Row],[UnitPrice]]</f>
        <v>2291.4</v>
      </c>
      <c r="R825">
        <f>Table1[[#This Row],[OrderQuantity]]*Table1[[#This Row],[UnitCost]]</f>
        <v>1695.64</v>
      </c>
      <c r="S825">
        <f>Table1[[#This Row],[OrderQuantity]]*Table1[[#This Row],[UnitPrice]]*(1-Table1[[#This Row],[DiscountApplied]]) - (Table1[[#This Row],[OrderQuantity]]*Table1[[#This Row],[UnitCost]])</f>
        <v>366.62000000000012</v>
      </c>
      <c r="T825">
        <f>DATEDIF(Table1[[#This Row],[ShipDate]],Table1[[#This Row],[DeliveryDate]],"d")</f>
        <v>4</v>
      </c>
      <c r="U825" t="str">
        <f t="shared" si="25"/>
        <v>On Time</v>
      </c>
    </row>
    <row r="826" spans="1:21" x14ac:dyDescent="0.3">
      <c r="A826" t="str">
        <f t="shared" si="24"/>
        <v>SO-000925</v>
      </c>
      <c r="B826" t="s">
        <v>2</v>
      </c>
      <c r="C826" t="s">
        <v>13</v>
      </c>
      <c r="D826" s="1">
        <v>43300</v>
      </c>
      <c r="E826" s="1">
        <v>43347</v>
      </c>
      <c r="F826" s="1">
        <v>43353</v>
      </c>
      <c r="G826" s="1">
        <v>43362</v>
      </c>
      <c r="H826" t="s">
        <v>54</v>
      </c>
      <c r="I826">
        <v>20</v>
      </c>
      <c r="J826">
        <v>27</v>
      </c>
      <c r="K826">
        <v>41</v>
      </c>
      <c r="L826">
        <v>46</v>
      </c>
      <c r="M826">
        <v>2</v>
      </c>
      <c r="N826">
        <v>0.05</v>
      </c>
      <c r="O826">
        <v>1134.98</v>
      </c>
      <c r="P826">
        <v>2579.5</v>
      </c>
      <c r="Q826">
        <f>Table1[[#This Row],[OrderQuantity]]*Table1[[#This Row],[UnitPrice]]</f>
        <v>5159</v>
      </c>
      <c r="R826">
        <f>Table1[[#This Row],[OrderQuantity]]*Table1[[#This Row],[UnitCost]]</f>
        <v>2269.96</v>
      </c>
      <c r="S826">
        <f>Table1[[#This Row],[OrderQuantity]]*Table1[[#This Row],[UnitPrice]]*(1-Table1[[#This Row],[DiscountApplied]]) - (Table1[[#This Row],[OrderQuantity]]*Table1[[#This Row],[UnitCost]])</f>
        <v>2631.09</v>
      </c>
      <c r="T826">
        <f>DATEDIF(Table1[[#This Row],[ShipDate]],Table1[[#This Row],[DeliveryDate]],"d")</f>
        <v>9</v>
      </c>
      <c r="U826" t="str">
        <f t="shared" si="25"/>
        <v>Late</v>
      </c>
    </row>
    <row r="827" spans="1:21" x14ac:dyDescent="0.3">
      <c r="A827" t="str">
        <f t="shared" si="24"/>
        <v>SO-000926</v>
      </c>
      <c r="B827" t="s">
        <v>4</v>
      </c>
      <c r="C827" t="s">
        <v>12</v>
      </c>
      <c r="D827" s="1">
        <v>43200</v>
      </c>
      <c r="E827" s="1">
        <v>43347</v>
      </c>
      <c r="F827" s="1">
        <v>43374</v>
      </c>
      <c r="G827" s="1">
        <v>43376</v>
      </c>
      <c r="H827" t="s">
        <v>54</v>
      </c>
      <c r="I827">
        <v>13</v>
      </c>
      <c r="J827">
        <v>4</v>
      </c>
      <c r="K827">
        <v>239</v>
      </c>
      <c r="L827">
        <v>35</v>
      </c>
      <c r="M827">
        <v>8</v>
      </c>
      <c r="N827">
        <v>0.2</v>
      </c>
      <c r="O827">
        <v>464.31</v>
      </c>
      <c r="P827">
        <v>1105.5</v>
      </c>
      <c r="Q827">
        <f>Table1[[#This Row],[OrderQuantity]]*Table1[[#This Row],[UnitPrice]]</f>
        <v>8844</v>
      </c>
      <c r="R827">
        <f>Table1[[#This Row],[OrderQuantity]]*Table1[[#This Row],[UnitCost]]</f>
        <v>3714.48</v>
      </c>
      <c r="S827">
        <f>Table1[[#This Row],[OrderQuantity]]*Table1[[#This Row],[UnitPrice]]*(1-Table1[[#This Row],[DiscountApplied]]) - (Table1[[#This Row],[OrderQuantity]]*Table1[[#This Row],[UnitCost]])</f>
        <v>3360.7200000000007</v>
      </c>
      <c r="T827">
        <f>DATEDIF(Table1[[#This Row],[ShipDate]],Table1[[#This Row],[DeliveryDate]],"d")</f>
        <v>2</v>
      </c>
      <c r="U827" t="str">
        <f t="shared" si="25"/>
        <v>On Time</v>
      </c>
    </row>
    <row r="828" spans="1:21" x14ac:dyDescent="0.3">
      <c r="A828" t="str">
        <f t="shared" si="24"/>
        <v>SO-000927</v>
      </c>
      <c r="B828" t="s">
        <v>5</v>
      </c>
      <c r="C828" t="s">
        <v>11</v>
      </c>
      <c r="D828" s="1">
        <v>43200</v>
      </c>
      <c r="E828" s="1">
        <v>43347</v>
      </c>
      <c r="F828" s="1">
        <v>43360</v>
      </c>
      <c r="G828" s="1">
        <v>43367</v>
      </c>
      <c r="H828" t="s">
        <v>54</v>
      </c>
      <c r="I828">
        <v>28</v>
      </c>
      <c r="J828">
        <v>32</v>
      </c>
      <c r="K828">
        <v>271</v>
      </c>
      <c r="L828">
        <v>13</v>
      </c>
      <c r="M828">
        <v>4</v>
      </c>
      <c r="N828">
        <v>0.4</v>
      </c>
      <c r="O828">
        <v>1215.8499999999999</v>
      </c>
      <c r="P828">
        <v>1762.1</v>
      </c>
      <c r="Q828">
        <f>Table1[[#This Row],[OrderQuantity]]*Table1[[#This Row],[UnitPrice]]</f>
        <v>7048.4</v>
      </c>
      <c r="R828">
        <f>Table1[[#This Row],[OrderQuantity]]*Table1[[#This Row],[UnitCost]]</f>
        <v>4863.3999999999996</v>
      </c>
      <c r="S828">
        <f>Table1[[#This Row],[OrderQuantity]]*Table1[[#This Row],[UnitPrice]]*(1-Table1[[#This Row],[DiscountApplied]]) - (Table1[[#This Row],[OrderQuantity]]*Table1[[#This Row],[UnitCost]])</f>
        <v>-634.35999999999967</v>
      </c>
      <c r="T828">
        <f>DATEDIF(Table1[[#This Row],[ShipDate]],Table1[[#This Row],[DeliveryDate]],"d")</f>
        <v>7</v>
      </c>
      <c r="U828" t="str">
        <f t="shared" si="25"/>
        <v>On Time</v>
      </c>
    </row>
    <row r="829" spans="1:21" x14ac:dyDescent="0.3">
      <c r="A829" t="str">
        <f t="shared" si="24"/>
        <v>SO-000928</v>
      </c>
      <c r="B829" t="s">
        <v>4</v>
      </c>
      <c r="C829" t="s">
        <v>11</v>
      </c>
      <c r="D829" s="1">
        <v>43300</v>
      </c>
      <c r="E829" s="1">
        <v>43347</v>
      </c>
      <c r="F829" s="1">
        <v>43371</v>
      </c>
      <c r="G829" s="1">
        <v>43372</v>
      </c>
      <c r="H829" t="s">
        <v>54</v>
      </c>
      <c r="I829">
        <v>13</v>
      </c>
      <c r="J829">
        <v>17</v>
      </c>
      <c r="K829">
        <v>287</v>
      </c>
      <c r="L829">
        <v>39</v>
      </c>
      <c r="M829">
        <v>3</v>
      </c>
      <c r="N829">
        <v>0.2</v>
      </c>
      <c r="O829">
        <v>935.25</v>
      </c>
      <c r="P829">
        <v>1989.9</v>
      </c>
      <c r="Q829">
        <f>Table1[[#This Row],[OrderQuantity]]*Table1[[#This Row],[UnitPrice]]</f>
        <v>5969.7000000000007</v>
      </c>
      <c r="R829">
        <f>Table1[[#This Row],[OrderQuantity]]*Table1[[#This Row],[UnitCost]]</f>
        <v>2805.75</v>
      </c>
      <c r="S829">
        <f>Table1[[#This Row],[OrderQuantity]]*Table1[[#This Row],[UnitPrice]]*(1-Table1[[#This Row],[DiscountApplied]]) - (Table1[[#This Row],[OrderQuantity]]*Table1[[#This Row],[UnitCost]])</f>
        <v>1970.0100000000011</v>
      </c>
      <c r="T829">
        <f>DATEDIF(Table1[[#This Row],[ShipDate]],Table1[[#This Row],[DeliveryDate]],"d")</f>
        <v>1</v>
      </c>
      <c r="U829" t="str">
        <f t="shared" si="25"/>
        <v>On Time</v>
      </c>
    </row>
    <row r="830" spans="1:21" x14ac:dyDescent="0.3">
      <c r="A830" t="str">
        <f t="shared" si="24"/>
        <v>SO-000929</v>
      </c>
      <c r="B830" t="s">
        <v>3</v>
      </c>
      <c r="C830" t="s">
        <v>10</v>
      </c>
      <c r="D830" s="1">
        <v>43200</v>
      </c>
      <c r="E830" s="1">
        <v>43348</v>
      </c>
      <c r="F830" s="1">
        <v>43369</v>
      </c>
      <c r="G830" s="1">
        <v>43377</v>
      </c>
      <c r="H830" t="s">
        <v>54</v>
      </c>
      <c r="I830">
        <v>7</v>
      </c>
      <c r="J830">
        <v>14</v>
      </c>
      <c r="K830">
        <v>159</v>
      </c>
      <c r="L830">
        <v>33</v>
      </c>
      <c r="M830">
        <v>3</v>
      </c>
      <c r="N830">
        <v>0.1</v>
      </c>
      <c r="O830">
        <v>198.59</v>
      </c>
      <c r="P830">
        <v>261.3</v>
      </c>
      <c r="Q830">
        <f>Table1[[#This Row],[OrderQuantity]]*Table1[[#This Row],[UnitPrice]]</f>
        <v>783.90000000000009</v>
      </c>
      <c r="R830">
        <f>Table1[[#This Row],[OrderQuantity]]*Table1[[#This Row],[UnitCost]]</f>
        <v>595.77</v>
      </c>
      <c r="S830">
        <f>Table1[[#This Row],[OrderQuantity]]*Table1[[#This Row],[UnitPrice]]*(1-Table1[[#This Row],[DiscountApplied]]) - (Table1[[#This Row],[OrderQuantity]]*Table1[[#This Row],[UnitCost]])</f>
        <v>109.74000000000012</v>
      </c>
      <c r="T830">
        <f>DATEDIF(Table1[[#This Row],[ShipDate]],Table1[[#This Row],[DeliveryDate]],"d")</f>
        <v>8</v>
      </c>
      <c r="U830" t="str">
        <f t="shared" si="25"/>
        <v>Late</v>
      </c>
    </row>
    <row r="831" spans="1:21" x14ac:dyDescent="0.3">
      <c r="A831" t="str">
        <f t="shared" si="24"/>
        <v>SO-000930</v>
      </c>
      <c r="B831" t="s">
        <v>5</v>
      </c>
      <c r="C831" t="s">
        <v>13</v>
      </c>
      <c r="D831" s="1">
        <v>43200</v>
      </c>
      <c r="E831" s="1">
        <v>43348</v>
      </c>
      <c r="F831" s="1">
        <v>43350</v>
      </c>
      <c r="G831" s="1">
        <v>43355</v>
      </c>
      <c r="H831" t="s">
        <v>54</v>
      </c>
      <c r="I831">
        <v>27</v>
      </c>
      <c r="J831">
        <v>35</v>
      </c>
      <c r="K831">
        <v>31</v>
      </c>
      <c r="L831">
        <v>34</v>
      </c>
      <c r="M831">
        <v>6</v>
      </c>
      <c r="N831">
        <v>0.1</v>
      </c>
      <c r="O831">
        <v>675.36</v>
      </c>
      <c r="P831">
        <v>1072</v>
      </c>
      <c r="Q831">
        <f>Table1[[#This Row],[OrderQuantity]]*Table1[[#This Row],[UnitPrice]]</f>
        <v>6432</v>
      </c>
      <c r="R831">
        <f>Table1[[#This Row],[OrderQuantity]]*Table1[[#This Row],[UnitCost]]</f>
        <v>4052.16</v>
      </c>
      <c r="S831">
        <f>Table1[[#This Row],[OrderQuantity]]*Table1[[#This Row],[UnitPrice]]*(1-Table1[[#This Row],[DiscountApplied]]) - (Table1[[#This Row],[OrderQuantity]]*Table1[[#This Row],[UnitCost]])</f>
        <v>1736.6400000000003</v>
      </c>
      <c r="T831">
        <f>DATEDIF(Table1[[#This Row],[ShipDate]],Table1[[#This Row],[DeliveryDate]],"d")</f>
        <v>5</v>
      </c>
      <c r="U831" t="str">
        <f t="shared" si="25"/>
        <v>On Time</v>
      </c>
    </row>
    <row r="832" spans="1:21" x14ac:dyDescent="0.3">
      <c r="A832" t="str">
        <f t="shared" si="24"/>
        <v>SO-000931</v>
      </c>
      <c r="B832" t="s">
        <v>3</v>
      </c>
      <c r="C832" t="s">
        <v>10</v>
      </c>
      <c r="D832" s="1">
        <v>43200</v>
      </c>
      <c r="E832" s="1">
        <v>43348</v>
      </c>
      <c r="F832" s="1">
        <v>43376</v>
      </c>
      <c r="G832" s="1">
        <v>43377</v>
      </c>
      <c r="H832" t="s">
        <v>54</v>
      </c>
      <c r="I832">
        <v>12</v>
      </c>
      <c r="J832">
        <v>21</v>
      </c>
      <c r="K832">
        <v>184</v>
      </c>
      <c r="L832">
        <v>9</v>
      </c>
      <c r="M832">
        <v>5</v>
      </c>
      <c r="N832">
        <v>0.08</v>
      </c>
      <c r="O832">
        <v>899.81</v>
      </c>
      <c r="P832">
        <v>1058.5999999999999</v>
      </c>
      <c r="Q832">
        <f>Table1[[#This Row],[OrderQuantity]]*Table1[[#This Row],[UnitPrice]]</f>
        <v>5293</v>
      </c>
      <c r="R832">
        <f>Table1[[#This Row],[OrderQuantity]]*Table1[[#This Row],[UnitCost]]</f>
        <v>4499.0499999999993</v>
      </c>
      <c r="S832">
        <f>Table1[[#This Row],[OrderQuantity]]*Table1[[#This Row],[UnitPrice]]*(1-Table1[[#This Row],[DiscountApplied]]) - (Table1[[#This Row],[OrderQuantity]]*Table1[[#This Row],[UnitCost]])</f>
        <v>370.51000000000113</v>
      </c>
      <c r="T832">
        <f>DATEDIF(Table1[[#This Row],[ShipDate]],Table1[[#This Row],[DeliveryDate]],"d")</f>
        <v>1</v>
      </c>
      <c r="U832" t="str">
        <f t="shared" si="25"/>
        <v>On Time</v>
      </c>
    </row>
    <row r="833" spans="1:21" x14ac:dyDescent="0.3">
      <c r="A833" t="str">
        <f t="shared" si="24"/>
        <v>SO-000932</v>
      </c>
      <c r="B833" t="s">
        <v>3</v>
      </c>
      <c r="C833" t="s">
        <v>12</v>
      </c>
      <c r="D833" s="1">
        <v>43300</v>
      </c>
      <c r="E833" s="1">
        <v>43348</v>
      </c>
      <c r="F833" s="1">
        <v>43374</v>
      </c>
      <c r="G833" s="1">
        <v>43375</v>
      </c>
      <c r="H833" t="s">
        <v>54</v>
      </c>
      <c r="I833">
        <v>9</v>
      </c>
      <c r="J833">
        <v>20</v>
      </c>
      <c r="K833">
        <v>211</v>
      </c>
      <c r="L833">
        <v>37</v>
      </c>
      <c r="M833">
        <v>7</v>
      </c>
      <c r="N833">
        <v>0.05</v>
      </c>
      <c r="O833">
        <v>131.38999999999999</v>
      </c>
      <c r="P833">
        <v>247.9</v>
      </c>
      <c r="Q833">
        <f>Table1[[#This Row],[OrderQuantity]]*Table1[[#This Row],[UnitPrice]]</f>
        <v>1735.3</v>
      </c>
      <c r="R833">
        <f>Table1[[#This Row],[OrderQuantity]]*Table1[[#This Row],[UnitCost]]</f>
        <v>919.7299999999999</v>
      </c>
      <c r="S833">
        <f>Table1[[#This Row],[OrderQuantity]]*Table1[[#This Row],[UnitPrice]]*(1-Table1[[#This Row],[DiscountApplied]]) - (Table1[[#This Row],[OrderQuantity]]*Table1[[#This Row],[UnitCost]])</f>
        <v>728.80499999999995</v>
      </c>
      <c r="T833">
        <f>DATEDIF(Table1[[#This Row],[ShipDate]],Table1[[#This Row],[DeliveryDate]],"d")</f>
        <v>1</v>
      </c>
      <c r="U833" t="str">
        <f t="shared" si="25"/>
        <v>On Time</v>
      </c>
    </row>
    <row r="834" spans="1:21" x14ac:dyDescent="0.3">
      <c r="A834" t="str">
        <f t="shared" ref="A834:A897" si="26">"SO-" &amp; TEXT(ROW(A834)+99,"000000")</f>
        <v>SO-000933</v>
      </c>
      <c r="B834" t="s">
        <v>3</v>
      </c>
      <c r="C834" t="s">
        <v>13</v>
      </c>
      <c r="D834" s="1">
        <v>43300</v>
      </c>
      <c r="E834" s="1">
        <v>43348</v>
      </c>
      <c r="F834" s="1">
        <v>43376</v>
      </c>
      <c r="G834" s="1">
        <v>43383</v>
      </c>
      <c r="H834" t="s">
        <v>54</v>
      </c>
      <c r="I834">
        <v>7</v>
      </c>
      <c r="J834">
        <v>11</v>
      </c>
      <c r="K834">
        <v>22</v>
      </c>
      <c r="L834">
        <v>37</v>
      </c>
      <c r="M834">
        <v>8</v>
      </c>
      <c r="N834">
        <v>0.1</v>
      </c>
      <c r="O834">
        <v>1117.1600000000001</v>
      </c>
      <c r="P834">
        <v>2659.9</v>
      </c>
      <c r="Q834">
        <f>Table1[[#This Row],[OrderQuantity]]*Table1[[#This Row],[UnitPrice]]</f>
        <v>21279.200000000001</v>
      </c>
      <c r="R834">
        <f>Table1[[#This Row],[OrderQuantity]]*Table1[[#This Row],[UnitCost]]</f>
        <v>8937.2800000000007</v>
      </c>
      <c r="S834">
        <f>Table1[[#This Row],[OrderQuantity]]*Table1[[#This Row],[UnitPrice]]*(1-Table1[[#This Row],[DiscountApplied]]) - (Table1[[#This Row],[OrderQuantity]]*Table1[[#This Row],[UnitCost]])</f>
        <v>10214.000000000002</v>
      </c>
      <c r="T834">
        <f>DATEDIF(Table1[[#This Row],[ShipDate]],Table1[[#This Row],[DeliveryDate]],"d")</f>
        <v>7</v>
      </c>
      <c r="U834" t="str">
        <f t="shared" ref="U834:U897" si="27">IF(T834&gt;7,"Late","On Time")</f>
        <v>On Time</v>
      </c>
    </row>
    <row r="835" spans="1:21" x14ac:dyDescent="0.3">
      <c r="A835" t="str">
        <f t="shared" si="26"/>
        <v>SO-000934</v>
      </c>
      <c r="B835" t="s">
        <v>3</v>
      </c>
      <c r="C835" t="s">
        <v>10</v>
      </c>
      <c r="D835" s="1">
        <v>43200</v>
      </c>
      <c r="E835" s="1">
        <v>43348</v>
      </c>
      <c r="F835" s="1">
        <v>43373</v>
      </c>
      <c r="G835" s="1">
        <v>43382</v>
      </c>
      <c r="H835" t="s">
        <v>54</v>
      </c>
      <c r="I835">
        <v>9</v>
      </c>
      <c r="J835">
        <v>44</v>
      </c>
      <c r="K835">
        <v>152</v>
      </c>
      <c r="L835">
        <v>34</v>
      </c>
      <c r="M835">
        <v>3</v>
      </c>
      <c r="N835">
        <v>0.05</v>
      </c>
      <c r="O835">
        <v>866.71</v>
      </c>
      <c r="P835">
        <v>1031.8</v>
      </c>
      <c r="Q835">
        <f>Table1[[#This Row],[OrderQuantity]]*Table1[[#This Row],[UnitPrice]]</f>
        <v>3095.3999999999996</v>
      </c>
      <c r="R835">
        <f>Table1[[#This Row],[OrderQuantity]]*Table1[[#This Row],[UnitCost]]</f>
        <v>2600.13</v>
      </c>
      <c r="S835">
        <f>Table1[[#This Row],[OrderQuantity]]*Table1[[#This Row],[UnitPrice]]*(1-Table1[[#This Row],[DiscountApplied]]) - (Table1[[#This Row],[OrderQuantity]]*Table1[[#This Row],[UnitCost]])</f>
        <v>340.49999999999955</v>
      </c>
      <c r="T835">
        <f>DATEDIF(Table1[[#This Row],[ShipDate]],Table1[[#This Row],[DeliveryDate]],"d")</f>
        <v>9</v>
      </c>
      <c r="U835" t="str">
        <f t="shared" si="27"/>
        <v>Late</v>
      </c>
    </row>
    <row r="836" spans="1:21" x14ac:dyDescent="0.3">
      <c r="A836" t="str">
        <f t="shared" si="26"/>
        <v>SO-000935</v>
      </c>
      <c r="B836" t="s">
        <v>4</v>
      </c>
      <c r="C836" t="s">
        <v>13</v>
      </c>
      <c r="D836" s="1">
        <v>43200</v>
      </c>
      <c r="E836" s="1">
        <v>43348</v>
      </c>
      <c r="F836" s="1">
        <v>43356</v>
      </c>
      <c r="G836" s="1">
        <v>43363</v>
      </c>
      <c r="H836" t="s">
        <v>54</v>
      </c>
      <c r="I836">
        <v>15</v>
      </c>
      <c r="J836">
        <v>8</v>
      </c>
      <c r="K836">
        <v>44</v>
      </c>
      <c r="L836">
        <v>32</v>
      </c>
      <c r="M836">
        <v>7</v>
      </c>
      <c r="N836">
        <v>0.15</v>
      </c>
      <c r="O836">
        <v>1120.24</v>
      </c>
      <c r="P836">
        <v>2546</v>
      </c>
      <c r="Q836">
        <f>Table1[[#This Row],[OrderQuantity]]*Table1[[#This Row],[UnitPrice]]</f>
        <v>17822</v>
      </c>
      <c r="R836">
        <f>Table1[[#This Row],[OrderQuantity]]*Table1[[#This Row],[UnitCost]]</f>
        <v>7841.68</v>
      </c>
      <c r="S836">
        <f>Table1[[#This Row],[OrderQuantity]]*Table1[[#This Row],[UnitPrice]]*(1-Table1[[#This Row],[DiscountApplied]]) - (Table1[[#This Row],[OrderQuantity]]*Table1[[#This Row],[UnitCost]])</f>
        <v>7307.0199999999986</v>
      </c>
      <c r="T836">
        <f>DATEDIF(Table1[[#This Row],[ShipDate]],Table1[[#This Row],[DeliveryDate]],"d")</f>
        <v>7</v>
      </c>
      <c r="U836" t="str">
        <f t="shared" si="27"/>
        <v>On Time</v>
      </c>
    </row>
    <row r="837" spans="1:21" x14ac:dyDescent="0.3">
      <c r="A837" t="str">
        <f t="shared" si="26"/>
        <v>SO-000936</v>
      </c>
      <c r="B837" t="s">
        <v>4</v>
      </c>
      <c r="C837" t="s">
        <v>13</v>
      </c>
      <c r="D837" s="1">
        <v>43300</v>
      </c>
      <c r="E837" s="1">
        <v>43348</v>
      </c>
      <c r="F837" s="1">
        <v>43364</v>
      </c>
      <c r="G837" s="1">
        <v>43366</v>
      </c>
      <c r="H837" t="s">
        <v>54</v>
      </c>
      <c r="I837">
        <v>18</v>
      </c>
      <c r="J837">
        <v>21</v>
      </c>
      <c r="K837">
        <v>54</v>
      </c>
      <c r="L837">
        <v>4</v>
      </c>
      <c r="M837">
        <v>7</v>
      </c>
      <c r="N837">
        <v>0.1</v>
      </c>
      <c r="O837">
        <v>660.35</v>
      </c>
      <c r="P837">
        <v>857.6</v>
      </c>
      <c r="Q837">
        <f>Table1[[#This Row],[OrderQuantity]]*Table1[[#This Row],[UnitPrice]]</f>
        <v>6003.2</v>
      </c>
      <c r="R837">
        <f>Table1[[#This Row],[OrderQuantity]]*Table1[[#This Row],[UnitCost]]</f>
        <v>4622.45</v>
      </c>
      <c r="S837">
        <f>Table1[[#This Row],[OrderQuantity]]*Table1[[#This Row],[UnitPrice]]*(1-Table1[[#This Row],[DiscountApplied]]) - (Table1[[#This Row],[OrderQuantity]]*Table1[[#This Row],[UnitCost]])</f>
        <v>780.43000000000029</v>
      </c>
      <c r="T837">
        <f>DATEDIF(Table1[[#This Row],[ShipDate]],Table1[[#This Row],[DeliveryDate]],"d")</f>
        <v>2</v>
      </c>
      <c r="U837" t="str">
        <f t="shared" si="27"/>
        <v>On Time</v>
      </c>
    </row>
    <row r="838" spans="1:21" x14ac:dyDescent="0.3">
      <c r="A838" t="str">
        <f t="shared" si="26"/>
        <v>SO-000937</v>
      </c>
      <c r="B838" t="s">
        <v>4</v>
      </c>
      <c r="C838" t="s">
        <v>10</v>
      </c>
      <c r="D838" s="1">
        <v>43200</v>
      </c>
      <c r="E838" s="1">
        <v>43349</v>
      </c>
      <c r="F838" s="1">
        <v>43364</v>
      </c>
      <c r="G838" s="1">
        <v>43371</v>
      </c>
      <c r="H838" t="s">
        <v>54</v>
      </c>
      <c r="I838">
        <v>20</v>
      </c>
      <c r="J838">
        <v>31</v>
      </c>
      <c r="K838">
        <v>116</v>
      </c>
      <c r="L838">
        <v>39</v>
      </c>
      <c r="M838">
        <v>5</v>
      </c>
      <c r="N838">
        <v>0.1</v>
      </c>
      <c r="O838">
        <v>1973.15</v>
      </c>
      <c r="P838">
        <v>3946.3</v>
      </c>
      <c r="Q838">
        <f>Table1[[#This Row],[OrderQuantity]]*Table1[[#This Row],[UnitPrice]]</f>
        <v>19731.5</v>
      </c>
      <c r="R838">
        <f>Table1[[#This Row],[OrderQuantity]]*Table1[[#This Row],[UnitCost]]</f>
        <v>9865.75</v>
      </c>
      <c r="S838">
        <f>Table1[[#This Row],[OrderQuantity]]*Table1[[#This Row],[UnitPrice]]*(1-Table1[[#This Row],[DiscountApplied]]) - (Table1[[#This Row],[OrderQuantity]]*Table1[[#This Row],[UnitCost]])</f>
        <v>7892.6000000000022</v>
      </c>
      <c r="T838">
        <f>DATEDIF(Table1[[#This Row],[ShipDate]],Table1[[#This Row],[DeliveryDate]],"d")</f>
        <v>7</v>
      </c>
      <c r="U838" t="str">
        <f t="shared" si="27"/>
        <v>On Time</v>
      </c>
    </row>
    <row r="839" spans="1:21" x14ac:dyDescent="0.3">
      <c r="A839" t="str">
        <f t="shared" si="26"/>
        <v>SO-000938</v>
      </c>
      <c r="B839" t="s">
        <v>3</v>
      </c>
      <c r="C839" t="s">
        <v>8</v>
      </c>
      <c r="D839" s="1">
        <v>43200</v>
      </c>
      <c r="E839" s="1">
        <v>43349</v>
      </c>
      <c r="F839" s="1">
        <v>43375</v>
      </c>
      <c r="G839" s="1">
        <v>43383</v>
      </c>
      <c r="H839" t="s">
        <v>54</v>
      </c>
      <c r="I839">
        <v>4</v>
      </c>
      <c r="J839">
        <v>28</v>
      </c>
      <c r="K839">
        <v>364</v>
      </c>
      <c r="L839">
        <v>1</v>
      </c>
      <c r="M839">
        <v>2</v>
      </c>
      <c r="N839">
        <v>0.08</v>
      </c>
      <c r="O839">
        <v>2484.09</v>
      </c>
      <c r="P839">
        <v>4006.6</v>
      </c>
      <c r="Q839">
        <f>Table1[[#This Row],[OrderQuantity]]*Table1[[#This Row],[UnitPrice]]</f>
        <v>8013.2</v>
      </c>
      <c r="R839">
        <f>Table1[[#This Row],[OrderQuantity]]*Table1[[#This Row],[UnitCost]]</f>
        <v>4968.18</v>
      </c>
      <c r="S839">
        <f>Table1[[#This Row],[OrderQuantity]]*Table1[[#This Row],[UnitPrice]]*(1-Table1[[#This Row],[DiscountApplied]]) - (Table1[[#This Row],[OrderQuantity]]*Table1[[#This Row],[UnitCost]])</f>
        <v>2403.9639999999999</v>
      </c>
      <c r="T839">
        <f>DATEDIF(Table1[[#This Row],[ShipDate]],Table1[[#This Row],[DeliveryDate]],"d")</f>
        <v>8</v>
      </c>
      <c r="U839" t="str">
        <f t="shared" si="27"/>
        <v>Late</v>
      </c>
    </row>
    <row r="840" spans="1:21" x14ac:dyDescent="0.3">
      <c r="A840" t="str">
        <f t="shared" si="26"/>
        <v>SO-000939</v>
      </c>
      <c r="B840" t="s">
        <v>2</v>
      </c>
      <c r="C840" t="s">
        <v>12</v>
      </c>
      <c r="D840" s="1">
        <v>43200</v>
      </c>
      <c r="E840" s="1">
        <v>43349</v>
      </c>
      <c r="F840" s="1">
        <v>43376</v>
      </c>
      <c r="G840" s="1">
        <v>43383</v>
      </c>
      <c r="H840" t="s">
        <v>54</v>
      </c>
      <c r="I840">
        <v>25</v>
      </c>
      <c r="J840">
        <v>37</v>
      </c>
      <c r="K840">
        <v>222</v>
      </c>
      <c r="L840">
        <v>35</v>
      </c>
      <c r="M840">
        <v>4</v>
      </c>
      <c r="N840">
        <v>0.08</v>
      </c>
      <c r="O840">
        <v>758.64</v>
      </c>
      <c r="P840">
        <v>1132.3</v>
      </c>
      <c r="Q840">
        <f>Table1[[#This Row],[OrderQuantity]]*Table1[[#This Row],[UnitPrice]]</f>
        <v>4529.2</v>
      </c>
      <c r="R840">
        <f>Table1[[#This Row],[OrderQuantity]]*Table1[[#This Row],[UnitCost]]</f>
        <v>3034.56</v>
      </c>
      <c r="S840">
        <f>Table1[[#This Row],[OrderQuantity]]*Table1[[#This Row],[UnitPrice]]*(1-Table1[[#This Row],[DiscountApplied]]) - (Table1[[#This Row],[OrderQuantity]]*Table1[[#This Row],[UnitCost]])</f>
        <v>1132.3039999999996</v>
      </c>
      <c r="T840">
        <f>DATEDIF(Table1[[#This Row],[ShipDate]],Table1[[#This Row],[DeliveryDate]],"d")</f>
        <v>7</v>
      </c>
      <c r="U840" t="str">
        <f t="shared" si="27"/>
        <v>On Time</v>
      </c>
    </row>
    <row r="841" spans="1:21" x14ac:dyDescent="0.3">
      <c r="A841" t="str">
        <f t="shared" si="26"/>
        <v>SO-000940</v>
      </c>
      <c r="B841" t="s">
        <v>2</v>
      </c>
      <c r="C841" t="s">
        <v>10</v>
      </c>
      <c r="D841" s="1">
        <v>43200</v>
      </c>
      <c r="E841" s="1">
        <v>43349</v>
      </c>
      <c r="F841" s="1">
        <v>43357</v>
      </c>
      <c r="G841" s="1">
        <v>43363</v>
      </c>
      <c r="H841" t="s">
        <v>54</v>
      </c>
      <c r="I841">
        <v>20</v>
      </c>
      <c r="J841">
        <v>7</v>
      </c>
      <c r="K841">
        <v>101</v>
      </c>
      <c r="L841">
        <v>13</v>
      </c>
      <c r="M841">
        <v>6</v>
      </c>
      <c r="N841">
        <v>0.05</v>
      </c>
      <c r="O841">
        <v>511.75</v>
      </c>
      <c r="P841">
        <v>897.8</v>
      </c>
      <c r="Q841">
        <f>Table1[[#This Row],[OrderQuantity]]*Table1[[#This Row],[UnitPrice]]</f>
        <v>5386.7999999999993</v>
      </c>
      <c r="R841">
        <f>Table1[[#This Row],[OrderQuantity]]*Table1[[#This Row],[UnitCost]]</f>
        <v>3070.5</v>
      </c>
      <c r="S841">
        <f>Table1[[#This Row],[OrderQuantity]]*Table1[[#This Row],[UnitPrice]]*(1-Table1[[#This Row],[DiscountApplied]]) - (Table1[[#This Row],[OrderQuantity]]*Table1[[#This Row],[UnitCost]])</f>
        <v>2046.9599999999991</v>
      </c>
      <c r="T841">
        <f>DATEDIF(Table1[[#This Row],[ShipDate]],Table1[[#This Row],[DeliveryDate]],"d")</f>
        <v>6</v>
      </c>
      <c r="U841" t="str">
        <f t="shared" si="27"/>
        <v>On Time</v>
      </c>
    </row>
    <row r="842" spans="1:21" x14ac:dyDescent="0.3">
      <c r="A842" t="str">
        <f t="shared" si="26"/>
        <v>SO-000941</v>
      </c>
      <c r="B842" t="s">
        <v>3</v>
      </c>
      <c r="C842" t="s">
        <v>10</v>
      </c>
      <c r="D842" s="1">
        <v>43300</v>
      </c>
      <c r="E842" s="1">
        <v>43349</v>
      </c>
      <c r="F842" s="1">
        <v>43366</v>
      </c>
      <c r="G842" s="1">
        <v>43368</v>
      </c>
      <c r="H842" t="s">
        <v>54</v>
      </c>
      <c r="I842">
        <v>8</v>
      </c>
      <c r="J842">
        <v>17</v>
      </c>
      <c r="K842">
        <v>153</v>
      </c>
      <c r="L842">
        <v>23</v>
      </c>
      <c r="M842">
        <v>4</v>
      </c>
      <c r="N842">
        <v>0.2</v>
      </c>
      <c r="O842">
        <v>2678.93</v>
      </c>
      <c r="P842">
        <v>3939.6</v>
      </c>
      <c r="Q842">
        <f>Table1[[#This Row],[OrderQuantity]]*Table1[[#This Row],[UnitPrice]]</f>
        <v>15758.4</v>
      </c>
      <c r="R842">
        <f>Table1[[#This Row],[OrderQuantity]]*Table1[[#This Row],[UnitCost]]</f>
        <v>10715.72</v>
      </c>
      <c r="S842">
        <f>Table1[[#This Row],[OrderQuantity]]*Table1[[#This Row],[UnitPrice]]*(1-Table1[[#This Row],[DiscountApplied]]) - (Table1[[#This Row],[OrderQuantity]]*Table1[[#This Row],[UnitCost]])</f>
        <v>1891.0000000000018</v>
      </c>
      <c r="T842">
        <f>DATEDIF(Table1[[#This Row],[ShipDate]],Table1[[#This Row],[DeliveryDate]],"d")</f>
        <v>2</v>
      </c>
      <c r="U842" t="str">
        <f t="shared" si="27"/>
        <v>On Time</v>
      </c>
    </row>
    <row r="843" spans="1:21" x14ac:dyDescent="0.3">
      <c r="A843" t="str">
        <f t="shared" si="26"/>
        <v>SO-000942</v>
      </c>
      <c r="B843" t="s">
        <v>5</v>
      </c>
      <c r="C843" t="s">
        <v>10</v>
      </c>
      <c r="D843" s="1">
        <v>43300</v>
      </c>
      <c r="E843" s="1">
        <v>43349</v>
      </c>
      <c r="F843" s="1">
        <v>43358</v>
      </c>
      <c r="G843" s="1">
        <v>43367</v>
      </c>
      <c r="H843" t="s">
        <v>54</v>
      </c>
      <c r="I843">
        <v>26</v>
      </c>
      <c r="J843">
        <v>1</v>
      </c>
      <c r="K843">
        <v>173</v>
      </c>
      <c r="L843">
        <v>32</v>
      </c>
      <c r="M843">
        <v>7</v>
      </c>
      <c r="N843">
        <v>0.05</v>
      </c>
      <c r="O843">
        <v>515.9</v>
      </c>
      <c r="P843">
        <v>1031.8</v>
      </c>
      <c r="Q843">
        <f>Table1[[#This Row],[OrderQuantity]]*Table1[[#This Row],[UnitPrice]]</f>
        <v>7222.5999999999995</v>
      </c>
      <c r="R843">
        <f>Table1[[#This Row],[OrderQuantity]]*Table1[[#This Row],[UnitCost]]</f>
        <v>3611.2999999999997</v>
      </c>
      <c r="S843">
        <f>Table1[[#This Row],[OrderQuantity]]*Table1[[#This Row],[UnitPrice]]*(1-Table1[[#This Row],[DiscountApplied]]) - (Table1[[#This Row],[OrderQuantity]]*Table1[[#This Row],[UnitCost]])</f>
        <v>3250.1699999999996</v>
      </c>
      <c r="T843">
        <f>DATEDIF(Table1[[#This Row],[ShipDate]],Table1[[#This Row],[DeliveryDate]],"d")</f>
        <v>9</v>
      </c>
      <c r="U843" t="str">
        <f t="shared" si="27"/>
        <v>Late</v>
      </c>
    </row>
    <row r="844" spans="1:21" x14ac:dyDescent="0.3">
      <c r="A844" t="str">
        <f t="shared" si="26"/>
        <v>SO-000943</v>
      </c>
      <c r="B844" t="s">
        <v>3</v>
      </c>
      <c r="C844" t="s">
        <v>13</v>
      </c>
      <c r="D844" s="1">
        <v>43300</v>
      </c>
      <c r="E844" s="1">
        <v>43349</v>
      </c>
      <c r="F844" s="1">
        <v>43375</v>
      </c>
      <c r="G844" s="1">
        <v>43380</v>
      </c>
      <c r="H844" t="s">
        <v>54</v>
      </c>
      <c r="I844">
        <v>1</v>
      </c>
      <c r="J844">
        <v>40</v>
      </c>
      <c r="K844">
        <v>24</v>
      </c>
      <c r="L844">
        <v>46</v>
      </c>
      <c r="M844">
        <v>7</v>
      </c>
      <c r="N844">
        <v>0.05</v>
      </c>
      <c r="O844">
        <v>4938.37</v>
      </c>
      <c r="P844">
        <v>6251.1</v>
      </c>
      <c r="Q844">
        <f>Table1[[#This Row],[OrderQuantity]]*Table1[[#This Row],[UnitPrice]]</f>
        <v>43757.700000000004</v>
      </c>
      <c r="R844">
        <f>Table1[[#This Row],[OrderQuantity]]*Table1[[#This Row],[UnitCost]]</f>
        <v>34568.589999999997</v>
      </c>
      <c r="S844">
        <f>Table1[[#This Row],[OrderQuantity]]*Table1[[#This Row],[UnitPrice]]*(1-Table1[[#This Row],[DiscountApplied]]) - (Table1[[#This Row],[OrderQuantity]]*Table1[[#This Row],[UnitCost]])</f>
        <v>7001.2250000000058</v>
      </c>
      <c r="T844">
        <f>DATEDIF(Table1[[#This Row],[ShipDate]],Table1[[#This Row],[DeliveryDate]],"d")</f>
        <v>5</v>
      </c>
      <c r="U844" t="str">
        <f t="shared" si="27"/>
        <v>On Time</v>
      </c>
    </row>
    <row r="845" spans="1:21" x14ac:dyDescent="0.3">
      <c r="A845" t="str">
        <f t="shared" si="26"/>
        <v>SO-000944</v>
      </c>
      <c r="B845" t="s">
        <v>5</v>
      </c>
      <c r="C845" t="s">
        <v>10</v>
      </c>
      <c r="D845" s="1">
        <v>43300</v>
      </c>
      <c r="E845" s="1">
        <v>43349</v>
      </c>
      <c r="F845" s="1">
        <v>43372</v>
      </c>
      <c r="G845" s="1">
        <v>43381</v>
      </c>
      <c r="H845" t="s">
        <v>54</v>
      </c>
      <c r="I845">
        <v>27</v>
      </c>
      <c r="J845">
        <v>47</v>
      </c>
      <c r="K845">
        <v>169</v>
      </c>
      <c r="L845">
        <v>3</v>
      </c>
      <c r="M845">
        <v>7</v>
      </c>
      <c r="N845">
        <v>0.05</v>
      </c>
      <c r="O845">
        <v>2176.83</v>
      </c>
      <c r="P845">
        <v>3819</v>
      </c>
      <c r="Q845">
        <f>Table1[[#This Row],[OrderQuantity]]*Table1[[#This Row],[UnitPrice]]</f>
        <v>26733</v>
      </c>
      <c r="R845">
        <f>Table1[[#This Row],[OrderQuantity]]*Table1[[#This Row],[UnitCost]]</f>
        <v>15237.81</v>
      </c>
      <c r="S845">
        <f>Table1[[#This Row],[OrderQuantity]]*Table1[[#This Row],[UnitPrice]]*(1-Table1[[#This Row],[DiscountApplied]]) - (Table1[[#This Row],[OrderQuantity]]*Table1[[#This Row],[UnitCost]])</f>
        <v>10158.539999999999</v>
      </c>
      <c r="T845">
        <f>DATEDIF(Table1[[#This Row],[ShipDate]],Table1[[#This Row],[DeliveryDate]],"d")</f>
        <v>9</v>
      </c>
      <c r="U845" t="str">
        <f t="shared" si="27"/>
        <v>Late</v>
      </c>
    </row>
    <row r="846" spans="1:21" x14ac:dyDescent="0.3">
      <c r="A846" t="str">
        <f t="shared" si="26"/>
        <v>SO-000945</v>
      </c>
      <c r="B846" t="s">
        <v>2</v>
      </c>
      <c r="C846" t="s">
        <v>10</v>
      </c>
      <c r="D846" s="1">
        <v>43200</v>
      </c>
      <c r="E846" s="1">
        <v>43349</v>
      </c>
      <c r="F846" s="1">
        <v>43360</v>
      </c>
      <c r="G846" s="1">
        <v>43370</v>
      </c>
      <c r="H846" t="s">
        <v>54</v>
      </c>
      <c r="I846">
        <v>24</v>
      </c>
      <c r="J846">
        <v>15</v>
      </c>
      <c r="K846">
        <v>161</v>
      </c>
      <c r="L846">
        <v>42</v>
      </c>
      <c r="M846">
        <v>1</v>
      </c>
      <c r="N846">
        <v>0.05</v>
      </c>
      <c r="O846">
        <v>3233.55</v>
      </c>
      <c r="P846">
        <v>5480.6</v>
      </c>
      <c r="Q846">
        <f>Table1[[#This Row],[OrderQuantity]]*Table1[[#This Row],[UnitPrice]]</f>
        <v>5480.6</v>
      </c>
      <c r="R846">
        <f>Table1[[#This Row],[OrderQuantity]]*Table1[[#This Row],[UnitCost]]</f>
        <v>3233.55</v>
      </c>
      <c r="S846">
        <f>Table1[[#This Row],[OrderQuantity]]*Table1[[#This Row],[UnitPrice]]*(1-Table1[[#This Row],[DiscountApplied]]) - (Table1[[#This Row],[OrderQuantity]]*Table1[[#This Row],[UnitCost]])</f>
        <v>1973.0199999999995</v>
      </c>
      <c r="T846">
        <f>DATEDIF(Table1[[#This Row],[ShipDate]],Table1[[#This Row],[DeliveryDate]],"d")</f>
        <v>10</v>
      </c>
      <c r="U846" t="str">
        <f t="shared" si="27"/>
        <v>Late</v>
      </c>
    </row>
    <row r="847" spans="1:21" x14ac:dyDescent="0.3">
      <c r="A847" t="str">
        <f t="shared" si="26"/>
        <v>SO-000946</v>
      </c>
      <c r="B847" t="s">
        <v>2</v>
      </c>
      <c r="C847" t="s">
        <v>8</v>
      </c>
      <c r="D847" s="1">
        <v>43200</v>
      </c>
      <c r="E847" s="1">
        <v>43350</v>
      </c>
      <c r="F847" s="1">
        <v>43370</v>
      </c>
      <c r="G847" s="1">
        <v>43377</v>
      </c>
      <c r="H847" t="s">
        <v>54</v>
      </c>
      <c r="I847">
        <v>21</v>
      </c>
      <c r="J847">
        <v>12</v>
      </c>
      <c r="K847">
        <v>347</v>
      </c>
      <c r="L847">
        <v>20</v>
      </c>
      <c r="M847">
        <v>8</v>
      </c>
      <c r="N847">
        <v>0.08</v>
      </c>
      <c r="O847">
        <v>752.54</v>
      </c>
      <c r="P847">
        <v>1045.2</v>
      </c>
      <c r="Q847">
        <f>Table1[[#This Row],[OrderQuantity]]*Table1[[#This Row],[UnitPrice]]</f>
        <v>8361.6</v>
      </c>
      <c r="R847">
        <f>Table1[[#This Row],[OrderQuantity]]*Table1[[#This Row],[UnitCost]]</f>
        <v>6020.32</v>
      </c>
      <c r="S847">
        <f>Table1[[#This Row],[OrderQuantity]]*Table1[[#This Row],[UnitPrice]]*(1-Table1[[#This Row],[DiscountApplied]]) - (Table1[[#This Row],[OrderQuantity]]*Table1[[#This Row],[UnitCost]])</f>
        <v>1672.3520000000008</v>
      </c>
      <c r="T847">
        <f>DATEDIF(Table1[[#This Row],[ShipDate]],Table1[[#This Row],[DeliveryDate]],"d")</f>
        <v>7</v>
      </c>
      <c r="U847" t="str">
        <f t="shared" si="27"/>
        <v>On Time</v>
      </c>
    </row>
    <row r="848" spans="1:21" x14ac:dyDescent="0.3">
      <c r="A848" t="str">
        <f t="shared" si="26"/>
        <v>SO-000947</v>
      </c>
      <c r="B848" t="s">
        <v>3</v>
      </c>
      <c r="C848" t="s">
        <v>10</v>
      </c>
      <c r="D848" s="1">
        <v>43300</v>
      </c>
      <c r="E848" s="1">
        <v>43350</v>
      </c>
      <c r="F848" s="1">
        <v>43362</v>
      </c>
      <c r="G848" s="1">
        <v>43363</v>
      </c>
      <c r="H848" t="s">
        <v>54</v>
      </c>
      <c r="I848">
        <v>6</v>
      </c>
      <c r="J848">
        <v>48</v>
      </c>
      <c r="K848">
        <v>101</v>
      </c>
      <c r="L848">
        <v>6</v>
      </c>
      <c r="M848">
        <v>7</v>
      </c>
      <c r="N848">
        <v>0.4</v>
      </c>
      <c r="O848">
        <v>988.18</v>
      </c>
      <c r="P848">
        <v>2298.1</v>
      </c>
      <c r="Q848">
        <f>Table1[[#This Row],[OrderQuantity]]*Table1[[#This Row],[UnitPrice]]</f>
        <v>16086.699999999999</v>
      </c>
      <c r="R848">
        <f>Table1[[#This Row],[OrderQuantity]]*Table1[[#This Row],[UnitCost]]</f>
        <v>6917.2599999999993</v>
      </c>
      <c r="S848">
        <f>Table1[[#This Row],[OrderQuantity]]*Table1[[#This Row],[UnitPrice]]*(1-Table1[[#This Row],[DiscountApplied]]) - (Table1[[#This Row],[OrderQuantity]]*Table1[[#This Row],[UnitCost]])</f>
        <v>2734.7599999999993</v>
      </c>
      <c r="T848">
        <f>DATEDIF(Table1[[#This Row],[ShipDate]],Table1[[#This Row],[DeliveryDate]],"d")</f>
        <v>1</v>
      </c>
      <c r="U848" t="str">
        <f t="shared" si="27"/>
        <v>On Time</v>
      </c>
    </row>
    <row r="849" spans="1:21" x14ac:dyDescent="0.3">
      <c r="A849" t="str">
        <f t="shared" si="26"/>
        <v>SO-000948</v>
      </c>
      <c r="B849" t="s">
        <v>4</v>
      </c>
      <c r="C849" t="s">
        <v>9</v>
      </c>
      <c r="D849" s="1">
        <v>43300</v>
      </c>
      <c r="E849" s="1">
        <v>43350</v>
      </c>
      <c r="F849" s="1">
        <v>43369</v>
      </c>
      <c r="G849" s="1">
        <v>43370</v>
      </c>
      <c r="H849" t="s">
        <v>54</v>
      </c>
      <c r="I849">
        <v>18</v>
      </c>
      <c r="J849">
        <v>10</v>
      </c>
      <c r="K849">
        <v>64</v>
      </c>
      <c r="L849">
        <v>38</v>
      </c>
      <c r="M849">
        <v>7</v>
      </c>
      <c r="N849">
        <v>0.05</v>
      </c>
      <c r="O849">
        <v>730.43</v>
      </c>
      <c r="P849">
        <v>924.6</v>
      </c>
      <c r="Q849">
        <f>Table1[[#This Row],[OrderQuantity]]*Table1[[#This Row],[UnitPrice]]</f>
        <v>6472.2</v>
      </c>
      <c r="R849">
        <f>Table1[[#This Row],[OrderQuantity]]*Table1[[#This Row],[UnitCost]]</f>
        <v>5113.0099999999993</v>
      </c>
      <c r="S849">
        <f>Table1[[#This Row],[OrderQuantity]]*Table1[[#This Row],[UnitPrice]]*(1-Table1[[#This Row],[DiscountApplied]]) - (Table1[[#This Row],[OrderQuantity]]*Table1[[#This Row],[UnitCost]])</f>
        <v>1035.58</v>
      </c>
      <c r="T849">
        <f>DATEDIF(Table1[[#This Row],[ShipDate]],Table1[[#This Row],[DeliveryDate]],"d")</f>
        <v>1</v>
      </c>
      <c r="U849" t="str">
        <f t="shared" si="27"/>
        <v>On Time</v>
      </c>
    </row>
    <row r="850" spans="1:21" x14ac:dyDescent="0.3">
      <c r="A850" t="str">
        <f t="shared" si="26"/>
        <v>SO-000949</v>
      </c>
      <c r="B850" t="s">
        <v>3</v>
      </c>
      <c r="C850" t="s">
        <v>10</v>
      </c>
      <c r="D850" s="1">
        <v>43200</v>
      </c>
      <c r="E850" s="1">
        <v>43350</v>
      </c>
      <c r="F850" s="1">
        <v>43357</v>
      </c>
      <c r="G850" s="1">
        <v>43358</v>
      </c>
      <c r="H850" t="s">
        <v>54</v>
      </c>
      <c r="I850">
        <v>6</v>
      </c>
      <c r="J850">
        <v>21</v>
      </c>
      <c r="K850">
        <v>186</v>
      </c>
      <c r="L850">
        <v>13</v>
      </c>
      <c r="M850">
        <v>3</v>
      </c>
      <c r="N850">
        <v>0.1</v>
      </c>
      <c r="O850">
        <v>2231.1</v>
      </c>
      <c r="P850">
        <v>2974.8</v>
      </c>
      <c r="Q850">
        <f>Table1[[#This Row],[OrderQuantity]]*Table1[[#This Row],[UnitPrice]]</f>
        <v>8924.4000000000015</v>
      </c>
      <c r="R850">
        <f>Table1[[#This Row],[OrderQuantity]]*Table1[[#This Row],[UnitCost]]</f>
        <v>6693.2999999999993</v>
      </c>
      <c r="S850">
        <f>Table1[[#This Row],[OrderQuantity]]*Table1[[#This Row],[UnitPrice]]*(1-Table1[[#This Row],[DiscountApplied]]) - (Table1[[#This Row],[OrderQuantity]]*Table1[[#This Row],[UnitCost]])</f>
        <v>1338.6600000000026</v>
      </c>
      <c r="T850">
        <f>DATEDIF(Table1[[#This Row],[ShipDate]],Table1[[#This Row],[DeliveryDate]],"d")</f>
        <v>1</v>
      </c>
      <c r="U850" t="str">
        <f t="shared" si="27"/>
        <v>On Time</v>
      </c>
    </row>
    <row r="851" spans="1:21" x14ac:dyDescent="0.3">
      <c r="A851" t="str">
        <f t="shared" si="26"/>
        <v>SO-000950</v>
      </c>
      <c r="B851" t="s">
        <v>2</v>
      </c>
      <c r="C851" t="s">
        <v>10</v>
      </c>
      <c r="D851" s="1">
        <v>43200</v>
      </c>
      <c r="E851" s="1">
        <v>43350</v>
      </c>
      <c r="F851" s="1">
        <v>43362</v>
      </c>
      <c r="G851" s="1">
        <v>43370</v>
      </c>
      <c r="H851" t="s">
        <v>54</v>
      </c>
      <c r="I851">
        <v>21</v>
      </c>
      <c r="J851">
        <v>19</v>
      </c>
      <c r="K851">
        <v>127</v>
      </c>
      <c r="L851">
        <v>29</v>
      </c>
      <c r="M851">
        <v>6</v>
      </c>
      <c r="N851">
        <v>0.1</v>
      </c>
      <c r="O851">
        <v>515.1</v>
      </c>
      <c r="P851">
        <v>830.8</v>
      </c>
      <c r="Q851">
        <f>Table1[[#This Row],[OrderQuantity]]*Table1[[#This Row],[UnitPrice]]</f>
        <v>4984.7999999999993</v>
      </c>
      <c r="R851">
        <f>Table1[[#This Row],[OrderQuantity]]*Table1[[#This Row],[UnitCost]]</f>
        <v>3090.6000000000004</v>
      </c>
      <c r="S851">
        <f>Table1[[#This Row],[OrderQuantity]]*Table1[[#This Row],[UnitPrice]]*(1-Table1[[#This Row],[DiscountApplied]]) - (Table1[[#This Row],[OrderQuantity]]*Table1[[#This Row],[UnitCost]])</f>
        <v>1395.7199999999993</v>
      </c>
      <c r="T851">
        <f>DATEDIF(Table1[[#This Row],[ShipDate]],Table1[[#This Row],[DeliveryDate]],"d")</f>
        <v>8</v>
      </c>
      <c r="U851" t="str">
        <f t="shared" si="27"/>
        <v>Late</v>
      </c>
    </row>
    <row r="852" spans="1:21" x14ac:dyDescent="0.3">
      <c r="A852" t="str">
        <f t="shared" si="26"/>
        <v>SO-000951</v>
      </c>
      <c r="B852" t="s">
        <v>3</v>
      </c>
      <c r="C852" t="s">
        <v>10</v>
      </c>
      <c r="D852" s="1">
        <v>43200</v>
      </c>
      <c r="E852" s="1">
        <v>43350</v>
      </c>
      <c r="F852" s="1">
        <v>43360</v>
      </c>
      <c r="G852" s="1">
        <v>43362</v>
      </c>
      <c r="H852" t="s">
        <v>54</v>
      </c>
      <c r="I852">
        <v>8</v>
      </c>
      <c r="J852">
        <v>17</v>
      </c>
      <c r="K852">
        <v>189</v>
      </c>
      <c r="L852">
        <v>39</v>
      </c>
      <c r="M852">
        <v>2</v>
      </c>
      <c r="N852">
        <v>0.1</v>
      </c>
      <c r="O852">
        <v>641.66</v>
      </c>
      <c r="P852">
        <v>1051.9000000000001</v>
      </c>
      <c r="Q852">
        <f>Table1[[#This Row],[OrderQuantity]]*Table1[[#This Row],[UnitPrice]]</f>
        <v>2103.8000000000002</v>
      </c>
      <c r="R852">
        <f>Table1[[#This Row],[OrderQuantity]]*Table1[[#This Row],[UnitCost]]</f>
        <v>1283.32</v>
      </c>
      <c r="S852">
        <f>Table1[[#This Row],[OrderQuantity]]*Table1[[#This Row],[UnitPrice]]*(1-Table1[[#This Row],[DiscountApplied]]) - (Table1[[#This Row],[OrderQuantity]]*Table1[[#This Row],[UnitCost]])</f>
        <v>610.10000000000036</v>
      </c>
      <c r="T852">
        <f>DATEDIF(Table1[[#This Row],[ShipDate]],Table1[[#This Row],[DeliveryDate]],"d")</f>
        <v>2</v>
      </c>
      <c r="U852" t="str">
        <f t="shared" si="27"/>
        <v>On Time</v>
      </c>
    </row>
    <row r="853" spans="1:21" x14ac:dyDescent="0.3">
      <c r="A853" t="str">
        <f t="shared" si="26"/>
        <v>SO-000952</v>
      </c>
      <c r="B853" t="s">
        <v>4</v>
      </c>
      <c r="C853" t="s">
        <v>10</v>
      </c>
      <c r="D853" s="1">
        <v>43300</v>
      </c>
      <c r="E853" s="1">
        <v>43350</v>
      </c>
      <c r="F853" s="1">
        <v>43365</v>
      </c>
      <c r="G853" s="1">
        <v>43373</v>
      </c>
      <c r="H853" t="s">
        <v>54</v>
      </c>
      <c r="I853">
        <v>13</v>
      </c>
      <c r="J853">
        <v>49</v>
      </c>
      <c r="K853">
        <v>146</v>
      </c>
      <c r="L853">
        <v>11</v>
      </c>
      <c r="M853">
        <v>4</v>
      </c>
      <c r="N853">
        <v>0.2</v>
      </c>
      <c r="O853">
        <v>763.53</v>
      </c>
      <c r="P853">
        <v>1031.8</v>
      </c>
      <c r="Q853">
        <f>Table1[[#This Row],[OrderQuantity]]*Table1[[#This Row],[UnitPrice]]</f>
        <v>4127.2</v>
      </c>
      <c r="R853">
        <f>Table1[[#This Row],[OrderQuantity]]*Table1[[#This Row],[UnitCost]]</f>
        <v>3054.12</v>
      </c>
      <c r="S853">
        <f>Table1[[#This Row],[OrderQuantity]]*Table1[[#This Row],[UnitPrice]]*(1-Table1[[#This Row],[DiscountApplied]]) - (Table1[[#This Row],[OrderQuantity]]*Table1[[#This Row],[UnitCost]])</f>
        <v>247.64000000000033</v>
      </c>
      <c r="T853">
        <f>DATEDIF(Table1[[#This Row],[ShipDate]],Table1[[#This Row],[DeliveryDate]],"d")</f>
        <v>8</v>
      </c>
      <c r="U853" t="str">
        <f t="shared" si="27"/>
        <v>Late</v>
      </c>
    </row>
    <row r="854" spans="1:21" x14ac:dyDescent="0.3">
      <c r="A854" t="str">
        <f t="shared" si="26"/>
        <v>SO-000953</v>
      </c>
      <c r="B854" t="s">
        <v>3</v>
      </c>
      <c r="C854" t="s">
        <v>10</v>
      </c>
      <c r="D854" s="1">
        <v>43300</v>
      </c>
      <c r="E854" s="1">
        <v>43350</v>
      </c>
      <c r="F854" s="1">
        <v>43358</v>
      </c>
      <c r="G854" s="1">
        <v>43363</v>
      </c>
      <c r="H854" t="s">
        <v>54</v>
      </c>
      <c r="I854">
        <v>3</v>
      </c>
      <c r="J854">
        <v>29</v>
      </c>
      <c r="K854">
        <v>96</v>
      </c>
      <c r="L854">
        <v>39</v>
      </c>
      <c r="M854">
        <v>3</v>
      </c>
      <c r="N854">
        <v>0.2</v>
      </c>
      <c r="O854">
        <v>905.51</v>
      </c>
      <c r="P854">
        <v>1775.5</v>
      </c>
      <c r="Q854">
        <f>Table1[[#This Row],[OrderQuantity]]*Table1[[#This Row],[UnitPrice]]</f>
        <v>5326.5</v>
      </c>
      <c r="R854">
        <f>Table1[[#This Row],[OrderQuantity]]*Table1[[#This Row],[UnitCost]]</f>
        <v>2716.5299999999997</v>
      </c>
      <c r="S854">
        <f>Table1[[#This Row],[OrderQuantity]]*Table1[[#This Row],[UnitPrice]]*(1-Table1[[#This Row],[DiscountApplied]]) - (Table1[[#This Row],[OrderQuantity]]*Table1[[#This Row],[UnitCost]])</f>
        <v>1544.67</v>
      </c>
      <c r="T854">
        <f>DATEDIF(Table1[[#This Row],[ShipDate]],Table1[[#This Row],[DeliveryDate]],"d")</f>
        <v>5</v>
      </c>
      <c r="U854" t="str">
        <f t="shared" si="27"/>
        <v>On Time</v>
      </c>
    </row>
    <row r="855" spans="1:21" x14ac:dyDescent="0.3">
      <c r="A855" t="str">
        <f t="shared" si="26"/>
        <v>SO-000954</v>
      </c>
      <c r="B855" t="s">
        <v>3</v>
      </c>
      <c r="C855" t="s">
        <v>13</v>
      </c>
      <c r="D855" s="1">
        <v>43300</v>
      </c>
      <c r="E855" s="1">
        <v>43351</v>
      </c>
      <c r="F855" s="1">
        <v>43373</v>
      </c>
      <c r="G855" s="1">
        <v>43375</v>
      </c>
      <c r="H855" t="s">
        <v>54</v>
      </c>
      <c r="I855">
        <v>7</v>
      </c>
      <c r="J855">
        <v>27</v>
      </c>
      <c r="K855">
        <v>25</v>
      </c>
      <c r="L855">
        <v>33</v>
      </c>
      <c r="M855">
        <v>7</v>
      </c>
      <c r="N855">
        <v>0.05</v>
      </c>
      <c r="O855">
        <v>1465.29</v>
      </c>
      <c r="P855">
        <v>1809</v>
      </c>
      <c r="Q855">
        <f>Table1[[#This Row],[OrderQuantity]]*Table1[[#This Row],[UnitPrice]]</f>
        <v>12663</v>
      </c>
      <c r="R855">
        <f>Table1[[#This Row],[OrderQuantity]]*Table1[[#This Row],[UnitCost]]</f>
        <v>10257.029999999999</v>
      </c>
      <c r="S855">
        <f>Table1[[#This Row],[OrderQuantity]]*Table1[[#This Row],[UnitPrice]]*(1-Table1[[#This Row],[DiscountApplied]]) - (Table1[[#This Row],[OrderQuantity]]*Table1[[#This Row],[UnitCost]])</f>
        <v>1772.8199999999997</v>
      </c>
      <c r="T855">
        <f>DATEDIF(Table1[[#This Row],[ShipDate]],Table1[[#This Row],[DeliveryDate]],"d")</f>
        <v>2</v>
      </c>
      <c r="U855" t="str">
        <f t="shared" si="27"/>
        <v>On Time</v>
      </c>
    </row>
    <row r="856" spans="1:21" x14ac:dyDescent="0.3">
      <c r="A856" t="str">
        <f t="shared" si="26"/>
        <v>SO-000955</v>
      </c>
      <c r="B856" t="s">
        <v>4</v>
      </c>
      <c r="C856" t="s">
        <v>12</v>
      </c>
      <c r="D856" s="1">
        <v>43200</v>
      </c>
      <c r="E856" s="1">
        <v>43351</v>
      </c>
      <c r="F856" s="1">
        <v>43364</v>
      </c>
      <c r="G856" s="1">
        <v>43368</v>
      </c>
      <c r="H856" t="s">
        <v>54</v>
      </c>
      <c r="I856">
        <v>18</v>
      </c>
      <c r="J856">
        <v>7</v>
      </c>
      <c r="K856">
        <v>236</v>
      </c>
      <c r="L856">
        <v>26</v>
      </c>
      <c r="M856">
        <v>8</v>
      </c>
      <c r="N856">
        <v>0.4</v>
      </c>
      <c r="O856">
        <v>763.8</v>
      </c>
      <c r="P856">
        <v>1005</v>
      </c>
      <c r="Q856">
        <f>Table1[[#This Row],[OrderQuantity]]*Table1[[#This Row],[UnitPrice]]</f>
        <v>8040</v>
      </c>
      <c r="R856">
        <f>Table1[[#This Row],[OrderQuantity]]*Table1[[#This Row],[UnitCost]]</f>
        <v>6110.4</v>
      </c>
      <c r="S856">
        <f>Table1[[#This Row],[OrderQuantity]]*Table1[[#This Row],[UnitPrice]]*(1-Table1[[#This Row],[DiscountApplied]]) - (Table1[[#This Row],[OrderQuantity]]*Table1[[#This Row],[UnitCost]])</f>
        <v>-1286.3999999999996</v>
      </c>
      <c r="T856">
        <f>DATEDIF(Table1[[#This Row],[ShipDate]],Table1[[#This Row],[DeliveryDate]],"d")</f>
        <v>4</v>
      </c>
      <c r="U856" t="str">
        <f t="shared" si="27"/>
        <v>On Time</v>
      </c>
    </row>
    <row r="857" spans="1:21" x14ac:dyDescent="0.3">
      <c r="A857" t="str">
        <f t="shared" si="26"/>
        <v>SO-000956</v>
      </c>
      <c r="B857" t="s">
        <v>3</v>
      </c>
      <c r="C857" t="s">
        <v>10</v>
      </c>
      <c r="D857" s="1">
        <v>43200</v>
      </c>
      <c r="E857" s="1">
        <v>43351</v>
      </c>
      <c r="F857" s="1">
        <v>43361</v>
      </c>
      <c r="G857" s="1">
        <v>43362</v>
      </c>
      <c r="H857" t="s">
        <v>54</v>
      </c>
      <c r="I857">
        <v>1</v>
      </c>
      <c r="J857">
        <v>45</v>
      </c>
      <c r="K857">
        <v>134</v>
      </c>
      <c r="L857">
        <v>15</v>
      </c>
      <c r="M857">
        <v>4</v>
      </c>
      <c r="N857">
        <v>0.2</v>
      </c>
      <c r="O857">
        <v>85.43</v>
      </c>
      <c r="P857">
        <v>167.5</v>
      </c>
      <c r="Q857">
        <f>Table1[[#This Row],[OrderQuantity]]*Table1[[#This Row],[UnitPrice]]</f>
        <v>670</v>
      </c>
      <c r="R857">
        <f>Table1[[#This Row],[OrderQuantity]]*Table1[[#This Row],[UnitCost]]</f>
        <v>341.72</v>
      </c>
      <c r="S857">
        <f>Table1[[#This Row],[OrderQuantity]]*Table1[[#This Row],[UnitPrice]]*(1-Table1[[#This Row],[DiscountApplied]]) - (Table1[[#This Row],[OrderQuantity]]*Table1[[#This Row],[UnitCost]])</f>
        <v>194.27999999999997</v>
      </c>
      <c r="T857">
        <f>DATEDIF(Table1[[#This Row],[ShipDate]],Table1[[#This Row],[DeliveryDate]],"d")</f>
        <v>1</v>
      </c>
      <c r="U857" t="str">
        <f t="shared" si="27"/>
        <v>On Time</v>
      </c>
    </row>
    <row r="858" spans="1:21" x14ac:dyDescent="0.3">
      <c r="A858" t="str">
        <f t="shared" si="26"/>
        <v>SO-000957</v>
      </c>
      <c r="B858" t="s">
        <v>4</v>
      </c>
      <c r="C858" t="s">
        <v>10</v>
      </c>
      <c r="D858" s="1">
        <v>43200</v>
      </c>
      <c r="E858" s="1">
        <v>43351</v>
      </c>
      <c r="F858" s="1">
        <v>43364</v>
      </c>
      <c r="G858" s="1">
        <v>43369</v>
      </c>
      <c r="H858" t="s">
        <v>54</v>
      </c>
      <c r="I858">
        <v>14</v>
      </c>
      <c r="J858">
        <v>2</v>
      </c>
      <c r="K858">
        <v>201</v>
      </c>
      <c r="L858">
        <v>43</v>
      </c>
      <c r="M858">
        <v>2</v>
      </c>
      <c r="N858">
        <v>0.08</v>
      </c>
      <c r="O858">
        <v>681.26</v>
      </c>
      <c r="P858">
        <v>1098.8</v>
      </c>
      <c r="Q858">
        <f>Table1[[#This Row],[OrderQuantity]]*Table1[[#This Row],[UnitPrice]]</f>
        <v>2197.6</v>
      </c>
      <c r="R858">
        <f>Table1[[#This Row],[OrderQuantity]]*Table1[[#This Row],[UnitCost]]</f>
        <v>1362.52</v>
      </c>
      <c r="S858">
        <f>Table1[[#This Row],[OrderQuantity]]*Table1[[#This Row],[UnitPrice]]*(1-Table1[[#This Row],[DiscountApplied]]) - (Table1[[#This Row],[OrderQuantity]]*Table1[[#This Row],[UnitCost]])</f>
        <v>659.27199999999993</v>
      </c>
      <c r="T858">
        <f>DATEDIF(Table1[[#This Row],[ShipDate]],Table1[[#This Row],[DeliveryDate]],"d")</f>
        <v>5</v>
      </c>
      <c r="U858" t="str">
        <f t="shared" si="27"/>
        <v>On Time</v>
      </c>
    </row>
    <row r="859" spans="1:21" x14ac:dyDescent="0.3">
      <c r="A859" t="str">
        <f t="shared" si="26"/>
        <v>SO-000958</v>
      </c>
      <c r="B859" t="s">
        <v>2</v>
      </c>
      <c r="C859" t="s">
        <v>11</v>
      </c>
      <c r="D859" s="1">
        <v>43300</v>
      </c>
      <c r="E859" s="1">
        <v>43351</v>
      </c>
      <c r="F859" s="1">
        <v>43354</v>
      </c>
      <c r="G859" s="1">
        <v>43360</v>
      </c>
      <c r="H859" t="s">
        <v>54</v>
      </c>
      <c r="I859">
        <v>22</v>
      </c>
      <c r="J859">
        <v>40</v>
      </c>
      <c r="K859">
        <v>324</v>
      </c>
      <c r="L859">
        <v>33</v>
      </c>
      <c r="M859">
        <v>4</v>
      </c>
      <c r="N859">
        <v>0.05</v>
      </c>
      <c r="O859">
        <v>91.92</v>
      </c>
      <c r="P859">
        <v>187.6</v>
      </c>
      <c r="Q859">
        <f>Table1[[#This Row],[OrderQuantity]]*Table1[[#This Row],[UnitPrice]]</f>
        <v>750.4</v>
      </c>
      <c r="R859">
        <f>Table1[[#This Row],[OrderQuantity]]*Table1[[#This Row],[UnitCost]]</f>
        <v>367.68</v>
      </c>
      <c r="S859">
        <f>Table1[[#This Row],[OrderQuantity]]*Table1[[#This Row],[UnitPrice]]*(1-Table1[[#This Row],[DiscountApplied]]) - (Table1[[#This Row],[OrderQuantity]]*Table1[[#This Row],[UnitCost]])</f>
        <v>345.2</v>
      </c>
      <c r="T859">
        <f>DATEDIF(Table1[[#This Row],[ShipDate]],Table1[[#This Row],[DeliveryDate]],"d")</f>
        <v>6</v>
      </c>
      <c r="U859" t="str">
        <f t="shared" si="27"/>
        <v>On Time</v>
      </c>
    </row>
    <row r="860" spans="1:21" x14ac:dyDescent="0.3">
      <c r="A860" t="str">
        <f t="shared" si="26"/>
        <v>SO-000959</v>
      </c>
      <c r="B860" t="s">
        <v>5</v>
      </c>
      <c r="C860" t="s">
        <v>10</v>
      </c>
      <c r="D860" s="1">
        <v>43300</v>
      </c>
      <c r="E860" s="1">
        <v>43351</v>
      </c>
      <c r="F860" s="1">
        <v>43360</v>
      </c>
      <c r="G860" s="1">
        <v>43370</v>
      </c>
      <c r="H860" t="s">
        <v>54</v>
      </c>
      <c r="I860">
        <v>26</v>
      </c>
      <c r="J860">
        <v>36</v>
      </c>
      <c r="K860">
        <v>156</v>
      </c>
      <c r="L860">
        <v>2</v>
      </c>
      <c r="M860">
        <v>6</v>
      </c>
      <c r="N860">
        <v>0.05</v>
      </c>
      <c r="O860">
        <v>511.34</v>
      </c>
      <c r="P860">
        <v>1065.3</v>
      </c>
      <c r="Q860">
        <f>Table1[[#This Row],[OrderQuantity]]*Table1[[#This Row],[UnitPrice]]</f>
        <v>6391.7999999999993</v>
      </c>
      <c r="R860">
        <f>Table1[[#This Row],[OrderQuantity]]*Table1[[#This Row],[UnitCost]]</f>
        <v>3068.04</v>
      </c>
      <c r="S860">
        <f>Table1[[#This Row],[OrderQuantity]]*Table1[[#This Row],[UnitPrice]]*(1-Table1[[#This Row],[DiscountApplied]]) - (Table1[[#This Row],[OrderQuantity]]*Table1[[#This Row],[UnitCost]])</f>
        <v>3004.1699999999992</v>
      </c>
      <c r="T860">
        <f>DATEDIF(Table1[[#This Row],[ShipDate]],Table1[[#This Row],[DeliveryDate]],"d")</f>
        <v>10</v>
      </c>
      <c r="U860" t="str">
        <f t="shared" si="27"/>
        <v>Late</v>
      </c>
    </row>
    <row r="861" spans="1:21" x14ac:dyDescent="0.3">
      <c r="A861" t="str">
        <f t="shared" si="26"/>
        <v>SO-000960</v>
      </c>
      <c r="B861" t="s">
        <v>2</v>
      </c>
      <c r="C861" t="s">
        <v>12</v>
      </c>
      <c r="D861" s="1">
        <v>43200</v>
      </c>
      <c r="E861" s="1">
        <v>43351</v>
      </c>
      <c r="F861" s="1">
        <v>43377</v>
      </c>
      <c r="G861" s="1">
        <v>43384</v>
      </c>
      <c r="H861" t="s">
        <v>54</v>
      </c>
      <c r="I861">
        <v>21</v>
      </c>
      <c r="J861">
        <v>13</v>
      </c>
      <c r="K861">
        <v>219</v>
      </c>
      <c r="L861">
        <v>26</v>
      </c>
      <c r="M861">
        <v>3</v>
      </c>
      <c r="N861">
        <v>0.2</v>
      </c>
      <c r="O861">
        <v>813.65</v>
      </c>
      <c r="P861">
        <v>1179.2</v>
      </c>
      <c r="Q861">
        <f>Table1[[#This Row],[OrderQuantity]]*Table1[[#This Row],[UnitPrice]]</f>
        <v>3537.6000000000004</v>
      </c>
      <c r="R861">
        <f>Table1[[#This Row],[OrderQuantity]]*Table1[[#This Row],[UnitCost]]</f>
        <v>2440.9499999999998</v>
      </c>
      <c r="S861">
        <f>Table1[[#This Row],[OrderQuantity]]*Table1[[#This Row],[UnitPrice]]*(1-Table1[[#This Row],[DiscountApplied]]) - (Table1[[#This Row],[OrderQuantity]]*Table1[[#This Row],[UnitCost]])</f>
        <v>389.13000000000056</v>
      </c>
      <c r="T861">
        <f>DATEDIF(Table1[[#This Row],[ShipDate]],Table1[[#This Row],[DeliveryDate]],"d")</f>
        <v>7</v>
      </c>
      <c r="U861" t="str">
        <f t="shared" si="27"/>
        <v>On Time</v>
      </c>
    </row>
    <row r="862" spans="1:21" x14ac:dyDescent="0.3">
      <c r="A862" t="str">
        <f t="shared" si="26"/>
        <v>SO-000961</v>
      </c>
      <c r="B862" t="s">
        <v>3</v>
      </c>
      <c r="C862" t="s">
        <v>10</v>
      </c>
      <c r="D862" s="1">
        <v>43300</v>
      </c>
      <c r="E862" s="1">
        <v>43352</v>
      </c>
      <c r="F862" s="1">
        <v>43358</v>
      </c>
      <c r="G862" s="1">
        <v>43363</v>
      </c>
      <c r="H862" t="s">
        <v>54</v>
      </c>
      <c r="I862">
        <v>5</v>
      </c>
      <c r="J862">
        <v>48</v>
      </c>
      <c r="K862">
        <v>140</v>
      </c>
      <c r="L862">
        <v>18</v>
      </c>
      <c r="M862">
        <v>4</v>
      </c>
      <c r="N862">
        <v>0.08</v>
      </c>
      <c r="O862">
        <v>418.08</v>
      </c>
      <c r="P862">
        <v>1045.2</v>
      </c>
      <c r="Q862">
        <f>Table1[[#This Row],[OrderQuantity]]*Table1[[#This Row],[UnitPrice]]</f>
        <v>4180.8</v>
      </c>
      <c r="R862">
        <f>Table1[[#This Row],[OrderQuantity]]*Table1[[#This Row],[UnitCost]]</f>
        <v>1672.32</v>
      </c>
      <c r="S862">
        <f>Table1[[#This Row],[OrderQuantity]]*Table1[[#This Row],[UnitPrice]]*(1-Table1[[#This Row],[DiscountApplied]]) - (Table1[[#This Row],[OrderQuantity]]*Table1[[#This Row],[UnitCost]])</f>
        <v>2174.0160000000005</v>
      </c>
      <c r="T862">
        <f>DATEDIF(Table1[[#This Row],[ShipDate]],Table1[[#This Row],[DeliveryDate]],"d")</f>
        <v>5</v>
      </c>
      <c r="U862" t="str">
        <f t="shared" si="27"/>
        <v>On Time</v>
      </c>
    </row>
    <row r="863" spans="1:21" x14ac:dyDescent="0.3">
      <c r="A863" t="str">
        <f t="shared" si="26"/>
        <v>SO-000962</v>
      </c>
      <c r="B863" t="s">
        <v>2</v>
      </c>
      <c r="C863" t="s">
        <v>13</v>
      </c>
      <c r="D863" s="1">
        <v>43200</v>
      </c>
      <c r="E863" s="1">
        <v>43352</v>
      </c>
      <c r="F863" s="1">
        <v>43379</v>
      </c>
      <c r="G863" s="1">
        <v>43384</v>
      </c>
      <c r="H863" t="s">
        <v>54</v>
      </c>
      <c r="I863">
        <v>21</v>
      </c>
      <c r="J863">
        <v>24</v>
      </c>
      <c r="K863">
        <v>22</v>
      </c>
      <c r="L863">
        <v>6</v>
      </c>
      <c r="M863">
        <v>7</v>
      </c>
      <c r="N863">
        <v>0.05</v>
      </c>
      <c r="O863">
        <v>644.88</v>
      </c>
      <c r="P863">
        <v>837.5</v>
      </c>
      <c r="Q863">
        <f>Table1[[#This Row],[OrderQuantity]]*Table1[[#This Row],[UnitPrice]]</f>
        <v>5862.5</v>
      </c>
      <c r="R863">
        <f>Table1[[#This Row],[OrderQuantity]]*Table1[[#This Row],[UnitCost]]</f>
        <v>4514.16</v>
      </c>
      <c r="S863">
        <f>Table1[[#This Row],[OrderQuantity]]*Table1[[#This Row],[UnitPrice]]*(1-Table1[[#This Row],[DiscountApplied]]) - (Table1[[#This Row],[OrderQuantity]]*Table1[[#This Row],[UnitCost]])</f>
        <v>1055.2150000000001</v>
      </c>
      <c r="T863">
        <f>DATEDIF(Table1[[#This Row],[ShipDate]],Table1[[#This Row],[DeliveryDate]],"d")</f>
        <v>5</v>
      </c>
      <c r="U863" t="str">
        <f t="shared" si="27"/>
        <v>On Time</v>
      </c>
    </row>
    <row r="864" spans="1:21" x14ac:dyDescent="0.3">
      <c r="A864" t="str">
        <f t="shared" si="26"/>
        <v>SO-000963</v>
      </c>
      <c r="B864" t="s">
        <v>3</v>
      </c>
      <c r="C864" t="s">
        <v>13</v>
      </c>
      <c r="D864" s="1">
        <v>43200</v>
      </c>
      <c r="E864" s="1">
        <v>43352</v>
      </c>
      <c r="F864" s="1">
        <v>43376</v>
      </c>
      <c r="G864" s="1">
        <v>43377</v>
      </c>
      <c r="H864" t="s">
        <v>54</v>
      </c>
      <c r="I864">
        <v>10</v>
      </c>
      <c r="J864">
        <v>37</v>
      </c>
      <c r="K864">
        <v>41</v>
      </c>
      <c r="L864">
        <v>31</v>
      </c>
      <c r="M864">
        <v>4</v>
      </c>
      <c r="N864">
        <v>0.08</v>
      </c>
      <c r="O864">
        <v>480.73</v>
      </c>
      <c r="P864">
        <v>1172.5</v>
      </c>
      <c r="Q864">
        <f>Table1[[#This Row],[OrderQuantity]]*Table1[[#This Row],[UnitPrice]]</f>
        <v>4690</v>
      </c>
      <c r="R864">
        <f>Table1[[#This Row],[OrderQuantity]]*Table1[[#This Row],[UnitCost]]</f>
        <v>1922.92</v>
      </c>
      <c r="S864">
        <f>Table1[[#This Row],[OrderQuantity]]*Table1[[#This Row],[UnitPrice]]*(1-Table1[[#This Row],[DiscountApplied]]) - (Table1[[#This Row],[OrderQuantity]]*Table1[[#This Row],[UnitCost]])</f>
        <v>2391.88</v>
      </c>
      <c r="T864">
        <f>DATEDIF(Table1[[#This Row],[ShipDate]],Table1[[#This Row],[DeliveryDate]],"d")</f>
        <v>1</v>
      </c>
      <c r="U864" t="str">
        <f t="shared" si="27"/>
        <v>On Time</v>
      </c>
    </row>
    <row r="865" spans="1:21" x14ac:dyDescent="0.3">
      <c r="A865" t="str">
        <f t="shared" si="26"/>
        <v>SO-000964</v>
      </c>
      <c r="B865" t="s">
        <v>2</v>
      </c>
      <c r="C865" t="s">
        <v>13</v>
      </c>
      <c r="D865" s="1">
        <v>43200</v>
      </c>
      <c r="E865" s="1">
        <v>43352</v>
      </c>
      <c r="F865" s="1">
        <v>43361</v>
      </c>
      <c r="G865" s="1">
        <v>43367</v>
      </c>
      <c r="H865" t="s">
        <v>54</v>
      </c>
      <c r="I865">
        <v>21</v>
      </c>
      <c r="J865">
        <v>20</v>
      </c>
      <c r="K865">
        <v>54</v>
      </c>
      <c r="L865">
        <v>17</v>
      </c>
      <c r="M865">
        <v>1</v>
      </c>
      <c r="N865">
        <v>0.15</v>
      </c>
      <c r="O865">
        <v>123.28</v>
      </c>
      <c r="P865">
        <v>268</v>
      </c>
      <c r="Q865">
        <f>Table1[[#This Row],[OrderQuantity]]*Table1[[#This Row],[UnitPrice]]</f>
        <v>268</v>
      </c>
      <c r="R865">
        <f>Table1[[#This Row],[OrderQuantity]]*Table1[[#This Row],[UnitCost]]</f>
        <v>123.28</v>
      </c>
      <c r="S865">
        <f>Table1[[#This Row],[OrderQuantity]]*Table1[[#This Row],[UnitPrice]]*(1-Table1[[#This Row],[DiscountApplied]]) - (Table1[[#This Row],[OrderQuantity]]*Table1[[#This Row],[UnitCost]])</f>
        <v>104.51999999999998</v>
      </c>
      <c r="T865">
        <f>DATEDIF(Table1[[#This Row],[ShipDate]],Table1[[#This Row],[DeliveryDate]],"d")</f>
        <v>6</v>
      </c>
      <c r="U865" t="str">
        <f t="shared" si="27"/>
        <v>On Time</v>
      </c>
    </row>
    <row r="866" spans="1:21" x14ac:dyDescent="0.3">
      <c r="A866" t="str">
        <f t="shared" si="26"/>
        <v>SO-000965</v>
      </c>
      <c r="B866" t="s">
        <v>3</v>
      </c>
      <c r="C866" t="s">
        <v>13</v>
      </c>
      <c r="D866" s="1">
        <v>43200</v>
      </c>
      <c r="E866" s="1">
        <v>43352</v>
      </c>
      <c r="F866" s="1">
        <v>43367</v>
      </c>
      <c r="G866" s="1">
        <v>43368</v>
      </c>
      <c r="H866" t="s">
        <v>54</v>
      </c>
      <c r="I866">
        <v>11</v>
      </c>
      <c r="J866">
        <v>12</v>
      </c>
      <c r="K866">
        <v>54</v>
      </c>
      <c r="L866">
        <v>11</v>
      </c>
      <c r="M866">
        <v>3</v>
      </c>
      <c r="N866">
        <v>0.08</v>
      </c>
      <c r="O866">
        <v>640.39</v>
      </c>
      <c r="P866">
        <v>1085.4000000000001</v>
      </c>
      <c r="Q866">
        <f>Table1[[#This Row],[OrderQuantity]]*Table1[[#This Row],[UnitPrice]]</f>
        <v>3256.2000000000003</v>
      </c>
      <c r="R866">
        <f>Table1[[#This Row],[OrderQuantity]]*Table1[[#This Row],[UnitCost]]</f>
        <v>1921.17</v>
      </c>
      <c r="S866">
        <f>Table1[[#This Row],[OrderQuantity]]*Table1[[#This Row],[UnitPrice]]*(1-Table1[[#This Row],[DiscountApplied]]) - (Table1[[#This Row],[OrderQuantity]]*Table1[[#This Row],[UnitCost]])</f>
        <v>1074.5340000000001</v>
      </c>
      <c r="T866">
        <f>DATEDIF(Table1[[#This Row],[ShipDate]],Table1[[#This Row],[DeliveryDate]],"d")</f>
        <v>1</v>
      </c>
      <c r="U866" t="str">
        <f t="shared" si="27"/>
        <v>On Time</v>
      </c>
    </row>
    <row r="867" spans="1:21" x14ac:dyDescent="0.3">
      <c r="A867" t="str">
        <f t="shared" si="26"/>
        <v>SO-000966</v>
      </c>
      <c r="B867" t="s">
        <v>2</v>
      </c>
      <c r="C867" t="s">
        <v>11</v>
      </c>
      <c r="D867" s="1">
        <v>43200</v>
      </c>
      <c r="E867" s="1">
        <v>43352</v>
      </c>
      <c r="F867" s="1">
        <v>43375</v>
      </c>
      <c r="G867" s="1">
        <v>43383</v>
      </c>
      <c r="H867" t="s">
        <v>54</v>
      </c>
      <c r="I867">
        <v>25</v>
      </c>
      <c r="J867">
        <v>31</v>
      </c>
      <c r="K867">
        <v>279</v>
      </c>
      <c r="L867">
        <v>44</v>
      </c>
      <c r="M867">
        <v>6</v>
      </c>
      <c r="N867">
        <v>0.05</v>
      </c>
      <c r="O867">
        <v>1246.2</v>
      </c>
      <c r="P867">
        <v>3115.5</v>
      </c>
      <c r="Q867">
        <f>Table1[[#This Row],[OrderQuantity]]*Table1[[#This Row],[UnitPrice]]</f>
        <v>18693</v>
      </c>
      <c r="R867">
        <f>Table1[[#This Row],[OrderQuantity]]*Table1[[#This Row],[UnitCost]]</f>
        <v>7477.2000000000007</v>
      </c>
      <c r="S867">
        <f>Table1[[#This Row],[OrderQuantity]]*Table1[[#This Row],[UnitPrice]]*(1-Table1[[#This Row],[DiscountApplied]]) - (Table1[[#This Row],[OrderQuantity]]*Table1[[#This Row],[UnitCost]])</f>
        <v>10281.149999999998</v>
      </c>
      <c r="T867">
        <f>DATEDIF(Table1[[#This Row],[ShipDate]],Table1[[#This Row],[DeliveryDate]],"d")</f>
        <v>8</v>
      </c>
      <c r="U867" t="str">
        <f t="shared" si="27"/>
        <v>Late</v>
      </c>
    </row>
    <row r="868" spans="1:21" x14ac:dyDescent="0.3">
      <c r="A868" t="str">
        <f t="shared" si="26"/>
        <v>SO-000967</v>
      </c>
      <c r="B868" t="s">
        <v>5</v>
      </c>
      <c r="C868" t="s">
        <v>10</v>
      </c>
      <c r="D868" s="1">
        <v>43200</v>
      </c>
      <c r="E868" s="1">
        <v>43353</v>
      </c>
      <c r="F868" s="1">
        <v>43372</v>
      </c>
      <c r="G868" s="1">
        <v>43375</v>
      </c>
      <c r="H868" t="s">
        <v>54</v>
      </c>
      <c r="I868">
        <v>26</v>
      </c>
      <c r="J868">
        <v>28</v>
      </c>
      <c r="K868">
        <v>98</v>
      </c>
      <c r="L868">
        <v>11</v>
      </c>
      <c r="M868">
        <v>8</v>
      </c>
      <c r="N868">
        <v>0.05</v>
      </c>
      <c r="O868">
        <v>1447.2</v>
      </c>
      <c r="P868">
        <v>2412</v>
      </c>
      <c r="Q868">
        <f>Table1[[#This Row],[OrderQuantity]]*Table1[[#This Row],[UnitPrice]]</f>
        <v>19296</v>
      </c>
      <c r="R868">
        <f>Table1[[#This Row],[OrderQuantity]]*Table1[[#This Row],[UnitCost]]</f>
        <v>11577.6</v>
      </c>
      <c r="S868">
        <f>Table1[[#This Row],[OrderQuantity]]*Table1[[#This Row],[UnitPrice]]*(1-Table1[[#This Row],[DiscountApplied]]) - (Table1[[#This Row],[OrderQuantity]]*Table1[[#This Row],[UnitCost]])</f>
        <v>6753.6</v>
      </c>
      <c r="T868">
        <f>DATEDIF(Table1[[#This Row],[ShipDate]],Table1[[#This Row],[DeliveryDate]],"d")</f>
        <v>3</v>
      </c>
      <c r="U868" t="str">
        <f t="shared" si="27"/>
        <v>On Time</v>
      </c>
    </row>
    <row r="869" spans="1:21" x14ac:dyDescent="0.3">
      <c r="A869" t="str">
        <f t="shared" si="26"/>
        <v>SO-000968</v>
      </c>
      <c r="B869" t="s">
        <v>3</v>
      </c>
      <c r="C869" t="s">
        <v>13</v>
      </c>
      <c r="D869" s="1">
        <v>43300</v>
      </c>
      <c r="E869" s="1">
        <v>43353</v>
      </c>
      <c r="F869" s="1">
        <v>43366</v>
      </c>
      <c r="G869" s="1">
        <v>43372</v>
      </c>
      <c r="H869" t="s">
        <v>54</v>
      </c>
      <c r="I869">
        <v>10</v>
      </c>
      <c r="J869">
        <v>24</v>
      </c>
      <c r="K869">
        <v>51</v>
      </c>
      <c r="L869">
        <v>38</v>
      </c>
      <c r="M869">
        <v>5</v>
      </c>
      <c r="N869">
        <v>0.15</v>
      </c>
      <c r="O869">
        <v>1923.84</v>
      </c>
      <c r="P869">
        <v>3926.2</v>
      </c>
      <c r="Q869">
        <f>Table1[[#This Row],[OrderQuantity]]*Table1[[#This Row],[UnitPrice]]</f>
        <v>19631</v>
      </c>
      <c r="R869">
        <f>Table1[[#This Row],[OrderQuantity]]*Table1[[#This Row],[UnitCost]]</f>
        <v>9619.1999999999989</v>
      </c>
      <c r="S869">
        <f>Table1[[#This Row],[OrderQuantity]]*Table1[[#This Row],[UnitPrice]]*(1-Table1[[#This Row],[DiscountApplied]]) - (Table1[[#This Row],[OrderQuantity]]*Table1[[#This Row],[UnitCost]])</f>
        <v>7067.15</v>
      </c>
      <c r="T869">
        <f>DATEDIF(Table1[[#This Row],[ShipDate]],Table1[[#This Row],[DeliveryDate]],"d")</f>
        <v>6</v>
      </c>
      <c r="U869" t="str">
        <f t="shared" si="27"/>
        <v>On Time</v>
      </c>
    </row>
    <row r="870" spans="1:21" x14ac:dyDescent="0.3">
      <c r="A870" t="str">
        <f t="shared" si="26"/>
        <v>SO-000969</v>
      </c>
      <c r="B870" t="s">
        <v>2</v>
      </c>
      <c r="C870" t="s">
        <v>13</v>
      </c>
      <c r="D870" s="1">
        <v>43300</v>
      </c>
      <c r="E870" s="1">
        <v>43353</v>
      </c>
      <c r="F870" s="1">
        <v>43364</v>
      </c>
      <c r="G870" s="1">
        <v>43373</v>
      </c>
      <c r="H870" t="s">
        <v>54</v>
      </c>
      <c r="I870">
        <v>25</v>
      </c>
      <c r="J870">
        <v>33</v>
      </c>
      <c r="K870">
        <v>16</v>
      </c>
      <c r="L870">
        <v>27</v>
      </c>
      <c r="M870">
        <v>7</v>
      </c>
      <c r="N870">
        <v>0.2</v>
      </c>
      <c r="O870">
        <v>1713.53</v>
      </c>
      <c r="P870">
        <v>2284.6999999999998</v>
      </c>
      <c r="Q870">
        <f>Table1[[#This Row],[OrderQuantity]]*Table1[[#This Row],[UnitPrice]]</f>
        <v>15992.899999999998</v>
      </c>
      <c r="R870">
        <f>Table1[[#This Row],[OrderQuantity]]*Table1[[#This Row],[UnitCost]]</f>
        <v>11994.71</v>
      </c>
      <c r="S870">
        <f>Table1[[#This Row],[OrderQuantity]]*Table1[[#This Row],[UnitPrice]]*(1-Table1[[#This Row],[DiscountApplied]]) - (Table1[[#This Row],[OrderQuantity]]*Table1[[#This Row],[UnitCost]])</f>
        <v>799.61000000000058</v>
      </c>
      <c r="T870">
        <f>DATEDIF(Table1[[#This Row],[ShipDate]],Table1[[#This Row],[DeliveryDate]],"d")</f>
        <v>9</v>
      </c>
      <c r="U870" t="str">
        <f t="shared" si="27"/>
        <v>Late</v>
      </c>
    </row>
    <row r="871" spans="1:21" x14ac:dyDescent="0.3">
      <c r="A871" t="str">
        <f t="shared" si="26"/>
        <v>SO-000970</v>
      </c>
      <c r="B871" t="s">
        <v>4</v>
      </c>
      <c r="C871" t="s">
        <v>12</v>
      </c>
      <c r="D871" s="1">
        <v>43300</v>
      </c>
      <c r="E871" s="1">
        <v>43353</v>
      </c>
      <c r="F871" s="1">
        <v>43378</v>
      </c>
      <c r="G871" s="1">
        <v>43379</v>
      </c>
      <c r="H871" t="s">
        <v>54</v>
      </c>
      <c r="I871">
        <v>13</v>
      </c>
      <c r="J871">
        <v>39</v>
      </c>
      <c r="K871">
        <v>255</v>
      </c>
      <c r="L871">
        <v>47</v>
      </c>
      <c r="M871">
        <v>5</v>
      </c>
      <c r="N871">
        <v>0.05</v>
      </c>
      <c r="O871">
        <v>556.57000000000005</v>
      </c>
      <c r="P871">
        <v>783.9</v>
      </c>
      <c r="Q871">
        <f>Table1[[#This Row],[OrderQuantity]]*Table1[[#This Row],[UnitPrice]]</f>
        <v>3919.5</v>
      </c>
      <c r="R871">
        <f>Table1[[#This Row],[OrderQuantity]]*Table1[[#This Row],[UnitCost]]</f>
        <v>2782.8500000000004</v>
      </c>
      <c r="S871">
        <f>Table1[[#This Row],[OrderQuantity]]*Table1[[#This Row],[UnitPrice]]*(1-Table1[[#This Row],[DiscountApplied]]) - (Table1[[#This Row],[OrderQuantity]]*Table1[[#This Row],[UnitCost]])</f>
        <v>940.67499999999927</v>
      </c>
      <c r="T871">
        <f>DATEDIF(Table1[[#This Row],[ShipDate]],Table1[[#This Row],[DeliveryDate]],"d")</f>
        <v>1</v>
      </c>
      <c r="U871" t="str">
        <f t="shared" si="27"/>
        <v>On Time</v>
      </c>
    </row>
    <row r="872" spans="1:21" x14ac:dyDescent="0.3">
      <c r="A872" t="str">
        <f t="shared" si="26"/>
        <v>SO-000971</v>
      </c>
      <c r="B872" t="s">
        <v>3</v>
      </c>
      <c r="C872" t="s">
        <v>11</v>
      </c>
      <c r="D872" s="1">
        <v>43300</v>
      </c>
      <c r="E872" s="1">
        <v>43353</v>
      </c>
      <c r="F872" s="1">
        <v>43355</v>
      </c>
      <c r="G872" s="1">
        <v>43357</v>
      </c>
      <c r="H872" t="s">
        <v>54</v>
      </c>
      <c r="I872">
        <v>7</v>
      </c>
      <c r="J872">
        <v>4</v>
      </c>
      <c r="K872">
        <v>310</v>
      </c>
      <c r="L872">
        <v>3</v>
      </c>
      <c r="M872">
        <v>8</v>
      </c>
      <c r="N872">
        <v>0.08</v>
      </c>
      <c r="O872">
        <v>557.44000000000005</v>
      </c>
      <c r="P872">
        <v>871</v>
      </c>
      <c r="Q872">
        <f>Table1[[#This Row],[OrderQuantity]]*Table1[[#This Row],[UnitPrice]]</f>
        <v>6968</v>
      </c>
      <c r="R872">
        <f>Table1[[#This Row],[OrderQuantity]]*Table1[[#This Row],[UnitCost]]</f>
        <v>4459.5200000000004</v>
      </c>
      <c r="S872">
        <f>Table1[[#This Row],[OrderQuantity]]*Table1[[#This Row],[UnitPrice]]*(1-Table1[[#This Row],[DiscountApplied]]) - (Table1[[#This Row],[OrderQuantity]]*Table1[[#This Row],[UnitCost]])</f>
        <v>1951.04</v>
      </c>
      <c r="T872">
        <f>DATEDIF(Table1[[#This Row],[ShipDate]],Table1[[#This Row],[DeliveryDate]],"d")</f>
        <v>2</v>
      </c>
      <c r="U872" t="str">
        <f t="shared" si="27"/>
        <v>On Time</v>
      </c>
    </row>
    <row r="873" spans="1:21" x14ac:dyDescent="0.3">
      <c r="A873" t="str">
        <f t="shared" si="26"/>
        <v>SO-000972</v>
      </c>
      <c r="B873" t="s">
        <v>4</v>
      </c>
      <c r="C873" t="s">
        <v>10</v>
      </c>
      <c r="D873" s="1">
        <v>43300</v>
      </c>
      <c r="E873" s="1">
        <v>43353</v>
      </c>
      <c r="F873" s="1">
        <v>43377</v>
      </c>
      <c r="G873" s="1">
        <v>43384</v>
      </c>
      <c r="H873" t="s">
        <v>54</v>
      </c>
      <c r="I873">
        <v>20</v>
      </c>
      <c r="J873">
        <v>8</v>
      </c>
      <c r="K873">
        <v>190</v>
      </c>
      <c r="L873">
        <v>29</v>
      </c>
      <c r="M873">
        <v>3</v>
      </c>
      <c r="N873">
        <v>0.05</v>
      </c>
      <c r="O873">
        <v>831</v>
      </c>
      <c r="P873">
        <v>1051.9000000000001</v>
      </c>
      <c r="Q873">
        <f>Table1[[#This Row],[OrderQuantity]]*Table1[[#This Row],[UnitPrice]]</f>
        <v>3155.7000000000003</v>
      </c>
      <c r="R873">
        <f>Table1[[#This Row],[OrderQuantity]]*Table1[[#This Row],[UnitCost]]</f>
        <v>2493</v>
      </c>
      <c r="S873">
        <f>Table1[[#This Row],[OrderQuantity]]*Table1[[#This Row],[UnitPrice]]*(1-Table1[[#This Row],[DiscountApplied]]) - (Table1[[#This Row],[OrderQuantity]]*Table1[[#This Row],[UnitCost]])</f>
        <v>504.91499999999996</v>
      </c>
      <c r="T873">
        <f>DATEDIF(Table1[[#This Row],[ShipDate]],Table1[[#This Row],[DeliveryDate]],"d")</f>
        <v>7</v>
      </c>
      <c r="U873" t="str">
        <f t="shared" si="27"/>
        <v>On Time</v>
      </c>
    </row>
    <row r="874" spans="1:21" x14ac:dyDescent="0.3">
      <c r="A874" t="str">
        <f t="shared" si="26"/>
        <v>SO-000973</v>
      </c>
      <c r="B874" t="s">
        <v>3</v>
      </c>
      <c r="C874" t="s">
        <v>11</v>
      </c>
      <c r="D874" s="1">
        <v>43200</v>
      </c>
      <c r="E874" s="1">
        <v>43353</v>
      </c>
      <c r="F874" s="1">
        <v>43367</v>
      </c>
      <c r="G874" s="1">
        <v>43368</v>
      </c>
      <c r="H874" t="s">
        <v>54</v>
      </c>
      <c r="I874">
        <v>8</v>
      </c>
      <c r="J874">
        <v>6</v>
      </c>
      <c r="K874">
        <v>294</v>
      </c>
      <c r="L874">
        <v>31</v>
      </c>
      <c r="M874">
        <v>1</v>
      </c>
      <c r="N874">
        <v>0.05</v>
      </c>
      <c r="O874">
        <v>609.70000000000005</v>
      </c>
      <c r="P874">
        <v>1219.4000000000001</v>
      </c>
      <c r="Q874">
        <f>Table1[[#This Row],[OrderQuantity]]*Table1[[#This Row],[UnitPrice]]</f>
        <v>1219.4000000000001</v>
      </c>
      <c r="R874">
        <f>Table1[[#This Row],[OrderQuantity]]*Table1[[#This Row],[UnitCost]]</f>
        <v>609.70000000000005</v>
      </c>
      <c r="S874">
        <f>Table1[[#This Row],[OrderQuantity]]*Table1[[#This Row],[UnitPrice]]*(1-Table1[[#This Row],[DiscountApplied]]) - (Table1[[#This Row],[OrderQuantity]]*Table1[[#This Row],[UnitCost]])</f>
        <v>548.73</v>
      </c>
      <c r="T874">
        <f>DATEDIF(Table1[[#This Row],[ShipDate]],Table1[[#This Row],[DeliveryDate]],"d")</f>
        <v>1</v>
      </c>
      <c r="U874" t="str">
        <f t="shared" si="27"/>
        <v>On Time</v>
      </c>
    </row>
    <row r="875" spans="1:21" x14ac:dyDescent="0.3">
      <c r="A875" t="str">
        <f t="shared" si="26"/>
        <v>SO-000974</v>
      </c>
      <c r="B875" t="s">
        <v>3</v>
      </c>
      <c r="C875" t="s">
        <v>8</v>
      </c>
      <c r="D875" s="1">
        <v>43200</v>
      </c>
      <c r="E875" s="1">
        <v>43353</v>
      </c>
      <c r="F875" s="1">
        <v>43364</v>
      </c>
      <c r="G875" s="1">
        <v>43374</v>
      </c>
      <c r="H875" t="s">
        <v>54</v>
      </c>
      <c r="I875">
        <v>7</v>
      </c>
      <c r="J875">
        <v>3</v>
      </c>
      <c r="K875">
        <v>361</v>
      </c>
      <c r="L875">
        <v>26</v>
      </c>
      <c r="M875">
        <v>5</v>
      </c>
      <c r="N875">
        <v>0.2</v>
      </c>
      <c r="O875">
        <v>509.07</v>
      </c>
      <c r="P875">
        <v>877.7</v>
      </c>
      <c r="Q875">
        <f>Table1[[#This Row],[OrderQuantity]]*Table1[[#This Row],[UnitPrice]]</f>
        <v>4388.5</v>
      </c>
      <c r="R875">
        <f>Table1[[#This Row],[OrderQuantity]]*Table1[[#This Row],[UnitCost]]</f>
        <v>2545.35</v>
      </c>
      <c r="S875">
        <f>Table1[[#This Row],[OrderQuantity]]*Table1[[#This Row],[UnitPrice]]*(1-Table1[[#This Row],[DiscountApplied]]) - (Table1[[#This Row],[OrderQuantity]]*Table1[[#This Row],[UnitCost]])</f>
        <v>965.45000000000027</v>
      </c>
      <c r="T875">
        <f>DATEDIF(Table1[[#This Row],[ShipDate]],Table1[[#This Row],[DeliveryDate]],"d")</f>
        <v>10</v>
      </c>
      <c r="U875" t="str">
        <f t="shared" si="27"/>
        <v>Late</v>
      </c>
    </row>
    <row r="876" spans="1:21" x14ac:dyDescent="0.3">
      <c r="A876" t="str">
        <f t="shared" si="26"/>
        <v>SO-000975</v>
      </c>
      <c r="B876" t="s">
        <v>3</v>
      </c>
      <c r="C876" t="s">
        <v>10</v>
      </c>
      <c r="D876" s="1">
        <v>43300</v>
      </c>
      <c r="E876" s="1">
        <v>43353</v>
      </c>
      <c r="F876" s="1">
        <v>43359</v>
      </c>
      <c r="G876" s="1">
        <v>43360</v>
      </c>
      <c r="H876" t="s">
        <v>54</v>
      </c>
      <c r="I876">
        <v>3</v>
      </c>
      <c r="J876">
        <v>28</v>
      </c>
      <c r="K876">
        <v>193</v>
      </c>
      <c r="L876">
        <v>7</v>
      </c>
      <c r="M876">
        <v>6</v>
      </c>
      <c r="N876">
        <v>0.1</v>
      </c>
      <c r="O876">
        <v>151.55000000000001</v>
      </c>
      <c r="P876">
        <v>261.3</v>
      </c>
      <c r="Q876">
        <f>Table1[[#This Row],[OrderQuantity]]*Table1[[#This Row],[UnitPrice]]</f>
        <v>1567.8000000000002</v>
      </c>
      <c r="R876">
        <f>Table1[[#This Row],[OrderQuantity]]*Table1[[#This Row],[UnitCost]]</f>
        <v>909.30000000000007</v>
      </c>
      <c r="S876">
        <f>Table1[[#This Row],[OrderQuantity]]*Table1[[#This Row],[UnitPrice]]*(1-Table1[[#This Row],[DiscountApplied]]) - (Table1[[#This Row],[OrderQuantity]]*Table1[[#This Row],[UnitCost]])</f>
        <v>501.72000000000014</v>
      </c>
      <c r="T876">
        <f>DATEDIF(Table1[[#This Row],[ShipDate]],Table1[[#This Row],[DeliveryDate]],"d")</f>
        <v>1</v>
      </c>
      <c r="U876" t="str">
        <f t="shared" si="27"/>
        <v>On Time</v>
      </c>
    </row>
    <row r="877" spans="1:21" x14ac:dyDescent="0.3">
      <c r="A877" t="str">
        <f t="shared" si="26"/>
        <v>SO-000976</v>
      </c>
      <c r="B877" t="s">
        <v>3</v>
      </c>
      <c r="C877" t="s">
        <v>13</v>
      </c>
      <c r="D877" s="1">
        <v>43200</v>
      </c>
      <c r="E877" s="1">
        <v>43354</v>
      </c>
      <c r="F877" s="1">
        <v>43358</v>
      </c>
      <c r="G877" s="1">
        <v>43362</v>
      </c>
      <c r="H877" t="s">
        <v>54</v>
      </c>
      <c r="I877">
        <v>11</v>
      </c>
      <c r="J877">
        <v>48</v>
      </c>
      <c r="K877">
        <v>25</v>
      </c>
      <c r="L877">
        <v>11</v>
      </c>
      <c r="M877">
        <v>7</v>
      </c>
      <c r="N877">
        <v>0.15</v>
      </c>
      <c r="O877">
        <v>3155.16</v>
      </c>
      <c r="P877">
        <v>5172.3999999999996</v>
      </c>
      <c r="Q877">
        <f>Table1[[#This Row],[OrderQuantity]]*Table1[[#This Row],[UnitPrice]]</f>
        <v>36206.799999999996</v>
      </c>
      <c r="R877">
        <f>Table1[[#This Row],[OrderQuantity]]*Table1[[#This Row],[UnitCost]]</f>
        <v>22086.12</v>
      </c>
      <c r="S877">
        <f>Table1[[#This Row],[OrderQuantity]]*Table1[[#This Row],[UnitPrice]]*(1-Table1[[#This Row],[DiscountApplied]]) - (Table1[[#This Row],[OrderQuantity]]*Table1[[#This Row],[UnitCost]])</f>
        <v>8689.6599999999962</v>
      </c>
      <c r="T877">
        <f>DATEDIF(Table1[[#This Row],[ShipDate]],Table1[[#This Row],[DeliveryDate]],"d")</f>
        <v>4</v>
      </c>
      <c r="U877" t="str">
        <f t="shared" si="27"/>
        <v>On Time</v>
      </c>
    </row>
    <row r="878" spans="1:21" x14ac:dyDescent="0.3">
      <c r="A878" t="str">
        <f t="shared" si="26"/>
        <v>SO-000977</v>
      </c>
      <c r="B878" t="s">
        <v>4</v>
      </c>
      <c r="C878" t="s">
        <v>12</v>
      </c>
      <c r="D878" s="1">
        <v>43300</v>
      </c>
      <c r="E878" s="1">
        <v>43354</v>
      </c>
      <c r="F878" s="1">
        <v>43382</v>
      </c>
      <c r="G878" s="1">
        <v>43392</v>
      </c>
      <c r="H878" t="s">
        <v>54</v>
      </c>
      <c r="I878">
        <v>12</v>
      </c>
      <c r="J878">
        <v>12</v>
      </c>
      <c r="K878">
        <v>230</v>
      </c>
      <c r="L878">
        <v>16</v>
      </c>
      <c r="M878">
        <v>1</v>
      </c>
      <c r="N878">
        <v>0.1</v>
      </c>
      <c r="O878">
        <v>1835</v>
      </c>
      <c r="P878">
        <v>2237.8000000000002</v>
      </c>
      <c r="Q878">
        <f>Table1[[#This Row],[OrderQuantity]]*Table1[[#This Row],[UnitPrice]]</f>
        <v>2237.8000000000002</v>
      </c>
      <c r="R878">
        <f>Table1[[#This Row],[OrderQuantity]]*Table1[[#This Row],[UnitCost]]</f>
        <v>1835</v>
      </c>
      <c r="S878">
        <f>Table1[[#This Row],[OrderQuantity]]*Table1[[#This Row],[UnitPrice]]*(1-Table1[[#This Row],[DiscountApplied]]) - (Table1[[#This Row],[OrderQuantity]]*Table1[[#This Row],[UnitCost]])</f>
        <v>179.02000000000021</v>
      </c>
      <c r="T878">
        <f>DATEDIF(Table1[[#This Row],[ShipDate]],Table1[[#This Row],[DeliveryDate]],"d")</f>
        <v>10</v>
      </c>
      <c r="U878" t="str">
        <f t="shared" si="27"/>
        <v>Late</v>
      </c>
    </row>
    <row r="879" spans="1:21" x14ac:dyDescent="0.3">
      <c r="A879" t="str">
        <f t="shared" si="26"/>
        <v>SO-000978</v>
      </c>
      <c r="B879" t="s">
        <v>3</v>
      </c>
      <c r="C879" t="s">
        <v>10</v>
      </c>
      <c r="D879" s="1">
        <v>43300</v>
      </c>
      <c r="E879" s="1">
        <v>43354</v>
      </c>
      <c r="F879" s="1">
        <v>43382</v>
      </c>
      <c r="G879" s="1">
        <v>43385</v>
      </c>
      <c r="H879" t="s">
        <v>54</v>
      </c>
      <c r="I879">
        <v>6</v>
      </c>
      <c r="J879">
        <v>18</v>
      </c>
      <c r="K879">
        <v>121</v>
      </c>
      <c r="L879">
        <v>7</v>
      </c>
      <c r="M879">
        <v>5</v>
      </c>
      <c r="N879">
        <v>0.05</v>
      </c>
      <c r="O879">
        <v>135.68</v>
      </c>
      <c r="P879">
        <v>180.9</v>
      </c>
      <c r="Q879">
        <f>Table1[[#This Row],[OrderQuantity]]*Table1[[#This Row],[UnitPrice]]</f>
        <v>904.5</v>
      </c>
      <c r="R879">
        <f>Table1[[#This Row],[OrderQuantity]]*Table1[[#This Row],[UnitCost]]</f>
        <v>678.40000000000009</v>
      </c>
      <c r="S879">
        <f>Table1[[#This Row],[OrderQuantity]]*Table1[[#This Row],[UnitPrice]]*(1-Table1[[#This Row],[DiscountApplied]]) - (Table1[[#This Row],[OrderQuantity]]*Table1[[#This Row],[UnitCost]])</f>
        <v>180.87499999999989</v>
      </c>
      <c r="T879">
        <f>DATEDIF(Table1[[#This Row],[ShipDate]],Table1[[#This Row],[DeliveryDate]],"d")</f>
        <v>3</v>
      </c>
      <c r="U879" t="str">
        <f t="shared" si="27"/>
        <v>On Time</v>
      </c>
    </row>
    <row r="880" spans="1:21" x14ac:dyDescent="0.3">
      <c r="A880" t="str">
        <f t="shared" si="26"/>
        <v>SO-000979</v>
      </c>
      <c r="B880" t="s">
        <v>3</v>
      </c>
      <c r="C880" t="s">
        <v>10</v>
      </c>
      <c r="D880" s="1">
        <v>43200</v>
      </c>
      <c r="E880" s="1">
        <v>43354</v>
      </c>
      <c r="F880" s="1">
        <v>43379</v>
      </c>
      <c r="G880" s="1">
        <v>43383</v>
      </c>
      <c r="H880" t="s">
        <v>54</v>
      </c>
      <c r="I880">
        <v>4</v>
      </c>
      <c r="J880">
        <v>45</v>
      </c>
      <c r="K880">
        <v>103</v>
      </c>
      <c r="L880">
        <v>37</v>
      </c>
      <c r="M880">
        <v>6</v>
      </c>
      <c r="N880">
        <v>0.08</v>
      </c>
      <c r="O880">
        <v>1594.6</v>
      </c>
      <c r="P880">
        <v>1876</v>
      </c>
      <c r="Q880">
        <f>Table1[[#This Row],[OrderQuantity]]*Table1[[#This Row],[UnitPrice]]</f>
        <v>11256</v>
      </c>
      <c r="R880">
        <f>Table1[[#This Row],[OrderQuantity]]*Table1[[#This Row],[UnitCost]]</f>
        <v>9567.5999999999985</v>
      </c>
      <c r="S880">
        <f>Table1[[#This Row],[OrderQuantity]]*Table1[[#This Row],[UnitPrice]]*(1-Table1[[#This Row],[DiscountApplied]]) - (Table1[[#This Row],[OrderQuantity]]*Table1[[#This Row],[UnitCost]])</f>
        <v>787.92000000000189</v>
      </c>
      <c r="T880">
        <f>DATEDIF(Table1[[#This Row],[ShipDate]],Table1[[#This Row],[DeliveryDate]],"d")</f>
        <v>4</v>
      </c>
      <c r="U880" t="str">
        <f t="shared" si="27"/>
        <v>On Time</v>
      </c>
    </row>
    <row r="881" spans="1:21" x14ac:dyDescent="0.3">
      <c r="A881" t="str">
        <f t="shared" si="26"/>
        <v>SO-000980</v>
      </c>
      <c r="B881" t="s">
        <v>2</v>
      </c>
      <c r="C881" t="s">
        <v>12</v>
      </c>
      <c r="D881" s="1">
        <v>43300</v>
      </c>
      <c r="E881" s="1">
        <v>43354</v>
      </c>
      <c r="F881" s="1">
        <v>43364</v>
      </c>
      <c r="G881" s="1">
        <v>43366</v>
      </c>
      <c r="H881" t="s">
        <v>54</v>
      </c>
      <c r="I881">
        <v>21</v>
      </c>
      <c r="J881">
        <v>25</v>
      </c>
      <c r="K881">
        <v>251</v>
      </c>
      <c r="L881">
        <v>20</v>
      </c>
      <c r="M881">
        <v>8</v>
      </c>
      <c r="N881">
        <v>0.2</v>
      </c>
      <c r="O881">
        <v>4303.54</v>
      </c>
      <c r="P881">
        <v>5815.6</v>
      </c>
      <c r="Q881">
        <f>Table1[[#This Row],[OrderQuantity]]*Table1[[#This Row],[UnitPrice]]</f>
        <v>46524.800000000003</v>
      </c>
      <c r="R881">
        <f>Table1[[#This Row],[OrderQuantity]]*Table1[[#This Row],[UnitCost]]</f>
        <v>34428.32</v>
      </c>
      <c r="S881">
        <f>Table1[[#This Row],[OrderQuantity]]*Table1[[#This Row],[UnitPrice]]*(1-Table1[[#This Row],[DiscountApplied]]) - (Table1[[#This Row],[OrderQuantity]]*Table1[[#This Row],[UnitCost]])</f>
        <v>2791.5200000000041</v>
      </c>
      <c r="T881">
        <f>DATEDIF(Table1[[#This Row],[ShipDate]],Table1[[#This Row],[DeliveryDate]],"d")</f>
        <v>2</v>
      </c>
      <c r="U881" t="str">
        <f t="shared" si="27"/>
        <v>On Time</v>
      </c>
    </row>
    <row r="882" spans="1:21" x14ac:dyDescent="0.3">
      <c r="A882" t="str">
        <f t="shared" si="26"/>
        <v>SO-000981</v>
      </c>
      <c r="B882" t="s">
        <v>3</v>
      </c>
      <c r="C882" t="s">
        <v>10</v>
      </c>
      <c r="D882" s="1">
        <v>43200</v>
      </c>
      <c r="E882" s="1">
        <v>43354</v>
      </c>
      <c r="F882" s="1">
        <v>43378</v>
      </c>
      <c r="G882" s="1">
        <v>43388</v>
      </c>
      <c r="H882" t="s">
        <v>54</v>
      </c>
      <c r="I882">
        <v>9</v>
      </c>
      <c r="J882">
        <v>12</v>
      </c>
      <c r="K882">
        <v>148</v>
      </c>
      <c r="L882">
        <v>33</v>
      </c>
      <c r="M882">
        <v>6</v>
      </c>
      <c r="N882">
        <v>0.1</v>
      </c>
      <c r="O882">
        <v>903.76</v>
      </c>
      <c r="P882">
        <v>1922.9</v>
      </c>
      <c r="Q882">
        <f>Table1[[#This Row],[OrderQuantity]]*Table1[[#This Row],[UnitPrice]]</f>
        <v>11537.400000000001</v>
      </c>
      <c r="R882">
        <f>Table1[[#This Row],[OrderQuantity]]*Table1[[#This Row],[UnitCost]]</f>
        <v>5422.5599999999995</v>
      </c>
      <c r="S882">
        <f>Table1[[#This Row],[OrderQuantity]]*Table1[[#This Row],[UnitPrice]]*(1-Table1[[#This Row],[DiscountApplied]]) - (Table1[[#This Row],[OrderQuantity]]*Table1[[#This Row],[UnitCost]])</f>
        <v>4961.1000000000022</v>
      </c>
      <c r="T882">
        <f>DATEDIF(Table1[[#This Row],[ShipDate]],Table1[[#This Row],[DeliveryDate]],"d")</f>
        <v>10</v>
      </c>
      <c r="U882" t="str">
        <f t="shared" si="27"/>
        <v>Late</v>
      </c>
    </row>
    <row r="883" spans="1:21" x14ac:dyDescent="0.3">
      <c r="A883" t="str">
        <f t="shared" si="26"/>
        <v>SO-000982</v>
      </c>
      <c r="B883" t="s">
        <v>3</v>
      </c>
      <c r="C883" t="s">
        <v>10</v>
      </c>
      <c r="D883" s="1">
        <v>43200</v>
      </c>
      <c r="E883" s="1">
        <v>43354</v>
      </c>
      <c r="F883" s="1">
        <v>43362</v>
      </c>
      <c r="G883" s="1">
        <v>43370</v>
      </c>
      <c r="H883" t="s">
        <v>54</v>
      </c>
      <c r="I883">
        <v>1</v>
      </c>
      <c r="J883">
        <v>43</v>
      </c>
      <c r="K883">
        <v>142</v>
      </c>
      <c r="L883">
        <v>27</v>
      </c>
      <c r="M883">
        <v>5</v>
      </c>
      <c r="N883">
        <v>0.05</v>
      </c>
      <c r="O883">
        <v>441.8</v>
      </c>
      <c r="P883">
        <v>1051.9000000000001</v>
      </c>
      <c r="Q883">
        <f>Table1[[#This Row],[OrderQuantity]]*Table1[[#This Row],[UnitPrice]]</f>
        <v>5259.5</v>
      </c>
      <c r="R883">
        <f>Table1[[#This Row],[OrderQuantity]]*Table1[[#This Row],[UnitCost]]</f>
        <v>2209</v>
      </c>
      <c r="S883">
        <f>Table1[[#This Row],[OrderQuantity]]*Table1[[#This Row],[UnitPrice]]*(1-Table1[[#This Row],[DiscountApplied]]) - (Table1[[#This Row],[OrderQuantity]]*Table1[[#This Row],[UnitCost]])</f>
        <v>2787.5249999999996</v>
      </c>
      <c r="T883">
        <f>DATEDIF(Table1[[#This Row],[ShipDate]],Table1[[#This Row],[DeliveryDate]],"d")</f>
        <v>8</v>
      </c>
      <c r="U883" t="str">
        <f t="shared" si="27"/>
        <v>Late</v>
      </c>
    </row>
    <row r="884" spans="1:21" x14ac:dyDescent="0.3">
      <c r="A884" t="str">
        <f t="shared" si="26"/>
        <v>SO-000983</v>
      </c>
      <c r="B884" t="s">
        <v>4</v>
      </c>
      <c r="C884" t="s">
        <v>9</v>
      </c>
      <c r="D884" s="1">
        <v>43300</v>
      </c>
      <c r="E884" s="1">
        <v>43354</v>
      </c>
      <c r="F884" s="1">
        <v>43359</v>
      </c>
      <c r="G884" s="1">
        <v>43367</v>
      </c>
      <c r="H884" t="s">
        <v>54</v>
      </c>
      <c r="I884">
        <v>17</v>
      </c>
      <c r="J884">
        <v>4</v>
      </c>
      <c r="K884">
        <v>76</v>
      </c>
      <c r="L884">
        <v>12</v>
      </c>
      <c r="M884">
        <v>7</v>
      </c>
      <c r="N884">
        <v>0.2</v>
      </c>
      <c r="O884">
        <v>3597.9</v>
      </c>
      <c r="P884">
        <v>5996.5</v>
      </c>
      <c r="Q884">
        <f>Table1[[#This Row],[OrderQuantity]]*Table1[[#This Row],[UnitPrice]]</f>
        <v>41975.5</v>
      </c>
      <c r="R884">
        <f>Table1[[#This Row],[OrderQuantity]]*Table1[[#This Row],[UnitCost]]</f>
        <v>25185.3</v>
      </c>
      <c r="S884">
        <f>Table1[[#This Row],[OrderQuantity]]*Table1[[#This Row],[UnitPrice]]*(1-Table1[[#This Row],[DiscountApplied]]) - (Table1[[#This Row],[OrderQuantity]]*Table1[[#This Row],[UnitCost]])</f>
        <v>8395.1000000000022</v>
      </c>
      <c r="T884">
        <f>DATEDIF(Table1[[#This Row],[ShipDate]],Table1[[#This Row],[DeliveryDate]],"d")</f>
        <v>8</v>
      </c>
      <c r="U884" t="str">
        <f t="shared" si="27"/>
        <v>Late</v>
      </c>
    </row>
    <row r="885" spans="1:21" x14ac:dyDescent="0.3">
      <c r="A885" t="str">
        <f t="shared" si="26"/>
        <v>SO-000984</v>
      </c>
      <c r="B885" t="s">
        <v>5</v>
      </c>
      <c r="C885" t="s">
        <v>11</v>
      </c>
      <c r="D885" s="1">
        <v>43200</v>
      </c>
      <c r="E885" s="1">
        <v>43354</v>
      </c>
      <c r="F885" s="1">
        <v>43363</v>
      </c>
      <c r="G885" s="1">
        <v>43368</v>
      </c>
      <c r="H885" t="s">
        <v>54</v>
      </c>
      <c r="I885">
        <v>28</v>
      </c>
      <c r="J885">
        <v>7</v>
      </c>
      <c r="K885">
        <v>322</v>
      </c>
      <c r="L885">
        <v>42</v>
      </c>
      <c r="M885">
        <v>8</v>
      </c>
      <c r="N885">
        <v>0.2</v>
      </c>
      <c r="O885">
        <v>926.28</v>
      </c>
      <c r="P885">
        <v>1172.5</v>
      </c>
      <c r="Q885">
        <f>Table1[[#This Row],[OrderQuantity]]*Table1[[#This Row],[UnitPrice]]</f>
        <v>9380</v>
      </c>
      <c r="R885">
        <f>Table1[[#This Row],[OrderQuantity]]*Table1[[#This Row],[UnitCost]]</f>
        <v>7410.24</v>
      </c>
      <c r="S885">
        <f>Table1[[#This Row],[OrderQuantity]]*Table1[[#This Row],[UnitPrice]]*(1-Table1[[#This Row],[DiscountApplied]]) - (Table1[[#This Row],[OrderQuantity]]*Table1[[#This Row],[UnitCost]])</f>
        <v>93.760000000000218</v>
      </c>
      <c r="T885">
        <f>DATEDIF(Table1[[#This Row],[ShipDate]],Table1[[#This Row],[DeliveryDate]],"d")</f>
        <v>5</v>
      </c>
      <c r="U885" t="str">
        <f t="shared" si="27"/>
        <v>On Time</v>
      </c>
    </row>
    <row r="886" spans="1:21" x14ac:dyDescent="0.3">
      <c r="A886" t="str">
        <f t="shared" si="26"/>
        <v>SO-000985</v>
      </c>
      <c r="B886" t="s">
        <v>5</v>
      </c>
      <c r="C886" t="s">
        <v>13</v>
      </c>
      <c r="D886" s="1">
        <v>43200</v>
      </c>
      <c r="E886" s="1">
        <v>43354</v>
      </c>
      <c r="F886" s="1">
        <v>43365</v>
      </c>
      <c r="G886" s="1">
        <v>43368</v>
      </c>
      <c r="H886" t="s">
        <v>54</v>
      </c>
      <c r="I886">
        <v>28</v>
      </c>
      <c r="J886">
        <v>49</v>
      </c>
      <c r="K886">
        <v>56</v>
      </c>
      <c r="L886">
        <v>42</v>
      </c>
      <c r="M886">
        <v>8</v>
      </c>
      <c r="N886">
        <v>0.05</v>
      </c>
      <c r="O886">
        <v>153.69999999999999</v>
      </c>
      <c r="P886">
        <v>207.7</v>
      </c>
      <c r="Q886">
        <f>Table1[[#This Row],[OrderQuantity]]*Table1[[#This Row],[UnitPrice]]</f>
        <v>1661.6</v>
      </c>
      <c r="R886">
        <f>Table1[[#This Row],[OrderQuantity]]*Table1[[#This Row],[UnitCost]]</f>
        <v>1229.5999999999999</v>
      </c>
      <c r="S886">
        <f>Table1[[#This Row],[OrderQuantity]]*Table1[[#This Row],[UnitPrice]]*(1-Table1[[#This Row],[DiscountApplied]]) - (Table1[[#This Row],[OrderQuantity]]*Table1[[#This Row],[UnitCost]])</f>
        <v>348.91999999999985</v>
      </c>
      <c r="T886">
        <f>DATEDIF(Table1[[#This Row],[ShipDate]],Table1[[#This Row],[DeliveryDate]],"d")</f>
        <v>3</v>
      </c>
      <c r="U886" t="str">
        <f t="shared" si="27"/>
        <v>On Time</v>
      </c>
    </row>
    <row r="887" spans="1:21" x14ac:dyDescent="0.3">
      <c r="A887" t="str">
        <f t="shared" si="26"/>
        <v>SO-000986</v>
      </c>
      <c r="B887" t="s">
        <v>3</v>
      </c>
      <c r="C887" t="s">
        <v>10</v>
      </c>
      <c r="D887" s="1">
        <v>43300</v>
      </c>
      <c r="E887" s="1">
        <v>43354</v>
      </c>
      <c r="F887" s="1">
        <v>43375</v>
      </c>
      <c r="G887" s="1">
        <v>43379</v>
      </c>
      <c r="H887" t="s">
        <v>54</v>
      </c>
      <c r="I887">
        <v>3</v>
      </c>
      <c r="J887">
        <v>42</v>
      </c>
      <c r="K887">
        <v>148</v>
      </c>
      <c r="L887">
        <v>18</v>
      </c>
      <c r="M887">
        <v>6</v>
      </c>
      <c r="N887">
        <v>0.1</v>
      </c>
      <c r="O887">
        <v>868.32</v>
      </c>
      <c r="P887">
        <v>1085.4000000000001</v>
      </c>
      <c r="Q887">
        <f>Table1[[#This Row],[OrderQuantity]]*Table1[[#This Row],[UnitPrice]]</f>
        <v>6512.4000000000005</v>
      </c>
      <c r="R887">
        <f>Table1[[#This Row],[OrderQuantity]]*Table1[[#This Row],[UnitCost]]</f>
        <v>5209.92</v>
      </c>
      <c r="S887">
        <f>Table1[[#This Row],[OrderQuantity]]*Table1[[#This Row],[UnitPrice]]*(1-Table1[[#This Row],[DiscountApplied]]) - (Table1[[#This Row],[OrderQuantity]]*Table1[[#This Row],[UnitCost]])</f>
        <v>651.24000000000069</v>
      </c>
      <c r="T887">
        <f>DATEDIF(Table1[[#This Row],[ShipDate]],Table1[[#This Row],[DeliveryDate]],"d")</f>
        <v>4</v>
      </c>
      <c r="U887" t="str">
        <f t="shared" si="27"/>
        <v>On Time</v>
      </c>
    </row>
    <row r="888" spans="1:21" x14ac:dyDescent="0.3">
      <c r="A888" t="str">
        <f t="shared" si="26"/>
        <v>SO-000987</v>
      </c>
      <c r="B888" t="s">
        <v>4</v>
      </c>
      <c r="C888" t="s">
        <v>12</v>
      </c>
      <c r="D888" s="1">
        <v>43200</v>
      </c>
      <c r="E888" s="1">
        <v>43354</v>
      </c>
      <c r="F888" s="1">
        <v>43381</v>
      </c>
      <c r="G888" s="1">
        <v>43388</v>
      </c>
      <c r="H888" t="s">
        <v>54</v>
      </c>
      <c r="I888">
        <v>16</v>
      </c>
      <c r="J888">
        <v>42</v>
      </c>
      <c r="K888">
        <v>224</v>
      </c>
      <c r="L888">
        <v>41</v>
      </c>
      <c r="M888">
        <v>7</v>
      </c>
      <c r="N888">
        <v>0.2</v>
      </c>
      <c r="O888">
        <v>627.12</v>
      </c>
      <c r="P888">
        <v>964.8</v>
      </c>
      <c r="Q888">
        <f>Table1[[#This Row],[OrderQuantity]]*Table1[[#This Row],[UnitPrice]]</f>
        <v>6753.5999999999995</v>
      </c>
      <c r="R888">
        <f>Table1[[#This Row],[OrderQuantity]]*Table1[[#This Row],[UnitCost]]</f>
        <v>4389.84</v>
      </c>
      <c r="S888">
        <f>Table1[[#This Row],[OrderQuantity]]*Table1[[#This Row],[UnitPrice]]*(1-Table1[[#This Row],[DiscountApplied]]) - (Table1[[#This Row],[OrderQuantity]]*Table1[[#This Row],[UnitCost]])</f>
        <v>1013.04</v>
      </c>
      <c r="T888">
        <f>DATEDIF(Table1[[#This Row],[ShipDate]],Table1[[#This Row],[DeliveryDate]],"d")</f>
        <v>7</v>
      </c>
      <c r="U888" t="str">
        <f t="shared" si="27"/>
        <v>On Time</v>
      </c>
    </row>
    <row r="889" spans="1:21" x14ac:dyDescent="0.3">
      <c r="A889" t="str">
        <f t="shared" si="26"/>
        <v>SO-000988</v>
      </c>
      <c r="B889" t="s">
        <v>5</v>
      </c>
      <c r="C889" t="s">
        <v>10</v>
      </c>
      <c r="D889" s="1">
        <v>43300</v>
      </c>
      <c r="E889" s="1">
        <v>43354</v>
      </c>
      <c r="F889" s="1">
        <v>43373</v>
      </c>
      <c r="G889" s="1">
        <v>43377</v>
      </c>
      <c r="H889" t="s">
        <v>54</v>
      </c>
      <c r="I889">
        <v>27</v>
      </c>
      <c r="J889">
        <v>50</v>
      </c>
      <c r="K889">
        <v>202</v>
      </c>
      <c r="L889">
        <v>12</v>
      </c>
      <c r="M889">
        <v>2</v>
      </c>
      <c r="N889">
        <v>0.05</v>
      </c>
      <c r="O889">
        <v>3142.57</v>
      </c>
      <c r="P889">
        <v>3832.4</v>
      </c>
      <c r="Q889">
        <f>Table1[[#This Row],[OrderQuantity]]*Table1[[#This Row],[UnitPrice]]</f>
        <v>7664.8</v>
      </c>
      <c r="R889">
        <f>Table1[[#This Row],[OrderQuantity]]*Table1[[#This Row],[UnitCost]]</f>
        <v>6285.14</v>
      </c>
      <c r="S889">
        <f>Table1[[#This Row],[OrderQuantity]]*Table1[[#This Row],[UnitPrice]]*(1-Table1[[#This Row],[DiscountApplied]]) - (Table1[[#This Row],[OrderQuantity]]*Table1[[#This Row],[UnitCost]])</f>
        <v>996.41999999999916</v>
      </c>
      <c r="T889">
        <f>DATEDIF(Table1[[#This Row],[ShipDate]],Table1[[#This Row],[DeliveryDate]],"d")</f>
        <v>4</v>
      </c>
      <c r="U889" t="str">
        <f t="shared" si="27"/>
        <v>On Time</v>
      </c>
    </row>
    <row r="890" spans="1:21" x14ac:dyDescent="0.3">
      <c r="A890" t="str">
        <f t="shared" si="26"/>
        <v>SO-000989</v>
      </c>
      <c r="B890" t="s">
        <v>2</v>
      </c>
      <c r="C890" t="s">
        <v>11</v>
      </c>
      <c r="D890" s="1">
        <v>43200</v>
      </c>
      <c r="E890" s="1">
        <v>43355</v>
      </c>
      <c r="F890" s="1">
        <v>43364</v>
      </c>
      <c r="G890" s="1">
        <v>43370</v>
      </c>
      <c r="H890" t="s">
        <v>54</v>
      </c>
      <c r="I890">
        <v>23</v>
      </c>
      <c r="J890">
        <v>12</v>
      </c>
      <c r="K890">
        <v>268</v>
      </c>
      <c r="L890">
        <v>19</v>
      </c>
      <c r="M890">
        <v>2</v>
      </c>
      <c r="N890">
        <v>0.3</v>
      </c>
      <c r="O890">
        <v>754.15</v>
      </c>
      <c r="P890">
        <v>1125.5999999999999</v>
      </c>
      <c r="Q890">
        <f>Table1[[#This Row],[OrderQuantity]]*Table1[[#This Row],[UnitPrice]]</f>
        <v>2251.1999999999998</v>
      </c>
      <c r="R890">
        <f>Table1[[#This Row],[OrderQuantity]]*Table1[[#This Row],[UnitCost]]</f>
        <v>1508.3</v>
      </c>
      <c r="S890">
        <f>Table1[[#This Row],[OrderQuantity]]*Table1[[#This Row],[UnitPrice]]*(1-Table1[[#This Row],[DiscountApplied]]) - (Table1[[#This Row],[OrderQuantity]]*Table1[[#This Row],[UnitCost]])</f>
        <v>67.539999999999736</v>
      </c>
      <c r="T890">
        <f>DATEDIF(Table1[[#This Row],[ShipDate]],Table1[[#This Row],[DeliveryDate]],"d")</f>
        <v>6</v>
      </c>
      <c r="U890" t="str">
        <f t="shared" si="27"/>
        <v>On Time</v>
      </c>
    </row>
    <row r="891" spans="1:21" x14ac:dyDescent="0.3">
      <c r="A891" t="str">
        <f t="shared" si="26"/>
        <v>SO-000990</v>
      </c>
      <c r="B891" t="s">
        <v>2</v>
      </c>
      <c r="C891" t="s">
        <v>13</v>
      </c>
      <c r="D891" s="1">
        <v>43200</v>
      </c>
      <c r="E891" s="1">
        <v>43355</v>
      </c>
      <c r="F891" s="1">
        <v>43377</v>
      </c>
      <c r="G891" s="1">
        <v>43381</v>
      </c>
      <c r="H891" t="s">
        <v>54</v>
      </c>
      <c r="I891">
        <v>21</v>
      </c>
      <c r="J891">
        <v>34</v>
      </c>
      <c r="K891">
        <v>46</v>
      </c>
      <c r="L891">
        <v>13</v>
      </c>
      <c r="M891">
        <v>2</v>
      </c>
      <c r="N891">
        <v>0.05</v>
      </c>
      <c r="O891">
        <v>649.83000000000004</v>
      </c>
      <c r="P891">
        <v>1065.3</v>
      </c>
      <c r="Q891">
        <f>Table1[[#This Row],[OrderQuantity]]*Table1[[#This Row],[UnitPrice]]</f>
        <v>2130.6</v>
      </c>
      <c r="R891">
        <f>Table1[[#This Row],[OrderQuantity]]*Table1[[#This Row],[UnitCost]]</f>
        <v>1299.6600000000001</v>
      </c>
      <c r="S891">
        <f>Table1[[#This Row],[OrderQuantity]]*Table1[[#This Row],[UnitPrice]]*(1-Table1[[#This Row],[DiscountApplied]]) - (Table1[[#This Row],[OrderQuantity]]*Table1[[#This Row],[UnitCost]])</f>
        <v>724.40999999999963</v>
      </c>
      <c r="T891">
        <f>DATEDIF(Table1[[#This Row],[ShipDate]],Table1[[#This Row],[DeliveryDate]],"d")</f>
        <v>4</v>
      </c>
      <c r="U891" t="str">
        <f t="shared" si="27"/>
        <v>On Time</v>
      </c>
    </row>
    <row r="892" spans="1:21" x14ac:dyDescent="0.3">
      <c r="A892" t="str">
        <f t="shared" si="26"/>
        <v>SO-000991</v>
      </c>
      <c r="B892" t="s">
        <v>3</v>
      </c>
      <c r="C892" t="s">
        <v>10</v>
      </c>
      <c r="D892" s="1">
        <v>43200</v>
      </c>
      <c r="E892" s="1">
        <v>43355</v>
      </c>
      <c r="F892" s="1">
        <v>43357</v>
      </c>
      <c r="G892" s="1">
        <v>43367</v>
      </c>
      <c r="H892" t="s">
        <v>54</v>
      </c>
      <c r="I892">
        <v>9</v>
      </c>
      <c r="J892">
        <v>32</v>
      </c>
      <c r="K892">
        <v>120</v>
      </c>
      <c r="L892">
        <v>11</v>
      </c>
      <c r="M892">
        <v>7</v>
      </c>
      <c r="N892">
        <v>0.3</v>
      </c>
      <c r="O892">
        <v>4214.3</v>
      </c>
      <c r="P892">
        <v>6197.5</v>
      </c>
      <c r="Q892">
        <f>Table1[[#This Row],[OrderQuantity]]*Table1[[#This Row],[UnitPrice]]</f>
        <v>43382.5</v>
      </c>
      <c r="R892">
        <f>Table1[[#This Row],[OrderQuantity]]*Table1[[#This Row],[UnitCost]]</f>
        <v>29500.100000000002</v>
      </c>
      <c r="S892">
        <f>Table1[[#This Row],[OrderQuantity]]*Table1[[#This Row],[UnitPrice]]*(1-Table1[[#This Row],[DiscountApplied]]) - (Table1[[#This Row],[OrderQuantity]]*Table1[[#This Row],[UnitCost]])</f>
        <v>867.64999999999418</v>
      </c>
      <c r="T892">
        <f>DATEDIF(Table1[[#This Row],[ShipDate]],Table1[[#This Row],[DeliveryDate]],"d")</f>
        <v>10</v>
      </c>
      <c r="U892" t="str">
        <f t="shared" si="27"/>
        <v>Late</v>
      </c>
    </row>
    <row r="893" spans="1:21" x14ac:dyDescent="0.3">
      <c r="A893" t="str">
        <f t="shared" si="26"/>
        <v>SO-000992</v>
      </c>
      <c r="B893" t="s">
        <v>2</v>
      </c>
      <c r="C893" t="s">
        <v>13</v>
      </c>
      <c r="D893" s="1">
        <v>43200</v>
      </c>
      <c r="E893" s="1">
        <v>43355</v>
      </c>
      <c r="F893" s="1">
        <v>43367</v>
      </c>
      <c r="G893" s="1">
        <v>43370</v>
      </c>
      <c r="H893" t="s">
        <v>54</v>
      </c>
      <c r="I893">
        <v>22</v>
      </c>
      <c r="J893">
        <v>49</v>
      </c>
      <c r="K893">
        <v>3</v>
      </c>
      <c r="L893">
        <v>13</v>
      </c>
      <c r="M893">
        <v>6</v>
      </c>
      <c r="N893">
        <v>0.05</v>
      </c>
      <c r="O893">
        <v>2778.09</v>
      </c>
      <c r="P893">
        <v>3912.8</v>
      </c>
      <c r="Q893">
        <f>Table1[[#This Row],[OrderQuantity]]*Table1[[#This Row],[UnitPrice]]</f>
        <v>23476.800000000003</v>
      </c>
      <c r="R893">
        <f>Table1[[#This Row],[OrderQuantity]]*Table1[[#This Row],[UnitCost]]</f>
        <v>16668.54</v>
      </c>
      <c r="S893">
        <f>Table1[[#This Row],[OrderQuantity]]*Table1[[#This Row],[UnitPrice]]*(1-Table1[[#This Row],[DiscountApplied]]) - (Table1[[#This Row],[OrderQuantity]]*Table1[[#This Row],[UnitCost]])</f>
        <v>5634.4200000000019</v>
      </c>
      <c r="T893">
        <f>DATEDIF(Table1[[#This Row],[ShipDate]],Table1[[#This Row],[DeliveryDate]],"d")</f>
        <v>3</v>
      </c>
      <c r="U893" t="str">
        <f t="shared" si="27"/>
        <v>On Time</v>
      </c>
    </row>
    <row r="894" spans="1:21" x14ac:dyDescent="0.3">
      <c r="A894" t="str">
        <f t="shared" si="26"/>
        <v>SO-000993</v>
      </c>
      <c r="B894" t="s">
        <v>3</v>
      </c>
      <c r="C894" t="s">
        <v>11</v>
      </c>
      <c r="D894" s="1">
        <v>43200</v>
      </c>
      <c r="E894" s="1">
        <v>43355</v>
      </c>
      <c r="F894" s="1">
        <v>43379</v>
      </c>
      <c r="G894" s="1">
        <v>43388</v>
      </c>
      <c r="H894" t="s">
        <v>54</v>
      </c>
      <c r="I894">
        <v>4</v>
      </c>
      <c r="J894">
        <v>22</v>
      </c>
      <c r="K894">
        <v>288</v>
      </c>
      <c r="L894">
        <v>14</v>
      </c>
      <c r="M894">
        <v>1</v>
      </c>
      <c r="N894">
        <v>0.1</v>
      </c>
      <c r="O894">
        <v>185.93</v>
      </c>
      <c r="P894">
        <v>247.9</v>
      </c>
      <c r="Q894">
        <f>Table1[[#This Row],[OrderQuantity]]*Table1[[#This Row],[UnitPrice]]</f>
        <v>247.9</v>
      </c>
      <c r="R894">
        <f>Table1[[#This Row],[OrderQuantity]]*Table1[[#This Row],[UnitCost]]</f>
        <v>185.93</v>
      </c>
      <c r="S894">
        <f>Table1[[#This Row],[OrderQuantity]]*Table1[[#This Row],[UnitPrice]]*(1-Table1[[#This Row],[DiscountApplied]]) - (Table1[[#This Row],[OrderQuantity]]*Table1[[#This Row],[UnitCost]])</f>
        <v>37.180000000000007</v>
      </c>
      <c r="T894">
        <f>DATEDIF(Table1[[#This Row],[ShipDate]],Table1[[#This Row],[DeliveryDate]],"d")</f>
        <v>9</v>
      </c>
      <c r="U894" t="str">
        <f t="shared" si="27"/>
        <v>Late</v>
      </c>
    </row>
    <row r="895" spans="1:21" x14ac:dyDescent="0.3">
      <c r="A895" t="str">
        <f t="shared" si="26"/>
        <v>SO-000994</v>
      </c>
      <c r="B895" t="s">
        <v>4</v>
      </c>
      <c r="C895" t="s">
        <v>8</v>
      </c>
      <c r="D895" s="1">
        <v>43300</v>
      </c>
      <c r="E895" s="1">
        <v>43355</v>
      </c>
      <c r="F895" s="1">
        <v>43376</v>
      </c>
      <c r="G895" s="1">
        <v>43380</v>
      </c>
      <c r="H895" t="s">
        <v>54</v>
      </c>
      <c r="I895">
        <v>19</v>
      </c>
      <c r="J895">
        <v>3</v>
      </c>
      <c r="K895">
        <v>339</v>
      </c>
      <c r="L895">
        <v>3</v>
      </c>
      <c r="M895">
        <v>3</v>
      </c>
      <c r="N895">
        <v>0.08</v>
      </c>
      <c r="O895">
        <v>789.26</v>
      </c>
      <c r="P895">
        <v>1038.5</v>
      </c>
      <c r="Q895">
        <f>Table1[[#This Row],[OrderQuantity]]*Table1[[#This Row],[UnitPrice]]</f>
        <v>3115.5</v>
      </c>
      <c r="R895">
        <f>Table1[[#This Row],[OrderQuantity]]*Table1[[#This Row],[UnitCost]]</f>
        <v>2367.7799999999997</v>
      </c>
      <c r="S895">
        <f>Table1[[#This Row],[OrderQuantity]]*Table1[[#This Row],[UnitPrice]]*(1-Table1[[#This Row],[DiscountApplied]]) - (Table1[[#This Row],[OrderQuantity]]*Table1[[#This Row],[UnitCost]])</f>
        <v>498.48000000000047</v>
      </c>
      <c r="T895">
        <f>DATEDIF(Table1[[#This Row],[ShipDate]],Table1[[#This Row],[DeliveryDate]],"d")</f>
        <v>4</v>
      </c>
      <c r="U895" t="str">
        <f t="shared" si="27"/>
        <v>On Time</v>
      </c>
    </row>
    <row r="896" spans="1:21" x14ac:dyDescent="0.3">
      <c r="A896" t="str">
        <f t="shared" si="26"/>
        <v>SO-000995</v>
      </c>
      <c r="B896" t="s">
        <v>3</v>
      </c>
      <c r="C896" t="s">
        <v>10</v>
      </c>
      <c r="D896" s="1">
        <v>43300</v>
      </c>
      <c r="E896" s="1">
        <v>43355</v>
      </c>
      <c r="F896" s="1">
        <v>43360</v>
      </c>
      <c r="G896" s="1">
        <v>43365</v>
      </c>
      <c r="H896" t="s">
        <v>54</v>
      </c>
      <c r="I896">
        <v>2</v>
      </c>
      <c r="J896">
        <v>44</v>
      </c>
      <c r="K896">
        <v>110</v>
      </c>
      <c r="L896">
        <v>36</v>
      </c>
      <c r="M896">
        <v>8</v>
      </c>
      <c r="N896">
        <v>0.1</v>
      </c>
      <c r="O896">
        <v>604.34</v>
      </c>
      <c r="P896">
        <v>1098.8</v>
      </c>
      <c r="Q896">
        <f>Table1[[#This Row],[OrderQuantity]]*Table1[[#This Row],[UnitPrice]]</f>
        <v>8790.4</v>
      </c>
      <c r="R896">
        <f>Table1[[#This Row],[OrderQuantity]]*Table1[[#This Row],[UnitCost]]</f>
        <v>4834.72</v>
      </c>
      <c r="S896">
        <f>Table1[[#This Row],[OrderQuantity]]*Table1[[#This Row],[UnitPrice]]*(1-Table1[[#This Row],[DiscountApplied]]) - (Table1[[#This Row],[OrderQuantity]]*Table1[[#This Row],[UnitCost]])</f>
        <v>3076.6399999999994</v>
      </c>
      <c r="T896">
        <f>DATEDIF(Table1[[#This Row],[ShipDate]],Table1[[#This Row],[DeliveryDate]],"d")</f>
        <v>5</v>
      </c>
      <c r="U896" t="str">
        <f t="shared" si="27"/>
        <v>On Time</v>
      </c>
    </row>
    <row r="897" spans="1:21" x14ac:dyDescent="0.3">
      <c r="A897" t="str">
        <f t="shared" si="26"/>
        <v>SO-000996</v>
      </c>
      <c r="B897" t="s">
        <v>3</v>
      </c>
      <c r="C897" t="s">
        <v>9</v>
      </c>
      <c r="D897" s="1">
        <v>43300</v>
      </c>
      <c r="E897" s="1">
        <v>43355</v>
      </c>
      <c r="F897" s="1">
        <v>43357</v>
      </c>
      <c r="G897" s="1">
        <v>43367</v>
      </c>
      <c r="H897" t="s">
        <v>54</v>
      </c>
      <c r="I897">
        <v>3</v>
      </c>
      <c r="J897">
        <v>9</v>
      </c>
      <c r="K897">
        <v>83</v>
      </c>
      <c r="L897">
        <v>12</v>
      </c>
      <c r="M897">
        <v>1</v>
      </c>
      <c r="N897">
        <v>0.08</v>
      </c>
      <c r="O897">
        <v>814.72</v>
      </c>
      <c r="P897">
        <v>1273</v>
      </c>
      <c r="Q897">
        <f>Table1[[#This Row],[OrderQuantity]]*Table1[[#This Row],[UnitPrice]]</f>
        <v>1273</v>
      </c>
      <c r="R897">
        <f>Table1[[#This Row],[OrderQuantity]]*Table1[[#This Row],[UnitCost]]</f>
        <v>814.72</v>
      </c>
      <c r="S897">
        <f>Table1[[#This Row],[OrderQuantity]]*Table1[[#This Row],[UnitPrice]]*(1-Table1[[#This Row],[DiscountApplied]]) - (Table1[[#This Row],[OrderQuantity]]*Table1[[#This Row],[UnitCost]])</f>
        <v>356.44000000000005</v>
      </c>
      <c r="T897">
        <f>DATEDIF(Table1[[#This Row],[ShipDate]],Table1[[#This Row],[DeliveryDate]],"d")</f>
        <v>10</v>
      </c>
      <c r="U897" t="str">
        <f t="shared" si="27"/>
        <v>Late</v>
      </c>
    </row>
    <row r="898" spans="1:21" x14ac:dyDescent="0.3">
      <c r="A898" t="str">
        <f t="shared" ref="A898:A961" si="28">"SO-" &amp; TEXT(ROW(A898)+99,"000000")</f>
        <v>SO-000997</v>
      </c>
      <c r="B898" t="s">
        <v>2</v>
      </c>
      <c r="C898" t="s">
        <v>8</v>
      </c>
      <c r="D898" s="1">
        <v>43200</v>
      </c>
      <c r="E898" s="1">
        <v>43355</v>
      </c>
      <c r="F898" s="1">
        <v>43357</v>
      </c>
      <c r="G898" s="1">
        <v>43361</v>
      </c>
      <c r="H898" t="s">
        <v>54</v>
      </c>
      <c r="I898">
        <v>24</v>
      </c>
      <c r="J898">
        <v>13</v>
      </c>
      <c r="K898">
        <v>350</v>
      </c>
      <c r="L898">
        <v>44</v>
      </c>
      <c r="M898">
        <v>5</v>
      </c>
      <c r="N898">
        <v>0.15</v>
      </c>
      <c r="O898">
        <v>160.80000000000001</v>
      </c>
      <c r="P898">
        <v>268</v>
      </c>
      <c r="Q898">
        <f>Table1[[#This Row],[OrderQuantity]]*Table1[[#This Row],[UnitPrice]]</f>
        <v>1340</v>
      </c>
      <c r="R898">
        <f>Table1[[#This Row],[OrderQuantity]]*Table1[[#This Row],[UnitCost]]</f>
        <v>804</v>
      </c>
      <c r="S898">
        <f>Table1[[#This Row],[OrderQuantity]]*Table1[[#This Row],[UnitPrice]]*(1-Table1[[#This Row],[DiscountApplied]]) - (Table1[[#This Row],[OrderQuantity]]*Table1[[#This Row],[UnitCost]])</f>
        <v>335</v>
      </c>
      <c r="T898">
        <f>DATEDIF(Table1[[#This Row],[ShipDate]],Table1[[#This Row],[DeliveryDate]],"d")</f>
        <v>4</v>
      </c>
      <c r="U898" t="str">
        <f t="shared" ref="U898:U961" si="29">IF(T898&gt;7,"Late","On Time")</f>
        <v>On Time</v>
      </c>
    </row>
    <row r="899" spans="1:21" x14ac:dyDescent="0.3">
      <c r="A899" t="str">
        <f t="shared" si="28"/>
        <v>SO-000998</v>
      </c>
      <c r="B899" t="s">
        <v>2</v>
      </c>
      <c r="C899" t="s">
        <v>9</v>
      </c>
      <c r="D899" s="1">
        <v>43200</v>
      </c>
      <c r="E899" s="1">
        <v>43356</v>
      </c>
      <c r="F899" s="1">
        <v>43363</v>
      </c>
      <c r="G899" s="1">
        <v>43368</v>
      </c>
      <c r="H899" t="s">
        <v>54</v>
      </c>
      <c r="I899">
        <v>21</v>
      </c>
      <c r="J899">
        <v>31</v>
      </c>
      <c r="K899">
        <v>70</v>
      </c>
      <c r="L899">
        <v>32</v>
      </c>
      <c r="M899">
        <v>8</v>
      </c>
      <c r="N899">
        <v>0.08</v>
      </c>
      <c r="O899">
        <v>2157.4</v>
      </c>
      <c r="P899">
        <v>3852.5</v>
      </c>
      <c r="Q899">
        <f>Table1[[#This Row],[OrderQuantity]]*Table1[[#This Row],[UnitPrice]]</f>
        <v>30820</v>
      </c>
      <c r="R899">
        <f>Table1[[#This Row],[OrderQuantity]]*Table1[[#This Row],[UnitCost]]</f>
        <v>17259.2</v>
      </c>
      <c r="S899">
        <f>Table1[[#This Row],[OrderQuantity]]*Table1[[#This Row],[UnitPrice]]*(1-Table1[[#This Row],[DiscountApplied]]) - (Table1[[#This Row],[OrderQuantity]]*Table1[[#This Row],[UnitCost]])</f>
        <v>11095.2</v>
      </c>
      <c r="T899">
        <f>DATEDIF(Table1[[#This Row],[ShipDate]],Table1[[#This Row],[DeliveryDate]],"d")</f>
        <v>5</v>
      </c>
      <c r="U899" t="str">
        <f t="shared" si="29"/>
        <v>On Time</v>
      </c>
    </row>
    <row r="900" spans="1:21" x14ac:dyDescent="0.3">
      <c r="A900" t="str">
        <f t="shared" si="28"/>
        <v>SO-000999</v>
      </c>
      <c r="B900" t="s">
        <v>4</v>
      </c>
      <c r="C900" t="s">
        <v>10</v>
      </c>
      <c r="D900" s="1">
        <v>43300</v>
      </c>
      <c r="E900" s="1">
        <v>43356</v>
      </c>
      <c r="F900" s="1">
        <v>43376</v>
      </c>
      <c r="G900" s="1">
        <v>43385</v>
      </c>
      <c r="H900" t="s">
        <v>54</v>
      </c>
      <c r="I900">
        <v>18</v>
      </c>
      <c r="J900">
        <v>19</v>
      </c>
      <c r="K900">
        <v>154</v>
      </c>
      <c r="L900">
        <v>22</v>
      </c>
      <c r="M900">
        <v>7</v>
      </c>
      <c r="N900">
        <v>0.2</v>
      </c>
      <c r="O900">
        <v>900.48</v>
      </c>
      <c r="P900">
        <v>1876</v>
      </c>
      <c r="Q900">
        <f>Table1[[#This Row],[OrderQuantity]]*Table1[[#This Row],[UnitPrice]]</f>
        <v>13132</v>
      </c>
      <c r="R900">
        <f>Table1[[#This Row],[OrderQuantity]]*Table1[[#This Row],[UnitCost]]</f>
        <v>6303.3600000000006</v>
      </c>
      <c r="S900">
        <f>Table1[[#This Row],[OrderQuantity]]*Table1[[#This Row],[UnitPrice]]*(1-Table1[[#This Row],[DiscountApplied]]) - (Table1[[#This Row],[OrderQuantity]]*Table1[[#This Row],[UnitCost]])</f>
        <v>4202.24</v>
      </c>
      <c r="T900">
        <f>DATEDIF(Table1[[#This Row],[ShipDate]],Table1[[#This Row],[DeliveryDate]],"d")</f>
        <v>9</v>
      </c>
      <c r="U900" t="str">
        <f t="shared" si="29"/>
        <v>Late</v>
      </c>
    </row>
    <row r="901" spans="1:21" x14ac:dyDescent="0.3">
      <c r="A901" t="str">
        <f t="shared" si="28"/>
        <v>SO-001000</v>
      </c>
      <c r="B901" t="s">
        <v>3</v>
      </c>
      <c r="C901" t="s">
        <v>10</v>
      </c>
      <c r="D901" s="1">
        <v>43300</v>
      </c>
      <c r="E901" s="1">
        <v>43356</v>
      </c>
      <c r="F901" s="1">
        <v>43376</v>
      </c>
      <c r="G901" s="1">
        <v>43382</v>
      </c>
      <c r="H901" t="s">
        <v>54</v>
      </c>
      <c r="I901">
        <v>10</v>
      </c>
      <c r="J901">
        <v>27</v>
      </c>
      <c r="K901">
        <v>134</v>
      </c>
      <c r="L901">
        <v>36</v>
      </c>
      <c r="M901">
        <v>5</v>
      </c>
      <c r="N901">
        <v>0.15</v>
      </c>
      <c r="O901">
        <v>887.62</v>
      </c>
      <c r="P901">
        <v>1286.4000000000001</v>
      </c>
      <c r="Q901">
        <f>Table1[[#This Row],[OrderQuantity]]*Table1[[#This Row],[UnitPrice]]</f>
        <v>6432</v>
      </c>
      <c r="R901">
        <f>Table1[[#This Row],[OrderQuantity]]*Table1[[#This Row],[UnitCost]]</f>
        <v>4438.1000000000004</v>
      </c>
      <c r="S901">
        <f>Table1[[#This Row],[OrderQuantity]]*Table1[[#This Row],[UnitPrice]]*(1-Table1[[#This Row],[DiscountApplied]]) - (Table1[[#This Row],[OrderQuantity]]*Table1[[#This Row],[UnitCost]])</f>
        <v>1029.0999999999995</v>
      </c>
      <c r="T901">
        <f>DATEDIF(Table1[[#This Row],[ShipDate]],Table1[[#This Row],[DeliveryDate]],"d")</f>
        <v>6</v>
      </c>
      <c r="U901" t="str">
        <f t="shared" si="29"/>
        <v>On Time</v>
      </c>
    </row>
    <row r="902" spans="1:21" x14ac:dyDescent="0.3">
      <c r="A902" t="str">
        <f t="shared" si="28"/>
        <v>SO-001001</v>
      </c>
      <c r="B902" t="s">
        <v>4</v>
      </c>
      <c r="C902" t="s">
        <v>10</v>
      </c>
      <c r="D902" s="1">
        <v>43200</v>
      </c>
      <c r="E902" s="1">
        <v>43356</v>
      </c>
      <c r="F902" s="1">
        <v>43365</v>
      </c>
      <c r="G902" s="1">
        <v>43375</v>
      </c>
      <c r="H902" t="s">
        <v>54</v>
      </c>
      <c r="I902">
        <v>14</v>
      </c>
      <c r="J902">
        <v>46</v>
      </c>
      <c r="K902">
        <v>120</v>
      </c>
      <c r="L902">
        <v>42</v>
      </c>
      <c r="M902">
        <v>6</v>
      </c>
      <c r="N902">
        <v>0.2</v>
      </c>
      <c r="O902">
        <v>101.04</v>
      </c>
      <c r="P902">
        <v>174.2</v>
      </c>
      <c r="Q902">
        <f>Table1[[#This Row],[OrderQuantity]]*Table1[[#This Row],[UnitPrice]]</f>
        <v>1045.1999999999998</v>
      </c>
      <c r="R902">
        <f>Table1[[#This Row],[OrderQuantity]]*Table1[[#This Row],[UnitCost]]</f>
        <v>606.24</v>
      </c>
      <c r="S902">
        <f>Table1[[#This Row],[OrderQuantity]]*Table1[[#This Row],[UnitPrice]]*(1-Table1[[#This Row],[DiscountApplied]]) - (Table1[[#This Row],[OrderQuantity]]*Table1[[#This Row],[UnitCost]])</f>
        <v>229.91999999999985</v>
      </c>
      <c r="T902">
        <f>DATEDIF(Table1[[#This Row],[ShipDate]],Table1[[#This Row],[DeliveryDate]],"d")</f>
        <v>10</v>
      </c>
      <c r="U902" t="str">
        <f t="shared" si="29"/>
        <v>Late</v>
      </c>
    </row>
    <row r="903" spans="1:21" x14ac:dyDescent="0.3">
      <c r="A903" t="str">
        <f t="shared" si="28"/>
        <v>SO-001002</v>
      </c>
      <c r="B903" t="s">
        <v>2</v>
      </c>
      <c r="C903" t="s">
        <v>8</v>
      </c>
      <c r="D903" s="1">
        <v>43200</v>
      </c>
      <c r="E903" s="1">
        <v>43356</v>
      </c>
      <c r="F903" s="1">
        <v>43367</v>
      </c>
      <c r="G903" s="1">
        <v>43373</v>
      </c>
      <c r="H903" t="s">
        <v>54</v>
      </c>
      <c r="I903">
        <v>22</v>
      </c>
      <c r="J903">
        <v>28</v>
      </c>
      <c r="K903">
        <v>360</v>
      </c>
      <c r="L903">
        <v>26</v>
      </c>
      <c r="M903">
        <v>6</v>
      </c>
      <c r="N903">
        <v>0.15</v>
      </c>
      <c r="O903">
        <v>4102.41</v>
      </c>
      <c r="P903">
        <v>5259.5</v>
      </c>
      <c r="Q903">
        <f>Table1[[#This Row],[OrderQuantity]]*Table1[[#This Row],[UnitPrice]]</f>
        <v>31557</v>
      </c>
      <c r="R903">
        <f>Table1[[#This Row],[OrderQuantity]]*Table1[[#This Row],[UnitCost]]</f>
        <v>24614.46</v>
      </c>
      <c r="S903">
        <f>Table1[[#This Row],[OrderQuantity]]*Table1[[#This Row],[UnitPrice]]*(1-Table1[[#This Row],[DiscountApplied]]) - (Table1[[#This Row],[OrderQuantity]]*Table1[[#This Row],[UnitCost]])</f>
        <v>2208.9900000000016</v>
      </c>
      <c r="T903">
        <f>DATEDIF(Table1[[#This Row],[ShipDate]],Table1[[#This Row],[DeliveryDate]],"d")</f>
        <v>6</v>
      </c>
      <c r="U903" t="str">
        <f t="shared" si="29"/>
        <v>On Time</v>
      </c>
    </row>
    <row r="904" spans="1:21" x14ac:dyDescent="0.3">
      <c r="A904" t="str">
        <f t="shared" si="28"/>
        <v>SO-001003</v>
      </c>
      <c r="B904" t="s">
        <v>2</v>
      </c>
      <c r="C904" t="s">
        <v>12</v>
      </c>
      <c r="D904" s="1">
        <v>43200</v>
      </c>
      <c r="E904" s="1">
        <v>43356</v>
      </c>
      <c r="F904" s="1">
        <v>43375</v>
      </c>
      <c r="G904" s="1">
        <v>43381</v>
      </c>
      <c r="H904" t="s">
        <v>54</v>
      </c>
      <c r="I904">
        <v>22</v>
      </c>
      <c r="J904">
        <v>48</v>
      </c>
      <c r="K904">
        <v>213</v>
      </c>
      <c r="L904">
        <v>42</v>
      </c>
      <c r="M904">
        <v>1</v>
      </c>
      <c r="N904">
        <v>0.4</v>
      </c>
      <c r="O904">
        <v>5144.8</v>
      </c>
      <c r="P904">
        <v>6512.4</v>
      </c>
      <c r="Q904">
        <f>Table1[[#This Row],[OrderQuantity]]*Table1[[#This Row],[UnitPrice]]</f>
        <v>6512.4</v>
      </c>
      <c r="R904">
        <f>Table1[[#This Row],[OrderQuantity]]*Table1[[#This Row],[UnitCost]]</f>
        <v>5144.8</v>
      </c>
      <c r="S904">
        <f>Table1[[#This Row],[OrderQuantity]]*Table1[[#This Row],[UnitPrice]]*(1-Table1[[#This Row],[DiscountApplied]]) - (Table1[[#This Row],[OrderQuantity]]*Table1[[#This Row],[UnitCost]])</f>
        <v>-1237.3600000000006</v>
      </c>
      <c r="T904">
        <f>DATEDIF(Table1[[#This Row],[ShipDate]],Table1[[#This Row],[DeliveryDate]],"d")</f>
        <v>6</v>
      </c>
      <c r="U904" t="str">
        <f t="shared" si="29"/>
        <v>On Time</v>
      </c>
    </row>
    <row r="905" spans="1:21" x14ac:dyDescent="0.3">
      <c r="A905" t="str">
        <f t="shared" si="28"/>
        <v>SO-001004</v>
      </c>
      <c r="B905" t="s">
        <v>3</v>
      </c>
      <c r="C905" t="s">
        <v>10</v>
      </c>
      <c r="D905" s="1">
        <v>43200</v>
      </c>
      <c r="E905" s="1">
        <v>43356</v>
      </c>
      <c r="F905" s="1">
        <v>43362</v>
      </c>
      <c r="G905" s="1">
        <v>43368</v>
      </c>
      <c r="H905" t="s">
        <v>54</v>
      </c>
      <c r="I905">
        <v>9</v>
      </c>
      <c r="J905">
        <v>39</v>
      </c>
      <c r="K905">
        <v>194</v>
      </c>
      <c r="L905">
        <v>30</v>
      </c>
      <c r="M905">
        <v>3</v>
      </c>
      <c r="N905">
        <v>0.08</v>
      </c>
      <c r="O905">
        <v>1021.08</v>
      </c>
      <c r="P905">
        <v>1701.8</v>
      </c>
      <c r="Q905">
        <f>Table1[[#This Row],[OrderQuantity]]*Table1[[#This Row],[UnitPrice]]</f>
        <v>5105.3999999999996</v>
      </c>
      <c r="R905">
        <f>Table1[[#This Row],[OrderQuantity]]*Table1[[#This Row],[UnitCost]]</f>
        <v>3063.2400000000002</v>
      </c>
      <c r="S905">
        <f>Table1[[#This Row],[OrderQuantity]]*Table1[[#This Row],[UnitPrice]]*(1-Table1[[#This Row],[DiscountApplied]]) - (Table1[[#This Row],[OrderQuantity]]*Table1[[#This Row],[UnitCost]])</f>
        <v>1633.7279999999996</v>
      </c>
      <c r="T905">
        <f>DATEDIF(Table1[[#This Row],[ShipDate]],Table1[[#This Row],[DeliveryDate]],"d")</f>
        <v>6</v>
      </c>
      <c r="U905" t="str">
        <f t="shared" si="29"/>
        <v>On Time</v>
      </c>
    </row>
    <row r="906" spans="1:21" x14ac:dyDescent="0.3">
      <c r="A906" t="str">
        <f t="shared" si="28"/>
        <v>SO-001005</v>
      </c>
      <c r="B906" t="s">
        <v>4</v>
      </c>
      <c r="C906" t="s">
        <v>13</v>
      </c>
      <c r="D906" s="1">
        <v>43300</v>
      </c>
      <c r="E906" s="1">
        <v>43356</v>
      </c>
      <c r="F906" s="1">
        <v>43384</v>
      </c>
      <c r="G906" s="1">
        <v>43388</v>
      </c>
      <c r="H906" t="s">
        <v>54</v>
      </c>
      <c r="I906">
        <v>17</v>
      </c>
      <c r="J906">
        <v>21</v>
      </c>
      <c r="K906">
        <v>50</v>
      </c>
      <c r="L906">
        <v>1</v>
      </c>
      <c r="M906">
        <v>5</v>
      </c>
      <c r="N906">
        <v>0.1</v>
      </c>
      <c r="O906">
        <v>2682.68</v>
      </c>
      <c r="P906">
        <v>3832.4</v>
      </c>
      <c r="Q906">
        <f>Table1[[#This Row],[OrderQuantity]]*Table1[[#This Row],[UnitPrice]]</f>
        <v>19162</v>
      </c>
      <c r="R906">
        <f>Table1[[#This Row],[OrderQuantity]]*Table1[[#This Row],[UnitCost]]</f>
        <v>13413.4</v>
      </c>
      <c r="S906">
        <f>Table1[[#This Row],[OrderQuantity]]*Table1[[#This Row],[UnitPrice]]*(1-Table1[[#This Row],[DiscountApplied]]) - (Table1[[#This Row],[OrderQuantity]]*Table1[[#This Row],[UnitCost]])</f>
        <v>3832.3999999999996</v>
      </c>
      <c r="T906">
        <f>DATEDIF(Table1[[#This Row],[ShipDate]],Table1[[#This Row],[DeliveryDate]],"d")</f>
        <v>4</v>
      </c>
      <c r="U906" t="str">
        <f t="shared" si="29"/>
        <v>On Time</v>
      </c>
    </row>
    <row r="907" spans="1:21" x14ac:dyDescent="0.3">
      <c r="A907" t="str">
        <f t="shared" si="28"/>
        <v>SO-001006</v>
      </c>
      <c r="B907" t="s">
        <v>2</v>
      </c>
      <c r="C907" t="s">
        <v>8</v>
      </c>
      <c r="D907" s="1">
        <v>43200</v>
      </c>
      <c r="E907" s="1">
        <v>43356</v>
      </c>
      <c r="F907" s="1">
        <v>43360</v>
      </c>
      <c r="G907" s="1">
        <v>43363</v>
      </c>
      <c r="H907" t="s">
        <v>54</v>
      </c>
      <c r="I907">
        <v>25</v>
      </c>
      <c r="J907">
        <v>38</v>
      </c>
      <c r="K907">
        <v>330</v>
      </c>
      <c r="L907">
        <v>6</v>
      </c>
      <c r="M907">
        <v>7</v>
      </c>
      <c r="N907">
        <v>0.15</v>
      </c>
      <c r="O907">
        <v>923.26</v>
      </c>
      <c r="P907">
        <v>1775.5</v>
      </c>
      <c r="Q907">
        <f>Table1[[#This Row],[OrderQuantity]]*Table1[[#This Row],[UnitPrice]]</f>
        <v>12428.5</v>
      </c>
      <c r="R907">
        <f>Table1[[#This Row],[OrderQuantity]]*Table1[[#This Row],[UnitCost]]</f>
        <v>6462.82</v>
      </c>
      <c r="S907">
        <f>Table1[[#This Row],[OrderQuantity]]*Table1[[#This Row],[UnitPrice]]*(1-Table1[[#This Row],[DiscountApplied]]) - (Table1[[#This Row],[OrderQuantity]]*Table1[[#This Row],[UnitCost]])</f>
        <v>4101.4050000000007</v>
      </c>
      <c r="T907">
        <f>DATEDIF(Table1[[#This Row],[ShipDate]],Table1[[#This Row],[DeliveryDate]],"d")</f>
        <v>3</v>
      </c>
      <c r="U907" t="str">
        <f t="shared" si="29"/>
        <v>On Time</v>
      </c>
    </row>
    <row r="908" spans="1:21" x14ac:dyDescent="0.3">
      <c r="A908" t="str">
        <f t="shared" si="28"/>
        <v>SO-001007</v>
      </c>
      <c r="B908" t="s">
        <v>4</v>
      </c>
      <c r="C908" t="s">
        <v>13</v>
      </c>
      <c r="D908" s="1">
        <v>43200</v>
      </c>
      <c r="E908" s="1">
        <v>43356</v>
      </c>
      <c r="F908" s="1">
        <v>43384</v>
      </c>
      <c r="G908" s="1">
        <v>43386</v>
      </c>
      <c r="H908" t="s">
        <v>54</v>
      </c>
      <c r="I908">
        <v>16</v>
      </c>
      <c r="J908">
        <v>29</v>
      </c>
      <c r="K908">
        <v>12</v>
      </c>
      <c r="L908">
        <v>23</v>
      </c>
      <c r="M908">
        <v>2</v>
      </c>
      <c r="N908">
        <v>0.15</v>
      </c>
      <c r="O908">
        <v>865.31</v>
      </c>
      <c r="P908">
        <v>1922.9</v>
      </c>
      <c r="Q908">
        <f>Table1[[#This Row],[OrderQuantity]]*Table1[[#This Row],[UnitPrice]]</f>
        <v>3845.8</v>
      </c>
      <c r="R908">
        <f>Table1[[#This Row],[OrderQuantity]]*Table1[[#This Row],[UnitCost]]</f>
        <v>1730.62</v>
      </c>
      <c r="S908">
        <f>Table1[[#This Row],[OrderQuantity]]*Table1[[#This Row],[UnitPrice]]*(1-Table1[[#This Row],[DiscountApplied]]) - (Table1[[#This Row],[OrderQuantity]]*Table1[[#This Row],[UnitCost]])</f>
        <v>1538.3100000000004</v>
      </c>
      <c r="T908">
        <f>DATEDIF(Table1[[#This Row],[ShipDate]],Table1[[#This Row],[DeliveryDate]],"d")</f>
        <v>2</v>
      </c>
      <c r="U908" t="str">
        <f t="shared" si="29"/>
        <v>On Time</v>
      </c>
    </row>
    <row r="909" spans="1:21" x14ac:dyDescent="0.3">
      <c r="A909" t="str">
        <f t="shared" si="28"/>
        <v>SO-001008</v>
      </c>
      <c r="B909" t="s">
        <v>5</v>
      </c>
      <c r="C909" t="s">
        <v>11</v>
      </c>
      <c r="D909" s="1">
        <v>43300</v>
      </c>
      <c r="E909" s="1">
        <v>43356</v>
      </c>
      <c r="F909" s="1">
        <v>43383</v>
      </c>
      <c r="G909" s="1">
        <v>43392</v>
      </c>
      <c r="H909" t="s">
        <v>54</v>
      </c>
      <c r="I909">
        <v>26</v>
      </c>
      <c r="J909">
        <v>23</v>
      </c>
      <c r="K909">
        <v>291</v>
      </c>
      <c r="L909">
        <v>5</v>
      </c>
      <c r="M909">
        <v>3</v>
      </c>
      <c r="N909">
        <v>0.05</v>
      </c>
      <c r="O909">
        <v>490.11</v>
      </c>
      <c r="P909">
        <v>891.1</v>
      </c>
      <c r="Q909">
        <f>Table1[[#This Row],[OrderQuantity]]*Table1[[#This Row],[UnitPrice]]</f>
        <v>2673.3</v>
      </c>
      <c r="R909">
        <f>Table1[[#This Row],[OrderQuantity]]*Table1[[#This Row],[UnitCost]]</f>
        <v>1470.33</v>
      </c>
      <c r="S909">
        <f>Table1[[#This Row],[OrderQuantity]]*Table1[[#This Row],[UnitPrice]]*(1-Table1[[#This Row],[DiscountApplied]]) - (Table1[[#This Row],[OrderQuantity]]*Table1[[#This Row],[UnitCost]])</f>
        <v>1069.3050000000003</v>
      </c>
      <c r="T909">
        <f>DATEDIF(Table1[[#This Row],[ShipDate]],Table1[[#This Row],[DeliveryDate]],"d")</f>
        <v>9</v>
      </c>
      <c r="U909" t="str">
        <f t="shared" si="29"/>
        <v>Late</v>
      </c>
    </row>
    <row r="910" spans="1:21" x14ac:dyDescent="0.3">
      <c r="A910" t="str">
        <f t="shared" si="28"/>
        <v>SO-001009</v>
      </c>
      <c r="B910" t="s">
        <v>3</v>
      </c>
      <c r="C910" t="s">
        <v>11</v>
      </c>
      <c r="D910" s="1">
        <v>43200</v>
      </c>
      <c r="E910" s="1">
        <v>43357</v>
      </c>
      <c r="F910" s="1">
        <v>43363</v>
      </c>
      <c r="G910" s="1">
        <v>43371</v>
      </c>
      <c r="H910" t="s">
        <v>54</v>
      </c>
      <c r="I910">
        <v>2</v>
      </c>
      <c r="J910">
        <v>3</v>
      </c>
      <c r="K910">
        <v>264</v>
      </c>
      <c r="L910">
        <v>43</v>
      </c>
      <c r="M910">
        <v>7</v>
      </c>
      <c r="N910">
        <v>0.08</v>
      </c>
      <c r="O910">
        <v>1875.13</v>
      </c>
      <c r="P910">
        <v>3289.7</v>
      </c>
      <c r="Q910">
        <f>Table1[[#This Row],[OrderQuantity]]*Table1[[#This Row],[UnitPrice]]</f>
        <v>23027.899999999998</v>
      </c>
      <c r="R910">
        <f>Table1[[#This Row],[OrderQuantity]]*Table1[[#This Row],[UnitCost]]</f>
        <v>13125.91</v>
      </c>
      <c r="S910">
        <f>Table1[[#This Row],[OrderQuantity]]*Table1[[#This Row],[UnitPrice]]*(1-Table1[[#This Row],[DiscountApplied]]) - (Table1[[#This Row],[OrderQuantity]]*Table1[[#This Row],[UnitCost]])</f>
        <v>8059.757999999998</v>
      </c>
      <c r="T910">
        <f>DATEDIF(Table1[[#This Row],[ShipDate]],Table1[[#This Row],[DeliveryDate]],"d")</f>
        <v>8</v>
      </c>
      <c r="U910" t="str">
        <f t="shared" si="29"/>
        <v>Late</v>
      </c>
    </row>
    <row r="911" spans="1:21" x14ac:dyDescent="0.3">
      <c r="A911" t="str">
        <f t="shared" si="28"/>
        <v>SO-001010</v>
      </c>
      <c r="B911" t="s">
        <v>2</v>
      </c>
      <c r="C911" t="s">
        <v>10</v>
      </c>
      <c r="D911" s="1">
        <v>43300</v>
      </c>
      <c r="E911" s="1">
        <v>43357</v>
      </c>
      <c r="F911" s="1">
        <v>43367</v>
      </c>
      <c r="G911" s="1">
        <v>43376</v>
      </c>
      <c r="H911" t="s">
        <v>54</v>
      </c>
      <c r="I911">
        <v>24</v>
      </c>
      <c r="J911">
        <v>2</v>
      </c>
      <c r="K911">
        <v>90</v>
      </c>
      <c r="L911">
        <v>34</v>
      </c>
      <c r="M911">
        <v>1</v>
      </c>
      <c r="N911">
        <v>0.05</v>
      </c>
      <c r="O911">
        <v>593.29</v>
      </c>
      <c r="P911">
        <v>1078.7</v>
      </c>
      <c r="Q911">
        <f>Table1[[#This Row],[OrderQuantity]]*Table1[[#This Row],[UnitPrice]]</f>
        <v>1078.7</v>
      </c>
      <c r="R911">
        <f>Table1[[#This Row],[OrderQuantity]]*Table1[[#This Row],[UnitCost]]</f>
        <v>593.29</v>
      </c>
      <c r="S911">
        <f>Table1[[#This Row],[OrderQuantity]]*Table1[[#This Row],[UnitPrice]]*(1-Table1[[#This Row],[DiscountApplied]]) - (Table1[[#This Row],[OrderQuantity]]*Table1[[#This Row],[UnitCost]])</f>
        <v>431.47500000000014</v>
      </c>
      <c r="T911">
        <f>DATEDIF(Table1[[#This Row],[ShipDate]],Table1[[#This Row],[DeliveryDate]],"d")</f>
        <v>9</v>
      </c>
      <c r="U911" t="str">
        <f t="shared" si="29"/>
        <v>Late</v>
      </c>
    </row>
    <row r="912" spans="1:21" x14ac:dyDescent="0.3">
      <c r="A912" t="str">
        <f t="shared" si="28"/>
        <v>SO-001011</v>
      </c>
      <c r="B912" t="s">
        <v>5</v>
      </c>
      <c r="C912" t="s">
        <v>8</v>
      </c>
      <c r="D912" s="1">
        <v>43300</v>
      </c>
      <c r="E912" s="1">
        <v>43357</v>
      </c>
      <c r="F912" s="1">
        <v>43376</v>
      </c>
      <c r="G912" s="1">
        <v>43378</v>
      </c>
      <c r="H912" t="s">
        <v>54</v>
      </c>
      <c r="I912">
        <v>26</v>
      </c>
      <c r="J912">
        <v>19</v>
      </c>
      <c r="K912">
        <v>346</v>
      </c>
      <c r="L912">
        <v>5</v>
      </c>
      <c r="M912">
        <v>2</v>
      </c>
      <c r="N912">
        <v>0.05</v>
      </c>
      <c r="O912">
        <v>2720.2</v>
      </c>
      <c r="P912">
        <v>3886</v>
      </c>
      <c r="Q912">
        <f>Table1[[#This Row],[OrderQuantity]]*Table1[[#This Row],[UnitPrice]]</f>
        <v>7772</v>
      </c>
      <c r="R912">
        <f>Table1[[#This Row],[OrderQuantity]]*Table1[[#This Row],[UnitCost]]</f>
        <v>5440.4</v>
      </c>
      <c r="S912">
        <f>Table1[[#This Row],[OrderQuantity]]*Table1[[#This Row],[UnitPrice]]*(1-Table1[[#This Row],[DiscountApplied]]) - (Table1[[#This Row],[OrderQuantity]]*Table1[[#This Row],[UnitCost]])</f>
        <v>1943</v>
      </c>
      <c r="T912">
        <f>DATEDIF(Table1[[#This Row],[ShipDate]],Table1[[#This Row],[DeliveryDate]],"d")</f>
        <v>2</v>
      </c>
      <c r="U912" t="str">
        <f t="shared" si="29"/>
        <v>On Time</v>
      </c>
    </row>
    <row r="913" spans="1:21" x14ac:dyDescent="0.3">
      <c r="A913" t="str">
        <f t="shared" si="28"/>
        <v>SO-001012</v>
      </c>
      <c r="B913" t="s">
        <v>4</v>
      </c>
      <c r="C913" t="s">
        <v>10</v>
      </c>
      <c r="D913" s="1">
        <v>43300</v>
      </c>
      <c r="E913" s="1">
        <v>43357</v>
      </c>
      <c r="F913" s="1">
        <v>43383</v>
      </c>
      <c r="G913" s="1">
        <v>43391</v>
      </c>
      <c r="H913" t="s">
        <v>54</v>
      </c>
      <c r="I913">
        <v>12</v>
      </c>
      <c r="J913">
        <v>21</v>
      </c>
      <c r="K913">
        <v>172</v>
      </c>
      <c r="L913">
        <v>15</v>
      </c>
      <c r="M913">
        <v>4</v>
      </c>
      <c r="N913">
        <v>0.05</v>
      </c>
      <c r="O913">
        <v>1143.56</v>
      </c>
      <c r="P913">
        <v>1681.7</v>
      </c>
      <c r="Q913">
        <f>Table1[[#This Row],[OrderQuantity]]*Table1[[#This Row],[UnitPrice]]</f>
        <v>6726.8</v>
      </c>
      <c r="R913">
        <f>Table1[[#This Row],[OrderQuantity]]*Table1[[#This Row],[UnitCost]]</f>
        <v>4574.24</v>
      </c>
      <c r="S913">
        <f>Table1[[#This Row],[OrderQuantity]]*Table1[[#This Row],[UnitPrice]]*(1-Table1[[#This Row],[DiscountApplied]]) - (Table1[[#This Row],[OrderQuantity]]*Table1[[#This Row],[UnitCost]])</f>
        <v>1816.2200000000003</v>
      </c>
      <c r="T913">
        <f>DATEDIF(Table1[[#This Row],[ShipDate]],Table1[[#This Row],[DeliveryDate]],"d")</f>
        <v>8</v>
      </c>
      <c r="U913" t="str">
        <f t="shared" si="29"/>
        <v>Late</v>
      </c>
    </row>
    <row r="914" spans="1:21" x14ac:dyDescent="0.3">
      <c r="A914" t="str">
        <f t="shared" si="28"/>
        <v>SO-001013</v>
      </c>
      <c r="B914" t="s">
        <v>5</v>
      </c>
      <c r="C914" t="s">
        <v>11</v>
      </c>
      <c r="D914" s="1">
        <v>43200</v>
      </c>
      <c r="E914" s="1">
        <v>43357</v>
      </c>
      <c r="F914" s="1">
        <v>43379</v>
      </c>
      <c r="G914" s="1">
        <v>43386</v>
      </c>
      <c r="H914" t="s">
        <v>54</v>
      </c>
      <c r="I914">
        <v>28</v>
      </c>
      <c r="J914">
        <v>19</v>
      </c>
      <c r="K914">
        <v>266</v>
      </c>
      <c r="L914">
        <v>23</v>
      </c>
      <c r="M914">
        <v>2</v>
      </c>
      <c r="N914">
        <v>0.08</v>
      </c>
      <c r="O914">
        <v>852.24</v>
      </c>
      <c r="P914">
        <v>1065.3</v>
      </c>
      <c r="Q914">
        <f>Table1[[#This Row],[OrderQuantity]]*Table1[[#This Row],[UnitPrice]]</f>
        <v>2130.6</v>
      </c>
      <c r="R914">
        <f>Table1[[#This Row],[OrderQuantity]]*Table1[[#This Row],[UnitCost]]</f>
        <v>1704.48</v>
      </c>
      <c r="S914">
        <f>Table1[[#This Row],[OrderQuantity]]*Table1[[#This Row],[UnitPrice]]*(1-Table1[[#This Row],[DiscountApplied]]) - (Table1[[#This Row],[OrderQuantity]]*Table1[[#This Row],[UnitCost]])</f>
        <v>255.67200000000003</v>
      </c>
      <c r="T914">
        <f>DATEDIF(Table1[[#This Row],[ShipDate]],Table1[[#This Row],[DeliveryDate]],"d")</f>
        <v>7</v>
      </c>
      <c r="U914" t="str">
        <f t="shared" si="29"/>
        <v>On Time</v>
      </c>
    </row>
    <row r="915" spans="1:21" x14ac:dyDescent="0.3">
      <c r="A915" t="str">
        <f t="shared" si="28"/>
        <v>SO-001014</v>
      </c>
      <c r="B915" t="s">
        <v>2</v>
      </c>
      <c r="C915" t="s">
        <v>10</v>
      </c>
      <c r="D915" s="1">
        <v>43200</v>
      </c>
      <c r="E915" s="1">
        <v>43357</v>
      </c>
      <c r="F915" s="1">
        <v>43382</v>
      </c>
      <c r="G915" s="1">
        <v>43392</v>
      </c>
      <c r="H915" t="s">
        <v>54</v>
      </c>
      <c r="I915">
        <v>23</v>
      </c>
      <c r="J915">
        <v>32</v>
      </c>
      <c r="K915">
        <v>146</v>
      </c>
      <c r="L915">
        <v>30</v>
      </c>
      <c r="M915">
        <v>7</v>
      </c>
      <c r="N915">
        <v>0.2</v>
      </c>
      <c r="O915">
        <v>3286.75</v>
      </c>
      <c r="P915">
        <v>3912.8</v>
      </c>
      <c r="Q915">
        <f>Table1[[#This Row],[OrderQuantity]]*Table1[[#This Row],[UnitPrice]]</f>
        <v>27389.600000000002</v>
      </c>
      <c r="R915">
        <f>Table1[[#This Row],[OrderQuantity]]*Table1[[#This Row],[UnitCost]]</f>
        <v>23007.25</v>
      </c>
      <c r="S915">
        <f>Table1[[#This Row],[OrderQuantity]]*Table1[[#This Row],[UnitPrice]]*(1-Table1[[#This Row],[DiscountApplied]]) - (Table1[[#This Row],[OrderQuantity]]*Table1[[#This Row],[UnitCost]])</f>
        <v>-1095.5699999999961</v>
      </c>
      <c r="T915">
        <f>DATEDIF(Table1[[#This Row],[ShipDate]],Table1[[#This Row],[DeliveryDate]],"d")</f>
        <v>10</v>
      </c>
      <c r="U915" t="str">
        <f t="shared" si="29"/>
        <v>Late</v>
      </c>
    </row>
    <row r="916" spans="1:21" x14ac:dyDescent="0.3">
      <c r="A916" t="str">
        <f t="shared" si="28"/>
        <v>SO-001015</v>
      </c>
      <c r="B916" t="s">
        <v>4</v>
      </c>
      <c r="C916" t="s">
        <v>9</v>
      </c>
      <c r="D916" s="1">
        <v>43300</v>
      </c>
      <c r="E916" s="1">
        <v>43357</v>
      </c>
      <c r="F916" s="1">
        <v>43360</v>
      </c>
      <c r="G916" s="1">
        <v>43364</v>
      </c>
      <c r="H916" t="s">
        <v>54</v>
      </c>
      <c r="I916">
        <v>18</v>
      </c>
      <c r="J916">
        <v>9</v>
      </c>
      <c r="K916">
        <v>86</v>
      </c>
      <c r="L916">
        <v>30</v>
      </c>
      <c r="M916">
        <v>2</v>
      </c>
      <c r="N916">
        <v>0.3</v>
      </c>
      <c r="O916">
        <v>2520.54</v>
      </c>
      <c r="P916">
        <v>3819</v>
      </c>
      <c r="Q916">
        <f>Table1[[#This Row],[OrderQuantity]]*Table1[[#This Row],[UnitPrice]]</f>
        <v>7638</v>
      </c>
      <c r="R916">
        <f>Table1[[#This Row],[OrderQuantity]]*Table1[[#This Row],[UnitCost]]</f>
        <v>5041.08</v>
      </c>
      <c r="S916">
        <f>Table1[[#This Row],[OrderQuantity]]*Table1[[#This Row],[UnitPrice]]*(1-Table1[[#This Row],[DiscountApplied]]) - (Table1[[#This Row],[OrderQuantity]]*Table1[[#This Row],[UnitCost]])</f>
        <v>305.51999999999953</v>
      </c>
      <c r="T916">
        <f>DATEDIF(Table1[[#This Row],[ShipDate]],Table1[[#This Row],[DeliveryDate]],"d")</f>
        <v>4</v>
      </c>
      <c r="U916" t="str">
        <f t="shared" si="29"/>
        <v>On Time</v>
      </c>
    </row>
    <row r="917" spans="1:21" x14ac:dyDescent="0.3">
      <c r="A917" t="str">
        <f t="shared" si="28"/>
        <v>SO-001016</v>
      </c>
      <c r="B917" t="s">
        <v>4</v>
      </c>
      <c r="C917" t="s">
        <v>12</v>
      </c>
      <c r="D917" s="1">
        <v>43300</v>
      </c>
      <c r="E917" s="1">
        <v>43357</v>
      </c>
      <c r="F917" s="1">
        <v>43370</v>
      </c>
      <c r="G917" s="1">
        <v>43372</v>
      </c>
      <c r="H917" t="s">
        <v>54</v>
      </c>
      <c r="I917">
        <v>18</v>
      </c>
      <c r="J917">
        <v>22</v>
      </c>
      <c r="K917">
        <v>222</v>
      </c>
      <c r="L917">
        <v>46</v>
      </c>
      <c r="M917">
        <v>5</v>
      </c>
      <c r="N917">
        <v>0.08</v>
      </c>
      <c r="O917">
        <v>758.57</v>
      </c>
      <c r="P917">
        <v>1025.0999999999999</v>
      </c>
      <c r="Q917">
        <f>Table1[[#This Row],[OrderQuantity]]*Table1[[#This Row],[UnitPrice]]</f>
        <v>5125.5</v>
      </c>
      <c r="R917">
        <f>Table1[[#This Row],[OrderQuantity]]*Table1[[#This Row],[UnitCost]]</f>
        <v>3792.8500000000004</v>
      </c>
      <c r="S917">
        <f>Table1[[#This Row],[OrderQuantity]]*Table1[[#This Row],[UnitPrice]]*(1-Table1[[#This Row],[DiscountApplied]]) - (Table1[[#This Row],[OrderQuantity]]*Table1[[#This Row],[UnitCost]])</f>
        <v>922.60999999999967</v>
      </c>
      <c r="T917">
        <f>DATEDIF(Table1[[#This Row],[ShipDate]],Table1[[#This Row],[DeliveryDate]],"d")</f>
        <v>2</v>
      </c>
      <c r="U917" t="str">
        <f t="shared" si="29"/>
        <v>On Time</v>
      </c>
    </row>
    <row r="918" spans="1:21" x14ac:dyDescent="0.3">
      <c r="A918" t="str">
        <f t="shared" si="28"/>
        <v>SO-001017</v>
      </c>
      <c r="B918" t="s">
        <v>2</v>
      </c>
      <c r="C918" t="s">
        <v>10</v>
      </c>
      <c r="D918" s="1">
        <v>43200</v>
      </c>
      <c r="E918" s="1">
        <v>43357</v>
      </c>
      <c r="F918" s="1">
        <v>43377</v>
      </c>
      <c r="G918" s="1">
        <v>43379</v>
      </c>
      <c r="H918" t="s">
        <v>54</v>
      </c>
      <c r="I918">
        <v>22</v>
      </c>
      <c r="J918">
        <v>8</v>
      </c>
      <c r="K918">
        <v>203</v>
      </c>
      <c r="L918">
        <v>43</v>
      </c>
      <c r="M918">
        <v>6</v>
      </c>
      <c r="N918">
        <v>0.15</v>
      </c>
      <c r="O918">
        <v>1601.3</v>
      </c>
      <c r="P918">
        <v>3202.6</v>
      </c>
      <c r="Q918">
        <f>Table1[[#This Row],[OrderQuantity]]*Table1[[#This Row],[UnitPrice]]</f>
        <v>19215.599999999999</v>
      </c>
      <c r="R918">
        <f>Table1[[#This Row],[OrderQuantity]]*Table1[[#This Row],[UnitCost]]</f>
        <v>9607.7999999999993</v>
      </c>
      <c r="S918">
        <f>Table1[[#This Row],[OrderQuantity]]*Table1[[#This Row],[UnitPrice]]*(1-Table1[[#This Row],[DiscountApplied]]) - (Table1[[#This Row],[OrderQuantity]]*Table1[[#This Row],[UnitCost]])</f>
        <v>6725.4599999999991</v>
      </c>
      <c r="T918">
        <f>DATEDIF(Table1[[#This Row],[ShipDate]],Table1[[#This Row],[DeliveryDate]],"d")</f>
        <v>2</v>
      </c>
      <c r="U918" t="str">
        <f t="shared" si="29"/>
        <v>On Time</v>
      </c>
    </row>
    <row r="919" spans="1:21" x14ac:dyDescent="0.3">
      <c r="A919" t="str">
        <f t="shared" si="28"/>
        <v>SO-001018</v>
      </c>
      <c r="B919" t="s">
        <v>3</v>
      </c>
      <c r="C919" t="s">
        <v>10</v>
      </c>
      <c r="D919" s="1">
        <v>43300</v>
      </c>
      <c r="E919" s="1">
        <v>43357</v>
      </c>
      <c r="F919" s="1">
        <v>43374</v>
      </c>
      <c r="G919" s="1">
        <v>43379</v>
      </c>
      <c r="H919" t="s">
        <v>54</v>
      </c>
      <c r="I919">
        <v>11</v>
      </c>
      <c r="J919">
        <v>49</v>
      </c>
      <c r="K919">
        <v>170</v>
      </c>
      <c r="L919">
        <v>22</v>
      </c>
      <c r="M919">
        <v>1</v>
      </c>
      <c r="N919">
        <v>0.1</v>
      </c>
      <c r="O919">
        <v>2440.94</v>
      </c>
      <c r="P919">
        <v>5306.4</v>
      </c>
      <c r="Q919">
        <f>Table1[[#This Row],[OrderQuantity]]*Table1[[#This Row],[UnitPrice]]</f>
        <v>5306.4</v>
      </c>
      <c r="R919">
        <f>Table1[[#This Row],[OrderQuantity]]*Table1[[#This Row],[UnitCost]]</f>
        <v>2440.94</v>
      </c>
      <c r="S919">
        <f>Table1[[#This Row],[OrderQuantity]]*Table1[[#This Row],[UnitPrice]]*(1-Table1[[#This Row],[DiscountApplied]]) - (Table1[[#This Row],[OrderQuantity]]*Table1[[#This Row],[UnitCost]])</f>
        <v>2334.8200000000002</v>
      </c>
      <c r="T919">
        <f>DATEDIF(Table1[[#This Row],[ShipDate]],Table1[[#This Row],[DeliveryDate]],"d")</f>
        <v>5</v>
      </c>
      <c r="U919" t="str">
        <f t="shared" si="29"/>
        <v>On Time</v>
      </c>
    </row>
    <row r="920" spans="1:21" x14ac:dyDescent="0.3">
      <c r="A920" t="str">
        <f t="shared" si="28"/>
        <v>SO-001019</v>
      </c>
      <c r="B920" t="s">
        <v>3</v>
      </c>
      <c r="C920" t="s">
        <v>12</v>
      </c>
      <c r="D920" s="1">
        <v>43300</v>
      </c>
      <c r="E920" s="1">
        <v>43357</v>
      </c>
      <c r="F920" s="1">
        <v>43369</v>
      </c>
      <c r="G920" s="1">
        <v>43374</v>
      </c>
      <c r="H920" t="s">
        <v>54</v>
      </c>
      <c r="I920">
        <v>9</v>
      </c>
      <c r="J920">
        <v>14</v>
      </c>
      <c r="K920">
        <v>239</v>
      </c>
      <c r="L920">
        <v>11</v>
      </c>
      <c r="M920">
        <v>5</v>
      </c>
      <c r="N920">
        <v>0.08</v>
      </c>
      <c r="O920">
        <v>1331.42</v>
      </c>
      <c r="P920">
        <v>1849.2</v>
      </c>
      <c r="Q920">
        <f>Table1[[#This Row],[OrderQuantity]]*Table1[[#This Row],[UnitPrice]]</f>
        <v>9246</v>
      </c>
      <c r="R920">
        <f>Table1[[#This Row],[OrderQuantity]]*Table1[[#This Row],[UnitCost]]</f>
        <v>6657.1</v>
      </c>
      <c r="S920">
        <f>Table1[[#This Row],[OrderQuantity]]*Table1[[#This Row],[UnitPrice]]*(1-Table1[[#This Row],[DiscountApplied]]) - (Table1[[#This Row],[OrderQuantity]]*Table1[[#This Row],[UnitCost]])</f>
        <v>1849.2199999999993</v>
      </c>
      <c r="T920">
        <f>DATEDIF(Table1[[#This Row],[ShipDate]],Table1[[#This Row],[DeliveryDate]],"d")</f>
        <v>5</v>
      </c>
      <c r="U920" t="str">
        <f t="shared" si="29"/>
        <v>On Time</v>
      </c>
    </row>
    <row r="921" spans="1:21" x14ac:dyDescent="0.3">
      <c r="A921" t="str">
        <f t="shared" si="28"/>
        <v>SO-001020</v>
      </c>
      <c r="B921" t="s">
        <v>4</v>
      </c>
      <c r="C921" t="s">
        <v>11</v>
      </c>
      <c r="D921" s="1">
        <v>43300</v>
      </c>
      <c r="E921" s="1">
        <v>43357</v>
      </c>
      <c r="F921" s="1">
        <v>43364</v>
      </c>
      <c r="G921" s="1">
        <v>43373</v>
      </c>
      <c r="H921" t="s">
        <v>54</v>
      </c>
      <c r="I921">
        <v>16</v>
      </c>
      <c r="J921">
        <v>3</v>
      </c>
      <c r="K921">
        <v>282</v>
      </c>
      <c r="L921">
        <v>16</v>
      </c>
      <c r="M921">
        <v>3</v>
      </c>
      <c r="N921">
        <v>0.1</v>
      </c>
      <c r="O921">
        <v>137.94999999999999</v>
      </c>
      <c r="P921">
        <v>194.3</v>
      </c>
      <c r="Q921">
        <f>Table1[[#This Row],[OrderQuantity]]*Table1[[#This Row],[UnitPrice]]</f>
        <v>582.90000000000009</v>
      </c>
      <c r="R921">
        <f>Table1[[#This Row],[OrderQuantity]]*Table1[[#This Row],[UnitCost]]</f>
        <v>413.84999999999997</v>
      </c>
      <c r="S921">
        <f>Table1[[#This Row],[OrderQuantity]]*Table1[[#This Row],[UnitPrice]]*(1-Table1[[#This Row],[DiscountApplied]]) - (Table1[[#This Row],[OrderQuantity]]*Table1[[#This Row],[UnitCost]])</f>
        <v>110.76000000000016</v>
      </c>
      <c r="T921">
        <f>DATEDIF(Table1[[#This Row],[ShipDate]],Table1[[#This Row],[DeliveryDate]],"d")</f>
        <v>9</v>
      </c>
      <c r="U921" t="str">
        <f t="shared" si="29"/>
        <v>Late</v>
      </c>
    </row>
    <row r="922" spans="1:21" x14ac:dyDescent="0.3">
      <c r="A922" t="str">
        <f t="shared" si="28"/>
        <v>SO-001021</v>
      </c>
      <c r="B922" t="s">
        <v>3</v>
      </c>
      <c r="C922" t="s">
        <v>13</v>
      </c>
      <c r="D922" s="1">
        <v>43200</v>
      </c>
      <c r="E922" s="1">
        <v>43357</v>
      </c>
      <c r="F922" s="1">
        <v>43363</v>
      </c>
      <c r="G922" s="1">
        <v>43372</v>
      </c>
      <c r="H922" t="s">
        <v>54</v>
      </c>
      <c r="I922">
        <v>7</v>
      </c>
      <c r="J922">
        <v>41</v>
      </c>
      <c r="K922">
        <v>24</v>
      </c>
      <c r="L922">
        <v>34</v>
      </c>
      <c r="M922">
        <v>8</v>
      </c>
      <c r="N922">
        <v>0.05</v>
      </c>
      <c r="O922">
        <v>757.37</v>
      </c>
      <c r="P922">
        <v>1051.9000000000001</v>
      </c>
      <c r="Q922">
        <f>Table1[[#This Row],[OrderQuantity]]*Table1[[#This Row],[UnitPrice]]</f>
        <v>8415.2000000000007</v>
      </c>
      <c r="R922">
        <f>Table1[[#This Row],[OrderQuantity]]*Table1[[#This Row],[UnitCost]]</f>
        <v>6058.96</v>
      </c>
      <c r="S922">
        <f>Table1[[#This Row],[OrderQuantity]]*Table1[[#This Row],[UnitPrice]]*(1-Table1[[#This Row],[DiscountApplied]]) - (Table1[[#This Row],[OrderQuantity]]*Table1[[#This Row],[UnitCost]])</f>
        <v>1935.4800000000005</v>
      </c>
      <c r="T922">
        <f>DATEDIF(Table1[[#This Row],[ShipDate]],Table1[[#This Row],[DeliveryDate]],"d")</f>
        <v>9</v>
      </c>
      <c r="U922" t="str">
        <f t="shared" si="29"/>
        <v>Late</v>
      </c>
    </row>
    <row r="923" spans="1:21" x14ac:dyDescent="0.3">
      <c r="A923" t="str">
        <f t="shared" si="28"/>
        <v>SO-001022</v>
      </c>
      <c r="B923" t="s">
        <v>4</v>
      </c>
      <c r="C923" t="s">
        <v>13</v>
      </c>
      <c r="D923" s="1">
        <v>43300</v>
      </c>
      <c r="E923" s="1">
        <v>43357</v>
      </c>
      <c r="F923" s="1">
        <v>43366</v>
      </c>
      <c r="G923" s="1">
        <v>43367</v>
      </c>
      <c r="H923" t="s">
        <v>54</v>
      </c>
      <c r="I923">
        <v>18</v>
      </c>
      <c r="J923">
        <v>36</v>
      </c>
      <c r="K923">
        <v>58</v>
      </c>
      <c r="L923">
        <v>29</v>
      </c>
      <c r="M923">
        <v>7</v>
      </c>
      <c r="N923">
        <v>0.1</v>
      </c>
      <c r="O923">
        <v>1537.65</v>
      </c>
      <c r="P923">
        <v>1809</v>
      </c>
      <c r="Q923">
        <f>Table1[[#This Row],[OrderQuantity]]*Table1[[#This Row],[UnitPrice]]</f>
        <v>12663</v>
      </c>
      <c r="R923">
        <f>Table1[[#This Row],[OrderQuantity]]*Table1[[#This Row],[UnitCost]]</f>
        <v>10763.550000000001</v>
      </c>
      <c r="S923">
        <f>Table1[[#This Row],[OrderQuantity]]*Table1[[#This Row],[UnitPrice]]*(1-Table1[[#This Row],[DiscountApplied]]) - (Table1[[#This Row],[OrderQuantity]]*Table1[[#This Row],[UnitCost]])</f>
        <v>633.14999999999964</v>
      </c>
      <c r="T923">
        <f>DATEDIF(Table1[[#This Row],[ShipDate]],Table1[[#This Row],[DeliveryDate]],"d")</f>
        <v>1</v>
      </c>
      <c r="U923" t="str">
        <f t="shared" si="29"/>
        <v>On Time</v>
      </c>
    </row>
    <row r="924" spans="1:21" x14ac:dyDescent="0.3">
      <c r="A924" t="str">
        <f t="shared" si="28"/>
        <v>SO-001023</v>
      </c>
      <c r="B924" t="s">
        <v>3</v>
      </c>
      <c r="C924" t="s">
        <v>13</v>
      </c>
      <c r="D924" s="1">
        <v>43200</v>
      </c>
      <c r="E924" s="1">
        <v>43358</v>
      </c>
      <c r="F924" s="1">
        <v>43377</v>
      </c>
      <c r="G924" s="1">
        <v>43382</v>
      </c>
      <c r="H924" t="s">
        <v>54</v>
      </c>
      <c r="I924">
        <v>1</v>
      </c>
      <c r="J924">
        <v>13</v>
      </c>
      <c r="K924">
        <v>37</v>
      </c>
      <c r="L924">
        <v>18</v>
      </c>
      <c r="M924">
        <v>2</v>
      </c>
      <c r="N924">
        <v>0.15</v>
      </c>
      <c r="O924">
        <v>130.78</v>
      </c>
      <c r="P924">
        <v>214.4</v>
      </c>
      <c r="Q924">
        <f>Table1[[#This Row],[OrderQuantity]]*Table1[[#This Row],[UnitPrice]]</f>
        <v>428.8</v>
      </c>
      <c r="R924">
        <f>Table1[[#This Row],[OrderQuantity]]*Table1[[#This Row],[UnitCost]]</f>
        <v>261.56</v>
      </c>
      <c r="S924">
        <f>Table1[[#This Row],[OrderQuantity]]*Table1[[#This Row],[UnitPrice]]*(1-Table1[[#This Row],[DiscountApplied]]) - (Table1[[#This Row],[OrderQuantity]]*Table1[[#This Row],[UnitCost]])</f>
        <v>102.92000000000002</v>
      </c>
      <c r="T924">
        <f>DATEDIF(Table1[[#This Row],[ShipDate]],Table1[[#This Row],[DeliveryDate]],"d")</f>
        <v>5</v>
      </c>
      <c r="U924" t="str">
        <f t="shared" si="29"/>
        <v>On Time</v>
      </c>
    </row>
    <row r="925" spans="1:21" x14ac:dyDescent="0.3">
      <c r="A925" t="str">
        <f t="shared" si="28"/>
        <v>SO-001024</v>
      </c>
      <c r="B925" t="s">
        <v>3</v>
      </c>
      <c r="C925" t="s">
        <v>13</v>
      </c>
      <c r="D925" s="1">
        <v>43300</v>
      </c>
      <c r="E925" s="1">
        <v>43358</v>
      </c>
      <c r="F925" s="1">
        <v>43360</v>
      </c>
      <c r="G925" s="1">
        <v>43364</v>
      </c>
      <c r="H925" t="s">
        <v>54</v>
      </c>
      <c r="I925">
        <v>6</v>
      </c>
      <c r="J925">
        <v>40</v>
      </c>
      <c r="K925">
        <v>19</v>
      </c>
      <c r="L925">
        <v>20</v>
      </c>
      <c r="M925">
        <v>6</v>
      </c>
      <c r="N925">
        <v>0.08</v>
      </c>
      <c r="O925">
        <v>2577.56</v>
      </c>
      <c r="P925">
        <v>3530.9</v>
      </c>
      <c r="Q925">
        <f>Table1[[#This Row],[OrderQuantity]]*Table1[[#This Row],[UnitPrice]]</f>
        <v>21185.4</v>
      </c>
      <c r="R925">
        <f>Table1[[#This Row],[OrderQuantity]]*Table1[[#This Row],[UnitCost]]</f>
        <v>15465.36</v>
      </c>
      <c r="S925">
        <f>Table1[[#This Row],[OrderQuantity]]*Table1[[#This Row],[UnitPrice]]*(1-Table1[[#This Row],[DiscountApplied]]) - (Table1[[#This Row],[OrderQuantity]]*Table1[[#This Row],[UnitCost]])</f>
        <v>4025.2080000000024</v>
      </c>
      <c r="T925">
        <f>DATEDIF(Table1[[#This Row],[ShipDate]],Table1[[#This Row],[DeliveryDate]],"d")</f>
        <v>4</v>
      </c>
      <c r="U925" t="str">
        <f t="shared" si="29"/>
        <v>On Time</v>
      </c>
    </row>
    <row r="926" spans="1:21" x14ac:dyDescent="0.3">
      <c r="A926" t="str">
        <f t="shared" si="28"/>
        <v>SO-001025</v>
      </c>
      <c r="B926" t="s">
        <v>3</v>
      </c>
      <c r="C926" t="s">
        <v>10</v>
      </c>
      <c r="D926" s="1">
        <v>43200</v>
      </c>
      <c r="E926" s="1">
        <v>43358</v>
      </c>
      <c r="F926" s="1">
        <v>43364</v>
      </c>
      <c r="G926" s="1">
        <v>43371</v>
      </c>
      <c r="H926" t="s">
        <v>54</v>
      </c>
      <c r="I926">
        <v>5</v>
      </c>
      <c r="J926">
        <v>44</v>
      </c>
      <c r="K926">
        <v>201</v>
      </c>
      <c r="L926">
        <v>10</v>
      </c>
      <c r="M926">
        <v>6</v>
      </c>
      <c r="N926">
        <v>0.4</v>
      </c>
      <c r="O926">
        <v>810.03</v>
      </c>
      <c r="P926">
        <v>1038.5</v>
      </c>
      <c r="Q926">
        <f>Table1[[#This Row],[OrderQuantity]]*Table1[[#This Row],[UnitPrice]]</f>
        <v>6231</v>
      </c>
      <c r="R926">
        <f>Table1[[#This Row],[OrderQuantity]]*Table1[[#This Row],[UnitCost]]</f>
        <v>4860.18</v>
      </c>
      <c r="S926">
        <f>Table1[[#This Row],[OrderQuantity]]*Table1[[#This Row],[UnitPrice]]*(1-Table1[[#This Row],[DiscountApplied]]) - (Table1[[#This Row],[OrderQuantity]]*Table1[[#This Row],[UnitCost]])</f>
        <v>-1121.5800000000004</v>
      </c>
      <c r="T926">
        <f>DATEDIF(Table1[[#This Row],[ShipDate]],Table1[[#This Row],[DeliveryDate]],"d")</f>
        <v>7</v>
      </c>
      <c r="U926" t="str">
        <f t="shared" si="29"/>
        <v>On Time</v>
      </c>
    </row>
    <row r="927" spans="1:21" x14ac:dyDescent="0.3">
      <c r="A927" t="str">
        <f t="shared" si="28"/>
        <v>SO-001026</v>
      </c>
      <c r="B927" t="s">
        <v>4</v>
      </c>
      <c r="C927" t="s">
        <v>8</v>
      </c>
      <c r="D927" s="1">
        <v>43300</v>
      </c>
      <c r="E927" s="1">
        <v>43358</v>
      </c>
      <c r="F927" s="1">
        <v>43374</v>
      </c>
      <c r="G927" s="1">
        <v>43382</v>
      </c>
      <c r="H927" t="s">
        <v>54</v>
      </c>
      <c r="I927">
        <v>19</v>
      </c>
      <c r="J927">
        <v>50</v>
      </c>
      <c r="K927">
        <v>352</v>
      </c>
      <c r="L927">
        <v>9</v>
      </c>
      <c r="M927">
        <v>2</v>
      </c>
      <c r="N927">
        <v>0.08</v>
      </c>
      <c r="O927">
        <v>1561.77</v>
      </c>
      <c r="P927">
        <v>3470.6</v>
      </c>
      <c r="Q927">
        <f>Table1[[#This Row],[OrderQuantity]]*Table1[[#This Row],[UnitPrice]]</f>
        <v>6941.2</v>
      </c>
      <c r="R927">
        <f>Table1[[#This Row],[OrderQuantity]]*Table1[[#This Row],[UnitCost]]</f>
        <v>3123.54</v>
      </c>
      <c r="S927">
        <f>Table1[[#This Row],[OrderQuantity]]*Table1[[#This Row],[UnitPrice]]*(1-Table1[[#This Row],[DiscountApplied]]) - (Table1[[#This Row],[OrderQuantity]]*Table1[[#This Row],[UnitCost]])</f>
        <v>3262.3640000000005</v>
      </c>
      <c r="T927">
        <f>DATEDIF(Table1[[#This Row],[ShipDate]],Table1[[#This Row],[DeliveryDate]],"d")</f>
        <v>8</v>
      </c>
      <c r="U927" t="str">
        <f t="shared" si="29"/>
        <v>Late</v>
      </c>
    </row>
    <row r="928" spans="1:21" x14ac:dyDescent="0.3">
      <c r="A928" t="str">
        <f t="shared" si="28"/>
        <v>SO-001027</v>
      </c>
      <c r="B928" t="s">
        <v>2</v>
      </c>
      <c r="C928" t="s">
        <v>9</v>
      </c>
      <c r="D928" s="1">
        <v>43300</v>
      </c>
      <c r="E928" s="1">
        <v>43358</v>
      </c>
      <c r="F928" s="1">
        <v>43362</v>
      </c>
      <c r="G928" s="1">
        <v>43370</v>
      </c>
      <c r="H928" t="s">
        <v>54</v>
      </c>
      <c r="I928">
        <v>23</v>
      </c>
      <c r="J928">
        <v>14</v>
      </c>
      <c r="K928">
        <v>83</v>
      </c>
      <c r="L928">
        <v>25</v>
      </c>
      <c r="M928">
        <v>1</v>
      </c>
      <c r="N928">
        <v>0.15</v>
      </c>
      <c r="O928">
        <v>2154.52</v>
      </c>
      <c r="P928">
        <v>2659.9</v>
      </c>
      <c r="Q928">
        <f>Table1[[#This Row],[OrderQuantity]]*Table1[[#This Row],[UnitPrice]]</f>
        <v>2659.9</v>
      </c>
      <c r="R928">
        <f>Table1[[#This Row],[OrderQuantity]]*Table1[[#This Row],[UnitCost]]</f>
        <v>2154.52</v>
      </c>
      <c r="S928">
        <f>Table1[[#This Row],[OrderQuantity]]*Table1[[#This Row],[UnitPrice]]*(1-Table1[[#This Row],[DiscountApplied]]) - (Table1[[#This Row],[OrderQuantity]]*Table1[[#This Row],[UnitCost]])</f>
        <v>106.39499999999998</v>
      </c>
      <c r="T928">
        <f>DATEDIF(Table1[[#This Row],[ShipDate]],Table1[[#This Row],[DeliveryDate]],"d")</f>
        <v>8</v>
      </c>
      <c r="U928" t="str">
        <f t="shared" si="29"/>
        <v>Late</v>
      </c>
    </row>
    <row r="929" spans="1:21" x14ac:dyDescent="0.3">
      <c r="A929" t="str">
        <f t="shared" si="28"/>
        <v>SO-001028</v>
      </c>
      <c r="B929" t="s">
        <v>4</v>
      </c>
      <c r="C929" t="s">
        <v>10</v>
      </c>
      <c r="D929" s="1">
        <v>43200</v>
      </c>
      <c r="E929" s="1">
        <v>43358</v>
      </c>
      <c r="F929" s="1">
        <v>43385</v>
      </c>
      <c r="G929" s="1">
        <v>43394</v>
      </c>
      <c r="H929" t="s">
        <v>54</v>
      </c>
      <c r="I929">
        <v>17</v>
      </c>
      <c r="J929">
        <v>24</v>
      </c>
      <c r="K929">
        <v>128</v>
      </c>
      <c r="L929">
        <v>18</v>
      </c>
      <c r="M929">
        <v>8</v>
      </c>
      <c r="N929">
        <v>0.05</v>
      </c>
      <c r="O929">
        <v>637.77</v>
      </c>
      <c r="P929">
        <v>1118.9000000000001</v>
      </c>
      <c r="Q929">
        <f>Table1[[#This Row],[OrderQuantity]]*Table1[[#This Row],[UnitPrice]]</f>
        <v>8951.2000000000007</v>
      </c>
      <c r="R929">
        <f>Table1[[#This Row],[OrderQuantity]]*Table1[[#This Row],[UnitCost]]</f>
        <v>5102.16</v>
      </c>
      <c r="S929">
        <f>Table1[[#This Row],[OrderQuantity]]*Table1[[#This Row],[UnitPrice]]*(1-Table1[[#This Row],[DiscountApplied]]) - (Table1[[#This Row],[OrderQuantity]]*Table1[[#This Row],[UnitCost]])</f>
        <v>3401.4799999999996</v>
      </c>
      <c r="T929">
        <f>DATEDIF(Table1[[#This Row],[ShipDate]],Table1[[#This Row],[DeliveryDate]],"d")</f>
        <v>9</v>
      </c>
      <c r="U929" t="str">
        <f t="shared" si="29"/>
        <v>Late</v>
      </c>
    </row>
    <row r="930" spans="1:21" x14ac:dyDescent="0.3">
      <c r="A930" t="str">
        <f t="shared" si="28"/>
        <v>SO-001029</v>
      </c>
      <c r="B930" t="s">
        <v>3</v>
      </c>
      <c r="C930" t="s">
        <v>11</v>
      </c>
      <c r="D930" s="1">
        <v>43200</v>
      </c>
      <c r="E930" s="1">
        <v>43358</v>
      </c>
      <c r="F930" s="1">
        <v>43375</v>
      </c>
      <c r="G930" s="1">
        <v>43380</v>
      </c>
      <c r="H930" t="s">
        <v>54</v>
      </c>
      <c r="I930">
        <v>4</v>
      </c>
      <c r="J930">
        <v>46</v>
      </c>
      <c r="K930">
        <v>327</v>
      </c>
      <c r="L930">
        <v>7</v>
      </c>
      <c r="M930">
        <v>4</v>
      </c>
      <c r="N930">
        <v>0.4</v>
      </c>
      <c r="O930">
        <v>2257.77</v>
      </c>
      <c r="P930">
        <v>3892.7</v>
      </c>
      <c r="Q930">
        <f>Table1[[#This Row],[OrderQuantity]]*Table1[[#This Row],[UnitPrice]]</f>
        <v>15570.8</v>
      </c>
      <c r="R930">
        <f>Table1[[#This Row],[OrderQuantity]]*Table1[[#This Row],[UnitCost]]</f>
        <v>9031.08</v>
      </c>
      <c r="S930">
        <f>Table1[[#This Row],[OrderQuantity]]*Table1[[#This Row],[UnitPrice]]*(1-Table1[[#This Row],[DiscountApplied]]) - (Table1[[#This Row],[OrderQuantity]]*Table1[[#This Row],[UnitCost]])</f>
        <v>311.39999999999964</v>
      </c>
      <c r="T930">
        <f>DATEDIF(Table1[[#This Row],[ShipDate]],Table1[[#This Row],[DeliveryDate]],"d")</f>
        <v>5</v>
      </c>
      <c r="U930" t="str">
        <f t="shared" si="29"/>
        <v>On Time</v>
      </c>
    </row>
    <row r="931" spans="1:21" x14ac:dyDescent="0.3">
      <c r="A931" t="str">
        <f t="shared" si="28"/>
        <v>SO-001030</v>
      </c>
      <c r="B931" t="s">
        <v>3</v>
      </c>
      <c r="C931" t="s">
        <v>10</v>
      </c>
      <c r="D931" s="1">
        <v>43300</v>
      </c>
      <c r="E931" s="1">
        <v>43358</v>
      </c>
      <c r="F931" s="1">
        <v>43377</v>
      </c>
      <c r="G931" s="1">
        <v>43384</v>
      </c>
      <c r="H931" t="s">
        <v>54</v>
      </c>
      <c r="I931">
        <v>9</v>
      </c>
      <c r="J931">
        <v>47</v>
      </c>
      <c r="K931">
        <v>177</v>
      </c>
      <c r="L931">
        <v>5</v>
      </c>
      <c r="M931">
        <v>3</v>
      </c>
      <c r="N931">
        <v>0.08</v>
      </c>
      <c r="O931">
        <v>921.52</v>
      </c>
      <c r="P931">
        <v>2003.3</v>
      </c>
      <c r="Q931">
        <f>Table1[[#This Row],[OrderQuantity]]*Table1[[#This Row],[UnitPrice]]</f>
        <v>6009.9</v>
      </c>
      <c r="R931">
        <f>Table1[[#This Row],[OrderQuantity]]*Table1[[#This Row],[UnitCost]]</f>
        <v>2764.56</v>
      </c>
      <c r="S931">
        <f>Table1[[#This Row],[OrderQuantity]]*Table1[[#This Row],[UnitPrice]]*(1-Table1[[#This Row],[DiscountApplied]]) - (Table1[[#This Row],[OrderQuantity]]*Table1[[#This Row],[UnitCost]])</f>
        <v>2764.5480000000002</v>
      </c>
      <c r="T931">
        <f>DATEDIF(Table1[[#This Row],[ShipDate]],Table1[[#This Row],[DeliveryDate]],"d")</f>
        <v>7</v>
      </c>
      <c r="U931" t="str">
        <f t="shared" si="29"/>
        <v>On Time</v>
      </c>
    </row>
    <row r="932" spans="1:21" x14ac:dyDescent="0.3">
      <c r="A932" t="str">
        <f t="shared" si="28"/>
        <v>SO-001031</v>
      </c>
      <c r="B932" t="s">
        <v>4</v>
      </c>
      <c r="C932" t="s">
        <v>9</v>
      </c>
      <c r="D932" s="1">
        <v>43300</v>
      </c>
      <c r="E932" s="1">
        <v>43358</v>
      </c>
      <c r="F932" s="1">
        <v>43366</v>
      </c>
      <c r="G932" s="1">
        <v>43371</v>
      </c>
      <c r="H932" t="s">
        <v>54</v>
      </c>
      <c r="I932">
        <v>12</v>
      </c>
      <c r="J932">
        <v>26</v>
      </c>
      <c r="K932">
        <v>86</v>
      </c>
      <c r="L932">
        <v>42</v>
      </c>
      <c r="M932">
        <v>4</v>
      </c>
      <c r="N932">
        <v>0.05</v>
      </c>
      <c r="O932">
        <v>788.66</v>
      </c>
      <c r="P932">
        <v>998.3</v>
      </c>
      <c r="Q932">
        <f>Table1[[#This Row],[OrderQuantity]]*Table1[[#This Row],[UnitPrice]]</f>
        <v>3993.2</v>
      </c>
      <c r="R932">
        <f>Table1[[#This Row],[OrderQuantity]]*Table1[[#This Row],[UnitCost]]</f>
        <v>3154.64</v>
      </c>
      <c r="S932">
        <f>Table1[[#This Row],[OrderQuantity]]*Table1[[#This Row],[UnitPrice]]*(1-Table1[[#This Row],[DiscountApplied]]) - (Table1[[#This Row],[OrderQuantity]]*Table1[[#This Row],[UnitCost]])</f>
        <v>638.89999999999964</v>
      </c>
      <c r="T932">
        <f>DATEDIF(Table1[[#This Row],[ShipDate]],Table1[[#This Row],[DeliveryDate]],"d")</f>
        <v>5</v>
      </c>
      <c r="U932" t="str">
        <f t="shared" si="29"/>
        <v>On Time</v>
      </c>
    </row>
    <row r="933" spans="1:21" x14ac:dyDescent="0.3">
      <c r="A933" t="str">
        <f t="shared" si="28"/>
        <v>SO-001032</v>
      </c>
      <c r="B933" t="s">
        <v>3</v>
      </c>
      <c r="C933" t="s">
        <v>11</v>
      </c>
      <c r="D933" s="1">
        <v>43300</v>
      </c>
      <c r="E933" s="1">
        <v>43359</v>
      </c>
      <c r="F933" s="1">
        <v>43378</v>
      </c>
      <c r="G933" s="1">
        <v>43386</v>
      </c>
      <c r="H933" t="s">
        <v>54</v>
      </c>
      <c r="I933">
        <v>9</v>
      </c>
      <c r="J933">
        <v>45</v>
      </c>
      <c r="K933">
        <v>312</v>
      </c>
      <c r="L933">
        <v>17</v>
      </c>
      <c r="M933">
        <v>3</v>
      </c>
      <c r="N933">
        <v>0.05</v>
      </c>
      <c r="O933">
        <v>1654.9</v>
      </c>
      <c r="P933">
        <v>2546</v>
      </c>
      <c r="Q933">
        <f>Table1[[#This Row],[OrderQuantity]]*Table1[[#This Row],[UnitPrice]]</f>
        <v>7638</v>
      </c>
      <c r="R933">
        <f>Table1[[#This Row],[OrderQuantity]]*Table1[[#This Row],[UnitCost]]</f>
        <v>4964.7000000000007</v>
      </c>
      <c r="S933">
        <f>Table1[[#This Row],[OrderQuantity]]*Table1[[#This Row],[UnitPrice]]*(1-Table1[[#This Row],[DiscountApplied]]) - (Table1[[#This Row],[OrderQuantity]]*Table1[[#This Row],[UnitCost]])</f>
        <v>2291.3999999999987</v>
      </c>
      <c r="T933">
        <f>DATEDIF(Table1[[#This Row],[ShipDate]],Table1[[#This Row],[DeliveryDate]],"d")</f>
        <v>8</v>
      </c>
      <c r="U933" t="str">
        <f t="shared" si="29"/>
        <v>Late</v>
      </c>
    </row>
    <row r="934" spans="1:21" x14ac:dyDescent="0.3">
      <c r="A934" t="str">
        <f t="shared" si="28"/>
        <v>SO-001033</v>
      </c>
      <c r="B934" t="s">
        <v>4</v>
      </c>
      <c r="C934" t="s">
        <v>13</v>
      </c>
      <c r="D934" s="1">
        <v>43300</v>
      </c>
      <c r="E934" s="1">
        <v>43359</v>
      </c>
      <c r="F934" s="1">
        <v>43361</v>
      </c>
      <c r="G934" s="1">
        <v>43366</v>
      </c>
      <c r="H934" t="s">
        <v>54</v>
      </c>
      <c r="I934">
        <v>15</v>
      </c>
      <c r="J934">
        <v>29</v>
      </c>
      <c r="K934">
        <v>26</v>
      </c>
      <c r="L934">
        <v>26</v>
      </c>
      <c r="M934">
        <v>5</v>
      </c>
      <c r="N934">
        <v>0.08</v>
      </c>
      <c r="O934">
        <v>2093.21</v>
      </c>
      <c r="P934">
        <v>2552.6999999999998</v>
      </c>
      <c r="Q934">
        <f>Table1[[#This Row],[OrderQuantity]]*Table1[[#This Row],[UnitPrice]]</f>
        <v>12763.5</v>
      </c>
      <c r="R934">
        <f>Table1[[#This Row],[OrderQuantity]]*Table1[[#This Row],[UnitCost]]</f>
        <v>10466.049999999999</v>
      </c>
      <c r="S934">
        <f>Table1[[#This Row],[OrderQuantity]]*Table1[[#This Row],[UnitPrice]]*(1-Table1[[#This Row],[DiscountApplied]]) - (Table1[[#This Row],[OrderQuantity]]*Table1[[#This Row],[UnitCost]])</f>
        <v>1276.3700000000008</v>
      </c>
      <c r="T934">
        <f>DATEDIF(Table1[[#This Row],[ShipDate]],Table1[[#This Row],[DeliveryDate]],"d")</f>
        <v>5</v>
      </c>
      <c r="U934" t="str">
        <f t="shared" si="29"/>
        <v>On Time</v>
      </c>
    </row>
    <row r="935" spans="1:21" x14ac:dyDescent="0.3">
      <c r="A935" t="str">
        <f t="shared" si="28"/>
        <v>SO-001034</v>
      </c>
      <c r="B935" t="s">
        <v>3</v>
      </c>
      <c r="C935" t="s">
        <v>13</v>
      </c>
      <c r="D935" s="1">
        <v>43300</v>
      </c>
      <c r="E935" s="1">
        <v>43359</v>
      </c>
      <c r="F935" s="1">
        <v>43367</v>
      </c>
      <c r="G935" s="1">
        <v>43371</v>
      </c>
      <c r="H935" t="s">
        <v>54</v>
      </c>
      <c r="I935">
        <v>1</v>
      </c>
      <c r="J935">
        <v>22</v>
      </c>
      <c r="K935">
        <v>49</v>
      </c>
      <c r="L935">
        <v>16</v>
      </c>
      <c r="M935">
        <v>8</v>
      </c>
      <c r="N935">
        <v>0.05</v>
      </c>
      <c r="O935">
        <v>2610.59</v>
      </c>
      <c r="P935">
        <v>3839.1</v>
      </c>
      <c r="Q935">
        <f>Table1[[#This Row],[OrderQuantity]]*Table1[[#This Row],[UnitPrice]]</f>
        <v>30712.799999999999</v>
      </c>
      <c r="R935">
        <f>Table1[[#This Row],[OrderQuantity]]*Table1[[#This Row],[UnitCost]]</f>
        <v>20884.72</v>
      </c>
      <c r="S935">
        <f>Table1[[#This Row],[OrderQuantity]]*Table1[[#This Row],[UnitPrice]]*(1-Table1[[#This Row],[DiscountApplied]]) - (Table1[[#This Row],[OrderQuantity]]*Table1[[#This Row],[UnitCost]])</f>
        <v>8292.4399999999951</v>
      </c>
      <c r="T935">
        <f>DATEDIF(Table1[[#This Row],[ShipDate]],Table1[[#This Row],[DeliveryDate]],"d")</f>
        <v>4</v>
      </c>
      <c r="U935" t="str">
        <f t="shared" si="29"/>
        <v>On Time</v>
      </c>
    </row>
    <row r="936" spans="1:21" x14ac:dyDescent="0.3">
      <c r="A936" t="str">
        <f t="shared" si="28"/>
        <v>SO-001035</v>
      </c>
      <c r="B936" t="s">
        <v>2</v>
      </c>
      <c r="C936" t="s">
        <v>8</v>
      </c>
      <c r="D936" s="1">
        <v>43200</v>
      </c>
      <c r="E936" s="1">
        <v>43359</v>
      </c>
      <c r="F936" s="1">
        <v>43368</v>
      </c>
      <c r="G936" s="1">
        <v>43369</v>
      </c>
      <c r="H936" t="s">
        <v>54</v>
      </c>
      <c r="I936">
        <v>23</v>
      </c>
      <c r="J936">
        <v>41</v>
      </c>
      <c r="K936">
        <v>354</v>
      </c>
      <c r="L936">
        <v>13</v>
      </c>
      <c r="M936">
        <v>4</v>
      </c>
      <c r="N936">
        <v>0.05</v>
      </c>
      <c r="O936">
        <v>4071.52</v>
      </c>
      <c r="P936">
        <v>6076.9</v>
      </c>
      <c r="Q936">
        <f>Table1[[#This Row],[OrderQuantity]]*Table1[[#This Row],[UnitPrice]]</f>
        <v>24307.599999999999</v>
      </c>
      <c r="R936">
        <f>Table1[[#This Row],[OrderQuantity]]*Table1[[#This Row],[UnitCost]]</f>
        <v>16286.08</v>
      </c>
      <c r="S936">
        <f>Table1[[#This Row],[OrderQuantity]]*Table1[[#This Row],[UnitPrice]]*(1-Table1[[#This Row],[DiscountApplied]]) - (Table1[[#This Row],[OrderQuantity]]*Table1[[#This Row],[UnitCost]])</f>
        <v>6806.1399999999976</v>
      </c>
      <c r="T936">
        <f>DATEDIF(Table1[[#This Row],[ShipDate]],Table1[[#This Row],[DeliveryDate]],"d")</f>
        <v>1</v>
      </c>
      <c r="U936" t="str">
        <f t="shared" si="29"/>
        <v>On Time</v>
      </c>
    </row>
    <row r="937" spans="1:21" x14ac:dyDescent="0.3">
      <c r="A937" t="str">
        <f t="shared" si="28"/>
        <v>SO-001036</v>
      </c>
      <c r="B937" t="s">
        <v>2</v>
      </c>
      <c r="C937" t="s">
        <v>11</v>
      </c>
      <c r="D937" s="1">
        <v>43300</v>
      </c>
      <c r="E937" s="1">
        <v>43359</v>
      </c>
      <c r="F937" s="1">
        <v>43384</v>
      </c>
      <c r="G937" s="1">
        <v>43392</v>
      </c>
      <c r="H937" t="s">
        <v>54</v>
      </c>
      <c r="I937">
        <v>20</v>
      </c>
      <c r="J937">
        <v>37</v>
      </c>
      <c r="K937">
        <v>307</v>
      </c>
      <c r="L937">
        <v>12</v>
      </c>
      <c r="M937">
        <v>7</v>
      </c>
      <c r="N937">
        <v>0.2</v>
      </c>
      <c r="O937">
        <v>462.84</v>
      </c>
      <c r="P937">
        <v>1051.9000000000001</v>
      </c>
      <c r="Q937">
        <f>Table1[[#This Row],[OrderQuantity]]*Table1[[#This Row],[UnitPrice]]</f>
        <v>7363.3000000000011</v>
      </c>
      <c r="R937">
        <f>Table1[[#This Row],[OrderQuantity]]*Table1[[#This Row],[UnitCost]]</f>
        <v>3239.8799999999997</v>
      </c>
      <c r="S937">
        <f>Table1[[#This Row],[OrderQuantity]]*Table1[[#This Row],[UnitPrice]]*(1-Table1[[#This Row],[DiscountApplied]]) - (Table1[[#This Row],[OrderQuantity]]*Table1[[#This Row],[UnitCost]])</f>
        <v>2650.7600000000016</v>
      </c>
      <c r="T937">
        <f>DATEDIF(Table1[[#This Row],[ShipDate]],Table1[[#This Row],[DeliveryDate]],"d")</f>
        <v>8</v>
      </c>
      <c r="U937" t="str">
        <f t="shared" si="29"/>
        <v>Late</v>
      </c>
    </row>
    <row r="938" spans="1:21" x14ac:dyDescent="0.3">
      <c r="A938" t="str">
        <f t="shared" si="28"/>
        <v>SO-001037</v>
      </c>
      <c r="B938" t="s">
        <v>2</v>
      </c>
      <c r="C938" t="s">
        <v>11</v>
      </c>
      <c r="D938" s="1">
        <v>43200</v>
      </c>
      <c r="E938" s="1">
        <v>43359</v>
      </c>
      <c r="F938" s="1">
        <v>43386</v>
      </c>
      <c r="G938" s="1">
        <v>43388</v>
      </c>
      <c r="H938" t="s">
        <v>54</v>
      </c>
      <c r="I938">
        <v>21</v>
      </c>
      <c r="J938">
        <v>45</v>
      </c>
      <c r="K938">
        <v>303</v>
      </c>
      <c r="L938">
        <v>41</v>
      </c>
      <c r="M938">
        <v>8</v>
      </c>
      <c r="N938">
        <v>0.08</v>
      </c>
      <c r="O938">
        <v>577.47</v>
      </c>
      <c r="P938">
        <v>1132.3</v>
      </c>
      <c r="Q938">
        <f>Table1[[#This Row],[OrderQuantity]]*Table1[[#This Row],[UnitPrice]]</f>
        <v>9058.4</v>
      </c>
      <c r="R938">
        <f>Table1[[#This Row],[OrderQuantity]]*Table1[[#This Row],[UnitCost]]</f>
        <v>4619.76</v>
      </c>
      <c r="S938">
        <f>Table1[[#This Row],[OrderQuantity]]*Table1[[#This Row],[UnitPrice]]*(1-Table1[[#This Row],[DiscountApplied]]) - (Table1[[#This Row],[OrderQuantity]]*Table1[[#This Row],[UnitCost]])</f>
        <v>3713.9679999999989</v>
      </c>
      <c r="T938">
        <f>DATEDIF(Table1[[#This Row],[ShipDate]],Table1[[#This Row],[DeliveryDate]],"d")</f>
        <v>2</v>
      </c>
      <c r="U938" t="str">
        <f t="shared" si="29"/>
        <v>On Time</v>
      </c>
    </row>
    <row r="939" spans="1:21" x14ac:dyDescent="0.3">
      <c r="A939" t="str">
        <f t="shared" si="28"/>
        <v>SO-001038</v>
      </c>
      <c r="B939" t="s">
        <v>3</v>
      </c>
      <c r="C939" t="s">
        <v>8</v>
      </c>
      <c r="D939" s="1">
        <v>43300</v>
      </c>
      <c r="E939" s="1">
        <v>43360</v>
      </c>
      <c r="F939" s="1">
        <v>43368</v>
      </c>
      <c r="G939" s="1">
        <v>43369</v>
      </c>
      <c r="H939" t="s">
        <v>54</v>
      </c>
      <c r="I939">
        <v>6</v>
      </c>
      <c r="J939">
        <v>8</v>
      </c>
      <c r="K939">
        <v>366</v>
      </c>
      <c r="L939">
        <v>25</v>
      </c>
      <c r="M939">
        <v>8</v>
      </c>
      <c r="N939">
        <v>0.05</v>
      </c>
      <c r="O939">
        <v>1184.56</v>
      </c>
      <c r="P939">
        <v>2961.4</v>
      </c>
      <c r="Q939">
        <f>Table1[[#This Row],[OrderQuantity]]*Table1[[#This Row],[UnitPrice]]</f>
        <v>23691.200000000001</v>
      </c>
      <c r="R939">
        <f>Table1[[#This Row],[OrderQuantity]]*Table1[[#This Row],[UnitCost]]</f>
        <v>9476.48</v>
      </c>
      <c r="S939">
        <f>Table1[[#This Row],[OrderQuantity]]*Table1[[#This Row],[UnitPrice]]*(1-Table1[[#This Row],[DiscountApplied]]) - (Table1[[#This Row],[OrderQuantity]]*Table1[[#This Row],[UnitCost]])</f>
        <v>13030.16</v>
      </c>
      <c r="T939">
        <f>DATEDIF(Table1[[#This Row],[ShipDate]],Table1[[#This Row],[DeliveryDate]],"d")</f>
        <v>1</v>
      </c>
      <c r="U939" t="str">
        <f t="shared" si="29"/>
        <v>On Time</v>
      </c>
    </row>
    <row r="940" spans="1:21" x14ac:dyDescent="0.3">
      <c r="A940" t="str">
        <f t="shared" si="28"/>
        <v>SO-001039</v>
      </c>
      <c r="B940" t="s">
        <v>3</v>
      </c>
      <c r="C940" t="s">
        <v>10</v>
      </c>
      <c r="D940" s="1">
        <v>43200</v>
      </c>
      <c r="E940" s="1">
        <v>43360</v>
      </c>
      <c r="F940" s="1">
        <v>43373</v>
      </c>
      <c r="G940" s="1">
        <v>43379</v>
      </c>
      <c r="H940" t="s">
        <v>54</v>
      </c>
      <c r="I940">
        <v>6</v>
      </c>
      <c r="J940">
        <v>39</v>
      </c>
      <c r="K940">
        <v>88</v>
      </c>
      <c r="L940">
        <v>26</v>
      </c>
      <c r="M940">
        <v>4</v>
      </c>
      <c r="N940">
        <v>0.05</v>
      </c>
      <c r="O940">
        <v>2140.0500000000002</v>
      </c>
      <c r="P940">
        <v>3396.9</v>
      </c>
      <c r="Q940">
        <f>Table1[[#This Row],[OrderQuantity]]*Table1[[#This Row],[UnitPrice]]</f>
        <v>13587.6</v>
      </c>
      <c r="R940">
        <f>Table1[[#This Row],[OrderQuantity]]*Table1[[#This Row],[UnitCost]]</f>
        <v>8560.2000000000007</v>
      </c>
      <c r="S940">
        <f>Table1[[#This Row],[OrderQuantity]]*Table1[[#This Row],[UnitPrice]]*(1-Table1[[#This Row],[DiscountApplied]]) - (Table1[[#This Row],[OrderQuantity]]*Table1[[#This Row],[UnitCost]])</f>
        <v>4348.0199999999986</v>
      </c>
      <c r="T940">
        <f>DATEDIF(Table1[[#This Row],[ShipDate]],Table1[[#This Row],[DeliveryDate]],"d")</f>
        <v>6</v>
      </c>
      <c r="U940" t="str">
        <f t="shared" si="29"/>
        <v>On Time</v>
      </c>
    </row>
    <row r="941" spans="1:21" x14ac:dyDescent="0.3">
      <c r="A941" t="str">
        <f t="shared" si="28"/>
        <v>SO-001040</v>
      </c>
      <c r="B941" t="s">
        <v>3</v>
      </c>
      <c r="C941" t="s">
        <v>12</v>
      </c>
      <c r="D941" s="1">
        <v>43200</v>
      </c>
      <c r="E941" s="1">
        <v>43360</v>
      </c>
      <c r="F941" s="1">
        <v>43364</v>
      </c>
      <c r="G941" s="1">
        <v>43374</v>
      </c>
      <c r="H941" t="s">
        <v>54</v>
      </c>
      <c r="I941">
        <v>5</v>
      </c>
      <c r="J941">
        <v>34</v>
      </c>
      <c r="K941">
        <v>244</v>
      </c>
      <c r="L941">
        <v>5</v>
      </c>
      <c r="M941">
        <v>7</v>
      </c>
      <c r="N941">
        <v>0.2</v>
      </c>
      <c r="O941">
        <v>3322.53</v>
      </c>
      <c r="P941">
        <v>5728.5</v>
      </c>
      <c r="Q941">
        <f>Table1[[#This Row],[OrderQuantity]]*Table1[[#This Row],[UnitPrice]]</f>
        <v>40099.5</v>
      </c>
      <c r="R941">
        <f>Table1[[#This Row],[OrderQuantity]]*Table1[[#This Row],[UnitCost]]</f>
        <v>23257.710000000003</v>
      </c>
      <c r="S941">
        <f>Table1[[#This Row],[OrderQuantity]]*Table1[[#This Row],[UnitPrice]]*(1-Table1[[#This Row],[DiscountApplied]]) - (Table1[[#This Row],[OrderQuantity]]*Table1[[#This Row],[UnitCost]])</f>
        <v>8821.89</v>
      </c>
      <c r="T941">
        <f>DATEDIF(Table1[[#This Row],[ShipDate]],Table1[[#This Row],[DeliveryDate]],"d")</f>
        <v>10</v>
      </c>
      <c r="U941" t="str">
        <f t="shared" si="29"/>
        <v>Late</v>
      </c>
    </row>
    <row r="942" spans="1:21" x14ac:dyDescent="0.3">
      <c r="A942" t="str">
        <f t="shared" si="28"/>
        <v>SO-001041</v>
      </c>
      <c r="B942" t="s">
        <v>2</v>
      </c>
      <c r="C942" t="s">
        <v>12</v>
      </c>
      <c r="D942" s="1">
        <v>43300</v>
      </c>
      <c r="E942" s="1">
        <v>43360</v>
      </c>
      <c r="F942" s="1">
        <v>43383</v>
      </c>
      <c r="G942" s="1">
        <v>43385</v>
      </c>
      <c r="H942" t="s">
        <v>54</v>
      </c>
      <c r="I942">
        <v>21</v>
      </c>
      <c r="J942">
        <v>46</v>
      </c>
      <c r="K942">
        <v>230</v>
      </c>
      <c r="L942">
        <v>19</v>
      </c>
      <c r="M942">
        <v>6</v>
      </c>
      <c r="N942">
        <v>0.05</v>
      </c>
      <c r="O942">
        <v>1401.37</v>
      </c>
      <c r="P942">
        <v>2224.4</v>
      </c>
      <c r="Q942">
        <f>Table1[[#This Row],[OrderQuantity]]*Table1[[#This Row],[UnitPrice]]</f>
        <v>13346.400000000001</v>
      </c>
      <c r="R942">
        <f>Table1[[#This Row],[OrderQuantity]]*Table1[[#This Row],[UnitCost]]</f>
        <v>8408.2199999999993</v>
      </c>
      <c r="S942">
        <f>Table1[[#This Row],[OrderQuantity]]*Table1[[#This Row],[UnitPrice]]*(1-Table1[[#This Row],[DiscountApplied]]) - (Table1[[#This Row],[OrderQuantity]]*Table1[[#This Row],[UnitCost]])</f>
        <v>4270.8600000000006</v>
      </c>
      <c r="T942">
        <f>DATEDIF(Table1[[#This Row],[ShipDate]],Table1[[#This Row],[DeliveryDate]],"d")</f>
        <v>2</v>
      </c>
      <c r="U942" t="str">
        <f t="shared" si="29"/>
        <v>On Time</v>
      </c>
    </row>
    <row r="943" spans="1:21" x14ac:dyDescent="0.3">
      <c r="A943" t="str">
        <f t="shared" si="28"/>
        <v>SO-001042</v>
      </c>
      <c r="B943" t="s">
        <v>4</v>
      </c>
      <c r="C943" t="s">
        <v>8</v>
      </c>
      <c r="D943" s="1">
        <v>43300</v>
      </c>
      <c r="E943" s="1">
        <v>43360</v>
      </c>
      <c r="F943" s="1">
        <v>43364</v>
      </c>
      <c r="G943" s="1">
        <v>43372</v>
      </c>
      <c r="H943" t="s">
        <v>54</v>
      </c>
      <c r="I943">
        <v>13</v>
      </c>
      <c r="J943">
        <v>42</v>
      </c>
      <c r="K943">
        <v>357</v>
      </c>
      <c r="L943">
        <v>39</v>
      </c>
      <c r="M943">
        <v>3</v>
      </c>
      <c r="N943">
        <v>0.08</v>
      </c>
      <c r="O943">
        <v>1674.33</v>
      </c>
      <c r="P943">
        <v>3986.5</v>
      </c>
      <c r="Q943">
        <f>Table1[[#This Row],[OrderQuantity]]*Table1[[#This Row],[UnitPrice]]</f>
        <v>11959.5</v>
      </c>
      <c r="R943">
        <f>Table1[[#This Row],[OrderQuantity]]*Table1[[#This Row],[UnitCost]]</f>
        <v>5022.99</v>
      </c>
      <c r="S943">
        <f>Table1[[#This Row],[OrderQuantity]]*Table1[[#This Row],[UnitPrice]]*(1-Table1[[#This Row],[DiscountApplied]]) - (Table1[[#This Row],[OrderQuantity]]*Table1[[#This Row],[UnitCost]])</f>
        <v>5979.75</v>
      </c>
      <c r="T943">
        <f>DATEDIF(Table1[[#This Row],[ShipDate]],Table1[[#This Row],[DeliveryDate]],"d")</f>
        <v>8</v>
      </c>
      <c r="U943" t="str">
        <f t="shared" si="29"/>
        <v>Late</v>
      </c>
    </row>
    <row r="944" spans="1:21" x14ac:dyDescent="0.3">
      <c r="A944" t="str">
        <f t="shared" si="28"/>
        <v>SO-001043</v>
      </c>
      <c r="B944" t="s">
        <v>5</v>
      </c>
      <c r="C944" t="s">
        <v>10</v>
      </c>
      <c r="D944" s="1">
        <v>43300</v>
      </c>
      <c r="E944" s="1">
        <v>43360</v>
      </c>
      <c r="F944" s="1">
        <v>43368</v>
      </c>
      <c r="G944" s="1">
        <v>43374</v>
      </c>
      <c r="H944" t="s">
        <v>54</v>
      </c>
      <c r="I944">
        <v>26</v>
      </c>
      <c r="J944">
        <v>39</v>
      </c>
      <c r="K944">
        <v>155</v>
      </c>
      <c r="L944">
        <v>4</v>
      </c>
      <c r="M944">
        <v>8</v>
      </c>
      <c r="N944">
        <v>0.1</v>
      </c>
      <c r="O944">
        <v>2613.54</v>
      </c>
      <c r="P944">
        <v>5681.6</v>
      </c>
      <c r="Q944">
        <f>Table1[[#This Row],[OrderQuantity]]*Table1[[#This Row],[UnitPrice]]</f>
        <v>45452.800000000003</v>
      </c>
      <c r="R944">
        <f>Table1[[#This Row],[OrderQuantity]]*Table1[[#This Row],[UnitCost]]</f>
        <v>20908.32</v>
      </c>
      <c r="S944">
        <f>Table1[[#This Row],[OrderQuantity]]*Table1[[#This Row],[UnitPrice]]*(1-Table1[[#This Row],[DiscountApplied]]) - (Table1[[#This Row],[OrderQuantity]]*Table1[[#This Row],[UnitCost]])</f>
        <v>19999.200000000004</v>
      </c>
      <c r="T944">
        <f>DATEDIF(Table1[[#This Row],[ShipDate]],Table1[[#This Row],[DeliveryDate]],"d")</f>
        <v>6</v>
      </c>
      <c r="U944" t="str">
        <f t="shared" si="29"/>
        <v>On Time</v>
      </c>
    </row>
    <row r="945" spans="1:21" x14ac:dyDescent="0.3">
      <c r="A945" t="str">
        <f t="shared" si="28"/>
        <v>SO-001044</v>
      </c>
      <c r="B945" t="s">
        <v>2</v>
      </c>
      <c r="C945" t="s">
        <v>13</v>
      </c>
      <c r="D945" s="1">
        <v>43200</v>
      </c>
      <c r="E945" s="1">
        <v>43361</v>
      </c>
      <c r="F945" s="1">
        <v>43374</v>
      </c>
      <c r="G945" s="1">
        <v>43381</v>
      </c>
      <c r="H945" t="s">
        <v>54</v>
      </c>
      <c r="I945">
        <v>23</v>
      </c>
      <c r="J945">
        <v>39</v>
      </c>
      <c r="K945">
        <v>21</v>
      </c>
      <c r="L945">
        <v>20</v>
      </c>
      <c r="M945">
        <v>2</v>
      </c>
      <c r="N945">
        <v>0.08</v>
      </c>
      <c r="O945">
        <v>3005.55</v>
      </c>
      <c r="P945">
        <v>5272.9</v>
      </c>
      <c r="Q945">
        <f>Table1[[#This Row],[OrderQuantity]]*Table1[[#This Row],[UnitPrice]]</f>
        <v>10545.8</v>
      </c>
      <c r="R945">
        <f>Table1[[#This Row],[OrderQuantity]]*Table1[[#This Row],[UnitCost]]</f>
        <v>6011.1</v>
      </c>
      <c r="S945">
        <f>Table1[[#This Row],[OrderQuantity]]*Table1[[#This Row],[UnitPrice]]*(1-Table1[[#This Row],[DiscountApplied]]) - (Table1[[#This Row],[OrderQuantity]]*Table1[[#This Row],[UnitCost]])</f>
        <v>3691.0360000000001</v>
      </c>
      <c r="T945">
        <f>DATEDIF(Table1[[#This Row],[ShipDate]],Table1[[#This Row],[DeliveryDate]],"d")</f>
        <v>7</v>
      </c>
      <c r="U945" t="str">
        <f t="shared" si="29"/>
        <v>On Time</v>
      </c>
    </row>
    <row r="946" spans="1:21" x14ac:dyDescent="0.3">
      <c r="A946" t="str">
        <f t="shared" si="28"/>
        <v>SO-001045</v>
      </c>
      <c r="B946" t="s">
        <v>2</v>
      </c>
      <c r="C946" t="s">
        <v>11</v>
      </c>
      <c r="D946" s="1">
        <v>43300</v>
      </c>
      <c r="E946" s="1">
        <v>43361</v>
      </c>
      <c r="F946" s="1">
        <v>43381</v>
      </c>
      <c r="G946" s="1">
        <v>43390</v>
      </c>
      <c r="H946" t="s">
        <v>54</v>
      </c>
      <c r="I946">
        <v>23</v>
      </c>
      <c r="J946">
        <v>24</v>
      </c>
      <c r="K946">
        <v>323</v>
      </c>
      <c r="L946">
        <v>45</v>
      </c>
      <c r="M946">
        <v>8</v>
      </c>
      <c r="N946">
        <v>0.2</v>
      </c>
      <c r="O946">
        <v>529.03</v>
      </c>
      <c r="P946">
        <v>1125.5999999999999</v>
      </c>
      <c r="Q946">
        <f>Table1[[#This Row],[OrderQuantity]]*Table1[[#This Row],[UnitPrice]]</f>
        <v>9004.7999999999993</v>
      </c>
      <c r="R946">
        <f>Table1[[#This Row],[OrderQuantity]]*Table1[[#This Row],[UnitCost]]</f>
        <v>4232.24</v>
      </c>
      <c r="S946">
        <f>Table1[[#This Row],[OrderQuantity]]*Table1[[#This Row],[UnitPrice]]*(1-Table1[[#This Row],[DiscountApplied]]) - (Table1[[#This Row],[OrderQuantity]]*Table1[[#This Row],[UnitCost]])</f>
        <v>2971.6000000000004</v>
      </c>
      <c r="T946">
        <f>DATEDIF(Table1[[#This Row],[ShipDate]],Table1[[#This Row],[DeliveryDate]],"d")</f>
        <v>9</v>
      </c>
      <c r="U946" t="str">
        <f t="shared" si="29"/>
        <v>Late</v>
      </c>
    </row>
    <row r="947" spans="1:21" x14ac:dyDescent="0.3">
      <c r="A947" t="str">
        <f t="shared" si="28"/>
        <v>SO-001046</v>
      </c>
      <c r="B947" t="s">
        <v>4</v>
      </c>
      <c r="C947" t="s">
        <v>9</v>
      </c>
      <c r="D947" s="1">
        <v>43300</v>
      </c>
      <c r="E947" s="1">
        <v>43361</v>
      </c>
      <c r="F947" s="1">
        <v>43383</v>
      </c>
      <c r="G947" s="1">
        <v>43389</v>
      </c>
      <c r="H947" t="s">
        <v>54</v>
      </c>
      <c r="I947">
        <v>15</v>
      </c>
      <c r="J947">
        <v>37</v>
      </c>
      <c r="K947">
        <v>60</v>
      </c>
      <c r="L947">
        <v>46</v>
      </c>
      <c r="M947">
        <v>7</v>
      </c>
      <c r="N947">
        <v>0.05</v>
      </c>
      <c r="O947">
        <v>400.26</v>
      </c>
      <c r="P947">
        <v>690.1</v>
      </c>
      <c r="Q947">
        <f>Table1[[#This Row],[OrderQuantity]]*Table1[[#This Row],[UnitPrice]]</f>
        <v>4830.7</v>
      </c>
      <c r="R947">
        <f>Table1[[#This Row],[OrderQuantity]]*Table1[[#This Row],[UnitCost]]</f>
        <v>2801.8199999999997</v>
      </c>
      <c r="S947">
        <f>Table1[[#This Row],[OrderQuantity]]*Table1[[#This Row],[UnitPrice]]*(1-Table1[[#This Row],[DiscountApplied]]) - (Table1[[#This Row],[OrderQuantity]]*Table1[[#This Row],[UnitCost]])</f>
        <v>1787.3450000000003</v>
      </c>
      <c r="T947">
        <f>DATEDIF(Table1[[#This Row],[ShipDate]],Table1[[#This Row],[DeliveryDate]],"d")</f>
        <v>6</v>
      </c>
      <c r="U947" t="str">
        <f t="shared" si="29"/>
        <v>On Time</v>
      </c>
    </row>
    <row r="948" spans="1:21" x14ac:dyDescent="0.3">
      <c r="A948" t="str">
        <f t="shared" si="28"/>
        <v>SO-001047</v>
      </c>
      <c r="B948" t="s">
        <v>3</v>
      </c>
      <c r="C948" t="s">
        <v>10</v>
      </c>
      <c r="D948" s="1">
        <v>43300</v>
      </c>
      <c r="E948" s="1">
        <v>43361</v>
      </c>
      <c r="F948" s="1">
        <v>43373</v>
      </c>
      <c r="G948" s="1">
        <v>43379</v>
      </c>
      <c r="H948" t="s">
        <v>54</v>
      </c>
      <c r="I948">
        <v>5</v>
      </c>
      <c r="J948">
        <v>29</v>
      </c>
      <c r="K948">
        <v>92</v>
      </c>
      <c r="L948">
        <v>23</v>
      </c>
      <c r="M948">
        <v>3</v>
      </c>
      <c r="N948">
        <v>0.05</v>
      </c>
      <c r="O948">
        <v>1502.14</v>
      </c>
      <c r="P948">
        <v>2546</v>
      </c>
      <c r="Q948">
        <f>Table1[[#This Row],[OrderQuantity]]*Table1[[#This Row],[UnitPrice]]</f>
        <v>7638</v>
      </c>
      <c r="R948">
        <f>Table1[[#This Row],[OrderQuantity]]*Table1[[#This Row],[UnitCost]]</f>
        <v>4506.42</v>
      </c>
      <c r="S948">
        <f>Table1[[#This Row],[OrderQuantity]]*Table1[[#This Row],[UnitPrice]]*(1-Table1[[#This Row],[DiscountApplied]]) - (Table1[[#This Row],[OrderQuantity]]*Table1[[#This Row],[UnitCost]])</f>
        <v>2749.6799999999994</v>
      </c>
      <c r="T948">
        <f>DATEDIF(Table1[[#This Row],[ShipDate]],Table1[[#This Row],[DeliveryDate]],"d")</f>
        <v>6</v>
      </c>
      <c r="U948" t="str">
        <f t="shared" si="29"/>
        <v>On Time</v>
      </c>
    </row>
    <row r="949" spans="1:21" x14ac:dyDescent="0.3">
      <c r="A949" t="str">
        <f t="shared" si="28"/>
        <v>SO-001048</v>
      </c>
      <c r="B949" t="s">
        <v>3</v>
      </c>
      <c r="C949" t="s">
        <v>12</v>
      </c>
      <c r="D949" s="1">
        <v>43300</v>
      </c>
      <c r="E949" s="1">
        <v>43361</v>
      </c>
      <c r="F949" s="1">
        <v>43368</v>
      </c>
      <c r="G949" s="1">
        <v>43377</v>
      </c>
      <c r="H949" t="s">
        <v>54</v>
      </c>
      <c r="I949">
        <v>1</v>
      </c>
      <c r="J949">
        <v>9</v>
      </c>
      <c r="K949">
        <v>224</v>
      </c>
      <c r="L949">
        <v>43</v>
      </c>
      <c r="M949">
        <v>5</v>
      </c>
      <c r="N949">
        <v>0.1</v>
      </c>
      <c r="O949">
        <v>2276.33</v>
      </c>
      <c r="P949">
        <v>3035.1</v>
      </c>
      <c r="Q949">
        <f>Table1[[#This Row],[OrderQuantity]]*Table1[[#This Row],[UnitPrice]]</f>
        <v>15175.5</v>
      </c>
      <c r="R949">
        <f>Table1[[#This Row],[OrderQuantity]]*Table1[[#This Row],[UnitCost]]</f>
        <v>11381.65</v>
      </c>
      <c r="S949">
        <f>Table1[[#This Row],[OrderQuantity]]*Table1[[#This Row],[UnitPrice]]*(1-Table1[[#This Row],[DiscountApplied]]) - (Table1[[#This Row],[OrderQuantity]]*Table1[[#This Row],[UnitCost]])</f>
        <v>2276.3000000000011</v>
      </c>
      <c r="T949">
        <f>DATEDIF(Table1[[#This Row],[ShipDate]],Table1[[#This Row],[DeliveryDate]],"d")</f>
        <v>9</v>
      </c>
      <c r="U949" t="str">
        <f t="shared" si="29"/>
        <v>Late</v>
      </c>
    </row>
    <row r="950" spans="1:21" x14ac:dyDescent="0.3">
      <c r="A950" t="str">
        <f t="shared" si="28"/>
        <v>SO-001049</v>
      </c>
      <c r="B950" t="s">
        <v>4</v>
      </c>
      <c r="C950" t="s">
        <v>10</v>
      </c>
      <c r="D950" s="1">
        <v>43200</v>
      </c>
      <c r="E950" s="1">
        <v>43361</v>
      </c>
      <c r="F950" s="1">
        <v>43372</v>
      </c>
      <c r="G950" s="1">
        <v>43382</v>
      </c>
      <c r="H950" t="s">
        <v>54</v>
      </c>
      <c r="I950">
        <v>16</v>
      </c>
      <c r="J950">
        <v>16</v>
      </c>
      <c r="K950">
        <v>135</v>
      </c>
      <c r="L950">
        <v>31</v>
      </c>
      <c r="M950">
        <v>2</v>
      </c>
      <c r="N950">
        <v>0.05</v>
      </c>
      <c r="O950">
        <v>2444.0300000000002</v>
      </c>
      <c r="P950">
        <v>4006.6</v>
      </c>
      <c r="Q950">
        <f>Table1[[#This Row],[OrderQuantity]]*Table1[[#This Row],[UnitPrice]]</f>
        <v>8013.2</v>
      </c>
      <c r="R950">
        <f>Table1[[#This Row],[OrderQuantity]]*Table1[[#This Row],[UnitCost]]</f>
        <v>4888.0600000000004</v>
      </c>
      <c r="S950">
        <f>Table1[[#This Row],[OrderQuantity]]*Table1[[#This Row],[UnitPrice]]*(1-Table1[[#This Row],[DiscountApplied]]) - (Table1[[#This Row],[OrderQuantity]]*Table1[[#This Row],[UnitCost]])</f>
        <v>2724.4799999999987</v>
      </c>
      <c r="T950">
        <f>DATEDIF(Table1[[#This Row],[ShipDate]],Table1[[#This Row],[DeliveryDate]],"d")</f>
        <v>10</v>
      </c>
      <c r="U950" t="str">
        <f t="shared" si="29"/>
        <v>Late</v>
      </c>
    </row>
    <row r="951" spans="1:21" x14ac:dyDescent="0.3">
      <c r="A951" t="str">
        <f t="shared" si="28"/>
        <v>SO-001050</v>
      </c>
      <c r="B951" t="s">
        <v>3</v>
      </c>
      <c r="C951" t="s">
        <v>10</v>
      </c>
      <c r="D951" s="1">
        <v>43300</v>
      </c>
      <c r="E951" s="1">
        <v>43362</v>
      </c>
      <c r="F951" s="1">
        <v>43365</v>
      </c>
      <c r="G951" s="1">
        <v>43374</v>
      </c>
      <c r="H951" t="s">
        <v>54</v>
      </c>
      <c r="I951">
        <v>3</v>
      </c>
      <c r="J951">
        <v>24</v>
      </c>
      <c r="K951">
        <v>195</v>
      </c>
      <c r="L951">
        <v>29</v>
      </c>
      <c r="M951">
        <v>6</v>
      </c>
      <c r="N951">
        <v>0.1</v>
      </c>
      <c r="O951">
        <v>2179.91</v>
      </c>
      <c r="P951">
        <v>3892.7</v>
      </c>
      <c r="Q951">
        <f>Table1[[#This Row],[OrderQuantity]]*Table1[[#This Row],[UnitPrice]]</f>
        <v>23356.199999999997</v>
      </c>
      <c r="R951">
        <f>Table1[[#This Row],[OrderQuantity]]*Table1[[#This Row],[UnitCost]]</f>
        <v>13079.46</v>
      </c>
      <c r="S951">
        <f>Table1[[#This Row],[OrderQuantity]]*Table1[[#This Row],[UnitPrice]]*(1-Table1[[#This Row],[DiscountApplied]]) - (Table1[[#This Row],[OrderQuantity]]*Table1[[#This Row],[UnitCost]])</f>
        <v>7941.119999999999</v>
      </c>
      <c r="T951">
        <f>DATEDIF(Table1[[#This Row],[ShipDate]],Table1[[#This Row],[DeliveryDate]],"d")</f>
        <v>9</v>
      </c>
      <c r="U951" t="str">
        <f t="shared" si="29"/>
        <v>Late</v>
      </c>
    </row>
    <row r="952" spans="1:21" x14ac:dyDescent="0.3">
      <c r="A952" t="str">
        <f t="shared" si="28"/>
        <v>SO-001051</v>
      </c>
      <c r="B952" t="s">
        <v>3</v>
      </c>
      <c r="C952" t="s">
        <v>8</v>
      </c>
      <c r="D952" s="1">
        <v>43300</v>
      </c>
      <c r="E952" s="1">
        <v>43362</v>
      </c>
      <c r="F952" s="1">
        <v>43378</v>
      </c>
      <c r="G952" s="1">
        <v>43384</v>
      </c>
      <c r="H952" t="s">
        <v>54</v>
      </c>
      <c r="I952">
        <v>6</v>
      </c>
      <c r="J952">
        <v>45</v>
      </c>
      <c r="K952">
        <v>338</v>
      </c>
      <c r="L952">
        <v>30</v>
      </c>
      <c r="M952">
        <v>8</v>
      </c>
      <c r="N952">
        <v>0.1</v>
      </c>
      <c r="O952">
        <v>1334.37</v>
      </c>
      <c r="P952">
        <v>2566.1</v>
      </c>
      <c r="Q952">
        <f>Table1[[#This Row],[OrderQuantity]]*Table1[[#This Row],[UnitPrice]]</f>
        <v>20528.8</v>
      </c>
      <c r="R952">
        <f>Table1[[#This Row],[OrderQuantity]]*Table1[[#This Row],[UnitCost]]</f>
        <v>10674.96</v>
      </c>
      <c r="S952">
        <f>Table1[[#This Row],[OrderQuantity]]*Table1[[#This Row],[UnitPrice]]*(1-Table1[[#This Row],[DiscountApplied]]) - (Table1[[#This Row],[OrderQuantity]]*Table1[[#This Row],[UnitCost]])</f>
        <v>7800.9599999999991</v>
      </c>
      <c r="T952">
        <f>DATEDIF(Table1[[#This Row],[ShipDate]],Table1[[#This Row],[DeliveryDate]],"d")</f>
        <v>6</v>
      </c>
      <c r="U952" t="str">
        <f t="shared" si="29"/>
        <v>On Time</v>
      </c>
    </row>
    <row r="953" spans="1:21" x14ac:dyDescent="0.3">
      <c r="A953" t="str">
        <f t="shared" si="28"/>
        <v>SO-001052</v>
      </c>
      <c r="B953" t="s">
        <v>3</v>
      </c>
      <c r="C953" t="s">
        <v>10</v>
      </c>
      <c r="D953" s="1">
        <v>43300</v>
      </c>
      <c r="E953" s="1">
        <v>43362</v>
      </c>
      <c r="F953" s="1">
        <v>43379</v>
      </c>
      <c r="G953" s="1">
        <v>43380</v>
      </c>
      <c r="H953" t="s">
        <v>54</v>
      </c>
      <c r="I953">
        <v>2</v>
      </c>
      <c r="J953">
        <v>44</v>
      </c>
      <c r="K953">
        <v>201</v>
      </c>
      <c r="L953">
        <v>23</v>
      </c>
      <c r="M953">
        <v>8</v>
      </c>
      <c r="N953">
        <v>0.08</v>
      </c>
      <c r="O953">
        <v>786.65</v>
      </c>
      <c r="P953">
        <v>1333.3</v>
      </c>
      <c r="Q953">
        <f>Table1[[#This Row],[OrderQuantity]]*Table1[[#This Row],[UnitPrice]]</f>
        <v>10666.4</v>
      </c>
      <c r="R953">
        <f>Table1[[#This Row],[OrderQuantity]]*Table1[[#This Row],[UnitCost]]</f>
        <v>6293.2</v>
      </c>
      <c r="S953">
        <f>Table1[[#This Row],[OrderQuantity]]*Table1[[#This Row],[UnitPrice]]*(1-Table1[[#This Row],[DiscountApplied]]) - (Table1[[#This Row],[OrderQuantity]]*Table1[[#This Row],[UnitCost]])</f>
        <v>3519.8879999999999</v>
      </c>
      <c r="T953">
        <f>DATEDIF(Table1[[#This Row],[ShipDate]],Table1[[#This Row],[DeliveryDate]],"d")</f>
        <v>1</v>
      </c>
      <c r="U953" t="str">
        <f t="shared" si="29"/>
        <v>On Time</v>
      </c>
    </row>
    <row r="954" spans="1:21" x14ac:dyDescent="0.3">
      <c r="A954" t="str">
        <f t="shared" si="28"/>
        <v>SO-001053</v>
      </c>
      <c r="B954" t="s">
        <v>3</v>
      </c>
      <c r="C954" t="s">
        <v>8</v>
      </c>
      <c r="D954" s="1">
        <v>43300</v>
      </c>
      <c r="E954" s="1">
        <v>43362</v>
      </c>
      <c r="F954" s="1">
        <v>43364</v>
      </c>
      <c r="G954" s="1">
        <v>43368</v>
      </c>
      <c r="H954" t="s">
        <v>54</v>
      </c>
      <c r="I954">
        <v>8</v>
      </c>
      <c r="J954">
        <v>20</v>
      </c>
      <c r="K954">
        <v>353</v>
      </c>
      <c r="L954">
        <v>7</v>
      </c>
      <c r="M954">
        <v>5</v>
      </c>
      <c r="N954">
        <v>0.05</v>
      </c>
      <c r="O954">
        <v>452.32</v>
      </c>
      <c r="P954">
        <v>1051.9000000000001</v>
      </c>
      <c r="Q954">
        <f>Table1[[#This Row],[OrderQuantity]]*Table1[[#This Row],[UnitPrice]]</f>
        <v>5259.5</v>
      </c>
      <c r="R954">
        <f>Table1[[#This Row],[OrderQuantity]]*Table1[[#This Row],[UnitCost]]</f>
        <v>2261.6</v>
      </c>
      <c r="S954">
        <f>Table1[[#This Row],[OrderQuantity]]*Table1[[#This Row],[UnitPrice]]*(1-Table1[[#This Row],[DiscountApplied]]) - (Table1[[#This Row],[OrderQuantity]]*Table1[[#This Row],[UnitCost]])</f>
        <v>2734.9249999999997</v>
      </c>
      <c r="T954">
        <f>DATEDIF(Table1[[#This Row],[ShipDate]],Table1[[#This Row],[DeliveryDate]],"d")</f>
        <v>4</v>
      </c>
      <c r="U954" t="str">
        <f t="shared" si="29"/>
        <v>On Time</v>
      </c>
    </row>
    <row r="955" spans="1:21" x14ac:dyDescent="0.3">
      <c r="A955" t="str">
        <f t="shared" si="28"/>
        <v>SO-001054</v>
      </c>
      <c r="B955" t="s">
        <v>5</v>
      </c>
      <c r="C955" t="s">
        <v>11</v>
      </c>
      <c r="D955" s="1">
        <v>43300</v>
      </c>
      <c r="E955" s="1">
        <v>43362</v>
      </c>
      <c r="F955" s="1">
        <v>43372</v>
      </c>
      <c r="G955" s="1">
        <v>43382</v>
      </c>
      <c r="H955" t="s">
        <v>54</v>
      </c>
      <c r="I955">
        <v>27</v>
      </c>
      <c r="J955">
        <v>49</v>
      </c>
      <c r="K955">
        <v>281</v>
      </c>
      <c r="L955">
        <v>41</v>
      </c>
      <c r="M955">
        <v>3</v>
      </c>
      <c r="N955">
        <v>0.05</v>
      </c>
      <c r="O955">
        <v>3314.89</v>
      </c>
      <c r="P955">
        <v>3946.3</v>
      </c>
      <c r="Q955">
        <f>Table1[[#This Row],[OrderQuantity]]*Table1[[#This Row],[UnitPrice]]</f>
        <v>11838.900000000001</v>
      </c>
      <c r="R955">
        <f>Table1[[#This Row],[OrderQuantity]]*Table1[[#This Row],[UnitCost]]</f>
        <v>9944.67</v>
      </c>
      <c r="S955">
        <f>Table1[[#This Row],[OrderQuantity]]*Table1[[#This Row],[UnitPrice]]*(1-Table1[[#This Row],[DiscountApplied]]) - (Table1[[#This Row],[OrderQuantity]]*Table1[[#This Row],[UnitCost]])</f>
        <v>1302.2850000000017</v>
      </c>
      <c r="T955">
        <f>DATEDIF(Table1[[#This Row],[ShipDate]],Table1[[#This Row],[DeliveryDate]],"d")</f>
        <v>10</v>
      </c>
      <c r="U955" t="str">
        <f t="shared" si="29"/>
        <v>Late</v>
      </c>
    </row>
    <row r="956" spans="1:21" x14ac:dyDescent="0.3">
      <c r="A956" t="str">
        <f t="shared" si="28"/>
        <v>SO-001055</v>
      </c>
      <c r="B956" t="s">
        <v>2</v>
      </c>
      <c r="C956" t="s">
        <v>10</v>
      </c>
      <c r="D956" s="1">
        <v>43200</v>
      </c>
      <c r="E956" s="1">
        <v>43362</v>
      </c>
      <c r="F956" s="1">
        <v>43377</v>
      </c>
      <c r="G956" s="1">
        <v>43381</v>
      </c>
      <c r="H956" t="s">
        <v>54</v>
      </c>
      <c r="I956">
        <v>23</v>
      </c>
      <c r="J956">
        <v>26</v>
      </c>
      <c r="K956">
        <v>149</v>
      </c>
      <c r="L956">
        <v>47</v>
      </c>
      <c r="M956">
        <v>8</v>
      </c>
      <c r="N956">
        <v>0.05</v>
      </c>
      <c r="O956">
        <v>593.02</v>
      </c>
      <c r="P956">
        <v>1118.9000000000001</v>
      </c>
      <c r="Q956">
        <f>Table1[[#This Row],[OrderQuantity]]*Table1[[#This Row],[UnitPrice]]</f>
        <v>8951.2000000000007</v>
      </c>
      <c r="R956">
        <f>Table1[[#This Row],[OrderQuantity]]*Table1[[#This Row],[UnitCost]]</f>
        <v>4744.16</v>
      </c>
      <c r="S956">
        <f>Table1[[#This Row],[OrderQuantity]]*Table1[[#This Row],[UnitPrice]]*(1-Table1[[#This Row],[DiscountApplied]]) - (Table1[[#This Row],[OrderQuantity]]*Table1[[#This Row],[UnitCost]])</f>
        <v>3759.4799999999996</v>
      </c>
      <c r="T956">
        <f>DATEDIF(Table1[[#This Row],[ShipDate]],Table1[[#This Row],[DeliveryDate]],"d")</f>
        <v>4</v>
      </c>
      <c r="U956" t="str">
        <f t="shared" si="29"/>
        <v>On Time</v>
      </c>
    </row>
    <row r="957" spans="1:21" x14ac:dyDescent="0.3">
      <c r="A957" t="str">
        <f t="shared" si="28"/>
        <v>SO-001056</v>
      </c>
      <c r="B957" t="s">
        <v>4</v>
      </c>
      <c r="C957" t="s">
        <v>11</v>
      </c>
      <c r="D957" s="1">
        <v>43200</v>
      </c>
      <c r="E957" s="1">
        <v>43362</v>
      </c>
      <c r="F957" s="1">
        <v>43380</v>
      </c>
      <c r="G957" s="1">
        <v>43385</v>
      </c>
      <c r="H957" t="s">
        <v>54</v>
      </c>
      <c r="I957">
        <v>19</v>
      </c>
      <c r="J957">
        <v>50</v>
      </c>
      <c r="K957">
        <v>278</v>
      </c>
      <c r="L957">
        <v>18</v>
      </c>
      <c r="M957">
        <v>8</v>
      </c>
      <c r="N957">
        <v>0.08</v>
      </c>
      <c r="O957">
        <v>1325.26</v>
      </c>
      <c r="P957">
        <v>2881</v>
      </c>
      <c r="Q957">
        <f>Table1[[#This Row],[OrderQuantity]]*Table1[[#This Row],[UnitPrice]]</f>
        <v>23048</v>
      </c>
      <c r="R957">
        <f>Table1[[#This Row],[OrderQuantity]]*Table1[[#This Row],[UnitCost]]</f>
        <v>10602.08</v>
      </c>
      <c r="S957">
        <f>Table1[[#This Row],[OrderQuantity]]*Table1[[#This Row],[UnitPrice]]*(1-Table1[[#This Row],[DiscountApplied]]) - (Table1[[#This Row],[OrderQuantity]]*Table1[[#This Row],[UnitCost]])</f>
        <v>10602.08</v>
      </c>
      <c r="T957">
        <f>DATEDIF(Table1[[#This Row],[ShipDate]],Table1[[#This Row],[DeliveryDate]],"d")</f>
        <v>5</v>
      </c>
      <c r="U957" t="str">
        <f t="shared" si="29"/>
        <v>On Time</v>
      </c>
    </row>
    <row r="958" spans="1:21" x14ac:dyDescent="0.3">
      <c r="A958" t="str">
        <f t="shared" si="28"/>
        <v>SO-001057</v>
      </c>
      <c r="B958" t="s">
        <v>3</v>
      </c>
      <c r="C958" t="s">
        <v>12</v>
      </c>
      <c r="D958" s="1">
        <v>43300</v>
      </c>
      <c r="E958" s="1">
        <v>43363</v>
      </c>
      <c r="F958" s="1">
        <v>43369</v>
      </c>
      <c r="G958" s="1">
        <v>43372</v>
      </c>
      <c r="H958" t="s">
        <v>54</v>
      </c>
      <c r="I958">
        <v>8</v>
      </c>
      <c r="J958">
        <v>23</v>
      </c>
      <c r="K958">
        <v>211</v>
      </c>
      <c r="L958">
        <v>45</v>
      </c>
      <c r="M958">
        <v>7</v>
      </c>
      <c r="N958">
        <v>0.05</v>
      </c>
      <c r="O958">
        <v>1890.74</v>
      </c>
      <c r="P958">
        <v>2224.4</v>
      </c>
      <c r="Q958">
        <f>Table1[[#This Row],[OrderQuantity]]*Table1[[#This Row],[UnitPrice]]</f>
        <v>15570.800000000001</v>
      </c>
      <c r="R958">
        <f>Table1[[#This Row],[OrderQuantity]]*Table1[[#This Row],[UnitCost]]</f>
        <v>13235.18</v>
      </c>
      <c r="S958">
        <f>Table1[[#This Row],[OrderQuantity]]*Table1[[#This Row],[UnitPrice]]*(1-Table1[[#This Row],[DiscountApplied]]) - (Table1[[#This Row],[OrderQuantity]]*Table1[[#This Row],[UnitCost]])</f>
        <v>1557.08</v>
      </c>
      <c r="T958">
        <f>DATEDIF(Table1[[#This Row],[ShipDate]],Table1[[#This Row],[DeliveryDate]],"d")</f>
        <v>3</v>
      </c>
      <c r="U958" t="str">
        <f t="shared" si="29"/>
        <v>On Time</v>
      </c>
    </row>
    <row r="959" spans="1:21" x14ac:dyDescent="0.3">
      <c r="A959" t="str">
        <f t="shared" si="28"/>
        <v>SO-001058</v>
      </c>
      <c r="B959" t="s">
        <v>4</v>
      </c>
      <c r="C959" t="s">
        <v>10</v>
      </c>
      <c r="D959" s="1">
        <v>43200</v>
      </c>
      <c r="E959" s="1">
        <v>43363</v>
      </c>
      <c r="F959" s="1">
        <v>43365</v>
      </c>
      <c r="G959" s="1">
        <v>43375</v>
      </c>
      <c r="H959" t="s">
        <v>54</v>
      </c>
      <c r="I959">
        <v>19</v>
      </c>
      <c r="J959">
        <v>39</v>
      </c>
      <c r="K959">
        <v>164</v>
      </c>
      <c r="L959">
        <v>9</v>
      </c>
      <c r="M959">
        <v>1</v>
      </c>
      <c r="N959">
        <v>0.08</v>
      </c>
      <c r="O959">
        <v>586.79</v>
      </c>
      <c r="P959">
        <v>1011.7</v>
      </c>
      <c r="Q959">
        <f>Table1[[#This Row],[OrderQuantity]]*Table1[[#This Row],[UnitPrice]]</f>
        <v>1011.7</v>
      </c>
      <c r="R959">
        <f>Table1[[#This Row],[OrderQuantity]]*Table1[[#This Row],[UnitCost]]</f>
        <v>586.79</v>
      </c>
      <c r="S959">
        <f>Table1[[#This Row],[OrderQuantity]]*Table1[[#This Row],[UnitPrice]]*(1-Table1[[#This Row],[DiscountApplied]]) - (Table1[[#This Row],[OrderQuantity]]*Table1[[#This Row],[UnitCost]])</f>
        <v>343.97400000000016</v>
      </c>
      <c r="T959">
        <f>DATEDIF(Table1[[#This Row],[ShipDate]],Table1[[#This Row],[DeliveryDate]],"d")</f>
        <v>10</v>
      </c>
      <c r="U959" t="str">
        <f t="shared" si="29"/>
        <v>Late</v>
      </c>
    </row>
    <row r="960" spans="1:21" x14ac:dyDescent="0.3">
      <c r="A960" t="str">
        <f t="shared" si="28"/>
        <v>SO-001059</v>
      </c>
      <c r="B960" t="s">
        <v>2</v>
      </c>
      <c r="C960" t="s">
        <v>13</v>
      </c>
      <c r="D960" s="1">
        <v>43200</v>
      </c>
      <c r="E960" s="1">
        <v>43363</v>
      </c>
      <c r="F960" s="1">
        <v>43382</v>
      </c>
      <c r="G960" s="1">
        <v>43385</v>
      </c>
      <c r="H960" t="s">
        <v>54</v>
      </c>
      <c r="I960">
        <v>24</v>
      </c>
      <c r="J960">
        <v>16</v>
      </c>
      <c r="K960">
        <v>17</v>
      </c>
      <c r="L960">
        <v>1</v>
      </c>
      <c r="M960">
        <v>2</v>
      </c>
      <c r="N960">
        <v>0.2</v>
      </c>
      <c r="O960">
        <v>123.95</v>
      </c>
      <c r="P960">
        <v>167.5</v>
      </c>
      <c r="Q960">
        <f>Table1[[#This Row],[OrderQuantity]]*Table1[[#This Row],[UnitPrice]]</f>
        <v>335</v>
      </c>
      <c r="R960">
        <f>Table1[[#This Row],[OrderQuantity]]*Table1[[#This Row],[UnitCost]]</f>
        <v>247.9</v>
      </c>
      <c r="S960">
        <f>Table1[[#This Row],[OrderQuantity]]*Table1[[#This Row],[UnitPrice]]*(1-Table1[[#This Row],[DiscountApplied]]) - (Table1[[#This Row],[OrderQuantity]]*Table1[[#This Row],[UnitCost]])</f>
        <v>20.099999999999994</v>
      </c>
      <c r="T960">
        <f>DATEDIF(Table1[[#This Row],[ShipDate]],Table1[[#This Row],[DeliveryDate]],"d")</f>
        <v>3</v>
      </c>
      <c r="U960" t="str">
        <f t="shared" si="29"/>
        <v>On Time</v>
      </c>
    </row>
    <row r="961" spans="1:21" x14ac:dyDescent="0.3">
      <c r="A961" t="str">
        <f t="shared" si="28"/>
        <v>SO-001060</v>
      </c>
      <c r="B961" t="s">
        <v>3</v>
      </c>
      <c r="C961" t="s">
        <v>13</v>
      </c>
      <c r="D961" s="1">
        <v>43300</v>
      </c>
      <c r="E961" s="1">
        <v>43363</v>
      </c>
      <c r="F961" s="1">
        <v>43377</v>
      </c>
      <c r="G961" s="1">
        <v>43387</v>
      </c>
      <c r="H961" t="s">
        <v>54</v>
      </c>
      <c r="I961">
        <v>12</v>
      </c>
      <c r="J961">
        <v>4</v>
      </c>
      <c r="K961">
        <v>15</v>
      </c>
      <c r="L961">
        <v>32</v>
      </c>
      <c r="M961">
        <v>7</v>
      </c>
      <c r="N961">
        <v>0.05</v>
      </c>
      <c r="O961">
        <v>740.35</v>
      </c>
      <c r="P961">
        <v>1139</v>
      </c>
      <c r="Q961">
        <f>Table1[[#This Row],[OrderQuantity]]*Table1[[#This Row],[UnitPrice]]</f>
        <v>7973</v>
      </c>
      <c r="R961">
        <f>Table1[[#This Row],[OrderQuantity]]*Table1[[#This Row],[UnitCost]]</f>
        <v>5182.45</v>
      </c>
      <c r="S961">
        <f>Table1[[#This Row],[OrderQuantity]]*Table1[[#This Row],[UnitPrice]]*(1-Table1[[#This Row],[DiscountApplied]]) - (Table1[[#This Row],[OrderQuantity]]*Table1[[#This Row],[UnitCost]])</f>
        <v>2391.8999999999996</v>
      </c>
      <c r="T961">
        <f>DATEDIF(Table1[[#This Row],[ShipDate]],Table1[[#This Row],[DeliveryDate]],"d")</f>
        <v>10</v>
      </c>
      <c r="U961" t="str">
        <f t="shared" si="29"/>
        <v>Late</v>
      </c>
    </row>
    <row r="962" spans="1:21" x14ac:dyDescent="0.3">
      <c r="A962" t="str">
        <f t="shared" ref="A962:A1025" si="30">"SO-" &amp; TEXT(ROW(A962)+99,"000000")</f>
        <v>SO-001061</v>
      </c>
      <c r="B962" t="s">
        <v>2</v>
      </c>
      <c r="C962" t="s">
        <v>10</v>
      </c>
      <c r="D962" s="1">
        <v>43200</v>
      </c>
      <c r="E962" s="1">
        <v>43363</v>
      </c>
      <c r="F962" s="1">
        <v>43382</v>
      </c>
      <c r="G962" s="1">
        <v>43387</v>
      </c>
      <c r="H962" t="s">
        <v>54</v>
      </c>
      <c r="I962">
        <v>23</v>
      </c>
      <c r="J962">
        <v>44</v>
      </c>
      <c r="K962">
        <v>134</v>
      </c>
      <c r="L962">
        <v>9</v>
      </c>
      <c r="M962">
        <v>8</v>
      </c>
      <c r="N962">
        <v>0.05</v>
      </c>
      <c r="O962">
        <v>110.55</v>
      </c>
      <c r="P962">
        <v>167.5</v>
      </c>
      <c r="Q962">
        <f>Table1[[#This Row],[OrderQuantity]]*Table1[[#This Row],[UnitPrice]]</f>
        <v>1340</v>
      </c>
      <c r="R962">
        <f>Table1[[#This Row],[OrderQuantity]]*Table1[[#This Row],[UnitCost]]</f>
        <v>884.4</v>
      </c>
      <c r="S962">
        <f>Table1[[#This Row],[OrderQuantity]]*Table1[[#This Row],[UnitPrice]]*(1-Table1[[#This Row],[DiscountApplied]]) - (Table1[[#This Row],[OrderQuantity]]*Table1[[#This Row],[UnitCost]])</f>
        <v>388.6</v>
      </c>
      <c r="T962">
        <f>DATEDIF(Table1[[#This Row],[ShipDate]],Table1[[#This Row],[DeliveryDate]],"d")</f>
        <v>5</v>
      </c>
      <c r="U962" t="str">
        <f t="shared" ref="U962:U1025" si="31">IF(T962&gt;7,"Late","On Time")</f>
        <v>On Time</v>
      </c>
    </row>
    <row r="963" spans="1:21" x14ac:dyDescent="0.3">
      <c r="A963" t="str">
        <f t="shared" si="30"/>
        <v>SO-001062</v>
      </c>
      <c r="B963" t="s">
        <v>3</v>
      </c>
      <c r="C963" t="s">
        <v>10</v>
      </c>
      <c r="D963" s="1">
        <v>43200</v>
      </c>
      <c r="E963" s="1">
        <v>43363</v>
      </c>
      <c r="F963" s="1">
        <v>43387</v>
      </c>
      <c r="G963" s="1">
        <v>43389</v>
      </c>
      <c r="H963" t="s">
        <v>54</v>
      </c>
      <c r="I963">
        <v>1</v>
      </c>
      <c r="J963">
        <v>29</v>
      </c>
      <c r="K963">
        <v>153</v>
      </c>
      <c r="L963">
        <v>18</v>
      </c>
      <c r="M963">
        <v>1</v>
      </c>
      <c r="N963">
        <v>0.05</v>
      </c>
      <c r="O963">
        <v>553.15</v>
      </c>
      <c r="P963">
        <v>864.3</v>
      </c>
      <c r="Q963">
        <f>Table1[[#This Row],[OrderQuantity]]*Table1[[#This Row],[UnitPrice]]</f>
        <v>864.3</v>
      </c>
      <c r="R963">
        <f>Table1[[#This Row],[OrderQuantity]]*Table1[[#This Row],[UnitCost]]</f>
        <v>553.15</v>
      </c>
      <c r="S963">
        <f>Table1[[#This Row],[OrderQuantity]]*Table1[[#This Row],[UnitPrice]]*(1-Table1[[#This Row],[DiscountApplied]]) - (Table1[[#This Row],[OrderQuantity]]*Table1[[#This Row],[UnitCost]])</f>
        <v>267.93499999999995</v>
      </c>
      <c r="T963">
        <f>DATEDIF(Table1[[#This Row],[ShipDate]],Table1[[#This Row],[DeliveryDate]],"d")</f>
        <v>2</v>
      </c>
      <c r="U963" t="str">
        <f t="shared" si="31"/>
        <v>On Time</v>
      </c>
    </row>
    <row r="964" spans="1:21" x14ac:dyDescent="0.3">
      <c r="A964" t="str">
        <f t="shared" si="30"/>
        <v>SO-001063</v>
      </c>
      <c r="B964" t="s">
        <v>3</v>
      </c>
      <c r="C964" t="s">
        <v>10</v>
      </c>
      <c r="D964" s="1">
        <v>43300</v>
      </c>
      <c r="E964" s="1">
        <v>43363</v>
      </c>
      <c r="F964" s="1">
        <v>43378</v>
      </c>
      <c r="G964" s="1">
        <v>43383</v>
      </c>
      <c r="H964" t="s">
        <v>54</v>
      </c>
      <c r="I964">
        <v>4</v>
      </c>
      <c r="J964">
        <v>44</v>
      </c>
      <c r="K964">
        <v>135</v>
      </c>
      <c r="L964">
        <v>2</v>
      </c>
      <c r="M964">
        <v>1</v>
      </c>
      <c r="N964">
        <v>0.05</v>
      </c>
      <c r="O964">
        <v>2477.33</v>
      </c>
      <c r="P964">
        <v>2914.5</v>
      </c>
      <c r="Q964">
        <f>Table1[[#This Row],[OrderQuantity]]*Table1[[#This Row],[UnitPrice]]</f>
        <v>2914.5</v>
      </c>
      <c r="R964">
        <f>Table1[[#This Row],[OrderQuantity]]*Table1[[#This Row],[UnitCost]]</f>
        <v>2477.33</v>
      </c>
      <c r="S964">
        <f>Table1[[#This Row],[OrderQuantity]]*Table1[[#This Row],[UnitPrice]]*(1-Table1[[#This Row],[DiscountApplied]]) - (Table1[[#This Row],[OrderQuantity]]*Table1[[#This Row],[UnitCost]])</f>
        <v>291.44500000000016</v>
      </c>
      <c r="T964">
        <f>DATEDIF(Table1[[#This Row],[ShipDate]],Table1[[#This Row],[DeliveryDate]],"d")</f>
        <v>5</v>
      </c>
      <c r="U964" t="str">
        <f t="shared" si="31"/>
        <v>On Time</v>
      </c>
    </row>
    <row r="965" spans="1:21" x14ac:dyDescent="0.3">
      <c r="A965" t="str">
        <f t="shared" si="30"/>
        <v>SO-001064</v>
      </c>
      <c r="B965" t="s">
        <v>2</v>
      </c>
      <c r="C965" t="s">
        <v>12</v>
      </c>
      <c r="D965" s="1">
        <v>43200</v>
      </c>
      <c r="E965" s="1">
        <v>43364</v>
      </c>
      <c r="F965" s="1">
        <v>43388</v>
      </c>
      <c r="G965" s="1">
        <v>43397</v>
      </c>
      <c r="H965" t="s">
        <v>54</v>
      </c>
      <c r="I965">
        <v>24</v>
      </c>
      <c r="J965">
        <v>41</v>
      </c>
      <c r="K965">
        <v>232</v>
      </c>
      <c r="L965">
        <v>46</v>
      </c>
      <c r="M965">
        <v>3</v>
      </c>
      <c r="N965">
        <v>0.05</v>
      </c>
      <c r="O965">
        <v>2858.22</v>
      </c>
      <c r="P965">
        <v>5293</v>
      </c>
      <c r="Q965">
        <f>Table1[[#This Row],[OrderQuantity]]*Table1[[#This Row],[UnitPrice]]</f>
        <v>15879</v>
      </c>
      <c r="R965">
        <f>Table1[[#This Row],[OrderQuantity]]*Table1[[#This Row],[UnitCost]]</f>
        <v>8574.66</v>
      </c>
      <c r="S965">
        <f>Table1[[#This Row],[OrderQuantity]]*Table1[[#This Row],[UnitPrice]]*(1-Table1[[#This Row],[DiscountApplied]]) - (Table1[[#This Row],[OrderQuantity]]*Table1[[#This Row],[UnitCost]])</f>
        <v>6510.3899999999994</v>
      </c>
      <c r="T965">
        <f>DATEDIF(Table1[[#This Row],[ShipDate]],Table1[[#This Row],[DeliveryDate]],"d")</f>
        <v>9</v>
      </c>
      <c r="U965" t="str">
        <f t="shared" si="31"/>
        <v>Late</v>
      </c>
    </row>
    <row r="966" spans="1:21" x14ac:dyDescent="0.3">
      <c r="A966" t="str">
        <f t="shared" si="30"/>
        <v>SO-001065</v>
      </c>
      <c r="B966" t="s">
        <v>3</v>
      </c>
      <c r="C966" t="s">
        <v>9</v>
      </c>
      <c r="D966" s="1">
        <v>43300</v>
      </c>
      <c r="E966" s="1">
        <v>43364</v>
      </c>
      <c r="F966" s="1">
        <v>43372</v>
      </c>
      <c r="G966" s="1">
        <v>43376</v>
      </c>
      <c r="H966" t="s">
        <v>54</v>
      </c>
      <c r="I966">
        <v>2</v>
      </c>
      <c r="J966">
        <v>39</v>
      </c>
      <c r="K966">
        <v>66</v>
      </c>
      <c r="L966">
        <v>15</v>
      </c>
      <c r="M966">
        <v>6</v>
      </c>
      <c r="N966">
        <v>0.2</v>
      </c>
      <c r="O966">
        <v>406.82</v>
      </c>
      <c r="P966">
        <v>924.6</v>
      </c>
      <c r="Q966">
        <f>Table1[[#This Row],[OrderQuantity]]*Table1[[#This Row],[UnitPrice]]</f>
        <v>5547.6</v>
      </c>
      <c r="R966">
        <f>Table1[[#This Row],[OrderQuantity]]*Table1[[#This Row],[UnitCost]]</f>
        <v>2440.92</v>
      </c>
      <c r="S966">
        <f>Table1[[#This Row],[OrderQuantity]]*Table1[[#This Row],[UnitPrice]]*(1-Table1[[#This Row],[DiscountApplied]]) - (Table1[[#This Row],[OrderQuantity]]*Table1[[#This Row],[UnitCost]])</f>
        <v>1997.1600000000008</v>
      </c>
      <c r="T966">
        <f>DATEDIF(Table1[[#This Row],[ShipDate]],Table1[[#This Row],[DeliveryDate]],"d")</f>
        <v>4</v>
      </c>
      <c r="U966" t="str">
        <f t="shared" si="31"/>
        <v>On Time</v>
      </c>
    </row>
    <row r="967" spans="1:21" x14ac:dyDescent="0.3">
      <c r="A967" t="str">
        <f t="shared" si="30"/>
        <v>SO-001066</v>
      </c>
      <c r="B967" t="s">
        <v>3</v>
      </c>
      <c r="C967" t="s">
        <v>10</v>
      </c>
      <c r="D967" s="1">
        <v>43300</v>
      </c>
      <c r="E967" s="1">
        <v>43364</v>
      </c>
      <c r="F967" s="1">
        <v>43373</v>
      </c>
      <c r="G967" s="1">
        <v>43382</v>
      </c>
      <c r="H967" t="s">
        <v>54</v>
      </c>
      <c r="I967">
        <v>4</v>
      </c>
      <c r="J967">
        <v>47</v>
      </c>
      <c r="K967">
        <v>160</v>
      </c>
      <c r="L967">
        <v>1</v>
      </c>
      <c r="M967">
        <v>4</v>
      </c>
      <c r="N967">
        <v>0.1</v>
      </c>
      <c r="O967">
        <v>619.08000000000004</v>
      </c>
      <c r="P967">
        <v>884.4</v>
      </c>
      <c r="Q967">
        <f>Table1[[#This Row],[OrderQuantity]]*Table1[[#This Row],[UnitPrice]]</f>
        <v>3537.6</v>
      </c>
      <c r="R967">
        <f>Table1[[#This Row],[OrderQuantity]]*Table1[[#This Row],[UnitCost]]</f>
        <v>2476.3200000000002</v>
      </c>
      <c r="S967">
        <f>Table1[[#This Row],[OrderQuantity]]*Table1[[#This Row],[UnitPrice]]*(1-Table1[[#This Row],[DiscountApplied]]) - (Table1[[#This Row],[OrderQuantity]]*Table1[[#This Row],[UnitCost]])</f>
        <v>707.52</v>
      </c>
      <c r="T967">
        <f>DATEDIF(Table1[[#This Row],[ShipDate]],Table1[[#This Row],[DeliveryDate]],"d")</f>
        <v>9</v>
      </c>
      <c r="U967" t="str">
        <f t="shared" si="31"/>
        <v>Late</v>
      </c>
    </row>
    <row r="968" spans="1:21" x14ac:dyDescent="0.3">
      <c r="A968" t="str">
        <f t="shared" si="30"/>
        <v>SO-001067</v>
      </c>
      <c r="B968" t="s">
        <v>4</v>
      </c>
      <c r="C968" t="s">
        <v>13</v>
      </c>
      <c r="D968" s="1">
        <v>43300</v>
      </c>
      <c r="E968" s="1">
        <v>43364</v>
      </c>
      <c r="F968" s="1">
        <v>43368</v>
      </c>
      <c r="G968" s="1">
        <v>43376</v>
      </c>
      <c r="H968" t="s">
        <v>54</v>
      </c>
      <c r="I968">
        <v>18</v>
      </c>
      <c r="J968">
        <v>3</v>
      </c>
      <c r="K968">
        <v>58</v>
      </c>
      <c r="L968">
        <v>11</v>
      </c>
      <c r="M968">
        <v>7</v>
      </c>
      <c r="N968">
        <v>0.4</v>
      </c>
      <c r="O968">
        <v>1819.59</v>
      </c>
      <c r="P968">
        <v>2458.9</v>
      </c>
      <c r="Q968">
        <f>Table1[[#This Row],[OrderQuantity]]*Table1[[#This Row],[UnitPrice]]</f>
        <v>17212.3</v>
      </c>
      <c r="R968">
        <f>Table1[[#This Row],[OrderQuantity]]*Table1[[#This Row],[UnitCost]]</f>
        <v>12737.13</v>
      </c>
      <c r="S968">
        <f>Table1[[#This Row],[OrderQuantity]]*Table1[[#This Row],[UnitPrice]]*(1-Table1[[#This Row],[DiscountApplied]]) - (Table1[[#This Row],[OrderQuantity]]*Table1[[#This Row],[UnitCost]])</f>
        <v>-2409.75</v>
      </c>
      <c r="T968">
        <f>DATEDIF(Table1[[#This Row],[ShipDate]],Table1[[#This Row],[DeliveryDate]],"d")</f>
        <v>8</v>
      </c>
      <c r="U968" t="str">
        <f t="shared" si="31"/>
        <v>Late</v>
      </c>
    </row>
    <row r="969" spans="1:21" x14ac:dyDescent="0.3">
      <c r="A969" t="str">
        <f t="shared" si="30"/>
        <v>SO-001068</v>
      </c>
      <c r="B969" t="s">
        <v>3</v>
      </c>
      <c r="C969" t="s">
        <v>8</v>
      </c>
      <c r="D969" s="1">
        <v>43200</v>
      </c>
      <c r="E969" s="1">
        <v>43364</v>
      </c>
      <c r="F969" s="1">
        <v>43387</v>
      </c>
      <c r="G969" s="1">
        <v>43388</v>
      </c>
      <c r="H969" t="s">
        <v>54</v>
      </c>
      <c r="I969">
        <v>3</v>
      </c>
      <c r="J969">
        <v>42</v>
      </c>
      <c r="K969">
        <v>357</v>
      </c>
      <c r="L969">
        <v>18</v>
      </c>
      <c r="M969">
        <v>8</v>
      </c>
      <c r="N969">
        <v>0.05</v>
      </c>
      <c r="O969">
        <v>656.47</v>
      </c>
      <c r="P969">
        <v>924.6</v>
      </c>
      <c r="Q969">
        <f>Table1[[#This Row],[OrderQuantity]]*Table1[[#This Row],[UnitPrice]]</f>
        <v>7396.8</v>
      </c>
      <c r="R969">
        <f>Table1[[#This Row],[OrderQuantity]]*Table1[[#This Row],[UnitCost]]</f>
        <v>5251.76</v>
      </c>
      <c r="S969">
        <f>Table1[[#This Row],[OrderQuantity]]*Table1[[#This Row],[UnitPrice]]*(1-Table1[[#This Row],[DiscountApplied]]) - (Table1[[#This Row],[OrderQuantity]]*Table1[[#This Row],[UnitCost]])</f>
        <v>1775.1999999999998</v>
      </c>
      <c r="T969">
        <f>DATEDIF(Table1[[#This Row],[ShipDate]],Table1[[#This Row],[DeliveryDate]],"d")</f>
        <v>1</v>
      </c>
      <c r="U969" t="str">
        <f t="shared" si="31"/>
        <v>On Time</v>
      </c>
    </row>
    <row r="970" spans="1:21" x14ac:dyDescent="0.3">
      <c r="A970" t="str">
        <f t="shared" si="30"/>
        <v>SO-001069</v>
      </c>
      <c r="B970" t="s">
        <v>3</v>
      </c>
      <c r="C970" t="s">
        <v>10</v>
      </c>
      <c r="D970" s="1">
        <v>43200</v>
      </c>
      <c r="E970" s="1">
        <v>43364</v>
      </c>
      <c r="F970" s="1">
        <v>43376</v>
      </c>
      <c r="G970" s="1">
        <v>43385</v>
      </c>
      <c r="H970" t="s">
        <v>54</v>
      </c>
      <c r="I970">
        <v>8</v>
      </c>
      <c r="J970">
        <v>12</v>
      </c>
      <c r="K970">
        <v>101</v>
      </c>
      <c r="L970">
        <v>21</v>
      </c>
      <c r="M970">
        <v>8</v>
      </c>
      <c r="N970">
        <v>0.05</v>
      </c>
      <c r="O970">
        <v>3235.9</v>
      </c>
      <c r="P970">
        <v>6344.9</v>
      </c>
      <c r="Q970">
        <f>Table1[[#This Row],[OrderQuantity]]*Table1[[#This Row],[UnitPrice]]</f>
        <v>50759.199999999997</v>
      </c>
      <c r="R970">
        <f>Table1[[#This Row],[OrderQuantity]]*Table1[[#This Row],[UnitCost]]</f>
        <v>25887.200000000001</v>
      </c>
      <c r="S970">
        <f>Table1[[#This Row],[OrderQuantity]]*Table1[[#This Row],[UnitPrice]]*(1-Table1[[#This Row],[DiscountApplied]]) - (Table1[[#This Row],[OrderQuantity]]*Table1[[#This Row],[UnitCost]])</f>
        <v>22334.039999999997</v>
      </c>
      <c r="T970">
        <f>DATEDIF(Table1[[#This Row],[ShipDate]],Table1[[#This Row],[DeliveryDate]],"d")</f>
        <v>9</v>
      </c>
      <c r="U970" t="str">
        <f t="shared" si="31"/>
        <v>Late</v>
      </c>
    </row>
    <row r="971" spans="1:21" x14ac:dyDescent="0.3">
      <c r="A971" t="str">
        <f t="shared" si="30"/>
        <v>SO-001070</v>
      </c>
      <c r="B971" t="s">
        <v>4</v>
      </c>
      <c r="C971" t="s">
        <v>13</v>
      </c>
      <c r="D971" s="1">
        <v>43300</v>
      </c>
      <c r="E971" s="1">
        <v>43364</v>
      </c>
      <c r="F971" s="1">
        <v>43382</v>
      </c>
      <c r="G971" s="1">
        <v>43385</v>
      </c>
      <c r="H971" t="s">
        <v>54</v>
      </c>
      <c r="I971">
        <v>18</v>
      </c>
      <c r="J971">
        <v>14</v>
      </c>
      <c r="K971">
        <v>22</v>
      </c>
      <c r="L971">
        <v>44</v>
      </c>
      <c r="M971">
        <v>2</v>
      </c>
      <c r="N971">
        <v>0.4</v>
      </c>
      <c r="O971">
        <v>2910.35</v>
      </c>
      <c r="P971">
        <v>3932.9</v>
      </c>
      <c r="Q971">
        <f>Table1[[#This Row],[OrderQuantity]]*Table1[[#This Row],[UnitPrice]]</f>
        <v>7865.8</v>
      </c>
      <c r="R971">
        <f>Table1[[#This Row],[OrderQuantity]]*Table1[[#This Row],[UnitCost]]</f>
        <v>5820.7</v>
      </c>
      <c r="S971">
        <f>Table1[[#This Row],[OrderQuantity]]*Table1[[#This Row],[UnitPrice]]*(1-Table1[[#This Row],[DiscountApplied]]) - (Table1[[#This Row],[OrderQuantity]]*Table1[[#This Row],[UnitCost]])</f>
        <v>-1101.2200000000003</v>
      </c>
      <c r="T971">
        <f>DATEDIF(Table1[[#This Row],[ShipDate]],Table1[[#This Row],[DeliveryDate]],"d")</f>
        <v>3</v>
      </c>
      <c r="U971" t="str">
        <f t="shared" si="31"/>
        <v>On Time</v>
      </c>
    </row>
    <row r="972" spans="1:21" x14ac:dyDescent="0.3">
      <c r="A972" t="str">
        <f t="shared" si="30"/>
        <v>SO-001071</v>
      </c>
      <c r="B972" t="s">
        <v>2</v>
      </c>
      <c r="C972" t="s">
        <v>11</v>
      </c>
      <c r="D972" s="1">
        <v>43200</v>
      </c>
      <c r="E972" s="1">
        <v>43365</v>
      </c>
      <c r="F972" s="1">
        <v>43389</v>
      </c>
      <c r="G972" s="1">
        <v>43399</v>
      </c>
      <c r="H972" t="s">
        <v>54</v>
      </c>
      <c r="I972">
        <v>23</v>
      </c>
      <c r="J972">
        <v>3</v>
      </c>
      <c r="K972">
        <v>296</v>
      </c>
      <c r="L972">
        <v>40</v>
      </c>
      <c r="M972">
        <v>5</v>
      </c>
      <c r="N972">
        <v>0.08</v>
      </c>
      <c r="O972">
        <v>500.49</v>
      </c>
      <c r="P972">
        <v>1112.2</v>
      </c>
      <c r="Q972">
        <f>Table1[[#This Row],[OrderQuantity]]*Table1[[#This Row],[UnitPrice]]</f>
        <v>5561</v>
      </c>
      <c r="R972">
        <f>Table1[[#This Row],[OrderQuantity]]*Table1[[#This Row],[UnitCost]]</f>
        <v>2502.4499999999998</v>
      </c>
      <c r="S972">
        <f>Table1[[#This Row],[OrderQuantity]]*Table1[[#This Row],[UnitPrice]]*(1-Table1[[#This Row],[DiscountApplied]]) - (Table1[[#This Row],[OrderQuantity]]*Table1[[#This Row],[UnitCost]])</f>
        <v>2613.67</v>
      </c>
      <c r="T972">
        <f>DATEDIF(Table1[[#This Row],[ShipDate]],Table1[[#This Row],[DeliveryDate]],"d")</f>
        <v>10</v>
      </c>
      <c r="U972" t="str">
        <f t="shared" si="31"/>
        <v>Late</v>
      </c>
    </row>
    <row r="973" spans="1:21" x14ac:dyDescent="0.3">
      <c r="A973" t="str">
        <f t="shared" si="30"/>
        <v>SO-001072</v>
      </c>
      <c r="B973" t="s">
        <v>2</v>
      </c>
      <c r="C973" t="s">
        <v>12</v>
      </c>
      <c r="D973" s="1">
        <v>43300</v>
      </c>
      <c r="E973" s="1">
        <v>43365</v>
      </c>
      <c r="F973" s="1">
        <v>43374</v>
      </c>
      <c r="G973" s="1">
        <v>43376</v>
      </c>
      <c r="H973" t="s">
        <v>54</v>
      </c>
      <c r="I973">
        <v>23</v>
      </c>
      <c r="J973">
        <v>46</v>
      </c>
      <c r="K973">
        <v>261</v>
      </c>
      <c r="L973">
        <v>30</v>
      </c>
      <c r="M973">
        <v>7</v>
      </c>
      <c r="N973">
        <v>0.15</v>
      </c>
      <c r="O973">
        <v>370.85</v>
      </c>
      <c r="P973">
        <v>904.5</v>
      </c>
      <c r="Q973">
        <f>Table1[[#This Row],[OrderQuantity]]*Table1[[#This Row],[UnitPrice]]</f>
        <v>6331.5</v>
      </c>
      <c r="R973">
        <f>Table1[[#This Row],[OrderQuantity]]*Table1[[#This Row],[UnitCost]]</f>
        <v>2595.9500000000003</v>
      </c>
      <c r="S973">
        <f>Table1[[#This Row],[OrderQuantity]]*Table1[[#This Row],[UnitPrice]]*(1-Table1[[#This Row],[DiscountApplied]]) - (Table1[[#This Row],[OrderQuantity]]*Table1[[#This Row],[UnitCost]])</f>
        <v>2785.8249999999994</v>
      </c>
      <c r="T973">
        <f>DATEDIF(Table1[[#This Row],[ShipDate]],Table1[[#This Row],[DeliveryDate]],"d")</f>
        <v>2</v>
      </c>
      <c r="U973" t="str">
        <f t="shared" si="31"/>
        <v>On Time</v>
      </c>
    </row>
    <row r="974" spans="1:21" x14ac:dyDescent="0.3">
      <c r="A974" t="str">
        <f t="shared" si="30"/>
        <v>SO-001073</v>
      </c>
      <c r="B974" t="s">
        <v>4</v>
      </c>
      <c r="C974" t="s">
        <v>10</v>
      </c>
      <c r="D974" s="1">
        <v>43300</v>
      </c>
      <c r="E974" s="1">
        <v>43365</v>
      </c>
      <c r="F974" s="1">
        <v>43379</v>
      </c>
      <c r="G974" s="1">
        <v>43380</v>
      </c>
      <c r="H974" t="s">
        <v>54</v>
      </c>
      <c r="I974">
        <v>15</v>
      </c>
      <c r="J974">
        <v>50</v>
      </c>
      <c r="K974">
        <v>93</v>
      </c>
      <c r="L974">
        <v>28</v>
      </c>
      <c r="M974">
        <v>2</v>
      </c>
      <c r="N974">
        <v>0.08</v>
      </c>
      <c r="O974">
        <v>524.61</v>
      </c>
      <c r="P974">
        <v>1165.8</v>
      </c>
      <c r="Q974">
        <f>Table1[[#This Row],[OrderQuantity]]*Table1[[#This Row],[UnitPrice]]</f>
        <v>2331.6</v>
      </c>
      <c r="R974">
        <f>Table1[[#This Row],[OrderQuantity]]*Table1[[#This Row],[UnitCost]]</f>
        <v>1049.22</v>
      </c>
      <c r="S974">
        <f>Table1[[#This Row],[OrderQuantity]]*Table1[[#This Row],[UnitPrice]]*(1-Table1[[#This Row],[DiscountApplied]]) - (Table1[[#This Row],[OrderQuantity]]*Table1[[#This Row],[UnitCost]])</f>
        <v>1095.8520000000001</v>
      </c>
      <c r="T974">
        <f>DATEDIF(Table1[[#This Row],[ShipDate]],Table1[[#This Row],[DeliveryDate]],"d")</f>
        <v>1</v>
      </c>
      <c r="U974" t="str">
        <f t="shared" si="31"/>
        <v>On Time</v>
      </c>
    </row>
    <row r="975" spans="1:21" x14ac:dyDescent="0.3">
      <c r="A975" t="str">
        <f t="shared" si="30"/>
        <v>SO-001074</v>
      </c>
      <c r="B975" t="s">
        <v>3</v>
      </c>
      <c r="C975" t="s">
        <v>11</v>
      </c>
      <c r="D975" s="1">
        <v>43200</v>
      </c>
      <c r="E975" s="1">
        <v>43365</v>
      </c>
      <c r="F975" s="1">
        <v>43373</v>
      </c>
      <c r="G975" s="1">
        <v>43378</v>
      </c>
      <c r="H975" t="s">
        <v>54</v>
      </c>
      <c r="I975">
        <v>1</v>
      </c>
      <c r="J975">
        <v>14</v>
      </c>
      <c r="K975">
        <v>291</v>
      </c>
      <c r="L975">
        <v>5</v>
      </c>
      <c r="M975">
        <v>7</v>
      </c>
      <c r="N975">
        <v>0.15</v>
      </c>
      <c r="O975">
        <v>116.71</v>
      </c>
      <c r="P975">
        <v>174.2</v>
      </c>
      <c r="Q975">
        <f>Table1[[#This Row],[OrderQuantity]]*Table1[[#This Row],[UnitPrice]]</f>
        <v>1219.3999999999999</v>
      </c>
      <c r="R975">
        <f>Table1[[#This Row],[OrderQuantity]]*Table1[[#This Row],[UnitCost]]</f>
        <v>816.96999999999991</v>
      </c>
      <c r="S975">
        <f>Table1[[#This Row],[OrderQuantity]]*Table1[[#This Row],[UnitPrice]]*(1-Table1[[#This Row],[DiscountApplied]]) - (Table1[[#This Row],[OrderQuantity]]*Table1[[#This Row],[UnitCost]])</f>
        <v>219.51999999999987</v>
      </c>
      <c r="T975">
        <f>DATEDIF(Table1[[#This Row],[ShipDate]],Table1[[#This Row],[DeliveryDate]],"d")</f>
        <v>5</v>
      </c>
      <c r="U975" t="str">
        <f t="shared" si="31"/>
        <v>On Time</v>
      </c>
    </row>
    <row r="976" spans="1:21" x14ac:dyDescent="0.3">
      <c r="A976" t="str">
        <f t="shared" si="30"/>
        <v>SO-001075</v>
      </c>
      <c r="B976" t="s">
        <v>3</v>
      </c>
      <c r="C976" t="s">
        <v>11</v>
      </c>
      <c r="D976" s="1">
        <v>43200</v>
      </c>
      <c r="E976" s="1">
        <v>43365</v>
      </c>
      <c r="F976" s="1">
        <v>43386</v>
      </c>
      <c r="G976" s="1">
        <v>43395</v>
      </c>
      <c r="H976" t="s">
        <v>54</v>
      </c>
      <c r="I976">
        <v>11</v>
      </c>
      <c r="J976">
        <v>27</v>
      </c>
      <c r="K976">
        <v>320</v>
      </c>
      <c r="L976">
        <v>38</v>
      </c>
      <c r="M976">
        <v>6</v>
      </c>
      <c r="N976">
        <v>0.08</v>
      </c>
      <c r="O976">
        <v>1379.53</v>
      </c>
      <c r="P976">
        <v>2378.5</v>
      </c>
      <c r="Q976">
        <f>Table1[[#This Row],[OrderQuantity]]*Table1[[#This Row],[UnitPrice]]</f>
        <v>14271</v>
      </c>
      <c r="R976">
        <f>Table1[[#This Row],[OrderQuantity]]*Table1[[#This Row],[UnitCost]]</f>
        <v>8277.18</v>
      </c>
      <c r="S976">
        <f>Table1[[#This Row],[OrderQuantity]]*Table1[[#This Row],[UnitPrice]]*(1-Table1[[#This Row],[DiscountApplied]]) - (Table1[[#This Row],[OrderQuantity]]*Table1[[#This Row],[UnitCost]])</f>
        <v>4852.1399999999994</v>
      </c>
      <c r="T976">
        <f>DATEDIF(Table1[[#This Row],[ShipDate]],Table1[[#This Row],[DeliveryDate]],"d")</f>
        <v>9</v>
      </c>
      <c r="U976" t="str">
        <f t="shared" si="31"/>
        <v>Late</v>
      </c>
    </row>
    <row r="977" spans="1:21" x14ac:dyDescent="0.3">
      <c r="A977" t="str">
        <f t="shared" si="30"/>
        <v>SO-001076</v>
      </c>
      <c r="B977" t="s">
        <v>3</v>
      </c>
      <c r="C977" t="s">
        <v>8</v>
      </c>
      <c r="D977" s="1">
        <v>43300</v>
      </c>
      <c r="E977" s="1">
        <v>43365</v>
      </c>
      <c r="F977" s="1">
        <v>43371</v>
      </c>
      <c r="G977" s="1">
        <v>43375</v>
      </c>
      <c r="H977" t="s">
        <v>54</v>
      </c>
      <c r="I977">
        <v>2</v>
      </c>
      <c r="J977">
        <v>18</v>
      </c>
      <c r="K977">
        <v>362</v>
      </c>
      <c r="L977">
        <v>29</v>
      </c>
      <c r="M977">
        <v>4</v>
      </c>
      <c r="N977">
        <v>0.1</v>
      </c>
      <c r="O977">
        <v>850.83</v>
      </c>
      <c r="P977">
        <v>1025.0999999999999</v>
      </c>
      <c r="Q977">
        <f>Table1[[#This Row],[OrderQuantity]]*Table1[[#This Row],[UnitPrice]]</f>
        <v>4100.3999999999996</v>
      </c>
      <c r="R977">
        <f>Table1[[#This Row],[OrderQuantity]]*Table1[[#This Row],[UnitCost]]</f>
        <v>3403.32</v>
      </c>
      <c r="S977">
        <f>Table1[[#This Row],[OrderQuantity]]*Table1[[#This Row],[UnitPrice]]*(1-Table1[[#This Row],[DiscountApplied]]) - (Table1[[#This Row],[OrderQuantity]]*Table1[[#This Row],[UnitCost]])</f>
        <v>287.03999999999951</v>
      </c>
      <c r="T977">
        <f>DATEDIF(Table1[[#This Row],[ShipDate]],Table1[[#This Row],[DeliveryDate]],"d")</f>
        <v>4</v>
      </c>
      <c r="U977" t="str">
        <f t="shared" si="31"/>
        <v>On Time</v>
      </c>
    </row>
    <row r="978" spans="1:21" x14ac:dyDescent="0.3">
      <c r="A978" t="str">
        <f t="shared" si="30"/>
        <v>SO-001077</v>
      </c>
      <c r="B978" t="s">
        <v>3</v>
      </c>
      <c r="C978" t="s">
        <v>10</v>
      </c>
      <c r="D978" s="1">
        <v>43300</v>
      </c>
      <c r="E978" s="1">
        <v>43365</v>
      </c>
      <c r="F978" s="1">
        <v>43389</v>
      </c>
      <c r="G978" s="1">
        <v>43394</v>
      </c>
      <c r="H978" t="s">
        <v>54</v>
      </c>
      <c r="I978">
        <v>7</v>
      </c>
      <c r="J978">
        <v>11</v>
      </c>
      <c r="K978">
        <v>100</v>
      </c>
      <c r="L978">
        <v>17</v>
      </c>
      <c r="M978">
        <v>6</v>
      </c>
      <c r="N978">
        <v>0.08</v>
      </c>
      <c r="O978">
        <v>2034.72</v>
      </c>
      <c r="P978">
        <v>3839.1</v>
      </c>
      <c r="Q978">
        <f>Table1[[#This Row],[OrderQuantity]]*Table1[[#This Row],[UnitPrice]]</f>
        <v>23034.6</v>
      </c>
      <c r="R978">
        <f>Table1[[#This Row],[OrderQuantity]]*Table1[[#This Row],[UnitCost]]</f>
        <v>12208.32</v>
      </c>
      <c r="S978">
        <f>Table1[[#This Row],[OrderQuantity]]*Table1[[#This Row],[UnitPrice]]*(1-Table1[[#This Row],[DiscountApplied]]) - (Table1[[#This Row],[OrderQuantity]]*Table1[[#This Row],[UnitCost]])</f>
        <v>8983.5119999999988</v>
      </c>
      <c r="T978">
        <f>DATEDIF(Table1[[#This Row],[ShipDate]],Table1[[#This Row],[DeliveryDate]],"d")</f>
        <v>5</v>
      </c>
      <c r="U978" t="str">
        <f t="shared" si="31"/>
        <v>On Time</v>
      </c>
    </row>
    <row r="979" spans="1:21" x14ac:dyDescent="0.3">
      <c r="A979" t="str">
        <f t="shared" si="30"/>
        <v>SO-001078</v>
      </c>
      <c r="B979" t="s">
        <v>4</v>
      </c>
      <c r="C979" t="s">
        <v>10</v>
      </c>
      <c r="D979" s="1">
        <v>43300</v>
      </c>
      <c r="E979" s="1">
        <v>43365</v>
      </c>
      <c r="F979" s="1">
        <v>43388</v>
      </c>
      <c r="G979" s="1">
        <v>43398</v>
      </c>
      <c r="H979" t="s">
        <v>54</v>
      </c>
      <c r="I979">
        <v>16</v>
      </c>
      <c r="J979">
        <v>11</v>
      </c>
      <c r="K979">
        <v>170</v>
      </c>
      <c r="L979">
        <v>34</v>
      </c>
      <c r="M979">
        <v>8</v>
      </c>
      <c r="N979">
        <v>0.15</v>
      </c>
      <c r="O979">
        <v>650.03</v>
      </c>
      <c r="P979">
        <v>1031.8</v>
      </c>
      <c r="Q979">
        <f>Table1[[#This Row],[OrderQuantity]]*Table1[[#This Row],[UnitPrice]]</f>
        <v>8254.4</v>
      </c>
      <c r="R979">
        <f>Table1[[#This Row],[OrderQuantity]]*Table1[[#This Row],[UnitCost]]</f>
        <v>5200.24</v>
      </c>
      <c r="S979">
        <f>Table1[[#This Row],[OrderQuantity]]*Table1[[#This Row],[UnitPrice]]*(1-Table1[[#This Row],[DiscountApplied]]) - (Table1[[#This Row],[OrderQuantity]]*Table1[[#This Row],[UnitCost]])</f>
        <v>1816</v>
      </c>
      <c r="T979">
        <f>DATEDIF(Table1[[#This Row],[ShipDate]],Table1[[#This Row],[DeliveryDate]],"d")</f>
        <v>10</v>
      </c>
      <c r="U979" t="str">
        <f t="shared" si="31"/>
        <v>Late</v>
      </c>
    </row>
    <row r="980" spans="1:21" x14ac:dyDescent="0.3">
      <c r="A980" t="str">
        <f t="shared" si="30"/>
        <v>SO-001079</v>
      </c>
      <c r="B980" t="s">
        <v>5</v>
      </c>
      <c r="C980" t="s">
        <v>8</v>
      </c>
      <c r="D980" s="1">
        <v>43200</v>
      </c>
      <c r="E980" s="1">
        <v>43365</v>
      </c>
      <c r="F980" s="1">
        <v>43382</v>
      </c>
      <c r="G980" s="1">
        <v>43384</v>
      </c>
      <c r="H980" t="s">
        <v>54</v>
      </c>
      <c r="I980">
        <v>27</v>
      </c>
      <c r="J980">
        <v>7</v>
      </c>
      <c r="K980">
        <v>336</v>
      </c>
      <c r="L980">
        <v>16</v>
      </c>
      <c r="M980">
        <v>6</v>
      </c>
      <c r="N980">
        <v>0.05</v>
      </c>
      <c r="O980">
        <v>623.1</v>
      </c>
      <c r="P980">
        <v>1005</v>
      </c>
      <c r="Q980">
        <f>Table1[[#This Row],[OrderQuantity]]*Table1[[#This Row],[UnitPrice]]</f>
        <v>6030</v>
      </c>
      <c r="R980">
        <f>Table1[[#This Row],[OrderQuantity]]*Table1[[#This Row],[UnitCost]]</f>
        <v>3738.6000000000004</v>
      </c>
      <c r="S980">
        <f>Table1[[#This Row],[OrderQuantity]]*Table1[[#This Row],[UnitPrice]]*(1-Table1[[#This Row],[DiscountApplied]]) - (Table1[[#This Row],[OrderQuantity]]*Table1[[#This Row],[UnitCost]])</f>
        <v>1989.8999999999996</v>
      </c>
      <c r="T980">
        <f>DATEDIF(Table1[[#This Row],[ShipDate]],Table1[[#This Row],[DeliveryDate]],"d")</f>
        <v>2</v>
      </c>
      <c r="U980" t="str">
        <f t="shared" si="31"/>
        <v>On Time</v>
      </c>
    </row>
    <row r="981" spans="1:21" x14ac:dyDescent="0.3">
      <c r="A981" t="str">
        <f t="shared" si="30"/>
        <v>SO-001080</v>
      </c>
      <c r="B981" t="s">
        <v>2</v>
      </c>
      <c r="C981" t="s">
        <v>8</v>
      </c>
      <c r="D981" s="1">
        <v>43300</v>
      </c>
      <c r="E981" s="1">
        <v>43366</v>
      </c>
      <c r="F981" s="1">
        <v>43378</v>
      </c>
      <c r="G981" s="1">
        <v>43386</v>
      </c>
      <c r="H981" t="s">
        <v>54</v>
      </c>
      <c r="I981">
        <v>25</v>
      </c>
      <c r="J981">
        <v>31</v>
      </c>
      <c r="K981">
        <v>339</v>
      </c>
      <c r="L981">
        <v>5</v>
      </c>
      <c r="M981">
        <v>6</v>
      </c>
      <c r="N981">
        <v>0.05</v>
      </c>
      <c r="O981">
        <v>2215.02</v>
      </c>
      <c r="P981">
        <v>3886</v>
      </c>
      <c r="Q981">
        <f>Table1[[#This Row],[OrderQuantity]]*Table1[[#This Row],[UnitPrice]]</f>
        <v>23316</v>
      </c>
      <c r="R981">
        <f>Table1[[#This Row],[OrderQuantity]]*Table1[[#This Row],[UnitCost]]</f>
        <v>13290.119999999999</v>
      </c>
      <c r="S981">
        <f>Table1[[#This Row],[OrderQuantity]]*Table1[[#This Row],[UnitPrice]]*(1-Table1[[#This Row],[DiscountApplied]]) - (Table1[[#This Row],[OrderQuantity]]*Table1[[#This Row],[UnitCost]])</f>
        <v>8860.0800000000017</v>
      </c>
      <c r="T981">
        <f>DATEDIF(Table1[[#This Row],[ShipDate]],Table1[[#This Row],[DeliveryDate]],"d")</f>
        <v>8</v>
      </c>
      <c r="U981" t="str">
        <f t="shared" si="31"/>
        <v>Late</v>
      </c>
    </row>
    <row r="982" spans="1:21" x14ac:dyDescent="0.3">
      <c r="A982" t="str">
        <f t="shared" si="30"/>
        <v>SO-001081</v>
      </c>
      <c r="B982" t="s">
        <v>3</v>
      </c>
      <c r="C982" t="s">
        <v>10</v>
      </c>
      <c r="D982" s="1">
        <v>43300</v>
      </c>
      <c r="E982" s="1">
        <v>43366</v>
      </c>
      <c r="F982" s="1">
        <v>43381</v>
      </c>
      <c r="G982" s="1">
        <v>43386</v>
      </c>
      <c r="H982" t="s">
        <v>54</v>
      </c>
      <c r="I982">
        <v>10</v>
      </c>
      <c r="J982">
        <v>30</v>
      </c>
      <c r="K982">
        <v>184</v>
      </c>
      <c r="L982">
        <v>43</v>
      </c>
      <c r="M982">
        <v>6</v>
      </c>
      <c r="N982">
        <v>0.15</v>
      </c>
      <c r="O982">
        <v>574.05999999999995</v>
      </c>
      <c r="P982">
        <v>1125.5999999999999</v>
      </c>
      <c r="Q982">
        <f>Table1[[#This Row],[OrderQuantity]]*Table1[[#This Row],[UnitPrice]]</f>
        <v>6753.5999999999995</v>
      </c>
      <c r="R982">
        <f>Table1[[#This Row],[OrderQuantity]]*Table1[[#This Row],[UnitCost]]</f>
        <v>3444.3599999999997</v>
      </c>
      <c r="S982">
        <f>Table1[[#This Row],[OrderQuantity]]*Table1[[#This Row],[UnitPrice]]*(1-Table1[[#This Row],[DiscountApplied]]) - (Table1[[#This Row],[OrderQuantity]]*Table1[[#This Row],[UnitCost]])</f>
        <v>2296.1999999999998</v>
      </c>
      <c r="T982">
        <f>DATEDIF(Table1[[#This Row],[ShipDate]],Table1[[#This Row],[DeliveryDate]],"d")</f>
        <v>5</v>
      </c>
      <c r="U982" t="str">
        <f t="shared" si="31"/>
        <v>On Time</v>
      </c>
    </row>
    <row r="983" spans="1:21" x14ac:dyDescent="0.3">
      <c r="A983" t="str">
        <f t="shared" si="30"/>
        <v>SO-001082</v>
      </c>
      <c r="B983" t="s">
        <v>3</v>
      </c>
      <c r="C983" t="s">
        <v>11</v>
      </c>
      <c r="D983" s="1">
        <v>43200</v>
      </c>
      <c r="E983" s="1">
        <v>43366</v>
      </c>
      <c r="F983" s="1">
        <v>43375</v>
      </c>
      <c r="G983" s="1">
        <v>43380</v>
      </c>
      <c r="H983" t="s">
        <v>54</v>
      </c>
      <c r="I983">
        <v>2</v>
      </c>
      <c r="J983">
        <v>43</v>
      </c>
      <c r="K983">
        <v>325</v>
      </c>
      <c r="L983">
        <v>23</v>
      </c>
      <c r="M983">
        <v>2</v>
      </c>
      <c r="N983">
        <v>0.1</v>
      </c>
      <c r="O983">
        <v>1832.72</v>
      </c>
      <c r="P983">
        <v>3899.4</v>
      </c>
      <c r="Q983">
        <f>Table1[[#This Row],[OrderQuantity]]*Table1[[#This Row],[UnitPrice]]</f>
        <v>7798.8</v>
      </c>
      <c r="R983">
        <f>Table1[[#This Row],[OrderQuantity]]*Table1[[#This Row],[UnitCost]]</f>
        <v>3665.44</v>
      </c>
      <c r="S983">
        <f>Table1[[#This Row],[OrderQuantity]]*Table1[[#This Row],[UnitPrice]]*(1-Table1[[#This Row],[DiscountApplied]]) - (Table1[[#This Row],[OrderQuantity]]*Table1[[#This Row],[UnitCost]])</f>
        <v>3353.48</v>
      </c>
      <c r="T983">
        <f>DATEDIF(Table1[[#This Row],[ShipDate]],Table1[[#This Row],[DeliveryDate]],"d")</f>
        <v>5</v>
      </c>
      <c r="U983" t="str">
        <f t="shared" si="31"/>
        <v>On Time</v>
      </c>
    </row>
    <row r="984" spans="1:21" x14ac:dyDescent="0.3">
      <c r="A984" t="str">
        <f t="shared" si="30"/>
        <v>SO-001083</v>
      </c>
      <c r="B984" t="s">
        <v>4</v>
      </c>
      <c r="C984" t="s">
        <v>12</v>
      </c>
      <c r="D984" s="1">
        <v>43300</v>
      </c>
      <c r="E984" s="1">
        <v>43366</v>
      </c>
      <c r="F984" s="1">
        <v>43369</v>
      </c>
      <c r="G984" s="1">
        <v>43370</v>
      </c>
      <c r="H984" t="s">
        <v>54</v>
      </c>
      <c r="I984">
        <v>14</v>
      </c>
      <c r="J984">
        <v>5</v>
      </c>
      <c r="K984">
        <v>211</v>
      </c>
      <c r="L984">
        <v>8</v>
      </c>
      <c r="M984">
        <v>5</v>
      </c>
      <c r="N984">
        <v>0.05</v>
      </c>
      <c r="O984">
        <v>976.53</v>
      </c>
      <c r="P984">
        <v>1842.5</v>
      </c>
      <c r="Q984">
        <f>Table1[[#This Row],[OrderQuantity]]*Table1[[#This Row],[UnitPrice]]</f>
        <v>9212.5</v>
      </c>
      <c r="R984">
        <f>Table1[[#This Row],[OrderQuantity]]*Table1[[#This Row],[UnitCost]]</f>
        <v>4882.6499999999996</v>
      </c>
      <c r="S984">
        <f>Table1[[#This Row],[OrderQuantity]]*Table1[[#This Row],[UnitPrice]]*(1-Table1[[#This Row],[DiscountApplied]]) - (Table1[[#This Row],[OrderQuantity]]*Table1[[#This Row],[UnitCost]])</f>
        <v>3869.2250000000004</v>
      </c>
      <c r="T984">
        <f>DATEDIF(Table1[[#This Row],[ShipDate]],Table1[[#This Row],[DeliveryDate]],"d")</f>
        <v>1</v>
      </c>
      <c r="U984" t="str">
        <f t="shared" si="31"/>
        <v>On Time</v>
      </c>
    </row>
    <row r="985" spans="1:21" x14ac:dyDescent="0.3">
      <c r="A985" t="str">
        <f t="shared" si="30"/>
        <v>SO-001084</v>
      </c>
      <c r="B985" t="s">
        <v>4</v>
      </c>
      <c r="C985" t="s">
        <v>10</v>
      </c>
      <c r="D985" s="1">
        <v>43200</v>
      </c>
      <c r="E985" s="1">
        <v>43366</v>
      </c>
      <c r="F985" s="1">
        <v>43379</v>
      </c>
      <c r="G985" s="1">
        <v>43380</v>
      </c>
      <c r="H985" t="s">
        <v>54</v>
      </c>
      <c r="I985">
        <v>17</v>
      </c>
      <c r="J985">
        <v>11</v>
      </c>
      <c r="K985">
        <v>155</v>
      </c>
      <c r="L985">
        <v>27</v>
      </c>
      <c r="M985">
        <v>2</v>
      </c>
      <c r="N985">
        <v>0.05</v>
      </c>
      <c r="O985">
        <v>86.43</v>
      </c>
      <c r="P985">
        <v>201</v>
      </c>
      <c r="Q985">
        <f>Table1[[#This Row],[OrderQuantity]]*Table1[[#This Row],[UnitPrice]]</f>
        <v>402</v>
      </c>
      <c r="R985">
        <f>Table1[[#This Row],[OrderQuantity]]*Table1[[#This Row],[UnitCost]]</f>
        <v>172.86</v>
      </c>
      <c r="S985">
        <f>Table1[[#This Row],[OrderQuantity]]*Table1[[#This Row],[UnitPrice]]*(1-Table1[[#This Row],[DiscountApplied]]) - (Table1[[#This Row],[OrderQuantity]]*Table1[[#This Row],[UnitCost]])</f>
        <v>209.03999999999996</v>
      </c>
      <c r="T985">
        <f>DATEDIF(Table1[[#This Row],[ShipDate]],Table1[[#This Row],[DeliveryDate]],"d")</f>
        <v>1</v>
      </c>
      <c r="U985" t="str">
        <f t="shared" si="31"/>
        <v>On Time</v>
      </c>
    </row>
    <row r="986" spans="1:21" x14ac:dyDescent="0.3">
      <c r="A986" t="str">
        <f t="shared" si="30"/>
        <v>SO-001085</v>
      </c>
      <c r="B986" t="s">
        <v>4</v>
      </c>
      <c r="C986" t="s">
        <v>11</v>
      </c>
      <c r="D986" s="1">
        <v>43200</v>
      </c>
      <c r="E986" s="1">
        <v>43366</v>
      </c>
      <c r="F986" s="1">
        <v>43390</v>
      </c>
      <c r="G986" s="1">
        <v>43395</v>
      </c>
      <c r="H986" t="s">
        <v>54</v>
      </c>
      <c r="I986">
        <v>13</v>
      </c>
      <c r="J986">
        <v>32</v>
      </c>
      <c r="K986">
        <v>301</v>
      </c>
      <c r="L986">
        <v>45</v>
      </c>
      <c r="M986">
        <v>7</v>
      </c>
      <c r="N986">
        <v>0.05</v>
      </c>
      <c r="O986">
        <v>707.52</v>
      </c>
      <c r="P986">
        <v>1768.8</v>
      </c>
      <c r="Q986">
        <f>Table1[[#This Row],[OrderQuantity]]*Table1[[#This Row],[UnitPrice]]</f>
        <v>12381.6</v>
      </c>
      <c r="R986">
        <f>Table1[[#This Row],[OrderQuantity]]*Table1[[#This Row],[UnitCost]]</f>
        <v>4952.6399999999994</v>
      </c>
      <c r="S986">
        <f>Table1[[#This Row],[OrderQuantity]]*Table1[[#This Row],[UnitPrice]]*(1-Table1[[#This Row],[DiscountApplied]]) - (Table1[[#This Row],[OrderQuantity]]*Table1[[#This Row],[UnitCost]])</f>
        <v>6809.880000000001</v>
      </c>
      <c r="T986">
        <f>DATEDIF(Table1[[#This Row],[ShipDate]],Table1[[#This Row],[DeliveryDate]],"d")</f>
        <v>5</v>
      </c>
      <c r="U986" t="str">
        <f t="shared" si="31"/>
        <v>On Time</v>
      </c>
    </row>
    <row r="987" spans="1:21" x14ac:dyDescent="0.3">
      <c r="A987" t="str">
        <f t="shared" si="30"/>
        <v>SO-001086</v>
      </c>
      <c r="B987" t="s">
        <v>3</v>
      </c>
      <c r="C987" t="s">
        <v>11</v>
      </c>
      <c r="D987" s="1">
        <v>43200</v>
      </c>
      <c r="E987" s="1">
        <v>43366</v>
      </c>
      <c r="F987" s="1">
        <v>43372</v>
      </c>
      <c r="G987" s="1">
        <v>43377</v>
      </c>
      <c r="H987" t="s">
        <v>54</v>
      </c>
      <c r="I987">
        <v>3</v>
      </c>
      <c r="J987">
        <v>24</v>
      </c>
      <c r="K987">
        <v>267</v>
      </c>
      <c r="L987">
        <v>10</v>
      </c>
      <c r="M987">
        <v>1</v>
      </c>
      <c r="N987">
        <v>0.4</v>
      </c>
      <c r="O987">
        <v>3777.8</v>
      </c>
      <c r="P987">
        <v>5996.5</v>
      </c>
      <c r="Q987">
        <f>Table1[[#This Row],[OrderQuantity]]*Table1[[#This Row],[UnitPrice]]</f>
        <v>5996.5</v>
      </c>
      <c r="R987">
        <f>Table1[[#This Row],[OrderQuantity]]*Table1[[#This Row],[UnitCost]]</f>
        <v>3777.8</v>
      </c>
      <c r="S987">
        <f>Table1[[#This Row],[OrderQuantity]]*Table1[[#This Row],[UnitPrice]]*(1-Table1[[#This Row],[DiscountApplied]]) - (Table1[[#This Row],[OrderQuantity]]*Table1[[#This Row],[UnitCost]])</f>
        <v>-179.90000000000009</v>
      </c>
      <c r="T987">
        <f>DATEDIF(Table1[[#This Row],[ShipDate]],Table1[[#This Row],[DeliveryDate]],"d")</f>
        <v>5</v>
      </c>
      <c r="U987" t="str">
        <f t="shared" si="31"/>
        <v>On Time</v>
      </c>
    </row>
    <row r="988" spans="1:21" x14ac:dyDescent="0.3">
      <c r="A988" t="str">
        <f t="shared" si="30"/>
        <v>SO-001087</v>
      </c>
      <c r="B988" t="s">
        <v>4</v>
      </c>
      <c r="C988" t="s">
        <v>8</v>
      </c>
      <c r="D988" s="1">
        <v>43200</v>
      </c>
      <c r="E988" s="1">
        <v>43366</v>
      </c>
      <c r="F988" s="1">
        <v>43385</v>
      </c>
      <c r="G988" s="1">
        <v>43390</v>
      </c>
      <c r="H988" t="s">
        <v>54</v>
      </c>
      <c r="I988">
        <v>13</v>
      </c>
      <c r="J988">
        <v>15</v>
      </c>
      <c r="K988">
        <v>329</v>
      </c>
      <c r="L988">
        <v>29</v>
      </c>
      <c r="M988">
        <v>1</v>
      </c>
      <c r="N988">
        <v>0.08</v>
      </c>
      <c r="O988">
        <v>1667.09</v>
      </c>
      <c r="P988">
        <v>2525.9</v>
      </c>
      <c r="Q988">
        <f>Table1[[#This Row],[OrderQuantity]]*Table1[[#This Row],[UnitPrice]]</f>
        <v>2525.9</v>
      </c>
      <c r="R988">
        <f>Table1[[#This Row],[OrderQuantity]]*Table1[[#This Row],[UnitCost]]</f>
        <v>1667.09</v>
      </c>
      <c r="S988">
        <f>Table1[[#This Row],[OrderQuantity]]*Table1[[#This Row],[UnitPrice]]*(1-Table1[[#This Row],[DiscountApplied]]) - (Table1[[#This Row],[OrderQuantity]]*Table1[[#This Row],[UnitCost]])</f>
        <v>656.73800000000006</v>
      </c>
      <c r="T988">
        <f>DATEDIF(Table1[[#This Row],[ShipDate]],Table1[[#This Row],[DeliveryDate]],"d")</f>
        <v>5</v>
      </c>
      <c r="U988" t="str">
        <f t="shared" si="31"/>
        <v>On Time</v>
      </c>
    </row>
    <row r="989" spans="1:21" x14ac:dyDescent="0.3">
      <c r="A989" t="str">
        <f t="shared" si="30"/>
        <v>SO-001088</v>
      </c>
      <c r="B989" t="s">
        <v>2</v>
      </c>
      <c r="C989" t="s">
        <v>13</v>
      </c>
      <c r="D989" s="1">
        <v>43300</v>
      </c>
      <c r="E989" s="1">
        <v>43366</v>
      </c>
      <c r="F989" s="1">
        <v>43386</v>
      </c>
      <c r="G989" s="1">
        <v>43387</v>
      </c>
      <c r="H989" t="s">
        <v>54</v>
      </c>
      <c r="I989">
        <v>24</v>
      </c>
      <c r="J989">
        <v>42</v>
      </c>
      <c r="K989">
        <v>57</v>
      </c>
      <c r="L989">
        <v>26</v>
      </c>
      <c r="M989">
        <v>1</v>
      </c>
      <c r="N989">
        <v>0.05</v>
      </c>
      <c r="O989">
        <v>562.79999999999995</v>
      </c>
      <c r="P989">
        <v>1005</v>
      </c>
      <c r="Q989">
        <f>Table1[[#This Row],[OrderQuantity]]*Table1[[#This Row],[UnitPrice]]</f>
        <v>1005</v>
      </c>
      <c r="R989">
        <f>Table1[[#This Row],[OrderQuantity]]*Table1[[#This Row],[UnitCost]]</f>
        <v>562.79999999999995</v>
      </c>
      <c r="S989">
        <f>Table1[[#This Row],[OrderQuantity]]*Table1[[#This Row],[UnitPrice]]*(1-Table1[[#This Row],[DiscountApplied]]) - (Table1[[#This Row],[OrderQuantity]]*Table1[[#This Row],[UnitCost]])</f>
        <v>391.95000000000005</v>
      </c>
      <c r="T989">
        <f>DATEDIF(Table1[[#This Row],[ShipDate]],Table1[[#This Row],[DeliveryDate]],"d")</f>
        <v>1</v>
      </c>
      <c r="U989" t="str">
        <f t="shared" si="31"/>
        <v>On Time</v>
      </c>
    </row>
    <row r="990" spans="1:21" x14ac:dyDescent="0.3">
      <c r="A990" t="str">
        <f t="shared" si="30"/>
        <v>SO-001089</v>
      </c>
      <c r="B990" t="s">
        <v>4</v>
      </c>
      <c r="C990" t="s">
        <v>11</v>
      </c>
      <c r="D990" s="1">
        <v>43200</v>
      </c>
      <c r="E990" s="1">
        <v>43366</v>
      </c>
      <c r="F990" s="1">
        <v>43368</v>
      </c>
      <c r="G990" s="1">
        <v>43377</v>
      </c>
      <c r="H990" t="s">
        <v>54</v>
      </c>
      <c r="I990">
        <v>15</v>
      </c>
      <c r="J990">
        <v>16</v>
      </c>
      <c r="K990">
        <v>285</v>
      </c>
      <c r="L990">
        <v>13</v>
      </c>
      <c r="M990">
        <v>5</v>
      </c>
      <c r="N990">
        <v>0.3</v>
      </c>
      <c r="O990">
        <v>377.88</v>
      </c>
      <c r="P990">
        <v>944.7</v>
      </c>
      <c r="Q990">
        <f>Table1[[#This Row],[OrderQuantity]]*Table1[[#This Row],[UnitPrice]]</f>
        <v>4723.5</v>
      </c>
      <c r="R990">
        <f>Table1[[#This Row],[OrderQuantity]]*Table1[[#This Row],[UnitCost]]</f>
        <v>1889.4</v>
      </c>
      <c r="S990">
        <f>Table1[[#This Row],[OrderQuantity]]*Table1[[#This Row],[UnitPrice]]*(1-Table1[[#This Row],[DiscountApplied]]) - (Table1[[#This Row],[OrderQuantity]]*Table1[[#This Row],[UnitCost]])</f>
        <v>1417.0499999999997</v>
      </c>
      <c r="T990">
        <f>DATEDIF(Table1[[#This Row],[ShipDate]],Table1[[#This Row],[DeliveryDate]],"d")</f>
        <v>9</v>
      </c>
      <c r="U990" t="str">
        <f t="shared" si="31"/>
        <v>Late</v>
      </c>
    </row>
    <row r="991" spans="1:21" x14ac:dyDescent="0.3">
      <c r="A991" t="str">
        <f t="shared" si="30"/>
        <v>SO-001090</v>
      </c>
      <c r="B991" t="s">
        <v>4</v>
      </c>
      <c r="C991" t="s">
        <v>12</v>
      </c>
      <c r="D991" s="1">
        <v>43200</v>
      </c>
      <c r="E991" s="1">
        <v>43366</v>
      </c>
      <c r="F991" s="1">
        <v>43374</v>
      </c>
      <c r="G991" s="1">
        <v>43376</v>
      </c>
      <c r="H991" t="s">
        <v>54</v>
      </c>
      <c r="I991">
        <v>15</v>
      </c>
      <c r="J991">
        <v>49</v>
      </c>
      <c r="K991">
        <v>245</v>
      </c>
      <c r="L991">
        <v>32</v>
      </c>
      <c r="M991">
        <v>7</v>
      </c>
      <c r="N991">
        <v>0.3</v>
      </c>
      <c r="O991">
        <v>924.94</v>
      </c>
      <c r="P991">
        <v>1681.7</v>
      </c>
      <c r="Q991">
        <f>Table1[[#This Row],[OrderQuantity]]*Table1[[#This Row],[UnitPrice]]</f>
        <v>11771.9</v>
      </c>
      <c r="R991">
        <f>Table1[[#This Row],[OrderQuantity]]*Table1[[#This Row],[UnitCost]]</f>
        <v>6474.58</v>
      </c>
      <c r="S991">
        <f>Table1[[#This Row],[OrderQuantity]]*Table1[[#This Row],[UnitPrice]]*(1-Table1[[#This Row],[DiscountApplied]]) - (Table1[[#This Row],[OrderQuantity]]*Table1[[#This Row],[UnitCost]])</f>
        <v>1765.75</v>
      </c>
      <c r="T991">
        <f>DATEDIF(Table1[[#This Row],[ShipDate]],Table1[[#This Row],[DeliveryDate]],"d")</f>
        <v>2</v>
      </c>
      <c r="U991" t="str">
        <f t="shared" si="31"/>
        <v>On Time</v>
      </c>
    </row>
    <row r="992" spans="1:21" x14ac:dyDescent="0.3">
      <c r="A992" t="str">
        <f t="shared" si="30"/>
        <v>SO-001091</v>
      </c>
      <c r="B992" t="s">
        <v>4</v>
      </c>
      <c r="C992" t="s">
        <v>8</v>
      </c>
      <c r="D992" s="1">
        <v>43200</v>
      </c>
      <c r="E992" s="1">
        <v>43367</v>
      </c>
      <c r="F992" s="1">
        <v>43375</v>
      </c>
      <c r="G992" s="1">
        <v>43380</v>
      </c>
      <c r="H992" t="s">
        <v>54</v>
      </c>
      <c r="I992">
        <v>14</v>
      </c>
      <c r="J992">
        <v>20</v>
      </c>
      <c r="K992">
        <v>336</v>
      </c>
      <c r="L992">
        <v>10</v>
      </c>
      <c r="M992">
        <v>2</v>
      </c>
      <c r="N992">
        <v>0.2</v>
      </c>
      <c r="O992">
        <v>151.96</v>
      </c>
      <c r="P992">
        <v>180.9</v>
      </c>
      <c r="Q992">
        <f>Table1[[#This Row],[OrderQuantity]]*Table1[[#This Row],[UnitPrice]]</f>
        <v>361.8</v>
      </c>
      <c r="R992">
        <f>Table1[[#This Row],[OrderQuantity]]*Table1[[#This Row],[UnitCost]]</f>
        <v>303.92</v>
      </c>
      <c r="S992">
        <f>Table1[[#This Row],[OrderQuantity]]*Table1[[#This Row],[UnitPrice]]*(1-Table1[[#This Row],[DiscountApplied]]) - (Table1[[#This Row],[OrderQuantity]]*Table1[[#This Row],[UnitCost]])</f>
        <v>-14.480000000000018</v>
      </c>
      <c r="T992">
        <f>DATEDIF(Table1[[#This Row],[ShipDate]],Table1[[#This Row],[DeliveryDate]],"d")</f>
        <v>5</v>
      </c>
      <c r="U992" t="str">
        <f t="shared" si="31"/>
        <v>On Time</v>
      </c>
    </row>
    <row r="993" spans="1:21" x14ac:dyDescent="0.3">
      <c r="A993" t="str">
        <f t="shared" si="30"/>
        <v>SO-001092</v>
      </c>
      <c r="B993" t="s">
        <v>4</v>
      </c>
      <c r="C993" t="s">
        <v>11</v>
      </c>
      <c r="D993" s="1">
        <v>43200</v>
      </c>
      <c r="E993" s="1">
        <v>43367</v>
      </c>
      <c r="F993" s="1">
        <v>43382</v>
      </c>
      <c r="G993" s="1">
        <v>43386</v>
      </c>
      <c r="H993" t="s">
        <v>54</v>
      </c>
      <c r="I993">
        <v>19</v>
      </c>
      <c r="J993">
        <v>40</v>
      </c>
      <c r="K993">
        <v>306</v>
      </c>
      <c r="L993">
        <v>1</v>
      </c>
      <c r="M993">
        <v>4</v>
      </c>
      <c r="N993">
        <v>0.05</v>
      </c>
      <c r="O993">
        <v>1592.72</v>
      </c>
      <c r="P993">
        <v>1896.1</v>
      </c>
      <c r="Q993">
        <f>Table1[[#This Row],[OrderQuantity]]*Table1[[#This Row],[UnitPrice]]</f>
        <v>7584.4</v>
      </c>
      <c r="R993">
        <f>Table1[[#This Row],[OrderQuantity]]*Table1[[#This Row],[UnitCost]]</f>
        <v>6370.88</v>
      </c>
      <c r="S993">
        <f>Table1[[#This Row],[OrderQuantity]]*Table1[[#This Row],[UnitPrice]]*(1-Table1[[#This Row],[DiscountApplied]]) - (Table1[[#This Row],[OrderQuantity]]*Table1[[#This Row],[UnitCost]])</f>
        <v>834.29999999999927</v>
      </c>
      <c r="T993">
        <f>DATEDIF(Table1[[#This Row],[ShipDate]],Table1[[#This Row],[DeliveryDate]],"d")</f>
        <v>4</v>
      </c>
      <c r="U993" t="str">
        <f t="shared" si="31"/>
        <v>On Time</v>
      </c>
    </row>
    <row r="994" spans="1:21" x14ac:dyDescent="0.3">
      <c r="A994" t="str">
        <f t="shared" si="30"/>
        <v>SO-001093</v>
      </c>
      <c r="B994" t="s">
        <v>3</v>
      </c>
      <c r="C994" t="s">
        <v>11</v>
      </c>
      <c r="D994" s="1">
        <v>43300</v>
      </c>
      <c r="E994" s="1">
        <v>43367</v>
      </c>
      <c r="F994" s="1">
        <v>43379</v>
      </c>
      <c r="G994" s="1">
        <v>43384</v>
      </c>
      <c r="H994" t="s">
        <v>54</v>
      </c>
      <c r="I994">
        <v>12</v>
      </c>
      <c r="J994">
        <v>41</v>
      </c>
      <c r="K994">
        <v>286</v>
      </c>
      <c r="L994">
        <v>14</v>
      </c>
      <c r="M994">
        <v>8</v>
      </c>
      <c r="N994">
        <v>0.08</v>
      </c>
      <c r="O994">
        <v>410.04</v>
      </c>
      <c r="P994">
        <v>804</v>
      </c>
      <c r="Q994">
        <f>Table1[[#This Row],[OrderQuantity]]*Table1[[#This Row],[UnitPrice]]</f>
        <v>6432</v>
      </c>
      <c r="R994">
        <f>Table1[[#This Row],[OrderQuantity]]*Table1[[#This Row],[UnitCost]]</f>
        <v>3280.32</v>
      </c>
      <c r="S994">
        <f>Table1[[#This Row],[OrderQuantity]]*Table1[[#This Row],[UnitPrice]]*(1-Table1[[#This Row],[DiscountApplied]]) - (Table1[[#This Row],[OrderQuantity]]*Table1[[#This Row],[UnitCost]])</f>
        <v>2637.1200000000003</v>
      </c>
      <c r="T994">
        <f>DATEDIF(Table1[[#This Row],[ShipDate]],Table1[[#This Row],[DeliveryDate]],"d")</f>
        <v>5</v>
      </c>
      <c r="U994" t="str">
        <f t="shared" si="31"/>
        <v>On Time</v>
      </c>
    </row>
    <row r="995" spans="1:21" x14ac:dyDescent="0.3">
      <c r="A995" t="str">
        <f t="shared" si="30"/>
        <v>SO-001094</v>
      </c>
      <c r="B995" t="s">
        <v>3</v>
      </c>
      <c r="C995" t="s">
        <v>11</v>
      </c>
      <c r="D995" s="1">
        <v>43300</v>
      </c>
      <c r="E995" s="1">
        <v>43367</v>
      </c>
      <c r="F995" s="1">
        <v>43373</v>
      </c>
      <c r="G995" s="1">
        <v>43382</v>
      </c>
      <c r="H995" t="s">
        <v>54</v>
      </c>
      <c r="I995">
        <v>7</v>
      </c>
      <c r="J995">
        <v>31</v>
      </c>
      <c r="K995">
        <v>285</v>
      </c>
      <c r="L995">
        <v>30</v>
      </c>
      <c r="M995">
        <v>5</v>
      </c>
      <c r="N995">
        <v>0.1</v>
      </c>
      <c r="O995">
        <v>778.54</v>
      </c>
      <c r="P995">
        <v>1112.2</v>
      </c>
      <c r="Q995">
        <f>Table1[[#This Row],[OrderQuantity]]*Table1[[#This Row],[UnitPrice]]</f>
        <v>5561</v>
      </c>
      <c r="R995">
        <f>Table1[[#This Row],[OrderQuantity]]*Table1[[#This Row],[UnitCost]]</f>
        <v>3892.7</v>
      </c>
      <c r="S995">
        <f>Table1[[#This Row],[OrderQuantity]]*Table1[[#This Row],[UnitPrice]]*(1-Table1[[#This Row],[DiscountApplied]]) - (Table1[[#This Row],[OrderQuantity]]*Table1[[#This Row],[UnitCost]])</f>
        <v>1112.2000000000007</v>
      </c>
      <c r="T995">
        <f>DATEDIF(Table1[[#This Row],[ShipDate]],Table1[[#This Row],[DeliveryDate]],"d")</f>
        <v>9</v>
      </c>
      <c r="U995" t="str">
        <f t="shared" si="31"/>
        <v>Late</v>
      </c>
    </row>
    <row r="996" spans="1:21" x14ac:dyDescent="0.3">
      <c r="A996" t="str">
        <f t="shared" si="30"/>
        <v>SO-001095</v>
      </c>
      <c r="B996" t="s">
        <v>4</v>
      </c>
      <c r="C996" t="s">
        <v>10</v>
      </c>
      <c r="D996" s="1">
        <v>43200</v>
      </c>
      <c r="E996" s="1">
        <v>43367</v>
      </c>
      <c r="F996" s="1">
        <v>43387</v>
      </c>
      <c r="G996" s="1">
        <v>43396</v>
      </c>
      <c r="H996" t="s">
        <v>54</v>
      </c>
      <c r="I996">
        <v>14</v>
      </c>
      <c r="J996">
        <v>18</v>
      </c>
      <c r="K996">
        <v>174</v>
      </c>
      <c r="L996">
        <v>22</v>
      </c>
      <c r="M996">
        <v>7</v>
      </c>
      <c r="N996">
        <v>0.1</v>
      </c>
      <c r="O996">
        <v>437.18</v>
      </c>
      <c r="P996">
        <v>971.5</v>
      </c>
      <c r="Q996">
        <f>Table1[[#This Row],[OrderQuantity]]*Table1[[#This Row],[UnitPrice]]</f>
        <v>6800.5</v>
      </c>
      <c r="R996">
        <f>Table1[[#This Row],[OrderQuantity]]*Table1[[#This Row],[UnitCost]]</f>
        <v>3060.26</v>
      </c>
      <c r="S996">
        <f>Table1[[#This Row],[OrderQuantity]]*Table1[[#This Row],[UnitPrice]]*(1-Table1[[#This Row],[DiscountApplied]]) - (Table1[[#This Row],[OrderQuantity]]*Table1[[#This Row],[UnitCost]])</f>
        <v>3060.1899999999996</v>
      </c>
      <c r="T996">
        <f>DATEDIF(Table1[[#This Row],[ShipDate]],Table1[[#This Row],[DeliveryDate]],"d")</f>
        <v>9</v>
      </c>
      <c r="U996" t="str">
        <f t="shared" si="31"/>
        <v>Late</v>
      </c>
    </row>
    <row r="997" spans="1:21" x14ac:dyDescent="0.3">
      <c r="A997" t="str">
        <f t="shared" si="30"/>
        <v>SO-001096</v>
      </c>
      <c r="B997" t="s">
        <v>4</v>
      </c>
      <c r="C997" t="s">
        <v>11</v>
      </c>
      <c r="D997" s="1">
        <v>43200</v>
      </c>
      <c r="E997" s="1">
        <v>43367</v>
      </c>
      <c r="F997" s="1">
        <v>43393</v>
      </c>
      <c r="G997" s="1">
        <v>43398</v>
      </c>
      <c r="H997" t="s">
        <v>54</v>
      </c>
      <c r="I997">
        <v>17</v>
      </c>
      <c r="J997">
        <v>30</v>
      </c>
      <c r="K997">
        <v>271</v>
      </c>
      <c r="L997">
        <v>3</v>
      </c>
      <c r="M997">
        <v>2</v>
      </c>
      <c r="N997">
        <v>0.05</v>
      </c>
      <c r="O997">
        <v>1380.74</v>
      </c>
      <c r="P997">
        <v>2465.6</v>
      </c>
      <c r="Q997">
        <f>Table1[[#This Row],[OrderQuantity]]*Table1[[#This Row],[UnitPrice]]</f>
        <v>4931.2</v>
      </c>
      <c r="R997">
        <f>Table1[[#This Row],[OrderQuantity]]*Table1[[#This Row],[UnitCost]]</f>
        <v>2761.48</v>
      </c>
      <c r="S997">
        <f>Table1[[#This Row],[OrderQuantity]]*Table1[[#This Row],[UnitPrice]]*(1-Table1[[#This Row],[DiscountApplied]]) - (Table1[[#This Row],[OrderQuantity]]*Table1[[#This Row],[UnitCost]])</f>
        <v>1923.1599999999994</v>
      </c>
      <c r="T997">
        <f>DATEDIF(Table1[[#This Row],[ShipDate]],Table1[[#This Row],[DeliveryDate]],"d")</f>
        <v>5</v>
      </c>
      <c r="U997" t="str">
        <f t="shared" si="31"/>
        <v>On Time</v>
      </c>
    </row>
    <row r="998" spans="1:21" x14ac:dyDescent="0.3">
      <c r="A998" t="str">
        <f t="shared" si="30"/>
        <v>SO-001097</v>
      </c>
      <c r="B998" t="s">
        <v>3</v>
      </c>
      <c r="C998" t="s">
        <v>12</v>
      </c>
      <c r="D998" s="1">
        <v>43200</v>
      </c>
      <c r="E998" s="1">
        <v>43367</v>
      </c>
      <c r="F998" s="1">
        <v>43369</v>
      </c>
      <c r="G998" s="1">
        <v>43378</v>
      </c>
      <c r="H998" t="s">
        <v>54</v>
      </c>
      <c r="I998">
        <v>2</v>
      </c>
      <c r="J998">
        <v>34</v>
      </c>
      <c r="K998">
        <v>208</v>
      </c>
      <c r="L998">
        <v>47</v>
      </c>
      <c r="M998">
        <v>6</v>
      </c>
      <c r="N998">
        <v>0.05</v>
      </c>
      <c r="O998">
        <v>1915.13</v>
      </c>
      <c r="P998">
        <v>2659.9</v>
      </c>
      <c r="Q998">
        <f>Table1[[#This Row],[OrderQuantity]]*Table1[[#This Row],[UnitPrice]]</f>
        <v>15959.400000000001</v>
      </c>
      <c r="R998">
        <f>Table1[[#This Row],[OrderQuantity]]*Table1[[#This Row],[UnitCost]]</f>
        <v>11490.78</v>
      </c>
      <c r="S998">
        <f>Table1[[#This Row],[OrderQuantity]]*Table1[[#This Row],[UnitPrice]]*(1-Table1[[#This Row],[DiscountApplied]]) - (Table1[[#This Row],[OrderQuantity]]*Table1[[#This Row],[UnitCost]])</f>
        <v>3670.6499999999996</v>
      </c>
      <c r="T998">
        <f>DATEDIF(Table1[[#This Row],[ShipDate]],Table1[[#This Row],[DeliveryDate]],"d")</f>
        <v>9</v>
      </c>
      <c r="U998" t="str">
        <f t="shared" si="31"/>
        <v>Late</v>
      </c>
    </row>
    <row r="999" spans="1:21" x14ac:dyDescent="0.3">
      <c r="A999" t="str">
        <f t="shared" si="30"/>
        <v>SO-001098</v>
      </c>
      <c r="B999" t="s">
        <v>5</v>
      </c>
      <c r="C999" t="s">
        <v>9</v>
      </c>
      <c r="D999" s="1">
        <v>43300</v>
      </c>
      <c r="E999" s="1">
        <v>43368</v>
      </c>
      <c r="F999" s="1">
        <v>43384</v>
      </c>
      <c r="G999" s="1">
        <v>43386</v>
      </c>
      <c r="H999" t="s">
        <v>54</v>
      </c>
      <c r="I999">
        <v>27</v>
      </c>
      <c r="J999">
        <v>30</v>
      </c>
      <c r="K999">
        <v>61</v>
      </c>
      <c r="L999">
        <v>11</v>
      </c>
      <c r="M999">
        <v>7</v>
      </c>
      <c r="N999">
        <v>0.2</v>
      </c>
      <c r="O999">
        <v>1155.75</v>
      </c>
      <c r="P999">
        <v>1675</v>
      </c>
      <c r="Q999">
        <f>Table1[[#This Row],[OrderQuantity]]*Table1[[#This Row],[UnitPrice]]</f>
        <v>11725</v>
      </c>
      <c r="R999">
        <f>Table1[[#This Row],[OrderQuantity]]*Table1[[#This Row],[UnitCost]]</f>
        <v>8090.25</v>
      </c>
      <c r="S999">
        <f>Table1[[#This Row],[OrderQuantity]]*Table1[[#This Row],[UnitPrice]]*(1-Table1[[#This Row],[DiscountApplied]]) - (Table1[[#This Row],[OrderQuantity]]*Table1[[#This Row],[UnitCost]])</f>
        <v>1289.75</v>
      </c>
      <c r="T999">
        <f>DATEDIF(Table1[[#This Row],[ShipDate]],Table1[[#This Row],[DeliveryDate]],"d")</f>
        <v>2</v>
      </c>
      <c r="U999" t="str">
        <f t="shared" si="31"/>
        <v>On Time</v>
      </c>
    </row>
    <row r="1000" spans="1:21" x14ac:dyDescent="0.3">
      <c r="A1000" t="str">
        <f t="shared" si="30"/>
        <v>SO-001099</v>
      </c>
      <c r="B1000" t="s">
        <v>4</v>
      </c>
      <c r="C1000" t="s">
        <v>10</v>
      </c>
      <c r="D1000" s="1">
        <v>43300</v>
      </c>
      <c r="E1000" s="1">
        <v>43368</v>
      </c>
      <c r="F1000" s="1">
        <v>43370</v>
      </c>
      <c r="G1000" s="1">
        <v>43376</v>
      </c>
      <c r="H1000" t="s">
        <v>54</v>
      </c>
      <c r="I1000">
        <v>14</v>
      </c>
      <c r="J1000">
        <v>3</v>
      </c>
      <c r="K1000">
        <v>115</v>
      </c>
      <c r="L1000">
        <v>38</v>
      </c>
      <c r="M1000">
        <v>5</v>
      </c>
      <c r="N1000">
        <v>0.05</v>
      </c>
      <c r="O1000">
        <v>3505.84</v>
      </c>
      <c r="P1000">
        <v>6150.6</v>
      </c>
      <c r="Q1000">
        <f>Table1[[#This Row],[OrderQuantity]]*Table1[[#This Row],[UnitPrice]]</f>
        <v>30753</v>
      </c>
      <c r="R1000">
        <f>Table1[[#This Row],[OrderQuantity]]*Table1[[#This Row],[UnitCost]]</f>
        <v>17529.2</v>
      </c>
      <c r="S1000">
        <f>Table1[[#This Row],[OrderQuantity]]*Table1[[#This Row],[UnitPrice]]*(1-Table1[[#This Row],[DiscountApplied]]) - (Table1[[#This Row],[OrderQuantity]]*Table1[[#This Row],[UnitCost]])</f>
        <v>11686.149999999998</v>
      </c>
      <c r="T1000">
        <f>DATEDIF(Table1[[#This Row],[ShipDate]],Table1[[#This Row],[DeliveryDate]],"d")</f>
        <v>6</v>
      </c>
      <c r="U1000" t="str">
        <f t="shared" si="31"/>
        <v>On Time</v>
      </c>
    </row>
    <row r="1001" spans="1:21" x14ac:dyDescent="0.3">
      <c r="A1001" t="str">
        <f t="shared" si="30"/>
        <v>SO-001100</v>
      </c>
      <c r="B1001" t="s">
        <v>4</v>
      </c>
      <c r="C1001" t="s">
        <v>10</v>
      </c>
      <c r="D1001" s="1">
        <v>43200</v>
      </c>
      <c r="E1001" s="1">
        <v>43368</v>
      </c>
      <c r="F1001" s="1">
        <v>43370</v>
      </c>
      <c r="G1001" s="1">
        <v>43377</v>
      </c>
      <c r="H1001" t="s">
        <v>54</v>
      </c>
      <c r="I1001">
        <v>16</v>
      </c>
      <c r="J1001">
        <v>43</v>
      </c>
      <c r="K1001">
        <v>172</v>
      </c>
      <c r="L1001">
        <v>43</v>
      </c>
      <c r="M1001">
        <v>5</v>
      </c>
      <c r="N1001">
        <v>0.05</v>
      </c>
      <c r="O1001">
        <v>2387.88</v>
      </c>
      <c r="P1001">
        <v>5306.4</v>
      </c>
      <c r="Q1001">
        <f>Table1[[#This Row],[OrderQuantity]]*Table1[[#This Row],[UnitPrice]]</f>
        <v>26532</v>
      </c>
      <c r="R1001">
        <f>Table1[[#This Row],[OrderQuantity]]*Table1[[#This Row],[UnitCost]]</f>
        <v>11939.400000000001</v>
      </c>
      <c r="S1001">
        <f>Table1[[#This Row],[OrderQuantity]]*Table1[[#This Row],[UnitPrice]]*(1-Table1[[#This Row],[DiscountApplied]]) - (Table1[[#This Row],[OrderQuantity]]*Table1[[#This Row],[UnitCost]])</f>
        <v>13265.999999999996</v>
      </c>
      <c r="T1001">
        <f>DATEDIF(Table1[[#This Row],[ShipDate]],Table1[[#This Row],[DeliveryDate]],"d")</f>
        <v>7</v>
      </c>
      <c r="U1001" t="str">
        <f t="shared" si="31"/>
        <v>On Time</v>
      </c>
    </row>
    <row r="1002" spans="1:21" x14ac:dyDescent="0.3">
      <c r="A1002" t="str">
        <f t="shared" si="30"/>
        <v>SO-001101</v>
      </c>
      <c r="B1002" t="s">
        <v>2</v>
      </c>
      <c r="C1002" t="s">
        <v>11</v>
      </c>
      <c r="D1002" s="1">
        <v>43300</v>
      </c>
      <c r="E1002" s="1">
        <v>43368</v>
      </c>
      <c r="F1002" s="1">
        <v>43375</v>
      </c>
      <c r="G1002" s="1">
        <v>43382</v>
      </c>
      <c r="H1002" t="s">
        <v>54</v>
      </c>
      <c r="I1002">
        <v>21</v>
      </c>
      <c r="J1002">
        <v>3</v>
      </c>
      <c r="K1002">
        <v>329</v>
      </c>
      <c r="L1002">
        <v>3</v>
      </c>
      <c r="M1002">
        <v>6</v>
      </c>
      <c r="N1002">
        <v>0.15</v>
      </c>
      <c r="O1002">
        <v>3082.13</v>
      </c>
      <c r="P1002">
        <v>3758.7</v>
      </c>
      <c r="Q1002">
        <f>Table1[[#This Row],[OrderQuantity]]*Table1[[#This Row],[UnitPrice]]</f>
        <v>22552.199999999997</v>
      </c>
      <c r="R1002">
        <f>Table1[[#This Row],[OrderQuantity]]*Table1[[#This Row],[UnitCost]]</f>
        <v>18492.78</v>
      </c>
      <c r="S1002">
        <f>Table1[[#This Row],[OrderQuantity]]*Table1[[#This Row],[UnitPrice]]*(1-Table1[[#This Row],[DiscountApplied]]) - (Table1[[#This Row],[OrderQuantity]]*Table1[[#This Row],[UnitCost]])</f>
        <v>676.58999999999651</v>
      </c>
      <c r="T1002">
        <f>DATEDIF(Table1[[#This Row],[ShipDate]],Table1[[#This Row],[DeliveryDate]],"d")</f>
        <v>7</v>
      </c>
      <c r="U1002" t="str">
        <f t="shared" si="31"/>
        <v>On Time</v>
      </c>
    </row>
    <row r="1003" spans="1:21" x14ac:dyDescent="0.3">
      <c r="A1003" t="str">
        <f t="shared" si="30"/>
        <v>SO-001102</v>
      </c>
      <c r="B1003" t="s">
        <v>4</v>
      </c>
      <c r="C1003" t="s">
        <v>11</v>
      </c>
      <c r="D1003" s="1">
        <v>43200</v>
      </c>
      <c r="E1003" s="1">
        <v>43368</v>
      </c>
      <c r="F1003" s="1">
        <v>43378</v>
      </c>
      <c r="G1003" s="1">
        <v>43383</v>
      </c>
      <c r="H1003" t="s">
        <v>54</v>
      </c>
      <c r="I1003">
        <v>15</v>
      </c>
      <c r="J1003">
        <v>8</v>
      </c>
      <c r="K1003">
        <v>318</v>
      </c>
      <c r="L1003">
        <v>23</v>
      </c>
      <c r="M1003">
        <v>7</v>
      </c>
      <c r="N1003">
        <v>0.08</v>
      </c>
      <c r="O1003">
        <v>1603.98</v>
      </c>
      <c r="P1003">
        <v>2291.4</v>
      </c>
      <c r="Q1003">
        <f>Table1[[#This Row],[OrderQuantity]]*Table1[[#This Row],[UnitPrice]]</f>
        <v>16039.800000000001</v>
      </c>
      <c r="R1003">
        <f>Table1[[#This Row],[OrderQuantity]]*Table1[[#This Row],[UnitCost]]</f>
        <v>11227.86</v>
      </c>
      <c r="S1003">
        <f>Table1[[#This Row],[OrderQuantity]]*Table1[[#This Row],[UnitPrice]]*(1-Table1[[#This Row],[DiscountApplied]]) - (Table1[[#This Row],[OrderQuantity]]*Table1[[#This Row],[UnitCost]])</f>
        <v>3528.7560000000012</v>
      </c>
      <c r="T1003">
        <f>DATEDIF(Table1[[#This Row],[ShipDate]],Table1[[#This Row],[DeliveryDate]],"d")</f>
        <v>5</v>
      </c>
      <c r="U1003" t="str">
        <f t="shared" si="31"/>
        <v>On Time</v>
      </c>
    </row>
    <row r="1004" spans="1:21" x14ac:dyDescent="0.3">
      <c r="A1004" t="str">
        <f t="shared" si="30"/>
        <v>SO-001103</v>
      </c>
      <c r="B1004" t="s">
        <v>3</v>
      </c>
      <c r="C1004" t="s">
        <v>10</v>
      </c>
      <c r="D1004" s="1">
        <v>43200</v>
      </c>
      <c r="E1004" s="1">
        <v>43368</v>
      </c>
      <c r="F1004" s="1">
        <v>43393</v>
      </c>
      <c r="G1004" s="1">
        <v>43401</v>
      </c>
      <c r="H1004" t="s">
        <v>54</v>
      </c>
      <c r="I1004">
        <v>5</v>
      </c>
      <c r="J1004">
        <v>16</v>
      </c>
      <c r="K1004">
        <v>142</v>
      </c>
      <c r="L1004">
        <v>44</v>
      </c>
      <c r="M1004">
        <v>7</v>
      </c>
      <c r="N1004">
        <v>0.08</v>
      </c>
      <c r="O1004">
        <v>3564.13</v>
      </c>
      <c r="P1004">
        <v>5748.6</v>
      </c>
      <c r="Q1004">
        <f>Table1[[#This Row],[OrderQuantity]]*Table1[[#This Row],[UnitPrice]]</f>
        <v>40240.200000000004</v>
      </c>
      <c r="R1004">
        <f>Table1[[#This Row],[OrderQuantity]]*Table1[[#This Row],[UnitCost]]</f>
        <v>24948.91</v>
      </c>
      <c r="S1004">
        <f>Table1[[#This Row],[OrderQuantity]]*Table1[[#This Row],[UnitPrice]]*(1-Table1[[#This Row],[DiscountApplied]]) - (Table1[[#This Row],[OrderQuantity]]*Table1[[#This Row],[UnitCost]])</f>
        <v>12072.074000000004</v>
      </c>
      <c r="T1004">
        <f>DATEDIF(Table1[[#This Row],[ShipDate]],Table1[[#This Row],[DeliveryDate]],"d")</f>
        <v>8</v>
      </c>
      <c r="U1004" t="str">
        <f t="shared" si="31"/>
        <v>Late</v>
      </c>
    </row>
    <row r="1005" spans="1:21" x14ac:dyDescent="0.3">
      <c r="A1005" t="str">
        <f t="shared" si="30"/>
        <v>SO-001104</v>
      </c>
      <c r="B1005" t="s">
        <v>4</v>
      </c>
      <c r="C1005" t="s">
        <v>8</v>
      </c>
      <c r="D1005" s="1">
        <v>43200</v>
      </c>
      <c r="E1005" s="1">
        <v>43368</v>
      </c>
      <c r="F1005" s="1">
        <v>43382</v>
      </c>
      <c r="G1005" s="1">
        <v>43386</v>
      </c>
      <c r="H1005" t="s">
        <v>54</v>
      </c>
      <c r="I1005">
        <v>13</v>
      </c>
      <c r="J1005">
        <v>22</v>
      </c>
      <c r="K1005">
        <v>355</v>
      </c>
      <c r="L1005">
        <v>3</v>
      </c>
      <c r="M1005">
        <v>8</v>
      </c>
      <c r="N1005">
        <v>0.1</v>
      </c>
      <c r="O1005">
        <v>1336.65</v>
      </c>
      <c r="P1005">
        <v>1909.5</v>
      </c>
      <c r="Q1005">
        <f>Table1[[#This Row],[OrderQuantity]]*Table1[[#This Row],[UnitPrice]]</f>
        <v>15276</v>
      </c>
      <c r="R1005">
        <f>Table1[[#This Row],[OrderQuantity]]*Table1[[#This Row],[UnitCost]]</f>
        <v>10693.2</v>
      </c>
      <c r="S1005">
        <f>Table1[[#This Row],[OrderQuantity]]*Table1[[#This Row],[UnitPrice]]*(1-Table1[[#This Row],[DiscountApplied]]) - (Table1[[#This Row],[OrderQuantity]]*Table1[[#This Row],[UnitCost]])</f>
        <v>3055.1999999999989</v>
      </c>
      <c r="T1005">
        <f>DATEDIF(Table1[[#This Row],[ShipDate]],Table1[[#This Row],[DeliveryDate]],"d")</f>
        <v>4</v>
      </c>
      <c r="U1005" t="str">
        <f t="shared" si="31"/>
        <v>On Time</v>
      </c>
    </row>
    <row r="1006" spans="1:21" x14ac:dyDescent="0.3">
      <c r="A1006" t="str">
        <f t="shared" si="30"/>
        <v>SO-001105</v>
      </c>
      <c r="B1006" t="s">
        <v>4</v>
      </c>
      <c r="C1006" t="s">
        <v>10</v>
      </c>
      <c r="D1006" s="1">
        <v>43300</v>
      </c>
      <c r="E1006" s="1">
        <v>43368</v>
      </c>
      <c r="F1006" s="1">
        <v>43378</v>
      </c>
      <c r="G1006" s="1">
        <v>43383</v>
      </c>
      <c r="H1006" t="s">
        <v>54</v>
      </c>
      <c r="I1006">
        <v>13</v>
      </c>
      <c r="J1006">
        <v>22</v>
      </c>
      <c r="K1006">
        <v>185</v>
      </c>
      <c r="L1006">
        <v>11</v>
      </c>
      <c r="M1006">
        <v>7</v>
      </c>
      <c r="N1006">
        <v>0.05</v>
      </c>
      <c r="O1006">
        <v>3308.8</v>
      </c>
      <c r="P1006">
        <v>3892.7</v>
      </c>
      <c r="Q1006">
        <f>Table1[[#This Row],[OrderQuantity]]*Table1[[#This Row],[UnitPrice]]</f>
        <v>27248.899999999998</v>
      </c>
      <c r="R1006">
        <f>Table1[[#This Row],[OrderQuantity]]*Table1[[#This Row],[UnitCost]]</f>
        <v>23161.600000000002</v>
      </c>
      <c r="S1006">
        <f>Table1[[#This Row],[OrderQuantity]]*Table1[[#This Row],[UnitPrice]]*(1-Table1[[#This Row],[DiscountApplied]]) - (Table1[[#This Row],[OrderQuantity]]*Table1[[#This Row],[UnitCost]])</f>
        <v>2724.8549999999959</v>
      </c>
      <c r="T1006">
        <f>DATEDIF(Table1[[#This Row],[ShipDate]],Table1[[#This Row],[DeliveryDate]],"d")</f>
        <v>5</v>
      </c>
      <c r="U1006" t="str">
        <f t="shared" si="31"/>
        <v>On Time</v>
      </c>
    </row>
    <row r="1007" spans="1:21" x14ac:dyDescent="0.3">
      <c r="A1007" t="str">
        <f t="shared" si="30"/>
        <v>SO-001106</v>
      </c>
      <c r="B1007" t="s">
        <v>4</v>
      </c>
      <c r="C1007" t="s">
        <v>8</v>
      </c>
      <c r="D1007" s="1">
        <v>43200</v>
      </c>
      <c r="E1007" s="1">
        <v>43368</v>
      </c>
      <c r="F1007" s="1">
        <v>43385</v>
      </c>
      <c r="G1007" s="1">
        <v>43391</v>
      </c>
      <c r="H1007" t="s">
        <v>54</v>
      </c>
      <c r="I1007">
        <v>12</v>
      </c>
      <c r="J1007">
        <v>43</v>
      </c>
      <c r="K1007">
        <v>362</v>
      </c>
      <c r="L1007">
        <v>11</v>
      </c>
      <c r="M1007">
        <v>6</v>
      </c>
      <c r="N1007">
        <v>0.08</v>
      </c>
      <c r="O1007">
        <v>749.66</v>
      </c>
      <c r="P1007">
        <v>1118.9000000000001</v>
      </c>
      <c r="Q1007">
        <f>Table1[[#This Row],[OrderQuantity]]*Table1[[#This Row],[UnitPrice]]</f>
        <v>6713.4000000000005</v>
      </c>
      <c r="R1007">
        <f>Table1[[#This Row],[OrderQuantity]]*Table1[[#This Row],[UnitCost]]</f>
        <v>4497.96</v>
      </c>
      <c r="S1007">
        <f>Table1[[#This Row],[OrderQuantity]]*Table1[[#This Row],[UnitPrice]]*(1-Table1[[#This Row],[DiscountApplied]]) - (Table1[[#This Row],[OrderQuantity]]*Table1[[#This Row],[UnitCost]])</f>
        <v>1678.3680000000004</v>
      </c>
      <c r="T1007">
        <f>DATEDIF(Table1[[#This Row],[ShipDate]],Table1[[#This Row],[DeliveryDate]],"d")</f>
        <v>6</v>
      </c>
      <c r="U1007" t="str">
        <f t="shared" si="31"/>
        <v>On Time</v>
      </c>
    </row>
    <row r="1008" spans="1:21" x14ac:dyDescent="0.3">
      <c r="A1008" t="str">
        <f t="shared" si="30"/>
        <v>SO-001107</v>
      </c>
      <c r="B1008" t="s">
        <v>4</v>
      </c>
      <c r="C1008" t="s">
        <v>10</v>
      </c>
      <c r="D1008" s="1">
        <v>43200</v>
      </c>
      <c r="E1008" s="1">
        <v>43368</v>
      </c>
      <c r="F1008" s="1">
        <v>43394</v>
      </c>
      <c r="G1008" s="1">
        <v>43403</v>
      </c>
      <c r="H1008" t="s">
        <v>54</v>
      </c>
      <c r="I1008">
        <v>16</v>
      </c>
      <c r="J1008">
        <v>3</v>
      </c>
      <c r="K1008">
        <v>164</v>
      </c>
      <c r="L1008">
        <v>12</v>
      </c>
      <c r="M1008">
        <v>1</v>
      </c>
      <c r="N1008">
        <v>0.08</v>
      </c>
      <c r="O1008">
        <v>2559.94</v>
      </c>
      <c r="P1008">
        <v>3999.9</v>
      </c>
      <c r="Q1008">
        <f>Table1[[#This Row],[OrderQuantity]]*Table1[[#This Row],[UnitPrice]]</f>
        <v>3999.9</v>
      </c>
      <c r="R1008">
        <f>Table1[[#This Row],[OrderQuantity]]*Table1[[#This Row],[UnitCost]]</f>
        <v>2559.94</v>
      </c>
      <c r="S1008">
        <f>Table1[[#This Row],[OrderQuantity]]*Table1[[#This Row],[UnitPrice]]*(1-Table1[[#This Row],[DiscountApplied]]) - (Table1[[#This Row],[OrderQuantity]]*Table1[[#This Row],[UnitCost]])</f>
        <v>1119.9680000000003</v>
      </c>
      <c r="T1008">
        <f>DATEDIF(Table1[[#This Row],[ShipDate]],Table1[[#This Row],[DeliveryDate]],"d")</f>
        <v>9</v>
      </c>
      <c r="U1008" t="str">
        <f t="shared" si="31"/>
        <v>Late</v>
      </c>
    </row>
    <row r="1009" spans="1:21" x14ac:dyDescent="0.3">
      <c r="A1009" t="str">
        <f t="shared" si="30"/>
        <v>SO-001108</v>
      </c>
      <c r="B1009" t="s">
        <v>3</v>
      </c>
      <c r="C1009" t="s">
        <v>11</v>
      </c>
      <c r="D1009" s="1">
        <v>43300</v>
      </c>
      <c r="E1009" s="1">
        <v>43369</v>
      </c>
      <c r="F1009" s="1">
        <v>43379</v>
      </c>
      <c r="G1009" s="1">
        <v>43386</v>
      </c>
      <c r="H1009" t="s">
        <v>54</v>
      </c>
      <c r="I1009">
        <v>10</v>
      </c>
      <c r="J1009">
        <v>45</v>
      </c>
      <c r="K1009">
        <v>286</v>
      </c>
      <c r="L1009">
        <v>39</v>
      </c>
      <c r="M1009">
        <v>2</v>
      </c>
      <c r="N1009">
        <v>0.08</v>
      </c>
      <c r="O1009">
        <v>873.28</v>
      </c>
      <c r="P1009">
        <v>1782.2</v>
      </c>
      <c r="Q1009">
        <f>Table1[[#This Row],[OrderQuantity]]*Table1[[#This Row],[UnitPrice]]</f>
        <v>3564.4</v>
      </c>
      <c r="R1009">
        <f>Table1[[#This Row],[OrderQuantity]]*Table1[[#This Row],[UnitCost]]</f>
        <v>1746.56</v>
      </c>
      <c r="S1009">
        <f>Table1[[#This Row],[OrderQuantity]]*Table1[[#This Row],[UnitPrice]]*(1-Table1[[#This Row],[DiscountApplied]]) - (Table1[[#This Row],[OrderQuantity]]*Table1[[#This Row],[UnitCost]])</f>
        <v>1532.6880000000001</v>
      </c>
      <c r="T1009">
        <f>DATEDIF(Table1[[#This Row],[ShipDate]],Table1[[#This Row],[DeliveryDate]],"d")</f>
        <v>7</v>
      </c>
      <c r="U1009" t="str">
        <f t="shared" si="31"/>
        <v>On Time</v>
      </c>
    </row>
    <row r="1010" spans="1:21" x14ac:dyDescent="0.3">
      <c r="A1010" t="str">
        <f t="shared" si="30"/>
        <v>SO-001109</v>
      </c>
      <c r="B1010" t="s">
        <v>2</v>
      </c>
      <c r="C1010" t="s">
        <v>10</v>
      </c>
      <c r="D1010" s="1">
        <v>43300</v>
      </c>
      <c r="E1010" s="1">
        <v>43369</v>
      </c>
      <c r="F1010" s="1">
        <v>43395</v>
      </c>
      <c r="G1010" s="1">
        <v>43404</v>
      </c>
      <c r="H1010" t="s">
        <v>54</v>
      </c>
      <c r="I1010">
        <v>24</v>
      </c>
      <c r="J1010">
        <v>12</v>
      </c>
      <c r="K1010">
        <v>114</v>
      </c>
      <c r="L1010">
        <v>47</v>
      </c>
      <c r="M1010">
        <v>4</v>
      </c>
      <c r="N1010">
        <v>0.05</v>
      </c>
      <c r="O1010">
        <v>707.52</v>
      </c>
      <c r="P1010">
        <v>1072</v>
      </c>
      <c r="Q1010">
        <f>Table1[[#This Row],[OrderQuantity]]*Table1[[#This Row],[UnitPrice]]</f>
        <v>4288</v>
      </c>
      <c r="R1010">
        <f>Table1[[#This Row],[OrderQuantity]]*Table1[[#This Row],[UnitCost]]</f>
        <v>2830.08</v>
      </c>
      <c r="S1010">
        <f>Table1[[#This Row],[OrderQuantity]]*Table1[[#This Row],[UnitPrice]]*(1-Table1[[#This Row],[DiscountApplied]]) - (Table1[[#This Row],[OrderQuantity]]*Table1[[#This Row],[UnitCost]])</f>
        <v>1243.52</v>
      </c>
      <c r="T1010">
        <f>DATEDIF(Table1[[#This Row],[ShipDate]],Table1[[#This Row],[DeliveryDate]],"d")</f>
        <v>9</v>
      </c>
      <c r="U1010" t="str">
        <f t="shared" si="31"/>
        <v>Late</v>
      </c>
    </row>
    <row r="1011" spans="1:21" x14ac:dyDescent="0.3">
      <c r="A1011" t="str">
        <f t="shared" si="30"/>
        <v>SO-001110</v>
      </c>
      <c r="B1011" t="s">
        <v>3</v>
      </c>
      <c r="C1011" t="s">
        <v>13</v>
      </c>
      <c r="D1011" s="1">
        <v>43200</v>
      </c>
      <c r="E1011" s="1">
        <v>43369</v>
      </c>
      <c r="F1011" s="1">
        <v>43385</v>
      </c>
      <c r="G1011" s="1">
        <v>43392</v>
      </c>
      <c r="H1011" t="s">
        <v>54</v>
      </c>
      <c r="I1011">
        <v>10</v>
      </c>
      <c r="J1011">
        <v>3</v>
      </c>
      <c r="K1011">
        <v>29</v>
      </c>
      <c r="L1011">
        <v>2</v>
      </c>
      <c r="M1011">
        <v>4</v>
      </c>
      <c r="N1011">
        <v>0.4</v>
      </c>
      <c r="O1011">
        <v>559.91999999999996</v>
      </c>
      <c r="P1011">
        <v>917.9</v>
      </c>
      <c r="Q1011">
        <f>Table1[[#This Row],[OrderQuantity]]*Table1[[#This Row],[UnitPrice]]</f>
        <v>3671.6</v>
      </c>
      <c r="R1011">
        <f>Table1[[#This Row],[OrderQuantity]]*Table1[[#This Row],[UnitCost]]</f>
        <v>2239.6799999999998</v>
      </c>
      <c r="S1011">
        <f>Table1[[#This Row],[OrderQuantity]]*Table1[[#This Row],[UnitPrice]]*(1-Table1[[#This Row],[DiscountApplied]]) - (Table1[[#This Row],[OrderQuantity]]*Table1[[#This Row],[UnitCost]])</f>
        <v>-36.7199999999998</v>
      </c>
      <c r="T1011">
        <f>DATEDIF(Table1[[#This Row],[ShipDate]],Table1[[#This Row],[DeliveryDate]],"d")</f>
        <v>7</v>
      </c>
      <c r="U1011" t="str">
        <f t="shared" si="31"/>
        <v>On Time</v>
      </c>
    </row>
    <row r="1012" spans="1:21" x14ac:dyDescent="0.3">
      <c r="A1012" t="str">
        <f t="shared" si="30"/>
        <v>SO-001111</v>
      </c>
      <c r="B1012" t="s">
        <v>2</v>
      </c>
      <c r="C1012" t="s">
        <v>11</v>
      </c>
      <c r="D1012" s="1">
        <v>43200</v>
      </c>
      <c r="E1012" s="1">
        <v>43369</v>
      </c>
      <c r="F1012" s="1">
        <v>43394</v>
      </c>
      <c r="G1012" s="1">
        <v>43404</v>
      </c>
      <c r="H1012" t="s">
        <v>54</v>
      </c>
      <c r="I1012">
        <v>23</v>
      </c>
      <c r="J1012">
        <v>40</v>
      </c>
      <c r="K1012">
        <v>323</v>
      </c>
      <c r="L1012">
        <v>34</v>
      </c>
      <c r="M1012">
        <v>2</v>
      </c>
      <c r="N1012">
        <v>0.08</v>
      </c>
      <c r="O1012">
        <v>2836.51</v>
      </c>
      <c r="P1012">
        <v>5252.8</v>
      </c>
      <c r="Q1012">
        <f>Table1[[#This Row],[OrderQuantity]]*Table1[[#This Row],[UnitPrice]]</f>
        <v>10505.6</v>
      </c>
      <c r="R1012">
        <f>Table1[[#This Row],[OrderQuantity]]*Table1[[#This Row],[UnitCost]]</f>
        <v>5673.02</v>
      </c>
      <c r="S1012">
        <f>Table1[[#This Row],[OrderQuantity]]*Table1[[#This Row],[UnitPrice]]*(1-Table1[[#This Row],[DiscountApplied]]) - (Table1[[#This Row],[OrderQuantity]]*Table1[[#This Row],[UnitCost]])</f>
        <v>3992.1319999999996</v>
      </c>
      <c r="T1012">
        <f>DATEDIF(Table1[[#This Row],[ShipDate]],Table1[[#This Row],[DeliveryDate]],"d")</f>
        <v>10</v>
      </c>
      <c r="U1012" t="str">
        <f t="shared" si="31"/>
        <v>Late</v>
      </c>
    </row>
    <row r="1013" spans="1:21" x14ac:dyDescent="0.3">
      <c r="A1013" t="str">
        <f t="shared" si="30"/>
        <v>SO-001112</v>
      </c>
      <c r="B1013" t="s">
        <v>2</v>
      </c>
      <c r="C1013" t="s">
        <v>12</v>
      </c>
      <c r="D1013" s="1">
        <v>43300</v>
      </c>
      <c r="E1013" s="1">
        <v>43369</v>
      </c>
      <c r="F1013" s="1">
        <v>43377</v>
      </c>
      <c r="G1013" s="1">
        <v>43380</v>
      </c>
      <c r="H1013" t="s">
        <v>54</v>
      </c>
      <c r="I1013">
        <v>22</v>
      </c>
      <c r="J1013">
        <v>2</v>
      </c>
      <c r="K1013">
        <v>213</v>
      </c>
      <c r="L1013">
        <v>44</v>
      </c>
      <c r="M1013">
        <v>4</v>
      </c>
      <c r="N1013">
        <v>0.08</v>
      </c>
      <c r="O1013">
        <v>5399.73</v>
      </c>
      <c r="P1013">
        <v>6505.7</v>
      </c>
      <c r="Q1013">
        <f>Table1[[#This Row],[OrderQuantity]]*Table1[[#This Row],[UnitPrice]]</f>
        <v>26022.799999999999</v>
      </c>
      <c r="R1013">
        <f>Table1[[#This Row],[OrderQuantity]]*Table1[[#This Row],[UnitCost]]</f>
        <v>21598.92</v>
      </c>
      <c r="S1013">
        <f>Table1[[#This Row],[OrderQuantity]]*Table1[[#This Row],[UnitPrice]]*(1-Table1[[#This Row],[DiscountApplied]]) - (Table1[[#This Row],[OrderQuantity]]*Table1[[#This Row],[UnitCost]])</f>
        <v>2342.0560000000005</v>
      </c>
      <c r="T1013">
        <f>DATEDIF(Table1[[#This Row],[ShipDate]],Table1[[#This Row],[DeliveryDate]],"d")</f>
        <v>3</v>
      </c>
      <c r="U1013" t="str">
        <f t="shared" si="31"/>
        <v>On Time</v>
      </c>
    </row>
    <row r="1014" spans="1:21" x14ac:dyDescent="0.3">
      <c r="A1014" t="str">
        <f t="shared" si="30"/>
        <v>SO-001113</v>
      </c>
      <c r="B1014" t="s">
        <v>3</v>
      </c>
      <c r="C1014" t="s">
        <v>11</v>
      </c>
      <c r="D1014" s="1">
        <v>43300</v>
      </c>
      <c r="E1014" s="1">
        <v>43369</v>
      </c>
      <c r="F1014" s="1">
        <v>43372</v>
      </c>
      <c r="G1014" s="1">
        <v>43373</v>
      </c>
      <c r="H1014" t="s">
        <v>54</v>
      </c>
      <c r="I1014">
        <v>4</v>
      </c>
      <c r="J1014">
        <v>7</v>
      </c>
      <c r="K1014">
        <v>317</v>
      </c>
      <c r="L1014">
        <v>21</v>
      </c>
      <c r="M1014">
        <v>6</v>
      </c>
      <c r="N1014">
        <v>0.1</v>
      </c>
      <c r="O1014">
        <v>1932.41</v>
      </c>
      <c r="P1014">
        <v>3390.2</v>
      </c>
      <c r="Q1014">
        <f>Table1[[#This Row],[OrderQuantity]]*Table1[[#This Row],[UnitPrice]]</f>
        <v>20341.199999999997</v>
      </c>
      <c r="R1014">
        <f>Table1[[#This Row],[OrderQuantity]]*Table1[[#This Row],[UnitCost]]</f>
        <v>11594.460000000001</v>
      </c>
      <c r="S1014">
        <f>Table1[[#This Row],[OrderQuantity]]*Table1[[#This Row],[UnitPrice]]*(1-Table1[[#This Row],[DiscountApplied]]) - (Table1[[#This Row],[OrderQuantity]]*Table1[[#This Row],[UnitCost]])</f>
        <v>6712.6199999999972</v>
      </c>
      <c r="T1014">
        <f>DATEDIF(Table1[[#This Row],[ShipDate]],Table1[[#This Row],[DeliveryDate]],"d")</f>
        <v>1</v>
      </c>
      <c r="U1014" t="str">
        <f t="shared" si="31"/>
        <v>On Time</v>
      </c>
    </row>
    <row r="1015" spans="1:21" x14ac:dyDescent="0.3">
      <c r="A1015" t="str">
        <f t="shared" si="30"/>
        <v>SO-001114</v>
      </c>
      <c r="B1015" t="s">
        <v>3</v>
      </c>
      <c r="C1015" t="s">
        <v>11</v>
      </c>
      <c r="D1015" s="1">
        <v>43200</v>
      </c>
      <c r="E1015" s="1">
        <v>43369</v>
      </c>
      <c r="F1015" s="1">
        <v>43391</v>
      </c>
      <c r="G1015" s="1">
        <v>43397</v>
      </c>
      <c r="H1015" t="s">
        <v>54</v>
      </c>
      <c r="I1015">
        <v>6</v>
      </c>
      <c r="J1015">
        <v>34</v>
      </c>
      <c r="K1015">
        <v>298</v>
      </c>
      <c r="L1015">
        <v>34</v>
      </c>
      <c r="M1015">
        <v>5</v>
      </c>
      <c r="N1015">
        <v>0.08</v>
      </c>
      <c r="O1015">
        <v>108.34</v>
      </c>
      <c r="P1015">
        <v>221.1</v>
      </c>
      <c r="Q1015">
        <f>Table1[[#This Row],[OrderQuantity]]*Table1[[#This Row],[UnitPrice]]</f>
        <v>1105.5</v>
      </c>
      <c r="R1015">
        <f>Table1[[#This Row],[OrderQuantity]]*Table1[[#This Row],[UnitCost]]</f>
        <v>541.70000000000005</v>
      </c>
      <c r="S1015">
        <f>Table1[[#This Row],[OrderQuantity]]*Table1[[#This Row],[UnitPrice]]*(1-Table1[[#This Row],[DiscountApplied]]) - (Table1[[#This Row],[OrderQuantity]]*Table1[[#This Row],[UnitCost]])</f>
        <v>475.36</v>
      </c>
      <c r="T1015">
        <f>DATEDIF(Table1[[#This Row],[ShipDate]],Table1[[#This Row],[DeliveryDate]],"d")</f>
        <v>6</v>
      </c>
      <c r="U1015" t="str">
        <f t="shared" si="31"/>
        <v>On Time</v>
      </c>
    </row>
    <row r="1016" spans="1:21" x14ac:dyDescent="0.3">
      <c r="A1016" t="str">
        <f t="shared" si="30"/>
        <v>SO-001115</v>
      </c>
      <c r="B1016" t="s">
        <v>4</v>
      </c>
      <c r="C1016" t="s">
        <v>11</v>
      </c>
      <c r="D1016" s="1">
        <v>43300</v>
      </c>
      <c r="E1016" s="1">
        <v>43369</v>
      </c>
      <c r="F1016" s="1">
        <v>43397</v>
      </c>
      <c r="G1016" s="1">
        <v>43407</v>
      </c>
      <c r="H1016" t="s">
        <v>54</v>
      </c>
      <c r="I1016">
        <v>14</v>
      </c>
      <c r="J1016">
        <v>14</v>
      </c>
      <c r="K1016">
        <v>282</v>
      </c>
      <c r="L1016">
        <v>38</v>
      </c>
      <c r="M1016">
        <v>2</v>
      </c>
      <c r="N1016">
        <v>0.05</v>
      </c>
      <c r="O1016">
        <v>3034.83</v>
      </c>
      <c r="P1016">
        <v>3993.2</v>
      </c>
      <c r="Q1016">
        <f>Table1[[#This Row],[OrderQuantity]]*Table1[[#This Row],[UnitPrice]]</f>
        <v>7986.4</v>
      </c>
      <c r="R1016">
        <f>Table1[[#This Row],[OrderQuantity]]*Table1[[#This Row],[UnitCost]]</f>
        <v>6069.66</v>
      </c>
      <c r="S1016">
        <f>Table1[[#This Row],[OrderQuantity]]*Table1[[#This Row],[UnitPrice]]*(1-Table1[[#This Row],[DiscountApplied]]) - (Table1[[#This Row],[OrderQuantity]]*Table1[[#This Row],[UnitCost]])</f>
        <v>1517.4199999999992</v>
      </c>
      <c r="T1016">
        <f>DATEDIF(Table1[[#This Row],[ShipDate]],Table1[[#This Row],[DeliveryDate]],"d")</f>
        <v>10</v>
      </c>
      <c r="U1016" t="str">
        <f t="shared" si="31"/>
        <v>Late</v>
      </c>
    </row>
    <row r="1017" spans="1:21" x14ac:dyDescent="0.3">
      <c r="A1017" t="str">
        <f t="shared" si="30"/>
        <v>SO-001116</v>
      </c>
      <c r="B1017" t="s">
        <v>3</v>
      </c>
      <c r="C1017" t="s">
        <v>8</v>
      </c>
      <c r="D1017" s="1">
        <v>43300</v>
      </c>
      <c r="E1017" s="1">
        <v>43369</v>
      </c>
      <c r="F1017" s="1">
        <v>43374</v>
      </c>
      <c r="G1017" s="1">
        <v>43379</v>
      </c>
      <c r="H1017" t="s">
        <v>54</v>
      </c>
      <c r="I1017">
        <v>9</v>
      </c>
      <c r="J1017">
        <v>43</v>
      </c>
      <c r="K1017">
        <v>340</v>
      </c>
      <c r="L1017">
        <v>24</v>
      </c>
      <c r="M1017">
        <v>8</v>
      </c>
      <c r="N1017">
        <v>0.4</v>
      </c>
      <c r="O1017">
        <v>1612.29</v>
      </c>
      <c r="P1017">
        <v>2519.1999999999998</v>
      </c>
      <c r="Q1017">
        <f>Table1[[#This Row],[OrderQuantity]]*Table1[[#This Row],[UnitPrice]]</f>
        <v>20153.599999999999</v>
      </c>
      <c r="R1017">
        <f>Table1[[#This Row],[OrderQuantity]]*Table1[[#This Row],[UnitCost]]</f>
        <v>12898.32</v>
      </c>
      <c r="S1017">
        <f>Table1[[#This Row],[OrderQuantity]]*Table1[[#This Row],[UnitPrice]]*(1-Table1[[#This Row],[DiscountApplied]]) - (Table1[[#This Row],[OrderQuantity]]*Table1[[#This Row],[UnitCost]])</f>
        <v>-806.16000000000167</v>
      </c>
      <c r="T1017">
        <f>DATEDIF(Table1[[#This Row],[ShipDate]],Table1[[#This Row],[DeliveryDate]],"d")</f>
        <v>5</v>
      </c>
      <c r="U1017" t="str">
        <f t="shared" si="31"/>
        <v>On Time</v>
      </c>
    </row>
    <row r="1018" spans="1:21" x14ac:dyDescent="0.3">
      <c r="A1018" t="str">
        <f t="shared" si="30"/>
        <v>SO-001117</v>
      </c>
      <c r="B1018" t="s">
        <v>3</v>
      </c>
      <c r="C1018" t="s">
        <v>13</v>
      </c>
      <c r="D1018" s="1">
        <v>43300</v>
      </c>
      <c r="E1018" s="1">
        <v>43370</v>
      </c>
      <c r="F1018" s="1">
        <v>43380</v>
      </c>
      <c r="G1018" s="1">
        <v>43388</v>
      </c>
      <c r="H1018" t="s">
        <v>54</v>
      </c>
      <c r="I1018">
        <v>9</v>
      </c>
      <c r="J1018">
        <v>11</v>
      </c>
      <c r="K1018">
        <v>19</v>
      </c>
      <c r="L1018">
        <v>21</v>
      </c>
      <c r="M1018">
        <v>5</v>
      </c>
      <c r="N1018">
        <v>0.05</v>
      </c>
      <c r="O1018">
        <v>2964.75</v>
      </c>
      <c r="P1018">
        <v>3953</v>
      </c>
      <c r="Q1018">
        <f>Table1[[#This Row],[OrderQuantity]]*Table1[[#This Row],[UnitPrice]]</f>
        <v>19765</v>
      </c>
      <c r="R1018">
        <f>Table1[[#This Row],[OrderQuantity]]*Table1[[#This Row],[UnitCost]]</f>
        <v>14823.75</v>
      </c>
      <c r="S1018">
        <f>Table1[[#This Row],[OrderQuantity]]*Table1[[#This Row],[UnitPrice]]*(1-Table1[[#This Row],[DiscountApplied]]) - (Table1[[#This Row],[OrderQuantity]]*Table1[[#This Row],[UnitCost]])</f>
        <v>3953</v>
      </c>
      <c r="T1018">
        <f>DATEDIF(Table1[[#This Row],[ShipDate]],Table1[[#This Row],[DeliveryDate]],"d")</f>
        <v>8</v>
      </c>
      <c r="U1018" t="str">
        <f t="shared" si="31"/>
        <v>Late</v>
      </c>
    </row>
    <row r="1019" spans="1:21" x14ac:dyDescent="0.3">
      <c r="A1019" t="str">
        <f t="shared" si="30"/>
        <v>SO-001118</v>
      </c>
      <c r="B1019" t="s">
        <v>3</v>
      </c>
      <c r="C1019" t="s">
        <v>11</v>
      </c>
      <c r="D1019" s="1">
        <v>43200</v>
      </c>
      <c r="E1019" s="1">
        <v>43370</v>
      </c>
      <c r="F1019" s="1">
        <v>43382</v>
      </c>
      <c r="G1019" s="1">
        <v>43391</v>
      </c>
      <c r="H1019" t="s">
        <v>54</v>
      </c>
      <c r="I1019">
        <v>12</v>
      </c>
      <c r="J1019">
        <v>12</v>
      </c>
      <c r="K1019">
        <v>303</v>
      </c>
      <c r="L1019">
        <v>37</v>
      </c>
      <c r="M1019">
        <v>3</v>
      </c>
      <c r="N1019">
        <v>0.2</v>
      </c>
      <c r="O1019">
        <v>840.92</v>
      </c>
      <c r="P1019">
        <v>1092.0999999999999</v>
      </c>
      <c r="Q1019">
        <f>Table1[[#This Row],[OrderQuantity]]*Table1[[#This Row],[UnitPrice]]</f>
        <v>3276.2999999999997</v>
      </c>
      <c r="R1019">
        <f>Table1[[#This Row],[OrderQuantity]]*Table1[[#This Row],[UnitCost]]</f>
        <v>2522.7599999999998</v>
      </c>
      <c r="S1019">
        <f>Table1[[#This Row],[OrderQuantity]]*Table1[[#This Row],[UnitPrice]]*(1-Table1[[#This Row],[DiscountApplied]]) - (Table1[[#This Row],[OrderQuantity]]*Table1[[#This Row],[UnitCost]])</f>
        <v>98.2800000000002</v>
      </c>
      <c r="T1019">
        <f>DATEDIF(Table1[[#This Row],[ShipDate]],Table1[[#This Row],[DeliveryDate]],"d")</f>
        <v>9</v>
      </c>
      <c r="U1019" t="str">
        <f t="shared" si="31"/>
        <v>Late</v>
      </c>
    </row>
    <row r="1020" spans="1:21" x14ac:dyDescent="0.3">
      <c r="A1020" t="str">
        <f t="shared" si="30"/>
        <v>SO-001119</v>
      </c>
      <c r="B1020" t="s">
        <v>4</v>
      </c>
      <c r="C1020" t="s">
        <v>9</v>
      </c>
      <c r="D1020" s="1">
        <v>43200</v>
      </c>
      <c r="E1020" s="1">
        <v>43370</v>
      </c>
      <c r="F1020" s="1">
        <v>43378</v>
      </c>
      <c r="G1020" s="1">
        <v>43383</v>
      </c>
      <c r="H1020" t="s">
        <v>54</v>
      </c>
      <c r="I1020">
        <v>20</v>
      </c>
      <c r="J1020">
        <v>26</v>
      </c>
      <c r="K1020">
        <v>84</v>
      </c>
      <c r="L1020">
        <v>36</v>
      </c>
      <c r="M1020">
        <v>7</v>
      </c>
      <c r="N1020">
        <v>0.3</v>
      </c>
      <c r="O1020">
        <v>4726.92</v>
      </c>
      <c r="P1020">
        <v>5835.7</v>
      </c>
      <c r="Q1020">
        <f>Table1[[#This Row],[OrderQuantity]]*Table1[[#This Row],[UnitPrice]]</f>
        <v>40849.9</v>
      </c>
      <c r="R1020">
        <f>Table1[[#This Row],[OrderQuantity]]*Table1[[#This Row],[UnitCost]]</f>
        <v>33088.44</v>
      </c>
      <c r="S1020">
        <f>Table1[[#This Row],[OrderQuantity]]*Table1[[#This Row],[UnitPrice]]*(1-Table1[[#This Row],[DiscountApplied]]) - (Table1[[#This Row],[OrderQuantity]]*Table1[[#This Row],[UnitCost]])</f>
        <v>-4493.510000000002</v>
      </c>
      <c r="T1020">
        <f>DATEDIF(Table1[[#This Row],[ShipDate]],Table1[[#This Row],[DeliveryDate]],"d")</f>
        <v>5</v>
      </c>
      <c r="U1020" t="str">
        <f t="shared" si="31"/>
        <v>On Time</v>
      </c>
    </row>
    <row r="1021" spans="1:21" x14ac:dyDescent="0.3">
      <c r="A1021" t="str">
        <f t="shared" si="30"/>
        <v>SO-001120</v>
      </c>
      <c r="B1021" t="s">
        <v>3</v>
      </c>
      <c r="C1021" t="s">
        <v>10</v>
      </c>
      <c r="D1021" s="1">
        <v>43200</v>
      </c>
      <c r="E1021" s="1">
        <v>43370</v>
      </c>
      <c r="F1021" s="1">
        <v>43392</v>
      </c>
      <c r="G1021" s="1">
        <v>43394</v>
      </c>
      <c r="H1021" t="s">
        <v>54</v>
      </c>
      <c r="I1021">
        <v>12</v>
      </c>
      <c r="J1021">
        <v>31</v>
      </c>
      <c r="K1021">
        <v>101</v>
      </c>
      <c r="L1021">
        <v>17</v>
      </c>
      <c r="M1021">
        <v>5</v>
      </c>
      <c r="N1021">
        <v>0.05</v>
      </c>
      <c r="O1021">
        <v>1276.3499999999999</v>
      </c>
      <c r="P1021">
        <v>1701.8</v>
      </c>
      <c r="Q1021">
        <f>Table1[[#This Row],[OrderQuantity]]*Table1[[#This Row],[UnitPrice]]</f>
        <v>8509</v>
      </c>
      <c r="R1021">
        <f>Table1[[#This Row],[OrderQuantity]]*Table1[[#This Row],[UnitCost]]</f>
        <v>6381.75</v>
      </c>
      <c r="S1021">
        <f>Table1[[#This Row],[OrderQuantity]]*Table1[[#This Row],[UnitPrice]]*(1-Table1[[#This Row],[DiscountApplied]]) - (Table1[[#This Row],[OrderQuantity]]*Table1[[#This Row],[UnitCost]])</f>
        <v>1701.7999999999993</v>
      </c>
      <c r="T1021">
        <f>DATEDIF(Table1[[#This Row],[ShipDate]],Table1[[#This Row],[DeliveryDate]],"d")</f>
        <v>2</v>
      </c>
      <c r="U1021" t="str">
        <f t="shared" si="31"/>
        <v>On Time</v>
      </c>
    </row>
    <row r="1022" spans="1:21" x14ac:dyDescent="0.3">
      <c r="A1022" t="str">
        <f t="shared" si="30"/>
        <v>SO-001121</v>
      </c>
      <c r="B1022" t="s">
        <v>5</v>
      </c>
      <c r="C1022" t="s">
        <v>13</v>
      </c>
      <c r="D1022" s="1">
        <v>43200</v>
      </c>
      <c r="E1022" s="1">
        <v>43370</v>
      </c>
      <c r="F1022" s="1">
        <v>43380</v>
      </c>
      <c r="G1022" s="1">
        <v>43383</v>
      </c>
      <c r="H1022" t="s">
        <v>54</v>
      </c>
      <c r="I1022">
        <v>26</v>
      </c>
      <c r="J1022">
        <v>31</v>
      </c>
      <c r="K1022">
        <v>20</v>
      </c>
      <c r="L1022">
        <v>45</v>
      </c>
      <c r="M1022">
        <v>6</v>
      </c>
      <c r="N1022">
        <v>0.15</v>
      </c>
      <c r="O1022">
        <v>4343.1400000000003</v>
      </c>
      <c r="P1022">
        <v>6117.1</v>
      </c>
      <c r="Q1022">
        <f>Table1[[#This Row],[OrderQuantity]]*Table1[[#This Row],[UnitPrice]]</f>
        <v>36702.600000000006</v>
      </c>
      <c r="R1022">
        <f>Table1[[#This Row],[OrderQuantity]]*Table1[[#This Row],[UnitCost]]</f>
        <v>26058.840000000004</v>
      </c>
      <c r="S1022">
        <f>Table1[[#This Row],[OrderQuantity]]*Table1[[#This Row],[UnitPrice]]*(1-Table1[[#This Row],[DiscountApplied]]) - (Table1[[#This Row],[OrderQuantity]]*Table1[[#This Row],[UnitCost]])</f>
        <v>5138.369999999999</v>
      </c>
      <c r="T1022">
        <f>DATEDIF(Table1[[#This Row],[ShipDate]],Table1[[#This Row],[DeliveryDate]],"d")</f>
        <v>3</v>
      </c>
      <c r="U1022" t="str">
        <f t="shared" si="31"/>
        <v>On Time</v>
      </c>
    </row>
    <row r="1023" spans="1:21" x14ac:dyDescent="0.3">
      <c r="A1023" t="str">
        <f t="shared" si="30"/>
        <v>SO-001122</v>
      </c>
      <c r="B1023" t="s">
        <v>3</v>
      </c>
      <c r="C1023" t="s">
        <v>8</v>
      </c>
      <c r="D1023" s="1">
        <v>43300</v>
      </c>
      <c r="E1023" s="1">
        <v>43370</v>
      </c>
      <c r="F1023" s="1">
        <v>43394</v>
      </c>
      <c r="G1023" s="1">
        <v>43402</v>
      </c>
      <c r="H1023" t="s">
        <v>54</v>
      </c>
      <c r="I1023">
        <v>6</v>
      </c>
      <c r="J1023">
        <v>6</v>
      </c>
      <c r="K1023">
        <v>332</v>
      </c>
      <c r="L1023">
        <v>16</v>
      </c>
      <c r="M1023">
        <v>2</v>
      </c>
      <c r="N1023">
        <v>0.08</v>
      </c>
      <c r="O1023">
        <v>1188.92</v>
      </c>
      <c r="P1023">
        <v>1829.1</v>
      </c>
      <c r="Q1023">
        <f>Table1[[#This Row],[OrderQuantity]]*Table1[[#This Row],[UnitPrice]]</f>
        <v>3658.2</v>
      </c>
      <c r="R1023">
        <f>Table1[[#This Row],[OrderQuantity]]*Table1[[#This Row],[UnitCost]]</f>
        <v>2377.84</v>
      </c>
      <c r="S1023">
        <f>Table1[[#This Row],[OrderQuantity]]*Table1[[#This Row],[UnitPrice]]*(1-Table1[[#This Row],[DiscountApplied]]) - (Table1[[#This Row],[OrderQuantity]]*Table1[[#This Row],[UnitCost]])</f>
        <v>987.70399999999972</v>
      </c>
      <c r="T1023">
        <f>DATEDIF(Table1[[#This Row],[ShipDate]],Table1[[#This Row],[DeliveryDate]],"d")</f>
        <v>8</v>
      </c>
      <c r="U1023" t="str">
        <f t="shared" si="31"/>
        <v>Late</v>
      </c>
    </row>
    <row r="1024" spans="1:21" x14ac:dyDescent="0.3">
      <c r="A1024" t="str">
        <f t="shared" si="30"/>
        <v>SO-001123</v>
      </c>
      <c r="B1024" t="s">
        <v>3</v>
      </c>
      <c r="C1024" t="s">
        <v>8</v>
      </c>
      <c r="D1024" s="1">
        <v>43200</v>
      </c>
      <c r="E1024" s="1">
        <v>43370</v>
      </c>
      <c r="F1024" s="1">
        <v>43373</v>
      </c>
      <c r="G1024" s="1">
        <v>43379</v>
      </c>
      <c r="H1024" t="s">
        <v>54</v>
      </c>
      <c r="I1024">
        <v>2</v>
      </c>
      <c r="J1024">
        <v>48</v>
      </c>
      <c r="K1024">
        <v>363</v>
      </c>
      <c r="L1024">
        <v>9</v>
      </c>
      <c r="M1024">
        <v>5</v>
      </c>
      <c r="N1024">
        <v>0.08</v>
      </c>
      <c r="O1024">
        <v>2477.73</v>
      </c>
      <c r="P1024">
        <v>3932.9</v>
      </c>
      <c r="Q1024">
        <f>Table1[[#This Row],[OrderQuantity]]*Table1[[#This Row],[UnitPrice]]</f>
        <v>19664.5</v>
      </c>
      <c r="R1024">
        <f>Table1[[#This Row],[OrderQuantity]]*Table1[[#This Row],[UnitCost]]</f>
        <v>12388.65</v>
      </c>
      <c r="S1024">
        <f>Table1[[#This Row],[OrderQuantity]]*Table1[[#This Row],[UnitPrice]]*(1-Table1[[#This Row],[DiscountApplied]]) - (Table1[[#This Row],[OrderQuantity]]*Table1[[#This Row],[UnitCost]])</f>
        <v>5702.6900000000005</v>
      </c>
      <c r="T1024">
        <f>DATEDIF(Table1[[#This Row],[ShipDate]],Table1[[#This Row],[DeliveryDate]],"d")</f>
        <v>6</v>
      </c>
      <c r="U1024" t="str">
        <f t="shared" si="31"/>
        <v>On Time</v>
      </c>
    </row>
    <row r="1025" spans="1:21" x14ac:dyDescent="0.3">
      <c r="A1025" t="str">
        <f t="shared" si="30"/>
        <v>SO-001124</v>
      </c>
      <c r="B1025" t="s">
        <v>4</v>
      </c>
      <c r="C1025" t="s">
        <v>10</v>
      </c>
      <c r="D1025" s="1">
        <v>43300</v>
      </c>
      <c r="E1025" s="1">
        <v>43370</v>
      </c>
      <c r="F1025" s="1">
        <v>43374</v>
      </c>
      <c r="G1025" s="1">
        <v>43382</v>
      </c>
      <c r="H1025" t="s">
        <v>54</v>
      </c>
      <c r="I1025">
        <v>15</v>
      </c>
      <c r="J1025">
        <v>20</v>
      </c>
      <c r="K1025">
        <v>97</v>
      </c>
      <c r="L1025">
        <v>15</v>
      </c>
      <c r="M1025">
        <v>2</v>
      </c>
      <c r="N1025">
        <v>0.05</v>
      </c>
      <c r="O1025">
        <v>1101.82</v>
      </c>
      <c r="P1025">
        <v>1695.1</v>
      </c>
      <c r="Q1025">
        <f>Table1[[#This Row],[OrderQuantity]]*Table1[[#This Row],[UnitPrice]]</f>
        <v>3390.2</v>
      </c>
      <c r="R1025">
        <f>Table1[[#This Row],[OrderQuantity]]*Table1[[#This Row],[UnitCost]]</f>
        <v>2203.64</v>
      </c>
      <c r="S1025">
        <f>Table1[[#This Row],[OrderQuantity]]*Table1[[#This Row],[UnitPrice]]*(1-Table1[[#This Row],[DiscountApplied]]) - (Table1[[#This Row],[OrderQuantity]]*Table1[[#This Row],[UnitCost]])</f>
        <v>1017.0499999999997</v>
      </c>
      <c r="T1025">
        <f>DATEDIF(Table1[[#This Row],[ShipDate]],Table1[[#This Row],[DeliveryDate]],"d")</f>
        <v>8</v>
      </c>
      <c r="U1025" t="str">
        <f t="shared" si="31"/>
        <v>Late</v>
      </c>
    </row>
    <row r="1026" spans="1:21" x14ac:dyDescent="0.3">
      <c r="A1026" t="str">
        <f t="shared" ref="A1026:A1089" si="32">"SO-" &amp; TEXT(ROW(A1026)+99,"000000")</f>
        <v>SO-001125</v>
      </c>
      <c r="B1026" t="s">
        <v>4</v>
      </c>
      <c r="C1026" t="s">
        <v>10</v>
      </c>
      <c r="D1026" s="1">
        <v>43300</v>
      </c>
      <c r="E1026" s="1">
        <v>43370</v>
      </c>
      <c r="F1026" s="1">
        <v>43396</v>
      </c>
      <c r="G1026" s="1">
        <v>43401</v>
      </c>
      <c r="H1026" t="s">
        <v>54</v>
      </c>
      <c r="I1026">
        <v>12</v>
      </c>
      <c r="J1026">
        <v>18</v>
      </c>
      <c r="K1026">
        <v>199</v>
      </c>
      <c r="L1026">
        <v>36</v>
      </c>
      <c r="M1026">
        <v>4</v>
      </c>
      <c r="N1026">
        <v>0.2</v>
      </c>
      <c r="O1026">
        <v>130.25</v>
      </c>
      <c r="P1026">
        <v>180.9</v>
      </c>
      <c r="Q1026">
        <f>Table1[[#This Row],[OrderQuantity]]*Table1[[#This Row],[UnitPrice]]</f>
        <v>723.6</v>
      </c>
      <c r="R1026">
        <f>Table1[[#This Row],[OrderQuantity]]*Table1[[#This Row],[UnitCost]]</f>
        <v>521</v>
      </c>
      <c r="S1026">
        <f>Table1[[#This Row],[OrderQuantity]]*Table1[[#This Row],[UnitPrice]]*(1-Table1[[#This Row],[DiscountApplied]]) - (Table1[[#This Row],[OrderQuantity]]*Table1[[#This Row],[UnitCost]])</f>
        <v>57.879999999999995</v>
      </c>
      <c r="T1026">
        <f>DATEDIF(Table1[[#This Row],[ShipDate]],Table1[[#This Row],[DeliveryDate]],"d")</f>
        <v>5</v>
      </c>
      <c r="U1026" t="str">
        <f t="shared" ref="U1026:U1089" si="33">IF(T1026&gt;7,"Late","On Time")</f>
        <v>On Time</v>
      </c>
    </row>
    <row r="1027" spans="1:21" x14ac:dyDescent="0.3">
      <c r="A1027" t="str">
        <f t="shared" si="32"/>
        <v>SO-001126</v>
      </c>
      <c r="B1027" t="s">
        <v>3</v>
      </c>
      <c r="C1027" t="s">
        <v>10</v>
      </c>
      <c r="D1027" s="1">
        <v>43200</v>
      </c>
      <c r="E1027" s="1">
        <v>43371</v>
      </c>
      <c r="F1027" s="1">
        <v>43378</v>
      </c>
      <c r="G1027" s="1">
        <v>43388</v>
      </c>
      <c r="H1027" t="s">
        <v>54</v>
      </c>
      <c r="I1027">
        <v>12</v>
      </c>
      <c r="J1027">
        <v>2</v>
      </c>
      <c r="K1027">
        <v>126</v>
      </c>
      <c r="L1027">
        <v>3</v>
      </c>
      <c r="M1027">
        <v>1</v>
      </c>
      <c r="N1027">
        <v>0.15</v>
      </c>
      <c r="O1027">
        <v>631.94000000000005</v>
      </c>
      <c r="P1027">
        <v>877.7</v>
      </c>
      <c r="Q1027">
        <f>Table1[[#This Row],[OrderQuantity]]*Table1[[#This Row],[UnitPrice]]</f>
        <v>877.7</v>
      </c>
      <c r="R1027">
        <f>Table1[[#This Row],[OrderQuantity]]*Table1[[#This Row],[UnitCost]]</f>
        <v>631.94000000000005</v>
      </c>
      <c r="S1027">
        <f>Table1[[#This Row],[OrderQuantity]]*Table1[[#This Row],[UnitPrice]]*(1-Table1[[#This Row],[DiscountApplied]]) - (Table1[[#This Row],[OrderQuantity]]*Table1[[#This Row],[UnitCost]])</f>
        <v>114.10500000000002</v>
      </c>
      <c r="T1027">
        <f>DATEDIF(Table1[[#This Row],[ShipDate]],Table1[[#This Row],[DeliveryDate]],"d")</f>
        <v>10</v>
      </c>
      <c r="U1027" t="str">
        <f t="shared" si="33"/>
        <v>Late</v>
      </c>
    </row>
    <row r="1028" spans="1:21" x14ac:dyDescent="0.3">
      <c r="A1028" t="str">
        <f t="shared" si="32"/>
        <v>SO-001127</v>
      </c>
      <c r="B1028" t="s">
        <v>3</v>
      </c>
      <c r="C1028" t="s">
        <v>9</v>
      </c>
      <c r="D1028" s="1">
        <v>43200</v>
      </c>
      <c r="E1028" s="1">
        <v>43371</v>
      </c>
      <c r="F1028" s="1">
        <v>43394</v>
      </c>
      <c r="G1028" s="1">
        <v>43400</v>
      </c>
      <c r="H1028" t="s">
        <v>54</v>
      </c>
      <c r="I1028">
        <v>9</v>
      </c>
      <c r="J1028">
        <v>45</v>
      </c>
      <c r="K1028">
        <v>79</v>
      </c>
      <c r="L1028">
        <v>33</v>
      </c>
      <c r="M1028">
        <v>7</v>
      </c>
      <c r="N1028">
        <v>0.15</v>
      </c>
      <c r="O1028">
        <v>1984.88</v>
      </c>
      <c r="P1028">
        <v>2646.5</v>
      </c>
      <c r="Q1028">
        <f>Table1[[#This Row],[OrderQuantity]]*Table1[[#This Row],[UnitPrice]]</f>
        <v>18525.5</v>
      </c>
      <c r="R1028">
        <f>Table1[[#This Row],[OrderQuantity]]*Table1[[#This Row],[UnitCost]]</f>
        <v>13894.16</v>
      </c>
      <c r="S1028">
        <f>Table1[[#This Row],[OrderQuantity]]*Table1[[#This Row],[UnitPrice]]*(1-Table1[[#This Row],[DiscountApplied]]) - (Table1[[#This Row],[OrderQuantity]]*Table1[[#This Row],[UnitCost]])</f>
        <v>1852.5149999999994</v>
      </c>
      <c r="T1028">
        <f>DATEDIF(Table1[[#This Row],[ShipDate]],Table1[[#This Row],[DeliveryDate]],"d")</f>
        <v>6</v>
      </c>
      <c r="U1028" t="str">
        <f t="shared" si="33"/>
        <v>On Time</v>
      </c>
    </row>
    <row r="1029" spans="1:21" x14ac:dyDescent="0.3">
      <c r="A1029" t="str">
        <f t="shared" si="32"/>
        <v>SO-001128</v>
      </c>
      <c r="B1029" t="s">
        <v>3</v>
      </c>
      <c r="C1029" t="s">
        <v>9</v>
      </c>
      <c r="D1029" s="1">
        <v>43200</v>
      </c>
      <c r="E1029" s="1">
        <v>43371</v>
      </c>
      <c r="F1029" s="1">
        <v>43390</v>
      </c>
      <c r="G1029" s="1">
        <v>43396</v>
      </c>
      <c r="H1029" t="s">
        <v>54</v>
      </c>
      <c r="I1029">
        <v>9</v>
      </c>
      <c r="J1029">
        <v>25</v>
      </c>
      <c r="K1029">
        <v>74</v>
      </c>
      <c r="L1029">
        <v>47</v>
      </c>
      <c r="M1029">
        <v>4</v>
      </c>
      <c r="N1029">
        <v>0.05</v>
      </c>
      <c r="O1029">
        <v>2206.85</v>
      </c>
      <c r="P1029">
        <v>5132.2</v>
      </c>
      <c r="Q1029">
        <f>Table1[[#This Row],[OrderQuantity]]*Table1[[#This Row],[UnitPrice]]</f>
        <v>20528.8</v>
      </c>
      <c r="R1029">
        <f>Table1[[#This Row],[OrderQuantity]]*Table1[[#This Row],[UnitCost]]</f>
        <v>8827.4</v>
      </c>
      <c r="S1029">
        <f>Table1[[#This Row],[OrderQuantity]]*Table1[[#This Row],[UnitPrice]]*(1-Table1[[#This Row],[DiscountApplied]]) - (Table1[[#This Row],[OrderQuantity]]*Table1[[#This Row],[UnitCost]])</f>
        <v>10674.959999999997</v>
      </c>
      <c r="T1029">
        <f>DATEDIF(Table1[[#This Row],[ShipDate]],Table1[[#This Row],[DeliveryDate]],"d")</f>
        <v>6</v>
      </c>
      <c r="U1029" t="str">
        <f t="shared" si="33"/>
        <v>On Time</v>
      </c>
    </row>
    <row r="1030" spans="1:21" x14ac:dyDescent="0.3">
      <c r="A1030" t="str">
        <f t="shared" si="32"/>
        <v>SO-001129</v>
      </c>
      <c r="B1030" t="s">
        <v>4</v>
      </c>
      <c r="C1030" t="s">
        <v>13</v>
      </c>
      <c r="D1030" s="1">
        <v>43300</v>
      </c>
      <c r="E1030" s="1">
        <v>43371</v>
      </c>
      <c r="F1030" s="1">
        <v>43396</v>
      </c>
      <c r="G1030" s="1">
        <v>43406</v>
      </c>
      <c r="H1030" t="s">
        <v>54</v>
      </c>
      <c r="I1030">
        <v>18</v>
      </c>
      <c r="J1030">
        <v>21</v>
      </c>
      <c r="K1030">
        <v>48</v>
      </c>
      <c r="L1030">
        <v>17</v>
      </c>
      <c r="M1030">
        <v>8</v>
      </c>
      <c r="N1030">
        <v>0.4</v>
      </c>
      <c r="O1030">
        <v>3271.74</v>
      </c>
      <c r="P1030">
        <v>5112.1000000000004</v>
      </c>
      <c r="Q1030">
        <f>Table1[[#This Row],[OrderQuantity]]*Table1[[#This Row],[UnitPrice]]</f>
        <v>40896.800000000003</v>
      </c>
      <c r="R1030">
        <f>Table1[[#This Row],[OrderQuantity]]*Table1[[#This Row],[UnitCost]]</f>
        <v>26173.919999999998</v>
      </c>
      <c r="S1030">
        <f>Table1[[#This Row],[OrderQuantity]]*Table1[[#This Row],[UnitPrice]]*(1-Table1[[#This Row],[DiscountApplied]]) - (Table1[[#This Row],[OrderQuantity]]*Table1[[#This Row],[UnitCost]])</f>
        <v>-1635.8399999999965</v>
      </c>
      <c r="T1030">
        <f>DATEDIF(Table1[[#This Row],[ShipDate]],Table1[[#This Row],[DeliveryDate]],"d")</f>
        <v>10</v>
      </c>
      <c r="U1030" t="str">
        <f t="shared" si="33"/>
        <v>Late</v>
      </c>
    </row>
    <row r="1031" spans="1:21" x14ac:dyDescent="0.3">
      <c r="A1031" t="str">
        <f t="shared" si="32"/>
        <v>SO-001130</v>
      </c>
      <c r="B1031" t="s">
        <v>3</v>
      </c>
      <c r="C1031" t="s">
        <v>12</v>
      </c>
      <c r="D1031" s="1">
        <v>43300</v>
      </c>
      <c r="E1031" s="1">
        <v>43371</v>
      </c>
      <c r="F1031" s="1">
        <v>43377</v>
      </c>
      <c r="G1031" s="1">
        <v>43384</v>
      </c>
      <c r="H1031" t="s">
        <v>54</v>
      </c>
      <c r="I1031">
        <v>12</v>
      </c>
      <c r="J1031">
        <v>47</v>
      </c>
      <c r="K1031">
        <v>222</v>
      </c>
      <c r="L1031">
        <v>31</v>
      </c>
      <c r="M1031">
        <v>7</v>
      </c>
      <c r="N1031">
        <v>0.05</v>
      </c>
      <c r="O1031">
        <v>522</v>
      </c>
      <c r="P1031">
        <v>1065.3</v>
      </c>
      <c r="Q1031">
        <f>Table1[[#This Row],[OrderQuantity]]*Table1[[#This Row],[UnitPrice]]</f>
        <v>7457.0999999999995</v>
      </c>
      <c r="R1031">
        <f>Table1[[#This Row],[OrderQuantity]]*Table1[[#This Row],[UnitCost]]</f>
        <v>3654</v>
      </c>
      <c r="S1031">
        <f>Table1[[#This Row],[OrderQuantity]]*Table1[[#This Row],[UnitPrice]]*(1-Table1[[#This Row],[DiscountApplied]]) - (Table1[[#This Row],[OrderQuantity]]*Table1[[#This Row],[UnitCost]])</f>
        <v>3430.244999999999</v>
      </c>
      <c r="T1031">
        <f>DATEDIF(Table1[[#This Row],[ShipDate]],Table1[[#This Row],[DeliveryDate]],"d")</f>
        <v>7</v>
      </c>
      <c r="U1031" t="str">
        <f t="shared" si="33"/>
        <v>On Time</v>
      </c>
    </row>
    <row r="1032" spans="1:21" x14ac:dyDescent="0.3">
      <c r="A1032" t="str">
        <f t="shared" si="32"/>
        <v>SO-001131</v>
      </c>
      <c r="B1032" t="s">
        <v>4</v>
      </c>
      <c r="C1032" t="s">
        <v>12</v>
      </c>
      <c r="D1032" s="1">
        <v>43300</v>
      </c>
      <c r="E1032" s="1">
        <v>43371</v>
      </c>
      <c r="F1032" s="1">
        <v>43381</v>
      </c>
      <c r="G1032" s="1">
        <v>43386</v>
      </c>
      <c r="H1032" t="s">
        <v>54</v>
      </c>
      <c r="I1032">
        <v>19</v>
      </c>
      <c r="J1032">
        <v>13</v>
      </c>
      <c r="K1032">
        <v>216</v>
      </c>
      <c r="L1032">
        <v>2</v>
      </c>
      <c r="M1032">
        <v>6</v>
      </c>
      <c r="N1032">
        <v>0.15</v>
      </c>
      <c r="O1032">
        <v>2059.85</v>
      </c>
      <c r="P1032">
        <v>3269.6</v>
      </c>
      <c r="Q1032">
        <f>Table1[[#This Row],[OrderQuantity]]*Table1[[#This Row],[UnitPrice]]</f>
        <v>19617.599999999999</v>
      </c>
      <c r="R1032">
        <f>Table1[[#This Row],[OrderQuantity]]*Table1[[#This Row],[UnitCost]]</f>
        <v>12359.099999999999</v>
      </c>
      <c r="S1032">
        <f>Table1[[#This Row],[OrderQuantity]]*Table1[[#This Row],[UnitPrice]]*(1-Table1[[#This Row],[DiscountApplied]]) - (Table1[[#This Row],[OrderQuantity]]*Table1[[#This Row],[UnitCost]])</f>
        <v>4315.8600000000006</v>
      </c>
      <c r="T1032">
        <f>DATEDIF(Table1[[#This Row],[ShipDate]],Table1[[#This Row],[DeliveryDate]],"d")</f>
        <v>5</v>
      </c>
      <c r="U1032" t="str">
        <f t="shared" si="33"/>
        <v>On Time</v>
      </c>
    </row>
    <row r="1033" spans="1:21" x14ac:dyDescent="0.3">
      <c r="A1033" t="str">
        <f t="shared" si="32"/>
        <v>SO-001132</v>
      </c>
      <c r="B1033" t="s">
        <v>3</v>
      </c>
      <c r="C1033" t="s">
        <v>11</v>
      </c>
      <c r="D1033" s="1">
        <v>43200</v>
      </c>
      <c r="E1033" s="1">
        <v>43371</v>
      </c>
      <c r="F1033" s="1">
        <v>43375</v>
      </c>
      <c r="G1033" s="1">
        <v>43382</v>
      </c>
      <c r="H1033" t="s">
        <v>54</v>
      </c>
      <c r="I1033">
        <v>9</v>
      </c>
      <c r="J1033">
        <v>28</v>
      </c>
      <c r="K1033">
        <v>315</v>
      </c>
      <c r="L1033">
        <v>35</v>
      </c>
      <c r="M1033">
        <v>6</v>
      </c>
      <c r="N1033">
        <v>0.08</v>
      </c>
      <c r="O1033">
        <v>3277.91</v>
      </c>
      <c r="P1033">
        <v>6070.2</v>
      </c>
      <c r="Q1033">
        <f>Table1[[#This Row],[OrderQuantity]]*Table1[[#This Row],[UnitPrice]]</f>
        <v>36421.199999999997</v>
      </c>
      <c r="R1033">
        <f>Table1[[#This Row],[OrderQuantity]]*Table1[[#This Row],[UnitCost]]</f>
        <v>19667.46</v>
      </c>
      <c r="S1033">
        <f>Table1[[#This Row],[OrderQuantity]]*Table1[[#This Row],[UnitPrice]]*(1-Table1[[#This Row],[DiscountApplied]]) - (Table1[[#This Row],[OrderQuantity]]*Table1[[#This Row],[UnitCost]])</f>
        <v>13840.044000000002</v>
      </c>
      <c r="T1033">
        <f>DATEDIF(Table1[[#This Row],[ShipDate]],Table1[[#This Row],[DeliveryDate]],"d")</f>
        <v>7</v>
      </c>
      <c r="U1033" t="str">
        <f t="shared" si="33"/>
        <v>On Time</v>
      </c>
    </row>
    <row r="1034" spans="1:21" x14ac:dyDescent="0.3">
      <c r="A1034" t="str">
        <f t="shared" si="32"/>
        <v>SO-001133</v>
      </c>
      <c r="B1034" t="s">
        <v>4</v>
      </c>
      <c r="C1034" t="s">
        <v>13</v>
      </c>
      <c r="D1034" s="1">
        <v>43300</v>
      </c>
      <c r="E1034" s="1">
        <v>43371</v>
      </c>
      <c r="F1034" s="1">
        <v>43391</v>
      </c>
      <c r="G1034" s="1">
        <v>43396</v>
      </c>
      <c r="H1034" t="s">
        <v>54</v>
      </c>
      <c r="I1034">
        <v>18</v>
      </c>
      <c r="J1034">
        <v>3</v>
      </c>
      <c r="K1034">
        <v>33</v>
      </c>
      <c r="L1034">
        <v>46</v>
      </c>
      <c r="M1034">
        <v>7</v>
      </c>
      <c r="N1034">
        <v>0.2</v>
      </c>
      <c r="O1034">
        <v>857.4</v>
      </c>
      <c r="P1034">
        <v>1279.7</v>
      </c>
      <c r="Q1034">
        <f>Table1[[#This Row],[OrderQuantity]]*Table1[[#This Row],[UnitPrice]]</f>
        <v>8957.9</v>
      </c>
      <c r="R1034">
        <f>Table1[[#This Row],[OrderQuantity]]*Table1[[#This Row],[UnitCost]]</f>
        <v>6001.8</v>
      </c>
      <c r="S1034">
        <f>Table1[[#This Row],[OrderQuantity]]*Table1[[#This Row],[UnitPrice]]*(1-Table1[[#This Row],[DiscountApplied]]) - (Table1[[#This Row],[OrderQuantity]]*Table1[[#This Row],[UnitCost]])</f>
        <v>1164.5199999999995</v>
      </c>
      <c r="T1034">
        <f>DATEDIF(Table1[[#This Row],[ShipDate]],Table1[[#This Row],[DeliveryDate]],"d")</f>
        <v>5</v>
      </c>
      <c r="U1034" t="str">
        <f t="shared" si="33"/>
        <v>On Time</v>
      </c>
    </row>
    <row r="1035" spans="1:21" x14ac:dyDescent="0.3">
      <c r="A1035" t="str">
        <f t="shared" si="32"/>
        <v>SO-001134</v>
      </c>
      <c r="B1035" t="s">
        <v>3</v>
      </c>
      <c r="C1035" t="s">
        <v>9</v>
      </c>
      <c r="D1035" s="1">
        <v>43300</v>
      </c>
      <c r="E1035" s="1">
        <v>43371</v>
      </c>
      <c r="F1035" s="1">
        <v>43380</v>
      </c>
      <c r="G1035" s="1">
        <v>43381</v>
      </c>
      <c r="H1035" t="s">
        <v>54</v>
      </c>
      <c r="I1035">
        <v>11</v>
      </c>
      <c r="J1035">
        <v>41</v>
      </c>
      <c r="K1035">
        <v>74</v>
      </c>
      <c r="L1035">
        <v>18</v>
      </c>
      <c r="M1035">
        <v>1</v>
      </c>
      <c r="N1035">
        <v>0.05</v>
      </c>
      <c r="O1035">
        <v>2449.52</v>
      </c>
      <c r="P1035">
        <v>3061.9</v>
      </c>
      <c r="Q1035">
        <f>Table1[[#This Row],[OrderQuantity]]*Table1[[#This Row],[UnitPrice]]</f>
        <v>3061.9</v>
      </c>
      <c r="R1035">
        <f>Table1[[#This Row],[OrderQuantity]]*Table1[[#This Row],[UnitCost]]</f>
        <v>2449.52</v>
      </c>
      <c r="S1035">
        <f>Table1[[#This Row],[OrderQuantity]]*Table1[[#This Row],[UnitPrice]]*(1-Table1[[#This Row],[DiscountApplied]]) - (Table1[[#This Row],[OrderQuantity]]*Table1[[#This Row],[UnitCost]])</f>
        <v>459.28499999999985</v>
      </c>
      <c r="T1035">
        <f>DATEDIF(Table1[[#This Row],[ShipDate]],Table1[[#This Row],[DeliveryDate]],"d")</f>
        <v>1</v>
      </c>
      <c r="U1035" t="str">
        <f t="shared" si="33"/>
        <v>On Time</v>
      </c>
    </row>
    <row r="1036" spans="1:21" x14ac:dyDescent="0.3">
      <c r="A1036" t="str">
        <f t="shared" si="32"/>
        <v>SO-001135</v>
      </c>
      <c r="B1036" t="s">
        <v>3</v>
      </c>
      <c r="C1036" t="s">
        <v>12</v>
      </c>
      <c r="D1036" s="1">
        <v>43300</v>
      </c>
      <c r="E1036" s="1">
        <v>43371</v>
      </c>
      <c r="F1036" s="1">
        <v>43375</v>
      </c>
      <c r="G1036" s="1">
        <v>43383</v>
      </c>
      <c r="H1036" t="s">
        <v>54</v>
      </c>
      <c r="I1036">
        <v>1</v>
      </c>
      <c r="J1036">
        <v>24</v>
      </c>
      <c r="K1036">
        <v>233</v>
      </c>
      <c r="L1036">
        <v>15</v>
      </c>
      <c r="M1036">
        <v>2</v>
      </c>
      <c r="N1036">
        <v>0.05</v>
      </c>
      <c r="O1036">
        <v>1217.3900000000001</v>
      </c>
      <c r="P1036">
        <v>2646.5</v>
      </c>
      <c r="Q1036">
        <f>Table1[[#This Row],[OrderQuantity]]*Table1[[#This Row],[UnitPrice]]</f>
        <v>5293</v>
      </c>
      <c r="R1036">
        <f>Table1[[#This Row],[OrderQuantity]]*Table1[[#This Row],[UnitCost]]</f>
        <v>2434.7800000000002</v>
      </c>
      <c r="S1036">
        <f>Table1[[#This Row],[OrderQuantity]]*Table1[[#This Row],[UnitPrice]]*(1-Table1[[#This Row],[DiscountApplied]]) - (Table1[[#This Row],[OrderQuantity]]*Table1[[#This Row],[UnitCost]])</f>
        <v>2593.5699999999993</v>
      </c>
      <c r="T1036">
        <f>DATEDIF(Table1[[#This Row],[ShipDate]],Table1[[#This Row],[DeliveryDate]],"d")</f>
        <v>8</v>
      </c>
      <c r="U1036" t="str">
        <f t="shared" si="33"/>
        <v>Late</v>
      </c>
    </row>
    <row r="1037" spans="1:21" x14ac:dyDescent="0.3">
      <c r="A1037" t="str">
        <f t="shared" si="32"/>
        <v>SO-001136</v>
      </c>
      <c r="B1037" t="s">
        <v>2</v>
      </c>
      <c r="C1037" t="s">
        <v>10</v>
      </c>
      <c r="D1037" s="1">
        <v>43200</v>
      </c>
      <c r="E1037" s="1">
        <v>43372</v>
      </c>
      <c r="F1037" s="1">
        <v>43400</v>
      </c>
      <c r="G1037" s="1">
        <v>43404</v>
      </c>
      <c r="H1037" t="s">
        <v>54</v>
      </c>
      <c r="I1037">
        <v>23</v>
      </c>
      <c r="J1037">
        <v>28</v>
      </c>
      <c r="K1037">
        <v>169</v>
      </c>
      <c r="L1037">
        <v>40</v>
      </c>
      <c r="M1037">
        <v>6</v>
      </c>
      <c r="N1037">
        <v>0.08</v>
      </c>
      <c r="O1037">
        <v>3767.54</v>
      </c>
      <c r="P1037">
        <v>5232.7</v>
      </c>
      <c r="Q1037">
        <f>Table1[[#This Row],[OrderQuantity]]*Table1[[#This Row],[UnitPrice]]</f>
        <v>31396.199999999997</v>
      </c>
      <c r="R1037">
        <f>Table1[[#This Row],[OrderQuantity]]*Table1[[#This Row],[UnitCost]]</f>
        <v>22605.239999999998</v>
      </c>
      <c r="S1037">
        <f>Table1[[#This Row],[OrderQuantity]]*Table1[[#This Row],[UnitPrice]]*(1-Table1[[#This Row],[DiscountApplied]]) - (Table1[[#This Row],[OrderQuantity]]*Table1[[#This Row],[UnitCost]])</f>
        <v>6279.2639999999992</v>
      </c>
      <c r="T1037">
        <f>DATEDIF(Table1[[#This Row],[ShipDate]],Table1[[#This Row],[DeliveryDate]],"d")</f>
        <v>4</v>
      </c>
      <c r="U1037" t="str">
        <f t="shared" si="33"/>
        <v>On Time</v>
      </c>
    </row>
    <row r="1038" spans="1:21" x14ac:dyDescent="0.3">
      <c r="A1038" t="str">
        <f t="shared" si="32"/>
        <v>SO-001137</v>
      </c>
      <c r="B1038" t="s">
        <v>4</v>
      </c>
      <c r="C1038" t="s">
        <v>10</v>
      </c>
      <c r="D1038" s="1">
        <v>43200</v>
      </c>
      <c r="E1038" s="1">
        <v>43372</v>
      </c>
      <c r="F1038" s="1">
        <v>43388</v>
      </c>
      <c r="G1038" s="1">
        <v>43392</v>
      </c>
      <c r="H1038" t="s">
        <v>54</v>
      </c>
      <c r="I1038">
        <v>16</v>
      </c>
      <c r="J1038">
        <v>19</v>
      </c>
      <c r="K1038">
        <v>105</v>
      </c>
      <c r="L1038">
        <v>7</v>
      </c>
      <c r="M1038">
        <v>6</v>
      </c>
      <c r="N1038">
        <v>0.15</v>
      </c>
      <c r="O1038">
        <v>3268.93</v>
      </c>
      <c r="P1038">
        <v>3986.5</v>
      </c>
      <c r="Q1038">
        <f>Table1[[#This Row],[OrderQuantity]]*Table1[[#This Row],[UnitPrice]]</f>
        <v>23919</v>
      </c>
      <c r="R1038">
        <f>Table1[[#This Row],[OrderQuantity]]*Table1[[#This Row],[UnitCost]]</f>
        <v>19613.579999999998</v>
      </c>
      <c r="S1038">
        <f>Table1[[#This Row],[OrderQuantity]]*Table1[[#This Row],[UnitPrice]]*(1-Table1[[#This Row],[DiscountApplied]]) - (Table1[[#This Row],[OrderQuantity]]*Table1[[#This Row],[UnitCost]])</f>
        <v>717.56999999999971</v>
      </c>
      <c r="T1038">
        <f>DATEDIF(Table1[[#This Row],[ShipDate]],Table1[[#This Row],[DeliveryDate]],"d")</f>
        <v>4</v>
      </c>
      <c r="U1038" t="str">
        <f t="shared" si="33"/>
        <v>On Time</v>
      </c>
    </row>
    <row r="1039" spans="1:21" x14ac:dyDescent="0.3">
      <c r="A1039" t="str">
        <f t="shared" si="32"/>
        <v>SO-001138</v>
      </c>
      <c r="B1039" t="s">
        <v>4</v>
      </c>
      <c r="C1039" t="s">
        <v>11</v>
      </c>
      <c r="D1039" s="1">
        <v>43300</v>
      </c>
      <c r="E1039" s="1">
        <v>43372</v>
      </c>
      <c r="F1039" s="1">
        <v>43376</v>
      </c>
      <c r="G1039" s="1">
        <v>43381</v>
      </c>
      <c r="H1039" t="s">
        <v>54</v>
      </c>
      <c r="I1039">
        <v>16</v>
      </c>
      <c r="J1039">
        <v>8</v>
      </c>
      <c r="K1039">
        <v>306</v>
      </c>
      <c r="L1039">
        <v>39</v>
      </c>
      <c r="M1039">
        <v>4</v>
      </c>
      <c r="N1039">
        <v>0.1</v>
      </c>
      <c r="O1039">
        <v>178.49</v>
      </c>
      <c r="P1039">
        <v>247.9</v>
      </c>
      <c r="Q1039">
        <f>Table1[[#This Row],[OrderQuantity]]*Table1[[#This Row],[UnitPrice]]</f>
        <v>991.6</v>
      </c>
      <c r="R1039">
        <f>Table1[[#This Row],[OrderQuantity]]*Table1[[#This Row],[UnitCost]]</f>
        <v>713.96</v>
      </c>
      <c r="S1039">
        <f>Table1[[#This Row],[OrderQuantity]]*Table1[[#This Row],[UnitPrice]]*(1-Table1[[#This Row],[DiscountApplied]]) - (Table1[[#This Row],[OrderQuantity]]*Table1[[#This Row],[UnitCost]])</f>
        <v>178.48000000000002</v>
      </c>
      <c r="T1039">
        <f>DATEDIF(Table1[[#This Row],[ShipDate]],Table1[[#This Row],[DeliveryDate]],"d")</f>
        <v>5</v>
      </c>
      <c r="U1039" t="str">
        <f t="shared" si="33"/>
        <v>On Time</v>
      </c>
    </row>
    <row r="1040" spans="1:21" x14ac:dyDescent="0.3">
      <c r="A1040" t="str">
        <f t="shared" si="32"/>
        <v>SO-001139</v>
      </c>
      <c r="B1040" t="s">
        <v>2</v>
      </c>
      <c r="C1040" t="s">
        <v>10</v>
      </c>
      <c r="D1040" s="1">
        <v>43300</v>
      </c>
      <c r="E1040" s="1">
        <v>43372</v>
      </c>
      <c r="F1040" s="1">
        <v>43374</v>
      </c>
      <c r="G1040" s="1">
        <v>43383</v>
      </c>
      <c r="H1040" t="s">
        <v>54</v>
      </c>
      <c r="I1040">
        <v>22</v>
      </c>
      <c r="J1040">
        <v>37</v>
      </c>
      <c r="K1040">
        <v>113</v>
      </c>
      <c r="L1040">
        <v>23</v>
      </c>
      <c r="M1040">
        <v>6</v>
      </c>
      <c r="N1040">
        <v>0.15</v>
      </c>
      <c r="O1040">
        <v>141.5</v>
      </c>
      <c r="P1040">
        <v>221.1</v>
      </c>
      <c r="Q1040">
        <f>Table1[[#This Row],[OrderQuantity]]*Table1[[#This Row],[UnitPrice]]</f>
        <v>1326.6</v>
      </c>
      <c r="R1040">
        <f>Table1[[#This Row],[OrderQuantity]]*Table1[[#This Row],[UnitCost]]</f>
        <v>849</v>
      </c>
      <c r="S1040">
        <f>Table1[[#This Row],[OrderQuantity]]*Table1[[#This Row],[UnitPrice]]*(1-Table1[[#This Row],[DiscountApplied]]) - (Table1[[#This Row],[OrderQuantity]]*Table1[[#This Row],[UnitCost]])</f>
        <v>278.6099999999999</v>
      </c>
      <c r="T1040">
        <f>DATEDIF(Table1[[#This Row],[ShipDate]],Table1[[#This Row],[DeliveryDate]],"d")</f>
        <v>9</v>
      </c>
      <c r="U1040" t="str">
        <f t="shared" si="33"/>
        <v>Late</v>
      </c>
    </row>
    <row r="1041" spans="1:21" x14ac:dyDescent="0.3">
      <c r="A1041" t="str">
        <f t="shared" si="32"/>
        <v>SO-001140</v>
      </c>
      <c r="B1041" t="s">
        <v>2</v>
      </c>
      <c r="C1041" t="s">
        <v>8</v>
      </c>
      <c r="D1041" s="1">
        <v>43200</v>
      </c>
      <c r="E1041" s="1">
        <v>43372</v>
      </c>
      <c r="F1041" s="1">
        <v>43379</v>
      </c>
      <c r="G1041" s="1">
        <v>43387</v>
      </c>
      <c r="H1041" t="s">
        <v>54</v>
      </c>
      <c r="I1041">
        <v>23</v>
      </c>
      <c r="J1041">
        <v>12</v>
      </c>
      <c r="K1041">
        <v>358</v>
      </c>
      <c r="L1041">
        <v>45</v>
      </c>
      <c r="M1041">
        <v>3</v>
      </c>
      <c r="N1041">
        <v>0.1</v>
      </c>
      <c r="O1041">
        <v>492.32</v>
      </c>
      <c r="P1041">
        <v>1118.9000000000001</v>
      </c>
      <c r="Q1041">
        <f>Table1[[#This Row],[OrderQuantity]]*Table1[[#This Row],[UnitPrice]]</f>
        <v>3356.7000000000003</v>
      </c>
      <c r="R1041">
        <f>Table1[[#This Row],[OrderQuantity]]*Table1[[#This Row],[UnitCost]]</f>
        <v>1476.96</v>
      </c>
      <c r="S1041">
        <f>Table1[[#This Row],[OrderQuantity]]*Table1[[#This Row],[UnitPrice]]*(1-Table1[[#This Row],[DiscountApplied]]) - (Table1[[#This Row],[OrderQuantity]]*Table1[[#This Row],[UnitCost]])</f>
        <v>1544.0700000000002</v>
      </c>
      <c r="T1041">
        <f>DATEDIF(Table1[[#This Row],[ShipDate]],Table1[[#This Row],[DeliveryDate]],"d")</f>
        <v>8</v>
      </c>
      <c r="U1041" t="str">
        <f t="shared" si="33"/>
        <v>Late</v>
      </c>
    </row>
    <row r="1042" spans="1:21" x14ac:dyDescent="0.3">
      <c r="A1042" t="str">
        <f t="shared" si="32"/>
        <v>SO-001141</v>
      </c>
      <c r="B1042" t="s">
        <v>3</v>
      </c>
      <c r="C1042" t="s">
        <v>10</v>
      </c>
      <c r="D1042" s="1">
        <v>43200</v>
      </c>
      <c r="E1042" s="1">
        <v>43372</v>
      </c>
      <c r="F1042" s="1">
        <v>43383</v>
      </c>
      <c r="G1042" s="1">
        <v>43393</v>
      </c>
      <c r="H1042" t="s">
        <v>54</v>
      </c>
      <c r="I1042">
        <v>5</v>
      </c>
      <c r="J1042">
        <v>11</v>
      </c>
      <c r="K1042">
        <v>146</v>
      </c>
      <c r="L1042">
        <v>7</v>
      </c>
      <c r="M1042">
        <v>1</v>
      </c>
      <c r="N1042">
        <v>0.05</v>
      </c>
      <c r="O1042">
        <v>2825.52</v>
      </c>
      <c r="P1042">
        <v>5433.7</v>
      </c>
      <c r="Q1042">
        <f>Table1[[#This Row],[OrderQuantity]]*Table1[[#This Row],[UnitPrice]]</f>
        <v>5433.7</v>
      </c>
      <c r="R1042">
        <f>Table1[[#This Row],[OrderQuantity]]*Table1[[#This Row],[UnitCost]]</f>
        <v>2825.52</v>
      </c>
      <c r="S1042">
        <f>Table1[[#This Row],[OrderQuantity]]*Table1[[#This Row],[UnitPrice]]*(1-Table1[[#This Row],[DiscountApplied]]) - (Table1[[#This Row],[OrderQuantity]]*Table1[[#This Row],[UnitCost]])</f>
        <v>2336.4949999999994</v>
      </c>
      <c r="T1042">
        <f>DATEDIF(Table1[[#This Row],[ShipDate]],Table1[[#This Row],[DeliveryDate]],"d")</f>
        <v>10</v>
      </c>
      <c r="U1042" t="str">
        <f t="shared" si="33"/>
        <v>Late</v>
      </c>
    </row>
    <row r="1043" spans="1:21" x14ac:dyDescent="0.3">
      <c r="A1043" t="str">
        <f t="shared" si="32"/>
        <v>SO-001142</v>
      </c>
      <c r="B1043" t="s">
        <v>3</v>
      </c>
      <c r="C1043" t="s">
        <v>11</v>
      </c>
      <c r="D1043" s="1">
        <v>43300</v>
      </c>
      <c r="E1043" s="1">
        <v>43372</v>
      </c>
      <c r="F1043" s="1">
        <v>43400</v>
      </c>
      <c r="G1043" s="1">
        <v>43401</v>
      </c>
      <c r="H1043" t="s">
        <v>54</v>
      </c>
      <c r="I1043">
        <v>7</v>
      </c>
      <c r="J1043">
        <v>17</v>
      </c>
      <c r="K1043">
        <v>291</v>
      </c>
      <c r="L1043">
        <v>4</v>
      </c>
      <c r="M1043">
        <v>5</v>
      </c>
      <c r="N1043">
        <v>0.08</v>
      </c>
      <c r="O1043">
        <v>1756.47</v>
      </c>
      <c r="P1043">
        <v>3028.4</v>
      </c>
      <c r="Q1043">
        <f>Table1[[#This Row],[OrderQuantity]]*Table1[[#This Row],[UnitPrice]]</f>
        <v>15142</v>
      </c>
      <c r="R1043">
        <f>Table1[[#This Row],[OrderQuantity]]*Table1[[#This Row],[UnitCost]]</f>
        <v>8782.35</v>
      </c>
      <c r="S1043">
        <f>Table1[[#This Row],[OrderQuantity]]*Table1[[#This Row],[UnitPrice]]*(1-Table1[[#This Row],[DiscountApplied]]) - (Table1[[#This Row],[OrderQuantity]]*Table1[[#This Row],[UnitCost]])</f>
        <v>5148.2900000000009</v>
      </c>
      <c r="T1043">
        <f>DATEDIF(Table1[[#This Row],[ShipDate]],Table1[[#This Row],[DeliveryDate]],"d")</f>
        <v>1</v>
      </c>
      <c r="U1043" t="str">
        <f t="shared" si="33"/>
        <v>On Time</v>
      </c>
    </row>
    <row r="1044" spans="1:21" x14ac:dyDescent="0.3">
      <c r="A1044" t="str">
        <f t="shared" si="32"/>
        <v>SO-001143</v>
      </c>
      <c r="B1044" t="s">
        <v>4</v>
      </c>
      <c r="C1044" t="s">
        <v>11</v>
      </c>
      <c r="D1044" s="1">
        <v>43200</v>
      </c>
      <c r="E1044" s="1">
        <v>43372</v>
      </c>
      <c r="F1044" s="1">
        <v>43377</v>
      </c>
      <c r="G1044" s="1">
        <v>43387</v>
      </c>
      <c r="H1044" t="s">
        <v>54</v>
      </c>
      <c r="I1044">
        <v>15</v>
      </c>
      <c r="J1044">
        <v>22</v>
      </c>
      <c r="K1044">
        <v>296</v>
      </c>
      <c r="L1044">
        <v>8</v>
      </c>
      <c r="M1044">
        <v>1</v>
      </c>
      <c r="N1044">
        <v>0.15</v>
      </c>
      <c r="O1044">
        <v>2296.69</v>
      </c>
      <c r="P1044">
        <v>3892.7</v>
      </c>
      <c r="Q1044">
        <f>Table1[[#This Row],[OrderQuantity]]*Table1[[#This Row],[UnitPrice]]</f>
        <v>3892.7</v>
      </c>
      <c r="R1044">
        <f>Table1[[#This Row],[OrderQuantity]]*Table1[[#This Row],[UnitCost]]</f>
        <v>2296.69</v>
      </c>
      <c r="S1044">
        <f>Table1[[#This Row],[OrderQuantity]]*Table1[[#This Row],[UnitPrice]]*(1-Table1[[#This Row],[DiscountApplied]]) - (Table1[[#This Row],[OrderQuantity]]*Table1[[#This Row],[UnitCost]])</f>
        <v>1012.1049999999996</v>
      </c>
      <c r="T1044">
        <f>DATEDIF(Table1[[#This Row],[ShipDate]],Table1[[#This Row],[DeliveryDate]],"d")</f>
        <v>10</v>
      </c>
      <c r="U1044" t="str">
        <f t="shared" si="33"/>
        <v>Late</v>
      </c>
    </row>
    <row r="1045" spans="1:21" x14ac:dyDescent="0.3">
      <c r="A1045" t="str">
        <f t="shared" si="32"/>
        <v>SO-001144</v>
      </c>
      <c r="B1045" t="s">
        <v>3</v>
      </c>
      <c r="C1045" t="s">
        <v>12</v>
      </c>
      <c r="D1045" s="1">
        <v>43200</v>
      </c>
      <c r="E1045" s="1">
        <v>43372</v>
      </c>
      <c r="F1045" s="1">
        <v>43382</v>
      </c>
      <c r="G1045" s="1">
        <v>43384</v>
      </c>
      <c r="H1045" t="s">
        <v>54</v>
      </c>
      <c r="I1045">
        <v>12</v>
      </c>
      <c r="J1045">
        <v>38</v>
      </c>
      <c r="K1045">
        <v>224</v>
      </c>
      <c r="L1045">
        <v>39</v>
      </c>
      <c r="M1045">
        <v>3</v>
      </c>
      <c r="N1045">
        <v>0.15</v>
      </c>
      <c r="O1045">
        <v>2089.4</v>
      </c>
      <c r="P1045">
        <v>2579.5</v>
      </c>
      <c r="Q1045">
        <f>Table1[[#This Row],[OrderQuantity]]*Table1[[#This Row],[UnitPrice]]</f>
        <v>7738.5</v>
      </c>
      <c r="R1045">
        <f>Table1[[#This Row],[OrderQuantity]]*Table1[[#This Row],[UnitCost]]</f>
        <v>6268.2000000000007</v>
      </c>
      <c r="S1045">
        <f>Table1[[#This Row],[OrderQuantity]]*Table1[[#This Row],[UnitPrice]]*(1-Table1[[#This Row],[DiscountApplied]]) - (Table1[[#This Row],[OrderQuantity]]*Table1[[#This Row],[UnitCost]])</f>
        <v>309.52499999999873</v>
      </c>
      <c r="T1045">
        <f>DATEDIF(Table1[[#This Row],[ShipDate]],Table1[[#This Row],[DeliveryDate]],"d")</f>
        <v>2</v>
      </c>
      <c r="U1045" t="str">
        <f t="shared" si="33"/>
        <v>On Time</v>
      </c>
    </row>
    <row r="1046" spans="1:21" x14ac:dyDescent="0.3">
      <c r="A1046" t="str">
        <f t="shared" si="32"/>
        <v>SO-001145</v>
      </c>
      <c r="B1046" t="s">
        <v>5</v>
      </c>
      <c r="C1046" t="s">
        <v>10</v>
      </c>
      <c r="D1046" s="1">
        <v>43300</v>
      </c>
      <c r="E1046" s="1">
        <v>43372</v>
      </c>
      <c r="F1046" s="1">
        <v>43376</v>
      </c>
      <c r="G1046" s="1">
        <v>43382</v>
      </c>
      <c r="H1046" t="s">
        <v>54</v>
      </c>
      <c r="I1046">
        <v>27</v>
      </c>
      <c r="J1046">
        <v>6</v>
      </c>
      <c r="K1046">
        <v>131</v>
      </c>
      <c r="L1046">
        <v>3</v>
      </c>
      <c r="M1046">
        <v>6</v>
      </c>
      <c r="N1046">
        <v>0.05</v>
      </c>
      <c r="O1046">
        <v>1230.1199999999999</v>
      </c>
      <c r="P1046">
        <v>1809</v>
      </c>
      <c r="Q1046">
        <f>Table1[[#This Row],[OrderQuantity]]*Table1[[#This Row],[UnitPrice]]</f>
        <v>10854</v>
      </c>
      <c r="R1046">
        <f>Table1[[#This Row],[OrderQuantity]]*Table1[[#This Row],[UnitCost]]</f>
        <v>7380.7199999999993</v>
      </c>
      <c r="S1046">
        <f>Table1[[#This Row],[OrderQuantity]]*Table1[[#This Row],[UnitPrice]]*(1-Table1[[#This Row],[DiscountApplied]]) - (Table1[[#This Row],[OrderQuantity]]*Table1[[#This Row],[UnitCost]])</f>
        <v>2930.58</v>
      </c>
      <c r="T1046">
        <f>DATEDIF(Table1[[#This Row],[ShipDate]],Table1[[#This Row],[DeliveryDate]],"d")</f>
        <v>6</v>
      </c>
      <c r="U1046" t="str">
        <f t="shared" si="33"/>
        <v>On Time</v>
      </c>
    </row>
    <row r="1047" spans="1:21" x14ac:dyDescent="0.3">
      <c r="A1047" t="str">
        <f t="shared" si="32"/>
        <v>SO-001146</v>
      </c>
      <c r="B1047" t="s">
        <v>4</v>
      </c>
      <c r="C1047" t="s">
        <v>12</v>
      </c>
      <c r="D1047" s="1">
        <v>43300</v>
      </c>
      <c r="E1047" s="1">
        <v>43373</v>
      </c>
      <c r="F1047" s="1">
        <v>43376</v>
      </c>
      <c r="G1047" s="1">
        <v>43378</v>
      </c>
      <c r="H1047" t="s">
        <v>54</v>
      </c>
      <c r="I1047">
        <v>13</v>
      </c>
      <c r="J1047">
        <v>22</v>
      </c>
      <c r="K1047">
        <v>215</v>
      </c>
      <c r="L1047">
        <v>47</v>
      </c>
      <c r="M1047">
        <v>4</v>
      </c>
      <c r="N1047">
        <v>0.08</v>
      </c>
      <c r="O1047">
        <v>2457.02</v>
      </c>
      <c r="P1047">
        <v>5118.8</v>
      </c>
      <c r="Q1047">
        <f>Table1[[#This Row],[OrderQuantity]]*Table1[[#This Row],[UnitPrice]]</f>
        <v>20475.2</v>
      </c>
      <c r="R1047">
        <f>Table1[[#This Row],[OrderQuantity]]*Table1[[#This Row],[UnitCost]]</f>
        <v>9828.08</v>
      </c>
      <c r="S1047">
        <f>Table1[[#This Row],[OrderQuantity]]*Table1[[#This Row],[UnitPrice]]*(1-Table1[[#This Row],[DiscountApplied]]) - (Table1[[#This Row],[OrderQuantity]]*Table1[[#This Row],[UnitCost]])</f>
        <v>9009.1040000000012</v>
      </c>
      <c r="T1047">
        <f>DATEDIF(Table1[[#This Row],[ShipDate]],Table1[[#This Row],[DeliveryDate]],"d")</f>
        <v>2</v>
      </c>
      <c r="U1047" t="str">
        <f t="shared" si="33"/>
        <v>On Time</v>
      </c>
    </row>
    <row r="1048" spans="1:21" x14ac:dyDescent="0.3">
      <c r="A1048" t="str">
        <f t="shared" si="32"/>
        <v>SO-001147</v>
      </c>
      <c r="B1048" t="s">
        <v>4</v>
      </c>
      <c r="C1048" t="s">
        <v>12</v>
      </c>
      <c r="D1048" s="1">
        <v>43200</v>
      </c>
      <c r="E1048" s="1">
        <v>43373</v>
      </c>
      <c r="F1048" s="1">
        <v>43376</v>
      </c>
      <c r="G1048" s="1">
        <v>43382</v>
      </c>
      <c r="H1048" t="s">
        <v>54</v>
      </c>
      <c r="I1048">
        <v>12</v>
      </c>
      <c r="J1048">
        <v>42</v>
      </c>
      <c r="K1048">
        <v>243</v>
      </c>
      <c r="L1048">
        <v>29</v>
      </c>
      <c r="M1048">
        <v>2</v>
      </c>
      <c r="N1048">
        <v>0.1</v>
      </c>
      <c r="O1048">
        <v>753.21</v>
      </c>
      <c r="P1048">
        <v>978.2</v>
      </c>
      <c r="Q1048">
        <f>Table1[[#This Row],[OrderQuantity]]*Table1[[#This Row],[UnitPrice]]</f>
        <v>1956.4</v>
      </c>
      <c r="R1048">
        <f>Table1[[#This Row],[OrderQuantity]]*Table1[[#This Row],[UnitCost]]</f>
        <v>1506.42</v>
      </c>
      <c r="S1048">
        <f>Table1[[#This Row],[OrderQuantity]]*Table1[[#This Row],[UnitPrice]]*(1-Table1[[#This Row],[DiscountApplied]]) - (Table1[[#This Row],[OrderQuantity]]*Table1[[#This Row],[UnitCost]])</f>
        <v>254.34000000000015</v>
      </c>
      <c r="T1048">
        <f>DATEDIF(Table1[[#This Row],[ShipDate]],Table1[[#This Row],[DeliveryDate]],"d")</f>
        <v>6</v>
      </c>
      <c r="U1048" t="str">
        <f t="shared" si="33"/>
        <v>On Time</v>
      </c>
    </row>
    <row r="1049" spans="1:21" x14ac:dyDescent="0.3">
      <c r="A1049" t="str">
        <f t="shared" si="32"/>
        <v>SO-001148</v>
      </c>
      <c r="B1049" t="s">
        <v>3</v>
      </c>
      <c r="C1049" t="s">
        <v>12</v>
      </c>
      <c r="D1049" s="1">
        <v>43300</v>
      </c>
      <c r="E1049" s="1">
        <v>43373</v>
      </c>
      <c r="F1049" s="1">
        <v>43377</v>
      </c>
      <c r="G1049" s="1">
        <v>43379</v>
      </c>
      <c r="H1049" t="s">
        <v>54</v>
      </c>
      <c r="I1049">
        <v>11</v>
      </c>
      <c r="J1049">
        <v>29</v>
      </c>
      <c r="K1049">
        <v>215</v>
      </c>
      <c r="L1049">
        <v>11</v>
      </c>
      <c r="M1049">
        <v>3</v>
      </c>
      <c r="N1049">
        <v>0.05</v>
      </c>
      <c r="O1049">
        <v>554.76</v>
      </c>
      <c r="P1049">
        <v>770.5</v>
      </c>
      <c r="Q1049">
        <f>Table1[[#This Row],[OrderQuantity]]*Table1[[#This Row],[UnitPrice]]</f>
        <v>2311.5</v>
      </c>
      <c r="R1049">
        <f>Table1[[#This Row],[OrderQuantity]]*Table1[[#This Row],[UnitCost]]</f>
        <v>1664.28</v>
      </c>
      <c r="S1049">
        <f>Table1[[#This Row],[OrderQuantity]]*Table1[[#This Row],[UnitPrice]]*(1-Table1[[#This Row],[DiscountApplied]]) - (Table1[[#This Row],[OrderQuantity]]*Table1[[#This Row],[UnitCost]])</f>
        <v>531.64499999999975</v>
      </c>
      <c r="T1049">
        <f>DATEDIF(Table1[[#This Row],[ShipDate]],Table1[[#This Row],[DeliveryDate]],"d")</f>
        <v>2</v>
      </c>
      <c r="U1049" t="str">
        <f t="shared" si="33"/>
        <v>On Time</v>
      </c>
    </row>
    <row r="1050" spans="1:21" x14ac:dyDescent="0.3">
      <c r="A1050" t="str">
        <f t="shared" si="32"/>
        <v>SO-001149</v>
      </c>
      <c r="B1050" t="s">
        <v>3</v>
      </c>
      <c r="C1050" t="s">
        <v>13</v>
      </c>
      <c r="D1050" s="1">
        <v>43200</v>
      </c>
      <c r="E1050" s="1">
        <v>43373</v>
      </c>
      <c r="F1050" s="1">
        <v>43389</v>
      </c>
      <c r="G1050" s="1">
        <v>43393</v>
      </c>
      <c r="H1050" t="s">
        <v>54</v>
      </c>
      <c r="I1050">
        <v>12</v>
      </c>
      <c r="J1050">
        <v>39</v>
      </c>
      <c r="K1050">
        <v>22</v>
      </c>
      <c r="L1050">
        <v>41</v>
      </c>
      <c r="M1050">
        <v>8</v>
      </c>
      <c r="N1050">
        <v>0.08</v>
      </c>
      <c r="O1050">
        <v>759.78</v>
      </c>
      <c r="P1050">
        <v>1085.4000000000001</v>
      </c>
      <c r="Q1050">
        <f>Table1[[#This Row],[OrderQuantity]]*Table1[[#This Row],[UnitPrice]]</f>
        <v>8683.2000000000007</v>
      </c>
      <c r="R1050">
        <f>Table1[[#This Row],[OrderQuantity]]*Table1[[#This Row],[UnitCost]]</f>
        <v>6078.24</v>
      </c>
      <c r="S1050">
        <f>Table1[[#This Row],[OrderQuantity]]*Table1[[#This Row],[UnitPrice]]*(1-Table1[[#This Row],[DiscountApplied]]) - (Table1[[#This Row],[OrderQuantity]]*Table1[[#This Row],[UnitCost]])</f>
        <v>1910.304000000001</v>
      </c>
      <c r="T1050">
        <f>DATEDIF(Table1[[#This Row],[ShipDate]],Table1[[#This Row],[DeliveryDate]],"d")</f>
        <v>4</v>
      </c>
      <c r="U1050" t="str">
        <f t="shared" si="33"/>
        <v>On Time</v>
      </c>
    </row>
    <row r="1051" spans="1:21" x14ac:dyDescent="0.3">
      <c r="A1051" t="str">
        <f t="shared" si="32"/>
        <v>SO-001150</v>
      </c>
      <c r="B1051" t="s">
        <v>3</v>
      </c>
      <c r="C1051" t="s">
        <v>11</v>
      </c>
      <c r="D1051" s="1">
        <v>43300</v>
      </c>
      <c r="E1051" s="1">
        <v>43373</v>
      </c>
      <c r="F1051" s="1">
        <v>43393</v>
      </c>
      <c r="G1051" s="1">
        <v>43399</v>
      </c>
      <c r="H1051" t="s">
        <v>54</v>
      </c>
      <c r="I1051">
        <v>10</v>
      </c>
      <c r="J1051">
        <v>15</v>
      </c>
      <c r="K1051">
        <v>309</v>
      </c>
      <c r="L1051">
        <v>36</v>
      </c>
      <c r="M1051">
        <v>5</v>
      </c>
      <c r="N1051">
        <v>0.05</v>
      </c>
      <c r="O1051">
        <v>795.96</v>
      </c>
      <c r="P1051">
        <v>1989.9</v>
      </c>
      <c r="Q1051">
        <f>Table1[[#This Row],[OrderQuantity]]*Table1[[#This Row],[UnitPrice]]</f>
        <v>9949.5</v>
      </c>
      <c r="R1051">
        <f>Table1[[#This Row],[OrderQuantity]]*Table1[[#This Row],[UnitCost]]</f>
        <v>3979.8</v>
      </c>
      <c r="S1051">
        <f>Table1[[#This Row],[OrderQuantity]]*Table1[[#This Row],[UnitPrice]]*(1-Table1[[#This Row],[DiscountApplied]]) - (Table1[[#This Row],[OrderQuantity]]*Table1[[#This Row],[UnitCost]])</f>
        <v>5472.2249999999995</v>
      </c>
      <c r="T1051">
        <f>DATEDIF(Table1[[#This Row],[ShipDate]],Table1[[#This Row],[DeliveryDate]],"d")</f>
        <v>6</v>
      </c>
      <c r="U1051" t="str">
        <f t="shared" si="33"/>
        <v>On Time</v>
      </c>
    </row>
    <row r="1052" spans="1:21" x14ac:dyDescent="0.3">
      <c r="A1052" t="str">
        <f t="shared" si="32"/>
        <v>SO-001151</v>
      </c>
      <c r="B1052" t="s">
        <v>3</v>
      </c>
      <c r="C1052" t="s">
        <v>13</v>
      </c>
      <c r="D1052" s="1">
        <v>43300</v>
      </c>
      <c r="E1052" s="1">
        <v>43373</v>
      </c>
      <c r="F1052" s="1">
        <v>43390</v>
      </c>
      <c r="G1052" s="1">
        <v>43392</v>
      </c>
      <c r="H1052" t="s">
        <v>54</v>
      </c>
      <c r="I1052">
        <v>10</v>
      </c>
      <c r="J1052">
        <v>4</v>
      </c>
      <c r="K1052">
        <v>22</v>
      </c>
      <c r="L1052">
        <v>1</v>
      </c>
      <c r="M1052">
        <v>4</v>
      </c>
      <c r="N1052">
        <v>0.05</v>
      </c>
      <c r="O1052">
        <v>2180.85</v>
      </c>
      <c r="P1052">
        <v>2907.8</v>
      </c>
      <c r="Q1052">
        <f>Table1[[#This Row],[OrderQuantity]]*Table1[[#This Row],[UnitPrice]]</f>
        <v>11631.2</v>
      </c>
      <c r="R1052">
        <f>Table1[[#This Row],[OrderQuantity]]*Table1[[#This Row],[UnitCost]]</f>
        <v>8723.4</v>
      </c>
      <c r="S1052">
        <f>Table1[[#This Row],[OrderQuantity]]*Table1[[#This Row],[UnitPrice]]*(1-Table1[[#This Row],[DiscountApplied]]) - (Table1[[#This Row],[OrderQuantity]]*Table1[[#This Row],[UnitCost]])</f>
        <v>2326.2399999999998</v>
      </c>
      <c r="T1052">
        <f>DATEDIF(Table1[[#This Row],[ShipDate]],Table1[[#This Row],[DeliveryDate]],"d")</f>
        <v>2</v>
      </c>
      <c r="U1052" t="str">
        <f t="shared" si="33"/>
        <v>On Time</v>
      </c>
    </row>
    <row r="1053" spans="1:21" x14ac:dyDescent="0.3">
      <c r="A1053" t="str">
        <f t="shared" si="32"/>
        <v>SO-001152</v>
      </c>
      <c r="B1053" t="s">
        <v>5</v>
      </c>
      <c r="C1053" t="s">
        <v>13</v>
      </c>
      <c r="D1053" s="1">
        <v>43200</v>
      </c>
      <c r="E1053" s="1">
        <v>43373</v>
      </c>
      <c r="F1053" s="1">
        <v>43382</v>
      </c>
      <c r="G1053" s="1">
        <v>43386</v>
      </c>
      <c r="H1053" t="s">
        <v>54</v>
      </c>
      <c r="I1053">
        <v>28</v>
      </c>
      <c r="J1053">
        <v>32</v>
      </c>
      <c r="K1053">
        <v>56</v>
      </c>
      <c r="L1053">
        <v>10</v>
      </c>
      <c r="M1053">
        <v>8</v>
      </c>
      <c r="N1053">
        <v>0.08</v>
      </c>
      <c r="O1053">
        <v>886.01</v>
      </c>
      <c r="P1053">
        <v>1165.8</v>
      </c>
      <c r="Q1053">
        <f>Table1[[#This Row],[OrderQuantity]]*Table1[[#This Row],[UnitPrice]]</f>
        <v>9326.4</v>
      </c>
      <c r="R1053">
        <f>Table1[[#This Row],[OrderQuantity]]*Table1[[#This Row],[UnitCost]]</f>
        <v>7088.08</v>
      </c>
      <c r="S1053">
        <f>Table1[[#This Row],[OrderQuantity]]*Table1[[#This Row],[UnitPrice]]*(1-Table1[[#This Row],[DiscountApplied]]) - (Table1[[#This Row],[OrderQuantity]]*Table1[[#This Row],[UnitCost]])</f>
        <v>1492.2080000000005</v>
      </c>
      <c r="T1053">
        <f>DATEDIF(Table1[[#This Row],[ShipDate]],Table1[[#This Row],[DeliveryDate]],"d")</f>
        <v>4</v>
      </c>
      <c r="U1053" t="str">
        <f t="shared" si="33"/>
        <v>On Time</v>
      </c>
    </row>
    <row r="1054" spans="1:21" x14ac:dyDescent="0.3">
      <c r="A1054" t="str">
        <f t="shared" si="32"/>
        <v>SO-001153</v>
      </c>
      <c r="B1054" t="s">
        <v>4</v>
      </c>
      <c r="C1054" t="s">
        <v>10</v>
      </c>
      <c r="D1054" s="1">
        <v>43300</v>
      </c>
      <c r="E1054" s="1">
        <v>43373</v>
      </c>
      <c r="F1054" s="1">
        <v>43392</v>
      </c>
      <c r="G1054" s="1">
        <v>43401</v>
      </c>
      <c r="H1054" t="s">
        <v>54</v>
      </c>
      <c r="I1054">
        <v>14</v>
      </c>
      <c r="J1054">
        <v>26</v>
      </c>
      <c r="K1054">
        <v>116</v>
      </c>
      <c r="L1054">
        <v>36</v>
      </c>
      <c r="M1054">
        <v>4</v>
      </c>
      <c r="N1054">
        <v>0.08</v>
      </c>
      <c r="O1054">
        <v>4343.4799999999996</v>
      </c>
      <c r="P1054">
        <v>5715.1</v>
      </c>
      <c r="Q1054">
        <f>Table1[[#This Row],[OrderQuantity]]*Table1[[#This Row],[UnitPrice]]</f>
        <v>22860.400000000001</v>
      </c>
      <c r="R1054">
        <f>Table1[[#This Row],[OrderQuantity]]*Table1[[#This Row],[UnitCost]]</f>
        <v>17373.919999999998</v>
      </c>
      <c r="S1054">
        <f>Table1[[#This Row],[OrderQuantity]]*Table1[[#This Row],[UnitPrice]]*(1-Table1[[#This Row],[DiscountApplied]]) - (Table1[[#This Row],[OrderQuantity]]*Table1[[#This Row],[UnitCost]])</f>
        <v>3657.6480000000047</v>
      </c>
      <c r="T1054">
        <f>DATEDIF(Table1[[#This Row],[ShipDate]],Table1[[#This Row],[DeliveryDate]],"d")</f>
        <v>9</v>
      </c>
      <c r="U1054" t="str">
        <f t="shared" si="33"/>
        <v>Late</v>
      </c>
    </row>
    <row r="1055" spans="1:21" x14ac:dyDescent="0.3">
      <c r="A1055" t="str">
        <f t="shared" si="32"/>
        <v>SO-001154</v>
      </c>
      <c r="B1055" t="s">
        <v>4</v>
      </c>
      <c r="C1055" t="s">
        <v>10</v>
      </c>
      <c r="D1055" s="1">
        <v>43300</v>
      </c>
      <c r="E1055" s="1">
        <v>43373</v>
      </c>
      <c r="F1055" s="1">
        <v>43395</v>
      </c>
      <c r="G1055" s="1">
        <v>43404</v>
      </c>
      <c r="H1055" t="s">
        <v>54</v>
      </c>
      <c r="I1055">
        <v>15</v>
      </c>
      <c r="J1055">
        <v>35</v>
      </c>
      <c r="K1055">
        <v>160</v>
      </c>
      <c r="L1055">
        <v>38</v>
      </c>
      <c r="M1055">
        <v>7</v>
      </c>
      <c r="N1055">
        <v>0.1</v>
      </c>
      <c r="O1055">
        <v>1254.3699999999999</v>
      </c>
      <c r="P1055">
        <v>1695.1</v>
      </c>
      <c r="Q1055">
        <f>Table1[[#This Row],[OrderQuantity]]*Table1[[#This Row],[UnitPrice]]</f>
        <v>11865.699999999999</v>
      </c>
      <c r="R1055">
        <f>Table1[[#This Row],[OrderQuantity]]*Table1[[#This Row],[UnitCost]]</f>
        <v>8780.59</v>
      </c>
      <c r="S1055">
        <f>Table1[[#This Row],[OrderQuantity]]*Table1[[#This Row],[UnitPrice]]*(1-Table1[[#This Row],[DiscountApplied]]) - (Table1[[#This Row],[OrderQuantity]]*Table1[[#This Row],[UnitCost]])</f>
        <v>1898.5399999999991</v>
      </c>
      <c r="T1055">
        <f>DATEDIF(Table1[[#This Row],[ShipDate]],Table1[[#This Row],[DeliveryDate]],"d")</f>
        <v>9</v>
      </c>
      <c r="U1055" t="str">
        <f t="shared" si="33"/>
        <v>Late</v>
      </c>
    </row>
    <row r="1056" spans="1:21" x14ac:dyDescent="0.3">
      <c r="A1056" t="str">
        <f t="shared" si="32"/>
        <v>SO-001155</v>
      </c>
      <c r="B1056" t="s">
        <v>2</v>
      </c>
      <c r="C1056" t="s">
        <v>10</v>
      </c>
      <c r="D1056" s="1">
        <v>43300</v>
      </c>
      <c r="E1056" s="1">
        <v>43374</v>
      </c>
      <c r="F1056" s="1">
        <v>43383</v>
      </c>
      <c r="G1056" s="1">
        <v>43392</v>
      </c>
      <c r="H1056" t="s">
        <v>54</v>
      </c>
      <c r="I1056">
        <v>21</v>
      </c>
      <c r="J1056">
        <v>18</v>
      </c>
      <c r="K1056">
        <v>156</v>
      </c>
      <c r="L1056">
        <v>45</v>
      </c>
      <c r="M1056">
        <v>1</v>
      </c>
      <c r="N1056">
        <v>0.2</v>
      </c>
      <c r="O1056">
        <v>643.87</v>
      </c>
      <c r="P1056">
        <v>1038.5</v>
      </c>
      <c r="Q1056">
        <f>Table1[[#This Row],[OrderQuantity]]*Table1[[#This Row],[UnitPrice]]</f>
        <v>1038.5</v>
      </c>
      <c r="R1056">
        <f>Table1[[#This Row],[OrderQuantity]]*Table1[[#This Row],[UnitCost]]</f>
        <v>643.87</v>
      </c>
      <c r="S1056">
        <f>Table1[[#This Row],[OrderQuantity]]*Table1[[#This Row],[UnitPrice]]*(1-Table1[[#This Row],[DiscountApplied]]) - (Table1[[#This Row],[OrderQuantity]]*Table1[[#This Row],[UnitCost]])</f>
        <v>186.93000000000006</v>
      </c>
      <c r="T1056">
        <f>DATEDIF(Table1[[#This Row],[ShipDate]],Table1[[#This Row],[DeliveryDate]],"d")</f>
        <v>9</v>
      </c>
      <c r="U1056" t="str">
        <f t="shared" si="33"/>
        <v>Late</v>
      </c>
    </row>
    <row r="1057" spans="1:21" x14ac:dyDescent="0.3">
      <c r="A1057" t="str">
        <f t="shared" si="32"/>
        <v>SO-001156</v>
      </c>
      <c r="B1057" t="s">
        <v>3</v>
      </c>
      <c r="C1057" t="s">
        <v>11</v>
      </c>
      <c r="D1057" s="1">
        <v>43300</v>
      </c>
      <c r="E1057" s="1">
        <v>43374</v>
      </c>
      <c r="F1057" s="1">
        <v>43380</v>
      </c>
      <c r="G1057" s="1">
        <v>43388</v>
      </c>
      <c r="H1057" t="s">
        <v>54</v>
      </c>
      <c r="I1057">
        <v>4</v>
      </c>
      <c r="J1057">
        <v>32</v>
      </c>
      <c r="K1057">
        <v>315</v>
      </c>
      <c r="L1057">
        <v>23</v>
      </c>
      <c r="M1057">
        <v>7</v>
      </c>
      <c r="N1057">
        <v>0.05</v>
      </c>
      <c r="O1057">
        <v>2778.62</v>
      </c>
      <c r="P1057">
        <v>5788.8</v>
      </c>
      <c r="Q1057">
        <f>Table1[[#This Row],[OrderQuantity]]*Table1[[#This Row],[UnitPrice]]</f>
        <v>40521.599999999999</v>
      </c>
      <c r="R1057">
        <f>Table1[[#This Row],[OrderQuantity]]*Table1[[#This Row],[UnitCost]]</f>
        <v>19450.34</v>
      </c>
      <c r="S1057">
        <f>Table1[[#This Row],[OrderQuantity]]*Table1[[#This Row],[UnitPrice]]*(1-Table1[[#This Row],[DiscountApplied]]) - (Table1[[#This Row],[OrderQuantity]]*Table1[[#This Row],[UnitCost]])</f>
        <v>19045.179999999997</v>
      </c>
      <c r="T1057">
        <f>DATEDIF(Table1[[#This Row],[ShipDate]],Table1[[#This Row],[DeliveryDate]],"d")</f>
        <v>8</v>
      </c>
      <c r="U1057" t="str">
        <f t="shared" si="33"/>
        <v>Late</v>
      </c>
    </row>
    <row r="1058" spans="1:21" x14ac:dyDescent="0.3">
      <c r="A1058" t="str">
        <f t="shared" si="32"/>
        <v>SO-001157</v>
      </c>
      <c r="B1058" t="s">
        <v>4</v>
      </c>
      <c r="C1058" t="s">
        <v>13</v>
      </c>
      <c r="D1058" s="1">
        <v>43300</v>
      </c>
      <c r="E1058" s="1">
        <v>43374</v>
      </c>
      <c r="F1058" s="1">
        <v>43394</v>
      </c>
      <c r="G1058" s="1">
        <v>43396</v>
      </c>
      <c r="H1058" t="s">
        <v>54</v>
      </c>
      <c r="I1058">
        <v>12</v>
      </c>
      <c r="J1058">
        <v>9</v>
      </c>
      <c r="K1058">
        <v>21</v>
      </c>
      <c r="L1058">
        <v>42</v>
      </c>
      <c r="M1058">
        <v>2</v>
      </c>
      <c r="N1058">
        <v>0.15</v>
      </c>
      <c r="O1058">
        <v>1118.9000000000001</v>
      </c>
      <c r="P1058">
        <v>2237.8000000000002</v>
      </c>
      <c r="Q1058">
        <f>Table1[[#This Row],[OrderQuantity]]*Table1[[#This Row],[UnitPrice]]</f>
        <v>4475.6000000000004</v>
      </c>
      <c r="R1058">
        <f>Table1[[#This Row],[OrderQuantity]]*Table1[[#This Row],[UnitCost]]</f>
        <v>2237.8000000000002</v>
      </c>
      <c r="S1058">
        <f>Table1[[#This Row],[OrderQuantity]]*Table1[[#This Row],[UnitPrice]]*(1-Table1[[#This Row],[DiscountApplied]]) - (Table1[[#This Row],[OrderQuantity]]*Table1[[#This Row],[UnitCost]])</f>
        <v>1566.46</v>
      </c>
      <c r="T1058">
        <f>DATEDIF(Table1[[#This Row],[ShipDate]],Table1[[#This Row],[DeliveryDate]],"d")</f>
        <v>2</v>
      </c>
      <c r="U1058" t="str">
        <f t="shared" si="33"/>
        <v>On Time</v>
      </c>
    </row>
    <row r="1059" spans="1:21" x14ac:dyDescent="0.3">
      <c r="A1059" t="str">
        <f t="shared" si="32"/>
        <v>SO-001158</v>
      </c>
      <c r="B1059" t="s">
        <v>5</v>
      </c>
      <c r="C1059" t="s">
        <v>8</v>
      </c>
      <c r="D1059" s="1">
        <v>43300</v>
      </c>
      <c r="E1059" s="1">
        <v>43374</v>
      </c>
      <c r="F1059" s="1">
        <v>43399</v>
      </c>
      <c r="G1059" s="1">
        <v>43403</v>
      </c>
      <c r="H1059" t="s">
        <v>54</v>
      </c>
      <c r="I1059">
        <v>25</v>
      </c>
      <c r="J1059">
        <v>46</v>
      </c>
      <c r="K1059">
        <v>330</v>
      </c>
      <c r="L1059">
        <v>36</v>
      </c>
      <c r="M1059">
        <v>7</v>
      </c>
      <c r="N1059">
        <v>0.15</v>
      </c>
      <c r="O1059">
        <v>871.87</v>
      </c>
      <c r="P1059">
        <v>1132.3</v>
      </c>
      <c r="Q1059">
        <f>Table1[[#This Row],[OrderQuantity]]*Table1[[#This Row],[UnitPrice]]</f>
        <v>7926.0999999999995</v>
      </c>
      <c r="R1059">
        <f>Table1[[#This Row],[OrderQuantity]]*Table1[[#This Row],[UnitCost]]</f>
        <v>6103.09</v>
      </c>
      <c r="S1059">
        <f>Table1[[#This Row],[OrderQuantity]]*Table1[[#This Row],[UnitPrice]]*(1-Table1[[#This Row],[DiscountApplied]]) - (Table1[[#This Row],[OrderQuantity]]*Table1[[#This Row],[UnitCost]])</f>
        <v>634.09499999999935</v>
      </c>
      <c r="T1059">
        <f>DATEDIF(Table1[[#This Row],[ShipDate]],Table1[[#This Row],[DeliveryDate]],"d")</f>
        <v>4</v>
      </c>
      <c r="U1059" t="str">
        <f t="shared" si="33"/>
        <v>On Time</v>
      </c>
    </row>
    <row r="1060" spans="1:21" x14ac:dyDescent="0.3">
      <c r="A1060" t="str">
        <f t="shared" si="32"/>
        <v>SO-001159</v>
      </c>
      <c r="B1060" t="s">
        <v>3</v>
      </c>
      <c r="C1060" t="s">
        <v>10</v>
      </c>
      <c r="D1060" s="1">
        <v>43300</v>
      </c>
      <c r="E1060" s="1">
        <v>43374</v>
      </c>
      <c r="F1060" s="1">
        <v>43388</v>
      </c>
      <c r="G1060" s="1">
        <v>43390</v>
      </c>
      <c r="H1060" t="s">
        <v>54</v>
      </c>
      <c r="I1060">
        <v>10</v>
      </c>
      <c r="J1060">
        <v>19</v>
      </c>
      <c r="K1060">
        <v>89</v>
      </c>
      <c r="L1060">
        <v>12</v>
      </c>
      <c r="M1060">
        <v>4</v>
      </c>
      <c r="N1060">
        <v>0.05</v>
      </c>
      <c r="O1060">
        <v>552.48</v>
      </c>
      <c r="P1060">
        <v>891.1</v>
      </c>
      <c r="Q1060">
        <f>Table1[[#This Row],[OrderQuantity]]*Table1[[#This Row],[UnitPrice]]</f>
        <v>3564.4</v>
      </c>
      <c r="R1060">
        <f>Table1[[#This Row],[OrderQuantity]]*Table1[[#This Row],[UnitCost]]</f>
        <v>2209.92</v>
      </c>
      <c r="S1060">
        <f>Table1[[#This Row],[OrderQuantity]]*Table1[[#This Row],[UnitPrice]]*(1-Table1[[#This Row],[DiscountApplied]]) - (Table1[[#This Row],[OrderQuantity]]*Table1[[#This Row],[UnitCost]])</f>
        <v>1176.2599999999998</v>
      </c>
      <c r="T1060">
        <f>DATEDIF(Table1[[#This Row],[ShipDate]],Table1[[#This Row],[DeliveryDate]],"d")</f>
        <v>2</v>
      </c>
      <c r="U1060" t="str">
        <f t="shared" si="33"/>
        <v>On Time</v>
      </c>
    </row>
    <row r="1061" spans="1:21" x14ac:dyDescent="0.3">
      <c r="A1061" t="str">
        <f t="shared" si="32"/>
        <v>SO-001160</v>
      </c>
      <c r="B1061" t="s">
        <v>4</v>
      </c>
      <c r="C1061" t="s">
        <v>13</v>
      </c>
      <c r="D1061" s="1">
        <v>43200</v>
      </c>
      <c r="E1061" s="1">
        <v>43374</v>
      </c>
      <c r="F1061" s="1">
        <v>43388</v>
      </c>
      <c r="G1061" s="1">
        <v>43398</v>
      </c>
      <c r="H1061" t="s">
        <v>54</v>
      </c>
      <c r="I1061">
        <v>16</v>
      </c>
      <c r="J1061">
        <v>41</v>
      </c>
      <c r="K1061">
        <v>20</v>
      </c>
      <c r="L1061">
        <v>9</v>
      </c>
      <c r="M1061">
        <v>4</v>
      </c>
      <c r="N1061">
        <v>0.05</v>
      </c>
      <c r="O1061">
        <v>3055.2</v>
      </c>
      <c r="P1061">
        <v>3819</v>
      </c>
      <c r="Q1061">
        <f>Table1[[#This Row],[OrderQuantity]]*Table1[[#This Row],[UnitPrice]]</f>
        <v>15276</v>
      </c>
      <c r="R1061">
        <f>Table1[[#This Row],[OrderQuantity]]*Table1[[#This Row],[UnitCost]]</f>
        <v>12220.8</v>
      </c>
      <c r="S1061">
        <f>Table1[[#This Row],[OrderQuantity]]*Table1[[#This Row],[UnitPrice]]*(1-Table1[[#This Row],[DiscountApplied]]) - (Table1[[#This Row],[OrderQuantity]]*Table1[[#This Row],[UnitCost]])</f>
        <v>2291.3999999999996</v>
      </c>
      <c r="T1061">
        <f>DATEDIF(Table1[[#This Row],[ShipDate]],Table1[[#This Row],[DeliveryDate]],"d")</f>
        <v>10</v>
      </c>
      <c r="U1061" t="str">
        <f t="shared" si="33"/>
        <v>Late</v>
      </c>
    </row>
    <row r="1062" spans="1:21" x14ac:dyDescent="0.3">
      <c r="A1062" t="str">
        <f t="shared" si="32"/>
        <v>SO-001161</v>
      </c>
      <c r="B1062" t="s">
        <v>2</v>
      </c>
      <c r="C1062" t="s">
        <v>11</v>
      </c>
      <c r="D1062" s="1">
        <v>43300</v>
      </c>
      <c r="E1062" s="1">
        <v>43375</v>
      </c>
      <c r="F1062" s="1">
        <v>43383</v>
      </c>
      <c r="G1062" s="1">
        <v>43392</v>
      </c>
      <c r="H1062" t="s">
        <v>54</v>
      </c>
      <c r="I1062">
        <v>21</v>
      </c>
      <c r="J1062">
        <v>9</v>
      </c>
      <c r="K1062">
        <v>287</v>
      </c>
      <c r="L1062">
        <v>9</v>
      </c>
      <c r="M1062">
        <v>6</v>
      </c>
      <c r="N1062">
        <v>0.15</v>
      </c>
      <c r="O1062">
        <v>702.7</v>
      </c>
      <c r="P1062">
        <v>1232.8</v>
      </c>
      <c r="Q1062">
        <f>Table1[[#This Row],[OrderQuantity]]*Table1[[#This Row],[UnitPrice]]</f>
        <v>7396.7999999999993</v>
      </c>
      <c r="R1062">
        <f>Table1[[#This Row],[OrderQuantity]]*Table1[[#This Row],[UnitCost]]</f>
        <v>4216.2000000000007</v>
      </c>
      <c r="S1062">
        <f>Table1[[#This Row],[OrderQuantity]]*Table1[[#This Row],[UnitPrice]]*(1-Table1[[#This Row],[DiscountApplied]]) - (Table1[[#This Row],[OrderQuantity]]*Table1[[#This Row],[UnitCost]])</f>
        <v>2071.0799999999981</v>
      </c>
      <c r="T1062">
        <f>DATEDIF(Table1[[#This Row],[ShipDate]],Table1[[#This Row],[DeliveryDate]],"d")</f>
        <v>9</v>
      </c>
      <c r="U1062" t="str">
        <f t="shared" si="33"/>
        <v>Late</v>
      </c>
    </row>
    <row r="1063" spans="1:21" x14ac:dyDescent="0.3">
      <c r="A1063" t="str">
        <f t="shared" si="32"/>
        <v>SO-001162</v>
      </c>
      <c r="B1063" t="s">
        <v>4</v>
      </c>
      <c r="C1063" t="s">
        <v>13</v>
      </c>
      <c r="D1063" s="1">
        <v>43300</v>
      </c>
      <c r="E1063" s="1">
        <v>43375</v>
      </c>
      <c r="F1063" s="1">
        <v>43378</v>
      </c>
      <c r="G1063" s="1">
        <v>43384</v>
      </c>
      <c r="H1063" t="s">
        <v>54</v>
      </c>
      <c r="I1063">
        <v>12</v>
      </c>
      <c r="J1063">
        <v>25</v>
      </c>
      <c r="K1063">
        <v>14</v>
      </c>
      <c r="L1063">
        <v>44</v>
      </c>
      <c r="M1063">
        <v>3</v>
      </c>
      <c r="N1063">
        <v>0.08</v>
      </c>
      <c r="O1063">
        <v>2532.6</v>
      </c>
      <c r="P1063">
        <v>6331.5</v>
      </c>
      <c r="Q1063">
        <f>Table1[[#This Row],[OrderQuantity]]*Table1[[#This Row],[UnitPrice]]</f>
        <v>18994.5</v>
      </c>
      <c r="R1063">
        <f>Table1[[#This Row],[OrderQuantity]]*Table1[[#This Row],[UnitCost]]</f>
        <v>7597.7999999999993</v>
      </c>
      <c r="S1063">
        <f>Table1[[#This Row],[OrderQuantity]]*Table1[[#This Row],[UnitPrice]]*(1-Table1[[#This Row],[DiscountApplied]]) - (Table1[[#This Row],[OrderQuantity]]*Table1[[#This Row],[UnitCost]])</f>
        <v>9877.1400000000031</v>
      </c>
      <c r="T1063">
        <f>DATEDIF(Table1[[#This Row],[ShipDate]],Table1[[#This Row],[DeliveryDate]],"d")</f>
        <v>6</v>
      </c>
      <c r="U1063" t="str">
        <f t="shared" si="33"/>
        <v>On Time</v>
      </c>
    </row>
    <row r="1064" spans="1:21" x14ac:dyDescent="0.3">
      <c r="A1064" t="str">
        <f t="shared" si="32"/>
        <v>SO-001163</v>
      </c>
      <c r="B1064" t="s">
        <v>4</v>
      </c>
      <c r="C1064" t="s">
        <v>13</v>
      </c>
      <c r="D1064" s="1">
        <v>43300</v>
      </c>
      <c r="E1064" s="1">
        <v>43375</v>
      </c>
      <c r="F1064" s="1">
        <v>43388</v>
      </c>
      <c r="G1064" s="1">
        <v>43390</v>
      </c>
      <c r="H1064" t="s">
        <v>54</v>
      </c>
      <c r="I1064">
        <v>13</v>
      </c>
      <c r="J1064">
        <v>2</v>
      </c>
      <c r="K1064">
        <v>51</v>
      </c>
      <c r="L1064">
        <v>44</v>
      </c>
      <c r="M1064">
        <v>6</v>
      </c>
      <c r="N1064">
        <v>0.1</v>
      </c>
      <c r="O1064">
        <v>431.41</v>
      </c>
      <c r="P1064">
        <v>917.9</v>
      </c>
      <c r="Q1064">
        <f>Table1[[#This Row],[OrderQuantity]]*Table1[[#This Row],[UnitPrice]]</f>
        <v>5507.4</v>
      </c>
      <c r="R1064">
        <f>Table1[[#This Row],[OrderQuantity]]*Table1[[#This Row],[UnitCost]]</f>
        <v>2588.46</v>
      </c>
      <c r="S1064">
        <f>Table1[[#This Row],[OrderQuantity]]*Table1[[#This Row],[UnitPrice]]*(1-Table1[[#This Row],[DiscountApplied]]) - (Table1[[#This Row],[OrderQuantity]]*Table1[[#This Row],[UnitCost]])</f>
        <v>2368.1999999999998</v>
      </c>
      <c r="T1064">
        <f>DATEDIF(Table1[[#This Row],[ShipDate]],Table1[[#This Row],[DeliveryDate]],"d")</f>
        <v>2</v>
      </c>
      <c r="U1064" t="str">
        <f t="shared" si="33"/>
        <v>On Time</v>
      </c>
    </row>
    <row r="1065" spans="1:21" x14ac:dyDescent="0.3">
      <c r="A1065" t="str">
        <f t="shared" si="32"/>
        <v>SO-001164</v>
      </c>
      <c r="B1065" t="s">
        <v>4</v>
      </c>
      <c r="C1065" t="s">
        <v>12</v>
      </c>
      <c r="D1065" s="1">
        <v>43300</v>
      </c>
      <c r="E1065" s="1">
        <v>43375</v>
      </c>
      <c r="F1065" s="1">
        <v>43401</v>
      </c>
      <c r="G1065" s="1">
        <v>43410</v>
      </c>
      <c r="H1065" t="s">
        <v>54</v>
      </c>
      <c r="I1065">
        <v>14</v>
      </c>
      <c r="J1065">
        <v>38</v>
      </c>
      <c r="K1065">
        <v>246</v>
      </c>
      <c r="L1065">
        <v>38</v>
      </c>
      <c r="M1065">
        <v>4</v>
      </c>
      <c r="N1065">
        <v>0.05</v>
      </c>
      <c r="O1065">
        <v>639.98</v>
      </c>
      <c r="P1065">
        <v>1333.3</v>
      </c>
      <c r="Q1065">
        <f>Table1[[#This Row],[OrderQuantity]]*Table1[[#This Row],[UnitPrice]]</f>
        <v>5333.2</v>
      </c>
      <c r="R1065">
        <f>Table1[[#This Row],[OrderQuantity]]*Table1[[#This Row],[UnitCost]]</f>
        <v>2559.92</v>
      </c>
      <c r="S1065">
        <f>Table1[[#This Row],[OrderQuantity]]*Table1[[#This Row],[UnitPrice]]*(1-Table1[[#This Row],[DiscountApplied]]) - (Table1[[#This Row],[OrderQuantity]]*Table1[[#This Row],[UnitCost]])</f>
        <v>2506.62</v>
      </c>
      <c r="T1065">
        <f>DATEDIF(Table1[[#This Row],[ShipDate]],Table1[[#This Row],[DeliveryDate]],"d")</f>
        <v>9</v>
      </c>
      <c r="U1065" t="str">
        <f t="shared" si="33"/>
        <v>Late</v>
      </c>
    </row>
    <row r="1066" spans="1:21" x14ac:dyDescent="0.3">
      <c r="A1066" t="str">
        <f t="shared" si="32"/>
        <v>SO-001165</v>
      </c>
      <c r="B1066" t="s">
        <v>4</v>
      </c>
      <c r="C1066" t="s">
        <v>10</v>
      </c>
      <c r="D1066" s="1">
        <v>43300</v>
      </c>
      <c r="E1066" s="1">
        <v>43375</v>
      </c>
      <c r="F1066" s="1">
        <v>43391</v>
      </c>
      <c r="G1066" s="1">
        <v>43396</v>
      </c>
      <c r="H1066" t="s">
        <v>54</v>
      </c>
      <c r="I1066">
        <v>15</v>
      </c>
      <c r="J1066">
        <v>43</v>
      </c>
      <c r="K1066">
        <v>97</v>
      </c>
      <c r="L1066">
        <v>24</v>
      </c>
      <c r="M1066">
        <v>4</v>
      </c>
      <c r="N1066">
        <v>0.15</v>
      </c>
      <c r="O1066">
        <v>3444.34</v>
      </c>
      <c r="P1066">
        <v>5467.2</v>
      </c>
      <c r="Q1066">
        <f>Table1[[#This Row],[OrderQuantity]]*Table1[[#This Row],[UnitPrice]]</f>
        <v>21868.799999999999</v>
      </c>
      <c r="R1066">
        <f>Table1[[#This Row],[OrderQuantity]]*Table1[[#This Row],[UnitCost]]</f>
        <v>13777.36</v>
      </c>
      <c r="S1066">
        <f>Table1[[#This Row],[OrderQuantity]]*Table1[[#This Row],[UnitPrice]]*(1-Table1[[#This Row],[DiscountApplied]]) - (Table1[[#This Row],[OrderQuantity]]*Table1[[#This Row],[UnitCost]])</f>
        <v>4811.119999999999</v>
      </c>
      <c r="T1066">
        <f>DATEDIF(Table1[[#This Row],[ShipDate]],Table1[[#This Row],[DeliveryDate]],"d")</f>
        <v>5</v>
      </c>
      <c r="U1066" t="str">
        <f t="shared" si="33"/>
        <v>On Time</v>
      </c>
    </row>
    <row r="1067" spans="1:21" x14ac:dyDescent="0.3">
      <c r="A1067" t="str">
        <f t="shared" si="32"/>
        <v>SO-001166</v>
      </c>
      <c r="B1067" t="s">
        <v>4</v>
      </c>
      <c r="C1067" t="s">
        <v>11</v>
      </c>
      <c r="D1067" s="1">
        <v>43300</v>
      </c>
      <c r="E1067" s="1">
        <v>43375</v>
      </c>
      <c r="F1067" s="1">
        <v>43390</v>
      </c>
      <c r="G1067" s="1">
        <v>43391</v>
      </c>
      <c r="H1067" t="s">
        <v>54</v>
      </c>
      <c r="I1067">
        <v>15</v>
      </c>
      <c r="J1067">
        <v>15</v>
      </c>
      <c r="K1067">
        <v>310</v>
      </c>
      <c r="L1067">
        <v>34</v>
      </c>
      <c r="M1067">
        <v>3</v>
      </c>
      <c r="N1067">
        <v>0.1</v>
      </c>
      <c r="O1067">
        <v>3950.32</v>
      </c>
      <c r="P1067">
        <v>5896</v>
      </c>
      <c r="Q1067">
        <f>Table1[[#This Row],[OrderQuantity]]*Table1[[#This Row],[UnitPrice]]</f>
        <v>17688</v>
      </c>
      <c r="R1067">
        <f>Table1[[#This Row],[OrderQuantity]]*Table1[[#This Row],[UnitCost]]</f>
        <v>11850.960000000001</v>
      </c>
      <c r="S1067">
        <f>Table1[[#This Row],[OrderQuantity]]*Table1[[#This Row],[UnitPrice]]*(1-Table1[[#This Row],[DiscountApplied]]) - (Table1[[#This Row],[OrderQuantity]]*Table1[[#This Row],[UnitCost]])</f>
        <v>4068.24</v>
      </c>
      <c r="T1067">
        <f>DATEDIF(Table1[[#This Row],[ShipDate]],Table1[[#This Row],[DeliveryDate]],"d")</f>
        <v>1</v>
      </c>
      <c r="U1067" t="str">
        <f t="shared" si="33"/>
        <v>On Time</v>
      </c>
    </row>
    <row r="1068" spans="1:21" x14ac:dyDescent="0.3">
      <c r="A1068" t="str">
        <f t="shared" si="32"/>
        <v>SO-001167</v>
      </c>
      <c r="B1068" t="s">
        <v>3</v>
      </c>
      <c r="C1068" t="s">
        <v>9</v>
      </c>
      <c r="D1068" s="1">
        <v>43200</v>
      </c>
      <c r="E1068" s="1">
        <v>43375</v>
      </c>
      <c r="F1068" s="1">
        <v>43381</v>
      </c>
      <c r="G1068" s="1">
        <v>43385</v>
      </c>
      <c r="H1068" t="s">
        <v>54</v>
      </c>
      <c r="I1068">
        <v>5</v>
      </c>
      <c r="J1068">
        <v>22</v>
      </c>
      <c r="K1068">
        <v>78</v>
      </c>
      <c r="L1068">
        <v>25</v>
      </c>
      <c r="M1068">
        <v>1</v>
      </c>
      <c r="N1068">
        <v>0.2</v>
      </c>
      <c r="O1068">
        <v>1212.03</v>
      </c>
      <c r="P1068">
        <v>1809</v>
      </c>
      <c r="Q1068">
        <f>Table1[[#This Row],[OrderQuantity]]*Table1[[#This Row],[UnitPrice]]</f>
        <v>1809</v>
      </c>
      <c r="R1068">
        <f>Table1[[#This Row],[OrderQuantity]]*Table1[[#This Row],[UnitCost]]</f>
        <v>1212.03</v>
      </c>
      <c r="S1068">
        <f>Table1[[#This Row],[OrderQuantity]]*Table1[[#This Row],[UnitPrice]]*(1-Table1[[#This Row],[DiscountApplied]]) - (Table1[[#This Row],[OrderQuantity]]*Table1[[#This Row],[UnitCost]])</f>
        <v>235.17000000000007</v>
      </c>
      <c r="T1068">
        <f>DATEDIF(Table1[[#This Row],[ShipDate]],Table1[[#This Row],[DeliveryDate]],"d")</f>
        <v>4</v>
      </c>
      <c r="U1068" t="str">
        <f t="shared" si="33"/>
        <v>On Time</v>
      </c>
    </row>
    <row r="1069" spans="1:21" x14ac:dyDescent="0.3">
      <c r="A1069" t="str">
        <f t="shared" si="32"/>
        <v>SO-001168</v>
      </c>
      <c r="B1069" t="s">
        <v>4</v>
      </c>
      <c r="C1069" t="s">
        <v>9</v>
      </c>
      <c r="D1069" s="1">
        <v>43300</v>
      </c>
      <c r="E1069" s="1">
        <v>43375</v>
      </c>
      <c r="F1069" s="1">
        <v>43398</v>
      </c>
      <c r="G1069" s="1">
        <v>43404</v>
      </c>
      <c r="H1069" t="s">
        <v>54</v>
      </c>
      <c r="I1069">
        <v>15</v>
      </c>
      <c r="J1069">
        <v>26</v>
      </c>
      <c r="K1069">
        <v>84</v>
      </c>
      <c r="L1069">
        <v>17</v>
      </c>
      <c r="M1069">
        <v>4</v>
      </c>
      <c r="N1069">
        <v>0.08</v>
      </c>
      <c r="O1069">
        <v>722.93</v>
      </c>
      <c r="P1069">
        <v>1112.2</v>
      </c>
      <c r="Q1069">
        <f>Table1[[#This Row],[OrderQuantity]]*Table1[[#This Row],[UnitPrice]]</f>
        <v>4448.8</v>
      </c>
      <c r="R1069">
        <f>Table1[[#This Row],[OrderQuantity]]*Table1[[#This Row],[UnitCost]]</f>
        <v>2891.72</v>
      </c>
      <c r="S1069">
        <f>Table1[[#This Row],[OrderQuantity]]*Table1[[#This Row],[UnitPrice]]*(1-Table1[[#This Row],[DiscountApplied]]) - (Table1[[#This Row],[OrderQuantity]]*Table1[[#This Row],[UnitCost]])</f>
        <v>1201.1760000000004</v>
      </c>
      <c r="T1069">
        <f>DATEDIF(Table1[[#This Row],[ShipDate]],Table1[[#This Row],[DeliveryDate]],"d")</f>
        <v>6</v>
      </c>
      <c r="U1069" t="str">
        <f t="shared" si="33"/>
        <v>On Time</v>
      </c>
    </row>
    <row r="1070" spans="1:21" x14ac:dyDescent="0.3">
      <c r="A1070" t="str">
        <f t="shared" si="32"/>
        <v>SO-001169</v>
      </c>
      <c r="B1070" t="s">
        <v>2</v>
      </c>
      <c r="C1070" t="s">
        <v>10</v>
      </c>
      <c r="D1070" s="1">
        <v>43300</v>
      </c>
      <c r="E1070" s="1">
        <v>43376</v>
      </c>
      <c r="F1070" s="1">
        <v>43397</v>
      </c>
      <c r="G1070" s="1">
        <v>43400</v>
      </c>
      <c r="H1070" t="s">
        <v>54</v>
      </c>
      <c r="I1070">
        <v>25</v>
      </c>
      <c r="J1070">
        <v>1</v>
      </c>
      <c r="K1070">
        <v>186</v>
      </c>
      <c r="L1070">
        <v>4</v>
      </c>
      <c r="M1070">
        <v>4</v>
      </c>
      <c r="N1070">
        <v>0.05</v>
      </c>
      <c r="O1070">
        <v>1782.2</v>
      </c>
      <c r="P1070">
        <v>2546</v>
      </c>
      <c r="Q1070">
        <f>Table1[[#This Row],[OrderQuantity]]*Table1[[#This Row],[UnitPrice]]</f>
        <v>10184</v>
      </c>
      <c r="R1070">
        <f>Table1[[#This Row],[OrderQuantity]]*Table1[[#This Row],[UnitCost]]</f>
        <v>7128.8</v>
      </c>
      <c r="S1070">
        <f>Table1[[#This Row],[OrderQuantity]]*Table1[[#This Row],[UnitPrice]]*(1-Table1[[#This Row],[DiscountApplied]]) - (Table1[[#This Row],[OrderQuantity]]*Table1[[#This Row],[UnitCost]])</f>
        <v>2545.9999999999991</v>
      </c>
      <c r="T1070">
        <f>DATEDIF(Table1[[#This Row],[ShipDate]],Table1[[#This Row],[DeliveryDate]],"d")</f>
        <v>3</v>
      </c>
      <c r="U1070" t="str">
        <f t="shared" si="33"/>
        <v>On Time</v>
      </c>
    </row>
    <row r="1071" spans="1:21" x14ac:dyDescent="0.3">
      <c r="A1071" t="str">
        <f t="shared" si="32"/>
        <v>SO-001170</v>
      </c>
      <c r="B1071" t="s">
        <v>3</v>
      </c>
      <c r="C1071" t="s">
        <v>12</v>
      </c>
      <c r="D1071" s="1">
        <v>43300</v>
      </c>
      <c r="E1071" s="1">
        <v>43376</v>
      </c>
      <c r="F1071" s="1">
        <v>43399</v>
      </c>
      <c r="G1071" s="1">
        <v>43405</v>
      </c>
      <c r="H1071" t="s">
        <v>54</v>
      </c>
      <c r="I1071">
        <v>10</v>
      </c>
      <c r="J1071">
        <v>34</v>
      </c>
      <c r="K1071">
        <v>228</v>
      </c>
      <c r="L1071">
        <v>27</v>
      </c>
      <c r="M1071">
        <v>8</v>
      </c>
      <c r="N1071">
        <v>0.05</v>
      </c>
      <c r="O1071">
        <v>774.52</v>
      </c>
      <c r="P1071">
        <v>1139</v>
      </c>
      <c r="Q1071">
        <f>Table1[[#This Row],[OrderQuantity]]*Table1[[#This Row],[UnitPrice]]</f>
        <v>9112</v>
      </c>
      <c r="R1071">
        <f>Table1[[#This Row],[OrderQuantity]]*Table1[[#This Row],[UnitCost]]</f>
        <v>6196.16</v>
      </c>
      <c r="S1071">
        <f>Table1[[#This Row],[OrderQuantity]]*Table1[[#This Row],[UnitPrice]]*(1-Table1[[#This Row],[DiscountApplied]]) - (Table1[[#This Row],[OrderQuantity]]*Table1[[#This Row],[UnitCost]])</f>
        <v>2460.2399999999998</v>
      </c>
      <c r="T1071">
        <f>DATEDIF(Table1[[#This Row],[ShipDate]],Table1[[#This Row],[DeliveryDate]],"d")</f>
        <v>6</v>
      </c>
      <c r="U1071" t="str">
        <f t="shared" si="33"/>
        <v>On Time</v>
      </c>
    </row>
    <row r="1072" spans="1:21" x14ac:dyDescent="0.3">
      <c r="A1072" t="str">
        <f t="shared" si="32"/>
        <v>SO-001171</v>
      </c>
      <c r="B1072" t="s">
        <v>3</v>
      </c>
      <c r="C1072" t="s">
        <v>12</v>
      </c>
      <c r="D1072" s="1">
        <v>43300</v>
      </c>
      <c r="E1072" s="1">
        <v>43376</v>
      </c>
      <c r="F1072" s="1">
        <v>43392</v>
      </c>
      <c r="G1072" s="1">
        <v>43396</v>
      </c>
      <c r="H1072" t="s">
        <v>54</v>
      </c>
      <c r="I1072">
        <v>8</v>
      </c>
      <c r="J1072">
        <v>49</v>
      </c>
      <c r="K1072">
        <v>223</v>
      </c>
      <c r="L1072">
        <v>26</v>
      </c>
      <c r="M1072">
        <v>2</v>
      </c>
      <c r="N1072">
        <v>0.05</v>
      </c>
      <c r="O1072">
        <v>2362.29</v>
      </c>
      <c r="P1072">
        <v>3872.6</v>
      </c>
      <c r="Q1072">
        <f>Table1[[#This Row],[OrderQuantity]]*Table1[[#This Row],[UnitPrice]]</f>
        <v>7745.2</v>
      </c>
      <c r="R1072">
        <f>Table1[[#This Row],[OrderQuantity]]*Table1[[#This Row],[UnitCost]]</f>
        <v>4724.58</v>
      </c>
      <c r="S1072">
        <f>Table1[[#This Row],[OrderQuantity]]*Table1[[#This Row],[UnitPrice]]*(1-Table1[[#This Row],[DiscountApplied]]) - (Table1[[#This Row],[OrderQuantity]]*Table1[[#This Row],[UnitCost]])</f>
        <v>2633.3599999999997</v>
      </c>
      <c r="T1072">
        <f>DATEDIF(Table1[[#This Row],[ShipDate]],Table1[[#This Row],[DeliveryDate]],"d")</f>
        <v>4</v>
      </c>
      <c r="U1072" t="str">
        <f t="shared" si="33"/>
        <v>On Time</v>
      </c>
    </row>
    <row r="1073" spans="1:21" x14ac:dyDescent="0.3">
      <c r="A1073" t="str">
        <f t="shared" si="32"/>
        <v>SO-001172</v>
      </c>
      <c r="B1073" t="s">
        <v>4</v>
      </c>
      <c r="C1073" t="s">
        <v>13</v>
      </c>
      <c r="D1073" s="1">
        <v>43200</v>
      </c>
      <c r="E1073" s="1">
        <v>43376</v>
      </c>
      <c r="F1073" s="1">
        <v>43395</v>
      </c>
      <c r="G1073" s="1">
        <v>43402</v>
      </c>
      <c r="H1073" t="s">
        <v>54</v>
      </c>
      <c r="I1073">
        <v>18</v>
      </c>
      <c r="J1073">
        <v>5</v>
      </c>
      <c r="K1073">
        <v>37</v>
      </c>
      <c r="L1073">
        <v>42</v>
      </c>
      <c r="M1073">
        <v>8</v>
      </c>
      <c r="N1073">
        <v>0.15</v>
      </c>
      <c r="O1073">
        <v>809.23</v>
      </c>
      <c r="P1073">
        <v>1326.6</v>
      </c>
      <c r="Q1073">
        <f>Table1[[#This Row],[OrderQuantity]]*Table1[[#This Row],[UnitPrice]]</f>
        <v>10612.8</v>
      </c>
      <c r="R1073">
        <f>Table1[[#This Row],[OrderQuantity]]*Table1[[#This Row],[UnitCost]]</f>
        <v>6473.84</v>
      </c>
      <c r="S1073">
        <f>Table1[[#This Row],[OrderQuantity]]*Table1[[#This Row],[UnitPrice]]*(1-Table1[[#This Row],[DiscountApplied]]) - (Table1[[#This Row],[OrderQuantity]]*Table1[[#This Row],[UnitCost]])</f>
        <v>2547.0399999999991</v>
      </c>
      <c r="T1073">
        <f>DATEDIF(Table1[[#This Row],[ShipDate]],Table1[[#This Row],[DeliveryDate]],"d")</f>
        <v>7</v>
      </c>
      <c r="U1073" t="str">
        <f t="shared" si="33"/>
        <v>On Time</v>
      </c>
    </row>
    <row r="1074" spans="1:21" x14ac:dyDescent="0.3">
      <c r="A1074" t="str">
        <f t="shared" si="32"/>
        <v>SO-001173</v>
      </c>
      <c r="B1074" t="s">
        <v>2</v>
      </c>
      <c r="C1074" t="s">
        <v>8</v>
      </c>
      <c r="D1074" s="1">
        <v>43300</v>
      </c>
      <c r="E1074" s="1">
        <v>43376</v>
      </c>
      <c r="F1074" s="1">
        <v>43393</v>
      </c>
      <c r="G1074" s="1">
        <v>43395</v>
      </c>
      <c r="H1074" t="s">
        <v>54</v>
      </c>
      <c r="I1074">
        <v>21</v>
      </c>
      <c r="J1074">
        <v>40</v>
      </c>
      <c r="K1074">
        <v>347</v>
      </c>
      <c r="L1074">
        <v>3</v>
      </c>
      <c r="M1074">
        <v>4</v>
      </c>
      <c r="N1074">
        <v>0.1</v>
      </c>
      <c r="O1074">
        <v>1793.39</v>
      </c>
      <c r="P1074">
        <v>2525.9</v>
      </c>
      <c r="Q1074">
        <f>Table1[[#This Row],[OrderQuantity]]*Table1[[#This Row],[UnitPrice]]</f>
        <v>10103.6</v>
      </c>
      <c r="R1074">
        <f>Table1[[#This Row],[OrderQuantity]]*Table1[[#This Row],[UnitCost]]</f>
        <v>7173.56</v>
      </c>
      <c r="S1074">
        <f>Table1[[#This Row],[OrderQuantity]]*Table1[[#This Row],[UnitPrice]]*(1-Table1[[#This Row],[DiscountApplied]]) - (Table1[[#This Row],[OrderQuantity]]*Table1[[#This Row],[UnitCost]])</f>
        <v>1919.6799999999994</v>
      </c>
      <c r="T1074">
        <f>DATEDIF(Table1[[#This Row],[ShipDate]],Table1[[#This Row],[DeliveryDate]],"d")</f>
        <v>2</v>
      </c>
      <c r="U1074" t="str">
        <f t="shared" si="33"/>
        <v>On Time</v>
      </c>
    </row>
    <row r="1075" spans="1:21" x14ac:dyDescent="0.3">
      <c r="A1075" t="str">
        <f t="shared" si="32"/>
        <v>SO-001174</v>
      </c>
      <c r="B1075" t="s">
        <v>4</v>
      </c>
      <c r="C1075" t="s">
        <v>10</v>
      </c>
      <c r="D1075" s="1">
        <v>43200</v>
      </c>
      <c r="E1075" s="1">
        <v>43376</v>
      </c>
      <c r="F1075" s="1">
        <v>43386</v>
      </c>
      <c r="G1075" s="1">
        <v>43391</v>
      </c>
      <c r="H1075" t="s">
        <v>54</v>
      </c>
      <c r="I1075">
        <v>19</v>
      </c>
      <c r="J1075">
        <v>3</v>
      </c>
      <c r="K1075">
        <v>141</v>
      </c>
      <c r="L1075">
        <v>1</v>
      </c>
      <c r="M1075">
        <v>4</v>
      </c>
      <c r="N1075">
        <v>0.15</v>
      </c>
      <c r="O1075">
        <v>564.01</v>
      </c>
      <c r="P1075">
        <v>924.6</v>
      </c>
      <c r="Q1075">
        <f>Table1[[#This Row],[OrderQuantity]]*Table1[[#This Row],[UnitPrice]]</f>
        <v>3698.4</v>
      </c>
      <c r="R1075">
        <f>Table1[[#This Row],[OrderQuantity]]*Table1[[#This Row],[UnitCost]]</f>
        <v>2256.04</v>
      </c>
      <c r="S1075">
        <f>Table1[[#This Row],[OrderQuantity]]*Table1[[#This Row],[UnitPrice]]*(1-Table1[[#This Row],[DiscountApplied]]) - (Table1[[#This Row],[OrderQuantity]]*Table1[[#This Row],[UnitCost]])</f>
        <v>887.59999999999991</v>
      </c>
      <c r="T1075">
        <f>DATEDIF(Table1[[#This Row],[ShipDate]],Table1[[#This Row],[DeliveryDate]],"d")</f>
        <v>5</v>
      </c>
      <c r="U1075" t="str">
        <f t="shared" si="33"/>
        <v>On Time</v>
      </c>
    </row>
    <row r="1076" spans="1:21" x14ac:dyDescent="0.3">
      <c r="A1076" t="str">
        <f t="shared" si="32"/>
        <v>SO-001175</v>
      </c>
      <c r="B1076" t="s">
        <v>2</v>
      </c>
      <c r="C1076" t="s">
        <v>10</v>
      </c>
      <c r="D1076" s="1">
        <v>43300</v>
      </c>
      <c r="E1076" s="1">
        <v>43376</v>
      </c>
      <c r="F1076" s="1">
        <v>43387</v>
      </c>
      <c r="G1076" s="1">
        <v>43391</v>
      </c>
      <c r="H1076" t="s">
        <v>54</v>
      </c>
      <c r="I1076">
        <v>24</v>
      </c>
      <c r="J1076">
        <v>49</v>
      </c>
      <c r="K1076">
        <v>128</v>
      </c>
      <c r="L1076">
        <v>11</v>
      </c>
      <c r="M1076">
        <v>5</v>
      </c>
      <c r="N1076">
        <v>0.05</v>
      </c>
      <c r="O1076">
        <v>146.33000000000001</v>
      </c>
      <c r="P1076">
        <v>261.3</v>
      </c>
      <c r="Q1076">
        <f>Table1[[#This Row],[OrderQuantity]]*Table1[[#This Row],[UnitPrice]]</f>
        <v>1306.5</v>
      </c>
      <c r="R1076">
        <f>Table1[[#This Row],[OrderQuantity]]*Table1[[#This Row],[UnitCost]]</f>
        <v>731.65000000000009</v>
      </c>
      <c r="S1076">
        <f>Table1[[#This Row],[OrderQuantity]]*Table1[[#This Row],[UnitPrice]]*(1-Table1[[#This Row],[DiscountApplied]]) - (Table1[[#This Row],[OrderQuantity]]*Table1[[#This Row],[UnitCost]])</f>
        <v>509.52499999999986</v>
      </c>
      <c r="T1076">
        <f>DATEDIF(Table1[[#This Row],[ShipDate]],Table1[[#This Row],[DeliveryDate]],"d")</f>
        <v>4</v>
      </c>
      <c r="U1076" t="str">
        <f t="shared" si="33"/>
        <v>On Time</v>
      </c>
    </row>
    <row r="1077" spans="1:21" x14ac:dyDescent="0.3">
      <c r="A1077" t="str">
        <f t="shared" si="32"/>
        <v>SO-001176</v>
      </c>
      <c r="B1077" t="s">
        <v>4</v>
      </c>
      <c r="C1077" t="s">
        <v>13</v>
      </c>
      <c r="D1077" s="1">
        <v>43300</v>
      </c>
      <c r="E1077" s="1">
        <v>43377</v>
      </c>
      <c r="F1077" s="1">
        <v>43402</v>
      </c>
      <c r="G1077" s="1">
        <v>43410</v>
      </c>
      <c r="H1077" t="s">
        <v>54</v>
      </c>
      <c r="I1077">
        <v>12</v>
      </c>
      <c r="J1077">
        <v>50</v>
      </c>
      <c r="K1077">
        <v>15</v>
      </c>
      <c r="L1077">
        <v>8</v>
      </c>
      <c r="M1077">
        <v>6</v>
      </c>
      <c r="N1077">
        <v>0.1</v>
      </c>
      <c r="O1077">
        <v>161.81</v>
      </c>
      <c r="P1077">
        <v>234.5</v>
      </c>
      <c r="Q1077">
        <f>Table1[[#This Row],[OrderQuantity]]*Table1[[#This Row],[UnitPrice]]</f>
        <v>1407</v>
      </c>
      <c r="R1077">
        <f>Table1[[#This Row],[OrderQuantity]]*Table1[[#This Row],[UnitCost]]</f>
        <v>970.86</v>
      </c>
      <c r="S1077">
        <f>Table1[[#This Row],[OrderQuantity]]*Table1[[#This Row],[UnitPrice]]*(1-Table1[[#This Row],[DiscountApplied]]) - (Table1[[#This Row],[OrderQuantity]]*Table1[[#This Row],[UnitCost]])</f>
        <v>295.43999999999994</v>
      </c>
      <c r="T1077">
        <f>DATEDIF(Table1[[#This Row],[ShipDate]],Table1[[#This Row],[DeliveryDate]],"d")</f>
        <v>8</v>
      </c>
      <c r="U1077" t="str">
        <f t="shared" si="33"/>
        <v>Late</v>
      </c>
    </row>
    <row r="1078" spans="1:21" x14ac:dyDescent="0.3">
      <c r="A1078" t="str">
        <f t="shared" si="32"/>
        <v>SO-001177</v>
      </c>
      <c r="B1078" t="s">
        <v>2</v>
      </c>
      <c r="C1078" t="s">
        <v>11</v>
      </c>
      <c r="D1078" s="1">
        <v>43300</v>
      </c>
      <c r="E1078" s="1">
        <v>43377</v>
      </c>
      <c r="F1078" s="1">
        <v>43385</v>
      </c>
      <c r="G1078" s="1">
        <v>43389</v>
      </c>
      <c r="H1078" t="s">
        <v>54</v>
      </c>
      <c r="I1078">
        <v>25</v>
      </c>
      <c r="J1078">
        <v>35</v>
      </c>
      <c r="K1078">
        <v>327</v>
      </c>
      <c r="L1078">
        <v>26</v>
      </c>
      <c r="M1078">
        <v>8</v>
      </c>
      <c r="N1078">
        <v>0.05</v>
      </c>
      <c r="O1078">
        <v>4273.8</v>
      </c>
      <c r="P1078">
        <v>5775.4</v>
      </c>
      <c r="Q1078">
        <f>Table1[[#This Row],[OrderQuantity]]*Table1[[#This Row],[UnitPrice]]</f>
        <v>46203.199999999997</v>
      </c>
      <c r="R1078">
        <f>Table1[[#This Row],[OrderQuantity]]*Table1[[#This Row],[UnitCost]]</f>
        <v>34190.400000000001</v>
      </c>
      <c r="S1078">
        <f>Table1[[#This Row],[OrderQuantity]]*Table1[[#This Row],[UnitPrice]]*(1-Table1[[#This Row],[DiscountApplied]]) - (Table1[[#This Row],[OrderQuantity]]*Table1[[#This Row],[UnitCost]])</f>
        <v>9702.6399999999921</v>
      </c>
      <c r="T1078">
        <f>DATEDIF(Table1[[#This Row],[ShipDate]],Table1[[#This Row],[DeliveryDate]],"d")</f>
        <v>4</v>
      </c>
      <c r="U1078" t="str">
        <f t="shared" si="33"/>
        <v>On Time</v>
      </c>
    </row>
    <row r="1079" spans="1:21" x14ac:dyDescent="0.3">
      <c r="A1079" t="str">
        <f t="shared" si="32"/>
        <v>SO-001178</v>
      </c>
      <c r="B1079" t="s">
        <v>4</v>
      </c>
      <c r="C1079" t="s">
        <v>10</v>
      </c>
      <c r="D1079" s="1">
        <v>43300</v>
      </c>
      <c r="E1079" s="1">
        <v>43377</v>
      </c>
      <c r="F1079" s="1">
        <v>43396</v>
      </c>
      <c r="G1079" s="1">
        <v>43398</v>
      </c>
      <c r="H1079" t="s">
        <v>54</v>
      </c>
      <c r="I1079">
        <v>20</v>
      </c>
      <c r="J1079">
        <v>35</v>
      </c>
      <c r="K1079">
        <v>182</v>
      </c>
      <c r="L1079">
        <v>45</v>
      </c>
      <c r="M1079">
        <v>6</v>
      </c>
      <c r="N1079">
        <v>0.05</v>
      </c>
      <c r="O1079">
        <v>2812.33</v>
      </c>
      <c r="P1079">
        <v>3852.5</v>
      </c>
      <c r="Q1079">
        <f>Table1[[#This Row],[OrderQuantity]]*Table1[[#This Row],[UnitPrice]]</f>
        <v>23115</v>
      </c>
      <c r="R1079">
        <f>Table1[[#This Row],[OrderQuantity]]*Table1[[#This Row],[UnitCost]]</f>
        <v>16873.98</v>
      </c>
      <c r="S1079">
        <f>Table1[[#This Row],[OrderQuantity]]*Table1[[#This Row],[UnitPrice]]*(1-Table1[[#This Row],[DiscountApplied]]) - (Table1[[#This Row],[OrderQuantity]]*Table1[[#This Row],[UnitCost]])</f>
        <v>5085.2700000000004</v>
      </c>
      <c r="T1079">
        <f>DATEDIF(Table1[[#This Row],[ShipDate]],Table1[[#This Row],[DeliveryDate]],"d")</f>
        <v>2</v>
      </c>
      <c r="U1079" t="str">
        <f t="shared" si="33"/>
        <v>On Time</v>
      </c>
    </row>
    <row r="1080" spans="1:21" x14ac:dyDescent="0.3">
      <c r="A1080" t="str">
        <f t="shared" si="32"/>
        <v>SO-001179</v>
      </c>
      <c r="B1080" t="s">
        <v>4</v>
      </c>
      <c r="C1080" t="s">
        <v>10</v>
      </c>
      <c r="D1080" s="1">
        <v>43300</v>
      </c>
      <c r="E1080" s="1">
        <v>43377</v>
      </c>
      <c r="F1080" s="1">
        <v>43383</v>
      </c>
      <c r="G1080" s="1">
        <v>43386</v>
      </c>
      <c r="H1080" t="s">
        <v>54</v>
      </c>
      <c r="I1080">
        <v>18</v>
      </c>
      <c r="J1080">
        <v>9</v>
      </c>
      <c r="K1080">
        <v>150</v>
      </c>
      <c r="L1080">
        <v>30</v>
      </c>
      <c r="M1080">
        <v>4</v>
      </c>
      <c r="N1080">
        <v>0.05</v>
      </c>
      <c r="O1080">
        <v>585.30999999999995</v>
      </c>
      <c r="P1080">
        <v>1045.2</v>
      </c>
      <c r="Q1080">
        <f>Table1[[#This Row],[OrderQuantity]]*Table1[[#This Row],[UnitPrice]]</f>
        <v>4180.8</v>
      </c>
      <c r="R1080">
        <f>Table1[[#This Row],[OrderQuantity]]*Table1[[#This Row],[UnitCost]]</f>
        <v>2341.2399999999998</v>
      </c>
      <c r="S1080">
        <f>Table1[[#This Row],[OrderQuantity]]*Table1[[#This Row],[UnitPrice]]*(1-Table1[[#This Row],[DiscountApplied]]) - (Table1[[#This Row],[OrderQuantity]]*Table1[[#This Row],[UnitCost]])</f>
        <v>1630.52</v>
      </c>
      <c r="T1080">
        <f>DATEDIF(Table1[[#This Row],[ShipDate]],Table1[[#This Row],[DeliveryDate]],"d")</f>
        <v>3</v>
      </c>
      <c r="U1080" t="str">
        <f t="shared" si="33"/>
        <v>On Time</v>
      </c>
    </row>
    <row r="1081" spans="1:21" x14ac:dyDescent="0.3">
      <c r="A1081" t="str">
        <f t="shared" si="32"/>
        <v>SO-001180</v>
      </c>
      <c r="B1081" t="s">
        <v>5</v>
      </c>
      <c r="C1081" t="s">
        <v>8</v>
      </c>
      <c r="D1081" s="1">
        <v>43300</v>
      </c>
      <c r="E1081" s="1">
        <v>43377</v>
      </c>
      <c r="F1081" s="1">
        <v>43385</v>
      </c>
      <c r="G1081" s="1">
        <v>43386</v>
      </c>
      <c r="H1081" t="s">
        <v>54</v>
      </c>
      <c r="I1081">
        <v>27</v>
      </c>
      <c r="J1081">
        <v>9</v>
      </c>
      <c r="K1081">
        <v>342</v>
      </c>
      <c r="L1081">
        <v>29</v>
      </c>
      <c r="M1081">
        <v>2</v>
      </c>
      <c r="N1081">
        <v>0.15</v>
      </c>
      <c r="O1081">
        <v>535.87</v>
      </c>
      <c r="P1081">
        <v>864.3</v>
      </c>
      <c r="Q1081">
        <f>Table1[[#This Row],[OrderQuantity]]*Table1[[#This Row],[UnitPrice]]</f>
        <v>1728.6</v>
      </c>
      <c r="R1081">
        <f>Table1[[#This Row],[OrderQuantity]]*Table1[[#This Row],[UnitCost]]</f>
        <v>1071.74</v>
      </c>
      <c r="S1081">
        <f>Table1[[#This Row],[OrderQuantity]]*Table1[[#This Row],[UnitPrice]]*(1-Table1[[#This Row],[DiscountApplied]]) - (Table1[[#This Row],[OrderQuantity]]*Table1[[#This Row],[UnitCost]])</f>
        <v>397.56999999999994</v>
      </c>
      <c r="T1081">
        <f>DATEDIF(Table1[[#This Row],[ShipDate]],Table1[[#This Row],[DeliveryDate]],"d")</f>
        <v>1</v>
      </c>
      <c r="U1081" t="str">
        <f t="shared" si="33"/>
        <v>On Time</v>
      </c>
    </row>
    <row r="1082" spans="1:21" x14ac:dyDescent="0.3">
      <c r="A1082" t="str">
        <f t="shared" si="32"/>
        <v>SO-001181</v>
      </c>
      <c r="B1082" t="s">
        <v>3</v>
      </c>
      <c r="C1082" t="s">
        <v>10</v>
      </c>
      <c r="D1082" s="1">
        <v>43300</v>
      </c>
      <c r="E1082" s="1">
        <v>43377</v>
      </c>
      <c r="F1082" s="1">
        <v>43386</v>
      </c>
      <c r="G1082" s="1">
        <v>43396</v>
      </c>
      <c r="H1082" t="s">
        <v>54</v>
      </c>
      <c r="I1082">
        <v>7</v>
      </c>
      <c r="J1082">
        <v>49</v>
      </c>
      <c r="K1082">
        <v>93</v>
      </c>
      <c r="L1082">
        <v>26</v>
      </c>
      <c r="M1082">
        <v>5</v>
      </c>
      <c r="N1082">
        <v>0.05</v>
      </c>
      <c r="O1082">
        <v>2124.3000000000002</v>
      </c>
      <c r="P1082">
        <v>2559.4</v>
      </c>
      <c r="Q1082">
        <f>Table1[[#This Row],[OrderQuantity]]*Table1[[#This Row],[UnitPrice]]</f>
        <v>12797</v>
      </c>
      <c r="R1082">
        <f>Table1[[#This Row],[OrderQuantity]]*Table1[[#This Row],[UnitCost]]</f>
        <v>10621.5</v>
      </c>
      <c r="S1082">
        <f>Table1[[#This Row],[OrderQuantity]]*Table1[[#This Row],[UnitPrice]]*(1-Table1[[#This Row],[DiscountApplied]]) - (Table1[[#This Row],[OrderQuantity]]*Table1[[#This Row],[UnitCost]])</f>
        <v>1535.6499999999996</v>
      </c>
      <c r="T1082">
        <f>DATEDIF(Table1[[#This Row],[ShipDate]],Table1[[#This Row],[DeliveryDate]],"d")</f>
        <v>10</v>
      </c>
      <c r="U1082" t="str">
        <f t="shared" si="33"/>
        <v>Late</v>
      </c>
    </row>
    <row r="1083" spans="1:21" x14ac:dyDescent="0.3">
      <c r="A1083" t="str">
        <f t="shared" si="32"/>
        <v>SO-001182</v>
      </c>
      <c r="B1083" t="s">
        <v>3</v>
      </c>
      <c r="C1083" t="s">
        <v>12</v>
      </c>
      <c r="D1083" s="1">
        <v>43300</v>
      </c>
      <c r="E1083" s="1">
        <v>43378</v>
      </c>
      <c r="F1083" s="1">
        <v>43402</v>
      </c>
      <c r="G1083" s="1">
        <v>43407</v>
      </c>
      <c r="H1083" t="s">
        <v>54</v>
      </c>
      <c r="I1083">
        <v>9</v>
      </c>
      <c r="J1083">
        <v>35</v>
      </c>
      <c r="K1083">
        <v>204</v>
      </c>
      <c r="L1083">
        <v>14</v>
      </c>
      <c r="M1083">
        <v>6</v>
      </c>
      <c r="N1083">
        <v>0.1</v>
      </c>
      <c r="O1083">
        <v>999.91</v>
      </c>
      <c r="P1083">
        <v>1922.9</v>
      </c>
      <c r="Q1083">
        <f>Table1[[#This Row],[OrderQuantity]]*Table1[[#This Row],[UnitPrice]]</f>
        <v>11537.400000000001</v>
      </c>
      <c r="R1083">
        <f>Table1[[#This Row],[OrderQuantity]]*Table1[[#This Row],[UnitCost]]</f>
        <v>5999.46</v>
      </c>
      <c r="S1083">
        <f>Table1[[#This Row],[OrderQuantity]]*Table1[[#This Row],[UnitPrice]]*(1-Table1[[#This Row],[DiscountApplied]]) - (Table1[[#This Row],[OrderQuantity]]*Table1[[#This Row],[UnitCost]])</f>
        <v>4384.2000000000016</v>
      </c>
      <c r="T1083">
        <f>DATEDIF(Table1[[#This Row],[ShipDate]],Table1[[#This Row],[DeliveryDate]],"d")</f>
        <v>5</v>
      </c>
      <c r="U1083" t="str">
        <f t="shared" si="33"/>
        <v>On Time</v>
      </c>
    </row>
    <row r="1084" spans="1:21" x14ac:dyDescent="0.3">
      <c r="A1084" t="str">
        <f t="shared" si="32"/>
        <v>SO-001183</v>
      </c>
      <c r="B1084" t="s">
        <v>3</v>
      </c>
      <c r="C1084" t="s">
        <v>13</v>
      </c>
      <c r="D1084" s="1">
        <v>43300</v>
      </c>
      <c r="E1084" s="1">
        <v>43378</v>
      </c>
      <c r="F1084" s="1">
        <v>43398</v>
      </c>
      <c r="G1084" s="1">
        <v>43407</v>
      </c>
      <c r="H1084" t="s">
        <v>54</v>
      </c>
      <c r="I1084">
        <v>6</v>
      </c>
      <c r="J1084">
        <v>45</v>
      </c>
      <c r="K1084">
        <v>17</v>
      </c>
      <c r="L1084">
        <v>40</v>
      </c>
      <c r="M1084">
        <v>8</v>
      </c>
      <c r="N1084">
        <v>0.08</v>
      </c>
      <c r="O1084">
        <v>2865.46</v>
      </c>
      <c r="P1084">
        <v>3979.8</v>
      </c>
      <c r="Q1084">
        <f>Table1[[#This Row],[OrderQuantity]]*Table1[[#This Row],[UnitPrice]]</f>
        <v>31838.400000000001</v>
      </c>
      <c r="R1084">
        <f>Table1[[#This Row],[OrderQuantity]]*Table1[[#This Row],[UnitCost]]</f>
        <v>22923.68</v>
      </c>
      <c r="S1084">
        <f>Table1[[#This Row],[OrderQuantity]]*Table1[[#This Row],[UnitPrice]]*(1-Table1[[#This Row],[DiscountApplied]]) - (Table1[[#This Row],[OrderQuantity]]*Table1[[#This Row],[UnitCost]])</f>
        <v>6367.648000000001</v>
      </c>
      <c r="T1084">
        <f>DATEDIF(Table1[[#This Row],[ShipDate]],Table1[[#This Row],[DeliveryDate]],"d")</f>
        <v>9</v>
      </c>
      <c r="U1084" t="str">
        <f t="shared" si="33"/>
        <v>Late</v>
      </c>
    </row>
    <row r="1085" spans="1:21" x14ac:dyDescent="0.3">
      <c r="A1085" t="str">
        <f t="shared" si="32"/>
        <v>SO-001184</v>
      </c>
      <c r="B1085" t="s">
        <v>3</v>
      </c>
      <c r="C1085" t="s">
        <v>11</v>
      </c>
      <c r="D1085" s="1">
        <v>43300</v>
      </c>
      <c r="E1085" s="1">
        <v>43378</v>
      </c>
      <c r="F1085" s="1">
        <v>43389</v>
      </c>
      <c r="G1085" s="1">
        <v>43391</v>
      </c>
      <c r="H1085" t="s">
        <v>54</v>
      </c>
      <c r="I1085">
        <v>7</v>
      </c>
      <c r="J1085">
        <v>7</v>
      </c>
      <c r="K1085">
        <v>299</v>
      </c>
      <c r="L1085">
        <v>23</v>
      </c>
      <c r="M1085">
        <v>6</v>
      </c>
      <c r="N1085">
        <v>0.1</v>
      </c>
      <c r="O1085">
        <v>706.78</v>
      </c>
      <c r="P1085">
        <v>917.9</v>
      </c>
      <c r="Q1085">
        <f>Table1[[#This Row],[OrderQuantity]]*Table1[[#This Row],[UnitPrice]]</f>
        <v>5507.4</v>
      </c>
      <c r="R1085">
        <f>Table1[[#This Row],[OrderQuantity]]*Table1[[#This Row],[UnitCost]]</f>
        <v>4240.68</v>
      </c>
      <c r="S1085">
        <f>Table1[[#This Row],[OrderQuantity]]*Table1[[#This Row],[UnitPrice]]*(1-Table1[[#This Row],[DiscountApplied]]) - (Table1[[#This Row],[OrderQuantity]]*Table1[[#This Row],[UnitCost]])</f>
        <v>715.97999999999956</v>
      </c>
      <c r="T1085">
        <f>DATEDIF(Table1[[#This Row],[ShipDate]],Table1[[#This Row],[DeliveryDate]],"d")</f>
        <v>2</v>
      </c>
      <c r="U1085" t="str">
        <f t="shared" si="33"/>
        <v>On Time</v>
      </c>
    </row>
    <row r="1086" spans="1:21" x14ac:dyDescent="0.3">
      <c r="A1086" t="str">
        <f t="shared" si="32"/>
        <v>SO-001185</v>
      </c>
      <c r="B1086" t="s">
        <v>3</v>
      </c>
      <c r="C1086" t="s">
        <v>10</v>
      </c>
      <c r="D1086" s="1">
        <v>43200</v>
      </c>
      <c r="E1086" s="1">
        <v>43378</v>
      </c>
      <c r="F1086" s="1">
        <v>43383</v>
      </c>
      <c r="G1086" s="1">
        <v>43391</v>
      </c>
      <c r="H1086" t="s">
        <v>54</v>
      </c>
      <c r="I1086">
        <v>8</v>
      </c>
      <c r="J1086">
        <v>8</v>
      </c>
      <c r="K1086">
        <v>173</v>
      </c>
      <c r="L1086">
        <v>24</v>
      </c>
      <c r="M1086">
        <v>1</v>
      </c>
      <c r="N1086">
        <v>0.08</v>
      </c>
      <c r="O1086">
        <v>1652.22</v>
      </c>
      <c r="P1086">
        <v>3671.6</v>
      </c>
      <c r="Q1086">
        <f>Table1[[#This Row],[OrderQuantity]]*Table1[[#This Row],[UnitPrice]]</f>
        <v>3671.6</v>
      </c>
      <c r="R1086">
        <f>Table1[[#This Row],[OrderQuantity]]*Table1[[#This Row],[UnitCost]]</f>
        <v>1652.22</v>
      </c>
      <c r="S1086">
        <f>Table1[[#This Row],[OrderQuantity]]*Table1[[#This Row],[UnitPrice]]*(1-Table1[[#This Row],[DiscountApplied]]) - (Table1[[#This Row],[OrderQuantity]]*Table1[[#This Row],[UnitCost]])</f>
        <v>1725.6519999999998</v>
      </c>
      <c r="T1086">
        <f>DATEDIF(Table1[[#This Row],[ShipDate]],Table1[[#This Row],[DeliveryDate]],"d")</f>
        <v>8</v>
      </c>
      <c r="U1086" t="str">
        <f t="shared" si="33"/>
        <v>Late</v>
      </c>
    </row>
    <row r="1087" spans="1:21" x14ac:dyDescent="0.3">
      <c r="A1087" t="str">
        <f t="shared" si="32"/>
        <v>SO-001186</v>
      </c>
      <c r="B1087" t="s">
        <v>4</v>
      </c>
      <c r="C1087" t="s">
        <v>10</v>
      </c>
      <c r="D1087" s="1">
        <v>43300</v>
      </c>
      <c r="E1087" s="1">
        <v>43378</v>
      </c>
      <c r="F1087" s="1">
        <v>43390</v>
      </c>
      <c r="G1087" s="1">
        <v>43398</v>
      </c>
      <c r="H1087" t="s">
        <v>54</v>
      </c>
      <c r="I1087">
        <v>14</v>
      </c>
      <c r="J1087">
        <v>14</v>
      </c>
      <c r="K1087">
        <v>201</v>
      </c>
      <c r="L1087">
        <v>35</v>
      </c>
      <c r="M1087">
        <v>6</v>
      </c>
      <c r="N1087">
        <v>0.2</v>
      </c>
      <c r="O1087">
        <v>651.78</v>
      </c>
      <c r="P1087">
        <v>1018.4</v>
      </c>
      <c r="Q1087">
        <f>Table1[[#This Row],[OrderQuantity]]*Table1[[#This Row],[UnitPrice]]</f>
        <v>6110.4</v>
      </c>
      <c r="R1087">
        <f>Table1[[#This Row],[OrderQuantity]]*Table1[[#This Row],[UnitCost]]</f>
        <v>3910.68</v>
      </c>
      <c r="S1087">
        <f>Table1[[#This Row],[OrderQuantity]]*Table1[[#This Row],[UnitPrice]]*(1-Table1[[#This Row],[DiscountApplied]]) - (Table1[[#This Row],[OrderQuantity]]*Table1[[#This Row],[UnitCost]])</f>
        <v>977.63999999999987</v>
      </c>
      <c r="T1087">
        <f>DATEDIF(Table1[[#This Row],[ShipDate]],Table1[[#This Row],[DeliveryDate]],"d")</f>
        <v>8</v>
      </c>
      <c r="U1087" t="str">
        <f t="shared" si="33"/>
        <v>Late</v>
      </c>
    </row>
    <row r="1088" spans="1:21" x14ac:dyDescent="0.3">
      <c r="A1088" t="str">
        <f t="shared" si="32"/>
        <v>SO-001187</v>
      </c>
      <c r="B1088" t="s">
        <v>5</v>
      </c>
      <c r="C1088" t="s">
        <v>10</v>
      </c>
      <c r="D1088" s="1">
        <v>43300</v>
      </c>
      <c r="E1088" s="1">
        <v>43379</v>
      </c>
      <c r="F1088" s="1">
        <v>43395</v>
      </c>
      <c r="G1088" s="1">
        <v>43405</v>
      </c>
      <c r="H1088" t="s">
        <v>54</v>
      </c>
      <c r="I1088">
        <v>25</v>
      </c>
      <c r="J1088">
        <v>2</v>
      </c>
      <c r="K1088">
        <v>139</v>
      </c>
      <c r="L1088">
        <v>25</v>
      </c>
      <c r="M1088">
        <v>3</v>
      </c>
      <c r="N1088">
        <v>0.15</v>
      </c>
      <c r="O1088">
        <v>831</v>
      </c>
      <c r="P1088">
        <v>1051.9000000000001</v>
      </c>
      <c r="Q1088">
        <f>Table1[[#This Row],[OrderQuantity]]*Table1[[#This Row],[UnitPrice]]</f>
        <v>3155.7000000000003</v>
      </c>
      <c r="R1088">
        <f>Table1[[#This Row],[OrderQuantity]]*Table1[[#This Row],[UnitCost]]</f>
        <v>2493</v>
      </c>
      <c r="S1088">
        <f>Table1[[#This Row],[OrderQuantity]]*Table1[[#This Row],[UnitPrice]]*(1-Table1[[#This Row],[DiscountApplied]]) - (Table1[[#This Row],[OrderQuantity]]*Table1[[#This Row],[UnitCost]])</f>
        <v>189.34500000000025</v>
      </c>
      <c r="T1088">
        <f>DATEDIF(Table1[[#This Row],[ShipDate]],Table1[[#This Row],[DeliveryDate]],"d")</f>
        <v>10</v>
      </c>
      <c r="U1088" t="str">
        <f t="shared" si="33"/>
        <v>Late</v>
      </c>
    </row>
    <row r="1089" spans="1:21" x14ac:dyDescent="0.3">
      <c r="A1089" t="str">
        <f t="shared" si="32"/>
        <v>SO-001188</v>
      </c>
      <c r="B1089" t="s">
        <v>4</v>
      </c>
      <c r="C1089" t="s">
        <v>13</v>
      </c>
      <c r="D1089" s="1">
        <v>43300</v>
      </c>
      <c r="E1089" s="1">
        <v>43379</v>
      </c>
      <c r="F1089" s="1">
        <v>43400</v>
      </c>
      <c r="G1089" s="1">
        <v>43410</v>
      </c>
      <c r="H1089" t="s">
        <v>54</v>
      </c>
      <c r="I1089">
        <v>19</v>
      </c>
      <c r="J1089">
        <v>17</v>
      </c>
      <c r="K1089">
        <v>54</v>
      </c>
      <c r="L1089">
        <v>20</v>
      </c>
      <c r="M1089">
        <v>4</v>
      </c>
      <c r="N1089">
        <v>0.3</v>
      </c>
      <c r="O1089">
        <v>789.33</v>
      </c>
      <c r="P1089">
        <v>1025.0999999999999</v>
      </c>
      <c r="Q1089">
        <f>Table1[[#This Row],[OrderQuantity]]*Table1[[#This Row],[UnitPrice]]</f>
        <v>4100.3999999999996</v>
      </c>
      <c r="R1089">
        <f>Table1[[#This Row],[OrderQuantity]]*Table1[[#This Row],[UnitCost]]</f>
        <v>3157.32</v>
      </c>
      <c r="S1089">
        <f>Table1[[#This Row],[OrderQuantity]]*Table1[[#This Row],[UnitPrice]]*(1-Table1[[#This Row],[DiscountApplied]]) - (Table1[[#This Row],[OrderQuantity]]*Table1[[#This Row],[UnitCost]])</f>
        <v>-287.04000000000042</v>
      </c>
      <c r="T1089">
        <f>DATEDIF(Table1[[#This Row],[ShipDate]],Table1[[#This Row],[DeliveryDate]],"d")</f>
        <v>10</v>
      </c>
      <c r="U1089" t="str">
        <f t="shared" si="33"/>
        <v>Late</v>
      </c>
    </row>
    <row r="1090" spans="1:21" x14ac:dyDescent="0.3">
      <c r="A1090" t="str">
        <f t="shared" ref="A1090:A1153" si="34">"SO-" &amp; TEXT(ROW(A1090)+99,"000000")</f>
        <v>SO-001189</v>
      </c>
      <c r="B1090" t="s">
        <v>5</v>
      </c>
      <c r="C1090" t="s">
        <v>11</v>
      </c>
      <c r="D1090" s="1">
        <v>43300</v>
      </c>
      <c r="E1090" s="1">
        <v>43379</v>
      </c>
      <c r="F1090" s="1">
        <v>43404</v>
      </c>
      <c r="G1090" s="1">
        <v>43405</v>
      </c>
      <c r="H1090" t="s">
        <v>54</v>
      </c>
      <c r="I1090">
        <v>26</v>
      </c>
      <c r="J1090">
        <v>46</v>
      </c>
      <c r="K1090">
        <v>270</v>
      </c>
      <c r="L1090">
        <v>45</v>
      </c>
      <c r="M1090">
        <v>2</v>
      </c>
      <c r="N1090">
        <v>0.05</v>
      </c>
      <c r="O1090">
        <v>83.55</v>
      </c>
      <c r="P1090">
        <v>194.3</v>
      </c>
      <c r="Q1090">
        <f>Table1[[#This Row],[OrderQuantity]]*Table1[[#This Row],[UnitPrice]]</f>
        <v>388.6</v>
      </c>
      <c r="R1090">
        <f>Table1[[#This Row],[OrderQuantity]]*Table1[[#This Row],[UnitCost]]</f>
        <v>167.1</v>
      </c>
      <c r="S1090">
        <f>Table1[[#This Row],[OrderQuantity]]*Table1[[#This Row],[UnitPrice]]*(1-Table1[[#This Row],[DiscountApplied]]) - (Table1[[#This Row],[OrderQuantity]]*Table1[[#This Row],[UnitCost]])</f>
        <v>202.07000000000002</v>
      </c>
      <c r="T1090">
        <f>DATEDIF(Table1[[#This Row],[ShipDate]],Table1[[#This Row],[DeliveryDate]],"d")</f>
        <v>1</v>
      </c>
      <c r="U1090" t="str">
        <f t="shared" ref="U1090:U1153" si="35">IF(T1090&gt;7,"Late","On Time")</f>
        <v>On Time</v>
      </c>
    </row>
    <row r="1091" spans="1:21" x14ac:dyDescent="0.3">
      <c r="A1091" t="str">
        <f t="shared" si="34"/>
        <v>SO-001190</v>
      </c>
      <c r="B1091" t="s">
        <v>3</v>
      </c>
      <c r="C1091" t="s">
        <v>9</v>
      </c>
      <c r="D1091" s="1">
        <v>43200</v>
      </c>
      <c r="E1091" s="1">
        <v>43379</v>
      </c>
      <c r="F1091" s="1">
        <v>43384</v>
      </c>
      <c r="G1091" s="1">
        <v>43393</v>
      </c>
      <c r="H1091" t="s">
        <v>54</v>
      </c>
      <c r="I1091">
        <v>4</v>
      </c>
      <c r="J1091">
        <v>12</v>
      </c>
      <c r="K1091">
        <v>81</v>
      </c>
      <c r="L1091">
        <v>45</v>
      </c>
      <c r="M1091">
        <v>2</v>
      </c>
      <c r="N1091">
        <v>0.08</v>
      </c>
      <c r="O1091">
        <v>1836.87</v>
      </c>
      <c r="P1091">
        <v>3993.2</v>
      </c>
      <c r="Q1091">
        <f>Table1[[#This Row],[OrderQuantity]]*Table1[[#This Row],[UnitPrice]]</f>
        <v>7986.4</v>
      </c>
      <c r="R1091">
        <f>Table1[[#This Row],[OrderQuantity]]*Table1[[#This Row],[UnitCost]]</f>
        <v>3673.74</v>
      </c>
      <c r="S1091">
        <f>Table1[[#This Row],[OrderQuantity]]*Table1[[#This Row],[UnitPrice]]*(1-Table1[[#This Row],[DiscountApplied]]) - (Table1[[#This Row],[OrderQuantity]]*Table1[[#This Row],[UnitCost]])</f>
        <v>3673.7480000000005</v>
      </c>
      <c r="T1091">
        <f>DATEDIF(Table1[[#This Row],[ShipDate]],Table1[[#This Row],[DeliveryDate]],"d")</f>
        <v>9</v>
      </c>
      <c r="U1091" t="str">
        <f t="shared" si="35"/>
        <v>Late</v>
      </c>
    </row>
    <row r="1092" spans="1:21" x14ac:dyDescent="0.3">
      <c r="A1092" t="str">
        <f t="shared" si="34"/>
        <v>SO-001191</v>
      </c>
      <c r="B1092" t="s">
        <v>3</v>
      </c>
      <c r="C1092" t="s">
        <v>9</v>
      </c>
      <c r="D1092" s="1">
        <v>43300</v>
      </c>
      <c r="E1092" s="1">
        <v>43379</v>
      </c>
      <c r="F1092" s="1">
        <v>43397</v>
      </c>
      <c r="G1092" s="1">
        <v>43400</v>
      </c>
      <c r="H1092" t="s">
        <v>54</v>
      </c>
      <c r="I1092">
        <v>12</v>
      </c>
      <c r="J1092">
        <v>36</v>
      </c>
      <c r="K1092">
        <v>78</v>
      </c>
      <c r="L1092">
        <v>31</v>
      </c>
      <c r="M1092">
        <v>5</v>
      </c>
      <c r="N1092">
        <v>0.05</v>
      </c>
      <c r="O1092">
        <v>4175.78</v>
      </c>
      <c r="P1092">
        <v>5567.7</v>
      </c>
      <c r="Q1092">
        <f>Table1[[#This Row],[OrderQuantity]]*Table1[[#This Row],[UnitPrice]]</f>
        <v>27838.5</v>
      </c>
      <c r="R1092">
        <f>Table1[[#This Row],[OrderQuantity]]*Table1[[#This Row],[UnitCost]]</f>
        <v>20878.899999999998</v>
      </c>
      <c r="S1092">
        <f>Table1[[#This Row],[OrderQuantity]]*Table1[[#This Row],[UnitPrice]]*(1-Table1[[#This Row],[DiscountApplied]]) - (Table1[[#This Row],[OrderQuantity]]*Table1[[#This Row],[UnitCost]])</f>
        <v>5567.6749999999993</v>
      </c>
      <c r="T1092">
        <f>DATEDIF(Table1[[#This Row],[ShipDate]],Table1[[#This Row],[DeliveryDate]],"d")</f>
        <v>3</v>
      </c>
      <c r="U1092" t="str">
        <f t="shared" si="35"/>
        <v>On Time</v>
      </c>
    </row>
    <row r="1093" spans="1:21" x14ac:dyDescent="0.3">
      <c r="A1093" t="str">
        <f t="shared" si="34"/>
        <v>SO-001192</v>
      </c>
      <c r="B1093" t="s">
        <v>3</v>
      </c>
      <c r="C1093" t="s">
        <v>10</v>
      </c>
      <c r="D1093" s="1">
        <v>43200</v>
      </c>
      <c r="E1093" s="1">
        <v>43379</v>
      </c>
      <c r="F1093" s="1">
        <v>43381</v>
      </c>
      <c r="G1093" s="1">
        <v>43389</v>
      </c>
      <c r="H1093" t="s">
        <v>54</v>
      </c>
      <c r="I1093">
        <v>1</v>
      </c>
      <c r="J1093">
        <v>42</v>
      </c>
      <c r="K1093">
        <v>119</v>
      </c>
      <c r="L1093">
        <v>3</v>
      </c>
      <c r="M1093">
        <v>8</v>
      </c>
      <c r="N1093">
        <v>0.05</v>
      </c>
      <c r="O1093">
        <v>500.69</v>
      </c>
      <c r="P1093">
        <v>1065.3</v>
      </c>
      <c r="Q1093">
        <f>Table1[[#This Row],[OrderQuantity]]*Table1[[#This Row],[UnitPrice]]</f>
        <v>8522.4</v>
      </c>
      <c r="R1093">
        <f>Table1[[#This Row],[OrderQuantity]]*Table1[[#This Row],[UnitCost]]</f>
        <v>4005.52</v>
      </c>
      <c r="S1093">
        <f>Table1[[#This Row],[OrderQuantity]]*Table1[[#This Row],[UnitPrice]]*(1-Table1[[#This Row],[DiscountApplied]]) - (Table1[[#This Row],[OrderQuantity]]*Table1[[#This Row],[UnitCost]])</f>
        <v>4090.7599999999989</v>
      </c>
      <c r="T1093">
        <f>DATEDIF(Table1[[#This Row],[ShipDate]],Table1[[#This Row],[DeliveryDate]],"d")</f>
        <v>8</v>
      </c>
      <c r="U1093" t="str">
        <f t="shared" si="35"/>
        <v>Late</v>
      </c>
    </row>
    <row r="1094" spans="1:21" x14ac:dyDescent="0.3">
      <c r="A1094" t="str">
        <f t="shared" si="34"/>
        <v>SO-001193</v>
      </c>
      <c r="B1094" t="s">
        <v>4</v>
      </c>
      <c r="C1094" t="s">
        <v>10</v>
      </c>
      <c r="D1094" s="1">
        <v>43300</v>
      </c>
      <c r="E1094" s="1">
        <v>43379</v>
      </c>
      <c r="F1094" s="1">
        <v>43401</v>
      </c>
      <c r="G1094" s="1">
        <v>43404</v>
      </c>
      <c r="H1094" t="s">
        <v>54</v>
      </c>
      <c r="I1094">
        <v>14</v>
      </c>
      <c r="J1094">
        <v>5</v>
      </c>
      <c r="K1094">
        <v>156</v>
      </c>
      <c r="L1094">
        <v>12</v>
      </c>
      <c r="M1094">
        <v>5</v>
      </c>
      <c r="N1094">
        <v>0.08</v>
      </c>
      <c r="O1094">
        <v>911.2</v>
      </c>
      <c r="P1094">
        <v>1072</v>
      </c>
      <c r="Q1094">
        <f>Table1[[#This Row],[OrderQuantity]]*Table1[[#This Row],[UnitPrice]]</f>
        <v>5360</v>
      </c>
      <c r="R1094">
        <f>Table1[[#This Row],[OrderQuantity]]*Table1[[#This Row],[UnitCost]]</f>
        <v>4556</v>
      </c>
      <c r="S1094">
        <f>Table1[[#This Row],[OrderQuantity]]*Table1[[#This Row],[UnitPrice]]*(1-Table1[[#This Row],[DiscountApplied]]) - (Table1[[#This Row],[OrderQuantity]]*Table1[[#This Row],[UnitCost]])</f>
        <v>375.19999999999982</v>
      </c>
      <c r="T1094">
        <f>DATEDIF(Table1[[#This Row],[ShipDate]],Table1[[#This Row],[DeliveryDate]],"d")</f>
        <v>3</v>
      </c>
      <c r="U1094" t="str">
        <f t="shared" si="35"/>
        <v>On Time</v>
      </c>
    </row>
    <row r="1095" spans="1:21" x14ac:dyDescent="0.3">
      <c r="A1095" t="str">
        <f t="shared" si="34"/>
        <v>SO-001194</v>
      </c>
      <c r="B1095" t="s">
        <v>5</v>
      </c>
      <c r="C1095" t="s">
        <v>11</v>
      </c>
      <c r="D1095" s="1">
        <v>43200</v>
      </c>
      <c r="E1095" s="1">
        <v>43379</v>
      </c>
      <c r="F1095" s="1">
        <v>43393</v>
      </c>
      <c r="G1095" s="1">
        <v>43399</v>
      </c>
      <c r="H1095" t="s">
        <v>54</v>
      </c>
      <c r="I1095">
        <v>25</v>
      </c>
      <c r="J1095">
        <v>41</v>
      </c>
      <c r="K1095">
        <v>273</v>
      </c>
      <c r="L1095">
        <v>34</v>
      </c>
      <c r="M1095">
        <v>1</v>
      </c>
      <c r="N1095">
        <v>0.1</v>
      </c>
      <c r="O1095">
        <v>154.37</v>
      </c>
      <c r="P1095">
        <v>214.4</v>
      </c>
      <c r="Q1095">
        <f>Table1[[#This Row],[OrderQuantity]]*Table1[[#This Row],[UnitPrice]]</f>
        <v>214.4</v>
      </c>
      <c r="R1095">
        <f>Table1[[#This Row],[OrderQuantity]]*Table1[[#This Row],[UnitCost]]</f>
        <v>154.37</v>
      </c>
      <c r="S1095">
        <f>Table1[[#This Row],[OrderQuantity]]*Table1[[#This Row],[UnitPrice]]*(1-Table1[[#This Row],[DiscountApplied]]) - (Table1[[#This Row],[OrderQuantity]]*Table1[[#This Row],[UnitCost]])</f>
        <v>38.590000000000003</v>
      </c>
      <c r="T1095">
        <f>DATEDIF(Table1[[#This Row],[ShipDate]],Table1[[#This Row],[DeliveryDate]],"d")</f>
        <v>6</v>
      </c>
      <c r="U1095" t="str">
        <f t="shared" si="35"/>
        <v>On Time</v>
      </c>
    </row>
    <row r="1096" spans="1:21" x14ac:dyDescent="0.3">
      <c r="A1096" t="str">
        <f t="shared" si="34"/>
        <v>SO-001195</v>
      </c>
      <c r="B1096" t="s">
        <v>3</v>
      </c>
      <c r="C1096" t="s">
        <v>13</v>
      </c>
      <c r="D1096" s="1">
        <v>43300</v>
      </c>
      <c r="E1096" s="1">
        <v>43380</v>
      </c>
      <c r="F1096" s="1">
        <v>43408</v>
      </c>
      <c r="G1096" s="1">
        <v>43418</v>
      </c>
      <c r="H1096" t="s">
        <v>54</v>
      </c>
      <c r="I1096">
        <v>4</v>
      </c>
      <c r="J1096">
        <v>41</v>
      </c>
      <c r="K1096">
        <v>44</v>
      </c>
      <c r="L1096">
        <v>26</v>
      </c>
      <c r="M1096">
        <v>2</v>
      </c>
      <c r="N1096">
        <v>0.1</v>
      </c>
      <c r="O1096">
        <v>2913.9</v>
      </c>
      <c r="P1096">
        <v>5112.1000000000004</v>
      </c>
      <c r="Q1096">
        <f>Table1[[#This Row],[OrderQuantity]]*Table1[[#This Row],[UnitPrice]]</f>
        <v>10224.200000000001</v>
      </c>
      <c r="R1096">
        <f>Table1[[#This Row],[OrderQuantity]]*Table1[[#This Row],[UnitCost]]</f>
        <v>5827.8</v>
      </c>
      <c r="S1096">
        <f>Table1[[#This Row],[OrderQuantity]]*Table1[[#This Row],[UnitPrice]]*(1-Table1[[#This Row],[DiscountApplied]]) - (Table1[[#This Row],[OrderQuantity]]*Table1[[#This Row],[UnitCost]])</f>
        <v>3373.9800000000005</v>
      </c>
      <c r="T1096">
        <f>DATEDIF(Table1[[#This Row],[ShipDate]],Table1[[#This Row],[DeliveryDate]],"d")</f>
        <v>10</v>
      </c>
      <c r="U1096" t="str">
        <f t="shared" si="35"/>
        <v>Late</v>
      </c>
    </row>
    <row r="1097" spans="1:21" x14ac:dyDescent="0.3">
      <c r="A1097" t="str">
        <f t="shared" si="34"/>
        <v>SO-001196</v>
      </c>
      <c r="B1097" t="s">
        <v>3</v>
      </c>
      <c r="C1097" t="s">
        <v>10</v>
      </c>
      <c r="D1097" s="1">
        <v>43300</v>
      </c>
      <c r="E1097" s="1">
        <v>43380</v>
      </c>
      <c r="F1097" s="1">
        <v>43397</v>
      </c>
      <c r="G1097" s="1">
        <v>43402</v>
      </c>
      <c r="H1097" t="s">
        <v>54</v>
      </c>
      <c r="I1097">
        <v>7</v>
      </c>
      <c r="J1097">
        <v>11</v>
      </c>
      <c r="K1097">
        <v>160</v>
      </c>
      <c r="L1097">
        <v>47</v>
      </c>
      <c r="M1097">
        <v>7</v>
      </c>
      <c r="N1097">
        <v>0.1</v>
      </c>
      <c r="O1097">
        <v>615.05999999999995</v>
      </c>
      <c r="P1097">
        <v>904.5</v>
      </c>
      <c r="Q1097">
        <f>Table1[[#This Row],[OrderQuantity]]*Table1[[#This Row],[UnitPrice]]</f>
        <v>6331.5</v>
      </c>
      <c r="R1097">
        <f>Table1[[#This Row],[OrderQuantity]]*Table1[[#This Row],[UnitCost]]</f>
        <v>4305.42</v>
      </c>
      <c r="S1097">
        <f>Table1[[#This Row],[OrderQuantity]]*Table1[[#This Row],[UnitPrice]]*(1-Table1[[#This Row],[DiscountApplied]]) - (Table1[[#This Row],[OrderQuantity]]*Table1[[#This Row],[UnitCost]])</f>
        <v>1392.9300000000003</v>
      </c>
      <c r="T1097">
        <f>DATEDIF(Table1[[#This Row],[ShipDate]],Table1[[#This Row],[DeliveryDate]],"d")</f>
        <v>5</v>
      </c>
      <c r="U1097" t="str">
        <f t="shared" si="35"/>
        <v>On Time</v>
      </c>
    </row>
    <row r="1098" spans="1:21" x14ac:dyDescent="0.3">
      <c r="A1098" t="str">
        <f t="shared" si="34"/>
        <v>SO-001197</v>
      </c>
      <c r="B1098" t="s">
        <v>5</v>
      </c>
      <c r="C1098" t="s">
        <v>11</v>
      </c>
      <c r="D1098" s="1">
        <v>43300</v>
      </c>
      <c r="E1098" s="1">
        <v>43380</v>
      </c>
      <c r="F1098" s="1">
        <v>43398</v>
      </c>
      <c r="G1098" s="1">
        <v>43407</v>
      </c>
      <c r="H1098" t="s">
        <v>54</v>
      </c>
      <c r="I1098">
        <v>26</v>
      </c>
      <c r="J1098">
        <v>6</v>
      </c>
      <c r="K1098">
        <v>303</v>
      </c>
      <c r="L1098">
        <v>42</v>
      </c>
      <c r="M1098">
        <v>4</v>
      </c>
      <c r="N1098">
        <v>0.15</v>
      </c>
      <c r="O1098">
        <v>1952.92</v>
      </c>
      <c r="P1098">
        <v>2324.9</v>
      </c>
      <c r="Q1098">
        <f>Table1[[#This Row],[OrderQuantity]]*Table1[[#This Row],[UnitPrice]]</f>
        <v>9299.6</v>
      </c>
      <c r="R1098">
        <f>Table1[[#This Row],[OrderQuantity]]*Table1[[#This Row],[UnitCost]]</f>
        <v>7811.68</v>
      </c>
      <c r="S1098">
        <f>Table1[[#This Row],[OrderQuantity]]*Table1[[#This Row],[UnitPrice]]*(1-Table1[[#This Row],[DiscountApplied]]) - (Table1[[#This Row],[OrderQuantity]]*Table1[[#This Row],[UnitCost]])</f>
        <v>92.979999999999563</v>
      </c>
      <c r="T1098">
        <f>DATEDIF(Table1[[#This Row],[ShipDate]],Table1[[#This Row],[DeliveryDate]],"d")</f>
        <v>9</v>
      </c>
      <c r="U1098" t="str">
        <f t="shared" si="35"/>
        <v>Late</v>
      </c>
    </row>
    <row r="1099" spans="1:21" x14ac:dyDescent="0.3">
      <c r="A1099" t="str">
        <f t="shared" si="34"/>
        <v>SO-001198</v>
      </c>
      <c r="B1099" t="s">
        <v>3</v>
      </c>
      <c r="C1099" t="s">
        <v>12</v>
      </c>
      <c r="D1099" s="1">
        <v>43200</v>
      </c>
      <c r="E1099" s="1">
        <v>43380</v>
      </c>
      <c r="F1099" s="1">
        <v>43394</v>
      </c>
      <c r="G1099" s="1">
        <v>43401</v>
      </c>
      <c r="H1099" t="s">
        <v>54</v>
      </c>
      <c r="I1099">
        <v>11</v>
      </c>
      <c r="J1099">
        <v>32</v>
      </c>
      <c r="K1099">
        <v>211</v>
      </c>
      <c r="L1099">
        <v>33</v>
      </c>
      <c r="M1099">
        <v>8</v>
      </c>
      <c r="N1099">
        <v>0.08</v>
      </c>
      <c r="O1099">
        <v>3314.36</v>
      </c>
      <c r="P1099">
        <v>3993.2</v>
      </c>
      <c r="Q1099">
        <f>Table1[[#This Row],[OrderQuantity]]*Table1[[#This Row],[UnitPrice]]</f>
        <v>31945.599999999999</v>
      </c>
      <c r="R1099">
        <f>Table1[[#This Row],[OrderQuantity]]*Table1[[#This Row],[UnitCost]]</f>
        <v>26514.880000000001</v>
      </c>
      <c r="S1099">
        <f>Table1[[#This Row],[OrderQuantity]]*Table1[[#This Row],[UnitPrice]]*(1-Table1[[#This Row],[DiscountApplied]]) - (Table1[[#This Row],[OrderQuantity]]*Table1[[#This Row],[UnitCost]])</f>
        <v>2875.0720000000001</v>
      </c>
      <c r="T1099">
        <f>DATEDIF(Table1[[#This Row],[ShipDate]],Table1[[#This Row],[DeliveryDate]],"d")</f>
        <v>7</v>
      </c>
      <c r="U1099" t="str">
        <f t="shared" si="35"/>
        <v>On Time</v>
      </c>
    </row>
    <row r="1100" spans="1:21" x14ac:dyDescent="0.3">
      <c r="A1100" t="str">
        <f t="shared" si="34"/>
        <v>SO-001199</v>
      </c>
      <c r="B1100" t="s">
        <v>4</v>
      </c>
      <c r="C1100" t="s">
        <v>11</v>
      </c>
      <c r="D1100" s="1">
        <v>43300</v>
      </c>
      <c r="E1100" s="1">
        <v>43380</v>
      </c>
      <c r="F1100" s="1">
        <v>43398</v>
      </c>
      <c r="G1100" s="1">
        <v>43407</v>
      </c>
      <c r="H1100" t="s">
        <v>54</v>
      </c>
      <c r="I1100">
        <v>12</v>
      </c>
      <c r="J1100">
        <v>4</v>
      </c>
      <c r="K1100">
        <v>283</v>
      </c>
      <c r="L1100">
        <v>6</v>
      </c>
      <c r="M1100">
        <v>3</v>
      </c>
      <c r="N1100">
        <v>0.15</v>
      </c>
      <c r="O1100">
        <v>594.55999999999995</v>
      </c>
      <c r="P1100">
        <v>1025.0999999999999</v>
      </c>
      <c r="Q1100">
        <f>Table1[[#This Row],[OrderQuantity]]*Table1[[#This Row],[UnitPrice]]</f>
        <v>3075.2999999999997</v>
      </c>
      <c r="R1100">
        <f>Table1[[#This Row],[OrderQuantity]]*Table1[[#This Row],[UnitCost]]</f>
        <v>1783.6799999999998</v>
      </c>
      <c r="S1100">
        <f>Table1[[#This Row],[OrderQuantity]]*Table1[[#This Row],[UnitPrice]]*(1-Table1[[#This Row],[DiscountApplied]]) - (Table1[[#This Row],[OrderQuantity]]*Table1[[#This Row],[UnitCost]])</f>
        <v>830.32499999999982</v>
      </c>
      <c r="T1100">
        <f>DATEDIF(Table1[[#This Row],[ShipDate]],Table1[[#This Row],[DeliveryDate]],"d")</f>
        <v>9</v>
      </c>
      <c r="U1100" t="str">
        <f t="shared" si="35"/>
        <v>Late</v>
      </c>
    </row>
    <row r="1101" spans="1:21" x14ac:dyDescent="0.3">
      <c r="A1101" t="str">
        <f t="shared" si="34"/>
        <v>SO-001200</v>
      </c>
      <c r="B1101" t="s">
        <v>3</v>
      </c>
      <c r="C1101" t="s">
        <v>10</v>
      </c>
      <c r="D1101" s="1">
        <v>43300</v>
      </c>
      <c r="E1101" s="1">
        <v>43380</v>
      </c>
      <c r="F1101" s="1">
        <v>43397</v>
      </c>
      <c r="G1101" s="1">
        <v>43399</v>
      </c>
      <c r="H1101" t="s">
        <v>54</v>
      </c>
      <c r="I1101">
        <v>7</v>
      </c>
      <c r="J1101">
        <v>32</v>
      </c>
      <c r="K1101">
        <v>108</v>
      </c>
      <c r="L1101">
        <v>1</v>
      </c>
      <c r="M1101">
        <v>1</v>
      </c>
      <c r="N1101">
        <v>0.05</v>
      </c>
      <c r="O1101">
        <v>888.42</v>
      </c>
      <c r="P1101">
        <v>1306.5</v>
      </c>
      <c r="Q1101">
        <f>Table1[[#This Row],[OrderQuantity]]*Table1[[#This Row],[UnitPrice]]</f>
        <v>1306.5</v>
      </c>
      <c r="R1101">
        <f>Table1[[#This Row],[OrderQuantity]]*Table1[[#This Row],[UnitCost]]</f>
        <v>888.42</v>
      </c>
      <c r="S1101">
        <f>Table1[[#This Row],[OrderQuantity]]*Table1[[#This Row],[UnitPrice]]*(1-Table1[[#This Row],[DiscountApplied]]) - (Table1[[#This Row],[OrderQuantity]]*Table1[[#This Row],[UnitCost]])</f>
        <v>352.755</v>
      </c>
      <c r="T1101">
        <f>DATEDIF(Table1[[#This Row],[ShipDate]],Table1[[#This Row],[DeliveryDate]],"d")</f>
        <v>2</v>
      </c>
      <c r="U1101" t="str">
        <f t="shared" si="35"/>
        <v>On Time</v>
      </c>
    </row>
    <row r="1102" spans="1:21" x14ac:dyDescent="0.3">
      <c r="A1102" t="str">
        <f t="shared" si="34"/>
        <v>SO-001201</v>
      </c>
      <c r="B1102" t="s">
        <v>3</v>
      </c>
      <c r="C1102" t="s">
        <v>13</v>
      </c>
      <c r="D1102" s="1">
        <v>43300</v>
      </c>
      <c r="E1102" s="1">
        <v>43380</v>
      </c>
      <c r="F1102" s="1">
        <v>43401</v>
      </c>
      <c r="G1102" s="1">
        <v>43404</v>
      </c>
      <c r="H1102" t="s">
        <v>54</v>
      </c>
      <c r="I1102">
        <v>12</v>
      </c>
      <c r="J1102">
        <v>24</v>
      </c>
      <c r="K1102">
        <v>26</v>
      </c>
      <c r="L1102">
        <v>39</v>
      </c>
      <c r="M1102">
        <v>5</v>
      </c>
      <c r="N1102">
        <v>0.1</v>
      </c>
      <c r="O1102">
        <v>101.84</v>
      </c>
      <c r="P1102">
        <v>254.6</v>
      </c>
      <c r="Q1102">
        <f>Table1[[#This Row],[OrderQuantity]]*Table1[[#This Row],[UnitPrice]]</f>
        <v>1273</v>
      </c>
      <c r="R1102">
        <f>Table1[[#This Row],[OrderQuantity]]*Table1[[#This Row],[UnitCost]]</f>
        <v>509.20000000000005</v>
      </c>
      <c r="S1102">
        <f>Table1[[#This Row],[OrderQuantity]]*Table1[[#This Row],[UnitPrice]]*(1-Table1[[#This Row],[DiscountApplied]]) - (Table1[[#This Row],[OrderQuantity]]*Table1[[#This Row],[UnitCost]])</f>
        <v>636.5</v>
      </c>
      <c r="T1102">
        <f>DATEDIF(Table1[[#This Row],[ShipDate]],Table1[[#This Row],[DeliveryDate]],"d")</f>
        <v>3</v>
      </c>
      <c r="U1102" t="str">
        <f t="shared" si="35"/>
        <v>On Time</v>
      </c>
    </row>
    <row r="1103" spans="1:21" x14ac:dyDescent="0.3">
      <c r="A1103" t="str">
        <f t="shared" si="34"/>
        <v>SO-001202</v>
      </c>
      <c r="B1103" t="s">
        <v>4</v>
      </c>
      <c r="C1103" t="s">
        <v>12</v>
      </c>
      <c r="D1103" s="1">
        <v>43300</v>
      </c>
      <c r="E1103" s="1">
        <v>43380</v>
      </c>
      <c r="F1103" s="1">
        <v>43398</v>
      </c>
      <c r="G1103" s="1">
        <v>43400</v>
      </c>
      <c r="H1103" t="s">
        <v>54</v>
      </c>
      <c r="I1103">
        <v>20</v>
      </c>
      <c r="J1103">
        <v>48</v>
      </c>
      <c r="K1103">
        <v>229</v>
      </c>
      <c r="L1103">
        <v>7</v>
      </c>
      <c r="M1103">
        <v>2</v>
      </c>
      <c r="N1103">
        <v>0.05</v>
      </c>
      <c r="O1103">
        <v>1573.76</v>
      </c>
      <c r="P1103">
        <v>1896.1</v>
      </c>
      <c r="Q1103">
        <f>Table1[[#This Row],[OrderQuantity]]*Table1[[#This Row],[UnitPrice]]</f>
        <v>3792.2</v>
      </c>
      <c r="R1103">
        <f>Table1[[#This Row],[OrderQuantity]]*Table1[[#This Row],[UnitCost]]</f>
        <v>3147.52</v>
      </c>
      <c r="S1103">
        <f>Table1[[#This Row],[OrderQuantity]]*Table1[[#This Row],[UnitPrice]]*(1-Table1[[#This Row],[DiscountApplied]]) - (Table1[[#This Row],[OrderQuantity]]*Table1[[#This Row],[UnitCost]])</f>
        <v>455.06999999999971</v>
      </c>
      <c r="T1103">
        <f>DATEDIF(Table1[[#This Row],[ShipDate]],Table1[[#This Row],[DeliveryDate]],"d")</f>
        <v>2</v>
      </c>
      <c r="U1103" t="str">
        <f t="shared" si="35"/>
        <v>On Time</v>
      </c>
    </row>
    <row r="1104" spans="1:21" x14ac:dyDescent="0.3">
      <c r="A1104" t="str">
        <f t="shared" si="34"/>
        <v>SO-001203</v>
      </c>
      <c r="B1104" t="s">
        <v>3</v>
      </c>
      <c r="C1104" t="s">
        <v>10</v>
      </c>
      <c r="D1104" s="1">
        <v>43300</v>
      </c>
      <c r="E1104" s="1">
        <v>43381</v>
      </c>
      <c r="F1104" s="1">
        <v>43394</v>
      </c>
      <c r="G1104" s="1">
        <v>43395</v>
      </c>
      <c r="H1104" t="s">
        <v>54</v>
      </c>
      <c r="I1104">
        <v>11</v>
      </c>
      <c r="J1104">
        <v>10</v>
      </c>
      <c r="K1104">
        <v>185</v>
      </c>
      <c r="L1104">
        <v>20</v>
      </c>
      <c r="M1104">
        <v>3</v>
      </c>
      <c r="N1104">
        <v>0.08</v>
      </c>
      <c r="O1104">
        <v>571.64</v>
      </c>
      <c r="P1104">
        <v>1058.5999999999999</v>
      </c>
      <c r="Q1104">
        <f>Table1[[#This Row],[OrderQuantity]]*Table1[[#This Row],[UnitPrice]]</f>
        <v>3175.7999999999997</v>
      </c>
      <c r="R1104">
        <f>Table1[[#This Row],[OrderQuantity]]*Table1[[#This Row],[UnitCost]]</f>
        <v>1714.92</v>
      </c>
      <c r="S1104">
        <f>Table1[[#This Row],[OrderQuantity]]*Table1[[#This Row],[UnitPrice]]*(1-Table1[[#This Row],[DiscountApplied]]) - (Table1[[#This Row],[OrderQuantity]]*Table1[[#This Row],[UnitCost]])</f>
        <v>1206.8159999999998</v>
      </c>
      <c r="T1104">
        <f>DATEDIF(Table1[[#This Row],[ShipDate]],Table1[[#This Row],[DeliveryDate]],"d")</f>
        <v>1</v>
      </c>
      <c r="U1104" t="str">
        <f t="shared" si="35"/>
        <v>On Time</v>
      </c>
    </row>
    <row r="1105" spans="1:21" x14ac:dyDescent="0.3">
      <c r="A1105" t="str">
        <f t="shared" si="34"/>
        <v>SO-001204</v>
      </c>
      <c r="B1105" t="s">
        <v>5</v>
      </c>
      <c r="C1105" t="s">
        <v>12</v>
      </c>
      <c r="D1105" s="1">
        <v>43300</v>
      </c>
      <c r="E1105" s="1">
        <v>43381</v>
      </c>
      <c r="F1105" s="1">
        <v>43401</v>
      </c>
      <c r="G1105" s="1">
        <v>43408</v>
      </c>
      <c r="H1105" t="s">
        <v>54</v>
      </c>
      <c r="I1105">
        <v>26</v>
      </c>
      <c r="J1105">
        <v>15</v>
      </c>
      <c r="K1105">
        <v>253</v>
      </c>
      <c r="L1105">
        <v>27</v>
      </c>
      <c r="M1105">
        <v>1</v>
      </c>
      <c r="N1105">
        <v>0.05</v>
      </c>
      <c r="O1105">
        <v>2130.6</v>
      </c>
      <c r="P1105">
        <v>4020</v>
      </c>
      <c r="Q1105">
        <f>Table1[[#This Row],[OrderQuantity]]*Table1[[#This Row],[UnitPrice]]</f>
        <v>4020</v>
      </c>
      <c r="R1105">
        <f>Table1[[#This Row],[OrderQuantity]]*Table1[[#This Row],[UnitCost]]</f>
        <v>2130.6</v>
      </c>
      <c r="S1105">
        <f>Table1[[#This Row],[OrderQuantity]]*Table1[[#This Row],[UnitPrice]]*(1-Table1[[#This Row],[DiscountApplied]]) - (Table1[[#This Row],[OrderQuantity]]*Table1[[#This Row],[UnitCost]])</f>
        <v>1688.4</v>
      </c>
      <c r="T1105">
        <f>DATEDIF(Table1[[#This Row],[ShipDate]],Table1[[#This Row],[DeliveryDate]],"d")</f>
        <v>7</v>
      </c>
      <c r="U1105" t="str">
        <f t="shared" si="35"/>
        <v>On Time</v>
      </c>
    </row>
    <row r="1106" spans="1:21" x14ac:dyDescent="0.3">
      <c r="A1106" t="str">
        <f t="shared" si="34"/>
        <v>SO-001205</v>
      </c>
      <c r="B1106" t="s">
        <v>3</v>
      </c>
      <c r="C1106" t="s">
        <v>10</v>
      </c>
      <c r="D1106" s="1">
        <v>43200</v>
      </c>
      <c r="E1106" s="1">
        <v>43381</v>
      </c>
      <c r="F1106" s="1">
        <v>43404</v>
      </c>
      <c r="G1106" s="1">
        <v>43408</v>
      </c>
      <c r="H1106" t="s">
        <v>54</v>
      </c>
      <c r="I1106">
        <v>2</v>
      </c>
      <c r="J1106">
        <v>31</v>
      </c>
      <c r="K1106">
        <v>130</v>
      </c>
      <c r="L1106">
        <v>3</v>
      </c>
      <c r="M1106">
        <v>5</v>
      </c>
      <c r="N1106">
        <v>0.2</v>
      </c>
      <c r="O1106">
        <v>861.42</v>
      </c>
      <c r="P1106">
        <v>2003.3</v>
      </c>
      <c r="Q1106">
        <f>Table1[[#This Row],[OrderQuantity]]*Table1[[#This Row],[UnitPrice]]</f>
        <v>10016.5</v>
      </c>
      <c r="R1106">
        <f>Table1[[#This Row],[OrderQuantity]]*Table1[[#This Row],[UnitCost]]</f>
        <v>4307.0999999999995</v>
      </c>
      <c r="S1106">
        <f>Table1[[#This Row],[OrderQuantity]]*Table1[[#This Row],[UnitPrice]]*(1-Table1[[#This Row],[DiscountApplied]]) - (Table1[[#This Row],[OrderQuantity]]*Table1[[#This Row],[UnitCost]])</f>
        <v>3706.1000000000013</v>
      </c>
      <c r="T1106">
        <f>DATEDIF(Table1[[#This Row],[ShipDate]],Table1[[#This Row],[DeliveryDate]],"d")</f>
        <v>4</v>
      </c>
      <c r="U1106" t="str">
        <f t="shared" si="35"/>
        <v>On Time</v>
      </c>
    </row>
    <row r="1107" spans="1:21" x14ac:dyDescent="0.3">
      <c r="A1107" t="str">
        <f t="shared" si="34"/>
        <v>SO-001206</v>
      </c>
      <c r="B1107" t="s">
        <v>3</v>
      </c>
      <c r="C1107" t="s">
        <v>12</v>
      </c>
      <c r="D1107" s="1">
        <v>43200</v>
      </c>
      <c r="E1107" s="1">
        <v>43381</v>
      </c>
      <c r="F1107" s="1">
        <v>43385</v>
      </c>
      <c r="G1107" s="1">
        <v>43388</v>
      </c>
      <c r="H1107" t="s">
        <v>54</v>
      </c>
      <c r="I1107">
        <v>3</v>
      </c>
      <c r="J1107">
        <v>13</v>
      </c>
      <c r="K1107">
        <v>233</v>
      </c>
      <c r="L1107">
        <v>47</v>
      </c>
      <c r="M1107">
        <v>6</v>
      </c>
      <c r="N1107">
        <v>0.08</v>
      </c>
      <c r="O1107">
        <v>4029.25</v>
      </c>
      <c r="P1107">
        <v>5165.7</v>
      </c>
      <c r="Q1107">
        <f>Table1[[#This Row],[OrderQuantity]]*Table1[[#This Row],[UnitPrice]]</f>
        <v>30994.199999999997</v>
      </c>
      <c r="R1107">
        <f>Table1[[#This Row],[OrderQuantity]]*Table1[[#This Row],[UnitCost]]</f>
        <v>24175.5</v>
      </c>
      <c r="S1107">
        <f>Table1[[#This Row],[OrderQuantity]]*Table1[[#This Row],[UnitPrice]]*(1-Table1[[#This Row],[DiscountApplied]]) - (Table1[[#This Row],[OrderQuantity]]*Table1[[#This Row],[UnitCost]])</f>
        <v>4339.163999999997</v>
      </c>
      <c r="T1107">
        <f>DATEDIF(Table1[[#This Row],[ShipDate]],Table1[[#This Row],[DeliveryDate]],"d")</f>
        <v>3</v>
      </c>
      <c r="U1107" t="str">
        <f t="shared" si="35"/>
        <v>On Time</v>
      </c>
    </row>
    <row r="1108" spans="1:21" x14ac:dyDescent="0.3">
      <c r="A1108" t="str">
        <f t="shared" si="34"/>
        <v>SO-001207</v>
      </c>
      <c r="B1108" t="s">
        <v>4</v>
      </c>
      <c r="C1108" t="s">
        <v>9</v>
      </c>
      <c r="D1108" s="1">
        <v>43300</v>
      </c>
      <c r="E1108" s="1">
        <v>43381</v>
      </c>
      <c r="F1108" s="1">
        <v>43389</v>
      </c>
      <c r="G1108" s="1">
        <v>43395</v>
      </c>
      <c r="H1108" t="s">
        <v>54</v>
      </c>
      <c r="I1108">
        <v>17</v>
      </c>
      <c r="J1108">
        <v>16</v>
      </c>
      <c r="K1108">
        <v>59</v>
      </c>
      <c r="L1108">
        <v>19</v>
      </c>
      <c r="M1108">
        <v>6</v>
      </c>
      <c r="N1108">
        <v>0.3</v>
      </c>
      <c r="O1108">
        <v>3601.92</v>
      </c>
      <c r="P1108">
        <v>5145.6000000000004</v>
      </c>
      <c r="Q1108">
        <f>Table1[[#This Row],[OrderQuantity]]*Table1[[#This Row],[UnitPrice]]</f>
        <v>30873.600000000002</v>
      </c>
      <c r="R1108">
        <f>Table1[[#This Row],[OrderQuantity]]*Table1[[#This Row],[UnitCost]]</f>
        <v>21611.52</v>
      </c>
      <c r="S1108">
        <f>Table1[[#This Row],[OrderQuantity]]*Table1[[#This Row],[UnitPrice]]*(1-Table1[[#This Row],[DiscountApplied]]) - (Table1[[#This Row],[OrderQuantity]]*Table1[[#This Row],[UnitCost]])</f>
        <v>0</v>
      </c>
      <c r="T1108">
        <f>DATEDIF(Table1[[#This Row],[ShipDate]],Table1[[#This Row],[DeliveryDate]],"d")</f>
        <v>6</v>
      </c>
      <c r="U1108" t="str">
        <f t="shared" si="35"/>
        <v>On Time</v>
      </c>
    </row>
    <row r="1109" spans="1:21" x14ac:dyDescent="0.3">
      <c r="A1109" t="str">
        <f t="shared" si="34"/>
        <v>SO-001208</v>
      </c>
      <c r="B1109" t="s">
        <v>4</v>
      </c>
      <c r="C1109" t="s">
        <v>8</v>
      </c>
      <c r="D1109" s="1">
        <v>43300</v>
      </c>
      <c r="E1109" s="1">
        <v>43381</v>
      </c>
      <c r="F1109" s="1">
        <v>43401</v>
      </c>
      <c r="G1109" s="1">
        <v>43410</v>
      </c>
      <c r="H1109" t="s">
        <v>54</v>
      </c>
      <c r="I1109">
        <v>14</v>
      </c>
      <c r="J1109">
        <v>5</v>
      </c>
      <c r="K1109">
        <v>333</v>
      </c>
      <c r="L1109">
        <v>19</v>
      </c>
      <c r="M1109">
        <v>4</v>
      </c>
      <c r="N1109">
        <v>0.2</v>
      </c>
      <c r="O1109">
        <v>1277.96</v>
      </c>
      <c r="P1109">
        <v>1936.3</v>
      </c>
      <c r="Q1109">
        <f>Table1[[#This Row],[OrderQuantity]]*Table1[[#This Row],[UnitPrice]]</f>
        <v>7745.2</v>
      </c>
      <c r="R1109">
        <f>Table1[[#This Row],[OrderQuantity]]*Table1[[#This Row],[UnitCost]]</f>
        <v>5111.84</v>
      </c>
      <c r="S1109">
        <f>Table1[[#This Row],[OrderQuantity]]*Table1[[#This Row],[UnitPrice]]*(1-Table1[[#This Row],[DiscountApplied]]) - (Table1[[#This Row],[OrderQuantity]]*Table1[[#This Row],[UnitCost]])</f>
        <v>1084.3199999999997</v>
      </c>
      <c r="T1109">
        <f>DATEDIF(Table1[[#This Row],[ShipDate]],Table1[[#This Row],[DeliveryDate]],"d")</f>
        <v>9</v>
      </c>
      <c r="U1109" t="str">
        <f t="shared" si="35"/>
        <v>Late</v>
      </c>
    </row>
    <row r="1110" spans="1:21" x14ac:dyDescent="0.3">
      <c r="A1110" t="str">
        <f t="shared" si="34"/>
        <v>SO-001209</v>
      </c>
      <c r="B1110" t="s">
        <v>5</v>
      </c>
      <c r="C1110" t="s">
        <v>10</v>
      </c>
      <c r="D1110" s="1">
        <v>43300</v>
      </c>
      <c r="E1110" s="1">
        <v>43382</v>
      </c>
      <c r="F1110" s="1">
        <v>43403</v>
      </c>
      <c r="G1110" s="1">
        <v>43413</v>
      </c>
      <c r="H1110" t="s">
        <v>54</v>
      </c>
      <c r="I1110">
        <v>26</v>
      </c>
      <c r="J1110">
        <v>1</v>
      </c>
      <c r="K1110">
        <v>136</v>
      </c>
      <c r="L1110">
        <v>31</v>
      </c>
      <c r="M1110">
        <v>7</v>
      </c>
      <c r="N1110">
        <v>0.08</v>
      </c>
      <c r="O1110">
        <v>114.97</v>
      </c>
      <c r="P1110">
        <v>174.2</v>
      </c>
      <c r="Q1110">
        <f>Table1[[#This Row],[OrderQuantity]]*Table1[[#This Row],[UnitPrice]]</f>
        <v>1219.3999999999999</v>
      </c>
      <c r="R1110">
        <f>Table1[[#This Row],[OrderQuantity]]*Table1[[#This Row],[UnitCost]]</f>
        <v>804.79</v>
      </c>
      <c r="S1110">
        <f>Table1[[#This Row],[OrderQuantity]]*Table1[[#This Row],[UnitPrice]]*(1-Table1[[#This Row],[DiscountApplied]]) - (Table1[[#This Row],[OrderQuantity]]*Table1[[#This Row],[UnitCost]])</f>
        <v>317.05799999999999</v>
      </c>
      <c r="T1110">
        <f>DATEDIF(Table1[[#This Row],[ShipDate]],Table1[[#This Row],[DeliveryDate]],"d")</f>
        <v>10</v>
      </c>
      <c r="U1110" t="str">
        <f t="shared" si="35"/>
        <v>Late</v>
      </c>
    </row>
    <row r="1111" spans="1:21" x14ac:dyDescent="0.3">
      <c r="A1111" t="str">
        <f t="shared" si="34"/>
        <v>SO-001210</v>
      </c>
      <c r="B1111" t="s">
        <v>2</v>
      </c>
      <c r="C1111" t="s">
        <v>11</v>
      </c>
      <c r="D1111" s="1">
        <v>43300</v>
      </c>
      <c r="E1111" s="1">
        <v>43382</v>
      </c>
      <c r="F1111" s="1">
        <v>43400</v>
      </c>
      <c r="G1111" s="1">
        <v>43409</v>
      </c>
      <c r="H1111" t="s">
        <v>54</v>
      </c>
      <c r="I1111">
        <v>24</v>
      </c>
      <c r="J1111">
        <v>48</v>
      </c>
      <c r="K1111">
        <v>300</v>
      </c>
      <c r="L1111">
        <v>12</v>
      </c>
      <c r="M1111">
        <v>1</v>
      </c>
      <c r="N1111">
        <v>0.05</v>
      </c>
      <c r="O1111">
        <v>1071.73</v>
      </c>
      <c r="P1111">
        <v>1728.6</v>
      </c>
      <c r="Q1111">
        <f>Table1[[#This Row],[OrderQuantity]]*Table1[[#This Row],[UnitPrice]]</f>
        <v>1728.6</v>
      </c>
      <c r="R1111">
        <f>Table1[[#This Row],[OrderQuantity]]*Table1[[#This Row],[UnitCost]]</f>
        <v>1071.73</v>
      </c>
      <c r="S1111">
        <f>Table1[[#This Row],[OrderQuantity]]*Table1[[#This Row],[UnitPrice]]*(1-Table1[[#This Row],[DiscountApplied]]) - (Table1[[#This Row],[OrderQuantity]]*Table1[[#This Row],[UnitCost]])</f>
        <v>570.43999999999983</v>
      </c>
      <c r="T1111">
        <f>DATEDIF(Table1[[#This Row],[ShipDate]],Table1[[#This Row],[DeliveryDate]],"d")</f>
        <v>9</v>
      </c>
      <c r="U1111" t="str">
        <f t="shared" si="35"/>
        <v>Late</v>
      </c>
    </row>
    <row r="1112" spans="1:21" x14ac:dyDescent="0.3">
      <c r="A1112" t="str">
        <f t="shared" si="34"/>
        <v>SO-001211</v>
      </c>
      <c r="B1112" t="s">
        <v>3</v>
      </c>
      <c r="C1112" t="s">
        <v>9</v>
      </c>
      <c r="D1112" s="1">
        <v>43300</v>
      </c>
      <c r="E1112" s="1">
        <v>43382</v>
      </c>
      <c r="F1112" s="1">
        <v>43385</v>
      </c>
      <c r="G1112" s="1">
        <v>43392</v>
      </c>
      <c r="H1112" t="s">
        <v>54</v>
      </c>
      <c r="I1112">
        <v>10</v>
      </c>
      <c r="J1112">
        <v>37</v>
      </c>
      <c r="K1112">
        <v>61</v>
      </c>
      <c r="L1112">
        <v>40</v>
      </c>
      <c r="M1112">
        <v>5</v>
      </c>
      <c r="N1112">
        <v>0.15</v>
      </c>
      <c r="O1112">
        <v>1121.58</v>
      </c>
      <c r="P1112">
        <v>1809</v>
      </c>
      <c r="Q1112">
        <f>Table1[[#This Row],[OrderQuantity]]*Table1[[#This Row],[UnitPrice]]</f>
        <v>9045</v>
      </c>
      <c r="R1112">
        <f>Table1[[#This Row],[OrderQuantity]]*Table1[[#This Row],[UnitCost]]</f>
        <v>5607.9</v>
      </c>
      <c r="S1112">
        <f>Table1[[#This Row],[OrderQuantity]]*Table1[[#This Row],[UnitPrice]]*(1-Table1[[#This Row],[DiscountApplied]]) - (Table1[[#This Row],[OrderQuantity]]*Table1[[#This Row],[UnitCost]])</f>
        <v>2080.3500000000004</v>
      </c>
      <c r="T1112">
        <f>DATEDIF(Table1[[#This Row],[ShipDate]],Table1[[#This Row],[DeliveryDate]],"d")</f>
        <v>7</v>
      </c>
      <c r="U1112" t="str">
        <f t="shared" si="35"/>
        <v>On Time</v>
      </c>
    </row>
    <row r="1113" spans="1:21" x14ac:dyDescent="0.3">
      <c r="A1113" t="str">
        <f t="shared" si="34"/>
        <v>SO-001212</v>
      </c>
      <c r="B1113" t="s">
        <v>3</v>
      </c>
      <c r="C1113" t="s">
        <v>10</v>
      </c>
      <c r="D1113" s="1">
        <v>43300</v>
      </c>
      <c r="E1113" s="1">
        <v>43382</v>
      </c>
      <c r="F1113" s="1">
        <v>43389</v>
      </c>
      <c r="G1113" s="1">
        <v>43391</v>
      </c>
      <c r="H1113" t="s">
        <v>54</v>
      </c>
      <c r="I1113">
        <v>5</v>
      </c>
      <c r="J1113">
        <v>22</v>
      </c>
      <c r="K1113">
        <v>184</v>
      </c>
      <c r="L1113">
        <v>27</v>
      </c>
      <c r="M1113">
        <v>7</v>
      </c>
      <c r="N1113">
        <v>0.08</v>
      </c>
      <c r="O1113">
        <v>2673.3</v>
      </c>
      <c r="P1113">
        <v>3517.5</v>
      </c>
      <c r="Q1113">
        <f>Table1[[#This Row],[OrderQuantity]]*Table1[[#This Row],[UnitPrice]]</f>
        <v>24622.5</v>
      </c>
      <c r="R1113">
        <f>Table1[[#This Row],[OrderQuantity]]*Table1[[#This Row],[UnitCost]]</f>
        <v>18713.100000000002</v>
      </c>
      <c r="S1113">
        <f>Table1[[#This Row],[OrderQuantity]]*Table1[[#This Row],[UnitPrice]]*(1-Table1[[#This Row],[DiscountApplied]]) - (Table1[[#This Row],[OrderQuantity]]*Table1[[#This Row],[UnitCost]])</f>
        <v>3939.5999999999985</v>
      </c>
      <c r="T1113">
        <f>DATEDIF(Table1[[#This Row],[ShipDate]],Table1[[#This Row],[DeliveryDate]],"d")</f>
        <v>2</v>
      </c>
      <c r="U1113" t="str">
        <f t="shared" si="35"/>
        <v>On Time</v>
      </c>
    </row>
    <row r="1114" spans="1:21" x14ac:dyDescent="0.3">
      <c r="A1114" t="str">
        <f t="shared" si="34"/>
        <v>SO-001213</v>
      </c>
      <c r="B1114" t="s">
        <v>3</v>
      </c>
      <c r="C1114" t="s">
        <v>13</v>
      </c>
      <c r="D1114" s="1">
        <v>43300</v>
      </c>
      <c r="E1114" s="1">
        <v>43382</v>
      </c>
      <c r="F1114" s="1">
        <v>43385</v>
      </c>
      <c r="G1114" s="1">
        <v>43389</v>
      </c>
      <c r="H1114" t="s">
        <v>54</v>
      </c>
      <c r="I1114">
        <v>9</v>
      </c>
      <c r="J1114">
        <v>23</v>
      </c>
      <c r="K1114">
        <v>13</v>
      </c>
      <c r="L1114">
        <v>34</v>
      </c>
      <c r="M1114">
        <v>5</v>
      </c>
      <c r="N1114">
        <v>0.08</v>
      </c>
      <c r="O1114">
        <v>2154.52</v>
      </c>
      <c r="P1114">
        <v>2659.9</v>
      </c>
      <c r="Q1114">
        <f>Table1[[#This Row],[OrderQuantity]]*Table1[[#This Row],[UnitPrice]]</f>
        <v>13299.5</v>
      </c>
      <c r="R1114">
        <f>Table1[[#This Row],[OrderQuantity]]*Table1[[#This Row],[UnitCost]]</f>
        <v>10772.6</v>
      </c>
      <c r="S1114">
        <f>Table1[[#This Row],[OrderQuantity]]*Table1[[#This Row],[UnitPrice]]*(1-Table1[[#This Row],[DiscountApplied]]) - (Table1[[#This Row],[OrderQuantity]]*Table1[[#This Row],[UnitCost]])</f>
        <v>1462.9400000000005</v>
      </c>
      <c r="T1114">
        <f>DATEDIF(Table1[[#This Row],[ShipDate]],Table1[[#This Row],[DeliveryDate]],"d")</f>
        <v>4</v>
      </c>
      <c r="U1114" t="str">
        <f t="shared" si="35"/>
        <v>On Time</v>
      </c>
    </row>
    <row r="1115" spans="1:21" x14ac:dyDescent="0.3">
      <c r="A1115" t="str">
        <f t="shared" si="34"/>
        <v>SO-001214</v>
      </c>
      <c r="B1115" t="s">
        <v>4</v>
      </c>
      <c r="C1115" t="s">
        <v>11</v>
      </c>
      <c r="D1115" s="1">
        <v>43300</v>
      </c>
      <c r="E1115" s="1">
        <v>43382</v>
      </c>
      <c r="F1115" s="1">
        <v>43384</v>
      </c>
      <c r="G1115" s="1">
        <v>43392</v>
      </c>
      <c r="H1115" t="s">
        <v>54</v>
      </c>
      <c r="I1115">
        <v>20</v>
      </c>
      <c r="J1115">
        <v>24</v>
      </c>
      <c r="K1115">
        <v>275</v>
      </c>
      <c r="L1115">
        <v>24</v>
      </c>
      <c r="M1115">
        <v>3</v>
      </c>
      <c r="N1115">
        <v>0.1</v>
      </c>
      <c r="O1115">
        <v>1716.74</v>
      </c>
      <c r="P1115">
        <v>2351.6999999999998</v>
      </c>
      <c r="Q1115">
        <f>Table1[[#This Row],[OrderQuantity]]*Table1[[#This Row],[UnitPrice]]</f>
        <v>7055.0999999999995</v>
      </c>
      <c r="R1115">
        <f>Table1[[#This Row],[OrderQuantity]]*Table1[[#This Row],[UnitCost]]</f>
        <v>5150.22</v>
      </c>
      <c r="S1115">
        <f>Table1[[#This Row],[OrderQuantity]]*Table1[[#This Row],[UnitPrice]]*(1-Table1[[#This Row],[DiscountApplied]]) - (Table1[[#This Row],[OrderQuantity]]*Table1[[#This Row],[UnitCost]])</f>
        <v>1199.369999999999</v>
      </c>
      <c r="T1115">
        <f>DATEDIF(Table1[[#This Row],[ShipDate]],Table1[[#This Row],[DeliveryDate]],"d")</f>
        <v>8</v>
      </c>
      <c r="U1115" t="str">
        <f t="shared" si="35"/>
        <v>Late</v>
      </c>
    </row>
    <row r="1116" spans="1:21" x14ac:dyDescent="0.3">
      <c r="A1116" t="str">
        <f t="shared" si="34"/>
        <v>SO-001215</v>
      </c>
      <c r="B1116" t="s">
        <v>3</v>
      </c>
      <c r="C1116" t="s">
        <v>11</v>
      </c>
      <c r="D1116" s="1">
        <v>43300</v>
      </c>
      <c r="E1116" s="1">
        <v>43383</v>
      </c>
      <c r="F1116" s="1">
        <v>43396</v>
      </c>
      <c r="G1116" s="1">
        <v>43397</v>
      </c>
      <c r="H1116" t="s">
        <v>54</v>
      </c>
      <c r="I1116">
        <v>1</v>
      </c>
      <c r="J1116">
        <v>43</v>
      </c>
      <c r="K1116">
        <v>309</v>
      </c>
      <c r="L1116">
        <v>39</v>
      </c>
      <c r="M1116">
        <v>5</v>
      </c>
      <c r="N1116">
        <v>0.08</v>
      </c>
      <c r="O1116">
        <v>94.07</v>
      </c>
      <c r="P1116">
        <v>180.9</v>
      </c>
      <c r="Q1116">
        <f>Table1[[#This Row],[OrderQuantity]]*Table1[[#This Row],[UnitPrice]]</f>
        <v>904.5</v>
      </c>
      <c r="R1116">
        <f>Table1[[#This Row],[OrderQuantity]]*Table1[[#This Row],[UnitCost]]</f>
        <v>470.34999999999997</v>
      </c>
      <c r="S1116">
        <f>Table1[[#This Row],[OrderQuantity]]*Table1[[#This Row],[UnitPrice]]*(1-Table1[[#This Row],[DiscountApplied]]) - (Table1[[#This Row],[OrderQuantity]]*Table1[[#This Row],[UnitCost]])</f>
        <v>361.79</v>
      </c>
      <c r="T1116">
        <f>DATEDIF(Table1[[#This Row],[ShipDate]],Table1[[#This Row],[DeliveryDate]],"d")</f>
        <v>1</v>
      </c>
      <c r="U1116" t="str">
        <f t="shared" si="35"/>
        <v>On Time</v>
      </c>
    </row>
    <row r="1117" spans="1:21" x14ac:dyDescent="0.3">
      <c r="A1117" t="str">
        <f t="shared" si="34"/>
        <v>SO-001216</v>
      </c>
      <c r="B1117" t="s">
        <v>2</v>
      </c>
      <c r="C1117" t="s">
        <v>10</v>
      </c>
      <c r="D1117" s="1">
        <v>43300</v>
      </c>
      <c r="E1117" s="1">
        <v>43383</v>
      </c>
      <c r="F1117" s="1">
        <v>43411</v>
      </c>
      <c r="G1117" s="1">
        <v>43417</v>
      </c>
      <c r="H1117" t="s">
        <v>54</v>
      </c>
      <c r="I1117">
        <v>24</v>
      </c>
      <c r="J1117">
        <v>21</v>
      </c>
      <c r="K1117">
        <v>109</v>
      </c>
      <c r="L1117">
        <v>29</v>
      </c>
      <c r="M1117">
        <v>3</v>
      </c>
      <c r="N1117">
        <v>0.08</v>
      </c>
      <c r="O1117">
        <v>581.83000000000004</v>
      </c>
      <c r="P1117">
        <v>1118.9000000000001</v>
      </c>
      <c r="Q1117">
        <f>Table1[[#This Row],[OrderQuantity]]*Table1[[#This Row],[UnitPrice]]</f>
        <v>3356.7000000000003</v>
      </c>
      <c r="R1117">
        <f>Table1[[#This Row],[OrderQuantity]]*Table1[[#This Row],[UnitCost]]</f>
        <v>1745.4900000000002</v>
      </c>
      <c r="S1117">
        <f>Table1[[#This Row],[OrderQuantity]]*Table1[[#This Row],[UnitPrice]]*(1-Table1[[#This Row],[DiscountApplied]]) - (Table1[[#This Row],[OrderQuantity]]*Table1[[#This Row],[UnitCost]])</f>
        <v>1342.674</v>
      </c>
      <c r="T1117">
        <f>DATEDIF(Table1[[#This Row],[ShipDate]],Table1[[#This Row],[DeliveryDate]],"d")</f>
        <v>6</v>
      </c>
      <c r="U1117" t="str">
        <f t="shared" si="35"/>
        <v>On Time</v>
      </c>
    </row>
    <row r="1118" spans="1:21" x14ac:dyDescent="0.3">
      <c r="A1118" t="str">
        <f t="shared" si="34"/>
        <v>SO-001217</v>
      </c>
      <c r="B1118" t="s">
        <v>3</v>
      </c>
      <c r="C1118" t="s">
        <v>10</v>
      </c>
      <c r="D1118" s="1">
        <v>43300</v>
      </c>
      <c r="E1118" s="1">
        <v>43383</v>
      </c>
      <c r="F1118" s="1">
        <v>43399</v>
      </c>
      <c r="G1118" s="1">
        <v>43407</v>
      </c>
      <c r="H1118" t="s">
        <v>54</v>
      </c>
      <c r="I1118">
        <v>9</v>
      </c>
      <c r="J1118">
        <v>36</v>
      </c>
      <c r="K1118">
        <v>155</v>
      </c>
      <c r="L1118">
        <v>46</v>
      </c>
      <c r="M1118">
        <v>3</v>
      </c>
      <c r="N1118">
        <v>0.15</v>
      </c>
      <c r="O1118">
        <v>1185.9000000000001</v>
      </c>
      <c r="P1118">
        <v>2010</v>
      </c>
      <c r="Q1118">
        <f>Table1[[#This Row],[OrderQuantity]]*Table1[[#This Row],[UnitPrice]]</f>
        <v>6030</v>
      </c>
      <c r="R1118">
        <f>Table1[[#This Row],[OrderQuantity]]*Table1[[#This Row],[UnitCost]]</f>
        <v>3557.7000000000003</v>
      </c>
      <c r="S1118">
        <f>Table1[[#This Row],[OrderQuantity]]*Table1[[#This Row],[UnitPrice]]*(1-Table1[[#This Row],[DiscountApplied]]) - (Table1[[#This Row],[OrderQuantity]]*Table1[[#This Row],[UnitCost]])</f>
        <v>1567.7999999999997</v>
      </c>
      <c r="T1118">
        <f>DATEDIF(Table1[[#This Row],[ShipDate]],Table1[[#This Row],[DeliveryDate]],"d")</f>
        <v>8</v>
      </c>
      <c r="U1118" t="str">
        <f t="shared" si="35"/>
        <v>Late</v>
      </c>
    </row>
    <row r="1119" spans="1:21" x14ac:dyDescent="0.3">
      <c r="A1119" t="str">
        <f t="shared" si="34"/>
        <v>SO-001218</v>
      </c>
      <c r="B1119" t="s">
        <v>5</v>
      </c>
      <c r="C1119" t="s">
        <v>10</v>
      </c>
      <c r="D1119" s="1">
        <v>43300</v>
      </c>
      <c r="E1119" s="1">
        <v>43383</v>
      </c>
      <c r="F1119" s="1">
        <v>43401</v>
      </c>
      <c r="G1119" s="1">
        <v>43405</v>
      </c>
      <c r="H1119" t="s">
        <v>54</v>
      </c>
      <c r="I1119">
        <v>27</v>
      </c>
      <c r="J1119">
        <v>19</v>
      </c>
      <c r="K1119">
        <v>189</v>
      </c>
      <c r="L1119">
        <v>39</v>
      </c>
      <c r="M1119">
        <v>5</v>
      </c>
      <c r="N1119">
        <v>0.05</v>
      </c>
      <c r="O1119">
        <v>795.96</v>
      </c>
      <c r="P1119">
        <v>1206</v>
      </c>
      <c r="Q1119">
        <f>Table1[[#This Row],[OrderQuantity]]*Table1[[#This Row],[UnitPrice]]</f>
        <v>6030</v>
      </c>
      <c r="R1119">
        <f>Table1[[#This Row],[OrderQuantity]]*Table1[[#This Row],[UnitCost]]</f>
        <v>3979.8</v>
      </c>
      <c r="S1119">
        <f>Table1[[#This Row],[OrderQuantity]]*Table1[[#This Row],[UnitPrice]]*(1-Table1[[#This Row],[DiscountApplied]]) - (Table1[[#This Row],[OrderQuantity]]*Table1[[#This Row],[UnitCost]])</f>
        <v>1748.6999999999998</v>
      </c>
      <c r="T1119">
        <f>DATEDIF(Table1[[#This Row],[ShipDate]],Table1[[#This Row],[DeliveryDate]],"d")</f>
        <v>4</v>
      </c>
      <c r="U1119" t="str">
        <f t="shared" si="35"/>
        <v>On Time</v>
      </c>
    </row>
    <row r="1120" spans="1:21" x14ac:dyDescent="0.3">
      <c r="A1120" t="str">
        <f t="shared" si="34"/>
        <v>SO-001219</v>
      </c>
      <c r="B1120" t="s">
        <v>2</v>
      </c>
      <c r="C1120" t="s">
        <v>13</v>
      </c>
      <c r="D1120" s="1">
        <v>43300</v>
      </c>
      <c r="E1120" s="1">
        <v>43383</v>
      </c>
      <c r="F1120" s="1">
        <v>43409</v>
      </c>
      <c r="G1120" s="1">
        <v>43410</v>
      </c>
      <c r="H1120" t="s">
        <v>54</v>
      </c>
      <c r="I1120">
        <v>22</v>
      </c>
      <c r="J1120">
        <v>20</v>
      </c>
      <c r="K1120">
        <v>2</v>
      </c>
      <c r="L1120">
        <v>46</v>
      </c>
      <c r="M1120">
        <v>1</v>
      </c>
      <c r="N1120">
        <v>0.05</v>
      </c>
      <c r="O1120">
        <v>130.25</v>
      </c>
      <c r="P1120">
        <v>180.9</v>
      </c>
      <c r="Q1120">
        <f>Table1[[#This Row],[OrderQuantity]]*Table1[[#This Row],[UnitPrice]]</f>
        <v>180.9</v>
      </c>
      <c r="R1120">
        <f>Table1[[#This Row],[OrderQuantity]]*Table1[[#This Row],[UnitCost]]</f>
        <v>130.25</v>
      </c>
      <c r="S1120">
        <f>Table1[[#This Row],[OrderQuantity]]*Table1[[#This Row],[UnitPrice]]*(1-Table1[[#This Row],[DiscountApplied]]) - (Table1[[#This Row],[OrderQuantity]]*Table1[[#This Row],[UnitCost]])</f>
        <v>41.60499999999999</v>
      </c>
      <c r="T1120">
        <f>DATEDIF(Table1[[#This Row],[ShipDate]],Table1[[#This Row],[DeliveryDate]],"d")</f>
        <v>1</v>
      </c>
      <c r="U1120" t="str">
        <f t="shared" si="35"/>
        <v>On Time</v>
      </c>
    </row>
    <row r="1121" spans="1:21" x14ac:dyDescent="0.3">
      <c r="A1121" t="str">
        <f t="shared" si="34"/>
        <v>SO-001220</v>
      </c>
      <c r="B1121" t="s">
        <v>3</v>
      </c>
      <c r="C1121" t="s">
        <v>12</v>
      </c>
      <c r="D1121" s="1">
        <v>43300</v>
      </c>
      <c r="E1121" s="1">
        <v>43384</v>
      </c>
      <c r="F1121" s="1">
        <v>43397</v>
      </c>
      <c r="G1121" s="1">
        <v>43399</v>
      </c>
      <c r="H1121" t="s">
        <v>54</v>
      </c>
      <c r="I1121">
        <v>8</v>
      </c>
      <c r="J1121">
        <v>12</v>
      </c>
      <c r="K1121">
        <v>245</v>
      </c>
      <c r="L1121">
        <v>3</v>
      </c>
      <c r="M1121">
        <v>1</v>
      </c>
      <c r="N1121">
        <v>0.08</v>
      </c>
      <c r="O1121">
        <v>2059.58</v>
      </c>
      <c r="P1121">
        <v>3886</v>
      </c>
      <c r="Q1121">
        <f>Table1[[#This Row],[OrderQuantity]]*Table1[[#This Row],[UnitPrice]]</f>
        <v>3886</v>
      </c>
      <c r="R1121">
        <f>Table1[[#This Row],[OrderQuantity]]*Table1[[#This Row],[UnitCost]]</f>
        <v>2059.58</v>
      </c>
      <c r="S1121">
        <f>Table1[[#This Row],[OrderQuantity]]*Table1[[#This Row],[UnitPrice]]*(1-Table1[[#This Row],[DiscountApplied]]) - (Table1[[#This Row],[OrderQuantity]]*Table1[[#This Row],[UnitCost]])</f>
        <v>1515.5400000000004</v>
      </c>
      <c r="T1121">
        <f>DATEDIF(Table1[[#This Row],[ShipDate]],Table1[[#This Row],[DeliveryDate]],"d")</f>
        <v>2</v>
      </c>
      <c r="U1121" t="str">
        <f t="shared" si="35"/>
        <v>On Time</v>
      </c>
    </row>
    <row r="1122" spans="1:21" x14ac:dyDescent="0.3">
      <c r="A1122" t="str">
        <f t="shared" si="34"/>
        <v>SO-001221</v>
      </c>
      <c r="B1122" t="s">
        <v>4</v>
      </c>
      <c r="C1122" t="s">
        <v>8</v>
      </c>
      <c r="D1122" s="1">
        <v>43300</v>
      </c>
      <c r="E1122" s="1">
        <v>43384</v>
      </c>
      <c r="F1122" s="1">
        <v>43406</v>
      </c>
      <c r="G1122" s="1">
        <v>43411</v>
      </c>
      <c r="H1122" t="s">
        <v>54</v>
      </c>
      <c r="I1122">
        <v>13</v>
      </c>
      <c r="J1122">
        <v>12</v>
      </c>
      <c r="K1122">
        <v>359</v>
      </c>
      <c r="L1122">
        <v>10</v>
      </c>
      <c r="M1122">
        <v>3</v>
      </c>
      <c r="N1122">
        <v>0.08</v>
      </c>
      <c r="O1122">
        <v>4293.76</v>
      </c>
      <c r="P1122">
        <v>6505.7</v>
      </c>
      <c r="Q1122">
        <f>Table1[[#This Row],[OrderQuantity]]*Table1[[#This Row],[UnitPrice]]</f>
        <v>19517.099999999999</v>
      </c>
      <c r="R1122">
        <f>Table1[[#This Row],[OrderQuantity]]*Table1[[#This Row],[UnitCost]]</f>
        <v>12881.28</v>
      </c>
      <c r="S1122">
        <f>Table1[[#This Row],[OrderQuantity]]*Table1[[#This Row],[UnitPrice]]*(1-Table1[[#This Row],[DiscountApplied]]) - (Table1[[#This Row],[OrderQuantity]]*Table1[[#This Row],[UnitCost]])</f>
        <v>5074.4519999999993</v>
      </c>
      <c r="T1122">
        <f>DATEDIF(Table1[[#This Row],[ShipDate]],Table1[[#This Row],[DeliveryDate]],"d")</f>
        <v>5</v>
      </c>
      <c r="U1122" t="str">
        <f t="shared" si="35"/>
        <v>On Time</v>
      </c>
    </row>
    <row r="1123" spans="1:21" x14ac:dyDescent="0.3">
      <c r="A1123" t="str">
        <f t="shared" si="34"/>
        <v>SO-001222</v>
      </c>
      <c r="B1123" t="s">
        <v>4</v>
      </c>
      <c r="C1123" t="s">
        <v>13</v>
      </c>
      <c r="D1123" s="1">
        <v>43300</v>
      </c>
      <c r="E1123" s="1">
        <v>43384</v>
      </c>
      <c r="F1123" s="1">
        <v>43397</v>
      </c>
      <c r="G1123" s="1">
        <v>43398</v>
      </c>
      <c r="H1123" t="s">
        <v>54</v>
      </c>
      <c r="I1123">
        <v>16</v>
      </c>
      <c r="J1123">
        <v>4</v>
      </c>
      <c r="K1123">
        <v>35</v>
      </c>
      <c r="L1123">
        <v>36</v>
      </c>
      <c r="M1123">
        <v>3</v>
      </c>
      <c r="N1123">
        <v>0.05</v>
      </c>
      <c r="O1123">
        <v>820.48</v>
      </c>
      <c r="P1123">
        <v>1051.9000000000001</v>
      </c>
      <c r="Q1123">
        <f>Table1[[#This Row],[OrderQuantity]]*Table1[[#This Row],[UnitPrice]]</f>
        <v>3155.7000000000003</v>
      </c>
      <c r="R1123">
        <f>Table1[[#This Row],[OrderQuantity]]*Table1[[#This Row],[UnitCost]]</f>
        <v>2461.44</v>
      </c>
      <c r="S1123">
        <f>Table1[[#This Row],[OrderQuantity]]*Table1[[#This Row],[UnitPrice]]*(1-Table1[[#This Row],[DiscountApplied]]) - (Table1[[#This Row],[OrderQuantity]]*Table1[[#This Row],[UnitCost]])</f>
        <v>536.47499999999991</v>
      </c>
      <c r="T1123">
        <f>DATEDIF(Table1[[#This Row],[ShipDate]],Table1[[#This Row],[DeliveryDate]],"d")</f>
        <v>1</v>
      </c>
      <c r="U1123" t="str">
        <f t="shared" si="35"/>
        <v>On Time</v>
      </c>
    </row>
    <row r="1124" spans="1:21" x14ac:dyDescent="0.3">
      <c r="A1124" t="str">
        <f t="shared" si="34"/>
        <v>SO-001223</v>
      </c>
      <c r="B1124" t="s">
        <v>3</v>
      </c>
      <c r="C1124" t="s">
        <v>11</v>
      </c>
      <c r="D1124" s="1">
        <v>43300</v>
      </c>
      <c r="E1124" s="1">
        <v>43384</v>
      </c>
      <c r="F1124" s="1">
        <v>43409</v>
      </c>
      <c r="G1124" s="1">
        <v>43410</v>
      </c>
      <c r="H1124" t="s">
        <v>54</v>
      </c>
      <c r="I1124">
        <v>7</v>
      </c>
      <c r="J1124">
        <v>40</v>
      </c>
      <c r="K1124">
        <v>287</v>
      </c>
      <c r="L1124">
        <v>22</v>
      </c>
      <c r="M1124">
        <v>4</v>
      </c>
      <c r="N1124">
        <v>0.05</v>
      </c>
      <c r="O1124">
        <v>524.21</v>
      </c>
      <c r="P1124">
        <v>1092.0999999999999</v>
      </c>
      <c r="Q1124">
        <f>Table1[[#This Row],[OrderQuantity]]*Table1[[#This Row],[UnitPrice]]</f>
        <v>4368.3999999999996</v>
      </c>
      <c r="R1124">
        <f>Table1[[#This Row],[OrderQuantity]]*Table1[[#This Row],[UnitCost]]</f>
        <v>2096.84</v>
      </c>
      <c r="S1124">
        <f>Table1[[#This Row],[OrderQuantity]]*Table1[[#This Row],[UnitPrice]]*(1-Table1[[#This Row],[DiscountApplied]]) - (Table1[[#This Row],[OrderQuantity]]*Table1[[#This Row],[UnitCost]])</f>
        <v>2053.1399999999994</v>
      </c>
      <c r="T1124">
        <f>DATEDIF(Table1[[#This Row],[ShipDate]],Table1[[#This Row],[DeliveryDate]],"d")</f>
        <v>1</v>
      </c>
      <c r="U1124" t="str">
        <f t="shared" si="35"/>
        <v>On Time</v>
      </c>
    </row>
    <row r="1125" spans="1:21" x14ac:dyDescent="0.3">
      <c r="A1125" t="str">
        <f t="shared" si="34"/>
        <v>SO-001224</v>
      </c>
      <c r="B1125" t="s">
        <v>3</v>
      </c>
      <c r="C1125" t="s">
        <v>13</v>
      </c>
      <c r="D1125" s="1">
        <v>43300</v>
      </c>
      <c r="E1125" s="1">
        <v>43384</v>
      </c>
      <c r="F1125" s="1">
        <v>43390</v>
      </c>
      <c r="G1125" s="1">
        <v>43393</v>
      </c>
      <c r="H1125" t="s">
        <v>54</v>
      </c>
      <c r="I1125">
        <v>10</v>
      </c>
      <c r="J1125">
        <v>42</v>
      </c>
      <c r="K1125">
        <v>17</v>
      </c>
      <c r="L1125">
        <v>47</v>
      </c>
      <c r="M1125">
        <v>4</v>
      </c>
      <c r="N1125">
        <v>0.15</v>
      </c>
      <c r="O1125">
        <v>1370.82</v>
      </c>
      <c r="P1125">
        <v>2492.4</v>
      </c>
      <c r="Q1125">
        <f>Table1[[#This Row],[OrderQuantity]]*Table1[[#This Row],[UnitPrice]]</f>
        <v>9969.6</v>
      </c>
      <c r="R1125">
        <f>Table1[[#This Row],[OrderQuantity]]*Table1[[#This Row],[UnitCost]]</f>
        <v>5483.28</v>
      </c>
      <c r="S1125">
        <f>Table1[[#This Row],[OrderQuantity]]*Table1[[#This Row],[UnitPrice]]*(1-Table1[[#This Row],[DiscountApplied]]) - (Table1[[#This Row],[OrderQuantity]]*Table1[[#This Row],[UnitCost]])</f>
        <v>2990.88</v>
      </c>
      <c r="T1125">
        <f>DATEDIF(Table1[[#This Row],[ShipDate]],Table1[[#This Row],[DeliveryDate]],"d")</f>
        <v>3</v>
      </c>
      <c r="U1125" t="str">
        <f t="shared" si="35"/>
        <v>On Time</v>
      </c>
    </row>
    <row r="1126" spans="1:21" x14ac:dyDescent="0.3">
      <c r="A1126" t="str">
        <f t="shared" si="34"/>
        <v>SO-001225</v>
      </c>
      <c r="B1126" t="s">
        <v>2</v>
      </c>
      <c r="C1126" t="s">
        <v>8</v>
      </c>
      <c r="D1126" s="1">
        <v>43200</v>
      </c>
      <c r="E1126" s="1">
        <v>43384</v>
      </c>
      <c r="F1126" s="1">
        <v>43409</v>
      </c>
      <c r="G1126" s="1">
        <v>43419</v>
      </c>
      <c r="H1126" t="s">
        <v>54</v>
      </c>
      <c r="I1126">
        <v>24</v>
      </c>
      <c r="J1126">
        <v>17</v>
      </c>
      <c r="K1126">
        <v>355</v>
      </c>
      <c r="L1126">
        <v>16</v>
      </c>
      <c r="M1126">
        <v>6</v>
      </c>
      <c r="N1126">
        <v>0.08</v>
      </c>
      <c r="O1126">
        <v>1868.5</v>
      </c>
      <c r="P1126">
        <v>3892.7</v>
      </c>
      <c r="Q1126">
        <f>Table1[[#This Row],[OrderQuantity]]*Table1[[#This Row],[UnitPrice]]</f>
        <v>23356.199999999997</v>
      </c>
      <c r="R1126">
        <f>Table1[[#This Row],[OrderQuantity]]*Table1[[#This Row],[UnitCost]]</f>
        <v>11211</v>
      </c>
      <c r="S1126">
        <f>Table1[[#This Row],[OrderQuantity]]*Table1[[#This Row],[UnitPrice]]*(1-Table1[[#This Row],[DiscountApplied]]) - (Table1[[#This Row],[OrderQuantity]]*Table1[[#This Row],[UnitCost]])</f>
        <v>10276.703999999998</v>
      </c>
      <c r="T1126">
        <f>DATEDIF(Table1[[#This Row],[ShipDate]],Table1[[#This Row],[DeliveryDate]],"d")</f>
        <v>10</v>
      </c>
      <c r="U1126" t="str">
        <f t="shared" si="35"/>
        <v>Late</v>
      </c>
    </row>
    <row r="1127" spans="1:21" x14ac:dyDescent="0.3">
      <c r="A1127" t="str">
        <f t="shared" si="34"/>
        <v>SO-001226</v>
      </c>
      <c r="B1127" t="s">
        <v>2</v>
      </c>
      <c r="C1127" t="s">
        <v>8</v>
      </c>
      <c r="D1127" s="1">
        <v>43300</v>
      </c>
      <c r="E1127" s="1">
        <v>43385</v>
      </c>
      <c r="F1127" s="1">
        <v>43394</v>
      </c>
      <c r="G1127" s="1">
        <v>43400</v>
      </c>
      <c r="H1127" t="s">
        <v>54</v>
      </c>
      <c r="I1127">
        <v>20</v>
      </c>
      <c r="J1127">
        <v>21</v>
      </c>
      <c r="K1127">
        <v>367</v>
      </c>
      <c r="L1127">
        <v>33</v>
      </c>
      <c r="M1127">
        <v>7</v>
      </c>
      <c r="N1127">
        <v>0.4</v>
      </c>
      <c r="O1127">
        <v>2079.81</v>
      </c>
      <c r="P1127">
        <v>2505.8000000000002</v>
      </c>
      <c r="Q1127">
        <f>Table1[[#This Row],[OrderQuantity]]*Table1[[#This Row],[UnitPrice]]</f>
        <v>17540.600000000002</v>
      </c>
      <c r="R1127">
        <f>Table1[[#This Row],[OrderQuantity]]*Table1[[#This Row],[UnitCost]]</f>
        <v>14558.67</v>
      </c>
      <c r="S1127">
        <f>Table1[[#This Row],[OrderQuantity]]*Table1[[#This Row],[UnitPrice]]*(1-Table1[[#This Row],[DiscountApplied]]) - (Table1[[#This Row],[OrderQuantity]]*Table1[[#This Row],[UnitCost]])</f>
        <v>-4034.3099999999995</v>
      </c>
      <c r="T1127">
        <f>DATEDIF(Table1[[#This Row],[ShipDate]],Table1[[#This Row],[DeliveryDate]],"d")</f>
        <v>6</v>
      </c>
      <c r="U1127" t="str">
        <f t="shared" si="35"/>
        <v>On Time</v>
      </c>
    </row>
    <row r="1128" spans="1:21" x14ac:dyDescent="0.3">
      <c r="A1128" t="str">
        <f t="shared" si="34"/>
        <v>SO-001227</v>
      </c>
      <c r="B1128" t="s">
        <v>5</v>
      </c>
      <c r="C1128" t="s">
        <v>12</v>
      </c>
      <c r="D1128" s="1">
        <v>43300</v>
      </c>
      <c r="E1128" s="1">
        <v>43385</v>
      </c>
      <c r="F1128" s="1">
        <v>43401</v>
      </c>
      <c r="G1128" s="1">
        <v>43405</v>
      </c>
      <c r="H1128" t="s">
        <v>54</v>
      </c>
      <c r="I1128">
        <v>27</v>
      </c>
      <c r="J1128">
        <v>50</v>
      </c>
      <c r="K1128">
        <v>253</v>
      </c>
      <c r="L1128">
        <v>43</v>
      </c>
      <c r="M1128">
        <v>8</v>
      </c>
      <c r="N1128">
        <v>0.1</v>
      </c>
      <c r="O1128">
        <v>395.57</v>
      </c>
      <c r="P1128">
        <v>824.1</v>
      </c>
      <c r="Q1128">
        <f>Table1[[#This Row],[OrderQuantity]]*Table1[[#This Row],[UnitPrice]]</f>
        <v>6592.8</v>
      </c>
      <c r="R1128">
        <f>Table1[[#This Row],[OrderQuantity]]*Table1[[#This Row],[UnitCost]]</f>
        <v>3164.56</v>
      </c>
      <c r="S1128">
        <f>Table1[[#This Row],[OrderQuantity]]*Table1[[#This Row],[UnitPrice]]*(1-Table1[[#This Row],[DiscountApplied]]) - (Table1[[#This Row],[OrderQuantity]]*Table1[[#This Row],[UnitCost]])</f>
        <v>2768.9600000000005</v>
      </c>
      <c r="T1128">
        <f>DATEDIF(Table1[[#This Row],[ShipDate]],Table1[[#This Row],[DeliveryDate]],"d")</f>
        <v>4</v>
      </c>
      <c r="U1128" t="str">
        <f t="shared" si="35"/>
        <v>On Time</v>
      </c>
    </row>
    <row r="1129" spans="1:21" x14ac:dyDescent="0.3">
      <c r="A1129" t="str">
        <f t="shared" si="34"/>
        <v>SO-001228</v>
      </c>
      <c r="B1129" t="s">
        <v>2</v>
      </c>
      <c r="C1129" t="s">
        <v>12</v>
      </c>
      <c r="D1129" s="1">
        <v>43300</v>
      </c>
      <c r="E1129" s="1">
        <v>43385</v>
      </c>
      <c r="F1129" s="1">
        <v>43400</v>
      </c>
      <c r="G1129" s="1">
        <v>43405</v>
      </c>
      <c r="H1129" t="s">
        <v>54</v>
      </c>
      <c r="I1129">
        <v>21</v>
      </c>
      <c r="J1129">
        <v>35</v>
      </c>
      <c r="K1129">
        <v>253</v>
      </c>
      <c r="L1129">
        <v>10</v>
      </c>
      <c r="M1129">
        <v>8</v>
      </c>
      <c r="N1129">
        <v>0.05</v>
      </c>
      <c r="O1129">
        <v>441.66</v>
      </c>
      <c r="P1129">
        <v>690.1</v>
      </c>
      <c r="Q1129">
        <f>Table1[[#This Row],[OrderQuantity]]*Table1[[#This Row],[UnitPrice]]</f>
        <v>5520.8</v>
      </c>
      <c r="R1129">
        <f>Table1[[#This Row],[OrderQuantity]]*Table1[[#This Row],[UnitCost]]</f>
        <v>3533.28</v>
      </c>
      <c r="S1129">
        <f>Table1[[#This Row],[OrderQuantity]]*Table1[[#This Row],[UnitPrice]]*(1-Table1[[#This Row],[DiscountApplied]]) - (Table1[[#This Row],[OrderQuantity]]*Table1[[#This Row],[UnitCost]])</f>
        <v>1711.48</v>
      </c>
      <c r="T1129">
        <f>DATEDIF(Table1[[#This Row],[ShipDate]],Table1[[#This Row],[DeliveryDate]],"d")</f>
        <v>5</v>
      </c>
      <c r="U1129" t="str">
        <f t="shared" si="35"/>
        <v>On Time</v>
      </c>
    </row>
    <row r="1130" spans="1:21" x14ac:dyDescent="0.3">
      <c r="A1130" t="str">
        <f t="shared" si="34"/>
        <v>SO-001229</v>
      </c>
      <c r="B1130" t="s">
        <v>3</v>
      </c>
      <c r="C1130" t="s">
        <v>9</v>
      </c>
      <c r="D1130" s="1">
        <v>43300</v>
      </c>
      <c r="E1130" s="1">
        <v>43385</v>
      </c>
      <c r="F1130" s="1">
        <v>43410</v>
      </c>
      <c r="G1130" s="1">
        <v>43416</v>
      </c>
      <c r="H1130" t="s">
        <v>54</v>
      </c>
      <c r="I1130">
        <v>10</v>
      </c>
      <c r="J1130">
        <v>25</v>
      </c>
      <c r="K1130">
        <v>66</v>
      </c>
      <c r="L1130">
        <v>21</v>
      </c>
      <c r="M1130">
        <v>5</v>
      </c>
      <c r="N1130">
        <v>0.2</v>
      </c>
      <c r="O1130">
        <v>1206.2</v>
      </c>
      <c r="P1130">
        <v>2365.1</v>
      </c>
      <c r="Q1130">
        <f>Table1[[#This Row],[OrderQuantity]]*Table1[[#This Row],[UnitPrice]]</f>
        <v>11825.5</v>
      </c>
      <c r="R1130">
        <f>Table1[[#This Row],[OrderQuantity]]*Table1[[#This Row],[UnitCost]]</f>
        <v>6031</v>
      </c>
      <c r="S1130">
        <f>Table1[[#This Row],[OrderQuantity]]*Table1[[#This Row],[UnitPrice]]*(1-Table1[[#This Row],[DiscountApplied]]) - (Table1[[#This Row],[OrderQuantity]]*Table1[[#This Row],[UnitCost]])</f>
        <v>3429.3999999999996</v>
      </c>
      <c r="T1130">
        <f>DATEDIF(Table1[[#This Row],[ShipDate]],Table1[[#This Row],[DeliveryDate]],"d")</f>
        <v>6</v>
      </c>
      <c r="U1130" t="str">
        <f t="shared" si="35"/>
        <v>On Time</v>
      </c>
    </row>
    <row r="1131" spans="1:21" x14ac:dyDescent="0.3">
      <c r="A1131" t="str">
        <f t="shared" si="34"/>
        <v>SO-001230</v>
      </c>
      <c r="B1131" t="s">
        <v>3</v>
      </c>
      <c r="C1131" t="s">
        <v>9</v>
      </c>
      <c r="D1131" s="1">
        <v>43300</v>
      </c>
      <c r="E1131" s="1">
        <v>43385</v>
      </c>
      <c r="F1131" s="1">
        <v>43405</v>
      </c>
      <c r="G1131" s="1">
        <v>43410</v>
      </c>
      <c r="H1131" t="s">
        <v>54</v>
      </c>
      <c r="I1131">
        <v>11</v>
      </c>
      <c r="J1131">
        <v>42</v>
      </c>
      <c r="K1131">
        <v>65</v>
      </c>
      <c r="L1131">
        <v>22</v>
      </c>
      <c r="M1131">
        <v>8</v>
      </c>
      <c r="N1131">
        <v>0.3</v>
      </c>
      <c r="O1131">
        <v>460.96</v>
      </c>
      <c r="P1131">
        <v>1072</v>
      </c>
      <c r="Q1131">
        <f>Table1[[#This Row],[OrderQuantity]]*Table1[[#This Row],[UnitPrice]]</f>
        <v>8576</v>
      </c>
      <c r="R1131">
        <f>Table1[[#This Row],[OrderQuantity]]*Table1[[#This Row],[UnitCost]]</f>
        <v>3687.68</v>
      </c>
      <c r="S1131">
        <f>Table1[[#This Row],[OrderQuantity]]*Table1[[#This Row],[UnitPrice]]*(1-Table1[[#This Row],[DiscountApplied]]) - (Table1[[#This Row],[OrderQuantity]]*Table1[[#This Row],[UnitCost]])</f>
        <v>2315.52</v>
      </c>
      <c r="T1131">
        <f>DATEDIF(Table1[[#This Row],[ShipDate]],Table1[[#This Row],[DeliveryDate]],"d")</f>
        <v>5</v>
      </c>
      <c r="U1131" t="str">
        <f t="shared" si="35"/>
        <v>On Time</v>
      </c>
    </row>
    <row r="1132" spans="1:21" x14ac:dyDescent="0.3">
      <c r="A1132" t="str">
        <f t="shared" si="34"/>
        <v>SO-001231</v>
      </c>
      <c r="B1132" t="s">
        <v>4</v>
      </c>
      <c r="C1132" t="s">
        <v>8</v>
      </c>
      <c r="D1132" s="1">
        <v>43300</v>
      </c>
      <c r="E1132" s="1">
        <v>43385</v>
      </c>
      <c r="F1132" s="1">
        <v>43390</v>
      </c>
      <c r="G1132" s="1">
        <v>43391</v>
      </c>
      <c r="H1132" t="s">
        <v>54</v>
      </c>
      <c r="I1132">
        <v>15</v>
      </c>
      <c r="J1132">
        <v>17</v>
      </c>
      <c r="K1132">
        <v>355</v>
      </c>
      <c r="L1132">
        <v>29</v>
      </c>
      <c r="M1132">
        <v>3</v>
      </c>
      <c r="N1132">
        <v>0.08</v>
      </c>
      <c r="O1132">
        <v>468.73</v>
      </c>
      <c r="P1132">
        <v>1065.3</v>
      </c>
      <c r="Q1132">
        <f>Table1[[#This Row],[OrderQuantity]]*Table1[[#This Row],[UnitPrice]]</f>
        <v>3195.8999999999996</v>
      </c>
      <c r="R1132">
        <f>Table1[[#This Row],[OrderQuantity]]*Table1[[#This Row],[UnitCost]]</f>
        <v>1406.19</v>
      </c>
      <c r="S1132">
        <f>Table1[[#This Row],[OrderQuantity]]*Table1[[#This Row],[UnitPrice]]*(1-Table1[[#This Row],[DiscountApplied]]) - (Table1[[#This Row],[OrderQuantity]]*Table1[[#This Row],[UnitCost]])</f>
        <v>1534.0379999999996</v>
      </c>
      <c r="T1132">
        <f>DATEDIF(Table1[[#This Row],[ShipDate]],Table1[[#This Row],[DeliveryDate]],"d")</f>
        <v>1</v>
      </c>
      <c r="U1132" t="str">
        <f t="shared" si="35"/>
        <v>On Time</v>
      </c>
    </row>
    <row r="1133" spans="1:21" x14ac:dyDescent="0.3">
      <c r="A1133" t="str">
        <f t="shared" si="34"/>
        <v>SO-001232</v>
      </c>
      <c r="B1133" t="s">
        <v>4</v>
      </c>
      <c r="C1133" t="s">
        <v>12</v>
      </c>
      <c r="D1133" s="1">
        <v>43300</v>
      </c>
      <c r="E1133" s="1">
        <v>43385</v>
      </c>
      <c r="F1133" s="1">
        <v>43392</v>
      </c>
      <c r="G1133" s="1">
        <v>43402</v>
      </c>
      <c r="H1133" t="s">
        <v>54</v>
      </c>
      <c r="I1133">
        <v>18</v>
      </c>
      <c r="J1133">
        <v>8</v>
      </c>
      <c r="K1133">
        <v>256</v>
      </c>
      <c r="L1133">
        <v>11</v>
      </c>
      <c r="M1133">
        <v>7</v>
      </c>
      <c r="N1133">
        <v>0.1</v>
      </c>
      <c r="O1133">
        <v>1396.55</v>
      </c>
      <c r="P1133">
        <v>2586.1999999999998</v>
      </c>
      <c r="Q1133">
        <f>Table1[[#This Row],[OrderQuantity]]*Table1[[#This Row],[UnitPrice]]</f>
        <v>18103.399999999998</v>
      </c>
      <c r="R1133">
        <f>Table1[[#This Row],[OrderQuantity]]*Table1[[#This Row],[UnitCost]]</f>
        <v>9775.85</v>
      </c>
      <c r="S1133">
        <f>Table1[[#This Row],[OrderQuantity]]*Table1[[#This Row],[UnitPrice]]*(1-Table1[[#This Row],[DiscountApplied]]) - (Table1[[#This Row],[OrderQuantity]]*Table1[[#This Row],[UnitCost]])</f>
        <v>6517.2099999999973</v>
      </c>
      <c r="T1133">
        <f>DATEDIF(Table1[[#This Row],[ShipDate]],Table1[[#This Row],[DeliveryDate]],"d")</f>
        <v>10</v>
      </c>
      <c r="U1133" t="str">
        <f t="shared" si="35"/>
        <v>Late</v>
      </c>
    </row>
    <row r="1134" spans="1:21" x14ac:dyDescent="0.3">
      <c r="A1134" t="str">
        <f t="shared" si="34"/>
        <v>SO-001233</v>
      </c>
      <c r="B1134" t="s">
        <v>3</v>
      </c>
      <c r="C1134" t="s">
        <v>11</v>
      </c>
      <c r="D1134" s="1">
        <v>43300</v>
      </c>
      <c r="E1134" s="1">
        <v>43386</v>
      </c>
      <c r="F1134" s="1">
        <v>43398</v>
      </c>
      <c r="G1134" s="1">
        <v>43408</v>
      </c>
      <c r="H1134" t="s">
        <v>54</v>
      </c>
      <c r="I1134">
        <v>6</v>
      </c>
      <c r="J1134">
        <v>46</v>
      </c>
      <c r="K1134">
        <v>325</v>
      </c>
      <c r="L1134">
        <v>8</v>
      </c>
      <c r="M1134">
        <v>2</v>
      </c>
      <c r="N1134">
        <v>0.05</v>
      </c>
      <c r="O1134">
        <v>151.62</v>
      </c>
      <c r="P1134">
        <v>207.7</v>
      </c>
      <c r="Q1134">
        <f>Table1[[#This Row],[OrderQuantity]]*Table1[[#This Row],[UnitPrice]]</f>
        <v>415.4</v>
      </c>
      <c r="R1134">
        <f>Table1[[#This Row],[OrderQuantity]]*Table1[[#This Row],[UnitCost]]</f>
        <v>303.24</v>
      </c>
      <c r="S1134">
        <f>Table1[[#This Row],[OrderQuantity]]*Table1[[#This Row],[UnitPrice]]*(1-Table1[[#This Row],[DiscountApplied]]) - (Table1[[#This Row],[OrderQuantity]]*Table1[[#This Row],[UnitCost]])</f>
        <v>91.38999999999993</v>
      </c>
      <c r="T1134">
        <f>DATEDIF(Table1[[#This Row],[ShipDate]],Table1[[#This Row],[DeliveryDate]],"d")</f>
        <v>10</v>
      </c>
      <c r="U1134" t="str">
        <f t="shared" si="35"/>
        <v>Late</v>
      </c>
    </row>
    <row r="1135" spans="1:21" x14ac:dyDescent="0.3">
      <c r="A1135" t="str">
        <f t="shared" si="34"/>
        <v>SO-001234</v>
      </c>
      <c r="B1135" t="s">
        <v>4</v>
      </c>
      <c r="C1135" t="s">
        <v>13</v>
      </c>
      <c r="D1135" s="1">
        <v>43300</v>
      </c>
      <c r="E1135" s="1">
        <v>43386</v>
      </c>
      <c r="F1135" s="1">
        <v>43389</v>
      </c>
      <c r="G1135" s="1">
        <v>43398</v>
      </c>
      <c r="H1135" t="s">
        <v>54</v>
      </c>
      <c r="I1135">
        <v>15</v>
      </c>
      <c r="J1135">
        <v>26</v>
      </c>
      <c r="K1135">
        <v>47</v>
      </c>
      <c r="L1135">
        <v>7</v>
      </c>
      <c r="M1135">
        <v>5</v>
      </c>
      <c r="N1135">
        <v>0.08</v>
      </c>
      <c r="O1135">
        <v>2283.7600000000002</v>
      </c>
      <c r="P1135">
        <v>4006.6</v>
      </c>
      <c r="Q1135">
        <f>Table1[[#This Row],[OrderQuantity]]*Table1[[#This Row],[UnitPrice]]</f>
        <v>20033</v>
      </c>
      <c r="R1135">
        <f>Table1[[#This Row],[OrderQuantity]]*Table1[[#This Row],[UnitCost]]</f>
        <v>11418.800000000001</v>
      </c>
      <c r="S1135">
        <f>Table1[[#This Row],[OrderQuantity]]*Table1[[#This Row],[UnitPrice]]*(1-Table1[[#This Row],[DiscountApplied]]) - (Table1[[#This Row],[OrderQuantity]]*Table1[[#This Row],[UnitCost]])</f>
        <v>7011.5599999999995</v>
      </c>
      <c r="T1135">
        <f>DATEDIF(Table1[[#This Row],[ShipDate]],Table1[[#This Row],[DeliveryDate]],"d")</f>
        <v>9</v>
      </c>
      <c r="U1135" t="str">
        <f t="shared" si="35"/>
        <v>Late</v>
      </c>
    </row>
    <row r="1136" spans="1:21" x14ac:dyDescent="0.3">
      <c r="A1136" t="str">
        <f t="shared" si="34"/>
        <v>SO-001235</v>
      </c>
      <c r="B1136" t="s">
        <v>3</v>
      </c>
      <c r="C1136" t="s">
        <v>13</v>
      </c>
      <c r="D1136" s="1">
        <v>43300</v>
      </c>
      <c r="E1136" s="1">
        <v>43386</v>
      </c>
      <c r="F1136" s="1">
        <v>43393</v>
      </c>
      <c r="G1136" s="1">
        <v>43397</v>
      </c>
      <c r="H1136" t="s">
        <v>54</v>
      </c>
      <c r="I1136">
        <v>10</v>
      </c>
      <c r="J1136">
        <v>40</v>
      </c>
      <c r="K1136">
        <v>56</v>
      </c>
      <c r="L1136">
        <v>9</v>
      </c>
      <c r="M1136">
        <v>6</v>
      </c>
      <c r="N1136">
        <v>0.15</v>
      </c>
      <c r="O1136">
        <v>1095.8499999999999</v>
      </c>
      <c r="P1136">
        <v>2331.6</v>
      </c>
      <c r="Q1136">
        <f>Table1[[#This Row],[OrderQuantity]]*Table1[[#This Row],[UnitPrice]]</f>
        <v>13989.599999999999</v>
      </c>
      <c r="R1136">
        <f>Table1[[#This Row],[OrderQuantity]]*Table1[[#This Row],[UnitCost]]</f>
        <v>6575.0999999999995</v>
      </c>
      <c r="S1136">
        <f>Table1[[#This Row],[OrderQuantity]]*Table1[[#This Row],[UnitPrice]]*(1-Table1[[#This Row],[DiscountApplied]]) - (Table1[[#This Row],[OrderQuantity]]*Table1[[#This Row],[UnitCost]])</f>
        <v>5316.0599999999986</v>
      </c>
      <c r="T1136">
        <f>DATEDIF(Table1[[#This Row],[ShipDate]],Table1[[#This Row],[DeliveryDate]],"d")</f>
        <v>4</v>
      </c>
      <c r="U1136" t="str">
        <f t="shared" si="35"/>
        <v>On Time</v>
      </c>
    </row>
    <row r="1137" spans="1:21" x14ac:dyDescent="0.3">
      <c r="A1137" t="str">
        <f t="shared" si="34"/>
        <v>SO-001236</v>
      </c>
      <c r="B1137" t="s">
        <v>2</v>
      </c>
      <c r="C1137" t="s">
        <v>10</v>
      </c>
      <c r="D1137" s="1">
        <v>43300</v>
      </c>
      <c r="E1137" s="1">
        <v>43386</v>
      </c>
      <c r="F1137" s="1">
        <v>43397</v>
      </c>
      <c r="G1137" s="1">
        <v>43403</v>
      </c>
      <c r="H1137" t="s">
        <v>54</v>
      </c>
      <c r="I1137">
        <v>24</v>
      </c>
      <c r="J1137">
        <v>31</v>
      </c>
      <c r="K1137">
        <v>100</v>
      </c>
      <c r="L1137">
        <v>41</v>
      </c>
      <c r="M1137">
        <v>7</v>
      </c>
      <c r="N1137">
        <v>0.3</v>
      </c>
      <c r="O1137">
        <v>600.86</v>
      </c>
      <c r="P1137">
        <v>1018.4</v>
      </c>
      <c r="Q1137">
        <f>Table1[[#This Row],[OrderQuantity]]*Table1[[#This Row],[UnitPrice]]</f>
        <v>7128.8</v>
      </c>
      <c r="R1137">
        <f>Table1[[#This Row],[OrderQuantity]]*Table1[[#This Row],[UnitCost]]</f>
        <v>4206.0200000000004</v>
      </c>
      <c r="S1137">
        <f>Table1[[#This Row],[OrderQuantity]]*Table1[[#This Row],[UnitPrice]]*(1-Table1[[#This Row],[DiscountApplied]]) - (Table1[[#This Row],[OrderQuantity]]*Table1[[#This Row],[UnitCost]])</f>
        <v>784.13999999999942</v>
      </c>
      <c r="T1137">
        <f>DATEDIF(Table1[[#This Row],[ShipDate]],Table1[[#This Row],[DeliveryDate]],"d")</f>
        <v>6</v>
      </c>
      <c r="U1137" t="str">
        <f t="shared" si="35"/>
        <v>On Time</v>
      </c>
    </row>
    <row r="1138" spans="1:21" x14ac:dyDescent="0.3">
      <c r="A1138" t="str">
        <f t="shared" si="34"/>
        <v>SO-001237</v>
      </c>
      <c r="B1138" t="s">
        <v>4</v>
      </c>
      <c r="C1138" t="s">
        <v>13</v>
      </c>
      <c r="D1138" s="1">
        <v>43300</v>
      </c>
      <c r="E1138" s="1">
        <v>43386</v>
      </c>
      <c r="F1138" s="1">
        <v>43406</v>
      </c>
      <c r="G1138" s="1">
        <v>43416</v>
      </c>
      <c r="H1138" t="s">
        <v>54</v>
      </c>
      <c r="I1138">
        <v>19</v>
      </c>
      <c r="J1138">
        <v>18</v>
      </c>
      <c r="K1138">
        <v>12</v>
      </c>
      <c r="L1138">
        <v>20</v>
      </c>
      <c r="M1138">
        <v>3</v>
      </c>
      <c r="N1138">
        <v>0.2</v>
      </c>
      <c r="O1138">
        <v>4108.4399999999996</v>
      </c>
      <c r="P1138">
        <v>5628</v>
      </c>
      <c r="Q1138">
        <f>Table1[[#This Row],[OrderQuantity]]*Table1[[#This Row],[UnitPrice]]</f>
        <v>16884</v>
      </c>
      <c r="R1138">
        <f>Table1[[#This Row],[OrderQuantity]]*Table1[[#This Row],[UnitCost]]</f>
        <v>12325.32</v>
      </c>
      <c r="S1138">
        <f>Table1[[#This Row],[OrderQuantity]]*Table1[[#This Row],[UnitPrice]]*(1-Table1[[#This Row],[DiscountApplied]]) - (Table1[[#This Row],[OrderQuantity]]*Table1[[#This Row],[UnitCost]])</f>
        <v>1181.880000000001</v>
      </c>
      <c r="T1138">
        <f>DATEDIF(Table1[[#This Row],[ShipDate]],Table1[[#This Row],[DeliveryDate]],"d")</f>
        <v>10</v>
      </c>
      <c r="U1138" t="str">
        <f t="shared" si="35"/>
        <v>Late</v>
      </c>
    </row>
    <row r="1139" spans="1:21" x14ac:dyDescent="0.3">
      <c r="A1139" t="str">
        <f t="shared" si="34"/>
        <v>SO-001238</v>
      </c>
      <c r="B1139" t="s">
        <v>2</v>
      </c>
      <c r="C1139" t="s">
        <v>10</v>
      </c>
      <c r="D1139" s="1">
        <v>43300</v>
      </c>
      <c r="E1139" s="1">
        <v>43386</v>
      </c>
      <c r="F1139" s="1">
        <v>43411</v>
      </c>
      <c r="G1139" s="1">
        <v>43415</v>
      </c>
      <c r="H1139" t="s">
        <v>54</v>
      </c>
      <c r="I1139">
        <v>24</v>
      </c>
      <c r="J1139">
        <v>49</v>
      </c>
      <c r="K1139">
        <v>119</v>
      </c>
      <c r="L1139">
        <v>8</v>
      </c>
      <c r="M1139">
        <v>3</v>
      </c>
      <c r="N1139">
        <v>0.2</v>
      </c>
      <c r="O1139">
        <v>1782.2</v>
      </c>
      <c r="P1139">
        <v>2546</v>
      </c>
      <c r="Q1139">
        <f>Table1[[#This Row],[OrderQuantity]]*Table1[[#This Row],[UnitPrice]]</f>
        <v>7638</v>
      </c>
      <c r="R1139">
        <f>Table1[[#This Row],[OrderQuantity]]*Table1[[#This Row],[UnitCost]]</f>
        <v>5346.6</v>
      </c>
      <c r="S1139">
        <f>Table1[[#This Row],[OrderQuantity]]*Table1[[#This Row],[UnitPrice]]*(1-Table1[[#This Row],[DiscountApplied]]) - (Table1[[#This Row],[OrderQuantity]]*Table1[[#This Row],[UnitCost]])</f>
        <v>763.80000000000018</v>
      </c>
      <c r="T1139">
        <f>DATEDIF(Table1[[#This Row],[ShipDate]],Table1[[#This Row],[DeliveryDate]],"d")</f>
        <v>4</v>
      </c>
      <c r="U1139" t="str">
        <f t="shared" si="35"/>
        <v>On Time</v>
      </c>
    </row>
    <row r="1140" spans="1:21" x14ac:dyDescent="0.3">
      <c r="A1140" t="str">
        <f t="shared" si="34"/>
        <v>SO-001239</v>
      </c>
      <c r="B1140" t="s">
        <v>4</v>
      </c>
      <c r="C1140" t="s">
        <v>8</v>
      </c>
      <c r="D1140" s="1">
        <v>43300</v>
      </c>
      <c r="E1140" s="1">
        <v>43386</v>
      </c>
      <c r="F1140" s="1">
        <v>43397</v>
      </c>
      <c r="G1140" s="1">
        <v>43400</v>
      </c>
      <c r="H1140" t="s">
        <v>54</v>
      </c>
      <c r="I1140">
        <v>14</v>
      </c>
      <c r="J1140">
        <v>19</v>
      </c>
      <c r="K1140">
        <v>331</v>
      </c>
      <c r="L1140">
        <v>10</v>
      </c>
      <c r="M1140">
        <v>5</v>
      </c>
      <c r="N1140">
        <v>0.08</v>
      </c>
      <c r="O1140">
        <v>668.93</v>
      </c>
      <c r="P1140">
        <v>857.6</v>
      </c>
      <c r="Q1140">
        <f>Table1[[#This Row],[OrderQuantity]]*Table1[[#This Row],[UnitPrice]]</f>
        <v>4288</v>
      </c>
      <c r="R1140">
        <f>Table1[[#This Row],[OrderQuantity]]*Table1[[#This Row],[UnitCost]]</f>
        <v>3344.6499999999996</v>
      </c>
      <c r="S1140">
        <f>Table1[[#This Row],[OrderQuantity]]*Table1[[#This Row],[UnitPrice]]*(1-Table1[[#This Row],[DiscountApplied]]) - (Table1[[#This Row],[OrderQuantity]]*Table1[[#This Row],[UnitCost]])</f>
        <v>600.3100000000004</v>
      </c>
      <c r="T1140">
        <f>DATEDIF(Table1[[#This Row],[ShipDate]],Table1[[#This Row],[DeliveryDate]],"d")</f>
        <v>3</v>
      </c>
      <c r="U1140" t="str">
        <f t="shared" si="35"/>
        <v>On Time</v>
      </c>
    </row>
    <row r="1141" spans="1:21" x14ac:dyDescent="0.3">
      <c r="A1141" t="str">
        <f t="shared" si="34"/>
        <v>SO-001240</v>
      </c>
      <c r="B1141" t="s">
        <v>3</v>
      </c>
      <c r="C1141" t="s">
        <v>10</v>
      </c>
      <c r="D1141" s="1">
        <v>43300</v>
      </c>
      <c r="E1141" s="1">
        <v>43387</v>
      </c>
      <c r="F1141" s="1">
        <v>43411</v>
      </c>
      <c r="G1141" s="1">
        <v>43412</v>
      </c>
      <c r="H1141" t="s">
        <v>54</v>
      </c>
      <c r="I1141">
        <v>8</v>
      </c>
      <c r="J1141">
        <v>16</v>
      </c>
      <c r="K1141">
        <v>88</v>
      </c>
      <c r="L1141">
        <v>43</v>
      </c>
      <c r="M1141">
        <v>7</v>
      </c>
      <c r="N1141">
        <v>0.08</v>
      </c>
      <c r="O1141">
        <v>1757.75</v>
      </c>
      <c r="P1141">
        <v>3906.1</v>
      </c>
      <c r="Q1141">
        <f>Table1[[#This Row],[OrderQuantity]]*Table1[[#This Row],[UnitPrice]]</f>
        <v>27342.7</v>
      </c>
      <c r="R1141">
        <f>Table1[[#This Row],[OrderQuantity]]*Table1[[#This Row],[UnitCost]]</f>
        <v>12304.25</v>
      </c>
      <c r="S1141">
        <f>Table1[[#This Row],[OrderQuantity]]*Table1[[#This Row],[UnitPrice]]*(1-Table1[[#This Row],[DiscountApplied]]) - (Table1[[#This Row],[OrderQuantity]]*Table1[[#This Row],[UnitCost]])</f>
        <v>12851.034000000003</v>
      </c>
      <c r="T1141">
        <f>DATEDIF(Table1[[#This Row],[ShipDate]],Table1[[#This Row],[DeliveryDate]],"d")</f>
        <v>1</v>
      </c>
      <c r="U1141" t="str">
        <f t="shared" si="35"/>
        <v>On Time</v>
      </c>
    </row>
    <row r="1142" spans="1:21" x14ac:dyDescent="0.3">
      <c r="A1142" t="str">
        <f t="shared" si="34"/>
        <v>SO-001241</v>
      </c>
      <c r="B1142" t="s">
        <v>3</v>
      </c>
      <c r="C1142" t="s">
        <v>12</v>
      </c>
      <c r="D1142" s="1">
        <v>43300</v>
      </c>
      <c r="E1142" s="1">
        <v>43387</v>
      </c>
      <c r="F1142" s="1">
        <v>43407</v>
      </c>
      <c r="G1142" s="1">
        <v>43411</v>
      </c>
      <c r="H1142" t="s">
        <v>54</v>
      </c>
      <c r="I1142">
        <v>3</v>
      </c>
      <c r="J1142">
        <v>11</v>
      </c>
      <c r="K1142">
        <v>258</v>
      </c>
      <c r="L1142">
        <v>9</v>
      </c>
      <c r="M1142">
        <v>8</v>
      </c>
      <c r="N1142">
        <v>0.05</v>
      </c>
      <c r="O1142">
        <v>783.9</v>
      </c>
      <c r="P1142">
        <v>1005</v>
      </c>
      <c r="Q1142">
        <f>Table1[[#This Row],[OrderQuantity]]*Table1[[#This Row],[UnitPrice]]</f>
        <v>8040</v>
      </c>
      <c r="R1142">
        <f>Table1[[#This Row],[OrderQuantity]]*Table1[[#This Row],[UnitCost]]</f>
        <v>6271.2</v>
      </c>
      <c r="S1142">
        <f>Table1[[#This Row],[OrderQuantity]]*Table1[[#This Row],[UnitPrice]]*(1-Table1[[#This Row],[DiscountApplied]]) - (Table1[[#This Row],[OrderQuantity]]*Table1[[#This Row],[UnitCost]])</f>
        <v>1366.8000000000002</v>
      </c>
      <c r="T1142">
        <f>DATEDIF(Table1[[#This Row],[ShipDate]],Table1[[#This Row],[DeliveryDate]],"d")</f>
        <v>4</v>
      </c>
      <c r="U1142" t="str">
        <f t="shared" si="35"/>
        <v>On Time</v>
      </c>
    </row>
    <row r="1143" spans="1:21" x14ac:dyDescent="0.3">
      <c r="A1143" t="str">
        <f t="shared" si="34"/>
        <v>SO-001242</v>
      </c>
      <c r="B1143" t="s">
        <v>2</v>
      </c>
      <c r="C1143" t="s">
        <v>11</v>
      </c>
      <c r="D1143" s="1">
        <v>43300</v>
      </c>
      <c r="E1143" s="1">
        <v>43387</v>
      </c>
      <c r="F1143" s="1">
        <v>43412</v>
      </c>
      <c r="G1143" s="1">
        <v>43421</v>
      </c>
      <c r="H1143" t="s">
        <v>54</v>
      </c>
      <c r="I1143">
        <v>24</v>
      </c>
      <c r="J1143">
        <v>39</v>
      </c>
      <c r="K1143">
        <v>305</v>
      </c>
      <c r="L1143">
        <v>25</v>
      </c>
      <c r="M1143">
        <v>4</v>
      </c>
      <c r="N1143">
        <v>0.05</v>
      </c>
      <c r="O1143">
        <v>388.33</v>
      </c>
      <c r="P1143">
        <v>844.2</v>
      </c>
      <c r="Q1143">
        <f>Table1[[#This Row],[OrderQuantity]]*Table1[[#This Row],[UnitPrice]]</f>
        <v>3376.8</v>
      </c>
      <c r="R1143">
        <f>Table1[[#This Row],[OrderQuantity]]*Table1[[#This Row],[UnitCost]]</f>
        <v>1553.32</v>
      </c>
      <c r="S1143">
        <f>Table1[[#This Row],[OrderQuantity]]*Table1[[#This Row],[UnitPrice]]*(1-Table1[[#This Row],[DiscountApplied]]) - (Table1[[#This Row],[OrderQuantity]]*Table1[[#This Row],[UnitCost]])</f>
        <v>1654.64</v>
      </c>
      <c r="T1143">
        <f>DATEDIF(Table1[[#This Row],[ShipDate]],Table1[[#This Row],[DeliveryDate]],"d")</f>
        <v>9</v>
      </c>
      <c r="U1143" t="str">
        <f t="shared" si="35"/>
        <v>Late</v>
      </c>
    </row>
    <row r="1144" spans="1:21" x14ac:dyDescent="0.3">
      <c r="A1144" t="str">
        <f t="shared" si="34"/>
        <v>SO-001243</v>
      </c>
      <c r="B1144" t="s">
        <v>2</v>
      </c>
      <c r="C1144" t="s">
        <v>13</v>
      </c>
      <c r="D1144" s="1">
        <v>43300</v>
      </c>
      <c r="E1144" s="1">
        <v>43387</v>
      </c>
      <c r="F1144" s="1">
        <v>43394</v>
      </c>
      <c r="G1144" s="1">
        <v>43398</v>
      </c>
      <c r="H1144" t="s">
        <v>54</v>
      </c>
      <c r="I1144">
        <v>25</v>
      </c>
      <c r="J1144">
        <v>45</v>
      </c>
      <c r="K1144">
        <v>32</v>
      </c>
      <c r="L1144">
        <v>16</v>
      </c>
      <c r="M1144">
        <v>3</v>
      </c>
      <c r="N1144">
        <v>0.08</v>
      </c>
      <c r="O1144">
        <v>515.9</v>
      </c>
      <c r="P1144">
        <v>1031.8</v>
      </c>
      <c r="Q1144">
        <f>Table1[[#This Row],[OrderQuantity]]*Table1[[#This Row],[UnitPrice]]</f>
        <v>3095.3999999999996</v>
      </c>
      <c r="R1144">
        <f>Table1[[#This Row],[OrderQuantity]]*Table1[[#This Row],[UnitCost]]</f>
        <v>1547.6999999999998</v>
      </c>
      <c r="S1144">
        <f>Table1[[#This Row],[OrderQuantity]]*Table1[[#This Row],[UnitPrice]]*(1-Table1[[#This Row],[DiscountApplied]]) - (Table1[[#This Row],[OrderQuantity]]*Table1[[#This Row],[UnitCost]])</f>
        <v>1300.0679999999998</v>
      </c>
      <c r="T1144">
        <f>DATEDIF(Table1[[#This Row],[ShipDate]],Table1[[#This Row],[DeliveryDate]],"d")</f>
        <v>4</v>
      </c>
      <c r="U1144" t="str">
        <f t="shared" si="35"/>
        <v>On Time</v>
      </c>
    </row>
    <row r="1145" spans="1:21" x14ac:dyDescent="0.3">
      <c r="A1145" t="str">
        <f t="shared" si="34"/>
        <v>SO-001244</v>
      </c>
      <c r="B1145" t="s">
        <v>3</v>
      </c>
      <c r="C1145" t="s">
        <v>11</v>
      </c>
      <c r="D1145" s="1">
        <v>43300</v>
      </c>
      <c r="E1145" s="1">
        <v>43388</v>
      </c>
      <c r="F1145" s="1">
        <v>43390</v>
      </c>
      <c r="G1145" s="1">
        <v>43391</v>
      </c>
      <c r="H1145" t="s">
        <v>54</v>
      </c>
      <c r="I1145">
        <v>6</v>
      </c>
      <c r="J1145">
        <v>6</v>
      </c>
      <c r="K1145">
        <v>301</v>
      </c>
      <c r="L1145">
        <v>1</v>
      </c>
      <c r="M1145">
        <v>2</v>
      </c>
      <c r="N1145">
        <v>0.05</v>
      </c>
      <c r="O1145">
        <v>591.74</v>
      </c>
      <c r="P1145">
        <v>924.6</v>
      </c>
      <c r="Q1145">
        <f>Table1[[#This Row],[OrderQuantity]]*Table1[[#This Row],[UnitPrice]]</f>
        <v>1849.2</v>
      </c>
      <c r="R1145">
        <f>Table1[[#This Row],[OrderQuantity]]*Table1[[#This Row],[UnitCost]]</f>
        <v>1183.48</v>
      </c>
      <c r="S1145">
        <f>Table1[[#This Row],[OrderQuantity]]*Table1[[#This Row],[UnitPrice]]*(1-Table1[[#This Row],[DiscountApplied]]) - (Table1[[#This Row],[OrderQuantity]]*Table1[[#This Row],[UnitCost]])</f>
        <v>573.26</v>
      </c>
      <c r="T1145">
        <f>DATEDIF(Table1[[#This Row],[ShipDate]],Table1[[#This Row],[DeliveryDate]],"d")</f>
        <v>1</v>
      </c>
      <c r="U1145" t="str">
        <f t="shared" si="35"/>
        <v>On Time</v>
      </c>
    </row>
    <row r="1146" spans="1:21" x14ac:dyDescent="0.3">
      <c r="A1146" t="str">
        <f t="shared" si="34"/>
        <v>SO-001245</v>
      </c>
      <c r="B1146" t="s">
        <v>3</v>
      </c>
      <c r="C1146" t="s">
        <v>11</v>
      </c>
      <c r="D1146" s="1">
        <v>43300</v>
      </c>
      <c r="E1146" s="1">
        <v>43388</v>
      </c>
      <c r="F1146" s="1">
        <v>43395</v>
      </c>
      <c r="G1146" s="1">
        <v>43397</v>
      </c>
      <c r="H1146" t="s">
        <v>54</v>
      </c>
      <c r="I1146">
        <v>7</v>
      </c>
      <c r="J1146">
        <v>46</v>
      </c>
      <c r="K1146">
        <v>299</v>
      </c>
      <c r="L1146">
        <v>34</v>
      </c>
      <c r="M1146">
        <v>6</v>
      </c>
      <c r="N1146">
        <v>0.08</v>
      </c>
      <c r="O1146">
        <v>825.44</v>
      </c>
      <c r="P1146">
        <v>1072</v>
      </c>
      <c r="Q1146">
        <f>Table1[[#This Row],[OrderQuantity]]*Table1[[#This Row],[UnitPrice]]</f>
        <v>6432</v>
      </c>
      <c r="R1146">
        <f>Table1[[#This Row],[OrderQuantity]]*Table1[[#This Row],[UnitCost]]</f>
        <v>4952.6400000000003</v>
      </c>
      <c r="S1146">
        <f>Table1[[#This Row],[OrderQuantity]]*Table1[[#This Row],[UnitPrice]]*(1-Table1[[#This Row],[DiscountApplied]]) - (Table1[[#This Row],[OrderQuantity]]*Table1[[#This Row],[UnitCost]])</f>
        <v>964.80000000000018</v>
      </c>
      <c r="T1146">
        <f>DATEDIF(Table1[[#This Row],[ShipDate]],Table1[[#This Row],[DeliveryDate]],"d")</f>
        <v>2</v>
      </c>
      <c r="U1146" t="str">
        <f t="shared" si="35"/>
        <v>On Time</v>
      </c>
    </row>
    <row r="1147" spans="1:21" x14ac:dyDescent="0.3">
      <c r="A1147" t="str">
        <f t="shared" si="34"/>
        <v>SO-001246</v>
      </c>
      <c r="B1147" t="s">
        <v>5</v>
      </c>
      <c r="C1147" t="s">
        <v>9</v>
      </c>
      <c r="D1147" s="1">
        <v>43300</v>
      </c>
      <c r="E1147" s="1">
        <v>43388</v>
      </c>
      <c r="F1147" s="1">
        <v>43395</v>
      </c>
      <c r="G1147" s="1">
        <v>43404</v>
      </c>
      <c r="H1147" t="s">
        <v>54</v>
      </c>
      <c r="I1147">
        <v>26</v>
      </c>
      <c r="J1147">
        <v>32</v>
      </c>
      <c r="K1147">
        <v>75</v>
      </c>
      <c r="L1147">
        <v>28</v>
      </c>
      <c r="M1147">
        <v>5</v>
      </c>
      <c r="N1147">
        <v>0.15</v>
      </c>
      <c r="O1147">
        <v>172.46</v>
      </c>
      <c r="P1147">
        <v>261.3</v>
      </c>
      <c r="Q1147">
        <f>Table1[[#This Row],[OrderQuantity]]*Table1[[#This Row],[UnitPrice]]</f>
        <v>1306.5</v>
      </c>
      <c r="R1147">
        <f>Table1[[#This Row],[OrderQuantity]]*Table1[[#This Row],[UnitCost]]</f>
        <v>862.30000000000007</v>
      </c>
      <c r="S1147">
        <f>Table1[[#This Row],[OrderQuantity]]*Table1[[#This Row],[UnitPrice]]*(1-Table1[[#This Row],[DiscountApplied]]) - (Table1[[#This Row],[OrderQuantity]]*Table1[[#This Row],[UnitCost]])</f>
        <v>248.2249999999998</v>
      </c>
      <c r="T1147">
        <f>DATEDIF(Table1[[#This Row],[ShipDate]],Table1[[#This Row],[DeliveryDate]],"d")</f>
        <v>9</v>
      </c>
      <c r="U1147" t="str">
        <f t="shared" si="35"/>
        <v>Late</v>
      </c>
    </row>
    <row r="1148" spans="1:21" x14ac:dyDescent="0.3">
      <c r="A1148" t="str">
        <f t="shared" si="34"/>
        <v>SO-001247</v>
      </c>
      <c r="B1148" t="s">
        <v>4</v>
      </c>
      <c r="C1148" t="s">
        <v>13</v>
      </c>
      <c r="D1148" s="1">
        <v>43300</v>
      </c>
      <c r="E1148" s="1">
        <v>43388</v>
      </c>
      <c r="F1148" s="1">
        <v>43393</v>
      </c>
      <c r="G1148" s="1">
        <v>43401</v>
      </c>
      <c r="H1148" t="s">
        <v>54</v>
      </c>
      <c r="I1148">
        <v>18</v>
      </c>
      <c r="J1148">
        <v>45</v>
      </c>
      <c r="K1148">
        <v>39</v>
      </c>
      <c r="L1148">
        <v>22</v>
      </c>
      <c r="M1148">
        <v>4</v>
      </c>
      <c r="N1148">
        <v>0.05</v>
      </c>
      <c r="O1148">
        <v>894.85</v>
      </c>
      <c r="P1148">
        <v>1065.3</v>
      </c>
      <c r="Q1148">
        <f>Table1[[#This Row],[OrderQuantity]]*Table1[[#This Row],[UnitPrice]]</f>
        <v>4261.2</v>
      </c>
      <c r="R1148">
        <f>Table1[[#This Row],[OrderQuantity]]*Table1[[#This Row],[UnitCost]]</f>
        <v>3579.4</v>
      </c>
      <c r="S1148">
        <f>Table1[[#This Row],[OrderQuantity]]*Table1[[#This Row],[UnitPrice]]*(1-Table1[[#This Row],[DiscountApplied]]) - (Table1[[#This Row],[OrderQuantity]]*Table1[[#This Row],[UnitCost]])</f>
        <v>468.73999999999933</v>
      </c>
      <c r="T1148">
        <f>DATEDIF(Table1[[#This Row],[ShipDate]],Table1[[#This Row],[DeliveryDate]],"d")</f>
        <v>8</v>
      </c>
      <c r="U1148" t="str">
        <f t="shared" si="35"/>
        <v>Late</v>
      </c>
    </row>
    <row r="1149" spans="1:21" x14ac:dyDescent="0.3">
      <c r="A1149" t="str">
        <f t="shared" si="34"/>
        <v>SO-001248</v>
      </c>
      <c r="B1149" t="s">
        <v>3</v>
      </c>
      <c r="C1149" t="s">
        <v>12</v>
      </c>
      <c r="D1149" s="1">
        <v>43300</v>
      </c>
      <c r="E1149" s="1">
        <v>43388</v>
      </c>
      <c r="F1149" s="1">
        <v>43410</v>
      </c>
      <c r="G1149" s="1">
        <v>43414</v>
      </c>
      <c r="H1149" t="s">
        <v>54</v>
      </c>
      <c r="I1149">
        <v>12</v>
      </c>
      <c r="J1149">
        <v>38</v>
      </c>
      <c r="K1149">
        <v>229</v>
      </c>
      <c r="L1149">
        <v>1</v>
      </c>
      <c r="M1149">
        <v>5</v>
      </c>
      <c r="N1149">
        <v>0.15</v>
      </c>
      <c r="O1149">
        <v>1254.24</v>
      </c>
      <c r="P1149">
        <v>1929.6</v>
      </c>
      <c r="Q1149">
        <f>Table1[[#This Row],[OrderQuantity]]*Table1[[#This Row],[UnitPrice]]</f>
        <v>9648</v>
      </c>
      <c r="R1149">
        <f>Table1[[#This Row],[OrderQuantity]]*Table1[[#This Row],[UnitCost]]</f>
        <v>6271.2</v>
      </c>
      <c r="S1149">
        <f>Table1[[#This Row],[OrderQuantity]]*Table1[[#This Row],[UnitPrice]]*(1-Table1[[#This Row],[DiscountApplied]]) - (Table1[[#This Row],[OrderQuantity]]*Table1[[#This Row],[UnitCost]])</f>
        <v>1929.5999999999995</v>
      </c>
      <c r="T1149">
        <f>DATEDIF(Table1[[#This Row],[ShipDate]],Table1[[#This Row],[DeliveryDate]],"d")</f>
        <v>4</v>
      </c>
      <c r="U1149" t="str">
        <f t="shared" si="35"/>
        <v>On Time</v>
      </c>
    </row>
    <row r="1150" spans="1:21" x14ac:dyDescent="0.3">
      <c r="A1150" t="str">
        <f t="shared" si="34"/>
        <v>SO-001249</v>
      </c>
      <c r="B1150" t="s">
        <v>4</v>
      </c>
      <c r="C1150" t="s">
        <v>13</v>
      </c>
      <c r="D1150" s="1">
        <v>43300</v>
      </c>
      <c r="E1150" s="1">
        <v>43388</v>
      </c>
      <c r="F1150" s="1">
        <v>43404</v>
      </c>
      <c r="G1150" s="1">
        <v>43413</v>
      </c>
      <c r="H1150" t="s">
        <v>54</v>
      </c>
      <c r="I1150">
        <v>18</v>
      </c>
      <c r="J1150">
        <v>17</v>
      </c>
      <c r="K1150">
        <v>28</v>
      </c>
      <c r="L1150">
        <v>43</v>
      </c>
      <c r="M1150">
        <v>3</v>
      </c>
      <c r="N1150">
        <v>0.1</v>
      </c>
      <c r="O1150">
        <v>3494.72</v>
      </c>
      <c r="P1150">
        <v>5460.5</v>
      </c>
      <c r="Q1150">
        <f>Table1[[#This Row],[OrderQuantity]]*Table1[[#This Row],[UnitPrice]]</f>
        <v>16381.5</v>
      </c>
      <c r="R1150">
        <f>Table1[[#This Row],[OrderQuantity]]*Table1[[#This Row],[UnitCost]]</f>
        <v>10484.16</v>
      </c>
      <c r="S1150">
        <f>Table1[[#This Row],[OrderQuantity]]*Table1[[#This Row],[UnitPrice]]*(1-Table1[[#This Row],[DiscountApplied]]) - (Table1[[#This Row],[OrderQuantity]]*Table1[[#This Row],[UnitCost]])</f>
        <v>4259.1900000000005</v>
      </c>
      <c r="T1150">
        <f>DATEDIF(Table1[[#This Row],[ShipDate]],Table1[[#This Row],[DeliveryDate]],"d")</f>
        <v>9</v>
      </c>
      <c r="U1150" t="str">
        <f t="shared" si="35"/>
        <v>Late</v>
      </c>
    </row>
    <row r="1151" spans="1:21" x14ac:dyDescent="0.3">
      <c r="A1151" t="str">
        <f t="shared" si="34"/>
        <v>SO-001250</v>
      </c>
      <c r="B1151" t="s">
        <v>2</v>
      </c>
      <c r="C1151" t="s">
        <v>12</v>
      </c>
      <c r="D1151" s="1">
        <v>43300</v>
      </c>
      <c r="E1151" s="1">
        <v>43388</v>
      </c>
      <c r="F1151" s="1">
        <v>43399</v>
      </c>
      <c r="G1151" s="1">
        <v>43402</v>
      </c>
      <c r="H1151" t="s">
        <v>54</v>
      </c>
      <c r="I1151">
        <v>24</v>
      </c>
      <c r="J1151">
        <v>27</v>
      </c>
      <c r="K1151">
        <v>229</v>
      </c>
      <c r="L1151">
        <v>33</v>
      </c>
      <c r="M1151">
        <v>1</v>
      </c>
      <c r="N1151">
        <v>0.05</v>
      </c>
      <c r="O1151">
        <v>1180.21</v>
      </c>
      <c r="P1151">
        <v>1815.7</v>
      </c>
      <c r="Q1151">
        <f>Table1[[#This Row],[OrderQuantity]]*Table1[[#This Row],[UnitPrice]]</f>
        <v>1815.7</v>
      </c>
      <c r="R1151">
        <f>Table1[[#This Row],[OrderQuantity]]*Table1[[#This Row],[UnitCost]]</f>
        <v>1180.21</v>
      </c>
      <c r="S1151">
        <f>Table1[[#This Row],[OrderQuantity]]*Table1[[#This Row],[UnitPrice]]*(1-Table1[[#This Row],[DiscountApplied]]) - (Table1[[#This Row],[OrderQuantity]]*Table1[[#This Row],[UnitCost]])</f>
        <v>544.70499999999993</v>
      </c>
      <c r="T1151">
        <f>DATEDIF(Table1[[#This Row],[ShipDate]],Table1[[#This Row],[DeliveryDate]],"d")</f>
        <v>3</v>
      </c>
      <c r="U1151" t="str">
        <f t="shared" si="35"/>
        <v>On Time</v>
      </c>
    </row>
    <row r="1152" spans="1:21" x14ac:dyDescent="0.3">
      <c r="A1152" t="str">
        <f t="shared" si="34"/>
        <v>SO-001251</v>
      </c>
      <c r="B1152" t="s">
        <v>4</v>
      </c>
      <c r="C1152" t="s">
        <v>10</v>
      </c>
      <c r="D1152" s="1">
        <v>43300</v>
      </c>
      <c r="E1152" s="1">
        <v>43388</v>
      </c>
      <c r="F1152" s="1">
        <v>43409</v>
      </c>
      <c r="G1152" s="1">
        <v>43411</v>
      </c>
      <c r="H1152" t="s">
        <v>54</v>
      </c>
      <c r="I1152">
        <v>18</v>
      </c>
      <c r="J1152">
        <v>42</v>
      </c>
      <c r="K1152">
        <v>170</v>
      </c>
      <c r="L1152">
        <v>15</v>
      </c>
      <c r="M1152">
        <v>6</v>
      </c>
      <c r="N1152">
        <v>0.2</v>
      </c>
      <c r="O1152">
        <v>387.33</v>
      </c>
      <c r="P1152">
        <v>944.7</v>
      </c>
      <c r="Q1152">
        <f>Table1[[#This Row],[OrderQuantity]]*Table1[[#This Row],[UnitPrice]]</f>
        <v>5668.2000000000007</v>
      </c>
      <c r="R1152">
        <f>Table1[[#This Row],[OrderQuantity]]*Table1[[#This Row],[UnitCost]]</f>
        <v>2323.98</v>
      </c>
      <c r="S1152">
        <f>Table1[[#This Row],[OrderQuantity]]*Table1[[#This Row],[UnitPrice]]*(1-Table1[[#This Row],[DiscountApplied]]) - (Table1[[#This Row],[OrderQuantity]]*Table1[[#This Row],[UnitCost]])</f>
        <v>2210.5800000000004</v>
      </c>
      <c r="T1152">
        <f>DATEDIF(Table1[[#This Row],[ShipDate]],Table1[[#This Row],[DeliveryDate]],"d")</f>
        <v>2</v>
      </c>
      <c r="U1152" t="str">
        <f t="shared" si="35"/>
        <v>On Time</v>
      </c>
    </row>
    <row r="1153" spans="1:21" x14ac:dyDescent="0.3">
      <c r="A1153" t="str">
        <f t="shared" si="34"/>
        <v>SO-001252</v>
      </c>
      <c r="B1153" t="s">
        <v>3</v>
      </c>
      <c r="C1153" t="s">
        <v>8</v>
      </c>
      <c r="D1153" s="1">
        <v>43200</v>
      </c>
      <c r="E1153" s="1">
        <v>43388</v>
      </c>
      <c r="F1153" s="1">
        <v>43404</v>
      </c>
      <c r="G1153" s="1">
        <v>43405</v>
      </c>
      <c r="H1153" t="s">
        <v>54</v>
      </c>
      <c r="I1153">
        <v>3</v>
      </c>
      <c r="J1153">
        <v>8</v>
      </c>
      <c r="K1153">
        <v>347</v>
      </c>
      <c r="L1153">
        <v>12</v>
      </c>
      <c r="M1153">
        <v>7</v>
      </c>
      <c r="N1153">
        <v>0.05</v>
      </c>
      <c r="O1153">
        <v>553.09</v>
      </c>
      <c r="P1153">
        <v>850.9</v>
      </c>
      <c r="Q1153">
        <f>Table1[[#This Row],[OrderQuantity]]*Table1[[#This Row],[UnitPrice]]</f>
        <v>5956.3</v>
      </c>
      <c r="R1153">
        <f>Table1[[#This Row],[OrderQuantity]]*Table1[[#This Row],[UnitCost]]</f>
        <v>3871.63</v>
      </c>
      <c r="S1153">
        <f>Table1[[#This Row],[OrderQuantity]]*Table1[[#This Row],[UnitPrice]]*(1-Table1[[#This Row],[DiscountApplied]]) - (Table1[[#This Row],[OrderQuantity]]*Table1[[#This Row],[UnitCost]])</f>
        <v>1786.8549999999996</v>
      </c>
      <c r="T1153">
        <f>DATEDIF(Table1[[#This Row],[ShipDate]],Table1[[#This Row],[DeliveryDate]],"d")</f>
        <v>1</v>
      </c>
      <c r="U1153" t="str">
        <f t="shared" si="35"/>
        <v>On Time</v>
      </c>
    </row>
    <row r="1154" spans="1:21" x14ac:dyDescent="0.3">
      <c r="A1154" t="str">
        <f t="shared" ref="A1154:A1217" si="36">"SO-" &amp; TEXT(ROW(A1154)+99,"000000")</f>
        <v>SO-001253</v>
      </c>
      <c r="B1154" t="s">
        <v>4</v>
      </c>
      <c r="C1154" t="s">
        <v>9</v>
      </c>
      <c r="D1154" s="1">
        <v>43300</v>
      </c>
      <c r="E1154" s="1">
        <v>43388</v>
      </c>
      <c r="F1154" s="1">
        <v>43405</v>
      </c>
      <c r="G1154" s="1">
        <v>43413</v>
      </c>
      <c r="H1154" t="s">
        <v>54</v>
      </c>
      <c r="I1154">
        <v>15</v>
      </c>
      <c r="J1154">
        <v>40</v>
      </c>
      <c r="K1154">
        <v>71</v>
      </c>
      <c r="L1154">
        <v>46</v>
      </c>
      <c r="M1154">
        <v>5</v>
      </c>
      <c r="N1154">
        <v>0.08</v>
      </c>
      <c r="O1154">
        <v>174.47</v>
      </c>
      <c r="P1154">
        <v>207.7</v>
      </c>
      <c r="Q1154">
        <f>Table1[[#This Row],[OrderQuantity]]*Table1[[#This Row],[UnitPrice]]</f>
        <v>1038.5</v>
      </c>
      <c r="R1154">
        <f>Table1[[#This Row],[OrderQuantity]]*Table1[[#This Row],[UnitCost]]</f>
        <v>872.35</v>
      </c>
      <c r="S1154">
        <f>Table1[[#This Row],[OrderQuantity]]*Table1[[#This Row],[UnitPrice]]*(1-Table1[[#This Row],[DiscountApplied]]) - (Table1[[#This Row],[OrderQuantity]]*Table1[[#This Row],[UnitCost]])</f>
        <v>83.07000000000005</v>
      </c>
      <c r="T1154">
        <f>DATEDIF(Table1[[#This Row],[ShipDate]],Table1[[#This Row],[DeliveryDate]],"d")</f>
        <v>8</v>
      </c>
      <c r="U1154" t="str">
        <f t="shared" ref="U1154:U1217" si="37">IF(T1154&gt;7,"Late","On Time")</f>
        <v>Late</v>
      </c>
    </row>
    <row r="1155" spans="1:21" x14ac:dyDescent="0.3">
      <c r="A1155" t="str">
        <f t="shared" si="36"/>
        <v>SO-001254</v>
      </c>
      <c r="B1155" t="s">
        <v>4</v>
      </c>
      <c r="C1155" t="s">
        <v>10</v>
      </c>
      <c r="D1155" s="1">
        <v>43300</v>
      </c>
      <c r="E1155" s="1">
        <v>43388</v>
      </c>
      <c r="F1155" s="1">
        <v>43414</v>
      </c>
      <c r="G1155" s="1">
        <v>43416</v>
      </c>
      <c r="H1155" t="s">
        <v>54</v>
      </c>
      <c r="I1155">
        <v>14</v>
      </c>
      <c r="J1155">
        <v>22</v>
      </c>
      <c r="K1155">
        <v>110</v>
      </c>
      <c r="L1155">
        <v>16</v>
      </c>
      <c r="M1155">
        <v>5</v>
      </c>
      <c r="N1155">
        <v>0.1</v>
      </c>
      <c r="O1155">
        <v>823.97</v>
      </c>
      <c r="P1155">
        <v>1916.2</v>
      </c>
      <c r="Q1155">
        <f>Table1[[#This Row],[OrderQuantity]]*Table1[[#This Row],[UnitPrice]]</f>
        <v>9581</v>
      </c>
      <c r="R1155">
        <f>Table1[[#This Row],[OrderQuantity]]*Table1[[#This Row],[UnitCost]]</f>
        <v>4119.8500000000004</v>
      </c>
      <c r="S1155">
        <f>Table1[[#This Row],[OrderQuantity]]*Table1[[#This Row],[UnitPrice]]*(1-Table1[[#This Row],[DiscountApplied]]) - (Table1[[#This Row],[OrderQuantity]]*Table1[[#This Row],[UnitCost]])</f>
        <v>4503.0499999999993</v>
      </c>
      <c r="T1155">
        <f>DATEDIF(Table1[[#This Row],[ShipDate]],Table1[[#This Row],[DeliveryDate]],"d")</f>
        <v>2</v>
      </c>
      <c r="U1155" t="str">
        <f t="shared" si="37"/>
        <v>On Time</v>
      </c>
    </row>
    <row r="1156" spans="1:21" x14ac:dyDescent="0.3">
      <c r="A1156" t="str">
        <f t="shared" si="36"/>
        <v>SO-001255</v>
      </c>
      <c r="B1156" t="s">
        <v>4</v>
      </c>
      <c r="C1156" t="s">
        <v>12</v>
      </c>
      <c r="D1156" s="1">
        <v>43300</v>
      </c>
      <c r="E1156" s="1">
        <v>43389</v>
      </c>
      <c r="F1156" s="1">
        <v>43416</v>
      </c>
      <c r="G1156" s="1">
        <v>43417</v>
      </c>
      <c r="H1156" t="s">
        <v>54</v>
      </c>
      <c r="I1156">
        <v>19</v>
      </c>
      <c r="J1156">
        <v>28</v>
      </c>
      <c r="K1156">
        <v>223</v>
      </c>
      <c r="L1156">
        <v>10</v>
      </c>
      <c r="M1156">
        <v>2</v>
      </c>
      <c r="N1156">
        <v>0.1</v>
      </c>
      <c r="O1156">
        <v>963.59</v>
      </c>
      <c r="P1156">
        <v>1889.4</v>
      </c>
      <c r="Q1156">
        <f>Table1[[#This Row],[OrderQuantity]]*Table1[[#This Row],[UnitPrice]]</f>
        <v>3778.8</v>
      </c>
      <c r="R1156">
        <f>Table1[[#This Row],[OrderQuantity]]*Table1[[#This Row],[UnitCost]]</f>
        <v>1927.18</v>
      </c>
      <c r="S1156">
        <f>Table1[[#This Row],[OrderQuantity]]*Table1[[#This Row],[UnitPrice]]*(1-Table1[[#This Row],[DiscountApplied]]) - (Table1[[#This Row],[OrderQuantity]]*Table1[[#This Row],[UnitCost]])</f>
        <v>1473.74</v>
      </c>
      <c r="T1156">
        <f>DATEDIF(Table1[[#This Row],[ShipDate]],Table1[[#This Row],[DeliveryDate]],"d")</f>
        <v>1</v>
      </c>
      <c r="U1156" t="str">
        <f t="shared" si="37"/>
        <v>On Time</v>
      </c>
    </row>
    <row r="1157" spans="1:21" x14ac:dyDescent="0.3">
      <c r="A1157" t="str">
        <f t="shared" si="36"/>
        <v>SO-001256</v>
      </c>
      <c r="B1157" t="s">
        <v>3</v>
      </c>
      <c r="C1157" t="s">
        <v>10</v>
      </c>
      <c r="D1157" s="1">
        <v>43300</v>
      </c>
      <c r="E1157" s="1">
        <v>43389</v>
      </c>
      <c r="F1157" s="1">
        <v>43392</v>
      </c>
      <c r="G1157" s="1">
        <v>43397</v>
      </c>
      <c r="H1157" t="s">
        <v>54</v>
      </c>
      <c r="I1157">
        <v>6</v>
      </c>
      <c r="J1157">
        <v>4</v>
      </c>
      <c r="K1157">
        <v>91</v>
      </c>
      <c r="L1157">
        <v>20</v>
      </c>
      <c r="M1157">
        <v>3</v>
      </c>
      <c r="N1157">
        <v>0.08</v>
      </c>
      <c r="O1157">
        <v>185.72</v>
      </c>
      <c r="P1157">
        <v>241.2</v>
      </c>
      <c r="Q1157">
        <f>Table1[[#This Row],[OrderQuantity]]*Table1[[#This Row],[UnitPrice]]</f>
        <v>723.59999999999991</v>
      </c>
      <c r="R1157">
        <f>Table1[[#This Row],[OrderQuantity]]*Table1[[#This Row],[UnitCost]]</f>
        <v>557.16</v>
      </c>
      <c r="S1157">
        <f>Table1[[#This Row],[OrderQuantity]]*Table1[[#This Row],[UnitPrice]]*(1-Table1[[#This Row],[DiscountApplied]]) - (Table1[[#This Row],[OrderQuantity]]*Table1[[#This Row],[UnitCost]])</f>
        <v>108.55200000000002</v>
      </c>
      <c r="T1157">
        <f>DATEDIF(Table1[[#This Row],[ShipDate]],Table1[[#This Row],[DeliveryDate]],"d")</f>
        <v>5</v>
      </c>
      <c r="U1157" t="str">
        <f t="shared" si="37"/>
        <v>On Time</v>
      </c>
    </row>
    <row r="1158" spans="1:21" x14ac:dyDescent="0.3">
      <c r="A1158" t="str">
        <f t="shared" si="36"/>
        <v>SO-001257</v>
      </c>
      <c r="B1158" t="s">
        <v>2</v>
      </c>
      <c r="C1158" t="s">
        <v>10</v>
      </c>
      <c r="D1158" s="1">
        <v>43300</v>
      </c>
      <c r="E1158" s="1">
        <v>43389</v>
      </c>
      <c r="F1158" s="1">
        <v>43406</v>
      </c>
      <c r="G1158" s="1">
        <v>43411</v>
      </c>
      <c r="H1158" t="s">
        <v>54</v>
      </c>
      <c r="I1158">
        <v>24</v>
      </c>
      <c r="J1158">
        <v>3</v>
      </c>
      <c r="K1158">
        <v>115</v>
      </c>
      <c r="L1158">
        <v>12</v>
      </c>
      <c r="M1158">
        <v>6</v>
      </c>
      <c r="N1158">
        <v>0.08</v>
      </c>
      <c r="O1158">
        <v>4392.12</v>
      </c>
      <c r="P1158">
        <v>6016.6</v>
      </c>
      <c r="Q1158">
        <f>Table1[[#This Row],[OrderQuantity]]*Table1[[#This Row],[UnitPrice]]</f>
        <v>36099.600000000006</v>
      </c>
      <c r="R1158">
        <f>Table1[[#This Row],[OrderQuantity]]*Table1[[#This Row],[UnitCost]]</f>
        <v>26352.720000000001</v>
      </c>
      <c r="S1158">
        <f>Table1[[#This Row],[OrderQuantity]]*Table1[[#This Row],[UnitPrice]]*(1-Table1[[#This Row],[DiscountApplied]]) - (Table1[[#This Row],[OrderQuantity]]*Table1[[#This Row],[UnitCost]])</f>
        <v>6858.9120000000039</v>
      </c>
      <c r="T1158">
        <f>DATEDIF(Table1[[#This Row],[ShipDate]],Table1[[#This Row],[DeliveryDate]],"d")</f>
        <v>5</v>
      </c>
      <c r="U1158" t="str">
        <f t="shared" si="37"/>
        <v>On Time</v>
      </c>
    </row>
    <row r="1159" spans="1:21" x14ac:dyDescent="0.3">
      <c r="A1159" t="str">
        <f t="shared" si="36"/>
        <v>SO-001258</v>
      </c>
      <c r="B1159" t="s">
        <v>2</v>
      </c>
      <c r="C1159" t="s">
        <v>13</v>
      </c>
      <c r="D1159" s="1">
        <v>43300</v>
      </c>
      <c r="E1159" s="1">
        <v>43389</v>
      </c>
      <c r="F1159" s="1">
        <v>43405</v>
      </c>
      <c r="G1159" s="1">
        <v>43412</v>
      </c>
      <c r="H1159" t="s">
        <v>54</v>
      </c>
      <c r="I1159">
        <v>23</v>
      </c>
      <c r="J1159">
        <v>42</v>
      </c>
      <c r="K1159">
        <v>35</v>
      </c>
      <c r="L1159">
        <v>23</v>
      </c>
      <c r="M1159">
        <v>3</v>
      </c>
      <c r="N1159">
        <v>0.08</v>
      </c>
      <c r="O1159">
        <v>621.76</v>
      </c>
      <c r="P1159">
        <v>1072</v>
      </c>
      <c r="Q1159">
        <f>Table1[[#This Row],[OrderQuantity]]*Table1[[#This Row],[UnitPrice]]</f>
        <v>3216</v>
      </c>
      <c r="R1159">
        <f>Table1[[#This Row],[OrderQuantity]]*Table1[[#This Row],[UnitCost]]</f>
        <v>1865.28</v>
      </c>
      <c r="S1159">
        <f>Table1[[#This Row],[OrderQuantity]]*Table1[[#This Row],[UnitPrice]]*(1-Table1[[#This Row],[DiscountApplied]]) - (Table1[[#This Row],[OrderQuantity]]*Table1[[#This Row],[UnitCost]])</f>
        <v>1093.4400000000003</v>
      </c>
      <c r="T1159">
        <f>DATEDIF(Table1[[#This Row],[ShipDate]],Table1[[#This Row],[DeliveryDate]],"d")</f>
        <v>7</v>
      </c>
      <c r="U1159" t="str">
        <f t="shared" si="37"/>
        <v>On Time</v>
      </c>
    </row>
    <row r="1160" spans="1:21" x14ac:dyDescent="0.3">
      <c r="A1160" t="str">
        <f t="shared" si="36"/>
        <v>SO-001259</v>
      </c>
      <c r="B1160" t="s">
        <v>3</v>
      </c>
      <c r="C1160" t="s">
        <v>13</v>
      </c>
      <c r="D1160" s="1">
        <v>43300</v>
      </c>
      <c r="E1160" s="1">
        <v>43389</v>
      </c>
      <c r="F1160" s="1">
        <v>43410</v>
      </c>
      <c r="G1160" s="1">
        <v>43419</v>
      </c>
      <c r="H1160" t="s">
        <v>54</v>
      </c>
      <c r="I1160">
        <v>8</v>
      </c>
      <c r="J1160">
        <v>50</v>
      </c>
      <c r="K1160">
        <v>2</v>
      </c>
      <c r="L1160">
        <v>1</v>
      </c>
      <c r="M1160">
        <v>4</v>
      </c>
      <c r="N1160">
        <v>0.15</v>
      </c>
      <c r="O1160">
        <v>2601.48</v>
      </c>
      <c r="P1160">
        <v>3825.7</v>
      </c>
      <c r="Q1160">
        <f>Table1[[#This Row],[OrderQuantity]]*Table1[[#This Row],[UnitPrice]]</f>
        <v>15302.8</v>
      </c>
      <c r="R1160">
        <f>Table1[[#This Row],[OrderQuantity]]*Table1[[#This Row],[UnitCost]]</f>
        <v>10405.92</v>
      </c>
      <c r="S1160">
        <f>Table1[[#This Row],[OrderQuantity]]*Table1[[#This Row],[UnitPrice]]*(1-Table1[[#This Row],[DiscountApplied]]) - (Table1[[#This Row],[OrderQuantity]]*Table1[[#This Row],[UnitCost]])</f>
        <v>2601.4599999999991</v>
      </c>
      <c r="T1160">
        <f>DATEDIF(Table1[[#This Row],[ShipDate]],Table1[[#This Row],[DeliveryDate]],"d")</f>
        <v>9</v>
      </c>
      <c r="U1160" t="str">
        <f t="shared" si="37"/>
        <v>Late</v>
      </c>
    </row>
    <row r="1161" spans="1:21" x14ac:dyDescent="0.3">
      <c r="A1161" t="str">
        <f t="shared" si="36"/>
        <v>SO-001260</v>
      </c>
      <c r="B1161" t="s">
        <v>3</v>
      </c>
      <c r="C1161" t="s">
        <v>8</v>
      </c>
      <c r="D1161" s="1">
        <v>43300</v>
      </c>
      <c r="E1161" s="1">
        <v>43390</v>
      </c>
      <c r="F1161" s="1">
        <v>43413</v>
      </c>
      <c r="G1161" s="1">
        <v>43419</v>
      </c>
      <c r="H1161" t="s">
        <v>54</v>
      </c>
      <c r="I1161">
        <v>3</v>
      </c>
      <c r="J1161">
        <v>1</v>
      </c>
      <c r="K1161">
        <v>352</v>
      </c>
      <c r="L1161">
        <v>17</v>
      </c>
      <c r="M1161">
        <v>6</v>
      </c>
      <c r="N1161">
        <v>0.05</v>
      </c>
      <c r="O1161">
        <v>2166.7800000000002</v>
      </c>
      <c r="P1161">
        <v>2814</v>
      </c>
      <c r="Q1161">
        <f>Table1[[#This Row],[OrderQuantity]]*Table1[[#This Row],[UnitPrice]]</f>
        <v>16884</v>
      </c>
      <c r="R1161">
        <f>Table1[[#This Row],[OrderQuantity]]*Table1[[#This Row],[UnitCost]]</f>
        <v>13000.68</v>
      </c>
      <c r="S1161">
        <f>Table1[[#This Row],[OrderQuantity]]*Table1[[#This Row],[UnitPrice]]*(1-Table1[[#This Row],[DiscountApplied]]) - (Table1[[#This Row],[OrderQuantity]]*Table1[[#This Row],[UnitCost]])</f>
        <v>3039.119999999999</v>
      </c>
      <c r="T1161">
        <f>DATEDIF(Table1[[#This Row],[ShipDate]],Table1[[#This Row],[DeliveryDate]],"d")</f>
        <v>6</v>
      </c>
      <c r="U1161" t="str">
        <f t="shared" si="37"/>
        <v>On Time</v>
      </c>
    </row>
    <row r="1162" spans="1:21" x14ac:dyDescent="0.3">
      <c r="A1162" t="str">
        <f t="shared" si="36"/>
        <v>SO-001261</v>
      </c>
      <c r="B1162" t="s">
        <v>3</v>
      </c>
      <c r="C1162" t="s">
        <v>11</v>
      </c>
      <c r="D1162" s="1">
        <v>43300</v>
      </c>
      <c r="E1162" s="1">
        <v>43390</v>
      </c>
      <c r="F1162" s="1">
        <v>43396</v>
      </c>
      <c r="G1162" s="1">
        <v>43401</v>
      </c>
      <c r="H1162" t="s">
        <v>54</v>
      </c>
      <c r="I1162">
        <v>10</v>
      </c>
      <c r="J1162">
        <v>33</v>
      </c>
      <c r="K1162">
        <v>270</v>
      </c>
      <c r="L1162">
        <v>20</v>
      </c>
      <c r="M1162">
        <v>8</v>
      </c>
      <c r="N1162">
        <v>0.05</v>
      </c>
      <c r="O1162">
        <v>1807.59</v>
      </c>
      <c r="P1162">
        <v>2619.6999999999998</v>
      </c>
      <c r="Q1162">
        <f>Table1[[#This Row],[OrderQuantity]]*Table1[[#This Row],[UnitPrice]]</f>
        <v>20957.599999999999</v>
      </c>
      <c r="R1162">
        <f>Table1[[#This Row],[OrderQuantity]]*Table1[[#This Row],[UnitCost]]</f>
        <v>14460.72</v>
      </c>
      <c r="S1162">
        <f>Table1[[#This Row],[OrderQuantity]]*Table1[[#This Row],[UnitPrice]]*(1-Table1[[#This Row],[DiscountApplied]]) - (Table1[[#This Row],[OrderQuantity]]*Table1[[#This Row],[UnitCost]])</f>
        <v>5448.9999999999982</v>
      </c>
      <c r="T1162">
        <f>DATEDIF(Table1[[#This Row],[ShipDate]],Table1[[#This Row],[DeliveryDate]],"d")</f>
        <v>5</v>
      </c>
      <c r="U1162" t="str">
        <f t="shared" si="37"/>
        <v>On Time</v>
      </c>
    </row>
    <row r="1163" spans="1:21" x14ac:dyDescent="0.3">
      <c r="A1163" t="str">
        <f t="shared" si="36"/>
        <v>SO-001262</v>
      </c>
      <c r="B1163" t="s">
        <v>5</v>
      </c>
      <c r="C1163" t="s">
        <v>10</v>
      </c>
      <c r="D1163" s="1">
        <v>43300</v>
      </c>
      <c r="E1163" s="1">
        <v>43390</v>
      </c>
      <c r="F1163" s="1">
        <v>43392</v>
      </c>
      <c r="G1163" s="1">
        <v>43397</v>
      </c>
      <c r="H1163" t="s">
        <v>54</v>
      </c>
      <c r="I1163">
        <v>26</v>
      </c>
      <c r="J1163">
        <v>48</v>
      </c>
      <c r="K1163">
        <v>157</v>
      </c>
      <c r="L1163">
        <v>8</v>
      </c>
      <c r="M1163">
        <v>7</v>
      </c>
      <c r="N1163">
        <v>0.3</v>
      </c>
      <c r="O1163">
        <v>525.88</v>
      </c>
      <c r="P1163">
        <v>1118.9000000000001</v>
      </c>
      <c r="Q1163">
        <f>Table1[[#This Row],[OrderQuantity]]*Table1[[#This Row],[UnitPrice]]</f>
        <v>7832.3000000000011</v>
      </c>
      <c r="R1163">
        <f>Table1[[#This Row],[OrderQuantity]]*Table1[[#This Row],[UnitCost]]</f>
        <v>3681.16</v>
      </c>
      <c r="S1163">
        <f>Table1[[#This Row],[OrderQuantity]]*Table1[[#This Row],[UnitPrice]]*(1-Table1[[#This Row],[DiscountApplied]]) - (Table1[[#This Row],[OrderQuantity]]*Table1[[#This Row],[UnitCost]])</f>
        <v>1801.4500000000007</v>
      </c>
      <c r="T1163">
        <f>DATEDIF(Table1[[#This Row],[ShipDate]],Table1[[#This Row],[DeliveryDate]],"d")</f>
        <v>5</v>
      </c>
      <c r="U1163" t="str">
        <f t="shared" si="37"/>
        <v>On Time</v>
      </c>
    </row>
    <row r="1164" spans="1:21" x14ac:dyDescent="0.3">
      <c r="A1164" t="str">
        <f t="shared" si="36"/>
        <v>SO-001263</v>
      </c>
      <c r="B1164" t="s">
        <v>3</v>
      </c>
      <c r="C1164" t="s">
        <v>10</v>
      </c>
      <c r="D1164" s="1">
        <v>43300</v>
      </c>
      <c r="E1164" s="1">
        <v>43390</v>
      </c>
      <c r="F1164" s="1">
        <v>43401</v>
      </c>
      <c r="G1164" s="1">
        <v>43405</v>
      </c>
      <c r="H1164" t="s">
        <v>54</v>
      </c>
      <c r="I1164">
        <v>8</v>
      </c>
      <c r="J1164">
        <v>7</v>
      </c>
      <c r="K1164">
        <v>169</v>
      </c>
      <c r="L1164">
        <v>25</v>
      </c>
      <c r="M1164">
        <v>2</v>
      </c>
      <c r="N1164">
        <v>0.05</v>
      </c>
      <c r="O1164">
        <v>514.55999999999995</v>
      </c>
      <c r="P1164">
        <v>1072</v>
      </c>
      <c r="Q1164">
        <f>Table1[[#This Row],[OrderQuantity]]*Table1[[#This Row],[UnitPrice]]</f>
        <v>2144</v>
      </c>
      <c r="R1164">
        <f>Table1[[#This Row],[OrderQuantity]]*Table1[[#This Row],[UnitCost]]</f>
        <v>1029.1199999999999</v>
      </c>
      <c r="S1164">
        <f>Table1[[#This Row],[OrderQuantity]]*Table1[[#This Row],[UnitPrice]]*(1-Table1[[#This Row],[DiscountApplied]]) - (Table1[[#This Row],[OrderQuantity]]*Table1[[#This Row],[UnitCost]])</f>
        <v>1007.6800000000001</v>
      </c>
      <c r="T1164">
        <f>DATEDIF(Table1[[#This Row],[ShipDate]],Table1[[#This Row],[DeliveryDate]],"d")</f>
        <v>4</v>
      </c>
      <c r="U1164" t="str">
        <f t="shared" si="37"/>
        <v>On Time</v>
      </c>
    </row>
    <row r="1165" spans="1:21" x14ac:dyDescent="0.3">
      <c r="A1165" t="str">
        <f t="shared" si="36"/>
        <v>SO-001264</v>
      </c>
      <c r="B1165" t="s">
        <v>3</v>
      </c>
      <c r="C1165" t="s">
        <v>10</v>
      </c>
      <c r="D1165" s="1">
        <v>43300</v>
      </c>
      <c r="E1165" s="1">
        <v>43390</v>
      </c>
      <c r="F1165" s="1">
        <v>43398</v>
      </c>
      <c r="G1165" s="1">
        <v>43400</v>
      </c>
      <c r="H1165" t="s">
        <v>54</v>
      </c>
      <c r="I1165">
        <v>9</v>
      </c>
      <c r="J1165">
        <v>20</v>
      </c>
      <c r="K1165">
        <v>169</v>
      </c>
      <c r="L1165">
        <v>19</v>
      </c>
      <c r="M1165">
        <v>2</v>
      </c>
      <c r="N1165">
        <v>0.05</v>
      </c>
      <c r="O1165">
        <v>1617.98</v>
      </c>
      <c r="P1165">
        <v>3946.3</v>
      </c>
      <c r="Q1165">
        <f>Table1[[#This Row],[OrderQuantity]]*Table1[[#This Row],[UnitPrice]]</f>
        <v>7892.6</v>
      </c>
      <c r="R1165">
        <f>Table1[[#This Row],[OrderQuantity]]*Table1[[#This Row],[UnitCost]]</f>
        <v>3235.96</v>
      </c>
      <c r="S1165">
        <f>Table1[[#This Row],[OrderQuantity]]*Table1[[#This Row],[UnitPrice]]*(1-Table1[[#This Row],[DiscountApplied]]) - (Table1[[#This Row],[OrderQuantity]]*Table1[[#This Row],[UnitCost]])</f>
        <v>4262.01</v>
      </c>
      <c r="T1165">
        <f>DATEDIF(Table1[[#This Row],[ShipDate]],Table1[[#This Row],[DeliveryDate]],"d")</f>
        <v>2</v>
      </c>
      <c r="U1165" t="str">
        <f t="shared" si="37"/>
        <v>On Time</v>
      </c>
    </row>
    <row r="1166" spans="1:21" x14ac:dyDescent="0.3">
      <c r="A1166" t="str">
        <f t="shared" si="36"/>
        <v>SO-001265</v>
      </c>
      <c r="B1166" t="s">
        <v>3</v>
      </c>
      <c r="C1166" t="s">
        <v>11</v>
      </c>
      <c r="D1166" s="1">
        <v>43300</v>
      </c>
      <c r="E1166" s="1">
        <v>43390</v>
      </c>
      <c r="F1166" s="1">
        <v>43405</v>
      </c>
      <c r="G1166" s="1">
        <v>43407</v>
      </c>
      <c r="H1166" t="s">
        <v>54</v>
      </c>
      <c r="I1166">
        <v>9</v>
      </c>
      <c r="J1166">
        <v>25</v>
      </c>
      <c r="K1166">
        <v>315</v>
      </c>
      <c r="L1166">
        <v>43</v>
      </c>
      <c r="M1166">
        <v>7</v>
      </c>
      <c r="N1166">
        <v>0.05</v>
      </c>
      <c r="O1166">
        <v>166.43</v>
      </c>
      <c r="P1166">
        <v>241.2</v>
      </c>
      <c r="Q1166">
        <f>Table1[[#This Row],[OrderQuantity]]*Table1[[#This Row],[UnitPrice]]</f>
        <v>1688.3999999999999</v>
      </c>
      <c r="R1166">
        <f>Table1[[#This Row],[OrderQuantity]]*Table1[[#This Row],[UnitCost]]</f>
        <v>1165.01</v>
      </c>
      <c r="S1166">
        <f>Table1[[#This Row],[OrderQuantity]]*Table1[[#This Row],[UnitPrice]]*(1-Table1[[#This Row],[DiscountApplied]]) - (Table1[[#This Row],[OrderQuantity]]*Table1[[#This Row],[UnitCost]])</f>
        <v>438.9699999999998</v>
      </c>
      <c r="T1166">
        <f>DATEDIF(Table1[[#This Row],[ShipDate]],Table1[[#This Row],[DeliveryDate]],"d")</f>
        <v>2</v>
      </c>
      <c r="U1166" t="str">
        <f t="shared" si="37"/>
        <v>On Time</v>
      </c>
    </row>
    <row r="1167" spans="1:21" x14ac:dyDescent="0.3">
      <c r="A1167" t="str">
        <f t="shared" si="36"/>
        <v>SO-001266</v>
      </c>
      <c r="B1167" t="s">
        <v>4</v>
      </c>
      <c r="C1167" t="s">
        <v>10</v>
      </c>
      <c r="D1167" s="1">
        <v>43300</v>
      </c>
      <c r="E1167" s="1">
        <v>43391</v>
      </c>
      <c r="F1167" s="1">
        <v>43415</v>
      </c>
      <c r="G1167" s="1">
        <v>43424</v>
      </c>
      <c r="H1167" t="s">
        <v>54</v>
      </c>
      <c r="I1167">
        <v>19</v>
      </c>
      <c r="J1167">
        <v>46</v>
      </c>
      <c r="K1167">
        <v>151</v>
      </c>
      <c r="L1167">
        <v>14</v>
      </c>
      <c r="M1167">
        <v>2</v>
      </c>
      <c r="N1167">
        <v>0.05</v>
      </c>
      <c r="O1167">
        <v>156.78</v>
      </c>
      <c r="P1167">
        <v>241.2</v>
      </c>
      <c r="Q1167">
        <f>Table1[[#This Row],[OrderQuantity]]*Table1[[#This Row],[UnitPrice]]</f>
        <v>482.4</v>
      </c>
      <c r="R1167">
        <f>Table1[[#This Row],[OrderQuantity]]*Table1[[#This Row],[UnitCost]]</f>
        <v>313.56</v>
      </c>
      <c r="S1167">
        <f>Table1[[#This Row],[OrderQuantity]]*Table1[[#This Row],[UnitPrice]]*(1-Table1[[#This Row],[DiscountApplied]]) - (Table1[[#This Row],[OrderQuantity]]*Table1[[#This Row],[UnitCost]])</f>
        <v>144.71999999999997</v>
      </c>
      <c r="T1167">
        <f>DATEDIF(Table1[[#This Row],[ShipDate]],Table1[[#This Row],[DeliveryDate]],"d")</f>
        <v>9</v>
      </c>
      <c r="U1167" t="str">
        <f t="shared" si="37"/>
        <v>Late</v>
      </c>
    </row>
    <row r="1168" spans="1:21" x14ac:dyDescent="0.3">
      <c r="A1168" t="str">
        <f t="shared" si="36"/>
        <v>SO-001267</v>
      </c>
      <c r="B1168" t="s">
        <v>4</v>
      </c>
      <c r="C1168" t="s">
        <v>12</v>
      </c>
      <c r="D1168" s="1">
        <v>43300</v>
      </c>
      <c r="E1168" s="1">
        <v>43391</v>
      </c>
      <c r="F1168" s="1">
        <v>43397</v>
      </c>
      <c r="G1168" s="1">
        <v>43403</v>
      </c>
      <c r="H1168" t="s">
        <v>54</v>
      </c>
      <c r="I1168">
        <v>13</v>
      </c>
      <c r="J1168">
        <v>9</v>
      </c>
      <c r="K1168">
        <v>260</v>
      </c>
      <c r="L1168">
        <v>40</v>
      </c>
      <c r="M1168">
        <v>8</v>
      </c>
      <c r="N1168">
        <v>0.4</v>
      </c>
      <c r="O1168">
        <v>854.25</v>
      </c>
      <c r="P1168">
        <v>1005</v>
      </c>
      <c r="Q1168">
        <f>Table1[[#This Row],[OrderQuantity]]*Table1[[#This Row],[UnitPrice]]</f>
        <v>8040</v>
      </c>
      <c r="R1168">
        <f>Table1[[#This Row],[OrderQuantity]]*Table1[[#This Row],[UnitCost]]</f>
        <v>6834</v>
      </c>
      <c r="S1168">
        <f>Table1[[#This Row],[OrderQuantity]]*Table1[[#This Row],[UnitPrice]]*(1-Table1[[#This Row],[DiscountApplied]]) - (Table1[[#This Row],[OrderQuantity]]*Table1[[#This Row],[UnitCost]])</f>
        <v>-2010</v>
      </c>
      <c r="T1168">
        <f>DATEDIF(Table1[[#This Row],[ShipDate]],Table1[[#This Row],[DeliveryDate]],"d")</f>
        <v>6</v>
      </c>
      <c r="U1168" t="str">
        <f t="shared" si="37"/>
        <v>On Time</v>
      </c>
    </row>
    <row r="1169" spans="1:21" x14ac:dyDescent="0.3">
      <c r="A1169" t="str">
        <f t="shared" si="36"/>
        <v>SO-001268</v>
      </c>
      <c r="B1169" t="s">
        <v>4</v>
      </c>
      <c r="C1169" t="s">
        <v>10</v>
      </c>
      <c r="D1169" s="1">
        <v>43300</v>
      </c>
      <c r="E1169" s="1">
        <v>43391</v>
      </c>
      <c r="F1169" s="1">
        <v>43411</v>
      </c>
      <c r="G1169" s="1">
        <v>43417</v>
      </c>
      <c r="H1169" t="s">
        <v>54</v>
      </c>
      <c r="I1169">
        <v>18</v>
      </c>
      <c r="J1169">
        <v>42</v>
      </c>
      <c r="K1169">
        <v>139</v>
      </c>
      <c r="L1169">
        <v>34</v>
      </c>
      <c r="M1169">
        <v>1</v>
      </c>
      <c r="N1169">
        <v>0.1</v>
      </c>
      <c r="O1169">
        <v>178.22</v>
      </c>
      <c r="P1169">
        <v>234.5</v>
      </c>
      <c r="Q1169">
        <f>Table1[[#This Row],[OrderQuantity]]*Table1[[#This Row],[UnitPrice]]</f>
        <v>234.5</v>
      </c>
      <c r="R1169">
        <f>Table1[[#This Row],[OrderQuantity]]*Table1[[#This Row],[UnitCost]]</f>
        <v>178.22</v>
      </c>
      <c r="S1169">
        <f>Table1[[#This Row],[OrderQuantity]]*Table1[[#This Row],[UnitPrice]]*(1-Table1[[#This Row],[DiscountApplied]]) - (Table1[[#This Row],[OrderQuantity]]*Table1[[#This Row],[UnitCost]])</f>
        <v>32.830000000000013</v>
      </c>
      <c r="T1169">
        <f>DATEDIF(Table1[[#This Row],[ShipDate]],Table1[[#This Row],[DeliveryDate]],"d")</f>
        <v>6</v>
      </c>
      <c r="U1169" t="str">
        <f t="shared" si="37"/>
        <v>On Time</v>
      </c>
    </row>
    <row r="1170" spans="1:21" x14ac:dyDescent="0.3">
      <c r="A1170" t="str">
        <f t="shared" si="36"/>
        <v>SO-001269</v>
      </c>
      <c r="B1170" t="s">
        <v>3</v>
      </c>
      <c r="C1170" t="s">
        <v>10</v>
      </c>
      <c r="D1170" s="1">
        <v>43300</v>
      </c>
      <c r="E1170" s="1">
        <v>43391</v>
      </c>
      <c r="F1170" s="1">
        <v>43405</v>
      </c>
      <c r="G1170" s="1">
        <v>43415</v>
      </c>
      <c r="H1170" t="s">
        <v>54</v>
      </c>
      <c r="I1170">
        <v>4</v>
      </c>
      <c r="J1170">
        <v>33</v>
      </c>
      <c r="K1170">
        <v>142</v>
      </c>
      <c r="L1170">
        <v>19</v>
      </c>
      <c r="M1170">
        <v>4</v>
      </c>
      <c r="N1170">
        <v>0.15</v>
      </c>
      <c r="O1170">
        <v>741.69</v>
      </c>
      <c r="P1170">
        <v>904.5</v>
      </c>
      <c r="Q1170">
        <f>Table1[[#This Row],[OrderQuantity]]*Table1[[#This Row],[UnitPrice]]</f>
        <v>3618</v>
      </c>
      <c r="R1170">
        <f>Table1[[#This Row],[OrderQuantity]]*Table1[[#This Row],[UnitCost]]</f>
        <v>2966.76</v>
      </c>
      <c r="S1170">
        <f>Table1[[#This Row],[OrderQuantity]]*Table1[[#This Row],[UnitPrice]]*(1-Table1[[#This Row],[DiscountApplied]]) - (Table1[[#This Row],[OrderQuantity]]*Table1[[#This Row],[UnitCost]])</f>
        <v>108.53999999999951</v>
      </c>
      <c r="T1170">
        <f>DATEDIF(Table1[[#This Row],[ShipDate]],Table1[[#This Row],[DeliveryDate]],"d")</f>
        <v>10</v>
      </c>
      <c r="U1170" t="str">
        <f t="shared" si="37"/>
        <v>Late</v>
      </c>
    </row>
    <row r="1171" spans="1:21" x14ac:dyDescent="0.3">
      <c r="A1171" t="str">
        <f t="shared" si="36"/>
        <v>SO-001270</v>
      </c>
      <c r="B1171" t="s">
        <v>3</v>
      </c>
      <c r="C1171" t="s">
        <v>10</v>
      </c>
      <c r="D1171" s="1">
        <v>43300</v>
      </c>
      <c r="E1171" s="1">
        <v>43391</v>
      </c>
      <c r="F1171" s="1">
        <v>43414</v>
      </c>
      <c r="G1171" s="1">
        <v>43424</v>
      </c>
      <c r="H1171" t="s">
        <v>54</v>
      </c>
      <c r="I1171">
        <v>10</v>
      </c>
      <c r="J1171">
        <v>12</v>
      </c>
      <c r="K1171">
        <v>88</v>
      </c>
      <c r="L1171">
        <v>32</v>
      </c>
      <c r="M1171">
        <v>6</v>
      </c>
      <c r="N1171">
        <v>0.15</v>
      </c>
      <c r="O1171">
        <v>477.58</v>
      </c>
      <c r="P1171">
        <v>1085.4000000000001</v>
      </c>
      <c r="Q1171">
        <f>Table1[[#This Row],[OrderQuantity]]*Table1[[#This Row],[UnitPrice]]</f>
        <v>6512.4000000000005</v>
      </c>
      <c r="R1171">
        <f>Table1[[#This Row],[OrderQuantity]]*Table1[[#This Row],[UnitCost]]</f>
        <v>2865.48</v>
      </c>
      <c r="S1171">
        <f>Table1[[#This Row],[OrderQuantity]]*Table1[[#This Row],[UnitPrice]]*(1-Table1[[#This Row],[DiscountApplied]]) - (Table1[[#This Row],[OrderQuantity]]*Table1[[#This Row],[UnitCost]])</f>
        <v>2670.06</v>
      </c>
      <c r="T1171">
        <f>DATEDIF(Table1[[#This Row],[ShipDate]],Table1[[#This Row],[DeliveryDate]],"d")</f>
        <v>10</v>
      </c>
      <c r="U1171" t="str">
        <f t="shared" si="37"/>
        <v>Late</v>
      </c>
    </row>
    <row r="1172" spans="1:21" x14ac:dyDescent="0.3">
      <c r="A1172" t="str">
        <f t="shared" si="36"/>
        <v>SO-001271</v>
      </c>
      <c r="B1172" t="s">
        <v>3</v>
      </c>
      <c r="C1172" t="s">
        <v>9</v>
      </c>
      <c r="D1172" s="1">
        <v>43300</v>
      </c>
      <c r="E1172" s="1">
        <v>43391</v>
      </c>
      <c r="F1172" s="1">
        <v>43396</v>
      </c>
      <c r="G1172" s="1">
        <v>43405</v>
      </c>
      <c r="H1172" t="s">
        <v>54</v>
      </c>
      <c r="I1172">
        <v>11</v>
      </c>
      <c r="J1172">
        <v>3</v>
      </c>
      <c r="K1172">
        <v>84</v>
      </c>
      <c r="L1172">
        <v>11</v>
      </c>
      <c r="M1172">
        <v>5</v>
      </c>
      <c r="N1172">
        <v>0.15</v>
      </c>
      <c r="O1172">
        <v>600.86</v>
      </c>
      <c r="P1172">
        <v>1018.4</v>
      </c>
      <c r="Q1172">
        <f>Table1[[#This Row],[OrderQuantity]]*Table1[[#This Row],[UnitPrice]]</f>
        <v>5092</v>
      </c>
      <c r="R1172">
        <f>Table1[[#This Row],[OrderQuantity]]*Table1[[#This Row],[UnitCost]]</f>
        <v>3004.3</v>
      </c>
      <c r="S1172">
        <f>Table1[[#This Row],[OrderQuantity]]*Table1[[#This Row],[UnitPrice]]*(1-Table1[[#This Row],[DiscountApplied]]) - (Table1[[#This Row],[OrderQuantity]]*Table1[[#This Row],[UnitCost]])</f>
        <v>1323.8999999999996</v>
      </c>
      <c r="T1172">
        <f>DATEDIF(Table1[[#This Row],[ShipDate]],Table1[[#This Row],[DeliveryDate]],"d")</f>
        <v>9</v>
      </c>
      <c r="U1172" t="str">
        <f t="shared" si="37"/>
        <v>Late</v>
      </c>
    </row>
    <row r="1173" spans="1:21" x14ac:dyDescent="0.3">
      <c r="A1173" t="str">
        <f t="shared" si="36"/>
        <v>SO-001272</v>
      </c>
      <c r="B1173" t="s">
        <v>3</v>
      </c>
      <c r="C1173" t="s">
        <v>13</v>
      </c>
      <c r="D1173" s="1">
        <v>43300</v>
      </c>
      <c r="E1173" s="1">
        <v>43391</v>
      </c>
      <c r="F1173" s="1">
        <v>43396</v>
      </c>
      <c r="G1173" s="1">
        <v>43406</v>
      </c>
      <c r="H1173" t="s">
        <v>54</v>
      </c>
      <c r="I1173">
        <v>11</v>
      </c>
      <c r="J1173">
        <v>46</v>
      </c>
      <c r="K1173">
        <v>26</v>
      </c>
      <c r="L1173">
        <v>4</v>
      </c>
      <c r="M1173">
        <v>4</v>
      </c>
      <c r="N1173">
        <v>0.15</v>
      </c>
      <c r="O1173">
        <v>180.3</v>
      </c>
      <c r="P1173">
        <v>261.3</v>
      </c>
      <c r="Q1173">
        <f>Table1[[#This Row],[OrderQuantity]]*Table1[[#This Row],[UnitPrice]]</f>
        <v>1045.2</v>
      </c>
      <c r="R1173">
        <f>Table1[[#This Row],[OrderQuantity]]*Table1[[#This Row],[UnitCost]]</f>
        <v>721.2</v>
      </c>
      <c r="S1173">
        <f>Table1[[#This Row],[OrderQuantity]]*Table1[[#This Row],[UnitPrice]]*(1-Table1[[#This Row],[DiscountApplied]]) - (Table1[[#This Row],[OrderQuantity]]*Table1[[#This Row],[UnitCost]])</f>
        <v>167.21999999999991</v>
      </c>
      <c r="T1173">
        <f>DATEDIF(Table1[[#This Row],[ShipDate]],Table1[[#This Row],[DeliveryDate]],"d")</f>
        <v>10</v>
      </c>
      <c r="U1173" t="str">
        <f t="shared" si="37"/>
        <v>Late</v>
      </c>
    </row>
    <row r="1174" spans="1:21" x14ac:dyDescent="0.3">
      <c r="A1174" t="str">
        <f t="shared" si="36"/>
        <v>SO-001273</v>
      </c>
      <c r="B1174" t="s">
        <v>4</v>
      </c>
      <c r="C1174" t="s">
        <v>11</v>
      </c>
      <c r="D1174" s="1">
        <v>43300</v>
      </c>
      <c r="E1174" s="1">
        <v>43391</v>
      </c>
      <c r="F1174" s="1">
        <v>43418</v>
      </c>
      <c r="G1174" s="1">
        <v>43427</v>
      </c>
      <c r="H1174" t="s">
        <v>54</v>
      </c>
      <c r="I1174">
        <v>13</v>
      </c>
      <c r="J1174">
        <v>25</v>
      </c>
      <c r="K1174">
        <v>291</v>
      </c>
      <c r="L1174">
        <v>43</v>
      </c>
      <c r="M1174">
        <v>5</v>
      </c>
      <c r="N1174">
        <v>0.08</v>
      </c>
      <c r="O1174">
        <v>2166.7800000000002</v>
      </c>
      <c r="P1174">
        <v>3939.6</v>
      </c>
      <c r="Q1174">
        <f>Table1[[#This Row],[OrderQuantity]]*Table1[[#This Row],[UnitPrice]]</f>
        <v>19698</v>
      </c>
      <c r="R1174">
        <f>Table1[[#This Row],[OrderQuantity]]*Table1[[#This Row],[UnitCost]]</f>
        <v>10833.900000000001</v>
      </c>
      <c r="S1174">
        <f>Table1[[#This Row],[OrderQuantity]]*Table1[[#This Row],[UnitPrice]]*(1-Table1[[#This Row],[DiscountApplied]]) - (Table1[[#This Row],[OrderQuantity]]*Table1[[#This Row],[UnitCost]])</f>
        <v>7288.2599999999984</v>
      </c>
      <c r="T1174">
        <f>DATEDIF(Table1[[#This Row],[ShipDate]],Table1[[#This Row],[DeliveryDate]],"d")</f>
        <v>9</v>
      </c>
      <c r="U1174" t="str">
        <f t="shared" si="37"/>
        <v>Late</v>
      </c>
    </row>
    <row r="1175" spans="1:21" x14ac:dyDescent="0.3">
      <c r="A1175" t="str">
        <f t="shared" si="36"/>
        <v>SO-001274</v>
      </c>
      <c r="B1175" t="s">
        <v>4</v>
      </c>
      <c r="C1175" t="s">
        <v>11</v>
      </c>
      <c r="D1175" s="1">
        <v>43300</v>
      </c>
      <c r="E1175" s="1">
        <v>43391</v>
      </c>
      <c r="F1175" s="1">
        <v>43418</v>
      </c>
      <c r="G1175" s="1">
        <v>43422</v>
      </c>
      <c r="H1175" t="s">
        <v>54</v>
      </c>
      <c r="I1175">
        <v>15</v>
      </c>
      <c r="J1175">
        <v>34</v>
      </c>
      <c r="K1175">
        <v>302</v>
      </c>
      <c r="L1175">
        <v>23</v>
      </c>
      <c r="M1175">
        <v>4</v>
      </c>
      <c r="N1175">
        <v>0.08</v>
      </c>
      <c r="O1175">
        <v>3364.41</v>
      </c>
      <c r="P1175">
        <v>6117.1</v>
      </c>
      <c r="Q1175">
        <f>Table1[[#This Row],[OrderQuantity]]*Table1[[#This Row],[UnitPrice]]</f>
        <v>24468.400000000001</v>
      </c>
      <c r="R1175">
        <f>Table1[[#This Row],[OrderQuantity]]*Table1[[#This Row],[UnitCost]]</f>
        <v>13457.64</v>
      </c>
      <c r="S1175">
        <f>Table1[[#This Row],[OrderQuantity]]*Table1[[#This Row],[UnitPrice]]*(1-Table1[[#This Row],[DiscountApplied]]) - (Table1[[#This Row],[OrderQuantity]]*Table1[[#This Row],[UnitCost]])</f>
        <v>9053.2880000000041</v>
      </c>
      <c r="T1175">
        <f>DATEDIF(Table1[[#This Row],[ShipDate]],Table1[[#This Row],[DeliveryDate]],"d")</f>
        <v>4</v>
      </c>
      <c r="U1175" t="str">
        <f t="shared" si="37"/>
        <v>On Time</v>
      </c>
    </row>
    <row r="1176" spans="1:21" x14ac:dyDescent="0.3">
      <c r="A1176" t="str">
        <f t="shared" si="36"/>
        <v>SO-001275</v>
      </c>
      <c r="B1176" t="s">
        <v>4</v>
      </c>
      <c r="C1176" t="s">
        <v>10</v>
      </c>
      <c r="D1176" s="1">
        <v>43300</v>
      </c>
      <c r="E1176" s="1">
        <v>43391</v>
      </c>
      <c r="F1176" s="1">
        <v>43411</v>
      </c>
      <c r="G1176" s="1">
        <v>43420</v>
      </c>
      <c r="H1176" t="s">
        <v>54</v>
      </c>
      <c r="I1176">
        <v>15</v>
      </c>
      <c r="J1176">
        <v>4</v>
      </c>
      <c r="K1176">
        <v>122</v>
      </c>
      <c r="L1176">
        <v>5</v>
      </c>
      <c r="M1176">
        <v>2</v>
      </c>
      <c r="N1176">
        <v>0.05</v>
      </c>
      <c r="O1176">
        <v>1207.3399999999999</v>
      </c>
      <c r="P1176">
        <v>1775.5</v>
      </c>
      <c r="Q1176">
        <f>Table1[[#This Row],[OrderQuantity]]*Table1[[#This Row],[UnitPrice]]</f>
        <v>3551</v>
      </c>
      <c r="R1176">
        <f>Table1[[#This Row],[OrderQuantity]]*Table1[[#This Row],[UnitCost]]</f>
        <v>2414.6799999999998</v>
      </c>
      <c r="S1176">
        <f>Table1[[#This Row],[OrderQuantity]]*Table1[[#This Row],[UnitPrice]]*(1-Table1[[#This Row],[DiscountApplied]]) - (Table1[[#This Row],[OrderQuantity]]*Table1[[#This Row],[UnitCost]])</f>
        <v>958.77</v>
      </c>
      <c r="T1176">
        <f>DATEDIF(Table1[[#This Row],[ShipDate]],Table1[[#This Row],[DeliveryDate]],"d")</f>
        <v>9</v>
      </c>
      <c r="U1176" t="str">
        <f t="shared" si="37"/>
        <v>Late</v>
      </c>
    </row>
    <row r="1177" spans="1:21" x14ac:dyDescent="0.3">
      <c r="A1177" t="str">
        <f t="shared" si="36"/>
        <v>SO-001276</v>
      </c>
      <c r="B1177" t="s">
        <v>3</v>
      </c>
      <c r="C1177" t="s">
        <v>10</v>
      </c>
      <c r="D1177" s="1">
        <v>43300</v>
      </c>
      <c r="E1177" s="1">
        <v>43391</v>
      </c>
      <c r="F1177" s="1">
        <v>43394</v>
      </c>
      <c r="G1177" s="1">
        <v>43403</v>
      </c>
      <c r="H1177" t="s">
        <v>54</v>
      </c>
      <c r="I1177">
        <v>6</v>
      </c>
      <c r="J1177">
        <v>1</v>
      </c>
      <c r="K1177">
        <v>155</v>
      </c>
      <c r="L1177">
        <v>40</v>
      </c>
      <c r="M1177">
        <v>2</v>
      </c>
      <c r="N1177">
        <v>0.08</v>
      </c>
      <c r="O1177">
        <v>683.4</v>
      </c>
      <c r="P1177">
        <v>1005</v>
      </c>
      <c r="Q1177">
        <f>Table1[[#This Row],[OrderQuantity]]*Table1[[#This Row],[UnitPrice]]</f>
        <v>2010</v>
      </c>
      <c r="R1177">
        <f>Table1[[#This Row],[OrderQuantity]]*Table1[[#This Row],[UnitCost]]</f>
        <v>1366.8</v>
      </c>
      <c r="S1177">
        <f>Table1[[#This Row],[OrderQuantity]]*Table1[[#This Row],[UnitPrice]]*(1-Table1[[#This Row],[DiscountApplied]]) - (Table1[[#This Row],[OrderQuantity]]*Table1[[#This Row],[UnitCost]])</f>
        <v>482.40000000000009</v>
      </c>
      <c r="T1177">
        <f>DATEDIF(Table1[[#This Row],[ShipDate]],Table1[[#This Row],[DeliveryDate]],"d")</f>
        <v>9</v>
      </c>
      <c r="U1177" t="str">
        <f t="shared" si="37"/>
        <v>Late</v>
      </c>
    </row>
    <row r="1178" spans="1:21" x14ac:dyDescent="0.3">
      <c r="A1178" t="str">
        <f t="shared" si="36"/>
        <v>SO-001277</v>
      </c>
      <c r="B1178" t="s">
        <v>4</v>
      </c>
      <c r="C1178" t="s">
        <v>8</v>
      </c>
      <c r="D1178" s="1">
        <v>43300</v>
      </c>
      <c r="E1178" s="1">
        <v>43392</v>
      </c>
      <c r="F1178" s="1">
        <v>43418</v>
      </c>
      <c r="G1178" s="1">
        <v>43423</v>
      </c>
      <c r="H1178" t="s">
        <v>54</v>
      </c>
      <c r="I1178">
        <v>13</v>
      </c>
      <c r="J1178">
        <v>48</v>
      </c>
      <c r="K1178">
        <v>365</v>
      </c>
      <c r="L1178">
        <v>36</v>
      </c>
      <c r="M1178">
        <v>8</v>
      </c>
      <c r="N1178">
        <v>0.05</v>
      </c>
      <c r="O1178">
        <v>985.24</v>
      </c>
      <c r="P1178">
        <v>1159.0999999999999</v>
      </c>
      <c r="Q1178">
        <f>Table1[[#This Row],[OrderQuantity]]*Table1[[#This Row],[UnitPrice]]</f>
        <v>9272.7999999999993</v>
      </c>
      <c r="R1178">
        <f>Table1[[#This Row],[OrderQuantity]]*Table1[[#This Row],[UnitCost]]</f>
        <v>7881.92</v>
      </c>
      <c r="S1178">
        <f>Table1[[#This Row],[OrderQuantity]]*Table1[[#This Row],[UnitPrice]]*(1-Table1[[#This Row],[DiscountApplied]]) - (Table1[[#This Row],[OrderQuantity]]*Table1[[#This Row],[UnitCost]])</f>
        <v>927.23999999999796</v>
      </c>
      <c r="T1178">
        <f>DATEDIF(Table1[[#This Row],[ShipDate]],Table1[[#This Row],[DeliveryDate]],"d")</f>
        <v>5</v>
      </c>
      <c r="U1178" t="str">
        <f t="shared" si="37"/>
        <v>On Time</v>
      </c>
    </row>
    <row r="1179" spans="1:21" x14ac:dyDescent="0.3">
      <c r="A1179" t="str">
        <f t="shared" si="36"/>
        <v>SO-001278</v>
      </c>
      <c r="B1179" t="s">
        <v>3</v>
      </c>
      <c r="C1179" t="s">
        <v>12</v>
      </c>
      <c r="D1179" s="1">
        <v>43300</v>
      </c>
      <c r="E1179" s="1">
        <v>43392</v>
      </c>
      <c r="F1179" s="1">
        <v>43404</v>
      </c>
      <c r="G1179" s="1">
        <v>43413</v>
      </c>
      <c r="H1179" t="s">
        <v>54</v>
      </c>
      <c r="I1179">
        <v>10</v>
      </c>
      <c r="J1179">
        <v>11</v>
      </c>
      <c r="K1179">
        <v>257</v>
      </c>
      <c r="L1179">
        <v>33</v>
      </c>
      <c r="M1179">
        <v>7</v>
      </c>
      <c r="N1179">
        <v>0.08</v>
      </c>
      <c r="O1179">
        <v>200.2</v>
      </c>
      <c r="P1179">
        <v>241.2</v>
      </c>
      <c r="Q1179">
        <f>Table1[[#This Row],[OrderQuantity]]*Table1[[#This Row],[UnitPrice]]</f>
        <v>1688.3999999999999</v>
      </c>
      <c r="R1179">
        <f>Table1[[#This Row],[OrderQuantity]]*Table1[[#This Row],[UnitCost]]</f>
        <v>1401.3999999999999</v>
      </c>
      <c r="S1179">
        <f>Table1[[#This Row],[OrderQuantity]]*Table1[[#This Row],[UnitPrice]]*(1-Table1[[#This Row],[DiscountApplied]]) - (Table1[[#This Row],[OrderQuantity]]*Table1[[#This Row],[UnitCost]])</f>
        <v>151.92800000000011</v>
      </c>
      <c r="T1179">
        <f>DATEDIF(Table1[[#This Row],[ShipDate]],Table1[[#This Row],[DeliveryDate]],"d")</f>
        <v>9</v>
      </c>
      <c r="U1179" t="str">
        <f t="shared" si="37"/>
        <v>Late</v>
      </c>
    </row>
    <row r="1180" spans="1:21" x14ac:dyDescent="0.3">
      <c r="A1180" t="str">
        <f t="shared" si="36"/>
        <v>SO-001279</v>
      </c>
      <c r="B1180" t="s">
        <v>2</v>
      </c>
      <c r="C1180" t="s">
        <v>10</v>
      </c>
      <c r="D1180" s="1">
        <v>43300</v>
      </c>
      <c r="E1180" s="1">
        <v>43392</v>
      </c>
      <c r="F1180" s="1">
        <v>43400</v>
      </c>
      <c r="G1180" s="1">
        <v>43410</v>
      </c>
      <c r="H1180" t="s">
        <v>54</v>
      </c>
      <c r="I1180">
        <v>21</v>
      </c>
      <c r="J1180">
        <v>45</v>
      </c>
      <c r="K1180">
        <v>181</v>
      </c>
      <c r="L1180">
        <v>14</v>
      </c>
      <c r="M1180">
        <v>7</v>
      </c>
      <c r="N1180">
        <v>0.05</v>
      </c>
      <c r="O1180">
        <v>3264.91</v>
      </c>
      <c r="P1180">
        <v>5936.2</v>
      </c>
      <c r="Q1180">
        <f>Table1[[#This Row],[OrderQuantity]]*Table1[[#This Row],[UnitPrice]]</f>
        <v>41553.4</v>
      </c>
      <c r="R1180">
        <f>Table1[[#This Row],[OrderQuantity]]*Table1[[#This Row],[UnitCost]]</f>
        <v>22854.37</v>
      </c>
      <c r="S1180">
        <f>Table1[[#This Row],[OrderQuantity]]*Table1[[#This Row],[UnitPrice]]*(1-Table1[[#This Row],[DiscountApplied]]) - (Table1[[#This Row],[OrderQuantity]]*Table1[[#This Row],[UnitCost]])</f>
        <v>16621.359999999997</v>
      </c>
      <c r="T1180">
        <f>DATEDIF(Table1[[#This Row],[ShipDate]],Table1[[#This Row],[DeliveryDate]],"d")</f>
        <v>10</v>
      </c>
      <c r="U1180" t="str">
        <f t="shared" si="37"/>
        <v>Late</v>
      </c>
    </row>
    <row r="1181" spans="1:21" x14ac:dyDescent="0.3">
      <c r="A1181" t="str">
        <f t="shared" si="36"/>
        <v>SO-001280</v>
      </c>
      <c r="B1181" t="s">
        <v>4</v>
      </c>
      <c r="C1181" t="s">
        <v>11</v>
      </c>
      <c r="D1181" s="1">
        <v>43300</v>
      </c>
      <c r="E1181" s="1">
        <v>43392</v>
      </c>
      <c r="F1181" s="1">
        <v>43415</v>
      </c>
      <c r="G1181" s="1">
        <v>43419</v>
      </c>
      <c r="H1181" t="s">
        <v>54</v>
      </c>
      <c r="I1181">
        <v>18</v>
      </c>
      <c r="J1181">
        <v>23</v>
      </c>
      <c r="K1181">
        <v>306</v>
      </c>
      <c r="L1181">
        <v>3</v>
      </c>
      <c r="M1181">
        <v>6</v>
      </c>
      <c r="N1181">
        <v>0.08</v>
      </c>
      <c r="O1181">
        <v>391.15</v>
      </c>
      <c r="P1181">
        <v>931.3</v>
      </c>
      <c r="Q1181">
        <f>Table1[[#This Row],[OrderQuantity]]*Table1[[#This Row],[UnitPrice]]</f>
        <v>5587.7999999999993</v>
      </c>
      <c r="R1181">
        <f>Table1[[#This Row],[OrderQuantity]]*Table1[[#This Row],[UnitCost]]</f>
        <v>2346.8999999999996</v>
      </c>
      <c r="S1181">
        <f>Table1[[#This Row],[OrderQuantity]]*Table1[[#This Row],[UnitPrice]]*(1-Table1[[#This Row],[DiscountApplied]]) - (Table1[[#This Row],[OrderQuantity]]*Table1[[#This Row],[UnitCost]])</f>
        <v>2793.8760000000002</v>
      </c>
      <c r="T1181">
        <f>DATEDIF(Table1[[#This Row],[ShipDate]],Table1[[#This Row],[DeliveryDate]],"d")</f>
        <v>4</v>
      </c>
      <c r="U1181" t="str">
        <f t="shared" si="37"/>
        <v>On Time</v>
      </c>
    </row>
    <row r="1182" spans="1:21" x14ac:dyDescent="0.3">
      <c r="A1182" t="str">
        <f t="shared" si="36"/>
        <v>SO-001281</v>
      </c>
      <c r="B1182" t="s">
        <v>3</v>
      </c>
      <c r="C1182" t="s">
        <v>10</v>
      </c>
      <c r="D1182" s="1">
        <v>43300</v>
      </c>
      <c r="E1182" s="1">
        <v>43392</v>
      </c>
      <c r="F1182" s="1">
        <v>43411</v>
      </c>
      <c r="G1182" s="1">
        <v>43415</v>
      </c>
      <c r="H1182" t="s">
        <v>54</v>
      </c>
      <c r="I1182">
        <v>7</v>
      </c>
      <c r="J1182">
        <v>9</v>
      </c>
      <c r="K1182">
        <v>125</v>
      </c>
      <c r="L1182">
        <v>6</v>
      </c>
      <c r="M1182">
        <v>4</v>
      </c>
      <c r="N1182">
        <v>0.05</v>
      </c>
      <c r="O1182">
        <v>623.9</v>
      </c>
      <c r="P1182">
        <v>1299.8</v>
      </c>
      <c r="Q1182">
        <f>Table1[[#This Row],[OrderQuantity]]*Table1[[#This Row],[UnitPrice]]</f>
        <v>5199.2</v>
      </c>
      <c r="R1182">
        <f>Table1[[#This Row],[OrderQuantity]]*Table1[[#This Row],[UnitCost]]</f>
        <v>2495.6</v>
      </c>
      <c r="S1182">
        <f>Table1[[#This Row],[OrderQuantity]]*Table1[[#This Row],[UnitPrice]]*(1-Table1[[#This Row],[DiscountApplied]]) - (Table1[[#This Row],[OrderQuantity]]*Table1[[#This Row],[UnitCost]])</f>
        <v>2443.64</v>
      </c>
      <c r="T1182">
        <f>DATEDIF(Table1[[#This Row],[ShipDate]],Table1[[#This Row],[DeliveryDate]],"d")</f>
        <v>4</v>
      </c>
      <c r="U1182" t="str">
        <f t="shared" si="37"/>
        <v>On Time</v>
      </c>
    </row>
    <row r="1183" spans="1:21" x14ac:dyDescent="0.3">
      <c r="A1183" t="str">
        <f t="shared" si="36"/>
        <v>SO-001282</v>
      </c>
      <c r="B1183" t="s">
        <v>3</v>
      </c>
      <c r="C1183" t="s">
        <v>13</v>
      </c>
      <c r="D1183" s="1">
        <v>43300</v>
      </c>
      <c r="E1183" s="1">
        <v>43392</v>
      </c>
      <c r="F1183" s="1">
        <v>43418</v>
      </c>
      <c r="G1183" s="1">
        <v>43423</v>
      </c>
      <c r="H1183" t="s">
        <v>54</v>
      </c>
      <c r="I1183">
        <v>1</v>
      </c>
      <c r="J1183">
        <v>15</v>
      </c>
      <c r="K1183">
        <v>56</v>
      </c>
      <c r="L1183">
        <v>47</v>
      </c>
      <c r="M1183">
        <v>2</v>
      </c>
      <c r="N1183">
        <v>0.05</v>
      </c>
      <c r="O1183">
        <v>2364.3000000000002</v>
      </c>
      <c r="P1183">
        <v>5373.4</v>
      </c>
      <c r="Q1183">
        <f>Table1[[#This Row],[OrderQuantity]]*Table1[[#This Row],[UnitPrice]]</f>
        <v>10746.8</v>
      </c>
      <c r="R1183">
        <f>Table1[[#This Row],[OrderQuantity]]*Table1[[#This Row],[UnitCost]]</f>
        <v>4728.6000000000004</v>
      </c>
      <c r="S1183">
        <f>Table1[[#This Row],[OrderQuantity]]*Table1[[#This Row],[UnitPrice]]*(1-Table1[[#This Row],[DiscountApplied]]) - (Table1[[#This Row],[OrderQuantity]]*Table1[[#This Row],[UnitCost]])</f>
        <v>5480.8599999999988</v>
      </c>
      <c r="T1183">
        <f>DATEDIF(Table1[[#This Row],[ShipDate]],Table1[[#This Row],[DeliveryDate]],"d")</f>
        <v>5</v>
      </c>
      <c r="U1183" t="str">
        <f t="shared" si="37"/>
        <v>On Time</v>
      </c>
    </row>
    <row r="1184" spans="1:21" x14ac:dyDescent="0.3">
      <c r="A1184" t="str">
        <f t="shared" si="36"/>
        <v>SO-001283</v>
      </c>
      <c r="B1184" t="s">
        <v>2</v>
      </c>
      <c r="C1184" t="s">
        <v>8</v>
      </c>
      <c r="D1184" s="1">
        <v>43300</v>
      </c>
      <c r="E1184" s="1">
        <v>43392</v>
      </c>
      <c r="F1184" s="1">
        <v>43405</v>
      </c>
      <c r="G1184" s="1">
        <v>43409</v>
      </c>
      <c r="H1184" t="s">
        <v>54</v>
      </c>
      <c r="I1184">
        <v>23</v>
      </c>
      <c r="J1184">
        <v>38</v>
      </c>
      <c r="K1184">
        <v>333</v>
      </c>
      <c r="L1184">
        <v>26</v>
      </c>
      <c r="M1184">
        <v>2</v>
      </c>
      <c r="N1184">
        <v>0.3</v>
      </c>
      <c r="O1184">
        <v>1801.76</v>
      </c>
      <c r="P1184">
        <v>2224.4</v>
      </c>
      <c r="Q1184">
        <f>Table1[[#This Row],[OrderQuantity]]*Table1[[#This Row],[UnitPrice]]</f>
        <v>4448.8</v>
      </c>
      <c r="R1184">
        <f>Table1[[#This Row],[OrderQuantity]]*Table1[[#This Row],[UnitCost]]</f>
        <v>3603.52</v>
      </c>
      <c r="S1184">
        <f>Table1[[#This Row],[OrderQuantity]]*Table1[[#This Row],[UnitPrice]]*(1-Table1[[#This Row],[DiscountApplied]]) - (Table1[[#This Row],[OrderQuantity]]*Table1[[#This Row],[UnitCost]])</f>
        <v>-489.36000000000013</v>
      </c>
      <c r="T1184">
        <f>DATEDIF(Table1[[#This Row],[ShipDate]],Table1[[#This Row],[DeliveryDate]],"d")</f>
        <v>4</v>
      </c>
      <c r="U1184" t="str">
        <f t="shared" si="37"/>
        <v>On Time</v>
      </c>
    </row>
    <row r="1185" spans="1:21" x14ac:dyDescent="0.3">
      <c r="A1185" t="str">
        <f t="shared" si="36"/>
        <v>SO-001284</v>
      </c>
      <c r="B1185" t="s">
        <v>3</v>
      </c>
      <c r="C1185" t="s">
        <v>10</v>
      </c>
      <c r="D1185" s="1">
        <v>43300</v>
      </c>
      <c r="E1185" s="1">
        <v>43393</v>
      </c>
      <c r="F1185" s="1">
        <v>43421</v>
      </c>
      <c r="G1185" s="1">
        <v>43428</v>
      </c>
      <c r="H1185" t="s">
        <v>54</v>
      </c>
      <c r="I1185">
        <v>9</v>
      </c>
      <c r="J1185">
        <v>43</v>
      </c>
      <c r="K1185">
        <v>188</v>
      </c>
      <c r="L1185">
        <v>45</v>
      </c>
      <c r="M1185">
        <v>5</v>
      </c>
      <c r="N1185">
        <v>0.08</v>
      </c>
      <c r="O1185">
        <v>1684.18</v>
      </c>
      <c r="P1185">
        <v>2673.3</v>
      </c>
      <c r="Q1185">
        <f>Table1[[#This Row],[OrderQuantity]]*Table1[[#This Row],[UnitPrice]]</f>
        <v>13366.5</v>
      </c>
      <c r="R1185">
        <f>Table1[[#This Row],[OrderQuantity]]*Table1[[#This Row],[UnitCost]]</f>
        <v>8420.9</v>
      </c>
      <c r="S1185">
        <f>Table1[[#This Row],[OrderQuantity]]*Table1[[#This Row],[UnitPrice]]*(1-Table1[[#This Row],[DiscountApplied]]) - (Table1[[#This Row],[OrderQuantity]]*Table1[[#This Row],[UnitCost]])</f>
        <v>3876.2800000000007</v>
      </c>
      <c r="T1185">
        <f>DATEDIF(Table1[[#This Row],[ShipDate]],Table1[[#This Row],[DeliveryDate]],"d")</f>
        <v>7</v>
      </c>
      <c r="U1185" t="str">
        <f t="shared" si="37"/>
        <v>On Time</v>
      </c>
    </row>
    <row r="1186" spans="1:21" x14ac:dyDescent="0.3">
      <c r="A1186" t="str">
        <f t="shared" si="36"/>
        <v>SO-001285</v>
      </c>
      <c r="B1186" t="s">
        <v>2</v>
      </c>
      <c r="C1186" t="s">
        <v>11</v>
      </c>
      <c r="D1186" s="1">
        <v>43300</v>
      </c>
      <c r="E1186" s="1">
        <v>43393</v>
      </c>
      <c r="F1186" s="1">
        <v>43400</v>
      </c>
      <c r="G1186" s="1">
        <v>43405</v>
      </c>
      <c r="H1186" t="s">
        <v>54</v>
      </c>
      <c r="I1186">
        <v>21</v>
      </c>
      <c r="J1186">
        <v>13</v>
      </c>
      <c r="K1186">
        <v>290</v>
      </c>
      <c r="L1186">
        <v>24</v>
      </c>
      <c r="M1186">
        <v>6</v>
      </c>
      <c r="N1186">
        <v>0.1</v>
      </c>
      <c r="O1186">
        <v>2559.94</v>
      </c>
      <c r="P1186">
        <v>3999.9</v>
      </c>
      <c r="Q1186">
        <f>Table1[[#This Row],[OrderQuantity]]*Table1[[#This Row],[UnitPrice]]</f>
        <v>23999.4</v>
      </c>
      <c r="R1186">
        <f>Table1[[#This Row],[OrderQuantity]]*Table1[[#This Row],[UnitCost]]</f>
        <v>15359.64</v>
      </c>
      <c r="S1186">
        <f>Table1[[#This Row],[OrderQuantity]]*Table1[[#This Row],[UnitPrice]]*(1-Table1[[#This Row],[DiscountApplied]]) - (Table1[[#This Row],[OrderQuantity]]*Table1[[#This Row],[UnitCost]])</f>
        <v>6239.8200000000033</v>
      </c>
      <c r="T1186">
        <f>DATEDIF(Table1[[#This Row],[ShipDate]],Table1[[#This Row],[DeliveryDate]],"d")</f>
        <v>5</v>
      </c>
      <c r="U1186" t="str">
        <f t="shared" si="37"/>
        <v>On Time</v>
      </c>
    </row>
    <row r="1187" spans="1:21" x14ac:dyDescent="0.3">
      <c r="A1187" t="str">
        <f t="shared" si="36"/>
        <v>SO-001286</v>
      </c>
      <c r="B1187" t="s">
        <v>4</v>
      </c>
      <c r="C1187" t="s">
        <v>12</v>
      </c>
      <c r="D1187" s="1">
        <v>43300</v>
      </c>
      <c r="E1187" s="1">
        <v>43393</v>
      </c>
      <c r="F1187" s="1">
        <v>43412</v>
      </c>
      <c r="G1187" s="1">
        <v>43415</v>
      </c>
      <c r="H1187" t="s">
        <v>54</v>
      </c>
      <c r="I1187">
        <v>12</v>
      </c>
      <c r="J1187">
        <v>18</v>
      </c>
      <c r="K1187">
        <v>226</v>
      </c>
      <c r="L1187">
        <v>40</v>
      </c>
      <c r="M1187">
        <v>2</v>
      </c>
      <c r="N1187">
        <v>0.05</v>
      </c>
      <c r="O1187">
        <v>3268.93</v>
      </c>
      <c r="P1187">
        <v>3845.8</v>
      </c>
      <c r="Q1187">
        <f>Table1[[#This Row],[OrderQuantity]]*Table1[[#This Row],[UnitPrice]]</f>
        <v>7691.6</v>
      </c>
      <c r="R1187">
        <f>Table1[[#This Row],[OrderQuantity]]*Table1[[#This Row],[UnitCost]]</f>
        <v>6537.86</v>
      </c>
      <c r="S1187">
        <f>Table1[[#This Row],[OrderQuantity]]*Table1[[#This Row],[UnitPrice]]*(1-Table1[[#This Row],[DiscountApplied]]) - (Table1[[#This Row],[OrderQuantity]]*Table1[[#This Row],[UnitCost]])</f>
        <v>769.16000000000076</v>
      </c>
      <c r="T1187">
        <f>DATEDIF(Table1[[#This Row],[ShipDate]],Table1[[#This Row],[DeliveryDate]],"d")</f>
        <v>3</v>
      </c>
      <c r="U1187" t="str">
        <f t="shared" si="37"/>
        <v>On Time</v>
      </c>
    </row>
    <row r="1188" spans="1:21" x14ac:dyDescent="0.3">
      <c r="A1188" t="str">
        <f t="shared" si="36"/>
        <v>SO-001287</v>
      </c>
      <c r="B1188" t="s">
        <v>4</v>
      </c>
      <c r="C1188" t="s">
        <v>10</v>
      </c>
      <c r="D1188" s="1">
        <v>43300</v>
      </c>
      <c r="E1188" s="1">
        <v>43393</v>
      </c>
      <c r="F1188" s="1">
        <v>43395</v>
      </c>
      <c r="G1188" s="1">
        <v>43399</v>
      </c>
      <c r="H1188" t="s">
        <v>54</v>
      </c>
      <c r="I1188">
        <v>13</v>
      </c>
      <c r="J1188">
        <v>44</v>
      </c>
      <c r="K1188">
        <v>127</v>
      </c>
      <c r="L1188">
        <v>18</v>
      </c>
      <c r="M1188">
        <v>2</v>
      </c>
      <c r="N1188">
        <v>0.15</v>
      </c>
      <c r="O1188">
        <v>1433.13</v>
      </c>
      <c r="P1188">
        <v>2311.5</v>
      </c>
      <c r="Q1188">
        <f>Table1[[#This Row],[OrderQuantity]]*Table1[[#This Row],[UnitPrice]]</f>
        <v>4623</v>
      </c>
      <c r="R1188">
        <f>Table1[[#This Row],[OrderQuantity]]*Table1[[#This Row],[UnitCost]]</f>
        <v>2866.26</v>
      </c>
      <c r="S1188">
        <f>Table1[[#This Row],[OrderQuantity]]*Table1[[#This Row],[UnitPrice]]*(1-Table1[[#This Row],[DiscountApplied]]) - (Table1[[#This Row],[OrderQuantity]]*Table1[[#This Row],[UnitCost]])</f>
        <v>1063.2899999999995</v>
      </c>
      <c r="T1188">
        <f>DATEDIF(Table1[[#This Row],[ShipDate]],Table1[[#This Row],[DeliveryDate]],"d")</f>
        <v>4</v>
      </c>
      <c r="U1188" t="str">
        <f t="shared" si="37"/>
        <v>On Time</v>
      </c>
    </row>
    <row r="1189" spans="1:21" x14ac:dyDescent="0.3">
      <c r="A1189" t="str">
        <f t="shared" si="36"/>
        <v>SO-001288</v>
      </c>
      <c r="B1189" t="s">
        <v>3</v>
      </c>
      <c r="C1189" t="s">
        <v>8</v>
      </c>
      <c r="D1189" s="1">
        <v>43300</v>
      </c>
      <c r="E1189" s="1">
        <v>43393</v>
      </c>
      <c r="F1189" s="1">
        <v>43420</v>
      </c>
      <c r="G1189" s="1">
        <v>43424</v>
      </c>
      <c r="H1189" t="s">
        <v>54</v>
      </c>
      <c r="I1189">
        <v>8</v>
      </c>
      <c r="J1189">
        <v>43</v>
      </c>
      <c r="K1189">
        <v>354</v>
      </c>
      <c r="L1189">
        <v>34</v>
      </c>
      <c r="M1189">
        <v>3</v>
      </c>
      <c r="N1189">
        <v>0.15</v>
      </c>
      <c r="O1189">
        <v>444.88</v>
      </c>
      <c r="P1189">
        <v>1112.2</v>
      </c>
      <c r="Q1189">
        <f>Table1[[#This Row],[OrderQuantity]]*Table1[[#This Row],[UnitPrice]]</f>
        <v>3336.6000000000004</v>
      </c>
      <c r="R1189">
        <f>Table1[[#This Row],[OrderQuantity]]*Table1[[#This Row],[UnitCost]]</f>
        <v>1334.6399999999999</v>
      </c>
      <c r="S1189">
        <f>Table1[[#This Row],[OrderQuantity]]*Table1[[#This Row],[UnitPrice]]*(1-Table1[[#This Row],[DiscountApplied]]) - (Table1[[#This Row],[OrderQuantity]]*Table1[[#This Row],[UnitCost]])</f>
        <v>1501.4700000000003</v>
      </c>
      <c r="T1189">
        <f>DATEDIF(Table1[[#This Row],[ShipDate]],Table1[[#This Row],[DeliveryDate]],"d")</f>
        <v>4</v>
      </c>
      <c r="U1189" t="str">
        <f t="shared" si="37"/>
        <v>On Time</v>
      </c>
    </row>
    <row r="1190" spans="1:21" x14ac:dyDescent="0.3">
      <c r="A1190" t="str">
        <f t="shared" si="36"/>
        <v>SO-001289</v>
      </c>
      <c r="B1190" t="s">
        <v>4</v>
      </c>
      <c r="C1190" t="s">
        <v>10</v>
      </c>
      <c r="D1190" s="1">
        <v>43300</v>
      </c>
      <c r="E1190" s="1">
        <v>43393</v>
      </c>
      <c r="F1190" s="1">
        <v>43415</v>
      </c>
      <c r="G1190" s="1">
        <v>43421</v>
      </c>
      <c r="H1190" t="s">
        <v>54</v>
      </c>
      <c r="I1190">
        <v>16</v>
      </c>
      <c r="J1190">
        <v>21</v>
      </c>
      <c r="K1190">
        <v>137</v>
      </c>
      <c r="L1190">
        <v>35</v>
      </c>
      <c r="M1190">
        <v>8</v>
      </c>
      <c r="N1190">
        <v>0.05</v>
      </c>
      <c r="O1190">
        <v>588.13</v>
      </c>
      <c r="P1190">
        <v>1031.8</v>
      </c>
      <c r="Q1190">
        <f>Table1[[#This Row],[OrderQuantity]]*Table1[[#This Row],[UnitPrice]]</f>
        <v>8254.4</v>
      </c>
      <c r="R1190">
        <f>Table1[[#This Row],[OrderQuantity]]*Table1[[#This Row],[UnitCost]]</f>
        <v>4705.04</v>
      </c>
      <c r="S1190">
        <f>Table1[[#This Row],[OrderQuantity]]*Table1[[#This Row],[UnitPrice]]*(1-Table1[[#This Row],[DiscountApplied]]) - (Table1[[#This Row],[OrderQuantity]]*Table1[[#This Row],[UnitCost]])</f>
        <v>3136.6399999999994</v>
      </c>
      <c r="T1190">
        <f>DATEDIF(Table1[[#This Row],[ShipDate]],Table1[[#This Row],[DeliveryDate]],"d")</f>
        <v>6</v>
      </c>
      <c r="U1190" t="str">
        <f t="shared" si="37"/>
        <v>On Time</v>
      </c>
    </row>
    <row r="1191" spans="1:21" x14ac:dyDescent="0.3">
      <c r="A1191" t="str">
        <f t="shared" si="36"/>
        <v>SO-001290</v>
      </c>
      <c r="B1191" t="s">
        <v>3</v>
      </c>
      <c r="C1191" t="s">
        <v>10</v>
      </c>
      <c r="D1191" s="1">
        <v>43300</v>
      </c>
      <c r="E1191" s="1">
        <v>43393</v>
      </c>
      <c r="F1191" s="1">
        <v>43399</v>
      </c>
      <c r="G1191" s="1">
        <v>43400</v>
      </c>
      <c r="H1191" t="s">
        <v>54</v>
      </c>
      <c r="I1191">
        <v>2</v>
      </c>
      <c r="J1191">
        <v>30</v>
      </c>
      <c r="K1191">
        <v>112</v>
      </c>
      <c r="L1191">
        <v>36</v>
      </c>
      <c r="M1191">
        <v>4</v>
      </c>
      <c r="N1191">
        <v>0.3</v>
      </c>
      <c r="O1191">
        <v>650.5</v>
      </c>
      <c r="P1191">
        <v>891.1</v>
      </c>
      <c r="Q1191">
        <f>Table1[[#This Row],[OrderQuantity]]*Table1[[#This Row],[UnitPrice]]</f>
        <v>3564.4</v>
      </c>
      <c r="R1191">
        <f>Table1[[#This Row],[OrderQuantity]]*Table1[[#This Row],[UnitCost]]</f>
        <v>2602</v>
      </c>
      <c r="S1191">
        <f>Table1[[#This Row],[OrderQuantity]]*Table1[[#This Row],[UnitPrice]]*(1-Table1[[#This Row],[DiscountApplied]]) - (Table1[[#This Row],[OrderQuantity]]*Table1[[#This Row],[UnitCost]])</f>
        <v>-106.92000000000007</v>
      </c>
      <c r="T1191">
        <f>DATEDIF(Table1[[#This Row],[ShipDate]],Table1[[#This Row],[DeliveryDate]],"d")</f>
        <v>1</v>
      </c>
      <c r="U1191" t="str">
        <f t="shared" si="37"/>
        <v>On Time</v>
      </c>
    </row>
    <row r="1192" spans="1:21" x14ac:dyDescent="0.3">
      <c r="A1192" t="str">
        <f t="shared" si="36"/>
        <v>SO-001291</v>
      </c>
      <c r="B1192" t="s">
        <v>3</v>
      </c>
      <c r="C1192" t="s">
        <v>9</v>
      </c>
      <c r="D1192" s="1">
        <v>43300</v>
      </c>
      <c r="E1192" s="1">
        <v>43393</v>
      </c>
      <c r="F1192" s="1">
        <v>43399</v>
      </c>
      <c r="G1192" s="1">
        <v>43406</v>
      </c>
      <c r="H1192" t="s">
        <v>54</v>
      </c>
      <c r="I1192">
        <v>9</v>
      </c>
      <c r="J1192">
        <v>10</v>
      </c>
      <c r="K1192">
        <v>81</v>
      </c>
      <c r="L1192">
        <v>45</v>
      </c>
      <c r="M1192">
        <v>4</v>
      </c>
      <c r="N1192">
        <v>0.1</v>
      </c>
      <c r="O1192">
        <v>4394.66</v>
      </c>
      <c r="P1192">
        <v>6103.7</v>
      </c>
      <c r="Q1192">
        <f>Table1[[#This Row],[OrderQuantity]]*Table1[[#This Row],[UnitPrice]]</f>
        <v>24414.799999999999</v>
      </c>
      <c r="R1192">
        <f>Table1[[#This Row],[OrderQuantity]]*Table1[[#This Row],[UnitCost]]</f>
        <v>17578.64</v>
      </c>
      <c r="S1192">
        <f>Table1[[#This Row],[OrderQuantity]]*Table1[[#This Row],[UnitPrice]]*(1-Table1[[#This Row],[DiscountApplied]]) - (Table1[[#This Row],[OrderQuantity]]*Table1[[#This Row],[UnitCost]])</f>
        <v>4394.68</v>
      </c>
      <c r="T1192">
        <f>DATEDIF(Table1[[#This Row],[ShipDate]],Table1[[#This Row],[DeliveryDate]],"d")</f>
        <v>7</v>
      </c>
      <c r="U1192" t="str">
        <f t="shared" si="37"/>
        <v>On Time</v>
      </c>
    </row>
    <row r="1193" spans="1:21" x14ac:dyDescent="0.3">
      <c r="A1193" t="str">
        <f t="shared" si="36"/>
        <v>SO-001292</v>
      </c>
      <c r="B1193" t="s">
        <v>4</v>
      </c>
      <c r="C1193" t="s">
        <v>11</v>
      </c>
      <c r="D1193" s="1">
        <v>43300</v>
      </c>
      <c r="E1193" s="1">
        <v>43394</v>
      </c>
      <c r="F1193" s="1">
        <v>43411</v>
      </c>
      <c r="G1193" s="1">
        <v>43420</v>
      </c>
      <c r="H1193" t="s">
        <v>54</v>
      </c>
      <c r="I1193">
        <v>16</v>
      </c>
      <c r="J1193">
        <v>48</v>
      </c>
      <c r="K1193">
        <v>285</v>
      </c>
      <c r="L1193">
        <v>17</v>
      </c>
      <c r="M1193">
        <v>3</v>
      </c>
      <c r="N1193">
        <v>0.1</v>
      </c>
      <c r="O1193">
        <v>3217.61</v>
      </c>
      <c r="P1193">
        <v>5547.6</v>
      </c>
      <c r="Q1193">
        <f>Table1[[#This Row],[OrderQuantity]]*Table1[[#This Row],[UnitPrice]]</f>
        <v>16642.800000000003</v>
      </c>
      <c r="R1193">
        <f>Table1[[#This Row],[OrderQuantity]]*Table1[[#This Row],[UnitCost]]</f>
        <v>9652.83</v>
      </c>
      <c r="S1193">
        <f>Table1[[#This Row],[OrderQuantity]]*Table1[[#This Row],[UnitPrice]]*(1-Table1[[#This Row],[DiscountApplied]]) - (Table1[[#This Row],[OrderQuantity]]*Table1[[#This Row],[UnitCost]])</f>
        <v>5325.6900000000023</v>
      </c>
      <c r="T1193">
        <f>DATEDIF(Table1[[#This Row],[ShipDate]],Table1[[#This Row],[DeliveryDate]],"d")</f>
        <v>9</v>
      </c>
      <c r="U1193" t="str">
        <f t="shared" si="37"/>
        <v>Late</v>
      </c>
    </row>
    <row r="1194" spans="1:21" x14ac:dyDescent="0.3">
      <c r="A1194" t="str">
        <f t="shared" si="36"/>
        <v>SO-001293</v>
      </c>
      <c r="B1194" t="s">
        <v>4</v>
      </c>
      <c r="C1194" t="s">
        <v>11</v>
      </c>
      <c r="D1194" s="1">
        <v>43300</v>
      </c>
      <c r="E1194" s="1">
        <v>43394</v>
      </c>
      <c r="F1194" s="1">
        <v>43418</v>
      </c>
      <c r="G1194" s="1">
        <v>43422</v>
      </c>
      <c r="H1194" t="s">
        <v>54</v>
      </c>
      <c r="I1194">
        <v>13</v>
      </c>
      <c r="J1194">
        <v>13</v>
      </c>
      <c r="K1194">
        <v>329</v>
      </c>
      <c r="L1194">
        <v>6</v>
      </c>
      <c r="M1194">
        <v>3</v>
      </c>
      <c r="N1194">
        <v>0.05</v>
      </c>
      <c r="O1194">
        <v>396.37</v>
      </c>
      <c r="P1194">
        <v>683.4</v>
      </c>
      <c r="Q1194">
        <f>Table1[[#This Row],[OrderQuantity]]*Table1[[#This Row],[UnitPrice]]</f>
        <v>2050.1999999999998</v>
      </c>
      <c r="R1194">
        <f>Table1[[#This Row],[OrderQuantity]]*Table1[[#This Row],[UnitCost]]</f>
        <v>1189.1100000000001</v>
      </c>
      <c r="S1194">
        <f>Table1[[#This Row],[OrderQuantity]]*Table1[[#This Row],[UnitPrice]]*(1-Table1[[#This Row],[DiscountApplied]]) - (Table1[[#This Row],[OrderQuantity]]*Table1[[#This Row],[UnitCost]])</f>
        <v>758.5799999999997</v>
      </c>
      <c r="T1194">
        <f>DATEDIF(Table1[[#This Row],[ShipDate]],Table1[[#This Row],[DeliveryDate]],"d")</f>
        <v>4</v>
      </c>
      <c r="U1194" t="str">
        <f t="shared" si="37"/>
        <v>On Time</v>
      </c>
    </row>
    <row r="1195" spans="1:21" x14ac:dyDescent="0.3">
      <c r="A1195" t="str">
        <f t="shared" si="36"/>
        <v>SO-001294</v>
      </c>
      <c r="B1195" t="s">
        <v>3</v>
      </c>
      <c r="C1195" t="s">
        <v>13</v>
      </c>
      <c r="D1195" s="1">
        <v>43300</v>
      </c>
      <c r="E1195" s="1">
        <v>43394</v>
      </c>
      <c r="F1195" s="1">
        <v>43415</v>
      </c>
      <c r="G1195" s="1">
        <v>43416</v>
      </c>
      <c r="H1195" t="s">
        <v>54</v>
      </c>
      <c r="I1195">
        <v>11</v>
      </c>
      <c r="J1195">
        <v>1</v>
      </c>
      <c r="K1195">
        <v>42</v>
      </c>
      <c r="L1195">
        <v>46</v>
      </c>
      <c r="M1195">
        <v>6</v>
      </c>
      <c r="N1195">
        <v>0.15</v>
      </c>
      <c r="O1195">
        <v>2782.18</v>
      </c>
      <c r="P1195">
        <v>5058.5</v>
      </c>
      <c r="Q1195">
        <f>Table1[[#This Row],[OrderQuantity]]*Table1[[#This Row],[UnitPrice]]</f>
        <v>30351</v>
      </c>
      <c r="R1195">
        <f>Table1[[#This Row],[OrderQuantity]]*Table1[[#This Row],[UnitCost]]</f>
        <v>16693.079999999998</v>
      </c>
      <c r="S1195">
        <f>Table1[[#This Row],[OrderQuantity]]*Table1[[#This Row],[UnitPrice]]*(1-Table1[[#This Row],[DiscountApplied]]) - (Table1[[#This Row],[OrderQuantity]]*Table1[[#This Row],[UnitCost]])</f>
        <v>9105.27</v>
      </c>
      <c r="T1195">
        <f>DATEDIF(Table1[[#This Row],[ShipDate]],Table1[[#This Row],[DeliveryDate]],"d")</f>
        <v>1</v>
      </c>
      <c r="U1195" t="str">
        <f t="shared" si="37"/>
        <v>On Time</v>
      </c>
    </row>
    <row r="1196" spans="1:21" x14ac:dyDescent="0.3">
      <c r="A1196" t="str">
        <f t="shared" si="36"/>
        <v>SO-001295</v>
      </c>
      <c r="B1196" t="s">
        <v>4</v>
      </c>
      <c r="C1196" t="s">
        <v>8</v>
      </c>
      <c r="D1196" s="1">
        <v>43300</v>
      </c>
      <c r="E1196" s="1">
        <v>43394</v>
      </c>
      <c r="F1196" s="1">
        <v>43414</v>
      </c>
      <c r="G1196" s="1">
        <v>43422</v>
      </c>
      <c r="H1196" t="s">
        <v>54</v>
      </c>
      <c r="I1196">
        <v>13</v>
      </c>
      <c r="J1196">
        <v>17</v>
      </c>
      <c r="K1196">
        <v>332</v>
      </c>
      <c r="L1196">
        <v>20</v>
      </c>
      <c r="M1196">
        <v>8</v>
      </c>
      <c r="N1196">
        <v>0.08</v>
      </c>
      <c r="O1196">
        <v>1217.99</v>
      </c>
      <c r="P1196">
        <v>2485.6999999999998</v>
      </c>
      <c r="Q1196">
        <f>Table1[[#This Row],[OrderQuantity]]*Table1[[#This Row],[UnitPrice]]</f>
        <v>19885.599999999999</v>
      </c>
      <c r="R1196">
        <f>Table1[[#This Row],[OrderQuantity]]*Table1[[#This Row],[UnitCost]]</f>
        <v>9743.92</v>
      </c>
      <c r="S1196">
        <f>Table1[[#This Row],[OrderQuantity]]*Table1[[#This Row],[UnitPrice]]*(1-Table1[[#This Row],[DiscountApplied]]) - (Table1[[#This Row],[OrderQuantity]]*Table1[[#This Row],[UnitCost]])</f>
        <v>8550.8320000000003</v>
      </c>
      <c r="T1196">
        <f>DATEDIF(Table1[[#This Row],[ShipDate]],Table1[[#This Row],[DeliveryDate]],"d")</f>
        <v>8</v>
      </c>
      <c r="U1196" t="str">
        <f t="shared" si="37"/>
        <v>Late</v>
      </c>
    </row>
    <row r="1197" spans="1:21" x14ac:dyDescent="0.3">
      <c r="A1197" t="str">
        <f t="shared" si="36"/>
        <v>SO-001296</v>
      </c>
      <c r="B1197" t="s">
        <v>5</v>
      </c>
      <c r="C1197" t="s">
        <v>12</v>
      </c>
      <c r="D1197" s="1">
        <v>43300</v>
      </c>
      <c r="E1197" s="1">
        <v>43394</v>
      </c>
      <c r="F1197" s="1">
        <v>43397</v>
      </c>
      <c r="G1197" s="1">
        <v>43403</v>
      </c>
      <c r="H1197" t="s">
        <v>54</v>
      </c>
      <c r="I1197">
        <v>28</v>
      </c>
      <c r="J1197">
        <v>31</v>
      </c>
      <c r="K1197">
        <v>229</v>
      </c>
      <c r="L1197">
        <v>44</v>
      </c>
      <c r="M1197">
        <v>8</v>
      </c>
      <c r="N1197">
        <v>0.08</v>
      </c>
      <c r="O1197">
        <v>2907.26</v>
      </c>
      <c r="P1197">
        <v>6056.8</v>
      </c>
      <c r="Q1197">
        <f>Table1[[#This Row],[OrderQuantity]]*Table1[[#This Row],[UnitPrice]]</f>
        <v>48454.400000000001</v>
      </c>
      <c r="R1197">
        <f>Table1[[#This Row],[OrderQuantity]]*Table1[[#This Row],[UnitCost]]</f>
        <v>23258.080000000002</v>
      </c>
      <c r="S1197">
        <f>Table1[[#This Row],[OrderQuantity]]*Table1[[#This Row],[UnitPrice]]*(1-Table1[[#This Row],[DiscountApplied]]) - (Table1[[#This Row],[OrderQuantity]]*Table1[[#This Row],[UnitCost]])</f>
        <v>21319.968000000001</v>
      </c>
      <c r="T1197">
        <f>DATEDIF(Table1[[#This Row],[ShipDate]],Table1[[#This Row],[DeliveryDate]],"d")</f>
        <v>6</v>
      </c>
      <c r="U1197" t="str">
        <f t="shared" si="37"/>
        <v>On Time</v>
      </c>
    </row>
    <row r="1198" spans="1:21" x14ac:dyDescent="0.3">
      <c r="A1198" t="str">
        <f t="shared" si="36"/>
        <v>SO-001297</v>
      </c>
      <c r="B1198" t="s">
        <v>2</v>
      </c>
      <c r="C1198" t="s">
        <v>11</v>
      </c>
      <c r="D1198" s="1">
        <v>43300</v>
      </c>
      <c r="E1198" s="1">
        <v>43394</v>
      </c>
      <c r="F1198" s="1">
        <v>43404</v>
      </c>
      <c r="G1198" s="1">
        <v>43405</v>
      </c>
      <c r="H1198" t="s">
        <v>54</v>
      </c>
      <c r="I1198">
        <v>21</v>
      </c>
      <c r="J1198">
        <v>19</v>
      </c>
      <c r="K1198">
        <v>327</v>
      </c>
      <c r="L1198">
        <v>37</v>
      </c>
      <c r="M1198">
        <v>8</v>
      </c>
      <c r="N1198">
        <v>0.1</v>
      </c>
      <c r="O1198">
        <v>2367.7800000000002</v>
      </c>
      <c r="P1198">
        <v>3819</v>
      </c>
      <c r="Q1198">
        <f>Table1[[#This Row],[OrderQuantity]]*Table1[[#This Row],[UnitPrice]]</f>
        <v>30552</v>
      </c>
      <c r="R1198">
        <f>Table1[[#This Row],[OrderQuantity]]*Table1[[#This Row],[UnitCost]]</f>
        <v>18942.240000000002</v>
      </c>
      <c r="S1198">
        <f>Table1[[#This Row],[OrderQuantity]]*Table1[[#This Row],[UnitPrice]]*(1-Table1[[#This Row],[DiscountApplied]]) - (Table1[[#This Row],[OrderQuantity]]*Table1[[#This Row],[UnitCost]])</f>
        <v>8554.5599999999977</v>
      </c>
      <c r="T1198">
        <f>DATEDIF(Table1[[#This Row],[ShipDate]],Table1[[#This Row],[DeliveryDate]],"d")</f>
        <v>1</v>
      </c>
      <c r="U1198" t="str">
        <f t="shared" si="37"/>
        <v>On Time</v>
      </c>
    </row>
    <row r="1199" spans="1:21" x14ac:dyDescent="0.3">
      <c r="A1199" t="str">
        <f t="shared" si="36"/>
        <v>SO-001298</v>
      </c>
      <c r="B1199" t="s">
        <v>3</v>
      </c>
      <c r="C1199" t="s">
        <v>11</v>
      </c>
      <c r="D1199" s="1">
        <v>43300</v>
      </c>
      <c r="E1199" s="1">
        <v>43394</v>
      </c>
      <c r="F1199" s="1">
        <v>43405</v>
      </c>
      <c r="G1199" s="1">
        <v>43410</v>
      </c>
      <c r="H1199" t="s">
        <v>54</v>
      </c>
      <c r="I1199">
        <v>4</v>
      </c>
      <c r="J1199">
        <v>33</v>
      </c>
      <c r="K1199">
        <v>278</v>
      </c>
      <c r="L1199">
        <v>9</v>
      </c>
      <c r="M1199">
        <v>6</v>
      </c>
      <c r="N1199">
        <v>0.1</v>
      </c>
      <c r="O1199">
        <v>437.64</v>
      </c>
      <c r="P1199">
        <v>951.4</v>
      </c>
      <c r="Q1199">
        <f>Table1[[#This Row],[OrderQuantity]]*Table1[[#This Row],[UnitPrice]]</f>
        <v>5708.4</v>
      </c>
      <c r="R1199">
        <f>Table1[[#This Row],[OrderQuantity]]*Table1[[#This Row],[UnitCost]]</f>
        <v>2625.84</v>
      </c>
      <c r="S1199">
        <f>Table1[[#This Row],[OrderQuantity]]*Table1[[#This Row],[UnitPrice]]*(1-Table1[[#This Row],[DiscountApplied]]) - (Table1[[#This Row],[OrderQuantity]]*Table1[[#This Row],[UnitCost]])</f>
        <v>2511.7199999999993</v>
      </c>
      <c r="T1199">
        <f>DATEDIF(Table1[[#This Row],[ShipDate]],Table1[[#This Row],[DeliveryDate]],"d")</f>
        <v>5</v>
      </c>
      <c r="U1199" t="str">
        <f t="shared" si="37"/>
        <v>On Time</v>
      </c>
    </row>
    <row r="1200" spans="1:21" x14ac:dyDescent="0.3">
      <c r="A1200" t="str">
        <f t="shared" si="36"/>
        <v>SO-001299</v>
      </c>
      <c r="B1200" t="s">
        <v>5</v>
      </c>
      <c r="C1200" t="s">
        <v>10</v>
      </c>
      <c r="D1200" s="1">
        <v>43300</v>
      </c>
      <c r="E1200" s="1">
        <v>43394</v>
      </c>
      <c r="F1200" s="1">
        <v>43397</v>
      </c>
      <c r="G1200" s="1">
        <v>43402</v>
      </c>
      <c r="H1200" t="s">
        <v>54</v>
      </c>
      <c r="I1200">
        <v>28</v>
      </c>
      <c r="J1200">
        <v>38</v>
      </c>
      <c r="K1200">
        <v>121</v>
      </c>
      <c r="L1200">
        <v>21</v>
      </c>
      <c r="M1200">
        <v>6</v>
      </c>
      <c r="N1200">
        <v>0.2</v>
      </c>
      <c r="O1200">
        <v>926.28</v>
      </c>
      <c r="P1200">
        <v>1172.5</v>
      </c>
      <c r="Q1200">
        <f>Table1[[#This Row],[OrderQuantity]]*Table1[[#This Row],[UnitPrice]]</f>
        <v>7035</v>
      </c>
      <c r="R1200">
        <f>Table1[[#This Row],[OrderQuantity]]*Table1[[#This Row],[UnitCost]]</f>
        <v>5557.68</v>
      </c>
      <c r="S1200">
        <f>Table1[[#This Row],[OrderQuantity]]*Table1[[#This Row],[UnitPrice]]*(1-Table1[[#This Row],[DiscountApplied]]) - (Table1[[#This Row],[OrderQuantity]]*Table1[[#This Row],[UnitCost]])</f>
        <v>70.319999999999709</v>
      </c>
      <c r="T1200">
        <f>DATEDIF(Table1[[#This Row],[ShipDate]],Table1[[#This Row],[DeliveryDate]],"d")</f>
        <v>5</v>
      </c>
      <c r="U1200" t="str">
        <f t="shared" si="37"/>
        <v>On Time</v>
      </c>
    </row>
    <row r="1201" spans="1:21" x14ac:dyDescent="0.3">
      <c r="A1201" t="str">
        <f t="shared" si="36"/>
        <v>SO-001300</v>
      </c>
      <c r="B1201" t="s">
        <v>3</v>
      </c>
      <c r="C1201" t="s">
        <v>10</v>
      </c>
      <c r="D1201" s="1">
        <v>43300</v>
      </c>
      <c r="E1201" s="1">
        <v>43394</v>
      </c>
      <c r="F1201" s="1">
        <v>43420</v>
      </c>
      <c r="G1201" s="1">
        <v>43426</v>
      </c>
      <c r="H1201" t="s">
        <v>54</v>
      </c>
      <c r="I1201">
        <v>10</v>
      </c>
      <c r="J1201">
        <v>36</v>
      </c>
      <c r="K1201">
        <v>198</v>
      </c>
      <c r="L1201">
        <v>47</v>
      </c>
      <c r="M1201">
        <v>8</v>
      </c>
      <c r="N1201">
        <v>0.05</v>
      </c>
      <c r="O1201">
        <v>1396.55</v>
      </c>
      <c r="P1201">
        <v>2586.1999999999998</v>
      </c>
      <c r="Q1201">
        <f>Table1[[#This Row],[OrderQuantity]]*Table1[[#This Row],[UnitPrice]]</f>
        <v>20689.599999999999</v>
      </c>
      <c r="R1201">
        <f>Table1[[#This Row],[OrderQuantity]]*Table1[[#This Row],[UnitCost]]</f>
        <v>11172.4</v>
      </c>
      <c r="S1201">
        <f>Table1[[#This Row],[OrderQuantity]]*Table1[[#This Row],[UnitPrice]]*(1-Table1[[#This Row],[DiscountApplied]]) - (Table1[[#This Row],[OrderQuantity]]*Table1[[#This Row],[UnitCost]])</f>
        <v>8482.7199999999993</v>
      </c>
      <c r="T1201">
        <f>DATEDIF(Table1[[#This Row],[ShipDate]],Table1[[#This Row],[DeliveryDate]],"d")</f>
        <v>6</v>
      </c>
      <c r="U1201" t="str">
        <f t="shared" si="37"/>
        <v>On Time</v>
      </c>
    </row>
    <row r="1202" spans="1:21" x14ac:dyDescent="0.3">
      <c r="A1202" t="str">
        <f t="shared" si="36"/>
        <v>SO-001301</v>
      </c>
      <c r="B1202" t="s">
        <v>5</v>
      </c>
      <c r="C1202" t="s">
        <v>11</v>
      </c>
      <c r="D1202" s="1">
        <v>43300</v>
      </c>
      <c r="E1202" s="1">
        <v>43395</v>
      </c>
      <c r="F1202" s="1">
        <v>43403</v>
      </c>
      <c r="G1202" s="1">
        <v>43412</v>
      </c>
      <c r="H1202" t="s">
        <v>54</v>
      </c>
      <c r="I1202">
        <v>26</v>
      </c>
      <c r="J1202">
        <v>10</v>
      </c>
      <c r="K1202">
        <v>303</v>
      </c>
      <c r="L1202">
        <v>14</v>
      </c>
      <c r="M1202">
        <v>1</v>
      </c>
      <c r="N1202">
        <v>0.15</v>
      </c>
      <c r="O1202">
        <v>194.64</v>
      </c>
      <c r="P1202">
        <v>234.5</v>
      </c>
      <c r="Q1202">
        <f>Table1[[#This Row],[OrderQuantity]]*Table1[[#This Row],[UnitPrice]]</f>
        <v>234.5</v>
      </c>
      <c r="R1202">
        <f>Table1[[#This Row],[OrderQuantity]]*Table1[[#This Row],[UnitCost]]</f>
        <v>194.64</v>
      </c>
      <c r="S1202">
        <f>Table1[[#This Row],[OrderQuantity]]*Table1[[#This Row],[UnitPrice]]*(1-Table1[[#This Row],[DiscountApplied]]) - (Table1[[#This Row],[OrderQuantity]]*Table1[[#This Row],[UnitCost]])</f>
        <v>4.6850000000000023</v>
      </c>
      <c r="T1202">
        <f>DATEDIF(Table1[[#This Row],[ShipDate]],Table1[[#This Row],[DeliveryDate]],"d")</f>
        <v>9</v>
      </c>
      <c r="U1202" t="str">
        <f t="shared" si="37"/>
        <v>Late</v>
      </c>
    </row>
    <row r="1203" spans="1:21" x14ac:dyDescent="0.3">
      <c r="A1203" t="str">
        <f t="shared" si="36"/>
        <v>SO-001302</v>
      </c>
      <c r="B1203" t="s">
        <v>3</v>
      </c>
      <c r="C1203" t="s">
        <v>13</v>
      </c>
      <c r="D1203" s="1">
        <v>43300</v>
      </c>
      <c r="E1203" s="1">
        <v>43395</v>
      </c>
      <c r="F1203" s="1">
        <v>43421</v>
      </c>
      <c r="G1203" s="1">
        <v>43431</v>
      </c>
      <c r="H1203" t="s">
        <v>54</v>
      </c>
      <c r="I1203">
        <v>1</v>
      </c>
      <c r="J1203">
        <v>3</v>
      </c>
      <c r="K1203">
        <v>57</v>
      </c>
      <c r="L1203">
        <v>34</v>
      </c>
      <c r="M1203">
        <v>2</v>
      </c>
      <c r="N1203">
        <v>0.08</v>
      </c>
      <c r="O1203">
        <v>632.08000000000004</v>
      </c>
      <c r="P1203">
        <v>1192.5999999999999</v>
      </c>
      <c r="Q1203">
        <f>Table1[[#This Row],[OrderQuantity]]*Table1[[#This Row],[UnitPrice]]</f>
        <v>2385.1999999999998</v>
      </c>
      <c r="R1203">
        <f>Table1[[#This Row],[OrderQuantity]]*Table1[[#This Row],[UnitCost]]</f>
        <v>1264.1600000000001</v>
      </c>
      <c r="S1203">
        <f>Table1[[#This Row],[OrderQuantity]]*Table1[[#This Row],[UnitPrice]]*(1-Table1[[#This Row],[DiscountApplied]]) - (Table1[[#This Row],[OrderQuantity]]*Table1[[#This Row],[UnitCost]])</f>
        <v>930.22399999999993</v>
      </c>
      <c r="T1203">
        <f>DATEDIF(Table1[[#This Row],[ShipDate]],Table1[[#This Row],[DeliveryDate]],"d")</f>
        <v>10</v>
      </c>
      <c r="U1203" t="str">
        <f t="shared" si="37"/>
        <v>Late</v>
      </c>
    </row>
    <row r="1204" spans="1:21" x14ac:dyDescent="0.3">
      <c r="A1204" t="str">
        <f t="shared" si="36"/>
        <v>SO-001303</v>
      </c>
      <c r="B1204" t="s">
        <v>5</v>
      </c>
      <c r="C1204" t="s">
        <v>11</v>
      </c>
      <c r="D1204" s="1">
        <v>43300</v>
      </c>
      <c r="E1204" s="1">
        <v>43395</v>
      </c>
      <c r="F1204" s="1">
        <v>43415</v>
      </c>
      <c r="G1204" s="1">
        <v>43423</v>
      </c>
      <c r="H1204" t="s">
        <v>54</v>
      </c>
      <c r="I1204">
        <v>28</v>
      </c>
      <c r="J1204">
        <v>13</v>
      </c>
      <c r="K1204">
        <v>292</v>
      </c>
      <c r="L1204">
        <v>46</v>
      </c>
      <c r="M1204">
        <v>6</v>
      </c>
      <c r="N1204">
        <v>0.15</v>
      </c>
      <c r="O1204">
        <v>2697.09</v>
      </c>
      <c r="P1204">
        <v>3249.5</v>
      </c>
      <c r="Q1204">
        <f>Table1[[#This Row],[OrderQuantity]]*Table1[[#This Row],[UnitPrice]]</f>
        <v>19497</v>
      </c>
      <c r="R1204">
        <f>Table1[[#This Row],[OrderQuantity]]*Table1[[#This Row],[UnitCost]]</f>
        <v>16182.54</v>
      </c>
      <c r="S1204">
        <f>Table1[[#This Row],[OrderQuantity]]*Table1[[#This Row],[UnitPrice]]*(1-Table1[[#This Row],[DiscountApplied]]) - (Table1[[#This Row],[OrderQuantity]]*Table1[[#This Row],[UnitCost]])</f>
        <v>389.90999999999985</v>
      </c>
      <c r="T1204">
        <f>DATEDIF(Table1[[#This Row],[ShipDate]],Table1[[#This Row],[DeliveryDate]],"d")</f>
        <v>8</v>
      </c>
      <c r="U1204" t="str">
        <f t="shared" si="37"/>
        <v>Late</v>
      </c>
    </row>
    <row r="1205" spans="1:21" x14ac:dyDescent="0.3">
      <c r="A1205" t="str">
        <f t="shared" si="36"/>
        <v>SO-001304</v>
      </c>
      <c r="B1205" t="s">
        <v>4</v>
      </c>
      <c r="C1205" t="s">
        <v>10</v>
      </c>
      <c r="D1205" s="1">
        <v>43300</v>
      </c>
      <c r="E1205" s="1">
        <v>43395</v>
      </c>
      <c r="F1205" s="1">
        <v>43411</v>
      </c>
      <c r="G1205" s="1">
        <v>43417</v>
      </c>
      <c r="H1205" t="s">
        <v>54</v>
      </c>
      <c r="I1205">
        <v>15</v>
      </c>
      <c r="J1205">
        <v>10</v>
      </c>
      <c r="K1205">
        <v>158</v>
      </c>
      <c r="L1205">
        <v>18</v>
      </c>
      <c r="M1205">
        <v>7</v>
      </c>
      <c r="N1205">
        <v>0.3</v>
      </c>
      <c r="O1205">
        <v>3757.29</v>
      </c>
      <c r="P1205">
        <v>5607.9</v>
      </c>
      <c r="Q1205">
        <f>Table1[[#This Row],[OrderQuantity]]*Table1[[#This Row],[UnitPrice]]</f>
        <v>39255.299999999996</v>
      </c>
      <c r="R1205">
        <f>Table1[[#This Row],[OrderQuantity]]*Table1[[#This Row],[UnitCost]]</f>
        <v>26301.03</v>
      </c>
      <c r="S1205">
        <f>Table1[[#This Row],[OrderQuantity]]*Table1[[#This Row],[UnitPrice]]*(1-Table1[[#This Row],[DiscountApplied]]) - (Table1[[#This Row],[OrderQuantity]]*Table1[[#This Row],[UnitCost]])</f>
        <v>1177.6799999999967</v>
      </c>
      <c r="T1205">
        <f>DATEDIF(Table1[[#This Row],[ShipDate]],Table1[[#This Row],[DeliveryDate]],"d")</f>
        <v>6</v>
      </c>
      <c r="U1205" t="str">
        <f t="shared" si="37"/>
        <v>On Time</v>
      </c>
    </row>
    <row r="1206" spans="1:21" x14ac:dyDescent="0.3">
      <c r="A1206" t="str">
        <f t="shared" si="36"/>
        <v>SO-001305</v>
      </c>
      <c r="B1206" t="s">
        <v>3</v>
      </c>
      <c r="C1206" t="s">
        <v>10</v>
      </c>
      <c r="D1206" s="1">
        <v>43300</v>
      </c>
      <c r="E1206" s="1">
        <v>43395</v>
      </c>
      <c r="F1206" s="1">
        <v>43411</v>
      </c>
      <c r="G1206" s="1">
        <v>43413</v>
      </c>
      <c r="H1206" t="s">
        <v>54</v>
      </c>
      <c r="I1206">
        <v>1</v>
      </c>
      <c r="J1206">
        <v>49</v>
      </c>
      <c r="K1206">
        <v>200</v>
      </c>
      <c r="L1206">
        <v>29</v>
      </c>
      <c r="M1206">
        <v>1</v>
      </c>
      <c r="N1206">
        <v>0.1</v>
      </c>
      <c r="O1206">
        <v>868.05</v>
      </c>
      <c r="P1206">
        <v>1098.8</v>
      </c>
      <c r="Q1206">
        <f>Table1[[#This Row],[OrderQuantity]]*Table1[[#This Row],[UnitPrice]]</f>
        <v>1098.8</v>
      </c>
      <c r="R1206">
        <f>Table1[[#This Row],[OrderQuantity]]*Table1[[#This Row],[UnitCost]]</f>
        <v>868.05</v>
      </c>
      <c r="S1206">
        <f>Table1[[#This Row],[OrderQuantity]]*Table1[[#This Row],[UnitPrice]]*(1-Table1[[#This Row],[DiscountApplied]]) - (Table1[[#This Row],[OrderQuantity]]*Table1[[#This Row],[UnitCost]])</f>
        <v>120.87</v>
      </c>
      <c r="T1206">
        <f>DATEDIF(Table1[[#This Row],[ShipDate]],Table1[[#This Row],[DeliveryDate]],"d")</f>
        <v>2</v>
      </c>
      <c r="U1206" t="str">
        <f t="shared" si="37"/>
        <v>On Time</v>
      </c>
    </row>
    <row r="1207" spans="1:21" x14ac:dyDescent="0.3">
      <c r="A1207" t="str">
        <f t="shared" si="36"/>
        <v>SO-001306</v>
      </c>
      <c r="B1207" t="s">
        <v>2</v>
      </c>
      <c r="C1207" t="s">
        <v>13</v>
      </c>
      <c r="D1207" s="1">
        <v>43300</v>
      </c>
      <c r="E1207" s="1">
        <v>43395</v>
      </c>
      <c r="F1207" s="1">
        <v>43409</v>
      </c>
      <c r="G1207" s="1">
        <v>43415</v>
      </c>
      <c r="H1207" t="s">
        <v>54</v>
      </c>
      <c r="I1207">
        <v>24</v>
      </c>
      <c r="J1207">
        <v>9</v>
      </c>
      <c r="K1207">
        <v>27</v>
      </c>
      <c r="L1207">
        <v>35</v>
      </c>
      <c r="M1207">
        <v>7</v>
      </c>
      <c r="N1207">
        <v>0.1</v>
      </c>
      <c r="O1207">
        <v>1394.14</v>
      </c>
      <c r="P1207">
        <v>1936.3</v>
      </c>
      <c r="Q1207">
        <f>Table1[[#This Row],[OrderQuantity]]*Table1[[#This Row],[UnitPrice]]</f>
        <v>13554.1</v>
      </c>
      <c r="R1207">
        <f>Table1[[#This Row],[OrderQuantity]]*Table1[[#This Row],[UnitCost]]</f>
        <v>9758.9800000000014</v>
      </c>
      <c r="S1207">
        <f>Table1[[#This Row],[OrderQuantity]]*Table1[[#This Row],[UnitPrice]]*(1-Table1[[#This Row],[DiscountApplied]]) - (Table1[[#This Row],[OrderQuantity]]*Table1[[#This Row],[UnitCost]])</f>
        <v>2439.7099999999991</v>
      </c>
      <c r="T1207">
        <f>DATEDIF(Table1[[#This Row],[ShipDate]],Table1[[#This Row],[DeliveryDate]],"d")</f>
        <v>6</v>
      </c>
      <c r="U1207" t="str">
        <f t="shared" si="37"/>
        <v>On Time</v>
      </c>
    </row>
    <row r="1208" spans="1:21" x14ac:dyDescent="0.3">
      <c r="A1208" t="str">
        <f t="shared" si="36"/>
        <v>SO-001307</v>
      </c>
      <c r="B1208" t="s">
        <v>4</v>
      </c>
      <c r="C1208" t="s">
        <v>13</v>
      </c>
      <c r="D1208" s="1">
        <v>43300</v>
      </c>
      <c r="E1208" s="1">
        <v>43395</v>
      </c>
      <c r="F1208" s="1">
        <v>43419</v>
      </c>
      <c r="G1208" s="1">
        <v>43426</v>
      </c>
      <c r="H1208" t="s">
        <v>54</v>
      </c>
      <c r="I1208">
        <v>15</v>
      </c>
      <c r="J1208">
        <v>33</v>
      </c>
      <c r="K1208">
        <v>21</v>
      </c>
      <c r="L1208">
        <v>9</v>
      </c>
      <c r="M1208">
        <v>7</v>
      </c>
      <c r="N1208">
        <v>0.1</v>
      </c>
      <c r="O1208">
        <v>4460.1899999999996</v>
      </c>
      <c r="P1208">
        <v>6371.7</v>
      </c>
      <c r="Q1208">
        <f>Table1[[#This Row],[OrderQuantity]]*Table1[[#This Row],[UnitPrice]]</f>
        <v>44601.9</v>
      </c>
      <c r="R1208">
        <f>Table1[[#This Row],[OrderQuantity]]*Table1[[#This Row],[UnitCost]]</f>
        <v>31221.329999999998</v>
      </c>
      <c r="S1208">
        <f>Table1[[#This Row],[OrderQuantity]]*Table1[[#This Row],[UnitPrice]]*(1-Table1[[#This Row],[DiscountApplied]]) - (Table1[[#This Row],[OrderQuantity]]*Table1[[#This Row],[UnitCost]])</f>
        <v>8920.380000000001</v>
      </c>
      <c r="T1208">
        <f>DATEDIF(Table1[[#This Row],[ShipDate]],Table1[[#This Row],[DeliveryDate]],"d")</f>
        <v>7</v>
      </c>
      <c r="U1208" t="str">
        <f t="shared" si="37"/>
        <v>On Time</v>
      </c>
    </row>
    <row r="1209" spans="1:21" x14ac:dyDescent="0.3">
      <c r="A1209" t="str">
        <f t="shared" si="36"/>
        <v>SO-001308</v>
      </c>
      <c r="B1209" t="s">
        <v>3</v>
      </c>
      <c r="C1209" t="s">
        <v>11</v>
      </c>
      <c r="D1209" s="1">
        <v>43300</v>
      </c>
      <c r="E1209" s="1">
        <v>43395</v>
      </c>
      <c r="F1209" s="1">
        <v>43420</v>
      </c>
      <c r="G1209" s="1">
        <v>43425</v>
      </c>
      <c r="H1209" t="s">
        <v>54</v>
      </c>
      <c r="I1209">
        <v>10</v>
      </c>
      <c r="J1209">
        <v>46</v>
      </c>
      <c r="K1209">
        <v>307</v>
      </c>
      <c r="L1209">
        <v>47</v>
      </c>
      <c r="M1209">
        <v>8</v>
      </c>
      <c r="N1209">
        <v>0.08</v>
      </c>
      <c r="O1209">
        <v>736.2</v>
      </c>
      <c r="P1209">
        <v>897.8</v>
      </c>
      <c r="Q1209">
        <f>Table1[[#This Row],[OrderQuantity]]*Table1[[#This Row],[UnitPrice]]</f>
        <v>7182.4</v>
      </c>
      <c r="R1209">
        <f>Table1[[#This Row],[OrderQuantity]]*Table1[[#This Row],[UnitCost]]</f>
        <v>5889.6</v>
      </c>
      <c r="S1209">
        <f>Table1[[#This Row],[OrderQuantity]]*Table1[[#This Row],[UnitPrice]]*(1-Table1[[#This Row],[DiscountApplied]]) - (Table1[[#This Row],[OrderQuantity]]*Table1[[#This Row],[UnitCost]])</f>
        <v>718.20799999999963</v>
      </c>
      <c r="T1209">
        <f>DATEDIF(Table1[[#This Row],[ShipDate]],Table1[[#This Row],[DeliveryDate]],"d")</f>
        <v>5</v>
      </c>
      <c r="U1209" t="str">
        <f t="shared" si="37"/>
        <v>On Time</v>
      </c>
    </row>
    <row r="1210" spans="1:21" x14ac:dyDescent="0.3">
      <c r="A1210" t="str">
        <f t="shared" si="36"/>
        <v>SO-001309</v>
      </c>
      <c r="B1210" t="s">
        <v>4</v>
      </c>
      <c r="C1210" t="s">
        <v>8</v>
      </c>
      <c r="D1210" s="1">
        <v>43300</v>
      </c>
      <c r="E1210" s="1">
        <v>43395</v>
      </c>
      <c r="F1210" s="1">
        <v>43422</v>
      </c>
      <c r="G1210" s="1">
        <v>43429</v>
      </c>
      <c r="H1210" t="s">
        <v>54</v>
      </c>
      <c r="I1210">
        <v>16</v>
      </c>
      <c r="J1210">
        <v>14</v>
      </c>
      <c r="K1210">
        <v>362</v>
      </c>
      <c r="L1210">
        <v>9</v>
      </c>
      <c r="M1210">
        <v>2</v>
      </c>
      <c r="N1210">
        <v>0.4</v>
      </c>
      <c r="O1210">
        <v>586.25</v>
      </c>
      <c r="P1210">
        <v>837.5</v>
      </c>
      <c r="Q1210">
        <f>Table1[[#This Row],[OrderQuantity]]*Table1[[#This Row],[UnitPrice]]</f>
        <v>1675</v>
      </c>
      <c r="R1210">
        <f>Table1[[#This Row],[OrderQuantity]]*Table1[[#This Row],[UnitCost]]</f>
        <v>1172.5</v>
      </c>
      <c r="S1210">
        <f>Table1[[#This Row],[OrderQuantity]]*Table1[[#This Row],[UnitPrice]]*(1-Table1[[#This Row],[DiscountApplied]]) - (Table1[[#This Row],[OrderQuantity]]*Table1[[#This Row],[UnitCost]])</f>
        <v>-167.5</v>
      </c>
      <c r="T1210">
        <f>DATEDIF(Table1[[#This Row],[ShipDate]],Table1[[#This Row],[DeliveryDate]],"d")</f>
        <v>7</v>
      </c>
      <c r="U1210" t="str">
        <f t="shared" si="37"/>
        <v>On Time</v>
      </c>
    </row>
    <row r="1211" spans="1:21" x14ac:dyDescent="0.3">
      <c r="A1211" t="str">
        <f t="shared" si="36"/>
        <v>SO-001310</v>
      </c>
      <c r="B1211" t="s">
        <v>4</v>
      </c>
      <c r="C1211" t="s">
        <v>13</v>
      </c>
      <c r="D1211" s="1">
        <v>43300</v>
      </c>
      <c r="E1211" s="1">
        <v>43395</v>
      </c>
      <c r="F1211" s="1">
        <v>43410</v>
      </c>
      <c r="G1211" s="1">
        <v>43414</v>
      </c>
      <c r="H1211" t="s">
        <v>54</v>
      </c>
      <c r="I1211">
        <v>13</v>
      </c>
      <c r="J1211">
        <v>13</v>
      </c>
      <c r="K1211">
        <v>8</v>
      </c>
      <c r="L1211">
        <v>46</v>
      </c>
      <c r="M1211">
        <v>3</v>
      </c>
      <c r="N1211">
        <v>0.08</v>
      </c>
      <c r="O1211">
        <v>626.45000000000005</v>
      </c>
      <c r="P1211">
        <v>737</v>
      </c>
      <c r="Q1211">
        <f>Table1[[#This Row],[OrderQuantity]]*Table1[[#This Row],[UnitPrice]]</f>
        <v>2211</v>
      </c>
      <c r="R1211">
        <f>Table1[[#This Row],[OrderQuantity]]*Table1[[#This Row],[UnitCost]]</f>
        <v>1879.3500000000001</v>
      </c>
      <c r="S1211">
        <f>Table1[[#This Row],[OrderQuantity]]*Table1[[#This Row],[UnitPrice]]*(1-Table1[[#This Row],[DiscountApplied]]) - (Table1[[#This Row],[OrderQuantity]]*Table1[[#This Row],[UnitCost]])</f>
        <v>154.76999999999998</v>
      </c>
      <c r="T1211">
        <f>DATEDIF(Table1[[#This Row],[ShipDate]],Table1[[#This Row],[DeliveryDate]],"d")</f>
        <v>4</v>
      </c>
      <c r="U1211" t="str">
        <f t="shared" si="37"/>
        <v>On Time</v>
      </c>
    </row>
    <row r="1212" spans="1:21" x14ac:dyDescent="0.3">
      <c r="A1212" t="str">
        <f t="shared" si="36"/>
        <v>SO-001311</v>
      </c>
      <c r="B1212" t="s">
        <v>3</v>
      </c>
      <c r="C1212" t="s">
        <v>12</v>
      </c>
      <c r="D1212" s="1">
        <v>43300</v>
      </c>
      <c r="E1212" s="1">
        <v>43396</v>
      </c>
      <c r="F1212" s="1">
        <v>43411</v>
      </c>
      <c r="G1212" s="1">
        <v>43415</v>
      </c>
      <c r="H1212" t="s">
        <v>54</v>
      </c>
      <c r="I1212">
        <v>5</v>
      </c>
      <c r="J1212">
        <v>39</v>
      </c>
      <c r="K1212">
        <v>241</v>
      </c>
      <c r="L1212">
        <v>40</v>
      </c>
      <c r="M1212">
        <v>6</v>
      </c>
      <c r="N1212">
        <v>0.05</v>
      </c>
      <c r="O1212">
        <v>146.53</v>
      </c>
      <c r="P1212">
        <v>180.9</v>
      </c>
      <c r="Q1212">
        <f>Table1[[#This Row],[OrderQuantity]]*Table1[[#This Row],[UnitPrice]]</f>
        <v>1085.4000000000001</v>
      </c>
      <c r="R1212">
        <f>Table1[[#This Row],[OrderQuantity]]*Table1[[#This Row],[UnitCost]]</f>
        <v>879.18000000000006</v>
      </c>
      <c r="S1212">
        <f>Table1[[#This Row],[OrderQuantity]]*Table1[[#This Row],[UnitPrice]]*(1-Table1[[#This Row],[DiscountApplied]]) - (Table1[[#This Row],[OrderQuantity]]*Table1[[#This Row],[UnitCost]])</f>
        <v>151.95000000000005</v>
      </c>
      <c r="T1212">
        <f>DATEDIF(Table1[[#This Row],[ShipDate]],Table1[[#This Row],[DeliveryDate]],"d")</f>
        <v>4</v>
      </c>
      <c r="U1212" t="str">
        <f t="shared" si="37"/>
        <v>On Time</v>
      </c>
    </row>
    <row r="1213" spans="1:21" x14ac:dyDescent="0.3">
      <c r="A1213" t="str">
        <f t="shared" si="36"/>
        <v>SO-001312</v>
      </c>
      <c r="B1213" t="s">
        <v>3</v>
      </c>
      <c r="C1213" t="s">
        <v>8</v>
      </c>
      <c r="D1213" s="1">
        <v>43300</v>
      </c>
      <c r="E1213" s="1">
        <v>43396</v>
      </c>
      <c r="F1213" s="1">
        <v>43399</v>
      </c>
      <c r="G1213" s="1">
        <v>43406</v>
      </c>
      <c r="H1213" t="s">
        <v>54</v>
      </c>
      <c r="I1213">
        <v>5</v>
      </c>
      <c r="J1213">
        <v>38</v>
      </c>
      <c r="K1213">
        <v>351</v>
      </c>
      <c r="L1213">
        <v>8</v>
      </c>
      <c r="M1213">
        <v>4</v>
      </c>
      <c r="N1213">
        <v>0.05</v>
      </c>
      <c r="O1213">
        <v>1662.67</v>
      </c>
      <c r="P1213">
        <v>3463.9</v>
      </c>
      <c r="Q1213">
        <f>Table1[[#This Row],[OrderQuantity]]*Table1[[#This Row],[UnitPrice]]</f>
        <v>13855.6</v>
      </c>
      <c r="R1213">
        <f>Table1[[#This Row],[OrderQuantity]]*Table1[[#This Row],[UnitCost]]</f>
        <v>6650.68</v>
      </c>
      <c r="S1213">
        <f>Table1[[#This Row],[OrderQuantity]]*Table1[[#This Row],[UnitPrice]]*(1-Table1[[#This Row],[DiscountApplied]]) - (Table1[[#This Row],[OrderQuantity]]*Table1[[#This Row],[UnitCost]])</f>
        <v>6512.1399999999994</v>
      </c>
      <c r="T1213">
        <f>DATEDIF(Table1[[#This Row],[ShipDate]],Table1[[#This Row],[DeliveryDate]],"d")</f>
        <v>7</v>
      </c>
      <c r="U1213" t="str">
        <f t="shared" si="37"/>
        <v>On Time</v>
      </c>
    </row>
    <row r="1214" spans="1:21" x14ac:dyDescent="0.3">
      <c r="A1214" t="str">
        <f t="shared" si="36"/>
        <v>SO-001313</v>
      </c>
      <c r="B1214" t="s">
        <v>3</v>
      </c>
      <c r="C1214" t="s">
        <v>13</v>
      </c>
      <c r="D1214" s="1">
        <v>43300</v>
      </c>
      <c r="E1214" s="1">
        <v>43396</v>
      </c>
      <c r="F1214" s="1">
        <v>43408</v>
      </c>
      <c r="G1214" s="1">
        <v>43411</v>
      </c>
      <c r="H1214" t="s">
        <v>54</v>
      </c>
      <c r="I1214">
        <v>7</v>
      </c>
      <c r="J1214">
        <v>20</v>
      </c>
      <c r="K1214">
        <v>45</v>
      </c>
      <c r="L1214">
        <v>18</v>
      </c>
      <c r="M1214">
        <v>4</v>
      </c>
      <c r="N1214">
        <v>0.08</v>
      </c>
      <c r="O1214">
        <v>85.02</v>
      </c>
      <c r="P1214">
        <v>180.9</v>
      </c>
      <c r="Q1214">
        <f>Table1[[#This Row],[OrderQuantity]]*Table1[[#This Row],[UnitPrice]]</f>
        <v>723.6</v>
      </c>
      <c r="R1214">
        <f>Table1[[#This Row],[OrderQuantity]]*Table1[[#This Row],[UnitCost]]</f>
        <v>340.08</v>
      </c>
      <c r="S1214">
        <f>Table1[[#This Row],[OrderQuantity]]*Table1[[#This Row],[UnitPrice]]*(1-Table1[[#This Row],[DiscountApplied]]) - (Table1[[#This Row],[OrderQuantity]]*Table1[[#This Row],[UnitCost]])</f>
        <v>325.63200000000012</v>
      </c>
      <c r="T1214">
        <f>DATEDIF(Table1[[#This Row],[ShipDate]],Table1[[#This Row],[DeliveryDate]],"d")</f>
        <v>3</v>
      </c>
      <c r="U1214" t="str">
        <f t="shared" si="37"/>
        <v>On Time</v>
      </c>
    </row>
    <row r="1215" spans="1:21" x14ac:dyDescent="0.3">
      <c r="A1215" t="str">
        <f t="shared" si="36"/>
        <v>SO-001314</v>
      </c>
      <c r="B1215" t="s">
        <v>4</v>
      </c>
      <c r="C1215" t="s">
        <v>10</v>
      </c>
      <c r="D1215" s="1">
        <v>43300</v>
      </c>
      <c r="E1215" s="1">
        <v>43396</v>
      </c>
      <c r="F1215" s="1">
        <v>43407</v>
      </c>
      <c r="G1215" s="1">
        <v>43413</v>
      </c>
      <c r="H1215" t="s">
        <v>54</v>
      </c>
      <c r="I1215">
        <v>13</v>
      </c>
      <c r="J1215">
        <v>8</v>
      </c>
      <c r="K1215">
        <v>142</v>
      </c>
      <c r="L1215">
        <v>20</v>
      </c>
      <c r="M1215">
        <v>5</v>
      </c>
      <c r="N1215">
        <v>0.08</v>
      </c>
      <c r="O1215">
        <v>777.2</v>
      </c>
      <c r="P1215">
        <v>971.5</v>
      </c>
      <c r="Q1215">
        <f>Table1[[#This Row],[OrderQuantity]]*Table1[[#This Row],[UnitPrice]]</f>
        <v>4857.5</v>
      </c>
      <c r="R1215">
        <f>Table1[[#This Row],[OrderQuantity]]*Table1[[#This Row],[UnitCost]]</f>
        <v>3886</v>
      </c>
      <c r="S1215">
        <f>Table1[[#This Row],[OrderQuantity]]*Table1[[#This Row],[UnitPrice]]*(1-Table1[[#This Row],[DiscountApplied]]) - (Table1[[#This Row],[OrderQuantity]]*Table1[[#This Row],[UnitCost]])</f>
        <v>582.90000000000055</v>
      </c>
      <c r="T1215">
        <f>DATEDIF(Table1[[#This Row],[ShipDate]],Table1[[#This Row],[DeliveryDate]],"d")</f>
        <v>6</v>
      </c>
      <c r="U1215" t="str">
        <f t="shared" si="37"/>
        <v>On Time</v>
      </c>
    </row>
    <row r="1216" spans="1:21" x14ac:dyDescent="0.3">
      <c r="A1216" t="str">
        <f t="shared" si="36"/>
        <v>SO-001315</v>
      </c>
      <c r="B1216" t="s">
        <v>4</v>
      </c>
      <c r="C1216" t="s">
        <v>10</v>
      </c>
      <c r="D1216" s="1">
        <v>43300</v>
      </c>
      <c r="E1216" s="1">
        <v>43397</v>
      </c>
      <c r="F1216" s="1">
        <v>43417</v>
      </c>
      <c r="G1216" s="1">
        <v>43426</v>
      </c>
      <c r="H1216" t="s">
        <v>54</v>
      </c>
      <c r="I1216">
        <v>16</v>
      </c>
      <c r="J1216">
        <v>29</v>
      </c>
      <c r="K1216">
        <v>181</v>
      </c>
      <c r="L1216">
        <v>36</v>
      </c>
      <c r="M1216">
        <v>8</v>
      </c>
      <c r="N1216">
        <v>0.05</v>
      </c>
      <c r="O1216">
        <v>1310.32</v>
      </c>
      <c r="P1216">
        <v>2472.3000000000002</v>
      </c>
      <c r="Q1216">
        <f>Table1[[#This Row],[OrderQuantity]]*Table1[[#This Row],[UnitPrice]]</f>
        <v>19778.400000000001</v>
      </c>
      <c r="R1216">
        <f>Table1[[#This Row],[OrderQuantity]]*Table1[[#This Row],[UnitCost]]</f>
        <v>10482.56</v>
      </c>
      <c r="S1216">
        <f>Table1[[#This Row],[OrderQuantity]]*Table1[[#This Row],[UnitPrice]]*(1-Table1[[#This Row],[DiscountApplied]]) - (Table1[[#This Row],[OrderQuantity]]*Table1[[#This Row],[UnitCost]])</f>
        <v>8306.92</v>
      </c>
      <c r="T1216">
        <f>DATEDIF(Table1[[#This Row],[ShipDate]],Table1[[#This Row],[DeliveryDate]],"d")</f>
        <v>9</v>
      </c>
      <c r="U1216" t="str">
        <f t="shared" si="37"/>
        <v>Late</v>
      </c>
    </row>
    <row r="1217" spans="1:21" x14ac:dyDescent="0.3">
      <c r="A1217" t="str">
        <f t="shared" si="36"/>
        <v>SO-001316</v>
      </c>
      <c r="B1217" t="s">
        <v>3</v>
      </c>
      <c r="C1217" t="s">
        <v>8</v>
      </c>
      <c r="D1217" s="1">
        <v>43300</v>
      </c>
      <c r="E1217" s="1">
        <v>43397</v>
      </c>
      <c r="F1217" s="1">
        <v>43409</v>
      </c>
      <c r="G1217" s="1">
        <v>43412</v>
      </c>
      <c r="H1217" t="s">
        <v>54</v>
      </c>
      <c r="I1217">
        <v>2</v>
      </c>
      <c r="J1217">
        <v>7</v>
      </c>
      <c r="K1217">
        <v>331</v>
      </c>
      <c r="L1217">
        <v>3</v>
      </c>
      <c r="M1217">
        <v>5</v>
      </c>
      <c r="N1217">
        <v>0.05</v>
      </c>
      <c r="O1217">
        <v>1025.6400000000001</v>
      </c>
      <c r="P1217">
        <v>2385.1999999999998</v>
      </c>
      <c r="Q1217">
        <f>Table1[[#This Row],[OrderQuantity]]*Table1[[#This Row],[UnitPrice]]</f>
        <v>11926</v>
      </c>
      <c r="R1217">
        <f>Table1[[#This Row],[OrderQuantity]]*Table1[[#This Row],[UnitCost]]</f>
        <v>5128.2000000000007</v>
      </c>
      <c r="S1217">
        <f>Table1[[#This Row],[OrderQuantity]]*Table1[[#This Row],[UnitPrice]]*(1-Table1[[#This Row],[DiscountApplied]]) - (Table1[[#This Row],[OrderQuantity]]*Table1[[#This Row],[UnitCost]])</f>
        <v>6201.4999999999982</v>
      </c>
      <c r="T1217">
        <f>DATEDIF(Table1[[#This Row],[ShipDate]],Table1[[#This Row],[DeliveryDate]],"d")</f>
        <v>3</v>
      </c>
      <c r="U1217" t="str">
        <f t="shared" si="37"/>
        <v>On Time</v>
      </c>
    </row>
    <row r="1218" spans="1:21" x14ac:dyDescent="0.3">
      <c r="A1218" t="str">
        <f t="shared" ref="A1218:A1281" si="38">"SO-" &amp; TEXT(ROW(A1218)+99,"000000")</f>
        <v>SO-001317</v>
      </c>
      <c r="B1218" t="s">
        <v>4</v>
      </c>
      <c r="C1218" t="s">
        <v>9</v>
      </c>
      <c r="D1218" s="1">
        <v>43300</v>
      </c>
      <c r="E1218" s="1">
        <v>43397</v>
      </c>
      <c r="F1218" s="1">
        <v>43412</v>
      </c>
      <c r="G1218" s="1">
        <v>43418</v>
      </c>
      <c r="H1218" t="s">
        <v>54</v>
      </c>
      <c r="I1218">
        <v>16</v>
      </c>
      <c r="J1218">
        <v>14</v>
      </c>
      <c r="K1218">
        <v>63</v>
      </c>
      <c r="L1218">
        <v>4</v>
      </c>
      <c r="M1218">
        <v>6</v>
      </c>
      <c r="N1218">
        <v>0.15</v>
      </c>
      <c r="O1218">
        <v>150.35</v>
      </c>
      <c r="P1218">
        <v>227.8</v>
      </c>
      <c r="Q1218">
        <f>Table1[[#This Row],[OrderQuantity]]*Table1[[#This Row],[UnitPrice]]</f>
        <v>1366.8000000000002</v>
      </c>
      <c r="R1218">
        <f>Table1[[#This Row],[OrderQuantity]]*Table1[[#This Row],[UnitCost]]</f>
        <v>902.09999999999991</v>
      </c>
      <c r="S1218">
        <f>Table1[[#This Row],[OrderQuantity]]*Table1[[#This Row],[UnitPrice]]*(1-Table1[[#This Row],[DiscountApplied]]) - (Table1[[#This Row],[OrderQuantity]]*Table1[[#This Row],[UnitCost]])</f>
        <v>259.68000000000029</v>
      </c>
      <c r="T1218">
        <f>DATEDIF(Table1[[#This Row],[ShipDate]],Table1[[#This Row],[DeliveryDate]],"d")</f>
        <v>6</v>
      </c>
      <c r="U1218" t="str">
        <f t="shared" ref="U1218:U1281" si="39">IF(T1218&gt;7,"Late","On Time")</f>
        <v>On Time</v>
      </c>
    </row>
    <row r="1219" spans="1:21" x14ac:dyDescent="0.3">
      <c r="A1219" t="str">
        <f t="shared" si="38"/>
        <v>SO-001318</v>
      </c>
      <c r="B1219" t="s">
        <v>2</v>
      </c>
      <c r="C1219" t="s">
        <v>11</v>
      </c>
      <c r="D1219" s="1">
        <v>43300</v>
      </c>
      <c r="E1219" s="1">
        <v>43397</v>
      </c>
      <c r="F1219" s="1">
        <v>43422</v>
      </c>
      <c r="G1219" s="1">
        <v>43430</v>
      </c>
      <c r="H1219" t="s">
        <v>54</v>
      </c>
      <c r="I1219">
        <v>20</v>
      </c>
      <c r="J1219">
        <v>43</v>
      </c>
      <c r="K1219">
        <v>303</v>
      </c>
      <c r="L1219">
        <v>21</v>
      </c>
      <c r="M1219">
        <v>4</v>
      </c>
      <c r="N1219">
        <v>0.05</v>
      </c>
      <c r="O1219">
        <v>1487.4</v>
      </c>
      <c r="P1219">
        <v>1983.2</v>
      </c>
      <c r="Q1219">
        <f>Table1[[#This Row],[OrderQuantity]]*Table1[[#This Row],[UnitPrice]]</f>
        <v>7932.8</v>
      </c>
      <c r="R1219">
        <f>Table1[[#This Row],[OrderQuantity]]*Table1[[#This Row],[UnitCost]]</f>
        <v>5949.6</v>
      </c>
      <c r="S1219">
        <f>Table1[[#This Row],[OrderQuantity]]*Table1[[#This Row],[UnitPrice]]*(1-Table1[[#This Row],[DiscountApplied]]) - (Table1[[#This Row],[OrderQuantity]]*Table1[[#This Row],[UnitCost]])</f>
        <v>1586.5599999999995</v>
      </c>
      <c r="T1219">
        <f>DATEDIF(Table1[[#This Row],[ShipDate]],Table1[[#This Row],[DeliveryDate]],"d")</f>
        <v>8</v>
      </c>
      <c r="U1219" t="str">
        <f t="shared" si="39"/>
        <v>Late</v>
      </c>
    </row>
    <row r="1220" spans="1:21" x14ac:dyDescent="0.3">
      <c r="A1220" t="str">
        <f t="shared" si="38"/>
        <v>SO-001319</v>
      </c>
      <c r="B1220" t="s">
        <v>3</v>
      </c>
      <c r="C1220" t="s">
        <v>12</v>
      </c>
      <c r="D1220" s="1">
        <v>43300</v>
      </c>
      <c r="E1220" s="1">
        <v>43397</v>
      </c>
      <c r="F1220" s="1">
        <v>43422</v>
      </c>
      <c r="G1220" s="1">
        <v>43424</v>
      </c>
      <c r="H1220" t="s">
        <v>54</v>
      </c>
      <c r="I1220">
        <v>10</v>
      </c>
      <c r="J1220">
        <v>34</v>
      </c>
      <c r="K1220">
        <v>240</v>
      </c>
      <c r="L1220">
        <v>26</v>
      </c>
      <c r="M1220">
        <v>3</v>
      </c>
      <c r="N1220">
        <v>0.05</v>
      </c>
      <c r="O1220">
        <v>2423.59</v>
      </c>
      <c r="P1220">
        <v>3973.1</v>
      </c>
      <c r="Q1220">
        <f>Table1[[#This Row],[OrderQuantity]]*Table1[[#This Row],[UnitPrice]]</f>
        <v>11919.3</v>
      </c>
      <c r="R1220">
        <f>Table1[[#This Row],[OrderQuantity]]*Table1[[#This Row],[UnitCost]]</f>
        <v>7270.77</v>
      </c>
      <c r="S1220">
        <f>Table1[[#This Row],[OrderQuantity]]*Table1[[#This Row],[UnitPrice]]*(1-Table1[[#This Row],[DiscountApplied]]) - (Table1[[#This Row],[OrderQuantity]]*Table1[[#This Row],[UnitCost]])</f>
        <v>4052.5649999999987</v>
      </c>
      <c r="T1220">
        <f>DATEDIF(Table1[[#This Row],[ShipDate]],Table1[[#This Row],[DeliveryDate]],"d")</f>
        <v>2</v>
      </c>
      <c r="U1220" t="str">
        <f t="shared" si="39"/>
        <v>On Time</v>
      </c>
    </row>
    <row r="1221" spans="1:21" x14ac:dyDescent="0.3">
      <c r="A1221" t="str">
        <f t="shared" si="38"/>
        <v>SO-001320</v>
      </c>
      <c r="B1221" t="s">
        <v>3</v>
      </c>
      <c r="C1221" t="s">
        <v>9</v>
      </c>
      <c r="D1221" s="1">
        <v>43300</v>
      </c>
      <c r="E1221" s="1">
        <v>43397</v>
      </c>
      <c r="F1221" s="1">
        <v>43405</v>
      </c>
      <c r="G1221" s="1">
        <v>43408</v>
      </c>
      <c r="H1221" t="s">
        <v>54</v>
      </c>
      <c r="I1221">
        <v>5</v>
      </c>
      <c r="J1221">
        <v>24</v>
      </c>
      <c r="K1221">
        <v>82</v>
      </c>
      <c r="L1221">
        <v>16</v>
      </c>
      <c r="M1221">
        <v>7</v>
      </c>
      <c r="N1221">
        <v>0.2</v>
      </c>
      <c r="O1221">
        <v>2120.15</v>
      </c>
      <c r="P1221">
        <v>3926.2</v>
      </c>
      <c r="Q1221">
        <f>Table1[[#This Row],[OrderQuantity]]*Table1[[#This Row],[UnitPrice]]</f>
        <v>27483.399999999998</v>
      </c>
      <c r="R1221">
        <f>Table1[[#This Row],[OrderQuantity]]*Table1[[#This Row],[UnitCost]]</f>
        <v>14841.050000000001</v>
      </c>
      <c r="S1221">
        <f>Table1[[#This Row],[OrderQuantity]]*Table1[[#This Row],[UnitPrice]]*(1-Table1[[#This Row],[DiscountApplied]]) - (Table1[[#This Row],[OrderQuantity]]*Table1[[#This Row],[UnitCost]])</f>
        <v>7145.67</v>
      </c>
      <c r="T1221">
        <f>DATEDIF(Table1[[#This Row],[ShipDate]],Table1[[#This Row],[DeliveryDate]],"d")</f>
        <v>3</v>
      </c>
      <c r="U1221" t="str">
        <f t="shared" si="39"/>
        <v>On Time</v>
      </c>
    </row>
    <row r="1222" spans="1:21" x14ac:dyDescent="0.3">
      <c r="A1222" t="str">
        <f t="shared" si="38"/>
        <v>SO-001321</v>
      </c>
      <c r="B1222" t="s">
        <v>5</v>
      </c>
      <c r="C1222" t="s">
        <v>13</v>
      </c>
      <c r="D1222" s="1">
        <v>43300</v>
      </c>
      <c r="E1222" s="1">
        <v>43397</v>
      </c>
      <c r="F1222" s="1">
        <v>43420</v>
      </c>
      <c r="G1222" s="1">
        <v>43430</v>
      </c>
      <c r="H1222" t="s">
        <v>54</v>
      </c>
      <c r="I1222">
        <v>28</v>
      </c>
      <c r="J1222">
        <v>29</v>
      </c>
      <c r="K1222">
        <v>18</v>
      </c>
      <c r="L1222">
        <v>29</v>
      </c>
      <c r="M1222">
        <v>7</v>
      </c>
      <c r="N1222">
        <v>0.08</v>
      </c>
      <c r="O1222">
        <v>2001.96</v>
      </c>
      <c r="P1222">
        <v>2412</v>
      </c>
      <c r="Q1222">
        <f>Table1[[#This Row],[OrderQuantity]]*Table1[[#This Row],[UnitPrice]]</f>
        <v>16884</v>
      </c>
      <c r="R1222">
        <f>Table1[[#This Row],[OrderQuantity]]*Table1[[#This Row],[UnitCost]]</f>
        <v>14013.720000000001</v>
      </c>
      <c r="S1222">
        <f>Table1[[#This Row],[OrderQuantity]]*Table1[[#This Row],[UnitPrice]]*(1-Table1[[#This Row],[DiscountApplied]]) - (Table1[[#This Row],[OrderQuantity]]*Table1[[#This Row],[UnitCost]])</f>
        <v>1519.5599999999995</v>
      </c>
      <c r="T1222">
        <f>DATEDIF(Table1[[#This Row],[ShipDate]],Table1[[#This Row],[DeliveryDate]],"d")</f>
        <v>10</v>
      </c>
      <c r="U1222" t="str">
        <f t="shared" si="39"/>
        <v>Late</v>
      </c>
    </row>
    <row r="1223" spans="1:21" x14ac:dyDescent="0.3">
      <c r="A1223" t="str">
        <f t="shared" si="38"/>
        <v>SO-001322</v>
      </c>
      <c r="B1223" t="s">
        <v>3</v>
      </c>
      <c r="C1223" t="s">
        <v>8</v>
      </c>
      <c r="D1223" s="1">
        <v>43300</v>
      </c>
      <c r="E1223" s="1">
        <v>43397</v>
      </c>
      <c r="F1223" s="1">
        <v>43419</v>
      </c>
      <c r="G1223" s="1">
        <v>43427</v>
      </c>
      <c r="H1223" t="s">
        <v>54</v>
      </c>
      <c r="I1223">
        <v>12</v>
      </c>
      <c r="J1223">
        <v>12</v>
      </c>
      <c r="K1223">
        <v>335</v>
      </c>
      <c r="L1223">
        <v>8</v>
      </c>
      <c r="M1223">
        <v>8</v>
      </c>
      <c r="N1223">
        <v>0.1</v>
      </c>
      <c r="O1223">
        <v>137.08000000000001</v>
      </c>
      <c r="P1223">
        <v>207.7</v>
      </c>
      <c r="Q1223">
        <f>Table1[[#This Row],[OrderQuantity]]*Table1[[#This Row],[UnitPrice]]</f>
        <v>1661.6</v>
      </c>
      <c r="R1223">
        <f>Table1[[#This Row],[OrderQuantity]]*Table1[[#This Row],[UnitCost]]</f>
        <v>1096.6400000000001</v>
      </c>
      <c r="S1223">
        <f>Table1[[#This Row],[OrderQuantity]]*Table1[[#This Row],[UnitPrice]]*(1-Table1[[#This Row],[DiscountApplied]]) - (Table1[[#This Row],[OrderQuantity]]*Table1[[#This Row],[UnitCost]])</f>
        <v>398.79999999999995</v>
      </c>
      <c r="T1223">
        <f>DATEDIF(Table1[[#This Row],[ShipDate]],Table1[[#This Row],[DeliveryDate]],"d")</f>
        <v>8</v>
      </c>
      <c r="U1223" t="str">
        <f t="shared" si="39"/>
        <v>Late</v>
      </c>
    </row>
    <row r="1224" spans="1:21" x14ac:dyDescent="0.3">
      <c r="A1224" t="str">
        <f t="shared" si="38"/>
        <v>SO-001323</v>
      </c>
      <c r="B1224" t="s">
        <v>3</v>
      </c>
      <c r="C1224" t="s">
        <v>10</v>
      </c>
      <c r="D1224" s="1">
        <v>43300</v>
      </c>
      <c r="E1224" s="1">
        <v>43397</v>
      </c>
      <c r="F1224" s="1">
        <v>43399</v>
      </c>
      <c r="G1224" s="1">
        <v>43408</v>
      </c>
      <c r="H1224" t="s">
        <v>54</v>
      </c>
      <c r="I1224">
        <v>10</v>
      </c>
      <c r="J1224">
        <v>1</v>
      </c>
      <c r="K1224">
        <v>181</v>
      </c>
      <c r="L1224">
        <v>33</v>
      </c>
      <c r="M1224">
        <v>6</v>
      </c>
      <c r="N1224">
        <v>0.08</v>
      </c>
      <c r="O1224">
        <v>1924.98</v>
      </c>
      <c r="P1224">
        <v>3155.7</v>
      </c>
      <c r="Q1224">
        <f>Table1[[#This Row],[OrderQuantity]]*Table1[[#This Row],[UnitPrice]]</f>
        <v>18934.199999999997</v>
      </c>
      <c r="R1224">
        <f>Table1[[#This Row],[OrderQuantity]]*Table1[[#This Row],[UnitCost]]</f>
        <v>11549.880000000001</v>
      </c>
      <c r="S1224">
        <f>Table1[[#This Row],[OrderQuantity]]*Table1[[#This Row],[UnitPrice]]*(1-Table1[[#This Row],[DiscountApplied]]) - (Table1[[#This Row],[OrderQuantity]]*Table1[[#This Row],[UnitCost]])</f>
        <v>5869.5839999999953</v>
      </c>
      <c r="T1224">
        <f>DATEDIF(Table1[[#This Row],[ShipDate]],Table1[[#This Row],[DeliveryDate]],"d")</f>
        <v>9</v>
      </c>
      <c r="U1224" t="str">
        <f t="shared" si="39"/>
        <v>Late</v>
      </c>
    </row>
    <row r="1225" spans="1:21" x14ac:dyDescent="0.3">
      <c r="A1225" t="str">
        <f t="shared" si="38"/>
        <v>SO-001324</v>
      </c>
      <c r="B1225" t="s">
        <v>3</v>
      </c>
      <c r="C1225" t="s">
        <v>12</v>
      </c>
      <c r="D1225" s="1">
        <v>43300</v>
      </c>
      <c r="E1225" s="1">
        <v>43398</v>
      </c>
      <c r="F1225" s="1">
        <v>43408</v>
      </c>
      <c r="G1225" s="1">
        <v>43414</v>
      </c>
      <c r="H1225" t="s">
        <v>54</v>
      </c>
      <c r="I1225">
        <v>5</v>
      </c>
      <c r="J1225">
        <v>13</v>
      </c>
      <c r="K1225">
        <v>247</v>
      </c>
      <c r="L1225">
        <v>5</v>
      </c>
      <c r="M1225">
        <v>5</v>
      </c>
      <c r="N1225">
        <v>0.2</v>
      </c>
      <c r="O1225">
        <v>475.97</v>
      </c>
      <c r="P1225">
        <v>991.6</v>
      </c>
      <c r="Q1225">
        <f>Table1[[#This Row],[OrderQuantity]]*Table1[[#This Row],[UnitPrice]]</f>
        <v>4958</v>
      </c>
      <c r="R1225">
        <f>Table1[[#This Row],[OrderQuantity]]*Table1[[#This Row],[UnitCost]]</f>
        <v>2379.8500000000004</v>
      </c>
      <c r="S1225">
        <f>Table1[[#This Row],[OrderQuantity]]*Table1[[#This Row],[UnitPrice]]*(1-Table1[[#This Row],[DiscountApplied]]) - (Table1[[#This Row],[OrderQuantity]]*Table1[[#This Row],[UnitCost]])</f>
        <v>1586.5499999999997</v>
      </c>
      <c r="T1225">
        <f>DATEDIF(Table1[[#This Row],[ShipDate]],Table1[[#This Row],[DeliveryDate]],"d")</f>
        <v>6</v>
      </c>
      <c r="U1225" t="str">
        <f t="shared" si="39"/>
        <v>On Time</v>
      </c>
    </row>
    <row r="1226" spans="1:21" x14ac:dyDescent="0.3">
      <c r="A1226" t="str">
        <f t="shared" si="38"/>
        <v>SO-001325</v>
      </c>
      <c r="B1226" t="s">
        <v>3</v>
      </c>
      <c r="C1226" t="s">
        <v>13</v>
      </c>
      <c r="D1226" s="1">
        <v>43300</v>
      </c>
      <c r="E1226" s="1">
        <v>43398</v>
      </c>
      <c r="F1226" s="1">
        <v>43424</v>
      </c>
      <c r="G1226" s="1">
        <v>43431</v>
      </c>
      <c r="H1226" t="s">
        <v>54</v>
      </c>
      <c r="I1226">
        <v>6</v>
      </c>
      <c r="J1226">
        <v>48</v>
      </c>
      <c r="K1226">
        <v>25</v>
      </c>
      <c r="L1226">
        <v>40</v>
      </c>
      <c r="M1226">
        <v>6</v>
      </c>
      <c r="N1226">
        <v>0.08</v>
      </c>
      <c r="O1226">
        <v>913.14</v>
      </c>
      <c r="P1226">
        <v>1185.9000000000001</v>
      </c>
      <c r="Q1226">
        <f>Table1[[#This Row],[OrderQuantity]]*Table1[[#This Row],[UnitPrice]]</f>
        <v>7115.4000000000005</v>
      </c>
      <c r="R1226">
        <f>Table1[[#This Row],[OrderQuantity]]*Table1[[#This Row],[UnitCost]]</f>
        <v>5478.84</v>
      </c>
      <c r="S1226">
        <f>Table1[[#This Row],[OrderQuantity]]*Table1[[#This Row],[UnitPrice]]*(1-Table1[[#This Row],[DiscountApplied]]) - (Table1[[#This Row],[OrderQuantity]]*Table1[[#This Row],[UnitCost]])</f>
        <v>1067.3280000000004</v>
      </c>
      <c r="T1226">
        <f>DATEDIF(Table1[[#This Row],[ShipDate]],Table1[[#This Row],[DeliveryDate]],"d")</f>
        <v>7</v>
      </c>
      <c r="U1226" t="str">
        <f t="shared" si="39"/>
        <v>On Time</v>
      </c>
    </row>
    <row r="1227" spans="1:21" x14ac:dyDescent="0.3">
      <c r="A1227" t="str">
        <f t="shared" si="38"/>
        <v>SO-001326</v>
      </c>
      <c r="B1227" t="s">
        <v>3</v>
      </c>
      <c r="C1227" t="s">
        <v>13</v>
      </c>
      <c r="D1227" s="1">
        <v>43300</v>
      </c>
      <c r="E1227" s="1">
        <v>43398</v>
      </c>
      <c r="F1227" s="1">
        <v>43402</v>
      </c>
      <c r="G1227" s="1">
        <v>43408</v>
      </c>
      <c r="H1227" t="s">
        <v>54</v>
      </c>
      <c r="I1227">
        <v>6</v>
      </c>
      <c r="J1227">
        <v>3</v>
      </c>
      <c r="K1227">
        <v>5</v>
      </c>
      <c r="L1227">
        <v>1</v>
      </c>
      <c r="M1227">
        <v>8</v>
      </c>
      <c r="N1227">
        <v>0.05</v>
      </c>
      <c r="O1227">
        <v>152.76</v>
      </c>
      <c r="P1227">
        <v>201</v>
      </c>
      <c r="Q1227">
        <f>Table1[[#This Row],[OrderQuantity]]*Table1[[#This Row],[UnitPrice]]</f>
        <v>1608</v>
      </c>
      <c r="R1227">
        <f>Table1[[#This Row],[OrderQuantity]]*Table1[[#This Row],[UnitCost]]</f>
        <v>1222.08</v>
      </c>
      <c r="S1227">
        <f>Table1[[#This Row],[OrderQuantity]]*Table1[[#This Row],[UnitPrice]]*(1-Table1[[#This Row],[DiscountApplied]]) - (Table1[[#This Row],[OrderQuantity]]*Table1[[#This Row],[UnitCost]])</f>
        <v>305.52</v>
      </c>
      <c r="T1227">
        <f>DATEDIF(Table1[[#This Row],[ShipDate]],Table1[[#This Row],[DeliveryDate]],"d")</f>
        <v>6</v>
      </c>
      <c r="U1227" t="str">
        <f t="shared" si="39"/>
        <v>On Time</v>
      </c>
    </row>
    <row r="1228" spans="1:21" x14ac:dyDescent="0.3">
      <c r="A1228" t="str">
        <f t="shared" si="38"/>
        <v>SO-001327</v>
      </c>
      <c r="B1228" t="s">
        <v>2</v>
      </c>
      <c r="C1228" t="s">
        <v>8</v>
      </c>
      <c r="D1228" s="1">
        <v>43300</v>
      </c>
      <c r="E1228" s="1">
        <v>43398</v>
      </c>
      <c r="F1228" s="1">
        <v>43402</v>
      </c>
      <c r="G1228" s="1">
        <v>43403</v>
      </c>
      <c r="H1228" t="s">
        <v>54</v>
      </c>
      <c r="I1228">
        <v>23</v>
      </c>
      <c r="J1228">
        <v>43</v>
      </c>
      <c r="K1228">
        <v>351</v>
      </c>
      <c r="L1228">
        <v>37</v>
      </c>
      <c r="M1228">
        <v>8</v>
      </c>
      <c r="N1228">
        <v>0.1</v>
      </c>
      <c r="O1228">
        <v>834.55</v>
      </c>
      <c r="P1228">
        <v>1159.0999999999999</v>
      </c>
      <c r="Q1228">
        <f>Table1[[#This Row],[OrderQuantity]]*Table1[[#This Row],[UnitPrice]]</f>
        <v>9272.7999999999993</v>
      </c>
      <c r="R1228">
        <f>Table1[[#This Row],[OrderQuantity]]*Table1[[#This Row],[UnitCost]]</f>
        <v>6676.4</v>
      </c>
      <c r="S1228">
        <f>Table1[[#This Row],[OrderQuantity]]*Table1[[#This Row],[UnitPrice]]*(1-Table1[[#This Row],[DiscountApplied]]) - (Table1[[#This Row],[OrderQuantity]]*Table1[[#This Row],[UnitCost]])</f>
        <v>1669.1200000000008</v>
      </c>
      <c r="T1228">
        <f>DATEDIF(Table1[[#This Row],[ShipDate]],Table1[[#This Row],[DeliveryDate]],"d")</f>
        <v>1</v>
      </c>
      <c r="U1228" t="str">
        <f t="shared" si="39"/>
        <v>On Time</v>
      </c>
    </row>
    <row r="1229" spans="1:21" x14ac:dyDescent="0.3">
      <c r="A1229" t="str">
        <f t="shared" si="38"/>
        <v>SO-001328</v>
      </c>
      <c r="B1229" t="s">
        <v>3</v>
      </c>
      <c r="C1229" t="s">
        <v>9</v>
      </c>
      <c r="D1229" s="1">
        <v>43300</v>
      </c>
      <c r="E1229" s="1">
        <v>43398</v>
      </c>
      <c r="F1229" s="1">
        <v>43420</v>
      </c>
      <c r="G1229" s="1">
        <v>43424</v>
      </c>
      <c r="H1229" t="s">
        <v>54</v>
      </c>
      <c r="I1229">
        <v>8</v>
      </c>
      <c r="J1229">
        <v>5</v>
      </c>
      <c r="K1229">
        <v>78</v>
      </c>
      <c r="L1229">
        <v>11</v>
      </c>
      <c r="M1229">
        <v>5</v>
      </c>
      <c r="N1229">
        <v>0.3</v>
      </c>
      <c r="O1229">
        <v>1247</v>
      </c>
      <c r="P1229">
        <v>2653.2</v>
      </c>
      <c r="Q1229">
        <f>Table1[[#This Row],[OrderQuantity]]*Table1[[#This Row],[UnitPrice]]</f>
        <v>13266</v>
      </c>
      <c r="R1229">
        <f>Table1[[#This Row],[OrderQuantity]]*Table1[[#This Row],[UnitCost]]</f>
        <v>6235</v>
      </c>
      <c r="S1229">
        <f>Table1[[#This Row],[OrderQuantity]]*Table1[[#This Row],[UnitPrice]]*(1-Table1[[#This Row],[DiscountApplied]]) - (Table1[[#This Row],[OrderQuantity]]*Table1[[#This Row],[UnitCost]])</f>
        <v>3051.1999999999989</v>
      </c>
      <c r="T1229">
        <f>DATEDIF(Table1[[#This Row],[ShipDate]],Table1[[#This Row],[DeliveryDate]],"d")</f>
        <v>4</v>
      </c>
      <c r="U1229" t="str">
        <f t="shared" si="39"/>
        <v>On Time</v>
      </c>
    </row>
    <row r="1230" spans="1:21" x14ac:dyDescent="0.3">
      <c r="A1230" t="str">
        <f t="shared" si="38"/>
        <v>SO-001329</v>
      </c>
      <c r="B1230" t="s">
        <v>4</v>
      </c>
      <c r="C1230" t="s">
        <v>11</v>
      </c>
      <c r="D1230" s="1">
        <v>43300</v>
      </c>
      <c r="E1230" s="1">
        <v>43398</v>
      </c>
      <c r="F1230" s="1">
        <v>43404</v>
      </c>
      <c r="G1230" s="1">
        <v>43412</v>
      </c>
      <c r="H1230" t="s">
        <v>54</v>
      </c>
      <c r="I1230">
        <v>14</v>
      </c>
      <c r="J1230">
        <v>37</v>
      </c>
      <c r="K1230">
        <v>328</v>
      </c>
      <c r="L1230">
        <v>29</v>
      </c>
      <c r="M1230">
        <v>8</v>
      </c>
      <c r="N1230">
        <v>0.2</v>
      </c>
      <c r="O1230">
        <v>1691.15</v>
      </c>
      <c r="P1230">
        <v>3932.9</v>
      </c>
      <c r="Q1230">
        <f>Table1[[#This Row],[OrderQuantity]]*Table1[[#This Row],[UnitPrice]]</f>
        <v>31463.200000000001</v>
      </c>
      <c r="R1230">
        <f>Table1[[#This Row],[OrderQuantity]]*Table1[[#This Row],[UnitCost]]</f>
        <v>13529.2</v>
      </c>
      <c r="S1230">
        <f>Table1[[#This Row],[OrderQuantity]]*Table1[[#This Row],[UnitPrice]]*(1-Table1[[#This Row],[DiscountApplied]]) - (Table1[[#This Row],[OrderQuantity]]*Table1[[#This Row],[UnitCost]])</f>
        <v>11641.36</v>
      </c>
      <c r="T1230">
        <f>DATEDIF(Table1[[#This Row],[ShipDate]],Table1[[#This Row],[DeliveryDate]],"d")</f>
        <v>8</v>
      </c>
      <c r="U1230" t="str">
        <f t="shared" si="39"/>
        <v>Late</v>
      </c>
    </row>
    <row r="1231" spans="1:21" x14ac:dyDescent="0.3">
      <c r="A1231" t="str">
        <f t="shared" si="38"/>
        <v>SO-001330</v>
      </c>
      <c r="B1231" t="s">
        <v>2</v>
      </c>
      <c r="C1231" t="s">
        <v>10</v>
      </c>
      <c r="D1231" s="1">
        <v>43300</v>
      </c>
      <c r="E1231" s="1">
        <v>43398</v>
      </c>
      <c r="F1231" s="1">
        <v>43424</v>
      </c>
      <c r="G1231" s="1">
        <v>43434</v>
      </c>
      <c r="H1231" t="s">
        <v>54</v>
      </c>
      <c r="I1231">
        <v>21</v>
      </c>
      <c r="J1231">
        <v>14</v>
      </c>
      <c r="K1231">
        <v>164</v>
      </c>
      <c r="L1231">
        <v>25</v>
      </c>
      <c r="M1231">
        <v>7</v>
      </c>
      <c r="N1231">
        <v>0.08</v>
      </c>
      <c r="O1231">
        <v>2010</v>
      </c>
      <c r="P1231">
        <v>2680</v>
      </c>
      <c r="Q1231">
        <f>Table1[[#This Row],[OrderQuantity]]*Table1[[#This Row],[UnitPrice]]</f>
        <v>18760</v>
      </c>
      <c r="R1231">
        <f>Table1[[#This Row],[OrderQuantity]]*Table1[[#This Row],[UnitCost]]</f>
        <v>14070</v>
      </c>
      <c r="S1231">
        <f>Table1[[#This Row],[OrderQuantity]]*Table1[[#This Row],[UnitPrice]]*(1-Table1[[#This Row],[DiscountApplied]]) - (Table1[[#This Row],[OrderQuantity]]*Table1[[#This Row],[UnitCost]])</f>
        <v>3189.2000000000007</v>
      </c>
      <c r="T1231">
        <f>DATEDIF(Table1[[#This Row],[ShipDate]],Table1[[#This Row],[DeliveryDate]],"d")</f>
        <v>10</v>
      </c>
      <c r="U1231" t="str">
        <f t="shared" si="39"/>
        <v>Late</v>
      </c>
    </row>
    <row r="1232" spans="1:21" x14ac:dyDescent="0.3">
      <c r="A1232" t="str">
        <f t="shared" si="38"/>
        <v>SO-001331</v>
      </c>
      <c r="B1232" t="s">
        <v>3</v>
      </c>
      <c r="C1232" t="s">
        <v>9</v>
      </c>
      <c r="D1232" s="1">
        <v>43300</v>
      </c>
      <c r="E1232" s="1">
        <v>43398</v>
      </c>
      <c r="F1232" s="1">
        <v>43411</v>
      </c>
      <c r="G1232" s="1">
        <v>43417</v>
      </c>
      <c r="H1232" t="s">
        <v>54</v>
      </c>
      <c r="I1232">
        <v>7</v>
      </c>
      <c r="J1232">
        <v>46</v>
      </c>
      <c r="K1232">
        <v>63</v>
      </c>
      <c r="L1232">
        <v>1</v>
      </c>
      <c r="M1232">
        <v>6</v>
      </c>
      <c r="N1232">
        <v>0.08</v>
      </c>
      <c r="O1232">
        <v>1836.6</v>
      </c>
      <c r="P1232">
        <v>2385.1999999999998</v>
      </c>
      <c r="Q1232">
        <f>Table1[[#This Row],[OrderQuantity]]*Table1[[#This Row],[UnitPrice]]</f>
        <v>14311.199999999999</v>
      </c>
      <c r="R1232">
        <f>Table1[[#This Row],[OrderQuantity]]*Table1[[#This Row],[UnitCost]]</f>
        <v>11019.599999999999</v>
      </c>
      <c r="S1232">
        <f>Table1[[#This Row],[OrderQuantity]]*Table1[[#This Row],[UnitPrice]]*(1-Table1[[#This Row],[DiscountApplied]]) - (Table1[[#This Row],[OrderQuantity]]*Table1[[#This Row],[UnitCost]])</f>
        <v>2146.7040000000015</v>
      </c>
      <c r="T1232">
        <f>DATEDIF(Table1[[#This Row],[ShipDate]],Table1[[#This Row],[DeliveryDate]],"d")</f>
        <v>6</v>
      </c>
      <c r="U1232" t="str">
        <f t="shared" si="39"/>
        <v>On Time</v>
      </c>
    </row>
    <row r="1233" spans="1:21" x14ac:dyDescent="0.3">
      <c r="A1233" t="str">
        <f t="shared" si="38"/>
        <v>SO-001332</v>
      </c>
      <c r="B1233" t="s">
        <v>3</v>
      </c>
      <c r="C1233" t="s">
        <v>10</v>
      </c>
      <c r="D1233" s="1">
        <v>43300</v>
      </c>
      <c r="E1233" s="1">
        <v>43398</v>
      </c>
      <c r="F1233" s="1">
        <v>43422</v>
      </c>
      <c r="G1233" s="1">
        <v>43428</v>
      </c>
      <c r="H1233" t="s">
        <v>54</v>
      </c>
      <c r="I1233">
        <v>5</v>
      </c>
      <c r="J1233">
        <v>3</v>
      </c>
      <c r="K1233">
        <v>106</v>
      </c>
      <c r="L1233">
        <v>30</v>
      </c>
      <c r="M1233">
        <v>4</v>
      </c>
      <c r="N1233">
        <v>0.05</v>
      </c>
      <c r="O1233">
        <v>1559.76</v>
      </c>
      <c r="P1233">
        <v>1949.7</v>
      </c>
      <c r="Q1233">
        <f>Table1[[#This Row],[OrderQuantity]]*Table1[[#This Row],[UnitPrice]]</f>
        <v>7798.8</v>
      </c>
      <c r="R1233">
        <f>Table1[[#This Row],[OrderQuantity]]*Table1[[#This Row],[UnitCost]]</f>
        <v>6239.04</v>
      </c>
      <c r="S1233">
        <f>Table1[[#This Row],[OrderQuantity]]*Table1[[#This Row],[UnitPrice]]*(1-Table1[[#This Row],[DiscountApplied]]) - (Table1[[#This Row],[OrderQuantity]]*Table1[[#This Row],[UnitCost]])</f>
        <v>1169.8199999999997</v>
      </c>
      <c r="T1233">
        <f>DATEDIF(Table1[[#This Row],[ShipDate]],Table1[[#This Row],[DeliveryDate]],"d")</f>
        <v>6</v>
      </c>
      <c r="U1233" t="str">
        <f t="shared" si="39"/>
        <v>On Time</v>
      </c>
    </row>
    <row r="1234" spans="1:21" x14ac:dyDescent="0.3">
      <c r="A1234" t="str">
        <f t="shared" si="38"/>
        <v>SO-001333</v>
      </c>
      <c r="B1234" t="s">
        <v>4</v>
      </c>
      <c r="C1234" t="s">
        <v>11</v>
      </c>
      <c r="D1234" s="1">
        <v>43300</v>
      </c>
      <c r="E1234" s="1">
        <v>43398</v>
      </c>
      <c r="F1234" s="1">
        <v>43410</v>
      </c>
      <c r="G1234" s="1">
        <v>43420</v>
      </c>
      <c r="H1234" t="s">
        <v>54</v>
      </c>
      <c r="I1234">
        <v>18</v>
      </c>
      <c r="J1234">
        <v>30</v>
      </c>
      <c r="K1234">
        <v>276</v>
      </c>
      <c r="L1234">
        <v>18</v>
      </c>
      <c r="M1234">
        <v>8</v>
      </c>
      <c r="N1234">
        <v>0.05</v>
      </c>
      <c r="O1234">
        <v>489.77</v>
      </c>
      <c r="P1234">
        <v>1139</v>
      </c>
      <c r="Q1234">
        <f>Table1[[#This Row],[OrderQuantity]]*Table1[[#This Row],[UnitPrice]]</f>
        <v>9112</v>
      </c>
      <c r="R1234">
        <f>Table1[[#This Row],[OrderQuantity]]*Table1[[#This Row],[UnitCost]]</f>
        <v>3918.16</v>
      </c>
      <c r="S1234">
        <f>Table1[[#This Row],[OrderQuantity]]*Table1[[#This Row],[UnitPrice]]*(1-Table1[[#This Row],[DiscountApplied]]) - (Table1[[#This Row],[OrderQuantity]]*Table1[[#This Row],[UnitCost]])</f>
        <v>4738.24</v>
      </c>
      <c r="T1234">
        <f>DATEDIF(Table1[[#This Row],[ShipDate]],Table1[[#This Row],[DeliveryDate]],"d")</f>
        <v>10</v>
      </c>
      <c r="U1234" t="str">
        <f t="shared" si="39"/>
        <v>Late</v>
      </c>
    </row>
    <row r="1235" spans="1:21" x14ac:dyDescent="0.3">
      <c r="A1235" t="str">
        <f t="shared" si="38"/>
        <v>SO-001334</v>
      </c>
      <c r="B1235" t="s">
        <v>3</v>
      </c>
      <c r="C1235" t="s">
        <v>11</v>
      </c>
      <c r="D1235" s="1">
        <v>43300</v>
      </c>
      <c r="E1235" s="1">
        <v>43398</v>
      </c>
      <c r="F1235" s="1">
        <v>43425</v>
      </c>
      <c r="G1235" s="1">
        <v>43435</v>
      </c>
      <c r="H1235" t="s">
        <v>54</v>
      </c>
      <c r="I1235">
        <v>8</v>
      </c>
      <c r="J1235">
        <v>25</v>
      </c>
      <c r="K1235">
        <v>314</v>
      </c>
      <c r="L1235">
        <v>20</v>
      </c>
      <c r="M1235">
        <v>8</v>
      </c>
      <c r="N1235">
        <v>0.15</v>
      </c>
      <c r="O1235">
        <v>1561.44</v>
      </c>
      <c r="P1235">
        <v>2646.5</v>
      </c>
      <c r="Q1235">
        <f>Table1[[#This Row],[OrderQuantity]]*Table1[[#This Row],[UnitPrice]]</f>
        <v>21172</v>
      </c>
      <c r="R1235">
        <f>Table1[[#This Row],[OrderQuantity]]*Table1[[#This Row],[UnitCost]]</f>
        <v>12491.52</v>
      </c>
      <c r="S1235">
        <f>Table1[[#This Row],[OrderQuantity]]*Table1[[#This Row],[UnitPrice]]*(1-Table1[[#This Row],[DiscountApplied]]) - (Table1[[#This Row],[OrderQuantity]]*Table1[[#This Row],[UnitCost]])</f>
        <v>5504.68</v>
      </c>
      <c r="T1235">
        <f>DATEDIF(Table1[[#This Row],[ShipDate]],Table1[[#This Row],[DeliveryDate]],"d")</f>
        <v>10</v>
      </c>
      <c r="U1235" t="str">
        <f t="shared" si="39"/>
        <v>Late</v>
      </c>
    </row>
    <row r="1236" spans="1:21" x14ac:dyDescent="0.3">
      <c r="A1236" t="str">
        <f t="shared" si="38"/>
        <v>SO-001335</v>
      </c>
      <c r="B1236" t="s">
        <v>3</v>
      </c>
      <c r="C1236" t="s">
        <v>10</v>
      </c>
      <c r="D1236" s="1">
        <v>43300</v>
      </c>
      <c r="E1236" s="1">
        <v>43399</v>
      </c>
      <c r="F1236" s="1">
        <v>43419</v>
      </c>
      <c r="G1236" s="1">
        <v>43429</v>
      </c>
      <c r="H1236" t="s">
        <v>54</v>
      </c>
      <c r="I1236">
        <v>4</v>
      </c>
      <c r="J1236">
        <v>44</v>
      </c>
      <c r="K1236">
        <v>94</v>
      </c>
      <c r="L1236">
        <v>45</v>
      </c>
      <c r="M1236">
        <v>2</v>
      </c>
      <c r="N1236">
        <v>0.1</v>
      </c>
      <c r="O1236">
        <v>185.72</v>
      </c>
      <c r="P1236">
        <v>221.1</v>
      </c>
      <c r="Q1236">
        <f>Table1[[#This Row],[OrderQuantity]]*Table1[[#This Row],[UnitPrice]]</f>
        <v>442.2</v>
      </c>
      <c r="R1236">
        <f>Table1[[#This Row],[OrderQuantity]]*Table1[[#This Row],[UnitCost]]</f>
        <v>371.44</v>
      </c>
      <c r="S1236">
        <f>Table1[[#This Row],[OrderQuantity]]*Table1[[#This Row],[UnitPrice]]*(1-Table1[[#This Row],[DiscountApplied]]) - (Table1[[#This Row],[OrderQuantity]]*Table1[[#This Row],[UnitCost]])</f>
        <v>26.54000000000002</v>
      </c>
      <c r="T1236">
        <f>DATEDIF(Table1[[#This Row],[ShipDate]],Table1[[#This Row],[DeliveryDate]],"d")</f>
        <v>10</v>
      </c>
      <c r="U1236" t="str">
        <f t="shared" si="39"/>
        <v>Late</v>
      </c>
    </row>
    <row r="1237" spans="1:21" x14ac:dyDescent="0.3">
      <c r="A1237" t="str">
        <f t="shared" si="38"/>
        <v>SO-001336</v>
      </c>
      <c r="B1237" t="s">
        <v>3</v>
      </c>
      <c r="C1237" t="s">
        <v>10</v>
      </c>
      <c r="D1237" s="1">
        <v>43300</v>
      </c>
      <c r="E1237" s="1">
        <v>43399</v>
      </c>
      <c r="F1237" s="1">
        <v>43408</v>
      </c>
      <c r="G1237" s="1">
        <v>43415</v>
      </c>
      <c r="H1237" t="s">
        <v>54</v>
      </c>
      <c r="I1237">
        <v>10</v>
      </c>
      <c r="J1237">
        <v>23</v>
      </c>
      <c r="K1237">
        <v>128</v>
      </c>
      <c r="L1237">
        <v>7</v>
      </c>
      <c r="M1237">
        <v>4</v>
      </c>
      <c r="N1237">
        <v>0.1</v>
      </c>
      <c r="O1237">
        <v>574.05999999999995</v>
      </c>
      <c r="P1237">
        <v>1025.0999999999999</v>
      </c>
      <c r="Q1237">
        <f>Table1[[#This Row],[OrderQuantity]]*Table1[[#This Row],[UnitPrice]]</f>
        <v>4100.3999999999996</v>
      </c>
      <c r="R1237">
        <f>Table1[[#This Row],[OrderQuantity]]*Table1[[#This Row],[UnitCost]]</f>
        <v>2296.2399999999998</v>
      </c>
      <c r="S1237">
        <f>Table1[[#This Row],[OrderQuantity]]*Table1[[#This Row],[UnitPrice]]*(1-Table1[[#This Row],[DiscountApplied]]) - (Table1[[#This Row],[OrderQuantity]]*Table1[[#This Row],[UnitCost]])</f>
        <v>1394.12</v>
      </c>
      <c r="T1237">
        <f>DATEDIF(Table1[[#This Row],[ShipDate]],Table1[[#This Row],[DeliveryDate]],"d")</f>
        <v>7</v>
      </c>
      <c r="U1237" t="str">
        <f t="shared" si="39"/>
        <v>On Time</v>
      </c>
    </row>
    <row r="1238" spans="1:21" x14ac:dyDescent="0.3">
      <c r="A1238" t="str">
        <f t="shared" si="38"/>
        <v>SO-001337</v>
      </c>
      <c r="B1238" t="s">
        <v>2</v>
      </c>
      <c r="C1238" t="s">
        <v>11</v>
      </c>
      <c r="D1238" s="1">
        <v>43300</v>
      </c>
      <c r="E1238" s="1">
        <v>43399</v>
      </c>
      <c r="F1238" s="1">
        <v>43411</v>
      </c>
      <c r="G1238" s="1">
        <v>43420</v>
      </c>
      <c r="H1238" t="s">
        <v>54</v>
      </c>
      <c r="I1238">
        <v>24</v>
      </c>
      <c r="J1238">
        <v>42</v>
      </c>
      <c r="K1238">
        <v>319</v>
      </c>
      <c r="L1238">
        <v>4</v>
      </c>
      <c r="M1238">
        <v>7</v>
      </c>
      <c r="N1238">
        <v>0.08</v>
      </c>
      <c r="O1238">
        <v>125.96</v>
      </c>
      <c r="P1238">
        <v>268</v>
      </c>
      <c r="Q1238">
        <f>Table1[[#This Row],[OrderQuantity]]*Table1[[#This Row],[UnitPrice]]</f>
        <v>1876</v>
      </c>
      <c r="R1238">
        <f>Table1[[#This Row],[OrderQuantity]]*Table1[[#This Row],[UnitCost]]</f>
        <v>881.71999999999991</v>
      </c>
      <c r="S1238">
        <f>Table1[[#This Row],[OrderQuantity]]*Table1[[#This Row],[UnitPrice]]*(1-Table1[[#This Row],[DiscountApplied]]) - (Table1[[#This Row],[OrderQuantity]]*Table1[[#This Row],[UnitCost]])</f>
        <v>844.20000000000016</v>
      </c>
      <c r="T1238">
        <f>DATEDIF(Table1[[#This Row],[ShipDate]],Table1[[#This Row],[DeliveryDate]],"d")</f>
        <v>9</v>
      </c>
      <c r="U1238" t="str">
        <f t="shared" si="39"/>
        <v>Late</v>
      </c>
    </row>
    <row r="1239" spans="1:21" x14ac:dyDescent="0.3">
      <c r="A1239" t="str">
        <f t="shared" si="38"/>
        <v>SO-001338</v>
      </c>
      <c r="B1239" t="s">
        <v>4</v>
      </c>
      <c r="C1239" t="s">
        <v>11</v>
      </c>
      <c r="D1239" s="1">
        <v>43300</v>
      </c>
      <c r="E1239" s="1">
        <v>43399</v>
      </c>
      <c r="F1239" s="1">
        <v>43401</v>
      </c>
      <c r="G1239" s="1">
        <v>43406</v>
      </c>
      <c r="H1239" t="s">
        <v>54</v>
      </c>
      <c r="I1239">
        <v>19</v>
      </c>
      <c r="J1239">
        <v>42</v>
      </c>
      <c r="K1239">
        <v>316</v>
      </c>
      <c r="L1239">
        <v>46</v>
      </c>
      <c r="M1239">
        <v>5</v>
      </c>
      <c r="N1239">
        <v>0.4</v>
      </c>
      <c r="O1239">
        <v>912</v>
      </c>
      <c r="P1239">
        <v>1098.8</v>
      </c>
      <c r="Q1239">
        <f>Table1[[#This Row],[OrderQuantity]]*Table1[[#This Row],[UnitPrice]]</f>
        <v>5494</v>
      </c>
      <c r="R1239">
        <f>Table1[[#This Row],[OrderQuantity]]*Table1[[#This Row],[UnitCost]]</f>
        <v>4560</v>
      </c>
      <c r="S1239">
        <f>Table1[[#This Row],[OrderQuantity]]*Table1[[#This Row],[UnitPrice]]*(1-Table1[[#This Row],[DiscountApplied]]) - (Table1[[#This Row],[OrderQuantity]]*Table1[[#This Row],[UnitCost]])</f>
        <v>-1263.5999999999999</v>
      </c>
      <c r="T1239">
        <f>DATEDIF(Table1[[#This Row],[ShipDate]],Table1[[#This Row],[DeliveryDate]],"d")</f>
        <v>5</v>
      </c>
      <c r="U1239" t="str">
        <f t="shared" si="39"/>
        <v>On Time</v>
      </c>
    </row>
    <row r="1240" spans="1:21" x14ac:dyDescent="0.3">
      <c r="A1240" t="str">
        <f t="shared" si="38"/>
        <v>SO-001339</v>
      </c>
      <c r="B1240" t="s">
        <v>3</v>
      </c>
      <c r="C1240" t="s">
        <v>10</v>
      </c>
      <c r="D1240" s="1">
        <v>43300</v>
      </c>
      <c r="E1240" s="1">
        <v>43399</v>
      </c>
      <c r="F1240" s="1">
        <v>43410</v>
      </c>
      <c r="G1240" s="1">
        <v>43415</v>
      </c>
      <c r="H1240" t="s">
        <v>54</v>
      </c>
      <c r="I1240">
        <v>5</v>
      </c>
      <c r="J1240">
        <v>4</v>
      </c>
      <c r="K1240">
        <v>153</v>
      </c>
      <c r="L1240">
        <v>29</v>
      </c>
      <c r="M1240">
        <v>8</v>
      </c>
      <c r="N1240">
        <v>0.15</v>
      </c>
      <c r="O1240">
        <v>1538.86</v>
      </c>
      <c r="P1240">
        <v>2653.2</v>
      </c>
      <c r="Q1240">
        <f>Table1[[#This Row],[OrderQuantity]]*Table1[[#This Row],[UnitPrice]]</f>
        <v>21225.599999999999</v>
      </c>
      <c r="R1240">
        <f>Table1[[#This Row],[OrderQuantity]]*Table1[[#This Row],[UnitCost]]</f>
        <v>12310.88</v>
      </c>
      <c r="S1240">
        <f>Table1[[#This Row],[OrderQuantity]]*Table1[[#This Row],[UnitPrice]]*(1-Table1[[#This Row],[DiscountApplied]]) - (Table1[[#This Row],[OrderQuantity]]*Table1[[#This Row],[UnitCost]])</f>
        <v>5730.8799999999992</v>
      </c>
      <c r="T1240">
        <f>DATEDIF(Table1[[#This Row],[ShipDate]],Table1[[#This Row],[DeliveryDate]],"d")</f>
        <v>5</v>
      </c>
      <c r="U1240" t="str">
        <f t="shared" si="39"/>
        <v>On Time</v>
      </c>
    </row>
    <row r="1241" spans="1:21" x14ac:dyDescent="0.3">
      <c r="A1241" t="str">
        <f t="shared" si="38"/>
        <v>SO-001340</v>
      </c>
      <c r="B1241" t="s">
        <v>2</v>
      </c>
      <c r="C1241" t="s">
        <v>12</v>
      </c>
      <c r="D1241" s="1">
        <v>43300</v>
      </c>
      <c r="E1241" s="1">
        <v>43399</v>
      </c>
      <c r="F1241" s="1">
        <v>43419</v>
      </c>
      <c r="G1241" s="1">
        <v>43423</v>
      </c>
      <c r="H1241" t="s">
        <v>54</v>
      </c>
      <c r="I1241">
        <v>22</v>
      </c>
      <c r="J1241">
        <v>30</v>
      </c>
      <c r="K1241">
        <v>219</v>
      </c>
      <c r="L1241">
        <v>15</v>
      </c>
      <c r="M1241">
        <v>4</v>
      </c>
      <c r="N1241">
        <v>0.08</v>
      </c>
      <c r="O1241">
        <v>1297.92</v>
      </c>
      <c r="P1241">
        <v>2237.8000000000002</v>
      </c>
      <c r="Q1241">
        <f>Table1[[#This Row],[OrderQuantity]]*Table1[[#This Row],[UnitPrice]]</f>
        <v>8951.2000000000007</v>
      </c>
      <c r="R1241">
        <f>Table1[[#This Row],[OrderQuantity]]*Table1[[#This Row],[UnitCost]]</f>
        <v>5191.68</v>
      </c>
      <c r="S1241">
        <f>Table1[[#This Row],[OrderQuantity]]*Table1[[#This Row],[UnitPrice]]*(1-Table1[[#This Row],[DiscountApplied]]) - (Table1[[#This Row],[OrderQuantity]]*Table1[[#This Row],[UnitCost]])</f>
        <v>3043.4240000000009</v>
      </c>
      <c r="T1241">
        <f>DATEDIF(Table1[[#This Row],[ShipDate]],Table1[[#This Row],[DeliveryDate]],"d")</f>
        <v>4</v>
      </c>
      <c r="U1241" t="str">
        <f t="shared" si="39"/>
        <v>On Time</v>
      </c>
    </row>
    <row r="1242" spans="1:21" x14ac:dyDescent="0.3">
      <c r="A1242" t="str">
        <f t="shared" si="38"/>
        <v>SO-001341</v>
      </c>
      <c r="B1242" t="s">
        <v>3</v>
      </c>
      <c r="C1242" t="s">
        <v>9</v>
      </c>
      <c r="D1242" s="1">
        <v>43300</v>
      </c>
      <c r="E1242" s="1">
        <v>43400</v>
      </c>
      <c r="F1242" s="1">
        <v>43424</v>
      </c>
      <c r="G1242" s="1">
        <v>43434</v>
      </c>
      <c r="H1242" t="s">
        <v>54</v>
      </c>
      <c r="I1242">
        <v>3</v>
      </c>
      <c r="J1242">
        <v>26</v>
      </c>
      <c r="K1242">
        <v>70</v>
      </c>
      <c r="L1242">
        <v>12</v>
      </c>
      <c r="M1242">
        <v>4</v>
      </c>
      <c r="N1242">
        <v>0.05</v>
      </c>
      <c r="O1242">
        <v>884.53</v>
      </c>
      <c r="P1242">
        <v>1922.9</v>
      </c>
      <c r="Q1242">
        <f>Table1[[#This Row],[OrderQuantity]]*Table1[[#This Row],[UnitPrice]]</f>
        <v>7691.6</v>
      </c>
      <c r="R1242">
        <f>Table1[[#This Row],[OrderQuantity]]*Table1[[#This Row],[UnitCost]]</f>
        <v>3538.12</v>
      </c>
      <c r="S1242">
        <f>Table1[[#This Row],[OrderQuantity]]*Table1[[#This Row],[UnitPrice]]*(1-Table1[[#This Row],[DiscountApplied]]) - (Table1[[#This Row],[OrderQuantity]]*Table1[[#This Row],[UnitCost]])</f>
        <v>3768.9000000000005</v>
      </c>
      <c r="T1242">
        <f>DATEDIF(Table1[[#This Row],[ShipDate]],Table1[[#This Row],[DeliveryDate]],"d")</f>
        <v>10</v>
      </c>
      <c r="U1242" t="str">
        <f t="shared" si="39"/>
        <v>Late</v>
      </c>
    </row>
    <row r="1243" spans="1:21" x14ac:dyDescent="0.3">
      <c r="A1243" t="str">
        <f t="shared" si="38"/>
        <v>SO-001342</v>
      </c>
      <c r="B1243" t="s">
        <v>4</v>
      </c>
      <c r="C1243" t="s">
        <v>8</v>
      </c>
      <c r="D1243" s="1">
        <v>43300</v>
      </c>
      <c r="E1243" s="1">
        <v>43400</v>
      </c>
      <c r="F1243" s="1">
        <v>43419</v>
      </c>
      <c r="G1243" s="1">
        <v>43429</v>
      </c>
      <c r="H1243" t="s">
        <v>54</v>
      </c>
      <c r="I1243">
        <v>17</v>
      </c>
      <c r="J1243">
        <v>40</v>
      </c>
      <c r="K1243">
        <v>347</v>
      </c>
      <c r="L1243">
        <v>28</v>
      </c>
      <c r="M1243">
        <v>2</v>
      </c>
      <c r="N1243">
        <v>0.05</v>
      </c>
      <c r="O1243">
        <v>4304.08</v>
      </c>
      <c r="P1243">
        <v>5380.1</v>
      </c>
      <c r="Q1243">
        <f>Table1[[#This Row],[OrderQuantity]]*Table1[[#This Row],[UnitPrice]]</f>
        <v>10760.2</v>
      </c>
      <c r="R1243">
        <f>Table1[[#This Row],[OrderQuantity]]*Table1[[#This Row],[UnitCost]]</f>
        <v>8608.16</v>
      </c>
      <c r="S1243">
        <f>Table1[[#This Row],[OrderQuantity]]*Table1[[#This Row],[UnitPrice]]*(1-Table1[[#This Row],[DiscountApplied]]) - (Table1[[#This Row],[OrderQuantity]]*Table1[[#This Row],[UnitCost]])</f>
        <v>1614.0300000000007</v>
      </c>
      <c r="T1243">
        <f>DATEDIF(Table1[[#This Row],[ShipDate]],Table1[[#This Row],[DeliveryDate]],"d")</f>
        <v>10</v>
      </c>
      <c r="U1243" t="str">
        <f t="shared" si="39"/>
        <v>Late</v>
      </c>
    </row>
    <row r="1244" spans="1:21" x14ac:dyDescent="0.3">
      <c r="A1244" t="str">
        <f t="shared" si="38"/>
        <v>SO-001343</v>
      </c>
      <c r="B1244" t="s">
        <v>4</v>
      </c>
      <c r="C1244" t="s">
        <v>10</v>
      </c>
      <c r="D1244" s="1">
        <v>43300</v>
      </c>
      <c r="E1244" s="1">
        <v>43400</v>
      </c>
      <c r="F1244" s="1">
        <v>43414</v>
      </c>
      <c r="G1244" s="1">
        <v>43423</v>
      </c>
      <c r="H1244" t="s">
        <v>54</v>
      </c>
      <c r="I1244">
        <v>19</v>
      </c>
      <c r="J1244">
        <v>22</v>
      </c>
      <c r="K1244">
        <v>95</v>
      </c>
      <c r="L1244">
        <v>32</v>
      </c>
      <c r="M1244">
        <v>2</v>
      </c>
      <c r="N1244">
        <v>0.05</v>
      </c>
      <c r="O1244">
        <v>528.55999999999995</v>
      </c>
      <c r="P1244">
        <v>1078.7</v>
      </c>
      <c r="Q1244">
        <f>Table1[[#This Row],[OrderQuantity]]*Table1[[#This Row],[UnitPrice]]</f>
        <v>2157.4</v>
      </c>
      <c r="R1244">
        <f>Table1[[#This Row],[OrderQuantity]]*Table1[[#This Row],[UnitCost]]</f>
        <v>1057.1199999999999</v>
      </c>
      <c r="S1244">
        <f>Table1[[#This Row],[OrderQuantity]]*Table1[[#This Row],[UnitPrice]]*(1-Table1[[#This Row],[DiscountApplied]]) - (Table1[[#This Row],[OrderQuantity]]*Table1[[#This Row],[UnitCost]])</f>
        <v>992.41000000000031</v>
      </c>
      <c r="T1244">
        <f>DATEDIF(Table1[[#This Row],[ShipDate]],Table1[[#This Row],[DeliveryDate]],"d")</f>
        <v>9</v>
      </c>
      <c r="U1244" t="str">
        <f t="shared" si="39"/>
        <v>Late</v>
      </c>
    </row>
    <row r="1245" spans="1:21" x14ac:dyDescent="0.3">
      <c r="A1245" t="str">
        <f t="shared" si="38"/>
        <v>SO-001344</v>
      </c>
      <c r="B1245" t="s">
        <v>4</v>
      </c>
      <c r="C1245" t="s">
        <v>13</v>
      </c>
      <c r="D1245" s="1">
        <v>43300</v>
      </c>
      <c r="E1245" s="1">
        <v>43400</v>
      </c>
      <c r="F1245" s="1">
        <v>43403</v>
      </c>
      <c r="G1245" s="1">
        <v>43407</v>
      </c>
      <c r="H1245" t="s">
        <v>54</v>
      </c>
      <c r="I1245">
        <v>19</v>
      </c>
      <c r="J1245">
        <v>49</v>
      </c>
      <c r="K1245">
        <v>7</v>
      </c>
      <c r="L1245">
        <v>36</v>
      </c>
      <c r="M1245">
        <v>2</v>
      </c>
      <c r="N1245">
        <v>0.1</v>
      </c>
      <c r="O1245">
        <v>1294.6400000000001</v>
      </c>
      <c r="P1245">
        <v>2271.3000000000002</v>
      </c>
      <c r="Q1245">
        <f>Table1[[#This Row],[OrderQuantity]]*Table1[[#This Row],[UnitPrice]]</f>
        <v>4542.6000000000004</v>
      </c>
      <c r="R1245">
        <f>Table1[[#This Row],[OrderQuantity]]*Table1[[#This Row],[UnitCost]]</f>
        <v>2589.2800000000002</v>
      </c>
      <c r="S1245">
        <f>Table1[[#This Row],[OrderQuantity]]*Table1[[#This Row],[UnitPrice]]*(1-Table1[[#This Row],[DiscountApplied]]) - (Table1[[#This Row],[OrderQuantity]]*Table1[[#This Row],[UnitCost]])</f>
        <v>1499.0600000000004</v>
      </c>
      <c r="T1245">
        <f>DATEDIF(Table1[[#This Row],[ShipDate]],Table1[[#This Row],[DeliveryDate]],"d")</f>
        <v>4</v>
      </c>
      <c r="U1245" t="str">
        <f t="shared" si="39"/>
        <v>On Time</v>
      </c>
    </row>
    <row r="1246" spans="1:21" x14ac:dyDescent="0.3">
      <c r="A1246" t="str">
        <f t="shared" si="38"/>
        <v>SO-001345</v>
      </c>
      <c r="B1246" t="s">
        <v>4</v>
      </c>
      <c r="C1246" t="s">
        <v>10</v>
      </c>
      <c r="D1246" s="1">
        <v>43300</v>
      </c>
      <c r="E1246" s="1">
        <v>43400</v>
      </c>
      <c r="F1246" s="1">
        <v>43416</v>
      </c>
      <c r="G1246" s="1">
        <v>43419</v>
      </c>
      <c r="H1246" t="s">
        <v>54</v>
      </c>
      <c r="I1246">
        <v>16</v>
      </c>
      <c r="J1246">
        <v>8</v>
      </c>
      <c r="K1246">
        <v>119</v>
      </c>
      <c r="L1246">
        <v>22</v>
      </c>
      <c r="M1246">
        <v>3</v>
      </c>
      <c r="N1246">
        <v>0.15</v>
      </c>
      <c r="O1246">
        <v>2846.43</v>
      </c>
      <c r="P1246">
        <v>5473.9</v>
      </c>
      <c r="Q1246">
        <f>Table1[[#This Row],[OrderQuantity]]*Table1[[#This Row],[UnitPrice]]</f>
        <v>16421.699999999997</v>
      </c>
      <c r="R1246">
        <f>Table1[[#This Row],[OrderQuantity]]*Table1[[#This Row],[UnitCost]]</f>
        <v>8539.2899999999991</v>
      </c>
      <c r="S1246">
        <f>Table1[[#This Row],[OrderQuantity]]*Table1[[#This Row],[UnitPrice]]*(1-Table1[[#This Row],[DiscountApplied]]) - (Table1[[#This Row],[OrderQuantity]]*Table1[[#This Row],[UnitCost]])</f>
        <v>5419.1549999999988</v>
      </c>
      <c r="T1246">
        <f>DATEDIF(Table1[[#This Row],[ShipDate]],Table1[[#This Row],[DeliveryDate]],"d")</f>
        <v>3</v>
      </c>
      <c r="U1246" t="str">
        <f t="shared" si="39"/>
        <v>On Time</v>
      </c>
    </row>
    <row r="1247" spans="1:21" x14ac:dyDescent="0.3">
      <c r="A1247" t="str">
        <f t="shared" si="38"/>
        <v>SO-001346</v>
      </c>
      <c r="B1247" t="s">
        <v>3</v>
      </c>
      <c r="C1247" t="s">
        <v>12</v>
      </c>
      <c r="D1247" s="1">
        <v>43300</v>
      </c>
      <c r="E1247" s="1">
        <v>43400</v>
      </c>
      <c r="F1247" s="1">
        <v>43425</v>
      </c>
      <c r="G1247" s="1">
        <v>43427</v>
      </c>
      <c r="H1247" t="s">
        <v>54</v>
      </c>
      <c r="I1247">
        <v>1</v>
      </c>
      <c r="J1247">
        <v>34</v>
      </c>
      <c r="K1247">
        <v>221</v>
      </c>
      <c r="L1247">
        <v>28</v>
      </c>
      <c r="M1247">
        <v>8</v>
      </c>
      <c r="N1247">
        <v>0.08</v>
      </c>
      <c r="O1247">
        <v>1541.67</v>
      </c>
      <c r="P1247">
        <v>2371.8000000000002</v>
      </c>
      <c r="Q1247">
        <f>Table1[[#This Row],[OrderQuantity]]*Table1[[#This Row],[UnitPrice]]</f>
        <v>18974.400000000001</v>
      </c>
      <c r="R1247">
        <f>Table1[[#This Row],[OrderQuantity]]*Table1[[#This Row],[UnitCost]]</f>
        <v>12333.36</v>
      </c>
      <c r="S1247">
        <f>Table1[[#This Row],[OrderQuantity]]*Table1[[#This Row],[UnitPrice]]*(1-Table1[[#This Row],[DiscountApplied]]) - (Table1[[#This Row],[OrderQuantity]]*Table1[[#This Row],[UnitCost]])</f>
        <v>5123.0879999999997</v>
      </c>
      <c r="T1247">
        <f>DATEDIF(Table1[[#This Row],[ShipDate]],Table1[[#This Row],[DeliveryDate]],"d")</f>
        <v>2</v>
      </c>
      <c r="U1247" t="str">
        <f t="shared" si="39"/>
        <v>On Time</v>
      </c>
    </row>
    <row r="1248" spans="1:21" x14ac:dyDescent="0.3">
      <c r="A1248" t="str">
        <f t="shared" si="38"/>
        <v>SO-001347</v>
      </c>
      <c r="B1248" t="s">
        <v>3</v>
      </c>
      <c r="C1248" t="s">
        <v>10</v>
      </c>
      <c r="D1248" s="1">
        <v>43300</v>
      </c>
      <c r="E1248" s="1">
        <v>43400</v>
      </c>
      <c r="F1248" s="1">
        <v>43408</v>
      </c>
      <c r="G1248" s="1">
        <v>43409</v>
      </c>
      <c r="H1248" t="s">
        <v>54</v>
      </c>
      <c r="I1248">
        <v>4</v>
      </c>
      <c r="J1248">
        <v>35</v>
      </c>
      <c r="K1248">
        <v>140</v>
      </c>
      <c r="L1248">
        <v>45</v>
      </c>
      <c r="M1248">
        <v>7</v>
      </c>
      <c r="N1248">
        <v>0.08</v>
      </c>
      <c r="O1248">
        <v>465.18</v>
      </c>
      <c r="P1248">
        <v>877.7</v>
      </c>
      <c r="Q1248">
        <f>Table1[[#This Row],[OrderQuantity]]*Table1[[#This Row],[UnitPrice]]</f>
        <v>6143.9000000000005</v>
      </c>
      <c r="R1248">
        <f>Table1[[#This Row],[OrderQuantity]]*Table1[[#This Row],[UnitCost]]</f>
        <v>3256.26</v>
      </c>
      <c r="S1248">
        <f>Table1[[#This Row],[OrderQuantity]]*Table1[[#This Row],[UnitPrice]]*(1-Table1[[#This Row],[DiscountApplied]]) - (Table1[[#This Row],[OrderQuantity]]*Table1[[#This Row],[UnitCost]])</f>
        <v>2396.1280000000006</v>
      </c>
      <c r="T1248">
        <f>DATEDIF(Table1[[#This Row],[ShipDate]],Table1[[#This Row],[DeliveryDate]],"d")</f>
        <v>1</v>
      </c>
      <c r="U1248" t="str">
        <f t="shared" si="39"/>
        <v>On Time</v>
      </c>
    </row>
    <row r="1249" spans="1:21" x14ac:dyDescent="0.3">
      <c r="A1249" t="str">
        <f t="shared" si="38"/>
        <v>SO-001348</v>
      </c>
      <c r="B1249" t="s">
        <v>4</v>
      </c>
      <c r="C1249" t="s">
        <v>12</v>
      </c>
      <c r="D1249" s="1">
        <v>43300</v>
      </c>
      <c r="E1249" s="1">
        <v>43400</v>
      </c>
      <c r="F1249" s="1">
        <v>43415</v>
      </c>
      <c r="G1249" s="1">
        <v>43423</v>
      </c>
      <c r="H1249" t="s">
        <v>54</v>
      </c>
      <c r="I1249">
        <v>15</v>
      </c>
      <c r="J1249">
        <v>37</v>
      </c>
      <c r="K1249">
        <v>236</v>
      </c>
      <c r="L1249">
        <v>22</v>
      </c>
      <c r="M1249">
        <v>6</v>
      </c>
      <c r="N1249">
        <v>0.2</v>
      </c>
      <c r="O1249">
        <v>759.78</v>
      </c>
      <c r="P1249">
        <v>1688.4</v>
      </c>
      <c r="Q1249">
        <f>Table1[[#This Row],[OrderQuantity]]*Table1[[#This Row],[UnitPrice]]</f>
        <v>10130.400000000001</v>
      </c>
      <c r="R1249">
        <f>Table1[[#This Row],[OrderQuantity]]*Table1[[#This Row],[UnitCost]]</f>
        <v>4558.68</v>
      </c>
      <c r="S1249">
        <f>Table1[[#This Row],[OrderQuantity]]*Table1[[#This Row],[UnitPrice]]*(1-Table1[[#This Row],[DiscountApplied]]) - (Table1[[#This Row],[OrderQuantity]]*Table1[[#This Row],[UnitCost]])</f>
        <v>3545.6400000000012</v>
      </c>
      <c r="T1249">
        <f>DATEDIF(Table1[[#This Row],[ShipDate]],Table1[[#This Row],[DeliveryDate]],"d")</f>
        <v>8</v>
      </c>
      <c r="U1249" t="str">
        <f t="shared" si="39"/>
        <v>Late</v>
      </c>
    </row>
    <row r="1250" spans="1:21" x14ac:dyDescent="0.3">
      <c r="A1250" t="str">
        <f t="shared" si="38"/>
        <v>SO-001349</v>
      </c>
      <c r="B1250" t="s">
        <v>4</v>
      </c>
      <c r="C1250" t="s">
        <v>11</v>
      </c>
      <c r="D1250" s="1">
        <v>43300</v>
      </c>
      <c r="E1250" s="1">
        <v>43400</v>
      </c>
      <c r="F1250" s="1">
        <v>43413</v>
      </c>
      <c r="G1250" s="1">
        <v>43422</v>
      </c>
      <c r="H1250" t="s">
        <v>54</v>
      </c>
      <c r="I1250">
        <v>15</v>
      </c>
      <c r="J1250">
        <v>25</v>
      </c>
      <c r="K1250">
        <v>273</v>
      </c>
      <c r="L1250">
        <v>47</v>
      </c>
      <c r="M1250">
        <v>4</v>
      </c>
      <c r="N1250">
        <v>0.08</v>
      </c>
      <c r="O1250">
        <v>710.33</v>
      </c>
      <c r="P1250">
        <v>1246.2</v>
      </c>
      <c r="Q1250">
        <f>Table1[[#This Row],[OrderQuantity]]*Table1[[#This Row],[UnitPrice]]</f>
        <v>4984.8</v>
      </c>
      <c r="R1250">
        <f>Table1[[#This Row],[OrderQuantity]]*Table1[[#This Row],[UnitCost]]</f>
        <v>2841.32</v>
      </c>
      <c r="S1250">
        <f>Table1[[#This Row],[OrderQuantity]]*Table1[[#This Row],[UnitPrice]]*(1-Table1[[#This Row],[DiscountApplied]]) - (Table1[[#This Row],[OrderQuantity]]*Table1[[#This Row],[UnitCost]])</f>
        <v>1744.6960000000004</v>
      </c>
      <c r="T1250">
        <f>DATEDIF(Table1[[#This Row],[ShipDate]],Table1[[#This Row],[DeliveryDate]],"d")</f>
        <v>9</v>
      </c>
      <c r="U1250" t="str">
        <f t="shared" si="39"/>
        <v>Late</v>
      </c>
    </row>
    <row r="1251" spans="1:21" x14ac:dyDescent="0.3">
      <c r="A1251" t="str">
        <f t="shared" si="38"/>
        <v>SO-001350</v>
      </c>
      <c r="B1251" t="s">
        <v>2</v>
      </c>
      <c r="C1251" t="s">
        <v>11</v>
      </c>
      <c r="D1251" s="1">
        <v>43300</v>
      </c>
      <c r="E1251" s="1">
        <v>43401</v>
      </c>
      <c r="F1251" s="1">
        <v>43415</v>
      </c>
      <c r="G1251" s="1">
        <v>43424</v>
      </c>
      <c r="H1251" t="s">
        <v>54</v>
      </c>
      <c r="I1251">
        <v>22</v>
      </c>
      <c r="J1251">
        <v>50</v>
      </c>
      <c r="K1251">
        <v>262</v>
      </c>
      <c r="L1251">
        <v>13</v>
      </c>
      <c r="M1251">
        <v>6</v>
      </c>
      <c r="N1251">
        <v>0.1</v>
      </c>
      <c r="O1251">
        <v>121.94</v>
      </c>
      <c r="P1251">
        <v>187.6</v>
      </c>
      <c r="Q1251">
        <f>Table1[[#This Row],[OrderQuantity]]*Table1[[#This Row],[UnitPrice]]</f>
        <v>1125.5999999999999</v>
      </c>
      <c r="R1251">
        <f>Table1[[#This Row],[OrderQuantity]]*Table1[[#This Row],[UnitCost]]</f>
        <v>731.64</v>
      </c>
      <c r="S1251">
        <f>Table1[[#This Row],[OrderQuantity]]*Table1[[#This Row],[UnitPrice]]*(1-Table1[[#This Row],[DiscountApplied]]) - (Table1[[#This Row],[OrderQuantity]]*Table1[[#This Row],[UnitCost]])</f>
        <v>281.39999999999998</v>
      </c>
      <c r="T1251">
        <f>DATEDIF(Table1[[#This Row],[ShipDate]],Table1[[#This Row],[DeliveryDate]],"d")</f>
        <v>9</v>
      </c>
      <c r="U1251" t="str">
        <f t="shared" si="39"/>
        <v>Late</v>
      </c>
    </row>
    <row r="1252" spans="1:21" x14ac:dyDescent="0.3">
      <c r="A1252" t="str">
        <f t="shared" si="38"/>
        <v>SO-001351</v>
      </c>
      <c r="B1252" t="s">
        <v>3</v>
      </c>
      <c r="C1252" t="s">
        <v>9</v>
      </c>
      <c r="D1252" s="1">
        <v>43300</v>
      </c>
      <c r="E1252" s="1">
        <v>43401</v>
      </c>
      <c r="F1252" s="1">
        <v>43417</v>
      </c>
      <c r="G1252" s="1">
        <v>43422</v>
      </c>
      <c r="H1252" t="s">
        <v>54</v>
      </c>
      <c r="I1252">
        <v>5</v>
      </c>
      <c r="J1252">
        <v>43</v>
      </c>
      <c r="K1252">
        <v>68</v>
      </c>
      <c r="L1252">
        <v>12</v>
      </c>
      <c r="M1252">
        <v>7</v>
      </c>
      <c r="N1252">
        <v>0.05</v>
      </c>
      <c r="O1252">
        <v>712.88</v>
      </c>
      <c r="P1252">
        <v>1018.4</v>
      </c>
      <c r="Q1252">
        <f>Table1[[#This Row],[OrderQuantity]]*Table1[[#This Row],[UnitPrice]]</f>
        <v>7128.8</v>
      </c>
      <c r="R1252">
        <f>Table1[[#This Row],[OrderQuantity]]*Table1[[#This Row],[UnitCost]]</f>
        <v>4990.16</v>
      </c>
      <c r="S1252">
        <f>Table1[[#This Row],[OrderQuantity]]*Table1[[#This Row],[UnitPrice]]*(1-Table1[[#This Row],[DiscountApplied]]) - (Table1[[#This Row],[OrderQuantity]]*Table1[[#This Row],[UnitCost]])</f>
        <v>1782.1999999999998</v>
      </c>
      <c r="T1252">
        <f>DATEDIF(Table1[[#This Row],[ShipDate]],Table1[[#This Row],[DeliveryDate]],"d")</f>
        <v>5</v>
      </c>
      <c r="U1252" t="str">
        <f t="shared" si="39"/>
        <v>On Time</v>
      </c>
    </row>
    <row r="1253" spans="1:21" x14ac:dyDescent="0.3">
      <c r="A1253" t="str">
        <f t="shared" si="38"/>
        <v>SO-001352</v>
      </c>
      <c r="B1253" t="s">
        <v>4</v>
      </c>
      <c r="C1253" t="s">
        <v>13</v>
      </c>
      <c r="D1253" s="1">
        <v>43300</v>
      </c>
      <c r="E1253" s="1">
        <v>43401</v>
      </c>
      <c r="F1253" s="1">
        <v>43424</v>
      </c>
      <c r="G1253" s="1">
        <v>43431</v>
      </c>
      <c r="H1253" t="s">
        <v>54</v>
      </c>
      <c r="I1253">
        <v>16</v>
      </c>
      <c r="J1253">
        <v>9</v>
      </c>
      <c r="K1253">
        <v>22</v>
      </c>
      <c r="L1253">
        <v>30</v>
      </c>
      <c r="M1253">
        <v>3</v>
      </c>
      <c r="N1253">
        <v>0.08</v>
      </c>
      <c r="O1253">
        <v>792.07</v>
      </c>
      <c r="P1253">
        <v>1721.9</v>
      </c>
      <c r="Q1253">
        <f>Table1[[#This Row],[OrderQuantity]]*Table1[[#This Row],[UnitPrice]]</f>
        <v>5165.7000000000007</v>
      </c>
      <c r="R1253">
        <f>Table1[[#This Row],[OrderQuantity]]*Table1[[#This Row],[UnitCost]]</f>
        <v>2376.21</v>
      </c>
      <c r="S1253">
        <f>Table1[[#This Row],[OrderQuantity]]*Table1[[#This Row],[UnitPrice]]*(1-Table1[[#This Row],[DiscountApplied]]) - (Table1[[#This Row],[OrderQuantity]]*Table1[[#This Row],[UnitCost]])</f>
        <v>2376.2340000000013</v>
      </c>
      <c r="T1253">
        <f>DATEDIF(Table1[[#This Row],[ShipDate]],Table1[[#This Row],[DeliveryDate]],"d")</f>
        <v>7</v>
      </c>
      <c r="U1253" t="str">
        <f t="shared" si="39"/>
        <v>On Time</v>
      </c>
    </row>
    <row r="1254" spans="1:21" x14ac:dyDescent="0.3">
      <c r="A1254" t="str">
        <f t="shared" si="38"/>
        <v>SO-001353</v>
      </c>
      <c r="B1254" t="s">
        <v>3</v>
      </c>
      <c r="C1254" t="s">
        <v>10</v>
      </c>
      <c r="D1254" s="1">
        <v>43300</v>
      </c>
      <c r="E1254" s="1">
        <v>43401</v>
      </c>
      <c r="F1254" s="1">
        <v>43425</v>
      </c>
      <c r="G1254" s="1">
        <v>43430</v>
      </c>
      <c r="H1254" t="s">
        <v>54</v>
      </c>
      <c r="I1254">
        <v>6</v>
      </c>
      <c r="J1254">
        <v>34</v>
      </c>
      <c r="K1254">
        <v>91</v>
      </c>
      <c r="L1254">
        <v>29</v>
      </c>
      <c r="M1254">
        <v>6</v>
      </c>
      <c r="N1254">
        <v>0.08</v>
      </c>
      <c r="O1254">
        <v>1541</v>
      </c>
      <c r="P1254">
        <v>3082</v>
      </c>
      <c r="Q1254">
        <f>Table1[[#This Row],[OrderQuantity]]*Table1[[#This Row],[UnitPrice]]</f>
        <v>18492</v>
      </c>
      <c r="R1254">
        <f>Table1[[#This Row],[OrderQuantity]]*Table1[[#This Row],[UnitCost]]</f>
        <v>9246</v>
      </c>
      <c r="S1254">
        <f>Table1[[#This Row],[OrderQuantity]]*Table1[[#This Row],[UnitPrice]]*(1-Table1[[#This Row],[DiscountApplied]]) - (Table1[[#This Row],[OrderQuantity]]*Table1[[#This Row],[UnitCost]])</f>
        <v>7766.6399999999994</v>
      </c>
      <c r="T1254">
        <f>DATEDIF(Table1[[#This Row],[ShipDate]],Table1[[#This Row],[DeliveryDate]],"d")</f>
        <v>5</v>
      </c>
      <c r="U1254" t="str">
        <f t="shared" si="39"/>
        <v>On Time</v>
      </c>
    </row>
    <row r="1255" spans="1:21" x14ac:dyDescent="0.3">
      <c r="A1255" t="str">
        <f t="shared" si="38"/>
        <v>SO-001354</v>
      </c>
      <c r="B1255" t="s">
        <v>2</v>
      </c>
      <c r="C1255" t="s">
        <v>9</v>
      </c>
      <c r="D1255" s="1">
        <v>43300</v>
      </c>
      <c r="E1255" s="1">
        <v>43401</v>
      </c>
      <c r="F1255" s="1">
        <v>43417</v>
      </c>
      <c r="G1255" s="1">
        <v>43420</v>
      </c>
      <c r="H1255" t="s">
        <v>54</v>
      </c>
      <c r="I1255">
        <v>21</v>
      </c>
      <c r="J1255">
        <v>14</v>
      </c>
      <c r="K1255">
        <v>73</v>
      </c>
      <c r="L1255">
        <v>18</v>
      </c>
      <c r="M1255">
        <v>5</v>
      </c>
      <c r="N1255">
        <v>0.1</v>
      </c>
      <c r="O1255">
        <v>1346.7</v>
      </c>
      <c r="P1255">
        <v>2010</v>
      </c>
      <c r="Q1255">
        <f>Table1[[#This Row],[OrderQuantity]]*Table1[[#This Row],[UnitPrice]]</f>
        <v>10050</v>
      </c>
      <c r="R1255">
        <f>Table1[[#This Row],[OrderQuantity]]*Table1[[#This Row],[UnitCost]]</f>
        <v>6733.5</v>
      </c>
      <c r="S1255">
        <f>Table1[[#This Row],[OrderQuantity]]*Table1[[#This Row],[UnitPrice]]*(1-Table1[[#This Row],[DiscountApplied]]) - (Table1[[#This Row],[OrderQuantity]]*Table1[[#This Row],[UnitCost]])</f>
        <v>2311.5</v>
      </c>
      <c r="T1255">
        <f>DATEDIF(Table1[[#This Row],[ShipDate]],Table1[[#This Row],[DeliveryDate]],"d")</f>
        <v>3</v>
      </c>
      <c r="U1255" t="str">
        <f t="shared" si="39"/>
        <v>On Time</v>
      </c>
    </row>
    <row r="1256" spans="1:21" x14ac:dyDescent="0.3">
      <c r="A1256" t="str">
        <f t="shared" si="38"/>
        <v>SO-001355</v>
      </c>
      <c r="B1256" t="s">
        <v>4</v>
      </c>
      <c r="C1256" t="s">
        <v>8</v>
      </c>
      <c r="D1256" s="1">
        <v>43300</v>
      </c>
      <c r="E1256" s="1">
        <v>43402</v>
      </c>
      <c r="F1256" s="1">
        <v>43430</v>
      </c>
      <c r="G1256" s="1">
        <v>43434</v>
      </c>
      <c r="H1256" t="s">
        <v>54</v>
      </c>
      <c r="I1256">
        <v>20</v>
      </c>
      <c r="J1256">
        <v>44</v>
      </c>
      <c r="K1256">
        <v>359</v>
      </c>
      <c r="L1256">
        <v>15</v>
      </c>
      <c r="M1256">
        <v>6</v>
      </c>
      <c r="N1256">
        <v>0.15</v>
      </c>
      <c r="O1256">
        <v>3314.89</v>
      </c>
      <c r="P1256">
        <v>3946.3</v>
      </c>
      <c r="Q1256">
        <f>Table1[[#This Row],[OrderQuantity]]*Table1[[#This Row],[UnitPrice]]</f>
        <v>23677.800000000003</v>
      </c>
      <c r="R1256">
        <f>Table1[[#This Row],[OrderQuantity]]*Table1[[#This Row],[UnitCost]]</f>
        <v>19889.34</v>
      </c>
      <c r="S1256">
        <f>Table1[[#This Row],[OrderQuantity]]*Table1[[#This Row],[UnitPrice]]*(1-Table1[[#This Row],[DiscountApplied]]) - (Table1[[#This Row],[OrderQuantity]]*Table1[[#This Row],[UnitCost]])</f>
        <v>236.79000000000087</v>
      </c>
      <c r="T1256">
        <f>DATEDIF(Table1[[#This Row],[ShipDate]],Table1[[#This Row],[DeliveryDate]],"d")</f>
        <v>4</v>
      </c>
      <c r="U1256" t="str">
        <f t="shared" si="39"/>
        <v>On Time</v>
      </c>
    </row>
    <row r="1257" spans="1:21" x14ac:dyDescent="0.3">
      <c r="A1257" t="str">
        <f t="shared" si="38"/>
        <v>SO-001356</v>
      </c>
      <c r="B1257" t="s">
        <v>3</v>
      </c>
      <c r="C1257" t="s">
        <v>9</v>
      </c>
      <c r="D1257" s="1">
        <v>43300</v>
      </c>
      <c r="E1257" s="1">
        <v>43402</v>
      </c>
      <c r="F1257" s="1">
        <v>43414</v>
      </c>
      <c r="G1257" s="1">
        <v>43420</v>
      </c>
      <c r="H1257" t="s">
        <v>54</v>
      </c>
      <c r="I1257">
        <v>5</v>
      </c>
      <c r="J1257">
        <v>37</v>
      </c>
      <c r="K1257">
        <v>66</v>
      </c>
      <c r="L1257">
        <v>24</v>
      </c>
      <c r="M1257">
        <v>5</v>
      </c>
      <c r="N1257">
        <v>0.08</v>
      </c>
      <c r="O1257">
        <v>1132.23</v>
      </c>
      <c r="P1257">
        <v>2633.1</v>
      </c>
      <c r="Q1257">
        <f>Table1[[#This Row],[OrderQuantity]]*Table1[[#This Row],[UnitPrice]]</f>
        <v>13165.5</v>
      </c>
      <c r="R1257">
        <f>Table1[[#This Row],[OrderQuantity]]*Table1[[#This Row],[UnitCost]]</f>
        <v>5661.15</v>
      </c>
      <c r="S1257">
        <f>Table1[[#This Row],[OrderQuantity]]*Table1[[#This Row],[UnitPrice]]*(1-Table1[[#This Row],[DiscountApplied]]) - (Table1[[#This Row],[OrderQuantity]]*Table1[[#This Row],[UnitCost]])</f>
        <v>6451.1100000000006</v>
      </c>
      <c r="T1257">
        <f>DATEDIF(Table1[[#This Row],[ShipDate]],Table1[[#This Row],[DeliveryDate]],"d")</f>
        <v>6</v>
      </c>
      <c r="U1257" t="str">
        <f t="shared" si="39"/>
        <v>On Time</v>
      </c>
    </row>
    <row r="1258" spans="1:21" x14ac:dyDescent="0.3">
      <c r="A1258" t="str">
        <f t="shared" si="38"/>
        <v>SO-001357</v>
      </c>
      <c r="B1258" t="s">
        <v>3</v>
      </c>
      <c r="C1258" t="s">
        <v>12</v>
      </c>
      <c r="D1258" s="1">
        <v>43300</v>
      </c>
      <c r="E1258" s="1">
        <v>43402</v>
      </c>
      <c r="F1258" s="1">
        <v>43417</v>
      </c>
      <c r="G1258" s="1">
        <v>43421</v>
      </c>
      <c r="H1258" t="s">
        <v>54</v>
      </c>
      <c r="I1258">
        <v>4</v>
      </c>
      <c r="J1258">
        <v>20</v>
      </c>
      <c r="K1258">
        <v>241</v>
      </c>
      <c r="L1258">
        <v>39</v>
      </c>
      <c r="M1258">
        <v>8</v>
      </c>
      <c r="N1258">
        <v>0.1</v>
      </c>
      <c r="O1258">
        <v>1389.31</v>
      </c>
      <c r="P1258">
        <v>2894.4</v>
      </c>
      <c r="Q1258">
        <f>Table1[[#This Row],[OrderQuantity]]*Table1[[#This Row],[UnitPrice]]</f>
        <v>23155.200000000001</v>
      </c>
      <c r="R1258">
        <f>Table1[[#This Row],[OrderQuantity]]*Table1[[#This Row],[UnitCost]]</f>
        <v>11114.48</v>
      </c>
      <c r="S1258">
        <f>Table1[[#This Row],[OrderQuantity]]*Table1[[#This Row],[UnitPrice]]*(1-Table1[[#This Row],[DiscountApplied]]) - (Table1[[#This Row],[OrderQuantity]]*Table1[[#This Row],[UnitCost]])</f>
        <v>9725.2000000000007</v>
      </c>
      <c r="T1258">
        <f>DATEDIF(Table1[[#This Row],[ShipDate]],Table1[[#This Row],[DeliveryDate]],"d")</f>
        <v>4</v>
      </c>
      <c r="U1258" t="str">
        <f t="shared" si="39"/>
        <v>On Time</v>
      </c>
    </row>
    <row r="1259" spans="1:21" x14ac:dyDescent="0.3">
      <c r="A1259" t="str">
        <f t="shared" si="38"/>
        <v>SO-001358</v>
      </c>
      <c r="B1259" t="s">
        <v>2</v>
      </c>
      <c r="C1259" t="s">
        <v>8</v>
      </c>
      <c r="D1259" s="1">
        <v>43300</v>
      </c>
      <c r="E1259" s="1">
        <v>43402</v>
      </c>
      <c r="F1259" s="1">
        <v>43411</v>
      </c>
      <c r="G1259" s="1">
        <v>43420</v>
      </c>
      <c r="H1259" t="s">
        <v>54</v>
      </c>
      <c r="I1259">
        <v>23</v>
      </c>
      <c r="J1259">
        <v>5</v>
      </c>
      <c r="K1259">
        <v>334</v>
      </c>
      <c r="L1259">
        <v>23</v>
      </c>
      <c r="M1259">
        <v>8</v>
      </c>
      <c r="N1259">
        <v>0.08</v>
      </c>
      <c r="O1259">
        <v>600.99</v>
      </c>
      <c r="P1259">
        <v>871</v>
      </c>
      <c r="Q1259">
        <f>Table1[[#This Row],[OrderQuantity]]*Table1[[#This Row],[UnitPrice]]</f>
        <v>6968</v>
      </c>
      <c r="R1259">
        <f>Table1[[#This Row],[OrderQuantity]]*Table1[[#This Row],[UnitCost]]</f>
        <v>4807.92</v>
      </c>
      <c r="S1259">
        <f>Table1[[#This Row],[OrderQuantity]]*Table1[[#This Row],[UnitPrice]]*(1-Table1[[#This Row],[DiscountApplied]]) - (Table1[[#This Row],[OrderQuantity]]*Table1[[#This Row],[UnitCost]])</f>
        <v>1602.6400000000003</v>
      </c>
      <c r="T1259">
        <f>DATEDIF(Table1[[#This Row],[ShipDate]],Table1[[#This Row],[DeliveryDate]],"d")</f>
        <v>9</v>
      </c>
      <c r="U1259" t="str">
        <f t="shared" si="39"/>
        <v>Late</v>
      </c>
    </row>
    <row r="1260" spans="1:21" x14ac:dyDescent="0.3">
      <c r="A1260" t="str">
        <f t="shared" si="38"/>
        <v>SO-001359</v>
      </c>
      <c r="B1260" t="s">
        <v>3</v>
      </c>
      <c r="C1260" t="s">
        <v>10</v>
      </c>
      <c r="D1260" s="1">
        <v>43300</v>
      </c>
      <c r="E1260" s="1">
        <v>43402</v>
      </c>
      <c r="F1260" s="1">
        <v>43406</v>
      </c>
      <c r="G1260" s="1">
        <v>43413</v>
      </c>
      <c r="H1260" t="s">
        <v>54</v>
      </c>
      <c r="I1260">
        <v>6</v>
      </c>
      <c r="J1260">
        <v>31</v>
      </c>
      <c r="K1260">
        <v>100</v>
      </c>
      <c r="L1260">
        <v>9</v>
      </c>
      <c r="M1260">
        <v>2</v>
      </c>
      <c r="N1260">
        <v>0.05</v>
      </c>
      <c r="O1260">
        <v>548.26</v>
      </c>
      <c r="P1260">
        <v>1118.9000000000001</v>
      </c>
      <c r="Q1260">
        <f>Table1[[#This Row],[OrderQuantity]]*Table1[[#This Row],[UnitPrice]]</f>
        <v>2237.8000000000002</v>
      </c>
      <c r="R1260">
        <f>Table1[[#This Row],[OrderQuantity]]*Table1[[#This Row],[UnitCost]]</f>
        <v>1096.52</v>
      </c>
      <c r="S1260">
        <f>Table1[[#This Row],[OrderQuantity]]*Table1[[#This Row],[UnitPrice]]*(1-Table1[[#This Row],[DiscountApplied]]) - (Table1[[#This Row],[OrderQuantity]]*Table1[[#This Row],[UnitCost]])</f>
        <v>1029.3899999999999</v>
      </c>
      <c r="T1260">
        <f>DATEDIF(Table1[[#This Row],[ShipDate]],Table1[[#This Row],[DeliveryDate]],"d")</f>
        <v>7</v>
      </c>
      <c r="U1260" t="str">
        <f t="shared" si="39"/>
        <v>On Time</v>
      </c>
    </row>
    <row r="1261" spans="1:21" x14ac:dyDescent="0.3">
      <c r="A1261" t="str">
        <f t="shared" si="38"/>
        <v>SO-001360</v>
      </c>
      <c r="B1261" t="s">
        <v>2</v>
      </c>
      <c r="C1261" t="s">
        <v>10</v>
      </c>
      <c r="D1261" s="1">
        <v>43300</v>
      </c>
      <c r="E1261" s="1">
        <v>43402</v>
      </c>
      <c r="F1261" s="1">
        <v>43428</v>
      </c>
      <c r="G1261" s="1">
        <v>43434</v>
      </c>
      <c r="H1261" t="s">
        <v>54</v>
      </c>
      <c r="I1261">
        <v>25</v>
      </c>
      <c r="J1261">
        <v>6</v>
      </c>
      <c r="K1261">
        <v>95</v>
      </c>
      <c r="L1261">
        <v>33</v>
      </c>
      <c r="M1261">
        <v>4</v>
      </c>
      <c r="N1261">
        <v>0.15</v>
      </c>
      <c r="O1261">
        <v>1768.13</v>
      </c>
      <c r="P1261">
        <v>3048.5</v>
      </c>
      <c r="Q1261">
        <f>Table1[[#This Row],[OrderQuantity]]*Table1[[#This Row],[UnitPrice]]</f>
        <v>12194</v>
      </c>
      <c r="R1261">
        <f>Table1[[#This Row],[OrderQuantity]]*Table1[[#This Row],[UnitCost]]</f>
        <v>7072.52</v>
      </c>
      <c r="S1261">
        <f>Table1[[#This Row],[OrderQuantity]]*Table1[[#This Row],[UnitPrice]]*(1-Table1[[#This Row],[DiscountApplied]]) - (Table1[[#This Row],[OrderQuantity]]*Table1[[#This Row],[UnitCost]])</f>
        <v>3292.3799999999992</v>
      </c>
      <c r="T1261">
        <f>DATEDIF(Table1[[#This Row],[ShipDate]],Table1[[#This Row],[DeliveryDate]],"d")</f>
        <v>6</v>
      </c>
      <c r="U1261" t="str">
        <f t="shared" si="39"/>
        <v>On Time</v>
      </c>
    </row>
    <row r="1262" spans="1:21" x14ac:dyDescent="0.3">
      <c r="A1262" t="str">
        <f t="shared" si="38"/>
        <v>SO-001361</v>
      </c>
      <c r="B1262" t="s">
        <v>4</v>
      </c>
      <c r="C1262" t="s">
        <v>11</v>
      </c>
      <c r="D1262" s="1">
        <v>43300</v>
      </c>
      <c r="E1262" s="1">
        <v>43402</v>
      </c>
      <c r="F1262" s="1">
        <v>43407</v>
      </c>
      <c r="G1262" s="1">
        <v>43411</v>
      </c>
      <c r="H1262" t="s">
        <v>54</v>
      </c>
      <c r="I1262">
        <v>19</v>
      </c>
      <c r="J1262">
        <v>34</v>
      </c>
      <c r="K1262">
        <v>283</v>
      </c>
      <c r="L1262">
        <v>8</v>
      </c>
      <c r="M1262">
        <v>2</v>
      </c>
      <c r="N1262">
        <v>0.1</v>
      </c>
      <c r="O1262">
        <v>1539.86</v>
      </c>
      <c r="P1262">
        <v>3276.3</v>
      </c>
      <c r="Q1262">
        <f>Table1[[#This Row],[OrderQuantity]]*Table1[[#This Row],[UnitPrice]]</f>
        <v>6552.6</v>
      </c>
      <c r="R1262">
        <f>Table1[[#This Row],[OrderQuantity]]*Table1[[#This Row],[UnitCost]]</f>
        <v>3079.72</v>
      </c>
      <c r="S1262">
        <f>Table1[[#This Row],[OrderQuantity]]*Table1[[#This Row],[UnitPrice]]*(1-Table1[[#This Row],[DiscountApplied]]) - (Table1[[#This Row],[OrderQuantity]]*Table1[[#This Row],[UnitCost]])</f>
        <v>2817.6200000000003</v>
      </c>
      <c r="T1262">
        <f>DATEDIF(Table1[[#This Row],[ShipDate]],Table1[[#This Row],[DeliveryDate]],"d")</f>
        <v>4</v>
      </c>
      <c r="U1262" t="str">
        <f t="shared" si="39"/>
        <v>On Time</v>
      </c>
    </row>
    <row r="1263" spans="1:21" x14ac:dyDescent="0.3">
      <c r="A1263" t="str">
        <f t="shared" si="38"/>
        <v>SO-001362</v>
      </c>
      <c r="B1263" t="s">
        <v>4</v>
      </c>
      <c r="C1263" t="s">
        <v>11</v>
      </c>
      <c r="D1263" s="1">
        <v>43300</v>
      </c>
      <c r="E1263" s="1">
        <v>43402</v>
      </c>
      <c r="F1263" s="1">
        <v>43420</v>
      </c>
      <c r="G1263" s="1">
        <v>43424</v>
      </c>
      <c r="H1263" t="s">
        <v>54</v>
      </c>
      <c r="I1263">
        <v>13</v>
      </c>
      <c r="J1263">
        <v>16</v>
      </c>
      <c r="K1263">
        <v>279</v>
      </c>
      <c r="L1263">
        <v>44</v>
      </c>
      <c r="M1263">
        <v>4</v>
      </c>
      <c r="N1263">
        <v>0.2</v>
      </c>
      <c r="O1263">
        <v>520.86</v>
      </c>
      <c r="P1263">
        <v>1132.3</v>
      </c>
      <c r="Q1263">
        <f>Table1[[#This Row],[OrderQuantity]]*Table1[[#This Row],[UnitPrice]]</f>
        <v>4529.2</v>
      </c>
      <c r="R1263">
        <f>Table1[[#This Row],[OrderQuantity]]*Table1[[#This Row],[UnitCost]]</f>
        <v>2083.44</v>
      </c>
      <c r="S1263">
        <f>Table1[[#This Row],[OrderQuantity]]*Table1[[#This Row],[UnitPrice]]*(1-Table1[[#This Row],[DiscountApplied]]) - (Table1[[#This Row],[OrderQuantity]]*Table1[[#This Row],[UnitCost]])</f>
        <v>1539.92</v>
      </c>
      <c r="T1263">
        <f>DATEDIF(Table1[[#This Row],[ShipDate]],Table1[[#This Row],[DeliveryDate]],"d")</f>
        <v>4</v>
      </c>
      <c r="U1263" t="str">
        <f t="shared" si="39"/>
        <v>On Time</v>
      </c>
    </row>
    <row r="1264" spans="1:21" x14ac:dyDescent="0.3">
      <c r="A1264" t="str">
        <f t="shared" si="38"/>
        <v>SO-001363</v>
      </c>
      <c r="B1264" t="s">
        <v>4</v>
      </c>
      <c r="C1264" t="s">
        <v>10</v>
      </c>
      <c r="D1264" s="1">
        <v>43300</v>
      </c>
      <c r="E1264" s="1">
        <v>43402</v>
      </c>
      <c r="F1264" s="1">
        <v>43417</v>
      </c>
      <c r="G1264" s="1">
        <v>43423</v>
      </c>
      <c r="H1264" t="s">
        <v>54</v>
      </c>
      <c r="I1264">
        <v>14</v>
      </c>
      <c r="J1264">
        <v>5</v>
      </c>
      <c r="K1264">
        <v>143</v>
      </c>
      <c r="L1264">
        <v>27</v>
      </c>
      <c r="M1264">
        <v>5</v>
      </c>
      <c r="N1264">
        <v>0.08</v>
      </c>
      <c r="O1264">
        <v>762.19</v>
      </c>
      <c r="P1264">
        <v>964.8</v>
      </c>
      <c r="Q1264">
        <f>Table1[[#This Row],[OrderQuantity]]*Table1[[#This Row],[UnitPrice]]</f>
        <v>4824</v>
      </c>
      <c r="R1264">
        <f>Table1[[#This Row],[OrderQuantity]]*Table1[[#This Row],[UnitCost]]</f>
        <v>3810.9500000000003</v>
      </c>
      <c r="S1264">
        <f>Table1[[#This Row],[OrderQuantity]]*Table1[[#This Row],[UnitPrice]]*(1-Table1[[#This Row],[DiscountApplied]]) - (Table1[[#This Row],[OrderQuantity]]*Table1[[#This Row],[UnitCost]])</f>
        <v>627.12999999999965</v>
      </c>
      <c r="T1264">
        <f>DATEDIF(Table1[[#This Row],[ShipDate]],Table1[[#This Row],[DeliveryDate]],"d")</f>
        <v>6</v>
      </c>
      <c r="U1264" t="str">
        <f t="shared" si="39"/>
        <v>On Time</v>
      </c>
    </row>
    <row r="1265" spans="1:21" x14ac:dyDescent="0.3">
      <c r="A1265" t="str">
        <f t="shared" si="38"/>
        <v>SO-001364</v>
      </c>
      <c r="B1265" t="s">
        <v>3</v>
      </c>
      <c r="C1265" t="s">
        <v>13</v>
      </c>
      <c r="D1265" s="1">
        <v>43300</v>
      </c>
      <c r="E1265" s="1">
        <v>43402</v>
      </c>
      <c r="F1265" s="1">
        <v>43427</v>
      </c>
      <c r="G1265" s="1">
        <v>43437</v>
      </c>
      <c r="H1265" t="s">
        <v>54</v>
      </c>
      <c r="I1265">
        <v>8</v>
      </c>
      <c r="J1265">
        <v>32</v>
      </c>
      <c r="K1265">
        <v>57</v>
      </c>
      <c r="L1265">
        <v>25</v>
      </c>
      <c r="M1265">
        <v>6</v>
      </c>
      <c r="N1265">
        <v>0.15</v>
      </c>
      <c r="O1265">
        <v>155.44</v>
      </c>
      <c r="P1265">
        <v>268</v>
      </c>
      <c r="Q1265">
        <f>Table1[[#This Row],[OrderQuantity]]*Table1[[#This Row],[UnitPrice]]</f>
        <v>1608</v>
      </c>
      <c r="R1265">
        <f>Table1[[#This Row],[OrderQuantity]]*Table1[[#This Row],[UnitCost]]</f>
        <v>932.64</v>
      </c>
      <c r="S1265">
        <f>Table1[[#This Row],[OrderQuantity]]*Table1[[#This Row],[UnitPrice]]*(1-Table1[[#This Row],[DiscountApplied]]) - (Table1[[#This Row],[OrderQuantity]]*Table1[[#This Row],[UnitCost]])</f>
        <v>434.15999999999997</v>
      </c>
      <c r="T1265">
        <f>DATEDIF(Table1[[#This Row],[ShipDate]],Table1[[#This Row],[DeliveryDate]],"d")</f>
        <v>10</v>
      </c>
      <c r="U1265" t="str">
        <f t="shared" si="39"/>
        <v>Late</v>
      </c>
    </row>
    <row r="1266" spans="1:21" x14ac:dyDescent="0.3">
      <c r="A1266" t="str">
        <f t="shared" si="38"/>
        <v>SO-001365</v>
      </c>
      <c r="B1266" t="s">
        <v>2</v>
      </c>
      <c r="C1266" t="s">
        <v>12</v>
      </c>
      <c r="D1266" s="1">
        <v>43300</v>
      </c>
      <c r="E1266" s="1">
        <v>43402</v>
      </c>
      <c r="F1266" s="1">
        <v>43415</v>
      </c>
      <c r="G1266" s="1">
        <v>43416</v>
      </c>
      <c r="H1266" t="s">
        <v>54</v>
      </c>
      <c r="I1266">
        <v>22</v>
      </c>
      <c r="J1266">
        <v>28</v>
      </c>
      <c r="K1266">
        <v>210</v>
      </c>
      <c r="L1266">
        <v>45</v>
      </c>
      <c r="M1266">
        <v>1</v>
      </c>
      <c r="N1266">
        <v>0.2</v>
      </c>
      <c r="O1266">
        <v>665.18</v>
      </c>
      <c r="P1266">
        <v>978.2</v>
      </c>
      <c r="Q1266">
        <f>Table1[[#This Row],[OrderQuantity]]*Table1[[#This Row],[UnitPrice]]</f>
        <v>978.2</v>
      </c>
      <c r="R1266">
        <f>Table1[[#This Row],[OrderQuantity]]*Table1[[#This Row],[UnitCost]]</f>
        <v>665.18</v>
      </c>
      <c r="S1266">
        <f>Table1[[#This Row],[OrderQuantity]]*Table1[[#This Row],[UnitPrice]]*(1-Table1[[#This Row],[DiscountApplied]]) - (Table1[[#This Row],[OrderQuantity]]*Table1[[#This Row],[UnitCost]])</f>
        <v>117.38000000000011</v>
      </c>
      <c r="T1266">
        <f>DATEDIF(Table1[[#This Row],[ShipDate]],Table1[[#This Row],[DeliveryDate]],"d")</f>
        <v>1</v>
      </c>
      <c r="U1266" t="str">
        <f t="shared" si="39"/>
        <v>On Time</v>
      </c>
    </row>
    <row r="1267" spans="1:21" x14ac:dyDescent="0.3">
      <c r="A1267" t="str">
        <f t="shared" si="38"/>
        <v>SO-001366</v>
      </c>
      <c r="B1267" t="s">
        <v>4</v>
      </c>
      <c r="C1267" t="s">
        <v>13</v>
      </c>
      <c r="D1267" s="1">
        <v>43300</v>
      </c>
      <c r="E1267" s="1">
        <v>43402</v>
      </c>
      <c r="F1267" s="1">
        <v>43409</v>
      </c>
      <c r="G1267" s="1">
        <v>43412</v>
      </c>
      <c r="H1267" t="s">
        <v>54</v>
      </c>
      <c r="I1267">
        <v>15</v>
      </c>
      <c r="J1267">
        <v>29</v>
      </c>
      <c r="K1267">
        <v>45</v>
      </c>
      <c r="L1267">
        <v>44</v>
      </c>
      <c r="M1267">
        <v>2</v>
      </c>
      <c r="N1267">
        <v>0.2</v>
      </c>
      <c r="O1267">
        <v>2672.09</v>
      </c>
      <c r="P1267">
        <v>3872.6</v>
      </c>
      <c r="Q1267">
        <f>Table1[[#This Row],[OrderQuantity]]*Table1[[#This Row],[UnitPrice]]</f>
        <v>7745.2</v>
      </c>
      <c r="R1267">
        <f>Table1[[#This Row],[OrderQuantity]]*Table1[[#This Row],[UnitCost]]</f>
        <v>5344.18</v>
      </c>
      <c r="S1267">
        <f>Table1[[#This Row],[OrderQuantity]]*Table1[[#This Row],[UnitPrice]]*(1-Table1[[#This Row],[DiscountApplied]]) - (Table1[[#This Row],[OrderQuantity]]*Table1[[#This Row],[UnitCost]])</f>
        <v>851.97999999999956</v>
      </c>
      <c r="T1267">
        <f>DATEDIF(Table1[[#This Row],[ShipDate]],Table1[[#This Row],[DeliveryDate]],"d")</f>
        <v>3</v>
      </c>
      <c r="U1267" t="str">
        <f t="shared" si="39"/>
        <v>On Time</v>
      </c>
    </row>
    <row r="1268" spans="1:21" x14ac:dyDescent="0.3">
      <c r="A1268" t="str">
        <f t="shared" si="38"/>
        <v>SO-001367</v>
      </c>
      <c r="B1268" t="s">
        <v>4</v>
      </c>
      <c r="C1268" t="s">
        <v>10</v>
      </c>
      <c r="D1268" s="1">
        <v>43300</v>
      </c>
      <c r="E1268" s="1">
        <v>43403</v>
      </c>
      <c r="F1268" s="1">
        <v>43426</v>
      </c>
      <c r="G1268" s="1">
        <v>43429</v>
      </c>
      <c r="H1268" t="s">
        <v>54</v>
      </c>
      <c r="I1268">
        <v>17</v>
      </c>
      <c r="J1268">
        <v>43</v>
      </c>
      <c r="K1268">
        <v>100</v>
      </c>
      <c r="L1268">
        <v>34</v>
      </c>
      <c r="M1268">
        <v>1</v>
      </c>
      <c r="N1268">
        <v>0.2</v>
      </c>
      <c r="O1268">
        <v>2511.5</v>
      </c>
      <c r="P1268">
        <v>2954.7</v>
      </c>
      <c r="Q1268">
        <f>Table1[[#This Row],[OrderQuantity]]*Table1[[#This Row],[UnitPrice]]</f>
        <v>2954.7</v>
      </c>
      <c r="R1268">
        <f>Table1[[#This Row],[OrderQuantity]]*Table1[[#This Row],[UnitCost]]</f>
        <v>2511.5</v>
      </c>
      <c r="S1268">
        <f>Table1[[#This Row],[OrderQuantity]]*Table1[[#This Row],[UnitPrice]]*(1-Table1[[#This Row],[DiscountApplied]]) - (Table1[[#This Row],[OrderQuantity]]*Table1[[#This Row],[UnitCost]])</f>
        <v>-147.74000000000024</v>
      </c>
      <c r="T1268">
        <f>DATEDIF(Table1[[#This Row],[ShipDate]],Table1[[#This Row],[DeliveryDate]],"d")</f>
        <v>3</v>
      </c>
      <c r="U1268" t="str">
        <f t="shared" si="39"/>
        <v>On Time</v>
      </c>
    </row>
    <row r="1269" spans="1:21" x14ac:dyDescent="0.3">
      <c r="A1269" t="str">
        <f t="shared" si="38"/>
        <v>SO-001368</v>
      </c>
      <c r="B1269" t="s">
        <v>4</v>
      </c>
      <c r="C1269" t="s">
        <v>11</v>
      </c>
      <c r="D1269" s="1">
        <v>43300</v>
      </c>
      <c r="E1269" s="1">
        <v>43403</v>
      </c>
      <c r="F1269" s="1">
        <v>43408</v>
      </c>
      <c r="G1269" s="1">
        <v>43415</v>
      </c>
      <c r="H1269" t="s">
        <v>54</v>
      </c>
      <c r="I1269">
        <v>14</v>
      </c>
      <c r="J1269">
        <v>47</v>
      </c>
      <c r="K1269">
        <v>315</v>
      </c>
      <c r="L1269">
        <v>39</v>
      </c>
      <c r="M1269">
        <v>1</v>
      </c>
      <c r="N1269">
        <v>0.1</v>
      </c>
      <c r="O1269">
        <v>1330.29</v>
      </c>
      <c r="P1269">
        <v>2418.6999999999998</v>
      </c>
      <c r="Q1269">
        <f>Table1[[#This Row],[OrderQuantity]]*Table1[[#This Row],[UnitPrice]]</f>
        <v>2418.6999999999998</v>
      </c>
      <c r="R1269">
        <f>Table1[[#This Row],[OrderQuantity]]*Table1[[#This Row],[UnitCost]]</f>
        <v>1330.29</v>
      </c>
      <c r="S1269">
        <f>Table1[[#This Row],[OrderQuantity]]*Table1[[#This Row],[UnitPrice]]*(1-Table1[[#This Row],[DiscountApplied]]) - (Table1[[#This Row],[OrderQuantity]]*Table1[[#This Row],[UnitCost]])</f>
        <v>846.54</v>
      </c>
      <c r="T1269">
        <f>DATEDIF(Table1[[#This Row],[ShipDate]],Table1[[#This Row],[DeliveryDate]],"d")</f>
        <v>7</v>
      </c>
      <c r="U1269" t="str">
        <f t="shared" si="39"/>
        <v>On Time</v>
      </c>
    </row>
    <row r="1270" spans="1:21" x14ac:dyDescent="0.3">
      <c r="A1270" t="str">
        <f t="shared" si="38"/>
        <v>SO-001369</v>
      </c>
      <c r="B1270" t="s">
        <v>5</v>
      </c>
      <c r="C1270" t="s">
        <v>12</v>
      </c>
      <c r="D1270" s="1">
        <v>43300</v>
      </c>
      <c r="E1270" s="1">
        <v>43403</v>
      </c>
      <c r="F1270" s="1">
        <v>43417</v>
      </c>
      <c r="G1270" s="1">
        <v>43420</v>
      </c>
      <c r="H1270" t="s">
        <v>54</v>
      </c>
      <c r="I1270">
        <v>26</v>
      </c>
      <c r="J1270">
        <v>11</v>
      </c>
      <c r="K1270">
        <v>246</v>
      </c>
      <c r="L1270">
        <v>4</v>
      </c>
      <c r="M1270">
        <v>4</v>
      </c>
      <c r="N1270">
        <v>0.15</v>
      </c>
      <c r="O1270">
        <v>953.61</v>
      </c>
      <c r="P1270">
        <v>2217.6999999999998</v>
      </c>
      <c r="Q1270">
        <f>Table1[[#This Row],[OrderQuantity]]*Table1[[#This Row],[UnitPrice]]</f>
        <v>8870.7999999999993</v>
      </c>
      <c r="R1270">
        <f>Table1[[#This Row],[OrderQuantity]]*Table1[[#This Row],[UnitCost]]</f>
        <v>3814.44</v>
      </c>
      <c r="S1270">
        <f>Table1[[#This Row],[OrderQuantity]]*Table1[[#This Row],[UnitPrice]]*(1-Table1[[#This Row],[DiscountApplied]]) - (Table1[[#This Row],[OrderQuantity]]*Table1[[#This Row],[UnitCost]])</f>
        <v>3725.7399999999993</v>
      </c>
      <c r="T1270">
        <f>DATEDIF(Table1[[#This Row],[ShipDate]],Table1[[#This Row],[DeliveryDate]],"d")</f>
        <v>3</v>
      </c>
      <c r="U1270" t="str">
        <f t="shared" si="39"/>
        <v>On Time</v>
      </c>
    </row>
    <row r="1271" spans="1:21" x14ac:dyDescent="0.3">
      <c r="A1271" t="str">
        <f t="shared" si="38"/>
        <v>SO-001370</v>
      </c>
      <c r="B1271" t="s">
        <v>5</v>
      </c>
      <c r="C1271" t="s">
        <v>10</v>
      </c>
      <c r="D1271" s="1">
        <v>43300</v>
      </c>
      <c r="E1271" s="1">
        <v>43403</v>
      </c>
      <c r="F1271" s="1">
        <v>43422</v>
      </c>
      <c r="G1271" s="1">
        <v>43432</v>
      </c>
      <c r="H1271" t="s">
        <v>54</v>
      </c>
      <c r="I1271">
        <v>27</v>
      </c>
      <c r="J1271">
        <v>8</v>
      </c>
      <c r="K1271">
        <v>171</v>
      </c>
      <c r="L1271">
        <v>39</v>
      </c>
      <c r="M1271">
        <v>3</v>
      </c>
      <c r="N1271">
        <v>0.1</v>
      </c>
      <c r="O1271">
        <v>2495.08</v>
      </c>
      <c r="P1271">
        <v>3564.4</v>
      </c>
      <c r="Q1271">
        <f>Table1[[#This Row],[OrderQuantity]]*Table1[[#This Row],[UnitPrice]]</f>
        <v>10693.2</v>
      </c>
      <c r="R1271">
        <f>Table1[[#This Row],[OrderQuantity]]*Table1[[#This Row],[UnitCost]]</f>
        <v>7485.24</v>
      </c>
      <c r="S1271">
        <f>Table1[[#This Row],[OrderQuantity]]*Table1[[#This Row],[UnitPrice]]*(1-Table1[[#This Row],[DiscountApplied]]) - (Table1[[#This Row],[OrderQuantity]]*Table1[[#This Row],[UnitCost]])</f>
        <v>2138.6400000000012</v>
      </c>
      <c r="T1271">
        <f>DATEDIF(Table1[[#This Row],[ShipDate]],Table1[[#This Row],[DeliveryDate]],"d")</f>
        <v>10</v>
      </c>
      <c r="U1271" t="str">
        <f t="shared" si="39"/>
        <v>Late</v>
      </c>
    </row>
    <row r="1272" spans="1:21" x14ac:dyDescent="0.3">
      <c r="A1272" t="str">
        <f t="shared" si="38"/>
        <v>SO-001371</v>
      </c>
      <c r="B1272" t="s">
        <v>2</v>
      </c>
      <c r="C1272" t="s">
        <v>12</v>
      </c>
      <c r="D1272" s="1">
        <v>43300</v>
      </c>
      <c r="E1272" s="1">
        <v>43404</v>
      </c>
      <c r="F1272" s="1">
        <v>43410</v>
      </c>
      <c r="G1272" s="1">
        <v>43414</v>
      </c>
      <c r="H1272" t="s">
        <v>54</v>
      </c>
      <c r="I1272">
        <v>22</v>
      </c>
      <c r="J1272">
        <v>36</v>
      </c>
      <c r="K1272">
        <v>208</v>
      </c>
      <c r="L1272">
        <v>21</v>
      </c>
      <c r="M1272">
        <v>3</v>
      </c>
      <c r="N1272">
        <v>0.1</v>
      </c>
      <c r="O1272">
        <v>1468.64</v>
      </c>
      <c r="P1272">
        <v>1835.8</v>
      </c>
      <c r="Q1272">
        <f>Table1[[#This Row],[OrderQuantity]]*Table1[[#This Row],[UnitPrice]]</f>
        <v>5507.4</v>
      </c>
      <c r="R1272">
        <f>Table1[[#This Row],[OrderQuantity]]*Table1[[#This Row],[UnitCost]]</f>
        <v>4405.92</v>
      </c>
      <c r="S1272">
        <f>Table1[[#This Row],[OrderQuantity]]*Table1[[#This Row],[UnitPrice]]*(1-Table1[[#This Row],[DiscountApplied]]) - (Table1[[#This Row],[OrderQuantity]]*Table1[[#This Row],[UnitCost]])</f>
        <v>550.73999999999978</v>
      </c>
      <c r="T1272">
        <f>DATEDIF(Table1[[#This Row],[ShipDate]],Table1[[#This Row],[DeliveryDate]],"d")</f>
        <v>4</v>
      </c>
      <c r="U1272" t="str">
        <f t="shared" si="39"/>
        <v>On Time</v>
      </c>
    </row>
    <row r="1273" spans="1:21" x14ac:dyDescent="0.3">
      <c r="A1273" t="str">
        <f t="shared" si="38"/>
        <v>SO-001372</v>
      </c>
      <c r="B1273" t="s">
        <v>4</v>
      </c>
      <c r="C1273" t="s">
        <v>9</v>
      </c>
      <c r="D1273" s="1">
        <v>43300</v>
      </c>
      <c r="E1273" s="1">
        <v>43404</v>
      </c>
      <c r="F1273" s="1">
        <v>43431</v>
      </c>
      <c r="G1273" s="1">
        <v>43433</v>
      </c>
      <c r="H1273" t="s">
        <v>54</v>
      </c>
      <c r="I1273">
        <v>18</v>
      </c>
      <c r="J1273">
        <v>41</v>
      </c>
      <c r="K1273">
        <v>86</v>
      </c>
      <c r="L1273">
        <v>37</v>
      </c>
      <c r="M1273">
        <v>7</v>
      </c>
      <c r="N1273">
        <v>0.2</v>
      </c>
      <c r="O1273">
        <v>2153.65</v>
      </c>
      <c r="P1273">
        <v>2626.4</v>
      </c>
      <c r="Q1273">
        <f>Table1[[#This Row],[OrderQuantity]]*Table1[[#This Row],[UnitPrice]]</f>
        <v>18384.8</v>
      </c>
      <c r="R1273">
        <f>Table1[[#This Row],[OrderQuantity]]*Table1[[#This Row],[UnitCost]]</f>
        <v>15075.550000000001</v>
      </c>
      <c r="S1273">
        <f>Table1[[#This Row],[OrderQuantity]]*Table1[[#This Row],[UnitPrice]]*(1-Table1[[#This Row],[DiscountApplied]]) - (Table1[[#This Row],[OrderQuantity]]*Table1[[#This Row],[UnitCost]])</f>
        <v>-367.71000000000095</v>
      </c>
      <c r="T1273">
        <f>DATEDIF(Table1[[#This Row],[ShipDate]],Table1[[#This Row],[DeliveryDate]],"d")</f>
        <v>2</v>
      </c>
      <c r="U1273" t="str">
        <f t="shared" si="39"/>
        <v>On Time</v>
      </c>
    </row>
    <row r="1274" spans="1:21" x14ac:dyDescent="0.3">
      <c r="A1274" t="str">
        <f t="shared" si="38"/>
        <v>SO-001373</v>
      </c>
      <c r="B1274" t="s">
        <v>4</v>
      </c>
      <c r="C1274" t="s">
        <v>13</v>
      </c>
      <c r="D1274" s="1">
        <v>43300</v>
      </c>
      <c r="E1274" s="1">
        <v>43404</v>
      </c>
      <c r="F1274" s="1">
        <v>43408</v>
      </c>
      <c r="G1274" s="1">
        <v>43413</v>
      </c>
      <c r="H1274" t="s">
        <v>54</v>
      </c>
      <c r="I1274">
        <v>15</v>
      </c>
      <c r="J1274">
        <v>17</v>
      </c>
      <c r="K1274">
        <v>6</v>
      </c>
      <c r="L1274">
        <v>11</v>
      </c>
      <c r="M1274">
        <v>4</v>
      </c>
      <c r="N1274">
        <v>0.08</v>
      </c>
      <c r="O1274">
        <v>1848.8</v>
      </c>
      <c r="P1274">
        <v>2532.6</v>
      </c>
      <c r="Q1274">
        <f>Table1[[#This Row],[OrderQuantity]]*Table1[[#This Row],[UnitPrice]]</f>
        <v>10130.4</v>
      </c>
      <c r="R1274">
        <f>Table1[[#This Row],[OrderQuantity]]*Table1[[#This Row],[UnitCost]]</f>
        <v>7395.2</v>
      </c>
      <c r="S1274">
        <f>Table1[[#This Row],[OrderQuantity]]*Table1[[#This Row],[UnitPrice]]*(1-Table1[[#This Row],[DiscountApplied]]) - (Table1[[#This Row],[OrderQuantity]]*Table1[[#This Row],[UnitCost]])</f>
        <v>1924.7680000000009</v>
      </c>
      <c r="T1274">
        <f>DATEDIF(Table1[[#This Row],[ShipDate]],Table1[[#This Row],[DeliveryDate]],"d")</f>
        <v>5</v>
      </c>
      <c r="U1274" t="str">
        <f t="shared" si="39"/>
        <v>On Time</v>
      </c>
    </row>
    <row r="1275" spans="1:21" x14ac:dyDescent="0.3">
      <c r="A1275" t="str">
        <f t="shared" si="38"/>
        <v>SO-001374</v>
      </c>
      <c r="B1275" t="s">
        <v>3</v>
      </c>
      <c r="C1275" t="s">
        <v>10</v>
      </c>
      <c r="D1275" s="1">
        <v>43300</v>
      </c>
      <c r="E1275" s="1">
        <v>43404</v>
      </c>
      <c r="F1275" s="1">
        <v>43421</v>
      </c>
      <c r="G1275" s="1">
        <v>43425</v>
      </c>
      <c r="H1275" t="s">
        <v>54</v>
      </c>
      <c r="I1275">
        <v>6</v>
      </c>
      <c r="J1275">
        <v>43</v>
      </c>
      <c r="K1275">
        <v>94</v>
      </c>
      <c r="L1275">
        <v>33</v>
      </c>
      <c r="M1275">
        <v>8</v>
      </c>
      <c r="N1275">
        <v>0.3</v>
      </c>
      <c r="O1275">
        <v>1770.01</v>
      </c>
      <c r="P1275">
        <v>2391.9</v>
      </c>
      <c r="Q1275">
        <f>Table1[[#This Row],[OrderQuantity]]*Table1[[#This Row],[UnitPrice]]</f>
        <v>19135.2</v>
      </c>
      <c r="R1275">
        <f>Table1[[#This Row],[OrderQuantity]]*Table1[[#This Row],[UnitCost]]</f>
        <v>14160.08</v>
      </c>
      <c r="S1275">
        <f>Table1[[#This Row],[OrderQuantity]]*Table1[[#This Row],[UnitPrice]]*(1-Table1[[#This Row],[DiscountApplied]]) - (Table1[[#This Row],[OrderQuantity]]*Table1[[#This Row],[UnitCost]])</f>
        <v>-765.44000000000051</v>
      </c>
      <c r="T1275">
        <f>DATEDIF(Table1[[#This Row],[ShipDate]],Table1[[#This Row],[DeliveryDate]],"d")</f>
        <v>4</v>
      </c>
      <c r="U1275" t="str">
        <f t="shared" si="39"/>
        <v>On Time</v>
      </c>
    </row>
    <row r="1276" spans="1:21" x14ac:dyDescent="0.3">
      <c r="A1276" t="str">
        <f t="shared" si="38"/>
        <v>SO-001375</v>
      </c>
      <c r="B1276" t="s">
        <v>3</v>
      </c>
      <c r="C1276" t="s">
        <v>8</v>
      </c>
      <c r="D1276" s="1">
        <v>43300</v>
      </c>
      <c r="E1276" s="1">
        <v>43404</v>
      </c>
      <c r="F1276" s="1">
        <v>43432</v>
      </c>
      <c r="G1276" s="1">
        <v>43439</v>
      </c>
      <c r="H1276" t="s">
        <v>54</v>
      </c>
      <c r="I1276">
        <v>3</v>
      </c>
      <c r="J1276">
        <v>39</v>
      </c>
      <c r="K1276">
        <v>350</v>
      </c>
      <c r="L1276">
        <v>13</v>
      </c>
      <c r="M1276">
        <v>6</v>
      </c>
      <c r="N1276">
        <v>0.1</v>
      </c>
      <c r="O1276">
        <v>621.22</v>
      </c>
      <c r="P1276">
        <v>817.4</v>
      </c>
      <c r="Q1276">
        <f>Table1[[#This Row],[OrderQuantity]]*Table1[[#This Row],[UnitPrice]]</f>
        <v>4904.3999999999996</v>
      </c>
      <c r="R1276">
        <f>Table1[[#This Row],[OrderQuantity]]*Table1[[#This Row],[UnitCost]]</f>
        <v>3727.32</v>
      </c>
      <c r="S1276">
        <f>Table1[[#This Row],[OrderQuantity]]*Table1[[#This Row],[UnitPrice]]*(1-Table1[[#This Row],[DiscountApplied]]) - (Table1[[#This Row],[OrderQuantity]]*Table1[[#This Row],[UnitCost]])</f>
        <v>686.63999999999987</v>
      </c>
      <c r="T1276">
        <f>DATEDIF(Table1[[#This Row],[ShipDate]],Table1[[#This Row],[DeliveryDate]],"d")</f>
        <v>7</v>
      </c>
      <c r="U1276" t="str">
        <f t="shared" si="39"/>
        <v>On Time</v>
      </c>
    </row>
    <row r="1277" spans="1:21" x14ac:dyDescent="0.3">
      <c r="A1277" t="str">
        <f t="shared" si="38"/>
        <v>SO-001376</v>
      </c>
      <c r="B1277" t="s">
        <v>2</v>
      </c>
      <c r="C1277" t="s">
        <v>13</v>
      </c>
      <c r="D1277" s="1">
        <v>43300</v>
      </c>
      <c r="E1277" s="1">
        <v>43404</v>
      </c>
      <c r="F1277" s="1">
        <v>43408</v>
      </c>
      <c r="G1277" s="1">
        <v>43417</v>
      </c>
      <c r="H1277" t="s">
        <v>54</v>
      </c>
      <c r="I1277">
        <v>22</v>
      </c>
      <c r="J1277">
        <v>20</v>
      </c>
      <c r="K1277">
        <v>21</v>
      </c>
      <c r="L1277">
        <v>11</v>
      </c>
      <c r="M1277">
        <v>5</v>
      </c>
      <c r="N1277">
        <v>0.15</v>
      </c>
      <c r="O1277">
        <v>1575.84</v>
      </c>
      <c r="P1277">
        <v>3939.6</v>
      </c>
      <c r="Q1277">
        <f>Table1[[#This Row],[OrderQuantity]]*Table1[[#This Row],[UnitPrice]]</f>
        <v>19698</v>
      </c>
      <c r="R1277">
        <f>Table1[[#This Row],[OrderQuantity]]*Table1[[#This Row],[UnitCost]]</f>
        <v>7879.2</v>
      </c>
      <c r="S1277">
        <f>Table1[[#This Row],[OrderQuantity]]*Table1[[#This Row],[UnitPrice]]*(1-Table1[[#This Row],[DiscountApplied]]) - (Table1[[#This Row],[OrderQuantity]]*Table1[[#This Row],[UnitCost]])</f>
        <v>8864.0999999999985</v>
      </c>
      <c r="T1277">
        <f>DATEDIF(Table1[[#This Row],[ShipDate]],Table1[[#This Row],[DeliveryDate]],"d")</f>
        <v>9</v>
      </c>
      <c r="U1277" t="str">
        <f t="shared" si="39"/>
        <v>Late</v>
      </c>
    </row>
    <row r="1278" spans="1:21" x14ac:dyDescent="0.3">
      <c r="A1278" t="str">
        <f t="shared" si="38"/>
        <v>SO-001377</v>
      </c>
      <c r="B1278" t="s">
        <v>3</v>
      </c>
      <c r="C1278" t="s">
        <v>11</v>
      </c>
      <c r="D1278" s="1">
        <v>43300</v>
      </c>
      <c r="E1278" s="1">
        <v>43404</v>
      </c>
      <c r="F1278" s="1">
        <v>43431</v>
      </c>
      <c r="G1278" s="1">
        <v>43436</v>
      </c>
      <c r="H1278" t="s">
        <v>54</v>
      </c>
      <c r="I1278">
        <v>9</v>
      </c>
      <c r="J1278">
        <v>30</v>
      </c>
      <c r="K1278">
        <v>313</v>
      </c>
      <c r="L1278">
        <v>8</v>
      </c>
      <c r="M1278">
        <v>7</v>
      </c>
      <c r="N1278">
        <v>0.08</v>
      </c>
      <c r="O1278">
        <v>1686.73</v>
      </c>
      <c r="P1278">
        <v>3182.5</v>
      </c>
      <c r="Q1278">
        <f>Table1[[#This Row],[OrderQuantity]]*Table1[[#This Row],[UnitPrice]]</f>
        <v>22277.5</v>
      </c>
      <c r="R1278">
        <f>Table1[[#This Row],[OrderQuantity]]*Table1[[#This Row],[UnitCost]]</f>
        <v>11807.11</v>
      </c>
      <c r="S1278">
        <f>Table1[[#This Row],[OrderQuantity]]*Table1[[#This Row],[UnitPrice]]*(1-Table1[[#This Row],[DiscountApplied]]) - (Table1[[#This Row],[OrderQuantity]]*Table1[[#This Row],[UnitCost]])</f>
        <v>8688.1899999999987</v>
      </c>
      <c r="T1278">
        <f>DATEDIF(Table1[[#This Row],[ShipDate]],Table1[[#This Row],[DeliveryDate]],"d")</f>
        <v>5</v>
      </c>
      <c r="U1278" t="str">
        <f t="shared" si="39"/>
        <v>On Time</v>
      </c>
    </row>
    <row r="1279" spans="1:21" x14ac:dyDescent="0.3">
      <c r="A1279" t="str">
        <f t="shared" si="38"/>
        <v>SO-001378</v>
      </c>
      <c r="B1279" t="s">
        <v>4</v>
      </c>
      <c r="C1279" t="s">
        <v>13</v>
      </c>
      <c r="D1279" s="1">
        <v>43300</v>
      </c>
      <c r="E1279" s="1">
        <v>43404</v>
      </c>
      <c r="F1279" s="1">
        <v>43411</v>
      </c>
      <c r="G1279" s="1">
        <v>43415</v>
      </c>
      <c r="H1279" t="s">
        <v>54</v>
      </c>
      <c r="I1279">
        <v>17</v>
      </c>
      <c r="J1279">
        <v>19</v>
      </c>
      <c r="K1279">
        <v>30</v>
      </c>
      <c r="L1279">
        <v>8</v>
      </c>
      <c r="M1279">
        <v>2</v>
      </c>
      <c r="N1279">
        <v>0.1</v>
      </c>
      <c r="O1279">
        <v>1279.1600000000001</v>
      </c>
      <c r="P1279">
        <v>1728.6</v>
      </c>
      <c r="Q1279">
        <f>Table1[[#This Row],[OrderQuantity]]*Table1[[#This Row],[UnitPrice]]</f>
        <v>3457.2</v>
      </c>
      <c r="R1279">
        <f>Table1[[#This Row],[OrderQuantity]]*Table1[[#This Row],[UnitCost]]</f>
        <v>2558.3200000000002</v>
      </c>
      <c r="S1279">
        <f>Table1[[#This Row],[OrderQuantity]]*Table1[[#This Row],[UnitPrice]]*(1-Table1[[#This Row],[DiscountApplied]]) - (Table1[[#This Row],[OrderQuantity]]*Table1[[#This Row],[UnitCost]])</f>
        <v>553.15999999999985</v>
      </c>
      <c r="T1279">
        <f>DATEDIF(Table1[[#This Row],[ShipDate]],Table1[[#This Row],[DeliveryDate]],"d")</f>
        <v>4</v>
      </c>
      <c r="U1279" t="str">
        <f t="shared" si="39"/>
        <v>On Time</v>
      </c>
    </row>
    <row r="1280" spans="1:21" x14ac:dyDescent="0.3">
      <c r="A1280" t="str">
        <f t="shared" si="38"/>
        <v>SO-001379</v>
      </c>
      <c r="B1280" t="s">
        <v>2</v>
      </c>
      <c r="C1280" t="s">
        <v>11</v>
      </c>
      <c r="D1280" s="1">
        <v>43300</v>
      </c>
      <c r="E1280" s="1">
        <v>43404</v>
      </c>
      <c r="F1280" s="1">
        <v>43413</v>
      </c>
      <c r="G1280" s="1">
        <v>43421</v>
      </c>
      <c r="H1280" t="s">
        <v>54</v>
      </c>
      <c r="I1280">
        <v>24</v>
      </c>
      <c r="J1280">
        <v>27</v>
      </c>
      <c r="K1280">
        <v>265</v>
      </c>
      <c r="L1280">
        <v>7</v>
      </c>
      <c r="M1280">
        <v>3</v>
      </c>
      <c r="N1280">
        <v>0.15</v>
      </c>
      <c r="O1280">
        <v>2170.8000000000002</v>
      </c>
      <c r="P1280">
        <v>2680</v>
      </c>
      <c r="Q1280">
        <f>Table1[[#This Row],[OrderQuantity]]*Table1[[#This Row],[UnitPrice]]</f>
        <v>8040</v>
      </c>
      <c r="R1280">
        <f>Table1[[#This Row],[OrderQuantity]]*Table1[[#This Row],[UnitCost]]</f>
        <v>6512.4000000000005</v>
      </c>
      <c r="S1280">
        <f>Table1[[#This Row],[OrderQuantity]]*Table1[[#This Row],[UnitPrice]]*(1-Table1[[#This Row],[DiscountApplied]]) - (Table1[[#This Row],[OrderQuantity]]*Table1[[#This Row],[UnitCost]])</f>
        <v>321.59999999999945</v>
      </c>
      <c r="T1280">
        <f>DATEDIF(Table1[[#This Row],[ShipDate]],Table1[[#This Row],[DeliveryDate]],"d")</f>
        <v>8</v>
      </c>
      <c r="U1280" t="str">
        <f t="shared" si="39"/>
        <v>Late</v>
      </c>
    </row>
    <row r="1281" spans="1:21" x14ac:dyDescent="0.3">
      <c r="A1281" t="str">
        <f t="shared" si="38"/>
        <v>SO-001380</v>
      </c>
      <c r="B1281" t="s">
        <v>2</v>
      </c>
      <c r="C1281" t="s">
        <v>10</v>
      </c>
      <c r="D1281" s="1">
        <v>43300</v>
      </c>
      <c r="E1281" s="1">
        <v>43404</v>
      </c>
      <c r="F1281" s="1">
        <v>43406</v>
      </c>
      <c r="G1281" s="1">
        <v>43409</v>
      </c>
      <c r="H1281" t="s">
        <v>54</v>
      </c>
      <c r="I1281">
        <v>24</v>
      </c>
      <c r="J1281">
        <v>24</v>
      </c>
      <c r="K1281">
        <v>99</v>
      </c>
      <c r="L1281">
        <v>4</v>
      </c>
      <c r="M1281">
        <v>1</v>
      </c>
      <c r="N1281">
        <v>0.2</v>
      </c>
      <c r="O1281">
        <v>654.46</v>
      </c>
      <c r="P1281">
        <v>991.6</v>
      </c>
      <c r="Q1281">
        <f>Table1[[#This Row],[OrderQuantity]]*Table1[[#This Row],[UnitPrice]]</f>
        <v>991.6</v>
      </c>
      <c r="R1281">
        <f>Table1[[#This Row],[OrderQuantity]]*Table1[[#This Row],[UnitCost]]</f>
        <v>654.46</v>
      </c>
      <c r="S1281">
        <f>Table1[[#This Row],[OrderQuantity]]*Table1[[#This Row],[UnitPrice]]*(1-Table1[[#This Row],[DiscountApplied]]) - (Table1[[#This Row],[OrderQuantity]]*Table1[[#This Row],[UnitCost]])</f>
        <v>138.82000000000005</v>
      </c>
      <c r="T1281">
        <f>DATEDIF(Table1[[#This Row],[ShipDate]],Table1[[#This Row],[DeliveryDate]],"d")</f>
        <v>3</v>
      </c>
      <c r="U1281" t="str">
        <f t="shared" si="39"/>
        <v>On Time</v>
      </c>
    </row>
    <row r="1282" spans="1:21" x14ac:dyDescent="0.3">
      <c r="A1282" t="str">
        <f t="shared" ref="A1282:A1345" si="40">"SO-" &amp; TEXT(ROW(A1282)+99,"000000")</f>
        <v>SO-001381</v>
      </c>
      <c r="B1282" t="s">
        <v>3</v>
      </c>
      <c r="C1282" t="s">
        <v>8</v>
      </c>
      <c r="D1282" s="1">
        <v>43300</v>
      </c>
      <c r="E1282" s="1">
        <v>43404</v>
      </c>
      <c r="F1282" s="1">
        <v>43416</v>
      </c>
      <c r="G1282" s="1">
        <v>43421</v>
      </c>
      <c r="H1282" t="s">
        <v>54</v>
      </c>
      <c r="I1282">
        <v>5</v>
      </c>
      <c r="J1282">
        <v>30</v>
      </c>
      <c r="K1282">
        <v>335</v>
      </c>
      <c r="L1282">
        <v>25</v>
      </c>
      <c r="M1282">
        <v>8</v>
      </c>
      <c r="N1282">
        <v>0.1</v>
      </c>
      <c r="O1282">
        <v>124.75</v>
      </c>
      <c r="P1282">
        <v>254.6</v>
      </c>
      <c r="Q1282">
        <f>Table1[[#This Row],[OrderQuantity]]*Table1[[#This Row],[UnitPrice]]</f>
        <v>2036.8</v>
      </c>
      <c r="R1282">
        <f>Table1[[#This Row],[OrderQuantity]]*Table1[[#This Row],[UnitCost]]</f>
        <v>998</v>
      </c>
      <c r="S1282">
        <f>Table1[[#This Row],[OrderQuantity]]*Table1[[#This Row],[UnitPrice]]*(1-Table1[[#This Row],[DiscountApplied]]) - (Table1[[#This Row],[OrderQuantity]]*Table1[[#This Row],[UnitCost]])</f>
        <v>835.11999999999989</v>
      </c>
      <c r="T1282">
        <f>DATEDIF(Table1[[#This Row],[ShipDate]],Table1[[#This Row],[DeliveryDate]],"d")</f>
        <v>5</v>
      </c>
      <c r="U1282" t="str">
        <f t="shared" ref="U1282:U1345" si="41">IF(T1282&gt;7,"Late","On Time")</f>
        <v>On Time</v>
      </c>
    </row>
    <row r="1283" spans="1:21" x14ac:dyDescent="0.3">
      <c r="A1283" t="str">
        <f t="shared" si="40"/>
        <v>SO-001382</v>
      </c>
      <c r="B1283" t="s">
        <v>3</v>
      </c>
      <c r="C1283" t="s">
        <v>13</v>
      </c>
      <c r="D1283" s="1">
        <v>43300</v>
      </c>
      <c r="E1283" s="1">
        <v>43404</v>
      </c>
      <c r="F1283" s="1">
        <v>43415</v>
      </c>
      <c r="G1283" s="1">
        <v>43419</v>
      </c>
      <c r="H1283" t="s">
        <v>54</v>
      </c>
      <c r="I1283">
        <v>1</v>
      </c>
      <c r="J1283">
        <v>39</v>
      </c>
      <c r="K1283">
        <v>20</v>
      </c>
      <c r="L1283">
        <v>25</v>
      </c>
      <c r="M1283">
        <v>2</v>
      </c>
      <c r="N1283">
        <v>0.15</v>
      </c>
      <c r="O1283">
        <v>2417.63</v>
      </c>
      <c r="P1283">
        <v>3899.4</v>
      </c>
      <c r="Q1283">
        <f>Table1[[#This Row],[OrderQuantity]]*Table1[[#This Row],[UnitPrice]]</f>
        <v>7798.8</v>
      </c>
      <c r="R1283">
        <f>Table1[[#This Row],[OrderQuantity]]*Table1[[#This Row],[UnitCost]]</f>
        <v>4835.26</v>
      </c>
      <c r="S1283">
        <f>Table1[[#This Row],[OrderQuantity]]*Table1[[#This Row],[UnitPrice]]*(1-Table1[[#This Row],[DiscountApplied]]) - (Table1[[#This Row],[OrderQuantity]]*Table1[[#This Row],[UnitCost]])</f>
        <v>1793.7199999999993</v>
      </c>
      <c r="T1283">
        <f>DATEDIF(Table1[[#This Row],[ShipDate]],Table1[[#This Row],[DeliveryDate]],"d")</f>
        <v>4</v>
      </c>
      <c r="U1283" t="str">
        <f t="shared" si="41"/>
        <v>On Time</v>
      </c>
    </row>
    <row r="1284" spans="1:21" x14ac:dyDescent="0.3">
      <c r="A1284" t="str">
        <f t="shared" si="40"/>
        <v>SO-001383</v>
      </c>
      <c r="B1284" t="s">
        <v>4</v>
      </c>
      <c r="C1284" t="s">
        <v>12</v>
      </c>
      <c r="D1284" s="1">
        <v>43300</v>
      </c>
      <c r="E1284" s="1">
        <v>43405</v>
      </c>
      <c r="F1284" s="1">
        <v>43421</v>
      </c>
      <c r="G1284" s="1">
        <v>43422</v>
      </c>
      <c r="H1284" t="s">
        <v>54</v>
      </c>
      <c r="I1284">
        <v>20</v>
      </c>
      <c r="J1284">
        <v>17</v>
      </c>
      <c r="K1284">
        <v>220</v>
      </c>
      <c r="L1284">
        <v>46</v>
      </c>
      <c r="M1284">
        <v>8</v>
      </c>
      <c r="N1284">
        <v>0.05</v>
      </c>
      <c r="O1284">
        <v>2736.82</v>
      </c>
      <c r="P1284">
        <v>3966.4</v>
      </c>
      <c r="Q1284">
        <f>Table1[[#This Row],[OrderQuantity]]*Table1[[#This Row],[UnitPrice]]</f>
        <v>31731.200000000001</v>
      </c>
      <c r="R1284">
        <f>Table1[[#This Row],[OrderQuantity]]*Table1[[#This Row],[UnitCost]]</f>
        <v>21894.560000000001</v>
      </c>
      <c r="S1284">
        <f>Table1[[#This Row],[OrderQuantity]]*Table1[[#This Row],[UnitPrice]]*(1-Table1[[#This Row],[DiscountApplied]]) - (Table1[[#This Row],[OrderQuantity]]*Table1[[#This Row],[UnitCost]])</f>
        <v>8250.0799999999981</v>
      </c>
      <c r="T1284">
        <f>DATEDIF(Table1[[#This Row],[ShipDate]],Table1[[#This Row],[DeliveryDate]],"d")</f>
        <v>1</v>
      </c>
      <c r="U1284" t="str">
        <f t="shared" si="41"/>
        <v>On Time</v>
      </c>
    </row>
    <row r="1285" spans="1:21" x14ac:dyDescent="0.3">
      <c r="A1285" t="str">
        <f t="shared" si="40"/>
        <v>SO-001384</v>
      </c>
      <c r="B1285" t="s">
        <v>3</v>
      </c>
      <c r="C1285" t="s">
        <v>10</v>
      </c>
      <c r="D1285" s="1">
        <v>43300</v>
      </c>
      <c r="E1285" s="1">
        <v>43405</v>
      </c>
      <c r="F1285" s="1">
        <v>43417</v>
      </c>
      <c r="G1285" s="1">
        <v>43419</v>
      </c>
      <c r="H1285" t="s">
        <v>54</v>
      </c>
      <c r="I1285">
        <v>3</v>
      </c>
      <c r="J1285">
        <v>14</v>
      </c>
      <c r="K1285">
        <v>184</v>
      </c>
      <c r="L1285">
        <v>2</v>
      </c>
      <c r="M1285">
        <v>4</v>
      </c>
      <c r="N1285">
        <v>0.05</v>
      </c>
      <c r="O1285">
        <v>1039.8399999999999</v>
      </c>
      <c r="P1285">
        <v>1299.8</v>
      </c>
      <c r="Q1285">
        <f>Table1[[#This Row],[OrderQuantity]]*Table1[[#This Row],[UnitPrice]]</f>
        <v>5199.2</v>
      </c>
      <c r="R1285">
        <f>Table1[[#This Row],[OrderQuantity]]*Table1[[#This Row],[UnitCost]]</f>
        <v>4159.3599999999997</v>
      </c>
      <c r="S1285">
        <f>Table1[[#This Row],[OrderQuantity]]*Table1[[#This Row],[UnitPrice]]*(1-Table1[[#This Row],[DiscountApplied]]) - (Table1[[#This Row],[OrderQuantity]]*Table1[[#This Row],[UnitCost]])</f>
        <v>779.88000000000011</v>
      </c>
      <c r="T1285">
        <f>DATEDIF(Table1[[#This Row],[ShipDate]],Table1[[#This Row],[DeliveryDate]],"d")</f>
        <v>2</v>
      </c>
      <c r="U1285" t="str">
        <f t="shared" si="41"/>
        <v>On Time</v>
      </c>
    </row>
    <row r="1286" spans="1:21" x14ac:dyDescent="0.3">
      <c r="A1286" t="str">
        <f t="shared" si="40"/>
        <v>SO-001385</v>
      </c>
      <c r="B1286" t="s">
        <v>3</v>
      </c>
      <c r="C1286" t="s">
        <v>11</v>
      </c>
      <c r="D1286" s="1">
        <v>43300</v>
      </c>
      <c r="E1286" s="1">
        <v>43405</v>
      </c>
      <c r="F1286" s="1">
        <v>43420</v>
      </c>
      <c r="G1286" s="1">
        <v>43430</v>
      </c>
      <c r="H1286" t="s">
        <v>54</v>
      </c>
      <c r="I1286">
        <v>5</v>
      </c>
      <c r="J1286">
        <v>44</v>
      </c>
      <c r="K1286">
        <v>322</v>
      </c>
      <c r="L1286">
        <v>27</v>
      </c>
      <c r="M1286">
        <v>1</v>
      </c>
      <c r="N1286">
        <v>0.05</v>
      </c>
      <c r="O1286">
        <v>3158.65</v>
      </c>
      <c r="P1286">
        <v>3805.6</v>
      </c>
      <c r="Q1286">
        <f>Table1[[#This Row],[OrderQuantity]]*Table1[[#This Row],[UnitPrice]]</f>
        <v>3805.6</v>
      </c>
      <c r="R1286">
        <f>Table1[[#This Row],[OrderQuantity]]*Table1[[#This Row],[UnitCost]]</f>
        <v>3158.65</v>
      </c>
      <c r="S1286">
        <f>Table1[[#This Row],[OrderQuantity]]*Table1[[#This Row],[UnitPrice]]*(1-Table1[[#This Row],[DiscountApplied]]) - (Table1[[#This Row],[OrderQuantity]]*Table1[[#This Row],[UnitCost]])</f>
        <v>456.66999999999962</v>
      </c>
      <c r="T1286">
        <f>DATEDIF(Table1[[#This Row],[ShipDate]],Table1[[#This Row],[DeliveryDate]],"d")</f>
        <v>10</v>
      </c>
      <c r="U1286" t="str">
        <f t="shared" si="41"/>
        <v>Late</v>
      </c>
    </row>
    <row r="1287" spans="1:21" x14ac:dyDescent="0.3">
      <c r="A1287" t="str">
        <f t="shared" si="40"/>
        <v>SO-001386</v>
      </c>
      <c r="B1287" t="s">
        <v>5</v>
      </c>
      <c r="C1287" t="s">
        <v>10</v>
      </c>
      <c r="D1287" s="1">
        <v>43300</v>
      </c>
      <c r="E1287" s="1">
        <v>43405</v>
      </c>
      <c r="F1287" s="1">
        <v>43431</v>
      </c>
      <c r="G1287" s="1">
        <v>43441</v>
      </c>
      <c r="H1287" t="s">
        <v>54</v>
      </c>
      <c r="I1287">
        <v>27</v>
      </c>
      <c r="J1287">
        <v>13</v>
      </c>
      <c r="K1287">
        <v>164</v>
      </c>
      <c r="L1287">
        <v>2</v>
      </c>
      <c r="M1287">
        <v>2</v>
      </c>
      <c r="N1287">
        <v>0.1</v>
      </c>
      <c r="O1287">
        <v>637.57000000000005</v>
      </c>
      <c r="P1287">
        <v>1045.2</v>
      </c>
      <c r="Q1287">
        <f>Table1[[#This Row],[OrderQuantity]]*Table1[[#This Row],[UnitPrice]]</f>
        <v>2090.4</v>
      </c>
      <c r="R1287">
        <f>Table1[[#This Row],[OrderQuantity]]*Table1[[#This Row],[UnitCost]]</f>
        <v>1275.1400000000001</v>
      </c>
      <c r="S1287">
        <f>Table1[[#This Row],[OrderQuantity]]*Table1[[#This Row],[UnitPrice]]*(1-Table1[[#This Row],[DiscountApplied]]) - (Table1[[#This Row],[OrderQuantity]]*Table1[[#This Row],[UnitCost]])</f>
        <v>606.22</v>
      </c>
      <c r="T1287">
        <f>DATEDIF(Table1[[#This Row],[ShipDate]],Table1[[#This Row],[DeliveryDate]],"d")</f>
        <v>10</v>
      </c>
      <c r="U1287" t="str">
        <f t="shared" si="41"/>
        <v>Late</v>
      </c>
    </row>
    <row r="1288" spans="1:21" x14ac:dyDescent="0.3">
      <c r="A1288" t="str">
        <f t="shared" si="40"/>
        <v>SO-001387</v>
      </c>
      <c r="B1288" t="s">
        <v>4</v>
      </c>
      <c r="C1288" t="s">
        <v>11</v>
      </c>
      <c r="D1288" s="1">
        <v>43300</v>
      </c>
      <c r="E1288" s="1">
        <v>43405</v>
      </c>
      <c r="F1288" s="1">
        <v>43407</v>
      </c>
      <c r="G1288" s="1">
        <v>43410</v>
      </c>
      <c r="H1288" t="s">
        <v>54</v>
      </c>
      <c r="I1288">
        <v>18</v>
      </c>
      <c r="J1288">
        <v>8</v>
      </c>
      <c r="K1288">
        <v>305</v>
      </c>
      <c r="L1288">
        <v>40</v>
      </c>
      <c r="M1288">
        <v>2</v>
      </c>
      <c r="N1288">
        <v>0.15</v>
      </c>
      <c r="O1288">
        <v>1450.42</v>
      </c>
      <c r="P1288">
        <v>3021.7</v>
      </c>
      <c r="Q1288">
        <f>Table1[[#This Row],[OrderQuantity]]*Table1[[#This Row],[UnitPrice]]</f>
        <v>6043.4</v>
      </c>
      <c r="R1288">
        <f>Table1[[#This Row],[OrderQuantity]]*Table1[[#This Row],[UnitCost]]</f>
        <v>2900.84</v>
      </c>
      <c r="S1288">
        <f>Table1[[#This Row],[OrderQuantity]]*Table1[[#This Row],[UnitPrice]]*(1-Table1[[#This Row],[DiscountApplied]]) - (Table1[[#This Row],[OrderQuantity]]*Table1[[#This Row],[UnitCost]])</f>
        <v>2236.0499999999993</v>
      </c>
      <c r="T1288">
        <f>DATEDIF(Table1[[#This Row],[ShipDate]],Table1[[#This Row],[DeliveryDate]],"d")</f>
        <v>3</v>
      </c>
      <c r="U1288" t="str">
        <f t="shared" si="41"/>
        <v>On Time</v>
      </c>
    </row>
    <row r="1289" spans="1:21" x14ac:dyDescent="0.3">
      <c r="A1289" t="str">
        <f t="shared" si="40"/>
        <v>SO-001388</v>
      </c>
      <c r="B1289" t="s">
        <v>4</v>
      </c>
      <c r="C1289" t="s">
        <v>11</v>
      </c>
      <c r="D1289" s="1">
        <v>43300</v>
      </c>
      <c r="E1289" s="1">
        <v>43405</v>
      </c>
      <c r="F1289" s="1">
        <v>43413</v>
      </c>
      <c r="G1289" s="1">
        <v>43416</v>
      </c>
      <c r="H1289" t="s">
        <v>54</v>
      </c>
      <c r="I1289">
        <v>20</v>
      </c>
      <c r="J1289">
        <v>9</v>
      </c>
      <c r="K1289">
        <v>304</v>
      </c>
      <c r="L1289">
        <v>23</v>
      </c>
      <c r="M1289">
        <v>5</v>
      </c>
      <c r="N1289">
        <v>0.08</v>
      </c>
      <c r="O1289">
        <v>216.88</v>
      </c>
      <c r="P1289">
        <v>261.3</v>
      </c>
      <c r="Q1289">
        <f>Table1[[#This Row],[OrderQuantity]]*Table1[[#This Row],[UnitPrice]]</f>
        <v>1306.5</v>
      </c>
      <c r="R1289">
        <f>Table1[[#This Row],[OrderQuantity]]*Table1[[#This Row],[UnitCost]]</f>
        <v>1084.4000000000001</v>
      </c>
      <c r="S1289">
        <f>Table1[[#This Row],[OrderQuantity]]*Table1[[#This Row],[UnitPrice]]*(1-Table1[[#This Row],[DiscountApplied]]) - (Table1[[#This Row],[OrderQuantity]]*Table1[[#This Row],[UnitCost]])</f>
        <v>117.57999999999993</v>
      </c>
      <c r="T1289">
        <f>DATEDIF(Table1[[#This Row],[ShipDate]],Table1[[#This Row],[DeliveryDate]],"d")</f>
        <v>3</v>
      </c>
      <c r="U1289" t="str">
        <f t="shared" si="41"/>
        <v>On Time</v>
      </c>
    </row>
    <row r="1290" spans="1:21" x14ac:dyDescent="0.3">
      <c r="A1290" t="str">
        <f t="shared" si="40"/>
        <v>SO-001389</v>
      </c>
      <c r="B1290" t="s">
        <v>2</v>
      </c>
      <c r="C1290" t="s">
        <v>13</v>
      </c>
      <c r="D1290" s="1">
        <v>43300</v>
      </c>
      <c r="E1290" s="1">
        <v>43405</v>
      </c>
      <c r="F1290" s="1">
        <v>43418</v>
      </c>
      <c r="G1290" s="1">
        <v>43428</v>
      </c>
      <c r="H1290" t="s">
        <v>54</v>
      </c>
      <c r="I1290">
        <v>20</v>
      </c>
      <c r="J1290">
        <v>13</v>
      </c>
      <c r="K1290">
        <v>26</v>
      </c>
      <c r="L1290">
        <v>17</v>
      </c>
      <c r="M1290">
        <v>8</v>
      </c>
      <c r="N1290">
        <v>0.1</v>
      </c>
      <c r="O1290">
        <v>4944.33</v>
      </c>
      <c r="P1290">
        <v>6505.7</v>
      </c>
      <c r="Q1290">
        <f>Table1[[#This Row],[OrderQuantity]]*Table1[[#This Row],[UnitPrice]]</f>
        <v>52045.599999999999</v>
      </c>
      <c r="R1290">
        <f>Table1[[#This Row],[OrderQuantity]]*Table1[[#This Row],[UnitCost]]</f>
        <v>39554.639999999999</v>
      </c>
      <c r="S1290">
        <f>Table1[[#This Row],[OrderQuantity]]*Table1[[#This Row],[UnitPrice]]*(1-Table1[[#This Row],[DiscountApplied]]) - (Table1[[#This Row],[OrderQuantity]]*Table1[[#This Row],[UnitCost]])</f>
        <v>7286.4000000000015</v>
      </c>
      <c r="T1290">
        <f>DATEDIF(Table1[[#This Row],[ShipDate]],Table1[[#This Row],[DeliveryDate]],"d")</f>
        <v>10</v>
      </c>
      <c r="U1290" t="str">
        <f t="shared" si="41"/>
        <v>Late</v>
      </c>
    </row>
    <row r="1291" spans="1:21" x14ac:dyDescent="0.3">
      <c r="A1291" t="str">
        <f t="shared" si="40"/>
        <v>SO-001390</v>
      </c>
      <c r="B1291" t="s">
        <v>4</v>
      </c>
      <c r="C1291" t="s">
        <v>12</v>
      </c>
      <c r="D1291" s="1">
        <v>43300</v>
      </c>
      <c r="E1291" s="1">
        <v>43405</v>
      </c>
      <c r="F1291" s="1">
        <v>43413</v>
      </c>
      <c r="G1291" s="1">
        <v>43417</v>
      </c>
      <c r="H1291" t="s">
        <v>54</v>
      </c>
      <c r="I1291">
        <v>15</v>
      </c>
      <c r="J1291">
        <v>9</v>
      </c>
      <c r="K1291">
        <v>214</v>
      </c>
      <c r="L1291">
        <v>24</v>
      </c>
      <c r="M1291">
        <v>7</v>
      </c>
      <c r="N1291">
        <v>0.05</v>
      </c>
      <c r="O1291">
        <v>789.39</v>
      </c>
      <c r="P1291">
        <v>1835.8</v>
      </c>
      <c r="Q1291">
        <f>Table1[[#This Row],[OrderQuantity]]*Table1[[#This Row],[UnitPrice]]</f>
        <v>12850.6</v>
      </c>
      <c r="R1291">
        <f>Table1[[#This Row],[OrderQuantity]]*Table1[[#This Row],[UnitCost]]</f>
        <v>5525.73</v>
      </c>
      <c r="S1291">
        <f>Table1[[#This Row],[OrderQuantity]]*Table1[[#This Row],[UnitPrice]]*(1-Table1[[#This Row],[DiscountApplied]]) - (Table1[[#This Row],[OrderQuantity]]*Table1[[#This Row],[UnitCost]])</f>
        <v>6682.34</v>
      </c>
      <c r="T1291">
        <f>DATEDIF(Table1[[#This Row],[ShipDate]],Table1[[#This Row],[DeliveryDate]],"d")</f>
        <v>4</v>
      </c>
      <c r="U1291" t="str">
        <f t="shared" si="41"/>
        <v>On Time</v>
      </c>
    </row>
    <row r="1292" spans="1:21" x14ac:dyDescent="0.3">
      <c r="A1292" t="str">
        <f t="shared" si="40"/>
        <v>SO-001391</v>
      </c>
      <c r="B1292" t="s">
        <v>3</v>
      </c>
      <c r="C1292" t="s">
        <v>10</v>
      </c>
      <c r="D1292" s="1">
        <v>43300</v>
      </c>
      <c r="E1292" s="1">
        <v>43405</v>
      </c>
      <c r="F1292" s="1">
        <v>43407</v>
      </c>
      <c r="G1292" s="1">
        <v>43408</v>
      </c>
      <c r="H1292" t="s">
        <v>54</v>
      </c>
      <c r="I1292">
        <v>10</v>
      </c>
      <c r="J1292">
        <v>27</v>
      </c>
      <c r="K1292">
        <v>187</v>
      </c>
      <c r="L1292">
        <v>7</v>
      </c>
      <c r="M1292">
        <v>8</v>
      </c>
      <c r="N1292">
        <v>0.1</v>
      </c>
      <c r="O1292">
        <v>1995.53</v>
      </c>
      <c r="P1292">
        <v>3912.8</v>
      </c>
      <c r="Q1292">
        <f>Table1[[#This Row],[OrderQuantity]]*Table1[[#This Row],[UnitPrice]]</f>
        <v>31302.400000000001</v>
      </c>
      <c r="R1292">
        <f>Table1[[#This Row],[OrderQuantity]]*Table1[[#This Row],[UnitCost]]</f>
        <v>15964.24</v>
      </c>
      <c r="S1292">
        <f>Table1[[#This Row],[OrderQuantity]]*Table1[[#This Row],[UnitPrice]]*(1-Table1[[#This Row],[DiscountApplied]]) - (Table1[[#This Row],[OrderQuantity]]*Table1[[#This Row],[UnitCost]])</f>
        <v>12207.920000000004</v>
      </c>
      <c r="T1292">
        <f>DATEDIF(Table1[[#This Row],[ShipDate]],Table1[[#This Row],[DeliveryDate]],"d")</f>
        <v>1</v>
      </c>
      <c r="U1292" t="str">
        <f t="shared" si="41"/>
        <v>On Time</v>
      </c>
    </row>
    <row r="1293" spans="1:21" x14ac:dyDescent="0.3">
      <c r="A1293" t="str">
        <f t="shared" si="40"/>
        <v>SO-001392</v>
      </c>
      <c r="B1293" t="s">
        <v>3</v>
      </c>
      <c r="C1293" t="s">
        <v>11</v>
      </c>
      <c r="D1293" s="1">
        <v>43300</v>
      </c>
      <c r="E1293" s="1">
        <v>43405</v>
      </c>
      <c r="F1293" s="1">
        <v>43412</v>
      </c>
      <c r="G1293" s="1">
        <v>43422</v>
      </c>
      <c r="H1293" t="s">
        <v>54</v>
      </c>
      <c r="I1293">
        <v>12</v>
      </c>
      <c r="J1293">
        <v>49</v>
      </c>
      <c r="K1293">
        <v>291</v>
      </c>
      <c r="L1293">
        <v>36</v>
      </c>
      <c r="M1293">
        <v>1</v>
      </c>
      <c r="N1293">
        <v>0.1</v>
      </c>
      <c r="O1293">
        <v>1303.02</v>
      </c>
      <c r="P1293">
        <v>2505.8000000000002</v>
      </c>
      <c r="Q1293">
        <f>Table1[[#This Row],[OrderQuantity]]*Table1[[#This Row],[UnitPrice]]</f>
        <v>2505.8000000000002</v>
      </c>
      <c r="R1293">
        <f>Table1[[#This Row],[OrderQuantity]]*Table1[[#This Row],[UnitCost]]</f>
        <v>1303.02</v>
      </c>
      <c r="S1293">
        <f>Table1[[#This Row],[OrderQuantity]]*Table1[[#This Row],[UnitPrice]]*(1-Table1[[#This Row],[DiscountApplied]]) - (Table1[[#This Row],[OrderQuantity]]*Table1[[#This Row],[UnitCost]])</f>
        <v>952.20000000000027</v>
      </c>
      <c r="T1293">
        <f>DATEDIF(Table1[[#This Row],[ShipDate]],Table1[[#This Row],[DeliveryDate]],"d")</f>
        <v>10</v>
      </c>
      <c r="U1293" t="str">
        <f t="shared" si="41"/>
        <v>Late</v>
      </c>
    </row>
    <row r="1294" spans="1:21" x14ac:dyDescent="0.3">
      <c r="A1294" t="str">
        <f t="shared" si="40"/>
        <v>SO-001393</v>
      </c>
      <c r="B1294" t="s">
        <v>3</v>
      </c>
      <c r="C1294" t="s">
        <v>10</v>
      </c>
      <c r="D1294" s="1">
        <v>43300</v>
      </c>
      <c r="E1294" s="1">
        <v>43405</v>
      </c>
      <c r="F1294" s="1">
        <v>43433</v>
      </c>
      <c r="G1294" s="1">
        <v>43437</v>
      </c>
      <c r="H1294" t="s">
        <v>54</v>
      </c>
      <c r="I1294">
        <v>7</v>
      </c>
      <c r="J1294">
        <v>20</v>
      </c>
      <c r="K1294">
        <v>159</v>
      </c>
      <c r="L1294">
        <v>11</v>
      </c>
      <c r="M1294">
        <v>2</v>
      </c>
      <c r="N1294">
        <v>0.1</v>
      </c>
      <c r="O1294">
        <v>548.86</v>
      </c>
      <c r="P1294">
        <v>857.6</v>
      </c>
      <c r="Q1294">
        <f>Table1[[#This Row],[OrderQuantity]]*Table1[[#This Row],[UnitPrice]]</f>
        <v>1715.2</v>
      </c>
      <c r="R1294">
        <f>Table1[[#This Row],[OrderQuantity]]*Table1[[#This Row],[UnitCost]]</f>
        <v>1097.72</v>
      </c>
      <c r="S1294">
        <f>Table1[[#This Row],[OrderQuantity]]*Table1[[#This Row],[UnitPrice]]*(1-Table1[[#This Row],[DiscountApplied]]) - (Table1[[#This Row],[OrderQuantity]]*Table1[[#This Row],[UnitCost]])</f>
        <v>445.96000000000004</v>
      </c>
      <c r="T1294">
        <f>DATEDIF(Table1[[#This Row],[ShipDate]],Table1[[#This Row],[DeliveryDate]],"d")</f>
        <v>4</v>
      </c>
      <c r="U1294" t="str">
        <f t="shared" si="41"/>
        <v>On Time</v>
      </c>
    </row>
    <row r="1295" spans="1:21" x14ac:dyDescent="0.3">
      <c r="A1295" t="str">
        <f t="shared" si="40"/>
        <v>SO-001394</v>
      </c>
      <c r="B1295" t="s">
        <v>3</v>
      </c>
      <c r="C1295" t="s">
        <v>8</v>
      </c>
      <c r="D1295" s="1">
        <v>43300</v>
      </c>
      <c r="E1295" s="1">
        <v>43405</v>
      </c>
      <c r="F1295" s="1">
        <v>43426</v>
      </c>
      <c r="G1295" s="1">
        <v>43430</v>
      </c>
      <c r="H1295" t="s">
        <v>54</v>
      </c>
      <c r="I1295">
        <v>5</v>
      </c>
      <c r="J1295">
        <v>15</v>
      </c>
      <c r="K1295">
        <v>359</v>
      </c>
      <c r="L1295">
        <v>4</v>
      </c>
      <c r="M1295">
        <v>3</v>
      </c>
      <c r="N1295">
        <v>0.3</v>
      </c>
      <c r="O1295">
        <v>762.19</v>
      </c>
      <c r="P1295">
        <v>964.8</v>
      </c>
      <c r="Q1295">
        <f>Table1[[#This Row],[OrderQuantity]]*Table1[[#This Row],[UnitPrice]]</f>
        <v>2894.3999999999996</v>
      </c>
      <c r="R1295">
        <f>Table1[[#This Row],[OrderQuantity]]*Table1[[#This Row],[UnitCost]]</f>
        <v>2286.5700000000002</v>
      </c>
      <c r="S1295">
        <f>Table1[[#This Row],[OrderQuantity]]*Table1[[#This Row],[UnitPrice]]*(1-Table1[[#This Row],[DiscountApplied]]) - (Table1[[#This Row],[OrderQuantity]]*Table1[[#This Row],[UnitCost]])</f>
        <v>-260.49000000000046</v>
      </c>
      <c r="T1295">
        <f>DATEDIF(Table1[[#This Row],[ShipDate]],Table1[[#This Row],[DeliveryDate]],"d")</f>
        <v>4</v>
      </c>
      <c r="U1295" t="str">
        <f t="shared" si="41"/>
        <v>On Time</v>
      </c>
    </row>
    <row r="1296" spans="1:21" x14ac:dyDescent="0.3">
      <c r="A1296" t="str">
        <f t="shared" si="40"/>
        <v>SO-001395</v>
      </c>
      <c r="B1296" t="s">
        <v>3</v>
      </c>
      <c r="C1296" t="s">
        <v>13</v>
      </c>
      <c r="D1296" s="1">
        <v>43300</v>
      </c>
      <c r="E1296" s="1">
        <v>43405</v>
      </c>
      <c r="F1296" s="1">
        <v>43418</v>
      </c>
      <c r="G1296" s="1">
        <v>43422</v>
      </c>
      <c r="H1296" t="s">
        <v>54</v>
      </c>
      <c r="I1296">
        <v>1</v>
      </c>
      <c r="J1296">
        <v>34</v>
      </c>
      <c r="K1296">
        <v>53</v>
      </c>
      <c r="L1296">
        <v>8</v>
      </c>
      <c r="M1296">
        <v>7</v>
      </c>
      <c r="N1296">
        <v>0.4</v>
      </c>
      <c r="O1296">
        <v>2334.9499999999998</v>
      </c>
      <c r="P1296">
        <v>5695</v>
      </c>
      <c r="Q1296">
        <f>Table1[[#This Row],[OrderQuantity]]*Table1[[#This Row],[UnitPrice]]</f>
        <v>39865</v>
      </c>
      <c r="R1296">
        <f>Table1[[#This Row],[OrderQuantity]]*Table1[[#This Row],[UnitCost]]</f>
        <v>16344.649999999998</v>
      </c>
      <c r="S1296">
        <f>Table1[[#This Row],[OrderQuantity]]*Table1[[#This Row],[UnitPrice]]*(1-Table1[[#This Row],[DiscountApplied]]) - (Table1[[#This Row],[OrderQuantity]]*Table1[[#This Row],[UnitCost]])</f>
        <v>7574.3500000000022</v>
      </c>
      <c r="T1296">
        <f>DATEDIF(Table1[[#This Row],[ShipDate]],Table1[[#This Row],[DeliveryDate]],"d")</f>
        <v>4</v>
      </c>
      <c r="U1296" t="str">
        <f t="shared" si="41"/>
        <v>On Time</v>
      </c>
    </row>
    <row r="1297" spans="1:21" x14ac:dyDescent="0.3">
      <c r="A1297" t="str">
        <f t="shared" si="40"/>
        <v>SO-001396</v>
      </c>
      <c r="B1297" t="s">
        <v>2</v>
      </c>
      <c r="C1297" t="s">
        <v>12</v>
      </c>
      <c r="D1297" s="1">
        <v>43300</v>
      </c>
      <c r="E1297" s="1">
        <v>43406</v>
      </c>
      <c r="F1297" s="1">
        <v>43429</v>
      </c>
      <c r="G1297" s="1">
        <v>43431</v>
      </c>
      <c r="H1297" t="s">
        <v>54</v>
      </c>
      <c r="I1297">
        <v>23</v>
      </c>
      <c r="J1297">
        <v>12</v>
      </c>
      <c r="K1297">
        <v>247</v>
      </c>
      <c r="L1297">
        <v>28</v>
      </c>
      <c r="M1297">
        <v>5</v>
      </c>
      <c r="N1297">
        <v>0.08</v>
      </c>
      <c r="O1297">
        <v>753.75</v>
      </c>
      <c r="P1297">
        <v>1005</v>
      </c>
      <c r="Q1297">
        <f>Table1[[#This Row],[OrderQuantity]]*Table1[[#This Row],[UnitPrice]]</f>
        <v>5025</v>
      </c>
      <c r="R1297">
        <f>Table1[[#This Row],[OrderQuantity]]*Table1[[#This Row],[UnitCost]]</f>
        <v>3768.75</v>
      </c>
      <c r="S1297">
        <f>Table1[[#This Row],[OrderQuantity]]*Table1[[#This Row],[UnitPrice]]*(1-Table1[[#This Row],[DiscountApplied]]) - (Table1[[#This Row],[OrderQuantity]]*Table1[[#This Row],[UnitCost]])</f>
        <v>854.25</v>
      </c>
      <c r="T1297">
        <f>DATEDIF(Table1[[#This Row],[ShipDate]],Table1[[#This Row],[DeliveryDate]],"d")</f>
        <v>2</v>
      </c>
      <c r="U1297" t="str">
        <f t="shared" si="41"/>
        <v>On Time</v>
      </c>
    </row>
    <row r="1298" spans="1:21" x14ac:dyDescent="0.3">
      <c r="A1298" t="str">
        <f t="shared" si="40"/>
        <v>SO-001397</v>
      </c>
      <c r="B1298" t="s">
        <v>2</v>
      </c>
      <c r="C1298" t="s">
        <v>12</v>
      </c>
      <c r="D1298" s="1">
        <v>43300</v>
      </c>
      <c r="E1298" s="1">
        <v>43406</v>
      </c>
      <c r="F1298" s="1">
        <v>43410</v>
      </c>
      <c r="G1298" s="1">
        <v>43417</v>
      </c>
      <c r="H1298" t="s">
        <v>54</v>
      </c>
      <c r="I1298">
        <v>24</v>
      </c>
      <c r="J1298">
        <v>35</v>
      </c>
      <c r="K1298">
        <v>255</v>
      </c>
      <c r="L1298">
        <v>13</v>
      </c>
      <c r="M1298">
        <v>3</v>
      </c>
      <c r="N1298">
        <v>0.05</v>
      </c>
      <c r="O1298">
        <v>1800.49</v>
      </c>
      <c r="P1298">
        <v>2338.3000000000002</v>
      </c>
      <c r="Q1298">
        <f>Table1[[#This Row],[OrderQuantity]]*Table1[[#This Row],[UnitPrice]]</f>
        <v>7014.9000000000005</v>
      </c>
      <c r="R1298">
        <f>Table1[[#This Row],[OrderQuantity]]*Table1[[#This Row],[UnitCost]]</f>
        <v>5401.47</v>
      </c>
      <c r="S1298">
        <f>Table1[[#This Row],[OrderQuantity]]*Table1[[#This Row],[UnitPrice]]*(1-Table1[[#This Row],[DiscountApplied]]) - (Table1[[#This Row],[OrderQuantity]]*Table1[[#This Row],[UnitCost]])</f>
        <v>1262.6850000000004</v>
      </c>
      <c r="T1298">
        <f>DATEDIF(Table1[[#This Row],[ShipDate]],Table1[[#This Row],[DeliveryDate]],"d")</f>
        <v>7</v>
      </c>
      <c r="U1298" t="str">
        <f t="shared" si="41"/>
        <v>On Time</v>
      </c>
    </row>
    <row r="1299" spans="1:21" x14ac:dyDescent="0.3">
      <c r="A1299" t="str">
        <f t="shared" si="40"/>
        <v>SO-001398</v>
      </c>
      <c r="B1299" t="s">
        <v>3</v>
      </c>
      <c r="C1299" t="s">
        <v>11</v>
      </c>
      <c r="D1299" s="1">
        <v>43300</v>
      </c>
      <c r="E1299" s="1">
        <v>43406</v>
      </c>
      <c r="F1299" s="1">
        <v>43419</v>
      </c>
      <c r="G1299" s="1">
        <v>43428</v>
      </c>
      <c r="H1299" t="s">
        <v>54</v>
      </c>
      <c r="I1299">
        <v>4</v>
      </c>
      <c r="J1299">
        <v>17</v>
      </c>
      <c r="K1299">
        <v>270</v>
      </c>
      <c r="L1299">
        <v>21</v>
      </c>
      <c r="M1299">
        <v>4</v>
      </c>
      <c r="N1299">
        <v>0.1</v>
      </c>
      <c r="O1299">
        <v>435.03</v>
      </c>
      <c r="P1299">
        <v>1011.7</v>
      </c>
      <c r="Q1299">
        <f>Table1[[#This Row],[OrderQuantity]]*Table1[[#This Row],[UnitPrice]]</f>
        <v>4046.8</v>
      </c>
      <c r="R1299">
        <f>Table1[[#This Row],[OrderQuantity]]*Table1[[#This Row],[UnitCost]]</f>
        <v>1740.12</v>
      </c>
      <c r="S1299">
        <f>Table1[[#This Row],[OrderQuantity]]*Table1[[#This Row],[UnitPrice]]*(1-Table1[[#This Row],[DiscountApplied]]) - (Table1[[#This Row],[OrderQuantity]]*Table1[[#This Row],[UnitCost]])</f>
        <v>1902.0000000000005</v>
      </c>
      <c r="T1299">
        <f>DATEDIF(Table1[[#This Row],[ShipDate]],Table1[[#This Row],[DeliveryDate]],"d")</f>
        <v>9</v>
      </c>
      <c r="U1299" t="str">
        <f t="shared" si="41"/>
        <v>Late</v>
      </c>
    </row>
    <row r="1300" spans="1:21" x14ac:dyDescent="0.3">
      <c r="A1300" t="str">
        <f t="shared" si="40"/>
        <v>SO-001399</v>
      </c>
      <c r="B1300" t="s">
        <v>3</v>
      </c>
      <c r="C1300" t="s">
        <v>10</v>
      </c>
      <c r="D1300" s="1">
        <v>43300</v>
      </c>
      <c r="E1300" s="1">
        <v>43406</v>
      </c>
      <c r="F1300" s="1">
        <v>43414</v>
      </c>
      <c r="G1300" s="1">
        <v>43418</v>
      </c>
      <c r="H1300" t="s">
        <v>54</v>
      </c>
      <c r="I1300">
        <v>4</v>
      </c>
      <c r="J1300">
        <v>3</v>
      </c>
      <c r="K1300">
        <v>183</v>
      </c>
      <c r="L1300">
        <v>38</v>
      </c>
      <c r="M1300">
        <v>5</v>
      </c>
      <c r="N1300">
        <v>0.15</v>
      </c>
      <c r="O1300">
        <v>557.44000000000005</v>
      </c>
      <c r="P1300">
        <v>857.6</v>
      </c>
      <c r="Q1300">
        <f>Table1[[#This Row],[OrderQuantity]]*Table1[[#This Row],[UnitPrice]]</f>
        <v>4288</v>
      </c>
      <c r="R1300">
        <f>Table1[[#This Row],[OrderQuantity]]*Table1[[#This Row],[UnitCost]]</f>
        <v>2787.2000000000003</v>
      </c>
      <c r="S1300">
        <f>Table1[[#This Row],[OrderQuantity]]*Table1[[#This Row],[UnitPrice]]*(1-Table1[[#This Row],[DiscountApplied]]) - (Table1[[#This Row],[OrderQuantity]]*Table1[[#This Row],[UnitCost]])</f>
        <v>857.59999999999945</v>
      </c>
      <c r="T1300">
        <f>DATEDIF(Table1[[#This Row],[ShipDate]],Table1[[#This Row],[DeliveryDate]],"d")</f>
        <v>4</v>
      </c>
      <c r="U1300" t="str">
        <f t="shared" si="41"/>
        <v>On Time</v>
      </c>
    </row>
    <row r="1301" spans="1:21" x14ac:dyDescent="0.3">
      <c r="A1301" t="str">
        <f t="shared" si="40"/>
        <v>SO-001400</v>
      </c>
      <c r="B1301" t="s">
        <v>4</v>
      </c>
      <c r="C1301" t="s">
        <v>8</v>
      </c>
      <c r="D1301" s="1">
        <v>43300</v>
      </c>
      <c r="E1301" s="1">
        <v>43406</v>
      </c>
      <c r="F1301" s="1">
        <v>43430</v>
      </c>
      <c r="G1301" s="1">
        <v>43431</v>
      </c>
      <c r="H1301" t="s">
        <v>54</v>
      </c>
      <c r="I1301">
        <v>17</v>
      </c>
      <c r="J1301">
        <v>48</v>
      </c>
      <c r="K1301">
        <v>363</v>
      </c>
      <c r="L1301">
        <v>38</v>
      </c>
      <c r="M1301">
        <v>8</v>
      </c>
      <c r="N1301">
        <v>0.1</v>
      </c>
      <c r="O1301">
        <v>183.51</v>
      </c>
      <c r="P1301">
        <v>221.1</v>
      </c>
      <c r="Q1301">
        <f>Table1[[#This Row],[OrderQuantity]]*Table1[[#This Row],[UnitPrice]]</f>
        <v>1768.8</v>
      </c>
      <c r="R1301">
        <f>Table1[[#This Row],[OrderQuantity]]*Table1[[#This Row],[UnitCost]]</f>
        <v>1468.08</v>
      </c>
      <c r="S1301">
        <f>Table1[[#This Row],[OrderQuantity]]*Table1[[#This Row],[UnitPrice]]*(1-Table1[[#This Row],[DiscountApplied]]) - (Table1[[#This Row],[OrderQuantity]]*Table1[[#This Row],[UnitCost]])</f>
        <v>123.84000000000015</v>
      </c>
      <c r="T1301">
        <f>DATEDIF(Table1[[#This Row],[ShipDate]],Table1[[#This Row],[DeliveryDate]],"d")</f>
        <v>1</v>
      </c>
      <c r="U1301" t="str">
        <f t="shared" si="41"/>
        <v>On Time</v>
      </c>
    </row>
    <row r="1302" spans="1:21" x14ac:dyDescent="0.3">
      <c r="A1302" t="str">
        <f t="shared" si="40"/>
        <v>SO-001401</v>
      </c>
      <c r="B1302" t="s">
        <v>3</v>
      </c>
      <c r="C1302" t="s">
        <v>11</v>
      </c>
      <c r="D1302" s="1">
        <v>43300</v>
      </c>
      <c r="E1302" s="1">
        <v>43406</v>
      </c>
      <c r="F1302" s="1">
        <v>43434</v>
      </c>
      <c r="G1302" s="1">
        <v>43435</v>
      </c>
      <c r="H1302" t="s">
        <v>54</v>
      </c>
      <c r="I1302">
        <v>9</v>
      </c>
      <c r="J1302">
        <v>14</v>
      </c>
      <c r="K1302">
        <v>314</v>
      </c>
      <c r="L1302">
        <v>20</v>
      </c>
      <c r="M1302">
        <v>2</v>
      </c>
      <c r="N1302">
        <v>0.05</v>
      </c>
      <c r="O1302">
        <v>943.36</v>
      </c>
      <c r="P1302">
        <v>1715.2</v>
      </c>
      <c r="Q1302">
        <f>Table1[[#This Row],[OrderQuantity]]*Table1[[#This Row],[UnitPrice]]</f>
        <v>3430.4</v>
      </c>
      <c r="R1302">
        <f>Table1[[#This Row],[OrderQuantity]]*Table1[[#This Row],[UnitCost]]</f>
        <v>1886.72</v>
      </c>
      <c r="S1302">
        <f>Table1[[#This Row],[OrderQuantity]]*Table1[[#This Row],[UnitPrice]]*(1-Table1[[#This Row],[DiscountApplied]]) - (Table1[[#This Row],[OrderQuantity]]*Table1[[#This Row],[UnitCost]])</f>
        <v>1372.16</v>
      </c>
      <c r="T1302">
        <f>DATEDIF(Table1[[#This Row],[ShipDate]],Table1[[#This Row],[DeliveryDate]],"d")</f>
        <v>1</v>
      </c>
      <c r="U1302" t="str">
        <f t="shared" si="41"/>
        <v>On Time</v>
      </c>
    </row>
    <row r="1303" spans="1:21" x14ac:dyDescent="0.3">
      <c r="A1303" t="str">
        <f t="shared" si="40"/>
        <v>SO-001402</v>
      </c>
      <c r="B1303" t="s">
        <v>4</v>
      </c>
      <c r="C1303" t="s">
        <v>9</v>
      </c>
      <c r="D1303" s="1">
        <v>43300</v>
      </c>
      <c r="E1303" s="1">
        <v>43406</v>
      </c>
      <c r="F1303" s="1">
        <v>43410</v>
      </c>
      <c r="G1303" s="1">
        <v>43416</v>
      </c>
      <c r="H1303" t="s">
        <v>54</v>
      </c>
      <c r="I1303">
        <v>17</v>
      </c>
      <c r="J1303">
        <v>34</v>
      </c>
      <c r="K1303">
        <v>64</v>
      </c>
      <c r="L1303">
        <v>45</v>
      </c>
      <c r="M1303">
        <v>8</v>
      </c>
      <c r="N1303">
        <v>0.08</v>
      </c>
      <c r="O1303">
        <v>1494.64</v>
      </c>
      <c r="P1303">
        <v>2264.6</v>
      </c>
      <c r="Q1303">
        <f>Table1[[#This Row],[OrderQuantity]]*Table1[[#This Row],[UnitPrice]]</f>
        <v>18116.8</v>
      </c>
      <c r="R1303">
        <f>Table1[[#This Row],[OrderQuantity]]*Table1[[#This Row],[UnitCost]]</f>
        <v>11957.12</v>
      </c>
      <c r="S1303">
        <f>Table1[[#This Row],[OrderQuantity]]*Table1[[#This Row],[UnitPrice]]*(1-Table1[[#This Row],[DiscountApplied]]) - (Table1[[#This Row],[OrderQuantity]]*Table1[[#This Row],[UnitCost]])</f>
        <v>4710.3359999999975</v>
      </c>
      <c r="T1303">
        <f>DATEDIF(Table1[[#This Row],[ShipDate]],Table1[[#This Row],[DeliveryDate]],"d")</f>
        <v>6</v>
      </c>
      <c r="U1303" t="str">
        <f t="shared" si="41"/>
        <v>On Time</v>
      </c>
    </row>
    <row r="1304" spans="1:21" x14ac:dyDescent="0.3">
      <c r="A1304" t="str">
        <f t="shared" si="40"/>
        <v>SO-001403</v>
      </c>
      <c r="B1304" t="s">
        <v>4</v>
      </c>
      <c r="C1304" t="s">
        <v>12</v>
      </c>
      <c r="D1304" s="1">
        <v>43300</v>
      </c>
      <c r="E1304" s="1">
        <v>43406</v>
      </c>
      <c r="F1304" s="1">
        <v>43417</v>
      </c>
      <c r="G1304" s="1">
        <v>43427</v>
      </c>
      <c r="H1304" t="s">
        <v>54</v>
      </c>
      <c r="I1304">
        <v>17</v>
      </c>
      <c r="J1304">
        <v>50</v>
      </c>
      <c r="K1304">
        <v>244</v>
      </c>
      <c r="L1304">
        <v>31</v>
      </c>
      <c r="M1304">
        <v>4</v>
      </c>
      <c r="N1304">
        <v>0.05</v>
      </c>
      <c r="O1304">
        <v>452.25</v>
      </c>
      <c r="P1304">
        <v>1005</v>
      </c>
      <c r="Q1304">
        <f>Table1[[#This Row],[OrderQuantity]]*Table1[[#This Row],[UnitPrice]]</f>
        <v>4020</v>
      </c>
      <c r="R1304">
        <f>Table1[[#This Row],[OrderQuantity]]*Table1[[#This Row],[UnitCost]]</f>
        <v>1809</v>
      </c>
      <c r="S1304">
        <f>Table1[[#This Row],[OrderQuantity]]*Table1[[#This Row],[UnitPrice]]*(1-Table1[[#This Row],[DiscountApplied]]) - (Table1[[#This Row],[OrderQuantity]]*Table1[[#This Row],[UnitCost]])</f>
        <v>2010</v>
      </c>
      <c r="T1304">
        <f>DATEDIF(Table1[[#This Row],[ShipDate]],Table1[[#This Row],[DeliveryDate]],"d")</f>
        <v>10</v>
      </c>
      <c r="U1304" t="str">
        <f t="shared" si="41"/>
        <v>Late</v>
      </c>
    </row>
    <row r="1305" spans="1:21" x14ac:dyDescent="0.3">
      <c r="A1305" t="str">
        <f t="shared" si="40"/>
        <v>SO-001404</v>
      </c>
      <c r="B1305" t="s">
        <v>3</v>
      </c>
      <c r="C1305" t="s">
        <v>10</v>
      </c>
      <c r="D1305" s="1">
        <v>43300</v>
      </c>
      <c r="E1305" s="1">
        <v>43407</v>
      </c>
      <c r="F1305" s="1">
        <v>43433</v>
      </c>
      <c r="G1305" s="1">
        <v>43439</v>
      </c>
      <c r="H1305" t="s">
        <v>54</v>
      </c>
      <c r="I1305">
        <v>3</v>
      </c>
      <c r="J1305">
        <v>19</v>
      </c>
      <c r="K1305">
        <v>102</v>
      </c>
      <c r="L1305">
        <v>11</v>
      </c>
      <c r="M1305">
        <v>1</v>
      </c>
      <c r="N1305">
        <v>0.15</v>
      </c>
      <c r="O1305">
        <v>2211.13</v>
      </c>
      <c r="P1305">
        <v>3812.3</v>
      </c>
      <c r="Q1305">
        <f>Table1[[#This Row],[OrderQuantity]]*Table1[[#This Row],[UnitPrice]]</f>
        <v>3812.3</v>
      </c>
      <c r="R1305">
        <f>Table1[[#This Row],[OrderQuantity]]*Table1[[#This Row],[UnitCost]]</f>
        <v>2211.13</v>
      </c>
      <c r="S1305">
        <f>Table1[[#This Row],[OrderQuantity]]*Table1[[#This Row],[UnitPrice]]*(1-Table1[[#This Row],[DiscountApplied]]) - (Table1[[#This Row],[OrderQuantity]]*Table1[[#This Row],[UnitCost]])</f>
        <v>1029.3249999999998</v>
      </c>
      <c r="T1305">
        <f>DATEDIF(Table1[[#This Row],[ShipDate]],Table1[[#This Row],[DeliveryDate]],"d")</f>
        <v>6</v>
      </c>
      <c r="U1305" t="str">
        <f t="shared" si="41"/>
        <v>On Time</v>
      </c>
    </row>
    <row r="1306" spans="1:21" x14ac:dyDescent="0.3">
      <c r="A1306" t="str">
        <f t="shared" si="40"/>
        <v>SO-001405</v>
      </c>
      <c r="B1306" t="s">
        <v>3</v>
      </c>
      <c r="C1306" t="s">
        <v>11</v>
      </c>
      <c r="D1306" s="1">
        <v>43300</v>
      </c>
      <c r="E1306" s="1">
        <v>43407</v>
      </c>
      <c r="F1306" s="1">
        <v>43424</v>
      </c>
      <c r="G1306" s="1">
        <v>43434</v>
      </c>
      <c r="H1306" t="s">
        <v>54</v>
      </c>
      <c r="I1306">
        <v>12</v>
      </c>
      <c r="J1306">
        <v>19</v>
      </c>
      <c r="K1306">
        <v>320</v>
      </c>
      <c r="L1306">
        <v>19</v>
      </c>
      <c r="M1306">
        <v>2</v>
      </c>
      <c r="N1306">
        <v>0.05</v>
      </c>
      <c r="O1306">
        <v>661.29</v>
      </c>
      <c r="P1306">
        <v>944.7</v>
      </c>
      <c r="Q1306">
        <f>Table1[[#This Row],[OrderQuantity]]*Table1[[#This Row],[UnitPrice]]</f>
        <v>1889.4</v>
      </c>
      <c r="R1306">
        <f>Table1[[#This Row],[OrderQuantity]]*Table1[[#This Row],[UnitCost]]</f>
        <v>1322.58</v>
      </c>
      <c r="S1306">
        <f>Table1[[#This Row],[OrderQuantity]]*Table1[[#This Row],[UnitPrice]]*(1-Table1[[#This Row],[DiscountApplied]]) - (Table1[[#This Row],[OrderQuantity]]*Table1[[#This Row],[UnitCost]])</f>
        <v>472.35000000000014</v>
      </c>
      <c r="T1306">
        <f>DATEDIF(Table1[[#This Row],[ShipDate]],Table1[[#This Row],[DeliveryDate]],"d")</f>
        <v>10</v>
      </c>
      <c r="U1306" t="str">
        <f t="shared" si="41"/>
        <v>Late</v>
      </c>
    </row>
    <row r="1307" spans="1:21" x14ac:dyDescent="0.3">
      <c r="A1307" t="str">
        <f t="shared" si="40"/>
        <v>SO-001406</v>
      </c>
      <c r="B1307" t="s">
        <v>4</v>
      </c>
      <c r="C1307" t="s">
        <v>11</v>
      </c>
      <c r="D1307" s="1">
        <v>43300</v>
      </c>
      <c r="E1307" s="1">
        <v>43407</v>
      </c>
      <c r="F1307" s="1">
        <v>43409</v>
      </c>
      <c r="G1307" s="1">
        <v>43418</v>
      </c>
      <c r="H1307" t="s">
        <v>54</v>
      </c>
      <c r="I1307">
        <v>20</v>
      </c>
      <c r="J1307">
        <v>23</v>
      </c>
      <c r="K1307">
        <v>270</v>
      </c>
      <c r="L1307">
        <v>20</v>
      </c>
      <c r="M1307">
        <v>7</v>
      </c>
      <c r="N1307">
        <v>0.1</v>
      </c>
      <c r="O1307">
        <v>916.56</v>
      </c>
      <c r="P1307">
        <v>1206</v>
      </c>
      <c r="Q1307">
        <f>Table1[[#This Row],[OrderQuantity]]*Table1[[#This Row],[UnitPrice]]</f>
        <v>8442</v>
      </c>
      <c r="R1307">
        <f>Table1[[#This Row],[OrderQuantity]]*Table1[[#This Row],[UnitCost]]</f>
        <v>6415.92</v>
      </c>
      <c r="S1307">
        <f>Table1[[#This Row],[OrderQuantity]]*Table1[[#This Row],[UnitPrice]]*(1-Table1[[#This Row],[DiscountApplied]]) - (Table1[[#This Row],[OrderQuantity]]*Table1[[#This Row],[UnitCost]])</f>
        <v>1181.8800000000001</v>
      </c>
      <c r="T1307">
        <f>DATEDIF(Table1[[#This Row],[ShipDate]],Table1[[#This Row],[DeliveryDate]],"d")</f>
        <v>9</v>
      </c>
      <c r="U1307" t="str">
        <f t="shared" si="41"/>
        <v>Late</v>
      </c>
    </row>
    <row r="1308" spans="1:21" x14ac:dyDescent="0.3">
      <c r="A1308" t="str">
        <f t="shared" si="40"/>
        <v>SO-001407</v>
      </c>
      <c r="B1308" t="s">
        <v>3</v>
      </c>
      <c r="C1308" t="s">
        <v>10</v>
      </c>
      <c r="D1308" s="1">
        <v>43300</v>
      </c>
      <c r="E1308" s="1">
        <v>43407</v>
      </c>
      <c r="F1308" s="1">
        <v>43430</v>
      </c>
      <c r="G1308" s="1">
        <v>43434</v>
      </c>
      <c r="H1308" t="s">
        <v>54</v>
      </c>
      <c r="I1308">
        <v>4</v>
      </c>
      <c r="J1308">
        <v>36</v>
      </c>
      <c r="K1308">
        <v>145</v>
      </c>
      <c r="L1308">
        <v>10</v>
      </c>
      <c r="M1308">
        <v>3</v>
      </c>
      <c r="N1308">
        <v>0.05</v>
      </c>
      <c r="O1308">
        <v>1816.97</v>
      </c>
      <c r="P1308">
        <v>3865.9</v>
      </c>
      <c r="Q1308">
        <f>Table1[[#This Row],[OrderQuantity]]*Table1[[#This Row],[UnitPrice]]</f>
        <v>11597.7</v>
      </c>
      <c r="R1308">
        <f>Table1[[#This Row],[OrderQuantity]]*Table1[[#This Row],[UnitCost]]</f>
        <v>5450.91</v>
      </c>
      <c r="S1308">
        <f>Table1[[#This Row],[OrderQuantity]]*Table1[[#This Row],[UnitPrice]]*(1-Table1[[#This Row],[DiscountApplied]]) - (Table1[[#This Row],[OrderQuantity]]*Table1[[#This Row],[UnitCost]])</f>
        <v>5566.9050000000007</v>
      </c>
      <c r="T1308">
        <f>DATEDIF(Table1[[#This Row],[ShipDate]],Table1[[#This Row],[DeliveryDate]],"d")</f>
        <v>4</v>
      </c>
      <c r="U1308" t="str">
        <f t="shared" si="41"/>
        <v>On Time</v>
      </c>
    </row>
    <row r="1309" spans="1:21" x14ac:dyDescent="0.3">
      <c r="A1309" t="str">
        <f t="shared" si="40"/>
        <v>SO-001408</v>
      </c>
      <c r="B1309" t="s">
        <v>3</v>
      </c>
      <c r="C1309" t="s">
        <v>13</v>
      </c>
      <c r="D1309" s="1">
        <v>43300</v>
      </c>
      <c r="E1309" s="1">
        <v>43407</v>
      </c>
      <c r="F1309" s="1">
        <v>43417</v>
      </c>
      <c r="G1309" s="1">
        <v>43425</v>
      </c>
      <c r="H1309" t="s">
        <v>54</v>
      </c>
      <c r="I1309">
        <v>4</v>
      </c>
      <c r="J1309">
        <v>13</v>
      </c>
      <c r="K1309">
        <v>36</v>
      </c>
      <c r="L1309">
        <v>46</v>
      </c>
      <c r="M1309">
        <v>8</v>
      </c>
      <c r="N1309">
        <v>0.05</v>
      </c>
      <c r="O1309">
        <v>2452.4</v>
      </c>
      <c r="P1309">
        <v>3892.7</v>
      </c>
      <c r="Q1309">
        <f>Table1[[#This Row],[OrderQuantity]]*Table1[[#This Row],[UnitPrice]]</f>
        <v>31141.599999999999</v>
      </c>
      <c r="R1309">
        <f>Table1[[#This Row],[OrderQuantity]]*Table1[[#This Row],[UnitCost]]</f>
        <v>19619.2</v>
      </c>
      <c r="S1309">
        <f>Table1[[#This Row],[OrderQuantity]]*Table1[[#This Row],[UnitPrice]]*(1-Table1[[#This Row],[DiscountApplied]]) - (Table1[[#This Row],[OrderQuantity]]*Table1[[#This Row],[UnitCost]])</f>
        <v>9965.3199999999961</v>
      </c>
      <c r="T1309">
        <f>DATEDIF(Table1[[#This Row],[ShipDate]],Table1[[#This Row],[DeliveryDate]],"d")</f>
        <v>8</v>
      </c>
      <c r="U1309" t="str">
        <f t="shared" si="41"/>
        <v>Late</v>
      </c>
    </row>
    <row r="1310" spans="1:21" x14ac:dyDescent="0.3">
      <c r="A1310" t="str">
        <f t="shared" si="40"/>
        <v>SO-001409</v>
      </c>
      <c r="B1310" t="s">
        <v>4</v>
      </c>
      <c r="C1310" t="s">
        <v>12</v>
      </c>
      <c r="D1310" s="1">
        <v>43300</v>
      </c>
      <c r="E1310" s="1">
        <v>43407</v>
      </c>
      <c r="F1310" s="1">
        <v>43432</v>
      </c>
      <c r="G1310" s="1">
        <v>43433</v>
      </c>
      <c r="H1310" t="s">
        <v>54</v>
      </c>
      <c r="I1310">
        <v>14</v>
      </c>
      <c r="J1310">
        <v>44</v>
      </c>
      <c r="K1310">
        <v>227</v>
      </c>
      <c r="L1310">
        <v>13</v>
      </c>
      <c r="M1310">
        <v>1</v>
      </c>
      <c r="N1310">
        <v>0.3</v>
      </c>
      <c r="O1310">
        <v>142.38</v>
      </c>
      <c r="P1310">
        <v>167.5</v>
      </c>
      <c r="Q1310">
        <f>Table1[[#This Row],[OrderQuantity]]*Table1[[#This Row],[UnitPrice]]</f>
        <v>167.5</v>
      </c>
      <c r="R1310">
        <f>Table1[[#This Row],[OrderQuantity]]*Table1[[#This Row],[UnitCost]]</f>
        <v>142.38</v>
      </c>
      <c r="S1310">
        <f>Table1[[#This Row],[OrderQuantity]]*Table1[[#This Row],[UnitPrice]]*(1-Table1[[#This Row],[DiscountApplied]]) - (Table1[[#This Row],[OrderQuantity]]*Table1[[#This Row],[UnitCost]])</f>
        <v>-25.13000000000001</v>
      </c>
      <c r="T1310">
        <f>DATEDIF(Table1[[#This Row],[ShipDate]],Table1[[#This Row],[DeliveryDate]],"d")</f>
        <v>1</v>
      </c>
      <c r="U1310" t="str">
        <f t="shared" si="41"/>
        <v>On Time</v>
      </c>
    </row>
    <row r="1311" spans="1:21" x14ac:dyDescent="0.3">
      <c r="A1311" t="str">
        <f t="shared" si="40"/>
        <v>SO-001410</v>
      </c>
      <c r="B1311" t="s">
        <v>3</v>
      </c>
      <c r="C1311" t="s">
        <v>13</v>
      </c>
      <c r="D1311" s="1">
        <v>43300</v>
      </c>
      <c r="E1311" s="1">
        <v>43407</v>
      </c>
      <c r="F1311" s="1">
        <v>43419</v>
      </c>
      <c r="G1311" s="1">
        <v>43429</v>
      </c>
      <c r="H1311" t="s">
        <v>54</v>
      </c>
      <c r="I1311">
        <v>5</v>
      </c>
      <c r="J1311">
        <v>40</v>
      </c>
      <c r="K1311">
        <v>40</v>
      </c>
      <c r="L1311">
        <v>38</v>
      </c>
      <c r="M1311">
        <v>2</v>
      </c>
      <c r="N1311">
        <v>0.05</v>
      </c>
      <c r="O1311">
        <v>85.02</v>
      </c>
      <c r="P1311">
        <v>180.9</v>
      </c>
      <c r="Q1311">
        <f>Table1[[#This Row],[OrderQuantity]]*Table1[[#This Row],[UnitPrice]]</f>
        <v>361.8</v>
      </c>
      <c r="R1311">
        <f>Table1[[#This Row],[OrderQuantity]]*Table1[[#This Row],[UnitCost]]</f>
        <v>170.04</v>
      </c>
      <c r="S1311">
        <f>Table1[[#This Row],[OrderQuantity]]*Table1[[#This Row],[UnitPrice]]*(1-Table1[[#This Row],[DiscountApplied]]) - (Table1[[#This Row],[OrderQuantity]]*Table1[[#This Row],[UnitCost]])</f>
        <v>173.67</v>
      </c>
      <c r="T1311">
        <f>DATEDIF(Table1[[#This Row],[ShipDate]],Table1[[#This Row],[DeliveryDate]],"d")</f>
        <v>10</v>
      </c>
      <c r="U1311" t="str">
        <f t="shared" si="41"/>
        <v>Late</v>
      </c>
    </row>
    <row r="1312" spans="1:21" x14ac:dyDescent="0.3">
      <c r="A1312" t="str">
        <f t="shared" si="40"/>
        <v>SO-001411</v>
      </c>
      <c r="B1312" t="s">
        <v>5</v>
      </c>
      <c r="C1312" t="s">
        <v>12</v>
      </c>
      <c r="D1312" s="1">
        <v>43300</v>
      </c>
      <c r="E1312" s="1">
        <v>43407</v>
      </c>
      <c r="F1312" s="1">
        <v>43435</v>
      </c>
      <c r="G1312" s="1">
        <v>43439</v>
      </c>
      <c r="H1312" t="s">
        <v>54</v>
      </c>
      <c r="I1312">
        <v>28</v>
      </c>
      <c r="J1312">
        <v>24</v>
      </c>
      <c r="K1312">
        <v>248</v>
      </c>
      <c r="L1312">
        <v>18</v>
      </c>
      <c r="M1312">
        <v>2</v>
      </c>
      <c r="N1312">
        <v>0.4</v>
      </c>
      <c r="O1312">
        <v>835.22</v>
      </c>
      <c r="P1312">
        <v>1815.7</v>
      </c>
      <c r="Q1312">
        <f>Table1[[#This Row],[OrderQuantity]]*Table1[[#This Row],[UnitPrice]]</f>
        <v>3631.4</v>
      </c>
      <c r="R1312">
        <f>Table1[[#This Row],[OrderQuantity]]*Table1[[#This Row],[UnitCost]]</f>
        <v>1670.44</v>
      </c>
      <c r="S1312">
        <f>Table1[[#This Row],[OrderQuantity]]*Table1[[#This Row],[UnitPrice]]*(1-Table1[[#This Row],[DiscountApplied]]) - (Table1[[#This Row],[OrderQuantity]]*Table1[[#This Row],[UnitCost]])</f>
        <v>508.40000000000009</v>
      </c>
      <c r="T1312">
        <f>DATEDIF(Table1[[#This Row],[ShipDate]],Table1[[#This Row],[DeliveryDate]],"d")</f>
        <v>4</v>
      </c>
      <c r="U1312" t="str">
        <f t="shared" si="41"/>
        <v>On Time</v>
      </c>
    </row>
    <row r="1313" spans="1:21" x14ac:dyDescent="0.3">
      <c r="A1313" t="str">
        <f t="shared" si="40"/>
        <v>SO-001412</v>
      </c>
      <c r="B1313" t="s">
        <v>3</v>
      </c>
      <c r="C1313" t="s">
        <v>10</v>
      </c>
      <c r="D1313" s="1">
        <v>43300</v>
      </c>
      <c r="E1313" s="1">
        <v>43407</v>
      </c>
      <c r="F1313" s="1">
        <v>43410</v>
      </c>
      <c r="G1313" s="1">
        <v>43417</v>
      </c>
      <c r="H1313" t="s">
        <v>54</v>
      </c>
      <c r="I1313">
        <v>5</v>
      </c>
      <c r="J1313">
        <v>7</v>
      </c>
      <c r="K1313">
        <v>114</v>
      </c>
      <c r="L1313">
        <v>39</v>
      </c>
      <c r="M1313">
        <v>5</v>
      </c>
      <c r="N1313">
        <v>0.08</v>
      </c>
      <c r="O1313">
        <v>143.72</v>
      </c>
      <c r="P1313">
        <v>261.3</v>
      </c>
      <c r="Q1313">
        <f>Table1[[#This Row],[OrderQuantity]]*Table1[[#This Row],[UnitPrice]]</f>
        <v>1306.5</v>
      </c>
      <c r="R1313">
        <f>Table1[[#This Row],[OrderQuantity]]*Table1[[#This Row],[UnitCost]]</f>
        <v>718.6</v>
      </c>
      <c r="S1313">
        <f>Table1[[#This Row],[OrderQuantity]]*Table1[[#This Row],[UnitPrice]]*(1-Table1[[#This Row],[DiscountApplied]]) - (Table1[[#This Row],[OrderQuantity]]*Table1[[#This Row],[UnitCost]])</f>
        <v>483.38</v>
      </c>
      <c r="T1313">
        <f>DATEDIF(Table1[[#This Row],[ShipDate]],Table1[[#This Row],[DeliveryDate]],"d")</f>
        <v>7</v>
      </c>
      <c r="U1313" t="str">
        <f t="shared" si="41"/>
        <v>On Time</v>
      </c>
    </row>
    <row r="1314" spans="1:21" x14ac:dyDescent="0.3">
      <c r="A1314" t="str">
        <f t="shared" si="40"/>
        <v>SO-001413</v>
      </c>
      <c r="B1314" t="s">
        <v>3</v>
      </c>
      <c r="C1314" t="s">
        <v>13</v>
      </c>
      <c r="D1314" s="1">
        <v>43300</v>
      </c>
      <c r="E1314" s="1">
        <v>43407</v>
      </c>
      <c r="F1314" s="1">
        <v>43422</v>
      </c>
      <c r="G1314" s="1">
        <v>43431</v>
      </c>
      <c r="H1314" t="s">
        <v>54</v>
      </c>
      <c r="I1314">
        <v>2</v>
      </c>
      <c r="J1314">
        <v>10</v>
      </c>
      <c r="K1314">
        <v>32</v>
      </c>
      <c r="L1314">
        <v>46</v>
      </c>
      <c r="M1314">
        <v>8</v>
      </c>
      <c r="N1314">
        <v>0.08</v>
      </c>
      <c r="O1314">
        <v>619.08000000000004</v>
      </c>
      <c r="P1314">
        <v>1125.5999999999999</v>
      </c>
      <c r="Q1314">
        <f>Table1[[#This Row],[OrderQuantity]]*Table1[[#This Row],[UnitPrice]]</f>
        <v>9004.7999999999993</v>
      </c>
      <c r="R1314">
        <f>Table1[[#This Row],[OrderQuantity]]*Table1[[#This Row],[UnitCost]]</f>
        <v>4952.6400000000003</v>
      </c>
      <c r="S1314">
        <f>Table1[[#This Row],[OrderQuantity]]*Table1[[#This Row],[UnitPrice]]*(1-Table1[[#This Row],[DiscountApplied]]) - (Table1[[#This Row],[OrderQuantity]]*Table1[[#This Row],[UnitCost]])</f>
        <v>3331.7759999999989</v>
      </c>
      <c r="T1314">
        <f>DATEDIF(Table1[[#This Row],[ShipDate]],Table1[[#This Row],[DeliveryDate]],"d")</f>
        <v>9</v>
      </c>
      <c r="U1314" t="str">
        <f t="shared" si="41"/>
        <v>Late</v>
      </c>
    </row>
    <row r="1315" spans="1:21" x14ac:dyDescent="0.3">
      <c r="A1315" t="str">
        <f t="shared" si="40"/>
        <v>SO-001414</v>
      </c>
      <c r="B1315" t="s">
        <v>2</v>
      </c>
      <c r="C1315" t="s">
        <v>12</v>
      </c>
      <c r="D1315" s="1">
        <v>43300</v>
      </c>
      <c r="E1315" s="1">
        <v>43408</v>
      </c>
      <c r="F1315" s="1">
        <v>43414</v>
      </c>
      <c r="G1315" s="1">
        <v>43417</v>
      </c>
      <c r="H1315" t="s">
        <v>54</v>
      </c>
      <c r="I1315">
        <v>25</v>
      </c>
      <c r="J1315">
        <v>13</v>
      </c>
      <c r="K1315">
        <v>233</v>
      </c>
      <c r="L1315">
        <v>15</v>
      </c>
      <c r="M1315">
        <v>2</v>
      </c>
      <c r="N1315">
        <v>0.05</v>
      </c>
      <c r="O1315">
        <v>797.23</v>
      </c>
      <c r="P1315">
        <v>1092.0999999999999</v>
      </c>
      <c r="Q1315">
        <f>Table1[[#This Row],[OrderQuantity]]*Table1[[#This Row],[UnitPrice]]</f>
        <v>2184.1999999999998</v>
      </c>
      <c r="R1315">
        <f>Table1[[#This Row],[OrderQuantity]]*Table1[[#This Row],[UnitCost]]</f>
        <v>1594.46</v>
      </c>
      <c r="S1315">
        <f>Table1[[#This Row],[OrderQuantity]]*Table1[[#This Row],[UnitPrice]]*(1-Table1[[#This Row],[DiscountApplied]]) - (Table1[[#This Row],[OrderQuantity]]*Table1[[#This Row],[UnitCost]])</f>
        <v>480.52999999999975</v>
      </c>
      <c r="T1315">
        <f>DATEDIF(Table1[[#This Row],[ShipDate]],Table1[[#This Row],[DeliveryDate]],"d")</f>
        <v>3</v>
      </c>
      <c r="U1315" t="str">
        <f t="shared" si="41"/>
        <v>On Time</v>
      </c>
    </row>
    <row r="1316" spans="1:21" x14ac:dyDescent="0.3">
      <c r="A1316" t="str">
        <f t="shared" si="40"/>
        <v>SO-001415</v>
      </c>
      <c r="B1316" t="s">
        <v>2</v>
      </c>
      <c r="C1316" t="s">
        <v>10</v>
      </c>
      <c r="D1316" s="1">
        <v>43300</v>
      </c>
      <c r="E1316" s="1">
        <v>43408</v>
      </c>
      <c r="F1316" s="1">
        <v>43427</v>
      </c>
      <c r="G1316" s="1">
        <v>43434</v>
      </c>
      <c r="H1316" t="s">
        <v>54</v>
      </c>
      <c r="I1316">
        <v>20</v>
      </c>
      <c r="J1316">
        <v>50</v>
      </c>
      <c r="K1316">
        <v>202</v>
      </c>
      <c r="L1316">
        <v>14</v>
      </c>
      <c r="M1316">
        <v>6</v>
      </c>
      <c r="N1316">
        <v>0.1</v>
      </c>
      <c r="O1316">
        <v>3241.46</v>
      </c>
      <c r="P1316">
        <v>3953</v>
      </c>
      <c r="Q1316">
        <f>Table1[[#This Row],[OrderQuantity]]*Table1[[#This Row],[UnitPrice]]</f>
        <v>23718</v>
      </c>
      <c r="R1316">
        <f>Table1[[#This Row],[OrderQuantity]]*Table1[[#This Row],[UnitCost]]</f>
        <v>19448.760000000002</v>
      </c>
      <c r="S1316">
        <f>Table1[[#This Row],[OrderQuantity]]*Table1[[#This Row],[UnitPrice]]*(1-Table1[[#This Row],[DiscountApplied]]) - (Table1[[#This Row],[OrderQuantity]]*Table1[[#This Row],[UnitCost]])</f>
        <v>1897.4399999999987</v>
      </c>
      <c r="T1316">
        <f>DATEDIF(Table1[[#This Row],[ShipDate]],Table1[[#This Row],[DeliveryDate]],"d")</f>
        <v>7</v>
      </c>
      <c r="U1316" t="str">
        <f t="shared" si="41"/>
        <v>On Time</v>
      </c>
    </row>
    <row r="1317" spans="1:21" x14ac:dyDescent="0.3">
      <c r="A1317" t="str">
        <f t="shared" si="40"/>
        <v>SO-001416</v>
      </c>
      <c r="B1317" t="s">
        <v>4</v>
      </c>
      <c r="C1317" t="s">
        <v>12</v>
      </c>
      <c r="D1317" s="1">
        <v>43300</v>
      </c>
      <c r="E1317" s="1">
        <v>43408</v>
      </c>
      <c r="F1317" s="1">
        <v>43427</v>
      </c>
      <c r="G1317" s="1">
        <v>43429</v>
      </c>
      <c r="H1317" t="s">
        <v>54</v>
      </c>
      <c r="I1317">
        <v>13</v>
      </c>
      <c r="J1317">
        <v>1</v>
      </c>
      <c r="K1317">
        <v>213</v>
      </c>
      <c r="L1317">
        <v>45</v>
      </c>
      <c r="M1317">
        <v>7</v>
      </c>
      <c r="N1317">
        <v>0.1</v>
      </c>
      <c r="O1317">
        <v>4372.96</v>
      </c>
      <c r="P1317">
        <v>5205.8999999999996</v>
      </c>
      <c r="Q1317">
        <f>Table1[[#This Row],[OrderQuantity]]*Table1[[#This Row],[UnitPrice]]</f>
        <v>36441.299999999996</v>
      </c>
      <c r="R1317">
        <f>Table1[[#This Row],[OrderQuantity]]*Table1[[#This Row],[UnitCost]]</f>
        <v>30610.720000000001</v>
      </c>
      <c r="S1317">
        <f>Table1[[#This Row],[OrderQuantity]]*Table1[[#This Row],[UnitPrice]]*(1-Table1[[#This Row],[DiscountApplied]]) - (Table1[[#This Row],[OrderQuantity]]*Table1[[#This Row],[UnitCost]])</f>
        <v>2186.4499999999971</v>
      </c>
      <c r="T1317">
        <f>DATEDIF(Table1[[#This Row],[ShipDate]],Table1[[#This Row],[DeliveryDate]],"d")</f>
        <v>2</v>
      </c>
      <c r="U1317" t="str">
        <f t="shared" si="41"/>
        <v>On Time</v>
      </c>
    </row>
    <row r="1318" spans="1:21" x14ac:dyDescent="0.3">
      <c r="A1318" t="str">
        <f t="shared" si="40"/>
        <v>SO-001417</v>
      </c>
      <c r="B1318" t="s">
        <v>5</v>
      </c>
      <c r="C1318" t="s">
        <v>11</v>
      </c>
      <c r="D1318" s="1">
        <v>43300</v>
      </c>
      <c r="E1318" s="1">
        <v>43408</v>
      </c>
      <c r="F1318" s="1">
        <v>43423</v>
      </c>
      <c r="G1318" s="1">
        <v>43432</v>
      </c>
      <c r="H1318" t="s">
        <v>54</v>
      </c>
      <c r="I1318">
        <v>27</v>
      </c>
      <c r="J1318">
        <v>17</v>
      </c>
      <c r="K1318">
        <v>309</v>
      </c>
      <c r="L1318">
        <v>11</v>
      </c>
      <c r="M1318">
        <v>3</v>
      </c>
      <c r="N1318">
        <v>0.08</v>
      </c>
      <c r="O1318">
        <v>2213.2800000000002</v>
      </c>
      <c r="P1318">
        <v>2666.6</v>
      </c>
      <c r="Q1318">
        <f>Table1[[#This Row],[OrderQuantity]]*Table1[[#This Row],[UnitPrice]]</f>
        <v>7999.7999999999993</v>
      </c>
      <c r="R1318">
        <f>Table1[[#This Row],[OrderQuantity]]*Table1[[#This Row],[UnitCost]]</f>
        <v>6639.84</v>
      </c>
      <c r="S1318">
        <f>Table1[[#This Row],[OrderQuantity]]*Table1[[#This Row],[UnitPrice]]*(1-Table1[[#This Row],[DiscountApplied]]) - (Table1[[#This Row],[OrderQuantity]]*Table1[[#This Row],[UnitCost]])</f>
        <v>719.97599999999966</v>
      </c>
      <c r="T1318">
        <f>DATEDIF(Table1[[#This Row],[ShipDate]],Table1[[#This Row],[DeliveryDate]],"d")</f>
        <v>9</v>
      </c>
      <c r="U1318" t="str">
        <f t="shared" si="41"/>
        <v>Late</v>
      </c>
    </row>
    <row r="1319" spans="1:21" x14ac:dyDescent="0.3">
      <c r="A1319" t="str">
        <f t="shared" si="40"/>
        <v>SO-001418</v>
      </c>
      <c r="B1319" t="s">
        <v>5</v>
      </c>
      <c r="C1319" t="s">
        <v>8</v>
      </c>
      <c r="D1319" s="1">
        <v>43300</v>
      </c>
      <c r="E1319" s="1">
        <v>43408</v>
      </c>
      <c r="F1319" s="1">
        <v>43412</v>
      </c>
      <c r="G1319" s="1">
        <v>43415</v>
      </c>
      <c r="H1319" t="s">
        <v>54</v>
      </c>
      <c r="I1319">
        <v>27</v>
      </c>
      <c r="J1319">
        <v>36</v>
      </c>
      <c r="K1319">
        <v>343</v>
      </c>
      <c r="L1319">
        <v>38</v>
      </c>
      <c r="M1319">
        <v>4</v>
      </c>
      <c r="N1319">
        <v>0.05</v>
      </c>
      <c r="O1319">
        <v>4576.03</v>
      </c>
      <c r="P1319">
        <v>5942.9</v>
      </c>
      <c r="Q1319">
        <f>Table1[[#This Row],[OrderQuantity]]*Table1[[#This Row],[UnitPrice]]</f>
        <v>23771.599999999999</v>
      </c>
      <c r="R1319">
        <f>Table1[[#This Row],[OrderQuantity]]*Table1[[#This Row],[UnitCost]]</f>
        <v>18304.12</v>
      </c>
      <c r="S1319">
        <f>Table1[[#This Row],[OrderQuantity]]*Table1[[#This Row],[UnitPrice]]*(1-Table1[[#This Row],[DiscountApplied]]) - (Table1[[#This Row],[OrderQuantity]]*Table1[[#This Row],[UnitCost]])</f>
        <v>4278.8999999999978</v>
      </c>
      <c r="T1319">
        <f>DATEDIF(Table1[[#This Row],[ShipDate]],Table1[[#This Row],[DeliveryDate]],"d")</f>
        <v>3</v>
      </c>
      <c r="U1319" t="str">
        <f t="shared" si="41"/>
        <v>On Time</v>
      </c>
    </row>
    <row r="1320" spans="1:21" x14ac:dyDescent="0.3">
      <c r="A1320" t="str">
        <f t="shared" si="40"/>
        <v>SO-001419</v>
      </c>
      <c r="B1320" t="s">
        <v>3</v>
      </c>
      <c r="C1320" t="s">
        <v>9</v>
      </c>
      <c r="D1320" s="1">
        <v>43300</v>
      </c>
      <c r="E1320" s="1">
        <v>43408</v>
      </c>
      <c r="F1320" s="1">
        <v>43411</v>
      </c>
      <c r="G1320" s="1">
        <v>43414</v>
      </c>
      <c r="H1320" t="s">
        <v>54</v>
      </c>
      <c r="I1320">
        <v>11</v>
      </c>
      <c r="J1320">
        <v>15</v>
      </c>
      <c r="K1320">
        <v>78</v>
      </c>
      <c r="L1320">
        <v>14</v>
      </c>
      <c r="M1320">
        <v>8</v>
      </c>
      <c r="N1320">
        <v>0.08</v>
      </c>
      <c r="O1320">
        <v>1181.8800000000001</v>
      </c>
      <c r="P1320">
        <v>2412</v>
      </c>
      <c r="Q1320">
        <f>Table1[[#This Row],[OrderQuantity]]*Table1[[#This Row],[UnitPrice]]</f>
        <v>19296</v>
      </c>
      <c r="R1320">
        <f>Table1[[#This Row],[OrderQuantity]]*Table1[[#This Row],[UnitCost]]</f>
        <v>9455.0400000000009</v>
      </c>
      <c r="S1320">
        <f>Table1[[#This Row],[OrderQuantity]]*Table1[[#This Row],[UnitPrice]]*(1-Table1[[#This Row],[DiscountApplied]]) - (Table1[[#This Row],[OrderQuantity]]*Table1[[#This Row],[UnitCost]])</f>
        <v>8297.2799999999988</v>
      </c>
      <c r="T1320">
        <f>DATEDIF(Table1[[#This Row],[ShipDate]],Table1[[#This Row],[DeliveryDate]],"d")</f>
        <v>3</v>
      </c>
      <c r="U1320" t="str">
        <f t="shared" si="41"/>
        <v>On Time</v>
      </c>
    </row>
    <row r="1321" spans="1:21" x14ac:dyDescent="0.3">
      <c r="A1321" t="str">
        <f t="shared" si="40"/>
        <v>SO-001420</v>
      </c>
      <c r="B1321" t="s">
        <v>2</v>
      </c>
      <c r="C1321" t="s">
        <v>13</v>
      </c>
      <c r="D1321" s="1">
        <v>43300</v>
      </c>
      <c r="E1321" s="1">
        <v>43408</v>
      </c>
      <c r="F1321" s="1">
        <v>43433</v>
      </c>
      <c r="G1321" s="1">
        <v>43439</v>
      </c>
      <c r="H1321" t="s">
        <v>54</v>
      </c>
      <c r="I1321">
        <v>25</v>
      </c>
      <c r="J1321">
        <v>16</v>
      </c>
      <c r="K1321">
        <v>55</v>
      </c>
      <c r="L1321">
        <v>43</v>
      </c>
      <c r="M1321">
        <v>3</v>
      </c>
      <c r="N1321">
        <v>0.05</v>
      </c>
      <c r="O1321">
        <v>813.11</v>
      </c>
      <c r="P1321">
        <v>1098.8</v>
      </c>
      <c r="Q1321">
        <f>Table1[[#This Row],[OrderQuantity]]*Table1[[#This Row],[UnitPrice]]</f>
        <v>3296.3999999999996</v>
      </c>
      <c r="R1321">
        <f>Table1[[#This Row],[OrderQuantity]]*Table1[[#This Row],[UnitCost]]</f>
        <v>2439.33</v>
      </c>
      <c r="S1321">
        <f>Table1[[#This Row],[OrderQuantity]]*Table1[[#This Row],[UnitPrice]]*(1-Table1[[#This Row],[DiscountApplied]]) - (Table1[[#This Row],[OrderQuantity]]*Table1[[#This Row],[UnitCost]])</f>
        <v>692.24999999999955</v>
      </c>
      <c r="T1321">
        <f>DATEDIF(Table1[[#This Row],[ShipDate]],Table1[[#This Row],[DeliveryDate]],"d")</f>
        <v>6</v>
      </c>
      <c r="U1321" t="str">
        <f t="shared" si="41"/>
        <v>On Time</v>
      </c>
    </row>
    <row r="1322" spans="1:21" x14ac:dyDescent="0.3">
      <c r="A1322" t="str">
        <f t="shared" si="40"/>
        <v>SO-001421</v>
      </c>
      <c r="B1322" t="s">
        <v>4</v>
      </c>
      <c r="C1322" t="s">
        <v>11</v>
      </c>
      <c r="D1322" s="1">
        <v>43300</v>
      </c>
      <c r="E1322" s="1">
        <v>43409</v>
      </c>
      <c r="F1322" s="1">
        <v>43434</v>
      </c>
      <c r="G1322" s="1">
        <v>43444</v>
      </c>
      <c r="H1322" t="s">
        <v>54</v>
      </c>
      <c r="I1322">
        <v>16</v>
      </c>
      <c r="J1322">
        <v>8</v>
      </c>
      <c r="K1322">
        <v>263</v>
      </c>
      <c r="L1322">
        <v>36</v>
      </c>
      <c r="M1322">
        <v>6</v>
      </c>
      <c r="N1322">
        <v>0.2</v>
      </c>
      <c r="O1322">
        <v>905.84</v>
      </c>
      <c r="P1322">
        <v>1132.3</v>
      </c>
      <c r="Q1322">
        <f>Table1[[#This Row],[OrderQuantity]]*Table1[[#This Row],[UnitPrice]]</f>
        <v>6793.7999999999993</v>
      </c>
      <c r="R1322">
        <f>Table1[[#This Row],[OrderQuantity]]*Table1[[#This Row],[UnitCost]]</f>
        <v>5435.04</v>
      </c>
      <c r="S1322">
        <f>Table1[[#This Row],[OrderQuantity]]*Table1[[#This Row],[UnitPrice]]*(1-Table1[[#This Row],[DiscountApplied]]) - (Table1[[#This Row],[OrderQuantity]]*Table1[[#This Row],[UnitCost]])</f>
        <v>0</v>
      </c>
      <c r="T1322">
        <f>DATEDIF(Table1[[#This Row],[ShipDate]],Table1[[#This Row],[DeliveryDate]],"d")</f>
        <v>10</v>
      </c>
      <c r="U1322" t="str">
        <f t="shared" si="41"/>
        <v>Late</v>
      </c>
    </row>
    <row r="1323" spans="1:21" x14ac:dyDescent="0.3">
      <c r="A1323" t="str">
        <f t="shared" si="40"/>
        <v>SO-001422</v>
      </c>
      <c r="B1323" t="s">
        <v>2</v>
      </c>
      <c r="C1323" t="s">
        <v>11</v>
      </c>
      <c r="D1323" s="1">
        <v>43300</v>
      </c>
      <c r="E1323" s="1">
        <v>43409</v>
      </c>
      <c r="F1323" s="1">
        <v>43426</v>
      </c>
      <c r="G1323" s="1">
        <v>43428</v>
      </c>
      <c r="H1323" t="s">
        <v>54</v>
      </c>
      <c r="I1323">
        <v>24</v>
      </c>
      <c r="J1323">
        <v>17</v>
      </c>
      <c r="K1323">
        <v>298</v>
      </c>
      <c r="L1323">
        <v>12</v>
      </c>
      <c r="M1323">
        <v>7</v>
      </c>
      <c r="N1323">
        <v>0.05</v>
      </c>
      <c r="O1323">
        <v>1838.35</v>
      </c>
      <c r="P1323">
        <v>3604.6</v>
      </c>
      <c r="Q1323">
        <f>Table1[[#This Row],[OrderQuantity]]*Table1[[#This Row],[UnitPrice]]</f>
        <v>25232.2</v>
      </c>
      <c r="R1323">
        <f>Table1[[#This Row],[OrderQuantity]]*Table1[[#This Row],[UnitCost]]</f>
        <v>12868.449999999999</v>
      </c>
      <c r="S1323">
        <f>Table1[[#This Row],[OrderQuantity]]*Table1[[#This Row],[UnitPrice]]*(1-Table1[[#This Row],[DiscountApplied]]) - (Table1[[#This Row],[OrderQuantity]]*Table1[[#This Row],[UnitCost]])</f>
        <v>11102.140000000001</v>
      </c>
      <c r="T1323">
        <f>DATEDIF(Table1[[#This Row],[ShipDate]],Table1[[#This Row],[DeliveryDate]],"d")</f>
        <v>2</v>
      </c>
      <c r="U1323" t="str">
        <f t="shared" si="41"/>
        <v>On Time</v>
      </c>
    </row>
    <row r="1324" spans="1:21" x14ac:dyDescent="0.3">
      <c r="A1324" t="str">
        <f t="shared" si="40"/>
        <v>SO-001423</v>
      </c>
      <c r="B1324" t="s">
        <v>3</v>
      </c>
      <c r="C1324" t="s">
        <v>10</v>
      </c>
      <c r="D1324" s="1">
        <v>43300</v>
      </c>
      <c r="E1324" s="1">
        <v>43409</v>
      </c>
      <c r="F1324" s="1">
        <v>43420</v>
      </c>
      <c r="G1324" s="1">
        <v>43424</v>
      </c>
      <c r="H1324" t="s">
        <v>54</v>
      </c>
      <c r="I1324">
        <v>1</v>
      </c>
      <c r="J1324">
        <v>24</v>
      </c>
      <c r="K1324">
        <v>118</v>
      </c>
      <c r="L1324">
        <v>9</v>
      </c>
      <c r="M1324">
        <v>3</v>
      </c>
      <c r="N1324">
        <v>0.05</v>
      </c>
      <c r="O1324">
        <v>563.80999999999995</v>
      </c>
      <c r="P1324">
        <v>1025.0999999999999</v>
      </c>
      <c r="Q1324">
        <f>Table1[[#This Row],[OrderQuantity]]*Table1[[#This Row],[UnitPrice]]</f>
        <v>3075.2999999999997</v>
      </c>
      <c r="R1324">
        <f>Table1[[#This Row],[OrderQuantity]]*Table1[[#This Row],[UnitCost]]</f>
        <v>1691.4299999999998</v>
      </c>
      <c r="S1324">
        <f>Table1[[#This Row],[OrderQuantity]]*Table1[[#This Row],[UnitPrice]]*(1-Table1[[#This Row],[DiscountApplied]]) - (Table1[[#This Row],[OrderQuantity]]*Table1[[#This Row],[UnitCost]])</f>
        <v>1230.1049999999996</v>
      </c>
      <c r="T1324">
        <f>DATEDIF(Table1[[#This Row],[ShipDate]],Table1[[#This Row],[DeliveryDate]],"d")</f>
        <v>4</v>
      </c>
      <c r="U1324" t="str">
        <f t="shared" si="41"/>
        <v>On Time</v>
      </c>
    </row>
    <row r="1325" spans="1:21" x14ac:dyDescent="0.3">
      <c r="A1325" t="str">
        <f t="shared" si="40"/>
        <v>SO-001424</v>
      </c>
      <c r="B1325" t="s">
        <v>4</v>
      </c>
      <c r="C1325" t="s">
        <v>11</v>
      </c>
      <c r="D1325" s="1">
        <v>43300</v>
      </c>
      <c r="E1325" s="1">
        <v>43410</v>
      </c>
      <c r="F1325" s="1">
        <v>43432</v>
      </c>
      <c r="G1325" s="1">
        <v>43441</v>
      </c>
      <c r="H1325" t="s">
        <v>54</v>
      </c>
      <c r="I1325">
        <v>16</v>
      </c>
      <c r="J1325">
        <v>47</v>
      </c>
      <c r="K1325">
        <v>312</v>
      </c>
      <c r="L1325">
        <v>38</v>
      </c>
      <c r="M1325">
        <v>2</v>
      </c>
      <c r="N1325">
        <v>0.08</v>
      </c>
      <c r="O1325">
        <v>844.2</v>
      </c>
      <c r="P1325">
        <v>1688.4</v>
      </c>
      <c r="Q1325">
        <f>Table1[[#This Row],[OrderQuantity]]*Table1[[#This Row],[UnitPrice]]</f>
        <v>3376.8</v>
      </c>
      <c r="R1325">
        <f>Table1[[#This Row],[OrderQuantity]]*Table1[[#This Row],[UnitCost]]</f>
        <v>1688.4</v>
      </c>
      <c r="S1325">
        <f>Table1[[#This Row],[OrderQuantity]]*Table1[[#This Row],[UnitPrice]]*(1-Table1[[#This Row],[DiscountApplied]]) - (Table1[[#This Row],[OrderQuantity]]*Table1[[#This Row],[UnitCost]])</f>
        <v>1418.2560000000003</v>
      </c>
      <c r="T1325">
        <f>DATEDIF(Table1[[#This Row],[ShipDate]],Table1[[#This Row],[DeliveryDate]],"d")</f>
        <v>9</v>
      </c>
      <c r="U1325" t="str">
        <f t="shared" si="41"/>
        <v>Late</v>
      </c>
    </row>
    <row r="1326" spans="1:21" x14ac:dyDescent="0.3">
      <c r="A1326" t="str">
        <f t="shared" si="40"/>
        <v>SO-001425</v>
      </c>
      <c r="B1326" t="s">
        <v>3</v>
      </c>
      <c r="C1326" t="s">
        <v>11</v>
      </c>
      <c r="D1326" s="1">
        <v>43300</v>
      </c>
      <c r="E1326" s="1">
        <v>43410</v>
      </c>
      <c r="F1326" s="1">
        <v>43435</v>
      </c>
      <c r="G1326" s="1">
        <v>43438</v>
      </c>
      <c r="H1326" t="s">
        <v>54</v>
      </c>
      <c r="I1326">
        <v>8</v>
      </c>
      <c r="J1326">
        <v>2</v>
      </c>
      <c r="K1326">
        <v>286</v>
      </c>
      <c r="L1326">
        <v>26</v>
      </c>
      <c r="M1326">
        <v>2</v>
      </c>
      <c r="N1326">
        <v>0.1</v>
      </c>
      <c r="O1326">
        <v>3417</v>
      </c>
      <c r="P1326">
        <v>4020</v>
      </c>
      <c r="Q1326">
        <f>Table1[[#This Row],[OrderQuantity]]*Table1[[#This Row],[UnitPrice]]</f>
        <v>8040</v>
      </c>
      <c r="R1326">
        <f>Table1[[#This Row],[OrderQuantity]]*Table1[[#This Row],[UnitCost]]</f>
        <v>6834</v>
      </c>
      <c r="S1326">
        <f>Table1[[#This Row],[OrderQuantity]]*Table1[[#This Row],[UnitPrice]]*(1-Table1[[#This Row],[DiscountApplied]]) - (Table1[[#This Row],[OrderQuantity]]*Table1[[#This Row],[UnitCost]])</f>
        <v>402</v>
      </c>
      <c r="T1326">
        <f>DATEDIF(Table1[[#This Row],[ShipDate]],Table1[[#This Row],[DeliveryDate]],"d")</f>
        <v>3</v>
      </c>
      <c r="U1326" t="str">
        <f t="shared" si="41"/>
        <v>On Time</v>
      </c>
    </row>
    <row r="1327" spans="1:21" x14ac:dyDescent="0.3">
      <c r="A1327" t="str">
        <f t="shared" si="40"/>
        <v>SO-001426</v>
      </c>
      <c r="B1327" t="s">
        <v>2</v>
      </c>
      <c r="C1327" t="s">
        <v>10</v>
      </c>
      <c r="D1327" s="1">
        <v>43300</v>
      </c>
      <c r="E1327" s="1">
        <v>43410</v>
      </c>
      <c r="F1327" s="1">
        <v>43414</v>
      </c>
      <c r="G1327" s="1">
        <v>43416</v>
      </c>
      <c r="H1327" t="s">
        <v>54</v>
      </c>
      <c r="I1327">
        <v>22</v>
      </c>
      <c r="J1327">
        <v>39</v>
      </c>
      <c r="K1327">
        <v>141</v>
      </c>
      <c r="L1327">
        <v>30</v>
      </c>
      <c r="M1327">
        <v>3</v>
      </c>
      <c r="N1327">
        <v>0.1</v>
      </c>
      <c r="O1327">
        <v>4186.96</v>
      </c>
      <c r="P1327">
        <v>6157.3</v>
      </c>
      <c r="Q1327">
        <f>Table1[[#This Row],[OrderQuantity]]*Table1[[#This Row],[UnitPrice]]</f>
        <v>18471.900000000001</v>
      </c>
      <c r="R1327">
        <f>Table1[[#This Row],[OrderQuantity]]*Table1[[#This Row],[UnitCost]]</f>
        <v>12560.880000000001</v>
      </c>
      <c r="S1327">
        <f>Table1[[#This Row],[OrderQuantity]]*Table1[[#This Row],[UnitPrice]]*(1-Table1[[#This Row],[DiscountApplied]]) - (Table1[[#This Row],[OrderQuantity]]*Table1[[#This Row],[UnitCost]])</f>
        <v>4063.8300000000017</v>
      </c>
      <c r="T1327">
        <f>DATEDIF(Table1[[#This Row],[ShipDate]],Table1[[#This Row],[DeliveryDate]],"d")</f>
        <v>2</v>
      </c>
      <c r="U1327" t="str">
        <f t="shared" si="41"/>
        <v>On Time</v>
      </c>
    </row>
    <row r="1328" spans="1:21" x14ac:dyDescent="0.3">
      <c r="A1328" t="str">
        <f t="shared" si="40"/>
        <v>SO-001427</v>
      </c>
      <c r="B1328" t="s">
        <v>3</v>
      </c>
      <c r="C1328" t="s">
        <v>12</v>
      </c>
      <c r="D1328" s="1">
        <v>43300</v>
      </c>
      <c r="E1328" s="1">
        <v>43410</v>
      </c>
      <c r="F1328" s="1">
        <v>43432</v>
      </c>
      <c r="G1328" s="1">
        <v>43433</v>
      </c>
      <c r="H1328" t="s">
        <v>54</v>
      </c>
      <c r="I1328">
        <v>3</v>
      </c>
      <c r="J1328">
        <v>4</v>
      </c>
      <c r="K1328">
        <v>215</v>
      </c>
      <c r="L1328">
        <v>38</v>
      </c>
      <c r="M1328">
        <v>4</v>
      </c>
      <c r="N1328">
        <v>0.2</v>
      </c>
      <c r="O1328">
        <v>1399.5</v>
      </c>
      <c r="P1328">
        <v>2499.1</v>
      </c>
      <c r="Q1328">
        <f>Table1[[#This Row],[OrderQuantity]]*Table1[[#This Row],[UnitPrice]]</f>
        <v>9996.4</v>
      </c>
      <c r="R1328">
        <f>Table1[[#This Row],[OrderQuantity]]*Table1[[#This Row],[UnitCost]]</f>
        <v>5598</v>
      </c>
      <c r="S1328">
        <f>Table1[[#This Row],[OrderQuantity]]*Table1[[#This Row],[UnitPrice]]*(1-Table1[[#This Row],[DiscountApplied]]) - (Table1[[#This Row],[OrderQuantity]]*Table1[[#This Row],[UnitCost]])</f>
        <v>2399.12</v>
      </c>
      <c r="T1328">
        <f>DATEDIF(Table1[[#This Row],[ShipDate]],Table1[[#This Row],[DeliveryDate]],"d")</f>
        <v>1</v>
      </c>
      <c r="U1328" t="str">
        <f t="shared" si="41"/>
        <v>On Time</v>
      </c>
    </row>
    <row r="1329" spans="1:21" x14ac:dyDescent="0.3">
      <c r="A1329" t="str">
        <f t="shared" si="40"/>
        <v>SO-001428</v>
      </c>
      <c r="B1329" t="s">
        <v>5</v>
      </c>
      <c r="C1329" t="s">
        <v>10</v>
      </c>
      <c r="D1329" s="1">
        <v>43300</v>
      </c>
      <c r="E1329" s="1">
        <v>43410</v>
      </c>
      <c r="F1329" s="1">
        <v>43412</v>
      </c>
      <c r="G1329" s="1">
        <v>43422</v>
      </c>
      <c r="H1329" t="s">
        <v>54</v>
      </c>
      <c r="I1329">
        <v>27</v>
      </c>
      <c r="J1329">
        <v>32</v>
      </c>
      <c r="K1329">
        <v>137</v>
      </c>
      <c r="L1329">
        <v>35</v>
      </c>
      <c r="M1329">
        <v>3</v>
      </c>
      <c r="N1329">
        <v>0.3</v>
      </c>
      <c r="O1329">
        <v>2060.25</v>
      </c>
      <c r="P1329">
        <v>2512.5</v>
      </c>
      <c r="Q1329">
        <f>Table1[[#This Row],[OrderQuantity]]*Table1[[#This Row],[UnitPrice]]</f>
        <v>7537.5</v>
      </c>
      <c r="R1329">
        <f>Table1[[#This Row],[OrderQuantity]]*Table1[[#This Row],[UnitCost]]</f>
        <v>6180.75</v>
      </c>
      <c r="S1329">
        <f>Table1[[#This Row],[OrderQuantity]]*Table1[[#This Row],[UnitPrice]]*(1-Table1[[#This Row],[DiscountApplied]]) - (Table1[[#This Row],[OrderQuantity]]*Table1[[#This Row],[UnitCost]])</f>
        <v>-904.5</v>
      </c>
      <c r="T1329">
        <f>DATEDIF(Table1[[#This Row],[ShipDate]],Table1[[#This Row],[DeliveryDate]],"d")</f>
        <v>10</v>
      </c>
      <c r="U1329" t="str">
        <f t="shared" si="41"/>
        <v>Late</v>
      </c>
    </row>
    <row r="1330" spans="1:21" x14ac:dyDescent="0.3">
      <c r="A1330" t="str">
        <f t="shared" si="40"/>
        <v>SO-001429</v>
      </c>
      <c r="B1330" t="s">
        <v>3</v>
      </c>
      <c r="C1330" t="s">
        <v>10</v>
      </c>
      <c r="D1330" s="1">
        <v>43300</v>
      </c>
      <c r="E1330" s="1">
        <v>43410</v>
      </c>
      <c r="F1330" s="1">
        <v>43429</v>
      </c>
      <c r="G1330" s="1">
        <v>43439</v>
      </c>
      <c r="H1330" t="s">
        <v>54</v>
      </c>
      <c r="I1330">
        <v>12</v>
      </c>
      <c r="J1330">
        <v>35</v>
      </c>
      <c r="K1330">
        <v>192</v>
      </c>
      <c r="L1330">
        <v>30</v>
      </c>
      <c r="M1330">
        <v>5</v>
      </c>
      <c r="N1330">
        <v>0.05</v>
      </c>
      <c r="O1330">
        <v>978.74</v>
      </c>
      <c r="P1330">
        <v>1179.2</v>
      </c>
      <c r="Q1330">
        <f>Table1[[#This Row],[OrderQuantity]]*Table1[[#This Row],[UnitPrice]]</f>
        <v>5896</v>
      </c>
      <c r="R1330">
        <f>Table1[[#This Row],[OrderQuantity]]*Table1[[#This Row],[UnitCost]]</f>
        <v>4893.7</v>
      </c>
      <c r="S1330">
        <f>Table1[[#This Row],[OrderQuantity]]*Table1[[#This Row],[UnitPrice]]*(1-Table1[[#This Row],[DiscountApplied]]) - (Table1[[#This Row],[OrderQuantity]]*Table1[[#This Row],[UnitCost]])</f>
        <v>707.5</v>
      </c>
      <c r="T1330">
        <f>DATEDIF(Table1[[#This Row],[ShipDate]],Table1[[#This Row],[DeliveryDate]],"d")</f>
        <v>10</v>
      </c>
      <c r="U1330" t="str">
        <f t="shared" si="41"/>
        <v>Late</v>
      </c>
    </row>
    <row r="1331" spans="1:21" x14ac:dyDescent="0.3">
      <c r="A1331" t="str">
        <f t="shared" si="40"/>
        <v>SO-001430</v>
      </c>
      <c r="B1331" t="s">
        <v>4</v>
      </c>
      <c r="C1331" t="s">
        <v>10</v>
      </c>
      <c r="D1331" s="1">
        <v>43300</v>
      </c>
      <c r="E1331" s="1">
        <v>43410</v>
      </c>
      <c r="F1331" s="1">
        <v>43419</v>
      </c>
      <c r="G1331" s="1">
        <v>43421</v>
      </c>
      <c r="H1331" t="s">
        <v>54</v>
      </c>
      <c r="I1331">
        <v>16</v>
      </c>
      <c r="J1331">
        <v>39</v>
      </c>
      <c r="K1331">
        <v>175</v>
      </c>
      <c r="L1331">
        <v>4</v>
      </c>
      <c r="M1331">
        <v>7</v>
      </c>
      <c r="N1331">
        <v>0.08</v>
      </c>
      <c r="O1331">
        <v>181.3</v>
      </c>
      <c r="P1331">
        <v>221.1</v>
      </c>
      <c r="Q1331">
        <f>Table1[[#This Row],[OrderQuantity]]*Table1[[#This Row],[UnitPrice]]</f>
        <v>1547.7</v>
      </c>
      <c r="R1331">
        <f>Table1[[#This Row],[OrderQuantity]]*Table1[[#This Row],[UnitCost]]</f>
        <v>1269.1000000000001</v>
      </c>
      <c r="S1331">
        <f>Table1[[#This Row],[OrderQuantity]]*Table1[[#This Row],[UnitPrice]]*(1-Table1[[#This Row],[DiscountApplied]]) - (Table1[[#This Row],[OrderQuantity]]*Table1[[#This Row],[UnitCost]])</f>
        <v>154.78399999999988</v>
      </c>
      <c r="T1331">
        <f>DATEDIF(Table1[[#This Row],[ShipDate]],Table1[[#This Row],[DeliveryDate]],"d")</f>
        <v>2</v>
      </c>
      <c r="U1331" t="str">
        <f t="shared" si="41"/>
        <v>On Time</v>
      </c>
    </row>
    <row r="1332" spans="1:21" x14ac:dyDescent="0.3">
      <c r="A1332" t="str">
        <f t="shared" si="40"/>
        <v>SO-001431</v>
      </c>
      <c r="B1332" t="s">
        <v>4</v>
      </c>
      <c r="C1332" t="s">
        <v>12</v>
      </c>
      <c r="D1332" s="1">
        <v>43300</v>
      </c>
      <c r="E1332" s="1">
        <v>43411</v>
      </c>
      <c r="F1332" s="1">
        <v>43420</v>
      </c>
      <c r="G1332" s="1">
        <v>43427</v>
      </c>
      <c r="H1332" t="s">
        <v>54</v>
      </c>
      <c r="I1332">
        <v>16</v>
      </c>
      <c r="J1332">
        <v>21</v>
      </c>
      <c r="K1332">
        <v>216</v>
      </c>
      <c r="L1332">
        <v>35</v>
      </c>
      <c r="M1332">
        <v>8</v>
      </c>
      <c r="N1332">
        <v>0.2</v>
      </c>
      <c r="O1332">
        <v>488.83</v>
      </c>
      <c r="P1332">
        <v>1018.4</v>
      </c>
      <c r="Q1332">
        <f>Table1[[#This Row],[OrderQuantity]]*Table1[[#This Row],[UnitPrice]]</f>
        <v>8147.2</v>
      </c>
      <c r="R1332">
        <f>Table1[[#This Row],[OrderQuantity]]*Table1[[#This Row],[UnitCost]]</f>
        <v>3910.64</v>
      </c>
      <c r="S1332">
        <f>Table1[[#This Row],[OrderQuantity]]*Table1[[#This Row],[UnitPrice]]*(1-Table1[[#This Row],[DiscountApplied]]) - (Table1[[#This Row],[OrderQuantity]]*Table1[[#This Row],[UnitCost]])</f>
        <v>2607.1200000000003</v>
      </c>
      <c r="T1332">
        <f>DATEDIF(Table1[[#This Row],[ShipDate]],Table1[[#This Row],[DeliveryDate]],"d")</f>
        <v>7</v>
      </c>
      <c r="U1332" t="str">
        <f t="shared" si="41"/>
        <v>On Time</v>
      </c>
    </row>
    <row r="1333" spans="1:21" x14ac:dyDescent="0.3">
      <c r="A1333" t="str">
        <f t="shared" si="40"/>
        <v>SO-001432</v>
      </c>
      <c r="B1333" t="s">
        <v>3</v>
      </c>
      <c r="C1333" t="s">
        <v>11</v>
      </c>
      <c r="D1333" s="1">
        <v>43300</v>
      </c>
      <c r="E1333" s="1">
        <v>43411</v>
      </c>
      <c r="F1333" s="1">
        <v>43434</v>
      </c>
      <c r="G1333" s="1">
        <v>43435</v>
      </c>
      <c r="H1333" t="s">
        <v>54</v>
      </c>
      <c r="I1333">
        <v>11</v>
      </c>
      <c r="J1333">
        <v>38</v>
      </c>
      <c r="K1333">
        <v>285</v>
      </c>
      <c r="L1333">
        <v>24</v>
      </c>
      <c r="M1333">
        <v>6</v>
      </c>
      <c r="N1333">
        <v>0.1</v>
      </c>
      <c r="O1333">
        <v>736.2</v>
      </c>
      <c r="P1333">
        <v>1098.8</v>
      </c>
      <c r="Q1333">
        <f>Table1[[#This Row],[OrderQuantity]]*Table1[[#This Row],[UnitPrice]]</f>
        <v>6592.7999999999993</v>
      </c>
      <c r="R1333">
        <f>Table1[[#This Row],[OrderQuantity]]*Table1[[#This Row],[UnitCost]]</f>
        <v>4417.2000000000007</v>
      </c>
      <c r="S1333">
        <f>Table1[[#This Row],[OrderQuantity]]*Table1[[#This Row],[UnitPrice]]*(1-Table1[[#This Row],[DiscountApplied]]) - (Table1[[#This Row],[OrderQuantity]]*Table1[[#This Row],[UnitCost]])</f>
        <v>1516.3199999999988</v>
      </c>
      <c r="T1333">
        <f>DATEDIF(Table1[[#This Row],[ShipDate]],Table1[[#This Row],[DeliveryDate]],"d")</f>
        <v>1</v>
      </c>
      <c r="U1333" t="str">
        <f t="shared" si="41"/>
        <v>On Time</v>
      </c>
    </row>
    <row r="1334" spans="1:21" x14ac:dyDescent="0.3">
      <c r="A1334" t="str">
        <f t="shared" si="40"/>
        <v>SO-001433</v>
      </c>
      <c r="B1334" t="s">
        <v>3</v>
      </c>
      <c r="C1334" t="s">
        <v>10</v>
      </c>
      <c r="D1334" s="1">
        <v>43300</v>
      </c>
      <c r="E1334" s="1">
        <v>43411</v>
      </c>
      <c r="F1334" s="1">
        <v>43431</v>
      </c>
      <c r="G1334" s="1">
        <v>43435</v>
      </c>
      <c r="H1334" t="s">
        <v>54</v>
      </c>
      <c r="I1334">
        <v>1</v>
      </c>
      <c r="J1334">
        <v>9</v>
      </c>
      <c r="K1334">
        <v>120</v>
      </c>
      <c r="L1334">
        <v>40</v>
      </c>
      <c r="M1334">
        <v>4</v>
      </c>
      <c r="N1334">
        <v>0.4</v>
      </c>
      <c r="O1334">
        <v>1819.59</v>
      </c>
      <c r="P1334">
        <v>2458.9</v>
      </c>
      <c r="Q1334">
        <f>Table1[[#This Row],[OrderQuantity]]*Table1[[#This Row],[UnitPrice]]</f>
        <v>9835.6</v>
      </c>
      <c r="R1334">
        <f>Table1[[#This Row],[OrderQuantity]]*Table1[[#This Row],[UnitCost]]</f>
        <v>7278.36</v>
      </c>
      <c r="S1334">
        <f>Table1[[#This Row],[OrderQuantity]]*Table1[[#This Row],[UnitPrice]]*(1-Table1[[#This Row],[DiscountApplied]]) - (Table1[[#This Row],[OrderQuantity]]*Table1[[#This Row],[UnitCost]])</f>
        <v>-1377</v>
      </c>
      <c r="T1334">
        <f>DATEDIF(Table1[[#This Row],[ShipDate]],Table1[[#This Row],[DeliveryDate]],"d")</f>
        <v>4</v>
      </c>
      <c r="U1334" t="str">
        <f t="shared" si="41"/>
        <v>On Time</v>
      </c>
    </row>
    <row r="1335" spans="1:21" x14ac:dyDescent="0.3">
      <c r="A1335" t="str">
        <f t="shared" si="40"/>
        <v>SO-001434</v>
      </c>
      <c r="B1335" t="s">
        <v>4</v>
      </c>
      <c r="C1335" t="s">
        <v>10</v>
      </c>
      <c r="D1335" s="1">
        <v>43300</v>
      </c>
      <c r="E1335" s="1">
        <v>43411</v>
      </c>
      <c r="F1335" s="1">
        <v>43426</v>
      </c>
      <c r="G1335" s="1">
        <v>43427</v>
      </c>
      <c r="H1335" t="s">
        <v>54</v>
      </c>
      <c r="I1335">
        <v>13</v>
      </c>
      <c r="J1335">
        <v>47</v>
      </c>
      <c r="K1335">
        <v>97</v>
      </c>
      <c r="L1335">
        <v>1</v>
      </c>
      <c r="M1335">
        <v>1</v>
      </c>
      <c r="N1335">
        <v>0.1</v>
      </c>
      <c r="O1335">
        <v>539.75</v>
      </c>
      <c r="P1335">
        <v>1018.4</v>
      </c>
      <c r="Q1335">
        <f>Table1[[#This Row],[OrderQuantity]]*Table1[[#This Row],[UnitPrice]]</f>
        <v>1018.4</v>
      </c>
      <c r="R1335">
        <f>Table1[[#This Row],[OrderQuantity]]*Table1[[#This Row],[UnitCost]]</f>
        <v>539.75</v>
      </c>
      <c r="S1335">
        <f>Table1[[#This Row],[OrderQuantity]]*Table1[[#This Row],[UnitPrice]]*(1-Table1[[#This Row],[DiscountApplied]]) - (Table1[[#This Row],[OrderQuantity]]*Table1[[#This Row],[UnitCost]])</f>
        <v>376.80999999999995</v>
      </c>
      <c r="T1335">
        <f>DATEDIF(Table1[[#This Row],[ShipDate]],Table1[[#This Row],[DeliveryDate]],"d")</f>
        <v>1</v>
      </c>
      <c r="U1335" t="str">
        <f t="shared" si="41"/>
        <v>On Time</v>
      </c>
    </row>
    <row r="1336" spans="1:21" x14ac:dyDescent="0.3">
      <c r="A1336" t="str">
        <f t="shared" si="40"/>
        <v>SO-001435</v>
      </c>
      <c r="B1336" t="s">
        <v>5</v>
      </c>
      <c r="C1336" t="s">
        <v>11</v>
      </c>
      <c r="D1336" s="1">
        <v>43300</v>
      </c>
      <c r="E1336" s="1">
        <v>43411</v>
      </c>
      <c r="F1336" s="1">
        <v>43426</v>
      </c>
      <c r="G1336" s="1">
        <v>43434</v>
      </c>
      <c r="H1336" t="s">
        <v>54</v>
      </c>
      <c r="I1336">
        <v>26</v>
      </c>
      <c r="J1336">
        <v>17</v>
      </c>
      <c r="K1336">
        <v>318</v>
      </c>
      <c r="L1336">
        <v>16</v>
      </c>
      <c r="M1336">
        <v>8</v>
      </c>
      <c r="N1336">
        <v>0.3</v>
      </c>
      <c r="O1336">
        <v>1054.92</v>
      </c>
      <c r="P1336">
        <v>2244.5</v>
      </c>
      <c r="Q1336">
        <f>Table1[[#This Row],[OrderQuantity]]*Table1[[#This Row],[UnitPrice]]</f>
        <v>17956</v>
      </c>
      <c r="R1336">
        <f>Table1[[#This Row],[OrderQuantity]]*Table1[[#This Row],[UnitCost]]</f>
        <v>8439.36</v>
      </c>
      <c r="S1336">
        <f>Table1[[#This Row],[OrderQuantity]]*Table1[[#This Row],[UnitPrice]]*(1-Table1[[#This Row],[DiscountApplied]]) - (Table1[[#This Row],[OrderQuantity]]*Table1[[#This Row],[UnitCost]])</f>
        <v>4129.8399999999983</v>
      </c>
      <c r="T1336">
        <f>DATEDIF(Table1[[#This Row],[ShipDate]],Table1[[#This Row],[DeliveryDate]],"d")</f>
        <v>8</v>
      </c>
      <c r="U1336" t="str">
        <f t="shared" si="41"/>
        <v>Late</v>
      </c>
    </row>
    <row r="1337" spans="1:21" x14ac:dyDescent="0.3">
      <c r="A1337" t="str">
        <f t="shared" si="40"/>
        <v>SO-001436</v>
      </c>
      <c r="B1337" t="s">
        <v>3</v>
      </c>
      <c r="C1337" t="s">
        <v>10</v>
      </c>
      <c r="D1337" s="1">
        <v>43300</v>
      </c>
      <c r="E1337" s="1">
        <v>43411</v>
      </c>
      <c r="F1337" s="1">
        <v>43424</v>
      </c>
      <c r="G1337" s="1">
        <v>43428</v>
      </c>
      <c r="H1337" t="s">
        <v>54</v>
      </c>
      <c r="I1337">
        <v>9</v>
      </c>
      <c r="J1337">
        <v>4</v>
      </c>
      <c r="K1337">
        <v>96</v>
      </c>
      <c r="L1337">
        <v>29</v>
      </c>
      <c r="M1337">
        <v>2</v>
      </c>
      <c r="N1337">
        <v>0.08</v>
      </c>
      <c r="O1337">
        <v>649.5</v>
      </c>
      <c r="P1337">
        <v>877.7</v>
      </c>
      <c r="Q1337">
        <f>Table1[[#This Row],[OrderQuantity]]*Table1[[#This Row],[UnitPrice]]</f>
        <v>1755.4</v>
      </c>
      <c r="R1337">
        <f>Table1[[#This Row],[OrderQuantity]]*Table1[[#This Row],[UnitCost]]</f>
        <v>1299</v>
      </c>
      <c r="S1337">
        <f>Table1[[#This Row],[OrderQuantity]]*Table1[[#This Row],[UnitPrice]]*(1-Table1[[#This Row],[DiscountApplied]]) - (Table1[[#This Row],[OrderQuantity]]*Table1[[#This Row],[UnitCost]])</f>
        <v>315.96800000000007</v>
      </c>
      <c r="T1337">
        <f>DATEDIF(Table1[[#This Row],[ShipDate]],Table1[[#This Row],[DeliveryDate]],"d")</f>
        <v>4</v>
      </c>
      <c r="U1337" t="str">
        <f t="shared" si="41"/>
        <v>On Time</v>
      </c>
    </row>
    <row r="1338" spans="1:21" x14ac:dyDescent="0.3">
      <c r="A1338" t="str">
        <f t="shared" si="40"/>
        <v>SO-001437</v>
      </c>
      <c r="B1338" t="s">
        <v>3</v>
      </c>
      <c r="C1338" t="s">
        <v>9</v>
      </c>
      <c r="D1338" s="1">
        <v>43300</v>
      </c>
      <c r="E1338" s="1">
        <v>43411</v>
      </c>
      <c r="F1338" s="1">
        <v>43425</v>
      </c>
      <c r="G1338" s="1">
        <v>43433</v>
      </c>
      <c r="H1338" t="s">
        <v>54</v>
      </c>
      <c r="I1338">
        <v>9</v>
      </c>
      <c r="J1338">
        <v>15</v>
      </c>
      <c r="K1338">
        <v>59</v>
      </c>
      <c r="L1338">
        <v>3</v>
      </c>
      <c r="M1338">
        <v>5</v>
      </c>
      <c r="N1338">
        <v>0.15</v>
      </c>
      <c r="O1338">
        <v>2039.95</v>
      </c>
      <c r="P1338">
        <v>3999.9</v>
      </c>
      <c r="Q1338">
        <f>Table1[[#This Row],[OrderQuantity]]*Table1[[#This Row],[UnitPrice]]</f>
        <v>19999.5</v>
      </c>
      <c r="R1338">
        <f>Table1[[#This Row],[OrderQuantity]]*Table1[[#This Row],[UnitCost]]</f>
        <v>10199.75</v>
      </c>
      <c r="S1338">
        <f>Table1[[#This Row],[OrderQuantity]]*Table1[[#This Row],[UnitPrice]]*(1-Table1[[#This Row],[DiscountApplied]]) - (Table1[[#This Row],[OrderQuantity]]*Table1[[#This Row],[UnitCost]])</f>
        <v>6799.8250000000007</v>
      </c>
      <c r="T1338">
        <f>DATEDIF(Table1[[#This Row],[ShipDate]],Table1[[#This Row],[DeliveryDate]],"d")</f>
        <v>8</v>
      </c>
      <c r="U1338" t="str">
        <f t="shared" si="41"/>
        <v>Late</v>
      </c>
    </row>
    <row r="1339" spans="1:21" x14ac:dyDescent="0.3">
      <c r="A1339" t="str">
        <f t="shared" si="40"/>
        <v>SO-001438</v>
      </c>
      <c r="B1339" t="s">
        <v>4</v>
      </c>
      <c r="C1339" t="s">
        <v>9</v>
      </c>
      <c r="D1339" s="1">
        <v>43300</v>
      </c>
      <c r="E1339" s="1">
        <v>43411</v>
      </c>
      <c r="F1339" s="1">
        <v>43434</v>
      </c>
      <c r="G1339" s="1">
        <v>43437</v>
      </c>
      <c r="H1339" t="s">
        <v>54</v>
      </c>
      <c r="I1339">
        <v>12</v>
      </c>
      <c r="J1339">
        <v>33</v>
      </c>
      <c r="K1339">
        <v>59</v>
      </c>
      <c r="L1339">
        <v>46</v>
      </c>
      <c r="M1339">
        <v>8</v>
      </c>
      <c r="N1339">
        <v>0.08</v>
      </c>
      <c r="O1339">
        <v>1784.88</v>
      </c>
      <c r="P1339">
        <v>3966.4</v>
      </c>
      <c r="Q1339">
        <f>Table1[[#This Row],[OrderQuantity]]*Table1[[#This Row],[UnitPrice]]</f>
        <v>31731.200000000001</v>
      </c>
      <c r="R1339">
        <f>Table1[[#This Row],[OrderQuantity]]*Table1[[#This Row],[UnitCost]]</f>
        <v>14279.04</v>
      </c>
      <c r="S1339">
        <f>Table1[[#This Row],[OrderQuantity]]*Table1[[#This Row],[UnitPrice]]*(1-Table1[[#This Row],[DiscountApplied]]) - (Table1[[#This Row],[OrderQuantity]]*Table1[[#This Row],[UnitCost]])</f>
        <v>14913.664000000001</v>
      </c>
      <c r="T1339">
        <f>DATEDIF(Table1[[#This Row],[ShipDate]],Table1[[#This Row],[DeliveryDate]],"d")</f>
        <v>3</v>
      </c>
      <c r="U1339" t="str">
        <f t="shared" si="41"/>
        <v>On Time</v>
      </c>
    </row>
    <row r="1340" spans="1:21" x14ac:dyDescent="0.3">
      <c r="A1340" t="str">
        <f t="shared" si="40"/>
        <v>SO-001439</v>
      </c>
      <c r="B1340" t="s">
        <v>4</v>
      </c>
      <c r="C1340" t="s">
        <v>10</v>
      </c>
      <c r="D1340" s="1">
        <v>43300</v>
      </c>
      <c r="E1340" s="1">
        <v>43411</v>
      </c>
      <c r="F1340" s="1">
        <v>43417</v>
      </c>
      <c r="G1340" s="1">
        <v>43424</v>
      </c>
      <c r="H1340" t="s">
        <v>54</v>
      </c>
      <c r="I1340">
        <v>19</v>
      </c>
      <c r="J1340">
        <v>9</v>
      </c>
      <c r="K1340">
        <v>89</v>
      </c>
      <c r="L1340">
        <v>47</v>
      </c>
      <c r="M1340">
        <v>1</v>
      </c>
      <c r="N1340">
        <v>0.15</v>
      </c>
      <c r="O1340">
        <v>2080.15</v>
      </c>
      <c r="P1340">
        <v>2633.1</v>
      </c>
      <c r="Q1340">
        <f>Table1[[#This Row],[OrderQuantity]]*Table1[[#This Row],[UnitPrice]]</f>
        <v>2633.1</v>
      </c>
      <c r="R1340">
        <f>Table1[[#This Row],[OrderQuantity]]*Table1[[#This Row],[UnitCost]]</f>
        <v>2080.15</v>
      </c>
      <c r="S1340">
        <f>Table1[[#This Row],[OrderQuantity]]*Table1[[#This Row],[UnitPrice]]*(1-Table1[[#This Row],[DiscountApplied]]) - (Table1[[#This Row],[OrderQuantity]]*Table1[[#This Row],[UnitCost]])</f>
        <v>157.98499999999967</v>
      </c>
      <c r="T1340">
        <f>DATEDIF(Table1[[#This Row],[ShipDate]],Table1[[#This Row],[DeliveryDate]],"d")</f>
        <v>7</v>
      </c>
      <c r="U1340" t="str">
        <f t="shared" si="41"/>
        <v>On Time</v>
      </c>
    </row>
    <row r="1341" spans="1:21" x14ac:dyDescent="0.3">
      <c r="A1341" t="str">
        <f t="shared" si="40"/>
        <v>SO-001440</v>
      </c>
      <c r="B1341" t="s">
        <v>4</v>
      </c>
      <c r="C1341" t="s">
        <v>9</v>
      </c>
      <c r="D1341" s="1">
        <v>43300</v>
      </c>
      <c r="E1341" s="1">
        <v>43411</v>
      </c>
      <c r="F1341" s="1">
        <v>43414</v>
      </c>
      <c r="G1341" s="1">
        <v>43419</v>
      </c>
      <c r="H1341" t="s">
        <v>54</v>
      </c>
      <c r="I1341">
        <v>13</v>
      </c>
      <c r="J1341">
        <v>44</v>
      </c>
      <c r="K1341">
        <v>65</v>
      </c>
      <c r="L1341">
        <v>20</v>
      </c>
      <c r="M1341">
        <v>2</v>
      </c>
      <c r="N1341">
        <v>0.4</v>
      </c>
      <c r="O1341">
        <v>960.18</v>
      </c>
      <c r="P1341">
        <v>1882.7</v>
      </c>
      <c r="Q1341">
        <f>Table1[[#This Row],[OrderQuantity]]*Table1[[#This Row],[UnitPrice]]</f>
        <v>3765.4</v>
      </c>
      <c r="R1341">
        <f>Table1[[#This Row],[OrderQuantity]]*Table1[[#This Row],[UnitCost]]</f>
        <v>1920.36</v>
      </c>
      <c r="S1341">
        <f>Table1[[#This Row],[OrderQuantity]]*Table1[[#This Row],[UnitPrice]]*(1-Table1[[#This Row],[DiscountApplied]]) - (Table1[[#This Row],[OrderQuantity]]*Table1[[#This Row],[UnitCost]])</f>
        <v>338.87999999999988</v>
      </c>
      <c r="T1341">
        <f>DATEDIF(Table1[[#This Row],[ShipDate]],Table1[[#This Row],[DeliveryDate]],"d")</f>
        <v>5</v>
      </c>
      <c r="U1341" t="str">
        <f t="shared" si="41"/>
        <v>On Time</v>
      </c>
    </row>
    <row r="1342" spans="1:21" x14ac:dyDescent="0.3">
      <c r="A1342" t="str">
        <f t="shared" si="40"/>
        <v>SO-001441</v>
      </c>
      <c r="B1342" t="s">
        <v>3</v>
      </c>
      <c r="C1342" t="s">
        <v>10</v>
      </c>
      <c r="D1342" s="1">
        <v>43300</v>
      </c>
      <c r="E1342" s="1">
        <v>43411</v>
      </c>
      <c r="F1342" s="1">
        <v>43436</v>
      </c>
      <c r="G1342" s="1">
        <v>43441</v>
      </c>
      <c r="H1342" t="s">
        <v>54</v>
      </c>
      <c r="I1342">
        <v>4</v>
      </c>
      <c r="J1342">
        <v>9</v>
      </c>
      <c r="K1342">
        <v>193</v>
      </c>
      <c r="L1342">
        <v>26</v>
      </c>
      <c r="M1342">
        <v>5</v>
      </c>
      <c r="N1342">
        <v>0.05</v>
      </c>
      <c r="O1342">
        <v>1251.29</v>
      </c>
      <c r="P1342">
        <v>2720.2</v>
      </c>
      <c r="Q1342">
        <f>Table1[[#This Row],[OrderQuantity]]*Table1[[#This Row],[UnitPrice]]</f>
        <v>13601</v>
      </c>
      <c r="R1342">
        <f>Table1[[#This Row],[OrderQuantity]]*Table1[[#This Row],[UnitCost]]</f>
        <v>6256.45</v>
      </c>
      <c r="S1342">
        <f>Table1[[#This Row],[OrderQuantity]]*Table1[[#This Row],[UnitPrice]]*(1-Table1[[#This Row],[DiscountApplied]]) - (Table1[[#This Row],[OrderQuantity]]*Table1[[#This Row],[UnitCost]])</f>
        <v>6664.4999999999991</v>
      </c>
      <c r="T1342">
        <f>DATEDIF(Table1[[#This Row],[ShipDate]],Table1[[#This Row],[DeliveryDate]],"d")</f>
        <v>5</v>
      </c>
      <c r="U1342" t="str">
        <f t="shared" si="41"/>
        <v>On Time</v>
      </c>
    </row>
    <row r="1343" spans="1:21" x14ac:dyDescent="0.3">
      <c r="A1343" t="str">
        <f t="shared" si="40"/>
        <v>SO-001442</v>
      </c>
      <c r="B1343" t="s">
        <v>4</v>
      </c>
      <c r="C1343" t="s">
        <v>8</v>
      </c>
      <c r="D1343" s="1">
        <v>43300</v>
      </c>
      <c r="E1343" s="1">
        <v>43411</v>
      </c>
      <c r="F1343" s="1">
        <v>43438</v>
      </c>
      <c r="G1343" s="1">
        <v>43446</v>
      </c>
      <c r="H1343" t="s">
        <v>54</v>
      </c>
      <c r="I1343">
        <v>16</v>
      </c>
      <c r="J1343">
        <v>22</v>
      </c>
      <c r="K1343">
        <v>353</v>
      </c>
      <c r="L1343">
        <v>9</v>
      </c>
      <c r="M1343">
        <v>5</v>
      </c>
      <c r="N1343">
        <v>0.08</v>
      </c>
      <c r="O1343">
        <v>3541.62</v>
      </c>
      <c r="P1343">
        <v>5902.7</v>
      </c>
      <c r="Q1343">
        <f>Table1[[#This Row],[OrderQuantity]]*Table1[[#This Row],[UnitPrice]]</f>
        <v>29513.5</v>
      </c>
      <c r="R1343">
        <f>Table1[[#This Row],[OrderQuantity]]*Table1[[#This Row],[UnitCost]]</f>
        <v>17708.099999999999</v>
      </c>
      <c r="S1343">
        <f>Table1[[#This Row],[OrderQuantity]]*Table1[[#This Row],[UnitPrice]]*(1-Table1[[#This Row],[DiscountApplied]]) - (Table1[[#This Row],[OrderQuantity]]*Table1[[#This Row],[UnitCost]])</f>
        <v>9444.3200000000033</v>
      </c>
      <c r="T1343">
        <f>DATEDIF(Table1[[#This Row],[ShipDate]],Table1[[#This Row],[DeliveryDate]],"d")</f>
        <v>8</v>
      </c>
      <c r="U1343" t="str">
        <f t="shared" si="41"/>
        <v>Late</v>
      </c>
    </row>
    <row r="1344" spans="1:21" x14ac:dyDescent="0.3">
      <c r="A1344" t="str">
        <f t="shared" si="40"/>
        <v>SO-001443</v>
      </c>
      <c r="B1344" t="s">
        <v>2</v>
      </c>
      <c r="C1344" t="s">
        <v>10</v>
      </c>
      <c r="D1344" s="1">
        <v>43300</v>
      </c>
      <c r="E1344" s="1">
        <v>43412</v>
      </c>
      <c r="F1344" s="1">
        <v>43431</v>
      </c>
      <c r="G1344" s="1">
        <v>43433</v>
      </c>
      <c r="H1344" t="s">
        <v>54</v>
      </c>
      <c r="I1344">
        <v>23</v>
      </c>
      <c r="J1344">
        <v>47</v>
      </c>
      <c r="K1344">
        <v>145</v>
      </c>
      <c r="L1344">
        <v>33</v>
      </c>
      <c r="M1344">
        <v>1</v>
      </c>
      <c r="N1344">
        <v>0.05</v>
      </c>
      <c r="O1344">
        <v>455.2</v>
      </c>
      <c r="P1344">
        <v>1058.5999999999999</v>
      </c>
      <c r="Q1344">
        <f>Table1[[#This Row],[OrderQuantity]]*Table1[[#This Row],[UnitPrice]]</f>
        <v>1058.5999999999999</v>
      </c>
      <c r="R1344">
        <f>Table1[[#This Row],[OrderQuantity]]*Table1[[#This Row],[UnitCost]]</f>
        <v>455.2</v>
      </c>
      <c r="S1344">
        <f>Table1[[#This Row],[OrderQuantity]]*Table1[[#This Row],[UnitPrice]]*(1-Table1[[#This Row],[DiscountApplied]]) - (Table1[[#This Row],[OrderQuantity]]*Table1[[#This Row],[UnitCost]])</f>
        <v>550.4699999999998</v>
      </c>
      <c r="T1344">
        <f>DATEDIF(Table1[[#This Row],[ShipDate]],Table1[[#This Row],[DeliveryDate]],"d")</f>
        <v>2</v>
      </c>
      <c r="U1344" t="str">
        <f t="shared" si="41"/>
        <v>On Time</v>
      </c>
    </row>
    <row r="1345" spans="1:21" x14ac:dyDescent="0.3">
      <c r="A1345" t="str">
        <f t="shared" si="40"/>
        <v>SO-001444</v>
      </c>
      <c r="B1345" t="s">
        <v>4</v>
      </c>
      <c r="C1345" t="s">
        <v>10</v>
      </c>
      <c r="D1345" s="1">
        <v>43300</v>
      </c>
      <c r="E1345" s="1">
        <v>43412</v>
      </c>
      <c r="F1345" s="1">
        <v>43414</v>
      </c>
      <c r="G1345" s="1">
        <v>43419</v>
      </c>
      <c r="H1345" t="s">
        <v>54</v>
      </c>
      <c r="I1345">
        <v>18</v>
      </c>
      <c r="J1345">
        <v>24</v>
      </c>
      <c r="K1345">
        <v>110</v>
      </c>
      <c r="L1345">
        <v>27</v>
      </c>
      <c r="M1345">
        <v>3</v>
      </c>
      <c r="N1345">
        <v>0.15</v>
      </c>
      <c r="O1345">
        <v>596.97</v>
      </c>
      <c r="P1345">
        <v>1085.4000000000001</v>
      </c>
      <c r="Q1345">
        <f>Table1[[#This Row],[OrderQuantity]]*Table1[[#This Row],[UnitPrice]]</f>
        <v>3256.2000000000003</v>
      </c>
      <c r="R1345">
        <f>Table1[[#This Row],[OrderQuantity]]*Table1[[#This Row],[UnitCost]]</f>
        <v>1790.91</v>
      </c>
      <c r="S1345">
        <f>Table1[[#This Row],[OrderQuantity]]*Table1[[#This Row],[UnitPrice]]*(1-Table1[[#This Row],[DiscountApplied]]) - (Table1[[#This Row],[OrderQuantity]]*Table1[[#This Row],[UnitCost]])</f>
        <v>976.8599999999999</v>
      </c>
      <c r="T1345">
        <f>DATEDIF(Table1[[#This Row],[ShipDate]],Table1[[#This Row],[DeliveryDate]],"d")</f>
        <v>5</v>
      </c>
      <c r="U1345" t="str">
        <f t="shared" si="41"/>
        <v>On Time</v>
      </c>
    </row>
    <row r="1346" spans="1:21" x14ac:dyDescent="0.3">
      <c r="A1346" t="str">
        <f t="shared" ref="A1346:A1409" si="42">"SO-" &amp; TEXT(ROW(A1346)+99,"000000")</f>
        <v>SO-001445</v>
      </c>
      <c r="B1346" t="s">
        <v>4</v>
      </c>
      <c r="C1346" t="s">
        <v>12</v>
      </c>
      <c r="D1346" s="1">
        <v>43300</v>
      </c>
      <c r="E1346" s="1">
        <v>43412</v>
      </c>
      <c r="F1346" s="1">
        <v>43437</v>
      </c>
      <c r="G1346" s="1">
        <v>43438</v>
      </c>
      <c r="H1346" t="s">
        <v>54</v>
      </c>
      <c r="I1346">
        <v>20</v>
      </c>
      <c r="J1346">
        <v>50</v>
      </c>
      <c r="K1346">
        <v>247</v>
      </c>
      <c r="L1346">
        <v>27</v>
      </c>
      <c r="M1346">
        <v>4</v>
      </c>
      <c r="N1346">
        <v>0.4</v>
      </c>
      <c r="O1346">
        <v>973.78</v>
      </c>
      <c r="P1346">
        <v>2264.6</v>
      </c>
      <c r="Q1346">
        <f>Table1[[#This Row],[OrderQuantity]]*Table1[[#This Row],[UnitPrice]]</f>
        <v>9058.4</v>
      </c>
      <c r="R1346">
        <f>Table1[[#This Row],[OrderQuantity]]*Table1[[#This Row],[UnitCost]]</f>
        <v>3895.12</v>
      </c>
      <c r="S1346">
        <f>Table1[[#This Row],[OrderQuantity]]*Table1[[#This Row],[UnitPrice]]*(1-Table1[[#This Row],[DiscountApplied]]) - (Table1[[#This Row],[OrderQuantity]]*Table1[[#This Row],[UnitCost]])</f>
        <v>1539.92</v>
      </c>
      <c r="T1346">
        <f>DATEDIF(Table1[[#This Row],[ShipDate]],Table1[[#This Row],[DeliveryDate]],"d")</f>
        <v>1</v>
      </c>
      <c r="U1346" t="str">
        <f t="shared" ref="U1346:U1409" si="43">IF(T1346&gt;7,"Late","On Time")</f>
        <v>On Time</v>
      </c>
    </row>
    <row r="1347" spans="1:21" x14ac:dyDescent="0.3">
      <c r="A1347" t="str">
        <f t="shared" si="42"/>
        <v>SO-001446</v>
      </c>
      <c r="B1347" t="s">
        <v>2</v>
      </c>
      <c r="C1347" t="s">
        <v>9</v>
      </c>
      <c r="D1347" s="1">
        <v>43300</v>
      </c>
      <c r="E1347" s="1">
        <v>43412</v>
      </c>
      <c r="F1347" s="1">
        <v>43427</v>
      </c>
      <c r="G1347" s="1">
        <v>43430</v>
      </c>
      <c r="H1347" t="s">
        <v>54</v>
      </c>
      <c r="I1347">
        <v>21</v>
      </c>
      <c r="J1347">
        <v>22</v>
      </c>
      <c r="K1347">
        <v>85</v>
      </c>
      <c r="L1347">
        <v>40</v>
      </c>
      <c r="M1347">
        <v>8</v>
      </c>
      <c r="N1347">
        <v>0.08</v>
      </c>
      <c r="O1347">
        <v>486.42</v>
      </c>
      <c r="P1347">
        <v>810.7</v>
      </c>
      <c r="Q1347">
        <f>Table1[[#This Row],[OrderQuantity]]*Table1[[#This Row],[UnitPrice]]</f>
        <v>6485.6</v>
      </c>
      <c r="R1347">
        <f>Table1[[#This Row],[OrderQuantity]]*Table1[[#This Row],[UnitCost]]</f>
        <v>3891.36</v>
      </c>
      <c r="S1347">
        <f>Table1[[#This Row],[OrderQuantity]]*Table1[[#This Row],[UnitPrice]]*(1-Table1[[#This Row],[DiscountApplied]]) - (Table1[[#This Row],[OrderQuantity]]*Table1[[#This Row],[UnitCost]])</f>
        <v>2075.3920000000003</v>
      </c>
      <c r="T1347">
        <f>DATEDIF(Table1[[#This Row],[ShipDate]],Table1[[#This Row],[DeliveryDate]],"d")</f>
        <v>3</v>
      </c>
      <c r="U1347" t="str">
        <f t="shared" si="43"/>
        <v>On Time</v>
      </c>
    </row>
    <row r="1348" spans="1:21" x14ac:dyDescent="0.3">
      <c r="A1348" t="str">
        <f t="shared" si="42"/>
        <v>SO-001447</v>
      </c>
      <c r="B1348" t="s">
        <v>5</v>
      </c>
      <c r="C1348" t="s">
        <v>12</v>
      </c>
      <c r="D1348" s="1">
        <v>43300</v>
      </c>
      <c r="E1348" s="1">
        <v>43412</v>
      </c>
      <c r="F1348" s="1">
        <v>43427</v>
      </c>
      <c r="G1348" s="1">
        <v>43434</v>
      </c>
      <c r="H1348" t="s">
        <v>54</v>
      </c>
      <c r="I1348">
        <v>28</v>
      </c>
      <c r="J1348">
        <v>39</v>
      </c>
      <c r="K1348">
        <v>255</v>
      </c>
      <c r="L1348">
        <v>34</v>
      </c>
      <c r="M1348">
        <v>3</v>
      </c>
      <c r="N1348">
        <v>0.2</v>
      </c>
      <c r="O1348">
        <v>1612.49</v>
      </c>
      <c r="P1348">
        <v>3932.9</v>
      </c>
      <c r="Q1348">
        <f>Table1[[#This Row],[OrderQuantity]]*Table1[[#This Row],[UnitPrice]]</f>
        <v>11798.7</v>
      </c>
      <c r="R1348">
        <f>Table1[[#This Row],[OrderQuantity]]*Table1[[#This Row],[UnitCost]]</f>
        <v>4837.47</v>
      </c>
      <c r="S1348">
        <f>Table1[[#This Row],[OrderQuantity]]*Table1[[#This Row],[UnitPrice]]*(1-Table1[[#This Row],[DiscountApplied]]) - (Table1[[#This Row],[OrderQuantity]]*Table1[[#This Row],[UnitCost]])</f>
        <v>4601.4900000000007</v>
      </c>
      <c r="T1348">
        <f>DATEDIF(Table1[[#This Row],[ShipDate]],Table1[[#This Row],[DeliveryDate]],"d")</f>
        <v>7</v>
      </c>
      <c r="U1348" t="str">
        <f t="shared" si="43"/>
        <v>On Time</v>
      </c>
    </row>
    <row r="1349" spans="1:21" x14ac:dyDescent="0.3">
      <c r="A1349" t="str">
        <f t="shared" si="42"/>
        <v>SO-001448</v>
      </c>
      <c r="B1349" t="s">
        <v>3</v>
      </c>
      <c r="C1349" t="s">
        <v>10</v>
      </c>
      <c r="D1349" s="1">
        <v>43300</v>
      </c>
      <c r="E1349" s="1">
        <v>43412</v>
      </c>
      <c r="F1349" s="1">
        <v>43430</v>
      </c>
      <c r="G1349" s="1">
        <v>43437</v>
      </c>
      <c r="H1349" t="s">
        <v>54</v>
      </c>
      <c r="I1349">
        <v>8</v>
      </c>
      <c r="J1349">
        <v>36</v>
      </c>
      <c r="K1349">
        <v>121</v>
      </c>
      <c r="L1349">
        <v>37</v>
      </c>
      <c r="M1349">
        <v>6</v>
      </c>
      <c r="N1349">
        <v>0.05</v>
      </c>
      <c r="O1349">
        <v>3015</v>
      </c>
      <c r="P1349">
        <v>4020</v>
      </c>
      <c r="Q1349">
        <f>Table1[[#This Row],[OrderQuantity]]*Table1[[#This Row],[UnitPrice]]</f>
        <v>24120</v>
      </c>
      <c r="R1349">
        <f>Table1[[#This Row],[OrderQuantity]]*Table1[[#This Row],[UnitCost]]</f>
        <v>18090</v>
      </c>
      <c r="S1349">
        <f>Table1[[#This Row],[OrderQuantity]]*Table1[[#This Row],[UnitPrice]]*(1-Table1[[#This Row],[DiscountApplied]]) - (Table1[[#This Row],[OrderQuantity]]*Table1[[#This Row],[UnitCost]])</f>
        <v>4824</v>
      </c>
      <c r="T1349">
        <f>DATEDIF(Table1[[#This Row],[ShipDate]],Table1[[#This Row],[DeliveryDate]],"d")</f>
        <v>7</v>
      </c>
      <c r="U1349" t="str">
        <f t="shared" si="43"/>
        <v>On Time</v>
      </c>
    </row>
    <row r="1350" spans="1:21" x14ac:dyDescent="0.3">
      <c r="A1350" t="str">
        <f t="shared" si="42"/>
        <v>SO-001449</v>
      </c>
      <c r="B1350" t="s">
        <v>4</v>
      </c>
      <c r="C1350" t="s">
        <v>13</v>
      </c>
      <c r="D1350" s="1">
        <v>43300</v>
      </c>
      <c r="E1350" s="1">
        <v>43412</v>
      </c>
      <c r="F1350" s="1">
        <v>43422</v>
      </c>
      <c r="G1350" s="1">
        <v>43430</v>
      </c>
      <c r="H1350" t="s">
        <v>54</v>
      </c>
      <c r="I1350">
        <v>17</v>
      </c>
      <c r="J1350">
        <v>11</v>
      </c>
      <c r="K1350">
        <v>18</v>
      </c>
      <c r="L1350">
        <v>18</v>
      </c>
      <c r="M1350">
        <v>6</v>
      </c>
      <c r="N1350">
        <v>0.1</v>
      </c>
      <c r="O1350">
        <v>5487.3</v>
      </c>
      <c r="P1350">
        <v>6532.5</v>
      </c>
      <c r="Q1350">
        <f>Table1[[#This Row],[OrderQuantity]]*Table1[[#This Row],[UnitPrice]]</f>
        <v>39195</v>
      </c>
      <c r="R1350">
        <f>Table1[[#This Row],[OrderQuantity]]*Table1[[#This Row],[UnitCost]]</f>
        <v>32923.800000000003</v>
      </c>
      <c r="S1350">
        <f>Table1[[#This Row],[OrderQuantity]]*Table1[[#This Row],[UnitPrice]]*(1-Table1[[#This Row],[DiscountApplied]]) - (Table1[[#This Row],[OrderQuantity]]*Table1[[#This Row],[UnitCost]])</f>
        <v>2351.6999999999971</v>
      </c>
      <c r="T1350">
        <f>DATEDIF(Table1[[#This Row],[ShipDate]],Table1[[#This Row],[DeliveryDate]],"d")</f>
        <v>8</v>
      </c>
      <c r="U1350" t="str">
        <f t="shared" si="43"/>
        <v>Late</v>
      </c>
    </row>
    <row r="1351" spans="1:21" x14ac:dyDescent="0.3">
      <c r="A1351" t="str">
        <f t="shared" si="42"/>
        <v>SO-001450</v>
      </c>
      <c r="B1351" t="s">
        <v>4</v>
      </c>
      <c r="C1351" t="s">
        <v>8</v>
      </c>
      <c r="D1351" s="1">
        <v>43300</v>
      </c>
      <c r="E1351" s="1">
        <v>43412</v>
      </c>
      <c r="F1351" s="1">
        <v>43437</v>
      </c>
      <c r="G1351" s="1">
        <v>43438</v>
      </c>
      <c r="H1351" t="s">
        <v>54</v>
      </c>
      <c r="I1351">
        <v>20</v>
      </c>
      <c r="J1351">
        <v>9</v>
      </c>
      <c r="K1351">
        <v>347</v>
      </c>
      <c r="L1351">
        <v>16</v>
      </c>
      <c r="M1351">
        <v>2</v>
      </c>
      <c r="N1351">
        <v>0.1</v>
      </c>
      <c r="O1351">
        <v>405.22</v>
      </c>
      <c r="P1351">
        <v>750.4</v>
      </c>
      <c r="Q1351">
        <f>Table1[[#This Row],[OrderQuantity]]*Table1[[#This Row],[UnitPrice]]</f>
        <v>1500.8</v>
      </c>
      <c r="R1351">
        <f>Table1[[#This Row],[OrderQuantity]]*Table1[[#This Row],[UnitCost]]</f>
        <v>810.44</v>
      </c>
      <c r="S1351">
        <f>Table1[[#This Row],[OrderQuantity]]*Table1[[#This Row],[UnitPrice]]*(1-Table1[[#This Row],[DiscountApplied]]) - (Table1[[#This Row],[OrderQuantity]]*Table1[[#This Row],[UnitCost]])</f>
        <v>540.28</v>
      </c>
      <c r="T1351">
        <f>DATEDIF(Table1[[#This Row],[ShipDate]],Table1[[#This Row],[DeliveryDate]],"d")</f>
        <v>1</v>
      </c>
      <c r="U1351" t="str">
        <f t="shared" si="43"/>
        <v>On Time</v>
      </c>
    </row>
    <row r="1352" spans="1:21" x14ac:dyDescent="0.3">
      <c r="A1352" t="str">
        <f t="shared" si="42"/>
        <v>SO-001451</v>
      </c>
      <c r="B1352" t="s">
        <v>3</v>
      </c>
      <c r="C1352" t="s">
        <v>10</v>
      </c>
      <c r="D1352" s="1">
        <v>43300</v>
      </c>
      <c r="E1352" s="1">
        <v>43412</v>
      </c>
      <c r="F1352" s="1">
        <v>43419</v>
      </c>
      <c r="G1352" s="1">
        <v>43425</v>
      </c>
      <c r="H1352" t="s">
        <v>54</v>
      </c>
      <c r="I1352">
        <v>9</v>
      </c>
      <c r="J1352">
        <v>34</v>
      </c>
      <c r="K1352">
        <v>101</v>
      </c>
      <c r="L1352">
        <v>32</v>
      </c>
      <c r="M1352">
        <v>3</v>
      </c>
      <c r="N1352">
        <v>0.08</v>
      </c>
      <c r="O1352">
        <v>777.2</v>
      </c>
      <c r="P1352">
        <v>1943</v>
      </c>
      <c r="Q1352">
        <f>Table1[[#This Row],[OrderQuantity]]*Table1[[#This Row],[UnitPrice]]</f>
        <v>5829</v>
      </c>
      <c r="R1352">
        <f>Table1[[#This Row],[OrderQuantity]]*Table1[[#This Row],[UnitCost]]</f>
        <v>2331.6000000000004</v>
      </c>
      <c r="S1352">
        <f>Table1[[#This Row],[OrderQuantity]]*Table1[[#This Row],[UnitPrice]]*(1-Table1[[#This Row],[DiscountApplied]]) - (Table1[[#This Row],[OrderQuantity]]*Table1[[#This Row],[UnitCost]])</f>
        <v>3031.08</v>
      </c>
      <c r="T1352">
        <f>DATEDIF(Table1[[#This Row],[ShipDate]],Table1[[#This Row],[DeliveryDate]],"d")</f>
        <v>6</v>
      </c>
      <c r="U1352" t="str">
        <f t="shared" si="43"/>
        <v>On Time</v>
      </c>
    </row>
    <row r="1353" spans="1:21" x14ac:dyDescent="0.3">
      <c r="A1353" t="str">
        <f t="shared" si="42"/>
        <v>SO-001452</v>
      </c>
      <c r="B1353" t="s">
        <v>5</v>
      </c>
      <c r="C1353" t="s">
        <v>12</v>
      </c>
      <c r="D1353" s="1">
        <v>43300</v>
      </c>
      <c r="E1353" s="1">
        <v>43412</v>
      </c>
      <c r="F1353" s="1">
        <v>43434</v>
      </c>
      <c r="G1353" s="1">
        <v>43436</v>
      </c>
      <c r="H1353" t="s">
        <v>54</v>
      </c>
      <c r="I1353">
        <v>26</v>
      </c>
      <c r="J1353">
        <v>50</v>
      </c>
      <c r="K1353">
        <v>248</v>
      </c>
      <c r="L1353">
        <v>34</v>
      </c>
      <c r="M1353">
        <v>8</v>
      </c>
      <c r="N1353">
        <v>0.15</v>
      </c>
      <c r="O1353">
        <v>591.95000000000005</v>
      </c>
      <c r="P1353">
        <v>1038.5</v>
      </c>
      <c r="Q1353">
        <f>Table1[[#This Row],[OrderQuantity]]*Table1[[#This Row],[UnitPrice]]</f>
        <v>8308</v>
      </c>
      <c r="R1353">
        <f>Table1[[#This Row],[OrderQuantity]]*Table1[[#This Row],[UnitCost]]</f>
        <v>4735.6000000000004</v>
      </c>
      <c r="S1353">
        <f>Table1[[#This Row],[OrderQuantity]]*Table1[[#This Row],[UnitPrice]]*(1-Table1[[#This Row],[DiscountApplied]]) - (Table1[[#This Row],[OrderQuantity]]*Table1[[#This Row],[UnitCost]])</f>
        <v>2326.1999999999998</v>
      </c>
      <c r="T1353">
        <f>DATEDIF(Table1[[#This Row],[ShipDate]],Table1[[#This Row],[DeliveryDate]],"d")</f>
        <v>2</v>
      </c>
      <c r="U1353" t="str">
        <f t="shared" si="43"/>
        <v>On Time</v>
      </c>
    </row>
    <row r="1354" spans="1:21" x14ac:dyDescent="0.3">
      <c r="A1354" t="str">
        <f t="shared" si="42"/>
        <v>SO-001453</v>
      </c>
      <c r="B1354" t="s">
        <v>3</v>
      </c>
      <c r="C1354" t="s">
        <v>8</v>
      </c>
      <c r="D1354" s="1">
        <v>43300</v>
      </c>
      <c r="E1354" s="1">
        <v>43413</v>
      </c>
      <c r="F1354" s="1">
        <v>43421</v>
      </c>
      <c r="G1354" s="1">
        <v>43425</v>
      </c>
      <c r="H1354" t="s">
        <v>54</v>
      </c>
      <c r="I1354">
        <v>4</v>
      </c>
      <c r="J1354">
        <v>39</v>
      </c>
      <c r="K1354">
        <v>367</v>
      </c>
      <c r="L1354">
        <v>13</v>
      </c>
      <c r="M1354">
        <v>8</v>
      </c>
      <c r="N1354">
        <v>0.05</v>
      </c>
      <c r="O1354">
        <v>2929.58</v>
      </c>
      <c r="P1354">
        <v>3906.1</v>
      </c>
      <c r="Q1354">
        <f>Table1[[#This Row],[OrderQuantity]]*Table1[[#This Row],[UnitPrice]]</f>
        <v>31248.799999999999</v>
      </c>
      <c r="R1354">
        <f>Table1[[#This Row],[OrderQuantity]]*Table1[[#This Row],[UnitCost]]</f>
        <v>23436.639999999999</v>
      </c>
      <c r="S1354">
        <f>Table1[[#This Row],[OrderQuantity]]*Table1[[#This Row],[UnitPrice]]*(1-Table1[[#This Row],[DiscountApplied]]) - (Table1[[#This Row],[OrderQuantity]]*Table1[[#This Row],[UnitCost]])</f>
        <v>6249.7199999999975</v>
      </c>
      <c r="T1354">
        <f>DATEDIF(Table1[[#This Row],[ShipDate]],Table1[[#This Row],[DeliveryDate]],"d")</f>
        <v>4</v>
      </c>
      <c r="U1354" t="str">
        <f t="shared" si="43"/>
        <v>On Time</v>
      </c>
    </row>
    <row r="1355" spans="1:21" x14ac:dyDescent="0.3">
      <c r="A1355" t="str">
        <f t="shared" si="42"/>
        <v>SO-001454</v>
      </c>
      <c r="B1355" t="s">
        <v>3</v>
      </c>
      <c r="C1355" t="s">
        <v>10</v>
      </c>
      <c r="D1355" s="1">
        <v>43300</v>
      </c>
      <c r="E1355" s="1">
        <v>43413</v>
      </c>
      <c r="F1355" s="1">
        <v>43434</v>
      </c>
      <c r="G1355" s="1">
        <v>43441</v>
      </c>
      <c r="H1355" t="s">
        <v>54</v>
      </c>
      <c r="I1355">
        <v>4</v>
      </c>
      <c r="J1355">
        <v>29</v>
      </c>
      <c r="K1355">
        <v>140</v>
      </c>
      <c r="L1355">
        <v>41</v>
      </c>
      <c r="M1355">
        <v>4</v>
      </c>
      <c r="N1355">
        <v>0.08</v>
      </c>
      <c r="O1355">
        <v>411.92</v>
      </c>
      <c r="P1355">
        <v>777.2</v>
      </c>
      <c r="Q1355">
        <f>Table1[[#This Row],[OrderQuantity]]*Table1[[#This Row],[UnitPrice]]</f>
        <v>3108.8</v>
      </c>
      <c r="R1355">
        <f>Table1[[#This Row],[OrderQuantity]]*Table1[[#This Row],[UnitCost]]</f>
        <v>1647.68</v>
      </c>
      <c r="S1355">
        <f>Table1[[#This Row],[OrderQuantity]]*Table1[[#This Row],[UnitPrice]]*(1-Table1[[#This Row],[DiscountApplied]]) - (Table1[[#This Row],[OrderQuantity]]*Table1[[#This Row],[UnitCost]])</f>
        <v>1212.4160000000004</v>
      </c>
      <c r="T1355">
        <f>DATEDIF(Table1[[#This Row],[ShipDate]],Table1[[#This Row],[DeliveryDate]],"d")</f>
        <v>7</v>
      </c>
      <c r="U1355" t="str">
        <f t="shared" si="43"/>
        <v>On Time</v>
      </c>
    </row>
    <row r="1356" spans="1:21" x14ac:dyDescent="0.3">
      <c r="A1356" t="str">
        <f t="shared" si="42"/>
        <v>SO-001455</v>
      </c>
      <c r="B1356" t="s">
        <v>3</v>
      </c>
      <c r="C1356" t="s">
        <v>10</v>
      </c>
      <c r="D1356" s="1">
        <v>43300</v>
      </c>
      <c r="E1356" s="1">
        <v>43413</v>
      </c>
      <c r="F1356" s="1">
        <v>43425</v>
      </c>
      <c r="G1356" s="1">
        <v>43434</v>
      </c>
      <c r="H1356" t="s">
        <v>54</v>
      </c>
      <c r="I1356">
        <v>1</v>
      </c>
      <c r="J1356">
        <v>20</v>
      </c>
      <c r="K1356">
        <v>135</v>
      </c>
      <c r="L1356">
        <v>40</v>
      </c>
      <c r="M1356">
        <v>4</v>
      </c>
      <c r="N1356">
        <v>0.05</v>
      </c>
      <c r="O1356">
        <v>1032.8699999999999</v>
      </c>
      <c r="P1356">
        <v>2519.1999999999998</v>
      </c>
      <c r="Q1356">
        <f>Table1[[#This Row],[OrderQuantity]]*Table1[[#This Row],[UnitPrice]]</f>
        <v>10076.799999999999</v>
      </c>
      <c r="R1356">
        <f>Table1[[#This Row],[OrderQuantity]]*Table1[[#This Row],[UnitCost]]</f>
        <v>4131.4799999999996</v>
      </c>
      <c r="S1356">
        <f>Table1[[#This Row],[OrderQuantity]]*Table1[[#This Row],[UnitPrice]]*(1-Table1[[#This Row],[DiscountApplied]]) - (Table1[[#This Row],[OrderQuantity]]*Table1[[#This Row],[UnitCost]])</f>
        <v>5441.48</v>
      </c>
      <c r="T1356">
        <f>DATEDIF(Table1[[#This Row],[ShipDate]],Table1[[#This Row],[DeliveryDate]],"d")</f>
        <v>9</v>
      </c>
      <c r="U1356" t="str">
        <f t="shared" si="43"/>
        <v>Late</v>
      </c>
    </row>
    <row r="1357" spans="1:21" x14ac:dyDescent="0.3">
      <c r="A1357" t="str">
        <f t="shared" si="42"/>
        <v>SO-001456</v>
      </c>
      <c r="B1357" t="s">
        <v>5</v>
      </c>
      <c r="C1357" t="s">
        <v>10</v>
      </c>
      <c r="D1357" s="1">
        <v>43300</v>
      </c>
      <c r="E1357" s="1">
        <v>43413</v>
      </c>
      <c r="F1357" s="1">
        <v>43422</v>
      </c>
      <c r="G1357" s="1">
        <v>43431</v>
      </c>
      <c r="H1357" t="s">
        <v>54</v>
      </c>
      <c r="I1357">
        <v>26</v>
      </c>
      <c r="J1357">
        <v>14</v>
      </c>
      <c r="K1357">
        <v>169</v>
      </c>
      <c r="L1357">
        <v>12</v>
      </c>
      <c r="M1357">
        <v>3</v>
      </c>
      <c r="N1357">
        <v>0.1</v>
      </c>
      <c r="O1357">
        <v>2713.7</v>
      </c>
      <c r="P1357">
        <v>3932.9</v>
      </c>
      <c r="Q1357">
        <f>Table1[[#This Row],[OrderQuantity]]*Table1[[#This Row],[UnitPrice]]</f>
        <v>11798.7</v>
      </c>
      <c r="R1357">
        <f>Table1[[#This Row],[OrderQuantity]]*Table1[[#This Row],[UnitCost]]</f>
        <v>8141.0999999999995</v>
      </c>
      <c r="S1357">
        <f>Table1[[#This Row],[OrderQuantity]]*Table1[[#This Row],[UnitPrice]]*(1-Table1[[#This Row],[DiscountApplied]]) - (Table1[[#This Row],[OrderQuantity]]*Table1[[#This Row],[UnitCost]])</f>
        <v>2477.7300000000023</v>
      </c>
      <c r="T1357">
        <f>DATEDIF(Table1[[#This Row],[ShipDate]],Table1[[#This Row],[DeliveryDate]],"d")</f>
        <v>9</v>
      </c>
      <c r="U1357" t="str">
        <f t="shared" si="43"/>
        <v>Late</v>
      </c>
    </row>
    <row r="1358" spans="1:21" x14ac:dyDescent="0.3">
      <c r="A1358" t="str">
        <f t="shared" si="42"/>
        <v>SO-001457</v>
      </c>
      <c r="B1358" t="s">
        <v>2</v>
      </c>
      <c r="C1358" t="s">
        <v>11</v>
      </c>
      <c r="D1358" s="1">
        <v>43300</v>
      </c>
      <c r="E1358" s="1">
        <v>43413</v>
      </c>
      <c r="F1358" s="1">
        <v>43431</v>
      </c>
      <c r="G1358" s="1">
        <v>43433</v>
      </c>
      <c r="H1358" t="s">
        <v>54</v>
      </c>
      <c r="I1358">
        <v>23</v>
      </c>
      <c r="J1358">
        <v>39</v>
      </c>
      <c r="K1358">
        <v>264</v>
      </c>
      <c r="L1358">
        <v>45</v>
      </c>
      <c r="M1358">
        <v>6</v>
      </c>
      <c r="N1358">
        <v>0.05</v>
      </c>
      <c r="O1358">
        <v>685.34</v>
      </c>
      <c r="P1358">
        <v>1293.0999999999999</v>
      </c>
      <c r="Q1358">
        <f>Table1[[#This Row],[OrderQuantity]]*Table1[[#This Row],[UnitPrice]]</f>
        <v>7758.5999999999995</v>
      </c>
      <c r="R1358">
        <f>Table1[[#This Row],[OrderQuantity]]*Table1[[#This Row],[UnitCost]]</f>
        <v>4112.04</v>
      </c>
      <c r="S1358">
        <f>Table1[[#This Row],[OrderQuantity]]*Table1[[#This Row],[UnitPrice]]*(1-Table1[[#This Row],[DiscountApplied]]) - (Table1[[#This Row],[OrderQuantity]]*Table1[[#This Row],[UnitCost]])</f>
        <v>3258.6299999999992</v>
      </c>
      <c r="T1358">
        <f>DATEDIF(Table1[[#This Row],[ShipDate]],Table1[[#This Row],[DeliveryDate]],"d")</f>
        <v>2</v>
      </c>
      <c r="U1358" t="str">
        <f t="shared" si="43"/>
        <v>On Time</v>
      </c>
    </row>
    <row r="1359" spans="1:21" x14ac:dyDescent="0.3">
      <c r="A1359" t="str">
        <f t="shared" si="42"/>
        <v>SO-001458</v>
      </c>
      <c r="B1359" t="s">
        <v>3</v>
      </c>
      <c r="C1359" t="s">
        <v>10</v>
      </c>
      <c r="D1359" s="1">
        <v>43300</v>
      </c>
      <c r="E1359" s="1">
        <v>43413</v>
      </c>
      <c r="F1359" s="1">
        <v>43415</v>
      </c>
      <c r="G1359" s="1">
        <v>43421</v>
      </c>
      <c r="H1359" t="s">
        <v>54</v>
      </c>
      <c r="I1359">
        <v>6</v>
      </c>
      <c r="J1359">
        <v>12</v>
      </c>
      <c r="K1359">
        <v>94</v>
      </c>
      <c r="L1359">
        <v>12</v>
      </c>
      <c r="M1359">
        <v>8</v>
      </c>
      <c r="N1359">
        <v>0.3</v>
      </c>
      <c r="O1359">
        <v>435.03</v>
      </c>
      <c r="P1359">
        <v>1011.7</v>
      </c>
      <c r="Q1359">
        <f>Table1[[#This Row],[OrderQuantity]]*Table1[[#This Row],[UnitPrice]]</f>
        <v>8093.6</v>
      </c>
      <c r="R1359">
        <f>Table1[[#This Row],[OrderQuantity]]*Table1[[#This Row],[UnitCost]]</f>
        <v>3480.24</v>
      </c>
      <c r="S1359">
        <f>Table1[[#This Row],[OrderQuantity]]*Table1[[#This Row],[UnitPrice]]*(1-Table1[[#This Row],[DiscountApplied]]) - (Table1[[#This Row],[OrderQuantity]]*Table1[[#This Row],[UnitCost]])</f>
        <v>2185.2799999999997</v>
      </c>
      <c r="T1359">
        <f>DATEDIF(Table1[[#This Row],[ShipDate]],Table1[[#This Row],[DeliveryDate]],"d")</f>
        <v>6</v>
      </c>
      <c r="U1359" t="str">
        <f t="shared" si="43"/>
        <v>On Time</v>
      </c>
    </row>
    <row r="1360" spans="1:21" x14ac:dyDescent="0.3">
      <c r="A1360" t="str">
        <f t="shared" si="42"/>
        <v>SO-001459</v>
      </c>
      <c r="B1360" t="s">
        <v>5</v>
      </c>
      <c r="C1360" t="s">
        <v>11</v>
      </c>
      <c r="D1360" s="1">
        <v>43300</v>
      </c>
      <c r="E1360" s="1">
        <v>43413</v>
      </c>
      <c r="F1360" s="1">
        <v>43416</v>
      </c>
      <c r="G1360" s="1">
        <v>43426</v>
      </c>
      <c r="H1360" t="s">
        <v>54</v>
      </c>
      <c r="I1360">
        <v>28</v>
      </c>
      <c r="J1360">
        <v>35</v>
      </c>
      <c r="K1360">
        <v>321</v>
      </c>
      <c r="L1360">
        <v>26</v>
      </c>
      <c r="M1360">
        <v>6</v>
      </c>
      <c r="N1360">
        <v>0.05</v>
      </c>
      <c r="O1360">
        <v>150.08000000000001</v>
      </c>
      <c r="P1360">
        <v>187.6</v>
      </c>
      <c r="Q1360">
        <f>Table1[[#This Row],[OrderQuantity]]*Table1[[#This Row],[UnitPrice]]</f>
        <v>1125.5999999999999</v>
      </c>
      <c r="R1360">
        <f>Table1[[#This Row],[OrderQuantity]]*Table1[[#This Row],[UnitCost]]</f>
        <v>900.48</v>
      </c>
      <c r="S1360">
        <f>Table1[[#This Row],[OrderQuantity]]*Table1[[#This Row],[UnitPrice]]*(1-Table1[[#This Row],[DiscountApplied]]) - (Table1[[#This Row],[OrderQuantity]]*Table1[[#This Row],[UnitCost]])</f>
        <v>168.83999999999992</v>
      </c>
      <c r="T1360">
        <f>DATEDIF(Table1[[#This Row],[ShipDate]],Table1[[#This Row],[DeliveryDate]],"d")</f>
        <v>10</v>
      </c>
      <c r="U1360" t="str">
        <f t="shared" si="43"/>
        <v>Late</v>
      </c>
    </row>
    <row r="1361" spans="1:21" x14ac:dyDescent="0.3">
      <c r="A1361" t="str">
        <f t="shared" si="42"/>
        <v>SO-001460</v>
      </c>
      <c r="B1361" t="s">
        <v>2</v>
      </c>
      <c r="C1361" t="s">
        <v>11</v>
      </c>
      <c r="D1361" s="1">
        <v>43300</v>
      </c>
      <c r="E1361" s="1">
        <v>43413</v>
      </c>
      <c r="F1361" s="1">
        <v>43432</v>
      </c>
      <c r="G1361" s="1">
        <v>43440</v>
      </c>
      <c r="H1361" t="s">
        <v>54</v>
      </c>
      <c r="I1361">
        <v>24</v>
      </c>
      <c r="J1361">
        <v>31</v>
      </c>
      <c r="K1361">
        <v>287</v>
      </c>
      <c r="L1361">
        <v>40</v>
      </c>
      <c r="M1361">
        <v>6</v>
      </c>
      <c r="N1361">
        <v>0.05</v>
      </c>
      <c r="O1361">
        <v>1843.91</v>
      </c>
      <c r="P1361">
        <v>2525.9</v>
      </c>
      <c r="Q1361">
        <f>Table1[[#This Row],[OrderQuantity]]*Table1[[#This Row],[UnitPrice]]</f>
        <v>15155.400000000001</v>
      </c>
      <c r="R1361">
        <f>Table1[[#This Row],[OrderQuantity]]*Table1[[#This Row],[UnitCost]]</f>
        <v>11063.460000000001</v>
      </c>
      <c r="S1361">
        <f>Table1[[#This Row],[OrderQuantity]]*Table1[[#This Row],[UnitPrice]]*(1-Table1[[#This Row],[DiscountApplied]]) - (Table1[[#This Row],[OrderQuantity]]*Table1[[#This Row],[UnitCost]])</f>
        <v>3334.17</v>
      </c>
      <c r="T1361">
        <f>DATEDIF(Table1[[#This Row],[ShipDate]],Table1[[#This Row],[DeliveryDate]],"d")</f>
        <v>8</v>
      </c>
      <c r="U1361" t="str">
        <f t="shared" si="43"/>
        <v>Late</v>
      </c>
    </row>
    <row r="1362" spans="1:21" x14ac:dyDescent="0.3">
      <c r="A1362" t="str">
        <f t="shared" si="42"/>
        <v>SO-001461</v>
      </c>
      <c r="B1362" t="s">
        <v>5</v>
      </c>
      <c r="C1362" t="s">
        <v>10</v>
      </c>
      <c r="D1362" s="1">
        <v>43300</v>
      </c>
      <c r="E1362" s="1">
        <v>43414</v>
      </c>
      <c r="F1362" s="1">
        <v>43432</v>
      </c>
      <c r="G1362" s="1">
        <v>43438</v>
      </c>
      <c r="H1362" t="s">
        <v>54</v>
      </c>
      <c r="I1362">
        <v>28</v>
      </c>
      <c r="J1362">
        <v>10</v>
      </c>
      <c r="K1362">
        <v>171</v>
      </c>
      <c r="L1362">
        <v>15</v>
      </c>
      <c r="M1362">
        <v>7</v>
      </c>
      <c r="N1362">
        <v>0.05</v>
      </c>
      <c r="O1362">
        <v>2859.56</v>
      </c>
      <c r="P1362">
        <v>5199.2</v>
      </c>
      <c r="Q1362">
        <f>Table1[[#This Row],[OrderQuantity]]*Table1[[#This Row],[UnitPrice]]</f>
        <v>36394.400000000001</v>
      </c>
      <c r="R1362">
        <f>Table1[[#This Row],[OrderQuantity]]*Table1[[#This Row],[UnitCost]]</f>
        <v>20016.919999999998</v>
      </c>
      <c r="S1362">
        <f>Table1[[#This Row],[OrderQuantity]]*Table1[[#This Row],[UnitPrice]]*(1-Table1[[#This Row],[DiscountApplied]]) - (Table1[[#This Row],[OrderQuantity]]*Table1[[#This Row],[UnitCost]])</f>
        <v>14557.760000000002</v>
      </c>
      <c r="T1362">
        <f>DATEDIF(Table1[[#This Row],[ShipDate]],Table1[[#This Row],[DeliveryDate]],"d")</f>
        <v>6</v>
      </c>
      <c r="U1362" t="str">
        <f t="shared" si="43"/>
        <v>On Time</v>
      </c>
    </row>
    <row r="1363" spans="1:21" x14ac:dyDescent="0.3">
      <c r="A1363" t="str">
        <f t="shared" si="42"/>
        <v>SO-001462</v>
      </c>
      <c r="B1363" t="s">
        <v>3</v>
      </c>
      <c r="C1363" t="s">
        <v>13</v>
      </c>
      <c r="D1363" s="1">
        <v>43300</v>
      </c>
      <c r="E1363" s="1">
        <v>43414</v>
      </c>
      <c r="F1363" s="1">
        <v>43429</v>
      </c>
      <c r="G1363" s="1">
        <v>43435</v>
      </c>
      <c r="H1363" t="s">
        <v>54</v>
      </c>
      <c r="I1363">
        <v>5</v>
      </c>
      <c r="J1363">
        <v>48</v>
      </c>
      <c r="K1363">
        <v>47</v>
      </c>
      <c r="L1363">
        <v>47</v>
      </c>
      <c r="M1363">
        <v>5</v>
      </c>
      <c r="N1363">
        <v>0.1</v>
      </c>
      <c r="O1363">
        <v>2720.74</v>
      </c>
      <c r="P1363">
        <v>5038.3999999999996</v>
      </c>
      <c r="Q1363">
        <f>Table1[[#This Row],[OrderQuantity]]*Table1[[#This Row],[UnitPrice]]</f>
        <v>25192</v>
      </c>
      <c r="R1363">
        <f>Table1[[#This Row],[OrderQuantity]]*Table1[[#This Row],[UnitCost]]</f>
        <v>13603.699999999999</v>
      </c>
      <c r="S1363">
        <f>Table1[[#This Row],[OrderQuantity]]*Table1[[#This Row],[UnitPrice]]*(1-Table1[[#This Row],[DiscountApplied]]) - (Table1[[#This Row],[OrderQuantity]]*Table1[[#This Row],[UnitCost]])</f>
        <v>9069.1</v>
      </c>
      <c r="T1363">
        <f>DATEDIF(Table1[[#This Row],[ShipDate]],Table1[[#This Row],[DeliveryDate]],"d")</f>
        <v>6</v>
      </c>
      <c r="U1363" t="str">
        <f t="shared" si="43"/>
        <v>On Time</v>
      </c>
    </row>
    <row r="1364" spans="1:21" x14ac:dyDescent="0.3">
      <c r="A1364" t="str">
        <f t="shared" si="42"/>
        <v>SO-001463</v>
      </c>
      <c r="B1364" t="s">
        <v>4</v>
      </c>
      <c r="C1364" t="s">
        <v>9</v>
      </c>
      <c r="D1364" s="1">
        <v>43300</v>
      </c>
      <c r="E1364" s="1">
        <v>43414</v>
      </c>
      <c r="F1364" s="1">
        <v>43425</v>
      </c>
      <c r="G1364" s="1">
        <v>43428</v>
      </c>
      <c r="H1364" t="s">
        <v>54</v>
      </c>
      <c r="I1364">
        <v>18</v>
      </c>
      <c r="J1364">
        <v>41</v>
      </c>
      <c r="K1364">
        <v>73</v>
      </c>
      <c r="L1364">
        <v>2</v>
      </c>
      <c r="M1364">
        <v>2</v>
      </c>
      <c r="N1364">
        <v>0.08</v>
      </c>
      <c r="O1364">
        <v>620.62</v>
      </c>
      <c r="P1364">
        <v>1051.9000000000001</v>
      </c>
      <c r="Q1364">
        <f>Table1[[#This Row],[OrderQuantity]]*Table1[[#This Row],[UnitPrice]]</f>
        <v>2103.8000000000002</v>
      </c>
      <c r="R1364">
        <f>Table1[[#This Row],[OrderQuantity]]*Table1[[#This Row],[UnitCost]]</f>
        <v>1241.24</v>
      </c>
      <c r="S1364">
        <f>Table1[[#This Row],[OrderQuantity]]*Table1[[#This Row],[UnitPrice]]*(1-Table1[[#This Row],[DiscountApplied]]) - (Table1[[#This Row],[OrderQuantity]]*Table1[[#This Row],[UnitCost]])</f>
        <v>694.25600000000031</v>
      </c>
      <c r="T1364">
        <f>DATEDIF(Table1[[#This Row],[ShipDate]],Table1[[#This Row],[DeliveryDate]],"d")</f>
        <v>3</v>
      </c>
      <c r="U1364" t="str">
        <f t="shared" si="43"/>
        <v>On Time</v>
      </c>
    </row>
    <row r="1365" spans="1:21" x14ac:dyDescent="0.3">
      <c r="A1365" t="str">
        <f t="shared" si="42"/>
        <v>SO-001464</v>
      </c>
      <c r="B1365" t="s">
        <v>4</v>
      </c>
      <c r="C1365" t="s">
        <v>10</v>
      </c>
      <c r="D1365" s="1">
        <v>43300</v>
      </c>
      <c r="E1365" s="1">
        <v>43414</v>
      </c>
      <c r="F1365" s="1">
        <v>43423</v>
      </c>
      <c r="G1365" s="1">
        <v>43428</v>
      </c>
      <c r="H1365" t="s">
        <v>54</v>
      </c>
      <c r="I1365">
        <v>12</v>
      </c>
      <c r="J1365">
        <v>34</v>
      </c>
      <c r="K1365">
        <v>90</v>
      </c>
      <c r="L1365">
        <v>16</v>
      </c>
      <c r="M1365">
        <v>8</v>
      </c>
      <c r="N1365">
        <v>0.05</v>
      </c>
      <c r="O1365">
        <v>1194.01</v>
      </c>
      <c r="P1365">
        <v>1681.7</v>
      </c>
      <c r="Q1365">
        <f>Table1[[#This Row],[OrderQuantity]]*Table1[[#This Row],[UnitPrice]]</f>
        <v>13453.6</v>
      </c>
      <c r="R1365">
        <f>Table1[[#This Row],[OrderQuantity]]*Table1[[#This Row],[UnitCost]]</f>
        <v>9552.08</v>
      </c>
      <c r="S1365">
        <f>Table1[[#This Row],[OrderQuantity]]*Table1[[#This Row],[UnitPrice]]*(1-Table1[[#This Row],[DiscountApplied]]) - (Table1[[#This Row],[OrderQuantity]]*Table1[[#This Row],[UnitCost]])</f>
        <v>3228.84</v>
      </c>
      <c r="T1365">
        <f>DATEDIF(Table1[[#This Row],[ShipDate]],Table1[[#This Row],[DeliveryDate]],"d")</f>
        <v>5</v>
      </c>
      <c r="U1365" t="str">
        <f t="shared" si="43"/>
        <v>On Time</v>
      </c>
    </row>
    <row r="1366" spans="1:21" x14ac:dyDescent="0.3">
      <c r="A1366" t="str">
        <f t="shared" si="42"/>
        <v>SO-001465</v>
      </c>
      <c r="B1366" t="s">
        <v>3</v>
      </c>
      <c r="C1366" t="s">
        <v>8</v>
      </c>
      <c r="D1366" s="1">
        <v>43300</v>
      </c>
      <c r="E1366" s="1">
        <v>43414</v>
      </c>
      <c r="F1366" s="1">
        <v>43434</v>
      </c>
      <c r="G1366" s="1">
        <v>43438</v>
      </c>
      <c r="H1366" t="s">
        <v>54</v>
      </c>
      <c r="I1366">
        <v>3</v>
      </c>
      <c r="J1366">
        <v>4</v>
      </c>
      <c r="K1366">
        <v>366</v>
      </c>
      <c r="L1366">
        <v>8</v>
      </c>
      <c r="M1366">
        <v>6</v>
      </c>
      <c r="N1366">
        <v>0.05</v>
      </c>
      <c r="O1366">
        <v>786.51</v>
      </c>
      <c r="P1366">
        <v>1829.1</v>
      </c>
      <c r="Q1366">
        <f>Table1[[#This Row],[OrderQuantity]]*Table1[[#This Row],[UnitPrice]]</f>
        <v>10974.599999999999</v>
      </c>
      <c r="R1366">
        <f>Table1[[#This Row],[OrderQuantity]]*Table1[[#This Row],[UnitCost]]</f>
        <v>4719.0599999999995</v>
      </c>
      <c r="S1366">
        <f>Table1[[#This Row],[OrderQuantity]]*Table1[[#This Row],[UnitPrice]]*(1-Table1[[#This Row],[DiscountApplied]]) - (Table1[[#This Row],[OrderQuantity]]*Table1[[#This Row],[UnitCost]])</f>
        <v>5706.8099999999995</v>
      </c>
      <c r="T1366">
        <f>DATEDIF(Table1[[#This Row],[ShipDate]],Table1[[#This Row],[DeliveryDate]],"d")</f>
        <v>4</v>
      </c>
      <c r="U1366" t="str">
        <f t="shared" si="43"/>
        <v>On Time</v>
      </c>
    </row>
    <row r="1367" spans="1:21" x14ac:dyDescent="0.3">
      <c r="A1367" t="str">
        <f t="shared" si="42"/>
        <v>SO-001466</v>
      </c>
      <c r="B1367" t="s">
        <v>4</v>
      </c>
      <c r="C1367" t="s">
        <v>13</v>
      </c>
      <c r="D1367" s="1">
        <v>43300</v>
      </c>
      <c r="E1367" s="1">
        <v>43414</v>
      </c>
      <c r="F1367" s="1">
        <v>43425</v>
      </c>
      <c r="G1367" s="1">
        <v>43430</v>
      </c>
      <c r="H1367" t="s">
        <v>54</v>
      </c>
      <c r="I1367">
        <v>14</v>
      </c>
      <c r="J1367">
        <v>24</v>
      </c>
      <c r="K1367">
        <v>6</v>
      </c>
      <c r="L1367">
        <v>32</v>
      </c>
      <c r="M1367">
        <v>5</v>
      </c>
      <c r="N1367">
        <v>0.4</v>
      </c>
      <c r="O1367">
        <v>715.23</v>
      </c>
      <c r="P1367">
        <v>1172.5</v>
      </c>
      <c r="Q1367">
        <f>Table1[[#This Row],[OrderQuantity]]*Table1[[#This Row],[UnitPrice]]</f>
        <v>5862.5</v>
      </c>
      <c r="R1367">
        <f>Table1[[#This Row],[OrderQuantity]]*Table1[[#This Row],[UnitCost]]</f>
        <v>3576.15</v>
      </c>
      <c r="S1367">
        <f>Table1[[#This Row],[OrderQuantity]]*Table1[[#This Row],[UnitPrice]]*(1-Table1[[#This Row],[DiscountApplied]]) - (Table1[[#This Row],[OrderQuantity]]*Table1[[#This Row],[UnitCost]])</f>
        <v>-58.650000000000091</v>
      </c>
      <c r="T1367">
        <f>DATEDIF(Table1[[#This Row],[ShipDate]],Table1[[#This Row],[DeliveryDate]],"d")</f>
        <v>5</v>
      </c>
      <c r="U1367" t="str">
        <f t="shared" si="43"/>
        <v>On Time</v>
      </c>
    </row>
    <row r="1368" spans="1:21" x14ac:dyDescent="0.3">
      <c r="A1368" t="str">
        <f t="shared" si="42"/>
        <v>SO-001467</v>
      </c>
      <c r="B1368" t="s">
        <v>3</v>
      </c>
      <c r="C1368" t="s">
        <v>10</v>
      </c>
      <c r="D1368" s="1">
        <v>43300</v>
      </c>
      <c r="E1368" s="1">
        <v>43414</v>
      </c>
      <c r="F1368" s="1">
        <v>43425</v>
      </c>
      <c r="G1368" s="1">
        <v>43427</v>
      </c>
      <c r="H1368" t="s">
        <v>54</v>
      </c>
      <c r="I1368">
        <v>1</v>
      </c>
      <c r="J1368">
        <v>5</v>
      </c>
      <c r="K1368">
        <v>121</v>
      </c>
      <c r="L1368">
        <v>23</v>
      </c>
      <c r="M1368">
        <v>6</v>
      </c>
      <c r="N1368">
        <v>0.05</v>
      </c>
      <c r="O1368">
        <v>2543.3200000000002</v>
      </c>
      <c r="P1368">
        <v>6358.3</v>
      </c>
      <c r="Q1368">
        <f>Table1[[#This Row],[OrderQuantity]]*Table1[[#This Row],[UnitPrice]]</f>
        <v>38149.800000000003</v>
      </c>
      <c r="R1368">
        <f>Table1[[#This Row],[OrderQuantity]]*Table1[[#This Row],[UnitCost]]</f>
        <v>15259.920000000002</v>
      </c>
      <c r="S1368">
        <f>Table1[[#This Row],[OrderQuantity]]*Table1[[#This Row],[UnitPrice]]*(1-Table1[[#This Row],[DiscountApplied]]) - (Table1[[#This Row],[OrderQuantity]]*Table1[[#This Row],[UnitCost]])</f>
        <v>20982.389999999996</v>
      </c>
      <c r="T1368">
        <f>DATEDIF(Table1[[#This Row],[ShipDate]],Table1[[#This Row],[DeliveryDate]],"d")</f>
        <v>2</v>
      </c>
      <c r="U1368" t="str">
        <f t="shared" si="43"/>
        <v>On Time</v>
      </c>
    </row>
    <row r="1369" spans="1:21" x14ac:dyDescent="0.3">
      <c r="A1369" t="str">
        <f t="shared" si="42"/>
        <v>SO-001468</v>
      </c>
      <c r="B1369" t="s">
        <v>4</v>
      </c>
      <c r="C1369" t="s">
        <v>11</v>
      </c>
      <c r="D1369" s="1">
        <v>43300</v>
      </c>
      <c r="E1369" s="1">
        <v>43414</v>
      </c>
      <c r="F1369" s="1">
        <v>43426</v>
      </c>
      <c r="G1369" s="1">
        <v>43428</v>
      </c>
      <c r="H1369" t="s">
        <v>54</v>
      </c>
      <c r="I1369">
        <v>12</v>
      </c>
      <c r="J1369">
        <v>33</v>
      </c>
      <c r="K1369">
        <v>262</v>
      </c>
      <c r="L1369">
        <v>40</v>
      </c>
      <c r="M1369">
        <v>1</v>
      </c>
      <c r="N1369">
        <v>0.08</v>
      </c>
      <c r="O1369">
        <v>787.92</v>
      </c>
      <c r="P1369">
        <v>984.9</v>
      </c>
      <c r="Q1369">
        <f>Table1[[#This Row],[OrderQuantity]]*Table1[[#This Row],[UnitPrice]]</f>
        <v>984.9</v>
      </c>
      <c r="R1369">
        <f>Table1[[#This Row],[OrderQuantity]]*Table1[[#This Row],[UnitCost]]</f>
        <v>787.92</v>
      </c>
      <c r="S1369">
        <f>Table1[[#This Row],[OrderQuantity]]*Table1[[#This Row],[UnitPrice]]*(1-Table1[[#This Row],[DiscountApplied]]) - (Table1[[#This Row],[OrderQuantity]]*Table1[[#This Row],[UnitCost]])</f>
        <v>118.1880000000001</v>
      </c>
      <c r="T1369">
        <f>DATEDIF(Table1[[#This Row],[ShipDate]],Table1[[#This Row],[DeliveryDate]],"d")</f>
        <v>2</v>
      </c>
      <c r="U1369" t="str">
        <f t="shared" si="43"/>
        <v>On Time</v>
      </c>
    </row>
    <row r="1370" spans="1:21" x14ac:dyDescent="0.3">
      <c r="A1370" t="str">
        <f t="shared" si="42"/>
        <v>SO-001469</v>
      </c>
      <c r="B1370" t="s">
        <v>2</v>
      </c>
      <c r="C1370" t="s">
        <v>10</v>
      </c>
      <c r="D1370" s="1">
        <v>43300</v>
      </c>
      <c r="E1370" s="1">
        <v>43414</v>
      </c>
      <c r="F1370" s="1">
        <v>43419</v>
      </c>
      <c r="G1370" s="1">
        <v>43427</v>
      </c>
      <c r="H1370" t="s">
        <v>54</v>
      </c>
      <c r="I1370">
        <v>21</v>
      </c>
      <c r="J1370">
        <v>39</v>
      </c>
      <c r="K1370">
        <v>106</v>
      </c>
      <c r="L1370">
        <v>24</v>
      </c>
      <c r="M1370">
        <v>4</v>
      </c>
      <c r="N1370">
        <v>0.05</v>
      </c>
      <c r="O1370">
        <v>1899.45</v>
      </c>
      <c r="P1370">
        <v>2532.6</v>
      </c>
      <c r="Q1370">
        <f>Table1[[#This Row],[OrderQuantity]]*Table1[[#This Row],[UnitPrice]]</f>
        <v>10130.4</v>
      </c>
      <c r="R1370">
        <f>Table1[[#This Row],[OrderQuantity]]*Table1[[#This Row],[UnitCost]]</f>
        <v>7597.8</v>
      </c>
      <c r="S1370">
        <f>Table1[[#This Row],[OrderQuantity]]*Table1[[#This Row],[UnitPrice]]*(1-Table1[[#This Row],[DiscountApplied]]) - (Table1[[#This Row],[OrderQuantity]]*Table1[[#This Row],[UnitCost]])</f>
        <v>2026.079999999999</v>
      </c>
      <c r="T1370">
        <f>DATEDIF(Table1[[#This Row],[ShipDate]],Table1[[#This Row],[DeliveryDate]],"d")</f>
        <v>8</v>
      </c>
      <c r="U1370" t="str">
        <f t="shared" si="43"/>
        <v>Late</v>
      </c>
    </row>
    <row r="1371" spans="1:21" x14ac:dyDescent="0.3">
      <c r="A1371" t="str">
        <f t="shared" si="42"/>
        <v>SO-001470</v>
      </c>
      <c r="B1371" t="s">
        <v>2</v>
      </c>
      <c r="C1371" t="s">
        <v>10</v>
      </c>
      <c r="D1371" s="1">
        <v>43300</v>
      </c>
      <c r="E1371" s="1">
        <v>43414</v>
      </c>
      <c r="F1371" s="1">
        <v>43430</v>
      </c>
      <c r="G1371" s="1">
        <v>43435</v>
      </c>
      <c r="H1371" t="s">
        <v>54</v>
      </c>
      <c r="I1371">
        <v>24</v>
      </c>
      <c r="J1371">
        <v>23</v>
      </c>
      <c r="K1371">
        <v>117</v>
      </c>
      <c r="L1371">
        <v>22</v>
      </c>
      <c r="M1371">
        <v>7</v>
      </c>
      <c r="N1371">
        <v>0.05</v>
      </c>
      <c r="O1371">
        <v>785.64</v>
      </c>
      <c r="P1371">
        <v>958.1</v>
      </c>
      <c r="Q1371">
        <f>Table1[[#This Row],[OrderQuantity]]*Table1[[#This Row],[UnitPrice]]</f>
        <v>6706.7</v>
      </c>
      <c r="R1371">
        <f>Table1[[#This Row],[OrderQuantity]]*Table1[[#This Row],[UnitCost]]</f>
        <v>5499.48</v>
      </c>
      <c r="S1371">
        <f>Table1[[#This Row],[OrderQuantity]]*Table1[[#This Row],[UnitPrice]]*(1-Table1[[#This Row],[DiscountApplied]]) - (Table1[[#This Row],[OrderQuantity]]*Table1[[#This Row],[UnitCost]])</f>
        <v>871.88500000000022</v>
      </c>
      <c r="T1371">
        <f>DATEDIF(Table1[[#This Row],[ShipDate]],Table1[[#This Row],[DeliveryDate]],"d")</f>
        <v>5</v>
      </c>
      <c r="U1371" t="str">
        <f t="shared" si="43"/>
        <v>On Time</v>
      </c>
    </row>
    <row r="1372" spans="1:21" x14ac:dyDescent="0.3">
      <c r="A1372" t="str">
        <f t="shared" si="42"/>
        <v>SO-001471</v>
      </c>
      <c r="B1372" t="s">
        <v>3</v>
      </c>
      <c r="C1372" t="s">
        <v>13</v>
      </c>
      <c r="D1372" s="1">
        <v>43300</v>
      </c>
      <c r="E1372" s="1">
        <v>43414</v>
      </c>
      <c r="F1372" s="1">
        <v>43433</v>
      </c>
      <c r="G1372" s="1">
        <v>43438</v>
      </c>
      <c r="H1372" t="s">
        <v>54</v>
      </c>
      <c r="I1372">
        <v>11</v>
      </c>
      <c r="J1372">
        <v>1</v>
      </c>
      <c r="K1372">
        <v>55</v>
      </c>
      <c r="L1372">
        <v>8</v>
      </c>
      <c r="M1372">
        <v>1</v>
      </c>
      <c r="N1372">
        <v>0.08</v>
      </c>
      <c r="O1372">
        <v>2304.6</v>
      </c>
      <c r="P1372">
        <v>3906.1</v>
      </c>
      <c r="Q1372">
        <f>Table1[[#This Row],[OrderQuantity]]*Table1[[#This Row],[UnitPrice]]</f>
        <v>3906.1</v>
      </c>
      <c r="R1372">
        <f>Table1[[#This Row],[OrderQuantity]]*Table1[[#This Row],[UnitCost]]</f>
        <v>2304.6</v>
      </c>
      <c r="S1372">
        <f>Table1[[#This Row],[OrderQuantity]]*Table1[[#This Row],[UnitPrice]]*(1-Table1[[#This Row],[DiscountApplied]]) - (Table1[[#This Row],[OrderQuantity]]*Table1[[#This Row],[UnitCost]])</f>
        <v>1289.0120000000002</v>
      </c>
      <c r="T1372">
        <f>DATEDIF(Table1[[#This Row],[ShipDate]],Table1[[#This Row],[DeliveryDate]],"d")</f>
        <v>5</v>
      </c>
      <c r="U1372" t="str">
        <f t="shared" si="43"/>
        <v>On Time</v>
      </c>
    </row>
    <row r="1373" spans="1:21" x14ac:dyDescent="0.3">
      <c r="A1373" t="str">
        <f t="shared" si="42"/>
        <v>SO-001472</v>
      </c>
      <c r="B1373" t="s">
        <v>3</v>
      </c>
      <c r="C1373" t="s">
        <v>10</v>
      </c>
      <c r="D1373" s="1">
        <v>43300</v>
      </c>
      <c r="E1373" s="1">
        <v>43414</v>
      </c>
      <c r="F1373" s="1">
        <v>43439</v>
      </c>
      <c r="G1373" s="1">
        <v>43442</v>
      </c>
      <c r="H1373" t="s">
        <v>54</v>
      </c>
      <c r="I1373">
        <v>10</v>
      </c>
      <c r="J1373">
        <v>27</v>
      </c>
      <c r="K1373">
        <v>119</v>
      </c>
      <c r="L1373">
        <v>45</v>
      </c>
      <c r="M1373">
        <v>4</v>
      </c>
      <c r="N1373">
        <v>0.1</v>
      </c>
      <c r="O1373">
        <v>1893.29</v>
      </c>
      <c r="P1373">
        <v>2666.6</v>
      </c>
      <c r="Q1373">
        <f>Table1[[#This Row],[OrderQuantity]]*Table1[[#This Row],[UnitPrice]]</f>
        <v>10666.4</v>
      </c>
      <c r="R1373">
        <f>Table1[[#This Row],[OrderQuantity]]*Table1[[#This Row],[UnitCost]]</f>
        <v>7573.16</v>
      </c>
      <c r="S1373">
        <f>Table1[[#This Row],[OrderQuantity]]*Table1[[#This Row],[UnitPrice]]*(1-Table1[[#This Row],[DiscountApplied]]) - (Table1[[#This Row],[OrderQuantity]]*Table1[[#This Row],[UnitCost]])</f>
        <v>2026.6000000000004</v>
      </c>
      <c r="T1373">
        <f>DATEDIF(Table1[[#This Row],[ShipDate]],Table1[[#This Row],[DeliveryDate]],"d")</f>
        <v>3</v>
      </c>
      <c r="U1373" t="str">
        <f t="shared" si="43"/>
        <v>On Time</v>
      </c>
    </row>
    <row r="1374" spans="1:21" x14ac:dyDescent="0.3">
      <c r="A1374" t="str">
        <f t="shared" si="42"/>
        <v>SO-001473</v>
      </c>
      <c r="B1374" t="s">
        <v>3</v>
      </c>
      <c r="C1374" t="s">
        <v>10</v>
      </c>
      <c r="D1374" s="1">
        <v>43300</v>
      </c>
      <c r="E1374" s="1">
        <v>43415</v>
      </c>
      <c r="F1374" s="1">
        <v>43440</v>
      </c>
      <c r="G1374" s="1">
        <v>43441</v>
      </c>
      <c r="H1374" t="s">
        <v>54</v>
      </c>
      <c r="I1374">
        <v>8</v>
      </c>
      <c r="J1374">
        <v>31</v>
      </c>
      <c r="K1374">
        <v>176</v>
      </c>
      <c r="L1374">
        <v>37</v>
      </c>
      <c r="M1374">
        <v>7</v>
      </c>
      <c r="N1374">
        <v>0.4</v>
      </c>
      <c r="O1374">
        <v>1785.55</v>
      </c>
      <c r="P1374">
        <v>2747</v>
      </c>
      <c r="Q1374">
        <f>Table1[[#This Row],[OrderQuantity]]*Table1[[#This Row],[UnitPrice]]</f>
        <v>19229</v>
      </c>
      <c r="R1374">
        <f>Table1[[#This Row],[OrderQuantity]]*Table1[[#This Row],[UnitCost]]</f>
        <v>12498.85</v>
      </c>
      <c r="S1374">
        <f>Table1[[#This Row],[OrderQuantity]]*Table1[[#This Row],[UnitPrice]]*(1-Table1[[#This Row],[DiscountApplied]]) - (Table1[[#This Row],[OrderQuantity]]*Table1[[#This Row],[UnitCost]])</f>
        <v>-961.45000000000073</v>
      </c>
      <c r="T1374">
        <f>DATEDIF(Table1[[#This Row],[ShipDate]],Table1[[#This Row],[DeliveryDate]],"d")</f>
        <v>1</v>
      </c>
      <c r="U1374" t="str">
        <f t="shared" si="43"/>
        <v>On Time</v>
      </c>
    </row>
    <row r="1375" spans="1:21" x14ac:dyDescent="0.3">
      <c r="A1375" t="str">
        <f t="shared" si="42"/>
        <v>SO-001474</v>
      </c>
      <c r="B1375" t="s">
        <v>4</v>
      </c>
      <c r="C1375" t="s">
        <v>8</v>
      </c>
      <c r="D1375" s="1">
        <v>43300</v>
      </c>
      <c r="E1375" s="1">
        <v>43415</v>
      </c>
      <c r="F1375" s="1">
        <v>43428</v>
      </c>
      <c r="G1375" s="1">
        <v>43435</v>
      </c>
      <c r="H1375" t="s">
        <v>54</v>
      </c>
      <c r="I1375">
        <v>20</v>
      </c>
      <c r="J1375">
        <v>44</v>
      </c>
      <c r="K1375">
        <v>340</v>
      </c>
      <c r="L1375">
        <v>44</v>
      </c>
      <c r="M1375">
        <v>1</v>
      </c>
      <c r="N1375">
        <v>0.05</v>
      </c>
      <c r="O1375">
        <v>529.29999999999995</v>
      </c>
      <c r="P1375">
        <v>1058.5999999999999</v>
      </c>
      <c r="Q1375">
        <f>Table1[[#This Row],[OrderQuantity]]*Table1[[#This Row],[UnitPrice]]</f>
        <v>1058.5999999999999</v>
      </c>
      <c r="R1375">
        <f>Table1[[#This Row],[OrderQuantity]]*Table1[[#This Row],[UnitCost]]</f>
        <v>529.29999999999995</v>
      </c>
      <c r="S1375">
        <f>Table1[[#This Row],[OrderQuantity]]*Table1[[#This Row],[UnitPrice]]*(1-Table1[[#This Row],[DiscountApplied]]) - (Table1[[#This Row],[OrderQuantity]]*Table1[[#This Row],[UnitCost]])</f>
        <v>476.36999999999989</v>
      </c>
      <c r="T1375">
        <f>DATEDIF(Table1[[#This Row],[ShipDate]],Table1[[#This Row],[DeliveryDate]],"d")</f>
        <v>7</v>
      </c>
      <c r="U1375" t="str">
        <f t="shared" si="43"/>
        <v>On Time</v>
      </c>
    </row>
    <row r="1376" spans="1:21" x14ac:dyDescent="0.3">
      <c r="A1376" t="str">
        <f t="shared" si="42"/>
        <v>SO-001475</v>
      </c>
      <c r="B1376" t="s">
        <v>4</v>
      </c>
      <c r="C1376" t="s">
        <v>13</v>
      </c>
      <c r="D1376" s="1">
        <v>43300</v>
      </c>
      <c r="E1376" s="1">
        <v>43415</v>
      </c>
      <c r="F1376" s="1">
        <v>43432</v>
      </c>
      <c r="G1376" s="1">
        <v>43441</v>
      </c>
      <c r="H1376" t="s">
        <v>54</v>
      </c>
      <c r="I1376">
        <v>18</v>
      </c>
      <c r="J1376">
        <v>16</v>
      </c>
      <c r="K1376">
        <v>15</v>
      </c>
      <c r="L1376">
        <v>6</v>
      </c>
      <c r="M1376">
        <v>5</v>
      </c>
      <c r="N1376">
        <v>0.15</v>
      </c>
      <c r="O1376">
        <v>940.68</v>
      </c>
      <c r="P1376">
        <v>1306.5</v>
      </c>
      <c r="Q1376">
        <f>Table1[[#This Row],[OrderQuantity]]*Table1[[#This Row],[UnitPrice]]</f>
        <v>6532.5</v>
      </c>
      <c r="R1376">
        <f>Table1[[#This Row],[OrderQuantity]]*Table1[[#This Row],[UnitCost]]</f>
        <v>4703.3999999999996</v>
      </c>
      <c r="S1376">
        <f>Table1[[#This Row],[OrderQuantity]]*Table1[[#This Row],[UnitPrice]]*(1-Table1[[#This Row],[DiscountApplied]]) - (Table1[[#This Row],[OrderQuantity]]*Table1[[#This Row],[UnitCost]])</f>
        <v>849.22500000000036</v>
      </c>
      <c r="T1376">
        <f>DATEDIF(Table1[[#This Row],[ShipDate]],Table1[[#This Row],[DeliveryDate]],"d")</f>
        <v>9</v>
      </c>
      <c r="U1376" t="str">
        <f t="shared" si="43"/>
        <v>Late</v>
      </c>
    </row>
    <row r="1377" spans="1:21" x14ac:dyDescent="0.3">
      <c r="A1377" t="str">
        <f t="shared" si="42"/>
        <v>SO-001476</v>
      </c>
      <c r="B1377" t="s">
        <v>4</v>
      </c>
      <c r="C1377" t="s">
        <v>11</v>
      </c>
      <c r="D1377" s="1">
        <v>43300</v>
      </c>
      <c r="E1377" s="1">
        <v>43415</v>
      </c>
      <c r="F1377" s="1">
        <v>43436</v>
      </c>
      <c r="G1377" s="1">
        <v>43438</v>
      </c>
      <c r="H1377" t="s">
        <v>54</v>
      </c>
      <c r="I1377">
        <v>13</v>
      </c>
      <c r="J1377">
        <v>15</v>
      </c>
      <c r="K1377">
        <v>281</v>
      </c>
      <c r="L1377">
        <v>13</v>
      </c>
      <c r="M1377">
        <v>4</v>
      </c>
      <c r="N1377">
        <v>0.05</v>
      </c>
      <c r="O1377">
        <v>1543.68</v>
      </c>
      <c r="P1377">
        <v>2572.8000000000002</v>
      </c>
      <c r="Q1377">
        <f>Table1[[#This Row],[OrderQuantity]]*Table1[[#This Row],[UnitPrice]]</f>
        <v>10291.200000000001</v>
      </c>
      <c r="R1377">
        <f>Table1[[#This Row],[OrderQuantity]]*Table1[[#This Row],[UnitCost]]</f>
        <v>6174.72</v>
      </c>
      <c r="S1377">
        <f>Table1[[#This Row],[OrderQuantity]]*Table1[[#This Row],[UnitPrice]]*(1-Table1[[#This Row],[DiscountApplied]]) - (Table1[[#This Row],[OrderQuantity]]*Table1[[#This Row],[UnitCost]])</f>
        <v>3601.9199999999992</v>
      </c>
      <c r="T1377">
        <f>DATEDIF(Table1[[#This Row],[ShipDate]],Table1[[#This Row],[DeliveryDate]],"d")</f>
        <v>2</v>
      </c>
      <c r="U1377" t="str">
        <f t="shared" si="43"/>
        <v>On Time</v>
      </c>
    </row>
    <row r="1378" spans="1:21" x14ac:dyDescent="0.3">
      <c r="A1378" t="str">
        <f t="shared" si="42"/>
        <v>SO-001477</v>
      </c>
      <c r="B1378" t="s">
        <v>4</v>
      </c>
      <c r="C1378" t="s">
        <v>13</v>
      </c>
      <c r="D1378" s="1">
        <v>43300</v>
      </c>
      <c r="E1378" s="1">
        <v>43415</v>
      </c>
      <c r="F1378" s="1">
        <v>43442</v>
      </c>
      <c r="G1378" s="1">
        <v>43444</v>
      </c>
      <c r="H1378" t="s">
        <v>54</v>
      </c>
      <c r="I1378">
        <v>17</v>
      </c>
      <c r="J1378">
        <v>31</v>
      </c>
      <c r="K1378">
        <v>28</v>
      </c>
      <c r="L1378">
        <v>31</v>
      </c>
      <c r="M1378">
        <v>3</v>
      </c>
      <c r="N1378">
        <v>0.1</v>
      </c>
      <c r="O1378">
        <v>787.92</v>
      </c>
      <c r="P1378">
        <v>1125.5999999999999</v>
      </c>
      <c r="Q1378">
        <f>Table1[[#This Row],[OrderQuantity]]*Table1[[#This Row],[UnitPrice]]</f>
        <v>3376.7999999999997</v>
      </c>
      <c r="R1378">
        <f>Table1[[#This Row],[OrderQuantity]]*Table1[[#This Row],[UnitCost]]</f>
        <v>2363.7599999999998</v>
      </c>
      <c r="S1378">
        <f>Table1[[#This Row],[OrderQuantity]]*Table1[[#This Row],[UnitPrice]]*(1-Table1[[#This Row],[DiscountApplied]]) - (Table1[[#This Row],[OrderQuantity]]*Table1[[#This Row],[UnitCost]])</f>
        <v>675.36000000000013</v>
      </c>
      <c r="T1378">
        <f>DATEDIF(Table1[[#This Row],[ShipDate]],Table1[[#This Row],[DeliveryDate]],"d")</f>
        <v>2</v>
      </c>
      <c r="U1378" t="str">
        <f t="shared" si="43"/>
        <v>On Time</v>
      </c>
    </row>
    <row r="1379" spans="1:21" x14ac:dyDescent="0.3">
      <c r="A1379" t="str">
        <f t="shared" si="42"/>
        <v>SO-001478</v>
      </c>
      <c r="B1379" t="s">
        <v>5</v>
      </c>
      <c r="C1379" t="s">
        <v>12</v>
      </c>
      <c r="D1379" s="1">
        <v>43300</v>
      </c>
      <c r="E1379" s="1">
        <v>43415</v>
      </c>
      <c r="F1379" s="1">
        <v>43422</v>
      </c>
      <c r="G1379" s="1">
        <v>43432</v>
      </c>
      <c r="H1379" t="s">
        <v>54</v>
      </c>
      <c r="I1379">
        <v>28</v>
      </c>
      <c r="J1379">
        <v>19</v>
      </c>
      <c r="K1379">
        <v>232</v>
      </c>
      <c r="L1379">
        <v>10</v>
      </c>
      <c r="M1379">
        <v>7</v>
      </c>
      <c r="N1379">
        <v>0.3</v>
      </c>
      <c r="O1379">
        <v>692.51</v>
      </c>
      <c r="P1379">
        <v>911.2</v>
      </c>
      <c r="Q1379">
        <f>Table1[[#This Row],[OrderQuantity]]*Table1[[#This Row],[UnitPrice]]</f>
        <v>6378.4000000000005</v>
      </c>
      <c r="R1379">
        <f>Table1[[#This Row],[OrderQuantity]]*Table1[[#This Row],[UnitCost]]</f>
        <v>4847.57</v>
      </c>
      <c r="S1379">
        <f>Table1[[#This Row],[OrderQuantity]]*Table1[[#This Row],[UnitPrice]]*(1-Table1[[#This Row],[DiscountApplied]]) - (Table1[[#This Row],[OrderQuantity]]*Table1[[#This Row],[UnitCost]])</f>
        <v>-382.6899999999996</v>
      </c>
      <c r="T1379">
        <f>DATEDIF(Table1[[#This Row],[ShipDate]],Table1[[#This Row],[DeliveryDate]],"d")</f>
        <v>10</v>
      </c>
      <c r="U1379" t="str">
        <f t="shared" si="43"/>
        <v>Late</v>
      </c>
    </row>
    <row r="1380" spans="1:21" x14ac:dyDescent="0.3">
      <c r="A1380" t="str">
        <f t="shared" si="42"/>
        <v>SO-001479</v>
      </c>
      <c r="B1380" t="s">
        <v>3</v>
      </c>
      <c r="C1380" t="s">
        <v>12</v>
      </c>
      <c r="D1380" s="1">
        <v>43300</v>
      </c>
      <c r="E1380" s="1">
        <v>43415</v>
      </c>
      <c r="F1380" s="1">
        <v>43434</v>
      </c>
      <c r="G1380" s="1">
        <v>43436</v>
      </c>
      <c r="H1380" t="s">
        <v>54</v>
      </c>
      <c r="I1380">
        <v>8</v>
      </c>
      <c r="J1380">
        <v>28</v>
      </c>
      <c r="K1380">
        <v>253</v>
      </c>
      <c r="L1380">
        <v>37</v>
      </c>
      <c r="M1380">
        <v>1</v>
      </c>
      <c r="N1380">
        <v>0.08</v>
      </c>
      <c r="O1380">
        <v>688.02</v>
      </c>
      <c r="P1380">
        <v>1092.0999999999999</v>
      </c>
      <c r="Q1380">
        <f>Table1[[#This Row],[OrderQuantity]]*Table1[[#This Row],[UnitPrice]]</f>
        <v>1092.0999999999999</v>
      </c>
      <c r="R1380">
        <f>Table1[[#This Row],[OrderQuantity]]*Table1[[#This Row],[UnitCost]]</f>
        <v>688.02</v>
      </c>
      <c r="S1380">
        <f>Table1[[#This Row],[OrderQuantity]]*Table1[[#This Row],[UnitPrice]]*(1-Table1[[#This Row],[DiscountApplied]]) - (Table1[[#This Row],[OrderQuantity]]*Table1[[#This Row],[UnitCost]])</f>
        <v>316.71199999999999</v>
      </c>
      <c r="T1380">
        <f>DATEDIF(Table1[[#This Row],[ShipDate]],Table1[[#This Row],[DeliveryDate]],"d")</f>
        <v>2</v>
      </c>
      <c r="U1380" t="str">
        <f t="shared" si="43"/>
        <v>On Time</v>
      </c>
    </row>
    <row r="1381" spans="1:21" x14ac:dyDescent="0.3">
      <c r="A1381" t="str">
        <f t="shared" si="42"/>
        <v>SO-001480</v>
      </c>
      <c r="B1381" t="s">
        <v>3</v>
      </c>
      <c r="C1381" t="s">
        <v>11</v>
      </c>
      <c r="D1381" s="1">
        <v>43300</v>
      </c>
      <c r="E1381" s="1">
        <v>43415</v>
      </c>
      <c r="F1381" s="1">
        <v>43429</v>
      </c>
      <c r="G1381" s="1">
        <v>43437</v>
      </c>
      <c r="H1381" t="s">
        <v>54</v>
      </c>
      <c r="I1381">
        <v>7</v>
      </c>
      <c r="J1381">
        <v>32</v>
      </c>
      <c r="K1381">
        <v>286</v>
      </c>
      <c r="L1381">
        <v>45</v>
      </c>
      <c r="M1381">
        <v>7</v>
      </c>
      <c r="N1381">
        <v>0.4</v>
      </c>
      <c r="O1381">
        <v>1417.99</v>
      </c>
      <c r="P1381">
        <v>1916.2</v>
      </c>
      <c r="Q1381">
        <f>Table1[[#This Row],[OrderQuantity]]*Table1[[#This Row],[UnitPrice]]</f>
        <v>13413.4</v>
      </c>
      <c r="R1381">
        <f>Table1[[#This Row],[OrderQuantity]]*Table1[[#This Row],[UnitCost]]</f>
        <v>9925.93</v>
      </c>
      <c r="S1381">
        <f>Table1[[#This Row],[OrderQuantity]]*Table1[[#This Row],[UnitPrice]]*(1-Table1[[#This Row],[DiscountApplied]]) - (Table1[[#This Row],[OrderQuantity]]*Table1[[#This Row],[UnitCost]])</f>
        <v>-1877.8900000000012</v>
      </c>
      <c r="T1381">
        <f>DATEDIF(Table1[[#This Row],[ShipDate]],Table1[[#This Row],[DeliveryDate]],"d")</f>
        <v>8</v>
      </c>
      <c r="U1381" t="str">
        <f t="shared" si="43"/>
        <v>Late</v>
      </c>
    </row>
    <row r="1382" spans="1:21" x14ac:dyDescent="0.3">
      <c r="A1382" t="str">
        <f t="shared" si="42"/>
        <v>SO-001481</v>
      </c>
      <c r="B1382" t="s">
        <v>3</v>
      </c>
      <c r="C1382" t="s">
        <v>10</v>
      </c>
      <c r="D1382" s="1">
        <v>43300</v>
      </c>
      <c r="E1382" s="1">
        <v>43415</v>
      </c>
      <c r="F1382" s="1">
        <v>43441</v>
      </c>
      <c r="G1382" s="1">
        <v>43448</v>
      </c>
      <c r="H1382" t="s">
        <v>54</v>
      </c>
      <c r="I1382">
        <v>4</v>
      </c>
      <c r="J1382">
        <v>33</v>
      </c>
      <c r="K1382">
        <v>149</v>
      </c>
      <c r="L1382">
        <v>39</v>
      </c>
      <c r="M1382">
        <v>7</v>
      </c>
      <c r="N1382">
        <v>0.08</v>
      </c>
      <c r="O1382">
        <v>4044.66</v>
      </c>
      <c r="P1382">
        <v>5252.8</v>
      </c>
      <c r="Q1382">
        <f>Table1[[#This Row],[OrderQuantity]]*Table1[[#This Row],[UnitPrice]]</f>
        <v>36769.599999999999</v>
      </c>
      <c r="R1382">
        <f>Table1[[#This Row],[OrderQuantity]]*Table1[[#This Row],[UnitCost]]</f>
        <v>28312.62</v>
      </c>
      <c r="S1382">
        <f>Table1[[#This Row],[OrderQuantity]]*Table1[[#This Row],[UnitPrice]]*(1-Table1[[#This Row],[DiscountApplied]]) - (Table1[[#This Row],[OrderQuantity]]*Table1[[#This Row],[UnitCost]])</f>
        <v>5515.4120000000003</v>
      </c>
      <c r="T1382">
        <f>DATEDIF(Table1[[#This Row],[ShipDate]],Table1[[#This Row],[DeliveryDate]],"d")</f>
        <v>7</v>
      </c>
      <c r="U1382" t="str">
        <f t="shared" si="43"/>
        <v>On Time</v>
      </c>
    </row>
    <row r="1383" spans="1:21" x14ac:dyDescent="0.3">
      <c r="A1383" t="str">
        <f t="shared" si="42"/>
        <v>SO-001482</v>
      </c>
      <c r="B1383" t="s">
        <v>3</v>
      </c>
      <c r="C1383" t="s">
        <v>11</v>
      </c>
      <c r="D1383" s="1">
        <v>43300</v>
      </c>
      <c r="E1383" s="1">
        <v>43415</v>
      </c>
      <c r="F1383" s="1">
        <v>43439</v>
      </c>
      <c r="G1383" s="1">
        <v>43446</v>
      </c>
      <c r="H1383" t="s">
        <v>54</v>
      </c>
      <c r="I1383">
        <v>1</v>
      </c>
      <c r="J1383">
        <v>8</v>
      </c>
      <c r="K1383">
        <v>279</v>
      </c>
      <c r="L1383">
        <v>14</v>
      </c>
      <c r="M1383">
        <v>2</v>
      </c>
      <c r="N1383">
        <v>0.1</v>
      </c>
      <c r="O1383">
        <v>121.2</v>
      </c>
      <c r="P1383">
        <v>180.9</v>
      </c>
      <c r="Q1383">
        <f>Table1[[#This Row],[OrderQuantity]]*Table1[[#This Row],[UnitPrice]]</f>
        <v>361.8</v>
      </c>
      <c r="R1383">
        <f>Table1[[#This Row],[OrderQuantity]]*Table1[[#This Row],[UnitCost]]</f>
        <v>242.4</v>
      </c>
      <c r="S1383">
        <f>Table1[[#This Row],[OrderQuantity]]*Table1[[#This Row],[UnitPrice]]*(1-Table1[[#This Row],[DiscountApplied]]) - (Table1[[#This Row],[OrderQuantity]]*Table1[[#This Row],[UnitCost]])</f>
        <v>83.22</v>
      </c>
      <c r="T1383">
        <f>DATEDIF(Table1[[#This Row],[ShipDate]],Table1[[#This Row],[DeliveryDate]],"d")</f>
        <v>7</v>
      </c>
      <c r="U1383" t="str">
        <f t="shared" si="43"/>
        <v>On Time</v>
      </c>
    </row>
    <row r="1384" spans="1:21" x14ac:dyDescent="0.3">
      <c r="A1384" t="str">
        <f t="shared" si="42"/>
        <v>SO-001483</v>
      </c>
      <c r="B1384" t="s">
        <v>4</v>
      </c>
      <c r="C1384" t="s">
        <v>9</v>
      </c>
      <c r="D1384" s="1">
        <v>43300</v>
      </c>
      <c r="E1384" s="1">
        <v>43416</v>
      </c>
      <c r="F1384" s="1">
        <v>43430</v>
      </c>
      <c r="G1384" s="1">
        <v>43436</v>
      </c>
      <c r="H1384" t="s">
        <v>54</v>
      </c>
      <c r="I1384">
        <v>19</v>
      </c>
      <c r="J1384">
        <v>35</v>
      </c>
      <c r="K1384">
        <v>64</v>
      </c>
      <c r="L1384">
        <v>4</v>
      </c>
      <c r="M1384">
        <v>2</v>
      </c>
      <c r="N1384">
        <v>0.1</v>
      </c>
      <c r="O1384">
        <v>2763.82</v>
      </c>
      <c r="P1384">
        <v>3892.7</v>
      </c>
      <c r="Q1384">
        <f>Table1[[#This Row],[OrderQuantity]]*Table1[[#This Row],[UnitPrice]]</f>
        <v>7785.4</v>
      </c>
      <c r="R1384">
        <f>Table1[[#This Row],[OrderQuantity]]*Table1[[#This Row],[UnitCost]]</f>
        <v>5527.64</v>
      </c>
      <c r="S1384">
        <f>Table1[[#This Row],[OrderQuantity]]*Table1[[#This Row],[UnitPrice]]*(1-Table1[[#This Row],[DiscountApplied]]) - (Table1[[#This Row],[OrderQuantity]]*Table1[[#This Row],[UnitCost]])</f>
        <v>1479.2199999999993</v>
      </c>
      <c r="T1384">
        <f>DATEDIF(Table1[[#This Row],[ShipDate]],Table1[[#This Row],[DeliveryDate]],"d")</f>
        <v>6</v>
      </c>
      <c r="U1384" t="str">
        <f t="shared" si="43"/>
        <v>On Time</v>
      </c>
    </row>
    <row r="1385" spans="1:21" x14ac:dyDescent="0.3">
      <c r="A1385" t="str">
        <f t="shared" si="42"/>
        <v>SO-001484</v>
      </c>
      <c r="B1385" t="s">
        <v>5</v>
      </c>
      <c r="C1385" t="s">
        <v>8</v>
      </c>
      <c r="D1385" s="1">
        <v>43300</v>
      </c>
      <c r="E1385" s="1">
        <v>43416</v>
      </c>
      <c r="F1385" s="1">
        <v>43429</v>
      </c>
      <c r="G1385" s="1">
        <v>43432</v>
      </c>
      <c r="H1385" t="s">
        <v>54</v>
      </c>
      <c r="I1385">
        <v>26</v>
      </c>
      <c r="J1385">
        <v>48</v>
      </c>
      <c r="K1385">
        <v>344</v>
      </c>
      <c r="L1385">
        <v>39</v>
      </c>
      <c r="M1385">
        <v>4</v>
      </c>
      <c r="N1385">
        <v>0.15</v>
      </c>
      <c r="O1385">
        <v>180.97</v>
      </c>
      <c r="P1385">
        <v>247.9</v>
      </c>
      <c r="Q1385">
        <f>Table1[[#This Row],[OrderQuantity]]*Table1[[#This Row],[UnitPrice]]</f>
        <v>991.6</v>
      </c>
      <c r="R1385">
        <f>Table1[[#This Row],[OrderQuantity]]*Table1[[#This Row],[UnitCost]]</f>
        <v>723.88</v>
      </c>
      <c r="S1385">
        <f>Table1[[#This Row],[OrderQuantity]]*Table1[[#This Row],[UnitPrice]]*(1-Table1[[#This Row],[DiscountApplied]]) - (Table1[[#This Row],[OrderQuantity]]*Table1[[#This Row],[UnitCost]])</f>
        <v>118.98000000000002</v>
      </c>
      <c r="T1385">
        <f>DATEDIF(Table1[[#This Row],[ShipDate]],Table1[[#This Row],[DeliveryDate]],"d")</f>
        <v>3</v>
      </c>
      <c r="U1385" t="str">
        <f t="shared" si="43"/>
        <v>On Time</v>
      </c>
    </row>
    <row r="1386" spans="1:21" x14ac:dyDescent="0.3">
      <c r="A1386" t="str">
        <f t="shared" si="42"/>
        <v>SO-001485</v>
      </c>
      <c r="B1386" t="s">
        <v>3</v>
      </c>
      <c r="C1386" t="s">
        <v>10</v>
      </c>
      <c r="D1386" s="1">
        <v>43300</v>
      </c>
      <c r="E1386" s="1">
        <v>43416</v>
      </c>
      <c r="F1386" s="1">
        <v>43430</v>
      </c>
      <c r="G1386" s="1">
        <v>43436</v>
      </c>
      <c r="H1386" t="s">
        <v>54</v>
      </c>
      <c r="I1386">
        <v>1</v>
      </c>
      <c r="J1386">
        <v>39</v>
      </c>
      <c r="K1386">
        <v>119</v>
      </c>
      <c r="L1386">
        <v>9</v>
      </c>
      <c r="M1386">
        <v>6</v>
      </c>
      <c r="N1386">
        <v>0.05</v>
      </c>
      <c r="O1386">
        <v>2707.07</v>
      </c>
      <c r="P1386">
        <v>3658.2</v>
      </c>
      <c r="Q1386">
        <f>Table1[[#This Row],[OrderQuantity]]*Table1[[#This Row],[UnitPrice]]</f>
        <v>21949.199999999997</v>
      </c>
      <c r="R1386">
        <f>Table1[[#This Row],[OrderQuantity]]*Table1[[#This Row],[UnitCost]]</f>
        <v>16242.420000000002</v>
      </c>
      <c r="S1386">
        <f>Table1[[#This Row],[OrderQuantity]]*Table1[[#This Row],[UnitPrice]]*(1-Table1[[#This Row],[DiscountApplied]]) - (Table1[[#This Row],[OrderQuantity]]*Table1[[#This Row],[UnitCost]])</f>
        <v>4609.3199999999961</v>
      </c>
      <c r="T1386">
        <f>DATEDIF(Table1[[#This Row],[ShipDate]],Table1[[#This Row],[DeliveryDate]],"d")</f>
        <v>6</v>
      </c>
      <c r="U1386" t="str">
        <f t="shared" si="43"/>
        <v>On Time</v>
      </c>
    </row>
    <row r="1387" spans="1:21" x14ac:dyDescent="0.3">
      <c r="A1387" t="str">
        <f t="shared" si="42"/>
        <v>SO-001486</v>
      </c>
      <c r="B1387" t="s">
        <v>2</v>
      </c>
      <c r="C1387" t="s">
        <v>13</v>
      </c>
      <c r="D1387" s="1">
        <v>43300</v>
      </c>
      <c r="E1387" s="1">
        <v>43416</v>
      </c>
      <c r="F1387" s="1">
        <v>43442</v>
      </c>
      <c r="G1387" s="1">
        <v>43449</v>
      </c>
      <c r="H1387" t="s">
        <v>54</v>
      </c>
      <c r="I1387">
        <v>22</v>
      </c>
      <c r="J1387">
        <v>48</v>
      </c>
      <c r="K1387">
        <v>26</v>
      </c>
      <c r="L1387">
        <v>25</v>
      </c>
      <c r="M1387">
        <v>7</v>
      </c>
      <c r="N1387">
        <v>0.05</v>
      </c>
      <c r="O1387">
        <v>3712.07</v>
      </c>
      <c r="P1387">
        <v>6512.4</v>
      </c>
      <c r="Q1387">
        <f>Table1[[#This Row],[OrderQuantity]]*Table1[[#This Row],[UnitPrice]]</f>
        <v>45586.799999999996</v>
      </c>
      <c r="R1387">
        <f>Table1[[#This Row],[OrderQuantity]]*Table1[[#This Row],[UnitCost]]</f>
        <v>25984.49</v>
      </c>
      <c r="S1387">
        <f>Table1[[#This Row],[OrderQuantity]]*Table1[[#This Row],[UnitPrice]]*(1-Table1[[#This Row],[DiscountApplied]]) - (Table1[[#This Row],[OrderQuantity]]*Table1[[#This Row],[UnitCost]])</f>
        <v>17322.96999999999</v>
      </c>
      <c r="T1387">
        <f>DATEDIF(Table1[[#This Row],[ShipDate]],Table1[[#This Row],[DeliveryDate]],"d")</f>
        <v>7</v>
      </c>
      <c r="U1387" t="str">
        <f t="shared" si="43"/>
        <v>On Time</v>
      </c>
    </row>
    <row r="1388" spans="1:21" x14ac:dyDescent="0.3">
      <c r="A1388" t="str">
        <f t="shared" si="42"/>
        <v>SO-001487</v>
      </c>
      <c r="B1388" t="s">
        <v>3</v>
      </c>
      <c r="C1388" t="s">
        <v>10</v>
      </c>
      <c r="D1388" s="1">
        <v>43300</v>
      </c>
      <c r="E1388" s="1">
        <v>43416</v>
      </c>
      <c r="F1388" s="1">
        <v>43424</v>
      </c>
      <c r="G1388" s="1">
        <v>43425</v>
      </c>
      <c r="H1388" t="s">
        <v>54</v>
      </c>
      <c r="I1388">
        <v>5</v>
      </c>
      <c r="J1388">
        <v>8</v>
      </c>
      <c r="K1388">
        <v>110</v>
      </c>
      <c r="L1388">
        <v>31</v>
      </c>
      <c r="M1388">
        <v>5</v>
      </c>
      <c r="N1388">
        <v>0.05</v>
      </c>
      <c r="O1388">
        <v>815.12</v>
      </c>
      <c r="P1388">
        <v>1031.8</v>
      </c>
      <c r="Q1388">
        <f>Table1[[#This Row],[OrderQuantity]]*Table1[[#This Row],[UnitPrice]]</f>
        <v>5159</v>
      </c>
      <c r="R1388">
        <f>Table1[[#This Row],[OrderQuantity]]*Table1[[#This Row],[UnitCost]]</f>
        <v>4075.6</v>
      </c>
      <c r="S1388">
        <f>Table1[[#This Row],[OrderQuantity]]*Table1[[#This Row],[UnitPrice]]*(1-Table1[[#This Row],[DiscountApplied]]) - (Table1[[#This Row],[OrderQuantity]]*Table1[[#This Row],[UnitCost]])</f>
        <v>825.45000000000027</v>
      </c>
      <c r="T1388">
        <f>DATEDIF(Table1[[#This Row],[ShipDate]],Table1[[#This Row],[DeliveryDate]],"d")</f>
        <v>1</v>
      </c>
      <c r="U1388" t="str">
        <f t="shared" si="43"/>
        <v>On Time</v>
      </c>
    </row>
    <row r="1389" spans="1:21" x14ac:dyDescent="0.3">
      <c r="A1389" t="str">
        <f t="shared" si="42"/>
        <v>SO-001488</v>
      </c>
      <c r="B1389" t="s">
        <v>3</v>
      </c>
      <c r="C1389" t="s">
        <v>12</v>
      </c>
      <c r="D1389" s="1">
        <v>43300</v>
      </c>
      <c r="E1389" s="1">
        <v>43416</v>
      </c>
      <c r="F1389" s="1">
        <v>43434</v>
      </c>
      <c r="G1389" s="1">
        <v>43439</v>
      </c>
      <c r="H1389" t="s">
        <v>54</v>
      </c>
      <c r="I1389">
        <v>7</v>
      </c>
      <c r="J1389">
        <v>16</v>
      </c>
      <c r="K1389">
        <v>239</v>
      </c>
      <c r="L1389">
        <v>23</v>
      </c>
      <c r="M1389">
        <v>7</v>
      </c>
      <c r="N1389">
        <v>0.05</v>
      </c>
      <c r="O1389">
        <v>1527.33</v>
      </c>
      <c r="P1389">
        <v>1862.6</v>
      </c>
      <c r="Q1389">
        <f>Table1[[#This Row],[OrderQuantity]]*Table1[[#This Row],[UnitPrice]]</f>
        <v>13038.199999999999</v>
      </c>
      <c r="R1389">
        <f>Table1[[#This Row],[OrderQuantity]]*Table1[[#This Row],[UnitCost]]</f>
        <v>10691.31</v>
      </c>
      <c r="S1389">
        <f>Table1[[#This Row],[OrderQuantity]]*Table1[[#This Row],[UnitPrice]]*(1-Table1[[#This Row],[DiscountApplied]]) - (Table1[[#This Row],[OrderQuantity]]*Table1[[#This Row],[UnitCost]])</f>
        <v>1694.9799999999996</v>
      </c>
      <c r="T1389">
        <f>DATEDIF(Table1[[#This Row],[ShipDate]],Table1[[#This Row],[DeliveryDate]],"d")</f>
        <v>5</v>
      </c>
      <c r="U1389" t="str">
        <f t="shared" si="43"/>
        <v>On Time</v>
      </c>
    </row>
    <row r="1390" spans="1:21" x14ac:dyDescent="0.3">
      <c r="A1390" t="str">
        <f t="shared" si="42"/>
        <v>SO-001489</v>
      </c>
      <c r="B1390" t="s">
        <v>2</v>
      </c>
      <c r="C1390" t="s">
        <v>9</v>
      </c>
      <c r="D1390" s="1">
        <v>43300</v>
      </c>
      <c r="E1390" s="1">
        <v>43416</v>
      </c>
      <c r="F1390" s="1">
        <v>43444</v>
      </c>
      <c r="G1390" s="1">
        <v>43453</v>
      </c>
      <c r="H1390" t="s">
        <v>54</v>
      </c>
      <c r="I1390">
        <v>23</v>
      </c>
      <c r="J1390">
        <v>37</v>
      </c>
      <c r="K1390">
        <v>60</v>
      </c>
      <c r="L1390">
        <v>10</v>
      </c>
      <c r="M1390">
        <v>1</v>
      </c>
      <c r="N1390">
        <v>0.1</v>
      </c>
      <c r="O1390">
        <v>1206.2</v>
      </c>
      <c r="P1390">
        <v>2365.1</v>
      </c>
      <c r="Q1390">
        <f>Table1[[#This Row],[OrderQuantity]]*Table1[[#This Row],[UnitPrice]]</f>
        <v>2365.1</v>
      </c>
      <c r="R1390">
        <f>Table1[[#This Row],[OrderQuantity]]*Table1[[#This Row],[UnitCost]]</f>
        <v>1206.2</v>
      </c>
      <c r="S1390">
        <f>Table1[[#This Row],[OrderQuantity]]*Table1[[#This Row],[UnitPrice]]*(1-Table1[[#This Row],[DiscountApplied]]) - (Table1[[#This Row],[OrderQuantity]]*Table1[[#This Row],[UnitCost]])</f>
        <v>922.3900000000001</v>
      </c>
      <c r="T1390">
        <f>DATEDIF(Table1[[#This Row],[ShipDate]],Table1[[#This Row],[DeliveryDate]],"d")</f>
        <v>9</v>
      </c>
      <c r="U1390" t="str">
        <f t="shared" si="43"/>
        <v>Late</v>
      </c>
    </row>
    <row r="1391" spans="1:21" x14ac:dyDescent="0.3">
      <c r="A1391" t="str">
        <f t="shared" si="42"/>
        <v>SO-001490</v>
      </c>
      <c r="B1391" t="s">
        <v>3</v>
      </c>
      <c r="C1391" t="s">
        <v>11</v>
      </c>
      <c r="D1391" s="1">
        <v>43300</v>
      </c>
      <c r="E1391" s="1">
        <v>43417</v>
      </c>
      <c r="F1391" s="1">
        <v>43427</v>
      </c>
      <c r="G1391" s="1">
        <v>43431</v>
      </c>
      <c r="H1391" t="s">
        <v>54</v>
      </c>
      <c r="I1391">
        <v>9</v>
      </c>
      <c r="J1391">
        <v>13</v>
      </c>
      <c r="K1391">
        <v>323</v>
      </c>
      <c r="L1391">
        <v>27</v>
      </c>
      <c r="M1391">
        <v>3</v>
      </c>
      <c r="N1391">
        <v>0.4</v>
      </c>
      <c r="O1391">
        <v>190.55</v>
      </c>
      <c r="P1391">
        <v>241.2</v>
      </c>
      <c r="Q1391">
        <f>Table1[[#This Row],[OrderQuantity]]*Table1[[#This Row],[UnitPrice]]</f>
        <v>723.59999999999991</v>
      </c>
      <c r="R1391">
        <f>Table1[[#This Row],[OrderQuantity]]*Table1[[#This Row],[UnitCost]]</f>
        <v>571.65000000000009</v>
      </c>
      <c r="S1391">
        <f>Table1[[#This Row],[OrderQuantity]]*Table1[[#This Row],[UnitPrice]]*(1-Table1[[#This Row],[DiscountApplied]]) - (Table1[[#This Row],[OrderQuantity]]*Table1[[#This Row],[UnitCost]])</f>
        <v>-137.49000000000018</v>
      </c>
      <c r="T1391">
        <f>DATEDIF(Table1[[#This Row],[ShipDate]],Table1[[#This Row],[DeliveryDate]],"d")</f>
        <v>4</v>
      </c>
      <c r="U1391" t="str">
        <f t="shared" si="43"/>
        <v>On Time</v>
      </c>
    </row>
    <row r="1392" spans="1:21" x14ac:dyDescent="0.3">
      <c r="A1392" t="str">
        <f t="shared" si="42"/>
        <v>SO-001491</v>
      </c>
      <c r="B1392" t="s">
        <v>3</v>
      </c>
      <c r="C1392" t="s">
        <v>9</v>
      </c>
      <c r="D1392" s="1">
        <v>43300</v>
      </c>
      <c r="E1392" s="1">
        <v>43417</v>
      </c>
      <c r="F1392" s="1">
        <v>43428</v>
      </c>
      <c r="G1392" s="1">
        <v>43434</v>
      </c>
      <c r="H1392" t="s">
        <v>54</v>
      </c>
      <c r="I1392">
        <v>1</v>
      </c>
      <c r="J1392">
        <v>48</v>
      </c>
      <c r="K1392">
        <v>60</v>
      </c>
      <c r="L1392">
        <v>19</v>
      </c>
      <c r="M1392">
        <v>5</v>
      </c>
      <c r="N1392">
        <v>0.08</v>
      </c>
      <c r="O1392">
        <v>693.45</v>
      </c>
      <c r="P1392">
        <v>1005</v>
      </c>
      <c r="Q1392">
        <f>Table1[[#This Row],[OrderQuantity]]*Table1[[#This Row],[UnitPrice]]</f>
        <v>5025</v>
      </c>
      <c r="R1392">
        <f>Table1[[#This Row],[OrderQuantity]]*Table1[[#This Row],[UnitCost]]</f>
        <v>3467.25</v>
      </c>
      <c r="S1392">
        <f>Table1[[#This Row],[OrderQuantity]]*Table1[[#This Row],[UnitPrice]]*(1-Table1[[#This Row],[DiscountApplied]]) - (Table1[[#This Row],[OrderQuantity]]*Table1[[#This Row],[UnitCost]])</f>
        <v>1155.75</v>
      </c>
      <c r="T1392">
        <f>DATEDIF(Table1[[#This Row],[ShipDate]],Table1[[#This Row],[DeliveryDate]],"d")</f>
        <v>6</v>
      </c>
      <c r="U1392" t="str">
        <f t="shared" si="43"/>
        <v>On Time</v>
      </c>
    </row>
    <row r="1393" spans="1:21" x14ac:dyDescent="0.3">
      <c r="A1393" t="str">
        <f t="shared" si="42"/>
        <v>SO-001492</v>
      </c>
      <c r="B1393" t="s">
        <v>4</v>
      </c>
      <c r="C1393" t="s">
        <v>10</v>
      </c>
      <c r="D1393" s="1">
        <v>43300</v>
      </c>
      <c r="E1393" s="1">
        <v>43417</v>
      </c>
      <c r="F1393" s="1">
        <v>43438</v>
      </c>
      <c r="G1393" s="1">
        <v>43446</v>
      </c>
      <c r="H1393" t="s">
        <v>54</v>
      </c>
      <c r="I1393">
        <v>18</v>
      </c>
      <c r="J1393">
        <v>48</v>
      </c>
      <c r="K1393">
        <v>160</v>
      </c>
      <c r="L1393">
        <v>39</v>
      </c>
      <c r="M1393">
        <v>8</v>
      </c>
      <c r="N1393">
        <v>0.3</v>
      </c>
      <c r="O1393">
        <v>500.49</v>
      </c>
      <c r="P1393">
        <v>1112.2</v>
      </c>
      <c r="Q1393">
        <f>Table1[[#This Row],[OrderQuantity]]*Table1[[#This Row],[UnitPrice]]</f>
        <v>8897.6</v>
      </c>
      <c r="R1393">
        <f>Table1[[#This Row],[OrderQuantity]]*Table1[[#This Row],[UnitCost]]</f>
        <v>4003.92</v>
      </c>
      <c r="S1393">
        <f>Table1[[#This Row],[OrderQuantity]]*Table1[[#This Row],[UnitPrice]]*(1-Table1[[#This Row],[DiscountApplied]]) - (Table1[[#This Row],[OrderQuantity]]*Table1[[#This Row],[UnitCost]])</f>
        <v>2224.3999999999996</v>
      </c>
      <c r="T1393">
        <f>DATEDIF(Table1[[#This Row],[ShipDate]],Table1[[#This Row],[DeliveryDate]],"d")</f>
        <v>8</v>
      </c>
      <c r="U1393" t="str">
        <f t="shared" si="43"/>
        <v>Late</v>
      </c>
    </row>
    <row r="1394" spans="1:21" x14ac:dyDescent="0.3">
      <c r="A1394" t="str">
        <f t="shared" si="42"/>
        <v>SO-001493</v>
      </c>
      <c r="B1394" t="s">
        <v>3</v>
      </c>
      <c r="C1394" t="s">
        <v>8</v>
      </c>
      <c r="D1394" s="1">
        <v>43300</v>
      </c>
      <c r="E1394" s="1">
        <v>43417</v>
      </c>
      <c r="F1394" s="1">
        <v>43430</v>
      </c>
      <c r="G1394" s="1">
        <v>43431</v>
      </c>
      <c r="H1394" t="s">
        <v>54</v>
      </c>
      <c r="I1394">
        <v>3</v>
      </c>
      <c r="J1394">
        <v>43</v>
      </c>
      <c r="K1394">
        <v>341</v>
      </c>
      <c r="L1394">
        <v>28</v>
      </c>
      <c r="M1394">
        <v>7</v>
      </c>
      <c r="N1394">
        <v>0.05</v>
      </c>
      <c r="O1394">
        <v>522.6</v>
      </c>
      <c r="P1394">
        <v>1045.2</v>
      </c>
      <c r="Q1394">
        <f>Table1[[#This Row],[OrderQuantity]]*Table1[[#This Row],[UnitPrice]]</f>
        <v>7316.4000000000005</v>
      </c>
      <c r="R1394">
        <f>Table1[[#This Row],[OrderQuantity]]*Table1[[#This Row],[UnitCost]]</f>
        <v>3658.2000000000003</v>
      </c>
      <c r="S1394">
        <f>Table1[[#This Row],[OrderQuantity]]*Table1[[#This Row],[UnitPrice]]*(1-Table1[[#This Row],[DiscountApplied]]) - (Table1[[#This Row],[OrderQuantity]]*Table1[[#This Row],[UnitCost]])</f>
        <v>3292.3799999999997</v>
      </c>
      <c r="T1394">
        <f>DATEDIF(Table1[[#This Row],[ShipDate]],Table1[[#This Row],[DeliveryDate]],"d")</f>
        <v>1</v>
      </c>
      <c r="U1394" t="str">
        <f t="shared" si="43"/>
        <v>On Time</v>
      </c>
    </row>
    <row r="1395" spans="1:21" x14ac:dyDescent="0.3">
      <c r="A1395" t="str">
        <f t="shared" si="42"/>
        <v>SO-001494</v>
      </c>
      <c r="B1395" t="s">
        <v>3</v>
      </c>
      <c r="C1395" t="s">
        <v>10</v>
      </c>
      <c r="D1395" s="1">
        <v>43300</v>
      </c>
      <c r="E1395" s="1">
        <v>43417</v>
      </c>
      <c r="F1395" s="1">
        <v>43422</v>
      </c>
      <c r="G1395" s="1">
        <v>43429</v>
      </c>
      <c r="H1395" t="s">
        <v>54</v>
      </c>
      <c r="I1395">
        <v>12</v>
      </c>
      <c r="J1395">
        <v>46</v>
      </c>
      <c r="K1395">
        <v>172</v>
      </c>
      <c r="L1395">
        <v>18</v>
      </c>
      <c r="M1395">
        <v>1</v>
      </c>
      <c r="N1395">
        <v>0.05</v>
      </c>
      <c r="O1395">
        <v>136.01</v>
      </c>
      <c r="P1395">
        <v>234.5</v>
      </c>
      <c r="Q1395">
        <f>Table1[[#This Row],[OrderQuantity]]*Table1[[#This Row],[UnitPrice]]</f>
        <v>234.5</v>
      </c>
      <c r="R1395">
        <f>Table1[[#This Row],[OrderQuantity]]*Table1[[#This Row],[UnitCost]]</f>
        <v>136.01</v>
      </c>
      <c r="S1395">
        <f>Table1[[#This Row],[OrderQuantity]]*Table1[[#This Row],[UnitPrice]]*(1-Table1[[#This Row],[DiscountApplied]]) - (Table1[[#This Row],[OrderQuantity]]*Table1[[#This Row],[UnitCost]])</f>
        <v>86.764999999999986</v>
      </c>
      <c r="T1395">
        <f>DATEDIF(Table1[[#This Row],[ShipDate]],Table1[[#This Row],[DeliveryDate]],"d")</f>
        <v>7</v>
      </c>
      <c r="U1395" t="str">
        <f t="shared" si="43"/>
        <v>On Time</v>
      </c>
    </row>
    <row r="1396" spans="1:21" x14ac:dyDescent="0.3">
      <c r="A1396" t="str">
        <f t="shared" si="42"/>
        <v>SO-001495</v>
      </c>
      <c r="B1396" t="s">
        <v>3</v>
      </c>
      <c r="C1396" t="s">
        <v>8</v>
      </c>
      <c r="D1396" s="1">
        <v>43300</v>
      </c>
      <c r="E1396" s="1">
        <v>43417</v>
      </c>
      <c r="F1396" s="1">
        <v>43426</v>
      </c>
      <c r="G1396" s="1">
        <v>43431</v>
      </c>
      <c r="H1396" t="s">
        <v>54</v>
      </c>
      <c r="I1396">
        <v>3</v>
      </c>
      <c r="J1396">
        <v>10</v>
      </c>
      <c r="K1396">
        <v>363</v>
      </c>
      <c r="L1396">
        <v>12</v>
      </c>
      <c r="M1396">
        <v>5</v>
      </c>
      <c r="N1396">
        <v>0.05</v>
      </c>
      <c r="O1396">
        <v>1695.64</v>
      </c>
      <c r="P1396">
        <v>2231.1</v>
      </c>
      <c r="Q1396">
        <f>Table1[[#This Row],[OrderQuantity]]*Table1[[#This Row],[UnitPrice]]</f>
        <v>11155.5</v>
      </c>
      <c r="R1396">
        <f>Table1[[#This Row],[OrderQuantity]]*Table1[[#This Row],[UnitCost]]</f>
        <v>8478.2000000000007</v>
      </c>
      <c r="S1396">
        <f>Table1[[#This Row],[OrderQuantity]]*Table1[[#This Row],[UnitPrice]]*(1-Table1[[#This Row],[DiscountApplied]]) - (Table1[[#This Row],[OrderQuantity]]*Table1[[#This Row],[UnitCost]])</f>
        <v>2119.5249999999996</v>
      </c>
      <c r="T1396">
        <f>DATEDIF(Table1[[#This Row],[ShipDate]],Table1[[#This Row],[DeliveryDate]],"d")</f>
        <v>5</v>
      </c>
      <c r="U1396" t="str">
        <f t="shared" si="43"/>
        <v>On Time</v>
      </c>
    </row>
    <row r="1397" spans="1:21" x14ac:dyDescent="0.3">
      <c r="A1397" t="str">
        <f t="shared" si="42"/>
        <v>SO-001496</v>
      </c>
      <c r="B1397" t="s">
        <v>4</v>
      </c>
      <c r="C1397" t="s">
        <v>10</v>
      </c>
      <c r="D1397" s="1">
        <v>43300</v>
      </c>
      <c r="E1397" s="1">
        <v>43417</v>
      </c>
      <c r="F1397" s="1">
        <v>43431</v>
      </c>
      <c r="G1397" s="1">
        <v>43439</v>
      </c>
      <c r="H1397" t="s">
        <v>54</v>
      </c>
      <c r="I1397">
        <v>12</v>
      </c>
      <c r="J1397">
        <v>47</v>
      </c>
      <c r="K1397">
        <v>159</v>
      </c>
      <c r="L1397">
        <v>32</v>
      </c>
      <c r="M1397">
        <v>2</v>
      </c>
      <c r="N1397">
        <v>0.05</v>
      </c>
      <c r="O1397">
        <v>2729.04</v>
      </c>
      <c r="P1397">
        <v>4013.3</v>
      </c>
      <c r="Q1397">
        <f>Table1[[#This Row],[OrderQuantity]]*Table1[[#This Row],[UnitPrice]]</f>
        <v>8026.6</v>
      </c>
      <c r="R1397">
        <f>Table1[[#This Row],[OrderQuantity]]*Table1[[#This Row],[UnitCost]]</f>
        <v>5458.08</v>
      </c>
      <c r="S1397">
        <f>Table1[[#This Row],[OrderQuantity]]*Table1[[#This Row],[UnitPrice]]*(1-Table1[[#This Row],[DiscountApplied]]) - (Table1[[#This Row],[OrderQuantity]]*Table1[[#This Row],[UnitCost]])</f>
        <v>2167.1900000000005</v>
      </c>
      <c r="T1397">
        <f>DATEDIF(Table1[[#This Row],[ShipDate]],Table1[[#This Row],[DeliveryDate]],"d")</f>
        <v>8</v>
      </c>
      <c r="U1397" t="str">
        <f t="shared" si="43"/>
        <v>Late</v>
      </c>
    </row>
    <row r="1398" spans="1:21" x14ac:dyDescent="0.3">
      <c r="A1398" t="str">
        <f t="shared" si="42"/>
        <v>SO-001497</v>
      </c>
      <c r="B1398" t="s">
        <v>4</v>
      </c>
      <c r="C1398" t="s">
        <v>11</v>
      </c>
      <c r="D1398" s="1">
        <v>43300</v>
      </c>
      <c r="E1398" s="1">
        <v>43417</v>
      </c>
      <c r="F1398" s="1">
        <v>43423</v>
      </c>
      <c r="G1398" s="1">
        <v>43429</v>
      </c>
      <c r="H1398" t="s">
        <v>54</v>
      </c>
      <c r="I1398">
        <v>16</v>
      </c>
      <c r="J1398">
        <v>6</v>
      </c>
      <c r="K1398">
        <v>282</v>
      </c>
      <c r="L1398">
        <v>8</v>
      </c>
      <c r="M1398">
        <v>2</v>
      </c>
      <c r="N1398">
        <v>0.08</v>
      </c>
      <c r="O1398">
        <v>780.89</v>
      </c>
      <c r="P1398">
        <v>1735.3</v>
      </c>
      <c r="Q1398">
        <f>Table1[[#This Row],[OrderQuantity]]*Table1[[#This Row],[UnitPrice]]</f>
        <v>3470.6</v>
      </c>
      <c r="R1398">
        <f>Table1[[#This Row],[OrderQuantity]]*Table1[[#This Row],[UnitCost]]</f>
        <v>1561.78</v>
      </c>
      <c r="S1398">
        <f>Table1[[#This Row],[OrderQuantity]]*Table1[[#This Row],[UnitPrice]]*(1-Table1[[#This Row],[DiscountApplied]]) - (Table1[[#This Row],[OrderQuantity]]*Table1[[#This Row],[UnitCost]])</f>
        <v>1631.1720000000003</v>
      </c>
      <c r="T1398">
        <f>DATEDIF(Table1[[#This Row],[ShipDate]],Table1[[#This Row],[DeliveryDate]],"d")</f>
        <v>6</v>
      </c>
      <c r="U1398" t="str">
        <f t="shared" si="43"/>
        <v>On Time</v>
      </c>
    </row>
    <row r="1399" spans="1:21" x14ac:dyDescent="0.3">
      <c r="A1399" t="str">
        <f t="shared" si="42"/>
        <v>SO-001498</v>
      </c>
      <c r="B1399" t="s">
        <v>4</v>
      </c>
      <c r="C1399" t="s">
        <v>11</v>
      </c>
      <c r="D1399" s="1">
        <v>43300</v>
      </c>
      <c r="E1399" s="1">
        <v>43418</v>
      </c>
      <c r="F1399" s="1">
        <v>43442</v>
      </c>
      <c r="G1399" s="1">
        <v>43450</v>
      </c>
      <c r="H1399" t="s">
        <v>54</v>
      </c>
      <c r="I1399">
        <v>17</v>
      </c>
      <c r="J1399">
        <v>40</v>
      </c>
      <c r="K1399">
        <v>262</v>
      </c>
      <c r="L1399">
        <v>28</v>
      </c>
      <c r="M1399">
        <v>3</v>
      </c>
      <c r="N1399">
        <v>0.1</v>
      </c>
      <c r="O1399">
        <v>1522.51</v>
      </c>
      <c r="P1399">
        <v>2003.3</v>
      </c>
      <c r="Q1399">
        <f>Table1[[#This Row],[OrderQuantity]]*Table1[[#This Row],[UnitPrice]]</f>
        <v>6009.9</v>
      </c>
      <c r="R1399">
        <f>Table1[[#This Row],[OrderQuantity]]*Table1[[#This Row],[UnitCost]]</f>
        <v>4567.53</v>
      </c>
      <c r="S1399">
        <f>Table1[[#This Row],[OrderQuantity]]*Table1[[#This Row],[UnitPrice]]*(1-Table1[[#This Row],[DiscountApplied]]) - (Table1[[#This Row],[OrderQuantity]]*Table1[[#This Row],[UnitCost]])</f>
        <v>841.38000000000011</v>
      </c>
      <c r="T1399">
        <f>DATEDIF(Table1[[#This Row],[ShipDate]],Table1[[#This Row],[DeliveryDate]],"d")</f>
        <v>8</v>
      </c>
      <c r="U1399" t="str">
        <f t="shared" si="43"/>
        <v>Late</v>
      </c>
    </row>
    <row r="1400" spans="1:21" x14ac:dyDescent="0.3">
      <c r="A1400" t="str">
        <f t="shared" si="42"/>
        <v>SO-001499</v>
      </c>
      <c r="B1400" t="s">
        <v>3</v>
      </c>
      <c r="C1400" t="s">
        <v>9</v>
      </c>
      <c r="D1400" s="1">
        <v>43300</v>
      </c>
      <c r="E1400" s="1">
        <v>43418</v>
      </c>
      <c r="F1400" s="1">
        <v>43445</v>
      </c>
      <c r="G1400" s="1">
        <v>43447</v>
      </c>
      <c r="H1400" t="s">
        <v>54</v>
      </c>
      <c r="I1400">
        <v>5</v>
      </c>
      <c r="J1400">
        <v>37</v>
      </c>
      <c r="K1400">
        <v>76</v>
      </c>
      <c r="L1400">
        <v>6</v>
      </c>
      <c r="M1400">
        <v>2</v>
      </c>
      <c r="N1400">
        <v>0.1</v>
      </c>
      <c r="O1400">
        <v>171.19</v>
      </c>
      <c r="P1400">
        <v>234.5</v>
      </c>
      <c r="Q1400">
        <f>Table1[[#This Row],[OrderQuantity]]*Table1[[#This Row],[UnitPrice]]</f>
        <v>469</v>
      </c>
      <c r="R1400">
        <f>Table1[[#This Row],[OrderQuantity]]*Table1[[#This Row],[UnitCost]]</f>
        <v>342.38</v>
      </c>
      <c r="S1400">
        <f>Table1[[#This Row],[OrderQuantity]]*Table1[[#This Row],[UnitPrice]]*(1-Table1[[#This Row],[DiscountApplied]]) - (Table1[[#This Row],[OrderQuantity]]*Table1[[#This Row],[UnitCost]])</f>
        <v>79.720000000000027</v>
      </c>
      <c r="T1400">
        <f>DATEDIF(Table1[[#This Row],[ShipDate]],Table1[[#This Row],[DeliveryDate]],"d")</f>
        <v>2</v>
      </c>
      <c r="U1400" t="str">
        <f t="shared" si="43"/>
        <v>On Time</v>
      </c>
    </row>
    <row r="1401" spans="1:21" x14ac:dyDescent="0.3">
      <c r="A1401" t="str">
        <f t="shared" si="42"/>
        <v>SO-001500</v>
      </c>
      <c r="B1401" t="s">
        <v>4</v>
      </c>
      <c r="C1401" t="s">
        <v>9</v>
      </c>
      <c r="D1401" s="1">
        <v>43300</v>
      </c>
      <c r="E1401" s="1">
        <v>43418</v>
      </c>
      <c r="F1401" s="1">
        <v>43433</v>
      </c>
      <c r="G1401" s="1">
        <v>43438</v>
      </c>
      <c r="H1401" t="s">
        <v>54</v>
      </c>
      <c r="I1401">
        <v>18</v>
      </c>
      <c r="J1401">
        <v>47</v>
      </c>
      <c r="K1401">
        <v>61</v>
      </c>
      <c r="L1401">
        <v>37</v>
      </c>
      <c r="M1401">
        <v>1</v>
      </c>
      <c r="N1401">
        <v>0.15</v>
      </c>
      <c r="O1401">
        <v>1308.18</v>
      </c>
      <c r="P1401">
        <v>1842.5</v>
      </c>
      <c r="Q1401">
        <f>Table1[[#This Row],[OrderQuantity]]*Table1[[#This Row],[UnitPrice]]</f>
        <v>1842.5</v>
      </c>
      <c r="R1401">
        <f>Table1[[#This Row],[OrderQuantity]]*Table1[[#This Row],[UnitCost]]</f>
        <v>1308.18</v>
      </c>
      <c r="S1401">
        <f>Table1[[#This Row],[OrderQuantity]]*Table1[[#This Row],[UnitPrice]]*(1-Table1[[#This Row],[DiscountApplied]]) - (Table1[[#This Row],[OrderQuantity]]*Table1[[#This Row],[UnitCost]])</f>
        <v>257.94499999999994</v>
      </c>
      <c r="T1401">
        <f>DATEDIF(Table1[[#This Row],[ShipDate]],Table1[[#This Row],[DeliveryDate]],"d")</f>
        <v>5</v>
      </c>
      <c r="U1401" t="str">
        <f t="shared" si="43"/>
        <v>On Time</v>
      </c>
    </row>
    <row r="1402" spans="1:21" x14ac:dyDescent="0.3">
      <c r="A1402" t="str">
        <f t="shared" si="42"/>
        <v>SO-001501</v>
      </c>
      <c r="B1402" t="s">
        <v>3</v>
      </c>
      <c r="C1402" t="s">
        <v>12</v>
      </c>
      <c r="D1402" s="1">
        <v>43300</v>
      </c>
      <c r="E1402" s="1">
        <v>43418</v>
      </c>
      <c r="F1402" s="1">
        <v>43434</v>
      </c>
      <c r="G1402" s="1">
        <v>43439</v>
      </c>
      <c r="H1402" t="s">
        <v>54</v>
      </c>
      <c r="I1402">
        <v>6</v>
      </c>
      <c r="J1402">
        <v>23</v>
      </c>
      <c r="K1402">
        <v>243</v>
      </c>
      <c r="L1402">
        <v>46</v>
      </c>
      <c r="M1402">
        <v>7</v>
      </c>
      <c r="N1402">
        <v>0.08</v>
      </c>
      <c r="O1402">
        <v>697.87</v>
      </c>
      <c r="P1402">
        <v>1125.5999999999999</v>
      </c>
      <c r="Q1402">
        <f>Table1[[#This Row],[OrderQuantity]]*Table1[[#This Row],[UnitPrice]]</f>
        <v>7879.1999999999989</v>
      </c>
      <c r="R1402">
        <f>Table1[[#This Row],[OrderQuantity]]*Table1[[#This Row],[UnitCost]]</f>
        <v>4885.09</v>
      </c>
      <c r="S1402">
        <f>Table1[[#This Row],[OrderQuantity]]*Table1[[#This Row],[UnitPrice]]*(1-Table1[[#This Row],[DiscountApplied]]) - (Table1[[#This Row],[OrderQuantity]]*Table1[[#This Row],[UnitCost]])</f>
        <v>2363.7739999999994</v>
      </c>
      <c r="T1402">
        <f>DATEDIF(Table1[[#This Row],[ShipDate]],Table1[[#This Row],[DeliveryDate]],"d")</f>
        <v>5</v>
      </c>
      <c r="U1402" t="str">
        <f t="shared" si="43"/>
        <v>On Time</v>
      </c>
    </row>
    <row r="1403" spans="1:21" x14ac:dyDescent="0.3">
      <c r="A1403" t="str">
        <f t="shared" si="42"/>
        <v>SO-001502</v>
      </c>
      <c r="B1403" t="s">
        <v>3</v>
      </c>
      <c r="C1403" t="s">
        <v>8</v>
      </c>
      <c r="D1403" s="1">
        <v>43300</v>
      </c>
      <c r="E1403" s="1">
        <v>43418</v>
      </c>
      <c r="F1403" s="1">
        <v>43435</v>
      </c>
      <c r="G1403" s="1">
        <v>43436</v>
      </c>
      <c r="H1403" t="s">
        <v>54</v>
      </c>
      <c r="I1403">
        <v>10</v>
      </c>
      <c r="J1403">
        <v>46</v>
      </c>
      <c r="K1403">
        <v>362</v>
      </c>
      <c r="L1403">
        <v>3</v>
      </c>
      <c r="M1403">
        <v>4</v>
      </c>
      <c r="N1403">
        <v>0.08</v>
      </c>
      <c r="O1403">
        <v>947.05</v>
      </c>
      <c r="P1403">
        <v>1721.9</v>
      </c>
      <c r="Q1403">
        <f>Table1[[#This Row],[OrderQuantity]]*Table1[[#This Row],[UnitPrice]]</f>
        <v>6887.6</v>
      </c>
      <c r="R1403">
        <f>Table1[[#This Row],[OrderQuantity]]*Table1[[#This Row],[UnitCost]]</f>
        <v>3788.2</v>
      </c>
      <c r="S1403">
        <f>Table1[[#This Row],[OrderQuantity]]*Table1[[#This Row],[UnitPrice]]*(1-Table1[[#This Row],[DiscountApplied]]) - (Table1[[#This Row],[OrderQuantity]]*Table1[[#This Row],[UnitCost]])</f>
        <v>2548.3920000000007</v>
      </c>
      <c r="T1403">
        <f>DATEDIF(Table1[[#This Row],[ShipDate]],Table1[[#This Row],[DeliveryDate]],"d")</f>
        <v>1</v>
      </c>
      <c r="U1403" t="str">
        <f t="shared" si="43"/>
        <v>On Time</v>
      </c>
    </row>
    <row r="1404" spans="1:21" x14ac:dyDescent="0.3">
      <c r="A1404" t="str">
        <f t="shared" si="42"/>
        <v>SO-001503</v>
      </c>
      <c r="B1404" t="s">
        <v>3</v>
      </c>
      <c r="C1404" t="s">
        <v>11</v>
      </c>
      <c r="D1404" s="1">
        <v>43300</v>
      </c>
      <c r="E1404" s="1">
        <v>43418</v>
      </c>
      <c r="F1404" s="1">
        <v>43440</v>
      </c>
      <c r="G1404" s="1">
        <v>43449</v>
      </c>
      <c r="H1404" t="s">
        <v>54</v>
      </c>
      <c r="I1404">
        <v>3</v>
      </c>
      <c r="J1404">
        <v>9</v>
      </c>
      <c r="K1404">
        <v>284</v>
      </c>
      <c r="L1404">
        <v>12</v>
      </c>
      <c r="M1404">
        <v>6</v>
      </c>
      <c r="N1404">
        <v>0.05</v>
      </c>
      <c r="O1404">
        <v>584.30999999999995</v>
      </c>
      <c r="P1404">
        <v>1025.0999999999999</v>
      </c>
      <c r="Q1404">
        <f>Table1[[#This Row],[OrderQuantity]]*Table1[[#This Row],[UnitPrice]]</f>
        <v>6150.5999999999995</v>
      </c>
      <c r="R1404">
        <f>Table1[[#This Row],[OrderQuantity]]*Table1[[#This Row],[UnitCost]]</f>
        <v>3505.8599999999997</v>
      </c>
      <c r="S1404">
        <f>Table1[[#This Row],[OrderQuantity]]*Table1[[#This Row],[UnitPrice]]*(1-Table1[[#This Row],[DiscountApplied]]) - (Table1[[#This Row],[OrderQuantity]]*Table1[[#This Row],[UnitCost]])</f>
        <v>2337.2099999999991</v>
      </c>
      <c r="T1404">
        <f>DATEDIF(Table1[[#This Row],[ShipDate]],Table1[[#This Row],[DeliveryDate]],"d")</f>
        <v>9</v>
      </c>
      <c r="U1404" t="str">
        <f t="shared" si="43"/>
        <v>Late</v>
      </c>
    </row>
    <row r="1405" spans="1:21" x14ac:dyDescent="0.3">
      <c r="A1405" t="str">
        <f t="shared" si="42"/>
        <v>SO-001504</v>
      </c>
      <c r="B1405" t="s">
        <v>4</v>
      </c>
      <c r="C1405" t="s">
        <v>12</v>
      </c>
      <c r="D1405" s="1">
        <v>43300</v>
      </c>
      <c r="E1405" s="1">
        <v>43418</v>
      </c>
      <c r="F1405" s="1">
        <v>43427</v>
      </c>
      <c r="G1405" s="1">
        <v>43431</v>
      </c>
      <c r="H1405" t="s">
        <v>54</v>
      </c>
      <c r="I1405">
        <v>13</v>
      </c>
      <c r="J1405">
        <v>25</v>
      </c>
      <c r="K1405">
        <v>209</v>
      </c>
      <c r="L1405">
        <v>1</v>
      </c>
      <c r="M1405">
        <v>5</v>
      </c>
      <c r="N1405">
        <v>0.05</v>
      </c>
      <c r="O1405">
        <v>1184.02</v>
      </c>
      <c r="P1405">
        <v>2519.1999999999998</v>
      </c>
      <c r="Q1405">
        <f>Table1[[#This Row],[OrderQuantity]]*Table1[[#This Row],[UnitPrice]]</f>
        <v>12596</v>
      </c>
      <c r="R1405">
        <f>Table1[[#This Row],[OrderQuantity]]*Table1[[#This Row],[UnitCost]]</f>
        <v>5920.1</v>
      </c>
      <c r="S1405">
        <f>Table1[[#This Row],[OrderQuantity]]*Table1[[#This Row],[UnitPrice]]*(1-Table1[[#This Row],[DiscountApplied]]) - (Table1[[#This Row],[OrderQuantity]]*Table1[[#This Row],[UnitCost]])</f>
        <v>6046.0999999999985</v>
      </c>
      <c r="T1405">
        <f>DATEDIF(Table1[[#This Row],[ShipDate]],Table1[[#This Row],[DeliveryDate]],"d")</f>
        <v>4</v>
      </c>
      <c r="U1405" t="str">
        <f t="shared" si="43"/>
        <v>On Time</v>
      </c>
    </row>
    <row r="1406" spans="1:21" x14ac:dyDescent="0.3">
      <c r="A1406" t="str">
        <f t="shared" si="42"/>
        <v>SO-001505</v>
      </c>
      <c r="B1406" t="s">
        <v>5</v>
      </c>
      <c r="C1406" t="s">
        <v>10</v>
      </c>
      <c r="D1406" s="1">
        <v>43300</v>
      </c>
      <c r="E1406" s="1">
        <v>43418</v>
      </c>
      <c r="F1406" s="1">
        <v>43435</v>
      </c>
      <c r="G1406" s="1">
        <v>43437</v>
      </c>
      <c r="H1406" t="s">
        <v>54</v>
      </c>
      <c r="I1406">
        <v>27</v>
      </c>
      <c r="J1406">
        <v>19</v>
      </c>
      <c r="K1406">
        <v>141</v>
      </c>
      <c r="L1406">
        <v>35</v>
      </c>
      <c r="M1406">
        <v>2</v>
      </c>
      <c r="N1406">
        <v>0.1</v>
      </c>
      <c r="O1406">
        <v>2500.11</v>
      </c>
      <c r="P1406">
        <v>2941.3</v>
      </c>
      <c r="Q1406">
        <f>Table1[[#This Row],[OrderQuantity]]*Table1[[#This Row],[UnitPrice]]</f>
        <v>5882.6</v>
      </c>
      <c r="R1406">
        <f>Table1[[#This Row],[OrderQuantity]]*Table1[[#This Row],[UnitCost]]</f>
        <v>5000.22</v>
      </c>
      <c r="S1406">
        <f>Table1[[#This Row],[OrderQuantity]]*Table1[[#This Row],[UnitPrice]]*(1-Table1[[#This Row],[DiscountApplied]]) - (Table1[[#This Row],[OrderQuantity]]*Table1[[#This Row],[UnitCost]])</f>
        <v>294.11999999999989</v>
      </c>
      <c r="T1406">
        <f>DATEDIF(Table1[[#This Row],[ShipDate]],Table1[[#This Row],[DeliveryDate]],"d")</f>
        <v>2</v>
      </c>
      <c r="U1406" t="str">
        <f t="shared" si="43"/>
        <v>On Time</v>
      </c>
    </row>
    <row r="1407" spans="1:21" x14ac:dyDescent="0.3">
      <c r="A1407" t="str">
        <f t="shared" si="42"/>
        <v>SO-001506</v>
      </c>
      <c r="B1407" t="s">
        <v>4</v>
      </c>
      <c r="C1407" t="s">
        <v>10</v>
      </c>
      <c r="D1407" s="1">
        <v>43300</v>
      </c>
      <c r="E1407" s="1">
        <v>43418</v>
      </c>
      <c r="F1407" s="1">
        <v>43439</v>
      </c>
      <c r="G1407" s="1">
        <v>43441</v>
      </c>
      <c r="H1407" t="s">
        <v>54</v>
      </c>
      <c r="I1407">
        <v>15</v>
      </c>
      <c r="J1407">
        <v>30</v>
      </c>
      <c r="K1407">
        <v>102</v>
      </c>
      <c r="L1407">
        <v>34</v>
      </c>
      <c r="M1407">
        <v>5</v>
      </c>
      <c r="N1407">
        <v>0.05</v>
      </c>
      <c r="O1407">
        <v>527.41999999999996</v>
      </c>
      <c r="P1407">
        <v>1098.8</v>
      </c>
      <c r="Q1407">
        <f>Table1[[#This Row],[OrderQuantity]]*Table1[[#This Row],[UnitPrice]]</f>
        <v>5494</v>
      </c>
      <c r="R1407">
        <f>Table1[[#This Row],[OrderQuantity]]*Table1[[#This Row],[UnitCost]]</f>
        <v>2637.1</v>
      </c>
      <c r="S1407">
        <f>Table1[[#This Row],[OrderQuantity]]*Table1[[#This Row],[UnitPrice]]*(1-Table1[[#This Row],[DiscountApplied]]) - (Table1[[#This Row],[OrderQuantity]]*Table1[[#This Row],[UnitCost]])</f>
        <v>2582.2000000000003</v>
      </c>
      <c r="T1407">
        <f>DATEDIF(Table1[[#This Row],[ShipDate]],Table1[[#This Row],[DeliveryDate]],"d")</f>
        <v>2</v>
      </c>
      <c r="U1407" t="str">
        <f t="shared" si="43"/>
        <v>On Time</v>
      </c>
    </row>
    <row r="1408" spans="1:21" x14ac:dyDescent="0.3">
      <c r="A1408" t="str">
        <f t="shared" si="42"/>
        <v>SO-001507</v>
      </c>
      <c r="B1408" t="s">
        <v>4</v>
      </c>
      <c r="C1408" t="s">
        <v>11</v>
      </c>
      <c r="D1408" s="1">
        <v>43300</v>
      </c>
      <c r="E1408" s="1">
        <v>43418</v>
      </c>
      <c r="F1408" s="1">
        <v>43431</v>
      </c>
      <c r="G1408" s="1">
        <v>43440</v>
      </c>
      <c r="H1408" t="s">
        <v>54</v>
      </c>
      <c r="I1408">
        <v>20</v>
      </c>
      <c r="J1408">
        <v>2</v>
      </c>
      <c r="K1408">
        <v>281</v>
      </c>
      <c r="L1408">
        <v>32</v>
      </c>
      <c r="M1408">
        <v>3</v>
      </c>
      <c r="N1408">
        <v>0.05</v>
      </c>
      <c r="O1408">
        <v>2520.88</v>
      </c>
      <c r="P1408">
        <v>5862.5</v>
      </c>
      <c r="Q1408">
        <f>Table1[[#This Row],[OrderQuantity]]*Table1[[#This Row],[UnitPrice]]</f>
        <v>17587.5</v>
      </c>
      <c r="R1408">
        <f>Table1[[#This Row],[OrderQuantity]]*Table1[[#This Row],[UnitCost]]</f>
        <v>7562.64</v>
      </c>
      <c r="S1408">
        <f>Table1[[#This Row],[OrderQuantity]]*Table1[[#This Row],[UnitPrice]]*(1-Table1[[#This Row],[DiscountApplied]]) - (Table1[[#This Row],[OrderQuantity]]*Table1[[#This Row],[UnitCost]])</f>
        <v>9145.4850000000006</v>
      </c>
      <c r="T1408">
        <f>DATEDIF(Table1[[#This Row],[ShipDate]],Table1[[#This Row],[DeliveryDate]],"d")</f>
        <v>9</v>
      </c>
      <c r="U1408" t="str">
        <f t="shared" si="43"/>
        <v>Late</v>
      </c>
    </row>
    <row r="1409" spans="1:21" x14ac:dyDescent="0.3">
      <c r="A1409" t="str">
        <f t="shared" si="42"/>
        <v>SO-001508</v>
      </c>
      <c r="B1409" t="s">
        <v>2</v>
      </c>
      <c r="C1409" t="s">
        <v>10</v>
      </c>
      <c r="D1409" s="1">
        <v>43300</v>
      </c>
      <c r="E1409" s="1">
        <v>43418</v>
      </c>
      <c r="F1409" s="1">
        <v>43442</v>
      </c>
      <c r="G1409" s="1">
        <v>43450</v>
      </c>
      <c r="H1409" t="s">
        <v>54</v>
      </c>
      <c r="I1409">
        <v>21</v>
      </c>
      <c r="J1409">
        <v>18</v>
      </c>
      <c r="K1409">
        <v>88</v>
      </c>
      <c r="L1409">
        <v>37</v>
      </c>
      <c r="M1409">
        <v>7</v>
      </c>
      <c r="N1409">
        <v>0.05</v>
      </c>
      <c r="O1409">
        <v>2653</v>
      </c>
      <c r="P1409">
        <v>3959.7</v>
      </c>
      <c r="Q1409">
        <f>Table1[[#This Row],[OrderQuantity]]*Table1[[#This Row],[UnitPrice]]</f>
        <v>27717.899999999998</v>
      </c>
      <c r="R1409">
        <f>Table1[[#This Row],[OrderQuantity]]*Table1[[#This Row],[UnitCost]]</f>
        <v>18571</v>
      </c>
      <c r="S1409">
        <f>Table1[[#This Row],[OrderQuantity]]*Table1[[#This Row],[UnitPrice]]*(1-Table1[[#This Row],[DiscountApplied]]) - (Table1[[#This Row],[OrderQuantity]]*Table1[[#This Row],[UnitCost]])</f>
        <v>7761.0049999999974</v>
      </c>
      <c r="T1409">
        <f>DATEDIF(Table1[[#This Row],[ShipDate]],Table1[[#This Row],[DeliveryDate]],"d")</f>
        <v>8</v>
      </c>
      <c r="U1409" t="str">
        <f t="shared" si="43"/>
        <v>Late</v>
      </c>
    </row>
    <row r="1410" spans="1:21" x14ac:dyDescent="0.3">
      <c r="A1410" t="str">
        <f t="shared" ref="A1410:A1473" si="44">"SO-" &amp; TEXT(ROW(A1410)+99,"000000")</f>
        <v>SO-001509</v>
      </c>
      <c r="B1410" t="s">
        <v>3</v>
      </c>
      <c r="C1410" t="s">
        <v>12</v>
      </c>
      <c r="D1410" s="1">
        <v>43300</v>
      </c>
      <c r="E1410" s="1">
        <v>43419</v>
      </c>
      <c r="F1410" s="1">
        <v>43437</v>
      </c>
      <c r="G1410" s="1">
        <v>43447</v>
      </c>
      <c r="H1410" t="s">
        <v>54</v>
      </c>
      <c r="I1410">
        <v>10</v>
      </c>
      <c r="J1410">
        <v>37</v>
      </c>
      <c r="K1410">
        <v>257</v>
      </c>
      <c r="L1410">
        <v>22</v>
      </c>
      <c r="M1410">
        <v>5</v>
      </c>
      <c r="N1410">
        <v>0.05</v>
      </c>
      <c r="O1410">
        <v>1423.08</v>
      </c>
      <c r="P1410">
        <v>2412</v>
      </c>
      <c r="Q1410">
        <f>Table1[[#This Row],[OrderQuantity]]*Table1[[#This Row],[UnitPrice]]</f>
        <v>12060</v>
      </c>
      <c r="R1410">
        <f>Table1[[#This Row],[OrderQuantity]]*Table1[[#This Row],[UnitCost]]</f>
        <v>7115.4</v>
      </c>
      <c r="S1410">
        <f>Table1[[#This Row],[OrderQuantity]]*Table1[[#This Row],[UnitPrice]]*(1-Table1[[#This Row],[DiscountApplied]]) - (Table1[[#This Row],[OrderQuantity]]*Table1[[#This Row],[UnitCost]])</f>
        <v>4341.6000000000004</v>
      </c>
      <c r="T1410">
        <f>DATEDIF(Table1[[#This Row],[ShipDate]],Table1[[#This Row],[DeliveryDate]],"d")</f>
        <v>10</v>
      </c>
      <c r="U1410" t="str">
        <f t="shared" ref="U1410:U1473" si="45">IF(T1410&gt;7,"Late","On Time")</f>
        <v>Late</v>
      </c>
    </row>
    <row r="1411" spans="1:21" x14ac:dyDescent="0.3">
      <c r="A1411" t="str">
        <f t="shared" si="44"/>
        <v>SO-001510</v>
      </c>
      <c r="B1411" t="s">
        <v>3</v>
      </c>
      <c r="C1411" t="s">
        <v>12</v>
      </c>
      <c r="D1411" s="1">
        <v>43300</v>
      </c>
      <c r="E1411" s="1">
        <v>43419</v>
      </c>
      <c r="F1411" s="1">
        <v>43422</v>
      </c>
      <c r="G1411" s="1">
        <v>43426</v>
      </c>
      <c r="H1411" t="s">
        <v>54</v>
      </c>
      <c r="I1411">
        <v>1</v>
      </c>
      <c r="J1411">
        <v>4</v>
      </c>
      <c r="K1411">
        <v>224</v>
      </c>
      <c r="L1411">
        <v>30</v>
      </c>
      <c r="M1411">
        <v>1</v>
      </c>
      <c r="N1411">
        <v>0.08</v>
      </c>
      <c r="O1411">
        <v>780.15</v>
      </c>
      <c r="P1411">
        <v>951.4</v>
      </c>
      <c r="Q1411">
        <f>Table1[[#This Row],[OrderQuantity]]*Table1[[#This Row],[UnitPrice]]</f>
        <v>951.4</v>
      </c>
      <c r="R1411">
        <f>Table1[[#This Row],[OrderQuantity]]*Table1[[#This Row],[UnitCost]]</f>
        <v>780.15</v>
      </c>
      <c r="S1411">
        <f>Table1[[#This Row],[OrderQuantity]]*Table1[[#This Row],[UnitPrice]]*(1-Table1[[#This Row],[DiscountApplied]]) - (Table1[[#This Row],[OrderQuantity]]*Table1[[#This Row],[UnitCost]])</f>
        <v>95.138000000000034</v>
      </c>
      <c r="T1411">
        <f>DATEDIF(Table1[[#This Row],[ShipDate]],Table1[[#This Row],[DeliveryDate]],"d")</f>
        <v>4</v>
      </c>
      <c r="U1411" t="str">
        <f t="shared" si="45"/>
        <v>On Time</v>
      </c>
    </row>
    <row r="1412" spans="1:21" x14ac:dyDescent="0.3">
      <c r="A1412" t="str">
        <f t="shared" si="44"/>
        <v>SO-001511</v>
      </c>
      <c r="B1412" t="s">
        <v>4</v>
      </c>
      <c r="C1412" t="s">
        <v>9</v>
      </c>
      <c r="D1412" s="1">
        <v>43300</v>
      </c>
      <c r="E1412" s="1">
        <v>43419</v>
      </c>
      <c r="F1412" s="1">
        <v>43447</v>
      </c>
      <c r="G1412" s="1">
        <v>43456</v>
      </c>
      <c r="H1412" t="s">
        <v>54</v>
      </c>
      <c r="I1412">
        <v>12</v>
      </c>
      <c r="J1412">
        <v>12</v>
      </c>
      <c r="K1412">
        <v>69</v>
      </c>
      <c r="L1412">
        <v>1</v>
      </c>
      <c r="M1412">
        <v>7</v>
      </c>
      <c r="N1412">
        <v>0.1</v>
      </c>
      <c r="O1412">
        <v>3125.95</v>
      </c>
      <c r="P1412">
        <v>3859.2</v>
      </c>
      <c r="Q1412">
        <f>Table1[[#This Row],[OrderQuantity]]*Table1[[#This Row],[UnitPrice]]</f>
        <v>27014.399999999998</v>
      </c>
      <c r="R1412">
        <f>Table1[[#This Row],[OrderQuantity]]*Table1[[#This Row],[UnitCost]]</f>
        <v>21881.649999999998</v>
      </c>
      <c r="S1412">
        <f>Table1[[#This Row],[OrderQuantity]]*Table1[[#This Row],[UnitPrice]]*(1-Table1[[#This Row],[DiscountApplied]]) - (Table1[[#This Row],[OrderQuantity]]*Table1[[#This Row],[UnitCost]])</f>
        <v>2431.3100000000013</v>
      </c>
      <c r="T1412">
        <f>DATEDIF(Table1[[#This Row],[ShipDate]],Table1[[#This Row],[DeliveryDate]],"d")</f>
        <v>9</v>
      </c>
      <c r="U1412" t="str">
        <f t="shared" si="45"/>
        <v>Late</v>
      </c>
    </row>
    <row r="1413" spans="1:21" x14ac:dyDescent="0.3">
      <c r="A1413" t="str">
        <f t="shared" si="44"/>
        <v>SO-001512</v>
      </c>
      <c r="B1413" t="s">
        <v>5</v>
      </c>
      <c r="C1413" t="s">
        <v>8</v>
      </c>
      <c r="D1413" s="1">
        <v>43300</v>
      </c>
      <c r="E1413" s="1">
        <v>43419</v>
      </c>
      <c r="F1413" s="1">
        <v>43442</v>
      </c>
      <c r="G1413" s="1">
        <v>43448</v>
      </c>
      <c r="H1413" t="s">
        <v>54</v>
      </c>
      <c r="I1413">
        <v>27</v>
      </c>
      <c r="J1413">
        <v>4</v>
      </c>
      <c r="K1413">
        <v>353</v>
      </c>
      <c r="L1413">
        <v>40</v>
      </c>
      <c r="M1413">
        <v>6</v>
      </c>
      <c r="N1413">
        <v>0.05</v>
      </c>
      <c r="O1413">
        <v>560.39</v>
      </c>
      <c r="P1413">
        <v>1098.8</v>
      </c>
      <c r="Q1413">
        <f>Table1[[#This Row],[OrderQuantity]]*Table1[[#This Row],[UnitPrice]]</f>
        <v>6592.7999999999993</v>
      </c>
      <c r="R1413">
        <f>Table1[[#This Row],[OrderQuantity]]*Table1[[#This Row],[UnitCost]]</f>
        <v>3362.34</v>
      </c>
      <c r="S1413">
        <f>Table1[[#This Row],[OrderQuantity]]*Table1[[#This Row],[UnitPrice]]*(1-Table1[[#This Row],[DiscountApplied]]) - (Table1[[#This Row],[OrderQuantity]]*Table1[[#This Row],[UnitCost]])</f>
        <v>2900.8199999999988</v>
      </c>
      <c r="T1413">
        <f>DATEDIF(Table1[[#This Row],[ShipDate]],Table1[[#This Row],[DeliveryDate]],"d")</f>
        <v>6</v>
      </c>
      <c r="U1413" t="str">
        <f t="shared" si="45"/>
        <v>On Time</v>
      </c>
    </row>
    <row r="1414" spans="1:21" x14ac:dyDescent="0.3">
      <c r="A1414" t="str">
        <f t="shared" si="44"/>
        <v>SO-001513</v>
      </c>
      <c r="B1414" t="s">
        <v>4</v>
      </c>
      <c r="C1414" t="s">
        <v>11</v>
      </c>
      <c r="D1414" s="1">
        <v>43300</v>
      </c>
      <c r="E1414" s="1">
        <v>43419</v>
      </c>
      <c r="F1414" s="1">
        <v>43432</v>
      </c>
      <c r="G1414" s="1">
        <v>43435</v>
      </c>
      <c r="H1414" t="s">
        <v>54</v>
      </c>
      <c r="I1414">
        <v>16</v>
      </c>
      <c r="J1414">
        <v>42</v>
      </c>
      <c r="K1414">
        <v>300</v>
      </c>
      <c r="L1414">
        <v>15</v>
      </c>
      <c r="M1414">
        <v>1</v>
      </c>
      <c r="N1414">
        <v>0.08</v>
      </c>
      <c r="O1414">
        <v>594.55999999999995</v>
      </c>
      <c r="P1414">
        <v>1165.8</v>
      </c>
      <c r="Q1414">
        <f>Table1[[#This Row],[OrderQuantity]]*Table1[[#This Row],[UnitPrice]]</f>
        <v>1165.8</v>
      </c>
      <c r="R1414">
        <f>Table1[[#This Row],[OrderQuantity]]*Table1[[#This Row],[UnitCost]]</f>
        <v>594.55999999999995</v>
      </c>
      <c r="S1414">
        <f>Table1[[#This Row],[OrderQuantity]]*Table1[[#This Row],[UnitPrice]]*(1-Table1[[#This Row],[DiscountApplied]]) - (Table1[[#This Row],[OrderQuantity]]*Table1[[#This Row],[UnitCost]])</f>
        <v>477.97600000000011</v>
      </c>
      <c r="T1414">
        <f>DATEDIF(Table1[[#This Row],[ShipDate]],Table1[[#This Row],[DeliveryDate]],"d")</f>
        <v>3</v>
      </c>
      <c r="U1414" t="str">
        <f t="shared" si="45"/>
        <v>On Time</v>
      </c>
    </row>
    <row r="1415" spans="1:21" x14ac:dyDescent="0.3">
      <c r="A1415" t="str">
        <f t="shared" si="44"/>
        <v>SO-001514</v>
      </c>
      <c r="B1415" t="s">
        <v>2</v>
      </c>
      <c r="C1415" t="s">
        <v>12</v>
      </c>
      <c r="D1415" s="1">
        <v>43300</v>
      </c>
      <c r="E1415" s="1">
        <v>43420</v>
      </c>
      <c r="F1415" s="1">
        <v>43436</v>
      </c>
      <c r="G1415" s="1">
        <v>43440</v>
      </c>
      <c r="H1415" t="s">
        <v>54</v>
      </c>
      <c r="I1415">
        <v>24</v>
      </c>
      <c r="J1415">
        <v>11</v>
      </c>
      <c r="K1415">
        <v>243</v>
      </c>
      <c r="L1415">
        <v>15</v>
      </c>
      <c r="M1415">
        <v>3</v>
      </c>
      <c r="N1415">
        <v>0.2</v>
      </c>
      <c r="O1415">
        <v>3575.66</v>
      </c>
      <c r="P1415">
        <v>6385.1</v>
      </c>
      <c r="Q1415">
        <f>Table1[[#This Row],[OrderQuantity]]*Table1[[#This Row],[UnitPrice]]</f>
        <v>19155.300000000003</v>
      </c>
      <c r="R1415">
        <f>Table1[[#This Row],[OrderQuantity]]*Table1[[#This Row],[UnitCost]]</f>
        <v>10726.98</v>
      </c>
      <c r="S1415">
        <f>Table1[[#This Row],[OrderQuantity]]*Table1[[#This Row],[UnitPrice]]*(1-Table1[[#This Row],[DiscountApplied]]) - (Table1[[#This Row],[OrderQuantity]]*Table1[[#This Row],[UnitCost]])</f>
        <v>4597.2600000000039</v>
      </c>
      <c r="T1415">
        <f>DATEDIF(Table1[[#This Row],[ShipDate]],Table1[[#This Row],[DeliveryDate]],"d")</f>
        <v>4</v>
      </c>
      <c r="U1415" t="str">
        <f t="shared" si="45"/>
        <v>On Time</v>
      </c>
    </row>
    <row r="1416" spans="1:21" x14ac:dyDescent="0.3">
      <c r="A1416" t="str">
        <f t="shared" si="44"/>
        <v>SO-001515</v>
      </c>
      <c r="B1416" t="s">
        <v>4</v>
      </c>
      <c r="C1416" t="s">
        <v>13</v>
      </c>
      <c r="D1416" s="1">
        <v>43300</v>
      </c>
      <c r="E1416" s="1">
        <v>43420</v>
      </c>
      <c r="F1416" s="1">
        <v>43432</v>
      </c>
      <c r="G1416" s="1">
        <v>43434</v>
      </c>
      <c r="H1416" t="s">
        <v>54</v>
      </c>
      <c r="I1416">
        <v>20</v>
      </c>
      <c r="J1416">
        <v>39</v>
      </c>
      <c r="K1416">
        <v>26</v>
      </c>
      <c r="L1416">
        <v>23</v>
      </c>
      <c r="M1416">
        <v>2</v>
      </c>
      <c r="N1416">
        <v>0.05</v>
      </c>
      <c r="O1416">
        <v>1237.69</v>
      </c>
      <c r="P1416">
        <v>2525.9</v>
      </c>
      <c r="Q1416">
        <f>Table1[[#This Row],[OrderQuantity]]*Table1[[#This Row],[UnitPrice]]</f>
        <v>5051.8</v>
      </c>
      <c r="R1416">
        <f>Table1[[#This Row],[OrderQuantity]]*Table1[[#This Row],[UnitCost]]</f>
        <v>2475.38</v>
      </c>
      <c r="S1416">
        <f>Table1[[#This Row],[OrderQuantity]]*Table1[[#This Row],[UnitPrice]]*(1-Table1[[#This Row],[DiscountApplied]]) - (Table1[[#This Row],[OrderQuantity]]*Table1[[#This Row],[UnitCost]])</f>
        <v>2323.83</v>
      </c>
      <c r="T1416">
        <f>DATEDIF(Table1[[#This Row],[ShipDate]],Table1[[#This Row],[DeliveryDate]],"d")</f>
        <v>2</v>
      </c>
      <c r="U1416" t="str">
        <f t="shared" si="45"/>
        <v>On Time</v>
      </c>
    </row>
    <row r="1417" spans="1:21" x14ac:dyDescent="0.3">
      <c r="A1417" t="str">
        <f t="shared" si="44"/>
        <v>SO-001516</v>
      </c>
      <c r="B1417" t="s">
        <v>3</v>
      </c>
      <c r="C1417" t="s">
        <v>10</v>
      </c>
      <c r="D1417" s="1">
        <v>43300</v>
      </c>
      <c r="E1417" s="1">
        <v>43420</v>
      </c>
      <c r="F1417" s="1">
        <v>43438</v>
      </c>
      <c r="G1417" s="1">
        <v>43445</v>
      </c>
      <c r="H1417" t="s">
        <v>54</v>
      </c>
      <c r="I1417">
        <v>2</v>
      </c>
      <c r="J1417">
        <v>49</v>
      </c>
      <c r="K1417">
        <v>171</v>
      </c>
      <c r="L1417">
        <v>5</v>
      </c>
      <c r="M1417">
        <v>8</v>
      </c>
      <c r="N1417">
        <v>0.05</v>
      </c>
      <c r="O1417">
        <v>2329.9899999999998</v>
      </c>
      <c r="P1417">
        <v>3236.1</v>
      </c>
      <c r="Q1417">
        <f>Table1[[#This Row],[OrderQuantity]]*Table1[[#This Row],[UnitPrice]]</f>
        <v>25888.799999999999</v>
      </c>
      <c r="R1417">
        <f>Table1[[#This Row],[OrderQuantity]]*Table1[[#This Row],[UnitCost]]</f>
        <v>18639.919999999998</v>
      </c>
      <c r="S1417">
        <f>Table1[[#This Row],[OrderQuantity]]*Table1[[#This Row],[UnitPrice]]*(1-Table1[[#This Row],[DiscountApplied]]) - (Table1[[#This Row],[OrderQuantity]]*Table1[[#This Row],[UnitCost]])</f>
        <v>5954.4399999999987</v>
      </c>
      <c r="T1417">
        <f>DATEDIF(Table1[[#This Row],[ShipDate]],Table1[[#This Row],[DeliveryDate]],"d")</f>
        <v>7</v>
      </c>
      <c r="U1417" t="str">
        <f t="shared" si="45"/>
        <v>On Time</v>
      </c>
    </row>
    <row r="1418" spans="1:21" x14ac:dyDescent="0.3">
      <c r="A1418" t="str">
        <f t="shared" si="44"/>
        <v>SO-001517</v>
      </c>
      <c r="B1418" t="s">
        <v>2</v>
      </c>
      <c r="C1418" t="s">
        <v>13</v>
      </c>
      <c r="D1418" s="1">
        <v>43300</v>
      </c>
      <c r="E1418" s="1">
        <v>43420</v>
      </c>
      <c r="F1418" s="1">
        <v>43444</v>
      </c>
      <c r="G1418" s="1">
        <v>43452</v>
      </c>
      <c r="H1418" t="s">
        <v>54</v>
      </c>
      <c r="I1418">
        <v>21</v>
      </c>
      <c r="J1418">
        <v>40</v>
      </c>
      <c r="K1418">
        <v>37</v>
      </c>
      <c r="L1418">
        <v>37</v>
      </c>
      <c r="M1418">
        <v>7</v>
      </c>
      <c r="N1418">
        <v>0.08</v>
      </c>
      <c r="O1418">
        <v>1620.86</v>
      </c>
      <c r="P1418">
        <v>3859.2</v>
      </c>
      <c r="Q1418">
        <f>Table1[[#This Row],[OrderQuantity]]*Table1[[#This Row],[UnitPrice]]</f>
        <v>27014.399999999998</v>
      </c>
      <c r="R1418">
        <f>Table1[[#This Row],[OrderQuantity]]*Table1[[#This Row],[UnitCost]]</f>
        <v>11346.019999999999</v>
      </c>
      <c r="S1418">
        <f>Table1[[#This Row],[OrderQuantity]]*Table1[[#This Row],[UnitPrice]]*(1-Table1[[#This Row],[DiscountApplied]]) - (Table1[[#This Row],[OrderQuantity]]*Table1[[#This Row],[UnitCost]])</f>
        <v>13507.228000000001</v>
      </c>
      <c r="T1418">
        <f>DATEDIF(Table1[[#This Row],[ShipDate]],Table1[[#This Row],[DeliveryDate]],"d")</f>
        <v>8</v>
      </c>
      <c r="U1418" t="str">
        <f t="shared" si="45"/>
        <v>Late</v>
      </c>
    </row>
    <row r="1419" spans="1:21" x14ac:dyDescent="0.3">
      <c r="A1419" t="str">
        <f t="shared" si="44"/>
        <v>SO-001518</v>
      </c>
      <c r="B1419" t="s">
        <v>3</v>
      </c>
      <c r="C1419" t="s">
        <v>12</v>
      </c>
      <c r="D1419" s="1">
        <v>43300</v>
      </c>
      <c r="E1419" s="1">
        <v>43420</v>
      </c>
      <c r="F1419" s="1">
        <v>43433</v>
      </c>
      <c r="G1419" s="1">
        <v>43439</v>
      </c>
      <c r="H1419" t="s">
        <v>54</v>
      </c>
      <c r="I1419">
        <v>7</v>
      </c>
      <c r="J1419">
        <v>25</v>
      </c>
      <c r="K1419">
        <v>243</v>
      </c>
      <c r="L1419">
        <v>17</v>
      </c>
      <c r="M1419">
        <v>2</v>
      </c>
      <c r="N1419">
        <v>0.05</v>
      </c>
      <c r="O1419">
        <v>145.38999999999999</v>
      </c>
      <c r="P1419">
        <v>207.7</v>
      </c>
      <c r="Q1419">
        <f>Table1[[#This Row],[OrderQuantity]]*Table1[[#This Row],[UnitPrice]]</f>
        <v>415.4</v>
      </c>
      <c r="R1419">
        <f>Table1[[#This Row],[OrderQuantity]]*Table1[[#This Row],[UnitCost]]</f>
        <v>290.77999999999997</v>
      </c>
      <c r="S1419">
        <f>Table1[[#This Row],[OrderQuantity]]*Table1[[#This Row],[UnitPrice]]*(1-Table1[[#This Row],[DiscountApplied]]) - (Table1[[#This Row],[OrderQuantity]]*Table1[[#This Row],[UnitCost]])</f>
        <v>103.84999999999997</v>
      </c>
      <c r="T1419">
        <f>DATEDIF(Table1[[#This Row],[ShipDate]],Table1[[#This Row],[DeliveryDate]],"d")</f>
        <v>6</v>
      </c>
      <c r="U1419" t="str">
        <f t="shared" si="45"/>
        <v>On Time</v>
      </c>
    </row>
    <row r="1420" spans="1:21" x14ac:dyDescent="0.3">
      <c r="A1420" t="str">
        <f t="shared" si="44"/>
        <v>SO-001519</v>
      </c>
      <c r="B1420" t="s">
        <v>3</v>
      </c>
      <c r="C1420" t="s">
        <v>11</v>
      </c>
      <c r="D1420" s="1">
        <v>43300</v>
      </c>
      <c r="E1420" s="1">
        <v>43420</v>
      </c>
      <c r="F1420" s="1">
        <v>43437</v>
      </c>
      <c r="G1420" s="1">
        <v>43445</v>
      </c>
      <c r="H1420" t="s">
        <v>54</v>
      </c>
      <c r="I1420">
        <v>5</v>
      </c>
      <c r="J1420">
        <v>35</v>
      </c>
      <c r="K1420">
        <v>286</v>
      </c>
      <c r="L1420">
        <v>7</v>
      </c>
      <c r="M1420">
        <v>6</v>
      </c>
      <c r="N1420">
        <v>0.08</v>
      </c>
      <c r="O1420">
        <v>1076.02</v>
      </c>
      <c r="P1420">
        <v>1956.4</v>
      </c>
      <c r="Q1420">
        <f>Table1[[#This Row],[OrderQuantity]]*Table1[[#This Row],[UnitPrice]]</f>
        <v>11738.400000000001</v>
      </c>
      <c r="R1420">
        <f>Table1[[#This Row],[OrderQuantity]]*Table1[[#This Row],[UnitCost]]</f>
        <v>6456.12</v>
      </c>
      <c r="S1420">
        <f>Table1[[#This Row],[OrderQuantity]]*Table1[[#This Row],[UnitPrice]]*(1-Table1[[#This Row],[DiscountApplied]]) - (Table1[[#This Row],[OrderQuantity]]*Table1[[#This Row],[UnitCost]])</f>
        <v>4343.2080000000014</v>
      </c>
      <c r="T1420">
        <f>DATEDIF(Table1[[#This Row],[ShipDate]],Table1[[#This Row],[DeliveryDate]],"d")</f>
        <v>8</v>
      </c>
      <c r="U1420" t="str">
        <f t="shared" si="45"/>
        <v>Late</v>
      </c>
    </row>
    <row r="1421" spans="1:21" x14ac:dyDescent="0.3">
      <c r="A1421" t="str">
        <f t="shared" si="44"/>
        <v>SO-001520</v>
      </c>
      <c r="B1421" t="s">
        <v>3</v>
      </c>
      <c r="C1421" t="s">
        <v>10</v>
      </c>
      <c r="D1421" s="1">
        <v>43300</v>
      </c>
      <c r="E1421" s="1">
        <v>43420</v>
      </c>
      <c r="F1421" s="1">
        <v>43438</v>
      </c>
      <c r="G1421" s="1">
        <v>43440</v>
      </c>
      <c r="H1421" t="s">
        <v>54</v>
      </c>
      <c r="I1421">
        <v>3</v>
      </c>
      <c r="J1421">
        <v>14</v>
      </c>
      <c r="K1421">
        <v>168</v>
      </c>
      <c r="L1421">
        <v>44</v>
      </c>
      <c r="M1421">
        <v>3</v>
      </c>
      <c r="N1421">
        <v>0.2</v>
      </c>
      <c r="O1421">
        <v>1599.29</v>
      </c>
      <c r="P1421">
        <v>2579.5</v>
      </c>
      <c r="Q1421">
        <f>Table1[[#This Row],[OrderQuantity]]*Table1[[#This Row],[UnitPrice]]</f>
        <v>7738.5</v>
      </c>
      <c r="R1421">
        <f>Table1[[#This Row],[OrderQuantity]]*Table1[[#This Row],[UnitCost]]</f>
        <v>4797.87</v>
      </c>
      <c r="S1421">
        <f>Table1[[#This Row],[OrderQuantity]]*Table1[[#This Row],[UnitPrice]]*(1-Table1[[#This Row],[DiscountApplied]]) - (Table1[[#This Row],[OrderQuantity]]*Table1[[#This Row],[UnitCost]])</f>
        <v>1392.9300000000003</v>
      </c>
      <c r="T1421">
        <f>DATEDIF(Table1[[#This Row],[ShipDate]],Table1[[#This Row],[DeliveryDate]],"d")</f>
        <v>2</v>
      </c>
      <c r="U1421" t="str">
        <f t="shared" si="45"/>
        <v>On Time</v>
      </c>
    </row>
    <row r="1422" spans="1:21" x14ac:dyDescent="0.3">
      <c r="A1422" t="str">
        <f t="shared" si="44"/>
        <v>SO-001521</v>
      </c>
      <c r="B1422" t="s">
        <v>3</v>
      </c>
      <c r="C1422" t="s">
        <v>13</v>
      </c>
      <c r="D1422" s="1">
        <v>43300</v>
      </c>
      <c r="E1422" s="1">
        <v>43420</v>
      </c>
      <c r="F1422" s="1">
        <v>43423</v>
      </c>
      <c r="G1422" s="1">
        <v>43430</v>
      </c>
      <c r="H1422" t="s">
        <v>54</v>
      </c>
      <c r="I1422">
        <v>11</v>
      </c>
      <c r="J1422">
        <v>5</v>
      </c>
      <c r="K1422">
        <v>4</v>
      </c>
      <c r="L1422">
        <v>4</v>
      </c>
      <c r="M1422">
        <v>6</v>
      </c>
      <c r="N1422">
        <v>0.05</v>
      </c>
      <c r="O1422">
        <v>724.4</v>
      </c>
      <c r="P1422">
        <v>1065.3</v>
      </c>
      <c r="Q1422">
        <f>Table1[[#This Row],[OrderQuantity]]*Table1[[#This Row],[UnitPrice]]</f>
        <v>6391.7999999999993</v>
      </c>
      <c r="R1422">
        <f>Table1[[#This Row],[OrderQuantity]]*Table1[[#This Row],[UnitCost]]</f>
        <v>4346.3999999999996</v>
      </c>
      <c r="S1422">
        <f>Table1[[#This Row],[OrderQuantity]]*Table1[[#This Row],[UnitPrice]]*(1-Table1[[#This Row],[DiscountApplied]]) - (Table1[[#This Row],[OrderQuantity]]*Table1[[#This Row],[UnitCost]])</f>
        <v>1725.8099999999995</v>
      </c>
      <c r="T1422">
        <f>DATEDIF(Table1[[#This Row],[ShipDate]],Table1[[#This Row],[DeliveryDate]],"d")</f>
        <v>7</v>
      </c>
      <c r="U1422" t="str">
        <f t="shared" si="45"/>
        <v>On Time</v>
      </c>
    </row>
    <row r="1423" spans="1:21" x14ac:dyDescent="0.3">
      <c r="A1423" t="str">
        <f t="shared" si="44"/>
        <v>SO-001522</v>
      </c>
      <c r="B1423" t="s">
        <v>3</v>
      </c>
      <c r="C1423" t="s">
        <v>10</v>
      </c>
      <c r="D1423" s="1">
        <v>43300</v>
      </c>
      <c r="E1423" s="1">
        <v>43420</v>
      </c>
      <c r="F1423" s="1">
        <v>43440</v>
      </c>
      <c r="G1423" s="1">
        <v>43441</v>
      </c>
      <c r="H1423" t="s">
        <v>54</v>
      </c>
      <c r="I1423">
        <v>2</v>
      </c>
      <c r="J1423">
        <v>17</v>
      </c>
      <c r="K1423">
        <v>195</v>
      </c>
      <c r="L1423">
        <v>12</v>
      </c>
      <c r="M1423">
        <v>8</v>
      </c>
      <c r="N1423">
        <v>0.1</v>
      </c>
      <c r="O1423">
        <v>2710.82</v>
      </c>
      <c r="P1423">
        <v>3872.6</v>
      </c>
      <c r="Q1423">
        <f>Table1[[#This Row],[OrderQuantity]]*Table1[[#This Row],[UnitPrice]]</f>
        <v>30980.799999999999</v>
      </c>
      <c r="R1423">
        <f>Table1[[#This Row],[OrderQuantity]]*Table1[[#This Row],[UnitCost]]</f>
        <v>21686.560000000001</v>
      </c>
      <c r="S1423">
        <f>Table1[[#This Row],[OrderQuantity]]*Table1[[#This Row],[UnitPrice]]*(1-Table1[[#This Row],[DiscountApplied]]) - (Table1[[#This Row],[OrderQuantity]]*Table1[[#This Row],[UnitCost]])</f>
        <v>6196.16</v>
      </c>
      <c r="T1423">
        <f>DATEDIF(Table1[[#This Row],[ShipDate]],Table1[[#This Row],[DeliveryDate]],"d")</f>
        <v>1</v>
      </c>
      <c r="U1423" t="str">
        <f t="shared" si="45"/>
        <v>On Time</v>
      </c>
    </row>
    <row r="1424" spans="1:21" x14ac:dyDescent="0.3">
      <c r="A1424" t="str">
        <f t="shared" si="44"/>
        <v>SO-001523</v>
      </c>
      <c r="B1424" t="s">
        <v>4</v>
      </c>
      <c r="C1424" t="s">
        <v>12</v>
      </c>
      <c r="D1424" s="1">
        <v>43300</v>
      </c>
      <c r="E1424" s="1">
        <v>43420</v>
      </c>
      <c r="F1424" s="1">
        <v>43426</v>
      </c>
      <c r="G1424" s="1">
        <v>43430</v>
      </c>
      <c r="H1424" t="s">
        <v>54</v>
      </c>
      <c r="I1424">
        <v>12</v>
      </c>
      <c r="J1424">
        <v>13</v>
      </c>
      <c r="K1424">
        <v>225</v>
      </c>
      <c r="L1424">
        <v>20</v>
      </c>
      <c r="M1424">
        <v>5</v>
      </c>
      <c r="N1424">
        <v>0.15</v>
      </c>
      <c r="O1424">
        <v>4234.67</v>
      </c>
      <c r="P1424">
        <v>6137.2</v>
      </c>
      <c r="Q1424">
        <f>Table1[[#This Row],[OrderQuantity]]*Table1[[#This Row],[UnitPrice]]</f>
        <v>30686</v>
      </c>
      <c r="R1424">
        <f>Table1[[#This Row],[OrderQuantity]]*Table1[[#This Row],[UnitCost]]</f>
        <v>21173.35</v>
      </c>
      <c r="S1424">
        <f>Table1[[#This Row],[OrderQuantity]]*Table1[[#This Row],[UnitPrice]]*(1-Table1[[#This Row],[DiscountApplied]]) - (Table1[[#This Row],[OrderQuantity]]*Table1[[#This Row],[UnitCost]])</f>
        <v>4909.75</v>
      </c>
      <c r="T1424">
        <f>DATEDIF(Table1[[#This Row],[ShipDate]],Table1[[#This Row],[DeliveryDate]],"d")</f>
        <v>4</v>
      </c>
      <c r="U1424" t="str">
        <f t="shared" si="45"/>
        <v>On Time</v>
      </c>
    </row>
    <row r="1425" spans="1:21" x14ac:dyDescent="0.3">
      <c r="A1425" t="str">
        <f t="shared" si="44"/>
        <v>SO-001524</v>
      </c>
      <c r="B1425" t="s">
        <v>4</v>
      </c>
      <c r="C1425" t="s">
        <v>11</v>
      </c>
      <c r="D1425" s="1">
        <v>43300</v>
      </c>
      <c r="E1425" s="1">
        <v>43421</v>
      </c>
      <c r="F1425" s="1">
        <v>43424</v>
      </c>
      <c r="G1425" s="1">
        <v>43430</v>
      </c>
      <c r="H1425" t="s">
        <v>54</v>
      </c>
      <c r="I1425">
        <v>13</v>
      </c>
      <c r="J1425">
        <v>22</v>
      </c>
      <c r="K1425">
        <v>317</v>
      </c>
      <c r="L1425">
        <v>29</v>
      </c>
      <c r="M1425">
        <v>1</v>
      </c>
      <c r="N1425">
        <v>0.15</v>
      </c>
      <c r="O1425">
        <v>808.69</v>
      </c>
      <c r="P1425">
        <v>951.4</v>
      </c>
      <c r="Q1425">
        <f>Table1[[#This Row],[OrderQuantity]]*Table1[[#This Row],[UnitPrice]]</f>
        <v>951.4</v>
      </c>
      <c r="R1425">
        <f>Table1[[#This Row],[OrderQuantity]]*Table1[[#This Row],[UnitCost]]</f>
        <v>808.69</v>
      </c>
      <c r="S1425">
        <f>Table1[[#This Row],[OrderQuantity]]*Table1[[#This Row],[UnitPrice]]*(1-Table1[[#This Row],[DiscountApplied]]) - (Table1[[#This Row],[OrderQuantity]]*Table1[[#This Row],[UnitCost]])</f>
        <v>0</v>
      </c>
      <c r="T1425">
        <f>DATEDIF(Table1[[#This Row],[ShipDate]],Table1[[#This Row],[DeliveryDate]],"d")</f>
        <v>6</v>
      </c>
      <c r="U1425" t="str">
        <f t="shared" si="45"/>
        <v>On Time</v>
      </c>
    </row>
    <row r="1426" spans="1:21" x14ac:dyDescent="0.3">
      <c r="A1426" t="str">
        <f t="shared" si="44"/>
        <v>SO-001525</v>
      </c>
      <c r="B1426" t="s">
        <v>3</v>
      </c>
      <c r="C1426" t="s">
        <v>10</v>
      </c>
      <c r="D1426" s="1">
        <v>43300</v>
      </c>
      <c r="E1426" s="1">
        <v>43421</v>
      </c>
      <c r="F1426" s="1">
        <v>43441</v>
      </c>
      <c r="G1426" s="1">
        <v>43444</v>
      </c>
      <c r="H1426" t="s">
        <v>54</v>
      </c>
      <c r="I1426">
        <v>9</v>
      </c>
      <c r="J1426">
        <v>17</v>
      </c>
      <c r="K1426">
        <v>116</v>
      </c>
      <c r="L1426">
        <v>36</v>
      </c>
      <c r="M1426">
        <v>6</v>
      </c>
      <c r="N1426">
        <v>0.08</v>
      </c>
      <c r="O1426">
        <v>1999.82</v>
      </c>
      <c r="P1426">
        <v>2438.8000000000002</v>
      </c>
      <c r="Q1426">
        <f>Table1[[#This Row],[OrderQuantity]]*Table1[[#This Row],[UnitPrice]]</f>
        <v>14632.800000000001</v>
      </c>
      <c r="R1426">
        <f>Table1[[#This Row],[OrderQuantity]]*Table1[[#This Row],[UnitCost]]</f>
        <v>11998.92</v>
      </c>
      <c r="S1426">
        <f>Table1[[#This Row],[OrderQuantity]]*Table1[[#This Row],[UnitPrice]]*(1-Table1[[#This Row],[DiscountApplied]]) - (Table1[[#This Row],[OrderQuantity]]*Table1[[#This Row],[UnitCost]])</f>
        <v>1463.2560000000012</v>
      </c>
      <c r="T1426">
        <f>DATEDIF(Table1[[#This Row],[ShipDate]],Table1[[#This Row],[DeliveryDate]],"d")</f>
        <v>3</v>
      </c>
      <c r="U1426" t="str">
        <f t="shared" si="45"/>
        <v>On Time</v>
      </c>
    </row>
    <row r="1427" spans="1:21" x14ac:dyDescent="0.3">
      <c r="A1427" t="str">
        <f t="shared" si="44"/>
        <v>SO-001526</v>
      </c>
      <c r="B1427" t="s">
        <v>4</v>
      </c>
      <c r="C1427" t="s">
        <v>10</v>
      </c>
      <c r="D1427" s="1">
        <v>43300</v>
      </c>
      <c r="E1427" s="1">
        <v>43421</v>
      </c>
      <c r="F1427" s="1">
        <v>43430</v>
      </c>
      <c r="G1427" s="1">
        <v>43439</v>
      </c>
      <c r="H1427" t="s">
        <v>54</v>
      </c>
      <c r="I1427">
        <v>18</v>
      </c>
      <c r="J1427">
        <v>33</v>
      </c>
      <c r="K1427">
        <v>103</v>
      </c>
      <c r="L1427">
        <v>17</v>
      </c>
      <c r="M1427">
        <v>5</v>
      </c>
      <c r="N1427">
        <v>0.05</v>
      </c>
      <c r="O1427">
        <v>667.86</v>
      </c>
      <c r="P1427">
        <v>1192.5999999999999</v>
      </c>
      <c r="Q1427">
        <f>Table1[[#This Row],[OrderQuantity]]*Table1[[#This Row],[UnitPrice]]</f>
        <v>5963</v>
      </c>
      <c r="R1427">
        <f>Table1[[#This Row],[OrderQuantity]]*Table1[[#This Row],[UnitCost]]</f>
        <v>3339.3</v>
      </c>
      <c r="S1427">
        <f>Table1[[#This Row],[OrderQuantity]]*Table1[[#This Row],[UnitPrice]]*(1-Table1[[#This Row],[DiscountApplied]]) - (Table1[[#This Row],[OrderQuantity]]*Table1[[#This Row],[UnitCost]])</f>
        <v>2325.5499999999993</v>
      </c>
      <c r="T1427">
        <f>DATEDIF(Table1[[#This Row],[ShipDate]],Table1[[#This Row],[DeliveryDate]],"d")</f>
        <v>9</v>
      </c>
      <c r="U1427" t="str">
        <f t="shared" si="45"/>
        <v>Late</v>
      </c>
    </row>
    <row r="1428" spans="1:21" x14ac:dyDescent="0.3">
      <c r="A1428" t="str">
        <f t="shared" si="44"/>
        <v>SO-001527</v>
      </c>
      <c r="B1428" t="s">
        <v>2</v>
      </c>
      <c r="C1428" t="s">
        <v>12</v>
      </c>
      <c r="D1428" s="1">
        <v>43300</v>
      </c>
      <c r="E1428" s="1">
        <v>43421</v>
      </c>
      <c r="F1428" s="1">
        <v>43428</v>
      </c>
      <c r="G1428" s="1">
        <v>43433</v>
      </c>
      <c r="H1428" t="s">
        <v>54</v>
      </c>
      <c r="I1428">
        <v>23</v>
      </c>
      <c r="J1428">
        <v>22</v>
      </c>
      <c r="K1428">
        <v>226</v>
      </c>
      <c r="L1428">
        <v>43</v>
      </c>
      <c r="M1428">
        <v>2</v>
      </c>
      <c r="N1428">
        <v>0.2</v>
      </c>
      <c r="O1428">
        <v>4844.3</v>
      </c>
      <c r="P1428">
        <v>6291.3</v>
      </c>
      <c r="Q1428">
        <f>Table1[[#This Row],[OrderQuantity]]*Table1[[#This Row],[UnitPrice]]</f>
        <v>12582.6</v>
      </c>
      <c r="R1428">
        <f>Table1[[#This Row],[OrderQuantity]]*Table1[[#This Row],[UnitCost]]</f>
        <v>9688.6</v>
      </c>
      <c r="S1428">
        <f>Table1[[#This Row],[OrderQuantity]]*Table1[[#This Row],[UnitPrice]]*(1-Table1[[#This Row],[DiscountApplied]]) - (Table1[[#This Row],[OrderQuantity]]*Table1[[#This Row],[UnitCost]])</f>
        <v>377.48000000000138</v>
      </c>
      <c r="T1428">
        <f>DATEDIF(Table1[[#This Row],[ShipDate]],Table1[[#This Row],[DeliveryDate]],"d")</f>
        <v>5</v>
      </c>
      <c r="U1428" t="str">
        <f t="shared" si="45"/>
        <v>On Time</v>
      </c>
    </row>
    <row r="1429" spans="1:21" x14ac:dyDescent="0.3">
      <c r="A1429" t="str">
        <f t="shared" si="44"/>
        <v>SO-001528</v>
      </c>
      <c r="B1429" t="s">
        <v>3</v>
      </c>
      <c r="C1429" t="s">
        <v>10</v>
      </c>
      <c r="D1429" s="1">
        <v>43300</v>
      </c>
      <c r="E1429" s="1">
        <v>43421</v>
      </c>
      <c r="F1429" s="1">
        <v>43427</v>
      </c>
      <c r="G1429" s="1">
        <v>43434</v>
      </c>
      <c r="H1429" t="s">
        <v>54</v>
      </c>
      <c r="I1429">
        <v>2</v>
      </c>
      <c r="J1429">
        <v>43</v>
      </c>
      <c r="K1429">
        <v>135</v>
      </c>
      <c r="L1429">
        <v>46</v>
      </c>
      <c r="M1429">
        <v>7</v>
      </c>
      <c r="N1429">
        <v>0.08</v>
      </c>
      <c r="O1429">
        <v>1944.94</v>
      </c>
      <c r="P1429">
        <v>2525.9</v>
      </c>
      <c r="Q1429">
        <f>Table1[[#This Row],[OrderQuantity]]*Table1[[#This Row],[UnitPrice]]</f>
        <v>17681.3</v>
      </c>
      <c r="R1429">
        <f>Table1[[#This Row],[OrderQuantity]]*Table1[[#This Row],[UnitCost]]</f>
        <v>13614.58</v>
      </c>
      <c r="S1429">
        <f>Table1[[#This Row],[OrderQuantity]]*Table1[[#This Row],[UnitPrice]]*(1-Table1[[#This Row],[DiscountApplied]]) - (Table1[[#This Row],[OrderQuantity]]*Table1[[#This Row],[UnitCost]])</f>
        <v>2652.2160000000003</v>
      </c>
      <c r="T1429">
        <f>DATEDIF(Table1[[#This Row],[ShipDate]],Table1[[#This Row],[DeliveryDate]],"d")</f>
        <v>7</v>
      </c>
      <c r="U1429" t="str">
        <f t="shared" si="45"/>
        <v>On Time</v>
      </c>
    </row>
    <row r="1430" spans="1:21" x14ac:dyDescent="0.3">
      <c r="A1430" t="str">
        <f t="shared" si="44"/>
        <v>SO-001529</v>
      </c>
      <c r="B1430" t="s">
        <v>4</v>
      </c>
      <c r="C1430" t="s">
        <v>10</v>
      </c>
      <c r="D1430" s="1">
        <v>43300</v>
      </c>
      <c r="E1430" s="1">
        <v>43422</v>
      </c>
      <c r="F1430" s="1">
        <v>43442</v>
      </c>
      <c r="G1430" s="1">
        <v>43446</v>
      </c>
      <c r="H1430" t="s">
        <v>54</v>
      </c>
      <c r="I1430">
        <v>13</v>
      </c>
      <c r="J1430">
        <v>24</v>
      </c>
      <c r="K1430">
        <v>200</v>
      </c>
      <c r="L1430">
        <v>29</v>
      </c>
      <c r="M1430">
        <v>5</v>
      </c>
      <c r="N1430">
        <v>0.08</v>
      </c>
      <c r="O1430">
        <v>906.11</v>
      </c>
      <c r="P1430">
        <v>1313.2</v>
      </c>
      <c r="Q1430">
        <f>Table1[[#This Row],[OrderQuantity]]*Table1[[#This Row],[UnitPrice]]</f>
        <v>6566</v>
      </c>
      <c r="R1430">
        <f>Table1[[#This Row],[OrderQuantity]]*Table1[[#This Row],[UnitCost]]</f>
        <v>4530.55</v>
      </c>
      <c r="S1430">
        <f>Table1[[#This Row],[OrderQuantity]]*Table1[[#This Row],[UnitPrice]]*(1-Table1[[#This Row],[DiscountApplied]]) - (Table1[[#This Row],[OrderQuantity]]*Table1[[#This Row],[UnitCost]])</f>
        <v>1510.17</v>
      </c>
      <c r="T1430">
        <f>DATEDIF(Table1[[#This Row],[ShipDate]],Table1[[#This Row],[DeliveryDate]],"d")</f>
        <v>4</v>
      </c>
      <c r="U1430" t="str">
        <f t="shared" si="45"/>
        <v>On Time</v>
      </c>
    </row>
    <row r="1431" spans="1:21" x14ac:dyDescent="0.3">
      <c r="A1431" t="str">
        <f t="shared" si="44"/>
        <v>SO-001530</v>
      </c>
      <c r="B1431" t="s">
        <v>4</v>
      </c>
      <c r="C1431" t="s">
        <v>12</v>
      </c>
      <c r="D1431" s="1">
        <v>43300</v>
      </c>
      <c r="E1431" s="1">
        <v>43422</v>
      </c>
      <c r="F1431" s="1">
        <v>43444</v>
      </c>
      <c r="G1431" s="1">
        <v>43447</v>
      </c>
      <c r="H1431" t="s">
        <v>54</v>
      </c>
      <c r="I1431">
        <v>19</v>
      </c>
      <c r="J1431">
        <v>23</v>
      </c>
      <c r="K1431">
        <v>234</v>
      </c>
      <c r="L1431">
        <v>19</v>
      </c>
      <c r="M1431">
        <v>8</v>
      </c>
      <c r="N1431">
        <v>0.15</v>
      </c>
      <c r="O1431">
        <v>705.51</v>
      </c>
      <c r="P1431">
        <v>871</v>
      </c>
      <c r="Q1431">
        <f>Table1[[#This Row],[OrderQuantity]]*Table1[[#This Row],[UnitPrice]]</f>
        <v>6968</v>
      </c>
      <c r="R1431">
        <f>Table1[[#This Row],[OrderQuantity]]*Table1[[#This Row],[UnitCost]]</f>
        <v>5644.08</v>
      </c>
      <c r="S1431">
        <f>Table1[[#This Row],[OrderQuantity]]*Table1[[#This Row],[UnitPrice]]*(1-Table1[[#This Row],[DiscountApplied]]) - (Table1[[#This Row],[OrderQuantity]]*Table1[[#This Row],[UnitCost]])</f>
        <v>278.72000000000025</v>
      </c>
      <c r="T1431">
        <f>DATEDIF(Table1[[#This Row],[ShipDate]],Table1[[#This Row],[DeliveryDate]],"d")</f>
        <v>3</v>
      </c>
      <c r="U1431" t="str">
        <f t="shared" si="45"/>
        <v>On Time</v>
      </c>
    </row>
    <row r="1432" spans="1:21" x14ac:dyDescent="0.3">
      <c r="A1432" t="str">
        <f t="shared" si="44"/>
        <v>SO-001531</v>
      </c>
      <c r="B1432" t="s">
        <v>4</v>
      </c>
      <c r="C1432" t="s">
        <v>12</v>
      </c>
      <c r="D1432" s="1">
        <v>43300</v>
      </c>
      <c r="E1432" s="1">
        <v>43422</v>
      </c>
      <c r="F1432" s="1">
        <v>43443</v>
      </c>
      <c r="G1432" s="1">
        <v>43451</v>
      </c>
      <c r="H1432" t="s">
        <v>54</v>
      </c>
      <c r="I1432">
        <v>19</v>
      </c>
      <c r="J1432">
        <v>32</v>
      </c>
      <c r="K1432">
        <v>241</v>
      </c>
      <c r="L1432">
        <v>15</v>
      </c>
      <c r="M1432">
        <v>1</v>
      </c>
      <c r="N1432">
        <v>0.08</v>
      </c>
      <c r="O1432">
        <v>2174.15</v>
      </c>
      <c r="P1432">
        <v>3953</v>
      </c>
      <c r="Q1432">
        <f>Table1[[#This Row],[OrderQuantity]]*Table1[[#This Row],[UnitPrice]]</f>
        <v>3953</v>
      </c>
      <c r="R1432">
        <f>Table1[[#This Row],[OrderQuantity]]*Table1[[#This Row],[UnitCost]]</f>
        <v>2174.15</v>
      </c>
      <c r="S1432">
        <f>Table1[[#This Row],[OrderQuantity]]*Table1[[#This Row],[UnitPrice]]*(1-Table1[[#This Row],[DiscountApplied]]) - (Table1[[#This Row],[OrderQuantity]]*Table1[[#This Row],[UnitCost]])</f>
        <v>1462.6100000000001</v>
      </c>
      <c r="T1432">
        <f>DATEDIF(Table1[[#This Row],[ShipDate]],Table1[[#This Row],[DeliveryDate]],"d")</f>
        <v>8</v>
      </c>
      <c r="U1432" t="str">
        <f t="shared" si="45"/>
        <v>Late</v>
      </c>
    </row>
    <row r="1433" spans="1:21" x14ac:dyDescent="0.3">
      <c r="A1433" t="str">
        <f t="shared" si="44"/>
        <v>SO-001532</v>
      </c>
      <c r="B1433" t="s">
        <v>3</v>
      </c>
      <c r="C1433" t="s">
        <v>13</v>
      </c>
      <c r="D1433" s="1">
        <v>43300</v>
      </c>
      <c r="E1433" s="1">
        <v>43422</v>
      </c>
      <c r="F1433" s="1">
        <v>43428</v>
      </c>
      <c r="G1433" s="1">
        <v>43433</v>
      </c>
      <c r="H1433" t="s">
        <v>54</v>
      </c>
      <c r="I1433">
        <v>1</v>
      </c>
      <c r="J1433">
        <v>34</v>
      </c>
      <c r="K1433">
        <v>56</v>
      </c>
      <c r="L1433">
        <v>18</v>
      </c>
      <c r="M1433">
        <v>8</v>
      </c>
      <c r="N1433">
        <v>0.2</v>
      </c>
      <c r="O1433">
        <v>1708.43</v>
      </c>
      <c r="P1433">
        <v>3973.1</v>
      </c>
      <c r="Q1433">
        <f>Table1[[#This Row],[OrderQuantity]]*Table1[[#This Row],[UnitPrice]]</f>
        <v>31784.799999999999</v>
      </c>
      <c r="R1433">
        <f>Table1[[#This Row],[OrderQuantity]]*Table1[[#This Row],[UnitCost]]</f>
        <v>13667.44</v>
      </c>
      <c r="S1433">
        <f>Table1[[#This Row],[OrderQuantity]]*Table1[[#This Row],[UnitPrice]]*(1-Table1[[#This Row],[DiscountApplied]]) - (Table1[[#This Row],[OrderQuantity]]*Table1[[#This Row],[UnitCost]])</f>
        <v>11760.4</v>
      </c>
      <c r="T1433">
        <f>DATEDIF(Table1[[#This Row],[ShipDate]],Table1[[#This Row],[DeliveryDate]],"d")</f>
        <v>5</v>
      </c>
      <c r="U1433" t="str">
        <f t="shared" si="45"/>
        <v>On Time</v>
      </c>
    </row>
    <row r="1434" spans="1:21" x14ac:dyDescent="0.3">
      <c r="A1434" t="str">
        <f t="shared" si="44"/>
        <v>SO-001533</v>
      </c>
      <c r="B1434" t="s">
        <v>3</v>
      </c>
      <c r="C1434" t="s">
        <v>12</v>
      </c>
      <c r="D1434" s="1">
        <v>43300</v>
      </c>
      <c r="E1434" s="1">
        <v>43422</v>
      </c>
      <c r="F1434" s="1">
        <v>43436</v>
      </c>
      <c r="G1434" s="1">
        <v>43442</v>
      </c>
      <c r="H1434" t="s">
        <v>54</v>
      </c>
      <c r="I1434">
        <v>8</v>
      </c>
      <c r="J1434">
        <v>50</v>
      </c>
      <c r="K1434">
        <v>253</v>
      </c>
      <c r="L1434">
        <v>37</v>
      </c>
      <c r="M1434">
        <v>4</v>
      </c>
      <c r="N1434">
        <v>0.15</v>
      </c>
      <c r="O1434">
        <v>4534.5600000000004</v>
      </c>
      <c r="P1434">
        <v>6298</v>
      </c>
      <c r="Q1434">
        <f>Table1[[#This Row],[OrderQuantity]]*Table1[[#This Row],[UnitPrice]]</f>
        <v>25192</v>
      </c>
      <c r="R1434">
        <f>Table1[[#This Row],[OrderQuantity]]*Table1[[#This Row],[UnitCost]]</f>
        <v>18138.240000000002</v>
      </c>
      <c r="S1434">
        <f>Table1[[#This Row],[OrderQuantity]]*Table1[[#This Row],[UnitPrice]]*(1-Table1[[#This Row],[DiscountApplied]]) - (Table1[[#This Row],[OrderQuantity]]*Table1[[#This Row],[UnitCost]])</f>
        <v>3274.9599999999991</v>
      </c>
      <c r="T1434">
        <f>DATEDIF(Table1[[#This Row],[ShipDate]],Table1[[#This Row],[DeliveryDate]],"d")</f>
        <v>6</v>
      </c>
      <c r="U1434" t="str">
        <f t="shared" si="45"/>
        <v>On Time</v>
      </c>
    </row>
    <row r="1435" spans="1:21" x14ac:dyDescent="0.3">
      <c r="A1435" t="str">
        <f t="shared" si="44"/>
        <v>SO-001534</v>
      </c>
      <c r="B1435" t="s">
        <v>3</v>
      </c>
      <c r="C1435" t="s">
        <v>8</v>
      </c>
      <c r="D1435" s="1">
        <v>43300</v>
      </c>
      <c r="E1435" s="1">
        <v>43422</v>
      </c>
      <c r="F1435" s="1">
        <v>43443</v>
      </c>
      <c r="G1435" s="1">
        <v>43444</v>
      </c>
      <c r="H1435" t="s">
        <v>54</v>
      </c>
      <c r="I1435">
        <v>10</v>
      </c>
      <c r="J1435">
        <v>2</v>
      </c>
      <c r="K1435">
        <v>347</v>
      </c>
      <c r="L1435">
        <v>44</v>
      </c>
      <c r="M1435">
        <v>3</v>
      </c>
      <c r="N1435">
        <v>0.08</v>
      </c>
      <c r="O1435">
        <v>561.73</v>
      </c>
      <c r="P1435">
        <v>877.7</v>
      </c>
      <c r="Q1435">
        <f>Table1[[#This Row],[OrderQuantity]]*Table1[[#This Row],[UnitPrice]]</f>
        <v>2633.1000000000004</v>
      </c>
      <c r="R1435">
        <f>Table1[[#This Row],[OrderQuantity]]*Table1[[#This Row],[UnitCost]]</f>
        <v>1685.19</v>
      </c>
      <c r="S1435">
        <f>Table1[[#This Row],[OrderQuantity]]*Table1[[#This Row],[UnitPrice]]*(1-Table1[[#This Row],[DiscountApplied]]) - (Table1[[#This Row],[OrderQuantity]]*Table1[[#This Row],[UnitCost]])</f>
        <v>737.26200000000017</v>
      </c>
      <c r="T1435">
        <f>DATEDIF(Table1[[#This Row],[ShipDate]],Table1[[#This Row],[DeliveryDate]],"d")</f>
        <v>1</v>
      </c>
      <c r="U1435" t="str">
        <f t="shared" si="45"/>
        <v>On Time</v>
      </c>
    </row>
    <row r="1436" spans="1:21" x14ac:dyDescent="0.3">
      <c r="A1436" t="str">
        <f t="shared" si="44"/>
        <v>SO-001535</v>
      </c>
      <c r="B1436" t="s">
        <v>4</v>
      </c>
      <c r="C1436" t="s">
        <v>11</v>
      </c>
      <c r="D1436" s="1">
        <v>43300</v>
      </c>
      <c r="E1436" s="1">
        <v>43422</v>
      </c>
      <c r="F1436" s="1">
        <v>43425</v>
      </c>
      <c r="G1436" s="1">
        <v>43432</v>
      </c>
      <c r="H1436" t="s">
        <v>54</v>
      </c>
      <c r="I1436">
        <v>18</v>
      </c>
      <c r="J1436">
        <v>28</v>
      </c>
      <c r="K1436">
        <v>284</v>
      </c>
      <c r="L1436">
        <v>37</v>
      </c>
      <c r="M1436">
        <v>8</v>
      </c>
      <c r="N1436">
        <v>0.08</v>
      </c>
      <c r="O1436">
        <v>430.54</v>
      </c>
      <c r="P1436">
        <v>844.2</v>
      </c>
      <c r="Q1436">
        <f>Table1[[#This Row],[OrderQuantity]]*Table1[[#This Row],[UnitPrice]]</f>
        <v>6753.6</v>
      </c>
      <c r="R1436">
        <f>Table1[[#This Row],[OrderQuantity]]*Table1[[#This Row],[UnitCost]]</f>
        <v>3444.32</v>
      </c>
      <c r="S1436">
        <f>Table1[[#This Row],[OrderQuantity]]*Table1[[#This Row],[UnitPrice]]*(1-Table1[[#This Row],[DiscountApplied]]) - (Table1[[#This Row],[OrderQuantity]]*Table1[[#This Row],[UnitCost]])</f>
        <v>2768.9920000000006</v>
      </c>
      <c r="T1436">
        <f>DATEDIF(Table1[[#This Row],[ShipDate]],Table1[[#This Row],[DeliveryDate]],"d")</f>
        <v>7</v>
      </c>
      <c r="U1436" t="str">
        <f t="shared" si="45"/>
        <v>On Time</v>
      </c>
    </row>
    <row r="1437" spans="1:21" x14ac:dyDescent="0.3">
      <c r="A1437" t="str">
        <f t="shared" si="44"/>
        <v>SO-001536</v>
      </c>
      <c r="B1437" t="s">
        <v>4</v>
      </c>
      <c r="C1437" t="s">
        <v>8</v>
      </c>
      <c r="D1437" s="1">
        <v>43300</v>
      </c>
      <c r="E1437" s="1">
        <v>43422</v>
      </c>
      <c r="F1437" s="1">
        <v>43446</v>
      </c>
      <c r="G1437" s="1">
        <v>43456</v>
      </c>
      <c r="H1437" t="s">
        <v>54</v>
      </c>
      <c r="I1437">
        <v>14</v>
      </c>
      <c r="J1437">
        <v>3</v>
      </c>
      <c r="K1437">
        <v>347</v>
      </c>
      <c r="L1437">
        <v>46</v>
      </c>
      <c r="M1437">
        <v>7</v>
      </c>
      <c r="N1437">
        <v>0.05</v>
      </c>
      <c r="O1437">
        <v>2977.21</v>
      </c>
      <c r="P1437">
        <v>6472.2</v>
      </c>
      <c r="Q1437">
        <f>Table1[[#This Row],[OrderQuantity]]*Table1[[#This Row],[UnitPrice]]</f>
        <v>45305.4</v>
      </c>
      <c r="R1437">
        <f>Table1[[#This Row],[OrderQuantity]]*Table1[[#This Row],[UnitCost]]</f>
        <v>20840.47</v>
      </c>
      <c r="S1437">
        <f>Table1[[#This Row],[OrderQuantity]]*Table1[[#This Row],[UnitPrice]]*(1-Table1[[#This Row],[DiscountApplied]]) - (Table1[[#This Row],[OrderQuantity]]*Table1[[#This Row],[UnitCost]])</f>
        <v>22199.659999999996</v>
      </c>
      <c r="T1437">
        <f>DATEDIF(Table1[[#This Row],[ShipDate]],Table1[[#This Row],[DeliveryDate]],"d")</f>
        <v>10</v>
      </c>
      <c r="U1437" t="str">
        <f t="shared" si="45"/>
        <v>Late</v>
      </c>
    </row>
    <row r="1438" spans="1:21" x14ac:dyDescent="0.3">
      <c r="A1438" t="str">
        <f t="shared" si="44"/>
        <v>SO-001537</v>
      </c>
      <c r="B1438" t="s">
        <v>3</v>
      </c>
      <c r="C1438" t="s">
        <v>13</v>
      </c>
      <c r="D1438" s="1">
        <v>43300</v>
      </c>
      <c r="E1438" s="1">
        <v>43422</v>
      </c>
      <c r="F1438" s="1">
        <v>43442</v>
      </c>
      <c r="G1438" s="1">
        <v>43444</v>
      </c>
      <c r="H1438" t="s">
        <v>54</v>
      </c>
      <c r="I1438">
        <v>5</v>
      </c>
      <c r="J1438">
        <v>31</v>
      </c>
      <c r="K1438">
        <v>55</v>
      </c>
      <c r="L1438">
        <v>11</v>
      </c>
      <c r="M1438">
        <v>1</v>
      </c>
      <c r="N1438">
        <v>0.05</v>
      </c>
      <c r="O1438">
        <v>1993.25</v>
      </c>
      <c r="P1438">
        <v>3986.5</v>
      </c>
      <c r="Q1438">
        <f>Table1[[#This Row],[OrderQuantity]]*Table1[[#This Row],[UnitPrice]]</f>
        <v>3986.5</v>
      </c>
      <c r="R1438">
        <f>Table1[[#This Row],[OrderQuantity]]*Table1[[#This Row],[UnitCost]]</f>
        <v>1993.25</v>
      </c>
      <c r="S1438">
        <f>Table1[[#This Row],[OrderQuantity]]*Table1[[#This Row],[UnitPrice]]*(1-Table1[[#This Row],[DiscountApplied]]) - (Table1[[#This Row],[OrderQuantity]]*Table1[[#This Row],[UnitCost]])</f>
        <v>1793.9249999999997</v>
      </c>
      <c r="T1438">
        <f>DATEDIF(Table1[[#This Row],[ShipDate]],Table1[[#This Row],[DeliveryDate]],"d")</f>
        <v>2</v>
      </c>
      <c r="U1438" t="str">
        <f t="shared" si="45"/>
        <v>On Time</v>
      </c>
    </row>
    <row r="1439" spans="1:21" x14ac:dyDescent="0.3">
      <c r="A1439" t="str">
        <f t="shared" si="44"/>
        <v>SO-001538</v>
      </c>
      <c r="B1439" t="s">
        <v>5</v>
      </c>
      <c r="C1439" t="s">
        <v>10</v>
      </c>
      <c r="D1439" s="1">
        <v>43300</v>
      </c>
      <c r="E1439" s="1">
        <v>43422</v>
      </c>
      <c r="F1439" s="1">
        <v>43431</v>
      </c>
      <c r="G1439" s="1">
        <v>43433</v>
      </c>
      <c r="H1439" t="s">
        <v>54</v>
      </c>
      <c r="I1439">
        <v>26</v>
      </c>
      <c r="J1439">
        <v>9</v>
      </c>
      <c r="K1439">
        <v>111</v>
      </c>
      <c r="L1439">
        <v>10</v>
      </c>
      <c r="M1439">
        <v>7</v>
      </c>
      <c r="N1439">
        <v>0.05</v>
      </c>
      <c r="O1439">
        <v>3354.29</v>
      </c>
      <c r="P1439">
        <v>3993.2</v>
      </c>
      <c r="Q1439">
        <f>Table1[[#This Row],[OrderQuantity]]*Table1[[#This Row],[UnitPrice]]</f>
        <v>27952.399999999998</v>
      </c>
      <c r="R1439">
        <f>Table1[[#This Row],[OrderQuantity]]*Table1[[#This Row],[UnitCost]]</f>
        <v>23480.03</v>
      </c>
      <c r="S1439">
        <f>Table1[[#This Row],[OrderQuantity]]*Table1[[#This Row],[UnitPrice]]*(1-Table1[[#This Row],[DiscountApplied]]) - (Table1[[#This Row],[OrderQuantity]]*Table1[[#This Row],[UnitCost]])</f>
        <v>3074.7499999999964</v>
      </c>
      <c r="T1439">
        <f>DATEDIF(Table1[[#This Row],[ShipDate]],Table1[[#This Row],[DeliveryDate]],"d")</f>
        <v>2</v>
      </c>
      <c r="U1439" t="str">
        <f t="shared" si="45"/>
        <v>On Time</v>
      </c>
    </row>
    <row r="1440" spans="1:21" x14ac:dyDescent="0.3">
      <c r="A1440" t="str">
        <f t="shared" si="44"/>
        <v>SO-001539</v>
      </c>
      <c r="B1440" t="s">
        <v>3</v>
      </c>
      <c r="C1440" t="s">
        <v>11</v>
      </c>
      <c r="D1440" s="1">
        <v>43300</v>
      </c>
      <c r="E1440" s="1">
        <v>43422</v>
      </c>
      <c r="F1440" s="1">
        <v>43450</v>
      </c>
      <c r="G1440" s="1">
        <v>43451</v>
      </c>
      <c r="H1440" t="s">
        <v>54</v>
      </c>
      <c r="I1440">
        <v>8</v>
      </c>
      <c r="J1440">
        <v>25</v>
      </c>
      <c r="K1440">
        <v>267</v>
      </c>
      <c r="L1440">
        <v>19</v>
      </c>
      <c r="M1440">
        <v>2</v>
      </c>
      <c r="N1440">
        <v>0.05</v>
      </c>
      <c r="O1440">
        <v>3048.5</v>
      </c>
      <c r="P1440">
        <v>6097</v>
      </c>
      <c r="Q1440">
        <f>Table1[[#This Row],[OrderQuantity]]*Table1[[#This Row],[UnitPrice]]</f>
        <v>12194</v>
      </c>
      <c r="R1440">
        <f>Table1[[#This Row],[OrderQuantity]]*Table1[[#This Row],[UnitCost]]</f>
        <v>6097</v>
      </c>
      <c r="S1440">
        <f>Table1[[#This Row],[OrderQuantity]]*Table1[[#This Row],[UnitPrice]]*(1-Table1[[#This Row],[DiscountApplied]]) - (Table1[[#This Row],[OrderQuantity]]*Table1[[#This Row],[UnitCost]])</f>
        <v>5487.2999999999993</v>
      </c>
      <c r="T1440">
        <f>DATEDIF(Table1[[#This Row],[ShipDate]],Table1[[#This Row],[DeliveryDate]],"d")</f>
        <v>1</v>
      </c>
      <c r="U1440" t="str">
        <f t="shared" si="45"/>
        <v>On Time</v>
      </c>
    </row>
    <row r="1441" spans="1:21" x14ac:dyDescent="0.3">
      <c r="A1441" t="str">
        <f t="shared" si="44"/>
        <v>SO-001540</v>
      </c>
      <c r="B1441" t="s">
        <v>4</v>
      </c>
      <c r="C1441" t="s">
        <v>10</v>
      </c>
      <c r="D1441" s="1">
        <v>43300</v>
      </c>
      <c r="E1441" s="1">
        <v>43423</v>
      </c>
      <c r="F1441" s="1">
        <v>43444</v>
      </c>
      <c r="G1441" s="1">
        <v>43446</v>
      </c>
      <c r="H1441" t="s">
        <v>54</v>
      </c>
      <c r="I1441">
        <v>19</v>
      </c>
      <c r="J1441">
        <v>23</v>
      </c>
      <c r="K1441">
        <v>93</v>
      </c>
      <c r="L1441">
        <v>3</v>
      </c>
      <c r="M1441">
        <v>5</v>
      </c>
      <c r="N1441">
        <v>0.08</v>
      </c>
      <c r="O1441">
        <v>780.15</v>
      </c>
      <c r="P1441">
        <v>1098.8</v>
      </c>
      <c r="Q1441">
        <f>Table1[[#This Row],[OrderQuantity]]*Table1[[#This Row],[UnitPrice]]</f>
        <v>5494</v>
      </c>
      <c r="R1441">
        <f>Table1[[#This Row],[OrderQuantity]]*Table1[[#This Row],[UnitCost]]</f>
        <v>3900.75</v>
      </c>
      <c r="S1441">
        <f>Table1[[#This Row],[OrderQuantity]]*Table1[[#This Row],[UnitPrice]]*(1-Table1[[#This Row],[DiscountApplied]]) - (Table1[[#This Row],[OrderQuantity]]*Table1[[#This Row],[UnitCost]])</f>
        <v>1153.7300000000005</v>
      </c>
      <c r="T1441">
        <f>DATEDIF(Table1[[#This Row],[ShipDate]],Table1[[#This Row],[DeliveryDate]],"d")</f>
        <v>2</v>
      </c>
      <c r="U1441" t="str">
        <f t="shared" si="45"/>
        <v>On Time</v>
      </c>
    </row>
    <row r="1442" spans="1:21" x14ac:dyDescent="0.3">
      <c r="A1442" t="str">
        <f t="shared" si="44"/>
        <v>SO-001541</v>
      </c>
      <c r="B1442" t="s">
        <v>3</v>
      </c>
      <c r="C1442" t="s">
        <v>8</v>
      </c>
      <c r="D1442" s="1">
        <v>43300</v>
      </c>
      <c r="E1442" s="1">
        <v>43423</v>
      </c>
      <c r="F1442" s="1">
        <v>43441</v>
      </c>
      <c r="G1442" s="1">
        <v>43444</v>
      </c>
      <c r="H1442" t="s">
        <v>54</v>
      </c>
      <c r="I1442">
        <v>12</v>
      </c>
      <c r="J1442">
        <v>50</v>
      </c>
      <c r="K1442">
        <v>350</v>
      </c>
      <c r="L1442">
        <v>14</v>
      </c>
      <c r="M1442">
        <v>8</v>
      </c>
      <c r="N1442">
        <v>0.05</v>
      </c>
      <c r="O1442">
        <v>2697.15</v>
      </c>
      <c r="P1442">
        <v>3966.4</v>
      </c>
      <c r="Q1442">
        <f>Table1[[#This Row],[OrderQuantity]]*Table1[[#This Row],[UnitPrice]]</f>
        <v>31731.200000000001</v>
      </c>
      <c r="R1442">
        <f>Table1[[#This Row],[OrderQuantity]]*Table1[[#This Row],[UnitCost]]</f>
        <v>21577.200000000001</v>
      </c>
      <c r="S1442">
        <f>Table1[[#This Row],[OrderQuantity]]*Table1[[#This Row],[UnitPrice]]*(1-Table1[[#This Row],[DiscountApplied]]) - (Table1[[#This Row],[OrderQuantity]]*Table1[[#This Row],[UnitCost]])</f>
        <v>8567.4399999999987</v>
      </c>
      <c r="T1442">
        <f>DATEDIF(Table1[[#This Row],[ShipDate]],Table1[[#This Row],[DeliveryDate]],"d")</f>
        <v>3</v>
      </c>
      <c r="U1442" t="str">
        <f t="shared" si="45"/>
        <v>On Time</v>
      </c>
    </row>
    <row r="1443" spans="1:21" x14ac:dyDescent="0.3">
      <c r="A1443" t="str">
        <f t="shared" si="44"/>
        <v>SO-001542</v>
      </c>
      <c r="B1443" t="s">
        <v>3</v>
      </c>
      <c r="C1443" t="s">
        <v>8</v>
      </c>
      <c r="D1443" s="1">
        <v>43300</v>
      </c>
      <c r="E1443" s="1">
        <v>43423</v>
      </c>
      <c r="F1443" s="1">
        <v>43427</v>
      </c>
      <c r="G1443" s="1">
        <v>43436</v>
      </c>
      <c r="H1443" t="s">
        <v>54</v>
      </c>
      <c r="I1443">
        <v>8</v>
      </c>
      <c r="J1443">
        <v>30</v>
      </c>
      <c r="K1443">
        <v>350</v>
      </c>
      <c r="L1443">
        <v>10</v>
      </c>
      <c r="M1443">
        <v>8</v>
      </c>
      <c r="N1443">
        <v>0.05</v>
      </c>
      <c r="O1443">
        <v>1537.65</v>
      </c>
      <c r="P1443">
        <v>1809</v>
      </c>
      <c r="Q1443">
        <f>Table1[[#This Row],[OrderQuantity]]*Table1[[#This Row],[UnitPrice]]</f>
        <v>14472</v>
      </c>
      <c r="R1443">
        <f>Table1[[#This Row],[OrderQuantity]]*Table1[[#This Row],[UnitCost]]</f>
        <v>12301.2</v>
      </c>
      <c r="S1443">
        <f>Table1[[#This Row],[OrderQuantity]]*Table1[[#This Row],[UnitPrice]]*(1-Table1[[#This Row],[DiscountApplied]]) - (Table1[[#This Row],[OrderQuantity]]*Table1[[#This Row],[UnitCost]])</f>
        <v>1447.1999999999989</v>
      </c>
      <c r="T1443">
        <f>DATEDIF(Table1[[#This Row],[ShipDate]],Table1[[#This Row],[DeliveryDate]],"d")</f>
        <v>9</v>
      </c>
      <c r="U1443" t="str">
        <f t="shared" si="45"/>
        <v>Late</v>
      </c>
    </row>
    <row r="1444" spans="1:21" x14ac:dyDescent="0.3">
      <c r="A1444" t="str">
        <f t="shared" si="44"/>
        <v>SO-001543</v>
      </c>
      <c r="B1444" t="s">
        <v>3</v>
      </c>
      <c r="C1444" t="s">
        <v>11</v>
      </c>
      <c r="D1444" s="1">
        <v>43300</v>
      </c>
      <c r="E1444" s="1">
        <v>43423</v>
      </c>
      <c r="F1444" s="1">
        <v>43443</v>
      </c>
      <c r="G1444" s="1">
        <v>43446</v>
      </c>
      <c r="H1444" t="s">
        <v>54</v>
      </c>
      <c r="I1444">
        <v>5</v>
      </c>
      <c r="J1444">
        <v>38</v>
      </c>
      <c r="K1444">
        <v>312</v>
      </c>
      <c r="L1444">
        <v>46</v>
      </c>
      <c r="M1444">
        <v>1</v>
      </c>
      <c r="N1444">
        <v>0.15</v>
      </c>
      <c r="O1444">
        <v>1785.22</v>
      </c>
      <c r="P1444">
        <v>2445.5</v>
      </c>
      <c r="Q1444">
        <f>Table1[[#This Row],[OrderQuantity]]*Table1[[#This Row],[UnitPrice]]</f>
        <v>2445.5</v>
      </c>
      <c r="R1444">
        <f>Table1[[#This Row],[OrderQuantity]]*Table1[[#This Row],[UnitCost]]</f>
        <v>1785.22</v>
      </c>
      <c r="S1444">
        <f>Table1[[#This Row],[OrderQuantity]]*Table1[[#This Row],[UnitPrice]]*(1-Table1[[#This Row],[DiscountApplied]]) - (Table1[[#This Row],[OrderQuantity]]*Table1[[#This Row],[UnitCost]])</f>
        <v>293.4549999999997</v>
      </c>
      <c r="T1444">
        <f>DATEDIF(Table1[[#This Row],[ShipDate]],Table1[[#This Row],[DeliveryDate]],"d")</f>
        <v>3</v>
      </c>
      <c r="U1444" t="str">
        <f t="shared" si="45"/>
        <v>On Time</v>
      </c>
    </row>
    <row r="1445" spans="1:21" x14ac:dyDescent="0.3">
      <c r="A1445" t="str">
        <f t="shared" si="44"/>
        <v>SO-001544</v>
      </c>
      <c r="B1445" t="s">
        <v>3</v>
      </c>
      <c r="C1445" t="s">
        <v>8</v>
      </c>
      <c r="D1445" s="1">
        <v>43300</v>
      </c>
      <c r="E1445" s="1">
        <v>43423</v>
      </c>
      <c r="F1445" s="1">
        <v>43428</v>
      </c>
      <c r="G1445" s="1">
        <v>43430</v>
      </c>
      <c r="H1445" t="s">
        <v>54</v>
      </c>
      <c r="I1445">
        <v>4</v>
      </c>
      <c r="J1445">
        <v>15</v>
      </c>
      <c r="K1445">
        <v>332</v>
      </c>
      <c r="L1445">
        <v>41</v>
      </c>
      <c r="M1445">
        <v>7</v>
      </c>
      <c r="N1445">
        <v>0.1</v>
      </c>
      <c r="O1445">
        <v>4744.2700000000004</v>
      </c>
      <c r="P1445">
        <v>6499</v>
      </c>
      <c r="Q1445">
        <f>Table1[[#This Row],[OrderQuantity]]*Table1[[#This Row],[UnitPrice]]</f>
        <v>45493</v>
      </c>
      <c r="R1445">
        <f>Table1[[#This Row],[OrderQuantity]]*Table1[[#This Row],[UnitCost]]</f>
        <v>33209.89</v>
      </c>
      <c r="S1445">
        <f>Table1[[#This Row],[OrderQuantity]]*Table1[[#This Row],[UnitPrice]]*(1-Table1[[#This Row],[DiscountApplied]]) - (Table1[[#This Row],[OrderQuantity]]*Table1[[#This Row],[UnitCost]])</f>
        <v>7733.8100000000049</v>
      </c>
      <c r="T1445">
        <f>DATEDIF(Table1[[#This Row],[ShipDate]],Table1[[#This Row],[DeliveryDate]],"d")</f>
        <v>2</v>
      </c>
      <c r="U1445" t="str">
        <f t="shared" si="45"/>
        <v>On Time</v>
      </c>
    </row>
    <row r="1446" spans="1:21" x14ac:dyDescent="0.3">
      <c r="A1446" t="str">
        <f t="shared" si="44"/>
        <v>SO-001545</v>
      </c>
      <c r="B1446" t="s">
        <v>5</v>
      </c>
      <c r="C1446" t="s">
        <v>9</v>
      </c>
      <c r="D1446" s="1">
        <v>43300</v>
      </c>
      <c r="E1446" s="1">
        <v>43423</v>
      </c>
      <c r="F1446" s="1">
        <v>43448</v>
      </c>
      <c r="G1446" s="1">
        <v>43458</v>
      </c>
      <c r="H1446" t="s">
        <v>54</v>
      </c>
      <c r="I1446">
        <v>26</v>
      </c>
      <c r="J1446">
        <v>45</v>
      </c>
      <c r="K1446">
        <v>70</v>
      </c>
      <c r="L1446">
        <v>30</v>
      </c>
      <c r="M1446">
        <v>6</v>
      </c>
      <c r="N1446">
        <v>0.08</v>
      </c>
      <c r="O1446">
        <v>844.2</v>
      </c>
      <c r="P1446">
        <v>2010</v>
      </c>
      <c r="Q1446">
        <f>Table1[[#This Row],[OrderQuantity]]*Table1[[#This Row],[UnitPrice]]</f>
        <v>12060</v>
      </c>
      <c r="R1446">
        <f>Table1[[#This Row],[OrderQuantity]]*Table1[[#This Row],[UnitCost]]</f>
        <v>5065.2000000000007</v>
      </c>
      <c r="S1446">
        <f>Table1[[#This Row],[OrderQuantity]]*Table1[[#This Row],[UnitPrice]]*(1-Table1[[#This Row],[DiscountApplied]]) - (Table1[[#This Row],[OrderQuantity]]*Table1[[#This Row],[UnitCost]])</f>
        <v>6030</v>
      </c>
      <c r="T1446">
        <f>DATEDIF(Table1[[#This Row],[ShipDate]],Table1[[#This Row],[DeliveryDate]],"d")</f>
        <v>10</v>
      </c>
      <c r="U1446" t="str">
        <f t="shared" si="45"/>
        <v>Late</v>
      </c>
    </row>
    <row r="1447" spans="1:21" x14ac:dyDescent="0.3">
      <c r="A1447" t="str">
        <f t="shared" si="44"/>
        <v>SO-001546</v>
      </c>
      <c r="B1447" t="s">
        <v>3</v>
      </c>
      <c r="C1447" t="s">
        <v>8</v>
      </c>
      <c r="D1447" s="1">
        <v>43300</v>
      </c>
      <c r="E1447" s="1">
        <v>43423</v>
      </c>
      <c r="F1447" s="1">
        <v>43429</v>
      </c>
      <c r="G1447" s="1">
        <v>43435</v>
      </c>
      <c r="H1447" t="s">
        <v>54</v>
      </c>
      <c r="I1447">
        <v>4</v>
      </c>
      <c r="J1447">
        <v>43</v>
      </c>
      <c r="K1447">
        <v>341</v>
      </c>
      <c r="L1447">
        <v>4</v>
      </c>
      <c r="M1447">
        <v>2</v>
      </c>
      <c r="N1447">
        <v>0.08</v>
      </c>
      <c r="O1447">
        <v>2012.61</v>
      </c>
      <c r="P1447">
        <v>3946.3</v>
      </c>
      <c r="Q1447">
        <f>Table1[[#This Row],[OrderQuantity]]*Table1[[#This Row],[UnitPrice]]</f>
        <v>7892.6</v>
      </c>
      <c r="R1447">
        <f>Table1[[#This Row],[OrderQuantity]]*Table1[[#This Row],[UnitCost]]</f>
        <v>4025.22</v>
      </c>
      <c r="S1447">
        <f>Table1[[#This Row],[OrderQuantity]]*Table1[[#This Row],[UnitPrice]]*(1-Table1[[#This Row],[DiscountApplied]]) - (Table1[[#This Row],[OrderQuantity]]*Table1[[#This Row],[UnitCost]])</f>
        <v>3235.9720000000011</v>
      </c>
      <c r="T1447">
        <f>DATEDIF(Table1[[#This Row],[ShipDate]],Table1[[#This Row],[DeliveryDate]],"d")</f>
        <v>6</v>
      </c>
      <c r="U1447" t="str">
        <f t="shared" si="45"/>
        <v>On Time</v>
      </c>
    </row>
    <row r="1448" spans="1:21" x14ac:dyDescent="0.3">
      <c r="A1448" t="str">
        <f t="shared" si="44"/>
        <v>SO-001547</v>
      </c>
      <c r="B1448" t="s">
        <v>2</v>
      </c>
      <c r="C1448" t="s">
        <v>13</v>
      </c>
      <c r="D1448" s="1">
        <v>43300</v>
      </c>
      <c r="E1448" s="1">
        <v>43423</v>
      </c>
      <c r="F1448" s="1">
        <v>43433</v>
      </c>
      <c r="G1448" s="1">
        <v>43434</v>
      </c>
      <c r="H1448" t="s">
        <v>54</v>
      </c>
      <c r="I1448">
        <v>21</v>
      </c>
      <c r="J1448">
        <v>17</v>
      </c>
      <c r="K1448">
        <v>42</v>
      </c>
      <c r="L1448">
        <v>45</v>
      </c>
      <c r="M1448">
        <v>8</v>
      </c>
      <c r="N1448">
        <v>0.1</v>
      </c>
      <c r="O1448">
        <v>1220.47</v>
      </c>
      <c r="P1448">
        <v>1768.8</v>
      </c>
      <c r="Q1448">
        <f>Table1[[#This Row],[OrderQuantity]]*Table1[[#This Row],[UnitPrice]]</f>
        <v>14150.4</v>
      </c>
      <c r="R1448">
        <f>Table1[[#This Row],[OrderQuantity]]*Table1[[#This Row],[UnitCost]]</f>
        <v>9763.76</v>
      </c>
      <c r="S1448">
        <f>Table1[[#This Row],[OrderQuantity]]*Table1[[#This Row],[UnitPrice]]*(1-Table1[[#This Row],[DiscountApplied]]) - (Table1[[#This Row],[OrderQuantity]]*Table1[[#This Row],[UnitCost]])</f>
        <v>2971.6000000000004</v>
      </c>
      <c r="T1448">
        <f>DATEDIF(Table1[[#This Row],[ShipDate]],Table1[[#This Row],[DeliveryDate]],"d")</f>
        <v>1</v>
      </c>
      <c r="U1448" t="str">
        <f t="shared" si="45"/>
        <v>On Time</v>
      </c>
    </row>
    <row r="1449" spans="1:21" x14ac:dyDescent="0.3">
      <c r="A1449" t="str">
        <f t="shared" si="44"/>
        <v>SO-001548</v>
      </c>
      <c r="B1449" t="s">
        <v>4</v>
      </c>
      <c r="C1449" t="s">
        <v>11</v>
      </c>
      <c r="D1449" s="1">
        <v>43300</v>
      </c>
      <c r="E1449" s="1">
        <v>43423</v>
      </c>
      <c r="F1449" s="1">
        <v>43433</v>
      </c>
      <c r="G1449" s="1">
        <v>43438</v>
      </c>
      <c r="H1449" t="s">
        <v>54</v>
      </c>
      <c r="I1449">
        <v>15</v>
      </c>
      <c r="J1449">
        <v>44</v>
      </c>
      <c r="K1449">
        <v>291</v>
      </c>
      <c r="L1449">
        <v>23</v>
      </c>
      <c r="M1449">
        <v>4</v>
      </c>
      <c r="N1449">
        <v>0.1</v>
      </c>
      <c r="O1449">
        <v>1128.95</v>
      </c>
      <c r="P1449">
        <v>2257.9</v>
      </c>
      <c r="Q1449">
        <f>Table1[[#This Row],[OrderQuantity]]*Table1[[#This Row],[UnitPrice]]</f>
        <v>9031.6</v>
      </c>
      <c r="R1449">
        <f>Table1[[#This Row],[OrderQuantity]]*Table1[[#This Row],[UnitCost]]</f>
        <v>4515.8</v>
      </c>
      <c r="S1449">
        <f>Table1[[#This Row],[OrderQuantity]]*Table1[[#This Row],[UnitPrice]]*(1-Table1[[#This Row],[DiscountApplied]]) - (Table1[[#This Row],[OrderQuantity]]*Table1[[#This Row],[UnitCost]])</f>
        <v>3612.6400000000003</v>
      </c>
      <c r="T1449">
        <f>DATEDIF(Table1[[#This Row],[ShipDate]],Table1[[#This Row],[DeliveryDate]],"d")</f>
        <v>5</v>
      </c>
      <c r="U1449" t="str">
        <f t="shared" si="45"/>
        <v>On Time</v>
      </c>
    </row>
    <row r="1450" spans="1:21" x14ac:dyDescent="0.3">
      <c r="A1450" t="str">
        <f t="shared" si="44"/>
        <v>SO-001549</v>
      </c>
      <c r="B1450" t="s">
        <v>2</v>
      </c>
      <c r="C1450" t="s">
        <v>11</v>
      </c>
      <c r="D1450" s="1">
        <v>43300</v>
      </c>
      <c r="E1450" s="1">
        <v>43424</v>
      </c>
      <c r="F1450" s="1">
        <v>43428</v>
      </c>
      <c r="G1450" s="1">
        <v>43432</v>
      </c>
      <c r="H1450" t="s">
        <v>54</v>
      </c>
      <c r="I1450">
        <v>22</v>
      </c>
      <c r="J1450">
        <v>26</v>
      </c>
      <c r="K1450">
        <v>268</v>
      </c>
      <c r="L1450">
        <v>17</v>
      </c>
      <c r="M1450">
        <v>3</v>
      </c>
      <c r="N1450">
        <v>0.08</v>
      </c>
      <c r="O1450">
        <v>222.11</v>
      </c>
      <c r="P1450">
        <v>261.3</v>
      </c>
      <c r="Q1450">
        <f>Table1[[#This Row],[OrderQuantity]]*Table1[[#This Row],[UnitPrice]]</f>
        <v>783.90000000000009</v>
      </c>
      <c r="R1450">
        <f>Table1[[#This Row],[OrderQuantity]]*Table1[[#This Row],[UnitCost]]</f>
        <v>666.33</v>
      </c>
      <c r="S1450">
        <f>Table1[[#This Row],[OrderQuantity]]*Table1[[#This Row],[UnitPrice]]*(1-Table1[[#This Row],[DiscountApplied]]) - (Table1[[#This Row],[OrderQuantity]]*Table1[[#This Row],[UnitCost]])</f>
        <v>54.858000000000061</v>
      </c>
      <c r="T1450">
        <f>DATEDIF(Table1[[#This Row],[ShipDate]],Table1[[#This Row],[DeliveryDate]],"d")</f>
        <v>4</v>
      </c>
      <c r="U1450" t="str">
        <f t="shared" si="45"/>
        <v>On Time</v>
      </c>
    </row>
    <row r="1451" spans="1:21" x14ac:dyDescent="0.3">
      <c r="A1451" t="str">
        <f t="shared" si="44"/>
        <v>SO-001550</v>
      </c>
      <c r="B1451" t="s">
        <v>2</v>
      </c>
      <c r="C1451" t="s">
        <v>8</v>
      </c>
      <c r="D1451" s="1">
        <v>43300</v>
      </c>
      <c r="E1451" s="1">
        <v>43424</v>
      </c>
      <c r="F1451" s="1">
        <v>43426</v>
      </c>
      <c r="G1451" s="1">
        <v>43429</v>
      </c>
      <c r="H1451" t="s">
        <v>54</v>
      </c>
      <c r="I1451">
        <v>24</v>
      </c>
      <c r="J1451">
        <v>11</v>
      </c>
      <c r="K1451">
        <v>343</v>
      </c>
      <c r="L1451">
        <v>26</v>
      </c>
      <c r="M1451">
        <v>8</v>
      </c>
      <c r="N1451">
        <v>0.08</v>
      </c>
      <c r="O1451">
        <v>2141.86</v>
      </c>
      <c r="P1451">
        <v>3966.4</v>
      </c>
      <c r="Q1451">
        <f>Table1[[#This Row],[OrderQuantity]]*Table1[[#This Row],[UnitPrice]]</f>
        <v>31731.200000000001</v>
      </c>
      <c r="R1451">
        <f>Table1[[#This Row],[OrderQuantity]]*Table1[[#This Row],[UnitCost]]</f>
        <v>17134.88</v>
      </c>
      <c r="S1451">
        <f>Table1[[#This Row],[OrderQuantity]]*Table1[[#This Row],[UnitPrice]]*(1-Table1[[#This Row],[DiscountApplied]]) - (Table1[[#This Row],[OrderQuantity]]*Table1[[#This Row],[UnitCost]])</f>
        <v>12057.824000000001</v>
      </c>
      <c r="T1451">
        <f>DATEDIF(Table1[[#This Row],[ShipDate]],Table1[[#This Row],[DeliveryDate]],"d")</f>
        <v>3</v>
      </c>
      <c r="U1451" t="str">
        <f t="shared" si="45"/>
        <v>On Time</v>
      </c>
    </row>
    <row r="1452" spans="1:21" x14ac:dyDescent="0.3">
      <c r="A1452" t="str">
        <f t="shared" si="44"/>
        <v>SO-001551</v>
      </c>
      <c r="B1452" t="s">
        <v>2</v>
      </c>
      <c r="C1452" t="s">
        <v>10</v>
      </c>
      <c r="D1452" s="1">
        <v>43300</v>
      </c>
      <c r="E1452" s="1">
        <v>43424</v>
      </c>
      <c r="F1452" s="1">
        <v>43445</v>
      </c>
      <c r="G1452" s="1">
        <v>43446</v>
      </c>
      <c r="H1452" t="s">
        <v>54</v>
      </c>
      <c r="I1452">
        <v>25</v>
      </c>
      <c r="J1452">
        <v>45</v>
      </c>
      <c r="K1452">
        <v>169</v>
      </c>
      <c r="L1452">
        <v>40</v>
      </c>
      <c r="M1452">
        <v>1</v>
      </c>
      <c r="N1452">
        <v>0.08</v>
      </c>
      <c r="O1452">
        <v>1452.23</v>
      </c>
      <c r="P1452">
        <v>1708.5</v>
      </c>
      <c r="Q1452">
        <f>Table1[[#This Row],[OrderQuantity]]*Table1[[#This Row],[UnitPrice]]</f>
        <v>1708.5</v>
      </c>
      <c r="R1452">
        <f>Table1[[#This Row],[OrderQuantity]]*Table1[[#This Row],[UnitCost]]</f>
        <v>1452.23</v>
      </c>
      <c r="S1452">
        <f>Table1[[#This Row],[OrderQuantity]]*Table1[[#This Row],[UnitPrice]]*(1-Table1[[#This Row],[DiscountApplied]]) - (Table1[[#This Row],[OrderQuantity]]*Table1[[#This Row],[UnitCost]])</f>
        <v>119.59000000000015</v>
      </c>
      <c r="T1452">
        <f>DATEDIF(Table1[[#This Row],[ShipDate]],Table1[[#This Row],[DeliveryDate]],"d")</f>
        <v>1</v>
      </c>
      <c r="U1452" t="str">
        <f t="shared" si="45"/>
        <v>On Time</v>
      </c>
    </row>
    <row r="1453" spans="1:21" x14ac:dyDescent="0.3">
      <c r="A1453" t="str">
        <f t="shared" si="44"/>
        <v>SO-001552</v>
      </c>
      <c r="B1453" t="s">
        <v>3</v>
      </c>
      <c r="C1453" t="s">
        <v>8</v>
      </c>
      <c r="D1453" s="1">
        <v>43300</v>
      </c>
      <c r="E1453" s="1">
        <v>43424</v>
      </c>
      <c r="F1453" s="1">
        <v>43440</v>
      </c>
      <c r="G1453" s="1">
        <v>43441</v>
      </c>
      <c r="H1453" t="s">
        <v>54</v>
      </c>
      <c r="I1453">
        <v>6</v>
      </c>
      <c r="J1453">
        <v>25</v>
      </c>
      <c r="K1453">
        <v>334</v>
      </c>
      <c r="L1453">
        <v>47</v>
      </c>
      <c r="M1453">
        <v>3</v>
      </c>
      <c r="N1453">
        <v>0.08</v>
      </c>
      <c r="O1453">
        <v>195.64</v>
      </c>
      <c r="P1453">
        <v>268</v>
      </c>
      <c r="Q1453">
        <f>Table1[[#This Row],[OrderQuantity]]*Table1[[#This Row],[UnitPrice]]</f>
        <v>804</v>
      </c>
      <c r="R1453">
        <f>Table1[[#This Row],[OrderQuantity]]*Table1[[#This Row],[UnitCost]]</f>
        <v>586.91999999999996</v>
      </c>
      <c r="S1453">
        <f>Table1[[#This Row],[OrderQuantity]]*Table1[[#This Row],[UnitPrice]]*(1-Table1[[#This Row],[DiscountApplied]]) - (Table1[[#This Row],[OrderQuantity]]*Table1[[#This Row],[UnitCost]])</f>
        <v>152.7600000000001</v>
      </c>
      <c r="T1453">
        <f>DATEDIF(Table1[[#This Row],[ShipDate]],Table1[[#This Row],[DeliveryDate]],"d")</f>
        <v>1</v>
      </c>
      <c r="U1453" t="str">
        <f t="shared" si="45"/>
        <v>On Time</v>
      </c>
    </row>
    <row r="1454" spans="1:21" x14ac:dyDescent="0.3">
      <c r="A1454" t="str">
        <f t="shared" si="44"/>
        <v>SO-001553</v>
      </c>
      <c r="B1454" t="s">
        <v>4</v>
      </c>
      <c r="C1454" t="s">
        <v>9</v>
      </c>
      <c r="D1454" s="1">
        <v>43300</v>
      </c>
      <c r="E1454" s="1">
        <v>43424</v>
      </c>
      <c r="F1454" s="1">
        <v>43436</v>
      </c>
      <c r="G1454" s="1">
        <v>43441</v>
      </c>
      <c r="H1454" t="s">
        <v>54</v>
      </c>
      <c r="I1454">
        <v>16</v>
      </c>
      <c r="J1454">
        <v>50</v>
      </c>
      <c r="K1454">
        <v>63</v>
      </c>
      <c r="L1454">
        <v>18</v>
      </c>
      <c r="M1454">
        <v>1</v>
      </c>
      <c r="N1454">
        <v>0.05</v>
      </c>
      <c r="O1454">
        <v>2786.87</v>
      </c>
      <c r="P1454">
        <v>5929.5</v>
      </c>
      <c r="Q1454">
        <f>Table1[[#This Row],[OrderQuantity]]*Table1[[#This Row],[UnitPrice]]</f>
        <v>5929.5</v>
      </c>
      <c r="R1454">
        <f>Table1[[#This Row],[OrderQuantity]]*Table1[[#This Row],[UnitCost]]</f>
        <v>2786.87</v>
      </c>
      <c r="S1454">
        <f>Table1[[#This Row],[OrderQuantity]]*Table1[[#This Row],[UnitPrice]]*(1-Table1[[#This Row],[DiscountApplied]]) - (Table1[[#This Row],[OrderQuantity]]*Table1[[#This Row],[UnitCost]])</f>
        <v>2846.1549999999997</v>
      </c>
      <c r="T1454">
        <f>DATEDIF(Table1[[#This Row],[ShipDate]],Table1[[#This Row],[DeliveryDate]],"d")</f>
        <v>5</v>
      </c>
      <c r="U1454" t="str">
        <f t="shared" si="45"/>
        <v>On Time</v>
      </c>
    </row>
    <row r="1455" spans="1:21" x14ac:dyDescent="0.3">
      <c r="A1455" t="str">
        <f t="shared" si="44"/>
        <v>SO-001554</v>
      </c>
      <c r="B1455" t="s">
        <v>3</v>
      </c>
      <c r="C1455" t="s">
        <v>10</v>
      </c>
      <c r="D1455" s="1">
        <v>43300</v>
      </c>
      <c r="E1455" s="1">
        <v>43424</v>
      </c>
      <c r="F1455" s="1">
        <v>43450</v>
      </c>
      <c r="G1455" s="1">
        <v>43453</v>
      </c>
      <c r="H1455" t="s">
        <v>54</v>
      </c>
      <c r="I1455">
        <v>9</v>
      </c>
      <c r="J1455">
        <v>2</v>
      </c>
      <c r="K1455">
        <v>183</v>
      </c>
      <c r="L1455">
        <v>45</v>
      </c>
      <c r="M1455">
        <v>7</v>
      </c>
      <c r="N1455">
        <v>0.05</v>
      </c>
      <c r="O1455">
        <v>495.26</v>
      </c>
      <c r="P1455">
        <v>1125.5999999999999</v>
      </c>
      <c r="Q1455">
        <f>Table1[[#This Row],[OrderQuantity]]*Table1[[#This Row],[UnitPrice]]</f>
        <v>7879.1999999999989</v>
      </c>
      <c r="R1455">
        <f>Table1[[#This Row],[OrderQuantity]]*Table1[[#This Row],[UnitCost]]</f>
        <v>3466.8199999999997</v>
      </c>
      <c r="S1455">
        <f>Table1[[#This Row],[OrderQuantity]]*Table1[[#This Row],[UnitPrice]]*(1-Table1[[#This Row],[DiscountApplied]]) - (Table1[[#This Row],[OrderQuantity]]*Table1[[#This Row],[UnitCost]])</f>
        <v>4018.4199999999992</v>
      </c>
      <c r="T1455">
        <f>DATEDIF(Table1[[#This Row],[ShipDate]],Table1[[#This Row],[DeliveryDate]],"d")</f>
        <v>3</v>
      </c>
      <c r="U1455" t="str">
        <f t="shared" si="45"/>
        <v>On Time</v>
      </c>
    </row>
    <row r="1456" spans="1:21" x14ac:dyDescent="0.3">
      <c r="A1456" t="str">
        <f t="shared" si="44"/>
        <v>SO-001555</v>
      </c>
      <c r="B1456" t="s">
        <v>4</v>
      </c>
      <c r="C1456" t="s">
        <v>10</v>
      </c>
      <c r="D1456" s="1">
        <v>43300</v>
      </c>
      <c r="E1456" s="1">
        <v>43425</v>
      </c>
      <c r="F1456" s="1">
        <v>43451</v>
      </c>
      <c r="G1456" s="1">
        <v>43457</v>
      </c>
      <c r="H1456" t="s">
        <v>54</v>
      </c>
      <c r="I1456">
        <v>15</v>
      </c>
      <c r="J1456">
        <v>49</v>
      </c>
      <c r="K1456">
        <v>138</v>
      </c>
      <c r="L1456">
        <v>30</v>
      </c>
      <c r="M1456">
        <v>3</v>
      </c>
      <c r="N1456">
        <v>0.05</v>
      </c>
      <c r="O1456">
        <v>722.93</v>
      </c>
      <c r="P1456">
        <v>871</v>
      </c>
      <c r="Q1456">
        <f>Table1[[#This Row],[OrderQuantity]]*Table1[[#This Row],[UnitPrice]]</f>
        <v>2613</v>
      </c>
      <c r="R1456">
        <f>Table1[[#This Row],[OrderQuantity]]*Table1[[#This Row],[UnitCost]]</f>
        <v>2168.79</v>
      </c>
      <c r="S1456">
        <f>Table1[[#This Row],[OrderQuantity]]*Table1[[#This Row],[UnitPrice]]*(1-Table1[[#This Row],[DiscountApplied]]) - (Table1[[#This Row],[OrderQuantity]]*Table1[[#This Row],[UnitCost]])</f>
        <v>313.55999999999995</v>
      </c>
      <c r="T1456">
        <f>DATEDIF(Table1[[#This Row],[ShipDate]],Table1[[#This Row],[DeliveryDate]],"d")</f>
        <v>6</v>
      </c>
      <c r="U1456" t="str">
        <f t="shared" si="45"/>
        <v>On Time</v>
      </c>
    </row>
    <row r="1457" spans="1:21" x14ac:dyDescent="0.3">
      <c r="A1457" t="str">
        <f t="shared" si="44"/>
        <v>SO-001556</v>
      </c>
      <c r="B1457" t="s">
        <v>4</v>
      </c>
      <c r="C1457" t="s">
        <v>12</v>
      </c>
      <c r="D1457" s="1">
        <v>43300</v>
      </c>
      <c r="E1457" s="1">
        <v>43425</v>
      </c>
      <c r="F1457" s="1">
        <v>43436</v>
      </c>
      <c r="G1457" s="1">
        <v>43444</v>
      </c>
      <c r="H1457" t="s">
        <v>54</v>
      </c>
      <c r="I1457">
        <v>14</v>
      </c>
      <c r="J1457">
        <v>43</v>
      </c>
      <c r="K1457">
        <v>220</v>
      </c>
      <c r="L1457">
        <v>5</v>
      </c>
      <c r="M1457">
        <v>8</v>
      </c>
      <c r="N1457">
        <v>0.3</v>
      </c>
      <c r="O1457">
        <v>2038.14</v>
      </c>
      <c r="P1457">
        <v>3919.5</v>
      </c>
      <c r="Q1457">
        <f>Table1[[#This Row],[OrderQuantity]]*Table1[[#This Row],[UnitPrice]]</f>
        <v>31356</v>
      </c>
      <c r="R1457">
        <f>Table1[[#This Row],[OrderQuantity]]*Table1[[#This Row],[UnitCost]]</f>
        <v>16305.12</v>
      </c>
      <c r="S1457">
        <f>Table1[[#This Row],[OrderQuantity]]*Table1[[#This Row],[UnitPrice]]*(1-Table1[[#This Row],[DiscountApplied]]) - (Table1[[#This Row],[OrderQuantity]]*Table1[[#This Row],[UnitCost]])</f>
        <v>5644.0799999999963</v>
      </c>
      <c r="T1457">
        <f>DATEDIF(Table1[[#This Row],[ShipDate]],Table1[[#This Row],[DeliveryDate]],"d")</f>
        <v>8</v>
      </c>
      <c r="U1457" t="str">
        <f t="shared" si="45"/>
        <v>Late</v>
      </c>
    </row>
    <row r="1458" spans="1:21" x14ac:dyDescent="0.3">
      <c r="A1458" t="str">
        <f t="shared" si="44"/>
        <v>SO-001557</v>
      </c>
      <c r="B1458" t="s">
        <v>3</v>
      </c>
      <c r="C1458" t="s">
        <v>13</v>
      </c>
      <c r="D1458" s="1">
        <v>43300</v>
      </c>
      <c r="E1458" s="1">
        <v>43425</v>
      </c>
      <c r="F1458" s="1">
        <v>43442</v>
      </c>
      <c r="G1458" s="1">
        <v>43451</v>
      </c>
      <c r="H1458" t="s">
        <v>54</v>
      </c>
      <c r="I1458">
        <v>4</v>
      </c>
      <c r="J1458">
        <v>15</v>
      </c>
      <c r="K1458">
        <v>14</v>
      </c>
      <c r="L1458">
        <v>4</v>
      </c>
      <c r="M1458">
        <v>2</v>
      </c>
      <c r="N1458">
        <v>0.3</v>
      </c>
      <c r="O1458">
        <v>475.7</v>
      </c>
      <c r="P1458">
        <v>670</v>
      </c>
      <c r="Q1458">
        <f>Table1[[#This Row],[OrderQuantity]]*Table1[[#This Row],[UnitPrice]]</f>
        <v>1340</v>
      </c>
      <c r="R1458">
        <f>Table1[[#This Row],[OrderQuantity]]*Table1[[#This Row],[UnitCost]]</f>
        <v>951.4</v>
      </c>
      <c r="S1458">
        <f>Table1[[#This Row],[OrderQuantity]]*Table1[[#This Row],[UnitPrice]]*(1-Table1[[#This Row],[DiscountApplied]]) - (Table1[[#This Row],[OrderQuantity]]*Table1[[#This Row],[UnitCost]])</f>
        <v>-13.400000000000091</v>
      </c>
      <c r="T1458">
        <f>DATEDIF(Table1[[#This Row],[ShipDate]],Table1[[#This Row],[DeliveryDate]],"d")</f>
        <v>9</v>
      </c>
      <c r="U1458" t="str">
        <f t="shared" si="45"/>
        <v>Late</v>
      </c>
    </row>
    <row r="1459" spans="1:21" x14ac:dyDescent="0.3">
      <c r="A1459" t="str">
        <f t="shared" si="44"/>
        <v>SO-001558</v>
      </c>
      <c r="B1459" t="s">
        <v>3</v>
      </c>
      <c r="C1459" t="s">
        <v>10</v>
      </c>
      <c r="D1459" s="1">
        <v>43300</v>
      </c>
      <c r="E1459" s="1">
        <v>43425</v>
      </c>
      <c r="F1459" s="1">
        <v>43433</v>
      </c>
      <c r="G1459" s="1">
        <v>43434</v>
      </c>
      <c r="H1459" t="s">
        <v>54</v>
      </c>
      <c r="I1459">
        <v>8</v>
      </c>
      <c r="J1459">
        <v>11</v>
      </c>
      <c r="K1459">
        <v>128</v>
      </c>
      <c r="L1459">
        <v>5</v>
      </c>
      <c r="M1459">
        <v>4</v>
      </c>
      <c r="N1459">
        <v>0.08</v>
      </c>
      <c r="O1459">
        <v>1031.8</v>
      </c>
      <c r="P1459">
        <v>1876</v>
      </c>
      <c r="Q1459">
        <f>Table1[[#This Row],[OrderQuantity]]*Table1[[#This Row],[UnitPrice]]</f>
        <v>7504</v>
      </c>
      <c r="R1459">
        <f>Table1[[#This Row],[OrderQuantity]]*Table1[[#This Row],[UnitCost]]</f>
        <v>4127.2</v>
      </c>
      <c r="S1459">
        <f>Table1[[#This Row],[OrderQuantity]]*Table1[[#This Row],[UnitPrice]]*(1-Table1[[#This Row],[DiscountApplied]]) - (Table1[[#This Row],[OrderQuantity]]*Table1[[#This Row],[UnitCost]])</f>
        <v>2776.4800000000005</v>
      </c>
      <c r="T1459">
        <f>DATEDIF(Table1[[#This Row],[ShipDate]],Table1[[#This Row],[DeliveryDate]],"d")</f>
        <v>1</v>
      </c>
      <c r="U1459" t="str">
        <f t="shared" si="45"/>
        <v>On Time</v>
      </c>
    </row>
    <row r="1460" spans="1:21" x14ac:dyDescent="0.3">
      <c r="A1460" t="str">
        <f t="shared" si="44"/>
        <v>SO-001559</v>
      </c>
      <c r="B1460" t="s">
        <v>4</v>
      </c>
      <c r="C1460" t="s">
        <v>11</v>
      </c>
      <c r="D1460" s="1">
        <v>43300</v>
      </c>
      <c r="E1460" s="1">
        <v>43425</v>
      </c>
      <c r="F1460" s="1">
        <v>43439</v>
      </c>
      <c r="G1460" s="1">
        <v>43443</v>
      </c>
      <c r="H1460" t="s">
        <v>54</v>
      </c>
      <c r="I1460">
        <v>15</v>
      </c>
      <c r="J1460">
        <v>23</v>
      </c>
      <c r="K1460">
        <v>268</v>
      </c>
      <c r="L1460">
        <v>25</v>
      </c>
      <c r="M1460">
        <v>2</v>
      </c>
      <c r="N1460">
        <v>0.08</v>
      </c>
      <c r="O1460">
        <v>835.76</v>
      </c>
      <c r="P1460">
        <v>1989.9</v>
      </c>
      <c r="Q1460">
        <f>Table1[[#This Row],[OrderQuantity]]*Table1[[#This Row],[UnitPrice]]</f>
        <v>3979.8</v>
      </c>
      <c r="R1460">
        <f>Table1[[#This Row],[OrderQuantity]]*Table1[[#This Row],[UnitCost]]</f>
        <v>1671.52</v>
      </c>
      <c r="S1460">
        <f>Table1[[#This Row],[OrderQuantity]]*Table1[[#This Row],[UnitPrice]]*(1-Table1[[#This Row],[DiscountApplied]]) - (Table1[[#This Row],[OrderQuantity]]*Table1[[#This Row],[UnitCost]])</f>
        <v>1989.8960000000002</v>
      </c>
      <c r="T1460">
        <f>DATEDIF(Table1[[#This Row],[ShipDate]],Table1[[#This Row],[DeliveryDate]],"d")</f>
        <v>4</v>
      </c>
      <c r="U1460" t="str">
        <f t="shared" si="45"/>
        <v>On Time</v>
      </c>
    </row>
    <row r="1461" spans="1:21" x14ac:dyDescent="0.3">
      <c r="A1461" t="str">
        <f t="shared" si="44"/>
        <v>SO-001560</v>
      </c>
      <c r="B1461" t="s">
        <v>5</v>
      </c>
      <c r="C1461" t="s">
        <v>13</v>
      </c>
      <c r="D1461" s="1">
        <v>43300</v>
      </c>
      <c r="E1461" s="1">
        <v>43425</v>
      </c>
      <c r="F1461" s="1">
        <v>43432</v>
      </c>
      <c r="G1461" s="1">
        <v>43437</v>
      </c>
      <c r="H1461" t="s">
        <v>54</v>
      </c>
      <c r="I1461">
        <v>26</v>
      </c>
      <c r="J1461">
        <v>35</v>
      </c>
      <c r="K1461">
        <v>29</v>
      </c>
      <c r="L1461">
        <v>28</v>
      </c>
      <c r="M1461">
        <v>5</v>
      </c>
      <c r="N1461">
        <v>0.08</v>
      </c>
      <c r="O1461">
        <v>1266.3</v>
      </c>
      <c r="P1461">
        <v>1809</v>
      </c>
      <c r="Q1461">
        <f>Table1[[#This Row],[OrderQuantity]]*Table1[[#This Row],[UnitPrice]]</f>
        <v>9045</v>
      </c>
      <c r="R1461">
        <f>Table1[[#This Row],[OrderQuantity]]*Table1[[#This Row],[UnitCost]]</f>
        <v>6331.5</v>
      </c>
      <c r="S1461">
        <f>Table1[[#This Row],[OrderQuantity]]*Table1[[#This Row],[UnitPrice]]*(1-Table1[[#This Row],[DiscountApplied]]) - (Table1[[#This Row],[OrderQuantity]]*Table1[[#This Row],[UnitCost]])</f>
        <v>1989.8999999999996</v>
      </c>
      <c r="T1461">
        <f>DATEDIF(Table1[[#This Row],[ShipDate]],Table1[[#This Row],[DeliveryDate]],"d")</f>
        <v>5</v>
      </c>
      <c r="U1461" t="str">
        <f t="shared" si="45"/>
        <v>On Time</v>
      </c>
    </row>
    <row r="1462" spans="1:21" x14ac:dyDescent="0.3">
      <c r="A1462" t="str">
        <f t="shared" si="44"/>
        <v>SO-001561</v>
      </c>
      <c r="B1462" t="s">
        <v>2</v>
      </c>
      <c r="C1462" t="s">
        <v>10</v>
      </c>
      <c r="D1462" s="1">
        <v>43300</v>
      </c>
      <c r="E1462" s="1">
        <v>43425</v>
      </c>
      <c r="F1462" s="1">
        <v>43447</v>
      </c>
      <c r="G1462" s="1">
        <v>43452</v>
      </c>
      <c r="H1462" t="s">
        <v>54</v>
      </c>
      <c r="I1462">
        <v>23</v>
      </c>
      <c r="J1462">
        <v>15</v>
      </c>
      <c r="K1462">
        <v>88</v>
      </c>
      <c r="L1462">
        <v>13</v>
      </c>
      <c r="M1462">
        <v>2</v>
      </c>
      <c r="N1462">
        <v>0.08</v>
      </c>
      <c r="O1462">
        <v>3023.04</v>
      </c>
      <c r="P1462">
        <v>5038.3999999999996</v>
      </c>
      <c r="Q1462">
        <f>Table1[[#This Row],[OrderQuantity]]*Table1[[#This Row],[UnitPrice]]</f>
        <v>10076.799999999999</v>
      </c>
      <c r="R1462">
        <f>Table1[[#This Row],[OrderQuantity]]*Table1[[#This Row],[UnitCost]]</f>
        <v>6046.08</v>
      </c>
      <c r="S1462">
        <f>Table1[[#This Row],[OrderQuantity]]*Table1[[#This Row],[UnitPrice]]*(1-Table1[[#This Row],[DiscountApplied]]) - (Table1[[#This Row],[OrderQuantity]]*Table1[[#This Row],[UnitCost]])</f>
        <v>3224.5759999999991</v>
      </c>
      <c r="T1462">
        <f>DATEDIF(Table1[[#This Row],[ShipDate]],Table1[[#This Row],[DeliveryDate]],"d")</f>
        <v>5</v>
      </c>
      <c r="U1462" t="str">
        <f t="shared" si="45"/>
        <v>On Time</v>
      </c>
    </row>
    <row r="1463" spans="1:21" x14ac:dyDescent="0.3">
      <c r="A1463" t="str">
        <f t="shared" si="44"/>
        <v>SO-001562</v>
      </c>
      <c r="B1463" t="s">
        <v>4</v>
      </c>
      <c r="C1463" t="s">
        <v>13</v>
      </c>
      <c r="D1463" s="1">
        <v>43300</v>
      </c>
      <c r="E1463" s="1">
        <v>43425</v>
      </c>
      <c r="F1463" s="1">
        <v>43446</v>
      </c>
      <c r="G1463" s="1">
        <v>43449</v>
      </c>
      <c r="H1463" t="s">
        <v>54</v>
      </c>
      <c r="I1463">
        <v>17</v>
      </c>
      <c r="J1463">
        <v>49</v>
      </c>
      <c r="K1463">
        <v>25</v>
      </c>
      <c r="L1463">
        <v>37</v>
      </c>
      <c r="M1463">
        <v>3</v>
      </c>
      <c r="N1463">
        <v>0.05</v>
      </c>
      <c r="O1463">
        <v>1394.94</v>
      </c>
      <c r="P1463">
        <v>2324.9</v>
      </c>
      <c r="Q1463">
        <f>Table1[[#This Row],[OrderQuantity]]*Table1[[#This Row],[UnitPrice]]</f>
        <v>6974.7000000000007</v>
      </c>
      <c r="R1463">
        <f>Table1[[#This Row],[OrderQuantity]]*Table1[[#This Row],[UnitCost]]</f>
        <v>4184.82</v>
      </c>
      <c r="S1463">
        <f>Table1[[#This Row],[OrderQuantity]]*Table1[[#This Row],[UnitPrice]]*(1-Table1[[#This Row],[DiscountApplied]]) - (Table1[[#This Row],[OrderQuantity]]*Table1[[#This Row],[UnitCost]])</f>
        <v>2441.1450000000004</v>
      </c>
      <c r="T1463">
        <f>DATEDIF(Table1[[#This Row],[ShipDate]],Table1[[#This Row],[DeliveryDate]],"d")</f>
        <v>3</v>
      </c>
      <c r="U1463" t="str">
        <f t="shared" si="45"/>
        <v>On Time</v>
      </c>
    </row>
    <row r="1464" spans="1:21" x14ac:dyDescent="0.3">
      <c r="A1464" t="str">
        <f t="shared" si="44"/>
        <v>SO-001563</v>
      </c>
      <c r="B1464" t="s">
        <v>2</v>
      </c>
      <c r="C1464" t="s">
        <v>11</v>
      </c>
      <c r="D1464" s="1">
        <v>43300</v>
      </c>
      <c r="E1464" s="1">
        <v>43425</v>
      </c>
      <c r="F1464" s="1">
        <v>43453</v>
      </c>
      <c r="G1464" s="1">
        <v>43461</v>
      </c>
      <c r="H1464" t="s">
        <v>54</v>
      </c>
      <c r="I1464">
        <v>23</v>
      </c>
      <c r="J1464">
        <v>10</v>
      </c>
      <c r="K1464">
        <v>307</v>
      </c>
      <c r="L1464">
        <v>3</v>
      </c>
      <c r="M1464">
        <v>1</v>
      </c>
      <c r="N1464">
        <v>0.05</v>
      </c>
      <c r="O1464">
        <v>1810.21</v>
      </c>
      <c r="P1464">
        <v>2291.4</v>
      </c>
      <c r="Q1464">
        <f>Table1[[#This Row],[OrderQuantity]]*Table1[[#This Row],[UnitPrice]]</f>
        <v>2291.4</v>
      </c>
      <c r="R1464">
        <f>Table1[[#This Row],[OrderQuantity]]*Table1[[#This Row],[UnitCost]]</f>
        <v>1810.21</v>
      </c>
      <c r="S1464">
        <f>Table1[[#This Row],[OrderQuantity]]*Table1[[#This Row],[UnitPrice]]*(1-Table1[[#This Row],[DiscountApplied]]) - (Table1[[#This Row],[OrderQuantity]]*Table1[[#This Row],[UnitCost]])</f>
        <v>366.61999999999989</v>
      </c>
      <c r="T1464">
        <f>DATEDIF(Table1[[#This Row],[ShipDate]],Table1[[#This Row],[DeliveryDate]],"d")</f>
        <v>8</v>
      </c>
      <c r="U1464" t="str">
        <f t="shared" si="45"/>
        <v>Late</v>
      </c>
    </row>
    <row r="1465" spans="1:21" x14ac:dyDescent="0.3">
      <c r="A1465" t="str">
        <f t="shared" si="44"/>
        <v>SO-001564</v>
      </c>
      <c r="B1465" t="s">
        <v>2</v>
      </c>
      <c r="C1465" t="s">
        <v>9</v>
      </c>
      <c r="D1465" s="1">
        <v>43300</v>
      </c>
      <c r="E1465" s="1">
        <v>43425</v>
      </c>
      <c r="F1465" s="1">
        <v>43441</v>
      </c>
      <c r="G1465" s="1">
        <v>43449</v>
      </c>
      <c r="H1465" t="s">
        <v>54</v>
      </c>
      <c r="I1465">
        <v>23</v>
      </c>
      <c r="J1465">
        <v>33</v>
      </c>
      <c r="K1465">
        <v>75</v>
      </c>
      <c r="L1465">
        <v>24</v>
      </c>
      <c r="M1465">
        <v>7</v>
      </c>
      <c r="N1465">
        <v>0.3</v>
      </c>
      <c r="O1465">
        <v>823.03</v>
      </c>
      <c r="P1465">
        <v>991.6</v>
      </c>
      <c r="Q1465">
        <f>Table1[[#This Row],[OrderQuantity]]*Table1[[#This Row],[UnitPrice]]</f>
        <v>6941.2</v>
      </c>
      <c r="R1465">
        <f>Table1[[#This Row],[OrderQuantity]]*Table1[[#This Row],[UnitCost]]</f>
        <v>5761.21</v>
      </c>
      <c r="S1465">
        <f>Table1[[#This Row],[OrderQuantity]]*Table1[[#This Row],[UnitPrice]]*(1-Table1[[#This Row],[DiscountApplied]]) - (Table1[[#This Row],[OrderQuantity]]*Table1[[#This Row],[UnitCost]])</f>
        <v>-902.3700000000008</v>
      </c>
      <c r="T1465">
        <f>DATEDIF(Table1[[#This Row],[ShipDate]],Table1[[#This Row],[DeliveryDate]],"d")</f>
        <v>8</v>
      </c>
      <c r="U1465" t="str">
        <f t="shared" si="45"/>
        <v>Late</v>
      </c>
    </row>
    <row r="1466" spans="1:21" x14ac:dyDescent="0.3">
      <c r="A1466" t="str">
        <f t="shared" si="44"/>
        <v>SO-001565</v>
      </c>
      <c r="B1466" t="s">
        <v>4</v>
      </c>
      <c r="C1466" t="s">
        <v>11</v>
      </c>
      <c r="D1466" s="1">
        <v>43300</v>
      </c>
      <c r="E1466" s="1">
        <v>43425</v>
      </c>
      <c r="F1466" s="1">
        <v>43435</v>
      </c>
      <c r="G1466" s="1">
        <v>43442</v>
      </c>
      <c r="H1466" t="s">
        <v>54</v>
      </c>
      <c r="I1466">
        <v>13</v>
      </c>
      <c r="J1466">
        <v>3</v>
      </c>
      <c r="K1466">
        <v>285</v>
      </c>
      <c r="L1466">
        <v>9</v>
      </c>
      <c r="M1466">
        <v>4</v>
      </c>
      <c r="N1466">
        <v>0.08</v>
      </c>
      <c r="O1466">
        <v>791.14</v>
      </c>
      <c r="P1466">
        <v>1098.8</v>
      </c>
      <c r="Q1466">
        <f>Table1[[#This Row],[OrderQuantity]]*Table1[[#This Row],[UnitPrice]]</f>
        <v>4395.2</v>
      </c>
      <c r="R1466">
        <f>Table1[[#This Row],[OrderQuantity]]*Table1[[#This Row],[UnitCost]]</f>
        <v>3164.56</v>
      </c>
      <c r="S1466">
        <f>Table1[[#This Row],[OrderQuantity]]*Table1[[#This Row],[UnitPrice]]*(1-Table1[[#This Row],[DiscountApplied]]) - (Table1[[#This Row],[OrderQuantity]]*Table1[[#This Row],[UnitCost]])</f>
        <v>879.02399999999989</v>
      </c>
      <c r="T1466">
        <f>DATEDIF(Table1[[#This Row],[ShipDate]],Table1[[#This Row],[DeliveryDate]],"d")</f>
        <v>7</v>
      </c>
      <c r="U1466" t="str">
        <f t="shared" si="45"/>
        <v>On Time</v>
      </c>
    </row>
    <row r="1467" spans="1:21" x14ac:dyDescent="0.3">
      <c r="A1467" t="str">
        <f t="shared" si="44"/>
        <v>SO-001566</v>
      </c>
      <c r="B1467" t="s">
        <v>3</v>
      </c>
      <c r="C1467" t="s">
        <v>8</v>
      </c>
      <c r="D1467" s="1">
        <v>43300</v>
      </c>
      <c r="E1467" s="1">
        <v>43426</v>
      </c>
      <c r="F1467" s="1">
        <v>43436</v>
      </c>
      <c r="G1467" s="1">
        <v>43442</v>
      </c>
      <c r="H1467" t="s">
        <v>54</v>
      </c>
      <c r="I1467">
        <v>6</v>
      </c>
      <c r="J1467">
        <v>44</v>
      </c>
      <c r="K1467">
        <v>359</v>
      </c>
      <c r="L1467">
        <v>11</v>
      </c>
      <c r="M1467">
        <v>6</v>
      </c>
      <c r="N1467">
        <v>0.2</v>
      </c>
      <c r="O1467">
        <v>2387.21</v>
      </c>
      <c r="P1467">
        <v>3410.3</v>
      </c>
      <c r="Q1467">
        <f>Table1[[#This Row],[OrderQuantity]]*Table1[[#This Row],[UnitPrice]]</f>
        <v>20461.800000000003</v>
      </c>
      <c r="R1467">
        <f>Table1[[#This Row],[OrderQuantity]]*Table1[[#This Row],[UnitCost]]</f>
        <v>14323.26</v>
      </c>
      <c r="S1467">
        <f>Table1[[#This Row],[OrderQuantity]]*Table1[[#This Row],[UnitPrice]]*(1-Table1[[#This Row],[DiscountApplied]]) - (Table1[[#This Row],[OrderQuantity]]*Table1[[#This Row],[UnitCost]])</f>
        <v>2046.1800000000021</v>
      </c>
      <c r="T1467">
        <f>DATEDIF(Table1[[#This Row],[ShipDate]],Table1[[#This Row],[DeliveryDate]],"d")</f>
        <v>6</v>
      </c>
      <c r="U1467" t="str">
        <f t="shared" si="45"/>
        <v>On Time</v>
      </c>
    </row>
    <row r="1468" spans="1:21" x14ac:dyDescent="0.3">
      <c r="A1468" t="str">
        <f t="shared" si="44"/>
        <v>SO-001567</v>
      </c>
      <c r="B1468" t="s">
        <v>4</v>
      </c>
      <c r="C1468" t="s">
        <v>11</v>
      </c>
      <c r="D1468" s="1">
        <v>43300</v>
      </c>
      <c r="E1468" s="1">
        <v>43426</v>
      </c>
      <c r="F1468" s="1">
        <v>43443</v>
      </c>
      <c r="G1468" s="1">
        <v>43448</v>
      </c>
      <c r="H1468" t="s">
        <v>54</v>
      </c>
      <c r="I1468">
        <v>20</v>
      </c>
      <c r="J1468">
        <v>3</v>
      </c>
      <c r="K1468">
        <v>294</v>
      </c>
      <c r="L1468">
        <v>14</v>
      </c>
      <c r="M1468">
        <v>1</v>
      </c>
      <c r="N1468">
        <v>0.15</v>
      </c>
      <c r="O1468">
        <v>457.88</v>
      </c>
      <c r="P1468">
        <v>683.4</v>
      </c>
      <c r="Q1468">
        <f>Table1[[#This Row],[OrderQuantity]]*Table1[[#This Row],[UnitPrice]]</f>
        <v>683.4</v>
      </c>
      <c r="R1468">
        <f>Table1[[#This Row],[OrderQuantity]]*Table1[[#This Row],[UnitCost]]</f>
        <v>457.88</v>
      </c>
      <c r="S1468">
        <f>Table1[[#This Row],[OrderQuantity]]*Table1[[#This Row],[UnitPrice]]*(1-Table1[[#This Row],[DiscountApplied]]) - (Table1[[#This Row],[OrderQuantity]]*Table1[[#This Row],[UnitCost]])</f>
        <v>123.00999999999999</v>
      </c>
      <c r="T1468">
        <f>DATEDIF(Table1[[#This Row],[ShipDate]],Table1[[#This Row],[DeliveryDate]],"d")</f>
        <v>5</v>
      </c>
      <c r="U1468" t="str">
        <f t="shared" si="45"/>
        <v>On Time</v>
      </c>
    </row>
    <row r="1469" spans="1:21" x14ac:dyDescent="0.3">
      <c r="A1469" t="str">
        <f t="shared" si="44"/>
        <v>SO-001568</v>
      </c>
      <c r="B1469" t="s">
        <v>3</v>
      </c>
      <c r="C1469" t="s">
        <v>10</v>
      </c>
      <c r="D1469" s="1">
        <v>43300</v>
      </c>
      <c r="E1469" s="1">
        <v>43426</v>
      </c>
      <c r="F1469" s="1">
        <v>43451</v>
      </c>
      <c r="G1469" s="1">
        <v>43459</v>
      </c>
      <c r="H1469" t="s">
        <v>54</v>
      </c>
      <c r="I1469">
        <v>2</v>
      </c>
      <c r="J1469">
        <v>25</v>
      </c>
      <c r="K1469">
        <v>177</v>
      </c>
      <c r="L1469">
        <v>11</v>
      </c>
      <c r="M1469">
        <v>8</v>
      </c>
      <c r="N1469">
        <v>0.08</v>
      </c>
      <c r="O1469">
        <v>678.04</v>
      </c>
      <c r="P1469">
        <v>1695.1</v>
      </c>
      <c r="Q1469">
        <f>Table1[[#This Row],[OrderQuantity]]*Table1[[#This Row],[UnitPrice]]</f>
        <v>13560.8</v>
      </c>
      <c r="R1469">
        <f>Table1[[#This Row],[OrderQuantity]]*Table1[[#This Row],[UnitCost]]</f>
        <v>5424.32</v>
      </c>
      <c r="S1469">
        <f>Table1[[#This Row],[OrderQuantity]]*Table1[[#This Row],[UnitPrice]]*(1-Table1[[#This Row],[DiscountApplied]]) - (Table1[[#This Row],[OrderQuantity]]*Table1[[#This Row],[UnitCost]])</f>
        <v>7051.616</v>
      </c>
      <c r="T1469">
        <f>DATEDIF(Table1[[#This Row],[ShipDate]],Table1[[#This Row],[DeliveryDate]],"d")</f>
        <v>8</v>
      </c>
      <c r="U1469" t="str">
        <f t="shared" si="45"/>
        <v>Late</v>
      </c>
    </row>
    <row r="1470" spans="1:21" x14ac:dyDescent="0.3">
      <c r="A1470" t="str">
        <f t="shared" si="44"/>
        <v>SO-001569</v>
      </c>
      <c r="B1470" t="s">
        <v>5</v>
      </c>
      <c r="C1470" t="s">
        <v>12</v>
      </c>
      <c r="D1470" s="1">
        <v>43300</v>
      </c>
      <c r="E1470" s="1">
        <v>43426</v>
      </c>
      <c r="F1470" s="1">
        <v>43432</v>
      </c>
      <c r="G1470" s="1">
        <v>43442</v>
      </c>
      <c r="H1470" t="s">
        <v>54</v>
      </c>
      <c r="I1470">
        <v>28</v>
      </c>
      <c r="J1470">
        <v>24</v>
      </c>
      <c r="K1470">
        <v>251</v>
      </c>
      <c r="L1470">
        <v>1</v>
      </c>
      <c r="M1470">
        <v>7</v>
      </c>
      <c r="N1470">
        <v>0.15</v>
      </c>
      <c r="O1470">
        <v>109.75</v>
      </c>
      <c r="P1470">
        <v>261.3</v>
      </c>
      <c r="Q1470">
        <f>Table1[[#This Row],[OrderQuantity]]*Table1[[#This Row],[UnitPrice]]</f>
        <v>1829.1000000000001</v>
      </c>
      <c r="R1470">
        <f>Table1[[#This Row],[OrderQuantity]]*Table1[[#This Row],[UnitCost]]</f>
        <v>768.25</v>
      </c>
      <c r="S1470">
        <f>Table1[[#This Row],[OrderQuantity]]*Table1[[#This Row],[UnitPrice]]*(1-Table1[[#This Row],[DiscountApplied]]) - (Table1[[#This Row],[OrderQuantity]]*Table1[[#This Row],[UnitCost]])</f>
        <v>786.48500000000013</v>
      </c>
      <c r="T1470">
        <f>DATEDIF(Table1[[#This Row],[ShipDate]],Table1[[#This Row],[DeliveryDate]],"d")</f>
        <v>10</v>
      </c>
      <c r="U1470" t="str">
        <f t="shared" si="45"/>
        <v>Late</v>
      </c>
    </row>
    <row r="1471" spans="1:21" x14ac:dyDescent="0.3">
      <c r="A1471" t="str">
        <f t="shared" si="44"/>
        <v>SO-001570</v>
      </c>
      <c r="B1471" t="s">
        <v>2</v>
      </c>
      <c r="C1471" t="s">
        <v>10</v>
      </c>
      <c r="D1471" s="1">
        <v>43300</v>
      </c>
      <c r="E1471" s="1">
        <v>43426</v>
      </c>
      <c r="F1471" s="1">
        <v>43446</v>
      </c>
      <c r="G1471" s="1">
        <v>43448</v>
      </c>
      <c r="H1471" t="s">
        <v>54</v>
      </c>
      <c r="I1471">
        <v>22</v>
      </c>
      <c r="J1471">
        <v>6</v>
      </c>
      <c r="K1471">
        <v>102</v>
      </c>
      <c r="L1471">
        <v>2</v>
      </c>
      <c r="M1471">
        <v>6</v>
      </c>
      <c r="N1471">
        <v>0.1</v>
      </c>
      <c r="O1471">
        <v>1956.4</v>
      </c>
      <c r="P1471">
        <v>3912.8</v>
      </c>
      <c r="Q1471">
        <f>Table1[[#This Row],[OrderQuantity]]*Table1[[#This Row],[UnitPrice]]</f>
        <v>23476.800000000003</v>
      </c>
      <c r="R1471">
        <f>Table1[[#This Row],[OrderQuantity]]*Table1[[#This Row],[UnitCost]]</f>
        <v>11738.400000000001</v>
      </c>
      <c r="S1471">
        <f>Table1[[#This Row],[OrderQuantity]]*Table1[[#This Row],[UnitPrice]]*(1-Table1[[#This Row],[DiscountApplied]]) - (Table1[[#This Row],[OrderQuantity]]*Table1[[#This Row],[UnitCost]])</f>
        <v>9390.7200000000012</v>
      </c>
      <c r="T1471">
        <f>DATEDIF(Table1[[#This Row],[ShipDate]],Table1[[#This Row],[DeliveryDate]],"d")</f>
        <v>2</v>
      </c>
      <c r="U1471" t="str">
        <f t="shared" si="45"/>
        <v>On Time</v>
      </c>
    </row>
    <row r="1472" spans="1:21" x14ac:dyDescent="0.3">
      <c r="A1472" t="str">
        <f t="shared" si="44"/>
        <v>SO-001571</v>
      </c>
      <c r="B1472" t="s">
        <v>4</v>
      </c>
      <c r="C1472" t="s">
        <v>13</v>
      </c>
      <c r="D1472" s="1">
        <v>43300</v>
      </c>
      <c r="E1472" s="1">
        <v>43426</v>
      </c>
      <c r="F1472" s="1">
        <v>43447</v>
      </c>
      <c r="G1472" s="1">
        <v>43456</v>
      </c>
      <c r="H1472" t="s">
        <v>54</v>
      </c>
      <c r="I1472">
        <v>20</v>
      </c>
      <c r="J1472">
        <v>5</v>
      </c>
      <c r="K1472">
        <v>30</v>
      </c>
      <c r="L1472">
        <v>16</v>
      </c>
      <c r="M1472">
        <v>5</v>
      </c>
      <c r="N1472">
        <v>0.08</v>
      </c>
      <c r="O1472">
        <v>891.17</v>
      </c>
      <c r="P1472">
        <v>1896.1</v>
      </c>
      <c r="Q1472">
        <f>Table1[[#This Row],[OrderQuantity]]*Table1[[#This Row],[UnitPrice]]</f>
        <v>9480.5</v>
      </c>
      <c r="R1472">
        <f>Table1[[#This Row],[OrderQuantity]]*Table1[[#This Row],[UnitCost]]</f>
        <v>4455.8499999999995</v>
      </c>
      <c r="S1472">
        <f>Table1[[#This Row],[OrderQuantity]]*Table1[[#This Row],[UnitPrice]]*(1-Table1[[#This Row],[DiscountApplied]]) - (Table1[[#This Row],[OrderQuantity]]*Table1[[#This Row],[UnitCost]])</f>
        <v>4266.21</v>
      </c>
      <c r="T1472">
        <f>DATEDIF(Table1[[#This Row],[ShipDate]],Table1[[#This Row],[DeliveryDate]],"d")</f>
        <v>9</v>
      </c>
      <c r="U1472" t="str">
        <f t="shared" si="45"/>
        <v>Late</v>
      </c>
    </row>
    <row r="1473" spans="1:21" x14ac:dyDescent="0.3">
      <c r="A1473" t="str">
        <f t="shared" si="44"/>
        <v>SO-001572</v>
      </c>
      <c r="B1473" t="s">
        <v>3</v>
      </c>
      <c r="C1473" t="s">
        <v>10</v>
      </c>
      <c r="D1473" s="1">
        <v>43300</v>
      </c>
      <c r="E1473" s="1">
        <v>43426</v>
      </c>
      <c r="F1473" s="1">
        <v>43444</v>
      </c>
      <c r="G1473" s="1">
        <v>43454</v>
      </c>
      <c r="H1473" t="s">
        <v>54</v>
      </c>
      <c r="I1473">
        <v>11</v>
      </c>
      <c r="J1473">
        <v>19</v>
      </c>
      <c r="K1473">
        <v>125</v>
      </c>
      <c r="L1473">
        <v>46</v>
      </c>
      <c r="M1473">
        <v>6</v>
      </c>
      <c r="N1473">
        <v>0.3</v>
      </c>
      <c r="O1473">
        <v>749.66</v>
      </c>
      <c r="P1473">
        <v>1118.9000000000001</v>
      </c>
      <c r="Q1473">
        <f>Table1[[#This Row],[OrderQuantity]]*Table1[[#This Row],[UnitPrice]]</f>
        <v>6713.4000000000005</v>
      </c>
      <c r="R1473">
        <f>Table1[[#This Row],[OrderQuantity]]*Table1[[#This Row],[UnitCost]]</f>
        <v>4497.96</v>
      </c>
      <c r="S1473">
        <f>Table1[[#This Row],[OrderQuantity]]*Table1[[#This Row],[UnitPrice]]*(1-Table1[[#This Row],[DiscountApplied]]) - (Table1[[#This Row],[OrderQuantity]]*Table1[[#This Row],[UnitCost]])</f>
        <v>201.42000000000007</v>
      </c>
      <c r="T1473">
        <f>DATEDIF(Table1[[#This Row],[ShipDate]],Table1[[#This Row],[DeliveryDate]],"d")</f>
        <v>10</v>
      </c>
      <c r="U1473" t="str">
        <f t="shared" si="45"/>
        <v>Late</v>
      </c>
    </row>
    <row r="1474" spans="1:21" x14ac:dyDescent="0.3">
      <c r="A1474" t="str">
        <f t="shared" ref="A1474:A1537" si="46">"SO-" &amp; TEXT(ROW(A1474)+99,"000000")</f>
        <v>SO-001573</v>
      </c>
      <c r="B1474" t="s">
        <v>3</v>
      </c>
      <c r="C1474" t="s">
        <v>10</v>
      </c>
      <c r="D1474" s="1">
        <v>43300</v>
      </c>
      <c r="E1474" s="1">
        <v>43426</v>
      </c>
      <c r="F1474" s="1">
        <v>43454</v>
      </c>
      <c r="G1474" s="1">
        <v>43463</v>
      </c>
      <c r="H1474" t="s">
        <v>54</v>
      </c>
      <c r="I1474">
        <v>10</v>
      </c>
      <c r="J1474">
        <v>3</v>
      </c>
      <c r="K1474">
        <v>89</v>
      </c>
      <c r="L1474">
        <v>21</v>
      </c>
      <c r="M1474">
        <v>4</v>
      </c>
      <c r="N1474">
        <v>0.1</v>
      </c>
      <c r="O1474">
        <v>698.94</v>
      </c>
      <c r="P1474">
        <v>1092.0999999999999</v>
      </c>
      <c r="Q1474">
        <f>Table1[[#This Row],[OrderQuantity]]*Table1[[#This Row],[UnitPrice]]</f>
        <v>4368.3999999999996</v>
      </c>
      <c r="R1474">
        <f>Table1[[#This Row],[OrderQuantity]]*Table1[[#This Row],[UnitCost]]</f>
        <v>2795.76</v>
      </c>
      <c r="S1474">
        <f>Table1[[#This Row],[OrderQuantity]]*Table1[[#This Row],[UnitPrice]]*(1-Table1[[#This Row],[DiscountApplied]]) - (Table1[[#This Row],[OrderQuantity]]*Table1[[#This Row],[UnitCost]])</f>
        <v>1135.7999999999997</v>
      </c>
      <c r="T1474">
        <f>DATEDIF(Table1[[#This Row],[ShipDate]],Table1[[#This Row],[DeliveryDate]],"d")</f>
        <v>9</v>
      </c>
      <c r="U1474" t="str">
        <f t="shared" ref="U1474:U1537" si="47">IF(T1474&gt;7,"Late","On Time")</f>
        <v>Late</v>
      </c>
    </row>
    <row r="1475" spans="1:21" x14ac:dyDescent="0.3">
      <c r="A1475" t="str">
        <f t="shared" si="46"/>
        <v>SO-001574</v>
      </c>
      <c r="B1475" t="s">
        <v>3</v>
      </c>
      <c r="C1475" t="s">
        <v>10</v>
      </c>
      <c r="D1475" s="1">
        <v>43300</v>
      </c>
      <c r="E1475" s="1">
        <v>43426</v>
      </c>
      <c r="F1475" s="1">
        <v>43439</v>
      </c>
      <c r="G1475" s="1">
        <v>43447</v>
      </c>
      <c r="H1475" t="s">
        <v>54</v>
      </c>
      <c r="I1475">
        <v>5</v>
      </c>
      <c r="J1475">
        <v>49</v>
      </c>
      <c r="K1475">
        <v>161</v>
      </c>
      <c r="L1475">
        <v>7</v>
      </c>
      <c r="M1475">
        <v>6</v>
      </c>
      <c r="N1475">
        <v>0.3</v>
      </c>
      <c r="O1475">
        <v>910.06</v>
      </c>
      <c r="P1475">
        <v>1936.3</v>
      </c>
      <c r="Q1475">
        <f>Table1[[#This Row],[OrderQuantity]]*Table1[[#This Row],[UnitPrice]]</f>
        <v>11617.8</v>
      </c>
      <c r="R1475">
        <f>Table1[[#This Row],[OrderQuantity]]*Table1[[#This Row],[UnitCost]]</f>
        <v>5460.36</v>
      </c>
      <c r="S1475">
        <f>Table1[[#This Row],[OrderQuantity]]*Table1[[#This Row],[UnitPrice]]*(1-Table1[[#This Row],[DiscountApplied]]) - (Table1[[#This Row],[OrderQuantity]]*Table1[[#This Row],[UnitCost]])</f>
        <v>2672.0999999999995</v>
      </c>
      <c r="T1475">
        <f>DATEDIF(Table1[[#This Row],[ShipDate]],Table1[[#This Row],[DeliveryDate]],"d")</f>
        <v>8</v>
      </c>
      <c r="U1475" t="str">
        <f t="shared" si="47"/>
        <v>Late</v>
      </c>
    </row>
    <row r="1476" spans="1:21" x14ac:dyDescent="0.3">
      <c r="A1476" t="str">
        <f t="shared" si="46"/>
        <v>SO-001575</v>
      </c>
      <c r="B1476" t="s">
        <v>3</v>
      </c>
      <c r="C1476" t="s">
        <v>10</v>
      </c>
      <c r="D1476" s="1">
        <v>43300</v>
      </c>
      <c r="E1476" s="1">
        <v>43426</v>
      </c>
      <c r="F1476" s="1">
        <v>43435</v>
      </c>
      <c r="G1476" s="1">
        <v>43441</v>
      </c>
      <c r="H1476" t="s">
        <v>54</v>
      </c>
      <c r="I1476">
        <v>8</v>
      </c>
      <c r="J1476">
        <v>50</v>
      </c>
      <c r="K1476">
        <v>122</v>
      </c>
      <c r="L1476">
        <v>7</v>
      </c>
      <c r="M1476">
        <v>6</v>
      </c>
      <c r="N1476">
        <v>0.08</v>
      </c>
      <c r="O1476">
        <v>1211.43</v>
      </c>
      <c r="P1476">
        <v>1922.9</v>
      </c>
      <c r="Q1476">
        <f>Table1[[#This Row],[OrderQuantity]]*Table1[[#This Row],[UnitPrice]]</f>
        <v>11537.400000000001</v>
      </c>
      <c r="R1476">
        <f>Table1[[#This Row],[OrderQuantity]]*Table1[[#This Row],[UnitCost]]</f>
        <v>7268.58</v>
      </c>
      <c r="S1476">
        <f>Table1[[#This Row],[OrderQuantity]]*Table1[[#This Row],[UnitPrice]]*(1-Table1[[#This Row],[DiscountApplied]]) - (Table1[[#This Row],[OrderQuantity]]*Table1[[#This Row],[UnitCost]])</f>
        <v>3345.8280000000013</v>
      </c>
      <c r="T1476">
        <f>DATEDIF(Table1[[#This Row],[ShipDate]],Table1[[#This Row],[DeliveryDate]],"d")</f>
        <v>6</v>
      </c>
      <c r="U1476" t="str">
        <f t="shared" si="47"/>
        <v>On Time</v>
      </c>
    </row>
    <row r="1477" spans="1:21" x14ac:dyDescent="0.3">
      <c r="A1477" t="str">
        <f t="shared" si="46"/>
        <v>SO-001576</v>
      </c>
      <c r="B1477" t="s">
        <v>3</v>
      </c>
      <c r="C1477" t="s">
        <v>12</v>
      </c>
      <c r="D1477" s="1">
        <v>43300</v>
      </c>
      <c r="E1477" s="1">
        <v>43427</v>
      </c>
      <c r="F1477" s="1">
        <v>43435</v>
      </c>
      <c r="G1477" s="1">
        <v>43439</v>
      </c>
      <c r="H1477" t="s">
        <v>54</v>
      </c>
      <c r="I1477">
        <v>11</v>
      </c>
      <c r="J1477">
        <v>29</v>
      </c>
      <c r="K1477">
        <v>236</v>
      </c>
      <c r="L1477">
        <v>21</v>
      </c>
      <c r="M1477">
        <v>7</v>
      </c>
      <c r="N1477">
        <v>0.15</v>
      </c>
      <c r="O1477">
        <v>2538.9699999999998</v>
      </c>
      <c r="P1477">
        <v>3906.1</v>
      </c>
      <c r="Q1477">
        <f>Table1[[#This Row],[OrderQuantity]]*Table1[[#This Row],[UnitPrice]]</f>
        <v>27342.7</v>
      </c>
      <c r="R1477">
        <f>Table1[[#This Row],[OrderQuantity]]*Table1[[#This Row],[UnitCost]]</f>
        <v>17772.789999999997</v>
      </c>
      <c r="S1477">
        <f>Table1[[#This Row],[OrderQuantity]]*Table1[[#This Row],[UnitPrice]]*(1-Table1[[#This Row],[DiscountApplied]]) - (Table1[[#This Row],[OrderQuantity]]*Table1[[#This Row],[UnitCost]])</f>
        <v>5468.505000000001</v>
      </c>
      <c r="T1477">
        <f>DATEDIF(Table1[[#This Row],[ShipDate]],Table1[[#This Row],[DeliveryDate]],"d")</f>
        <v>4</v>
      </c>
      <c r="U1477" t="str">
        <f t="shared" si="47"/>
        <v>On Time</v>
      </c>
    </row>
    <row r="1478" spans="1:21" x14ac:dyDescent="0.3">
      <c r="A1478" t="str">
        <f t="shared" si="46"/>
        <v>SO-001577</v>
      </c>
      <c r="B1478" t="s">
        <v>3</v>
      </c>
      <c r="C1478" t="s">
        <v>10</v>
      </c>
      <c r="D1478" s="1">
        <v>43300</v>
      </c>
      <c r="E1478" s="1">
        <v>43427</v>
      </c>
      <c r="F1478" s="1">
        <v>43444</v>
      </c>
      <c r="G1478" s="1">
        <v>43449</v>
      </c>
      <c r="H1478" t="s">
        <v>54</v>
      </c>
      <c r="I1478">
        <v>8</v>
      </c>
      <c r="J1478">
        <v>1</v>
      </c>
      <c r="K1478">
        <v>158</v>
      </c>
      <c r="L1478">
        <v>28</v>
      </c>
      <c r="M1478">
        <v>2</v>
      </c>
      <c r="N1478">
        <v>0.05</v>
      </c>
      <c r="O1478">
        <v>365.35</v>
      </c>
      <c r="P1478">
        <v>891.1</v>
      </c>
      <c r="Q1478">
        <f>Table1[[#This Row],[OrderQuantity]]*Table1[[#This Row],[UnitPrice]]</f>
        <v>1782.2</v>
      </c>
      <c r="R1478">
        <f>Table1[[#This Row],[OrderQuantity]]*Table1[[#This Row],[UnitCost]]</f>
        <v>730.7</v>
      </c>
      <c r="S1478">
        <f>Table1[[#This Row],[OrderQuantity]]*Table1[[#This Row],[UnitPrice]]*(1-Table1[[#This Row],[DiscountApplied]]) - (Table1[[#This Row],[OrderQuantity]]*Table1[[#This Row],[UnitCost]])</f>
        <v>962.38999999999987</v>
      </c>
      <c r="T1478">
        <f>DATEDIF(Table1[[#This Row],[ShipDate]],Table1[[#This Row],[DeliveryDate]],"d")</f>
        <v>5</v>
      </c>
      <c r="U1478" t="str">
        <f t="shared" si="47"/>
        <v>On Time</v>
      </c>
    </row>
    <row r="1479" spans="1:21" x14ac:dyDescent="0.3">
      <c r="A1479" t="str">
        <f t="shared" si="46"/>
        <v>SO-001578</v>
      </c>
      <c r="B1479" t="s">
        <v>2</v>
      </c>
      <c r="C1479" t="s">
        <v>11</v>
      </c>
      <c r="D1479" s="1">
        <v>43300</v>
      </c>
      <c r="E1479" s="1">
        <v>43427</v>
      </c>
      <c r="F1479" s="1">
        <v>43442</v>
      </c>
      <c r="G1479" s="1">
        <v>43445</v>
      </c>
      <c r="H1479" t="s">
        <v>54</v>
      </c>
      <c r="I1479">
        <v>20</v>
      </c>
      <c r="J1479">
        <v>31</v>
      </c>
      <c r="K1479">
        <v>309</v>
      </c>
      <c r="L1479">
        <v>11</v>
      </c>
      <c r="M1479">
        <v>6</v>
      </c>
      <c r="N1479">
        <v>0.1</v>
      </c>
      <c r="O1479">
        <v>2658.56</v>
      </c>
      <c r="P1479">
        <v>3323.2</v>
      </c>
      <c r="Q1479">
        <f>Table1[[#This Row],[OrderQuantity]]*Table1[[#This Row],[UnitPrice]]</f>
        <v>19939.199999999997</v>
      </c>
      <c r="R1479">
        <f>Table1[[#This Row],[OrderQuantity]]*Table1[[#This Row],[UnitCost]]</f>
        <v>15951.36</v>
      </c>
      <c r="S1479">
        <f>Table1[[#This Row],[OrderQuantity]]*Table1[[#This Row],[UnitPrice]]*(1-Table1[[#This Row],[DiscountApplied]]) - (Table1[[#This Row],[OrderQuantity]]*Table1[[#This Row],[UnitCost]])</f>
        <v>1993.9199999999983</v>
      </c>
      <c r="T1479">
        <f>DATEDIF(Table1[[#This Row],[ShipDate]],Table1[[#This Row],[DeliveryDate]],"d")</f>
        <v>3</v>
      </c>
      <c r="U1479" t="str">
        <f t="shared" si="47"/>
        <v>On Time</v>
      </c>
    </row>
    <row r="1480" spans="1:21" x14ac:dyDescent="0.3">
      <c r="A1480" t="str">
        <f t="shared" si="46"/>
        <v>SO-001579</v>
      </c>
      <c r="B1480" t="s">
        <v>3</v>
      </c>
      <c r="C1480" t="s">
        <v>10</v>
      </c>
      <c r="D1480" s="1">
        <v>43300</v>
      </c>
      <c r="E1480" s="1">
        <v>43427</v>
      </c>
      <c r="F1480" s="1">
        <v>43450</v>
      </c>
      <c r="G1480" s="1">
        <v>43458</v>
      </c>
      <c r="H1480" t="s">
        <v>54</v>
      </c>
      <c r="I1480">
        <v>1</v>
      </c>
      <c r="J1480">
        <v>38</v>
      </c>
      <c r="K1480">
        <v>171</v>
      </c>
      <c r="L1480">
        <v>24</v>
      </c>
      <c r="M1480">
        <v>1</v>
      </c>
      <c r="N1480">
        <v>0.08</v>
      </c>
      <c r="O1480">
        <v>670</v>
      </c>
      <c r="P1480">
        <v>1675</v>
      </c>
      <c r="Q1480">
        <f>Table1[[#This Row],[OrderQuantity]]*Table1[[#This Row],[UnitPrice]]</f>
        <v>1675</v>
      </c>
      <c r="R1480">
        <f>Table1[[#This Row],[OrderQuantity]]*Table1[[#This Row],[UnitCost]]</f>
        <v>670</v>
      </c>
      <c r="S1480">
        <f>Table1[[#This Row],[OrderQuantity]]*Table1[[#This Row],[UnitPrice]]*(1-Table1[[#This Row],[DiscountApplied]]) - (Table1[[#This Row],[OrderQuantity]]*Table1[[#This Row],[UnitCost]])</f>
        <v>871</v>
      </c>
      <c r="T1480">
        <f>DATEDIF(Table1[[#This Row],[ShipDate]],Table1[[#This Row],[DeliveryDate]],"d")</f>
        <v>8</v>
      </c>
      <c r="U1480" t="str">
        <f t="shared" si="47"/>
        <v>Late</v>
      </c>
    </row>
    <row r="1481" spans="1:21" x14ac:dyDescent="0.3">
      <c r="A1481" t="str">
        <f t="shared" si="46"/>
        <v>SO-001580</v>
      </c>
      <c r="B1481" t="s">
        <v>3</v>
      </c>
      <c r="C1481" t="s">
        <v>10</v>
      </c>
      <c r="D1481" s="1">
        <v>43300</v>
      </c>
      <c r="E1481" s="1">
        <v>43427</v>
      </c>
      <c r="F1481" s="1">
        <v>43443</v>
      </c>
      <c r="G1481" s="1">
        <v>43446</v>
      </c>
      <c r="H1481" t="s">
        <v>54</v>
      </c>
      <c r="I1481">
        <v>12</v>
      </c>
      <c r="J1481">
        <v>20</v>
      </c>
      <c r="K1481">
        <v>165</v>
      </c>
      <c r="L1481">
        <v>40</v>
      </c>
      <c r="M1481">
        <v>8</v>
      </c>
      <c r="N1481">
        <v>0.05</v>
      </c>
      <c r="O1481">
        <v>567.96</v>
      </c>
      <c r="P1481">
        <v>1159.0999999999999</v>
      </c>
      <c r="Q1481">
        <f>Table1[[#This Row],[OrderQuantity]]*Table1[[#This Row],[UnitPrice]]</f>
        <v>9272.7999999999993</v>
      </c>
      <c r="R1481">
        <f>Table1[[#This Row],[OrderQuantity]]*Table1[[#This Row],[UnitCost]]</f>
        <v>4543.68</v>
      </c>
      <c r="S1481">
        <f>Table1[[#This Row],[OrderQuantity]]*Table1[[#This Row],[UnitPrice]]*(1-Table1[[#This Row],[DiscountApplied]]) - (Table1[[#This Row],[OrderQuantity]]*Table1[[#This Row],[UnitCost]])</f>
        <v>4265.4799999999977</v>
      </c>
      <c r="T1481">
        <f>DATEDIF(Table1[[#This Row],[ShipDate]],Table1[[#This Row],[DeliveryDate]],"d")</f>
        <v>3</v>
      </c>
      <c r="U1481" t="str">
        <f t="shared" si="47"/>
        <v>On Time</v>
      </c>
    </row>
    <row r="1482" spans="1:21" x14ac:dyDescent="0.3">
      <c r="A1482" t="str">
        <f t="shared" si="46"/>
        <v>SO-001581</v>
      </c>
      <c r="B1482" t="s">
        <v>2</v>
      </c>
      <c r="C1482" t="s">
        <v>12</v>
      </c>
      <c r="D1482" s="1">
        <v>43300</v>
      </c>
      <c r="E1482" s="1">
        <v>43427</v>
      </c>
      <c r="F1482" s="1">
        <v>43454</v>
      </c>
      <c r="G1482" s="1">
        <v>43455</v>
      </c>
      <c r="H1482" t="s">
        <v>54</v>
      </c>
      <c r="I1482">
        <v>20</v>
      </c>
      <c r="J1482">
        <v>29</v>
      </c>
      <c r="K1482">
        <v>229</v>
      </c>
      <c r="L1482">
        <v>9</v>
      </c>
      <c r="M1482">
        <v>1</v>
      </c>
      <c r="N1482">
        <v>0.05</v>
      </c>
      <c r="O1482">
        <v>820.42</v>
      </c>
      <c r="P1482">
        <v>1038.5</v>
      </c>
      <c r="Q1482">
        <f>Table1[[#This Row],[OrderQuantity]]*Table1[[#This Row],[UnitPrice]]</f>
        <v>1038.5</v>
      </c>
      <c r="R1482">
        <f>Table1[[#This Row],[OrderQuantity]]*Table1[[#This Row],[UnitCost]]</f>
        <v>820.42</v>
      </c>
      <c r="S1482">
        <f>Table1[[#This Row],[OrderQuantity]]*Table1[[#This Row],[UnitPrice]]*(1-Table1[[#This Row],[DiscountApplied]]) - (Table1[[#This Row],[OrderQuantity]]*Table1[[#This Row],[UnitCost]])</f>
        <v>166.15499999999997</v>
      </c>
      <c r="T1482">
        <f>DATEDIF(Table1[[#This Row],[ShipDate]],Table1[[#This Row],[DeliveryDate]],"d")</f>
        <v>1</v>
      </c>
      <c r="U1482" t="str">
        <f t="shared" si="47"/>
        <v>On Time</v>
      </c>
    </row>
    <row r="1483" spans="1:21" x14ac:dyDescent="0.3">
      <c r="A1483" t="str">
        <f t="shared" si="46"/>
        <v>SO-001582</v>
      </c>
      <c r="B1483" t="s">
        <v>3</v>
      </c>
      <c r="C1483" t="s">
        <v>12</v>
      </c>
      <c r="D1483" s="1">
        <v>43300</v>
      </c>
      <c r="E1483" s="1">
        <v>43427</v>
      </c>
      <c r="F1483" s="1">
        <v>43430</v>
      </c>
      <c r="G1483" s="1">
        <v>43436</v>
      </c>
      <c r="H1483" t="s">
        <v>54</v>
      </c>
      <c r="I1483">
        <v>3</v>
      </c>
      <c r="J1483">
        <v>9</v>
      </c>
      <c r="K1483">
        <v>247</v>
      </c>
      <c r="L1483">
        <v>12</v>
      </c>
      <c r="M1483">
        <v>2</v>
      </c>
      <c r="N1483">
        <v>0.08</v>
      </c>
      <c r="O1483">
        <v>1410.02</v>
      </c>
      <c r="P1483">
        <v>2311.5</v>
      </c>
      <c r="Q1483">
        <f>Table1[[#This Row],[OrderQuantity]]*Table1[[#This Row],[UnitPrice]]</f>
        <v>4623</v>
      </c>
      <c r="R1483">
        <f>Table1[[#This Row],[OrderQuantity]]*Table1[[#This Row],[UnitCost]]</f>
        <v>2820.04</v>
      </c>
      <c r="S1483">
        <f>Table1[[#This Row],[OrderQuantity]]*Table1[[#This Row],[UnitPrice]]*(1-Table1[[#This Row],[DiscountApplied]]) - (Table1[[#This Row],[OrderQuantity]]*Table1[[#This Row],[UnitCost]])</f>
        <v>1433.12</v>
      </c>
      <c r="T1483">
        <f>DATEDIF(Table1[[#This Row],[ShipDate]],Table1[[#This Row],[DeliveryDate]],"d")</f>
        <v>6</v>
      </c>
      <c r="U1483" t="str">
        <f t="shared" si="47"/>
        <v>On Time</v>
      </c>
    </row>
    <row r="1484" spans="1:21" x14ac:dyDescent="0.3">
      <c r="A1484" t="str">
        <f t="shared" si="46"/>
        <v>SO-001583</v>
      </c>
      <c r="B1484" t="s">
        <v>3</v>
      </c>
      <c r="C1484" t="s">
        <v>8</v>
      </c>
      <c r="D1484" s="1">
        <v>43300</v>
      </c>
      <c r="E1484" s="1">
        <v>43427</v>
      </c>
      <c r="F1484" s="1">
        <v>43438</v>
      </c>
      <c r="G1484" s="1">
        <v>43445</v>
      </c>
      <c r="H1484" t="s">
        <v>54</v>
      </c>
      <c r="I1484">
        <v>1</v>
      </c>
      <c r="J1484">
        <v>34</v>
      </c>
      <c r="K1484">
        <v>367</v>
      </c>
      <c r="L1484">
        <v>14</v>
      </c>
      <c r="M1484">
        <v>8</v>
      </c>
      <c r="N1484">
        <v>0.15</v>
      </c>
      <c r="O1484">
        <v>1435.94</v>
      </c>
      <c r="P1484">
        <v>2519.1999999999998</v>
      </c>
      <c r="Q1484">
        <f>Table1[[#This Row],[OrderQuantity]]*Table1[[#This Row],[UnitPrice]]</f>
        <v>20153.599999999999</v>
      </c>
      <c r="R1484">
        <f>Table1[[#This Row],[OrderQuantity]]*Table1[[#This Row],[UnitCost]]</f>
        <v>11487.52</v>
      </c>
      <c r="S1484">
        <f>Table1[[#This Row],[OrderQuantity]]*Table1[[#This Row],[UnitPrice]]*(1-Table1[[#This Row],[DiscountApplied]]) - (Table1[[#This Row],[OrderQuantity]]*Table1[[#This Row],[UnitCost]])</f>
        <v>5643.0399999999972</v>
      </c>
      <c r="T1484">
        <f>DATEDIF(Table1[[#This Row],[ShipDate]],Table1[[#This Row],[DeliveryDate]],"d")</f>
        <v>7</v>
      </c>
      <c r="U1484" t="str">
        <f t="shared" si="47"/>
        <v>On Time</v>
      </c>
    </row>
    <row r="1485" spans="1:21" x14ac:dyDescent="0.3">
      <c r="A1485" t="str">
        <f t="shared" si="46"/>
        <v>SO-001584</v>
      </c>
      <c r="B1485" t="s">
        <v>3</v>
      </c>
      <c r="C1485" t="s">
        <v>13</v>
      </c>
      <c r="D1485" s="1">
        <v>43300</v>
      </c>
      <c r="E1485" s="1">
        <v>43427</v>
      </c>
      <c r="F1485" s="1">
        <v>43430</v>
      </c>
      <c r="G1485" s="1">
        <v>43438</v>
      </c>
      <c r="H1485" t="s">
        <v>54</v>
      </c>
      <c r="I1485">
        <v>5</v>
      </c>
      <c r="J1485">
        <v>11</v>
      </c>
      <c r="K1485">
        <v>14</v>
      </c>
      <c r="L1485">
        <v>4</v>
      </c>
      <c r="M1485">
        <v>3</v>
      </c>
      <c r="N1485">
        <v>0.2</v>
      </c>
      <c r="O1485">
        <v>78.790000000000006</v>
      </c>
      <c r="P1485">
        <v>187.6</v>
      </c>
      <c r="Q1485">
        <f>Table1[[#This Row],[OrderQuantity]]*Table1[[#This Row],[UnitPrice]]</f>
        <v>562.79999999999995</v>
      </c>
      <c r="R1485">
        <f>Table1[[#This Row],[OrderQuantity]]*Table1[[#This Row],[UnitCost]]</f>
        <v>236.37</v>
      </c>
      <c r="S1485">
        <f>Table1[[#This Row],[OrderQuantity]]*Table1[[#This Row],[UnitPrice]]*(1-Table1[[#This Row],[DiscountApplied]]) - (Table1[[#This Row],[OrderQuantity]]*Table1[[#This Row],[UnitCost]])</f>
        <v>213.87</v>
      </c>
      <c r="T1485">
        <f>DATEDIF(Table1[[#This Row],[ShipDate]],Table1[[#This Row],[DeliveryDate]],"d")</f>
        <v>8</v>
      </c>
      <c r="U1485" t="str">
        <f t="shared" si="47"/>
        <v>Late</v>
      </c>
    </row>
    <row r="1486" spans="1:21" x14ac:dyDescent="0.3">
      <c r="A1486" t="str">
        <f t="shared" si="46"/>
        <v>SO-001585</v>
      </c>
      <c r="B1486" t="s">
        <v>3</v>
      </c>
      <c r="C1486" t="s">
        <v>10</v>
      </c>
      <c r="D1486" s="1">
        <v>43300</v>
      </c>
      <c r="E1486" s="1">
        <v>43427</v>
      </c>
      <c r="F1486" s="1">
        <v>43435</v>
      </c>
      <c r="G1486" s="1">
        <v>43443</v>
      </c>
      <c r="H1486" t="s">
        <v>54</v>
      </c>
      <c r="I1486">
        <v>9</v>
      </c>
      <c r="J1486">
        <v>30</v>
      </c>
      <c r="K1486">
        <v>202</v>
      </c>
      <c r="L1486">
        <v>40</v>
      </c>
      <c r="M1486">
        <v>5</v>
      </c>
      <c r="N1486">
        <v>0.05</v>
      </c>
      <c r="O1486">
        <v>1432.73</v>
      </c>
      <c r="P1486">
        <v>1989.9</v>
      </c>
      <c r="Q1486">
        <f>Table1[[#This Row],[OrderQuantity]]*Table1[[#This Row],[UnitPrice]]</f>
        <v>9949.5</v>
      </c>
      <c r="R1486">
        <f>Table1[[#This Row],[OrderQuantity]]*Table1[[#This Row],[UnitCost]]</f>
        <v>7163.65</v>
      </c>
      <c r="S1486">
        <f>Table1[[#This Row],[OrderQuantity]]*Table1[[#This Row],[UnitPrice]]*(1-Table1[[#This Row],[DiscountApplied]]) - (Table1[[#This Row],[OrderQuantity]]*Table1[[#This Row],[UnitCost]])</f>
        <v>2288.375</v>
      </c>
      <c r="T1486">
        <f>DATEDIF(Table1[[#This Row],[ShipDate]],Table1[[#This Row],[DeliveryDate]],"d")</f>
        <v>8</v>
      </c>
      <c r="U1486" t="str">
        <f t="shared" si="47"/>
        <v>Late</v>
      </c>
    </row>
    <row r="1487" spans="1:21" x14ac:dyDescent="0.3">
      <c r="A1487" t="str">
        <f t="shared" si="46"/>
        <v>SO-001586</v>
      </c>
      <c r="B1487" t="s">
        <v>5</v>
      </c>
      <c r="C1487" t="s">
        <v>13</v>
      </c>
      <c r="D1487" s="1">
        <v>43300</v>
      </c>
      <c r="E1487" s="1">
        <v>43427</v>
      </c>
      <c r="F1487" s="1">
        <v>43447</v>
      </c>
      <c r="G1487" s="1">
        <v>43455</v>
      </c>
      <c r="H1487" t="s">
        <v>54</v>
      </c>
      <c r="I1487">
        <v>28</v>
      </c>
      <c r="J1487">
        <v>43</v>
      </c>
      <c r="K1487">
        <v>20</v>
      </c>
      <c r="L1487">
        <v>15</v>
      </c>
      <c r="M1487">
        <v>5</v>
      </c>
      <c r="N1487">
        <v>0.08</v>
      </c>
      <c r="O1487">
        <v>3091.11</v>
      </c>
      <c r="P1487">
        <v>3912.8</v>
      </c>
      <c r="Q1487">
        <f>Table1[[#This Row],[OrderQuantity]]*Table1[[#This Row],[UnitPrice]]</f>
        <v>19564</v>
      </c>
      <c r="R1487">
        <f>Table1[[#This Row],[OrderQuantity]]*Table1[[#This Row],[UnitCost]]</f>
        <v>15455.550000000001</v>
      </c>
      <c r="S1487">
        <f>Table1[[#This Row],[OrderQuantity]]*Table1[[#This Row],[UnitPrice]]*(1-Table1[[#This Row],[DiscountApplied]]) - (Table1[[#This Row],[OrderQuantity]]*Table1[[#This Row],[UnitCost]])</f>
        <v>2543.33</v>
      </c>
      <c r="T1487">
        <f>DATEDIF(Table1[[#This Row],[ShipDate]],Table1[[#This Row],[DeliveryDate]],"d")</f>
        <v>8</v>
      </c>
      <c r="U1487" t="str">
        <f t="shared" si="47"/>
        <v>Late</v>
      </c>
    </row>
    <row r="1488" spans="1:21" x14ac:dyDescent="0.3">
      <c r="A1488" t="str">
        <f t="shared" si="46"/>
        <v>SO-001587</v>
      </c>
      <c r="B1488" t="s">
        <v>4</v>
      </c>
      <c r="C1488" t="s">
        <v>12</v>
      </c>
      <c r="D1488" s="1">
        <v>43300</v>
      </c>
      <c r="E1488" s="1">
        <v>43428</v>
      </c>
      <c r="F1488" s="1">
        <v>43433</v>
      </c>
      <c r="G1488" s="1">
        <v>43436</v>
      </c>
      <c r="H1488" t="s">
        <v>54</v>
      </c>
      <c r="I1488">
        <v>17</v>
      </c>
      <c r="J1488">
        <v>28</v>
      </c>
      <c r="K1488">
        <v>224</v>
      </c>
      <c r="L1488">
        <v>2</v>
      </c>
      <c r="M1488">
        <v>5</v>
      </c>
      <c r="N1488">
        <v>0.08</v>
      </c>
      <c r="O1488">
        <v>4215.6400000000003</v>
      </c>
      <c r="P1488">
        <v>6485.6</v>
      </c>
      <c r="Q1488">
        <f>Table1[[#This Row],[OrderQuantity]]*Table1[[#This Row],[UnitPrice]]</f>
        <v>32428</v>
      </c>
      <c r="R1488">
        <f>Table1[[#This Row],[OrderQuantity]]*Table1[[#This Row],[UnitCost]]</f>
        <v>21078.2</v>
      </c>
      <c r="S1488">
        <f>Table1[[#This Row],[OrderQuantity]]*Table1[[#This Row],[UnitPrice]]*(1-Table1[[#This Row],[DiscountApplied]]) - (Table1[[#This Row],[OrderQuantity]]*Table1[[#This Row],[UnitCost]])</f>
        <v>8755.5600000000013</v>
      </c>
      <c r="T1488">
        <f>DATEDIF(Table1[[#This Row],[ShipDate]],Table1[[#This Row],[DeliveryDate]],"d")</f>
        <v>3</v>
      </c>
      <c r="U1488" t="str">
        <f t="shared" si="47"/>
        <v>On Time</v>
      </c>
    </row>
    <row r="1489" spans="1:21" x14ac:dyDescent="0.3">
      <c r="A1489" t="str">
        <f t="shared" si="46"/>
        <v>SO-001588</v>
      </c>
      <c r="B1489" t="s">
        <v>5</v>
      </c>
      <c r="C1489" t="s">
        <v>9</v>
      </c>
      <c r="D1489" s="1">
        <v>43300</v>
      </c>
      <c r="E1489" s="1">
        <v>43428</v>
      </c>
      <c r="F1489" s="1">
        <v>43450</v>
      </c>
      <c r="G1489" s="1">
        <v>43451</v>
      </c>
      <c r="H1489" t="s">
        <v>54</v>
      </c>
      <c r="I1489">
        <v>26</v>
      </c>
      <c r="J1489">
        <v>49</v>
      </c>
      <c r="K1489">
        <v>63</v>
      </c>
      <c r="L1489">
        <v>8</v>
      </c>
      <c r="M1489">
        <v>7</v>
      </c>
      <c r="N1489">
        <v>0.1</v>
      </c>
      <c r="O1489">
        <v>4557.07</v>
      </c>
      <c r="P1489">
        <v>5842.4</v>
      </c>
      <c r="Q1489">
        <f>Table1[[#This Row],[OrderQuantity]]*Table1[[#This Row],[UnitPrice]]</f>
        <v>40896.799999999996</v>
      </c>
      <c r="R1489">
        <f>Table1[[#This Row],[OrderQuantity]]*Table1[[#This Row],[UnitCost]]</f>
        <v>31899.489999999998</v>
      </c>
      <c r="S1489">
        <f>Table1[[#This Row],[OrderQuantity]]*Table1[[#This Row],[UnitPrice]]*(1-Table1[[#This Row],[DiscountApplied]]) - (Table1[[#This Row],[OrderQuantity]]*Table1[[#This Row],[UnitCost]])</f>
        <v>4907.6299999999974</v>
      </c>
      <c r="T1489">
        <f>DATEDIF(Table1[[#This Row],[ShipDate]],Table1[[#This Row],[DeliveryDate]],"d")</f>
        <v>1</v>
      </c>
      <c r="U1489" t="str">
        <f t="shared" si="47"/>
        <v>On Time</v>
      </c>
    </row>
    <row r="1490" spans="1:21" x14ac:dyDescent="0.3">
      <c r="A1490" t="str">
        <f t="shared" si="46"/>
        <v>SO-001589</v>
      </c>
      <c r="B1490" t="s">
        <v>3</v>
      </c>
      <c r="C1490" t="s">
        <v>10</v>
      </c>
      <c r="D1490" s="1">
        <v>43300</v>
      </c>
      <c r="E1490" s="1">
        <v>43429</v>
      </c>
      <c r="F1490" s="1">
        <v>43432</v>
      </c>
      <c r="G1490" s="1">
        <v>43436</v>
      </c>
      <c r="H1490" t="s">
        <v>54</v>
      </c>
      <c r="I1490">
        <v>3</v>
      </c>
      <c r="J1490">
        <v>19</v>
      </c>
      <c r="K1490">
        <v>182</v>
      </c>
      <c r="L1490">
        <v>41</v>
      </c>
      <c r="M1490">
        <v>2</v>
      </c>
      <c r="N1490">
        <v>0.4</v>
      </c>
      <c r="O1490">
        <v>4343.88</v>
      </c>
      <c r="P1490">
        <v>5641.4</v>
      </c>
      <c r="Q1490">
        <f>Table1[[#This Row],[OrderQuantity]]*Table1[[#This Row],[UnitPrice]]</f>
        <v>11282.8</v>
      </c>
      <c r="R1490">
        <f>Table1[[#This Row],[OrderQuantity]]*Table1[[#This Row],[UnitCost]]</f>
        <v>8687.76</v>
      </c>
      <c r="S1490">
        <f>Table1[[#This Row],[OrderQuantity]]*Table1[[#This Row],[UnitPrice]]*(1-Table1[[#This Row],[DiscountApplied]]) - (Table1[[#This Row],[OrderQuantity]]*Table1[[#This Row],[UnitCost]])</f>
        <v>-1918.0800000000008</v>
      </c>
      <c r="T1490">
        <f>DATEDIF(Table1[[#This Row],[ShipDate]],Table1[[#This Row],[DeliveryDate]],"d")</f>
        <v>4</v>
      </c>
      <c r="U1490" t="str">
        <f t="shared" si="47"/>
        <v>On Time</v>
      </c>
    </row>
    <row r="1491" spans="1:21" x14ac:dyDescent="0.3">
      <c r="A1491" t="str">
        <f t="shared" si="46"/>
        <v>SO-001590</v>
      </c>
      <c r="B1491" t="s">
        <v>2</v>
      </c>
      <c r="C1491" t="s">
        <v>10</v>
      </c>
      <c r="D1491" s="1">
        <v>43300</v>
      </c>
      <c r="E1491" s="1">
        <v>43429</v>
      </c>
      <c r="F1491" s="1">
        <v>43448</v>
      </c>
      <c r="G1491" s="1">
        <v>43455</v>
      </c>
      <c r="H1491" t="s">
        <v>54</v>
      </c>
      <c r="I1491">
        <v>22</v>
      </c>
      <c r="J1491">
        <v>32</v>
      </c>
      <c r="K1491">
        <v>165</v>
      </c>
      <c r="L1491">
        <v>36</v>
      </c>
      <c r="M1491">
        <v>7</v>
      </c>
      <c r="N1491">
        <v>0.05</v>
      </c>
      <c r="O1491">
        <v>124.62</v>
      </c>
      <c r="P1491">
        <v>201</v>
      </c>
      <c r="Q1491">
        <f>Table1[[#This Row],[OrderQuantity]]*Table1[[#This Row],[UnitPrice]]</f>
        <v>1407</v>
      </c>
      <c r="R1491">
        <f>Table1[[#This Row],[OrderQuantity]]*Table1[[#This Row],[UnitCost]]</f>
        <v>872.34</v>
      </c>
      <c r="S1491">
        <f>Table1[[#This Row],[OrderQuantity]]*Table1[[#This Row],[UnitPrice]]*(1-Table1[[#This Row],[DiscountApplied]]) - (Table1[[#This Row],[OrderQuantity]]*Table1[[#This Row],[UnitCost]])</f>
        <v>464.30999999999983</v>
      </c>
      <c r="T1491">
        <f>DATEDIF(Table1[[#This Row],[ShipDate]],Table1[[#This Row],[DeliveryDate]],"d")</f>
        <v>7</v>
      </c>
      <c r="U1491" t="str">
        <f t="shared" si="47"/>
        <v>On Time</v>
      </c>
    </row>
    <row r="1492" spans="1:21" x14ac:dyDescent="0.3">
      <c r="A1492" t="str">
        <f t="shared" si="46"/>
        <v>SO-001591</v>
      </c>
      <c r="B1492" t="s">
        <v>3</v>
      </c>
      <c r="C1492" t="s">
        <v>8</v>
      </c>
      <c r="D1492" s="1">
        <v>43300</v>
      </c>
      <c r="E1492" s="1">
        <v>43429</v>
      </c>
      <c r="F1492" s="1">
        <v>43457</v>
      </c>
      <c r="G1492" s="1">
        <v>43460</v>
      </c>
      <c r="H1492" t="s">
        <v>54</v>
      </c>
      <c r="I1492">
        <v>1</v>
      </c>
      <c r="J1492">
        <v>7</v>
      </c>
      <c r="K1492">
        <v>364</v>
      </c>
      <c r="L1492">
        <v>31</v>
      </c>
      <c r="M1492">
        <v>7</v>
      </c>
      <c r="N1492">
        <v>0.08</v>
      </c>
      <c r="O1492">
        <v>1578.52</v>
      </c>
      <c r="P1492">
        <v>3946.3</v>
      </c>
      <c r="Q1492">
        <f>Table1[[#This Row],[OrderQuantity]]*Table1[[#This Row],[UnitPrice]]</f>
        <v>27624.100000000002</v>
      </c>
      <c r="R1492">
        <f>Table1[[#This Row],[OrderQuantity]]*Table1[[#This Row],[UnitCost]]</f>
        <v>11049.64</v>
      </c>
      <c r="S1492">
        <f>Table1[[#This Row],[OrderQuantity]]*Table1[[#This Row],[UnitPrice]]*(1-Table1[[#This Row],[DiscountApplied]]) - (Table1[[#This Row],[OrderQuantity]]*Table1[[#This Row],[UnitCost]])</f>
        <v>14364.532000000003</v>
      </c>
      <c r="T1492">
        <f>DATEDIF(Table1[[#This Row],[ShipDate]],Table1[[#This Row],[DeliveryDate]],"d")</f>
        <v>3</v>
      </c>
      <c r="U1492" t="str">
        <f t="shared" si="47"/>
        <v>On Time</v>
      </c>
    </row>
    <row r="1493" spans="1:21" x14ac:dyDescent="0.3">
      <c r="A1493" t="str">
        <f t="shared" si="46"/>
        <v>SO-001592</v>
      </c>
      <c r="B1493" t="s">
        <v>2</v>
      </c>
      <c r="C1493" t="s">
        <v>12</v>
      </c>
      <c r="D1493" s="1">
        <v>43300</v>
      </c>
      <c r="E1493" s="1">
        <v>43429</v>
      </c>
      <c r="F1493" s="1">
        <v>43435</v>
      </c>
      <c r="G1493" s="1">
        <v>43436</v>
      </c>
      <c r="H1493" t="s">
        <v>54</v>
      </c>
      <c r="I1493">
        <v>21</v>
      </c>
      <c r="J1493">
        <v>37</v>
      </c>
      <c r="K1493">
        <v>221</v>
      </c>
      <c r="L1493">
        <v>45</v>
      </c>
      <c r="M1493">
        <v>7</v>
      </c>
      <c r="N1493">
        <v>0.08</v>
      </c>
      <c r="O1493">
        <v>2051.4699999999998</v>
      </c>
      <c r="P1493">
        <v>3061.9</v>
      </c>
      <c r="Q1493">
        <f>Table1[[#This Row],[OrderQuantity]]*Table1[[#This Row],[UnitPrice]]</f>
        <v>21433.3</v>
      </c>
      <c r="R1493">
        <f>Table1[[#This Row],[OrderQuantity]]*Table1[[#This Row],[UnitCost]]</f>
        <v>14360.289999999999</v>
      </c>
      <c r="S1493">
        <f>Table1[[#This Row],[OrderQuantity]]*Table1[[#This Row],[UnitPrice]]*(1-Table1[[#This Row],[DiscountApplied]]) - (Table1[[#This Row],[OrderQuantity]]*Table1[[#This Row],[UnitCost]])</f>
        <v>5358.3459999999995</v>
      </c>
      <c r="T1493">
        <f>DATEDIF(Table1[[#This Row],[ShipDate]],Table1[[#This Row],[DeliveryDate]],"d")</f>
        <v>1</v>
      </c>
      <c r="U1493" t="str">
        <f t="shared" si="47"/>
        <v>On Time</v>
      </c>
    </row>
    <row r="1494" spans="1:21" x14ac:dyDescent="0.3">
      <c r="A1494" t="str">
        <f t="shared" si="46"/>
        <v>SO-001593</v>
      </c>
      <c r="B1494" t="s">
        <v>4</v>
      </c>
      <c r="C1494" t="s">
        <v>11</v>
      </c>
      <c r="D1494" s="1">
        <v>43300</v>
      </c>
      <c r="E1494" s="1">
        <v>43429</v>
      </c>
      <c r="F1494" s="1">
        <v>43437</v>
      </c>
      <c r="G1494" s="1">
        <v>43438</v>
      </c>
      <c r="H1494" t="s">
        <v>54</v>
      </c>
      <c r="I1494">
        <v>19</v>
      </c>
      <c r="J1494">
        <v>36</v>
      </c>
      <c r="K1494">
        <v>276</v>
      </c>
      <c r="L1494">
        <v>45</v>
      </c>
      <c r="M1494">
        <v>3</v>
      </c>
      <c r="N1494">
        <v>0.1</v>
      </c>
      <c r="O1494">
        <v>2087.9899999999998</v>
      </c>
      <c r="P1494">
        <v>3939.6</v>
      </c>
      <c r="Q1494">
        <f>Table1[[#This Row],[OrderQuantity]]*Table1[[#This Row],[UnitPrice]]</f>
        <v>11818.8</v>
      </c>
      <c r="R1494">
        <f>Table1[[#This Row],[OrderQuantity]]*Table1[[#This Row],[UnitCost]]</f>
        <v>6263.9699999999993</v>
      </c>
      <c r="S1494">
        <f>Table1[[#This Row],[OrderQuantity]]*Table1[[#This Row],[UnitPrice]]*(1-Table1[[#This Row],[DiscountApplied]]) - (Table1[[#This Row],[OrderQuantity]]*Table1[[#This Row],[UnitCost]])</f>
        <v>4372.9500000000007</v>
      </c>
      <c r="T1494">
        <f>DATEDIF(Table1[[#This Row],[ShipDate]],Table1[[#This Row],[DeliveryDate]],"d")</f>
        <v>1</v>
      </c>
      <c r="U1494" t="str">
        <f t="shared" si="47"/>
        <v>On Time</v>
      </c>
    </row>
    <row r="1495" spans="1:21" x14ac:dyDescent="0.3">
      <c r="A1495" t="str">
        <f t="shared" si="46"/>
        <v>SO-001594</v>
      </c>
      <c r="B1495" t="s">
        <v>3</v>
      </c>
      <c r="C1495" t="s">
        <v>10</v>
      </c>
      <c r="D1495" s="1">
        <v>43300</v>
      </c>
      <c r="E1495" s="1">
        <v>43429</v>
      </c>
      <c r="F1495" s="1">
        <v>43452</v>
      </c>
      <c r="G1495" s="1">
        <v>43459</v>
      </c>
      <c r="H1495" t="s">
        <v>54</v>
      </c>
      <c r="I1495">
        <v>9</v>
      </c>
      <c r="J1495">
        <v>44</v>
      </c>
      <c r="K1495">
        <v>105</v>
      </c>
      <c r="L1495">
        <v>17</v>
      </c>
      <c r="M1495">
        <v>2</v>
      </c>
      <c r="N1495">
        <v>0.05</v>
      </c>
      <c r="O1495">
        <v>73.7</v>
      </c>
      <c r="P1495">
        <v>167.5</v>
      </c>
      <c r="Q1495">
        <f>Table1[[#This Row],[OrderQuantity]]*Table1[[#This Row],[UnitPrice]]</f>
        <v>335</v>
      </c>
      <c r="R1495">
        <f>Table1[[#This Row],[OrderQuantity]]*Table1[[#This Row],[UnitCost]]</f>
        <v>147.4</v>
      </c>
      <c r="S1495">
        <f>Table1[[#This Row],[OrderQuantity]]*Table1[[#This Row],[UnitPrice]]*(1-Table1[[#This Row],[DiscountApplied]]) - (Table1[[#This Row],[OrderQuantity]]*Table1[[#This Row],[UnitCost]])</f>
        <v>170.85</v>
      </c>
      <c r="T1495">
        <f>DATEDIF(Table1[[#This Row],[ShipDate]],Table1[[#This Row],[DeliveryDate]],"d")</f>
        <v>7</v>
      </c>
      <c r="U1495" t="str">
        <f t="shared" si="47"/>
        <v>On Time</v>
      </c>
    </row>
    <row r="1496" spans="1:21" x14ac:dyDescent="0.3">
      <c r="A1496" t="str">
        <f t="shared" si="46"/>
        <v>SO-001595</v>
      </c>
      <c r="B1496" t="s">
        <v>2</v>
      </c>
      <c r="C1496" t="s">
        <v>8</v>
      </c>
      <c r="D1496" s="1">
        <v>43300</v>
      </c>
      <c r="E1496" s="1">
        <v>43429</v>
      </c>
      <c r="F1496" s="1">
        <v>43451</v>
      </c>
      <c r="G1496" s="1">
        <v>43459</v>
      </c>
      <c r="H1496" t="s">
        <v>54</v>
      </c>
      <c r="I1496">
        <v>23</v>
      </c>
      <c r="J1496">
        <v>41</v>
      </c>
      <c r="K1496">
        <v>331</v>
      </c>
      <c r="L1496">
        <v>19</v>
      </c>
      <c r="M1496">
        <v>6</v>
      </c>
      <c r="N1496">
        <v>0.2</v>
      </c>
      <c r="O1496">
        <v>538.01</v>
      </c>
      <c r="P1496">
        <v>978.2</v>
      </c>
      <c r="Q1496">
        <f>Table1[[#This Row],[OrderQuantity]]*Table1[[#This Row],[UnitPrice]]</f>
        <v>5869.2000000000007</v>
      </c>
      <c r="R1496">
        <f>Table1[[#This Row],[OrderQuantity]]*Table1[[#This Row],[UnitCost]]</f>
        <v>3228.06</v>
      </c>
      <c r="S1496">
        <f>Table1[[#This Row],[OrderQuantity]]*Table1[[#This Row],[UnitPrice]]*(1-Table1[[#This Row],[DiscountApplied]]) - (Table1[[#This Row],[OrderQuantity]]*Table1[[#This Row],[UnitCost]])</f>
        <v>1467.3000000000006</v>
      </c>
      <c r="T1496">
        <f>DATEDIF(Table1[[#This Row],[ShipDate]],Table1[[#This Row],[DeliveryDate]],"d")</f>
        <v>8</v>
      </c>
      <c r="U1496" t="str">
        <f t="shared" si="47"/>
        <v>Late</v>
      </c>
    </row>
    <row r="1497" spans="1:21" x14ac:dyDescent="0.3">
      <c r="A1497" t="str">
        <f t="shared" si="46"/>
        <v>SO-001596</v>
      </c>
      <c r="B1497" t="s">
        <v>3</v>
      </c>
      <c r="C1497" t="s">
        <v>11</v>
      </c>
      <c r="D1497" s="1">
        <v>43300</v>
      </c>
      <c r="E1497" s="1">
        <v>43430</v>
      </c>
      <c r="F1497" s="1">
        <v>43451</v>
      </c>
      <c r="G1497" s="1">
        <v>43460</v>
      </c>
      <c r="H1497" t="s">
        <v>54</v>
      </c>
      <c r="I1497">
        <v>4</v>
      </c>
      <c r="J1497">
        <v>34</v>
      </c>
      <c r="K1497">
        <v>311</v>
      </c>
      <c r="L1497">
        <v>5</v>
      </c>
      <c r="M1497">
        <v>6</v>
      </c>
      <c r="N1497">
        <v>0.05</v>
      </c>
      <c r="O1497">
        <v>127.3</v>
      </c>
      <c r="P1497">
        <v>254.6</v>
      </c>
      <c r="Q1497">
        <f>Table1[[#This Row],[OrderQuantity]]*Table1[[#This Row],[UnitPrice]]</f>
        <v>1527.6</v>
      </c>
      <c r="R1497">
        <f>Table1[[#This Row],[OrderQuantity]]*Table1[[#This Row],[UnitCost]]</f>
        <v>763.8</v>
      </c>
      <c r="S1497">
        <f>Table1[[#This Row],[OrderQuantity]]*Table1[[#This Row],[UnitPrice]]*(1-Table1[[#This Row],[DiscountApplied]]) - (Table1[[#This Row],[OrderQuantity]]*Table1[[#This Row],[UnitCost]])</f>
        <v>687.41999999999985</v>
      </c>
      <c r="T1497">
        <f>DATEDIF(Table1[[#This Row],[ShipDate]],Table1[[#This Row],[DeliveryDate]],"d")</f>
        <v>9</v>
      </c>
      <c r="U1497" t="str">
        <f t="shared" si="47"/>
        <v>Late</v>
      </c>
    </row>
    <row r="1498" spans="1:21" x14ac:dyDescent="0.3">
      <c r="A1498" t="str">
        <f t="shared" si="46"/>
        <v>SO-001597</v>
      </c>
      <c r="B1498" t="s">
        <v>3</v>
      </c>
      <c r="C1498" t="s">
        <v>10</v>
      </c>
      <c r="D1498" s="1">
        <v>43300</v>
      </c>
      <c r="E1498" s="1">
        <v>43430</v>
      </c>
      <c r="F1498" s="1">
        <v>43433</v>
      </c>
      <c r="G1498" s="1">
        <v>43443</v>
      </c>
      <c r="H1498" t="s">
        <v>54</v>
      </c>
      <c r="I1498">
        <v>8</v>
      </c>
      <c r="J1498">
        <v>14</v>
      </c>
      <c r="K1498">
        <v>120</v>
      </c>
      <c r="L1498">
        <v>23</v>
      </c>
      <c r="M1498">
        <v>5</v>
      </c>
      <c r="N1498">
        <v>0.08</v>
      </c>
      <c r="O1498">
        <v>2672.36</v>
      </c>
      <c r="P1498">
        <v>3611.3</v>
      </c>
      <c r="Q1498">
        <f>Table1[[#This Row],[OrderQuantity]]*Table1[[#This Row],[UnitPrice]]</f>
        <v>18056.5</v>
      </c>
      <c r="R1498">
        <f>Table1[[#This Row],[OrderQuantity]]*Table1[[#This Row],[UnitCost]]</f>
        <v>13361.800000000001</v>
      </c>
      <c r="S1498">
        <f>Table1[[#This Row],[OrderQuantity]]*Table1[[#This Row],[UnitPrice]]*(1-Table1[[#This Row],[DiscountApplied]]) - (Table1[[#This Row],[OrderQuantity]]*Table1[[#This Row],[UnitCost]])</f>
        <v>3250.1799999999985</v>
      </c>
      <c r="T1498">
        <f>DATEDIF(Table1[[#This Row],[ShipDate]],Table1[[#This Row],[DeliveryDate]],"d")</f>
        <v>10</v>
      </c>
      <c r="U1498" t="str">
        <f t="shared" si="47"/>
        <v>Late</v>
      </c>
    </row>
    <row r="1499" spans="1:21" x14ac:dyDescent="0.3">
      <c r="A1499" t="str">
        <f t="shared" si="46"/>
        <v>SO-001598</v>
      </c>
      <c r="B1499" t="s">
        <v>3</v>
      </c>
      <c r="C1499" t="s">
        <v>11</v>
      </c>
      <c r="D1499" s="1">
        <v>43300</v>
      </c>
      <c r="E1499" s="1">
        <v>43430</v>
      </c>
      <c r="F1499" s="1">
        <v>43458</v>
      </c>
      <c r="G1499" s="1">
        <v>43460</v>
      </c>
      <c r="H1499" t="s">
        <v>54</v>
      </c>
      <c r="I1499">
        <v>12</v>
      </c>
      <c r="J1499">
        <v>23</v>
      </c>
      <c r="K1499">
        <v>318</v>
      </c>
      <c r="L1499">
        <v>6</v>
      </c>
      <c r="M1499">
        <v>8</v>
      </c>
      <c r="N1499">
        <v>0.05</v>
      </c>
      <c r="O1499">
        <v>209.04</v>
      </c>
      <c r="P1499">
        <v>261.3</v>
      </c>
      <c r="Q1499">
        <f>Table1[[#This Row],[OrderQuantity]]*Table1[[#This Row],[UnitPrice]]</f>
        <v>2090.4</v>
      </c>
      <c r="R1499">
        <f>Table1[[#This Row],[OrderQuantity]]*Table1[[#This Row],[UnitCost]]</f>
        <v>1672.32</v>
      </c>
      <c r="S1499">
        <f>Table1[[#This Row],[OrderQuantity]]*Table1[[#This Row],[UnitPrice]]*(1-Table1[[#This Row],[DiscountApplied]]) - (Table1[[#This Row],[OrderQuantity]]*Table1[[#This Row],[UnitCost]])</f>
        <v>313.55999999999995</v>
      </c>
      <c r="T1499">
        <f>DATEDIF(Table1[[#This Row],[ShipDate]],Table1[[#This Row],[DeliveryDate]],"d")</f>
        <v>2</v>
      </c>
      <c r="U1499" t="str">
        <f t="shared" si="47"/>
        <v>On Time</v>
      </c>
    </row>
    <row r="1500" spans="1:21" x14ac:dyDescent="0.3">
      <c r="A1500" t="str">
        <f t="shared" si="46"/>
        <v>SO-001599</v>
      </c>
      <c r="B1500" t="s">
        <v>3</v>
      </c>
      <c r="C1500" t="s">
        <v>10</v>
      </c>
      <c r="D1500" s="1">
        <v>43300</v>
      </c>
      <c r="E1500" s="1">
        <v>43430</v>
      </c>
      <c r="F1500" s="1">
        <v>43450</v>
      </c>
      <c r="G1500" s="1">
        <v>43459</v>
      </c>
      <c r="H1500" t="s">
        <v>54</v>
      </c>
      <c r="I1500">
        <v>4</v>
      </c>
      <c r="J1500">
        <v>30</v>
      </c>
      <c r="K1500">
        <v>188</v>
      </c>
      <c r="L1500">
        <v>15</v>
      </c>
      <c r="M1500">
        <v>1</v>
      </c>
      <c r="N1500">
        <v>0.08</v>
      </c>
      <c r="O1500">
        <v>862.89</v>
      </c>
      <c r="P1500">
        <v>1065.3</v>
      </c>
      <c r="Q1500">
        <f>Table1[[#This Row],[OrderQuantity]]*Table1[[#This Row],[UnitPrice]]</f>
        <v>1065.3</v>
      </c>
      <c r="R1500">
        <f>Table1[[#This Row],[OrderQuantity]]*Table1[[#This Row],[UnitCost]]</f>
        <v>862.89</v>
      </c>
      <c r="S1500">
        <f>Table1[[#This Row],[OrderQuantity]]*Table1[[#This Row],[UnitPrice]]*(1-Table1[[#This Row],[DiscountApplied]]) - (Table1[[#This Row],[OrderQuantity]]*Table1[[#This Row],[UnitCost]])</f>
        <v>117.18600000000004</v>
      </c>
      <c r="T1500">
        <f>DATEDIF(Table1[[#This Row],[ShipDate]],Table1[[#This Row],[DeliveryDate]],"d")</f>
        <v>9</v>
      </c>
      <c r="U1500" t="str">
        <f t="shared" si="47"/>
        <v>Late</v>
      </c>
    </row>
    <row r="1501" spans="1:21" x14ac:dyDescent="0.3">
      <c r="A1501" t="str">
        <f t="shared" si="46"/>
        <v>SO-001600</v>
      </c>
      <c r="B1501" t="s">
        <v>2</v>
      </c>
      <c r="C1501" t="s">
        <v>9</v>
      </c>
      <c r="D1501" s="1">
        <v>43300</v>
      </c>
      <c r="E1501" s="1">
        <v>43430</v>
      </c>
      <c r="F1501" s="1">
        <v>43455</v>
      </c>
      <c r="G1501" s="1">
        <v>43456</v>
      </c>
      <c r="H1501" t="s">
        <v>54</v>
      </c>
      <c r="I1501">
        <v>24</v>
      </c>
      <c r="J1501">
        <v>4</v>
      </c>
      <c r="K1501">
        <v>78</v>
      </c>
      <c r="L1501">
        <v>11</v>
      </c>
      <c r="M1501">
        <v>3</v>
      </c>
      <c r="N1501">
        <v>0.1</v>
      </c>
      <c r="O1501">
        <v>2575.88</v>
      </c>
      <c r="P1501">
        <v>5480.6</v>
      </c>
      <c r="Q1501">
        <f>Table1[[#This Row],[OrderQuantity]]*Table1[[#This Row],[UnitPrice]]</f>
        <v>16441.800000000003</v>
      </c>
      <c r="R1501">
        <f>Table1[[#This Row],[OrderQuantity]]*Table1[[#This Row],[UnitCost]]</f>
        <v>7727.64</v>
      </c>
      <c r="S1501">
        <f>Table1[[#This Row],[OrderQuantity]]*Table1[[#This Row],[UnitPrice]]*(1-Table1[[#This Row],[DiscountApplied]]) - (Table1[[#This Row],[OrderQuantity]]*Table1[[#This Row],[UnitCost]])</f>
        <v>7069.9800000000023</v>
      </c>
      <c r="T1501">
        <f>DATEDIF(Table1[[#This Row],[ShipDate]],Table1[[#This Row],[DeliveryDate]],"d")</f>
        <v>1</v>
      </c>
      <c r="U1501" t="str">
        <f t="shared" si="47"/>
        <v>On Time</v>
      </c>
    </row>
    <row r="1502" spans="1:21" x14ac:dyDescent="0.3">
      <c r="A1502" t="str">
        <f t="shared" si="46"/>
        <v>SO-001601</v>
      </c>
      <c r="B1502" t="s">
        <v>4</v>
      </c>
      <c r="C1502" t="s">
        <v>11</v>
      </c>
      <c r="D1502" s="1">
        <v>43300</v>
      </c>
      <c r="E1502" s="1">
        <v>43430</v>
      </c>
      <c r="F1502" s="1">
        <v>43444</v>
      </c>
      <c r="G1502" s="1">
        <v>43454</v>
      </c>
      <c r="H1502" t="s">
        <v>54</v>
      </c>
      <c r="I1502">
        <v>13</v>
      </c>
      <c r="J1502">
        <v>6</v>
      </c>
      <c r="K1502">
        <v>326</v>
      </c>
      <c r="L1502">
        <v>41</v>
      </c>
      <c r="M1502">
        <v>7</v>
      </c>
      <c r="N1502">
        <v>0.08</v>
      </c>
      <c r="O1502">
        <v>2033.12</v>
      </c>
      <c r="P1502">
        <v>3986.5</v>
      </c>
      <c r="Q1502">
        <f>Table1[[#This Row],[OrderQuantity]]*Table1[[#This Row],[UnitPrice]]</f>
        <v>27905.5</v>
      </c>
      <c r="R1502">
        <f>Table1[[#This Row],[OrderQuantity]]*Table1[[#This Row],[UnitCost]]</f>
        <v>14231.84</v>
      </c>
      <c r="S1502">
        <f>Table1[[#This Row],[OrderQuantity]]*Table1[[#This Row],[UnitPrice]]*(1-Table1[[#This Row],[DiscountApplied]]) - (Table1[[#This Row],[OrderQuantity]]*Table1[[#This Row],[UnitCost]])</f>
        <v>11441.220000000001</v>
      </c>
      <c r="T1502">
        <f>DATEDIF(Table1[[#This Row],[ShipDate]],Table1[[#This Row],[DeliveryDate]],"d")</f>
        <v>10</v>
      </c>
      <c r="U1502" t="str">
        <f t="shared" si="47"/>
        <v>Late</v>
      </c>
    </row>
    <row r="1503" spans="1:21" x14ac:dyDescent="0.3">
      <c r="A1503" t="str">
        <f t="shared" si="46"/>
        <v>SO-001602</v>
      </c>
      <c r="B1503" t="s">
        <v>3</v>
      </c>
      <c r="C1503" t="s">
        <v>10</v>
      </c>
      <c r="D1503" s="1">
        <v>43300</v>
      </c>
      <c r="E1503" s="1">
        <v>43430</v>
      </c>
      <c r="F1503" s="1">
        <v>43455</v>
      </c>
      <c r="G1503" s="1">
        <v>43461</v>
      </c>
      <c r="H1503" t="s">
        <v>54</v>
      </c>
      <c r="I1503">
        <v>1</v>
      </c>
      <c r="J1503">
        <v>48</v>
      </c>
      <c r="K1503">
        <v>179</v>
      </c>
      <c r="L1503">
        <v>42</v>
      </c>
      <c r="M1503">
        <v>7</v>
      </c>
      <c r="N1503">
        <v>0.05</v>
      </c>
      <c r="O1503">
        <v>4248.54</v>
      </c>
      <c r="P1503">
        <v>6157.3</v>
      </c>
      <c r="Q1503">
        <f>Table1[[#This Row],[OrderQuantity]]*Table1[[#This Row],[UnitPrice]]</f>
        <v>43101.1</v>
      </c>
      <c r="R1503">
        <f>Table1[[#This Row],[OrderQuantity]]*Table1[[#This Row],[UnitCost]]</f>
        <v>29739.78</v>
      </c>
      <c r="S1503">
        <f>Table1[[#This Row],[OrderQuantity]]*Table1[[#This Row],[UnitPrice]]*(1-Table1[[#This Row],[DiscountApplied]]) - (Table1[[#This Row],[OrderQuantity]]*Table1[[#This Row],[UnitCost]])</f>
        <v>11206.264999999999</v>
      </c>
      <c r="T1503">
        <f>DATEDIF(Table1[[#This Row],[ShipDate]],Table1[[#This Row],[DeliveryDate]],"d")</f>
        <v>6</v>
      </c>
      <c r="U1503" t="str">
        <f t="shared" si="47"/>
        <v>On Time</v>
      </c>
    </row>
    <row r="1504" spans="1:21" x14ac:dyDescent="0.3">
      <c r="A1504" t="str">
        <f t="shared" si="46"/>
        <v>SO-001603</v>
      </c>
      <c r="B1504" t="s">
        <v>3</v>
      </c>
      <c r="C1504" t="s">
        <v>8</v>
      </c>
      <c r="D1504" s="1">
        <v>43300</v>
      </c>
      <c r="E1504" s="1">
        <v>43430</v>
      </c>
      <c r="F1504" s="1">
        <v>43458</v>
      </c>
      <c r="G1504" s="1">
        <v>43459</v>
      </c>
      <c r="H1504" t="s">
        <v>54</v>
      </c>
      <c r="I1504">
        <v>7</v>
      </c>
      <c r="J1504">
        <v>13</v>
      </c>
      <c r="K1504">
        <v>362</v>
      </c>
      <c r="L1504">
        <v>24</v>
      </c>
      <c r="M1504">
        <v>3</v>
      </c>
      <c r="N1504">
        <v>0.05</v>
      </c>
      <c r="O1504">
        <v>2869.48</v>
      </c>
      <c r="P1504">
        <v>3457.2</v>
      </c>
      <c r="Q1504">
        <f>Table1[[#This Row],[OrderQuantity]]*Table1[[#This Row],[UnitPrice]]</f>
        <v>10371.599999999999</v>
      </c>
      <c r="R1504">
        <f>Table1[[#This Row],[OrderQuantity]]*Table1[[#This Row],[UnitCost]]</f>
        <v>8608.44</v>
      </c>
      <c r="S1504">
        <f>Table1[[#This Row],[OrderQuantity]]*Table1[[#This Row],[UnitPrice]]*(1-Table1[[#This Row],[DiscountApplied]]) - (Table1[[#This Row],[OrderQuantity]]*Table1[[#This Row],[UnitCost]])</f>
        <v>1244.5799999999981</v>
      </c>
      <c r="T1504">
        <f>DATEDIF(Table1[[#This Row],[ShipDate]],Table1[[#This Row],[DeliveryDate]],"d")</f>
        <v>1</v>
      </c>
      <c r="U1504" t="str">
        <f t="shared" si="47"/>
        <v>On Time</v>
      </c>
    </row>
    <row r="1505" spans="1:21" x14ac:dyDescent="0.3">
      <c r="A1505" t="str">
        <f t="shared" si="46"/>
        <v>SO-001604</v>
      </c>
      <c r="B1505" t="s">
        <v>3</v>
      </c>
      <c r="C1505" t="s">
        <v>13</v>
      </c>
      <c r="D1505" s="1">
        <v>43300</v>
      </c>
      <c r="E1505" s="1">
        <v>43430</v>
      </c>
      <c r="F1505" s="1">
        <v>43451</v>
      </c>
      <c r="G1505" s="1">
        <v>43459</v>
      </c>
      <c r="H1505" t="s">
        <v>54</v>
      </c>
      <c r="I1505">
        <v>1</v>
      </c>
      <c r="J1505">
        <v>44</v>
      </c>
      <c r="K1505">
        <v>11</v>
      </c>
      <c r="L1505">
        <v>21</v>
      </c>
      <c r="M1505">
        <v>2</v>
      </c>
      <c r="N1505">
        <v>0.1</v>
      </c>
      <c r="O1505">
        <v>3082.27</v>
      </c>
      <c r="P1505">
        <v>5815.6</v>
      </c>
      <c r="Q1505">
        <f>Table1[[#This Row],[OrderQuantity]]*Table1[[#This Row],[UnitPrice]]</f>
        <v>11631.2</v>
      </c>
      <c r="R1505">
        <f>Table1[[#This Row],[OrderQuantity]]*Table1[[#This Row],[UnitCost]]</f>
        <v>6164.54</v>
      </c>
      <c r="S1505">
        <f>Table1[[#This Row],[OrderQuantity]]*Table1[[#This Row],[UnitPrice]]*(1-Table1[[#This Row],[DiscountApplied]]) - (Table1[[#This Row],[OrderQuantity]]*Table1[[#This Row],[UnitCost]])</f>
        <v>4303.5400000000018</v>
      </c>
      <c r="T1505">
        <f>DATEDIF(Table1[[#This Row],[ShipDate]],Table1[[#This Row],[DeliveryDate]],"d")</f>
        <v>8</v>
      </c>
      <c r="U1505" t="str">
        <f t="shared" si="47"/>
        <v>Late</v>
      </c>
    </row>
    <row r="1506" spans="1:21" x14ac:dyDescent="0.3">
      <c r="A1506" t="str">
        <f t="shared" si="46"/>
        <v>SO-001605</v>
      </c>
      <c r="B1506" t="s">
        <v>4</v>
      </c>
      <c r="C1506" t="s">
        <v>8</v>
      </c>
      <c r="D1506" s="1">
        <v>43300</v>
      </c>
      <c r="E1506" s="1">
        <v>43430</v>
      </c>
      <c r="F1506" s="1">
        <v>43457</v>
      </c>
      <c r="G1506" s="1">
        <v>43463</v>
      </c>
      <c r="H1506" t="s">
        <v>54</v>
      </c>
      <c r="I1506">
        <v>20</v>
      </c>
      <c r="J1506">
        <v>29</v>
      </c>
      <c r="K1506">
        <v>357</v>
      </c>
      <c r="L1506">
        <v>8</v>
      </c>
      <c r="M1506">
        <v>8</v>
      </c>
      <c r="N1506">
        <v>0.1</v>
      </c>
      <c r="O1506">
        <v>1346.7</v>
      </c>
      <c r="P1506">
        <v>2244.5</v>
      </c>
      <c r="Q1506">
        <f>Table1[[#This Row],[OrderQuantity]]*Table1[[#This Row],[UnitPrice]]</f>
        <v>17956</v>
      </c>
      <c r="R1506">
        <f>Table1[[#This Row],[OrderQuantity]]*Table1[[#This Row],[UnitCost]]</f>
        <v>10773.6</v>
      </c>
      <c r="S1506">
        <f>Table1[[#This Row],[OrderQuantity]]*Table1[[#This Row],[UnitPrice]]*(1-Table1[[#This Row],[DiscountApplied]]) - (Table1[[#This Row],[OrderQuantity]]*Table1[[#This Row],[UnitCost]])</f>
        <v>5386.7999999999993</v>
      </c>
      <c r="T1506">
        <f>DATEDIF(Table1[[#This Row],[ShipDate]],Table1[[#This Row],[DeliveryDate]],"d")</f>
        <v>6</v>
      </c>
      <c r="U1506" t="str">
        <f t="shared" si="47"/>
        <v>On Time</v>
      </c>
    </row>
    <row r="1507" spans="1:21" x14ac:dyDescent="0.3">
      <c r="A1507" t="str">
        <f t="shared" si="46"/>
        <v>SO-001606</v>
      </c>
      <c r="B1507" t="s">
        <v>3</v>
      </c>
      <c r="C1507" t="s">
        <v>11</v>
      </c>
      <c r="D1507" s="1">
        <v>43300</v>
      </c>
      <c r="E1507" s="1">
        <v>43430</v>
      </c>
      <c r="F1507" s="1">
        <v>43457</v>
      </c>
      <c r="G1507" s="1">
        <v>43459</v>
      </c>
      <c r="H1507" t="s">
        <v>54</v>
      </c>
      <c r="I1507">
        <v>3</v>
      </c>
      <c r="J1507">
        <v>10</v>
      </c>
      <c r="K1507">
        <v>312</v>
      </c>
      <c r="L1507">
        <v>27</v>
      </c>
      <c r="M1507">
        <v>6</v>
      </c>
      <c r="N1507">
        <v>0.05</v>
      </c>
      <c r="O1507">
        <v>720.79</v>
      </c>
      <c r="P1507">
        <v>1092.0999999999999</v>
      </c>
      <c r="Q1507">
        <f>Table1[[#This Row],[OrderQuantity]]*Table1[[#This Row],[UnitPrice]]</f>
        <v>6552.5999999999995</v>
      </c>
      <c r="R1507">
        <f>Table1[[#This Row],[OrderQuantity]]*Table1[[#This Row],[UnitCost]]</f>
        <v>4324.74</v>
      </c>
      <c r="S1507">
        <f>Table1[[#This Row],[OrderQuantity]]*Table1[[#This Row],[UnitPrice]]*(1-Table1[[#This Row],[DiscountApplied]]) - (Table1[[#This Row],[OrderQuantity]]*Table1[[#This Row],[UnitCost]])</f>
        <v>1900.2299999999996</v>
      </c>
      <c r="T1507">
        <f>DATEDIF(Table1[[#This Row],[ShipDate]],Table1[[#This Row],[DeliveryDate]],"d")</f>
        <v>2</v>
      </c>
      <c r="U1507" t="str">
        <f t="shared" si="47"/>
        <v>On Time</v>
      </c>
    </row>
    <row r="1508" spans="1:21" x14ac:dyDescent="0.3">
      <c r="A1508" t="str">
        <f t="shared" si="46"/>
        <v>SO-001607</v>
      </c>
      <c r="B1508" t="s">
        <v>4</v>
      </c>
      <c r="C1508" t="s">
        <v>10</v>
      </c>
      <c r="D1508" s="1">
        <v>43300</v>
      </c>
      <c r="E1508" s="1">
        <v>43431</v>
      </c>
      <c r="F1508" s="1">
        <v>43458</v>
      </c>
      <c r="G1508" s="1">
        <v>43459</v>
      </c>
      <c r="H1508" t="s">
        <v>54</v>
      </c>
      <c r="I1508">
        <v>16</v>
      </c>
      <c r="J1508">
        <v>44</v>
      </c>
      <c r="K1508">
        <v>106</v>
      </c>
      <c r="L1508">
        <v>5</v>
      </c>
      <c r="M1508">
        <v>8</v>
      </c>
      <c r="N1508">
        <v>0.05</v>
      </c>
      <c r="O1508">
        <v>1999.95</v>
      </c>
      <c r="P1508">
        <v>2666.6</v>
      </c>
      <c r="Q1508">
        <f>Table1[[#This Row],[OrderQuantity]]*Table1[[#This Row],[UnitPrice]]</f>
        <v>21332.799999999999</v>
      </c>
      <c r="R1508">
        <f>Table1[[#This Row],[OrderQuantity]]*Table1[[#This Row],[UnitCost]]</f>
        <v>15999.6</v>
      </c>
      <c r="S1508">
        <f>Table1[[#This Row],[OrderQuantity]]*Table1[[#This Row],[UnitPrice]]*(1-Table1[[#This Row],[DiscountApplied]]) - (Table1[[#This Row],[OrderQuantity]]*Table1[[#This Row],[UnitCost]])</f>
        <v>4266.5599999999995</v>
      </c>
      <c r="T1508">
        <f>DATEDIF(Table1[[#This Row],[ShipDate]],Table1[[#This Row],[DeliveryDate]],"d")</f>
        <v>1</v>
      </c>
      <c r="U1508" t="str">
        <f t="shared" si="47"/>
        <v>On Time</v>
      </c>
    </row>
    <row r="1509" spans="1:21" x14ac:dyDescent="0.3">
      <c r="A1509" t="str">
        <f t="shared" si="46"/>
        <v>SO-001608</v>
      </c>
      <c r="B1509" t="s">
        <v>3</v>
      </c>
      <c r="C1509" t="s">
        <v>9</v>
      </c>
      <c r="D1509" s="1">
        <v>43300</v>
      </c>
      <c r="E1509" s="1">
        <v>43431</v>
      </c>
      <c r="F1509" s="1">
        <v>43436</v>
      </c>
      <c r="G1509" s="1">
        <v>43443</v>
      </c>
      <c r="H1509" t="s">
        <v>54</v>
      </c>
      <c r="I1509">
        <v>11</v>
      </c>
      <c r="J1509">
        <v>11</v>
      </c>
      <c r="K1509">
        <v>76</v>
      </c>
      <c r="L1509">
        <v>45</v>
      </c>
      <c r="M1509">
        <v>1</v>
      </c>
      <c r="N1509">
        <v>0.1</v>
      </c>
      <c r="O1509">
        <v>1873.66</v>
      </c>
      <c r="P1509">
        <v>3986.5</v>
      </c>
      <c r="Q1509">
        <f>Table1[[#This Row],[OrderQuantity]]*Table1[[#This Row],[UnitPrice]]</f>
        <v>3986.5</v>
      </c>
      <c r="R1509">
        <f>Table1[[#This Row],[OrderQuantity]]*Table1[[#This Row],[UnitCost]]</f>
        <v>1873.66</v>
      </c>
      <c r="S1509">
        <f>Table1[[#This Row],[OrderQuantity]]*Table1[[#This Row],[UnitPrice]]*(1-Table1[[#This Row],[DiscountApplied]]) - (Table1[[#This Row],[OrderQuantity]]*Table1[[#This Row],[UnitCost]])</f>
        <v>1714.1899999999998</v>
      </c>
      <c r="T1509">
        <f>DATEDIF(Table1[[#This Row],[ShipDate]],Table1[[#This Row],[DeliveryDate]],"d")</f>
        <v>7</v>
      </c>
      <c r="U1509" t="str">
        <f t="shared" si="47"/>
        <v>On Time</v>
      </c>
    </row>
    <row r="1510" spans="1:21" x14ac:dyDescent="0.3">
      <c r="A1510" t="str">
        <f t="shared" si="46"/>
        <v>SO-001609</v>
      </c>
      <c r="B1510" t="s">
        <v>4</v>
      </c>
      <c r="C1510" t="s">
        <v>10</v>
      </c>
      <c r="D1510" s="1">
        <v>43300</v>
      </c>
      <c r="E1510" s="1">
        <v>43431</v>
      </c>
      <c r="F1510" s="1">
        <v>43455</v>
      </c>
      <c r="G1510" s="1">
        <v>43459</v>
      </c>
      <c r="H1510" t="s">
        <v>54</v>
      </c>
      <c r="I1510">
        <v>18</v>
      </c>
      <c r="J1510">
        <v>16</v>
      </c>
      <c r="K1510">
        <v>163</v>
      </c>
      <c r="L1510">
        <v>45</v>
      </c>
      <c r="M1510">
        <v>1</v>
      </c>
      <c r="N1510">
        <v>0.05</v>
      </c>
      <c r="O1510">
        <v>1529.28</v>
      </c>
      <c r="P1510">
        <v>1842.5</v>
      </c>
      <c r="Q1510">
        <f>Table1[[#This Row],[OrderQuantity]]*Table1[[#This Row],[UnitPrice]]</f>
        <v>1842.5</v>
      </c>
      <c r="R1510">
        <f>Table1[[#This Row],[OrderQuantity]]*Table1[[#This Row],[UnitCost]]</f>
        <v>1529.28</v>
      </c>
      <c r="S1510">
        <f>Table1[[#This Row],[OrderQuantity]]*Table1[[#This Row],[UnitPrice]]*(1-Table1[[#This Row],[DiscountApplied]]) - (Table1[[#This Row],[OrderQuantity]]*Table1[[#This Row],[UnitCost]])</f>
        <v>221.09500000000003</v>
      </c>
      <c r="T1510">
        <f>DATEDIF(Table1[[#This Row],[ShipDate]],Table1[[#This Row],[DeliveryDate]],"d")</f>
        <v>4</v>
      </c>
      <c r="U1510" t="str">
        <f t="shared" si="47"/>
        <v>On Time</v>
      </c>
    </row>
    <row r="1511" spans="1:21" x14ac:dyDescent="0.3">
      <c r="A1511" t="str">
        <f t="shared" si="46"/>
        <v>SO-001610</v>
      </c>
      <c r="B1511" t="s">
        <v>4</v>
      </c>
      <c r="C1511" t="s">
        <v>12</v>
      </c>
      <c r="D1511" s="1">
        <v>43300</v>
      </c>
      <c r="E1511" s="1">
        <v>43431</v>
      </c>
      <c r="F1511" s="1">
        <v>43457</v>
      </c>
      <c r="G1511" s="1">
        <v>43463</v>
      </c>
      <c r="H1511" t="s">
        <v>54</v>
      </c>
      <c r="I1511">
        <v>15</v>
      </c>
      <c r="J1511">
        <v>3</v>
      </c>
      <c r="K1511">
        <v>252</v>
      </c>
      <c r="L1511">
        <v>20</v>
      </c>
      <c r="M1511">
        <v>5</v>
      </c>
      <c r="N1511">
        <v>0.05</v>
      </c>
      <c r="O1511">
        <v>4271.6499999999996</v>
      </c>
      <c r="P1511">
        <v>5085.3</v>
      </c>
      <c r="Q1511">
        <f>Table1[[#This Row],[OrderQuantity]]*Table1[[#This Row],[UnitPrice]]</f>
        <v>25426.5</v>
      </c>
      <c r="R1511">
        <f>Table1[[#This Row],[OrderQuantity]]*Table1[[#This Row],[UnitCost]]</f>
        <v>21358.25</v>
      </c>
      <c r="S1511">
        <f>Table1[[#This Row],[OrderQuantity]]*Table1[[#This Row],[UnitPrice]]*(1-Table1[[#This Row],[DiscountApplied]]) - (Table1[[#This Row],[OrderQuantity]]*Table1[[#This Row],[UnitCost]])</f>
        <v>2796.9249999999993</v>
      </c>
      <c r="T1511">
        <f>DATEDIF(Table1[[#This Row],[ShipDate]],Table1[[#This Row],[DeliveryDate]],"d")</f>
        <v>6</v>
      </c>
      <c r="U1511" t="str">
        <f t="shared" si="47"/>
        <v>On Time</v>
      </c>
    </row>
    <row r="1512" spans="1:21" x14ac:dyDescent="0.3">
      <c r="A1512" t="str">
        <f t="shared" si="46"/>
        <v>SO-001611</v>
      </c>
      <c r="B1512" t="s">
        <v>2</v>
      </c>
      <c r="C1512" t="s">
        <v>10</v>
      </c>
      <c r="D1512" s="1">
        <v>43300</v>
      </c>
      <c r="E1512" s="1">
        <v>43431</v>
      </c>
      <c r="F1512" s="1">
        <v>43447</v>
      </c>
      <c r="G1512" s="1">
        <v>43454</v>
      </c>
      <c r="H1512" t="s">
        <v>54</v>
      </c>
      <c r="I1512">
        <v>25</v>
      </c>
      <c r="J1512">
        <v>23</v>
      </c>
      <c r="K1512">
        <v>104</v>
      </c>
      <c r="L1512">
        <v>8</v>
      </c>
      <c r="M1512">
        <v>2</v>
      </c>
      <c r="N1512">
        <v>0.3</v>
      </c>
      <c r="O1512">
        <v>1264.42</v>
      </c>
      <c r="P1512">
        <v>2257.9</v>
      </c>
      <c r="Q1512">
        <f>Table1[[#This Row],[OrderQuantity]]*Table1[[#This Row],[UnitPrice]]</f>
        <v>4515.8</v>
      </c>
      <c r="R1512">
        <f>Table1[[#This Row],[OrderQuantity]]*Table1[[#This Row],[UnitCost]]</f>
        <v>2528.84</v>
      </c>
      <c r="S1512">
        <f>Table1[[#This Row],[OrderQuantity]]*Table1[[#This Row],[UnitPrice]]*(1-Table1[[#This Row],[DiscountApplied]]) - (Table1[[#This Row],[OrderQuantity]]*Table1[[#This Row],[UnitCost]])</f>
        <v>632.2199999999998</v>
      </c>
      <c r="T1512">
        <f>DATEDIF(Table1[[#This Row],[ShipDate]],Table1[[#This Row],[DeliveryDate]],"d")</f>
        <v>7</v>
      </c>
      <c r="U1512" t="str">
        <f t="shared" si="47"/>
        <v>On Time</v>
      </c>
    </row>
    <row r="1513" spans="1:21" x14ac:dyDescent="0.3">
      <c r="A1513" t="str">
        <f t="shared" si="46"/>
        <v>SO-001612</v>
      </c>
      <c r="B1513" t="s">
        <v>5</v>
      </c>
      <c r="C1513" t="s">
        <v>8</v>
      </c>
      <c r="D1513" s="1">
        <v>43300</v>
      </c>
      <c r="E1513" s="1">
        <v>43431</v>
      </c>
      <c r="F1513" s="1">
        <v>43453</v>
      </c>
      <c r="G1513" s="1">
        <v>43454</v>
      </c>
      <c r="H1513" t="s">
        <v>54</v>
      </c>
      <c r="I1513">
        <v>26</v>
      </c>
      <c r="J1513">
        <v>17</v>
      </c>
      <c r="K1513">
        <v>355</v>
      </c>
      <c r="L1513">
        <v>6</v>
      </c>
      <c r="M1513">
        <v>5</v>
      </c>
      <c r="N1513">
        <v>0.05</v>
      </c>
      <c r="O1513">
        <v>2490.39</v>
      </c>
      <c r="P1513">
        <v>3953</v>
      </c>
      <c r="Q1513">
        <f>Table1[[#This Row],[OrderQuantity]]*Table1[[#This Row],[UnitPrice]]</f>
        <v>19765</v>
      </c>
      <c r="R1513">
        <f>Table1[[#This Row],[OrderQuantity]]*Table1[[#This Row],[UnitCost]]</f>
        <v>12451.949999999999</v>
      </c>
      <c r="S1513">
        <f>Table1[[#This Row],[OrderQuantity]]*Table1[[#This Row],[UnitPrice]]*(1-Table1[[#This Row],[DiscountApplied]]) - (Table1[[#This Row],[OrderQuantity]]*Table1[[#This Row],[UnitCost]])</f>
        <v>6324.8000000000011</v>
      </c>
      <c r="T1513">
        <f>DATEDIF(Table1[[#This Row],[ShipDate]],Table1[[#This Row],[DeliveryDate]],"d")</f>
        <v>1</v>
      </c>
      <c r="U1513" t="str">
        <f t="shared" si="47"/>
        <v>On Time</v>
      </c>
    </row>
    <row r="1514" spans="1:21" x14ac:dyDescent="0.3">
      <c r="A1514" t="str">
        <f t="shared" si="46"/>
        <v>SO-001613</v>
      </c>
      <c r="B1514" t="s">
        <v>3</v>
      </c>
      <c r="C1514" t="s">
        <v>9</v>
      </c>
      <c r="D1514" s="1">
        <v>43300</v>
      </c>
      <c r="E1514" s="1">
        <v>43431</v>
      </c>
      <c r="F1514" s="1">
        <v>43442</v>
      </c>
      <c r="G1514" s="1">
        <v>43450</v>
      </c>
      <c r="H1514" t="s">
        <v>54</v>
      </c>
      <c r="I1514">
        <v>2</v>
      </c>
      <c r="J1514">
        <v>32</v>
      </c>
      <c r="K1514">
        <v>68</v>
      </c>
      <c r="L1514">
        <v>25</v>
      </c>
      <c r="M1514">
        <v>7</v>
      </c>
      <c r="N1514">
        <v>0.05</v>
      </c>
      <c r="O1514">
        <v>743.5</v>
      </c>
      <c r="P1514">
        <v>917.9</v>
      </c>
      <c r="Q1514">
        <f>Table1[[#This Row],[OrderQuantity]]*Table1[[#This Row],[UnitPrice]]</f>
        <v>6425.3</v>
      </c>
      <c r="R1514">
        <f>Table1[[#This Row],[OrderQuantity]]*Table1[[#This Row],[UnitCost]]</f>
        <v>5204.5</v>
      </c>
      <c r="S1514">
        <f>Table1[[#This Row],[OrderQuantity]]*Table1[[#This Row],[UnitPrice]]*(1-Table1[[#This Row],[DiscountApplied]]) - (Table1[[#This Row],[OrderQuantity]]*Table1[[#This Row],[UnitCost]])</f>
        <v>899.53499999999985</v>
      </c>
      <c r="T1514">
        <f>DATEDIF(Table1[[#This Row],[ShipDate]],Table1[[#This Row],[DeliveryDate]],"d")</f>
        <v>8</v>
      </c>
      <c r="U1514" t="str">
        <f t="shared" si="47"/>
        <v>Late</v>
      </c>
    </row>
    <row r="1515" spans="1:21" x14ac:dyDescent="0.3">
      <c r="A1515" t="str">
        <f t="shared" si="46"/>
        <v>SO-001614</v>
      </c>
      <c r="B1515" t="s">
        <v>3</v>
      </c>
      <c r="C1515" t="s">
        <v>12</v>
      </c>
      <c r="D1515" s="1">
        <v>43300</v>
      </c>
      <c r="E1515" s="1">
        <v>43432</v>
      </c>
      <c r="F1515" s="1">
        <v>43447</v>
      </c>
      <c r="G1515" s="1">
        <v>43448</v>
      </c>
      <c r="H1515" t="s">
        <v>54</v>
      </c>
      <c r="I1515">
        <v>10</v>
      </c>
      <c r="J1515">
        <v>19</v>
      </c>
      <c r="K1515">
        <v>241</v>
      </c>
      <c r="L1515">
        <v>28</v>
      </c>
      <c r="M1515">
        <v>4</v>
      </c>
      <c r="N1515">
        <v>0.1</v>
      </c>
      <c r="O1515">
        <v>376.27</v>
      </c>
      <c r="P1515">
        <v>723.6</v>
      </c>
      <c r="Q1515">
        <f>Table1[[#This Row],[OrderQuantity]]*Table1[[#This Row],[UnitPrice]]</f>
        <v>2894.4</v>
      </c>
      <c r="R1515">
        <f>Table1[[#This Row],[OrderQuantity]]*Table1[[#This Row],[UnitCost]]</f>
        <v>1505.08</v>
      </c>
      <c r="S1515">
        <f>Table1[[#This Row],[OrderQuantity]]*Table1[[#This Row],[UnitPrice]]*(1-Table1[[#This Row],[DiscountApplied]]) - (Table1[[#This Row],[OrderQuantity]]*Table1[[#This Row],[UnitCost]])</f>
        <v>1099.8800000000001</v>
      </c>
      <c r="T1515">
        <f>DATEDIF(Table1[[#This Row],[ShipDate]],Table1[[#This Row],[DeliveryDate]],"d")</f>
        <v>1</v>
      </c>
      <c r="U1515" t="str">
        <f t="shared" si="47"/>
        <v>On Time</v>
      </c>
    </row>
    <row r="1516" spans="1:21" x14ac:dyDescent="0.3">
      <c r="A1516" t="str">
        <f t="shared" si="46"/>
        <v>SO-001615</v>
      </c>
      <c r="B1516" t="s">
        <v>4</v>
      </c>
      <c r="C1516" t="s">
        <v>13</v>
      </c>
      <c r="D1516" s="1">
        <v>43300</v>
      </c>
      <c r="E1516" s="1">
        <v>43432</v>
      </c>
      <c r="F1516" s="1">
        <v>43460</v>
      </c>
      <c r="G1516" s="1">
        <v>43468</v>
      </c>
      <c r="H1516" t="s">
        <v>54</v>
      </c>
      <c r="I1516">
        <v>12</v>
      </c>
      <c r="J1516">
        <v>47</v>
      </c>
      <c r="K1516">
        <v>19</v>
      </c>
      <c r="L1516">
        <v>1</v>
      </c>
      <c r="M1516">
        <v>3</v>
      </c>
      <c r="N1516">
        <v>0.15</v>
      </c>
      <c r="O1516">
        <v>1431.12</v>
      </c>
      <c r="P1516">
        <v>3577.8</v>
      </c>
      <c r="Q1516">
        <f>Table1[[#This Row],[OrderQuantity]]*Table1[[#This Row],[UnitPrice]]</f>
        <v>10733.400000000001</v>
      </c>
      <c r="R1516">
        <f>Table1[[#This Row],[OrderQuantity]]*Table1[[#This Row],[UnitCost]]</f>
        <v>4293.3599999999997</v>
      </c>
      <c r="S1516">
        <f>Table1[[#This Row],[OrderQuantity]]*Table1[[#This Row],[UnitPrice]]*(1-Table1[[#This Row],[DiscountApplied]]) - (Table1[[#This Row],[OrderQuantity]]*Table1[[#This Row],[UnitCost]])</f>
        <v>4830.0300000000016</v>
      </c>
      <c r="T1516">
        <f>DATEDIF(Table1[[#This Row],[ShipDate]],Table1[[#This Row],[DeliveryDate]],"d")</f>
        <v>8</v>
      </c>
      <c r="U1516" t="str">
        <f t="shared" si="47"/>
        <v>Late</v>
      </c>
    </row>
    <row r="1517" spans="1:21" x14ac:dyDescent="0.3">
      <c r="A1517" t="str">
        <f t="shared" si="46"/>
        <v>SO-001616</v>
      </c>
      <c r="B1517" t="s">
        <v>4</v>
      </c>
      <c r="C1517" t="s">
        <v>11</v>
      </c>
      <c r="D1517" s="1">
        <v>43300</v>
      </c>
      <c r="E1517" s="1">
        <v>43432</v>
      </c>
      <c r="F1517" s="1">
        <v>43435</v>
      </c>
      <c r="G1517" s="1">
        <v>43436</v>
      </c>
      <c r="H1517" t="s">
        <v>54</v>
      </c>
      <c r="I1517">
        <v>20</v>
      </c>
      <c r="J1517">
        <v>37</v>
      </c>
      <c r="K1517">
        <v>322</v>
      </c>
      <c r="L1517">
        <v>28</v>
      </c>
      <c r="M1517">
        <v>8</v>
      </c>
      <c r="N1517">
        <v>0.1</v>
      </c>
      <c r="O1517">
        <v>1393.6</v>
      </c>
      <c r="P1517">
        <v>1742</v>
      </c>
      <c r="Q1517">
        <f>Table1[[#This Row],[OrderQuantity]]*Table1[[#This Row],[UnitPrice]]</f>
        <v>13936</v>
      </c>
      <c r="R1517">
        <f>Table1[[#This Row],[OrderQuantity]]*Table1[[#This Row],[UnitCost]]</f>
        <v>11148.8</v>
      </c>
      <c r="S1517">
        <f>Table1[[#This Row],[OrderQuantity]]*Table1[[#This Row],[UnitPrice]]*(1-Table1[[#This Row],[DiscountApplied]]) - (Table1[[#This Row],[OrderQuantity]]*Table1[[#This Row],[UnitCost]])</f>
        <v>1393.6000000000004</v>
      </c>
      <c r="T1517">
        <f>DATEDIF(Table1[[#This Row],[ShipDate]],Table1[[#This Row],[DeliveryDate]],"d")</f>
        <v>1</v>
      </c>
      <c r="U1517" t="str">
        <f t="shared" si="47"/>
        <v>On Time</v>
      </c>
    </row>
    <row r="1518" spans="1:21" x14ac:dyDescent="0.3">
      <c r="A1518" t="str">
        <f t="shared" si="46"/>
        <v>SO-001617</v>
      </c>
      <c r="B1518" t="s">
        <v>4</v>
      </c>
      <c r="C1518" t="s">
        <v>13</v>
      </c>
      <c r="D1518" s="1">
        <v>43300</v>
      </c>
      <c r="E1518" s="1">
        <v>43432</v>
      </c>
      <c r="F1518" s="1">
        <v>43448</v>
      </c>
      <c r="G1518" s="1">
        <v>43455</v>
      </c>
      <c r="H1518" t="s">
        <v>54</v>
      </c>
      <c r="I1518">
        <v>20</v>
      </c>
      <c r="J1518">
        <v>4</v>
      </c>
      <c r="K1518">
        <v>21</v>
      </c>
      <c r="L1518">
        <v>14</v>
      </c>
      <c r="M1518">
        <v>5</v>
      </c>
      <c r="N1518">
        <v>0.05</v>
      </c>
      <c r="O1518">
        <v>99.16</v>
      </c>
      <c r="P1518">
        <v>247.9</v>
      </c>
      <c r="Q1518">
        <f>Table1[[#This Row],[OrderQuantity]]*Table1[[#This Row],[UnitPrice]]</f>
        <v>1239.5</v>
      </c>
      <c r="R1518">
        <f>Table1[[#This Row],[OrderQuantity]]*Table1[[#This Row],[UnitCost]]</f>
        <v>495.79999999999995</v>
      </c>
      <c r="S1518">
        <f>Table1[[#This Row],[OrderQuantity]]*Table1[[#This Row],[UnitPrice]]*(1-Table1[[#This Row],[DiscountApplied]]) - (Table1[[#This Row],[OrderQuantity]]*Table1[[#This Row],[UnitCost]])</f>
        <v>681.72499999999991</v>
      </c>
      <c r="T1518">
        <f>DATEDIF(Table1[[#This Row],[ShipDate]],Table1[[#This Row],[DeliveryDate]],"d")</f>
        <v>7</v>
      </c>
      <c r="U1518" t="str">
        <f t="shared" si="47"/>
        <v>On Time</v>
      </c>
    </row>
    <row r="1519" spans="1:21" x14ac:dyDescent="0.3">
      <c r="A1519" t="str">
        <f t="shared" si="46"/>
        <v>SO-001618</v>
      </c>
      <c r="B1519" t="s">
        <v>3</v>
      </c>
      <c r="C1519" t="s">
        <v>10</v>
      </c>
      <c r="D1519" s="1">
        <v>43300</v>
      </c>
      <c r="E1519" s="1">
        <v>43432</v>
      </c>
      <c r="F1519" s="1">
        <v>43434</v>
      </c>
      <c r="G1519" s="1">
        <v>43443</v>
      </c>
      <c r="H1519" t="s">
        <v>54</v>
      </c>
      <c r="I1519">
        <v>1</v>
      </c>
      <c r="J1519">
        <v>18</v>
      </c>
      <c r="K1519">
        <v>179</v>
      </c>
      <c r="L1519">
        <v>2</v>
      </c>
      <c r="M1519">
        <v>1</v>
      </c>
      <c r="N1519">
        <v>0.1</v>
      </c>
      <c r="O1519">
        <v>1162.99</v>
      </c>
      <c r="P1519">
        <v>1762.1</v>
      </c>
      <c r="Q1519">
        <f>Table1[[#This Row],[OrderQuantity]]*Table1[[#This Row],[UnitPrice]]</f>
        <v>1762.1</v>
      </c>
      <c r="R1519">
        <f>Table1[[#This Row],[OrderQuantity]]*Table1[[#This Row],[UnitCost]]</f>
        <v>1162.99</v>
      </c>
      <c r="S1519">
        <f>Table1[[#This Row],[OrderQuantity]]*Table1[[#This Row],[UnitPrice]]*(1-Table1[[#This Row],[DiscountApplied]]) - (Table1[[#This Row],[OrderQuantity]]*Table1[[#This Row],[UnitCost]])</f>
        <v>422.89999999999986</v>
      </c>
      <c r="T1519">
        <f>DATEDIF(Table1[[#This Row],[ShipDate]],Table1[[#This Row],[DeliveryDate]],"d")</f>
        <v>9</v>
      </c>
      <c r="U1519" t="str">
        <f t="shared" si="47"/>
        <v>Late</v>
      </c>
    </row>
    <row r="1520" spans="1:21" x14ac:dyDescent="0.3">
      <c r="A1520" t="str">
        <f t="shared" si="46"/>
        <v>SO-001619</v>
      </c>
      <c r="B1520" t="s">
        <v>5</v>
      </c>
      <c r="C1520" t="s">
        <v>10</v>
      </c>
      <c r="D1520" s="1">
        <v>43300</v>
      </c>
      <c r="E1520" s="1">
        <v>43432</v>
      </c>
      <c r="F1520" s="1">
        <v>43458</v>
      </c>
      <c r="G1520" s="1">
        <v>43467</v>
      </c>
      <c r="H1520" t="s">
        <v>54</v>
      </c>
      <c r="I1520">
        <v>25</v>
      </c>
      <c r="J1520">
        <v>20</v>
      </c>
      <c r="K1520">
        <v>174</v>
      </c>
      <c r="L1520">
        <v>33</v>
      </c>
      <c r="M1520">
        <v>8</v>
      </c>
      <c r="N1520">
        <v>0.08</v>
      </c>
      <c r="O1520">
        <v>624.71</v>
      </c>
      <c r="P1520">
        <v>991.6</v>
      </c>
      <c r="Q1520">
        <f>Table1[[#This Row],[OrderQuantity]]*Table1[[#This Row],[UnitPrice]]</f>
        <v>7932.8</v>
      </c>
      <c r="R1520">
        <f>Table1[[#This Row],[OrderQuantity]]*Table1[[#This Row],[UnitCost]]</f>
        <v>4997.68</v>
      </c>
      <c r="S1520">
        <f>Table1[[#This Row],[OrderQuantity]]*Table1[[#This Row],[UnitPrice]]*(1-Table1[[#This Row],[DiscountApplied]]) - (Table1[[#This Row],[OrderQuantity]]*Table1[[#This Row],[UnitCost]])</f>
        <v>2300.4960000000001</v>
      </c>
      <c r="T1520">
        <f>DATEDIF(Table1[[#This Row],[ShipDate]],Table1[[#This Row],[DeliveryDate]],"d")</f>
        <v>9</v>
      </c>
      <c r="U1520" t="str">
        <f t="shared" si="47"/>
        <v>Late</v>
      </c>
    </row>
    <row r="1521" spans="1:21" x14ac:dyDescent="0.3">
      <c r="A1521" t="str">
        <f t="shared" si="46"/>
        <v>SO-001620</v>
      </c>
      <c r="B1521" t="s">
        <v>2</v>
      </c>
      <c r="C1521" t="s">
        <v>13</v>
      </c>
      <c r="D1521" s="1">
        <v>43300</v>
      </c>
      <c r="E1521" s="1">
        <v>43432</v>
      </c>
      <c r="F1521" s="1">
        <v>43438</v>
      </c>
      <c r="G1521" s="1">
        <v>43440</v>
      </c>
      <c r="H1521" t="s">
        <v>54</v>
      </c>
      <c r="I1521">
        <v>24</v>
      </c>
      <c r="J1521">
        <v>29</v>
      </c>
      <c r="K1521">
        <v>41</v>
      </c>
      <c r="L1521">
        <v>36</v>
      </c>
      <c r="M1521">
        <v>5</v>
      </c>
      <c r="N1521">
        <v>0.05</v>
      </c>
      <c r="O1521">
        <v>713.75</v>
      </c>
      <c r="P1521">
        <v>1065.3</v>
      </c>
      <c r="Q1521">
        <f>Table1[[#This Row],[OrderQuantity]]*Table1[[#This Row],[UnitPrice]]</f>
        <v>5326.5</v>
      </c>
      <c r="R1521">
        <f>Table1[[#This Row],[OrderQuantity]]*Table1[[#This Row],[UnitCost]]</f>
        <v>3568.75</v>
      </c>
      <c r="S1521">
        <f>Table1[[#This Row],[OrderQuantity]]*Table1[[#This Row],[UnitPrice]]*(1-Table1[[#This Row],[DiscountApplied]]) - (Table1[[#This Row],[OrderQuantity]]*Table1[[#This Row],[UnitCost]])</f>
        <v>1491.4250000000002</v>
      </c>
      <c r="T1521">
        <f>DATEDIF(Table1[[#This Row],[ShipDate]],Table1[[#This Row],[DeliveryDate]],"d")</f>
        <v>2</v>
      </c>
      <c r="U1521" t="str">
        <f t="shared" si="47"/>
        <v>On Time</v>
      </c>
    </row>
    <row r="1522" spans="1:21" x14ac:dyDescent="0.3">
      <c r="A1522" t="str">
        <f t="shared" si="46"/>
        <v>SO-001621</v>
      </c>
      <c r="B1522" t="s">
        <v>2</v>
      </c>
      <c r="C1522" t="s">
        <v>13</v>
      </c>
      <c r="D1522" s="1">
        <v>43300</v>
      </c>
      <c r="E1522" s="1">
        <v>43432</v>
      </c>
      <c r="F1522" s="1">
        <v>43458</v>
      </c>
      <c r="G1522" s="1">
        <v>43464</v>
      </c>
      <c r="H1522" t="s">
        <v>54</v>
      </c>
      <c r="I1522">
        <v>21</v>
      </c>
      <c r="J1522">
        <v>13</v>
      </c>
      <c r="K1522">
        <v>37</v>
      </c>
      <c r="L1522">
        <v>17</v>
      </c>
      <c r="M1522">
        <v>6</v>
      </c>
      <c r="N1522">
        <v>0.15</v>
      </c>
      <c r="O1522">
        <v>772.11</v>
      </c>
      <c r="P1522">
        <v>1152.4000000000001</v>
      </c>
      <c r="Q1522">
        <f>Table1[[#This Row],[OrderQuantity]]*Table1[[#This Row],[UnitPrice]]</f>
        <v>6914.4000000000005</v>
      </c>
      <c r="R1522">
        <f>Table1[[#This Row],[OrderQuantity]]*Table1[[#This Row],[UnitCost]]</f>
        <v>4632.66</v>
      </c>
      <c r="S1522">
        <f>Table1[[#This Row],[OrderQuantity]]*Table1[[#This Row],[UnitPrice]]*(1-Table1[[#This Row],[DiscountApplied]]) - (Table1[[#This Row],[OrderQuantity]]*Table1[[#This Row],[UnitCost]])</f>
        <v>1244.5800000000008</v>
      </c>
      <c r="T1522">
        <f>DATEDIF(Table1[[#This Row],[ShipDate]],Table1[[#This Row],[DeliveryDate]],"d")</f>
        <v>6</v>
      </c>
      <c r="U1522" t="str">
        <f t="shared" si="47"/>
        <v>On Time</v>
      </c>
    </row>
    <row r="1523" spans="1:21" x14ac:dyDescent="0.3">
      <c r="A1523" t="str">
        <f t="shared" si="46"/>
        <v>SO-001622</v>
      </c>
      <c r="B1523" t="s">
        <v>4</v>
      </c>
      <c r="C1523" t="s">
        <v>10</v>
      </c>
      <c r="D1523" s="1">
        <v>43300</v>
      </c>
      <c r="E1523" s="1">
        <v>43432</v>
      </c>
      <c r="F1523" s="1">
        <v>43458</v>
      </c>
      <c r="G1523" s="1">
        <v>43460</v>
      </c>
      <c r="H1523" t="s">
        <v>54</v>
      </c>
      <c r="I1523">
        <v>14</v>
      </c>
      <c r="J1523">
        <v>47</v>
      </c>
      <c r="K1523">
        <v>134</v>
      </c>
      <c r="L1523">
        <v>23</v>
      </c>
      <c r="M1523">
        <v>8</v>
      </c>
      <c r="N1523">
        <v>0.08</v>
      </c>
      <c r="O1523">
        <v>2448.1799999999998</v>
      </c>
      <c r="P1523">
        <v>2914.5</v>
      </c>
      <c r="Q1523">
        <f>Table1[[#This Row],[OrderQuantity]]*Table1[[#This Row],[UnitPrice]]</f>
        <v>23316</v>
      </c>
      <c r="R1523">
        <f>Table1[[#This Row],[OrderQuantity]]*Table1[[#This Row],[UnitCost]]</f>
        <v>19585.439999999999</v>
      </c>
      <c r="S1523">
        <f>Table1[[#This Row],[OrderQuantity]]*Table1[[#This Row],[UnitPrice]]*(1-Table1[[#This Row],[DiscountApplied]]) - (Table1[[#This Row],[OrderQuantity]]*Table1[[#This Row],[UnitCost]])</f>
        <v>1865.2800000000025</v>
      </c>
      <c r="T1523">
        <f>DATEDIF(Table1[[#This Row],[ShipDate]],Table1[[#This Row],[DeliveryDate]],"d")</f>
        <v>2</v>
      </c>
      <c r="U1523" t="str">
        <f t="shared" si="47"/>
        <v>On Time</v>
      </c>
    </row>
    <row r="1524" spans="1:21" x14ac:dyDescent="0.3">
      <c r="A1524" t="str">
        <f t="shared" si="46"/>
        <v>SO-001623</v>
      </c>
      <c r="B1524" t="s">
        <v>3</v>
      </c>
      <c r="C1524" t="s">
        <v>13</v>
      </c>
      <c r="D1524" s="1">
        <v>43300</v>
      </c>
      <c r="E1524" s="1">
        <v>43432</v>
      </c>
      <c r="F1524" s="1">
        <v>43434</v>
      </c>
      <c r="G1524" s="1">
        <v>43435</v>
      </c>
      <c r="H1524" t="s">
        <v>54</v>
      </c>
      <c r="I1524">
        <v>2</v>
      </c>
      <c r="J1524">
        <v>21</v>
      </c>
      <c r="K1524">
        <v>20</v>
      </c>
      <c r="L1524">
        <v>38</v>
      </c>
      <c r="M1524">
        <v>1</v>
      </c>
      <c r="N1524">
        <v>0.1</v>
      </c>
      <c r="O1524">
        <v>2619.6999999999998</v>
      </c>
      <c r="P1524">
        <v>5239.3999999999996</v>
      </c>
      <c r="Q1524">
        <f>Table1[[#This Row],[OrderQuantity]]*Table1[[#This Row],[UnitPrice]]</f>
        <v>5239.3999999999996</v>
      </c>
      <c r="R1524">
        <f>Table1[[#This Row],[OrderQuantity]]*Table1[[#This Row],[UnitCost]]</f>
        <v>2619.6999999999998</v>
      </c>
      <c r="S1524">
        <f>Table1[[#This Row],[OrderQuantity]]*Table1[[#This Row],[UnitPrice]]*(1-Table1[[#This Row],[DiscountApplied]]) - (Table1[[#This Row],[OrderQuantity]]*Table1[[#This Row],[UnitCost]])</f>
        <v>2095.7600000000002</v>
      </c>
      <c r="T1524">
        <f>DATEDIF(Table1[[#This Row],[ShipDate]],Table1[[#This Row],[DeliveryDate]],"d")</f>
        <v>1</v>
      </c>
      <c r="U1524" t="str">
        <f t="shared" si="47"/>
        <v>On Time</v>
      </c>
    </row>
    <row r="1525" spans="1:21" x14ac:dyDescent="0.3">
      <c r="A1525" t="str">
        <f t="shared" si="46"/>
        <v>SO-001624</v>
      </c>
      <c r="B1525" t="s">
        <v>3</v>
      </c>
      <c r="C1525" t="s">
        <v>8</v>
      </c>
      <c r="D1525" s="1">
        <v>43300</v>
      </c>
      <c r="E1525" s="1">
        <v>43433</v>
      </c>
      <c r="F1525" s="1">
        <v>43451</v>
      </c>
      <c r="G1525" s="1">
        <v>43456</v>
      </c>
      <c r="H1525" t="s">
        <v>54</v>
      </c>
      <c r="I1525">
        <v>3</v>
      </c>
      <c r="J1525">
        <v>15</v>
      </c>
      <c r="K1525">
        <v>354</v>
      </c>
      <c r="L1525">
        <v>23</v>
      </c>
      <c r="M1525">
        <v>2</v>
      </c>
      <c r="N1525">
        <v>0.3</v>
      </c>
      <c r="O1525">
        <v>968.15</v>
      </c>
      <c r="P1525">
        <v>1139</v>
      </c>
      <c r="Q1525">
        <f>Table1[[#This Row],[OrderQuantity]]*Table1[[#This Row],[UnitPrice]]</f>
        <v>2278</v>
      </c>
      <c r="R1525">
        <f>Table1[[#This Row],[OrderQuantity]]*Table1[[#This Row],[UnitCost]]</f>
        <v>1936.3</v>
      </c>
      <c r="S1525">
        <f>Table1[[#This Row],[OrderQuantity]]*Table1[[#This Row],[UnitPrice]]*(1-Table1[[#This Row],[DiscountApplied]]) - (Table1[[#This Row],[OrderQuantity]]*Table1[[#This Row],[UnitCost]])</f>
        <v>-341.70000000000005</v>
      </c>
      <c r="T1525">
        <f>DATEDIF(Table1[[#This Row],[ShipDate]],Table1[[#This Row],[DeliveryDate]],"d")</f>
        <v>5</v>
      </c>
      <c r="U1525" t="str">
        <f t="shared" si="47"/>
        <v>On Time</v>
      </c>
    </row>
    <row r="1526" spans="1:21" x14ac:dyDescent="0.3">
      <c r="A1526" t="str">
        <f t="shared" si="46"/>
        <v>SO-001625</v>
      </c>
      <c r="B1526" t="s">
        <v>3</v>
      </c>
      <c r="C1526" t="s">
        <v>8</v>
      </c>
      <c r="D1526" s="1">
        <v>43300</v>
      </c>
      <c r="E1526" s="1">
        <v>43433</v>
      </c>
      <c r="F1526" s="1">
        <v>43458</v>
      </c>
      <c r="G1526" s="1">
        <v>43463</v>
      </c>
      <c r="H1526" t="s">
        <v>54</v>
      </c>
      <c r="I1526">
        <v>1</v>
      </c>
      <c r="J1526">
        <v>47</v>
      </c>
      <c r="K1526">
        <v>365</v>
      </c>
      <c r="L1526">
        <v>20</v>
      </c>
      <c r="M1526">
        <v>4</v>
      </c>
      <c r="N1526">
        <v>0.08</v>
      </c>
      <c r="O1526">
        <v>1688.4</v>
      </c>
      <c r="P1526">
        <v>2010</v>
      </c>
      <c r="Q1526">
        <f>Table1[[#This Row],[OrderQuantity]]*Table1[[#This Row],[UnitPrice]]</f>
        <v>8040</v>
      </c>
      <c r="R1526">
        <f>Table1[[#This Row],[OrderQuantity]]*Table1[[#This Row],[UnitCost]]</f>
        <v>6753.6</v>
      </c>
      <c r="S1526">
        <f>Table1[[#This Row],[OrderQuantity]]*Table1[[#This Row],[UnitPrice]]*(1-Table1[[#This Row],[DiscountApplied]]) - (Table1[[#This Row],[OrderQuantity]]*Table1[[#This Row],[UnitCost]])</f>
        <v>643.19999999999982</v>
      </c>
      <c r="T1526">
        <f>DATEDIF(Table1[[#This Row],[ShipDate]],Table1[[#This Row],[DeliveryDate]],"d")</f>
        <v>5</v>
      </c>
      <c r="U1526" t="str">
        <f t="shared" si="47"/>
        <v>On Time</v>
      </c>
    </row>
    <row r="1527" spans="1:21" x14ac:dyDescent="0.3">
      <c r="A1527" t="str">
        <f t="shared" si="46"/>
        <v>SO-001626</v>
      </c>
      <c r="B1527" t="s">
        <v>2</v>
      </c>
      <c r="C1527" t="s">
        <v>12</v>
      </c>
      <c r="D1527" s="1">
        <v>43300</v>
      </c>
      <c r="E1527" s="1">
        <v>43433</v>
      </c>
      <c r="F1527" s="1">
        <v>43454</v>
      </c>
      <c r="G1527" s="1">
        <v>43464</v>
      </c>
      <c r="H1527" t="s">
        <v>54</v>
      </c>
      <c r="I1527">
        <v>21</v>
      </c>
      <c r="J1527">
        <v>36</v>
      </c>
      <c r="K1527">
        <v>211</v>
      </c>
      <c r="L1527">
        <v>39</v>
      </c>
      <c r="M1527">
        <v>3</v>
      </c>
      <c r="N1527">
        <v>0.08</v>
      </c>
      <c r="O1527">
        <v>734.45</v>
      </c>
      <c r="P1527">
        <v>1165.8</v>
      </c>
      <c r="Q1527">
        <f>Table1[[#This Row],[OrderQuantity]]*Table1[[#This Row],[UnitPrice]]</f>
        <v>3497.3999999999996</v>
      </c>
      <c r="R1527">
        <f>Table1[[#This Row],[OrderQuantity]]*Table1[[#This Row],[UnitCost]]</f>
        <v>2203.3500000000004</v>
      </c>
      <c r="S1527">
        <f>Table1[[#This Row],[OrderQuantity]]*Table1[[#This Row],[UnitPrice]]*(1-Table1[[#This Row],[DiscountApplied]]) - (Table1[[#This Row],[OrderQuantity]]*Table1[[#This Row],[UnitCost]])</f>
        <v>1014.2579999999994</v>
      </c>
      <c r="T1527">
        <f>DATEDIF(Table1[[#This Row],[ShipDate]],Table1[[#This Row],[DeliveryDate]],"d")</f>
        <v>10</v>
      </c>
      <c r="U1527" t="str">
        <f t="shared" si="47"/>
        <v>Late</v>
      </c>
    </row>
    <row r="1528" spans="1:21" x14ac:dyDescent="0.3">
      <c r="A1528" t="str">
        <f t="shared" si="46"/>
        <v>SO-001627</v>
      </c>
      <c r="B1528" t="s">
        <v>3</v>
      </c>
      <c r="C1528" t="s">
        <v>13</v>
      </c>
      <c r="D1528" s="1">
        <v>43400</v>
      </c>
      <c r="E1528" s="1">
        <v>43433</v>
      </c>
      <c r="F1528" s="1">
        <v>43444</v>
      </c>
      <c r="G1528" s="1">
        <v>43446</v>
      </c>
      <c r="H1528" t="s">
        <v>54</v>
      </c>
      <c r="I1528">
        <v>2</v>
      </c>
      <c r="J1528">
        <v>47</v>
      </c>
      <c r="K1528">
        <v>2</v>
      </c>
      <c r="L1528">
        <v>19</v>
      </c>
      <c r="M1528">
        <v>7</v>
      </c>
      <c r="N1528">
        <v>0.1</v>
      </c>
      <c r="O1528">
        <v>3009.37</v>
      </c>
      <c r="P1528">
        <v>3959.7</v>
      </c>
      <c r="Q1528">
        <f>Table1[[#This Row],[OrderQuantity]]*Table1[[#This Row],[UnitPrice]]</f>
        <v>27717.899999999998</v>
      </c>
      <c r="R1528">
        <f>Table1[[#This Row],[OrderQuantity]]*Table1[[#This Row],[UnitCost]]</f>
        <v>21065.59</v>
      </c>
      <c r="S1528">
        <f>Table1[[#This Row],[OrderQuantity]]*Table1[[#This Row],[UnitPrice]]*(1-Table1[[#This Row],[DiscountApplied]]) - (Table1[[#This Row],[OrderQuantity]]*Table1[[#This Row],[UnitCost]])</f>
        <v>3880.5199999999968</v>
      </c>
      <c r="T1528">
        <f>DATEDIF(Table1[[#This Row],[ShipDate]],Table1[[#This Row],[DeliveryDate]],"d")</f>
        <v>2</v>
      </c>
      <c r="U1528" t="str">
        <f t="shared" si="47"/>
        <v>On Time</v>
      </c>
    </row>
    <row r="1529" spans="1:21" x14ac:dyDescent="0.3">
      <c r="A1529" t="str">
        <f t="shared" si="46"/>
        <v>SO-001628</v>
      </c>
      <c r="B1529" t="s">
        <v>3</v>
      </c>
      <c r="C1529" t="s">
        <v>12</v>
      </c>
      <c r="D1529" s="1">
        <v>43400</v>
      </c>
      <c r="E1529" s="1">
        <v>43433</v>
      </c>
      <c r="F1529" s="1">
        <v>43458</v>
      </c>
      <c r="G1529" s="1">
        <v>43459</v>
      </c>
      <c r="H1529" t="s">
        <v>54</v>
      </c>
      <c r="I1529">
        <v>4</v>
      </c>
      <c r="J1529">
        <v>25</v>
      </c>
      <c r="K1529">
        <v>228</v>
      </c>
      <c r="L1529">
        <v>3</v>
      </c>
      <c r="M1529">
        <v>6</v>
      </c>
      <c r="N1529">
        <v>0.05</v>
      </c>
      <c r="O1529">
        <v>2001.69</v>
      </c>
      <c r="P1529">
        <v>2599.6</v>
      </c>
      <c r="Q1529">
        <f>Table1[[#This Row],[OrderQuantity]]*Table1[[#This Row],[UnitPrice]]</f>
        <v>15597.599999999999</v>
      </c>
      <c r="R1529">
        <f>Table1[[#This Row],[OrderQuantity]]*Table1[[#This Row],[UnitCost]]</f>
        <v>12010.14</v>
      </c>
      <c r="S1529">
        <f>Table1[[#This Row],[OrderQuantity]]*Table1[[#This Row],[UnitPrice]]*(1-Table1[[#This Row],[DiscountApplied]]) - (Table1[[#This Row],[OrderQuantity]]*Table1[[#This Row],[UnitCost]])</f>
        <v>2807.5799999999981</v>
      </c>
      <c r="T1529">
        <f>DATEDIF(Table1[[#This Row],[ShipDate]],Table1[[#This Row],[DeliveryDate]],"d")</f>
        <v>1</v>
      </c>
      <c r="U1529" t="str">
        <f t="shared" si="47"/>
        <v>On Time</v>
      </c>
    </row>
    <row r="1530" spans="1:21" x14ac:dyDescent="0.3">
      <c r="A1530" t="str">
        <f t="shared" si="46"/>
        <v>SO-001629</v>
      </c>
      <c r="B1530" t="s">
        <v>3</v>
      </c>
      <c r="C1530" t="s">
        <v>11</v>
      </c>
      <c r="D1530" s="1">
        <v>43300</v>
      </c>
      <c r="E1530" s="1">
        <v>43433</v>
      </c>
      <c r="F1530" s="1">
        <v>43437</v>
      </c>
      <c r="G1530" s="1">
        <v>43440</v>
      </c>
      <c r="H1530" t="s">
        <v>54</v>
      </c>
      <c r="I1530">
        <v>8</v>
      </c>
      <c r="J1530">
        <v>17</v>
      </c>
      <c r="K1530">
        <v>275</v>
      </c>
      <c r="L1530">
        <v>46</v>
      </c>
      <c r="M1530">
        <v>7</v>
      </c>
      <c r="N1530">
        <v>0.05</v>
      </c>
      <c r="O1530">
        <v>1254.24</v>
      </c>
      <c r="P1530">
        <v>2787.2</v>
      </c>
      <c r="Q1530">
        <f>Table1[[#This Row],[OrderQuantity]]*Table1[[#This Row],[UnitPrice]]</f>
        <v>19510.399999999998</v>
      </c>
      <c r="R1530">
        <f>Table1[[#This Row],[OrderQuantity]]*Table1[[#This Row],[UnitCost]]</f>
        <v>8779.68</v>
      </c>
      <c r="S1530">
        <f>Table1[[#This Row],[OrderQuantity]]*Table1[[#This Row],[UnitPrice]]*(1-Table1[[#This Row],[DiscountApplied]]) - (Table1[[#This Row],[OrderQuantity]]*Table1[[#This Row],[UnitCost]])</f>
        <v>9755.1999999999971</v>
      </c>
      <c r="T1530">
        <f>DATEDIF(Table1[[#This Row],[ShipDate]],Table1[[#This Row],[DeliveryDate]],"d")</f>
        <v>3</v>
      </c>
      <c r="U1530" t="str">
        <f t="shared" si="47"/>
        <v>On Time</v>
      </c>
    </row>
    <row r="1531" spans="1:21" x14ac:dyDescent="0.3">
      <c r="A1531" t="str">
        <f t="shared" si="46"/>
        <v>SO-001630</v>
      </c>
      <c r="B1531" t="s">
        <v>3</v>
      </c>
      <c r="C1531" t="s">
        <v>10</v>
      </c>
      <c r="D1531" s="1">
        <v>43300</v>
      </c>
      <c r="E1531" s="1">
        <v>43433</v>
      </c>
      <c r="F1531" s="1">
        <v>43459</v>
      </c>
      <c r="G1531" s="1">
        <v>43462</v>
      </c>
      <c r="H1531" t="s">
        <v>54</v>
      </c>
      <c r="I1531">
        <v>9</v>
      </c>
      <c r="J1531">
        <v>41</v>
      </c>
      <c r="K1531">
        <v>143</v>
      </c>
      <c r="L1531">
        <v>34</v>
      </c>
      <c r="M1531">
        <v>1</v>
      </c>
      <c r="N1531">
        <v>0.05</v>
      </c>
      <c r="O1531">
        <v>563.80999999999995</v>
      </c>
      <c r="P1531">
        <v>1025.0999999999999</v>
      </c>
      <c r="Q1531">
        <f>Table1[[#This Row],[OrderQuantity]]*Table1[[#This Row],[UnitPrice]]</f>
        <v>1025.0999999999999</v>
      </c>
      <c r="R1531">
        <f>Table1[[#This Row],[OrderQuantity]]*Table1[[#This Row],[UnitCost]]</f>
        <v>563.80999999999995</v>
      </c>
      <c r="S1531">
        <f>Table1[[#This Row],[OrderQuantity]]*Table1[[#This Row],[UnitPrice]]*(1-Table1[[#This Row],[DiscountApplied]]) - (Table1[[#This Row],[OrderQuantity]]*Table1[[#This Row],[UnitCost]])</f>
        <v>410.03499999999997</v>
      </c>
      <c r="T1531">
        <f>DATEDIF(Table1[[#This Row],[ShipDate]],Table1[[#This Row],[DeliveryDate]],"d")</f>
        <v>3</v>
      </c>
      <c r="U1531" t="str">
        <f t="shared" si="47"/>
        <v>On Time</v>
      </c>
    </row>
    <row r="1532" spans="1:21" x14ac:dyDescent="0.3">
      <c r="A1532" t="str">
        <f t="shared" si="46"/>
        <v>SO-001631</v>
      </c>
      <c r="B1532" t="s">
        <v>4</v>
      </c>
      <c r="C1532" t="s">
        <v>12</v>
      </c>
      <c r="D1532" s="1">
        <v>43300</v>
      </c>
      <c r="E1532" s="1">
        <v>43433</v>
      </c>
      <c r="F1532" s="1">
        <v>43452</v>
      </c>
      <c r="G1532" s="1">
        <v>43458</v>
      </c>
      <c r="H1532" t="s">
        <v>54</v>
      </c>
      <c r="I1532">
        <v>19</v>
      </c>
      <c r="J1532">
        <v>4</v>
      </c>
      <c r="K1532">
        <v>209</v>
      </c>
      <c r="L1532">
        <v>17</v>
      </c>
      <c r="M1532">
        <v>3</v>
      </c>
      <c r="N1532">
        <v>0.3</v>
      </c>
      <c r="O1532">
        <v>2900.43</v>
      </c>
      <c r="P1532">
        <v>3919.5</v>
      </c>
      <c r="Q1532">
        <f>Table1[[#This Row],[OrderQuantity]]*Table1[[#This Row],[UnitPrice]]</f>
        <v>11758.5</v>
      </c>
      <c r="R1532">
        <f>Table1[[#This Row],[OrderQuantity]]*Table1[[#This Row],[UnitCost]]</f>
        <v>8701.2899999999991</v>
      </c>
      <c r="S1532">
        <f>Table1[[#This Row],[OrderQuantity]]*Table1[[#This Row],[UnitPrice]]*(1-Table1[[#This Row],[DiscountApplied]]) - (Table1[[#This Row],[OrderQuantity]]*Table1[[#This Row],[UnitCost]])</f>
        <v>-470.34000000000015</v>
      </c>
      <c r="T1532">
        <f>DATEDIF(Table1[[#This Row],[ShipDate]],Table1[[#This Row],[DeliveryDate]],"d")</f>
        <v>6</v>
      </c>
      <c r="U1532" t="str">
        <f t="shared" si="47"/>
        <v>On Time</v>
      </c>
    </row>
    <row r="1533" spans="1:21" x14ac:dyDescent="0.3">
      <c r="A1533" t="str">
        <f t="shared" si="46"/>
        <v>SO-001632</v>
      </c>
      <c r="B1533" t="s">
        <v>4</v>
      </c>
      <c r="C1533" t="s">
        <v>9</v>
      </c>
      <c r="D1533" s="1">
        <v>43300</v>
      </c>
      <c r="E1533" s="1">
        <v>43433</v>
      </c>
      <c r="F1533" s="1">
        <v>43458</v>
      </c>
      <c r="G1533" s="1">
        <v>43463</v>
      </c>
      <c r="H1533" t="s">
        <v>54</v>
      </c>
      <c r="I1533">
        <v>14</v>
      </c>
      <c r="J1533">
        <v>5</v>
      </c>
      <c r="K1533">
        <v>60</v>
      </c>
      <c r="L1533">
        <v>17</v>
      </c>
      <c r="M1533">
        <v>5</v>
      </c>
      <c r="N1533">
        <v>0.2</v>
      </c>
      <c r="O1533">
        <v>1597.28</v>
      </c>
      <c r="P1533">
        <v>3993.2</v>
      </c>
      <c r="Q1533">
        <f>Table1[[#This Row],[OrderQuantity]]*Table1[[#This Row],[UnitPrice]]</f>
        <v>19966</v>
      </c>
      <c r="R1533">
        <f>Table1[[#This Row],[OrderQuantity]]*Table1[[#This Row],[UnitCost]]</f>
        <v>7986.4</v>
      </c>
      <c r="S1533">
        <f>Table1[[#This Row],[OrderQuantity]]*Table1[[#This Row],[UnitPrice]]*(1-Table1[[#This Row],[DiscountApplied]]) - (Table1[[#This Row],[OrderQuantity]]*Table1[[#This Row],[UnitCost]])</f>
        <v>7986.4000000000015</v>
      </c>
      <c r="T1533">
        <f>DATEDIF(Table1[[#This Row],[ShipDate]],Table1[[#This Row],[DeliveryDate]],"d")</f>
        <v>5</v>
      </c>
      <c r="U1533" t="str">
        <f t="shared" si="47"/>
        <v>On Time</v>
      </c>
    </row>
    <row r="1534" spans="1:21" x14ac:dyDescent="0.3">
      <c r="A1534" t="str">
        <f t="shared" si="46"/>
        <v>SO-001633</v>
      </c>
      <c r="B1534" t="s">
        <v>4</v>
      </c>
      <c r="C1534" t="s">
        <v>12</v>
      </c>
      <c r="D1534" s="1">
        <v>43300</v>
      </c>
      <c r="E1534" s="1">
        <v>43434</v>
      </c>
      <c r="F1534" s="1">
        <v>43461</v>
      </c>
      <c r="G1534" s="1">
        <v>43464</v>
      </c>
      <c r="H1534" t="s">
        <v>54</v>
      </c>
      <c r="I1534">
        <v>16</v>
      </c>
      <c r="J1534">
        <v>36</v>
      </c>
      <c r="K1534">
        <v>246</v>
      </c>
      <c r="L1534">
        <v>29</v>
      </c>
      <c r="M1534">
        <v>5</v>
      </c>
      <c r="N1534">
        <v>0.15</v>
      </c>
      <c r="O1534">
        <v>4251.08</v>
      </c>
      <c r="P1534">
        <v>6344.9</v>
      </c>
      <c r="Q1534">
        <f>Table1[[#This Row],[OrderQuantity]]*Table1[[#This Row],[UnitPrice]]</f>
        <v>31724.5</v>
      </c>
      <c r="R1534">
        <f>Table1[[#This Row],[OrderQuantity]]*Table1[[#This Row],[UnitCost]]</f>
        <v>21255.4</v>
      </c>
      <c r="S1534">
        <f>Table1[[#This Row],[OrderQuantity]]*Table1[[#This Row],[UnitPrice]]*(1-Table1[[#This Row],[DiscountApplied]]) - (Table1[[#This Row],[OrderQuantity]]*Table1[[#This Row],[UnitCost]])</f>
        <v>5710.4249999999993</v>
      </c>
      <c r="T1534">
        <f>DATEDIF(Table1[[#This Row],[ShipDate]],Table1[[#This Row],[DeliveryDate]],"d")</f>
        <v>3</v>
      </c>
      <c r="U1534" t="str">
        <f t="shared" si="47"/>
        <v>On Time</v>
      </c>
    </row>
    <row r="1535" spans="1:21" x14ac:dyDescent="0.3">
      <c r="A1535" t="str">
        <f t="shared" si="46"/>
        <v>SO-001634</v>
      </c>
      <c r="B1535" t="s">
        <v>4</v>
      </c>
      <c r="C1535" t="s">
        <v>9</v>
      </c>
      <c r="D1535" s="1">
        <v>43300</v>
      </c>
      <c r="E1535" s="1">
        <v>43434</v>
      </c>
      <c r="F1535" s="1">
        <v>43450</v>
      </c>
      <c r="G1535" s="1">
        <v>43456</v>
      </c>
      <c r="H1535" t="s">
        <v>54</v>
      </c>
      <c r="I1535">
        <v>16</v>
      </c>
      <c r="J1535">
        <v>11</v>
      </c>
      <c r="K1535">
        <v>78</v>
      </c>
      <c r="L1535">
        <v>18</v>
      </c>
      <c r="M1535">
        <v>1</v>
      </c>
      <c r="N1535">
        <v>0.08</v>
      </c>
      <c r="O1535">
        <v>898.87</v>
      </c>
      <c r="P1535">
        <v>1152.4000000000001</v>
      </c>
      <c r="Q1535">
        <f>Table1[[#This Row],[OrderQuantity]]*Table1[[#This Row],[UnitPrice]]</f>
        <v>1152.4000000000001</v>
      </c>
      <c r="R1535">
        <f>Table1[[#This Row],[OrderQuantity]]*Table1[[#This Row],[UnitCost]]</f>
        <v>898.87</v>
      </c>
      <c r="S1535">
        <f>Table1[[#This Row],[OrderQuantity]]*Table1[[#This Row],[UnitPrice]]*(1-Table1[[#This Row],[DiscountApplied]]) - (Table1[[#This Row],[OrderQuantity]]*Table1[[#This Row],[UnitCost]])</f>
        <v>161.33800000000008</v>
      </c>
      <c r="T1535">
        <f>DATEDIF(Table1[[#This Row],[ShipDate]],Table1[[#This Row],[DeliveryDate]],"d")</f>
        <v>6</v>
      </c>
      <c r="U1535" t="str">
        <f t="shared" si="47"/>
        <v>On Time</v>
      </c>
    </row>
    <row r="1536" spans="1:21" x14ac:dyDescent="0.3">
      <c r="A1536" t="str">
        <f t="shared" si="46"/>
        <v>SO-001635</v>
      </c>
      <c r="B1536" t="s">
        <v>3</v>
      </c>
      <c r="C1536" t="s">
        <v>12</v>
      </c>
      <c r="D1536" s="1">
        <v>43300</v>
      </c>
      <c r="E1536" s="1">
        <v>43434</v>
      </c>
      <c r="F1536" s="1">
        <v>43460</v>
      </c>
      <c r="G1536" s="1">
        <v>43470</v>
      </c>
      <c r="H1536" t="s">
        <v>54</v>
      </c>
      <c r="I1536">
        <v>4</v>
      </c>
      <c r="J1536">
        <v>19</v>
      </c>
      <c r="K1536">
        <v>218</v>
      </c>
      <c r="L1536">
        <v>44</v>
      </c>
      <c r="M1536">
        <v>8</v>
      </c>
      <c r="N1536">
        <v>0.05</v>
      </c>
      <c r="O1536">
        <v>2675.44</v>
      </c>
      <c r="P1536">
        <v>3993.2</v>
      </c>
      <c r="Q1536">
        <f>Table1[[#This Row],[OrderQuantity]]*Table1[[#This Row],[UnitPrice]]</f>
        <v>31945.599999999999</v>
      </c>
      <c r="R1536">
        <f>Table1[[#This Row],[OrderQuantity]]*Table1[[#This Row],[UnitCost]]</f>
        <v>21403.52</v>
      </c>
      <c r="S1536">
        <f>Table1[[#This Row],[OrderQuantity]]*Table1[[#This Row],[UnitPrice]]*(1-Table1[[#This Row],[DiscountApplied]]) - (Table1[[#This Row],[OrderQuantity]]*Table1[[#This Row],[UnitCost]])</f>
        <v>8944.7999999999956</v>
      </c>
      <c r="T1536">
        <f>DATEDIF(Table1[[#This Row],[ShipDate]],Table1[[#This Row],[DeliveryDate]],"d")</f>
        <v>10</v>
      </c>
      <c r="U1536" t="str">
        <f t="shared" si="47"/>
        <v>Late</v>
      </c>
    </row>
    <row r="1537" spans="1:21" x14ac:dyDescent="0.3">
      <c r="A1537" t="str">
        <f t="shared" si="46"/>
        <v>SO-001636</v>
      </c>
      <c r="B1537" t="s">
        <v>2</v>
      </c>
      <c r="C1537" t="s">
        <v>11</v>
      </c>
      <c r="D1537" s="1">
        <v>43300</v>
      </c>
      <c r="E1537" s="1">
        <v>43434</v>
      </c>
      <c r="F1537" s="1">
        <v>43455</v>
      </c>
      <c r="G1537" s="1">
        <v>43461</v>
      </c>
      <c r="H1537" t="s">
        <v>54</v>
      </c>
      <c r="I1537">
        <v>23</v>
      </c>
      <c r="J1537">
        <v>39</v>
      </c>
      <c r="K1537">
        <v>313</v>
      </c>
      <c r="L1537">
        <v>18</v>
      </c>
      <c r="M1537">
        <v>2</v>
      </c>
      <c r="N1537">
        <v>0.1</v>
      </c>
      <c r="O1537">
        <v>182.24</v>
      </c>
      <c r="P1537">
        <v>268</v>
      </c>
      <c r="Q1537">
        <f>Table1[[#This Row],[OrderQuantity]]*Table1[[#This Row],[UnitPrice]]</f>
        <v>536</v>
      </c>
      <c r="R1537">
        <f>Table1[[#This Row],[OrderQuantity]]*Table1[[#This Row],[UnitCost]]</f>
        <v>364.48</v>
      </c>
      <c r="S1537">
        <f>Table1[[#This Row],[OrderQuantity]]*Table1[[#This Row],[UnitPrice]]*(1-Table1[[#This Row],[DiscountApplied]]) - (Table1[[#This Row],[OrderQuantity]]*Table1[[#This Row],[UnitCost]])</f>
        <v>117.92000000000002</v>
      </c>
      <c r="T1537">
        <f>DATEDIF(Table1[[#This Row],[ShipDate]],Table1[[#This Row],[DeliveryDate]],"d")</f>
        <v>6</v>
      </c>
      <c r="U1537" t="str">
        <f t="shared" si="47"/>
        <v>On Time</v>
      </c>
    </row>
    <row r="1538" spans="1:21" x14ac:dyDescent="0.3">
      <c r="A1538" t="str">
        <f t="shared" ref="A1538:A1601" si="48">"SO-" &amp; TEXT(ROW(A1538)+99,"000000")</f>
        <v>SO-001637</v>
      </c>
      <c r="B1538" t="s">
        <v>5</v>
      </c>
      <c r="C1538" t="s">
        <v>10</v>
      </c>
      <c r="D1538" s="1">
        <v>43300</v>
      </c>
      <c r="E1538" s="1">
        <v>43434</v>
      </c>
      <c r="F1538" s="1">
        <v>43443</v>
      </c>
      <c r="G1538" s="1">
        <v>43444</v>
      </c>
      <c r="H1538" t="s">
        <v>54</v>
      </c>
      <c r="I1538">
        <v>28</v>
      </c>
      <c r="J1538">
        <v>11</v>
      </c>
      <c r="K1538">
        <v>203</v>
      </c>
      <c r="L1538">
        <v>35</v>
      </c>
      <c r="M1538">
        <v>4</v>
      </c>
      <c r="N1538">
        <v>0.08</v>
      </c>
      <c r="O1538">
        <v>3610.56</v>
      </c>
      <c r="P1538">
        <v>5232.7</v>
      </c>
      <c r="Q1538">
        <f>Table1[[#This Row],[OrderQuantity]]*Table1[[#This Row],[UnitPrice]]</f>
        <v>20930.8</v>
      </c>
      <c r="R1538">
        <f>Table1[[#This Row],[OrderQuantity]]*Table1[[#This Row],[UnitCost]]</f>
        <v>14442.24</v>
      </c>
      <c r="S1538">
        <f>Table1[[#This Row],[OrderQuantity]]*Table1[[#This Row],[UnitPrice]]*(1-Table1[[#This Row],[DiscountApplied]]) - (Table1[[#This Row],[OrderQuantity]]*Table1[[#This Row],[UnitCost]])</f>
        <v>4814.0959999999995</v>
      </c>
      <c r="T1538">
        <f>DATEDIF(Table1[[#This Row],[ShipDate]],Table1[[#This Row],[DeliveryDate]],"d")</f>
        <v>1</v>
      </c>
      <c r="U1538" t="str">
        <f t="shared" ref="U1538:U1601" si="49">IF(T1538&gt;7,"Late","On Time")</f>
        <v>On Time</v>
      </c>
    </row>
    <row r="1539" spans="1:21" x14ac:dyDescent="0.3">
      <c r="A1539" t="str">
        <f t="shared" si="48"/>
        <v>SO-001638</v>
      </c>
      <c r="B1539" t="s">
        <v>4</v>
      </c>
      <c r="C1539" t="s">
        <v>8</v>
      </c>
      <c r="D1539" s="1">
        <v>43300</v>
      </c>
      <c r="E1539" s="1">
        <v>43434</v>
      </c>
      <c r="F1539" s="1">
        <v>43459</v>
      </c>
      <c r="G1539" s="1">
        <v>43469</v>
      </c>
      <c r="H1539" t="s">
        <v>54</v>
      </c>
      <c r="I1539">
        <v>13</v>
      </c>
      <c r="J1539">
        <v>17</v>
      </c>
      <c r="K1539">
        <v>355</v>
      </c>
      <c r="L1539">
        <v>30</v>
      </c>
      <c r="M1539">
        <v>2</v>
      </c>
      <c r="N1539">
        <v>0.08</v>
      </c>
      <c r="O1539">
        <v>1430.05</v>
      </c>
      <c r="P1539">
        <v>2465.6</v>
      </c>
      <c r="Q1539">
        <f>Table1[[#This Row],[OrderQuantity]]*Table1[[#This Row],[UnitPrice]]</f>
        <v>4931.2</v>
      </c>
      <c r="R1539">
        <f>Table1[[#This Row],[OrderQuantity]]*Table1[[#This Row],[UnitCost]]</f>
        <v>2860.1</v>
      </c>
      <c r="S1539">
        <f>Table1[[#This Row],[OrderQuantity]]*Table1[[#This Row],[UnitPrice]]*(1-Table1[[#This Row],[DiscountApplied]]) - (Table1[[#This Row],[OrderQuantity]]*Table1[[#This Row],[UnitCost]])</f>
        <v>1676.6039999999998</v>
      </c>
      <c r="T1539">
        <f>DATEDIF(Table1[[#This Row],[ShipDate]],Table1[[#This Row],[DeliveryDate]],"d")</f>
        <v>10</v>
      </c>
      <c r="U1539" t="str">
        <f t="shared" si="49"/>
        <v>Late</v>
      </c>
    </row>
    <row r="1540" spans="1:21" x14ac:dyDescent="0.3">
      <c r="A1540" t="str">
        <f t="shared" si="48"/>
        <v>SO-001639</v>
      </c>
      <c r="B1540" t="s">
        <v>2</v>
      </c>
      <c r="C1540" t="s">
        <v>10</v>
      </c>
      <c r="D1540" s="1">
        <v>43300</v>
      </c>
      <c r="E1540" s="1">
        <v>43434</v>
      </c>
      <c r="F1540" s="1">
        <v>43461</v>
      </c>
      <c r="G1540" s="1">
        <v>43469</v>
      </c>
      <c r="H1540" t="s">
        <v>54</v>
      </c>
      <c r="I1540">
        <v>23</v>
      </c>
      <c r="J1540">
        <v>14</v>
      </c>
      <c r="K1540">
        <v>138</v>
      </c>
      <c r="L1540">
        <v>16</v>
      </c>
      <c r="M1540">
        <v>1</v>
      </c>
      <c r="N1540">
        <v>0.15</v>
      </c>
      <c r="O1540">
        <v>437.91</v>
      </c>
      <c r="P1540">
        <v>1018.4</v>
      </c>
      <c r="Q1540">
        <f>Table1[[#This Row],[OrderQuantity]]*Table1[[#This Row],[UnitPrice]]</f>
        <v>1018.4</v>
      </c>
      <c r="R1540">
        <f>Table1[[#This Row],[OrderQuantity]]*Table1[[#This Row],[UnitCost]]</f>
        <v>437.91</v>
      </c>
      <c r="S1540">
        <f>Table1[[#This Row],[OrderQuantity]]*Table1[[#This Row],[UnitPrice]]*(1-Table1[[#This Row],[DiscountApplied]]) - (Table1[[#This Row],[OrderQuantity]]*Table1[[#This Row],[UnitCost]])</f>
        <v>427.72999999999996</v>
      </c>
      <c r="T1540">
        <f>DATEDIF(Table1[[#This Row],[ShipDate]],Table1[[#This Row],[DeliveryDate]],"d")</f>
        <v>8</v>
      </c>
      <c r="U1540" t="str">
        <f t="shared" si="49"/>
        <v>Late</v>
      </c>
    </row>
    <row r="1541" spans="1:21" x14ac:dyDescent="0.3">
      <c r="A1541" t="str">
        <f t="shared" si="48"/>
        <v>SO-001640</v>
      </c>
      <c r="B1541" t="s">
        <v>2</v>
      </c>
      <c r="C1541" t="s">
        <v>12</v>
      </c>
      <c r="D1541" s="1">
        <v>43300</v>
      </c>
      <c r="E1541" s="1">
        <v>43435</v>
      </c>
      <c r="F1541" s="1">
        <v>43452</v>
      </c>
      <c r="G1541" s="1">
        <v>43461</v>
      </c>
      <c r="H1541" t="s">
        <v>54</v>
      </c>
      <c r="I1541">
        <v>23</v>
      </c>
      <c r="J1541">
        <v>25</v>
      </c>
      <c r="K1541">
        <v>230</v>
      </c>
      <c r="L1541">
        <v>40</v>
      </c>
      <c r="M1541">
        <v>1</v>
      </c>
      <c r="N1541">
        <v>0.4</v>
      </c>
      <c r="O1541">
        <v>2168.79</v>
      </c>
      <c r="P1541">
        <v>2613</v>
      </c>
      <c r="Q1541">
        <f>Table1[[#This Row],[OrderQuantity]]*Table1[[#This Row],[UnitPrice]]</f>
        <v>2613</v>
      </c>
      <c r="R1541">
        <f>Table1[[#This Row],[OrderQuantity]]*Table1[[#This Row],[UnitCost]]</f>
        <v>2168.79</v>
      </c>
      <c r="S1541">
        <f>Table1[[#This Row],[OrderQuantity]]*Table1[[#This Row],[UnitPrice]]*(1-Table1[[#This Row],[DiscountApplied]]) - (Table1[[#This Row],[OrderQuantity]]*Table1[[#This Row],[UnitCost]])</f>
        <v>-600.99</v>
      </c>
      <c r="T1541">
        <f>DATEDIF(Table1[[#This Row],[ShipDate]],Table1[[#This Row],[DeliveryDate]],"d")</f>
        <v>9</v>
      </c>
      <c r="U1541" t="str">
        <f t="shared" si="49"/>
        <v>Late</v>
      </c>
    </row>
    <row r="1542" spans="1:21" x14ac:dyDescent="0.3">
      <c r="A1542" t="str">
        <f t="shared" si="48"/>
        <v>SO-001641</v>
      </c>
      <c r="B1542" t="s">
        <v>3</v>
      </c>
      <c r="C1542" t="s">
        <v>13</v>
      </c>
      <c r="D1542" s="1">
        <v>43300</v>
      </c>
      <c r="E1542" s="1">
        <v>43435</v>
      </c>
      <c r="F1542" s="1">
        <v>43445</v>
      </c>
      <c r="G1542" s="1">
        <v>43453</v>
      </c>
      <c r="H1542" t="s">
        <v>54</v>
      </c>
      <c r="I1542">
        <v>1</v>
      </c>
      <c r="J1542">
        <v>49</v>
      </c>
      <c r="K1542">
        <v>51</v>
      </c>
      <c r="L1542">
        <v>23</v>
      </c>
      <c r="M1542">
        <v>5</v>
      </c>
      <c r="N1542">
        <v>0.4</v>
      </c>
      <c r="O1542">
        <v>685.41</v>
      </c>
      <c r="P1542">
        <v>1038.5</v>
      </c>
      <c r="Q1542">
        <f>Table1[[#This Row],[OrderQuantity]]*Table1[[#This Row],[UnitPrice]]</f>
        <v>5192.5</v>
      </c>
      <c r="R1542">
        <f>Table1[[#This Row],[OrderQuantity]]*Table1[[#This Row],[UnitCost]]</f>
        <v>3427.0499999999997</v>
      </c>
      <c r="S1542">
        <f>Table1[[#This Row],[OrderQuantity]]*Table1[[#This Row],[UnitPrice]]*(1-Table1[[#This Row],[DiscountApplied]]) - (Table1[[#This Row],[OrderQuantity]]*Table1[[#This Row],[UnitCost]])</f>
        <v>-311.54999999999973</v>
      </c>
      <c r="T1542">
        <f>DATEDIF(Table1[[#This Row],[ShipDate]],Table1[[#This Row],[DeliveryDate]],"d")</f>
        <v>8</v>
      </c>
      <c r="U1542" t="str">
        <f t="shared" si="49"/>
        <v>Late</v>
      </c>
    </row>
    <row r="1543" spans="1:21" x14ac:dyDescent="0.3">
      <c r="A1543" t="str">
        <f t="shared" si="48"/>
        <v>SO-001642</v>
      </c>
      <c r="B1543" t="s">
        <v>4</v>
      </c>
      <c r="C1543" t="s">
        <v>11</v>
      </c>
      <c r="D1543" s="1">
        <v>43300</v>
      </c>
      <c r="E1543" s="1">
        <v>43435</v>
      </c>
      <c r="F1543" s="1">
        <v>43438</v>
      </c>
      <c r="G1543" s="1">
        <v>43446</v>
      </c>
      <c r="H1543" t="s">
        <v>54</v>
      </c>
      <c r="I1543">
        <v>15</v>
      </c>
      <c r="J1543">
        <v>34</v>
      </c>
      <c r="K1543">
        <v>272</v>
      </c>
      <c r="L1543">
        <v>15</v>
      </c>
      <c r="M1543">
        <v>6</v>
      </c>
      <c r="N1543">
        <v>0.05</v>
      </c>
      <c r="O1543">
        <v>1043.19</v>
      </c>
      <c r="P1543">
        <v>2318.1999999999998</v>
      </c>
      <c r="Q1543">
        <f>Table1[[#This Row],[OrderQuantity]]*Table1[[#This Row],[UnitPrice]]</f>
        <v>13909.199999999999</v>
      </c>
      <c r="R1543">
        <f>Table1[[#This Row],[OrderQuantity]]*Table1[[#This Row],[UnitCost]]</f>
        <v>6259.14</v>
      </c>
      <c r="S1543">
        <f>Table1[[#This Row],[OrderQuantity]]*Table1[[#This Row],[UnitPrice]]*(1-Table1[[#This Row],[DiscountApplied]]) - (Table1[[#This Row],[OrderQuantity]]*Table1[[#This Row],[UnitCost]])</f>
        <v>6954.5999999999976</v>
      </c>
      <c r="T1543">
        <f>DATEDIF(Table1[[#This Row],[ShipDate]],Table1[[#This Row],[DeliveryDate]],"d")</f>
        <v>8</v>
      </c>
      <c r="U1543" t="str">
        <f t="shared" si="49"/>
        <v>Late</v>
      </c>
    </row>
    <row r="1544" spans="1:21" x14ac:dyDescent="0.3">
      <c r="A1544" t="str">
        <f t="shared" si="48"/>
        <v>SO-001643</v>
      </c>
      <c r="B1544" t="s">
        <v>4</v>
      </c>
      <c r="C1544" t="s">
        <v>11</v>
      </c>
      <c r="D1544" s="1">
        <v>43400</v>
      </c>
      <c r="E1544" s="1">
        <v>43435</v>
      </c>
      <c r="F1544" s="1">
        <v>43458</v>
      </c>
      <c r="G1544" s="1">
        <v>43463</v>
      </c>
      <c r="H1544" t="s">
        <v>54</v>
      </c>
      <c r="I1544">
        <v>15</v>
      </c>
      <c r="J1544">
        <v>42</v>
      </c>
      <c r="K1544">
        <v>263</v>
      </c>
      <c r="L1544">
        <v>46</v>
      </c>
      <c r="M1544">
        <v>2</v>
      </c>
      <c r="N1544">
        <v>0.08</v>
      </c>
      <c r="O1544">
        <v>865.77</v>
      </c>
      <c r="P1544">
        <v>1219.4000000000001</v>
      </c>
      <c r="Q1544">
        <f>Table1[[#This Row],[OrderQuantity]]*Table1[[#This Row],[UnitPrice]]</f>
        <v>2438.8000000000002</v>
      </c>
      <c r="R1544">
        <f>Table1[[#This Row],[OrderQuantity]]*Table1[[#This Row],[UnitCost]]</f>
        <v>1731.54</v>
      </c>
      <c r="S1544">
        <f>Table1[[#This Row],[OrderQuantity]]*Table1[[#This Row],[UnitPrice]]*(1-Table1[[#This Row],[DiscountApplied]]) - (Table1[[#This Row],[OrderQuantity]]*Table1[[#This Row],[UnitCost]])</f>
        <v>512.1560000000004</v>
      </c>
      <c r="T1544">
        <f>DATEDIF(Table1[[#This Row],[ShipDate]],Table1[[#This Row],[DeliveryDate]],"d")</f>
        <v>5</v>
      </c>
      <c r="U1544" t="str">
        <f t="shared" si="49"/>
        <v>On Time</v>
      </c>
    </row>
    <row r="1545" spans="1:21" x14ac:dyDescent="0.3">
      <c r="A1545" t="str">
        <f t="shared" si="48"/>
        <v>SO-001644</v>
      </c>
      <c r="B1545" t="s">
        <v>3</v>
      </c>
      <c r="C1545" t="s">
        <v>11</v>
      </c>
      <c r="D1545" s="1">
        <v>43300</v>
      </c>
      <c r="E1545" s="1">
        <v>43435</v>
      </c>
      <c r="F1545" s="1">
        <v>43448</v>
      </c>
      <c r="G1545" s="1">
        <v>43455</v>
      </c>
      <c r="H1545" t="s">
        <v>54</v>
      </c>
      <c r="I1545">
        <v>6</v>
      </c>
      <c r="J1545">
        <v>24</v>
      </c>
      <c r="K1545">
        <v>321</v>
      </c>
      <c r="L1545">
        <v>11</v>
      </c>
      <c r="M1545">
        <v>2</v>
      </c>
      <c r="N1545">
        <v>0.15</v>
      </c>
      <c r="O1545">
        <v>2334.8200000000002</v>
      </c>
      <c r="P1545">
        <v>5306.4</v>
      </c>
      <c r="Q1545">
        <f>Table1[[#This Row],[OrderQuantity]]*Table1[[#This Row],[UnitPrice]]</f>
        <v>10612.8</v>
      </c>
      <c r="R1545">
        <f>Table1[[#This Row],[OrderQuantity]]*Table1[[#This Row],[UnitCost]]</f>
        <v>4669.6400000000003</v>
      </c>
      <c r="S1545">
        <f>Table1[[#This Row],[OrderQuantity]]*Table1[[#This Row],[UnitPrice]]*(1-Table1[[#This Row],[DiscountApplied]]) - (Table1[[#This Row],[OrderQuantity]]*Table1[[#This Row],[UnitCost]])</f>
        <v>4351.2399999999989</v>
      </c>
      <c r="T1545">
        <f>DATEDIF(Table1[[#This Row],[ShipDate]],Table1[[#This Row],[DeliveryDate]],"d")</f>
        <v>7</v>
      </c>
      <c r="U1545" t="str">
        <f t="shared" si="49"/>
        <v>On Time</v>
      </c>
    </row>
    <row r="1546" spans="1:21" x14ac:dyDescent="0.3">
      <c r="A1546" t="str">
        <f t="shared" si="48"/>
        <v>SO-001645</v>
      </c>
      <c r="B1546" t="s">
        <v>3</v>
      </c>
      <c r="C1546" t="s">
        <v>11</v>
      </c>
      <c r="D1546" s="1">
        <v>43300</v>
      </c>
      <c r="E1546" s="1">
        <v>43436</v>
      </c>
      <c r="F1546" s="1">
        <v>43444</v>
      </c>
      <c r="G1546" s="1">
        <v>43453</v>
      </c>
      <c r="H1546" t="s">
        <v>54</v>
      </c>
      <c r="I1546">
        <v>11</v>
      </c>
      <c r="J1546">
        <v>17</v>
      </c>
      <c r="K1546">
        <v>301</v>
      </c>
      <c r="L1546">
        <v>33</v>
      </c>
      <c r="M1546">
        <v>6</v>
      </c>
      <c r="N1546">
        <v>0.05</v>
      </c>
      <c r="O1546">
        <v>1462.61</v>
      </c>
      <c r="P1546">
        <v>2479</v>
      </c>
      <c r="Q1546">
        <f>Table1[[#This Row],[OrderQuantity]]*Table1[[#This Row],[UnitPrice]]</f>
        <v>14874</v>
      </c>
      <c r="R1546">
        <f>Table1[[#This Row],[OrderQuantity]]*Table1[[#This Row],[UnitCost]]</f>
        <v>8775.66</v>
      </c>
      <c r="S1546">
        <f>Table1[[#This Row],[OrderQuantity]]*Table1[[#This Row],[UnitPrice]]*(1-Table1[[#This Row],[DiscountApplied]]) - (Table1[[#This Row],[OrderQuantity]]*Table1[[#This Row],[UnitCost]])</f>
        <v>5354.6399999999994</v>
      </c>
      <c r="T1546">
        <f>DATEDIF(Table1[[#This Row],[ShipDate]],Table1[[#This Row],[DeliveryDate]],"d")</f>
        <v>9</v>
      </c>
      <c r="U1546" t="str">
        <f t="shared" si="49"/>
        <v>Late</v>
      </c>
    </row>
    <row r="1547" spans="1:21" x14ac:dyDescent="0.3">
      <c r="A1547" t="str">
        <f t="shared" si="48"/>
        <v>SO-001646</v>
      </c>
      <c r="B1547" t="s">
        <v>5</v>
      </c>
      <c r="C1547" t="s">
        <v>12</v>
      </c>
      <c r="D1547" s="1">
        <v>43300</v>
      </c>
      <c r="E1547" s="1">
        <v>43436</v>
      </c>
      <c r="F1547" s="1">
        <v>43454</v>
      </c>
      <c r="G1547" s="1">
        <v>43461</v>
      </c>
      <c r="H1547" t="s">
        <v>54</v>
      </c>
      <c r="I1547">
        <v>28</v>
      </c>
      <c r="J1547">
        <v>44</v>
      </c>
      <c r="K1547">
        <v>244</v>
      </c>
      <c r="L1547">
        <v>36</v>
      </c>
      <c r="M1547">
        <v>8</v>
      </c>
      <c r="N1547">
        <v>0.1</v>
      </c>
      <c r="O1547">
        <v>186.8</v>
      </c>
      <c r="P1547">
        <v>227.8</v>
      </c>
      <c r="Q1547">
        <f>Table1[[#This Row],[OrderQuantity]]*Table1[[#This Row],[UnitPrice]]</f>
        <v>1822.4</v>
      </c>
      <c r="R1547">
        <f>Table1[[#This Row],[OrderQuantity]]*Table1[[#This Row],[UnitCost]]</f>
        <v>1494.4</v>
      </c>
      <c r="S1547">
        <f>Table1[[#This Row],[OrderQuantity]]*Table1[[#This Row],[UnitPrice]]*(1-Table1[[#This Row],[DiscountApplied]]) - (Table1[[#This Row],[OrderQuantity]]*Table1[[#This Row],[UnitCost]])</f>
        <v>145.76</v>
      </c>
      <c r="T1547">
        <f>DATEDIF(Table1[[#This Row],[ShipDate]],Table1[[#This Row],[DeliveryDate]],"d")</f>
        <v>7</v>
      </c>
      <c r="U1547" t="str">
        <f t="shared" si="49"/>
        <v>On Time</v>
      </c>
    </row>
    <row r="1548" spans="1:21" x14ac:dyDescent="0.3">
      <c r="A1548" t="str">
        <f t="shared" si="48"/>
        <v>SO-001647</v>
      </c>
      <c r="B1548" t="s">
        <v>2</v>
      </c>
      <c r="C1548" t="s">
        <v>10</v>
      </c>
      <c r="D1548" s="1">
        <v>43300</v>
      </c>
      <c r="E1548" s="1">
        <v>43436</v>
      </c>
      <c r="F1548" s="1">
        <v>43448</v>
      </c>
      <c r="G1548" s="1">
        <v>43454</v>
      </c>
      <c r="H1548" t="s">
        <v>54</v>
      </c>
      <c r="I1548">
        <v>24</v>
      </c>
      <c r="J1548">
        <v>30</v>
      </c>
      <c r="K1548">
        <v>100</v>
      </c>
      <c r="L1548">
        <v>26</v>
      </c>
      <c r="M1548">
        <v>3</v>
      </c>
      <c r="N1548">
        <v>0.1</v>
      </c>
      <c r="O1548">
        <v>3498.41</v>
      </c>
      <c r="P1548">
        <v>5929.5</v>
      </c>
      <c r="Q1548">
        <f>Table1[[#This Row],[OrderQuantity]]*Table1[[#This Row],[UnitPrice]]</f>
        <v>17788.5</v>
      </c>
      <c r="R1548">
        <f>Table1[[#This Row],[OrderQuantity]]*Table1[[#This Row],[UnitCost]]</f>
        <v>10495.23</v>
      </c>
      <c r="S1548">
        <f>Table1[[#This Row],[OrderQuantity]]*Table1[[#This Row],[UnitPrice]]*(1-Table1[[#This Row],[DiscountApplied]]) - (Table1[[#This Row],[OrderQuantity]]*Table1[[#This Row],[UnitCost]])</f>
        <v>5514.42</v>
      </c>
      <c r="T1548">
        <f>DATEDIF(Table1[[#This Row],[ShipDate]],Table1[[#This Row],[DeliveryDate]],"d")</f>
        <v>6</v>
      </c>
      <c r="U1548" t="str">
        <f t="shared" si="49"/>
        <v>On Time</v>
      </c>
    </row>
    <row r="1549" spans="1:21" x14ac:dyDescent="0.3">
      <c r="A1549" t="str">
        <f t="shared" si="48"/>
        <v>SO-001648</v>
      </c>
      <c r="B1549" t="s">
        <v>3</v>
      </c>
      <c r="C1549" t="s">
        <v>10</v>
      </c>
      <c r="D1549" s="1">
        <v>43300</v>
      </c>
      <c r="E1549" s="1">
        <v>43436</v>
      </c>
      <c r="F1549" s="1">
        <v>43456</v>
      </c>
      <c r="G1549" s="1">
        <v>43463</v>
      </c>
      <c r="H1549" t="s">
        <v>54</v>
      </c>
      <c r="I1549">
        <v>11</v>
      </c>
      <c r="J1549">
        <v>17</v>
      </c>
      <c r="K1549">
        <v>167</v>
      </c>
      <c r="L1549">
        <v>44</v>
      </c>
      <c r="M1549">
        <v>6</v>
      </c>
      <c r="N1549">
        <v>0.15</v>
      </c>
      <c r="O1549">
        <v>1175.45</v>
      </c>
      <c r="P1549">
        <v>1728.6</v>
      </c>
      <c r="Q1549">
        <f>Table1[[#This Row],[OrderQuantity]]*Table1[[#This Row],[UnitPrice]]</f>
        <v>10371.599999999999</v>
      </c>
      <c r="R1549">
        <f>Table1[[#This Row],[OrderQuantity]]*Table1[[#This Row],[UnitCost]]</f>
        <v>7052.7000000000007</v>
      </c>
      <c r="S1549">
        <f>Table1[[#This Row],[OrderQuantity]]*Table1[[#This Row],[UnitPrice]]*(1-Table1[[#This Row],[DiscountApplied]]) - (Table1[[#This Row],[OrderQuantity]]*Table1[[#This Row],[UnitCost]])</f>
        <v>1763.159999999998</v>
      </c>
      <c r="T1549">
        <f>DATEDIF(Table1[[#This Row],[ShipDate]],Table1[[#This Row],[DeliveryDate]],"d")</f>
        <v>7</v>
      </c>
      <c r="U1549" t="str">
        <f t="shared" si="49"/>
        <v>On Time</v>
      </c>
    </row>
    <row r="1550" spans="1:21" x14ac:dyDescent="0.3">
      <c r="A1550" t="str">
        <f t="shared" si="48"/>
        <v>SO-001649</v>
      </c>
      <c r="B1550" t="s">
        <v>2</v>
      </c>
      <c r="C1550" t="s">
        <v>12</v>
      </c>
      <c r="D1550" s="1">
        <v>43300</v>
      </c>
      <c r="E1550" s="1">
        <v>43436</v>
      </c>
      <c r="F1550" s="1">
        <v>43441</v>
      </c>
      <c r="G1550" s="1">
        <v>43450</v>
      </c>
      <c r="H1550" t="s">
        <v>54</v>
      </c>
      <c r="I1550">
        <v>21</v>
      </c>
      <c r="J1550">
        <v>28</v>
      </c>
      <c r="K1550">
        <v>217</v>
      </c>
      <c r="L1550">
        <v>24</v>
      </c>
      <c r="M1550">
        <v>4</v>
      </c>
      <c r="N1550">
        <v>0.08</v>
      </c>
      <c r="O1550">
        <v>825.71</v>
      </c>
      <c r="P1550">
        <v>1045.2</v>
      </c>
      <c r="Q1550">
        <f>Table1[[#This Row],[OrderQuantity]]*Table1[[#This Row],[UnitPrice]]</f>
        <v>4180.8</v>
      </c>
      <c r="R1550">
        <f>Table1[[#This Row],[OrderQuantity]]*Table1[[#This Row],[UnitCost]]</f>
        <v>3302.84</v>
      </c>
      <c r="S1550">
        <f>Table1[[#This Row],[OrderQuantity]]*Table1[[#This Row],[UnitPrice]]*(1-Table1[[#This Row],[DiscountApplied]]) - (Table1[[#This Row],[OrderQuantity]]*Table1[[#This Row],[UnitCost]])</f>
        <v>543.49600000000009</v>
      </c>
      <c r="T1550">
        <f>DATEDIF(Table1[[#This Row],[ShipDate]],Table1[[#This Row],[DeliveryDate]],"d")</f>
        <v>9</v>
      </c>
      <c r="U1550" t="str">
        <f t="shared" si="49"/>
        <v>Late</v>
      </c>
    </row>
    <row r="1551" spans="1:21" x14ac:dyDescent="0.3">
      <c r="A1551" t="str">
        <f t="shared" si="48"/>
        <v>SO-001650</v>
      </c>
      <c r="B1551" t="s">
        <v>3</v>
      </c>
      <c r="C1551" t="s">
        <v>13</v>
      </c>
      <c r="D1551" s="1">
        <v>43300</v>
      </c>
      <c r="E1551" s="1">
        <v>43436</v>
      </c>
      <c r="F1551" s="1">
        <v>43449</v>
      </c>
      <c r="G1551" s="1">
        <v>43459</v>
      </c>
      <c r="H1551" t="s">
        <v>54</v>
      </c>
      <c r="I1551">
        <v>9</v>
      </c>
      <c r="J1551">
        <v>2</v>
      </c>
      <c r="K1551">
        <v>28</v>
      </c>
      <c r="L1551">
        <v>35</v>
      </c>
      <c r="M1551">
        <v>8</v>
      </c>
      <c r="N1551">
        <v>0.1</v>
      </c>
      <c r="O1551">
        <v>1411.96</v>
      </c>
      <c r="P1551">
        <v>1721.9</v>
      </c>
      <c r="Q1551">
        <f>Table1[[#This Row],[OrderQuantity]]*Table1[[#This Row],[UnitPrice]]</f>
        <v>13775.2</v>
      </c>
      <c r="R1551">
        <f>Table1[[#This Row],[OrderQuantity]]*Table1[[#This Row],[UnitCost]]</f>
        <v>11295.68</v>
      </c>
      <c r="S1551">
        <f>Table1[[#This Row],[OrderQuantity]]*Table1[[#This Row],[UnitPrice]]*(1-Table1[[#This Row],[DiscountApplied]]) - (Table1[[#This Row],[OrderQuantity]]*Table1[[#This Row],[UnitCost]])</f>
        <v>1102</v>
      </c>
      <c r="T1551">
        <f>DATEDIF(Table1[[#This Row],[ShipDate]],Table1[[#This Row],[DeliveryDate]],"d")</f>
        <v>10</v>
      </c>
      <c r="U1551" t="str">
        <f t="shared" si="49"/>
        <v>Late</v>
      </c>
    </row>
    <row r="1552" spans="1:21" x14ac:dyDescent="0.3">
      <c r="A1552" t="str">
        <f t="shared" si="48"/>
        <v>SO-001651</v>
      </c>
      <c r="B1552" t="s">
        <v>2</v>
      </c>
      <c r="C1552" t="s">
        <v>13</v>
      </c>
      <c r="D1552" s="1">
        <v>43300</v>
      </c>
      <c r="E1552" s="1">
        <v>43437</v>
      </c>
      <c r="F1552" s="1">
        <v>43463</v>
      </c>
      <c r="G1552" s="1">
        <v>43473</v>
      </c>
      <c r="H1552" t="s">
        <v>54</v>
      </c>
      <c r="I1552">
        <v>20</v>
      </c>
      <c r="J1552">
        <v>44</v>
      </c>
      <c r="K1552">
        <v>44</v>
      </c>
      <c r="L1552">
        <v>31</v>
      </c>
      <c r="M1552">
        <v>8</v>
      </c>
      <c r="N1552">
        <v>0.05</v>
      </c>
      <c r="O1552">
        <v>2999.72</v>
      </c>
      <c r="P1552">
        <v>3845.8</v>
      </c>
      <c r="Q1552">
        <f>Table1[[#This Row],[OrderQuantity]]*Table1[[#This Row],[UnitPrice]]</f>
        <v>30766.400000000001</v>
      </c>
      <c r="R1552">
        <f>Table1[[#This Row],[OrderQuantity]]*Table1[[#This Row],[UnitCost]]</f>
        <v>23997.759999999998</v>
      </c>
      <c r="S1552">
        <f>Table1[[#This Row],[OrderQuantity]]*Table1[[#This Row],[UnitPrice]]*(1-Table1[[#This Row],[DiscountApplied]]) - (Table1[[#This Row],[OrderQuantity]]*Table1[[#This Row],[UnitCost]])</f>
        <v>5230.3200000000033</v>
      </c>
      <c r="T1552">
        <f>DATEDIF(Table1[[#This Row],[ShipDate]],Table1[[#This Row],[DeliveryDate]],"d")</f>
        <v>10</v>
      </c>
      <c r="U1552" t="str">
        <f t="shared" si="49"/>
        <v>Late</v>
      </c>
    </row>
    <row r="1553" spans="1:21" x14ac:dyDescent="0.3">
      <c r="A1553" t="str">
        <f t="shared" si="48"/>
        <v>SO-001652</v>
      </c>
      <c r="B1553" t="s">
        <v>4</v>
      </c>
      <c r="C1553" t="s">
        <v>8</v>
      </c>
      <c r="D1553" s="1">
        <v>43300</v>
      </c>
      <c r="E1553" s="1">
        <v>43437</v>
      </c>
      <c r="F1553" s="1">
        <v>43449</v>
      </c>
      <c r="G1553" s="1">
        <v>43453</v>
      </c>
      <c r="H1553" t="s">
        <v>54</v>
      </c>
      <c r="I1553">
        <v>14</v>
      </c>
      <c r="J1553">
        <v>23</v>
      </c>
      <c r="K1553">
        <v>349</v>
      </c>
      <c r="L1553">
        <v>36</v>
      </c>
      <c r="M1553">
        <v>2</v>
      </c>
      <c r="N1553">
        <v>0.4</v>
      </c>
      <c r="O1553">
        <v>1651.15</v>
      </c>
      <c r="P1553">
        <v>2706.8</v>
      </c>
      <c r="Q1553">
        <f>Table1[[#This Row],[OrderQuantity]]*Table1[[#This Row],[UnitPrice]]</f>
        <v>5413.6</v>
      </c>
      <c r="R1553">
        <f>Table1[[#This Row],[OrderQuantity]]*Table1[[#This Row],[UnitCost]]</f>
        <v>3302.3</v>
      </c>
      <c r="S1553">
        <f>Table1[[#This Row],[OrderQuantity]]*Table1[[#This Row],[UnitPrice]]*(1-Table1[[#This Row],[DiscountApplied]]) - (Table1[[#This Row],[OrderQuantity]]*Table1[[#This Row],[UnitCost]])</f>
        <v>-54.139999999999873</v>
      </c>
      <c r="T1553">
        <f>DATEDIF(Table1[[#This Row],[ShipDate]],Table1[[#This Row],[DeliveryDate]],"d")</f>
        <v>4</v>
      </c>
      <c r="U1553" t="str">
        <f t="shared" si="49"/>
        <v>On Time</v>
      </c>
    </row>
    <row r="1554" spans="1:21" x14ac:dyDescent="0.3">
      <c r="A1554" t="str">
        <f t="shared" si="48"/>
        <v>SO-001653</v>
      </c>
      <c r="B1554" t="s">
        <v>4</v>
      </c>
      <c r="C1554" t="s">
        <v>10</v>
      </c>
      <c r="D1554" s="1">
        <v>43300</v>
      </c>
      <c r="E1554" s="1">
        <v>43437</v>
      </c>
      <c r="F1554" s="1">
        <v>43452</v>
      </c>
      <c r="G1554" s="1">
        <v>43458</v>
      </c>
      <c r="H1554" t="s">
        <v>54</v>
      </c>
      <c r="I1554">
        <v>16</v>
      </c>
      <c r="J1554">
        <v>29</v>
      </c>
      <c r="K1554">
        <v>94</v>
      </c>
      <c r="L1554">
        <v>41</v>
      </c>
      <c r="M1554">
        <v>5</v>
      </c>
      <c r="N1554">
        <v>0.08</v>
      </c>
      <c r="O1554">
        <v>1358.76</v>
      </c>
      <c r="P1554">
        <v>2613</v>
      </c>
      <c r="Q1554">
        <f>Table1[[#This Row],[OrderQuantity]]*Table1[[#This Row],[UnitPrice]]</f>
        <v>13065</v>
      </c>
      <c r="R1554">
        <f>Table1[[#This Row],[OrderQuantity]]*Table1[[#This Row],[UnitCost]]</f>
        <v>6793.8</v>
      </c>
      <c r="S1554">
        <f>Table1[[#This Row],[OrderQuantity]]*Table1[[#This Row],[UnitPrice]]*(1-Table1[[#This Row],[DiscountApplied]]) - (Table1[[#This Row],[OrderQuantity]]*Table1[[#This Row],[UnitCost]])</f>
        <v>5226.0000000000009</v>
      </c>
      <c r="T1554">
        <f>DATEDIF(Table1[[#This Row],[ShipDate]],Table1[[#This Row],[DeliveryDate]],"d")</f>
        <v>6</v>
      </c>
      <c r="U1554" t="str">
        <f t="shared" si="49"/>
        <v>On Time</v>
      </c>
    </row>
    <row r="1555" spans="1:21" x14ac:dyDescent="0.3">
      <c r="A1555" t="str">
        <f t="shared" si="48"/>
        <v>SO-001654</v>
      </c>
      <c r="B1555" t="s">
        <v>2</v>
      </c>
      <c r="C1555" t="s">
        <v>11</v>
      </c>
      <c r="D1555" s="1">
        <v>43300</v>
      </c>
      <c r="E1555" s="1">
        <v>43437</v>
      </c>
      <c r="F1555" s="1">
        <v>43445</v>
      </c>
      <c r="G1555" s="1">
        <v>43453</v>
      </c>
      <c r="H1555" t="s">
        <v>54</v>
      </c>
      <c r="I1555">
        <v>23</v>
      </c>
      <c r="J1555">
        <v>9</v>
      </c>
      <c r="K1555">
        <v>323</v>
      </c>
      <c r="L1555">
        <v>21</v>
      </c>
      <c r="M1555">
        <v>3</v>
      </c>
      <c r="N1555">
        <v>0.08</v>
      </c>
      <c r="O1555">
        <v>2977.75</v>
      </c>
      <c r="P1555">
        <v>3631.4</v>
      </c>
      <c r="Q1555">
        <f>Table1[[#This Row],[OrderQuantity]]*Table1[[#This Row],[UnitPrice]]</f>
        <v>10894.2</v>
      </c>
      <c r="R1555">
        <f>Table1[[#This Row],[OrderQuantity]]*Table1[[#This Row],[UnitCost]]</f>
        <v>8933.25</v>
      </c>
      <c r="S1555">
        <f>Table1[[#This Row],[OrderQuantity]]*Table1[[#This Row],[UnitPrice]]*(1-Table1[[#This Row],[DiscountApplied]]) - (Table1[[#This Row],[OrderQuantity]]*Table1[[#This Row],[UnitCost]])</f>
        <v>1089.4140000000007</v>
      </c>
      <c r="T1555">
        <f>DATEDIF(Table1[[#This Row],[ShipDate]],Table1[[#This Row],[DeliveryDate]],"d")</f>
        <v>8</v>
      </c>
      <c r="U1555" t="str">
        <f t="shared" si="49"/>
        <v>Late</v>
      </c>
    </row>
    <row r="1556" spans="1:21" x14ac:dyDescent="0.3">
      <c r="A1556" t="str">
        <f t="shared" si="48"/>
        <v>SO-001655</v>
      </c>
      <c r="B1556" t="s">
        <v>4</v>
      </c>
      <c r="C1556" t="s">
        <v>12</v>
      </c>
      <c r="D1556" s="1">
        <v>43300</v>
      </c>
      <c r="E1556" s="1">
        <v>43437</v>
      </c>
      <c r="F1556" s="1">
        <v>43464</v>
      </c>
      <c r="G1556" s="1">
        <v>43471</v>
      </c>
      <c r="H1556" t="s">
        <v>54</v>
      </c>
      <c r="I1556">
        <v>13</v>
      </c>
      <c r="J1556">
        <v>10</v>
      </c>
      <c r="K1556">
        <v>213</v>
      </c>
      <c r="L1556">
        <v>25</v>
      </c>
      <c r="M1556">
        <v>3</v>
      </c>
      <c r="N1556">
        <v>0.05</v>
      </c>
      <c r="O1556">
        <v>563.80999999999995</v>
      </c>
      <c r="P1556">
        <v>1105.5</v>
      </c>
      <c r="Q1556">
        <f>Table1[[#This Row],[OrderQuantity]]*Table1[[#This Row],[UnitPrice]]</f>
        <v>3316.5</v>
      </c>
      <c r="R1556">
        <f>Table1[[#This Row],[OrderQuantity]]*Table1[[#This Row],[UnitCost]]</f>
        <v>1691.4299999999998</v>
      </c>
      <c r="S1556">
        <f>Table1[[#This Row],[OrderQuantity]]*Table1[[#This Row],[UnitPrice]]*(1-Table1[[#This Row],[DiscountApplied]]) - (Table1[[#This Row],[OrderQuantity]]*Table1[[#This Row],[UnitCost]])</f>
        <v>1459.2449999999999</v>
      </c>
      <c r="T1556">
        <f>DATEDIF(Table1[[#This Row],[ShipDate]],Table1[[#This Row],[DeliveryDate]],"d")</f>
        <v>7</v>
      </c>
      <c r="U1556" t="str">
        <f t="shared" si="49"/>
        <v>On Time</v>
      </c>
    </row>
    <row r="1557" spans="1:21" x14ac:dyDescent="0.3">
      <c r="A1557" t="str">
        <f t="shared" si="48"/>
        <v>SO-001656</v>
      </c>
      <c r="B1557" t="s">
        <v>4</v>
      </c>
      <c r="C1557" t="s">
        <v>9</v>
      </c>
      <c r="D1557" s="1">
        <v>43300</v>
      </c>
      <c r="E1557" s="1">
        <v>43437</v>
      </c>
      <c r="F1557" s="1">
        <v>43463</v>
      </c>
      <c r="G1557" s="1">
        <v>43471</v>
      </c>
      <c r="H1557" t="s">
        <v>54</v>
      </c>
      <c r="I1557">
        <v>20</v>
      </c>
      <c r="J1557">
        <v>31</v>
      </c>
      <c r="K1557">
        <v>73</v>
      </c>
      <c r="L1557">
        <v>27</v>
      </c>
      <c r="M1557">
        <v>1</v>
      </c>
      <c r="N1557">
        <v>0.15</v>
      </c>
      <c r="O1557">
        <v>533.04999999999995</v>
      </c>
      <c r="P1557">
        <v>1045.2</v>
      </c>
      <c r="Q1557">
        <f>Table1[[#This Row],[OrderQuantity]]*Table1[[#This Row],[UnitPrice]]</f>
        <v>1045.2</v>
      </c>
      <c r="R1557">
        <f>Table1[[#This Row],[OrderQuantity]]*Table1[[#This Row],[UnitCost]]</f>
        <v>533.04999999999995</v>
      </c>
      <c r="S1557">
        <f>Table1[[#This Row],[OrderQuantity]]*Table1[[#This Row],[UnitPrice]]*(1-Table1[[#This Row],[DiscountApplied]]) - (Table1[[#This Row],[OrderQuantity]]*Table1[[#This Row],[UnitCost]])</f>
        <v>355.37</v>
      </c>
      <c r="T1557">
        <f>DATEDIF(Table1[[#This Row],[ShipDate]],Table1[[#This Row],[DeliveryDate]],"d")</f>
        <v>8</v>
      </c>
      <c r="U1557" t="str">
        <f t="shared" si="49"/>
        <v>Late</v>
      </c>
    </row>
    <row r="1558" spans="1:21" x14ac:dyDescent="0.3">
      <c r="A1558" t="str">
        <f t="shared" si="48"/>
        <v>SO-001657</v>
      </c>
      <c r="B1558" t="s">
        <v>5</v>
      </c>
      <c r="C1558" t="s">
        <v>11</v>
      </c>
      <c r="D1558" s="1">
        <v>43300</v>
      </c>
      <c r="E1558" s="1">
        <v>43437</v>
      </c>
      <c r="F1558" s="1">
        <v>43444</v>
      </c>
      <c r="G1558" s="1">
        <v>43448</v>
      </c>
      <c r="H1558" t="s">
        <v>54</v>
      </c>
      <c r="I1558">
        <v>27</v>
      </c>
      <c r="J1558">
        <v>4</v>
      </c>
      <c r="K1558">
        <v>318</v>
      </c>
      <c r="L1558">
        <v>22</v>
      </c>
      <c r="M1558">
        <v>8</v>
      </c>
      <c r="N1558">
        <v>0.05</v>
      </c>
      <c r="O1558">
        <v>1551.32</v>
      </c>
      <c r="P1558">
        <v>3041.8</v>
      </c>
      <c r="Q1558">
        <f>Table1[[#This Row],[OrderQuantity]]*Table1[[#This Row],[UnitPrice]]</f>
        <v>24334.400000000001</v>
      </c>
      <c r="R1558">
        <f>Table1[[#This Row],[OrderQuantity]]*Table1[[#This Row],[UnitCost]]</f>
        <v>12410.56</v>
      </c>
      <c r="S1558">
        <f>Table1[[#This Row],[OrderQuantity]]*Table1[[#This Row],[UnitPrice]]*(1-Table1[[#This Row],[DiscountApplied]]) - (Table1[[#This Row],[OrderQuantity]]*Table1[[#This Row],[UnitCost]])</f>
        <v>10707.12</v>
      </c>
      <c r="T1558">
        <f>DATEDIF(Table1[[#This Row],[ShipDate]],Table1[[#This Row],[DeliveryDate]],"d")</f>
        <v>4</v>
      </c>
      <c r="U1558" t="str">
        <f t="shared" si="49"/>
        <v>On Time</v>
      </c>
    </row>
    <row r="1559" spans="1:21" x14ac:dyDescent="0.3">
      <c r="A1559" t="str">
        <f t="shared" si="48"/>
        <v>SO-001658</v>
      </c>
      <c r="B1559" t="s">
        <v>2</v>
      </c>
      <c r="C1559" t="s">
        <v>9</v>
      </c>
      <c r="D1559" s="1">
        <v>43300</v>
      </c>
      <c r="E1559" s="1">
        <v>43437</v>
      </c>
      <c r="F1559" s="1">
        <v>43457</v>
      </c>
      <c r="G1559" s="1">
        <v>43467</v>
      </c>
      <c r="H1559" t="s">
        <v>54</v>
      </c>
      <c r="I1559">
        <v>21</v>
      </c>
      <c r="J1559">
        <v>50</v>
      </c>
      <c r="K1559">
        <v>79</v>
      </c>
      <c r="L1559">
        <v>39</v>
      </c>
      <c r="M1559">
        <v>5</v>
      </c>
      <c r="N1559">
        <v>0.08</v>
      </c>
      <c r="O1559">
        <v>965.47</v>
      </c>
      <c r="P1559">
        <v>1755.4</v>
      </c>
      <c r="Q1559">
        <f>Table1[[#This Row],[OrderQuantity]]*Table1[[#This Row],[UnitPrice]]</f>
        <v>8777</v>
      </c>
      <c r="R1559">
        <f>Table1[[#This Row],[OrderQuantity]]*Table1[[#This Row],[UnitCost]]</f>
        <v>4827.3500000000004</v>
      </c>
      <c r="S1559">
        <f>Table1[[#This Row],[OrderQuantity]]*Table1[[#This Row],[UnitPrice]]*(1-Table1[[#This Row],[DiscountApplied]]) - (Table1[[#This Row],[OrderQuantity]]*Table1[[#This Row],[UnitCost]])</f>
        <v>3247.49</v>
      </c>
      <c r="T1559">
        <f>DATEDIF(Table1[[#This Row],[ShipDate]],Table1[[#This Row],[DeliveryDate]],"d")</f>
        <v>10</v>
      </c>
      <c r="U1559" t="str">
        <f t="shared" si="49"/>
        <v>Late</v>
      </c>
    </row>
    <row r="1560" spans="1:21" x14ac:dyDescent="0.3">
      <c r="A1560" t="str">
        <f t="shared" si="48"/>
        <v>SO-001659</v>
      </c>
      <c r="B1560" t="s">
        <v>2</v>
      </c>
      <c r="C1560" t="s">
        <v>10</v>
      </c>
      <c r="D1560" s="1">
        <v>43300</v>
      </c>
      <c r="E1560" s="1">
        <v>43437</v>
      </c>
      <c r="F1560" s="1">
        <v>43460</v>
      </c>
      <c r="G1560" s="1">
        <v>43470</v>
      </c>
      <c r="H1560" t="s">
        <v>54</v>
      </c>
      <c r="I1560">
        <v>21</v>
      </c>
      <c r="J1560">
        <v>47</v>
      </c>
      <c r="K1560">
        <v>114</v>
      </c>
      <c r="L1560">
        <v>2</v>
      </c>
      <c r="M1560">
        <v>1</v>
      </c>
      <c r="N1560">
        <v>0.05</v>
      </c>
      <c r="O1560">
        <v>1191.53</v>
      </c>
      <c r="P1560">
        <v>2291.4</v>
      </c>
      <c r="Q1560">
        <f>Table1[[#This Row],[OrderQuantity]]*Table1[[#This Row],[UnitPrice]]</f>
        <v>2291.4</v>
      </c>
      <c r="R1560">
        <f>Table1[[#This Row],[OrderQuantity]]*Table1[[#This Row],[UnitCost]]</f>
        <v>1191.53</v>
      </c>
      <c r="S1560">
        <f>Table1[[#This Row],[OrderQuantity]]*Table1[[#This Row],[UnitPrice]]*(1-Table1[[#This Row],[DiscountApplied]]) - (Table1[[#This Row],[OrderQuantity]]*Table1[[#This Row],[UnitCost]])</f>
        <v>985.3</v>
      </c>
      <c r="T1560">
        <f>DATEDIF(Table1[[#This Row],[ShipDate]],Table1[[#This Row],[DeliveryDate]],"d")</f>
        <v>10</v>
      </c>
      <c r="U1560" t="str">
        <f t="shared" si="49"/>
        <v>Late</v>
      </c>
    </row>
    <row r="1561" spans="1:21" x14ac:dyDescent="0.3">
      <c r="A1561" t="str">
        <f t="shared" si="48"/>
        <v>SO-001660</v>
      </c>
      <c r="B1561" t="s">
        <v>5</v>
      </c>
      <c r="C1561" t="s">
        <v>13</v>
      </c>
      <c r="D1561" s="1">
        <v>43300</v>
      </c>
      <c r="E1561" s="1">
        <v>43437</v>
      </c>
      <c r="F1561" s="1">
        <v>43446</v>
      </c>
      <c r="G1561" s="1">
        <v>43454</v>
      </c>
      <c r="H1561" t="s">
        <v>54</v>
      </c>
      <c r="I1561">
        <v>28</v>
      </c>
      <c r="J1561">
        <v>45</v>
      </c>
      <c r="K1561">
        <v>18</v>
      </c>
      <c r="L1561">
        <v>13</v>
      </c>
      <c r="M1561">
        <v>6</v>
      </c>
      <c r="N1561">
        <v>0.2</v>
      </c>
      <c r="O1561">
        <v>719.85</v>
      </c>
      <c r="P1561">
        <v>1058.5999999999999</v>
      </c>
      <c r="Q1561">
        <f>Table1[[#This Row],[OrderQuantity]]*Table1[[#This Row],[UnitPrice]]</f>
        <v>6351.5999999999995</v>
      </c>
      <c r="R1561">
        <f>Table1[[#This Row],[OrderQuantity]]*Table1[[#This Row],[UnitCost]]</f>
        <v>4319.1000000000004</v>
      </c>
      <c r="S1561">
        <f>Table1[[#This Row],[OrderQuantity]]*Table1[[#This Row],[UnitPrice]]*(1-Table1[[#This Row],[DiscountApplied]]) - (Table1[[#This Row],[OrderQuantity]]*Table1[[#This Row],[UnitCost]])</f>
        <v>762.17999999999938</v>
      </c>
      <c r="T1561">
        <f>DATEDIF(Table1[[#This Row],[ShipDate]],Table1[[#This Row],[DeliveryDate]],"d")</f>
        <v>8</v>
      </c>
      <c r="U1561" t="str">
        <f t="shared" si="49"/>
        <v>Late</v>
      </c>
    </row>
    <row r="1562" spans="1:21" x14ac:dyDescent="0.3">
      <c r="A1562" t="str">
        <f t="shared" si="48"/>
        <v>SO-001661</v>
      </c>
      <c r="B1562" t="s">
        <v>3</v>
      </c>
      <c r="C1562" t="s">
        <v>10</v>
      </c>
      <c r="D1562" s="1">
        <v>43300</v>
      </c>
      <c r="E1562" s="1">
        <v>43437</v>
      </c>
      <c r="F1562" s="1">
        <v>43454</v>
      </c>
      <c r="G1562" s="1">
        <v>43462</v>
      </c>
      <c r="H1562" t="s">
        <v>54</v>
      </c>
      <c r="I1562">
        <v>1</v>
      </c>
      <c r="J1562">
        <v>43</v>
      </c>
      <c r="K1562">
        <v>165</v>
      </c>
      <c r="L1562">
        <v>42</v>
      </c>
      <c r="M1562">
        <v>8</v>
      </c>
      <c r="N1562">
        <v>0.1</v>
      </c>
      <c r="O1562">
        <v>479.39</v>
      </c>
      <c r="P1562">
        <v>1065.3</v>
      </c>
      <c r="Q1562">
        <f>Table1[[#This Row],[OrderQuantity]]*Table1[[#This Row],[UnitPrice]]</f>
        <v>8522.4</v>
      </c>
      <c r="R1562">
        <f>Table1[[#This Row],[OrderQuantity]]*Table1[[#This Row],[UnitCost]]</f>
        <v>3835.12</v>
      </c>
      <c r="S1562">
        <f>Table1[[#This Row],[OrderQuantity]]*Table1[[#This Row],[UnitPrice]]*(1-Table1[[#This Row],[DiscountApplied]]) - (Table1[[#This Row],[OrderQuantity]]*Table1[[#This Row],[UnitCost]])</f>
        <v>3835.04</v>
      </c>
      <c r="T1562">
        <f>DATEDIF(Table1[[#This Row],[ShipDate]],Table1[[#This Row],[DeliveryDate]],"d")</f>
        <v>8</v>
      </c>
      <c r="U1562" t="str">
        <f t="shared" si="49"/>
        <v>Late</v>
      </c>
    </row>
    <row r="1563" spans="1:21" x14ac:dyDescent="0.3">
      <c r="A1563" t="str">
        <f t="shared" si="48"/>
        <v>SO-001662</v>
      </c>
      <c r="B1563" t="s">
        <v>3</v>
      </c>
      <c r="C1563" t="s">
        <v>10</v>
      </c>
      <c r="D1563" s="1">
        <v>43300</v>
      </c>
      <c r="E1563" s="1">
        <v>43437</v>
      </c>
      <c r="F1563" s="1">
        <v>43462</v>
      </c>
      <c r="G1563" s="1">
        <v>43469</v>
      </c>
      <c r="H1563" t="s">
        <v>54</v>
      </c>
      <c r="I1563">
        <v>9</v>
      </c>
      <c r="J1563">
        <v>48</v>
      </c>
      <c r="K1563">
        <v>122</v>
      </c>
      <c r="L1563">
        <v>11</v>
      </c>
      <c r="M1563">
        <v>5</v>
      </c>
      <c r="N1563">
        <v>0.4</v>
      </c>
      <c r="O1563">
        <v>115.78</v>
      </c>
      <c r="P1563">
        <v>241.2</v>
      </c>
      <c r="Q1563">
        <f>Table1[[#This Row],[OrderQuantity]]*Table1[[#This Row],[UnitPrice]]</f>
        <v>1206</v>
      </c>
      <c r="R1563">
        <f>Table1[[#This Row],[OrderQuantity]]*Table1[[#This Row],[UnitCost]]</f>
        <v>578.9</v>
      </c>
      <c r="S1563">
        <f>Table1[[#This Row],[OrderQuantity]]*Table1[[#This Row],[UnitPrice]]*(1-Table1[[#This Row],[DiscountApplied]]) - (Table1[[#This Row],[OrderQuantity]]*Table1[[#This Row],[UnitCost]])</f>
        <v>144.70000000000005</v>
      </c>
      <c r="T1563">
        <f>DATEDIF(Table1[[#This Row],[ShipDate]],Table1[[#This Row],[DeliveryDate]],"d")</f>
        <v>7</v>
      </c>
      <c r="U1563" t="str">
        <f t="shared" si="49"/>
        <v>On Time</v>
      </c>
    </row>
    <row r="1564" spans="1:21" x14ac:dyDescent="0.3">
      <c r="A1564" t="str">
        <f t="shared" si="48"/>
        <v>SO-001663</v>
      </c>
      <c r="B1564" t="s">
        <v>3</v>
      </c>
      <c r="C1564" t="s">
        <v>12</v>
      </c>
      <c r="D1564" s="1">
        <v>43300</v>
      </c>
      <c r="E1564" s="1">
        <v>43438</v>
      </c>
      <c r="F1564" s="1">
        <v>43445</v>
      </c>
      <c r="G1564" s="1">
        <v>43447</v>
      </c>
      <c r="H1564" t="s">
        <v>54</v>
      </c>
      <c r="I1564">
        <v>4</v>
      </c>
      <c r="J1564">
        <v>20</v>
      </c>
      <c r="K1564">
        <v>228</v>
      </c>
      <c r="L1564">
        <v>47</v>
      </c>
      <c r="M1564">
        <v>7</v>
      </c>
      <c r="N1564">
        <v>0.1</v>
      </c>
      <c r="O1564">
        <v>781.29</v>
      </c>
      <c r="P1564">
        <v>1132.3</v>
      </c>
      <c r="Q1564">
        <f>Table1[[#This Row],[OrderQuantity]]*Table1[[#This Row],[UnitPrice]]</f>
        <v>7926.0999999999995</v>
      </c>
      <c r="R1564">
        <f>Table1[[#This Row],[OrderQuantity]]*Table1[[#This Row],[UnitCost]]</f>
        <v>5469.03</v>
      </c>
      <c r="S1564">
        <f>Table1[[#This Row],[OrderQuantity]]*Table1[[#This Row],[UnitPrice]]*(1-Table1[[#This Row],[DiscountApplied]]) - (Table1[[#This Row],[OrderQuantity]]*Table1[[#This Row],[UnitCost]])</f>
        <v>1664.46</v>
      </c>
      <c r="T1564">
        <f>DATEDIF(Table1[[#This Row],[ShipDate]],Table1[[#This Row],[DeliveryDate]],"d")</f>
        <v>2</v>
      </c>
      <c r="U1564" t="str">
        <f t="shared" si="49"/>
        <v>On Time</v>
      </c>
    </row>
    <row r="1565" spans="1:21" x14ac:dyDescent="0.3">
      <c r="A1565" t="str">
        <f t="shared" si="48"/>
        <v>SO-001664</v>
      </c>
      <c r="B1565" t="s">
        <v>4</v>
      </c>
      <c r="C1565" t="s">
        <v>10</v>
      </c>
      <c r="D1565" s="1">
        <v>43300</v>
      </c>
      <c r="E1565" s="1">
        <v>43438</v>
      </c>
      <c r="F1565" s="1">
        <v>43441</v>
      </c>
      <c r="G1565" s="1">
        <v>43445</v>
      </c>
      <c r="H1565" t="s">
        <v>54</v>
      </c>
      <c r="I1565">
        <v>19</v>
      </c>
      <c r="J1565">
        <v>43</v>
      </c>
      <c r="K1565">
        <v>137</v>
      </c>
      <c r="L1565">
        <v>1</v>
      </c>
      <c r="M1565">
        <v>2</v>
      </c>
      <c r="N1565">
        <v>0.15</v>
      </c>
      <c r="O1565">
        <v>1890.74</v>
      </c>
      <c r="P1565">
        <v>2224.4</v>
      </c>
      <c r="Q1565">
        <f>Table1[[#This Row],[OrderQuantity]]*Table1[[#This Row],[UnitPrice]]</f>
        <v>4448.8</v>
      </c>
      <c r="R1565">
        <f>Table1[[#This Row],[OrderQuantity]]*Table1[[#This Row],[UnitCost]]</f>
        <v>3781.48</v>
      </c>
      <c r="S1565">
        <f>Table1[[#This Row],[OrderQuantity]]*Table1[[#This Row],[UnitPrice]]*(1-Table1[[#This Row],[DiscountApplied]]) - (Table1[[#This Row],[OrderQuantity]]*Table1[[#This Row],[UnitCost]])</f>
        <v>0</v>
      </c>
      <c r="T1565">
        <f>DATEDIF(Table1[[#This Row],[ShipDate]],Table1[[#This Row],[DeliveryDate]],"d")</f>
        <v>4</v>
      </c>
      <c r="U1565" t="str">
        <f t="shared" si="49"/>
        <v>On Time</v>
      </c>
    </row>
    <row r="1566" spans="1:21" x14ac:dyDescent="0.3">
      <c r="A1566" t="str">
        <f t="shared" si="48"/>
        <v>SO-001665</v>
      </c>
      <c r="B1566" t="s">
        <v>3</v>
      </c>
      <c r="C1566" t="s">
        <v>8</v>
      </c>
      <c r="D1566" s="1">
        <v>43300</v>
      </c>
      <c r="E1566" s="1">
        <v>43438</v>
      </c>
      <c r="F1566" s="1">
        <v>43448</v>
      </c>
      <c r="G1566" s="1">
        <v>43457</v>
      </c>
      <c r="H1566" t="s">
        <v>54</v>
      </c>
      <c r="I1566">
        <v>9</v>
      </c>
      <c r="J1566">
        <v>20</v>
      </c>
      <c r="K1566">
        <v>344</v>
      </c>
      <c r="L1566">
        <v>46</v>
      </c>
      <c r="M1566">
        <v>4</v>
      </c>
      <c r="N1566">
        <v>0.08</v>
      </c>
      <c r="O1566">
        <v>659.28</v>
      </c>
      <c r="P1566">
        <v>824.1</v>
      </c>
      <c r="Q1566">
        <f>Table1[[#This Row],[OrderQuantity]]*Table1[[#This Row],[UnitPrice]]</f>
        <v>3296.4</v>
      </c>
      <c r="R1566">
        <f>Table1[[#This Row],[OrderQuantity]]*Table1[[#This Row],[UnitCost]]</f>
        <v>2637.12</v>
      </c>
      <c r="S1566">
        <f>Table1[[#This Row],[OrderQuantity]]*Table1[[#This Row],[UnitPrice]]*(1-Table1[[#This Row],[DiscountApplied]]) - (Table1[[#This Row],[OrderQuantity]]*Table1[[#This Row],[UnitCost]])</f>
        <v>395.56800000000021</v>
      </c>
      <c r="T1566">
        <f>DATEDIF(Table1[[#This Row],[ShipDate]],Table1[[#This Row],[DeliveryDate]],"d")</f>
        <v>9</v>
      </c>
      <c r="U1566" t="str">
        <f t="shared" si="49"/>
        <v>Late</v>
      </c>
    </row>
    <row r="1567" spans="1:21" x14ac:dyDescent="0.3">
      <c r="A1567" t="str">
        <f t="shared" si="48"/>
        <v>SO-001666</v>
      </c>
      <c r="B1567" t="s">
        <v>3</v>
      </c>
      <c r="C1567" t="s">
        <v>11</v>
      </c>
      <c r="D1567" s="1">
        <v>43300</v>
      </c>
      <c r="E1567" s="1">
        <v>43438</v>
      </c>
      <c r="F1567" s="1">
        <v>43450</v>
      </c>
      <c r="G1567" s="1">
        <v>43458</v>
      </c>
      <c r="H1567" t="s">
        <v>54</v>
      </c>
      <c r="I1567">
        <v>8</v>
      </c>
      <c r="J1567">
        <v>23</v>
      </c>
      <c r="K1567">
        <v>269</v>
      </c>
      <c r="L1567">
        <v>10</v>
      </c>
      <c r="M1567">
        <v>2</v>
      </c>
      <c r="N1567">
        <v>0.1</v>
      </c>
      <c r="O1567">
        <v>1458.05</v>
      </c>
      <c r="P1567">
        <v>2351.6999999999998</v>
      </c>
      <c r="Q1567">
        <f>Table1[[#This Row],[OrderQuantity]]*Table1[[#This Row],[UnitPrice]]</f>
        <v>4703.3999999999996</v>
      </c>
      <c r="R1567">
        <f>Table1[[#This Row],[OrderQuantity]]*Table1[[#This Row],[UnitCost]]</f>
        <v>2916.1</v>
      </c>
      <c r="S1567">
        <f>Table1[[#This Row],[OrderQuantity]]*Table1[[#This Row],[UnitPrice]]*(1-Table1[[#This Row],[DiscountApplied]]) - (Table1[[#This Row],[OrderQuantity]]*Table1[[#This Row],[UnitCost]])</f>
        <v>1316.9599999999996</v>
      </c>
      <c r="T1567">
        <f>DATEDIF(Table1[[#This Row],[ShipDate]],Table1[[#This Row],[DeliveryDate]],"d")</f>
        <v>8</v>
      </c>
      <c r="U1567" t="str">
        <f t="shared" si="49"/>
        <v>Late</v>
      </c>
    </row>
    <row r="1568" spans="1:21" x14ac:dyDescent="0.3">
      <c r="A1568" t="str">
        <f t="shared" si="48"/>
        <v>SO-001667</v>
      </c>
      <c r="B1568" t="s">
        <v>4</v>
      </c>
      <c r="C1568" t="s">
        <v>13</v>
      </c>
      <c r="D1568" s="1">
        <v>43300</v>
      </c>
      <c r="E1568" s="1">
        <v>43438</v>
      </c>
      <c r="F1568" s="1">
        <v>43446</v>
      </c>
      <c r="G1568" s="1">
        <v>43447</v>
      </c>
      <c r="H1568" t="s">
        <v>54</v>
      </c>
      <c r="I1568">
        <v>20</v>
      </c>
      <c r="J1568">
        <v>43</v>
      </c>
      <c r="K1568">
        <v>24</v>
      </c>
      <c r="L1568">
        <v>30</v>
      </c>
      <c r="M1568">
        <v>1</v>
      </c>
      <c r="N1568">
        <v>0.05</v>
      </c>
      <c r="O1568">
        <v>2918.65</v>
      </c>
      <c r="P1568">
        <v>6344.9</v>
      </c>
      <c r="Q1568">
        <f>Table1[[#This Row],[OrderQuantity]]*Table1[[#This Row],[UnitPrice]]</f>
        <v>6344.9</v>
      </c>
      <c r="R1568">
        <f>Table1[[#This Row],[OrderQuantity]]*Table1[[#This Row],[UnitCost]]</f>
        <v>2918.65</v>
      </c>
      <c r="S1568">
        <f>Table1[[#This Row],[OrderQuantity]]*Table1[[#This Row],[UnitPrice]]*(1-Table1[[#This Row],[DiscountApplied]]) - (Table1[[#This Row],[OrderQuantity]]*Table1[[#This Row],[UnitCost]])</f>
        <v>3109.0049999999997</v>
      </c>
      <c r="T1568">
        <f>DATEDIF(Table1[[#This Row],[ShipDate]],Table1[[#This Row],[DeliveryDate]],"d")</f>
        <v>1</v>
      </c>
      <c r="U1568" t="str">
        <f t="shared" si="49"/>
        <v>On Time</v>
      </c>
    </row>
    <row r="1569" spans="1:21" x14ac:dyDescent="0.3">
      <c r="A1569" t="str">
        <f t="shared" si="48"/>
        <v>SO-001668</v>
      </c>
      <c r="B1569" t="s">
        <v>2</v>
      </c>
      <c r="C1569" t="s">
        <v>10</v>
      </c>
      <c r="D1569" s="1">
        <v>43300</v>
      </c>
      <c r="E1569" s="1">
        <v>43438</v>
      </c>
      <c r="F1569" s="1">
        <v>43450</v>
      </c>
      <c r="G1569" s="1">
        <v>43452</v>
      </c>
      <c r="H1569" t="s">
        <v>54</v>
      </c>
      <c r="I1569">
        <v>23</v>
      </c>
      <c r="J1569">
        <v>42</v>
      </c>
      <c r="K1569">
        <v>126</v>
      </c>
      <c r="L1569">
        <v>32</v>
      </c>
      <c r="M1569">
        <v>6</v>
      </c>
      <c r="N1569">
        <v>0.1</v>
      </c>
      <c r="O1569">
        <v>3541.42</v>
      </c>
      <c r="P1569">
        <v>5621.3</v>
      </c>
      <c r="Q1569">
        <f>Table1[[#This Row],[OrderQuantity]]*Table1[[#This Row],[UnitPrice]]</f>
        <v>33727.800000000003</v>
      </c>
      <c r="R1569">
        <f>Table1[[#This Row],[OrderQuantity]]*Table1[[#This Row],[UnitCost]]</f>
        <v>21248.52</v>
      </c>
      <c r="S1569">
        <f>Table1[[#This Row],[OrderQuantity]]*Table1[[#This Row],[UnitPrice]]*(1-Table1[[#This Row],[DiscountApplied]]) - (Table1[[#This Row],[OrderQuantity]]*Table1[[#This Row],[UnitCost]])</f>
        <v>9106.5000000000036</v>
      </c>
      <c r="T1569">
        <f>DATEDIF(Table1[[#This Row],[ShipDate]],Table1[[#This Row],[DeliveryDate]],"d")</f>
        <v>2</v>
      </c>
      <c r="U1569" t="str">
        <f t="shared" si="49"/>
        <v>On Time</v>
      </c>
    </row>
    <row r="1570" spans="1:21" x14ac:dyDescent="0.3">
      <c r="A1570" t="str">
        <f t="shared" si="48"/>
        <v>SO-001669</v>
      </c>
      <c r="B1570" t="s">
        <v>2</v>
      </c>
      <c r="C1570" t="s">
        <v>10</v>
      </c>
      <c r="D1570" s="1">
        <v>43300</v>
      </c>
      <c r="E1570" s="1">
        <v>43438</v>
      </c>
      <c r="F1570" s="1">
        <v>43440</v>
      </c>
      <c r="G1570" s="1">
        <v>43445</v>
      </c>
      <c r="H1570" t="s">
        <v>54</v>
      </c>
      <c r="I1570">
        <v>22</v>
      </c>
      <c r="J1570">
        <v>32</v>
      </c>
      <c r="K1570">
        <v>141</v>
      </c>
      <c r="L1570">
        <v>23</v>
      </c>
      <c r="M1570">
        <v>6</v>
      </c>
      <c r="N1570">
        <v>0.05</v>
      </c>
      <c r="O1570">
        <v>598.44000000000005</v>
      </c>
      <c r="P1570">
        <v>1031.8</v>
      </c>
      <c r="Q1570">
        <f>Table1[[#This Row],[OrderQuantity]]*Table1[[#This Row],[UnitPrice]]</f>
        <v>6190.7999999999993</v>
      </c>
      <c r="R1570">
        <f>Table1[[#This Row],[OrderQuantity]]*Table1[[#This Row],[UnitCost]]</f>
        <v>3590.6400000000003</v>
      </c>
      <c r="S1570">
        <f>Table1[[#This Row],[OrderQuantity]]*Table1[[#This Row],[UnitPrice]]*(1-Table1[[#This Row],[DiscountApplied]]) - (Table1[[#This Row],[OrderQuantity]]*Table1[[#This Row],[UnitCost]])</f>
        <v>2290.619999999999</v>
      </c>
      <c r="T1570">
        <f>DATEDIF(Table1[[#This Row],[ShipDate]],Table1[[#This Row],[DeliveryDate]],"d")</f>
        <v>5</v>
      </c>
      <c r="U1570" t="str">
        <f t="shared" si="49"/>
        <v>On Time</v>
      </c>
    </row>
    <row r="1571" spans="1:21" x14ac:dyDescent="0.3">
      <c r="A1571" t="str">
        <f t="shared" si="48"/>
        <v>SO-001670</v>
      </c>
      <c r="B1571" t="s">
        <v>4</v>
      </c>
      <c r="C1571" t="s">
        <v>12</v>
      </c>
      <c r="D1571" s="1">
        <v>43300</v>
      </c>
      <c r="E1571" s="1">
        <v>43438</v>
      </c>
      <c r="F1571" s="1">
        <v>43449</v>
      </c>
      <c r="G1571" s="1">
        <v>43455</v>
      </c>
      <c r="H1571" t="s">
        <v>54</v>
      </c>
      <c r="I1571">
        <v>18</v>
      </c>
      <c r="J1571">
        <v>21</v>
      </c>
      <c r="K1571">
        <v>210</v>
      </c>
      <c r="L1571">
        <v>25</v>
      </c>
      <c r="M1571">
        <v>4</v>
      </c>
      <c r="N1571">
        <v>0.05</v>
      </c>
      <c r="O1571">
        <v>1828.03</v>
      </c>
      <c r="P1571">
        <v>2405.3000000000002</v>
      </c>
      <c r="Q1571">
        <f>Table1[[#This Row],[OrderQuantity]]*Table1[[#This Row],[UnitPrice]]</f>
        <v>9621.2000000000007</v>
      </c>
      <c r="R1571">
        <f>Table1[[#This Row],[OrderQuantity]]*Table1[[#This Row],[UnitCost]]</f>
        <v>7312.12</v>
      </c>
      <c r="S1571">
        <f>Table1[[#This Row],[OrderQuantity]]*Table1[[#This Row],[UnitPrice]]*(1-Table1[[#This Row],[DiscountApplied]]) - (Table1[[#This Row],[OrderQuantity]]*Table1[[#This Row],[UnitCost]])</f>
        <v>1828.0199999999995</v>
      </c>
      <c r="T1571">
        <f>DATEDIF(Table1[[#This Row],[ShipDate]],Table1[[#This Row],[DeliveryDate]],"d")</f>
        <v>6</v>
      </c>
      <c r="U1571" t="str">
        <f t="shared" si="49"/>
        <v>On Time</v>
      </c>
    </row>
    <row r="1572" spans="1:21" x14ac:dyDescent="0.3">
      <c r="A1572" t="str">
        <f t="shared" si="48"/>
        <v>SO-001671</v>
      </c>
      <c r="B1572" t="s">
        <v>2</v>
      </c>
      <c r="C1572" t="s">
        <v>10</v>
      </c>
      <c r="D1572" s="1">
        <v>43300</v>
      </c>
      <c r="E1572" s="1">
        <v>43438</v>
      </c>
      <c r="F1572" s="1">
        <v>43443</v>
      </c>
      <c r="G1572" s="1">
        <v>43449</v>
      </c>
      <c r="H1572" t="s">
        <v>54</v>
      </c>
      <c r="I1572">
        <v>22</v>
      </c>
      <c r="J1572">
        <v>7</v>
      </c>
      <c r="K1572">
        <v>92</v>
      </c>
      <c r="L1572">
        <v>20</v>
      </c>
      <c r="M1572">
        <v>2</v>
      </c>
      <c r="N1572">
        <v>0.08</v>
      </c>
      <c r="O1572">
        <v>906.51</v>
      </c>
      <c r="P1572">
        <v>1105.5</v>
      </c>
      <c r="Q1572">
        <f>Table1[[#This Row],[OrderQuantity]]*Table1[[#This Row],[UnitPrice]]</f>
        <v>2211</v>
      </c>
      <c r="R1572">
        <f>Table1[[#This Row],[OrderQuantity]]*Table1[[#This Row],[UnitCost]]</f>
        <v>1813.02</v>
      </c>
      <c r="S1572">
        <f>Table1[[#This Row],[OrderQuantity]]*Table1[[#This Row],[UnitPrice]]*(1-Table1[[#This Row],[DiscountApplied]]) - (Table1[[#This Row],[OrderQuantity]]*Table1[[#This Row],[UnitCost]])</f>
        <v>221.10000000000014</v>
      </c>
      <c r="T1572">
        <f>DATEDIF(Table1[[#This Row],[ShipDate]],Table1[[#This Row],[DeliveryDate]],"d")</f>
        <v>6</v>
      </c>
      <c r="U1572" t="str">
        <f t="shared" si="49"/>
        <v>On Time</v>
      </c>
    </row>
    <row r="1573" spans="1:21" x14ac:dyDescent="0.3">
      <c r="A1573" t="str">
        <f t="shared" si="48"/>
        <v>SO-001672</v>
      </c>
      <c r="B1573" t="s">
        <v>3</v>
      </c>
      <c r="C1573" t="s">
        <v>8</v>
      </c>
      <c r="D1573" s="1">
        <v>43300</v>
      </c>
      <c r="E1573" s="1">
        <v>43438</v>
      </c>
      <c r="F1573" s="1">
        <v>43452</v>
      </c>
      <c r="G1573" s="1">
        <v>43461</v>
      </c>
      <c r="H1573" t="s">
        <v>54</v>
      </c>
      <c r="I1573">
        <v>8</v>
      </c>
      <c r="J1573">
        <v>34</v>
      </c>
      <c r="K1573">
        <v>343</v>
      </c>
      <c r="L1573">
        <v>23</v>
      </c>
      <c r="M1573">
        <v>5</v>
      </c>
      <c r="N1573">
        <v>0.08</v>
      </c>
      <c r="O1573">
        <v>958.77</v>
      </c>
      <c r="P1573">
        <v>1775.5</v>
      </c>
      <c r="Q1573">
        <f>Table1[[#This Row],[OrderQuantity]]*Table1[[#This Row],[UnitPrice]]</f>
        <v>8877.5</v>
      </c>
      <c r="R1573">
        <f>Table1[[#This Row],[OrderQuantity]]*Table1[[#This Row],[UnitCost]]</f>
        <v>4793.8500000000004</v>
      </c>
      <c r="S1573">
        <f>Table1[[#This Row],[OrderQuantity]]*Table1[[#This Row],[UnitPrice]]*(1-Table1[[#This Row],[DiscountApplied]]) - (Table1[[#This Row],[OrderQuantity]]*Table1[[#This Row],[UnitCost]])</f>
        <v>3373.45</v>
      </c>
      <c r="T1573">
        <f>DATEDIF(Table1[[#This Row],[ShipDate]],Table1[[#This Row],[DeliveryDate]],"d")</f>
        <v>9</v>
      </c>
      <c r="U1573" t="str">
        <f t="shared" si="49"/>
        <v>Late</v>
      </c>
    </row>
    <row r="1574" spans="1:21" x14ac:dyDescent="0.3">
      <c r="A1574" t="str">
        <f t="shared" si="48"/>
        <v>SO-001673</v>
      </c>
      <c r="B1574" t="s">
        <v>4</v>
      </c>
      <c r="C1574" t="s">
        <v>10</v>
      </c>
      <c r="D1574" s="1">
        <v>43300</v>
      </c>
      <c r="E1574" s="1">
        <v>43438</v>
      </c>
      <c r="F1574" s="1">
        <v>43455</v>
      </c>
      <c r="G1574" s="1">
        <v>43456</v>
      </c>
      <c r="H1574" t="s">
        <v>54</v>
      </c>
      <c r="I1574">
        <v>14</v>
      </c>
      <c r="J1574">
        <v>7</v>
      </c>
      <c r="K1574">
        <v>153</v>
      </c>
      <c r="L1574">
        <v>46</v>
      </c>
      <c r="M1574">
        <v>2</v>
      </c>
      <c r="N1574">
        <v>0.08</v>
      </c>
      <c r="O1574">
        <v>786.31</v>
      </c>
      <c r="P1574">
        <v>1092.0999999999999</v>
      </c>
      <c r="Q1574">
        <f>Table1[[#This Row],[OrderQuantity]]*Table1[[#This Row],[UnitPrice]]</f>
        <v>2184.1999999999998</v>
      </c>
      <c r="R1574">
        <f>Table1[[#This Row],[OrderQuantity]]*Table1[[#This Row],[UnitCost]]</f>
        <v>1572.62</v>
      </c>
      <c r="S1574">
        <f>Table1[[#This Row],[OrderQuantity]]*Table1[[#This Row],[UnitPrice]]*(1-Table1[[#This Row],[DiscountApplied]]) - (Table1[[#This Row],[OrderQuantity]]*Table1[[#This Row],[UnitCost]])</f>
        <v>436.84400000000005</v>
      </c>
      <c r="T1574">
        <f>DATEDIF(Table1[[#This Row],[ShipDate]],Table1[[#This Row],[DeliveryDate]],"d")</f>
        <v>1</v>
      </c>
      <c r="U1574" t="str">
        <f t="shared" si="49"/>
        <v>On Time</v>
      </c>
    </row>
    <row r="1575" spans="1:21" x14ac:dyDescent="0.3">
      <c r="A1575" t="str">
        <f t="shared" si="48"/>
        <v>SO-001674</v>
      </c>
      <c r="B1575" t="s">
        <v>4</v>
      </c>
      <c r="C1575" t="s">
        <v>10</v>
      </c>
      <c r="D1575" s="1">
        <v>43300</v>
      </c>
      <c r="E1575" s="1">
        <v>43438</v>
      </c>
      <c r="F1575" s="1">
        <v>43443</v>
      </c>
      <c r="G1575" s="1">
        <v>43453</v>
      </c>
      <c r="H1575" t="s">
        <v>54</v>
      </c>
      <c r="I1575">
        <v>15</v>
      </c>
      <c r="J1575">
        <v>1</v>
      </c>
      <c r="K1575">
        <v>105</v>
      </c>
      <c r="L1575">
        <v>27</v>
      </c>
      <c r="M1575">
        <v>6</v>
      </c>
      <c r="N1575">
        <v>0.08</v>
      </c>
      <c r="O1575">
        <v>83.08</v>
      </c>
      <c r="P1575">
        <v>207.7</v>
      </c>
      <c r="Q1575">
        <f>Table1[[#This Row],[OrderQuantity]]*Table1[[#This Row],[UnitPrice]]</f>
        <v>1246.1999999999998</v>
      </c>
      <c r="R1575">
        <f>Table1[[#This Row],[OrderQuantity]]*Table1[[#This Row],[UnitCost]]</f>
        <v>498.48</v>
      </c>
      <c r="S1575">
        <f>Table1[[#This Row],[OrderQuantity]]*Table1[[#This Row],[UnitPrice]]*(1-Table1[[#This Row],[DiscountApplied]]) - (Table1[[#This Row],[OrderQuantity]]*Table1[[#This Row],[UnitCost]])</f>
        <v>648.02399999999989</v>
      </c>
      <c r="T1575">
        <f>DATEDIF(Table1[[#This Row],[ShipDate]],Table1[[#This Row],[DeliveryDate]],"d")</f>
        <v>10</v>
      </c>
      <c r="U1575" t="str">
        <f t="shared" si="49"/>
        <v>Late</v>
      </c>
    </row>
    <row r="1576" spans="1:21" x14ac:dyDescent="0.3">
      <c r="A1576" t="str">
        <f t="shared" si="48"/>
        <v>SO-001675</v>
      </c>
      <c r="B1576" t="s">
        <v>3</v>
      </c>
      <c r="C1576" t="s">
        <v>8</v>
      </c>
      <c r="D1576" s="1">
        <v>43300</v>
      </c>
      <c r="E1576" s="1">
        <v>43438</v>
      </c>
      <c r="F1576" s="1">
        <v>43455</v>
      </c>
      <c r="G1576" s="1">
        <v>43464</v>
      </c>
      <c r="H1576" t="s">
        <v>54</v>
      </c>
      <c r="I1576">
        <v>9</v>
      </c>
      <c r="J1576">
        <v>16</v>
      </c>
      <c r="K1576">
        <v>340</v>
      </c>
      <c r="L1576">
        <v>45</v>
      </c>
      <c r="M1576">
        <v>4</v>
      </c>
      <c r="N1576">
        <v>0.1</v>
      </c>
      <c r="O1576">
        <v>759.78</v>
      </c>
      <c r="P1576">
        <v>1809</v>
      </c>
      <c r="Q1576">
        <f>Table1[[#This Row],[OrderQuantity]]*Table1[[#This Row],[UnitPrice]]</f>
        <v>7236</v>
      </c>
      <c r="R1576">
        <f>Table1[[#This Row],[OrderQuantity]]*Table1[[#This Row],[UnitCost]]</f>
        <v>3039.12</v>
      </c>
      <c r="S1576">
        <f>Table1[[#This Row],[OrderQuantity]]*Table1[[#This Row],[UnitPrice]]*(1-Table1[[#This Row],[DiscountApplied]]) - (Table1[[#This Row],[OrderQuantity]]*Table1[[#This Row],[UnitCost]])</f>
        <v>3473.2800000000007</v>
      </c>
      <c r="T1576">
        <f>DATEDIF(Table1[[#This Row],[ShipDate]],Table1[[#This Row],[DeliveryDate]],"d")</f>
        <v>9</v>
      </c>
      <c r="U1576" t="str">
        <f t="shared" si="49"/>
        <v>Late</v>
      </c>
    </row>
    <row r="1577" spans="1:21" x14ac:dyDescent="0.3">
      <c r="A1577" t="str">
        <f t="shared" si="48"/>
        <v>SO-001676</v>
      </c>
      <c r="B1577" t="s">
        <v>4</v>
      </c>
      <c r="C1577" t="s">
        <v>12</v>
      </c>
      <c r="D1577" s="1">
        <v>43300</v>
      </c>
      <c r="E1577" s="1">
        <v>43439</v>
      </c>
      <c r="F1577" s="1">
        <v>43441</v>
      </c>
      <c r="G1577" s="1">
        <v>43448</v>
      </c>
      <c r="H1577" t="s">
        <v>54</v>
      </c>
      <c r="I1577">
        <v>12</v>
      </c>
      <c r="J1577">
        <v>30</v>
      </c>
      <c r="K1577">
        <v>259</v>
      </c>
      <c r="L1577">
        <v>2</v>
      </c>
      <c r="M1577">
        <v>8</v>
      </c>
      <c r="N1577">
        <v>0.08</v>
      </c>
      <c r="O1577">
        <v>1437.15</v>
      </c>
      <c r="P1577">
        <v>1842.5</v>
      </c>
      <c r="Q1577">
        <f>Table1[[#This Row],[OrderQuantity]]*Table1[[#This Row],[UnitPrice]]</f>
        <v>14740</v>
      </c>
      <c r="R1577">
        <f>Table1[[#This Row],[OrderQuantity]]*Table1[[#This Row],[UnitCost]]</f>
        <v>11497.2</v>
      </c>
      <c r="S1577">
        <f>Table1[[#This Row],[OrderQuantity]]*Table1[[#This Row],[UnitPrice]]*(1-Table1[[#This Row],[DiscountApplied]]) - (Table1[[#This Row],[OrderQuantity]]*Table1[[#This Row],[UnitCost]])</f>
        <v>2063.6000000000004</v>
      </c>
      <c r="T1577">
        <f>DATEDIF(Table1[[#This Row],[ShipDate]],Table1[[#This Row],[DeliveryDate]],"d")</f>
        <v>7</v>
      </c>
      <c r="U1577" t="str">
        <f t="shared" si="49"/>
        <v>On Time</v>
      </c>
    </row>
    <row r="1578" spans="1:21" x14ac:dyDescent="0.3">
      <c r="A1578" t="str">
        <f t="shared" si="48"/>
        <v>SO-001677</v>
      </c>
      <c r="B1578" t="s">
        <v>3</v>
      </c>
      <c r="C1578" t="s">
        <v>8</v>
      </c>
      <c r="D1578" s="1">
        <v>43400</v>
      </c>
      <c r="E1578" s="1">
        <v>43439</v>
      </c>
      <c r="F1578" s="1">
        <v>43465</v>
      </c>
      <c r="G1578" s="1">
        <v>43472</v>
      </c>
      <c r="H1578" t="s">
        <v>54</v>
      </c>
      <c r="I1578">
        <v>4</v>
      </c>
      <c r="J1578">
        <v>18</v>
      </c>
      <c r="K1578">
        <v>344</v>
      </c>
      <c r="L1578">
        <v>45</v>
      </c>
      <c r="M1578">
        <v>4</v>
      </c>
      <c r="N1578">
        <v>0.1</v>
      </c>
      <c r="O1578">
        <v>2764.15</v>
      </c>
      <c r="P1578">
        <v>3839.1</v>
      </c>
      <c r="Q1578">
        <f>Table1[[#This Row],[OrderQuantity]]*Table1[[#This Row],[UnitPrice]]</f>
        <v>15356.4</v>
      </c>
      <c r="R1578">
        <f>Table1[[#This Row],[OrderQuantity]]*Table1[[#This Row],[UnitCost]]</f>
        <v>11056.6</v>
      </c>
      <c r="S1578">
        <f>Table1[[#This Row],[OrderQuantity]]*Table1[[#This Row],[UnitPrice]]*(1-Table1[[#This Row],[DiscountApplied]]) - (Table1[[#This Row],[OrderQuantity]]*Table1[[#This Row],[UnitCost]])</f>
        <v>2764.16</v>
      </c>
      <c r="T1578">
        <f>DATEDIF(Table1[[#This Row],[ShipDate]],Table1[[#This Row],[DeliveryDate]],"d")</f>
        <v>7</v>
      </c>
      <c r="U1578" t="str">
        <f t="shared" si="49"/>
        <v>On Time</v>
      </c>
    </row>
    <row r="1579" spans="1:21" x14ac:dyDescent="0.3">
      <c r="A1579" t="str">
        <f t="shared" si="48"/>
        <v>SO-001678</v>
      </c>
      <c r="B1579" t="s">
        <v>4</v>
      </c>
      <c r="C1579" t="s">
        <v>10</v>
      </c>
      <c r="D1579" s="1">
        <v>43300</v>
      </c>
      <c r="E1579" s="1">
        <v>43439</v>
      </c>
      <c r="F1579" s="1">
        <v>43444</v>
      </c>
      <c r="G1579" s="1">
        <v>43450</v>
      </c>
      <c r="H1579" t="s">
        <v>54</v>
      </c>
      <c r="I1579">
        <v>13</v>
      </c>
      <c r="J1579">
        <v>34</v>
      </c>
      <c r="K1579">
        <v>178</v>
      </c>
      <c r="L1579">
        <v>43</v>
      </c>
      <c r="M1579">
        <v>7</v>
      </c>
      <c r="N1579">
        <v>0.15</v>
      </c>
      <c r="O1579">
        <v>171.52</v>
      </c>
      <c r="P1579">
        <v>268</v>
      </c>
      <c r="Q1579">
        <f>Table1[[#This Row],[OrderQuantity]]*Table1[[#This Row],[UnitPrice]]</f>
        <v>1876</v>
      </c>
      <c r="R1579">
        <f>Table1[[#This Row],[OrderQuantity]]*Table1[[#This Row],[UnitCost]]</f>
        <v>1200.6400000000001</v>
      </c>
      <c r="S1579">
        <f>Table1[[#This Row],[OrderQuantity]]*Table1[[#This Row],[UnitPrice]]*(1-Table1[[#This Row],[DiscountApplied]]) - (Table1[[#This Row],[OrderQuantity]]*Table1[[#This Row],[UnitCost]])</f>
        <v>393.95999999999981</v>
      </c>
      <c r="T1579">
        <f>DATEDIF(Table1[[#This Row],[ShipDate]],Table1[[#This Row],[DeliveryDate]],"d")</f>
        <v>6</v>
      </c>
      <c r="U1579" t="str">
        <f t="shared" si="49"/>
        <v>On Time</v>
      </c>
    </row>
    <row r="1580" spans="1:21" x14ac:dyDescent="0.3">
      <c r="A1580" t="str">
        <f t="shared" si="48"/>
        <v>SO-001679</v>
      </c>
      <c r="B1580" t="s">
        <v>3</v>
      </c>
      <c r="C1580" t="s">
        <v>10</v>
      </c>
      <c r="D1580" s="1">
        <v>43300</v>
      </c>
      <c r="E1580" s="1">
        <v>43439</v>
      </c>
      <c r="F1580" s="1">
        <v>43447</v>
      </c>
      <c r="G1580" s="1">
        <v>43452</v>
      </c>
      <c r="H1580" t="s">
        <v>54</v>
      </c>
      <c r="I1580">
        <v>2</v>
      </c>
      <c r="J1580">
        <v>28</v>
      </c>
      <c r="K1580">
        <v>118</v>
      </c>
      <c r="L1580">
        <v>19</v>
      </c>
      <c r="M1580">
        <v>3</v>
      </c>
      <c r="N1580">
        <v>0.3</v>
      </c>
      <c r="O1580">
        <v>859.68</v>
      </c>
      <c r="P1580">
        <v>1829.1</v>
      </c>
      <c r="Q1580">
        <f>Table1[[#This Row],[OrderQuantity]]*Table1[[#This Row],[UnitPrice]]</f>
        <v>5487.2999999999993</v>
      </c>
      <c r="R1580">
        <f>Table1[[#This Row],[OrderQuantity]]*Table1[[#This Row],[UnitCost]]</f>
        <v>2579.04</v>
      </c>
      <c r="S1580">
        <f>Table1[[#This Row],[OrderQuantity]]*Table1[[#This Row],[UnitPrice]]*(1-Table1[[#This Row],[DiscountApplied]]) - (Table1[[#This Row],[OrderQuantity]]*Table1[[#This Row],[UnitCost]])</f>
        <v>1262.0699999999993</v>
      </c>
      <c r="T1580">
        <f>DATEDIF(Table1[[#This Row],[ShipDate]],Table1[[#This Row],[DeliveryDate]],"d")</f>
        <v>5</v>
      </c>
      <c r="U1580" t="str">
        <f t="shared" si="49"/>
        <v>On Time</v>
      </c>
    </row>
    <row r="1581" spans="1:21" x14ac:dyDescent="0.3">
      <c r="A1581" t="str">
        <f t="shared" si="48"/>
        <v>SO-001680</v>
      </c>
      <c r="B1581" t="s">
        <v>5</v>
      </c>
      <c r="C1581" t="s">
        <v>11</v>
      </c>
      <c r="D1581" s="1">
        <v>43300</v>
      </c>
      <c r="E1581" s="1">
        <v>43439</v>
      </c>
      <c r="F1581" s="1">
        <v>43453</v>
      </c>
      <c r="G1581" s="1">
        <v>43463</v>
      </c>
      <c r="H1581" t="s">
        <v>54</v>
      </c>
      <c r="I1581">
        <v>27</v>
      </c>
      <c r="J1581">
        <v>15</v>
      </c>
      <c r="K1581">
        <v>294</v>
      </c>
      <c r="L1581">
        <v>25</v>
      </c>
      <c r="M1581">
        <v>1</v>
      </c>
      <c r="N1581">
        <v>0.2</v>
      </c>
      <c r="O1581">
        <v>1256.92</v>
      </c>
      <c r="P1581">
        <v>1795.6</v>
      </c>
      <c r="Q1581">
        <f>Table1[[#This Row],[OrderQuantity]]*Table1[[#This Row],[UnitPrice]]</f>
        <v>1795.6</v>
      </c>
      <c r="R1581">
        <f>Table1[[#This Row],[OrderQuantity]]*Table1[[#This Row],[UnitCost]]</f>
        <v>1256.92</v>
      </c>
      <c r="S1581">
        <f>Table1[[#This Row],[OrderQuantity]]*Table1[[#This Row],[UnitPrice]]*(1-Table1[[#This Row],[DiscountApplied]]) - (Table1[[#This Row],[OrderQuantity]]*Table1[[#This Row],[UnitCost]])</f>
        <v>179.55999999999995</v>
      </c>
      <c r="T1581">
        <f>DATEDIF(Table1[[#This Row],[ShipDate]],Table1[[#This Row],[DeliveryDate]],"d")</f>
        <v>10</v>
      </c>
      <c r="U1581" t="str">
        <f t="shared" si="49"/>
        <v>Late</v>
      </c>
    </row>
    <row r="1582" spans="1:21" x14ac:dyDescent="0.3">
      <c r="A1582" t="str">
        <f t="shared" si="48"/>
        <v>SO-001681</v>
      </c>
      <c r="B1582" t="s">
        <v>4</v>
      </c>
      <c r="C1582" t="s">
        <v>13</v>
      </c>
      <c r="D1582" s="1">
        <v>43300</v>
      </c>
      <c r="E1582" s="1">
        <v>43439</v>
      </c>
      <c r="F1582" s="1">
        <v>43467</v>
      </c>
      <c r="G1582" s="1">
        <v>43468</v>
      </c>
      <c r="H1582" t="s">
        <v>54</v>
      </c>
      <c r="I1582">
        <v>15</v>
      </c>
      <c r="J1582">
        <v>11</v>
      </c>
      <c r="K1582">
        <v>24</v>
      </c>
      <c r="L1582">
        <v>12</v>
      </c>
      <c r="M1582">
        <v>6</v>
      </c>
      <c r="N1582">
        <v>0.4</v>
      </c>
      <c r="O1582">
        <v>458.75</v>
      </c>
      <c r="P1582">
        <v>1118.9000000000001</v>
      </c>
      <c r="Q1582">
        <f>Table1[[#This Row],[OrderQuantity]]*Table1[[#This Row],[UnitPrice]]</f>
        <v>6713.4000000000005</v>
      </c>
      <c r="R1582">
        <f>Table1[[#This Row],[OrderQuantity]]*Table1[[#This Row],[UnitCost]]</f>
        <v>2752.5</v>
      </c>
      <c r="S1582">
        <f>Table1[[#This Row],[OrderQuantity]]*Table1[[#This Row],[UnitPrice]]*(1-Table1[[#This Row],[DiscountApplied]]) - (Table1[[#This Row],[OrderQuantity]]*Table1[[#This Row],[UnitCost]])</f>
        <v>1275.54</v>
      </c>
      <c r="T1582">
        <f>DATEDIF(Table1[[#This Row],[ShipDate]],Table1[[#This Row],[DeliveryDate]],"d")</f>
        <v>1</v>
      </c>
      <c r="U1582" t="str">
        <f t="shared" si="49"/>
        <v>On Time</v>
      </c>
    </row>
    <row r="1583" spans="1:21" x14ac:dyDescent="0.3">
      <c r="A1583" t="str">
        <f t="shared" si="48"/>
        <v>SO-001682</v>
      </c>
      <c r="B1583" t="s">
        <v>2</v>
      </c>
      <c r="C1583" t="s">
        <v>13</v>
      </c>
      <c r="D1583" s="1">
        <v>43400</v>
      </c>
      <c r="E1583" s="1">
        <v>43440</v>
      </c>
      <c r="F1583" s="1">
        <v>43455</v>
      </c>
      <c r="G1583" s="1">
        <v>43463</v>
      </c>
      <c r="H1583" t="s">
        <v>54</v>
      </c>
      <c r="I1583">
        <v>20</v>
      </c>
      <c r="J1583">
        <v>22</v>
      </c>
      <c r="K1583">
        <v>37</v>
      </c>
      <c r="L1583">
        <v>5</v>
      </c>
      <c r="M1583">
        <v>2</v>
      </c>
      <c r="N1583">
        <v>0.08</v>
      </c>
      <c r="O1583">
        <v>716.1</v>
      </c>
      <c r="P1583">
        <v>1118.9000000000001</v>
      </c>
      <c r="Q1583">
        <f>Table1[[#This Row],[OrderQuantity]]*Table1[[#This Row],[UnitPrice]]</f>
        <v>2237.8000000000002</v>
      </c>
      <c r="R1583">
        <f>Table1[[#This Row],[OrderQuantity]]*Table1[[#This Row],[UnitCost]]</f>
        <v>1432.2</v>
      </c>
      <c r="S1583">
        <f>Table1[[#This Row],[OrderQuantity]]*Table1[[#This Row],[UnitPrice]]*(1-Table1[[#This Row],[DiscountApplied]]) - (Table1[[#This Row],[OrderQuantity]]*Table1[[#This Row],[UnitCost]])</f>
        <v>626.57600000000025</v>
      </c>
      <c r="T1583">
        <f>DATEDIF(Table1[[#This Row],[ShipDate]],Table1[[#This Row],[DeliveryDate]],"d")</f>
        <v>8</v>
      </c>
      <c r="U1583" t="str">
        <f t="shared" si="49"/>
        <v>Late</v>
      </c>
    </row>
    <row r="1584" spans="1:21" x14ac:dyDescent="0.3">
      <c r="A1584" t="str">
        <f t="shared" si="48"/>
        <v>SO-001683</v>
      </c>
      <c r="B1584" t="s">
        <v>3</v>
      </c>
      <c r="C1584" t="s">
        <v>12</v>
      </c>
      <c r="D1584" s="1">
        <v>43300</v>
      </c>
      <c r="E1584" s="1">
        <v>43440</v>
      </c>
      <c r="F1584" s="1">
        <v>43457</v>
      </c>
      <c r="G1584" s="1">
        <v>43461</v>
      </c>
      <c r="H1584" t="s">
        <v>54</v>
      </c>
      <c r="I1584">
        <v>10</v>
      </c>
      <c r="J1584">
        <v>22</v>
      </c>
      <c r="K1584">
        <v>258</v>
      </c>
      <c r="L1584">
        <v>43</v>
      </c>
      <c r="M1584">
        <v>4</v>
      </c>
      <c r="N1584">
        <v>0.1</v>
      </c>
      <c r="O1584">
        <v>2630.55</v>
      </c>
      <c r="P1584">
        <v>3926.2</v>
      </c>
      <c r="Q1584">
        <f>Table1[[#This Row],[OrderQuantity]]*Table1[[#This Row],[UnitPrice]]</f>
        <v>15704.8</v>
      </c>
      <c r="R1584">
        <f>Table1[[#This Row],[OrderQuantity]]*Table1[[#This Row],[UnitCost]]</f>
        <v>10522.2</v>
      </c>
      <c r="S1584">
        <f>Table1[[#This Row],[OrderQuantity]]*Table1[[#This Row],[UnitPrice]]*(1-Table1[[#This Row],[DiscountApplied]]) - (Table1[[#This Row],[OrderQuantity]]*Table1[[#This Row],[UnitCost]])</f>
        <v>3612.119999999999</v>
      </c>
      <c r="T1584">
        <f>DATEDIF(Table1[[#This Row],[ShipDate]],Table1[[#This Row],[DeliveryDate]],"d")</f>
        <v>4</v>
      </c>
      <c r="U1584" t="str">
        <f t="shared" si="49"/>
        <v>On Time</v>
      </c>
    </row>
    <row r="1585" spans="1:21" x14ac:dyDescent="0.3">
      <c r="A1585" t="str">
        <f t="shared" si="48"/>
        <v>SO-001684</v>
      </c>
      <c r="B1585" t="s">
        <v>5</v>
      </c>
      <c r="C1585" t="s">
        <v>9</v>
      </c>
      <c r="D1585" s="1">
        <v>43300</v>
      </c>
      <c r="E1585" s="1">
        <v>43440</v>
      </c>
      <c r="F1585" s="1">
        <v>43467</v>
      </c>
      <c r="G1585" s="1">
        <v>43476</v>
      </c>
      <c r="H1585" t="s">
        <v>54</v>
      </c>
      <c r="I1585">
        <v>27</v>
      </c>
      <c r="J1585">
        <v>19</v>
      </c>
      <c r="K1585">
        <v>81</v>
      </c>
      <c r="L1585">
        <v>4</v>
      </c>
      <c r="M1585">
        <v>8</v>
      </c>
      <c r="N1585">
        <v>0.05</v>
      </c>
      <c r="O1585">
        <v>514.02</v>
      </c>
      <c r="P1585">
        <v>917.9</v>
      </c>
      <c r="Q1585">
        <f>Table1[[#This Row],[OrderQuantity]]*Table1[[#This Row],[UnitPrice]]</f>
        <v>7343.2</v>
      </c>
      <c r="R1585">
        <f>Table1[[#This Row],[OrderQuantity]]*Table1[[#This Row],[UnitCost]]</f>
        <v>4112.16</v>
      </c>
      <c r="S1585">
        <f>Table1[[#This Row],[OrderQuantity]]*Table1[[#This Row],[UnitPrice]]*(1-Table1[[#This Row],[DiscountApplied]]) - (Table1[[#This Row],[OrderQuantity]]*Table1[[#This Row],[UnitCost]])</f>
        <v>2863.8799999999992</v>
      </c>
      <c r="T1585">
        <f>DATEDIF(Table1[[#This Row],[ShipDate]],Table1[[#This Row],[DeliveryDate]],"d")</f>
        <v>9</v>
      </c>
      <c r="U1585" t="str">
        <f t="shared" si="49"/>
        <v>Late</v>
      </c>
    </row>
    <row r="1586" spans="1:21" x14ac:dyDescent="0.3">
      <c r="A1586" t="str">
        <f t="shared" si="48"/>
        <v>SO-001685</v>
      </c>
      <c r="B1586" t="s">
        <v>3</v>
      </c>
      <c r="C1586" t="s">
        <v>10</v>
      </c>
      <c r="D1586" s="1">
        <v>43300</v>
      </c>
      <c r="E1586" s="1">
        <v>43440</v>
      </c>
      <c r="F1586" s="1">
        <v>43450</v>
      </c>
      <c r="G1586" s="1">
        <v>43459</v>
      </c>
      <c r="H1586" t="s">
        <v>54</v>
      </c>
      <c r="I1586">
        <v>5</v>
      </c>
      <c r="J1586">
        <v>50</v>
      </c>
      <c r="K1586">
        <v>135</v>
      </c>
      <c r="L1586">
        <v>31</v>
      </c>
      <c r="M1586">
        <v>6</v>
      </c>
      <c r="N1586">
        <v>0.2</v>
      </c>
      <c r="O1586">
        <v>99.7</v>
      </c>
      <c r="P1586">
        <v>207.7</v>
      </c>
      <c r="Q1586">
        <f>Table1[[#This Row],[OrderQuantity]]*Table1[[#This Row],[UnitPrice]]</f>
        <v>1246.1999999999998</v>
      </c>
      <c r="R1586">
        <f>Table1[[#This Row],[OrderQuantity]]*Table1[[#This Row],[UnitCost]]</f>
        <v>598.20000000000005</v>
      </c>
      <c r="S1586">
        <f>Table1[[#This Row],[OrderQuantity]]*Table1[[#This Row],[UnitPrice]]*(1-Table1[[#This Row],[DiscountApplied]]) - (Table1[[#This Row],[OrderQuantity]]*Table1[[#This Row],[UnitCost]])</f>
        <v>398.75999999999988</v>
      </c>
      <c r="T1586">
        <f>DATEDIF(Table1[[#This Row],[ShipDate]],Table1[[#This Row],[DeliveryDate]],"d")</f>
        <v>9</v>
      </c>
      <c r="U1586" t="str">
        <f t="shared" si="49"/>
        <v>Late</v>
      </c>
    </row>
    <row r="1587" spans="1:21" x14ac:dyDescent="0.3">
      <c r="A1587" t="str">
        <f t="shared" si="48"/>
        <v>SO-001686</v>
      </c>
      <c r="B1587" t="s">
        <v>3</v>
      </c>
      <c r="C1587" t="s">
        <v>11</v>
      </c>
      <c r="D1587" s="1">
        <v>43300</v>
      </c>
      <c r="E1587" s="1">
        <v>43440</v>
      </c>
      <c r="F1587" s="1">
        <v>43442</v>
      </c>
      <c r="G1587" s="1">
        <v>43450</v>
      </c>
      <c r="H1587" t="s">
        <v>54</v>
      </c>
      <c r="I1587">
        <v>6</v>
      </c>
      <c r="J1587">
        <v>17</v>
      </c>
      <c r="K1587">
        <v>283</v>
      </c>
      <c r="L1587">
        <v>37</v>
      </c>
      <c r="M1587">
        <v>1</v>
      </c>
      <c r="N1587">
        <v>0.08</v>
      </c>
      <c r="O1587">
        <v>1264.96</v>
      </c>
      <c r="P1587">
        <v>1976.5</v>
      </c>
      <c r="Q1587">
        <f>Table1[[#This Row],[OrderQuantity]]*Table1[[#This Row],[UnitPrice]]</f>
        <v>1976.5</v>
      </c>
      <c r="R1587">
        <f>Table1[[#This Row],[OrderQuantity]]*Table1[[#This Row],[UnitCost]]</f>
        <v>1264.96</v>
      </c>
      <c r="S1587">
        <f>Table1[[#This Row],[OrderQuantity]]*Table1[[#This Row],[UnitPrice]]*(1-Table1[[#This Row],[DiscountApplied]]) - (Table1[[#This Row],[OrderQuantity]]*Table1[[#This Row],[UnitCost]])</f>
        <v>553.42000000000007</v>
      </c>
      <c r="T1587">
        <f>DATEDIF(Table1[[#This Row],[ShipDate]],Table1[[#This Row],[DeliveryDate]],"d")</f>
        <v>8</v>
      </c>
      <c r="U1587" t="str">
        <f t="shared" si="49"/>
        <v>Late</v>
      </c>
    </row>
    <row r="1588" spans="1:21" x14ac:dyDescent="0.3">
      <c r="A1588" t="str">
        <f t="shared" si="48"/>
        <v>SO-001687</v>
      </c>
      <c r="B1588" t="s">
        <v>5</v>
      </c>
      <c r="C1588" t="s">
        <v>9</v>
      </c>
      <c r="D1588" s="1">
        <v>43400</v>
      </c>
      <c r="E1588" s="1">
        <v>43440</v>
      </c>
      <c r="F1588" s="1">
        <v>43445</v>
      </c>
      <c r="G1588" s="1">
        <v>43450</v>
      </c>
      <c r="H1588" t="s">
        <v>54</v>
      </c>
      <c r="I1588">
        <v>27</v>
      </c>
      <c r="J1588">
        <v>19</v>
      </c>
      <c r="K1588">
        <v>80</v>
      </c>
      <c r="L1588">
        <v>16</v>
      </c>
      <c r="M1588">
        <v>4</v>
      </c>
      <c r="N1588">
        <v>0.15</v>
      </c>
      <c r="O1588">
        <v>2613.4</v>
      </c>
      <c r="P1588">
        <v>3959.7</v>
      </c>
      <c r="Q1588">
        <f>Table1[[#This Row],[OrderQuantity]]*Table1[[#This Row],[UnitPrice]]</f>
        <v>15838.8</v>
      </c>
      <c r="R1588">
        <f>Table1[[#This Row],[OrderQuantity]]*Table1[[#This Row],[UnitCost]]</f>
        <v>10453.6</v>
      </c>
      <c r="S1588">
        <f>Table1[[#This Row],[OrderQuantity]]*Table1[[#This Row],[UnitPrice]]*(1-Table1[[#This Row],[DiscountApplied]]) - (Table1[[#This Row],[OrderQuantity]]*Table1[[#This Row],[UnitCost]])</f>
        <v>3009.3799999999992</v>
      </c>
      <c r="T1588">
        <f>DATEDIF(Table1[[#This Row],[ShipDate]],Table1[[#This Row],[DeliveryDate]],"d")</f>
        <v>5</v>
      </c>
      <c r="U1588" t="str">
        <f t="shared" si="49"/>
        <v>On Time</v>
      </c>
    </row>
    <row r="1589" spans="1:21" x14ac:dyDescent="0.3">
      <c r="A1589" t="str">
        <f t="shared" si="48"/>
        <v>SO-001688</v>
      </c>
      <c r="B1589" t="s">
        <v>3</v>
      </c>
      <c r="C1589" t="s">
        <v>10</v>
      </c>
      <c r="D1589" s="1">
        <v>43400</v>
      </c>
      <c r="E1589" s="1">
        <v>43440</v>
      </c>
      <c r="F1589" s="1">
        <v>43466</v>
      </c>
      <c r="G1589" s="1">
        <v>43467</v>
      </c>
      <c r="H1589" t="s">
        <v>54</v>
      </c>
      <c r="I1589">
        <v>6</v>
      </c>
      <c r="J1589">
        <v>49</v>
      </c>
      <c r="K1589">
        <v>124</v>
      </c>
      <c r="L1589">
        <v>29</v>
      </c>
      <c r="M1589">
        <v>2</v>
      </c>
      <c r="N1589">
        <v>0.1</v>
      </c>
      <c r="O1589">
        <v>846.08</v>
      </c>
      <c r="P1589">
        <v>1098.8</v>
      </c>
      <c r="Q1589">
        <f>Table1[[#This Row],[OrderQuantity]]*Table1[[#This Row],[UnitPrice]]</f>
        <v>2197.6</v>
      </c>
      <c r="R1589">
        <f>Table1[[#This Row],[OrderQuantity]]*Table1[[#This Row],[UnitCost]]</f>
        <v>1692.16</v>
      </c>
      <c r="S1589">
        <f>Table1[[#This Row],[OrderQuantity]]*Table1[[#This Row],[UnitPrice]]*(1-Table1[[#This Row],[DiscountApplied]]) - (Table1[[#This Row],[OrderQuantity]]*Table1[[#This Row],[UnitCost]])</f>
        <v>285.67999999999984</v>
      </c>
      <c r="T1589">
        <f>DATEDIF(Table1[[#This Row],[ShipDate]],Table1[[#This Row],[DeliveryDate]],"d")</f>
        <v>1</v>
      </c>
      <c r="U1589" t="str">
        <f t="shared" si="49"/>
        <v>On Time</v>
      </c>
    </row>
    <row r="1590" spans="1:21" x14ac:dyDescent="0.3">
      <c r="A1590" t="str">
        <f t="shared" si="48"/>
        <v>SO-001689</v>
      </c>
      <c r="B1590" t="s">
        <v>4</v>
      </c>
      <c r="C1590" t="s">
        <v>10</v>
      </c>
      <c r="D1590" s="1">
        <v>43300</v>
      </c>
      <c r="E1590" s="1">
        <v>43440</v>
      </c>
      <c r="F1590" s="1">
        <v>43446</v>
      </c>
      <c r="G1590" s="1">
        <v>43449</v>
      </c>
      <c r="H1590" t="s">
        <v>54</v>
      </c>
      <c r="I1590">
        <v>13</v>
      </c>
      <c r="J1590">
        <v>15</v>
      </c>
      <c r="K1590">
        <v>103</v>
      </c>
      <c r="L1590">
        <v>41</v>
      </c>
      <c r="M1590">
        <v>2</v>
      </c>
      <c r="N1590">
        <v>0.05</v>
      </c>
      <c r="O1590">
        <v>728.49</v>
      </c>
      <c r="P1590">
        <v>877.7</v>
      </c>
      <c r="Q1590">
        <f>Table1[[#This Row],[OrderQuantity]]*Table1[[#This Row],[UnitPrice]]</f>
        <v>1755.4</v>
      </c>
      <c r="R1590">
        <f>Table1[[#This Row],[OrderQuantity]]*Table1[[#This Row],[UnitCost]]</f>
        <v>1456.98</v>
      </c>
      <c r="S1590">
        <f>Table1[[#This Row],[OrderQuantity]]*Table1[[#This Row],[UnitPrice]]*(1-Table1[[#This Row],[DiscountApplied]]) - (Table1[[#This Row],[OrderQuantity]]*Table1[[#This Row],[UnitCost]])</f>
        <v>210.65000000000009</v>
      </c>
      <c r="T1590">
        <f>DATEDIF(Table1[[#This Row],[ShipDate]],Table1[[#This Row],[DeliveryDate]],"d")</f>
        <v>3</v>
      </c>
      <c r="U1590" t="str">
        <f t="shared" si="49"/>
        <v>On Time</v>
      </c>
    </row>
    <row r="1591" spans="1:21" x14ac:dyDescent="0.3">
      <c r="A1591" t="str">
        <f t="shared" si="48"/>
        <v>SO-001690</v>
      </c>
      <c r="B1591" t="s">
        <v>3</v>
      </c>
      <c r="C1591" t="s">
        <v>10</v>
      </c>
      <c r="D1591" s="1">
        <v>43300</v>
      </c>
      <c r="E1591" s="1">
        <v>43440</v>
      </c>
      <c r="F1591" s="1">
        <v>43462</v>
      </c>
      <c r="G1591" s="1">
        <v>43471</v>
      </c>
      <c r="H1591" t="s">
        <v>54</v>
      </c>
      <c r="I1591">
        <v>7</v>
      </c>
      <c r="J1591">
        <v>14</v>
      </c>
      <c r="K1591">
        <v>178</v>
      </c>
      <c r="L1591">
        <v>47</v>
      </c>
      <c r="M1591">
        <v>5</v>
      </c>
      <c r="N1591">
        <v>0.1</v>
      </c>
      <c r="O1591">
        <v>1276.3499999999999</v>
      </c>
      <c r="P1591">
        <v>2552.6999999999998</v>
      </c>
      <c r="Q1591">
        <f>Table1[[#This Row],[OrderQuantity]]*Table1[[#This Row],[UnitPrice]]</f>
        <v>12763.5</v>
      </c>
      <c r="R1591">
        <f>Table1[[#This Row],[OrderQuantity]]*Table1[[#This Row],[UnitCost]]</f>
        <v>6381.75</v>
      </c>
      <c r="S1591">
        <f>Table1[[#This Row],[OrderQuantity]]*Table1[[#This Row],[UnitPrice]]*(1-Table1[[#This Row],[DiscountApplied]]) - (Table1[[#This Row],[OrderQuantity]]*Table1[[#This Row],[UnitCost]])</f>
        <v>5105.3999999999996</v>
      </c>
      <c r="T1591">
        <f>DATEDIF(Table1[[#This Row],[ShipDate]],Table1[[#This Row],[DeliveryDate]],"d")</f>
        <v>9</v>
      </c>
      <c r="U1591" t="str">
        <f t="shared" si="49"/>
        <v>Late</v>
      </c>
    </row>
    <row r="1592" spans="1:21" x14ac:dyDescent="0.3">
      <c r="A1592" t="str">
        <f t="shared" si="48"/>
        <v>SO-001691</v>
      </c>
      <c r="B1592" t="s">
        <v>3</v>
      </c>
      <c r="C1592" t="s">
        <v>8</v>
      </c>
      <c r="D1592" s="1">
        <v>43300</v>
      </c>
      <c r="E1592" s="1">
        <v>43440</v>
      </c>
      <c r="F1592" s="1">
        <v>43460</v>
      </c>
      <c r="G1592" s="1">
        <v>43470</v>
      </c>
      <c r="H1592" t="s">
        <v>54</v>
      </c>
      <c r="I1592">
        <v>5</v>
      </c>
      <c r="J1592">
        <v>12</v>
      </c>
      <c r="K1592">
        <v>355</v>
      </c>
      <c r="L1592">
        <v>18</v>
      </c>
      <c r="M1592">
        <v>8</v>
      </c>
      <c r="N1592">
        <v>0.05</v>
      </c>
      <c r="O1592">
        <v>768.83</v>
      </c>
      <c r="P1592">
        <v>1025.0999999999999</v>
      </c>
      <c r="Q1592">
        <f>Table1[[#This Row],[OrderQuantity]]*Table1[[#This Row],[UnitPrice]]</f>
        <v>8200.7999999999993</v>
      </c>
      <c r="R1592">
        <f>Table1[[#This Row],[OrderQuantity]]*Table1[[#This Row],[UnitCost]]</f>
        <v>6150.64</v>
      </c>
      <c r="S1592">
        <f>Table1[[#This Row],[OrderQuantity]]*Table1[[#This Row],[UnitPrice]]*(1-Table1[[#This Row],[DiscountApplied]]) - (Table1[[#This Row],[OrderQuantity]]*Table1[[#This Row],[UnitCost]])</f>
        <v>1640.119999999999</v>
      </c>
      <c r="T1592">
        <f>DATEDIF(Table1[[#This Row],[ShipDate]],Table1[[#This Row],[DeliveryDate]],"d")</f>
        <v>10</v>
      </c>
      <c r="U1592" t="str">
        <f t="shared" si="49"/>
        <v>Late</v>
      </c>
    </row>
    <row r="1593" spans="1:21" x14ac:dyDescent="0.3">
      <c r="A1593" t="str">
        <f t="shared" si="48"/>
        <v>SO-001692</v>
      </c>
      <c r="B1593" t="s">
        <v>2</v>
      </c>
      <c r="C1593" t="s">
        <v>12</v>
      </c>
      <c r="D1593" s="1">
        <v>43300</v>
      </c>
      <c r="E1593" s="1">
        <v>43440</v>
      </c>
      <c r="F1593" s="1">
        <v>43468</v>
      </c>
      <c r="G1593" s="1">
        <v>43473</v>
      </c>
      <c r="H1593" t="s">
        <v>54</v>
      </c>
      <c r="I1593">
        <v>23</v>
      </c>
      <c r="J1593">
        <v>34</v>
      </c>
      <c r="K1593">
        <v>245</v>
      </c>
      <c r="L1593">
        <v>31</v>
      </c>
      <c r="M1593">
        <v>7</v>
      </c>
      <c r="N1593">
        <v>0.15</v>
      </c>
      <c r="O1593">
        <v>668.93</v>
      </c>
      <c r="P1593">
        <v>1045.2</v>
      </c>
      <c r="Q1593">
        <f>Table1[[#This Row],[OrderQuantity]]*Table1[[#This Row],[UnitPrice]]</f>
        <v>7316.4000000000005</v>
      </c>
      <c r="R1593">
        <f>Table1[[#This Row],[OrderQuantity]]*Table1[[#This Row],[UnitCost]]</f>
        <v>4682.5099999999993</v>
      </c>
      <c r="S1593">
        <f>Table1[[#This Row],[OrderQuantity]]*Table1[[#This Row],[UnitPrice]]*(1-Table1[[#This Row],[DiscountApplied]]) - (Table1[[#This Row],[OrderQuantity]]*Table1[[#This Row],[UnitCost]])</f>
        <v>1536.4300000000012</v>
      </c>
      <c r="T1593">
        <f>DATEDIF(Table1[[#This Row],[ShipDate]],Table1[[#This Row],[DeliveryDate]],"d")</f>
        <v>5</v>
      </c>
      <c r="U1593" t="str">
        <f t="shared" si="49"/>
        <v>On Time</v>
      </c>
    </row>
    <row r="1594" spans="1:21" x14ac:dyDescent="0.3">
      <c r="A1594" t="str">
        <f t="shared" si="48"/>
        <v>SO-001693</v>
      </c>
      <c r="B1594" t="s">
        <v>5</v>
      </c>
      <c r="C1594" t="s">
        <v>11</v>
      </c>
      <c r="D1594" s="1">
        <v>43300</v>
      </c>
      <c r="E1594" s="1">
        <v>43441</v>
      </c>
      <c r="F1594" s="1">
        <v>43456</v>
      </c>
      <c r="G1594" s="1">
        <v>43459</v>
      </c>
      <c r="H1594" t="s">
        <v>54</v>
      </c>
      <c r="I1594">
        <v>28</v>
      </c>
      <c r="J1594">
        <v>27</v>
      </c>
      <c r="K1594">
        <v>306</v>
      </c>
      <c r="L1594">
        <v>26</v>
      </c>
      <c r="M1594">
        <v>8</v>
      </c>
      <c r="N1594">
        <v>0.4</v>
      </c>
      <c r="O1594">
        <v>2393.2399999999998</v>
      </c>
      <c r="P1594">
        <v>5983.1</v>
      </c>
      <c r="Q1594">
        <f>Table1[[#This Row],[OrderQuantity]]*Table1[[#This Row],[UnitPrice]]</f>
        <v>47864.800000000003</v>
      </c>
      <c r="R1594">
        <f>Table1[[#This Row],[OrderQuantity]]*Table1[[#This Row],[UnitCost]]</f>
        <v>19145.919999999998</v>
      </c>
      <c r="S1594">
        <f>Table1[[#This Row],[OrderQuantity]]*Table1[[#This Row],[UnitPrice]]*(1-Table1[[#This Row],[DiscountApplied]]) - (Table1[[#This Row],[OrderQuantity]]*Table1[[#This Row],[UnitCost]])</f>
        <v>9572.9600000000028</v>
      </c>
      <c r="T1594">
        <f>DATEDIF(Table1[[#This Row],[ShipDate]],Table1[[#This Row],[DeliveryDate]],"d")</f>
        <v>3</v>
      </c>
      <c r="U1594" t="str">
        <f t="shared" si="49"/>
        <v>On Time</v>
      </c>
    </row>
    <row r="1595" spans="1:21" x14ac:dyDescent="0.3">
      <c r="A1595" t="str">
        <f t="shared" si="48"/>
        <v>SO-001694</v>
      </c>
      <c r="B1595" t="s">
        <v>2</v>
      </c>
      <c r="C1595" t="s">
        <v>10</v>
      </c>
      <c r="D1595" s="1">
        <v>43300</v>
      </c>
      <c r="E1595" s="1">
        <v>43441</v>
      </c>
      <c r="F1595" s="1">
        <v>43448</v>
      </c>
      <c r="G1595" s="1">
        <v>43455</v>
      </c>
      <c r="H1595" t="s">
        <v>54</v>
      </c>
      <c r="I1595">
        <v>23</v>
      </c>
      <c r="J1595">
        <v>47</v>
      </c>
      <c r="K1595">
        <v>173</v>
      </c>
      <c r="L1595">
        <v>37</v>
      </c>
      <c r="M1595">
        <v>6</v>
      </c>
      <c r="N1595">
        <v>0.08</v>
      </c>
      <c r="O1595">
        <v>756.3</v>
      </c>
      <c r="P1595">
        <v>1112.2</v>
      </c>
      <c r="Q1595">
        <f>Table1[[#This Row],[OrderQuantity]]*Table1[[#This Row],[UnitPrice]]</f>
        <v>6673.2000000000007</v>
      </c>
      <c r="R1595">
        <f>Table1[[#This Row],[OrderQuantity]]*Table1[[#This Row],[UnitCost]]</f>
        <v>4537.7999999999993</v>
      </c>
      <c r="S1595">
        <f>Table1[[#This Row],[OrderQuantity]]*Table1[[#This Row],[UnitPrice]]*(1-Table1[[#This Row],[DiscountApplied]]) - (Table1[[#This Row],[OrderQuantity]]*Table1[[#This Row],[UnitCost]])</f>
        <v>1601.5440000000017</v>
      </c>
      <c r="T1595">
        <f>DATEDIF(Table1[[#This Row],[ShipDate]],Table1[[#This Row],[DeliveryDate]],"d")</f>
        <v>7</v>
      </c>
      <c r="U1595" t="str">
        <f t="shared" si="49"/>
        <v>On Time</v>
      </c>
    </row>
    <row r="1596" spans="1:21" x14ac:dyDescent="0.3">
      <c r="A1596" t="str">
        <f t="shared" si="48"/>
        <v>SO-001695</v>
      </c>
      <c r="B1596" t="s">
        <v>3</v>
      </c>
      <c r="C1596" t="s">
        <v>10</v>
      </c>
      <c r="D1596" s="1">
        <v>43300</v>
      </c>
      <c r="E1596" s="1">
        <v>43441</v>
      </c>
      <c r="F1596" s="1">
        <v>43464</v>
      </c>
      <c r="G1596" s="1">
        <v>43469</v>
      </c>
      <c r="H1596" t="s">
        <v>54</v>
      </c>
      <c r="I1596">
        <v>9</v>
      </c>
      <c r="J1596">
        <v>23</v>
      </c>
      <c r="K1596">
        <v>121</v>
      </c>
      <c r="L1596">
        <v>34</v>
      </c>
      <c r="M1596">
        <v>6</v>
      </c>
      <c r="N1596">
        <v>0.2</v>
      </c>
      <c r="O1596">
        <v>816.6</v>
      </c>
      <c r="P1596">
        <v>1855.9</v>
      </c>
      <c r="Q1596">
        <f>Table1[[#This Row],[OrderQuantity]]*Table1[[#This Row],[UnitPrice]]</f>
        <v>11135.400000000001</v>
      </c>
      <c r="R1596">
        <f>Table1[[#This Row],[OrderQuantity]]*Table1[[#This Row],[UnitCost]]</f>
        <v>4899.6000000000004</v>
      </c>
      <c r="S1596">
        <f>Table1[[#This Row],[OrderQuantity]]*Table1[[#This Row],[UnitPrice]]*(1-Table1[[#This Row],[DiscountApplied]]) - (Table1[[#This Row],[OrderQuantity]]*Table1[[#This Row],[UnitCost]])</f>
        <v>4008.7200000000012</v>
      </c>
      <c r="T1596">
        <f>DATEDIF(Table1[[#This Row],[ShipDate]],Table1[[#This Row],[DeliveryDate]],"d")</f>
        <v>5</v>
      </c>
      <c r="U1596" t="str">
        <f t="shared" si="49"/>
        <v>On Time</v>
      </c>
    </row>
    <row r="1597" spans="1:21" x14ac:dyDescent="0.3">
      <c r="A1597" t="str">
        <f t="shared" si="48"/>
        <v>SO-001696</v>
      </c>
      <c r="B1597" t="s">
        <v>3</v>
      </c>
      <c r="C1597" t="s">
        <v>11</v>
      </c>
      <c r="D1597" s="1">
        <v>43300</v>
      </c>
      <c r="E1597" s="1">
        <v>43441</v>
      </c>
      <c r="F1597" s="1">
        <v>43460</v>
      </c>
      <c r="G1597" s="1">
        <v>43467</v>
      </c>
      <c r="H1597" t="s">
        <v>54</v>
      </c>
      <c r="I1597">
        <v>1</v>
      </c>
      <c r="J1597">
        <v>30</v>
      </c>
      <c r="K1597">
        <v>319</v>
      </c>
      <c r="L1597">
        <v>29</v>
      </c>
      <c r="M1597">
        <v>6</v>
      </c>
      <c r="N1597">
        <v>0.05</v>
      </c>
      <c r="O1597">
        <v>2295.42</v>
      </c>
      <c r="P1597">
        <v>3825.7</v>
      </c>
      <c r="Q1597">
        <f>Table1[[#This Row],[OrderQuantity]]*Table1[[#This Row],[UnitPrice]]</f>
        <v>22954.199999999997</v>
      </c>
      <c r="R1597">
        <f>Table1[[#This Row],[OrderQuantity]]*Table1[[#This Row],[UnitCost]]</f>
        <v>13772.52</v>
      </c>
      <c r="S1597">
        <f>Table1[[#This Row],[OrderQuantity]]*Table1[[#This Row],[UnitPrice]]*(1-Table1[[#This Row],[DiscountApplied]]) - (Table1[[#This Row],[OrderQuantity]]*Table1[[#This Row],[UnitCost]])</f>
        <v>8033.9699999999975</v>
      </c>
      <c r="T1597">
        <f>DATEDIF(Table1[[#This Row],[ShipDate]],Table1[[#This Row],[DeliveryDate]],"d")</f>
        <v>7</v>
      </c>
      <c r="U1597" t="str">
        <f t="shared" si="49"/>
        <v>On Time</v>
      </c>
    </row>
    <row r="1598" spans="1:21" x14ac:dyDescent="0.3">
      <c r="A1598" t="str">
        <f t="shared" si="48"/>
        <v>SO-001697</v>
      </c>
      <c r="B1598" t="s">
        <v>2</v>
      </c>
      <c r="C1598" t="s">
        <v>12</v>
      </c>
      <c r="D1598" s="1">
        <v>43300</v>
      </c>
      <c r="E1598" s="1">
        <v>43441</v>
      </c>
      <c r="F1598" s="1">
        <v>43449</v>
      </c>
      <c r="G1598" s="1">
        <v>43456</v>
      </c>
      <c r="H1598" t="s">
        <v>54</v>
      </c>
      <c r="I1598">
        <v>23</v>
      </c>
      <c r="J1598">
        <v>16</v>
      </c>
      <c r="K1598">
        <v>218</v>
      </c>
      <c r="L1598">
        <v>37</v>
      </c>
      <c r="M1598">
        <v>8</v>
      </c>
      <c r="N1598">
        <v>0.3</v>
      </c>
      <c r="O1598">
        <v>653.91999999999996</v>
      </c>
      <c r="P1598">
        <v>817.4</v>
      </c>
      <c r="Q1598">
        <f>Table1[[#This Row],[OrderQuantity]]*Table1[[#This Row],[UnitPrice]]</f>
        <v>6539.2</v>
      </c>
      <c r="R1598">
        <f>Table1[[#This Row],[OrderQuantity]]*Table1[[#This Row],[UnitCost]]</f>
        <v>5231.3599999999997</v>
      </c>
      <c r="S1598">
        <f>Table1[[#This Row],[OrderQuantity]]*Table1[[#This Row],[UnitPrice]]*(1-Table1[[#This Row],[DiscountApplied]]) - (Table1[[#This Row],[OrderQuantity]]*Table1[[#This Row],[UnitCost]])</f>
        <v>-653.92000000000007</v>
      </c>
      <c r="T1598">
        <f>DATEDIF(Table1[[#This Row],[ShipDate]],Table1[[#This Row],[DeliveryDate]],"d")</f>
        <v>7</v>
      </c>
      <c r="U1598" t="str">
        <f t="shared" si="49"/>
        <v>On Time</v>
      </c>
    </row>
    <row r="1599" spans="1:21" x14ac:dyDescent="0.3">
      <c r="A1599" t="str">
        <f t="shared" si="48"/>
        <v>SO-001698</v>
      </c>
      <c r="B1599" t="s">
        <v>3</v>
      </c>
      <c r="C1599" t="s">
        <v>10</v>
      </c>
      <c r="D1599" s="1">
        <v>43400</v>
      </c>
      <c r="E1599" s="1">
        <v>43441</v>
      </c>
      <c r="F1599" s="1">
        <v>43466</v>
      </c>
      <c r="G1599" s="1">
        <v>43468</v>
      </c>
      <c r="H1599" t="s">
        <v>54</v>
      </c>
      <c r="I1599">
        <v>3</v>
      </c>
      <c r="J1599">
        <v>9</v>
      </c>
      <c r="K1599">
        <v>122</v>
      </c>
      <c r="L1599">
        <v>47</v>
      </c>
      <c r="M1599">
        <v>8</v>
      </c>
      <c r="N1599">
        <v>0.08</v>
      </c>
      <c r="O1599">
        <v>375.87</v>
      </c>
      <c r="P1599">
        <v>737</v>
      </c>
      <c r="Q1599">
        <f>Table1[[#This Row],[OrderQuantity]]*Table1[[#This Row],[UnitPrice]]</f>
        <v>5896</v>
      </c>
      <c r="R1599">
        <f>Table1[[#This Row],[OrderQuantity]]*Table1[[#This Row],[UnitCost]]</f>
        <v>3006.96</v>
      </c>
      <c r="S1599">
        <f>Table1[[#This Row],[OrderQuantity]]*Table1[[#This Row],[UnitPrice]]*(1-Table1[[#This Row],[DiscountApplied]]) - (Table1[[#This Row],[OrderQuantity]]*Table1[[#This Row],[UnitCost]])</f>
        <v>2417.3600000000006</v>
      </c>
      <c r="T1599">
        <f>DATEDIF(Table1[[#This Row],[ShipDate]],Table1[[#This Row],[DeliveryDate]],"d")</f>
        <v>2</v>
      </c>
      <c r="U1599" t="str">
        <f t="shared" si="49"/>
        <v>On Time</v>
      </c>
    </row>
    <row r="1600" spans="1:21" x14ac:dyDescent="0.3">
      <c r="A1600" t="str">
        <f t="shared" si="48"/>
        <v>SO-001699</v>
      </c>
      <c r="B1600" t="s">
        <v>3</v>
      </c>
      <c r="C1600" t="s">
        <v>10</v>
      </c>
      <c r="D1600" s="1">
        <v>43300</v>
      </c>
      <c r="E1600" s="1">
        <v>43441</v>
      </c>
      <c r="F1600" s="1">
        <v>43454</v>
      </c>
      <c r="G1600" s="1">
        <v>43462</v>
      </c>
      <c r="H1600" t="s">
        <v>54</v>
      </c>
      <c r="I1600">
        <v>6</v>
      </c>
      <c r="J1600">
        <v>5</v>
      </c>
      <c r="K1600">
        <v>203</v>
      </c>
      <c r="L1600">
        <v>32</v>
      </c>
      <c r="M1600">
        <v>5</v>
      </c>
      <c r="N1600">
        <v>0.05</v>
      </c>
      <c r="O1600">
        <v>1651.95</v>
      </c>
      <c r="P1600">
        <v>2465.6</v>
      </c>
      <c r="Q1600">
        <f>Table1[[#This Row],[OrderQuantity]]*Table1[[#This Row],[UnitPrice]]</f>
        <v>12328</v>
      </c>
      <c r="R1600">
        <f>Table1[[#This Row],[OrderQuantity]]*Table1[[#This Row],[UnitCost]]</f>
        <v>8259.75</v>
      </c>
      <c r="S1600">
        <f>Table1[[#This Row],[OrderQuantity]]*Table1[[#This Row],[UnitPrice]]*(1-Table1[[#This Row],[DiscountApplied]]) - (Table1[[#This Row],[OrderQuantity]]*Table1[[#This Row],[UnitCost]])</f>
        <v>3451.8499999999985</v>
      </c>
      <c r="T1600">
        <f>DATEDIF(Table1[[#This Row],[ShipDate]],Table1[[#This Row],[DeliveryDate]],"d")</f>
        <v>8</v>
      </c>
      <c r="U1600" t="str">
        <f t="shared" si="49"/>
        <v>Late</v>
      </c>
    </row>
    <row r="1601" spans="1:21" x14ac:dyDescent="0.3">
      <c r="A1601" t="str">
        <f t="shared" si="48"/>
        <v>SO-001700</v>
      </c>
      <c r="B1601" t="s">
        <v>3</v>
      </c>
      <c r="C1601" t="s">
        <v>13</v>
      </c>
      <c r="D1601" s="1">
        <v>43300</v>
      </c>
      <c r="E1601" s="1">
        <v>43441</v>
      </c>
      <c r="F1601" s="1">
        <v>43455</v>
      </c>
      <c r="G1601" s="1">
        <v>43460</v>
      </c>
      <c r="H1601" t="s">
        <v>54</v>
      </c>
      <c r="I1601">
        <v>8</v>
      </c>
      <c r="J1601">
        <v>41</v>
      </c>
      <c r="K1601">
        <v>10</v>
      </c>
      <c r="L1601">
        <v>12</v>
      </c>
      <c r="M1601">
        <v>6</v>
      </c>
      <c r="N1601">
        <v>0.1</v>
      </c>
      <c r="O1601">
        <v>686.08</v>
      </c>
      <c r="P1601">
        <v>857.6</v>
      </c>
      <c r="Q1601">
        <f>Table1[[#This Row],[OrderQuantity]]*Table1[[#This Row],[UnitPrice]]</f>
        <v>5145.6000000000004</v>
      </c>
      <c r="R1601">
        <f>Table1[[#This Row],[OrderQuantity]]*Table1[[#This Row],[UnitCost]]</f>
        <v>4116.4800000000005</v>
      </c>
      <c r="S1601">
        <f>Table1[[#This Row],[OrderQuantity]]*Table1[[#This Row],[UnitPrice]]*(1-Table1[[#This Row],[DiscountApplied]]) - (Table1[[#This Row],[OrderQuantity]]*Table1[[#This Row],[UnitCost]])</f>
        <v>514.5600000000004</v>
      </c>
      <c r="T1601">
        <f>DATEDIF(Table1[[#This Row],[ShipDate]],Table1[[#This Row],[DeliveryDate]],"d")</f>
        <v>5</v>
      </c>
      <c r="U1601" t="str">
        <f t="shared" si="49"/>
        <v>On Time</v>
      </c>
    </row>
    <row r="1602" spans="1:21" x14ac:dyDescent="0.3">
      <c r="A1602" t="str">
        <f t="shared" ref="A1602:A1665" si="50">"SO-" &amp; TEXT(ROW(A1602)+99,"000000")</f>
        <v>SO-001701</v>
      </c>
      <c r="B1602" t="s">
        <v>4</v>
      </c>
      <c r="C1602" t="s">
        <v>11</v>
      </c>
      <c r="D1602" s="1">
        <v>43300</v>
      </c>
      <c r="E1602" s="1">
        <v>43442</v>
      </c>
      <c r="F1602" s="1">
        <v>43457</v>
      </c>
      <c r="G1602" s="1">
        <v>43465</v>
      </c>
      <c r="H1602" t="s">
        <v>54</v>
      </c>
      <c r="I1602">
        <v>15</v>
      </c>
      <c r="J1602">
        <v>24</v>
      </c>
      <c r="K1602">
        <v>322</v>
      </c>
      <c r="L1602">
        <v>31</v>
      </c>
      <c r="M1602">
        <v>6</v>
      </c>
      <c r="N1602">
        <v>0.2</v>
      </c>
      <c r="O1602">
        <v>431.48</v>
      </c>
      <c r="P1602">
        <v>1078.7</v>
      </c>
      <c r="Q1602">
        <f>Table1[[#This Row],[OrderQuantity]]*Table1[[#This Row],[UnitPrice]]</f>
        <v>6472.2000000000007</v>
      </c>
      <c r="R1602">
        <f>Table1[[#This Row],[OrderQuantity]]*Table1[[#This Row],[UnitCost]]</f>
        <v>2588.88</v>
      </c>
      <c r="S1602">
        <f>Table1[[#This Row],[OrderQuantity]]*Table1[[#This Row],[UnitPrice]]*(1-Table1[[#This Row],[DiscountApplied]]) - (Table1[[#This Row],[OrderQuantity]]*Table1[[#This Row],[UnitCost]])</f>
        <v>2588.880000000001</v>
      </c>
      <c r="T1602">
        <f>DATEDIF(Table1[[#This Row],[ShipDate]],Table1[[#This Row],[DeliveryDate]],"d")</f>
        <v>8</v>
      </c>
      <c r="U1602" t="str">
        <f t="shared" ref="U1602:U1665" si="51">IF(T1602&gt;7,"Late","On Time")</f>
        <v>Late</v>
      </c>
    </row>
    <row r="1603" spans="1:21" x14ac:dyDescent="0.3">
      <c r="A1603" t="str">
        <f t="shared" si="50"/>
        <v>SO-001702</v>
      </c>
      <c r="B1603" t="s">
        <v>3</v>
      </c>
      <c r="C1603" t="s">
        <v>10</v>
      </c>
      <c r="D1603" s="1">
        <v>43300</v>
      </c>
      <c r="E1603" s="1">
        <v>43442</v>
      </c>
      <c r="F1603" s="1">
        <v>43458</v>
      </c>
      <c r="G1603" s="1">
        <v>43461</v>
      </c>
      <c r="H1603" t="s">
        <v>54</v>
      </c>
      <c r="I1603">
        <v>2</v>
      </c>
      <c r="J1603">
        <v>23</v>
      </c>
      <c r="K1603">
        <v>164</v>
      </c>
      <c r="L1603">
        <v>17</v>
      </c>
      <c r="M1603">
        <v>6</v>
      </c>
      <c r="N1603">
        <v>0.2</v>
      </c>
      <c r="O1603">
        <v>2746.06</v>
      </c>
      <c r="P1603">
        <v>3390.2</v>
      </c>
      <c r="Q1603">
        <f>Table1[[#This Row],[OrderQuantity]]*Table1[[#This Row],[UnitPrice]]</f>
        <v>20341.199999999997</v>
      </c>
      <c r="R1603">
        <f>Table1[[#This Row],[OrderQuantity]]*Table1[[#This Row],[UnitCost]]</f>
        <v>16476.36</v>
      </c>
      <c r="S1603">
        <f>Table1[[#This Row],[OrderQuantity]]*Table1[[#This Row],[UnitPrice]]*(1-Table1[[#This Row],[DiscountApplied]]) - (Table1[[#This Row],[OrderQuantity]]*Table1[[#This Row],[UnitCost]])</f>
        <v>-203.40000000000146</v>
      </c>
      <c r="T1603">
        <f>DATEDIF(Table1[[#This Row],[ShipDate]],Table1[[#This Row],[DeliveryDate]],"d")</f>
        <v>3</v>
      </c>
      <c r="U1603" t="str">
        <f t="shared" si="51"/>
        <v>On Time</v>
      </c>
    </row>
    <row r="1604" spans="1:21" x14ac:dyDescent="0.3">
      <c r="A1604" t="str">
        <f t="shared" si="50"/>
        <v>SO-001703</v>
      </c>
      <c r="B1604" t="s">
        <v>3</v>
      </c>
      <c r="C1604" t="s">
        <v>12</v>
      </c>
      <c r="D1604" s="1">
        <v>43400</v>
      </c>
      <c r="E1604" s="1">
        <v>43442</v>
      </c>
      <c r="F1604" s="1">
        <v>43444</v>
      </c>
      <c r="G1604" s="1">
        <v>43452</v>
      </c>
      <c r="H1604" t="s">
        <v>54</v>
      </c>
      <c r="I1604">
        <v>8</v>
      </c>
      <c r="J1604">
        <v>18</v>
      </c>
      <c r="K1604">
        <v>208</v>
      </c>
      <c r="L1604">
        <v>40</v>
      </c>
      <c r="M1604">
        <v>3</v>
      </c>
      <c r="N1604">
        <v>0.2</v>
      </c>
      <c r="O1604">
        <v>4356.1400000000003</v>
      </c>
      <c r="P1604">
        <v>5514.1</v>
      </c>
      <c r="Q1604">
        <f>Table1[[#This Row],[OrderQuantity]]*Table1[[#This Row],[UnitPrice]]</f>
        <v>16542.300000000003</v>
      </c>
      <c r="R1604">
        <f>Table1[[#This Row],[OrderQuantity]]*Table1[[#This Row],[UnitCost]]</f>
        <v>13068.420000000002</v>
      </c>
      <c r="S1604">
        <f>Table1[[#This Row],[OrderQuantity]]*Table1[[#This Row],[UnitPrice]]*(1-Table1[[#This Row],[DiscountApplied]]) - (Table1[[#This Row],[OrderQuantity]]*Table1[[#This Row],[UnitCost]])</f>
        <v>165.42000000000189</v>
      </c>
      <c r="T1604">
        <f>DATEDIF(Table1[[#This Row],[ShipDate]],Table1[[#This Row],[DeliveryDate]],"d")</f>
        <v>8</v>
      </c>
      <c r="U1604" t="str">
        <f t="shared" si="51"/>
        <v>Late</v>
      </c>
    </row>
    <row r="1605" spans="1:21" x14ac:dyDescent="0.3">
      <c r="A1605" t="str">
        <f t="shared" si="50"/>
        <v>SO-001704</v>
      </c>
      <c r="B1605" t="s">
        <v>4</v>
      </c>
      <c r="C1605" t="s">
        <v>9</v>
      </c>
      <c r="D1605" s="1">
        <v>43300</v>
      </c>
      <c r="E1605" s="1">
        <v>43442</v>
      </c>
      <c r="F1605" s="1">
        <v>43449</v>
      </c>
      <c r="G1605" s="1">
        <v>43456</v>
      </c>
      <c r="H1605" t="s">
        <v>54</v>
      </c>
      <c r="I1605">
        <v>13</v>
      </c>
      <c r="J1605">
        <v>3</v>
      </c>
      <c r="K1605">
        <v>60</v>
      </c>
      <c r="L1605">
        <v>13</v>
      </c>
      <c r="M1605">
        <v>8</v>
      </c>
      <c r="N1605">
        <v>0.05</v>
      </c>
      <c r="O1605">
        <v>145.38999999999999</v>
      </c>
      <c r="P1605">
        <v>207.7</v>
      </c>
      <c r="Q1605">
        <f>Table1[[#This Row],[OrderQuantity]]*Table1[[#This Row],[UnitPrice]]</f>
        <v>1661.6</v>
      </c>
      <c r="R1605">
        <f>Table1[[#This Row],[OrderQuantity]]*Table1[[#This Row],[UnitCost]]</f>
        <v>1163.1199999999999</v>
      </c>
      <c r="S1605">
        <f>Table1[[#This Row],[OrderQuantity]]*Table1[[#This Row],[UnitPrice]]*(1-Table1[[#This Row],[DiscountApplied]]) - (Table1[[#This Row],[OrderQuantity]]*Table1[[#This Row],[UnitCost]])</f>
        <v>415.39999999999986</v>
      </c>
      <c r="T1605">
        <f>DATEDIF(Table1[[#This Row],[ShipDate]],Table1[[#This Row],[DeliveryDate]],"d")</f>
        <v>7</v>
      </c>
      <c r="U1605" t="str">
        <f t="shared" si="51"/>
        <v>On Time</v>
      </c>
    </row>
    <row r="1606" spans="1:21" x14ac:dyDescent="0.3">
      <c r="A1606" t="str">
        <f t="shared" si="50"/>
        <v>SO-001705</v>
      </c>
      <c r="B1606" t="s">
        <v>3</v>
      </c>
      <c r="C1606" t="s">
        <v>9</v>
      </c>
      <c r="D1606" s="1">
        <v>43300</v>
      </c>
      <c r="E1606" s="1">
        <v>43442</v>
      </c>
      <c r="F1606" s="1">
        <v>43467</v>
      </c>
      <c r="G1606" s="1">
        <v>43476</v>
      </c>
      <c r="H1606" t="s">
        <v>54</v>
      </c>
      <c r="I1606">
        <v>1</v>
      </c>
      <c r="J1606">
        <v>49</v>
      </c>
      <c r="K1606">
        <v>70</v>
      </c>
      <c r="L1606">
        <v>11</v>
      </c>
      <c r="M1606">
        <v>2</v>
      </c>
      <c r="N1606">
        <v>0.05</v>
      </c>
      <c r="O1606">
        <v>924.6</v>
      </c>
      <c r="P1606">
        <v>2010</v>
      </c>
      <c r="Q1606">
        <f>Table1[[#This Row],[OrderQuantity]]*Table1[[#This Row],[UnitPrice]]</f>
        <v>4020</v>
      </c>
      <c r="R1606">
        <f>Table1[[#This Row],[OrderQuantity]]*Table1[[#This Row],[UnitCost]]</f>
        <v>1849.2</v>
      </c>
      <c r="S1606">
        <f>Table1[[#This Row],[OrderQuantity]]*Table1[[#This Row],[UnitPrice]]*(1-Table1[[#This Row],[DiscountApplied]]) - (Table1[[#This Row],[OrderQuantity]]*Table1[[#This Row],[UnitCost]])</f>
        <v>1969.8</v>
      </c>
      <c r="T1606">
        <f>DATEDIF(Table1[[#This Row],[ShipDate]],Table1[[#This Row],[DeliveryDate]],"d")</f>
        <v>9</v>
      </c>
      <c r="U1606" t="str">
        <f t="shared" si="51"/>
        <v>Late</v>
      </c>
    </row>
    <row r="1607" spans="1:21" x14ac:dyDescent="0.3">
      <c r="A1607" t="str">
        <f t="shared" si="50"/>
        <v>SO-001706</v>
      </c>
      <c r="B1607" t="s">
        <v>4</v>
      </c>
      <c r="C1607" t="s">
        <v>12</v>
      </c>
      <c r="D1607" s="1">
        <v>43300</v>
      </c>
      <c r="E1607" s="1">
        <v>43442</v>
      </c>
      <c r="F1607" s="1">
        <v>43455</v>
      </c>
      <c r="G1607" s="1">
        <v>43463</v>
      </c>
      <c r="H1607" t="s">
        <v>54</v>
      </c>
      <c r="I1607">
        <v>14</v>
      </c>
      <c r="J1607">
        <v>30</v>
      </c>
      <c r="K1607">
        <v>221</v>
      </c>
      <c r="L1607">
        <v>39</v>
      </c>
      <c r="M1607">
        <v>5</v>
      </c>
      <c r="N1607">
        <v>0.08</v>
      </c>
      <c r="O1607">
        <v>1052.8399999999999</v>
      </c>
      <c r="P1607">
        <v>1949.7</v>
      </c>
      <c r="Q1607">
        <f>Table1[[#This Row],[OrderQuantity]]*Table1[[#This Row],[UnitPrice]]</f>
        <v>9748.5</v>
      </c>
      <c r="R1607">
        <f>Table1[[#This Row],[OrderQuantity]]*Table1[[#This Row],[UnitCost]]</f>
        <v>5264.2</v>
      </c>
      <c r="S1607">
        <f>Table1[[#This Row],[OrderQuantity]]*Table1[[#This Row],[UnitPrice]]*(1-Table1[[#This Row],[DiscountApplied]]) - (Table1[[#This Row],[OrderQuantity]]*Table1[[#This Row],[UnitCost]])</f>
        <v>3704.420000000001</v>
      </c>
      <c r="T1607">
        <f>DATEDIF(Table1[[#This Row],[ShipDate]],Table1[[#This Row],[DeliveryDate]],"d")</f>
        <v>8</v>
      </c>
      <c r="U1607" t="str">
        <f t="shared" si="51"/>
        <v>Late</v>
      </c>
    </row>
    <row r="1608" spans="1:21" x14ac:dyDescent="0.3">
      <c r="A1608" t="str">
        <f t="shared" si="50"/>
        <v>SO-001707</v>
      </c>
      <c r="B1608" t="s">
        <v>4</v>
      </c>
      <c r="C1608" t="s">
        <v>13</v>
      </c>
      <c r="D1608" s="1">
        <v>43400</v>
      </c>
      <c r="E1608" s="1">
        <v>43442</v>
      </c>
      <c r="F1608" s="1">
        <v>43461</v>
      </c>
      <c r="G1608" s="1">
        <v>43464</v>
      </c>
      <c r="H1608" t="s">
        <v>54</v>
      </c>
      <c r="I1608">
        <v>14</v>
      </c>
      <c r="J1608">
        <v>14</v>
      </c>
      <c r="K1608">
        <v>26</v>
      </c>
      <c r="L1608">
        <v>7</v>
      </c>
      <c r="M1608">
        <v>7</v>
      </c>
      <c r="N1608">
        <v>0.08</v>
      </c>
      <c r="O1608">
        <v>106.26</v>
      </c>
      <c r="P1608">
        <v>174.2</v>
      </c>
      <c r="Q1608">
        <f>Table1[[#This Row],[OrderQuantity]]*Table1[[#This Row],[UnitPrice]]</f>
        <v>1219.3999999999999</v>
      </c>
      <c r="R1608">
        <f>Table1[[#This Row],[OrderQuantity]]*Table1[[#This Row],[UnitCost]]</f>
        <v>743.82</v>
      </c>
      <c r="S1608">
        <f>Table1[[#This Row],[OrderQuantity]]*Table1[[#This Row],[UnitPrice]]*(1-Table1[[#This Row],[DiscountApplied]]) - (Table1[[#This Row],[OrderQuantity]]*Table1[[#This Row],[UnitCost]])</f>
        <v>378.02799999999991</v>
      </c>
      <c r="T1608">
        <f>DATEDIF(Table1[[#This Row],[ShipDate]],Table1[[#This Row],[DeliveryDate]],"d")</f>
        <v>3</v>
      </c>
      <c r="U1608" t="str">
        <f t="shared" si="51"/>
        <v>On Time</v>
      </c>
    </row>
    <row r="1609" spans="1:21" x14ac:dyDescent="0.3">
      <c r="A1609" t="str">
        <f t="shared" si="50"/>
        <v>SO-001708</v>
      </c>
      <c r="B1609" t="s">
        <v>4</v>
      </c>
      <c r="C1609" t="s">
        <v>8</v>
      </c>
      <c r="D1609" s="1">
        <v>43300</v>
      </c>
      <c r="E1609" s="1">
        <v>43442</v>
      </c>
      <c r="F1609" s="1">
        <v>43466</v>
      </c>
      <c r="G1609" s="1">
        <v>43472</v>
      </c>
      <c r="H1609" t="s">
        <v>54</v>
      </c>
      <c r="I1609">
        <v>20</v>
      </c>
      <c r="J1609">
        <v>24</v>
      </c>
      <c r="K1609">
        <v>364</v>
      </c>
      <c r="L1609">
        <v>23</v>
      </c>
      <c r="M1609">
        <v>7</v>
      </c>
      <c r="N1609">
        <v>0.05</v>
      </c>
      <c r="O1609">
        <v>797.3</v>
      </c>
      <c r="P1609">
        <v>1139</v>
      </c>
      <c r="Q1609">
        <f>Table1[[#This Row],[OrderQuantity]]*Table1[[#This Row],[UnitPrice]]</f>
        <v>7973</v>
      </c>
      <c r="R1609">
        <f>Table1[[#This Row],[OrderQuantity]]*Table1[[#This Row],[UnitCost]]</f>
        <v>5581.0999999999995</v>
      </c>
      <c r="S1609">
        <f>Table1[[#This Row],[OrderQuantity]]*Table1[[#This Row],[UnitPrice]]*(1-Table1[[#This Row],[DiscountApplied]]) - (Table1[[#This Row],[OrderQuantity]]*Table1[[#This Row],[UnitCost]])</f>
        <v>1993.25</v>
      </c>
      <c r="T1609">
        <f>DATEDIF(Table1[[#This Row],[ShipDate]],Table1[[#This Row],[DeliveryDate]],"d")</f>
        <v>6</v>
      </c>
      <c r="U1609" t="str">
        <f t="shared" si="51"/>
        <v>On Time</v>
      </c>
    </row>
    <row r="1610" spans="1:21" x14ac:dyDescent="0.3">
      <c r="A1610" t="str">
        <f t="shared" si="50"/>
        <v>SO-001709</v>
      </c>
      <c r="B1610" t="s">
        <v>5</v>
      </c>
      <c r="C1610" t="s">
        <v>8</v>
      </c>
      <c r="D1610" s="1">
        <v>43300</v>
      </c>
      <c r="E1610" s="1">
        <v>43442</v>
      </c>
      <c r="F1610" s="1">
        <v>43455</v>
      </c>
      <c r="G1610" s="1">
        <v>43465</v>
      </c>
      <c r="H1610" t="s">
        <v>54</v>
      </c>
      <c r="I1610">
        <v>27</v>
      </c>
      <c r="J1610">
        <v>17</v>
      </c>
      <c r="K1610">
        <v>345</v>
      </c>
      <c r="L1610">
        <v>28</v>
      </c>
      <c r="M1610">
        <v>8</v>
      </c>
      <c r="N1610">
        <v>0.08</v>
      </c>
      <c r="O1610">
        <v>2181.12</v>
      </c>
      <c r="P1610">
        <v>5319.8</v>
      </c>
      <c r="Q1610">
        <f>Table1[[#This Row],[OrderQuantity]]*Table1[[#This Row],[UnitPrice]]</f>
        <v>42558.400000000001</v>
      </c>
      <c r="R1610">
        <f>Table1[[#This Row],[OrderQuantity]]*Table1[[#This Row],[UnitCost]]</f>
        <v>17448.96</v>
      </c>
      <c r="S1610">
        <f>Table1[[#This Row],[OrderQuantity]]*Table1[[#This Row],[UnitPrice]]*(1-Table1[[#This Row],[DiscountApplied]]) - (Table1[[#This Row],[OrderQuantity]]*Table1[[#This Row],[UnitCost]])</f>
        <v>21704.768000000004</v>
      </c>
      <c r="T1610">
        <f>DATEDIF(Table1[[#This Row],[ShipDate]],Table1[[#This Row],[DeliveryDate]],"d")</f>
        <v>10</v>
      </c>
      <c r="U1610" t="str">
        <f t="shared" si="51"/>
        <v>Late</v>
      </c>
    </row>
    <row r="1611" spans="1:21" x14ac:dyDescent="0.3">
      <c r="A1611" t="str">
        <f t="shared" si="50"/>
        <v>SO-001710</v>
      </c>
      <c r="B1611" t="s">
        <v>3</v>
      </c>
      <c r="C1611" t="s">
        <v>11</v>
      </c>
      <c r="D1611" s="1">
        <v>43300</v>
      </c>
      <c r="E1611" s="1">
        <v>43443</v>
      </c>
      <c r="F1611" s="1">
        <v>43446</v>
      </c>
      <c r="G1611" s="1">
        <v>43449</v>
      </c>
      <c r="H1611" t="s">
        <v>54</v>
      </c>
      <c r="I1611">
        <v>4</v>
      </c>
      <c r="J1611">
        <v>43</v>
      </c>
      <c r="K1611">
        <v>327</v>
      </c>
      <c r="L1611">
        <v>8</v>
      </c>
      <c r="M1611">
        <v>4</v>
      </c>
      <c r="N1611">
        <v>0.15</v>
      </c>
      <c r="O1611">
        <v>2080.89</v>
      </c>
      <c r="P1611">
        <v>3926.2</v>
      </c>
      <c r="Q1611">
        <f>Table1[[#This Row],[OrderQuantity]]*Table1[[#This Row],[UnitPrice]]</f>
        <v>15704.8</v>
      </c>
      <c r="R1611">
        <f>Table1[[#This Row],[OrderQuantity]]*Table1[[#This Row],[UnitCost]]</f>
        <v>8323.56</v>
      </c>
      <c r="S1611">
        <f>Table1[[#This Row],[OrderQuantity]]*Table1[[#This Row],[UnitPrice]]*(1-Table1[[#This Row],[DiscountApplied]]) - (Table1[[#This Row],[OrderQuantity]]*Table1[[#This Row],[UnitCost]])</f>
        <v>5025.5200000000004</v>
      </c>
      <c r="T1611">
        <f>DATEDIF(Table1[[#This Row],[ShipDate]],Table1[[#This Row],[DeliveryDate]],"d")</f>
        <v>3</v>
      </c>
      <c r="U1611" t="str">
        <f t="shared" si="51"/>
        <v>On Time</v>
      </c>
    </row>
    <row r="1612" spans="1:21" x14ac:dyDescent="0.3">
      <c r="A1612" t="str">
        <f t="shared" si="50"/>
        <v>SO-001711</v>
      </c>
      <c r="B1612" t="s">
        <v>2</v>
      </c>
      <c r="C1612" t="s">
        <v>11</v>
      </c>
      <c r="D1612" s="1">
        <v>43300</v>
      </c>
      <c r="E1612" s="1">
        <v>43443</v>
      </c>
      <c r="F1612" s="1">
        <v>43457</v>
      </c>
      <c r="G1612" s="1">
        <v>43465</v>
      </c>
      <c r="H1612" t="s">
        <v>54</v>
      </c>
      <c r="I1612">
        <v>24</v>
      </c>
      <c r="J1612">
        <v>36</v>
      </c>
      <c r="K1612">
        <v>313</v>
      </c>
      <c r="L1612">
        <v>7</v>
      </c>
      <c r="M1612">
        <v>3</v>
      </c>
      <c r="N1612">
        <v>0.05</v>
      </c>
      <c r="O1612">
        <v>768.49</v>
      </c>
      <c r="P1612">
        <v>1038.5</v>
      </c>
      <c r="Q1612">
        <f>Table1[[#This Row],[OrderQuantity]]*Table1[[#This Row],[UnitPrice]]</f>
        <v>3115.5</v>
      </c>
      <c r="R1612">
        <f>Table1[[#This Row],[OrderQuantity]]*Table1[[#This Row],[UnitCost]]</f>
        <v>2305.4700000000003</v>
      </c>
      <c r="S1612">
        <f>Table1[[#This Row],[OrderQuantity]]*Table1[[#This Row],[UnitPrice]]*(1-Table1[[#This Row],[DiscountApplied]]) - (Table1[[#This Row],[OrderQuantity]]*Table1[[#This Row],[UnitCost]])</f>
        <v>654.25499999999965</v>
      </c>
      <c r="T1612">
        <f>DATEDIF(Table1[[#This Row],[ShipDate]],Table1[[#This Row],[DeliveryDate]],"d")</f>
        <v>8</v>
      </c>
      <c r="U1612" t="str">
        <f t="shared" si="51"/>
        <v>Late</v>
      </c>
    </row>
    <row r="1613" spans="1:21" x14ac:dyDescent="0.3">
      <c r="A1613" t="str">
        <f t="shared" si="50"/>
        <v>SO-001712</v>
      </c>
      <c r="B1613" t="s">
        <v>3</v>
      </c>
      <c r="C1613" t="s">
        <v>8</v>
      </c>
      <c r="D1613" s="1">
        <v>43300</v>
      </c>
      <c r="E1613" s="1">
        <v>43443</v>
      </c>
      <c r="F1613" s="1">
        <v>43468</v>
      </c>
      <c r="G1613" s="1">
        <v>43478</v>
      </c>
      <c r="H1613" t="s">
        <v>54</v>
      </c>
      <c r="I1613">
        <v>1</v>
      </c>
      <c r="J1613">
        <v>45</v>
      </c>
      <c r="K1613">
        <v>349</v>
      </c>
      <c r="L1613">
        <v>35</v>
      </c>
      <c r="M1613">
        <v>5</v>
      </c>
      <c r="N1613">
        <v>0.15</v>
      </c>
      <c r="O1613">
        <v>2972.66</v>
      </c>
      <c r="P1613">
        <v>5038.3999999999996</v>
      </c>
      <c r="Q1613">
        <f>Table1[[#This Row],[OrderQuantity]]*Table1[[#This Row],[UnitPrice]]</f>
        <v>25192</v>
      </c>
      <c r="R1613">
        <f>Table1[[#This Row],[OrderQuantity]]*Table1[[#This Row],[UnitCost]]</f>
        <v>14863.3</v>
      </c>
      <c r="S1613">
        <f>Table1[[#This Row],[OrderQuantity]]*Table1[[#This Row],[UnitPrice]]*(1-Table1[[#This Row],[DiscountApplied]]) - (Table1[[#This Row],[OrderQuantity]]*Table1[[#This Row],[UnitCost]])</f>
        <v>6549.9000000000015</v>
      </c>
      <c r="T1613">
        <f>DATEDIF(Table1[[#This Row],[ShipDate]],Table1[[#This Row],[DeliveryDate]],"d")</f>
        <v>10</v>
      </c>
      <c r="U1613" t="str">
        <f t="shared" si="51"/>
        <v>Late</v>
      </c>
    </row>
    <row r="1614" spans="1:21" x14ac:dyDescent="0.3">
      <c r="A1614" t="str">
        <f t="shared" si="50"/>
        <v>SO-001713</v>
      </c>
      <c r="B1614" t="s">
        <v>3</v>
      </c>
      <c r="C1614" t="s">
        <v>10</v>
      </c>
      <c r="D1614" s="1">
        <v>43300</v>
      </c>
      <c r="E1614" s="1">
        <v>43443</v>
      </c>
      <c r="F1614" s="1">
        <v>43457</v>
      </c>
      <c r="G1614" s="1">
        <v>43466</v>
      </c>
      <c r="H1614" t="s">
        <v>54</v>
      </c>
      <c r="I1614">
        <v>1</v>
      </c>
      <c r="J1614">
        <v>11</v>
      </c>
      <c r="K1614">
        <v>141</v>
      </c>
      <c r="L1614">
        <v>14</v>
      </c>
      <c r="M1614">
        <v>5</v>
      </c>
      <c r="N1614">
        <v>0.05</v>
      </c>
      <c r="O1614">
        <v>561.05999999999995</v>
      </c>
      <c r="P1614">
        <v>1058.5999999999999</v>
      </c>
      <c r="Q1614">
        <f>Table1[[#This Row],[OrderQuantity]]*Table1[[#This Row],[UnitPrice]]</f>
        <v>5293</v>
      </c>
      <c r="R1614">
        <f>Table1[[#This Row],[OrderQuantity]]*Table1[[#This Row],[UnitCost]]</f>
        <v>2805.2999999999997</v>
      </c>
      <c r="S1614">
        <f>Table1[[#This Row],[OrderQuantity]]*Table1[[#This Row],[UnitPrice]]*(1-Table1[[#This Row],[DiscountApplied]]) - (Table1[[#This Row],[OrderQuantity]]*Table1[[#This Row],[UnitCost]])</f>
        <v>2223.0499999999997</v>
      </c>
      <c r="T1614">
        <f>DATEDIF(Table1[[#This Row],[ShipDate]],Table1[[#This Row],[DeliveryDate]],"d")</f>
        <v>9</v>
      </c>
      <c r="U1614" t="str">
        <f t="shared" si="51"/>
        <v>Late</v>
      </c>
    </row>
    <row r="1615" spans="1:21" x14ac:dyDescent="0.3">
      <c r="A1615" t="str">
        <f t="shared" si="50"/>
        <v>SO-001714</v>
      </c>
      <c r="B1615" t="s">
        <v>3</v>
      </c>
      <c r="C1615" t="s">
        <v>11</v>
      </c>
      <c r="D1615" s="1">
        <v>43400</v>
      </c>
      <c r="E1615" s="1">
        <v>43443</v>
      </c>
      <c r="F1615" s="1">
        <v>43456</v>
      </c>
      <c r="G1615" s="1">
        <v>43463</v>
      </c>
      <c r="H1615" t="s">
        <v>54</v>
      </c>
      <c r="I1615">
        <v>6</v>
      </c>
      <c r="J1615">
        <v>6</v>
      </c>
      <c r="K1615">
        <v>309</v>
      </c>
      <c r="L1615">
        <v>35</v>
      </c>
      <c r="M1615">
        <v>5</v>
      </c>
      <c r="N1615">
        <v>0.05</v>
      </c>
      <c r="O1615">
        <v>97.28</v>
      </c>
      <c r="P1615">
        <v>221.1</v>
      </c>
      <c r="Q1615">
        <f>Table1[[#This Row],[OrderQuantity]]*Table1[[#This Row],[UnitPrice]]</f>
        <v>1105.5</v>
      </c>
      <c r="R1615">
        <f>Table1[[#This Row],[OrderQuantity]]*Table1[[#This Row],[UnitCost]]</f>
        <v>486.4</v>
      </c>
      <c r="S1615">
        <f>Table1[[#This Row],[OrderQuantity]]*Table1[[#This Row],[UnitPrice]]*(1-Table1[[#This Row],[DiscountApplied]]) - (Table1[[#This Row],[OrderQuantity]]*Table1[[#This Row],[UnitCost]])</f>
        <v>563.82499999999993</v>
      </c>
      <c r="T1615">
        <f>DATEDIF(Table1[[#This Row],[ShipDate]],Table1[[#This Row],[DeliveryDate]],"d")</f>
        <v>7</v>
      </c>
      <c r="U1615" t="str">
        <f t="shared" si="51"/>
        <v>On Time</v>
      </c>
    </row>
    <row r="1616" spans="1:21" x14ac:dyDescent="0.3">
      <c r="A1616" t="str">
        <f t="shared" si="50"/>
        <v>SO-001715</v>
      </c>
      <c r="B1616" t="s">
        <v>3</v>
      </c>
      <c r="C1616" t="s">
        <v>10</v>
      </c>
      <c r="D1616" s="1">
        <v>43400</v>
      </c>
      <c r="E1616" s="1">
        <v>43443</v>
      </c>
      <c r="F1616" s="1">
        <v>43469</v>
      </c>
      <c r="G1616" s="1">
        <v>43478</v>
      </c>
      <c r="H1616" t="s">
        <v>54</v>
      </c>
      <c r="I1616">
        <v>2</v>
      </c>
      <c r="J1616">
        <v>24</v>
      </c>
      <c r="K1616">
        <v>141</v>
      </c>
      <c r="L1616">
        <v>24</v>
      </c>
      <c r="M1616">
        <v>1</v>
      </c>
      <c r="N1616">
        <v>0.1</v>
      </c>
      <c r="O1616">
        <v>2505.2600000000002</v>
      </c>
      <c r="P1616">
        <v>3296.4</v>
      </c>
      <c r="Q1616">
        <f>Table1[[#This Row],[OrderQuantity]]*Table1[[#This Row],[UnitPrice]]</f>
        <v>3296.4</v>
      </c>
      <c r="R1616">
        <f>Table1[[#This Row],[OrderQuantity]]*Table1[[#This Row],[UnitCost]]</f>
        <v>2505.2600000000002</v>
      </c>
      <c r="S1616">
        <f>Table1[[#This Row],[OrderQuantity]]*Table1[[#This Row],[UnitPrice]]*(1-Table1[[#This Row],[DiscountApplied]]) - (Table1[[#This Row],[OrderQuantity]]*Table1[[#This Row],[UnitCost]])</f>
        <v>461.5</v>
      </c>
      <c r="T1616">
        <f>DATEDIF(Table1[[#This Row],[ShipDate]],Table1[[#This Row],[DeliveryDate]],"d")</f>
        <v>9</v>
      </c>
      <c r="U1616" t="str">
        <f t="shared" si="51"/>
        <v>Late</v>
      </c>
    </row>
    <row r="1617" spans="1:21" x14ac:dyDescent="0.3">
      <c r="A1617" t="str">
        <f t="shared" si="50"/>
        <v>SO-001716</v>
      </c>
      <c r="B1617" t="s">
        <v>3</v>
      </c>
      <c r="C1617" t="s">
        <v>10</v>
      </c>
      <c r="D1617" s="1">
        <v>43300</v>
      </c>
      <c r="E1617" s="1">
        <v>43443</v>
      </c>
      <c r="F1617" s="1">
        <v>43445</v>
      </c>
      <c r="G1617" s="1">
        <v>43454</v>
      </c>
      <c r="H1617" t="s">
        <v>54</v>
      </c>
      <c r="I1617">
        <v>12</v>
      </c>
      <c r="J1617">
        <v>7</v>
      </c>
      <c r="K1617">
        <v>166</v>
      </c>
      <c r="L1617">
        <v>30</v>
      </c>
      <c r="M1617">
        <v>6</v>
      </c>
      <c r="N1617">
        <v>0.05</v>
      </c>
      <c r="O1617">
        <v>2711.09</v>
      </c>
      <c r="P1617">
        <v>5648.1</v>
      </c>
      <c r="Q1617">
        <f>Table1[[#This Row],[OrderQuantity]]*Table1[[#This Row],[UnitPrice]]</f>
        <v>33888.600000000006</v>
      </c>
      <c r="R1617">
        <f>Table1[[#This Row],[OrderQuantity]]*Table1[[#This Row],[UnitCost]]</f>
        <v>16266.54</v>
      </c>
      <c r="S1617">
        <f>Table1[[#This Row],[OrderQuantity]]*Table1[[#This Row],[UnitPrice]]*(1-Table1[[#This Row],[DiscountApplied]]) - (Table1[[#This Row],[OrderQuantity]]*Table1[[#This Row],[UnitCost]])</f>
        <v>15927.630000000005</v>
      </c>
      <c r="T1617">
        <f>DATEDIF(Table1[[#This Row],[ShipDate]],Table1[[#This Row],[DeliveryDate]],"d")</f>
        <v>9</v>
      </c>
      <c r="U1617" t="str">
        <f t="shared" si="51"/>
        <v>Late</v>
      </c>
    </row>
    <row r="1618" spans="1:21" x14ac:dyDescent="0.3">
      <c r="A1618" t="str">
        <f t="shared" si="50"/>
        <v>SO-001717</v>
      </c>
      <c r="B1618" t="s">
        <v>5</v>
      </c>
      <c r="C1618" t="s">
        <v>11</v>
      </c>
      <c r="D1618" s="1">
        <v>43300</v>
      </c>
      <c r="E1618" s="1">
        <v>43443</v>
      </c>
      <c r="F1618" s="1">
        <v>43455</v>
      </c>
      <c r="G1618" s="1">
        <v>43462</v>
      </c>
      <c r="H1618" t="s">
        <v>54</v>
      </c>
      <c r="I1618">
        <v>28</v>
      </c>
      <c r="J1618">
        <v>8</v>
      </c>
      <c r="K1618">
        <v>309</v>
      </c>
      <c r="L1618">
        <v>1</v>
      </c>
      <c r="M1618">
        <v>1</v>
      </c>
      <c r="N1618">
        <v>0.1</v>
      </c>
      <c r="O1618">
        <v>727.29</v>
      </c>
      <c r="P1618">
        <v>1118.9000000000001</v>
      </c>
      <c r="Q1618">
        <f>Table1[[#This Row],[OrderQuantity]]*Table1[[#This Row],[UnitPrice]]</f>
        <v>1118.9000000000001</v>
      </c>
      <c r="R1618">
        <f>Table1[[#This Row],[OrderQuantity]]*Table1[[#This Row],[UnitCost]]</f>
        <v>727.29</v>
      </c>
      <c r="S1618">
        <f>Table1[[#This Row],[OrderQuantity]]*Table1[[#This Row],[UnitPrice]]*(1-Table1[[#This Row],[DiscountApplied]]) - (Table1[[#This Row],[OrderQuantity]]*Table1[[#This Row],[UnitCost]])</f>
        <v>279.72000000000014</v>
      </c>
      <c r="T1618">
        <f>DATEDIF(Table1[[#This Row],[ShipDate]],Table1[[#This Row],[DeliveryDate]],"d")</f>
        <v>7</v>
      </c>
      <c r="U1618" t="str">
        <f t="shared" si="51"/>
        <v>On Time</v>
      </c>
    </row>
    <row r="1619" spans="1:21" x14ac:dyDescent="0.3">
      <c r="A1619" t="str">
        <f t="shared" si="50"/>
        <v>SO-001718</v>
      </c>
      <c r="B1619" t="s">
        <v>3</v>
      </c>
      <c r="C1619" t="s">
        <v>11</v>
      </c>
      <c r="D1619" s="1">
        <v>43400</v>
      </c>
      <c r="E1619" s="1">
        <v>43443</v>
      </c>
      <c r="F1619" s="1">
        <v>43464</v>
      </c>
      <c r="G1619" s="1">
        <v>43474</v>
      </c>
      <c r="H1619" t="s">
        <v>54</v>
      </c>
      <c r="I1619">
        <v>2</v>
      </c>
      <c r="J1619">
        <v>25</v>
      </c>
      <c r="K1619">
        <v>302</v>
      </c>
      <c r="L1619">
        <v>31</v>
      </c>
      <c r="M1619">
        <v>4</v>
      </c>
      <c r="N1619">
        <v>0.08</v>
      </c>
      <c r="O1619">
        <v>2224.4</v>
      </c>
      <c r="P1619">
        <v>2680</v>
      </c>
      <c r="Q1619">
        <f>Table1[[#This Row],[OrderQuantity]]*Table1[[#This Row],[UnitPrice]]</f>
        <v>10720</v>
      </c>
      <c r="R1619">
        <f>Table1[[#This Row],[OrderQuantity]]*Table1[[#This Row],[UnitCost]]</f>
        <v>8897.6</v>
      </c>
      <c r="S1619">
        <f>Table1[[#This Row],[OrderQuantity]]*Table1[[#This Row],[UnitPrice]]*(1-Table1[[#This Row],[DiscountApplied]]) - (Table1[[#This Row],[OrderQuantity]]*Table1[[#This Row],[UnitCost]])</f>
        <v>964.79999999999927</v>
      </c>
      <c r="T1619">
        <f>DATEDIF(Table1[[#This Row],[ShipDate]],Table1[[#This Row],[DeliveryDate]],"d")</f>
        <v>10</v>
      </c>
      <c r="U1619" t="str">
        <f t="shared" si="51"/>
        <v>Late</v>
      </c>
    </row>
    <row r="1620" spans="1:21" x14ac:dyDescent="0.3">
      <c r="A1620" t="str">
        <f t="shared" si="50"/>
        <v>SO-001719</v>
      </c>
      <c r="B1620" t="s">
        <v>3</v>
      </c>
      <c r="C1620" t="s">
        <v>12</v>
      </c>
      <c r="D1620" s="1">
        <v>43300</v>
      </c>
      <c r="E1620" s="1">
        <v>43444</v>
      </c>
      <c r="F1620" s="1">
        <v>43466</v>
      </c>
      <c r="G1620" s="1">
        <v>43473</v>
      </c>
      <c r="H1620" t="s">
        <v>54</v>
      </c>
      <c r="I1620">
        <v>10</v>
      </c>
      <c r="J1620">
        <v>42</v>
      </c>
      <c r="K1620">
        <v>231</v>
      </c>
      <c r="L1620">
        <v>36</v>
      </c>
      <c r="M1620">
        <v>8</v>
      </c>
      <c r="N1620">
        <v>0.05</v>
      </c>
      <c r="O1620">
        <v>2860.77</v>
      </c>
      <c r="P1620">
        <v>3865.9</v>
      </c>
      <c r="Q1620">
        <f>Table1[[#This Row],[OrderQuantity]]*Table1[[#This Row],[UnitPrice]]</f>
        <v>30927.200000000001</v>
      </c>
      <c r="R1620">
        <f>Table1[[#This Row],[OrderQuantity]]*Table1[[#This Row],[UnitCost]]</f>
        <v>22886.16</v>
      </c>
      <c r="S1620">
        <f>Table1[[#This Row],[OrderQuantity]]*Table1[[#This Row],[UnitPrice]]*(1-Table1[[#This Row],[DiscountApplied]]) - (Table1[[#This Row],[OrderQuantity]]*Table1[[#This Row],[UnitCost]])</f>
        <v>6494.68</v>
      </c>
      <c r="T1620">
        <f>DATEDIF(Table1[[#This Row],[ShipDate]],Table1[[#This Row],[DeliveryDate]],"d")</f>
        <v>7</v>
      </c>
      <c r="U1620" t="str">
        <f t="shared" si="51"/>
        <v>On Time</v>
      </c>
    </row>
    <row r="1621" spans="1:21" x14ac:dyDescent="0.3">
      <c r="A1621" t="str">
        <f t="shared" si="50"/>
        <v>SO-001720</v>
      </c>
      <c r="B1621" t="s">
        <v>3</v>
      </c>
      <c r="C1621" t="s">
        <v>10</v>
      </c>
      <c r="D1621" s="1">
        <v>43400</v>
      </c>
      <c r="E1621" s="1">
        <v>43444</v>
      </c>
      <c r="F1621" s="1">
        <v>43472</v>
      </c>
      <c r="G1621" s="1">
        <v>43473</v>
      </c>
      <c r="H1621" t="s">
        <v>54</v>
      </c>
      <c r="I1621">
        <v>7</v>
      </c>
      <c r="J1621">
        <v>35</v>
      </c>
      <c r="K1621">
        <v>151</v>
      </c>
      <c r="L1621">
        <v>2</v>
      </c>
      <c r="M1621">
        <v>1</v>
      </c>
      <c r="N1621">
        <v>0.08</v>
      </c>
      <c r="O1621">
        <v>399.59</v>
      </c>
      <c r="P1621">
        <v>951.4</v>
      </c>
      <c r="Q1621">
        <f>Table1[[#This Row],[OrderQuantity]]*Table1[[#This Row],[UnitPrice]]</f>
        <v>951.4</v>
      </c>
      <c r="R1621">
        <f>Table1[[#This Row],[OrderQuantity]]*Table1[[#This Row],[UnitCost]]</f>
        <v>399.59</v>
      </c>
      <c r="S1621">
        <f>Table1[[#This Row],[OrderQuantity]]*Table1[[#This Row],[UnitPrice]]*(1-Table1[[#This Row],[DiscountApplied]]) - (Table1[[#This Row],[OrderQuantity]]*Table1[[#This Row],[UnitCost]])</f>
        <v>475.69800000000004</v>
      </c>
      <c r="T1621">
        <f>DATEDIF(Table1[[#This Row],[ShipDate]],Table1[[#This Row],[DeliveryDate]],"d")</f>
        <v>1</v>
      </c>
      <c r="U1621" t="str">
        <f t="shared" si="51"/>
        <v>On Time</v>
      </c>
    </row>
    <row r="1622" spans="1:21" x14ac:dyDescent="0.3">
      <c r="A1622" t="str">
        <f t="shared" si="50"/>
        <v>SO-001721</v>
      </c>
      <c r="B1622" t="s">
        <v>4</v>
      </c>
      <c r="C1622" t="s">
        <v>13</v>
      </c>
      <c r="D1622" s="1">
        <v>43400</v>
      </c>
      <c r="E1622" s="1">
        <v>43445</v>
      </c>
      <c r="F1622" s="1">
        <v>43455</v>
      </c>
      <c r="G1622" s="1">
        <v>43461</v>
      </c>
      <c r="H1622" t="s">
        <v>54</v>
      </c>
      <c r="I1622">
        <v>17</v>
      </c>
      <c r="J1622">
        <v>39</v>
      </c>
      <c r="K1622">
        <v>51</v>
      </c>
      <c r="L1622">
        <v>19</v>
      </c>
      <c r="M1622">
        <v>6</v>
      </c>
      <c r="N1622">
        <v>0.08</v>
      </c>
      <c r="O1622">
        <v>4272.1899999999996</v>
      </c>
      <c r="P1622">
        <v>5621.3</v>
      </c>
      <c r="Q1622">
        <f>Table1[[#This Row],[OrderQuantity]]*Table1[[#This Row],[UnitPrice]]</f>
        <v>33727.800000000003</v>
      </c>
      <c r="R1622">
        <f>Table1[[#This Row],[OrderQuantity]]*Table1[[#This Row],[UnitCost]]</f>
        <v>25633.14</v>
      </c>
      <c r="S1622">
        <f>Table1[[#This Row],[OrderQuantity]]*Table1[[#This Row],[UnitPrice]]*(1-Table1[[#This Row],[DiscountApplied]]) - (Table1[[#This Row],[OrderQuantity]]*Table1[[#This Row],[UnitCost]])</f>
        <v>5396.4360000000052</v>
      </c>
      <c r="T1622">
        <f>DATEDIF(Table1[[#This Row],[ShipDate]],Table1[[#This Row],[DeliveryDate]],"d")</f>
        <v>6</v>
      </c>
      <c r="U1622" t="str">
        <f t="shared" si="51"/>
        <v>On Time</v>
      </c>
    </row>
    <row r="1623" spans="1:21" x14ac:dyDescent="0.3">
      <c r="A1623" t="str">
        <f t="shared" si="50"/>
        <v>SO-001722</v>
      </c>
      <c r="B1623" t="s">
        <v>3</v>
      </c>
      <c r="C1623" t="s">
        <v>12</v>
      </c>
      <c r="D1623" s="1">
        <v>43300</v>
      </c>
      <c r="E1623" s="1">
        <v>43445</v>
      </c>
      <c r="F1623" s="1">
        <v>43459</v>
      </c>
      <c r="G1623" s="1">
        <v>43469</v>
      </c>
      <c r="H1623" t="s">
        <v>54</v>
      </c>
      <c r="I1623">
        <v>5</v>
      </c>
      <c r="J1623">
        <v>3</v>
      </c>
      <c r="K1623">
        <v>246</v>
      </c>
      <c r="L1623">
        <v>1</v>
      </c>
      <c r="M1623">
        <v>3</v>
      </c>
      <c r="N1623">
        <v>0.1</v>
      </c>
      <c r="O1623">
        <v>3119.92</v>
      </c>
      <c r="P1623">
        <v>3999.9</v>
      </c>
      <c r="Q1623">
        <f>Table1[[#This Row],[OrderQuantity]]*Table1[[#This Row],[UnitPrice]]</f>
        <v>11999.7</v>
      </c>
      <c r="R1623">
        <f>Table1[[#This Row],[OrderQuantity]]*Table1[[#This Row],[UnitCost]]</f>
        <v>9359.76</v>
      </c>
      <c r="S1623">
        <f>Table1[[#This Row],[OrderQuantity]]*Table1[[#This Row],[UnitPrice]]*(1-Table1[[#This Row],[DiscountApplied]]) - (Table1[[#This Row],[OrderQuantity]]*Table1[[#This Row],[UnitCost]])</f>
        <v>1439.9700000000012</v>
      </c>
      <c r="T1623">
        <f>DATEDIF(Table1[[#This Row],[ShipDate]],Table1[[#This Row],[DeliveryDate]],"d")</f>
        <v>10</v>
      </c>
      <c r="U1623" t="str">
        <f t="shared" si="51"/>
        <v>Late</v>
      </c>
    </row>
    <row r="1624" spans="1:21" x14ac:dyDescent="0.3">
      <c r="A1624" t="str">
        <f t="shared" si="50"/>
        <v>SO-001723</v>
      </c>
      <c r="B1624" t="s">
        <v>4</v>
      </c>
      <c r="C1624" t="s">
        <v>13</v>
      </c>
      <c r="D1624" s="1">
        <v>43400</v>
      </c>
      <c r="E1624" s="1">
        <v>43445</v>
      </c>
      <c r="F1624" s="1">
        <v>43463</v>
      </c>
      <c r="G1624" s="1">
        <v>43464</v>
      </c>
      <c r="H1624" t="s">
        <v>54</v>
      </c>
      <c r="I1624">
        <v>18</v>
      </c>
      <c r="J1624">
        <v>12</v>
      </c>
      <c r="K1624">
        <v>49</v>
      </c>
      <c r="L1624">
        <v>20</v>
      </c>
      <c r="M1624">
        <v>2</v>
      </c>
      <c r="N1624">
        <v>0.05</v>
      </c>
      <c r="O1624">
        <v>3647.15</v>
      </c>
      <c r="P1624">
        <v>6398.5</v>
      </c>
      <c r="Q1624">
        <f>Table1[[#This Row],[OrderQuantity]]*Table1[[#This Row],[UnitPrice]]</f>
        <v>12797</v>
      </c>
      <c r="R1624">
        <f>Table1[[#This Row],[OrderQuantity]]*Table1[[#This Row],[UnitCost]]</f>
        <v>7294.3</v>
      </c>
      <c r="S1624">
        <f>Table1[[#This Row],[OrderQuantity]]*Table1[[#This Row],[UnitPrice]]*(1-Table1[[#This Row],[DiscountApplied]]) - (Table1[[#This Row],[OrderQuantity]]*Table1[[#This Row],[UnitCost]])</f>
        <v>4862.8499999999995</v>
      </c>
      <c r="T1624">
        <f>DATEDIF(Table1[[#This Row],[ShipDate]],Table1[[#This Row],[DeliveryDate]],"d")</f>
        <v>1</v>
      </c>
      <c r="U1624" t="str">
        <f t="shared" si="51"/>
        <v>On Time</v>
      </c>
    </row>
    <row r="1625" spans="1:21" x14ac:dyDescent="0.3">
      <c r="A1625" t="str">
        <f t="shared" si="50"/>
        <v>SO-001724</v>
      </c>
      <c r="B1625" t="s">
        <v>2</v>
      </c>
      <c r="C1625" t="s">
        <v>13</v>
      </c>
      <c r="D1625" s="1">
        <v>43300</v>
      </c>
      <c r="E1625" s="1">
        <v>43445</v>
      </c>
      <c r="F1625" s="1">
        <v>43467</v>
      </c>
      <c r="G1625" s="1">
        <v>43475</v>
      </c>
      <c r="H1625" t="s">
        <v>54</v>
      </c>
      <c r="I1625">
        <v>24</v>
      </c>
      <c r="J1625">
        <v>30</v>
      </c>
      <c r="K1625">
        <v>1</v>
      </c>
      <c r="L1625">
        <v>6</v>
      </c>
      <c r="M1625">
        <v>2</v>
      </c>
      <c r="N1625">
        <v>0.3</v>
      </c>
      <c r="O1625">
        <v>633.49</v>
      </c>
      <c r="P1625">
        <v>1038.5</v>
      </c>
      <c r="Q1625">
        <f>Table1[[#This Row],[OrderQuantity]]*Table1[[#This Row],[UnitPrice]]</f>
        <v>2077</v>
      </c>
      <c r="R1625">
        <f>Table1[[#This Row],[OrderQuantity]]*Table1[[#This Row],[UnitCost]]</f>
        <v>1266.98</v>
      </c>
      <c r="S1625">
        <f>Table1[[#This Row],[OrderQuantity]]*Table1[[#This Row],[UnitPrice]]*(1-Table1[[#This Row],[DiscountApplied]]) - (Table1[[#This Row],[OrderQuantity]]*Table1[[#This Row],[UnitCost]])</f>
        <v>186.91999999999985</v>
      </c>
      <c r="T1625">
        <f>DATEDIF(Table1[[#This Row],[ShipDate]],Table1[[#This Row],[DeliveryDate]],"d")</f>
        <v>8</v>
      </c>
      <c r="U1625" t="str">
        <f t="shared" si="51"/>
        <v>Late</v>
      </c>
    </row>
    <row r="1626" spans="1:21" x14ac:dyDescent="0.3">
      <c r="A1626" t="str">
        <f t="shared" si="50"/>
        <v>SO-001725</v>
      </c>
      <c r="B1626" t="s">
        <v>2</v>
      </c>
      <c r="C1626" t="s">
        <v>10</v>
      </c>
      <c r="D1626" s="1">
        <v>43300</v>
      </c>
      <c r="E1626" s="1">
        <v>43445</v>
      </c>
      <c r="F1626" s="1">
        <v>43457</v>
      </c>
      <c r="G1626" s="1">
        <v>43460</v>
      </c>
      <c r="H1626" t="s">
        <v>54</v>
      </c>
      <c r="I1626">
        <v>20</v>
      </c>
      <c r="J1626">
        <v>50</v>
      </c>
      <c r="K1626">
        <v>113</v>
      </c>
      <c r="L1626">
        <v>11</v>
      </c>
      <c r="M1626">
        <v>7</v>
      </c>
      <c r="N1626">
        <v>0.08</v>
      </c>
      <c r="O1626">
        <v>2806.09</v>
      </c>
      <c r="P1626">
        <v>6525.8</v>
      </c>
      <c r="Q1626">
        <f>Table1[[#This Row],[OrderQuantity]]*Table1[[#This Row],[UnitPrice]]</f>
        <v>45680.6</v>
      </c>
      <c r="R1626">
        <f>Table1[[#This Row],[OrderQuantity]]*Table1[[#This Row],[UnitCost]]</f>
        <v>19642.63</v>
      </c>
      <c r="S1626">
        <f>Table1[[#This Row],[OrderQuantity]]*Table1[[#This Row],[UnitPrice]]*(1-Table1[[#This Row],[DiscountApplied]]) - (Table1[[#This Row],[OrderQuantity]]*Table1[[#This Row],[UnitCost]])</f>
        <v>22383.522000000001</v>
      </c>
      <c r="T1626">
        <f>DATEDIF(Table1[[#This Row],[ShipDate]],Table1[[#This Row],[DeliveryDate]],"d")</f>
        <v>3</v>
      </c>
      <c r="U1626" t="str">
        <f t="shared" si="51"/>
        <v>On Time</v>
      </c>
    </row>
    <row r="1627" spans="1:21" x14ac:dyDescent="0.3">
      <c r="A1627" t="str">
        <f t="shared" si="50"/>
        <v>SO-001726</v>
      </c>
      <c r="B1627" t="s">
        <v>3</v>
      </c>
      <c r="C1627" t="s">
        <v>12</v>
      </c>
      <c r="D1627" s="1">
        <v>43300</v>
      </c>
      <c r="E1627" s="1">
        <v>43445</v>
      </c>
      <c r="F1627" s="1">
        <v>43472</v>
      </c>
      <c r="G1627" s="1">
        <v>43478</v>
      </c>
      <c r="H1627" t="s">
        <v>54</v>
      </c>
      <c r="I1627">
        <v>8</v>
      </c>
      <c r="J1627">
        <v>40</v>
      </c>
      <c r="K1627">
        <v>217</v>
      </c>
      <c r="L1627">
        <v>26</v>
      </c>
      <c r="M1627">
        <v>5</v>
      </c>
      <c r="N1627">
        <v>0.4</v>
      </c>
      <c r="O1627">
        <v>808.15</v>
      </c>
      <c r="P1627">
        <v>1092.0999999999999</v>
      </c>
      <c r="Q1627">
        <f>Table1[[#This Row],[OrderQuantity]]*Table1[[#This Row],[UnitPrice]]</f>
        <v>5460.5</v>
      </c>
      <c r="R1627">
        <f>Table1[[#This Row],[OrderQuantity]]*Table1[[#This Row],[UnitCost]]</f>
        <v>4040.75</v>
      </c>
      <c r="S1627">
        <f>Table1[[#This Row],[OrderQuantity]]*Table1[[#This Row],[UnitPrice]]*(1-Table1[[#This Row],[DiscountApplied]]) - (Table1[[#This Row],[OrderQuantity]]*Table1[[#This Row],[UnitCost]])</f>
        <v>-764.45000000000027</v>
      </c>
      <c r="T1627">
        <f>DATEDIF(Table1[[#This Row],[ShipDate]],Table1[[#This Row],[DeliveryDate]],"d")</f>
        <v>6</v>
      </c>
      <c r="U1627" t="str">
        <f t="shared" si="51"/>
        <v>On Time</v>
      </c>
    </row>
    <row r="1628" spans="1:21" x14ac:dyDescent="0.3">
      <c r="A1628" t="str">
        <f t="shared" si="50"/>
        <v>SO-001727</v>
      </c>
      <c r="B1628" t="s">
        <v>5</v>
      </c>
      <c r="C1628" t="s">
        <v>10</v>
      </c>
      <c r="D1628" s="1">
        <v>43300</v>
      </c>
      <c r="E1628" s="1">
        <v>43445</v>
      </c>
      <c r="F1628" s="1">
        <v>43470</v>
      </c>
      <c r="G1628" s="1">
        <v>43471</v>
      </c>
      <c r="H1628" t="s">
        <v>54</v>
      </c>
      <c r="I1628">
        <v>26</v>
      </c>
      <c r="J1628">
        <v>9</v>
      </c>
      <c r="K1628">
        <v>128</v>
      </c>
      <c r="L1628">
        <v>5</v>
      </c>
      <c r="M1628">
        <v>3</v>
      </c>
      <c r="N1628">
        <v>0.05</v>
      </c>
      <c r="O1628">
        <v>2715.51</v>
      </c>
      <c r="P1628">
        <v>3879.3</v>
      </c>
      <c r="Q1628">
        <f>Table1[[#This Row],[OrderQuantity]]*Table1[[#This Row],[UnitPrice]]</f>
        <v>11637.900000000001</v>
      </c>
      <c r="R1628">
        <f>Table1[[#This Row],[OrderQuantity]]*Table1[[#This Row],[UnitCost]]</f>
        <v>8146.5300000000007</v>
      </c>
      <c r="S1628">
        <f>Table1[[#This Row],[OrderQuantity]]*Table1[[#This Row],[UnitPrice]]*(1-Table1[[#This Row],[DiscountApplied]]) - (Table1[[#This Row],[OrderQuantity]]*Table1[[#This Row],[UnitCost]])</f>
        <v>2909.4750000000004</v>
      </c>
      <c r="T1628">
        <f>DATEDIF(Table1[[#This Row],[ShipDate]],Table1[[#This Row],[DeliveryDate]],"d")</f>
        <v>1</v>
      </c>
      <c r="U1628" t="str">
        <f t="shared" si="51"/>
        <v>On Time</v>
      </c>
    </row>
    <row r="1629" spans="1:21" x14ac:dyDescent="0.3">
      <c r="A1629" t="str">
        <f t="shared" si="50"/>
        <v>SO-001728</v>
      </c>
      <c r="B1629" t="s">
        <v>3</v>
      </c>
      <c r="C1629" t="s">
        <v>12</v>
      </c>
      <c r="D1629" s="1">
        <v>43300</v>
      </c>
      <c r="E1629" s="1">
        <v>43445</v>
      </c>
      <c r="F1629" s="1">
        <v>43469</v>
      </c>
      <c r="G1629" s="1">
        <v>43470</v>
      </c>
      <c r="H1629" t="s">
        <v>54</v>
      </c>
      <c r="I1629">
        <v>6</v>
      </c>
      <c r="J1629">
        <v>31</v>
      </c>
      <c r="K1629">
        <v>250</v>
      </c>
      <c r="L1629">
        <v>27</v>
      </c>
      <c r="M1629">
        <v>6</v>
      </c>
      <c r="N1629">
        <v>0.1</v>
      </c>
      <c r="O1629">
        <v>2027.69</v>
      </c>
      <c r="P1629">
        <v>2599.6</v>
      </c>
      <c r="Q1629">
        <f>Table1[[#This Row],[OrderQuantity]]*Table1[[#This Row],[UnitPrice]]</f>
        <v>15597.599999999999</v>
      </c>
      <c r="R1629">
        <f>Table1[[#This Row],[OrderQuantity]]*Table1[[#This Row],[UnitCost]]</f>
        <v>12166.14</v>
      </c>
      <c r="S1629">
        <f>Table1[[#This Row],[OrderQuantity]]*Table1[[#This Row],[UnitPrice]]*(1-Table1[[#This Row],[DiscountApplied]]) - (Table1[[#This Row],[OrderQuantity]]*Table1[[#This Row],[UnitCost]])</f>
        <v>1871.6999999999989</v>
      </c>
      <c r="T1629">
        <f>DATEDIF(Table1[[#This Row],[ShipDate]],Table1[[#This Row],[DeliveryDate]],"d")</f>
        <v>1</v>
      </c>
      <c r="U1629" t="str">
        <f t="shared" si="51"/>
        <v>On Time</v>
      </c>
    </row>
    <row r="1630" spans="1:21" x14ac:dyDescent="0.3">
      <c r="A1630" t="str">
        <f t="shared" si="50"/>
        <v>SO-001729</v>
      </c>
      <c r="B1630" t="s">
        <v>3</v>
      </c>
      <c r="C1630" t="s">
        <v>10</v>
      </c>
      <c r="D1630" s="1">
        <v>43300</v>
      </c>
      <c r="E1630" s="1">
        <v>43445</v>
      </c>
      <c r="F1630" s="1">
        <v>43464</v>
      </c>
      <c r="G1630" s="1">
        <v>43470</v>
      </c>
      <c r="H1630" t="s">
        <v>54</v>
      </c>
      <c r="I1630">
        <v>2</v>
      </c>
      <c r="J1630">
        <v>33</v>
      </c>
      <c r="K1630">
        <v>202</v>
      </c>
      <c r="L1630">
        <v>37</v>
      </c>
      <c r="M1630">
        <v>2</v>
      </c>
      <c r="N1630">
        <v>0.05</v>
      </c>
      <c r="O1630">
        <v>485.01</v>
      </c>
      <c r="P1630">
        <v>850.9</v>
      </c>
      <c r="Q1630">
        <f>Table1[[#This Row],[OrderQuantity]]*Table1[[#This Row],[UnitPrice]]</f>
        <v>1701.8</v>
      </c>
      <c r="R1630">
        <f>Table1[[#This Row],[OrderQuantity]]*Table1[[#This Row],[UnitCost]]</f>
        <v>970.02</v>
      </c>
      <c r="S1630">
        <f>Table1[[#This Row],[OrderQuantity]]*Table1[[#This Row],[UnitPrice]]*(1-Table1[[#This Row],[DiscountApplied]]) - (Table1[[#This Row],[OrderQuantity]]*Table1[[#This Row],[UnitCost]])</f>
        <v>646.68999999999983</v>
      </c>
      <c r="T1630">
        <f>DATEDIF(Table1[[#This Row],[ShipDate]],Table1[[#This Row],[DeliveryDate]],"d")</f>
        <v>6</v>
      </c>
      <c r="U1630" t="str">
        <f t="shared" si="51"/>
        <v>On Time</v>
      </c>
    </row>
    <row r="1631" spans="1:21" x14ac:dyDescent="0.3">
      <c r="A1631" t="str">
        <f t="shared" si="50"/>
        <v>SO-001730</v>
      </c>
      <c r="B1631" t="s">
        <v>5</v>
      </c>
      <c r="C1631" t="s">
        <v>10</v>
      </c>
      <c r="D1631" s="1">
        <v>43300</v>
      </c>
      <c r="E1631" s="1">
        <v>43446</v>
      </c>
      <c r="F1631" s="1">
        <v>43464</v>
      </c>
      <c r="G1631" s="1">
        <v>43472</v>
      </c>
      <c r="H1631" t="s">
        <v>54</v>
      </c>
      <c r="I1631">
        <v>27</v>
      </c>
      <c r="J1631">
        <v>47</v>
      </c>
      <c r="K1631">
        <v>106</v>
      </c>
      <c r="L1631">
        <v>20</v>
      </c>
      <c r="M1631">
        <v>2</v>
      </c>
      <c r="N1631">
        <v>0.1</v>
      </c>
      <c r="O1631">
        <v>773.85</v>
      </c>
      <c r="P1631">
        <v>1031.8</v>
      </c>
      <c r="Q1631">
        <f>Table1[[#This Row],[OrderQuantity]]*Table1[[#This Row],[UnitPrice]]</f>
        <v>2063.6</v>
      </c>
      <c r="R1631">
        <f>Table1[[#This Row],[OrderQuantity]]*Table1[[#This Row],[UnitCost]]</f>
        <v>1547.7</v>
      </c>
      <c r="S1631">
        <f>Table1[[#This Row],[OrderQuantity]]*Table1[[#This Row],[UnitPrice]]*(1-Table1[[#This Row],[DiscountApplied]]) - (Table1[[#This Row],[OrderQuantity]]*Table1[[#This Row],[UnitCost]])</f>
        <v>309.53999999999996</v>
      </c>
      <c r="T1631">
        <f>DATEDIF(Table1[[#This Row],[ShipDate]],Table1[[#This Row],[DeliveryDate]],"d")</f>
        <v>8</v>
      </c>
      <c r="U1631" t="str">
        <f t="shared" si="51"/>
        <v>Late</v>
      </c>
    </row>
    <row r="1632" spans="1:21" x14ac:dyDescent="0.3">
      <c r="A1632" t="str">
        <f t="shared" si="50"/>
        <v>SO-001731</v>
      </c>
      <c r="B1632" t="s">
        <v>5</v>
      </c>
      <c r="C1632" t="s">
        <v>9</v>
      </c>
      <c r="D1632" s="1">
        <v>43400</v>
      </c>
      <c r="E1632" s="1">
        <v>43446</v>
      </c>
      <c r="F1632" s="1">
        <v>43457</v>
      </c>
      <c r="G1632" s="1">
        <v>43459</v>
      </c>
      <c r="H1632" t="s">
        <v>54</v>
      </c>
      <c r="I1632">
        <v>27</v>
      </c>
      <c r="J1632">
        <v>26</v>
      </c>
      <c r="K1632">
        <v>79</v>
      </c>
      <c r="L1632">
        <v>4</v>
      </c>
      <c r="M1632">
        <v>8</v>
      </c>
      <c r="N1632">
        <v>0.08</v>
      </c>
      <c r="O1632">
        <v>79.66</v>
      </c>
      <c r="P1632">
        <v>194.3</v>
      </c>
      <c r="Q1632">
        <f>Table1[[#This Row],[OrderQuantity]]*Table1[[#This Row],[UnitPrice]]</f>
        <v>1554.4</v>
      </c>
      <c r="R1632">
        <f>Table1[[#This Row],[OrderQuantity]]*Table1[[#This Row],[UnitCost]]</f>
        <v>637.28</v>
      </c>
      <c r="S1632">
        <f>Table1[[#This Row],[OrderQuantity]]*Table1[[#This Row],[UnitPrice]]*(1-Table1[[#This Row],[DiscountApplied]]) - (Table1[[#This Row],[OrderQuantity]]*Table1[[#This Row],[UnitCost]])</f>
        <v>792.76800000000026</v>
      </c>
      <c r="T1632">
        <f>DATEDIF(Table1[[#This Row],[ShipDate]],Table1[[#This Row],[DeliveryDate]],"d")</f>
        <v>2</v>
      </c>
      <c r="U1632" t="str">
        <f t="shared" si="51"/>
        <v>On Time</v>
      </c>
    </row>
    <row r="1633" spans="1:21" x14ac:dyDescent="0.3">
      <c r="A1633" t="str">
        <f t="shared" si="50"/>
        <v>SO-001732</v>
      </c>
      <c r="B1633" t="s">
        <v>3</v>
      </c>
      <c r="C1633" t="s">
        <v>10</v>
      </c>
      <c r="D1633" s="1">
        <v>43300</v>
      </c>
      <c r="E1633" s="1">
        <v>43446</v>
      </c>
      <c r="F1633" s="1">
        <v>43473</v>
      </c>
      <c r="G1633" s="1">
        <v>43479</v>
      </c>
      <c r="H1633" t="s">
        <v>54</v>
      </c>
      <c r="I1633">
        <v>8</v>
      </c>
      <c r="J1633">
        <v>27</v>
      </c>
      <c r="K1633">
        <v>162</v>
      </c>
      <c r="L1633">
        <v>47</v>
      </c>
      <c r="M1633">
        <v>2</v>
      </c>
      <c r="N1633">
        <v>0.2</v>
      </c>
      <c r="O1633">
        <v>1585.49</v>
      </c>
      <c r="P1633">
        <v>2331.6</v>
      </c>
      <c r="Q1633">
        <f>Table1[[#This Row],[OrderQuantity]]*Table1[[#This Row],[UnitPrice]]</f>
        <v>4663.2</v>
      </c>
      <c r="R1633">
        <f>Table1[[#This Row],[OrderQuantity]]*Table1[[#This Row],[UnitCost]]</f>
        <v>3170.98</v>
      </c>
      <c r="S1633">
        <f>Table1[[#This Row],[OrderQuantity]]*Table1[[#This Row],[UnitPrice]]*(1-Table1[[#This Row],[DiscountApplied]]) - (Table1[[#This Row],[OrderQuantity]]*Table1[[#This Row],[UnitCost]])</f>
        <v>559.57999999999993</v>
      </c>
      <c r="T1633">
        <f>DATEDIF(Table1[[#This Row],[ShipDate]],Table1[[#This Row],[DeliveryDate]],"d")</f>
        <v>6</v>
      </c>
      <c r="U1633" t="str">
        <f t="shared" si="51"/>
        <v>On Time</v>
      </c>
    </row>
    <row r="1634" spans="1:21" x14ac:dyDescent="0.3">
      <c r="A1634" t="str">
        <f t="shared" si="50"/>
        <v>SO-001733</v>
      </c>
      <c r="B1634" t="s">
        <v>2</v>
      </c>
      <c r="C1634" t="s">
        <v>10</v>
      </c>
      <c r="D1634" s="1">
        <v>43300</v>
      </c>
      <c r="E1634" s="1">
        <v>43446</v>
      </c>
      <c r="F1634" s="1">
        <v>43448</v>
      </c>
      <c r="G1634" s="1">
        <v>43457</v>
      </c>
      <c r="H1634" t="s">
        <v>54</v>
      </c>
      <c r="I1634">
        <v>24</v>
      </c>
      <c r="J1634">
        <v>20</v>
      </c>
      <c r="K1634">
        <v>161</v>
      </c>
      <c r="L1634">
        <v>25</v>
      </c>
      <c r="M1634">
        <v>3</v>
      </c>
      <c r="N1634">
        <v>0.2</v>
      </c>
      <c r="O1634">
        <v>2191.17</v>
      </c>
      <c r="P1634">
        <v>3001.6</v>
      </c>
      <c r="Q1634">
        <f>Table1[[#This Row],[OrderQuantity]]*Table1[[#This Row],[UnitPrice]]</f>
        <v>9004.7999999999993</v>
      </c>
      <c r="R1634">
        <f>Table1[[#This Row],[OrderQuantity]]*Table1[[#This Row],[UnitCost]]</f>
        <v>6573.51</v>
      </c>
      <c r="S1634">
        <f>Table1[[#This Row],[OrderQuantity]]*Table1[[#This Row],[UnitPrice]]*(1-Table1[[#This Row],[DiscountApplied]]) - (Table1[[#This Row],[OrderQuantity]]*Table1[[#This Row],[UnitCost]])</f>
        <v>630.32999999999993</v>
      </c>
      <c r="T1634">
        <f>DATEDIF(Table1[[#This Row],[ShipDate]],Table1[[#This Row],[DeliveryDate]],"d")</f>
        <v>9</v>
      </c>
      <c r="U1634" t="str">
        <f t="shared" si="51"/>
        <v>Late</v>
      </c>
    </row>
    <row r="1635" spans="1:21" x14ac:dyDescent="0.3">
      <c r="A1635" t="str">
        <f t="shared" si="50"/>
        <v>SO-001734</v>
      </c>
      <c r="B1635" t="s">
        <v>3</v>
      </c>
      <c r="C1635" t="s">
        <v>10</v>
      </c>
      <c r="D1635" s="1">
        <v>43300</v>
      </c>
      <c r="E1635" s="1">
        <v>43446</v>
      </c>
      <c r="F1635" s="1">
        <v>43463</v>
      </c>
      <c r="G1635" s="1">
        <v>43469</v>
      </c>
      <c r="H1635" t="s">
        <v>54</v>
      </c>
      <c r="I1635">
        <v>5</v>
      </c>
      <c r="J1635">
        <v>25</v>
      </c>
      <c r="K1635">
        <v>136</v>
      </c>
      <c r="L1635">
        <v>15</v>
      </c>
      <c r="M1635">
        <v>3</v>
      </c>
      <c r="N1635">
        <v>0.05</v>
      </c>
      <c r="O1635">
        <v>168.24</v>
      </c>
      <c r="P1635">
        <v>207.7</v>
      </c>
      <c r="Q1635">
        <f>Table1[[#This Row],[OrderQuantity]]*Table1[[#This Row],[UnitPrice]]</f>
        <v>623.09999999999991</v>
      </c>
      <c r="R1635">
        <f>Table1[[#This Row],[OrderQuantity]]*Table1[[#This Row],[UnitCost]]</f>
        <v>504.72</v>
      </c>
      <c r="S1635">
        <f>Table1[[#This Row],[OrderQuantity]]*Table1[[#This Row],[UnitPrice]]*(1-Table1[[#This Row],[DiscountApplied]]) - (Table1[[#This Row],[OrderQuantity]]*Table1[[#This Row],[UnitCost]])</f>
        <v>87.224999999999909</v>
      </c>
      <c r="T1635">
        <f>DATEDIF(Table1[[#This Row],[ShipDate]],Table1[[#This Row],[DeliveryDate]],"d")</f>
        <v>6</v>
      </c>
      <c r="U1635" t="str">
        <f t="shared" si="51"/>
        <v>On Time</v>
      </c>
    </row>
    <row r="1636" spans="1:21" x14ac:dyDescent="0.3">
      <c r="A1636" t="str">
        <f t="shared" si="50"/>
        <v>SO-001735</v>
      </c>
      <c r="B1636" t="s">
        <v>3</v>
      </c>
      <c r="C1636" t="s">
        <v>8</v>
      </c>
      <c r="D1636" s="1">
        <v>43300</v>
      </c>
      <c r="E1636" s="1">
        <v>43446</v>
      </c>
      <c r="F1636" s="1">
        <v>43449</v>
      </c>
      <c r="G1636" s="1">
        <v>43455</v>
      </c>
      <c r="H1636" t="s">
        <v>54</v>
      </c>
      <c r="I1636">
        <v>1</v>
      </c>
      <c r="J1636">
        <v>41</v>
      </c>
      <c r="K1636">
        <v>362</v>
      </c>
      <c r="L1636">
        <v>8</v>
      </c>
      <c r="M1636">
        <v>6</v>
      </c>
      <c r="N1636">
        <v>0.2</v>
      </c>
      <c r="O1636">
        <v>438.78</v>
      </c>
      <c r="P1636">
        <v>743.7</v>
      </c>
      <c r="Q1636">
        <f>Table1[[#This Row],[OrderQuantity]]*Table1[[#This Row],[UnitPrice]]</f>
        <v>4462.2000000000007</v>
      </c>
      <c r="R1636">
        <f>Table1[[#This Row],[OrderQuantity]]*Table1[[#This Row],[UnitCost]]</f>
        <v>2632.68</v>
      </c>
      <c r="S1636">
        <f>Table1[[#This Row],[OrderQuantity]]*Table1[[#This Row],[UnitPrice]]*(1-Table1[[#This Row],[DiscountApplied]]) - (Table1[[#This Row],[OrderQuantity]]*Table1[[#This Row],[UnitCost]])</f>
        <v>937.08000000000084</v>
      </c>
      <c r="T1636">
        <f>DATEDIF(Table1[[#This Row],[ShipDate]],Table1[[#This Row],[DeliveryDate]],"d")</f>
        <v>6</v>
      </c>
      <c r="U1636" t="str">
        <f t="shared" si="51"/>
        <v>On Time</v>
      </c>
    </row>
    <row r="1637" spans="1:21" x14ac:dyDescent="0.3">
      <c r="A1637" t="str">
        <f t="shared" si="50"/>
        <v>SO-001736</v>
      </c>
      <c r="B1637" t="s">
        <v>3</v>
      </c>
      <c r="C1637" t="s">
        <v>10</v>
      </c>
      <c r="D1637" s="1">
        <v>43300</v>
      </c>
      <c r="E1637" s="1">
        <v>43446</v>
      </c>
      <c r="F1637" s="1">
        <v>43464</v>
      </c>
      <c r="G1637" s="1">
        <v>43465</v>
      </c>
      <c r="H1637" t="s">
        <v>54</v>
      </c>
      <c r="I1637">
        <v>1</v>
      </c>
      <c r="J1637">
        <v>46</v>
      </c>
      <c r="K1637">
        <v>125</v>
      </c>
      <c r="L1637">
        <v>31</v>
      </c>
      <c r="M1637">
        <v>7</v>
      </c>
      <c r="N1637">
        <v>0.08</v>
      </c>
      <c r="O1637">
        <v>120.47</v>
      </c>
      <c r="P1637">
        <v>207.7</v>
      </c>
      <c r="Q1637">
        <f>Table1[[#This Row],[OrderQuantity]]*Table1[[#This Row],[UnitPrice]]</f>
        <v>1453.8999999999999</v>
      </c>
      <c r="R1637">
        <f>Table1[[#This Row],[OrderQuantity]]*Table1[[#This Row],[UnitCost]]</f>
        <v>843.29</v>
      </c>
      <c r="S1637">
        <f>Table1[[#This Row],[OrderQuantity]]*Table1[[#This Row],[UnitPrice]]*(1-Table1[[#This Row],[DiscountApplied]]) - (Table1[[#This Row],[OrderQuantity]]*Table1[[#This Row],[UnitCost]])</f>
        <v>494.298</v>
      </c>
      <c r="T1637">
        <f>DATEDIF(Table1[[#This Row],[ShipDate]],Table1[[#This Row],[DeliveryDate]],"d")</f>
        <v>1</v>
      </c>
      <c r="U1637" t="str">
        <f t="shared" si="51"/>
        <v>On Time</v>
      </c>
    </row>
    <row r="1638" spans="1:21" x14ac:dyDescent="0.3">
      <c r="A1638" t="str">
        <f t="shared" si="50"/>
        <v>SO-001737</v>
      </c>
      <c r="B1638" t="s">
        <v>2</v>
      </c>
      <c r="C1638" t="s">
        <v>10</v>
      </c>
      <c r="D1638" s="1">
        <v>43300</v>
      </c>
      <c r="E1638" s="1">
        <v>43446</v>
      </c>
      <c r="F1638" s="1">
        <v>43448</v>
      </c>
      <c r="G1638" s="1">
        <v>43451</v>
      </c>
      <c r="H1638" t="s">
        <v>54</v>
      </c>
      <c r="I1638">
        <v>21</v>
      </c>
      <c r="J1638">
        <v>32</v>
      </c>
      <c r="K1638">
        <v>133</v>
      </c>
      <c r="L1638">
        <v>47</v>
      </c>
      <c r="M1638">
        <v>3</v>
      </c>
      <c r="N1638">
        <v>0.1</v>
      </c>
      <c r="O1638">
        <v>3922.72</v>
      </c>
      <c r="P1638">
        <v>5768.7</v>
      </c>
      <c r="Q1638">
        <f>Table1[[#This Row],[OrderQuantity]]*Table1[[#This Row],[UnitPrice]]</f>
        <v>17306.099999999999</v>
      </c>
      <c r="R1638">
        <f>Table1[[#This Row],[OrderQuantity]]*Table1[[#This Row],[UnitCost]]</f>
        <v>11768.16</v>
      </c>
      <c r="S1638">
        <f>Table1[[#This Row],[OrderQuantity]]*Table1[[#This Row],[UnitPrice]]*(1-Table1[[#This Row],[DiscountApplied]]) - (Table1[[#This Row],[OrderQuantity]]*Table1[[#This Row],[UnitCost]])</f>
        <v>3807.33</v>
      </c>
      <c r="T1638">
        <f>DATEDIF(Table1[[#This Row],[ShipDate]],Table1[[#This Row],[DeliveryDate]],"d")</f>
        <v>3</v>
      </c>
      <c r="U1638" t="str">
        <f t="shared" si="51"/>
        <v>On Time</v>
      </c>
    </row>
    <row r="1639" spans="1:21" x14ac:dyDescent="0.3">
      <c r="A1639" t="str">
        <f t="shared" si="50"/>
        <v>SO-001738</v>
      </c>
      <c r="B1639" t="s">
        <v>3</v>
      </c>
      <c r="C1639" t="s">
        <v>8</v>
      </c>
      <c r="D1639" s="1">
        <v>43400</v>
      </c>
      <c r="E1639" s="1">
        <v>43446</v>
      </c>
      <c r="F1639" s="1">
        <v>43471</v>
      </c>
      <c r="G1639" s="1">
        <v>43473</v>
      </c>
      <c r="H1639" t="s">
        <v>54</v>
      </c>
      <c r="I1639">
        <v>9</v>
      </c>
      <c r="J1639">
        <v>49</v>
      </c>
      <c r="K1639">
        <v>358</v>
      </c>
      <c r="L1639">
        <v>36</v>
      </c>
      <c r="M1639">
        <v>7</v>
      </c>
      <c r="N1639">
        <v>0.4</v>
      </c>
      <c r="O1639">
        <v>1341.34</v>
      </c>
      <c r="P1639">
        <v>1916.2</v>
      </c>
      <c r="Q1639">
        <f>Table1[[#This Row],[OrderQuantity]]*Table1[[#This Row],[UnitPrice]]</f>
        <v>13413.4</v>
      </c>
      <c r="R1639">
        <f>Table1[[#This Row],[OrderQuantity]]*Table1[[#This Row],[UnitCost]]</f>
        <v>9389.3799999999992</v>
      </c>
      <c r="S1639">
        <f>Table1[[#This Row],[OrderQuantity]]*Table1[[#This Row],[UnitPrice]]*(1-Table1[[#This Row],[DiscountApplied]]) - (Table1[[#This Row],[OrderQuantity]]*Table1[[#This Row],[UnitCost]])</f>
        <v>-1341.3400000000001</v>
      </c>
      <c r="T1639">
        <f>DATEDIF(Table1[[#This Row],[ShipDate]],Table1[[#This Row],[DeliveryDate]],"d")</f>
        <v>2</v>
      </c>
      <c r="U1639" t="str">
        <f t="shared" si="51"/>
        <v>On Time</v>
      </c>
    </row>
    <row r="1640" spans="1:21" x14ac:dyDescent="0.3">
      <c r="A1640" t="str">
        <f t="shared" si="50"/>
        <v>SO-001739</v>
      </c>
      <c r="B1640" t="s">
        <v>3</v>
      </c>
      <c r="C1640" t="s">
        <v>10</v>
      </c>
      <c r="D1640" s="1">
        <v>43400</v>
      </c>
      <c r="E1640" s="1">
        <v>43446</v>
      </c>
      <c r="F1640" s="1">
        <v>43473</v>
      </c>
      <c r="G1640" s="1">
        <v>43474</v>
      </c>
      <c r="H1640" t="s">
        <v>54</v>
      </c>
      <c r="I1640">
        <v>9</v>
      </c>
      <c r="J1640">
        <v>8</v>
      </c>
      <c r="K1640">
        <v>110</v>
      </c>
      <c r="L1640">
        <v>28</v>
      </c>
      <c r="M1640">
        <v>8</v>
      </c>
      <c r="N1640">
        <v>0.3</v>
      </c>
      <c r="O1640">
        <v>2238.14</v>
      </c>
      <c r="P1640">
        <v>2633.1</v>
      </c>
      <c r="Q1640">
        <f>Table1[[#This Row],[OrderQuantity]]*Table1[[#This Row],[UnitPrice]]</f>
        <v>21064.799999999999</v>
      </c>
      <c r="R1640">
        <f>Table1[[#This Row],[OrderQuantity]]*Table1[[#This Row],[UnitCost]]</f>
        <v>17905.12</v>
      </c>
      <c r="S1640">
        <f>Table1[[#This Row],[OrderQuantity]]*Table1[[#This Row],[UnitPrice]]*(1-Table1[[#This Row],[DiscountApplied]]) - (Table1[[#This Row],[OrderQuantity]]*Table1[[#This Row],[UnitCost]])</f>
        <v>-3159.76</v>
      </c>
      <c r="T1640">
        <f>DATEDIF(Table1[[#This Row],[ShipDate]],Table1[[#This Row],[DeliveryDate]],"d")</f>
        <v>1</v>
      </c>
      <c r="U1640" t="str">
        <f t="shared" si="51"/>
        <v>On Time</v>
      </c>
    </row>
    <row r="1641" spans="1:21" x14ac:dyDescent="0.3">
      <c r="A1641" t="str">
        <f t="shared" si="50"/>
        <v>SO-001740</v>
      </c>
      <c r="B1641" t="s">
        <v>3</v>
      </c>
      <c r="C1641" t="s">
        <v>10</v>
      </c>
      <c r="D1641" s="1">
        <v>43300</v>
      </c>
      <c r="E1641" s="1">
        <v>43446</v>
      </c>
      <c r="F1641" s="1">
        <v>43453</v>
      </c>
      <c r="G1641" s="1">
        <v>43455</v>
      </c>
      <c r="H1641" t="s">
        <v>54</v>
      </c>
      <c r="I1641">
        <v>7</v>
      </c>
      <c r="J1641">
        <v>45</v>
      </c>
      <c r="K1641">
        <v>97</v>
      </c>
      <c r="L1641">
        <v>21</v>
      </c>
      <c r="M1641">
        <v>7</v>
      </c>
      <c r="N1641">
        <v>0.1</v>
      </c>
      <c r="O1641">
        <v>639.17999999999995</v>
      </c>
      <c r="P1641">
        <v>1065.3</v>
      </c>
      <c r="Q1641">
        <f>Table1[[#This Row],[OrderQuantity]]*Table1[[#This Row],[UnitPrice]]</f>
        <v>7457.0999999999995</v>
      </c>
      <c r="R1641">
        <f>Table1[[#This Row],[OrderQuantity]]*Table1[[#This Row],[UnitCost]]</f>
        <v>4474.2599999999993</v>
      </c>
      <c r="S1641">
        <f>Table1[[#This Row],[OrderQuantity]]*Table1[[#This Row],[UnitPrice]]*(1-Table1[[#This Row],[DiscountApplied]]) - (Table1[[#This Row],[OrderQuantity]]*Table1[[#This Row],[UnitCost]])</f>
        <v>2237.13</v>
      </c>
      <c r="T1641">
        <f>DATEDIF(Table1[[#This Row],[ShipDate]],Table1[[#This Row],[DeliveryDate]],"d")</f>
        <v>2</v>
      </c>
      <c r="U1641" t="str">
        <f t="shared" si="51"/>
        <v>On Time</v>
      </c>
    </row>
    <row r="1642" spans="1:21" x14ac:dyDescent="0.3">
      <c r="A1642" t="str">
        <f t="shared" si="50"/>
        <v>SO-001741</v>
      </c>
      <c r="B1642" t="s">
        <v>3</v>
      </c>
      <c r="C1642" t="s">
        <v>9</v>
      </c>
      <c r="D1642" s="1">
        <v>43400</v>
      </c>
      <c r="E1642" s="1">
        <v>43446</v>
      </c>
      <c r="F1642" s="1">
        <v>43448</v>
      </c>
      <c r="G1642" s="1">
        <v>43450</v>
      </c>
      <c r="H1642" t="s">
        <v>54</v>
      </c>
      <c r="I1642">
        <v>8</v>
      </c>
      <c r="J1642">
        <v>48</v>
      </c>
      <c r="K1642">
        <v>86</v>
      </c>
      <c r="L1642">
        <v>41</v>
      </c>
      <c r="M1642">
        <v>3</v>
      </c>
      <c r="N1642">
        <v>0.2</v>
      </c>
      <c r="O1642">
        <v>1603.11</v>
      </c>
      <c r="P1642">
        <v>2257.9</v>
      </c>
      <c r="Q1642">
        <f>Table1[[#This Row],[OrderQuantity]]*Table1[[#This Row],[UnitPrice]]</f>
        <v>6773.7000000000007</v>
      </c>
      <c r="R1642">
        <f>Table1[[#This Row],[OrderQuantity]]*Table1[[#This Row],[UnitCost]]</f>
        <v>4809.33</v>
      </c>
      <c r="S1642">
        <f>Table1[[#This Row],[OrderQuantity]]*Table1[[#This Row],[UnitPrice]]*(1-Table1[[#This Row],[DiscountApplied]]) - (Table1[[#This Row],[OrderQuantity]]*Table1[[#This Row],[UnitCost]])</f>
        <v>609.63000000000102</v>
      </c>
      <c r="T1642">
        <f>DATEDIF(Table1[[#This Row],[ShipDate]],Table1[[#This Row],[DeliveryDate]],"d")</f>
        <v>2</v>
      </c>
      <c r="U1642" t="str">
        <f t="shared" si="51"/>
        <v>On Time</v>
      </c>
    </row>
    <row r="1643" spans="1:21" x14ac:dyDescent="0.3">
      <c r="A1643" t="str">
        <f t="shared" si="50"/>
        <v>SO-001742</v>
      </c>
      <c r="B1643" t="s">
        <v>4</v>
      </c>
      <c r="C1643" t="s">
        <v>12</v>
      </c>
      <c r="D1643" s="1">
        <v>43300</v>
      </c>
      <c r="E1643" s="1">
        <v>43446</v>
      </c>
      <c r="F1643" s="1">
        <v>43468</v>
      </c>
      <c r="G1643" s="1">
        <v>43477</v>
      </c>
      <c r="H1643" t="s">
        <v>54</v>
      </c>
      <c r="I1643">
        <v>13</v>
      </c>
      <c r="J1643">
        <v>20</v>
      </c>
      <c r="K1643">
        <v>245</v>
      </c>
      <c r="L1643">
        <v>34</v>
      </c>
      <c r="M1643">
        <v>1</v>
      </c>
      <c r="N1643">
        <v>0.05</v>
      </c>
      <c r="O1643">
        <v>545.38</v>
      </c>
      <c r="P1643">
        <v>991.6</v>
      </c>
      <c r="Q1643">
        <f>Table1[[#This Row],[OrderQuantity]]*Table1[[#This Row],[UnitPrice]]</f>
        <v>991.6</v>
      </c>
      <c r="R1643">
        <f>Table1[[#This Row],[OrderQuantity]]*Table1[[#This Row],[UnitCost]]</f>
        <v>545.38</v>
      </c>
      <c r="S1643">
        <f>Table1[[#This Row],[OrderQuantity]]*Table1[[#This Row],[UnitPrice]]*(1-Table1[[#This Row],[DiscountApplied]]) - (Table1[[#This Row],[OrderQuantity]]*Table1[[#This Row],[UnitCost]])</f>
        <v>396.64</v>
      </c>
      <c r="T1643">
        <f>DATEDIF(Table1[[#This Row],[ShipDate]],Table1[[#This Row],[DeliveryDate]],"d")</f>
        <v>9</v>
      </c>
      <c r="U1643" t="str">
        <f t="shared" si="51"/>
        <v>Late</v>
      </c>
    </row>
    <row r="1644" spans="1:21" x14ac:dyDescent="0.3">
      <c r="A1644" t="str">
        <f t="shared" si="50"/>
        <v>SO-001743</v>
      </c>
      <c r="B1644" t="s">
        <v>5</v>
      </c>
      <c r="C1644" t="s">
        <v>10</v>
      </c>
      <c r="D1644" s="1">
        <v>43400</v>
      </c>
      <c r="E1644" s="1">
        <v>43446</v>
      </c>
      <c r="F1644" s="1">
        <v>43469</v>
      </c>
      <c r="G1644" s="1">
        <v>43478</v>
      </c>
      <c r="H1644" t="s">
        <v>54</v>
      </c>
      <c r="I1644">
        <v>28</v>
      </c>
      <c r="J1644">
        <v>49</v>
      </c>
      <c r="K1644">
        <v>192</v>
      </c>
      <c r="L1644">
        <v>13</v>
      </c>
      <c r="M1644">
        <v>4</v>
      </c>
      <c r="N1644">
        <v>0.08</v>
      </c>
      <c r="O1644">
        <v>1660.19</v>
      </c>
      <c r="P1644">
        <v>2338.3000000000002</v>
      </c>
      <c r="Q1644">
        <f>Table1[[#This Row],[OrderQuantity]]*Table1[[#This Row],[UnitPrice]]</f>
        <v>9353.2000000000007</v>
      </c>
      <c r="R1644">
        <f>Table1[[#This Row],[OrderQuantity]]*Table1[[#This Row],[UnitCost]]</f>
        <v>6640.76</v>
      </c>
      <c r="S1644">
        <f>Table1[[#This Row],[OrderQuantity]]*Table1[[#This Row],[UnitPrice]]*(1-Table1[[#This Row],[DiscountApplied]]) - (Table1[[#This Row],[OrderQuantity]]*Table1[[#This Row],[UnitCost]])</f>
        <v>1964.1840000000011</v>
      </c>
      <c r="T1644">
        <f>DATEDIF(Table1[[#This Row],[ShipDate]],Table1[[#This Row],[DeliveryDate]],"d")</f>
        <v>9</v>
      </c>
      <c r="U1644" t="str">
        <f t="shared" si="51"/>
        <v>Late</v>
      </c>
    </row>
    <row r="1645" spans="1:21" x14ac:dyDescent="0.3">
      <c r="A1645" t="str">
        <f t="shared" si="50"/>
        <v>SO-001744</v>
      </c>
      <c r="B1645" t="s">
        <v>3</v>
      </c>
      <c r="C1645" t="s">
        <v>8</v>
      </c>
      <c r="D1645" s="1">
        <v>43400</v>
      </c>
      <c r="E1645" s="1">
        <v>43447</v>
      </c>
      <c r="F1645" s="1">
        <v>43464</v>
      </c>
      <c r="G1645" s="1">
        <v>43468</v>
      </c>
      <c r="H1645" t="s">
        <v>54</v>
      </c>
      <c r="I1645">
        <v>7</v>
      </c>
      <c r="J1645">
        <v>21</v>
      </c>
      <c r="K1645">
        <v>343</v>
      </c>
      <c r="L1645">
        <v>1</v>
      </c>
      <c r="M1645">
        <v>7</v>
      </c>
      <c r="N1645">
        <v>0.08</v>
      </c>
      <c r="O1645">
        <v>1583.75</v>
      </c>
      <c r="P1645">
        <v>2988.2</v>
      </c>
      <c r="Q1645">
        <f>Table1[[#This Row],[OrderQuantity]]*Table1[[#This Row],[UnitPrice]]</f>
        <v>20917.399999999998</v>
      </c>
      <c r="R1645">
        <f>Table1[[#This Row],[OrderQuantity]]*Table1[[#This Row],[UnitCost]]</f>
        <v>11086.25</v>
      </c>
      <c r="S1645">
        <f>Table1[[#This Row],[OrderQuantity]]*Table1[[#This Row],[UnitPrice]]*(1-Table1[[#This Row],[DiscountApplied]]) - (Table1[[#This Row],[OrderQuantity]]*Table1[[#This Row],[UnitCost]])</f>
        <v>8157.757999999998</v>
      </c>
      <c r="T1645">
        <f>DATEDIF(Table1[[#This Row],[ShipDate]],Table1[[#This Row],[DeliveryDate]],"d")</f>
        <v>4</v>
      </c>
      <c r="U1645" t="str">
        <f t="shared" si="51"/>
        <v>On Time</v>
      </c>
    </row>
    <row r="1646" spans="1:21" x14ac:dyDescent="0.3">
      <c r="A1646" t="str">
        <f t="shared" si="50"/>
        <v>SO-001745</v>
      </c>
      <c r="B1646" t="s">
        <v>3</v>
      </c>
      <c r="C1646" t="s">
        <v>10</v>
      </c>
      <c r="D1646" s="1">
        <v>43400</v>
      </c>
      <c r="E1646" s="1">
        <v>43447</v>
      </c>
      <c r="F1646" s="1">
        <v>43460</v>
      </c>
      <c r="G1646" s="1">
        <v>43465</v>
      </c>
      <c r="H1646" t="s">
        <v>54</v>
      </c>
      <c r="I1646">
        <v>8</v>
      </c>
      <c r="J1646">
        <v>35</v>
      </c>
      <c r="K1646">
        <v>166</v>
      </c>
      <c r="L1646">
        <v>21</v>
      </c>
      <c r="M1646">
        <v>6</v>
      </c>
      <c r="N1646">
        <v>0.4</v>
      </c>
      <c r="O1646">
        <v>682.53</v>
      </c>
      <c r="P1646">
        <v>1118.9000000000001</v>
      </c>
      <c r="Q1646">
        <f>Table1[[#This Row],[OrderQuantity]]*Table1[[#This Row],[UnitPrice]]</f>
        <v>6713.4000000000005</v>
      </c>
      <c r="R1646">
        <f>Table1[[#This Row],[OrderQuantity]]*Table1[[#This Row],[UnitCost]]</f>
        <v>4095.18</v>
      </c>
      <c r="S1646">
        <f>Table1[[#This Row],[OrderQuantity]]*Table1[[#This Row],[UnitPrice]]*(1-Table1[[#This Row],[DiscountApplied]]) - (Table1[[#This Row],[OrderQuantity]]*Table1[[#This Row],[UnitCost]])</f>
        <v>-67.139999999999873</v>
      </c>
      <c r="T1646">
        <f>DATEDIF(Table1[[#This Row],[ShipDate]],Table1[[#This Row],[DeliveryDate]],"d")</f>
        <v>5</v>
      </c>
      <c r="U1646" t="str">
        <f t="shared" si="51"/>
        <v>On Time</v>
      </c>
    </row>
    <row r="1647" spans="1:21" x14ac:dyDescent="0.3">
      <c r="A1647" t="str">
        <f t="shared" si="50"/>
        <v>SO-001746</v>
      </c>
      <c r="B1647" t="s">
        <v>4</v>
      </c>
      <c r="C1647" t="s">
        <v>12</v>
      </c>
      <c r="D1647" s="1">
        <v>43300</v>
      </c>
      <c r="E1647" s="1">
        <v>43447</v>
      </c>
      <c r="F1647" s="1">
        <v>43473</v>
      </c>
      <c r="G1647" s="1">
        <v>43482</v>
      </c>
      <c r="H1647" t="s">
        <v>54</v>
      </c>
      <c r="I1647">
        <v>18</v>
      </c>
      <c r="J1647">
        <v>29</v>
      </c>
      <c r="K1647">
        <v>214</v>
      </c>
      <c r="L1647">
        <v>17</v>
      </c>
      <c r="M1647">
        <v>6</v>
      </c>
      <c r="N1647">
        <v>0.15</v>
      </c>
      <c r="O1647">
        <v>1267.71</v>
      </c>
      <c r="P1647">
        <v>2485.6999999999998</v>
      </c>
      <c r="Q1647">
        <f>Table1[[#This Row],[OrderQuantity]]*Table1[[#This Row],[UnitPrice]]</f>
        <v>14914.199999999999</v>
      </c>
      <c r="R1647">
        <f>Table1[[#This Row],[OrderQuantity]]*Table1[[#This Row],[UnitCost]]</f>
        <v>7606.26</v>
      </c>
      <c r="S1647">
        <f>Table1[[#This Row],[OrderQuantity]]*Table1[[#This Row],[UnitPrice]]*(1-Table1[[#This Row],[DiscountApplied]]) - (Table1[[#This Row],[OrderQuantity]]*Table1[[#This Row],[UnitCost]])</f>
        <v>5070.8099999999977</v>
      </c>
      <c r="T1647">
        <f>DATEDIF(Table1[[#This Row],[ShipDate]],Table1[[#This Row],[DeliveryDate]],"d")</f>
        <v>9</v>
      </c>
      <c r="U1647" t="str">
        <f t="shared" si="51"/>
        <v>Late</v>
      </c>
    </row>
    <row r="1648" spans="1:21" x14ac:dyDescent="0.3">
      <c r="A1648" t="str">
        <f t="shared" si="50"/>
        <v>SO-001747</v>
      </c>
      <c r="B1648" t="s">
        <v>3</v>
      </c>
      <c r="C1648" t="s">
        <v>10</v>
      </c>
      <c r="D1648" s="1">
        <v>43300</v>
      </c>
      <c r="E1648" s="1">
        <v>43447</v>
      </c>
      <c r="F1648" s="1">
        <v>43459</v>
      </c>
      <c r="G1648" s="1">
        <v>43469</v>
      </c>
      <c r="H1648" t="s">
        <v>54</v>
      </c>
      <c r="I1648">
        <v>4</v>
      </c>
      <c r="J1648">
        <v>20</v>
      </c>
      <c r="K1648">
        <v>117</v>
      </c>
      <c r="L1648">
        <v>22</v>
      </c>
      <c r="M1648">
        <v>4</v>
      </c>
      <c r="N1648">
        <v>0.2</v>
      </c>
      <c r="O1648">
        <v>1708.5</v>
      </c>
      <c r="P1648">
        <v>2847.5</v>
      </c>
      <c r="Q1648">
        <f>Table1[[#This Row],[OrderQuantity]]*Table1[[#This Row],[UnitPrice]]</f>
        <v>11390</v>
      </c>
      <c r="R1648">
        <f>Table1[[#This Row],[OrderQuantity]]*Table1[[#This Row],[UnitCost]]</f>
        <v>6834</v>
      </c>
      <c r="S1648">
        <f>Table1[[#This Row],[OrderQuantity]]*Table1[[#This Row],[UnitPrice]]*(1-Table1[[#This Row],[DiscountApplied]]) - (Table1[[#This Row],[OrderQuantity]]*Table1[[#This Row],[UnitCost]])</f>
        <v>2278</v>
      </c>
      <c r="T1648">
        <f>DATEDIF(Table1[[#This Row],[ShipDate]],Table1[[#This Row],[DeliveryDate]],"d")</f>
        <v>10</v>
      </c>
      <c r="U1648" t="str">
        <f t="shared" si="51"/>
        <v>Late</v>
      </c>
    </row>
    <row r="1649" spans="1:21" x14ac:dyDescent="0.3">
      <c r="A1649" t="str">
        <f t="shared" si="50"/>
        <v>SO-001748</v>
      </c>
      <c r="B1649" t="s">
        <v>3</v>
      </c>
      <c r="C1649" t="s">
        <v>9</v>
      </c>
      <c r="D1649" s="1">
        <v>43300</v>
      </c>
      <c r="E1649" s="1">
        <v>43447</v>
      </c>
      <c r="F1649" s="1">
        <v>43474</v>
      </c>
      <c r="G1649" s="1">
        <v>43477</v>
      </c>
      <c r="H1649" t="s">
        <v>54</v>
      </c>
      <c r="I1649">
        <v>1</v>
      </c>
      <c r="J1649">
        <v>25</v>
      </c>
      <c r="K1649">
        <v>66</v>
      </c>
      <c r="L1649">
        <v>15</v>
      </c>
      <c r="M1649">
        <v>4</v>
      </c>
      <c r="N1649">
        <v>0.2</v>
      </c>
      <c r="O1649">
        <v>2571.19</v>
      </c>
      <c r="P1649">
        <v>3296.4</v>
      </c>
      <c r="Q1649">
        <f>Table1[[#This Row],[OrderQuantity]]*Table1[[#This Row],[UnitPrice]]</f>
        <v>13185.6</v>
      </c>
      <c r="R1649">
        <f>Table1[[#This Row],[OrderQuantity]]*Table1[[#This Row],[UnitCost]]</f>
        <v>10284.76</v>
      </c>
      <c r="S1649">
        <f>Table1[[#This Row],[OrderQuantity]]*Table1[[#This Row],[UnitPrice]]*(1-Table1[[#This Row],[DiscountApplied]]) - (Table1[[#This Row],[OrderQuantity]]*Table1[[#This Row],[UnitCost]])</f>
        <v>263.72000000000116</v>
      </c>
      <c r="T1649">
        <f>DATEDIF(Table1[[#This Row],[ShipDate]],Table1[[#This Row],[DeliveryDate]],"d")</f>
        <v>3</v>
      </c>
      <c r="U1649" t="str">
        <f t="shared" si="51"/>
        <v>On Time</v>
      </c>
    </row>
    <row r="1650" spans="1:21" x14ac:dyDescent="0.3">
      <c r="A1650" t="str">
        <f t="shared" si="50"/>
        <v>SO-001749</v>
      </c>
      <c r="B1650" t="s">
        <v>4</v>
      </c>
      <c r="C1650" t="s">
        <v>13</v>
      </c>
      <c r="D1650" s="1">
        <v>43300</v>
      </c>
      <c r="E1650" s="1">
        <v>43447</v>
      </c>
      <c r="F1650" s="1">
        <v>43455</v>
      </c>
      <c r="G1650" s="1">
        <v>43464</v>
      </c>
      <c r="H1650" t="s">
        <v>54</v>
      </c>
      <c r="I1650">
        <v>18</v>
      </c>
      <c r="J1650">
        <v>38</v>
      </c>
      <c r="K1650">
        <v>33</v>
      </c>
      <c r="L1650">
        <v>11</v>
      </c>
      <c r="M1650">
        <v>4</v>
      </c>
      <c r="N1650">
        <v>0.1</v>
      </c>
      <c r="O1650">
        <v>689.77</v>
      </c>
      <c r="P1650">
        <v>971.5</v>
      </c>
      <c r="Q1650">
        <f>Table1[[#This Row],[OrderQuantity]]*Table1[[#This Row],[UnitPrice]]</f>
        <v>3886</v>
      </c>
      <c r="R1650">
        <f>Table1[[#This Row],[OrderQuantity]]*Table1[[#This Row],[UnitCost]]</f>
        <v>2759.08</v>
      </c>
      <c r="S1650">
        <f>Table1[[#This Row],[OrderQuantity]]*Table1[[#This Row],[UnitPrice]]*(1-Table1[[#This Row],[DiscountApplied]]) - (Table1[[#This Row],[OrderQuantity]]*Table1[[#This Row],[UnitCost]])</f>
        <v>738.32000000000016</v>
      </c>
      <c r="T1650">
        <f>DATEDIF(Table1[[#This Row],[ShipDate]],Table1[[#This Row],[DeliveryDate]],"d")</f>
        <v>9</v>
      </c>
      <c r="U1650" t="str">
        <f t="shared" si="51"/>
        <v>Late</v>
      </c>
    </row>
    <row r="1651" spans="1:21" x14ac:dyDescent="0.3">
      <c r="A1651" t="str">
        <f t="shared" si="50"/>
        <v>SO-001750</v>
      </c>
      <c r="B1651" t="s">
        <v>2</v>
      </c>
      <c r="C1651" t="s">
        <v>11</v>
      </c>
      <c r="D1651" s="1">
        <v>43300</v>
      </c>
      <c r="E1651" s="1">
        <v>43447</v>
      </c>
      <c r="F1651" s="1">
        <v>43472</v>
      </c>
      <c r="G1651" s="1">
        <v>43482</v>
      </c>
      <c r="H1651" t="s">
        <v>54</v>
      </c>
      <c r="I1651">
        <v>21</v>
      </c>
      <c r="J1651">
        <v>34</v>
      </c>
      <c r="K1651">
        <v>299</v>
      </c>
      <c r="L1651">
        <v>12</v>
      </c>
      <c r="M1651">
        <v>7</v>
      </c>
      <c r="N1651">
        <v>0.2</v>
      </c>
      <c r="O1651">
        <v>102.98</v>
      </c>
      <c r="P1651">
        <v>194.3</v>
      </c>
      <c r="Q1651">
        <f>Table1[[#This Row],[OrderQuantity]]*Table1[[#This Row],[UnitPrice]]</f>
        <v>1360.1000000000001</v>
      </c>
      <c r="R1651">
        <f>Table1[[#This Row],[OrderQuantity]]*Table1[[#This Row],[UnitCost]]</f>
        <v>720.86</v>
      </c>
      <c r="S1651">
        <f>Table1[[#This Row],[OrderQuantity]]*Table1[[#This Row],[UnitPrice]]*(1-Table1[[#This Row],[DiscountApplied]]) - (Table1[[#This Row],[OrderQuantity]]*Table1[[#This Row],[UnitCost]])</f>
        <v>367.22000000000014</v>
      </c>
      <c r="T1651">
        <f>DATEDIF(Table1[[#This Row],[ShipDate]],Table1[[#This Row],[DeliveryDate]],"d")</f>
        <v>10</v>
      </c>
      <c r="U1651" t="str">
        <f t="shared" si="51"/>
        <v>Late</v>
      </c>
    </row>
    <row r="1652" spans="1:21" x14ac:dyDescent="0.3">
      <c r="A1652" t="str">
        <f t="shared" si="50"/>
        <v>SO-001751</v>
      </c>
      <c r="B1652" t="s">
        <v>4</v>
      </c>
      <c r="C1652" t="s">
        <v>10</v>
      </c>
      <c r="D1652" s="1">
        <v>43400</v>
      </c>
      <c r="E1652" s="1">
        <v>43447</v>
      </c>
      <c r="F1652" s="1">
        <v>43455</v>
      </c>
      <c r="G1652" s="1">
        <v>43461</v>
      </c>
      <c r="H1652" t="s">
        <v>54</v>
      </c>
      <c r="I1652">
        <v>12</v>
      </c>
      <c r="J1652">
        <v>27</v>
      </c>
      <c r="K1652">
        <v>172</v>
      </c>
      <c r="L1652">
        <v>18</v>
      </c>
      <c r="M1652">
        <v>6</v>
      </c>
      <c r="N1652">
        <v>0.4</v>
      </c>
      <c r="O1652">
        <v>3223.64</v>
      </c>
      <c r="P1652">
        <v>5969.7</v>
      </c>
      <c r="Q1652">
        <f>Table1[[#This Row],[OrderQuantity]]*Table1[[#This Row],[UnitPrice]]</f>
        <v>35818.199999999997</v>
      </c>
      <c r="R1652">
        <f>Table1[[#This Row],[OrderQuantity]]*Table1[[#This Row],[UnitCost]]</f>
        <v>19341.84</v>
      </c>
      <c r="S1652">
        <f>Table1[[#This Row],[OrderQuantity]]*Table1[[#This Row],[UnitPrice]]*(1-Table1[[#This Row],[DiscountApplied]]) - (Table1[[#This Row],[OrderQuantity]]*Table1[[#This Row],[UnitCost]])</f>
        <v>2149.0799999999981</v>
      </c>
      <c r="T1652">
        <f>DATEDIF(Table1[[#This Row],[ShipDate]],Table1[[#This Row],[DeliveryDate]],"d")</f>
        <v>6</v>
      </c>
      <c r="U1652" t="str">
        <f t="shared" si="51"/>
        <v>On Time</v>
      </c>
    </row>
    <row r="1653" spans="1:21" x14ac:dyDescent="0.3">
      <c r="A1653" t="str">
        <f t="shared" si="50"/>
        <v>SO-001752</v>
      </c>
      <c r="B1653" t="s">
        <v>4</v>
      </c>
      <c r="C1653" t="s">
        <v>10</v>
      </c>
      <c r="D1653" s="1">
        <v>43300</v>
      </c>
      <c r="E1653" s="1">
        <v>43448</v>
      </c>
      <c r="F1653" s="1">
        <v>43452</v>
      </c>
      <c r="G1653" s="1">
        <v>43461</v>
      </c>
      <c r="H1653" t="s">
        <v>54</v>
      </c>
      <c r="I1653">
        <v>14</v>
      </c>
      <c r="J1653">
        <v>1</v>
      </c>
      <c r="K1653">
        <v>166</v>
      </c>
      <c r="L1653">
        <v>11</v>
      </c>
      <c r="M1653">
        <v>1</v>
      </c>
      <c r="N1653">
        <v>0.05</v>
      </c>
      <c r="O1653">
        <v>625.65</v>
      </c>
      <c r="P1653">
        <v>1078.7</v>
      </c>
      <c r="Q1653">
        <f>Table1[[#This Row],[OrderQuantity]]*Table1[[#This Row],[UnitPrice]]</f>
        <v>1078.7</v>
      </c>
      <c r="R1653">
        <f>Table1[[#This Row],[OrderQuantity]]*Table1[[#This Row],[UnitCost]]</f>
        <v>625.65</v>
      </c>
      <c r="S1653">
        <f>Table1[[#This Row],[OrderQuantity]]*Table1[[#This Row],[UnitPrice]]*(1-Table1[[#This Row],[DiscountApplied]]) - (Table1[[#This Row],[OrderQuantity]]*Table1[[#This Row],[UnitCost]])</f>
        <v>399.11500000000012</v>
      </c>
      <c r="T1653">
        <f>DATEDIF(Table1[[#This Row],[ShipDate]],Table1[[#This Row],[DeliveryDate]],"d")</f>
        <v>9</v>
      </c>
      <c r="U1653" t="str">
        <f t="shared" si="51"/>
        <v>Late</v>
      </c>
    </row>
    <row r="1654" spans="1:21" x14ac:dyDescent="0.3">
      <c r="A1654" t="str">
        <f t="shared" si="50"/>
        <v>SO-001753</v>
      </c>
      <c r="B1654" t="s">
        <v>3</v>
      </c>
      <c r="C1654" t="s">
        <v>10</v>
      </c>
      <c r="D1654" s="1">
        <v>43300</v>
      </c>
      <c r="E1654" s="1">
        <v>43448</v>
      </c>
      <c r="F1654" s="1">
        <v>43475</v>
      </c>
      <c r="G1654" s="1">
        <v>43480</v>
      </c>
      <c r="H1654" t="s">
        <v>54</v>
      </c>
      <c r="I1654">
        <v>10</v>
      </c>
      <c r="J1654">
        <v>33</v>
      </c>
      <c r="K1654">
        <v>128</v>
      </c>
      <c r="L1654">
        <v>40</v>
      </c>
      <c r="M1654">
        <v>7</v>
      </c>
      <c r="N1654">
        <v>0.05</v>
      </c>
      <c r="O1654">
        <v>1640.16</v>
      </c>
      <c r="P1654">
        <v>2412</v>
      </c>
      <c r="Q1654">
        <f>Table1[[#This Row],[OrderQuantity]]*Table1[[#This Row],[UnitPrice]]</f>
        <v>16884</v>
      </c>
      <c r="R1654">
        <f>Table1[[#This Row],[OrderQuantity]]*Table1[[#This Row],[UnitCost]]</f>
        <v>11481.12</v>
      </c>
      <c r="S1654">
        <f>Table1[[#This Row],[OrderQuantity]]*Table1[[#This Row],[UnitPrice]]*(1-Table1[[#This Row],[DiscountApplied]]) - (Table1[[#This Row],[OrderQuantity]]*Table1[[#This Row],[UnitCost]])</f>
        <v>4558.6799999999985</v>
      </c>
      <c r="T1654">
        <f>DATEDIF(Table1[[#This Row],[ShipDate]],Table1[[#This Row],[DeliveryDate]],"d")</f>
        <v>5</v>
      </c>
      <c r="U1654" t="str">
        <f t="shared" si="51"/>
        <v>On Time</v>
      </c>
    </row>
    <row r="1655" spans="1:21" x14ac:dyDescent="0.3">
      <c r="A1655" t="str">
        <f t="shared" si="50"/>
        <v>SO-001754</v>
      </c>
      <c r="B1655" t="s">
        <v>3</v>
      </c>
      <c r="C1655" t="s">
        <v>13</v>
      </c>
      <c r="D1655" s="1">
        <v>43300</v>
      </c>
      <c r="E1655" s="1">
        <v>43448</v>
      </c>
      <c r="F1655" s="1">
        <v>43471</v>
      </c>
      <c r="G1655" s="1">
        <v>43474</v>
      </c>
      <c r="H1655" t="s">
        <v>54</v>
      </c>
      <c r="I1655">
        <v>11</v>
      </c>
      <c r="J1655">
        <v>45</v>
      </c>
      <c r="K1655">
        <v>18</v>
      </c>
      <c r="L1655">
        <v>25</v>
      </c>
      <c r="M1655">
        <v>4</v>
      </c>
      <c r="N1655">
        <v>0.05</v>
      </c>
      <c r="O1655">
        <v>904.1</v>
      </c>
      <c r="P1655">
        <v>1159.0999999999999</v>
      </c>
      <c r="Q1655">
        <f>Table1[[#This Row],[OrderQuantity]]*Table1[[#This Row],[UnitPrice]]</f>
        <v>4636.3999999999996</v>
      </c>
      <c r="R1655">
        <f>Table1[[#This Row],[OrderQuantity]]*Table1[[#This Row],[UnitCost]]</f>
        <v>3616.4</v>
      </c>
      <c r="S1655">
        <f>Table1[[#This Row],[OrderQuantity]]*Table1[[#This Row],[UnitPrice]]*(1-Table1[[#This Row],[DiscountApplied]]) - (Table1[[#This Row],[OrderQuantity]]*Table1[[#This Row],[UnitCost]])</f>
        <v>788.17999999999893</v>
      </c>
      <c r="T1655">
        <f>DATEDIF(Table1[[#This Row],[ShipDate]],Table1[[#This Row],[DeliveryDate]],"d")</f>
        <v>3</v>
      </c>
      <c r="U1655" t="str">
        <f t="shared" si="51"/>
        <v>On Time</v>
      </c>
    </row>
    <row r="1656" spans="1:21" x14ac:dyDescent="0.3">
      <c r="A1656" t="str">
        <f t="shared" si="50"/>
        <v>SO-001755</v>
      </c>
      <c r="B1656" t="s">
        <v>3</v>
      </c>
      <c r="C1656" t="s">
        <v>8</v>
      </c>
      <c r="D1656" s="1">
        <v>43300</v>
      </c>
      <c r="E1656" s="1">
        <v>43448</v>
      </c>
      <c r="F1656" s="1">
        <v>43451</v>
      </c>
      <c r="G1656" s="1">
        <v>43452</v>
      </c>
      <c r="H1656" t="s">
        <v>54</v>
      </c>
      <c r="I1656">
        <v>12</v>
      </c>
      <c r="J1656">
        <v>17</v>
      </c>
      <c r="K1656">
        <v>355</v>
      </c>
      <c r="L1656">
        <v>12</v>
      </c>
      <c r="M1656">
        <v>4</v>
      </c>
      <c r="N1656">
        <v>0.08</v>
      </c>
      <c r="O1656">
        <v>809.56</v>
      </c>
      <c r="P1656">
        <v>1882.7</v>
      </c>
      <c r="Q1656">
        <f>Table1[[#This Row],[OrderQuantity]]*Table1[[#This Row],[UnitPrice]]</f>
        <v>7530.8</v>
      </c>
      <c r="R1656">
        <f>Table1[[#This Row],[OrderQuantity]]*Table1[[#This Row],[UnitCost]]</f>
        <v>3238.24</v>
      </c>
      <c r="S1656">
        <f>Table1[[#This Row],[OrderQuantity]]*Table1[[#This Row],[UnitPrice]]*(1-Table1[[#This Row],[DiscountApplied]]) - (Table1[[#This Row],[OrderQuantity]]*Table1[[#This Row],[UnitCost]])</f>
        <v>3690.0960000000005</v>
      </c>
      <c r="T1656">
        <f>DATEDIF(Table1[[#This Row],[ShipDate]],Table1[[#This Row],[DeliveryDate]],"d")</f>
        <v>1</v>
      </c>
      <c r="U1656" t="str">
        <f t="shared" si="51"/>
        <v>On Time</v>
      </c>
    </row>
    <row r="1657" spans="1:21" x14ac:dyDescent="0.3">
      <c r="A1657" t="str">
        <f t="shared" si="50"/>
        <v>SO-001756</v>
      </c>
      <c r="B1657" t="s">
        <v>3</v>
      </c>
      <c r="C1657" t="s">
        <v>12</v>
      </c>
      <c r="D1657" s="1">
        <v>43400</v>
      </c>
      <c r="E1657" s="1">
        <v>43448</v>
      </c>
      <c r="F1657" s="1">
        <v>43454</v>
      </c>
      <c r="G1657" s="1">
        <v>43462</v>
      </c>
      <c r="H1657" t="s">
        <v>54</v>
      </c>
      <c r="I1657">
        <v>5</v>
      </c>
      <c r="J1657">
        <v>23</v>
      </c>
      <c r="K1657">
        <v>217</v>
      </c>
      <c r="L1657">
        <v>27</v>
      </c>
      <c r="M1657">
        <v>6</v>
      </c>
      <c r="N1657">
        <v>0.2</v>
      </c>
      <c r="O1657">
        <v>1072.3399999999999</v>
      </c>
      <c r="P1657">
        <v>1949.7</v>
      </c>
      <c r="Q1657">
        <f>Table1[[#This Row],[OrderQuantity]]*Table1[[#This Row],[UnitPrice]]</f>
        <v>11698.2</v>
      </c>
      <c r="R1657">
        <f>Table1[[#This Row],[OrderQuantity]]*Table1[[#This Row],[UnitCost]]</f>
        <v>6434.0399999999991</v>
      </c>
      <c r="S1657">
        <f>Table1[[#This Row],[OrderQuantity]]*Table1[[#This Row],[UnitPrice]]*(1-Table1[[#This Row],[DiscountApplied]]) - (Table1[[#This Row],[OrderQuantity]]*Table1[[#This Row],[UnitCost]])</f>
        <v>2924.5200000000023</v>
      </c>
      <c r="T1657">
        <f>DATEDIF(Table1[[#This Row],[ShipDate]],Table1[[#This Row],[DeliveryDate]],"d")</f>
        <v>8</v>
      </c>
      <c r="U1657" t="str">
        <f t="shared" si="51"/>
        <v>Late</v>
      </c>
    </row>
    <row r="1658" spans="1:21" x14ac:dyDescent="0.3">
      <c r="A1658" t="str">
        <f t="shared" si="50"/>
        <v>SO-001757</v>
      </c>
      <c r="B1658" t="s">
        <v>2</v>
      </c>
      <c r="C1658" t="s">
        <v>10</v>
      </c>
      <c r="D1658" s="1">
        <v>43300</v>
      </c>
      <c r="E1658" s="1">
        <v>43448</v>
      </c>
      <c r="F1658" s="1">
        <v>43475</v>
      </c>
      <c r="G1658" s="1">
        <v>43476</v>
      </c>
      <c r="H1658" t="s">
        <v>54</v>
      </c>
      <c r="I1658">
        <v>22</v>
      </c>
      <c r="J1658">
        <v>46</v>
      </c>
      <c r="K1658">
        <v>102</v>
      </c>
      <c r="L1658">
        <v>9</v>
      </c>
      <c r="M1658">
        <v>3</v>
      </c>
      <c r="N1658">
        <v>0.05</v>
      </c>
      <c r="O1658">
        <v>747.18</v>
      </c>
      <c r="P1658">
        <v>1098.8</v>
      </c>
      <c r="Q1658">
        <f>Table1[[#This Row],[OrderQuantity]]*Table1[[#This Row],[UnitPrice]]</f>
        <v>3296.3999999999996</v>
      </c>
      <c r="R1658">
        <f>Table1[[#This Row],[OrderQuantity]]*Table1[[#This Row],[UnitCost]]</f>
        <v>2241.54</v>
      </c>
      <c r="S1658">
        <f>Table1[[#This Row],[OrderQuantity]]*Table1[[#This Row],[UnitPrice]]*(1-Table1[[#This Row],[DiscountApplied]]) - (Table1[[#This Row],[OrderQuantity]]*Table1[[#This Row],[UnitCost]])</f>
        <v>890.03999999999951</v>
      </c>
      <c r="T1658">
        <f>DATEDIF(Table1[[#This Row],[ShipDate]],Table1[[#This Row],[DeliveryDate]],"d")</f>
        <v>1</v>
      </c>
      <c r="U1658" t="str">
        <f t="shared" si="51"/>
        <v>On Time</v>
      </c>
    </row>
    <row r="1659" spans="1:21" x14ac:dyDescent="0.3">
      <c r="A1659" t="str">
        <f t="shared" si="50"/>
        <v>SO-001758</v>
      </c>
      <c r="B1659" t="s">
        <v>3</v>
      </c>
      <c r="C1659" t="s">
        <v>10</v>
      </c>
      <c r="D1659" s="1">
        <v>43300</v>
      </c>
      <c r="E1659" s="1">
        <v>43448</v>
      </c>
      <c r="F1659" s="1">
        <v>43467</v>
      </c>
      <c r="G1659" s="1">
        <v>43469</v>
      </c>
      <c r="H1659" t="s">
        <v>54</v>
      </c>
      <c r="I1659">
        <v>2</v>
      </c>
      <c r="J1659">
        <v>27</v>
      </c>
      <c r="K1659">
        <v>173</v>
      </c>
      <c r="L1659">
        <v>32</v>
      </c>
      <c r="M1659">
        <v>7</v>
      </c>
      <c r="N1659">
        <v>0.05</v>
      </c>
      <c r="O1659">
        <v>2335.2199999999998</v>
      </c>
      <c r="P1659">
        <v>3155.7</v>
      </c>
      <c r="Q1659">
        <f>Table1[[#This Row],[OrderQuantity]]*Table1[[#This Row],[UnitPrice]]</f>
        <v>22089.899999999998</v>
      </c>
      <c r="R1659">
        <f>Table1[[#This Row],[OrderQuantity]]*Table1[[#This Row],[UnitCost]]</f>
        <v>16346.539999999999</v>
      </c>
      <c r="S1659">
        <f>Table1[[#This Row],[OrderQuantity]]*Table1[[#This Row],[UnitPrice]]*(1-Table1[[#This Row],[DiscountApplied]]) - (Table1[[#This Row],[OrderQuantity]]*Table1[[#This Row],[UnitCost]])</f>
        <v>4638.8649999999961</v>
      </c>
      <c r="T1659">
        <f>DATEDIF(Table1[[#This Row],[ShipDate]],Table1[[#This Row],[DeliveryDate]],"d")</f>
        <v>2</v>
      </c>
      <c r="U1659" t="str">
        <f t="shared" si="51"/>
        <v>On Time</v>
      </c>
    </row>
    <row r="1660" spans="1:21" x14ac:dyDescent="0.3">
      <c r="A1660" t="str">
        <f t="shared" si="50"/>
        <v>SO-001759</v>
      </c>
      <c r="B1660" t="s">
        <v>2</v>
      </c>
      <c r="C1660" t="s">
        <v>10</v>
      </c>
      <c r="D1660" s="1">
        <v>43300</v>
      </c>
      <c r="E1660" s="1">
        <v>43448</v>
      </c>
      <c r="F1660" s="1">
        <v>43463</v>
      </c>
      <c r="G1660" s="1">
        <v>43469</v>
      </c>
      <c r="H1660" t="s">
        <v>54</v>
      </c>
      <c r="I1660">
        <v>23</v>
      </c>
      <c r="J1660">
        <v>24</v>
      </c>
      <c r="K1660">
        <v>123</v>
      </c>
      <c r="L1660">
        <v>30</v>
      </c>
      <c r="M1660">
        <v>5</v>
      </c>
      <c r="N1660">
        <v>0.2</v>
      </c>
      <c r="O1660">
        <v>2144</v>
      </c>
      <c r="P1660">
        <v>2680</v>
      </c>
      <c r="Q1660">
        <f>Table1[[#This Row],[OrderQuantity]]*Table1[[#This Row],[UnitPrice]]</f>
        <v>13400</v>
      </c>
      <c r="R1660">
        <f>Table1[[#This Row],[OrderQuantity]]*Table1[[#This Row],[UnitCost]]</f>
        <v>10720</v>
      </c>
      <c r="S1660">
        <f>Table1[[#This Row],[OrderQuantity]]*Table1[[#This Row],[UnitPrice]]*(1-Table1[[#This Row],[DiscountApplied]]) - (Table1[[#This Row],[OrderQuantity]]*Table1[[#This Row],[UnitCost]])</f>
        <v>0</v>
      </c>
      <c r="T1660">
        <f>DATEDIF(Table1[[#This Row],[ShipDate]],Table1[[#This Row],[DeliveryDate]],"d")</f>
        <v>6</v>
      </c>
      <c r="U1660" t="str">
        <f t="shared" si="51"/>
        <v>On Time</v>
      </c>
    </row>
    <row r="1661" spans="1:21" x14ac:dyDescent="0.3">
      <c r="A1661" t="str">
        <f t="shared" si="50"/>
        <v>SO-001760</v>
      </c>
      <c r="B1661" t="s">
        <v>5</v>
      </c>
      <c r="C1661" t="s">
        <v>11</v>
      </c>
      <c r="D1661" s="1">
        <v>43300</v>
      </c>
      <c r="E1661" s="1">
        <v>43448</v>
      </c>
      <c r="F1661" s="1">
        <v>43452</v>
      </c>
      <c r="G1661" s="1">
        <v>43459</v>
      </c>
      <c r="H1661" t="s">
        <v>54</v>
      </c>
      <c r="I1661">
        <v>25</v>
      </c>
      <c r="J1661">
        <v>10</v>
      </c>
      <c r="K1661">
        <v>309</v>
      </c>
      <c r="L1661">
        <v>13</v>
      </c>
      <c r="M1661">
        <v>5</v>
      </c>
      <c r="N1661">
        <v>0.05</v>
      </c>
      <c r="O1661">
        <v>3871.6</v>
      </c>
      <c r="P1661">
        <v>5956.3</v>
      </c>
      <c r="Q1661">
        <f>Table1[[#This Row],[OrderQuantity]]*Table1[[#This Row],[UnitPrice]]</f>
        <v>29781.5</v>
      </c>
      <c r="R1661">
        <f>Table1[[#This Row],[OrderQuantity]]*Table1[[#This Row],[UnitCost]]</f>
        <v>19358</v>
      </c>
      <c r="S1661">
        <f>Table1[[#This Row],[OrderQuantity]]*Table1[[#This Row],[UnitPrice]]*(1-Table1[[#This Row],[DiscountApplied]]) - (Table1[[#This Row],[OrderQuantity]]*Table1[[#This Row],[UnitCost]])</f>
        <v>8934.4249999999993</v>
      </c>
      <c r="T1661">
        <f>DATEDIF(Table1[[#This Row],[ShipDate]],Table1[[#This Row],[DeliveryDate]],"d")</f>
        <v>7</v>
      </c>
      <c r="U1661" t="str">
        <f t="shared" si="51"/>
        <v>On Time</v>
      </c>
    </row>
    <row r="1662" spans="1:21" x14ac:dyDescent="0.3">
      <c r="A1662" t="str">
        <f t="shared" si="50"/>
        <v>SO-001761</v>
      </c>
      <c r="B1662" t="s">
        <v>3</v>
      </c>
      <c r="C1662" t="s">
        <v>12</v>
      </c>
      <c r="D1662" s="1">
        <v>43300</v>
      </c>
      <c r="E1662" s="1">
        <v>43449</v>
      </c>
      <c r="F1662" s="1">
        <v>43468</v>
      </c>
      <c r="G1662" s="1">
        <v>43475</v>
      </c>
      <c r="H1662" t="s">
        <v>54</v>
      </c>
      <c r="I1662">
        <v>3</v>
      </c>
      <c r="J1662">
        <v>29</v>
      </c>
      <c r="K1662">
        <v>260</v>
      </c>
      <c r="L1662">
        <v>36</v>
      </c>
      <c r="M1662">
        <v>8</v>
      </c>
      <c r="N1662">
        <v>0.1</v>
      </c>
      <c r="O1662">
        <v>924.6</v>
      </c>
      <c r="P1662">
        <v>2010</v>
      </c>
      <c r="Q1662">
        <f>Table1[[#This Row],[OrderQuantity]]*Table1[[#This Row],[UnitPrice]]</f>
        <v>16080</v>
      </c>
      <c r="R1662">
        <f>Table1[[#This Row],[OrderQuantity]]*Table1[[#This Row],[UnitCost]]</f>
        <v>7396.8</v>
      </c>
      <c r="S1662">
        <f>Table1[[#This Row],[OrderQuantity]]*Table1[[#This Row],[UnitPrice]]*(1-Table1[[#This Row],[DiscountApplied]]) - (Table1[[#This Row],[OrderQuantity]]*Table1[[#This Row],[UnitCost]])</f>
        <v>7075.2</v>
      </c>
      <c r="T1662">
        <f>DATEDIF(Table1[[#This Row],[ShipDate]],Table1[[#This Row],[DeliveryDate]],"d")</f>
        <v>7</v>
      </c>
      <c r="U1662" t="str">
        <f t="shared" si="51"/>
        <v>On Time</v>
      </c>
    </row>
    <row r="1663" spans="1:21" x14ac:dyDescent="0.3">
      <c r="A1663" t="str">
        <f t="shared" si="50"/>
        <v>SO-001762</v>
      </c>
      <c r="B1663" t="s">
        <v>4</v>
      </c>
      <c r="C1663" t="s">
        <v>11</v>
      </c>
      <c r="D1663" s="1">
        <v>43400</v>
      </c>
      <c r="E1663" s="1">
        <v>43449</v>
      </c>
      <c r="F1663" s="1">
        <v>43460</v>
      </c>
      <c r="G1663" s="1">
        <v>43461</v>
      </c>
      <c r="H1663" t="s">
        <v>54</v>
      </c>
      <c r="I1663">
        <v>20</v>
      </c>
      <c r="J1663">
        <v>12</v>
      </c>
      <c r="K1663">
        <v>325</v>
      </c>
      <c r="L1663">
        <v>7</v>
      </c>
      <c r="M1663">
        <v>6</v>
      </c>
      <c r="N1663">
        <v>0.08</v>
      </c>
      <c r="O1663">
        <v>963.53</v>
      </c>
      <c r="P1663">
        <v>1319.9</v>
      </c>
      <c r="Q1663">
        <f>Table1[[#This Row],[OrderQuantity]]*Table1[[#This Row],[UnitPrice]]</f>
        <v>7919.4000000000005</v>
      </c>
      <c r="R1663">
        <f>Table1[[#This Row],[OrderQuantity]]*Table1[[#This Row],[UnitCost]]</f>
        <v>5781.18</v>
      </c>
      <c r="S1663">
        <f>Table1[[#This Row],[OrderQuantity]]*Table1[[#This Row],[UnitPrice]]*(1-Table1[[#This Row],[DiscountApplied]]) - (Table1[[#This Row],[OrderQuantity]]*Table1[[#This Row],[UnitCost]])</f>
        <v>1504.6680000000006</v>
      </c>
      <c r="T1663">
        <f>DATEDIF(Table1[[#This Row],[ShipDate]],Table1[[#This Row],[DeliveryDate]],"d")</f>
        <v>1</v>
      </c>
      <c r="U1663" t="str">
        <f t="shared" si="51"/>
        <v>On Time</v>
      </c>
    </row>
    <row r="1664" spans="1:21" x14ac:dyDescent="0.3">
      <c r="A1664" t="str">
        <f t="shared" si="50"/>
        <v>SO-001763</v>
      </c>
      <c r="B1664" t="s">
        <v>3</v>
      </c>
      <c r="C1664" t="s">
        <v>9</v>
      </c>
      <c r="D1664" s="1">
        <v>43300</v>
      </c>
      <c r="E1664" s="1">
        <v>43449</v>
      </c>
      <c r="F1664" s="1">
        <v>43451</v>
      </c>
      <c r="G1664" s="1">
        <v>43456</v>
      </c>
      <c r="H1664" t="s">
        <v>54</v>
      </c>
      <c r="I1664">
        <v>5</v>
      </c>
      <c r="J1664">
        <v>26</v>
      </c>
      <c r="K1664">
        <v>77</v>
      </c>
      <c r="L1664">
        <v>41</v>
      </c>
      <c r="M1664">
        <v>8</v>
      </c>
      <c r="N1664">
        <v>0.08</v>
      </c>
      <c r="O1664">
        <v>1065.3</v>
      </c>
      <c r="P1664">
        <v>1775.5</v>
      </c>
      <c r="Q1664">
        <f>Table1[[#This Row],[OrderQuantity]]*Table1[[#This Row],[UnitPrice]]</f>
        <v>14204</v>
      </c>
      <c r="R1664">
        <f>Table1[[#This Row],[OrderQuantity]]*Table1[[#This Row],[UnitCost]]</f>
        <v>8522.4</v>
      </c>
      <c r="S1664">
        <f>Table1[[#This Row],[OrderQuantity]]*Table1[[#This Row],[UnitPrice]]*(1-Table1[[#This Row],[DiscountApplied]]) - (Table1[[#This Row],[OrderQuantity]]*Table1[[#This Row],[UnitCost]])</f>
        <v>4545.2800000000007</v>
      </c>
      <c r="T1664">
        <f>DATEDIF(Table1[[#This Row],[ShipDate]],Table1[[#This Row],[DeliveryDate]],"d")</f>
        <v>5</v>
      </c>
      <c r="U1664" t="str">
        <f t="shared" si="51"/>
        <v>On Time</v>
      </c>
    </row>
    <row r="1665" spans="1:21" x14ac:dyDescent="0.3">
      <c r="A1665" t="str">
        <f t="shared" si="50"/>
        <v>SO-001764</v>
      </c>
      <c r="B1665" t="s">
        <v>3</v>
      </c>
      <c r="C1665" t="s">
        <v>13</v>
      </c>
      <c r="D1665" s="1">
        <v>43300</v>
      </c>
      <c r="E1665" s="1">
        <v>43449</v>
      </c>
      <c r="F1665" s="1">
        <v>43469</v>
      </c>
      <c r="G1665" s="1">
        <v>43474</v>
      </c>
      <c r="H1665" t="s">
        <v>54</v>
      </c>
      <c r="I1665">
        <v>1</v>
      </c>
      <c r="J1665">
        <v>38</v>
      </c>
      <c r="K1665">
        <v>41</v>
      </c>
      <c r="L1665">
        <v>39</v>
      </c>
      <c r="M1665">
        <v>2</v>
      </c>
      <c r="N1665">
        <v>0.15</v>
      </c>
      <c r="O1665">
        <v>129.44</v>
      </c>
      <c r="P1665">
        <v>187.6</v>
      </c>
      <c r="Q1665">
        <f>Table1[[#This Row],[OrderQuantity]]*Table1[[#This Row],[UnitPrice]]</f>
        <v>375.2</v>
      </c>
      <c r="R1665">
        <f>Table1[[#This Row],[OrderQuantity]]*Table1[[#This Row],[UnitCost]]</f>
        <v>258.88</v>
      </c>
      <c r="S1665">
        <f>Table1[[#This Row],[OrderQuantity]]*Table1[[#This Row],[UnitPrice]]*(1-Table1[[#This Row],[DiscountApplied]]) - (Table1[[#This Row],[OrderQuantity]]*Table1[[#This Row],[UnitCost]])</f>
        <v>60.039999999999964</v>
      </c>
      <c r="T1665">
        <f>DATEDIF(Table1[[#This Row],[ShipDate]],Table1[[#This Row],[DeliveryDate]],"d")</f>
        <v>5</v>
      </c>
      <c r="U1665" t="str">
        <f t="shared" si="51"/>
        <v>On Time</v>
      </c>
    </row>
    <row r="1666" spans="1:21" x14ac:dyDescent="0.3">
      <c r="A1666" t="str">
        <f t="shared" ref="A1666:A1729" si="52">"SO-" &amp; TEXT(ROW(A1666)+99,"000000")</f>
        <v>SO-001765</v>
      </c>
      <c r="B1666" t="s">
        <v>3</v>
      </c>
      <c r="C1666" t="s">
        <v>10</v>
      </c>
      <c r="D1666" s="1">
        <v>43300</v>
      </c>
      <c r="E1666" s="1">
        <v>43449</v>
      </c>
      <c r="F1666" s="1">
        <v>43461</v>
      </c>
      <c r="G1666" s="1">
        <v>43463</v>
      </c>
      <c r="H1666" t="s">
        <v>54</v>
      </c>
      <c r="I1666">
        <v>6</v>
      </c>
      <c r="J1666">
        <v>3</v>
      </c>
      <c r="K1666">
        <v>173</v>
      </c>
      <c r="L1666">
        <v>19</v>
      </c>
      <c r="M1666">
        <v>5</v>
      </c>
      <c r="N1666">
        <v>0.05</v>
      </c>
      <c r="O1666">
        <v>899.81</v>
      </c>
      <c r="P1666">
        <v>1139</v>
      </c>
      <c r="Q1666">
        <f>Table1[[#This Row],[OrderQuantity]]*Table1[[#This Row],[UnitPrice]]</f>
        <v>5695</v>
      </c>
      <c r="R1666">
        <f>Table1[[#This Row],[OrderQuantity]]*Table1[[#This Row],[UnitCost]]</f>
        <v>4499.0499999999993</v>
      </c>
      <c r="S1666">
        <f>Table1[[#This Row],[OrderQuantity]]*Table1[[#This Row],[UnitPrice]]*(1-Table1[[#This Row],[DiscountApplied]]) - (Table1[[#This Row],[OrderQuantity]]*Table1[[#This Row],[UnitCost]])</f>
        <v>911.20000000000073</v>
      </c>
      <c r="T1666">
        <f>DATEDIF(Table1[[#This Row],[ShipDate]],Table1[[#This Row],[DeliveryDate]],"d")</f>
        <v>2</v>
      </c>
      <c r="U1666" t="str">
        <f t="shared" ref="U1666:U1729" si="53">IF(T1666&gt;7,"Late","On Time")</f>
        <v>On Time</v>
      </c>
    </row>
    <row r="1667" spans="1:21" x14ac:dyDescent="0.3">
      <c r="A1667" t="str">
        <f t="shared" si="52"/>
        <v>SO-001766</v>
      </c>
      <c r="B1667" t="s">
        <v>3</v>
      </c>
      <c r="C1667" t="s">
        <v>13</v>
      </c>
      <c r="D1667" s="1">
        <v>43400</v>
      </c>
      <c r="E1667" s="1">
        <v>43449</v>
      </c>
      <c r="F1667" s="1">
        <v>43452</v>
      </c>
      <c r="G1667" s="1">
        <v>43457</v>
      </c>
      <c r="H1667" t="s">
        <v>54</v>
      </c>
      <c r="I1667">
        <v>9</v>
      </c>
      <c r="J1667">
        <v>28</v>
      </c>
      <c r="K1667">
        <v>46</v>
      </c>
      <c r="L1667">
        <v>27</v>
      </c>
      <c r="M1667">
        <v>5</v>
      </c>
      <c r="N1667">
        <v>0.15</v>
      </c>
      <c r="O1667">
        <v>824.1</v>
      </c>
      <c r="P1667">
        <v>1005</v>
      </c>
      <c r="Q1667">
        <f>Table1[[#This Row],[OrderQuantity]]*Table1[[#This Row],[UnitPrice]]</f>
        <v>5025</v>
      </c>
      <c r="R1667">
        <f>Table1[[#This Row],[OrderQuantity]]*Table1[[#This Row],[UnitCost]]</f>
        <v>4120.5</v>
      </c>
      <c r="S1667">
        <f>Table1[[#This Row],[OrderQuantity]]*Table1[[#This Row],[UnitPrice]]*(1-Table1[[#This Row],[DiscountApplied]]) - (Table1[[#This Row],[OrderQuantity]]*Table1[[#This Row],[UnitCost]])</f>
        <v>150.75</v>
      </c>
      <c r="T1667">
        <f>DATEDIF(Table1[[#This Row],[ShipDate]],Table1[[#This Row],[DeliveryDate]],"d")</f>
        <v>5</v>
      </c>
      <c r="U1667" t="str">
        <f t="shared" si="53"/>
        <v>On Time</v>
      </c>
    </row>
    <row r="1668" spans="1:21" x14ac:dyDescent="0.3">
      <c r="A1668" t="str">
        <f t="shared" si="52"/>
        <v>SO-001767</v>
      </c>
      <c r="B1668" t="s">
        <v>2</v>
      </c>
      <c r="C1668" t="s">
        <v>9</v>
      </c>
      <c r="D1668" s="1">
        <v>43300</v>
      </c>
      <c r="E1668" s="1">
        <v>43449</v>
      </c>
      <c r="F1668" s="1">
        <v>43459</v>
      </c>
      <c r="G1668" s="1">
        <v>43463</v>
      </c>
      <c r="H1668" t="s">
        <v>54</v>
      </c>
      <c r="I1668">
        <v>25</v>
      </c>
      <c r="J1668">
        <v>23</v>
      </c>
      <c r="K1668">
        <v>58</v>
      </c>
      <c r="L1668">
        <v>44</v>
      </c>
      <c r="M1668">
        <v>5</v>
      </c>
      <c r="N1668">
        <v>0.2</v>
      </c>
      <c r="O1668">
        <v>1097.19</v>
      </c>
      <c r="P1668">
        <v>2385.1999999999998</v>
      </c>
      <c r="Q1668">
        <f>Table1[[#This Row],[OrderQuantity]]*Table1[[#This Row],[UnitPrice]]</f>
        <v>11926</v>
      </c>
      <c r="R1668">
        <f>Table1[[#This Row],[OrderQuantity]]*Table1[[#This Row],[UnitCost]]</f>
        <v>5485.9500000000007</v>
      </c>
      <c r="S1668">
        <f>Table1[[#This Row],[OrderQuantity]]*Table1[[#This Row],[UnitPrice]]*(1-Table1[[#This Row],[DiscountApplied]]) - (Table1[[#This Row],[OrderQuantity]]*Table1[[#This Row],[UnitCost]])</f>
        <v>4054.8500000000004</v>
      </c>
      <c r="T1668">
        <f>DATEDIF(Table1[[#This Row],[ShipDate]],Table1[[#This Row],[DeliveryDate]],"d")</f>
        <v>4</v>
      </c>
      <c r="U1668" t="str">
        <f t="shared" si="53"/>
        <v>On Time</v>
      </c>
    </row>
    <row r="1669" spans="1:21" x14ac:dyDescent="0.3">
      <c r="A1669" t="str">
        <f t="shared" si="52"/>
        <v>SO-001768</v>
      </c>
      <c r="B1669" t="s">
        <v>4</v>
      </c>
      <c r="C1669" t="s">
        <v>10</v>
      </c>
      <c r="D1669" s="1">
        <v>43400</v>
      </c>
      <c r="E1669" s="1">
        <v>43449</v>
      </c>
      <c r="F1669" s="1">
        <v>43472</v>
      </c>
      <c r="G1669" s="1">
        <v>43478</v>
      </c>
      <c r="H1669" t="s">
        <v>54</v>
      </c>
      <c r="I1669">
        <v>17</v>
      </c>
      <c r="J1669">
        <v>26</v>
      </c>
      <c r="K1669">
        <v>184</v>
      </c>
      <c r="L1669">
        <v>1</v>
      </c>
      <c r="M1669">
        <v>6</v>
      </c>
      <c r="N1669">
        <v>0.05</v>
      </c>
      <c r="O1669">
        <v>911.74</v>
      </c>
      <c r="P1669">
        <v>1085.4000000000001</v>
      </c>
      <c r="Q1669">
        <f>Table1[[#This Row],[OrderQuantity]]*Table1[[#This Row],[UnitPrice]]</f>
        <v>6512.4000000000005</v>
      </c>
      <c r="R1669">
        <f>Table1[[#This Row],[OrderQuantity]]*Table1[[#This Row],[UnitCost]]</f>
        <v>5470.4400000000005</v>
      </c>
      <c r="S1669">
        <f>Table1[[#This Row],[OrderQuantity]]*Table1[[#This Row],[UnitPrice]]*(1-Table1[[#This Row],[DiscountApplied]]) - (Table1[[#This Row],[OrderQuantity]]*Table1[[#This Row],[UnitCost]])</f>
        <v>716.34000000000015</v>
      </c>
      <c r="T1669">
        <f>DATEDIF(Table1[[#This Row],[ShipDate]],Table1[[#This Row],[DeliveryDate]],"d")</f>
        <v>6</v>
      </c>
      <c r="U1669" t="str">
        <f t="shared" si="53"/>
        <v>On Time</v>
      </c>
    </row>
    <row r="1670" spans="1:21" x14ac:dyDescent="0.3">
      <c r="A1670" t="str">
        <f t="shared" si="52"/>
        <v>SO-001769</v>
      </c>
      <c r="B1670" t="s">
        <v>4</v>
      </c>
      <c r="C1670" t="s">
        <v>11</v>
      </c>
      <c r="D1670" s="1">
        <v>43400</v>
      </c>
      <c r="E1670" s="1">
        <v>43449</v>
      </c>
      <c r="F1670" s="1">
        <v>43454</v>
      </c>
      <c r="G1670" s="1">
        <v>43457</v>
      </c>
      <c r="H1670" t="s">
        <v>54</v>
      </c>
      <c r="I1670">
        <v>16</v>
      </c>
      <c r="J1670">
        <v>13</v>
      </c>
      <c r="K1670">
        <v>307</v>
      </c>
      <c r="L1670">
        <v>4</v>
      </c>
      <c r="M1670">
        <v>5</v>
      </c>
      <c r="N1670">
        <v>0.2</v>
      </c>
      <c r="O1670">
        <v>1519.56</v>
      </c>
      <c r="P1670">
        <v>1809</v>
      </c>
      <c r="Q1670">
        <f>Table1[[#This Row],[OrderQuantity]]*Table1[[#This Row],[UnitPrice]]</f>
        <v>9045</v>
      </c>
      <c r="R1670">
        <f>Table1[[#This Row],[OrderQuantity]]*Table1[[#This Row],[UnitCost]]</f>
        <v>7597.7999999999993</v>
      </c>
      <c r="S1670">
        <f>Table1[[#This Row],[OrderQuantity]]*Table1[[#This Row],[UnitPrice]]*(1-Table1[[#This Row],[DiscountApplied]]) - (Table1[[#This Row],[OrderQuantity]]*Table1[[#This Row],[UnitCost]])</f>
        <v>-361.79999999999927</v>
      </c>
      <c r="T1670">
        <f>DATEDIF(Table1[[#This Row],[ShipDate]],Table1[[#This Row],[DeliveryDate]],"d")</f>
        <v>3</v>
      </c>
      <c r="U1670" t="str">
        <f t="shared" si="53"/>
        <v>On Time</v>
      </c>
    </row>
    <row r="1671" spans="1:21" x14ac:dyDescent="0.3">
      <c r="A1671" t="str">
        <f t="shared" si="52"/>
        <v>SO-001770</v>
      </c>
      <c r="B1671" t="s">
        <v>5</v>
      </c>
      <c r="C1671" t="s">
        <v>12</v>
      </c>
      <c r="D1671" s="1">
        <v>43300</v>
      </c>
      <c r="E1671" s="1">
        <v>43449</v>
      </c>
      <c r="F1671" s="1">
        <v>43463</v>
      </c>
      <c r="G1671" s="1">
        <v>43470</v>
      </c>
      <c r="H1671" t="s">
        <v>54</v>
      </c>
      <c r="I1671">
        <v>26</v>
      </c>
      <c r="J1671">
        <v>33</v>
      </c>
      <c r="K1671">
        <v>250</v>
      </c>
      <c r="L1671">
        <v>2</v>
      </c>
      <c r="M1671">
        <v>4</v>
      </c>
      <c r="N1671">
        <v>0.05</v>
      </c>
      <c r="O1671">
        <v>646.41999999999996</v>
      </c>
      <c r="P1671">
        <v>897.8</v>
      </c>
      <c r="Q1671">
        <f>Table1[[#This Row],[OrderQuantity]]*Table1[[#This Row],[UnitPrice]]</f>
        <v>3591.2</v>
      </c>
      <c r="R1671">
        <f>Table1[[#This Row],[OrderQuantity]]*Table1[[#This Row],[UnitCost]]</f>
        <v>2585.6799999999998</v>
      </c>
      <c r="S1671">
        <f>Table1[[#This Row],[OrderQuantity]]*Table1[[#This Row],[UnitPrice]]*(1-Table1[[#This Row],[DiscountApplied]]) - (Table1[[#This Row],[OrderQuantity]]*Table1[[#This Row],[UnitCost]])</f>
        <v>825.96</v>
      </c>
      <c r="T1671">
        <f>DATEDIF(Table1[[#This Row],[ShipDate]],Table1[[#This Row],[DeliveryDate]],"d")</f>
        <v>7</v>
      </c>
      <c r="U1671" t="str">
        <f t="shared" si="53"/>
        <v>On Time</v>
      </c>
    </row>
    <row r="1672" spans="1:21" x14ac:dyDescent="0.3">
      <c r="A1672" t="str">
        <f t="shared" si="52"/>
        <v>SO-001771</v>
      </c>
      <c r="B1672" t="s">
        <v>3</v>
      </c>
      <c r="C1672" t="s">
        <v>11</v>
      </c>
      <c r="D1672" s="1">
        <v>43400</v>
      </c>
      <c r="E1672" s="1">
        <v>43449</v>
      </c>
      <c r="F1672" s="1">
        <v>43459</v>
      </c>
      <c r="G1672" s="1">
        <v>43460</v>
      </c>
      <c r="H1672" t="s">
        <v>54</v>
      </c>
      <c r="I1672">
        <v>3</v>
      </c>
      <c r="J1672">
        <v>17</v>
      </c>
      <c r="K1672">
        <v>284</v>
      </c>
      <c r="L1672">
        <v>14</v>
      </c>
      <c r="M1672">
        <v>3</v>
      </c>
      <c r="N1672">
        <v>0.2</v>
      </c>
      <c r="O1672">
        <v>847.42</v>
      </c>
      <c r="P1672">
        <v>1246.2</v>
      </c>
      <c r="Q1672">
        <f>Table1[[#This Row],[OrderQuantity]]*Table1[[#This Row],[UnitPrice]]</f>
        <v>3738.6000000000004</v>
      </c>
      <c r="R1672">
        <f>Table1[[#This Row],[OrderQuantity]]*Table1[[#This Row],[UnitCost]]</f>
        <v>2542.2599999999998</v>
      </c>
      <c r="S1672">
        <f>Table1[[#This Row],[OrderQuantity]]*Table1[[#This Row],[UnitPrice]]*(1-Table1[[#This Row],[DiscountApplied]]) - (Table1[[#This Row],[OrderQuantity]]*Table1[[#This Row],[UnitCost]])</f>
        <v>448.6200000000008</v>
      </c>
      <c r="T1672">
        <f>DATEDIF(Table1[[#This Row],[ShipDate]],Table1[[#This Row],[DeliveryDate]],"d")</f>
        <v>1</v>
      </c>
      <c r="U1672" t="str">
        <f t="shared" si="53"/>
        <v>On Time</v>
      </c>
    </row>
    <row r="1673" spans="1:21" x14ac:dyDescent="0.3">
      <c r="A1673" t="str">
        <f t="shared" si="52"/>
        <v>SO-001772</v>
      </c>
      <c r="B1673" t="s">
        <v>3</v>
      </c>
      <c r="C1673" t="s">
        <v>13</v>
      </c>
      <c r="D1673" s="1">
        <v>43300</v>
      </c>
      <c r="E1673" s="1">
        <v>43449</v>
      </c>
      <c r="F1673" s="1">
        <v>43466</v>
      </c>
      <c r="G1673" s="1">
        <v>43476</v>
      </c>
      <c r="H1673" t="s">
        <v>54</v>
      </c>
      <c r="I1673">
        <v>4</v>
      </c>
      <c r="J1673">
        <v>32</v>
      </c>
      <c r="K1673">
        <v>20</v>
      </c>
      <c r="L1673">
        <v>40</v>
      </c>
      <c r="M1673">
        <v>1</v>
      </c>
      <c r="N1673">
        <v>0.3</v>
      </c>
      <c r="O1673">
        <v>503.51</v>
      </c>
      <c r="P1673">
        <v>1118.9000000000001</v>
      </c>
      <c r="Q1673">
        <f>Table1[[#This Row],[OrderQuantity]]*Table1[[#This Row],[UnitPrice]]</f>
        <v>1118.9000000000001</v>
      </c>
      <c r="R1673">
        <f>Table1[[#This Row],[OrderQuantity]]*Table1[[#This Row],[UnitCost]]</f>
        <v>503.51</v>
      </c>
      <c r="S1673">
        <f>Table1[[#This Row],[OrderQuantity]]*Table1[[#This Row],[UnitPrice]]*(1-Table1[[#This Row],[DiscountApplied]]) - (Table1[[#This Row],[OrderQuantity]]*Table1[[#This Row],[UnitCost]])</f>
        <v>279.72000000000003</v>
      </c>
      <c r="T1673">
        <f>DATEDIF(Table1[[#This Row],[ShipDate]],Table1[[#This Row],[DeliveryDate]],"d")</f>
        <v>10</v>
      </c>
      <c r="U1673" t="str">
        <f t="shared" si="53"/>
        <v>Late</v>
      </c>
    </row>
    <row r="1674" spans="1:21" x14ac:dyDescent="0.3">
      <c r="A1674" t="str">
        <f t="shared" si="52"/>
        <v>SO-001773</v>
      </c>
      <c r="B1674" t="s">
        <v>4</v>
      </c>
      <c r="C1674" t="s">
        <v>9</v>
      </c>
      <c r="D1674" s="1">
        <v>43300</v>
      </c>
      <c r="E1674" s="1">
        <v>43449</v>
      </c>
      <c r="F1674" s="1">
        <v>43457</v>
      </c>
      <c r="G1674" s="1">
        <v>43465</v>
      </c>
      <c r="H1674" t="s">
        <v>54</v>
      </c>
      <c r="I1674">
        <v>19</v>
      </c>
      <c r="J1674">
        <v>42</v>
      </c>
      <c r="K1674">
        <v>85</v>
      </c>
      <c r="L1674">
        <v>5</v>
      </c>
      <c r="M1674">
        <v>3</v>
      </c>
      <c r="N1674">
        <v>0.05</v>
      </c>
      <c r="O1674">
        <v>835.09</v>
      </c>
      <c r="P1674">
        <v>1018.4</v>
      </c>
      <c r="Q1674">
        <f>Table1[[#This Row],[OrderQuantity]]*Table1[[#This Row],[UnitPrice]]</f>
        <v>3055.2</v>
      </c>
      <c r="R1674">
        <f>Table1[[#This Row],[OrderQuantity]]*Table1[[#This Row],[UnitCost]]</f>
        <v>2505.27</v>
      </c>
      <c r="S1674">
        <f>Table1[[#This Row],[OrderQuantity]]*Table1[[#This Row],[UnitPrice]]*(1-Table1[[#This Row],[DiscountApplied]]) - (Table1[[#This Row],[OrderQuantity]]*Table1[[#This Row],[UnitCost]])</f>
        <v>397.16999999999962</v>
      </c>
      <c r="T1674">
        <f>DATEDIF(Table1[[#This Row],[ShipDate]],Table1[[#This Row],[DeliveryDate]],"d")</f>
        <v>8</v>
      </c>
      <c r="U1674" t="str">
        <f t="shared" si="53"/>
        <v>Late</v>
      </c>
    </row>
    <row r="1675" spans="1:21" x14ac:dyDescent="0.3">
      <c r="A1675" t="str">
        <f t="shared" si="52"/>
        <v>SO-001774</v>
      </c>
      <c r="B1675" t="s">
        <v>2</v>
      </c>
      <c r="C1675" t="s">
        <v>12</v>
      </c>
      <c r="D1675" s="1">
        <v>43300</v>
      </c>
      <c r="E1675" s="1">
        <v>43449</v>
      </c>
      <c r="F1675" s="1">
        <v>43460</v>
      </c>
      <c r="G1675" s="1">
        <v>43463</v>
      </c>
      <c r="H1675" t="s">
        <v>54</v>
      </c>
      <c r="I1675">
        <v>23</v>
      </c>
      <c r="J1675">
        <v>17</v>
      </c>
      <c r="K1675">
        <v>219</v>
      </c>
      <c r="L1675">
        <v>33</v>
      </c>
      <c r="M1675">
        <v>1</v>
      </c>
      <c r="N1675">
        <v>0.08</v>
      </c>
      <c r="O1675">
        <v>3982.21</v>
      </c>
      <c r="P1675">
        <v>5105.3999999999996</v>
      </c>
      <c r="Q1675">
        <f>Table1[[#This Row],[OrderQuantity]]*Table1[[#This Row],[UnitPrice]]</f>
        <v>5105.3999999999996</v>
      </c>
      <c r="R1675">
        <f>Table1[[#This Row],[OrderQuantity]]*Table1[[#This Row],[UnitCost]]</f>
        <v>3982.21</v>
      </c>
      <c r="S1675">
        <f>Table1[[#This Row],[OrderQuantity]]*Table1[[#This Row],[UnitPrice]]*(1-Table1[[#This Row],[DiscountApplied]]) - (Table1[[#This Row],[OrderQuantity]]*Table1[[#This Row],[UnitCost]])</f>
        <v>714.75799999999981</v>
      </c>
      <c r="T1675">
        <f>DATEDIF(Table1[[#This Row],[ShipDate]],Table1[[#This Row],[DeliveryDate]],"d")</f>
        <v>3</v>
      </c>
      <c r="U1675" t="str">
        <f t="shared" si="53"/>
        <v>On Time</v>
      </c>
    </row>
    <row r="1676" spans="1:21" x14ac:dyDescent="0.3">
      <c r="A1676" t="str">
        <f t="shared" si="52"/>
        <v>SO-001775</v>
      </c>
      <c r="B1676" t="s">
        <v>3</v>
      </c>
      <c r="C1676" t="s">
        <v>8</v>
      </c>
      <c r="D1676" s="1">
        <v>43300</v>
      </c>
      <c r="E1676" s="1">
        <v>43450</v>
      </c>
      <c r="F1676" s="1">
        <v>43478</v>
      </c>
      <c r="G1676" s="1">
        <v>43486</v>
      </c>
      <c r="H1676" t="s">
        <v>54</v>
      </c>
      <c r="I1676">
        <v>9</v>
      </c>
      <c r="J1676">
        <v>13</v>
      </c>
      <c r="K1676">
        <v>363</v>
      </c>
      <c r="L1676">
        <v>16</v>
      </c>
      <c r="M1676">
        <v>8</v>
      </c>
      <c r="N1676">
        <v>0.08</v>
      </c>
      <c r="O1676">
        <v>753.42</v>
      </c>
      <c r="P1676">
        <v>1159.0999999999999</v>
      </c>
      <c r="Q1676">
        <f>Table1[[#This Row],[OrderQuantity]]*Table1[[#This Row],[UnitPrice]]</f>
        <v>9272.7999999999993</v>
      </c>
      <c r="R1676">
        <f>Table1[[#This Row],[OrderQuantity]]*Table1[[#This Row],[UnitCost]]</f>
        <v>6027.36</v>
      </c>
      <c r="S1676">
        <f>Table1[[#This Row],[OrderQuantity]]*Table1[[#This Row],[UnitPrice]]*(1-Table1[[#This Row],[DiscountApplied]]) - (Table1[[#This Row],[OrderQuantity]]*Table1[[#This Row],[UnitCost]])</f>
        <v>2503.6160000000009</v>
      </c>
      <c r="T1676">
        <f>DATEDIF(Table1[[#This Row],[ShipDate]],Table1[[#This Row],[DeliveryDate]],"d")</f>
        <v>8</v>
      </c>
      <c r="U1676" t="str">
        <f t="shared" si="53"/>
        <v>Late</v>
      </c>
    </row>
    <row r="1677" spans="1:21" x14ac:dyDescent="0.3">
      <c r="A1677" t="str">
        <f t="shared" si="52"/>
        <v>SO-001776</v>
      </c>
      <c r="B1677" t="s">
        <v>3</v>
      </c>
      <c r="C1677" t="s">
        <v>11</v>
      </c>
      <c r="D1677" s="1">
        <v>43300</v>
      </c>
      <c r="E1677" s="1">
        <v>43450</v>
      </c>
      <c r="F1677" s="1">
        <v>43473</v>
      </c>
      <c r="G1677" s="1">
        <v>43475</v>
      </c>
      <c r="H1677" t="s">
        <v>54</v>
      </c>
      <c r="I1677">
        <v>8</v>
      </c>
      <c r="J1677">
        <v>7</v>
      </c>
      <c r="K1677">
        <v>287</v>
      </c>
      <c r="L1677">
        <v>36</v>
      </c>
      <c r="M1677">
        <v>3</v>
      </c>
      <c r="N1677">
        <v>0.08</v>
      </c>
      <c r="O1677">
        <v>1379.66</v>
      </c>
      <c r="P1677">
        <v>1916.2</v>
      </c>
      <c r="Q1677">
        <f>Table1[[#This Row],[OrderQuantity]]*Table1[[#This Row],[UnitPrice]]</f>
        <v>5748.6</v>
      </c>
      <c r="R1677">
        <f>Table1[[#This Row],[OrderQuantity]]*Table1[[#This Row],[UnitCost]]</f>
        <v>4138.9800000000005</v>
      </c>
      <c r="S1677">
        <f>Table1[[#This Row],[OrderQuantity]]*Table1[[#This Row],[UnitPrice]]*(1-Table1[[#This Row],[DiscountApplied]]) - (Table1[[#This Row],[OrderQuantity]]*Table1[[#This Row],[UnitCost]])</f>
        <v>1149.732</v>
      </c>
      <c r="T1677">
        <f>DATEDIF(Table1[[#This Row],[ShipDate]],Table1[[#This Row],[DeliveryDate]],"d")</f>
        <v>2</v>
      </c>
      <c r="U1677" t="str">
        <f t="shared" si="53"/>
        <v>On Time</v>
      </c>
    </row>
    <row r="1678" spans="1:21" x14ac:dyDescent="0.3">
      <c r="A1678" t="str">
        <f t="shared" si="52"/>
        <v>SO-001777</v>
      </c>
      <c r="B1678" t="s">
        <v>3</v>
      </c>
      <c r="C1678" t="s">
        <v>9</v>
      </c>
      <c r="D1678" s="1">
        <v>43300</v>
      </c>
      <c r="E1678" s="1">
        <v>43450</v>
      </c>
      <c r="F1678" s="1">
        <v>43466</v>
      </c>
      <c r="G1678" s="1">
        <v>43471</v>
      </c>
      <c r="H1678" t="s">
        <v>54</v>
      </c>
      <c r="I1678">
        <v>9</v>
      </c>
      <c r="J1678">
        <v>41</v>
      </c>
      <c r="K1678">
        <v>66</v>
      </c>
      <c r="L1678">
        <v>23</v>
      </c>
      <c r="M1678">
        <v>3</v>
      </c>
      <c r="N1678">
        <v>0.15</v>
      </c>
      <c r="O1678">
        <v>131.38999999999999</v>
      </c>
      <c r="P1678">
        <v>247.9</v>
      </c>
      <c r="Q1678">
        <f>Table1[[#This Row],[OrderQuantity]]*Table1[[#This Row],[UnitPrice]]</f>
        <v>743.7</v>
      </c>
      <c r="R1678">
        <f>Table1[[#This Row],[OrderQuantity]]*Table1[[#This Row],[UnitCost]]</f>
        <v>394.16999999999996</v>
      </c>
      <c r="S1678">
        <f>Table1[[#This Row],[OrderQuantity]]*Table1[[#This Row],[UnitPrice]]*(1-Table1[[#This Row],[DiscountApplied]]) - (Table1[[#This Row],[OrderQuantity]]*Table1[[#This Row],[UnitCost]])</f>
        <v>237.97500000000002</v>
      </c>
      <c r="T1678">
        <f>DATEDIF(Table1[[#This Row],[ShipDate]],Table1[[#This Row],[DeliveryDate]],"d")</f>
        <v>5</v>
      </c>
      <c r="U1678" t="str">
        <f t="shared" si="53"/>
        <v>On Time</v>
      </c>
    </row>
    <row r="1679" spans="1:21" x14ac:dyDescent="0.3">
      <c r="A1679" t="str">
        <f t="shared" si="52"/>
        <v>SO-001778</v>
      </c>
      <c r="B1679" t="s">
        <v>5</v>
      </c>
      <c r="C1679" t="s">
        <v>12</v>
      </c>
      <c r="D1679" s="1">
        <v>43300</v>
      </c>
      <c r="E1679" s="1">
        <v>43450</v>
      </c>
      <c r="F1679" s="1">
        <v>43477</v>
      </c>
      <c r="G1679" s="1">
        <v>43479</v>
      </c>
      <c r="H1679" t="s">
        <v>54</v>
      </c>
      <c r="I1679">
        <v>26</v>
      </c>
      <c r="J1679">
        <v>18</v>
      </c>
      <c r="K1679">
        <v>222</v>
      </c>
      <c r="L1679">
        <v>28</v>
      </c>
      <c r="M1679">
        <v>4</v>
      </c>
      <c r="N1679">
        <v>0.08</v>
      </c>
      <c r="O1679">
        <v>610.24</v>
      </c>
      <c r="P1679">
        <v>884.4</v>
      </c>
      <c r="Q1679">
        <f>Table1[[#This Row],[OrderQuantity]]*Table1[[#This Row],[UnitPrice]]</f>
        <v>3537.6</v>
      </c>
      <c r="R1679">
        <f>Table1[[#This Row],[OrderQuantity]]*Table1[[#This Row],[UnitCost]]</f>
        <v>2440.96</v>
      </c>
      <c r="S1679">
        <f>Table1[[#This Row],[OrderQuantity]]*Table1[[#This Row],[UnitPrice]]*(1-Table1[[#This Row],[DiscountApplied]]) - (Table1[[#This Row],[OrderQuantity]]*Table1[[#This Row],[UnitCost]])</f>
        <v>813.63200000000006</v>
      </c>
      <c r="T1679">
        <f>DATEDIF(Table1[[#This Row],[ShipDate]],Table1[[#This Row],[DeliveryDate]],"d")</f>
        <v>2</v>
      </c>
      <c r="U1679" t="str">
        <f t="shared" si="53"/>
        <v>On Time</v>
      </c>
    </row>
    <row r="1680" spans="1:21" x14ac:dyDescent="0.3">
      <c r="A1680" t="str">
        <f t="shared" si="52"/>
        <v>SO-001779</v>
      </c>
      <c r="B1680" t="s">
        <v>2</v>
      </c>
      <c r="C1680" t="s">
        <v>12</v>
      </c>
      <c r="D1680" s="1">
        <v>43300</v>
      </c>
      <c r="E1680" s="1">
        <v>43451</v>
      </c>
      <c r="F1680" s="1">
        <v>43471</v>
      </c>
      <c r="G1680" s="1">
        <v>43476</v>
      </c>
      <c r="H1680" t="s">
        <v>54</v>
      </c>
      <c r="I1680">
        <v>25</v>
      </c>
      <c r="J1680">
        <v>29</v>
      </c>
      <c r="K1680">
        <v>242</v>
      </c>
      <c r="L1680">
        <v>39</v>
      </c>
      <c r="M1680">
        <v>1</v>
      </c>
      <c r="N1680">
        <v>0.1</v>
      </c>
      <c r="O1680">
        <v>774.52</v>
      </c>
      <c r="P1680">
        <v>1139</v>
      </c>
      <c r="Q1680">
        <f>Table1[[#This Row],[OrderQuantity]]*Table1[[#This Row],[UnitPrice]]</f>
        <v>1139</v>
      </c>
      <c r="R1680">
        <f>Table1[[#This Row],[OrderQuantity]]*Table1[[#This Row],[UnitCost]]</f>
        <v>774.52</v>
      </c>
      <c r="S1680">
        <f>Table1[[#This Row],[OrderQuantity]]*Table1[[#This Row],[UnitPrice]]*(1-Table1[[#This Row],[DiscountApplied]]) - (Table1[[#This Row],[OrderQuantity]]*Table1[[#This Row],[UnitCost]])</f>
        <v>250.58000000000015</v>
      </c>
      <c r="T1680">
        <f>DATEDIF(Table1[[#This Row],[ShipDate]],Table1[[#This Row],[DeliveryDate]],"d")</f>
        <v>5</v>
      </c>
      <c r="U1680" t="str">
        <f t="shared" si="53"/>
        <v>On Time</v>
      </c>
    </row>
    <row r="1681" spans="1:21" x14ac:dyDescent="0.3">
      <c r="A1681" t="str">
        <f t="shared" si="52"/>
        <v>SO-001780</v>
      </c>
      <c r="B1681" t="s">
        <v>5</v>
      </c>
      <c r="C1681" t="s">
        <v>8</v>
      </c>
      <c r="D1681" s="1">
        <v>43300</v>
      </c>
      <c r="E1681" s="1">
        <v>43451</v>
      </c>
      <c r="F1681" s="1">
        <v>43476</v>
      </c>
      <c r="G1681" s="1">
        <v>43479</v>
      </c>
      <c r="H1681" t="s">
        <v>54</v>
      </c>
      <c r="I1681">
        <v>26</v>
      </c>
      <c r="J1681">
        <v>13</v>
      </c>
      <c r="K1681">
        <v>341</v>
      </c>
      <c r="L1681">
        <v>2</v>
      </c>
      <c r="M1681">
        <v>3</v>
      </c>
      <c r="N1681">
        <v>0.3</v>
      </c>
      <c r="O1681">
        <v>85.36</v>
      </c>
      <c r="P1681">
        <v>174.2</v>
      </c>
      <c r="Q1681">
        <f>Table1[[#This Row],[OrderQuantity]]*Table1[[#This Row],[UnitPrice]]</f>
        <v>522.59999999999991</v>
      </c>
      <c r="R1681">
        <f>Table1[[#This Row],[OrderQuantity]]*Table1[[#This Row],[UnitCost]]</f>
        <v>256.08</v>
      </c>
      <c r="S1681">
        <f>Table1[[#This Row],[OrderQuantity]]*Table1[[#This Row],[UnitPrice]]*(1-Table1[[#This Row],[DiscountApplied]]) - (Table1[[#This Row],[OrderQuantity]]*Table1[[#This Row],[UnitCost]])</f>
        <v>109.73999999999995</v>
      </c>
      <c r="T1681">
        <f>DATEDIF(Table1[[#This Row],[ShipDate]],Table1[[#This Row],[DeliveryDate]],"d")</f>
        <v>3</v>
      </c>
      <c r="U1681" t="str">
        <f t="shared" si="53"/>
        <v>On Time</v>
      </c>
    </row>
    <row r="1682" spans="1:21" x14ac:dyDescent="0.3">
      <c r="A1682" t="str">
        <f t="shared" si="52"/>
        <v>SO-001781</v>
      </c>
      <c r="B1682" t="s">
        <v>4</v>
      </c>
      <c r="C1682" t="s">
        <v>10</v>
      </c>
      <c r="D1682" s="1">
        <v>43300</v>
      </c>
      <c r="E1682" s="1">
        <v>43451</v>
      </c>
      <c r="F1682" s="1">
        <v>43456</v>
      </c>
      <c r="G1682" s="1">
        <v>43460</v>
      </c>
      <c r="H1682" t="s">
        <v>54</v>
      </c>
      <c r="I1682">
        <v>17</v>
      </c>
      <c r="J1682">
        <v>20</v>
      </c>
      <c r="K1682">
        <v>187</v>
      </c>
      <c r="L1682">
        <v>27</v>
      </c>
      <c r="M1682">
        <v>8</v>
      </c>
      <c r="N1682">
        <v>0.05</v>
      </c>
      <c r="O1682">
        <v>761.12</v>
      </c>
      <c r="P1682">
        <v>951.4</v>
      </c>
      <c r="Q1682">
        <f>Table1[[#This Row],[OrderQuantity]]*Table1[[#This Row],[UnitPrice]]</f>
        <v>7611.2</v>
      </c>
      <c r="R1682">
        <f>Table1[[#This Row],[OrderQuantity]]*Table1[[#This Row],[UnitCost]]</f>
        <v>6088.96</v>
      </c>
      <c r="S1682">
        <f>Table1[[#This Row],[OrderQuantity]]*Table1[[#This Row],[UnitPrice]]*(1-Table1[[#This Row],[DiscountApplied]]) - (Table1[[#This Row],[OrderQuantity]]*Table1[[#This Row],[UnitCost]])</f>
        <v>1141.6799999999994</v>
      </c>
      <c r="T1682">
        <f>DATEDIF(Table1[[#This Row],[ShipDate]],Table1[[#This Row],[DeliveryDate]],"d")</f>
        <v>4</v>
      </c>
      <c r="U1682" t="str">
        <f t="shared" si="53"/>
        <v>On Time</v>
      </c>
    </row>
    <row r="1683" spans="1:21" x14ac:dyDescent="0.3">
      <c r="A1683" t="str">
        <f t="shared" si="52"/>
        <v>SO-001782</v>
      </c>
      <c r="B1683" t="s">
        <v>4</v>
      </c>
      <c r="C1683" t="s">
        <v>10</v>
      </c>
      <c r="D1683" s="1">
        <v>43400</v>
      </c>
      <c r="E1683" s="1">
        <v>43451</v>
      </c>
      <c r="F1683" s="1">
        <v>43468</v>
      </c>
      <c r="G1683" s="1">
        <v>43478</v>
      </c>
      <c r="H1683" t="s">
        <v>54</v>
      </c>
      <c r="I1683">
        <v>20</v>
      </c>
      <c r="J1683">
        <v>45</v>
      </c>
      <c r="K1683">
        <v>194</v>
      </c>
      <c r="L1683">
        <v>32</v>
      </c>
      <c r="M1683">
        <v>4</v>
      </c>
      <c r="N1683">
        <v>0.05</v>
      </c>
      <c r="O1683">
        <v>125.63</v>
      </c>
      <c r="P1683">
        <v>167.5</v>
      </c>
      <c r="Q1683">
        <f>Table1[[#This Row],[OrderQuantity]]*Table1[[#This Row],[UnitPrice]]</f>
        <v>670</v>
      </c>
      <c r="R1683">
        <f>Table1[[#This Row],[OrderQuantity]]*Table1[[#This Row],[UnitCost]]</f>
        <v>502.52</v>
      </c>
      <c r="S1683">
        <f>Table1[[#This Row],[OrderQuantity]]*Table1[[#This Row],[UnitPrice]]*(1-Table1[[#This Row],[DiscountApplied]]) - (Table1[[#This Row],[OrderQuantity]]*Table1[[#This Row],[UnitCost]])</f>
        <v>133.98000000000002</v>
      </c>
      <c r="T1683">
        <f>DATEDIF(Table1[[#This Row],[ShipDate]],Table1[[#This Row],[DeliveryDate]],"d")</f>
        <v>10</v>
      </c>
      <c r="U1683" t="str">
        <f t="shared" si="53"/>
        <v>Late</v>
      </c>
    </row>
    <row r="1684" spans="1:21" x14ac:dyDescent="0.3">
      <c r="A1684" t="str">
        <f t="shared" si="52"/>
        <v>SO-001783</v>
      </c>
      <c r="B1684" t="s">
        <v>5</v>
      </c>
      <c r="C1684" t="s">
        <v>10</v>
      </c>
      <c r="D1684" s="1">
        <v>43300</v>
      </c>
      <c r="E1684" s="1">
        <v>43451</v>
      </c>
      <c r="F1684" s="1">
        <v>43477</v>
      </c>
      <c r="G1684" s="1">
        <v>43487</v>
      </c>
      <c r="H1684" t="s">
        <v>54</v>
      </c>
      <c r="I1684">
        <v>28</v>
      </c>
      <c r="J1684">
        <v>17</v>
      </c>
      <c r="K1684">
        <v>144</v>
      </c>
      <c r="L1684">
        <v>31</v>
      </c>
      <c r="M1684">
        <v>8</v>
      </c>
      <c r="N1684">
        <v>0.05</v>
      </c>
      <c r="O1684">
        <v>3956.95</v>
      </c>
      <c r="P1684">
        <v>5138.8999999999996</v>
      </c>
      <c r="Q1684">
        <f>Table1[[#This Row],[OrderQuantity]]*Table1[[#This Row],[UnitPrice]]</f>
        <v>41111.199999999997</v>
      </c>
      <c r="R1684">
        <f>Table1[[#This Row],[OrderQuantity]]*Table1[[#This Row],[UnitCost]]</f>
        <v>31655.599999999999</v>
      </c>
      <c r="S1684">
        <f>Table1[[#This Row],[OrderQuantity]]*Table1[[#This Row],[UnitPrice]]*(1-Table1[[#This Row],[DiscountApplied]]) - (Table1[[#This Row],[OrderQuantity]]*Table1[[#This Row],[UnitCost]])</f>
        <v>7400.0399999999936</v>
      </c>
      <c r="T1684">
        <f>DATEDIF(Table1[[#This Row],[ShipDate]],Table1[[#This Row],[DeliveryDate]],"d")</f>
        <v>10</v>
      </c>
      <c r="U1684" t="str">
        <f t="shared" si="53"/>
        <v>Late</v>
      </c>
    </row>
    <row r="1685" spans="1:21" x14ac:dyDescent="0.3">
      <c r="A1685" t="str">
        <f t="shared" si="52"/>
        <v>SO-001784</v>
      </c>
      <c r="B1685" t="s">
        <v>4</v>
      </c>
      <c r="C1685" t="s">
        <v>10</v>
      </c>
      <c r="D1685" s="1">
        <v>43400</v>
      </c>
      <c r="E1685" s="1">
        <v>43451</v>
      </c>
      <c r="F1685" s="1">
        <v>43460</v>
      </c>
      <c r="G1685" s="1">
        <v>43466</v>
      </c>
      <c r="H1685" t="s">
        <v>54</v>
      </c>
      <c r="I1685">
        <v>17</v>
      </c>
      <c r="J1685">
        <v>12</v>
      </c>
      <c r="K1685">
        <v>180</v>
      </c>
      <c r="L1685">
        <v>29</v>
      </c>
      <c r="M1685">
        <v>7</v>
      </c>
      <c r="N1685">
        <v>0.05</v>
      </c>
      <c r="O1685">
        <v>109.34</v>
      </c>
      <c r="P1685">
        <v>214.4</v>
      </c>
      <c r="Q1685">
        <f>Table1[[#This Row],[OrderQuantity]]*Table1[[#This Row],[UnitPrice]]</f>
        <v>1500.8</v>
      </c>
      <c r="R1685">
        <f>Table1[[#This Row],[OrderQuantity]]*Table1[[#This Row],[UnitCost]]</f>
        <v>765.38</v>
      </c>
      <c r="S1685">
        <f>Table1[[#This Row],[OrderQuantity]]*Table1[[#This Row],[UnitPrice]]*(1-Table1[[#This Row],[DiscountApplied]]) - (Table1[[#This Row],[OrderQuantity]]*Table1[[#This Row],[UnitCost]])</f>
        <v>660.38</v>
      </c>
      <c r="T1685">
        <f>DATEDIF(Table1[[#This Row],[ShipDate]],Table1[[#This Row],[DeliveryDate]],"d")</f>
        <v>6</v>
      </c>
      <c r="U1685" t="str">
        <f t="shared" si="53"/>
        <v>On Time</v>
      </c>
    </row>
    <row r="1686" spans="1:21" x14ac:dyDescent="0.3">
      <c r="A1686" t="str">
        <f t="shared" si="52"/>
        <v>SO-001785</v>
      </c>
      <c r="B1686" t="s">
        <v>2</v>
      </c>
      <c r="C1686" t="s">
        <v>11</v>
      </c>
      <c r="D1686" s="1">
        <v>43400</v>
      </c>
      <c r="E1686" s="1">
        <v>43452</v>
      </c>
      <c r="F1686" s="1">
        <v>43460</v>
      </c>
      <c r="G1686" s="1">
        <v>43463</v>
      </c>
      <c r="H1686" t="s">
        <v>54</v>
      </c>
      <c r="I1686">
        <v>22</v>
      </c>
      <c r="J1686">
        <v>5</v>
      </c>
      <c r="K1686">
        <v>300</v>
      </c>
      <c r="L1686">
        <v>1</v>
      </c>
      <c r="M1686">
        <v>8</v>
      </c>
      <c r="N1686">
        <v>0.15</v>
      </c>
      <c r="O1686">
        <v>475.5</v>
      </c>
      <c r="P1686">
        <v>1011.7</v>
      </c>
      <c r="Q1686">
        <f>Table1[[#This Row],[OrderQuantity]]*Table1[[#This Row],[UnitPrice]]</f>
        <v>8093.6</v>
      </c>
      <c r="R1686">
        <f>Table1[[#This Row],[OrderQuantity]]*Table1[[#This Row],[UnitCost]]</f>
        <v>3804</v>
      </c>
      <c r="S1686">
        <f>Table1[[#This Row],[OrderQuantity]]*Table1[[#This Row],[UnitPrice]]*(1-Table1[[#This Row],[DiscountApplied]]) - (Table1[[#This Row],[OrderQuantity]]*Table1[[#This Row],[UnitCost]])</f>
        <v>3075.5600000000004</v>
      </c>
      <c r="T1686">
        <f>DATEDIF(Table1[[#This Row],[ShipDate]],Table1[[#This Row],[DeliveryDate]],"d")</f>
        <v>3</v>
      </c>
      <c r="U1686" t="str">
        <f t="shared" si="53"/>
        <v>On Time</v>
      </c>
    </row>
    <row r="1687" spans="1:21" x14ac:dyDescent="0.3">
      <c r="A1687" t="str">
        <f t="shared" si="52"/>
        <v>SO-001786</v>
      </c>
      <c r="B1687" t="s">
        <v>2</v>
      </c>
      <c r="C1687" t="s">
        <v>8</v>
      </c>
      <c r="D1687" s="1">
        <v>43300</v>
      </c>
      <c r="E1687" s="1">
        <v>43452</v>
      </c>
      <c r="F1687" s="1">
        <v>43480</v>
      </c>
      <c r="G1687" s="1">
        <v>43489</v>
      </c>
      <c r="H1687" t="s">
        <v>54</v>
      </c>
      <c r="I1687">
        <v>23</v>
      </c>
      <c r="J1687">
        <v>16</v>
      </c>
      <c r="K1687">
        <v>332</v>
      </c>
      <c r="L1687">
        <v>10</v>
      </c>
      <c r="M1687">
        <v>6</v>
      </c>
      <c r="N1687">
        <v>0.05</v>
      </c>
      <c r="O1687">
        <v>915.69</v>
      </c>
      <c r="P1687">
        <v>1159.0999999999999</v>
      </c>
      <c r="Q1687">
        <f>Table1[[#This Row],[OrderQuantity]]*Table1[[#This Row],[UnitPrice]]</f>
        <v>6954.5999999999995</v>
      </c>
      <c r="R1687">
        <f>Table1[[#This Row],[OrderQuantity]]*Table1[[#This Row],[UnitCost]]</f>
        <v>5494.14</v>
      </c>
      <c r="S1687">
        <f>Table1[[#This Row],[OrderQuantity]]*Table1[[#This Row],[UnitPrice]]*(1-Table1[[#This Row],[DiscountApplied]]) - (Table1[[#This Row],[OrderQuantity]]*Table1[[#This Row],[UnitCost]])</f>
        <v>1112.7299999999987</v>
      </c>
      <c r="T1687">
        <f>DATEDIF(Table1[[#This Row],[ShipDate]],Table1[[#This Row],[DeliveryDate]],"d")</f>
        <v>9</v>
      </c>
      <c r="U1687" t="str">
        <f t="shared" si="53"/>
        <v>Late</v>
      </c>
    </row>
    <row r="1688" spans="1:21" x14ac:dyDescent="0.3">
      <c r="A1688" t="str">
        <f t="shared" si="52"/>
        <v>SO-001787</v>
      </c>
      <c r="B1688" t="s">
        <v>2</v>
      </c>
      <c r="C1688" t="s">
        <v>12</v>
      </c>
      <c r="D1688" s="1">
        <v>43300</v>
      </c>
      <c r="E1688" s="1">
        <v>43452</v>
      </c>
      <c r="F1688" s="1">
        <v>43476</v>
      </c>
      <c r="G1688" s="1">
        <v>43482</v>
      </c>
      <c r="H1688" t="s">
        <v>54</v>
      </c>
      <c r="I1688">
        <v>22</v>
      </c>
      <c r="J1688">
        <v>48</v>
      </c>
      <c r="K1688">
        <v>228</v>
      </c>
      <c r="L1688">
        <v>40</v>
      </c>
      <c r="M1688">
        <v>3</v>
      </c>
      <c r="N1688">
        <v>0.05</v>
      </c>
      <c r="O1688">
        <v>857.47</v>
      </c>
      <c r="P1688">
        <v>1058.5999999999999</v>
      </c>
      <c r="Q1688">
        <f>Table1[[#This Row],[OrderQuantity]]*Table1[[#This Row],[UnitPrice]]</f>
        <v>3175.7999999999997</v>
      </c>
      <c r="R1688">
        <f>Table1[[#This Row],[OrderQuantity]]*Table1[[#This Row],[UnitCost]]</f>
        <v>2572.41</v>
      </c>
      <c r="S1688">
        <f>Table1[[#This Row],[OrderQuantity]]*Table1[[#This Row],[UnitPrice]]*(1-Table1[[#This Row],[DiscountApplied]]) - (Table1[[#This Row],[OrderQuantity]]*Table1[[#This Row],[UnitCost]])</f>
        <v>444.59999999999991</v>
      </c>
      <c r="T1688">
        <f>DATEDIF(Table1[[#This Row],[ShipDate]],Table1[[#This Row],[DeliveryDate]],"d")</f>
        <v>6</v>
      </c>
      <c r="U1688" t="str">
        <f t="shared" si="53"/>
        <v>On Time</v>
      </c>
    </row>
    <row r="1689" spans="1:21" x14ac:dyDescent="0.3">
      <c r="A1689" t="str">
        <f t="shared" si="52"/>
        <v>SO-001788</v>
      </c>
      <c r="B1689" t="s">
        <v>5</v>
      </c>
      <c r="C1689" t="s">
        <v>8</v>
      </c>
      <c r="D1689" s="1">
        <v>43400</v>
      </c>
      <c r="E1689" s="1">
        <v>43452</v>
      </c>
      <c r="F1689" s="1">
        <v>43471</v>
      </c>
      <c r="G1689" s="1">
        <v>43475</v>
      </c>
      <c r="H1689" t="s">
        <v>54</v>
      </c>
      <c r="I1689">
        <v>27</v>
      </c>
      <c r="J1689">
        <v>2</v>
      </c>
      <c r="K1689">
        <v>354</v>
      </c>
      <c r="L1689">
        <v>43</v>
      </c>
      <c r="M1689">
        <v>4</v>
      </c>
      <c r="N1689">
        <v>0.15</v>
      </c>
      <c r="O1689">
        <v>766.41</v>
      </c>
      <c r="P1689">
        <v>1869.3</v>
      </c>
      <c r="Q1689">
        <f>Table1[[#This Row],[OrderQuantity]]*Table1[[#This Row],[UnitPrice]]</f>
        <v>7477.2</v>
      </c>
      <c r="R1689">
        <f>Table1[[#This Row],[OrderQuantity]]*Table1[[#This Row],[UnitCost]]</f>
        <v>3065.64</v>
      </c>
      <c r="S1689">
        <f>Table1[[#This Row],[OrderQuantity]]*Table1[[#This Row],[UnitPrice]]*(1-Table1[[#This Row],[DiscountApplied]]) - (Table1[[#This Row],[OrderQuantity]]*Table1[[#This Row],[UnitCost]])</f>
        <v>3289.98</v>
      </c>
      <c r="T1689">
        <f>DATEDIF(Table1[[#This Row],[ShipDate]],Table1[[#This Row],[DeliveryDate]],"d")</f>
        <v>4</v>
      </c>
      <c r="U1689" t="str">
        <f t="shared" si="53"/>
        <v>On Time</v>
      </c>
    </row>
    <row r="1690" spans="1:21" x14ac:dyDescent="0.3">
      <c r="A1690" t="str">
        <f t="shared" si="52"/>
        <v>SO-001789</v>
      </c>
      <c r="B1690" t="s">
        <v>4</v>
      </c>
      <c r="C1690" t="s">
        <v>13</v>
      </c>
      <c r="D1690" s="1">
        <v>43400</v>
      </c>
      <c r="E1690" s="1">
        <v>43452</v>
      </c>
      <c r="F1690" s="1">
        <v>43478</v>
      </c>
      <c r="G1690" s="1">
        <v>43485</v>
      </c>
      <c r="H1690" t="s">
        <v>54</v>
      </c>
      <c r="I1690">
        <v>18</v>
      </c>
      <c r="J1690">
        <v>47</v>
      </c>
      <c r="K1690">
        <v>55</v>
      </c>
      <c r="L1690">
        <v>35</v>
      </c>
      <c r="M1690">
        <v>5</v>
      </c>
      <c r="N1690">
        <v>0.4</v>
      </c>
      <c r="O1690">
        <v>1409.68</v>
      </c>
      <c r="P1690">
        <v>1762.1</v>
      </c>
      <c r="Q1690">
        <f>Table1[[#This Row],[OrderQuantity]]*Table1[[#This Row],[UnitPrice]]</f>
        <v>8810.5</v>
      </c>
      <c r="R1690">
        <f>Table1[[#This Row],[OrderQuantity]]*Table1[[#This Row],[UnitCost]]</f>
        <v>7048.4000000000005</v>
      </c>
      <c r="S1690">
        <f>Table1[[#This Row],[OrderQuantity]]*Table1[[#This Row],[UnitPrice]]*(1-Table1[[#This Row],[DiscountApplied]]) - (Table1[[#This Row],[OrderQuantity]]*Table1[[#This Row],[UnitCost]])</f>
        <v>-1762.1000000000004</v>
      </c>
      <c r="T1690">
        <f>DATEDIF(Table1[[#This Row],[ShipDate]],Table1[[#This Row],[DeliveryDate]],"d")</f>
        <v>7</v>
      </c>
      <c r="U1690" t="str">
        <f t="shared" si="53"/>
        <v>On Time</v>
      </c>
    </row>
    <row r="1691" spans="1:21" x14ac:dyDescent="0.3">
      <c r="A1691" t="str">
        <f t="shared" si="52"/>
        <v>SO-001790</v>
      </c>
      <c r="B1691" t="s">
        <v>4</v>
      </c>
      <c r="C1691" t="s">
        <v>11</v>
      </c>
      <c r="D1691" s="1">
        <v>43300</v>
      </c>
      <c r="E1691" s="1">
        <v>43452</v>
      </c>
      <c r="F1691" s="1">
        <v>43458</v>
      </c>
      <c r="G1691" s="1">
        <v>43459</v>
      </c>
      <c r="H1691" t="s">
        <v>54</v>
      </c>
      <c r="I1691">
        <v>17</v>
      </c>
      <c r="J1691">
        <v>10</v>
      </c>
      <c r="K1691">
        <v>328</v>
      </c>
      <c r="L1691">
        <v>15</v>
      </c>
      <c r="M1691">
        <v>3</v>
      </c>
      <c r="N1691">
        <v>0.08</v>
      </c>
      <c r="O1691">
        <v>1869.3</v>
      </c>
      <c r="P1691">
        <v>2492.4</v>
      </c>
      <c r="Q1691">
        <f>Table1[[#This Row],[OrderQuantity]]*Table1[[#This Row],[UnitPrice]]</f>
        <v>7477.2000000000007</v>
      </c>
      <c r="R1691">
        <f>Table1[[#This Row],[OrderQuantity]]*Table1[[#This Row],[UnitCost]]</f>
        <v>5607.9</v>
      </c>
      <c r="S1691">
        <f>Table1[[#This Row],[OrderQuantity]]*Table1[[#This Row],[UnitPrice]]*(1-Table1[[#This Row],[DiscountApplied]]) - (Table1[[#This Row],[OrderQuantity]]*Table1[[#This Row],[UnitCost]])</f>
        <v>1271.1240000000016</v>
      </c>
      <c r="T1691">
        <f>DATEDIF(Table1[[#This Row],[ShipDate]],Table1[[#This Row],[DeliveryDate]],"d")</f>
        <v>1</v>
      </c>
      <c r="U1691" t="str">
        <f t="shared" si="53"/>
        <v>On Time</v>
      </c>
    </row>
    <row r="1692" spans="1:21" x14ac:dyDescent="0.3">
      <c r="A1692" t="str">
        <f t="shared" si="52"/>
        <v>SO-001791</v>
      </c>
      <c r="B1692" t="s">
        <v>2</v>
      </c>
      <c r="C1692" t="s">
        <v>8</v>
      </c>
      <c r="D1692" s="1">
        <v>43300</v>
      </c>
      <c r="E1692" s="1">
        <v>43452</v>
      </c>
      <c r="F1692" s="1">
        <v>43474</v>
      </c>
      <c r="G1692" s="1">
        <v>43481</v>
      </c>
      <c r="H1692" t="s">
        <v>54</v>
      </c>
      <c r="I1692">
        <v>20</v>
      </c>
      <c r="J1692">
        <v>12</v>
      </c>
      <c r="K1692">
        <v>347</v>
      </c>
      <c r="L1692">
        <v>40</v>
      </c>
      <c r="M1692">
        <v>7</v>
      </c>
      <c r="N1692">
        <v>0.08</v>
      </c>
      <c r="O1692">
        <v>2038.14</v>
      </c>
      <c r="P1692">
        <v>3919.5</v>
      </c>
      <c r="Q1692">
        <f>Table1[[#This Row],[OrderQuantity]]*Table1[[#This Row],[UnitPrice]]</f>
        <v>27436.5</v>
      </c>
      <c r="R1692">
        <f>Table1[[#This Row],[OrderQuantity]]*Table1[[#This Row],[UnitCost]]</f>
        <v>14266.980000000001</v>
      </c>
      <c r="S1692">
        <f>Table1[[#This Row],[OrderQuantity]]*Table1[[#This Row],[UnitPrice]]*(1-Table1[[#This Row],[DiscountApplied]]) - (Table1[[#This Row],[OrderQuantity]]*Table1[[#This Row],[UnitCost]])</f>
        <v>10974.6</v>
      </c>
      <c r="T1692">
        <f>DATEDIF(Table1[[#This Row],[ShipDate]],Table1[[#This Row],[DeliveryDate]],"d")</f>
        <v>7</v>
      </c>
      <c r="U1692" t="str">
        <f t="shared" si="53"/>
        <v>On Time</v>
      </c>
    </row>
    <row r="1693" spans="1:21" x14ac:dyDescent="0.3">
      <c r="A1693" t="str">
        <f t="shared" si="52"/>
        <v>SO-001792</v>
      </c>
      <c r="B1693" t="s">
        <v>2</v>
      </c>
      <c r="C1693" t="s">
        <v>10</v>
      </c>
      <c r="D1693" s="1">
        <v>43400</v>
      </c>
      <c r="E1693" s="1">
        <v>43452</v>
      </c>
      <c r="F1693" s="1">
        <v>43474</v>
      </c>
      <c r="G1693" s="1">
        <v>43477</v>
      </c>
      <c r="H1693" t="s">
        <v>54</v>
      </c>
      <c r="I1693">
        <v>21</v>
      </c>
      <c r="J1693">
        <v>31</v>
      </c>
      <c r="K1693">
        <v>141</v>
      </c>
      <c r="L1693">
        <v>7</v>
      </c>
      <c r="M1693">
        <v>1</v>
      </c>
      <c r="N1693">
        <v>0.08</v>
      </c>
      <c r="O1693">
        <v>1007.68</v>
      </c>
      <c r="P1693">
        <v>2519.1999999999998</v>
      </c>
      <c r="Q1693">
        <f>Table1[[#This Row],[OrderQuantity]]*Table1[[#This Row],[UnitPrice]]</f>
        <v>2519.1999999999998</v>
      </c>
      <c r="R1693">
        <f>Table1[[#This Row],[OrderQuantity]]*Table1[[#This Row],[UnitCost]]</f>
        <v>1007.68</v>
      </c>
      <c r="S1693">
        <f>Table1[[#This Row],[OrderQuantity]]*Table1[[#This Row],[UnitPrice]]*(1-Table1[[#This Row],[DiscountApplied]]) - (Table1[[#This Row],[OrderQuantity]]*Table1[[#This Row],[UnitCost]])</f>
        <v>1309.9839999999999</v>
      </c>
      <c r="T1693">
        <f>DATEDIF(Table1[[#This Row],[ShipDate]],Table1[[#This Row],[DeliveryDate]],"d")</f>
        <v>3</v>
      </c>
      <c r="U1693" t="str">
        <f t="shared" si="53"/>
        <v>On Time</v>
      </c>
    </row>
    <row r="1694" spans="1:21" x14ac:dyDescent="0.3">
      <c r="A1694" t="str">
        <f t="shared" si="52"/>
        <v>SO-001793</v>
      </c>
      <c r="B1694" t="s">
        <v>5</v>
      </c>
      <c r="C1694" t="s">
        <v>8</v>
      </c>
      <c r="D1694" s="1">
        <v>43400</v>
      </c>
      <c r="E1694" s="1">
        <v>43452</v>
      </c>
      <c r="F1694" s="1">
        <v>43466</v>
      </c>
      <c r="G1694" s="1">
        <v>43471</v>
      </c>
      <c r="H1694" t="s">
        <v>54</v>
      </c>
      <c r="I1694">
        <v>26</v>
      </c>
      <c r="J1694">
        <v>10</v>
      </c>
      <c r="K1694">
        <v>358</v>
      </c>
      <c r="L1694">
        <v>25</v>
      </c>
      <c r="M1694">
        <v>3</v>
      </c>
      <c r="N1694">
        <v>0.3</v>
      </c>
      <c r="O1694">
        <v>3252.98</v>
      </c>
      <c r="P1694">
        <v>3872.6</v>
      </c>
      <c r="Q1694">
        <f>Table1[[#This Row],[OrderQuantity]]*Table1[[#This Row],[UnitPrice]]</f>
        <v>11617.8</v>
      </c>
      <c r="R1694">
        <f>Table1[[#This Row],[OrderQuantity]]*Table1[[#This Row],[UnitCost]]</f>
        <v>9758.94</v>
      </c>
      <c r="S1694">
        <f>Table1[[#This Row],[OrderQuantity]]*Table1[[#This Row],[UnitPrice]]*(1-Table1[[#This Row],[DiscountApplied]]) - (Table1[[#This Row],[OrderQuantity]]*Table1[[#This Row],[UnitCost]])</f>
        <v>-1626.4800000000014</v>
      </c>
      <c r="T1694">
        <f>DATEDIF(Table1[[#This Row],[ShipDate]],Table1[[#This Row],[DeliveryDate]],"d")</f>
        <v>5</v>
      </c>
      <c r="U1694" t="str">
        <f t="shared" si="53"/>
        <v>On Time</v>
      </c>
    </row>
    <row r="1695" spans="1:21" x14ac:dyDescent="0.3">
      <c r="A1695" t="str">
        <f t="shared" si="52"/>
        <v>SO-001794</v>
      </c>
      <c r="B1695" t="s">
        <v>3</v>
      </c>
      <c r="C1695" t="s">
        <v>10</v>
      </c>
      <c r="D1695" s="1">
        <v>43300</v>
      </c>
      <c r="E1695" s="1">
        <v>43453</v>
      </c>
      <c r="F1695" s="1">
        <v>43472</v>
      </c>
      <c r="G1695" s="1">
        <v>43478</v>
      </c>
      <c r="H1695" t="s">
        <v>54</v>
      </c>
      <c r="I1695">
        <v>8</v>
      </c>
      <c r="J1695">
        <v>32</v>
      </c>
      <c r="K1695">
        <v>148</v>
      </c>
      <c r="L1695">
        <v>38</v>
      </c>
      <c r="M1695">
        <v>2</v>
      </c>
      <c r="N1695">
        <v>0.08</v>
      </c>
      <c r="O1695">
        <v>1354.81</v>
      </c>
      <c r="P1695">
        <v>1855.9</v>
      </c>
      <c r="Q1695">
        <f>Table1[[#This Row],[OrderQuantity]]*Table1[[#This Row],[UnitPrice]]</f>
        <v>3711.8</v>
      </c>
      <c r="R1695">
        <f>Table1[[#This Row],[OrderQuantity]]*Table1[[#This Row],[UnitCost]]</f>
        <v>2709.62</v>
      </c>
      <c r="S1695">
        <f>Table1[[#This Row],[OrderQuantity]]*Table1[[#This Row],[UnitPrice]]*(1-Table1[[#This Row],[DiscountApplied]]) - (Table1[[#This Row],[OrderQuantity]]*Table1[[#This Row],[UnitCost]])</f>
        <v>705.23600000000033</v>
      </c>
      <c r="T1695">
        <f>DATEDIF(Table1[[#This Row],[ShipDate]],Table1[[#This Row],[DeliveryDate]],"d")</f>
        <v>6</v>
      </c>
      <c r="U1695" t="str">
        <f t="shared" si="53"/>
        <v>On Time</v>
      </c>
    </row>
    <row r="1696" spans="1:21" x14ac:dyDescent="0.3">
      <c r="A1696" t="str">
        <f t="shared" si="52"/>
        <v>SO-001795</v>
      </c>
      <c r="B1696" t="s">
        <v>3</v>
      </c>
      <c r="C1696" t="s">
        <v>12</v>
      </c>
      <c r="D1696" s="1">
        <v>43300</v>
      </c>
      <c r="E1696" s="1">
        <v>43453</v>
      </c>
      <c r="F1696" s="1">
        <v>43464</v>
      </c>
      <c r="G1696" s="1">
        <v>43471</v>
      </c>
      <c r="H1696" t="s">
        <v>54</v>
      </c>
      <c r="I1696">
        <v>6</v>
      </c>
      <c r="J1696">
        <v>26</v>
      </c>
      <c r="K1696">
        <v>253</v>
      </c>
      <c r="L1696">
        <v>4</v>
      </c>
      <c r="M1696">
        <v>1</v>
      </c>
      <c r="N1696">
        <v>0.05</v>
      </c>
      <c r="O1696">
        <v>3205.28</v>
      </c>
      <c r="P1696">
        <v>4006.6</v>
      </c>
      <c r="Q1696">
        <f>Table1[[#This Row],[OrderQuantity]]*Table1[[#This Row],[UnitPrice]]</f>
        <v>4006.6</v>
      </c>
      <c r="R1696">
        <f>Table1[[#This Row],[OrderQuantity]]*Table1[[#This Row],[UnitCost]]</f>
        <v>3205.28</v>
      </c>
      <c r="S1696">
        <f>Table1[[#This Row],[OrderQuantity]]*Table1[[#This Row],[UnitPrice]]*(1-Table1[[#This Row],[DiscountApplied]]) - (Table1[[#This Row],[OrderQuantity]]*Table1[[#This Row],[UnitCost]])</f>
        <v>600.98999999999933</v>
      </c>
      <c r="T1696">
        <f>DATEDIF(Table1[[#This Row],[ShipDate]],Table1[[#This Row],[DeliveryDate]],"d")</f>
        <v>7</v>
      </c>
      <c r="U1696" t="str">
        <f t="shared" si="53"/>
        <v>On Time</v>
      </c>
    </row>
    <row r="1697" spans="1:21" x14ac:dyDescent="0.3">
      <c r="A1697" t="str">
        <f t="shared" si="52"/>
        <v>SO-001796</v>
      </c>
      <c r="B1697" t="s">
        <v>4</v>
      </c>
      <c r="C1697" t="s">
        <v>12</v>
      </c>
      <c r="D1697" s="1">
        <v>43300</v>
      </c>
      <c r="E1697" s="1">
        <v>43453</v>
      </c>
      <c r="F1697" s="1">
        <v>43460</v>
      </c>
      <c r="G1697" s="1">
        <v>43462</v>
      </c>
      <c r="H1697" t="s">
        <v>54</v>
      </c>
      <c r="I1697">
        <v>18</v>
      </c>
      <c r="J1697">
        <v>13</v>
      </c>
      <c r="K1697">
        <v>211</v>
      </c>
      <c r="L1697">
        <v>31</v>
      </c>
      <c r="M1697">
        <v>7</v>
      </c>
      <c r="N1697">
        <v>0.1</v>
      </c>
      <c r="O1697">
        <v>1360.3</v>
      </c>
      <c r="P1697">
        <v>1721.9</v>
      </c>
      <c r="Q1697">
        <f>Table1[[#This Row],[OrderQuantity]]*Table1[[#This Row],[UnitPrice]]</f>
        <v>12053.300000000001</v>
      </c>
      <c r="R1697">
        <f>Table1[[#This Row],[OrderQuantity]]*Table1[[#This Row],[UnitCost]]</f>
        <v>9522.1</v>
      </c>
      <c r="S1697">
        <f>Table1[[#This Row],[OrderQuantity]]*Table1[[#This Row],[UnitPrice]]*(1-Table1[[#This Row],[DiscountApplied]]) - (Table1[[#This Row],[OrderQuantity]]*Table1[[#This Row],[UnitCost]])</f>
        <v>1325.8700000000008</v>
      </c>
      <c r="T1697">
        <f>DATEDIF(Table1[[#This Row],[ShipDate]],Table1[[#This Row],[DeliveryDate]],"d")</f>
        <v>2</v>
      </c>
      <c r="U1697" t="str">
        <f t="shared" si="53"/>
        <v>On Time</v>
      </c>
    </row>
    <row r="1698" spans="1:21" x14ac:dyDescent="0.3">
      <c r="A1698" t="str">
        <f t="shared" si="52"/>
        <v>SO-001797</v>
      </c>
      <c r="B1698" t="s">
        <v>3</v>
      </c>
      <c r="C1698" t="s">
        <v>10</v>
      </c>
      <c r="D1698" s="1">
        <v>43300</v>
      </c>
      <c r="E1698" s="1">
        <v>43453</v>
      </c>
      <c r="F1698" s="1">
        <v>43471</v>
      </c>
      <c r="G1698" s="1">
        <v>43478</v>
      </c>
      <c r="H1698" t="s">
        <v>54</v>
      </c>
      <c r="I1698">
        <v>5</v>
      </c>
      <c r="J1698">
        <v>6</v>
      </c>
      <c r="K1698">
        <v>140</v>
      </c>
      <c r="L1698">
        <v>26</v>
      </c>
      <c r="M1698">
        <v>2</v>
      </c>
      <c r="N1698">
        <v>0.05</v>
      </c>
      <c r="O1698">
        <v>726.95</v>
      </c>
      <c r="P1698">
        <v>1038.5</v>
      </c>
      <c r="Q1698">
        <f>Table1[[#This Row],[OrderQuantity]]*Table1[[#This Row],[UnitPrice]]</f>
        <v>2077</v>
      </c>
      <c r="R1698">
        <f>Table1[[#This Row],[OrderQuantity]]*Table1[[#This Row],[UnitCost]]</f>
        <v>1453.9</v>
      </c>
      <c r="S1698">
        <f>Table1[[#This Row],[OrderQuantity]]*Table1[[#This Row],[UnitPrice]]*(1-Table1[[#This Row],[DiscountApplied]]) - (Table1[[#This Row],[OrderQuantity]]*Table1[[#This Row],[UnitCost]])</f>
        <v>519.24999999999977</v>
      </c>
      <c r="T1698">
        <f>DATEDIF(Table1[[#This Row],[ShipDate]],Table1[[#This Row],[DeliveryDate]],"d")</f>
        <v>7</v>
      </c>
      <c r="U1698" t="str">
        <f t="shared" si="53"/>
        <v>On Time</v>
      </c>
    </row>
    <row r="1699" spans="1:21" x14ac:dyDescent="0.3">
      <c r="A1699" t="str">
        <f t="shared" si="52"/>
        <v>SO-001798</v>
      </c>
      <c r="B1699" t="s">
        <v>5</v>
      </c>
      <c r="C1699" t="s">
        <v>10</v>
      </c>
      <c r="D1699" s="1">
        <v>43300</v>
      </c>
      <c r="E1699" s="1">
        <v>43453</v>
      </c>
      <c r="F1699" s="1">
        <v>43475</v>
      </c>
      <c r="G1699" s="1">
        <v>43477</v>
      </c>
      <c r="H1699" t="s">
        <v>54</v>
      </c>
      <c r="I1699">
        <v>26</v>
      </c>
      <c r="J1699">
        <v>35</v>
      </c>
      <c r="K1699">
        <v>181</v>
      </c>
      <c r="L1699">
        <v>11</v>
      </c>
      <c r="M1699">
        <v>6</v>
      </c>
      <c r="N1699">
        <v>0.2</v>
      </c>
      <c r="O1699">
        <v>108.54</v>
      </c>
      <c r="P1699">
        <v>241.2</v>
      </c>
      <c r="Q1699">
        <f>Table1[[#This Row],[OrderQuantity]]*Table1[[#This Row],[UnitPrice]]</f>
        <v>1447.1999999999998</v>
      </c>
      <c r="R1699">
        <f>Table1[[#This Row],[OrderQuantity]]*Table1[[#This Row],[UnitCost]]</f>
        <v>651.24</v>
      </c>
      <c r="S1699">
        <f>Table1[[#This Row],[OrderQuantity]]*Table1[[#This Row],[UnitPrice]]*(1-Table1[[#This Row],[DiscountApplied]]) - (Table1[[#This Row],[OrderQuantity]]*Table1[[#This Row],[UnitCost]])</f>
        <v>506.52</v>
      </c>
      <c r="T1699">
        <f>DATEDIF(Table1[[#This Row],[ShipDate]],Table1[[#This Row],[DeliveryDate]],"d")</f>
        <v>2</v>
      </c>
      <c r="U1699" t="str">
        <f t="shared" si="53"/>
        <v>On Time</v>
      </c>
    </row>
    <row r="1700" spans="1:21" x14ac:dyDescent="0.3">
      <c r="A1700" t="str">
        <f t="shared" si="52"/>
        <v>SO-001799</v>
      </c>
      <c r="B1700" t="s">
        <v>4</v>
      </c>
      <c r="C1700" t="s">
        <v>11</v>
      </c>
      <c r="D1700" s="1">
        <v>43400</v>
      </c>
      <c r="E1700" s="1">
        <v>43453</v>
      </c>
      <c r="F1700" s="1">
        <v>43470</v>
      </c>
      <c r="G1700" s="1">
        <v>43471</v>
      </c>
      <c r="H1700" t="s">
        <v>54</v>
      </c>
      <c r="I1700">
        <v>17</v>
      </c>
      <c r="J1700">
        <v>8</v>
      </c>
      <c r="K1700">
        <v>274</v>
      </c>
      <c r="L1700">
        <v>30</v>
      </c>
      <c r="M1700">
        <v>1</v>
      </c>
      <c r="N1700">
        <v>0.05</v>
      </c>
      <c r="O1700">
        <v>673.22</v>
      </c>
      <c r="P1700">
        <v>1051.9000000000001</v>
      </c>
      <c r="Q1700">
        <f>Table1[[#This Row],[OrderQuantity]]*Table1[[#This Row],[UnitPrice]]</f>
        <v>1051.9000000000001</v>
      </c>
      <c r="R1700">
        <f>Table1[[#This Row],[OrderQuantity]]*Table1[[#This Row],[UnitCost]]</f>
        <v>673.22</v>
      </c>
      <c r="S1700">
        <f>Table1[[#This Row],[OrderQuantity]]*Table1[[#This Row],[UnitPrice]]*(1-Table1[[#This Row],[DiscountApplied]]) - (Table1[[#This Row],[OrderQuantity]]*Table1[[#This Row],[UnitCost]])</f>
        <v>326.08500000000004</v>
      </c>
      <c r="T1700">
        <f>DATEDIF(Table1[[#This Row],[ShipDate]],Table1[[#This Row],[DeliveryDate]],"d")</f>
        <v>1</v>
      </c>
      <c r="U1700" t="str">
        <f t="shared" si="53"/>
        <v>On Time</v>
      </c>
    </row>
    <row r="1701" spans="1:21" x14ac:dyDescent="0.3">
      <c r="A1701" t="str">
        <f t="shared" si="52"/>
        <v>SO-001800</v>
      </c>
      <c r="B1701" t="s">
        <v>2</v>
      </c>
      <c r="C1701" t="s">
        <v>12</v>
      </c>
      <c r="D1701" s="1">
        <v>43400</v>
      </c>
      <c r="E1701" s="1">
        <v>43453</v>
      </c>
      <c r="F1701" s="1">
        <v>43474</v>
      </c>
      <c r="G1701" s="1">
        <v>43482</v>
      </c>
      <c r="H1701" t="s">
        <v>54</v>
      </c>
      <c r="I1701">
        <v>25</v>
      </c>
      <c r="J1701">
        <v>9</v>
      </c>
      <c r="K1701">
        <v>247</v>
      </c>
      <c r="L1701">
        <v>37</v>
      </c>
      <c r="M1701">
        <v>8</v>
      </c>
      <c r="N1701">
        <v>0.08</v>
      </c>
      <c r="O1701">
        <v>130.25</v>
      </c>
      <c r="P1701">
        <v>180.9</v>
      </c>
      <c r="Q1701">
        <f>Table1[[#This Row],[OrderQuantity]]*Table1[[#This Row],[UnitPrice]]</f>
        <v>1447.2</v>
      </c>
      <c r="R1701">
        <f>Table1[[#This Row],[OrderQuantity]]*Table1[[#This Row],[UnitCost]]</f>
        <v>1042</v>
      </c>
      <c r="S1701">
        <f>Table1[[#This Row],[OrderQuantity]]*Table1[[#This Row],[UnitPrice]]*(1-Table1[[#This Row],[DiscountApplied]]) - (Table1[[#This Row],[OrderQuantity]]*Table1[[#This Row],[UnitCost]])</f>
        <v>289.42400000000021</v>
      </c>
      <c r="T1701">
        <f>DATEDIF(Table1[[#This Row],[ShipDate]],Table1[[#This Row],[DeliveryDate]],"d")</f>
        <v>8</v>
      </c>
      <c r="U1701" t="str">
        <f t="shared" si="53"/>
        <v>Late</v>
      </c>
    </row>
    <row r="1702" spans="1:21" x14ac:dyDescent="0.3">
      <c r="A1702" t="str">
        <f t="shared" si="52"/>
        <v>SO-001801</v>
      </c>
      <c r="B1702" t="s">
        <v>4</v>
      </c>
      <c r="C1702" t="s">
        <v>10</v>
      </c>
      <c r="D1702" s="1">
        <v>43300</v>
      </c>
      <c r="E1702" s="1">
        <v>43454</v>
      </c>
      <c r="F1702" s="1">
        <v>43470</v>
      </c>
      <c r="G1702" s="1">
        <v>43480</v>
      </c>
      <c r="H1702" t="s">
        <v>54</v>
      </c>
      <c r="I1702">
        <v>18</v>
      </c>
      <c r="J1702">
        <v>2</v>
      </c>
      <c r="K1702">
        <v>192</v>
      </c>
      <c r="L1702">
        <v>12</v>
      </c>
      <c r="M1702">
        <v>6</v>
      </c>
      <c r="N1702">
        <v>0.05</v>
      </c>
      <c r="O1702">
        <v>219.76</v>
      </c>
      <c r="P1702">
        <v>268</v>
      </c>
      <c r="Q1702">
        <f>Table1[[#This Row],[OrderQuantity]]*Table1[[#This Row],[UnitPrice]]</f>
        <v>1608</v>
      </c>
      <c r="R1702">
        <f>Table1[[#This Row],[OrderQuantity]]*Table1[[#This Row],[UnitCost]]</f>
        <v>1318.56</v>
      </c>
      <c r="S1702">
        <f>Table1[[#This Row],[OrderQuantity]]*Table1[[#This Row],[UnitPrice]]*(1-Table1[[#This Row],[DiscountApplied]]) - (Table1[[#This Row],[OrderQuantity]]*Table1[[#This Row],[UnitCost]])</f>
        <v>209.03999999999996</v>
      </c>
      <c r="T1702">
        <f>DATEDIF(Table1[[#This Row],[ShipDate]],Table1[[#This Row],[DeliveryDate]],"d")</f>
        <v>10</v>
      </c>
      <c r="U1702" t="str">
        <f t="shared" si="53"/>
        <v>Late</v>
      </c>
    </row>
    <row r="1703" spans="1:21" x14ac:dyDescent="0.3">
      <c r="A1703" t="str">
        <f t="shared" si="52"/>
        <v>SO-001802</v>
      </c>
      <c r="B1703" t="s">
        <v>3</v>
      </c>
      <c r="C1703" t="s">
        <v>13</v>
      </c>
      <c r="D1703" s="1">
        <v>43300</v>
      </c>
      <c r="E1703" s="1">
        <v>43454</v>
      </c>
      <c r="F1703" s="1">
        <v>43469</v>
      </c>
      <c r="G1703" s="1">
        <v>43475</v>
      </c>
      <c r="H1703" t="s">
        <v>54</v>
      </c>
      <c r="I1703">
        <v>5</v>
      </c>
      <c r="J1703">
        <v>9</v>
      </c>
      <c r="K1703">
        <v>2</v>
      </c>
      <c r="L1703">
        <v>13</v>
      </c>
      <c r="M1703">
        <v>1</v>
      </c>
      <c r="N1703">
        <v>0.2</v>
      </c>
      <c r="O1703">
        <v>533.19000000000005</v>
      </c>
      <c r="P1703">
        <v>1159.0999999999999</v>
      </c>
      <c r="Q1703">
        <f>Table1[[#This Row],[OrderQuantity]]*Table1[[#This Row],[UnitPrice]]</f>
        <v>1159.0999999999999</v>
      </c>
      <c r="R1703">
        <f>Table1[[#This Row],[OrderQuantity]]*Table1[[#This Row],[UnitCost]]</f>
        <v>533.19000000000005</v>
      </c>
      <c r="S1703">
        <f>Table1[[#This Row],[OrderQuantity]]*Table1[[#This Row],[UnitPrice]]*(1-Table1[[#This Row],[DiscountApplied]]) - (Table1[[#This Row],[OrderQuantity]]*Table1[[#This Row],[UnitCost]])</f>
        <v>394.08999999999992</v>
      </c>
      <c r="T1703">
        <f>DATEDIF(Table1[[#This Row],[ShipDate]],Table1[[#This Row],[DeliveryDate]],"d")</f>
        <v>6</v>
      </c>
      <c r="U1703" t="str">
        <f t="shared" si="53"/>
        <v>On Time</v>
      </c>
    </row>
    <row r="1704" spans="1:21" x14ac:dyDescent="0.3">
      <c r="A1704" t="str">
        <f t="shared" si="52"/>
        <v>SO-001803</v>
      </c>
      <c r="B1704" t="s">
        <v>3</v>
      </c>
      <c r="C1704" t="s">
        <v>12</v>
      </c>
      <c r="D1704" s="1">
        <v>43400</v>
      </c>
      <c r="E1704" s="1">
        <v>43454</v>
      </c>
      <c r="F1704" s="1">
        <v>43473</v>
      </c>
      <c r="G1704" s="1">
        <v>43480</v>
      </c>
      <c r="H1704" t="s">
        <v>54</v>
      </c>
      <c r="I1704">
        <v>4</v>
      </c>
      <c r="J1704">
        <v>12</v>
      </c>
      <c r="K1704">
        <v>239</v>
      </c>
      <c r="L1704">
        <v>14</v>
      </c>
      <c r="M1704">
        <v>6</v>
      </c>
      <c r="N1704">
        <v>0.05</v>
      </c>
      <c r="O1704">
        <v>551.80999999999995</v>
      </c>
      <c r="P1704">
        <v>951.4</v>
      </c>
      <c r="Q1704">
        <f>Table1[[#This Row],[OrderQuantity]]*Table1[[#This Row],[UnitPrice]]</f>
        <v>5708.4</v>
      </c>
      <c r="R1704">
        <f>Table1[[#This Row],[OrderQuantity]]*Table1[[#This Row],[UnitCost]]</f>
        <v>3310.8599999999997</v>
      </c>
      <c r="S1704">
        <f>Table1[[#This Row],[OrderQuantity]]*Table1[[#This Row],[UnitPrice]]*(1-Table1[[#This Row],[DiscountApplied]]) - (Table1[[#This Row],[OrderQuantity]]*Table1[[#This Row],[UnitCost]])</f>
        <v>2112.12</v>
      </c>
      <c r="T1704">
        <f>DATEDIF(Table1[[#This Row],[ShipDate]],Table1[[#This Row],[DeliveryDate]],"d")</f>
        <v>7</v>
      </c>
      <c r="U1704" t="str">
        <f t="shared" si="53"/>
        <v>On Time</v>
      </c>
    </row>
    <row r="1705" spans="1:21" x14ac:dyDescent="0.3">
      <c r="A1705" t="str">
        <f t="shared" si="52"/>
        <v>SO-001804</v>
      </c>
      <c r="B1705" t="s">
        <v>4</v>
      </c>
      <c r="C1705" t="s">
        <v>11</v>
      </c>
      <c r="D1705" s="1">
        <v>43400</v>
      </c>
      <c r="E1705" s="1">
        <v>43454</v>
      </c>
      <c r="F1705" s="1">
        <v>43458</v>
      </c>
      <c r="G1705" s="1">
        <v>43467</v>
      </c>
      <c r="H1705" t="s">
        <v>54</v>
      </c>
      <c r="I1705">
        <v>18</v>
      </c>
      <c r="J1705">
        <v>25</v>
      </c>
      <c r="K1705">
        <v>327</v>
      </c>
      <c r="L1705">
        <v>29</v>
      </c>
      <c r="M1705">
        <v>5</v>
      </c>
      <c r="N1705">
        <v>0.05</v>
      </c>
      <c r="O1705">
        <v>2644.36</v>
      </c>
      <c r="P1705">
        <v>4006.6</v>
      </c>
      <c r="Q1705">
        <f>Table1[[#This Row],[OrderQuantity]]*Table1[[#This Row],[UnitPrice]]</f>
        <v>20033</v>
      </c>
      <c r="R1705">
        <f>Table1[[#This Row],[OrderQuantity]]*Table1[[#This Row],[UnitCost]]</f>
        <v>13221.800000000001</v>
      </c>
      <c r="S1705">
        <f>Table1[[#This Row],[OrderQuantity]]*Table1[[#This Row],[UnitPrice]]*(1-Table1[[#This Row],[DiscountApplied]]) - (Table1[[#This Row],[OrderQuantity]]*Table1[[#This Row],[UnitCost]])</f>
        <v>5809.5499999999975</v>
      </c>
      <c r="T1705">
        <f>DATEDIF(Table1[[#This Row],[ShipDate]],Table1[[#This Row],[DeliveryDate]],"d")</f>
        <v>9</v>
      </c>
      <c r="U1705" t="str">
        <f t="shared" si="53"/>
        <v>Late</v>
      </c>
    </row>
    <row r="1706" spans="1:21" x14ac:dyDescent="0.3">
      <c r="A1706" t="str">
        <f t="shared" si="52"/>
        <v>SO-001805</v>
      </c>
      <c r="B1706" t="s">
        <v>4</v>
      </c>
      <c r="C1706" t="s">
        <v>10</v>
      </c>
      <c r="D1706" s="1">
        <v>43300</v>
      </c>
      <c r="E1706" s="1">
        <v>43454</v>
      </c>
      <c r="F1706" s="1">
        <v>43475</v>
      </c>
      <c r="G1706" s="1">
        <v>43480</v>
      </c>
      <c r="H1706" t="s">
        <v>54</v>
      </c>
      <c r="I1706">
        <v>19</v>
      </c>
      <c r="J1706">
        <v>33</v>
      </c>
      <c r="K1706">
        <v>122</v>
      </c>
      <c r="L1706">
        <v>25</v>
      </c>
      <c r="M1706">
        <v>7</v>
      </c>
      <c r="N1706">
        <v>0.08</v>
      </c>
      <c r="O1706">
        <v>2372.1999999999998</v>
      </c>
      <c r="P1706">
        <v>5648.1</v>
      </c>
      <c r="Q1706">
        <f>Table1[[#This Row],[OrderQuantity]]*Table1[[#This Row],[UnitPrice]]</f>
        <v>39536.700000000004</v>
      </c>
      <c r="R1706">
        <f>Table1[[#This Row],[OrderQuantity]]*Table1[[#This Row],[UnitCost]]</f>
        <v>16605.399999999998</v>
      </c>
      <c r="S1706">
        <f>Table1[[#This Row],[OrderQuantity]]*Table1[[#This Row],[UnitPrice]]*(1-Table1[[#This Row],[DiscountApplied]]) - (Table1[[#This Row],[OrderQuantity]]*Table1[[#This Row],[UnitCost]])</f>
        <v>19768.364000000005</v>
      </c>
      <c r="T1706">
        <f>DATEDIF(Table1[[#This Row],[ShipDate]],Table1[[#This Row],[DeliveryDate]],"d")</f>
        <v>5</v>
      </c>
      <c r="U1706" t="str">
        <f t="shared" si="53"/>
        <v>On Time</v>
      </c>
    </row>
    <row r="1707" spans="1:21" x14ac:dyDescent="0.3">
      <c r="A1707" t="str">
        <f t="shared" si="52"/>
        <v>SO-001806</v>
      </c>
      <c r="B1707" t="s">
        <v>4</v>
      </c>
      <c r="C1707" t="s">
        <v>10</v>
      </c>
      <c r="D1707" s="1">
        <v>43300</v>
      </c>
      <c r="E1707" s="1">
        <v>43454</v>
      </c>
      <c r="F1707" s="1">
        <v>43478</v>
      </c>
      <c r="G1707" s="1">
        <v>43488</v>
      </c>
      <c r="H1707" t="s">
        <v>54</v>
      </c>
      <c r="I1707">
        <v>17</v>
      </c>
      <c r="J1707">
        <v>37</v>
      </c>
      <c r="K1707">
        <v>168</v>
      </c>
      <c r="L1707">
        <v>14</v>
      </c>
      <c r="M1707">
        <v>5</v>
      </c>
      <c r="N1707">
        <v>0.05</v>
      </c>
      <c r="O1707">
        <v>3219.48</v>
      </c>
      <c r="P1707">
        <v>3926.2</v>
      </c>
      <c r="Q1707">
        <f>Table1[[#This Row],[OrderQuantity]]*Table1[[#This Row],[UnitPrice]]</f>
        <v>19631</v>
      </c>
      <c r="R1707">
        <f>Table1[[#This Row],[OrderQuantity]]*Table1[[#This Row],[UnitCost]]</f>
        <v>16097.4</v>
      </c>
      <c r="S1707">
        <f>Table1[[#This Row],[OrderQuantity]]*Table1[[#This Row],[UnitPrice]]*(1-Table1[[#This Row],[DiscountApplied]]) - (Table1[[#This Row],[OrderQuantity]]*Table1[[#This Row],[UnitCost]])</f>
        <v>2552.0500000000011</v>
      </c>
      <c r="T1707">
        <f>DATEDIF(Table1[[#This Row],[ShipDate]],Table1[[#This Row],[DeliveryDate]],"d")</f>
        <v>10</v>
      </c>
      <c r="U1707" t="str">
        <f t="shared" si="53"/>
        <v>Late</v>
      </c>
    </row>
    <row r="1708" spans="1:21" x14ac:dyDescent="0.3">
      <c r="A1708" t="str">
        <f t="shared" si="52"/>
        <v>SO-001807</v>
      </c>
      <c r="B1708" t="s">
        <v>4</v>
      </c>
      <c r="C1708" t="s">
        <v>8</v>
      </c>
      <c r="D1708" s="1">
        <v>43400</v>
      </c>
      <c r="E1708" s="1">
        <v>43454</v>
      </c>
      <c r="F1708" s="1">
        <v>43469</v>
      </c>
      <c r="G1708" s="1">
        <v>43472</v>
      </c>
      <c r="H1708" t="s">
        <v>54</v>
      </c>
      <c r="I1708">
        <v>15</v>
      </c>
      <c r="J1708">
        <v>24</v>
      </c>
      <c r="K1708">
        <v>333</v>
      </c>
      <c r="L1708">
        <v>41</v>
      </c>
      <c r="M1708">
        <v>8</v>
      </c>
      <c r="N1708">
        <v>0.08</v>
      </c>
      <c r="O1708">
        <v>4207.9399999999996</v>
      </c>
      <c r="P1708">
        <v>5326.5</v>
      </c>
      <c r="Q1708">
        <f>Table1[[#This Row],[OrderQuantity]]*Table1[[#This Row],[UnitPrice]]</f>
        <v>42612</v>
      </c>
      <c r="R1708">
        <f>Table1[[#This Row],[OrderQuantity]]*Table1[[#This Row],[UnitCost]]</f>
        <v>33663.519999999997</v>
      </c>
      <c r="S1708">
        <f>Table1[[#This Row],[OrderQuantity]]*Table1[[#This Row],[UnitPrice]]*(1-Table1[[#This Row],[DiscountApplied]]) - (Table1[[#This Row],[OrderQuantity]]*Table1[[#This Row],[UnitCost]])</f>
        <v>5539.5200000000041</v>
      </c>
      <c r="T1708">
        <f>DATEDIF(Table1[[#This Row],[ShipDate]],Table1[[#This Row],[DeliveryDate]],"d")</f>
        <v>3</v>
      </c>
      <c r="U1708" t="str">
        <f t="shared" si="53"/>
        <v>On Time</v>
      </c>
    </row>
    <row r="1709" spans="1:21" x14ac:dyDescent="0.3">
      <c r="A1709" t="str">
        <f t="shared" si="52"/>
        <v>SO-001808</v>
      </c>
      <c r="B1709" t="s">
        <v>2</v>
      </c>
      <c r="C1709" t="s">
        <v>10</v>
      </c>
      <c r="D1709" s="1">
        <v>43300</v>
      </c>
      <c r="E1709" s="1">
        <v>43454</v>
      </c>
      <c r="F1709" s="1">
        <v>43469</v>
      </c>
      <c r="G1709" s="1">
        <v>43477</v>
      </c>
      <c r="H1709" t="s">
        <v>54</v>
      </c>
      <c r="I1709">
        <v>23</v>
      </c>
      <c r="J1709">
        <v>17</v>
      </c>
      <c r="K1709">
        <v>193</v>
      </c>
      <c r="L1709">
        <v>17</v>
      </c>
      <c r="M1709">
        <v>5</v>
      </c>
      <c r="N1709">
        <v>0.08</v>
      </c>
      <c r="O1709">
        <v>2241.5500000000002</v>
      </c>
      <c r="P1709">
        <v>5467.2</v>
      </c>
      <c r="Q1709">
        <f>Table1[[#This Row],[OrderQuantity]]*Table1[[#This Row],[UnitPrice]]</f>
        <v>27336</v>
      </c>
      <c r="R1709">
        <f>Table1[[#This Row],[OrderQuantity]]*Table1[[#This Row],[UnitCost]]</f>
        <v>11207.75</v>
      </c>
      <c r="S1709">
        <f>Table1[[#This Row],[OrderQuantity]]*Table1[[#This Row],[UnitPrice]]*(1-Table1[[#This Row],[DiscountApplied]]) - (Table1[[#This Row],[OrderQuantity]]*Table1[[#This Row],[UnitCost]])</f>
        <v>13941.370000000003</v>
      </c>
      <c r="T1709">
        <f>DATEDIF(Table1[[#This Row],[ShipDate]],Table1[[#This Row],[DeliveryDate]],"d")</f>
        <v>8</v>
      </c>
      <c r="U1709" t="str">
        <f t="shared" si="53"/>
        <v>Late</v>
      </c>
    </row>
    <row r="1710" spans="1:21" x14ac:dyDescent="0.3">
      <c r="A1710" t="str">
        <f t="shared" si="52"/>
        <v>SO-001809</v>
      </c>
      <c r="B1710" t="s">
        <v>3</v>
      </c>
      <c r="C1710" t="s">
        <v>10</v>
      </c>
      <c r="D1710" s="1">
        <v>43400</v>
      </c>
      <c r="E1710" s="1">
        <v>43454</v>
      </c>
      <c r="F1710" s="1">
        <v>43457</v>
      </c>
      <c r="G1710" s="1">
        <v>43463</v>
      </c>
      <c r="H1710" t="s">
        <v>54</v>
      </c>
      <c r="I1710">
        <v>6</v>
      </c>
      <c r="J1710">
        <v>37</v>
      </c>
      <c r="K1710">
        <v>171</v>
      </c>
      <c r="L1710">
        <v>8</v>
      </c>
      <c r="M1710">
        <v>8</v>
      </c>
      <c r="N1710">
        <v>0.08</v>
      </c>
      <c r="O1710">
        <v>1654.9</v>
      </c>
      <c r="P1710">
        <v>2546</v>
      </c>
      <c r="Q1710">
        <f>Table1[[#This Row],[OrderQuantity]]*Table1[[#This Row],[UnitPrice]]</f>
        <v>20368</v>
      </c>
      <c r="R1710">
        <f>Table1[[#This Row],[OrderQuantity]]*Table1[[#This Row],[UnitCost]]</f>
        <v>13239.2</v>
      </c>
      <c r="S1710">
        <f>Table1[[#This Row],[OrderQuantity]]*Table1[[#This Row],[UnitPrice]]*(1-Table1[[#This Row],[DiscountApplied]]) - (Table1[[#This Row],[OrderQuantity]]*Table1[[#This Row],[UnitCost]])</f>
        <v>5499.3600000000006</v>
      </c>
      <c r="T1710">
        <f>DATEDIF(Table1[[#This Row],[ShipDate]],Table1[[#This Row],[DeliveryDate]],"d")</f>
        <v>6</v>
      </c>
      <c r="U1710" t="str">
        <f t="shared" si="53"/>
        <v>On Time</v>
      </c>
    </row>
    <row r="1711" spans="1:21" x14ac:dyDescent="0.3">
      <c r="A1711" t="str">
        <f t="shared" si="52"/>
        <v>SO-001810</v>
      </c>
      <c r="B1711" t="s">
        <v>3</v>
      </c>
      <c r="C1711" t="s">
        <v>9</v>
      </c>
      <c r="D1711" s="1">
        <v>43300</v>
      </c>
      <c r="E1711" s="1">
        <v>43454</v>
      </c>
      <c r="F1711" s="1">
        <v>43479</v>
      </c>
      <c r="G1711" s="1">
        <v>43482</v>
      </c>
      <c r="H1711" t="s">
        <v>54</v>
      </c>
      <c r="I1711">
        <v>1</v>
      </c>
      <c r="J1711">
        <v>50</v>
      </c>
      <c r="K1711">
        <v>70</v>
      </c>
      <c r="L1711">
        <v>5</v>
      </c>
      <c r="M1711">
        <v>5</v>
      </c>
      <c r="N1711">
        <v>0.05</v>
      </c>
      <c r="O1711">
        <v>889.76</v>
      </c>
      <c r="P1711">
        <v>1072</v>
      </c>
      <c r="Q1711">
        <f>Table1[[#This Row],[OrderQuantity]]*Table1[[#This Row],[UnitPrice]]</f>
        <v>5360</v>
      </c>
      <c r="R1711">
        <f>Table1[[#This Row],[OrderQuantity]]*Table1[[#This Row],[UnitCost]]</f>
        <v>4448.8</v>
      </c>
      <c r="S1711">
        <f>Table1[[#This Row],[OrderQuantity]]*Table1[[#This Row],[UnitPrice]]*(1-Table1[[#This Row],[DiscountApplied]]) - (Table1[[#This Row],[OrderQuantity]]*Table1[[#This Row],[UnitCost]])</f>
        <v>643.19999999999982</v>
      </c>
      <c r="T1711">
        <f>DATEDIF(Table1[[#This Row],[ShipDate]],Table1[[#This Row],[DeliveryDate]],"d")</f>
        <v>3</v>
      </c>
      <c r="U1711" t="str">
        <f t="shared" si="53"/>
        <v>On Time</v>
      </c>
    </row>
    <row r="1712" spans="1:21" x14ac:dyDescent="0.3">
      <c r="A1712" t="str">
        <f t="shared" si="52"/>
        <v>SO-001811</v>
      </c>
      <c r="B1712" t="s">
        <v>4</v>
      </c>
      <c r="C1712" t="s">
        <v>12</v>
      </c>
      <c r="D1712" s="1">
        <v>43400</v>
      </c>
      <c r="E1712" s="1">
        <v>43454</v>
      </c>
      <c r="F1712" s="1">
        <v>43463</v>
      </c>
      <c r="G1712" s="1">
        <v>43467</v>
      </c>
      <c r="H1712" t="s">
        <v>54</v>
      </c>
      <c r="I1712">
        <v>15</v>
      </c>
      <c r="J1712">
        <v>24</v>
      </c>
      <c r="K1712">
        <v>208</v>
      </c>
      <c r="L1712">
        <v>30</v>
      </c>
      <c r="M1712">
        <v>7</v>
      </c>
      <c r="N1712">
        <v>0.08</v>
      </c>
      <c r="O1712">
        <v>611.71</v>
      </c>
      <c r="P1712">
        <v>1112.2</v>
      </c>
      <c r="Q1712">
        <f>Table1[[#This Row],[OrderQuantity]]*Table1[[#This Row],[UnitPrice]]</f>
        <v>7785.4000000000005</v>
      </c>
      <c r="R1712">
        <f>Table1[[#This Row],[OrderQuantity]]*Table1[[#This Row],[UnitCost]]</f>
        <v>4281.97</v>
      </c>
      <c r="S1712">
        <f>Table1[[#This Row],[OrderQuantity]]*Table1[[#This Row],[UnitPrice]]*(1-Table1[[#This Row],[DiscountApplied]]) - (Table1[[#This Row],[OrderQuantity]]*Table1[[#This Row],[UnitCost]])</f>
        <v>2880.5980000000009</v>
      </c>
      <c r="T1712">
        <f>DATEDIF(Table1[[#This Row],[ShipDate]],Table1[[#This Row],[DeliveryDate]],"d")</f>
        <v>4</v>
      </c>
      <c r="U1712" t="str">
        <f t="shared" si="53"/>
        <v>On Time</v>
      </c>
    </row>
    <row r="1713" spans="1:21" x14ac:dyDescent="0.3">
      <c r="A1713" t="str">
        <f t="shared" si="52"/>
        <v>SO-001812</v>
      </c>
      <c r="B1713" t="s">
        <v>3</v>
      </c>
      <c r="C1713" t="s">
        <v>9</v>
      </c>
      <c r="D1713" s="1">
        <v>43300</v>
      </c>
      <c r="E1713" s="1">
        <v>43454</v>
      </c>
      <c r="F1713" s="1">
        <v>43478</v>
      </c>
      <c r="G1713" s="1">
        <v>43487</v>
      </c>
      <c r="H1713" t="s">
        <v>54</v>
      </c>
      <c r="I1713">
        <v>9</v>
      </c>
      <c r="J1713">
        <v>10</v>
      </c>
      <c r="K1713">
        <v>87</v>
      </c>
      <c r="L1713">
        <v>33</v>
      </c>
      <c r="M1713">
        <v>3</v>
      </c>
      <c r="N1713">
        <v>0.1</v>
      </c>
      <c r="O1713">
        <v>1390.25</v>
      </c>
      <c r="P1713">
        <v>2780.5</v>
      </c>
      <c r="Q1713">
        <f>Table1[[#This Row],[OrderQuantity]]*Table1[[#This Row],[UnitPrice]]</f>
        <v>8341.5</v>
      </c>
      <c r="R1713">
        <f>Table1[[#This Row],[OrderQuantity]]*Table1[[#This Row],[UnitCost]]</f>
        <v>4170.75</v>
      </c>
      <c r="S1713">
        <f>Table1[[#This Row],[OrderQuantity]]*Table1[[#This Row],[UnitPrice]]*(1-Table1[[#This Row],[DiscountApplied]]) - (Table1[[#This Row],[OrderQuantity]]*Table1[[#This Row],[UnitCost]])</f>
        <v>3336.6000000000004</v>
      </c>
      <c r="T1713">
        <f>DATEDIF(Table1[[#This Row],[ShipDate]],Table1[[#This Row],[DeliveryDate]],"d")</f>
        <v>9</v>
      </c>
      <c r="U1713" t="str">
        <f t="shared" si="53"/>
        <v>Late</v>
      </c>
    </row>
    <row r="1714" spans="1:21" x14ac:dyDescent="0.3">
      <c r="A1714" t="str">
        <f t="shared" si="52"/>
        <v>SO-001813</v>
      </c>
      <c r="B1714" t="s">
        <v>4</v>
      </c>
      <c r="C1714" t="s">
        <v>10</v>
      </c>
      <c r="D1714" s="1">
        <v>43300</v>
      </c>
      <c r="E1714" s="1">
        <v>43454</v>
      </c>
      <c r="F1714" s="1">
        <v>43476</v>
      </c>
      <c r="G1714" s="1">
        <v>43484</v>
      </c>
      <c r="H1714" t="s">
        <v>54</v>
      </c>
      <c r="I1714">
        <v>12</v>
      </c>
      <c r="J1714">
        <v>39</v>
      </c>
      <c r="K1714">
        <v>189</v>
      </c>
      <c r="L1714">
        <v>16</v>
      </c>
      <c r="M1714">
        <v>3</v>
      </c>
      <c r="N1714">
        <v>0.05</v>
      </c>
      <c r="O1714">
        <v>1534.97</v>
      </c>
      <c r="P1714">
        <v>2646.5</v>
      </c>
      <c r="Q1714">
        <f>Table1[[#This Row],[OrderQuantity]]*Table1[[#This Row],[UnitPrice]]</f>
        <v>7939.5</v>
      </c>
      <c r="R1714">
        <f>Table1[[#This Row],[OrderQuantity]]*Table1[[#This Row],[UnitCost]]</f>
        <v>4604.91</v>
      </c>
      <c r="S1714">
        <f>Table1[[#This Row],[OrderQuantity]]*Table1[[#This Row],[UnitPrice]]*(1-Table1[[#This Row],[DiscountApplied]]) - (Table1[[#This Row],[OrderQuantity]]*Table1[[#This Row],[UnitCost]])</f>
        <v>2937.6149999999998</v>
      </c>
      <c r="T1714">
        <f>DATEDIF(Table1[[#This Row],[ShipDate]],Table1[[#This Row],[DeliveryDate]],"d")</f>
        <v>8</v>
      </c>
      <c r="U1714" t="str">
        <f t="shared" si="53"/>
        <v>Late</v>
      </c>
    </row>
    <row r="1715" spans="1:21" x14ac:dyDescent="0.3">
      <c r="A1715" t="str">
        <f t="shared" si="52"/>
        <v>SO-001814</v>
      </c>
      <c r="B1715" t="s">
        <v>3</v>
      </c>
      <c r="C1715" t="s">
        <v>11</v>
      </c>
      <c r="D1715" s="1">
        <v>43300</v>
      </c>
      <c r="E1715" s="1">
        <v>43455</v>
      </c>
      <c r="F1715" s="1">
        <v>43470</v>
      </c>
      <c r="G1715" s="1">
        <v>43478</v>
      </c>
      <c r="H1715" t="s">
        <v>54</v>
      </c>
      <c r="I1715">
        <v>9</v>
      </c>
      <c r="J1715">
        <v>10</v>
      </c>
      <c r="K1715">
        <v>273</v>
      </c>
      <c r="L1715">
        <v>6</v>
      </c>
      <c r="M1715">
        <v>5</v>
      </c>
      <c r="N1715">
        <v>0.15</v>
      </c>
      <c r="O1715">
        <v>135.07</v>
      </c>
      <c r="P1715">
        <v>214.4</v>
      </c>
      <c r="Q1715">
        <f>Table1[[#This Row],[OrderQuantity]]*Table1[[#This Row],[UnitPrice]]</f>
        <v>1072</v>
      </c>
      <c r="R1715">
        <f>Table1[[#This Row],[OrderQuantity]]*Table1[[#This Row],[UnitCost]]</f>
        <v>675.34999999999991</v>
      </c>
      <c r="S1715">
        <f>Table1[[#This Row],[OrderQuantity]]*Table1[[#This Row],[UnitPrice]]*(1-Table1[[#This Row],[DiscountApplied]]) - (Table1[[#This Row],[OrderQuantity]]*Table1[[#This Row],[UnitCost]])</f>
        <v>235.85000000000002</v>
      </c>
      <c r="T1715">
        <f>DATEDIF(Table1[[#This Row],[ShipDate]],Table1[[#This Row],[DeliveryDate]],"d")</f>
        <v>8</v>
      </c>
      <c r="U1715" t="str">
        <f t="shared" si="53"/>
        <v>Late</v>
      </c>
    </row>
    <row r="1716" spans="1:21" x14ac:dyDescent="0.3">
      <c r="A1716" t="str">
        <f t="shared" si="52"/>
        <v>SO-001815</v>
      </c>
      <c r="B1716" t="s">
        <v>2</v>
      </c>
      <c r="C1716" t="s">
        <v>13</v>
      </c>
      <c r="D1716" s="1">
        <v>43300</v>
      </c>
      <c r="E1716" s="1">
        <v>43455</v>
      </c>
      <c r="F1716" s="1">
        <v>43463</v>
      </c>
      <c r="G1716" s="1">
        <v>43465</v>
      </c>
      <c r="H1716" t="s">
        <v>54</v>
      </c>
      <c r="I1716">
        <v>22</v>
      </c>
      <c r="J1716">
        <v>8</v>
      </c>
      <c r="K1716">
        <v>20</v>
      </c>
      <c r="L1716">
        <v>8</v>
      </c>
      <c r="M1716">
        <v>7</v>
      </c>
      <c r="N1716">
        <v>0.1</v>
      </c>
      <c r="O1716">
        <v>821.69</v>
      </c>
      <c r="P1716">
        <v>1125.5999999999999</v>
      </c>
      <c r="Q1716">
        <f>Table1[[#This Row],[OrderQuantity]]*Table1[[#This Row],[UnitPrice]]</f>
        <v>7879.1999999999989</v>
      </c>
      <c r="R1716">
        <f>Table1[[#This Row],[OrderQuantity]]*Table1[[#This Row],[UnitCost]]</f>
        <v>5751.83</v>
      </c>
      <c r="S1716">
        <f>Table1[[#This Row],[OrderQuantity]]*Table1[[#This Row],[UnitPrice]]*(1-Table1[[#This Row],[DiscountApplied]]) - (Table1[[#This Row],[OrderQuantity]]*Table1[[#This Row],[UnitCost]])</f>
        <v>1339.4499999999989</v>
      </c>
      <c r="T1716">
        <f>DATEDIF(Table1[[#This Row],[ShipDate]],Table1[[#This Row],[DeliveryDate]],"d")</f>
        <v>2</v>
      </c>
      <c r="U1716" t="str">
        <f t="shared" si="53"/>
        <v>On Time</v>
      </c>
    </row>
    <row r="1717" spans="1:21" x14ac:dyDescent="0.3">
      <c r="A1717" t="str">
        <f t="shared" si="52"/>
        <v>SO-001816</v>
      </c>
      <c r="B1717" t="s">
        <v>3</v>
      </c>
      <c r="C1717" t="s">
        <v>12</v>
      </c>
      <c r="D1717" s="1">
        <v>43300</v>
      </c>
      <c r="E1717" s="1">
        <v>43455</v>
      </c>
      <c r="F1717" s="1">
        <v>43480</v>
      </c>
      <c r="G1717" s="1">
        <v>43489</v>
      </c>
      <c r="H1717" t="s">
        <v>54</v>
      </c>
      <c r="I1717">
        <v>6</v>
      </c>
      <c r="J1717">
        <v>32</v>
      </c>
      <c r="K1717">
        <v>204</v>
      </c>
      <c r="L1717">
        <v>27</v>
      </c>
      <c r="M1717">
        <v>7</v>
      </c>
      <c r="N1717">
        <v>0.05</v>
      </c>
      <c r="O1717">
        <v>737</v>
      </c>
      <c r="P1717">
        <v>1842.5</v>
      </c>
      <c r="Q1717">
        <f>Table1[[#This Row],[OrderQuantity]]*Table1[[#This Row],[UnitPrice]]</f>
        <v>12897.5</v>
      </c>
      <c r="R1717">
        <f>Table1[[#This Row],[OrderQuantity]]*Table1[[#This Row],[UnitCost]]</f>
        <v>5159</v>
      </c>
      <c r="S1717">
        <f>Table1[[#This Row],[OrderQuantity]]*Table1[[#This Row],[UnitPrice]]*(1-Table1[[#This Row],[DiscountApplied]]) - (Table1[[#This Row],[OrderQuantity]]*Table1[[#This Row],[UnitCost]])</f>
        <v>7093.625</v>
      </c>
      <c r="T1717">
        <f>DATEDIF(Table1[[#This Row],[ShipDate]],Table1[[#This Row],[DeliveryDate]],"d")</f>
        <v>9</v>
      </c>
      <c r="U1717" t="str">
        <f t="shared" si="53"/>
        <v>Late</v>
      </c>
    </row>
    <row r="1718" spans="1:21" x14ac:dyDescent="0.3">
      <c r="A1718" t="str">
        <f t="shared" si="52"/>
        <v>SO-001817</v>
      </c>
      <c r="B1718" t="s">
        <v>5</v>
      </c>
      <c r="C1718" t="s">
        <v>10</v>
      </c>
      <c r="D1718" s="1">
        <v>43400</v>
      </c>
      <c r="E1718" s="1">
        <v>43455</v>
      </c>
      <c r="F1718" s="1">
        <v>43463</v>
      </c>
      <c r="G1718" s="1">
        <v>43471</v>
      </c>
      <c r="H1718" t="s">
        <v>54</v>
      </c>
      <c r="I1718">
        <v>27</v>
      </c>
      <c r="J1718">
        <v>12</v>
      </c>
      <c r="K1718">
        <v>165</v>
      </c>
      <c r="L1718">
        <v>30</v>
      </c>
      <c r="M1718">
        <v>5</v>
      </c>
      <c r="N1718">
        <v>0.15</v>
      </c>
      <c r="O1718">
        <v>562.79999999999995</v>
      </c>
      <c r="P1718">
        <v>1125.5999999999999</v>
      </c>
      <c r="Q1718">
        <f>Table1[[#This Row],[OrderQuantity]]*Table1[[#This Row],[UnitPrice]]</f>
        <v>5628</v>
      </c>
      <c r="R1718">
        <f>Table1[[#This Row],[OrderQuantity]]*Table1[[#This Row],[UnitCost]]</f>
        <v>2814</v>
      </c>
      <c r="S1718">
        <f>Table1[[#This Row],[OrderQuantity]]*Table1[[#This Row],[UnitPrice]]*(1-Table1[[#This Row],[DiscountApplied]]) - (Table1[[#This Row],[OrderQuantity]]*Table1[[#This Row],[UnitCost]])</f>
        <v>1969.8000000000002</v>
      </c>
      <c r="T1718">
        <f>DATEDIF(Table1[[#This Row],[ShipDate]],Table1[[#This Row],[DeliveryDate]],"d")</f>
        <v>8</v>
      </c>
      <c r="U1718" t="str">
        <f t="shared" si="53"/>
        <v>Late</v>
      </c>
    </row>
    <row r="1719" spans="1:21" x14ac:dyDescent="0.3">
      <c r="A1719" t="str">
        <f t="shared" si="52"/>
        <v>SO-001818</v>
      </c>
      <c r="B1719" t="s">
        <v>3</v>
      </c>
      <c r="C1719" t="s">
        <v>10</v>
      </c>
      <c r="D1719" s="1">
        <v>43400</v>
      </c>
      <c r="E1719" s="1">
        <v>43455</v>
      </c>
      <c r="F1719" s="1">
        <v>43470</v>
      </c>
      <c r="G1719" s="1">
        <v>43479</v>
      </c>
      <c r="H1719" t="s">
        <v>54</v>
      </c>
      <c r="I1719">
        <v>11</v>
      </c>
      <c r="J1719">
        <v>42</v>
      </c>
      <c r="K1719">
        <v>190</v>
      </c>
      <c r="L1719">
        <v>33</v>
      </c>
      <c r="M1719">
        <v>8</v>
      </c>
      <c r="N1719">
        <v>0.15</v>
      </c>
      <c r="O1719">
        <v>4170.28</v>
      </c>
      <c r="P1719">
        <v>6224.3</v>
      </c>
      <c r="Q1719">
        <f>Table1[[#This Row],[OrderQuantity]]*Table1[[#This Row],[UnitPrice]]</f>
        <v>49794.400000000001</v>
      </c>
      <c r="R1719">
        <f>Table1[[#This Row],[OrderQuantity]]*Table1[[#This Row],[UnitCost]]</f>
        <v>33362.239999999998</v>
      </c>
      <c r="S1719">
        <f>Table1[[#This Row],[OrderQuantity]]*Table1[[#This Row],[UnitPrice]]*(1-Table1[[#This Row],[DiscountApplied]]) - (Table1[[#This Row],[OrderQuantity]]*Table1[[#This Row],[UnitCost]])</f>
        <v>8963</v>
      </c>
      <c r="T1719">
        <f>DATEDIF(Table1[[#This Row],[ShipDate]],Table1[[#This Row],[DeliveryDate]],"d")</f>
        <v>9</v>
      </c>
      <c r="U1719" t="str">
        <f t="shared" si="53"/>
        <v>Late</v>
      </c>
    </row>
    <row r="1720" spans="1:21" x14ac:dyDescent="0.3">
      <c r="A1720" t="str">
        <f t="shared" si="52"/>
        <v>SO-001819</v>
      </c>
      <c r="B1720" t="s">
        <v>3</v>
      </c>
      <c r="C1720" t="s">
        <v>10</v>
      </c>
      <c r="D1720" s="1">
        <v>43300</v>
      </c>
      <c r="E1720" s="1">
        <v>43455</v>
      </c>
      <c r="F1720" s="1">
        <v>43459</v>
      </c>
      <c r="G1720" s="1">
        <v>43469</v>
      </c>
      <c r="H1720" t="s">
        <v>54</v>
      </c>
      <c r="I1720">
        <v>1</v>
      </c>
      <c r="J1720">
        <v>24</v>
      </c>
      <c r="K1720">
        <v>94</v>
      </c>
      <c r="L1720">
        <v>12</v>
      </c>
      <c r="M1720">
        <v>6</v>
      </c>
      <c r="N1720">
        <v>0.05</v>
      </c>
      <c r="O1720">
        <v>1801.76</v>
      </c>
      <c r="P1720">
        <v>2224.4</v>
      </c>
      <c r="Q1720">
        <f>Table1[[#This Row],[OrderQuantity]]*Table1[[#This Row],[UnitPrice]]</f>
        <v>13346.400000000001</v>
      </c>
      <c r="R1720">
        <f>Table1[[#This Row],[OrderQuantity]]*Table1[[#This Row],[UnitCost]]</f>
        <v>10810.56</v>
      </c>
      <c r="S1720">
        <f>Table1[[#This Row],[OrderQuantity]]*Table1[[#This Row],[UnitPrice]]*(1-Table1[[#This Row],[DiscountApplied]]) - (Table1[[#This Row],[OrderQuantity]]*Table1[[#This Row],[UnitCost]])</f>
        <v>1868.5200000000004</v>
      </c>
      <c r="T1720">
        <f>DATEDIF(Table1[[#This Row],[ShipDate]],Table1[[#This Row],[DeliveryDate]],"d")</f>
        <v>10</v>
      </c>
      <c r="U1720" t="str">
        <f t="shared" si="53"/>
        <v>Late</v>
      </c>
    </row>
    <row r="1721" spans="1:21" x14ac:dyDescent="0.3">
      <c r="A1721" t="str">
        <f t="shared" si="52"/>
        <v>SO-001820</v>
      </c>
      <c r="B1721" t="s">
        <v>3</v>
      </c>
      <c r="C1721" t="s">
        <v>12</v>
      </c>
      <c r="D1721" s="1">
        <v>43300</v>
      </c>
      <c r="E1721" s="1">
        <v>43455</v>
      </c>
      <c r="F1721" s="1">
        <v>43466</v>
      </c>
      <c r="G1721" s="1">
        <v>43469</v>
      </c>
      <c r="H1721" t="s">
        <v>54</v>
      </c>
      <c r="I1721">
        <v>11</v>
      </c>
      <c r="J1721">
        <v>6</v>
      </c>
      <c r="K1721">
        <v>238</v>
      </c>
      <c r="L1721">
        <v>3</v>
      </c>
      <c r="M1721">
        <v>4</v>
      </c>
      <c r="N1721">
        <v>0.2</v>
      </c>
      <c r="O1721">
        <v>739.41</v>
      </c>
      <c r="P1721">
        <v>1192.5999999999999</v>
      </c>
      <c r="Q1721">
        <f>Table1[[#This Row],[OrderQuantity]]*Table1[[#This Row],[UnitPrice]]</f>
        <v>4770.3999999999996</v>
      </c>
      <c r="R1721">
        <f>Table1[[#This Row],[OrderQuantity]]*Table1[[#This Row],[UnitCost]]</f>
        <v>2957.64</v>
      </c>
      <c r="S1721">
        <f>Table1[[#This Row],[OrderQuantity]]*Table1[[#This Row],[UnitPrice]]*(1-Table1[[#This Row],[DiscountApplied]]) - (Table1[[#This Row],[OrderQuantity]]*Table1[[#This Row],[UnitCost]])</f>
        <v>858.67999999999984</v>
      </c>
      <c r="T1721">
        <f>DATEDIF(Table1[[#This Row],[ShipDate]],Table1[[#This Row],[DeliveryDate]],"d")</f>
        <v>3</v>
      </c>
      <c r="U1721" t="str">
        <f t="shared" si="53"/>
        <v>On Time</v>
      </c>
    </row>
    <row r="1722" spans="1:21" x14ac:dyDescent="0.3">
      <c r="A1722" t="str">
        <f t="shared" si="52"/>
        <v>SO-001821</v>
      </c>
      <c r="B1722" t="s">
        <v>5</v>
      </c>
      <c r="C1722" t="s">
        <v>10</v>
      </c>
      <c r="D1722" s="1">
        <v>43400</v>
      </c>
      <c r="E1722" s="1">
        <v>43455</v>
      </c>
      <c r="F1722" s="1">
        <v>43479</v>
      </c>
      <c r="G1722" s="1">
        <v>43485</v>
      </c>
      <c r="H1722" t="s">
        <v>54</v>
      </c>
      <c r="I1722">
        <v>26</v>
      </c>
      <c r="J1722">
        <v>36</v>
      </c>
      <c r="K1722">
        <v>122</v>
      </c>
      <c r="L1722">
        <v>7</v>
      </c>
      <c r="M1722">
        <v>2</v>
      </c>
      <c r="N1722">
        <v>0.08</v>
      </c>
      <c r="O1722">
        <v>2926.56</v>
      </c>
      <c r="P1722">
        <v>6097</v>
      </c>
      <c r="Q1722">
        <f>Table1[[#This Row],[OrderQuantity]]*Table1[[#This Row],[UnitPrice]]</f>
        <v>12194</v>
      </c>
      <c r="R1722">
        <f>Table1[[#This Row],[OrderQuantity]]*Table1[[#This Row],[UnitCost]]</f>
        <v>5853.12</v>
      </c>
      <c r="S1722">
        <f>Table1[[#This Row],[OrderQuantity]]*Table1[[#This Row],[UnitPrice]]*(1-Table1[[#This Row],[DiscountApplied]]) - (Table1[[#This Row],[OrderQuantity]]*Table1[[#This Row],[UnitCost]])</f>
        <v>5365.3600000000015</v>
      </c>
      <c r="T1722">
        <f>DATEDIF(Table1[[#This Row],[ShipDate]],Table1[[#This Row],[DeliveryDate]],"d")</f>
        <v>6</v>
      </c>
      <c r="U1722" t="str">
        <f t="shared" si="53"/>
        <v>On Time</v>
      </c>
    </row>
    <row r="1723" spans="1:21" x14ac:dyDescent="0.3">
      <c r="A1723" t="str">
        <f t="shared" si="52"/>
        <v>SO-001822</v>
      </c>
      <c r="B1723" t="s">
        <v>3</v>
      </c>
      <c r="C1723" t="s">
        <v>12</v>
      </c>
      <c r="D1723" s="1">
        <v>43300</v>
      </c>
      <c r="E1723" s="1">
        <v>43455</v>
      </c>
      <c r="F1723" s="1">
        <v>43482</v>
      </c>
      <c r="G1723" s="1">
        <v>43488</v>
      </c>
      <c r="H1723" t="s">
        <v>54</v>
      </c>
      <c r="I1723">
        <v>7</v>
      </c>
      <c r="J1723">
        <v>42</v>
      </c>
      <c r="K1723">
        <v>235</v>
      </c>
      <c r="L1723">
        <v>30</v>
      </c>
      <c r="M1723">
        <v>6</v>
      </c>
      <c r="N1723">
        <v>0.08</v>
      </c>
      <c r="O1723">
        <v>866.71</v>
      </c>
      <c r="P1723">
        <v>1031.8</v>
      </c>
      <c r="Q1723">
        <f>Table1[[#This Row],[OrderQuantity]]*Table1[[#This Row],[UnitPrice]]</f>
        <v>6190.7999999999993</v>
      </c>
      <c r="R1723">
        <f>Table1[[#This Row],[OrderQuantity]]*Table1[[#This Row],[UnitCost]]</f>
        <v>5200.26</v>
      </c>
      <c r="S1723">
        <f>Table1[[#This Row],[OrderQuantity]]*Table1[[#This Row],[UnitPrice]]*(1-Table1[[#This Row],[DiscountApplied]]) - (Table1[[#This Row],[OrderQuantity]]*Table1[[#This Row],[UnitCost]])</f>
        <v>495.27599999999893</v>
      </c>
      <c r="T1723">
        <f>DATEDIF(Table1[[#This Row],[ShipDate]],Table1[[#This Row],[DeliveryDate]],"d")</f>
        <v>6</v>
      </c>
      <c r="U1723" t="str">
        <f t="shared" si="53"/>
        <v>On Time</v>
      </c>
    </row>
    <row r="1724" spans="1:21" x14ac:dyDescent="0.3">
      <c r="A1724" t="str">
        <f t="shared" si="52"/>
        <v>SO-001823</v>
      </c>
      <c r="B1724" t="s">
        <v>4</v>
      </c>
      <c r="C1724" t="s">
        <v>11</v>
      </c>
      <c r="D1724" s="1">
        <v>43300</v>
      </c>
      <c r="E1724" s="1">
        <v>43455</v>
      </c>
      <c r="F1724" s="1">
        <v>43474</v>
      </c>
      <c r="G1724" s="1">
        <v>43477</v>
      </c>
      <c r="H1724" t="s">
        <v>54</v>
      </c>
      <c r="I1724">
        <v>13</v>
      </c>
      <c r="J1724">
        <v>18</v>
      </c>
      <c r="K1724">
        <v>306</v>
      </c>
      <c r="L1724">
        <v>15</v>
      </c>
      <c r="M1724">
        <v>1</v>
      </c>
      <c r="N1724">
        <v>0.05</v>
      </c>
      <c r="O1724">
        <v>1358.22</v>
      </c>
      <c r="P1724">
        <v>2425.4</v>
      </c>
      <c r="Q1724">
        <f>Table1[[#This Row],[OrderQuantity]]*Table1[[#This Row],[UnitPrice]]</f>
        <v>2425.4</v>
      </c>
      <c r="R1724">
        <f>Table1[[#This Row],[OrderQuantity]]*Table1[[#This Row],[UnitCost]]</f>
        <v>1358.22</v>
      </c>
      <c r="S1724">
        <f>Table1[[#This Row],[OrderQuantity]]*Table1[[#This Row],[UnitPrice]]*(1-Table1[[#This Row],[DiscountApplied]]) - (Table1[[#This Row],[OrderQuantity]]*Table1[[#This Row],[UnitCost]])</f>
        <v>945.91000000000008</v>
      </c>
      <c r="T1724">
        <f>DATEDIF(Table1[[#This Row],[ShipDate]],Table1[[#This Row],[DeliveryDate]],"d")</f>
        <v>3</v>
      </c>
      <c r="U1724" t="str">
        <f t="shared" si="53"/>
        <v>On Time</v>
      </c>
    </row>
    <row r="1725" spans="1:21" x14ac:dyDescent="0.3">
      <c r="A1725" t="str">
        <f t="shared" si="52"/>
        <v>SO-001824</v>
      </c>
      <c r="B1725" t="s">
        <v>3</v>
      </c>
      <c r="C1725" t="s">
        <v>10</v>
      </c>
      <c r="D1725" s="1">
        <v>43400</v>
      </c>
      <c r="E1725" s="1">
        <v>43455</v>
      </c>
      <c r="F1725" s="1">
        <v>43470</v>
      </c>
      <c r="G1725" s="1">
        <v>43474</v>
      </c>
      <c r="H1725" t="s">
        <v>54</v>
      </c>
      <c r="I1725">
        <v>10</v>
      </c>
      <c r="J1725">
        <v>9</v>
      </c>
      <c r="K1725">
        <v>123</v>
      </c>
      <c r="L1725">
        <v>27</v>
      </c>
      <c r="M1725">
        <v>4</v>
      </c>
      <c r="N1725">
        <v>0.08</v>
      </c>
      <c r="O1725">
        <v>691.31</v>
      </c>
      <c r="P1725">
        <v>1031.8</v>
      </c>
      <c r="Q1725">
        <f>Table1[[#This Row],[OrderQuantity]]*Table1[[#This Row],[UnitPrice]]</f>
        <v>4127.2</v>
      </c>
      <c r="R1725">
        <f>Table1[[#This Row],[OrderQuantity]]*Table1[[#This Row],[UnitCost]]</f>
        <v>2765.24</v>
      </c>
      <c r="S1725">
        <f>Table1[[#This Row],[OrderQuantity]]*Table1[[#This Row],[UnitPrice]]*(1-Table1[[#This Row],[DiscountApplied]]) - (Table1[[#This Row],[OrderQuantity]]*Table1[[#This Row],[UnitCost]])</f>
        <v>1031.7840000000001</v>
      </c>
      <c r="T1725">
        <f>DATEDIF(Table1[[#This Row],[ShipDate]],Table1[[#This Row],[DeliveryDate]],"d")</f>
        <v>4</v>
      </c>
      <c r="U1725" t="str">
        <f t="shared" si="53"/>
        <v>On Time</v>
      </c>
    </row>
    <row r="1726" spans="1:21" x14ac:dyDescent="0.3">
      <c r="A1726" t="str">
        <f t="shared" si="52"/>
        <v>SO-001825</v>
      </c>
      <c r="B1726" t="s">
        <v>4</v>
      </c>
      <c r="C1726" t="s">
        <v>10</v>
      </c>
      <c r="D1726" s="1">
        <v>43300</v>
      </c>
      <c r="E1726" s="1">
        <v>43455</v>
      </c>
      <c r="F1726" s="1">
        <v>43480</v>
      </c>
      <c r="G1726" s="1">
        <v>43485</v>
      </c>
      <c r="H1726" t="s">
        <v>54</v>
      </c>
      <c r="I1726">
        <v>17</v>
      </c>
      <c r="J1726">
        <v>35</v>
      </c>
      <c r="K1726">
        <v>96</v>
      </c>
      <c r="L1726">
        <v>40</v>
      </c>
      <c r="M1726">
        <v>8</v>
      </c>
      <c r="N1726">
        <v>0.2</v>
      </c>
      <c r="O1726">
        <v>619.48</v>
      </c>
      <c r="P1726">
        <v>897.8</v>
      </c>
      <c r="Q1726">
        <f>Table1[[#This Row],[OrderQuantity]]*Table1[[#This Row],[UnitPrice]]</f>
        <v>7182.4</v>
      </c>
      <c r="R1726">
        <f>Table1[[#This Row],[OrderQuantity]]*Table1[[#This Row],[UnitCost]]</f>
        <v>4955.84</v>
      </c>
      <c r="S1726">
        <f>Table1[[#This Row],[OrderQuantity]]*Table1[[#This Row],[UnitPrice]]*(1-Table1[[#This Row],[DiscountApplied]]) - (Table1[[#This Row],[OrderQuantity]]*Table1[[#This Row],[UnitCost]])</f>
        <v>790.07999999999993</v>
      </c>
      <c r="T1726">
        <f>DATEDIF(Table1[[#This Row],[ShipDate]],Table1[[#This Row],[DeliveryDate]],"d")</f>
        <v>5</v>
      </c>
      <c r="U1726" t="str">
        <f t="shared" si="53"/>
        <v>On Time</v>
      </c>
    </row>
    <row r="1727" spans="1:21" x14ac:dyDescent="0.3">
      <c r="A1727" t="str">
        <f t="shared" si="52"/>
        <v>SO-001826</v>
      </c>
      <c r="B1727" t="s">
        <v>4</v>
      </c>
      <c r="C1727" t="s">
        <v>13</v>
      </c>
      <c r="D1727" s="1">
        <v>43300</v>
      </c>
      <c r="E1727" s="1">
        <v>43456</v>
      </c>
      <c r="F1727" s="1">
        <v>43470</v>
      </c>
      <c r="G1727" s="1">
        <v>43472</v>
      </c>
      <c r="H1727" t="s">
        <v>54</v>
      </c>
      <c r="I1727">
        <v>17</v>
      </c>
      <c r="J1727">
        <v>33</v>
      </c>
      <c r="K1727">
        <v>46</v>
      </c>
      <c r="L1727">
        <v>3</v>
      </c>
      <c r="M1727">
        <v>5</v>
      </c>
      <c r="N1727">
        <v>0.05</v>
      </c>
      <c r="O1727">
        <v>1524.52</v>
      </c>
      <c r="P1727">
        <v>2458.9</v>
      </c>
      <c r="Q1727">
        <f>Table1[[#This Row],[OrderQuantity]]*Table1[[#This Row],[UnitPrice]]</f>
        <v>12294.5</v>
      </c>
      <c r="R1727">
        <f>Table1[[#This Row],[OrderQuantity]]*Table1[[#This Row],[UnitCost]]</f>
        <v>7622.6</v>
      </c>
      <c r="S1727">
        <f>Table1[[#This Row],[OrderQuantity]]*Table1[[#This Row],[UnitPrice]]*(1-Table1[[#This Row],[DiscountApplied]]) - (Table1[[#This Row],[OrderQuantity]]*Table1[[#This Row],[UnitCost]])</f>
        <v>4057.1749999999993</v>
      </c>
      <c r="T1727">
        <f>DATEDIF(Table1[[#This Row],[ShipDate]],Table1[[#This Row],[DeliveryDate]],"d")</f>
        <v>2</v>
      </c>
      <c r="U1727" t="str">
        <f t="shared" si="53"/>
        <v>On Time</v>
      </c>
    </row>
    <row r="1728" spans="1:21" x14ac:dyDescent="0.3">
      <c r="A1728" t="str">
        <f t="shared" si="52"/>
        <v>SO-001827</v>
      </c>
      <c r="B1728" t="s">
        <v>3</v>
      </c>
      <c r="C1728" t="s">
        <v>11</v>
      </c>
      <c r="D1728" s="1">
        <v>43300</v>
      </c>
      <c r="E1728" s="1">
        <v>43456</v>
      </c>
      <c r="F1728" s="1">
        <v>43480</v>
      </c>
      <c r="G1728" s="1">
        <v>43486</v>
      </c>
      <c r="H1728" t="s">
        <v>54</v>
      </c>
      <c r="I1728">
        <v>9</v>
      </c>
      <c r="J1728">
        <v>45</v>
      </c>
      <c r="K1728">
        <v>297</v>
      </c>
      <c r="L1728">
        <v>35</v>
      </c>
      <c r="M1728">
        <v>1</v>
      </c>
      <c r="N1728">
        <v>0.1</v>
      </c>
      <c r="O1728">
        <v>1320.7</v>
      </c>
      <c r="P1728">
        <v>2358.4</v>
      </c>
      <c r="Q1728">
        <f>Table1[[#This Row],[OrderQuantity]]*Table1[[#This Row],[UnitPrice]]</f>
        <v>2358.4</v>
      </c>
      <c r="R1728">
        <f>Table1[[#This Row],[OrderQuantity]]*Table1[[#This Row],[UnitCost]]</f>
        <v>1320.7</v>
      </c>
      <c r="S1728">
        <f>Table1[[#This Row],[OrderQuantity]]*Table1[[#This Row],[UnitPrice]]*(1-Table1[[#This Row],[DiscountApplied]]) - (Table1[[#This Row],[OrderQuantity]]*Table1[[#This Row],[UnitCost]])</f>
        <v>801.8599999999999</v>
      </c>
      <c r="T1728">
        <f>DATEDIF(Table1[[#This Row],[ShipDate]],Table1[[#This Row],[DeliveryDate]],"d")</f>
        <v>6</v>
      </c>
      <c r="U1728" t="str">
        <f t="shared" si="53"/>
        <v>On Time</v>
      </c>
    </row>
    <row r="1729" spans="1:21" x14ac:dyDescent="0.3">
      <c r="A1729" t="str">
        <f t="shared" si="52"/>
        <v>SO-001828</v>
      </c>
      <c r="B1729" t="s">
        <v>3</v>
      </c>
      <c r="C1729" t="s">
        <v>10</v>
      </c>
      <c r="D1729" s="1">
        <v>43400</v>
      </c>
      <c r="E1729" s="1">
        <v>43456</v>
      </c>
      <c r="F1729" s="1">
        <v>43478</v>
      </c>
      <c r="G1729" s="1">
        <v>43481</v>
      </c>
      <c r="H1729" t="s">
        <v>54</v>
      </c>
      <c r="I1729">
        <v>9</v>
      </c>
      <c r="J1729">
        <v>41</v>
      </c>
      <c r="K1729">
        <v>132</v>
      </c>
      <c r="L1729">
        <v>19</v>
      </c>
      <c r="M1729">
        <v>2</v>
      </c>
      <c r="N1729">
        <v>0.1</v>
      </c>
      <c r="O1729">
        <v>840.78</v>
      </c>
      <c r="P1729">
        <v>1788.9</v>
      </c>
      <c r="Q1729">
        <f>Table1[[#This Row],[OrderQuantity]]*Table1[[#This Row],[UnitPrice]]</f>
        <v>3577.8</v>
      </c>
      <c r="R1729">
        <f>Table1[[#This Row],[OrderQuantity]]*Table1[[#This Row],[UnitCost]]</f>
        <v>1681.56</v>
      </c>
      <c r="S1729">
        <f>Table1[[#This Row],[OrderQuantity]]*Table1[[#This Row],[UnitPrice]]*(1-Table1[[#This Row],[DiscountApplied]]) - (Table1[[#This Row],[OrderQuantity]]*Table1[[#This Row],[UnitCost]])</f>
        <v>1538.4600000000005</v>
      </c>
      <c r="T1729">
        <f>DATEDIF(Table1[[#This Row],[ShipDate]],Table1[[#This Row],[DeliveryDate]],"d")</f>
        <v>3</v>
      </c>
      <c r="U1729" t="str">
        <f t="shared" si="53"/>
        <v>On Time</v>
      </c>
    </row>
    <row r="1730" spans="1:21" x14ac:dyDescent="0.3">
      <c r="A1730" t="str">
        <f t="shared" ref="A1730:A1793" si="54">"SO-" &amp; TEXT(ROW(A1730)+99,"000000")</f>
        <v>SO-001829</v>
      </c>
      <c r="B1730" t="s">
        <v>3</v>
      </c>
      <c r="C1730" t="s">
        <v>12</v>
      </c>
      <c r="D1730" s="1">
        <v>43400</v>
      </c>
      <c r="E1730" s="1">
        <v>43456</v>
      </c>
      <c r="F1730" s="1">
        <v>43463</v>
      </c>
      <c r="G1730" s="1">
        <v>43467</v>
      </c>
      <c r="H1730" t="s">
        <v>54</v>
      </c>
      <c r="I1730">
        <v>7</v>
      </c>
      <c r="J1730">
        <v>12</v>
      </c>
      <c r="K1730">
        <v>213</v>
      </c>
      <c r="L1730">
        <v>12</v>
      </c>
      <c r="M1730">
        <v>2</v>
      </c>
      <c r="N1730">
        <v>0.1</v>
      </c>
      <c r="O1730">
        <v>2347.6799999999998</v>
      </c>
      <c r="P1730">
        <v>3912.8</v>
      </c>
      <c r="Q1730">
        <f>Table1[[#This Row],[OrderQuantity]]*Table1[[#This Row],[UnitPrice]]</f>
        <v>7825.6</v>
      </c>
      <c r="R1730">
        <f>Table1[[#This Row],[OrderQuantity]]*Table1[[#This Row],[UnitCost]]</f>
        <v>4695.3599999999997</v>
      </c>
      <c r="S1730">
        <f>Table1[[#This Row],[OrderQuantity]]*Table1[[#This Row],[UnitPrice]]*(1-Table1[[#This Row],[DiscountApplied]]) - (Table1[[#This Row],[OrderQuantity]]*Table1[[#This Row],[UnitCost]])</f>
        <v>2347.6800000000012</v>
      </c>
      <c r="T1730">
        <f>DATEDIF(Table1[[#This Row],[ShipDate]],Table1[[#This Row],[DeliveryDate]],"d")</f>
        <v>4</v>
      </c>
      <c r="U1730" t="str">
        <f t="shared" ref="U1730:U1793" si="55">IF(T1730&gt;7,"Late","On Time")</f>
        <v>On Time</v>
      </c>
    </row>
    <row r="1731" spans="1:21" x14ac:dyDescent="0.3">
      <c r="A1731" t="str">
        <f t="shared" si="54"/>
        <v>SO-001830</v>
      </c>
      <c r="B1731" t="s">
        <v>3</v>
      </c>
      <c r="C1731" t="s">
        <v>10</v>
      </c>
      <c r="D1731" s="1">
        <v>43400</v>
      </c>
      <c r="E1731" s="1">
        <v>43456</v>
      </c>
      <c r="F1731" s="1">
        <v>43469</v>
      </c>
      <c r="G1731" s="1">
        <v>43475</v>
      </c>
      <c r="H1731" t="s">
        <v>54</v>
      </c>
      <c r="I1731">
        <v>12</v>
      </c>
      <c r="J1731">
        <v>45</v>
      </c>
      <c r="K1731">
        <v>94</v>
      </c>
      <c r="L1731">
        <v>23</v>
      </c>
      <c r="M1731">
        <v>8</v>
      </c>
      <c r="N1731">
        <v>0.05</v>
      </c>
      <c r="O1731">
        <v>4362.17</v>
      </c>
      <c r="P1731">
        <v>6143.9</v>
      </c>
      <c r="Q1731">
        <f>Table1[[#This Row],[OrderQuantity]]*Table1[[#This Row],[UnitPrice]]</f>
        <v>49151.199999999997</v>
      </c>
      <c r="R1731">
        <f>Table1[[#This Row],[OrderQuantity]]*Table1[[#This Row],[UnitCost]]</f>
        <v>34897.360000000001</v>
      </c>
      <c r="S1731">
        <f>Table1[[#This Row],[OrderQuantity]]*Table1[[#This Row],[UnitPrice]]*(1-Table1[[#This Row],[DiscountApplied]]) - (Table1[[#This Row],[OrderQuantity]]*Table1[[#This Row],[UnitCost]])</f>
        <v>11796.279999999992</v>
      </c>
      <c r="T1731">
        <f>DATEDIF(Table1[[#This Row],[ShipDate]],Table1[[#This Row],[DeliveryDate]],"d")</f>
        <v>6</v>
      </c>
      <c r="U1731" t="str">
        <f t="shared" si="55"/>
        <v>On Time</v>
      </c>
    </row>
    <row r="1732" spans="1:21" x14ac:dyDescent="0.3">
      <c r="A1732" t="str">
        <f t="shared" si="54"/>
        <v>SO-001831</v>
      </c>
      <c r="B1732" t="s">
        <v>5</v>
      </c>
      <c r="C1732" t="s">
        <v>10</v>
      </c>
      <c r="D1732" s="1">
        <v>43300</v>
      </c>
      <c r="E1732" s="1">
        <v>43456</v>
      </c>
      <c r="F1732" s="1">
        <v>43484</v>
      </c>
      <c r="G1732" s="1">
        <v>43487</v>
      </c>
      <c r="H1732" t="s">
        <v>54</v>
      </c>
      <c r="I1732">
        <v>26</v>
      </c>
      <c r="J1732">
        <v>42</v>
      </c>
      <c r="K1732">
        <v>147</v>
      </c>
      <c r="L1732">
        <v>39</v>
      </c>
      <c r="M1732">
        <v>2</v>
      </c>
      <c r="N1732">
        <v>0.05</v>
      </c>
      <c r="O1732">
        <v>1272.33</v>
      </c>
      <c r="P1732">
        <v>2827.4</v>
      </c>
      <c r="Q1732">
        <f>Table1[[#This Row],[OrderQuantity]]*Table1[[#This Row],[UnitPrice]]</f>
        <v>5654.8</v>
      </c>
      <c r="R1732">
        <f>Table1[[#This Row],[OrderQuantity]]*Table1[[#This Row],[UnitCost]]</f>
        <v>2544.66</v>
      </c>
      <c r="S1732">
        <f>Table1[[#This Row],[OrderQuantity]]*Table1[[#This Row],[UnitPrice]]*(1-Table1[[#This Row],[DiscountApplied]]) - (Table1[[#This Row],[OrderQuantity]]*Table1[[#This Row],[UnitCost]])</f>
        <v>2827.3999999999996</v>
      </c>
      <c r="T1732">
        <f>DATEDIF(Table1[[#This Row],[ShipDate]],Table1[[#This Row],[DeliveryDate]],"d")</f>
        <v>3</v>
      </c>
      <c r="U1732" t="str">
        <f t="shared" si="55"/>
        <v>On Time</v>
      </c>
    </row>
    <row r="1733" spans="1:21" x14ac:dyDescent="0.3">
      <c r="A1733" t="str">
        <f t="shared" si="54"/>
        <v>SO-001832</v>
      </c>
      <c r="B1733" t="s">
        <v>4</v>
      </c>
      <c r="C1733" t="s">
        <v>11</v>
      </c>
      <c r="D1733" s="1">
        <v>43300</v>
      </c>
      <c r="E1733" s="1">
        <v>43456</v>
      </c>
      <c r="F1733" s="1">
        <v>43472</v>
      </c>
      <c r="G1733" s="1">
        <v>43475</v>
      </c>
      <c r="H1733" t="s">
        <v>54</v>
      </c>
      <c r="I1733">
        <v>14</v>
      </c>
      <c r="J1733">
        <v>7</v>
      </c>
      <c r="K1733">
        <v>327</v>
      </c>
      <c r="L1733">
        <v>15</v>
      </c>
      <c r="M1733">
        <v>3</v>
      </c>
      <c r="N1733">
        <v>0.2</v>
      </c>
      <c r="O1733">
        <v>455.2</v>
      </c>
      <c r="P1733">
        <v>1058.5999999999999</v>
      </c>
      <c r="Q1733">
        <f>Table1[[#This Row],[OrderQuantity]]*Table1[[#This Row],[UnitPrice]]</f>
        <v>3175.7999999999997</v>
      </c>
      <c r="R1733">
        <f>Table1[[#This Row],[OrderQuantity]]*Table1[[#This Row],[UnitCost]]</f>
        <v>1365.6</v>
      </c>
      <c r="S1733">
        <f>Table1[[#This Row],[OrderQuantity]]*Table1[[#This Row],[UnitPrice]]*(1-Table1[[#This Row],[DiscountApplied]]) - (Table1[[#This Row],[OrderQuantity]]*Table1[[#This Row],[UnitCost]])</f>
        <v>1175.04</v>
      </c>
      <c r="T1733">
        <f>DATEDIF(Table1[[#This Row],[ShipDate]],Table1[[#This Row],[DeliveryDate]],"d")</f>
        <v>3</v>
      </c>
      <c r="U1733" t="str">
        <f t="shared" si="55"/>
        <v>On Time</v>
      </c>
    </row>
    <row r="1734" spans="1:21" x14ac:dyDescent="0.3">
      <c r="A1734" t="str">
        <f t="shared" si="54"/>
        <v>SO-001833</v>
      </c>
      <c r="B1734" t="s">
        <v>2</v>
      </c>
      <c r="C1734" t="s">
        <v>10</v>
      </c>
      <c r="D1734" s="1">
        <v>43400</v>
      </c>
      <c r="E1734" s="1">
        <v>43456</v>
      </c>
      <c r="F1734" s="1">
        <v>43484</v>
      </c>
      <c r="G1734" s="1">
        <v>43491</v>
      </c>
      <c r="H1734" t="s">
        <v>54</v>
      </c>
      <c r="I1734">
        <v>25</v>
      </c>
      <c r="J1734">
        <v>5</v>
      </c>
      <c r="K1734">
        <v>121</v>
      </c>
      <c r="L1734">
        <v>14</v>
      </c>
      <c r="M1734">
        <v>7</v>
      </c>
      <c r="N1734">
        <v>0.08</v>
      </c>
      <c r="O1734">
        <v>564.61</v>
      </c>
      <c r="P1734">
        <v>1065.3</v>
      </c>
      <c r="Q1734">
        <f>Table1[[#This Row],[OrderQuantity]]*Table1[[#This Row],[UnitPrice]]</f>
        <v>7457.0999999999995</v>
      </c>
      <c r="R1734">
        <f>Table1[[#This Row],[OrderQuantity]]*Table1[[#This Row],[UnitCost]]</f>
        <v>3952.27</v>
      </c>
      <c r="S1734">
        <f>Table1[[#This Row],[OrderQuantity]]*Table1[[#This Row],[UnitPrice]]*(1-Table1[[#This Row],[DiscountApplied]]) - (Table1[[#This Row],[OrderQuantity]]*Table1[[#This Row],[UnitCost]])</f>
        <v>2908.2620000000002</v>
      </c>
      <c r="T1734">
        <f>DATEDIF(Table1[[#This Row],[ShipDate]],Table1[[#This Row],[DeliveryDate]],"d")</f>
        <v>7</v>
      </c>
      <c r="U1734" t="str">
        <f t="shared" si="55"/>
        <v>On Time</v>
      </c>
    </row>
    <row r="1735" spans="1:21" x14ac:dyDescent="0.3">
      <c r="A1735" t="str">
        <f t="shared" si="54"/>
        <v>SO-001834</v>
      </c>
      <c r="B1735" t="s">
        <v>3</v>
      </c>
      <c r="C1735" t="s">
        <v>9</v>
      </c>
      <c r="D1735" s="1">
        <v>43400</v>
      </c>
      <c r="E1735" s="1">
        <v>43457</v>
      </c>
      <c r="F1735" s="1">
        <v>43481</v>
      </c>
      <c r="G1735" s="1">
        <v>43491</v>
      </c>
      <c r="H1735" t="s">
        <v>54</v>
      </c>
      <c r="I1735">
        <v>1</v>
      </c>
      <c r="J1735">
        <v>5</v>
      </c>
      <c r="K1735">
        <v>83</v>
      </c>
      <c r="L1735">
        <v>8</v>
      </c>
      <c r="M1735">
        <v>6</v>
      </c>
      <c r="N1735">
        <v>0.08</v>
      </c>
      <c r="O1735">
        <v>734.05</v>
      </c>
      <c r="P1735">
        <v>1112.2</v>
      </c>
      <c r="Q1735">
        <f>Table1[[#This Row],[OrderQuantity]]*Table1[[#This Row],[UnitPrice]]</f>
        <v>6673.2000000000007</v>
      </c>
      <c r="R1735">
        <f>Table1[[#This Row],[OrderQuantity]]*Table1[[#This Row],[UnitCost]]</f>
        <v>4404.2999999999993</v>
      </c>
      <c r="S1735">
        <f>Table1[[#This Row],[OrderQuantity]]*Table1[[#This Row],[UnitPrice]]*(1-Table1[[#This Row],[DiscountApplied]]) - (Table1[[#This Row],[OrderQuantity]]*Table1[[#This Row],[UnitCost]])</f>
        <v>1735.0440000000017</v>
      </c>
      <c r="T1735">
        <f>DATEDIF(Table1[[#This Row],[ShipDate]],Table1[[#This Row],[DeliveryDate]],"d")</f>
        <v>10</v>
      </c>
      <c r="U1735" t="str">
        <f t="shared" si="55"/>
        <v>Late</v>
      </c>
    </row>
    <row r="1736" spans="1:21" x14ac:dyDescent="0.3">
      <c r="A1736" t="str">
        <f t="shared" si="54"/>
        <v>SO-001835</v>
      </c>
      <c r="B1736" t="s">
        <v>4</v>
      </c>
      <c r="C1736" t="s">
        <v>13</v>
      </c>
      <c r="D1736" s="1">
        <v>43400</v>
      </c>
      <c r="E1736" s="1">
        <v>43457</v>
      </c>
      <c r="F1736" s="1">
        <v>43469</v>
      </c>
      <c r="G1736" s="1">
        <v>43470</v>
      </c>
      <c r="H1736" t="s">
        <v>54</v>
      </c>
      <c r="I1736">
        <v>19</v>
      </c>
      <c r="J1736">
        <v>13</v>
      </c>
      <c r="K1736">
        <v>30</v>
      </c>
      <c r="L1736">
        <v>30</v>
      </c>
      <c r="M1736">
        <v>7</v>
      </c>
      <c r="N1736">
        <v>0.15</v>
      </c>
      <c r="O1736">
        <v>2184.4699999999998</v>
      </c>
      <c r="P1736">
        <v>3832.4</v>
      </c>
      <c r="Q1736">
        <f>Table1[[#This Row],[OrderQuantity]]*Table1[[#This Row],[UnitPrice]]</f>
        <v>26826.799999999999</v>
      </c>
      <c r="R1736">
        <f>Table1[[#This Row],[OrderQuantity]]*Table1[[#This Row],[UnitCost]]</f>
        <v>15291.289999999999</v>
      </c>
      <c r="S1736">
        <f>Table1[[#This Row],[OrderQuantity]]*Table1[[#This Row],[UnitPrice]]*(1-Table1[[#This Row],[DiscountApplied]]) - (Table1[[#This Row],[OrderQuantity]]*Table1[[#This Row],[UnitCost]])</f>
        <v>7511.49</v>
      </c>
      <c r="T1736">
        <f>DATEDIF(Table1[[#This Row],[ShipDate]],Table1[[#This Row],[DeliveryDate]],"d")</f>
        <v>1</v>
      </c>
      <c r="U1736" t="str">
        <f t="shared" si="55"/>
        <v>On Time</v>
      </c>
    </row>
    <row r="1737" spans="1:21" x14ac:dyDescent="0.3">
      <c r="A1737" t="str">
        <f t="shared" si="54"/>
        <v>SO-001836</v>
      </c>
      <c r="B1737" t="s">
        <v>2</v>
      </c>
      <c r="C1737" t="s">
        <v>10</v>
      </c>
      <c r="D1737" s="1">
        <v>43400</v>
      </c>
      <c r="E1737" s="1">
        <v>43457</v>
      </c>
      <c r="F1737" s="1">
        <v>43470</v>
      </c>
      <c r="G1737" s="1">
        <v>43477</v>
      </c>
      <c r="H1737" t="s">
        <v>54</v>
      </c>
      <c r="I1737">
        <v>22</v>
      </c>
      <c r="J1737">
        <v>12</v>
      </c>
      <c r="K1737">
        <v>112</v>
      </c>
      <c r="L1737">
        <v>29</v>
      </c>
      <c r="M1737">
        <v>3</v>
      </c>
      <c r="N1737">
        <v>0.4</v>
      </c>
      <c r="O1737">
        <v>626.04999999999995</v>
      </c>
      <c r="P1737">
        <v>857.6</v>
      </c>
      <c r="Q1737">
        <f>Table1[[#This Row],[OrderQuantity]]*Table1[[#This Row],[UnitPrice]]</f>
        <v>2572.8000000000002</v>
      </c>
      <c r="R1737">
        <f>Table1[[#This Row],[OrderQuantity]]*Table1[[#This Row],[UnitCost]]</f>
        <v>1878.1499999999999</v>
      </c>
      <c r="S1737">
        <f>Table1[[#This Row],[OrderQuantity]]*Table1[[#This Row],[UnitPrice]]*(1-Table1[[#This Row],[DiscountApplied]]) - (Table1[[#This Row],[OrderQuantity]]*Table1[[#This Row],[UnitCost]])</f>
        <v>-334.4699999999998</v>
      </c>
      <c r="T1737">
        <f>DATEDIF(Table1[[#This Row],[ShipDate]],Table1[[#This Row],[DeliveryDate]],"d")</f>
        <v>7</v>
      </c>
      <c r="U1737" t="str">
        <f t="shared" si="55"/>
        <v>On Time</v>
      </c>
    </row>
    <row r="1738" spans="1:21" x14ac:dyDescent="0.3">
      <c r="A1738" t="str">
        <f t="shared" si="54"/>
        <v>SO-001837</v>
      </c>
      <c r="B1738" t="s">
        <v>2</v>
      </c>
      <c r="C1738" t="s">
        <v>8</v>
      </c>
      <c r="D1738" s="1">
        <v>43400</v>
      </c>
      <c r="E1738" s="1">
        <v>43457</v>
      </c>
      <c r="F1738" s="1">
        <v>43462</v>
      </c>
      <c r="G1738" s="1">
        <v>43469</v>
      </c>
      <c r="H1738" t="s">
        <v>54</v>
      </c>
      <c r="I1738">
        <v>23</v>
      </c>
      <c r="J1738">
        <v>4</v>
      </c>
      <c r="K1738">
        <v>347</v>
      </c>
      <c r="L1738">
        <v>23</v>
      </c>
      <c r="M1738">
        <v>7</v>
      </c>
      <c r="N1738">
        <v>0.1</v>
      </c>
      <c r="O1738">
        <v>3003.28</v>
      </c>
      <c r="P1738">
        <v>5460.5</v>
      </c>
      <c r="Q1738">
        <f>Table1[[#This Row],[OrderQuantity]]*Table1[[#This Row],[UnitPrice]]</f>
        <v>38223.5</v>
      </c>
      <c r="R1738">
        <f>Table1[[#This Row],[OrderQuantity]]*Table1[[#This Row],[UnitCost]]</f>
        <v>21022.960000000003</v>
      </c>
      <c r="S1738">
        <f>Table1[[#This Row],[OrderQuantity]]*Table1[[#This Row],[UnitPrice]]*(1-Table1[[#This Row],[DiscountApplied]]) - (Table1[[#This Row],[OrderQuantity]]*Table1[[#This Row],[UnitCost]])</f>
        <v>13378.189999999999</v>
      </c>
      <c r="T1738">
        <f>DATEDIF(Table1[[#This Row],[ShipDate]],Table1[[#This Row],[DeliveryDate]],"d")</f>
        <v>7</v>
      </c>
      <c r="U1738" t="str">
        <f t="shared" si="55"/>
        <v>On Time</v>
      </c>
    </row>
    <row r="1739" spans="1:21" x14ac:dyDescent="0.3">
      <c r="A1739" t="str">
        <f t="shared" si="54"/>
        <v>SO-001838</v>
      </c>
      <c r="B1739" t="s">
        <v>3</v>
      </c>
      <c r="C1739" t="s">
        <v>13</v>
      </c>
      <c r="D1739" s="1">
        <v>43400</v>
      </c>
      <c r="E1739" s="1">
        <v>43457</v>
      </c>
      <c r="F1739" s="1">
        <v>43482</v>
      </c>
      <c r="G1739" s="1">
        <v>43487</v>
      </c>
      <c r="H1739" t="s">
        <v>54</v>
      </c>
      <c r="I1739">
        <v>7</v>
      </c>
      <c r="J1739">
        <v>30</v>
      </c>
      <c r="K1739">
        <v>12</v>
      </c>
      <c r="L1739">
        <v>29</v>
      </c>
      <c r="M1739">
        <v>8</v>
      </c>
      <c r="N1739">
        <v>0.15</v>
      </c>
      <c r="O1739">
        <v>1950.24</v>
      </c>
      <c r="P1739">
        <v>2566.1</v>
      </c>
      <c r="Q1739">
        <f>Table1[[#This Row],[OrderQuantity]]*Table1[[#This Row],[UnitPrice]]</f>
        <v>20528.8</v>
      </c>
      <c r="R1739">
        <f>Table1[[#This Row],[OrderQuantity]]*Table1[[#This Row],[UnitCost]]</f>
        <v>15601.92</v>
      </c>
      <c r="S1739">
        <f>Table1[[#This Row],[OrderQuantity]]*Table1[[#This Row],[UnitPrice]]*(1-Table1[[#This Row],[DiscountApplied]]) - (Table1[[#This Row],[OrderQuantity]]*Table1[[#This Row],[UnitCost]])</f>
        <v>1847.5599999999995</v>
      </c>
      <c r="T1739">
        <f>DATEDIF(Table1[[#This Row],[ShipDate]],Table1[[#This Row],[DeliveryDate]],"d")</f>
        <v>5</v>
      </c>
      <c r="U1739" t="str">
        <f t="shared" si="55"/>
        <v>On Time</v>
      </c>
    </row>
    <row r="1740" spans="1:21" x14ac:dyDescent="0.3">
      <c r="A1740" t="str">
        <f t="shared" si="54"/>
        <v>SO-001839</v>
      </c>
      <c r="B1740" t="s">
        <v>4</v>
      </c>
      <c r="C1740" t="s">
        <v>8</v>
      </c>
      <c r="D1740" s="1">
        <v>43300</v>
      </c>
      <c r="E1740" s="1">
        <v>43457</v>
      </c>
      <c r="F1740" s="1">
        <v>43466</v>
      </c>
      <c r="G1740" s="1">
        <v>43470</v>
      </c>
      <c r="H1740" t="s">
        <v>54</v>
      </c>
      <c r="I1740">
        <v>13</v>
      </c>
      <c r="J1740">
        <v>25</v>
      </c>
      <c r="K1740">
        <v>342</v>
      </c>
      <c r="L1740">
        <v>18</v>
      </c>
      <c r="M1740">
        <v>5</v>
      </c>
      <c r="N1740">
        <v>0.15</v>
      </c>
      <c r="O1740">
        <v>1193.94</v>
      </c>
      <c r="P1740">
        <v>2653.2</v>
      </c>
      <c r="Q1740">
        <f>Table1[[#This Row],[OrderQuantity]]*Table1[[#This Row],[UnitPrice]]</f>
        <v>13266</v>
      </c>
      <c r="R1740">
        <f>Table1[[#This Row],[OrderQuantity]]*Table1[[#This Row],[UnitCost]]</f>
        <v>5969.7000000000007</v>
      </c>
      <c r="S1740">
        <f>Table1[[#This Row],[OrderQuantity]]*Table1[[#This Row],[UnitPrice]]*(1-Table1[[#This Row],[DiscountApplied]]) - (Table1[[#This Row],[OrderQuantity]]*Table1[[#This Row],[UnitCost]])</f>
        <v>5306.4</v>
      </c>
      <c r="T1740">
        <f>DATEDIF(Table1[[#This Row],[ShipDate]],Table1[[#This Row],[DeliveryDate]],"d")</f>
        <v>4</v>
      </c>
      <c r="U1740" t="str">
        <f t="shared" si="55"/>
        <v>On Time</v>
      </c>
    </row>
    <row r="1741" spans="1:21" x14ac:dyDescent="0.3">
      <c r="A1741" t="str">
        <f t="shared" si="54"/>
        <v>SO-001840</v>
      </c>
      <c r="B1741" t="s">
        <v>4</v>
      </c>
      <c r="C1741" t="s">
        <v>9</v>
      </c>
      <c r="D1741" s="1">
        <v>43400</v>
      </c>
      <c r="E1741" s="1">
        <v>43457</v>
      </c>
      <c r="F1741" s="1">
        <v>43484</v>
      </c>
      <c r="G1741" s="1">
        <v>43485</v>
      </c>
      <c r="H1741" t="s">
        <v>54</v>
      </c>
      <c r="I1741">
        <v>13</v>
      </c>
      <c r="J1741">
        <v>15</v>
      </c>
      <c r="K1741">
        <v>72</v>
      </c>
      <c r="L1741">
        <v>10</v>
      </c>
      <c r="M1741">
        <v>2</v>
      </c>
      <c r="N1741">
        <v>0.08</v>
      </c>
      <c r="O1741">
        <v>636.77</v>
      </c>
      <c r="P1741">
        <v>884.4</v>
      </c>
      <c r="Q1741">
        <f>Table1[[#This Row],[OrderQuantity]]*Table1[[#This Row],[UnitPrice]]</f>
        <v>1768.8</v>
      </c>
      <c r="R1741">
        <f>Table1[[#This Row],[OrderQuantity]]*Table1[[#This Row],[UnitCost]]</f>
        <v>1273.54</v>
      </c>
      <c r="S1741">
        <f>Table1[[#This Row],[OrderQuantity]]*Table1[[#This Row],[UnitPrice]]*(1-Table1[[#This Row],[DiscountApplied]]) - (Table1[[#This Row],[OrderQuantity]]*Table1[[#This Row],[UnitCost]])</f>
        <v>353.75600000000009</v>
      </c>
      <c r="T1741">
        <f>DATEDIF(Table1[[#This Row],[ShipDate]],Table1[[#This Row],[DeliveryDate]],"d")</f>
        <v>1</v>
      </c>
      <c r="U1741" t="str">
        <f t="shared" si="55"/>
        <v>On Time</v>
      </c>
    </row>
    <row r="1742" spans="1:21" x14ac:dyDescent="0.3">
      <c r="A1742" t="str">
        <f t="shared" si="54"/>
        <v>SO-001841</v>
      </c>
      <c r="B1742" t="s">
        <v>5</v>
      </c>
      <c r="C1742" t="s">
        <v>9</v>
      </c>
      <c r="D1742" s="1">
        <v>43400</v>
      </c>
      <c r="E1742" s="1">
        <v>43457</v>
      </c>
      <c r="F1742" s="1">
        <v>43467</v>
      </c>
      <c r="G1742" s="1">
        <v>43470</v>
      </c>
      <c r="H1742" t="s">
        <v>54</v>
      </c>
      <c r="I1742">
        <v>26</v>
      </c>
      <c r="J1742">
        <v>31</v>
      </c>
      <c r="K1742">
        <v>82</v>
      </c>
      <c r="L1742">
        <v>14</v>
      </c>
      <c r="M1742">
        <v>7</v>
      </c>
      <c r="N1742">
        <v>0.08</v>
      </c>
      <c r="O1742">
        <v>1598.35</v>
      </c>
      <c r="P1742">
        <v>3805.6</v>
      </c>
      <c r="Q1742">
        <f>Table1[[#This Row],[OrderQuantity]]*Table1[[#This Row],[UnitPrice]]</f>
        <v>26639.200000000001</v>
      </c>
      <c r="R1742">
        <f>Table1[[#This Row],[OrderQuantity]]*Table1[[#This Row],[UnitCost]]</f>
        <v>11188.449999999999</v>
      </c>
      <c r="S1742">
        <f>Table1[[#This Row],[OrderQuantity]]*Table1[[#This Row],[UnitPrice]]*(1-Table1[[#This Row],[DiscountApplied]]) - (Table1[[#This Row],[OrderQuantity]]*Table1[[#This Row],[UnitCost]])</f>
        <v>13319.614000000003</v>
      </c>
      <c r="T1742">
        <f>DATEDIF(Table1[[#This Row],[ShipDate]],Table1[[#This Row],[DeliveryDate]],"d")</f>
        <v>3</v>
      </c>
      <c r="U1742" t="str">
        <f t="shared" si="55"/>
        <v>On Time</v>
      </c>
    </row>
    <row r="1743" spans="1:21" x14ac:dyDescent="0.3">
      <c r="A1743" t="str">
        <f t="shared" si="54"/>
        <v>SO-001842</v>
      </c>
      <c r="B1743" t="s">
        <v>2</v>
      </c>
      <c r="C1743" t="s">
        <v>12</v>
      </c>
      <c r="D1743" s="1">
        <v>43400</v>
      </c>
      <c r="E1743" s="1">
        <v>43457</v>
      </c>
      <c r="F1743" s="1">
        <v>43483</v>
      </c>
      <c r="G1743" s="1">
        <v>43487</v>
      </c>
      <c r="H1743" t="s">
        <v>54</v>
      </c>
      <c r="I1743">
        <v>22</v>
      </c>
      <c r="J1743">
        <v>1</v>
      </c>
      <c r="K1743">
        <v>226</v>
      </c>
      <c r="L1743">
        <v>25</v>
      </c>
      <c r="M1743">
        <v>8</v>
      </c>
      <c r="N1743">
        <v>0.2</v>
      </c>
      <c r="O1743">
        <v>887.35</v>
      </c>
      <c r="P1743">
        <v>1152.4000000000001</v>
      </c>
      <c r="Q1743">
        <f>Table1[[#This Row],[OrderQuantity]]*Table1[[#This Row],[UnitPrice]]</f>
        <v>9219.2000000000007</v>
      </c>
      <c r="R1743">
        <f>Table1[[#This Row],[OrderQuantity]]*Table1[[#This Row],[UnitCost]]</f>
        <v>7098.8</v>
      </c>
      <c r="S1743">
        <f>Table1[[#This Row],[OrderQuantity]]*Table1[[#This Row],[UnitPrice]]*(1-Table1[[#This Row],[DiscountApplied]]) - (Table1[[#This Row],[OrderQuantity]]*Table1[[#This Row],[UnitCost]])</f>
        <v>276.5600000000004</v>
      </c>
      <c r="T1743">
        <f>DATEDIF(Table1[[#This Row],[ShipDate]],Table1[[#This Row],[DeliveryDate]],"d")</f>
        <v>4</v>
      </c>
      <c r="U1743" t="str">
        <f t="shared" si="55"/>
        <v>On Time</v>
      </c>
    </row>
    <row r="1744" spans="1:21" x14ac:dyDescent="0.3">
      <c r="A1744" t="str">
        <f t="shared" si="54"/>
        <v>SO-001843</v>
      </c>
      <c r="B1744" t="s">
        <v>3</v>
      </c>
      <c r="C1744" t="s">
        <v>9</v>
      </c>
      <c r="D1744" s="1">
        <v>43300</v>
      </c>
      <c r="E1744" s="1">
        <v>43457</v>
      </c>
      <c r="F1744" s="1">
        <v>43476</v>
      </c>
      <c r="G1744" s="1">
        <v>43485</v>
      </c>
      <c r="H1744" t="s">
        <v>54</v>
      </c>
      <c r="I1744">
        <v>11</v>
      </c>
      <c r="J1744">
        <v>23</v>
      </c>
      <c r="K1744">
        <v>71</v>
      </c>
      <c r="L1744">
        <v>43</v>
      </c>
      <c r="M1744">
        <v>3</v>
      </c>
      <c r="N1744">
        <v>0.08</v>
      </c>
      <c r="O1744">
        <v>2567.71</v>
      </c>
      <c r="P1744">
        <v>3832.4</v>
      </c>
      <c r="Q1744">
        <f>Table1[[#This Row],[OrderQuantity]]*Table1[[#This Row],[UnitPrice]]</f>
        <v>11497.2</v>
      </c>
      <c r="R1744">
        <f>Table1[[#This Row],[OrderQuantity]]*Table1[[#This Row],[UnitCost]]</f>
        <v>7703.13</v>
      </c>
      <c r="S1744">
        <f>Table1[[#This Row],[OrderQuantity]]*Table1[[#This Row],[UnitPrice]]*(1-Table1[[#This Row],[DiscountApplied]]) - (Table1[[#This Row],[OrderQuantity]]*Table1[[#This Row],[UnitCost]])</f>
        <v>2874.2940000000008</v>
      </c>
      <c r="T1744">
        <f>DATEDIF(Table1[[#This Row],[ShipDate]],Table1[[#This Row],[DeliveryDate]],"d")</f>
        <v>9</v>
      </c>
      <c r="U1744" t="str">
        <f t="shared" si="55"/>
        <v>Late</v>
      </c>
    </row>
    <row r="1745" spans="1:21" x14ac:dyDescent="0.3">
      <c r="A1745" t="str">
        <f t="shared" si="54"/>
        <v>SO-001844</v>
      </c>
      <c r="B1745" t="s">
        <v>3</v>
      </c>
      <c r="C1745" t="s">
        <v>12</v>
      </c>
      <c r="D1745" s="1">
        <v>43400</v>
      </c>
      <c r="E1745" s="1">
        <v>43457</v>
      </c>
      <c r="F1745" s="1">
        <v>43459</v>
      </c>
      <c r="G1745" s="1">
        <v>43467</v>
      </c>
      <c r="H1745" t="s">
        <v>54</v>
      </c>
      <c r="I1745">
        <v>9</v>
      </c>
      <c r="J1745">
        <v>5</v>
      </c>
      <c r="K1745">
        <v>232</v>
      </c>
      <c r="L1745">
        <v>11</v>
      </c>
      <c r="M1745">
        <v>4</v>
      </c>
      <c r="N1745">
        <v>0.05</v>
      </c>
      <c r="O1745">
        <v>661.96</v>
      </c>
      <c r="P1745">
        <v>871</v>
      </c>
      <c r="Q1745">
        <f>Table1[[#This Row],[OrderQuantity]]*Table1[[#This Row],[UnitPrice]]</f>
        <v>3484</v>
      </c>
      <c r="R1745">
        <f>Table1[[#This Row],[OrderQuantity]]*Table1[[#This Row],[UnitCost]]</f>
        <v>2647.84</v>
      </c>
      <c r="S1745">
        <f>Table1[[#This Row],[OrderQuantity]]*Table1[[#This Row],[UnitPrice]]*(1-Table1[[#This Row],[DiscountApplied]]) - (Table1[[#This Row],[OrderQuantity]]*Table1[[#This Row],[UnitCost]])</f>
        <v>661.95999999999958</v>
      </c>
      <c r="T1745">
        <f>DATEDIF(Table1[[#This Row],[ShipDate]],Table1[[#This Row],[DeliveryDate]],"d")</f>
        <v>8</v>
      </c>
      <c r="U1745" t="str">
        <f t="shared" si="55"/>
        <v>Late</v>
      </c>
    </row>
    <row r="1746" spans="1:21" x14ac:dyDescent="0.3">
      <c r="A1746" t="str">
        <f t="shared" si="54"/>
        <v>SO-001845</v>
      </c>
      <c r="B1746" t="s">
        <v>4</v>
      </c>
      <c r="C1746" t="s">
        <v>10</v>
      </c>
      <c r="D1746" s="1">
        <v>43300</v>
      </c>
      <c r="E1746" s="1">
        <v>43457</v>
      </c>
      <c r="F1746" s="1">
        <v>43479</v>
      </c>
      <c r="G1746" s="1">
        <v>43488</v>
      </c>
      <c r="H1746" t="s">
        <v>54</v>
      </c>
      <c r="I1746">
        <v>19</v>
      </c>
      <c r="J1746">
        <v>27</v>
      </c>
      <c r="K1746">
        <v>186</v>
      </c>
      <c r="L1746">
        <v>37</v>
      </c>
      <c r="M1746">
        <v>4</v>
      </c>
      <c r="N1746">
        <v>0.05</v>
      </c>
      <c r="O1746">
        <v>1139.67</v>
      </c>
      <c r="P1746">
        <v>1809</v>
      </c>
      <c r="Q1746">
        <f>Table1[[#This Row],[OrderQuantity]]*Table1[[#This Row],[UnitPrice]]</f>
        <v>7236</v>
      </c>
      <c r="R1746">
        <f>Table1[[#This Row],[OrderQuantity]]*Table1[[#This Row],[UnitCost]]</f>
        <v>4558.68</v>
      </c>
      <c r="S1746">
        <f>Table1[[#This Row],[OrderQuantity]]*Table1[[#This Row],[UnitPrice]]*(1-Table1[[#This Row],[DiscountApplied]]) - (Table1[[#This Row],[OrderQuantity]]*Table1[[#This Row],[UnitCost]])</f>
        <v>2315.5199999999995</v>
      </c>
      <c r="T1746">
        <f>DATEDIF(Table1[[#This Row],[ShipDate]],Table1[[#This Row],[DeliveryDate]],"d")</f>
        <v>9</v>
      </c>
      <c r="U1746" t="str">
        <f t="shared" si="55"/>
        <v>Late</v>
      </c>
    </row>
    <row r="1747" spans="1:21" x14ac:dyDescent="0.3">
      <c r="A1747" t="str">
        <f t="shared" si="54"/>
        <v>SO-001846</v>
      </c>
      <c r="B1747" t="s">
        <v>3</v>
      </c>
      <c r="C1747" t="s">
        <v>10</v>
      </c>
      <c r="D1747" s="1">
        <v>43400</v>
      </c>
      <c r="E1747" s="1">
        <v>43457</v>
      </c>
      <c r="F1747" s="1">
        <v>43474</v>
      </c>
      <c r="G1747" s="1">
        <v>43477</v>
      </c>
      <c r="H1747" t="s">
        <v>54</v>
      </c>
      <c r="I1747">
        <v>1</v>
      </c>
      <c r="J1747">
        <v>30</v>
      </c>
      <c r="K1747">
        <v>90</v>
      </c>
      <c r="L1747">
        <v>34</v>
      </c>
      <c r="M1747">
        <v>5</v>
      </c>
      <c r="N1747">
        <v>0.08</v>
      </c>
      <c r="O1747">
        <v>1378.86</v>
      </c>
      <c r="P1747">
        <v>1969.8</v>
      </c>
      <c r="Q1747">
        <f>Table1[[#This Row],[OrderQuantity]]*Table1[[#This Row],[UnitPrice]]</f>
        <v>9849</v>
      </c>
      <c r="R1747">
        <f>Table1[[#This Row],[OrderQuantity]]*Table1[[#This Row],[UnitCost]]</f>
        <v>6894.2999999999993</v>
      </c>
      <c r="S1747">
        <f>Table1[[#This Row],[OrderQuantity]]*Table1[[#This Row],[UnitPrice]]*(1-Table1[[#This Row],[DiscountApplied]]) - (Table1[[#This Row],[OrderQuantity]]*Table1[[#This Row],[UnitCost]])</f>
        <v>2166.7800000000007</v>
      </c>
      <c r="T1747">
        <f>DATEDIF(Table1[[#This Row],[ShipDate]],Table1[[#This Row],[DeliveryDate]],"d")</f>
        <v>3</v>
      </c>
      <c r="U1747" t="str">
        <f t="shared" si="55"/>
        <v>On Time</v>
      </c>
    </row>
    <row r="1748" spans="1:21" x14ac:dyDescent="0.3">
      <c r="A1748" t="str">
        <f t="shared" si="54"/>
        <v>SO-001847</v>
      </c>
      <c r="B1748" t="s">
        <v>4</v>
      </c>
      <c r="C1748" t="s">
        <v>13</v>
      </c>
      <c r="D1748" s="1">
        <v>43400</v>
      </c>
      <c r="E1748" s="1">
        <v>43457</v>
      </c>
      <c r="F1748" s="1">
        <v>43468</v>
      </c>
      <c r="G1748" s="1">
        <v>43474</v>
      </c>
      <c r="H1748" t="s">
        <v>54</v>
      </c>
      <c r="I1748">
        <v>17</v>
      </c>
      <c r="J1748">
        <v>46</v>
      </c>
      <c r="K1748">
        <v>42</v>
      </c>
      <c r="L1748">
        <v>20</v>
      </c>
      <c r="M1748">
        <v>5</v>
      </c>
      <c r="N1748">
        <v>0.05</v>
      </c>
      <c r="O1748">
        <v>716.57</v>
      </c>
      <c r="P1748">
        <v>1038.5</v>
      </c>
      <c r="Q1748">
        <f>Table1[[#This Row],[OrderQuantity]]*Table1[[#This Row],[UnitPrice]]</f>
        <v>5192.5</v>
      </c>
      <c r="R1748">
        <f>Table1[[#This Row],[OrderQuantity]]*Table1[[#This Row],[UnitCost]]</f>
        <v>3582.8500000000004</v>
      </c>
      <c r="S1748">
        <f>Table1[[#This Row],[OrderQuantity]]*Table1[[#This Row],[UnitPrice]]*(1-Table1[[#This Row],[DiscountApplied]]) - (Table1[[#This Row],[OrderQuantity]]*Table1[[#This Row],[UnitCost]])</f>
        <v>1350.0249999999996</v>
      </c>
      <c r="T1748">
        <f>DATEDIF(Table1[[#This Row],[ShipDate]],Table1[[#This Row],[DeliveryDate]],"d")</f>
        <v>6</v>
      </c>
      <c r="U1748" t="str">
        <f t="shared" si="55"/>
        <v>On Time</v>
      </c>
    </row>
    <row r="1749" spans="1:21" x14ac:dyDescent="0.3">
      <c r="A1749" t="str">
        <f t="shared" si="54"/>
        <v>SO-001848</v>
      </c>
      <c r="B1749" t="s">
        <v>5</v>
      </c>
      <c r="C1749" t="s">
        <v>12</v>
      </c>
      <c r="D1749" s="1">
        <v>43300</v>
      </c>
      <c r="E1749" s="1">
        <v>43457</v>
      </c>
      <c r="F1749" s="1">
        <v>43476</v>
      </c>
      <c r="G1749" s="1">
        <v>43486</v>
      </c>
      <c r="H1749" t="s">
        <v>54</v>
      </c>
      <c r="I1749">
        <v>28</v>
      </c>
      <c r="J1749">
        <v>25</v>
      </c>
      <c r="K1749">
        <v>250</v>
      </c>
      <c r="L1749">
        <v>26</v>
      </c>
      <c r="M1749">
        <v>6</v>
      </c>
      <c r="N1749">
        <v>0.08</v>
      </c>
      <c r="O1749">
        <v>1606.66</v>
      </c>
      <c r="P1749">
        <v>3651.5</v>
      </c>
      <c r="Q1749">
        <f>Table1[[#This Row],[OrderQuantity]]*Table1[[#This Row],[UnitPrice]]</f>
        <v>21909</v>
      </c>
      <c r="R1749">
        <f>Table1[[#This Row],[OrderQuantity]]*Table1[[#This Row],[UnitCost]]</f>
        <v>9639.9600000000009</v>
      </c>
      <c r="S1749">
        <f>Table1[[#This Row],[OrderQuantity]]*Table1[[#This Row],[UnitPrice]]*(1-Table1[[#This Row],[DiscountApplied]]) - (Table1[[#This Row],[OrderQuantity]]*Table1[[#This Row],[UnitCost]])</f>
        <v>10516.320000000002</v>
      </c>
      <c r="T1749">
        <f>DATEDIF(Table1[[#This Row],[ShipDate]],Table1[[#This Row],[DeliveryDate]],"d")</f>
        <v>10</v>
      </c>
      <c r="U1749" t="str">
        <f t="shared" si="55"/>
        <v>Late</v>
      </c>
    </row>
    <row r="1750" spans="1:21" x14ac:dyDescent="0.3">
      <c r="A1750" t="str">
        <f t="shared" si="54"/>
        <v>SO-001849</v>
      </c>
      <c r="B1750" t="s">
        <v>2</v>
      </c>
      <c r="C1750" t="s">
        <v>13</v>
      </c>
      <c r="D1750" s="1">
        <v>43300</v>
      </c>
      <c r="E1750" s="1">
        <v>43457</v>
      </c>
      <c r="F1750" s="1">
        <v>43482</v>
      </c>
      <c r="G1750" s="1">
        <v>43486</v>
      </c>
      <c r="H1750" t="s">
        <v>54</v>
      </c>
      <c r="I1750">
        <v>24</v>
      </c>
      <c r="J1750">
        <v>13</v>
      </c>
      <c r="K1750">
        <v>56</v>
      </c>
      <c r="L1750">
        <v>25</v>
      </c>
      <c r="M1750">
        <v>8</v>
      </c>
      <c r="N1750">
        <v>0.05</v>
      </c>
      <c r="O1750">
        <v>1306.3</v>
      </c>
      <c r="P1750">
        <v>1949.7</v>
      </c>
      <c r="Q1750">
        <f>Table1[[#This Row],[OrderQuantity]]*Table1[[#This Row],[UnitPrice]]</f>
        <v>15597.6</v>
      </c>
      <c r="R1750">
        <f>Table1[[#This Row],[OrderQuantity]]*Table1[[#This Row],[UnitCost]]</f>
        <v>10450.4</v>
      </c>
      <c r="S1750">
        <f>Table1[[#This Row],[OrderQuantity]]*Table1[[#This Row],[UnitPrice]]*(1-Table1[[#This Row],[DiscountApplied]]) - (Table1[[#This Row],[OrderQuantity]]*Table1[[#This Row],[UnitCost]])</f>
        <v>4367.32</v>
      </c>
      <c r="T1750">
        <f>DATEDIF(Table1[[#This Row],[ShipDate]],Table1[[#This Row],[DeliveryDate]],"d")</f>
        <v>4</v>
      </c>
      <c r="U1750" t="str">
        <f t="shared" si="55"/>
        <v>On Time</v>
      </c>
    </row>
    <row r="1751" spans="1:21" x14ac:dyDescent="0.3">
      <c r="A1751" t="str">
        <f t="shared" si="54"/>
        <v>SO-001850</v>
      </c>
      <c r="B1751" t="s">
        <v>5</v>
      </c>
      <c r="C1751" t="s">
        <v>9</v>
      </c>
      <c r="D1751" s="1">
        <v>43300</v>
      </c>
      <c r="E1751" s="1">
        <v>43457</v>
      </c>
      <c r="F1751" s="1">
        <v>43478</v>
      </c>
      <c r="G1751" s="1">
        <v>43484</v>
      </c>
      <c r="H1751" t="s">
        <v>54</v>
      </c>
      <c r="I1751">
        <v>28</v>
      </c>
      <c r="J1751">
        <v>50</v>
      </c>
      <c r="K1751">
        <v>62</v>
      </c>
      <c r="L1751">
        <v>31</v>
      </c>
      <c r="M1751">
        <v>8</v>
      </c>
      <c r="N1751">
        <v>0.05</v>
      </c>
      <c r="O1751">
        <v>694.12</v>
      </c>
      <c r="P1751">
        <v>991.6</v>
      </c>
      <c r="Q1751">
        <f>Table1[[#This Row],[OrderQuantity]]*Table1[[#This Row],[UnitPrice]]</f>
        <v>7932.8</v>
      </c>
      <c r="R1751">
        <f>Table1[[#This Row],[OrderQuantity]]*Table1[[#This Row],[UnitCost]]</f>
        <v>5552.96</v>
      </c>
      <c r="S1751">
        <f>Table1[[#This Row],[OrderQuantity]]*Table1[[#This Row],[UnitPrice]]*(1-Table1[[#This Row],[DiscountApplied]]) - (Table1[[#This Row],[OrderQuantity]]*Table1[[#This Row],[UnitCost]])</f>
        <v>1983.1999999999998</v>
      </c>
      <c r="T1751">
        <f>DATEDIF(Table1[[#This Row],[ShipDate]],Table1[[#This Row],[DeliveryDate]],"d")</f>
        <v>6</v>
      </c>
      <c r="U1751" t="str">
        <f t="shared" si="55"/>
        <v>On Time</v>
      </c>
    </row>
    <row r="1752" spans="1:21" x14ac:dyDescent="0.3">
      <c r="A1752" t="str">
        <f t="shared" si="54"/>
        <v>SO-001851</v>
      </c>
      <c r="B1752" t="s">
        <v>4</v>
      </c>
      <c r="C1752" t="s">
        <v>13</v>
      </c>
      <c r="D1752" s="1">
        <v>43400</v>
      </c>
      <c r="E1752" s="1">
        <v>43458</v>
      </c>
      <c r="F1752" s="1">
        <v>43461</v>
      </c>
      <c r="G1752" s="1">
        <v>43463</v>
      </c>
      <c r="H1752" t="s">
        <v>54</v>
      </c>
      <c r="I1752">
        <v>12</v>
      </c>
      <c r="J1752">
        <v>17</v>
      </c>
      <c r="K1752">
        <v>9</v>
      </c>
      <c r="L1752">
        <v>25</v>
      </c>
      <c r="M1752">
        <v>8</v>
      </c>
      <c r="N1752">
        <v>0.08</v>
      </c>
      <c r="O1752">
        <v>1205.73</v>
      </c>
      <c r="P1752">
        <v>2740.3</v>
      </c>
      <c r="Q1752">
        <f>Table1[[#This Row],[OrderQuantity]]*Table1[[#This Row],[UnitPrice]]</f>
        <v>21922.400000000001</v>
      </c>
      <c r="R1752">
        <f>Table1[[#This Row],[OrderQuantity]]*Table1[[#This Row],[UnitCost]]</f>
        <v>9645.84</v>
      </c>
      <c r="S1752">
        <f>Table1[[#This Row],[OrderQuantity]]*Table1[[#This Row],[UnitPrice]]*(1-Table1[[#This Row],[DiscountApplied]]) - (Table1[[#This Row],[OrderQuantity]]*Table1[[#This Row],[UnitCost]])</f>
        <v>10522.768000000004</v>
      </c>
      <c r="T1752">
        <f>DATEDIF(Table1[[#This Row],[ShipDate]],Table1[[#This Row],[DeliveryDate]],"d")</f>
        <v>2</v>
      </c>
      <c r="U1752" t="str">
        <f t="shared" si="55"/>
        <v>On Time</v>
      </c>
    </row>
    <row r="1753" spans="1:21" x14ac:dyDescent="0.3">
      <c r="A1753" t="str">
        <f t="shared" si="54"/>
        <v>SO-001852</v>
      </c>
      <c r="B1753" t="s">
        <v>4</v>
      </c>
      <c r="C1753" t="s">
        <v>9</v>
      </c>
      <c r="D1753" s="1">
        <v>43400</v>
      </c>
      <c r="E1753" s="1">
        <v>43458</v>
      </c>
      <c r="F1753" s="1">
        <v>43472</v>
      </c>
      <c r="G1753" s="1">
        <v>43477</v>
      </c>
      <c r="H1753" t="s">
        <v>54</v>
      </c>
      <c r="I1753">
        <v>17</v>
      </c>
      <c r="J1753">
        <v>23</v>
      </c>
      <c r="K1753">
        <v>65</v>
      </c>
      <c r="L1753">
        <v>42</v>
      </c>
      <c r="M1753">
        <v>6</v>
      </c>
      <c r="N1753">
        <v>0.08</v>
      </c>
      <c r="O1753">
        <v>1255.8499999999999</v>
      </c>
      <c r="P1753">
        <v>1902.8</v>
      </c>
      <c r="Q1753">
        <f>Table1[[#This Row],[OrderQuantity]]*Table1[[#This Row],[UnitPrice]]</f>
        <v>11416.8</v>
      </c>
      <c r="R1753">
        <f>Table1[[#This Row],[OrderQuantity]]*Table1[[#This Row],[UnitCost]]</f>
        <v>7535.0999999999995</v>
      </c>
      <c r="S1753">
        <f>Table1[[#This Row],[OrderQuantity]]*Table1[[#This Row],[UnitPrice]]*(1-Table1[[#This Row],[DiscountApplied]]) - (Table1[[#This Row],[OrderQuantity]]*Table1[[#This Row],[UnitCost]])</f>
        <v>2968.3560000000007</v>
      </c>
      <c r="T1753">
        <f>DATEDIF(Table1[[#This Row],[ShipDate]],Table1[[#This Row],[DeliveryDate]],"d")</f>
        <v>5</v>
      </c>
      <c r="U1753" t="str">
        <f t="shared" si="55"/>
        <v>On Time</v>
      </c>
    </row>
    <row r="1754" spans="1:21" x14ac:dyDescent="0.3">
      <c r="A1754" t="str">
        <f t="shared" si="54"/>
        <v>SO-001853</v>
      </c>
      <c r="B1754" t="s">
        <v>3</v>
      </c>
      <c r="C1754" t="s">
        <v>9</v>
      </c>
      <c r="D1754" s="1">
        <v>43300</v>
      </c>
      <c r="E1754" s="1">
        <v>43458</v>
      </c>
      <c r="F1754" s="1">
        <v>43483</v>
      </c>
      <c r="G1754" s="1">
        <v>43491</v>
      </c>
      <c r="H1754" t="s">
        <v>54</v>
      </c>
      <c r="I1754">
        <v>2</v>
      </c>
      <c r="J1754">
        <v>47</v>
      </c>
      <c r="K1754">
        <v>84</v>
      </c>
      <c r="L1754">
        <v>33</v>
      </c>
      <c r="M1754">
        <v>2</v>
      </c>
      <c r="N1754">
        <v>0.1</v>
      </c>
      <c r="O1754">
        <v>1773.83</v>
      </c>
      <c r="P1754">
        <v>2365.1</v>
      </c>
      <c r="Q1754">
        <f>Table1[[#This Row],[OrderQuantity]]*Table1[[#This Row],[UnitPrice]]</f>
        <v>4730.2</v>
      </c>
      <c r="R1754">
        <f>Table1[[#This Row],[OrderQuantity]]*Table1[[#This Row],[UnitCost]]</f>
        <v>3547.66</v>
      </c>
      <c r="S1754">
        <f>Table1[[#This Row],[OrderQuantity]]*Table1[[#This Row],[UnitPrice]]*(1-Table1[[#This Row],[DiscountApplied]]) - (Table1[[#This Row],[OrderQuantity]]*Table1[[#This Row],[UnitCost]])</f>
        <v>709.52000000000044</v>
      </c>
      <c r="T1754">
        <f>DATEDIF(Table1[[#This Row],[ShipDate]],Table1[[#This Row],[DeliveryDate]],"d")</f>
        <v>8</v>
      </c>
      <c r="U1754" t="str">
        <f t="shared" si="55"/>
        <v>Late</v>
      </c>
    </row>
    <row r="1755" spans="1:21" x14ac:dyDescent="0.3">
      <c r="A1755" t="str">
        <f t="shared" si="54"/>
        <v>SO-001854</v>
      </c>
      <c r="B1755" t="s">
        <v>4</v>
      </c>
      <c r="C1755" t="s">
        <v>10</v>
      </c>
      <c r="D1755" s="1">
        <v>43300</v>
      </c>
      <c r="E1755" s="1">
        <v>43458</v>
      </c>
      <c r="F1755" s="1">
        <v>43468</v>
      </c>
      <c r="G1755" s="1">
        <v>43470</v>
      </c>
      <c r="H1755" t="s">
        <v>54</v>
      </c>
      <c r="I1755">
        <v>13</v>
      </c>
      <c r="J1755">
        <v>23</v>
      </c>
      <c r="K1755">
        <v>180</v>
      </c>
      <c r="L1755">
        <v>37</v>
      </c>
      <c r="M1755">
        <v>8</v>
      </c>
      <c r="N1755">
        <v>0.08</v>
      </c>
      <c r="O1755">
        <v>662.7</v>
      </c>
      <c r="P1755">
        <v>1051.9000000000001</v>
      </c>
      <c r="Q1755">
        <f>Table1[[#This Row],[OrderQuantity]]*Table1[[#This Row],[UnitPrice]]</f>
        <v>8415.2000000000007</v>
      </c>
      <c r="R1755">
        <f>Table1[[#This Row],[OrderQuantity]]*Table1[[#This Row],[UnitCost]]</f>
        <v>5301.6</v>
      </c>
      <c r="S1755">
        <f>Table1[[#This Row],[OrderQuantity]]*Table1[[#This Row],[UnitPrice]]*(1-Table1[[#This Row],[DiscountApplied]]) - (Table1[[#This Row],[OrderQuantity]]*Table1[[#This Row],[UnitCost]])</f>
        <v>2440.3840000000009</v>
      </c>
      <c r="T1755">
        <f>DATEDIF(Table1[[#This Row],[ShipDate]],Table1[[#This Row],[DeliveryDate]],"d")</f>
        <v>2</v>
      </c>
      <c r="U1755" t="str">
        <f t="shared" si="55"/>
        <v>On Time</v>
      </c>
    </row>
    <row r="1756" spans="1:21" x14ac:dyDescent="0.3">
      <c r="A1756" t="str">
        <f t="shared" si="54"/>
        <v>SO-001855</v>
      </c>
      <c r="B1756" t="s">
        <v>2</v>
      </c>
      <c r="C1756" t="s">
        <v>12</v>
      </c>
      <c r="D1756" s="1">
        <v>43400</v>
      </c>
      <c r="E1756" s="1">
        <v>43458</v>
      </c>
      <c r="F1756" s="1">
        <v>43477</v>
      </c>
      <c r="G1756" s="1">
        <v>43483</v>
      </c>
      <c r="H1756" t="s">
        <v>54</v>
      </c>
      <c r="I1756">
        <v>22</v>
      </c>
      <c r="J1756">
        <v>39</v>
      </c>
      <c r="K1756">
        <v>241</v>
      </c>
      <c r="L1756">
        <v>25</v>
      </c>
      <c r="M1756">
        <v>5</v>
      </c>
      <c r="N1756">
        <v>0.1</v>
      </c>
      <c r="O1756">
        <v>2031.24</v>
      </c>
      <c r="P1756">
        <v>2860.9</v>
      </c>
      <c r="Q1756">
        <f>Table1[[#This Row],[OrderQuantity]]*Table1[[#This Row],[UnitPrice]]</f>
        <v>14304.5</v>
      </c>
      <c r="R1756">
        <f>Table1[[#This Row],[OrderQuantity]]*Table1[[#This Row],[UnitCost]]</f>
        <v>10156.200000000001</v>
      </c>
      <c r="S1756">
        <f>Table1[[#This Row],[OrderQuantity]]*Table1[[#This Row],[UnitPrice]]*(1-Table1[[#This Row],[DiscountApplied]]) - (Table1[[#This Row],[OrderQuantity]]*Table1[[#This Row],[UnitCost]])</f>
        <v>2717.8500000000004</v>
      </c>
      <c r="T1756">
        <f>DATEDIF(Table1[[#This Row],[ShipDate]],Table1[[#This Row],[DeliveryDate]],"d")</f>
        <v>6</v>
      </c>
      <c r="U1756" t="str">
        <f t="shared" si="55"/>
        <v>On Time</v>
      </c>
    </row>
    <row r="1757" spans="1:21" x14ac:dyDescent="0.3">
      <c r="A1757" t="str">
        <f t="shared" si="54"/>
        <v>SO-001856</v>
      </c>
      <c r="B1757" t="s">
        <v>4</v>
      </c>
      <c r="C1757" t="s">
        <v>11</v>
      </c>
      <c r="D1757" s="1">
        <v>43300</v>
      </c>
      <c r="E1757" s="1">
        <v>43458</v>
      </c>
      <c r="F1757" s="1">
        <v>43477</v>
      </c>
      <c r="G1757" s="1">
        <v>43481</v>
      </c>
      <c r="H1757" t="s">
        <v>54</v>
      </c>
      <c r="I1757">
        <v>12</v>
      </c>
      <c r="J1757">
        <v>7</v>
      </c>
      <c r="K1757">
        <v>269</v>
      </c>
      <c r="L1757">
        <v>46</v>
      </c>
      <c r="M1757">
        <v>5</v>
      </c>
      <c r="N1757">
        <v>0.08</v>
      </c>
      <c r="O1757">
        <v>4201.7</v>
      </c>
      <c r="P1757">
        <v>5835.7</v>
      </c>
      <c r="Q1757">
        <f>Table1[[#This Row],[OrderQuantity]]*Table1[[#This Row],[UnitPrice]]</f>
        <v>29178.5</v>
      </c>
      <c r="R1757">
        <f>Table1[[#This Row],[OrderQuantity]]*Table1[[#This Row],[UnitCost]]</f>
        <v>21008.5</v>
      </c>
      <c r="S1757">
        <f>Table1[[#This Row],[OrderQuantity]]*Table1[[#This Row],[UnitPrice]]*(1-Table1[[#This Row],[DiscountApplied]]) - (Table1[[#This Row],[OrderQuantity]]*Table1[[#This Row],[UnitCost]])</f>
        <v>5835.7200000000012</v>
      </c>
      <c r="T1757">
        <f>DATEDIF(Table1[[#This Row],[ShipDate]],Table1[[#This Row],[DeliveryDate]],"d")</f>
        <v>4</v>
      </c>
      <c r="U1757" t="str">
        <f t="shared" si="55"/>
        <v>On Time</v>
      </c>
    </row>
    <row r="1758" spans="1:21" x14ac:dyDescent="0.3">
      <c r="A1758" t="str">
        <f t="shared" si="54"/>
        <v>SO-001857</v>
      </c>
      <c r="B1758" t="s">
        <v>3</v>
      </c>
      <c r="C1758" t="s">
        <v>10</v>
      </c>
      <c r="D1758" s="1">
        <v>43300</v>
      </c>
      <c r="E1758" s="1">
        <v>43458</v>
      </c>
      <c r="F1758" s="1">
        <v>43481</v>
      </c>
      <c r="G1758" s="1">
        <v>43483</v>
      </c>
      <c r="H1758" t="s">
        <v>54</v>
      </c>
      <c r="I1758">
        <v>5</v>
      </c>
      <c r="J1758">
        <v>12</v>
      </c>
      <c r="K1758">
        <v>171</v>
      </c>
      <c r="L1758">
        <v>23</v>
      </c>
      <c r="M1758">
        <v>1</v>
      </c>
      <c r="N1758">
        <v>0.05</v>
      </c>
      <c r="O1758">
        <v>944.97</v>
      </c>
      <c r="P1758">
        <v>1152.4000000000001</v>
      </c>
      <c r="Q1758">
        <f>Table1[[#This Row],[OrderQuantity]]*Table1[[#This Row],[UnitPrice]]</f>
        <v>1152.4000000000001</v>
      </c>
      <c r="R1758">
        <f>Table1[[#This Row],[OrderQuantity]]*Table1[[#This Row],[UnitCost]]</f>
        <v>944.97</v>
      </c>
      <c r="S1758">
        <f>Table1[[#This Row],[OrderQuantity]]*Table1[[#This Row],[UnitPrice]]*(1-Table1[[#This Row],[DiscountApplied]]) - (Table1[[#This Row],[OrderQuantity]]*Table1[[#This Row],[UnitCost]])</f>
        <v>149.80999999999995</v>
      </c>
      <c r="T1758">
        <f>DATEDIF(Table1[[#This Row],[ShipDate]],Table1[[#This Row],[DeliveryDate]],"d")</f>
        <v>2</v>
      </c>
      <c r="U1758" t="str">
        <f t="shared" si="55"/>
        <v>On Time</v>
      </c>
    </row>
    <row r="1759" spans="1:21" x14ac:dyDescent="0.3">
      <c r="A1759" t="str">
        <f t="shared" si="54"/>
        <v>SO-001858</v>
      </c>
      <c r="B1759" t="s">
        <v>4</v>
      </c>
      <c r="C1759" t="s">
        <v>10</v>
      </c>
      <c r="D1759" s="1">
        <v>43300</v>
      </c>
      <c r="E1759" s="1">
        <v>43459</v>
      </c>
      <c r="F1759" s="1">
        <v>43475</v>
      </c>
      <c r="G1759" s="1">
        <v>43479</v>
      </c>
      <c r="H1759" t="s">
        <v>54</v>
      </c>
      <c r="I1759">
        <v>15</v>
      </c>
      <c r="J1759">
        <v>41</v>
      </c>
      <c r="K1759">
        <v>120</v>
      </c>
      <c r="L1759">
        <v>27</v>
      </c>
      <c r="M1759">
        <v>3</v>
      </c>
      <c r="N1759">
        <v>0.08</v>
      </c>
      <c r="O1759">
        <v>619.48</v>
      </c>
      <c r="P1759">
        <v>897.8</v>
      </c>
      <c r="Q1759">
        <f>Table1[[#This Row],[OrderQuantity]]*Table1[[#This Row],[UnitPrice]]</f>
        <v>2693.3999999999996</v>
      </c>
      <c r="R1759">
        <f>Table1[[#This Row],[OrderQuantity]]*Table1[[#This Row],[UnitCost]]</f>
        <v>1858.44</v>
      </c>
      <c r="S1759">
        <f>Table1[[#This Row],[OrderQuantity]]*Table1[[#This Row],[UnitPrice]]*(1-Table1[[#This Row],[DiscountApplied]]) - (Table1[[#This Row],[OrderQuantity]]*Table1[[#This Row],[UnitCost]])</f>
        <v>619.48799999999983</v>
      </c>
      <c r="T1759">
        <f>DATEDIF(Table1[[#This Row],[ShipDate]],Table1[[#This Row],[DeliveryDate]],"d")</f>
        <v>4</v>
      </c>
      <c r="U1759" t="str">
        <f t="shared" si="55"/>
        <v>On Time</v>
      </c>
    </row>
    <row r="1760" spans="1:21" x14ac:dyDescent="0.3">
      <c r="A1760" t="str">
        <f t="shared" si="54"/>
        <v>SO-001859</v>
      </c>
      <c r="B1760" t="s">
        <v>2</v>
      </c>
      <c r="C1760" t="s">
        <v>11</v>
      </c>
      <c r="D1760" s="1">
        <v>43300</v>
      </c>
      <c r="E1760" s="1">
        <v>43459</v>
      </c>
      <c r="F1760" s="1">
        <v>43482</v>
      </c>
      <c r="G1760" s="1">
        <v>43487</v>
      </c>
      <c r="H1760" t="s">
        <v>54</v>
      </c>
      <c r="I1760">
        <v>22</v>
      </c>
      <c r="J1760">
        <v>5</v>
      </c>
      <c r="K1760">
        <v>269</v>
      </c>
      <c r="L1760">
        <v>42</v>
      </c>
      <c r="M1760">
        <v>5</v>
      </c>
      <c r="N1760">
        <v>0.15</v>
      </c>
      <c r="O1760">
        <v>912</v>
      </c>
      <c r="P1760">
        <v>1112.2</v>
      </c>
      <c r="Q1760">
        <f>Table1[[#This Row],[OrderQuantity]]*Table1[[#This Row],[UnitPrice]]</f>
        <v>5561</v>
      </c>
      <c r="R1760">
        <f>Table1[[#This Row],[OrderQuantity]]*Table1[[#This Row],[UnitCost]]</f>
        <v>4560</v>
      </c>
      <c r="S1760">
        <f>Table1[[#This Row],[OrderQuantity]]*Table1[[#This Row],[UnitPrice]]*(1-Table1[[#This Row],[DiscountApplied]]) - (Table1[[#This Row],[OrderQuantity]]*Table1[[#This Row],[UnitCost]])</f>
        <v>166.84999999999945</v>
      </c>
      <c r="T1760">
        <f>DATEDIF(Table1[[#This Row],[ShipDate]],Table1[[#This Row],[DeliveryDate]],"d")</f>
        <v>5</v>
      </c>
      <c r="U1760" t="str">
        <f t="shared" si="55"/>
        <v>On Time</v>
      </c>
    </row>
    <row r="1761" spans="1:21" x14ac:dyDescent="0.3">
      <c r="A1761" t="str">
        <f t="shared" si="54"/>
        <v>SO-001860</v>
      </c>
      <c r="B1761" t="s">
        <v>3</v>
      </c>
      <c r="C1761" t="s">
        <v>8</v>
      </c>
      <c r="D1761" s="1">
        <v>43400</v>
      </c>
      <c r="E1761" s="1">
        <v>43459</v>
      </c>
      <c r="F1761" s="1">
        <v>43486</v>
      </c>
      <c r="G1761" s="1">
        <v>43496</v>
      </c>
      <c r="H1761" t="s">
        <v>54</v>
      </c>
      <c r="I1761">
        <v>5</v>
      </c>
      <c r="J1761">
        <v>12</v>
      </c>
      <c r="K1761">
        <v>365</v>
      </c>
      <c r="L1761">
        <v>44</v>
      </c>
      <c r="M1761">
        <v>1</v>
      </c>
      <c r="N1761">
        <v>0.05</v>
      </c>
      <c r="O1761">
        <v>2333.6799999999998</v>
      </c>
      <c r="P1761">
        <v>3825.7</v>
      </c>
      <c r="Q1761">
        <f>Table1[[#This Row],[OrderQuantity]]*Table1[[#This Row],[UnitPrice]]</f>
        <v>3825.7</v>
      </c>
      <c r="R1761">
        <f>Table1[[#This Row],[OrderQuantity]]*Table1[[#This Row],[UnitCost]]</f>
        <v>2333.6799999999998</v>
      </c>
      <c r="S1761">
        <f>Table1[[#This Row],[OrderQuantity]]*Table1[[#This Row],[UnitPrice]]*(1-Table1[[#This Row],[DiscountApplied]]) - (Table1[[#This Row],[OrderQuantity]]*Table1[[#This Row],[UnitCost]])</f>
        <v>1300.7349999999997</v>
      </c>
      <c r="T1761">
        <f>DATEDIF(Table1[[#This Row],[ShipDate]],Table1[[#This Row],[DeliveryDate]],"d")</f>
        <v>10</v>
      </c>
      <c r="U1761" t="str">
        <f t="shared" si="55"/>
        <v>Late</v>
      </c>
    </row>
    <row r="1762" spans="1:21" x14ac:dyDescent="0.3">
      <c r="A1762" t="str">
        <f t="shared" si="54"/>
        <v>SO-001861</v>
      </c>
      <c r="B1762" t="s">
        <v>5</v>
      </c>
      <c r="C1762" t="s">
        <v>10</v>
      </c>
      <c r="D1762" s="1">
        <v>43400</v>
      </c>
      <c r="E1762" s="1">
        <v>43459</v>
      </c>
      <c r="F1762" s="1">
        <v>43466</v>
      </c>
      <c r="G1762" s="1">
        <v>43474</v>
      </c>
      <c r="H1762" t="s">
        <v>54</v>
      </c>
      <c r="I1762">
        <v>28</v>
      </c>
      <c r="J1762">
        <v>3</v>
      </c>
      <c r="K1762">
        <v>172</v>
      </c>
      <c r="L1762">
        <v>37</v>
      </c>
      <c r="M1762">
        <v>4</v>
      </c>
      <c r="N1762">
        <v>0.05</v>
      </c>
      <c r="O1762">
        <v>1217.1199999999999</v>
      </c>
      <c r="P1762">
        <v>1963.1</v>
      </c>
      <c r="Q1762">
        <f>Table1[[#This Row],[OrderQuantity]]*Table1[[#This Row],[UnitPrice]]</f>
        <v>7852.4</v>
      </c>
      <c r="R1762">
        <f>Table1[[#This Row],[OrderQuantity]]*Table1[[#This Row],[UnitCost]]</f>
        <v>4868.4799999999996</v>
      </c>
      <c r="S1762">
        <f>Table1[[#This Row],[OrderQuantity]]*Table1[[#This Row],[UnitPrice]]*(1-Table1[[#This Row],[DiscountApplied]]) - (Table1[[#This Row],[OrderQuantity]]*Table1[[#This Row],[UnitCost]])</f>
        <v>2591.3000000000002</v>
      </c>
      <c r="T1762">
        <f>DATEDIF(Table1[[#This Row],[ShipDate]],Table1[[#This Row],[DeliveryDate]],"d")</f>
        <v>8</v>
      </c>
      <c r="U1762" t="str">
        <f t="shared" si="55"/>
        <v>Late</v>
      </c>
    </row>
    <row r="1763" spans="1:21" x14ac:dyDescent="0.3">
      <c r="A1763" t="str">
        <f t="shared" si="54"/>
        <v>SO-001862</v>
      </c>
      <c r="B1763" t="s">
        <v>3</v>
      </c>
      <c r="C1763" t="s">
        <v>9</v>
      </c>
      <c r="D1763" s="1">
        <v>43300</v>
      </c>
      <c r="E1763" s="1">
        <v>43459</v>
      </c>
      <c r="F1763" s="1">
        <v>43480</v>
      </c>
      <c r="G1763" s="1">
        <v>43485</v>
      </c>
      <c r="H1763" t="s">
        <v>54</v>
      </c>
      <c r="I1763">
        <v>5</v>
      </c>
      <c r="J1763">
        <v>12</v>
      </c>
      <c r="K1763">
        <v>70</v>
      </c>
      <c r="L1763">
        <v>23</v>
      </c>
      <c r="M1763">
        <v>6</v>
      </c>
      <c r="N1763">
        <v>0.05</v>
      </c>
      <c r="O1763">
        <v>1750.17</v>
      </c>
      <c r="P1763">
        <v>2365.1</v>
      </c>
      <c r="Q1763">
        <f>Table1[[#This Row],[OrderQuantity]]*Table1[[#This Row],[UnitPrice]]</f>
        <v>14190.599999999999</v>
      </c>
      <c r="R1763">
        <f>Table1[[#This Row],[OrderQuantity]]*Table1[[#This Row],[UnitCost]]</f>
        <v>10501.02</v>
      </c>
      <c r="S1763">
        <f>Table1[[#This Row],[OrderQuantity]]*Table1[[#This Row],[UnitPrice]]*(1-Table1[[#This Row],[DiscountApplied]]) - (Table1[[#This Row],[OrderQuantity]]*Table1[[#This Row],[UnitCost]])</f>
        <v>2980.0499999999975</v>
      </c>
      <c r="T1763">
        <f>DATEDIF(Table1[[#This Row],[ShipDate]],Table1[[#This Row],[DeliveryDate]],"d")</f>
        <v>5</v>
      </c>
      <c r="U1763" t="str">
        <f t="shared" si="55"/>
        <v>On Time</v>
      </c>
    </row>
    <row r="1764" spans="1:21" x14ac:dyDescent="0.3">
      <c r="A1764" t="str">
        <f t="shared" si="54"/>
        <v>SO-001863</v>
      </c>
      <c r="B1764" t="s">
        <v>4</v>
      </c>
      <c r="C1764" t="s">
        <v>11</v>
      </c>
      <c r="D1764" s="1">
        <v>43400</v>
      </c>
      <c r="E1764" s="1">
        <v>43459</v>
      </c>
      <c r="F1764" s="1">
        <v>43477</v>
      </c>
      <c r="G1764" s="1">
        <v>43483</v>
      </c>
      <c r="H1764" t="s">
        <v>54</v>
      </c>
      <c r="I1764">
        <v>19</v>
      </c>
      <c r="J1764">
        <v>20</v>
      </c>
      <c r="K1764">
        <v>286</v>
      </c>
      <c r="L1764">
        <v>1</v>
      </c>
      <c r="M1764">
        <v>3</v>
      </c>
      <c r="N1764">
        <v>0.05</v>
      </c>
      <c r="O1764">
        <v>584.44000000000005</v>
      </c>
      <c r="P1764">
        <v>958.1</v>
      </c>
      <c r="Q1764">
        <f>Table1[[#This Row],[OrderQuantity]]*Table1[[#This Row],[UnitPrice]]</f>
        <v>2874.3</v>
      </c>
      <c r="R1764">
        <f>Table1[[#This Row],[OrderQuantity]]*Table1[[#This Row],[UnitCost]]</f>
        <v>1753.3200000000002</v>
      </c>
      <c r="S1764">
        <f>Table1[[#This Row],[OrderQuantity]]*Table1[[#This Row],[UnitPrice]]*(1-Table1[[#This Row],[DiscountApplied]]) - (Table1[[#This Row],[OrderQuantity]]*Table1[[#This Row],[UnitCost]])</f>
        <v>977.26499999999987</v>
      </c>
      <c r="T1764">
        <f>DATEDIF(Table1[[#This Row],[ShipDate]],Table1[[#This Row],[DeliveryDate]],"d")</f>
        <v>6</v>
      </c>
      <c r="U1764" t="str">
        <f t="shared" si="55"/>
        <v>On Time</v>
      </c>
    </row>
    <row r="1765" spans="1:21" x14ac:dyDescent="0.3">
      <c r="A1765" t="str">
        <f t="shared" si="54"/>
        <v>SO-001864</v>
      </c>
      <c r="B1765" t="s">
        <v>3</v>
      </c>
      <c r="C1765" t="s">
        <v>9</v>
      </c>
      <c r="D1765" s="1">
        <v>43300</v>
      </c>
      <c r="E1765" s="1">
        <v>43459</v>
      </c>
      <c r="F1765" s="1">
        <v>43466</v>
      </c>
      <c r="G1765" s="1">
        <v>43472</v>
      </c>
      <c r="H1765" t="s">
        <v>54</v>
      </c>
      <c r="I1765">
        <v>4</v>
      </c>
      <c r="J1765">
        <v>36</v>
      </c>
      <c r="K1765">
        <v>67</v>
      </c>
      <c r="L1765">
        <v>3</v>
      </c>
      <c r="M1765">
        <v>3</v>
      </c>
      <c r="N1765">
        <v>0.05</v>
      </c>
      <c r="O1765">
        <v>1132.0999999999999</v>
      </c>
      <c r="P1765">
        <v>1855.9</v>
      </c>
      <c r="Q1765">
        <f>Table1[[#This Row],[OrderQuantity]]*Table1[[#This Row],[UnitPrice]]</f>
        <v>5567.7000000000007</v>
      </c>
      <c r="R1765">
        <f>Table1[[#This Row],[OrderQuantity]]*Table1[[#This Row],[UnitCost]]</f>
        <v>3396.2999999999997</v>
      </c>
      <c r="S1765">
        <f>Table1[[#This Row],[OrderQuantity]]*Table1[[#This Row],[UnitPrice]]*(1-Table1[[#This Row],[DiscountApplied]]) - (Table1[[#This Row],[OrderQuantity]]*Table1[[#This Row],[UnitCost]])</f>
        <v>1893.0150000000008</v>
      </c>
      <c r="T1765">
        <f>DATEDIF(Table1[[#This Row],[ShipDate]],Table1[[#This Row],[DeliveryDate]],"d")</f>
        <v>6</v>
      </c>
      <c r="U1765" t="str">
        <f t="shared" si="55"/>
        <v>On Time</v>
      </c>
    </row>
    <row r="1766" spans="1:21" x14ac:dyDescent="0.3">
      <c r="A1766" t="str">
        <f t="shared" si="54"/>
        <v>SO-001865</v>
      </c>
      <c r="B1766" t="s">
        <v>3</v>
      </c>
      <c r="C1766" t="s">
        <v>13</v>
      </c>
      <c r="D1766" s="1">
        <v>43300</v>
      </c>
      <c r="E1766" s="1">
        <v>43459</v>
      </c>
      <c r="F1766" s="1">
        <v>43485</v>
      </c>
      <c r="G1766" s="1">
        <v>43487</v>
      </c>
      <c r="H1766" t="s">
        <v>54</v>
      </c>
      <c r="I1766">
        <v>12</v>
      </c>
      <c r="J1766">
        <v>30</v>
      </c>
      <c r="K1766">
        <v>58</v>
      </c>
      <c r="L1766">
        <v>46</v>
      </c>
      <c r="M1766">
        <v>5</v>
      </c>
      <c r="N1766">
        <v>0.05</v>
      </c>
      <c r="O1766">
        <v>1349.72</v>
      </c>
      <c r="P1766">
        <v>1708.5</v>
      </c>
      <c r="Q1766">
        <f>Table1[[#This Row],[OrderQuantity]]*Table1[[#This Row],[UnitPrice]]</f>
        <v>8542.5</v>
      </c>
      <c r="R1766">
        <f>Table1[[#This Row],[OrderQuantity]]*Table1[[#This Row],[UnitCost]]</f>
        <v>6748.6</v>
      </c>
      <c r="S1766">
        <f>Table1[[#This Row],[OrderQuantity]]*Table1[[#This Row],[UnitPrice]]*(1-Table1[[#This Row],[DiscountApplied]]) - (Table1[[#This Row],[OrderQuantity]]*Table1[[#This Row],[UnitCost]])</f>
        <v>1366.7749999999996</v>
      </c>
      <c r="T1766">
        <f>DATEDIF(Table1[[#This Row],[ShipDate]],Table1[[#This Row],[DeliveryDate]],"d")</f>
        <v>2</v>
      </c>
      <c r="U1766" t="str">
        <f t="shared" si="55"/>
        <v>On Time</v>
      </c>
    </row>
    <row r="1767" spans="1:21" x14ac:dyDescent="0.3">
      <c r="A1767" t="str">
        <f t="shared" si="54"/>
        <v>SO-001866</v>
      </c>
      <c r="B1767" t="s">
        <v>3</v>
      </c>
      <c r="C1767" t="s">
        <v>12</v>
      </c>
      <c r="D1767" s="1">
        <v>43400</v>
      </c>
      <c r="E1767" s="1">
        <v>43459</v>
      </c>
      <c r="F1767" s="1">
        <v>43464</v>
      </c>
      <c r="G1767" s="1">
        <v>43469</v>
      </c>
      <c r="H1767" t="s">
        <v>54</v>
      </c>
      <c r="I1767">
        <v>10</v>
      </c>
      <c r="J1767">
        <v>45</v>
      </c>
      <c r="K1767">
        <v>230</v>
      </c>
      <c r="L1767">
        <v>16</v>
      </c>
      <c r="M1767">
        <v>7</v>
      </c>
      <c r="N1767">
        <v>0.08</v>
      </c>
      <c r="O1767">
        <v>1862.06</v>
      </c>
      <c r="P1767">
        <v>2586.1999999999998</v>
      </c>
      <c r="Q1767">
        <f>Table1[[#This Row],[OrderQuantity]]*Table1[[#This Row],[UnitPrice]]</f>
        <v>18103.399999999998</v>
      </c>
      <c r="R1767">
        <f>Table1[[#This Row],[OrderQuantity]]*Table1[[#This Row],[UnitCost]]</f>
        <v>13034.42</v>
      </c>
      <c r="S1767">
        <f>Table1[[#This Row],[OrderQuantity]]*Table1[[#This Row],[UnitPrice]]*(1-Table1[[#This Row],[DiscountApplied]]) - (Table1[[#This Row],[OrderQuantity]]*Table1[[#This Row],[UnitCost]])</f>
        <v>3620.7079999999969</v>
      </c>
      <c r="T1767">
        <f>DATEDIF(Table1[[#This Row],[ShipDate]],Table1[[#This Row],[DeliveryDate]],"d")</f>
        <v>5</v>
      </c>
      <c r="U1767" t="str">
        <f t="shared" si="55"/>
        <v>On Time</v>
      </c>
    </row>
    <row r="1768" spans="1:21" x14ac:dyDescent="0.3">
      <c r="A1768" t="str">
        <f t="shared" si="54"/>
        <v>SO-001867</v>
      </c>
      <c r="B1768" t="s">
        <v>5</v>
      </c>
      <c r="C1768" t="s">
        <v>9</v>
      </c>
      <c r="D1768" s="1">
        <v>43400</v>
      </c>
      <c r="E1768" s="1">
        <v>43459</v>
      </c>
      <c r="F1768" s="1">
        <v>43477</v>
      </c>
      <c r="G1768" s="1">
        <v>43482</v>
      </c>
      <c r="H1768" t="s">
        <v>54</v>
      </c>
      <c r="I1768">
        <v>28</v>
      </c>
      <c r="J1768">
        <v>40</v>
      </c>
      <c r="K1768">
        <v>84</v>
      </c>
      <c r="L1768">
        <v>16</v>
      </c>
      <c r="M1768">
        <v>2</v>
      </c>
      <c r="N1768">
        <v>0.1</v>
      </c>
      <c r="O1768">
        <v>1693.63</v>
      </c>
      <c r="P1768">
        <v>2566.1</v>
      </c>
      <c r="Q1768">
        <f>Table1[[#This Row],[OrderQuantity]]*Table1[[#This Row],[UnitPrice]]</f>
        <v>5132.2</v>
      </c>
      <c r="R1768">
        <f>Table1[[#This Row],[OrderQuantity]]*Table1[[#This Row],[UnitCost]]</f>
        <v>3387.26</v>
      </c>
      <c r="S1768">
        <f>Table1[[#This Row],[OrderQuantity]]*Table1[[#This Row],[UnitPrice]]*(1-Table1[[#This Row],[DiscountApplied]]) - (Table1[[#This Row],[OrderQuantity]]*Table1[[#This Row],[UnitCost]])</f>
        <v>1231.7199999999993</v>
      </c>
      <c r="T1768">
        <f>DATEDIF(Table1[[#This Row],[ShipDate]],Table1[[#This Row],[DeliveryDate]],"d")</f>
        <v>5</v>
      </c>
      <c r="U1768" t="str">
        <f t="shared" si="55"/>
        <v>On Time</v>
      </c>
    </row>
    <row r="1769" spans="1:21" x14ac:dyDescent="0.3">
      <c r="A1769" t="str">
        <f t="shared" si="54"/>
        <v>SO-001868</v>
      </c>
      <c r="B1769" t="s">
        <v>2</v>
      </c>
      <c r="C1769" t="s">
        <v>11</v>
      </c>
      <c r="D1769" s="1">
        <v>43400</v>
      </c>
      <c r="E1769" s="1">
        <v>43459</v>
      </c>
      <c r="F1769" s="1">
        <v>43463</v>
      </c>
      <c r="G1769" s="1">
        <v>43466</v>
      </c>
      <c r="H1769" t="s">
        <v>54</v>
      </c>
      <c r="I1769">
        <v>23</v>
      </c>
      <c r="J1769">
        <v>32</v>
      </c>
      <c r="K1769">
        <v>306</v>
      </c>
      <c r="L1769">
        <v>36</v>
      </c>
      <c r="M1769">
        <v>3</v>
      </c>
      <c r="N1769">
        <v>0.08</v>
      </c>
      <c r="O1769">
        <v>1985.61</v>
      </c>
      <c r="P1769">
        <v>3202.6</v>
      </c>
      <c r="Q1769">
        <f>Table1[[#This Row],[OrderQuantity]]*Table1[[#This Row],[UnitPrice]]</f>
        <v>9607.7999999999993</v>
      </c>
      <c r="R1769">
        <f>Table1[[#This Row],[OrderQuantity]]*Table1[[#This Row],[UnitCost]]</f>
        <v>5956.83</v>
      </c>
      <c r="S1769">
        <f>Table1[[#This Row],[OrderQuantity]]*Table1[[#This Row],[UnitPrice]]*(1-Table1[[#This Row],[DiscountApplied]]) - (Table1[[#This Row],[OrderQuantity]]*Table1[[#This Row],[UnitCost]])</f>
        <v>2882.3459999999995</v>
      </c>
      <c r="T1769">
        <f>DATEDIF(Table1[[#This Row],[ShipDate]],Table1[[#This Row],[DeliveryDate]],"d")</f>
        <v>3</v>
      </c>
      <c r="U1769" t="str">
        <f t="shared" si="55"/>
        <v>On Time</v>
      </c>
    </row>
    <row r="1770" spans="1:21" x14ac:dyDescent="0.3">
      <c r="A1770" t="str">
        <f t="shared" si="54"/>
        <v>SO-001869</v>
      </c>
      <c r="B1770" t="s">
        <v>4</v>
      </c>
      <c r="C1770" t="s">
        <v>10</v>
      </c>
      <c r="D1770" s="1">
        <v>43400</v>
      </c>
      <c r="E1770" s="1">
        <v>43460</v>
      </c>
      <c r="F1770" s="1">
        <v>43474</v>
      </c>
      <c r="G1770" s="1">
        <v>43481</v>
      </c>
      <c r="H1770" t="s">
        <v>54</v>
      </c>
      <c r="I1770">
        <v>17</v>
      </c>
      <c r="J1770">
        <v>37</v>
      </c>
      <c r="K1770">
        <v>175</v>
      </c>
      <c r="L1770">
        <v>10</v>
      </c>
      <c r="M1770">
        <v>2</v>
      </c>
      <c r="N1770">
        <v>0.08</v>
      </c>
      <c r="O1770">
        <v>2749.28</v>
      </c>
      <c r="P1770">
        <v>6545.9</v>
      </c>
      <c r="Q1770">
        <f>Table1[[#This Row],[OrderQuantity]]*Table1[[#This Row],[UnitPrice]]</f>
        <v>13091.8</v>
      </c>
      <c r="R1770">
        <f>Table1[[#This Row],[OrderQuantity]]*Table1[[#This Row],[UnitCost]]</f>
        <v>5498.56</v>
      </c>
      <c r="S1770">
        <f>Table1[[#This Row],[OrderQuantity]]*Table1[[#This Row],[UnitPrice]]*(1-Table1[[#This Row],[DiscountApplied]]) - (Table1[[#This Row],[OrderQuantity]]*Table1[[#This Row],[UnitCost]])</f>
        <v>6545.8959999999997</v>
      </c>
      <c r="T1770">
        <f>DATEDIF(Table1[[#This Row],[ShipDate]],Table1[[#This Row],[DeliveryDate]],"d")</f>
        <v>7</v>
      </c>
      <c r="U1770" t="str">
        <f t="shared" si="55"/>
        <v>On Time</v>
      </c>
    </row>
    <row r="1771" spans="1:21" x14ac:dyDescent="0.3">
      <c r="A1771" t="str">
        <f t="shared" si="54"/>
        <v>SO-001870</v>
      </c>
      <c r="B1771" t="s">
        <v>3</v>
      </c>
      <c r="C1771" t="s">
        <v>13</v>
      </c>
      <c r="D1771" s="1">
        <v>43400</v>
      </c>
      <c r="E1771" s="1">
        <v>43460</v>
      </c>
      <c r="F1771" s="1">
        <v>43475</v>
      </c>
      <c r="G1771" s="1">
        <v>43481</v>
      </c>
      <c r="H1771" t="s">
        <v>54</v>
      </c>
      <c r="I1771">
        <v>4</v>
      </c>
      <c r="J1771">
        <v>49</v>
      </c>
      <c r="K1771">
        <v>39</v>
      </c>
      <c r="L1771">
        <v>41</v>
      </c>
      <c r="M1771">
        <v>4</v>
      </c>
      <c r="N1771">
        <v>0.15</v>
      </c>
      <c r="O1771">
        <v>3396.9</v>
      </c>
      <c r="P1771">
        <v>5226</v>
      </c>
      <c r="Q1771">
        <f>Table1[[#This Row],[OrderQuantity]]*Table1[[#This Row],[UnitPrice]]</f>
        <v>20904</v>
      </c>
      <c r="R1771">
        <f>Table1[[#This Row],[OrderQuantity]]*Table1[[#This Row],[UnitCost]]</f>
        <v>13587.6</v>
      </c>
      <c r="S1771">
        <f>Table1[[#This Row],[OrderQuantity]]*Table1[[#This Row],[UnitPrice]]*(1-Table1[[#This Row],[DiscountApplied]]) - (Table1[[#This Row],[OrderQuantity]]*Table1[[#This Row],[UnitCost]])</f>
        <v>4180.7999999999975</v>
      </c>
      <c r="T1771">
        <f>DATEDIF(Table1[[#This Row],[ShipDate]],Table1[[#This Row],[DeliveryDate]],"d")</f>
        <v>6</v>
      </c>
      <c r="U1771" t="str">
        <f t="shared" si="55"/>
        <v>On Time</v>
      </c>
    </row>
    <row r="1772" spans="1:21" x14ac:dyDescent="0.3">
      <c r="A1772" t="str">
        <f t="shared" si="54"/>
        <v>SO-001871</v>
      </c>
      <c r="B1772" t="s">
        <v>2</v>
      </c>
      <c r="C1772" t="s">
        <v>11</v>
      </c>
      <c r="D1772" s="1">
        <v>43300</v>
      </c>
      <c r="E1772" s="1">
        <v>43460</v>
      </c>
      <c r="F1772" s="1">
        <v>43467</v>
      </c>
      <c r="G1772" s="1">
        <v>43472</v>
      </c>
      <c r="H1772" t="s">
        <v>54</v>
      </c>
      <c r="I1772">
        <v>25</v>
      </c>
      <c r="J1772">
        <v>14</v>
      </c>
      <c r="K1772">
        <v>264</v>
      </c>
      <c r="L1772">
        <v>20</v>
      </c>
      <c r="M1772">
        <v>8</v>
      </c>
      <c r="N1772">
        <v>0.4</v>
      </c>
      <c r="O1772">
        <v>732.65</v>
      </c>
      <c r="P1772">
        <v>904.5</v>
      </c>
      <c r="Q1772">
        <f>Table1[[#This Row],[OrderQuantity]]*Table1[[#This Row],[UnitPrice]]</f>
        <v>7236</v>
      </c>
      <c r="R1772">
        <f>Table1[[#This Row],[OrderQuantity]]*Table1[[#This Row],[UnitCost]]</f>
        <v>5861.2</v>
      </c>
      <c r="S1772">
        <f>Table1[[#This Row],[OrderQuantity]]*Table1[[#This Row],[UnitPrice]]*(1-Table1[[#This Row],[DiscountApplied]]) - (Table1[[#This Row],[OrderQuantity]]*Table1[[#This Row],[UnitCost]])</f>
        <v>-1519.6000000000004</v>
      </c>
      <c r="T1772">
        <f>DATEDIF(Table1[[#This Row],[ShipDate]],Table1[[#This Row],[DeliveryDate]],"d")</f>
        <v>5</v>
      </c>
      <c r="U1772" t="str">
        <f t="shared" si="55"/>
        <v>On Time</v>
      </c>
    </row>
    <row r="1773" spans="1:21" x14ac:dyDescent="0.3">
      <c r="A1773" t="str">
        <f t="shared" si="54"/>
        <v>SO-001872</v>
      </c>
      <c r="B1773" t="s">
        <v>2</v>
      </c>
      <c r="C1773" t="s">
        <v>11</v>
      </c>
      <c r="D1773" s="1">
        <v>43400</v>
      </c>
      <c r="E1773" s="1">
        <v>43460</v>
      </c>
      <c r="F1773" s="1">
        <v>43488</v>
      </c>
      <c r="G1773" s="1">
        <v>43496</v>
      </c>
      <c r="H1773" t="s">
        <v>54</v>
      </c>
      <c r="I1773">
        <v>25</v>
      </c>
      <c r="J1773">
        <v>16</v>
      </c>
      <c r="K1773">
        <v>302</v>
      </c>
      <c r="L1773">
        <v>36</v>
      </c>
      <c r="M1773">
        <v>5</v>
      </c>
      <c r="N1773">
        <v>0.05</v>
      </c>
      <c r="O1773">
        <v>1029.3900000000001</v>
      </c>
      <c r="P1773">
        <v>2237.8000000000002</v>
      </c>
      <c r="Q1773">
        <f>Table1[[#This Row],[OrderQuantity]]*Table1[[#This Row],[UnitPrice]]</f>
        <v>11189</v>
      </c>
      <c r="R1773">
        <f>Table1[[#This Row],[OrderQuantity]]*Table1[[#This Row],[UnitCost]]</f>
        <v>5146.9500000000007</v>
      </c>
      <c r="S1773">
        <f>Table1[[#This Row],[OrderQuantity]]*Table1[[#This Row],[UnitPrice]]*(1-Table1[[#This Row],[DiscountApplied]]) - (Table1[[#This Row],[OrderQuantity]]*Table1[[#This Row],[UnitCost]])</f>
        <v>5482.5999999999985</v>
      </c>
      <c r="T1773">
        <f>DATEDIF(Table1[[#This Row],[ShipDate]],Table1[[#This Row],[DeliveryDate]],"d")</f>
        <v>8</v>
      </c>
      <c r="U1773" t="str">
        <f t="shared" si="55"/>
        <v>Late</v>
      </c>
    </row>
    <row r="1774" spans="1:21" x14ac:dyDescent="0.3">
      <c r="A1774" t="str">
        <f t="shared" si="54"/>
        <v>SO-001873</v>
      </c>
      <c r="B1774" t="s">
        <v>4</v>
      </c>
      <c r="C1774" t="s">
        <v>10</v>
      </c>
      <c r="D1774" s="1">
        <v>43300</v>
      </c>
      <c r="E1774" s="1">
        <v>43460</v>
      </c>
      <c r="F1774" s="1">
        <v>43486</v>
      </c>
      <c r="G1774" s="1">
        <v>43491</v>
      </c>
      <c r="H1774" t="s">
        <v>54</v>
      </c>
      <c r="I1774">
        <v>16</v>
      </c>
      <c r="J1774">
        <v>30</v>
      </c>
      <c r="K1774">
        <v>130</v>
      </c>
      <c r="L1774">
        <v>30</v>
      </c>
      <c r="M1774">
        <v>5</v>
      </c>
      <c r="N1774">
        <v>0.08</v>
      </c>
      <c r="O1774">
        <v>707.52</v>
      </c>
      <c r="P1774">
        <v>1072</v>
      </c>
      <c r="Q1774">
        <f>Table1[[#This Row],[OrderQuantity]]*Table1[[#This Row],[UnitPrice]]</f>
        <v>5360</v>
      </c>
      <c r="R1774">
        <f>Table1[[#This Row],[OrderQuantity]]*Table1[[#This Row],[UnitCost]]</f>
        <v>3537.6</v>
      </c>
      <c r="S1774">
        <f>Table1[[#This Row],[OrderQuantity]]*Table1[[#This Row],[UnitPrice]]*(1-Table1[[#This Row],[DiscountApplied]]) - (Table1[[#This Row],[OrderQuantity]]*Table1[[#This Row],[UnitCost]])</f>
        <v>1393.6</v>
      </c>
      <c r="T1774">
        <f>DATEDIF(Table1[[#This Row],[ShipDate]],Table1[[#This Row],[DeliveryDate]],"d")</f>
        <v>5</v>
      </c>
      <c r="U1774" t="str">
        <f t="shared" si="55"/>
        <v>On Time</v>
      </c>
    </row>
    <row r="1775" spans="1:21" x14ac:dyDescent="0.3">
      <c r="A1775" t="str">
        <f t="shared" si="54"/>
        <v>SO-001874</v>
      </c>
      <c r="B1775" t="s">
        <v>3</v>
      </c>
      <c r="C1775" t="s">
        <v>9</v>
      </c>
      <c r="D1775" s="1">
        <v>43300</v>
      </c>
      <c r="E1775" s="1">
        <v>43460</v>
      </c>
      <c r="F1775" s="1">
        <v>43484</v>
      </c>
      <c r="G1775" s="1">
        <v>43489</v>
      </c>
      <c r="H1775" t="s">
        <v>54</v>
      </c>
      <c r="I1775">
        <v>3</v>
      </c>
      <c r="J1775">
        <v>48</v>
      </c>
      <c r="K1775">
        <v>62</v>
      </c>
      <c r="L1775">
        <v>25</v>
      </c>
      <c r="M1775">
        <v>3</v>
      </c>
      <c r="N1775">
        <v>0.1</v>
      </c>
      <c r="O1775">
        <v>884.6</v>
      </c>
      <c r="P1775">
        <v>1092.0999999999999</v>
      </c>
      <c r="Q1775">
        <f>Table1[[#This Row],[OrderQuantity]]*Table1[[#This Row],[UnitPrice]]</f>
        <v>3276.2999999999997</v>
      </c>
      <c r="R1775">
        <f>Table1[[#This Row],[OrderQuantity]]*Table1[[#This Row],[UnitCost]]</f>
        <v>2653.8</v>
      </c>
      <c r="S1775">
        <f>Table1[[#This Row],[OrderQuantity]]*Table1[[#This Row],[UnitPrice]]*(1-Table1[[#This Row],[DiscountApplied]]) - (Table1[[#This Row],[OrderQuantity]]*Table1[[#This Row],[UnitCost]])</f>
        <v>294.86999999999944</v>
      </c>
      <c r="T1775">
        <f>DATEDIF(Table1[[#This Row],[ShipDate]],Table1[[#This Row],[DeliveryDate]],"d")</f>
        <v>5</v>
      </c>
      <c r="U1775" t="str">
        <f t="shared" si="55"/>
        <v>On Time</v>
      </c>
    </row>
    <row r="1776" spans="1:21" x14ac:dyDescent="0.3">
      <c r="A1776" t="str">
        <f t="shared" si="54"/>
        <v>SO-001875</v>
      </c>
      <c r="B1776" t="s">
        <v>2</v>
      </c>
      <c r="C1776" t="s">
        <v>12</v>
      </c>
      <c r="D1776" s="1">
        <v>43300</v>
      </c>
      <c r="E1776" s="1">
        <v>43460</v>
      </c>
      <c r="F1776" s="1">
        <v>43478</v>
      </c>
      <c r="G1776" s="1">
        <v>43487</v>
      </c>
      <c r="H1776" t="s">
        <v>54</v>
      </c>
      <c r="I1776">
        <v>21</v>
      </c>
      <c r="J1776">
        <v>48</v>
      </c>
      <c r="K1776">
        <v>256</v>
      </c>
      <c r="L1776">
        <v>32</v>
      </c>
      <c r="M1776">
        <v>2</v>
      </c>
      <c r="N1776">
        <v>0.1</v>
      </c>
      <c r="O1776">
        <v>2333.6799999999998</v>
      </c>
      <c r="P1776">
        <v>3825.7</v>
      </c>
      <c r="Q1776">
        <f>Table1[[#This Row],[OrderQuantity]]*Table1[[#This Row],[UnitPrice]]</f>
        <v>7651.4</v>
      </c>
      <c r="R1776">
        <f>Table1[[#This Row],[OrderQuantity]]*Table1[[#This Row],[UnitCost]]</f>
        <v>4667.3599999999997</v>
      </c>
      <c r="S1776">
        <f>Table1[[#This Row],[OrderQuantity]]*Table1[[#This Row],[UnitPrice]]*(1-Table1[[#This Row],[DiscountApplied]]) - (Table1[[#This Row],[OrderQuantity]]*Table1[[#This Row],[UnitCost]])</f>
        <v>2218.9000000000005</v>
      </c>
      <c r="T1776">
        <f>DATEDIF(Table1[[#This Row],[ShipDate]],Table1[[#This Row],[DeliveryDate]],"d")</f>
        <v>9</v>
      </c>
      <c r="U1776" t="str">
        <f t="shared" si="55"/>
        <v>Late</v>
      </c>
    </row>
    <row r="1777" spans="1:21" x14ac:dyDescent="0.3">
      <c r="A1777" t="str">
        <f t="shared" si="54"/>
        <v>SO-001876</v>
      </c>
      <c r="B1777" t="s">
        <v>3</v>
      </c>
      <c r="C1777" t="s">
        <v>12</v>
      </c>
      <c r="D1777" s="1">
        <v>43400</v>
      </c>
      <c r="E1777" s="1">
        <v>43460</v>
      </c>
      <c r="F1777" s="1">
        <v>43465</v>
      </c>
      <c r="G1777" s="1">
        <v>43469</v>
      </c>
      <c r="H1777" t="s">
        <v>54</v>
      </c>
      <c r="I1777">
        <v>2</v>
      </c>
      <c r="J1777">
        <v>36</v>
      </c>
      <c r="K1777">
        <v>236</v>
      </c>
      <c r="L1777">
        <v>24</v>
      </c>
      <c r="M1777">
        <v>6</v>
      </c>
      <c r="N1777">
        <v>0.1</v>
      </c>
      <c r="O1777">
        <v>165.09</v>
      </c>
      <c r="P1777">
        <v>214.4</v>
      </c>
      <c r="Q1777">
        <f>Table1[[#This Row],[OrderQuantity]]*Table1[[#This Row],[UnitPrice]]</f>
        <v>1286.4000000000001</v>
      </c>
      <c r="R1777">
        <f>Table1[[#This Row],[OrderQuantity]]*Table1[[#This Row],[UnitCost]]</f>
        <v>990.54</v>
      </c>
      <c r="S1777">
        <f>Table1[[#This Row],[OrderQuantity]]*Table1[[#This Row],[UnitPrice]]*(1-Table1[[#This Row],[DiscountApplied]]) - (Table1[[#This Row],[OrderQuantity]]*Table1[[#This Row],[UnitCost]])</f>
        <v>167.22000000000025</v>
      </c>
      <c r="T1777">
        <f>DATEDIF(Table1[[#This Row],[ShipDate]],Table1[[#This Row],[DeliveryDate]],"d")</f>
        <v>4</v>
      </c>
      <c r="U1777" t="str">
        <f t="shared" si="55"/>
        <v>On Time</v>
      </c>
    </row>
    <row r="1778" spans="1:21" x14ac:dyDescent="0.3">
      <c r="A1778" t="str">
        <f t="shared" si="54"/>
        <v>SO-001877</v>
      </c>
      <c r="B1778" t="s">
        <v>2</v>
      </c>
      <c r="C1778" t="s">
        <v>11</v>
      </c>
      <c r="D1778" s="1">
        <v>43400</v>
      </c>
      <c r="E1778" s="1">
        <v>43460</v>
      </c>
      <c r="F1778" s="1">
        <v>43468</v>
      </c>
      <c r="G1778" s="1">
        <v>43478</v>
      </c>
      <c r="H1778" t="s">
        <v>54</v>
      </c>
      <c r="I1778">
        <v>23</v>
      </c>
      <c r="J1778">
        <v>17</v>
      </c>
      <c r="K1778">
        <v>328</v>
      </c>
      <c r="L1778">
        <v>11</v>
      </c>
      <c r="M1778">
        <v>3</v>
      </c>
      <c r="N1778">
        <v>0.15</v>
      </c>
      <c r="O1778">
        <v>4202.24</v>
      </c>
      <c r="P1778">
        <v>6566</v>
      </c>
      <c r="Q1778">
        <f>Table1[[#This Row],[OrderQuantity]]*Table1[[#This Row],[UnitPrice]]</f>
        <v>19698</v>
      </c>
      <c r="R1778">
        <f>Table1[[#This Row],[OrderQuantity]]*Table1[[#This Row],[UnitCost]]</f>
        <v>12606.72</v>
      </c>
      <c r="S1778">
        <f>Table1[[#This Row],[OrderQuantity]]*Table1[[#This Row],[UnitPrice]]*(1-Table1[[#This Row],[DiscountApplied]]) - (Table1[[#This Row],[OrderQuantity]]*Table1[[#This Row],[UnitCost]])</f>
        <v>4136.58</v>
      </c>
      <c r="T1778">
        <f>DATEDIF(Table1[[#This Row],[ShipDate]],Table1[[#This Row],[DeliveryDate]],"d")</f>
        <v>10</v>
      </c>
      <c r="U1778" t="str">
        <f t="shared" si="55"/>
        <v>Late</v>
      </c>
    </row>
    <row r="1779" spans="1:21" x14ac:dyDescent="0.3">
      <c r="A1779" t="str">
        <f t="shared" si="54"/>
        <v>SO-001878</v>
      </c>
      <c r="B1779" t="s">
        <v>3</v>
      </c>
      <c r="C1779" t="s">
        <v>11</v>
      </c>
      <c r="D1779" s="1">
        <v>43400</v>
      </c>
      <c r="E1779" s="1">
        <v>43460</v>
      </c>
      <c r="F1779" s="1">
        <v>43477</v>
      </c>
      <c r="G1779" s="1">
        <v>43479</v>
      </c>
      <c r="H1779" t="s">
        <v>54</v>
      </c>
      <c r="I1779">
        <v>6</v>
      </c>
      <c r="J1779">
        <v>6</v>
      </c>
      <c r="K1779">
        <v>299</v>
      </c>
      <c r="L1779">
        <v>31</v>
      </c>
      <c r="M1779">
        <v>6</v>
      </c>
      <c r="N1779">
        <v>0.08</v>
      </c>
      <c r="O1779">
        <v>1083.1199999999999</v>
      </c>
      <c r="P1779">
        <v>1835.8</v>
      </c>
      <c r="Q1779">
        <f>Table1[[#This Row],[OrderQuantity]]*Table1[[#This Row],[UnitPrice]]</f>
        <v>11014.8</v>
      </c>
      <c r="R1779">
        <f>Table1[[#This Row],[OrderQuantity]]*Table1[[#This Row],[UnitCost]]</f>
        <v>6498.7199999999993</v>
      </c>
      <c r="S1779">
        <f>Table1[[#This Row],[OrderQuantity]]*Table1[[#This Row],[UnitPrice]]*(1-Table1[[#This Row],[DiscountApplied]]) - (Table1[[#This Row],[OrderQuantity]]*Table1[[#This Row],[UnitCost]])</f>
        <v>3634.8960000000006</v>
      </c>
      <c r="T1779">
        <f>DATEDIF(Table1[[#This Row],[ShipDate]],Table1[[#This Row],[DeliveryDate]],"d")</f>
        <v>2</v>
      </c>
      <c r="U1779" t="str">
        <f t="shared" si="55"/>
        <v>On Time</v>
      </c>
    </row>
    <row r="1780" spans="1:21" x14ac:dyDescent="0.3">
      <c r="A1780" t="str">
        <f t="shared" si="54"/>
        <v>SO-001879</v>
      </c>
      <c r="B1780" t="s">
        <v>3</v>
      </c>
      <c r="C1780" t="s">
        <v>9</v>
      </c>
      <c r="D1780" s="1">
        <v>43300</v>
      </c>
      <c r="E1780" s="1">
        <v>43460</v>
      </c>
      <c r="F1780" s="1">
        <v>43473</v>
      </c>
      <c r="G1780" s="1">
        <v>43481</v>
      </c>
      <c r="H1780" t="s">
        <v>54</v>
      </c>
      <c r="I1780">
        <v>7</v>
      </c>
      <c r="J1780">
        <v>26</v>
      </c>
      <c r="K1780">
        <v>84</v>
      </c>
      <c r="L1780">
        <v>45</v>
      </c>
      <c r="M1780">
        <v>2</v>
      </c>
      <c r="N1780">
        <v>0.15</v>
      </c>
      <c r="O1780">
        <v>1021.48</v>
      </c>
      <c r="P1780">
        <v>2432.1</v>
      </c>
      <c r="Q1780">
        <f>Table1[[#This Row],[OrderQuantity]]*Table1[[#This Row],[UnitPrice]]</f>
        <v>4864.2</v>
      </c>
      <c r="R1780">
        <f>Table1[[#This Row],[OrderQuantity]]*Table1[[#This Row],[UnitCost]]</f>
        <v>2042.96</v>
      </c>
      <c r="S1780">
        <f>Table1[[#This Row],[OrderQuantity]]*Table1[[#This Row],[UnitPrice]]*(1-Table1[[#This Row],[DiscountApplied]]) - (Table1[[#This Row],[OrderQuantity]]*Table1[[#This Row],[UnitCost]])</f>
        <v>2091.6099999999997</v>
      </c>
      <c r="T1780">
        <f>DATEDIF(Table1[[#This Row],[ShipDate]],Table1[[#This Row],[DeliveryDate]],"d")</f>
        <v>8</v>
      </c>
      <c r="U1780" t="str">
        <f t="shared" si="55"/>
        <v>Late</v>
      </c>
    </row>
    <row r="1781" spans="1:21" x14ac:dyDescent="0.3">
      <c r="A1781" t="str">
        <f t="shared" si="54"/>
        <v>SO-001880</v>
      </c>
      <c r="B1781" t="s">
        <v>4</v>
      </c>
      <c r="C1781" t="s">
        <v>8</v>
      </c>
      <c r="D1781" s="1">
        <v>43300</v>
      </c>
      <c r="E1781" s="1">
        <v>43461</v>
      </c>
      <c r="F1781" s="1">
        <v>43477</v>
      </c>
      <c r="G1781" s="1">
        <v>43483</v>
      </c>
      <c r="H1781" t="s">
        <v>54</v>
      </c>
      <c r="I1781">
        <v>17</v>
      </c>
      <c r="J1781">
        <v>5</v>
      </c>
      <c r="K1781">
        <v>330</v>
      </c>
      <c r="L1781">
        <v>43</v>
      </c>
      <c r="M1781">
        <v>8</v>
      </c>
      <c r="N1781">
        <v>0.08</v>
      </c>
      <c r="O1781">
        <v>1519.56</v>
      </c>
      <c r="P1781">
        <v>1876</v>
      </c>
      <c r="Q1781">
        <f>Table1[[#This Row],[OrderQuantity]]*Table1[[#This Row],[UnitPrice]]</f>
        <v>15008</v>
      </c>
      <c r="R1781">
        <f>Table1[[#This Row],[OrderQuantity]]*Table1[[#This Row],[UnitCost]]</f>
        <v>12156.48</v>
      </c>
      <c r="S1781">
        <f>Table1[[#This Row],[OrderQuantity]]*Table1[[#This Row],[UnitPrice]]*(1-Table1[[#This Row],[DiscountApplied]]) - (Table1[[#This Row],[OrderQuantity]]*Table1[[#This Row],[UnitCost]])</f>
        <v>1650.880000000001</v>
      </c>
      <c r="T1781">
        <f>DATEDIF(Table1[[#This Row],[ShipDate]],Table1[[#This Row],[DeliveryDate]],"d")</f>
        <v>6</v>
      </c>
      <c r="U1781" t="str">
        <f t="shared" si="55"/>
        <v>On Time</v>
      </c>
    </row>
    <row r="1782" spans="1:21" x14ac:dyDescent="0.3">
      <c r="A1782" t="str">
        <f t="shared" si="54"/>
        <v>SO-001881</v>
      </c>
      <c r="B1782" t="s">
        <v>4</v>
      </c>
      <c r="C1782" t="s">
        <v>11</v>
      </c>
      <c r="D1782" s="1">
        <v>43400</v>
      </c>
      <c r="E1782" s="1">
        <v>43461</v>
      </c>
      <c r="F1782" s="1">
        <v>43486</v>
      </c>
      <c r="G1782" s="1">
        <v>43496</v>
      </c>
      <c r="H1782" t="s">
        <v>54</v>
      </c>
      <c r="I1782">
        <v>14</v>
      </c>
      <c r="J1782">
        <v>15</v>
      </c>
      <c r="K1782">
        <v>305</v>
      </c>
      <c r="L1782">
        <v>22</v>
      </c>
      <c r="M1782">
        <v>5</v>
      </c>
      <c r="N1782">
        <v>0.05</v>
      </c>
      <c r="O1782">
        <v>424.91</v>
      </c>
      <c r="P1782">
        <v>1011.7</v>
      </c>
      <c r="Q1782">
        <f>Table1[[#This Row],[OrderQuantity]]*Table1[[#This Row],[UnitPrice]]</f>
        <v>5058.5</v>
      </c>
      <c r="R1782">
        <f>Table1[[#This Row],[OrderQuantity]]*Table1[[#This Row],[UnitCost]]</f>
        <v>2124.5500000000002</v>
      </c>
      <c r="S1782">
        <f>Table1[[#This Row],[OrderQuantity]]*Table1[[#This Row],[UnitPrice]]*(1-Table1[[#This Row],[DiscountApplied]]) - (Table1[[#This Row],[OrderQuantity]]*Table1[[#This Row],[UnitCost]])</f>
        <v>2681.0249999999996</v>
      </c>
      <c r="T1782">
        <f>DATEDIF(Table1[[#This Row],[ShipDate]],Table1[[#This Row],[DeliveryDate]],"d")</f>
        <v>10</v>
      </c>
      <c r="U1782" t="str">
        <f t="shared" si="55"/>
        <v>Late</v>
      </c>
    </row>
    <row r="1783" spans="1:21" x14ac:dyDescent="0.3">
      <c r="A1783" t="str">
        <f t="shared" si="54"/>
        <v>SO-001882</v>
      </c>
      <c r="B1783" t="s">
        <v>4</v>
      </c>
      <c r="C1783" t="s">
        <v>13</v>
      </c>
      <c r="D1783" s="1">
        <v>43300</v>
      </c>
      <c r="E1783" s="1">
        <v>43461</v>
      </c>
      <c r="F1783" s="1">
        <v>43488</v>
      </c>
      <c r="G1783" s="1">
        <v>43493</v>
      </c>
      <c r="H1783" t="s">
        <v>54</v>
      </c>
      <c r="I1783">
        <v>15</v>
      </c>
      <c r="J1783">
        <v>18</v>
      </c>
      <c r="K1783">
        <v>51</v>
      </c>
      <c r="L1783">
        <v>34</v>
      </c>
      <c r="M1783">
        <v>4</v>
      </c>
      <c r="N1783">
        <v>0.05</v>
      </c>
      <c r="O1783">
        <v>768.49</v>
      </c>
      <c r="P1783">
        <v>1038.5</v>
      </c>
      <c r="Q1783">
        <f>Table1[[#This Row],[OrderQuantity]]*Table1[[#This Row],[UnitPrice]]</f>
        <v>4154</v>
      </c>
      <c r="R1783">
        <f>Table1[[#This Row],[OrderQuantity]]*Table1[[#This Row],[UnitCost]]</f>
        <v>3073.96</v>
      </c>
      <c r="S1783">
        <f>Table1[[#This Row],[OrderQuantity]]*Table1[[#This Row],[UnitPrice]]*(1-Table1[[#This Row],[DiscountApplied]]) - (Table1[[#This Row],[OrderQuantity]]*Table1[[#This Row],[UnitCost]])</f>
        <v>872.33999999999969</v>
      </c>
      <c r="T1783">
        <f>DATEDIF(Table1[[#This Row],[ShipDate]],Table1[[#This Row],[DeliveryDate]],"d")</f>
        <v>5</v>
      </c>
      <c r="U1783" t="str">
        <f t="shared" si="55"/>
        <v>On Time</v>
      </c>
    </row>
    <row r="1784" spans="1:21" x14ac:dyDescent="0.3">
      <c r="A1784" t="str">
        <f t="shared" si="54"/>
        <v>SO-001883</v>
      </c>
      <c r="B1784" t="s">
        <v>3</v>
      </c>
      <c r="C1784" t="s">
        <v>13</v>
      </c>
      <c r="D1784" s="1">
        <v>43300</v>
      </c>
      <c r="E1784" s="1">
        <v>43461</v>
      </c>
      <c r="F1784" s="1">
        <v>43483</v>
      </c>
      <c r="G1784" s="1">
        <v>43488</v>
      </c>
      <c r="H1784" t="s">
        <v>54</v>
      </c>
      <c r="I1784">
        <v>8</v>
      </c>
      <c r="J1784">
        <v>46</v>
      </c>
      <c r="K1784">
        <v>32</v>
      </c>
      <c r="L1784">
        <v>32</v>
      </c>
      <c r="M1784">
        <v>7</v>
      </c>
      <c r="N1784">
        <v>0.05</v>
      </c>
      <c r="O1784">
        <v>613.17999999999995</v>
      </c>
      <c r="P1784">
        <v>958.1</v>
      </c>
      <c r="Q1784">
        <f>Table1[[#This Row],[OrderQuantity]]*Table1[[#This Row],[UnitPrice]]</f>
        <v>6706.7</v>
      </c>
      <c r="R1784">
        <f>Table1[[#This Row],[OrderQuantity]]*Table1[[#This Row],[UnitCost]]</f>
        <v>4292.2599999999993</v>
      </c>
      <c r="S1784">
        <f>Table1[[#This Row],[OrderQuantity]]*Table1[[#This Row],[UnitPrice]]*(1-Table1[[#This Row],[DiscountApplied]]) - (Table1[[#This Row],[OrderQuantity]]*Table1[[#This Row],[UnitCost]])</f>
        <v>2079.1050000000005</v>
      </c>
      <c r="T1784">
        <f>DATEDIF(Table1[[#This Row],[ShipDate]],Table1[[#This Row],[DeliveryDate]],"d")</f>
        <v>5</v>
      </c>
      <c r="U1784" t="str">
        <f t="shared" si="55"/>
        <v>On Time</v>
      </c>
    </row>
    <row r="1785" spans="1:21" x14ac:dyDescent="0.3">
      <c r="A1785" t="str">
        <f t="shared" si="54"/>
        <v>SO-001884</v>
      </c>
      <c r="B1785" t="s">
        <v>2</v>
      </c>
      <c r="C1785" t="s">
        <v>13</v>
      </c>
      <c r="D1785" s="1">
        <v>43400</v>
      </c>
      <c r="E1785" s="1">
        <v>43461</v>
      </c>
      <c r="F1785" s="1">
        <v>43481</v>
      </c>
      <c r="G1785" s="1">
        <v>43485</v>
      </c>
      <c r="H1785" t="s">
        <v>54</v>
      </c>
      <c r="I1785">
        <v>21</v>
      </c>
      <c r="J1785">
        <v>43</v>
      </c>
      <c r="K1785">
        <v>31</v>
      </c>
      <c r="L1785">
        <v>16</v>
      </c>
      <c r="M1785">
        <v>2</v>
      </c>
      <c r="N1785">
        <v>0.3</v>
      </c>
      <c r="O1785">
        <v>1222.75</v>
      </c>
      <c r="P1785">
        <v>2445.5</v>
      </c>
      <c r="Q1785">
        <f>Table1[[#This Row],[OrderQuantity]]*Table1[[#This Row],[UnitPrice]]</f>
        <v>4891</v>
      </c>
      <c r="R1785">
        <f>Table1[[#This Row],[OrderQuantity]]*Table1[[#This Row],[UnitCost]]</f>
        <v>2445.5</v>
      </c>
      <c r="S1785">
        <f>Table1[[#This Row],[OrderQuantity]]*Table1[[#This Row],[UnitPrice]]*(1-Table1[[#This Row],[DiscountApplied]]) - (Table1[[#This Row],[OrderQuantity]]*Table1[[#This Row],[UnitCost]])</f>
        <v>978.19999999999982</v>
      </c>
      <c r="T1785">
        <f>DATEDIF(Table1[[#This Row],[ShipDate]],Table1[[#This Row],[DeliveryDate]],"d")</f>
        <v>4</v>
      </c>
      <c r="U1785" t="str">
        <f t="shared" si="55"/>
        <v>On Time</v>
      </c>
    </row>
    <row r="1786" spans="1:21" x14ac:dyDescent="0.3">
      <c r="A1786" t="str">
        <f t="shared" si="54"/>
        <v>SO-001885</v>
      </c>
      <c r="B1786" t="s">
        <v>4</v>
      </c>
      <c r="C1786" t="s">
        <v>10</v>
      </c>
      <c r="D1786" s="1">
        <v>43400</v>
      </c>
      <c r="E1786" s="1">
        <v>43461</v>
      </c>
      <c r="F1786" s="1">
        <v>43478</v>
      </c>
      <c r="G1786" s="1">
        <v>43481</v>
      </c>
      <c r="H1786" t="s">
        <v>54</v>
      </c>
      <c r="I1786">
        <v>18</v>
      </c>
      <c r="J1786">
        <v>11</v>
      </c>
      <c r="K1786">
        <v>90</v>
      </c>
      <c r="L1786">
        <v>31</v>
      </c>
      <c r="M1786">
        <v>5</v>
      </c>
      <c r="N1786">
        <v>0.1</v>
      </c>
      <c r="O1786">
        <v>3275.5</v>
      </c>
      <c r="P1786">
        <v>3899.4</v>
      </c>
      <c r="Q1786">
        <f>Table1[[#This Row],[OrderQuantity]]*Table1[[#This Row],[UnitPrice]]</f>
        <v>19497</v>
      </c>
      <c r="R1786">
        <f>Table1[[#This Row],[OrderQuantity]]*Table1[[#This Row],[UnitCost]]</f>
        <v>16377.5</v>
      </c>
      <c r="S1786">
        <f>Table1[[#This Row],[OrderQuantity]]*Table1[[#This Row],[UnitPrice]]*(1-Table1[[#This Row],[DiscountApplied]]) - (Table1[[#This Row],[OrderQuantity]]*Table1[[#This Row],[UnitCost]])</f>
        <v>1169.7999999999993</v>
      </c>
      <c r="T1786">
        <f>DATEDIF(Table1[[#This Row],[ShipDate]],Table1[[#This Row],[DeliveryDate]],"d")</f>
        <v>3</v>
      </c>
      <c r="U1786" t="str">
        <f t="shared" si="55"/>
        <v>On Time</v>
      </c>
    </row>
    <row r="1787" spans="1:21" x14ac:dyDescent="0.3">
      <c r="A1787" t="str">
        <f t="shared" si="54"/>
        <v>SO-001886</v>
      </c>
      <c r="B1787" t="s">
        <v>4</v>
      </c>
      <c r="C1787" t="s">
        <v>9</v>
      </c>
      <c r="D1787" s="1">
        <v>43400</v>
      </c>
      <c r="E1787" s="1">
        <v>43461</v>
      </c>
      <c r="F1787" s="1">
        <v>43479</v>
      </c>
      <c r="G1787" s="1">
        <v>43486</v>
      </c>
      <c r="H1787" t="s">
        <v>54</v>
      </c>
      <c r="I1787">
        <v>18</v>
      </c>
      <c r="J1787">
        <v>4</v>
      </c>
      <c r="K1787">
        <v>83</v>
      </c>
      <c r="L1787">
        <v>43</v>
      </c>
      <c r="M1787">
        <v>5</v>
      </c>
      <c r="N1787">
        <v>0.08</v>
      </c>
      <c r="O1787">
        <v>653.25</v>
      </c>
      <c r="P1787">
        <v>1005</v>
      </c>
      <c r="Q1787">
        <f>Table1[[#This Row],[OrderQuantity]]*Table1[[#This Row],[UnitPrice]]</f>
        <v>5025</v>
      </c>
      <c r="R1787">
        <f>Table1[[#This Row],[OrderQuantity]]*Table1[[#This Row],[UnitCost]]</f>
        <v>3266.25</v>
      </c>
      <c r="S1787">
        <f>Table1[[#This Row],[OrderQuantity]]*Table1[[#This Row],[UnitPrice]]*(1-Table1[[#This Row],[DiscountApplied]]) - (Table1[[#This Row],[OrderQuantity]]*Table1[[#This Row],[UnitCost]])</f>
        <v>1356.75</v>
      </c>
      <c r="T1787">
        <f>DATEDIF(Table1[[#This Row],[ShipDate]],Table1[[#This Row],[DeliveryDate]],"d")</f>
        <v>7</v>
      </c>
      <c r="U1787" t="str">
        <f t="shared" si="55"/>
        <v>On Time</v>
      </c>
    </row>
    <row r="1788" spans="1:21" x14ac:dyDescent="0.3">
      <c r="A1788" t="str">
        <f t="shared" si="54"/>
        <v>SO-001887</v>
      </c>
      <c r="B1788" t="s">
        <v>4</v>
      </c>
      <c r="C1788" t="s">
        <v>13</v>
      </c>
      <c r="D1788" s="1">
        <v>43300</v>
      </c>
      <c r="E1788" s="1">
        <v>43461</v>
      </c>
      <c r="F1788" s="1">
        <v>43468</v>
      </c>
      <c r="G1788" s="1">
        <v>43473</v>
      </c>
      <c r="H1788" t="s">
        <v>54</v>
      </c>
      <c r="I1788">
        <v>14</v>
      </c>
      <c r="J1788">
        <v>19</v>
      </c>
      <c r="K1788">
        <v>27</v>
      </c>
      <c r="L1788">
        <v>2</v>
      </c>
      <c r="M1788">
        <v>5</v>
      </c>
      <c r="N1788">
        <v>0.05</v>
      </c>
      <c r="O1788">
        <v>1349.38</v>
      </c>
      <c r="P1788">
        <v>1775.5</v>
      </c>
      <c r="Q1788">
        <f>Table1[[#This Row],[OrderQuantity]]*Table1[[#This Row],[UnitPrice]]</f>
        <v>8877.5</v>
      </c>
      <c r="R1788">
        <f>Table1[[#This Row],[OrderQuantity]]*Table1[[#This Row],[UnitCost]]</f>
        <v>6746.9000000000005</v>
      </c>
      <c r="S1788">
        <f>Table1[[#This Row],[OrderQuantity]]*Table1[[#This Row],[UnitPrice]]*(1-Table1[[#This Row],[DiscountApplied]]) - (Table1[[#This Row],[OrderQuantity]]*Table1[[#This Row],[UnitCost]])</f>
        <v>1686.7249999999995</v>
      </c>
      <c r="T1788">
        <f>DATEDIF(Table1[[#This Row],[ShipDate]],Table1[[#This Row],[DeliveryDate]],"d")</f>
        <v>5</v>
      </c>
      <c r="U1788" t="str">
        <f t="shared" si="55"/>
        <v>On Time</v>
      </c>
    </row>
    <row r="1789" spans="1:21" x14ac:dyDescent="0.3">
      <c r="A1789" t="str">
        <f t="shared" si="54"/>
        <v>SO-001888</v>
      </c>
      <c r="B1789" t="s">
        <v>4</v>
      </c>
      <c r="C1789" t="s">
        <v>12</v>
      </c>
      <c r="D1789" s="1">
        <v>43400</v>
      </c>
      <c r="E1789" s="1">
        <v>43461</v>
      </c>
      <c r="F1789" s="1">
        <v>43475</v>
      </c>
      <c r="G1789" s="1">
        <v>43480</v>
      </c>
      <c r="H1789" t="s">
        <v>54</v>
      </c>
      <c r="I1789">
        <v>18</v>
      </c>
      <c r="J1789">
        <v>39</v>
      </c>
      <c r="K1789">
        <v>221</v>
      </c>
      <c r="L1789">
        <v>36</v>
      </c>
      <c r="M1789">
        <v>6</v>
      </c>
      <c r="N1789">
        <v>0.15</v>
      </c>
      <c r="O1789">
        <v>855.46</v>
      </c>
      <c r="P1789">
        <v>1125.5999999999999</v>
      </c>
      <c r="Q1789">
        <f>Table1[[#This Row],[OrderQuantity]]*Table1[[#This Row],[UnitPrice]]</f>
        <v>6753.5999999999995</v>
      </c>
      <c r="R1789">
        <f>Table1[[#This Row],[OrderQuantity]]*Table1[[#This Row],[UnitCost]]</f>
        <v>5132.76</v>
      </c>
      <c r="S1789">
        <f>Table1[[#This Row],[OrderQuantity]]*Table1[[#This Row],[UnitPrice]]*(1-Table1[[#This Row],[DiscountApplied]]) - (Table1[[#This Row],[OrderQuantity]]*Table1[[#This Row],[UnitCost]])</f>
        <v>607.79999999999927</v>
      </c>
      <c r="T1789">
        <f>DATEDIF(Table1[[#This Row],[ShipDate]],Table1[[#This Row],[DeliveryDate]],"d")</f>
        <v>5</v>
      </c>
      <c r="U1789" t="str">
        <f t="shared" si="55"/>
        <v>On Time</v>
      </c>
    </row>
    <row r="1790" spans="1:21" x14ac:dyDescent="0.3">
      <c r="A1790" t="str">
        <f t="shared" si="54"/>
        <v>SO-001889</v>
      </c>
      <c r="B1790" t="s">
        <v>4</v>
      </c>
      <c r="C1790" t="s">
        <v>10</v>
      </c>
      <c r="D1790" s="1">
        <v>43400</v>
      </c>
      <c r="E1790" s="1">
        <v>43462</v>
      </c>
      <c r="F1790" s="1">
        <v>43485</v>
      </c>
      <c r="G1790" s="1">
        <v>43492</v>
      </c>
      <c r="H1790" t="s">
        <v>54</v>
      </c>
      <c r="I1790">
        <v>17</v>
      </c>
      <c r="J1790">
        <v>49</v>
      </c>
      <c r="K1790">
        <v>184</v>
      </c>
      <c r="L1790">
        <v>11</v>
      </c>
      <c r="M1790">
        <v>2</v>
      </c>
      <c r="N1790">
        <v>0.05</v>
      </c>
      <c r="O1790">
        <v>747.18</v>
      </c>
      <c r="P1790">
        <v>1098.8</v>
      </c>
      <c r="Q1790">
        <f>Table1[[#This Row],[OrderQuantity]]*Table1[[#This Row],[UnitPrice]]</f>
        <v>2197.6</v>
      </c>
      <c r="R1790">
        <f>Table1[[#This Row],[OrderQuantity]]*Table1[[#This Row],[UnitCost]]</f>
        <v>1494.36</v>
      </c>
      <c r="S1790">
        <f>Table1[[#This Row],[OrderQuantity]]*Table1[[#This Row],[UnitPrice]]*(1-Table1[[#This Row],[DiscountApplied]]) - (Table1[[#This Row],[OrderQuantity]]*Table1[[#This Row],[UnitCost]])</f>
        <v>593.3599999999999</v>
      </c>
      <c r="T1790">
        <f>DATEDIF(Table1[[#This Row],[ShipDate]],Table1[[#This Row],[DeliveryDate]],"d")</f>
        <v>7</v>
      </c>
      <c r="U1790" t="str">
        <f t="shared" si="55"/>
        <v>On Time</v>
      </c>
    </row>
    <row r="1791" spans="1:21" x14ac:dyDescent="0.3">
      <c r="A1791" t="str">
        <f t="shared" si="54"/>
        <v>SO-001890</v>
      </c>
      <c r="B1791" t="s">
        <v>5</v>
      </c>
      <c r="C1791" t="s">
        <v>10</v>
      </c>
      <c r="D1791" s="1">
        <v>43400</v>
      </c>
      <c r="E1791" s="1">
        <v>43462</v>
      </c>
      <c r="F1791" s="1">
        <v>43475</v>
      </c>
      <c r="G1791" s="1">
        <v>43477</v>
      </c>
      <c r="H1791" t="s">
        <v>54</v>
      </c>
      <c r="I1791">
        <v>28</v>
      </c>
      <c r="J1791">
        <v>33</v>
      </c>
      <c r="K1791">
        <v>109</v>
      </c>
      <c r="L1791">
        <v>47</v>
      </c>
      <c r="M1791">
        <v>5</v>
      </c>
      <c r="N1791">
        <v>0.05</v>
      </c>
      <c r="O1791">
        <v>1490.95</v>
      </c>
      <c r="P1791">
        <v>1936.3</v>
      </c>
      <c r="Q1791">
        <f>Table1[[#This Row],[OrderQuantity]]*Table1[[#This Row],[UnitPrice]]</f>
        <v>9681.5</v>
      </c>
      <c r="R1791">
        <f>Table1[[#This Row],[OrderQuantity]]*Table1[[#This Row],[UnitCost]]</f>
        <v>7454.75</v>
      </c>
      <c r="S1791">
        <f>Table1[[#This Row],[OrderQuantity]]*Table1[[#This Row],[UnitPrice]]*(1-Table1[[#This Row],[DiscountApplied]]) - (Table1[[#This Row],[OrderQuantity]]*Table1[[#This Row],[UnitCost]])</f>
        <v>1742.6749999999993</v>
      </c>
      <c r="T1791">
        <f>DATEDIF(Table1[[#This Row],[ShipDate]],Table1[[#This Row],[DeliveryDate]],"d")</f>
        <v>2</v>
      </c>
      <c r="U1791" t="str">
        <f t="shared" si="55"/>
        <v>On Time</v>
      </c>
    </row>
    <row r="1792" spans="1:21" x14ac:dyDescent="0.3">
      <c r="A1792" t="str">
        <f t="shared" si="54"/>
        <v>SO-001891</v>
      </c>
      <c r="B1792" t="s">
        <v>2</v>
      </c>
      <c r="C1792" t="s">
        <v>12</v>
      </c>
      <c r="D1792" s="1">
        <v>43300</v>
      </c>
      <c r="E1792" s="1">
        <v>43462</v>
      </c>
      <c r="F1792" s="1">
        <v>43472</v>
      </c>
      <c r="G1792" s="1">
        <v>43478</v>
      </c>
      <c r="H1792" t="s">
        <v>54</v>
      </c>
      <c r="I1792">
        <v>24</v>
      </c>
      <c r="J1792">
        <v>24</v>
      </c>
      <c r="K1792">
        <v>223</v>
      </c>
      <c r="L1792">
        <v>25</v>
      </c>
      <c r="M1792">
        <v>3</v>
      </c>
      <c r="N1792">
        <v>0.08</v>
      </c>
      <c r="O1792">
        <v>2669.82</v>
      </c>
      <c r="P1792">
        <v>3926.2</v>
      </c>
      <c r="Q1792">
        <f>Table1[[#This Row],[OrderQuantity]]*Table1[[#This Row],[UnitPrice]]</f>
        <v>11778.599999999999</v>
      </c>
      <c r="R1792">
        <f>Table1[[#This Row],[OrderQuantity]]*Table1[[#This Row],[UnitCost]]</f>
        <v>8009.4600000000009</v>
      </c>
      <c r="S1792">
        <f>Table1[[#This Row],[OrderQuantity]]*Table1[[#This Row],[UnitPrice]]*(1-Table1[[#This Row],[DiscountApplied]]) - (Table1[[#This Row],[OrderQuantity]]*Table1[[#This Row],[UnitCost]])</f>
        <v>2826.851999999999</v>
      </c>
      <c r="T1792">
        <f>DATEDIF(Table1[[#This Row],[ShipDate]],Table1[[#This Row],[DeliveryDate]],"d")</f>
        <v>6</v>
      </c>
      <c r="U1792" t="str">
        <f t="shared" si="55"/>
        <v>On Time</v>
      </c>
    </row>
    <row r="1793" spans="1:21" x14ac:dyDescent="0.3">
      <c r="A1793" t="str">
        <f t="shared" si="54"/>
        <v>SO-001892</v>
      </c>
      <c r="B1793" t="s">
        <v>3</v>
      </c>
      <c r="C1793" t="s">
        <v>13</v>
      </c>
      <c r="D1793" s="1">
        <v>43400</v>
      </c>
      <c r="E1793" s="1">
        <v>43462</v>
      </c>
      <c r="F1793" s="1">
        <v>43479</v>
      </c>
      <c r="G1793" s="1">
        <v>43483</v>
      </c>
      <c r="H1793" t="s">
        <v>54</v>
      </c>
      <c r="I1793">
        <v>11</v>
      </c>
      <c r="J1793">
        <v>14</v>
      </c>
      <c r="K1793">
        <v>6</v>
      </c>
      <c r="L1793">
        <v>8</v>
      </c>
      <c r="M1793">
        <v>7</v>
      </c>
      <c r="N1793">
        <v>0.08</v>
      </c>
      <c r="O1793">
        <v>2240.5500000000002</v>
      </c>
      <c r="P1793">
        <v>3155.7</v>
      </c>
      <c r="Q1793">
        <f>Table1[[#This Row],[OrderQuantity]]*Table1[[#This Row],[UnitPrice]]</f>
        <v>22089.899999999998</v>
      </c>
      <c r="R1793">
        <f>Table1[[#This Row],[OrderQuantity]]*Table1[[#This Row],[UnitCost]]</f>
        <v>15683.850000000002</v>
      </c>
      <c r="S1793">
        <f>Table1[[#This Row],[OrderQuantity]]*Table1[[#This Row],[UnitPrice]]*(1-Table1[[#This Row],[DiscountApplied]]) - (Table1[[#This Row],[OrderQuantity]]*Table1[[#This Row],[UnitCost]])</f>
        <v>4638.8579999999965</v>
      </c>
      <c r="T1793">
        <f>DATEDIF(Table1[[#This Row],[ShipDate]],Table1[[#This Row],[DeliveryDate]],"d")</f>
        <v>4</v>
      </c>
      <c r="U1793" t="str">
        <f t="shared" si="55"/>
        <v>On Time</v>
      </c>
    </row>
    <row r="1794" spans="1:21" x14ac:dyDescent="0.3">
      <c r="A1794" t="str">
        <f t="shared" ref="A1794:A1857" si="56">"SO-" &amp; TEXT(ROW(A1794)+99,"000000")</f>
        <v>SO-001893</v>
      </c>
      <c r="B1794" t="s">
        <v>5</v>
      </c>
      <c r="C1794" t="s">
        <v>10</v>
      </c>
      <c r="D1794" s="1">
        <v>43400</v>
      </c>
      <c r="E1794" s="1">
        <v>43462</v>
      </c>
      <c r="F1794" s="1">
        <v>43464</v>
      </c>
      <c r="G1794" s="1">
        <v>43471</v>
      </c>
      <c r="H1794" t="s">
        <v>54</v>
      </c>
      <c r="I1794">
        <v>26</v>
      </c>
      <c r="J1794">
        <v>12</v>
      </c>
      <c r="K1794">
        <v>167</v>
      </c>
      <c r="L1794">
        <v>20</v>
      </c>
      <c r="M1794">
        <v>8</v>
      </c>
      <c r="N1794">
        <v>0.08</v>
      </c>
      <c r="O1794">
        <v>1679.96</v>
      </c>
      <c r="P1794">
        <v>3999.9</v>
      </c>
      <c r="Q1794">
        <f>Table1[[#This Row],[OrderQuantity]]*Table1[[#This Row],[UnitPrice]]</f>
        <v>31999.200000000001</v>
      </c>
      <c r="R1794">
        <f>Table1[[#This Row],[OrderQuantity]]*Table1[[#This Row],[UnitCost]]</f>
        <v>13439.68</v>
      </c>
      <c r="S1794">
        <f>Table1[[#This Row],[OrderQuantity]]*Table1[[#This Row],[UnitPrice]]*(1-Table1[[#This Row],[DiscountApplied]]) - (Table1[[#This Row],[OrderQuantity]]*Table1[[#This Row],[UnitCost]])</f>
        <v>15999.584000000003</v>
      </c>
      <c r="T1794">
        <f>DATEDIF(Table1[[#This Row],[ShipDate]],Table1[[#This Row],[DeliveryDate]],"d")</f>
        <v>7</v>
      </c>
      <c r="U1794" t="str">
        <f t="shared" ref="U1794:U1857" si="57">IF(T1794&gt;7,"Late","On Time")</f>
        <v>On Time</v>
      </c>
    </row>
    <row r="1795" spans="1:21" x14ac:dyDescent="0.3">
      <c r="A1795" t="str">
        <f t="shared" si="56"/>
        <v>SO-001894</v>
      </c>
      <c r="B1795" t="s">
        <v>4</v>
      </c>
      <c r="C1795" t="s">
        <v>13</v>
      </c>
      <c r="D1795" s="1">
        <v>43400</v>
      </c>
      <c r="E1795" s="1">
        <v>43462</v>
      </c>
      <c r="F1795" s="1">
        <v>43483</v>
      </c>
      <c r="G1795" s="1">
        <v>43488</v>
      </c>
      <c r="H1795" t="s">
        <v>54</v>
      </c>
      <c r="I1795">
        <v>18</v>
      </c>
      <c r="J1795">
        <v>37</v>
      </c>
      <c r="K1795">
        <v>31</v>
      </c>
      <c r="L1795">
        <v>19</v>
      </c>
      <c r="M1795">
        <v>2</v>
      </c>
      <c r="N1795">
        <v>0.08</v>
      </c>
      <c r="O1795">
        <v>666.18</v>
      </c>
      <c r="P1795">
        <v>1092.0999999999999</v>
      </c>
      <c r="Q1795">
        <f>Table1[[#This Row],[OrderQuantity]]*Table1[[#This Row],[UnitPrice]]</f>
        <v>2184.1999999999998</v>
      </c>
      <c r="R1795">
        <f>Table1[[#This Row],[OrderQuantity]]*Table1[[#This Row],[UnitCost]]</f>
        <v>1332.36</v>
      </c>
      <c r="S1795">
        <f>Table1[[#This Row],[OrderQuantity]]*Table1[[#This Row],[UnitPrice]]*(1-Table1[[#This Row],[DiscountApplied]]) - (Table1[[#This Row],[OrderQuantity]]*Table1[[#This Row],[UnitCost]])</f>
        <v>677.10400000000004</v>
      </c>
      <c r="T1795">
        <f>DATEDIF(Table1[[#This Row],[ShipDate]],Table1[[#This Row],[DeliveryDate]],"d")</f>
        <v>5</v>
      </c>
      <c r="U1795" t="str">
        <f t="shared" si="57"/>
        <v>On Time</v>
      </c>
    </row>
    <row r="1796" spans="1:21" x14ac:dyDescent="0.3">
      <c r="A1796" t="str">
        <f t="shared" si="56"/>
        <v>SO-001895</v>
      </c>
      <c r="B1796" t="s">
        <v>4</v>
      </c>
      <c r="C1796" t="s">
        <v>10</v>
      </c>
      <c r="D1796" s="1">
        <v>43400</v>
      </c>
      <c r="E1796" s="1">
        <v>43463</v>
      </c>
      <c r="F1796" s="1">
        <v>43479</v>
      </c>
      <c r="G1796" s="1">
        <v>43486</v>
      </c>
      <c r="H1796" t="s">
        <v>54</v>
      </c>
      <c r="I1796">
        <v>18</v>
      </c>
      <c r="J1796">
        <v>38</v>
      </c>
      <c r="K1796">
        <v>199</v>
      </c>
      <c r="L1796">
        <v>37</v>
      </c>
      <c r="M1796">
        <v>4</v>
      </c>
      <c r="N1796">
        <v>0.15</v>
      </c>
      <c r="O1796">
        <v>442.2</v>
      </c>
      <c r="P1796">
        <v>1005</v>
      </c>
      <c r="Q1796">
        <f>Table1[[#This Row],[OrderQuantity]]*Table1[[#This Row],[UnitPrice]]</f>
        <v>4020</v>
      </c>
      <c r="R1796">
        <f>Table1[[#This Row],[OrderQuantity]]*Table1[[#This Row],[UnitCost]]</f>
        <v>1768.8</v>
      </c>
      <c r="S1796">
        <f>Table1[[#This Row],[OrderQuantity]]*Table1[[#This Row],[UnitPrice]]*(1-Table1[[#This Row],[DiscountApplied]]) - (Table1[[#This Row],[OrderQuantity]]*Table1[[#This Row],[UnitCost]])</f>
        <v>1648.2</v>
      </c>
      <c r="T1796">
        <f>DATEDIF(Table1[[#This Row],[ShipDate]],Table1[[#This Row],[DeliveryDate]],"d")</f>
        <v>7</v>
      </c>
      <c r="U1796" t="str">
        <f t="shared" si="57"/>
        <v>On Time</v>
      </c>
    </row>
    <row r="1797" spans="1:21" x14ac:dyDescent="0.3">
      <c r="A1797" t="str">
        <f t="shared" si="56"/>
        <v>SO-001896</v>
      </c>
      <c r="B1797" t="s">
        <v>3</v>
      </c>
      <c r="C1797" t="s">
        <v>12</v>
      </c>
      <c r="D1797" s="1">
        <v>43300</v>
      </c>
      <c r="E1797" s="1">
        <v>43463</v>
      </c>
      <c r="F1797" s="1">
        <v>43489</v>
      </c>
      <c r="G1797" s="1">
        <v>43491</v>
      </c>
      <c r="H1797" t="s">
        <v>54</v>
      </c>
      <c r="I1797">
        <v>11</v>
      </c>
      <c r="J1797">
        <v>9</v>
      </c>
      <c r="K1797">
        <v>213</v>
      </c>
      <c r="L1797">
        <v>19</v>
      </c>
      <c r="M1797">
        <v>3</v>
      </c>
      <c r="N1797">
        <v>0.05</v>
      </c>
      <c r="O1797">
        <v>134.94</v>
      </c>
      <c r="P1797">
        <v>254.6</v>
      </c>
      <c r="Q1797">
        <f>Table1[[#This Row],[OrderQuantity]]*Table1[[#This Row],[UnitPrice]]</f>
        <v>763.8</v>
      </c>
      <c r="R1797">
        <f>Table1[[#This Row],[OrderQuantity]]*Table1[[#This Row],[UnitCost]]</f>
        <v>404.82</v>
      </c>
      <c r="S1797">
        <f>Table1[[#This Row],[OrderQuantity]]*Table1[[#This Row],[UnitPrice]]*(1-Table1[[#This Row],[DiscountApplied]]) - (Table1[[#This Row],[OrderQuantity]]*Table1[[#This Row],[UnitCost]])</f>
        <v>320.78999999999991</v>
      </c>
      <c r="T1797">
        <f>DATEDIF(Table1[[#This Row],[ShipDate]],Table1[[#This Row],[DeliveryDate]],"d")</f>
        <v>2</v>
      </c>
      <c r="U1797" t="str">
        <f t="shared" si="57"/>
        <v>On Time</v>
      </c>
    </row>
    <row r="1798" spans="1:21" x14ac:dyDescent="0.3">
      <c r="A1798" t="str">
        <f t="shared" si="56"/>
        <v>SO-001897</v>
      </c>
      <c r="B1798" t="s">
        <v>3</v>
      </c>
      <c r="C1798" t="s">
        <v>8</v>
      </c>
      <c r="D1798" s="1">
        <v>43400</v>
      </c>
      <c r="E1798" s="1">
        <v>43463</v>
      </c>
      <c r="F1798" s="1">
        <v>43486</v>
      </c>
      <c r="G1798" s="1">
        <v>43493</v>
      </c>
      <c r="H1798" t="s">
        <v>54</v>
      </c>
      <c r="I1798">
        <v>6</v>
      </c>
      <c r="J1798">
        <v>36</v>
      </c>
      <c r="K1798">
        <v>336</v>
      </c>
      <c r="L1798">
        <v>5</v>
      </c>
      <c r="M1798">
        <v>2</v>
      </c>
      <c r="N1798">
        <v>0.05</v>
      </c>
      <c r="O1798">
        <v>520.72</v>
      </c>
      <c r="P1798">
        <v>897.8</v>
      </c>
      <c r="Q1798">
        <f>Table1[[#This Row],[OrderQuantity]]*Table1[[#This Row],[UnitPrice]]</f>
        <v>1795.6</v>
      </c>
      <c r="R1798">
        <f>Table1[[#This Row],[OrderQuantity]]*Table1[[#This Row],[UnitCost]]</f>
        <v>1041.44</v>
      </c>
      <c r="S1798">
        <f>Table1[[#This Row],[OrderQuantity]]*Table1[[#This Row],[UnitPrice]]*(1-Table1[[#This Row],[DiscountApplied]]) - (Table1[[#This Row],[OrderQuantity]]*Table1[[#This Row],[UnitCost]])</f>
        <v>664.37999999999988</v>
      </c>
      <c r="T1798">
        <f>DATEDIF(Table1[[#This Row],[ShipDate]],Table1[[#This Row],[DeliveryDate]],"d")</f>
        <v>7</v>
      </c>
      <c r="U1798" t="str">
        <f t="shared" si="57"/>
        <v>On Time</v>
      </c>
    </row>
    <row r="1799" spans="1:21" x14ac:dyDescent="0.3">
      <c r="A1799" t="str">
        <f t="shared" si="56"/>
        <v>SO-001898</v>
      </c>
      <c r="B1799" t="s">
        <v>3</v>
      </c>
      <c r="C1799" t="s">
        <v>10</v>
      </c>
      <c r="D1799" s="1">
        <v>43300</v>
      </c>
      <c r="E1799" s="1">
        <v>43463</v>
      </c>
      <c r="F1799" s="1">
        <v>43487</v>
      </c>
      <c r="G1799" s="1">
        <v>43489</v>
      </c>
      <c r="H1799" t="s">
        <v>54</v>
      </c>
      <c r="I1799">
        <v>3</v>
      </c>
      <c r="J1799">
        <v>8</v>
      </c>
      <c r="K1799">
        <v>179</v>
      </c>
      <c r="L1799">
        <v>23</v>
      </c>
      <c r="M1799">
        <v>4</v>
      </c>
      <c r="N1799">
        <v>0.05</v>
      </c>
      <c r="O1799">
        <v>821.89</v>
      </c>
      <c r="P1799">
        <v>1748.7</v>
      </c>
      <c r="Q1799">
        <f>Table1[[#This Row],[OrderQuantity]]*Table1[[#This Row],[UnitPrice]]</f>
        <v>6994.8</v>
      </c>
      <c r="R1799">
        <f>Table1[[#This Row],[OrderQuantity]]*Table1[[#This Row],[UnitCost]]</f>
        <v>3287.56</v>
      </c>
      <c r="S1799">
        <f>Table1[[#This Row],[OrderQuantity]]*Table1[[#This Row],[UnitPrice]]*(1-Table1[[#This Row],[DiscountApplied]]) - (Table1[[#This Row],[OrderQuantity]]*Table1[[#This Row],[UnitCost]])</f>
        <v>3357.4999999999995</v>
      </c>
      <c r="T1799">
        <f>DATEDIF(Table1[[#This Row],[ShipDate]],Table1[[#This Row],[DeliveryDate]],"d")</f>
        <v>2</v>
      </c>
      <c r="U1799" t="str">
        <f t="shared" si="57"/>
        <v>On Time</v>
      </c>
    </row>
    <row r="1800" spans="1:21" x14ac:dyDescent="0.3">
      <c r="A1800" t="str">
        <f t="shared" si="56"/>
        <v>SO-001899</v>
      </c>
      <c r="B1800" t="s">
        <v>3</v>
      </c>
      <c r="C1800" t="s">
        <v>10</v>
      </c>
      <c r="D1800" s="1">
        <v>43400</v>
      </c>
      <c r="E1800" s="1">
        <v>43463</v>
      </c>
      <c r="F1800" s="1">
        <v>43466</v>
      </c>
      <c r="G1800" s="1">
        <v>43470</v>
      </c>
      <c r="H1800" t="s">
        <v>54</v>
      </c>
      <c r="I1800">
        <v>12</v>
      </c>
      <c r="J1800">
        <v>14</v>
      </c>
      <c r="K1800">
        <v>89</v>
      </c>
      <c r="L1800">
        <v>20</v>
      </c>
      <c r="M1800">
        <v>4</v>
      </c>
      <c r="N1800">
        <v>0.08</v>
      </c>
      <c r="O1800">
        <v>442.2</v>
      </c>
      <c r="P1800">
        <v>1105.5</v>
      </c>
      <c r="Q1800">
        <f>Table1[[#This Row],[OrderQuantity]]*Table1[[#This Row],[UnitPrice]]</f>
        <v>4422</v>
      </c>
      <c r="R1800">
        <f>Table1[[#This Row],[OrderQuantity]]*Table1[[#This Row],[UnitCost]]</f>
        <v>1768.8</v>
      </c>
      <c r="S1800">
        <f>Table1[[#This Row],[OrderQuantity]]*Table1[[#This Row],[UnitPrice]]*(1-Table1[[#This Row],[DiscountApplied]]) - (Table1[[#This Row],[OrderQuantity]]*Table1[[#This Row],[UnitCost]])</f>
        <v>2299.4400000000005</v>
      </c>
      <c r="T1800">
        <f>DATEDIF(Table1[[#This Row],[ShipDate]],Table1[[#This Row],[DeliveryDate]],"d")</f>
        <v>4</v>
      </c>
      <c r="U1800" t="str">
        <f t="shared" si="57"/>
        <v>On Time</v>
      </c>
    </row>
    <row r="1801" spans="1:21" x14ac:dyDescent="0.3">
      <c r="A1801" t="str">
        <f t="shared" si="56"/>
        <v>SO-001900</v>
      </c>
      <c r="B1801" t="s">
        <v>2</v>
      </c>
      <c r="C1801" t="s">
        <v>8</v>
      </c>
      <c r="D1801" s="1">
        <v>43300</v>
      </c>
      <c r="E1801" s="1">
        <v>43463</v>
      </c>
      <c r="F1801" s="1">
        <v>43468</v>
      </c>
      <c r="G1801" s="1">
        <v>43476</v>
      </c>
      <c r="H1801" t="s">
        <v>54</v>
      </c>
      <c r="I1801">
        <v>25</v>
      </c>
      <c r="J1801">
        <v>25</v>
      </c>
      <c r="K1801">
        <v>367</v>
      </c>
      <c r="L1801">
        <v>47</v>
      </c>
      <c r="M1801">
        <v>6</v>
      </c>
      <c r="N1801">
        <v>0.1</v>
      </c>
      <c r="O1801">
        <v>4323.38</v>
      </c>
      <c r="P1801">
        <v>5842.4</v>
      </c>
      <c r="Q1801">
        <f>Table1[[#This Row],[OrderQuantity]]*Table1[[#This Row],[UnitPrice]]</f>
        <v>35054.399999999994</v>
      </c>
      <c r="R1801">
        <f>Table1[[#This Row],[OrderQuantity]]*Table1[[#This Row],[UnitCost]]</f>
        <v>25940.28</v>
      </c>
      <c r="S1801">
        <f>Table1[[#This Row],[OrderQuantity]]*Table1[[#This Row],[UnitPrice]]*(1-Table1[[#This Row],[DiscountApplied]]) - (Table1[[#This Row],[OrderQuantity]]*Table1[[#This Row],[UnitCost]])</f>
        <v>5608.6799999999967</v>
      </c>
      <c r="T1801">
        <f>DATEDIF(Table1[[#This Row],[ShipDate]],Table1[[#This Row],[DeliveryDate]],"d")</f>
        <v>8</v>
      </c>
      <c r="U1801" t="str">
        <f t="shared" si="57"/>
        <v>Late</v>
      </c>
    </row>
    <row r="1802" spans="1:21" x14ac:dyDescent="0.3">
      <c r="A1802" t="str">
        <f t="shared" si="56"/>
        <v>SO-001901</v>
      </c>
      <c r="B1802" t="s">
        <v>4</v>
      </c>
      <c r="C1802" t="s">
        <v>10</v>
      </c>
      <c r="D1802" s="1">
        <v>43400</v>
      </c>
      <c r="E1802" s="1">
        <v>43463</v>
      </c>
      <c r="F1802" s="1">
        <v>43485</v>
      </c>
      <c r="G1802" s="1">
        <v>43491</v>
      </c>
      <c r="H1802" t="s">
        <v>54</v>
      </c>
      <c r="I1802">
        <v>17</v>
      </c>
      <c r="J1802">
        <v>16</v>
      </c>
      <c r="K1802">
        <v>123</v>
      </c>
      <c r="L1802">
        <v>46</v>
      </c>
      <c r="M1802">
        <v>7</v>
      </c>
      <c r="N1802">
        <v>0.08</v>
      </c>
      <c r="O1802">
        <v>754.69</v>
      </c>
      <c r="P1802">
        <v>1179.2</v>
      </c>
      <c r="Q1802">
        <f>Table1[[#This Row],[OrderQuantity]]*Table1[[#This Row],[UnitPrice]]</f>
        <v>8254.4</v>
      </c>
      <c r="R1802">
        <f>Table1[[#This Row],[OrderQuantity]]*Table1[[#This Row],[UnitCost]]</f>
        <v>5282.83</v>
      </c>
      <c r="S1802">
        <f>Table1[[#This Row],[OrderQuantity]]*Table1[[#This Row],[UnitPrice]]*(1-Table1[[#This Row],[DiscountApplied]]) - (Table1[[#This Row],[OrderQuantity]]*Table1[[#This Row],[UnitCost]])</f>
        <v>2311.2179999999998</v>
      </c>
      <c r="T1802">
        <f>DATEDIF(Table1[[#This Row],[ShipDate]],Table1[[#This Row],[DeliveryDate]],"d")</f>
        <v>6</v>
      </c>
      <c r="U1802" t="str">
        <f t="shared" si="57"/>
        <v>On Time</v>
      </c>
    </row>
    <row r="1803" spans="1:21" x14ac:dyDescent="0.3">
      <c r="A1803" t="str">
        <f t="shared" si="56"/>
        <v>SO-001902</v>
      </c>
      <c r="B1803" t="s">
        <v>4</v>
      </c>
      <c r="C1803" t="s">
        <v>10</v>
      </c>
      <c r="D1803" s="1">
        <v>43300</v>
      </c>
      <c r="E1803" s="1">
        <v>43463</v>
      </c>
      <c r="F1803" s="1">
        <v>43470</v>
      </c>
      <c r="G1803" s="1">
        <v>43477</v>
      </c>
      <c r="H1803" t="s">
        <v>54</v>
      </c>
      <c r="I1803">
        <v>19</v>
      </c>
      <c r="J1803">
        <v>45</v>
      </c>
      <c r="K1803">
        <v>166</v>
      </c>
      <c r="L1803">
        <v>8</v>
      </c>
      <c r="M1803">
        <v>4</v>
      </c>
      <c r="N1803">
        <v>0.2</v>
      </c>
      <c r="O1803">
        <v>1496.11</v>
      </c>
      <c r="P1803">
        <v>2579.5</v>
      </c>
      <c r="Q1803">
        <f>Table1[[#This Row],[OrderQuantity]]*Table1[[#This Row],[UnitPrice]]</f>
        <v>10318</v>
      </c>
      <c r="R1803">
        <f>Table1[[#This Row],[OrderQuantity]]*Table1[[#This Row],[UnitCost]]</f>
        <v>5984.44</v>
      </c>
      <c r="S1803">
        <f>Table1[[#This Row],[OrderQuantity]]*Table1[[#This Row],[UnitPrice]]*(1-Table1[[#This Row],[DiscountApplied]]) - (Table1[[#This Row],[OrderQuantity]]*Table1[[#This Row],[UnitCost]])</f>
        <v>2269.96</v>
      </c>
      <c r="T1803">
        <f>DATEDIF(Table1[[#This Row],[ShipDate]],Table1[[#This Row],[DeliveryDate]],"d")</f>
        <v>7</v>
      </c>
      <c r="U1803" t="str">
        <f t="shared" si="57"/>
        <v>On Time</v>
      </c>
    </row>
    <row r="1804" spans="1:21" x14ac:dyDescent="0.3">
      <c r="A1804" t="str">
        <f t="shared" si="56"/>
        <v>SO-001903</v>
      </c>
      <c r="B1804" t="s">
        <v>4</v>
      </c>
      <c r="C1804" t="s">
        <v>8</v>
      </c>
      <c r="D1804" s="1">
        <v>43400</v>
      </c>
      <c r="E1804" s="1">
        <v>43463</v>
      </c>
      <c r="F1804" s="1">
        <v>43477</v>
      </c>
      <c r="G1804" s="1">
        <v>43487</v>
      </c>
      <c r="H1804" t="s">
        <v>54</v>
      </c>
      <c r="I1804">
        <v>16</v>
      </c>
      <c r="J1804">
        <v>34</v>
      </c>
      <c r="K1804">
        <v>341</v>
      </c>
      <c r="L1804">
        <v>25</v>
      </c>
      <c r="M1804">
        <v>3</v>
      </c>
      <c r="N1804">
        <v>0.08</v>
      </c>
      <c r="O1804">
        <v>656.47</v>
      </c>
      <c r="P1804">
        <v>924.6</v>
      </c>
      <c r="Q1804">
        <f>Table1[[#This Row],[OrderQuantity]]*Table1[[#This Row],[UnitPrice]]</f>
        <v>2773.8</v>
      </c>
      <c r="R1804">
        <f>Table1[[#This Row],[OrderQuantity]]*Table1[[#This Row],[UnitCost]]</f>
        <v>1969.41</v>
      </c>
      <c r="S1804">
        <f>Table1[[#This Row],[OrderQuantity]]*Table1[[#This Row],[UnitPrice]]*(1-Table1[[#This Row],[DiscountApplied]]) - (Table1[[#This Row],[OrderQuantity]]*Table1[[#This Row],[UnitCost]])</f>
        <v>582.4860000000001</v>
      </c>
      <c r="T1804">
        <f>DATEDIF(Table1[[#This Row],[ShipDate]],Table1[[#This Row],[DeliveryDate]],"d")</f>
        <v>10</v>
      </c>
      <c r="U1804" t="str">
        <f t="shared" si="57"/>
        <v>Late</v>
      </c>
    </row>
    <row r="1805" spans="1:21" x14ac:dyDescent="0.3">
      <c r="A1805" t="str">
        <f t="shared" si="56"/>
        <v>SO-001904</v>
      </c>
      <c r="B1805" t="s">
        <v>2</v>
      </c>
      <c r="C1805" t="s">
        <v>10</v>
      </c>
      <c r="D1805" s="1">
        <v>43300</v>
      </c>
      <c r="E1805" s="1">
        <v>43463</v>
      </c>
      <c r="F1805" s="1">
        <v>43486</v>
      </c>
      <c r="G1805" s="1">
        <v>43490</v>
      </c>
      <c r="H1805" t="s">
        <v>54</v>
      </c>
      <c r="I1805">
        <v>22</v>
      </c>
      <c r="J1805">
        <v>33</v>
      </c>
      <c r="K1805">
        <v>162</v>
      </c>
      <c r="L1805">
        <v>18</v>
      </c>
      <c r="M1805">
        <v>3</v>
      </c>
      <c r="N1805">
        <v>0.08</v>
      </c>
      <c r="O1805">
        <v>2905.25</v>
      </c>
      <c r="P1805">
        <v>3979.8</v>
      </c>
      <c r="Q1805">
        <f>Table1[[#This Row],[OrderQuantity]]*Table1[[#This Row],[UnitPrice]]</f>
        <v>11939.400000000001</v>
      </c>
      <c r="R1805">
        <f>Table1[[#This Row],[OrderQuantity]]*Table1[[#This Row],[UnitCost]]</f>
        <v>8715.75</v>
      </c>
      <c r="S1805">
        <f>Table1[[#This Row],[OrderQuantity]]*Table1[[#This Row],[UnitPrice]]*(1-Table1[[#This Row],[DiscountApplied]]) - (Table1[[#This Row],[OrderQuantity]]*Table1[[#This Row],[UnitCost]])</f>
        <v>2268.4980000000014</v>
      </c>
      <c r="T1805">
        <f>DATEDIF(Table1[[#This Row],[ShipDate]],Table1[[#This Row],[DeliveryDate]],"d")</f>
        <v>4</v>
      </c>
      <c r="U1805" t="str">
        <f t="shared" si="57"/>
        <v>On Time</v>
      </c>
    </row>
    <row r="1806" spans="1:21" x14ac:dyDescent="0.3">
      <c r="A1806" t="str">
        <f t="shared" si="56"/>
        <v>SO-001905</v>
      </c>
      <c r="B1806" t="s">
        <v>3</v>
      </c>
      <c r="C1806" t="s">
        <v>11</v>
      </c>
      <c r="D1806" s="1">
        <v>43400</v>
      </c>
      <c r="E1806" s="1">
        <v>43463</v>
      </c>
      <c r="F1806" s="1">
        <v>43484</v>
      </c>
      <c r="G1806" s="1">
        <v>43490</v>
      </c>
      <c r="H1806" t="s">
        <v>54</v>
      </c>
      <c r="I1806">
        <v>3</v>
      </c>
      <c r="J1806">
        <v>43</v>
      </c>
      <c r="K1806">
        <v>282</v>
      </c>
      <c r="L1806">
        <v>47</v>
      </c>
      <c r="M1806">
        <v>4</v>
      </c>
      <c r="N1806">
        <v>0.05</v>
      </c>
      <c r="O1806">
        <v>2101.12</v>
      </c>
      <c r="P1806">
        <v>2626.4</v>
      </c>
      <c r="Q1806">
        <f>Table1[[#This Row],[OrderQuantity]]*Table1[[#This Row],[UnitPrice]]</f>
        <v>10505.6</v>
      </c>
      <c r="R1806">
        <f>Table1[[#This Row],[OrderQuantity]]*Table1[[#This Row],[UnitCost]]</f>
        <v>8404.48</v>
      </c>
      <c r="S1806">
        <f>Table1[[#This Row],[OrderQuantity]]*Table1[[#This Row],[UnitPrice]]*(1-Table1[[#This Row],[DiscountApplied]]) - (Table1[[#This Row],[OrderQuantity]]*Table1[[#This Row],[UnitCost]])</f>
        <v>1575.8400000000001</v>
      </c>
      <c r="T1806">
        <f>DATEDIF(Table1[[#This Row],[ShipDate]],Table1[[#This Row],[DeliveryDate]],"d")</f>
        <v>6</v>
      </c>
      <c r="U1806" t="str">
        <f t="shared" si="57"/>
        <v>On Time</v>
      </c>
    </row>
    <row r="1807" spans="1:21" x14ac:dyDescent="0.3">
      <c r="A1807" t="str">
        <f t="shared" si="56"/>
        <v>SO-001906</v>
      </c>
      <c r="B1807" t="s">
        <v>5</v>
      </c>
      <c r="C1807" t="s">
        <v>13</v>
      </c>
      <c r="D1807" s="1">
        <v>43400</v>
      </c>
      <c r="E1807" s="1">
        <v>43463</v>
      </c>
      <c r="F1807" s="1">
        <v>43479</v>
      </c>
      <c r="G1807" s="1">
        <v>43480</v>
      </c>
      <c r="H1807" t="s">
        <v>54</v>
      </c>
      <c r="I1807">
        <v>27</v>
      </c>
      <c r="J1807">
        <v>17</v>
      </c>
      <c r="K1807">
        <v>46</v>
      </c>
      <c r="L1807">
        <v>37</v>
      </c>
      <c r="M1807">
        <v>3</v>
      </c>
      <c r="N1807">
        <v>0.08</v>
      </c>
      <c r="O1807">
        <v>1021.55</v>
      </c>
      <c r="P1807">
        <v>1293.0999999999999</v>
      </c>
      <c r="Q1807">
        <f>Table1[[#This Row],[OrderQuantity]]*Table1[[#This Row],[UnitPrice]]</f>
        <v>3879.2999999999997</v>
      </c>
      <c r="R1807">
        <f>Table1[[#This Row],[OrderQuantity]]*Table1[[#This Row],[UnitCost]]</f>
        <v>3064.6499999999996</v>
      </c>
      <c r="S1807">
        <f>Table1[[#This Row],[OrderQuantity]]*Table1[[#This Row],[UnitPrice]]*(1-Table1[[#This Row],[DiscountApplied]]) - (Table1[[#This Row],[OrderQuantity]]*Table1[[#This Row],[UnitCost]])</f>
        <v>504.30600000000049</v>
      </c>
      <c r="T1807">
        <f>DATEDIF(Table1[[#This Row],[ShipDate]],Table1[[#This Row],[DeliveryDate]],"d")</f>
        <v>1</v>
      </c>
      <c r="U1807" t="str">
        <f t="shared" si="57"/>
        <v>On Time</v>
      </c>
    </row>
    <row r="1808" spans="1:21" x14ac:dyDescent="0.3">
      <c r="A1808" t="str">
        <f t="shared" si="56"/>
        <v>SO-001907</v>
      </c>
      <c r="B1808" t="s">
        <v>2</v>
      </c>
      <c r="C1808" t="s">
        <v>9</v>
      </c>
      <c r="D1808" s="1">
        <v>43300</v>
      </c>
      <c r="E1808" s="1">
        <v>43463</v>
      </c>
      <c r="F1808" s="1">
        <v>43486</v>
      </c>
      <c r="G1808" s="1">
        <v>43495</v>
      </c>
      <c r="H1808" t="s">
        <v>54</v>
      </c>
      <c r="I1808">
        <v>25</v>
      </c>
      <c r="J1808">
        <v>18</v>
      </c>
      <c r="K1808">
        <v>86</v>
      </c>
      <c r="L1808">
        <v>46</v>
      </c>
      <c r="M1808">
        <v>8</v>
      </c>
      <c r="N1808">
        <v>0.1</v>
      </c>
      <c r="O1808">
        <v>962.46</v>
      </c>
      <c r="P1808">
        <v>1132.3</v>
      </c>
      <c r="Q1808">
        <f>Table1[[#This Row],[OrderQuantity]]*Table1[[#This Row],[UnitPrice]]</f>
        <v>9058.4</v>
      </c>
      <c r="R1808">
        <f>Table1[[#This Row],[OrderQuantity]]*Table1[[#This Row],[UnitCost]]</f>
        <v>7699.68</v>
      </c>
      <c r="S1808">
        <f>Table1[[#This Row],[OrderQuantity]]*Table1[[#This Row],[UnitPrice]]*(1-Table1[[#This Row],[DiscountApplied]]) - (Table1[[#This Row],[OrderQuantity]]*Table1[[#This Row],[UnitCost]])</f>
        <v>452.8799999999992</v>
      </c>
      <c r="T1808">
        <f>DATEDIF(Table1[[#This Row],[ShipDate]],Table1[[#This Row],[DeliveryDate]],"d")</f>
        <v>9</v>
      </c>
      <c r="U1808" t="str">
        <f t="shared" si="57"/>
        <v>Late</v>
      </c>
    </row>
    <row r="1809" spans="1:21" x14ac:dyDescent="0.3">
      <c r="A1809" t="str">
        <f t="shared" si="56"/>
        <v>SO-001908</v>
      </c>
      <c r="B1809" t="s">
        <v>2</v>
      </c>
      <c r="C1809" t="s">
        <v>11</v>
      </c>
      <c r="D1809" s="1">
        <v>43400</v>
      </c>
      <c r="E1809" s="1">
        <v>43463</v>
      </c>
      <c r="F1809" s="1">
        <v>43482</v>
      </c>
      <c r="G1809" s="1">
        <v>43483</v>
      </c>
      <c r="H1809" t="s">
        <v>54</v>
      </c>
      <c r="I1809">
        <v>22</v>
      </c>
      <c r="J1809">
        <v>44</v>
      </c>
      <c r="K1809">
        <v>295</v>
      </c>
      <c r="L1809">
        <v>21</v>
      </c>
      <c r="M1809">
        <v>2</v>
      </c>
      <c r="N1809">
        <v>0.1</v>
      </c>
      <c r="O1809">
        <v>321.60000000000002</v>
      </c>
      <c r="P1809">
        <v>670</v>
      </c>
      <c r="Q1809">
        <f>Table1[[#This Row],[OrderQuantity]]*Table1[[#This Row],[UnitPrice]]</f>
        <v>1340</v>
      </c>
      <c r="R1809">
        <f>Table1[[#This Row],[OrderQuantity]]*Table1[[#This Row],[UnitCost]]</f>
        <v>643.20000000000005</v>
      </c>
      <c r="S1809">
        <f>Table1[[#This Row],[OrderQuantity]]*Table1[[#This Row],[UnitPrice]]*(1-Table1[[#This Row],[DiscountApplied]]) - (Table1[[#This Row],[OrderQuantity]]*Table1[[#This Row],[UnitCost]])</f>
        <v>562.79999999999995</v>
      </c>
      <c r="T1809">
        <f>DATEDIF(Table1[[#This Row],[ShipDate]],Table1[[#This Row],[DeliveryDate]],"d")</f>
        <v>1</v>
      </c>
      <c r="U1809" t="str">
        <f t="shared" si="57"/>
        <v>On Time</v>
      </c>
    </row>
    <row r="1810" spans="1:21" x14ac:dyDescent="0.3">
      <c r="A1810" t="str">
        <f t="shared" si="56"/>
        <v>SO-001909</v>
      </c>
      <c r="B1810" t="s">
        <v>3</v>
      </c>
      <c r="C1810" t="s">
        <v>13</v>
      </c>
      <c r="D1810" s="1">
        <v>43300</v>
      </c>
      <c r="E1810" s="1">
        <v>43464</v>
      </c>
      <c r="F1810" s="1">
        <v>43479</v>
      </c>
      <c r="G1810" s="1">
        <v>43488</v>
      </c>
      <c r="H1810" t="s">
        <v>54</v>
      </c>
      <c r="I1810">
        <v>11</v>
      </c>
      <c r="J1810">
        <v>42</v>
      </c>
      <c r="K1810">
        <v>30</v>
      </c>
      <c r="L1810">
        <v>43</v>
      </c>
      <c r="M1810">
        <v>7</v>
      </c>
      <c r="N1810">
        <v>0.1</v>
      </c>
      <c r="O1810">
        <v>4708.22</v>
      </c>
      <c r="P1810">
        <v>6539.2</v>
      </c>
      <c r="Q1810">
        <f>Table1[[#This Row],[OrderQuantity]]*Table1[[#This Row],[UnitPrice]]</f>
        <v>45774.400000000001</v>
      </c>
      <c r="R1810">
        <f>Table1[[#This Row],[OrderQuantity]]*Table1[[#This Row],[UnitCost]]</f>
        <v>32957.54</v>
      </c>
      <c r="S1810">
        <f>Table1[[#This Row],[OrderQuantity]]*Table1[[#This Row],[UnitPrice]]*(1-Table1[[#This Row],[DiscountApplied]]) - (Table1[[#This Row],[OrderQuantity]]*Table1[[#This Row],[UnitCost]])</f>
        <v>8239.4199999999983</v>
      </c>
      <c r="T1810">
        <f>DATEDIF(Table1[[#This Row],[ShipDate]],Table1[[#This Row],[DeliveryDate]],"d")</f>
        <v>9</v>
      </c>
      <c r="U1810" t="str">
        <f t="shared" si="57"/>
        <v>Late</v>
      </c>
    </row>
    <row r="1811" spans="1:21" x14ac:dyDescent="0.3">
      <c r="A1811" t="str">
        <f t="shared" si="56"/>
        <v>SO-001910</v>
      </c>
      <c r="B1811" t="s">
        <v>3</v>
      </c>
      <c r="C1811" t="s">
        <v>9</v>
      </c>
      <c r="D1811" s="1">
        <v>43400</v>
      </c>
      <c r="E1811" s="1">
        <v>43464</v>
      </c>
      <c r="F1811" s="1">
        <v>43470</v>
      </c>
      <c r="G1811" s="1">
        <v>43476</v>
      </c>
      <c r="H1811" t="s">
        <v>54</v>
      </c>
      <c r="I1811">
        <v>8</v>
      </c>
      <c r="J1811">
        <v>42</v>
      </c>
      <c r="K1811">
        <v>83</v>
      </c>
      <c r="L1811">
        <v>4</v>
      </c>
      <c r="M1811">
        <v>1</v>
      </c>
      <c r="N1811">
        <v>0.1</v>
      </c>
      <c r="O1811">
        <v>2637.52</v>
      </c>
      <c r="P1811">
        <v>3256.2</v>
      </c>
      <c r="Q1811">
        <f>Table1[[#This Row],[OrderQuantity]]*Table1[[#This Row],[UnitPrice]]</f>
        <v>3256.2</v>
      </c>
      <c r="R1811">
        <f>Table1[[#This Row],[OrderQuantity]]*Table1[[#This Row],[UnitCost]]</f>
        <v>2637.52</v>
      </c>
      <c r="S1811">
        <f>Table1[[#This Row],[OrderQuantity]]*Table1[[#This Row],[UnitPrice]]*(1-Table1[[#This Row],[DiscountApplied]]) - (Table1[[#This Row],[OrderQuantity]]*Table1[[#This Row],[UnitCost]])</f>
        <v>293.05999999999995</v>
      </c>
      <c r="T1811">
        <f>DATEDIF(Table1[[#This Row],[ShipDate]],Table1[[#This Row],[DeliveryDate]],"d")</f>
        <v>6</v>
      </c>
      <c r="U1811" t="str">
        <f t="shared" si="57"/>
        <v>On Time</v>
      </c>
    </row>
    <row r="1812" spans="1:21" x14ac:dyDescent="0.3">
      <c r="A1812" t="str">
        <f t="shared" si="56"/>
        <v>SO-001911</v>
      </c>
      <c r="B1812" t="s">
        <v>4</v>
      </c>
      <c r="C1812" t="s">
        <v>13</v>
      </c>
      <c r="D1812" s="1">
        <v>43300</v>
      </c>
      <c r="E1812" s="1">
        <v>43464</v>
      </c>
      <c r="F1812" s="1">
        <v>43478</v>
      </c>
      <c r="G1812" s="1">
        <v>43481</v>
      </c>
      <c r="H1812" t="s">
        <v>54</v>
      </c>
      <c r="I1812">
        <v>13</v>
      </c>
      <c r="J1812">
        <v>43</v>
      </c>
      <c r="K1812">
        <v>19</v>
      </c>
      <c r="L1812">
        <v>15</v>
      </c>
      <c r="M1812">
        <v>1</v>
      </c>
      <c r="N1812">
        <v>0.1</v>
      </c>
      <c r="O1812">
        <v>1625.09</v>
      </c>
      <c r="P1812">
        <v>2579.5</v>
      </c>
      <c r="Q1812">
        <f>Table1[[#This Row],[OrderQuantity]]*Table1[[#This Row],[UnitPrice]]</f>
        <v>2579.5</v>
      </c>
      <c r="R1812">
        <f>Table1[[#This Row],[OrderQuantity]]*Table1[[#This Row],[UnitCost]]</f>
        <v>1625.09</v>
      </c>
      <c r="S1812">
        <f>Table1[[#This Row],[OrderQuantity]]*Table1[[#This Row],[UnitPrice]]*(1-Table1[[#This Row],[DiscountApplied]]) - (Table1[[#This Row],[OrderQuantity]]*Table1[[#This Row],[UnitCost]])</f>
        <v>696.46000000000026</v>
      </c>
      <c r="T1812">
        <f>DATEDIF(Table1[[#This Row],[ShipDate]],Table1[[#This Row],[DeliveryDate]],"d")</f>
        <v>3</v>
      </c>
      <c r="U1812" t="str">
        <f t="shared" si="57"/>
        <v>On Time</v>
      </c>
    </row>
    <row r="1813" spans="1:21" x14ac:dyDescent="0.3">
      <c r="A1813" t="str">
        <f t="shared" si="56"/>
        <v>SO-001912</v>
      </c>
      <c r="B1813" t="s">
        <v>4</v>
      </c>
      <c r="C1813" t="s">
        <v>9</v>
      </c>
      <c r="D1813" s="1">
        <v>43300</v>
      </c>
      <c r="E1813" s="1">
        <v>43464</v>
      </c>
      <c r="F1813" s="1">
        <v>43478</v>
      </c>
      <c r="G1813" s="1">
        <v>43479</v>
      </c>
      <c r="H1813" t="s">
        <v>54</v>
      </c>
      <c r="I1813">
        <v>20</v>
      </c>
      <c r="J1813">
        <v>36</v>
      </c>
      <c r="K1813">
        <v>87</v>
      </c>
      <c r="L1813">
        <v>5</v>
      </c>
      <c r="M1813">
        <v>8</v>
      </c>
      <c r="N1813">
        <v>0.05</v>
      </c>
      <c r="O1813">
        <v>2966.43</v>
      </c>
      <c r="P1813">
        <v>3852.5</v>
      </c>
      <c r="Q1813">
        <f>Table1[[#This Row],[OrderQuantity]]*Table1[[#This Row],[UnitPrice]]</f>
        <v>30820</v>
      </c>
      <c r="R1813">
        <f>Table1[[#This Row],[OrderQuantity]]*Table1[[#This Row],[UnitCost]]</f>
        <v>23731.439999999999</v>
      </c>
      <c r="S1813">
        <f>Table1[[#This Row],[OrderQuantity]]*Table1[[#This Row],[UnitPrice]]*(1-Table1[[#This Row],[DiscountApplied]]) - (Table1[[#This Row],[OrderQuantity]]*Table1[[#This Row],[UnitCost]])</f>
        <v>5547.5600000000013</v>
      </c>
      <c r="T1813">
        <f>DATEDIF(Table1[[#This Row],[ShipDate]],Table1[[#This Row],[DeliveryDate]],"d")</f>
        <v>1</v>
      </c>
      <c r="U1813" t="str">
        <f t="shared" si="57"/>
        <v>On Time</v>
      </c>
    </row>
    <row r="1814" spans="1:21" x14ac:dyDescent="0.3">
      <c r="A1814" t="str">
        <f t="shared" si="56"/>
        <v>SO-001913</v>
      </c>
      <c r="B1814" t="s">
        <v>5</v>
      </c>
      <c r="C1814" t="s">
        <v>10</v>
      </c>
      <c r="D1814" s="1">
        <v>43300</v>
      </c>
      <c r="E1814" s="1">
        <v>43464</v>
      </c>
      <c r="F1814" s="1">
        <v>43480</v>
      </c>
      <c r="G1814" s="1">
        <v>43485</v>
      </c>
      <c r="H1814" t="s">
        <v>54</v>
      </c>
      <c r="I1814">
        <v>27</v>
      </c>
      <c r="J1814">
        <v>26</v>
      </c>
      <c r="K1814">
        <v>145</v>
      </c>
      <c r="L1814">
        <v>11</v>
      </c>
      <c r="M1814">
        <v>8</v>
      </c>
      <c r="N1814">
        <v>0.15</v>
      </c>
      <c r="O1814">
        <v>527.02</v>
      </c>
      <c r="P1814">
        <v>924.6</v>
      </c>
      <c r="Q1814">
        <f>Table1[[#This Row],[OrderQuantity]]*Table1[[#This Row],[UnitPrice]]</f>
        <v>7396.8</v>
      </c>
      <c r="R1814">
        <f>Table1[[#This Row],[OrderQuantity]]*Table1[[#This Row],[UnitCost]]</f>
        <v>4216.16</v>
      </c>
      <c r="S1814">
        <f>Table1[[#This Row],[OrderQuantity]]*Table1[[#This Row],[UnitPrice]]*(1-Table1[[#This Row],[DiscountApplied]]) - (Table1[[#This Row],[OrderQuantity]]*Table1[[#This Row],[UnitCost]])</f>
        <v>2071.12</v>
      </c>
      <c r="T1814">
        <f>DATEDIF(Table1[[#This Row],[ShipDate]],Table1[[#This Row],[DeliveryDate]],"d")</f>
        <v>5</v>
      </c>
      <c r="U1814" t="str">
        <f t="shared" si="57"/>
        <v>On Time</v>
      </c>
    </row>
    <row r="1815" spans="1:21" x14ac:dyDescent="0.3">
      <c r="A1815" t="str">
        <f t="shared" si="56"/>
        <v>SO-001914</v>
      </c>
      <c r="B1815" t="s">
        <v>5</v>
      </c>
      <c r="C1815" t="s">
        <v>12</v>
      </c>
      <c r="D1815" s="1">
        <v>43400</v>
      </c>
      <c r="E1815" s="1">
        <v>43464</v>
      </c>
      <c r="F1815" s="1">
        <v>43485</v>
      </c>
      <c r="G1815" s="1">
        <v>43489</v>
      </c>
      <c r="H1815" t="s">
        <v>54</v>
      </c>
      <c r="I1815">
        <v>26</v>
      </c>
      <c r="J1815">
        <v>20</v>
      </c>
      <c r="K1815">
        <v>260</v>
      </c>
      <c r="L1815">
        <v>27</v>
      </c>
      <c r="M1815">
        <v>3</v>
      </c>
      <c r="N1815">
        <v>0.05</v>
      </c>
      <c r="O1815">
        <v>2421.7800000000002</v>
      </c>
      <c r="P1815">
        <v>3906.1</v>
      </c>
      <c r="Q1815">
        <f>Table1[[#This Row],[OrderQuantity]]*Table1[[#This Row],[UnitPrice]]</f>
        <v>11718.3</v>
      </c>
      <c r="R1815">
        <f>Table1[[#This Row],[OrderQuantity]]*Table1[[#This Row],[UnitCost]]</f>
        <v>7265.34</v>
      </c>
      <c r="S1815">
        <f>Table1[[#This Row],[OrderQuantity]]*Table1[[#This Row],[UnitPrice]]*(1-Table1[[#This Row],[DiscountApplied]]) - (Table1[[#This Row],[OrderQuantity]]*Table1[[#This Row],[UnitCost]])</f>
        <v>3867.0449999999983</v>
      </c>
      <c r="T1815">
        <f>DATEDIF(Table1[[#This Row],[ShipDate]],Table1[[#This Row],[DeliveryDate]],"d")</f>
        <v>4</v>
      </c>
      <c r="U1815" t="str">
        <f t="shared" si="57"/>
        <v>On Time</v>
      </c>
    </row>
    <row r="1816" spans="1:21" x14ac:dyDescent="0.3">
      <c r="A1816" t="str">
        <f t="shared" si="56"/>
        <v>SO-001915</v>
      </c>
      <c r="B1816" t="s">
        <v>2</v>
      </c>
      <c r="C1816" t="s">
        <v>12</v>
      </c>
      <c r="D1816" s="1">
        <v>43400</v>
      </c>
      <c r="E1816" s="1">
        <v>43464</v>
      </c>
      <c r="F1816" s="1">
        <v>43475</v>
      </c>
      <c r="G1816" s="1">
        <v>43478</v>
      </c>
      <c r="H1816" t="s">
        <v>54</v>
      </c>
      <c r="I1816">
        <v>23</v>
      </c>
      <c r="J1816">
        <v>33</v>
      </c>
      <c r="K1816">
        <v>218</v>
      </c>
      <c r="L1816">
        <v>35</v>
      </c>
      <c r="M1816">
        <v>1</v>
      </c>
      <c r="N1816">
        <v>0.1</v>
      </c>
      <c r="O1816">
        <v>129.85</v>
      </c>
      <c r="P1816">
        <v>254.6</v>
      </c>
      <c r="Q1816">
        <f>Table1[[#This Row],[OrderQuantity]]*Table1[[#This Row],[UnitPrice]]</f>
        <v>254.6</v>
      </c>
      <c r="R1816">
        <f>Table1[[#This Row],[OrderQuantity]]*Table1[[#This Row],[UnitCost]]</f>
        <v>129.85</v>
      </c>
      <c r="S1816">
        <f>Table1[[#This Row],[OrderQuantity]]*Table1[[#This Row],[UnitPrice]]*(1-Table1[[#This Row],[DiscountApplied]]) - (Table1[[#This Row],[OrderQuantity]]*Table1[[#This Row],[UnitCost]])</f>
        <v>99.289999999999992</v>
      </c>
      <c r="T1816">
        <f>DATEDIF(Table1[[#This Row],[ShipDate]],Table1[[#This Row],[DeliveryDate]],"d")</f>
        <v>3</v>
      </c>
      <c r="U1816" t="str">
        <f t="shared" si="57"/>
        <v>On Time</v>
      </c>
    </row>
    <row r="1817" spans="1:21" x14ac:dyDescent="0.3">
      <c r="A1817" t="str">
        <f t="shared" si="56"/>
        <v>SO-001916</v>
      </c>
      <c r="B1817" t="s">
        <v>5</v>
      </c>
      <c r="C1817" t="s">
        <v>8</v>
      </c>
      <c r="D1817" s="1">
        <v>43400</v>
      </c>
      <c r="E1817" s="1">
        <v>43464</v>
      </c>
      <c r="F1817" s="1">
        <v>43488</v>
      </c>
      <c r="G1817" s="1">
        <v>43492</v>
      </c>
      <c r="H1817" t="s">
        <v>54</v>
      </c>
      <c r="I1817">
        <v>28</v>
      </c>
      <c r="J1817">
        <v>6</v>
      </c>
      <c r="K1817">
        <v>330</v>
      </c>
      <c r="L1817">
        <v>15</v>
      </c>
      <c r="M1817">
        <v>2</v>
      </c>
      <c r="N1817">
        <v>0.08</v>
      </c>
      <c r="O1817">
        <v>589.6</v>
      </c>
      <c r="P1817">
        <v>1072</v>
      </c>
      <c r="Q1817">
        <f>Table1[[#This Row],[OrderQuantity]]*Table1[[#This Row],[UnitPrice]]</f>
        <v>2144</v>
      </c>
      <c r="R1817">
        <f>Table1[[#This Row],[OrderQuantity]]*Table1[[#This Row],[UnitCost]]</f>
        <v>1179.2</v>
      </c>
      <c r="S1817">
        <f>Table1[[#This Row],[OrderQuantity]]*Table1[[#This Row],[UnitPrice]]*(1-Table1[[#This Row],[DiscountApplied]]) - (Table1[[#This Row],[OrderQuantity]]*Table1[[#This Row],[UnitCost]])</f>
        <v>793.28</v>
      </c>
      <c r="T1817">
        <f>DATEDIF(Table1[[#This Row],[ShipDate]],Table1[[#This Row],[DeliveryDate]],"d")</f>
        <v>4</v>
      </c>
      <c r="U1817" t="str">
        <f t="shared" si="57"/>
        <v>On Time</v>
      </c>
    </row>
    <row r="1818" spans="1:21" x14ac:dyDescent="0.3">
      <c r="A1818" t="str">
        <f t="shared" si="56"/>
        <v>SO-001917</v>
      </c>
      <c r="B1818" t="s">
        <v>3</v>
      </c>
      <c r="C1818" t="s">
        <v>11</v>
      </c>
      <c r="D1818" s="1">
        <v>43400</v>
      </c>
      <c r="E1818" s="1">
        <v>43464</v>
      </c>
      <c r="F1818" s="1">
        <v>43480</v>
      </c>
      <c r="G1818" s="1">
        <v>43483</v>
      </c>
      <c r="H1818" t="s">
        <v>54</v>
      </c>
      <c r="I1818">
        <v>5</v>
      </c>
      <c r="J1818">
        <v>12</v>
      </c>
      <c r="K1818">
        <v>291</v>
      </c>
      <c r="L1818">
        <v>16</v>
      </c>
      <c r="M1818">
        <v>2</v>
      </c>
      <c r="N1818">
        <v>0.15</v>
      </c>
      <c r="O1818">
        <v>1061.28</v>
      </c>
      <c r="P1818">
        <v>2653.2</v>
      </c>
      <c r="Q1818">
        <f>Table1[[#This Row],[OrderQuantity]]*Table1[[#This Row],[UnitPrice]]</f>
        <v>5306.4</v>
      </c>
      <c r="R1818">
        <f>Table1[[#This Row],[OrderQuantity]]*Table1[[#This Row],[UnitCost]]</f>
        <v>2122.56</v>
      </c>
      <c r="S1818">
        <f>Table1[[#This Row],[OrderQuantity]]*Table1[[#This Row],[UnitPrice]]*(1-Table1[[#This Row],[DiscountApplied]]) - (Table1[[#This Row],[OrderQuantity]]*Table1[[#This Row],[UnitCost]])</f>
        <v>2387.8799999999997</v>
      </c>
      <c r="T1818">
        <f>DATEDIF(Table1[[#This Row],[ShipDate]],Table1[[#This Row],[DeliveryDate]],"d")</f>
        <v>3</v>
      </c>
      <c r="U1818" t="str">
        <f t="shared" si="57"/>
        <v>On Time</v>
      </c>
    </row>
    <row r="1819" spans="1:21" x14ac:dyDescent="0.3">
      <c r="A1819" t="str">
        <f t="shared" si="56"/>
        <v>SO-001918</v>
      </c>
      <c r="B1819" t="s">
        <v>3</v>
      </c>
      <c r="C1819" t="s">
        <v>12</v>
      </c>
      <c r="D1819" s="1">
        <v>43400</v>
      </c>
      <c r="E1819" s="1">
        <v>43464</v>
      </c>
      <c r="F1819" s="1">
        <v>43471</v>
      </c>
      <c r="G1819" s="1">
        <v>43474</v>
      </c>
      <c r="H1819" t="s">
        <v>54</v>
      </c>
      <c r="I1819">
        <v>5</v>
      </c>
      <c r="J1819">
        <v>39</v>
      </c>
      <c r="K1819">
        <v>232</v>
      </c>
      <c r="L1819">
        <v>9</v>
      </c>
      <c r="M1819">
        <v>6</v>
      </c>
      <c r="N1819">
        <v>0.08</v>
      </c>
      <c r="O1819">
        <v>1817.84</v>
      </c>
      <c r="P1819">
        <v>3564.4</v>
      </c>
      <c r="Q1819">
        <f>Table1[[#This Row],[OrderQuantity]]*Table1[[#This Row],[UnitPrice]]</f>
        <v>21386.400000000001</v>
      </c>
      <c r="R1819">
        <f>Table1[[#This Row],[OrderQuantity]]*Table1[[#This Row],[UnitCost]]</f>
        <v>10907.039999999999</v>
      </c>
      <c r="S1819">
        <f>Table1[[#This Row],[OrderQuantity]]*Table1[[#This Row],[UnitPrice]]*(1-Table1[[#This Row],[DiscountApplied]]) - (Table1[[#This Row],[OrderQuantity]]*Table1[[#This Row],[UnitCost]])</f>
        <v>8768.4480000000021</v>
      </c>
      <c r="T1819">
        <f>DATEDIF(Table1[[#This Row],[ShipDate]],Table1[[#This Row],[DeliveryDate]],"d")</f>
        <v>3</v>
      </c>
      <c r="U1819" t="str">
        <f t="shared" si="57"/>
        <v>On Time</v>
      </c>
    </row>
    <row r="1820" spans="1:21" x14ac:dyDescent="0.3">
      <c r="A1820" t="str">
        <f t="shared" si="56"/>
        <v>SO-001919</v>
      </c>
      <c r="B1820" t="s">
        <v>3</v>
      </c>
      <c r="C1820" t="s">
        <v>11</v>
      </c>
      <c r="D1820" s="1">
        <v>43400</v>
      </c>
      <c r="E1820" s="1">
        <v>43464</v>
      </c>
      <c r="F1820" s="1">
        <v>43469</v>
      </c>
      <c r="G1820" s="1">
        <v>43473</v>
      </c>
      <c r="H1820" t="s">
        <v>54</v>
      </c>
      <c r="I1820">
        <v>10</v>
      </c>
      <c r="J1820">
        <v>4</v>
      </c>
      <c r="K1820">
        <v>271</v>
      </c>
      <c r="L1820">
        <v>17</v>
      </c>
      <c r="M1820">
        <v>8</v>
      </c>
      <c r="N1820">
        <v>0.4</v>
      </c>
      <c r="O1820">
        <v>517.78</v>
      </c>
      <c r="P1820">
        <v>1078.7</v>
      </c>
      <c r="Q1820">
        <f>Table1[[#This Row],[OrderQuantity]]*Table1[[#This Row],[UnitPrice]]</f>
        <v>8629.6</v>
      </c>
      <c r="R1820">
        <f>Table1[[#This Row],[OrderQuantity]]*Table1[[#This Row],[UnitCost]]</f>
        <v>4142.24</v>
      </c>
      <c r="S1820">
        <f>Table1[[#This Row],[OrderQuantity]]*Table1[[#This Row],[UnitPrice]]*(1-Table1[[#This Row],[DiscountApplied]]) - (Table1[[#This Row],[OrderQuantity]]*Table1[[#This Row],[UnitCost]])</f>
        <v>1035.5200000000004</v>
      </c>
      <c r="T1820">
        <f>DATEDIF(Table1[[#This Row],[ShipDate]],Table1[[#This Row],[DeliveryDate]],"d")</f>
        <v>4</v>
      </c>
      <c r="U1820" t="str">
        <f t="shared" si="57"/>
        <v>On Time</v>
      </c>
    </row>
    <row r="1821" spans="1:21" x14ac:dyDescent="0.3">
      <c r="A1821" t="str">
        <f t="shared" si="56"/>
        <v>SO-001920</v>
      </c>
      <c r="B1821" t="s">
        <v>4</v>
      </c>
      <c r="C1821" t="s">
        <v>8</v>
      </c>
      <c r="D1821" s="1">
        <v>43300</v>
      </c>
      <c r="E1821" s="1">
        <v>43464</v>
      </c>
      <c r="F1821" s="1">
        <v>43469</v>
      </c>
      <c r="G1821" s="1">
        <v>43470</v>
      </c>
      <c r="H1821" t="s">
        <v>54</v>
      </c>
      <c r="I1821">
        <v>17</v>
      </c>
      <c r="J1821">
        <v>19</v>
      </c>
      <c r="K1821">
        <v>358</v>
      </c>
      <c r="L1821">
        <v>15</v>
      </c>
      <c r="M1821">
        <v>4</v>
      </c>
      <c r="N1821">
        <v>0.05</v>
      </c>
      <c r="O1821">
        <v>3112.15</v>
      </c>
      <c r="P1821">
        <v>6224.3</v>
      </c>
      <c r="Q1821">
        <f>Table1[[#This Row],[OrderQuantity]]*Table1[[#This Row],[UnitPrice]]</f>
        <v>24897.200000000001</v>
      </c>
      <c r="R1821">
        <f>Table1[[#This Row],[OrderQuantity]]*Table1[[#This Row],[UnitCost]]</f>
        <v>12448.6</v>
      </c>
      <c r="S1821">
        <f>Table1[[#This Row],[OrderQuantity]]*Table1[[#This Row],[UnitPrice]]*(1-Table1[[#This Row],[DiscountApplied]]) - (Table1[[#This Row],[OrderQuantity]]*Table1[[#This Row],[UnitCost]])</f>
        <v>11203.74</v>
      </c>
      <c r="T1821">
        <f>DATEDIF(Table1[[#This Row],[ShipDate]],Table1[[#This Row],[DeliveryDate]],"d")</f>
        <v>1</v>
      </c>
      <c r="U1821" t="str">
        <f t="shared" si="57"/>
        <v>On Time</v>
      </c>
    </row>
    <row r="1822" spans="1:21" x14ac:dyDescent="0.3">
      <c r="A1822" t="str">
        <f t="shared" si="56"/>
        <v>SO-001921</v>
      </c>
      <c r="B1822" t="s">
        <v>5</v>
      </c>
      <c r="C1822" t="s">
        <v>10</v>
      </c>
      <c r="D1822" s="1">
        <v>43300</v>
      </c>
      <c r="E1822" s="1">
        <v>43464</v>
      </c>
      <c r="F1822" s="1">
        <v>43474</v>
      </c>
      <c r="G1822" s="1">
        <v>43480</v>
      </c>
      <c r="H1822" t="s">
        <v>54</v>
      </c>
      <c r="I1822">
        <v>28</v>
      </c>
      <c r="J1822">
        <v>2</v>
      </c>
      <c r="K1822">
        <v>99</v>
      </c>
      <c r="L1822">
        <v>42</v>
      </c>
      <c r="M1822">
        <v>6</v>
      </c>
      <c r="N1822">
        <v>0.1</v>
      </c>
      <c r="O1822">
        <v>822.49</v>
      </c>
      <c r="P1822">
        <v>1326.6</v>
      </c>
      <c r="Q1822">
        <f>Table1[[#This Row],[OrderQuantity]]*Table1[[#This Row],[UnitPrice]]</f>
        <v>7959.5999999999995</v>
      </c>
      <c r="R1822">
        <f>Table1[[#This Row],[OrderQuantity]]*Table1[[#This Row],[UnitCost]]</f>
        <v>4934.9400000000005</v>
      </c>
      <c r="S1822">
        <f>Table1[[#This Row],[OrderQuantity]]*Table1[[#This Row],[UnitPrice]]*(1-Table1[[#This Row],[DiscountApplied]]) - (Table1[[#This Row],[OrderQuantity]]*Table1[[#This Row],[UnitCost]])</f>
        <v>2228.6999999999989</v>
      </c>
      <c r="T1822">
        <f>DATEDIF(Table1[[#This Row],[ShipDate]],Table1[[#This Row],[DeliveryDate]],"d")</f>
        <v>6</v>
      </c>
      <c r="U1822" t="str">
        <f t="shared" si="57"/>
        <v>On Time</v>
      </c>
    </row>
    <row r="1823" spans="1:21" x14ac:dyDescent="0.3">
      <c r="A1823" t="str">
        <f t="shared" si="56"/>
        <v>SO-001922</v>
      </c>
      <c r="B1823" t="s">
        <v>5</v>
      </c>
      <c r="C1823" t="s">
        <v>10</v>
      </c>
      <c r="D1823" s="1">
        <v>43300</v>
      </c>
      <c r="E1823" s="1">
        <v>43464</v>
      </c>
      <c r="F1823" s="1">
        <v>43485</v>
      </c>
      <c r="G1823" s="1">
        <v>43489</v>
      </c>
      <c r="H1823" t="s">
        <v>54</v>
      </c>
      <c r="I1823">
        <v>26</v>
      </c>
      <c r="J1823">
        <v>36</v>
      </c>
      <c r="K1823">
        <v>115</v>
      </c>
      <c r="L1823">
        <v>47</v>
      </c>
      <c r="M1823">
        <v>8</v>
      </c>
      <c r="N1823">
        <v>0.1</v>
      </c>
      <c r="O1823">
        <v>159.19</v>
      </c>
      <c r="P1823">
        <v>221.1</v>
      </c>
      <c r="Q1823">
        <f>Table1[[#This Row],[OrderQuantity]]*Table1[[#This Row],[UnitPrice]]</f>
        <v>1768.8</v>
      </c>
      <c r="R1823">
        <f>Table1[[#This Row],[OrderQuantity]]*Table1[[#This Row],[UnitCost]]</f>
        <v>1273.52</v>
      </c>
      <c r="S1823">
        <f>Table1[[#This Row],[OrderQuantity]]*Table1[[#This Row],[UnitPrice]]*(1-Table1[[#This Row],[DiscountApplied]]) - (Table1[[#This Row],[OrderQuantity]]*Table1[[#This Row],[UnitCost]])</f>
        <v>318.40000000000009</v>
      </c>
      <c r="T1823">
        <f>DATEDIF(Table1[[#This Row],[ShipDate]],Table1[[#This Row],[DeliveryDate]],"d")</f>
        <v>4</v>
      </c>
      <c r="U1823" t="str">
        <f t="shared" si="57"/>
        <v>On Time</v>
      </c>
    </row>
    <row r="1824" spans="1:21" x14ac:dyDescent="0.3">
      <c r="A1824" t="str">
        <f t="shared" si="56"/>
        <v>SO-001923</v>
      </c>
      <c r="B1824" t="s">
        <v>2</v>
      </c>
      <c r="C1824" t="s">
        <v>12</v>
      </c>
      <c r="D1824" s="1">
        <v>43300</v>
      </c>
      <c r="E1824" s="1">
        <v>43464</v>
      </c>
      <c r="F1824" s="1">
        <v>43473</v>
      </c>
      <c r="G1824" s="1">
        <v>43482</v>
      </c>
      <c r="H1824" t="s">
        <v>54</v>
      </c>
      <c r="I1824">
        <v>24</v>
      </c>
      <c r="J1824">
        <v>25</v>
      </c>
      <c r="K1824">
        <v>219</v>
      </c>
      <c r="L1824">
        <v>35</v>
      </c>
      <c r="M1824">
        <v>8</v>
      </c>
      <c r="N1824">
        <v>0.05</v>
      </c>
      <c r="O1824">
        <v>3806.94</v>
      </c>
      <c r="P1824">
        <v>6344.9</v>
      </c>
      <c r="Q1824">
        <f>Table1[[#This Row],[OrderQuantity]]*Table1[[#This Row],[UnitPrice]]</f>
        <v>50759.199999999997</v>
      </c>
      <c r="R1824">
        <f>Table1[[#This Row],[OrderQuantity]]*Table1[[#This Row],[UnitCost]]</f>
        <v>30455.52</v>
      </c>
      <c r="S1824">
        <f>Table1[[#This Row],[OrderQuantity]]*Table1[[#This Row],[UnitPrice]]*(1-Table1[[#This Row],[DiscountApplied]]) - (Table1[[#This Row],[OrderQuantity]]*Table1[[#This Row],[UnitCost]])</f>
        <v>17765.719999999998</v>
      </c>
      <c r="T1824">
        <f>DATEDIF(Table1[[#This Row],[ShipDate]],Table1[[#This Row],[DeliveryDate]],"d")</f>
        <v>9</v>
      </c>
      <c r="U1824" t="str">
        <f t="shared" si="57"/>
        <v>Late</v>
      </c>
    </row>
    <row r="1825" spans="1:21" x14ac:dyDescent="0.3">
      <c r="A1825" t="str">
        <f t="shared" si="56"/>
        <v>SO-001924</v>
      </c>
      <c r="B1825" t="s">
        <v>3</v>
      </c>
      <c r="C1825" t="s">
        <v>8</v>
      </c>
      <c r="D1825" s="1">
        <v>43300</v>
      </c>
      <c r="E1825" s="1">
        <v>43465</v>
      </c>
      <c r="F1825" s="1">
        <v>43488</v>
      </c>
      <c r="G1825" s="1">
        <v>43493</v>
      </c>
      <c r="H1825" t="s">
        <v>54</v>
      </c>
      <c r="I1825">
        <v>4</v>
      </c>
      <c r="J1825">
        <v>36</v>
      </c>
      <c r="K1825">
        <v>349</v>
      </c>
      <c r="L1825">
        <v>2</v>
      </c>
      <c r="M1825">
        <v>2</v>
      </c>
      <c r="N1825">
        <v>0.15</v>
      </c>
      <c r="O1825">
        <v>815.26</v>
      </c>
      <c r="P1825">
        <v>1132.3</v>
      </c>
      <c r="Q1825">
        <f>Table1[[#This Row],[OrderQuantity]]*Table1[[#This Row],[UnitPrice]]</f>
        <v>2264.6</v>
      </c>
      <c r="R1825">
        <f>Table1[[#This Row],[OrderQuantity]]*Table1[[#This Row],[UnitCost]]</f>
        <v>1630.52</v>
      </c>
      <c r="S1825">
        <f>Table1[[#This Row],[OrderQuantity]]*Table1[[#This Row],[UnitPrice]]*(1-Table1[[#This Row],[DiscountApplied]]) - (Table1[[#This Row],[OrderQuantity]]*Table1[[#This Row],[UnitCost]])</f>
        <v>294.38999999999987</v>
      </c>
      <c r="T1825">
        <f>DATEDIF(Table1[[#This Row],[ShipDate]],Table1[[#This Row],[DeliveryDate]],"d")</f>
        <v>5</v>
      </c>
      <c r="U1825" t="str">
        <f t="shared" si="57"/>
        <v>On Time</v>
      </c>
    </row>
    <row r="1826" spans="1:21" x14ac:dyDescent="0.3">
      <c r="A1826" t="str">
        <f t="shared" si="56"/>
        <v>SO-001925</v>
      </c>
      <c r="B1826" t="s">
        <v>4</v>
      </c>
      <c r="C1826" t="s">
        <v>8</v>
      </c>
      <c r="D1826" s="1">
        <v>43300</v>
      </c>
      <c r="E1826" s="1">
        <v>43465</v>
      </c>
      <c r="F1826" s="1">
        <v>43473</v>
      </c>
      <c r="G1826" s="1">
        <v>43480</v>
      </c>
      <c r="H1826" t="s">
        <v>54</v>
      </c>
      <c r="I1826">
        <v>16</v>
      </c>
      <c r="J1826">
        <v>23</v>
      </c>
      <c r="K1826">
        <v>348</v>
      </c>
      <c r="L1826">
        <v>22</v>
      </c>
      <c r="M1826">
        <v>4</v>
      </c>
      <c r="N1826">
        <v>0.05</v>
      </c>
      <c r="O1826">
        <v>446.69</v>
      </c>
      <c r="P1826">
        <v>757.1</v>
      </c>
      <c r="Q1826">
        <f>Table1[[#This Row],[OrderQuantity]]*Table1[[#This Row],[UnitPrice]]</f>
        <v>3028.4</v>
      </c>
      <c r="R1826">
        <f>Table1[[#This Row],[OrderQuantity]]*Table1[[#This Row],[UnitCost]]</f>
        <v>1786.76</v>
      </c>
      <c r="S1826">
        <f>Table1[[#This Row],[OrderQuantity]]*Table1[[#This Row],[UnitPrice]]*(1-Table1[[#This Row],[DiscountApplied]]) - (Table1[[#This Row],[OrderQuantity]]*Table1[[#This Row],[UnitCost]])</f>
        <v>1090.22</v>
      </c>
      <c r="T1826">
        <f>DATEDIF(Table1[[#This Row],[ShipDate]],Table1[[#This Row],[DeliveryDate]],"d")</f>
        <v>7</v>
      </c>
      <c r="U1826" t="str">
        <f t="shared" si="57"/>
        <v>On Time</v>
      </c>
    </row>
    <row r="1827" spans="1:21" x14ac:dyDescent="0.3">
      <c r="A1827" t="str">
        <f t="shared" si="56"/>
        <v>SO-001926</v>
      </c>
      <c r="B1827" t="s">
        <v>3</v>
      </c>
      <c r="C1827" t="s">
        <v>11</v>
      </c>
      <c r="D1827" s="1">
        <v>43400</v>
      </c>
      <c r="E1827" s="1">
        <v>43465</v>
      </c>
      <c r="F1827" s="1">
        <v>43490</v>
      </c>
      <c r="G1827" s="1">
        <v>43494</v>
      </c>
      <c r="H1827" t="s">
        <v>54</v>
      </c>
      <c r="I1827">
        <v>5</v>
      </c>
      <c r="J1827">
        <v>21</v>
      </c>
      <c r="K1827">
        <v>262</v>
      </c>
      <c r="L1827">
        <v>17</v>
      </c>
      <c r="M1827">
        <v>6</v>
      </c>
      <c r="N1827">
        <v>0.1</v>
      </c>
      <c r="O1827">
        <v>882.73</v>
      </c>
      <c r="P1827">
        <v>1038.5</v>
      </c>
      <c r="Q1827">
        <f>Table1[[#This Row],[OrderQuantity]]*Table1[[#This Row],[UnitPrice]]</f>
        <v>6231</v>
      </c>
      <c r="R1827">
        <f>Table1[[#This Row],[OrderQuantity]]*Table1[[#This Row],[UnitCost]]</f>
        <v>5296.38</v>
      </c>
      <c r="S1827">
        <f>Table1[[#This Row],[OrderQuantity]]*Table1[[#This Row],[UnitPrice]]*(1-Table1[[#This Row],[DiscountApplied]]) - (Table1[[#This Row],[OrderQuantity]]*Table1[[#This Row],[UnitCost]])</f>
        <v>311.52000000000044</v>
      </c>
      <c r="T1827">
        <f>DATEDIF(Table1[[#This Row],[ShipDate]],Table1[[#This Row],[DeliveryDate]],"d")</f>
        <v>4</v>
      </c>
      <c r="U1827" t="str">
        <f t="shared" si="57"/>
        <v>On Time</v>
      </c>
    </row>
    <row r="1828" spans="1:21" x14ac:dyDescent="0.3">
      <c r="A1828" t="str">
        <f t="shared" si="56"/>
        <v>SO-001927</v>
      </c>
      <c r="B1828" t="s">
        <v>4</v>
      </c>
      <c r="C1828" t="s">
        <v>10</v>
      </c>
      <c r="D1828" s="1">
        <v>43400</v>
      </c>
      <c r="E1828" s="1">
        <v>43465</v>
      </c>
      <c r="F1828" s="1">
        <v>43492</v>
      </c>
      <c r="G1828" s="1">
        <v>43494</v>
      </c>
      <c r="H1828" t="s">
        <v>54</v>
      </c>
      <c r="I1828">
        <v>16</v>
      </c>
      <c r="J1828">
        <v>40</v>
      </c>
      <c r="K1828">
        <v>125</v>
      </c>
      <c r="L1828">
        <v>29</v>
      </c>
      <c r="M1828">
        <v>6</v>
      </c>
      <c r="N1828">
        <v>0.05</v>
      </c>
      <c r="O1828">
        <v>603.6</v>
      </c>
      <c r="P1828">
        <v>958.1</v>
      </c>
      <c r="Q1828">
        <f>Table1[[#This Row],[OrderQuantity]]*Table1[[#This Row],[UnitPrice]]</f>
        <v>5748.6</v>
      </c>
      <c r="R1828">
        <f>Table1[[#This Row],[OrderQuantity]]*Table1[[#This Row],[UnitCost]]</f>
        <v>3621.6000000000004</v>
      </c>
      <c r="S1828">
        <f>Table1[[#This Row],[OrderQuantity]]*Table1[[#This Row],[UnitPrice]]*(1-Table1[[#This Row],[DiscountApplied]]) - (Table1[[#This Row],[OrderQuantity]]*Table1[[#This Row],[UnitCost]])</f>
        <v>1839.5699999999997</v>
      </c>
      <c r="T1828">
        <f>DATEDIF(Table1[[#This Row],[ShipDate]],Table1[[#This Row],[DeliveryDate]],"d")</f>
        <v>2</v>
      </c>
      <c r="U1828" t="str">
        <f t="shared" si="57"/>
        <v>On Time</v>
      </c>
    </row>
    <row r="1829" spans="1:21" x14ac:dyDescent="0.3">
      <c r="A1829" t="str">
        <f t="shared" si="56"/>
        <v>SO-001928</v>
      </c>
      <c r="B1829" t="s">
        <v>5</v>
      </c>
      <c r="C1829" t="s">
        <v>13</v>
      </c>
      <c r="D1829" s="1">
        <v>43400</v>
      </c>
      <c r="E1829" s="1">
        <v>43465</v>
      </c>
      <c r="F1829" s="1">
        <v>43491</v>
      </c>
      <c r="G1829" s="1">
        <v>43499</v>
      </c>
      <c r="H1829" t="s">
        <v>54</v>
      </c>
      <c r="I1829">
        <v>27</v>
      </c>
      <c r="J1829">
        <v>39</v>
      </c>
      <c r="K1829">
        <v>44</v>
      </c>
      <c r="L1829">
        <v>36</v>
      </c>
      <c r="M1829">
        <v>1</v>
      </c>
      <c r="N1829">
        <v>0.1</v>
      </c>
      <c r="O1829">
        <v>1521.84</v>
      </c>
      <c r="P1829">
        <v>1855.9</v>
      </c>
      <c r="Q1829">
        <f>Table1[[#This Row],[OrderQuantity]]*Table1[[#This Row],[UnitPrice]]</f>
        <v>1855.9</v>
      </c>
      <c r="R1829">
        <f>Table1[[#This Row],[OrderQuantity]]*Table1[[#This Row],[UnitCost]]</f>
        <v>1521.84</v>
      </c>
      <c r="S1829">
        <f>Table1[[#This Row],[OrderQuantity]]*Table1[[#This Row],[UnitPrice]]*(1-Table1[[#This Row],[DiscountApplied]]) - (Table1[[#This Row],[OrderQuantity]]*Table1[[#This Row],[UnitCost]])</f>
        <v>148.47000000000025</v>
      </c>
      <c r="T1829">
        <f>DATEDIF(Table1[[#This Row],[ShipDate]],Table1[[#This Row],[DeliveryDate]],"d")</f>
        <v>8</v>
      </c>
      <c r="U1829" t="str">
        <f t="shared" si="57"/>
        <v>Late</v>
      </c>
    </row>
    <row r="1830" spans="1:21" x14ac:dyDescent="0.3">
      <c r="A1830" t="str">
        <f t="shared" si="56"/>
        <v>SO-001929</v>
      </c>
      <c r="B1830" t="s">
        <v>3</v>
      </c>
      <c r="C1830" t="s">
        <v>10</v>
      </c>
      <c r="D1830" s="1">
        <v>43300</v>
      </c>
      <c r="E1830" s="1">
        <v>43465</v>
      </c>
      <c r="F1830" s="1">
        <v>43486</v>
      </c>
      <c r="G1830" s="1">
        <v>43493</v>
      </c>
      <c r="H1830" t="s">
        <v>54</v>
      </c>
      <c r="I1830">
        <v>10</v>
      </c>
      <c r="J1830">
        <v>29</v>
      </c>
      <c r="K1830">
        <v>187</v>
      </c>
      <c r="L1830">
        <v>21</v>
      </c>
      <c r="M1830">
        <v>2</v>
      </c>
      <c r="N1830">
        <v>0.15</v>
      </c>
      <c r="O1830">
        <v>1879.02</v>
      </c>
      <c r="P1830">
        <v>2646.5</v>
      </c>
      <c r="Q1830">
        <f>Table1[[#This Row],[OrderQuantity]]*Table1[[#This Row],[UnitPrice]]</f>
        <v>5293</v>
      </c>
      <c r="R1830">
        <f>Table1[[#This Row],[OrderQuantity]]*Table1[[#This Row],[UnitCost]]</f>
        <v>3758.04</v>
      </c>
      <c r="S1830">
        <f>Table1[[#This Row],[OrderQuantity]]*Table1[[#This Row],[UnitPrice]]*(1-Table1[[#This Row],[DiscountApplied]]) - (Table1[[#This Row],[OrderQuantity]]*Table1[[#This Row],[UnitCost]])</f>
        <v>741.01000000000022</v>
      </c>
      <c r="T1830">
        <f>DATEDIF(Table1[[#This Row],[ShipDate]],Table1[[#This Row],[DeliveryDate]],"d")</f>
        <v>7</v>
      </c>
      <c r="U1830" t="str">
        <f t="shared" si="57"/>
        <v>On Time</v>
      </c>
    </row>
    <row r="1831" spans="1:21" x14ac:dyDescent="0.3">
      <c r="A1831" t="str">
        <f t="shared" si="56"/>
        <v>SO-001930</v>
      </c>
      <c r="B1831" t="s">
        <v>3</v>
      </c>
      <c r="C1831" t="s">
        <v>13</v>
      </c>
      <c r="D1831" s="1">
        <v>43300</v>
      </c>
      <c r="E1831" s="1">
        <v>43465</v>
      </c>
      <c r="F1831" s="1">
        <v>43484</v>
      </c>
      <c r="G1831" s="1">
        <v>43493</v>
      </c>
      <c r="H1831" t="s">
        <v>54</v>
      </c>
      <c r="I1831">
        <v>3</v>
      </c>
      <c r="J1831">
        <v>19</v>
      </c>
      <c r="K1831">
        <v>32</v>
      </c>
      <c r="L1831">
        <v>10</v>
      </c>
      <c r="M1831">
        <v>3</v>
      </c>
      <c r="N1831">
        <v>0.15</v>
      </c>
      <c r="O1831">
        <v>3654.05</v>
      </c>
      <c r="P1831">
        <v>5453.8</v>
      </c>
      <c r="Q1831">
        <f>Table1[[#This Row],[OrderQuantity]]*Table1[[#This Row],[UnitPrice]]</f>
        <v>16361.400000000001</v>
      </c>
      <c r="R1831">
        <f>Table1[[#This Row],[OrderQuantity]]*Table1[[#This Row],[UnitCost]]</f>
        <v>10962.150000000001</v>
      </c>
      <c r="S1831">
        <f>Table1[[#This Row],[OrderQuantity]]*Table1[[#This Row],[UnitPrice]]*(1-Table1[[#This Row],[DiscountApplied]]) - (Table1[[#This Row],[OrderQuantity]]*Table1[[#This Row],[UnitCost]])</f>
        <v>2945.0399999999991</v>
      </c>
      <c r="T1831">
        <f>DATEDIF(Table1[[#This Row],[ShipDate]],Table1[[#This Row],[DeliveryDate]],"d")</f>
        <v>9</v>
      </c>
      <c r="U1831" t="str">
        <f t="shared" si="57"/>
        <v>Late</v>
      </c>
    </row>
    <row r="1832" spans="1:21" x14ac:dyDescent="0.3">
      <c r="A1832" t="str">
        <f t="shared" si="56"/>
        <v>SO-001931</v>
      </c>
      <c r="B1832" t="s">
        <v>3</v>
      </c>
      <c r="C1832" t="s">
        <v>10</v>
      </c>
      <c r="D1832" s="1">
        <v>43300</v>
      </c>
      <c r="E1832" s="1">
        <v>43465</v>
      </c>
      <c r="F1832" s="1">
        <v>43470</v>
      </c>
      <c r="G1832" s="1">
        <v>43473</v>
      </c>
      <c r="H1832" t="s">
        <v>54</v>
      </c>
      <c r="I1832">
        <v>5</v>
      </c>
      <c r="J1832">
        <v>5</v>
      </c>
      <c r="K1832">
        <v>104</v>
      </c>
      <c r="L1832">
        <v>45</v>
      </c>
      <c r="M1832">
        <v>4</v>
      </c>
      <c r="N1832">
        <v>0.08</v>
      </c>
      <c r="O1832">
        <v>1301.01</v>
      </c>
      <c r="P1832">
        <v>1782.2</v>
      </c>
      <c r="Q1832">
        <f>Table1[[#This Row],[OrderQuantity]]*Table1[[#This Row],[UnitPrice]]</f>
        <v>7128.8</v>
      </c>
      <c r="R1832">
        <f>Table1[[#This Row],[OrderQuantity]]*Table1[[#This Row],[UnitCost]]</f>
        <v>5204.04</v>
      </c>
      <c r="S1832">
        <f>Table1[[#This Row],[OrderQuantity]]*Table1[[#This Row],[UnitPrice]]*(1-Table1[[#This Row],[DiscountApplied]]) - (Table1[[#This Row],[OrderQuantity]]*Table1[[#This Row],[UnitCost]])</f>
        <v>1354.4560000000001</v>
      </c>
      <c r="T1832">
        <f>DATEDIF(Table1[[#This Row],[ShipDate]],Table1[[#This Row],[DeliveryDate]],"d")</f>
        <v>3</v>
      </c>
      <c r="U1832" t="str">
        <f t="shared" si="57"/>
        <v>On Time</v>
      </c>
    </row>
    <row r="1833" spans="1:21" x14ac:dyDescent="0.3">
      <c r="A1833" t="str">
        <f t="shared" si="56"/>
        <v>SO-001932</v>
      </c>
      <c r="B1833" t="s">
        <v>3</v>
      </c>
      <c r="C1833" t="s">
        <v>10</v>
      </c>
      <c r="D1833" s="1">
        <v>43400</v>
      </c>
      <c r="E1833" s="1">
        <v>43465</v>
      </c>
      <c r="F1833" s="1">
        <v>43479</v>
      </c>
      <c r="G1833" s="1">
        <v>43486</v>
      </c>
      <c r="H1833" t="s">
        <v>54</v>
      </c>
      <c r="I1833">
        <v>3</v>
      </c>
      <c r="J1833">
        <v>29</v>
      </c>
      <c r="K1833">
        <v>126</v>
      </c>
      <c r="L1833">
        <v>9</v>
      </c>
      <c r="M1833">
        <v>4</v>
      </c>
      <c r="N1833">
        <v>0.05</v>
      </c>
      <c r="O1833">
        <v>631.14</v>
      </c>
      <c r="P1833">
        <v>1051.9000000000001</v>
      </c>
      <c r="Q1833">
        <f>Table1[[#This Row],[OrderQuantity]]*Table1[[#This Row],[UnitPrice]]</f>
        <v>4207.6000000000004</v>
      </c>
      <c r="R1833">
        <f>Table1[[#This Row],[OrderQuantity]]*Table1[[#This Row],[UnitCost]]</f>
        <v>2524.56</v>
      </c>
      <c r="S1833">
        <f>Table1[[#This Row],[OrderQuantity]]*Table1[[#This Row],[UnitPrice]]*(1-Table1[[#This Row],[DiscountApplied]]) - (Table1[[#This Row],[OrderQuantity]]*Table1[[#This Row],[UnitCost]])</f>
        <v>1472.6600000000003</v>
      </c>
      <c r="T1833">
        <f>DATEDIF(Table1[[#This Row],[ShipDate]],Table1[[#This Row],[DeliveryDate]],"d")</f>
        <v>7</v>
      </c>
      <c r="U1833" t="str">
        <f t="shared" si="57"/>
        <v>On Time</v>
      </c>
    </row>
    <row r="1834" spans="1:21" x14ac:dyDescent="0.3">
      <c r="A1834" t="str">
        <f t="shared" si="56"/>
        <v>SO-001933</v>
      </c>
      <c r="B1834" t="s">
        <v>3</v>
      </c>
      <c r="C1834" t="s">
        <v>8</v>
      </c>
      <c r="D1834" s="1">
        <v>43400</v>
      </c>
      <c r="E1834" s="1">
        <v>43465</v>
      </c>
      <c r="F1834" s="1">
        <v>43483</v>
      </c>
      <c r="G1834" s="1">
        <v>43491</v>
      </c>
      <c r="H1834" t="s">
        <v>54</v>
      </c>
      <c r="I1834">
        <v>9</v>
      </c>
      <c r="J1834">
        <v>22</v>
      </c>
      <c r="K1834">
        <v>338</v>
      </c>
      <c r="L1834">
        <v>5</v>
      </c>
      <c r="M1834">
        <v>5</v>
      </c>
      <c r="N1834">
        <v>0.2</v>
      </c>
      <c r="O1834">
        <v>216.41</v>
      </c>
      <c r="P1834">
        <v>254.6</v>
      </c>
      <c r="Q1834">
        <f>Table1[[#This Row],[OrderQuantity]]*Table1[[#This Row],[UnitPrice]]</f>
        <v>1273</v>
      </c>
      <c r="R1834">
        <f>Table1[[#This Row],[OrderQuantity]]*Table1[[#This Row],[UnitCost]]</f>
        <v>1082.05</v>
      </c>
      <c r="S1834">
        <f>Table1[[#This Row],[OrderQuantity]]*Table1[[#This Row],[UnitPrice]]*(1-Table1[[#This Row],[DiscountApplied]]) - (Table1[[#This Row],[OrderQuantity]]*Table1[[#This Row],[UnitCost]])</f>
        <v>-63.649999999999864</v>
      </c>
      <c r="T1834">
        <f>DATEDIF(Table1[[#This Row],[ShipDate]],Table1[[#This Row],[DeliveryDate]],"d")</f>
        <v>8</v>
      </c>
      <c r="U1834" t="str">
        <f t="shared" si="57"/>
        <v>Late</v>
      </c>
    </row>
    <row r="1835" spans="1:21" x14ac:dyDescent="0.3">
      <c r="A1835" t="str">
        <f t="shared" si="56"/>
        <v>SO-001934</v>
      </c>
      <c r="B1835" t="s">
        <v>3</v>
      </c>
      <c r="C1835" t="s">
        <v>11</v>
      </c>
      <c r="D1835" s="1">
        <v>43400</v>
      </c>
      <c r="E1835" s="1">
        <v>43465</v>
      </c>
      <c r="F1835" s="1">
        <v>43482</v>
      </c>
      <c r="G1835" s="1">
        <v>43487</v>
      </c>
      <c r="H1835" t="s">
        <v>54</v>
      </c>
      <c r="I1835">
        <v>9</v>
      </c>
      <c r="J1835">
        <v>19</v>
      </c>
      <c r="K1835">
        <v>315</v>
      </c>
      <c r="L1835">
        <v>33</v>
      </c>
      <c r="M1835">
        <v>2</v>
      </c>
      <c r="N1835">
        <v>0.08</v>
      </c>
      <c r="O1835">
        <v>1745.15</v>
      </c>
      <c r="P1835">
        <v>2860.9</v>
      </c>
      <c r="Q1835">
        <f>Table1[[#This Row],[OrderQuantity]]*Table1[[#This Row],[UnitPrice]]</f>
        <v>5721.8</v>
      </c>
      <c r="R1835">
        <f>Table1[[#This Row],[OrderQuantity]]*Table1[[#This Row],[UnitCost]]</f>
        <v>3490.3</v>
      </c>
      <c r="S1835">
        <f>Table1[[#This Row],[OrderQuantity]]*Table1[[#This Row],[UnitPrice]]*(1-Table1[[#This Row],[DiscountApplied]]) - (Table1[[#This Row],[OrderQuantity]]*Table1[[#This Row],[UnitCost]])</f>
        <v>1773.7560000000003</v>
      </c>
      <c r="T1835">
        <f>DATEDIF(Table1[[#This Row],[ShipDate]],Table1[[#This Row],[DeliveryDate]],"d")</f>
        <v>5</v>
      </c>
      <c r="U1835" t="str">
        <f t="shared" si="57"/>
        <v>On Time</v>
      </c>
    </row>
    <row r="1836" spans="1:21" x14ac:dyDescent="0.3">
      <c r="A1836" t="str">
        <f t="shared" si="56"/>
        <v>SO-001935</v>
      </c>
      <c r="B1836" t="s">
        <v>3</v>
      </c>
      <c r="C1836" t="s">
        <v>9</v>
      </c>
      <c r="D1836" s="1">
        <v>43400</v>
      </c>
      <c r="E1836" s="1">
        <v>43465</v>
      </c>
      <c r="F1836" s="1">
        <v>43481</v>
      </c>
      <c r="G1836" s="1">
        <v>43487</v>
      </c>
      <c r="H1836" t="s">
        <v>54</v>
      </c>
      <c r="I1836">
        <v>8</v>
      </c>
      <c r="J1836">
        <v>32</v>
      </c>
      <c r="K1836">
        <v>78</v>
      </c>
      <c r="L1836">
        <v>10</v>
      </c>
      <c r="M1836">
        <v>8</v>
      </c>
      <c r="N1836">
        <v>0.1</v>
      </c>
      <c r="O1836">
        <v>1212.83</v>
      </c>
      <c r="P1836">
        <v>2887.7</v>
      </c>
      <c r="Q1836">
        <f>Table1[[#This Row],[OrderQuantity]]*Table1[[#This Row],[UnitPrice]]</f>
        <v>23101.599999999999</v>
      </c>
      <c r="R1836">
        <f>Table1[[#This Row],[OrderQuantity]]*Table1[[#This Row],[UnitCost]]</f>
        <v>9702.64</v>
      </c>
      <c r="S1836">
        <f>Table1[[#This Row],[OrderQuantity]]*Table1[[#This Row],[UnitPrice]]*(1-Table1[[#This Row],[DiscountApplied]]) - (Table1[[#This Row],[OrderQuantity]]*Table1[[#This Row],[UnitCost]])</f>
        <v>11088.8</v>
      </c>
      <c r="T1836">
        <f>DATEDIF(Table1[[#This Row],[ShipDate]],Table1[[#This Row],[DeliveryDate]],"d")</f>
        <v>6</v>
      </c>
      <c r="U1836" t="str">
        <f t="shared" si="57"/>
        <v>On Time</v>
      </c>
    </row>
    <row r="1837" spans="1:21" x14ac:dyDescent="0.3">
      <c r="A1837" t="str">
        <f t="shared" si="56"/>
        <v>SO-001936</v>
      </c>
      <c r="B1837" t="s">
        <v>2</v>
      </c>
      <c r="C1837" t="s">
        <v>13</v>
      </c>
      <c r="D1837" s="1">
        <v>43400</v>
      </c>
      <c r="E1837" s="1">
        <v>43465</v>
      </c>
      <c r="F1837" s="1">
        <v>43480</v>
      </c>
      <c r="G1837" s="1">
        <v>43488</v>
      </c>
      <c r="H1837" t="s">
        <v>54</v>
      </c>
      <c r="I1837">
        <v>21</v>
      </c>
      <c r="J1837">
        <v>31</v>
      </c>
      <c r="K1837">
        <v>30</v>
      </c>
      <c r="L1837">
        <v>24</v>
      </c>
      <c r="M1837">
        <v>8</v>
      </c>
      <c r="N1837">
        <v>0.05</v>
      </c>
      <c r="O1837">
        <v>857.47</v>
      </c>
      <c r="P1837">
        <v>1085.4000000000001</v>
      </c>
      <c r="Q1837">
        <f>Table1[[#This Row],[OrderQuantity]]*Table1[[#This Row],[UnitPrice]]</f>
        <v>8683.2000000000007</v>
      </c>
      <c r="R1837">
        <f>Table1[[#This Row],[OrderQuantity]]*Table1[[#This Row],[UnitCost]]</f>
        <v>6859.76</v>
      </c>
      <c r="S1837">
        <f>Table1[[#This Row],[OrderQuantity]]*Table1[[#This Row],[UnitPrice]]*(1-Table1[[#This Row],[DiscountApplied]]) - (Table1[[#This Row],[OrderQuantity]]*Table1[[#This Row],[UnitCost]])</f>
        <v>1389.2800000000007</v>
      </c>
      <c r="T1837">
        <f>DATEDIF(Table1[[#This Row],[ShipDate]],Table1[[#This Row],[DeliveryDate]],"d")</f>
        <v>8</v>
      </c>
      <c r="U1837" t="str">
        <f t="shared" si="57"/>
        <v>Late</v>
      </c>
    </row>
    <row r="1838" spans="1:21" x14ac:dyDescent="0.3">
      <c r="A1838" t="str">
        <f t="shared" si="56"/>
        <v>SO-001937</v>
      </c>
      <c r="B1838" t="s">
        <v>4</v>
      </c>
      <c r="C1838" t="s">
        <v>10</v>
      </c>
      <c r="D1838" s="1">
        <v>43400</v>
      </c>
      <c r="E1838" s="1">
        <v>43466</v>
      </c>
      <c r="F1838" s="1">
        <v>43489</v>
      </c>
      <c r="G1838" s="1">
        <v>43496</v>
      </c>
      <c r="H1838" t="s">
        <v>54</v>
      </c>
      <c r="I1838">
        <v>16</v>
      </c>
      <c r="J1838">
        <v>27</v>
      </c>
      <c r="K1838">
        <v>136</v>
      </c>
      <c r="L1838">
        <v>7</v>
      </c>
      <c r="M1838">
        <v>7</v>
      </c>
      <c r="N1838">
        <v>0.05</v>
      </c>
      <c r="O1838">
        <v>773.85</v>
      </c>
      <c r="P1838">
        <v>1031.8</v>
      </c>
      <c r="Q1838">
        <f>Table1[[#This Row],[OrderQuantity]]*Table1[[#This Row],[UnitPrice]]</f>
        <v>7222.5999999999995</v>
      </c>
      <c r="R1838">
        <f>Table1[[#This Row],[OrderQuantity]]*Table1[[#This Row],[UnitCost]]</f>
        <v>5416.95</v>
      </c>
      <c r="S1838">
        <f>Table1[[#This Row],[OrderQuantity]]*Table1[[#This Row],[UnitPrice]]*(1-Table1[[#This Row],[DiscountApplied]]) - (Table1[[#This Row],[OrderQuantity]]*Table1[[#This Row],[UnitCost]])</f>
        <v>1444.5199999999995</v>
      </c>
      <c r="T1838">
        <f>DATEDIF(Table1[[#This Row],[ShipDate]],Table1[[#This Row],[DeliveryDate]],"d")</f>
        <v>7</v>
      </c>
      <c r="U1838" t="str">
        <f t="shared" si="57"/>
        <v>On Time</v>
      </c>
    </row>
    <row r="1839" spans="1:21" x14ac:dyDescent="0.3">
      <c r="A1839" t="str">
        <f t="shared" si="56"/>
        <v>SO-001938</v>
      </c>
      <c r="B1839" t="s">
        <v>3</v>
      </c>
      <c r="C1839" t="s">
        <v>11</v>
      </c>
      <c r="D1839" s="1">
        <v>43300</v>
      </c>
      <c r="E1839" s="1">
        <v>43466</v>
      </c>
      <c r="F1839" s="1">
        <v>43483</v>
      </c>
      <c r="G1839" s="1">
        <v>43485</v>
      </c>
      <c r="H1839" t="s">
        <v>54</v>
      </c>
      <c r="I1839">
        <v>5</v>
      </c>
      <c r="J1839">
        <v>35</v>
      </c>
      <c r="K1839">
        <v>282</v>
      </c>
      <c r="L1839">
        <v>44</v>
      </c>
      <c r="M1839">
        <v>8</v>
      </c>
      <c r="N1839">
        <v>0.08</v>
      </c>
      <c r="O1839">
        <v>644.88</v>
      </c>
      <c r="P1839">
        <v>1172.5</v>
      </c>
      <c r="Q1839">
        <f>Table1[[#This Row],[OrderQuantity]]*Table1[[#This Row],[UnitPrice]]</f>
        <v>9380</v>
      </c>
      <c r="R1839">
        <f>Table1[[#This Row],[OrderQuantity]]*Table1[[#This Row],[UnitCost]]</f>
        <v>5159.04</v>
      </c>
      <c r="S1839">
        <f>Table1[[#This Row],[OrderQuantity]]*Table1[[#This Row],[UnitPrice]]*(1-Table1[[#This Row],[DiscountApplied]]) - (Table1[[#This Row],[OrderQuantity]]*Table1[[#This Row],[UnitCost]])</f>
        <v>3470.5600000000004</v>
      </c>
      <c r="T1839">
        <f>DATEDIF(Table1[[#This Row],[ShipDate]],Table1[[#This Row],[DeliveryDate]],"d")</f>
        <v>2</v>
      </c>
      <c r="U1839" t="str">
        <f t="shared" si="57"/>
        <v>On Time</v>
      </c>
    </row>
    <row r="1840" spans="1:21" x14ac:dyDescent="0.3">
      <c r="A1840" t="str">
        <f t="shared" si="56"/>
        <v>SO-001939</v>
      </c>
      <c r="B1840" t="s">
        <v>3</v>
      </c>
      <c r="C1840" t="s">
        <v>8</v>
      </c>
      <c r="D1840" s="1">
        <v>43400</v>
      </c>
      <c r="E1840" s="1">
        <v>43466</v>
      </c>
      <c r="F1840" s="1">
        <v>43477</v>
      </c>
      <c r="G1840" s="1">
        <v>43478</v>
      </c>
      <c r="H1840" t="s">
        <v>54</v>
      </c>
      <c r="I1840">
        <v>2</v>
      </c>
      <c r="J1840">
        <v>4</v>
      </c>
      <c r="K1840">
        <v>353</v>
      </c>
      <c r="L1840">
        <v>39</v>
      </c>
      <c r="M1840">
        <v>4</v>
      </c>
      <c r="N1840">
        <v>0.08</v>
      </c>
      <c r="O1840">
        <v>924.6</v>
      </c>
      <c r="P1840">
        <v>2010</v>
      </c>
      <c r="Q1840">
        <f>Table1[[#This Row],[OrderQuantity]]*Table1[[#This Row],[UnitPrice]]</f>
        <v>8040</v>
      </c>
      <c r="R1840">
        <f>Table1[[#This Row],[OrderQuantity]]*Table1[[#This Row],[UnitCost]]</f>
        <v>3698.4</v>
      </c>
      <c r="S1840">
        <f>Table1[[#This Row],[OrderQuantity]]*Table1[[#This Row],[UnitPrice]]*(1-Table1[[#This Row],[DiscountApplied]]) - (Table1[[#This Row],[OrderQuantity]]*Table1[[#This Row],[UnitCost]])</f>
        <v>3698.4</v>
      </c>
      <c r="T1840">
        <f>DATEDIF(Table1[[#This Row],[ShipDate]],Table1[[#This Row],[DeliveryDate]],"d")</f>
        <v>1</v>
      </c>
      <c r="U1840" t="str">
        <f t="shared" si="57"/>
        <v>On Time</v>
      </c>
    </row>
    <row r="1841" spans="1:21" x14ac:dyDescent="0.3">
      <c r="A1841" t="str">
        <f t="shared" si="56"/>
        <v>SO-001940</v>
      </c>
      <c r="B1841" t="s">
        <v>4</v>
      </c>
      <c r="C1841" t="s">
        <v>12</v>
      </c>
      <c r="D1841" s="1">
        <v>43300</v>
      </c>
      <c r="E1841" s="1">
        <v>43466</v>
      </c>
      <c r="F1841" s="1">
        <v>43485</v>
      </c>
      <c r="G1841" s="1">
        <v>43494</v>
      </c>
      <c r="H1841" t="s">
        <v>54</v>
      </c>
      <c r="I1841">
        <v>16</v>
      </c>
      <c r="J1841">
        <v>16</v>
      </c>
      <c r="K1841">
        <v>238</v>
      </c>
      <c r="L1841">
        <v>45</v>
      </c>
      <c r="M1841">
        <v>8</v>
      </c>
      <c r="N1841">
        <v>0.08</v>
      </c>
      <c r="O1841">
        <v>4118.09</v>
      </c>
      <c r="P1841">
        <v>5279.6</v>
      </c>
      <c r="Q1841">
        <f>Table1[[#This Row],[OrderQuantity]]*Table1[[#This Row],[UnitPrice]]</f>
        <v>42236.800000000003</v>
      </c>
      <c r="R1841">
        <f>Table1[[#This Row],[OrderQuantity]]*Table1[[#This Row],[UnitCost]]</f>
        <v>32944.720000000001</v>
      </c>
      <c r="S1841">
        <f>Table1[[#This Row],[OrderQuantity]]*Table1[[#This Row],[UnitPrice]]*(1-Table1[[#This Row],[DiscountApplied]]) - (Table1[[#This Row],[OrderQuantity]]*Table1[[#This Row],[UnitCost]])</f>
        <v>5913.1360000000059</v>
      </c>
      <c r="T1841">
        <f>DATEDIF(Table1[[#This Row],[ShipDate]],Table1[[#This Row],[DeliveryDate]],"d")</f>
        <v>9</v>
      </c>
      <c r="U1841" t="str">
        <f t="shared" si="57"/>
        <v>Late</v>
      </c>
    </row>
    <row r="1842" spans="1:21" x14ac:dyDescent="0.3">
      <c r="A1842" t="str">
        <f t="shared" si="56"/>
        <v>SO-001941</v>
      </c>
      <c r="B1842" t="s">
        <v>5</v>
      </c>
      <c r="C1842" t="s">
        <v>10</v>
      </c>
      <c r="D1842" s="1">
        <v>43400</v>
      </c>
      <c r="E1842" s="1">
        <v>43466</v>
      </c>
      <c r="F1842" s="1">
        <v>43472</v>
      </c>
      <c r="G1842" s="1">
        <v>43473</v>
      </c>
      <c r="H1842" t="s">
        <v>54</v>
      </c>
      <c r="I1842">
        <v>28</v>
      </c>
      <c r="J1842">
        <v>34</v>
      </c>
      <c r="K1842">
        <v>175</v>
      </c>
      <c r="L1842">
        <v>6</v>
      </c>
      <c r="M1842">
        <v>7</v>
      </c>
      <c r="N1842">
        <v>0.15</v>
      </c>
      <c r="O1842">
        <v>581.55999999999995</v>
      </c>
      <c r="P1842">
        <v>1038.5</v>
      </c>
      <c r="Q1842">
        <f>Table1[[#This Row],[OrderQuantity]]*Table1[[#This Row],[UnitPrice]]</f>
        <v>7269.5</v>
      </c>
      <c r="R1842">
        <f>Table1[[#This Row],[OrderQuantity]]*Table1[[#This Row],[UnitCost]]</f>
        <v>4070.9199999999996</v>
      </c>
      <c r="S1842">
        <f>Table1[[#This Row],[OrderQuantity]]*Table1[[#This Row],[UnitPrice]]*(1-Table1[[#This Row],[DiscountApplied]]) - (Table1[[#This Row],[OrderQuantity]]*Table1[[#This Row],[UnitCost]])</f>
        <v>2108.1550000000002</v>
      </c>
      <c r="T1842">
        <f>DATEDIF(Table1[[#This Row],[ShipDate]],Table1[[#This Row],[DeliveryDate]],"d")</f>
        <v>1</v>
      </c>
      <c r="U1842" t="str">
        <f t="shared" si="57"/>
        <v>On Time</v>
      </c>
    </row>
    <row r="1843" spans="1:21" x14ac:dyDescent="0.3">
      <c r="A1843" t="str">
        <f t="shared" si="56"/>
        <v>SO-001942</v>
      </c>
      <c r="B1843" t="s">
        <v>4</v>
      </c>
      <c r="C1843" t="s">
        <v>10</v>
      </c>
      <c r="D1843" s="1">
        <v>43400</v>
      </c>
      <c r="E1843" s="1">
        <v>43466</v>
      </c>
      <c r="F1843" s="1">
        <v>43479</v>
      </c>
      <c r="G1843" s="1">
        <v>43484</v>
      </c>
      <c r="H1843" t="s">
        <v>54</v>
      </c>
      <c r="I1843">
        <v>18</v>
      </c>
      <c r="J1843">
        <v>37</v>
      </c>
      <c r="K1843">
        <v>99</v>
      </c>
      <c r="L1843">
        <v>6</v>
      </c>
      <c r="M1843">
        <v>2</v>
      </c>
      <c r="N1843">
        <v>0.05</v>
      </c>
      <c r="O1843">
        <v>1487.67</v>
      </c>
      <c r="P1843">
        <v>2860.9</v>
      </c>
      <c r="Q1843">
        <f>Table1[[#This Row],[OrderQuantity]]*Table1[[#This Row],[UnitPrice]]</f>
        <v>5721.8</v>
      </c>
      <c r="R1843">
        <f>Table1[[#This Row],[OrderQuantity]]*Table1[[#This Row],[UnitCost]]</f>
        <v>2975.34</v>
      </c>
      <c r="S1843">
        <f>Table1[[#This Row],[OrderQuantity]]*Table1[[#This Row],[UnitPrice]]*(1-Table1[[#This Row],[DiscountApplied]]) - (Table1[[#This Row],[OrderQuantity]]*Table1[[#This Row],[UnitCost]])</f>
        <v>2460.37</v>
      </c>
      <c r="T1843">
        <f>DATEDIF(Table1[[#This Row],[ShipDate]],Table1[[#This Row],[DeliveryDate]],"d")</f>
        <v>5</v>
      </c>
      <c r="U1843" t="str">
        <f t="shared" si="57"/>
        <v>On Time</v>
      </c>
    </row>
    <row r="1844" spans="1:21" x14ac:dyDescent="0.3">
      <c r="A1844" t="str">
        <f t="shared" si="56"/>
        <v>SO-001943</v>
      </c>
      <c r="B1844" t="s">
        <v>3</v>
      </c>
      <c r="C1844" t="s">
        <v>10</v>
      </c>
      <c r="D1844" s="1">
        <v>43300</v>
      </c>
      <c r="E1844" s="1">
        <v>43466</v>
      </c>
      <c r="F1844" s="1">
        <v>43482</v>
      </c>
      <c r="G1844" s="1">
        <v>43492</v>
      </c>
      <c r="H1844" t="s">
        <v>54</v>
      </c>
      <c r="I1844">
        <v>1</v>
      </c>
      <c r="J1844">
        <v>42</v>
      </c>
      <c r="K1844">
        <v>88</v>
      </c>
      <c r="L1844">
        <v>47</v>
      </c>
      <c r="M1844">
        <v>2</v>
      </c>
      <c r="N1844">
        <v>0.3</v>
      </c>
      <c r="O1844">
        <v>626.04999999999995</v>
      </c>
      <c r="P1844">
        <v>978.2</v>
      </c>
      <c r="Q1844">
        <f>Table1[[#This Row],[OrderQuantity]]*Table1[[#This Row],[UnitPrice]]</f>
        <v>1956.4</v>
      </c>
      <c r="R1844">
        <f>Table1[[#This Row],[OrderQuantity]]*Table1[[#This Row],[UnitCost]]</f>
        <v>1252.0999999999999</v>
      </c>
      <c r="S1844">
        <f>Table1[[#This Row],[OrderQuantity]]*Table1[[#This Row],[UnitPrice]]*(1-Table1[[#This Row],[DiscountApplied]]) - (Table1[[#This Row],[OrderQuantity]]*Table1[[#This Row],[UnitCost]])</f>
        <v>117.38000000000011</v>
      </c>
      <c r="T1844">
        <f>DATEDIF(Table1[[#This Row],[ShipDate]],Table1[[#This Row],[DeliveryDate]],"d")</f>
        <v>10</v>
      </c>
      <c r="U1844" t="str">
        <f t="shared" si="57"/>
        <v>Late</v>
      </c>
    </row>
    <row r="1845" spans="1:21" x14ac:dyDescent="0.3">
      <c r="A1845" t="str">
        <f t="shared" si="56"/>
        <v>SO-001944</v>
      </c>
      <c r="B1845" t="s">
        <v>5</v>
      </c>
      <c r="C1845" t="s">
        <v>11</v>
      </c>
      <c r="D1845" s="1">
        <v>43400</v>
      </c>
      <c r="E1845" s="1">
        <v>43466</v>
      </c>
      <c r="F1845" s="1">
        <v>43468</v>
      </c>
      <c r="G1845" s="1">
        <v>43473</v>
      </c>
      <c r="H1845" t="s">
        <v>54</v>
      </c>
      <c r="I1845">
        <v>26</v>
      </c>
      <c r="J1845">
        <v>32</v>
      </c>
      <c r="K1845">
        <v>268</v>
      </c>
      <c r="L1845">
        <v>23</v>
      </c>
      <c r="M1845">
        <v>3</v>
      </c>
      <c r="N1845">
        <v>0.05</v>
      </c>
      <c r="O1845">
        <v>1970.81</v>
      </c>
      <c r="P1845">
        <v>3718.5</v>
      </c>
      <c r="Q1845">
        <f>Table1[[#This Row],[OrderQuantity]]*Table1[[#This Row],[UnitPrice]]</f>
        <v>11155.5</v>
      </c>
      <c r="R1845">
        <f>Table1[[#This Row],[OrderQuantity]]*Table1[[#This Row],[UnitCost]]</f>
        <v>5912.43</v>
      </c>
      <c r="S1845">
        <f>Table1[[#This Row],[OrderQuantity]]*Table1[[#This Row],[UnitPrice]]*(1-Table1[[#This Row],[DiscountApplied]]) - (Table1[[#This Row],[OrderQuantity]]*Table1[[#This Row],[UnitCost]])</f>
        <v>4685.2950000000001</v>
      </c>
      <c r="T1845">
        <f>DATEDIF(Table1[[#This Row],[ShipDate]],Table1[[#This Row],[DeliveryDate]],"d")</f>
        <v>5</v>
      </c>
      <c r="U1845" t="str">
        <f t="shared" si="57"/>
        <v>On Time</v>
      </c>
    </row>
    <row r="1846" spans="1:21" x14ac:dyDescent="0.3">
      <c r="A1846" t="str">
        <f t="shared" si="56"/>
        <v>SO-001945</v>
      </c>
      <c r="B1846" t="s">
        <v>3</v>
      </c>
      <c r="C1846" t="s">
        <v>11</v>
      </c>
      <c r="D1846" s="1">
        <v>43400</v>
      </c>
      <c r="E1846" s="1">
        <v>43466</v>
      </c>
      <c r="F1846" s="1">
        <v>43485</v>
      </c>
      <c r="G1846" s="1">
        <v>43488</v>
      </c>
      <c r="H1846" t="s">
        <v>54</v>
      </c>
      <c r="I1846">
        <v>7</v>
      </c>
      <c r="J1846">
        <v>4</v>
      </c>
      <c r="K1846">
        <v>274</v>
      </c>
      <c r="L1846">
        <v>28</v>
      </c>
      <c r="M1846">
        <v>2</v>
      </c>
      <c r="N1846">
        <v>0.1</v>
      </c>
      <c r="O1846">
        <v>3014.33</v>
      </c>
      <c r="P1846">
        <v>5480.6</v>
      </c>
      <c r="Q1846">
        <f>Table1[[#This Row],[OrderQuantity]]*Table1[[#This Row],[UnitPrice]]</f>
        <v>10961.2</v>
      </c>
      <c r="R1846">
        <f>Table1[[#This Row],[OrderQuantity]]*Table1[[#This Row],[UnitCost]]</f>
        <v>6028.66</v>
      </c>
      <c r="S1846">
        <f>Table1[[#This Row],[OrderQuantity]]*Table1[[#This Row],[UnitPrice]]*(1-Table1[[#This Row],[DiscountApplied]]) - (Table1[[#This Row],[OrderQuantity]]*Table1[[#This Row],[UnitCost]])</f>
        <v>3836.4200000000019</v>
      </c>
      <c r="T1846">
        <f>DATEDIF(Table1[[#This Row],[ShipDate]],Table1[[#This Row],[DeliveryDate]],"d")</f>
        <v>3</v>
      </c>
      <c r="U1846" t="str">
        <f t="shared" si="57"/>
        <v>On Time</v>
      </c>
    </row>
    <row r="1847" spans="1:21" x14ac:dyDescent="0.3">
      <c r="A1847" t="str">
        <f t="shared" si="56"/>
        <v>SO-001946</v>
      </c>
      <c r="B1847" t="s">
        <v>3</v>
      </c>
      <c r="C1847" t="s">
        <v>9</v>
      </c>
      <c r="D1847" s="1">
        <v>43300</v>
      </c>
      <c r="E1847" s="1">
        <v>43466</v>
      </c>
      <c r="F1847" s="1">
        <v>43470</v>
      </c>
      <c r="G1847" s="1">
        <v>43472</v>
      </c>
      <c r="H1847" t="s">
        <v>54</v>
      </c>
      <c r="I1847">
        <v>1</v>
      </c>
      <c r="J1847">
        <v>34</v>
      </c>
      <c r="K1847">
        <v>59</v>
      </c>
      <c r="L1847">
        <v>41</v>
      </c>
      <c r="M1847">
        <v>3</v>
      </c>
      <c r="N1847">
        <v>0.1</v>
      </c>
      <c r="O1847">
        <v>518.25</v>
      </c>
      <c r="P1847">
        <v>797.3</v>
      </c>
      <c r="Q1847">
        <f>Table1[[#This Row],[OrderQuantity]]*Table1[[#This Row],[UnitPrice]]</f>
        <v>2391.8999999999996</v>
      </c>
      <c r="R1847">
        <f>Table1[[#This Row],[OrderQuantity]]*Table1[[#This Row],[UnitCost]]</f>
        <v>1554.75</v>
      </c>
      <c r="S1847">
        <f>Table1[[#This Row],[OrderQuantity]]*Table1[[#This Row],[UnitPrice]]*(1-Table1[[#This Row],[DiscountApplied]]) - (Table1[[#This Row],[OrderQuantity]]*Table1[[#This Row],[UnitCost]])</f>
        <v>597.95999999999958</v>
      </c>
      <c r="T1847">
        <f>DATEDIF(Table1[[#This Row],[ShipDate]],Table1[[#This Row],[DeliveryDate]],"d")</f>
        <v>2</v>
      </c>
      <c r="U1847" t="str">
        <f t="shared" si="57"/>
        <v>On Time</v>
      </c>
    </row>
    <row r="1848" spans="1:21" x14ac:dyDescent="0.3">
      <c r="A1848" t="str">
        <f t="shared" si="56"/>
        <v>SO-001947</v>
      </c>
      <c r="B1848" t="s">
        <v>3</v>
      </c>
      <c r="C1848" t="s">
        <v>12</v>
      </c>
      <c r="D1848" s="1">
        <v>43400</v>
      </c>
      <c r="E1848" s="1">
        <v>43466</v>
      </c>
      <c r="F1848" s="1">
        <v>43482</v>
      </c>
      <c r="G1848" s="1">
        <v>43492</v>
      </c>
      <c r="H1848" t="s">
        <v>54</v>
      </c>
      <c r="I1848">
        <v>11</v>
      </c>
      <c r="J1848">
        <v>46</v>
      </c>
      <c r="K1848">
        <v>259</v>
      </c>
      <c r="L1848">
        <v>35</v>
      </c>
      <c r="M1848">
        <v>2</v>
      </c>
      <c r="N1848">
        <v>0.05</v>
      </c>
      <c r="O1848">
        <v>123.95</v>
      </c>
      <c r="P1848">
        <v>247.9</v>
      </c>
      <c r="Q1848">
        <f>Table1[[#This Row],[OrderQuantity]]*Table1[[#This Row],[UnitPrice]]</f>
        <v>495.8</v>
      </c>
      <c r="R1848">
        <f>Table1[[#This Row],[OrderQuantity]]*Table1[[#This Row],[UnitCost]]</f>
        <v>247.9</v>
      </c>
      <c r="S1848">
        <f>Table1[[#This Row],[OrderQuantity]]*Table1[[#This Row],[UnitPrice]]*(1-Table1[[#This Row],[DiscountApplied]]) - (Table1[[#This Row],[OrderQuantity]]*Table1[[#This Row],[UnitCost]])</f>
        <v>223.10999999999999</v>
      </c>
      <c r="T1848">
        <f>DATEDIF(Table1[[#This Row],[ShipDate]],Table1[[#This Row],[DeliveryDate]],"d")</f>
        <v>10</v>
      </c>
      <c r="U1848" t="str">
        <f t="shared" si="57"/>
        <v>Late</v>
      </c>
    </row>
    <row r="1849" spans="1:21" x14ac:dyDescent="0.3">
      <c r="A1849" t="str">
        <f t="shared" si="56"/>
        <v>SO-001948</v>
      </c>
      <c r="B1849" t="s">
        <v>4</v>
      </c>
      <c r="C1849" t="s">
        <v>13</v>
      </c>
      <c r="D1849" s="1">
        <v>43400</v>
      </c>
      <c r="E1849" s="1">
        <v>43466</v>
      </c>
      <c r="F1849" s="1">
        <v>43483</v>
      </c>
      <c r="G1849" s="1">
        <v>43491</v>
      </c>
      <c r="H1849" t="s">
        <v>54</v>
      </c>
      <c r="I1849">
        <v>14</v>
      </c>
      <c r="J1849">
        <v>49</v>
      </c>
      <c r="K1849">
        <v>55</v>
      </c>
      <c r="L1849">
        <v>33</v>
      </c>
      <c r="M1849">
        <v>4</v>
      </c>
      <c r="N1849">
        <v>0.08</v>
      </c>
      <c r="O1849">
        <v>897.67</v>
      </c>
      <c r="P1849">
        <v>1165.8</v>
      </c>
      <c r="Q1849">
        <f>Table1[[#This Row],[OrderQuantity]]*Table1[[#This Row],[UnitPrice]]</f>
        <v>4663.2</v>
      </c>
      <c r="R1849">
        <f>Table1[[#This Row],[OrderQuantity]]*Table1[[#This Row],[UnitCost]]</f>
        <v>3590.68</v>
      </c>
      <c r="S1849">
        <f>Table1[[#This Row],[OrderQuantity]]*Table1[[#This Row],[UnitPrice]]*(1-Table1[[#This Row],[DiscountApplied]]) - (Table1[[#This Row],[OrderQuantity]]*Table1[[#This Row],[UnitCost]])</f>
        <v>699.4640000000004</v>
      </c>
      <c r="T1849">
        <f>DATEDIF(Table1[[#This Row],[ShipDate]],Table1[[#This Row],[DeliveryDate]],"d")</f>
        <v>8</v>
      </c>
      <c r="U1849" t="str">
        <f t="shared" si="57"/>
        <v>Late</v>
      </c>
    </row>
    <row r="1850" spans="1:21" x14ac:dyDescent="0.3">
      <c r="A1850" t="str">
        <f t="shared" si="56"/>
        <v>SO-001949</v>
      </c>
      <c r="B1850" t="s">
        <v>3</v>
      </c>
      <c r="C1850" t="s">
        <v>10</v>
      </c>
      <c r="D1850" s="1">
        <v>43400</v>
      </c>
      <c r="E1850" s="1">
        <v>43466</v>
      </c>
      <c r="F1850" s="1">
        <v>43468</v>
      </c>
      <c r="G1850" s="1">
        <v>43471</v>
      </c>
      <c r="H1850" t="s">
        <v>54</v>
      </c>
      <c r="I1850">
        <v>6</v>
      </c>
      <c r="J1850">
        <v>32</v>
      </c>
      <c r="K1850">
        <v>100</v>
      </c>
      <c r="L1850">
        <v>46</v>
      </c>
      <c r="M1850">
        <v>8</v>
      </c>
      <c r="N1850">
        <v>0.2</v>
      </c>
      <c r="O1850">
        <v>3212.65</v>
      </c>
      <c r="P1850">
        <v>6425.3</v>
      </c>
      <c r="Q1850">
        <f>Table1[[#This Row],[OrderQuantity]]*Table1[[#This Row],[UnitPrice]]</f>
        <v>51402.400000000001</v>
      </c>
      <c r="R1850">
        <f>Table1[[#This Row],[OrderQuantity]]*Table1[[#This Row],[UnitCost]]</f>
        <v>25701.200000000001</v>
      </c>
      <c r="S1850">
        <f>Table1[[#This Row],[OrderQuantity]]*Table1[[#This Row],[UnitPrice]]*(1-Table1[[#This Row],[DiscountApplied]]) - (Table1[[#This Row],[OrderQuantity]]*Table1[[#This Row],[UnitCost]])</f>
        <v>15420.720000000005</v>
      </c>
      <c r="T1850">
        <f>DATEDIF(Table1[[#This Row],[ShipDate]],Table1[[#This Row],[DeliveryDate]],"d")</f>
        <v>3</v>
      </c>
      <c r="U1850" t="str">
        <f t="shared" si="57"/>
        <v>On Time</v>
      </c>
    </row>
    <row r="1851" spans="1:21" x14ac:dyDescent="0.3">
      <c r="A1851" t="str">
        <f t="shared" si="56"/>
        <v>SO-001950</v>
      </c>
      <c r="B1851" t="s">
        <v>4</v>
      </c>
      <c r="C1851" t="s">
        <v>10</v>
      </c>
      <c r="D1851" s="1">
        <v>43400</v>
      </c>
      <c r="E1851" s="1">
        <v>43466</v>
      </c>
      <c r="F1851" s="1">
        <v>43470</v>
      </c>
      <c r="G1851" s="1">
        <v>43471</v>
      </c>
      <c r="H1851" t="s">
        <v>54</v>
      </c>
      <c r="I1851">
        <v>14</v>
      </c>
      <c r="J1851">
        <v>28</v>
      </c>
      <c r="K1851">
        <v>177</v>
      </c>
      <c r="L1851">
        <v>36</v>
      </c>
      <c r="M1851">
        <v>7</v>
      </c>
      <c r="N1851">
        <v>0.08</v>
      </c>
      <c r="O1851">
        <v>956.89</v>
      </c>
      <c r="P1851">
        <v>1293.0999999999999</v>
      </c>
      <c r="Q1851">
        <f>Table1[[#This Row],[OrderQuantity]]*Table1[[#This Row],[UnitPrice]]</f>
        <v>9051.6999999999989</v>
      </c>
      <c r="R1851">
        <f>Table1[[#This Row],[OrderQuantity]]*Table1[[#This Row],[UnitCost]]</f>
        <v>6698.23</v>
      </c>
      <c r="S1851">
        <f>Table1[[#This Row],[OrderQuantity]]*Table1[[#This Row],[UnitPrice]]*(1-Table1[[#This Row],[DiscountApplied]]) - (Table1[[#This Row],[OrderQuantity]]*Table1[[#This Row],[UnitCost]])</f>
        <v>1629.3339999999989</v>
      </c>
      <c r="T1851">
        <f>DATEDIF(Table1[[#This Row],[ShipDate]],Table1[[#This Row],[DeliveryDate]],"d")</f>
        <v>1</v>
      </c>
      <c r="U1851" t="str">
        <f t="shared" si="57"/>
        <v>On Time</v>
      </c>
    </row>
    <row r="1852" spans="1:21" x14ac:dyDescent="0.3">
      <c r="A1852" t="str">
        <f t="shared" si="56"/>
        <v>SO-001951</v>
      </c>
      <c r="B1852" t="s">
        <v>3</v>
      </c>
      <c r="C1852" t="s">
        <v>10</v>
      </c>
      <c r="D1852" s="1">
        <v>43300</v>
      </c>
      <c r="E1852" s="1">
        <v>43466</v>
      </c>
      <c r="F1852" s="1">
        <v>43470</v>
      </c>
      <c r="G1852" s="1">
        <v>43475</v>
      </c>
      <c r="H1852" t="s">
        <v>54</v>
      </c>
      <c r="I1852">
        <v>4</v>
      </c>
      <c r="J1852">
        <v>38</v>
      </c>
      <c r="K1852">
        <v>113</v>
      </c>
      <c r="L1852">
        <v>2</v>
      </c>
      <c r="M1852">
        <v>1</v>
      </c>
      <c r="N1852">
        <v>0.15</v>
      </c>
      <c r="O1852">
        <v>3594.55</v>
      </c>
      <c r="P1852">
        <v>6197.5</v>
      </c>
      <c r="Q1852">
        <f>Table1[[#This Row],[OrderQuantity]]*Table1[[#This Row],[UnitPrice]]</f>
        <v>6197.5</v>
      </c>
      <c r="R1852">
        <f>Table1[[#This Row],[OrderQuantity]]*Table1[[#This Row],[UnitCost]]</f>
        <v>3594.55</v>
      </c>
      <c r="S1852">
        <f>Table1[[#This Row],[OrderQuantity]]*Table1[[#This Row],[UnitPrice]]*(1-Table1[[#This Row],[DiscountApplied]]) - (Table1[[#This Row],[OrderQuantity]]*Table1[[#This Row],[UnitCost]])</f>
        <v>1673.3249999999998</v>
      </c>
      <c r="T1852">
        <f>DATEDIF(Table1[[#This Row],[ShipDate]],Table1[[#This Row],[DeliveryDate]],"d")</f>
        <v>5</v>
      </c>
      <c r="U1852" t="str">
        <f t="shared" si="57"/>
        <v>On Time</v>
      </c>
    </row>
    <row r="1853" spans="1:21" x14ac:dyDescent="0.3">
      <c r="A1853" t="str">
        <f t="shared" si="56"/>
        <v>SO-001952</v>
      </c>
      <c r="B1853" t="s">
        <v>3</v>
      </c>
      <c r="C1853" t="s">
        <v>11</v>
      </c>
      <c r="D1853" s="1">
        <v>43400</v>
      </c>
      <c r="E1853" s="1">
        <v>43467</v>
      </c>
      <c r="F1853" s="1">
        <v>43495</v>
      </c>
      <c r="G1853" s="1">
        <v>43499</v>
      </c>
      <c r="H1853" t="s">
        <v>54</v>
      </c>
      <c r="I1853">
        <v>1</v>
      </c>
      <c r="J1853">
        <v>12</v>
      </c>
      <c r="K1853">
        <v>325</v>
      </c>
      <c r="L1853">
        <v>4</v>
      </c>
      <c r="M1853">
        <v>3</v>
      </c>
      <c r="N1853">
        <v>0.3</v>
      </c>
      <c r="O1853">
        <v>3462.83</v>
      </c>
      <c r="P1853">
        <v>5869.2</v>
      </c>
      <c r="Q1853">
        <f>Table1[[#This Row],[OrderQuantity]]*Table1[[#This Row],[UnitPrice]]</f>
        <v>17607.599999999999</v>
      </c>
      <c r="R1853">
        <f>Table1[[#This Row],[OrderQuantity]]*Table1[[#This Row],[UnitCost]]</f>
        <v>10388.49</v>
      </c>
      <c r="S1853">
        <f>Table1[[#This Row],[OrderQuantity]]*Table1[[#This Row],[UnitPrice]]*(1-Table1[[#This Row],[DiscountApplied]]) - (Table1[[#This Row],[OrderQuantity]]*Table1[[#This Row],[UnitCost]])</f>
        <v>1936.8299999999981</v>
      </c>
      <c r="T1853">
        <f>DATEDIF(Table1[[#This Row],[ShipDate]],Table1[[#This Row],[DeliveryDate]],"d")</f>
        <v>4</v>
      </c>
      <c r="U1853" t="str">
        <f t="shared" si="57"/>
        <v>On Time</v>
      </c>
    </row>
    <row r="1854" spans="1:21" x14ac:dyDescent="0.3">
      <c r="A1854" t="str">
        <f t="shared" si="56"/>
        <v>SO-001953</v>
      </c>
      <c r="B1854" t="s">
        <v>3</v>
      </c>
      <c r="C1854" t="s">
        <v>12</v>
      </c>
      <c r="D1854" s="1">
        <v>43300</v>
      </c>
      <c r="E1854" s="1">
        <v>43467</v>
      </c>
      <c r="F1854" s="1">
        <v>43493</v>
      </c>
      <c r="G1854" s="1">
        <v>43495</v>
      </c>
      <c r="H1854" t="s">
        <v>54</v>
      </c>
      <c r="I1854">
        <v>10</v>
      </c>
      <c r="J1854">
        <v>31</v>
      </c>
      <c r="K1854">
        <v>250</v>
      </c>
      <c r="L1854">
        <v>10</v>
      </c>
      <c r="M1854">
        <v>8</v>
      </c>
      <c r="N1854">
        <v>0.08</v>
      </c>
      <c r="O1854">
        <v>593.35</v>
      </c>
      <c r="P1854">
        <v>1098.8</v>
      </c>
      <c r="Q1854">
        <f>Table1[[#This Row],[OrderQuantity]]*Table1[[#This Row],[UnitPrice]]</f>
        <v>8790.4</v>
      </c>
      <c r="R1854">
        <f>Table1[[#This Row],[OrderQuantity]]*Table1[[#This Row],[UnitCost]]</f>
        <v>4746.8</v>
      </c>
      <c r="S1854">
        <f>Table1[[#This Row],[OrderQuantity]]*Table1[[#This Row],[UnitPrice]]*(1-Table1[[#This Row],[DiscountApplied]]) - (Table1[[#This Row],[OrderQuantity]]*Table1[[#This Row],[UnitCost]])</f>
        <v>3340.3679999999995</v>
      </c>
      <c r="T1854">
        <f>DATEDIF(Table1[[#This Row],[ShipDate]],Table1[[#This Row],[DeliveryDate]],"d")</f>
        <v>2</v>
      </c>
      <c r="U1854" t="str">
        <f t="shared" si="57"/>
        <v>On Time</v>
      </c>
    </row>
    <row r="1855" spans="1:21" x14ac:dyDescent="0.3">
      <c r="A1855" t="str">
        <f t="shared" si="56"/>
        <v>SO-001954</v>
      </c>
      <c r="B1855" t="s">
        <v>3</v>
      </c>
      <c r="C1855" t="s">
        <v>12</v>
      </c>
      <c r="D1855" s="1">
        <v>43400</v>
      </c>
      <c r="E1855" s="1">
        <v>43467</v>
      </c>
      <c r="F1855" s="1">
        <v>43491</v>
      </c>
      <c r="G1855" s="1">
        <v>43494</v>
      </c>
      <c r="H1855" t="s">
        <v>54</v>
      </c>
      <c r="I1855">
        <v>6</v>
      </c>
      <c r="J1855">
        <v>25</v>
      </c>
      <c r="K1855">
        <v>240</v>
      </c>
      <c r="L1855">
        <v>10</v>
      </c>
      <c r="M1855">
        <v>2</v>
      </c>
      <c r="N1855">
        <v>0.15</v>
      </c>
      <c r="O1855">
        <v>889.76</v>
      </c>
      <c r="P1855">
        <v>1072</v>
      </c>
      <c r="Q1855">
        <f>Table1[[#This Row],[OrderQuantity]]*Table1[[#This Row],[UnitPrice]]</f>
        <v>2144</v>
      </c>
      <c r="R1855">
        <f>Table1[[#This Row],[OrderQuantity]]*Table1[[#This Row],[UnitCost]]</f>
        <v>1779.52</v>
      </c>
      <c r="S1855">
        <f>Table1[[#This Row],[OrderQuantity]]*Table1[[#This Row],[UnitPrice]]*(1-Table1[[#This Row],[DiscountApplied]]) - (Table1[[#This Row],[OrderQuantity]]*Table1[[#This Row],[UnitCost]])</f>
        <v>42.879999999999882</v>
      </c>
      <c r="T1855">
        <f>DATEDIF(Table1[[#This Row],[ShipDate]],Table1[[#This Row],[DeliveryDate]],"d")</f>
        <v>3</v>
      </c>
      <c r="U1855" t="str">
        <f t="shared" si="57"/>
        <v>On Time</v>
      </c>
    </row>
    <row r="1856" spans="1:21" x14ac:dyDescent="0.3">
      <c r="A1856" t="str">
        <f t="shared" si="56"/>
        <v>SO-001955</v>
      </c>
      <c r="B1856" t="s">
        <v>3</v>
      </c>
      <c r="C1856" t="s">
        <v>11</v>
      </c>
      <c r="D1856" s="1">
        <v>43400</v>
      </c>
      <c r="E1856" s="1">
        <v>43467</v>
      </c>
      <c r="F1856" s="1">
        <v>43475</v>
      </c>
      <c r="G1856" s="1">
        <v>43477</v>
      </c>
      <c r="H1856" t="s">
        <v>54</v>
      </c>
      <c r="I1856">
        <v>1</v>
      </c>
      <c r="J1856">
        <v>26</v>
      </c>
      <c r="K1856">
        <v>313</v>
      </c>
      <c r="L1856">
        <v>24</v>
      </c>
      <c r="M1856">
        <v>1</v>
      </c>
      <c r="N1856">
        <v>0.1</v>
      </c>
      <c r="O1856">
        <v>3984.83</v>
      </c>
      <c r="P1856">
        <v>6532.5</v>
      </c>
      <c r="Q1856">
        <f>Table1[[#This Row],[OrderQuantity]]*Table1[[#This Row],[UnitPrice]]</f>
        <v>6532.5</v>
      </c>
      <c r="R1856">
        <f>Table1[[#This Row],[OrderQuantity]]*Table1[[#This Row],[UnitCost]]</f>
        <v>3984.83</v>
      </c>
      <c r="S1856">
        <f>Table1[[#This Row],[OrderQuantity]]*Table1[[#This Row],[UnitPrice]]*(1-Table1[[#This Row],[DiscountApplied]]) - (Table1[[#This Row],[OrderQuantity]]*Table1[[#This Row],[UnitCost]])</f>
        <v>1894.42</v>
      </c>
      <c r="T1856">
        <f>DATEDIF(Table1[[#This Row],[ShipDate]],Table1[[#This Row],[DeliveryDate]],"d")</f>
        <v>2</v>
      </c>
      <c r="U1856" t="str">
        <f t="shared" si="57"/>
        <v>On Time</v>
      </c>
    </row>
    <row r="1857" spans="1:21" x14ac:dyDescent="0.3">
      <c r="A1857" t="str">
        <f t="shared" si="56"/>
        <v>SO-001956</v>
      </c>
      <c r="B1857" t="s">
        <v>4</v>
      </c>
      <c r="C1857" t="s">
        <v>10</v>
      </c>
      <c r="D1857" s="1">
        <v>43400</v>
      </c>
      <c r="E1857" s="1">
        <v>43467</v>
      </c>
      <c r="F1857" s="1">
        <v>43482</v>
      </c>
      <c r="G1857" s="1">
        <v>43488</v>
      </c>
      <c r="H1857" t="s">
        <v>54</v>
      </c>
      <c r="I1857">
        <v>15</v>
      </c>
      <c r="J1857">
        <v>19</v>
      </c>
      <c r="K1857">
        <v>123</v>
      </c>
      <c r="L1857">
        <v>20</v>
      </c>
      <c r="M1857">
        <v>3</v>
      </c>
      <c r="N1857">
        <v>0.08</v>
      </c>
      <c r="O1857">
        <v>2367.7800000000002</v>
      </c>
      <c r="P1857">
        <v>3946.3</v>
      </c>
      <c r="Q1857">
        <f>Table1[[#This Row],[OrderQuantity]]*Table1[[#This Row],[UnitPrice]]</f>
        <v>11838.900000000001</v>
      </c>
      <c r="R1857">
        <f>Table1[[#This Row],[OrderQuantity]]*Table1[[#This Row],[UnitCost]]</f>
        <v>7103.34</v>
      </c>
      <c r="S1857">
        <f>Table1[[#This Row],[OrderQuantity]]*Table1[[#This Row],[UnitPrice]]*(1-Table1[[#This Row],[DiscountApplied]]) - (Table1[[#This Row],[OrderQuantity]]*Table1[[#This Row],[UnitCost]])</f>
        <v>3788.4480000000021</v>
      </c>
      <c r="T1857">
        <f>DATEDIF(Table1[[#This Row],[ShipDate]],Table1[[#This Row],[DeliveryDate]],"d")</f>
        <v>6</v>
      </c>
      <c r="U1857" t="str">
        <f t="shared" si="57"/>
        <v>On Time</v>
      </c>
    </row>
    <row r="1858" spans="1:21" x14ac:dyDescent="0.3">
      <c r="A1858" t="str">
        <f t="shared" ref="A1858:A1921" si="58">"SO-" &amp; TEXT(ROW(A1858)+99,"000000")</f>
        <v>SO-001957</v>
      </c>
      <c r="B1858" t="s">
        <v>4</v>
      </c>
      <c r="C1858" t="s">
        <v>10</v>
      </c>
      <c r="D1858" s="1">
        <v>43400</v>
      </c>
      <c r="E1858" s="1">
        <v>43467</v>
      </c>
      <c r="F1858" s="1">
        <v>43488</v>
      </c>
      <c r="G1858" s="1">
        <v>43489</v>
      </c>
      <c r="H1858" t="s">
        <v>54</v>
      </c>
      <c r="I1858">
        <v>13</v>
      </c>
      <c r="J1858">
        <v>17</v>
      </c>
      <c r="K1858">
        <v>128</v>
      </c>
      <c r="L1858">
        <v>9</v>
      </c>
      <c r="M1858">
        <v>8</v>
      </c>
      <c r="N1858">
        <v>0.3</v>
      </c>
      <c r="O1858">
        <v>835.76</v>
      </c>
      <c r="P1858">
        <v>1031.8</v>
      </c>
      <c r="Q1858">
        <f>Table1[[#This Row],[OrderQuantity]]*Table1[[#This Row],[UnitPrice]]</f>
        <v>8254.4</v>
      </c>
      <c r="R1858">
        <f>Table1[[#This Row],[OrderQuantity]]*Table1[[#This Row],[UnitCost]]</f>
        <v>6686.08</v>
      </c>
      <c r="S1858">
        <f>Table1[[#This Row],[OrderQuantity]]*Table1[[#This Row],[UnitPrice]]*(1-Table1[[#This Row],[DiscountApplied]]) - (Table1[[#This Row],[OrderQuantity]]*Table1[[#This Row],[UnitCost]])</f>
        <v>-908.00000000000091</v>
      </c>
      <c r="T1858">
        <f>DATEDIF(Table1[[#This Row],[ShipDate]],Table1[[#This Row],[DeliveryDate]],"d")</f>
        <v>1</v>
      </c>
      <c r="U1858" t="str">
        <f t="shared" ref="U1858:U1921" si="59">IF(T1858&gt;7,"Late","On Time")</f>
        <v>On Time</v>
      </c>
    </row>
    <row r="1859" spans="1:21" x14ac:dyDescent="0.3">
      <c r="A1859" t="str">
        <f t="shared" si="58"/>
        <v>SO-001958</v>
      </c>
      <c r="B1859" t="s">
        <v>3</v>
      </c>
      <c r="C1859" t="s">
        <v>11</v>
      </c>
      <c r="D1859" s="1">
        <v>43300</v>
      </c>
      <c r="E1859" s="1">
        <v>43467</v>
      </c>
      <c r="F1859" s="1">
        <v>43477</v>
      </c>
      <c r="G1859" s="1">
        <v>43487</v>
      </c>
      <c r="H1859" t="s">
        <v>54</v>
      </c>
      <c r="I1859">
        <v>6</v>
      </c>
      <c r="J1859">
        <v>15</v>
      </c>
      <c r="K1859">
        <v>317</v>
      </c>
      <c r="L1859">
        <v>25</v>
      </c>
      <c r="M1859">
        <v>4</v>
      </c>
      <c r="N1859">
        <v>0.3</v>
      </c>
      <c r="O1859">
        <v>3258.61</v>
      </c>
      <c r="P1859">
        <v>5172.3999999999996</v>
      </c>
      <c r="Q1859">
        <f>Table1[[#This Row],[OrderQuantity]]*Table1[[#This Row],[UnitPrice]]</f>
        <v>20689.599999999999</v>
      </c>
      <c r="R1859">
        <f>Table1[[#This Row],[OrderQuantity]]*Table1[[#This Row],[UnitCost]]</f>
        <v>13034.44</v>
      </c>
      <c r="S1859">
        <f>Table1[[#This Row],[OrderQuantity]]*Table1[[#This Row],[UnitPrice]]*(1-Table1[[#This Row],[DiscountApplied]]) - (Table1[[#This Row],[OrderQuantity]]*Table1[[#This Row],[UnitCost]])</f>
        <v>1448.279999999997</v>
      </c>
      <c r="T1859">
        <f>DATEDIF(Table1[[#This Row],[ShipDate]],Table1[[#This Row],[DeliveryDate]],"d")</f>
        <v>10</v>
      </c>
      <c r="U1859" t="str">
        <f t="shared" si="59"/>
        <v>Late</v>
      </c>
    </row>
    <row r="1860" spans="1:21" x14ac:dyDescent="0.3">
      <c r="A1860" t="str">
        <f t="shared" si="58"/>
        <v>SO-001959</v>
      </c>
      <c r="B1860" t="s">
        <v>3</v>
      </c>
      <c r="C1860" t="s">
        <v>11</v>
      </c>
      <c r="D1860" s="1">
        <v>43400</v>
      </c>
      <c r="E1860" s="1">
        <v>43467</v>
      </c>
      <c r="F1860" s="1">
        <v>43477</v>
      </c>
      <c r="G1860" s="1">
        <v>43478</v>
      </c>
      <c r="H1860" t="s">
        <v>54</v>
      </c>
      <c r="I1860">
        <v>7</v>
      </c>
      <c r="J1860">
        <v>23</v>
      </c>
      <c r="K1860">
        <v>305</v>
      </c>
      <c r="L1860">
        <v>3</v>
      </c>
      <c r="M1860">
        <v>4</v>
      </c>
      <c r="N1860">
        <v>0.05</v>
      </c>
      <c r="O1860">
        <v>1306.5</v>
      </c>
      <c r="P1860">
        <v>2512.5</v>
      </c>
      <c r="Q1860">
        <f>Table1[[#This Row],[OrderQuantity]]*Table1[[#This Row],[UnitPrice]]</f>
        <v>10050</v>
      </c>
      <c r="R1860">
        <f>Table1[[#This Row],[OrderQuantity]]*Table1[[#This Row],[UnitCost]]</f>
        <v>5226</v>
      </c>
      <c r="S1860">
        <f>Table1[[#This Row],[OrderQuantity]]*Table1[[#This Row],[UnitPrice]]*(1-Table1[[#This Row],[DiscountApplied]]) - (Table1[[#This Row],[OrderQuantity]]*Table1[[#This Row],[UnitCost]])</f>
        <v>4321.5</v>
      </c>
      <c r="T1860">
        <f>DATEDIF(Table1[[#This Row],[ShipDate]],Table1[[#This Row],[DeliveryDate]],"d")</f>
        <v>1</v>
      </c>
      <c r="U1860" t="str">
        <f t="shared" si="59"/>
        <v>On Time</v>
      </c>
    </row>
    <row r="1861" spans="1:21" x14ac:dyDescent="0.3">
      <c r="A1861" t="str">
        <f t="shared" si="58"/>
        <v>SO-001960</v>
      </c>
      <c r="B1861" t="s">
        <v>4</v>
      </c>
      <c r="C1861" t="s">
        <v>11</v>
      </c>
      <c r="D1861" s="1">
        <v>43400</v>
      </c>
      <c r="E1861" s="1">
        <v>43467</v>
      </c>
      <c r="F1861" s="1">
        <v>43473</v>
      </c>
      <c r="G1861" s="1">
        <v>43475</v>
      </c>
      <c r="H1861" t="s">
        <v>54</v>
      </c>
      <c r="I1861">
        <v>15</v>
      </c>
      <c r="J1861">
        <v>42</v>
      </c>
      <c r="K1861">
        <v>303</v>
      </c>
      <c r="L1861">
        <v>26</v>
      </c>
      <c r="M1861">
        <v>7</v>
      </c>
      <c r="N1861">
        <v>0.05</v>
      </c>
      <c r="O1861">
        <v>2032.65</v>
      </c>
      <c r="P1861">
        <v>2639.8</v>
      </c>
      <c r="Q1861">
        <f>Table1[[#This Row],[OrderQuantity]]*Table1[[#This Row],[UnitPrice]]</f>
        <v>18478.600000000002</v>
      </c>
      <c r="R1861">
        <f>Table1[[#This Row],[OrderQuantity]]*Table1[[#This Row],[UnitCost]]</f>
        <v>14228.550000000001</v>
      </c>
      <c r="S1861">
        <f>Table1[[#This Row],[OrderQuantity]]*Table1[[#This Row],[UnitPrice]]*(1-Table1[[#This Row],[DiscountApplied]]) - (Table1[[#This Row],[OrderQuantity]]*Table1[[#This Row],[UnitCost]])</f>
        <v>3326.1200000000008</v>
      </c>
      <c r="T1861">
        <f>DATEDIF(Table1[[#This Row],[ShipDate]],Table1[[#This Row],[DeliveryDate]],"d")</f>
        <v>2</v>
      </c>
      <c r="U1861" t="str">
        <f t="shared" si="59"/>
        <v>On Time</v>
      </c>
    </row>
    <row r="1862" spans="1:21" x14ac:dyDescent="0.3">
      <c r="A1862" t="str">
        <f t="shared" si="58"/>
        <v>SO-001961</v>
      </c>
      <c r="B1862" t="s">
        <v>2</v>
      </c>
      <c r="C1862" t="s">
        <v>11</v>
      </c>
      <c r="D1862" s="1">
        <v>43400</v>
      </c>
      <c r="E1862" s="1">
        <v>43468</v>
      </c>
      <c r="F1862" s="1">
        <v>43489</v>
      </c>
      <c r="G1862" s="1">
        <v>43490</v>
      </c>
      <c r="H1862" t="s">
        <v>54</v>
      </c>
      <c r="I1862">
        <v>23</v>
      </c>
      <c r="J1862">
        <v>19</v>
      </c>
      <c r="K1862">
        <v>311</v>
      </c>
      <c r="L1862">
        <v>36</v>
      </c>
      <c r="M1862">
        <v>1</v>
      </c>
      <c r="N1862">
        <v>0.05</v>
      </c>
      <c r="O1862">
        <v>662.7</v>
      </c>
      <c r="P1862">
        <v>1051.9000000000001</v>
      </c>
      <c r="Q1862">
        <f>Table1[[#This Row],[OrderQuantity]]*Table1[[#This Row],[UnitPrice]]</f>
        <v>1051.9000000000001</v>
      </c>
      <c r="R1862">
        <f>Table1[[#This Row],[OrderQuantity]]*Table1[[#This Row],[UnitCost]]</f>
        <v>662.7</v>
      </c>
      <c r="S1862">
        <f>Table1[[#This Row],[OrderQuantity]]*Table1[[#This Row],[UnitPrice]]*(1-Table1[[#This Row],[DiscountApplied]]) - (Table1[[#This Row],[OrderQuantity]]*Table1[[#This Row],[UnitCost]])</f>
        <v>336.60500000000002</v>
      </c>
      <c r="T1862">
        <f>DATEDIF(Table1[[#This Row],[ShipDate]],Table1[[#This Row],[DeliveryDate]],"d")</f>
        <v>1</v>
      </c>
      <c r="U1862" t="str">
        <f t="shared" si="59"/>
        <v>On Time</v>
      </c>
    </row>
    <row r="1863" spans="1:21" x14ac:dyDescent="0.3">
      <c r="A1863" t="str">
        <f t="shared" si="58"/>
        <v>SO-001962</v>
      </c>
      <c r="B1863" t="s">
        <v>3</v>
      </c>
      <c r="C1863" t="s">
        <v>11</v>
      </c>
      <c r="D1863" s="1">
        <v>43300</v>
      </c>
      <c r="E1863" s="1">
        <v>43468</v>
      </c>
      <c r="F1863" s="1">
        <v>43472</v>
      </c>
      <c r="G1863" s="1">
        <v>43475</v>
      </c>
      <c r="H1863" t="s">
        <v>54</v>
      </c>
      <c r="I1863">
        <v>9</v>
      </c>
      <c r="J1863">
        <v>5</v>
      </c>
      <c r="K1863">
        <v>262</v>
      </c>
      <c r="L1863">
        <v>10</v>
      </c>
      <c r="M1863">
        <v>1</v>
      </c>
      <c r="N1863">
        <v>0.05</v>
      </c>
      <c r="O1863">
        <v>757.37</v>
      </c>
      <c r="P1863">
        <v>1051.9000000000001</v>
      </c>
      <c r="Q1863">
        <f>Table1[[#This Row],[OrderQuantity]]*Table1[[#This Row],[UnitPrice]]</f>
        <v>1051.9000000000001</v>
      </c>
      <c r="R1863">
        <f>Table1[[#This Row],[OrderQuantity]]*Table1[[#This Row],[UnitCost]]</f>
        <v>757.37</v>
      </c>
      <c r="S1863">
        <f>Table1[[#This Row],[OrderQuantity]]*Table1[[#This Row],[UnitPrice]]*(1-Table1[[#This Row],[DiscountApplied]]) - (Table1[[#This Row],[OrderQuantity]]*Table1[[#This Row],[UnitCost]])</f>
        <v>241.93500000000006</v>
      </c>
      <c r="T1863">
        <f>DATEDIF(Table1[[#This Row],[ShipDate]],Table1[[#This Row],[DeliveryDate]],"d")</f>
        <v>3</v>
      </c>
      <c r="U1863" t="str">
        <f t="shared" si="59"/>
        <v>On Time</v>
      </c>
    </row>
    <row r="1864" spans="1:21" x14ac:dyDescent="0.3">
      <c r="A1864" t="str">
        <f t="shared" si="58"/>
        <v>SO-001963</v>
      </c>
      <c r="B1864" t="s">
        <v>4</v>
      </c>
      <c r="C1864" t="s">
        <v>10</v>
      </c>
      <c r="D1864" s="1">
        <v>43400</v>
      </c>
      <c r="E1864" s="1">
        <v>43468</v>
      </c>
      <c r="F1864" s="1">
        <v>43492</v>
      </c>
      <c r="G1864" s="1">
        <v>43500</v>
      </c>
      <c r="H1864" t="s">
        <v>54</v>
      </c>
      <c r="I1864">
        <v>17</v>
      </c>
      <c r="J1864">
        <v>33</v>
      </c>
      <c r="K1864">
        <v>186</v>
      </c>
      <c r="L1864">
        <v>44</v>
      </c>
      <c r="M1864">
        <v>7</v>
      </c>
      <c r="N1864">
        <v>0.05</v>
      </c>
      <c r="O1864">
        <v>1482.44</v>
      </c>
      <c r="P1864">
        <v>2003.3</v>
      </c>
      <c r="Q1864">
        <f>Table1[[#This Row],[OrderQuantity]]*Table1[[#This Row],[UnitPrice]]</f>
        <v>14023.1</v>
      </c>
      <c r="R1864">
        <f>Table1[[#This Row],[OrderQuantity]]*Table1[[#This Row],[UnitCost]]</f>
        <v>10377.08</v>
      </c>
      <c r="S1864">
        <f>Table1[[#This Row],[OrderQuantity]]*Table1[[#This Row],[UnitPrice]]*(1-Table1[[#This Row],[DiscountApplied]]) - (Table1[[#This Row],[OrderQuantity]]*Table1[[#This Row],[UnitCost]])</f>
        <v>2944.8649999999998</v>
      </c>
      <c r="T1864">
        <f>DATEDIF(Table1[[#This Row],[ShipDate]],Table1[[#This Row],[DeliveryDate]],"d")</f>
        <v>8</v>
      </c>
      <c r="U1864" t="str">
        <f t="shared" si="59"/>
        <v>Late</v>
      </c>
    </row>
    <row r="1865" spans="1:21" x14ac:dyDescent="0.3">
      <c r="A1865" t="str">
        <f t="shared" si="58"/>
        <v>SO-001964</v>
      </c>
      <c r="B1865" t="s">
        <v>4</v>
      </c>
      <c r="C1865" t="s">
        <v>10</v>
      </c>
      <c r="D1865" s="1">
        <v>43400</v>
      </c>
      <c r="E1865" s="1">
        <v>43468</v>
      </c>
      <c r="F1865" s="1">
        <v>43486</v>
      </c>
      <c r="G1865" s="1">
        <v>43492</v>
      </c>
      <c r="H1865" t="s">
        <v>54</v>
      </c>
      <c r="I1865">
        <v>19</v>
      </c>
      <c r="J1865">
        <v>33</v>
      </c>
      <c r="K1865">
        <v>142</v>
      </c>
      <c r="L1865">
        <v>12</v>
      </c>
      <c r="M1865">
        <v>4</v>
      </c>
      <c r="N1865">
        <v>0.05</v>
      </c>
      <c r="O1865">
        <v>502.5</v>
      </c>
      <c r="P1865">
        <v>837.5</v>
      </c>
      <c r="Q1865">
        <f>Table1[[#This Row],[OrderQuantity]]*Table1[[#This Row],[UnitPrice]]</f>
        <v>3350</v>
      </c>
      <c r="R1865">
        <f>Table1[[#This Row],[OrderQuantity]]*Table1[[#This Row],[UnitCost]]</f>
        <v>2010</v>
      </c>
      <c r="S1865">
        <f>Table1[[#This Row],[OrderQuantity]]*Table1[[#This Row],[UnitPrice]]*(1-Table1[[#This Row],[DiscountApplied]]) - (Table1[[#This Row],[OrderQuantity]]*Table1[[#This Row],[UnitCost]])</f>
        <v>1172.5</v>
      </c>
      <c r="T1865">
        <f>DATEDIF(Table1[[#This Row],[ShipDate]],Table1[[#This Row],[DeliveryDate]],"d")</f>
        <v>6</v>
      </c>
      <c r="U1865" t="str">
        <f t="shared" si="59"/>
        <v>On Time</v>
      </c>
    </row>
    <row r="1866" spans="1:21" x14ac:dyDescent="0.3">
      <c r="A1866" t="str">
        <f t="shared" si="58"/>
        <v>SO-001965</v>
      </c>
      <c r="B1866" t="s">
        <v>3</v>
      </c>
      <c r="C1866" t="s">
        <v>12</v>
      </c>
      <c r="D1866" s="1">
        <v>43400</v>
      </c>
      <c r="E1866" s="1">
        <v>43468</v>
      </c>
      <c r="F1866" s="1">
        <v>43483</v>
      </c>
      <c r="G1866" s="1">
        <v>43491</v>
      </c>
      <c r="H1866" t="s">
        <v>54</v>
      </c>
      <c r="I1866">
        <v>9</v>
      </c>
      <c r="J1866">
        <v>40</v>
      </c>
      <c r="K1866">
        <v>237</v>
      </c>
      <c r="L1866">
        <v>41</v>
      </c>
      <c r="M1866">
        <v>5</v>
      </c>
      <c r="N1866">
        <v>0.05</v>
      </c>
      <c r="O1866">
        <v>4303.54</v>
      </c>
      <c r="P1866">
        <v>5815.6</v>
      </c>
      <c r="Q1866">
        <f>Table1[[#This Row],[OrderQuantity]]*Table1[[#This Row],[UnitPrice]]</f>
        <v>29078</v>
      </c>
      <c r="R1866">
        <f>Table1[[#This Row],[OrderQuantity]]*Table1[[#This Row],[UnitCost]]</f>
        <v>21517.7</v>
      </c>
      <c r="S1866">
        <f>Table1[[#This Row],[OrderQuantity]]*Table1[[#This Row],[UnitPrice]]*(1-Table1[[#This Row],[DiscountApplied]]) - (Table1[[#This Row],[OrderQuantity]]*Table1[[#This Row],[UnitCost]])</f>
        <v>6106.3999999999978</v>
      </c>
      <c r="T1866">
        <f>DATEDIF(Table1[[#This Row],[ShipDate]],Table1[[#This Row],[DeliveryDate]],"d")</f>
        <v>8</v>
      </c>
      <c r="U1866" t="str">
        <f t="shared" si="59"/>
        <v>Late</v>
      </c>
    </row>
    <row r="1867" spans="1:21" x14ac:dyDescent="0.3">
      <c r="A1867" t="str">
        <f t="shared" si="58"/>
        <v>SO-001966</v>
      </c>
      <c r="B1867" t="s">
        <v>3</v>
      </c>
      <c r="C1867" t="s">
        <v>13</v>
      </c>
      <c r="D1867" s="1">
        <v>43400</v>
      </c>
      <c r="E1867" s="1">
        <v>43468</v>
      </c>
      <c r="F1867" s="1">
        <v>43475</v>
      </c>
      <c r="G1867" s="1">
        <v>43482</v>
      </c>
      <c r="H1867" t="s">
        <v>54</v>
      </c>
      <c r="I1867">
        <v>12</v>
      </c>
      <c r="J1867">
        <v>23</v>
      </c>
      <c r="K1867">
        <v>38</v>
      </c>
      <c r="L1867">
        <v>29</v>
      </c>
      <c r="M1867">
        <v>7</v>
      </c>
      <c r="N1867">
        <v>0.05</v>
      </c>
      <c r="O1867">
        <v>973.18</v>
      </c>
      <c r="P1867">
        <v>1172.5</v>
      </c>
      <c r="Q1867">
        <f>Table1[[#This Row],[OrderQuantity]]*Table1[[#This Row],[UnitPrice]]</f>
        <v>8207.5</v>
      </c>
      <c r="R1867">
        <f>Table1[[#This Row],[OrderQuantity]]*Table1[[#This Row],[UnitCost]]</f>
        <v>6812.2599999999993</v>
      </c>
      <c r="S1867">
        <f>Table1[[#This Row],[OrderQuantity]]*Table1[[#This Row],[UnitPrice]]*(1-Table1[[#This Row],[DiscountApplied]]) - (Table1[[#This Row],[OrderQuantity]]*Table1[[#This Row],[UnitCost]])</f>
        <v>984.86500000000069</v>
      </c>
      <c r="T1867">
        <f>DATEDIF(Table1[[#This Row],[ShipDate]],Table1[[#This Row],[DeliveryDate]],"d")</f>
        <v>7</v>
      </c>
      <c r="U1867" t="str">
        <f t="shared" si="59"/>
        <v>On Time</v>
      </c>
    </row>
    <row r="1868" spans="1:21" x14ac:dyDescent="0.3">
      <c r="A1868" t="str">
        <f t="shared" si="58"/>
        <v>SO-001967</v>
      </c>
      <c r="B1868" t="s">
        <v>2</v>
      </c>
      <c r="C1868" t="s">
        <v>9</v>
      </c>
      <c r="D1868" s="1">
        <v>43300</v>
      </c>
      <c r="E1868" s="1">
        <v>43468</v>
      </c>
      <c r="F1868" s="1">
        <v>43482</v>
      </c>
      <c r="G1868" s="1">
        <v>43489</v>
      </c>
      <c r="H1868" t="s">
        <v>54</v>
      </c>
      <c r="I1868">
        <v>24</v>
      </c>
      <c r="J1868">
        <v>3</v>
      </c>
      <c r="K1868">
        <v>85</v>
      </c>
      <c r="L1868">
        <v>1</v>
      </c>
      <c r="M1868">
        <v>6</v>
      </c>
      <c r="N1868">
        <v>0.2</v>
      </c>
      <c r="O1868">
        <v>716.1</v>
      </c>
      <c r="P1868">
        <v>1118.9000000000001</v>
      </c>
      <c r="Q1868">
        <f>Table1[[#This Row],[OrderQuantity]]*Table1[[#This Row],[UnitPrice]]</f>
        <v>6713.4000000000005</v>
      </c>
      <c r="R1868">
        <f>Table1[[#This Row],[OrderQuantity]]*Table1[[#This Row],[UnitCost]]</f>
        <v>4296.6000000000004</v>
      </c>
      <c r="S1868">
        <f>Table1[[#This Row],[OrderQuantity]]*Table1[[#This Row],[UnitPrice]]*(1-Table1[[#This Row],[DiscountApplied]]) - (Table1[[#This Row],[OrderQuantity]]*Table1[[#This Row],[UnitCost]])</f>
        <v>1074.1200000000008</v>
      </c>
      <c r="T1868">
        <f>DATEDIF(Table1[[#This Row],[ShipDate]],Table1[[#This Row],[DeliveryDate]],"d")</f>
        <v>7</v>
      </c>
      <c r="U1868" t="str">
        <f t="shared" si="59"/>
        <v>On Time</v>
      </c>
    </row>
    <row r="1869" spans="1:21" x14ac:dyDescent="0.3">
      <c r="A1869" t="str">
        <f t="shared" si="58"/>
        <v>SO-001968</v>
      </c>
      <c r="B1869" t="s">
        <v>4</v>
      </c>
      <c r="C1869" t="s">
        <v>11</v>
      </c>
      <c r="D1869" s="1">
        <v>43400</v>
      </c>
      <c r="E1869" s="1">
        <v>43468</v>
      </c>
      <c r="F1869" s="1">
        <v>43486</v>
      </c>
      <c r="G1869" s="1">
        <v>43496</v>
      </c>
      <c r="H1869" t="s">
        <v>54</v>
      </c>
      <c r="I1869">
        <v>14</v>
      </c>
      <c r="J1869">
        <v>23</v>
      </c>
      <c r="K1869">
        <v>283</v>
      </c>
      <c r="L1869">
        <v>24</v>
      </c>
      <c r="M1869">
        <v>8</v>
      </c>
      <c r="N1869">
        <v>0.15</v>
      </c>
      <c r="O1869">
        <v>3230.47</v>
      </c>
      <c r="P1869">
        <v>3845.8</v>
      </c>
      <c r="Q1869">
        <f>Table1[[#This Row],[OrderQuantity]]*Table1[[#This Row],[UnitPrice]]</f>
        <v>30766.400000000001</v>
      </c>
      <c r="R1869">
        <f>Table1[[#This Row],[OrderQuantity]]*Table1[[#This Row],[UnitCost]]</f>
        <v>25843.759999999998</v>
      </c>
      <c r="S1869">
        <f>Table1[[#This Row],[OrderQuantity]]*Table1[[#This Row],[UnitPrice]]*(1-Table1[[#This Row],[DiscountApplied]]) - (Table1[[#This Row],[OrderQuantity]]*Table1[[#This Row],[UnitCost]])</f>
        <v>307.68000000000393</v>
      </c>
      <c r="T1869">
        <f>DATEDIF(Table1[[#This Row],[ShipDate]],Table1[[#This Row],[DeliveryDate]],"d")</f>
        <v>10</v>
      </c>
      <c r="U1869" t="str">
        <f t="shared" si="59"/>
        <v>Late</v>
      </c>
    </row>
    <row r="1870" spans="1:21" x14ac:dyDescent="0.3">
      <c r="A1870" t="str">
        <f t="shared" si="58"/>
        <v>SO-001969</v>
      </c>
      <c r="B1870" t="s">
        <v>3</v>
      </c>
      <c r="C1870" t="s">
        <v>13</v>
      </c>
      <c r="D1870" s="1">
        <v>43300</v>
      </c>
      <c r="E1870" s="1">
        <v>43468</v>
      </c>
      <c r="F1870" s="1">
        <v>43470</v>
      </c>
      <c r="G1870" s="1">
        <v>43480</v>
      </c>
      <c r="H1870" t="s">
        <v>54</v>
      </c>
      <c r="I1870">
        <v>2</v>
      </c>
      <c r="J1870">
        <v>40</v>
      </c>
      <c r="K1870">
        <v>24</v>
      </c>
      <c r="L1870">
        <v>40</v>
      </c>
      <c r="M1870">
        <v>3</v>
      </c>
      <c r="N1870">
        <v>0.08</v>
      </c>
      <c r="O1870">
        <v>1034.48</v>
      </c>
      <c r="P1870">
        <v>2586.1999999999998</v>
      </c>
      <c r="Q1870">
        <f>Table1[[#This Row],[OrderQuantity]]*Table1[[#This Row],[UnitPrice]]</f>
        <v>7758.5999999999995</v>
      </c>
      <c r="R1870">
        <f>Table1[[#This Row],[OrderQuantity]]*Table1[[#This Row],[UnitCost]]</f>
        <v>3103.44</v>
      </c>
      <c r="S1870">
        <f>Table1[[#This Row],[OrderQuantity]]*Table1[[#This Row],[UnitPrice]]*(1-Table1[[#This Row],[DiscountApplied]]) - (Table1[[#This Row],[OrderQuantity]]*Table1[[#This Row],[UnitCost]])</f>
        <v>4034.4720000000002</v>
      </c>
      <c r="T1870">
        <f>DATEDIF(Table1[[#This Row],[ShipDate]],Table1[[#This Row],[DeliveryDate]],"d")</f>
        <v>10</v>
      </c>
      <c r="U1870" t="str">
        <f t="shared" si="59"/>
        <v>Late</v>
      </c>
    </row>
    <row r="1871" spans="1:21" x14ac:dyDescent="0.3">
      <c r="A1871" t="str">
        <f t="shared" si="58"/>
        <v>SO-001970</v>
      </c>
      <c r="B1871" t="s">
        <v>4</v>
      </c>
      <c r="C1871" t="s">
        <v>10</v>
      </c>
      <c r="D1871" s="1">
        <v>43400</v>
      </c>
      <c r="E1871" s="1">
        <v>43468</v>
      </c>
      <c r="F1871" s="1">
        <v>43477</v>
      </c>
      <c r="G1871" s="1">
        <v>43479</v>
      </c>
      <c r="H1871" t="s">
        <v>54</v>
      </c>
      <c r="I1871">
        <v>20</v>
      </c>
      <c r="J1871">
        <v>29</v>
      </c>
      <c r="K1871">
        <v>139</v>
      </c>
      <c r="L1871">
        <v>30</v>
      </c>
      <c r="M1871">
        <v>7</v>
      </c>
      <c r="N1871">
        <v>0.1</v>
      </c>
      <c r="O1871">
        <v>2066.2800000000002</v>
      </c>
      <c r="P1871">
        <v>5165.7</v>
      </c>
      <c r="Q1871">
        <f>Table1[[#This Row],[OrderQuantity]]*Table1[[#This Row],[UnitPrice]]</f>
        <v>36159.9</v>
      </c>
      <c r="R1871">
        <f>Table1[[#This Row],[OrderQuantity]]*Table1[[#This Row],[UnitCost]]</f>
        <v>14463.960000000001</v>
      </c>
      <c r="S1871">
        <f>Table1[[#This Row],[OrderQuantity]]*Table1[[#This Row],[UnitPrice]]*(1-Table1[[#This Row],[DiscountApplied]]) - (Table1[[#This Row],[OrderQuantity]]*Table1[[#This Row],[UnitCost]])</f>
        <v>18079.950000000004</v>
      </c>
      <c r="T1871">
        <f>DATEDIF(Table1[[#This Row],[ShipDate]],Table1[[#This Row],[DeliveryDate]],"d")</f>
        <v>2</v>
      </c>
      <c r="U1871" t="str">
        <f t="shared" si="59"/>
        <v>On Time</v>
      </c>
    </row>
    <row r="1872" spans="1:21" x14ac:dyDescent="0.3">
      <c r="A1872" t="str">
        <f t="shared" si="58"/>
        <v>SO-001971</v>
      </c>
      <c r="B1872" t="s">
        <v>4</v>
      </c>
      <c r="C1872" t="s">
        <v>13</v>
      </c>
      <c r="D1872" s="1">
        <v>43400</v>
      </c>
      <c r="E1872" s="1">
        <v>43468</v>
      </c>
      <c r="F1872" s="1">
        <v>43483</v>
      </c>
      <c r="G1872" s="1">
        <v>43486</v>
      </c>
      <c r="H1872" t="s">
        <v>54</v>
      </c>
      <c r="I1872">
        <v>17</v>
      </c>
      <c r="J1872">
        <v>26</v>
      </c>
      <c r="K1872">
        <v>13</v>
      </c>
      <c r="L1872">
        <v>13</v>
      </c>
      <c r="M1872">
        <v>3</v>
      </c>
      <c r="N1872">
        <v>0.05</v>
      </c>
      <c r="O1872">
        <v>1262.28</v>
      </c>
      <c r="P1872">
        <v>3155.7</v>
      </c>
      <c r="Q1872">
        <f>Table1[[#This Row],[OrderQuantity]]*Table1[[#This Row],[UnitPrice]]</f>
        <v>9467.0999999999985</v>
      </c>
      <c r="R1872">
        <f>Table1[[#This Row],[OrderQuantity]]*Table1[[#This Row],[UnitCost]]</f>
        <v>3786.84</v>
      </c>
      <c r="S1872">
        <f>Table1[[#This Row],[OrderQuantity]]*Table1[[#This Row],[UnitPrice]]*(1-Table1[[#This Row],[DiscountApplied]]) - (Table1[[#This Row],[OrderQuantity]]*Table1[[#This Row],[UnitCost]])</f>
        <v>5206.9049999999988</v>
      </c>
      <c r="T1872">
        <f>DATEDIF(Table1[[#This Row],[ShipDate]],Table1[[#This Row],[DeliveryDate]],"d")</f>
        <v>3</v>
      </c>
      <c r="U1872" t="str">
        <f t="shared" si="59"/>
        <v>On Time</v>
      </c>
    </row>
    <row r="1873" spans="1:21" x14ac:dyDescent="0.3">
      <c r="A1873" t="str">
        <f t="shared" si="58"/>
        <v>SO-001972</v>
      </c>
      <c r="B1873" t="s">
        <v>4</v>
      </c>
      <c r="C1873" t="s">
        <v>12</v>
      </c>
      <c r="D1873" s="1">
        <v>43400</v>
      </c>
      <c r="E1873" s="1">
        <v>43469</v>
      </c>
      <c r="F1873" s="1">
        <v>43489</v>
      </c>
      <c r="G1873" s="1">
        <v>43497</v>
      </c>
      <c r="H1873" t="s">
        <v>54</v>
      </c>
      <c r="I1873">
        <v>17</v>
      </c>
      <c r="J1873">
        <v>43</v>
      </c>
      <c r="K1873">
        <v>258</v>
      </c>
      <c r="L1873">
        <v>44</v>
      </c>
      <c r="M1873">
        <v>8</v>
      </c>
      <c r="N1873">
        <v>0.2</v>
      </c>
      <c r="O1873">
        <v>1613.36</v>
      </c>
      <c r="P1873">
        <v>2304.8000000000002</v>
      </c>
      <c r="Q1873">
        <f>Table1[[#This Row],[OrderQuantity]]*Table1[[#This Row],[UnitPrice]]</f>
        <v>18438.400000000001</v>
      </c>
      <c r="R1873">
        <f>Table1[[#This Row],[OrderQuantity]]*Table1[[#This Row],[UnitCost]]</f>
        <v>12906.88</v>
      </c>
      <c r="S1873">
        <f>Table1[[#This Row],[OrderQuantity]]*Table1[[#This Row],[UnitPrice]]*(1-Table1[[#This Row],[DiscountApplied]]) - (Table1[[#This Row],[OrderQuantity]]*Table1[[#This Row],[UnitCost]])</f>
        <v>1843.840000000002</v>
      </c>
      <c r="T1873">
        <f>DATEDIF(Table1[[#This Row],[ShipDate]],Table1[[#This Row],[DeliveryDate]],"d")</f>
        <v>8</v>
      </c>
      <c r="U1873" t="str">
        <f t="shared" si="59"/>
        <v>Late</v>
      </c>
    </row>
    <row r="1874" spans="1:21" x14ac:dyDescent="0.3">
      <c r="A1874" t="str">
        <f t="shared" si="58"/>
        <v>SO-001973</v>
      </c>
      <c r="B1874" t="s">
        <v>3</v>
      </c>
      <c r="C1874" t="s">
        <v>10</v>
      </c>
      <c r="D1874" s="1">
        <v>43400</v>
      </c>
      <c r="E1874" s="1">
        <v>43469</v>
      </c>
      <c r="F1874" s="1">
        <v>43497</v>
      </c>
      <c r="G1874" s="1">
        <v>43503</v>
      </c>
      <c r="H1874" t="s">
        <v>54</v>
      </c>
      <c r="I1874">
        <v>3</v>
      </c>
      <c r="J1874">
        <v>26</v>
      </c>
      <c r="K1874">
        <v>178</v>
      </c>
      <c r="L1874">
        <v>8</v>
      </c>
      <c r="M1874">
        <v>3</v>
      </c>
      <c r="N1874">
        <v>0.05</v>
      </c>
      <c r="O1874">
        <v>2802.54</v>
      </c>
      <c r="P1874">
        <v>3839.1</v>
      </c>
      <c r="Q1874">
        <f>Table1[[#This Row],[OrderQuantity]]*Table1[[#This Row],[UnitPrice]]</f>
        <v>11517.3</v>
      </c>
      <c r="R1874">
        <f>Table1[[#This Row],[OrderQuantity]]*Table1[[#This Row],[UnitCost]]</f>
        <v>8407.619999999999</v>
      </c>
      <c r="S1874">
        <f>Table1[[#This Row],[OrderQuantity]]*Table1[[#This Row],[UnitPrice]]*(1-Table1[[#This Row],[DiscountApplied]]) - (Table1[[#This Row],[OrderQuantity]]*Table1[[#This Row],[UnitCost]])</f>
        <v>2533.8150000000005</v>
      </c>
      <c r="T1874">
        <f>DATEDIF(Table1[[#This Row],[ShipDate]],Table1[[#This Row],[DeliveryDate]],"d")</f>
        <v>6</v>
      </c>
      <c r="U1874" t="str">
        <f t="shared" si="59"/>
        <v>On Time</v>
      </c>
    </row>
    <row r="1875" spans="1:21" x14ac:dyDescent="0.3">
      <c r="A1875" t="str">
        <f t="shared" si="58"/>
        <v>SO-001974</v>
      </c>
      <c r="B1875" t="s">
        <v>4</v>
      </c>
      <c r="C1875" t="s">
        <v>11</v>
      </c>
      <c r="D1875" s="1">
        <v>43400</v>
      </c>
      <c r="E1875" s="1">
        <v>43469</v>
      </c>
      <c r="F1875" s="1">
        <v>43488</v>
      </c>
      <c r="G1875" s="1">
        <v>43490</v>
      </c>
      <c r="H1875" t="s">
        <v>54</v>
      </c>
      <c r="I1875">
        <v>19</v>
      </c>
      <c r="J1875">
        <v>44</v>
      </c>
      <c r="K1875">
        <v>265</v>
      </c>
      <c r="L1875">
        <v>45</v>
      </c>
      <c r="M1875">
        <v>2</v>
      </c>
      <c r="N1875">
        <v>0.4</v>
      </c>
      <c r="O1875">
        <v>723.6</v>
      </c>
      <c r="P1875">
        <v>1005</v>
      </c>
      <c r="Q1875">
        <f>Table1[[#This Row],[OrderQuantity]]*Table1[[#This Row],[UnitPrice]]</f>
        <v>2010</v>
      </c>
      <c r="R1875">
        <f>Table1[[#This Row],[OrderQuantity]]*Table1[[#This Row],[UnitCost]]</f>
        <v>1447.2</v>
      </c>
      <c r="S1875">
        <f>Table1[[#This Row],[OrderQuantity]]*Table1[[#This Row],[UnitPrice]]*(1-Table1[[#This Row],[DiscountApplied]]) - (Table1[[#This Row],[OrderQuantity]]*Table1[[#This Row],[UnitCost]])</f>
        <v>-241.20000000000005</v>
      </c>
      <c r="T1875">
        <f>DATEDIF(Table1[[#This Row],[ShipDate]],Table1[[#This Row],[DeliveryDate]],"d")</f>
        <v>2</v>
      </c>
      <c r="U1875" t="str">
        <f t="shared" si="59"/>
        <v>On Time</v>
      </c>
    </row>
    <row r="1876" spans="1:21" x14ac:dyDescent="0.3">
      <c r="A1876" t="str">
        <f t="shared" si="58"/>
        <v>SO-001975</v>
      </c>
      <c r="B1876" t="s">
        <v>2</v>
      </c>
      <c r="C1876" t="s">
        <v>10</v>
      </c>
      <c r="D1876" s="1">
        <v>43400</v>
      </c>
      <c r="E1876" s="1">
        <v>43469</v>
      </c>
      <c r="F1876" s="1">
        <v>43474</v>
      </c>
      <c r="G1876" s="1">
        <v>43482</v>
      </c>
      <c r="H1876" t="s">
        <v>54</v>
      </c>
      <c r="I1876">
        <v>22</v>
      </c>
      <c r="J1876">
        <v>19</v>
      </c>
      <c r="K1876">
        <v>165</v>
      </c>
      <c r="L1876">
        <v>27</v>
      </c>
      <c r="M1876">
        <v>6</v>
      </c>
      <c r="N1876">
        <v>0.08</v>
      </c>
      <c r="O1876">
        <v>1768.13</v>
      </c>
      <c r="P1876">
        <v>2525.9</v>
      </c>
      <c r="Q1876">
        <f>Table1[[#This Row],[OrderQuantity]]*Table1[[#This Row],[UnitPrice]]</f>
        <v>15155.400000000001</v>
      </c>
      <c r="R1876">
        <f>Table1[[#This Row],[OrderQuantity]]*Table1[[#This Row],[UnitCost]]</f>
        <v>10608.78</v>
      </c>
      <c r="S1876">
        <f>Table1[[#This Row],[OrderQuantity]]*Table1[[#This Row],[UnitPrice]]*(1-Table1[[#This Row],[DiscountApplied]]) - (Table1[[#This Row],[OrderQuantity]]*Table1[[#This Row],[UnitCost]])</f>
        <v>3334.1880000000019</v>
      </c>
      <c r="T1876">
        <f>DATEDIF(Table1[[#This Row],[ShipDate]],Table1[[#This Row],[DeliveryDate]],"d")</f>
        <v>8</v>
      </c>
      <c r="U1876" t="str">
        <f t="shared" si="59"/>
        <v>Late</v>
      </c>
    </row>
    <row r="1877" spans="1:21" x14ac:dyDescent="0.3">
      <c r="A1877" t="str">
        <f t="shared" si="58"/>
        <v>SO-001976</v>
      </c>
      <c r="B1877" t="s">
        <v>5</v>
      </c>
      <c r="C1877" t="s">
        <v>10</v>
      </c>
      <c r="D1877" s="1">
        <v>43400</v>
      </c>
      <c r="E1877" s="1">
        <v>43469</v>
      </c>
      <c r="F1877" s="1">
        <v>43487</v>
      </c>
      <c r="G1877" s="1">
        <v>43495</v>
      </c>
      <c r="H1877" t="s">
        <v>54</v>
      </c>
      <c r="I1877">
        <v>27</v>
      </c>
      <c r="J1877">
        <v>8</v>
      </c>
      <c r="K1877">
        <v>149</v>
      </c>
      <c r="L1877">
        <v>24</v>
      </c>
      <c r="M1877">
        <v>6</v>
      </c>
      <c r="N1877">
        <v>0.05</v>
      </c>
      <c r="O1877">
        <v>1365.26</v>
      </c>
      <c r="P1877">
        <v>1922.9</v>
      </c>
      <c r="Q1877">
        <f>Table1[[#This Row],[OrderQuantity]]*Table1[[#This Row],[UnitPrice]]</f>
        <v>11537.400000000001</v>
      </c>
      <c r="R1877">
        <f>Table1[[#This Row],[OrderQuantity]]*Table1[[#This Row],[UnitCost]]</f>
        <v>8191.5599999999995</v>
      </c>
      <c r="S1877">
        <f>Table1[[#This Row],[OrderQuantity]]*Table1[[#This Row],[UnitPrice]]*(1-Table1[[#This Row],[DiscountApplied]]) - (Table1[[#This Row],[OrderQuantity]]*Table1[[#This Row],[UnitCost]])</f>
        <v>2768.9700000000012</v>
      </c>
      <c r="T1877">
        <f>DATEDIF(Table1[[#This Row],[ShipDate]],Table1[[#This Row],[DeliveryDate]],"d")</f>
        <v>8</v>
      </c>
      <c r="U1877" t="str">
        <f t="shared" si="59"/>
        <v>Late</v>
      </c>
    </row>
    <row r="1878" spans="1:21" x14ac:dyDescent="0.3">
      <c r="A1878" t="str">
        <f t="shared" si="58"/>
        <v>SO-001977</v>
      </c>
      <c r="B1878" t="s">
        <v>3</v>
      </c>
      <c r="C1878" t="s">
        <v>11</v>
      </c>
      <c r="D1878" s="1">
        <v>43300</v>
      </c>
      <c r="E1878" s="1">
        <v>43469</v>
      </c>
      <c r="F1878" s="1">
        <v>43489</v>
      </c>
      <c r="G1878" s="1">
        <v>43490</v>
      </c>
      <c r="H1878" t="s">
        <v>54</v>
      </c>
      <c r="I1878">
        <v>12</v>
      </c>
      <c r="J1878">
        <v>6</v>
      </c>
      <c r="K1878">
        <v>292</v>
      </c>
      <c r="L1878">
        <v>16</v>
      </c>
      <c r="M1878">
        <v>1</v>
      </c>
      <c r="N1878">
        <v>0.05</v>
      </c>
      <c r="O1878">
        <v>4587.62</v>
      </c>
      <c r="P1878">
        <v>6371.7</v>
      </c>
      <c r="Q1878">
        <f>Table1[[#This Row],[OrderQuantity]]*Table1[[#This Row],[UnitPrice]]</f>
        <v>6371.7</v>
      </c>
      <c r="R1878">
        <f>Table1[[#This Row],[OrderQuantity]]*Table1[[#This Row],[UnitCost]]</f>
        <v>4587.62</v>
      </c>
      <c r="S1878">
        <f>Table1[[#This Row],[OrderQuantity]]*Table1[[#This Row],[UnitPrice]]*(1-Table1[[#This Row],[DiscountApplied]]) - (Table1[[#This Row],[OrderQuantity]]*Table1[[#This Row],[UnitCost]])</f>
        <v>1465.4949999999999</v>
      </c>
      <c r="T1878">
        <f>DATEDIF(Table1[[#This Row],[ShipDate]],Table1[[#This Row],[DeliveryDate]],"d")</f>
        <v>1</v>
      </c>
      <c r="U1878" t="str">
        <f t="shared" si="59"/>
        <v>On Time</v>
      </c>
    </row>
    <row r="1879" spans="1:21" x14ac:dyDescent="0.3">
      <c r="A1879" t="str">
        <f t="shared" si="58"/>
        <v>SO-001978</v>
      </c>
      <c r="B1879" t="s">
        <v>2</v>
      </c>
      <c r="C1879" t="s">
        <v>11</v>
      </c>
      <c r="D1879" s="1">
        <v>43400</v>
      </c>
      <c r="E1879" s="1">
        <v>43469</v>
      </c>
      <c r="F1879" s="1">
        <v>43473</v>
      </c>
      <c r="G1879" s="1">
        <v>43481</v>
      </c>
      <c r="H1879" t="s">
        <v>54</v>
      </c>
      <c r="I1879">
        <v>23</v>
      </c>
      <c r="J1879">
        <v>36</v>
      </c>
      <c r="K1879">
        <v>285</v>
      </c>
      <c r="L1879">
        <v>12</v>
      </c>
      <c r="M1879">
        <v>2</v>
      </c>
      <c r="N1879">
        <v>0.4</v>
      </c>
      <c r="O1879">
        <v>2670.96</v>
      </c>
      <c r="P1879">
        <v>3986.5</v>
      </c>
      <c r="Q1879">
        <f>Table1[[#This Row],[OrderQuantity]]*Table1[[#This Row],[UnitPrice]]</f>
        <v>7973</v>
      </c>
      <c r="R1879">
        <f>Table1[[#This Row],[OrderQuantity]]*Table1[[#This Row],[UnitCost]]</f>
        <v>5341.92</v>
      </c>
      <c r="S1879">
        <f>Table1[[#This Row],[OrderQuantity]]*Table1[[#This Row],[UnitPrice]]*(1-Table1[[#This Row],[DiscountApplied]]) - (Table1[[#This Row],[OrderQuantity]]*Table1[[#This Row],[UnitCost]])</f>
        <v>-558.11999999999989</v>
      </c>
      <c r="T1879">
        <f>DATEDIF(Table1[[#This Row],[ShipDate]],Table1[[#This Row],[DeliveryDate]],"d")</f>
        <v>8</v>
      </c>
      <c r="U1879" t="str">
        <f t="shared" si="59"/>
        <v>Late</v>
      </c>
    </row>
    <row r="1880" spans="1:21" x14ac:dyDescent="0.3">
      <c r="A1880" t="str">
        <f t="shared" si="58"/>
        <v>SO-001979</v>
      </c>
      <c r="B1880" t="s">
        <v>3</v>
      </c>
      <c r="C1880" t="s">
        <v>12</v>
      </c>
      <c r="D1880" s="1">
        <v>43300</v>
      </c>
      <c r="E1880" s="1">
        <v>43469</v>
      </c>
      <c r="F1880" s="1">
        <v>43487</v>
      </c>
      <c r="G1880" s="1">
        <v>43494</v>
      </c>
      <c r="H1880" t="s">
        <v>54</v>
      </c>
      <c r="I1880">
        <v>6</v>
      </c>
      <c r="J1880">
        <v>7</v>
      </c>
      <c r="K1880">
        <v>212</v>
      </c>
      <c r="L1880">
        <v>33</v>
      </c>
      <c r="M1880">
        <v>8</v>
      </c>
      <c r="N1880">
        <v>0.08</v>
      </c>
      <c r="O1880">
        <v>1193.27</v>
      </c>
      <c r="P1880">
        <v>1835.8</v>
      </c>
      <c r="Q1880">
        <f>Table1[[#This Row],[OrderQuantity]]*Table1[[#This Row],[UnitPrice]]</f>
        <v>14686.4</v>
      </c>
      <c r="R1880">
        <f>Table1[[#This Row],[OrderQuantity]]*Table1[[#This Row],[UnitCost]]</f>
        <v>9546.16</v>
      </c>
      <c r="S1880">
        <f>Table1[[#This Row],[OrderQuantity]]*Table1[[#This Row],[UnitPrice]]*(1-Table1[[#This Row],[DiscountApplied]]) - (Table1[[#This Row],[OrderQuantity]]*Table1[[#This Row],[UnitCost]])</f>
        <v>3965.3279999999995</v>
      </c>
      <c r="T1880">
        <f>DATEDIF(Table1[[#This Row],[ShipDate]],Table1[[#This Row],[DeliveryDate]],"d")</f>
        <v>7</v>
      </c>
      <c r="U1880" t="str">
        <f t="shared" si="59"/>
        <v>On Time</v>
      </c>
    </row>
    <row r="1881" spans="1:21" x14ac:dyDescent="0.3">
      <c r="A1881" t="str">
        <f t="shared" si="58"/>
        <v>SO-001980</v>
      </c>
      <c r="B1881" t="s">
        <v>3</v>
      </c>
      <c r="C1881" t="s">
        <v>10</v>
      </c>
      <c r="D1881" s="1">
        <v>43400</v>
      </c>
      <c r="E1881" s="1">
        <v>43469</v>
      </c>
      <c r="F1881" s="1">
        <v>43496</v>
      </c>
      <c r="G1881" s="1">
        <v>43506</v>
      </c>
      <c r="H1881" t="s">
        <v>54</v>
      </c>
      <c r="I1881">
        <v>11</v>
      </c>
      <c r="J1881">
        <v>12</v>
      </c>
      <c r="K1881">
        <v>137</v>
      </c>
      <c r="L1881">
        <v>20</v>
      </c>
      <c r="M1881">
        <v>1</v>
      </c>
      <c r="N1881">
        <v>0.2</v>
      </c>
      <c r="O1881">
        <v>574.86</v>
      </c>
      <c r="P1881">
        <v>871</v>
      </c>
      <c r="Q1881">
        <f>Table1[[#This Row],[OrderQuantity]]*Table1[[#This Row],[UnitPrice]]</f>
        <v>871</v>
      </c>
      <c r="R1881">
        <f>Table1[[#This Row],[OrderQuantity]]*Table1[[#This Row],[UnitCost]]</f>
        <v>574.86</v>
      </c>
      <c r="S1881">
        <f>Table1[[#This Row],[OrderQuantity]]*Table1[[#This Row],[UnitPrice]]*(1-Table1[[#This Row],[DiscountApplied]]) - (Table1[[#This Row],[OrderQuantity]]*Table1[[#This Row],[UnitCost]])</f>
        <v>121.94000000000005</v>
      </c>
      <c r="T1881">
        <f>DATEDIF(Table1[[#This Row],[ShipDate]],Table1[[#This Row],[DeliveryDate]],"d")</f>
        <v>10</v>
      </c>
      <c r="U1881" t="str">
        <f t="shared" si="59"/>
        <v>Late</v>
      </c>
    </row>
    <row r="1882" spans="1:21" x14ac:dyDescent="0.3">
      <c r="A1882" t="str">
        <f t="shared" si="58"/>
        <v>SO-001981</v>
      </c>
      <c r="B1882" t="s">
        <v>3</v>
      </c>
      <c r="C1882" t="s">
        <v>13</v>
      </c>
      <c r="D1882" s="1">
        <v>43400</v>
      </c>
      <c r="E1882" s="1">
        <v>43469</v>
      </c>
      <c r="F1882" s="1">
        <v>43473</v>
      </c>
      <c r="G1882" s="1">
        <v>43474</v>
      </c>
      <c r="H1882" t="s">
        <v>54</v>
      </c>
      <c r="I1882">
        <v>8</v>
      </c>
      <c r="J1882">
        <v>5</v>
      </c>
      <c r="K1882">
        <v>33</v>
      </c>
      <c r="L1882">
        <v>43</v>
      </c>
      <c r="M1882">
        <v>6</v>
      </c>
      <c r="N1882">
        <v>0.08</v>
      </c>
      <c r="O1882">
        <v>2910.88</v>
      </c>
      <c r="P1882">
        <v>3731.9</v>
      </c>
      <c r="Q1882">
        <f>Table1[[#This Row],[OrderQuantity]]*Table1[[#This Row],[UnitPrice]]</f>
        <v>22391.4</v>
      </c>
      <c r="R1882">
        <f>Table1[[#This Row],[OrderQuantity]]*Table1[[#This Row],[UnitCost]]</f>
        <v>17465.28</v>
      </c>
      <c r="S1882">
        <f>Table1[[#This Row],[OrderQuantity]]*Table1[[#This Row],[UnitPrice]]*(1-Table1[[#This Row],[DiscountApplied]]) - (Table1[[#This Row],[OrderQuantity]]*Table1[[#This Row],[UnitCost]])</f>
        <v>3134.8080000000045</v>
      </c>
      <c r="T1882">
        <f>DATEDIF(Table1[[#This Row],[ShipDate]],Table1[[#This Row],[DeliveryDate]],"d")</f>
        <v>1</v>
      </c>
      <c r="U1882" t="str">
        <f t="shared" si="59"/>
        <v>On Time</v>
      </c>
    </row>
    <row r="1883" spans="1:21" x14ac:dyDescent="0.3">
      <c r="A1883" t="str">
        <f t="shared" si="58"/>
        <v>SO-001982</v>
      </c>
      <c r="B1883" t="s">
        <v>5</v>
      </c>
      <c r="C1883" t="s">
        <v>12</v>
      </c>
      <c r="D1883" s="1">
        <v>43400</v>
      </c>
      <c r="E1883" s="1">
        <v>43469</v>
      </c>
      <c r="F1883" s="1">
        <v>43497</v>
      </c>
      <c r="G1883" s="1">
        <v>43499</v>
      </c>
      <c r="H1883" t="s">
        <v>54</v>
      </c>
      <c r="I1883">
        <v>28</v>
      </c>
      <c r="J1883">
        <v>22</v>
      </c>
      <c r="K1883">
        <v>208</v>
      </c>
      <c r="L1883">
        <v>37</v>
      </c>
      <c r="M1883">
        <v>8</v>
      </c>
      <c r="N1883">
        <v>0.15</v>
      </c>
      <c r="O1883">
        <v>968.49</v>
      </c>
      <c r="P1883">
        <v>1976.5</v>
      </c>
      <c r="Q1883">
        <f>Table1[[#This Row],[OrderQuantity]]*Table1[[#This Row],[UnitPrice]]</f>
        <v>15812</v>
      </c>
      <c r="R1883">
        <f>Table1[[#This Row],[OrderQuantity]]*Table1[[#This Row],[UnitCost]]</f>
        <v>7747.92</v>
      </c>
      <c r="S1883">
        <f>Table1[[#This Row],[OrderQuantity]]*Table1[[#This Row],[UnitPrice]]*(1-Table1[[#This Row],[DiscountApplied]]) - (Table1[[#This Row],[OrderQuantity]]*Table1[[#This Row],[UnitCost]])</f>
        <v>5692.2799999999988</v>
      </c>
      <c r="T1883">
        <f>DATEDIF(Table1[[#This Row],[ShipDate]],Table1[[#This Row],[DeliveryDate]],"d")</f>
        <v>2</v>
      </c>
      <c r="U1883" t="str">
        <f t="shared" si="59"/>
        <v>On Time</v>
      </c>
    </row>
    <row r="1884" spans="1:21" x14ac:dyDescent="0.3">
      <c r="A1884" t="str">
        <f t="shared" si="58"/>
        <v>SO-001983</v>
      </c>
      <c r="B1884" t="s">
        <v>4</v>
      </c>
      <c r="C1884" t="s">
        <v>10</v>
      </c>
      <c r="D1884" s="1">
        <v>43400</v>
      </c>
      <c r="E1884" s="1">
        <v>43469</v>
      </c>
      <c r="F1884" s="1">
        <v>43479</v>
      </c>
      <c r="G1884" s="1">
        <v>43484</v>
      </c>
      <c r="H1884" t="s">
        <v>54</v>
      </c>
      <c r="I1884">
        <v>19</v>
      </c>
      <c r="J1884">
        <v>19</v>
      </c>
      <c r="K1884">
        <v>161</v>
      </c>
      <c r="L1884">
        <v>28</v>
      </c>
      <c r="M1884">
        <v>1</v>
      </c>
      <c r="N1884">
        <v>0.15</v>
      </c>
      <c r="O1884">
        <v>3006.96</v>
      </c>
      <c r="P1884">
        <v>3537.6</v>
      </c>
      <c r="Q1884">
        <f>Table1[[#This Row],[OrderQuantity]]*Table1[[#This Row],[UnitPrice]]</f>
        <v>3537.6</v>
      </c>
      <c r="R1884">
        <f>Table1[[#This Row],[OrderQuantity]]*Table1[[#This Row],[UnitCost]]</f>
        <v>3006.96</v>
      </c>
      <c r="S1884">
        <f>Table1[[#This Row],[OrderQuantity]]*Table1[[#This Row],[UnitPrice]]*(1-Table1[[#This Row],[DiscountApplied]]) - (Table1[[#This Row],[OrderQuantity]]*Table1[[#This Row],[UnitCost]])</f>
        <v>0</v>
      </c>
      <c r="T1884">
        <f>DATEDIF(Table1[[#This Row],[ShipDate]],Table1[[#This Row],[DeliveryDate]],"d")</f>
        <v>5</v>
      </c>
      <c r="U1884" t="str">
        <f t="shared" si="59"/>
        <v>On Time</v>
      </c>
    </row>
    <row r="1885" spans="1:21" x14ac:dyDescent="0.3">
      <c r="A1885" t="str">
        <f t="shared" si="58"/>
        <v>SO-001984</v>
      </c>
      <c r="B1885" t="s">
        <v>4</v>
      </c>
      <c r="C1885" t="s">
        <v>10</v>
      </c>
      <c r="D1885" s="1">
        <v>43400</v>
      </c>
      <c r="E1885" s="1">
        <v>43469</v>
      </c>
      <c r="F1885" s="1">
        <v>43479</v>
      </c>
      <c r="G1885" s="1">
        <v>43489</v>
      </c>
      <c r="H1885" t="s">
        <v>54</v>
      </c>
      <c r="I1885">
        <v>14</v>
      </c>
      <c r="J1885">
        <v>32</v>
      </c>
      <c r="K1885">
        <v>134</v>
      </c>
      <c r="L1885">
        <v>21</v>
      </c>
      <c r="M1885">
        <v>8</v>
      </c>
      <c r="N1885">
        <v>0.05</v>
      </c>
      <c r="O1885">
        <v>1803.98</v>
      </c>
      <c r="P1885">
        <v>2405.3000000000002</v>
      </c>
      <c r="Q1885">
        <f>Table1[[#This Row],[OrderQuantity]]*Table1[[#This Row],[UnitPrice]]</f>
        <v>19242.400000000001</v>
      </c>
      <c r="R1885">
        <f>Table1[[#This Row],[OrderQuantity]]*Table1[[#This Row],[UnitCost]]</f>
        <v>14431.84</v>
      </c>
      <c r="S1885">
        <f>Table1[[#This Row],[OrderQuantity]]*Table1[[#This Row],[UnitPrice]]*(1-Table1[[#This Row],[DiscountApplied]]) - (Table1[[#This Row],[OrderQuantity]]*Table1[[#This Row],[UnitCost]])</f>
        <v>3848.4399999999987</v>
      </c>
      <c r="T1885">
        <f>DATEDIF(Table1[[#This Row],[ShipDate]],Table1[[#This Row],[DeliveryDate]],"d")</f>
        <v>10</v>
      </c>
      <c r="U1885" t="str">
        <f t="shared" si="59"/>
        <v>Late</v>
      </c>
    </row>
    <row r="1886" spans="1:21" x14ac:dyDescent="0.3">
      <c r="A1886" t="str">
        <f t="shared" si="58"/>
        <v>SO-001985</v>
      </c>
      <c r="B1886" t="s">
        <v>4</v>
      </c>
      <c r="C1886" t="s">
        <v>12</v>
      </c>
      <c r="D1886" s="1">
        <v>43300</v>
      </c>
      <c r="E1886" s="1">
        <v>43469</v>
      </c>
      <c r="F1886" s="1">
        <v>43489</v>
      </c>
      <c r="G1886" s="1">
        <v>43491</v>
      </c>
      <c r="H1886" t="s">
        <v>54</v>
      </c>
      <c r="I1886">
        <v>20</v>
      </c>
      <c r="J1886">
        <v>43</v>
      </c>
      <c r="K1886">
        <v>234</v>
      </c>
      <c r="L1886">
        <v>47</v>
      </c>
      <c r="M1886">
        <v>4</v>
      </c>
      <c r="N1886">
        <v>0.05</v>
      </c>
      <c r="O1886">
        <v>2490.9899999999998</v>
      </c>
      <c r="P1886">
        <v>3075.3</v>
      </c>
      <c r="Q1886">
        <f>Table1[[#This Row],[OrderQuantity]]*Table1[[#This Row],[UnitPrice]]</f>
        <v>12301.2</v>
      </c>
      <c r="R1886">
        <f>Table1[[#This Row],[OrderQuantity]]*Table1[[#This Row],[UnitCost]]</f>
        <v>9963.9599999999991</v>
      </c>
      <c r="S1886">
        <f>Table1[[#This Row],[OrderQuantity]]*Table1[[#This Row],[UnitPrice]]*(1-Table1[[#This Row],[DiscountApplied]]) - (Table1[[#This Row],[OrderQuantity]]*Table1[[#This Row],[UnitCost]])</f>
        <v>1722.1800000000003</v>
      </c>
      <c r="T1886">
        <f>DATEDIF(Table1[[#This Row],[ShipDate]],Table1[[#This Row],[DeliveryDate]],"d")</f>
        <v>2</v>
      </c>
      <c r="U1886" t="str">
        <f t="shared" si="59"/>
        <v>On Time</v>
      </c>
    </row>
    <row r="1887" spans="1:21" x14ac:dyDescent="0.3">
      <c r="A1887" t="str">
        <f t="shared" si="58"/>
        <v>SO-001986</v>
      </c>
      <c r="B1887" t="s">
        <v>2</v>
      </c>
      <c r="C1887" t="s">
        <v>12</v>
      </c>
      <c r="D1887" s="1">
        <v>43400</v>
      </c>
      <c r="E1887" s="1">
        <v>43469</v>
      </c>
      <c r="F1887" s="1">
        <v>43474</v>
      </c>
      <c r="G1887" s="1">
        <v>43481</v>
      </c>
      <c r="H1887" t="s">
        <v>54</v>
      </c>
      <c r="I1887">
        <v>21</v>
      </c>
      <c r="J1887">
        <v>29</v>
      </c>
      <c r="K1887">
        <v>222</v>
      </c>
      <c r="L1887">
        <v>15</v>
      </c>
      <c r="M1887">
        <v>2</v>
      </c>
      <c r="N1887">
        <v>0.08</v>
      </c>
      <c r="O1887">
        <v>108.34</v>
      </c>
      <c r="P1887">
        <v>221.1</v>
      </c>
      <c r="Q1887">
        <f>Table1[[#This Row],[OrderQuantity]]*Table1[[#This Row],[UnitPrice]]</f>
        <v>442.2</v>
      </c>
      <c r="R1887">
        <f>Table1[[#This Row],[OrderQuantity]]*Table1[[#This Row],[UnitCost]]</f>
        <v>216.68</v>
      </c>
      <c r="S1887">
        <f>Table1[[#This Row],[OrderQuantity]]*Table1[[#This Row],[UnitPrice]]*(1-Table1[[#This Row],[DiscountApplied]]) - (Table1[[#This Row],[OrderQuantity]]*Table1[[#This Row],[UnitCost]])</f>
        <v>190.14400000000001</v>
      </c>
      <c r="T1887">
        <f>DATEDIF(Table1[[#This Row],[ShipDate]],Table1[[#This Row],[DeliveryDate]],"d")</f>
        <v>7</v>
      </c>
      <c r="U1887" t="str">
        <f t="shared" si="59"/>
        <v>On Time</v>
      </c>
    </row>
    <row r="1888" spans="1:21" x14ac:dyDescent="0.3">
      <c r="A1888" t="str">
        <f t="shared" si="58"/>
        <v>SO-001987</v>
      </c>
      <c r="B1888" t="s">
        <v>4</v>
      </c>
      <c r="C1888" t="s">
        <v>10</v>
      </c>
      <c r="D1888" s="1">
        <v>43400</v>
      </c>
      <c r="E1888" s="1">
        <v>43469</v>
      </c>
      <c r="F1888" s="1">
        <v>43487</v>
      </c>
      <c r="G1888" s="1">
        <v>43494</v>
      </c>
      <c r="H1888" t="s">
        <v>54</v>
      </c>
      <c r="I1888">
        <v>20</v>
      </c>
      <c r="J1888">
        <v>49</v>
      </c>
      <c r="K1888">
        <v>195</v>
      </c>
      <c r="L1888">
        <v>42</v>
      </c>
      <c r="M1888">
        <v>3</v>
      </c>
      <c r="N1888">
        <v>0.05</v>
      </c>
      <c r="O1888">
        <v>632.67999999999995</v>
      </c>
      <c r="P1888">
        <v>891.1</v>
      </c>
      <c r="Q1888">
        <f>Table1[[#This Row],[OrderQuantity]]*Table1[[#This Row],[UnitPrice]]</f>
        <v>2673.3</v>
      </c>
      <c r="R1888">
        <f>Table1[[#This Row],[OrderQuantity]]*Table1[[#This Row],[UnitCost]]</f>
        <v>1898.04</v>
      </c>
      <c r="S1888">
        <f>Table1[[#This Row],[OrderQuantity]]*Table1[[#This Row],[UnitPrice]]*(1-Table1[[#This Row],[DiscountApplied]]) - (Table1[[#This Row],[OrderQuantity]]*Table1[[#This Row],[UnitCost]])</f>
        <v>641.59500000000025</v>
      </c>
      <c r="T1888">
        <f>DATEDIF(Table1[[#This Row],[ShipDate]],Table1[[#This Row],[DeliveryDate]],"d")</f>
        <v>7</v>
      </c>
      <c r="U1888" t="str">
        <f t="shared" si="59"/>
        <v>On Time</v>
      </c>
    </row>
    <row r="1889" spans="1:21" x14ac:dyDescent="0.3">
      <c r="A1889" t="str">
        <f t="shared" si="58"/>
        <v>SO-001988</v>
      </c>
      <c r="B1889" t="s">
        <v>2</v>
      </c>
      <c r="C1889" t="s">
        <v>12</v>
      </c>
      <c r="D1889" s="1">
        <v>43400</v>
      </c>
      <c r="E1889" s="1">
        <v>43469</v>
      </c>
      <c r="F1889" s="1">
        <v>43495</v>
      </c>
      <c r="G1889" s="1">
        <v>43500</v>
      </c>
      <c r="H1889" t="s">
        <v>54</v>
      </c>
      <c r="I1889">
        <v>21</v>
      </c>
      <c r="J1889">
        <v>49</v>
      </c>
      <c r="K1889">
        <v>255</v>
      </c>
      <c r="L1889">
        <v>12</v>
      </c>
      <c r="M1889">
        <v>2</v>
      </c>
      <c r="N1889">
        <v>0.08</v>
      </c>
      <c r="O1889">
        <v>944.1</v>
      </c>
      <c r="P1889">
        <v>1226.0999999999999</v>
      </c>
      <c r="Q1889">
        <f>Table1[[#This Row],[OrderQuantity]]*Table1[[#This Row],[UnitPrice]]</f>
        <v>2452.1999999999998</v>
      </c>
      <c r="R1889">
        <f>Table1[[#This Row],[OrderQuantity]]*Table1[[#This Row],[UnitCost]]</f>
        <v>1888.2</v>
      </c>
      <c r="S1889">
        <f>Table1[[#This Row],[OrderQuantity]]*Table1[[#This Row],[UnitPrice]]*(1-Table1[[#This Row],[DiscountApplied]]) - (Table1[[#This Row],[OrderQuantity]]*Table1[[#This Row],[UnitCost]])</f>
        <v>367.82399999999984</v>
      </c>
      <c r="T1889">
        <f>DATEDIF(Table1[[#This Row],[ShipDate]],Table1[[#This Row],[DeliveryDate]],"d")</f>
        <v>5</v>
      </c>
      <c r="U1889" t="str">
        <f t="shared" si="59"/>
        <v>On Time</v>
      </c>
    </row>
    <row r="1890" spans="1:21" x14ac:dyDescent="0.3">
      <c r="A1890" t="str">
        <f t="shared" si="58"/>
        <v>SO-001989</v>
      </c>
      <c r="B1890" t="s">
        <v>3</v>
      </c>
      <c r="C1890" t="s">
        <v>13</v>
      </c>
      <c r="D1890" s="1">
        <v>43300</v>
      </c>
      <c r="E1890" s="1">
        <v>43470</v>
      </c>
      <c r="F1890" s="1">
        <v>43494</v>
      </c>
      <c r="G1890" s="1">
        <v>43498</v>
      </c>
      <c r="H1890" t="s">
        <v>54</v>
      </c>
      <c r="I1890">
        <v>4</v>
      </c>
      <c r="J1890">
        <v>28</v>
      </c>
      <c r="K1890">
        <v>24</v>
      </c>
      <c r="L1890">
        <v>41</v>
      </c>
      <c r="M1890">
        <v>4</v>
      </c>
      <c r="N1890">
        <v>0.08</v>
      </c>
      <c r="O1890">
        <v>4176.91</v>
      </c>
      <c r="P1890">
        <v>5721.8</v>
      </c>
      <c r="Q1890">
        <f>Table1[[#This Row],[OrderQuantity]]*Table1[[#This Row],[UnitPrice]]</f>
        <v>22887.200000000001</v>
      </c>
      <c r="R1890">
        <f>Table1[[#This Row],[OrderQuantity]]*Table1[[#This Row],[UnitCost]]</f>
        <v>16707.64</v>
      </c>
      <c r="S1890">
        <f>Table1[[#This Row],[OrderQuantity]]*Table1[[#This Row],[UnitPrice]]*(1-Table1[[#This Row],[DiscountApplied]]) - (Table1[[#This Row],[OrderQuantity]]*Table1[[#This Row],[UnitCost]])</f>
        <v>4348.5840000000026</v>
      </c>
      <c r="T1890">
        <f>DATEDIF(Table1[[#This Row],[ShipDate]],Table1[[#This Row],[DeliveryDate]],"d")</f>
        <v>4</v>
      </c>
      <c r="U1890" t="str">
        <f t="shared" si="59"/>
        <v>On Time</v>
      </c>
    </row>
    <row r="1891" spans="1:21" x14ac:dyDescent="0.3">
      <c r="A1891" t="str">
        <f t="shared" si="58"/>
        <v>SO-001990</v>
      </c>
      <c r="B1891" t="s">
        <v>3</v>
      </c>
      <c r="C1891" t="s">
        <v>10</v>
      </c>
      <c r="D1891" s="1">
        <v>43300</v>
      </c>
      <c r="E1891" s="1">
        <v>43470</v>
      </c>
      <c r="F1891" s="1">
        <v>43494</v>
      </c>
      <c r="G1891" s="1">
        <v>43500</v>
      </c>
      <c r="H1891" t="s">
        <v>54</v>
      </c>
      <c r="I1891">
        <v>4</v>
      </c>
      <c r="J1891">
        <v>23</v>
      </c>
      <c r="K1891">
        <v>115</v>
      </c>
      <c r="L1891">
        <v>3</v>
      </c>
      <c r="M1891">
        <v>7</v>
      </c>
      <c r="N1891">
        <v>0.05</v>
      </c>
      <c r="O1891">
        <v>1473.2</v>
      </c>
      <c r="P1891">
        <v>3202.6</v>
      </c>
      <c r="Q1891">
        <f>Table1[[#This Row],[OrderQuantity]]*Table1[[#This Row],[UnitPrice]]</f>
        <v>22418.2</v>
      </c>
      <c r="R1891">
        <f>Table1[[#This Row],[OrderQuantity]]*Table1[[#This Row],[UnitCost]]</f>
        <v>10312.4</v>
      </c>
      <c r="S1891">
        <f>Table1[[#This Row],[OrderQuantity]]*Table1[[#This Row],[UnitPrice]]*(1-Table1[[#This Row],[DiscountApplied]]) - (Table1[[#This Row],[OrderQuantity]]*Table1[[#This Row],[UnitCost]])</f>
        <v>10984.890000000001</v>
      </c>
      <c r="T1891">
        <f>DATEDIF(Table1[[#This Row],[ShipDate]],Table1[[#This Row],[DeliveryDate]],"d")</f>
        <v>6</v>
      </c>
      <c r="U1891" t="str">
        <f t="shared" si="59"/>
        <v>On Time</v>
      </c>
    </row>
    <row r="1892" spans="1:21" x14ac:dyDescent="0.3">
      <c r="A1892" t="str">
        <f t="shared" si="58"/>
        <v>SO-001991</v>
      </c>
      <c r="B1892" t="s">
        <v>4</v>
      </c>
      <c r="C1892" t="s">
        <v>12</v>
      </c>
      <c r="D1892" s="1">
        <v>43400</v>
      </c>
      <c r="E1892" s="1">
        <v>43470</v>
      </c>
      <c r="F1892" s="1">
        <v>43495</v>
      </c>
      <c r="G1892" s="1">
        <v>43503</v>
      </c>
      <c r="H1892" t="s">
        <v>54</v>
      </c>
      <c r="I1892">
        <v>14</v>
      </c>
      <c r="J1892">
        <v>31</v>
      </c>
      <c r="K1892">
        <v>247</v>
      </c>
      <c r="L1892">
        <v>30</v>
      </c>
      <c r="M1892">
        <v>5</v>
      </c>
      <c r="N1892">
        <v>0.1</v>
      </c>
      <c r="O1892">
        <v>1394.74</v>
      </c>
      <c r="P1892">
        <v>1721.9</v>
      </c>
      <c r="Q1892">
        <f>Table1[[#This Row],[OrderQuantity]]*Table1[[#This Row],[UnitPrice]]</f>
        <v>8609.5</v>
      </c>
      <c r="R1892">
        <f>Table1[[#This Row],[OrderQuantity]]*Table1[[#This Row],[UnitCost]]</f>
        <v>6973.7</v>
      </c>
      <c r="S1892">
        <f>Table1[[#This Row],[OrderQuantity]]*Table1[[#This Row],[UnitPrice]]*(1-Table1[[#This Row],[DiscountApplied]]) - (Table1[[#This Row],[OrderQuantity]]*Table1[[#This Row],[UnitCost]])</f>
        <v>774.85000000000036</v>
      </c>
      <c r="T1892">
        <f>DATEDIF(Table1[[#This Row],[ShipDate]],Table1[[#This Row],[DeliveryDate]],"d")</f>
        <v>8</v>
      </c>
      <c r="U1892" t="str">
        <f t="shared" si="59"/>
        <v>Late</v>
      </c>
    </row>
    <row r="1893" spans="1:21" x14ac:dyDescent="0.3">
      <c r="A1893" t="str">
        <f t="shared" si="58"/>
        <v>SO-001992</v>
      </c>
      <c r="B1893" t="s">
        <v>4</v>
      </c>
      <c r="C1893" t="s">
        <v>11</v>
      </c>
      <c r="D1893" s="1">
        <v>43400</v>
      </c>
      <c r="E1893" s="1">
        <v>43470</v>
      </c>
      <c r="F1893" s="1">
        <v>43475</v>
      </c>
      <c r="G1893" s="1">
        <v>43481</v>
      </c>
      <c r="H1893" t="s">
        <v>54</v>
      </c>
      <c r="I1893">
        <v>20</v>
      </c>
      <c r="J1893">
        <v>32</v>
      </c>
      <c r="K1893">
        <v>268</v>
      </c>
      <c r="L1893">
        <v>7</v>
      </c>
      <c r="M1893">
        <v>4</v>
      </c>
      <c r="N1893">
        <v>0.4</v>
      </c>
      <c r="O1893">
        <v>493.79</v>
      </c>
      <c r="P1893">
        <v>897.8</v>
      </c>
      <c r="Q1893">
        <f>Table1[[#This Row],[OrderQuantity]]*Table1[[#This Row],[UnitPrice]]</f>
        <v>3591.2</v>
      </c>
      <c r="R1893">
        <f>Table1[[#This Row],[OrderQuantity]]*Table1[[#This Row],[UnitCost]]</f>
        <v>1975.16</v>
      </c>
      <c r="S1893">
        <f>Table1[[#This Row],[OrderQuantity]]*Table1[[#This Row],[UnitPrice]]*(1-Table1[[#This Row],[DiscountApplied]]) - (Table1[[#This Row],[OrderQuantity]]*Table1[[#This Row],[UnitCost]])</f>
        <v>179.55999999999972</v>
      </c>
      <c r="T1893">
        <f>DATEDIF(Table1[[#This Row],[ShipDate]],Table1[[#This Row],[DeliveryDate]],"d")</f>
        <v>6</v>
      </c>
      <c r="U1893" t="str">
        <f t="shared" si="59"/>
        <v>On Time</v>
      </c>
    </row>
    <row r="1894" spans="1:21" x14ac:dyDescent="0.3">
      <c r="A1894" t="str">
        <f t="shared" si="58"/>
        <v>SO-001993</v>
      </c>
      <c r="B1894" t="s">
        <v>4</v>
      </c>
      <c r="C1894" t="s">
        <v>11</v>
      </c>
      <c r="D1894" s="1">
        <v>43400</v>
      </c>
      <c r="E1894" s="1">
        <v>43470</v>
      </c>
      <c r="F1894" s="1">
        <v>43473</v>
      </c>
      <c r="G1894" s="1">
        <v>43480</v>
      </c>
      <c r="H1894" t="s">
        <v>54</v>
      </c>
      <c r="I1894">
        <v>19</v>
      </c>
      <c r="J1894">
        <v>12</v>
      </c>
      <c r="K1894">
        <v>305</v>
      </c>
      <c r="L1894">
        <v>41</v>
      </c>
      <c r="M1894">
        <v>8</v>
      </c>
      <c r="N1894">
        <v>0.08</v>
      </c>
      <c r="O1894">
        <v>736.33</v>
      </c>
      <c r="P1894">
        <v>1051.9000000000001</v>
      </c>
      <c r="Q1894">
        <f>Table1[[#This Row],[OrderQuantity]]*Table1[[#This Row],[UnitPrice]]</f>
        <v>8415.2000000000007</v>
      </c>
      <c r="R1894">
        <f>Table1[[#This Row],[OrderQuantity]]*Table1[[#This Row],[UnitCost]]</f>
        <v>5890.64</v>
      </c>
      <c r="S1894">
        <f>Table1[[#This Row],[OrderQuantity]]*Table1[[#This Row],[UnitPrice]]*(1-Table1[[#This Row],[DiscountApplied]]) - (Table1[[#This Row],[OrderQuantity]]*Table1[[#This Row],[UnitCost]])</f>
        <v>1851.344000000001</v>
      </c>
      <c r="T1894">
        <f>DATEDIF(Table1[[#This Row],[ShipDate]],Table1[[#This Row],[DeliveryDate]],"d")</f>
        <v>7</v>
      </c>
      <c r="U1894" t="str">
        <f t="shared" si="59"/>
        <v>On Time</v>
      </c>
    </row>
    <row r="1895" spans="1:21" x14ac:dyDescent="0.3">
      <c r="A1895" t="str">
        <f t="shared" si="58"/>
        <v>SO-001994</v>
      </c>
      <c r="B1895" t="s">
        <v>4</v>
      </c>
      <c r="C1895" t="s">
        <v>12</v>
      </c>
      <c r="D1895" s="1">
        <v>43300</v>
      </c>
      <c r="E1895" s="1">
        <v>43470</v>
      </c>
      <c r="F1895" s="1">
        <v>43477</v>
      </c>
      <c r="G1895" s="1">
        <v>43479</v>
      </c>
      <c r="H1895" t="s">
        <v>54</v>
      </c>
      <c r="I1895">
        <v>18</v>
      </c>
      <c r="J1895">
        <v>43</v>
      </c>
      <c r="K1895">
        <v>235</v>
      </c>
      <c r="L1895">
        <v>7</v>
      </c>
      <c r="M1895">
        <v>6</v>
      </c>
      <c r="N1895">
        <v>0.05</v>
      </c>
      <c r="O1895">
        <v>397.98</v>
      </c>
      <c r="P1895">
        <v>904.5</v>
      </c>
      <c r="Q1895">
        <f>Table1[[#This Row],[OrderQuantity]]*Table1[[#This Row],[UnitPrice]]</f>
        <v>5427</v>
      </c>
      <c r="R1895">
        <f>Table1[[#This Row],[OrderQuantity]]*Table1[[#This Row],[UnitCost]]</f>
        <v>2387.88</v>
      </c>
      <c r="S1895">
        <f>Table1[[#This Row],[OrderQuantity]]*Table1[[#This Row],[UnitPrice]]*(1-Table1[[#This Row],[DiscountApplied]]) - (Table1[[#This Row],[OrderQuantity]]*Table1[[#This Row],[UnitCost]])</f>
        <v>2767.7699999999995</v>
      </c>
      <c r="T1895">
        <f>DATEDIF(Table1[[#This Row],[ShipDate]],Table1[[#This Row],[DeliveryDate]],"d")</f>
        <v>2</v>
      </c>
      <c r="U1895" t="str">
        <f t="shared" si="59"/>
        <v>On Time</v>
      </c>
    </row>
    <row r="1896" spans="1:21" x14ac:dyDescent="0.3">
      <c r="A1896" t="str">
        <f t="shared" si="58"/>
        <v>SO-001995</v>
      </c>
      <c r="B1896" t="s">
        <v>5</v>
      </c>
      <c r="C1896" t="s">
        <v>13</v>
      </c>
      <c r="D1896" s="1">
        <v>43300</v>
      </c>
      <c r="E1896" s="1">
        <v>43470</v>
      </c>
      <c r="F1896" s="1">
        <v>43497</v>
      </c>
      <c r="G1896" s="1">
        <v>43500</v>
      </c>
      <c r="H1896" t="s">
        <v>54</v>
      </c>
      <c r="I1896">
        <v>26</v>
      </c>
      <c r="J1896">
        <v>19</v>
      </c>
      <c r="K1896">
        <v>24</v>
      </c>
      <c r="L1896">
        <v>20</v>
      </c>
      <c r="M1896">
        <v>8</v>
      </c>
      <c r="N1896">
        <v>0.15</v>
      </c>
      <c r="O1896">
        <v>1202.99</v>
      </c>
      <c r="P1896">
        <v>2673.3</v>
      </c>
      <c r="Q1896">
        <f>Table1[[#This Row],[OrderQuantity]]*Table1[[#This Row],[UnitPrice]]</f>
        <v>21386.400000000001</v>
      </c>
      <c r="R1896">
        <f>Table1[[#This Row],[OrderQuantity]]*Table1[[#This Row],[UnitCost]]</f>
        <v>9623.92</v>
      </c>
      <c r="S1896">
        <f>Table1[[#This Row],[OrderQuantity]]*Table1[[#This Row],[UnitPrice]]*(1-Table1[[#This Row],[DiscountApplied]]) - (Table1[[#This Row],[OrderQuantity]]*Table1[[#This Row],[UnitCost]])</f>
        <v>8554.5200000000023</v>
      </c>
      <c r="T1896">
        <f>DATEDIF(Table1[[#This Row],[ShipDate]],Table1[[#This Row],[DeliveryDate]],"d")</f>
        <v>3</v>
      </c>
      <c r="U1896" t="str">
        <f t="shared" si="59"/>
        <v>On Time</v>
      </c>
    </row>
    <row r="1897" spans="1:21" x14ac:dyDescent="0.3">
      <c r="A1897" t="str">
        <f t="shared" si="58"/>
        <v>SO-001996</v>
      </c>
      <c r="B1897" t="s">
        <v>4</v>
      </c>
      <c r="C1897" t="s">
        <v>12</v>
      </c>
      <c r="D1897" s="1">
        <v>43400</v>
      </c>
      <c r="E1897" s="1">
        <v>43470</v>
      </c>
      <c r="F1897" s="1">
        <v>43475</v>
      </c>
      <c r="G1897" s="1">
        <v>43479</v>
      </c>
      <c r="H1897" t="s">
        <v>54</v>
      </c>
      <c r="I1897">
        <v>20</v>
      </c>
      <c r="J1897">
        <v>28</v>
      </c>
      <c r="K1897">
        <v>246</v>
      </c>
      <c r="L1897">
        <v>5</v>
      </c>
      <c r="M1897">
        <v>8</v>
      </c>
      <c r="N1897">
        <v>0.05</v>
      </c>
      <c r="O1897">
        <v>745.71</v>
      </c>
      <c r="P1897">
        <v>1065.3</v>
      </c>
      <c r="Q1897">
        <f>Table1[[#This Row],[OrderQuantity]]*Table1[[#This Row],[UnitPrice]]</f>
        <v>8522.4</v>
      </c>
      <c r="R1897">
        <f>Table1[[#This Row],[OrderQuantity]]*Table1[[#This Row],[UnitCost]]</f>
        <v>5965.68</v>
      </c>
      <c r="S1897">
        <f>Table1[[#This Row],[OrderQuantity]]*Table1[[#This Row],[UnitPrice]]*(1-Table1[[#This Row],[DiscountApplied]]) - (Table1[[#This Row],[OrderQuantity]]*Table1[[#This Row],[UnitCost]])</f>
        <v>2130.5999999999985</v>
      </c>
      <c r="T1897">
        <f>DATEDIF(Table1[[#This Row],[ShipDate]],Table1[[#This Row],[DeliveryDate]],"d")</f>
        <v>4</v>
      </c>
      <c r="U1897" t="str">
        <f t="shared" si="59"/>
        <v>On Time</v>
      </c>
    </row>
    <row r="1898" spans="1:21" x14ac:dyDescent="0.3">
      <c r="A1898" t="str">
        <f t="shared" si="58"/>
        <v>SO-001997</v>
      </c>
      <c r="B1898" t="s">
        <v>3</v>
      </c>
      <c r="C1898" t="s">
        <v>8</v>
      </c>
      <c r="D1898" s="1">
        <v>43400</v>
      </c>
      <c r="E1898" s="1">
        <v>43470</v>
      </c>
      <c r="F1898" s="1">
        <v>43476</v>
      </c>
      <c r="G1898" s="1">
        <v>43478</v>
      </c>
      <c r="H1898" t="s">
        <v>54</v>
      </c>
      <c r="I1898">
        <v>3</v>
      </c>
      <c r="J1898">
        <v>1</v>
      </c>
      <c r="K1898">
        <v>335</v>
      </c>
      <c r="L1898">
        <v>24</v>
      </c>
      <c r="M1898">
        <v>4</v>
      </c>
      <c r="N1898">
        <v>0.08</v>
      </c>
      <c r="O1898">
        <v>864.3</v>
      </c>
      <c r="P1898">
        <v>2010</v>
      </c>
      <c r="Q1898">
        <f>Table1[[#This Row],[OrderQuantity]]*Table1[[#This Row],[UnitPrice]]</f>
        <v>8040</v>
      </c>
      <c r="R1898">
        <f>Table1[[#This Row],[OrderQuantity]]*Table1[[#This Row],[UnitCost]]</f>
        <v>3457.2</v>
      </c>
      <c r="S1898">
        <f>Table1[[#This Row],[OrderQuantity]]*Table1[[#This Row],[UnitPrice]]*(1-Table1[[#This Row],[DiscountApplied]]) - (Table1[[#This Row],[OrderQuantity]]*Table1[[#This Row],[UnitCost]])</f>
        <v>3939.6000000000004</v>
      </c>
      <c r="T1898">
        <f>DATEDIF(Table1[[#This Row],[ShipDate]],Table1[[#This Row],[DeliveryDate]],"d")</f>
        <v>2</v>
      </c>
      <c r="U1898" t="str">
        <f t="shared" si="59"/>
        <v>On Time</v>
      </c>
    </row>
    <row r="1899" spans="1:21" x14ac:dyDescent="0.3">
      <c r="A1899" t="str">
        <f t="shared" si="58"/>
        <v>SO-001998</v>
      </c>
      <c r="B1899" t="s">
        <v>3</v>
      </c>
      <c r="C1899" t="s">
        <v>8</v>
      </c>
      <c r="D1899" s="1">
        <v>43400</v>
      </c>
      <c r="E1899" s="1">
        <v>43470</v>
      </c>
      <c r="F1899" s="1">
        <v>43481</v>
      </c>
      <c r="G1899" s="1">
        <v>43490</v>
      </c>
      <c r="H1899" t="s">
        <v>54</v>
      </c>
      <c r="I1899">
        <v>11</v>
      </c>
      <c r="J1899">
        <v>8</v>
      </c>
      <c r="K1899">
        <v>355</v>
      </c>
      <c r="L1899">
        <v>3</v>
      </c>
      <c r="M1899">
        <v>7</v>
      </c>
      <c r="N1899">
        <v>0.08</v>
      </c>
      <c r="O1899">
        <v>706.25</v>
      </c>
      <c r="P1899">
        <v>850.9</v>
      </c>
      <c r="Q1899">
        <f>Table1[[#This Row],[OrderQuantity]]*Table1[[#This Row],[UnitPrice]]</f>
        <v>5956.3</v>
      </c>
      <c r="R1899">
        <f>Table1[[#This Row],[OrderQuantity]]*Table1[[#This Row],[UnitCost]]</f>
        <v>4943.75</v>
      </c>
      <c r="S1899">
        <f>Table1[[#This Row],[OrderQuantity]]*Table1[[#This Row],[UnitPrice]]*(1-Table1[[#This Row],[DiscountApplied]]) - (Table1[[#This Row],[OrderQuantity]]*Table1[[#This Row],[UnitCost]])</f>
        <v>536.04600000000028</v>
      </c>
      <c r="T1899">
        <f>DATEDIF(Table1[[#This Row],[ShipDate]],Table1[[#This Row],[DeliveryDate]],"d")</f>
        <v>9</v>
      </c>
      <c r="U1899" t="str">
        <f t="shared" si="59"/>
        <v>Late</v>
      </c>
    </row>
    <row r="1900" spans="1:21" x14ac:dyDescent="0.3">
      <c r="A1900" t="str">
        <f t="shared" si="58"/>
        <v>SO-001999</v>
      </c>
      <c r="B1900" t="s">
        <v>3</v>
      </c>
      <c r="C1900" t="s">
        <v>12</v>
      </c>
      <c r="D1900" s="1">
        <v>43300</v>
      </c>
      <c r="E1900" s="1">
        <v>43471</v>
      </c>
      <c r="F1900" s="1">
        <v>43497</v>
      </c>
      <c r="G1900" s="1">
        <v>43507</v>
      </c>
      <c r="H1900" t="s">
        <v>54</v>
      </c>
      <c r="I1900">
        <v>1</v>
      </c>
      <c r="J1900">
        <v>41</v>
      </c>
      <c r="K1900">
        <v>234</v>
      </c>
      <c r="L1900">
        <v>22</v>
      </c>
      <c r="M1900">
        <v>8</v>
      </c>
      <c r="N1900">
        <v>0.08</v>
      </c>
      <c r="O1900">
        <v>1676.61</v>
      </c>
      <c r="P1900">
        <v>2465.6</v>
      </c>
      <c r="Q1900">
        <f>Table1[[#This Row],[OrderQuantity]]*Table1[[#This Row],[UnitPrice]]</f>
        <v>19724.8</v>
      </c>
      <c r="R1900">
        <f>Table1[[#This Row],[OrderQuantity]]*Table1[[#This Row],[UnitCost]]</f>
        <v>13412.88</v>
      </c>
      <c r="S1900">
        <f>Table1[[#This Row],[OrderQuantity]]*Table1[[#This Row],[UnitPrice]]*(1-Table1[[#This Row],[DiscountApplied]]) - (Table1[[#This Row],[OrderQuantity]]*Table1[[#This Row],[UnitCost]])</f>
        <v>4733.9359999999997</v>
      </c>
      <c r="T1900">
        <f>DATEDIF(Table1[[#This Row],[ShipDate]],Table1[[#This Row],[DeliveryDate]],"d")</f>
        <v>10</v>
      </c>
      <c r="U1900" t="str">
        <f t="shared" si="59"/>
        <v>Late</v>
      </c>
    </row>
    <row r="1901" spans="1:21" x14ac:dyDescent="0.3">
      <c r="A1901" t="str">
        <f t="shared" si="58"/>
        <v>SO-002000</v>
      </c>
      <c r="B1901" t="s">
        <v>4</v>
      </c>
      <c r="C1901" t="s">
        <v>10</v>
      </c>
      <c r="D1901" s="1">
        <v>43400</v>
      </c>
      <c r="E1901" s="1">
        <v>43471</v>
      </c>
      <c r="F1901" s="1">
        <v>43499</v>
      </c>
      <c r="G1901" s="1">
        <v>43501</v>
      </c>
      <c r="H1901" t="s">
        <v>54</v>
      </c>
      <c r="I1901">
        <v>18</v>
      </c>
      <c r="J1901">
        <v>23</v>
      </c>
      <c r="K1901">
        <v>200</v>
      </c>
      <c r="L1901">
        <v>39</v>
      </c>
      <c r="M1901">
        <v>1</v>
      </c>
      <c r="N1901">
        <v>0.05</v>
      </c>
      <c r="O1901">
        <v>2284.83</v>
      </c>
      <c r="P1901">
        <v>3872.6</v>
      </c>
      <c r="Q1901">
        <f>Table1[[#This Row],[OrderQuantity]]*Table1[[#This Row],[UnitPrice]]</f>
        <v>3872.6</v>
      </c>
      <c r="R1901">
        <f>Table1[[#This Row],[OrderQuantity]]*Table1[[#This Row],[UnitCost]]</f>
        <v>2284.83</v>
      </c>
      <c r="S1901">
        <f>Table1[[#This Row],[OrderQuantity]]*Table1[[#This Row],[UnitPrice]]*(1-Table1[[#This Row],[DiscountApplied]]) - (Table1[[#This Row],[OrderQuantity]]*Table1[[#This Row],[UnitCost]])</f>
        <v>1394.1399999999999</v>
      </c>
      <c r="T1901">
        <f>DATEDIF(Table1[[#This Row],[ShipDate]],Table1[[#This Row],[DeliveryDate]],"d")</f>
        <v>2</v>
      </c>
      <c r="U1901" t="str">
        <f t="shared" si="59"/>
        <v>On Time</v>
      </c>
    </row>
    <row r="1902" spans="1:21" x14ac:dyDescent="0.3">
      <c r="A1902" t="str">
        <f t="shared" si="58"/>
        <v>SO-002001</v>
      </c>
      <c r="B1902" t="s">
        <v>4</v>
      </c>
      <c r="C1902" t="s">
        <v>11</v>
      </c>
      <c r="D1902" s="1">
        <v>43400</v>
      </c>
      <c r="E1902" s="1">
        <v>43471</v>
      </c>
      <c r="F1902" s="1">
        <v>43492</v>
      </c>
      <c r="G1902" s="1">
        <v>43495</v>
      </c>
      <c r="H1902" t="s">
        <v>54</v>
      </c>
      <c r="I1902">
        <v>15</v>
      </c>
      <c r="J1902">
        <v>40</v>
      </c>
      <c r="K1902">
        <v>279</v>
      </c>
      <c r="L1902">
        <v>42</v>
      </c>
      <c r="M1902">
        <v>1</v>
      </c>
      <c r="N1902">
        <v>0.05</v>
      </c>
      <c r="O1902">
        <v>145.12</v>
      </c>
      <c r="P1902">
        <v>254.6</v>
      </c>
      <c r="Q1902">
        <f>Table1[[#This Row],[OrderQuantity]]*Table1[[#This Row],[UnitPrice]]</f>
        <v>254.6</v>
      </c>
      <c r="R1902">
        <f>Table1[[#This Row],[OrderQuantity]]*Table1[[#This Row],[UnitCost]]</f>
        <v>145.12</v>
      </c>
      <c r="S1902">
        <f>Table1[[#This Row],[OrderQuantity]]*Table1[[#This Row],[UnitPrice]]*(1-Table1[[#This Row],[DiscountApplied]]) - (Table1[[#This Row],[OrderQuantity]]*Table1[[#This Row],[UnitCost]])</f>
        <v>96.749999999999972</v>
      </c>
      <c r="T1902">
        <f>DATEDIF(Table1[[#This Row],[ShipDate]],Table1[[#This Row],[DeliveryDate]],"d")</f>
        <v>3</v>
      </c>
      <c r="U1902" t="str">
        <f t="shared" si="59"/>
        <v>On Time</v>
      </c>
    </row>
    <row r="1903" spans="1:21" x14ac:dyDescent="0.3">
      <c r="A1903" t="str">
        <f t="shared" si="58"/>
        <v>SO-002002</v>
      </c>
      <c r="B1903" t="s">
        <v>4</v>
      </c>
      <c r="C1903" t="s">
        <v>10</v>
      </c>
      <c r="D1903" s="1">
        <v>43400</v>
      </c>
      <c r="E1903" s="1">
        <v>43471</v>
      </c>
      <c r="F1903" s="1">
        <v>43474</v>
      </c>
      <c r="G1903" s="1">
        <v>43479</v>
      </c>
      <c r="H1903" t="s">
        <v>54</v>
      </c>
      <c r="I1903">
        <v>13</v>
      </c>
      <c r="J1903">
        <v>24</v>
      </c>
      <c r="K1903">
        <v>88</v>
      </c>
      <c r="L1903">
        <v>26</v>
      </c>
      <c r="M1903">
        <v>7</v>
      </c>
      <c r="N1903">
        <v>0.05</v>
      </c>
      <c r="O1903">
        <v>2004.98</v>
      </c>
      <c r="P1903">
        <v>3182.5</v>
      </c>
      <c r="Q1903">
        <f>Table1[[#This Row],[OrderQuantity]]*Table1[[#This Row],[UnitPrice]]</f>
        <v>22277.5</v>
      </c>
      <c r="R1903">
        <f>Table1[[#This Row],[OrderQuantity]]*Table1[[#This Row],[UnitCost]]</f>
        <v>14034.86</v>
      </c>
      <c r="S1903">
        <f>Table1[[#This Row],[OrderQuantity]]*Table1[[#This Row],[UnitPrice]]*(1-Table1[[#This Row],[DiscountApplied]]) - (Table1[[#This Row],[OrderQuantity]]*Table1[[#This Row],[UnitCost]])</f>
        <v>7128.7649999999994</v>
      </c>
      <c r="T1903">
        <f>DATEDIF(Table1[[#This Row],[ShipDate]],Table1[[#This Row],[DeliveryDate]],"d")</f>
        <v>5</v>
      </c>
      <c r="U1903" t="str">
        <f t="shared" si="59"/>
        <v>On Time</v>
      </c>
    </row>
    <row r="1904" spans="1:21" x14ac:dyDescent="0.3">
      <c r="A1904" t="str">
        <f t="shared" si="58"/>
        <v>SO-002003</v>
      </c>
      <c r="B1904" t="s">
        <v>2</v>
      </c>
      <c r="C1904" t="s">
        <v>12</v>
      </c>
      <c r="D1904" s="1">
        <v>43300</v>
      </c>
      <c r="E1904" s="1">
        <v>43471</v>
      </c>
      <c r="F1904" s="1">
        <v>43473</v>
      </c>
      <c r="G1904" s="1">
        <v>43476</v>
      </c>
      <c r="H1904" t="s">
        <v>54</v>
      </c>
      <c r="I1904">
        <v>20</v>
      </c>
      <c r="J1904">
        <v>4</v>
      </c>
      <c r="K1904">
        <v>224</v>
      </c>
      <c r="L1904">
        <v>16</v>
      </c>
      <c r="M1904">
        <v>1</v>
      </c>
      <c r="N1904">
        <v>0.08</v>
      </c>
      <c r="O1904">
        <v>745.17</v>
      </c>
      <c r="P1904">
        <v>1112.2</v>
      </c>
      <c r="Q1904">
        <f>Table1[[#This Row],[OrderQuantity]]*Table1[[#This Row],[UnitPrice]]</f>
        <v>1112.2</v>
      </c>
      <c r="R1904">
        <f>Table1[[#This Row],[OrderQuantity]]*Table1[[#This Row],[UnitCost]]</f>
        <v>745.17</v>
      </c>
      <c r="S1904">
        <f>Table1[[#This Row],[OrderQuantity]]*Table1[[#This Row],[UnitPrice]]*(1-Table1[[#This Row],[DiscountApplied]]) - (Table1[[#This Row],[OrderQuantity]]*Table1[[#This Row],[UnitCost]])</f>
        <v>278.05400000000009</v>
      </c>
      <c r="T1904">
        <f>DATEDIF(Table1[[#This Row],[ShipDate]],Table1[[#This Row],[DeliveryDate]],"d")</f>
        <v>3</v>
      </c>
      <c r="U1904" t="str">
        <f t="shared" si="59"/>
        <v>On Time</v>
      </c>
    </row>
    <row r="1905" spans="1:21" x14ac:dyDescent="0.3">
      <c r="A1905" t="str">
        <f t="shared" si="58"/>
        <v>SO-002004</v>
      </c>
      <c r="B1905" t="s">
        <v>3</v>
      </c>
      <c r="C1905" t="s">
        <v>10</v>
      </c>
      <c r="D1905" s="1">
        <v>43400</v>
      </c>
      <c r="E1905" s="1">
        <v>43471</v>
      </c>
      <c r="F1905" s="1">
        <v>43485</v>
      </c>
      <c r="G1905" s="1">
        <v>43490</v>
      </c>
      <c r="H1905" t="s">
        <v>54</v>
      </c>
      <c r="I1905">
        <v>2</v>
      </c>
      <c r="J1905">
        <v>12</v>
      </c>
      <c r="K1905">
        <v>184</v>
      </c>
      <c r="L1905">
        <v>15</v>
      </c>
      <c r="M1905">
        <v>3</v>
      </c>
      <c r="N1905">
        <v>0.15</v>
      </c>
      <c r="O1905">
        <v>596.64</v>
      </c>
      <c r="P1905">
        <v>917.9</v>
      </c>
      <c r="Q1905">
        <f>Table1[[#This Row],[OrderQuantity]]*Table1[[#This Row],[UnitPrice]]</f>
        <v>2753.7</v>
      </c>
      <c r="R1905">
        <f>Table1[[#This Row],[OrderQuantity]]*Table1[[#This Row],[UnitCost]]</f>
        <v>1789.92</v>
      </c>
      <c r="S1905">
        <f>Table1[[#This Row],[OrderQuantity]]*Table1[[#This Row],[UnitPrice]]*(1-Table1[[#This Row],[DiscountApplied]]) - (Table1[[#This Row],[OrderQuantity]]*Table1[[#This Row],[UnitCost]])</f>
        <v>550.72499999999991</v>
      </c>
      <c r="T1905">
        <f>DATEDIF(Table1[[#This Row],[ShipDate]],Table1[[#This Row],[DeliveryDate]],"d")</f>
        <v>5</v>
      </c>
      <c r="U1905" t="str">
        <f t="shared" si="59"/>
        <v>On Time</v>
      </c>
    </row>
    <row r="1906" spans="1:21" x14ac:dyDescent="0.3">
      <c r="A1906" t="str">
        <f t="shared" si="58"/>
        <v>SO-002005</v>
      </c>
      <c r="B1906" t="s">
        <v>3</v>
      </c>
      <c r="C1906" t="s">
        <v>10</v>
      </c>
      <c r="D1906" s="1">
        <v>43300</v>
      </c>
      <c r="E1906" s="1">
        <v>43471</v>
      </c>
      <c r="F1906" s="1">
        <v>43491</v>
      </c>
      <c r="G1906" s="1">
        <v>43499</v>
      </c>
      <c r="H1906" t="s">
        <v>54</v>
      </c>
      <c r="I1906">
        <v>7</v>
      </c>
      <c r="J1906">
        <v>2</v>
      </c>
      <c r="K1906">
        <v>189</v>
      </c>
      <c r="L1906">
        <v>15</v>
      </c>
      <c r="M1906">
        <v>1</v>
      </c>
      <c r="N1906">
        <v>0.05</v>
      </c>
      <c r="O1906">
        <v>846.08</v>
      </c>
      <c r="P1906">
        <v>1922.9</v>
      </c>
      <c r="Q1906">
        <f>Table1[[#This Row],[OrderQuantity]]*Table1[[#This Row],[UnitPrice]]</f>
        <v>1922.9</v>
      </c>
      <c r="R1906">
        <f>Table1[[#This Row],[OrderQuantity]]*Table1[[#This Row],[UnitCost]]</f>
        <v>846.08</v>
      </c>
      <c r="S1906">
        <f>Table1[[#This Row],[OrderQuantity]]*Table1[[#This Row],[UnitPrice]]*(1-Table1[[#This Row],[DiscountApplied]]) - (Table1[[#This Row],[OrderQuantity]]*Table1[[#This Row],[UnitCost]])</f>
        <v>980.67500000000007</v>
      </c>
      <c r="T1906">
        <f>DATEDIF(Table1[[#This Row],[ShipDate]],Table1[[#This Row],[DeliveryDate]],"d")</f>
        <v>8</v>
      </c>
      <c r="U1906" t="str">
        <f t="shared" si="59"/>
        <v>Late</v>
      </c>
    </row>
    <row r="1907" spans="1:21" x14ac:dyDescent="0.3">
      <c r="A1907" t="str">
        <f t="shared" si="58"/>
        <v>SO-002006</v>
      </c>
      <c r="B1907" t="s">
        <v>2</v>
      </c>
      <c r="C1907" t="s">
        <v>10</v>
      </c>
      <c r="D1907" s="1">
        <v>43300</v>
      </c>
      <c r="E1907" s="1">
        <v>43472</v>
      </c>
      <c r="F1907" s="1">
        <v>43499</v>
      </c>
      <c r="G1907" s="1">
        <v>43501</v>
      </c>
      <c r="H1907" t="s">
        <v>54</v>
      </c>
      <c r="I1907">
        <v>24</v>
      </c>
      <c r="J1907">
        <v>14</v>
      </c>
      <c r="K1907">
        <v>133</v>
      </c>
      <c r="L1907">
        <v>35</v>
      </c>
      <c r="M1907">
        <v>5</v>
      </c>
      <c r="N1907">
        <v>0.05</v>
      </c>
      <c r="O1907">
        <v>1078.1600000000001</v>
      </c>
      <c r="P1907">
        <v>1996.6</v>
      </c>
      <c r="Q1907">
        <f>Table1[[#This Row],[OrderQuantity]]*Table1[[#This Row],[UnitPrice]]</f>
        <v>9983</v>
      </c>
      <c r="R1907">
        <f>Table1[[#This Row],[OrderQuantity]]*Table1[[#This Row],[UnitCost]]</f>
        <v>5390.8</v>
      </c>
      <c r="S1907">
        <f>Table1[[#This Row],[OrderQuantity]]*Table1[[#This Row],[UnitPrice]]*(1-Table1[[#This Row],[DiscountApplied]]) - (Table1[[#This Row],[OrderQuantity]]*Table1[[#This Row],[UnitCost]])</f>
        <v>4093.05</v>
      </c>
      <c r="T1907">
        <f>DATEDIF(Table1[[#This Row],[ShipDate]],Table1[[#This Row],[DeliveryDate]],"d")</f>
        <v>2</v>
      </c>
      <c r="U1907" t="str">
        <f t="shared" si="59"/>
        <v>On Time</v>
      </c>
    </row>
    <row r="1908" spans="1:21" x14ac:dyDescent="0.3">
      <c r="A1908" t="str">
        <f t="shared" si="58"/>
        <v>SO-002007</v>
      </c>
      <c r="B1908" t="s">
        <v>4</v>
      </c>
      <c r="C1908" t="s">
        <v>10</v>
      </c>
      <c r="D1908" s="1">
        <v>43400</v>
      </c>
      <c r="E1908" s="1">
        <v>43472</v>
      </c>
      <c r="F1908" s="1">
        <v>43486</v>
      </c>
      <c r="G1908" s="1">
        <v>43495</v>
      </c>
      <c r="H1908" t="s">
        <v>54</v>
      </c>
      <c r="I1908">
        <v>13</v>
      </c>
      <c r="J1908">
        <v>19</v>
      </c>
      <c r="K1908">
        <v>123</v>
      </c>
      <c r="L1908">
        <v>27</v>
      </c>
      <c r="M1908">
        <v>7</v>
      </c>
      <c r="N1908">
        <v>0.05</v>
      </c>
      <c r="O1908">
        <v>2379.84</v>
      </c>
      <c r="P1908">
        <v>3966.4</v>
      </c>
      <c r="Q1908">
        <f>Table1[[#This Row],[OrderQuantity]]*Table1[[#This Row],[UnitPrice]]</f>
        <v>27764.799999999999</v>
      </c>
      <c r="R1908">
        <f>Table1[[#This Row],[OrderQuantity]]*Table1[[#This Row],[UnitCost]]</f>
        <v>16658.88</v>
      </c>
      <c r="S1908">
        <f>Table1[[#This Row],[OrderQuantity]]*Table1[[#This Row],[UnitPrice]]*(1-Table1[[#This Row],[DiscountApplied]]) - (Table1[[#This Row],[OrderQuantity]]*Table1[[#This Row],[UnitCost]])</f>
        <v>9717.6799999999967</v>
      </c>
      <c r="T1908">
        <f>DATEDIF(Table1[[#This Row],[ShipDate]],Table1[[#This Row],[DeliveryDate]],"d")</f>
        <v>9</v>
      </c>
      <c r="U1908" t="str">
        <f t="shared" si="59"/>
        <v>Late</v>
      </c>
    </row>
    <row r="1909" spans="1:21" x14ac:dyDescent="0.3">
      <c r="A1909" t="str">
        <f t="shared" si="58"/>
        <v>SO-002008</v>
      </c>
      <c r="B1909" t="s">
        <v>4</v>
      </c>
      <c r="C1909" t="s">
        <v>10</v>
      </c>
      <c r="D1909" s="1">
        <v>43300</v>
      </c>
      <c r="E1909" s="1">
        <v>43472</v>
      </c>
      <c r="F1909" s="1">
        <v>43475</v>
      </c>
      <c r="G1909" s="1">
        <v>43480</v>
      </c>
      <c r="H1909" t="s">
        <v>54</v>
      </c>
      <c r="I1909">
        <v>12</v>
      </c>
      <c r="J1909">
        <v>27</v>
      </c>
      <c r="K1909">
        <v>110</v>
      </c>
      <c r="L1909">
        <v>26</v>
      </c>
      <c r="M1909">
        <v>5</v>
      </c>
      <c r="N1909">
        <v>0.05</v>
      </c>
      <c r="O1909">
        <v>470.34</v>
      </c>
      <c r="P1909">
        <v>783.9</v>
      </c>
      <c r="Q1909">
        <f>Table1[[#This Row],[OrderQuantity]]*Table1[[#This Row],[UnitPrice]]</f>
        <v>3919.5</v>
      </c>
      <c r="R1909">
        <f>Table1[[#This Row],[OrderQuantity]]*Table1[[#This Row],[UnitCost]]</f>
        <v>2351.6999999999998</v>
      </c>
      <c r="S1909">
        <f>Table1[[#This Row],[OrderQuantity]]*Table1[[#This Row],[UnitPrice]]*(1-Table1[[#This Row],[DiscountApplied]]) - (Table1[[#This Row],[OrderQuantity]]*Table1[[#This Row],[UnitCost]])</f>
        <v>1371.8249999999998</v>
      </c>
      <c r="T1909">
        <f>DATEDIF(Table1[[#This Row],[ShipDate]],Table1[[#This Row],[DeliveryDate]],"d")</f>
        <v>5</v>
      </c>
      <c r="U1909" t="str">
        <f t="shared" si="59"/>
        <v>On Time</v>
      </c>
    </row>
    <row r="1910" spans="1:21" x14ac:dyDescent="0.3">
      <c r="A1910" t="str">
        <f t="shared" si="58"/>
        <v>SO-002009</v>
      </c>
      <c r="B1910" t="s">
        <v>4</v>
      </c>
      <c r="C1910" t="s">
        <v>10</v>
      </c>
      <c r="D1910" s="1">
        <v>43300</v>
      </c>
      <c r="E1910" s="1">
        <v>43472</v>
      </c>
      <c r="F1910" s="1">
        <v>43489</v>
      </c>
      <c r="G1910" s="1">
        <v>43499</v>
      </c>
      <c r="H1910" t="s">
        <v>54</v>
      </c>
      <c r="I1910">
        <v>13</v>
      </c>
      <c r="J1910">
        <v>42</v>
      </c>
      <c r="K1910">
        <v>163</v>
      </c>
      <c r="L1910">
        <v>12</v>
      </c>
      <c r="M1910">
        <v>6</v>
      </c>
      <c r="N1910">
        <v>0.08</v>
      </c>
      <c r="O1910">
        <v>440.32</v>
      </c>
      <c r="P1910">
        <v>830.8</v>
      </c>
      <c r="Q1910">
        <f>Table1[[#This Row],[OrderQuantity]]*Table1[[#This Row],[UnitPrice]]</f>
        <v>4984.7999999999993</v>
      </c>
      <c r="R1910">
        <f>Table1[[#This Row],[OrderQuantity]]*Table1[[#This Row],[UnitCost]]</f>
        <v>2641.92</v>
      </c>
      <c r="S1910">
        <f>Table1[[#This Row],[OrderQuantity]]*Table1[[#This Row],[UnitPrice]]*(1-Table1[[#This Row],[DiscountApplied]]) - (Table1[[#This Row],[OrderQuantity]]*Table1[[#This Row],[UnitCost]])</f>
        <v>1944.0959999999995</v>
      </c>
      <c r="T1910">
        <f>DATEDIF(Table1[[#This Row],[ShipDate]],Table1[[#This Row],[DeliveryDate]],"d")</f>
        <v>10</v>
      </c>
      <c r="U1910" t="str">
        <f t="shared" si="59"/>
        <v>Late</v>
      </c>
    </row>
    <row r="1911" spans="1:21" x14ac:dyDescent="0.3">
      <c r="A1911" t="str">
        <f t="shared" si="58"/>
        <v>SO-002010</v>
      </c>
      <c r="B1911" t="s">
        <v>3</v>
      </c>
      <c r="C1911" t="s">
        <v>11</v>
      </c>
      <c r="D1911" s="1">
        <v>43400</v>
      </c>
      <c r="E1911" s="1">
        <v>43472</v>
      </c>
      <c r="F1911" s="1">
        <v>43475</v>
      </c>
      <c r="G1911" s="1">
        <v>43485</v>
      </c>
      <c r="H1911" t="s">
        <v>54</v>
      </c>
      <c r="I1911">
        <v>5</v>
      </c>
      <c r="J1911">
        <v>4</v>
      </c>
      <c r="K1911">
        <v>308</v>
      </c>
      <c r="L1911">
        <v>18</v>
      </c>
      <c r="M1911">
        <v>6</v>
      </c>
      <c r="N1911">
        <v>0.05</v>
      </c>
      <c r="O1911">
        <v>543.5</v>
      </c>
      <c r="P1911">
        <v>1045.2</v>
      </c>
      <c r="Q1911">
        <f>Table1[[#This Row],[OrderQuantity]]*Table1[[#This Row],[UnitPrice]]</f>
        <v>6271.2000000000007</v>
      </c>
      <c r="R1911">
        <f>Table1[[#This Row],[OrderQuantity]]*Table1[[#This Row],[UnitCost]]</f>
        <v>3261</v>
      </c>
      <c r="S1911">
        <f>Table1[[#This Row],[OrderQuantity]]*Table1[[#This Row],[UnitPrice]]*(1-Table1[[#This Row],[DiscountApplied]]) - (Table1[[#This Row],[OrderQuantity]]*Table1[[#This Row],[UnitCost]])</f>
        <v>2696.6400000000003</v>
      </c>
      <c r="T1911">
        <f>DATEDIF(Table1[[#This Row],[ShipDate]],Table1[[#This Row],[DeliveryDate]],"d")</f>
        <v>10</v>
      </c>
      <c r="U1911" t="str">
        <f t="shared" si="59"/>
        <v>Late</v>
      </c>
    </row>
    <row r="1912" spans="1:21" x14ac:dyDescent="0.3">
      <c r="A1912" t="str">
        <f t="shared" si="58"/>
        <v>SO-002011</v>
      </c>
      <c r="B1912" t="s">
        <v>4</v>
      </c>
      <c r="C1912" t="s">
        <v>10</v>
      </c>
      <c r="D1912" s="1">
        <v>43400</v>
      </c>
      <c r="E1912" s="1">
        <v>43472</v>
      </c>
      <c r="F1912" s="1">
        <v>43495</v>
      </c>
      <c r="G1912" s="1">
        <v>43500</v>
      </c>
      <c r="H1912" t="s">
        <v>54</v>
      </c>
      <c r="I1912">
        <v>17</v>
      </c>
      <c r="J1912">
        <v>35</v>
      </c>
      <c r="K1912">
        <v>134</v>
      </c>
      <c r="L1912">
        <v>33</v>
      </c>
      <c r="M1912">
        <v>1</v>
      </c>
      <c r="N1912">
        <v>0.1</v>
      </c>
      <c r="O1912">
        <v>512.54999999999995</v>
      </c>
      <c r="P1912">
        <v>1025.0999999999999</v>
      </c>
      <c r="Q1912">
        <f>Table1[[#This Row],[OrderQuantity]]*Table1[[#This Row],[UnitPrice]]</f>
        <v>1025.0999999999999</v>
      </c>
      <c r="R1912">
        <f>Table1[[#This Row],[OrderQuantity]]*Table1[[#This Row],[UnitCost]]</f>
        <v>512.54999999999995</v>
      </c>
      <c r="S1912">
        <f>Table1[[#This Row],[OrderQuantity]]*Table1[[#This Row],[UnitPrice]]*(1-Table1[[#This Row],[DiscountApplied]]) - (Table1[[#This Row],[OrderQuantity]]*Table1[[#This Row],[UnitCost]])</f>
        <v>410.03999999999996</v>
      </c>
      <c r="T1912">
        <f>DATEDIF(Table1[[#This Row],[ShipDate]],Table1[[#This Row],[DeliveryDate]],"d")</f>
        <v>5</v>
      </c>
      <c r="U1912" t="str">
        <f t="shared" si="59"/>
        <v>On Time</v>
      </c>
    </row>
    <row r="1913" spans="1:21" x14ac:dyDescent="0.3">
      <c r="A1913" t="str">
        <f t="shared" si="58"/>
        <v>SO-002012</v>
      </c>
      <c r="B1913" t="s">
        <v>2</v>
      </c>
      <c r="C1913" t="s">
        <v>13</v>
      </c>
      <c r="D1913" s="1">
        <v>43400</v>
      </c>
      <c r="E1913" s="1">
        <v>43472</v>
      </c>
      <c r="F1913" s="1">
        <v>43475</v>
      </c>
      <c r="G1913" s="1">
        <v>43481</v>
      </c>
      <c r="H1913" t="s">
        <v>54</v>
      </c>
      <c r="I1913">
        <v>24</v>
      </c>
      <c r="J1913">
        <v>35</v>
      </c>
      <c r="K1913">
        <v>35</v>
      </c>
      <c r="L1913">
        <v>18</v>
      </c>
      <c r="M1913">
        <v>2</v>
      </c>
      <c r="N1913">
        <v>0.08</v>
      </c>
      <c r="O1913">
        <v>3298.28</v>
      </c>
      <c r="P1913">
        <v>5319.8</v>
      </c>
      <c r="Q1913">
        <f>Table1[[#This Row],[OrderQuantity]]*Table1[[#This Row],[UnitPrice]]</f>
        <v>10639.6</v>
      </c>
      <c r="R1913">
        <f>Table1[[#This Row],[OrderQuantity]]*Table1[[#This Row],[UnitCost]]</f>
        <v>6596.56</v>
      </c>
      <c r="S1913">
        <f>Table1[[#This Row],[OrderQuantity]]*Table1[[#This Row],[UnitPrice]]*(1-Table1[[#This Row],[DiscountApplied]]) - (Table1[[#This Row],[OrderQuantity]]*Table1[[#This Row],[UnitCost]])</f>
        <v>3191.8720000000003</v>
      </c>
      <c r="T1913">
        <f>DATEDIF(Table1[[#This Row],[ShipDate]],Table1[[#This Row],[DeliveryDate]],"d")</f>
        <v>6</v>
      </c>
      <c r="U1913" t="str">
        <f t="shared" si="59"/>
        <v>On Time</v>
      </c>
    </row>
    <row r="1914" spans="1:21" x14ac:dyDescent="0.3">
      <c r="A1914" t="str">
        <f t="shared" si="58"/>
        <v>SO-002013</v>
      </c>
      <c r="B1914" t="s">
        <v>5</v>
      </c>
      <c r="C1914" t="s">
        <v>12</v>
      </c>
      <c r="D1914" s="1">
        <v>43300</v>
      </c>
      <c r="E1914" s="1">
        <v>43472</v>
      </c>
      <c r="F1914" s="1">
        <v>43485</v>
      </c>
      <c r="G1914" s="1">
        <v>43490</v>
      </c>
      <c r="H1914" t="s">
        <v>54</v>
      </c>
      <c r="I1914">
        <v>26</v>
      </c>
      <c r="J1914">
        <v>13</v>
      </c>
      <c r="K1914">
        <v>241</v>
      </c>
      <c r="L1914">
        <v>17</v>
      </c>
      <c r="M1914">
        <v>4</v>
      </c>
      <c r="N1914">
        <v>0.08</v>
      </c>
      <c r="O1914">
        <v>430.94</v>
      </c>
      <c r="P1914">
        <v>897.8</v>
      </c>
      <c r="Q1914">
        <f>Table1[[#This Row],[OrderQuantity]]*Table1[[#This Row],[UnitPrice]]</f>
        <v>3591.2</v>
      </c>
      <c r="R1914">
        <f>Table1[[#This Row],[OrderQuantity]]*Table1[[#This Row],[UnitCost]]</f>
        <v>1723.76</v>
      </c>
      <c r="S1914">
        <f>Table1[[#This Row],[OrderQuantity]]*Table1[[#This Row],[UnitPrice]]*(1-Table1[[#This Row],[DiscountApplied]]) - (Table1[[#This Row],[OrderQuantity]]*Table1[[#This Row],[UnitCost]])</f>
        <v>1580.144</v>
      </c>
      <c r="T1914">
        <f>DATEDIF(Table1[[#This Row],[ShipDate]],Table1[[#This Row],[DeliveryDate]],"d")</f>
        <v>5</v>
      </c>
      <c r="U1914" t="str">
        <f t="shared" si="59"/>
        <v>On Time</v>
      </c>
    </row>
    <row r="1915" spans="1:21" x14ac:dyDescent="0.3">
      <c r="A1915" t="str">
        <f t="shared" si="58"/>
        <v>SO-002014</v>
      </c>
      <c r="B1915" t="s">
        <v>3</v>
      </c>
      <c r="C1915" t="s">
        <v>12</v>
      </c>
      <c r="D1915" s="1">
        <v>43400</v>
      </c>
      <c r="E1915" s="1">
        <v>43472</v>
      </c>
      <c r="F1915" s="1">
        <v>43487</v>
      </c>
      <c r="G1915" s="1">
        <v>43489</v>
      </c>
      <c r="H1915" t="s">
        <v>54</v>
      </c>
      <c r="I1915">
        <v>1</v>
      </c>
      <c r="J1915">
        <v>24</v>
      </c>
      <c r="K1915">
        <v>242</v>
      </c>
      <c r="L1915">
        <v>20</v>
      </c>
      <c r="M1915">
        <v>5</v>
      </c>
      <c r="N1915">
        <v>0.2</v>
      </c>
      <c r="O1915">
        <v>1477.35</v>
      </c>
      <c r="P1915">
        <v>1969.8</v>
      </c>
      <c r="Q1915">
        <f>Table1[[#This Row],[OrderQuantity]]*Table1[[#This Row],[UnitPrice]]</f>
        <v>9849</v>
      </c>
      <c r="R1915">
        <f>Table1[[#This Row],[OrderQuantity]]*Table1[[#This Row],[UnitCost]]</f>
        <v>7386.75</v>
      </c>
      <c r="S1915">
        <f>Table1[[#This Row],[OrderQuantity]]*Table1[[#This Row],[UnitPrice]]*(1-Table1[[#This Row],[DiscountApplied]]) - (Table1[[#This Row],[OrderQuantity]]*Table1[[#This Row],[UnitCost]])</f>
        <v>492.45000000000073</v>
      </c>
      <c r="T1915">
        <f>DATEDIF(Table1[[#This Row],[ShipDate]],Table1[[#This Row],[DeliveryDate]],"d")</f>
        <v>2</v>
      </c>
      <c r="U1915" t="str">
        <f t="shared" si="59"/>
        <v>On Time</v>
      </c>
    </row>
    <row r="1916" spans="1:21" x14ac:dyDescent="0.3">
      <c r="A1916" t="str">
        <f t="shared" si="58"/>
        <v>SO-002015</v>
      </c>
      <c r="B1916" t="s">
        <v>4</v>
      </c>
      <c r="C1916" t="s">
        <v>11</v>
      </c>
      <c r="D1916" s="1">
        <v>43400</v>
      </c>
      <c r="E1916" s="1">
        <v>43472</v>
      </c>
      <c r="F1916" s="1">
        <v>43499</v>
      </c>
      <c r="G1916" s="1">
        <v>43505</v>
      </c>
      <c r="H1916" t="s">
        <v>54</v>
      </c>
      <c r="I1916">
        <v>20</v>
      </c>
      <c r="J1916">
        <v>39</v>
      </c>
      <c r="K1916">
        <v>289</v>
      </c>
      <c r="L1916">
        <v>27</v>
      </c>
      <c r="M1916">
        <v>1</v>
      </c>
      <c r="N1916">
        <v>0.08</v>
      </c>
      <c r="O1916">
        <v>678.44</v>
      </c>
      <c r="P1916">
        <v>1112.2</v>
      </c>
      <c r="Q1916">
        <f>Table1[[#This Row],[OrderQuantity]]*Table1[[#This Row],[UnitPrice]]</f>
        <v>1112.2</v>
      </c>
      <c r="R1916">
        <f>Table1[[#This Row],[OrderQuantity]]*Table1[[#This Row],[UnitCost]]</f>
        <v>678.44</v>
      </c>
      <c r="S1916">
        <f>Table1[[#This Row],[OrderQuantity]]*Table1[[#This Row],[UnitPrice]]*(1-Table1[[#This Row],[DiscountApplied]]) - (Table1[[#This Row],[OrderQuantity]]*Table1[[#This Row],[UnitCost]])</f>
        <v>344.78399999999999</v>
      </c>
      <c r="T1916">
        <f>DATEDIF(Table1[[#This Row],[ShipDate]],Table1[[#This Row],[DeliveryDate]],"d")</f>
        <v>6</v>
      </c>
      <c r="U1916" t="str">
        <f t="shared" si="59"/>
        <v>On Time</v>
      </c>
    </row>
    <row r="1917" spans="1:21" x14ac:dyDescent="0.3">
      <c r="A1917" t="str">
        <f t="shared" si="58"/>
        <v>SO-002016</v>
      </c>
      <c r="B1917" t="s">
        <v>2</v>
      </c>
      <c r="C1917" t="s">
        <v>10</v>
      </c>
      <c r="D1917" s="1">
        <v>43300</v>
      </c>
      <c r="E1917" s="1">
        <v>43472</v>
      </c>
      <c r="F1917" s="1">
        <v>43495</v>
      </c>
      <c r="G1917" s="1">
        <v>43499</v>
      </c>
      <c r="H1917" t="s">
        <v>54</v>
      </c>
      <c r="I1917">
        <v>21</v>
      </c>
      <c r="J1917">
        <v>42</v>
      </c>
      <c r="K1917">
        <v>162</v>
      </c>
      <c r="L1917">
        <v>38</v>
      </c>
      <c r="M1917">
        <v>6</v>
      </c>
      <c r="N1917">
        <v>0.2</v>
      </c>
      <c r="O1917">
        <v>752.54</v>
      </c>
      <c r="P1917">
        <v>1045.2</v>
      </c>
      <c r="Q1917">
        <f>Table1[[#This Row],[OrderQuantity]]*Table1[[#This Row],[UnitPrice]]</f>
        <v>6271.2000000000007</v>
      </c>
      <c r="R1917">
        <f>Table1[[#This Row],[OrderQuantity]]*Table1[[#This Row],[UnitCost]]</f>
        <v>4515.24</v>
      </c>
      <c r="S1917">
        <f>Table1[[#This Row],[OrderQuantity]]*Table1[[#This Row],[UnitPrice]]*(1-Table1[[#This Row],[DiscountApplied]]) - (Table1[[#This Row],[OrderQuantity]]*Table1[[#This Row],[UnitCost]])</f>
        <v>501.72000000000116</v>
      </c>
      <c r="T1917">
        <f>DATEDIF(Table1[[#This Row],[ShipDate]],Table1[[#This Row],[DeliveryDate]],"d")</f>
        <v>4</v>
      </c>
      <c r="U1917" t="str">
        <f t="shared" si="59"/>
        <v>On Time</v>
      </c>
    </row>
    <row r="1918" spans="1:21" x14ac:dyDescent="0.3">
      <c r="A1918" t="str">
        <f t="shared" si="58"/>
        <v>SO-002017</v>
      </c>
      <c r="B1918" t="s">
        <v>3</v>
      </c>
      <c r="C1918" t="s">
        <v>13</v>
      </c>
      <c r="D1918" s="1">
        <v>43400</v>
      </c>
      <c r="E1918" s="1">
        <v>43473</v>
      </c>
      <c r="F1918" s="1">
        <v>43485</v>
      </c>
      <c r="G1918" s="1">
        <v>43493</v>
      </c>
      <c r="H1918" t="s">
        <v>54</v>
      </c>
      <c r="I1918">
        <v>2</v>
      </c>
      <c r="J1918">
        <v>45</v>
      </c>
      <c r="K1918">
        <v>18</v>
      </c>
      <c r="L1918">
        <v>1</v>
      </c>
      <c r="M1918">
        <v>4</v>
      </c>
      <c r="N1918">
        <v>0.08</v>
      </c>
      <c r="O1918">
        <v>412.72</v>
      </c>
      <c r="P1918">
        <v>1031.8</v>
      </c>
      <c r="Q1918">
        <f>Table1[[#This Row],[OrderQuantity]]*Table1[[#This Row],[UnitPrice]]</f>
        <v>4127.2</v>
      </c>
      <c r="R1918">
        <f>Table1[[#This Row],[OrderQuantity]]*Table1[[#This Row],[UnitCost]]</f>
        <v>1650.88</v>
      </c>
      <c r="S1918">
        <f>Table1[[#This Row],[OrderQuantity]]*Table1[[#This Row],[UnitPrice]]*(1-Table1[[#This Row],[DiscountApplied]]) - (Table1[[#This Row],[OrderQuantity]]*Table1[[#This Row],[UnitCost]])</f>
        <v>2146.1439999999998</v>
      </c>
      <c r="T1918">
        <f>DATEDIF(Table1[[#This Row],[ShipDate]],Table1[[#This Row],[DeliveryDate]],"d")</f>
        <v>8</v>
      </c>
      <c r="U1918" t="str">
        <f t="shared" si="59"/>
        <v>Late</v>
      </c>
    </row>
    <row r="1919" spans="1:21" x14ac:dyDescent="0.3">
      <c r="A1919" t="str">
        <f t="shared" si="58"/>
        <v>SO-002018</v>
      </c>
      <c r="B1919" t="s">
        <v>3</v>
      </c>
      <c r="C1919" t="s">
        <v>10</v>
      </c>
      <c r="D1919" s="1">
        <v>43400</v>
      </c>
      <c r="E1919" s="1">
        <v>43473</v>
      </c>
      <c r="F1919" s="1">
        <v>43491</v>
      </c>
      <c r="G1919" s="1">
        <v>43495</v>
      </c>
      <c r="H1919" t="s">
        <v>54</v>
      </c>
      <c r="I1919">
        <v>12</v>
      </c>
      <c r="J1919">
        <v>23</v>
      </c>
      <c r="K1919">
        <v>164</v>
      </c>
      <c r="L1919">
        <v>45</v>
      </c>
      <c r="M1919">
        <v>5</v>
      </c>
      <c r="N1919">
        <v>0.4</v>
      </c>
      <c r="O1919">
        <v>1087.95</v>
      </c>
      <c r="P1919">
        <v>2365.1</v>
      </c>
      <c r="Q1919">
        <f>Table1[[#This Row],[OrderQuantity]]*Table1[[#This Row],[UnitPrice]]</f>
        <v>11825.5</v>
      </c>
      <c r="R1919">
        <f>Table1[[#This Row],[OrderQuantity]]*Table1[[#This Row],[UnitCost]]</f>
        <v>5439.75</v>
      </c>
      <c r="S1919">
        <f>Table1[[#This Row],[OrderQuantity]]*Table1[[#This Row],[UnitPrice]]*(1-Table1[[#This Row],[DiscountApplied]]) - (Table1[[#This Row],[OrderQuantity]]*Table1[[#This Row],[UnitCost]])</f>
        <v>1655.5500000000002</v>
      </c>
      <c r="T1919">
        <f>DATEDIF(Table1[[#This Row],[ShipDate]],Table1[[#This Row],[DeliveryDate]],"d")</f>
        <v>4</v>
      </c>
      <c r="U1919" t="str">
        <f t="shared" si="59"/>
        <v>On Time</v>
      </c>
    </row>
    <row r="1920" spans="1:21" x14ac:dyDescent="0.3">
      <c r="A1920" t="str">
        <f t="shared" si="58"/>
        <v>SO-002019</v>
      </c>
      <c r="B1920" t="s">
        <v>3</v>
      </c>
      <c r="C1920" t="s">
        <v>11</v>
      </c>
      <c r="D1920" s="1">
        <v>43300</v>
      </c>
      <c r="E1920" s="1">
        <v>43473</v>
      </c>
      <c r="F1920" s="1">
        <v>43501</v>
      </c>
      <c r="G1920" s="1">
        <v>43509</v>
      </c>
      <c r="H1920" t="s">
        <v>54</v>
      </c>
      <c r="I1920">
        <v>4</v>
      </c>
      <c r="J1920">
        <v>13</v>
      </c>
      <c r="K1920">
        <v>291</v>
      </c>
      <c r="L1920">
        <v>43</v>
      </c>
      <c r="M1920">
        <v>3</v>
      </c>
      <c r="N1920">
        <v>0.1</v>
      </c>
      <c r="O1920">
        <v>105.53</v>
      </c>
      <c r="P1920">
        <v>234.5</v>
      </c>
      <c r="Q1920">
        <f>Table1[[#This Row],[OrderQuantity]]*Table1[[#This Row],[UnitPrice]]</f>
        <v>703.5</v>
      </c>
      <c r="R1920">
        <f>Table1[[#This Row],[OrderQuantity]]*Table1[[#This Row],[UnitCost]]</f>
        <v>316.59000000000003</v>
      </c>
      <c r="S1920">
        <f>Table1[[#This Row],[OrderQuantity]]*Table1[[#This Row],[UnitPrice]]*(1-Table1[[#This Row],[DiscountApplied]]) - (Table1[[#This Row],[OrderQuantity]]*Table1[[#This Row],[UnitCost]])</f>
        <v>316.55999999999995</v>
      </c>
      <c r="T1920">
        <f>DATEDIF(Table1[[#This Row],[ShipDate]],Table1[[#This Row],[DeliveryDate]],"d")</f>
        <v>8</v>
      </c>
      <c r="U1920" t="str">
        <f t="shared" si="59"/>
        <v>Late</v>
      </c>
    </row>
    <row r="1921" spans="1:21" x14ac:dyDescent="0.3">
      <c r="A1921" t="str">
        <f t="shared" si="58"/>
        <v>SO-002020</v>
      </c>
      <c r="B1921" t="s">
        <v>5</v>
      </c>
      <c r="C1921" t="s">
        <v>12</v>
      </c>
      <c r="D1921" s="1">
        <v>43400</v>
      </c>
      <c r="E1921" s="1">
        <v>43473</v>
      </c>
      <c r="F1921" s="1">
        <v>43477</v>
      </c>
      <c r="G1921" s="1">
        <v>43479</v>
      </c>
      <c r="H1921" t="s">
        <v>54</v>
      </c>
      <c r="I1921">
        <v>26</v>
      </c>
      <c r="J1921">
        <v>18</v>
      </c>
      <c r="K1921">
        <v>207</v>
      </c>
      <c r="L1921">
        <v>19</v>
      </c>
      <c r="M1921">
        <v>8</v>
      </c>
      <c r="N1921">
        <v>0.1</v>
      </c>
      <c r="O1921">
        <v>1852.42</v>
      </c>
      <c r="P1921">
        <v>2572.8000000000002</v>
      </c>
      <c r="Q1921">
        <f>Table1[[#This Row],[OrderQuantity]]*Table1[[#This Row],[UnitPrice]]</f>
        <v>20582.400000000001</v>
      </c>
      <c r="R1921">
        <f>Table1[[#This Row],[OrderQuantity]]*Table1[[#This Row],[UnitCost]]</f>
        <v>14819.36</v>
      </c>
      <c r="S1921">
        <f>Table1[[#This Row],[OrderQuantity]]*Table1[[#This Row],[UnitPrice]]*(1-Table1[[#This Row],[DiscountApplied]]) - (Table1[[#This Row],[OrderQuantity]]*Table1[[#This Row],[UnitCost]])</f>
        <v>3704.8000000000029</v>
      </c>
      <c r="T1921">
        <f>DATEDIF(Table1[[#This Row],[ShipDate]],Table1[[#This Row],[DeliveryDate]],"d")</f>
        <v>2</v>
      </c>
      <c r="U1921" t="str">
        <f t="shared" si="59"/>
        <v>On Time</v>
      </c>
    </row>
    <row r="1922" spans="1:21" x14ac:dyDescent="0.3">
      <c r="A1922" t="str">
        <f t="shared" ref="A1922:A1985" si="60">"SO-" &amp; TEXT(ROW(A1922)+99,"000000")</f>
        <v>SO-002021</v>
      </c>
      <c r="B1922" t="s">
        <v>3</v>
      </c>
      <c r="C1922" t="s">
        <v>10</v>
      </c>
      <c r="D1922" s="1">
        <v>43400</v>
      </c>
      <c r="E1922" s="1">
        <v>43473</v>
      </c>
      <c r="F1922" s="1">
        <v>43477</v>
      </c>
      <c r="G1922" s="1">
        <v>43481</v>
      </c>
      <c r="H1922" t="s">
        <v>54</v>
      </c>
      <c r="I1922">
        <v>4</v>
      </c>
      <c r="J1922">
        <v>39</v>
      </c>
      <c r="K1922">
        <v>186</v>
      </c>
      <c r="L1922">
        <v>38</v>
      </c>
      <c r="M1922">
        <v>5</v>
      </c>
      <c r="N1922">
        <v>0.05</v>
      </c>
      <c r="O1922">
        <v>87.1</v>
      </c>
      <c r="P1922">
        <v>174.2</v>
      </c>
      <c r="Q1922">
        <f>Table1[[#This Row],[OrderQuantity]]*Table1[[#This Row],[UnitPrice]]</f>
        <v>871</v>
      </c>
      <c r="R1922">
        <f>Table1[[#This Row],[OrderQuantity]]*Table1[[#This Row],[UnitCost]]</f>
        <v>435.5</v>
      </c>
      <c r="S1922">
        <f>Table1[[#This Row],[OrderQuantity]]*Table1[[#This Row],[UnitPrice]]*(1-Table1[[#This Row],[DiscountApplied]]) - (Table1[[#This Row],[OrderQuantity]]*Table1[[#This Row],[UnitCost]])</f>
        <v>391.94999999999993</v>
      </c>
      <c r="T1922">
        <f>DATEDIF(Table1[[#This Row],[ShipDate]],Table1[[#This Row],[DeliveryDate]],"d")</f>
        <v>4</v>
      </c>
      <c r="U1922" t="str">
        <f t="shared" ref="U1922:U1985" si="61">IF(T1922&gt;7,"Late","On Time")</f>
        <v>On Time</v>
      </c>
    </row>
    <row r="1923" spans="1:21" x14ac:dyDescent="0.3">
      <c r="A1923" t="str">
        <f t="shared" si="60"/>
        <v>SO-002022</v>
      </c>
      <c r="B1923" t="s">
        <v>3</v>
      </c>
      <c r="C1923" t="s">
        <v>11</v>
      </c>
      <c r="D1923" s="1">
        <v>43400</v>
      </c>
      <c r="E1923" s="1">
        <v>43473</v>
      </c>
      <c r="F1923" s="1">
        <v>43477</v>
      </c>
      <c r="G1923" s="1">
        <v>43478</v>
      </c>
      <c r="H1923" t="s">
        <v>54</v>
      </c>
      <c r="I1923">
        <v>11</v>
      </c>
      <c r="J1923">
        <v>43</v>
      </c>
      <c r="K1923">
        <v>310</v>
      </c>
      <c r="L1923">
        <v>7</v>
      </c>
      <c r="M1923">
        <v>1</v>
      </c>
      <c r="N1923">
        <v>0.1</v>
      </c>
      <c r="O1923">
        <v>464.31</v>
      </c>
      <c r="P1923">
        <v>1105.5</v>
      </c>
      <c r="Q1923">
        <f>Table1[[#This Row],[OrderQuantity]]*Table1[[#This Row],[UnitPrice]]</f>
        <v>1105.5</v>
      </c>
      <c r="R1923">
        <f>Table1[[#This Row],[OrderQuantity]]*Table1[[#This Row],[UnitCost]]</f>
        <v>464.31</v>
      </c>
      <c r="S1923">
        <f>Table1[[#This Row],[OrderQuantity]]*Table1[[#This Row],[UnitPrice]]*(1-Table1[[#This Row],[DiscountApplied]]) - (Table1[[#This Row],[OrderQuantity]]*Table1[[#This Row],[UnitCost]])</f>
        <v>530.6400000000001</v>
      </c>
      <c r="T1923">
        <f>DATEDIF(Table1[[#This Row],[ShipDate]],Table1[[#This Row],[DeliveryDate]],"d")</f>
        <v>1</v>
      </c>
      <c r="U1923" t="str">
        <f t="shared" si="61"/>
        <v>On Time</v>
      </c>
    </row>
    <row r="1924" spans="1:21" x14ac:dyDescent="0.3">
      <c r="A1924" t="str">
        <f t="shared" si="60"/>
        <v>SO-002023</v>
      </c>
      <c r="B1924" t="s">
        <v>3</v>
      </c>
      <c r="C1924" t="s">
        <v>10</v>
      </c>
      <c r="D1924" s="1">
        <v>43300</v>
      </c>
      <c r="E1924" s="1">
        <v>43473</v>
      </c>
      <c r="F1924" s="1">
        <v>43484</v>
      </c>
      <c r="G1924" s="1">
        <v>43492</v>
      </c>
      <c r="H1924" t="s">
        <v>54</v>
      </c>
      <c r="I1924">
        <v>2</v>
      </c>
      <c r="J1924">
        <v>9</v>
      </c>
      <c r="K1924">
        <v>191</v>
      </c>
      <c r="L1924">
        <v>43</v>
      </c>
      <c r="M1924">
        <v>4</v>
      </c>
      <c r="N1924">
        <v>0.08</v>
      </c>
      <c r="O1924">
        <v>3180.89</v>
      </c>
      <c r="P1924">
        <v>3832.4</v>
      </c>
      <c r="Q1924">
        <f>Table1[[#This Row],[OrderQuantity]]*Table1[[#This Row],[UnitPrice]]</f>
        <v>15329.6</v>
      </c>
      <c r="R1924">
        <f>Table1[[#This Row],[OrderQuantity]]*Table1[[#This Row],[UnitCost]]</f>
        <v>12723.56</v>
      </c>
      <c r="S1924">
        <f>Table1[[#This Row],[OrderQuantity]]*Table1[[#This Row],[UnitPrice]]*(1-Table1[[#This Row],[DiscountApplied]]) - (Table1[[#This Row],[OrderQuantity]]*Table1[[#This Row],[UnitCost]])</f>
        <v>1379.6720000000023</v>
      </c>
      <c r="T1924">
        <f>DATEDIF(Table1[[#This Row],[ShipDate]],Table1[[#This Row],[DeliveryDate]],"d")</f>
        <v>8</v>
      </c>
      <c r="U1924" t="str">
        <f t="shared" si="61"/>
        <v>Late</v>
      </c>
    </row>
    <row r="1925" spans="1:21" x14ac:dyDescent="0.3">
      <c r="A1925" t="str">
        <f t="shared" si="60"/>
        <v>SO-002024</v>
      </c>
      <c r="B1925" t="s">
        <v>3</v>
      </c>
      <c r="C1925" t="s">
        <v>11</v>
      </c>
      <c r="D1925" s="1">
        <v>43400</v>
      </c>
      <c r="E1925" s="1">
        <v>43473</v>
      </c>
      <c r="F1925" s="1">
        <v>43492</v>
      </c>
      <c r="G1925" s="1">
        <v>43500</v>
      </c>
      <c r="H1925" t="s">
        <v>54</v>
      </c>
      <c r="I1925">
        <v>4</v>
      </c>
      <c r="J1925">
        <v>21</v>
      </c>
      <c r="K1925">
        <v>319</v>
      </c>
      <c r="L1925">
        <v>46</v>
      </c>
      <c r="M1925">
        <v>2</v>
      </c>
      <c r="N1925">
        <v>0.08</v>
      </c>
      <c r="O1925">
        <v>3230.47</v>
      </c>
      <c r="P1925">
        <v>3939.6</v>
      </c>
      <c r="Q1925">
        <f>Table1[[#This Row],[OrderQuantity]]*Table1[[#This Row],[UnitPrice]]</f>
        <v>7879.2</v>
      </c>
      <c r="R1925">
        <f>Table1[[#This Row],[OrderQuantity]]*Table1[[#This Row],[UnitCost]]</f>
        <v>6460.94</v>
      </c>
      <c r="S1925">
        <f>Table1[[#This Row],[OrderQuantity]]*Table1[[#This Row],[UnitPrice]]*(1-Table1[[#This Row],[DiscountApplied]]) - (Table1[[#This Row],[OrderQuantity]]*Table1[[#This Row],[UnitCost]])</f>
        <v>787.92400000000089</v>
      </c>
      <c r="T1925">
        <f>DATEDIF(Table1[[#This Row],[ShipDate]],Table1[[#This Row],[DeliveryDate]],"d")</f>
        <v>8</v>
      </c>
      <c r="U1925" t="str">
        <f t="shared" si="61"/>
        <v>Late</v>
      </c>
    </row>
    <row r="1926" spans="1:21" x14ac:dyDescent="0.3">
      <c r="A1926" t="str">
        <f t="shared" si="60"/>
        <v>SO-002025</v>
      </c>
      <c r="B1926" t="s">
        <v>5</v>
      </c>
      <c r="C1926" t="s">
        <v>10</v>
      </c>
      <c r="D1926" s="1">
        <v>43300</v>
      </c>
      <c r="E1926" s="1">
        <v>43473</v>
      </c>
      <c r="F1926" s="1">
        <v>43484</v>
      </c>
      <c r="G1926" s="1">
        <v>43491</v>
      </c>
      <c r="H1926" t="s">
        <v>54</v>
      </c>
      <c r="I1926">
        <v>26</v>
      </c>
      <c r="J1926">
        <v>16</v>
      </c>
      <c r="K1926">
        <v>137</v>
      </c>
      <c r="L1926">
        <v>26</v>
      </c>
      <c r="M1926">
        <v>4</v>
      </c>
      <c r="N1926">
        <v>0.1</v>
      </c>
      <c r="O1926">
        <v>868.32</v>
      </c>
      <c r="P1926">
        <v>1085.4000000000001</v>
      </c>
      <c r="Q1926">
        <f>Table1[[#This Row],[OrderQuantity]]*Table1[[#This Row],[UnitPrice]]</f>
        <v>4341.6000000000004</v>
      </c>
      <c r="R1926">
        <f>Table1[[#This Row],[OrderQuantity]]*Table1[[#This Row],[UnitCost]]</f>
        <v>3473.28</v>
      </c>
      <c r="S1926">
        <f>Table1[[#This Row],[OrderQuantity]]*Table1[[#This Row],[UnitPrice]]*(1-Table1[[#This Row],[DiscountApplied]]) - (Table1[[#This Row],[OrderQuantity]]*Table1[[#This Row],[UnitCost]])</f>
        <v>434.16000000000031</v>
      </c>
      <c r="T1926">
        <f>DATEDIF(Table1[[#This Row],[ShipDate]],Table1[[#This Row],[DeliveryDate]],"d")</f>
        <v>7</v>
      </c>
      <c r="U1926" t="str">
        <f t="shared" si="61"/>
        <v>On Time</v>
      </c>
    </row>
    <row r="1927" spans="1:21" x14ac:dyDescent="0.3">
      <c r="A1927" t="str">
        <f t="shared" si="60"/>
        <v>SO-002026</v>
      </c>
      <c r="B1927" t="s">
        <v>5</v>
      </c>
      <c r="C1927" t="s">
        <v>13</v>
      </c>
      <c r="D1927" s="1">
        <v>43400</v>
      </c>
      <c r="E1927" s="1">
        <v>43473</v>
      </c>
      <c r="F1927" s="1">
        <v>43485</v>
      </c>
      <c r="G1927" s="1">
        <v>43490</v>
      </c>
      <c r="H1927" t="s">
        <v>54</v>
      </c>
      <c r="I1927">
        <v>28</v>
      </c>
      <c r="J1927">
        <v>9</v>
      </c>
      <c r="K1927">
        <v>57</v>
      </c>
      <c r="L1927">
        <v>30</v>
      </c>
      <c r="M1927">
        <v>7</v>
      </c>
      <c r="N1927">
        <v>0.05</v>
      </c>
      <c r="O1927">
        <v>1571.82</v>
      </c>
      <c r="P1927">
        <v>2619.6999999999998</v>
      </c>
      <c r="Q1927">
        <f>Table1[[#This Row],[OrderQuantity]]*Table1[[#This Row],[UnitPrice]]</f>
        <v>18337.899999999998</v>
      </c>
      <c r="R1927">
        <f>Table1[[#This Row],[OrderQuantity]]*Table1[[#This Row],[UnitCost]]</f>
        <v>11002.74</v>
      </c>
      <c r="S1927">
        <f>Table1[[#This Row],[OrderQuantity]]*Table1[[#This Row],[UnitPrice]]*(1-Table1[[#This Row],[DiscountApplied]]) - (Table1[[#This Row],[OrderQuantity]]*Table1[[#This Row],[UnitCost]])</f>
        <v>6418.2649999999976</v>
      </c>
      <c r="T1927">
        <f>DATEDIF(Table1[[#This Row],[ShipDate]],Table1[[#This Row],[DeliveryDate]],"d")</f>
        <v>5</v>
      </c>
      <c r="U1927" t="str">
        <f t="shared" si="61"/>
        <v>On Time</v>
      </c>
    </row>
    <row r="1928" spans="1:21" x14ac:dyDescent="0.3">
      <c r="A1928" t="str">
        <f t="shared" si="60"/>
        <v>SO-002027</v>
      </c>
      <c r="B1928" t="s">
        <v>4</v>
      </c>
      <c r="C1928" t="s">
        <v>13</v>
      </c>
      <c r="D1928" s="1">
        <v>43300</v>
      </c>
      <c r="E1928" s="1">
        <v>43473</v>
      </c>
      <c r="F1928" s="1">
        <v>43497</v>
      </c>
      <c r="G1928" s="1">
        <v>43504</v>
      </c>
      <c r="H1928" t="s">
        <v>54</v>
      </c>
      <c r="I1928">
        <v>13</v>
      </c>
      <c r="J1928">
        <v>33</v>
      </c>
      <c r="K1928">
        <v>44</v>
      </c>
      <c r="L1928">
        <v>19</v>
      </c>
      <c r="M1928">
        <v>7</v>
      </c>
      <c r="N1928">
        <v>0.05</v>
      </c>
      <c r="O1928">
        <v>2672.97</v>
      </c>
      <c r="P1928">
        <v>3383.5</v>
      </c>
      <c r="Q1928">
        <f>Table1[[#This Row],[OrderQuantity]]*Table1[[#This Row],[UnitPrice]]</f>
        <v>23684.5</v>
      </c>
      <c r="R1928">
        <f>Table1[[#This Row],[OrderQuantity]]*Table1[[#This Row],[UnitCost]]</f>
        <v>18710.789999999997</v>
      </c>
      <c r="S1928">
        <f>Table1[[#This Row],[OrderQuantity]]*Table1[[#This Row],[UnitPrice]]*(1-Table1[[#This Row],[DiscountApplied]]) - (Table1[[#This Row],[OrderQuantity]]*Table1[[#This Row],[UnitCost]])</f>
        <v>3789.4850000000006</v>
      </c>
      <c r="T1928">
        <f>DATEDIF(Table1[[#This Row],[ShipDate]],Table1[[#This Row],[DeliveryDate]],"d")</f>
        <v>7</v>
      </c>
      <c r="U1928" t="str">
        <f t="shared" si="61"/>
        <v>On Time</v>
      </c>
    </row>
    <row r="1929" spans="1:21" x14ac:dyDescent="0.3">
      <c r="A1929" t="str">
        <f t="shared" si="60"/>
        <v>SO-002028</v>
      </c>
      <c r="B1929" t="s">
        <v>3</v>
      </c>
      <c r="C1929" t="s">
        <v>11</v>
      </c>
      <c r="D1929" s="1">
        <v>43400</v>
      </c>
      <c r="E1929" s="1">
        <v>43473</v>
      </c>
      <c r="F1929" s="1">
        <v>43496</v>
      </c>
      <c r="G1929" s="1">
        <v>43497</v>
      </c>
      <c r="H1929" t="s">
        <v>54</v>
      </c>
      <c r="I1929">
        <v>11</v>
      </c>
      <c r="J1929">
        <v>1</v>
      </c>
      <c r="K1929">
        <v>263</v>
      </c>
      <c r="L1929">
        <v>30</v>
      </c>
      <c r="M1929">
        <v>8</v>
      </c>
      <c r="N1929">
        <v>0.05</v>
      </c>
      <c r="O1929">
        <v>335.13</v>
      </c>
      <c r="P1929">
        <v>817.4</v>
      </c>
      <c r="Q1929">
        <f>Table1[[#This Row],[OrderQuantity]]*Table1[[#This Row],[UnitPrice]]</f>
        <v>6539.2</v>
      </c>
      <c r="R1929">
        <f>Table1[[#This Row],[OrderQuantity]]*Table1[[#This Row],[UnitCost]]</f>
        <v>2681.04</v>
      </c>
      <c r="S1929">
        <f>Table1[[#This Row],[OrderQuantity]]*Table1[[#This Row],[UnitPrice]]*(1-Table1[[#This Row],[DiscountApplied]]) - (Table1[[#This Row],[OrderQuantity]]*Table1[[#This Row],[UnitCost]])</f>
        <v>3531.2</v>
      </c>
      <c r="T1929">
        <f>DATEDIF(Table1[[#This Row],[ShipDate]],Table1[[#This Row],[DeliveryDate]],"d")</f>
        <v>1</v>
      </c>
      <c r="U1929" t="str">
        <f t="shared" si="61"/>
        <v>On Time</v>
      </c>
    </row>
    <row r="1930" spans="1:21" x14ac:dyDescent="0.3">
      <c r="A1930" t="str">
        <f t="shared" si="60"/>
        <v>SO-002029</v>
      </c>
      <c r="B1930" t="s">
        <v>3</v>
      </c>
      <c r="C1930" t="s">
        <v>13</v>
      </c>
      <c r="D1930" s="1">
        <v>43300</v>
      </c>
      <c r="E1930" s="1">
        <v>43473</v>
      </c>
      <c r="F1930" s="1">
        <v>43490</v>
      </c>
      <c r="G1930" s="1">
        <v>43500</v>
      </c>
      <c r="H1930" t="s">
        <v>54</v>
      </c>
      <c r="I1930">
        <v>5</v>
      </c>
      <c r="J1930">
        <v>38</v>
      </c>
      <c r="K1930">
        <v>47</v>
      </c>
      <c r="L1930">
        <v>17</v>
      </c>
      <c r="M1930">
        <v>2</v>
      </c>
      <c r="N1930">
        <v>0.1</v>
      </c>
      <c r="O1930">
        <v>550.14</v>
      </c>
      <c r="P1930">
        <v>1078.7</v>
      </c>
      <c r="Q1930">
        <f>Table1[[#This Row],[OrderQuantity]]*Table1[[#This Row],[UnitPrice]]</f>
        <v>2157.4</v>
      </c>
      <c r="R1930">
        <f>Table1[[#This Row],[OrderQuantity]]*Table1[[#This Row],[UnitCost]]</f>
        <v>1100.28</v>
      </c>
      <c r="S1930">
        <f>Table1[[#This Row],[OrderQuantity]]*Table1[[#This Row],[UnitPrice]]*(1-Table1[[#This Row],[DiscountApplied]]) - (Table1[[#This Row],[OrderQuantity]]*Table1[[#This Row],[UnitCost]])</f>
        <v>841.38000000000011</v>
      </c>
      <c r="T1930">
        <f>DATEDIF(Table1[[#This Row],[ShipDate]],Table1[[#This Row],[DeliveryDate]],"d")</f>
        <v>10</v>
      </c>
      <c r="U1930" t="str">
        <f t="shared" si="61"/>
        <v>Late</v>
      </c>
    </row>
    <row r="1931" spans="1:21" x14ac:dyDescent="0.3">
      <c r="A1931" t="str">
        <f t="shared" si="60"/>
        <v>SO-002030</v>
      </c>
      <c r="B1931" t="s">
        <v>4</v>
      </c>
      <c r="C1931" t="s">
        <v>9</v>
      </c>
      <c r="D1931" s="1">
        <v>43400</v>
      </c>
      <c r="E1931" s="1">
        <v>43474</v>
      </c>
      <c r="F1931" s="1">
        <v>43482</v>
      </c>
      <c r="G1931" s="1">
        <v>43483</v>
      </c>
      <c r="H1931" t="s">
        <v>54</v>
      </c>
      <c r="I1931">
        <v>18</v>
      </c>
      <c r="J1931">
        <v>26</v>
      </c>
      <c r="K1931">
        <v>86</v>
      </c>
      <c r="L1931">
        <v>9</v>
      </c>
      <c r="M1931">
        <v>3</v>
      </c>
      <c r="N1931">
        <v>0.2</v>
      </c>
      <c r="O1931">
        <v>4280.8999999999996</v>
      </c>
      <c r="P1931">
        <v>6204.2</v>
      </c>
      <c r="Q1931">
        <f>Table1[[#This Row],[OrderQuantity]]*Table1[[#This Row],[UnitPrice]]</f>
        <v>18612.599999999999</v>
      </c>
      <c r="R1931">
        <f>Table1[[#This Row],[OrderQuantity]]*Table1[[#This Row],[UnitCost]]</f>
        <v>12842.699999999999</v>
      </c>
      <c r="S1931">
        <f>Table1[[#This Row],[OrderQuantity]]*Table1[[#This Row],[UnitPrice]]*(1-Table1[[#This Row],[DiscountApplied]]) - (Table1[[#This Row],[OrderQuantity]]*Table1[[#This Row],[UnitCost]])</f>
        <v>2047.380000000001</v>
      </c>
      <c r="T1931">
        <f>DATEDIF(Table1[[#This Row],[ShipDate]],Table1[[#This Row],[DeliveryDate]],"d")</f>
        <v>1</v>
      </c>
      <c r="U1931" t="str">
        <f t="shared" si="61"/>
        <v>On Time</v>
      </c>
    </row>
    <row r="1932" spans="1:21" x14ac:dyDescent="0.3">
      <c r="A1932" t="str">
        <f t="shared" si="60"/>
        <v>SO-002031</v>
      </c>
      <c r="B1932" t="s">
        <v>4</v>
      </c>
      <c r="C1932" t="s">
        <v>13</v>
      </c>
      <c r="D1932" s="1">
        <v>43300</v>
      </c>
      <c r="E1932" s="1">
        <v>43474</v>
      </c>
      <c r="F1932" s="1">
        <v>43502</v>
      </c>
      <c r="G1932" s="1">
        <v>43509</v>
      </c>
      <c r="H1932" t="s">
        <v>54</v>
      </c>
      <c r="I1932">
        <v>17</v>
      </c>
      <c r="J1932">
        <v>43</v>
      </c>
      <c r="K1932">
        <v>33</v>
      </c>
      <c r="L1932">
        <v>5</v>
      </c>
      <c r="M1932">
        <v>6</v>
      </c>
      <c r="N1932">
        <v>0.05</v>
      </c>
      <c r="O1932">
        <v>4186.76</v>
      </c>
      <c r="P1932">
        <v>5299.7</v>
      </c>
      <c r="Q1932">
        <f>Table1[[#This Row],[OrderQuantity]]*Table1[[#This Row],[UnitPrice]]</f>
        <v>31798.199999999997</v>
      </c>
      <c r="R1932">
        <f>Table1[[#This Row],[OrderQuantity]]*Table1[[#This Row],[UnitCost]]</f>
        <v>25120.560000000001</v>
      </c>
      <c r="S1932">
        <f>Table1[[#This Row],[OrderQuantity]]*Table1[[#This Row],[UnitPrice]]*(1-Table1[[#This Row],[DiscountApplied]]) - (Table1[[#This Row],[OrderQuantity]]*Table1[[#This Row],[UnitCost]])</f>
        <v>5087.7299999999959</v>
      </c>
      <c r="T1932">
        <f>DATEDIF(Table1[[#This Row],[ShipDate]],Table1[[#This Row],[DeliveryDate]],"d")</f>
        <v>7</v>
      </c>
      <c r="U1932" t="str">
        <f t="shared" si="61"/>
        <v>On Time</v>
      </c>
    </row>
    <row r="1933" spans="1:21" x14ac:dyDescent="0.3">
      <c r="A1933" t="str">
        <f t="shared" si="60"/>
        <v>SO-002032</v>
      </c>
      <c r="B1933" t="s">
        <v>2</v>
      </c>
      <c r="C1933" t="s">
        <v>10</v>
      </c>
      <c r="D1933" s="1">
        <v>43400</v>
      </c>
      <c r="E1933" s="1">
        <v>43474</v>
      </c>
      <c r="F1933" s="1">
        <v>43490</v>
      </c>
      <c r="G1933" s="1">
        <v>43497</v>
      </c>
      <c r="H1933" t="s">
        <v>54</v>
      </c>
      <c r="I1933">
        <v>24</v>
      </c>
      <c r="J1933">
        <v>47</v>
      </c>
      <c r="K1933">
        <v>159</v>
      </c>
      <c r="L1933">
        <v>39</v>
      </c>
      <c r="M1933">
        <v>5</v>
      </c>
      <c r="N1933">
        <v>0.08</v>
      </c>
      <c r="O1933">
        <v>142.71</v>
      </c>
      <c r="P1933">
        <v>201</v>
      </c>
      <c r="Q1933">
        <f>Table1[[#This Row],[OrderQuantity]]*Table1[[#This Row],[UnitPrice]]</f>
        <v>1005</v>
      </c>
      <c r="R1933">
        <f>Table1[[#This Row],[OrderQuantity]]*Table1[[#This Row],[UnitCost]]</f>
        <v>713.55000000000007</v>
      </c>
      <c r="S1933">
        <f>Table1[[#This Row],[OrderQuantity]]*Table1[[#This Row],[UnitPrice]]*(1-Table1[[#This Row],[DiscountApplied]]) - (Table1[[#This Row],[OrderQuantity]]*Table1[[#This Row],[UnitCost]])</f>
        <v>211.04999999999995</v>
      </c>
      <c r="T1933">
        <f>DATEDIF(Table1[[#This Row],[ShipDate]],Table1[[#This Row],[DeliveryDate]],"d")</f>
        <v>7</v>
      </c>
      <c r="U1933" t="str">
        <f t="shared" si="61"/>
        <v>On Time</v>
      </c>
    </row>
    <row r="1934" spans="1:21" x14ac:dyDescent="0.3">
      <c r="A1934" t="str">
        <f t="shared" si="60"/>
        <v>SO-002033</v>
      </c>
      <c r="B1934" t="s">
        <v>3</v>
      </c>
      <c r="C1934" t="s">
        <v>10</v>
      </c>
      <c r="D1934" s="1">
        <v>43400</v>
      </c>
      <c r="E1934" s="1">
        <v>43474</v>
      </c>
      <c r="F1934" s="1">
        <v>43494</v>
      </c>
      <c r="G1934" s="1">
        <v>43504</v>
      </c>
      <c r="H1934" t="s">
        <v>54</v>
      </c>
      <c r="I1934">
        <v>2</v>
      </c>
      <c r="J1934">
        <v>34</v>
      </c>
      <c r="K1934">
        <v>133</v>
      </c>
      <c r="L1934">
        <v>3</v>
      </c>
      <c r="M1934">
        <v>6</v>
      </c>
      <c r="N1934">
        <v>0.08</v>
      </c>
      <c r="O1934">
        <v>2377.83</v>
      </c>
      <c r="P1934">
        <v>3396.9</v>
      </c>
      <c r="Q1934">
        <f>Table1[[#This Row],[OrderQuantity]]*Table1[[#This Row],[UnitPrice]]</f>
        <v>20381.400000000001</v>
      </c>
      <c r="R1934">
        <f>Table1[[#This Row],[OrderQuantity]]*Table1[[#This Row],[UnitCost]]</f>
        <v>14266.98</v>
      </c>
      <c r="S1934">
        <f>Table1[[#This Row],[OrderQuantity]]*Table1[[#This Row],[UnitPrice]]*(1-Table1[[#This Row],[DiscountApplied]]) - (Table1[[#This Row],[OrderQuantity]]*Table1[[#This Row],[UnitCost]])</f>
        <v>4483.9080000000031</v>
      </c>
      <c r="T1934">
        <f>DATEDIF(Table1[[#This Row],[ShipDate]],Table1[[#This Row],[DeliveryDate]],"d")</f>
        <v>10</v>
      </c>
      <c r="U1934" t="str">
        <f t="shared" si="61"/>
        <v>Late</v>
      </c>
    </row>
    <row r="1935" spans="1:21" x14ac:dyDescent="0.3">
      <c r="A1935" t="str">
        <f t="shared" si="60"/>
        <v>SO-002034</v>
      </c>
      <c r="B1935" t="s">
        <v>3</v>
      </c>
      <c r="C1935" t="s">
        <v>12</v>
      </c>
      <c r="D1935" s="1">
        <v>43400</v>
      </c>
      <c r="E1935" s="1">
        <v>43474</v>
      </c>
      <c r="F1935" s="1">
        <v>43496</v>
      </c>
      <c r="G1935" s="1">
        <v>43504</v>
      </c>
      <c r="H1935" t="s">
        <v>54</v>
      </c>
      <c r="I1935">
        <v>10</v>
      </c>
      <c r="J1935">
        <v>48</v>
      </c>
      <c r="K1935">
        <v>232</v>
      </c>
      <c r="L1935">
        <v>16</v>
      </c>
      <c r="M1935">
        <v>6</v>
      </c>
      <c r="N1935">
        <v>0.1</v>
      </c>
      <c r="O1935">
        <v>681.79</v>
      </c>
      <c r="P1935">
        <v>1065.3</v>
      </c>
      <c r="Q1935">
        <f>Table1[[#This Row],[OrderQuantity]]*Table1[[#This Row],[UnitPrice]]</f>
        <v>6391.7999999999993</v>
      </c>
      <c r="R1935">
        <f>Table1[[#This Row],[OrderQuantity]]*Table1[[#This Row],[UnitCost]]</f>
        <v>4090.74</v>
      </c>
      <c r="S1935">
        <f>Table1[[#This Row],[OrderQuantity]]*Table1[[#This Row],[UnitPrice]]*(1-Table1[[#This Row],[DiscountApplied]]) - (Table1[[#This Row],[OrderQuantity]]*Table1[[#This Row],[UnitCost]])</f>
        <v>1661.88</v>
      </c>
      <c r="T1935">
        <f>DATEDIF(Table1[[#This Row],[ShipDate]],Table1[[#This Row],[DeliveryDate]],"d")</f>
        <v>8</v>
      </c>
      <c r="U1935" t="str">
        <f t="shared" si="61"/>
        <v>Late</v>
      </c>
    </row>
    <row r="1936" spans="1:21" x14ac:dyDescent="0.3">
      <c r="A1936" t="str">
        <f t="shared" si="60"/>
        <v>SO-002035</v>
      </c>
      <c r="B1936" t="s">
        <v>2</v>
      </c>
      <c r="C1936" t="s">
        <v>11</v>
      </c>
      <c r="D1936" s="1">
        <v>43400</v>
      </c>
      <c r="E1936" s="1">
        <v>43474</v>
      </c>
      <c r="F1936" s="1">
        <v>43499</v>
      </c>
      <c r="G1936" s="1">
        <v>43506</v>
      </c>
      <c r="H1936" t="s">
        <v>54</v>
      </c>
      <c r="I1936">
        <v>21</v>
      </c>
      <c r="J1936">
        <v>10</v>
      </c>
      <c r="K1936">
        <v>310</v>
      </c>
      <c r="L1936">
        <v>3</v>
      </c>
      <c r="M1936">
        <v>5</v>
      </c>
      <c r="N1936">
        <v>0.08</v>
      </c>
      <c r="O1936">
        <v>3257.94</v>
      </c>
      <c r="P1936">
        <v>3973.1</v>
      </c>
      <c r="Q1936">
        <f>Table1[[#This Row],[OrderQuantity]]*Table1[[#This Row],[UnitPrice]]</f>
        <v>19865.5</v>
      </c>
      <c r="R1936">
        <f>Table1[[#This Row],[OrderQuantity]]*Table1[[#This Row],[UnitCost]]</f>
        <v>16289.7</v>
      </c>
      <c r="S1936">
        <f>Table1[[#This Row],[OrderQuantity]]*Table1[[#This Row],[UnitPrice]]*(1-Table1[[#This Row],[DiscountApplied]]) - (Table1[[#This Row],[OrderQuantity]]*Table1[[#This Row],[UnitCost]])</f>
        <v>1986.5600000000013</v>
      </c>
      <c r="T1936">
        <f>DATEDIF(Table1[[#This Row],[ShipDate]],Table1[[#This Row],[DeliveryDate]],"d")</f>
        <v>7</v>
      </c>
      <c r="U1936" t="str">
        <f t="shared" si="61"/>
        <v>On Time</v>
      </c>
    </row>
    <row r="1937" spans="1:21" x14ac:dyDescent="0.3">
      <c r="A1937" t="str">
        <f t="shared" si="60"/>
        <v>SO-002036</v>
      </c>
      <c r="B1937" t="s">
        <v>3</v>
      </c>
      <c r="C1937" t="s">
        <v>12</v>
      </c>
      <c r="D1937" s="1">
        <v>43400</v>
      </c>
      <c r="E1937" s="1">
        <v>43474</v>
      </c>
      <c r="F1937" s="1">
        <v>43500</v>
      </c>
      <c r="G1937" s="1">
        <v>43508</v>
      </c>
      <c r="H1937" t="s">
        <v>54</v>
      </c>
      <c r="I1937">
        <v>1</v>
      </c>
      <c r="J1937">
        <v>14</v>
      </c>
      <c r="K1937">
        <v>211</v>
      </c>
      <c r="L1937">
        <v>46</v>
      </c>
      <c r="M1937">
        <v>8</v>
      </c>
      <c r="N1937">
        <v>0.05</v>
      </c>
      <c r="O1937">
        <v>1170.0899999999999</v>
      </c>
      <c r="P1937">
        <v>1983.2</v>
      </c>
      <c r="Q1937">
        <f>Table1[[#This Row],[OrderQuantity]]*Table1[[#This Row],[UnitPrice]]</f>
        <v>15865.6</v>
      </c>
      <c r="R1937">
        <f>Table1[[#This Row],[OrderQuantity]]*Table1[[#This Row],[UnitCost]]</f>
        <v>9360.7199999999993</v>
      </c>
      <c r="S1937">
        <f>Table1[[#This Row],[OrderQuantity]]*Table1[[#This Row],[UnitPrice]]*(1-Table1[[#This Row],[DiscountApplied]]) - (Table1[[#This Row],[OrderQuantity]]*Table1[[#This Row],[UnitCost]])</f>
        <v>5711.6</v>
      </c>
      <c r="T1937">
        <f>DATEDIF(Table1[[#This Row],[ShipDate]],Table1[[#This Row],[DeliveryDate]],"d")</f>
        <v>8</v>
      </c>
      <c r="U1937" t="str">
        <f t="shared" si="61"/>
        <v>Late</v>
      </c>
    </row>
    <row r="1938" spans="1:21" x14ac:dyDescent="0.3">
      <c r="A1938" t="str">
        <f t="shared" si="60"/>
        <v>SO-002037</v>
      </c>
      <c r="B1938" t="s">
        <v>5</v>
      </c>
      <c r="C1938" t="s">
        <v>8</v>
      </c>
      <c r="D1938" s="1">
        <v>43400</v>
      </c>
      <c r="E1938" s="1">
        <v>43474</v>
      </c>
      <c r="F1938" s="1">
        <v>43489</v>
      </c>
      <c r="G1938" s="1">
        <v>43499</v>
      </c>
      <c r="H1938" t="s">
        <v>54</v>
      </c>
      <c r="I1938">
        <v>27</v>
      </c>
      <c r="J1938">
        <v>43</v>
      </c>
      <c r="K1938">
        <v>356</v>
      </c>
      <c r="L1938">
        <v>40</v>
      </c>
      <c r="M1938">
        <v>2</v>
      </c>
      <c r="N1938">
        <v>0.4</v>
      </c>
      <c r="O1938">
        <v>1466.5</v>
      </c>
      <c r="P1938">
        <v>1929.6</v>
      </c>
      <c r="Q1938">
        <f>Table1[[#This Row],[OrderQuantity]]*Table1[[#This Row],[UnitPrice]]</f>
        <v>3859.2</v>
      </c>
      <c r="R1938">
        <f>Table1[[#This Row],[OrderQuantity]]*Table1[[#This Row],[UnitCost]]</f>
        <v>2933</v>
      </c>
      <c r="S1938">
        <f>Table1[[#This Row],[OrderQuantity]]*Table1[[#This Row],[UnitPrice]]*(1-Table1[[#This Row],[DiscountApplied]]) - (Table1[[#This Row],[OrderQuantity]]*Table1[[#This Row],[UnitCost]])</f>
        <v>-617.48</v>
      </c>
      <c r="T1938">
        <f>DATEDIF(Table1[[#This Row],[ShipDate]],Table1[[#This Row],[DeliveryDate]],"d")</f>
        <v>10</v>
      </c>
      <c r="U1938" t="str">
        <f t="shared" si="61"/>
        <v>Late</v>
      </c>
    </row>
    <row r="1939" spans="1:21" x14ac:dyDescent="0.3">
      <c r="A1939" t="str">
        <f t="shared" si="60"/>
        <v>SO-002038</v>
      </c>
      <c r="B1939" t="s">
        <v>4</v>
      </c>
      <c r="C1939" t="s">
        <v>8</v>
      </c>
      <c r="D1939" s="1">
        <v>43400</v>
      </c>
      <c r="E1939" s="1">
        <v>43474</v>
      </c>
      <c r="F1939" s="1">
        <v>43488</v>
      </c>
      <c r="G1939" s="1">
        <v>43493</v>
      </c>
      <c r="H1939" t="s">
        <v>54</v>
      </c>
      <c r="I1939">
        <v>15</v>
      </c>
      <c r="J1939">
        <v>49</v>
      </c>
      <c r="K1939">
        <v>359</v>
      </c>
      <c r="L1939">
        <v>30</v>
      </c>
      <c r="M1939">
        <v>3</v>
      </c>
      <c r="N1939">
        <v>0.15</v>
      </c>
      <c r="O1939">
        <v>481.19</v>
      </c>
      <c r="P1939">
        <v>891.1</v>
      </c>
      <c r="Q1939">
        <f>Table1[[#This Row],[OrderQuantity]]*Table1[[#This Row],[UnitPrice]]</f>
        <v>2673.3</v>
      </c>
      <c r="R1939">
        <f>Table1[[#This Row],[OrderQuantity]]*Table1[[#This Row],[UnitCost]]</f>
        <v>1443.57</v>
      </c>
      <c r="S1939">
        <f>Table1[[#This Row],[OrderQuantity]]*Table1[[#This Row],[UnitPrice]]*(1-Table1[[#This Row],[DiscountApplied]]) - (Table1[[#This Row],[OrderQuantity]]*Table1[[#This Row],[UnitCost]])</f>
        <v>828.73500000000035</v>
      </c>
      <c r="T1939">
        <f>DATEDIF(Table1[[#This Row],[ShipDate]],Table1[[#This Row],[DeliveryDate]],"d")</f>
        <v>5</v>
      </c>
      <c r="U1939" t="str">
        <f t="shared" si="61"/>
        <v>On Time</v>
      </c>
    </row>
    <row r="1940" spans="1:21" x14ac:dyDescent="0.3">
      <c r="A1940" t="str">
        <f t="shared" si="60"/>
        <v>SO-002039</v>
      </c>
      <c r="B1940" t="s">
        <v>2</v>
      </c>
      <c r="C1940" t="s">
        <v>12</v>
      </c>
      <c r="D1940" s="1">
        <v>43300</v>
      </c>
      <c r="E1940" s="1">
        <v>43475</v>
      </c>
      <c r="F1940" s="1">
        <v>43496</v>
      </c>
      <c r="G1940" s="1">
        <v>43503</v>
      </c>
      <c r="H1940" t="s">
        <v>54</v>
      </c>
      <c r="I1940">
        <v>24</v>
      </c>
      <c r="J1940">
        <v>38</v>
      </c>
      <c r="K1940">
        <v>205</v>
      </c>
      <c r="L1940">
        <v>23</v>
      </c>
      <c r="M1940">
        <v>7</v>
      </c>
      <c r="N1940">
        <v>0.2</v>
      </c>
      <c r="O1940">
        <v>2239.94</v>
      </c>
      <c r="P1940">
        <v>3999.9</v>
      </c>
      <c r="Q1940">
        <f>Table1[[#This Row],[OrderQuantity]]*Table1[[#This Row],[UnitPrice]]</f>
        <v>27999.3</v>
      </c>
      <c r="R1940">
        <f>Table1[[#This Row],[OrderQuantity]]*Table1[[#This Row],[UnitCost]]</f>
        <v>15679.58</v>
      </c>
      <c r="S1940">
        <f>Table1[[#This Row],[OrderQuantity]]*Table1[[#This Row],[UnitPrice]]*(1-Table1[[#This Row],[DiscountApplied]]) - (Table1[[#This Row],[OrderQuantity]]*Table1[[#This Row],[UnitCost]])</f>
        <v>6719.8600000000024</v>
      </c>
      <c r="T1940">
        <f>DATEDIF(Table1[[#This Row],[ShipDate]],Table1[[#This Row],[DeliveryDate]],"d")</f>
        <v>7</v>
      </c>
      <c r="U1940" t="str">
        <f t="shared" si="61"/>
        <v>On Time</v>
      </c>
    </row>
    <row r="1941" spans="1:21" x14ac:dyDescent="0.3">
      <c r="A1941" t="str">
        <f t="shared" si="60"/>
        <v>SO-002040</v>
      </c>
      <c r="B1941" t="s">
        <v>3</v>
      </c>
      <c r="C1941" t="s">
        <v>10</v>
      </c>
      <c r="D1941" s="1">
        <v>43400</v>
      </c>
      <c r="E1941" s="1">
        <v>43475</v>
      </c>
      <c r="F1941" s="1">
        <v>43501</v>
      </c>
      <c r="G1941" s="1">
        <v>43505</v>
      </c>
      <c r="H1941" t="s">
        <v>54</v>
      </c>
      <c r="I1941">
        <v>1</v>
      </c>
      <c r="J1941">
        <v>4</v>
      </c>
      <c r="K1941">
        <v>162</v>
      </c>
      <c r="L1941">
        <v>1</v>
      </c>
      <c r="M1941">
        <v>4</v>
      </c>
      <c r="N1941">
        <v>0.3</v>
      </c>
      <c r="O1941">
        <v>1519.56</v>
      </c>
      <c r="P1941">
        <v>1809</v>
      </c>
      <c r="Q1941">
        <f>Table1[[#This Row],[OrderQuantity]]*Table1[[#This Row],[UnitPrice]]</f>
        <v>7236</v>
      </c>
      <c r="R1941">
        <f>Table1[[#This Row],[OrderQuantity]]*Table1[[#This Row],[UnitCost]]</f>
        <v>6078.24</v>
      </c>
      <c r="S1941">
        <f>Table1[[#This Row],[OrderQuantity]]*Table1[[#This Row],[UnitPrice]]*(1-Table1[[#This Row],[DiscountApplied]]) - (Table1[[#This Row],[OrderQuantity]]*Table1[[#This Row],[UnitCost]])</f>
        <v>-1013.04</v>
      </c>
      <c r="T1941">
        <f>DATEDIF(Table1[[#This Row],[ShipDate]],Table1[[#This Row],[DeliveryDate]],"d")</f>
        <v>4</v>
      </c>
      <c r="U1941" t="str">
        <f t="shared" si="61"/>
        <v>On Time</v>
      </c>
    </row>
    <row r="1942" spans="1:21" x14ac:dyDescent="0.3">
      <c r="A1942" t="str">
        <f t="shared" si="60"/>
        <v>SO-002041</v>
      </c>
      <c r="B1942" t="s">
        <v>4</v>
      </c>
      <c r="C1942" t="s">
        <v>12</v>
      </c>
      <c r="D1942" s="1">
        <v>43300</v>
      </c>
      <c r="E1942" s="1">
        <v>43475</v>
      </c>
      <c r="F1942" s="1">
        <v>43492</v>
      </c>
      <c r="G1942" s="1">
        <v>43498</v>
      </c>
      <c r="H1942" t="s">
        <v>54</v>
      </c>
      <c r="I1942">
        <v>13</v>
      </c>
      <c r="J1942">
        <v>17</v>
      </c>
      <c r="K1942">
        <v>221</v>
      </c>
      <c r="L1942">
        <v>6</v>
      </c>
      <c r="M1942">
        <v>5</v>
      </c>
      <c r="N1942">
        <v>0.08</v>
      </c>
      <c r="O1942">
        <v>2744.32</v>
      </c>
      <c r="P1942">
        <v>3430.4</v>
      </c>
      <c r="Q1942">
        <f>Table1[[#This Row],[OrderQuantity]]*Table1[[#This Row],[UnitPrice]]</f>
        <v>17152</v>
      </c>
      <c r="R1942">
        <f>Table1[[#This Row],[OrderQuantity]]*Table1[[#This Row],[UnitCost]]</f>
        <v>13721.6</v>
      </c>
      <c r="S1942">
        <f>Table1[[#This Row],[OrderQuantity]]*Table1[[#This Row],[UnitPrice]]*(1-Table1[[#This Row],[DiscountApplied]]) - (Table1[[#This Row],[OrderQuantity]]*Table1[[#This Row],[UnitCost]])</f>
        <v>2058.2399999999998</v>
      </c>
      <c r="T1942">
        <f>DATEDIF(Table1[[#This Row],[ShipDate]],Table1[[#This Row],[DeliveryDate]],"d")</f>
        <v>6</v>
      </c>
      <c r="U1942" t="str">
        <f t="shared" si="61"/>
        <v>On Time</v>
      </c>
    </row>
    <row r="1943" spans="1:21" x14ac:dyDescent="0.3">
      <c r="A1943" t="str">
        <f t="shared" si="60"/>
        <v>SO-002042</v>
      </c>
      <c r="B1943" t="s">
        <v>5</v>
      </c>
      <c r="C1943" t="s">
        <v>12</v>
      </c>
      <c r="D1943" s="1">
        <v>43300</v>
      </c>
      <c r="E1943" s="1">
        <v>43475</v>
      </c>
      <c r="F1943" s="1">
        <v>43485</v>
      </c>
      <c r="G1943" s="1">
        <v>43487</v>
      </c>
      <c r="H1943" t="s">
        <v>54</v>
      </c>
      <c r="I1943">
        <v>28</v>
      </c>
      <c r="J1943">
        <v>12</v>
      </c>
      <c r="K1943">
        <v>229</v>
      </c>
      <c r="L1943">
        <v>43</v>
      </c>
      <c r="M1943">
        <v>5</v>
      </c>
      <c r="N1943">
        <v>0.05</v>
      </c>
      <c r="O1943">
        <v>1259.5999999999999</v>
      </c>
      <c r="P1943">
        <v>2519.1999999999998</v>
      </c>
      <c r="Q1943">
        <f>Table1[[#This Row],[OrderQuantity]]*Table1[[#This Row],[UnitPrice]]</f>
        <v>12596</v>
      </c>
      <c r="R1943">
        <f>Table1[[#This Row],[OrderQuantity]]*Table1[[#This Row],[UnitCost]]</f>
        <v>6298</v>
      </c>
      <c r="S1943">
        <f>Table1[[#This Row],[OrderQuantity]]*Table1[[#This Row],[UnitPrice]]*(1-Table1[[#This Row],[DiscountApplied]]) - (Table1[[#This Row],[OrderQuantity]]*Table1[[#This Row],[UnitCost]])</f>
        <v>5668.1999999999989</v>
      </c>
      <c r="T1943">
        <f>DATEDIF(Table1[[#This Row],[ShipDate]],Table1[[#This Row],[DeliveryDate]],"d")</f>
        <v>2</v>
      </c>
      <c r="U1943" t="str">
        <f t="shared" si="61"/>
        <v>On Time</v>
      </c>
    </row>
    <row r="1944" spans="1:21" x14ac:dyDescent="0.3">
      <c r="A1944" t="str">
        <f t="shared" si="60"/>
        <v>SO-002043</v>
      </c>
      <c r="B1944" t="s">
        <v>2</v>
      </c>
      <c r="C1944" t="s">
        <v>9</v>
      </c>
      <c r="D1944" s="1">
        <v>43400</v>
      </c>
      <c r="E1944" s="1">
        <v>43475</v>
      </c>
      <c r="F1944" s="1">
        <v>43500</v>
      </c>
      <c r="G1944" s="1">
        <v>43504</v>
      </c>
      <c r="H1944" t="s">
        <v>54</v>
      </c>
      <c r="I1944">
        <v>24</v>
      </c>
      <c r="J1944">
        <v>2</v>
      </c>
      <c r="K1944">
        <v>83</v>
      </c>
      <c r="L1944">
        <v>33</v>
      </c>
      <c r="M1944">
        <v>1</v>
      </c>
      <c r="N1944">
        <v>0.08</v>
      </c>
      <c r="O1944">
        <v>536.20000000000005</v>
      </c>
      <c r="P1944">
        <v>1011.7</v>
      </c>
      <c r="Q1944">
        <f>Table1[[#This Row],[OrderQuantity]]*Table1[[#This Row],[UnitPrice]]</f>
        <v>1011.7</v>
      </c>
      <c r="R1944">
        <f>Table1[[#This Row],[OrderQuantity]]*Table1[[#This Row],[UnitCost]]</f>
        <v>536.20000000000005</v>
      </c>
      <c r="S1944">
        <f>Table1[[#This Row],[OrderQuantity]]*Table1[[#This Row],[UnitPrice]]*(1-Table1[[#This Row],[DiscountApplied]]) - (Table1[[#This Row],[OrderQuantity]]*Table1[[#This Row],[UnitCost]])</f>
        <v>394.56400000000008</v>
      </c>
      <c r="T1944">
        <f>DATEDIF(Table1[[#This Row],[ShipDate]],Table1[[#This Row],[DeliveryDate]],"d")</f>
        <v>4</v>
      </c>
      <c r="U1944" t="str">
        <f t="shared" si="61"/>
        <v>On Time</v>
      </c>
    </row>
    <row r="1945" spans="1:21" x14ac:dyDescent="0.3">
      <c r="A1945" t="str">
        <f t="shared" si="60"/>
        <v>SO-002044</v>
      </c>
      <c r="B1945" t="s">
        <v>3</v>
      </c>
      <c r="C1945" t="s">
        <v>11</v>
      </c>
      <c r="D1945" s="1">
        <v>43300</v>
      </c>
      <c r="E1945" s="1">
        <v>43475</v>
      </c>
      <c r="F1945" s="1">
        <v>43484</v>
      </c>
      <c r="G1945" s="1">
        <v>43485</v>
      </c>
      <c r="H1945" t="s">
        <v>54</v>
      </c>
      <c r="I1945">
        <v>1</v>
      </c>
      <c r="J1945">
        <v>5</v>
      </c>
      <c r="K1945">
        <v>313</v>
      </c>
      <c r="L1945">
        <v>22</v>
      </c>
      <c r="M1945">
        <v>7</v>
      </c>
      <c r="N1945">
        <v>0.05</v>
      </c>
      <c r="O1945">
        <v>135.07</v>
      </c>
      <c r="P1945">
        <v>214.4</v>
      </c>
      <c r="Q1945">
        <f>Table1[[#This Row],[OrderQuantity]]*Table1[[#This Row],[UnitPrice]]</f>
        <v>1500.8</v>
      </c>
      <c r="R1945">
        <f>Table1[[#This Row],[OrderQuantity]]*Table1[[#This Row],[UnitCost]]</f>
        <v>945.49</v>
      </c>
      <c r="S1945">
        <f>Table1[[#This Row],[OrderQuantity]]*Table1[[#This Row],[UnitPrice]]*(1-Table1[[#This Row],[DiscountApplied]]) - (Table1[[#This Row],[OrderQuantity]]*Table1[[#This Row],[UnitCost]])</f>
        <v>480.27</v>
      </c>
      <c r="T1945">
        <f>DATEDIF(Table1[[#This Row],[ShipDate]],Table1[[#This Row],[DeliveryDate]],"d")</f>
        <v>1</v>
      </c>
      <c r="U1945" t="str">
        <f t="shared" si="61"/>
        <v>On Time</v>
      </c>
    </row>
    <row r="1946" spans="1:21" x14ac:dyDescent="0.3">
      <c r="A1946" t="str">
        <f t="shared" si="60"/>
        <v>SO-002045</v>
      </c>
      <c r="B1946" t="s">
        <v>4</v>
      </c>
      <c r="C1946" t="s">
        <v>10</v>
      </c>
      <c r="D1946" s="1">
        <v>43300</v>
      </c>
      <c r="E1946" s="1">
        <v>43475</v>
      </c>
      <c r="F1946" s="1">
        <v>43494</v>
      </c>
      <c r="G1946" s="1">
        <v>43500</v>
      </c>
      <c r="H1946" t="s">
        <v>54</v>
      </c>
      <c r="I1946">
        <v>17</v>
      </c>
      <c r="J1946">
        <v>38</v>
      </c>
      <c r="K1946">
        <v>138</v>
      </c>
      <c r="L1946">
        <v>31</v>
      </c>
      <c r="M1946">
        <v>1</v>
      </c>
      <c r="N1946">
        <v>0.2</v>
      </c>
      <c r="O1946">
        <v>1464.69</v>
      </c>
      <c r="P1946">
        <v>2324.9</v>
      </c>
      <c r="Q1946">
        <f>Table1[[#This Row],[OrderQuantity]]*Table1[[#This Row],[UnitPrice]]</f>
        <v>2324.9</v>
      </c>
      <c r="R1946">
        <f>Table1[[#This Row],[OrderQuantity]]*Table1[[#This Row],[UnitCost]]</f>
        <v>1464.69</v>
      </c>
      <c r="S1946">
        <f>Table1[[#This Row],[OrderQuantity]]*Table1[[#This Row],[UnitPrice]]*(1-Table1[[#This Row],[DiscountApplied]]) - (Table1[[#This Row],[OrderQuantity]]*Table1[[#This Row],[UnitCost]])</f>
        <v>395.23</v>
      </c>
      <c r="T1946">
        <f>DATEDIF(Table1[[#This Row],[ShipDate]],Table1[[#This Row],[DeliveryDate]],"d")</f>
        <v>6</v>
      </c>
      <c r="U1946" t="str">
        <f t="shared" si="61"/>
        <v>On Time</v>
      </c>
    </row>
    <row r="1947" spans="1:21" x14ac:dyDescent="0.3">
      <c r="A1947" t="str">
        <f t="shared" si="60"/>
        <v>SO-002046</v>
      </c>
      <c r="B1947" t="s">
        <v>3</v>
      </c>
      <c r="C1947" t="s">
        <v>10</v>
      </c>
      <c r="D1947" s="1">
        <v>43400</v>
      </c>
      <c r="E1947" s="1">
        <v>43475</v>
      </c>
      <c r="F1947" s="1">
        <v>43480</v>
      </c>
      <c r="G1947" s="1">
        <v>43489</v>
      </c>
      <c r="H1947" t="s">
        <v>54</v>
      </c>
      <c r="I1947">
        <v>3</v>
      </c>
      <c r="J1947">
        <v>34</v>
      </c>
      <c r="K1947">
        <v>200</v>
      </c>
      <c r="L1947">
        <v>39</v>
      </c>
      <c r="M1947">
        <v>7</v>
      </c>
      <c r="N1947">
        <v>0.08</v>
      </c>
      <c r="O1947">
        <v>1761.36</v>
      </c>
      <c r="P1947">
        <v>2552.6999999999998</v>
      </c>
      <c r="Q1947">
        <f>Table1[[#This Row],[OrderQuantity]]*Table1[[#This Row],[UnitPrice]]</f>
        <v>17868.899999999998</v>
      </c>
      <c r="R1947">
        <f>Table1[[#This Row],[OrderQuantity]]*Table1[[#This Row],[UnitCost]]</f>
        <v>12329.519999999999</v>
      </c>
      <c r="S1947">
        <f>Table1[[#This Row],[OrderQuantity]]*Table1[[#This Row],[UnitPrice]]*(1-Table1[[#This Row],[DiscountApplied]]) - (Table1[[#This Row],[OrderQuantity]]*Table1[[#This Row],[UnitCost]])</f>
        <v>4109.8680000000004</v>
      </c>
      <c r="T1947">
        <f>DATEDIF(Table1[[#This Row],[ShipDate]],Table1[[#This Row],[DeliveryDate]],"d")</f>
        <v>9</v>
      </c>
      <c r="U1947" t="str">
        <f t="shared" si="61"/>
        <v>Late</v>
      </c>
    </row>
    <row r="1948" spans="1:21" x14ac:dyDescent="0.3">
      <c r="A1948" t="str">
        <f t="shared" si="60"/>
        <v>SO-002047</v>
      </c>
      <c r="B1948" t="s">
        <v>3</v>
      </c>
      <c r="C1948" t="s">
        <v>13</v>
      </c>
      <c r="D1948" s="1">
        <v>43400</v>
      </c>
      <c r="E1948" s="1">
        <v>43475</v>
      </c>
      <c r="F1948" s="1">
        <v>43483</v>
      </c>
      <c r="G1948" s="1">
        <v>43489</v>
      </c>
      <c r="H1948" t="s">
        <v>54</v>
      </c>
      <c r="I1948">
        <v>1</v>
      </c>
      <c r="J1948">
        <v>46</v>
      </c>
      <c r="K1948">
        <v>2</v>
      </c>
      <c r="L1948">
        <v>24</v>
      </c>
      <c r="M1948">
        <v>3</v>
      </c>
      <c r="N1948">
        <v>0.05</v>
      </c>
      <c r="O1948">
        <v>994.28</v>
      </c>
      <c r="P1948">
        <v>1775.5</v>
      </c>
      <c r="Q1948">
        <f>Table1[[#This Row],[OrderQuantity]]*Table1[[#This Row],[UnitPrice]]</f>
        <v>5326.5</v>
      </c>
      <c r="R1948">
        <f>Table1[[#This Row],[OrderQuantity]]*Table1[[#This Row],[UnitCost]]</f>
        <v>2982.84</v>
      </c>
      <c r="S1948">
        <f>Table1[[#This Row],[OrderQuantity]]*Table1[[#This Row],[UnitPrice]]*(1-Table1[[#This Row],[DiscountApplied]]) - (Table1[[#This Row],[OrderQuantity]]*Table1[[#This Row],[UnitCost]])</f>
        <v>2077.335</v>
      </c>
      <c r="T1948">
        <f>DATEDIF(Table1[[#This Row],[ShipDate]],Table1[[#This Row],[DeliveryDate]],"d")</f>
        <v>6</v>
      </c>
      <c r="U1948" t="str">
        <f t="shared" si="61"/>
        <v>On Time</v>
      </c>
    </row>
    <row r="1949" spans="1:21" x14ac:dyDescent="0.3">
      <c r="A1949" t="str">
        <f t="shared" si="60"/>
        <v>SO-002048</v>
      </c>
      <c r="B1949" t="s">
        <v>3</v>
      </c>
      <c r="C1949" t="s">
        <v>13</v>
      </c>
      <c r="D1949" s="1">
        <v>43400</v>
      </c>
      <c r="E1949" s="1">
        <v>43475</v>
      </c>
      <c r="F1949" s="1">
        <v>43481</v>
      </c>
      <c r="G1949" s="1">
        <v>43482</v>
      </c>
      <c r="H1949" t="s">
        <v>54</v>
      </c>
      <c r="I1949">
        <v>10</v>
      </c>
      <c r="J1949">
        <v>7</v>
      </c>
      <c r="K1949">
        <v>55</v>
      </c>
      <c r="L1949">
        <v>27</v>
      </c>
      <c r="M1949">
        <v>3</v>
      </c>
      <c r="N1949">
        <v>0.08</v>
      </c>
      <c r="O1949">
        <v>2695.21</v>
      </c>
      <c r="P1949">
        <v>3906.1</v>
      </c>
      <c r="Q1949">
        <f>Table1[[#This Row],[OrderQuantity]]*Table1[[#This Row],[UnitPrice]]</f>
        <v>11718.3</v>
      </c>
      <c r="R1949">
        <f>Table1[[#This Row],[OrderQuantity]]*Table1[[#This Row],[UnitCost]]</f>
        <v>8085.63</v>
      </c>
      <c r="S1949">
        <f>Table1[[#This Row],[OrderQuantity]]*Table1[[#This Row],[UnitPrice]]*(1-Table1[[#This Row],[DiscountApplied]]) - (Table1[[#This Row],[OrderQuantity]]*Table1[[#This Row],[UnitCost]])</f>
        <v>2695.2059999999992</v>
      </c>
      <c r="T1949">
        <f>DATEDIF(Table1[[#This Row],[ShipDate]],Table1[[#This Row],[DeliveryDate]],"d")</f>
        <v>1</v>
      </c>
      <c r="U1949" t="str">
        <f t="shared" si="61"/>
        <v>On Time</v>
      </c>
    </row>
    <row r="1950" spans="1:21" x14ac:dyDescent="0.3">
      <c r="A1950" t="str">
        <f t="shared" si="60"/>
        <v>SO-002049</v>
      </c>
      <c r="B1950" t="s">
        <v>4</v>
      </c>
      <c r="C1950" t="s">
        <v>11</v>
      </c>
      <c r="D1950" s="1">
        <v>43300</v>
      </c>
      <c r="E1950" s="1">
        <v>43475</v>
      </c>
      <c r="F1950" s="1">
        <v>43488</v>
      </c>
      <c r="G1950" s="1">
        <v>43492</v>
      </c>
      <c r="H1950" t="s">
        <v>54</v>
      </c>
      <c r="I1950">
        <v>15</v>
      </c>
      <c r="J1950">
        <v>46</v>
      </c>
      <c r="K1950">
        <v>300</v>
      </c>
      <c r="L1950">
        <v>2</v>
      </c>
      <c r="M1950">
        <v>4</v>
      </c>
      <c r="N1950">
        <v>0.1</v>
      </c>
      <c r="O1950">
        <v>1687.93</v>
      </c>
      <c r="P1950">
        <v>2860.9</v>
      </c>
      <c r="Q1950">
        <f>Table1[[#This Row],[OrderQuantity]]*Table1[[#This Row],[UnitPrice]]</f>
        <v>11443.6</v>
      </c>
      <c r="R1950">
        <f>Table1[[#This Row],[OrderQuantity]]*Table1[[#This Row],[UnitCost]]</f>
        <v>6751.72</v>
      </c>
      <c r="S1950">
        <f>Table1[[#This Row],[OrderQuantity]]*Table1[[#This Row],[UnitPrice]]*(1-Table1[[#This Row],[DiscountApplied]]) - (Table1[[#This Row],[OrderQuantity]]*Table1[[#This Row],[UnitCost]])</f>
        <v>3547.5199999999995</v>
      </c>
      <c r="T1950">
        <f>DATEDIF(Table1[[#This Row],[ShipDate]],Table1[[#This Row],[DeliveryDate]],"d")</f>
        <v>4</v>
      </c>
      <c r="U1950" t="str">
        <f t="shared" si="61"/>
        <v>On Time</v>
      </c>
    </row>
    <row r="1951" spans="1:21" x14ac:dyDescent="0.3">
      <c r="A1951" t="str">
        <f t="shared" si="60"/>
        <v>SO-002050</v>
      </c>
      <c r="B1951" t="s">
        <v>3</v>
      </c>
      <c r="C1951" t="s">
        <v>10</v>
      </c>
      <c r="D1951" s="1">
        <v>43400</v>
      </c>
      <c r="E1951" s="1">
        <v>43475</v>
      </c>
      <c r="F1951" s="1">
        <v>43486</v>
      </c>
      <c r="G1951" s="1">
        <v>43494</v>
      </c>
      <c r="H1951" t="s">
        <v>54</v>
      </c>
      <c r="I1951">
        <v>5</v>
      </c>
      <c r="J1951">
        <v>34</v>
      </c>
      <c r="K1951">
        <v>168</v>
      </c>
      <c r="L1951">
        <v>37</v>
      </c>
      <c r="M1951">
        <v>3</v>
      </c>
      <c r="N1951">
        <v>0.05</v>
      </c>
      <c r="O1951">
        <v>540.15</v>
      </c>
      <c r="P1951">
        <v>931.3</v>
      </c>
      <c r="Q1951">
        <f>Table1[[#This Row],[OrderQuantity]]*Table1[[#This Row],[UnitPrice]]</f>
        <v>2793.8999999999996</v>
      </c>
      <c r="R1951">
        <f>Table1[[#This Row],[OrderQuantity]]*Table1[[#This Row],[UnitCost]]</f>
        <v>1620.4499999999998</v>
      </c>
      <c r="S1951">
        <f>Table1[[#This Row],[OrderQuantity]]*Table1[[#This Row],[UnitPrice]]*(1-Table1[[#This Row],[DiscountApplied]]) - (Table1[[#This Row],[OrderQuantity]]*Table1[[#This Row],[UnitCost]])</f>
        <v>1033.7549999999997</v>
      </c>
      <c r="T1951">
        <f>DATEDIF(Table1[[#This Row],[ShipDate]],Table1[[#This Row],[DeliveryDate]],"d")</f>
        <v>8</v>
      </c>
      <c r="U1951" t="str">
        <f t="shared" si="61"/>
        <v>Late</v>
      </c>
    </row>
    <row r="1952" spans="1:21" x14ac:dyDescent="0.3">
      <c r="A1952" t="str">
        <f t="shared" si="60"/>
        <v>SO-002051</v>
      </c>
      <c r="B1952" t="s">
        <v>4</v>
      </c>
      <c r="C1952" t="s">
        <v>11</v>
      </c>
      <c r="D1952" s="1">
        <v>43400</v>
      </c>
      <c r="E1952" s="1">
        <v>43475</v>
      </c>
      <c r="F1952" s="1">
        <v>43484</v>
      </c>
      <c r="G1952" s="1">
        <v>43487</v>
      </c>
      <c r="H1952" t="s">
        <v>54</v>
      </c>
      <c r="I1952">
        <v>17</v>
      </c>
      <c r="J1952">
        <v>40</v>
      </c>
      <c r="K1952">
        <v>290</v>
      </c>
      <c r="L1952">
        <v>28</v>
      </c>
      <c r="M1952">
        <v>7</v>
      </c>
      <c r="N1952">
        <v>0.08</v>
      </c>
      <c r="O1952">
        <v>846.88</v>
      </c>
      <c r="P1952">
        <v>1072</v>
      </c>
      <c r="Q1952">
        <f>Table1[[#This Row],[OrderQuantity]]*Table1[[#This Row],[UnitPrice]]</f>
        <v>7504</v>
      </c>
      <c r="R1952">
        <f>Table1[[#This Row],[OrderQuantity]]*Table1[[#This Row],[UnitCost]]</f>
        <v>5928.16</v>
      </c>
      <c r="S1952">
        <f>Table1[[#This Row],[OrderQuantity]]*Table1[[#This Row],[UnitPrice]]*(1-Table1[[#This Row],[DiscountApplied]]) - (Table1[[#This Row],[OrderQuantity]]*Table1[[#This Row],[UnitCost]])</f>
        <v>975.52000000000044</v>
      </c>
      <c r="T1952">
        <f>DATEDIF(Table1[[#This Row],[ShipDate]],Table1[[#This Row],[DeliveryDate]],"d")</f>
        <v>3</v>
      </c>
      <c r="U1952" t="str">
        <f t="shared" si="61"/>
        <v>On Time</v>
      </c>
    </row>
    <row r="1953" spans="1:21" x14ac:dyDescent="0.3">
      <c r="A1953" t="str">
        <f t="shared" si="60"/>
        <v>SO-002052</v>
      </c>
      <c r="B1953" t="s">
        <v>3</v>
      </c>
      <c r="C1953" t="s">
        <v>10</v>
      </c>
      <c r="D1953" s="1">
        <v>43400</v>
      </c>
      <c r="E1953" s="1">
        <v>43475</v>
      </c>
      <c r="F1953" s="1">
        <v>43485</v>
      </c>
      <c r="G1953" s="1">
        <v>43493</v>
      </c>
      <c r="H1953" t="s">
        <v>54</v>
      </c>
      <c r="I1953">
        <v>8</v>
      </c>
      <c r="J1953">
        <v>13</v>
      </c>
      <c r="K1953">
        <v>174</v>
      </c>
      <c r="L1953">
        <v>37</v>
      </c>
      <c r="M1953">
        <v>4</v>
      </c>
      <c r="N1953">
        <v>0.15</v>
      </c>
      <c r="O1953">
        <v>101.3</v>
      </c>
      <c r="P1953">
        <v>241.2</v>
      </c>
      <c r="Q1953">
        <f>Table1[[#This Row],[OrderQuantity]]*Table1[[#This Row],[UnitPrice]]</f>
        <v>964.8</v>
      </c>
      <c r="R1953">
        <f>Table1[[#This Row],[OrderQuantity]]*Table1[[#This Row],[UnitCost]]</f>
        <v>405.2</v>
      </c>
      <c r="S1953">
        <f>Table1[[#This Row],[OrderQuantity]]*Table1[[#This Row],[UnitPrice]]*(1-Table1[[#This Row],[DiscountApplied]]) - (Table1[[#This Row],[OrderQuantity]]*Table1[[#This Row],[UnitCost]])</f>
        <v>414.87999999999994</v>
      </c>
      <c r="T1953">
        <f>DATEDIF(Table1[[#This Row],[ShipDate]],Table1[[#This Row],[DeliveryDate]],"d")</f>
        <v>8</v>
      </c>
      <c r="U1953" t="str">
        <f t="shared" si="61"/>
        <v>Late</v>
      </c>
    </row>
    <row r="1954" spans="1:21" x14ac:dyDescent="0.3">
      <c r="A1954" t="str">
        <f t="shared" si="60"/>
        <v>SO-002053</v>
      </c>
      <c r="B1954" t="s">
        <v>5</v>
      </c>
      <c r="C1954" t="s">
        <v>13</v>
      </c>
      <c r="D1954" s="1">
        <v>43400</v>
      </c>
      <c r="E1954" s="1">
        <v>43476</v>
      </c>
      <c r="F1954" s="1">
        <v>43488</v>
      </c>
      <c r="G1954" s="1">
        <v>43490</v>
      </c>
      <c r="H1954" t="s">
        <v>54</v>
      </c>
      <c r="I1954">
        <v>28</v>
      </c>
      <c r="J1954">
        <v>32</v>
      </c>
      <c r="K1954">
        <v>29</v>
      </c>
      <c r="L1954">
        <v>12</v>
      </c>
      <c r="M1954">
        <v>4</v>
      </c>
      <c r="N1954">
        <v>0.05</v>
      </c>
      <c r="O1954">
        <v>2584.19</v>
      </c>
      <c r="P1954">
        <v>3691.7</v>
      </c>
      <c r="Q1954">
        <f>Table1[[#This Row],[OrderQuantity]]*Table1[[#This Row],[UnitPrice]]</f>
        <v>14766.8</v>
      </c>
      <c r="R1954">
        <f>Table1[[#This Row],[OrderQuantity]]*Table1[[#This Row],[UnitCost]]</f>
        <v>10336.76</v>
      </c>
      <c r="S1954">
        <f>Table1[[#This Row],[OrderQuantity]]*Table1[[#This Row],[UnitPrice]]*(1-Table1[[#This Row],[DiscountApplied]]) - (Table1[[#This Row],[OrderQuantity]]*Table1[[#This Row],[UnitCost]])</f>
        <v>3691.6999999999989</v>
      </c>
      <c r="T1954">
        <f>DATEDIF(Table1[[#This Row],[ShipDate]],Table1[[#This Row],[DeliveryDate]],"d")</f>
        <v>2</v>
      </c>
      <c r="U1954" t="str">
        <f t="shared" si="61"/>
        <v>On Time</v>
      </c>
    </row>
    <row r="1955" spans="1:21" x14ac:dyDescent="0.3">
      <c r="A1955" t="str">
        <f t="shared" si="60"/>
        <v>SO-002054</v>
      </c>
      <c r="B1955" t="s">
        <v>3</v>
      </c>
      <c r="C1955" t="s">
        <v>9</v>
      </c>
      <c r="D1955" s="1">
        <v>43400</v>
      </c>
      <c r="E1955" s="1">
        <v>43476</v>
      </c>
      <c r="F1955" s="1">
        <v>43503</v>
      </c>
      <c r="G1955" s="1">
        <v>43507</v>
      </c>
      <c r="H1955" t="s">
        <v>54</v>
      </c>
      <c r="I1955">
        <v>10</v>
      </c>
      <c r="J1955">
        <v>30</v>
      </c>
      <c r="K1955">
        <v>87</v>
      </c>
      <c r="L1955">
        <v>42</v>
      </c>
      <c r="M1955">
        <v>3</v>
      </c>
      <c r="N1955">
        <v>0.05</v>
      </c>
      <c r="O1955">
        <v>497.41</v>
      </c>
      <c r="P1955">
        <v>857.6</v>
      </c>
      <c r="Q1955">
        <f>Table1[[#This Row],[OrderQuantity]]*Table1[[#This Row],[UnitPrice]]</f>
        <v>2572.8000000000002</v>
      </c>
      <c r="R1955">
        <f>Table1[[#This Row],[OrderQuantity]]*Table1[[#This Row],[UnitCost]]</f>
        <v>1492.23</v>
      </c>
      <c r="S1955">
        <f>Table1[[#This Row],[OrderQuantity]]*Table1[[#This Row],[UnitPrice]]*(1-Table1[[#This Row],[DiscountApplied]]) - (Table1[[#This Row],[OrderQuantity]]*Table1[[#This Row],[UnitCost]])</f>
        <v>951.92999999999984</v>
      </c>
      <c r="T1955">
        <f>DATEDIF(Table1[[#This Row],[ShipDate]],Table1[[#This Row],[DeliveryDate]],"d")</f>
        <v>4</v>
      </c>
      <c r="U1955" t="str">
        <f t="shared" si="61"/>
        <v>On Time</v>
      </c>
    </row>
    <row r="1956" spans="1:21" x14ac:dyDescent="0.3">
      <c r="A1956" t="str">
        <f t="shared" si="60"/>
        <v>SO-002055</v>
      </c>
      <c r="B1956" t="s">
        <v>4</v>
      </c>
      <c r="C1956" t="s">
        <v>13</v>
      </c>
      <c r="D1956" s="1">
        <v>43400</v>
      </c>
      <c r="E1956" s="1">
        <v>43476</v>
      </c>
      <c r="F1956" s="1">
        <v>43490</v>
      </c>
      <c r="G1956" s="1">
        <v>43499</v>
      </c>
      <c r="H1956" t="s">
        <v>54</v>
      </c>
      <c r="I1956">
        <v>20</v>
      </c>
      <c r="J1956">
        <v>4</v>
      </c>
      <c r="K1956">
        <v>11</v>
      </c>
      <c r="L1956">
        <v>17</v>
      </c>
      <c r="M1956">
        <v>2</v>
      </c>
      <c r="N1956">
        <v>0.1</v>
      </c>
      <c r="O1956">
        <v>960.58</v>
      </c>
      <c r="P1956">
        <v>1185.9000000000001</v>
      </c>
      <c r="Q1956">
        <f>Table1[[#This Row],[OrderQuantity]]*Table1[[#This Row],[UnitPrice]]</f>
        <v>2371.8000000000002</v>
      </c>
      <c r="R1956">
        <f>Table1[[#This Row],[OrderQuantity]]*Table1[[#This Row],[UnitCost]]</f>
        <v>1921.16</v>
      </c>
      <c r="S1956">
        <f>Table1[[#This Row],[OrderQuantity]]*Table1[[#This Row],[UnitPrice]]*(1-Table1[[#This Row],[DiscountApplied]]) - (Table1[[#This Row],[OrderQuantity]]*Table1[[#This Row],[UnitCost]])</f>
        <v>213.46000000000026</v>
      </c>
      <c r="T1956">
        <f>DATEDIF(Table1[[#This Row],[ShipDate]],Table1[[#This Row],[DeliveryDate]],"d")</f>
        <v>9</v>
      </c>
      <c r="U1956" t="str">
        <f t="shared" si="61"/>
        <v>Late</v>
      </c>
    </row>
    <row r="1957" spans="1:21" x14ac:dyDescent="0.3">
      <c r="A1957" t="str">
        <f t="shared" si="60"/>
        <v>SO-002056</v>
      </c>
      <c r="B1957" t="s">
        <v>4</v>
      </c>
      <c r="C1957" t="s">
        <v>10</v>
      </c>
      <c r="D1957" s="1">
        <v>43400</v>
      </c>
      <c r="E1957" s="1">
        <v>43476</v>
      </c>
      <c r="F1957" s="1">
        <v>43490</v>
      </c>
      <c r="G1957" s="1">
        <v>43496</v>
      </c>
      <c r="H1957" t="s">
        <v>54</v>
      </c>
      <c r="I1957">
        <v>15</v>
      </c>
      <c r="J1957">
        <v>25</v>
      </c>
      <c r="K1957">
        <v>99</v>
      </c>
      <c r="L1957">
        <v>21</v>
      </c>
      <c r="M1957">
        <v>6</v>
      </c>
      <c r="N1957">
        <v>0.1</v>
      </c>
      <c r="O1957">
        <v>4789.43</v>
      </c>
      <c r="P1957">
        <v>5701.7</v>
      </c>
      <c r="Q1957">
        <f>Table1[[#This Row],[OrderQuantity]]*Table1[[#This Row],[UnitPrice]]</f>
        <v>34210.199999999997</v>
      </c>
      <c r="R1957">
        <f>Table1[[#This Row],[OrderQuantity]]*Table1[[#This Row],[UnitCost]]</f>
        <v>28736.58</v>
      </c>
      <c r="S1957">
        <f>Table1[[#This Row],[OrderQuantity]]*Table1[[#This Row],[UnitPrice]]*(1-Table1[[#This Row],[DiscountApplied]]) - (Table1[[#This Row],[OrderQuantity]]*Table1[[#This Row],[UnitCost]])</f>
        <v>2052.5999999999949</v>
      </c>
      <c r="T1957">
        <f>DATEDIF(Table1[[#This Row],[ShipDate]],Table1[[#This Row],[DeliveryDate]],"d")</f>
        <v>6</v>
      </c>
      <c r="U1957" t="str">
        <f t="shared" si="61"/>
        <v>On Time</v>
      </c>
    </row>
    <row r="1958" spans="1:21" x14ac:dyDescent="0.3">
      <c r="A1958" t="str">
        <f t="shared" si="60"/>
        <v>SO-002057</v>
      </c>
      <c r="B1958" t="s">
        <v>4</v>
      </c>
      <c r="C1958" t="s">
        <v>10</v>
      </c>
      <c r="D1958" s="1">
        <v>43400</v>
      </c>
      <c r="E1958" s="1">
        <v>43476</v>
      </c>
      <c r="F1958" s="1">
        <v>43479</v>
      </c>
      <c r="G1958" s="1">
        <v>43481</v>
      </c>
      <c r="H1958" t="s">
        <v>54</v>
      </c>
      <c r="I1958">
        <v>18</v>
      </c>
      <c r="J1958">
        <v>40</v>
      </c>
      <c r="K1958">
        <v>137</v>
      </c>
      <c r="L1958">
        <v>26</v>
      </c>
      <c r="M1958">
        <v>8</v>
      </c>
      <c r="N1958">
        <v>0.05</v>
      </c>
      <c r="O1958">
        <v>1567.8</v>
      </c>
      <c r="P1958">
        <v>3919.5</v>
      </c>
      <c r="Q1958">
        <f>Table1[[#This Row],[OrderQuantity]]*Table1[[#This Row],[UnitPrice]]</f>
        <v>31356</v>
      </c>
      <c r="R1958">
        <f>Table1[[#This Row],[OrderQuantity]]*Table1[[#This Row],[UnitCost]]</f>
        <v>12542.4</v>
      </c>
      <c r="S1958">
        <f>Table1[[#This Row],[OrderQuantity]]*Table1[[#This Row],[UnitPrice]]*(1-Table1[[#This Row],[DiscountApplied]]) - (Table1[[#This Row],[OrderQuantity]]*Table1[[#This Row],[UnitCost]])</f>
        <v>17245.799999999996</v>
      </c>
      <c r="T1958">
        <f>DATEDIF(Table1[[#This Row],[ShipDate]],Table1[[#This Row],[DeliveryDate]],"d")</f>
        <v>2</v>
      </c>
      <c r="U1958" t="str">
        <f t="shared" si="61"/>
        <v>On Time</v>
      </c>
    </row>
    <row r="1959" spans="1:21" x14ac:dyDescent="0.3">
      <c r="A1959" t="str">
        <f t="shared" si="60"/>
        <v>SO-002058</v>
      </c>
      <c r="B1959" t="s">
        <v>3</v>
      </c>
      <c r="C1959" t="s">
        <v>10</v>
      </c>
      <c r="D1959" s="1">
        <v>43400</v>
      </c>
      <c r="E1959" s="1">
        <v>43476</v>
      </c>
      <c r="F1959" s="1">
        <v>43485</v>
      </c>
      <c r="G1959" s="1">
        <v>43490</v>
      </c>
      <c r="H1959" t="s">
        <v>54</v>
      </c>
      <c r="I1959">
        <v>8</v>
      </c>
      <c r="J1959">
        <v>30</v>
      </c>
      <c r="K1959">
        <v>196</v>
      </c>
      <c r="L1959">
        <v>18</v>
      </c>
      <c r="M1959">
        <v>2</v>
      </c>
      <c r="N1959">
        <v>0.05</v>
      </c>
      <c r="O1959">
        <v>620.62</v>
      </c>
      <c r="P1959">
        <v>1051.9000000000001</v>
      </c>
      <c r="Q1959">
        <f>Table1[[#This Row],[OrderQuantity]]*Table1[[#This Row],[UnitPrice]]</f>
        <v>2103.8000000000002</v>
      </c>
      <c r="R1959">
        <f>Table1[[#This Row],[OrderQuantity]]*Table1[[#This Row],[UnitCost]]</f>
        <v>1241.24</v>
      </c>
      <c r="S1959">
        <f>Table1[[#This Row],[OrderQuantity]]*Table1[[#This Row],[UnitPrice]]*(1-Table1[[#This Row],[DiscountApplied]]) - (Table1[[#This Row],[OrderQuantity]]*Table1[[#This Row],[UnitCost]])</f>
        <v>757.37000000000012</v>
      </c>
      <c r="T1959">
        <f>DATEDIF(Table1[[#This Row],[ShipDate]],Table1[[#This Row],[DeliveryDate]],"d")</f>
        <v>5</v>
      </c>
      <c r="U1959" t="str">
        <f t="shared" si="61"/>
        <v>On Time</v>
      </c>
    </row>
    <row r="1960" spans="1:21" x14ac:dyDescent="0.3">
      <c r="A1960" t="str">
        <f t="shared" si="60"/>
        <v>SO-002059</v>
      </c>
      <c r="B1960" t="s">
        <v>4</v>
      </c>
      <c r="C1960" t="s">
        <v>11</v>
      </c>
      <c r="D1960" s="1">
        <v>43400</v>
      </c>
      <c r="E1960" s="1">
        <v>43476</v>
      </c>
      <c r="F1960" s="1">
        <v>43488</v>
      </c>
      <c r="G1960" s="1">
        <v>43492</v>
      </c>
      <c r="H1960" t="s">
        <v>54</v>
      </c>
      <c r="I1960">
        <v>13</v>
      </c>
      <c r="J1960">
        <v>45</v>
      </c>
      <c r="K1960">
        <v>303</v>
      </c>
      <c r="L1960">
        <v>45</v>
      </c>
      <c r="M1960">
        <v>8</v>
      </c>
      <c r="N1960">
        <v>0.05</v>
      </c>
      <c r="O1960">
        <v>407.36</v>
      </c>
      <c r="P1960">
        <v>1018.4</v>
      </c>
      <c r="Q1960">
        <f>Table1[[#This Row],[OrderQuantity]]*Table1[[#This Row],[UnitPrice]]</f>
        <v>8147.2</v>
      </c>
      <c r="R1960">
        <f>Table1[[#This Row],[OrderQuantity]]*Table1[[#This Row],[UnitCost]]</f>
        <v>3258.88</v>
      </c>
      <c r="S1960">
        <f>Table1[[#This Row],[OrderQuantity]]*Table1[[#This Row],[UnitPrice]]*(1-Table1[[#This Row],[DiscountApplied]]) - (Table1[[#This Row],[OrderQuantity]]*Table1[[#This Row],[UnitCost]])</f>
        <v>4480.9599999999991</v>
      </c>
      <c r="T1960">
        <f>DATEDIF(Table1[[#This Row],[ShipDate]],Table1[[#This Row],[DeliveryDate]],"d")</f>
        <v>4</v>
      </c>
      <c r="U1960" t="str">
        <f t="shared" si="61"/>
        <v>On Time</v>
      </c>
    </row>
    <row r="1961" spans="1:21" x14ac:dyDescent="0.3">
      <c r="A1961" t="str">
        <f t="shared" si="60"/>
        <v>SO-002060</v>
      </c>
      <c r="B1961" t="s">
        <v>2</v>
      </c>
      <c r="C1961" t="s">
        <v>13</v>
      </c>
      <c r="D1961" s="1">
        <v>43400</v>
      </c>
      <c r="E1961" s="1">
        <v>43476</v>
      </c>
      <c r="F1961" s="1">
        <v>43503</v>
      </c>
      <c r="G1961" s="1">
        <v>43513</v>
      </c>
      <c r="H1961" t="s">
        <v>54</v>
      </c>
      <c r="I1961">
        <v>24</v>
      </c>
      <c r="J1961">
        <v>41</v>
      </c>
      <c r="K1961">
        <v>24</v>
      </c>
      <c r="L1961">
        <v>36</v>
      </c>
      <c r="M1961">
        <v>4</v>
      </c>
      <c r="N1961">
        <v>0.08</v>
      </c>
      <c r="O1961">
        <v>715.49</v>
      </c>
      <c r="P1961">
        <v>1212.7</v>
      </c>
      <c r="Q1961">
        <f>Table1[[#This Row],[OrderQuantity]]*Table1[[#This Row],[UnitPrice]]</f>
        <v>4850.8</v>
      </c>
      <c r="R1961">
        <f>Table1[[#This Row],[OrderQuantity]]*Table1[[#This Row],[UnitCost]]</f>
        <v>2861.96</v>
      </c>
      <c r="S1961">
        <f>Table1[[#This Row],[OrderQuantity]]*Table1[[#This Row],[UnitPrice]]*(1-Table1[[#This Row],[DiscountApplied]]) - (Table1[[#This Row],[OrderQuantity]]*Table1[[#This Row],[UnitCost]])</f>
        <v>1600.7760000000007</v>
      </c>
      <c r="T1961">
        <f>DATEDIF(Table1[[#This Row],[ShipDate]],Table1[[#This Row],[DeliveryDate]],"d")</f>
        <v>10</v>
      </c>
      <c r="U1961" t="str">
        <f t="shared" si="61"/>
        <v>Late</v>
      </c>
    </row>
    <row r="1962" spans="1:21" x14ac:dyDescent="0.3">
      <c r="A1962" t="str">
        <f t="shared" si="60"/>
        <v>SO-002061</v>
      </c>
      <c r="B1962" t="s">
        <v>3</v>
      </c>
      <c r="C1962" t="s">
        <v>12</v>
      </c>
      <c r="D1962" s="1">
        <v>43400</v>
      </c>
      <c r="E1962" s="1">
        <v>43476</v>
      </c>
      <c r="F1962" s="1">
        <v>43491</v>
      </c>
      <c r="G1962" s="1">
        <v>43497</v>
      </c>
      <c r="H1962" t="s">
        <v>54</v>
      </c>
      <c r="I1962">
        <v>4</v>
      </c>
      <c r="J1962">
        <v>35</v>
      </c>
      <c r="K1962">
        <v>257</v>
      </c>
      <c r="L1962">
        <v>32</v>
      </c>
      <c r="M1962">
        <v>7</v>
      </c>
      <c r="N1962">
        <v>0.05</v>
      </c>
      <c r="O1962">
        <v>1998.95</v>
      </c>
      <c r="P1962">
        <v>3075.3</v>
      </c>
      <c r="Q1962">
        <f>Table1[[#This Row],[OrderQuantity]]*Table1[[#This Row],[UnitPrice]]</f>
        <v>21527.100000000002</v>
      </c>
      <c r="R1962">
        <f>Table1[[#This Row],[OrderQuantity]]*Table1[[#This Row],[UnitCost]]</f>
        <v>13992.65</v>
      </c>
      <c r="S1962">
        <f>Table1[[#This Row],[OrderQuantity]]*Table1[[#This Row],[UnitPrice]]*(1-Table1[[#This Row],[DiscountApplied]]) - (Table1[[#This Row],[OrderQuantity]]*Table1[[#This Row],[UnitCost]])</f>
        <v>6458.095000000003</v>
      </c>
      <c r="T1962">
        <f>DATEDIF(Table1[[#This Row],[ShipDate]],Table1[[#This Row],[DeliveryDate]],"d")</f>
        <v>6</v>
      </c>
      <c r="U1962" t="str">
        <f t="shared" si="61"/>
        <v>On Time</v>
      </c>
    </row>
    <row r="1963" spans="1:21" x14ac:dyDescent="0.3">
      <c r="A1963" t="str">
        <f t="shared" si="60"/>
        <v>SO-002062</v>
      </c>
      <c r="B1963" t="s">
        <v>4</v>
      </c>
      <c r="C1963" t="s">
        <v>12</v>
      </c>
      <c r="D1963" s="1">
        <v>43300</v>
      </c>
      <c r="E1963" s="1">
        <v>43476</v>
      </c>
      <c r="F1963" s="1">
        <v>43495</v>
      </c>
      <c r="G1963" s="1">
        <v>43505</v>
      </c>
      <c r="H1963" t="s">
        <v>54</v>
      </c>
      <c r="I1963">
        <v>17</v>
      </c>
      <c r="J1963">
        <v>29</v>
      </c>
      <c r="K1963">
        <v>251</v>
      </c>
      <c r="L1963">
        <v>8</v>
      </c>
      <c r="M1963">
        <v>6</v>
      </c>
      <c r="N1963">
        <v>0.2</v>
      </c>
      <c r="O1963">
        <v>2682.14</v>
      </c>
      <c r="P1963">
        <v>5587.8</v>
      </c>
      <c r="Q1963">
        <f>Table1[[#This Row],[OrderQuantity]]*Table1[[#This Row],[UnitPrice]]</f>
        <v>33526.800000000003</v>
      </c>
      <c r="R1963">
        <f>Table1[[#This Row],[OrderQuantity]]*Table1[[#This Row],[UnitCost]]</f>
        <v>16092.84</v>
      </c>
      <c r="S1963">
        <f>Table1[[#This Row],[OrderQuantity]]*Table1[[#This Row],[UnitPrice]]*(1-Table1[[#This Row],[DiscountApplied]]) - (Table1[[#This Row],[OrderQuantity]]*Table1[[#This Row],[UnitCost]])</f>
        <v>10728.600000000002</v>
      </c>
      <c r="T1963">
        <f>DATEDIF(Table1[[#This Row],[ShipDate]],Table1[[#This Row],[DeliveryDate]],"d")</f>
        <v>10</v>
      </c>
      <c r="U1963" t="str">
        <f t="shared" si="61"/>
        <v>Late</v>
      </c>
    </row>
    <row r="1964" spans="1:21" x14ac:dyDescent="0.3">
      <c r="A1964" t="str">
        <f t="shared" si="60"/>
        <v>SO-002063</v>
      </c>
      <c r="B1964" t="s">
        <v>3</v>
      </c>
      <c r="C1964" t="s">
        <v>10</v>
      </c>
      <c r="D1964" s="1">
        <v>43400</v>
      </c>
      <c r="E1964" s="1">
        <v>43476</v>
      </c>
      <c r="F1964" s="1">
        <v>43478</v>
      </c>
      <c r="G1964" s="1">
        <v>43488</v>
      </c>
      <c r="H1964" t="s">
        <v>54</v>
      </c>
      <c r="I1964">
        <v>10</v>
      </c>
      <c r="J1964">
        <v>4</v>
      </c>
      <c r="K1964">
        <v>89</v>
      </c>
      <c r="L1964">
        <v>22</v>
      </c>
      <c r="M1964">
        <v>3</v>
      </c>
      <c r="N1964">
        <v>0.2</v>
      </c>
      <c r="O1964">
        <v>855.46</v>
      </c>
      <c r="P1964">
        <v>1125.5999999999999</v>
      </c>
      <c r="Q1964">
        <f>Table1[[#This Row],[OrderQuantity]]*Table1[[#This Row],[UnitPrice]]</f>
        <v>3376.7999999999997</v>
      </c>
      <c r="R1964">
        <f>Table1[[#This Row],[OrderQuantity]]*Table1[[#This Row],[UnitCost]]</f>
        <v>2566.38</v>
      </c>
      <c r="S1964">
        <f>Table1[[#This Row],[OrderQuantity]]*Table1[[#This Row],[UnitPrice]]*(1-Table1[[#This Row],[DiscountApplied]]) - (Table1[[#This Row],[OrderQuantity]]*Table1[[#This Row],[UnitCost]])</f>
        <v>135.05999999999995</v>
      </c>
      <c r="T1964">
        <f>DATEDIF(Table1[[#This Row],[ShipDate]],Table1[[#This Row],[DeliveryDate]],"d")</f>
        <v>10</v>
      </c>
      <c r="U1964" t="str">
        <f t="shared" si="61"/>
        <v>Late</v>
      </c>
    </row>
    <row r="1965" spans="1:21" x14ac:dyDescent="0.3">
      <c r="A1965" t="str">
        <f t="shared" si="60"/>
        <v>SO-002064</v>
      </c>
      <c r="B1965" t="s">
        <v>2</v>
      </c>
      <c r="C1965" t="s">
        <v>10</v>
      </c>
      <c r="D1965" s="1">
        <v>43400</v>
      </c>
      <c r="E1965" s="1">
        <v>43477</v>
      </c>
      <c r="F1965" s="1">
        <v>43497</v>
      </c>
      <c r="G1965" s="1">
        <v>43505</v>
      </c>
      <c r="H1965" t="s">
        <v>54</v>
      </c>
      <c r="I1965">
        <v>22</v>
      </c>
      <c r="J1965">
        <v>6</v>
      </c>
      <c r="K1965">
        <v>172</v>
      </c>
      <c r="L1965">
        <v>45</v>
      </c>
      <c r="M1965">
        <v>1</v>
      </c>
      <c r="N1965">
        <v>0.05</v>
      </c>
      <c r="O1965">
        <v>2737.62</v>
      </c>
      <c r="P1965">
        <v>6083.6</v>
      </c>
      <c r="Q1965">
        <f>Table1[[#This Row],[OrderQuantity]]*Table1[[#This Row],[UnitPrice]]</f>
        <v>6083.6</v>
      </c>
      <c r="R1965">
        <f>Table1[[#This Row],[OrderQuantity]]*Table1[[#This Row],[UnitCost]]</f>
        <v>2737.62</v>
      </c>
      <c r="S1965">
        <f>Table1[[#This Row],[OrderQuantity]]*Table1[[#This Row],[UnitPrice]]*(1-Table1[[#This Row],[DiscountApplied]]) - (Table1[[#This Row],[OrderQuantity]]*Table1[[#This Row],[UnitCost]])</f>
        <v>3041.8</v>
      </c>
      <c r="T1965">
        <f>DATEDIF(Table1[[#This Row],[ShipDate]],Table1[[#This Row],[DeliveryDate]],"d")</f>
        <v>8</v>
      </c>
      <c r="U1965" t="str">
        <f t="shared" si="61"/>
        <v>Late</v>
      </c>
    </row>
    <row r="1966" spans="1:21" x14ac:dyDescent="0.3">
      <c r="A1966" t="str">
        <f t="shared" si="60"/>
        <v>SO-002065</v>
      </c>
      <c r="B1966" t="s">
        <v>4</v>
      </c>
      <c r="C1966" t="s">
        <v>11</v>
      </c>
      <c r="D1966" s="1">
        <v>43300</v>
      </c>
      <c r="E1966" s="1">
        <v>43477</v>
      </c>
      <c r="F1966" s="1">
        <v>43503</v>
      </c>
      <c r="G1966" s="1">
        <v>43506</v>
      </c>
      <c r="H1966" t="s">
        <v>54</v>
      </c>
      <c r="I1966">
        <v>19</v>
      </c>
      <c r="J1966">
        <v>31</v>
      </c>
      <c r="K1966">
        <v>285</v>
      </c>
      <c r="L1966">
        <v>8</v>
      </c>
      <c r="M1966">
        <v>4</v>
      </c>
      <c r="N1966">
        <v>0.1</v>
      </c>
      <c r="O1966">
        <v>665.71</v>
      </c>
      <c r="P1966">
        <v>964.8</v>
      </c>
      <c r="Q1966">
        <f>Table1[[#This Row],[OrderQuantity]]*Table1[[#This Row],[UnitPrice]]</f>
        <v>3859.2</v>
      </c>
      <c r="R1966">
        <f>Table1[[#This Row],[OrderQuantity]]*Table1[[#This Row],[UnitCost]]</f>
        <v>2662.84</v>
      </c>
      <c r="S1966">
        <f>Table1[[#This Row],[OrderQuantity]]*Table1[[#This Row],[UnitPrice]]*(1-Table1[[#This Row],[DiscountApplied]]) - (Table1[[#This Row],[OrderQuantity]]*Table1[[#This Row],[UnitCost]])</f>
        <v>810.4399999999996</v>
      </c>
      <c r="T1966">
        <f>DATEDIF(Table1[[#This Row],[ShipDate]],Table1[[#This Row],[DeliveryDate]],"d")</f>
        <v>3</v>
      </c>
      <c r="U1966" t="str">
        <f t="shared" si="61"/>
        <v>On Time</v>
      </c>
    </row>
    <row r="1967" spans="1:21" x14ac:dyDescent="0.3">
      <c r="A1967" t="str">
        <f t="shared" si="60"/>
        <v>SO-002066</v>
      </c>
      <c r="B1967" t="s">
        <v>3</v>
      </c>
      <c r="C1967" t="s">
        <v>11</v>
      </c>
      <c r="D1967" s="1">
        <v>43400</v>
      </c>
      <c r="E1967" s="1">
        <v>43477</v>
      </c>
      <c r="F1967" s="1">
        <v>43493</v>
      </c>
      <c r="G1967" s="1">
        <v>43502</v>
      </c>
      <c r="H1967" t="s">
        <v>54</v>
      </c>
      <c r="I1967">
        <v>6</v>
      </c>
      <c r="J1967">
        <v>27</v>
      </c>
      <c r="K1967">
        <v>307</v>
      </c>
      <c r="L1967">
        <v>30</v>
      </c>
      <c r="M1967">
        <v>2</v>
      </c>
      <c r="N1967">
        <v>0.08</v>
      </c>
      <c r="O1967">
        <v>133.19999999999999</v>
      </c>
      <c r="P1967">
        <v>187.6</v>
      </c>
      <c r="Q1967">
        <f>Table1[[#This Row],[OrderQuantity]]*Table1[[#This Row],[UnitPrice]]</f>
        <v>375.2</v>
      </c>
      <c r="R1967">
        <f>Table1[[#This Row],[OrderQuantity]]*Table1[[#This Row],[UnitCost]]</f>
        <v>266.39999999999998</v>
      </c>
      <c r="S1967">
        <f>Table1[[#This Row],[OrderQuantity]]*Table1[[#This Row],[UnitPrice]]*(1-Table1[[#This Row],[DiscountApplied]]) - (Table1[[#This Row],[OrderQuantity]]*Table1[[#This Row],[UnitCost]])</f>
        <v>78.784000000000049</v>
      </c>
      <c r="T1967">
        <f>DATEDIF(Table1[[#This Row],[ShipDate]],Table1[[#This Row],[DeliveryDate]],"d")</f>
        <v>9</v>
      </c>
      <c r="U1967" t="str">
        <f t="shared" si="61"/>
        <v>Late</v>
      </c>
    </row>
    <row r="1968" spans="1:21" x14ac:dyDescent="0.3">
      <c r="A1968" t="str">
        <f t="shared" si="60"/>
        <v>SO-002067</v>
      </c>
      <c r="B1968" t="s">
        <v>5</v>
      </c>
      <c r="C1968" t="s">
        <v>11</v>
      </c>
      <c r="D1968" s="1">
        <v>43300</v>
      </c>
      <c r="E1968" s="1">
        <v>43477</v>
      </c>
      <c r="F1968" s="1">
        <v>43487</v>
      </c>
      <c r="G1968" s="1">
        <v>43494</v>
      </c>
      <c r="H1968" t="s">
        <v>54</v>
      </c>
      <c r="I1968">
        <v>27</v>
      </c>
      <c r="J1968">
        <v>12</v>
      </c>
      <c r="K1968">
        <v>328</v>
      </c>
      <c r="L1968">
        <v>23</v>
      </c>
      <c r="M1968">
        <v>3</v>
      </c>
      <c r="N1968">
        <v>0.15</v>
      </c>
      <c r="O1968">
        <v>295.47000000000003</v>
      </c>
      <c r="P1968">
        <v>703.5</v>
      </c>
      <c r="Q1968">
        <f>Table1[[#This Row],[OrderQuantity]]*Table1[[#This Row],[UnitPrice]]</f>
        <v>2110.5</v>
      </c>
      <c r="R1968">
        <f>Table1[[#This Row],[OrderQuantity]]*Table1[[#This Row],[UnitCost]]</f>
        <v>886.41000000000008</v>
      </c>
      <c r="S1968">
        <f>Table1[[#This Row],[OrderQuantity]]*Table1[[#This Row],[UnitPrice]]*(1-Table1[[#This Row],[DiscountApplied]]) - (Table1[[#This Row],[OrderQuantity]]*Table1[[#This Row],[UnitCost]])</f>
        <v>907.51499999999987</v>
      </c>
      <c r="T1968">
        <f>DATEDIF(Table1[[#This Row],[ShipDate]],Table1[[#This Row],[DeliveryDate]],"d")</f>
        <v>7</v>
      </c>
      <c r="U1968" t="str">
        <f t="shared" si="61"/>
        <v>On Time</v>
      </c>
    </row>
    <row r="1969" spans="1:21" x14ac:dyDescent="0.3">
      <c r="A1969" t="str">
        <f t="shared" si="60"/>
        <v>SO-002068</v>
      </c>
      <c r="B1969" t="s">
        <v>2</v>
      </c>
      <c r="C1969" t="s">
        <v>10</v>
      </c>
      <c r="D1969" s="1">
        <v>43400</v>
      </c>
      <c r="E1969" s="1">
        <v>43477</v>
      </c>
      <c r="F1969" s="1">
        <v>43486</v>
      </c>
      <c r="G1969" s="1">
        <v>43495</v>
      </c>
      <c r="H1969" t="s">
        <v>54</v>
      </c>
      <c r="I1969">
        <v>21</v>
      </c>
      <c r="J1969">
        <v>37</v>
      </c>
      <c r="K1969">
        <v>166</v>
      </c>
      <c r="L1969">
        <v>39</v>
      </c>
      <c r="M1969">
        <v>8</v>
      </c>
      <c r="N1969">
        <v>0.05</v>
      </c>
      <c r="O1969">
        <v>1877.88</v>
      </c>
      <c r="P1969">
        <v>3832.4</v>
      </c>
      <c r="Q1969">
        <f>Table1[[#This Row],[OrderQuantity]]*Table1[[#This Row],[UnitPrice]]</f>
        <v>30659.200000000001</v>
      </c>
      <c r="R1969">
        <f>Table1[[#This Row],[OrderQuantity]]*Table1[[#This Row],[UnitCost]]</f>
        <v>15023.04</v>
      </c>
      <c r="S1969">
        <f>Table1[[#This Row],[OrderQuantity]]*Table1[[#This Row],[UnitPrice]]*(1-Table1[[#This Row],[DiscountApplied]]) - (Table1[[#This Row],[OrderQuantity]]*Table1[[#This Row],[UnitCost]])</f>
        <v>14103.199999999997</v>
      </c>
      <c r="T1969">
        <f>DATEDIF(Table1[[#This Row],[ShipDate]],Table1[[#This Row],[DeliveryDate]],"d")</f>
        <v>9</v>
      </c>
      <c r="U1969" t="str">
        <f t="shared" si="61"/>
        <v>Late</v>
      </c>
    </row>
    <row r="1970" spans="1:21" x14ac:dyDescent="0.3">
      <c r="A1970" t="str">
        <f t="shared" si="60"/>
        <v>SO-002069</v>
      </c>
      <c r="B1970" t="s">
        <v>2</v>
      </c>
      <c r="C1970" t="s">
        <v>10</v>
      </c>
      <c r="D1970" s="1">
        <v>43400</v>
      </c>
      <c r="E1970" s="1">
        <v>43477</v>
      </c>
      <c r="F1970" s="1">
        <v>43482</v>
      </c>
      <c r="G1970" s="1">
        <v>43486</v>
      </c>
      <c r="H1970" t="s">
        <v>54</v>
      </c>
      <c r="I1970">
        <v>23</v>
      </c>
      <c r="J1970">
        <v>34</v>
      </c>
      <c r="K1970">
        <v>94</v>
      </c>
      <c r="L1970">
        <v>2</v>
      </c>
      <c r="M1970">
        <v>4</v>
      </c>
      <c r="N1970">
        <v>0.1</v>
      </c>
      <c r="O1970">
        <v>2321.2199999999998</v>
      </c>
      <c r="P1970">
        <v>5661.5</v>
      </c>
      <c r="Q1970">
        <f>Table1[[#This Row],[OrderQuantity]]*Table1[[#This Row],[UnitPrice]]</f>
        <v>22646</v>
      </c>
      <c r="R1970">
        <f>Table1[[#This Row],[OrderQuantity]]*Table1[[#This Row],[UnitCost]]</f>
        <v>9284.8799999999992</v>
      </c>
      <c r="S1970">
        <f>Table1[[#This Row],[OrderQuantity]]*Table1[[#This Row],[UnitPrice]]*(1-Table1[[#This Row],[DiscountApplied]]) - (Table1[[#This Row],[OrderQuantity]]*Table1[[#This Row],[UnitCost]])</f>
        <v>11096.520000000002</v>
      </c>
      <c r="T1970">
        <f>DATEDIF(Table1[[#This Row],[ShipDate]],Table1[[#This Row],[DeliveryDate]],"d")</f>
        <v>4</v>
      </c>
      <c r="U1970" t="str">
        <f t="shared" si="61"/>
        <v>On Time</v>
      </c>
    </row>
    <row r="1971" spans="1:21" x14ac:dyDescent="0.3">
      <c r="A1971" t="str">
        <f t="shared" si="60"/>
        <v>SO-002070</v>
      </c>
      <c r="B1971" t="s">
        <v>3</v>
      </c>
      <c r="C1971" t="s">
        <v>10</v>
      </c>
      <c r="D1971" s="1">
        <v>43400</v>
      </c>
      <c r="E1971" s="1">
        <v>43477</v>
      </c>
      <c r="F1971" s="1">
        <v>43480</v>
      </c>
      <c r="G1971" s="1">
        <v>43485</v>
      </c>
      <c r="H1971" t="s">
        <v>54</v>
      </c>
      <c r="I1971">
        <v>3</v>
      </c>
      <c r="J1971">
        <v>50</v>
      </c>
      <c r="K1971">
        <v>127</v>
      </c>
      <c r="L1971">
        <v>37</v>
      </c>
      <c r="M1971">
        <v>7</v>
      </c>
      <c r="N1971">
        <v>0.2</v>
      </c>
      <c r="O1971">
        <v>159.93</v>
      </c>
      <c r="P1971">
        <v>207.7</v>
      </c>
      <c r="Q1971">
        <f>Table1[[#This Row],[OrderQuantity]]*Table1[[#This Row],[UnitPrice]]</f>
        <v>1453.8999999999999</v>
      </c>
      <c r="R1971">
        <f>Table1[[#This Row],[OrderQuantity]]*Table1[[#This Row],[UnitCost]]</f>
        <v>1119.51</v>
      </c>
      <c r="S1971">
        <f>Table1[[#This Row],[OrderQuantity]]*Table1[[#This Row],[UnitPrice]]*(1-Table1[[#This Row],[DiscountApplied]]) - (Table1[[#This Row],[OrderQuantity]]*Table1[[#This Row],[UnitCost]])</f>
        <v>43.6099999999999</v>
      </c>
      <c r="T1971">
        <f>DATEDIF(Table1[[#This Row],[ShipDate]],Table1[[#This Row],[DeliveryDate]],"d")</f>
        <v>5</v>
      </c>
      <c r="U1971" t="str">
        <f t="shared" si="61"/>
        <v>On Time</v>
      </c>
    </row>
    <row r="1972" spans="1:21" x14ac:dyDescent="0.3">
      <c r="A1972" t="str">
        <f t="shared" si="60"/>
        <v>SO-002071</v>
      </c>
      <c r="B1972" t="s">
        <v>2</v>
      </c>
      <c r="C1972" t="s">
        <v>11</v>
      </c>
      <c r="D1972" s="1">
        <v>43400</v>
      </c>
      <c r="E1972" s="1">
        <v>43477</v>
      </c>
      <c r="F1972" s="1">
        <v>43491</v>
      </c>
      <c r="G1972" s="1">
        <v>43499</v>
      </c>
      <c r="H1972" t="s">
        <v>54</v>
      </c>
      <c r="I1972">
        <v>21</v>
      </c>
      <c r="J1972">
        <v>20</v>
      </c>
      <c r="K1972">
        <v>283</v>
      </c>
      <c r="L1972">
        <v>41</v>
      </c>
      <c r="M1972">
        <v>5</v>
      </c>
      <c r="N1972">
        <v>0.2</v>
      </c>
      <c r="O1972">
        <v>3308.8</v>
      </c>
      <c r="P1972">
        <v>3892.7</v>
      </c>
      <c r="Q1972">
        <f>Table1[[#This Row],[OrderQuantity]]*Table1[[#This Row],[UnitPrice]]</f>
        <v>19463.5</v>
      </c>
      <c r="R1972">
        <f>Table1[[#This Row],[OrderQuantity]]*Table1[[#This Row],[UnitCost]]</f>
        <v>16544</v>
      </c>
      <c r="S1972">
        <f>Table1[[#This Row],[OrderQuantity]]*Table1[[#This Row],[UnitPrice]]*(1-Table1[[#This Row],[DiscountApplied]]) - (Table1[[#This Row],[OrderQuantity]]*Table1[[#This Row],[UnitCost]])</f>
        <v>-973.19999999999891</v>
      </c>
      <c r="T1972">
        <f>DATEDIF(Table1[[#This Row],[ShipDate]],Table1[[#This Row],[DeliveryDate]],"d")</f>
        <v>8</v>
      </c>
      <c r="U1972" t="str">
        <f t="shared" si="61"/>
        <v>Late</v>
      </c>
    </row>
    <row r="1973" spans="1:21" x14ac:dyDescent="0.3">
      <c r="A1973" t="str">
        <f t="shared" si="60"/>
        <v>SO-002072</v>
      </c>
      <c r="B1973" t="s">
        <v>3</v>
      </c>
      <c r="C1973" t="s">
        <v>11</v>
      </c>
      <c r="D1973" s="1">
        <v>43400</v>
      </c>
      <c r="E1973" s="1">
        <v>43477</v>
      </c>
      <c r="F1973" s="1">
        <v>43497</v>
      </c>
      <c r="G1973" s="1">
        <v>43502</v>
      </c>
      <c r="H1973" t="s">
        <v>54</v>
      </c>
      <c r="I1973">
        <v>11</v>
      </c>
      <c r="J1973">
        <v>1</v>
      </c>
      <c r="K1973">
        <v>316</v>
      </c>
      <c r="L1973">
        <v>16</v>
      </c>
      <c r="M1973">
        <v>7</v>
      </c>
      <c r="N1973">
        <v>0.05</v>
      </c>
      <c r="O1973">
        <v>1713.06</v>
      </c>
      <c r="P1973">
        <v>2519.1999999999998</v>
      </c>
      <c r="Q1973">
        <f>Table1[[#This Row],[OrderQuantity]]*Table1[[#This Row],[UnitPrice]]</f>
        <v>17634.399999999998</v>
      </c>
      <c r="R1973">
        <f>Table1[[#This Row],[OrderQuantity]]*Table1[[#This Row],[UnitCost]]</f>
        <v>11991.42</v>
      </c>
      <c r="S1973">
        <f>Table1[[#This Row],[OrderQuantity]]*Table1[[#This Row],[UnitPrice]]*(1-Table1[[#This Row],[DiscountApplied]]) - (Table1[[#This Row],[OrderQuantity]]*Table1[[#This Row],[UnitCost]])</f>
        <v>4761.2599999999966</v>
      </c>
      <c r="T1973">
        <f>DATEDIF(Table1[[#This Row],[ShipDate]],Table1[[#This Row],[DeliveryDate]],"d")</f>
        <v>5</v>
      </c>
      <c r="U1973" t="str">
        <f t="shared" si="61"/>
        <v>On Time</v>
      </c>
    </row>
    <row r="1974" spans="1:21" x14ac:dyDescent="0.3">
      <c r="A1974" t="str">
        <f t="shared" si="60"/>
        <v>SO-002073</v>
      </c>
      <c r="B1974" t="s">
        <v>3</v>
      </c>
      <c r="C1974" t="s">
        <v>9</v>
      </c>
      <c r="D1974" s="1">
        <v>43400</v>
      </c>
      <c r="E1974" s="1">
        <v>43477</v>
      </c>
      <c r="F1974" s="1">
        <v>43504</v>
      </c>
      <c r="G1974" s="1">
        <v>43508</v>
      </c>
      <c r="H1974" t="s">
        <v>54</v>
      </c>
      <c r="I1974">
        <v>11</v>
      </c>
      <c r="J1974">
        <v>41</v>
      </c>
      <c r="K1974">
        <v>64</v>
      </c>
      <c r="L1974">
        <v>33</v>
      </c>
      <c r="M1974">
        <v>2</v>
      </c>
      <c r="N1974">
        <v>0.08</v>
      </c>
      <c r="O1974">
        <v>1460.6</v>
      </c>
      <c r="P1974">
        <v>2921.2</v>
      </c>
      <c r="Q1974">
        <f>Table1[[#This Row],[OrderQuantity]]*Table1[[#This Row],[UnitPrice]]</f>
        <v>5842.4</v>
      </c>
      <c r="R1974">
        <f>Table1[[#This Row],[OrderQuantity]]*Table1[[#This Row],[UnitCost]]</f>
        <v>2921.2</v>
      </c>
      <c r="S1974">
        <f>Table1[[#This Row],[OrderQuantity]]*Table1[[#This Row],[UnitPrice]]*(1-Table1[[#This Row],[DiscountApplied]]) - (Table1[[#This Row],[OrderQuantity]]*Table1[[#This Row],[UnitCost]])</f>
        <v>2453.808</v>
      </c>
      <c r="T1974">
        <f>DATEDIF(Table1[[#This Row],[ShipDate]],Table1[[#This Row],[DeliveryDate]],"d")</f>
        <v>4</v>
      </c>
      <c r="U1974" t="str">
        <f t="shared" si="61"/>
        <v>On Time</v>
      </c>
    </row>
    <row r="1975" spans="1:21" x14ac:dyDescent="0.3">
      <c r="A1975" t="str">
        <f t="shared" si="60"/>
        <v>SO-002074</v>
      </c>
      <c r="B1975" t="s">
        <v>3</v>
      </c>
      <c r="C1975" t="s">
        <v>10</v>
      </c>
      <c r="D1975" s="1">
        <v>43400</v>
      </c>
      <c r="E1975" s="1">
        <v>43478</v>
      </c>
      <c r="F1975" s="1">
        <v>43485</v>
      </c>
      <c r="G1975" s="1">
        <v>43487</v>
      </c>
      <c r="H1975" t="s">
        <v>54</v>
      </c>
      <c r="I1975">
        <v>5</v>
      </c>
      <c r="J1975">
        <v>39</v>
      </c>
      <c r="K1975">
        <v>154</v>
      </c>
      <c r="L1975">
        <v>24</v>
      </c>
      <c r="M1975">
        <v>7</v>
      </c>
      <c r="N1975">
        <v>0.05</v>
      </c>
      <c r="O1975">
        <v>2517.5300000000002</v>
      </c>
      <c r="P1975">
        <v>5594.5</v>
      </c>
      <c r="Q1975">
        <f>Table1[[#This Row],[OrderQuantity]]*Table1[[#This Row],[UnitPrice]]</f>
        <v>39161.5</v>
      </c>
      <c r="R1975">
        <f>Table1[[#This Row],[OrderQuantity]]*Table1[[#This Row],[UnitCost]]</f>
        <v>17622.710000000003</v>
      </c>
      <c r="S1975">
        <f>Table1[[#This Row],[OrderQuantity]]*Table1[[#This Row],[UnitPrice]]*(1-Table1[[#This Row],[DiscountApplied]]) - (Table1[[#This Row],[OrderQuantity]]*Table1[[#This Row],[UnitCost]])</f>
        <v>19580.714999999993</v>
      </c>
      <c r="T1975">
        <f>DATEDIF(Table1[[#This Row],[ShipDate]],Table1[[#This Row],[DeliveryDate]],"d")</f>
        <v>2</v>
      </c>
      <c r="U1975" t="str">
        <f t="shared" si="61"/>
        <v>On Time</v>
      </c>
    </row>
    <row r="1976" spans="1:21" x14ac:dyDescent="0.3">
      <c r="A1976" t="str">
        <f t="shared" si="60"/>
        <v>SO-002075</v>
      </c>
      <c r="B1976" t="s">
        <v>3</v>
      </c>
      <c r="C1976" t="s">
        <v>10</v>
      </c>
      <c r="D1976" s="1">
        <v>43400</v>
      </c>
      <c r="E1976" s="1">
        <v>43478</v>
      </c>
      <c r="F1976" s="1">
        <v>43490</v>
      </c>
      <c r="G1976" s="1">
        <v>43494</v>
      </c>
      <c r="H1976" t="s">
        <v>54</v>
      </c>
      <c r="I1976">
        <v>6</v>
      </c>
      <c r="J1976">
        <v>27</v>
      </c>
      <c r="K1976">
        <v>116</v>
      </c>
      <c r="L1976">
        <v>37</v>
      </c>
      <c r="M1976">
        <v>6</v>
      </c>
      <c r="N1976">
        <v>0.15</v>
      </c>
      <c r="O1976">
        <v>743.7</v>
      </c>
      <c r="P1976">
        <v>991.6</v>
      </c>
      <c r="Q1976">
        <f>Table1[[#This Row],[OrderQuantity]]*Table1[[#This Row],[UnitPrice]]</f>
        <v>5949.6</v>
      </c>
      <c r="R1976">
        <f>Table1[[#This Row],[OrderQuantity]]*Table1[[#This Row],[UnitCost]]</f>
        <v>4462.2000000000007</v>
      </c>
      <c r="S1976">
        <f>Table1[[#This Row],[OrderQuantity]]*Table1[[#This Row],[UnitPrice]]*(1-Table1[[#This Row],[DiscountApplied]]) - (Table1[[#This Row],[OrderQuantity]]*Table1[[#This Row],[UnitCost]])</f>
        <v>594.95999999999913</v>
      </c>
      <c r="T1976">
        <f>DATEDIF(Table1[[#This Row],[ShipDate]],Table1[[#This Row],[DeliveryDate]],"d")</f>
        <v>4</v>
      </c>
      <c r="U1976" t="str">
        <f t="shared" si="61"/>
        <v>On Time</v>
      </c>
    </row>
    <row r="1977" spans="1:21" x14ac:dyDescent="0.3">
      <c r="A1977" t="str">
        <f t="shared" si="60"/>
        <v>SO-002076</v>
      </c>
      <c r="B1977" t="s">
        <v>3</v>
      </c>
      <c r="C1977" t="s">
        <v>9</v>
      </c>
      <c r="D1977" s="1">
        <v>43400</v>
      </c>
      <c r="E1977" s="1">
        <v>43478</v>
      </c>
      <c r="F1977" s="1">
        <v>43493</v>
      </c>
      <c r="G1977" s="1">
        <v>43494</v>
      </c>
      <c r="H1977" t="s">
        <v>54</v>
      </c>
      <c r="I1977">
        <v>3</v>
      </c>
      <c r="J1977">
        <v>13</v>
      </c>
      <c r="K1977">
        <v>63</v>
      </c>
      <c r="L1977">
        <v>29</v>
      </c>
      <c r="M1977">
        <v>7</v>
      </c>
      <c r="N1977">
        <v>0.05</v>
      </c>
      <c r="O1977">
        <v>570.29999999999995</v>
      </c>
      <c r="P1977">
        <v>891.1</v>
      </c>
      <c r="Q1977">
        <f>Table1[[#This Row],[OrderQuantity]]*Table1[[#This Row],[UnitPrice]]</f>
        <v>6237.7</v>
      </c>
      <c r="R1977">
        <f>Table1[[#This Row],[OrderQuantity]]*Table1[[#This Row],[UnitCost]]</f>
        <v>3992.0999999999995</v>
      </c>
      <c r="S1977">
        <f>Table1[[#This Row],[OrderQuantity]]*Table1[[#This Row],[UnitPrice]]*(1-Table1[[#This Row],[DiscountApplied]]) - (Table1[[#This Row],[OrderQuantity]]*Table1[[#This Row],[UnitCost]])</f>
        <v>1933.7150000000001</v>
      </c>
      <c r="T1977">
        <f>DATEDIF(Table1[[#This Row],[ShipDate]],Table1[[#This Row],[DeliveryDate]],"d")</f>
        <v>1</v>
      </c>
      <c r="U1977" t="str">
        <f t="shared" si="61"/>
        <v>On Time</v>
      </c>
    </row>
    <row r="1978" spans="1:21" x14ac:dyDescent="0.3">
      <c r="A1978" t="str">
        <f t="shared" si="60"/>
        <v>SO-002077</v>
      </c>
      <c r="B1978" t="s">
        <v>5</v>
      </c>
      <c r="C1978" t="s">
        <v>12</v>
      </c>
      <c r="D1978" s="1">
        <v>43400</v>
      </c>
      <c r="E1978" s="1">
        <v>43478</v>
      </c>
      <c r="F1978" s="1">
        <v>43481</v>
      </c>
      <c r="G1978" s="1">
        <v>43489</v>
      </c>
      <c r="H1978" t="s">
        <v>54</v>
      </c>
      <c r="I1978">
        <v>26</v>
      </c>
      <c r="J1978">
        <v>14</v>
      </c>
      <c r="K1978">
        <v>240</v>
      </c>
      <c r="L1978">
        <v>3</v>
      </c>
      <c r="M1978">
        <v>4</v>
      </c>
      <c r="N1978">
        <v>0.05</v>
      </c>
      <c r="O1978">
        <v>2442.15</v>
      </c>
      <c r="P1978">
        <v>5427</v>
      </c>
      <c r="Q1978">
        <f>Table1[[#This Row],[OrderQuantity]]*Table1[[#This Row],[UnitPrice]]</f>
        <v>21708</v>
      </c>
      <c r="R1978">
        <f>Table1[[#This Row],[OrderQuantity]]*Table1[[#This Row],[UnitCost]]</f>
        <v>9768.6</v>
      </c>
      <c r="S1978">
        <f>Table1[[#This Row],[OrderQuantity]]*Table1[[#This Row],[UnitPrice]]*(1-Table1[[#This Row],[DiscountApplied]]) - (Table1[[#This Row],[OrderQuantity]]*Table1[[#This Row],[UnitCost]])</f>
        <v>10853.999999999998</v>
      </c>
      <c r="T1978">
        <f>DATEDIF(Table1[[#This Row],[ShipDate]],Table1[[#This Row],[DeliveryDate]],"d")</f>
        <v>8</v>
      </c>
      <c r="U1978" t="str">
        <f t="shared" si="61"/>
        <v>Late</v>
      </c>
    </row>
    <row r="1979" spans="1:21" x14ac:dyDescent="0.3">
      <c r="A1979" t="str">
        <f t="shared" si="60"/>
        <v>SO-002078</v>
      </c>
      <c r="B1979" t="s">
        <v>4</v>
      </c>
      <c r="C1979" t="s">
        <v>13</v>
      </c>
      <c r="D1979" s="1">
        <v>43400</v>
      </c>
      <c r="E1979" s="1">
        <v>43478</v>
      </c>
      <c r="F1979" s="1">
        <v>43480</v>
      </c>
      <c r="G1979" s="1">
        <v>43483</v>
      </c>
      <c r="H1979" t="s">
        <v>54</v>
      </c>
      <c r="I1979">
        <v>15</v>
      </c>
      <c r="J1979">
        <v>5</v>
      </c>
      <c r="K1979">
        <v>1</v>
      </c>
      <c r="L1979">
        <v>8</v>
      </c>
      <c r="M1979">
        <v>1</v>
      </c>
      <c r="N1979">
        <v>0.2</v>
      </c>
      <c r="O1979">
        <v>3279.92</v>
      </c>
      <c r="P1979">
        <v>3999.9</v>
      </c>
      <c r="Q1979">
        <f>Table1[[#This Row],[OrderQuantity]]*Table1[[#This Row],[UnitPrice]]</f>
        <v>3999.9</v>
      </c>
      <c r="R1979">
        <f>Table1[[#This Row],[OrderQuantity]]*Table1[[#This Row],[UnitCost]]</f>
        <v>3279.92</v>
      </c>
      <c r="S1979">
        <f>Table1[[#This Row],[OrderQuantity]]*Table1[[#This Row],[UnitPrice]]*(1-Table1[[#This Row],[DiscountApplied]]) - (Table1[[#This Row],[OrderQuantity]]*Table1[[#This Row],[UnitCost]])</f>
        <v>-80</v>
      </c>
      <c r="T1979">
        <f>DATEDIF(Table1[[#This Row],[ShipDate]],Table1[[#This Row],[DeliveryDate]],"d")</f>
        <v>3</v>
      </c>
      <c r="U1979" t="str">
        <f t="shared" si="61"/>
        <v>On Time</v>
      </c>
    </row>
    <row r="1980" spans="1:21" x14ac:dyDescent="0.3">
      <c r="A1980" t="str">
        <f t="shared" si="60"/>
        <v>SO-002079</v>
      </c>
      <c r="B1980" t="s">
        <v>3</v>
      </c>
      <c r="C1980" t="s">
        <v>11</v>
      </c>
      <c r="D1980" s="1">
        <v>43400</v>
      </c>
      <c r="E1980" s="1">
        <v>43479</v>
      </c>
      <c r="F1980" s="1">
        <v>43502</v>
      </c>
      <c r="G1980" s="1">
        <v>43506</v>
      </c>
      <c r="H1980" t="s">
        <v>54</v>
      </c>
      <c r="I1980">
        <v>11</v>
      </c>
      <c r="J1980">
        <v>34</v>
      </c>
      <c r="K1980">
        <v>278</v>
      </c>
      <c r="L1980">
        <v>43</v>
      </c>
      <c r="M1980">
        <v>7</v>
      </c>
      <c r="N1980">
        <v>0.08</v>
      </c>
      <c r="O1980">
        <v>522</v>
      </c>
      <c r="P1980">
        <v>1065.3</v>
      </c>
      <c r="Q1980">
        <f>Table1[[#This Row],[OrderQuantity]]*Table1[[#This Row],[UnitPrice]]</f>
        <v>7457.0999999999995</v>
      </c>
      <c r="R1980">
        <f>Table1[[#This Row],[OrderQuantity]]*Table1[[#This Row],[UnitCost]]</f>
        <v>3654</v>
      </c>
      <c r="S1980">
        <f>Table1[[#This Row],[OrderQuantity]]*Table1[[#This Row],[UnitPrice]]*(1-Table1[[#This Row],[DiscountApplied]]) - (Table1[[#This Row],[OrderQuantity]]*Table1[[#This Row],[UnitCost]])</f>
        <v>3206.5320000000002</v>
      </c>
      <c r="T1980">
        <f>DATEDIF(Table1[[#This Row],[ShipDate]],Table1[[#This Row],[DeliveryDate]],"d")</f>
        <v>4</v>
      </c>
      <c r="U1980" t="str">
        <f t="shared" si="61"/>
        <v>On Time</v>
      </c>
    </row>
    <row r="1981" spans="1:21" x14ac:dyDescent="0.3">
      <c r="A1981" t="str">
        <f t="shared" si="60"/>
        <v>SO-002080</v>
      </c>
      <c r="B1981" t="s">
        <v>3</v>
      </c>
      <c r="C1981" t="s">
        <v>10</v>
      </c>
      <c r="D1981" s="1">
        <v>43300</v>
      </c>
      <c r="E1981" s="1">
        <v>43479</v>
      </c>
      <c r="F1981" s="1">
        <v>43485</v>
      </c>
      <c r="G1981" s="1">
        <v>43495</v>
      </c>
      <c r="H1981" t="s">
        <v>54</v>
      </c>
      <c r="I1981">
        <v>1</v>
      </c>
      <c r="J1981">
        <v>41</v>
      </c>
      <c r="K1981">
        <v>190</v>
      </c>
      <c r="L1981">
        <v>8</v>
      </c>
      <c r="M1981">
        <v>2</v>
      </c>
      <c r="N1981">
        <v>0.4</v>
      </c>
      <c r="O1981">
        <v>142.84</v>
      </c>
      <c r="P1981">
        <v>174.2</v>
      </c>
      <c r="Q1981">
        <f>Table1[[#This Row],[OrderQuantity]]*Table1[[#This Row],[UnitPrice]]</f>
        <v>348.4</v>
      </c>
      <c r="R1981">
        <f>Table1[[#This Row],[OrderQuantity]]*Table1[[#This Row],[UnitCost]]</f>
        <v>285.68</v>
      </c>
      <c r="S1981">
        <f>Table1[[#This Row],[OrderQuantity]]*Table1[[#This Row],[UnitPrice]]*(1-Table1[[#This Row],[DiscountApplied]]) - (Table1[[#This Row],[OrderQuantity]]*Table1[[#This Row],[UnitCost]])</f>
        <v>-76.640000000000015</v>
      </c>
      <c r="T1981">
        <f>DATEDIF(Table1[[#This Row],[ShipDate]],Table1[[#This Row],[DeliveryDate]],"d")</f>
        <v>10</v>
      </c>
      <c r="U1981" t="str">
        <f t="shared" si="61"/>
        <v>Late</v>
      </c>
    </row>
    <row r="1982" spans="1:21" x14ac:dyDescent="0.3">
      <c r="A1982" t="str">
        <f t="shared" si="60"/>
        <v>SO-002081</v>
      </c>
      <c r="B1982" t="s">
        <v>3</v>
      </c>
      <c r="C1982" t="s">
        <v>11</v>
      </c>
      <c r="D1982" s="1">
        <v>43300</v>
      </c>
      <c r="E1982" s="1">
        <v>43479</v>
      </c>
      <c r="F1982" s="1">
        <v>43483</v>
      </c>
      <c r="G1982" s="1">
        <v>43493</v>
      </c>
      <c r="H1982" t="s">
        <v>54</v>
      </c>
      <c r="I1982">
        <v>1</v>
      </c>
      <c r="J1982">
        <v>3</v>
      </c>
      <c r="K1982">
        <v>313</v>
      </c>
      <c r="L1982">
        <v>42</v>
      </c>
      <c r="M1982">
        <v>8</v>
      </c>
      <c r="N1982">
        <v>0.2</v>
      </c>
      <c r="O1982">
        <v>3131.58</v>
      </c>
      <c r="P1982">
        <v>3819</v>
      </c>
      <c r="Q1982">
        <f>Table1[[#This Row],[OrderQuantity]]*Table1[[#This Row],[UnitPrice]]</f>
        <v>30552</v>
      </c>
      <c r="R1982">
        <f>Table1[[#This Row],[OrderQuantity]]*Table1[[#This Row],[UnitCost]]</f>
        <v>25052.639999999999</v>
      </c>
      <c r="S1982">
        <f>Table1[[#This Row],[OrderQuantity]]*Table1[[#This Row],[UnitPrice]]*(1-Table1[[#This Row],[DiscountApplied]]) - (Table1[[#This Row],[OrderQuantity]]*Table1[[#This Row],[UnitCost]])</f>
        <v>-611.03999999999724</v>
      </c>
      <c r="T1982">
        <f>DATEDIF(Table1[[#This Row],[ShipDate]],Table1[[#This Row],[DeliveryDate]],"d")</f>
        <v>10</v>
      </c>
      <c r="U1982" t="str">
        <f t="shared" si="61"/>
        <v>Late</v>
      </c>
    </row>
    <row r="1983" spans="1:21" x14ac:dyDescent="0.3">
      <c r="A1983" t="str">
        <f t="shared" si="60"/>
        <v>SO-002082</v>
      </c>
      <c r="B1983" t="s">
        <v>5</v>
      </c>
      <c r="C1983" t="s">
        <v>8</v>
      </c>
      <c r="D1983" s="1">
        <v>43400</v>
      </c>
      <c r="E1983" s="1">
        <v>43479</v>
      </c>
      <c r="F1983" s="1">
        <v>43483</v>
      </c>
      <c r="G1983" s="1">
        <v>43489</v>
      </c>
      <c r="H1983" t="s">
        <v>54</v>
      </c>
      <c r="I1983">
        <v>26</v>
      </c>
      <c r="J1983">
        <v>38</v>
      </c>
      <c r="K1983">
        <v>339</v>
      </c>
      <c r="L1983">
        <v>22</v>
      </c>
      <c r="M1983">
        <v>1</v>
      </c>
      <c r="N1983">
        <v>0.05</v>
      </c>
      <c r="O1983">
        <v>730.43</v>
      </c>
      <c r="P1983">
        <v>1058.5999999999999</v>
      </c>
      <c r="Q1983">
        <f>Table1[[#This Row],[OrderQuantity]]*Table1[[#This Row],[UnitPrice]]</f>
        <v>1058.5999999999999</v>
      </c>
      <c r="R1983">
        <f>Table1[[#This Row],[OrderQuantity]]*Table1[[#This Row],[UnitCost]]</f>
        <v>730.43</v>
      </c>
      <c r="S1983">
        <f>Table1[[#This Row],[OrderQuantity]]*Table1[[#This Row],[UnitPrice]]*(1-Table1[[#This Row],[DiscountApplied]]) - (Table1[[#This Row],[OrderQuantity]]*Table1[[#This Row],[UnitCost]])</f>
        <v>275.2399999999999</v>
      </c>
      <c r="T1983">
        <f>DATEDIF(Table1[[#This Row],[ShipDate]],Table1[[#This Row],[DeliveryDate]],"d")</f>
        <v>6</v>
      </c>
      <c r="U1983" t="str">
        <f t="shared" si="61"/>
        <v>On Time</v>
      </c>
    </row>
    <row r="1984" spans="1:21" x14ac:dyDescent="0.3">
      <c r="A1984" t="str">
        <f t="shared" si="60"/>
        <v>SO-002083</v>
      </c>
      <c r="B1984" t="s">
        <v>3</v>
      </c>
      <c r="C1984" t="s">
        <v>12</v>
      </c>
      <c r="D1984" s="1">
        <v>43300</v>
      </c>
      <c r="E1984" s="1">
        <v>43479</v>
      </c>
      <c r="F1984" s="1">
        <v>43489</v>
      </c>
      <c r="G1984" s="1">
        <v>43497</v>
      </c>
      <c r="H1984" t="s">
        <v>54</v>
      </c>
      <c r="I1984">
        <v>11</v>
      </c>
      <c r="J1984">
        <v>48</v>
      </c>
      <c r="K1984">
        <v>249</v>
      </c>
      <c r="L1984">
        <v>46</v>
      </c>
      <c r="M1984">
        <v>4</v>
      </c>
      <c r="N1984">
        <v>0.4</v>
      </c>
      <c r="O1984">
        <v>2594.2399999999998</v>
      </c>
      <c r="P1984">
        <v>3242.8</v>
      </c>
      <c r="Q1984">
        <f>Table1[[#This Row],[OrderQuantity]]*Table1[[#This Row],[UnitPrice]]</f>
        <v>12971.2</v>
      </c>
      <c r="R1984">
        <f>Table1[[#This Row],[OrderQuantity]]*Table1[[#This Row],[UnitCost]]</f>
        <v>10376.959999999999</v>
      </c>
      <c r="S1984">
        <f>Table1[[#This Row],[OrderQuantity]]*Table1[[#This Row],[UnitPrice]]*(1-Table1[[#This Row],[DiscountApplied]]) - (Table1[[#This Row],[OrderQuantity]]*Table1[[#This Row],[UnitCost]])</f>
        <v>-2594.2399999999989</v>
      </c>
      <c r="T1984">
        <f>DATEDIF(Table1[[#This Row],[ShipDate]],Table1[[#This Row],[DeliveryDate]],"d")</f>
        <v>8</v>
      </c>
      <c r="U1984" t="str">
        <f t="shared" si="61"/>
        <v>Late</v>
      </c>
    </row>
    <row r="1985" spans="1:21" x14ac:dyDescent="0.3">
      <c r="A1985" t="str">
        <f t="shared" si="60"/>
        <v>SO-002084</v>
      </c>
      <c r="B1985" t="s">
        <v>2</v>
      </c>
      <c r="C1985" t="s">
        <v>8</v>
      </c>
      <c r="D1985" s="1">
        <v>43400</v>
      </c>
      <c r="E1985" s="1">
        <v>43480</v>
      </c>
      <c r="F1985" s="1">
        <v>43505</v>
      </c>
      <c r="G1985" s="1">
        <v>43509</v>
      </c>
      <c r="H1985" t="s">
        <v>54</v>
      </c>
      <c r="I1985">
        <v>25</v>
      </c>
      <c r="J1985">
        <v>24</v>
      </c>
      <c r="K1985">
        <v>350</v>
      </c>
      <c r="L1985">
        <v>16</v>
      </c>
      <c r="M1985">
        <v>8</v>
      </c>
      <c r="N1985">
        <v>0.08</v>
      </c>
      <c r="O1985">
        <v>4705.1400000000003</v>
      </c>
      <c r="P1985">
        <v>6445.4</v>
      </c>
      <c r="Q1985">
        <f>Table1[[#This Row],[OrderQuantity]]*Table1[[#This Row],[UnitPrice]]</f>
        <v>51563.199999999997</v>
      </c>
      <c r="R1985">
        <f>Table1[[#This Row],[OrderQuantity]]*Table1[[#This Row],[UnitCost]]</f>
        <v>37641.120000000003</v>
      </c>
      <c r="S1985">
        <f>Table1[[#This Row],[OrderQuantity]]*Table1[[#This Row],[UnitPrice]]*(1-Table1[[#This Row],[DiscountApplied]]) - (Table1[[#This Row],[OrderQuantity]]*Table1[[#This Row],[UnitCost]])</f>
        <v>9797.0239999999976</v>
      </c>
      <c r="T1985">
        <f>DATEDIF(Table1[[#This Row],[ShipDate]],Table1[[#This Row],[DeliveryDate]],"d")</f>
        <v>4</v>
      </c>
      <c r="U1985" t="str">
        <f t="shared" si="61"/>
        <v>On Time</v>
      </c>
    </row>
    <row r="1986" spans="1:21" x14ac:dyDescent="0.3">
      <c r="A1986" t="str">
        <f t="shared" ref="A1986:A2049" si="62">"SO-" &amp; TEXT(ROW(A1986)+99,"000000")</f>
        <v>SO-002085</v>
      </c>
      <c r="B1986" t="s">
        <v>3</v>
      </c>
      <c r="C1986" t="s">
        <v>9</v>
      </c>
      <c r="D1986" s="1">
        <v>43400</v>
      </c>
      <c r="E1986" s="1">
        <v>43480</v>
      </c>
      <c r="F1986" s="1">
        <v>43494</v>
      </c>
      <c r="G1986" s="1">
        <v>43501</v>
      </c>
      <c r="H1986" t="s">
        <v>54</v>
      </c>
      <c r="I1986">
        <v>6</v>
      </c>
      <c r="J1986">
        <v>40</v>
      </c>
      <c r="K1986">
        <v>67</v>
      </c>
      <c r="L1986">
        <v>24</v>
      </c>
      <c r="M1986">
        <v>1</v>
      </c>
      <c r="N1986">
        <v>0.15</v>
      </c>
      <c r="O1986">
        <v>586.12</v>
      </c>
      <c r="P1986">
        <v>1085.4000000000001</v>
      </c>
      <c r="Q1986">
        <f>Table1[[#This Row],[OrderQuantity]]*Table1[[#This Row],[UnitPrice]]</f>
        <v>1085.4000000000001</v>
      </c>
      <c r="R1986">
        <f>Table1[[#This Row],[OrderQuantity]]*Table1[[#This Row],[UnitCost]]</f>
        <v>586.12</v>
      </c>
      <c r="S1986">
        <f>Table1[[#This Row],[OrderQuantity]]*Table1[[#This Row],[UnitPrice]]*(1-Table1[[#This Row],[DiscountApplied]]) - (Table1[[#This Row],[OrderQuantity]]*Table1[[#This Row],[UnitCost]])</f>
        <v>336.47</v>
      </c>
      <c r="T1986">
        <f>DATEDIF(Table1[[#This Row],[ShipDate]],Table1[[#This Row],[DeliveryDate]],"d")</f>
        <v>7</v>
      </c>
      <c r="U1986" t="str">
        <f t="shared" ref="U1986:U2049" si="63">IF(T1986&gt;7,"Late","On Time")</f>
        <v>On Time</v>
      </c>
    </row>
    <row r="1987" spans="1:21" x14ac:dyDescent="0.3">
      <c r="A1987" t="str">
        <f t="shared" si="62"/>
        <v>SO-002086</v>
      </c>
      <c r="B1987" t="s">
        <v>3</v>
      </c>
      <c r="C1987" t="s">
        <v>10</v>
      </c>
      <c r="D1987" s="1">
        <v>43400</v>
      </c>
      <c r="E1987" s="1">
        <v>43480</v>
      </c>
      <c r="F1987" s="1">
        <v>43491</v>
      </c>
      <c r="G1987" s="1">
        <v>43494</v>
      </c>
      <c r="H1987" t="s">
        <v>54</v>
      </c>
      <c r="I1987">
        <v>12</v>
      </c>
      <c r="J1987">
        <v>33</v>
      </c>
      <c r="K1987">
        <v>101</v>
      </c>
      <c r="L1987">
        <v>22</v>
      </c>
      <c r="M1987">
        <v>2</v>
      </c>
      <c r="N1987">
        <v>0.05</v>
      </c>
      <c r="O1987">
        <v>1999.82</v>
      </c>
      <c r="P1987">
        <v>3571.1</v>
      </c>
      <c r="Q1987">
        <f>Table1[[#This Row],[OrderQuantity]]*Table1[[#This Row],[UnitPrice]]</f>
        <v>7142.2</v>
      </c>
      <c r="R1987">
        <f>Table1[[#This Row],[OrderQuantity]]*Table1[[#This Row],[UnitCost]]</f>
        <v>3999.64</v>
      </c>
      <c r="S1987">
        <f>Table1[[#This Row],[OrderQuantity]]*Table1[[#This Row],[UnitPrice]]*(1-Table1[[#This Row],[DiscountApplied]]) - (Table1[[#This Row],[OrderQuantity]]*Table1[[#This Row],[UnitCost]])</f>
        <v>2785.4499999999994</v>
      </c>
      <c r="T1987">
        <f>DATEDIF(Table1[[#This Row],[ShipDate]],Table1[[#This Row],[DeliveryDate]],"d")</f>
        <v>3</v>
      </c>
      <c r="U1987" t="str">
        <f t="shared" si="63"/>
        <v>On Time</v>
      </c>
    </row>
    <row r="1988" spans="1:21" x14ac:dyDescent="0.3">
      <c r="A1988" t="str">
        <f t="shared" si="62"/>
        <v>SO-002087</v>
      </c>
      <c r="B1988" t="s">
        <v>3</v>
      </c>
      <c r="C1988" t="s">
        <v>11</v>
      </c>
      <c r="D1988" s="1">
        <v>43400</v>
      </c>
      <c r="E1988" s="1">
        <v>43480</v>
      </c>
      <c r="F1988" s="1">
        <v>43505</v>
      </c>
      <c r="G1988" s="1">
        <v>43509</v>
      </c>
      <c r="H1988" t="s">
        <v>54</v>
      </c>
      <c r="I1988">
        <v>7</v>
      </c>
      <c r="J1988">
        <v>10</v>
      </c>
      <c r="K1988">
        <v>316</v>
      </c>
      <c r="L1988">
        <v>27</v>
      </c>
      <c r="M1988">
        <v>8</v>
      </c>
      <c r="N1988">
        <v>0.2</v>
      </c>
      <c r="O1988">
        <v>1319.23</v>
      </c>
      <c r="P1988">
        <v>2398.6</v>
      </c>
      <c r="Q1988">
        <f>Table1[[#This Row],[OrderQuantity]]*Table1[[#This Row],[UnitPrice]]</f>
        <v>19188.8</v>
      </c>
      <c r="R1988">
        <f>Table1[[#This Row],[OrderQuantity]]*Table1[[#This Row],[UnitCost]]</f>
        <v>10553.84</v>
      </c>
      <c r="S1988">
        <f>Table1[[#This Row],[OrderQuantity]]*Table1[[#This Row],[UnitPrice]]*(1-Table1[[#This Row],[DiscountApplied]]) - (Table1[[#This Row],[OrderQuantity]]*Table1[[#This Row],[UnitCost]])</f>
        <v>4797.2000000000007</v>
      </c>
      <c r="T1988">
        <f>DATEDIF(Table1[[#This Row],[ShipDate]],Table1[[#This Row],[DeliveryDate]],"d")</f>
        <v>4</v>
      </c>
      <c r="U1988" t="str">
        <f t="shared" si="63"/>
        <v>On Time</v>
      </c>
    </row>
    <row r="1989" spans="1:21" x14ac:dyDescent="0.3">
      <c r="A1989" t="str">
        <f t="shared" si="62"/>
        <v>SO-002088</v>
      </c>
      <c r="B1989" t="s">
        <v>4</v>
      </c>
      <c r="C1989" t="s">
        <v>8</v>
      </c>
      <c r="D1989" s="1">
        <v>43400</v>
      </c>
      <c r="E1989" s="1">
        <v>43480</v>
      </c>
      <c r="F1989" s="1">
        <v>43502</v>
      </c>
      <c r="G1989" s="1">
        <v>43503</v>
      </c>
      <c r="H1989" t="s">
        <v>54</v>
      </c>
      <c r="I1989">
        <v>15</v>
      </c>
      <c r="J1989">
        <v>8</v>
      </c>
      <c r="K1989">
        <v>355</v>
      </c>
      <c r="L1989">
        <v>45</v>
      </c>
      <c r="M1989">
        <v>5</v>
      </c>
      <c r="N1989">
        <v>0.05</v>
      </c>
      <c r="O1989">
        <v>1026.8399999999999</v>
      </c>
      <c r="P1989">
        <v>1299.8</v>
      </c>
      <c r="Q1989">
        <f>Table1[[#This Row],[OrderQuantity]]*Table1[[#This Row],[UnitPrice]]</f>
        <v>6499</v>
      </c>
      <c r="R1989">
        <f>Table1[[#This Row],[OrderQuantity]]*Table1[[#This Row],[UnitCost]]</f>
        <v>5134.2</v>
      </c>
      <c r="S1989">
        <f>Table1[[#This Row],[OrderQuantity]]*Table1[[#This Row],[UnitPrice]]*(1-Table1[[#This Row],[DiscountApplied]]) - (Table1[[#This Row],[OrderQuantity]]*Table1[[#This Row],[UnitCost]])</f>
        <v>1039.8499999999995</v>
      </c>
      <c r="T1989">
        <f>DATEDIF(Table1[[#This Row],[ShipDate]],Table1[[#This Row],[DeliveryDate]],"d")</f>
        <v>1</v>
      </c>
      <c r="U1989" t="str">
        <f t="shared" si="63"/>
        <v>On Time</v>
      </c>
    </row>
    <row r="1990" spans="1:21" x14ac:dyDescent="0.3">
      <c r="A1990" t="str">
        <f t="shared" si="62"/>
        <v>SO-002089</v>
      </c>
      <c r="B1990" t="s">
        <v>2</v>
      </c>
      <c r="C1990" t="s">
        <v>11</v>
      </c>
      <c r="D1990" s="1">
        <v>43300</v>
      </c>
      <c r="E1990" s="1">
        <v>43480</v>
      </c>
      <c r="F1990" s="1">
        <v>43501</v>
      </c>
      <c r="G1990" s="1">
        <v>43511</v>
      </c>
      <c r="H1990" t="s">
        <v>54</v>
      </c>
      <c r="I1990">
        <v>23</v>
      </c>
      <c r="J1990">
        <v>41</v>
      </c>
      <c r="K1990">
        <v>273</v>
      </c>
      <c r="L1990">
        <v>32</v>
      </c>
      <c r="M1990">
        <v>6</v>
      </c>
      <c r="N1990">
        <v>0.05</v>
      </c>
      <c r="O1990">
        <v>658.28</v>
      </c>
      <c r="P1990">
        <v>877.7</v>
      </c>
      <c r="Q1990">
        <f>Table1[[#This Row],[OrderQuantity]]*Table1[[#This Row],[UnitPrice]]</f>
        <v>5266.2000000000007</v>
      </c>
      <c r="R1990">
        <f>Table1[[#This Row],[OrderQuantity]]*Table1[[#This Row],[UnitCost]]</f>
        <v>3949.68</v>
      </c>
      <c r="S1990">
        <f>Table1[[#This Row],[OrderQuantity]]*Table1[[#This Row],[UnitPrice]]*(1-Table1[[#This Row],[DiscountApplied]]) - (Table1[[#This Row],[OrderQuantity]]*Table1[[#This Row],[UnitCost]])</f>
        <v>1053.2100000000005</v>
      </c>
      <c r="T1990">
        <f>DATEDIF(Table1[[#This Row],[ShipDate]],Table1[[#This Row],[DeliveryDate]],"d")</f>
        <v>10</v>
      </c>
      <c r="U1990" t="str">
        <f t="shared" si="63"/>
        <v>Late</v>
      </c>
    </row>
    <row r="1991" spans="1:21" x14ac:dyDescent="0.3">
      <c r="A1991" t="str">
        <f t="shared" si="62"/>
        <v>SO-002090</v>
      </c>
      <c r="B1991" t="s">
        <v>3</v>
      </c>
      <c r="C1991" t="s">
        <v>13</v>
      </c>
      <c r="D1991" s="1">
        <v>43300</v>
      </c>
      <c r="E1991" s="1">
        <v>43480</v>
      </c>
      <c r="F1991" s="1">
        <v>43497</v>
      </c>
      <c r="G1991" s="1">
        <v>43503</v>
      </c>
      <c r="H1991" t="s">
        <v>54</v>
      </c>
      <c r="I1991">
        <v>10</v>
      </c>
      <c r="J1991">
        <v>32</v>
      </c>
      <c r="K1991">
        <v>23</v>
      </c>
      <c r="L1991">
        <v>47</v>
      </c>
      <c r="M1991">
        <v>7</v>
      </c>
      <c r="N1991">
        <v>0.2</v>
      </c>
      <c r="O1991">
        <v>712.88</v>
      </c>
      <c r="P1991">
        <v>1018.4</v>
      </c>
      <c r="Q1991">
        <f>Table1[[#This Row],[OrderQuantity]]*Table1[[#This Row],[UnitPrice]]</f>
        <v>7128.8</v>
      </c>
      <c r="R1991">
        <f>Table1[[#This Row],[OrderQuantity]]*Table1[[#This Row],[UnitCost]]</f>
        <v>4990.16</v>
      </c>
      <c r="S1991">
        <f>Table1[[#This Row],[OrderQuantity]]*Table1[[#This Row],[UnitPrice]]*(1-Table1[[#This Row],[DiscountApplied]]) - (Table1[[#This Row],[OrderQuantity]]*Table1[[#This Row],[UnitCost]])</f>
        <v>712.88000000000102</v>
      </c>
      <c r="T1991">
        <f>DATEDIF(Table1[[#This Row],[ShipDate]],Table1[[#This Row],[DeliveryDate]],"d")</f>
        <v>6</v>
      </c>
      <c r="U1991" t="str">
        <f t="shared" si="63"/>
        <v>On Time</v>
      </c>
    </row>
    <row r="1992" spans="1:21" x14ac:dyDescent="0.3">
      <c r="A1992" t="str">
        <f t="shared" si="62"/>
        <v>SO-002091</v>
      </c>
      <c r="B1992" t="s">
        <v>3</v>
      </c>
      <c r="C1992" t="s">
        <v>10</v>
      </c>
      <c r="D1992" s="1">
        <v>43400</v>
      </c>
      <c r="E1992" s="1">
        <v>43480</v>
      </c>
      <c r="F1992" s="1">
        <v>43489</v>
      </c>
      <c r="G1992" s="1">
        <v>43496</v>
      </c>
      <c r="H1992" t="s">
        <v>54</v>
      </c>
      <c r="I1992">
        <v>7</v>
      </c>
      <c r="J1992">
        <v>26</v>
      </c>
      <c r="K1992">
        <v>124</v>
      </c>
      <c r="L1992">
        <v>4</v>
      </c>
      <c r="M1992">
        <v>7</v>
      </c>
      <c r="N1992">
        <v>0.1</v>
      </c>
      <c r="O1992">
        <v>2365.77</v>
      </c>
      <c r="P1992">
        <v>3584.5</v>
      </c>
      <c r="Q1992">
        <f>Table1[[#This Row],[OrderQuantity]]*Table1[[#This Row],[UnitPrice]]</f>
        <v>25091.5</v>
      </c>
      <c r="R1992">
        <f>Table1[[#This Row],[OrderQuantity]]*Table1[[#This Row],[UnitCost]]</f>
        <v>16560.39</v>
      </c>
      <c r="S1992">
        <f>Table1[[#This Row],[OrderQuantity]]*Table1[[#This Row],[UnitPrice]]*(1-Table1[[#This Row],[DiscountApplied]]) - (Table1[[#This Row],[OrderQuantity]]*Table1[[#This Row],[UnitCost]])</f>
        <v>6021.9600000000028</v>
      </c>
      <c r="T1992">
        <f>DATEDIF(Table1[[#This Row],[ShipDate]],Table1[[#This Row],[DeliveryDate]],"d")</f>
        <v>7</v>
      </c>
      <c r="U1992" t="str">
        <f t="shared" si="63"/>
        <v>On Time</v>
      </c>
    </row>
    <row r="1993" spans="1:21" x14ac:dyDescent="0.3">
      <c r="A1993" t="str">
        <f t="shared" si="62"/>
        <v>SO-002092</v>
      </c>
      <c r="B1993" t="s">
        <v>3</v>
      </c>
      <c r="C1993" t="s">
        <v>10</v>
      </c>
      <c r="D1993" s="1">
        <v>43400</v>
      </c>
      <c r="E1993" s="1">
        <v>43480</v>
      </c>
      <c r="F1993" s="1">
        <v>43505</v>
      </c>
      <c r="G1993" s="1">
        <v>43515</v>
      </c>
      <c r="H1993" t="s">
        <v>54</v>
      </c>
      <c r="I1993">
        <v>9</v>
      </c>
      <c r="J1993">
        <v>39</v>
      </c>
      <c r="K1993">
        <v>88</v>
      </c>
      <c r="L1993">
        <v>18</v>
      </c>
      <c r="M1993">
        <v>4</v>
      </c>
      <c r="N1993">
        <v>0.05</v>
      </c>
      <c r="O1993">
        <v>743.7</v>
      </c>
      <c r="P1993">
        <v>991.6</v>
      </c>
      <c r="Q1993">
        <f>Table1[[#This Row],[OrderQuantity]]*Table1[[#This Row],[UnitPrice]]</f>
        <v>3966.4</v>
      </c>
      <c r="R1993">
        <f>Table1[[#This Row],[OrderQuantity]]*Table1[[#This Row],[UnitCost]]</f>
        <v>2974.8</v>
      </c>
      <c r="S1993">
        <f>Table1[[#This Row],[OrderQuantity]]*Table1[[#This Row],[UnitPrice]]*(1-Table1[[#This Row],[DiscountApplied]]) - (Table1[[#This Row],[OrderQuantity]]*Table1[[#This Row],[UnitCost]])</f>
        <v>793.27999999999975</v>
      </c>
      <c r="T1993">
        <f>DATEDIF(Table1[[#This Row],[ShipDate]],Table1[[#This Row],[DeliveryDate]],"d")</f>
        <v>10</v>
      </c>
      <c r="U1993" t="str">
        <f t="shared" si="63"/>
        <v>Late</v>
      </c>
    </row>
    <row r="1994" spans="1:21" x14ac:dyDescent="0.3">
      <c r="A1994" t="str">
        <f t="shared" si="62"/>
        <v>SO-002093</v>
      </c>
      <c r="B1994" t="s">
        <v>4</v>
      </c>
      <c r="C1994" t="s">
        <v>13</v>
      </c>
      <c r="D1994" s="1">
        <v>43300</v>
      </c>
      <c r="E1994" s="1">
        <v>43480</v>
      </c>
      <c r="F1994" s="1">
        <v>43488</v>
      </c>
      <c r="G1994" s="1">
        <v>43490</v>
      </c>
      <c r="H1994" t="s">
        <v>54</v>
      </c>
      <c r="I1994">
        <v>13</v>
      </c>
      <c r="J1994">
        <v>24</v>
      </c>
      <c r="K1994">
        <v>13</v>
      </c>
      <c r="L1994">
        <v>35</v>
      </c>
      <c r="M1994">
        <v>1</v>
      </c>
      <c r="N1994">
        <v>0.15</v>
      </c>
      <c r="O1994">
        <v>3323.74</v>
      </c>
      <c r="P1994">
        <v>6391.8</v>
      </c>
      <c r="Q1994">
        <f>Table1[[#This Row],[OrderQuantity]]*Table1[[#This Row],[UnitPrice]]</f>
        <v>6391.8</v>
      </c>
      <c r="R1994">
        <f>Table1[[#This Row],[OrderQuantity]]*Table1[[#This Row],[UnitCost]]</f>
        <v>3323.74</v>
      </c>
      <c r="S1994">
        <f>Table1[[#This Row],[OrderQuantity]]*Table1[[#This Row],[UnitPrice]]*(1-Table1[[#This Row],[DiscountApplied]]) - (Table1[[#This Row],[OrderQuantity]]*Table1[[#This Row],[UnitCost]])</f>
        <v>2109.29</v>
      </c>
      <c r="T1994">
        <f>DATEDIF(Table1[[#This Row],[ShipDate]],Table1[[#This Row],[DeliveryDate]],"d")</f>
        <v>2</v>
      </c>
      <c r="U1994" t="str">
        <f t="shared" si="63"/>
        <v>On Time</v>
      </c>
    </row>
    <row r="1995" spans="1:21" x14ac:dyDescent="0.3">
      <c r="A1995" t="str">
        <f t="shared" si="62"/>
        <v>SO-002094</v>
      </c>
      <c r="B1995" t="s">
        <v>4</v>
      </c>
      <c r="C1995" t="s">
        <v>13</v>
      </c>
      <c r="D1995" s="1">
        <v>43400</v>
      </c>
      <c r="E1995" s="1">
        <v>43481</v>
      </c>
      <c r="F1995" s="1">
        <v>43507</v>
      </c>
      <c r="G1995" s="1">
        <v>43510</v>
      </c>
      <c r="H1995" t="s">
        <v>54</v>
      </c>
      <c r="I1995">
        <v>18</v>
      </c>
      <c r="J1995">
        <v>19</v>
      </c>
      <c r="K1995">
        <v>36</v>
      </c>
      <c r="L1995">
        <v>6</v>
      </c>
      <c r="M1995">
        <v>1</v>
      </c>
      <c r="N1995">
        <v>0.05</v>
      </c>
      <c r="O1995">
        <v>644.54</v>
      </c>
      <c r="P1995">
        <v>871</v>
      </c>
      <c r="Q1995">
        <f>Table1[[#This Row],[OrderQuantity]]*Table1[[#This Row],[UnitPrice]]</f>
        <v>871</v>
      </c>
      <c r="R1995">
        <f>Table1[[#This Row],[OrderQuantity]]*Table1[[#This Row],[UnitCost]]</f>
        <v>644.54</v>
      </c>
      <c r="S1995">
        <f>Table1[[#This Row],[OrderQuantity]]*Table1[[#This Row],[UnitPrice]]*(1-Table1[[#This Row],[DiscountApplied]]) - (Table1[[#This Row],[OrderQuantity]]*Table1[[#This Row],[UnitCost]])</f>
        <v>182.90999999999997</v>
      </c>
      <c r="T1995">
        <f>DATEDIF(Table1[[#This Row],[ShipDate]],Table1[[#This Row],[DeliveryDate]],"d")</f>
        <v>3</v>
      </c>
      <c r="U1995" t="str">
        <f t="shared" si="63"/>
        <v>On Time</v>
      </c>
    </row>
    <row r="1996" spans="1:21" x14ac:dyDescent="0.3">
      <c r="A1996" t="str">
        <f t="shared" si="62"/>
        <v>SO-002095</v>
      </c>
      <c r="B1996" t="s">
        <v>3</v>
      </c>
      <c r="C1996" t="s">
        <v>11</v>
      </c>
      <c r="D1996" s="1">
        <v>43400</v>
      </c>
      <c r="E1996" s="1">
        <v>43481</v>
      </c>
      <c r="F1996" s="1">
        <v>43508</v>
      </c>
      <c r="G1996" s="1">
        <v>43511</v>
      </c>
      <c r="H1996" t="s">
        <v>54</v>
      </c>
      <c r="I1996">
        <v>2</v>
      </c>
      <c r="J1996">
        <v>18</v>
      </c>
      <c r="K1996">
        <v>277</v>
      </c>
      <c r="L1996">
        <v>2</v>
      </c>
      <c r="M1996">
        <v>7</v>
      </c>
      <c r="N1996">
        <v>0.08</v>
      </c>
      <c r="O1996">
        <v>923.13</v>
      </c>
      <c r="P1996">
        <v>1112.2</v>
      </c>
      <c r="Q1996">
        <f>Table1[[#This Row],[OrderQuantity]]*Table1[[#This Row],[UnitPrice]]</f>
        <v>7785.4000000000005</v>
      </c>
      <c r="R1996">
        <f>Table1[[#This Row],[OrderQuantity]]*Table1[[#This Row],[UnitCost]]</f>
        <v>6461.91</v>
      </c>
      <c r="S1996">
        <f>Table1[[#This Row],[OrderQuantity]]*Table1[[#This Row],[UnitPrice]]*(1-Table1[[#This Row],[DiscountApplied]]) - (Table1[[#This Row],[OrderQuantity]]*Table1[[#This Row],[UnitCost]])</f>
        <v>700.65800000000127</v>
      </c>
      <c r="T1996">
        <f>DATEDIF(Table1[[#This Row],[ShipDate]],Table1[[#This Row],[DeliveryDate]],"d")</f>
        <v>3</v>
      </c>
      <c r="U1996" t="str">
        <f t="shared" si="63"/>
        <v>On Time</v>
      </c>
    </row>
    <row r="1997" spans="1:21" x14ac:dyDescent="0.3">
      <c r="A1997" t="str">
        <f t="shared" si="62"/>
        <v>SO-002096</v>
      </c>
      <c r="B1997" t="s">
        <v>3</v>
      </c>
      <c r="C1997" t="s">
        <v>12</v>
      </c>
      <c r="D1997" s="1">
        <v>43400</v>
      </c>
      <c r="E1997" s="1">
        <v>43481</v>
      </c>
      <c r="F1997" s="1">
        <v>43487</v>
      </c>
      <c r="G1997" s="1">
        <v>43493</v>
      </c>
      <c r="H1997" t="s">
        <v>54</v>
      </c>
      <c r="I1997">
        <v>4</v>
      </c>
      <c r="J1997">
        <v>17</v>
      </c>
      <c r="K1997">
        <v>249</v>
      </c>
      <c r="L1997">
        <v>29</v>
      </c>
      <c r="M1997">
        <v>1</v>
      </c>
      <c r="N1997">
        <v>0.15</v>
      </c>
      <c r="O1997">
        <v>844.47</v>
      </c>
      <c r="P1997">
        <v>1835.8</v>
      </c>
      <c r="Q1997">
        <f>Table1[[#This Row],[OrderQuantity]]*Table1[[#This Row],[UnitPrice]]</f>
        <v>1835.8</v>
      </c>
      <c r="R1997">
        <f>Table1[[#This Row],[OrderQuantity]]*Table1[[#This Row],[UnitCost]]</f>
        <v>844.47</v>
      </c>
      <c r="S1997">
        <f>Table1[[#This Row],[OrderQuantity]]*Table1[[#This Row],[UnitPrice]]*(1-Table1[[#This Row],[DiscountApplied]]) - (Table1[[#This Row],[OrderQuantity]]*Table1[[#This Row],[UnitCost]])</f>
        <v>715.95999999999981</v>
      </c>
      <c r="T1997">
        <f>DATEDIF(Table1[[#This Row],[ShipDate]],Table1[[#This Row],[DeliveryDate]],"d")</f>
        <v>6</v>
      </c>
      <c r="U1997" t="str">
        <f t="shared" si="63"/>
        <v>On Time</v>
      </c>
    </row>
    <row r="1998" spans="1:21" x14ac:dyDescent="0.3">
      <c r="A1998" t="str">
        <f t="shared" si="62"/>
        <v>SO-002097</v>
      </c>
      <c r="B1998" t="s">
        <v>3</v>
      </c>
      <c r="C1998" t="s">
        <v>8</v>
      </c>
      <c r="D1998" s="1">
        <v>43400</v>
      </c>
      <c r="E1998" s="1">
        <v>43481</v>
      </c>
      <c r="F1998" s="1">
        <v>43509</v>
      </c>
      <c r="G1998" s="1">
        <v>43519</v>
      </c>
      <c r="H1998" t="s">
        <v>54</v>
      </c>
      <c r="I1998">
        <v>11</v>
      </c>
      <c r="J1998">
        <v>39</v>
      </c>
      <c r="K1998">
        <v>334</v>
      </c>
      <c r="L1998">
        <v>44</v>
      </c>
      <c r="M1998">
        <v>8</v>
      </c>
      <c r="N1998">
        <v>0.08</v>
      </c>
      <c r="O1998">
        <v>90.45</v>
      </c>
      <c r="P1998">
        <v>201</v>
      </c>
      <c r="Q1998">
        <f>Table1[[#This Row],[OrderQuantity]]*Table1[[#This Row],[UnitPrice]]</f>
        <v>1608</v>
      </c>
      <c r="R1998">
        <f>Table1[[#This Row],[OrderQuantity]]*Table1[[#This Row],[UnitCost]]</f>
        <v>723.6</v>
      </c>
      <c r="S1998">
        <f>Table1[[#This Row],[OrderQuantity]]*Table1[[#This Row],[UnitPrice]]*(1-Table1[[#This Row],[DiscountApplied]]) - (Table1[[#This Row],[OrderQuantity]]*Table1[[#This Row],[UnitCost]])</f>
        <v>755.7600000000001</v>
      </c>
      <c r="T1998">
        <f>DATEDIF(Table1[[#This Row],[ShipDate]],Table1[[#This Row],[DeliveryDate]],"d")</f>
        <v>10</v>
      </c>
      <c r="U1998" t="str">
        <f t="shared" si="63"/>
        <v>Late</v>
      </c>
    </row>
    <row r="1999" spans="1:21" x14ac:dyDescent="0.3">
      <c r="A1999" t="str">
        <f t="shared" si="62"/>
        <v>SO-002098</v>
      </c>
      <c r="B1999" t="s">
        <v>3</v>
      </c>
      <c r="C1999" t="s">
        <v>13</v>
      </c>
      <c r="D1999" s="1">
        <v>43400</v>
      </c>
      <c r="E1999" s="1">
        <v>43481</v>
      </c>
      <c r="F1999" s="1">
        <v>43486</v>
      </c>
      <c r="G1999" s="1">
        <v>43491</v>
      </c>
      <c r="H1999" t="s">
        <v>54</v>
      </c>
      <c r="I1999">
        <v>1</v>
      </c>
      <c r="J1999">
        <v>38</v>
      </c>
      <c r="K1999">
        <v>48</v>
      </c>
      <c r="L1999">
        <v>5</v>
      </c>
      <c r="M1999">
        <v>1</v>
      </c>
      <c r="N1999">
        <v>0.1</v>
      </c>
      <c r="O1999">
        <v>3526.88</v>
      </c>
      <c r="P1999">
        <v>5038.3999999999996</v>
      </c>
      <c r="Q1999">
        <f>Table1[[#This Row],[OrderQuantity]]*Table1[[#This Row],[UnitPrice]]</f>
        <v>5038.3999999999996</v>
      </c>
      <c r="R1999">
        <f>Table1[[#This Row],[OrderQuantity]]*Table1[[#This Row],[UnitCost]]</f>
        <v>3526.88</v>
      </c>
      <c r="S1999">
        <f>Table1[[#This Row],[OrderQuantity]]*Table1[[#This Row],[UnitPrice]]*(1-Table1[[#This Row],[DiscountApplied]]) - (Table1[[#This Row],[OrderQuantity]]*Table1[[#This Row],[UnitCost]])</f>
        <v>1007.6799999999994</v>
      </c>
      <c r="T1999">
        <f>DATEDIF(Table1[[#This Row],[ShipDate]],Table1[[#This Row],[DeliveryDate]],"d")</f>
        <v>5</v>
      </c>
      <c r="U1999" t="str">
        <f t="shared" si="63"/>
        <v>On Time</v>
      </c>
    </row>
    <row r="2000" spans="1:21" x14ac:dyDescent="0.3">
      <c r="A2000" t="str">
        <f t="shared" si="62"/>
        <v>SO-002099</v>
      </c>
      <c r="B2000" t="s">
        <v>4</v>
      </c>
      <c r="C2000" t="s">
        <v>8</v>
      </c>
      <c r="D2000" s="1">
        <v>43400</v>
      </c>
      <c r="E2000" s="1">
        <v>43482</v>
      </c>
      <c r="F2000" s="1">
        <v>43510</v>
      </c>
      <c r="G2000" s="1">
        <v>43519</v>
      </c>
      <c r="H2000" t="s">
        <v>54</v>
      </c>
      <c r="I2000">
        <v>18</v>
      </c>
      <c r="J2000">
        <v>32</v>
      </c>
      <c r="K2000">
        <v>336</v>
      </c>
      <c r="L2000">
        <v>28</v>
      </c>
      <c r="M2000">
        <v>8</v>
      </c>
      <c r="N2000">
        <v>0.1</v>
      </c>
      <c r="O2000">
        <v>933.98</v>
      </c>
      <c r="P2000">
        <v>1098.8</v>
      </c>
      <c r="Q2000">
        <f>Table1[[#This Row],[OrderQuantity]]*Table1[[#This Row],[UnitPrice]]</f>
        <v>8790.4</v>
      </c>
      <c r="R2000">
        <f>Table1[[#This Row],[OrderQuantity]]*Table1[[#This Row],[UnitCost]]</f>
        <v>7471.84</v>
      </c>
      <c r="S2000">
        <f>Table1[[#This Row],[OrderQuantity]]*Table1[[#This Row],[UnitPrice]]*(1-Table1[[#This Row],[DiscountApplied]]) - (Table1[[#This Row],[OrderQuantity]]*Table1[[#This Row],[UnitCost]])</f>
        <v>439.51999999999953</v>
      </c>
      <c r="T2000">
        <f>DATEDIF(Table1[[#This Row],[ShipDate]],Table1[[#This Row],[DeliveryDate]],"d")</f>
        <v>9</v>
      </c>
      <c r="U2000" t="str">
        <f t="shared" si="63"/>
        <v>Late</v>
      </c>
    </row>
    <row r="2001" spans="1:21" x14ac:dyDescent="0.3">
      <c r="A2001" t="str">
        <f t="shared" si="62"/>
        <v>SO-002100</v>
      </c>
      <c r="B2001" t="s">
        <v>3</v>
      </c>
      <c r="C2001" t="s">
        <v>12</v>
      </c>
      <c r="D2001" s="1">
        <v>43400</v>
      </c>
      <c r="E2001" s="1">
        <v>43482</v>
      </c>
      <c r="F2001" s="1">
        <v>43501</v>
      </c>
      <c r="G2001" s="1">
        <v>43509</v>
      </c>
      <c r="H2001" t="s">
        <v>54</v>
      </c>
      <c r="I2001">
        <v>9</v>
      </c>
      <c r="J2001">
        <v>21</v>
      </c>
      <c r="K2001">
        <v>246</v>
      </c>
      <c r="L2001">
        <v>37</v>
      </c>
      <c r="M2001">
        <v>3</v>
      </c>
      <c r="N2001">
        <v>0.08</v>
      </c>
      <c r="O2001">
        <v>1703.48</v>
      </c>
      <c r="P2001">
        <v>2271.3000000000002</v>
      </c>
      <c r="Q2001">
        <f>Table1[[#This Row],[OrderQuantity]]*Table1[[#This Row],[UnitPrice]]</f>
        <v>6813.9000000000005</v>
      </c>
      <c r="R2001">
        <f>Table1[[#This Row],[OrderQuantity]]*Table1[[#This Row],[UnitCost]]</f>
        <v>5110.4400000000005</v>
      </c>
      <c r="S2001">
        <f>Table1[[#This Row],[OrderQuantity]]*Table1[[#This Row],[UnitPrice]]*(1-Table1[[#This Row],[DiscountApplied]]) - (Table1[[#This Row],[OrderQuantity]]*Table1[[#This Row],[UnitCost]])</f>
        <v>1158.348</v>
      </c>
      <c r="T2001">
        <f>DATEDIF(Table1[[#This Row],[ShipDate]],Table1[[#This Row],[DeliveryDate]],"d")</f>
        <v>8</v>
      </c>
      <c r="U2001" t="str">
        <f t="shared" si="63"/>
        <v>Late</v>
      </c>
    </row>
    <row r="2002" spans="1:21" x14ac:dyDescent="0.3">
      <c r="A2002" t="str">
        <f t="shared" si="62"/>
        <v>SO-002101</v>
      </c>
      <c r="B2002" t="s">
        <v>3</v>
      </c>
      <c r="C2002" t="s">
        <v>11</v>
      </c>
      <c r="D2002" s="1">
        <v>43400</v>
      </c>
      <c r="E2002" s="1">
        <v>43482</v>
      </c>
      <c r="F2002" s="1">
        <v>43494</v>
      </c>
      <c r="G2002" s="1">
        <v>43501</v>
      </c>
      <c r="H2002" t="s">
        <v>54</v>
      </c>
      <c r="I2002">
        <v>8</v>
      </c>
      <c r="J2002">
        <v>5</v>
      </c>
      <c r="K2002">
        <v>287</v>
      </c>
      <c r="L2002">
        <v>8</v>
      </c>
      <c r="M2002">
        <v>6</v>
      </c>
      <c r="N2002">
        <v>0.05</v>
      </c>
      <c r="O2002">
        <v>617.20000000000005</v>
      </c>
      <c r="P2002">
        <v>1313.2</v>
      </c>
      <c r="Q2002">
        <f>Table1[[#This Row],[OrderQuantity]]*Table1[[#This Row],[UnitPrice]]</f>
        <v>7879.2000000000007</v>
      </c>
      <c r="R2002">
        <f>Table1[[#This Row],[OrderQuantity]]*Table1[[#This Row],[UnitCost]]</f>
        <v>3703.2000000000003</v>
      </c>
      <c r="S2002">
        <f>Table1[[#This Row],[OrderQuantity]]*Table1[[#This Row],[UnitPrice]]*(1-Table1[[#This Row],[DiscountApplied]]) - (Table1[[#This Row],[OrderQuantity]]*Table1[[#This Row],[UnitCost]])</f>
        <v>3782.0400000000004</v>
      </c>
      <c r="T2002">
        <f>DATEDIF(Table1[[#This Row],[ShipDate]],Table1[[#This Row],[DeliveryDate]],"d")</f>
        <v>7</v>
      </c>
      <c r="U2002" t="str">
        <f t="shared" si="63"/>
        <v>On Time</v>
      </c>
    </row>
    <row r="2003" spans="1:21" x14ac:dyDescent="0.3">
      <c r="A2003" t="str">
        <f t="shared" si="62"/>
        <v>SO-002102</v>
      </c>
      <c r="B2003" t="s">
        <v>3</v>
      </c>
      <c r="C2003" t="s">
        <v>10</v>
      </c>
      <c r="D2003" s="1">
        <v>43400</v>
      </c>
      <c r="E2003" s="1">
        <v>43482</v>
      </c>
      <c r="F2003" s="1">
        <v>43505</v>
      </c>
      <c r="G2003" s="1">
        <v>43514</v>
      </c>
      <c r="H2003" t="s">
        <v>54</v>
      </c>
      <c r="I2003">
        <v>1</v>
      </c>
      <c r="J2003">
        <v>19</v>
      </c>
      <c r="K2003">
        <v>91</v>
      </c>
      <c r="L2003">
        <v>17</v>
      </c>
      <c r="M2003">
        <v>4</v>
      </c>
      <c r="N2003">
        <v>0.05</v>
      </c>
      <c r="O2003">
        <v>388.6</v>
      </c>
      <c r="P2003">
        <v>971.5</v>
      </c>
      <c r="Q2003">
        <f>Table1[[#This Row],[OrderQuantity]]*Table1[[#This Row],[UnitPrice]]</f>
        <v>3886</v>
      </c>
      <c r="R2003">
        <f>Table1[[#This Row],[OrderQuantity]]*Table1[[#This Row],[UnitCost]]</f>
        <v>1554.4</v>
      </c>
      <c r="S2003">
        <f>Table1[[#This Row],[OrderQuantity]]*Table1[[#This Row],[UnitPrice]]*(1-Table1[[#This Row],[DiscountApplied]]) - (Table1[[#This Row],[OrderQuantity]]*Table1[[#This Row],[UnitCost]])</f>
        <v>2137.2999999999997</v>
      </c>
      <c r="T2003">
        <f>DATEDIF(Table1[[#This Row],[ShipDate]],Table1[[#This Row],[DeliveryDate]],"d")</f>
        <v>9</v>
      </c>
      <c r="U2003" t="str">
        <f t="shared" si="63"/>
        <v>Late</v>
      </c>
    </row>
    <row r="2004" spans="1:21" x14ac:dyDescent="0.3">
      <c r="A2004" t="str">
        <f t="shared" si="62"/>
        <v>SO-002103</v>
      </c>
      <c r="B2004" t="s">
        <v>2</v>
      </c>
      <c r="C2004" t="s">
        <v>12</v>
      </c>
      <c r="D2004" s="1">
        <v>43400</v>
      </c>
      <c r="E2004" s="1">
        <v>43482</v>
      </c>
      <c r="F2004" s="1">
        <v>43505</v>
      </c>
      <c r="G2004" s="1">
        <v>43511</v>
      </c>
      <c r="H2004" t="s">
        <v>54</v>
      </c>
      <c r="I2004">
        <v>25</v>
      </c>
      <c r="J2004">
        <v>11</v>
      </c>
      <c r="K2004">
        <v>231</v>
      </c>
      <c r="L2004">
        <v>13</v>
      </c>
      <c r="M2004">
        <v>4</v>
      </c>
      <c r="N2004">
        <v>0.08</v>
      </c>
      <c r="O2004">
        <v>1444.99</v>
      </c>
      <c r="P2004">
        <v>1829.1</v>
      </c>
      <c r="Q2004">
        <f>Table1[[#This Row],[OrderQuantity]]*Table1[[#This Row],[UnitPrice]]</f>
        <v>7316.4</v>
      </c>
      <c r="R2004">
        <f>Table1[[#This Row],[OrderQuantity]]*Table1[[#This Row],[UnitCost]]</f>
        <v>5779.96</v>
      </c>
      <c r="S2004">
        <f>Table1[[#This Row],[OrderQuantity]]*Table1[[#This Row],[UnitPrice]]*(1-Table1[[#This Row],[DiscountApplied]]) - (Table1[[#This Row],[OrderQuantity]]*Table1[[#This Row],[UnitCost]])</f>
        <v>951.1279999999997</v>
      </c>
      <c r="T2004">
        <f>DATEDIF(Table1[[#This Row],[ShipDate]],Table1[[#This Row],[DeliveryDate]],"d")</f>
        <v>6</v>
      </c>
      <c r="U2004" t="str">
        <f t="shared" si="63"/>
        <v>On Time</v>
      </c>
    </row>
    <row r="2005" spans="1:21" x14ac:dyDescent="0.3">
      <c r="A2005" t="str">
        <f t="shared" si="62"/>
        <v>SO-002104</v>
      </c>
      <c r="B2005" t="s">
        <v>3</v>
      </c>
      <c r="C2005" t="s">
        <v>12</v>
      </c>
      <c r="D2005" s="1">
        <v>43400</v>
      </c>
      <c r="E2005" s="1">
        <v>43482</v>
      </c>
      <c r="F2005" s="1">
        <v>43496</v>
      </c>
      <c r="G2005" s="1">
        <v>43502</v>
      </c>
      <c r="H2005" t="s">
        <v>54</v>
      </c>
      <c r="I2005">
        <v>4</v>
      </c>
      <c r="J2005">
        <v>35</v>
      </c>
      <c r="K2005">
        <v>217</v>
      </c>
      <c r="L2005">
        <v>42</v>
      </c>
      <c r="M2005">
        <v>2</v>
      </c>
      <c r="N2005">
        <v>0.1</v>
      </c>
      <c r="O2005">
        <v>1370.89</v>
      </c>
      <c r="P2005">
        <v>1735.3</v>
      </c>
      <c r="Q2005">
        <f>Table1[[#This Row],[OrderQuantity]]*Table1[[#This Row],[UnitPrice]]</f>
        <v>3470.6</v>
      </c>
      <c r="R2005">
        <f>Table1[[#This Row],[OrderQuantity]]*Table1[[#This Row],[UnitCost]]</f>
        <v>2741.78</v>
      </c>
      <c r="S2005">
        <f>Table1[[#This Row],[OrderQuantity]]*Table1[[#This Row],[UnitPrice]]*(1-Table1[[#This Row],[DiscountApplied]]) - (Table1[[#This Row],[OrderQuantity]]*Table1[[#This Row],[UnitCost]])</f>
        <v>381.75999999999976</v>
      </c>
      <c r="T2005">
        <f>DATEDIF(Table1[[#This Row],[ShipDate]],Table1[[#This Row],[DeliveryDate]],"d")</f>
        <v>6</v>
      </c>
      <c r="U2005" t="str">
        <f t="shared" si="63"/>
        <v>On Time</v>
      </c>
    </row>
    <row r="2006" spans="1:21" x14ac:dyDescent="0.3">
      <c r="A2006" t="str">
        <f t="shared" si="62"/>
        <v>SO-002105</v>
      </c>
      <c r="B2006" t="s">
        <v>3</v>
      </c>
      <c r="C2006" t="s">
        <v>13</v>
      </c>
      <c r="D2006" s="1">
        <v>43400</v>
      </c>
      <c r="E2006" s="1">
        <v>43482</v>
      </c>
      <c r="F2006" s="1">
        <v>43484</v>
      </c>
      <c r="G2006" s="1">
        <v>43486</v>
      </c>
      <c r="H2006" t="s">
        <v>54</v>
      </c>
      <c r="I2006">
        <v>9</v>
      </c>
      <c r="J2006">
        <v>21</v>
      </c>
      <c r="K2006">
        <v>25</v>
      </c>
      <c r="L2006">
        <v>38</v>
      </c>
      <c r="M2006">
        <v>8</v>
      </c>
      <c r="N2006">
        <v>0.3</v>
      </c>
      <c r="O2006">
        <v>1769.81</v>
      </c>
      <c r="P2006">
        <v>3932.9</v>
      </c>
      <c r="Q2006">
        <f>Table1[[#This Row],[OrderQuantity]]*Table1[[#This Row],[UnitPrice]]</f>
        <v>31463.200000000001</v>
      </c>
      <c r="R2006">
        <f>Table1[[#This Row],[OrderQuantity]]*Table1[[#This Row],[UnitCost]]</f>
        <v>14158.48</v>
      </c>
      <c r="S2006">
        <f>Table1[[#This Row],[OrderQuantity]]*Table1[[#This Row],[UnitPrice]]*(1-Table1[[#This Row],[DiscountApplied]]) - (Table1[[#This Row],[OrderQuantity]]*Table1[[#This Row],[UnitCost]])</f>
        <v>7865.7599999999984</v>
      </c>
      <c r="T2006">
        <f>DATEDIF(Table1[[#This Row],[ShipDate]],Table1[[#This Row],[DeliveryDate]],"d")</f>
        <v>2</v>
      </c>
      <c r="U2006" t="str">
        <f t="shared" si="63"/>
        <v>On Time</v>
      </c>
    </row>
    <row r="2007" spans="1:21" x14ac:dyDescent="0.3">
      <c r="A2007" t="str">
        <f t="shared" si="62"/>
        <v>SO-002106</v>
      </c>
      <c r="B2007" t="s">
        <v>4</v>
      </c>
      <c r="C2007" t="s">
        <v>10</v>
      </c>
      <c r="D2007" s="1">
        <v>43300</v>
      </c>
      <c r="E2007" s="1">
        <v>43482</v>
      </c>
      <c r="F2007" s="1">
        <v>43489</v>
      </c>
      <c r="G2007" s="1">
        <v>43490</v>
      </c>
      <c r="H2007" t="s">
        <v>54</v>
      </c>
      <c r="I2007">
        <v>19</v>
      </c>
      <c r="J2007">
        <v>11</v>
      </c>
      <c r="K2007">
        <v>184</v>
      </c>
      <c r="L2007">
        <v>38</v>
      </c>
      <c r="M2007">
        <v>8</v>
      </c>
      <c r="N2007">
        <v>0.4</v>
      </c>
      <c r="O2007">
        <v>1804.18</v>
      </c>
      <c r="P2007">
        <v>2653.2</v>
      </c>
      <c r="Q2007">
        <f>Table1[[#This Row],[OrderQuantity]]*Table1[[#This Row],[UnitPrice]]</f>
        <v>21225.599999999999</v>
      </c>
      <c r="R2007">
        <f>Table1[[#This Row],[OrderQuantity]]*Table1[[#This Row],[UnitCost]]</f>
        <v>14433.44</v>
      </c>
      <c r="S2007">
        <f>Table1[[#This Row],[OrderQuantity]]*Table1[[#This Row],[UnitPrice]]*(1-Table1[[#This Row],[DiscountApplied]]) - (Table1[[#This Row],[OrderQuantity]]*Table1[[#This Row],[UnitCost]])</f>
        <v>-1698.0800000000017</v>
      </c>
      <c r="T2007">
        <f>DATEDIF(Table1[[#This Row],[ShipDate]],Table1[[#This Row],[DeliveryDate]],"d")</f>
        <v>1</v>
      </c>
      <c r="U2007" t="str">
        <f t="shared" si="63"/>
        <v>On Time</v>
      </c>
    </row>
    <row r="2008" spans="1:21" x14ac:dyDescent="0.3">
      <c r="A2008" t="str">
        <f t="shared" si="62"/>
        <v>SO-002107</v>
      </c>
      <c r="B2008" t="s">
        <v>5</v>
      </c>
      <c r="C2008" t="s">
        <v>11</v>
      </c>
      <c r="D2008" s="1">
        <v>43400</v>
      </c>
      <c r="E2008" s="1">
        <v>43482</v>
      </c>
      <c r="F2008" s="1">
        <v>43490</v>
      </c>
      <c r="G2008" s="1">
        <v>43493</v>
      </c>
      <c r="H2008" t="s">
        <v>54</v>
      </c>
      <c r="I2008">
        <v>28</v>
      </c>
      <c r="J2008">
        <v>31</v>
      </c>
      <c r="K2008">
        <v>290</v>
      </c>
      <c r="L2008">
        <v>46</v>
      </c>
      <c r="M2008">
        <v>4</v>
      </c>
      <c r="N2008">
        <v>0.1</v>
      </c>
      <c r="O2008">
        <v>1355.54</v>
      </c>
      <c r="P2008">
        <v>1882.7</v>
      </c>
      <c r="Q2008">
        <f>Table1[[#This Row],[OrderQuantity]]*Table1[[#This Row],[UnitPrice]]</f>
        <v>7530.8</v>
      </c>
      <c r="R2008">
        <f>Table1[[#This Row],[OrderQuantity]]*Table1[[#This Row],[UnitCost]]</f>
        <v>5422.16</v>
      </c>
      <c r="S2008">
        <f>Table1[[#This Row],[OrderQuantity]]*Table1[[#This Row],[UnitPrice]]*(1-Table1[[#This Row],[DiscountApplied]]) - (Table1[[#This Row],[OrderQuantity]]*Table1[[#This Row],[UnitCost]])</f>
        <v>1355.5600000000004</v>
      </c>
      <c r="T2008">
        <f>DATEDIF(Table1[[#This Row],[ShipDate]],Table1[[#This Row],[DeliveryDate]],"d")</f>
        <v>3</v>
      </c>
      <c r="U2008" t="str">
        <f t="shared" si="63"/>
        <v>On Time</v>
      </c>
    </row>
    <row r="2009" spans="1:21" x14ac:dyDescent="0.3">
      <c r="A2009" t="str">
        <f t="shared" si="62"/>
        <v>SO-002108</v>
      </c>
      <c r="B2009" t="s">
        <v>3</v>
      </c>
      <c r="C2009" t="s">
        <v>12</v>
      </c>
      <c r="D2009" s="1">
        <v>43400</v>
      </c>
      <c r="E2009" s="1">
        <v>43482</v>
      </c>
      <c r="F2009" s="1">
        <v>43485</v>
      </c>
      <c r="G2009" s="1">
        <v>43492</v>
      </c>
      <c r="H2009" t="s">
        <v>54</v>
      </c>
      <c r="I2009">
        <v>6</v>
      </c>
      <c r="J2009">
        <v>48</v>
      </c>
      <c r="K2009">
        <v>215</v>
      </c>
      <c r="L2009">
        <v>33</v>
      </c>
      <c r="M2009">
        <v>4</v>
      </c>
      <c r="N2009">
        <v>0.05</v>
      </c>
      <c r="O2009">
        <v>2359.7399999999998</v>
      </c>
      <c r="P2009">
        <v>3932.9</v>
      </c>
      <c r="Q2009">
        <f>Table1[[#This Row],[OrderQuantity]]*Table1[[#This Row],[UnitPrice]]</f>
        <v>15731.6</v>
      </c>
      <c r="R2009">
        <f>Table1[[#This Row],[OrderQuantity]]*Table1[[#This Row],[UnitCost]]</f>
        <v>9438.9599999999991</v>
      </c>
      <c r="S2009">
        <f>Table1[[#This Row],[OrderQuantity]]*Table1[[#This Row],[UnitPrice]]*(1-Table1[[#This Row],[DiscountApplied]]) - (Table1[[#This Row],[OrderQuantity]]*Table1[[#This Row],[UnitCost]])</f>
        <v>5506.0600000000013</v>
      </c>
      <c r="T2009">
        <f>DATEDIF(Table1[[#This Row],[ShipDate]],Table1[[#This Row],[DeliveryDate]],"d")</f>
        <v>7</v>
      </c>
      <c r="U2009" t="str">
        <f t="shared" si="63"/>
        <v>On Time</v>
      </c>
    </row>
    <row r="2010" spans="1:21" x14ac:dyDescent="0.3">
      <c r="A2010" t="str">
        <f t="shared" si="62"/>
        <v>SO-002109</v>
      </c>
      <c r="B2010" t="s">
        <v>3</v>
      </c>
      <c r="C2010" t="s">
        <v>11</v>
      </c>
      <c r="D2010" s="1">
        <v>43400</v>
      </c>
      <c r="E2010" s="1">
        <v>43482</v>
      </c>
      <c r="F2010" s="1">
        <v>43491</v>
      </c>
      <c r="G2010" s="1">
        <v>43500</v>
      </c>
      <c r="H2010" t="s">
        <v>54</v>
      </c>
      <c r="I2010">
        <v>12</v>
      </c>
      <c r="J2010">
        <v>24</v>
      </c>
      <c r="K2010">
        <v>329</v>
      </c>
      <c r="L2010">
        <v>40</v>
      </c>
      <c r="M2010">
        <v>4</v>
      </c>
      <c r="N2010">
        <v>0.08</v>
      </c>
      <c r="O2010">
        <v>2034.66</v>
      </c>
      <c r="P2010">
        <v>3912.8</v>
      </c>
      <c r="Q2010">
        <f>Table1[[#This Row],[OrderQuantity]]*Table1[[#This Row],[UnitPrice]]</f>
        <v>15651.2</v>
      </c>
      <c r="R2010">
        <f>Table1[[#This Row],[OrderQuantity]]*Table1[[#This Row],[UnitCost]]</f>
        <v>8138.64</v>
      </c>
      <c r="S2010">
        <f>Table1[[#This Row],[OrderQuantity]]*Table1[[#This Row],[UnitPrice]]*(1-Table1[[#This Row],[DiscountApplied]]) - (Table1[[#This Row],[OrderQuantity]]*Table1[[#This Row],[UnitCost]])</f>
        <v>6260.4640000000009</v>
      </c>
      <c r="T2010">
        <f>DATEDIF(Table1[[#This Row],[ShipDate]],Table1[[#This Row],[DeliveryDate]],"d")</f>
        <v>9</v>
      </c>
      <c r="U2010" t="str">
        <f t="shared" si="63"/>
        <v>Late</v>
      </c>
    </row>
    <row r="2011" spans="1:21" x14ac:dyDescent="0.3">
      <c r="A2011" t="str">
        <f t="shared" si="62"/>
        <v>SO-002110</v>
      </c>
      <c r="B2011" t="s">
        <v>2</v>
      </c>
      <c r="C2011" t="s">
        <v>11</v>
      </c>
      <c r="D2011" s="1">
        <v>43400</v>
      </c>
      <c r="E2011" s="1">
        <v>43483</v>
      </c>
      <c r="F2011" s="1">
        <v>43502</v>
      </c>
      <c r="G2011" s="1">
        <v>43511</v>
      </c>
      <c r="H2011" t="s">
        <v>54</v>
      </c>
      <c r="I2011">
        <v>23</v>
      </c>
      <c r="J2011">
        <v>38</v>
      </c>
      <c r="K2011">
        <v>300</v>
      </c>
      <c r="L2011">
        <v>27</v>
      </c>
      <c r="M2011">
        <v>5</v>
      </c>
      <c r="N2011">
        <v>0.15</v>
      </c>
      <c r="O2011">
        <v>743.43</v>
      </c>
      <c r="P2011">
        <v>978.2</v>
      </c>
      <c r="Q2011">
        <f>Table1[[#This Row],[OrderQuantity]]*Table1[[#This Row],[UnitPrice]]</f>
        <v>4891</v>
      </c>
      <c r="R2011">
        <f>Table1[[#This Row],[OrderQuantity]]*Table1[[#This Row],[UnitCost]]</f>
        <v>3717.1499999999996</v>
      </c>
      <c r="S2011">
        <f>Table1[[#This Row],[OrderQuantity]]*Table1[[#This Row],[UnitPrice]]*(1-Table1[[#This Row],[DiscountApplied]]) - (Table1[[#This Row],[OrderQuantity]]*Table1[[#This Row],[UnitCost]])</f>
        <v>440.19999999999982</v>
      </c>
      <c r="T2011">
        <f>DATEDIF(Table1[[#This Row],[ShipDate]],Table1[[#This Row],[DeliveryDate]],"d")</f>
        <v>9</v>
      </c>
      <c r="U2011" t="str">
        <f t="shared" si="63"/>
        <v>Late</v>
      </c>
    </row>
    <row r="2012" spans="1:21" x14ac:dyDescent="0.3">
      <c r="A2012" t="str">
        <f t="shared" si="62"/>
        <v>SO-002111</v>
      </c>
      <c r="B2012" t="s">
        <v>4</v>
      </c>
      <c r="C2012" t="s">
        <v>12</v>
      </c>
      <c r="D2012" s="1">
        <v>43300</v>
      </c>
      <c r="E2012" s="1">
        <v>43483</v>
      </c>
      <c r="F2012" s="1">
        <v>43495</v>
      </c>
      <c r="G2012" s="1">
        <v>43496</v>
      </c>
      <c r="H2012" t="s">
        <v>54</v>
      </c>
      <c r="I2012">
        <v>18</v>
      </c>
      <c r="J2012">
        <v>48</v>
      </c>
      <c r="K2012">
        <v>254</v>
      </c>
      <c r="L2012">
        <v>15</v>
      </c>
      <c r="M2012">
        <v>6</v>
      </c>
      <c r="N2012">
        <v>0.1</v>
      </c>
      <c r="O2012">
        <v>1197.6300000000001</v>
      </c>
      <c r="P2012">
        <v>1842.5</v>
      </c>
      <c r="Q2012">
        <f>Table1[[#This Row],[OrderQuantity]]*Table1[[#This Row],[UnitPrice]]</f>
        <v>11055</v>
      </c>
      <c r="R2012">
        <f>Table1[[#This Row],[OrderQuantity]]*Table1[[#This Row],[UnitCost]]</f>
        <v>7185.7800000000007</v>
      </c>
      <c r="S2012">
        <f>Table1[[#This Row],[OrderQuantity]]*Table1[[#This Row],[UnitPrice]]*(1-Table1[[#This Row],[DiscountApplied]]) - (Table1[[#This Row],[OrderQuantity]]*Table1[[#This Row],[UnitCost]])</f>
        <v>2763.7199999999993</v>
      </c>
      <c r="T2012">
        <f>DATEDIF(Table1[[#This Row],[ShipDate]],Table1[[#This Row],[DeliveryDate]],"d")</f>
        <v>1</v>
      </c>
      <c r="U2012" t="str">
        <f t="shared" si="63"/>
        <v>On Time</v>
      </c>
    </row>
    <row r="2013" spans="1:21" x14ac:dyDescent="0.3">
      <c r="A2013" t="str">
        <f t="shared" si="62"/>
        <v>SO-002112</v>
      </c>
      <c r="B2013" t="s">
        <v>3</v>
      </c>
      <c r="C2013" t="s">
        <v>12</v>
      </c>
      <c r="D2013" s="1">
        <v>43400</v>
      </c>
      <c r="E2013" s="1">
        <v>43483</v>
      </c>
      <c r="F2013" s="1">
        <v>43492</v>
      </c>
      <c r="G2013" s="1">
        <v>43498</v>
      </c>
      <c r="H2013" t="s">
        <v>54</v>
      </c>
      <c r="I2013">
        <v>12</v>
      </c>
      <c r="J2013">
        <v>7</v>
      </c>
      <c r="K2013">
        <v>213</v>
      </c>
      <c r="L2013">
        <v>46</v>
      </c>
      <c r="M2013">
        <v>7</v>
      </c>
      <c r="N2013">
        <v>0.4</v>
      </c>
      <c r="O2013">
        <v>104.39</v>
      </c>
      <c r="P2013">
        <v>254.6</v>
      </c>
      <c r="Q2013">
        <f>Table1[[#This Row],[OrderQuantity]]*Table1[[#This Row],[UnitPrice]]</f>
        <v>1782.2</v>
      </c>
      <c r="R2013">
        <f>Table1[[#This Row],[OrderQuantity]]*Table1[[#This Row],[UnitCost]]</f>
        <v>730.73</v>
      </c>
      <c r="S2013">
        <f>Table1[[#This Row],[OrderQuantity]]*Table1[[#This Row],[UnitPrice]]*(1-Table1[[#This Row],[DiscountApplied]]) - (Table1[[#This Row],[OrderQuantity]]*Table1[[#This Row],[UnitCost]])</f>
        <v>338.58999999999992</v>
      </c>
      <c r="T2013">
        <f>DATEDIF(Table1[[#This Row],[ShipDate]],Table1[[#This Row],[DeliveryDate]],"d")</f>
        <v>6</v>
      </c>
      <c r="U2013" t="str">
        <f t="shared" si="63"/>
        <v>On Time</v>
      </c>
    </row>
    <row r="2014" spans="1:21" x14ac:dyDescent="0.3">
      <c r="A2014" t="str">
        <f t="shared" si="62"/>
        <v>SO-002113</v>
      </c>
      <c r="B2014" t="s">
        <v>4</v>
      </c>
      <c r="C2014" t="s">
        <v>13</v>
      </c>
      <c r="D2014" s="1">
        <v>43400</v>
      </c>
      <c r="E2014" s="1">
        <v>43483</v>
      </c>
      <c r="F2014" s="1">
        <v>43495</v>
      </c>
      <c r="G2014" s="1">
        <v>43505</v>
      </c>
      <c r="H2014" t="s">
        <v>54</v>
      </c>
      <c r="I2014">
        <v>20</v>
      </c>
      <c r="J2014">
        <v>25</v>
      </c>
      <c r="K2014">
        <v>23</v>
      </c>
      <c r="L2014">
        <v>14</v>
      </c>
      <c r="M2014">
        <v>1</v>
      </c>
      <c r="N2014">
        <v>0.08</v>
      </c>
      <c r="O2014">
        <v>575.26</v>
      </c>
      <c r="P2014">
        <v>1065.3</v>
      </c>
      <c r="Q2014">
        <f>Table1[[#This Row],[OrderQuantity]]*Table1[[#This Row],[UnitPrice]]</f>
        <v>1065.3</v>
      </c>
      <c r="R2014">
        <f>Table1[[#This Row],[OrderQuantity]]*Table1[[#This Row],[UnitCost]]</f>
        <v>575.26</v>
      </c>
      <c r="S2014">
        <f>Table1[[#This Row],[OrderQuantity]]*Table1[[#This Row],[UnitPrice]]*(1-Table1[[#This Row],[DiscountApplied]]) - (Table1[[#This Row],[OrderQuantity]]*Table1[[#This Row],[UnitCost]])</f>
        <v>404.81600000000003</v>
      </c>
      <c r="T2014">
        <f>DATEDIF(Table1[[#This Row],[ShipDate]],Table1[[#This Row],[DeliveryDate]],"d")</f>
        <v>10</v>
      </c>
      <c r="U2014" t="str">
        <f t="shared" si="63"/>
        <v>Late</v>
      </c>
    </row>
    <row r="2015" spans="1:21" x14ac:dyDescent="0.3">
      <c r="A2015" t="str">
        <f t="shared" si="62"/>
        <v>SO-002114</v>
      </c>
      <c r="B2015" t="s">
        <v>4</v>
      </c>
      <c r="C2015" t="s">
        <v>13</v>
      </c>
      <c r="D2015" s="1">
        <v>43300</v>
      </c>
      <c r="E2015" s="1">
        <v>43483</v>
      </c>
      <c r="F2015" s="1">
        <v>43507</v>
      </c>
      <c r="G2015" s="1">
        <v>43515</v>
      </c>
      <c r="H2015" t="s">
        <v>54</v>
      </c>
      <c r="I2015">
        <v>16</v>
      </c>
      <c r="J2015">
        <v>12</v>
      </c>
      <c r="K2015">
        <v>44</v>
      </c>
      <c r="L2015">
        <v>31</v>
      </c>
      <c r="M2015">
        <v>5</v>
      </c>
      <c r="N2015">
        <v>0.3</v>
      </c>
      <c r="O2015">
        <v>2211.8000000000002</v>
      </c>
      <c r="P2015">
        <v>3510.8</v>
      </c>
      <c r="Q2015">
        <f>Table1[[#This Row],[OrderQuantity]]*Table1[[#This Row],[UnitPrice]]</f>
        <v>17554</v>
      </c>
      <c r="R2015">
        <f>Table1[[#This Row],[OrderQuantity]]*Table1[[#This Row],[UnitCost]]</f>
        <v>11059</v>
      </c>
      <c r="S2015">
        <f>Table1[[#This Row],[OrderQuantity]]*Table1[[#This Row],[UnitPrice]]*(1-Table1[[#This Row],[DiscountApplied]]) - (Table1[[#This Row],[OrderQuantity]]*Table1[[#This Row],[UnitCost]])</f>
        <v>1228.7999999999993</v>
      </c>
      <c r="T2015">
        <f>DATEDIF(Table1[[#This Row],[ShipDate]],Table1[[#This Row],[DeliveryDate]],"d")</f>
        <v>8</v>
      </c>
      <c r="U2015" t="str">
        <f t="shared" si="63"/>
        <v>Late</v>
      </c>
    </row>
    <row r="2016" spans="1:21" x14ac:dyDescent="0.3">
      <c r="A2016" t="str">
        <f t="shared" si="62"/>
        <v>SO-002115</v>
      </c>
      <c r="B2016" t="s">
        <v>2</v>
      </c>
      <c r="C2016" t="s">
        <v>12</v>
      </c>
      <c r="D2016" s="1">
        <v>43400</v>
      </c>
      <c r="E2016" s="1">
        <v>43483</v>
      </c>
      <c r="F2016" s="1">
        <v>43489</v>
      </c>
      <c r="G2016" s="1">
        <v>43494</v>
      </c>
      <c r="H2016" t="s">
        <v>54</v>
      </c>
      <c r="I2016">
        <v>22</v>
      </c>
      <c r="J2016">
        <v>9</v>
      </c>
      <c r="K2016">
        <v>227</v>
      </c>
      <c r="L2016">
        <v>5</v>
      </c>
      <c r="M2016">
        <v>7</v>
      </c>
      <c r="N2016">
        <v>0.08</v>
      </c>
      <c r="O2016">
        <v>2907.87</v>
      </c>
      <c r="P2016">
        <v>5701.7</v>
      </c>
      <c r="Q2016">
        <f>Table1[[#This Row],[OrderQuantity]]*Table1[[#This Row],[UnitPrice]]</f>
        <v>39911.9</v>
      </c>
      <c r="R2016">
        <f>Table1[[#This Row],[OrderQuantity]]*Table1[[#This Row],[UnitCost]]</f>
        <v>20355.09</v>
      </c>
      <c r="S2016">
        <f>Table1[[#This Row],[OrderQuantity]]*Table1[[#This Row],[UnitPrice]]*(1-Table1[[#This Row],[DiscountApplied]]) - (Table1[[#This Row],[OrderQuantity]]*Table1[[#This Row],[UnitCost]])</f>
        <v>16363.858000000004</v>
      </c>
      <c r="T2016">
        <f>DATEDIF(Table1[[#This Row],[ShipDate]],Table1[[#This Row],[DeliveryDate]],"d")</f>
        <v>5</v>
      </c>
      <c r="U2016" t="str">
        <f t="shared" si="63"/>
        <v>On Time</v>
      </c>
    </row>
    <row r="2017" spans="1:21" x14ac:dyDescent="0.3">
      <c r="A2017" t="str">
        <f t="shared" si="62"/>
        <v>SO-002116</v>
      </c>
      <c r="B2017" t="s">
        <v>5</v>
      </c>
      <c r="C2017" t="s">
        <v>10</v>
      </c>
      <c r="D2017" s="1">
        <v>43400</v>
      </c>
      <c r="E2017" s="1">
        <v>43483</v>
      </c>
      <c r="F2017" s="1">
        <v>43499</v>
      </c>
      <c r="G2017" s="1">
        <v>43505</v>
      </c>
      <c r="H2017" t="s">
        <v>54</v>
      </c>
      <c r="I2017">
        <v>27</v>
      </c>
      <c r="J2017">
        <v>39</v>
      </c>
      <c r="K2017">
        <v>198</v>
      </c>
      <c r="L2017">
        <v>44</v>
      </c>
      <c r="M2017">
        <v>3</v>
      </c>
      <c r="N2017">
        <v>0.15</v>
      </c>
      <c r="O2017">
        <v>2373.14</v>
      </c>
      <c r="P2017">
        <v>3390.2</v>
      </c>
      <c r="Q2017">
        <f>Table1[[#This Row],[OrderQuantity]]*Table1[[#This Row],[UnitPrice]]</f>
        <v>10170.599999999999</v>
      </c>
      <c r="R2017">
        <f>Table1[[#This Row],[OrderQuantity]]*Table1[[#This Row],[UnitCost]]</f>
        <v>7119.42</v>
      </c>
      <c r="S2017">
        <f>Table1[[#This Row],[OrderQuantity]]*Table1[[#This Row],[UnitPrice]]*(1-Table1[[#This Row],[DiscountApplied]]) - (Table1[[#This Row],[OrderQuantity]]*Table1[[#This Row],[UnitCost]])</f>
        <v>1525.5899999999983</v>
      </c>
      <c r="T2017">
        <f>DATEDIF(Table1[[#This Row],[ShipDate]],Table1[[#This Row],[DeliveryDate]],"d")</f>
        <v>6</v>
      </c>
      <c r="U2017" t="str">
        <f t="shared" si="63"/>
        <v>On Time</v>
      </c>
    </row>
    <row r="2018" spans="1:21" x14ac:dyDescent="0.3">
      <c r="A2018" t="str">
        <f t="shared" si="62"/>
        <v>SO-002117</v>
      </c>
      <c r="B2018" t="s">
        <v>3</v>
      </c>
      <c r="C2018" t="s">
        <v>9</v>
      </c>
      <c r="D2018" s="1">
        <v>43400</v>
      </c>
      <c r="E2018" s="1">
        <v>43484</v>
      </c>
      <c r="F2018" s="1">
        <v>43487</v>
      </c>
      <c r="G2018" s="1">
        <v>43488</v>
      </c>
      <c r="H2018" t="s">
        <v>54</v>
      </c>
      <c r="I2018">
        <v>10</v>
      </c>
      <c r="J2018">
        <v>46</v>
      </c>
      <c r="K2018">
        <v>85</v>
      </c>
      <c r="L2018">
        <v>40</v>
      </c>
      <c r="M2018">
        <v>1</v>
      </c>
      <c r="N2018">
        <v>0.1</v>
      </c>
      <c r="O2018">
        <v>1401.84</v>
      </c>
      <c r="P2018">
        <v>2298.1</v>
      </c>
      <c r="Q2018">
        <f>Table1[[#This Row],[OrderQuantity]]*Table1[[#This Row],[UnitPrice]]</f>
        <v>2298.1</v>
      </c>
      <c r="R2018">
        <f>Table1[[#This Row],[OrderQuantity]]*Table1[[#This Row],[UnitCost]]</f>
        <v>1401.84</v>
      </c>
      <c r="S2018">
        <f>Table1[[#This Row],[OrderQuantity]]*Table1[[#This Row],[UnitPrice]]*(1-Table1[[#This Row],[DiscountApplied]]) - (Table1[[#This Row],[OrderQuantity]]*Table1[[#This Row],[UnitCost]])</f>
        <v>666.45</v>
      </c>
      <c r="T2018">
        <f>DATEDIF(Table1[[#This Row],[ShipDate]],Table1[[#This Row],[DeliveryDate]],"d")</f>
        <v>1</v>
      </c>
      <c r="U2018" t="str">
        <f t="shared" si="63"/>
        <v>On Time</v>
      </c>
    </row>
    <row r="2019" spans="1:21" x14ac:dyDescent="0.3">
      <c r="A2019" t="str">
        <f t="shared" si="62"/>
        <v>SO-002118</v>
      </c>
      <c r="B2019" t="s">
        <v>3</v>
      </c>
      <c r="C2019" t="s">
        <v>11</v>
      </c>
      <c r="D2019" s="1">
        <v>43400</v>
      </c>
      <c r="E2019" s="1">
        <v>43484</v>
      </c>
      <c r="F2019" s="1">
        <v>43498</v>
      </c>
      <c r="G2019" s="1">
        <v>43503</v>
      </c>
      <c r="H2019" t="s">
        <v>54</v>
      </c>
      <c r="I2019">
        <v>1</v>
      </c>
      <c r="J2019">
        <v>6</v>
      </c>
      <c r="K2019">
        <v>270</v>
      </c>
      <c r="L2019">
        <v>3</v>
      </c>
      <c r="M2019">
        <v>6</v>
      </c>
      <c r="N2019">
        <v>0.2</v>
      </c>
      <c r="O2019">
        <v>1663.07</v>
      </c>
      <c r="P2019">
        <v>3959.7</v>
      </c>
      <c r="Q2019">
        <f>Table1[[#This Row],[OrderQuantity]]*Table1[[#This Row],[UnitPrice]]</f>
        <v>23758.199999999997</v>
      </c>
      <c r="R2019">
        <f>Table1[[#This Row],[OrderQuantity]]*Table1[[#This Row],[UnitCost]]</f>
        <v>9978.42</v>
      </c>
      <c r="S2019">
        <f>Table1[[#This Row],[OrderQuantity]]*Table1[[#This Row],[UnitPrice]]*(1-Table1[[#This Row],[DiscountApplied]]) - (Table1[[#This Row],[OrderQuantity]]*Table1[[#This Row],[UnitCost]])</f>
        <v>9028.1399999999976</v>
      </c>
      <c r="T2019">
        <f>DATEDIF(Table1[[#This Row],[ShipDate]],Table1[[#This Row],[DeliveryDate]],"d")</f>
        <v>5</v>
      </c>
      <c r="U2019" t="str">
        <f t="shared" si="63"/>
        <v>On Time</v>
      </c>
    </row>
    <row r="2020" spans="1:21" x14ac:dyDescent="0.3">
      <c r="A2020" t="str">
        <f t="shared" si="62"/>
        <v>SO-002119</v>
      </c>
      <c r="B2020" t="s">
        <v>4</v>
      </c>
      <c r="C2020" t="s">
        <v>12</v>
      </c>
      <c r="D2020" s="1">
        <v>43400</v>
      </c>
      <c r="E2020" s="1">
        <v>43484</v>
      </c>
      <c r="F2020" s="1">
        <v>43502</v>
      </c>
      <c r="G2020" s="1">
        <v>43503</v>
      </c>
      <c r="H2020" t="s">
        <v>54</v>
      </c>
      <c r="I2020">
        <v>14</v>
      </c>
      <c r="J2020">
        <v>22</v>
      </c>
      <c r="K2020">
        <v>243</v>
      </c>
      <c r="L2020">
        <v>2</v>
      </c>
      <c r="M2020">
        <v>6</v>
      </c>
      <c r="N2020">
        <v>0.08</v>
      </c>
      <c r="O2020">
        <v>1715.47</v>
      </c>
      <c r="P2020">
        <v>2318.1999999999998</v>
      </c>
      <c r="Q2020">
        <f>Table1[[#This Row],[OrderQuantity]]*Table1[[#This Row],[UnitPrice]]</f>
        <v>13909.199999999999</v>
      </c>
      <c r="R2020">
        <f>Table1[[#This Row],[OrderQuantity]]*Table1[[#This Row],[UnitCost]]</f>
        <v>10292.82</v>
      </c>
      <c r="S2020">
        <f>Table1[[#This Row],[OrderQuantity]]*Table1[[#This Row],[UnitPrice]]*(1-Table1[[#This Row],[DiscountApplied]]) - (Table1[[#This Row],[OrderQuantity]]*Table1[[#This Row],[UnitCost]])</f>
        <v>2503.6440000000002</v>
      </c>
      <c r="T2020">
        <f>DATEDIF(Table1[[#This Row],[ShipDate]],Table1[[#This Row],[DeliveryDate]],"d")</f>
        <v>1</v>
      </c>
      <c r="U2020" t="str">
        <f t="shared" si="63"/>
        <v>On Time</v>
      </c>
    </row>
    <row r="2021" spans="1:21" x14ac:dyDescent="0.3">
      <c r="A2021" t="str">
        <f t="shared" si="62"/>
        <v>SO-002120</v>
      </c>
      <c r="B2021" t="s">
        <v>2</v>
      </c>
      <c r="C2021" t="s">
        <v>8</v>
      </c>
      <c r="D2021" s="1">
        <v>43400</v>
      </c>
      <c r="E2021" s="1">
        <v>43484</v>
      </c>
      <c r="F2021" s="1">
        <v>43487</v>
      </c>
      <c r="G2021" s="1">
        <v>43491</v>
      </c>
      <c r="H2021" t="s">
        <v>54</v>
      </c>
      <c r="I2021">
        <v>21</v>
      </c>
      <c r="J2021">
        <v>33</v>
      </c>
      <c r="K2021">
        <v>362</v>
      </c>
      <c r="L2021">
        <v>44</v>
      </c>
      <c r="M2021">
        <v>2</v>
      </c>
      <c r="N2021">
        <v>0.2</v>
      </c>
      <c r="O2021">
        <v>82.41</v>
      </c>
      <c r="P2021">
        <v>201</v>
      </c>
      <c r="Q2021">
        <f>Table1[[#This Row],[OrderQuantity]]*Table1[[#This Row],[UnitPrice]]</f>
        <v>402</v>
      </c>
      <c r="R2021">
        <f>Table1[[#This Row],[OrderQuantity]]*Table1[[#This Row],[UnitCost]]</f>
        <v>164.82</v>
      </c>
      <c r="S2021">
        <f>Table1[[#This Row],[OrderQuantity]]*Table1[[#This Row],[UnitPrice]]*(1-Table1[[#This Row],[DiscountApplied]]) - (Table1[[#This Row],[OrderQuantity]]*Table1[[#This Row],[UnitCost]])</f>
        <v>156.78000000000003</v>
      </c>
      <c r="T2021">
        <f>DATEDIF(Table1[[#This Row],[ShipDate]],Table1[[#This Row],[DeliveryDate]],"d")</f>
        <v>4</v>
      </c>
      <c r="U2021" t="str">
        <f t="shared" si="63"/>
        <v>On Time</v>
      </c>
    </row>
    <row r="2022" spans="1:21" x14ac:dyDescent="0.3">
      <c r="A2022" t="str">
        <f t="shared" si="62"/>
        <v>SO-002121</v>
      </c>
      <c r="B2022" t="s">
        <v>4</v>
      </c>
      <c r="C2022" t="s">
        <v>10</v>
      </c>
      <c r="D2022" s="1">
        <v>43400</v>
      </c>
      <c r="E2022" s="1">
        <v>43484</v>
      </c>
      <c r="F2022" s="1">
        <v>43496</v>
      </c>
      <c r="G2022" s="1">
        <v>43506</v>
      </c>
      <c r="H2022" t="s">
        <v>54</v>
      </c>
      <c r="I2022">
        <v>15</v>
      </c>
      <c r="J2022">
        <v>26</v>
      </c>
      <c r="K2022">
        <v>142</v>
      </c>
      <c r="L2022">
        <v>33</v>
      </c>
      <c r="M2022">
        <v>3</v>
      </c>
      <c r="N2022">
        <v>0.1</v>
      </c>
      <c r="O2022">
        <v>2403.29</v>
      </c>
      <c r="P2022">
        <v>2827.4</v>
      </c>
      <c r="Q2022">
        <f>Table1[[#This Row],[OrderQuantity]]*Table1[[#This Row],[UnitPrice]]</f>
        <v>8482.2000000000007</v>
      </c>
      <c r="R2022">
        <f>Table1[[#This Row],[OrderQuantity]]*Table1[[#This Row],[UnitCost]]</f>
        <v>7209.87</v>
      </c>
      <c r="S2022">
        <f>Table1[[#This Row],[OrderQuantity]]*Table1[[#This Row],[UnitPrice]]*(1-Table1[[#This Row],[DiscountApplied]]) - (Table1[[#This Row],[OrderQuantity]]*Table1[[#This Row],[UnitCost]])</f>
        <v>424.11000000000058</v>
      </c>
      <c r="T2022">
        <f>DATEDIF(Table1[[#This Row],[ShipDate]],Table1[[#This Row],[DeliveryDate]],"d")</f>
        <v>10</v>
      </c>
      <c r="U2022" t="str">
        <f t="shared" si="63"/>
        <v>Late</v>
      </c>
    </row>
    <row r="2023" spans="1:21" x14ac:dyDescent="0.3">
      <c r="A2023" t="str">
        <f t="shared" si="62"/>
        <v>SO-002122</v>
      </c>
      <c r="B2023" t="s">
        <v>3</v>
      </c>
      <c r="C2023" t="s">
        <v>13</v>
      </c>
      <c r="D2023" s="1">
        <v>43400</v>
      </c>
      <c r="E2023" s="1">
        <v>43484</v>
      </c>
      <c r="F2023" s="1">
        <v>43502</v>
      </c>
      <c r="G2023" s="1">
        <v>43509</v>
      </c>
      <c r="H2023" t="s">
        <v>54</v>
      </c>
      <c r="I2023">
        <v>6</v>
      </c>
      <c r="J2023">
        <v>42</v>
      </c>
      <c r="K2023">
        <v>7</v>
      </c>
      <c r="L2023">
        <v>8</v>
      </c>
      <c r="M2023">
        <v>2</v>
      </c>
      <c r="N2023">
        <v>0.1</v>
      </c>
      <c r="O2023">
        <v>689.83</v>
      </c>
      <c r="P2023">
        <v>884.4</v>
      </c>
      <c r="Q2023">
        <f>Table1[[#This Row],[OrderQuantity]]*Table1[[#This Row],[UnitPrice]]</f>
        <v>1768.8</v>
      </c>
      <c r="R2023">
        <f>Table1[[#This Row],[OrderQuantity]]*Table1[[#This Row],[UnitCost]]</f>
        <v>1379.66</v>
      </c>
      <c r="S2023">
        <f>Table1[[#This Row],[OrderQuantity]]*Table1[[#This Row],[UnitPrice]]*(1-Table1[[#This Row],[DiscountApplied]]) - (Table1[[#This Row],[OrderQuantity]]*Table1[[#This Row],[UnitCost]])</f>
        <v>212.26</v>
      </c>
      <c r="T2023">
        <f>DATEDIF(Table1[[#This Row],[ShipDate]],Table1[[#This Row],[DeliveryDate]],"d")</f>
        <v>7</v>
      </c>
      <c r="U2023" t="str">
        <f t="shared" si="63"/>
        <v>On Time</v>
      </c>
    </row>
    <row r="2024" spans="1:21" x14ac:dyDescent="0.3">
      <c r="A2024" t="str">
        <f t="shared" si="62"/>
        <v>SO-002123</v>
      </c>
      <c r="B2024" t="s">
        <v>3</v>
      </c>
      <c r="C2024" t="s">
        <v>11</v>
      </c>
      <c r="D2024" s="1">
        <v>43400</v>
      </c>
      <c r="E2024" s="1">
        <v>43484</v>
      </c>
      <c r="F2024" s="1">
        <v>43502</v>
      </c>
      <c r="G2024" s="1">
        <v>43508</v>
      </c>
      <c r="H2024" t="s">
        <v>54</v>
      </c>
      <c r="I2024">
        <v>2</v>
      </c>
      <c r="J2024">
        <v>45</v>
      </c>
      <c r="K2024">
        <v>299</v>
      </c>
      <c r="L2024">
        <v>39</v>
      </c>
      <c r="M2024">
        <v>4</v>
      </c>
      <c r="N2024">
        <v>0.1</v>
      </c>
      <c r="O2024">
        <v>2697.15</v>
      </c>
      <c r="P2024">
        <v>3966.4</v>
      </c>
      <c r="Q2024">
        <f>Table1[[#This Row],[OrderQuantity]]*Table1[[#This Row],[UnitPrice]]</f>
        <v>15865.6</v>
      </c>
      <c r="R2024">
        <f>Table1[[#This Row],[OrderQuantity]]*Table1[[#This Row],[UnitCost]]</f>
        <v>10788.6</v>
      </c>
      <c r="S2024">
        <f>Table1[[#This Row],[OrderQuantity]]*Table1[[#This Row],[UnitPrice]]*(1-Table1[[#This Row],[DiscountApplied]]) - (Table1[[#This Row],[OrderQuantity]]*Table1[[#This Row],[UnitCost]])</f>
        <v>3490.4400000000005</v>
      </c>
      <c r="T2024">
        <f>DATEDIF(Table1[[#This Row],[ShipDate]],Table1[[#This Row],[DeliveryDate]],"d")</f>
        <v>6</v>
      </c>
      <c r="U2024" t="str">
        <f t="shared" si="63"/>
        <v>On Time</v>
      </c>
    </row>
    <row r="2025" spans="1:21" x14ac:dyDescent="0.3">
      <c r="A2025" t="str">
        <f t="shared" si="62"/>
        <v>SO-002124</v>
      </c>
      <c r="B2025" t="s">
        <v>2</v>
      </c>
      <c r="C2025" t="s">
        <v>11</v>
      </c>
      <c r="D2025" s="1">
        <v>43300</v>
      </c>
      <c r="E2025" s="1">
        <v>43485</v>
      </c>
      <c r="F2025" s="1">
        <v>43490</v>
      </c>
      <c r="G2025" s="1">
        <v>43491</v>
      </c>
      <c r="H2025" t="s">
        <v>54</v>
      </c>
      <c r="I2025">
        <v>24</v>
      </c>
      <c r="J2025">
        <v>32</v>
      </c>
      <c r="K2025">
        <v>285</v>
      </c>
      <c r="L2025">
        <v>20</v>
      </c>
      <c r="M2025">
        <v>8</v>
      </c>
      <c r="N2025">
        <v>0.05</v>
      </c>
      <c r="O2025">
        <v>3314.49</v>
      </c>
      <c r="P2025">
        <v>3899.4</v>
      </c>
      <c r="Q2025">
        <f>Table1[[#This Row],[OrderQuantity]]*Table1[[#This Row],[UnitPrice]]</f>
        <v>31195.200000000001</v>
      </c>
      <c r="R2025">
        <f>Table1[[#This Row],[OrderQuantity]]*Table1[[#This Row],[UnitCost]]</f>
        <v>26515.919999999998</v>
      </c>
      <c r="S2025">
        <f>Table1[[#This Row],[OrderQuantity]]*Table1[[#This Row],[UnitPrice]]*(1-Table1[[#This Row],[DiscountApplied]]) - (Table1[[#This Row],[OrderQuantity]]*Table1[[#This Row],[UnitCost]])</f>
        <v>3119.5200000000004</v>
      </c>
      <c r="T2025">
        <f>DATEDIF(Table1[[#This Row],[ShipDate]],Table1[[#This Row],[DeliveryDate]],"d")</f>
        <v>1</v>
      </c>
      <c r="U2025" t="str">
        <f t="shared" si="63"/>
        <v>On Time</v>
      </c>
    </row>
    <row r="2026" spans="1:21" x14ac:dyDescent="0.3">
      <c r="A2026" t="str">
        <f t="shared" si="62"/>
        <v>SO-002125</v>
      </c>
      <c r="B2026" t="s">
        <v>4</v>
      </c>
      <c r="C2026" t="s">
        <v>10</v>
      </c>
      <c r="D2026" s="1">
        <v>43400</v>
      </c>
      <c r="E2026" s="1">
        <v>43485</v>
      </c>
      <c r="F2026" s="1">
        <v>43504</v>
      </c>
      <c r="G2026" s="1">
        <v>43505</v>
      </c>
      <c r="H2026" t="s">
        <v>54</v>
      </c>
      <c r="I2026">
        <v>20</v>
      </c>
      <c r="J2026">
        <v>38</v>
      </c>
      <c r="K2026">
        <v>197</v>
      </c>
      <c r="L2026">
        <v>39</v>
      </c>
      <c r="M2026">
        <v>1</v>
      </c>
      <c r="N2026">
        <v>0.05</v>
      </c>
      <c r="O2026">
        <v>547.05999999999995</v>
      </c>
      <c r="P2026">
        <v>770.5</v>
      </c>
      <c r="Q2026">
        <f>Table1[[#This Row],[OrderQuantity]]*Table1[[#This Row],[UnitPrice]]</f>
        <v>770.5</v>
      </c>
      <c r="R2026">
        <f>Table1[[#This Row],[OrderQuantity]]*Table1[[#This Row],[UnitCost]]</f>
        <v>547.05999999999995</v>
      </c>
      <c r="S2026">
        <f>Table1[[#This Row],[OrderQuantity]]*Table1[[#This Row],[UnitPrice]]*(1-Table1[[#This Row],[DiscountApplied]]) - (Table1[[#This Row],[OrderQuantity]]*Table1[[#This Row],[UnitCost]])</f>
        <v>184.91499999999996</v>
      </c>
      <c r="T2026">
        <f>DATEDIF(Table1[[#This Row],[ShipDate]],Table1[[#This Row],[DeliveryDate]],"d")</f>
        <v>1</v>
      </c>
      <c r="U2026" t="str">
        <f t="shared" si="63"/>
        <v>On Time</v>
      </c>
    </row>
    <row r="2027" spans="1:21" x14ac:dyDescent="0.3">
      <c r="A2027" t="str">
        <f t="shared" si="62"/>
        <v>SO-002126</v>
      </c>
      <c r="B2027" t="s">
        <v>3</v>
      </c>
      <c r="C2027" t="s">
        <v>10</v>
      </c>
      <c r="D2027" s="1">
        <v>43400</v>
      </c>
      <c r="E2027" s="1">
        <v>43485</v>
      </c>
      <c r="F2027" s="1">
        <v>43513</v>
      </c>
      <c r="G2027" s="1">
        <v>43520</v>
      </c>
      <c r="H2027" t="s">
        <v>54</v>
      </c>
      <c r="I2027">
        <v>6</v>
      </c>
      <c r="J2027">
        <v>46</v>
      </c>
      <c r="K2027">
        <v>94</v>
      </c>
      <c r="L2027">
        <v>13</v>
      </c>
      <c r="M2027">
        <v>8</v>
      </c>
      <c r="N2027">
        <v>0.05</v>
      </c>
      <c r="O2027">
        <v>633.49</v>
      </c>
      <c r="P2027">
        <v>1038.5</v>
      </c>
      <c r="Q2027">
        <f>Table1[[#This Row],[OrderQuantity]]*Table1[[#This Row],[UnitPrice]]</f>
        <v>8308</v>
      </c>
      <c r="R2027">
        <f>Table1[[#This Row],[OrderQuantity]]*Table1[[#This Row],[UnitCost]]</f>
        <v>5067.92</v>
      </c>
      <c r="S2027">
        <f>Table1[[#This Row],[OrderQuantity]]*Table1[[#This Row],[UnitPrice]]*(1-Table1[[#This Row],[DiscountApplied]]) - (Table1[[#This Row],[OrderQuantity]]*Table1[[#This Row],[UnitCost]])</f>
        <v>2824.6799999999994</v>
      </c>
      <c r="T2027">
        <f>DATEDIF(Table1[[#This Row],[ShipDate]],Table1[[#This Row],[DeliveryDate]],"d")</f>
        <v>7</v>
      </c>
      <c r="U2027" t="str">
        <f t="shared" si="63"/>
        <v>On Time</v>
      </c>
    </row>
    <row r="2028" spans="1:21" x14ac:dyDescent="0.3">
      <c r="A2028" t="str">
        <f t="shared" si="62"/>
        <v>SO-002127</v>
      </c>
      <c r="B2028" t="s">
        <v>4</v>
      </c>
      <c r="C2028" t="s">
        <v>10</v>
      </c>
      <c r="D2028" s="1">
        <v>43400</v>
      </c>
      <c r="E2028" s="1">
        <v>43485</v>
      </c>
      <c r="F2028" s="1">
        <v>43499</v>
      </c>
      <c r="G2028" s="1">
        <v>43502</v>
      </c>
      <c r="H2028" t="s">
        <v>54</v>
      </c>
      <c r="I2028">
        <v>15</v>
      </c>
      <c r="J2028">
        <v>31</v>
      </c>
      <c r="K2028">
        <v>102</v>
      </c>
      <c r="L2028">
        <v>20</v>
      </c>
      <c r="M2028">
        <v>3</v>
      </c>
      <c r="N2028">
        <v>0.4</v>
      </c>
      <c r="O2028">
        <v>661.63</v>
      </c>
      <c r="P2028">
        <v>837.5</v>
      </c>
      <c r="Q2028">
        <f>Table1[[#This Row],[OrderQuantity]]*Table1[[#This Row],[UnitPrice]]</f>
        <v>2512.5</v>
      </c>
      <c r="R2028">
        <f>Table1[[#This Row],[OrderQuantity]]*Table1[[#This Row],[UnitCost]]</f>
        <v>1984.8899999999999</v>
      </c>
      <c r="S2028">
        <f>Table1[[#This Row],[OrderQuantity]]*Table1[[#This Row],[UnitPrice]]*(1-Table1[[#This Row],[DiscountApplied]]) - (Table1[[#This Row],[OrderQuantity]]*Table1[[#This Row],[UnitCost]])</f>
        <v>-477.38999999999987</v>
      </c>
      <c r="T2028">
        <f>DATEDIF(Table1[[#This Row],[ShipDate]],Table1[[#This Row],[DeliveryDate]],"d")</f>
        <v>3</v>
      </c>
      <c r="U2028" t="str">
        <f t="shared" si="63"/>
        <v>On Time</v>
      </c>
    </row>
    <row r="2029" spans="1:21" x14ac:dyDescent="0.3">
      <c r="A2029" t="str">
        <f t="shared" si="62"/>
        <v>SO-002128</v>
      </c>
      <c r="B2029" t="s">
        <v>4</v>
      </c>
      <c r="C2029" t="s">
        <v>13</v>
      </c>
      <c r="D2029" s="1">
        <v>43400</v>
      </c>
      <c r="E2029" s="1">
        <v>43485</v>
      </c>
      <c r="F2029" s="1">
        <v>43503</v>
      </c>
      <c r="G2029" s="1">
        <v>43506</v>
      </c>
      <c r="H2029" t="s">
        <v>54</v>
      </c>
      <c r="I2029">
        <v>14</v>
      </c>
      <c r="J2029">
        <v>43</v>
      </c>
      <c r="K2029">
        <v>36</v>
      </c>
      <c r="L2029">
        <v>9</v>
      </c>
      <c r="M2029">
        <v>3</v>
      </c>
      <c r="N2029">
        <v>0.08</v>
      </c>
      <c r="O2029">
        <v>3076.57</v>
      </c>
      <c r="P2029">
        <v>6545.9</v>
      </c>
      <c r="Q2029">
        <f>Table1[[#This Row],[OrderQuantity]]*Table1[[#This Row],[UnitPrice]]</f>
        <v>19637.699999999997</v>
      </c>
      <c r="R2029">
        <f>Table1[[#This Row],[OrderQuantity]]*Table1[[#This Row],[UnitCost]]</f>
        <v>9229.7100000000009</v>
      </c>
      <c r="S2029">
        <f>Table1[[#This Row],[OrderQuantity]]*Table1[[#This Row],[UnitPrice]]*(1-Table1[[#This Row],[DiscountApplied]]) - (Table1[[#This Row],[OrderQuantity]]*Table1[[#This Row],[UnitCost]])</f>
        <v>8836.9739999999965</v>
      </c>
      <c r="T2029">
        <f>DATEDIF(Table1[[#This Row],[ShipDate]],Table1[[#This Row],[DeliveryDate]],"d")</f>
        <v>3</v>
      </c>
      <c r="U2029" t="str">
        <f t="shared" si="63"/>
        <v>On Time</v>
      </c>
    </row>
    <row r="2030" spans="1:21" x14ac:dyDescent="0.3">
      <c r="A2030" t="str">
        <f t="shared" si="62"/>
        <v>SO-002129</v>
      </c>
      <c r="B2030" t="s">
        <v>3</v>
      </c>
      <c r="C2030" t="s">
        <v>12</v>
      </c>
      <c r="D2030" s="1">
        <v>43400</v>
      </c>
      <c r="E2030" s="1">
        <v>43485</v>
      </c>
      <c r="F2030" s="1">
        <v>43500</v>
      </c>
      <c r="G2030" s="1">
        <v>43507</v>
      </c>
      <c r="H2030" t="s">
        <v>54</v>
      </c>
      <c r="I2030">
        <v>7</v>
      </c>
      <c r="J2030">
        <v>14</v>
      </c>
      <c r="K2030">
        <v>246</v>
      </c>
      <c r="L2030">
        <v>9</v>
      </c>
      <c r="M2030">
        <v>3</v>
      </c>
      <c r="N2030">
        <v>0.1</v>
      </c>
      <c r="O2030">
        <v>198.59</v>
      </c>
      <c r="P2030">
        <v>254.6</v>
      </c>
      <c r="Q2030">
        <f>Table1[[#This Row],[OrderQuantity]]*Table1[[#This Row],[UnitPrice]]</f>
        <v>763.8</v>
      </c>
      <c r="R2030">
        <f>Table1[[#This Row],[OrderQuantity]]*Table1[[#This Row],[UnitCost]]</f>
        <v>595.77</v>
      </c>
      <c r="S2030">
        <f>Table1[[#This Row],[OrderQuantity]]*Table1[[#This Row],[UnitPrice]]*(1-Table1[[#This Row],[DiscountApplied]]) - (Table1[[#This Row],[OrderQuantity]]*Table1[[#This Row],[UnitCost]])</f>
        <v>91.649999999999977</v>
      </c>
      <c r="T2030">
        <f>DATEDIF(Table1[[#This Row],[ShipDate]],Table1[[#This Row],[DeliveryDate]],"d")</f>
        <v>7</v>
      </c>
      <c r="U2030" t="str">
        <f t="shared" si="63"/>
        <v>On Time</v>
      </c>
    </row>
    <row r="2031" spans="1:21" x14ac:dyDescent="0.3">
      <c r="A2031" t="str">
        <f t="shared" si="62"/>
        <v>SO-002130</v>
      </c>
      <c r="B2031" t="s">
        <v>4</v>
      </c>
      <c r="C2031" t="s">
        <v>11</v>
      </c>
      <c r="D2031" s="1">
        <v>43400</v>
      </c>
      <c r="E2031" s="1">
        <v>43485</v>
      </c>
      <c r="F2031" s="1">
        <v>43499</v>
      </c>
      <c r="G2031" s="1">
        <v>43504</v>
      </c>
      <c r="H2031" t="s">
        <v>54</v>
      </c>
      <c r="I2031">
        <v>20</v>
      </c>
      <c r="J2031">
        <v>7</v>
      </c>
      <c r="K2031">
        <v>294</v>
      </c>
      <c r="L2031">
        <v>20</v>
      </c>
      <c r="M2031">
        <v>2</v>
      </c>
      <c r="N2031">
        <v>0.4</v>
      </c>
      <c r="O2031">
        <v>78.39</v>
      </c>
      <c r="P2031">
        <v>174.2</v>
      </c>
      <c r="Q2031">
        <f>Table1[[#This Row],[OrderQuantity]]*Table1[[#This Row],[UnitPrice]]</f>
        <v>348.4</v>
      </c>
      <c r="R2031">
        <f>Table1[[#This Row],[OrderQuantity]]*Table1[[#This Row],[UnitCost]]</f>
        <v>156.78</v>
      </c>
      <c r="S2031">
        <f>Table1[[#This Row],[OrderQuantity]]*Table1[[#This Row],[UnitPrice]]*(1-Table1[[#This Row],[DiscountApplied]]) - (Table1[[#This Row],[OrderQuantity]]*Table1[[#This Row],[UnitCost]])</f>
        <v>52.259999999999991</v>
      </c>
      <c r="T2031">
        <f>DATEDIF(Table1[[#This Row],[ShipDate]],Table1[[#This Row],[DeliveryDate]],"d")</f>
        <v>5</v>
      </c>
      <c r="U2031" t="str">
        <f t="shared" si="63"/>
        <v>On Time</v>
      </c>
    </row>
    <row r="2032" spans="1:21" x14ac:dyDescent="0.3">
      <c r="A2032" t="str">
        <f t="shared" si="62"/>
        <v>SO-002131</v>
      </c>
      <c r="B2032" t="s">
        <v>3</v>
      </c>
      <c r="C2032" t="s">
        <v>13</v>
      </c>
      <c r="D2032" s="1">
        <v>43400</v>
      </c>
      <c r="E2032" s="1">
        <v>43485</v>
      </c>
      <c r="F2032" s="1">
        <v>43509</v>
      </c>
      <c r="G2032" s="1">
        <v>43510</v>
      </c>
      <c r="H2032" t="s">
        <v>54</v>
      </c>
      <c r="I2032">
        <v>2</v>
      </c>
      <c r="J2032">
        <v>39</v>
      </c>
      <c r="K2032">
        <v>22</v>
      </c>
      <c r="L2032">
        <v>22</v>
      </c>
      <c r="M2032">
        <v>3</v>
      </c>
      <c r="N2032">
        <v>0.1</v>
      </c>
      <c r="O2032">
        <v>768.83</v>
      </c>
      <c r="P2032">
        <v>1025.0999999999999</v>
      </c>
      <c r="Q2032">
        <f>Table1[[#This Row],[OrderQuantity]]*Table1[[#This Row],[UnitPrice]]</f>
        <v>3075.2999999999997</v>
      </c>
      <c r="R2032">
        <f>Table1[[#This Row],[OrderQuantity]]*Table1[[#This Row],[UnitCost]]</f>
        <v>2306.4900000000002</v>
      </c>
      <c r="S2032">
        <f>Table1[[#This Row],[OrderQuantity]]*Table1[[#This Row],[UnitPrice]]*(1-Table1[[#This Row],[DiscountApplied]]) - (Table1[[#This Row],[OrderQuantity]]*Table1[[#This Row],[UnitCost]])</f>
        <v>461.27999999999975</v>
      </c>
      <c r="T2032">
        <f>DATEDIF(Table1[[#This Row],[ShipDate]],Table1[[#This Row],[DeliveryDate]],"d")</f>
        <v>1</v>
      </c>
      <c r="U2032" t="str">
        <f t="shared" si="63"/>
        <v>On Time</v>
      </c>
    </row>
    <row r="2033" spans="1:21" x14ac:dyDescent="0.3">
      <c r="A2033" t="str">
        <f t="shared" si="62"/>
        <v>SO-002132</v>
      </c>
      <c r="B2033" t="s">
        <v>5</v>
      </c>
      <c r="C2033" t="s">
        <v>11</v>
      </c>
      <c r="D2033" s="1">
        <v>43400</v>
      </c>
      <c r="E2033" s="1">
        <v>43485</v>
      </c>
      <c r="F2033" s="1">
        <v>43496</v>
      </c>
      <c r="G2033" s="1">
        <v>43501</v>
      </c>
      <c r="H2033" t="s">
        <v>54</v>
      </c>
      <c r="I2033">
        <v>26</v>
      </c>
      <c r="J2033">
        <v>3</v>
      </c>
      <c r="K2033">
        <v>277</v>
      </c>
      <c r="L2033">
        <v>36</v>
      </c>
      <c r="M2033">
        <v>2</v>
      </c>
      <c r="N2033">
        <v>0.05</v>
      </c>
      <c r="O2033">
        <v>727.96</v>
      </c>
      <c r="P2033">
        <v>1775.5</v>
      </c>
      <c r="Q2033">
        <f>Table1[[#This Row],[OrderQuantity]]*Table1[[#This Row],[UnitPrice]]</f>
        <v>3551</v>
      </c>
      <c r="R2033">
        <f>Table1[[#This Row],[OrderQuantity]]*Table1[[#This Row],[UnitCost]]</f>
        <v>1455.92</v>
      </c>
      <c r="S2033">
        <f>Table1[[#This Row],[OrderQuantity]]*Table1[[#This Row],[UnitPrice]]*(1-Table1[[#This Row],[DiscountApplied]]) - (Table1[[#This Row],[OrderQuantity]]*Table1[[#This Row],[UnitCost]])</f>
        <v>1917.5299999999997</v>
      </c>
      <c r="T2033">
        <f>DATEDIF(Table1[[#This Row],[ShipDate]],Table1[[#This Row],[DeliveryDate]],"d")</f>
        <v>5</v>
      </c>
      <c r="U2033" t="str">
        <f t="shared" si="63"/>
        <v>On Time</v>
      </c>
    </row>
    <row r="2034" spans="1:21" x14ac:dyDescent="0.3">
      <c r="A2034" t="str">
        <f t="shared" si="62"/>
        <v>SO-002133</v>
      </c>
      <c r="B2034" t="s">
        <v>5</v>
      </c>
      <c r="C2034" t="s">
        <v>8</v>
      </c>
      <c r="D2034" s="1">
        <v>43400</v>
      </c>
      <c r="E2034" s="1">
        <v>43485</v>
      </c>
      <c r="F2034" s="1">
        <v>43500</v>
      </c>
      <c r="G2034" s="1">
        <v>43504</v>
      </c>
      <c r="H2034" t="s">
        <v>54</v>
      </c>
      <c r="I2034">
        <v>26</v>
      </c>
      <c r="J2034">
        <v>41</v>
      </c>
      <c r="K2034">
        <v>350</v>
      </c>
      <c r="L2034">
        <v>25</v>
      </c>
      <c r="M2034">
        <v>8</v>
      </c>
      <c r="N2034">
        <v>0.4</v>
      </c>
      <c r="O2034">
        <v>2000.22</v>
      </c>
      <c r="P2034">
        <v>3390.2</v>
      </c>
      <c r="Q2034">
        <f>Table1[[#This Row],[OrderQuantity]]*Table1[[#This Row],[UnitPrice]]</f>
        <v>27121.599999999999</v>
      </c>
      <c r="R2034">
        <f>Table1[[#This Row],[OrderQuantity]]*Table1[[#This Row],[UnitCost]]</f>
        <v>16001.76</v>
      </c>
      <c r="S2034">
        <f>Table1[[#This Row],[OrderQuantity]]*Table1[[#This Row],[UnitPrice]]*(1-Table1[[#This Row],[DiscountApplied]]) - (Table1[[#This Row],[OrderQuantity]]*Table1[[#This Row],[UnitCost]])</f>
        <v>271.19999999999891</v>
      </c>
      <c r="T2034">
        <f>DATEDIF(Table1[[#This Row],[ShipDate]],Table1[[#This Row],[DeliveryDate]],"d")</f>
        <v>4</v>
      </c>
      <c r="U2034" t="str">
        <f t="shared" si="63"/>
        <v>On Time</v>
      </c>
    </row>
    <row r="2035" spans="1:21" x14ac:dyDescent="0.3">
      <c r="A2035" t="str">
        <f t="shared" si="62"/>
        <v>SO-002134</v>
      </c>
      <c r="B2035" t="s">
        <v>4</v>
      </c>
      <c r="C2035" t="s">
        <v>10</v>
      </c>
      <c r="D2035" s="1">
        <v>43400</v>
      </c>
      <c r="E2035" s="1">
        <v>43485</v>
      </c>
      <c r="F2035" s="1">
        <v>43489</v>
      </c>
      <c r="G2035" s="1">
        <v>43495</v>
      </c>
      <c r="H2035" t="s">
        <v>54</v>
      </c>
      <c r="I2035">
        <v>19</v>
      </c>
      <c r="J2035">
        <v>7</v>
      </c>
      <c r="K2035">
        <v>170</v>
      </c>
      <c r="L2035">
        <v>23</v>
      </c>
      <c r="M2035">
        <v>3</v>
      </c>
      <c r="N2035">
        <v>0.05</v>
      </c>
      <c r="O2035">
        <v>93.8</v>
      </c>
      <c r="P2035">
        <v>234.5</v>
      </c>
      <c r="Q2035">
        <f>Table1[[#This Row],[OrderQuantity]]*Table1[[#This Row],[UnitPrice]]</f>
        <v>703.5</v>
      </c>
      <c r="R2035">
        <f>Table1[[#This Row],[OrderQuantity]]*Table1[[#This Row],[UnitCost]]</f>
        <v>281.39999999999998</v>
      </c>
      <c r="S2035">
        <f>Table1[[#This Row],[OrderQuantity]]*Table1[[#This Row],[UnitPrice]]*(1-Table1[[#This Row],[DiscountApplied]]) - (Table1[[#This Row],[OrderQuantity]]*Table1[[#This Row],[UnitCost]])</f>
        <v>386.92499999999995</v>
      </c>
      <c r="T2035">
        <f>DATEDIF(Table1[[#This Row],[ShipDate]],Table1[[#This Row],[DeliveryDate]],"d")</f>
        <v>6</v>
      </c>
      <c r="U2035" t="str">
        <f t="shared" si="63"/>
        <v>On Time</v>
      </c>
    </row>
    <row r="2036" spans="1:21" x14ac:dyDescent="0.3">
      <c r="A2036" t="str">
        <f t="shared" si="62"/>
        <v>SO-002135</v>
      </c>
      <c r="B2036" t="s">
        <v>3</v>
      </c>
      <c r="C2036" t="s">
        <v>11</v>
      </c>
      <c r="D2036" s="1">
        <v>43400</v>
      </c>
      <c r="E2036" s="1">
        <v>43485</v>
      </c>
      <c r="F2036" s="1">
        <v>43492</v>
      </c>
      <c r="G2036" s="1">
        <v>43501</v>
      </c>
      <c r="H2036" t="s">
        <v>54</v>
      </c>
      <c r="I2036">
        <v>3</v>
      </c>
      <c r="J2036">
        <v>6</v>
      </c>
      <c r="K2036">
        <v>291</v>
      </c>
      <c r="L2036">
        <v>9</v>
      </c>
      <c r="M2036">
        <v>5</v>
      </c>
      <c r="N2036">
        <v>0.05</v>
      </c>
      <c r="O2036">
        <v>1454.97</v>
      </c>
      <c r="P2036">
        <v>2385.1999999999998</v>
      </c>
      <c r="Q2036">
        <f>Table1[[#This Row],[OrderQuantity]]*Table1[[#This Row],[UnitPrice]]</f>
        <v>11926</v>
      </c>
      <c r="R2036">
        <f>Table1[[#This Row],[OrderQuantity]]*Table1[[#This Row],[UnitCost]]</f>
        <v>7274.85</v>
      </c>
      <c r="S2036">
        <f>Table1[[#This Row],[OrderQuantity]]*Table1[[#This Row],[UnitPrice]]*(1-Table1[[#This Row],[DiscountApplied]]) - (Table1[[#This Row],[OrderQuantity]]*Table1[[#This Row],[UnitCost]])</f>
        <v>4054.8499999999985</v>
      </c>
      <c r="T2036">
        <f>DATEDIF(Table1[[#This Row],[ShipDate]],Table1[[#This Row],[DeliveryDate]],"d")</f>
        <v>9</v>
      </c>
      <c r="U2036" t="str">
        <f t="shared" si="63"/>
        <v>Late</v>
      </c>
    </row>
    <row r="2037" spans="1:21" x14ac:dyDescent="0.3">
      <c r="A2037" t="str">
        <f t="shared" si="62"/>
        <v>SO-002136</v>
      </c>
      <c r="B2037" t="s">
        <v>5</v>
      </c>
      <c r="C2037" t="s">
        <v>12</v>
      </c>
      <c r="D2037" s="1">
        <v>43400</v>
      </c>
      <c r="E2037" s="1">
        <v>43485</v>
      </c>
      <c r="F2037" s="1">
        <v>43508</v>
      </c>
      <c r="G2037" s="1">
        <v>43513</v>
      </c>
      <c r="H2037" t="s">
        <v>54</v>
      </c>
      <c r="I2037">
        <v>28</v>
      </c>
      <c r="J2037">
        <v>18</v>
      </c>
      <c r="K2037">
        <v>242</v>
      </c>
      <c r="L2037">
        <v>5</v>
      </c>
      <c r="M2037">
        <v>2</v>
      </c>
      <c r="N2037">
        <v>0.05</v>
      </c>
      <c r="O2037">
        <v>446.56</v>
      </c>
      <c r="P2037">
        <v>1038.5</v>
      </c>
      <c r="Q2037">
        <f>Table1[[#This Row],[OrderQuantity]]*Table1[[#This Row],[UnitPrice]]</f>
        <v>2077</v>
      </c>
      <c r="R2037">
        <f>Table1[[#This Row],[OrderQuantity]]*Table1[[#This Row],[UnitCost]]</f>
        <v>893.12</v>
      </c>
      <c r="S2037">
        <f>Table1[[#This Row],[OrderQuantity]]*Table1[[#This Row],[UnitPrice]]*(1-Table1[[#This Row],[DiscountApplied]]) - (Table1[[#This Row],[OrderQuantity]]*Table1[[#This Row],[UnitCost]])</f>
        <v>1080.0299999999997</v>
      </c>
      <c r="T2037">
        <f>DATEDIF(Table1[[#This Row],[ShipDate]],Table1[[#This Row],[DeliveryDate]],"d")</f>
        <v>5</v>
      </c>
      <c r="U2037" t="str">
        <f t="shared" si="63"/>
        <v>On Time</v>
      </c>
    </row>
    <row r="2038" spans="1:21" x14ac:dyDescent="0.3">
      <c r="A2038" t="str">
        <f t="shared" si="62"/>
        <v>SO-002137</v>
      </c>
      <c r="B2038" t="s">
        <v>3</v>
      </c>
      <c r="C2038" t="s">
        <v>9</v>
      </c>
      <c r="D2038" s="1">
        <v>43300</v>
      </c>
      <c r="E2038" s="1">
        <v>43485</v>
      </c>
      <c r="F2038" s="1">
        <v>43509</v>
      </c>
      <c r="G2038" s="1">
        <v>43519</v>
      </c>
      <c r="H2038" t="s">
        <v>54</v>
      </c>
      <c r="I2038">
        <v>8</v>
      </c>
      <c r="J2038">
        <v>14</v>
      </c>
      <c r="K2038">
        <v>68</v>
      </c>
      <c r="L2038">
        <v>10</v>
      </c>
      <c r="M2038">
        <v>1</v>
      </c>
      <c r="N2038">
        <v>0.08</v>
      </c>
      <c r="O2038">
        <v>1395.74</v>
      </c>
      <c r="P2038">
        <v>2492.4</v>
      </c>
      <c r="Q2038">
        <f>Table1[[#This Row],[OrderQuantity]]*Table1[[#This Row],[UnitPrice]]</f>
        <v>2492.4</v>
      </c>
      <c r="R2038">
        <f>Table1[[#This Row],[OrderQuantity]]*Table1[[#This Row],[UnitCost]]</f>
        <v>1395.74</v>
      </c>
      <c r="S2038">
        <f>Table1[[#This Row],[OrderQuantity]]*Table1[[#This Row],[UnitPrice]]*(1-Table1[[#This Row],[DiscountApplied]]) - (Table1[[#This Row],[OrderQuantity]]*Table1[[#This Row],[UnitCost]])</f>
        <v>897.26800000000026</v>
      </c>
      <c r="T2038">
        <f>DATEDIF(Table1[[#This Row],[ShipDate]],Table1[[#This Row],[DeliveryDate]],"d")</f>
        <v>10</v>
      </c>
      <c r="U2038" t="str">
        <f t="shared" si="63"/>
        <v>Late</v>
      </c>
    </row>
    <row r="2039" spans="1:21" x14ac:dyDescent="0.3">
      <c r="A2039" t="str">
        <f t="shared" si="62"/>
        <v>SO-002138</v>
      </c>
      <c r="B2039" t="s">
        <v>3</v>
      </c>
      <c r="C2039" t="s">
        <v>13</v>
      </c>
      <c r="D2039" s="1">
        <v>43400</v>
      </c>
      <c r="E2039" s="1">
        <v>43485</v>
      </c>
      <c r="F2039" s="1">
        <v>43487</v>
      </c>
      <c r="G2039" s="1">
        <v>43494</v>
      </c>
      <c r="H2039" t="s">
        <v>54</v>
      </c>
      <c r="I2039">
        <v>9</v>
      </c>
      <c r="J2039">
        <v>3</v>
      </c>
      <c r="K2039">
        <v>56</v>
      </c>
      <c r="L2039">
        <v>24</v>
      </c>
      <c r="M2039">
        <v>8</v>
      </c>
      <c r="N2039">
        <v>0.15</v>
      </c>
      <c r="O2039">
        <v>595.76</v>
      </c>
      <c r="P2039">
        <v>1045.2</v>
      </c>
      <c r="Q2039">
        <f>Table1[[#This Row],[OrderQuantity]]*Table1[[#This Row],[UnitPrice]]</f>
        <v>8361.6</v>
      </c>
      <c r="R2039">
        <f>Table1[[#This Row],[OrderQuantity]]*Table1[[#This Row],[UnitCost]]</f>
        <v>4766.08</v>
      </c>
      <c r="S2039">
        <f>Table1[[#This Row],[OrderQuantity]]*Table1[[#This Row],[UnitPrice]]*(1-Table1[[#This Row],[DiscountApplied]]) - (Table1[[#This Row],[OrderQuantity]]*Table1[[#This Row],[UnitCost]])</f>
        <v>2341.2799999999997</v>
      </c>
      <c r="T2039">
        <f>DATEDIF(Table1[[#This Row],[ShipDate]],Table1[[#This Row],[DeliveryDate]],"d")</f>
        <v>7</v>
      </c>
      <c r="U2039" t="str">
        <f t="shared" si="63"/>
        <v>On Time</v>
      </c>
    </row>
    <row r="2040" spans="1:21" x14ac:dyDescent="0.3">
      <c r="A2040" t="str">
        <f t="shared" si="62"/>
        <v>SO-002139</v>
      </c>
      <c r="B2040" t="s">
        <v>4</v>
      </c>
      <c r="C2040" t="s">
        <v>11</v>
      </c>
      <c r="D2040" s="1">
        <v>43400</v>
      </c>
      <c r="E2040" s="1">
        <v>43485</v>
      </c>
      <c r="F2040" s="1">
        <v>43491</v>
      </c>
      <c r="G2040" s="1">
        <v>43493</v>
      </c>
      <c r="H2040" t="s">
        <v>54</v>
      </c>
      <c r="I2040">
        <v>12</v>
      </c>
      <c r="J2040">
        <v>34</v>
      </c>
      <c r="K2040">
        <v>296</v>
      </c>
      <c r="L2040">
        <v>14</v>
      </c>
      <c r="M2040">
        <v>2</v>
      </c>
      <c r="N2040">
        <v>0.4</v>
      </c>
      <c r="O2040">
        <v>2779.83</v>
      </c>
      <c r="P2040">
        <v>6177.4</v>
      </c>
      <c r="Q2040">
        <f>Table1[[#This Row],[OrderQuantity]]*Table1[[#This Row],[UnitPrice]]</f>
        <v>12354.8</v>
      </c>
      <c r="R2040">
        <f>Table1[[#This Row],[OrderQuantity]]*Table1[[#This Row],[UnitCost]]</f>
        <v>5559.66</v>
      </c>
      <c r="S2040">
        <f>Table1[[#This Row],[OrderQuantity]]*Table1[[#This Row],[UnitPrice]]*(1-Table1[[#This Row],[DiscountApplied]]) - (Table1[[#This Row],[OrderQuantity]]*Table1[[#This Row],[UnitCost]])</f>
        <v>1853.2199999999993</v>
      </c>
      <c r="T2040">
        <f>DATEDIF(Table1[[#This Row],[ShipDate]],Table1[[#This Row],[DeliveryDate]],"d")</f>
        <v>2</v>
      </c>
      <c r="U2040" t="str">
        <f t="shared" si="63"/>
        <v>On Time</v>
      </c>
    </row>
    <row r="2041" spans="1:21" x14ac:dyDescent="0.3">
      <c r="A2041" t="str">
        <f t="shared" si="62"/>
        <v>SO-002140</v>
      </c>
      <c r="B2041" t="s">
        <v>4</v>
      </c>
      <c r="C2041" t="s">
        <v>12</v>
      </c>
      <c r="D2041" s="1">
        <v>43400</v>
      </c>
      <c r="E2041" s="1">
        <v>43485</v>
      </c>
      <c r="F2041" s="1">
        <v>43504</v>
      </c>
      <c r="G2041" s="1">
        <v>43511</v>
      </c>
      <c r="H2041" t="s">
        <v>54</v>
      </c>
      <c r="I2041">
        <v>14</v>
      </c>
      <c r="J2041">
        <v>47</v>
      </c>
      <c r="K2041">
        <v>230</v>
      </c>
      <c r="L2041">
        <v>31</v>
      </c>
      <c r="M2041">
        <v>6</v>
      </c>
      <c r="N2041">
        <v>0.05</v>
      </c>
      <c r="O2041">
        <v>1214.31</v>
      </c>
      <c r="P2041">
        <v>2639.8</v>
      </c>
      <c r="Q2041">
        <f>Table1[[#This Row],[OrderQuantity]]*Table1[[#This Row],[UnitPrice]]</f>
        <v>15838.800000000001</v>
      </c>
      <c r="R2041">
        <f>Table1[[#This Row],[OrderQuantity]]*Table1[[#This Row],[UnitCost]]</f>
        <v>7285.86</v>
      </c>
      <c r="S2041">
        <f>Table1[[#This Row],[OrderQuantity]]*Table1[[#This Row],[UnitPrice]]*(1-Table1[[#This Row],[DiscountApplied]]) - (Table1[[#This Row],[OrderQuantity]]*Table1[[#This Row],[UnitCost]])</f>
        <v>7761.0000000000009</v>
      </c>
      <c r="T2041">
        <f>DATEDIF(Table1[[#This Row],[ShipDate]],Table1[[#This Row],[DeliveryDate]],"d")</f>
        <v>7</v>
      </c>
      <c r="U2041" t="str">
        <f t="shared" si="63"/>
        <v>On Time</v>
      </c>
    </row>
    <row r="2042" spans="1:21" x14ac:dyDescent="0.3">
      <c r="A2042" t="str">
        <f t="shared" si="62"/>
        <v>SO-002141</v>
      </c>
      <c r="B2042" t="s">
        <v>4</v>
      </c>
      <c r="C2042" t="s">
        <v>10</v>
      </c>
      <c r="D2042" s="1">
        <v>43400</v>
      </c>
      <c r="E2042" s="1">
        <v>43485</v>
      </c>
      <c r="F2042" s="1">
        <v>43500</v>
      </c>
      <c r="G2042" s="1">
        <v>43503</v>
      </c>
      <c r="H2042" t="s">
        <v>54</v>
      </c>
      <c r="I2042">
        <v>16</v>
      </c>
      <c r="J2042">
        <v>50</v>
      </c>
      <c r="K2042">
        <v>187</v>
      </c>
      <c r="L2042">
        <v>15</v>
      </c>
      <c r="M2042">
        <v>8</v>
      </c>
      <c r="N2042">
        <v>0.15</v>
      </c>
      <c r="O2042">
        <v>1316.95</v>
      </c>
      <c r="P2042">
        <v>2532.6</v>
      </c>
      <c r="Q2042">
        <f>Table1[[#This Row],[OrderQuantity]]*Table1[[#This Row],[UnitPrice]]</f>
        <v>20260.8</v>
      </c>
      <c r="R2042">
        <f>Table1[[#This Row],[OrderQuantity]]*Table1[[#This Row],[UnitCost]]</f>
        <v>10535.6</v>
      </c>
      <c r="S2042">
        <f>Table1[[#This Row],[OrderQuantity]]*Table1[[#This Row],[UnitPrice]]*(1-Table1[[#This Row],[DiscountApplied]]) - (Table1[[#This Row],[OrderQuantity]]*Table1[[#This Row],[UnitCost]])</f>
        <v>6686.08</v>
      </c>
      <c r="T2042">
        <f>DATEDIF(Table1[[#This Row],[ShipDate]],Table1[[#This Row],[DeliveryDate]],"d")</f>
        <v>3</v>
      </c>
      <c r="U2042" t="str">
        <f t="shared" si="63"/>
        <v>On Time</v>
      </c>
    </row>
    <row r="2043" spans="1:21" x14ac:dyDescent="0.3">
      <c r="A2043" t="str">
        <f t="shared" si="62"/>
        <v>SO-002142</v>
      </c>
      <c r="B2043" t="s">
        <v>3</v>
      </c>
      <c r="C2043" t="s">
        <v>11</v>
      </c>
      <c r="D2043" s="1">
        <v>43400</v>
      </c>
      <c r="E2043" s="1">
        <v>43485</v>
      </c>
      <c r="F2043" s="1">
        <v>43502</v>
      </c>
      <c r="G2043" s="1">
        <v>43511</v>
      </c>
      <c r="H2043" t="s">
        <v>54</v>
      </c>
      <c r="I2043">
        <v>7</v>
      </c>
      <c r="J2043">
        <v>35</v>
      </c>
      <c r="K2043">
        <v>281</v>
      </c>
      <c r="L2043">
        <v>11</v>
      </c>
      <c r="M2043">
        <v>5</v>
      </c>
      <c r="N2043">
        <v>0.1</v>
      </c>
      <c r="O2043">
        <v>687.82</v>
      </c>
      <c r="P2043">
        <v>1165.8</v>
      </c>
      <c r="Q2043">
        <f>Table1[[#This Row],[OrderQuantity]]*Table1[[#This Row],[UnitPrice]]</f>
        <v>5829</v>
      </c>
      <c r="R2043">
        <f>Table1[[#This Row],[OrderQuantity]]*Table1[[#This Row],[UnitCost]]</f>
        <v>3439.1000000000004</v>
      </c>
      <c r="S2043">
        <f>Table1[[#This Row],[OrderQuantity]]*Table1[[#This Row],[UnitPrice]]*(1-Table1[[#This Row],[DiscountApplied]]) - (Table1[[#This Row],[OrderQuantity]]*Table1[[#This Row],[UnitCost]])</f>
        <v>1807</v>
      </c>
      <c r="T2043">
        <f>DATEDIF(Table1[[#This Row],[ShipDate]],Table1[[#This Row],[DeliveryDate]],"d")</f>
        <v>9</v>
      </c>
      <c r="U2043" t="str">
        <f t="shared" si="63"/>
        <v>Late</v>
      </c>
    </row>
    <row r="2044" spans="1:21" x14ac:dyDescent="0.3">
      <c r="A2044" t="str">
        <f t="shared" si="62"/>
        <v>SO-002143</v>
      </c>
      <c r="B2044" t="s">
        <v>4</v>
      </c>
      <c r="C2044" t="s">
        <v>10</v>
      </c>
      <c r="D2044" s="1">
        <v>43400</v>
      </c>
      <c r="E2044" s="1">
        <v>43486</v>
      </c>
      <c r="F2044" s="1">
        <v>43504</v>
      </c>
      <c r="G2044" s="1">
        <v>43507</v>
      </c>
      <c r="H2044" t="s">
        <v>54</v>
      </c>
      <c r="I2044">
        <v>13</v>
      </c>
      <c r="J2044">
        <v>35</v>
      </c>
      <c r="K2044">
        <v>173</v>
      </c>
      <c r="L2044">
        <v>13</v>
      </c>
      <c r="M2044">
        <v>3</v>
      </c>
      <c r="N2044">
        <v>0.4</v>
      </c>
      <c r="O2044">
        <v>3207.36</v>
      </c>
      <c r="P2044">
        <v>3959.7</v>
      </c>
      <c r="Q2044">
        <f>Table1[[#This Row],[OrderQuantity]]*Table1[[#This Row],[UnitPrice]]</f>
        <v>11879.099999999999</v>
      </c>
      <c r="R2044">
        <f>Table1[[#This Row],[OrderQuantity]]*Table1[[#This Row],[UnitCost]]</f>
        <v>9622.08</v>
      </c>
      <c r="S2044">
        <f>Table1[[#This Row],[OrderQuantity]]*Table1[[#This Row],[UnitPrice]]*(1-Table1[[#This Row],[DiscountApplied]]) - (Table1[[#This Row],[OrderQuantity]]*Table1[[#This Row],[UnitCost]])</f>
        <v>-2494.6200000000008</v>
      </c>
      <c r="T2044">
        <f>DATEDIF(Table1[[#This Row],[ShipDate]],Table1[[#This Row],[DeliveryDate]],"d")</f>
        <v>3</v>
      </c>
      <c r="U2044" t="str">
        <f t="shared" si="63"/>
        <v>On Time</v>
      </c>
    </row>
    <row r="2045" spans="1:21" x14ac:dyDescent="0.3">
      <c r="A2045" t="str">
        <f t="shared" si="62"/>
        <v>SO-002144</v>
      </c>
      <c r="B2045" t="s">
        <v>3</v>
      </c>
      <c r="C2045" t="s">
        <v>10</v>
      </c>
      <c r="D2045" s="1">
        <v>43400</v>
      </c>
      <c r="E2045" s="1">
        <v>43486</v>
      </c>
      <c r="F2045" s="1">
        <v>43509</v>
      </c>
      <c r="G2045" s="1">
        <v>43513</v>
      </c>
      <c r="H2045" t="s">
        <v>54</v>
      </c>
      <c r="I2045">
        <v>5</v>
      </c>
      <c r="J2045">
        <v>20</v>
      </c>
      <c r="K2045">
        <v>134</v>
      </c>
      <c r="L2045">
        <v>20</v>
      </c>
      <c r="M2045">
        <v>7</v>
      </c>
      <c r="N2045">
        <v>0.08</v>
      </c>
      <c r="O2045">
        <v>619.08000000000004</v>
      </c>
      <c r="P2045">
        <v>1125.5999999999999</v>
      </c>
      <c r="Q2045">
        <f>Table1[[#This Row],[OrderQuantity]]*Table1[[#This Row],[UnitPrice]]</f>
        <v>7879.1999999999989</v>
      </c>
      <c r="R2045">
        <f>Table1[[#This Row],[OrderQuantity]]*Table1[[#This Row],[UnitCost]]</f>
        <v>4333.5600000000004</v>
      </c>
      <c r="S2045">
        <f>Table1[[#This Row],[OrderQuantity]]*Table1[[#This Row],[UnitPrice]]*(1-Table1[[#This Row],[DiscountApplied]]) - (Table1[[#This Row],[OrderQuantity]]*Table1[[#This Row],[UnitCost]])</f>
        <v>2915.3039999999992</v>
      </c>
      <c r="T2045">
        <f>DATEDIF(Table1[[#This Row],[ShipDate]],Table1[[#This Row],[DeliveryDate]],"d")</f>
        <v>4</v>
      </c>
      <c r="U2045" t="str">
        <f t="shared" si="63"/>
        <v>On Time</v>
      </c>
    </row>
    <row r="2046" spans="1:21" x14ac:dyDescent="0.3">
      <c r="A2046" t="str">
        <f t="shared" si="62"/>
        <v>SO-002145</v>
      </c>
      <c r="B2046" t="s">
        <v>4</v>
      </c>
      <c r="C2046" t="s">
        <v>10</v>
      </c>
      <c r="D2046" s="1">
        <v>43400</v>
      </c>
      <c r="E2046" s="1">
        <v>43486</v>
      </c>
      <c r="F2046" s="1">
        <v>43491</v>
      </c>
      <c r="G2046" s="1">
        <v>43496</v>
      </c>
      <c r="H2046" t="s">
        <v>54</v>
      </c>
      <c r="I2046">
        <v>14</v>
      </c>
      <c r="J2046">
        <v>19</v>
      </c>
      <c r="K2046">
        <v>128</v>
      </c>
      <c r="L2046">
        <v>4</v>
      </c>
      <c r="M2046">
        <v>5</v>
      </c>
      <c r="N2046">
        <v>0.08</v>
      </c>
      <c r="O2046">
        <v>1282.3800000000001</v>
      </c>
      <c r="P2046">
        <v>2331.6</v>
      </c>
      <c r="Q2046">
        <f>Table1[[#This Row],[OrderQuantity]]*Table1[[#This Row],[UnitPrice]]</f>
        <v>11658</v>
      </c>
      <c r="R2046">
        <f>Table1[[#This Row],[OrderQuantity]]*Table1[[#This Row],[UnitCost]]</f>
        <v>6411.9000000000005</v>
      </c>
      <c r="S2046">
        <f>Table1[[#This Row],[OrderQuantity]]*Table1[[#This Row],[UnitPrice]]*(1-Table1[[#This Row],[DiscountApplied]]) - (Table1[[#This Row],[OrderQuantity]]*Table1[[#This Row],[UnitCost]])</f>
        <v>4313.46</v>
      </c>
      <c r="T2046">
        <f>DATEDIF(Table1[[#This Row],[ShipDate]],Table1[[#This Row],[DeliveryDate]],"d")</f>
        <v>5</v>
      </c>
      <c r="U2046" t="str">
        <f t="shared" si="63"/>
        <v>On Time</v>
      </c>
    </row>
    <row r="2047" spans="1:21" x14ac:dyDescent="0.3">
      <c r="A2047" t="str">
        <f t="shared" si="62"/>
        <v>SO-002146</v>
      </c>
      <c r="B2047" t="s">
        <v>5</v>
      </c>
      <c r="C2047" t="s">
        <v>10</v>
      </c>
      <c r="D2047" s="1">
        <v>43400</v>
      </c>
      <c r="E2047" s="1">
        <v>43486</v>
      </c>
      <c r="F2047" s="1">
        <v>43493</v>
      </c>
      <c r="G2047" s="1">
        <v>43502</v>
      </c>
      <c r="H2047" t="s">
        <v>54</v>
      </c>
      <c r="I2047">
        <v>27</v>
      </c>
      <c r="J2047">
        <v>33</v>
      </c>
      <c r="K2047">
        <v>123</v>
      </c>
      <c r="L2047">
        <v>47</v>
      </c>
      <c r="M2047">
        <v>7</v>
      </c>
      <c r="N2047">
        <v>0.1</v>
      </c>
      <c r="O2047">
        <v>1346.23</v>
      </c>
      <c r="P2047">
        <v>1896.1</v>
      </c>
      <c r="Q2047">
        <f>Table1[[#This Row],[OrderQuantity]]*Table1[[#This Row],[UnitPrice]]</f>
        <v>13272.699999999999</v>
      </c>
      <c r="R2047">
        <f>Table1[[#This Row],[OrderQuantity]]*Table1[[#This Row],[UnitCost]]</f>
        <v>9423.61</v>
      </c>
      <c r="S2047">
        <f>Table1[[#This Row],[OrderQuantity]]*Table1[[#This Row],[UnitPrice]]*(1-Table1[[#This Row],[DiscountApplied]]) - (Table1[[#This Row],[OrderQuantity]]*Table1[[#This Row],[UnitCost]])</f>
        <v>2521.8199999999979</v>
      </c>
      <c r="T2047">
        <f>DATEDIF(Table1[[#This Row],[ShipDate]],Table1[[#This Row],[DeliveryDate]],"d")</f>
        <v>9</v>
      </c>
      <c r="U2047" t="str">
        <f t="shared" si="63"/>
        <v>Late</v>
      </c>
    </row>
    <row r="2048" spans="1:21" x14ac:dyDescent="0.3">
      <c r="A2048" t="str">
        <f t="shared" si="62"/>
        <v>SO-002147</v>
      </c>
      <c r="B2048" t="s">
        <v>3</v>
      </c>
      <c r="C2048" t="s">
        <v>11</v>
      </c>
      <c r="D2048" s="1">
        <v>43400</v>
      </c>
      <c r="E2048" s="1">
        <v>43486</v>
      </c>
      <c r="F2048" s="1">
        <v>43504</v>
      </c>
      <c r="G2048" s="1">
        <v>43510</v>
      </c>
      <c r="H2048" t="s">
        <v>54</v>
      </c>
      <c r="I2048">
        <v>1</v>
      </c>
      <c r="J2048">
        <v>43</v>
      </c>
      <c r="K2048">
        <v>280</v>
      </c>
      <c r="L2048">
        <v>46</v>
      </c>
      <c r="M2048">
        <v>6</v>
      </c>
      <c r="N2048">
        <v>0.1</v>
      </c>
      <c r="O2048">
        <v>3320.52</v>
      </c>
      <c r="P2048">
        <v>3953</v>
      </c>
      <c r="Q2048">
        <f>Table1[[#This Row],[OrderQuantity]]*Table1[[#This Row],[UnitPrice]]</f>
        <v>23718</v>
      </c>
      <c r="R2048">
        <f>Table1[[#This Row],[OrderQuantity]]*Table1[[#This Row],[UnitCost]]</f>
        <v>19923.12</v>
      </c>
      <c r="S2048">
        <f>Table1[[#This Row],[OrderQuantity]]*Table1[[#This Row],[UnitPrice]]*(1-Table1[[#This Row],[DiscountApplied]]) - (Table1[[#This Row],[OrderQuantity]]*Table1[[#This Row],[UnitCost]])</f>
        <v>1423.0800000000017</v>
      </c>
      <c r="T2048">
        <f>DATEDIF(Table1[[#This Row],[ShipDate]],Table1[[#This Row],[DeliveryDate]],"d")</f>
        <v>6</v>
      </c>
      <c r="U2048" t="str">
        <f t="shared" si="63"/>
        <v>On Time</v>
      </c>
    </row>
    <row r="2049" spans="1:21" x14ac:dyDescent="0.3">
      <c r="A2049" t="str">
        <f t="shared" si="62"/>
        <v>SO-002148</v>
      </c>
      <c r="B2049" t="s">
        <v>4</v>
      </c>
      <c r="C2049" t="s">
        <v>11</v>
      </c>
      <c r="D2049" s="1">
        <v>43400</v>
      </c>
      <c r="E2049" s="1">
        <v>43486</v>
      </c>
      <c r="F2049" s="1">
        <v>43491</v>
      </c>
      <c r="G2049" s="1">
        <v>43497</v>
      </c>
      <c r="H2049" t="s">
        <v>54</v>
      </c>
      <c r="I2049">
        <v>18</v>
      </c>
      <c r="J2049">
        <v>49</v>
      </c>
      <c r="K2049">
        <v>278</v>
      </c>
      <c r="L2049">
        <v>23</v>
      </c>
      <c r="M2049">
        <v>6</v>
      </c>
      <c r="N2049">
        <v>0.05</v>
      </c>
      <c r="O2049">
        <v>634.62</v>
      </c>
      <c r="P2049">
        <v>857.6</v>
      </c>
      <c r="Q2049">
        <f>Table1[[#This Row],[OrderQuantity]]*Table1[[#This Row],[UnitPrice]]</f>
        <v>5145.6000000000004</v>
      </c>
      <c r="R2049">
        <f>Table1[[#This Row],[OrderQuantity]]*Table1[[#This Row],[UnitCost]]</f>
        <v>3807.7200000000003</v>
      </c>
      <c r="S2049">
        <f>Table1[[#This Row],[OrderQuantity]]*Table1[[#This Row],[UnitPrice]]*(1-Table1[[#This Row],[DiscountApplied]]) - (Table1[[#This Row],[OrderQuantity]]*Table1[[#This Row],[UnitCost]])</f>
        <v>1080.5999999999995</v>
      </c>
      <c r="T2049">
        <f>DATEDIF(Table1[[#This Row],[ShipDate]],Table1[[#This Row],[DeliveryDate]],"d")</f>
        <v>6</v>
      </c>
      <c r="U2049" t="str">
        <f t="shared" si="63"/>
        <v>On Time</v>
      </c>
    </row>
    <row r="2050" spans="1:21" x14ac:dyDescent="0.3">
      <c r="A2050" t="str">
        <f t="shared" ref="A2050:A2113" si="64">"SO-" &amp; TEXT(ROW(A2050)+99,"000000")</f>
        <v>SO-002149</v>
      </c>
      <c r="B2050" t="s">
        <v>5</v>
      </c>
      <c r="C2050" t="s">
        <v>12</v>
      </c>
      <c r="D2050" s="1">
        <v>43300</v>
      </c>
      <c r="E2050" s="1">
        <v>43487</v>
      </c>
      <c r="F2050" s="1">
        <v>43507</v>
      </c>
      <c r="G2050" s="1">
        <v>43513</v>
      </c>
      <c r="H2050" t="s">
        <v>54</v>
      </c>
      <c r="I2050">
        <v>25</v>
      </c>
      <c r="J2050">
        <v>33</v>
      </c>
      <c r="K2050">
        <v>230</v>
      </c>
      <c r="L2050">
        <v>26</v>
      </c>
      <c r="M2050">
        <v>4</v>
      </c>
      <c r="N2050">
        <v>0.1</v>
      </c>
      <c r="O2050">
        <v>3272.01</v>
      </c>
      <c r="P2050">
        <v>5641.4</v>
      </c>
      <c r="Q2050">
        <f>Table1[[#This Row],[OrderQuantity]]*Table1[[#This Row],[UnitPrice]]</f>
        <v>22565.599999999999</v>
      </c>
      <c r="R2050">
        <f>Table1[[#This Row],[OrderQuantity]]*Table1[[#This Row],[UnitCost]]</f>
        <v>13088.04</v>
      </c>
      <c r="S2050">
        <f>Table1[[#This Row],[OrderQuantity]]*Table1[[#This Row],[UnitPrice]]*(1-Table1[[#This Row],[DiscountApplied]]) - (Table1[[#This Row],[OrderQuantity]]*Table1[[#This Row],[UnitCost]])</f>
        <v>7221</v>
      </c>
      <c r="T2050">
        <f>DATEDIF(Table1[[#This Row],[ShipDate]],Table1[[#This Row],[DeliveryDate]],"d")</f>
        <v>6</v>
      </c>
      <c r="U2050" t="str">
        <f t="shared" ref="U2050:U2113" si="65">IF(T2050&gt;7,"Late","On Time")</f>
        <v>On Time</v>
      </c>
    </row>
    <row r="2051" spans="1:21" x14ac:dyDescent="0.3">
      <c r="A2051" t="str">
        <f t="shared" si="64"/>
        <v>SO-002150</v>
      </c>
      <c r="B2051" t="s">
        <v>4</v>
      </c>
      <c r="C2051" t="s">
        <v>10</v>
      </c>
      <c r="D2051" s="1">
        <v>43400</v>
      </c>
      <c r="E2051" s="1">
        <v>43487</v>
      </c>
      <c r="F2051" s="1">
        <v>43510</v>
      </c>
      <c r="G2051" s="1">
        <v>43512</v>
      </c>
      <c r="H2051" t="s">
        <v>54</v>
      </c>
      <c r="I2051">
        <v>16</v>
      </c>
      <c r="J2051">
        <v>48</v>
      </c>
      <c r="K2051">
        <v>148</v>
      </c>
      <c r="L2051">
        <v>37</v>
      </c>
      <c r="M2051">
        <v>1</v>
      </c>
      <c r="N2051">
        <v>0.05</v>
      </c>
      <c r="O2051">
        <v>1552.39</v>
      </c>
      <c r="P2051">
        <v>2217.6999999999998</v>
      </c>
      <c r="Q2051">
        <f>Table1[[#This Row],[OrderQuantity]]*Table1[[#This Row],[UnitPrice]]</f>
        <v>2217.6999999999998</v>
      </c>
      <c r="R2051">
        <f>Table1[[#This Row],[OrderQuantity]]*Table1[[#This Row],[UnitCost]]</f>
        <v>1552.39</v>
      </c>
      <c r="S2051">
        <f>Table1[[#This Row],[OrderQuantity]]*Table1[[#This Row],[UnitPrice]]*(1-Table1[[#This Row],[DiscountApplied]]) - (Table1[[#This Row],[OrderQuantity]]*Table1[[#This Row],[UnitCost]])</f>
        <v>554.4249999999995</v>
      </c>
      <c r="T2051">
        <f>DATEDIF(Table1[[#This Row],[ShipDate]],Table1[[#This Row],[DeliveryDate]],"d")</f>
        <v>2</v>
      </c>
      <c r="U2051" t="str">
        <f t="shared" si="65"/>
        <v>On Time</v>
      </c>
    </row>
    <row r="2052" spans="1:21" x14ac:dyDescent="0.3">
      <c r="A2052" t="str">
        <f t="shared" si="64"/>
        <v>SO-002151</v>
      </c>
      <c r="B2052" t="s">
        <v>3</v>
      </c>
      <c r="C2052" t="s">
        <v>13</v>
      </c>
      <c r="D2052" s="1">
        <v>43400</v>
      </c>
      <c r="E2052" s="1">
        <v>43487</v>
      </c>
      <c r="F2052" s="1">
        <v>43494</v>
      </c>
      <c r="G2052" s="1">
        <v>43498</v>
      </c>
      <c r="H2052" t="s">
        <v>54</v>
      </c>
      <c r="I2052">
        <v>4</v>
      </c>
      <c r="J2052">
        <v>37</v>
      </c>
      <c r="K2052">
        <v>36</v>
      </c>
      <c r="L2052">
        <v>14</v>
      </c>
      <c r="M2052">
        <v>7</v>
      </c>
      <c r="N2052">
        <v>0.2</v>
      </c>
      <c r="O2052">
        <v>1317.69</v>
      </c>
      <c r="P2052">
        <v>1855.9</v>
      </c>
      <c r="Q2052">
        <f>Table1[[#This Row],[OrderQuantity]]*Table1[[#This Row],[UnitPrice]]</f>
        <v>12991.300000000001</v>
      </c>
      <c r="R2052">
        <f>Table1[[#This Row],[OrderQuantity]]*Table1[[#This Row],[UnitCost]]</f>
        <v>9223.83</v>
      </c>
      <c r="S2052">
        <f>Table1[[#This Row],[OrderQuantity]]*Table1[[#This Row],[UnitPrice]]*(1-Table1[[#This Row],[DiscountApplied]]) - (Table1[[#This Row],[OrderQuantity]]*Table1[[#This Row],[UnitCost]])</f>
        <v>1169.2100000000009</v>
      </c>
      <c r="T2052">
        <f>DATEDIF(Table1[[#This Row],[ShipDate]],Table1[[#This Row],[DeliveryDate]],"d")</f>
        <v>4</v>
      </c>
      <c r="U2052" t="str">
        <f t="shared" si="65"/>
        <v>On Time</v>
      </c>
    </row>
    <row r="2053" spans="1:21" x14ac:dyDescent="0.3">
      <c r="A2053" t="str">
        <f t="shared" si="64"/>
        <v>SO-002152</v>
      </c>
      <c r="B2053" t="s">
        <v>2</v>
      </c>
      <c r="C2053" t="s">
        <v>10</v>
      </c>
      <c r="D2053" s="1">
        <v>43400</v>
      </c>
      <c r="E2053" s="1">
        <v>43487</v>
      </c>
      <c r="F2053" s="1">
        <v>43498</v>
      </c>
      <c r="G2053" s="1">
        <v>43502</v>
      </c>
      <c r="H2053" t="s">
        <v>54</v>
      </c>
      <c r="I2053">
        <v>25</v>
      </c>
      <c r="J2053">
        <v>15</v>
      </c>
      <c r="K2053">
        <v>134</v>
      </c>
      <c r="L2053">
        <v>35</v>
      </c>
      <c r="M2053">
        <v>2</v>
      </c>
      <c r="N2053">
        <v>0.08</v>
      </c>
      <c r="O2053">
        <v>1581.2</v>
      </c>
      <c r="P2053">
        <v>1976.5</v>
      </c>
      <c r="Q2053">
        <f>Table1[[#This Row],[OrderQuantity]]*Table1[[#This Row],[UnitPrice]]</f>
        <v>3953</v>
      </c>
      <c r="R2053">
        <f>Table1[[#This Row],[OrderQuantity]]*Table1[[#This Row],[UnitCost]]</f>
        <v>3162.4</v>
      </c>
      <c r="S2053">
        <f>Table1[[#This Row],[OrderQuantity]]*Table1[[#This Row],[UnitPrice]]*(1-Table1[[#This Row],[DiscountApplied]]) - (Table1[[#This Row],[OrderQuantity]]*Table1[[#This Row],[UnitCost]])</f>
        <v>474.36000000000013</v>
      </c>
      <c r="T2053">
        <f>DATEDIF(Table1[[#This Row],[ShipDate]],Table1[[#This Row],[DeliveryDate]],"d")</f>
        <v>4</v>
      </c>
      <c r="U2053" t="str">
        <f t="shared" si="65"/>
        <v>On Time</v>
      </c>
    </row>
    <row r="2054" spans="1:21" x14ac:dyDescent="0.3">
      <c r="A2054" t="str">
        <f t="shared" si="64"/>
        <v>SO-002153</v>
      </c>
      <c r="B2054" t="s">
        <v>2</v>
      </c>
      <c r="C2054" t="s">
        <v>9</v>
      </c>
      <c r="D2054" s="1">
        <v>43400</v>
      </c>
      <c r="E2054" s="1">
        <v>43487</v>
      </c>
      <c r="F2054" s="1">
        <v>43493</v>
      </c>
      <c r="G2054" s="1">
        <v>43494</v>
      </c>
      <c r="H2054" t="s">
        <v>54</v>
      </c>
      <c r="I2054">
        <v>21</v>
      </c>
      <c r="J2054">
        <v>5</v>
      </c>
      <c r="K2054">
        <v>76</v>
      </c>
      <c r="L2054">
        <v>20</v>
      </c>
      <c r="M2054">
        <v>2</v>
      </c>
      <c r="N2054">
        <v>0.1</v>
      </c>
      <c r="O2054">
        <v>628.53</v>
      </c>
      <c r="P2054">
        <v>1065.3</v>
      </c>
      <c r="Q2054">
        <f>Table1[[#This Row],[OrderQuantity]]*Table1[[#This Row],[UnitPrice]]</f>
        <v>2130.6</v>
      </c>
      <c r="R2054">
        <f>Table1[[#This Row],[OrderQuantity]]*Table1[[#This Row],[UnitCost]]</f>
        <v>1257.06</v>
      </c>
      <c r="S2054">
        <f>Table1[[#This Row],[OrderQuantity]]*Table1[[#This Row],[UnitPrice]]*(1-Table1[[#This Row],[DiscountApplied]]) - (Table1[[#This Row],[OrderQuantity]]*Table1[[#This Row],[UnitCost]])</f>
        <v>660.48</v>
      </c>
      <c r="T2054">
        <f>DATEDIF(Table1[[#This Row],[ShipDate]],Table1[[#This Row],[DeliveryDate]],"d")</f>
        <v>1</v>
      </c>
      <c r="U2054" t="str">
        <f t="shared" si="65"/>
        <v>On Time</v>
      </c>
    </row>
    <row r="2055" spans="1:21" x14ac:dyDescent="0.3">
      <c r="A2055" t="str">
        <f t="shared" si="64"/>
        <v>SO-002154</v>
      </c>
      <c r="B2055" t="s">
        <v>4</v>
      </c>
      <c r="C2055" t="s">
        <v>12</v>
      </c>
      <c r="D2055" s="1">
        <v>43400</v>
      </c>
      <c r="E2055" s="1">
        <v>43488</v>
      </c>
      <c r="F2055" s="1">
        <v>43507</v>
      </c>
      <c r="G2055" s="1">
        <v>43510</v>
      </c>
      <c r="H2055" t="s">
        <v>54</v>
      </c>
      <c r="I2055">
        <v>19</v>
      </c>
      <c r="J2055">
        <v>36</v>
      </c>
      <c r="K2055">
        <v>252</v>
      </c>
      <c r="L2055">
        <v>25</v>
      </c>
      <c r="M2055">
        <v>3</v>
      </c>
      <c r="N2055">
        <v>0.05</v>
      </c>
      <c r="O2055">
        <v>2594.64</v>
      </c>
      <c r="P2055">
        <v>3872.6</v>
      </c>
      <c r="Q2055">
        <f>Table1[[#This Row],[OrderQuantity]]*Table1[[#This Row],[UnitPrice]]</f>
        <v>11617.8</v>
      </c>
      <c r="R2055">
        <f>Table1[[#This Row],[OrderQuantity]]*Table1[[#This Row],[UnitCost]]</f>
        <v>7783.92</v>
      </c>
      <c r="S2055">
        <f>Table1[[#This Row],[OrderQuantity]]*Table1[[#This Row],[UnitPrice]]*(1-Table1[[#This Row],[DiscountApplied]]) - (Table1[[#This Row],[OrderQuantity]]*Table1[[#This Row],[UnitCost]])</f>
        <v>3252.989999999998</v>
      </c>
      <c r="T2055">
        <f>DATEDIF(Table1[[#This Row],[ShipDate]],Table1[[#This Row],[DeliveryDate]],"d")</f>
        <v>3</v>
      </c>
      <c r="U2055" t="str">
        <f t="shared" si="65"/>
        <v>On Time</v>
      </c>
    </row>
    <row r="2056" spans="1:21" x14ac:dyDescent="0.3">
      <c r="A2056" t="str">
        <f t="shared" si="64"/>
        <v>SO-002155</v>
      </c>
      <c r="B2056" t="s">
        <v>3</v>
      </c>
      <c r="C2056" t="s">
        <v>10</v>
      </c>
      <c r="D2056" s="1">
        <v>43400</v>
      </c>
      <c r="E2056" s="1">
        <v>43488</v>
      </c>
      <c r="F2056" s="1">
        <v>43512</v>
      </c>
      <c r="G2056" s="1">
        <v>43513</v>
      </c>
      <c r="H2056" t="s">
        <v>54</v>
      </c>
      <c r="I2056">
        <v>7</v>
      </c>
      <c r="J2056">
        <v>24</v>
      </c>
      <c r="K2056">
        <v>150</v>
      </c>
      <c r="L2056">
        <v>10</v>
      </c>
      <c r="M2056">
        <v>2</v>
      </c>
      <c r="N2056">
        <v>0.05</v>
      </c>
      <c r="O2056">
        <v>1826.42</v>
      </c>
      <c r="P2056">
        <v>3886</v>
      </c>
      <c r="Q2056">
        <f>Table1[[#This Row],[OrderQuantity]]*Table1[[#This Row],[UnitPrice]]</f>
        <v>7772</v>
      </c>
      <c r="R2056">
        <f>Table1[[#This Row],[OrderQuantity]]*Table1[[#This Row],[UnitCost]]</f>
        <v>3652.84</v>
      </c>
      <c r="S2056">
        <f>Table1[[#This Row],[OrderQuantity]]*Table1[[#This Row],[UnitPrice]]*(1-Table1[[#This Row],[DiscountApplied]]) - (Table1[[#This Row],[OrderQuantity]]*Table1[[#This Row],[UnitCost]])</f>
        <v>3730.5599999999995</v>
      </c>
      <c r="T2056">
        <f>DATEDIF(Table1[[#This Row],[ShipDate]],Table1[[#This Row],[DeliveryDate]],"d")</f>
        <v>1</v>
      </c>
      <c r="U2056" t="str">
        <f t="shared" si="65"/>
        <v>On Time</v>
      </c>
    </row>
    <row r="2057" spans="1:21" x14ac:dyDescent="0.3">
      <c r="A2057" t="str">
        <f t="shared" si="64"/>
        <v>SO-002156</v>
      </c>
      <c r="B2057" t="s">
        <v>4</v>
      </c>
      <c r="C2057" t="s">
        <v>9</v>
      </c>
      <c r="D2057" s="1">
        <v>43400</v>
      </c>
      <c r="E2057" s="1">
        <v>43488</v>
      </c>
      <c r="F2057" s="1">
        <v>43512</v>
      </c>
      <c r="G2057" s="1">
        <v>43522</v>
      </c>
      <c r="H2057" t="s">
        <v>54</v>
      </c>
      <c r="I2057">
        <v>19</v>
      </c>
      <c r="J2057">
        <v>10</v>
      </c>
      <c r="K2057">
        <v>75</v>
      </c>
      <c r="L2057">
        <v>36</v>
      </c>
      <c r="M2057">
        <v>8</v>
      </c>
      <c r="N2057">
        <v>0.05</v>
      </c>
      <c r="O2057">
        <v>222.44</v>
      </c>
      <c r="P2057">
        <v>268</v>
      </c>
      <c r="Q2057">
        <f>Table1[[#This Row],[OrderQuantity]]*Table1[[#This Row],[UnitPrice]]</f>
        <v>2144</v>
      </c>
      <c r="R2057">
        <f>Table1[[#This Row],[OrderQuantity]]*Table1[[#This Row],[UnitCost]]</f>
        <v>1779.52</v>
      </c>
      <c r="S2057">
        <f>Table1[[#This Row],[OrderQuantity]]*Table1[[#This Row],[UnitPrice]]*(1-Table1[[#This Row],[DiscountApplied]]) - (Table1[[#This Row],[OrderQuantity]]*Table1[[#This Row],[UnitCost]])</f>
        <v>257.27999999999997</v>
      </c>
      <c r="T2057">
        <f>DATEDIF(Table1[[#This Row],[ShipDate]],Table1[[#This Row],[DeliveryDate]],"d")</f>
        <v>10</v>
      </c>
      <c r="U2057" t="str">
        <f t="shared" si="65"/>
        <v>Late</v>
      </c>
    </row>
    <row r="2058" spans="1:21" x14ac:dyDescent="0.3">
      <c r="A2058" t="str">
        <f t="shared" si="64"/>
        <v>SO-002157</v>
      </c>
      <c r="B2058" t="s">
        <v>3</v>
      </c>
      <c r="C2058" t="s">
        <v>12</v>
      </c>
      <c r="D2058" s="1">
        <v>43400</v>
      </c>
      <c r="E2058" s="1">
        <v>43488</v>
      </c>
      <c r="F2058" s="1">
        <v>43515</v>
      </c>
      <c r="G2058" s="1">
        <v>43520</v>
      </c>
      <c r="H2058" t="s">
        <v>54</v>
      </c>
      <c r="I2058">
        <v>12</v>
      </c>
      <c r="J2058">
        <v>9</v>
      </c>
      <c r="K2058">
        <v>225</v>
      </c>
      <c r="L2058">
        <v>11</v>
      </c>
      <c r="M2058">
        <v>4</v>
      </c>
      <c r="N2058">
        <v>0.05</v>
      </c>
      <c r="O2058">
        <v>92.19</v>
      </c>
      <c r="P2058">
        <v>214.4</v>
      </c>
      <c r="Q2058">
        <f>Table1[[#This Row],[OrderQuantity]]*Table1[[#This Row],[UnitPrice]]</f>
        <v>857.6</v>
      </c>
      <c r="R2058">
        <f>Table1[[#This Row],[OrderQuantity]]*Table1[[#This Row],[UnitCost]]</f>
        <v>368.76</v>
      </c>
      <c r="S2058">
        <f>Table1[[#This Row],[OrderQuantity]]*Table1[[#This Row],[UnitPrice]]*(1-Table1[[#This Row],[DiscountApplied]]) - (Table1[[#This Row],[OrderQuantity]]*Table1[[#This Row],[UnitCost]])</f>
        <v>445.96000000000004</v>
      </c>
      <c r="T2058">
        <f>DATEDIF(Table1[[#This Row],[ShipDate]],Table1[[#This Row],[DeliveryDate]],"d")</f>
        <v>5</v>
      </c>
      <c r="U2058" t="str">
        <f t="shared" si="65"/>
        <v>On Time</v>
      </c>
    </row>
    <row r="2059" spans="1:21" x14ac:dyDescent="0.3">
      <c r="A2059" t="str">
        <f t="shared" si="64"/>
        <v>SO-002158</v>
      </c>
      <c r="B2059" t="s">
        <v>4</v>
      </c>
      <c r="C2059" t="s">
        <v>8</v>
      </c>
      <c r="D2059" s="1">
        <v>43400</v>
      </c>
      <c r="E2059" s="1">
        <v>43488</v>
      </c>
      <c r="F2059" s="1">
        <v>43499</v>
      </c>
      <c r="G2059" s="1">
        <v>43501</v>
      </c>
      <c r="H2059" t="s">
        <v>54</v>
      </c>
      <c r="I2059">
        <v>19</v>
      </c>
      <c r="J2059">
        <v>12</v>
      </c>
      <c r="K2059">
        <v>346</v>
      </c>
      <c r="L2059">
        <v>34</v>
      </c>
      <c r="M2059">
        <v>5</v>
      </c>
      <c r="N2059">
        <v>0.08</v>
      </c>
      <c r="O2059">
        <v>433.09</v>
      </c>
      <c r="P2059">
        <v>676.7</v>
      </c>
      <c r="Q2059">
        <f>Table1[[#This Row],[OrderQuantity]]*Table1[[#This Row],[UnitPrice]]</f>
        <v>3383.5</v>
      </c>
      <c r="R2059">
        <f>Table1[[#This Row],[OrderQuantity]]*Table1[[#This Row],[UnitCost]]</f>
        <v>2165.4499999999998</v>
      </c>
      <c r="S2059">
        <f>Table1[[#This Row],[OrderQuantity]]*Table1[[#This Row],[UnitPrice]]*(1-Table1[[#This Row],[DiscountApplied]]) - (Table1[[#This Row],[OrderQuantity]]*Table1[[#This Row],[UnitCost]])</f>
        <v>947.37000000000035</v>
      </c>
      <c r="T2059">
        <f>DATEDIF(Table1[[#This Row],[ShipDate]],Table1[[#This Row],[DeliveryDate]],"d")</f>
        <v>2</v>
      </c>
      <c r="U2059" t="str">
        <f t="shared" si="65"/>
        <v>On Time</v>
      </c>
    </row>
    <row r="2060" spans="1:21" x14ac:dyDescent="0.3">
      <c r="A2060" t="str">
        <f t="shared" si="64"/>
        <v>SO-002159</v>
      </c>
      <c r="B2060" t="s">
        <v>4</v>
      </c>
      <c r="C2060" t="s">
        <v>10</v>
      </c>
      <c r="D2060" s="1">
        <v>43400</v>
      </c>
      <c r="E2060" s="1">
        <v>43488</v>
      </c>
      <c r="F2060" s="1">
        <v>43503</v>
      </c>
      <c r="G2060" s="1">
        <v>43504</v>
      </c>
      <c r="H2060" t="s">
        <v>54</v>
      </c>
      <c r="I2060">
        <v>14</v>
      </c>
      <c r="J2060">
        <v>39</v>
      </c>
      <c r="K2060">
        <v>174</v>
      </c>
      <c r="L2060">
        <v>4</v>
      </c>
      <c r="M2060">
        <v>1</v>
      </c>
      <c r="N2060">
        <v>0.05</v>
      </c>
      <c r="O2060">
        <v>412.05</v>
      </c>
      <c r="P2060">
        <v>1005</v>
      </c>
      <c r="Q2060">
        <f>Table1[[#This Row],[OrderQuantity]]*Table1[[#This Row],[UnitPrice]]</f>
        <v>1005</v>
      </c>
      <c r="R2060">
        <f>Table1[[#This Row],[OrderQuantity]]*Table1[[#This Row],[UnitCost]]</f>
        <v>412.05</v>
      </c>
      <c r="S2060">
        <f>Table1[[#This Row],[OrderQuantity]]*Table1[[#This Row],[UnitPrice]]*(1-Table1[[#This Row],[DiscountApplied]]) - (Table1[[#This Row],[OrderQuantity]]*Table1[[#This Row],[UnitCost]])</f>
        <v>542.70000000000005</v>
      </c>
      <c r="T2060">
        <f>DATEDIF(Table1[[#This Row],[ShipDate]],Table1[[#This Row],[DeliveryDate]],"d")</f>
        <v>1</v>
      </c>
      <c r="U2060" t="str">
        <f t="shared" si="65"/>
        <v>On Time</v>
      </c>
    </row>
    <row r="2061" spans="1:21" x14ac:dyDescent="0.3">
      <c r="A2061" t="str">
        <f t="shared" si="64"/>
        <v>SO-002160</v>
      </c>
      <c r="B2061" t="s">
        <v>4</v>
      </c>
      <c r="C2061" t="s">
        <v>11</v>
      </c>
      <c r="D2061" s="1">
        <v>43400</v>
      </c>
      <c r="E2061" s="1">
        <v>43488</v>
      </c>
      <c r="F2061" s="1">
        <v>43508</v>
      </c>
      <c r="G2061" s="1">
        <v>43511</v>
      </c>
      <c r="H2061" t="s">
        <v>54</v>
      </c>
      <c r="I2061">
        <v>15</v>
      </c>
      <c r="J2061">
        <v>47</v>
      </c>
      <c r="K2061">
        <v>278</v>
      </c>
      <c r="L2061">
        <v>5</v>
      </c>
      <c r="M2061">
        <v>1</v>
      </c>
      <c r="N2061">
        <v>0.05</v>
      </c>
      <c r="O2061">
        <v>703.1</v>
      </c>
      <c r="P2061">
        <v>1065.3</v>
      </c>
      <c r="Q2061">
        <f>Table1[[#This Row],[OrderQuantity]]*Table1[[#This Row],[UnitPrice]]</f>
        <v>1065.3</v>
      </c>
      <c r="R2061">
        <f>Table1[[#This Row],[OrderQuantity]]*Table1[[#This Row],[UnitCost]]</f>
        <v>703.1</v>
      </c>
      <c r="S2061">
        <f>Table1[[#This Row],[OrderQuantity]]*Table1[[#This Row],[UnitPrice]]*(1-Table1[[#This Row],[DiscountApplied]]) - (Table1[[#This Row],[OrderQuantity]]*Table1[[#This Row],[UnitCost]])</f>
        <v>308.93499999999983</v>
      </c>
      <c r="T2061">
        <f>DATEDIF(Table1[[#This Row],[ShipDate]],Table1[[#This Row],[DeliveryDate]],"d")</f>
        <v>3</v>
      </c>
      <c r="U2061" t="str">
        <f t="shared" si="65"/>
        <v>On Time</v>
      </c>
    </row>
    <row r="2062" spans="1:21" x14ac:dyDescent="0.3">
      <c r="A2062" t="str">
        <f t="shared" si="64"/>
        <v>SO-002161</v>
      </c>
      <c r="B2062" t="s">
        <v>3</v>
      </c>
      <c r="C2062" t="s">
        <v>8</v>
      </c>
      <c r="D2062" s="1">
        <v>43400</v>
      </c>
      <c r="E2062" s="1">
        <v>43488</v>
      </c>
      <c r="F2062" s="1">
        <v>43499</v>
      </c>
      <c r="G2062" s="1">
        <v>43507</v>
      </c>
      <c r="H2062" t="s">
        <v>54</v>
      </c>
      <c r="I2062">
        <v>7</v>
      </c>
      <c r="J2062">
        <v>15</v>
      </c>
      <c r="K2062">
        <v>352</v>
      </c>
      <c r="L2062">
        <v>33</v>
      </c>
      <c r="M2062">
        <v>2</v>
      </c>
      <c r="N2062">
        <v>0.1</v>
      </c>
      <c r="O2062">
        <v>113.9</v>
      </c>
      <c r="P2062">
        <v>167.5</v>
      </c>
      <c r="Q2062">
        <f>Table1[[#This Row],[OrderQuantity]]*Table1[[#This Row],[UnitPrice]]</f>
        <v>335</v>
      </c>
      <c r="R2062">
        <f>Table1[[#This Row],[OrderQuantity]]*Table1[[#This Row],[UnitCost]]</f>
        <v>227.8</v>
      </c>
      <c r="S2062">
        <f>Table1[[#This Row],[OrderQuantity]]*Table1[[#This Row],[UnitPrice]]*(1-Table1[[#This Row],[DiscountApplied]]) - (Table1[[#This Row],[OrderQuantity]]*Table1[[#This Row],[UnitCost]])</f>
        <v>73.699999999999989</v>
      </c>
      <c r="T2062">
        <f>DATEDIF(Table1[[#This Row],[ShipDate]],Table1[[#This Row],[DeliveryDate]],"d")</f>
        <v>8</v>
      </c>
      <c r="U2062" t="str">
        <f t="shared" si="65"/>
        <v>Late</v>
      </c>
    </row>
    <row r="2063" spans="1:21" x14ac:dyDescent="0.3">
      <c r="A2063" t="str">
        <f t="shared" si="64"/>
        <v>SO-002162</v>
      </c>
      <c r="B2063" t="s">
        <v>3</v>
      </c>
      <c r="C2063" t="s">
        <v>13</v>
      </c>
      <c r="D2063" s="1">
        <v>43400</v>
      </c>
      <c r="E2063" s="1">
        <v>43488</v>
      </c>
      <c r="F2063" s="1">
        <v>43510</v>
      </c>
      <c r="G2063" s="1">
        <v>43515</v>
      </c>
      <c r="H2063" t="s">
        <v>54</v>
      </c>
      <c r="I2063">
        <v>3</v>
      </c>
      <c r="J2063">
        <v>11</v>
      </c>
      <c r="K2063">
        <v>47</v>
      </c>
      <c r="L2063">
        <v>11</v>
      </c>
      <c r="M2063">
        <v>4</v>
      </c>
      <c r="N2063">
        <v>0.15</v>
      </c>
      <c r="O2063">
        <v>837.23</v>
      </c>
      <c r="P2063">
        <v>1179.2</v>
      </c>
      <c r="Q2063">
        <f>Table1[[#This Row],[OrderQuantity]]*Table1[[#This Row],[UnitPrice]]</f>
        <v>4716.8</v>
      </c>
      <c r="R2063">
        <f>Table1[[#This Row],[OrderQuantity]]*Table1[[#This Row],[UnitCost]]</f>
        <v>3348.92</v>
      </c>
      <c r="S2063">
        <f>Table1[[#This Row],[OrderQuantity]]*Table1[[#This Row],[UnitPrice]]*(1-Table1[[#This Row],[DiscountApplied]]) - (Table1[[#This Row],[OrderQuantity]]*Table1[[#This Row],[UnitCost]])</f>
        <v>660.36000000000013</v>
      </c>
      <c r="T2063">
        <f>DATEDIF(Table1[[#This Row],[ShipDate]],Table1[[#This Row],[DeliveryDate]],"d")</f>
        <v>5</v>
      </c>
      <c r="U2063" t="str">
        <f t="shared" si="65"/>
        <v>On Time</v>
      </c>
    </row>
    <row r="2064" spans="1:21" x14ac:dyDescent="0.3">
      <c r="A2064" t="str">
        <f t="shared" si="64"/>
        <v>SO-002163</v>
      </c>
      <c r="B2064" t="s">
        <v>4</v>
      </c>
      <c r="C2064" t="s">
        <v>10</v>
      </c>
      <c r="D2064" s="1">
        <v>43300</v>
      </c>
      <c r="E2064" s="1">
        <v>43488</v>
      </c>
      <c r="F2064" s="1">
        <v>43503</v>
      </c>
      <c r="G2064" s="1">
        <v>43506</v>
      </c>
      <c r="H2064" t="s">
        <v>54</v>
      </c>
      <c r="I2064">
        <v>14</v>
      </c>
      <c r="J2064">
        <v>5</v>
      </c>
      <c r="K2064">
        <v>180</v>
      </c>
      <c r="L2064">
        <v>6</v>
      </c>
      <c r="M2064">
        <v>7</v>
      </c>
      <c r="N2064">
        <v>0.2</v>
      </c>
      <c r="O2064">
        <v>3485.34</v>
      </c>
      <c r="P2064">
        <v>5808.9</v>
      </c>
      <c r="Q2064">
        <f>Table1[[#This Row],[OrderQuantity]]*Table1[[#This Row],[UnitPrice]]</f>
        <v>40662.299999999996</v>
      </c>
      <c r="R2064">
        <f>Table1[[#This Row],[OrderQuantity]]*Table1[[#This Row],[UnitCost]]</f>
        <v>24397.38</v>
      </c>
      <c r="S2064">
        <f>Table1[[#This Row],[OrderQuantity]]*Table1[[#This Row],[UnitPrice]]*(1-Table1[[#This Row],[DiscountApplied]]) - (Table1[[#This Row],[OrderQuantity]]*Table1[[#This Row],[UnitCost]])</f>
        <v>8132.4599999999955</v>
      </c>
      <c r="T2064">
        <f>DATEDIF(Table1[[#This Row],[ShipDate]],Table1[[#This Row],[DeliveryDate]],"d")</f>
        <v>3</v>
      </c>
      <c r="U2064" t="str">
        <f t="shared" si="65"/>
        <v>On Time</v>
      </c>
    </row>
    <row r="2065" spans="1:21" x14ac:dyDescent="0.3">
      <c r="A2065" t="str">
        <f t="shared" si="64"/>
        <v>SO-002164</v>
      </c>
      <c r="B2065" t="s">
        <v>2</v>
      </c>
      <c r="C2065" t="s">
        <v>9</v>
      </c>
      <c r="D2065" s="1">
        <v>43400</v>
      </c>
      <c r="E2065" s="1">
        <v>43489</v>
      </c>
      <c r="F2065" s="1">
        <v>43516</v>
      </c>
      <c r="G2065" s="1">
        <v>43519</v>
      </c>
      <c r="H2065" t="s">
        <v>54</v>
      </c>
      <c r="I2065">
        <v>20</v>
      </c>
      <c r="J2065">
        <v>25</v>
      </c>
      <c r="K2065">
        <v>87</v>
      </c>
      <c r="L2065">
        <v>30</v>
      </c>
      <c r="M2065">
        <v>4</v>
      </c>
      <c r="N2065">
        <v>0.05</v>
      </c>
      <c r="O2065">
        <v>3093.12</v>
      </c>
      <c r="P2065">
        <v>3772.1</v>
      </c>
      <c r="Q2065">
        <f>Table1[[#This Row],[OrderQuantity]]*Table1[[#This Row],[UnitPrice]]</f>
        <v>15088.4</v>
      </c>
      <c r="R2065">
        <f>Table1[[#This Row],[OrderQuantity]]*Table1[[#This Row],[UnitCost]]</f>
        <v>12372.48</v>
      </c>
      <c r="S2065">
        <f>Table1[[#This Row],[OrderQuantity]]*Table1[[#This Row],[UnitPrice]]*(1-Table1[[#This Row],[DiscountApplied]]) - (Table1[[#This Row],[OrderQuantity]]*Table1[[#This Row],[UnitCost]])</f>
        <v>1961.5</v>
      </c>
      <c r="T2065">
        <f>DATEDIF(Table1[[#This Row],[ShipDate]],Table1[[#This Row],[DeliveryDate]],"d")</f>
        <v>3</v>
      </c>
      <c r="U2065" t="str">
        <f t="shared" si="65"/>
        <v>On Time</v>
      </c>
    </row>
    <row r="2066" spans="1:21" x14ac:dyDescent="0.3">
      <c r="A2066" t="str">
        <f t="shared" si="64"/>
        <v>SO-002165</v>
      </c>
      <c r="B2066" t="s">
        <v>3</v>
      </c>
      <c r="C2066" t="s">
        <v>9</v>
      </c>
      <c r="D2066" s="1">
        <v>43400</v>
      </c>
      <c r="E2066" s="1">
        <v>43489</v>
      </c>
      <c r="F2066" s="1">
        <v>43506</v>
      </c>
      <c r="G2066" s="1">
        <v>43508</v>
      </c>
      <c r="H2066" t="s">
        <v>54</v>
      </c>
      <c r="I2066">
        <v>8</v>
      </c>
      <c r="J2066">
        <v>25</v>
      </c>
      <c r="K2066">
        <v>64</v>
      </c>
      <c r="L2066">
        <v>19</v>
      </c>
      <c r="M2066">
        <v>1</v>
      </c>
      <c r="N2066">
        <v>0.05</v>
      </c>
      <c r="O2066">
        <v>1532.96</v>
      </c>
      <c r="P2066">
        <v>3484</v>
      </c>
      <c r="Q2066">
        <f>Table1[[#This Row],[OrderQuantity]]*Table1[[#This Row],[UnitPrice]]</f>
        <v>3484</v>
      </c>
      <c r="R2066">
        <f>Table1[[#This Row],[OrderQuantity]]*Table1[[#This Row],[UnitCost]]</f>
        <v>1532.96</v>
      </c>
      <c r="S2066">
        <f>Table1[[#This Row],[OrderQuantity]]*Table1[[#This Row],[UnitPrice]]*(1-Table1[[#This Row],[DiscountApplied]]) - (Table1[[#This Row],[OrderQuantity]]*Table1[[#This Row],[UnitCost]])</f>
        <v>1776.8399999999997</v>
      </c>
      <c r="T2066">
        <f>DATEDIF(Table1[[#This Row],[ShipDate]],Table1[[#This Row],[DeliveryDate]],"d")</f>
        <v>2</v>
      </c>
      <c r="U2066" t="str">
        <f t="shared" si="65"/>
        <v>On Time</v>
      </c>
    </row>
    <row r="2067" spans="1:21" x14ac:dyDescent="0.3">
      <c r="A2067" t="str">
        <f t="shared" si="64"/>
        <v>SO-002166</v>
      </c>
      <c r="B2067" t="s">
        <v>4</v>
      </c>
      <c r="C2067" t="s">
        <v>11</v>
      </c>
      <c r="D2067" s="1">
        <v>43400</v>
      </c>
      <c r="E2067" s="1">
        <v>43489</v>
      </c>
      <c r="F2067" s="1">
        <v>43498</v>
      </c>
      <c r="G2067" s="1">
        <v>43507</v>
      </c>
      <c r="H2067" t="s">
        <v>54</v>
      </c>
      <c r="I2067">
        <v>13</v>
      </c>
      <c r="J2067">
        <v>16</v>
      </c>
      <c r="K2067">
        <v>286</v>
      </c>
      <c r="L2067">
        <v>17</v>
      </c>
      <c r="M2067">
        <v>8</v>
      </c>
      <c r="N2067">
        <v>0.08</v>
      </c>
      <c r="O2067">
        <v>420.76</v>
      </c>
      <c r="P2067">
        <v>1051.9000000000001</v>
      </c>
      <c r="Q2067">
        <f>Table1[[#This Row],[OrderQuantity]]*Table1[[#This Row],[UnitPrice]]</f>
        <v>8415.2000000000007</v>
      </c>
      <c r="R2067">
        <f>Table1[[#This Row],[OrderQuantity]]*Table1[[#This Row],[UnitCost]]</f>
        <v>3366.08</v>
      </c>
      <c r="S2067">
        <f>Table1[[#This Row],[OrderQuantity]]*Table1[[#This Row],[UnitPrice]]*(1-Table1[[#This Row],[DiscountApplied]]) - (Table1[[#This Row],[OrderQuantity]]*Table1[[#This Row],[UnitCost]])</f>
        <v>4375.9040000000014</v>
      </c>
      <c r="T2067">
        <f>DATEDIF(Table1[[#This Row],[ShipDate]],Table1[[#This Row],[DeliveryDate]],"d")</f>
        <v>9</v>
      </c>
      <c r="U2067" t="str">
        <f t="shared" si="65"/>
        <v>Late</v>
      </c>
    </row>
    <row r="2068" spans="1:21" x14ac:dyDescent="0.3">
      <c r="A2068" t="str">
        <f t="shared" si="64"/>
        <v>SO-002167</v>
      </c>
      <c r="B2068" t="s">
        <v>3</v>
      </c>
      <c r="C2068" t="s">
        <v>8</v>
      </c>
      <c r="D2068" s="1">
        <v>43400</v>
      </c>
      <c r="E2068" s="1">
        <v>43489</v>
      </c>
      <c r="F2068" s="1">
        <v>43501</v>
      </c>
      <c r="G2068" s="1">
        <v>43506</v>
      </c>
      <c r="H2068" t="s">
        <v>54</v>
      </c>
      <c r="I2068">
        <v>5</v>
      </c>
      <c r="J2068">
        <v>1</v>
      </c>
      <c r="K2068">
        <v>335</v>
      </c>
      <c r="L2068">
        <v>8</v>
      </c>
      <c r="M2068">
        <v>1</v>
      </c>
      <c r="N2068">
        <v>0.08</v>
      </c>
      <c r="O2068">
        <v>116.31</v>
      </c>
      <c r="P2068">
        <v>207.7</v>
      </c>
      <c r="Q2068">
        <f>Table1[[#This Row],[OrderQuantity]]*Table1[[#This Row],[UnitPrice]]</f>
        <v>207.7</v>
      </c>
      <c r="R2068">
        <f>Table1[[#This Row],[OrderQuantity]]*Table1[[#This Row],[UnitCost]]</f>
        <v>116.31</v>
      </c>
      <c r="S2068">
        <f>Table1[[#This Row],[OrderQuantity]]*Table1[[#This Row],[UnitPrice]]*(1-Table1[[#This Row],[DiscountApplied]]) - (Table1[[#This Row],[OrderQuantity]]*Table1[[#This Row],[UnitCost]])</f>
        <v>74.774000000000001</v>
      </c>
      <c r="T2068">
        <f>DATEDIF(Table1[[#This Row],[ShipDate]],Table1[[#This Row],[DeliveryDate]],"d")</f>
        <v>5</v>
      </c>
      <c r="U2068" t="str">
        <f t="shared" si="65"/>
        <v>On Time</v>
      </c>
    </row>
    <row r="2069" spans="1:21" x14ac:dyDescent="0.3">
      <c r="A2069" t="str">
        <f t="shared" si="64"/>
        <v>SO-002168</v>
      </c>
      <c r="B2069" t="s">
        <v>4</v>
      </c>
      <c r="C2069" t="s">
        <v>13</v>
      </c>
      <c r="D2069" s="1">
        <v>43400</v>
      </c>
      <c r="E2069" s="1">
        <v>43489</v>
      </c>
      <c r="F2069" s="1">
        <v>43493</v>
      </c>
      <c r="G2069" s="1">
        <v>43503</v>
      </c>
      <c r="H2069" t="s">
        <v>54</v>
      </c>
      <c r="I2069">
        <v>16</v>
      </c>
      <c r="J2069">
        <v>14</v>
      </c>
      <c r="K2069">
        <v>38</v>
      </c>
      <c r="L2069">
        <v>18</v>
      </c>
      <c r="M2069">
        <v>3</v>
      </c>
      <c r="N2069">
        <v>0.1</v>
      </c>
      <c r="O2069">
        <v>1195.95</v>
      </c>
      <c r="P2069">
        <v>1708.5</v>
      </c>
      <c r="Q2069">
        <f>Table1[[#This Row],[OrderQuantity]]*Table1[[#This Row],[UnitPrice]]</f>
        <v>5125.5</v>
      </c>
      <c r="R2069">
        <f>Table1[[#This Row],[OrderQuantity]]*Table1[[#This Row],[UnitCost]]</f>
        <v>3587.8500000000004</v>
      </c>
      <c r="S2069">
        <f>Table1[[#This Row],[OrderQuantity]]*Table1[[#This Row],[UnitPrice]]*(1-Table1[[#This Row],[DiscountApplied]]) - (Table1[[#This Row],[OrderQuantity]]*Table1[[#This Row],[UnitCost]])</f>
        <v>1025.0999999999995</v>
      </c>
      <c r="T2069">
        <f>DATEDIF(Table1[[#This Row],[ShipDate]],Table1[[#This Row],[DeliveryDate]],"d")</f>
        <v>10</v>
      </c>
      <c r="U2069" t="str">
        <f t="shared" si="65"/>
        <v>Late</v>
      </c>
    </row>
    <row r="2070" spans="1:21" x14ac:dyDescent="0.3">
      <c r="A2070" t="str">
        <f t="shared" si="64"/>
        <v>SO-002169</v>
      </c>
      <c r="B2070" t="s">
        <v>3</v>
      </c>
      <c r="C2070" t="s">
        <v>10</v>
      </c>
      <c r="D2070" s="1">
        <v>43400</v>
      </c>
      <c r="E2070" s="1">
        <v>43490</v>
      </c>
      <c r="F2070" s="1">
        <v>43513</v>
      </c>
      <c r="G2070" s="1">
        <v>43522</v>
      </c>
      <c r="H2070" t="s">
        <v>54</v>
      </c>
      <c r="I2070">
        <v>8</v>
      </c>
      <c r="J2070">
        <v>30</v>
      </c>
      <c r="K2070">
        <v>161</v>
      </c>
      <c r="L2070">
        <v>32</v>
      </c>
      <c r="M2070">
        <v>2</v>
      </c>
      <c r="N2070">
        <v>0.15</v>
      </c>
      <c r="O2070">
        <v>794.42</v>
      </c>
      <c r="P2070">
        <v>1118.9000000000001</v>
      </c>
      <c r="Q2070">
        <f>Table1[[#This Row],[OrderQuantity]]*Table1[[#This Row],[UnitPrice]]</f>
        <v>2237.8000000000002</v>
      </c>
      <c r="R2070">
        <f>Table1[[#This Row],[OrderQuantity]]*Table1[[#This Row],[UnitCost]]</f>
        <v>1588.84</v>
      </c>
      <c r="S2070">
        <f>Table1[[#This Row],[OrderQuantity]]*Table1[[#This Row],[UnitPrice]]*(1-Table1[[#This Row],[DiscountApplied]]) - (Table1[[#This Row],[OrderQuantity]]*Table1[[#This Row],[UnitCost]])</f>
        <v>313.29000000000019</v>
      </c>
      <c r="T2070">
        <f>DATEDIF(Table1[[#This Row],[ShipDate]],Table1[[#This Row],[DeliveryDate]],"d")</f>
        <v>9</v>
      </c>
      <c r="U2070" t="str">
        <f t="shared" si="65"/>
        <v>Late</v>
      </c>
    </row>
    <row r="2071" spans="1:21" x14ac:dyDescent="0.3">
      <c r="A2071" t="str">
        <f t="shared" si="64"/>
        <v>SO-002170</v>
      </c>
      <c r="B2071" t="s">
        <v>3</v>
      </c>
      <c r="C2071" t="s">
        <v>12</v>
      </c>
      <c r="D2071" s="1">
        <v>43400</v>
      </c>
      <c r="E2071" s="1">
        <v>43490</v>
      </c>
      <c r="F2071" s="1">
        <v>43492</v>
      </c>
      <c r="G2071" s="1">
        <v>43500</v>
      </c>
      <c r="H2071" t="s">
        <v>54</v>
      </c>
      <c r="I2071">
        <v>3</v>
      </c>
      <c r="J2071">
        <v>44</v>
      </c>
      <c r="K2071">
        <v>241</v>
      </c>
      <c r="L2071">
        <v>10</v>
      </c>
      <c r="M2071">
        <v>4</v>
      </c>
      <c r="N2071">
        <v>0.1</v>
      </c>
      <c r="O2071">
        <v>796.36</v>
      </c>
      <c r="P2071">
        <v>1896.1</v>
      </c>
      <c r="Q2071">
        <f>Table1[[#This Row],[OrderQuantity]]*Table1[[#This Row],[UnitPrice]]</f>
        <v>7584.4</v>
      </c>
      <c r="R2071">
        <f>Table1[[#This Row],[OrderQuantity]]*Table1[[#This Row],[UnitCost]]</f>
        <v>3185.44</v>
      </c>
      <c r="S2071">
        <f>Table1[[#This Row],[OrderQuantity]]*Table1[[#This Row],[UnitPrice]]*(1-Table1[[#This Row],[DiscountApplied]]) - (Table1[[#This Row],[OrderQuantity]]*Table1[[#This Row],[UnitCost]])</f>
        <v>3640.52</v>
      </c>
      <c r="T2071">
        <f>DATEDIF(Table1[[#This Row],[ShipDate]],Table1[[#This Row],[DeliveryDate]],"d")</f>
        <v>8</v>
      </c>
      <c r="U2071" t="str">
        <f t="shared" si="65"/>
        <v>Late</v>
      </c>
    </row>
    <row r="2072" spans="1:21" x14ac:dyDescent="0.3">
      <c r="A2072" t="str">
        <f t="shared" si="64"/>
        <v>SO-002171</v>
      </c>
      <c r="B2072" t="s">
        <v>2</v>
      </c>
      <c r="C2072" t="s">
        <v>10</v>
      </c>
      <c r="D2072" s="1">
        <v>43400</v>
      </c>
      <c r="E2072" s="1">
        <v>43490</v>
      </c>
      <c r="F2072" s="1">
        <v>43511</v>
      </c>
      <c r="G2072" s="1">
        <v>43521</v>
      </c>
      <c r="H2072" t="s">
        <v>54</v>
      </c>
      <c r="I2072">
        <v>24</v>
      </c>
      <c r="J2072">
        <v>6</v>
      </c>
      <c r="K2072">
        <v>191</v>
      </c>
      <c r="L2072">
        <v>36</v>
      </c>
      <c r="M2072">
        <v>4</v>
      </c>
      <c r="N2072">
        <v>0.1</v>
      </c>
      <c r="O2072">
        <v>931.23</v>
      </c>
      <c r="P2072">
        <v>2271.3000000000002</v>
      </c>
      <c r="Q2072">
        <f>Table1[[#This Row],[OrderQuantity]]*Table1[[#This Row],[UnitPrice]]</f>
        <v>9085.2000000000007</v>
      </c>
      <c r="R2072">
        <f>Table1[[#This Row],[OrderQuantity]]*Table1[[#This Row],[UnitCost]]</f>
        <v>3724.92</v>
      </c>
      <c r="S2072">
        <f>Table1[[#This Row],[OrderQuantity]]*Table1[[#This Row],[UnitPrice]]*(1-Table1[[#This Row],[DiscountApplied]]) - (Table1[[#This Row],[OrderQuantity]]*Table1[[#This Row],[UnitCost]])</f>
        <v>4451.7600000000011</v>
      </c>
      <c r="T2072">
        <f>DATEDIF(Table1[[#This Row],[ShipDate]],Table1[[#This Row],[DeliveryDate]],"d")</f>
        <v>10</v>
      </c>
      <c r="U2072" t="str">
        <f t="shared" si="65"/>
        <v>Late</v>
      </c>
    </row>
    <row r="2073" spans="1:21" x14ac:dyDescent="0.3">
      <c r="A2073" t="str">
        <f t="shared" si="64"/>
        <v>SO-002172</v>
      </c>
      <c r="B2073" t="s">
        <v>3</v>
      </c>
      <c r="C2073" t="s">
        <v>11</v>
      </c>
      <c r="D2073" s="1">
        <v>43400</v>
      </c>
      <c r="E2073" s="1">
        <v>43490</v>
      </c>
      <c r="F2073" s="1">
        <v>43512</v>
      </c>
      <c r="G2073" s="1">
        <v>43519</v>
      </c>
      <c r="H2073" t="s">
        <v>54</v>
      </c>
      <c r="I2073">
        <v>4</v>
      </c>
      <c r="J2073">
        <v>1</v>
      </c>
      <c r="K2073">
        <v>303</v>
      </c>
      <c r="L2073">
        <v>18</v>
      </c>
      <c r="M2073">
        <v>4</v>
      </c>
      <c r="N2073">
        <v>0.08</v>
      </c>
      <c r="O2073">
        <v>3749.86</v>
      </c>
      <c r="P2073">
        <v>5681.6</v>
      </c>
      <c r="Q2073">
        <f>Table1[[#This Row],[OrderQuantity]]*Table1[[#This Row],[UnitPrice]]</f>
        <v>22726.400000000001</v>
      </c>
      <c r="R2073">
        <f>Table1[[#This Row],[OrderQuantity]]*Table1[[#This Row],[UnitCost]]</f>
        <v>14999.44</v>
      </c>
      <c r="S2073">
        <f>Table1[[#This Row],[OrderQuantity]]*Table1[[#This Row],[UnitPrice]]*(1-Table1[[#This Row],[DiscountApplied]]) - (Table1[[#This Row],[OrderQuantity]]*Table1[[#This Row],[UnitCost]])</f>
        <v>5908.848</v>
      </c>
      <c r="T2073">
        <f>DATEDIF(Table1[[#This Row],[ShipDate]],Table1[[#This Row],[DeliveryDate]],"d")</f>
        <v>7</v>
      </c>
      <c r="U2073" t="str">
        <f t="shared" si="65"/>
        <v>On Time</v>
      </c>
    </row>
    <row r="2074" spans="1:21" x14ac:dyDescent="0.3">
      <c r="A2074" t="str">
        <f t="shared" si="64"/>
        <v>SO-002173</v>
      </c>
      <c r="B2074" t="s">
        <v>5</v>
      </c>
      <c r="C2074" t="s">
        <v>8</v>
      </c>
      <c r="D2074" s="1">
        <v>43400</v>
      </c>
      <c r="E2074" s="1">
        <v>43490</v>
      </c>
      <c r="F2074" s="1">
        <v>43517</v>
      </c>
      <c r="G2074" s="1">
        <v>43521</v>
      </c>
      <c r="H2074" t="s">
        <v>54</v>
      </c>
      <c r="I2074">
        <v>26</v>
      </c>
      <c r="J2074">
        <v>25</v>
      </c>
      <c r="K2074">
        <v>330</v>
      </c>
      <c r="L2074">
        <v>34</v>
      </c>
      <c r="M2074">
        <v>1</v>
      </c>
      <c r="N2074">
        <v>0.08</v>
      </c>
      <c r="O2074">
        <v>607.22</v>
      </c>
      <c r="P2074">
        <v>1065.3</v>
      </c>
      <c r="Q2074">
        <f>Table1[[#This Row],[OrderQuantity]]*Table1[[#This Row],[UnitPrice]]</f>
        <v>1065.3</v>
      </c>
      <c r="R2074">
        <f>Table1[[#This Row],[OrderQuantity]]*Table1[[#This Row],[UnitCost]]</f>
        <v>607.22</v>
      </c>
      <c r="S2074">
        <f>Table1[[#This Row],[OrderQuantity]]*Table1[[#This Row],[UnitPrice]]*(1-Table1[[#This Row],[DiscountApplied]]) - (Table1[[#This Row],[OrderQuantity]]*Table1[[#This Row],[UnitCost]])</f>
        <v>372.85599999999999</v>
      </c>
      <c r="T2074">
        <f>DATEDIF(Table1[[#This Row],[ShipDate]],Table1[[#This Row],[DeliveryDate]],"d")</f>
        <v>4</v>
      </c>
      <c r="U2074" t="str">
        <f t="shared" si="65"/>
        <v>On Time</v>
      </c>
    </row>
    <row r="2075" spans="1:21" x14ac:dyDescent="0.3">
      <c r="A2075" t="str">
        <f t="shared" si="64"/>
        <v>SO-002174</v>
      </c>
      <c r="B2075" t="s">
        <v>3</v>
      </c>
      <c r="C2075" t="s">
        <v>12</v>
      </c>
      <c r="D2075" s="1">
        <v>43400</v>
      </c>
      <c r="E2075" s="1">
        <v>43490</v>
      </c>
      <c r="F2075" s="1">
        <v>43501</v>
      </c>
      <c r="G2075" s="1">
        <v>43511</v>
      </c>
      <c r="H2075" t="s">
        <v>54</v>
      </c>
      <c r="I2075">
        <v>9</v>
      </c>
      <c r="J2075">
        <v>46</v>
      </c>
      <c r="K2075">
        <v>233</v>
      </c>
      <c r="L2075">
        <v>13</v>
      </c>
      <c r="M2075">
        <v>4</v>
      </c>
      <c r="N2075">
        <v>0.05</v>
      </c>
      <c r="O2075">
        <v>2140.9899999999998</v>
      </c>
      <c r="P2075">
        <v>2579.5</v>
      </c>
      <c r="Q2075">
        <f>Table1[[#This Row],[OrderQuantity]]*Table1[[#This Row],[UnitPrice]]</f>
        <v>10318</v>
      </c>
      <c r="R2075">
        <f>Table1[[#This Row],[OrderQuantity]]*Table1[[#This Row],[UnitCost]]</f>
        <v>8563.9599999999991</v>
      </c>
      <c r="S2075">
        <f>Table1[[#This Row],[OrderQuantity]]*Table1[[#This Row],[UnitPrice]]*(1-Table1[[#This Row],[DiscountApplied]]) - (Table1[[#This Row],[OrderQuantity]]*Table1[[#This Row],[UnitCost]])</f>
        <v>1238.1400000000012</v>
      </c>
      <c r="T2075">
        <f>DATEDIF(Table1[[#This Row],[ShipDate]],Table1[[#This Row],[DeliveryDate]],"d")</f>
        <v>10</v>
      </c>
      <c r="U2075" t="str">
        <f t="shared" si="65"/>
        <v>Late</v>
      </c>
    </row>
    <row r="2076" spans="1:21" x14ac:dyDescent="0.3">
      <c r="A2076" t="str">
        <f t="shared" si="64"/>
        <v>SO-002175</v>
      </c>
      <c r="B2076" t="s">
        <v>2</v>
      </c>
      <c r="C2076" t="s">
        <v>11</v>
      </c>
      <c r="D2076" s="1">
        <v>43400</v>
      </c>
      <c r="E2076" s="1">
        <v>43491</v>
      </c>
      <c r="F2076" s="1">
        <v>43494</v>
      </c>
      <c r="G2076" s="1">
        <v>43503</v>
      </c>
      <c r="H2076" t="s">
        <v>54</v>
      </c>
      <c r="I2076">
        <v>21</v>
      </c>
      <c r="J2076">
        <v>38</v>
      </c>
      <c r="K2076">
        <v>274</v>
      </c>
      <c r="L2076">
        <v>14</v>
      </c>
      <c r="M2076">
        <v>6</v>
      </c>
      <c r="N2076">
        <v>0.05</v>
      </c>
      <c r="O2076">
        <v>2987.06</v>
      </c>
      <c r="P2076">
        <v>3879.3</v>
      </c>
      <c r="Q2076">
        <f>Table1[[#This Row],[OrderQuantity]]*Table1[[#This Row],[UnitPrice]]</f>
        <v>23275.800000000003</v>
      </c>
      <c r="R2076">
        <f>Table1[[#This Row],[OrderQuantity]]*Table1[[#This Row],[UnitCost]]</f>
        <v>17922.36</v>
      </c>
      <c r="S2076">
        <f>Table1[[#This Row],[OrderQuantity]]*Table1[[#This Row],[UnitPrice]]*(1-Table1[[#This Row],[DiscountApplied]]) - (Table1[[#This Row],[OrderQuantity]]*Table1[[#This Row],[UnitCost]])</f>
        <v>4189.6500000000015</v>
      </c>
      <c r="T2076">
        <f>DATEDIF(Table1[[#This Row],[ShipDate]],Table1[[#This Row],[DeliveryDate]],"d")</f>
        <v>9</v>
      </c>
      <c r="U2076" t="str">
        <f t="shared" si="65"/>
        <v>Late</v>
      </c>
    </row>
    <row r="2077" spans="1:21" x14ac:dyDescent="0.3">
      <c r="A2077" t="str">
        <f t="shared" si="64"/>
        <v>SO-002176</v>
      </c>
      <c r="B2077" t="s">
        <v>5</v>
      </c>
      <c r="C2077" t="s">
        <v>8</v>
      </c>
      <c r="D2077" s="1">
        <v>43400</v>
      </c>
      <c r="E2077" s="1">
        <v>43491</v>
      </c>
      <c r="F2077" s="1">
        <v>43495</v>
      </c>
      <c r="G2077" s="1">
        <v>43496</v>
      </c>
      <c r="H2077" t="s">
        <v>54</v>
      </c>
      <c r="I2077">
        <v>26</v>
      </c>
      <c r="J2077">
        <v>44</v>
      </c>
      <c r="K2077">
        <v>333</v>
      </c>
      <c r="L2077">
        <v>42</v>
      </c>
      <c r="M2077">
        <v>6</v>
      </c>
      <c r="N2077">
        <v>0.3</v>
      </c>
      <c r="O2077">
        <v>1242.8499999999999</v>
      </c>
      <c r="P2077">
        <v>2485.6999999999998</v>
      </c>
      <c r="Q2077">
        <f>Table1[[#This Row],[OrderQuantity]]*Table1[[#This Row],[UnitPrice]]</f>
        <v>14914.199999999999</v>
      </c>
      <c r="R2077">
        <f>Table1[[#This Row],[OrderQuantity]]*Table1[[#This Row],[UnitCost]]</f>
        <v>7457.0999999999995</v>
      </c>
      <c r="S2077">
        <f>Table1[[#This Row],[OrderQuantity]]*Table1[[#This Row],[UnitPrice]]*(1-Table1[[#This Row],[DiscountApplied]]) - (Table1[[#This Row],[OrderQuantity]]*Table1[[#This Row],[UnitCost]])</f>
        <v>2982.8399999999992</v>
      </c>
      <c r="T2077">
        <f>DATEDIF(Table1[[#This Row],[ShipDate]],Table1[[#This Row],[DeliveryDate]],"d")</f>
        <v>1</v>
      </c>
      <c r="U2077" t="str">
        <f t="shared" si="65"/>
        <v>On Time</v>
      </c>
    </row>
    <row r="2078" spans="1:21" x14ac:dyDescent="0.3">
      <c r="A2078" t="str">
        <f t="shared" si="64"/>
        <v>SO-002177</v>
      </c>
      <c r="B2078" t="s">
        <v>4</v>
      </c>
      <c r="C2078" t="s">
        <v>12</v>
      </c>
      <c r="D2078" s="1">
        <v>43400</v>
      </c>
      <c r="E2078" s="1">
        <v>43491</v>
      </c>
      <c r="F2078" s="1">
        <v>43506</v>
      </c>
      <c r="G2078" s="1">
        <v>43511</v>
      </c>
      <c r="H2078" t="s">
        <v>54</v>
      </c>
      <c r="I2078">
        <v>14</v>
      </c>
      <c r="J2078">
        <v>42</v>
      </c>
      <c r="K2078">
        <v>227</v>
      </c>
      <c r="L2078">
        <v>47</v>
      </c>
      <c r="M2078">
        <v>6</v>
      </c>
      <c r="N2078">
        <v>0.2</v>
      </c>
      <c r="O2078">
        <v>707.79</v>
      </c>
      <c r="P2078">
        <v>931.3</v>
      </c>
      <c r="Q2078">
        <f>Table1[[#This Row],[OrderQuantity]]*Table1[[#This Row],[UnitPrice]]</f>
        <v>5587.7999999999993</v>
      </c>
      <c r="R2078">
        <f>Table1[[#This Row],[OrderQuantity]]*Table1[[#This Row],[UnitCost]]</f>
        <v>4246.74</v>
      </c>
      <c r="S2078">
        <f>Table1[[#This Row],[OrderQuantity]]*Table1[[#This Row],[UnitPrice]]*(1-Table1[[#This Row],[DiscountApplied]]) - (Table1[[#This Row],[OrderQuantity]]*Table1[[#This Row],[UnitCost]])</f>
        <v>223.5</v>
      </c>
      <c r="T2078">
        <f>DATEDIF(Table1[[#This Row],[ShipDate]],Table1[[#This Row],[DeliveryDate]],"d")</f>
        <v>5</v>
      </c>
      <c r="U2078" t="str">
        <f t="shared" si="65"/>
        <v>On Time</v>
      </c>
    </row>
    <row r="2079" spans="1:21" x14ac:dyDescent="0.3">
      <c r="A2079" t="str">
        <f t="shared" si="64"/>
        <v>SO-002178</v>
      </c>
      <c r="B2079" t="s">
        <v>3</v>
      </c>
      <c r="C2079" t="s">
        <v>11</v>
      </c>
      <c r="D2079" s="1">
        <v>43400</v>
      </c>
      <c r="E2079" s="1">
        <v>43491</v>
      </c>
      <c r="F2079" s="1">
        <v>43507</v>
      </c>
      <c r="G2079" s="1">
        <v>43516</v>
      </c>
      <c r="H2079" t="s">
        <v>54</v>
      </c>
      <c r="I2079">
        <v>2</v>
      </c>
      <c r="J2079">
        <v>27</v>
      </c>
      <c r="K2079">
        <v>310</v>
      </c>
      <c r="L2079">
        <v>8</v>
      </c>
      <c r="M2079">
        <v>3</v>
      </c>
      <c r="N2079">
        <v>0.05</v>
      </c>
      <c r="O2079">
        <v>856.39</v>
      </c>
      <c r="P2079">
        <v>1112.2</v>
      </c>
      <c r="Q2079">
        <f>Table1[[#This Row],[OrderQuantity]]*Table1[[#This Row],[UnitPrice]]</f>
        <v>3336.6000000000004</v>
      </c>
      <c r="R2079">
        <f>Table1[[#This Row],[OrderQuantity]]*Table1[[#This Row],[UnitCost]]</f>
        <v>2569.17</v>
      </c>
      <c r="S2079">
        <f>Table1[[#This Row],[OrderQuantity]]*Table1[[#This Row],[UnitPrice]]*(1-Table1[[#This Row],[DiscountApplied]]) - (Table1[[#This Row],[OrderQuantity]]*Table1[[#This Row],[UnitCost]])</f>
        <v>600.59999999999991</v>
      </c>
      <c r="T2079">
        <f>DATEDIF(Table1[[#This Row],[ShipDate]],Table1[[#This Row],[DeliveryDate]],"d")</f>
        <v>9</v>
      </c>
      <c r="U2079" t="str">
        <f t="shared" si="65"/>
        <v>Late</v>
      </c>
    </row>
    <row r="2080" spans="1:21" x14ac:dyDescent="0.3">
      <c r="A2080" t="str">
        <f t="shared" si="64"/>
        <v>SO-002179</v>
      </c>
      <c r="B2080" t="s">
        <v>4</v>
      </c>
      <c r="C2080" t="s">
        <v>10</v>
      </c>
      <c r="D2080" s="1">
        <v>43400</v>
      </c>
      <c r="E2080" s="1">
        <v>43491</v>
      </c>
      <c r="F2080" s="1">
        <v>43496</v>
      </c>
      <c r="G2080" s="1">
        <v>43502</v>
      </c>
      <c r="H2080" t="s">
        <v>54</v>
      </c>
      <c r="I2080">
        <v>13</v>
      </c>
      <c r="J2080">
        <v>20</v>
      </c>
      <c r="K2080">
        <v>98</v>
      </c>
      <c r="L2080">
        <v>31</v>
      </c>
      <c r="M2080">
        <v>6</v>
      </c>
      <c r="N2080">
        <v>0.08</v>
      </c>
      <c r="O2080">
        <v>465.78</v>
      </c>
      <c r="P2080">
        <v>1058.5999999999999</v>
      </c>
      <c r="Q2080">
        <f>Table1[[#This Row],[OrderQuantity]]*Table1[[#This Row],[UnitPrice]]</f>
        <v>6351.5999999999995</v>
      </c>
      <c r="R2080">
        <f>Table1[[#This Row],[OrderQuantity]]*Table1[[#This Row],[UnitCost]]</f>
        <v>2794.68</v>
      </c>
      <c r="S2080">
        <f>Table1[[#This Row],[OrderQuantity]]*Table1[[#This Row],[UnitPrice]]*(1-Table1[[#This Row],[DiscountApplied]]) - (Table1[[#This Row],[OrderQuantity]]*Table1[[#This Row],[UnitCost]])</f>
        <v>3048.7919999999999</v>
      </c>
      <c r="T2080">
        <f>DATEDIF(Table1[[#This Row],[ShipDate]],Table1[[#This Row],[DeliveryDate]],"d")</f>
        <v>6</v>
      </c>
      <c r="U2080" t="str">
        <f t="shared" si="65"/>
        <v>On Time</v>
      </c>
    </row>
    <row r="2081" spans="1:21" x14ac:dyDescent="0.3">
      <c r="A2081" t="str">
        <f t="shared" si="64"/>
        <v>SO-002180</v>
      </c>
      <c r="B2081" t="s">
        <v>3</v>
      </c>
      <c r="C2081" t="s">
        <v>13</v>
      </c>
      <c r="D2081" s="1">
        <v>43400</v>
      </c>
      <c r="E2081" s="1">
        <v>43491</v>
      </c>
      <c r="F2081" s="1">
        <v>43510</v>
      </c>
      <c r="G2081" s="1">
        <v>43519</v>
      </c>
      <c r="H2081" t="s">
        <v>54</v>
      </c>
      <c r="I2081">
        <v>2</v>
      </c>
      <c r="J2081">
        <v>42</v>
      </c>
      <c r="K2081">
        <v>51</v>
      </c>
      <c r="L2081">
        <v>43</v>
      </c>
      <c r="M2081">
        <v>8</v>
      </c>
      <c r="N2081">
        <v>0.15</v>
      </c>
      <c r="O2081">
        <v>824.9</v>
      </c>
      <c r="P2081">
        <v>1018.4</v>
      </c>
      <c r="Q2081">
        <f>Table1[[#This Row],[OrderQuantity]]*Table1[[#This Row],[UnitPrice]]</f>
        <v>8147.2</v>
      </c>
      <c r="R2081">
        <f>Table1[[#This Row],[OrderQuantity]]*Table1[[#This Row],[UnitCost]]</f>
        <v>6599.2</v>
      </c>
      <c r="S2081">
        <f>Table1[[#This Row],[OrderQuantity]]*Table1[[#This Row],[UnitPrice]]*(1-Table1[[#This Row],[DiscountApplied]]) - (Table1[[#This Row],[OrderQuantity]]*Table1[[#This Row],[UnitCost]])</f>
        <v>325.92000000000007</v>
      </c>
      <c r="T2081">
        <f>DATEDIF(Table1[[#This Row],[ShipDate]],Table1[[#This Row],[DeliveryDate]],"d")</f>
        <v>9</v>
      </c>
      <c r="U2081" t="str">
        <f t="shared" si="65"/>
        <v>Late</v>
      </c>
    </row>
    <row r="2082" spans="1:21" x14ac:dyDescent="0.3">
      <c r="A2082" t="str">
        <f t="shared" si="64"/>
        <v>SO-002181</v>
      </c>
      <c r="B2082" t="s">
        <v>4</v>
      </c>
      <c r="C2082" t="s">
        <v>11</v>
      </c>
      <c r="D2082" s="1">
        <v>43400</v>
      </c>
      <c r="E2082" s="1">
        <v>43492</v>
      </c>
      <c r="F2082" s="1">
        <v>43500</v>
      </c>
      <c r="G2082" s="1">
        <v>43501</v>
      </c>
      <c r="H2082" t="s">
        <v>54</v>
      </c>
      <c r="I2082">
        <v>12</v>
      </c>
      <c r="J2082">
        <v>33</v>
      </c>
      <c r="K2082">
        <v>284</v>
      </c>
      <c r="L2082">
        <v>42</v>
      </c>
      <c r="M2082">
        <v>3</v>
      </c>
      <c r="N2082">
        <v>0.05</v>
      </c>
      <c r="O2082">
        <v>1091.97</v>
      </c>
      <c r="P2082">
        <v>1882.7</v>
      </c>
      <c r="Q2082">
        <f>Table1[[#This Row],[OrderQuantity]]*Table1[[#This Row],[UnitPrice]]</f>
        <v>5648.1</v>
      </c>
      <c r="R2082">
        <f>Table1[[#This Row],[OrderQuantity]]*Table1[[#This Row],[UnitCost]]</f>
        <v>3275.91</v>
      </c>
      <c r="S2082">
        <f>Table1[[#This Row],[OrderQuantity]]*Table1[[#This Row],[UnitPrice]]*(1-Table1[[#This Row],[DiscountApplied]]) - (Table1[[#This Row],[OrderQuantity]]*Table1[[#This Row],[UnitCost]])</f>
        <v>2089.7849999999999</v>
      </c>
      <c r="T2082">
        <f>DATEDIF(Table1[[#This Row],[ShipDate]],Table1[[#This Row],[DeliveryDate]],"d")</f>
        <v>1</v>
      </c>
      <c r="U2082" t="str">
        <f t="shared" si="65"/>
        <v>On Time</v>
      </c>
    </row>
    <row r="2083" spans="1:21" x14ac:dyDescent="0.3">
      <c r="A2083" t="str">
        <f t="shared" si="64"/>
        <v>SO-002182</v>
      </c>
      <c r="B2083" t="s">
        <v>4</v>
      </c>
      <c r="C2083" t="s">
        <v>13</v>
      </c>
      <c r="D2083" s="1">
        <v>43400</v>
      </c>
      <c r="E2083" s="1">
        <v>43492</v>
      </c>
      <c r="F2083" s="1">
        <v>43499</v>
      </c>
      <c r="G2083" s="1">
        <v>43508</v>
      </c>
      <c r="H2083" t="s">
        <v>54</v>
      </c>
      <c r="I2083">
        <v>13</v>
      </c>
      <c r="J2083">
        <v>12</v>
      </c>
      <c r="K2083">
        <v>22</v>
      </c>
      <c r="L2083">
        <v>39</v>
      </c>
      <c r="M2083">
        <v>7</v>
      </c>
      <c r="N2083">
        <v>0.1</v>
      </c>
      <c r="O2083">
        <v>563.80999999999995</v>
      </c>
      <c r="P2083">
        <v>1025.0999999999999</v>
      </c>
      <c r="Q2083">
        <f>Table1[[#This Row],[OrderQuantity]]*Table1[[#This Row],[UnitPrice]]</f>
        <v>7175.6999999999989</v>
      </c>
      <c r="R2083">
        <f>Table1[[#This Row],[OrderQuantity]]*Table1[[#This Row],[UnitCost]]</f>
        <v>3946.6699999999996</v>
      </c>
      <c r="S2083">
        <f>Table1[[#This Row],[OrderQuantity]]*Table1[[#This Row],[UnitPrice]]*(1-Table1[[#This Row],[DiscountApplied]]) - (Table1[[#This Row],[OrderQuantity]]*Table1[[#This Row],[UnitCost]])</f>
        <v>2511.4599999999996</v>
      </c>
      <c r="T2083">
        <f>DATEDIF(Table1[[#This Row],[ShipDate]],Table1[[#This Row],[DeliveryDate]],"d")</f>
        <v>9</v>
      </c>
      <c r="U2083" t="str">
        <f t="shared" si="65"/>
        <v>Late</v>
      </c>
    </row>
    <row r="2084" spans="1:21" x14ac:dyDescent="0.3">
      <c r="A2084" t="str">
        <f t="shared" si="64"/>
        <v>SO-002183</v>
      </c>
      <c r="B2084" t="s">
        <v>3</v>
      </c>
      <c r="C2084" t="s">
        <v>11</v>
      </c>
      <c r="D2084" s="1">
        <v>43400</v>
      </c>
      <c r="E2084" s="1">
        <v>43492</v>
      </c>
      <c r="F2084" s="1">
        <v>43507</v>
      </c>
      <c r="G2084" s="1">
        <v>43510</v>
      </c>
      <c r="H2084" t="s">
        <v>54</v>
      </c>
      <c r="I2084">
        <v>1</v>
      </c>
      <c r="J2084">
        <v>49</v>
      </c>
      <c r="K2084">
        <v>301</v>
      </c>
      <c r="L2084">
        <v>42</v>
      </c>
      <c r="M2084">
        <v>4</v>
      </c>
      <c r="N2084">
        <v>0.08</v>
      </c>
      <c r="O2084">
        <v>4176.6499999999996</v>
      </c>
      <c r="P2084">
        <v>5882.6</v>
      </c>
      <c r="Q2084">
        <f>Table1[[#This Row],[OrderQuantity]]*Table1[[#This Row],[UnitPrice]]</f>
        <v>23530.400000000001</v>
      </c>
      <c r="R2084">
        <f>Table1[[#This Row],[OrderQuantity]]*Table1[[#This Row],[UnitCost]]</f>
        <v>16706.599999999999</v>
      </c>
      <c r="S2084">
        <f>Table1[[#This Row],[OrderQuantity]]*Table1[[#This Row],[UnitPrice]]*(1-Table1[[#This Row],[DiscountApplied]]) - (Table1[[#This Row],[OrderQuantity]]*Table1[[#This Row],[UnitCost]])</f>
        <v>4941.3680000000022</v>
      </c>
      <c r="T2084">
        <f>DATEDIF(Table1[[#This Row],[ShipDate]],Table1[[#This Row],[DeliveryDate]],"d")</f>
        <v>3</v>
      </c>
      <c r="U2084" t="str">
        <f t="shared" si="65"/>
        <v>On Time</v>
      </c>
    </row>
    <row r="2085" spans="1:21" x14ac:dyDescent="0.3">
      <c r="A2085" t="str">
        <f t="shared" si="64"/>
        <v>SO-002184</v>
      </c>
      <c r="B2085" t="s">
        <v>4</v>
      </c>
      <c r="C2085" t="s">
        <v>13</v>
      </c>
      <c r="D2085" s="1">
        <v>43400</v>
      </c>
      <c r="E2085" s="1">
        <v>43492</v>
      </c>
      <c r="F2085" s="1">
        <v>43504</v>
      </c>
      <c r="G2085" s="1">
        <v>43512</v>
      </c>
      <c r="H2085" t="s">
        <v>54</v>
      </c>
      <c r="I2085">
        <v>16</v>
      </c>
      <c r="J2085">
        <v>17</v>
      </c>
      <c r="K2085">
        <v>48</v>
      </c>
      <c r="L2085">
        <v>39</v>
      </c>
      <c r="M2085">
        <v>1</v>
      </c>
      <c r="N2085">
        <v>0.15</v>
      </c>
      <c r="O2085">
        <v>866.71</v>
      </c>
      <c r="P2085">
        <v>1125.5999999999999</v>
      </c>
      <c r="Q2085">
        <f>Table1[[#This Row],[OrderQuantity]]*Table1[[#This Row],[UnitPrice]]</f>
        <v>1125.5999999999999</v>
      </c>
      <c r="R2085">
        <f>Table1[[#This Row],[OrderQuantity]]*Table1[[#This Row],[UnitCost]]</f>
        <v>866.71</v>
      </c>
      <c r="S2085">
        <f>Table1[[#This Row],[OrderQuantity]]*Table1[[#This Row],[UnitPrice]]*(1-Table1[[#This Row],[DiscountApplied]]) - (Table1[[#This Row],[OrderQuantity]]*Table1[[#This Row],[UnitCost]])</f>
        <v>90.049999999999841</v>
      </c>
      <c r="T2085">
        <f>DATEDIF(Table1[[#This Row],[ShipDate]],Table1[[#This Row],[DeliveryDate]],"d")</f>
        <v>8</v>
      </c>
      <c r="U2085" t="str">
        <f t="shared" si="65"/>
        <v>Late</v>
      </c>
    </row>
    <row r="2086" spans="1:21" x14ac:dyDescent="0.3">
      <c r="A2086" t="str">
        <f t="shared" si="64"/>
        <v>SO-002185</v>
      </c>
      <c r="B2086" t="s">
        <v>4</v>
      </c>
      <c r="C2086" t="s">
        <v>13</v>
      </c>
      <c r="D2086" s="1">
        <v>43400</v>
      </c>
      <c r="E2086" s="1">
        <v>43492</v>
      </c>
      <c r="F2086" s="1">
        <v>43515</v>
      </c>
      <c r="G2086" s="1">
        <v>43522</v>
      </c>
      <c r="H2086" t="s">
        <v>54</v>
      </c>
      <c r="I2086">
        <v>15</v>
      </c>
      <c r="J2086">
        <v>34</v>
      </c>
      <c r="K2086">
        <v>43</v>
      </c>
      <c r="L2086">
        <v>28</v>
      </c>
      <c r="M2086">
        <v>5</v>
      </c>
      <c r="N2086">
        <v>0.1</v>
      </c>
      <c r="O2086">
        <v>920.98</v>
      </c>
      <c r="P2086">
        <v>1165.8</v>
      </c>
      <c r="Q2086">
        <f>Table1[[#This Row],[OrderQuantity]]*Table1[[#This Row],[UnitPrice]]</f>
        <v>5829</v>
      </c>
      <c r="R2086">
        <f>Table1[[#This Row],[OrderQuantity]]*Table1[[#This Row],[UnitCost]]</f>
        <v>4604.8999999999996</v>
      </c>
      <c r="S2086">
        <f>Table1[[#This Row],[OrderQuantity]]*Table1[[#This Row],[UnitPrice]]*(1-Table1[[#This Row],[DiscountApplied]]) - (Table1[[#This Row],[OrderQuantity]]*Table1[[#This Row],[UnitCost]])</f>
        <v>641.20000000000073</v>
      </c>
      <c r="T2086">
        <f>DATEDIF(Table1[[#This Row],[ShipDate]],Table1[[#This Row],[DeliveryDate]],"d")</f>
        <v>7</v>
      </c>
      <c r="U2086" t="str">
        <f t="shared" si="65"/>
        <v>On Time</v>
      </c>
    </row>
    <row r="2087" spans="1:21" x14ac:dyDescent="0.3">
      <c r="A2087" t="str">
        <f t="shared" si="64"/>
        <v>SO-002186</v>
      </c>
      <c r="B2087" t="s">
        <v>4</v>
      </c>
      <c r="C2087" t="s">
        <v>10</v>
      </c>
      <c r="D2087" s="1">
        <v>43400</v>
      </c>
      <c r="E2087" s="1">
        <v>43492</v>
      </c>
      <c r="F2087" s="1">
        <v>43494</v>
      </c>
      <c r="G2087" s="1">
        <v>43499</v>
      </c>
      <c r="H2087" t="s">
        <v>54</v>
      </c>
      <c r="I2087">
        <v>19</v>
      </c>
      <c r="J2087">
        <v>41</v>
      </c>
      <c r="K2087">
        <v>127</v>
      </c>
      <c r="L2087">
        <v>36</v>
      </c>
      <c r="M2087">
        <v>8</v>
      </c>
      <c r="N2087">
        <v>0.2</v>
      </c>
      <c r="O2087">
        <v>3533.18</v>
      </c>
      <c r="P2087">
        <v>5353.3</v>
      </c>
      <c r="Q2087">
        <f>Table1[[#This Row],[OrderQuantity]]*Table1[[#This Row],[UnitPrice]]</f>
        <v>42826.400000000001</v>
      </c>
      <c r="R2087">
        <f>Table1[[#This Row],[OrderQuantity]]*Table1[[#This Row],[UnitCost]]</f>
        <v>28265.439999999999</v>
      </c>
      <c r="S2087">
        <f>Table1[[#This Row],[OrderQuantity]]*Table1[[#This Row],[UnitPrice]]*(1-Table1[[#This Row],[DiscountApplied]]) - (Table1[[#This Row],[OrderQuantity]]*Table1[[#This Row],[UnitCost]])</f>
        <v>5995.6800000000039</v>
      </c>
      <c r="T2087">
        <f>DATEDIF(Table1[[#This Row],[ShipDate]],Table1[[#This Row],[DeliveryDate]],"d")</f>
        <v>5</v>
      </c>
      <c r="U2087" t="str">
        <f t="shared" si="65"/>
        <v>On Time</v>
      </c>
    </row>
    <row r="2088" spans="1:21" x14ac:dyDescent="0.3">
      <c r="A2088" t="str">
        <f t="shared" si="64"/>
        <v>SO-002187</v>
      </c>
      <c r="B2088" t="s">
        <v>5</v>
      </c>
      <c r="C2088" t="s">
        <v>10</v>
      </c>
      <c r="D2088" s="1">
        <v>43400</v>
      </c>
      <c r="E2088" s="1">
        <v>43492</v>
      </c>
      <c r="F2088" s="1">
        <v>43510</v>
      </c>
      <c r="G2088" s="1">
        <v>43513</v>
      </c>
      <c r="H2088" t="s">
        <v>54</v>
      </c>
      <c r="I2088">
        <v>28</v>
      </c>
      <c r="J2088">
        <v>32</v>
      </c>
      <c r="K2088">
        <v>103</v>
      </c>
      <c r="L2088">
        <v>14</v>
      </c>
      <c r="M2088">
        <v>7</v>
      </c>
      <c r="N2088">
        <v>0.1</v>
      </c>
      <c r="O2088">
        <v>1989.9</v>
      </c>
      <c r="P2088">
        <v>3979.8</v>
      </c>
      <c r="Q2088">
        <f>Table1[[#This Row],[OrderQuantity]]*Table1[[#This Row],[UnitPrice]]</f>
        <v>27858.600000000002</v>
      </c>
      <c r="R2088">
        <f>Table1[[#This Row],[OrderQuantity]]*Table1[[#This Row],[UnitCost]]</f>
        <v>13929.300000000001</v>
      </c>
      <c r="S2088">
        <f>Table1[[#This Row],[OrderQuantity]]*Table1[[#This Row],[UnitPrice]]*(1-Table1[[#This Row],[DiscountApplied]]) - (Table1[[#This Row],[OrderQuantity]]*Table1[[#This Row],[UnitCost]])</f>
        <v>11143.44</v>
      </c>
      <c r="T2088">
        <f>DATEDIF(Table1[[#This Row],[ShipDate]],Table1[[#This Row],[DeliveryDate]],"d")</f>
        <v>3</v>
      </c>
      <c r="U2088" t="str">
        <f t="shared" si="65"/>
        <v>On Time</v>
      </c>
    </row>
    <row r="2089" spans="1:21" x14ac:dyDescent="0.3">
      <c r="A2089" t="str">
        <f t="shared" si="64"/>
        <v>SO-002188</v>
      </c>
      <c r="B2089" t="s">
        <v>5</v>
      </c>
      <c r="C2089" t="s">
        <v>13</v>
      </c>
      <c r="D2089" s="1">
        <v>43400</v>
      </c>
      <c r="E2089" s="1">
        <v>43492</v>
      </c>
      <c r="F2089" s="1">
        <v>43511</v>
      </c>
      <c r="G2089" s="1">
        <v>43513</v>
      </c>
      <c r="H2089" t="s">
        <v>54</v>
      </c>
      <c r="I2089">
        <v>26</v>
      </c>
      <c r="J2089">
        <v>13</v>
      </c>
      <c r="K2089">
        <v>21</v>
      </c>
      <c r="L2089">
        <v>16</v>
      </c>
      <c r="M2089">
        <v>6</v>
      </c>
      <c r="N2089">
        <v>0.08</v>
      </c>
      <c r="O2089">
        <v>126.3</v>
      </c>
      <c r="P2089">
        <v>194.3</v>
      </c>
      <c r="Q2089">
        <f>Table1[[#This Row],[OrderQuantity]]*Table1[[#This Row],[UnitPrice]]</f>
        <v>1165.8000000000002</v>
      </c>
      <c r="R2089">
        <f>Table1[[#This Row],[OrderQuantity]]*Table1[[#This Row],[UnitCost]]</f>
        <v>757.8</v>
      </c>
      <c r="S2089">
        <f>Table1[[#This Row],[OrderQuantity]]*Table1[[#This Row],[UnitPrice]]*(1-Table1[[#This Row],[DiscountApplied]]) - (Table1[[#This Row],[OrderQuantity]]*Table1[[#This Row],[UnitCost]])</f>
        <v>314.73600000000033</v>
      </c>
      <c r="T2089">
        <f>DATEDIF(Table1[[#This Row],[ShipDate]],Table1[[#This Row],[DeliveryDate]],"d")</f>
        <v>2</v>
      </c>
      <c r="U2089" t="str">
        <f t="shared" si="65"/>
        <v>On Time</v>
      </c>
    </row>
    <row r="2090" spans="1:21" x14ac:dyDescent="0.3">
      <c r="A2090" t="str">
        <f t="shared" si="64"/>
        <v>SO-002189</v>
      </c>
      <c r="B2090" t="s">
        <v>3</v>
      </c>
      <c r="C2090" t="s">
        <v>12</v>
      </c>
      <c r="D2090" s="1">
        <v>43400</v>
      </c>
      <c r="E2090" s="1">
        <v>43492</v>
      </c>
      <c r="F2090" s="1">
        <v>43519</v>
      </c>
      <c r="G2090" s="1">
        <v>43529</v>
      </c>
      <c r="H2090" t="s">
        <v>54</v>
      </c>
      <c r="I2090">
        <v>3</v>
      </c>
      <c r="J2090">
        <v>21</v>
      </c>
      <c r="K2090">
        <v>246</v>
      </c>
      <c r="L2090">
        <v>10</v>
      </c>
      <c r="M2090">
        <v>3</v>
      </c>
      <c r="N2090">
        <v>0.2</v>
      </c>
      <c r="O2090">
        <v>2812.33</v>
      </c>
      <c r="P2090">
        <v>3852.5</v>
      </c>
      <c r="Q2090">
        <f>Table1[[#This Row],[OrderQuantity]]*Table1[[#This Row],[UnitPrice]]</f>
        <v>11557.5</v>
      </c>
      <c r="R2090">
        <f>Table1[[#This Row],[OrderQuantity]]*Table1[[#This Row],[UnitCost]]</f>
        <v>8436.99</v>
      </c>
      <c r="S2090">
        <f>Table1[[#This Row],[OrderQuantity]]*Table1[[#This Row],[UnitPrice]]*(1-Table1[[#This Row],[DiscountApplied]]) - (Table1[[#This Row],[OrderQuantity]]*Table1[[#This Row],[UnitCost]])</f>
        <v>809.01000000000022</v>
      </c>
      <c r="T2090">
        <f>DATEDIF(Table1[[#This Row],[ShipDate]],Table1[[#This Row],[DeliveryDate]],"d")</f>
        <v>10</v>
      </c>
      <c r="U2090" t="str">
        <f t="shared" si="65"/>
        <v>Late</v>
      </c>
    </row>
    <row r="2091" spans="1:21" x14ac:dyDescent="0.3">
      <c r="A2091" t="str">
        <f t="shared" si="64"/>
        <v>SO-002190</v>
      </c>
      <c r="B2091" t="s">
        <v>4</v>
      </c>
      <c r="C2091" t="s">
        <v>8</v>
      </c>
      <c r="D2091" s="1">
        <v>43400</v>
      </c>
      <c r="E2091" s="1">
        <v>43492</v>
      </c>
      <c r="F2091" s="1">
        <v>43514</v>
      </c>
      <c r="G2091" s="1">
        <v>43523</v>
      </c>
      <c r="H2091" t="s">
        <v>54</v>
      </c>
      <c r="I2091">
        <v>12</v>
      </c>
      <c r="J2091">
        <v>19</v>
      </c>
      <c r="K2091">
        <v>344</v>
      </c>
      <c r="L2091">
        <v>30</v>
      </c>
      <c r="M2091">
        <v>1</v>
      </c>
      <c r="N2091">
        <v>0.08</v>
      </c>
      <c r="O2091">
        <v>2555.11</v>
      </c>
      <c r="P2091">
        <v>6083.6</v>
      </c>
      <c r="Q2091">
        <f>Table1[[#This Row],[OrderQuantity]]*Table1[[#This Row],[UnitPrice]]</f>
        <v>6083.6</v>
      </c>
      <c r="R2091">
        <f>Table1[[#This Row],[OrderQuantity]]*Table1[[#This Row],[UnitCost]]</f>
        <v>2555.11</v>
      </c>
      <c r="S2091">
        <f>Table1[[#This Row],[OrderQuantity]]*Table1[[#This Row],[UnitPrice]]*(1-Table1[[#This Row],[DiscountApplied]]) - (Table1[[#This Row],[OrderQuantity]]*Table1[[#This Row],[UnitCost]])</f>
        <v>3041.8020000000001</v>
      </c>
      <c r="T2091">
        <f>DATEDIF(Table1[[#This Row],[ShipDate]],Table1[[#This Row],[DeliveryDate]],"d")</f>
        <v>9</v>
      </c>
      <c r="U2091" t="str">
        <f t="shared" si="65"/>
        <v>Late</v>
      </c>
    </row>
    <row r="2092" spans="1:21" x14ac:dyDescent="0.3">
      <c r="A2092" t="str">
        <f t="shared" si="64"/>
        <v>SO-002191</v>
      </c>
      <c r="B2092" t="s">
        <v>2</v>
      </c>
      <c r="C2092" t="s">
        <v>8</v>
      </c>
      <c r="D2092" s="1">
        <v>43400</v>
      </c>
      <c r="E2092" s="1">
        <v>43492</v>
      </c>
      <c r="F2092" s="1">
        <v>43509</v>
      </c>
      <c r="G2092" s="1">
        <v>43510</v>
      </c>
      <c r="H2092" t="s">
        <v>54</v>
      </c>
      <c r="I2092">
        <v>21</v>
      </c>
      <c r="J2092">
        <v>37</v>
      </c>
      <c r="K2092">
        <v>365</v>
      </c>
      <c r="L2092">
        <v>28</v>
      </c>
      <c r="M2092">
        <v>2</v>
      </c>
      <c r="N2092">
        <v>0.05</v>
      </c>
      <c r="O2092">
        <v>2538.23</v>
      </c>
      <c r="P2092">
        <v>6190.8</v>
      </c>
      <c r="Q2092">
        <f>Table1[[#This Row],[OrderQuantity]]*Table1[[#This Row],[UnitPrice]]</f>
        <v>12381.6</v>
      </c>
      <c r="R2092">
        <f>Table1[[#This Row],[OrderQuantity]]*Table1[[#This Row],[UnitCost]]</f>
        <v>5076.46</v>
      </c>
      <c r="S2092">
        <f>Table1[[#This Row],[OrderQuantity]]*Table1[[#This Row],[UnitPrice]]*(1-Table1[[#This Row],[DiscountApplied]]) - (Table1[[#This Row],[OrderQuantity]]*Table1[[#This Row],[UnitCost]])</f>
        <v>6686.06</v>
      </c>
      <c r="T2092">
        <f>DATEDIF(Table1[[#This Row],[ShipDate]],Table1[[#This Row],[DeliveryDate]],"d")</f>
        <v>1</v>
      </c>
      <c r="U2092" t="str">
        <f t="shared" si="65"/>
        <v>On Time</v>
      </c>
    </row>
    <row r="2093" spans="1:21" x14ac:dyDescent="0.3">
      <c r="A2093" t="str">
        <f t="shared" si="64"/>
        <v>SO-002192</v>
      </c>
      <c r="B2093" t="s">
        <v>5</v>
      </c>
      <c r="C2093" t="s">
        <v>12</v>
      </c>
      <c r="D2093" s="1">
        <v>43400</v>
      </c>
      <c r="E2093" s="1">
        <v>43493</v>
      </c>
      <c r="F2093" s="1">
        <v>43518</v>
      </c>
      <c r="G2093" s="1">
        <v>43528</v>
      </c>
      <c r="H2093" t="s">
        <v>54</v>
      </c>
      <c r="I2093">
        <v>26</v>
      </c>
      <c r="J2093">
        <v>44</v>
      </c>
      <c r="K2093">
        <v>253</v>
      </c>
      <c r="L2093">
        <v>35</v>
      </c>
      <c r="M2093">
        <v>8</v>
      </c>
      <c r="N2093">
        <v>0.05</v>
      </c>
      <c r="O2093">
        <v>2966.43</v>
      </c>
      <c r="P2093">
        <v>3852.5</v>
      </c>
      <c r="Q2093">
        <f>Table1[[#This Row],[OrderQuantity]]*Table1[[#This Row],[UnitPrice]]</f>
        <v>30820</v>
      </c>
      <c r="R2093">
        <f>Table1[[#This Row],[OrderQuantity]]*Table1[[#This Row],[UnitCost]]</f>
        <v>23731.439999999999</v>
      </c>
      <c r="S2093">
        <f>Table1[[#This Row],[OrderQuantity]]*Table1[[#This Row],[UnitPrice]]*(1-Table1[[#This Row],[DiscountApplied]]) - (Table1[[#This Row],[OrderQuantity]]*Table1[[#This Row],[UnitCost]])</f>
        <v>5547.5600000000013</v>
      </c>
      <c r="T2093">
        <f>DATEDIF(Table1[[#This Row],[ShipDate]],Table1[[#This Row],[DeliveryDate]],"d")</f>
        <v>10</v>
      </c>
      <c r="U2093" t="str">
        <f t="shared" si="65"/>
        <v>Late</v>
      </c>
    </row>
    <row r="2094" spans="1:21" x14ac:dyDescent="0.3">
      <c r="A2094" t="str">
        <f t="shared" si="64"/>
        <v>SO-002193</v>
      </c>
      <c r="B2094" t="s">
        <v>4</v>
      </c>
      <c r="C2094" t="s">
        <v>12</v>
      </c>
      <c r="D2094" s="1">
        <v>43400</v>
      </c>
      <c r="E2094" s="1">
        <v>43493</v>
      </c>
      <c r="F2094" s="1">
        <v>43520</v>
      </c>
      <c r="G2094" s="1">
        <v>43528</v>
      </c>
      <c r="H2094" t="s">
        <v>54</v>
      </c>
      <c r="I2094">
        <v>13</v>
      </c>
      <c r="J2094">
        <v>50</v>
      </c>
      <c r="K2094">
        <v>253</v>
      </c>
      <c r="L2094">
        <v>11</v>
      </c>
      <c r="M2094">
        <v>7</v>
      </c>
      <c r="N2094">
        <v>0.08</v>
      </c>
      <c r="O2094">
        <v>850.3</v>
      </c>
      <c r="P2094">
        <v>1735.3</v>
      </c>
      <c r="Q2094">
        <f>Table1[[#This Row],[OrderQuantity]]*Table1[[#This Row],[UnitPrice]]</f>
        <v>12147.1</v>
      </c>
      <c r="R2094">
        <f>Table1[[#This Row],[OrderQuantity]]*Table1[[#This Row],[UnitCost]]</f>
        <v>5952.0999999999995</v>
      </c>
      <c r="S2094">
        <f>Table1[[#This Row],[OrderQuantity]]*Table1[[#This Row],[UnitPrice]]*(1-Table1[[#This Row],[DiscountApplied]]) - (Table1[[#This Row],[OrderQuantity]]*Table1[[#This Row],[UnitCost]])</f>
        <v>5223.2320000000009</v>
      </c>
      <c r="T2094">
        <f>DATEDIF(Table1[[#This Row],[ShipDate]],Table1[[#This Row],[DeliveryDate]],"d")</f>
        <v>8</v>
      </c>
      <c r="U2094" t="str">
        <f t="shared" si="65"/>
        <v>Late</v>
      </c>
    </row>
    <row r="2095" spans="1:21" x14ac:dyDescent="0.3">
      <c r="A2095" t="str">
        <f t="shared" si="64"/>
        <v>SO-002194</v>
      </c>
      <c r="B2095" t="s">
        <v>3</v>
      </c>
      <c r="C2095" t="s">
        <v>10</v>
      </c>
      <c r="D2095" s="1">
        <v>43400</v>
      </c>
      <c r="E2095" s="1">
        <v>43493</v>
      </c>
      <c r="F2095" s="1">
        <v>43513</v>
      </c>
      <c r="G2095" s="1">
        <v>43523</v>
      </c>
      <c r="H2095" t="s">
        <v>54</v>
      </c>
      <c r="I2095">
        <v>4</v>
      </c>
      <c r="J2095">
        <v>27</v>
      </c>
      <c r="K2095">
        <v>143</v>
      </c>
      <c r="L2095">
        <v>8</v>
      </c>
      <c r="M2095">
        <v>3</v>
      </c>
      <c r="N2095">
        <v>0.3</v>
      </c>
      <c r="O2095">
        <v>1098.8</v>
      </c>
      <c r="P2095">
        <v>2680</v>
      </c>
      <c r="Q2095">
        <f>Table1[[#This Row],[OrderQuantity]]*Table1[[#This Row],[UnitPrice]]</f>
        <v>8040</v>
      </c>
      <c r="R2095">
        <f>Table1[[#This Row],[OrderQuantity]]*Table1[[#This Row],[UnitCost]]</f>
        <v>3296.3999999999996</v>
      </c>
      <c r="S2095">
        <f>Table1[[#This Row],[OrderQuantity]]*Table1[[#This Row],[UnitPrice]]*(1-Table1[[#This Row],[DiscountApplied]]) - (Table1[[#This Row],[OrderQuantity]]*Table1[[#This Row],[UnitCost]])</f>
        <v>2331.6000000000004</v>
      </c>
      <c r="T2095">
        <f>DATEDIF(Table1[[#This Row],[ShipDate]],Table1[[#This Row],[DeliveryDate]],"d")</f>
        <v>10</v>
      </c>
      <c r="U2095" t="str">
        <f t="shared" si="65"/>
        <v>Late</v>
      </c>
    </row>
    <row r="2096" spans="1:21" x14ac:dyDescent="0.3">
      <c r="A2096" t="str">
        <f t="shared" si="64"/>
        <v>SO-002195</v>
      </c>
      <c r="B2096" t="s">
        <v>3</v>
      </c>
      <c r="C2096" t="s">
        <v>10</v>
      </c>
      <c r="D2096" s="1">
        <v>43400</v>
      </c>
      <c r="E2096" s="1">
        <v>43493</v>
      </c>
      <c r="F2096" s="1">
        <v>43518</v>
      </c>
      <c r="G2096" s="1">
        <v>43522</v>
      </c>
      <c r="H2096" t="s">
        <v>54</v>
      </c>
      <c r="I2096">
        <v>7</v>
      </c>
      <c r="J2096">
        <v>48</v>
      </c>
      <c r="K2096">
        <v>133</v>
      </c>
      <c r="L2096">
        <v>27</v>
      </c>
      <c r="M2096">
        <v>3</v>
      </c>
      <c r="N2096">
        <v>0.08</v>
      </c>
      <c r="O2096">
        <v>686.75</v>
      </c>
      <c r="P2096">
        <v>1675</v>
      </c>
      <c r="Q2096">
        <f>Table1[[#This Row],[OrderQuantity]]*Table1[[#This Row],[UnitPrice]]</f>
        <v>5025</v>
      </c>
      <c r="R2096">
        <f>Table1[[#This Row],[OrderQuantity]]*Table1[[#This Row],[UnitCost]]</f>
        <v>2060.25</v>
      </c>
      <c r="S2096">
        <f>Table1[[#This Row],[OrderQuantity]]*Table1[[#This Row],[UnitPrice]]*(1-Table1[[#This Row],[DiscountApplied]]) - (Table1[[#This Row],[OrderQuantity]]*Table1[[#This Row],[UnitCost]])</f>
        <v>2562.75</v>
      </c>
      <c r="T2096">
        <f>DATEDIF(Table1[[#This Row],[ShipDate]],Table1[[#This Row],[DeliveryDate]],"d")</f>
        <v>4</v>
      </c>
      <c r="U2096" t="str">
        <f t="shared" si="65"/>
        <v>On Time</v>
      </c>
    </row>
    <row r="2097" spans="1:21" x14ac:dyDescent="0.3">
      <c r="A2097" t="str">
        <f t="shared" si="64"/>
        <v>SO-002196</v>
      </c>
      <c r="B2097" t="s">
        <v>2</v>
      </c>
      <c r="C2097" t="s">
        <v>12</v>
      </c>
      <c r="D2097" s="1">
        <v>43400</v>
      </c>
      <c r="E2097" s="1">
        <v>43493</v>
      </c>
      <c r="F2097" s="1">
        <v>43521</v>
      </c>
      <c r="G2097" s="1">
        <v>43528</v>
      </c>
      <c r="H2097" t="s">
        <v>54</v>
      </c>
      <c r="I2097">
        <v>24</v>
      </c>
      <c r="J2097">
        <v>23</v>
      </c>
      <c r="K2097">
        <v>240</v>
      </c>
      <c r="L2097">
        <v>16</v>
      </c>
      <c r="M2097">
        <v>3</v>
      </c>
      <c r="N2097">
        <v>0.08</v>
      </c>
      <c r="O2097">
        <v>908.12</v>
      </c>
      <c r="P2097">
        <v>1681.7</v>
      </c>
      <c r="Q2097">
        <f>Table1[[#This Row],[OrderQuantity]]*Table1[[#This Row],[UnitPrice]]</f>
        <v>5045.1000000000004</v>
      </c>
      <c r="R2097">
        <f>Table1[[#This Row],[OrderQuantity]]*Table1[[#This Row],[UnitCost]]</f>
        <v>2724.36</v>
      </c>
      <c r="S2097">
        <f>Table1[[#This Row],[OrderQuantity]]*Table1[[#This Row],[UnitPrice]]*(1-Table1[[#This Row],[DiscountApplied]]) - (Table1[[#This Row],[OrderQuantity]]*Table1[[#This Row],[UnitCost]])</f>
        <v>1917.1320000000001</v>
      </c>
      <c r="T2097">
        <f>DATEDIF(Table1[[#This Row],[ShipDate]],Table1[[#This Row],[DeliveryDate]],"d")</f>
        <v>7</v>
      </c>
      <c r="U2097" t="str">
        <f t="shared" si="65"/>
        <v>On Time</v>
      </c>
    </row>
    <row r="2098" spans="1:21" x14ac:dyDescent="0.3">
      <c r="A2098" t="str">
        <f t="shared" si="64"/>
        <v>SO-002197</v>
      </c>
      <c r="B2098" t="s">
        <v>2</v>
      </c>
      <c r="C2098" t="s">
        <v>11</v>
      </c>
      <c r="D2098" s="1">
        <v>43400</v>
      </c>
      <c r="E2098" s="1">
        <v>43493</v>
      </c>
      <c r="F2098" s="1">
        <v>43521</v>
      </c>
      <c r="G2098" s="1">
        <v>43524</v>
      </c>
      <c r="H2098" t="s">
        <v>54</v>
      </c>
      <c r="I2098">
        <v>25</v>
      </c>
      <c r="J2098">
        <v>38</v>
      </c>
      <c r="K2098">
        <v>313</v>
      </c>
      <c r="L2098">
        <v>3</v>
      </c>
      <c r="M2098">
        <v>8</v>
      </c>
      <c r="N2098">
        <v>0.1</v>
      </c>
      <c r="O2098">
        <v>2374.5500000000002</v>
      </c>
      <c r="P2098">
        <v>3892.7</v>
      </c>
      <c r="Q2098">
        <f>Table1[[#This Row],[OrderQuantity]]*Table1[[#This Row],[UnitPrice]]</f>
        <v>31141.599999999999</v>
      </c>
      <c r="R2098">
        <f>Table1[[#This Row],[OrderQuantity]]*Table1[[#This Row],[UnitCost]]</f>
        <v>18996.400000000001</v>
      </c>
      <c r="S2098">
        <f>Table1[[#This Row],[OrderQuantity]]*Table1[[#This Row],[UnitPrice]]*(1-Table1[[#This Row],[DiscountApplied]]) - (Table1[[#This Row],[OrderQuantity]]*Table1[[#This Row],[UnitCost]])</f>
        <v>9031.0399999999972</v>
      </c>
      <c r="T2098">
        <f>DATEDIF(Table1[[#This Row],[ShipDate]],Table1[[#This Row],[DeliveryDate]],"d")</f>
        <v>3</v>
      </c>
      <c r="U2098" t="str">
        <f t="shared" si="65"/>
        <v>On Time</v>
      </c>
    </row>
    <row r="2099" spans="1:21" x14ac:dyDescent="0.3">
      <c r="A2099" t="str">
        <f t="shared" si="64"/>
        <v>SO-002198</v>
      </c>
      <c r="B2099" t="s">
        <v>2</v>
      </c>
      <c r="C2099" t="s">
        <v>8</v>
      </c>
      <c r="D2099" s="1">
        <v>43400</v>
      </c>
      <c r="E2099" s="1">
        <v>43493</v>
      </c>
      <c r="F2099" s="1">
        <v>43510</v>
      </c>
      <c r="G2099" s="1">
        <v>43516</v>
      </c>
      <c r="H2099" t="s">
        <v>54</v>
      </c>
      <c r="I2099">
        <v>23</v>
      </c>
      <c r="J2099">
        <v>48</v>
      </c>
      <c r="K2099">
        <v>356</v>
      </c>
      <c r="L2099">
        <v>5</v>
      </c>
      <c r="M2099">
        <v>3</v>
      </c>
      <c r="N2099">
        <v>0.1</v>
      </c>
      <c r="O2099">
        <v>1870.51</v>
      </c>
      <c r="P2099">
        <v>3979.8</v>
      </c>
      <c r="Q2099">
        <f>Table1[[#This Row],[OrderQuantity]]*Table1[[#This Row],[UnitPrice]]</f>
        <v>11939.400000000001</v>
      </c>
      <c r="R2099">
        <f>Table1[[#This Row],[OrderQuantity]]*Table1[[#This Row],[UnitCost]]</f>
        <v>5611.53</v>
      </c>
      <c r="S2099">
        <f>Table1[[#This Row],[OrderQuantity]]*Table1[[#This Row],[UnitPrice]]*(1-Table1[[#This Row],[DiscountApplied]]) - (Table1[[#This Row],[OrderQuantity]]*Table1[[#This Row],[UnitCost]])</f>
        <v>5133.9300000000012</v>
      </c>
      <c r="T2099">
        <f>DATEDIF(Table1[[#This Row],[ShipDate]],Table1[[#This Row],[DeliveryDate]],"d")</f>
        <v>6</v>
      </c>
      <c r="U2099" t="str">
        <f t="shared" si="65"/>
        <v>On Time</v>
      </c>
    </row>
    <row r="2100" spans="1:21" x14ac:dyDescent="0.3">
      <c r="A2100" t="str">
        <f t="shared" si="64"/>
        <v>SO-002199</v>
      </c>
      <c r="B2100" t="s">
        <v>2</v>
      </c>
      <c r="C2100" t="s">
        <v>12</v>
      </c>
      <c r="D2100" s="1">
        <v>43400</v>
      </c>
      <c r="E2100" s="1">
        <v>43493</v>
      </c>
      <c r="F2100" s="1">
        <v>43506</v>
      </c>
      <c r="G2100" s="1">
        <v>43508</v>
      </c>
      <c r="H2100" t="s">
        <v>54</v>
      </c>
      <c r="I2100">
        <v>24</v>
      </c>
      <c r="J2100">
        <v>41</v>
      </c>
      <c r="K2100">
        <v>239</v>
      </c>
      <c r="L2100">
        <v>36</v>
      </c>
      <c r="M2100">
        <v>1</v>
      </c>
      <c r="N2100">
        <v>0.08</v>
      </c>
      <c r="O2100">
        <v>507.06</v>
      </c>
      <c r="P2100">
        <v>1152.4000000000001</v>
      </c>
      <c r="Q2100">
        <f>Table1[[#This Row],[OrderQuantity]]*Table1[[#This Row],[UnitPrice]]</f>
        <v>1152.4000000000001</v>
      </c>
      <c r="R2100">
        <f>Table1[[#This Row],[OrderQuantity]]*Table1[[#This Row],[UnitCost]]</f>
        <v>507.06</v>
      </c>
      <c r="S2100">
        <f>Table1[[#This Row],[OrderQuantity]]*Table1[[#This Row],[UnitPrice]]*(1-Table1[[#This Row],[DiscountApplied]]) - (Table1[[#This Row],[OrderQuantity]]*Table1[[#This Row],[UnitCost]])</f>
        <v>553.14800000000014</v>
      </c>
      <c r="T2100">
        <f>DATEDIF(Table1[[#This Row],[ShipDate]],Table1[[#This Row],[DeliveryDate]],"d")</f>
        <v>2</v>
      </c>
      <c r="U2100" t="str">
        <f t="shared" si="65"/>
        <v>On Time</v>
      </c>
    </row>
    <row r="2101" spans="1:21" x14ac:dyDescent="0.3">
      <c r="A2101" t="str">
        <f t="shared" si="64"/>
        <v>SO-002200</v>
      </c>
      <c r="B2101" t="s">
        <v>4</v>
      </c>
      <c r="C2101" t="s">
        <v>8</v>
      </c>
      <c r="D2101" s="1">
        <v>43400</v>
      </c>
      <c r="E2101" s="1">
        <v>43493</v>
      </c>
      <c r="F2101" s="1">
        <v>43496</v>
      </c>
      <c r="G2101" s="1">
        <v>43497</v>
      </c>
      <c r="H2101" t="s">
        <v>54</v>
      </c>
      <c r="I2101">
        <v>15</v>
      </c>
      <c r="J2101">
        <v>38</v>
      </c>
      <c r="K2101">
        <v>348</v>
      </c>
      <c r="L2101">
        <v>6</v>
      </c>
      <c r="M2101">
        <v>1</v>
      </c>
      <c r="N2101">
        <v>0.1</v>
      </c>
      <c r="O2101">
        <v>1565.79</v>
      </c>
      <c r="P2101">
        <v>3819</v>
      </c>
      <c r="Q2101">
        <f>Table1[[#This Row],[OrderQuantity]]*Table1[[#This Row],[UnitPrice]]</f>
        <v>3819</v>
      </c>
      <c r="R2101">
        <f>Table1[[#This Row],[OrderQuantity]]*Table1[[#This Row],[UnitCost]]</f>
        <v>1565.79</v>
      </c>
      <c r="S2101">
        <f>Table1[[#This Row],[OrderQuantity]]*Table1[[#This Row],[UnitPrice]]*(1-Table1[[#This Row],[DiscountApplied]]) - (Table1[[#This Row],[OrderQuantity]]*Table1[[#This Row],[UnitCost]])</f>
        <v>1871.31</v>
      </c>
      <c r="T2101">
        <f>DATEDIF(Table1[[#This Row],[ShipDate]],Table1[[#This Row],[DeliveryDate]],"d")</f>
        <v>1</v>
      </c>
      <c r="U2101" t="str">
        <f t="shared" si="65"/>
        <v>On Time</v>
      </c>
    </row>
    <row r="2102" spans="1:21" x14ac:dyDescent="0.3">
      <c r="A2102" t="str">
        <f t="shared" si="64"/>
        <v>SO-002201</v>
      </c>
      <c r="B2102" t="s">
        <v>3</v>
      </c>
      <c r="C2102" t="s">
        <v>11</v>
      </c>
      <c r="D2102" s="1">
        <v>43400</v>
      </c>
      <c r="E2102" s="1">
        <v>43493</v>
      </c>
      <c r="F2102" s="1">
        <v>43515</v>
      </c>
      <c r="G2102" s="1">
        <v>43523</v>
      </c>
      <c r="H2102" t="s">
        <v>54</v>
      </c>
      <c r="I2102">
        <v>10</v>
      </c>
      <c r="J2102">
        <v>24</v>
      </c>
      <c r="K2102">
        <v>268</v>
      </c>
      <c r="L2102">
        <v>47</v>
      </c>
      <c r="M2102">
        <v>5</v>
      </c>
      <c r="N2102">
        <v>0.08</v>
      </c>
      <c r="O2102">
        <v>1955.86</v>
      </c>
      <c r="P2102">
        <v>2385.1999999999998</v>
      </c>
      <c r="Q2102">
        <f>Table1[[#This Row],[OrderQuantity]]*Table1[[#This Row],[UnitPrice]]</f>
        <v>11926</v>
      </c>
      <c r="R2102">
        <f>Table1[[#This Row],[OrderQuantity]]*Table1[[#This Row],[UnitCost]]</f>
        <v>9779.2999999999993</v>
      </c>
      <c r="S2102">
        <f>Table1[[#This Row],[OrderQuantity]]*Table1[[#This Row],[UnitPrice]]*(1-Table1[[#This Row],[DiscountApplied]]) - (Table1[[#This Row],[OrderQuantity]]*Table1[[#This Row],[UnitCost]])</f>
        <v>1192.6200000000008</v>
      </c>
      <c r="T2102">
        <f>DATEDIF(Table1[[#This Row],[ShipDate]],Table1[[#This Row],[DeliveryDate]],"d")</f>
        <v>8</v>
      </c>
      <c r="U2102" t="str">
        <f t="shared" si="65"/>
        <v>Late</v>
      </c>
    </row>
    <row r="2103" spans="1:21" x14ac:dyDescent="0.3">
      <c r="A2103" t="str">
        <f t="shared" si="64"/>
        <v>SO-002202</v>
      </c>
      <c r="B2103" t="s">
        <v>2</v>
      </c>
      <c r="C2103" t="s">
        <v>10</v>
      </c>
      <c r="D2103" s="1">
        <v>43400</v>
      </c>
      <c r="E2103" s="1">
        <v>43493</v>
      </c>
      <c r="F2103" s="1">
        <v>43502</v>
      </c>
      <c r="G2103" s="1">
        <v>43509</v>
      </c>
      <c r="H2103" t="s">
        <v>54</v>
      </c>
      <c r="I2103">
        <v>24</v>
      </c>
      <c r="J2103">
        <v>8</v>
      </c>
      <c r="K2103">
        <v>106</v>
      </c>
      <c r="L2103">
        <v>29</v>
      </c>
      <c r="M2103">
        <v>3</v>
      </c>
      <c r="N2103">
        <v>0.08</v>
      </c>
      <c r="O2103">
        <v>2056.0300000000002</v>
      </c>
      <c r="P2103">
        <v>3879.3</v>
      </c>
      <c r="Q2103">
        <f>Table1[[#This Row],[OrderQuantity]]*Table1[[#This Row],[UnitPrice]]</f>
        <v>11637.900000000001</v>
      </c>
      <c r="R2103">
        <f>Table1[[#This Row],[OrderQuantity]]*Table1[[#This Row],[UnitCost]]</f>
        <v>6168.09</v>
      </c>
      <c r="S2103">
        <f>Table1[[#This Row],[OrderQuantity]]*Table1[[#This Row],[UnitPrice]]*(1-Table1[[#This Row],[DiscountApplied]]) - (Table1[[#This Row],[OrderQuantity]]*Table1[[#This Row],[UnitCost]])</f>
        <v>4538.7780000000021</v>
      </c>
      <c r="T2103">
        <f>DATEDIF(Table1[[#This Row],[ShipDate]],Table1[[#This Row],[DeliveryDate]],"d")</f>
        <v>7</v>
      </c>
      <c r="U2103" t="str">
        <f t="shared" si="65"/>
        <v>On Time</v>
      </c>
    </row>
    <row r="2104" spans="1:21" x14ac:dyDescent="0.3">
      <c r="A2104" t="str">
        <f t="shared" si="64"/>
        <v>SO-002203</v>
      </c>
      <c r="B2104" t="s">
        <v>4</v>
      </c>
      <c r="C2104" t="s">
        <v>13</v>
      </c>
      <c r="D2104" s="1">
        <v>43400</v>
      </c>
      <c r="E2104" s="1">
        <v>43493</v>
      </c>
      <c r="F2104" s="1">
        <v>43518</v>
      </c>
      <c r="G2104" s="1">
        <v>43528</v>
      </c>
      <c r="H2104" t="s">
        <v>54</v>
      </c>
      <c r="I2104">
        <v>15</v>
      </c>
      <c r="J2104">
        <v>18</v>
      </c>
      <c r="K2104">
        <v>32</v>
      </c>
      <c r="L2104">
        <v>20</v>
      </c>
      <c r="M2104">
        <v>8</v>
      </c>
      <c r="N2104">
        <v>0.08</v>
      </c>
      <c r="O2104">
        <v>2405.9699999999998</v>
      </c>
      <c r="P2104">
        <v>3819</v>
      </c>
      <c r="Q2104">
        <f>Table1[[#This Row],[OrderQuantity]]*Table1[[#This Row],[UnitPrice]]</f>
        <v>30552</v>
      </c>
      <c r="R2104">
        <f>Table1[[#This Row],[OrderQuantity]]*Table1[[#This Row],[UnitCost]]</f>
        <v>19247.759999999998</v>
      </c>
      <c r="S2104">
        <f>Table1[[#This Row],[OrderQuantity]]*Table1[[#This Row],[UnitPrice]]*(1-Table1[[#This Row],[DiscountApplied]]) - (Table1[[#This Row],[OrderQuantity]]*Table1[[#This Row],[UnitCost]])</f>
        <v>8860.0800000000017</v>
      </c>
      <c r="T2104">
        <f>DATEDIF(Table1[[#This Row],[ShipDate]],Table1[[#This Row],[DeliveryDate]],"d")</f>
        <v>10</v>
      </c>
      <c r="U2104" t="str">
        <f t="shared" si="65"/>
        <v>Late</v>
      </c>
    </row>
    <row r="2105" spans="1:21" x14ac:dyDescent="0.3">
      <c r="A2105" t="str">
        <f t="shared" si="64"/>
        <v>SO-002204</v>
      </c>
      <c r="B2105" t="s">
        <v>3</v>
      </c>
      <c r="C2105" t="s">
        <v>11</v>
      </c>
      <c r="D2105" s="1">
        <v>43400</v>
      </c>
      <c r="E2105" s="1">
        <v>43493</v>
      </c>
      <c r="F2105" s="1">
        <v>43516</v>
      </c>
      <c r="G2105" s="1">
        <v>43524</v>
      </c>
      <c r="H2105" t="s">
        <v>54</v>
      </c>
      <c r="I2105">
        <v>8</v>
      </c>
      <c r="J2105">
        <v>49</v>
      </c>
      <c r="K2105">
        <v>261</v>
      </c>
      <c r="L2105">
        <v>36</v>
      </c>
      <c r="M2105">
        <v>7</v>
      </c>
      <c r="N2105">
        <v>0.08</v>
      </c>
      <c r="O2105">
        <v>141.24</v>
      </c>
      <c r="P2105">
        <v>207.7</v>
      </c>
      <c r="Q2105">
        <f>Table1[[#This Row],[OrderQuantity]]*Table1[[#This Row],[UnitPrice]]</f>
        <v>1453.8999999999999</v>
      </c>
      <c r="R2105">
        <f>Table1[[#This Row],[OrderQuantity]]*Table1[[#This Row],[UnitCost]]</f>
        <v>988.68000000000006</v>
      </c>
      <c r="S2105">
        <f>Table1[[#This Row],[OrderQuantity]]*Table1[[#This Row],[UnitPrice]]*(1-Table1[[#This Row],[DiscountApplied]]) - (Table1[[#This Row],[OrderQuantity]]*Table1[[#This Row],[UnitCost]])</f>
        <v>348.9079999999999</v>
      </c>
      <c r="T2105">
        <f>DATEDIF(Table1[[#This Row],[ShipDate]],Table1[[#This Row],[DeliveryDate]],"d")</f>
        <v>8</v>
      </c>
      <c r="U2105" t="str">
        <f t="shared" si="65"/>
        <v>Late</v>
      </c>
    </row>
    <row r="2106" spans="1:21" x14ac:dyDescent="0.3">
      <c r="A2106" t="str">
        <f t="shared" si="64"/>
        <v>SO-002205</v>
      </c>
      <c r="B2106" t="s">
        <v>3</v>
      </c>
      <c r="C2106" t="s">
        <v>10</v>
      </c>
      <c r="D2106" s="1">
        <v>43400</v>
      </c>
      <c r="E2106" s="1">
        <v>43493</v>
      </c>
      <c r="F2106" s="1">
        <v>43516</v>
      </c>
      <c r="G2106" s="1">
        <v>43519</v>
      </c>
      <c r="H2106" t="s">
        <v>54</v>
      </c>
      <c r="I2106">
        <v>1</v>
      </c>
      <c r="J2106">
        <v>33</v>
      </c>
      <c r="K2106">
        <v>175</v>
      </c>
      <c r="L2106">
        <v>18</v>
      </c>
      <c r="M2106">
        <v>4</v>
      </c>
      <c r="N2106">
        <v>0.08</v>
      </c>
      <c r="O2106">
        <v>884.4</v>
      </c>
      <c r="P2106">
        <v>1105.5</v>
      </c>
      <c r="Q2106">
        <f>Table1[[#This Row],[OrderQuantity]]*Table1[[#This Row],[UnitPrice]]</f>
        <v>4422</v>
      </c>
      <c r="R2106">
        <f>Table1[[#This Row],[OrderQuantity]]*Table1[[#This Row],[UnitCost]]</f>
        <v>3537.6</v>
      </c>
      <c r="S2106">
        <f>Table1[[#This Row],[OrderQuantity]]*Table1[[#This Row],[UnitPrice]]*(1-Table1[[#This Row],[DiscountApplied]]) - (Table1[[#This Row],[OrderQuantity]]*Table1[[#This Row],[UnitCost]])</f>
        <v>530.64000000000033</v>
      </c>
      <c r="T2106">
        <f>DATEDIF(Table1[[#This Row],[ShipDate]],Table1[[#This Row],[DeliveryDate]],"d")</f>
        <v>3</v>
      </c>
      <c r="U2106" t="str">
        <f t="shared" si="65"/>
        <v>On Time</v>
      </c>
    </row>
    <row r="2107" spans="1:21" x14ac:dyDescent="0.3">
      <c r="A2107" t="str">
        <f t="shared" si="64"/>
        <v>SO-002206</v>
      </c>
      <c r="B2107" t="s">
        <v>3</v>
      </c>
      <c r="C2107" t="s">
        <v>9</v>
      </c>
      <c r="D2107" s="1">
        <v>43400</v>
      </c>
      <c r="E2107" s="1">
        <v>43493</v>
      </c>
      <c r="F2107" s="1">
        <v>43497</v>
      </c>
      <c r="G2107" s="1">
        <v>43506</v>
      </c>
      <c r="H2107" t="s">
        <v>54</v>
      </c>
      <c r="I2107">
        <v>12</v>
      </c>
      <c r="J2107">
        <v>25</v>
      </c>
      <c r="K2107">
        <v>73</v>
      </c>
      <c r="L2107">
        <v>41</v>
      </c>
      <c r="M2107">
        <v>3</v>
      </c>
      <c r="N2107">
        <v>0.1</v>
      </c>
      <c r="O2107">
        <v>109.75</v>
      </c>
      <c r="P2107">
        <v>174.2</v>
      </c>
      <c r="Q2107">
        <f>Table1[[#This Row],[OrderQuantity]]*Table1[[#This Row],[UnitPrice]]</f>
        <v>522.59999999999991</v>
      </c>
      <c r="R2107">
        <f>Table1[[#This Row],[OrderQuantity]]*Table1[[#This Row],[UnitCost]]</f>
        <v>329.25</v>
      </c>
      <c r="S2107">
        <f>Table1[[#This Row],[OrderQuantity]]*Table1[[#This Row],[UnitPrice]]*(1-Table1[[#This Row],[DiscountApplied]]) - (Table1[[#This Row],[OrderQuantity]]*Table1[[#This Row],[UnitCost]])</f>
        <v>141.08999999999992</v>
      </c>
      <c r="T2107">
        <f>DATEDIF(Table1[[#This Row],[ShipDate]],Table1[[#This Row],[DeliveryDate]],"d")</f>
        <v>9</v>
      </c>
      <c r="U2107" t="str">
        <f t="shared" si="65"/>
        <v>Late</v>
      </c>
    </row>
    <row r="2108" spans="1:21" x14ac:dyDescent="0.3">
      <c r="A2108" t="str">
        <f t="shared" si="64"/>
        <v>SO-002207</v>
      </c>
      <c r="B2108" t="s">
        <v>3</v>
      </c>
      <c r="C2108" t="s">
        <v>9</v>
      </c>
      <c r="D2108" s="1">
        <v>43400</v>
      </c>
      <c r="E2108" s="1">
        <v>43493</v>
      </c>
      <c r="F2108" s="1">
        <v>43520</v>
      </c>
      <c r="G2108" s="1">
        <v>43522</v>
      </c>
      <c r="H2108" t="s">
        <v>54</v>
      </c>
      <c r="I2108">
        <v>6</v>
      </c>
      <c r="J2108">
        <v>5</v>
      </c>
      <c r="K2108">
        <v>65</v>
      </c>
      <c r="L2108">
        <v>44</v>
      </c>
      <c r="M2108">
        <v>1</v>
      </c>
      <c r="N2108">
        <v>0.08</v>
      </c>
      <c r="O2108">
        <v>773.98</v>
      </c>
      <c r="P2108">
        <v>1018.4</v>
      </c>
      <c r="Q2108">
        <f>Table1[[#This Row],[OrderQuantity]]*Table1[[#This Row],[UnitPrice]]</f>
        <v>1018.4</v>
      </c>
      <c r="R2108">
        <f>Table1[[#This Row],[OrderQuantity]]*Table1[[#This Row],[UnitCost]]</f>
        <v>773.98</v>
      </c>
      <c r="S2108">
        <f>Table1[[#This Row],[OrderQuantity]]*Table1[[#This Row],[UnitPrice]]*(1-Table1[[#This Row],[DiscountApplied]]) - (Table1[[#This Row],[OrderQuantity]]*Table1[[#This Row],[UnitCost]])</f>
        <v>162.94799999999998</v>
      </c>
      <c r="T2108">
        <f>DATEDIF(Table1[[#This Row],[ShipDate]],Table1[[#This Row],[DeliveryDate]],"d")</f>
        <v>2</v>
      </c>
      <c r="U2108" t="str">
        <f t="shared" si="65"/>
        <v>On Time</v>
      </c>
    </row>
    <row r="2109" spans="1:21" x14ac:dyDescent="0.3">
      <c r="A2109" t="str">
        <f t="shared" si="64"/>
        <v>SO-002208</v>
      </c>
      <c r="B2109" t="s">
        <v>3</v>
      </c>
      <c r="C2109" t="s">
        <v>9</v>
      </c>
      <c r="D2109" s="1">
        <v>43400</v>
      </c>
      <c r="E2109" s="1">
        <v>43494</v>
      </c>
      <c r="F2109" s="1">
        <v>43518</v>
      </c>
      <c r="G2109" s="1">
        <v>43524</v>
      </c>
      <c r="H2109" t="s">
        <v>54</v>
      </c>
      <c r="I2109">
        <v>11</v>
      </c>
      <c r="J2109">
        <v>43</v>
      </c>
      <c r="K2109">
        <v>86</v>
      </c>
      <c r="L2109">
        <v>38</v>
      </c>
      <c r="M2109">
        <v>8</v>
      </c>
      <c r="N2109">
        <v>0.08</v>
      </c>
      <c r="O2109">
        <v>1161.9100000000001</v>
      </c>
      <c r="P2109">
        <v>2525.9</v>
      </c>
      <c r="Q2109">
        <f>Table1[[#This Row],[OrderQuantity]]*Table1[[#This Row],[UnitPrice]]</f>
        <v>20207.2</v>
      </c>
      <c r="R2109">
        <f>Table1[[#This Row],[OrderQuantity]]*Table1[[#This Row],[UnitCost]]</f>
        <v>9295.2800000000007</v>
      </c>
      <c r="S2109">
        <f>Table1[[#This Row],[OrderQuantity]]*Table1[[#This Row],[UnitPrice]]*(1-Table1[[#This Row],[DiscountApplied]]) - (Table1[[#This Row],[OrderQuantity]]*Table1[[#This Row],[UnitCost]])</f>
        <v>9295.3439999999991</v>
      </c>
      <c r="T2109">
        <f>DATEDIF(Table1[[#This Row],[ShipDate]],Table1[[#This Row],[DeliveryDate]],"d")</f>
        <v>6</v>
      </c>
      <c r="U2109" t="str">
        <f t="shared" si="65"/>
        <v>On Time</v>
      </c>
    </row>
    <row r="2110" spans="1:21" x14ac:dyDescent="0.3">
      <c r="A2110" t="str">
        <f t="shared" si="64"/>
        <v>SO-002209</v>
      </c>
      <c r="B2110" t="s">
        <v>4</v>
      </c>
      <c r="C2110" t="s">
        <v>11</v>
      </c>
      <c r="D2110" s="1">
        <v>43400</v>
      </c>
      <c r="E2110" s="1">
        <v>43494</v>
      </c>
      <c r="F2110" s="1">
        <v>43499</v>
      </c>
      <c r="G2110" s="1">
        <v>43508</v>
      </c>
      <c r="H2110" t="s">
        <v>54</v>
      </c>
      <c r="I2110">
        <v>20</v>
      </c>
      <c r="J2110">
        <v>3</v>
      </c>
      <c r="K2110">
        <v>287</v>
      </c>
      <c r="L2110">
        <v>40</v>
      </c>
      <c r="M2110">
        <v>7</v>
      </c>
      <c r="N2110">
        <v>0.3</v>
      </c>
      <c r="O2110">
        <v>2354.11</v>
      </c>
      <c r="P2110">
        <v>3859.2</v>
      </c>
      <c r="Q2110">
        <f>Table1[[#This Row],[OrderQuantity]]*Table1[[#This Row],[UnitPrice]]</f>
        <v>27014.399999999998</v>
      </c>
      <c r="R2110">
        <f>Table1[[#This Row],[OrderQuantity]]*Table1[[#This Row],[UnitCost]]</f>
        <v>16478.77</v>
      </c>
      <c r="S2110">
        <f>Table1[[#This Row],[OrderQuantity]]*Table1[[#This Row],[UnitPrice]]*(1-Table1[[#This Row],[DiscountApplied]]) - (Table1[[#This Row],[OrderQuantity]]*Table1[[#This Row],[UnitCost]])</f>
        <v>2431.3099999999977</v>
      </c>
      <c r="T2110">
        <f>DATEDIF(Table1[[#This Row],[ShipDate]],Table1[[#This Row],[DeliveryDate]],"d")</f>
        <v>9</v>
      </c>
      <c r="U2110" t="str">
        <f t="shared" si="65"/>
        <v>Late</v>
      </c>
    </row>
    <row r="2111" spans="1:21" x14ac:dyDescent="0.3">
      <c r="A2111" t="str">
        <f t="shared" si="64"/>
        <v>SO-002210</v>
      </c>
      <c r="B2111" t="s">
        <v>2</v>
      </c>
      <c r="C2111" t="s">
        <v>8</v>
      </c>
      <c r="D2111" s="1">
        <v>43400</v>
      </c>
      <c r="E2111" s="1">
        <v>43494</v>
      </c>
      <c r="F2111" s="1">
        <v>43507</v>
      </c>
      <c r="G2111" s="1">
        <v>43510</v>
      </c>
      <c r="H2111" t="s">
        <v>54</v>
      </c>
      <c r="I2111">
        <v>22</v>
      </c>
      <c r="J2111">
        <v>20</v>
      </c>
      <c r="K2111">
        <v>341</v>
      </c>
      <c r="L2111">
        <v>38</v>
      </c>
      <c r="M2111">
        <v>1</v>
      </c>
      <c r="N2111">
        <v>0.08</v>
      </c>
      <c r="O2111">
        <v>1522.24</v>
      </c>
      <c r="P2111">
        <v>2378.5</v>
      </c>
      <c r="Q2111">
        <f>Table1[[#This Row],[OrderQuantity]]*Table1[[#This Row],[UnitPrice]]</f>
        <v>2378.5</v>
      </c>
      <c r="R2111">
        <f>Table1[[#This Row],[OrderQuantity]]*Table1[[#This Row],[UnitCost]]</f>
        <v>1522.24</v>
      </c>
      <c r="S2111">
        <f>Table1[[#This Row],[OrderQuantity]]*Table1[[#This Row],[UnitPrice]]*(1-Table1[[#This Row],[DiscountApplied]]) - (Table1[[#This Row],[OrderQuantity]]*Table1[[#This Row],[UnitCost]])</f>
        <v>665.98000000000025</v>
      </c>
      <c r="T2111">
        <f>DATEDIF(Table1[[#This Row],[ShipDate]],Table1[[#This Row],[DeliveryDate]],"d")</f>
        <v>3</v>
      </c>
      <c r="U2111" t="str">
        <f t="shared" si="65"/>
        <v>On Time</v>
      </c>
    </row>
    <row r="2112" spans="1:21" x14ac:dyDescent="0.3">
      <c r="A2112" t="str">
        <f t="shared" si="64"/>
        <v>SO-002211</v>
      </c>
      <c r="B2112" t="s">
        <v>3</v>
      </c>
      <c r="C2112" t="s">
        <v>10</v>
      </c>
      <c r="D2112" s="1">
        <v>43400</v>
      </c>
      <c r="E2112" s="1">
        <v>43494</v>
      </c>
      <c r="F2112" s="1">
        <v>43503</v>
      </c>
      <c r="G2112" s="1">
        <v>43513</v>
      </c>
      <c r="H2112" t="s">
        <v>54</v>
      </c>
      <c r="I2112">
        <v>10</v>
      </c>
      <c r="J2112">
        <v>11</v>
      </c>
      <c r="K2112">
        <v>107</v>
      </c>
      <c r="L2112">
        <v>7</v>
      </c>
      <c r="M2112">
        <v>3</v>
      </c>
      <c r="N2112">
        <v>0.2</v>
      </c>
      <c r="O2112">
        <v>1386.9</v>
      </c>
      <c r="P2112">
        <v>2010</v>
      </c>
      <c r="Q2112">
        <f>Table1[[#This Row],[OrderQuantity]]*Table1[[#This Row],[UnitPrice]]</f>
        <v>6030</v>
      </c>
      <c r="R2112">
        <f>Table1[[#This Row],[OrderQuantity]]*Table1[[#This Row],[UnitCost]]</f>
        <v>4160.7000000000007</v>
      </c>
      <c r="S2112">
        <f>Table1[[#This Row],[OrderQuantity]]*Table1[[#This Row],[UnitPrice]]*(1-Table1[[#This Row],[DiscountApplied]]) - (Table1[[#This Row],[OrderQuantity]]*Table1[[#This Row],[UnitCost]])</f>
        <v>663.29999999999927</v>
      </c>
      <c r="T2112">
        <f>DATEDIF(Table1[[#This Row],[ShipDate]],Table1[[#This Row],[DeliveryDate]],"d")</f>
        <v>10</v>
      </c>
      <c r="U2112" t="str">
        <f t="shared" si="65"/>
        <v>Late</v>
      </c>
    </row>
    <row r="2113" spans="1:21" x14ac:dyDescent="0.3">
      <c r="A2113" t="str">
        <f t="shared" si="64"/>
        <v>SO-002212</v>
      </c>
      <c r="B2113" t="s">
        <v>3</v>
      </c>
      <c r="C2113" t="s">
        <v>9</v>
      </c>
      <c r="D2113" s="1">
        <v>43400</v>
      </c>
      <c r="E2113" s="1">
        <v>43494</v>
      </c>
      <c r="F2113" s="1">
        <v>43509</v>
      </c>
      <c r="G2113" s="1">
        <v>43513</v>
      </c>
      <c r="H2113" t="s">
        <v>54</v>
      </c>
      <c r="I2113">
        <v>12</v>
      </c>
      <c r="J2113">
        <v>6</v>
      </c>
      <c r="K2113">
        <v>80</v>
      </c>
      <c r="L2113">
        <v>6</v>
      </c>
      <c r="M2113">
        <v>2</v>
      </c>
      <c r="N2113">
        <v>0.05</v>
      </c>
      <c r="O2113">
        <v>1585.02</v>
      </c>
      <c r="P2113">
        <v>3865.9</v>
      </c>
      <c r="Q2113">
        <f>Table1[[#This Row],[OrderQuantity]]*Table1[[#This Row],[UnitPrice]]</f>
        <v>7731.8</v>
      </c>
      <c r="R2113">
        <f>Table1[[#This Row],[OrderQuantity]]*Table1[[#This Row],[UnitCost]]</f>
        <v>3170.04</v>
      </c>
      <c r="S2113">
        <f>Table1[[#This Row],[OrderQuantity]]*Table1[[#This Row],[UnitPrice]]*(1-Table1[[#This Row],[DiscountApplied]]) - (Table1[[#This Row],[OrderQuantity]]*Table1[[#This Row],[UnitCost]])</f>
        <v>4175.17</v>
      </c>
      <c r="T2113">
        <f>DATEDIF(Table1[[#This Row],[ShipDate]],Table1[[#This Row],[DeliveryDate]],"d")</f>
        <v>4</v>
      </c>
      <c r="U2113" t="str">
        <f t="shared" si="65"/>
        <v>On Time</v>
      </c>
    </row>
    <row r="2114" spans="1:21" x14ac:dyDescent="0.3">
      <c r="A2114" t="str">
        <f t="shared" ref="A2114:A2177" si="66">"SO-" &amp; TEXT(ROW(A2114)+99,"000000")</f>
        <v>SO-002213</v>
      </c>
      <c r="B2114" t="s">
        <v>4</v>
      </c>
      <c r="C2114" t="s">
        <v>13</v>
      </c>
      <c r="D2114" s="1">
        <v>43400</v>
      </c>
      <c r="E2114" s="1">
        <v>43494</v>
      </c>
      <c r="F2114" s="1">
        <v>43499</v>
      </c>
      <c r="G2114" s="1">
        <v>43504</v>
      </c>
      <c r="H2114" t="s">
        <v>54</v>
      </c>
      <c r="I2114">
        <v>13</v>
      </c>
      <c r="J2114">
        <v>30</v>
      </c>
      <c r="K2114">
        <v>31</v>
      </c>
      <c r="L2114">
        <v>9</v>
      </c>
      <c r="M2114">
        <v>3</v>
      </c>
      <c r="N2114">
        <v>0.05</v>
      </c>
      <c r="O2114">
        <v>1242.31</v>
      </c>
      <c r="P2114">
        <v>1701.8</v>
      </c>
      <c r="Q2114">
        <f>Table1[[#This Row],[OrderQuantity]]*Table1[[#This Row],[UnitPrice]]</f>
        <v>5105.3999999999996</v>
      </c>
      <c r="R2114">
        <f>Table1[[#This Row],[OrderQuantity]]*Table1[[#This Row],[UnitCost]]</f>
        <v>3726.93</v>
      </c>
      <c r="S2114">
        <f>Table1[[#This Row],[OrderQuantity]]*Table1[[#This Row],[UnitPrice]]*(1-Table1[[#This Row],[DiscountApplied]]) - (Table1[[#This Row],[OrderQuantity]]*Table1[[#This Row],[UnitCost]])</f>
        <v>1123.1999999999994</v>
      </c>
      <c r="T2114">
        <f>DATEDIF(Table1[[#This Row],[ShipDate]],Table1[[#This Row],[DeliveryDate]],"d")</f>
        <v>5</v>
      </c>
      <c r="U2114" t="str">
        <f t="shared" ref="U2114:U2177" si="67">IF(T2114&gt;7,"Late","On Time")</f>
        <v>On Time</v>
      </c>
    </row>
    <row r="2115" spans="1:21" x14ac:dyDescent="0.3">
      <c r="A2115" t="str">
        <f t="shared" si="66"/>
        <v>SO-002214</v>
      </c>
      <c r="B2115" t="s">
        <v>3</v>
      </c>
      <c r="C2115" t="s">
        <v>10</v>
      </c>
      <c r="D2115" s="1">
        <v>43400</v>
      </c>
      <c r="E2115" s="1">
        <v>43494</v>
      </c>
      <c r="F2115" s="1">
        <v>43516</v>
      </c>
      <c r="G2115" s="1">
        <v>43522</v>
      </c>
      <c r="H2115" t="s">
        <v>54</v>
      </c>
      <c r="I2115">
        <v>2</v>
      </c>
      <c r="J2115">
        <v>49</v>
      </c>
      <c r="K2115">
        <v>178</v>
      </c>
      <c r="L2115">
        <v>16</v>
      </c>
      <c r="M2115">
        <v>1</v>
      </c>
      <c r="N2115">
        <v>0.1</v>
      </c>
      <c r="O2115">
        <v>944.7</v>
      </c>
      <c r="P2115">
        <v>1889.4</v>
      </c>
      <c r="Q2115">
        <f>Table1[[#This Row],[OrderQuantity]]*Table1[[#This Row],[UnitPrice]]</f>
        <v>1889.4</v>
      </c>
      <c r="R2115">
        <f>Table1[[#This Row],[OrderQuantity]]*Table1[[#This Row],[UnitCost]]</f>
        <v>944.7</v>
      </c>
      <c r="S2115">
        <f>Table1[[#This Row],[OrderQuantity]]*Table1[[#This Row],[UnitPrice]]*(1-Table1[[#This Row],[DiscountApplied]]) - (Table1[[#This Row],[OrderQuantity]]*Table1[[#This Row],[UnitCost]])</f>
        <v>755.76</v>
      </c>
      <c r="T2115">
        <f>DATEDIF(Table1[[#This Row],[ShipDate]],Table1[[#This Row],[DeliveryDate]],"d")</f>
        <v>6</v>
      </c>
      <c r="U2115" t="str">
        <f t="shared" si="67"/>
        <v>On Time</v>
      </c>
    </row>
    <row r="2116" spans="1:21" x14ac:dyDescent="0.3">
      <c r="A2116" t="str">
        <f t="shared" si="66"/>
        <v>SO-002215</v>
      </c>
      <c r="B2116" t="s">
        <v>5</v>
      </c>
      <c r="C2116" t="s">
        <v>10</v>
      </c>
      <c r="D2116" s="1">
        <v>43400</v>
      </c>
      <c r="E2116" s="1">
        <v>43494</v>
      </c>
      <c r="F2116" s="1">
        <v>43514</v>
      </c>
      <c r="G2116" s="1">
        <v>43515</v>
      </c>
      <c r="H2116" t="s">
        <v>54</v>
      </c>
      <c r="I2116">
        <v>27</v>
      </c>
      <c r="J2116">
        <v>3</v>
      </c>
      <c r="K2116">
        <v>178</v>
      </c>
      <c r="L2116">
        <v>16</v>
      </c>
      <c r="M2116">
        <v>6</v>
      </c>
      <c r="N2116">
        <v>0.1</v>
      </c>
      <c r="O2116">
        <v>114.97</v>
      </c>
      <c r="P2116">
        <v>221.1</v>
      </c>
      <c r="Q2116">
        <f>Table1[[#This Row],[OrderQuantity]]*Table1[[#This Row],[UnitPrice]]</f>
        <v>1326.6</v>
      </c>
      <c r="R2116">
        <f>Table1[[#This Row],[OrderQuantity]]*Table1[[#This Row],[UnitCost]]</f>
        <v>689.81999999999994</v>
      </c>
      <c r="S2116">
        <f>Table1[[#This Row],[OrderQuantity]]*Table1[[#This Row],[UnitPrice]]*(1-Table1[[#This Row],[DiscountApplied]]) - (Table1[[#This Row],[OrderQuantity]]*Table1[[#This Row],[UnitCost]])</f>
        <v>504.12000000000012</v>
      </c>
      <c r="T2116">
        <f>DATEDIF(Table1[[#This Row],[ShipDate]],Table1[[#This Row],[DeliveryDate]],"d")</f>
        <v>1</v>
      </c>
      <c r="U2116" t="str">
        <f t="shared" si="67"/>
        <v>On Time</v>
      </c>
    </row>
    <row r="2117" spans="1:21" x14ac:dyDescent="0.3">
      <c r="A2117" t="str">
        <f t="shared" si="66"/>
        <v>SO-002216</v>
      </c>
      <c r="B2117" t="s">
        <v>4</v>
      </c>
      <c r="C2117" t="s">
        <v>10</v>
      </c>
      <c r="D2117" s="1">
        <v>43400</v>
      </c>
      <c r="E2117" s="1">
        <v>43494</v>
      </c>
      <c r="F2117" s="1">
        <v>43505</v>
      </c>
      <c r="G2117" s="1">
        <v>43508</v>
      </c>
      <c r="H2117" t="s">
        <v>54</v>
      </c>
      <c r="I2117">
        <v>13</v>
      </c>
      <c r="J2117">
        <v>4</v>
      </c>
      <c r="K2117">
        <v>115</v>
      </c>
      <c r="L2117">
        <v>27</v>
      </c>
      <c r="M2117">
        <v>3</v>
      </c>
      <c r="N2117">
        <v>0.1</v>
      </c>
      <c r="O2117">
        <v>492.45</v>
      </c>
      <c r="P2117">
        <v>984.9</v>
      </c>
      <c r="Q2117">
        <f>Table1[[#This Row],[OrderQuantity]]*Table1[[#This Row],[UnitPrice]]</f>
        <v>2954.7</v>
      </c>
      <c r="R2117">
        <f>Table1[[#This Row],[OrderQuantity]]*Table1[[#This Row],[UnitCost]]</f>
        <v>1477.35</v>
      </c>
      <c r="S2117">
        <f>Table1[[#This Row],[OrderQuantity]]*Table1[[#This Row],[UnitPrice]]*(1-Table1[[#This Row],[DiscountApplied]]) - (Table1[[#This Row],[OrderQuantity]]*Table1[[#This Row],[UnitCost]])</f>
        <v>1181.8800000000001</v>
      </c>
      <c r="T2117">
        <f>DATEDIF(Table1[[#This Row],[ShipDate]],Table1[[#This Row],[DeliveryDate]],"d")</f>
        <v>3</v>
      </c>
      <c r="U2117" t="str">
        <f t="shared" si="67"/>
        <v>On Time</v>
      </c>
    </row>
    <row r="2118" spans="1:21" x14ac:dyDescent="0.3">
      <c r="A2118" t="str">
        <f t="shared" si="66"/>
        <v>SO-002217</v>
      </c>
      <c r="B2118" t="s">
        <v>5</v>
      </c>
      <c r="C2118" t="s">
        <v>13</v>
      </c>
      <c r="D2118" s="1">
        <v>43400</v>
      </c>
      <c r="E2118" s="1">
        <v>43494</v>
      </c>
      <c r="F2118" s="1">
        <v>43510</v>
      </c>
      <c r="G2118" s="1">
        <v>43519</v>
      </c>
      <c r="H2118" t="s">
        <v>54</v>
      </c>
      <c r="I2118">
        <v>26</v>
      </c>
      <c r="J2118">
        <v>21</v>
      </c>
      <c r="K2118">
        <v>7</v>
      </c>
      <c r="L2118">
        <v>1</v>
      </c>
      <c r="M2118">
        <v>1</v>
      </c>
      <c r="N2118">
        <v>0.08</v>
      </c>
      <c r="O2118">
        <v>483.47</v>
      </c>
      <c r="P2118">
        <v>1098.8</v>
      </c>
      <c r="Q2118">
        <f>Table1[[#This Row],[OrderQuantity]]*Table1[[#This Row],[UnitPrice]]</f>
        <v>1098.8</v>
      </c>
      <c r="R2118">
        <f>Table1[[#This Row],[OrderQuantity]]*Table1[[#This Row],[UnitCost]]</f>
        <v>483.47</v>
      </c>
      <c r="S2118">
        <f>Table1[[#This Row],[OrderQuantity]]*Table1[[#This Row],[UnitPrice]]*(1-Table1[[#This Row],[DiscountApplied]]) - (Table1[[#This Row],[OrderQuantity]]*Table1[[#This Row],[UnitCost]])</f>
        <v>527.42599999999993</v>
      </c>
      <c r="T2118">
        <f>DATEDIF(Table1[[#This Row],[ShipDate]],Table1[[#This Row],[DeliveryDate]],"d")</f>
        <v>9</v>
      </c>
      <c r="U2118" t="str">
        <f t="shared" si="67"/>
        <v>Late</v>
      </c>
    </row>
    <row r="2119" spans="1:21" x14ac:dyDescent="0.3">
      <c r="A2119" t="str">
        <f t="shared" si="66"/>
        <v>SO-002218</v>
      </c>
      <c r="B2119" t="s">
        <v>3</v>
      </c>
      <c r="C2119" t="s">
        <v>10</v>
      </c>
      <c r="D2119" s="1">
        <v>43400</v>
      </c>
      <c r="E2119" s="1">
        <v>43495</v>
      </c>
      <c r="F2119" s="1">
        <v>43514</v>
      </c>
      <c r="G2119" s="1">
        <v>43524</v>
      </c>
      <c r="H2119" t="s">
        <v>54</v>
      </c>
      <c r="I2119">
        <v>5</v>
      </c>
      <c r="J2119">
        <v>34</v>
      </c>
      <c r="K2119">
        <v>101</v>
      </c>
      <c r="L2119">
        <v>24</v>
      </c>
      <c r="M2119">
        <v>7</v>
      </c>
      <c r="N2119">
        <v>0.1</v>
      </c>
      <c r="O2119">
        <v>577.41</v>
      </c>
      <c r="P2119">
        <v>931.3</v>
      </c>
      <c r="Q2119">
        <f>Table1[[#This Row],[OrderQuantity]]*Table1[[#This Row],[UnitPrice]]</f>
        <v>6519.0999999999995</v>
      </c>
      <c r="R2119">
        <f>Table1[[#This Row],[OrderQuantity]]*Table1[[#This Row],[UnitCost]]</f>
        <v>4041.87</v>
      </c>
      <c r="S2119">
        <f>Table1[[#This Row],[OrderQuantity]]*Table1[[#This Row],[UnitPrice]]*(1-Table1[[#This Row],[DiscountApplied]]) - (Table1[[#This Row],[OrderQuantity]]*Table1[[#This Row],[UnitCost]])</f>
        <v>1825.3199999999997</v>
      </c>
      <c r="T2119">
        <f>DATEDIF(Table1[[#This Row],[ShipDate]],Table1[[#This Row],[DeliveryDate]],"d")</f>
        <v>10</v>
      </c>
      <c r="U2119" t="str">
        <f t="shared" si="67"/>
        <v>Late</v>
      </c>
    </row>
    <row r="2120" spans="1:21" x14ac:dyDescent="0.3">
      <c r="A2120" t="str">
        <f t="shared" si="66"/>
        <v>SO-002219</v>
      </c>
      <c r="B2120" t="s">
        <v>4</v>
      </c>
      <c r="C2120" t="s">
        <v>12</v>
      </c>
      <c r="D2120" s="1">
        <v>43400</v>
      </c>
      <c r="E2120" s="1">
        <v>43495</v>
      </c>
      <c r="F2120" s="1">
        <v>43520</v>
      </c>
      <c r="G2120" s="1">
        <v>43525</v>
      </c>
      <c r="H2120" t="s">
        <v>54</v>
      </c>
      <c r="I2120">
        <v>18</v>
      </c>
      <c r="J2120">
        <v>41</v>
      </c>
      <c r="K2120">
        <v>214</v>
      </c>
      <c r="L2120">
        <v>3</v>
      </c>
      <c r="M2120">
        <v>1</v>
      </c>
      <c r="N2120">
        <v>0.08</v>
      </c>
      <c r="O2120">
        <v>4456.71</v>
      </c>
      <c r="P2120">
        <v>5641.4</v>
      </c>
      <c r="Q2120">
        <f>Table1[[#This Row],[OrderQuantity]]*Table1[[#This Row],[UnitPrice]]</f>
        <v>5641.4</v>
      </c>
      <c r="R2120">
        <f>Table1[[#This Row],[OrderQuantity]]*Table1[[#This Row],[UnitCost]]</f>
        <v>4456.71</v>
      </c>
      <c r="S2120">
        <f>Table1[[#This Row],[OrderQuantity]]*Table1[[#This Row],[UnitPrice]]*(1-Table1[[#This Row],[DiscountApplied]]) - (Table1[[#This Row],[OrderQuantity]]*Table1[[#This Row],[UnitCost]])</f>
        <v>733.3779999999997</v>
      </c>
      <c r="T2120">
        <f>DATEDIF(Table1[[#This Row],[ShipDate]],Table1[[#This Row],[DeliveryDate]],"d")</f>
        <v>5</v>
      </c>
      <c r="U2120" t="str">
        <f t="shared" si="67"/>
        <v>On Time</v>
      </c>
    </row>
    <row r="2121" spans="1:21" x14ac:dyDescent="0.3">
      <c r="A2121" t="str">
        <f t="shared" si="66"/>
        <v>SO-002220</v>
      </c>
      <c r="B2121" t="s">
        <v>2</v>
      </c>
      <c r="C2121" t="s">
        <v>11</v>
      </c>
      <c r="D2121" s="1">
        <v>43400</v>
      </c>
      <c r="E2121" s="1">
        <v>43495</v>
      </c>
      <c r="F2121" s="1">
        <v>43518</v>
      </c>
      <c r="G2121" s="1">
        <v>43523</v>
      </c>
      <c r="H2121" t="s">
        <v>54</v>
      </c>
      <c r="I2121">
        <v>21</v>
      </c>
      <c r="J2121">
        <v>28</v>
      </c>
      <c r="K2121">
        <v>316</v>
      </c>
      <c r="L2121">
        <v>2</v>
      </c>
      <c r="M2121">
        <v>1</v>
      </c>
      <c r="N2121">
        <v>0.15</v>
      </c>
      <c r="O2121">
        <v>788.32</v>
      </c>
      <c r="P2121">
        <v>1065.3</v>
      </c>
      <c r="Q2121">
        <f>Table1[[#This Row],[OrderQuantity]]*Table1[[#This Row],[UnitPrice]]</f>
        <v>1065.3</v>
      </c>
      <c r="R2121">
        <f>Table1[[#This Row],[OrderQuantity]]*Table1[[#This Row],[UnitCost]]</f>
        <v>788.32</v>
      </c>
      <c r="S2121">
        <f>Table1[[#This Row],[OrderQuantity]]*Table1[[#This Row],[UnitPrice]]*(1-Table1[[#This Row],[DiscountApplied]]) - (Table1[[#This Row],[OrderQuantity]]*Table1[[#This Row],[UnitCost]])</f>
        <v>117.18499999999983</v>
      </c>
      <c r="T2121">
        <f>DATEDIF(Table1[[#This Row],[ShipDate]],Table1[[#This Row],[DeliveryDate]],"d")</f>
        <v>5</v>
      </c>
      <c r="U2121" t="str">
        <f t="shared" si="67"/>
        <v>On Time</v>
      </c>
    </row>
    <row r="2122" spans="1:21" x14ac:dyDescent="0.3">
      <c r="A2122" t="str">
        <f t="shared" si="66"/>
        <v>SO-002221</v>
      </c>
      <c r="B2122" t="s">
        <v>3</v>
      </c>
      <c r="C2122" t="s">
        <v>13</v>
      </c>
      <c r="D2122" s="1">
        <v>43400</v>
      </c>
      <c r="E2122" s="1">
        <v>43495</v>
      </c>
      <c r="F2122" s="1">
        <v>43504</v>
      </c>
      <c r="G2122" s="1">
        <v>43510</v>
      </c>
      <c r="H2122" t="s">
        <v>54</v>
      </c>
      <c r="I2122">
        <v>8</v>
      </c>
      <c r="J2122">
        <v>7</v>
      </c>
      <c r="K2122">
        <v>42</v>
      </c>
      <c r="L2122">
        <v>4</v>
      </c>
      <c r="M2122">
        <v>5</v>
      </c>
      <c r="N2122">
        <v>0.1</v>
      </c>
      <c r="O2122">
        <v>857.47</v>
      </c>
      <c r="P2122">
        <v>1058.5999999999999</v>
      </c>
      <c r="Q2122">
        <f>Table1[[#This Row],[OrderQuantity]]*Table1[[#This Row],[UnitPrice]]</f>
        <v>5293</v>
      </c>
      <c r="R2122">
        <f>Table1[[#This Row],[OrderQuantity]]*Table1[[#This Row],[UnitCost]]</f>
        <v>4287.3500000000004</v>
      </c>
      <c r="S2122">
        <f>Table1[[#This Row],[OrderQuantity]]*Table1[[#This Row],[UnitPrice]]*(1-Table1[[#This Row],[DiscountApplied]]) - (Table1[[#This Row],[OrderQuantity]]*Table1[[#This Row],[UnitCost]])</f>
        <v>476.34999999999945</v>
      </c>
      <c r="T2122">
        <f>DATEDIF(Table1[[#This Row],[ShipDate]],Table1[[#This Row],[DeliveryDate]],"d")</f>
        <v>6</v>
      </c>
      <c r="U2122" t="str">
        <f t="shared" si="67"/>
        <v>On Time</v>
      </c>
    </row>
    <row r="2123" spans="1:21" x14ac:dyDescent="0.3">
      <c r="A2123" t="str">
        <f t="shared" si="66"/>
        <v>SO-002222</v>
      </c>
      <c r="B2123" t="s">
        <v>5</v>
      </c>
      <c r="C2123" t="s">
        <v>13</v>
      </c>
      <c r="D2123" s="1">
        <v>43400</v>
      </c>
      <c r="E2123" s="1">
        <v>43495</v>
      </c>
      <c r="F2123" s="1">
        <v>43515</v>
      </c>
      <c r="G2123" s="1">
        <v>43524</v>
      </c>
      <c r="H2123" t="s">
        <v>54</v>
      </c>
      <c r="I2123">
        <v>27</v>
      </c>
      <c r="J2123">
        <v>19</v>
      </c>
      <c r="K2123">
        <v>7</v>
      </c>
      <c r="L2123">
        <v>9</v>
      </c>
      <c r="M2123">
        <v>6</v>
      </c>
      <c r="N2123">
        <v>0.1</v>
      </c>
      <c r="O2123">
        <v>902.83</v>
      </c>
      <c r="P2123">
        <v>1842.5</v>
      </c>
      <c r="Q2123">
        <f>Table1[[#This Row],[OrderQuantity]]*Table1[[#This Row],[UnitPrice]]</f>
        <v>11055</v>
      </c>
      <c r="R2123">
        <f>Table1[[#This Row],[OrderQuantity]]*Table1[[#This Row],[UnitCost]]</f>
        <v>5416.9800000000005</v>
      </c>
      <c r="S2123">
        <f>Table1[[#This Row],[OrderQuantity]]*Table1[[#This Row],[UnitPrice]]*(1-Table1[[#This Row],[DiscountApplied]]) - (Table1[[#This Row],[OrderQuantity]]*Table1[[#This Row],[UnitCost]])</f>
        <v>4532.5199999999995</v>
      </c>
      <c r="T2123">
        <f>DATEDIF(Table1[[#This Row],[ShipDate]],Table1[[#This Row],[DeliveryDate]],"d")</f>
        <v>9</v>
      </c>
      <c r="U2123" t="str">
        <f t="shared" si="67"/>
        <v>Late</v>
      </c>
    </row>
    <row r="2124" spans="1:21" x14ac:dyDescent="0.3">
      <c r="A2124" t="str">
        <f t="shared" si="66"/>
        <v>SO-002223</v>
      </c>
      <c r="B2124" t="s">
        <v>3</v>
      </c>
      <c r="C2124" t="s">
        <v>10</v>
      </c>
      <c r="D2124" s="1">
        <v>43400</v>
      </c>
      <c r="E2124" s="1">
        <v>43496</v>
      </c>
      <c r="F2124" s="1">
        <v>43515</v>
      </c>
      <c r="G2124" s="1">
        <v>43517</v>
      </c>
      <c r="H2124" t="s">
        <v>54</v>
      </c>
      <c r="I2124">
        <v>2</v>
      </c>
      <c r="J2124">
        <v>21</v>
      </c>
      <c r="K2124">
        <v>183</v>
      </c>
      <c r="L2124">
        <v>22</v>
      </c>
      <c r="M2124">
        <v>7</v>
      </c>
      <c r="N2124">
        <v>0.08</v>
      </c>
      <c r="O2124">
        <v>1619.26</v>
      </c>
      <c r="P2124">
        <v>2840.8</v>
      </c>
      <c r="Q2124">
        <f>Table1[[#This Row],[OrderQuantity]]*Table1[[#This Row],[UnitPrice]]</f>
        <v>19885.600000000002</v>
      </c>
      <c r="R2124">
        <f>Table1[[#This Row],[OrderQuantity]]*Table1[[#This Row],[UnitCost]]</f>
        <v>11334.82</v>
      </c>
      <c r="S2124">
        <f>Table1[[#This Row],[OrderQuantity]]*Table1[[#This Row],[UnitPrice]]*(1-Table1[[#This Row],[DiscountApplied]]) - (Table1[[#This Row],[OrderQuantity]]*Table1[[#This Row],[UnitCost]])</f>
        <v>6959.9320000000043</v>
      </c>
      <c r="T2124">
        <f>DATEDIF(Table1[[#This Row],[ShipDate]],Table1[[#This Row],[DeliveryDate]],"d")</f>
        <v>2</v>
      </c>
      <c r="U2124" t="str">
        <f t="shared" si="67"/>
        <v>On Time</v>
      </c>
    </row>
    <row r="2125" spans="1:21" x14ac:dyDescent="0.3">
      <c r="A2125" t="str">
        <f t="shared" si="66"/>
        <v>SO-002224</v>
      </c>
      <c r="B2125" t="s">
        <v>3</v>
      </c>
      <c r="C2125" t="s">
        <v>8</v>
      </c>
      <c r="D2125" s="1">
        <v>43400</v>
      </c>
      <c r="E2125" s="1">
        <v>43496</v>
      </c>
      <c r="F2125" s="1">
        <v>43521</v>
      </c>
      <c r="G2125" s="1">
        <v>43531</v>
      </c>
      <c r="H2125" t="s">
        <v>54</v>
      </c>
      <c r="I2125">
        <v>10</v>
      </c>
      <c r="J2125">
        <v>48</v>
      </c>
      <c r="K2125">
        <v>338</v>
      </c>
      <c r="L2125">
        <v>25</v>
      </c>
      <c r="M2125">
        <v>4</v>
      </c>
      <c r="N2125">
        <v>0.08</v>
      </c>
      <c r="O2125">
        <v>2020.72</v>
      </c>
      <c r="P2125">
        <v>3886</v>
      </c>
      <c r="Q2125">
        <f>Table1[[#This Row],[OrderQuantity]]*Table1[[#This Row],[UnitPrice]]</f>
        <v>15544</v>
      </c>
      <c r="R2125">
        <f>Table1[[#This Row],[OrderQuantity]]*Table1[[#This Row],[UnitCost]]</f>
        <v>8082.88</v>
      </c>
      <c r="S2125">
        <f>Table1[[#This Row],[OrderQuantity]]*Table1[[#This Row],[UnitPrice]]*(1-Table1[[#This Row],[DiscountApplied]]) - (Table1[[#This Row],[OrderQuantity]]*Table1[[#This Row],[UnitCost]])</f>
        <v>6217.6000000000013</v>
      </c>
      <c r="T2125">
        <f>DATEDIF(Table1[[#This Row],[ShipDate]],Table1[[#This Row],[DeliveryDate]],"d")</f>
        <v>10</v>
      </c>
      <c r="U2125" t="str">
        <f t="shared" si="67"/>
        <v>Late</v>
      </c>
    </row>
    <row r="2126" spans="1:21" x14ac:dyDescent="0.3">
      <c r="A2126" t="str">
        <f t="shared" si="66"/>
        <v>SO-002225</v>
      </c>
      <c r="B2126" t="s">
        <v>5</v>
      </c>
      <c r="C2126" t="s">
        <v>11</v>
      </c>
      <c r="D2126" s="1">
        <v>43400</v>
      </c>
      <c r="E2126" s="1">
        <v>43496</v>
      </c>
      <c r="F2126" s="1">
        <v>43509</v>
      </c>
      <c r="G2126" s="1">
        <v>43510</v>
      </c>
      <c r="H2126" t="s">
        <v>54</v>
      </c>
      <c r="I2126">
        <v>26</v>
      </c>
      <c r="J2126">
        <v>26</v>
      </c>
      <c r="K2126">
        <v>279</v>
      </c>
      <c r="L2126">
        <v>28</v>
      </c>
      <c r="M2126">
        <v>6</v>
      </c>
      <c r="N2126">
        <v>0.08</v>
      </c>
      <c r="O2126">
        <v>1084.19</v>
      </c>
      <c r="P2126">
        <v>1869.3</v>
      </c>
      <c r="Q2126">
        <f>Table1[[#This Row],[OrderQuantity]]*Table1[[#This Row],[UnitPrice]]</f>
        <v>11215.8</v>
      </c>
      <c r="R2126">
        <f>Table1[[#This Row],[OrderQuantity]]*Table1[[#This Row],[UnitCost]]</f>
        <v>6505.14</v>
      </c>
      <c r="S2126">
        <f>Table1[[#This Row],[OrderQuantity]]*Table1[[#This Row],[UnitPrice]]*(1-Table1[[#This Row],[DiscountApplied]]) - (Table1[[#This Row],[OrderQuantity]]*Table1[[#This Row],[UnitCost]])</f>
        <v>3813.3959999999997</v>
      </c>
      <c r="T2126">
        <f>DATEDIF(Table1[[#This Row],[ShipDate]],Table1[[#This Row],[DeliveryDate]],"d")</f>
        <v>1</v>
      </c>
      <c r="U2126" t="str">
        <f t="shared" si="67"/>
        <v>On Time</v>
      </c>
    </row>
    <row r="2127" spans="1:21" x14ac:dyDescent="0.3">
      <c r="A2127" t="str">
        <f t="shared" si="66"/>
        <v>SO-002226</v>
      </c>
      <c r="B2127" t="s">
        <v>2</v>
      </c>
      <c r="C2127" t="s">
        <v>11</v>
      </c>
      <c r="D2127" s="1">
        <v>43400</v>
      </c>
      <c r="E2127" s="1">
        <v>43496</v>
      </c>
      <c r="F2127" s="1">
        <v>43517</v>
      </c>
      <c r="G2127" s="1">
        <v>43527</v>
      </c>
      <c r="H2127" t="s">
        <v>54</v>
      </c>
      <c r="I2127">
        <v>21</v>
      </c>
      <c r="J2127">
        <v>30</v>
      </c>
      <c r="K2127">
        <v>320</v>
      </c>
      <c r="L2127">
        <v>44</v>
      </c>
      <c r="M2127">
        <v>7</v>
      </c>
      <c r="N2127">
        <v>0.08</v>
      </c>
      <c r="O2127">
        <v>825.44</v>
      </c>
      <c r="P2127">
        <v>1072</v>
      </c>
      <c r="Q2127">
        <f>Table1[[#This Row],[OrderQuantity]]*Table1[[#This Row],[UnitPrice]]</f>
        <v>7504</v>
      </c>
      <c r="R2127">
        <f>Table1[[#This Row],[OrderQuantity]]*Table1[[#This Row],[UnitCost]]</f>
        <v>5778.08</v>
      </c>
      <c r="S2127">
        <f>Table1[[#This Row],[OrderQuantity]]*Table1[[#This Row],[UnitPrice]]*(1-Table1[[#This Row],[DiscountApplied]]) - (Table1[[#This Row],[OrderQuantity]]*Table1[[#This Row],[UnitCost]])</f>
        <v>1125.6000000000004</v>
      </c>
      <c r="T2127">
        <f>DATEDIF(Table1[[#This Row],[ShipDate]],Table1[[#This Row],[DeliveryDate]],"d")</f>
        <v>10</v>
      </c>
      <c r="U2127" t="str">
        <f t="shared" si="67"/>
        <v>Late</v>
      </c>
    </row>
    <row r="2128" spans="1:21" x14ac:dyDescent="0.3">
      <c r="A2128" t="str">
        <f t="shared" si="66"/>
        <v>SO-002227</v>
      </c>
      <c r="B2128" t="s">
        <v>4</v>
      </c>
      <c r="C2128" t="s">
        <v>11</v>
      </c>
      <c r="D2128" s="1">
        <v>43400</v>
      </c>
      <c r="E2128" s="1">
        <v>43496</v>
      </c>
      <c r="F2128" s="1">
        <v>43520</v>
      </c>
      <c r="G2128" s="1">
        <v>43524</v>
      </c>
      <c r="H2128" t="s">
        <v>54</v>
      </c>
      <c r="I2128">
        <v>16</v>
      </c>
      <c r="J2128">
        <v>41</v>
      </c>
      <c r="K2128">
        <v>304</v>
      </c>
      <c r="L2128">
        <v>42</v>
      </c>
      <c r="M2128">
        <v>4</v>
      </c>
      <c r="N2128">
        <v>0.15</v>
      </c>
      <c r="O2128">
        <v>857.94</v>
      </c>
      <c r="P2128">
        <v>1319.9</v>
      </c>
      <c r="Q2128">
        <f>Table1[[#This Row],[OrderQuantity]]*Table1[[#This Row],[UnitPrice]]</f>
        <v>5279.6</v>
      </c>
      <c r="R2128">
        <f>Table1[[#This Row],[OrderQuantity]]*Table1[[#This Row],[UnitCost]]</f>
        <v>3431.76</v>
      </c>
      <c r="S2128">
        <f>Table1[[#This Row],[OrderQuantity]]*Table1[[#This Row],[UnitPrice]]*(1-Table1[[#This Row],[DiscountApplied]]) - (Table1[[#This Row],[OrderQuantity]]*Table1[[#This Row],[UnitCost]])</f>
        <v>1055.8999999999996</v>
      </c>
      <c r="T2128">
        <f>DATEDIF(Table1[[#This Row],[ShipDate]],Table1[[#This Row],[DeliveryDate]],"d")</f>
        <v>4</v>
      </c>
      <c r="U2128" t="str">
        <f t="shared" si="67"/>
        <v>On Time</v>
      </c>
    </row>
    <row r="2129" spans="1:21" x14ac:dyDescent="0.3">
      <c r="A2129" t="str">
        <f t="shared" si="66"/>
        <v>SO-002228</v>
      </c>
      <c r="B2129" t="s">
        <v>4</v>
      </c>
      <c r="C2129" t="s">
        <v>10</v>
      </c>
      <c r="D2129" s="1">
        <v>43400</v>
      </c>
      <c r="E2129" s="1">
        <v>43496</v>
      </c>
      <c r="F2129" s="1">
        <v>43518</v>
      </c>
      <c r="G2129" s="1">
        <v>43526</v>
      </c>
      <c r="H2129" t="s">
        <v>54</v>
      </c>
      <c r="I2129">
        <v>13</v>
      </c>
      <c r="J2129">
        <v>39</v>
      </c>
      <c r="K2129">
        <v>195</v>
      </c>
      <c r="L2129">
        <v>36</v>
      </c>
      <c r="M2129">
        <v>5</v>
      </c>
      <c r="N2129">
        <v>0.15</v>
      </c>
      <c r="O2129">
        <v>1762.9</v>
      </c>
      <c r="P2129">
        <v>3832.4</v>
      </c>
      <c r="Q2129">
        <f>Table1[[#This Row],[OrderQuantity]]*Table1[[#This Row],[UnitPrice]]</f>
        <v>19162</v>
      </c>
      <c r="R2129">
        <f>Table1[[#This Row],[OrderQuantity]]*Table1[[#This Row],[UnitCost]]</f>
        <v>8814.5</v>
      </c>
      <c r="S2129">
        <f>Table1[[#This Row],[OrderQuantity]]*Table1[[#This Row],[UnitPrice]]*(1-Table1[[#This Row],[DiscountApplied]]) - (Table1[[#This Row],[OrderQuantity]]*Table1[[#This Row],[UnitCost]])</f>
        <v>7473.1999999999989</v>
      </c>
      <c r="T2129">
        <f>DATEDIF(Table1[[#This Row],[ShipDate]],Table1[[#This Row],[DeliveryDate]],"d")</f>
        <v>8</v>
      </c>
      <c r="U2129" t="str">
        <f t="shared" si="67"/>
        <v>Late</v>
      </c>
    </row>
    <row r="2130" spans="1:21" x14ac:dyDescent="0.3">
      <c r="A2130" t="str">
        <f t="shared" si="66"/>
        <v>SO-002229</v>
      </c>
      <c r="B2130" t="s">
        <v>3</v>
      </c>
      <c r="C2130" t="s">
        <v>10</v>
      </c>
      <c r="D2130" s="1">
        <v>43400</v>
      </c>
      <c r="E2130" s="1">
        <v>43496</v>
      </c>
      <c r="F2130" s="1">
        <v>43520</v>
      </c>
      <c r="G2130" s="1">
        <v>43521</v>
      </c>
      <c r="H2130" t="s">
        <v>54</v>
      </c>
      <c r="I2130">
        <v>7</v>
      </c>
      <c r="J2130">
        <v>14</v>
      </c>
      <c r="K2130">
        <v>145</v>
      </c>
      <c r="L2130">
        <v>37</v>
      </c>
      <c r="M2130">
        <v>5</v>
      </c>
      <c r="N2130">
        <v>0.3</v>
      </c>
      <c r="O2130">
        <v>2069.5</v>
      </c>
      <c r="P2130">
        <v>2653.2</v>
      </c>
      <c r="Q2130">
        <f>Table1[[#This Row],[OrderQuantity]]*Table1[[#This Row],[UnitPrice]]</f>
        <v>13266</v>
      </c>
      <c r="R2130">
        <f>Table1[[#This Row],[OrderQuantity]]*Table1[[#This Row],[UnitCost]]</f>
        <v>10347.5</v>
      </c>
      <c r="S2130">
        <f>Table1[[#This Row],[OrderQuantity]]*Table1[[#This Row],[UnitPrice]]*(1-Table1[[#This Row],[DiscountApplied]]) - (Table1[[#This Row],[OrderQuantity]]*Table1[[#This Row],[UnitCost]])</f>
        <v>-1061.3000000000011</v>
      </c>
      <c r="T2130">
        <f>DATEDIF(Table1[[#This Row],[ShipDate]],Table1[[#This Row],[DeliveryDate]],"d")</f>
        <v>1</v>
      </c>
      <c r="U2130" t="str">
        <f t="shared" si="67"/>
        <v>On Time</v>
      </c>
    </row>
    <row r="2131" spans="1:21" x14ac:dyDescent="0.3">
      <c r="A2131" t="str">
        <f t="shared" si="66"/>
        <v>SO-002230</v>
      </c>
      <c r="B2131" t="s">
        <v>3</v>
      </c>
      <c r="C2131" t="s">
        <v>11</v>
      </c>
      <c r="D2131" s="1">
        <v>43400</v>
      </c>
      <c r="E2131" s="1">
        <v>43497</v>
      </c>
      <c r="F2131" s="1">
        <v>43525</v>
      </c>
      <c r="G2131" s="1">
        <v>43534</v>
      </c>
      <c r="H2131" t="s">
        <v>54</v>
      </c>
      <c r="I2131">
        <v>2</v>
      </c>
      <c r="J2131">
        <v>4</v>
      </c>
      <c r="K2131">
        <v>302</v>
      </c>
      <c r="L2131">
        <v>42</v>
      </c>
      <c r="M2131">
        <v>1</v>
      </c>
      <c r="N2131">
        <v>0.4</v>
      </c>
      <c r="O2131">
        <v>1149.18</v>
      </c>
      <c r="P2131">
        <v>1715.2</v>
      </c>
      <c r="Q2131">
        <f>Table1[[#This Row],[OrderQuantity]]*Table1[[#This Row],[UnitPrice]]</f>
        <v>1715.2</v>
      </c>
      <c r="R2131">
        <f>Table1[[#This Row],[OrderQuantity]]*Table1[[#This Row],[UnitCost]]</f>
        <v>1149.18</v>
      </c>
      <c r="S2131">
        <f>Table1[[#This Row],[OrderQuantity]]*Table1[[#This Row],[UnitPrice]]*(1-Table1[[#This Row],[DiscountApplied]]) - (Table1[[#This Row],[OrderQuantity]]*Table1[[#This Row],[UnitCost]])</f>
        <v>-120.06000000000017</v>
      </c>
      <c r="T2131">
        <f>DATEDIF(Table1[[#This Row],[ShipDate]],Table1[[#This Row],[DeliveryDate]],"d")</f>
        <v>9</v>
      </c>
      <c r="U2131" t="str">
        <f t="shared" si="67"/>
        <v>Late</v>
      </c>
    </row>
    <row r="2132" spans="1:21" x14ac:dyDescent="0.3">
      <c r="A2132" t="str">
        <f t="shared" si="66"/>
        <v>SO-002231</v>
      </c>
      <c r="B2132" t="s">
        <v>5</v>
      </c>
      <c r="C2132" t="s">
        <v>12</v>
      </c>
      <c r="D2132" s="1">
        <v>43400</v>
      </c>
      <c r="E2132" s="1">
        <v>43497</v>
      </c>
      <c r="F2132" s="1">
        <v>43506</v>
      </c>
      <c r="G2132" s="1">
        <v>43510</v>
      </c>
      <c r="H2132" t="s">
        <v>54</v>
      </c>
      <c r="I2132">
        <v>26</v>
      </c>
      <c r="J2132">
        <v>22</v>
      </c>
      <c r="K2132">
        <v>242</v>
      </c>
      <c r="L2132">
        <v>22</v>
      </c>
      <c r="M2132">
        <v>6</v>
      </c>
      <c r="N2132">
        <v>0.1</v>
      </c>
      <c r="O2132">
        <v>1615.44</v>
      </c>
      <c r="P2132">
        <v>3437.1</v>
      </c>
      <c r="Q2132">
        <f>Table1[[#This Row],[OrderQuantity]]*Table1[[#This Row],[UnitPrice]]</f>
        <v>20622.599999999999</v>
      </c>
      <c r="R2132">
        <f>Table1[[#This Row],[OrderQuantity]]*Table1[[#This Row],[UnitCost]]</f>
        <v>9692.64</v>
      </c>
      <c r="S2132">
        <f>Table1[[#This Row],[OrderQuantity]]*Table1[[#This Row],[UnitPrice]]*(1-Table1[[#This Row],[DiscountApplied]]) - (Table1[[#This Row],[OrderQuantity]]*Table1[[#This Row],[UnitCost]])</f>
        <v>8867.7000000000007</v>
      </c>
      <c r="T2132">
        <f>DATEDIF(Table1[[#This Row],[ShipDate]],Table1[[#This Row],[DeliveryDate]],"d")</f>
        <v>4</v>
      </c>
      <c r="U2132" t="str">
        <f t="shared" si="67"/>
        <v>On Time</v>
      </c>
    </row>
    <row r="2133" spans="1:21" x14ac:dyDescent="0.3">
      <c r="A2133" t="str">
        <f t="shared" si="66"/>
        <v>SO-002232</v>
      </c>
      <c r="B2133" t="s">
        <v>4</v>
      </c>
      <c r="C2133" t="s">
        <v>9</v>
      </c>
      <c r="D2133" s="1">
        <v>43400</v>
      </c>
      <c r="E2133" s="1">
        <v>43497</v>
      </c>
      <c r="F2133" s="1">
        <v>43506</v>
      </c>
      <c r="G2133" s="1">
        <v>43507</v>
      </c>
      <c r="H2133" t="s">
        <v>54</v>
      </c>
      <c r="I2133">
        <v>16</v>
      </c>
      <c r="J2133">
        <v>4</v>
      </c>
      <c r="K2133">
        <v>84</v>
      </c>
      <c r="L2133">
        <v>35</v>
      </c>
      <c r="M2133">
        <v>1</v>
      </c>
      <c r="N2133">
        <v>0.3</v>
      </c>
      <c r="O2133">
        <v>2581.1799999999998</v>
      </c>
      <c r="P2133">
        <v>3852.5</v>
      </c>
      <c r="Q2133">
        <f>Table1[[#This Row],[OrderQuantity]]*Table1[[#This Row],[UnitPrice]]</f>
        <v>3852.5</v>
      </c>
      <c r="R2133">
        <f>Table1[[#This Row],[OrderQuantity]]*Table1[[#This Row],[UnitCost]]</f>
        <v>2581.1799999999998</v>
      </c>
      <c r="S2133">
        <f>Table1[[#This Row],[OrderQuantity]]*Table1[[#This Row],[UnitPrice]]*(1-Table1[[#This Row],[DiscountApplied]]) - (Table1[[#This Row],[OrderQuantity]]*Table1[[#This Row],[UnitCost]])</f>
        <v>115.57000000000016</v>
      </c>
      <c r="T2133">
        <f>DATEDIF(Table1[[#This Row],[ShipDate]],Table1[[#This Row],[DeliveryDate]],"d")</f>
        <v>1</v>
      </c>
      <c r="U2133" t="str">
        <f t="shared" si="67"/>
        <v>On Time</v>
      </c>
    </row>
    <row r="2134" spans="1:21" x14ac:dyDescent="0.3">
      <c r="A2134" t="str">
        <f t="shared" si="66"/>
        <v>SO-002233</v>
      </c>
      <c r="B2134" t="s">
        <v>4</v>
      </c>
      <c r="C2134" t="s">
        <v>8</v>
      </c>
      <c r="D2134" s="1">
        <v>43400</v>
      </c>
      <c r="E2134" s="1">
        <v>43497</v>
      </c>
      <c r="F2134" s="1">
        <v>43517</v>
      </c>
      <c r="G2134" s="1">
        <v>43519</v>
      </c>
      <c r="H2134" t="s">
        <v>54</v>
      </c>
      <c r="I2134">
        <v>16</v>
      </c>
      <c r="J2134">
        <v>6</v>
      </c>
      <c r="K2134">
        <v>355</v>
      </c>
      <c r="L2134">
        <v>46</v>
      </c>
      <c r="M2134">
        <v>5</v>
      </c>
      <c r="N2134">
        <v>0.05</v>
      </c>
      <c r="O2134">
        <v>1552.12</v>
      </c>
      <c r="P2134">
        <v>1989.9</v>
      </c>
      <c r="Q2134">
        <f>Table1[[#This Row],[OrderQuantity]]*Table1[[#This Row],[UnitPrice]]</f>
        <v>9949.5</v>
      </c>
      <c r="R2134">
        <f>Table1[[#This Row],[OrderQuantity]]*Table1[[#This Row],[UnitCost]]</f>
        <v>7760.5999999999995</v>
      </c>
      <c r="S2134">
        <f>Table1[[#This Row],[OrderQuantity]]*Table1[[#This Row],[UnitPrice]]*(1-Table1[[#This Row],[DiscountApplied]]) - (Table1[[#This Row],[OrderQuantity]]*Table1[[#This Row],[UnitCost]])</f>
        <v>1691.4250000000002</v>
      </c>
      <c r="T2134">
        <f>DATEDIF(Table1[[#This Row],[ShipDate]],Table1[[#This Row],[DeliveryDate]],"d")</f>
        <v>2</v>
      </c>
      <c r="U2134" t="str">
        <f t="shared" si="67"/>
        <v>On Time</v>
      </c>
    </row>
    <row r="2135" spans="1:21" x14ac:dyDescent="0.3">
      <c r="A2135" t="str">
        <f t="shared" si="66"/>
        <v>SO-002234</v>
      </c>
      <c r="B2135" t="s">
        <v>4</v>
      </c>
      <c r="C2135" t="s">
        <v>10</v>
      </c>
      <c r="D2135" s="1">
        <v>43400</v>
      </c>
      <c r="E2135" s="1">
        <v>43497</v>
      </c>
      <c r="F2135" s="1">
        <v>43524</v>
      </c>
      <c r="G2135" s="1">
        <v>43528</v>
      </c>
      <c r="H2135" t="s">
        <v>54</v>
      </c>
      <c r="I2135">
        <v>14</v>
      </c>
      <c r="J2135">
        <v>23</v>
      </c>
      <c r="K2135">
        <v>124</v>
      </c>
      <c r="L2135">
        <v>17</v>
      </c>
      <c r="M2135">
        <v>3</v>
      </c>
      <c r="N2135">
        <v>0.05</v>
      </c>
      <c r="O2135">
        <v>827.99</v>
      </c>
      <c r="P2135">
        <v>1118.9000000000001</v>
      </c>
      <c r="Q2135">
        <f>Table1[[#This Row],[OrderQuantity]]*Table1[[#This Row],[UnitPrice]]</f>
        <v>3356.7000000000003</v>
      </c>
      <c r="R2135">
        <f>Table1[[#This Row],[OrderQuantity]]*Table1[[#This Row],[UnitCost]]</f>
        <v>2483.9700000000003</v>
      </c>
      <c r="S2135">
        <f>Table1[[#This Row],[OrderQuantity]]*Table1[[#This Row],[UnitPrice]]*(1-Table1[[#This Row],[DiscountApplied]]) - (Table1[[#This Row],[OrderQuantity]]*Table1[[#This Row],[UnitCost]])</f>
        <v>704.89499999999998</v>
      </c>
      <c r="T2135">
        <f>DATEDIF(Table1[[#This Row],[ShipDate]],Table1[[#This Row],[DeliveryDate]],"d")</f>
        <v>4</v>
      </c>
      <c r="U2135" t="str">
        <f t="shared" si="67"/>
        <v>On Time</v>
      </c>
    </row>
    <row r="2136" spans="1:21" x14ac:dyDescent="0.3">
      <c r="A2136" t="str">
        <f t="shared" si="66"/>
        <v>SO-002235</v>
      </c>
      <c r="B2136" t="s">
        <v>2</v>
      </c>
      <c r="C2136" t="s">
        <v>12</v>
      </c>
      <c r="D2136" s="1">
        <v>43400</v>
      </c>
      <c r="E2136" s="1">
        <v>43498</v>
      </c>
      <c r="F2136" s="1">
        <v>43503</v>
      </c>
      <c r="G2136" s="1">
        <v>43508</v>
      </c>
      <c r="H2136" t="s">
        <v>54</v>
      </c>
      <c r="I2136">
        <v>21</v>
      </c>
      <c r="J2136">
        <v>40</v>
      </c>
      <c r="K2136">
        <v>243</v>
      </c>
      <c r="L2136">
        <v>15</v>
      </c>
      <c r="M2136">
        <v>2</v>
      </c>
      <c r="N2136">
        <v>0.08</v>
      </c>
      <c r="O2136">
        <v>709.87</v>
      </c>
      <c r="P2136">
        <v>1092.0999999999999</v>
      </c>
      <c r="Q2136">
        <f>Table1[[#This Row],[OrderQuantity]]*Table1[[#This Row],[UnitPrice]]</f>
        <v>2184.1999999999998</v>
      </c>
      <c r="R2136">
        <f>Table1[[#This Row],[OrderQuantity]]*Table1[[#This Row],[UnitCost]]</f>
        <v>1419.74</v>
      </c>
      <c r="S2136">
        <f>Table1[[#This Row],[OrderQuantity]]*Table1[[#This Row],[UnitPrice]]*(1-Table1[[#This Row],[DiscountApplied]]) - (Table1[[#This Row],[OrderQuantity]]*Table1[[#This Row],[UnitCost]])</f>
        <v>589.72399999999993</v>
      </c>
      <c r="T2136">
        <f>DATEDIF(Table1[[#This Row],[ShipDate]],Table1[[#This Row],[DeliveryDate]],"d")</f>
        <v>5</v>
      </c>
      <c r="U2136" t="str">
        <f t="shared" si="67"/>
        <v>On Time</v>
      </c>
    </row>
    <row r="2137" spans="1:21" x14ac:dyDescent="0.3">
      <c r="A2137" t="str">
        <f t="shared" si="66"/>
        <v>SO-002236</v>
      </c>
      <c r="B2137" t="s">
        <v>3</v>
      </c>
      <c r="C2137" t="s">
        <v>11</v>
      </c>
      <c r="D2137" s="1">
        <v>43400</v>
      </c>
      <c r="E2137" s="1">
        <v>43498</v>
      </c>
      <c r="F2137" s="1">
        <v>43508</v>
      </c>
      <c r="G2137" s="1">
        <v>43511</v>
      </c>
      <c r="H2137" t="s">
        <v>54</v>
      </c>
      <c r="I2137">
        <v>2</v>
      </c>
      <c r="J2137">
        <v>29</v>
      </c>
      <c r="K2137">
        <v>301</v>
      </c>
      <c r="L2137">
        <v>35</v>
      </c>
      <c r="M2137">
        <v>7</v>
      </c>
      <c r="N2137">
        <v>0.05</v>
      </c>
      <c r="O2137">
        <v>1154.54</v>
      </c>
      <c r="P2137">
        <v>2405.3000000000002</v>
      </c>
      <c r="Q2137">
        <f>Table1[[#This Row],[OrderQuantity]]*Table1[[#This Row],[UnitPrice]]</f>
        <v>16837.100000000002</v>
      </c>
      <c r="R2137">
        <f>Table1[[#This Row],[OrderQuantity]]*Table1[[#This Row],[UnitCost]]</f>
        <v>8081.78</v>
      </c>
      <c r="S2137">
        <f>Table1[[#This Row],[OrderQuantity]]*Table1[[#This Row],[UnitPrice]]*(1-Table1[[#This Row],[DiscountApplied]]) - (Table1[[#This Row],[OrderQuantity]]*Table1[[#This Row],[UnitCost]])</f>
        <v>7913.4650000000011</v>
      </c>
      <c r="T2137">
        <f>DATEDIF(Table1[[#This Row],[ShipDate]],Table1[[#This Row],[DeliveryDate]],"d")</f>
        <v>3</v>
      </c>
      <c r="U2137" t="str">
        <f t="shared" si="67"/>
        <v>On Time</v>
      </c>
    </row>
    <row r="2138" spans="1:21" x14ac:dyDescent="0.3">
      <c r="A2138" t="str">
        <f t="shared" si="66"/>
        <v>SO-002237</v>
      </c>
      <c r="B2138" t="s">
        <v>4</v>
      </c>
      <c r="C2138" t="s">
        <v>12</v>
      </c>
      <c r="D2138" s="1">
        <v>43400</v>
      </c>
      <c r="E2138" s="1">
        <v>43498</v>
      </c>
      <c r="F2138" s="1">
        <v>43507</v>
      </c>
      <c r="G2138" s="1">
        <v>43517</v>
      </c>
      <c r="H2138" t="s">
        <v>54</v>
      </c>
      <c r="I2138">
        <v>12</v>
      </c>
      <c r="J2138">
        <v>4</v>
      </c>
      <c r="K2138">
        <v>235</v>
      </c>
      <c r="L2138">
        <v>25</v>
      </c>
      <c r="M2138">
        <v>2</v>
      </c>
      <c r="N2138">
        <v>0.4</v>
      </c>
      <c r="O2138">
        <v>446.56</v>
      </c>
      <c r="P2138">
        <v>1038.5</v>
      </c>
      <c r="Q2138">
        <f>Table1[[#This Row],[OrderQuantity]]*Table1[[#This Row],[UnitPrice]]</f>
        <v>2077</v>
      </c>
      <c r="R2138">
        <f>Table1[[#This Row],[OrderQuantity]]*Table1[[#This Row],[UnitCost]]</f>
        <v>893.12</v>
      </c>
      <c r="S2138">
        <f>Table1[[#This Row],[OrderQuantity]]*Table1[[#This Row],[UnitPrice]]*(1-Table1[[#This Row],[DiscountApplied]]) - (Table1[[#This Row],[OrderQuantity]]*Table1[[#This Row],[UnitCost]])</f>
        <v>353.08000000000004</v>
      </c>
      <c r="T2138">
        <f>DATEDIF(Table1[[#This Row],[ShipDate]],Table1[[#This Row],[DeliveryDate]],"d")</f>
        <v>10</v>
      </c>
      <c r="U2138" t="str">
        <f t="shared" si="67"/>
        <v>Late</v>
      </c>
    </row>
    <row r="2139" spans="1:21" x14ac:dyDescent="0.3">
      <c r="A2139" t="str">
        <f t="shared" si="66"/>
        <v>SO-002238</v>
      </c>
      <c r="B2139" t="s">
        <v>5</v>
      </c>
      <c r="C2139" t="s">
        <v>10</v>
      </c>
      <c r="D2139" s="1">
        <v>43400</v>
      </c>
      <c r="E2139" s="1">
        <v>43498</v>
      </c>
      <c r="F2139" s="1">
        <v>43506</v>
      </c>
      <c r="G2139" s="1">
        <v>43507</v>
      </c>
      <c r="H2139" t="s">
        <v>54</v>
      </c>
      <c r="I2139">
        <v>26</v>
      </c>
      <c r="J2139">
        <v>21</v>
      </c>
      <c r="K2139">
        <v>90</v>
      </c>
      <c r="L2139">
        <v>8</v>
      </c>
      <c r="M2139">
        <v>6</v>
      </c>
      <c r="N2139">
        <v>0.1</v>
      </c>
      <c r="O2139">
        <v>546.85</v>
      </c>
      <c r="P2139">
        <v>1031.8</v>
      </c>
      <c r="Q2139">
        <f>Table1[[#This Row],[OrderQuantity]]*Table1[[#This Row],[UnitPrice]]</f>
        <v>6190.7999999999993</v>
      </c>
      <c r="R2139">
        <f>Table1[[#This Row],[OrderQuantity]]*Table1[[#This Row],[UnitCost]]</f>
        <v>3281.1000000000004</v>
      </c>
      <c r="S2139">
        <f>Table1[[#This Row],[OrderQuantity]]*Table1[[#This Row],[UnitPrice]]*(1-Table1[[#This Row],[DiscountApplied]]) - (Table1[[#This Row],[OrderQuantity]]*Table1[[#This Row],[UnitCost]])</f>
        <v>2290.619999999999</v>
      </c>
      <c r="T2139">
        <f>DATEDIF(Table1[[#This Row],[ShipDate]],Table1[[#This Row],[DeliveryDate]],"d")</f>
        <v>1</v>
      </c>
      <c r="U2139" t="str">
        <f t="shared" si="67"/>
        <v>On Time</v>
      </c>
    </row>
    <row r="2140" spans="1:21" x14ac:dyDescent="0.3">
      <c r="A2140" t="str">
        <f t="shared" si="66"/>
        <v>SO-002239</v>
      </c>
      <c r="B2140" t="s">
        <v>4</v>
      </c>
      <c r="C2140" t="s">
        <v>10</v>
      </c>
      <c r="D2140" s="1">
        <v>43400</v>
      </c>
      <c r="E2140" s="1">
        <v>43498</v>
      </c>
      <c r="F2140" s="1">
        <v>43514</v>
      </c>
      <c r="G2140" s="1">
        <v>43520</v>
      </c>
      <c r="H2140" t="s">
        <v>54</v>
      </c>
      <c r="I2140">
        <v>18</v>
      </c>
      <c r="J2140">
        <v>29</v>
      </c>
      <c r="K2140">
        <v>154</v>
      </c>
      <c r="L2140">
        <v>32</v>
      </c>
      <c r="M2140">
        <v>5</v>
      </c>
      <c r="N2140">
        <v>0.05</v>
      </c>
      <c r="O2140">
        <v>1443.58</v>
      </c>
      <c r="P2140">
        <v>2532.6</v>
      </c>
      <c r="Q2140">
        <f>Table1[[#This Row],[OrderQuantity]]*Table1[[#This Row],[UnitPrice]]</f>
        <v>12663</v>
      </c>
      <c r="R2140">
        <f>Table1[[#This Row],[OrderQuantity]]*Table1[[#This Row],[UnitCost]]</f>
        <v>7217.9</v>
      </c>
      <c r="S2140">
        <f>Table1[[#This Row],[OrderQuantity]]*Table1[[#This Row],[UnitPrice]]*(1-Table1[[#This Row],[DiscountApplied]]) - (Table1[[#This Row],[OrderQuantity]]*Table1[[#This Row],[UnitCost]])</f>
        <v>4811.9499999999989</v>
      </c>
      <c r="T2140">
        <f>DATEDIF(Table1[[#This Row],[ShipDate]],Table1[[#This Row],[DeliveryDate]],"d")</f>
        <v>6</v>
      </c>
      <c r="U2140" t="str">
        <f t="shared" si="67"/>
        <v>On Time</v>
      </c>
    </row>
    <row r="2141" spans="1:21" x14ac:dyDescent="0.3">
      <c r="A2141" t="str">
        <f t="shared" si="66"/>
        <v>SO-002240</v>
      </c>
      <c r="B2141" t="s">
        <v>3</v>
      </c>
      <c r="C2141" t="s">
        <v>10</v>
      </c>
      <c r="D2141" s="1">
        <v>43400</v>
      </c>
      <c r="E2141" s="1">
        <v>43499</v>
      </c>
      <c r="F2141" s="1">
        <v>43522</v>
      </c>
      <c r="G2141" s="1">
        <v>43532</v>
      </c>
      <c r="H2141" t="s">
        <v>54</v>
      </c>
      <c r="I2141">
        <v>5</v>
      </c>
      <c r="J2141">
        <v>31</v>
      </c>
      <c r="K2141">
        <v>139</v>
      </c>
      <c r="L2141">
        <v>27</v>
      </c>
      <c r="M2141">
        <v>2</v>
      </c>
      <c r="N2141">
        <v>0.1</v>
      </c>
      <c r="O2141">
        <v>1557.15</v>
      </c>
      <c r="P2141">
        <v>2552.6999999999998</v>
      </c>
      <c r="Q2141">
        <f>Table1[[#This Row],[OrderQuantity]]*Table1[[#This Row],[UnitPrice]]</f>
        <v>5105.3999999999996</v>
      </c>
      <c r="R2141">
        <f>Table1[[#This Row],[OrderQuantity]]*Table1[[#This Row],[UnitCost]]</f>
        <v>3114.3</v>
      </c>
      <c r="S2141">
        <f>Table1[[#This Row],[OrderQuantity]]*Table1[[#This Row],[UnitPrice]]*(1-Table1[[#This Row],[DiscountApplied]]) - (Table1[[#This Row],[OrderQuantity]]*Table1[[#This Row],[UnitCost]])</f>
        <v>1480.5599999999995</v>
      </c>
      <c r="T2141">
        <f>DATEDIF(Table1[[#This Row],[ShipDate]],Table1[[#This Row],[DeliveryDate]],"d")</f>
        <v>10</v>
      </c>
      <c r="U2141" t="str">
        <f t="shared" si="67"/>
        <v>Late</v>
      </c>
    </row>
    <row r="2142" spans="1:21" x14ac:dyDescent="0.3">
      <c r="A2142" t="str">
        <f t="shared" si="66"/>
        <v>SO-002241</v>
      </c>
      <c r="B2142" t="s">
        <v>3</v>
      </c>
      <c r="C2142" t="s">
        <v>11</v>
      </c>
      <c r="D2142" s="1">
        <v>43400</v>
      </c>
      <c r="E2142" s="1">
        <v>43499</v>
      </c>
      <c r="F2142" s="1">
        <v>43501</v>
      </c>
      <c r="G2142" s="1">
        <v>43508</v>
      </c>
      <c r="H2142" t="s">
        <v>54</v>
      </c>
      <c r="I2142">
        <v>4</v>
      </c>
      <c r="J2142">
        <v>9</v>
      </c>
      <c r="K2142">
        <v>272</v>
      </c>
      <c r="L2142">
        <v>19</v>
      </c>
      <c r="M2142">
        <v>3</v>
      </c>
      <c r="N2142">
        <v>0.05</v>
      </c>
      <c r="O2142">
        <v>829.06</v>
      </c>
      <c r="P2142">
        <v>1802.3</v>
      </c>
      <c r="Q2142">
        <f>Table1[[#This Row],[OrderQuantity]]*Table1[[#This Row],[UnitPrice]]</f>
        <v>5406.9</v>
      </c>
      <c r="R2142">
        <f>Table1[[#This Row],[OrderQuantity]]*Table1[[#This Row],[UnitCost]]</f>
        <v>2487.1799999999998</v>
      </c>
      <c r="S2142">
        <f>Table1[[#This Row],[OrderQuantity]]*Table1[[#This Row],[UnitPrice]]*(1-Table1[[#This Row],[DiscountApplied]]) - (Table1[[#This Row],[OrderQuantity]]*Table1[[#This Row],[UnitCost]])</f>
        <v>2649.3749999999995</v>
      </c>
      <c r="T2142">
        <f>DATEDIF(Table1[[#This Row],[ShipDate]],Table1[[#This Row],[DeliveryDate]],"d")</f>
        <v>7</v>
      </c>
      <c r="U2142" t="str">
        <f t="shared" si="67"/>
        <v>On Time</v>
      </c>
    </row>
    <row r="2143" spans="1:21" x14ac:dyDescent="0.3">
      <c r="A2143" t="str">
        <f t="shared" si="66"/>
        <v>SO-002242</v>
      </c>
      <c r="B2143" t="s">
        <v>3</v>
      </c>
      <c r="C2143" t="s">
        <v>11</v>
      </c>
      <c r="D2143" s="1">
        <v>43400</v>
      </c>
      <c r="E2143" s="1">
        <v>43499</v>
      </c>
      <c r="F2143" s="1">
        <v>43515</v>
      </c>
      <c r="G2143" s="1">
        <v>43525</v>
      </c>
      <c r="H2143" t="s">
        <v>54</v>
      </c>
      <c r="I2143">
        <v>1</v>
      </c>
      <c r="J2143">
        <v>40</v>
      </c>
      <c r="K2143">
        <v>321</v>
      </c>
      <c r="L2143">
        <v>28</v>
      </c>
      <c r="M2143">
        <v>7</v>
      </c>
      <c r="N2143">
        <v>0.1</v>
      </c>
      <c r="O2143">
        <v>694.66</v>
      </c>
      <c r="P2143">
        <v>1085.4000000000001</v>
      </c>
      <c r="Q2143">
        <f>Table1[[#This Row],[OrderQuantity]]*Table1[[#This Row],[UnitPrice]]</f>
        <v>7597.8000000000011</v>
      </c>
      <c r="R2143">
        <f>Table1[[#This Row],[OrderQuantity]]*Table1[[#This Row],[UnitCost]]</f>
        <v>4862.62</v>
      </c>
      <c r="S2143">
        <f>Table1[[#This Row],[OrderQuantity]]*Table1[[#This Row],[UnitPrice]]*(1-Table1[[#This Row],[DiscountApplied]]) - (Table1[[#This Row],[OrderQuantity]]*Table1[[#This Row],[UnitCost]])</f>
        <v>1975.4000000000015</v>
      </c>
      <c r="T2143">
        <f>DATEDIF(Table1[[#This Row],[ShipDate]],Table1[[#This Row],[DeliveryDate]],"d")</f>
        <v>10</v>
      </c>
      <c r="U2143" t="str">
        <f t="shared" si="67"/>
        <v>Late</v>
      </c>
    </row>
    <row r="2144" spans="1:21" x14ac:dyDescent="0.3">
      <c r="A2144" t="str">
        <f t="shared" si="66"/>
        <v>SO-002243</v>
      </c>
      <c r="B2144" t="s">
        <v>5</v>
      </c>
      <c r="C2144" t="s">
        <v>8</v>
      </c>
      <c r="D2144" s="1">
        <v>43400</v>
      </c>
      <c r="E2144" s="1">
        <v>43499</v>
      </c>
      <c r="F2144" s="1">
        <v>43522</v>
      </c>
      <c r="G2144" s="1">
        <v>43525</v>
      </c>
      <c r="H2144" t="s">
        <v>54</v>
      </c>
      <c r="I2144">
        <v>26</v>
      </c>
      <c r="J2144">
        <v>35</v>
      </c>
      <c r="K2144">
        <v>363</v>
      </c>
      <c r="L2144">
        <v>24</v>
      </c>
      <c r="M2144">
        <v>4</v>
      </c>
      <c r="N2144">
        <v>0.15</v>
      </c>
      <c r="O2144">
        <v>2354.38</v>
      </c>
      <c r="P2144">
        <v>3363.4</v>
      </c>
      <c r="Q2144">
        <f>Table1[[#This Row],[OrderQuantity]]*Table1[[#This Row],[UnitPrice]]</f>
        <v>13453.6</v>
      </c>
      <c r="R2144">
        <f>Table1[[#This Row],[OrderQuantity]]*Table1[[#This Row],[UnitCost]]</f>
        <v>9417.52</v>
      </c>
      <c r="S2144">
        <f>Table1[[#This Row],[OrderQuantity]]*Table1[[#This Row],[UnitPrice]]*(1-Table1[[#This Row],[DiscountApplied]]) - (Table1[[#This Row],[OrderQuantity]]*Table1[[#This Row],[UnitCost]])</f>
        <v>2018.0399999999991</v>
      </c>
      <c r="T2144">
        <f>DATEDIF(Table1[[#This Row],[ShipDate]],Table1[[#This Row],[DeliveryDate]],"d")</f>
        <v>3</v>
      </c>
      <c r="U2144" t="str">
        <f t="shared" si="67"/>
        <v>On Time</v>
      </c>
    </row>
    <row r="2145" spans="1:21" x14ac:dyDescent="0.3">
      <c r="A2145" t="str">
        <f t="shared" si="66"/>
        <v>SO-002244</v>
      </c>
      <c r="B2145" t="s">
        <v>2</v>
      </c>
      <c r="C2145" t="s">
        <v>10</v>
      </c>
      <c r="D2145" s="1">
        <v>43400</v>
      </c>
      <c r="E2145" s="1">
        <v>43499</v>
      </c>
      <c r="F2145" s="1">
        <v>43519</v>
      </c>
      <c r="G2145" s="1">
        <v>43520</v>
      </c>
      <c r="H2145" t="s">
        <v>54</v>
      </c>
      <c r="I2145">
        <v>24</v>
      </c>
      <c r="J2145">
        <v>32</v>
      </c>
      <c r="K2145">
        <v>193</v>
      </c>
      <c r="L2145">
        <v>47</v>
      </c>
      <c r="M2145">
        <v>5</v>
      </c>
      <c r="N2145">
        <v>0.05</v>
      </c>
      <c r="O2145">
        <v>2280.6799999999998</v>
      </c>
      <c r="P2145">
        <v>5701.7</v>
      </c>
      <c r="Q2145">
        <f>Table1[[#This Row],[OrderQuantity]]*Table1[[#This Row],[UnitPrice]]</f>
        <v>28508.5</v>
      </c>
      <c r="R2145">
        <f>Table1[[#This Row],[OrderQuantity]]*Table1[[#This Row],[UnitCost]]</f>
        <v>11403.4</v>
      </c>
      <c r="S2145">
        <f>Table1[[#This Row],[OrderQuantity]]*Table1[[#This Row],[UnitPrice]]*(1-Table1[[#This Row],[DiscountApplied]]) - (Table1[[#This Row],[OrderQuantity]]*Table1[[#This Row],[UnitCost]])</f>
        <v>15679.674999999997</v>
      </c>
      <c r="T2145">
        <f>DATEDIF(Table1[[#This Row],[ShipDate]],Table1[[#This Row],[DeliveryDate]],"d")</f>
        <v>1</v>
      </c>
      <c r="U2145" t="str">
        <f t="shared" si="67"/>
        <v>On Time</v>
      </c>
    </row>
    <row r="2146" spans="1:21" x14ac:dyDescent="0.3">
      <c r="A2146" t="str">
        <f t="shared" si="66"/>
        <v>SO-002245</v>
      </c>
      <c r="B2146" t="s">
        <v>4</v>
      </c>
      <c r="C2146" t="s">
        <v>8</v>
      </c>
      <c r="D2146" s="1">
        <v>43400</v>
      </c>
      <c r="E2146" s="1">
        <v>43499</v>
      </c>
      <c r="F2146" s="1">
        <v>43520</v>
      </c>
      <c r="G2146" s="1">
        <v>43526</v>
      </c>
      <c r="H2146" t="s">
        <v>54</v>
      </c>
      <c r="I2146">
        <v>15</v>
      </c>
      <c r="J2146">
        <v>6</v>
      </c>
      <c r="K2146">
        <v>353</v>
      </c>
      <c r="L2146">
        <v>32</v>
      </c>
      <c r="M2146">
        <v>4</v>
      </c>
      <c r="N2146">
        <v>0.2</v>
      </c>
      <c r="O2146">
        <v>125.42</v>
      </c>
      <c r="P2146">
        <v>174.2</v>
      </c>
      <c r="Q2146">
        <f>Table1[[#This Row],[OrderQuantity]]*Table1[[#This Row],[UnitPrice]]</f>
        <v>696.8</v>
      </c>
      <c r="R2146">
        <f>Table1[[#This Row],[OrderQuantity]]*Table1[[#This Row],[UnitCost]]</f>
        <v>501.68</v>
      </c>
      <c r="S2146">
        <f>Table1[[#This Row],[OrderQuantity]]*Table1[[#This Row],[UnitPrice]]*(1-Table1[[#This Row],[DiscountApplied]]) - (Table1[[#This Row],[OrderQuantity]]*Table1[[#This Row],[UnitCost]])</f>
        <v>55.759999999999934</v>
      </c>
      <c r="T2146">
        <f>DATEDIF(Table1[[#This Row],[ShipDate]],Table1[[#This Row],[DeliveryDate]],"d")</f>
        <v>6</v>
      </c>
      <c r="U2146" t="str">
        <f t="shared" si="67"/>
        <v>On Time</v>
      </c>
    </row>
    <row r="2147" spans="1:21" x14ac:dyDescent="0.3">
      <c r="A2147" t="str">
        <f t="shared" si="66"/>
        <v>SO-002246</v>
      </c>
      <c r="B2147" t="s">
        <v>2</v>
      </c>
      <c r="C2147" t="s">
        <v>10</v>
      </c>
      <c r="D2147" s="1">
        <v>43400</v>
      </c>
      <c r="E2147" s="1">
        <v>43499</v>
      </c>
      <c r="F2147" s="1">
        <v>43527</v>
      </c>
      <c r="G2147" s="1">
        <v>43533</v>
      </c>
      <c r="H2147" t="s">
        <v>54</v>
      </c>
      <c r="I2147">
        <v>24</v>
      </c>
      <c r="J2147">
        <v>11</v>
      </c>
      <c r="K2147">
        <v>168</v>
      </c>
      <c r="L2147">
        <v>21</v>
      </c>
      <c r="M2147">
        <v>2</v>
      </c>
      <c r="N2147">
        <v>0.1</v>
      </c>
      <c r="O2147">
        <v>671.14</v>
      </c>
      <c r="P2147">
        <v>1065.3</v>
      </c>
      <c r="Q2147">
        <f>Table1[[#This Row],[OrderQuantity]]*Table1[[#This Row],[UnitPrice]]</f>
        <v>2130.6</v>
      </c>
      <c r="R2147">
        <f>Table1[[#This Row],[OrderQuantity]]*Table1[[#This Row],[UnitCost]]</f>
        <v>1342.28</v>
      </c>
      <c r="S2147">
        <f>Table1[[#This Row],[OrderQuantity]]*Table1[[#This Row],[UnitPrice]]*(1-Table1[[#This Row],[DiscountApplied]]) - (Table1[[#This Row],[OrderQuantity]]*Table1[[#This Row],[UnitCost]])</f>
        <v>575.26</v>
      </c>
      <c r="T2147">
        <f>DATEDIF(Table1[[#This Row],[ShipDate]],Table1[[#This Row],[DeliveryDate]],"d")</f>
        <v>6</v>
      </c>
      <c r="U2147" t="str">
        <f t="shared" si="67"/>
        <v>On Time</v>
      </c>
    </row>
    <row r="2148" spans="1:21" x14ac:dyDescent="0.3">
      <c r="A2148" t="str">
        <f t="shared" si="66"/>
        <v>SO-002247</v>
      </c>
      <c r="B2148" t="s">
        <v>4</v>
      </c>
      <c r="C2148" t="s">
        <v>11</v>
      </c>
      <c r="D2148" s="1">
        <v>43400</v>
      </c>
      <c r="E2148" s="1">
        <v>43499</v>
      </c>
      <c r="F2148" s="1">
        <v>43511</v>
      </c>
      <c r="G2148" s="1">
        <v>43521</v>
      </c>
      <c r="H2148" t="s">
        <v>54</v>
      </c>
      <c r="I2148">
        <v>18</v>
      </c>
      <c r="J2148">
        <v>46</v>
      </c>
      <c r="K2148">
        <v>276</v>
      </c>
      <c r="L2148">
        <v>9</v>
      </c>
      <c r="M2148">
        <v>6</v>
      </c>
      <c r="N2148">
        <v>0.1</v>
      </c>
      <c r="O2148">
        <v>928.62</v>
      </c>
      <c r="P2148">
        <v>1105.5</v>
      </c>
      <c r="Q2148">
        <f>Table1[[#This Row],[OrderQuantity]]*Table1[[#This Row],[UnitPrice]]</f>
        <v>6633</v>
      </c>
      <c r="R2148">
        <f>Table1[[#This Row],[OrderQuantity]]*Table1[[#This Row],[UnitCost]]</f>
        <v>5571.72</v>
      </c>
      <c r="S2148">
        <f>Table1[[#This Row],[OrderQuantity]]*Table1[[#This Row],[UnitPrice]]*(1-Table1[[#This Row],[DiscountApplied]]) - (Table1[[#This Row],[OrderQuantity]]*Table1[[#This Row],[UnitCost]])</f>
        <v>397.97999999999956</v>
      </c>
      <c r="T2148">
        <f>DATEDIF(Table1[[#This Row],[ShipDate]],Table1[[#This Row],[DeliveryDate]],"d")</f>
        <v>10</v>
      </c>
      <c r="U2148" t="str">
        <f t="shared" si="67"/>
        <v>Late</v>
      </c>
    </row>
    <row r="2149" spans="1:21" x14ac:dyDescent="0.3">
      <c r="A2149" t="str">
        <f t="shared" si="66"/>
        <v>SO-002248</v>
      </c>
      <c r="B2149" t="s">
        <v>3</v>
      </c>
      <c r="C2149" t="s">
        <v>8</v>
      </c>
      <c r="D2149" s="1">
        <v>43400</v>
      </c>
      <c r="E2149" s="1">
        <v>43499</v>
      </c>
      <c r="F2149" s="1">
        <v>43512</v>
      </c>
      <c r="G2149" s="1">
        <v>43520</v>
      </c>
      <c r="H2149" t="s">
        <v>54</v>
      </c>
      <c r="I2149">
        <v>7</v>
      </c>
      <c r="J2149">
        <v>40</v>
      </c>
      <c r="K2149">
        <v>348</v>
      </c>
      <c r="L2149">
        <v>19</v>
      </c>
      <c r="M2149">
        <v>5</v>
      </c>
      <c r="N2149">
        <v>0.15</v>
      </c>
      <c r="O2149">
        <v>108.88</v>
      </c>
      <c r="P2149">
        <v>167.5</v>
      </c>
      <c r="Q2149">
        <f>Table1[[#This Row],[OrderQuantity]]*Table1[[#This Row],[UnitPrice]]</f>
        <v>837.5</v>
      </c>
      <c r="R2149">
        <f>Table1[[#This Row],[OrderQuantity]]*Table1[[#This Row],[UnitCost]]</f>
        <v>544.4</v>
      </c>
      <c r="S2149">
        <f>Table1[[#This Row],[OrderQuantity]]*Table1[[#This Row],[UnitPrice]]*(1-Table1[[#This Row],[DiscountApplied]]) - (Table1[[#This Row],[OrderQuantity]]*Table1[[#This Row],[UnitCost]])</f>
        <v>167.47500000000002</v>
      </c>
      <c r="T2149">
        <f>DATEDIF(Table1[[#This Row],[ShipDate]],Table1[[#This Row],[DeliveryDate]],"d")</f>
        <v>8</v>
      </c>
      <c r="U2149" t="str">
        <f t="shared" si="67"/>
        <v>Late</v>
      </c>
    </row>
    <row r="2150" spans="1:21" x14ac:dyDescent="0.3">
      <c r="A2150" t="str">
        <f t="shared" si="66"/>
        <v>SO-002249</v>
      </c>
      <c r="B2150" t="s">
        <v>5</v>
      </c>
      <c r="C2150" t="s">
        <v>11</v>
      </c>
      <c r="D2150" s="1">
        <v>43400</v>
      </c>
      <c r="E2150" s="1">
        <v>43500</v>
      </c>
      <c r="F2150" s="1">
        <v>43512</v>
      </c>
      <c r="G2150" s="1">
        <v>43519</v>
      </c>
      <c r="H2150" t="s">
        <v>54</v>
      </c>
      <c r="I2150">
        <v>26</v>
      </c>
      <c r="J2150">
        <v>24</v>
      </c>
      <c r="K2150">
        <v>300</v>
      </c>
      <c r="L2150">
        <v>22</v>
      </c>
      <c r="M2150">
        <v>7</v>
      </c>
      <c r="N2150">
        <v>0.1</v>
      </c>
      <c r="O2150">
        <v>3001.6</v>
      </c>
      <c r="P2150">
        <v>3752</v>
      </c>
      <c r="Q2150">
        <f>Table1[[#This Row],[OrderQuantity]]*Table1[[#This Row],[UnitPrice]]</f>
        <v>26264</v>
      </c>
      <c r="R2150">
        <f>Table1[[#This Row],[OrderQuantity]]*Table1[[#This Row],[UnitCost]]</f>
        <v>21011.200000000001</v>
      </c>
      <c r="S2150">
        <f>Table1[[#This Row],[OrderQuantity]]*Table1[[#This Row],[UnitPrice]]*(1-Table1[[#This Row],[DiscountApplied]]) - (Table1[[#This Row],[OrderQuantity]]*Table1[[#This Row],[UnitCost]])</f>
        <v>2626.4000000000015</v>
      </c>
      <c r="T2150">
        <f>DATEDIF(Table1[[#This Row],[ShipDate]],Table1[[#This Row],[DeliveryDate]],"d")</f>
        <v>7</v>
      </c>
      <c r="U2150" t="str">
        <f t="shared" si="67"/>
        <v>On Time</v>
      </c>
    </row>
    <row r="2151" spans="1:21" x14ac:dyDescent="0.3">
      <c r="A2151" t="str">
        <f t="shared" si="66"/>
        <v>SO-002250</v>
      </c>
      <c r="B2151" t="s">
        <v>5</v>
      </c>
      <c r="C2151" t="s">
        <v>11</v>
      </c>
      <c r="D2151" s="1">
        <v>43400</v>
      </c>
      <c r="E2151" s="1">
        <v>43500</v>
      </c>
      <c r="F2151" s="1">
        <v>43514</v>
      </c>
      <c r="G2151" s="1">
        <v>43517</v>
      </c>
      <c r="H2151" t="s">
        <v>54</v>
      </c>
      <c r="I2151">
        <v>28</v>
      </c>
      <c r="J2151">
        <v>41</v>
      </c>
      <c r="K2151">
        <v>279</v>
      </c>
      <c r="L2151">
        <v>19</v>
      </c>
      <c r="M2151">
        <v>6</v>
      </c>
      <c r="N2151">
        <v>0.08</v>
      </c>
      <c r="O2151">
        <v>576.87</v>
      </c>
      <c r="P2151">
        <v>703.5</v>
      </c>
      <c r="Q2151">
        <f>Table1[[#This Row],[OrderQuantity]]*Table1[[#This Row],[UnitPrice]]</f>
        <v>4221</v>
      </c>
      <c r="R2151">
        <f>Table1[[#This Row],[OrderQuantity]]*Table1[[#This Row],[UnitCost]]</f>
        <v>3461.2200000000003</v>
      </c>
      <c r="S2151">
        <f>Table1[[#This Row],[OrderQuantity]]*Table1[[#This Row],[UnitPrice]]*(1-Table1[[#This Row],[DiscountApplied]]) - (Table1[[#This Row],[OrderQuantity]]*Table1[[#This Row],[UnitCost]])</f>
        <v>422.09999999999991</v>
      </c>
      <c r="T2151">
        <f>DATEDIF(Table1[[#This Row],[ShipDate]],Table1[[#This Row],[DeliveryDate]],"d")</f>
        <v>3</v>
      </c>
      <c r="U2151" t="str">
        <f t="shared" si="67"/>
        <v>On Time</v>
      </c>
    </row>
    <row r="2152" spans="1:21" x14ac:dyDescent="0.3">
      <c r="A2152" t="str">
        <f t="shared" si="66"/>
        <v>SO-002251</v>
      </c>
      <c r="B2152" t="s">
        <v>4</v>
      </c>
      <c r="C2152" t="s">
        <v>10</v>
      </c>
      <c r="D2152" s="1">
        <v>43400</v>
      </c>
      <c r="E2152" s="1">
        <v>43500</v>
      </c>
      <c r="F2152" s="1">
        <v>43514</v>
      </c>
      <c r="G2152" s="1">
        <v>43522</v>
      </c>
      <c r="H2152" t="s">
        <v>54</v>
      </c>
      <c r="I2152">
        <v>13</v>
      </c>
      <c r="J2152">
        <v>19</v>
      </c>
      <c r="K2152">
        <v>174</v>
      </c>
      <c r="L2152">
        <v>27</v>
      </c>
      <c r="M2152">
        <v>4</v>
      </c>
      <c r="N2152">
        <v>0.05</v>
      </c>
      <c r="O2152">
        <v>772.11</v>
      </c>
      <c r="P2152">
        <v>1795.6</v>
      </c>
      <c r="Q2152">
        <f>Table1[[#This Row],[OrderQuantity]]*Table1[[#This Row],[UnitPrice]]</f>
        <v>7182.4</v>
      </c>
      <c r="R2152">
        <f>Table1[[#This Row],[OrderQuantity]]*Table1[[#This Row],[UnitCost]]</f>
        <v>3088.44</v>
      </c>
      <c r="S2152">
        <f>Table1[[#This Row],[OrderQuantity]]*Table1[[#This Row],[UnitPrice]]*(1-Table1[[#This Row],[DiscountApplied]]) - (Table1[[#This Row],[OrderQuantity]]*Table1[[#This Row],[UnitCost]])</f>
        <v>3734.8399999999997</v>
      </c>
      <c r="T2152">
        <f>DATEDIF(Table1[[#This Row],[ShipDate]],Table1[[#This Row],[DeliveryDate]],"d")</f>
        <v>8</v>
      </c>
      <c r="U2152" t="str">
        <f t="shared" si="67"/>
        <v>Late</v>
      </c>
    </row>
    <row r="2153" spans="1:21" x14ac:dyDescent="0.3">
      <c r="A2153" t="str">
        <f t="shared" si="66"/>
        <v>SO-002252</v>
      </c>
      <c r="B2153" t="s">
        <v>3</v>
      </c>
      <c r="C2153" t="s">
        <v>13</v>
      </c>
      <c r="D2153" s="1">
        <v>43400</v>
      </c>
      <c r="E2153" s="1">
        <v>43500</v>
      </c>
      <c r="F2153" s="1">
        <v>43509</v>
      </c>
      <c r="G2153" s="1">
        <v>43516</v>
      </c>
      <c r="H2153" t="s">
        <v>54</v>
      </c>
      <c r="I2153">
        <v>9</v>
      </c>
      <c r="J2153">
        <v>45</v>
      </c>
      <c r="K2153">
        <v>56</v>
      </c>
      <c r="L2153">
        <v>36</v>
      </c>
      <c r="M2153">
        <v>1</v>
      </c>
      <c r="N2153">
        <v>0.05</v>
      </c>
      <c r="O2153">
        <v>2300.65</v>
      </c>
      <c r="P2153">
        <v>3899.4</v>
      </c>
      <c r="Q2153">
        <f>Table1[[#This Row],[OrderQuantity]]*Table1[[#This Row],[UnitPrice]]</f>
        <v>3899.4</v>
      </c>
      <c r="R2153">
        <f>Table1[[#This Row],[OrderQuantity]]*Table1[[#This Row],[UnitCost]]</f>
        <v>2300.65</v>
      </c>
      <c r="S2153">
        <f>Table1[[#This Row],[OrderQuantity]]*Table1[[#This Row],[UnitPrice]]*(1-Table1[[#This Row],[DiscountApplied]]) - (Table1[[#This Row],[OrderQuantity]]*Table1[[#This Row],[UnitCost]])</f>
        <v>1403.7799999999997</v>
      </c>
      <c r="T2153">
        <f>DATEDIF(Table1[[#This Row],[ShipDate]],Table1[[#This Row],[DeliveryDate]],"d")</f>
        <v>7</v>
      </c>
      <c r="U2153" t="str">
        <f t="shared" si="67"/>
        <v>On Time</v>
      </c>
    </row>
    <row r="2154" spans="1:21" x14ac:dyDescent="0.3">
      <c r="A2154" t="str">
        <f t="shared" si="66"/>
        <v>SO-002253</v>
      </c>
      <c r="B2154" t="s">
        <v>4</v>
      </c>
      <c r="C2154" t="s">
        <v>10</v>
      </c>
      <c r="D2154" s="1">
        <v>43400</v>
      </c>
      <c r="E2154" s="1">
        <v>43500</v>
      </c>
      <c r="F2154" s="1">
        <v>43528</v>
      </c>
      <c r="G2154" s="1">
        <v>43531</v>
      </c>
      <c r="H2154" t="s">
        <v>54</v>
      </c>
      <c r="I2154">
        <v>14</v>
      </c>
      <c r="J2154">
        <v>48</v>
      </c>
      <c r="K2154">
        <v>130</v>
      </c>
      <c r="L2154">
        <v>6</v>
      </c>
      <c r="M2154">
        <v>1</v>
      </c>
      <c r="N2154">
        <v>0.08</v>
      </c>
      <c r="O2154">
        <v>803.2</v>
      </c>
      <c r="P2154">
        <v>991.6</v>
      </c>
      <c r="Q2154">
        <f>Table1[[#This Row],[OrderQuantity]]*Table1[[#This Row],[UnitPrice]]</f>
        <v>991.6</v>
      </c>
      <c r="R2154">
        <f>Table1[[#This Row],[OrderQuantity]]*Table1[[#This Row],[UnitCost]]</f>
        <v>803.2</v>
      </c>
      <c r="S2154">
        <f>Table1[[#This Row],[OrderQuantity]]*Table1[[#This Row],[UnitPrice]]*(1-Table1[[#This Row],[DiscountApplied]]) - (Table1[[#This Row],[OrderQuantity]]*Table1[[#This Row],[UnitCost]])</f>
        <v>109.072</v>
      </c>
      <c r="T2154">
        <f>DATEDIF(Table1[[#This Row],[ShipDate]],Table1[[#This Row],[DeliveryDate]],"d")</f>
        <v>3</v>
      </c>
      <c r="U2154" t="str">
        <f t="shared" si="67"/>
        <v>On Time</v>
      </c>
    </row>
    <row r="2155" spans="1:21" x14ac:dyDescent="0.3">
      <c r="A2155" t="str">
        <f t="shared" si="66"/>
        <v>SO-002254</v>
      </c>
      <c r="B2155" t="s">
        <v>4</v>
      </c>
      <c r="C2155" t="s">
        <v>8</v>
      </c>
      <c r="D2155" s="1">
        <v>43400</v>
      </c>
      <c r="E2155" s="1">
        <v>43500</v>
      </c>
      <c r="F2155" s="1">
        <v>43519</v>
      </c>
      <c r="G2155" s="1">
        <v>43523</v>
      </c>
      <c r="H2155" t="s">
        <v>54</v>
      </c>
      <c r="I2155">
        <v>16</v>
      </c>
      <c r="J2155">
        <v>13</v>
      </c>
      <c r="K2155">
        <v>357</v>
      </c>
      <c r="L2155">
        <v>25</v>
      </c>
      <c r="M2155">
        <v>1</v>
      </c>
      <c r="N2155">
        <v>0.15</v>
      </c>
      <c r="O2155">
        <v>1193.47</v>
      </c>
      <c r="P2155">
        <v>2539.3000000000002</v>
      </c>
      <c r="Q2155">
        <f>Table1[[#This Row],[OrderQuantity]]*Table1[[#This Row],[UnitPrice]]</f>
        <v>2539.3000000000002</v>
      </c>
      <c r="R2155">
        <f>Table1[[#This Row],[OrderQuantity]]*Table1[[#This Row],[UnitCost]]</f>
        <v>1193.47</v>
      </c>
      <c r="S2155">
        <f>Table1[[#This Row],[OrderQuantity]]*Table1[[#This Row],[UnitPrice]]*(1-Table1[[#This Row],[DiscountApplied]]) - (Table1[[#This Row],[OrderQuantity]]*Table1[[#This Row],[UnitCost]])</f>
        <v>964.93500000000017</v>
      </c>
      <c r="T2155">
        <f>DATEDIF(Table1[[#This Row],[ShipDate]],Table1[[#This Row],[DeliveryDate]],"d")</f>
        <v>4</v>
      </c>
      <c r="U2155" t="str">
        <f t="shared" si="67"/>
        <v>On Time</v>
      </c>
    </row>
    <row r="2156" spans="1:21" x14ac:dyDescent="0.3">
      <c r="A2156" t="str">
        <f t="shared" si="66"/>
        <v>SO-002255</v>
      </c>
      <c r="B2156" t="s">
        <v>3</v>
      </c>
      <c r="C2156" t="s">
        <v>12</v>
      </c>
      <c r="D2156" s="1">
        <v>43400</v>
      </c>
      <c r="E2156" s="1">
        <v>43500</v>
      </c>
      <c r="F2156" s="1">
        <v>43517</v>
      </c>
      <c r="G2156" s="1">
        <v>43520</v>
      </c>
      <c r="H2156" t="s">
        <v>54</v>
      </c>
      <c r="I2156">
        <v>8</v>
      </c>
      <c r="J2156">
        <v>34</v>
      </c>
      <c r="K2156">
        <v>236</v>
      </c>
      <c r="L2156">
        <v>12</v>
      </c>
      <c r="M2156">
        <v>1</v>
      </c>
      <c r="N2156">
        <v>0.08</v>
      </c>
      <c r="O2156">
        <v>704.77</v>
      </c>
      <c r="P2156">
        <v>1051.9000000000001</v>
      </c>
      <c r="Q2156">
        <f>Table1[[#This Row],[OrderQuantity]]*Table1[[#This Row],[UnitPrice]]</f>
        <v>1051.9000000000001</v>
      </c>
      <c r="R2156">
        <f>Table1[[#This Row],[OrderQuantity]]*Table1[[#This Row],[UnitCost]]</f>
        <v>704.77</v>
      </c>
      <c r="S2156">
        <f>Table1[[#This Row],[OrderQuantity]]*Table1[[#This Row],[UnitPrice]]*(1-Table1[[#This Row],[DiscountApplied]]) - (Table1[[#This Row],[OrderQuantity]]*Table1[[#This Row],[UnitCost]])</f>
        <v>262.97800000000018</v>
      </c>
      <c r="T2156">
        <f>DATEDIF(Table1[[#This Row],[ShipDate]],Table1[[#This Row],[DeliveryDate]],"d")</f>
        <v>3</v>
      </c>
      <c r="U2156" t="str">
        <f t="shared" si="67"/>
        <v>On Time</v>
      </c>
    </row>
    <row r="2157" spans="1:21" x14ac:dyDescent="0.3">
      <c r="A2157" t="str">
        <f t="shared" si="66"/>
        <v>SO-002256</v>
      </c>
      <c r="B2157" t="s">
        <v>3</v>
      </c>
      <c r="C2157" t="s">
        <v>10</v>
      </c>
      <c r="D2157" s="1">
        <v>43400</v>
      </c>
      <c r="E2157" s="1">
        <v>43501</v>
      </c>
      <c r="F2157" s="1">
        <v>43525</v>
      </c>
      <c r="G2157" s="1">
        <v>43529</v>
      </c>
      <c r="H2157" t="s">
        <v>54</v>
      </c>
      <c r="I2157">
        <v>12</v>
      </c>
      <c r="J2157">
        <v>24</v>
      </c>
      <c r="K2157">
        <v>178</v>
      </c>
      <c r="L2157">
        <v>41</v>
      </c>
      <c r="M2157">
        <v>3</v>
      </c>
      <c r="N2157">
        <v>0.2</v>
      </c>
      <c r="O2157">
        <v>501.16</v>
      </c>
      <c r="P2157">
        <v>911.2</v>
      </c>
      <c r="Q2157">
        <f>Table1[[#This Row],[OrderQuantity]]*Table1[[#This Row],[UnitPrice]]</f>
        <v>2733.6000000000004</v>
      </c>
      <c r="R2157">
        <f>Table1[[#This Row],[OrderQuantity]]*Table1[[#This Row],[UnitCost]]</f>
        <v>1503.48</v>
      </c>
      <c r="S2157">
        <f>Table1[[#This Row],[OrderQuantity]]*Table1[[#This Row],[UnitPrice]]*(1-Table1[[#This Row],[DiscountApplied]]) - (Table1[[#This Row],[OrderQuantity]]*Table1[[#This Row],[UnitCost]])</f>
        <v>683.40000000000055</v>
      </c>
      <c r="T2157">
        <f>DATEDIF(Table1[[#This Row],[ShipDate]],Table1[[#This Row],[DeliveryDate]],"d")</f>
        <v>4</v>
      </c>
      <c r="U2157" t="str">
        <f t="shared" si="67"/>
        <v>On Time</v>
      </c>
    </row>
    <row r="2158" spans="1:21" x14ac:dyDescent="0.3">
      <c r="A2158" t="str">
        <f t="shared" si="66"/>
        <v>SO-002257</v>
      </c>
      <c r="B2158" t="s">
        <v>4</v>
      </c>
      <c r="C2158" t="s">
        <v>13</v>
      </c>
      <c r="D2158" s="1">
        <v>43400</v>
      </c>
      <c r="E2158" s="1">
        <v>43501</v>
      </c>
      <c r="F2158" s="1">
        <v>43515</v>
      </c>
      <c r="G2158" s="1">
        <v>43524</v>
      </c>
      <c r="H2158" t="s">
        <v>54</v>
      </c>
      <c r="I2158">
        <v>18</v>
      </c>
      <c r="J2158">
        <v>2</v>
      </c>
      <c r="K2158">
        <v>30</v>
      </c>
      <c r="L2158">
        <v>25</v>
      </c>
      <c r="M2158">
        <v>3</v>
      </c>
      <c r="N2158">
        <v>0.08</v>
      </c>
      <c r="O2158">
        <v>3325.88</v>
      </c>
      <c r="P2158">
        <v>3912.8</v>
      </c>
      <c r="Q2158">
        <f>Table1[[#This Row],[OrderQuantity]]*Table1[[#This Row],[UnitPrice]]</f>
        <v>11738.400000000001</v>
      </c>
      <c r="R2158">
        <f>Table1[[#This Row],[OrderQuantity]]*Table1[[#This Row],[UnitCost]]</f>
        <v>9977.64</v>
      </c>
      <c r="S2158">
        <f>Table1[[#This Row],[OrderQuantity]]*Table1[[#This Row],[UnitPrice]]*(1-Table1[[#This Row],[DiscountApplied]]) - (Table1[[#This Row],[OrderQuantity]]*Table1[[#This Row],[UnitCost]])</f>
        <v>821.68800000000192</v>
      </c>
      <c r="T2158">
        <f>DATEDIF(Table1[[#This Row],[ShipDate]],Table1[[#This Row],[DeliveryDate]],"d")</f>
        <v>9</v>
      </c>
      <c r="U2158" t="str">
        <f t="shared" si="67"/>
        <v>Late</v>
      </c>
    </row>
    <row r="2159" spans="1:21" x14ac:dyDescent="0.3">
      <c r="A2159" t="str">
        <f t="shared" si="66"/>
        <v>SO-002258</v>
      </c>
      <c r="B2159" t="s">
        <v>2</v>
      </c>
      <c r="C2159" t="s">
        <v>11</v>
      </c>
      <c r="D2159" s="1">
        <v>43400</v>
      </c>
      <c r="E2159" s="1">
        <v>43501</v>
      </c>
      <c r="F2159" s="1">
        <v>43527</v>
      </c>
      <c r="G2159" s="1">
        <v>43530</v>
      </c>
      <c r="H2159" t="s">
        <v>54</v>
      </c>
      <c r="I2159">
        <v>23</v>
      </c>
      <c r="J2159">
        <v>48</v>
      </c>
      <c r="K2159">
        <v>312</v>
      </c>
      <c r="L2159">
        <v>7</v>
      </c>
      <c r="M2159">
        <v>5</v>
      </c>
      <c r="N2159">
        <v>0.08</v>
      </c>
      <c r="O2159">
        <v>708.79</v>
      </c>
      <c r="P2159">
        <v>998.3</v>
      </c>
      <c r="Q2159">
        <f>Table1[[#This Row],[OrderQuantity]]*Table1[[#This Row],[UnitPrice]]</f>
        <v>4991.5</v>
      </c>
      <c r="R2159">
        <f>Table1[[#This Row],[OrderQuantity]]*Table1[[#This Row],[UnitCost]]</f>
        <v>3543.95</v>
      </c>
      <c r="S2159">
        <f>Table1[[#This Row],[OrderQuantity]]*Table1[[#This Row],[UnitPrice]]*(1-Table1[[#This Row],[DiscountApplied]]) - (Table1[[#This Row],[OrderQuantity]]*Table1[[#This Row],[UnitCost]])</f>
        <v>1048.2300000000005</v>
      </c>
      <c r="T2159">
        <f>DATEDIF(Table1[[#This Row],[ShipDate]],Table1[[#This Row],[DeliveryDate]],"d")</f>
        <v>3</v>
      </c>
      <c r="U2159" t="str">
        <f t="shared" si="67"/>
        <v>On Time</v>
      </c>
    </row>
    <row r="2160" spans="1:21" x14ac:dyDescent="0.3">
      <c r="A2160" t="str">
        <f t="shared" si="66"/>
        <v>SO-002259</v>
      </c>
      <c r="B2160" t="s">
        <v>2</v>
      </c>
      <c r="C2160" t="s">
        <v>13</v>
      </c>
      <c r="D2160" s="1">
        <v>43400</v>
      </c>
      <c r="E2160" s="1">
        <v>43501</v>
      </c>
      <c r="F2160" s="1">
        <v>43504</v>
      </c>
      <c r="G2160" s="1">
        <v>43510</v>
      </c>
      <c r="H2160" t="s">
        <v>54</v>
      </c>
      <c r="I2160">
        <v>21</v>
      </c>
      <c r="J2160">
        <v>2</v>
      </c>
      <c r="K2160">
        <v>17</v>
      </c>
      <c r="L2160">
        <v>3</v>
      </c>
      <c r="M2160">
        <v>6</v>
      </c>
      <c r="N2160">
        <v>0.05</v>
      </c>
      <c r="O2160">
        <v>433.36</v>
      </c>
      <c r="P2160">
        <v>1031.8</v>
      </c>
      <c r="Q2160">
        <f>Table1[[#This Row],[OrderQuantity]]*Table1[[#This Row],[UnitPrice]]</f>
        <v>6190.7999999999993</v>
      </c>
      <c r="R2160">
        <f>Table1[[#This Row],[OrderQuantity]]*Table1[[#This Row],[UnitCost]]</f>
        <v>2600.16</v>
      </c>
      <c r="S2160">
        <f>Table1[[#This Row],[OrderQuantity]]*Table1[[#This Row],[UnitPrice]]*(1-Table1[[#This Row],[DiscountApplied]]) - (Table1[[#This Row],[OrderQuantity]]*Table1[[#This Row],[UnitCost]])</f>
        <v>3281.0999999999995</v>
      </c>
      <c r="T2160">
        <f>DATEDIF(Table1[[#This Row],[ShipDate]],Table1[[#This Row],[DeliveryDate]],"d")</f>
        <v>6</v>
      </c>
      <c r="U2160" t="str">
        <f t="shared" si="67"/>
        <v>On Time</v>
      </c>
    </row>
    <row r="2161" spans="1:21" x14ac:dyDescent="0.3">
      <c r="A2161" t="str">
        <f t="shared" si="66"/>
        <v>SO-002260</v>
      </c>
      <c r="B2161" t="s">
        <v>2</v>
      </c>
      <c r="C2161" t="s">
        <v>10</v>
      </c>
      <c r="D2161" s="1">
        <v>43400</v>
      </c>
      <c r="E2161" s="1">
        <v>43501</v>
      </c>
      <c r="F2161" s="1">
        <v>43515</v>
      </c>
      <c r="G2161" s="1">
        <v>43525</v>
      </c>
      <c r="H2161" t="s">
        <v>54</v>
      </c>
      <c r="I2161">
        <v>21</v>
      </c>
      <c r="J2161">
        <v>10</v>
      </c>
      <c r="K2161">
        <v>147</v>
      </c>
      <c r="L2161">
        <v>39</v>
      </c>
      <c r="M2161">
        <v>4</v>
      </c>
      <c r="N2161">
        <v>0.1</v>
      </c>
      <c r="O2161">
        <v>1459.46</v>
      </c>
      <c r="P2161">
        <v>2753.7</v>
      </c>
      <c r="Q2161">
        <f>Table1[[#This Row],[OrderQuantity]]*Table1[[#This Row],[UnitPrice]]</f>
        <v>11014.8</v>
      </c>
      <c r="R2161">
        <f>Table1[[#This Row],[OrderQuantity]]*Table1[[#This Row],[UnitCost]]</f>
        <v>5837.84</v>
      </c>
      <c r="S2161">
        <f>Table1[[#This Row],[OrderQuantity]]*Table1[[#This Row],[UnitPrice]]*(1-Table1[[#This Row],[DiscountApplied]]) - (Table1[[#This Row],[OrderQuantity]]*Table1[[#This Row],[UnitCost]])</f>
        <v>4075.4799999999996</v>
      </c>
      <c r="T2161">
        <f>DATEDIF(Table1[[#This Row],[ShipDate]],Table1[[#This Row],[DeliveryDate]],"d")</f>
        <v>10</v>
      </c>
      <c r="U2161" t="str">
        <f t="shared" si="67"/>
        <v>Late</v>
      </c>
    </row>
    <row r="2162" spans="1:21" x14ac:dyDescent="0.3">
      <c r="A2162" t="str">
        <f t="shared" si="66"/>
        <v>SO-002261</v>
      </c>
      <c r="B2162" t="s">
        <v>5</v>
      </c>
      <c r="C2162" t="s">
        <v>9</v>
      </c>
      <c r="D2162" s="1">
        <v>43400</v>
      </c>
      <c r="E2162" s="1">
        <v>43501</v>
      </c>
      <c r="F2162" s="1">
        <v>43504</v>
      </c>
      <c r="G2162" s="1">
        <v>43508</v>
      </c>
      <c r="H2162" t="s">
        <v>54</v>
      </c>
      <c r="I2162">
        <v>26</v>
      </c>
      <c r="J2162">
        <v>36</v>
      </c>
      <c r="K2162">
        <v>76</v>
      </c>
      <c r="L2162">
        <v>41</v>
      </c>
      <c r="M2162">
        <v>7</v>
      </c>
      <c r="N2162">
        <v>0.4</v>
      </c>
      <c r="O2162">
        <v>143.05000000000001</v>
      </c>
      <c r="P2162">
        <v>234.5</v>
      </c>
      <c r="Q2162">
        <f>Table1[[#This Row],[OrderQuantity]]*Table1[[#This Row],[UnitPrice]]</f>
        <v>1641.5</v>
      </c>
      <c r="R2162">
        <f>Table1[[#This Row],[OrderQuantity]]*Table1[[#This Row],[UnitCost]]</f>
        <v>1001.3500000000001</v>
      </c>
      <c r="S2162">
        <f>Table1[[#This Row],[OrderQuantity]]*Table1[[#This Row],[UnitPrice]]*(1-Table1[[#This Row],[DiscountApplied]]) - (Table1[[#This Row],[OrderQuantity]]*Table1[[#This Row],[UnitCost]])</f>
        <v>-16.450000000000159</v>
      </c>
      <c r="T2162">
        <f>DATEDIF(Table1[[#This Row],[ShipDate]],Table1[[#This Row],[DeliveryDate]],"d")</f>
        <v>4</v>
      </c>
      <c r="U2162" t="str">
        <f t="shared" si="67"/>
        <v>On Time</v>
      </c>
    </row>
    <row r="2163" spans="1:21" x14ac:dyDescent="0.3">
      <c r="A2163" t="str">
        <f t="shared" si="66"/>
        <v>SO-002262</v>
      </c>
      <c r="B2163" t="s">
        <v>4</v>
      </c>
      <c r="C2163" t="s">
        <v>13</v>
      </c>
      <c r="D2163" s="1">
        <v>43400</v>
      </c>
      <c r="E2163" s="1">
        <v>43501</v>
      </c>
      <c r="F2163" s="1">
        <v>43510</v>
      </c>
      <c r="G2163" s="1">
        <v>43520</v>
      </c>
      <c r="H2163" t="s">
        <v>54</v>
      </c>
      <c r="I2163">
        <v>20</v>
      </c>
      <c r="J2163">
        <v>35</v>
      </c>
      <c r="K2163">
        <v>42</v>
      </c>
      <c r="L2163">
        <v>42</v>
      </c>
      <c r="M2163">
        <v>2</v>
      </c>
      <c r="N2163">
        <v>0.05</v>
      </c>
      <c r="O2163">
        <v>702.03</v>
      </c>
      <c r="P2163">
        <v>1132.3</v>
      </c>
      <c r="Q2163">
        <f>Table1[[#This Row],[OrderQuantity]]*Table1[[#This Row],[UnitPrice]]</f>
        <v>2264.6</v>
      </c>
      <c r="R2163">
        <f>Table1[[#This Row],[OrderQuantity]]*Table1[[#This Row],[UnitCost]]</f>
        <v>1404.06</v>
      </c>
      <c r="S2163">
        <f>Table1[[#This Row],[OrderQuantity]]*Table1[[#This Row],[UnitPrice]]*(1-Table1[[#This Row],[DiscountApplied]]) - (Table1[[#This Row],[OrderQuantity]]*Table1[[#This Row],[UnitCost]])</f>
        <v>747.31</v>
      </c>
      <c r="T2163">
        <f>DATEDIF(Table1[[#This Row],[ShipDate]],Table1[[#This Row],[DeliveryDate]],"d")</f>
        <v>10</v>
      </c>
      <c r="U2163" t="str">
        <f t="shared" si="67"/>
        <v>Late</v>
      </c>
    </row>
    <row r="2164" spans="1:21" x14ac:dyDescent="0.3">
      <c r="A2164" t="str">
        <f t="shared" si="66"/>
        <v>SO-002263</v>
      </c>
      <c r="B2164" t="s">
        <v>3</v>
      </c>
      <c r="C2164" t="s">
        <v>12</v>
      </c>
      <c r="D2164" s="1">
        <v>43400</v>
      </c>
      <c r="E2164" s="1">
        <v>43501</v>
      </c>
      <c r="F2164" s="1">
        <v>43523</v>
      </c>
      <c r="G2164" s="1">
        <v>43526</v>
      </c>
      <c r="H2164" t="s">
        <v>54</v>
      </c>
      <c r="I2164">
        <v>5</v>
      </c>
      <c r="J2164">
        <v>37</v>
      </c>
      <c r="K2164">
        <v>219</v>
      </c>
      <c r="L2164">
        <v>39</v>
      </c>
      <c r="M2164">
        <v>2</v>
      </c>
      <c r="N2164">
        <v>0.1</v>
      </c>
      <c r="O2164">
        <v>449.97</v>
      </c>
      <c r="P2164">
        <v>978.2</v>
      </c>
      <c r="Q2164">
        <f>Table1[[#This Row],[OrderQuantity]]*Table1[[#This Row],[UnitPrice]]</f>
        <v>1956.4</v>
      </c>
      <c r="R2164">
        <f>Table1[[#This Row],[OrderQuantity]]*Table1[[#This Row],[UnitCost]]</f>
        <v>899.94</v>
      </c>
      <c r="S2164">
        <f>Table1[[#This Row],[OrderQuantity]]*Table1[[#This Row],[UnitPrice]]*(1-Table1[[#This Row],[DiscountApplied]]) - (Table1[[#This Row],[OrderQuantity]]*Table1[[#This Row],[UnitCost]])</f>
        <v>860.82000000000016</v>
      </c>
      <c r="T2164">
        <f>DATEDIF(Table1[[#This Row],[ShipDate]],Table1[[#This Row],[DeliveryDate]],"d")</f>
        <v>3</v>
      </c>
      <c r="U2164" t="str">
        <f t="shared" si="67"/>
        <v>On Time</v>
      </c>
    </row>
    <row r="2165" spans="1:21" x14ac:dyDescent="0.3">
      <c r="A2165" t="str">
        <f t="shared" si="66"/>
        <v>SO-002264</v>
      </c>
      <c r="B2165" t="s">
        <v>3</v>
      </c>
      <c r="C2165" t="s">
        <v>8</v>
      </c>
      <c r="D2165" s="1">
        <v>43400</v>
      </c>
      <c r="E2165" s="1">
        <v>43501</v>
      </c>
      <c r="F2165" s="1">
        <v>43504</v>
      </c>
      <c r="G2165" s="1">
        <v>43514</v>
      </c>
      <c r="H2165" t="s">
        <v>54</v>
      </c>
      <c r="I2165">
        <v>8</v>
      </c>
      <c r="J2165">
        <v>26</v>
      </c>
      <c r="K2165">
        <v>359</v>
      </c>
      <c r="L2165">
        <v>29</v>
      </c>
      <c r="M2165">
        <v>6</v>
      </c>
      <c r="N2165">
        <v>0.08</v>
      </c>
      <c r="O2165">
        <v>1938.58</v>
      </c>
      <c r="P2165">
        <v>2619.6999999999998</v>
      </c>
      <c r="Q2165">
        <f>Table1[[#This Row],[OrderQuantity]]*Table1[[#This Row],[UnitPrice]]</f>
        <v>15718.199999999999</v>
      </c>
      <c r="R2165">
        <f>Table1[[#This Row],[OrderQuantity]]*Table1[[#This Row],[UnitCost]]</f>
        <v>11631.48</v>
      </c>
      <c r="S2165">
        <f>Table1[[#This Row],[OrderQuantity]]*Table1[[#This Row],[UnitPrice]]*(1-Table1[[#This Row],[DiscountApplied]]) - (Table1[[#This Row],[OrderQuantity]]*Table1[[#This Row],[UnitCost]])</f>
        <v>2829.2639999999992</v>
      </c>
      <c r="T2165">
        <f>DATEDIF(Table1[[#This Row],[ShipDate]],Table1[[#This Row],[DeliveryDate]],"d")</f>
        <v>10</v>
      </c>
      <c r="U2165" t="str">
        <f t="shared" si="67"/>
        <v>Late</v>
      </c>
    </row>
    <row r="2166" spans="1:21" x14ac:dyDescent="0.3">
      <c r="A2166" t="str">
        <f t="shared" si="66"/>
        <v>SO-002265</v>
      </c>
      <c r="B2166" t="s">
        <v>5</v>
      </c>
      <c r="C2166" t="s">
        <v>13</v>
      </c>
      <c r="D2166" s="1">
        <v>43400</v>
      </c>
      <c r="E2166" s="1">
        <v>43501</v>
      </c>
      <c r="F2166" s="1">
        <v>43517</v>
      </c>
      <c r="G2166" s="1">
        <v>43526</v>
      </c>
      <c r="H2166" t="s">
        <v>54</v>
      </c>
      <c r="I2166">
        <v>26</v>
      </c>
      <c r="J2166">
        <v>33</v>
      </c>
      <c r="K2166">
        <v>21</v>
      </c>
      <c r="L2166">
        <v>16</v>
      </c>
      <c r="M2166">
        <v>7</v>
      </c>
      <c r="N2166">
        <v>0.15</v>
      </c>
      <c r="O2166">
        <v>528.55999999999995</v>
      </c>
      <c r="P2166">
        <v>1078.7</v>
      </c>
      <c r="Q2166">
        <f>Table1[[#This Row],[OrderQuantity]]*Table1[[#This Row],[UnitPrice]]</f>
        <v>7550.9000000000005</v>
      </c>
      <c r="R2166">
        <f>Table1[[#This Row],[OrderQuantity]]*Table1[[#This Row],[UnitCost]]</f>
        <v>3699.9199999999996</v>
      </c>
      <c r="S2166">
        <f>Table1[[#This Row],[OrderQuantity]]*Table1[[#This Row],[UnitPrice]]*(1-Table1[[#This Row],[DiscountApplied]]) - (Table1[[#This Row],[OrderQuantity]]*Table1[[#This Row],[UnitCost]])</f>
        <v>2718.3450000000007</v>
      </c>
      <c r="T2166">
        <f>DATEDIF(Table1[[#This Row],[ShipDate]],Table1[[#This Row],[DeliveryDate]],"d")</f>
        <v>9</v>
      </c>
      <c r="U2166" t="str">
        <f t="shared" si="67"/>
        <v>Late</v>
      </c>
    </row>
    <row r="2167" spans="1:21" x14ac:dyDescent="0.3">
      <c r="A2167" t="str">
        <f t="shared" si="66"/>
        <v>SO-002266</v>
      </c>
      <c r="B2167" t="s">
        <v>5</v>
      </c>
      <c r="C2167" t="s">
        <v>13</v>
      </c>
      <c r="D2167" s="1">
        <v>43400</v>
      </c>
      <c r="E2167" s="1">
        <v>43501</v>
      </c>
      <c r="F2167" s="1">
        <v>43525</v>
      </c>
      <c r="G2167" s="1">
        <v>43527</v>
      </c>
      <c r="H2167" t="s">
        <v>54</v>
      </c>
      <c r="I2167">
        <v>28</v>
      </c>
      <c r="J2167">
        <v>16</v>
      </c>
      <c r="K2167">
        <v>29</v>
      </c>
      <c r="L2167">
        <v>5</v>
      </c>
      <c r="M2167">
        <v>2</v>
      </c>
      <c r="N2167">
        <v>0.05</v>
      </c>
      <c r="O2167">
        <v>804.8</v>
      </c>
      <c r="P2167">
        <v>1829.1</v>
      </c>
      <c r="Q2167">
        <f>Table1[[#This Row],[OrderQuantity]]*Table1[[#This Row],[UnitPrice]]</f>
        <v>3658.2</v>
      </c>
      <c r="R2167">
        <f>Table1[[#This Row],[OrderQuantity]]*Table1[[#This Row],[UnitCost]]</f>
        <v>1609.6</v>
      </c>
      <c r="S2167">
        <f>Table1[[#This Row],[OrderQuantity]]*Table1[[#This Row],[UnitPrice]]*(1-Table1[[#This Row],[DiscountApplied]]) - (Table1[[#This Row],[OrderQuantity]]*Table1[[#This Row],[UnitCost]])</f>
        <v>1865.6899999999996</v>
      </c>
      <c r="T2167">
        <f>DATEDIF(Table1[[#This Row],[ShipDate]],Table1[[#This Row],[DeliveryDate]],"d")</f>
        <v>2</v>
      </c>
      <c r="U2167" t="str">
        <f t="shared" si="67"/>
        <v>On Time</v>
      </c>
    </row>
    <row r="2168" spans="1:21" x14ac:dyDescent="0.3">
      <c r="A2168" t="str">
        <f t="shared" si="66"/>
        <v>SO-002267</v>
      </c>
      <c r="B2168" t="s">
        <v>2</v>
      </c>
      <c r="C2168" t="s">
        <v>10</v>
      </c>
      <c r="D2168" s="1">
        <v>43400</v>
      </c>
      <c r="E2168" s="1">
        <v>43502</v>
      </c>
      <c r="F2168" s="1">
        <v>43529</v>
      </c>
      <c r="G2168" s="1">
        <v>43537</v>
      </c>
      <c r="H2168" t="s">
        <v>54</v>
      </c>
      <c r="I2168">
        <v>21</v>
      </c>
      <c r="J2168">
        <v>42</v>
      </c>
      <c r="K2168">
        <v>149</v>
      </c>
      <c r="L2168">
        <v>22</v>
      </c>
      <c r="M2168">
        <v>1</v>
      </c>
      <c r="N2168">
        <v>0.05</v>
      </c>
      <c r="O2168">
        <v>508.87</v>
      </c>
      <c r="P2168">
        <v>1038.5</v>
      </c>
      <c r="Q2168">
        <f>Table1[[#This Row],[OrderQuantity]]*Table1[[#This Row],[UnitPrice]]</f>
        <v>1038.5</v>
      </c>
      <c r="R2168">
        <f>Table1[[#This Row],[OrderQuantity]]*Table1[[#This Row],[UnitCost]]</f>
        <v>508.87</v>
      </c>
      <c r="S2168">
        <f>Table1[[#This Row],[OrderQuantity]]*Table1[[#This Row],[UnitPrice]]*(1-Table1[[#This Row],[DiscountApplied]]) - (Table1[[#This Row],[OrderQuantity]]*Table1[[#This Row],[UnitCost]])</f>
        <v>477.70499999999993</v>
      </c>
      <c r="T2168">
        <f>DATEDIF(Table1[[#This Row],[ShipDate]],Table1[[#This Row],[DeliveryDate]],"d")</f>
        <v>8</v>
      </c>
      <c r="U2168" t="str">
        <f t="shared" si="67"/>
        <v>Late</v>
      </c>
    </row>
    <row r="2169" spans="1:21" x14ac:dyDescent="0.3">
      <c r="A2169" t="str">
        <f t="shared" si="66"/>
        <v>SO-002268</v>
      </c>
      <c r="B2169" t="s">
        <v>4</v>
      </c>
      <c r="C2169" t="s">
        <v>12</v>
      </c>
      <c r="D2169" s="1">
        <v>43400</v>
      </c>
      <c r="E2169" s="1">
        <v>43502</v>
      </c>
      <c r="F2169" s="1">
        <v>43522</v>
      </c>
      <c r="G2169" s="1">
        <v>43532</v>
      </c>
      <c r="H2169" t="s">
        <v>54</v>
      </c>
      <c r="I2169">
        <v>19</v>
      </c>
      <c r="J2169">
        <v>31</v>
      </c>
      <c r="K2169">
        <v>249</v>
      </c>
      <c r="L2169">
        <v>9</v>
      </c>
      <c r="M2169">
        <v>5</v>
      </c>
      <c r="N2169">
        <v>0.05</v>
      </c>
      <c r="O2169">
        <v>1894.22</v>
      </c>
      <c r="P2169">
        <v>3946.3</v>
      </c>
      <c r="Q2169">
        <f>Table1[[#This Row],[OrderQuantity]]*Table1[[#This Row],[UnitPrice]]</f>
        <v>19731.5</v>
      </c>
      <c r="R2169">
        <f>Table1[[#This Row],[OrderQuantity]]*Table1[[#This Row],[UnitCost]]</f>
        <v>9471.1</v>
      </c>
      <c r="S2169">
        <f>Table1[[#This Row],[OrderQuantity]]*Table1[[#This Row],[UnitPrice]]*(1-Table1[[#This Row],[DiscountApplied]]) - (Table1[[#This Row],[OrderQuantity]]*Table1[[#This Row],[UnitCost]])</f>
        <v>9273.8249999999989</v>
      </c>
      <c r="T2169">
        <f>DATEDIF(Table1[[#This Row],[ShipDate]],Table1[[#This Row],[DeliveryDate]],"d")</f>
        <v>10</v>
      </c>
      <c r="U2169" t="str">
        <f t="shared" si="67"/>
        <v>Late</v>
      </c>
    </row>
    <row r="2170" spans="1:21" x14ac:dyDescent="0.3">
      <c r="A2170" t="str">
        <f t="shared" si="66"/>
        <v>SO-002269</v>
      </c>
      <c r="B2170" t="s">
        <v>4</v>
      </c>
      <c r="C2170" t="s">
        <v>11</v>
      </c>
      <c r="D2170" s="1">
        <v>43400</v>
      </c>
      <c r="E2170" s="1">
        <v>43502</v>
      </c>
      <c r="F2170" s="1">
        <v>43528</v>
      </c>
      <c r="G2170" s="1">
        <v>43537</v>
      </c>
      <c r="H2170" t="s">
        <v>54</v>
      </c>
      <c r="I2170">
        <v>18</v>
      </c>
      <c r="J2170">
        <v>24</v>
      </c>
      <c r="K2170">
        <v>295</v>
      </c>
      <c r="L2170">
        <v>23</v>
      </c>
      <c r="M2170">
        <v>1</v>
      </c>
      <c r="N2170">
        <v>0.05</v>
      </c>
      <c r="O2170">
        <v>2596.85</v>
      </c>
      <c r="P2170">
        <v>5299.7</v>
      </c>
      <c r="Q2170">
        <f>Table1[[#This Row],[OrderQuantity]]*Table1[[#This Row],[UnitPrice]]</f>
        <v>5299.7</v>
      </c>
      <c r="R2170">
        <f>Table1[[#This Row],[OrderQuantity]]*Table1[[#This Row],[UnitCost]]</f>
        <v>2596.85</v>
      </c>
      <c r="S2170">
        <f>Table1[[#This Row],[OrderQuantity]]*Table1[[#This Row],[UnitPrice]]*(1-Table1[[#This Row],[DiscountApplied]]) - (Table1[[#This Row],[OrderQuantity]]*Table1[[#This Row],[UnitCost]])</f>
        <v>2437.8649999999993</v>
      </c>
      <c r="T2170">
        <f>DATEDIF(Table1[[#This Row],[ShipDate]],Table1[[#This Row],[DeliveryDate]],"d")</f>
        <v>9</v>
      </c>
      <c r="U2170" t="str">
        <f t="shared" si="67"/>
        <v>Late</v>
      </c>
    </row>
    <row r="2171" spans="1:21" x14ac:dyDescent="0.3">
      <c r="A2171" t="str">
        <f t="shared" si="66"/>
        <v>SO-002270</v>
      </c>
      <c r="B2171" t="s">
        <v>3</v>
      </c>
      <c r="C2171" t="s">
        <v>10</v>
      </c>
      <c r="D2171" s="1">
        <v>43400</v>
      </c>
      <c r="E2171" s="1">
        <v>43502</v>
      </c>
      <c r="F2171" s="1">
        <v>43526</v>
      </c>
      <c r="G2171" s="1">
        <v>43529</v>
      </c>
      <c r="H2171" t="s">
        <v>54</v>
      </c>
      <c r="I2171">
        <v>8</v>
      </c>
      <c r="J2171">
        <v>37</v>
      </c>
      <c r="K2171">
        <v>202</v>
      </c>
      <c r="L2171">
        <v>15</v>
      </c>
      <c r="M2171">
        <v>6</v>
      </c>
      <c r="N2171">
        <v>0.15</v>
      </c>
      <c r="O2171">
        <v>1442.71</v>
      </c>
      <c r="P2171">
        <v>2365.1</v>
      </c>
      <c r="Q2171">
        <f>Table1[[#This Row],[OrderQuantity]]*Table1[[#This Row],[UnitPrice]]</f>
        <v>14190.599999999999</v>
      </c>
      <c r="R2171">
        <f>Table1[[#This Row],[OrderQuantity]]*Table1[[#This Row],[UnitCost]]</f>
        <v>8656.26</v>
      </c>
      <c r="S2171">
        <f>Table1[[#This Row],[OrderQuantity]]*Table1[[#This Row],[UnitPrice]]*(1-Table1[[#This Row],[DiscountApplied]]) - (Table1[[#This Row],[OrderQuantity]]*Table1[[#This Row],[UnitCost]])</f>
        <v>3405.7499999999982</v>
      </c>
      <c r="T2171">
        <f>DATEDIF(Table1[[#This Row],[ShipDate]],Table1[[#This Row],[DeliveryDate]],"d")</f>
        <v>3</v>
      </c>
      <c r="U2171" t="str">
        <f t="shared" si="67"/>
        <v>On Time</v>
      </c>
    </row>
    <row r="2172" spans="1:21" x14ac:dyDescent="0.3">
      <c r="A2172" t="str">
        <f t="shared" si="66"/>
        <v>SO-002271</v>
      </c>
      <c r="B2172" t="s">
        <v>2</v>
      </c>
      <c r="C2172" t="s">
        <v>13</v>
      </c>
      <c r="D2172" s="1">
        <v>43400</v>
      </c>
      <c r="E2172" s="1">
        <v>43502</v>
      </c>
      <c r="F2172" s="1">
        <v>43504</v>
      </c>
      <c r="G2172" s="1">
        <v>43512</v>
      </c>
      <c r="H2172" t="s">
        <v>54</v>
      </c>
      <c r="I2172">
        <v>23</v>
      </c>
      <c r="J2172">
        <v>6</v>
      </c>
      <c r="K2172">
        <v>47</v>
      </c>
      <c r="L2172">
        <v>5</v>
      </c>
      <c r="M2172">
        <v>3</v>
      </c>
      <c r="N2172">
        <v>0.15</v>
      </c>
      <c r="O2172">
        <v>120.6</v>
      </c>
      <c r="P2172">
        <v>268</v>
      </c>
      <c r="Q2172">
        <f>Table1[[#This Row],[OrderQuantity]]*Table1[[#This Row],[UnitPrice]]</f>
        <v>804</v>
      </c>
      <c r="R2172">
        <f>Table1[[#This Row],[OrderQuantity]]*Table1[[#This Row],[UnitCost]]</f>
        <v>361.79999999999995</v>
      </c>
      <c r="S2172">
        <f>Table1[[#This Row],[OrderQuantity]]*Table1[[#This Row],[UnitPrice]]*(1-Table1[[#This Row],[DiscountApplied]]) - (Table1[[#This Row],[OrderQuantity]]*Table1[[#This Row],[UnitCost]])</f>
        <v>321.60000000000002</v>
      </c>
      <c r="T2172">
        <f>DATEDIF(Table1[[#This Row],[ShipDate]],Table1[[#This Row],[DeliveryDate]],"d")</f>
        <v>8</v>
      </c>
      <c r="U2172" t="str">
        <f t="shared" si="67"/>
        <v>Late</v>
      </c>
    </row>
    <row r="2173" spans="1:21" x14ac:dyDescent="0.3">
      <c r="A2173" t="str">
        <f t="shared" si="66"/>
        <v>SO-002272</v>
      </c>
      <c r="B2173" t="s">
        <v>5</v>
      </c>
      <c r="C2173" t="s">
        <v>10</v>
      </c>
      <c r="D2173" s="1">
        <v>43400</v>
      </c>
      <c r="E2173" s="1">
        <v>43502</v>
      </c>
      <c r="F2173" s="1">
        <v>43505</v>
      </c>
      <c r="G2173" s="1">
        <v>43514</v>
      </c>
      <c r="H2173" t="s">
        <v>54</v>
      </c>
      <c r="I2173">
        <v>27</v>
      </c>
      <c r="J2173">
        <v>22</v>
      </c>
      <c r="K2173">
        <v>136</v>
      </c>
      <c r="L2173">
        <v>28</v>
      </c>
      <c r="M2173">
        <v>8</v>
      </c>
      <c r="N2173">
        <v>0.08</v>
      </c>
      <c r="O2173">
        <v>785.91</v>
      </c>
      <c r="P2173">
        <v>1139</v>
      </c>
      <c r="Q2173">
        <f>Table1[[#This Row],[OrderQuantity]]*Table1[[#This Row],[UnitPrice]]</f>
        <v>9112</v>
      </c>
      <c r="R2173">
        <f>Table1[[#This Row],[OrderQuantity]]*Table1[[#This Row],[UnitCost]]</f>
        <v>6287.28</v>
      </c>
      <c r="S2173">
        <f>Table1[[#This Row],[OrderQuantity]]*Table1[[#This Row],[UnitPrice]]*(1-Table1[[#This Row],[DiscountApplied]]) - (Table1[[#This Row],[OrderQuantity]]*Table1[[#This Row],[UnitCost]])</f>
        <v>2095.7600000000011</v>
      </c>
      <c r="T2173">
        <f>DATEDIF(Table1[[#This Row],[ShipDate]],Table1[[#This Row],[DeliveryDate]],"d")</f>
        <v>9</v>
      </c>
      <c r="U2173" t="str">
        <f t="shared" si="67"/>
        <v>Late</v>
      </c>
    </row>
    <row r="2174" spans="1:21" x14ac:dyDescent="0.3">
      <c r="A2174" t="str">
        <f t="shared" si="66"/>
        <v>SO-002273</v>
      </c>
      <c r="B2174" t="s">
        <v>2</v>
      </c>
      <c r="C2174" t="s">
        <v>10</v>
      </c>
      <c r="D2174" s="1">
        <v>43400</v>
      </c>
      <c r="E2174" s="1">
        <v>43502</v>
      </c>
      <c r="F2174" s="1">
        <v>43510</v>
      </c>
      <c r="G2174" s="1">
        <v>43511</v>
      </c>
      <c r="H2174" t="s">
        <v>54</v>
      </c>
      <c r="I2174">
        <v>25</v>
      </c>
      <c r="J2174">
        <v>19</v>
      </c>
      <c r="K2174">
        <v>148</v>
      </c>
      <c r="L2174">
        <v>21</v>
      </c>
      <c r="M2174">
        <v>6</v>
      </c>
      <c r="N2174">
        <v>0.05</v>
      </c>
      <c r="O2174">
        <v>751.74</v>
      </c>
      <c r="P2174">
        <v>1139</v>
      </c>
      <c r="Q2174">
        <f>Table1[[#This Row],[OrderQuantity]]*Table1[[#This Row],[UnitPrice]]</f>
        <v>6834</v>
      </c>
      <c r="R2174">
        <f>Table1[[#This Row],[OrderQuantity]]*Table1[[#This Row],[UnitCost]]</f>
        <v>4510.4400000000005</v>
      </c>
      <c r="S2174">
        <f>Table1[[#This Row],[OrderQuantity]]*Table1[[#This Row],[UnitPrice]]*(1-Table1[[#This Row],[DiscountApplied]]) - (Table1[[#This Row],[OrderQuantity]]*Table1[[#This Row],[UnitCost]])</f>
        <v>1981.8599999999988</v>
      </c>
      <c r="T2174">
        <f>DATEDIF(Table1[[#This Row],[ShipDate]],Table1[[#This Row],[DeliveryDate]],"d")</f>
        <v>1</v>
      </c>
      <c r="U2174" t="str">
        <f t="shared" si="67"/>
        <v>On Time</v>
      </c>
    </row>
    <row r="2175" spans="1:21" x14ac:dyDescent="0.3">
      <c r="A2175" t="str">
        <f t="shared" si="66"/>
        <v>SO-002274</v>
      </c>
      <c r="B2175" t="s">
        <v>4</v>
      </c>
      <c r="C2175" t="s">
        <v>8</v>
      </c>
      <c r="D2175" s="1">
        <v>43400</v>
      </c>
      <c r="E2175" s="1">
        <v>43502</v>
      </c>
      <c r="F2175" s="1">
        <v>43516</v>
      </c>
      <c r="G2175" s="1">
        <v>43523</v>
      </c>
      <c r="H2175" t="s">
        <v>54</v>
      </c>
      <c r="I2175">
        <v>18</v>
      </c>
      <c r="J2175">
        <v>13</v>
      </c>
      <c r="K2175">
        <v>352</v>
      </c>
      <c r="L2175">
        <v>7</v>
      </c>
      <c r="M2175">
        <v>2</v>
      </c>
      <c r="N2175">
        <v>0.3</v>
      </c>
      <c r="O2175">
        <v>148.74</v>
      </c>
      <c r="P2175">
        <v>247.9</v>
      </c>
      <c r="Q2175">
        <f>Table1[[#This Row],[OrderQuantity]]*Table1[[#This Row],[UnitPrice]]</f>
        <v>495.8</v>
      </c>
      <c r="R2175">
        <f>Table1[[#This Row],[OrderQuantity]]*Table1[[#This Row],[UnitCost]]</f>
        <v>297.48</v>
      </c>
      <c r="S2175">
        <f>Table1[[#This Row],[OrderQuantity]]*Table1[[#This Row],[UnitPrice]]*(1-Table1[[#This Row],[DiscountApplied]]) - (Table1[[#This Row],[OrderQuantity]]*Table1[[#This Row],[UnitCost]])</f>
        <v>49.579999999999984</v>
      </c>
      <c r="T2175">
        <f>DATEDIF(Table1[[#This Row],[ShipDate]],Table1[[#This Row],[DeliveryDate]],"d")</f>
        <v>7</v>
      </c>
      <c r="U2175" t="str">
        <f t="shared" si="67"/>
        <v>On Time</v>
      </c>
    </row>
    <row r="2176" spans="1:21" x14ac:dyDescent="0.3">
      <c r="A2176" t="str">
        <f t="shared" si="66"/>
        <v>SO-002275</v>
      </c>
      <c r="B2176" t="s">
        <v>4</v>
      </c>
      <c r="C2176" t="s">
        <v>10</v>
      </c>
      <c r="D2176" s="1">
        <v>43400</v>
      </c>
      <c r="E2176" s="1">
        <v>43502</v>
      </c>
      <c r="F2176" s="1">
        <v>43524</v>
      </c>
      <c r="G2176" s="1">
        <v>43530</v>
      </c>
      <c r="H2176" t="s">
        <v>54</v>
      </c>
      <c r="I2176">
        <v>15</v>
      </c>
      <c r="J2176">
        <v>14</v>
      </c>
      <c r="K2176">
        <v>190</v>
      </c>
      <c r="L2176">
        <v>36</v>
      </c>
      <c r="M2176">
        <v>5</v>
      </c>
      <c r="N2176">
        <v>0.4</v>
      </c>
      <c r="O2176">
        <v>1806.05</v>
      </c>
      <c r="P2176">
        <v>3926.2</v>
      </c>
      <c r="Q2176">
        <f>Table1[[#This Row],[OrderQuantity]]*Table1[[#This Row],[UnitPrice]]</f>
        <v>19631</v>
      </c>
      <c r="R2176">
        <f>Table1[[#This Row],[OrderQuantity]]*Table1[[#This Row],[UnitCost]]</f>
        <v>9030.25</v>
      </c>
      <c r="S2176">
        <f>Table1[[#This Row],[OrderQuantity]]*Table1[[#This Row],[UnitPrice]]*(1-Table1[[#This Row],[DiscountApplied]]) - (Table1[[#This Row],[OrderQuantity]]*Table1[[#This Row],[UnitCost]])</f>
        <v>2748.3500000000004</v>
      </c>
      <c r="T2176">
        <f>DATEDIF(Table1[[#This Row],[ShipDate]],Table1[[#This Row],[DeliveryDate]],"d")</f>
        <v>6</v>
      </c>
      <c r="U2176" t="str">
        <f t="shared" si="67"/>
        <v>On Time</v>
      </c>
    </row>
    <row r="2177" spans="1:21" x14ac:dyDescent="0.3">
      <c r="A2177" t="str">
        <f t="shared" si="66"/>
        <v>SO-002276</v>
      </c>
      <c r="B2177" t="s">
        <v>4</v>
      </c>
      <c r="C2177" t="s">
        <v>12</v>
      </c>
      <c r="D2177" s="1">
        <v>43400</v>
      </c>
      <c r="E2177" s="1">
        <v>43502</v>
      </c>
      <c r="F2177" s="1">
        <v>43521</v>
      </c>
      <c r="G2177" s="1">
        <v>43529</v>
      </c>
      <c r="H2177" t="s">
        <v>54</v>
      </c>
      <c r="I2177">
        <v>14</v>
      </c>
      <c r="J2177">
        <v>8</v>
      </c>
      <c r="K2177">
        <v>218</v>
      </c>
      <c r="L2177">
        <v>22</v>
      </c>
      <c r="M2177">
        <v>8</v>
      </c>
      <c r="N2177">
        <v>0.05</v>
      </c>
      <c r="O2177">
        <v>712.88</v>
      </c>
      <c r="P2177">
        <v>938</v>
      </c>
      <c r="Q2177">
        <f>Table1[[#This Row],[OrderQuantity]]*Table1[[#This Row],[UnitPrice]]</f>
        <v>7504</v>
      </c>
      <c r="R2177">
        <f>Table1[[#This Row],[OrderQuantity]]*Table1[[#This Row],[UnitCost]]</f>
        <v>5703.04</v>
      </c>
      <c r="S2177">
        <f>Table1[[#This Row],[OrderQuantity]]*Table1[[#This Row],[UnitPrice]]*(1-Table1[[#This Row],[DiscountApplied]]) - (Table1[[#This Row],[OrderQuantity]]*Table1[[#This Row],[UnitCost]])</f>
        <v>1425.7599999999993</v>
      </c>
      <c r="T2177">
        <f>DATEDIF(Table1[[#This Row],[ShipDate]],Table1[[#This Row],[DeliveryDate]],"d")</f>
        <v>8</v>
      </c>
      <c r="U2177" t="str">
        <f t="shared" si="67"/>
        <v>Late</v>
      </c>
    </row>
    <row r="2178" spans="1:21" x14ac:dyDescent="0.3">
      <c r="A2178" t="str">
        <f t="shared" ref="A2178:A2241" si="68">"SO-" &amp; TEXT(ROW(A2178)+99,"000000")</f>
        <v>SO-002277</v>
      </c>
      <c r="B2178" t="s">
        <v>3</v>
      </c>
      <c r="C2178" t="s">
        <v>11</v>
      </c>
      <c r="D2178" s="1">
        <v>43400</v>
      </c>
      <c r="E2178" s="1">
        <v>43503</v>
      </c>
      <c r="F2178" s="1">
        <v>43520</v>
      </c>
      <c r="G2178" s="1">
        <v>43530</v>
      </c>
      <c r="H2178" t="s">
        <v>54</v>
      </c>
      <c r="I2178">
        <v>5</v>
      </c>
      <c r="J2178">
        <v>44</v>
      </c>
      <c r="K2178">
        <v>297</v>
      </c>
      <c r="L2178">
        <v>31</v>
      </c>
      <c r="M2178">
        <v>6</v>
      </c>
      <c r="N2178">
        <v>0.08</v>
      </c>
      <c r="O2178">
        <v>2417.0300000000002</v>
      </c>
      <c r="P2178">
        <v>3718.5</v>
      </c>
      <c r="Q2178">
        <f>Table1[[#This Row],[OrderQuantity]]*Table1[[#This Row],[UnitPrice]]</f>
        <v>22311</v>
      </c>
      <c r="R2178">
        <f>Table1[[#This Row],[OrderQuantity]]*Table1[[#This Row],[UnitCost]]</f>
        <v>14502.18</v>
      </c>
      <c r="S2178">
        <f>Table1[[#This Row],[OrderQuantity]]*Table1[[#This Row],[UnitPrice]]*(1-Table1[[#This Row],[DiscountApplied]]) - (Table1[[#This Row],[OrderQuantity]]*Table1[[#This Row],[UnitCost]])</f>
        <v>6023.9400000000023</v>
      </c>
      <c r="T2178">
        <f>DATEDIF(Table1[[#This Row],[ShipDate]],Table1[[#This Row],[DeliveryDate]],"d")</f>
        <v>10</v>
      </c>
      <c r="U2178" t="str">
        <f t="shared" ref="U2178:U2241" si="69">IF(T2178&gt;7,"Late","On Time")</f>
        <v>Late</v>
      </c>
    </row>
    <row r="2179" spans="1:21" x14ac:dyDescent="0.3">
      <c r="A2179" t="str">
        <f t="shared" si="68"/>
        <v>SO-002278</v>
      </c>
      <c r="B2179" t="s">
        <v>3</v>
      </c>
      <c r="C2179" t="s">
        <v>11</v>
      </c>
      <c r="D2179" s="1">
        <v>43400</v>
      </c>
      <c r="E2179" s="1">
        <v>43503</v>
      </c>
      <c r="F2179" s="1">
        <v>43518</v>
      </c>
      <c r="G2179" s="1">
        <v>43520</v>
      </c>
      <c r="H2179" t="s">
        <v>54</v>
      </c>
      <c r="I2179">
        <v>6</v>
      </c>
      <c r="J2179">
        <v>50</v>
      </c>
      <c r="K2179">
        <v>281</v>
      </c>
      <c r="L2179">
        <v>17</v>
      </c>
      <c r="M2179">
        <v>4</v>
      </c>
      <c r="N2179">
        <v>0.05</v>
      </c>
      <c r="O2179">
        <v>1335.04</v>
      </c>
      <c r="P2179">
        <v>2472.3000000000002</v>
      </c>
      <c r="Q2179">
        <f>Table1[[#This Row],[OrderQuantity]]*Table1[[#This Row],[UnitPrice]]</f>
        <v>9889.2000000000007</v>
      </c>
      <c r="R2179">
        <f>Table1[[#This Row],[OrderQuantity]]*Table1[[#This Row],[UnitCost]]</f>
        <v>5340.16</v>
      </c>
      <c r="S2179">
        <f>Table1[[#This Row],[OrderQuantity]]*Table1[[#This Row],[UnitPrice]]*(1-Table1[[#This Row],[DiscountApplied]]) - (Table1[[#This Row],[OrderQuantity]]*Table1[[#This Row],[UnitCost]])</f>
        <v>4054.58</v>
      </c>
      <c r="T2179">
        <f>DATEDIF(Table1[[#This Row],[ShipDate]],Table1[[#This Row],[DeliveryDate]],"d")</f>
        <v>2</v>
      </c>
      <c r="U2179" t="str">
        <f t="shared" si="69"/>
        <v>On Time</v>
      </c>
    </row>
    <row r="2180" spans="1:21" x14ac:dyDescent="0.3">
      <c r="A2180" t="str">
        <f t="shared" si="68"/>
        <v>SO-002279</v>
      </c>
      <c r="B2180" t="s">
        <v>5</v>
      </c>
      <c r="C2180" t="s">
        <v>10</v>
      </c>
      <c r="D2180" s="1">
        <v>43400</v>
      </c>
      <c r="E2180" s="1">
        <v>43503</v>
      </c>
      <c r="F2180" s="1">
        <v>43526</v>
      </c>
      <c r="G2180" s="1">
        <v>43529</v>
      </c>
      <c r="H2180" t="s">
        <v>54</v>
      </c>
      <c r="I2180">
        <v>26</v>
      </c>
      <c r="J2180">
        <v>21</v>
      </c>
      <c r="K2180">
        <v>100</v>
      </c>
      <c r="L2180">
        <v>45</v>
      </c>
      <c r="M2180">
        <v>5</v>
      </c>
      <c r="N2180">
        <v>0.05</v>
      </c>
      <c r="O2180">
        <v>3080.66</v>
      </c>
      <c r="P2180">
        <v>5601.2</v>
      </c>
      <c r="Q2180">
        <f>Table1[[#This Row],[OrderQuantity]]*Table1[[#This Row],[UnitPrice]]</f>
        <v>28006</v>
      </c>
      <c r="R2180">
        <f>Table1[[#This Row],[OrderQuantity]]*Table1[[#This Row],[UnitCost]]</f>
        <v>15403.3</v>
      </c>
      <c r="S2180">
        <f>Table1[[#This Row],[OrderQuantity]]*Table1[[#This Row],[UnitPrice]]*(1-Table1[[#This Row],[DiscountApplied]]) - (Table1[[#This Row],[OrderQuantity]]*Table1[[#This Row],[UnitCost]])</f>
        <v>11202.399999999998</v>
      </c>
      <c r="T2180">
        <f>DATEDIF(Table1[[#This Row],[ShipDate]],Table1[[#This Row],[DeliveryDate]],"d")</f>
        <v>3</v>
      </c>
      <c r="U2180" t="str">
        <f t="shared" si="69"/>
        <v>On Time</v>
      </c>
    </row>
    <row r="2181" spans="1:21" x14ac:dyDescent="0.3">
      <c r="A2181" t="str">
        <f t="shared" si="68"/>
        <v>SO-002280</v>
      </c>
      <c r="B2181" t="s">
        <v>4</v>
      </c>
      <c r="C2181" t="s">
        <v>13</v>
      </c>
      <c r="D2181" s="1">
        <v>43400</v>
      </c>
      <c r="E2181" s="1">
        <v>43503</v>
      </c>
      <c r="F2181" s="1">
        <v>43512</v>
      </c>
      <c r="G2181" s="1">
        <v>43516</v>
      </c>
      <c r="H2181" t="s">
        <v>54</v>
      </c>
      <c r="I2181">
        <v>16</v>
      </c>
      <c r="J2181">
        <v>39</v>
      </c>
      <c r="K2181">
        <v>24</v>
      </c>
      <c r="L2181">
        <v>33</v>
      </c>
      <c r="M2181">
        <v>3</v>
      </c>
      <c r="N2181">
        <v>0.3</v>
      </c>
      <c r="O2181">
        <v>1861.06</v>
      </c>
      <c r="P2181">
        <v>3959.7</v>
      </c>
      <c r="Q2181">
        <f>Table1[[#This Row],[OrderQuantity]]*Table1[[#This Row],[UnitPrice]]</f>
        <v>11879.099999999999</v>
      </c>
      <c r="R2181">
        <f>Table1[[#This Row],[OrderQuantity]]*Table1[[#This Row],[UnitCost]]</f>
        <v>5583.18</v>
      </c>
      <c r="S2181">
        <f>Table1[[#This Row],[OrderQuantity]]*Table1[[#This Row],[UnitPrice]]*(1-Table1[[#This Row],[DiscountApplied]]) - (Table1[[#This Row],[OrderQuantity]]*Table1[[#This Row],[UnitCost]])</f>
        <v>2732.1899999999987</v>
      </c>
      <c r="T2181">
        <f>DATEDIF(Table1[[#This Row],[ShipDate]],Table1[[#This Row],[DeliveryDate]],"d")</f>
        <v>4</v>
      </c>
      <c r="U2181" t="str">
        <f t="shared" si="69"/>
        <v>On Time</v>
      </c>
    </row>
    <row r="2182" spans="1:21" x14ac:dyDescent="0.3">
      <c r="A2182" t="str">
        <f t="shared" si="68"/>
        <v>SO-002281</v>
      </c>
      <c r="B2182" t="s">
        <v>4</v>
      </c>
      <c r="C2182" t="s">
        <v>10</v>
      </c>
      <c r="D2182" s="1">
        <v>43400</v>
      </c>
      <c r="E2182" s="1">
        <v>43503</v>
      </c>
      <c r="F2182" s="1">
        <v>43515</v>
      </c>
      <c r="G2182" s="1">
        <v>43516</v>
      </c>
      <c r="H2182" t="s">
        <v>54</v>
      </c>
      <c r="I2182">
        <v>18</v>
      </c>
      <c r="J2182">
        <v>1</v>
      </c>
      <c r="K2182">
        <v>155</v>
      </c>
      <c r="L2182">
        <v>34</v>
      </c>
      <c r="M2182">
        <v>5</v>
      </c>
      <c r="N2182">
        <v>0.15</v>
      </c>
      <c r="O2182">
        <v>720.92</v>
      </c>
      <c r="P2182">
        <v>1802.3</v>
      </c>
      <c r="Q2182">
        <f>Table1[[#This Row],[OrderQuantity]]*Table1[[#This Row],[UnitPrice]]</f>
        <v>9011.5</v>
      </c>
      <c r="R2182">
        <f>Table1[[#This Row],[OrderQuantity]]*Table1[[#This Row],[UnitCost]]</f>
        <v>3604.6</v>
      </c>
      <c r="S2182">
        <f>Table1[[#This Row],[OrderQuantity]]*Table1[[#This Row],[UnitPrice]]*(1-Table1[[#This Row],[DiscountApplied]]) - (Table1[[#This Row],[OrderQuantity]]*Table1[[#This Row],[UnitCost]])</f>
        <v>4055.1749999999997</v>
      </c>
      <c r="T2182">
        <f>DATEDIF(Table1[[#This Row],[ShipDate]],Table1[[#This Row],[DeliveryDate]],"d")</f>
        <v>1</v>
      </c>
      <c r="U2182" t="str">
        <f t="shared" si="69"/>
        <v>On Time</v>
      </c>
    </row>
    <row r="2183" spans="1:21" x14ac:dyDescent="0.3">
      <c r="A2183" t="str">
        <f t="shared" si="68"/>
        <v>SO-002282</v>
      </c>
      <c r="B2183" t="s">
        <v>3</v>
      </c>
      <c r="C2183" t="s">
        <v>13</v>
      </c>
      <c r="D2183" s="1">
        <v>43400</v>
      </c>
      <c r="E2183" s="1">
        <v>43503</v>
      </c>
      <c r="F2183" s="1">
        <v>43523</v>
      </c>
      <c r="G2183" s="1">
        <v>43525</v>
      </c>
      <c r="H2183" t="s">
        <v>54</v>
      </c>
      <c r="I2183">
        <v>3</v>
      </c>
      <c r="J2183">
        <v>39</v>
      </c>
      <c r="K2183">
        <v>30</v>
      </c>
      <c r="L2183">
        <v>7</v>
      </c>
      <c r="M2183">
        <v>3</v>
      </c>
      <c r="N2183">
        <v>0.05</v>
      </c>
      <c r="O2183">
        <v>1596.34</v>
      </c>
      <c r="P2183">
        <v>2418.6999999999998</v>
      </c>
      <c r="Q2183">
        <f>Table1[[#This Row],[OrderQuantity]]*Table1[[#This Row],[UnitPrice]]</f>
        <v>7256.0999999999995</v>
      </c>
      <c r="R2183">
        <f>Table1[[#This Row],[OrderQuantity]]*Table1[[#This Row],[UnitCost]]</f>
        <v>4789.0199999999995</v>
      </c>
      <c r="S2183">
        <f>Table1[[#This Row],[OrderQuantity]]*Table1[[#This Row],[UnitPrice]]*(1-Table1[[#This Row],[DiscountApplied]]) - (Table1[[#This Row],[OrderQuantity]]*Table1[[#This Row],[UnitCost]])</f>
        <v>2104.2749999999996</v>
      </c>
      <c r="T2183">
        <f>DATEDIF(Table1[[#This Row],[ShipDate]],Table1[[#This Row],[DeliveryDate]],"d")</f>
        <v>2</v>
      </c>
      <c r="U2183" t="str">
        <f t="shared" si="69"/>
        <v>On Time</v>
      </c>
    </row>
    <row r="2184" spans="1:21" x14ac:dyDescent="0.3">
      <c r="A2184" t="str">
        <f t="shared" si="68"/>
        <v>SO-002283</v>
      </c>
      <c r="B2184" t="s">
        <v>2</v>
      </c>
      <c r="C2184" t="s">
        <v>13</v>
      </c>
      <c r="D2184" s="1">
        <v>43400</v>
      </c>
      <c r="E2184" s="1">
        <v>43503</v>
      </c>
      <c r="F2184" s="1">
        <v>43506</v>
      </c>
      <c r="G2184" s="1">
        <v>43510</v>
      </c>
      <c r="H2184" t="s">
        <v>54</v>
      </c>
      <c r="I2184">
        <v>21</v>
      </c>
      <c r="J2184">
        <v>37</v>
      </c>
      <c r="K2184">
        <v>40</v>
      </c>
      <c r="L2184">
        <v>41</v>
      </c>
      <c r="M2184">
        <v>6</v>
      </c>
      <c r="N2184">
        <v>0.05</v>
      </c>
      <c r="O2184">
        <v>1065.8399999999999</v>
      </c>
      <c r="P2184">
        <v>1299.8</v>
      </c>
      <c r="Q2184">
        <f>Table1[[#This Row],[OrderQuantity]]*Table1[[#This Row],[UnitPrice]]</f>
        <v>7798.7999999999993</v>
      </c>
      <c r="R2184">
        <f>Table1[[#This Row],[OrderQuantity]]*Table1[[#This Row],[UnitCost]]</f>
        <v>6395.0399999999991</v>
      </c>
      <c r="S2184">
        <f>Table1[[#This Row],[OrderQuantity]]*Table1[[#This Row],[UnitPrice]]*(1-Table1[[#This Row],[DiscountApplied]]) - (Table1[[#This Row],[OrderQuantity]]*Table1[[#This Row],[UnitCost]])</f>
        <v>1013.8199999999997</v>
      </c>
      <c r="T2184">
        <f>DATEDIF(Table1[[#This Row],[ShipDate]],Table1[[#This Row],[DeliveryDate]],"d")</f>
        <v>4</v>
      </c>
      <c r="U2184" t="str">
        <f t="shared" si="69"/>
        <v>On Time</v>
      </c>
    </row>
    <row r="2185" spans="1:21" x14ac:dyDescent="0.3">
      <c r="A2185" t="str">
        <f t="shared" si="68"/>
        <v>SO-002284</v>
      </c>
      <c r="B2185" t="s">
        <v>2</v>
      </c>
      <c r="C2185" t="s">
        <v>10</v>
      </c>
      <c r="D2185" s="1">
        <v>43400</v>
      </c>
      <c r="E2185" s="1">
        <v>43503</v>
      </c>
      <c r="F2185" s="1">
        <v>43514</v>
      </c>
      <c r="G2185" s="1">
        <v>43522</v>
      </c>
      <c r="H2185" t="s">
        <v>54</v>
      </c>
      <c r="I2185">
        <v>21</v>
      </c>
      <c r="J2185">
        <v>4</v>
      </c>
      <c r="K2185">
        <v>169</v>
      </c>
      <c r="L2185">
        <v>20</v>
      </c>
      <c r="M2185">
        <v>6</v>
      </c>
      <c r="N2185">
        <v>0.1</v>
      </c>
      <c r="O2185">
        <v>682.53</v>
      </c>
      <c r="P2185">
        <v>1118.9000000000001</v>
      </c>
      <c r="Q2185">
        <f>Table1[[#This Row],[OrderQuantity]]*Table1[[#This Row],[UnitPrice]]</f>
        <v>6713.4000000000005</v>
      </c>
      <c r="R2185">
        <f>Table1[[#This Row],[OrderQuantity]]*Table1[[#This Row],[UnitCost]]</f>
        <v>4095.18</v>
      </c>
      <c r="S2185">
        <f>Table1[[#This Row],[OrderQuantity]]*Table1[[#This Row],[UnitPrice]]*(1-Table1[[#This Row],[DiscountApplied]]) - (Table1[[#This Row],[OrderQuantity]]*Table1[[#This Row],[UnitCost]])</f>
        <v>1946.8800000000006</v>
      </c>
      <c r="T2185">
        <f>DATEDIF(Table1[[#This Row],[ShipDate]],Table1[[#This Row],[DeliveryDate]],"d")</f>
        <v>8</v>
      </c>
      <c r="U2185" t="str">
        <f t="shared" si="69"/>
        <v>Late</v>
      </c>
    </row>
    <row r="2186" spans="1:21" x14ac:dyDescent="0.3">
      <c r="A2186" t="str">
        <f t="shared" si="68"/>
        <v>SO-002285</v>
      </c>
      <c r="B2186" t="s">
        <v>3</v>
      </c>
      <c r="C2186" t="s">
        <v>11</v>
      </c>
      <c r="D2186" s="1">
        <v>43400</v>
      </c>
      <c r="E2186" s="1">
        <v>43503</v>
      </c>
      <c r="F2186" s="1">
        <v>43510</v>
      </c>
      <c r="G2186" s="1">
        <v>43515</v>
      </c>
      <c r="H2186" t="s">
        <v>54</v>
      </c>
      <c r="I2186">
        <v>8</v>
      </c>
      <c r="J2186">
        <v>29</v>
      </c>
      <c r="K2186">
        <v>290</v>
      </c>
      <c r="L2186">
        <v>27</v>
      </c>
      <c r="M2186">
        <v>6</v>
      </c>
      <c r="N2186">
        <v>0.1</v>
      </c>
      <c r="O2186">
        <v>1573.16</v>
      </c>
      <c r="P2186">
        <v>3932.9</v>
      </c>
      <c r="Q2186">
        <f>Table1[[#This Row],[OrderQuantity]]*Table1[[#This Row],[UnitPrice]]</f>
        <v>23597.4</v>
      </c>
      <c r="R2186">
        <f>Table1[[#This Row],[OrderQuantity]]*Table1[[#This Row],[UnitCost]]</f>
        <v>9438.9600000000009</v>
      </c>
      <c r="S2186">
        <f>Table1[[#This Row],[OrderQuantity]]*Table1[[#This Row],[UnitPrice]]*(1-Table1[[#This Row],[DiscountApplied]]) - (Table1[[#This Row],[OrderQuantity]]*Table1[[#This Row],[UnitCost]])</f>
        <v>11798.700000000003</v>
      </c>
      <c r="T2186">
        <f>DATEDIF(Table1[[#This Row],[ShipDate]],Table1[[#This Row],[DeliveryDate]],"d")</f>
        <v>5</v>
      </c>
      <c r="U2186" t="str">
        <f t="shared" si="69"/>
        <v>On Time</v>
      </c>
    </row>
    <row r="2187" spans="1:21" x14ac:dyDescent="0.3">
      <c r="A2187" t="str">
        <f t="shared" si="68"/>
        <v>SO-002286</v>
      </c>
      <c r="B2187" t="s">
        <v>2</v>
      </c>
      <c r="C2187" t="s">
        <v>12</v>
      </c>
      <c r="D2187" s="1">
        <v>43400</v>
      </c>
      <c r="E2187" s="1">
        <v>43503</v>
      </c>
      <c r="F2187" s="1">
        <v>43524</v>
      </c>
      <c r="G2187" s="1">
        <v>43525</v>
      </c>
      <c r="H2187" t="s">
        <v>54</v>
      </c>
      <c r="I2187">
        <v>21</v>
      </c>
      <c r="J2187">
        <v>2</v>
      </c>
      <c r="K2187">
        <v>212</v>
      </c>
      <c r="L2187">
        <v>38</v>
      </c>
      <c r="M2187">
        <v>1</v>
      </c>
      <c r="N2187">
        <v>0.08</v>
      </c>
      <c r="O2187">
        <v>95.07</v>
      </c>
      <c r="P2187">
        <v>221.1</v>
      </c>
      <c r="Q2187">
        <f>Table1[[#This Row],[OrderQuantity]]*Table1[[#This Row],[UnitPrice]]</f>
        <v>221.1</v>
      </c>
      <c r="R2187">
        <f>Table1[[#This Row],[OrderQuantity]]*Table1[[#This Row],[UnitCost]]</f>
        <v>95.07</v>
      </c>
      <c r="S2187">
        <f>Table1[[#This Row],[OrderQuantity]]*Table1[[#This Row],[UnitPrice]]*(1-Table1[[#This Row],[DiscountApplied]]) - (Table1[[#This Row],[OrderQuantity]]*Table1[[#This Row],[UnitCost]])</f>
        <v>108.34200000000001</v>
      </c>
      <c r="T2187">
        <f>DATEDIF(Table1[[#This Row],[ShipDate]],Table1[[#This Row],[DeliveryDate]],"d")</f>
        <v>1</v>
      </c>
      <c r="U2187" t="str">
        <f t="shared" si="69"/>
        <v>On Time</v>
      </c>
    </row>
    <row r="2188" spans="1:21" x14ac:dyDescent="0.3">
      <c r="A2188" t="str">
        <f t="shared" si="68"/>
        <v>SO-002287</v>
      </c>
      <c r="B2188" t="s">
        <v>3</v>
      </c>
      <c r="C2188" t="s">
        <v>13</v>
      </c>
      <c r="D2188" s="1">
        <v>43400</v>
      </c>
      <c r="E2188" s="1">
        <v>43503</v>
      </c>
      <c r="F2188" s="1">
        <v>43530</v>
      </c>
      <c r="G2188" s="1">
        <v>43534</v>
      </c>
      <c r="H2188" t="s">
        <v>54</v>
      </c>
      <c r="I2188">
        <v>4</v>
      </c>
      <c r="J2188">
        <v>24</v>
      </c>
      <c r="K2188">
        <v>30</v>
      </c>
      <c r="L2188">
        <v>22</v>
      </c>
      <c r="M2188">
        <v>2</v>
      </c>
      <c r="N2188">
        <v>0.1</v>
      </c>
      <c r="O2188">
        <v>93.8</v>
      </c>
      <c r="P2188">
        <v>187.6</v>
      </c>
      <c r="Q2188">
        <f>Table1[[#This Row],[OrderQuantity]]*Table1[[#This Row],[UnitPrice]]</f>
        <v>375.2</v>
      </c>
      <c r="R2188">
        <f>Table1[[#This Row],[OrderQuantity]]*Table1[[#This Row],[UnitCost]]</f>
        <v>187.6</v>
      </c>
      <c r="S2188">
        <f>Table1[[#This Row],[OrderQuantity]]*Table1[[#This Row],[UnitPrice]]*(1-Table1[[#This Row],[DiscountApplied]]) - (Table1[[#This Row],[OrderQuantity]]*Table1[[#This Row],[UnitCost]])</f>
        <v>150.08000000000001</v>
      </c>
      <c r="T2188">
        <f>DATEDIF(Table1[[#This Row],[ShipDate]],Table1[[#This Row],[DeliveryDate]],"d")</f>
        <v>4</v>
      </c>
      <c r="U2188" t="str">
        <f t="shared" si="69"/>
        <v>On Time</v>
      </c>
    </row>
    <row r="2189" spans="1:21" x14ac:dyDescent="0.3">
      <c r="A2189" t="str">
        <f t="shared" si="68"/>
        <v>SO-002288</v>
      </c>
      <c r="B2189" t="s">
        <v>2</v>
      </c>
      <c r="C2189" t="s">
        <v>10</v>
      </c>
      <c r="D2189" s="1">
        <v>43400</v>
      </c>
      <c r="E2189" s="1">
        <v>43504</v>
      </c>
      <c r="F2189" s="1">
        <v>43532</v>
      </c>
      <c r="G2189" s="1">
        <v>43542</v>
      </c>
      <c r="H2189" t="s">
        <v>54</v>
      </c>
      <c r="I2189">
        <v>23</v>
      </c>
      <c r="J2189">
        <v>34</v>
      </c>
      <c r="K2189">
        <v>152</v>
      </c>
      <c r="L2189">
        <v>8</v>
      </c>
      <c r="M2189">
        <v>7</v>
      </c>
      <c r="N2189">
        <v>0.05</v>
      </c>
      <c r="O2189">
        <v>1324.26</v>
      </c>
      <c r="P2189">
        <v>2244.5</v>
      </c>
      <c r="Q2189">
        <f>Table1[[#This Row],[OrderQuantity]]*Table1[[#This Row],[UnitPrice]]</f>
        <v>15711.5</v>
      </c>
      <c r="R2189">
        <f>Table1[[#This Row],[OrderQuantity]]*Table1[[#This Row],[UnitCost]]</f>
        <v>9269.82</v>
      </c>
      <c r="S2189">
        <f>Table1[[#This Row],[OrderQuantity]]*Table1[[#This Row],[UnitPrice]]*(1-Table1[[#This Row],[DiscountApplied]]) - (Table1[[#This Row],[OrderQuantity]]*Table1[[#This Row],[UnitCost]])</f>
        <v>5656.1049999999996</v>
      </c>
      <c r="T2189">
        <f>DATEDIF(Table1[[#This Row],[ShipDate]],Table1[[#This Row],[DeliveryDate]],"d")</f>
        <v>10</v>
      </c>
      <c r="U2189" t="str">
        <f t="shared" si="69"/>
        <v>Late</v>
      </c>
    </row>
    <row r="2190" spans="1:21" x14ac:dyDescent="0.3">
      <c r="A2190" t="str">
        <f t="shared" si="68"/>
        <v>SO-002289</v>
      </c>
      <c r="B2190" t="s">
        <v>4</v>
      </c>
      <c r="C2190" t="s">
        <v>12</v>
      </c>
      <c r="D2190" s="1">
        <v>43400</v>
      </c>
      <c r="E2190" s="1">
        <v>43504</v>
      </c>
      <c r="F2190" s="1">
        <v>43532</v>
      </c>
      <c r="G2190" s="1">
        <v>43534</v>
      </c>
      <c r="H2190" t="s">
        <v>54</v>
      </c>
      <c r="I2190">
        <v>18</v>
      </c>
      <c r="J2190">
        <v>35</v>
      </c>
      <c r="K2190">
        <v>206</v>
      </c>
      <c r="L2190">
        <v>41</v>
      </c>
      <c r="M2190">
        <v>7</v>
      </c>
      <c r="N2190">
        <v>0.3</v>
      </c>
      <c r="O2190">
        <v>1799.75</v>
      </c>
      <c r="P2190">
        <v>2432.1</v>
      </c>
      <c r="Q2190">
        <f>Table1[[#This Row],[OrderQuantity]]*Table1[[#This Row],[UnitPrice]]</f>
        <v>17024.7</v>
      </c>
      <c r="R2190">
        <f>Table1[[#This Row],[OrderQuantity]]*Table1[[#This Row],[UnitCost]]</f>
        <v>12598.25</v>
      </c>
      <c r="S2190">
        <f>Table1[[#This Row],[OrderQuantity]]*Table1[[#This Row],[UnitPrice]]*(1-Table1[[#This Row],[DiscountApplied]]) - (Table1[[#This Row],[OrderQuantity]]*Table1[[#This Row],[UnitCost]])</f>
        <v>-680.96000000000095</v>
      </c>
      <c r="T2190">
        <f>DATEDIF(Table1[[#This Row],[ShipDate]],Table1[[#This Row],[DeliveryDate]],"d")</f>
        <v>2</v>
      </c>
      <c r="U2190" t="str">
        <f t="shared" si="69"/>
        <v>On Time</v>
      </c>
    </row>
    <row r="2191" spans="1:21" x14ac:dyDescent="0.3">
      <c r="A2191" t="str">
        <f t="shared" si="68"/>
        <v>SO-002290</v>
      </c>
      <c r="B2191" t="s">
        <v>3</v>
      </c>
      <c r="C2191" t="s">
        <v>12</v>
      </c>
      <c r="D2191" s="1">
        <v>43400</v>
      </c>
      <c r="E2191" s="1">
        <v>43504</v>
      </c>
      <c r="F2191" s="1">
        <v>43515</v>
      </c>
      <c r="G2191" s="1">
        <v>43521</v>
      </c>
      <c r="H2191" t="s">
        <v>54</v>
      </c>
      <c r="I2191">
        <v>7</v>
      </c>
      <c r="J2191">
        <v>7</v>
      </c>
      <c r="K2191">
        <v>225</v>
      </c>
      <c r="L2191">
        <v>22</v>
      </c>
      <c r="M2191">
        <v>5</v>
      </c>
      <c r="N2191">
        <v>0.05</v>
      </c>
      <c r="O2191">
        <v>3337.94</v>
      </c>
      <c r="P2191">
        <v>6298</v>
      </c>
      <c r="Q2191">
        <f>Table1[[#This Row],[OrderQuantity]]*Table1[[#This Row],[UnitPrice]]</f>
        <v>31490</v>
      </c>
      <c r="R2191">
        <f>Table1[[#This Row],[OrderQuantity]]*Table1[[#This Row],[UnitCost]]</f>
        <v>16689.7</v>
      </c>
      <c r="S2191">
        <f>Table1[[#This Row],[OrderQuantity]]*Table1[[#This Row],[UnitPrice]]*(1-Table1[[#This Row],[DiscountApplied]]) - (Table1[[#This Row],[OrderQuantity]]*Table1[[#This Row],[UnitCost]])</f>
        <v>13225.8</v>
      </c>
      <c r="T2191">
        <f>DATEDIF(Table1[[#This Row],[ShipDate]],Table1[[#This Row],[DeliveryDate]],"d")</f>
        <v>6</v>
      </c>
      <c r="U2191" t="str">
        <f t="shared" si="69"/>
        <v>On Time</v>
      </c>
    </row>
    <row r="2192" spans="1:21" x14ac:dyDescent="0.3">
      <c r="A2192" t="str">
        <f t="shared" si="68"/>
        <v>SO-002291</v>
      </c>
      <c r="B2192" t="s">
        <v>3</v>
      </c>
      <c r="C2192" t="s">
        <v>9</v>
      </c>
      <c r="D2192" s="1">
        <v>43400</v>
      </c>
      <c r="E2192" s="1">
        <v>43504</v>
      </c>
      <c r="F2192" s="1">
        <v>43509</v>
      </c>
      <c r="G2192" s="1">
        <v>43517</v>
      </c>
      <c r="H2192" t="s">
        <v>54</v>
      </c>
      <c r="I2192">
        <v>3</v>
      </c>
      <c r="J2192">
        <v>3</v>
      </c>
      <c r="K2192">
        <v>63</v>
      </c>
      <c r="L2192">
        <v>6</v>
      </c>
      <c r="M2192">
        <v>8</v>
      </c>
      <c r="N2192">
        <v>0.05</v>
      </c>
      <c r="O2192">
        <v>1476.35</v>
      </c>
      <c r="P2192">
        <v>2271.3000000000002</v>
      </c>
      <c r="Q2192">
        <f>Table1[[#This Row],[OrderQuantity]]*Table1[[#This Row],[UnitPrice]]</f>
        <v>18170.400000000001</v>
      </c>
      <c r="R2192">
        <f>Table1[[#This Row],[OrderQuantity]]*Table1[[#This Row],[UnitCost]]</f>
        <v>11810.8</v>
      </c>
      <c r="S2192">
        <f>Table1[[#This Row],[OrderQuantity]]*Table1[[#This Row],[UnitPrice]]*(1-Table1[[#This Row],[DiscountApplied]]) - (Table1[[#This Row],[OrderQuantity]]*Table1[[#This Row],[UnitCost]])</f>
        <v>5451.0800000000017</v>
      </c>
      <c r="T2192">
        <f>DATEDIF(Table1[[#This Row],[ShipDate]],Table1[[#This Row],[DeliveryDate]],"d")</f>
        <v>8</v>
      </c>
      <c r="U2192" t="str">
        <f t="shared" si="69"/>
        <v>Late</v>
      </c>
    </row>
    <row r="2193" spans="1:21" x14ac:dyDescent="0.3">
      <c r="A2193" t="str">
        <f t="shared" si="68"/>
        <v>SO-002292</v>
      </c>
      <c r="B2193" t="s">
        <v>2</v>
      </c>
      <c r="C2193" t="s">
        <v>11</v>
      </c>
      <c r="D2193" s="1">
        <v>43400</v>
      </c>
      <c r="E2193" s="1">
        <v>43504</v>
      </c>
      <c r="F2193" s="1">
        <v>43527</v>
      </c>
      <c r="G2193" s="1">
        <v>43536</v>
      </c>
      <c r="H2193" t="s">
        <v>54</v>
      </c>
      <c r="I2193">
        <v>23</v>
      </c>
      <c r="J2193">
        <v>25</v>
      </c>
      <c r="K2193">
        <v>292</v>
      </c>
      <c r="L2193">
        <v>20</v>
      </c>
      <c r="M2193">
        <v>8</v>
      </c>
      <c r="N2193">
        <v>0.05</v>
      </c>
      <c r="O2193">
        <v>2785.86</v>
      </c>
      <c r="P2193">
        <v>3979.8</v>
      </c>
      <c r="Q2193">
        <f>Table1[[#This Row],[OrderQuantity]]*Table1[[#This Row],[UnitPrice]]</f>
        <v>31838.400000000001</v>
      </c>
      <c r="R2193">
        <f>Table1[[#This Row],[OrderQuantity]]*Table1[[#This Row],[UnitCost]]</f>
        <v>22286.880000000001</v>
      </c>
      <c r="S2193">
        <f>Table1[[#This Row],[OrderQuantity]]*Table1[[#This Row],[UnitPrice]]*(1-Table1[[#This Row],[DiscountApplied]]) - (Table1[[#This Row],[OrderQuantity]]*Table1[[#This Row],[UnitCost]])</f>
        <v>7959.5999999999985</v>
      </c>
      <c r="T2193">
        <f>DATEDIF(Table1[[#This Row],[ShipDate]],Table1[[#This Row],[DeliveryDate]],"d")</f>
        <v>9</v>
      </c>
      <c r="U2193" t="str">
        <f t="shared" si="69"/>
        <v>Late</v>
      </c>
    </row>
    <row r="2194" spans="1:21" x14ac:dyDescent="0.3">
      <c r="A2194" t="str">
        <f t="shared" si="68"/>
        <v>SO-002293</v>
      </c>
      <c r="B2194" t="s">
        <v>3</v>
      </c>
      <c r="C2194" t="s">
        <v>12</v>
      </c>
      <c r="D2194" s="1">
        <v>43400</v>
      </c>
      <c r="E2194" s="1">
        <v>43504</v>
      </c>
      <c r="F2194" s="1">
        <v>43516</v>
      </c>
      <c r="G2194" s="1">
        <v>43519</v>
      </c>
      <c r="H2194" t="s">
        <v>54</v>
      </c>
      <c r="I2194">
        <v>11</v>
      </c>
      <c r="J2194">
        <v>36</v>
      </c>
      <c r="K2194">
        <v>255</v>
      </c>
      <c r="L2194">
        <v>27</v>
      </c>
      <c r="M2194">
        <v>4</v>
      </c>
      <c r="N2194">
        <v>0.4</v>
      </c>
      <c r="O2194">
        <v>166.43</v>
      </c>
      <c r="P2194">
        <v>241.2</v>
      </c>
      <c r="Q2194">
        <f>Table1[[#This Row],[OrderQuantity]]*Table1[[#This Row],[UnitPrice]]</f>
        <v>964.8</v>
      </c>
      <c r="R2194">
        <f>Table1[[#This Row],[OrderQuantity]]*Table1[[#This Row],[UnitCost]]</f>
        <v>665.72</v>
      </c>
      <c r="S2194">
        <f>Table1[[#This Row],[OrderQuantity]]*Table1[[#This Row],[UnitPrice]]*(1-Table1[[#This Row],[DiscountApplied]]) - (Table1[[#This Row],[OrderQuantity]]*Table1[[#This Row],[UnitCost]])</f>
        <v>-86.840000000000032</v>
      </c>
      <c r="T2194">
        <f>DATEDIF(Table1[[#This Row],[ShipDate]],Table1[[#This Row],[DeliveryDate]],"d")</f>
        <v>3</v>
      </c>
      <c r="U2194" t="str">
        <f t="shared" si="69"/>
        <v>On Time</v>
      </c>
    </row>
    <row r="2195" spans="1:21" x14ac:dyDescent="0.3">
      <c r="A2195" t="str">
        <f t="shared" si="68"/>
        <v>SO-002294</v>
      </c>
      <c r="B2195" t="s">
        <v>3</v>
      </c>
      <c r="C2195" t="s">
        <v>12</v>
      </c>
      <c r="D2195" s="1">
        <v>43400</v>
      </c>
      <c r="E2195" s="1">
        <v>43504</v>
      </c>
      <c r="F2195" s="1">
        <v>43514</v>
      </c>
      <c r="G2195" s="1">
        <v>43515</v>
      </c>
      <c r="H2195" t="s">
        <v>54</v>
      </c>
      <c r="I2195">
        <v>3</v>
      </c>
      <c r="J2195">
        <v>44</v>
      </c>
      <c r="K2195">
        <v>231</v>
      </c>
      <c r="L2195">
        <v>11</v>
      </c>
      <c r="M2195">
        <v>1</v>
      </c>
      <c r="N2195">
        <v>0.2</v>
      </c>
      <c r="O2195">
        <v>439.52</v>
      </c>
      <c r="P2195">
        <v>1098.8</v>
      </c>
      <c r="Q2195">
        <f>Table1[[#This Row],[OrderQuantity]]*Table1[[#This Row],[UnitPrice]]</f>
        <v>1098.8</v>
      </c>
      <c r="R2195">
        <f>Table1[[#This Row],[OrderQuantity]]*Table1[[#This Row],[UnitCost]]</f>
        <v>439.52</v>
      </c>
      <c r="S2195">
        <f>Table1[[#This Row],[OrderQuantity]]*Table1[[#This Row],[UnitPrice]]*(1-Table1[[#This Row],[DiscountApplied]]) - (Table1[[#This Row],[OrderQuantity]]*Table1[[#This Row],[UnitCost]])</f>
        <v>439.52</v>
      </c>
      <c r="T2195">
        <f>DATEDIF(Table1[[#This Row],[ShipDate]],Table1[[#This Row],[DeliveryDate]],"d")</f>
        <v>1</v>
      </c>
      <c r="U2195" t="str">
        <f t="shared" si="69"/>
        <v>On Time</v>
      </c>
    </row>
    <row r="2196" spans="1:21" x14ac:dyDescent="0.3">
      <c r="A2196" t="str">
        <f t="shared" si="68"/>
        <v>SO-002295</v>
      </c>
      <c r="B2196" t="s">
        <v>3</v>
      </c>
      <c r="C2196" t="s">
        <v>13</v>
      </c>
      <c r="D2196" s="1">
        <v>43400</v>
      </c>
      <c r="E2196" s="1">
        <v>43504</v>
      </c>
      <c r="F2196" s="1">
        <v>43515</v>
      </c>
      <c r="G2196" s="1">
        <v>43517</v>
      </c>
      <c r="H2196" t="s">
        <v>54</v>
      </c>
      <c r="I2196">
        <v>12</v>
      </c>
      <c r="J2196">
        <v>34</v>
      </c>
      <c r="K2196">
        <v>43</v>
      </c>
      <c r="L2196">
        <v>18</v>
      </c>
      <c r="M2196">
        <v>7</v>
      </c>
      <c r="N2196">
        <v>0.15</v>
      </c>
      <c r="O2196">
        <v>1468.91</v>
      </c>
      <c r="P2196">
        <v>2331.6</v>
      </c>
      <c r="Q2196">
        <f>Table1[[#This Row],[OrderQuantity]]*Table1[[#This Row],[UnitPrice]]</f>
        <v>16321.199999999999</v>
      </c>
      <c r="R2196">
        <f>Table1[[#This Row],[OrderQuantity]]*Table1[[#This Row],[UnitCost]]</f>
        <v>10282.370000000001</v>
      </c>
      <c r="S2196">
        <f>Table1[[#This Row],[OrderQuantity]]*Table1[[#This Row],[UnitPrice]]*(1-Table1[[#This Row],[DiscountApplied]]) - (Table1[[#This Row],[OrderQuantity]]*Table1[[#This Row],[UnitCost]])</f>
        <v>3590.6499999999978</v>
      </c>
      <c r="T2196">
        <f>DATEDIF(Table1[[#This Row],[ShipDate]],Table1[[#This Row],[DeliveryDate]],"d")</f>
        <v>2</v>
      </c>
      <c r="U2196" t="str">
        <f t="shared" si="69"/>
        <v>On Time</v>
      </c>
    </row>
    <row r="2197" spans="1:21" x14ac:dyDescent="0.3">
      <c r="A2197" t="str">
        <f t="shared" si="68"/>
        <v>SO-002296</v>
      </c>
      <c r="B2197" t="s">
        <v>3</v>
      </c>
      <c r="C2197" t="s">
        <v>9</v>
      </c>
      <c r="D2197" s="1">
        <v>43400</v>
      </c>
      <c r="E2197" s="1">
        <v>43504</v>
      </c>
      <c r="F2197" s="1">
        <v>43512</v>
      </c>
      <c r="G2197" s="1">
        <v>43515</v>
      </c>
      <c r="H2197" t="s">
        <v>54</v>
      </c>
      <c r="I2197">
        <v>10</v>
      </c>
      <c r="J2197">
        <v>18</v>
      </c>
      <c r="K2197">
        <v>81</v>
      </c>
      <c r="L2197">
        <v>9</v>
      </c>
      <c r="M2197">
        <v>5</v>
      </c>
      <c r="N2197">
        <v>0.05</v>
      </c>
      <c r="O2197">
        <v>2406.37</v>
      </c>
      <c r="P2197">
        <v>2934.6</v>
      </c>
      <c r="Q2197">
        <f>Table1[[#This Row],[OrderQuantity]]*Table1[[#This Row],[UnitPrice]]</f>
        <v>14673</v>
      </c>
      <c r="R2197">
        <f>Table1[[#This Row],[OrderQuantity]]*Table1[[#This Row],[UnitCost]]</f>
        <v>12031.849999999999</v>
      </c>
      <c r="S2197">
        <f>Table1[[#This Row],[OrderQuantity]]*Table1[[#This Row],[UnitPrice]]*(1-Table1[[#This Row],[DiscountApplied]]) - (Table1[[#This Row],[OrderQuantity]]*Table1[[#This Row],[UnitCost]])</f>
        <v>1907.5</v>
      </c>
      <c r="T2197">
        <f>DATEDIF(Table1[[#This Row],[ShipDate]],Table1[[#This Row],[DeliveryDate]],"d")</f>
        <v>3</v>
      </c>
      <c r="U2197" t="str">
        <f t="shared" si="69"/>
        <v>On Time</v>
      </c>
    </row>
    <row r="2198" spans="1:21" x14ac:dyDescent="0.3">
      <c r="A2198" t="str">
        <f t="shared" si="68"/>
        <v>SO-002297</v>
      </c>
      <c r="B2198" t="s">
        <v>4</v>
      </c>
      <c r="C2198" t="s">
        <v>8</v>
      </c>
      <c r="D2198" s="1">
        <v>43400</v>
      </c>
      <c r="E2198" s="1">
        <v>43505</v>
      </c>
      <c r="F2198" s="1">
        <v>43533</v>
      </c>
      <c r="G2198" s="1">
        <v>43534</v>
      </c>
      <c r="H2198" t="s">
        <v>54</v>
      </c>
      <c r="I2198">
        <v>12</v>
      </c>
      <c r="J2198">
        <v>12</v>
      </c>
      <c r="K2198">
        <v>332</v>
      </c>
      <c r="L2198">
        <v>44</v>
      </c>
      <c r="M2198">
        <v>4</v>
      </c>
      <c r="N2198">
        <v>0.1</v>
      </c>
      <c r="O2198">
        <v>1377.45</v>
      </c>
      <c r="P2198">
        <v>1788.9</v>
      </c>
      <c r="Q2198">
        <f>Table1[[#This Row],[OrderQuantity]]*Table1[[#This Row],[UnitPrice]]</f>
        <v>7155.6</v>
      </c>
      <c r="R2198">
        <f>Table1[[#This Row],[OrderQuantity]]*Table1[[#This Row],[UnitCost]]</f>
        <v>5509.8</v>
      </c>
      <c r="S2198">
        <f>Table1[[#This Row],[OrderQuantity]]*Table1[[#This Row],[UnitPrice]]*(1-Table1[[#This Row],[DiscountApplied]]) - (Table1[[#This Row],[OrderQuantity]]*Table1[[#This Row],[UnitCost]])</f>
        <v>930.24000000000069</v>
      </c>
      <c r="T2198">
        <f>DATEDIF(Table1[[#This Row],[ShipDate]],Table1[[#This Row],[DeliveryDate]],"d")</f>
        <v>1</v>
      </c>
      <c r="U2198" t="str">
        <f t="shared" si="69"/>
        <v>On Time</v>
      </c>
    </row>
    <row r="2199" spans="1:21" x14ac:dyDescent="0.3">
      <c r="A2199" t="str">
        <f t="shared" si="68"/>
        <v>SO-002298</v>
      </c>
      <c r="B2199" t="s">
        <v>3</v>
      </c>
      <c r="C2199" t="s">
        <v>11</v>
      </c>
      <c r="D2199" s="1">
        <v>43400</v>
      </c>
      <c r="E2199" s="1">
        <v>43505</v>
      </c>
      <c r="F2199" s="1">
        <v>43508</v>
      </c>
      <c r="G2199" s="1">
        <v>43513</v>
      </c>
      <c r="H2199" t="s">
        <v>54</v>
      </c>
      <c r="I2199">
        <v>5</v>
      </c>
      <c r="J2199">
        <v>13</v>
      </c>
      <c r="K2199">
        <v>293</v>
      </c>
      <c r="L2199">
        <v>23</v>
      </c>
      <c r="M2199">
        <v>7</v>
      </c>
      <c r="N2199">
        <v>0.05</v>
      </c>
      <c r="O2199">
        <v>2583.25</v>
      </c>
      <c r="P2199">
        <v>3075.3</v>
      </c>
      <c r="Q2199">
        <f>Table1[[#This Row],[OrderQuantity]]*Table1[[#This Row],[UnitPrice]]</f>
        <v>21527.100000000002</v>
      </c>
      <c r="R2199">
        <f>Table1[[#This Row],[OrderQuantity]]*Table1[[#This Row],[UnitCost]]</f>
        <v>18082.75</v>
      </c>
      <c r="S2199">
        <f>Table1[[#This Row],[OrderQuantity]]*Table1[[#This Row],[UnitPrice]]*(1-Table1[[#This Row],[DiscountApplied]]) - (Table1[[#This Row],[OrderQuantity]]*Table1[[#This Row],[UnitCost]])</f>
        <v>2367.9950000000026</v>
      </c>
      <c r="T2199">
        <f>DATEDIF(Table1[[#This Row],[ShipDate]],Table1[[#This Row],[DeliveryDate]],"d")</f>
        <v>5</v>
      </c>
      <c r="U2199" t="str">
        <f t="shared" si="69"/>
        <v>On Time</v>
      </c>
    </row>
    <row r="2200" spans="1:21" x14ac:dyDescent="0.3">
      <c r="A2200" t="str">
        <f t="shared" si="68"/>
        <v>SO-002299</v>
      </c>
      <c r="B2200" t="s">
        <v>2</v>
      </c>
      <c r="C2200" t="s">
        <v>10</v>
      </c>
      <c r="D2200" s="1">
        <v>43400</v>
      </c>
      <c r="E2200" s="1">
        <v>43505</v>
      </c>
      <c r="F2200" s="1">
        <v>43508</v>
      </c>
      <c r="G2200" s="1">
        <v>43512</v>
      </c>
      <c r="H2200" t="s">
        <v>54</v>
      </c>
      <c r="I2200">
        <v>24</v>
      </c>
      <c r="J2200">
        <v>45</v>
      </c>
      <c r="K2200">
        <v>173</v>
      </c>
      <c r="L2200">
        <v>42</v>
      </c>
      <c r="M2200">
        <v>2</v>
      </c>
      <c r="N2200">
        <v>0.05</v>
      </c>
      <c r="O2200">
        <v>1422.48</v>
      </c>
      <c r="P2200">
        <v>2257.9</v>
      </c>
      <c r="Q2200">
        <f>Table1[[#This Row],[OrderQuantity]]*Table1[[#This Row],[UnitPrice]]</f>
        <v>4515.8</v>
      </c>
      <c r="R2200">
        <f>Table1[[#This Row],[OrderQuantity]]*Table1[[#This Row],[UnitCost]]</f>
        <v>2844.96</v>
      </c>
      <c r="S2200">
        <f>Table1[[#This Row],[OrderQuantity]]*Table1[[#This Row],[UnitPrice]]*(1-Table1[[#This Row],[DiscountApplied]]) - (Table1[[#This Row],[OrderQuantity]]*Table1[[#This Row],[UnitCost]])</f>
        <v>1445.0500000000002</v>
      </c>
      <c r="T2200">
        <f>DATEDIF(Table1[[#This Row],[ShipDate]],Table1[[#This Row],[DeliveryDate]],"d")</f>
        <v>4</v>
      </c>
      <c r="U2200" t="str">
        <f t="shared" si="69"/>
        <v>On Time</v>
      </c>
    </row>
    <row r="2201" spans="1:21" x14ac:dyDescent="0.3">
      <c r="A2201" t="str">
        <f t="shared" si="68"/>
        <v>SO-002300</v>
      </c>
      <c r="B2201" t="s">
        <v>3</v>
      </c>
      <c r="C2201" t="s">
        <v>11</v>
      </c>
      <c r="D2201" s="1">
        <v>43400</v>
      </c>
      <c r="E2201" s="1">
        <v>43505</v>
      </c>
      <c r="F2201" s="1">
        <v>43520</v>
      </c>
      <c r="G2201" s="1">
        <v>43526</v>
      </c>
      <c r="H2201" t="s">
        <v>54</v>
      </c>
      <c r="I2201">
        <v>8</v>
      </c>
      <c r="J2201">
        <v>44</v>
      </c>
      <c r="K2201">
        <v>300</v>
      </c>
      <c r="L2201">
        <v>2</v>
      </c>
      <c r="M2201">
        <v>8</v>
      </c>
      <c r="N2201">
        <v>0.15</v>
      </c>
      <c r="O2201">
        <v>612.04999999999995</v>
      </c>
      <c r="P2201">
        <v>971.5</v>
      </c>
      <c r="Q2201">
        <f>Table1[[#This Row],[OrderQuantity]]*Table1[[#This Row],[UnitPrice]]</f>
        <v>7772</v>
      </c>
      <c r="R2201">
        <f>Table1[[#This Row],[OrderQuantity]]*Table1[[#This Row],[UnitCost]]</f>
        <v>4896.3999999999996</v>
      </c>
      <c r="S2201">
        <f>Table1[[#This Row],[OrderQuantity]]*Table1[[#This Row],[UnitPrice]]*(1-Table1[[#This Row],[DiscountApplied]]) - (Table1[[#This Row],[OrderQuantity]]*Table1[[#This Row],[UnitCost]])</f>
        <v>1709.8000000000002</v>
      </c>
      <c r="T2201">
        <f>DATEDIF(Table1[[#This Row],[ShipDate]],Table1[[#This Row],[DeliveryDate]],"d")</f>
        <v>6</v>
      </c>
      <c r="U2201" t="str">
        <f t="shared" si="69"/>
        <v>On Time</v>
      </c>
    </row>
    <row r="2202" spans="1:21" x14ac:dyDescent="0.3">
      <c r="A2202" t="str">
        <f t="shared" si="68"/>
        <v>SO-002301</v>
      </c>
      <c r="B2202" t="s">
        <v>3</v>
      </c>
      <c r="C2202" t="s">
        <v>10</v>
      </c>
      <c r="D2202" s="1">
        <v>43400</v>
      </c>
      <c r="E2202" s="1">
        <v>43505</v>
      </c>
      <c r="F2202" s="1">
        <v>43526</v>
      </c>
      <c r="G2202" s="1">
        <v>43531</v>
      </c>
      <c r="H2202" t="s">
        <v>54</v>
      </c>
      <c r="I2202">
        <v>4</v>
      </c>
      <c r="J2202">
        <v>24</v>
      </c>
      <c r="K2202">
        <v>135</v>
      </c>
      <c r="L2202">
        <v>25</v>
      </c>
      <c r="M2202">
        <v>1</v>
      </c>
      <c r="N2202">
        <v>0.08</v>
      </c>
      <c r="O2202">
        <v>2482.42</v>
      </c>
      <c r="P2202">
        <v>3705.1</v>
      </c>
      <c r="Q2202">
        <f>Table1[[#This Row],[OrderQuantity]]*Table1[[#This Row],[UnitPrice]]</f>
        <v>3705.1</v>
      </c>
      <c r="R2202">
        <f>Table1[[#This Row],[OrderQuantity]]*Table1[[#This Row],[UnitCost]]</f>
        <v>2482.42</v>
      </c>
      <c r="S2202">
        <f>Table1[[#This Row],[OrderQuantity]]*Table1[[#This Row],[UnitPrice]]*(1-Table1[[#This Row],[DiscountApplied]]) - (Table1[[#This Row],[OrderQuantity]]*Table1[[#This Row],[UnitCost]])</f>
        <v>926.27199999999993</v>
      </c>
      <c r="T2202">
        <f>DATEDIF(Table1[[#This Row],[ShipDate]],Table1[[#This Row],[DeliveryDate]],"d")</f>
        <v>5</v>
      </c>
      <c r="U2202" t="str">
        <f t="shared" si="69"/>
        <v>On Time</v>
      </c>
    </row>
    <row r="2203" spans="1:21" x14ac:dyDescent="0.3">
      <c r="A2203" t="str">
        <f t="shared" si="68"/>
        <v>SO-002302</v>
      </c>
      <c r="B2203" t="s">
        <v>2</v>
      </c>
      <c r="C2203" t="s">
        <v>8</v>
      </c>
      <c r="D2203" s="1">
        <v>43400</v>
      </c>
      <c r="E2203" s="1">
        <v>43505</v>
      </c>
      <c r="F2203" s="1">
        <v>43532</v>
      </c>
      <c r="G2203" s="1">
        <v>43536</v>
      </c>
      <c r="H2203" t="s">
        <v>54</v>
      </c>
      <c r="I2203">
        <v>25</v>
      </c>
      <c r="J2203">
        <v>25</v>
      </c>
      <c r="K2203">
        <v>330</v>
      </c>
      <c r="L2203">
        <v>23</v>
      </c>
      <c r="M2203">
        <v>6</v>
      </c>
      <c r="N2203">
        <v>0.08</v>
      </c>
      <c r="O2203">
        <v>110.95</v>
      </c>
      <c r="P2203">
        <v>241.2</v>
      </c>
      <c r="Q2203">
        <f>Table1[[#This Row],[OrderQuantity]]*Table1[[#This Row],[UnitPrice]]</f>
        <v>1447.1999999999998</v>
      </c>
      <c r="R2203">
        <f>Table1[[#This Row],[OrderQuantity]]*Table1[[#This Row],[UnitCost]]</f>
        <v>665.7</v>
      </c>
      <c r="S2203">
        <f>Table1[[#This Row],[OrderQuantity]]*Table1[[#This Row],[UnitPrice]]*(1-Table1[[#This Row],[DiscountApplied]]) - (Table1[[#This Row],[OrderQuantity]]*Table1[[#This Row],[UnitCost]])</f>
        <v>665.72399999999993</v>
      </c>
      <c r="T2203">
        <f>DATEDIF(Table1[[#This Row],[ShipDate]],Table1[[#This Row],[DeliveryDate]],"d")</f>
        <v>4</v>
      </c>
      <c r="U2203" t="str">
        <f t="shared" si="69"/>
        <v>On Time</v>
      </c>
    </row>
    <row r="2204" spans="1:21" x14ac:dyDescent="0.3">
      <c r="A2204" t="str">
        <f t="shared" si="68"/>
        <v>SO-002303</v>
      </c>
      <c r="B2204" t="s">
        <v>4</v>
      </c>
      <c r="C2204" t="s">
        <v>8</v>
      </c>
      <c r="D2204" s="1">
        <v>43400</v>
      </c>
      <c r="E2204" s="1">
        <v>43505</v>
      </c>
      <c r="F2204" s="1">
        <v>43517</v>
      </c>
      <c r="G2204" s="1">
        <v>43520</v>
      </c>
      <c r="H2204" t="s">
        <v>54</v>
      </c>
      <c r="I2204">
        <v>15</v>
      </c>
      <c r="J2204">
        <v>31</v>
      </c>
      <c r="K2204">
        <v>352</v>
      </c>
      <c r="L2204">
        <v>35</v>
      </c>
      <c r="M2204">
        <v>4</v>
      </c>
      <c r="N2204">
        <v>0.15</v>
      </c>
      <c r="O2204">
        <v>2529.92</v>
      </c>
      <c r="P2204">
        <v>3953</v>
      </c>
      <c r="Q2204">
        <f>Table1[[#This Row],[OrderQuantity]]*Table1[[#This Row],[UnitPrice]]</f>
        <v>15812</v>
      </c>
      <c r="R2204">
        <f>Table1[[#This Row],[OrderQuantity]]*Table1[[#This Row],[UnitCost]]</f>
        <v>10119.68</v>
      </c>
      <c r="S2204">
        <f>Table1[[#This Row],[OrderQuantity]]*Table1[[#This Row],[UnitPrice]]*(1-Table1[[#This Row],[DiscountApplied]]) - (Table1[[#This Row],[OrderQuantity]]*Table1[[#This Row],[UnitCost]])</f>
        <v>3320.5199999999986</v>
      </c>
      <c r="T2204">
        <f>DATEDIF(Table1[[#This Row],[ShipDate]],Table1[[#This Row],[DeliveryDate]],"d")</f>
        <v>3</v>
      </c>
      <c r="U2204" t="str">
        <f t="shared" si="69"/>
        <v>On Time</v>
      </c>
    </row>
    <row r="2205" spans="1:21" x14ac:dyDescent="0.3">
      <c r="A2205" t="str">
        <f t="shared" si="68"/>
        <v>SO-002304</v>
      </c>
      <c r="B2205" t="s">
        <v>3</v>
      </c>
      <c r="C2205" t="s">
        <v>10</v>
      </c>
      <c r="D2205" s="1">
        <v>43400</v>
      </c>
      <c r="E2205" s="1">
        <v>43506</v>
      </c>
      <c r="F2205" s="1">
        <v>43527</v>
      </c>
      <c r="G2205" s="1">
        <v>43532</v>
      </c>
      <c r="H2205" t="s">
        <v>54</v>
      </c>
      <c r="I2205">
        <v>10</v>
      </c>
      <c r="J2205">
        <v>30</v>
      </c>
      <c r="K2205">
        <v>90</v>
      </c>
      <c r="L2205">
        <v>13</v>
      </c>
      <c r="M2205">
        <v>5</v>
      </c>
      <c r="N2205">
        <v>0.08</v>
      </c>
      <c r="O2205">
        <v>337.68</v>
      </c>
      <c r="P2205">
        <v>844.2</v>
      </c>
      <c r="Q2205">
        <f>Table1[[#This Row],[OrderQuantity]]*Table1[[#This Row],[UnitPrice]]</f>
        <v>4221</v>
      </c>
      <c r="R2205">
        <f>Table1[[#This Row],[OrderQuantity]]*Table1[[#This Row],[UnitCost]]</f>
        <v>1688.4</v>
      </c>
      <c r="S2205">
        <f>Table1[[#This Row],[OrderQuantity]]*Table1[[#This Row],[UnitPrice]]*(1-Table1[[#This Row],[DiscountApplied]]) - (Table1[[#This Row],[OrderQuantity]]*Table1[[#This Row],[UnitCost]])</f>
        <v>2194.92</v>
      </c>
      <c r="T2205">
        <f>DATEDIF(Table1[[#This Row],[ShipDate]],Table1[[#This Row],[DeliveryDate]],"d")</f>
        <v>5</v>
      </c>
      <c r="U2205" t="str">
        <f t="shared" si="69"/>
        <v>On Time</v>
      </c>
    </row>
    <row r="2206" spans="1:21" x14ac:dyDescent="0.3">
      <c r="A2206" t="str">
        <f t="shared" si="68"/>
        <v>SO-002305</v>
      </c>
      <c r="B2206" t="s">
        <v>5</v>
      </c>
      <c r="C2206" t="s">
        <v>12</v>
      </c>
      <c r="D2206" s="1">
        <v>43400</v>
      </c>
      <c r="E2206" s="1">
        <v>43506</v>
      </c>
      <c r="F2206" s="1">
        <v>43509</v>
      </c>
      <c r="G2206" s="1">
        <v>43510</v>
      </c>
      <c r="H2206" t="s">
        <v>54</v>
      </c>
      <c r="I2206">
        <v>26</v>
      </c>
      <c r="J2206">
        <v>39</v>
      </c>
      <c r="K2206">
        <v>248</v>
      </c>
      <c r="L2206">
        <v>36</v>
      </c>
      <c r="M2206">
        <v>3</v>
      </c>
      <c r="N2206">
        <v>0.08</v>
      </c>
      <c r="O2206">
        <v>1737.85</v>
      </c>
      <c r="P2206">
        <v>2633.1</v>
      </c>
      <c r="Q2206">
        <f>Table1[[#This Row],[OrderQuantity]]*Table1[[#This Row],[UnitPrice]]</f>
        <v>7899.2999999999993</v>
      </c>
      <c r="R2206">
        <f>Table1[[#This Row],[OrderQuantity]]*Table1[[#This Row],[UnitCost]]</f>
        <v>5213.5499999999993</v>
      </c>
      <c r="S2206">
        <f>Table1[[#This Row],[OrderQuantity]]*Table1[[#This Row],[UnitPrice]]*(1-Table1[[#This Row],[DiscountApplied]]) - (Table1[[#This Row],[OrderQuantity]]*Table1[[#This Row],[UnitCost]])</f>
        <v>2053.8060000000005</v>
      </c>
      <c r="T2206">
        <f>DATEDIF(Table1[[#This Row],[ShipDate]],Table1[[#This Row],[DeliveryDate]],"d")</f>
        <v>1</v>
      </c>
      <c r="U2206" t="str">
        <f t="shared" si="69"/>
        <v>On Time</v>
      </c>
    </row>
    <row r="2207" spans="1:21" x14ac:dyDescent="0.3">
      <c r="A2207" t="str">
        <f t="shared" si="68"/>
        <v>SO-002306</v>
      </c>
      <c r="B2207" t="s">
        <v>4</v>
      </c>
      <c r="C2207" t="s">
        <v>10</v>
      </c>
      <c r="D2207" s="1">
        <v>43400</v>
      </c>
      <c r="E2207" s="1">
        <v>43506</v>
      </c>
      <c r="F2207" s="1">
        <v>43519</v>
      </c>
      <c r="G2207" s="1">
        <v>43521</v>
      </c>
      <c r="H2207" t="s">
        <v>54</v>
      </c>
      <c r="I2207">
        <v>17</v>
      </c>
      <c r="J2207">
        <v>15</v>
      </c>
      <c r="K2207">
        <v>171</v>
      </c>
      <c r="L2207">
        <v>7</v>
      </c>
      <c r="M2207">
        <v>1</v>
      </c>
      <c r="N2207">
        <v>0.05</v>
      </c>
      <c r="O2207">
        <v>1412.49</v>
      </c>
      <c r="P2207">
        <v>1701.8</v>
      </c>
      <c r="Q2207">
        <f>Table1[[#This Row],[OrderQuantity]]*Table1[[#This Row],[UnitPrice]]</f>
        <v>1701.8</v>
      </c>
      <c r="R2207">
        <f>Table1[[#This Row],[OrderQuantity]]*Table1[[#This Row],[UnitCost]]</f>
        <v>1412.49</v>
      </c>
      <c r="S2207">
        <f>Table1[[#This Row],[OrderQuantity]]*Table1[[#This Row],[UnitPrice]]*(1-Table1[[#This Row],[DiscountApplied]]) - (Table1[[#This Row],[OrderQuantity]]*Table1[[#This Row],[UnitCost]])</f>
        <v>204.2199999999998</v>
      </c>
      <c r="T2207">
        <f>DATEDIF(Table1[[#This Row],[ShipDate]],Table1[[#This Row],[DeliveryDate]],"d")</f>
        <v>2</v>
      </c>
      <c r="U2207" t="str">
        <f t="shared" si="69"/>
        <v>On Time</v>
      </c>
    </row>
    <row r="2208" spans="1:21" x14ac:dyDescent="0.3">
      <c r="A2208" t="str">
        <f t="shared" si="68"/>
        <v>SO-002307</v>
      </c>
      <c r="B2208" t="s">
        <v>4</v>
      </c>
      <c r="C2208" t="s">
        <v>13</v>
      </c>
      <c r="D2208" s="1">
        <v>43400</v>
      </c>
      <c r="E2208" s="1">
        <v>43506</v>
      </c>
      <c r="F2208" s="1">
        <v>43518</v>
      </c>
      <c r="G2208" s="1">
        <v>43528</v>
      </c>
      <c r="H2208" t="s">
        <v>54</v>
      </c>
      <c r="I2208">
        <v>12</v>
      </c>
      <c r="J2208">
        <v>17</v>
      </c>
      <c r="K2208">
        <v>12</v>
      </c>
      <c r="L2208">
        <v>44</v>
      </c>
      <c r="M2208">
        <v>4</v>
      </c>
      <c r="N2208">
        <v>0.08</v>
      </c>
      <c r="O2208">
        <v>78.73</v>
      </c>
      <c r="P2208">
        <v>167.5</v>
      </c>
      <c r="Q2208">
        <f>Table1[[#This Row],[OrderQuantity]]*Table1[[#This Row],[UnitPrice]]</f>
        <v>670</v>
      </c>
      <c r="R2208">
        <f>Table1[[#This Row],[OrderQuantity]]*Table1[[#This Row],[UnitCost]]</f>
        <v>314.92</v>
      </c>
      <c r="S2208">
        <f>Table1[[#This Row],[OrderQuantity]]*Table1[[#This Row],[UnitPrice]]*(1-Table1[[#This Row],[DiscountApplied]]) - (Table1[[#This Row],[OrderQuantity]]*Table1[[#This Row],[UnitCost]])</f>
        <v>301.47999999999996</v>
      </c>
      <c r="T2208">
        <f>DATEDIF(Table1[[#This Row],[ShipDate]],Table1[[#This Row],[DeliveryDate]],"d")</f>
        <v>10</v>
      </c>
      <c r="U2208" t="str">
        <f t="shared" si="69"/>
        <v>Late</v>
      </c>
    </row>
    <row r="2209" spans="1:21" x14ac:dyDescent="0.3">
      <c r="A2209" t="str">
        <f t="shared" si="68"/>
        <v>SO-002308</v>
      </c>
      <c r="B2209" t="s">
        <v>4</v>
      </c>
      <c r="C2209" t="s">
        <v>8</v>
      </c>
      <c r="D2209" s="1">
        <v>43400</v>
      </c>
      <c r="E2209" s="1">
        <v>43506</v>
      </c>
      <c r="F2209" s="1">
        <v>43529</v>
      </c>
      <c r="G2209" s="1">
        <v>43537</v>
      </c>
      <c r="H2209" t="s">
        <v>54</v>
      </c>
      <c r="I2209">
        <v>15</v>
      </c>
      <c r="J2209">
        <v>23</v>
      </c>
      <c r="K2209">
        <v>349</v>
      </c>
      <c r="L2209">
        <v>20</v>
      </c>
      <c r="M2209">
        <v>4</v>
      </c>
      <c r="N2209">
        <v>0.15</v>
      </c>
      <c r="O2209">
        <v>1236.82</v>
      </c>
      <c r="P2209">
        <v>2378.5</v>
      </c>
      <c r="Q2209">
        <f>Table1[[#This Row],[OrderQuantity]]*Table1[[#This Row],[UnitPrice]]</f>
        <v>9514</v>
      </c>
      <c r="R2209">
        <f>Table1[[#This Row],[OrderQuantity]]*Table1[[#This Row],[UnitCost]]</f>
        <v>4947.28</v>
      </c>
      <c r="S2209">
        <f>Table1[[#This Row],[OrderQuantity]]*Table1[[#This Row],[UnitPrice]]*(1-Table1[[#This Row],[DiscountApplied]]) - (Table1[[#This Row],[OrderQuantity]]*Table1[[#This Row],[UnitCost]])</f>
        <v>3139.62</v>
      </c>
      <c r="T2209">
        <f>DATEDIF(Table1[[#This Row],[ShipDate]],Table1[[#This Row],[DeliveryDate]],"d")</f>
        <v>8</v>
      </c>
      <c r="U2209" t="str">
        <f t="shared" si="69"/>
        <v>Late</v>
      </c>
    </row>
    <row r="2210" spans="1:21" x14ac:dyDescent="0.3">
      <c r="A2210" t="str">
        <f t="shared" si="68"/>
        <v>SO-002309</v>
      </c>
      <c r="B2210" t="s">
        <v>5</v>
      </c>
      <c r="C2210" t="s">
        <v>13</v>
      </c>
      <c r="D2210" s="1">
        <v>43400</v>
      </c>
      <c r="E2210" s="1">
        <v>43506</v>
      </c>
      <c r="F2210" s="1">
        <v>43515</v>
      </c>
      <c r="G2210" s="1">
        <v>43523</v>
      </c>
      <c r="H2210" t="s">
        <v>54</v>
      </c>
      <c r="I2210">
        <v>25</v>
      </c>
      <c r="J2210">
        <v>27</v>
      </c>
      <c r="K2210">
        <v>14</v>
      </c>
      <c r="L2210">
        <v>19</v>
      </c>
      <c r="M2210">
        <v>7</v>
      </c>
      <c r="N2210">
        <v>0.05</v>
      </c>
      <c r="O2210">
        <v>733.52</v>
      </c>
      <c r="P2210">
        <v>1078.7</v>
      </c>
      <c r="Q2210">
        <f>Table1[[#This Row],[OrderQuantity]]*Table1[[#This Row],[UnitPrice]]</f>
        <v>7550.9000000000005</v>
      </c>
      <c r="R2210">
        <f>Table1[[#This Row],[OrderQuantity]]*Table1[[#This Row],[UnitCost]]</f>
        <v>5134.6399999999994</v>
      </c>
      <c r="S2210">
        <f>Table1[[#This Row],[OrderQuantity]]*Table1[[#This Row],[UnitPrice]]*(1-Table1[[#This Row],[DiscountApplied]]) - (Table1[[#This Row],[OrderQuantity]]*Table1[[#This Row],[UnitCost]])</f>
        <v>2038.7150000000011</v>
      </c>
      <c r="T2210">
        <f>DATEDIF(Table1[[#This Row],[ShipDate]],Table1[[#This Row],[DeliveryDate]],"d")</f>
        <v>8</v>
      </c>
      <c r="U2210" t="str">
        <f t="shared" si="69"/>
        <v>Late</v>
      </c>
    </row>
    <row r="2211" spans="1:21" x14ac:dyDescent="0.3">
      <c r="A2211" t="str">
        <f t="shared" si="68"/>
        <v>SO-002310</v>
      </c>
      <c r="B2211" t="s">
        <v>4</v>
      </c>
      <c r="C2211" t="s">
        <v>9</v>
      </c>
      <c r="D2211" s="1">
        <v>43400</v>
      </c>
      <c r="E2211" s="1">
        <v>43506</v>
      </c>
      <c r="F2211" s="1">
        <v>43513</v>
      </c>
      <c r="G2211" s="1">
        <v>43517</v>
      </c>
      <c r="H2211" t="s">
        <v>54</v>
      </c>
      <c r="I2211">
        <v>14</v>
      </c>
      <c r="J2211">
        <v>17</v>
      </c>
      <c r="K2211">
        <v>67</v>
      </c>
      <c r="L2211">
        <v>9</v>
      </c>
      <c r="M2211">
        <v>1</v>
      </c>
      <c r="N2211">
        <v>0.05</v>
      </c>
      <c r="O2211">
        <v>1888.19</v>
      </c>
      <c r="P2211">
        <v>2452.1999999999998</v>
      </c>
      <c r="Q2211">
        <f>Table1[[#This Row],[OrderQuantity]]*Table1[[#This Row],[UnitPrice]]</f>
        <v>2452.1999999999998</v>
      </c>
      <c r="R2211">
        <f>Table1[[#This Row],[OrderQuantity]]*Table1[[#This Row],[UnitCost]]</f>
        <v>1888.19</v>
      </c>
      <c r="S2211">
        <f>Table1[[#This Row],[OrderQuantity]]*Table1[[#This Row],[UnitPrice]]*(1-Table1[[#This Row],[DiscountApplied]]) - (Table1[[#This Row],[OrderQuantity]]*Table1[[#This Row],[UnitCost]])</f>
        <v>441.39999999999964</v>
      </c>
      <c r="T2211">
        <f>DATEDIF(Table1[[#This Row],[ShipDate]],Table1[[#This Row],[DeliveryDate]],"d")</f>
        <v>4</v>
      </c>
      <c r="U2211" t="str">
        <f t="shared" si="69"/>
        <v>On Time</v>
      </c>
    </row>
    <row r="2212" spans="1:21" x14ac:dyDescent="0.3">
      <c r="A2212" t="str">
        <f t="shared" si="68"/>
        <v>SO-002311</v>
      </c>
      <c r="B2212" t="s">
        <v>4</v>
      </c>
      <c r="C2212" t="s">
        <v>12</v>
      </c>
      <c r="D2212" s="1">
        <v>43400</v>
      </c>
      <c r="E2212" s="1">
        <v>43506</v>
      </c>
      <c r="F2212" s="1">
        <v>43528</v>
      </c>
      <c r="G2212" s="1">
        <v>43538</v>
      </c>
      <c r="H2212" t="s">
        <v>54</v>
      </c>
      <c r="I2212">
        <v>15</v>
      </c>
      <c r="J2212">
        <v>25</v>
      </c>
      <c r="K2212">
        <v>259</v>
      </c>
      <c r="L2212">
        <v>9</v>
      </c>
      <c r="M2212">
        <v>5</v>
      </c>
      <c r="N2212">
        <v>0.08</v>
      </c>
      <c r="O2212">
        <v>1519.09</v>
      </c>
      <c r="P2212">
        <v>1922.9</v>
      </c>
      <c r="Q2212">
        <f>Table1[[#This Row],[OrderQuantity]]*Table1[[#This Row],[UnitPrice]]</f>
        <v>9614.5</v>
      </c>
      <c r="R2212">
        <f>Table1[[#This Row],[OrderQuantity]]*Table1[[#This Row],[UnitCost]]</f>
        <v>7595.45</v>
      </c>
      <c r="S2212">
        <f>Table1[[#This Row],[OrderQuantity]]*Table1[[#This Row],[UnitPrice]]*(1-Table1[[#This Row],[DiscountApplied]]) - (Table1[[#This Row],[OrderQuantity]]*Table1[[#This Row],[UnitCost]])</f>
        <v>1249.8900000000003</v>
      </c>
      <c r="T2212">
        <f>DATEDIF(Table1[[#This Row],[ShipDate]],Table1[[#This Row],[DeliveryDate]],"d")</f>
        <v>10</v>
      </c>
      <c r="U2212" t="str">
        <f t="shared" si="69"/>
        <v>Late</v>
      </c>
    </row>
    <row r="2213" spans="1:21" x14ac:dyDescent="0.3">
      <c r="A2213" t="str">
        <f t="shared" si="68"/>
        <v>SO-002312</v>
      </c>
      <c r="B2213" t="s">
        <v>3</v>
      </c>
      <c r="C2213" t="s">
        <v>12</v>
      </c>
      <c r="D2213" s="1">
        <v>43400</v>
      </c>
      <c r="E2213" s="1">
        <v>43506</v>
      </c>
      <c r="F2213" s="1">
        <v>43534</v>
      </c>
      <c r="G2213" s="1">
        <v>43539</v>
      </c>
      <c r="H2213" t="s">
        <v>54</v>
      </c>
      <c r="I2213">
        <v>2</v>
      </c>
      <c r="J2213">
        <v>15</v>
      </c>
      <c r="K2213">
        <v>255</v>
      </c>
      <c r="L2213">
        <v>42</v>
      </c>
      <c r="M2213">
        <v>1</v>
      </c>
      <c r="N2213">
        <v>0.4</v>
      </c>
      <c r="O2213">
        <v>3859.07</v>
      </c>
      <c r="P2213">
        <v>6224.3</v>
      </c>
      <c r="Q2213">
        <f>Table1[[#This Row],[OrderQuantity]]*Table1[[#This Row],[UnitPrice]]</f>
        <v>6224.3</v>
      </c>
      <c r="R2213">
        <f>Table1[[#This Row],[OrderQuantity]]*Table1[[#This Row],[UnitCost]]</f>
        <v>3859.07</v>
      </c>
      <c r="S2213">
        <f>Table1[[#This Row],[OrderQuantity]]*Table1[[#This Row],[UnitPrice]]*(1-Table1[[#This Row],[DiscountApplied]]) - (Table1[[#This Row],[OrderQuantity]]*Table1[[#This Row],[UnitCost]])</f>
        <v>-124.49000000000024</v>
      </c>
      <c r="T2213">
        <f>DATEDIF(Table1[[#This Row],[ShipDate]],Table1[[#This Row],[DeliveryDate]],"d")</f>
        <v>5</v>
      </c>
      <c r="U2213" t="str">
        <f t="shared" si="69"/>
        <v>On Time</v>
      </c>
    </row>
    <row r="2214" spans="1:21" x14ac:dyDescent="0.3">
      <c r="A2214" t="str">
        <f t="shared" si="68"/>
        <v>SO-002313</v>
      </c>
      <c r="B2214" t="s">
        <v>5</v>
      </c>
      <c r="C2214" t="s">
        <v>11</v>
      </c>
      <c r="D2214" s="1">
        <v>43400</v>
      </c>
      <c r="E2214" s="1">
        <v>43507</v>
      </c>
      <c r="F2214" s="1">
        <v>43521</v>
      </c>
      <c r="G2214" s="1">
        <v>43525</v>
      </c>
      <c r="H2214" t="s">
        <v>54</v>
      </c>
      <c r="I2214">
        <v>28</v>
      </c>
      <c r="J2214">
        <v>10</v>
      </c>
      <c r="K2214">
        <v>271</v>
      </c>
      <c r="L2214">
        <v>27</v>
      </c>
      <c r="M2214">
        <v>4</v>
      </c>
      <c r="N2214">
        <v>0.15</v>
      </c>
      <c r="O2214">
        <v>994.28</v>
      </c>
      <c r="P2214">
        <v>1876</v>
      </c>
      <c r="Q2214">
        <f>Table1[[#This Row],[OrderQuantity]]*Table1[[#This Row],[UnitPrice]]</f>
        <v>7504</v>
      </c>
      <c r="R2214">
        <f>Table1[[#This Row],[OrderQuantity]]*Table1[[#This Row],[UnitCost]]</f>
        <v>3977.12</v>
      </c>
      <c r="S2214">
        <f>Table1[[#This Row],[OrderQuantity]]*Table1[[#This Row],[UnitPrice]]*(1-Table1[[#This Row],[DiscountApplied]]) - (Table1[[#This Row],[OrderQuantity]]*Table1[[#This Row],[UnitCost]])</f>
        <v>2401.2799999999997</v>
      </c>
      <c r="T2214">
        <f>DATEDIF(Table1[[#This Row],[ShipDate]],Table1[[#This Row],[DeliveryDate]],"d")</f>
        <v>4</v>
      </c>
      <c r="U2214" t="str">
        <f t="shared" si="69"/>
        <v>On Time</v>
      </c>
    </row>
    <row r="2215" spans="1:21" x14ac:dyDescent="0.3">
      <c r="A2215" t="str">
        <f t="shared" si="68"/>
        <v>SO-002314</v>
      </c>
      <c r="B2215" t="s">
        <v>3</v>
      </c>
      <c r="C2215" t="s">
        <v>10</v>
      </c>
      <c r="D2215" s="1">
        <v>43400</v>
      </c>
      <c r="E2215" s="1">
        <v>43507</v>
      </c>
      <c r="F2215" s="1">
        <v>43523</v>
      </c>
      <c r="G2215" s="1">
        <v>43528</v>
      </c>
      <c r="H2215" t="s">
        <v>54</v>
      </c>
      <c r="I2215">
        <v>10</v>
      </c>
      <c r="J2215">
        <v>4</v>
      </c>
      <c r="K2215">
        <v>190</v>
      </c>
      <c r="L2215">
        <v>17</v>
      </c>
      <c r="M2215">
        <v>5</v>
      </c>
      <c r="N2215">
        <v>0.05</v>
      </c>
      <c r="O2215">
        <v>2774.07</v>
      </c>
      <c r="P2215">
        <v>6304.7</v>
      </c>
      <c r="Q2215">
        <f>Table1[[#This Row],[OrderQuantity]]*Table1[[#This Row],[UnitPrice]]</f>
        <v>31523.5</v>
      </c>
      <c r="R2215">
        <f>Table1[[#This Row],[OrderQuantity]]*Table1[[#This Row],[UnitCost]]</f>
        <v>13870.35</v>
      </c>
      <c r="S2215">
        <f>Table1[[#This Row],[OrderQuantity]]*Table1[[#This Row],[UnitPrice]]*(1-Table1[[#This Row],[DiscountApplied]]) - (Table1[[#This Row],[OrderQuantity]]*Table1[[#This Row],[UnitCost]])</f>
        <v>16076.974999999997</v>
      </c>
      <c r="T2215">
        <f>DATEDIF(Table1[[#This Row],[ShipDate]],Table1[[#This Row],[DeliveryDate]],"d")</f>
        <v>5</v>
      </c>
      <c r="U2215" t="str">
        <f t="shared" si="69"/>
        <v>On Time</v>
      </c>
    </row>
    <row r="2216" spans="1:21" x14ac:dyDescent="0.3">
      <c r="A2216" t="str">
        <f t="shared" si="68"/>
        <v>SO-002315</v>
      </c>
      <c r="B2216" t="s">
        <v>2</v>
      </c>
      <c r="C2216" t="s">
        <v>12</v>
      </c>
      <c r="D2216" s="1">
        <v>43400</v>
      </c>
      <c r="E2216" s="1">
        <v>43507</v>
      </c>
      <c r="F2216" s="1">
        <v>43523</v>
      </c>
      <c r="G2216" s="1">
        <v>43527</v>
      </c>
      <c r="H2216" t="s">
        <v>54</v>
      </c>
      <c r="I2216">
        <v>21</v>
      </c>
      <c r="J2216">
        <v>17</v>
      </c>
      <c r="K2216">
        <v>236</v>
      </c>
      <c r="L2216">
        <v>45</v>
      </c>
      <c r="M2216">
        <v>4</v>
      </c>
      <c r="N2216">
        <v>0.1</v>
      </c>
      <c r="O2216">
        <v>569.23</v>
      </c>
      <c r="P2216">
        <v>964.8</v>
      </c>
      <c r="Q2216">
        <f>Table1[[#This Row],[OrderQuantity]]*Table1[[#This Row],[UnitPrice]]</f>
        <v>3859.2</v>
      </c>
      <c r="R2216">
        <f>Table1[[#This Row],[OrderQuantity]]*Table1[[#This Row],[UnitCost]]</f>
        <v>2276.92</v>
      </c>
      <c r="S2216">
        <f>Table1[[#This Row],[OrderQuantity]]*Table1[[#This Row],[UnitPrice]]*(1-Table1[[#This Row],[DiscountApplied]]) - (Table1[[#This Row],[OrderQuantity]]*Table1[[#This Row],[UnitCost]])</f>
        <v>1196.3599999999997</v>
      </c>
      <c r="T2216">
        <f>DATEDIF(Table1[[#This Row],[ShipDate]],Table1[[#This Row],[DeliveryDate]],"d")</f>
        <v>4</v>
      </c>
      <c r="U2216" t="str">
        <f t="shared" si="69"/>
        <v>On Time</v>
      </c>
    </row>
    <row r="2217" spans="1:21" x14ac:dyDescent="0.3">
      <c r="A2217" t="str">
        <f t="shared" si="68"/>
        <v>SO-002316</v>
      </c>
      <c r="B2217" t="s">
        <v>3</v>
      </c>
      <c r="C2217" t="s">
        <v>10</v>
      </c>
      <c r="D2217" s="1">
        <v>43400</v>
      </c>
      <c r="E2217" s="1">
        <v>43507</v>
      </c>
      <c r="F2217" s="1">
        <v>43522</v>
      </c>
      <c r="G2217" s="1">
        <v>43525</v>
      </c>
      <c r="H2217" t="s">
        <v>54</v>
      </c>
      <c r="I2217">
        <v>7</v>
      </c>
      <c r="J2217">
        <v>43</v>
      </c>
      <c r="K2217">
        <v>116</v>
      </c>
      <c r="L2217">
        <v>43</v>
      </c>
      <c r="M2217">
        <v>2</v>
      </c>
      <c r="N2217">
        <v>0.15</v>
      </c>
      <c r="O2217">
        <v>2780.7</v>
      </c>
      <c r="P2217">
        <v>3611.3</v>
      </c>
      <c r="Q2217">
        <f>Table1[[#This Row],[OrderQuantity]]*Table1[[#This Row],[UnitPrice]]</f>
        <v>7222.6</v>
      </c>
      <c r="R2217">
        <f>Table1[[#This Row],[OrderQuantity]]*Table1[[#This Row],[UnitCost]]</f>
        <v>5561.4</v>
      </c>
      <c r="S2217">
        <f>Table1[[#This Row],[OrderQuantity]]*Table1[[#This Row],[UnitPrice]]*(1-Table1[[#This Row],[DiscountApplied]]) - (Table1[[#This Row],[OrderQuantity]]*Table1[[#This Row],[UnitCost]])</f>
        <v>577.8100000000004</v>
      </c>
      <c r="T2217">
        <f>DATEDIF(Table1[[#This Row],[ShipDate]],Table1[[#This Row],[DeliveryDate]],"d")</f>
        <v>3</v>
      </c>
      <c r="U2217" t="str">
        <f t="shared" si="69"/>
        <v>On Time</v>
      </c>
    </row>
    <row r="2218" spans="1:21" x14ac:dyDescent="0.3">
      <c r="A2218" t="str">
        <f t="shared" si="68"/>
        <v>SO-002317</v>
      </c>
      <c r="B2218" t="s">
        <v>3</v>
      </c>
      <c r="C2218" t="s">
        <v>11</v>
      </c>
      <c r="D2218" s="1">
        <v>43400</v>
      </c>
      <c r="E2218" s="1">
        <v>43507</v>
      </c>
      <c r="F2218" s="1">
        <v>43509</v>
      </c>
      <c r="G2218" s="1">
        <v>43515</v>
      </c>
      <c r="H2218" t="s">
        <v>54</v>
      </c>
      <c r="I2218">
        <v>5</v>
      </c>
      <c r="J2218">
        <v>31</v>
      </c>
      <c r="K2218">
        <v>306</v>
      </c>
      <c r="L2218">
        <v>36</v>
      </c>
      <c r="M2218">
        <v>3</v>
      </c>
      <c r="N2218">
        <v>0.08</v>
      </c>
      <c r="O2218">
        <v>633.15</v>
      </c>
      <c r="P2218">
        <v>1005</v>
      </c>
      <c r="Q2218">
        <f>Table1[[#This Row],[OrderQuantity]]*Table1[[#This Row],[UnitPrice]]</f>
        <v>3015</v>
      </c>
      <c r="R2218">
        <f>Table1[[#This Row],[OrderQuantity]]*Table1[[#This Row],[UnitCost]]</f>
        <v>1899.4499999999998</v>
      </c>
      <c r="S2218">
        <f>Table1[[#This Row],[OrderQuantity]]*Table1[[#This Row],[UnitPrice]]*(1-Table1[[#This Row],[DiscountApplied]]) - (Table1[[#This Row],[OrderQuantity]]*Table1[[#This Row],[UnitCost]])</f>
        <v>874.35000000000036</v>
      </c>
      <c r="T2218">
        <f>DATEDIF(Table1[[#This Row],[ShipDate]],Table1[[#This Row],[DeliveryDate]],"d")</f>
        <v>6</v>
      </c>
      <c r="U2218" t="str">
        <f t="shared" si="69"/>
        <v>On Time</v>
      </c>
    </row>
    <row r="2219" spans="1:21" x14ac:dyDescent="0.3">
      <c r="A2219" t="str">
        <f t="shared" si="68"/>
        <v>SO-002318</v>
      </c>
      <c r="B2219" t="s">
        <v>2</v>
      </c>
      <c r="C2219" t="s">
        <v>12</v>
      </c>
      <c r="D2219" s="1">
        <v>43400</v>
      </c>
      <c r="E2219" s="1">
        <v>43507</v>
      </c>
      <c r="F2219" s="1">
        <v>43526</v>
      </c>
      <c r="G2219" s="1">
        <v>43528</v>
      </c>
      <c r="H2219" t="s">
        <v>54</v>
      </c>
      <c r="I2219">
        <v>24</v>
      </c>
      <c r="J2219">
        <v>38</v>
      </c>
      <c r="K2219">
        <v>225</v>
      </c>
      <c r="L2219">
        <v>8</v>
      </c>
      <c r="M2219">
        <v>2</v>
      </c>
      <c r="N2219">
        <v>0.15</v>
      </c>
      <c r="O2219">
        <v>1201.3800000000001</v>
      </c>
      <c r="P2219">
        <v>2793.9</v>
      </c>
      <c r="Q2219">
        <f>Table1[[#This Row],[OrderQuantity]]*Table1[[#This Row],[UnitPrice]]</f>
        <v>5587.8</v>
      </c>
      <c r="R2219">
        <f>Table1[[#This Row],[OrderQuantity]]*Table1[[#This Row],[UnitCost]]</f>
        <v>2402.7600000000002</v>
      </c>
      <c r="S2219">
        <f>Table1[[#This Row],[OrderQuantity]]*Table1[[#This Row],[UnitPrice]]*(1-Table1[[#This Row],[DiscountApplied]]) - (Table1[[#This Row],[OrderQuantity]]*Table1[[#This Row],[UnitCost]])</f>
        <v>2346.87</v>
      </c>
      <c r="T2219">
        <f>DATEDIF(Table1[[#This Row],[ShipDate]],Table1[[#This Row],[DeliveryDate]],"d")</f>
        <v>2</v>
      </c>
      <c r="U2219" t="str">
        <f t="shared" si="69"/>
        <v>On Time</v>
      </c>
    </row>
    <row r="2220" spans="1:21" x14ac:dyDescent="0.3">
      <c r="A2220" t="str">
        <f t="shared" si="68"/>
        <v>SO-002319</v>
      </c>
      <c r="B2220" t="s">
        <v>3</v>
      </c>
      <c r="C2220" t="s">
        <v>10</v>
      </c>
      <c r="D2220" s="1">
        <v>43400</v>
      </c>
      <c r="E2220" s="1">
        <v>43507</v>
      </c>
      <c r="F2220" s="1">
        <v>43525</v>
      </c>
      <c r="G2220" s="1">
        <v>43534</v>
      </c>
      <c r="H2220" t="s">
        <v>54</v>
      </c>
      <c r="I2220">
        <v>12</v>
      </c>
      <c r="J2220">
        <v>34</v>
      </c>
      <c r="K2220">
        <v>173</v>
      </c>
      <c r="L2220">
        <v>30</v>
      </c>
      <c r="M2220">
        <v>3</v>
      </c>
      <c r="N2220">
        <v>0.05</v>
      </c>
      <c r="O2220">
        <v>646.67999999999995</v>
      </c>
      <c r="P2220">
        <v>850.9</v>
      </c>
      <c r="Q2220">
        <f>Table1[[#This Row],[OrderQuantity]]*Table1[[#This Row],[UnitPrice]]</f>
        <v>2552.6999999999998</v>
      </c>
      <c r="R2220">
        <f>Table1[[#This Row],[OrderQuantity]]*Table1[[#This Row],[UnitCost]]</f>
        <v>1940.04</v>
      </c>
      <c r="S2220">
        <f>Table1[[#This Row],[OrderQuantity]]*Table1[[#This Row],[UnitPrice]]*(1-Table1[[#This Row],[DiscountApplied]]) - (Table1[[#This Row],[OrderQuantity]]*Table1[[#This Row],[UnitCost]])</f>
        <v>485.02499999999964</v>
      </c>
      <c r="T2220">
        <f>DATEDIF(Table1[[#This Row],[ShipDate]],Table1[[#This Row],[DeliveryDate]],"d")</f>
        <v>9</v>
      </c>
      <c r="U2220" t="str">
        <f t="shared" si="69"/>
        <v>Late</v>
      </c>
    </row>
    <row r="2221" spans="1:21" x14ac:dyDescent="0.3">
      <c r="A2221" t="str">
        <f t="shared" si="68"/>
        <v>SO-002320</v>
      </c>
      <c r="B2221" t="s">
        <v>3</v>
      </c>
      <c r="C2221" t="s">
        <v>11</v>
      </c>
      <c r="D2221" s="1">
        <v>43400</v>
      </c>
      <c r="E2221" s="1">
        <v>43507</v>
      </c>
      <c r="F2221" s="1">
        <v>43531</v>
      </c>
      <c r="G2221" s="1">
        <v>43537</v>
      </c>
      <c r="H2221" t="s">
        <v>54</v>
      </c>
      <c r="I2221">
        <v>5</v>
      </c>
      <c r="J2221">
        <v>44</v>
      </c>
      <c r="K2221">
        <v>272</v>
      </c>
      <c r="L2221">
        <v>40</v>
      </c>
      <c r="M2221">
        <v>5</v>
      </c>
      <c r="N2221">
        <v>0.08</v>
      </c>
      <c r="O2221">
        <v>1913.52</v>
      </c>
      <c r="P2221">
        <v>2278</v>
      </c>
      <c r="Q2221">
        <f>Table1[[#This Row],[OrderQuantity]]*Table1[[#This Row],[UnitPrice]]</f>
        <v>11390</v>
      </c>
      <c r="R2221">
        <f>Table1[[#This Row],[OrderQuantity]]*Table1[[#This Row],[UnitCost]]</f>
        <v>9567.6</v>
      </c>
      <c r="S2221">
        <f>Table1[[#This Row],[OrderQuantity]]*Table1[[#This Row],[UnitPrice]]*(1-Table1[[#This Row],[DiscountApplied]]) - (Table1[[#This Row],[OrderQuantity]]*Table1[[#This Row],[UnitCost]])</f>
        <v>911.20000000000073</v>
      </c>
      <c r="T2221">
        <f>DATEDIF(Table1[[#This Row],[ShipDate]],Table1[[#This Row],[DeliveryDate]],"d")</f>
        <v>6</v>
      </c>
      <c r="U2221" t="str">
        <f t="shared" si="69"/>
        <v>On Time</v>
      </c>
    </row>
    <row r="2222" spans="1:21" x14ac:dyDescent="0.3">
      <c r="A2222" t="str">
        <f t="shared" si="68"/>
        <v>SO-002321</v>
      </c>
      <c r="B2222" t="s">
        <v>5</v>
      </c>
      <c r="C2222" t="s">
        <v>13</v>
      </c>
      <c r="D2222" s="1">
        <v>43400</v>
      </c>
      <c r="E2222" s="1">
        <v>43507</v>
      </c>
      <c r="F2222" s="1">
        <v>43515</v>
      </c>
      <c r="G2222" s="1">
        <v>43524</v>
      </c>
      <c r="H2222" t="s">
        <v>54</v>
      </c>
      <c r="I2222">
        <v>28</v>
      </c>
      <c r="J2222">
        <v>33</v>
      </c>
      <c r="K2222">
        <v>38</v>
      </c>
      <c r="L2222">
        <v>17</v>
      </c>
      <c r="M2222">
        <v>7</v>
      </c>
      <c r="N2222">
        <v>0.15</v>
      </c>
      <c r="O2222">
        <v>655.26</v>
      </c>
      <c r="P2222">
        <v>1092.0999999999999</v>
      </c>
      <c r="Q2222">
        <f>Table1[[#This Row],[OrderQuantity]]*Table1[[#This Row],[UnitPrice]]</f>
        <v>7644.6999999999989</v>
      </c>
      <c r="R2222">
        <f>Table1[[#This Row],[OrderQuantity]]*Table1[[#This Row],[UnitCost]]</f>
        <v>4586.82</v>
      </c>
      <c r="S2222">
        <f>Table1[[#This Row],[OrderQuantity]]*Table1[[#This Row],[UnitPrice]]*(1-Table1[[#This Row],[DiscountApplied]]) - (Table1[[#This Row],[OrderQuantity]]*Table1[[#This Row],[UnitCost]])</f>
        <v>1911.1749999999993</v>
      </c>
      <c r="T2222">
        <f>DATEDIF(Table1[[#This Row],[ShipDate]],Table1[[#This Row],[DeliveryDate]],"d")</f>
        <v>9</v>
      </c>
      <c r="U2222" t="str">
        <f t="shared" si="69"/>
        <v>Late</v>
      </c>
    </row>
    <row r="2223" spans="1:21" x14ac:dyDescent="0.3">
      <c r="A2223" t="str">
        <f t="shared" si="68"/>
        <v>SO-002322</v>
      </c>
      <c r="B2223" t="s">
        <v>5</v>
      </c>
      <c r="C2223" t="s">
        <v>10</v>
      </c>
      <c r="D2223" s="1">
        <v>43400</v>
      </c>
      <c r="E2223" s="1">
        <v>43507</v>
      </c>
      <c r="F2223" s="1">
        <v>43520</v>
      </c>
      <c r="G2223" s="1">
        <v>43530</v>
      </c>
      <c r="H2223" t="s">
        <v>54</v>
      </c>
      <c r="I2223">
        <v>27</v>
      </c>
      <c r="J2223">
        <v>33</v>
      </c>
      <c r="K2223">
        <v>159</v>
      </c>
      <c r="L2223">
        <v>26</v>
      </c>
      <c r="M2223">
        <v>4</v>
      </c>
      <c r="N2223">
        <v>0.05</v>
      </c>
      <c r="O2223">
        <v>3578.14</v>
      </c>
      <c r="P2223">
        <v>6505.7</v>
      </c>
      <c r="Q2223">
        <f>Table1[[#This Row],[OrderQuantity]]*Table1[[#This Row],[UnitPrice]]</f>
        <v>26022.799999999999</v>
      </c>
      <c r="R2223">
        <f>Table1[[#This Row],[OrderQuantity]]*Table1[[#This Row],[UnitCost]]</f>
        <v>14312.56</v>
      </c>
      <c r="S2223">
        <f>Table1[[#This Row],[OrderQuantity]]*Table1[[#This Row],[UnitPrice]]*(1-Table1[[#This Row],[DiscountApplied]]) - (Table1[[#This Row],[OrderQuantity]]*Table1[[#This Row],[UnitCost]])</f>
        <v>10409.1</v>
      </c>
      <c r="T2223">
        <f>DATEDIF(Table1[[#This Row],[ShipDate]],Table1[[#This Row],[DeliveryDate]],"d")</f>
        <v>10</v>
      </c>
      <c r="U2223" t="str">
        <f t="shared" si="69"/>
        <v>Late</v>
      </c>
    </row>
    <row r="2224" spans="1:21" x14ac:dyDescent="0.3">
      <c r="A2224" t="str">
        <f t="shared" si="68"/>
        <v>SO-002323</v>
      </c>
      <c r="B2224" t="s">
        <v>2</v>
      </c>
      <c r="C2224" t="s">
        <v>10</v>
      </c>
      <c r="D2224" s="1">
        <v>43400</v>
      </c>
      <c r="E2224" s="1">
        <v>43508</v>
      </c>
      <c r="F2224" s="1">
        <v>43511</v>
      </c>
      <c r="G2224" s="1">
        <v>43512</v>
      </c>
      <c r="H2224" t="s">
        <v>54</v>
      </c>
      <c r="I2224">
        <v>24</v>
      </c>
      <c r="J2224">
        <v>13</v>
      </c>
      <c r="K2224">
        <v>134</v>
      </c>
      <c r="L2224">
        <v>7</v>
      </c>
      <c r="M2224">
        <v>5</v>
      </c>
      <c r="N2224">
        <v>0.05</v>
      </c>
      <c r="O2224">
        <v>495.26</v>
      </c>
      <c r="P2224">
        <v>1125.5999999999999</v>
      </c>
      <c r="Q2224">
        <f>Table1[[#This Row],[OrderQuantity]]*Table1[[#This Row],[UnitPrice]]</f>
        <v>5628</v>
      </c>
      <c r="R2224">
        <f>Table1[[#This Row],[OrderQuantity]]*Table1[[#This Row],[UnitCost]]</f>
        <v>2476.3000000000002</v>
      </c>
      <c r="S2224">
        <f>Table1[[#This Row],[OrderQuantity]]*Table1[[#This Row],[UnitPrice]]*(1-Table1[[#This Row],[DiscountApplied]]) - (Table1[[#This Row],[OrderQuantity]]*Table1[[#This Row],[UnitCost]])</f>
        <v>2870.2999999999993</v>
      </c>
      <c r="T2224">
        <f>DATEDIF(Table1[[#This Row],[ShipDate]],Table1[[#This Row],[DeliveryDate]],"d")</f>
        <v>1</v>
      </c>
      <c r="U2224" t="str">
        <f t="shared" si="69"/>
        <v>On Time</v>
      </c>
    </row>
    <row r="2225" spans="1:21" x14ac:dyDescent="0.3">
      <c r="A2225" t="str">
        <f t="shared" si="68"/>
        <v>SO-002324</v>
      </c>
      <c r="B2225" t="s">
        <v>2</v>
      </c>
      <c r="C2225" t="s">
        <v>10</v>
      </c>
      <c r="D2225" s="1">
        <v>43400</v>
      </c>
      <c r="E2225" s="1">
        <v>43508</v>
      </c>
      <c r="F2225" s="1">
        <v>43533</v>
      </c>
      <c r="G2225" s="1">
        <v>43539</v>
      </c>
      <c r="H2225" t="s">
        <v>54</v>
      </c>
      <c r="I2225">
        <v>24</v>
      </c>
      <c r="J2225">
        <v>25</v>
      </c>
      <c r="K2225">
        <v>91</v>
      </c>
      <c r="L2225">
        <v>22</v>
      </c>
      <c r="M2225">
        <v>8</v>
      </c>
      <c r="N2225">
        <v>0.15</v>
      </c>
      <c r="O2225">
        <v>559.58000000000004</v>
      </c>
      <c r="P2225">
        <v>1165.8</v>
      </c>
      <c r="Q2225">
        <f>Table1[[#This Row],[OrderQuantity]]*Table1[[#This Row],[UnitPrice]]</f>
        <v>9326.4</v>
      </c>
      <c r="R2225">
        <f>Table1[[#This Row],[OrderQuantity]]*Table1[[#This Row],[UnitCost]]</f>
        <v>4476.6400000000003</v>
      </c>
      <c r="S2225">
        <f>Table1[[#This Row],[OrderQuantity]]*Table1[[#This Row],[UnitPrice]]*(1-Table1[[#This Row],[DiscountApplied]]) - (Table1[[#This Row],[OrderQuantity]]*Table1[[#This Row],[UnitCost]])</f>
        <v>3450.7999999999993</v>
      </c>
      <c r="T2225">
        <f>DATEDIF(Table1[[#This Row],[ShipDate]],Table1[[#This Row],[DeliveryDate]],"d")</f>
        <v>6</v>
      </c>
      <c r="U2225" t="str">
        <f t="shared" si="69"/>
        <v>On Time</v>
      </c>
    </row>
    <row r="2226" spans="1:21" x14ac:dyDescent="0.3">
      <c r="A2226" t="str">
        <f t="shared" si="68"/>
        <v>SO-002325</v>
      </c>
      <c r="B2226" t="s">
        <v>3</v>
      </c>
      <c r="C2226" t="s">
        <v>10</v>
      </c>
      <c r="D2226" s="1">
        <v>43400</v>
      </c>
      <c r="E2226" s="1">
        <v>43508</v>
      </c>
      <c r="F2226" s="1">
        <v>43530</v>
      </c>
      <c r="G2226" s="1">
        <v>43531</v>
      </c>
      <c r="H2226" t="s">
        <v>54</v>
      </c>
      <c r="I2226">
        <v>7</v>
      </c>
      <c r="J2226">
        <v>47</v>
      </c>
      <c r="K2226">
        <v>97</v>
      </c>
      <c r="L2226">
        <v>9</v>
      </c>
      <c r="M2226">
        <v>5</v>
      </c>
      <c r="N2226">
        <v>0.05</v>
      </c>
      <c r="O2226">
        <v>674.96</v>
      </c>
      <c r="P2226">
        <v>978.2</v>
      </c>
      <c r="Q2226">
        <f>Table1[[#This Row],[OrderQuantity]]*Table1[[#This Row],[UnitPrice]]</f>
        <v>4891</v>
      </c>
      <c r="R2226">
        <f>Table1[[#This Row],[OrderQuantity]]*Table1[[#This Row],[UnitCost]]</f>
        <v>3374.8</v>
      </c>
      <c r="S2226">
        <f>Table1[[#This Row],[OrderQuantity]]*Table1[[#This Row],[UnitPrice]]*(1-Table1[[#This Row],[DiscountApplied]]) - (Table1[[#This Row],[OrderQuantity]]*Table1[[#This Row],[UnitCost]])</f>
        <v>1271.6499999999996</v>
      </c>
      <c r="T2226">
        <f>DATEDIF(Table1[[#This Row],[ShipDate]],Table1[[#This Row],[DeliveryDate]],"d")</f>
        <v>1</v>
      </c>
      <c r="U2226" t="str">
        <f t="shared" si="69"/>
        <v>On Time</v>
      </c>
    </row>
    <row r="2227" spans="1:21" x14ac:dyDescent="0.3">
      <c r="A2227" t="str">
        <f t="shared" si="68"/>
        <v>SO-002326</v>
      </c>
      <c r="B2227" t="s">
        <v>4</v>
      </c>
      <c r="C2227" t="s">
        <v>13</v>
      </c>
      <c r="D2227" s="1">
        <v>43400</v>
      </c>
      <c r="E2227" s="1">
        <v>43508</v>
      </c>
      <c r="F2227" s="1">
        <v>43517</v>
      </c>
      <c r="G2227" s="1">
        <v>43524</v>
      </c>
      <c r="H2227" t="s">
        <v>54</v>
      </c>
      <c r="I2227">
        <v>19</v>
      </c>
      <c r="J2227">
        <v>31</v>
      </c>
      <c r="K2227">
        <v>54</v>
      </c>
      <c r="L2227">
        <v>4</v>
      </c>
      <c r="M2227">
        <v>8</v>
      </c>
      <c r="N2227">
        <v>0.08</v>
      </c>
      <c r="O2227">
        <v>1578.25</v>
      </c>
      <c r="P2227">
        <v>3035.1</v>
      </c>
      <c r="Q2227">
        <f>Table1[[#This Row],[OrderQuantity]]*Table1[[#This Row],[UnitPrice]]</f>
        <v>24280.799999999999</v>
      </c>
      <c r="R2227">
        <f>Table1[[#This Row],[OrderQuantity]]*Table1[[#This Row],[UnitCost]]</f>
        <v>12626</v>
      </c>
      <c r="S2227">
        <f>Table1[[#This Row],[OrderQuantity]]*Table1[[#This Row],[UnitPrice]]*(1-Table1[[#This Row],[DiscountApplied]]) - (Table1[[#This Row],[OrderQuantity]]*Table1[[#This Row],[UnitCost]])</f>
        <v>9712.3359999999993</v>
      </c>
      <c r="T2227">
        <f>DATEDIF(Table1[[#This Row],[ShipDate]],Table1[[#This Row],[DeliveryDate]],"d")</f>
        <v>7</v>
      </c>
      <c r="U2227" t="str">
        <f t="shared" si="69"/>
        <v>On Time</v>
      </c>
    </row>
    <row r="2228" spans="1:21" x14ac:dyDescent="0.3">
      <c r="A2228" t="str">
        <f t="shared" si="68"/>
        <v>SO-002327</v>
      </c>
      <c r="B2228" t="s">
        <v>3</v>
      </c>
      <c r="C2228" t="s">
        <v>11</v>
      </c>
      <c r="D2228" s="1">
        <v>43400</v>
      </c>
      <c r="E2228" s="1">
        <v>43508</v>
      </c>
      <c r="F2228" s="1">
        <v>43533</v>
      </c>
      <c r="G2228" s="1">
        <v>43534</v>
      </c>
      <c r="H2228" t="s">
        <v>54</v>
      </c>
      <c r="I2228">
        <v>11</v>
      </c>
      <c r="J2228">
        <v>7</v>
      </c>
      <c r="K2228">
        <v>322</v>
      </c>
      <c r="L2228">
        <v>31</v>
      </c>
      <c r="M2228">
        <v>4</v>
      </c>
      <c r="N2228">
        <v>0.08</v>
      </c>
      <c r="O2228">
        <v>167.23</v>
      </c>
      <c r="P2228">
        <v>214.4</v>
      </c>
      <c r="Q2228">
        <f>Table1[[#This Row],[OrderQuantity]]*Table1[[#This Row],[UnitPrice]]</f>
        <v>857.6</v>
      </c>
      <c r="R2228">
        <f>Table1[[#This Row],[OrderQuantity]]*Table1[[#This Row],[UnitCost]]</f>
        <v>668.92</v>
      </c>
      <c r="S2228">
        <f>Table1[[#This Row],[OrderQuantity]]*Table1[[#This Row],[UnitPrice]]*(1-Table1[[#This Row],[DiscountApplied]]) - (Table1[[#This Row],[OrderQuantity]]*Table1[[#This Row],[UnitCost]])</f>
        <v>120.07200000000012</v>
      </c>
      <c r="T2228">
        <f>DATEDIF(Table1[[#This Row],[ShipDate]],Table1[[#This Row],[DeliveryDate]],"d")</f>
        <v>1</v>
      </c>
      <c r="U2228" t="str">
        <f t="shared" si="69"/>
        <v>On Time</v>
      </c>
    </row>
    <row r="2229" spans="1:21" x14ac:dyDescent="0.3">
      <c r="A2229" t="str">
        <f t="shared" si="68"/>
        <v>SO-002328</v>
      </c>
      <c r="B2229" t="s">
        <v>4</v>
      </c>
      <c r="C2229" t="s">
        <v>8</v>
      </c>
      <c r="D2229" s="1">
        <v>43400</v>
      </c>
      <c r="E2229" s="1">
        <v>43508</v>
      </c>
      <c r="F2229" s="1">
        <v>43529</v>
      </c>
      <c r="G2229" s="1">
        <v>43536</v>
      </c>
      <c r="H2229" t="s">
        <v>54</v>
      </c>
      <c r="I2229">
        <v>12</v>
      </c>
      <c r="J2229">
        <v>44</v>
      </c>
      <c r="K2229">
        <v>365</v>
      </c>
      <c r="L2229">
        <v>40</v>
      </c>
      <c r="M2229">
        <v>3</v>
      </c>
      <c r="N2229">
        <v>0.08</v>
      </c>
      <c r="O2229">
        <v>709.13</v>
      </c>
      <c r="P2229">
        <v>1125.5999999999999</v>
      </c>
      <c r="Q2229">
        <f>Table1[[#This Row],[OrderQuantity]]*Table1[[#This Row],[UnitPrice]]</f>
        <v>3376.7999999999997</v>
      </c>
      <c r="R2229">
        <f>Table1[[#This Row],[OrderQuantity]]*Table1[[#This Row],[UnitCost]]</f>
        <v>2127.39</v>
      </c>
      <c r="S2229">
        <f>Table1[[#This Row],[OrderQuantity]]*Table1[[#This Row],[UnitPrice]]*(1-Table1[[#This Row],[DiscountApplied]]) - (Table1[[#This Row],[OrderQuantity]]*Table1[[#This Row],[UnitCost]])</f>
        <v>979.26600000000008</v>
      </c>
      <c r="T2229">
        <f>DATEDIF(Table1[[#This Row],[ShipDate]],Table1[[#This Row],[DeliveryDate]],"d")</f>
        <v>7</v>
      </c>
      <c r="U2229" t="str">
        <f t="shared" si="69"/>
        <v>On Time</v>
      </c>
    </row>
    <row r="2230" spans="1:21" x14ac:dyDescent="0.3">
      <c r="A2230" t="str">
        <f t="shared" si="68"/>
        <v>SO-002329</v>
      </c>
      <c r="B2230" t="s">
        <v>3</v>
      </c>
      <c r="C2230" t="s">
        <v>10</v>
      </c>
      <c r="D2230" s="1">
        <v>43400</v>
      </c>
      <c r="E2230" s="1">
        <v>43508</v>
      </c>
      <c r="F2230" s="1">
        <v>43520</v>
      </c>
      <c r="G2230" s="1">
        <v>43523</v>
      </c>
      <c r="H2230" t="s">
        <v>54</v>
      </c>
      <c r="I2230">
        <v>5</v>
      </c>
      <c r="J2230">
        <v>3</v>
      </c>
      <c r="K2230">
        <v>153</v>
      </c>
      <c r="L2230">
        <v>23</v>
      </c>
      <c r="M2230">
        <v>2</v>
      </c>
      <c r="N2230">
        <v>0.1</v>
      </c>
      <c r="O2230">
        <v>3284.94</v>
      </c>
      <c r="P2230">
        <v>5567.7</v>
      </c>
      <c r="Q2230">
        <f>Table1[[#This Row],[OrderQuantity]]*Table1[[#This Row],[UnitPrice]]</f>
        <v>11135.4</v>
      </c>
      <c r="R2230">
        <f>Table1[[#This Row],[OrderQuantity]]*Table1[[#This Row],[UnitCost]]</f>
        <v>6569.88</v>
      </c>
      <c r="S2230">
        <f>Table1[[#This Row],[OrderQuantity]]*Table1[[#This Row],[UnitPrice]]*(1-Table1[[#This Row],[DiscountApplied]]) - (Table1[[#This Row],[OrderQuantity]]*Table1[[#This Row],[UnitCost]])</f>
        <v>3451.9800000000005</v>
      </c>
      <c r="T2230">
        <f>DATEDIF(Table1[[#This Row],[ShipDate]],Table1[[#This Row],[DeliveryDate]],"d")</f>
        <v>3</v>
      </c>
      <c r="U2230" t="str">
        <f t="shared" si="69"/>
        <v>On Time</v>
      </c>
    </row>
    <row r="2231" spans="1:21" x14ac:dyDescent="0.3">
      <c r="A2231" t="str">
        <f t="shared" si="68"/>
        <v>SO-002330</v>
      </c>
      <c r="B2231" t="s">
        <v>5</v>
      </c>
      <c r="C2231" t="s">
        <v>11</v>
      </c>
      <c r="D2231" s="1">
        <v>43400</v>
      </c>
      <c r="E2231" s="1">
        <v>43508</v>
      </c>
      <c r="F2231" s="1">
        <v>43534</v>
      </c>
      <c r="G2231" s="1">
        <v>43539</v>
      </c>
      <c r="H2231" t="s">
        <v>54</v>
      </c>
      <c r="I2231">
        <v>28</v>
      </c>
      <c r="J2231">
        <v>40</v>
      </c>
      <c r="K2231">
        <v>284</v>
      </c>
      <c r="L2231">
        <v>10</v>
      </c>
      <c r="M2231">
        <v>7</v>
      </c>
      <c r="N2231">
        <v>0.08</v>
      </c>
      <c r="O2231">
        <v>70.349999999999994</v>
      </c>
      <c r="P2231">
        <v>167.5</v>
      </c>
      <c r="Q2231">
        <f>Table1[[#This Row],[OrderQuantity]]*Table1[[#This Row],[UnitPrice]]</f>
        <v>1172.5</v>
      </c>
      <c r="R2231">
        <f>Table1[[#This Row],[OrderQuantity]]*Table1[[#This Row],[UnitCost]]</f>
        <v>492.44999999999993</v>
      </c>
      <c r="S2231">
        <f>Table1[[#This Row],[OrderQuantity]]*Table1[[#This Row],[UnitPrice]]*(1-Table1[[#This Row],[DiscountApplied]]) - (Table1[[#This Row],[OrderQuantity]]*Table1[[#This Row],[UnitCost]])</f>
        <v>586.25000000000011</v>
      </c>
      <c r="T2231">
        <f>DATEDIF(Table1[[#This Row],[ShipDate]],Table1[[#This Row],[DeliveryDate]],"d")</f>
        <v>5</v>
      </c>
      <c r="U2231" t="str">
        <f t="shared" si="69"/>
        <v>On Time</v>
      </c>
    </row>
    <row r="2232" spans="1:21" x14ac:dyDescent="0.3">
      <c r="A2232" t="str">
        <f t="shared" si="68"/>
        <v>SO-002331</v>
      </c>
      <c r="B2232" t="s">
        <v>3</v>
      </c>
      <c r="C2232" t="s">
        <v>13</v>
      </c>
      <c r="D2232" s="1">
        <v>43400</v>
      </c>
      <c r="E2232" s="1">
        <v>43508</v>
      </c>
      <c r="F2232" s="1">
        <v>43533</v>
      </c>
      <c r="G2232" s="1">
        <v>43538</v>
      </c>
      <c r="H2232" t="s">
        <v>54</v>
      </c>
      <c r="I2232">
        <v>10</v>
      </c>
      <c r="J2232">
        <v>18</v>
      </c>
      <c r="K2232">
        <v>6</v>
      </c>
      <c r="L2232">
        <v>30</v>
      </c>
      <c r="M2232">
        <v>1</v>
      </c>
      <c r="N2232">
        <v>0.2</v>
      </c>
      <c r="O2232">
        <v>1111.6600000000001</v>
      </c>
      <c r="P2232">
        <v>1822.4</v>
      </c>
      <c r="Q2232">
        <f>Table1[[#This Row],[OrderQuantity]]*Table1[[#This Row],[UnitPrice]]</f>
        <v>1822.4</v>
      </c>
      <c r="R2232">
        <f>Table1[[#This Row],[OrderQuantity]]*Table1[[#This Row],[UnitCost]]</f>
        <v>1111.6600000000001</v>
      </c>
      <c r="S2232">
        <f>Table1[[#This Row],[OrderQuantity]]*Table1[[#This Row],[UnitPrice]]*(1-Table1[[#This Row],[DiscountApplied]]) - (Table1[[#This Row],[OrderQuantity]]*Table1[[#This Row],[UnitCost]])</f>
        <v>346.26</v>
      </c>
      <c r="T2232">
        <f>DATEDIF(Table1[[#This Row],[ShipDate]],Table1[[#This Row],[DeliveryDate]],"d")</f>
        <v>5</v>
      </c>
      <c r="U2232" t="str">
        <f t="shared" si="69"/>
        <v>On Time</v>
      </c>
    </row>
    <row r="2233" spans="1:21" x14ac:dyDescent="0.3">
      <c r="A2233" t="str">
        <f t="shared" si="68"/>
        <v>SO-002332</v>
      </c>
      <c r="B2233" t="s">
        <v>5</v>
      </c>
      <c r="C2233" t="s">
        <v>11</v>
      </c>
      <c r="D2233" s="1">
        <v>43400</v>
      </c>
      <c r="E2233" s="1">
        <v>43508</v>
      </c>
      <c r="F2233" s="1">
        <v>43535</v>
      </c>
      <c r="G2233" s="1">
        <v>43536</v>
      </c>
      <c r="H2233" t="s">
        <v>54</v>
      </c>
      <c r="I2233">
        <v>28</v>
      </c>
      <c r="J2233">
        <v>6</v>
      </c>
      <c r="K2233">
        <v>284</v>
      </c>
      <c r="L2233">
        <v>9</v>
      </c>
      <c r="M2233">
        <v>2</v>
      </c>
      <c r="N2233">
        <v>0.4</v>
      </c>
      <c r="O2233">
        <v>2632.56</v>
      </c>
      <c r="P2233">
        <v>5983.1</v>
      </c>
      <c r="Q2233">
        <f>Table1[[#This Row],[OrderQuantity]]*Table1[[#This Row],[UnitPrice]]</f>
        <v>11966.2</v>
      </c>
      <c r="R2233">
        <f>Table1[[#This Row],[OrderQuantity]]*Table1[[#This Row],[UnitCost]]</f>
        <v>5265.12</v>
      </c>
      <c r="S2233">
        <f>Table1[[#This Row],[OrderQuantity]]*Table1[[#This Row],[UnitPrice]]*(1-Table1[[#This Row],[DiscountApplied]]) - (Table1[[#This Row],[OrderQuantity]]*Table1[[#This Row],[UnitCost]])</f>
        <v>1914.6000000000004</v>
      </c>
      <c r="T2233">
        <f>DATEDIF(Table1[[#This Row],[ShipDate]],Table1[[#This Row],[DeliveryDate]],"d")</f>
        <v>1</v>
      </c>
      <c r="U2233" t="str">
        <f t="shared" si="69"/>
        <v>On Time</v>
      </c>
    </row>
    <row r="2234" spans="1:21" x14ac:dyDescent="0.3">
      <c r="A2234" t="str">
        <f t="shared" si="68"/>
        <v>SO-002333</v>
      </c>
      <c r="B2234" t="s">
        <v>4</v>
      </c>
      <c r="C2234" t="s">
        <v>11</v>
      </c>
      <c r="D2234" s="1">
        <v>43400</v>
      </c>
      <c r="E2234" s="1">
        <v>43508</v>
      </c>
      <c r="F2234" s="1">
        <v>43530</v>
      </c>
      <c r="G2234" s="1">
        <v>43536</v>
      </c>
      <c r="H2234" t="s">
        <v>54</v>
      </c>
      <c r="I2234">
        <v>16</v>
      </c>
      <c r="J2234">
        <v>37</v>
      </c>
      <c r="K2234">
        <v>271</v>
      </c>
      <c r="L2234">
        <v>43</v>
      </c>
      <c r="M2234">
        <v>2</v>
      </c>
      <c r="N2234">
        <v>0.1</v>
      </c>
      <c r="O2234">
        <v>1135.45</v>
      </c>
      <c r="P2234">
        <v>1802.3</v>
      </c>
      <c r="Q2234">
        <f>Table1[[#This Row],[OrderQuantity]]*Table1[[#This Row],[UnitPrice]]</f>
        <v>3604.6</v>
      </c>
      <c r="R2234">
        <f>Table1[[#This Row],[OrderQuantity]]*Table1[[#This Row],[UnitCost]]</f>
        <v>2270.9</v>
      </c>
      <c r="S2234">
        <f>Table1[[#This Row],[OrderQuantity]]*Table1[[#This Row],[UnitPrice]]*(1-Table1[[#This Row],[DiscountApplied]]) - (Table1[[#This Row],[OrderQuantity]]*Table1[[#This Row],[UnitCost]])</f>
        <v>973.23999999999978</v>
      </c>
      <c r="T2234">
        <f>DATEDIF(Table1[[#This Row],[ShipDate]],Table1[[#This Row],[DeliveryDate]],"d")</f>
        <v>6</v>
      </c>
      <c r="U2234" t="str">
        <f t="shared" si="69"/>
        <v>On Time</v>
      </c>
    </row>
    <row r="2235" spans="1:21" x14ac:dyDescent="0.3">
      <c r="A2235" t="str">
        <f t="shared" si="68"/>
        <v>SO-002334</v>
      </c>
      <c r="B2235" t="s">
        <v>3</v>
      </c>
      <c r="C2235" t="s">
        <v>13</v>
      </c>
      <c r="D2235" s="1">
        <v>43400</v>
      </c>
      <c r="E2235" s="1">
        <v>43508</v>
      </c>
      <c r="F2235" s="1">
        <v>43530</v>
      </c>
      <c r="G2235" s="1">
        <v>43533</v>
      </c>
      <c r="H2235" t="s">
        <v>54</v>
      </c>
      <c r="I2235">
        <v>3</v>
      </c>
      <c r="J2235">
        <v>36</v>
      </c>
      <c r="K2235">
        <v>26</v>
      </c>
      <c r="L2235">
        <v>40</v>
      </c>
      <c r="M2235">
        <v>7</v>
      </c>
      <c r="N2235">
        <v>0.08</v>
      </c>
      <c r="O2235">
        <v>2481.9499999999998</v>
      </c>
      <c r="P2235">
        <v>3939.6</v>
      </c>
      <c r="Q2235">
        <f>Table1[[#This Row],[OrderQuantity]]*Table1[[#This Row],[UnitPrice]]</f>
        <v>27577.200000000001</v>
      </c>
      <c r="R2235">
        <f>Table1[[#This Row],[OrderQuantity]]*Table1[[#This Row],[UnitCost]]</f>
        <v>17373.649999999998</v>
      </c>
      <c r="S2235">
        <f>Table1[[#This Row],[OrderQuantity]]*Table1[[#This Row],[UnitPrice]]*(1-Table1[[#This Row],[DiscountApplied]]) - (Table1[[#This Row],[OrderQuantity]]*Table1[[#This Row],[UnitCost]])</f>
        <v>7997.3740000000034</v>
      </c>
      <c r="T2235">
        <f>DATEDIF(Table1[[#This Row],[ShipDate]],Table1[[#This Row],[DeliveryDate]],"d")</f>
        <v>3</v>
      </c>
      <c r="U2235" t="str">
        <f t="shared" si="69"/>
        <v>On Time</v>
      </c>
    </row>
    <row r="2236" spans="1:21" x14ac:dyDescent="0.3">
      <c r="A2236" t="str">
        <f t="shared" si="68"/>
        <v>SO-002335</v>
      </c>
      <c r="B2236" t="s">
        <v>4</v>
      </c>
      <c r="C2236" t="s">
        <v>12</v>
      </c>
      <c r="D2236" s="1">
        <v>43400</v>
      </c>
      <c r="E2236" s="1">
        <v>43509</v>
      </c>
      <c r="F2236" s="1">
        <v>43515</v>
      </c>
      <c r="G2236" s="1">
        <v>43520</v>
      </c>
      <c r="H2236" t="s">
        <v>54</v>
      </c>
      <c r="I2236">
        <v>15</v>
      </c>
      <c r="J2236">
        <v>50</v>
      </c>
      <c r="K2236">
        <v>210</v>
      </c>
      <c r="L2236">
        <v>4</v>
      </c>
      <c r="M2236">
        <v>1</v>
      </c>
      <c r="N2236">
        <v>0.08</v>
      </c>
      <c r="O2236">
        <v>311.27999999999997</v>
      </c>
      <c r="P2236">
        <v>676.7</v>
      </c>
      <c r="Q2236">
        <f>Table1[[#This Row],[OrderQuantity]]*Table1[[#This Row],[UnitPrice]]</f>
        <v>676.7</v>
      </c>
      <c r="R2236">
        <f>Table1[[#This Row],[OrderQuantity]]*Table1[[#This Row],[UnitCost]]</f>
        <v>311.27999999999997</v>
      </c>
      <c r="S2236">
        <f>Table1[[#This Row],[OrderQuantity]]*Table1[[#This Row],[UnitPrice]]*(1-Table1[[#This Row],[DiscountApplied]]) - (Table1[[#This Row],[OrderQuantity]]*Table1[[#This Row],[UnitCost]])</f>
        <v>311.28400000000011</v>
      </c>
      <c r="T2236">
        <f>DATEDIF(Table1[[#This Row],[ShipDate]],Table1[[#This Row],[DeliveryDate]],"d")</f>
        <v>5</v>
      </c>
      <c r="U2236" t="str">
        <f t="shared" si="69"/>
        <v>On Time</v>
      </c>
    </row>
    <row r="2237" spans="1:21" x14ac:dyDescent="0.3">
      <c r="A2237" t="str">
        <f t="shared" si="68"/>
        <v>SO-002336</v>
      </c>
      <c r="B2237" t="s">
        <v>3</v>
      </c>
      <c r="C2237" t="s">
        <v>13</v>
      </c>
      <c r="D2237" s="1">
        <v>43400</v>
      </c>
      <c r="E2237" s="1">
        <v>43509</v>
      </c>
      <c r="F2237" s="1">
        <v>43514</v>
      </c>
      <c r="G2237" s="1">
        <v>43516</v>
      </c>
      <c r="H2237" t="s">
        <v>54</v>
      </c>
      <c r="I2237">
        <v>3</v>
      </c>
      <c r="J2237">
        <v>20</v>
      </c>
      <c r="K2237">
        <v>11</v>
      </c>
      <c r="L2237">
        <v>2</v>
      </c>
      <c r="M2237">
        <v>7</v>
      </c>
      <c r="N2237">
        <v>0.08</v>
      </c>
      <c r="O2237">
        <v>1452.02</v>
      </c>
      <c r="P2237">
        <v>3457.2</v>
      </c>
      <c r="Q2237">
        <f>Table1[[#This Row],[OrderQuantity]]*Table1[[#This Row],[UnitPrice]]</f>
        <v>24200.399999999998</v>
      </c>
      <c r="R2237">
        <f>Table1[[#This Row],[OrderQuantity]]*Table1[[#This Row],[UnitCost]]</f>
        <v>10164.14</v>
      </c>
      <c r="S2237">
        <f>Table1[[#This Row],[OrderQuantity]]*Table1[[#This Row],[UnitPrice]]*(1-Table1[[#This Row],[DiscountApplied]]) - (Table1[[#This Row],[OrderQuantity]]*Table1[[#This Row],[UnitCost]])</f>
        <v>12100.227999999999</v>
      </c>
      <c r="T2237">
        <f>DATEDIF(Table1[[#This Row],[ShipDate]],Table1[[#This Row],[DeliveryDate]],"d")</f>
        <v>2</v>
      </c>
      <c r="U2237" t="str">
        <f t="shared" si="69"/>
        <v>On Time</v>
      </c>
    </row>
    <row r="2238" spans="1:21" x14ac:dyDescent="0.3">
      <c r="A2238" t="str">
        <f t="shared" si="68"/>
        <v>SO-002337</v>
      </c>
      <c r="B2238" t="s">
        <v>3</v>
      </c>
      <c r="C2238" t="s">
        <v>10</v>
      </c>
      <c r="D2238" s="1">
        <v>43400</v>
      </c>
      <c r="E2238" s="1">
        <v>43510</v>
      </c>
      <c r="F2238" s="1">
        <v>43530</v>
      </c>
      <c r="G2238" s="1">
        <v>43534</v>
      </c>
      <c r="H2238" t="s">
        <v>54</v>
      </c>
      <c r="I2238">
        <v>9</v>
      </c>
      <c r="J2238">
        <v>29</v>
      </c>
      <c r="K2238">
        <v>170</v>
      </c>
      <c r="L2238">
        <v>6</v>
      </c>
      <c r="M2238">
        <v>5</v>
      </c>
      <c r="N2238">
        <v>0.15</v>
      </c>
      <c r="O2238">
        <v>4658.91</v>
      </c>
      <c r="P2238">
        <v>5681.6</v>
      </c>
      <c r="Q2238">
        <f>Table1[[#This Row],[OrderQuantity]]*Table1[[#This Row],[UnitPrice]]</f>
        <v>28408</v>
      </c>
      <c r="R2238">
        <f>Table1[[#This Row],[OrderQuantity]]*Table1[[#This Row],[UnitCost]]</f>
        <v>23294.55</v>
      </c>
      <c r="S2238">
        <f>Table1[[#This Row],[OrderQuantity]]*Table1[[#This Row],[UnitPrice]]*(1-Table1[[#This Row],[DiscountApplied]]) - (Table1[[#This Row],[OrderQuantity]]*Table1[[#This Row],[UnitCost]])</f>
        <v>852.25</v>
      </c>
      <c r="T2238">
        <f>DATEDIF(Table1[[#This Row],[ShipDate]],Table1[[#This Row],[DeliveryDate]],"d")</f>
        <v>4</v>
      </c>
      <c r="U2238" t="str">
        <f t="shared" si="69"/>
        <v>On Time</v>
      </c>
    </row>
    <row r="2239" spans="1:21" x14ac:dyDescent="0.3">
      <c r="A2239" t="str">
        <f t="shared" si="68"/>
        <v>SO-002338</v>
      </c>
      <c r="B2239" t="s">
        <v>2</v>
      </c>
      <c r="C2239" t="s">
        <v>12</v>
      </c>
      <c r="D2239" s="1">
        <v>43400</v>
      </c>
      <c r="E2239" s="1">
        <v>43510</v>
      </c>
      <c r="F2239" s="1">
        <v>43527</v>
      </c>
      <c r="G2239" s="1">
        <v>43537</v>
      </c>
      <c r="H2239" t="s">
        <v>54</v>
      </c>
      <c r="I2239">
        <v>22</v>
      </c>
      <c r="J2239">
        <v>23</v>
      </c>
      <c r="K2239">
        <v>248</v>
      </c>
      <c r="L2239">
        <v>12</v>
      </c>
      <c r="M2239">
        <v>3</v>
      </c>
      <c r="N2239">
        <v>0.08</v>
      </c>
      <c r="O2239">
        <v>178.22</v>
      </c>
      <c r="P2239">
        <v>254.6</v>
      </c>
      <c r="Q2239">
        <f>Table1[[#This Row],[OrderQuantity]]*Table1[[#This Row],[UnitPrice]]</f>
        <v>763.8</v>
      </c>
      <c r="R2239">
        <f>Table1[[#This Row],[OrderQuantity]]*Table1[[#This Row],[UnitCost]]</f>
        <v>534.66</v>
      </c>
      <c r="S2239">
        <f>Table1[[#This Row],[OrderQuantity]]*Table1[[#This Row],[UnitPrice]]*(1-Table1[[#This Row],[DiscountApplied]]) - (Table1[[#This Row],[OrderQuantity]]*Table1[[#This Row],[UnitCost]])</f>
        <v>168.03600000000006</v>
      </c>
      <c r="T2239">
        <f>DATEDIF(Table1[[#This Row],[ShipDate]],Table1[[#This Row],[DeliveryDate]],"d")</f>
        <v>10</v>
      </c>
      <c r="U2239" t="str">
        <f t="shared" si="69"/>
        <v>Late</v>
      </c>
    </row>
    <row r="2240" spans="1:21" x14ac:dyDescent="0.3">
      <c r="A2240" t="str">
        <f t="shared" si="68"/>
        <v>SO-002339</v>
      </c>
      <c r="B2240" t="s">
        <v>5</v>
      </c>
      <c r="C2240" t="s">
        <v>12</v>
      </c>
      <c r="D2240" s="1">
        <v>43400</v>
      </c>
      <c r="E2240" s="1">
        <v>43510</v>
      </c>
      <c r="F2240" s="1">
        <v>43529</v>
      </c>
      <c r="G2240" s="1">
        <v>43537</v>
      </c>
      <c r="H2240" t="s">
        <v>54</v>
      </c>
      <c r="I2240">
        <v>25</v>
      </c>
      <c r="J2240">
        <v>14</v>
      </c>
      <c r="K2240">
        <v>253</v>
      </c>
      <c r="L2240">
        <v>2</v>
      </c>
      <c r="M2240">
        <v>6</v>
      </c>
      <c r="N2240">
        <v>0.05</v>
      </c>
      <c r="O2240">
        <v>2831.89</v>
      </c>
      <c r="P2240">
        <v>3879.3</v>
      </c>
      <c r="Q2240">
        <f>Table1[[#This Row],[OrderQuantity]]*Table1[[#This Row],[UnitPrice]]</f>
        <v>23275.800000000003</v>
      </c>
      <c r="R2240">
        <f>Table1[[#This Row],[OrderQuantity]]*Table1[[#This Row],[UnitCost]]</f>
        <v>16991.34</v>
      </c>
      <c r="S2240">
        <f>Table1[[#This Row],[OrderQuantity]]*Table1[[#This Row],[UnitPrice]]*(1-Table1[[#This Row],[DiscountApplied]]) - (Table1[[#This Row],[OrderQuantity]]*Table1[[#This Row],[UnitCost]])</f>
        <v>5120.6700000000019</v>
      </c>
      <c r="T2240">
        <f>DATEDIF(Table1[[#This Row],[ShipDate]],Table1[[#This Row],[DeliveryDate]],"d")</f>
        <v>8</v>
      </c>
      <c r="U2240" t="str">
        <f t="shared" si="69"/>
        <v>Late</v>
      </c>
    </row>
    <row r="2241" spans="1:21" x14ac:dyDescent="0.3">
      <c r="A2241" t="str">
        <f t="shared" si="68"/>
        <v>SO-002340</v>
      </c>
      <c r="B2241" t="s">
        <v>3</v>
      </c>
      <c r="C2241" t="s">
        <v>13</v>
      </c>
      <c r="D2241" s="1">
        <v>43400</v>
      </c>
      <c r="E2241" s="1">
        <v>43510</v>
      </c>
      <c r="F2241" s="1">
        <v>43528</v>
      </c>
      <c r="G2241" s="1">
        <v>43530</v>
      </c>
      <c r="H2241" t="s">
        <v>54</v>
      </c>
      <c r="I2241">
        <v>3</v>
      </c>
      <c r="J2241">
        <v>16</v>
      </c>
      <c r="K2241">
        <v>47</v>
      </c>
      <c r="L2241">
        <v>37</v>
      </c>
      <c r="M2241">
        <v>1</v>
      </c>
      <c r="N2241">
        <v>0.05</v>
      </c>
      <c r="O2241">
        <v>1776.44</v>
      </c>
      <c r="P2241">
        <v>3289.7</v>
      </c>
      <c r="Q2241">
        <f>Table1[[#This Row],[OrderQuantity]]*Table1[[#This Row],[UnitPrice]]</f>
        <v>3289.7</v>
      </c>
      <c r="R2241">
        <f>Table1[[#This Row],[OrderQuantity]]*Table1[[#This Row],[UnitCost]]</f>
        <v>1776.44</v>
      </c>
      <c r="S2241">
        <f>Table1[[#This Row],[OrderQuantity]]*Table1[[#This Row],[UnitPrice]]*(1-Table1[[#This Row],[DiscountApplied]]) - (Table1[[#This Row],[OrderQuantity]]*Table1[[#This Row],[UnitCost]])</f>
        <v>1348.7749999999996</v>
      </c>
      <c r="T2241">
        <f>DATEDIF(Table1[[#This Row],[ShipDate]],Table1[[#This Row],[DeliveryDate]],"d")</f>
        <v>2</v>
      </c>
      <c r="U2241" t="str">
        <f t="shared" si="69"/>
        <v>On Time</v>
      </c>
    </row>
    <row r="2242" spans="1:21" x14ac:dyDescent="0.3">
      <c r="A2242" t="str">
        <f t="shared" ref="A2242:A2305" si="70">"SO-" &amp; TEXT(ROW(A2242)+99,"000000")</f>
        <v>SO-002341</v>
      </c>
      <c r="B2242" t="s">
        <v>3</v>
      </c>
      <c r="C2242" t="s">
        <v>13</v>
      </c>
      <c r="D2242" s="1">
        <v>43400</v>
      </c>
      <c r="E2242" s="1">
        <v>43510</v>
      </c>
      <c r="F2242" s="1">
        <v>43519</v>
      </c>
      <c r="G2242" s="1">
        <v>43521</v>
      </c>
      <c r="H2242" t="s">
        <v>54</v>
      </c>
      <c r="I2242">
        <v>7</v>
      </c>
      <c r="J2242">
        <v>38</v>
      </c>
      <c r="K2242">
        <v>19</v>
      </c>
      <c r="L2242">
        <v>10</v>
      </c>
      <c r="M2242">
        <v>7</v>
      </c>
      <c r="N2242">
        <v>0.05</v>
      </c>
      <c r="O2242">
        <v>104.79</v>
      </c>
      <c r="P2242">
        <v>227.8</v>
      </c>
      <c r="Q2242">
        <f>Table1[[#This Row],[OrderQuantity]]*Table1[[#This Row],[UnitPrice]]</f>
        <v>1594.6000000000001</v>
      </c>
      <c r="R2242">
        <f>Table1[[#This Row],[OrderQuantity]]*Table1[[#This Row],[UnitCost]]</f>
        <v>733.53000000000009</v>
      </c>
      <c r="S2242">
        <f>Table1[[#This Row],[OrderQuantity]]*Table1[[#This Row],[UnitPrice]]*(1-Table1[[#This Row],[DiscountApplied]]) - (Table1[[#This Row],[OrderQuantity]]*Table1[[#This Row],[UnitCost]])</f>
        <v>781.34</v>
      </c>
      <c r="T2242">
        <f>DATEDIF(Table1[[#This Row],[ShipDate]],Table1[[#This Row],[DeliveryDate]],"d")</f>
        <v>2</v>
      </c>
      <c r="U2242" t="str">
        <f t="shared" ref="U2242:U2305" si="71">IF(T2242&gt;7,"Late","On Time")</f>
        <v>On Time</v>
      </c>
    </row>
    <row r="2243" spans="1:21" x14ac:dyDescent="0.3">
      <c r="A2243" t="str">
        <f t="shared" si="70"/>
        <v>SO-002342</v>
      </c>
      <c r="B2243" t="s">
        <v>3</v>
      </c>
      <c r="C2243" t="s">
        <v>10</v>
      </c>
      <c r="D2243" s="1">
        <v>43400</v>
      </c>
      <c r="E2243" s="1">
        <v>43510</v>
      </c>
      <c r="F2243" s="1">
        <v>43520</v>
      </c>
      <c r="G2243" s="1">
        <v>43524</v>
      </c>
      <c r="H2243" t="s">
        <v>54</v>
      </c>
      <c r="I2243">
        <v>5</v>
      </c>
      <c r="J2243">
        <v>13</v>
      </c>
      <c r="K2243">
        <v>182</v>
      </c>
      <c r="L2243">
        <v>5</v>
      </c>
      <c r="M2243">
        <v>3</v>
      </c>
      <c r="N2243">
        <v>0.08</v>
      </c>
      <c r="O2243">
        <v>1731.95</v>
      </c>
      <c r="P2243">
        <v>3685</v>
      </c>
      <c r="Q2243">
        <f>Table1[[#This Row],[OrderQuantity]]*Table1[[#This Row],[UnitPrice]]</f>
        <v>11055</v>
      </c>
      <c r="R2243">
        <f>Table1[[#This Row],[OrderQuantity]]*Table1[[#This Row],[UnitCost]]</f>
        <v>5195.8500000000004</v>
      </c>
      <c r="S2243">
        <f>Table1[[#This Row],[OrderQuantity]]*Table1[[#This Row],[UnitPrice]]*(1-Table1[[#This Row],[DiscountApplied]]) - (Table1[[#This Row],[OrderQuantity]]*Table1[[#This Row],[UnitCost]])</f>
        <v>4974.75</v>
      </c>
      <c r="T2243">
        <f>DATEDIF(Table1[[#This Row],[ShipDate]],Table1[[#This Row],[DeliveryDate]],"d")</f>
        <v>4</v>
      </c>
      <c r="U2243" t="str">
        <f t="shared" si="71"/>
        <v>On Time</v>
      </c>
    </row>
    <row r="2244" spans="1:21" x14ac:dyDescent="0.3">
      <c r="A2244" t="str">
        <f t="shared" si="70"/>
        <v>SO-002343</v>
      </c>
      <c r="B2244" t="s">
        <v>3</v>
      </c>
      <c r="C2244" t="s">
        <v>12</v>
      </c>
      <c r="D2244" s="1">
        <v>43400</v>
      </c>
      <c r="E2244" s="1">
        <v>43510</v>
      </c>
      <c r="F2244" s="1">
        <v>43538</v>
      </c>
      <c r="G2244" s="1">
        <v>43539</v>
      </c>
      <c r="H2244" t="s">
        <v>54</v>
      </c>
      <c r="I2244">
        <v>9</v>
      </c>
      <c r="J2244">
        <v>3</v>
      </c>
      <c r="K2244">
        <v>260</v>
      </c>
      <c r="L2244">
        <v>19</v>
      </c>
      <c r="M2244">
        <v>6</v>
      </c>
      <c r="N2244">
        <v>0.05</v>
      </c>
      <c r="O2244">
        <v>1724.58</v>
      </c>
      <c r="P2244">
        <v>3832.4</v>
      </c>
      <c r="Q2244">
        <f>Table1[[#This Row],[OrderQuantity]]*Table1[[#This Row],[UnitPrice]]</f>
        <v>22994.400000000001</v>
      </c>
      <c r="R2244">
        <f>Table1[[#This Row],[OrderQuantity]]*Table1[[#This Row],[UnitCost]]</f>
        <v>10347.48</v>
      </c>
      <c r="S2244">
        <f>Table1[[#This Row],[OrderQuantity]]*Table1[[#This Row],[UnitPrice]]*(1-Table1[[#This Row],[DiscountApplied]]) - (Table1[[#This Row],[OrderQuantity]]*Table1[[#This Row],[UnitCost]])</f>
        <v>11497.2</v>
      </c>
      <c r="T2244">
        <f>DATEDIF(Table1[[#This Row],[ShipDate]],Table1[[#This Row],[DeliveryDate]],"d")</f>
        <v>1</v>
      </c>
      <c r="U2244" t="str">
        <f t="shared" si="71"/>
        <v>On Time</v>
      </c>
    </row>
    <row r="2245" spans="1:21" x14ac:dyDescent="0.3">
      <c r="A2245" t="str">
        <f t="shared" si="70"/>
        <v>SO-002344</v>
      </c>
      <c r="B2245" t="s">
        <v>3</v>
      </c>
      <c r="C2245" t="s">
        <v>11</v>
      </c>
      <c r="D2245" s="1">
        <v>43400</v>
      </c>
      <c r="E2245" s="1">
        <v>43510</v>
      </c>
      <c r="F2245" s="1">
        <v>43530</v>
      </c>
      <c r="G2245" s="1">
        <v>43534</v>
      </c>
      <c r="H2245" t="s">
        <v>54</v>
      </c>
      <c r="I2245">
        <v>12</v>
      </c>
      <c r="J2245">
        <v>31</v>
      </c>
      <c r="K2245">
        <v>319</v>
      </c>
      <c r="L2245">
        <v>18</v>
      </c>
      <c r="M2245">
        <v>3</v>
      </c>
      <c r="N2245">
        <v>0.1</v>
      </c>
      <c r="O2245">
        <v>181.3</v>
      </c>
      <c r="P2245">
        <v>221.1</v>
      </c>
      <c r="Q2245">
        <f>Table1[[#This Row],[OrderQuantity]]*Table1[[#This Row],[UnitPrice]]</f>
        <v>663.3</v>
      </c>
      <c r="R2245">
        <f>Table1[[#This Row],[OrderQuantity]]*Table1[[#This Row],[UnitCost]]</f>
        <v>543.90000000000009</v>
      </c>
      <c r="S2245">
        <f>Table1[[#This Row],[OrderQuantity]]*Table1[[#This Row],[UnitPrice]]*(1-Table1[[#This Row],[DiscountApplied]]) - (Table1[[#This Row],[OrderQuantity]]*Table1[[#This Row],[UnitCost]])</f>
        <v>53.069999999999936</v>
      </c>
      <c r="T2245">
        <f>DATEDIF(Table1[[#This Row],[ShipDate]],Table1[[#This Row],[DeliveryDate]],"d")</f>
        <v>4</v>
      </c>
      <c r="U2245" t="str">
        <f t="shared" si="71"/>
        <v>On Time</v>
      </c>
    </row>
    <row r="2246" spans="1:21" x14ac:dyDescent="0.3">
      <c r="A2246" t="str">
        <f t="shared" si="70"/>
        <v>SO-002345</v>
      </c>
      <c r="B2246" t="s">
        <v>3</v>
      </c>
      <c r="C2246" t="s">
        <v>12</v>
      </c>
      <c r="D2246" s="1">
        <v>43400</v>
      </c>
      <c r="E2246" s="1">
        <v>43510</v>
      </c>
      <c r="F2246" s="1">
        <v>43534</v>
      </c>
      <c r="G2246" s="1">
        <v>43542</v>
      </c>
      <c r="H2246" t="s">
        <v>54</v>
      </c>
      <c r="I2246">
        <v>3</v>
      </c>
      <c r="J2246">
        <v>9</v>
      </c>
      <c r="K2246">
        <v>247</v>
      </c>
      <c r="L2246">
        <v>37</v>
      </c>
      <c r="M2246">
        <v>8</v>
      </c>
      <c r="N2246">
        <v>0.05</v>
      </c>
      <c r="O2246">
        <v>1172.97</v>
      </c>
      <c r="P2246">
        <v>1922.9</v>
      </c>
      <c r="Q2246">
        <f>Table1[[#This Row],[OrderQuantity]]*Table1[[#This Row],[UnitPrice]]</f>
        <v>15383.2</v>
      </c>
      <c r="R2246">
        <f>Table1[[#This Row],[OrderQuantity]]*Table1[[#This Row],[UnitCost]]</f>
        <v>9383.76</v>
      </c>
      <c r="S2246">
        <f>Table1[[#This Row],[OrderQuantity]]*Table1[[#This Row],[UnitPrice]]*(1-Table1[[#This Row],[DiscountApplied]]) - (Table1[[#This Row],[OrderQuantity]]*Table1[[#This Row],[UnitCost]])</f>
        <v>5230.2800000000007</v>
      </c>
      <c r="T2246">
        <f>DATEDIF(Table1[[#This Row],[ShipDate]],Table1[[#This Row],[DeliveryDate]],"d")</f>
        <v>8</v>
      </c>
      <c r="U2246" t="str">
        <f t="shared" si="71"/>
        <v>Late</v>
      </c>
    </row>
    <row r="2247" spans="1:21" x14ac:dyDescent="0.3">
      <c r="A2247" t="str">
        <f t="shared" si="70"/>
        <v>SO-002346</v>
      </c>
      <c r="B2247" t="s">
        <v>4</v>
      </c>
      <c r="C2247" t="s">
        <v>10</v>
      </c>
      <c r="D2247" s="1">
        <v>43400</v>
      </c>
      <c r="E2247" s="1">
        <v>43510</v>
      </c>
      <c r="F2247" s="1">
        <v>43533</v>
      </c>
      <c r="G2247" s="1">
        <v>43542</v>
      </c>
      <c r="H2247" t="s">
        <v>54</v>
      </c>
      <c r="I2247">
        <v>20</v>
      </c>
      <c r="J2247">
        <v>13</v>
      </c>
      <c r="K2247">
        <v>129</v>
      </c>
      <c r="L2247">
        <v>34</v>
      </c>
      <c r="M2247">
        <v>1</v>
      </c>
      <c r="N2247">
        <v>0.05</v>
      </c>
      <c r="O2247">
        <v>453.05</v>
      </c>
      <c r="P2247">
        <v>984.9</v>
      </c>
      <c r="Q2247">
        <f>Table1[[#This Row],[OrderQuantity]]*Table1[[#This Row],[UnitPrice]]</f>
        <v>984.9</v>
      </c>
      <c r="R2247">
        <f>Table1[[#This Row],[OrderQuantity]]*Table1[[#This Row],[UnitCost]]</f>
        <v>453.05</v>
      </c>
      <c r="S2247">
        <f>Table1[[#This Row],[OrderQuantity]]*Table1[[#This Row],[UnitPrice]]*(1-Table1[[#This Row],[DiscountApplied]]) - (Table1[[#This Row],[OrderQuantity]]*Table1[[#This Row],[UnitCost]])</f>
        <v>482.60499999999996</v>
      </c>
      <c r="T2247">
        <f>DATEDIF(Table1[[#This Row],[ShipDate]],Table1[[#This Row],[DeliveryDate]],"d")</f>
        <v>9</v>
      </c>
      <c r="U2247" t="str">
        <f t="shared" si="71"/>
        <v>Late</v>
      </c>
    </row>
    <row r="2248" spans="1:21" x14ac:dyDescent="0.3">
      <c r="A2248" t="str">
        <f t="shared" si="70"/>
        <v>SO-002347</v>
      </c>
      <c r="B2248" t="s">
        <v>2</v>
      </c>
      <c r="C2248" t="s">
        <v>9</v>
      </c>
      <c r="D2248" s="1">
        <v>43400</v>
      </c>
      <c r="E2248" s="1">
        <v>43511</v>
      </c>
      <c r="F2248" s="1">
        <v>43529</v>
      </c>
      <c r="G2248" s="1">
        <v>43532</v>
      </c>
      <c r="H2248" t="s">
        <v>54</v>
      </c>
      <c r="I2248">
        <v>22</v>
      </c>
      <c r="J2248">
        <v>27</v>
      </c>
      <c r="K2248">
        <v>87</v>
      </c>
      <c r="L2248">
        <v>41</v>
      </c>
      <c r="M2248">
        <v>3</v>
      </c>
      <c r="N2248">
        <v>0.05</v>
      </c>
      <c r="O2248">
        <v>776.6</v>
      </c>
      <c r="P2248">
        <v>1159.0999999999999</v>
      </c>
      <c r="Q2248">
        <f>Table1[[#This Row],[OrderQuantity]]*Table1[[#This Row],[UnitPrice]]</f>
        <v>3477.2999999999997</v>
      </c>
      <c r="R2248">
        <f>Table1[[#This Row],[OrderQuantity]]*Table1[[#This Row],[UnitCost]]</f>
        <v>2329.8000000000002</v>
      </c>
      <c r="S2248">
        <f>Table1[[#This Row],[OrderQuantity]]*Table1[[#This Row],[UnitPrice]]*(1-Table1[[#This Row],[DiscountApplied]]) - (Table1[[#This Row],[OrderQuantity]]*Table1[[#This Row],[UnitCost]])</f>
        <v>973.63499999999931</v>
      </c>
      <c r="T2248">
        <f>DATEDIF(Table1[[#This Row],[ShipDate]],Table1[[#This Row],[DeliveryDate]],"d")</f>
        <v>3</v>
      </c>
      <c r="U2248" t="str">
        <f t="shared" si="71"/>
        <v>On Time</v>
      </c>
    </row>
    <row r="2249" spans="1:21" x14ac:dyDescent="0.3">
      <c r="A2249" t="str">
        <f t="shared" si="70"/>
        <v>SO-002348</v>
      </c>
      <c r="B2249" t="s">
        <v>5</v>
      </c>
      <c r="C2249" t="s">
        <v>10</v>
      </c>
      <c r="D2249" s="1">
        <v>43400</v>
      </c>
      <c r="E2249" s="1">
        <v>43511</v>
      </c>
      <c r="F2249" s="1">
        <v>43529</v>
      </c>
      <c r="G2249" s="1">
        <v>43536</v>
      </c>
      <c r="H2249" t="s">
        <v>54</v>
      </c>
      <c r="I2249">
        <v>27</v>
      </c>
      <c r="J2249">
        <v>1</v>
      </c>
      <c r="K2249">
        <v>93</v>
      </c>
      <c r="L2249">
        <v>9</v>
      </c>
      <c r="M2249">
        <v>3</v>
      </c>
      <c r="N2249">
        <v>0.2</v>
      </c>
      <c r="O2249">
        <v>143.72</v>
      </c>
      <c r="P2249">
        <v>261.3</v>
      </c>
      <c r="Q2249">
        <f>Table1[[#This Row],[OrderQuantity]]*Table1[[#This Row],[UnitPrice]]</f>
        <v>783.90000000000009</v>
      </c>
      <c r="R2249">
        <f>Table1[[#This Row],[OrderQuantity]]*Table1[[#This Row],[UnitCost]]</f>
        <v>431.15999999999997</v>
      </c>
      <c r="S2249">
        <f>Table1[[#This Row],[OrderQuantity]]*Table1[[#This Row],[UnitPrice]]*(1-Table1[[#This Row],[DiscountApplied]]) - (Table1[[#This Row],[OrderQuantity]]*Table1[[#This Row],[UnitCost]])</f>
        <v>195.96000000000015</v>
      </c>
      <c r="T2249">
        <f>DATEDIF(Table1[[#This Row],[ShipDate]],Table1[[#This Row],[DeliveryDate]],"d")</f>
        <v>7</v>
      </c>
      <c r="U2249" t="str">
        <f t="shared" si="71"/>
        <v>On Time</v>
      </c>
    </row>
    <row r="2250" spans="1:21" x14ac:dyDescent="0.3">
      <c r="A2250" t="str">
        <f t="shared" si="70"/>
        <v>SO-002349</v>
      </c>
      <c r="B2250" t="s">
        <v>4</v>
      </c>
      <c r="C2250" t="s">
        <v>11</v>
      </c>
      <c r="D2250" s="1">
        <v>43400</v>
      </c>
      <c r="E2250" s="1">
        <v>43511</v>
      </c>
      <c r="F2250" s="1">
        <v>43530</v>
      </c>
      <c r="G2250" s="1">
        <v>43540</v>
      </c>
      <c r="H2250" t="s">
        <v>54</v>
      </c>
      <c r="I2250">
        <v>20</v>
      </c>
      <c r="J2250">
        <v>38</v>
      </c>
      <c r="K2250">
        <v>326</v>
      </c>
      <c r="L2250">
        <v>44</v>
      </c>
      <c r="M2250">
        <v>8</v>
      </c>
      <c r="N2250">
        <v>0.1</v>
      </c>
      <c r="O2250">
        <v>1181.8800000000001</v>
      </c>
      <c r="P2250">
        <v>1688.4</v>
      </c>
      <c r="Q2250">
        <f>Table1[[#This Row],[OrderQuantity]]*Table1[[#This Row],[UnitPrice]]</f>
        <v>13507.2</v>
      </c>
      <c r="R2250">
        <f>Table1[[#This Row],[OrderQuantity]]*Table1[[#This Row],[UnitCost]]</f>
        <v>9455.0400000000009</v>
      </c>
      <c r="S2250">
        <f>Table1[[#This Row],[OrderQuantity]]*Table1[[#This Row],[UnitPrice]]*(1-Table1[[#This Row],[DiscountApplied]]) - (Table1[[#This Row],[OrderQuantity]]*Table1[[#This Row],[UnitCost]])</f>
        <v>2701.4400000000005</v>
      </c>
      <c r="T2250">
        <f>DATEDIF(Table1[[#This Row],[ShipDate]],Table1[[#This Row],[DeliveryDate]],"d")</f>
        <v>10</v>
      </c>
      <c r="U2250" t="str">
        <f t="shared" si="71"/>
        <v>Late</v>
      </c>
    </row>
    <row r="2251" spans="1:21" x14ac:dyDescent="0.3">
      <c r="A2251" t="str">
        <f t="shared" si="70"/>
        <v>SO-002350</v>
      </c>
      <c r="B2251" t="s">
        <v>3</v>
      </c>
      <c r="C2251" t="s">
        <v>11</v>
      </c>
      <c r="D2251" s="1">
        <v>43400</v>
      </c>
      <c r="E2251" s="1">
        <v>43511</v>
      </c>
      <c r="F2251" s="1">
        <v>43537</v>
      </c>
      <c r="G2251" s="1">
        <v>43546</v>
      </c>
      <c r="H2251" t="s">
        <v>54</v>
      </c>
      <c r="I2251">
        <v>9</v>
      </c>
      <c r="J2251">
        <v>23</v>
      </c>
      <c r="K2251">
        <v>318</v>
      </c>
      <c r="L2251">
        <v>37</v>
      </c>
      <c r="M2251">
        <v>6</v>
      </c>
      <c r="N2251">
        <v>0.1</v>
      </c>
      <c r="O2251">
        <v>486.42</v>
      </c>
      <c r="P2251">
        <v>884.4</v>
      </c>
      <c r="Q2251">
        <f>Table1[[#This Row],[OrderQuantity]]*Table1[[#This Row],[UnitPrice]]</f>
        <v>5306.4</v>
      </c>
      <c r="R2251">
        <f>Table1[[#This Row],[OrderQuantity]]*Table1[[#This Row],[UnitCost]]</f>
        <v>2918.52</v>
      </c>
      <c r="S2251">
        <f>Table1[[#This Row],[OrderQuantity]]*Table1[[#This Row],[UnitPrice]]*(1-Table1[[#This Row],[DiscountApplied]]) - (Table1[[#This Row],[OrderQuantity]]*Table1[[#This Row],[UnitCost]])</f>
        <v>1857.2400000000002</v>
      </c>
      <c r="T2251">
        <f>DATEDIF(Table1[[#This Row],[ShipDate]],Table1[[#This Row],[DeliveryDate]],"d")</f>
        <v>9</v>
      </c>
      <c r="U2251" t="str">
        <f t="shared" si="71"/>
        <v>Late</v>
      </c>
    </row>
    <row r="2252" spans="1:21" x14ac:dyDescent="0.3">
      <c r="A2252" t="str">
        <f t="shared" si="70"/>
        <v>SO-002351</v>
      </c>
      <c r="B2252" t="s">
        <v>2</v>
      </c>
      <c r="C2252" t="s">
        <v>10</v>
      </c>
      <c r="D2252" s="1">
        <v>43400</v>
      </c>
      <c r="E2252" s="1">
        <v>43512</v>
      </c>
      <c r="F2252" s="1">
        <v>43540</v>
      </c>
      <c r="G2252" s="1">
        <v>43541</v>
      </c>
      <c r="H2252" t="s">
        <v>54</v>
      </c>
      <c r="I2252">
        <v>25</v>
      </c>
      <c r="J2252">
        <v>11</v>
      </c>
      <c r="K2252">
        <v>172</v>
      </c>
      <c r="L2252">
        <v>14</v>
      </c>
      <c r="M2252">
        <v>6</v>
      </c>
      <c r="N2252">
        <v>0.2</v>
      </c>
      <c r="O2252">
        <v>621.89</v>
      </c>
      <c r="P2252">
        <v>797.3</v>
      </c>
      <c r="Q2252">
        <f>Table1[[#This Row],[OrderQuantity]]*Table1[[#This Row],[UnitPrice]]</f>
        <v>4783.7999999999993</v>
      </c>
      <c r="R2252">
        <f>Table1[[#This Row],[OrderQuantity]]*Table1[[#This Row],[UnitCost]]</f>
        <v>3731.34</v>
      </c>
      <c r="S2252">
        <f>Table1[[#This Row],[OrderQuantity]]*Table1[[#This Row],[UnitPrice]]*(1-Table1[[#This Row],[DiscountApplied]]) - (Table1[[#This Row],[OrderQuantity]]*Table1[[#This Row],[UnitCost]])</f>
        <v>95.699999999999363</v>
      </c>
      <c r="T2252">
        <f>DATEDIF(Table1[[#This Row],[ShipDate]],Table1[[#This Row],[DeliveryDate]],"d")</f>
        <v>1</v>
      </c>
      <c r="U2252" t="str">
        <f t="shared" si="71"/>
        <v>On Time</v>
      </c>
    </row>
    <row r="2253" spans="1:21" x14ac:dyDescent="0.3">
      <c r="A2253" t="str">
        <f t="shared" si="70"/>
        <v>SO-002352</v>
      </c>
      <c r="B2253" t="s">
        <v>3</v>
      </c>
      <c r="C2253" t="s">
        <v>10</v>
      </c>
      <c r="D2253" s="1">
        <v>43400</v>
      </c>
      <c r="E2253" s="1">
        <v>43512</v>
      </c>
      <c r="F2253" s="1">
        <v>43527</v>
      </c>
      <c r="G2253" s="1">
        <v>43533</v>
      </c>
      <c r="H2253" t="s">
        <v>54</v>
      </c>
      <c r="I2253">
        <v>5</v>
      </c>
      <c r="J2253">
        <v>17</v>
      </c>
      <c r="K2253">
        <v>181</v>
      </c>
      <c r="L2253">
        <v>13</v>
      </c>
      <c r="M2253">
        <v>1</v>
      </c>
      <c r="N2253">
        <v>0.15</v>
      </c>
      <c r="O2253">
        <v>626.45000000000005</v>
      </c>
      <c r="P2253">
        <v>1139</v>
      </c>
      <c r="Q2253">
        <f>Table1[[#This Row],[OrderQuantity]]*Table1[[#This Row],[UnitPrice]]</f>
        <v>1139</v>
      </c>
      <c r="R2253">
        <f>Table1[[#This Row],[OrderQuantity]]*Table1[[#This Row],[UnitCost]]</f>
        <v>626.45000000000005</v>
      </c>
      <c r="S2253">
        <f>Table1[[#This Row],[OrderQuantity]]*Table1[[#This Row],[UnitPrice]]*(1-Table1[[#This Row],[DiscountApplied]]) - (Table1[[#This Row],[OrderQuantity]]*Table1[[#This Row],[UnitCost]])</f>
        <v>341.69999999999993</v>
      </c>
      <c r="T2253">
        <f>DATEDIF(Table1[[#This Row],[ShipDate]],Table1[[#This Row],[DeliveryDate]],"d")</f>
        <v>6</v>
      </c>
      <c r="U2253" t="str">
        <f t="shared" si="71"/>
        <v>On Time</v>
      </c>
    </row>
    <row r="2254" spans="1:21" x14ac:dyDescent="0.3">
      <c r="A2254" t="str">
        <f t="shared" si="70"/>
        <v>SO-002353</v>
      </c>
      <c r="B2254" t="s">
        <v>4</v>
      </c>
      <c r="C2254" t="s">
        <v>12</v>
      </c>
      <c r="D2254" s="1">
        <v>43400</v>
      </c>
      <c r="E2254" s="1">
        <v>43512</v>
      </c>
      <c r="F2254" s="1">
        <v>43529</v>
      </c>
      <c r="G2254" s="1">
        <v>43535</v>
      </c>
      <c r="H2254" t="s">
        <v>54</v>
      </c>
      <c r="I2254">
        <v>19</v>
      </c>
      <c r="J2254">
        <v>3</v>
      </c>
      <c r="K2254">
        <v>225</v>
      </c>
      <c r="L2254">
        <v>37</v>
      </c>
      <c r="M2254">
        <v>6</v>
      </c>
      <c r="N2254">
        <v>0.08</v>
      </c>
      <c r="O2254">
        <v>1457.92</v>
      </c>
      <c r="P2254">
        <v>1822.4</v>
      </c>
      <c r="Q2254">
        <f>Table1[[#This Row],[OrderQuantity]]*Table1[[#This Row],[UnitPrice]]</f>
        <v>10934.400000000001</v>
      </c>
      <c r="R2254">
        <f>Table1[[#This Row],[OrderQuantity]]*Table1[[#This Row],[UnitCost]]</f>
        <v>8747.52</v>
      </c>
      <c r="S2254">
        <f>Table1[[#This Row],[OrderQuantity]]*Table1[[#This Row],[UnitPrice]]*(1-Table1[[#This Row],[DiscountApplied]]) - (Table1[[#This Row],[OrderQuantity]]*Table1[[#This Row],[UnitCost]])</f>
        <v>1312.1280000000006</v>
      </c>
      <c r="T2254">
        <f>DATEDIF(Table1[[#This Row],[ShipDate]],Table1[[#This Row],[DeliveryDate]],"d")</f>
        <v>6</v>
      </c>
      <c r="U2254" t="str">
        <f t="shared" si="71"/>
        <v>On Time</v>
      </c>
    </row>
    <row r="2255" spans="1:21" x14ac:dyDescent="0.3">
      <c r="A2255" t="str">
        <f t="shared" si="70"/>
        <v>SO-002354</v>
      </c>
      <c r="B2255" t="s">
        <v>2</v>
      </c>
      <c r="C2255" t="s">
        <v>12</v>
      </c>
      <c r="D2255" s="1">
        <v>43400</v>
      </c>
      <c r="E2255" s="1">
        <v>43512</v>
      </c>
      <c r="F2255" s="1">
        <v>43525</v>
      </c>
      <c r="G2255" s="1">
        <v>43526</v>
      </c>
      <c r="H2255" t="s">
        <v>54</v>
      </c>
      <c r="I2255">
        <v>24</v>
      </c>
      <c r="J2255">
        <v>4</v>
      </c>
      <c r="K2255">
        <v>220</v>
      </c>
      <c r="L2255">
        <v>4</v>
      </c>
      <c r="M2255">
        <v>8</v>
      </c>
      <c r="N2255">
        <v>0.1</v>
      </c>
      <c r="O2255">
        <v>1344.02</v>
      </c>
      <c r="P2255">
        <v>2278</v>
      </c>
      <c r="Q2255">
        <f>Table1[[#This Row],[OrderQuantity]]*Table1[[#This Row],[UnitPrice]]</f>
        <v>18224</v>
      </c>
      <c r="R2255">
        <f>Table1[[#This Row],[OrderQuantity]]*Table1[[#This Row],[UnitCost]]</f>
        <v>10752.16</v>
      </c>
      <c r="S2255">
        <f>Table1[[#This Row],[OrderQuantity]]*Table1[[#This Row],[UnitPrice]]*(1-Table1[[#This Row],[DiscountApplied]]) - (Table1[[#This Row],[OrderQuantity]]*Table1[[#This Row],[UnitCost]])</f>
        <v>5649.4400000000023</v>
      </c>
      <c r="T2255">
        <f>DATEDIF(Table1[[#This Row],[ShipDate]],Table1[[#This Row],[DeliveryDate]],"d")</f>
        <v>1</v>
      </c>
      <c r="U2255" t="str">
        <f t="shared" si="71"/>
        <v>On Time</v>
      </c>
    </row>
    <row r="2256" spans="1:21" x14ac:dyDescent="0.3">
      <c r="A2256" t="str">
        <f t="shared" si="70"/>
        <v>SO-002355</v>
      </c>
      <c r="B2256" t="s">
        <v>3</v>
      </c>
      <c r="C2256" t="s">
        <v>11</v>
      </c>
      <c r="D2256" s="1">
        <v>43400</v>
      </c>
      <c r="E2256" s="1">
        <v>43512</v>
      </c>
      <c r="F2256" s="1">
        <v>43520</v>
      </c>
      <c r="G2256" s="1">
        <v>43521</v>
      </c>
      <c r="H2256" t="s">
        <v>54</v>
      </c>
      <c r="I2256">
        <v>10</v>
      </c>
      <c r="J2256">
        <v>3</v>
      </c>
      <c r="K2256">
        <v>285</v>
      </c>
      <c r="L2256">
        <v>6</v>
      </c>
      <c r="M2256">
        <v>5</v>
      </c>
      <c r="N2256">
        <v>0.1</v>
      </c>
      <c r="O2256">
        <v>120.6</v>
      </c>
      <c r="P2256">
        <v>167.5</v>
      </c>
      <c r="Q2256">
        <f>Table1[[#This Row],[OrderQuantity]]*Table1[[#This Row],[UnitPrice]]</f>
        <v>837.5</v>
      </c>
      <c r="R2256">
        <f>Table1[[#This Row],[OrderQuantity]]*Table1[[#This Row],[UnitCost]]</f>
        <v>603</v>
      </c>
      <c r="S2256">
        <f>Table1[[#This Row],[OrderQuantity]]*Table1[[#This Row],[UnitPrice]]*(1-Table1[[#This Row],[DiscountApplied]]) - (Table1[[#This Row],[OrderQuantity]]*Table1[[#This Row],[UnitCost]])</f>
        <v>150.75</v>
      </c>
      <c r="T2256">
        <f>DATEDIF(Table1[[#This Row],[ShipDate]],Table1[[#This Row],[DeliveryDate]],"d")</f>
        <v>1</v>
      </c>
      <c r="U2256" t="str">
        <f t="shared" si="71"/>
        <v>On Time</v>
      </c>
    </row>
    <row r="2257" spans="1:21" x14ac:dyDescent="0.3">
      <c r="A2257" t="str">
        <f t="shared" si="70"/>
        <v>SO-002356</v>
      </c>
      <c r="B2257" t="s">
        <v>5</v>
      </c>
      <c r="C2257" t="s">
        <v>10</v>
      </c>
      <c r="D2257" s="1">
        <v>43400</v>
      </c>
      <c r="E2257" s="1">
        <v>43512</v>
      </c>
      <c r="F2257" s="1">
        <v>43529</v>
      </c>
      <c r="G2257" s="1">
        <v>43535</v>
      </c>
      <c r="H2257" t="s">
        <v>54</v>
      </c>
      <c r="I2257">
        <v>28</v>
      </c>
      <c r="J2257">
        <v>47</v>
      </c>
      <c r="K2257">
        <v>105</v>
      </c>
      <c r="L2257">
        <v>41</v>
      </c>
      <c r="M2257">
        <v>6</v>
      </c>
      <c r="N2257">
        <v>0.15</v>
      </c>
      <c r="O2257">
        <v>512.54999999999995</v>
      </c>
      <c r="P2257">
        <v>683.4</v>
      </c>
      <c r="Q2257">
        <f>Table1[[#This Row],[OrderQuantity]]*Table1[[#This Row],[UnitPrice]]</f>
        <v>4100.3999999999996</v>
      </c>
      <c r="R2257">
        <f>Table1[[#This Row],[OrderQuantity]]*Table1[[#This Row],[UnitCost]]</f>
        <v>3075.2999999999997</v>
      </c>
      <c r="S2257">
        <f>Table1[[#This Row],[OrderQuantity]]*Table1[[#This Row],[UnitPrice]]*(1-Table1[[#This Row],[DiscountApplied]]) - (Table1[[#This Row],[OrderQuantity]]*Table1[[#This Row],[UnitCost]])</f>
        <v>410.03999999999996</v>
      </c>
      <c r="T2257">
        <f>DATEDIF(Table1[[#This Row],[ShipDate]],Table1[[#This Row],[DeliveryDate]],"d")</f>
        <v>6</v>
      </c>
      <c r="U2257" t="str">
        <f t="shared" si="71"/>
        <v>On Time</v>
      </c>
    </row>
    <row r="2258" spans="1:21" x14ac:dyDescent="0.3">
      <c r="A2258" t="str">
        <f t="shared" si="70"/>
        <v>SO-002357</v>
      </c>
      <c r="B2258" t="s">
        <v>5</v>
      </c>
      <c r="C2258" t="s">
        <v>10</v>
      </c>
      <c r="D2258" s="1">
        <v>43400</v>
      </c>
      <c r="E2258" s="1">
        <v>43512</v>
      </c>
      <c r="F2258" s="1">
        <v>43525</v>
      </c>
      <c r="G2258" s="1">
        <v>43528</v>
      </c>
      <c r="H2258" t="s">
        <v>54</v>
      </c>
      <c r="I2258">
        <v>28</v>
      </c>
      <c r="J2258">
        <v>3</v>
      </c>
      <c r="K2258">
        <v>119</v>
      </c>
      <c r="L2258">
        <v>1</v>
      </c>
      <c r="M2258">
        <v>8</v>
      </c>
      <c r="N2258">
        <v>0.08</v>
      </c>
      <c r="O2258">
        <v>748.66</v>
      </c>
      <c r="P2258">
        <v>1011.7</v>
      </c>
      <c r="Q2258">
        <f>Table1[[#This Row],[OrderQuantity]]*Table1[[#This Row],[UnitPrice]]</f>
        <v>8093.6</v>
      </c>
      <c r="R2258">
        <f>Table1[[#This Row],[OrderQuantity]]*Table1[[#This Row],[UnitCost]]</f>
        <v>5989.28</v>
      </c>
      <c r="S2258">
        <f>Table1[[#This Row],[OrderQuantity]]*Table1[[#This Row],[UnitPrice]]*(1-Table1[[#This Row],[DiscountApplied]]) - (Table1[[#This Row],[OrderQuantity]]*Table1[[#This Row],[UnitCost]])</f>
        <v>1456.8320000000012</v>
      </c>
      <c r="T2258">
        <f>DATEDIF(Table1[[#This Row],[ShipDate]],Table1[[#This Row],[DeliveryDate]],"d")</f>
        <v>3</v>
      </c>
      <c r="U2258" t="str">
        <f t="shared" si="71"/>
        <v>On Time</v>
      </c>
    </row>
    <row r="2259" spans="1:21" x14ac:dyDescent="0.3">
      <c r="A2259" t="str">
        <f t="shared" si="70"/>
        <v>SO-002358</v>
      </c>
      <c r="B2259" t="s">
        <v>2</v>
      </c>
      <c r="C2259" t="s">
        <v>10</v>
      </c>
      <c r="D2259" s="1">
        <v>43400</v>
      </c>
      <c r="E2259" s="1">
        <v>43512</v>
      </c>
      <c r="F2259" s="1">
        <v>43528</v>
      </c>
      <c r="G2259" s="1">
        <v>43533</v>
      </c>
      <c r="H2259" t="s">
        <v>54</v>
      </c>
      <c r="I2259">
        <v>23</v>
      </c>
      <c r="J2259">
        <v>49</v>
      </c>
      <c r="K2259">
        <v>165</v>
      </c>
      <c r="L2259">
        <v>29</v>
      </c>
      <c r="M2259">
        <v>1</v>
      </c>
      <c r="N2259">
        <v>0.08</v>
      </c>
      <c r="O2259">
        <v>1512.19</v>
      </c>
      <c r="P2259">
        <v>2479</v>
      </c>
      <c r="Q2259">
        <f>Table1[[#This Row],[OrderQuantity]]*Table1[[#This Row],[UnitPrice]]</f>
        <v>2479</v>
      </c>
      <c r="R2259">
        <f>Table1[[#This Row],[OrderQuantity]]*Table1[[#This Row],[UnitCost]]</f>
        <v>1512.19</v>
      </c>
      <c r="S2259">
        <f>Table1[[#This Row],[OrderQuantity]]*Table1[[#This Row],[UnitPrice]]*(1-Table1[[#This Row],[DiscountApplied]]) - (Table1[[#This Row],[OrderQuantity]]*Table1[[#This Row],[UnitCost]])</f>
        <v>768.49000000000024</v>
      </c>
      <c r="T2259">
        <f>DATEDIF(Table1[[#This Row],[ShipDate]],Table1[[#This Row],[DeliveryDate]],"d")</f>
        <v>5</v>
      </c>
      <c r="U2259" t="str">
        <f t="shared" si="71"/>
        <v>On Time</v>
      </c>
    </row>
    <row r="2260" spans="1:21" x14ac:dyDescent="0.3">
      <c r="A2260" t="str">
        <f t="shared" si="70"/>
        <v>SO-002359</v>
      </c>
      <c r="B2260" t="s">
        <v>2</v>
      </c>
      <c r="C2260" t="s">
        <v>10</v>
      </c>
      <c r="D2260" s="1">
        <v>43400</v>
      </c>
      <c r="E2260" s="1">
        <v>43512</v>
      </c>
      <c r="F2260" s="1">
        <v>43528</v>
      </c>
      <c r="G2260" s="1">
        <v>43538</v>
      </c>
      <c r="H2260" t="s">
        <v>54</v>
      </c>
      <c r="I2260">
        <v>25</v>
      </c>
      <c r="J2260">
        <v>1</v>
      </c>
      <c r="K2260">
        <v>196</v>
      </c>
      <c r="L2260">
        <v>9</v>
      </c>
      <c r="M2260">
        <v>4</v>
      </c>
      <c r="N2260">
        <v>0.3</v>
      </c>
      <c r="O2260">
        <v>1881.56</v>
      </c>
      <c r="P2260">
        <v>2726.9</v>
      </c>
      <c r="Q2260">
        <f>Table1[[#This Row],[OrderQuantity]]*Table1[[#This Row],[UnitPrice]]</f>
        <v>10907.6</v>
      </c>
      <c r="R2260">
        <f>Table1[[#This Row],[OrderQuantity]]*Table1[[#This Row],[UnitCost]]</f>
        <v>7526.24</v>
      </c>
      <c r="S2260">
        <f>Table1[[#This Row],[OrderQuantity]]*Table1[[#This Row],[UnitPrice]]*(1-Table1[[#This Row],[DiscountApplied]]) - (Table1[[#This Row],[OrderQuantity]]*Table1[[#This Row],[UnitCost]])</f>
        <v>109.07999999999993</v>
      </c>
      <c r="T2260">
        <f>DATEDIF(Table1[[#This Row],[ShipDate]],Table1[[#This Row],[DeliveryDate]],"d")</f>
        <v>10</v>
      </c>
      <c r="U2260" t="str">
        <f t="shared" si="71"/>
        <v>Late</v>
      </c>
    </row>
    <row r="2261" spans="1:21" x14ac:dyDescent="0.3">
      <c r="A2261" t="str">
        <f t="shared" si="70"/>
        <v>SO-002360</v>
      </c>
      <c r="B2261" t="s">
        <v>3</v>
      </c>
      <c r="C2261" t="s">
        <v>10</v>
      </c>
      <c r="D2261" s="1">
        <v>43400</v>
      </c>
      <c r="E2261" s="1">
        <v>43513</v>
      </c>
      <c r="F2261" s="1">
        <v>43522</v>
      </c>
      <c r="G2261" s="1">
        <v>43523</v>
      </c>
      <c r="H2261" t="s">
        <v>54</v>
      </c>
      <c r="I2261">
        <v>6</v>
      </c>
      <c r="J2261">
        <v>17</v>
      </c>
      <c r="K2261">
        <v>120</v>
      </c>
      <c r="L2261">
        <v>1</v>
      </c>
      <c r="M2261">
        <v>2</v>
      </c>
      <c r="N2261">
        <v>0.05</v>
      </c>
      <c r="O2261">
        <v>906.31</v>
      </c>
      <c r="P2261">
        <v>1118.9000000000001</v>
      </c>
      <c r="Q2261">
        <f>Table1[[#This Row],[OrderQuantity]]*Table1[[#This Row],[UnitPrice]]</f>
        <v>2237.8000000000002</v>
      </c>
      <c r="R2261">
        <f>Table1[[#This Row],[OrderQuantity]]*Table1[[#This Row],[UnitCost]]</f>
        <v>1812.62</v>
      </c>
      <c r="S2261">
        <f>Table1[[#This Row],[OrderQuantity]]*Table1[[#This Row],[UnitPrice]]*(1-Table1[[#This Row],[DiscountApplied]]) - (Table1[[#This Row],[OrderQuantity]]*Table1[[#This Row],[UnitCost]])</f>
        <v>313.28999999999996</v>
      </c>
      <c r="T2261">
        <f>DATEDIF(Table1[[#This Row],[ShipDate]],Table1[[#This Row],[DeliveryDate]],"d")</f>
        <v>1</v>
      </c>
      <c r="U2261" t="str">
        <f t="shared" si="71"/>
        <v>On Time</v>
      </c>
    </row>
    <row r="2262" spans="1:21" x14ac:dyDescent="0.3">
      <c r="A2262" t="str">
        <f t="shared" si="70"/>
        <v>SO-002361</v>
      </c>
      <c r="B2262" t="s">
        <v>3</v>
      </c>
      <c r="C2262" t="s">
        <v>10</v>
      </c>
      <c r="D2262" s="1">
        <v>43400</v>
      </c>
      <c r="E2262" s="1">
        <v>43513</v>
      </c>
      <c r="F2262" s="1">
        <v>43523</v>
      </c>
      <c r="G2262" s="1">
        <v>43524</v>
      </c>
      <c r="H2262" t="s">
        <v>54</v>
      </c>
      <c r="I2262">
        <v>4</v>
      </c>
      <c r="J2262">
        <v>11</v>
      </c>
      <c r="K2262">
        <v>183</v>
      </c>
      <c r="L2262">
        <v>38</v>
      </c>
      <c r="M2262">
        <v>1</v>
      </c>
      <c r="N2262">
        <v>0.05</v>
      </c>
      <c r="O2262">
        <v>1010.96</v>
      </c>
      <c r="P2262">
        <v>1279.7</v>
      </c>
      <c r="Q2262">
        <f>Table1[[#This Row],[OrderQuantity]]*Table1[[#This Row],[UnitPrice]]</f>
        <v>1279.7</v>
      </c>
      <c r="R2262">
        <f>Table1[[#This Row],[OrderQuantity]]*Table1[[#This Row],[UnitCost]]</f>
        <v>1010.96</v>
      </c>
      <c r="S2262">
        <f>Table1[[#This Row],[OrderQuantity]]*Table1[[#This Row],[UnitPrice]]*(1-Table1[[#This Row],[DiscountApplied]]) - (Table1[[#This Row],[OrderQuantity]]*Table1[[#This Row],[UnitCost]])</f>
        <v>204.75499999999988</v>
      </c>
      <c r="T2262">
        <f>DATEDIF(Table1[[#This Row],[ShipDate]],Table1[[#This Row],[DeliveryDate]],"d")</f>
        <v>1</v>
      </c>
      <c r="U2262" t="str">
        <f t="shared" si="71"/>
        <v>On Time</v>
      </c>
    </row>
    <row r="2263" spans="1:21" x14ac:dyDescent="0.3">
      <c r="A2263" t="str">
        <f t="shared" si="70"/>
        <v>SO-002362</v>
      </c>
      <c r="B2263" t="s">
        <v>3</v>
      </c>
      <c r="C2263" t="s">
        <v>10</v>
      </c>
      <c r="D2263" s="1">
        <v>43400</v>
      </c>
      <c r="E2263" s="1">
        <v>43513</v>
      </c>
      <c r="F2263" s="1">
        <v>43532</v>
      </c>
      <c r="G2263" s="1">
        <v>43536</v>
      </c>
      <c r="H2263" t="s">
        <v>54</v>
      </c>
      <c r="I2263">
        <v>10</v>
      </c>
      <c r="J2263">
        <v>25</v>
      </c>
      <c r="K2263">
        <v>106</v>
      </c>
      <c r="L2263">
        <v>41</v>
      </c>
      <c r="M2263">
        <v>2</v>
      </c>
      <c r="N2263">
        <v>0.1</v>
      </c>
      <c r="O2263">
        <v>3292.38</v>
      </c>
      <c r="P2263">
        <v>3919.5</v>
      </c>
      <c r="Q2263">
        <f>Table1[[#This Row],[OrderQuantity]]*Table1[[#This Row],[UnitPrice]]</f>
        <v>7839</v>
      </c>
      <c r="R2263">
        <f>Table1[[#This Row],[OrderQuantity]]*Table1[[#This Row],[UnitCost]]</f>
        <v>6584.76</v>
      </c>
      <c r="S2263">
        <f>Table1[[#This Row],[OrderQuantity]]*Table1[[#This Row],[UnitPrice]]*(1-Table1[[#This Row],[DiscountApplied]]) - (Table1[[#This Row],[OrderQuantity]]*Table1[[#This Row],[UnitCost]])</f>
        <v>470.34000000000015</v>
      </c>
      <c r="T2263">
        <f>DATEDIF(Table1[[#This Row],[ShipDate]],Table1[[#This Row],[DeliveryDate]],"d")</f>
        <v>4</v>
      </c>
      <c r="U2263" t="str">
        <f t="shared" si="71"/>
        <v>On Time</v>
      </c>
    </row>
    <row r="2264" spans="1:21" x14ac:dyDescent="0.3">
      <c r="A2264" t="str">
        <f t="shared" si="70"/>
        <v>SO-002363</v>
      </c>
      <c r="B2264" t="s">
        <v>4</v>
      </c>
      <c r="C2264" t="s">
        <v>9</v>
      </c>
      <c r="D2264" s="1">
        <v>43400</v>
      </c>
      <c r="E2264" s="1">
        <v>43513</v>
      </c>
      <c r="F2264" s="1">
        <v>43536</v>
      </c>
      <c r="G2264" s="1">
        <v>43541</v>
      </c>
      <c r="H2264" t="s">
        <v>54</v>
      </c>
      <c r="I2264">
        <v>14</v>
      </c>
      <c r="J2264">
        <v>33</v>
      </c>
      <c r="K2264">
        <v>72</v>
      </c>
      <c r="L2264">
        <v>35</v>
      </c>
      <c r="M2264">
        <v>4</v>
      </c>
      <c r="N2264">
        <v>0.08</v>
      </c>
      <c r="O2264">
        <v>835.16</v>
      </c>
      <c r="P2264">
        <v>1855.9</v>
      </c>
      <c r="Q2264">
        <f>Table1[[#This Row],[OrderQuantity]]*Table1[[#This Row],[UnitPrice]]</f>
        <v>7423.6</v>
      </c>
      <c r="R2264">
        <f>Table1[[#This Row],[OrderQuantity]]*Table1[[#This Row],[UnitCost]]</f>
        <v>3340.64</v>
      </c>
      <c r="S2264">
        <f>Table1[[#This Row],[OrderQuantity]]*Table1[[#This Row],[UnitPrice]]*(1-Table1[[#This Row],[DiscountApplied]]) - (Table1[[#This Row],[OrderQuantity]]*Table1[[#This Row],[UnitCost]])</f>
        <v>3489.0720000000006</v>
      </c>
      <c r="T2264">
        <f>DATEDIF(Table1[[#This Row],[ShipDate]],Table1[[#This Row],[DeliveryDate]],"d")</f>
        <v>5</v>
      </c>
      <c r="U2264" t="str">
        <f t="shared" si="71"/>
        <v>On Time</v>
      </c>
    </row>
    <row r="2265" spans="1:21" x14ac:dyDescent="0.3">
      <c r="A2265" t="str">
        <f t="shared" si="70"/>
        <v>SO-002364</v>
      </c>
      <c r="B2265" t="s">
        <v>5</v>
      </c>
      <c r="C2265" t="s">
        <v>13</v>
      </c>
      <c r="D2265" s="1">
        <v>43400</v>
      </c>
      <c r="E2265" s="1">
        <v>43513</v>
      </c>
      <c r="F2265" s="1">
        <v>43534</v>
      </c>
      <c r="G2265" s="1">
        <v>43535</v>
      </c>
      <c r="H2265" t="s">
        <v>54</v>
      </c>
      <c r="I2265">
        <v>27</v>
      </c>
      <c r="J2265">
        <v>7</v>
      </c>
      <c r="K2265">
        <v>26</v>
      </c>
      <c r="L2265">
        <v>25</v>
      </c>
      <c r="M2265">
        <v>2</v>
      </c>
      <c r="N2265">
        <v>0.05</v>
      </c>
      <c r="O2265">
        <v>1423.88</v>
      </c>
      <c r="P2265">
        <v>1849.2</v>
      </c>
      <c r="Q2265">
        <f>Table1[[#This Row],[OrderQuantity]]*Table1[[#This Row],[UnitPrice]]</f>
        <v>3698.4</v>
      </c>
      <c r="R2265">
        <f>Table1[[#This Row],[OrderQuantity]]*Table1[[#This Row],[UnitCost]]</f>
        <v>2847.76</v>
      </c>
      <c r="S2265">
        <f>Table1[[#This Row],[OrderQuantity]]*Table1[[#This Row],[UnitPrice]]*(1-Table1[[#This Row],[DiscountApplied]]) - (Table1[[#This Row],[OrderQuantity]]*Table1[[#This Row],[UnitCost]])</f>
        <v>665.7199999999998</v>
      </c>
      <c r="T2265">
        <f>DATEDIF(Table1[[#This Row],[ShipDate]],Table1[[#This Row],[DeliveryDate]],"d")</f>
        <v>1</v>
      </c>
      <c r="U2265" t="str">
        <f t="shared" si="71"/>
        <v>On Time</v>
      </c>
    </row>
    <row r="2266" spans="1:21" x14ac:dyDescent="0.3">
      <c r="A2266" t="str">
        <f t="shared" si="70"/>
        <v>SO-002365</v>
      </c>
      <c r="B2266" t="s">
        <v>3</v>
      </c>
      <c r="C2266" t="s">
        <v>10</v>
      </c>
      <c r="D2266" s="1">
        <v>43400</v>
      </c>
      <c r="E2266" s="1">
        <v>43513</v>
      </c>
      <c r="F2266" s="1">
        <v>43518</v>
      </c>
      <c r="G2266" s="1">
        <v>43525</v>
      </c>
      <c r="H2266" t="s">
        <v>54</v>
      </c>
      <c r="I2266">
        <v>10</v>
      </c>
      <c r="J2266">
        <v>46</v>
      </c>
      <c r="K2266">
        <v>120</v>
      </c>
      <c r="L2266">
        <v>45</v>
      </c>
      <c r="M2266">
        <v>1</v>
      </c>
      <c r="N2266">
        <v>0.2</v>
      </c>
      <c r="O2266">
        <v>2636.45</v>
      </c>
      <c r="P2266">
        <v>5272.9</v>
      </c>
      <c r="Q2266">
        <f>Table1[[#This Row],[OrderQuantity]]*Table1[[#This Row],[UnitPrice]]</f>
        <v>5272.9</v>
      </c>
      <c r="R2266">
        <f>Table1[[#This Row],[OrderQuantity]]*Table1[[#This Row],[UnitCost]]</f>
        <v>2636.45</v>
      </c>
      <c r="S2266">
        <f>Table1[[#This Row],[OrderQuantity]]*Table1[[#This Row],[UnitPrice]]*(1-Table1[[#This Row],[DiscountApplied]]) - (Table1[[#This Row],[OrderQuantity]]*Table1[[#This Row],[UnitCost]])</f>
        <v>1581.87</v>
      </c>
      <c r="T2266">
        <f>DATEDIF(Table1[[#This Row],[ShipDate]],Table1[[#This Row],[DeliveryDate]],"d")</f>
        <v>7</v>
      </c>
      <c r="U2266" t="str">
        <f t="shared" si="71"/>
        <v>On Time</v>
      </c>
    </row>
    <row r="2267" spans="1:21" x14ac:dyDescent="0.3">
      <c r="A2267" t="str">
        <f t="shared" si="70"/>
        <v>SO-002366</v>
      </c>
      <c r="B2267" t="s">
        <v>3</v>
      </c>
      <c r="C2267" t="s">
        <v>11</v>
      </c>
      <c r="D2267" s="1">
        <v>43400</v>
      </c>
      <c r="E2267" s="1">
        <v>43513</v>
      </c>
      <c r="F2267" s="1">
        <v>43517</v>
      </c>
      <c r="G2267" s="1">
        <v>43525</v>
      </c>
      <c r="H2267" t="s">
        <v>54</v>
      </c>
      <c r="I2267">
        <v>11</v>
      </c>
      <c r="J2267">
        <v>21</v>
      </c>
      <c r="K2267">
        <v>311</v>
      </c>
      <c r="L2267">
        <v>25</v>
      </c>
      <c r="M2267">
        <v>5</v>
      </c>
      <c r="N2267">
        <v>0.05</v>
      </c>
      <c r="O2267">
        <v>141.84</v>
      </c>
      <c r="P2267">
        <v>194.3</v>
      </c>
      <c r="Q2267">
        <f>Table1[[#This Row],[OrderQuantity]]*Table1[[#This Row],[UnitPrice]]</f>
        <v>971.5</v>
      </c>
      <c r="R2267">
        <f>Table1[[#This Row],[OrderQuantity]]*Table1[[#This Row],[UnitCost]]</f>
        <v>709.2</v>
      </c>
      <c r="S2267">
        <f>Table1[[#This Row],[OrderQuantity]]*Table1[[#This Row],[UnitPrice]]*(1-Table1[[#This Row],[DiscountApplied]]) - (Table1[[#This Row],[OrderQuantity]]*Table1[[#This Row],[UnitCost]])</f>
        <v>213.72499999999991</v>
      </c>
      <c r="T2267">
        <f>DATEDIF(Table1[[#This Row],[ShipDate]],Table1[[#This Row],[DeliveryDate]],"d")</f>
        <v>8</v>
      </c>
      <c r="U2267" t="str">
        <f t="shared" si="71"/>
        <v>Late</v>
      </c>
    </row>
    <row r="2268" spans="1:21" x14ac:dyDescent="0.3">
      <c r="A2268" t="str">
        <f t="shared" si="70"/>
        <v>SO-002367</v>
      </c>
      <c r="B2268" t="s">
        <v>4</v>
      </c>
      <c r="C2268" t="s">
        <v>12</v>
      </c>
      <c r="D2268" s="1">
        <v>43400</v>
      </c>
      <c r="E2268" s="1">
        <v>43513</v>
      </c>
      <c r="F2268" s="1">
        <v>43523</v>
      </c>
      <c r="G2268" s="1">
        <v>43531</v>
      </c>
      <c r="H2268" t="s">
        <v>54</v>
      </c>
      <c r="I2268">
        <v>19</v>
      </c>
      <c r="J2268">
        <v>9</v>
      </c>
      <c r="K2268">
        <v>227</v>
      </c>
      <c r="L2268">
        <v>33</v>
      </c>
      <c r="M2268">
        <v>5</v>
      </c>
      <c r="N2268">
        <v>0.05</v>
      </c>
      <c r="O2268">
        <v>643.87</v>
      </c>
      <c r="P2268">
        <v>1038.5</v>
      </c>
      <c r="Q2268">
        <f>Table1[[#This Row],[OrderQuantity]]*Table1[[#This Row],[UnitPrice]]</f>
        <v>5192.5</v>
      </c>
      <c r="R2268">
        <f>Table1[[#This Row],[OrderQuantity]]*Table1[[#This Row],[UnitCost]]</f>
        <v>3219.35</v>
      </c>
      <c r="S2268">
        <f>Table1[[#This Row],[OrderQuantity]]*Table1[[#This Row],[UnitPrice]]*(1-Table1[[#This Row],[DiscountApplied]]) - (Table1[[#This Row],[OrderQuantity]]*Table1[[#This Row],[UnitCost]])</f>
        <v>1713.5250000000001</v>
      </c>
      <c r="T2268">
        <f>DATEDIF(Table1[[#This Row],[ShipDate]],Table1[[#This Row],[DeliveryDate]],"d")</f>
        <v>8</v>
      </c>
      <c r="U2268" t="str">
        <f t="shared" si="71"/>
        <v>Late</v>
      </c>
    </row>
    <row r="2269" spans="1:21" x14ac:dyDescent="0.3">
      <c r="A2269" t="str">
        <f t="shared" si="70"/>
        <v>SO-002368</v>
      </c>
      <c r="B2269" t="s">
        <v>2</v>
      </c>
      <c r="C2269" t="s">
        <v>11</v>
      </c>
      <c r="D2269" s="1">
        <v>43400</v>
      </c>
      <c r="E2269" s="1">
        <v>43513</v>
      </c>
      <c r="F2269" s="1">
        <v>43541</v>
      </c>
      <c r="G2269" s="1">
        <v>43551</v>
      </c>
      <c r="H2269" t="s">
        <v>54</v>
      </c>
      <c r="I2269">
        <v>22</v>
      </c>
      <c r="J2269">
        <v>5</v>
      </c>
      <c r="K2269">
        <v>278</v>
      </c>
      <c r="L2269">
        <v>12</v>
      </c>
      <c r="M2269">
        <v>2</v>
      </c>
      <c r="N2269">
        <v>0.05</v>
      </c>
      <c r="O2269">
        <v>2375.8200000000002</v>
      </c>
      <c r="P2269">
        <v>5279.6</v>
      </c>
      <c r="Q2269">
        <f>Table1[[#This Row],[OrderQuantity]]*Table1[[#This Row],[UnitPrice]]</f>
        <v>10559.2</v>
      </c>
      <c r="R2269">
        <f>Table1[[#This Row],[OrderQuantity]]*Table1[[#This Row],[UnitCost]]</f>
        <v>4751.6400000000003</v>
      </c>
      <c r="S2269">
        <f>Table1[[#This Row],[OrderQuantity]]*Table1[[#This Row],[UnitPrice]]*(1-Table1[[#This Row],[DiscountApplied]]) - (Table1[[#This Row],[OrderQuantity]]*Table1[[#This Row],[UnitCost]])</f>
        <v>5279.5999999999995</v>
      </c>
      <c r="T2269">
        <f>DATEDIF(Table1[[#This Row],[ShipDate]],Table1[[#This Row],[DeliveryDate]],"d")</f>
        <v>10</v>
      </c>
      <c r="U2269" t="str">
        <f t="shared" si="71"/>
        <v>Late</v>
      </c>
    </row>
    <row r="2270" spans="1:21" x14ac:dyDescent="0.3">
      <c r="A2270" t="str">
        <f t="shared" si="70"/>
        <v>SO-002369</v>
      </c>
      <c r="B2270" t="s">
        <v>3</v>
      </c>
      <c r="C2270" t="s">
        <v>12</v>
      </c>
      <c r="D2270" s="1">
        <v>43400</v>
      </c>
      <c r="E2270" s="1">
        <v>43513</v>
      </c>
      <c r="F2270" s="1">
        <v>43531</v>
      </c>
      <c r="G2270" s="1">
        <v>43537</v>
      </c>
      <c r="H2270" t="s">
        <v>54</v>
      </c>
      <c r="I2270">
        <v>2</v>
      </c>
      <c r="J2270">
        <v>45</v>
      </c>
      <c r="K2270">
        <v>247</v>
      </c>
      <c r="L2270">
        <v>15</v>
      </c>
      <c r="M2270">
        <v>8</v>
      </c>
      <c r="N2270">
        <v>0.2</v>
      </c>
      <c r="O2270">
        <v>2111.91</v>
      </c>
      <c r="P2270">
        <v>3705.1</v>
      </c>
      <c r="Q2270">
        <f>Table1[[#This Row],[OrderQuantity]]*Table1[[#This Row],[UnitPrice]]</f>
        <v>29640.799999999999</v>
      </c>
      <c r="R2270">
        <f>Table1[[#This Row],[OrderQuantity]]*Table1[[#This Row],[UnitCost]]</f>
        <v>16895.28</v>
      </c>
      <c r="S2270">
        <f>Table1[[#This Row],[OrderQuantity]]*Table1[[#This Row],[UnitPrice]]*(1-Table1[[#This Row],[DiscountApplied]]) - (Table1[[#This Row],[OrderQuantity]]*Table1[[#This Row],[UnitCost]])</f>
        <v>6817.3600000000006</v>
      </c>
      <c r="T2270">
        <f>DATEDIF(Table1[[#This Row],[ShipDate]],Table1[[#This Row],[DeliveryDate]],"d")</f>
        <v>6</v>
      </c>
      <c r="U2270" t="str">
        <f t="shared" si="71"/>
        <v>On Time</v>
      </c>
    </row>
    <row r="2271" spans="1:21" x14ac:dyDescent="0.3">
      <c r="A2271" t="str">
        <f t="shared" si="70"/>
        <v>SO-002370</v>
      </c>
      <c r="B2271" t="s">
        <v>3</v>
      </c>
      <c r="C2271" t="s">
        <v>11</v>
      </c>
      <c r="D2271" s="1">
        <v>43400</v>
      </c>
      <c r="E2271" s="1">
        <v>43513</v>
      </c>
      <c r="F2271" s="1">
        <v>43522</v>
      </c>
      <c r="G2271" s="1">
        <v>43524</v>
      </c>
      <c r="H2271" t="s">
        <v>54</v>
      </c>
      <c r="I2271">
        <v>3</v>
      </c>
      <c r="J2271">
        <v>13</v>
      </c>
      <c r="K2271">
        <v>318</v>
      </c>
      <c r="L2271">
        <v>6</v>
      </c>
      <c r="M2271">
        <v>5</v>
      </c>
      <c r="N2271">
        <v>0.15</v>
      </c>
      <c r="O2271">
        <v>101.04</v>
      </c>
      <c r="P2271">
        <v>194.3</v>
      </c>
      <c r="Q2271">
        <f>Table1[[#This Row],[OrderQuantity]]*Table1[[#This Row],[UnitPrice]]</f>
        <v>971.5</v>
      </c>
      <c r="R2271">
        <f>Table1[[#This Row],[OrderQuantity]]*Table1[[#This Row],[UnitCost]]</f>
        <v>505.20000000000005</v>
      </c>
      <c r="S2271">
        <f>Table1[[#This Row],[OrderQuantity]]*Table1[[#This Row],[UnitPrice]]*(1-Table1[[#This Row],[DiscountApplied]]) - (Table1[[#This Row],[OrderQuantity]]*Table1[[#This Row],[UnitCost]])</f>
        <v>320.57499999999993</v>
      </c>
      <c r="T2271">
        <f>DATEDIF(Table1[[#This Row],[ShipDate]],Table1[[#This Row],[DeliveryDate]],"d")</f>
        <v>2</v>
      </c>
      <c r="U2271" t="str">
        <f t="shared" si="71"/>
        <v>On Time</v>
      </c>
    </row>
    <row r="2272" spans="1:21" x14ac:dyDescent="0.3">
      <c r="A2272" t="str">
        <f t="shared" si="70"/>
        <v>SO-002371</v>
      </c>
      <c r="B2272" t="s">
        <v>3</v>
      </c>
      <c r="C2272" t="s">
        <v>12</v>
      </c>
      <c r="D2272" s="1">
        <v>43400</v>
      </c>
      <c r="E2272" s="1">
        <v>43513</v>
      </c>
      <c r="F2272" s="1">
        <v>43526</v>
      </c>
      <c r="G2272" s="1">
        <v>43535</v>
      </c>
      <c r="H2272" t="s">
        <v>54</v>
      </c>
      <c r="I2272">
        <v>6</v>
      </c>
      <c r="J2272">
        <v>27</v>
      </c>
      <c r="K2272">
        <v>237</v>
      </c>
      <c r="L2272">
        <v>7</v>
      </c>
      <c r="M2272">
        <v>1</v>
      </c>
      <c r="N2272">
        <v>0.05</v>
      </c>
      <c r="O2272">
        <v>879.04</v>
      </c>
      <c r="P2272">
        <v>1098.8</v>
      </c>
      <c r="Q2272">
        <f>Table1[[#This Row],[OrderQuantity]]*Table1[[#This Row],[UnitPrice]]</f>
        <v>1098.8</v>
      </c>
      <c r="R2272">
        <f>Table1[[#This Row],[OrderQuantity]]*Table1[[#This Row],[UnitCost]]</f>
        <v>879.04</v>
      </c>
      <c r="S2272">
        <f>Table1[[#This Row],[OrderQuantity]]*Table1[[#This Row],[UnitPrice]]*(1-Table1[[#This Row],[DiscountApplied]]) - (Table1[[#This Row],[OrderQuantity]]*Table1[[#This Row],[UnitCost]])</f>
        <v>164.81999999999994</v>
      </c>
      <c r="T2272">
        <f>DATEDIF(Table1[[#This Row],[ShipDate]],Table1[[#This Row],[DeliveryDate]],"d")</f>
        <v>9</v>
      </c>
      <c r="U2272" t="str">
        <f t="shared" si="71"/>
        <v>Late</v>
      </c>
    </row>
    <row r="2273" spans="1:21" x14ac:dyDescent="0.3">
      <c r="A2273" t="str">
        <f t="shared" si="70"/>
        <v>SO-002372</v>
      </c>
      <c r="B2273" t="s">
        <v>3</v>
      </c>
      <c r="C2273" t="s">
        <v>12</v>
      </c>
      <c r="D2273" s="1">
        <v>43400</v>
      </c>
      <c r="E2273" s="1">
        <v>43513</v>
      </c>
      <c r="F2273" s="1">
        <v>43534</v>
      </c>
      <c r="G2273" s="1">
        <v>43540</v>
      </c>
      <c r="H2273" t="s">
        <v>54</v>
      </c>
      <c r="I2273">
        <v>11</v>
      </c>
      <c r="J2273">
        <v>27</v>
      </c>
      <c r="K2273">
        <v>242</v>
      </c>
      <c r="L2273">
        <v>21</v>
      </c>
      <c r="M2273">
        <v>7</v>
      </c>
      <c r="N2273">
        <v>0.08</v>
      </c>
      <c r="O2273">
        <v>1409.68</v>
      </c>
      <c r="P2273">
        <v>1762.1</v>
      </c>
      <c r="Q2273">
        <f>Table1[[#This Row],[OrderQuantity]]*Table1[[#This Row],[UnitPrice]]</f>
        <v>12334.699999999999</v>
      </c>
      <c r="R2273">
        <f>Table1[[#This Row],[OrderQuantity]]*Table1[[#This Row],[UnitCost]]</f>
        <v>9867.76</v>
      </c>
      <c r="S2273">
        <f>Table1[[#This Row],[OrderQuantity]]*Table1[[#This Row],[UnitPrice]]*(1-Table1[[#This Row],[DiscountApplied]]) - (Table1[[#This Row],[OrderQuantity]]*Table1[[#This Row],[UnitCost]])</f>
        <v>1480.1639999999989</v>
      </c>
      <c r="T2273">
        <f>DATEDIF(Table1[[#This Row],[ShipDate]],Table1[[#This Row],[DeliveryDate]],"d")</f>
        <v>6</v>
      </c>
      <c r="U2273" t="str">
        <f t="shared" si="71"/>
        <v>On Time</v>
      </c>
    </row>
    <row r="2274" spans="1:21" x14ac:dyDescent="0.3">
      <c r="A2274" t="str">
        <f t="shared" si="70"/>
        <v>SO-002373</v>
      </c>
      <c r="B2274" t="s">
        <v>2</v>
      </c>
      <c r="C2274" t="s">
        <v>10</v>
      </c>
      <c r="D2274" s="1">
        <v>43400</v>
      </c>
      <c r="E2274" s="1">
        <v>43513</v>
      </c>
      <c r="F2274" s="1">
        <v>43540</v>
      </c>
      <c r="G2274" s="1">
        <v>43543</v>
      </c>
      <c r="H2274" t="s">
        <v>54</v>
      </c>
      <c r="I2274">
        <v>22</v>
      </c>
      <c r="J2274">
        <v>9</v>
      </c>
      <c r="K2274">
        <v>94</v>
      </c>
      <c r="L2274">
        <v>17</v>
      </c>
      <c r="M2274">
        <v>5</v>
      </c>
      <c r="N2274">
        <v>0.05</v>
      </c>
      <c r="O2274">
        <v>101.04</v>
      </c>
      <c r="P2274">
        <v>174.2</v>
      </c>
      <c r="Q2274">
        <f>Table1[[#This Row],[OrderQuantity]]*Table1[[#This Row],[UnitPrice]]</f>
        <v>871</v>
      </c>
      <c r="R2274">
        <f>Table1[[#This Row],[OrderQuantity]]*Table1[[#This Row],[UnitCost]]</f>
        <v>505.20000000000005</v>
      </c>
      <c r="S2274">
        <f>Table1[[#This Row],[OrderQuantity]]*Table1[[#This Row],[UnitPrice]]*(1-Table1[[#This Row],[DiscountApplied]]) - (Table1[[#This Row],[OrderQuantity]]*Table1[[#This Row],[UnitCost]])</f>
        <v>322.24999999999989</v>
      </c>
      <c r="T2274">
        <f>DATEDIF(Table1[[#This Row],[ShipDate]],Table1[[#This Row],[DeliveryDate]],"d")</f>
        <v>3</v>
      </c>
      <c r="U2274" t="str">
        <f t="shared" si="71"/>
        <v>On Time</v>
      </c>
    </row>
    <row r="2275" spans="1:21" x14ac:dyDescent="0.3">
      <c r="A2275" t="str">
        <f t="shared" si="70"/>
        <v>SO-002374</v>
      </c>
      <c r="B2275" t="s">
        <v>4</v>
      </c>
      <c r="C2275" t="s">
        <v>10</v>
      </c>
      <c r="D2275" s="1">
        <v>43400</v>
      </c>
      <c r="E2275" s="1">
        <v>43513</v>
      </c>
      <c r="F2275" s="1">
        <v>43523</v>
      </c>
      <c r="G2275" s="1">
        <v>43533</v>
      </c>
      <c r="H2275" t="s">
        <v>54</v>
      </c>
      <c r="I2275">
        <v>18</v>
      </c>
      <c r="J2275">
        <v>40</v>
      </c>
      <c r="K2275">
        <v>177</v>
      </c>
      <c r="L2275">
        <v>12</v>
      </c>
      <c r="M2275">
        <v>5</v>
      </c>
      <c r="N2275">
        <v>0.05</v>
      </c>
      <c r="O2275">
        <v>1591.32</v>
      </c>
      <c r="P2275">
        <v>2525.9</v>
      </c>
      <c r="Q2275">
        <f>Table1[[#This Row],[OrderQuantity]]*Table1[[#This Row],[UnitPrice]]</f>
        <v>12629.5</v>
      </c>
      <c r="R2275">
        <f>Table1[[#This Row],[OrderQuantity]]*Table1[[#This Row],[UnitCost]]</f>
        <v>7956.5999999999995</v>
      </c>
      <c r="S2275">
        <f>Table1[[#This Row],[OrderQuantity]]*Table1[[#This Row],[UnitPrice]]*(1-Table1[[#This Row],[DiscountApplied]]) - (Table1[[#This Row],[OrderQuantity]]*Table1[[#This Row],[UnitCost]])</f>
        <v>4041.4250000000002</v>
      </c>
      <c r="T2275">
        <f>DATEDIF(Table1[[#This Row],[ShipDate]],Table1[[#This Row],[DeliveryDate]],"d")</f>
        <v>10</v>
      </c>
      <c r="U2275" t="str">
        <f t="shared" si="71"/>
        <v>Late</v>
      </c>
    </row>
    <row r="2276" spans="1:21" x14ac:dyDescent="0.3">
      <c r="A2276" t="str">
        <f t="shared" si="70"/>
        <v>SO-002375</v>
      </c>
      <c r="B2276" t="s">
        <v>5</v>
      </c>
      <c r="C2276" t="s">
        <v>8</v>
      </c>
      <c r="D2276" s="1">
        <v>43400</v>
      </c>
      <c r="E2276" s="1">
        <v>43514</v>
      </c>
      <c r="F2276" s="1">
        <v>43540</v>
      </c>
      <c r="G2276" s="1">
        <v>43544</v>
      </c>
      <c r="H2276" t="s">
        <v>54</v>
      </c>
      <c r="I2276">
        <v>28</v>
      </c>
      <c r="J2276">
        <v>50</v>
      </c>
      <c r="K2276">
        <v>344</v>
      </c>
      <c r="L2276">
        <v>6</v>
      </c>
      <c r="M2276">
        <v>3</v>
      </c>
      <c r="N2276">
        <v>0.05</v>
      </c>
      <c r="O2276">
        <v>1256.92</v>
      </c>
      <c r="P2276">
        <v>1876</v>
      </c>
      <c r="Q2276">
        <f>Table1[[#This Row],[OrderQuantity]]*Table1[[#This Row],[UnitPrice]]</f>
        <v>5628</v>
      </c>
      <c r="R2276">
        <f>Table1[[#This Row],[OrderQuantity]]*Table1[[#This Row],[UnitCost]]</f>
        <v>3770.76</v>
      </c>
      <c r="S2276">
        <f>Table1[[#This Row],[OrderQuantity]]*Table1[[#This Row],[UnitPrice]]*(1-Table1[[#This Row],[DiscountApplied]]) - (Table1[[#This Row],[OrderQuantity]]*Table1[[#This Row],[UnitCost]])</f>
        <v>1575.8399999999992</v>
      </c>
      <c r="T2276">
        <f>DATEDIF(Table1[[#This Row],[ShipDate]],Table1[[#This Row],[DeliveryDate]],"d")</f>
        <v>4</v>
      </c>
      <c r="U2276" t="str">
        <f t="shared" si="71"/>
        <v>On Time</v>
      </c>
    </row>
    <row r="2277" spans="1:21" x14ac:dyDescent="0.3">
      <c r="A2277" t="str">
        <f t="shared" si="70"/>
        <v>SO-002376</v>
      </c>
      <c r="B2277" t="s">
        <v>3</v>
      </c>
      <c r="C2277" t="s">
        <v>12</v>
      </c>
      <c r="D2277" s="1">
        <v>43400</v>
      </c>
      <c r="E2277" s="1">
        <v>43514</v>
      </c>
      <c r="F2277" s="1">
        <v>43536</v>
      </c>
      <c r="G2277" s="1">
        <v>43546</v>
      </c>
      <c r="H2277" t="s">
        <v>54</v>
      </c>
      <c r="I2277">
        <v>7</v>
      </c>
      <c r="J2277">
        <v>3</v>
      </c>
      <c r="K2277">
        <v>227</v>
      </c>
      <c r="L2277">
        <v>26</v>
      </c>
      <c r="M2277">
        <v>5</v>
      </c>
      <c r="N2277">
        <v>0.15</v>
      </c>
      <c r="O2277">
        <v>718.24</v>
      </c>
      <c r="P2277">
        <v>897.8</v>
      </c>
      <c r="Q2277">
        <f>Table1[[#This Row],[OrderQuantity]]*Table1[[#This Row],[UnitPrice]]</f>
        <v>4489</v>
      </c>
      <c r="R2277">
        <f>Table1[[#This Row],[OrderQuantity]]*Table1[[#This Row],[UnitCost]]</f>
        <v>3591.2</v>
      </c>
      <c r="S2277">
        <f>Table1[[#This Row],[OrderQuantity]]*Table1[[#This Row],[UnitPrice]]*(1-Table1[[#This Row],[DiscountApplied]]) - (Table1[[#This Row],[OrderQuantity]]*Table1[[#This Row],[UnitCost]])</f>
        <v>224.45000000000027</v>
      </c>
      <c r="T2277">
        <f>DATEDIF(Table1[[#This Row],[ShipDate]],Table1[[#This Row],[DeliveryDate]],"d")</f>
        <v>10</v>
      </c>
      <c r="U2277" t="str">
        <f t="shared" si="71"/>
        <v>Late</v>
      </c>
    </row>
    <row r="2278" spans="1:21" x14ac:dyDescent="0.3">
      <c r="A2278" t="str">
        <f t="shared" si="70"/>
        <v>SO-002377</v>
      </c>
      <c r="B2278" t="s">
        <v>5</v>
      </c>
      <c r="C2278" t="s">
        <v>13</v>
      </c>
      <c r="D2278" s="1">
        <v>43400</v>
      </c>
      <c r="E2278" s="1">
        <v>43514</v>
      </c>
      <c r="F2278" s="1">
        <v>43523</v>
      </c>
      <c r="G2278" s="1">
        <v>43532</v>
      </c>
      <c r="H2278" t="s">
        <v>54</v>
      </c>
      <c r="I2278">
        <v>27</v>
      </c>
      <c r="J2278">
        <v>5</v>
      </c>
      <c r="K2278">
        <v>48</v>
      </c>
      <c r="L2278">
        <v>7</v>
      </c>
      <c r="M2278">
        <v>4</v>
      </c>
      <c r="N2278">
        <v>0.08</v>
      </c>
      <c r="O2278">
        <v>455.87</v>
      </c>
      <c r="P2278">
        <v>844.2</v>
      </c>
      <c r="Q2278">
        <f>Table1[[#This Row],[OrderQuantity]]*Table1[[#This Row],[UnitPrice]]</f>
        <v>3376.8</v>
      </c>
      <c r="R2278">
        <f>Table1[[#This Row],[OrderQuantity]]*Table1[[#This Row],[UnitCost]]</f>
        <v>1823.48</v>
      </c>
      <c r="S2278">
        <f>Table1[[#This Row],[OrderQuantity]]*Table1[[#This Row],[UnitPrice]]*(1-Table1[[#This Row],[DiscountApplied]]) - (Table1[[#This Row],[OrderQuantity]]*Table1[[#This Row],[UnitCost]])</f>
        <v>1283.1760000000004</v>
      </c>
      <c r="T2278">
        <f>DATEDIF(Table1[[#This Row],[ShipDate]],Table1[[#This Row],[DeliveryDate]],"d")</f>
        <v>9</v>
      </c>
      <c r="U2278" t="str">
        <f t="shared" si="71"/>
        <v>Late</v>
      </c>
    </row>
    <row r="2279" spans="1:21" x14ac:dyDescent="0.3">
      <c r="A2279" t="str">
        <f t="shared" si="70"/>
        <v>SO-002378</v>
      </c>
      <c r="B2279" t="s">
        <v>3</v>
      </c>
      <c r="C2279" t="s">
        <v>11</v>
      </c>
      <c r="D2279" s="1">
        <v>43400</v>
      </c>
      <c r="E2279" s="1">
        <v>43514</v>
      </c>
      <c r="F2279" s="1">
        <v>43536</v>
      </c>
      <c r="G2279" s="1">
        <v>43544</v>
      </c>
      <c r="H2279" t="s">
        <v>54</v>
      </c>
      <c r="I2279">
        <v>1</v>
      </c>
      <c r="J2279">
        <v>42</v>
      </c>
      <c r="K2279">
        <v>318</v>
      </c>
      <c r="L2279">
        <v>41</v>
      </c>
      <c r="M2279">
        <v>7</v>
      </c>
      <c r="N2279">
        <v>0.1</v>
      </c>
      <c r="O2279">
        <v>2202.42</v>
      </c>
      <c r="P2279">
        <v>3932.9</v>
      </c>
      <c r="Q2279">
        <f>Table1[[#This Row],[OrderQuantity]]*Table1[[#This Row],[UnitPrice]]</f>
        <v>27530.3</v>
      </c>
      <c r="R2279">
        <f>Table1[[#This Row],[OrderQuantity]]*Table1[[#This Row],[UnitCost]]</f>
        <v>15416.94</v>
      </c>
      <c r="S2279">
        <f>Table1[[#This Row],[OrderQuantity]]*Table1[[#This Row],[UnitPrice]]*(1-Table1[[#This Row],[DiscountApplied]]) - (Table1[[#This Row],[OrderQuantity]]*Table1[[#This Row],[UnitCost]])</f>
        <v>9360.33</v>
      </c>
      <c r="T2279">
        <f>DATEDIF(Table1[[#This Row],[ShipDate]],Table1[[#This Row],[DeliveryDate]],"d")</f>
        <v>8</v>
      </c>
      <c r="U2279" t="str">
        <f t="shared" si="71"/>
        <v>Late</v>
      </c>
    </row>
    <row r="2280" spans="1:21" x14ac:dyDescent="0.3">
      <c r="A2280" t="str">
        <f t="shared" si="70"/>
        <v>SO-002379</v>
      </c>
      <c r="B2280" t="s">
        <v>3</v>
      </c>
      <c r="C2280" t="s">
        <v>13</v>
      </c>
      <c r="D2280" s="1">
        <v>43400</v>
      </c>
      <c r="E2280" s="1">
        <v>43514</v>
      </c>
      <c r="F2280" s="1">
        <v>43523</v>
      </c>
      <c r="G2280" s="1">
        <v>43531</v>
      </c>
      <c r="H2280" t="s">
        <v>54</v>
      </c>
      <c r="I2280">
        <v>3</v>
      </c>
      <c r="J2280">
        <v>39</v>
      </c>
      <c r="K2280">
        <v>15</v>
      </c>
      <c r="L2280">
        <v>31</v>
      </c>
      <c r="M2280">
        <v>1</v>
      </c>
      <c r="N2280">
        <v>0.08</v>
      </c>
      <c r="O2280">
        <v>2519.94</v>
      </c>
      <c r="P2280">
        <v>3999.9</v>
      </c>
      <c r="Q2280">
        <f>Table1[[#This Row],[OrderQuantity]]*Table1[[#This Row],[UnitPrice]]</f>
        <v>3999.9</v>
      </c>
      <c r="R2280">
        <f>Table1[[#This Row],[OrderQuantity]]*Table1[[#This Row],[UnitCost]]</f>
        <v>2519.94</v>
      </c>
      <c r="S2280">
        <f>Table1[[#This Row],[OrderQuantity]]*Table1[[#This Row],[UnitPrice]]*(1-Table1[[#This Row],[DiscountApplied]]) - (Table1[[#This Row],[OrderQuantity]]*Table1[[#This Row],[UnitCost]])</f>
        <v>1159.9680000000003</v>
      </c>
      <c r="T2280">
        <f>DATEDIF(Table1[[#This Row],[ShipDate]],Table1[[#This Row],[DeliveryDate]],"d")</f>
        <v>8</v>
      </c>
      <c r="U2280" t="str">
        <f t="shared" si="71"/>
        <v>Late</v>
      </c>
    </row>
    <row r="2281" spans="1:21" x14ac:dyDescent="0.3">
      <c r="A2281" t="str">
        <f t="shared" si="70"/>
        <v>SO-002380</v>
      </c>
      <c r="B2281" t="s">
        <v>3</v>
      </c>
      <c r="C2281" t="s">
        <v>11</v>
      </c>
      <c r="D2281" s="1">
        <v>43400</v>
      </c>
      <c r="E2281" s="1">
        <v>43514</v>
      </c>
      <c r="F2281" s="1">
        <v>43529</v>
      </c>
      <c r="G2281" s="1">
        <v>43534</v>
      </c>
      <c r="H2281" t="s">
        <v>54</v>
      </c>
      <c r="I2281">
        <v>1</v>
      </c>
      <c r="J2281">
        <v>17</v>
      </c>
      <c r="K2281">
        <v>293</v>
      </c>
      <c r="L2281">
        <v>4</v>
      </c>
      <c r="M2281">
        <v>3</v>
      </c>
      <c r="N2281">
        <v>0.05</v>
      </c>
      <c r="O2281">
        <v>820.08</v>
      </c>
      <c r="P2281">
        <v>964.8</v>
      </c>
      <c r="Q2281">
        <f>Table1[[#This Row],[OrderQuantity]]*Table1[[#This Row],[UnitPrice]]</f>
        <v>2894.3999999999996</v>
      </c>
      <c r="R2281">
        <f>Table1[[#This Row],[OrderQuantity]]*Table1[[#This Row],[UnitCost]]</f>
        <v>2460.2400000000002</v>
      </c>
      <c r="S2281">
        <f>Table1[[#This Row],[OrderQuantity]]*Table1[[#This Row],[UnitPrice]]*(1-Table1[[#This Row],[DiscountApplied]]) - (Table1[[#This Row],[OrderQuantity]]*Table1[[#This Row],[UnitCost]])</f>
        <v>289.43999999999915</v>
      </c>
      <c r="T2281">
        <f>DATEDIF(Table1[[#This Row],[ShipDate]],Table1[[#This Row],[DeliveryDate]],"d")</f>
        <v>5</v>
      </c>
      <c r="U2281" t="str">
        <f t="shared" si="71"/>
        <v>On Time</v>
      </c>
    </row>
    <row r="2282" spans="1:21" x14ac:dyDescent="0.3">
      <c r="A2282" t="str">
        <f t="shared" si="70"/>
        <v>SO-002381</v>
      </c>
      <c r="B2282" t="s">
        <v>3</v>
      </c>
      <c r="C2282" t="s">
        <v>10</v>
      </c>
      <c r="D2282" s="1">
        <v>43400</v>
      </c>
      <c r="E2282" s="1">
        <v>43514</v>
      </c>
      <c r="F2282" s="1">
        <v>43527</v>
      </c>
      <c r="G2282" s="1">
        <v>43528</v>
      </c>
      <c r="H2282" t="s">
        <v>54</v>
      </c>
      <c r="I2282">
        <v>11</v>
      </c>
      <c r="J2282">
        <v>33</v>
      </c>
      <c r="K2282">
        <v>132</v>
      </c>
      <c r="L2282">
        <v>19</v>
      </c>
      <c r="M2282">
        <v>4</v>
      </c>
      <c r="N2282">
        <v>0.1</v>
      </c>
      <c r="O2282">
        <v>1462.61</v>
      </c>
      <c r="P2282">
        <v>1976.5</v>
      </c>
      <c r="Q2282">
        <f>Table1[[#This Row],[OrderQuantity]]*Table1[[#This Row],[UnitPrice]]</f>
        <v>7906</v>
      </c>
      <c r="R2282">
        <f>Table1[[#This Row],[OrderQuantity]]*Table1[[#This Row],[UnitCost]]</f>
        <v>5850.44</v>
      </c>
      <c r="S2282">
        <f>Table1[[#This Row],[OrderQuantity]]*Table1[[#This Row],[UnitPrice]]*(1-Table1[[#This Row],[DiscountApplied]]) - (Table1[[#This Row],[OrderQuantity]]*Table1[[#This Row],[UnitCost]])</f>
        <v>1264.9600000000009</v>
      </c>
      <c r="T2282">
        <f>DATEDIF(Table1[[#This Row],[ShipDate]],Table1[[#This Row],[DeliveryDate]],"d")</f>
        <v>1</v>
      </c>
      <c r="U2282" t="str">
        <f t="shared" si="71"/>
        <v>On Time</v>
      </c>
    </row>
    <row r="2283" spans="1:21" x14ac:dyDescent="0.3">
      <c r="A2283" t="str">
        <f t="shared" si="70"/>
        <v>SO-002382</v>
      </c>
      <c r="B2283" t="s">
        <v>4</v>
      </c>
      <c r="C2283" t="s">
        <v>13</v>
      </c>
      <c r="D2283" s="1">
        <v>43400</v>
      </c>
      <c r="E2283" s="1">
        <v>43515</v>
      </c>
      <c r="F2283" s="1">
        <v>43526</v>
      </c>
      <c r="G2283" s="1">
        <v>43535</v>
      </c>
      <c r="H2283" t="s">
        <v>54</v>
      </c>
      <c r="I2283">
        <v>15</v>
      </c>
      <c r="J2283">
        <v>9</v>
      </c>
      <c r="K2283">
        <v>41</v>
      </c>
      <c r="L2283">
        <v>39</v>
      </c>
      <c r="M2283">
        <v>8</v>
      </c>
      <c r="N2283">
        <v>0.08</v>
      </c>
      <c r="O2283">
        <v>401.06</v>
      </c>
      <c r="P2283">
        <v>978.2</v>
      </c>
      <c r="Q2283">
        <f>Table1[[#This Row],[OrderQuantity]]*Table1[[#This Row],[UnitPrice]]</f>
        <v>7825.6</v>
      </c>
      <c r="R2283">
        <f>Table1[[#This Row],[OrderQuantity]]*Table1[[#This Row],[UnitCost]]</f>
        <v>3208.48</v>
      </c>
      <c r="S2283">
        <f>Table1[[#This Row],[OrderQuantity]]*Table1[[#This Row],[UnitPrice]]*(1-Table1[[#This Row],[DiscountApplied]]) - (Table1[[#This Row],[OrderQuantity]]*Table1[[#This Row],[UnitCost]])</f>
        <v>3991.0720000000006</v>
      </c>
      <c r="T2283">
        <f>DATEDIF(Table1[[#This Row],[ShipDate]],Table1[[#This Row],[DeliveryDate]],"d")</f>
        <v>9</v>
      </c>
      <c r="U2283" t="str">
        <f t="shared" si="71"/>
        <v>Late</v>
      </c>
    </row>
    <row r="2284" spans="1:21" x14ac:dyDescent="0.3">
      <c r="A2284" t="str">
        <f t="shared" si="70"/>
        <v>SO-002383</v>
      </c>
      <c r="B2284" t="s">
        <v>3</v>
      </c>
      <c r="C2284" t="s">
        <v>11</v>
      </c>
      <c r="D2284" s="1">
        <v>43400</v>
      </c>
      <c r="E2284" s="1">
        <v>43515</v>
      </c>
      <c r="F2284" s="1">
        <v>43529</v>
      </c>
      <c r="G2284" s="1">
        <v>43535</v>
      </c>
      <c r="H2284" t="s">
        <v>54</v>
      </c>
      <c r="I2284">
        <v>10</v>
      </c>
      <c r="J2284">
        <v>50</v>
      </c>
      <c r="K2284">
        <v>268</v>
      </c>
      <c r="L2284">
        <v>46</v>
      </c>
      <c r="M2284">
        <v>3</v>
      </c>
      <c r="N2284">
        <v>0.15</v>
      </c>
      <c r="O2284">
        <v>3023.04</v>
      </c>
      <c r="P2284">
        <v>3778.8</v>
      </c>
      <c r="Q2284">
        <f>Table1[[#This Row],[OrderQuantity]]*Table1[[#This Row],[UnitPrice]]</f>
        <v>11336.400000000001</v>
      </c>
      <c r="R2284">
        <f>Table1[[#This Row],[OrderQuantity]]*Table1[[#This Row],[UnitCost]]</f>
        <v>9069.119999999999</v>
      </c>
      <c r="S2284">
        <f>Table1[[#This Row],[OrderQuantity]]*Table1[[#This Row],[UnitPrice]]*(1-Table1[[#This Row],[DiscountApplied]]) - (Table1[[#This Row],[OrderQuantity]]*Table1[[#This Row],[UnitCost]])</f>
        <v>566.82000000000153</v>
      </c>
      <c r="T2284">
        <f>DATEDIF(Table1[[#This Row],[ShipDate]],Table1[[#This Row],[DeliveryDate]],"d")</f>
        <v>6</v>
      </c>
      <c r="U2284" t="str">
        <f t="shared" si="71"/>
        <v>On Time</v>
      </c>
    </row>
    <row r="2285" spans="1:21" x14ac:dyDescent="0.3">
      <c r="A2285" t="str">
        <f t="shared" si="70"/>
        <v>SO-002384</v>
      </c>
      <c r="B2285" t="s">
        <v>4</v>
      </c>
      <c r="C2285" t="s">
        <v>12</v>
      </c>
      <c r="D2285" s="1">
        <v>43400</v>
      </c>
      <c r="E2285" s="1">
        <v>43515</v>
      </c>
      <c r="F2285" s="1">
        <v>43540</v>
      </c>
      <c r="G2285" s="1">
        <v>43549</v>
      </c>
      <c r="H2285" t="s">
        <v>54</v>
      </c>
      <c r="I2285">
        <v>13</v>
      </c>
      <c r="J2285">
        <v>17</v>
      </c>
      <c r="K2285">
        <v>258</v>
      </c>
      <c r="L2285">
        <v>42</v>
      </c>
      <c r="M2285">
        <v>1</v>
      </c>
      <c r="N2285">
        <v>0.08</v>
      </c>
      <c r="O2285">
        <v>967.61</v>
      </c>
      <c r="P2285">
        <v>1165.8</v>
      </c>
      <c r="Q2285">
        <f>Table1[[#This Row],[OrderQuantity]]*Table1[[#This Row],[UnitPrice]]</f>
        <v>1165.8</v>
      </c>
      <c r="R2285">
        <f>Table1[[#This Row],[OrderQuantity]]*Table1[[#This Row],[UnitCost]]</f>
        <v>967.61</v>
      </c>
      <c r="S2285">
        <f>Table1[[#This Row],[OrderQuantity]]*Table1[[#This Row],[UnitPrice]]*(1-Table1[[#This Row],[DiscountApplied]]) - (Table1[[#This Row],[OrderQuantity]]*Table1[[#This Row],[UnitCost]])</f>
        <v>104.92600000000004</v>
      </c>
      <c r="T2285">
        <f>DATEDIF(Table1[[#This Row],[ShipDate]],Table1[[#This Row],[DeliveryDate]],"d")</f>
        <v>9</v>
      </c>
      <c r="U2285" t="str">
        <f t="shared" si="71"/>
        <v>Late</v>
      </c>
    </row>
    <row r="2286" spans="1:21" x14ac:dyDescent="0.3">
      <c r="A2286" t="str">
        <f t="shared" si="70"/>
        <v>SO-002385</v>
      </c>
      <c r="B2286" t="s">
        <v>2</v>
      </c>
      <c r="C2286" t="s">
        <v>8</v>
      </c>
      <c r="D2286" s="1">
        <v>43400</v>
      </c>
      <c r="E2286" s="1">
        <v>43515</v>
      </c>
      <c r="F2286" s="1">
        <v>43519</v>
      </c>
      <c r="G2286" s="1">
        <v>43525</v>
      </c>
      <c r="H2286" t="s">
        <v>54</v>
      </c>
      <c r="I2286">
        <v>21</v>
      </c>
      <c r="J2286">
        <v>4</v>
      </c>
      <c r="K2286">
        <v>367</v>
      </c>
      <c r="L2286">
        <v>44</v>
      </c>
      <c r="M2286">
        <v>8</v>
      </c>
      <c r="N2286">
        <v>0.1</v>
      </c>
      <c r="O2286">
        <v>887.35</v>
      </c>
      <c r="P2286">
        <v>1152.4000000000001</v>
      </c>
      <c r="Q2286">
        <f>Table1[[#This Row],[OrderQuantity]]*Table1[[#This Row],[UnitPrice]]</f>
        <v>9219.2000000000007</v>
      </c>
      <c r="R2286">
        <f>Table1[[#This Row],[OrderQuantity]]*Table1[[#This Row],[UnitCost]]</f>
        <v>7098.8</v>
      </c>
      <c r="S2286">
        <f>Table1[[#This Row],[OrderQuantity]]*Table1[[#This Row],[UnitPrice]]*(1-Table1[[#This Row],[DiscountApplied]]) - (Table1[[#This Row],[OrderQuantity]]*Table1[[#This Row],[UnitCost]])</f>
        <v>1198.4800000000005</v>
      </c>
      <c r="T2286">
        <f>DATEDIF(Table1[[#This Row],[ShipDate]],Table1[[#This Row],[DeliveryDate]],"d")</f>
        <v>6</v>
      </c>
      <c r="U2286" t="str">
        <f t="shared" si="71"/>
        <v>On Time</v>
      </c>
    </row>
    <row r="2287" spans="1:21" x14ac:dyDescent="0.3">
      <c r="A2287" t="str">
        <f t="shared" si="70"/>
        <v>SO-002386</v>
      </c>
      <c r="B2287" t="s">
        <v>2</v>
      </c>
      <c r="C2287" t="s">
        <v>10</v>
      </c>
      <c r="D2287" s="1">
        <v>43400</v>
      </c>
      <c r="E2287" s="1">
        <v>43515</v>
      </c>
      <c r="F2287" s="1">
        <v>43529</v>
      </c>
      <c r="G2287" s="1">
        <v>43537</v>
      </c>
      <c r="H2287" t="s">
        <v>54</v>
      </c>
      <c r="I2287">
        <v>23</v>
      </c>
      <c r="J2287">
        <v>46</v>
      </c>
      <c r="K2287">
        <v>143</v>
      </c>
      <c r="L2287">
        <v>33</v>
      </c>
      <c r="M2287">
        <v>8</v>
      </c>
      <c r="N2287">
        <v>0.1</v>
      </c>
      <c r="O2287">
        <v>522.6</v>
      </c>
      <c r="P2287">
        <v>1045.2</v>
      </c>
      <c r="Q2287">
        <f>Table1[[#This Row],[OrderQuantity]]*Table1[[#This Row],[UnitPrice]]</f>
        <v>8361.6</v>
      </c>
      <c r="R2287">
        <f>Table1[[#This Row],[OrderQuantity]]*Table1[[#This Row],[UnitCost]]</f>
        <v>4180.8</v>
      </c>
      <c r="S2287">
        <f>Table1[[#This Row],[OrderQuantity]]*Table1[[#This Row],[UnitPrice]]*(1-Table1[[#This Row],[DiscountApplied]]) - (Table1[[#This Row],[OrderQuantity]]*Table1[[#This Row],[UnitCost]])</f>
        <v>3344.6400000000003</v>
      </c>
      <c r="T2287">
        <f>DATEDIF(Table1[[#This Row],[ShipDate]],Table1[[#This Row],[DeliveryDate]],"d")</f>
        <v>8</v>
      </c>
      <c r="U2287" t="str">
        <f t="shared" si="71"/>
        <v>Late</v>
      </c>
    </row>
    <row r="2288" spans="1:21" x14ac:dyDescent="0.3">
      <c r="A2288" t="str">
        <f t="shared" si="70"/>
        <v>SO-002387</v>
      </c>
      <c r="B2288" t="s">
        <v>2</v>
      </c>
      <c r="C2288" t="s">
        <v>12</v>
      </c>
      <c r="D2288" s="1">
        <v>43400</v>
      </c>
      <c r="E2288" s="1">
        <v>43515</v>
      </c>
      <c r="F2288" s="1">
        <v>43543</v>
      </c>
      <c r="G2288" s="1">
        <v>43544</v>
      </c>
      <c r="H2288" t="s">
        <v>54</v>
      </c>
      <c r="I2288">
        <v>23</v>
      </c>
      <c r="J2288">
        <v>44</v>
      </c>
      <c r="K2288">
        <v>208</v>
      </c>
      <c r="L2288">
        <v>5</v>
      </c>
      <c r="M2288">
        <v>3</v>
      </c>
      <c r="N2288">
        <v>0.15</v>
      </c>
      <c r="O2288">
        <v>3767.21</v>
      </c>
      <c r="P2288">
        <v>6385.1</v>
      </c>
      <c r="Q2288">
        <f>Table1[[#This Row],[OrderQuantity]]*Table1[[#This Row],[UnitPrice]]</f>
        <v>19155.300000000003</v>
      </c>
      <c r="R2288">
        <f>Table1[[#This Row],[OrderQuantity]]*Table1[[#This Row],[UnitCost]]</f>
        <v>11301.630000000001</v>
      </c>
      <c r="S2288">
        <f>Table1[[#This Row],[OrderQuantity]]*Table1[[#This Row],[UnitPrice]]*(1-Table1[[#This Row],[DiscountApplied]]) - (Table1[[#This Row],[OrderQuantity]]*Table1[[#This Row],[UnitCost]])</f>
        <v>4980.3750000000018</v>
      </c>
      <c r="T2288">
        <f>DATEDIF(Table1[[#This Row],[ShipDate]],Table1[[#This Row],[DeliveryDate]],"d")</f>
        <v>1</v>
      </c>
      <c r="U2288" t="str">
        <f t="shared" si="71"/>
        <v>On Time</v>
      </c>
    </row>
    <row r="2289" spans="1:21" x14ac:dyDescent="0.3">
      <c r="A2289" t="str">
        <f t="shared" si="70"/>
        <v>SO-002388</v>
      </c>
      <c r="B2289" t="s">
        <v>4</v>
      </c>
      <c r="C2289" t="s">
        <v>10</v>
      </c>
      <c r="D2289" s="1">
        <v>43400</v>
      </c>
      <c r="E2289" s="1">
        <v>43515</v>
      </c>
      <c r="F2289" s="1">
        <v>43520</v>
      </c>
      <c r="G2289" s="1">
        <v>43524</v>
      </c>
      <c r="H2289" t="s">
        <v>54</v>
      </c>
      <c r="I2289">
        <v>12</v>
      </c>
      <c r="J2289">
        <v>31</v>
      </c>
      <c r="K2289">
        <v>162</v>
      </c>
      <c r="L2289">
        <v>25</v>
      </c>
      <c r="M2289">
        <v>1</v>
      </c>
      <c r="N2289">
        <v>0.08</v>
      </c>
      <c r="O2289">
        <v>1423.95</v>
      </c>
      <c r="P2289">
        <v>2686.7</v>
      </c>
      <c r="Q2289">
        <f>Table1[[#This Row],[OrderQuantity]]*Table1[[#This Row],[UnitPrice]]</f>
        <v>2686.7</v>
      </c>
      <c r="R2289">
        <f>Table1[[#This Row],[OrderQuantity]]*Table1[[#This Row],[UnitCost]]</f>
        <v>1423.95</v>
      </c>
      <c r="S2289">
        <f>Table1[[#This Row],[OrderQuantity]]*Table1[[#This Row],[UnitPrice]]*(1-Table1[[#This Row],[DiscountApplied]]) - (Table1[[#This Row],[OrderQuantity]]*Table1[[#This Row],[UnitCost]])</f>
        <v>1047.8140000000001</v>
      </c>
      <c r="T2289">
        <f>DATEDIF(Table1[[#This Row],[ShipDate]],Table1[[#This Row],[DeliveryDate]],"d")</f>
        <v>4</v>
      </c>
      <c r="U2289" t="str">
        <f t="shared" si="71"/>
        <v>On Time</v>
      </c>
    </row>
    <row r="2290" spans="1:21" x14ac:dyDescent="0.3">
      <c r="A2290" t="str">
        <f t="shared" si="70"/>
        <v>SO-002389</v>
      </c>
      <c r="B2290" t="s">
        <v>3</v>
      </c>
      <c r="C2290" t="s">
        <v>10</v>
      </c>
      <c r="D2290" s="1">
        <v>43400</v>
      </c>
      <c r="E2290" s="1">
        <v>43516</v>
      </c>
      <c r="F2290" s="1">
        <v>43522</v>
      </c>
      <c r="G2290" s="1">
        <v>43523</v>
      </c>
      <c r="H2290" t="s">
        <v>54</v>
      </c>
      <c r="I2290">
        <v>4</v>
      </c>
      <c r="J2290">
        <v>35</v>
      </c>
      <c r="K2290">
        <v>102</v>
      </c>
      <c r="L2290">
        <v>14</v>
      </c>
      <c r="M2290">
        <v>5</v>
      </c>
      <c r="N2290">
        <v>0.05</v>
      </c>
      <c r="O2290">
        <v>3201.73</v>
      </c>
      <c r="P2290">
        <v>6277.9</v>
      </c>
      <c r="Q2290">
        <f>Table1[[#This Row],[OrderQuantity]]*Table1[[#This Row],[UnitPrice]]</f>
        <v>31389.5</v>
      </c>
      <c r="R2290">
        <f>Table1[[#This Row],[OrderQuantity]]*Table1[[#This Row],[UnitCost]]</f>
        <v>16008.65</v>
      </c>
      <c r="S2290">
        <f>Table1[[#This Row],[OrderQuantity]]*Table1[[#This Row],[UnitPrice]]*(1-Table1[[#This Row],[DiscountApplied]]) - (Table1[[#This Row],[OrderQuantity]]*Table1[[#This Row],[UnitCost]])</f>
        <v>13811.374999999998</v>
      </c>
      <c r="T2290">
        <f>DATEDIF(Table1[[#This Row],[ShipDate]],Table1[[#This Row],[DeliveryDate]],"d")</f>
        <v>1</v>
      </c>
      <c r="U2290" t="str">
        <f t="shared" si="71"/>
        <v>On Time</v>
      </c>
    </row>
    <row r="2291" spans="1:21" x14ac:dyDescent="0.3">
      <c r="A2291" t="str">
        <f t="shared" si="70"/>
        <v>SO-002390</v>
      </c>
      <c r="B2291" t="s">
        <v>5</v>
      </c>
      <c r="C2291" t="s">
        <v>10</v>
      </c>
      <c r="D2291" s="1">
        <v>43400</v>
      </c>
      <c r="E2291" s="1">
        <v>43516</v>
      </c>
      <c r="F2291" s="1">
        <v>43528</v>
      </c>
      <c r="G2291" s="1">
        <v>43530</v>
      </c>
      <c r="H2291" t="s">
        <v>54</v>
      </c>
      <c r="I2291">
        <v>26</v>
      </c>
      <c r="J2291">
        <v>49</v>
      </c>
      <c r="K2291">
        <v>117</v>
      </c>
      <c r="L2291">
        <v>45</v>
      </c>
      <c r="M2291">
        <v>8</v>
      </c>
      <c r="N2291">
        <v>0.08</v>
      </c>
      <c r="O2291">
        <v>857.73</v>
      </c>
      <c r="P2291">
        <v>1159.0999999999999</v>
      </c>
      <c r="Q2291">
        <f>Table1[[#This Row],[OrderQuantity]]*Table1[[#This Row],[UnitPrice]]</f>
        <v>9272.7999999999993</v>
      </c>
      <c r="R2291">
        <f>Table1[[#This Row],[OrderQuantity]]*Table1[[#This Row],[UnitCost]]</f>
        <v>6861.84</v>
      </c>
      <c r="S2291">
        <f>Table1[[#This Row],[OrderQuantity]]*Table1[[#This Row],[UnitPrice]]*(1-Table1[[#This Row],[DiscountApplied]]) - (Table1[[#This Row],[OrderQuantity]]*Table1[[#This Row],[UnitCost]])</f>
        <v>1669.1360000000004</v>
      </c>
      <c r="T2291">
        <f>DATEDIF(Table1[[#This Row],[ShipDate]],Table1[[#This Row],[DeliveryDate]],"d")</f>
        <v>2</v>
      </c>
      <c r="U2291" t="str">
        <f t="shared" si="71"/>
        <v>On Time</v>
      </c>
    </row>
    <row r="2292" spans="1:21" x14ac:dyDescent="0.3">
      <c r="A2292" t="str">
        <f t="shared" si="70"/>
        <v>SO-002391</v>
      </c>
      <c r="B2292" t="s">
        <v>4</v>
      </c>
      <c r="C2292" t="s">
        <v>11</v>
      </c>
      <c r="D2292" s="1">
        <v>43400</v>
      </c>
      <c r="E2292" s="1">
        <v>43516</v>
      </c>
      <c r="F2292" s="1">
        <v>43527</v>
      </c>
      <c r="G2292" s="1">
        <v>43531</v>
      </c>
      <c r="H2292" t="s">
        <v>54</v>
      </c>
      <c r="I2292">
        <v>19</v>
      </c>
      <c r="J2292">
        <v>12</v>
      </c>
      <c r="K2292">
        <v>274</v>
      </c>
      <c r="L2292">
        <v>24</v>
      </c>
      <c r="M2292">
        <v>8</v>
      </c>
      <c r="N2292">
        <v>0.15</v>
      </c>
      <c r="O2292">
        <v>671.34</v>
      </c>
      <c r="P2292">
        <v>1118.9000000000001</v>
      </c>
      <c r="Q2292">
        <f>Table1[[#This Row],[OrderQuantity]]*Table1[[#This Row],[UnitPrice]]</f>
        <v>8951.2000000000007</v>
      </c>
      <c r="R2292">
        <f>Table1[[#This Row],[OrderQuantity]]*Table1[[#This Row],[UnitCost]]</f>
        <v>5370.72</v>
      </c>
      <c r="S2292">
        <f>Table1[[#This Row],[OrderQuantity]]*Table1[[#This Row],[UnitPrice]]*(1-Table1[[#This Row],[DiscountApplied]]) - (Table1[[#This Row],[OrderQuantity]]*Table1[[#This Row],[UnitCost]])</f>
        <v>2237.8000000000002</v>
      </c>
      <c r="T2292">
        <f>DATEDIF(Table1[[#This Row],[ShipDate]],Table1[[#This Row],[DeliveryDate]],"d")</f>
        <v>4</v>
      </c>
      <c r="U2292" t="str">
        <f t="shared" si="71"/>
        <v>On Time</v>
      </c>
    </row>
    <row r="2293" spans="1:21" x14ac:dyDescent="0.3">
      <c r="A2293" t="str">
        <f t="shared" si="70"/>
        <v>SO-002392</v>
      </c>
      <c r="B2293" t="s">
        <v>3</v>
      </c>
      <c r="C2293" t="s">
        <v>10</v>
      </c>
      <c r="D2293" s="1">
        <v>43400</v>
      </c>
      <c r="E2293" s="1">
        <v>43516</v>
      </c>
      <c r="F2293" s="1">
        <v>43534</v>
      </c>
      <c r="G2293" s="1">
        <v>43539</v>
      </c>
      <c r="H2293" t="s">
        <v>54</v>
      </c>
      <c r="I2293">
        <v>8</v>
      </c>
      <c r="J2293">
        <v>3</v>
      </c>
      <c r="K2293">
        <v>92</v>
      </c>
      <c r="L2293">
        <v>3</v>
      </c>
      <c r="M2293">
        <v>1</v>
      </c>
      <c r="N2293">
        <v>0.05</v>
      </c>
      <c r="O2293">
        <v>844.2</v>
      </c>
      <c r="P2293">
        <v>1340</v>
      </c>
      <c r="Q2293">
        <f>Table1[[#This Row],[OrderQuantity]]*Table1[[#This Row],[UnitPrice]]</f>
        <v>1340</v>
      </c>
      <c r="R2293">
        <f>Table1[[#This Row],[OrderQuantity]]*Table1[[#This Row],[UnitCost]]</f>
        <v>844.2</v>
      </c>
      <c r="S2293">
        <f>Table1[[#This Row],[OrderQuantity]]*Table1[[#This Row],[UnitPrice]]*(1-Table1[[#This Row],[DiscountApplied]]) - (Table1[[#This Row],[OrderQuantity]]*Table1[[#This Row],[UnitCost]])</f>
        <v>428.79999999999995</v>
      </c>
      <c r="T2293">
        <f>DATEDIF(Table1[[#This Row],[ShipDate]],Table1[[#This Row],[DeliveryDate]],"d")</f>
        <v>5</v>
      </c>
      <c r="U2293" t="str">
        <f t="shared" si="71"/>
        <v>On Time</v>
      </c>
    </row>
    <row r="2294" spans="1:21" x14ac:dyDescent="0.3">
      <c r="A2294" t="str">
        <f t="shared" si="70"/>
        <v>SO-002393</v>
      </c>
      <c r="B2294" t="s">
        <v>3</v>
      </c>
      <c r="C2294" t="s">
        <v>13</v>
      </c>
      <c r="D2294" s="1">
        <v>43400</v>
      </c>
      <c r="E2294" s="1">
        <v>43516</v>
      </c>
      <c r="F2294" s="1">
        <v>43537</v>
      </c>
      <c r="G2294" s="1">
        <v>43541</v>
      </c>
      <c r="H2294" t="s">
        <v>54</v>
      </c>
      <c r="I2294">
        <v>11</v>
      </c>
      <c r="J2294">
        <v>46</v>
      </c>
      <c r="K2294">
        <v>21</v>
      </c>
      <c r="L2294">
        <v>31</v>
      </c>
      <c r="M2294">
        <v>7</v>
      </c>
      <c r="N2294">
        <v>0.05</v>
      </c>
      <c r="O2294">
        <v>1841.96</v>
      </c>
      <c r="P2294">
        <v>2331.6</v>
      </c>
      <c r="Q2294">
        <f>Table1[[#This Row],[OrderQuantity]]*Table1[[#This Row],[UnitPrice]]</f>
        <v>16321.199999999999</v>
      </c>
      <c r="R2294">
        <f>Table1[[#This Row],[OrderQuantity]]*Table1[[#This Row],[UnitCost]]</f>
        <v>12893.720000000001</v>
      </c>
      <c r="S2294">
        <f>Table1[[#This Row],[OrderQuantity]]*Table1[[#This Row],[UnitPrice]]*(1-Table1[[#This Row],[DiscountApplied]]) - (Table1[[#This Row],[OrderQuantity]]*Table1[[#This Row],[UnitCost]])</f>
        <v>2611.4199999999964</v>
      </c>
      <c r="T2294">
        <f>DATEDIF(Table1[[#This Row],[ShipDate]],Table1[[#This Row],[DeliveryDate]],"d")</f>
        <v>4</v>
      </c>
      <c r="U2294" t="str">
        <f t="shared" si="71"/>
        <v>On Time</v>
      </c>
    </row>
    <row r="2295" spans="1:21" x14ac:dyDescent="0.3">
      <c r="A2295" t="str">
        <f t="shared" si="70"/>
        <v>SO-002394</v>
      </c>
      <c r="B2295" t="s">
        <v>3</v>
      </c>
      <c r="C2295" t="s">
        <v>12</v>
      </c>
      <c r="D2295" s="1">
        <v>43400</v>
      </c>
      <c r="E2295" s="1">
        <v>43516</v>
      </c>
      <c r="F2295" s="1">
        <v>43532</v>
      </c>
      <c r="G2295" s="1">
        <v>43540</v>
      </c>
      <c r="H2295" t="s">
        <v>54</v>
      </c>
      <c r="I2295">
        <v>4</v>
      </c>
      <c r="J2295">
        <v>43</v>
      </c>
      <c r="K2295">
        <v>228</v>
      </c>
      <c r="L2295">
        <v>8</v>
      </c>
      <c r="M2295">
        <v>4</v>
      </c>
      <c r="N2295">
        <v>0.05</v>
      </c>
      <c r="O2295">
        <v>1406.73</v>
      </c>
      <c r="P2295">
        <v>2425.4</v>
      </c>
      <c r="Q2295">
        <f>Table1[[#This Row],[OrderQuantity]]*Table1[[#This Row],[UnitPrice]]</f>
        <v>9701.6</v>
      </c>
      <c r="R2295">
        <f>Table1[[#This Row],[OrderQuantity]]*Table1[[#This Row],[UnitCost]]</f>
        <v>5626.92</v>
      </c>
      <c r="S2295">
        <f>Table1[[#This Row],[OrderQuantity]]*Table1[[#This Row],[UnitPrice]]*(1-Table1[[#This Row],[DiscountApplied]]) - (Table1[[#This Row],[OrderQuantity]]*Table1[[#This Row],[UnitCost]])</f>
        <v>3589.6000000000004</v>
      </c>
      <c r="T2295">
        <f>DATEDIF(Table1[[#This Row],[ShipDate]],Table1[[#This Row],[DeliveryDate]],"d")</f>
        <v>8</v>
      </c>
      <c r="U2295" t="str">
        <f t="shared" si="71"/>
        <v>Late</v>
      </c>
    </row>
    <row r="2296" spans="1:21" x14ac:dyDescent="0.3">
      <c r="A2296" t="str">
        <f t="shared" si="70"/>
        <v>SO-002395</v>
      </c>
      <c r="B2296" t="s">
        <v>4</v>
      </c>
      <c r="C2296" t="s">
        <v>9</v>
      </c>
      <c r="D2296" s="1">
        <v>43400</v>
      </c>
      <c r="E2296" s="1">
        <v>43516</v>
      </c>
      <c r="F2296" s="1">
        <v>43518</v>
      </c>
      <c r="G2296" s="1">
        <v>43526</v>
      </c>
      <c r="H2296" t="s">
        <v>54</v>
      </c>
      <c r="I2296">
        <v>16</v>
      </c>
      <c r="J2296">
        <v>10</v>
      </c>
      <c r="K2296">
        <v>61</v>
      </c>
      <c r="L2296">
        <v>11</v>
      </c>
      <c r="M2296">
        <v>8</v>
      </c>
      <c r="N2296">
        <v>0.08</v>
      </c>
      <c r="O2296">
        <v>688.02</v>
      </c>
      <c r="P2296">
        <v>1092.0999999999999</v>
      </c>
      <c r="Q2296">
        <f>Table1[[#This Row],[OrderQuantity]]*Table1[[#This Row],[UnitPrice]]</f>
        <v>8736.7999999999993</v>
      </c>
      <c r="R2296">
        <f>Table1[[#This Row],[OrderQuantity]]*Table1[[#This Row],[UnitCost]]</f>
        <v>5504.16</v>
      </c>
      <c r="S2296">
        <f>Table1[[#This Row],[OrderQuantity]]*Table1[[#This Row],[UnitPrice]]*(1-Table1[[#This Row],[DiscountApplied]]) - (Table1[[#This Row],[OrderQuantity]]*Table1[[#This Row],[UnitCost]])</f>
        <v>2533.6959999999999</v>
      </c>
      <c r="T2296">
        <f>DATEDIF(Table1[[#This Row],[ShipDate]],Table1[[#This Row],[DeliveryDate]],"d")</f>
        <v>8</v>
      </c>
      <c r="U2296" t="str">
        <f t="shared" si="71"/>
        <v>Late</v>
      </c>
    </row>
    <row r="2297" spans="1:21" x14ac:dyDescent="0.3">
      <c r="A2297" t="str">
        <f t="shared" si="70"/>
        <v>SO-002396</v>
      </c>
      <c r="B2297" t="s">
        <v>3</v>
      </c>
      <c r="C2297" t="s">
        <v>10</v>
      </c>
      <c r="D2297" s="1">
        <v>43400</v>
      </c>
      <c r="E2297" s="1">
        <v>43516</v>
      </c>
      <c r="F2297" s="1">
        <v>43539</v>
      </c>
      <c r="G2297" s="1">
        <v>43549</v>
      </c>
      <c r="H2297" t="s">
        <v>54</v>
      </c>
      <c r="I2297">
        <v>11</v>
      </c>
      <c r="J2297">
        <v>36</v>
      </c>
      <c r="K2297">
        <v>91</v>
      </c>
      <c r="L2297">
        <v>46</v>
      </c>
      <c r="M2297">
        <v>8</v>
      </c>
      <c r="N2297">
        <v>0.15</v>
      </c>
      <c r="O2297">
        <v>614.99</v>
      </c>
      <c r="P2297">
        <v>917.9</v>
      </c>
      <c r="Q2297">
        <f>Table1[[#This Row],[OrderQuantity]]*Table1[[#This Row],[UnitPrice]]</f>
        <v>7343.2</v>
      </c>
      <c r="R2297">
        <f>Table1[[#This Row],[OrderQuantity]]*Table1[[#This Row],[UnitCost]]</f>
        <v>4919.92</v>
      </c>
      <c r="S2297">
        <f>Table1[[#This Row],[OrderQuantity]]*Table1[[#This Row],[UnitPrice]]*(1-Table1[[#This Row],[DiscountApplied]]) - (Table1[[#This Row],[OrderQuantity]]*Table1[[#This Row],[UnitCost]])</f>
        <v>1321.7999999999993</v>
      </c>
      <c r="T2297">
        <f>DATEDIF(Table1[[#This Row],[ShipDate]],Table1[[#This Row],[DeliveryDate]],"d")</f>
        <v>10</v>
      </c>
      <c r="U2297" t="str">
        <f t="shared" si="71"/>
        <v>Late</v>
      </c>
    </row>
    <row r="2298" spans="1:21" x14ac:dyDescent="0.3">
      <c r="A2298" t="str">
        <f t="shared" si="70"/>
        <v>SO-002397</v>
      </c>
      <c r="B2298" t="s">
        <v>3</v>
      </c>
      <c r="C2298" t="s">
        <v>10</v>
      </c>
      <c r="D2298" s="1">
        <v>43400</v>
      </c>
      <c r="E2298" s="1">
        <v>43516</v>
      </c>
      <c r="F2298" s="1">
        <v>43536</v>
      </c>
      <c r="G2298" s="1">
        <v>43541</v>
      </c>
      <c r="H2298" t="s">
        <v>54</v>
      </c>
      <c r="I2298">
        <v>2</v>
      </c>
      <c r="J2298">
        <v>34</v>
      </c>
      <c r="K2298">
        <v>197</v>
      </c>
      <c r="L2298">
        <v>43</v>
      </c>
      <c r="M2298">
        <v>7</v>
      </c>
      <c r="N2298">
        <v>0.1</v>
      </c>
      <c r="O2298">
        <v>85.16</v>
      </c>
      <c r="P2298">
        <v>207.7</v>
      </c>
      <c r="Q2298">
        <f>Table1[[#This Row],[OrderQuantity]]*Table1[[#This Row],[UnitPrice]]</f>
        <v>1453.8999999999999</v>
      </c>
      <c r="R2298">
        <f>Table1[[#This Row],[OrderQuantity]]*Table1[[#This Row],[UnitCost]]</f>
        <v>596.12</v>
      </c>
      <c r="S2298">
        <f>Table1[[#This Row],[OrderQuantity]]*Table1[[#This Row],[UnitPrice]]*(1-Table1[[#This Row],[DiscountApplied]]) - (Table1[[#This Row],[OrderQuantity]]*Table1[[#This Row],[UnitCost]])</f>
        <v>712.39</v>
      </c>
      <c r="T2298">
        <f>DATEDIF(Table1[[#This Row],[ShipDate]],Table1[[#This Row],[DeliveryDate]],"d")</f>
        <v>5</v>
      </c>
      <c r="U2298" t="str">
        <f t="shared" si="71"/>
        <v>On Time</v>
      </c>
    </row>
    <row r="2299" spans="1:21" x14ac:dyDescent="0.3">
      <c r="A2299" t="str">
        <f t="shared" si="70"/>
        <v>SO-002398</v>
      </c>
      <c r="B2299" t="s">
        <v>3</v>
      </c>
      <c r="C2299" t="s">
        <v>13</v>
      </c>
      <c r="D2299" s="1">
        <v>43400</v>
      </c>
      <c r="E2299" s="1">
        <v>43516</v>
      </c>
      <c r="F2299" s="1">
        <v>43544</v>
      </c>
      <c r="G2299" s="1">
        <v>43551</v>
      </c>
      <c r="H2299" t="s">
        <v>54</v>
      </c>
      <c r="I2299">
        <v>4</v>
      </c>
      <c r="J2299">
        <v>32</v>
      </c>
      <c r="K2299">
        <v>4</v>
      </c>
      <c r="L2299">
        <v>33</v>
      </c>
      <c r="M2299">
        <v>8</v>
      </c>
      <c r="N2299">
        <v>0.05</v>
      </c>
      <c r="O2299">
        <v>1637.21</v>
      </c>
      <c r="P2299">
        <v>1996.6</v>
      </c>
      <c r="Q2299">
        <f>Table1[[#This Row],[OrderQuantity]]*Table1[[#This Row],[UnitPrice]]</f>
        <v>15972.8</v>
      </c>
      <c r="R2299">
        <f>Table1[[#This Row],[OrderQuantity]]*Table1[[#This Row],[UnitCost]]</f>
        <v>13097.68</v>
      </c>
      <c r="S2299">
        <f>Table1[[#This Row],[OrderQuantity]]*Table1[[#This Row],[UnitPrice]]*(1-Table1[[#This Row],[DiscountApplied]]) - (Table1[[#This Row],[OrderQuantity]]*Table1[[#This Row],[UnitCost]])</f>
        <v>2076.4799999999977</v>
      </c>
      <c r="T2299">
        <f>DATEDIF(Table1[[#This Row],[ShipDate]],Table1[[#This Row],[DeliveryDate]],"d")</f>
        <v>7</v>
      </c>
      <c r="U2299" t="str">
        <f t="shared" si="71"/>
        <v>On Time</v>
      </c>
    </row>
    <row r="2300" spans="1:21" x14ac:dyDescent="0.3">
      <c r="A2300" t="str">
        <f t="shared" si="70"/>
        <v>SO-002399</v>
      </c>
      <c r="B2300" t="s">
        <v>4</v>
      </c>
      <c r="C2300" t="s">
        <v>11</v>
      </c>
      <c r="D2300" s="1">
        <v>43400</v>
      </c>
      <c r="E2300" s="1">
        <v>43516</v>
      </c>
      <c r="F2300" s="1">
        <v>43537</v>
      </c>
      <c r="G2300" s="1">
        <v>43538</v>
      </c>
      <c r="H2300" t="s">
        <v>54</v>
      </c>
      <c r="I2300">
        <v>19</v>
      </c>
      <c r="J2300">
        <v>2</v>
      </c>
      <c r="K2300">
        <v>278</v>
      </c>
      <c r="L2300">
        <v>5</v>
      </c>
      <c r="M2300">
        <v>7</v>
      </c>
      <c r="N2300">
        <v>0.1</v>
      </c>
      <c r="O2300">
        <v>103.18</v>
      </c>
      <c r="P2300">
        <v>234.5</v>
      </c>
      <c r="Q2300">
        <f>Table1[[#This Row],[OrderQuantity]]*Table1[[#This Row],[UnitPrice]]</f>
        <v>1641.5</v>
      </c>
      <c r="R2300">
        <f>Table1[[#This Row],[OrderQuantity]]*Table1[[#This Row],[UnitCost]]</f>
        <v>722.26</v>
      </c>
      <c r="S2300">
        <f>Table1[[#This Row],[OrderQuantity]]*Table1[[#This Row],[UnitPrice]]*(1-Table1[[#This Row],[DiscountApplied]]) - (Table1[[#This Row],[OrderQuantity]]*Table1[[#This Row],[UnitCost]])</f>
        <v>755.09000000000015</v>
      </c>
      <c r="T2300">
        <f>DATEDIF(Table1[[#This Row],[ShipDate]],Table1[[#This Row],[DeliveryDate]],"d")</f>
        <v>1</v>
      </c>
      <c r="U2300" t="str">
        <f t="shared" si="71"/>
        <v>On Time</v>
      </c>
    </row>
    <row r="2301" spans="1:21" x14ac:dyDescent="0.3">
      <c r="A2301" t="str">
        <f t="shared" si="70"/>
        <v>SO-002400</v>
      </c>
      <c r="B2301" t="s">
        <v>3</v>
      </c>
      <c r="C2301" t="s">
        <v>10</v>
      </c>
      <c r="D2301" s="1">
        <v>43400</v>
      </c>
      <c r="E2301" s="1">
        <v>43517</v>
      </c>
      <c r="F2301" s="1">
        <v>43520</v>
      </c>
      <c r="G2301" s="1">
        <v>43525</v>
      </c>
      <c r="H2301" t="s">
        <v>54</v>
      </c>
      <c r="I2301">
        <v>2</v>
      </c>
      <c r="J2301">
        <v>49</v>
      </c>
      <c r="K2301">
        <v>168</v>
      </c>
      <c r="L2301">
        <v>17</v>
      </c>
      <c r="M2301">
        <v>1</v>
      </c>
      <c r="N2301">
        <v>0.1</v>
      </c>
      <c r="O2301">
        <v>693.45</v>
      </c>
      <c r="P2301">
        <v>1005</v>
      </c>
      <c r="Q2301">
        <f>Table1[[#This Row],[OrderQuantity]]*Table1[[#This Row],[UnitPrice]]</f>
        <v>1005</v>
      </c>
      <c r="R2301">
        <f>Table1[[#This Row],[OrderQuantity]]*Table1[[#This Row],[UnitCost]]</f>
        <v>693.45</v>
      </c>
      <c r="S2301">
        <f>Table1[[#This Row],[OrderQuantity]]*Table1[[#This Row],[UnitPrice]]*(1-Table1[[#This Row],[DiscountApplied]]) - (Table1[[#This Row],[OrderQuantity]]*Table1[[#This Row],[UnitCost]])</f>
        <v>211.04999999999995</v>
      </c>
      <c r="T2301">
        <f>DATEDIF(Table1[[#This Row],[ShipDate]],Table1[[#This Row],[DeliveryDate]],"d")</f>
        <v>5</v>
      </c>
      <c r="U2301" t="str">
        <f t="shared" si="71"/>
        <v>On Time</v>
      </c>
    </row>
    <row r="2302" spans="1:21" x14ac:dyDescent="0.3">
      <c r="A2302" t="str">
        <f t="shared" si="70"/>
        <v>SO-002401</v>
      </c>
      <c r="B2302" t="s">
        <v>3</v>
      </c>
      <c r="C2302" t="s">
        <v>9</v>
      </c>
      <c r="D2302" s="1">
        <v>43400</v>
      </c>
      <c r="E2302" s="1">
        <v>43517</v>
      </c>
      <c r="F2302" s="1">
        <v>43532</v>
      </c>
      <c r="G2302" s="1">
        <v>43541</v>
      </c>
      <c r="H2302" t="s">
        <v>54</v>
      </c>
      <c r="I2302">
        <v>6</v>
      </c>
      <c r="J2302">
        <v>46</v>
      </c>
      <c r="K2302">
        <v>77</v>
      </c>
      <c r="L2302">
        <v>6</v>
      </c>
      <c r="M2302">
        <v>6</v>
      </c>
      <c r="N2302">
        <v>0.08</v>
      </c>
      <c r="O2302">
        <v>4060.6</v>
      </c>
      <c r="P2302">
        <v>5487.3</v>
      </c>
      <c r="Q2302">
        <f>Table1[[#This Row],[OrderQuantity]]*Table1[[#This Row],[UnitPrice]]</f>
        <v>32923.800000000003</v>
      </c>
      <c r="R2302">
        <f>Table1[[#This Row],[OrderQuantity]]*Table1[[#This Row],[UnitCost]]</f>
        <v>24363.599999999999</v>
      </c>
      <c r="S2302">
        <f>Table1[[#This Row],[OrderQuantity]]*Table1[[#This Row],[UnitPrice]]*(1-Table1[[#This Row],[DiscountApplied]]) - (Table1[[#This Row],[OrderQuantity]]*Table1[[#This Row],[UnitCost]])</f>
        <v>5926.2960000000057</v>
      </c>
      <c r="T2302">
        <f>DATEDIF(Table1[[#This Row],[ShipDate]],Table1[[#This Row],[DeliveryDate]],"d")</f>
        <v>9</v>
      </c>
      <c r="U2302" t="str">
        <f t="shared" si="71"/>
        <v>Late</v>
      </c>
    </row>
    <row r="2303" spans="1:21" x14ac:dyDescent="0.3">
      <c r="A2303" t="str">
        <f t="shared" si="70"/>
        <v>SO-002402</v>
      </c>
      <c r="B2303" t="s">
        <v>4</v>
      </c>
      <c r="C2303" t="s">
        <v>10</v>
      </c>
      <c r="D2303" s="1">
        <v>43400</v>
      </c>
      <c r="E2303" s="1">
        <v>43517</v>
      </c>
      <c r="F2303" s="1">
        <v>43534</v>
      </c>
      <c r="G2303" s="1">
        <v>43540</v>
      </c>
      <c r="H2303" t="s">
        <v>54</v>
      </c>
      <c r="I2303">
        <v>13</v>
      </c>
      <c r="J2303">
        <v>12</v>
      </c>
      <c r="K2303">
        <v>119</v>
      </c>
      <c r="L2303">
        <v>19</v>
      </c>
      <c r="M2303">
        <v>6</v>
      </c>
      <c r="N2303">
        <v>0.05</v>
      </c>
      <c r="O2303">
        <v>3585.84</v>
      </c>
      <c r="P2303">
        <v>5976.4</v>
      </c>
      <c r="Q2303">
        <f>Table1[[#This Row],[OrderQuantity]]*Table1[[#This Row],[UnitPrice]]</f>
        <v>35858.399999999994</v>
      </c>
      <c r="R2303">
        <f>Table1[[#This Row],[OrderQuantity]]*Table1[[#This Row],[UnitCost]]</f>
        <v>21515.040000000001</v>
      </c>
      <c r="S2303">
        <f>Table1[[#This Row],[OrderQuantity]]*Table1[[#This Row],[UnitPrice]]*(1-Table1[[#This Row],[DiscountApplied]]) - (Table1[[#This Row],[OrderQuantity]]*Table1[[#This Row],[UnitCost]])</f>
        <v>12550.439999999995</v>
      </c>
      <c r="T2303">
        <f>DATEDIF(Table1[[#This Row],[ShipDate]],Table1[[#This Row],[DeliveryDate]],"d")</f>
        <v>6</v>
      </c>
      <c r="U2303" t="str">
        <f t="shared" si="71"/>
        <v>On Time</v>
      </c>
    </row>
    <row r="2304" spans="1:21" x14ac:dyDescent="0.3">
      <c r="A2304" t="str">
        <f t="shared" si="70"/>
        <v>SO-002403</v>
      </c>
      <c r="B2304" t="s">
        <v>4</v>
      </c>
      <c r="C2304" t="s">
        <v>13</v>
      </c>
      <c r="D2304" s="1">
        <v>43400</v>
      </c>
      <c r="E2304" s="1">
        <v>43517</v>
      </c>
      <c r="F2304" s="1">
        <v>43522</v>
      </c>
      <c r="G2304" s="1">
        <v>43529</v>
      </c>
      <c r="H2304" t="s">
        <v>54</v>
      </c>
      <c r="I2304">
        <v>19</v>
      </c>
      <c r="J2304">
        <v>25</v>
      </c>
      <c r="K2304">
        <v>21</v>
      </c>
      <c r="L2304">
        <v>12</v>
      </c>
      <c r="M2304">
        <v>8</v>
      </c>
      <c r="N2304">
        <v>0.2</v>
      </c>
      <c r="O2304">
        <v>619.08000000000004</v>
      </c>
      <c r="P2304">
        <v>884.4</v>
      </c>
      <c r="Q2304">
        <f>Table1[[#This Row],[OrderQuantity]]*Table1[[#This Row],[UnitPrice]]</f>
        <v>7075.2</v>
      </c>
      <c r="R2304">
        <f>Table1[[#This Row],[OrderQuantity]]*Table1[[#This Row],[UnitCost]]</f>
        <v>4952.6400000000003</v>
      </c>
      <c r="S2304">
        <f>Table1[[#This Row],[OrderQuantity]]*Table1[[#This Row],[UnitPrice]]*(1-Table1[[#This Row],[DiscountApplied]]) - (Table1[[#This Row],[OrderQuantity]]*Table1[[#This Row],[UnitCost]])</f>
        <v>707.51999999999953</v>
      </c>
      <c r="T2304">
        <f>DATEDIF(Table1[[#This Row],[ShipDate]],Table1[[#This Row],[DeliveryDate]],"d")</f>
        <v>7</v>
      </c>
      <c r="U2304" t="str">
        <f t="shared" si="71"/>
        <v>On Time</v>
      </c>
    </row>
    <row r="2305" spans="1:21" x14ac:dyDescent="0.3">
      <c r="A2305" t="str">
        <f t="shared" si="70"/>
        <v>SO-002404</v>
      </c>
      <c r="B2305" t="s">
        <v>4</v>
      </c>
      <c r="C2305" t="s">
        <v>13</v>
      </c>
      <c r="D2305" s="1">
        <v>43400</v>
      </c>
      <c r="E2305" s="1">
        <v>43517</v>
      </c>
      <c r="F2305" s="1">
        <v>43525</v>
      </c>
      <c r="G2305" s="1">
        <v>43535</v>
      </c>
      <c r="H2305" t="s">
        <v>54</v>
      </c>
      <c r="I2305">
        <v>15</v>
      </c>
      <c r="J2305">
        <v>44</v>
      </c>
      <c r="K2305">
        <v>27</v>
      </c>
      <c r="L2305">
        <v>16</v>
      </c>
      <c r="M2305">
        <v>7</v>
      </c>
      <c r="N2305">
        <v>0.15</v>
      </c>
      <c r="O2305">
        <v>4802.6899999999996</v>
      </c>
      <c r="P2305">
        <v>6157.3</v>
      </c>
      <c r="Q2305">
        <f>Table1[[#This Row],[OrderQuantity]]*Table1[[#This Row],[UnitPrice]]</f>
        <v>43101.1</v>
      </c>
      <c r="R2305">
        <f>Table1[[#This Row],[OrderQuantity]]*Table1[[#This Row],[UnitCost]]</f>
        <v>33618.829999999994</v>
      </c>
      <c r="S2305">
        <f>Table1[[#This Row],[OrderQuantity]]*Table1[[#This Row],[UnitPrice]]*(1-Table1[[#This Row],[DiscountApplied]]) - (Table1[[#This Row],[OrderQuantity]]*Table1[[#This Row],[UnitCost]])</f>
        <v>3017.1050000000032</v>
      </c>
      <c r="T2305">
        <f>DATEDIF(Table1[[#This Row],[ShipDate]],Table1[[#This Row],[DeliveryDate]],"d")</f>
        <v>10</v>
      </c>
      <c r="U2305" t="str">
        <f t="shared" si="71"/>
        <v>Late</v>
      </c>
    </row>
    <row r="2306" spans="1:21" x14ac:dyDescent="0.3">
      <c r="A2306" t="str">
        <f t="shared" ref="A2306:A2369" si="72">"SO-" &amp; TEXT(ROW(A2306)+99,"000000")</f>
        <v>SO-002405</v>
      </c>
      <c r="B2306" t="s">
        <v>5</v>
      </c>
      <c r="C2306" t="s">
        <v>13</v>
      </c>
      <c r="D2306" s="1">
        <v>43400</v>
      </c>
      <c r="E2306" s="1">
        <v>43518</v>
      </c>
      <c r="F2306" s="1">
        <v>43538</v>
      </c>
      <c r="G2306" s="1">
        <v>43544</v>
      </c>
      <c r="H2306" t="s">
        <v>54</v>
      </c>
      <c r="I2306">
        <v>27</v>
      </c>
      <c r="J2306">
        <v>23</v>
      </c>
      <c r="K2306">
        <v>22</v>
      </c>
      <c r="L2306">
        <v>6</v>
      </c>
      <c r="M2306">
        <v>1</v>
      </c>
      <c r="N2306">
        <v>0.3</v>
      </c>
      <c r="O2306">
        <v>694.66</v>
      </c>
      <c r="P2306">
        <v>964.8</v>
      </c>
      <c r="Q2306">
        <f>Table1[[#This Row],[OrderQuantity]]*Table1[[#This Row],[UnitPrice]]</f>
        <v>964.8</v>
      </c>
      <c r="R2306">
        <f>Table1[[#This Row],[OrderQuantity]]*Table1[[#This Row],[UnitCost]]</f>
        <v>694.66</v>
      </c>
      <c r="S2306">
        <f>Table1[[#This Row],[OrderQuantity]]*Table1[[#This Row],[UnitPrice]]*(1-Table1[[#This Row],[DiscountApplied]]) - (Table1[[#This Row],[OrderQuantity]]*Table1[[#This Row],[UnitCost]])</f>
        <v>-19.300000000000068</v>
      </c>
      <c r="T2306">
        <f>DATEDIF(Table1[[#This Row],[ShipDate]],Table1[[#This Row],[DeliveryDate]],"d")</f>
        <v>6</v>
      </c>
      <c r="U2306" t="str">
        <f t="shared" ref="U2306:U2369" si="73">IF(T2306&gt;7,"Late","On Time")</f>
        <v>On Time</v>
      </c>
    </row>
    <row r="2307" spans="1:21" x14ac:dyDescent="0.3">
      <c r="A2307" t="str">
        <f t="shared" si="72"/>
        <v>SO-002406</v>
      </c>
      <c r="B2307" t="s">
        <v>3</v>
      </c>
      <c r="C2307" t="s">
        <v>8</v>
      </c>
      <c r="D2307" s="1">
        <v>43400</v>
      </c>
      <c r="E2307" s="1">
        <v>43518</v>
      </c>
      <c r="F2307" s="1">
        <v>43540</v>
      </c>
      <c r="G2307" s="1">
        <v>43546</v>
      </c>
      <c r="H2307" t="s">
        <v>54</v>
      </c>
      <c r="I2307">
        <v>8</v>
      </c>
      <c r="J2307">
        <v>50</v>
      </c>
      <c r="K2307">
        <v>340</v>
      </c>
      <c r="L2307">
        <v>39</v>
      </c>
      <c r="M2307">
        <v>8</v>
      </c>
      <c r="N2307">
        <v>0.1</v>
      </c>
      <c r="O2307">
        <v>1557.08</v>
      </c>
      <c r="P2307">
        <v>3892.7</v>
      </c>
      <c r="Q2307">
        <f>Table1[[#This Row],[OrderQuantity]]*Table1[[#This Row],[UnitPrice]]</f>
        <v>31141.599999999999</v>
      </c>
      <c r="R2307">
        <f>Table1[[#This Row],[OrderQuantity]]*Table1[[#This Row],[UnitCost]]</f>
        <v>12456.64</v>
      </c>
      <c r="S2307">
        <f>Table1[[#This Row],[OrderQuantity]]*Table1[[#This Row],[UnitPrice]]*(1-Table1[[#This Row],[DiscountApplied]]) - (Table1[[#This Row],[OrderQuantity]]*Table1[[#This Row],[UnitCost]])</f>
        <v>15570.8</v>
      </c>
      <c r="T2307">
        <f>DATEDIF(Table1[[#This Row],[ShipDate]],Table1[[#This Row],[DeliveryDate]],"d")</f>
        <v>6</v>
      </c>
      <c r="U2307" t="str">
        <f t="shared" si="73"/>
        <v>On Time</v>
      </c>
    </row>
    <row r="2308" spans="1:21" x14ac:dyDescent="0.3">
      <c r="A2308" t="str">
        <f t="shared" si="72"/>
        <v>SO-002407</v>
      </c>
      <c r="B2308" t="s">
        <v>3</v>
      </c>
      <c r="C2308" t="s">
        <v>13</v>
      </c>
      <c r="D2308" s="1">
        <v>43400</v>
      </c>
      <c r="E2308" s="1">
        <v>43518</v>
      </c>
      <c r="F2308" s="1">
        <v>43543</v>
      </c>
      <c r="G2308" s="1">
        <v>43545</v>
      </c>
      <c r="H2308" t="s">
        <v>54</v>
      </c>
      <c r="I2308">
        <v>10</v>
      </c>
      <c r="J2308">
        <v>12</v>
      </c>
      <c r="K2308">
        <v>17</v>
      </c>
      <c r="L2308">
        <v>42</v>
      </c>
      <c r="M2308">
        <v>4</v>
      </c>
      <c r="N2308">
        <v>0.08</v>
      </c>
      <c r="O2308">
        <v>179.96</v>
      </c>
      <c r="P2308">
        <v>227.8</v>
      </c>
      <c r="Q2308">
        <f>Table1[[#This Row],[OrderQuantity]]*Table1[[#This Row],[UnitPrice]]</f>
        <v>911.2</v>
      </c>
      <c r="R2308">
        <f>Table1[[#This Row],[OrderQuantity]]*Table1[[#This Row],[UnitCost]]</f>
        <v>719.84</v>
      </c>
      <c r="S2308">
        <f>Table1[[#This Row],[OrderQuantity]]*Table1[[#This Row],[UnitPrice]]*(1-Table1[[#This Row],[DiscountApplied]]) - (Table1[[#This Row],[OrderQuantity]]*Table1[[#This Row],[UnitCost]])</f>
        <v>118.46400000000006</v>
      </c>
      <c r="T2308">
        <f>DATEDIF(Table1[[#This Row],[ShipDate]],Table1[[#This Row],[DeliveryDate]],"d")</f>
        <v>2</v>
      </c>
      <c r="U2308" t="str">
        <f t="shared" si="73"/>
        <v>On Time</v>
      </c>
    </row>
    <row r="2309" spans="1:21" x14ac:dyDescent="0.3">
      <c r="A2309" t="str">
        <f t="shared" si="72"/>
        <v>SO-002408</v>
      </c>
      <c r="B2309" t="s">
        <v>3</v>
      </c>
      <c r="C2309" t="s">
        <v>8</v>
      </c>
      <c r="D2309" s="1">
        <v>43400</v>
      </c>
      <c r="E2309" s="1">
        <v>43518</v>
      </c>
      <c r="F2309" s="1">
        <v>43541</v>
      </c>
      <c r="G2309" s="1">
        <v>43550</v>
      </c>
      <c r="H2309" t="s">
        <v>54</v>
      </c>
      <c r="I2309">
        <v>7</v>
      </c>
      <c r="J2309">
        <v>44</v>
      </c>
      <c r="K2309">
        <v>358</v>
      </c>
      <c r="L2309">
        <v>40</v>
      </c>
      <c r="M2309">
        <v>5</v>
      </c>
      <c r="N2309">
        <v>0.05</v>
      </c>
      <c r="O2309">
        <v>991.6</v>
      </c>
      <c r="P2309">
        <v>1340</v>
      </c>
      <c r="Q2309">
        <f>Table1[[#This Row],[OrderQuantity]]*Table1[[#This Row],[UnitPrice]]</f>
        <v>6700</v>
      </c>
      <c r="R2309">
        <f>Table1[[#This Row],[OrderQuantity]]*Table1[[#This Row],[UnitCost]]</f>
        <v>4958</v>
      </c>
      <c r="S2309">
        <f>Table1[[#This Row],[OrderQuantity]]*Table1[[#This Row],[UnitPrice]]*(1-Table1[[#This Row],[DiscountApplied]]) - (Table1[[#This Row],[OrderQuantity]]*Table1[[#This Row],[UnitCost]])</f>
        <v>1407</v>
      </c>
      <c r="T2309">
        <f>DATEDIF(Table1[[#This Row],[ShipDate]],Table1[[#This Row],[DeliveryDate]],"d")</f>
        <v>9</v>
      </c>
      <c r="U2309" t="str">
        <f t="shared" si="73"/>
        <v>Late</v>
      </c>
    </row>
    <row r="2310" spans="1:21" x14ac:dyDescent="0.3">
      <c r="A2310" t="str">
        <f t="shared" si="72"/>
        <v>SO-002409</v>
      </c>
      <c r="B2310" t="s">
        <v>4</v>
      </c>
      <c r="C2310" t="s">
        <v>13</v>
      </c>
      <c r="D2310" s="1">
        <v>43400</v>
      </c>
      <c r="E2310" s="1">
        <v>43518</v>
      </c>
      <c r="F2310" s="1">
        <v>43534</v>
      </c>
      <c r="G2310" s="1">
        <v>43543</v>
      </c>
      <c r="H2310" t="s">
        <v>54</v>
      </c>
      <c r="I2310">
        <v>17</v>
      </c>
      <c r="J2310">
        <v>6</v>
      </c>
      <c r="K2310">
        <v>6</v>
      </c>
      <c r="L2310">
        <v>21</v>
      </c>
      <c r="M2310">
        <v>4</v>
      </c>
      <c r="N2310">
        <v>0.08</v>
      </c>
      <c r="O2310">
        <v>773.85</v>
      </c>
      <c r="P2310">
        <v>1105.5</v>
      </c>
      <c r="Q2310">
        <f>Table1[[#This Row],[OrderQuantity]]*Table1[[#This Row],[UnitPrice]]</f>
        <v>4422</v>
      </c>
      <c r="R2310">
        <f>Table1[[#This Row],[OrderQuantity]]*Table1[[#This Row],[UnitCost]]</f>
        <v>3095.4</v>
      </c>
      <c r="S2310">
        <f>Table1[[#This Row],[OrderQuantity]]*Table1[[#This Row],[UnitPrice]]*(1-Table1[[#This Row],[DiscountApplied]]) - (Table1[[#This Row],[OrderQuantity]]*Table1[[#This Row],[UnitCost]])</f>
        <v>972.84000000000015</v>
      </c>
      <c r="T2310">
        <f>DATEDIF(Table1[[#This Row],[ShipDate]],Table1[[#This Row],[DeliveryDate]],"d")</f>
        <v>9</v>
      </c>
      <c r="U2310" t="str">
        <f t="shared" si="73"/>
        <v>Late</v>
      </c>
    </row>
    <row r="2311" spans="1:21" x14ac:dyDescent="0.3">
      <c r="A2311" t="str">
        <f t="shared" si="72"/>
        <v>SO-002410</v>
      </c>
      <c r="B2311" t="s">
        <v>3</v>
      </c>
      <c r="C2311" t="s">
        <v>10</v>
      </c>
      <c r="D2311" s="1">
        <v>43400</v>
      </c>
      <c r="E2311" s="1">
        <v>43518</v>
      </c>
      <c r="F2311" s="1">
        <v>43522</v>
      </c>
      <c r="G2311" s="1">
        <v>43528</v>
      </c>
      <c r="H2311" t="s">
        <v>54</v>
      </c>
      <c r="I2311">
        <v>8</v>
      </c>
      <c r="J2311">
        <v>18</v>
      </c>
      <c r="K2311">
        <v>124</v>
      </c>
      <c r="L2311">
        <v>23</v>
      </c>
      <c r="M2311">
        <v>5</v>
      </c>
      <c r="N2311">
        <v>0.05</v>
      </c>
      <c r="O2311">
        <v>624.57000000000005</v>
      </c>
      <c r="P2311">
        <v>1058.5999999999999</v>
      </c>
      <c r="Q2311">
        <f>Table1[[#This Row],[OrderQuantity]]*Table1[[#This Row],[UnitPrice]]</f>
        <v>5293</v>
      </c>
      <c r="R2311">
        <f>Table1[[#This Row],[OrderQuantity]]*Table1[[#This Row],[UnitCost]]</f>
        <v>3122.8500000000004</v>
      </c>
      <c r="S2311">
        <f>Table1[[#This Row],[OrderQuantity]]*Table1[[#This Row],[UnitPrice]]*(1-Table1[[#This Row],[DiscountApplied]]) - (Table1[[#This Row],[OrderQuantity]]*Table1[[#This Row],[UnitCost]])</f>
        <v>1905.4999999999991</v>
      </c>
      <c r="T2311">
        <f>DATEDIF(Table1[[#This Row],[ShipDate]],Table1[[#This Row],[DeliveryDate]],"d")</f>
        <v>6</v>
      </c>
      <c r="U2311" t="str">
        <f t="shared" si="73"/>
        <v>On Time</v>
      </c>
    </row>
    <row r="2312" spans="1:21" x14ac:dyDescent="0.3">
      <c r="A2312" t="str">
        <f t="shared" si="72"/>
        <v>SO-002411</v>
      </c>
      <c r="B2312" t="s">
        <v>5</v>
      </c>
      <c r="C2312" t="s">
        <v>9</v>
      </c>
      <c r="D2312" s="1">
        <v>43400</v>
      </c>
      <c r="E2312" s="1">
        <v>43518</v>
      </c>
      <c r="F2312" s="1">
        <v>43535</v>
      </c>
      <c r="G2312" s="1">
        <v>43538</v>
      </c>
      <c r="H2312" t="s">
        <v>54</v>
      </c>
      <c r="I2312">
        <v>28</v>
      </c>
      <c r="J2312">
        <v>23</v>
      </c>
      <c r="K2312">
        <v>80</v>
      </c>
      <c r="L2312">
        <v>16</v>
      </c>
      <c r="M2312">
        <v>3</v>
      </c>
      <c r="N2312">
        <v>0.05</v>
      </c>
      <c r="O2312">
        <v>2619.6999999999998</v>
      </c>
      <c r="P2312">
        <v>5695</v>
      </c>
      <c r="Q2312">
        <f>Table1[[#This Row],[OrderQuantity]]*Table1[[#This Row],[UnitPrice]]</f>
        <v>17085</v>
      </c>
      <c r="R2312">
        <f>Table1[[#This Row],[OrderQuantity]]*Table1[[#This Row],[UnitCost]]</f>
        <v>7859.0999999999995</v>
      </c>
      <c r="S2312">
        <f>Table1[[#This Row],[OrderQuantity]]*Table1[[#This Row],[UnitPrice]]*(1-Table1[[#This Row],[DiscountApplied]]) - (Table1[[#This Row],[OrderQuantity]]*Table1[[#This Row],[UnitCost]])</f>
        <v>8371.6500000000015</v>
      </c>
      <c r="T2312">
        <f>DATEDIF(Table1[[#This Row],[ShipDate]],Table1[[#This Row],[DeliveryDate]],"d")</f>
        <v>3</v>
      </c>
      <c r="U2312" t="str">
        <f t="shared" si="73"/>
        <v>On Time</v>
      </c>
    </row>
    <row r="2313" spans="1:21" x14ac:dyDescent="0.3">
      <c r="A2313" t="str">
        <f t="shared" si="72"/>
        <v>SO-002412</v>
      </c>
      <c r="B2313" t="s">
        <v>4</v>
      </c>
      <c r="C2313" t="s">
        <v>10</v>
      </c>
      <c r="D2313" s="1">
        <v>43400</v>
      </c>
      <c r="E2313" s="1">
        <v>43518</v>
      </c>
      <c r="F2313" s="1">
        <v>43542</v>
      </c>
      <c r="G2313" s="1">
        <v>43543</v>
      </c>
      <c r="H2313" t="s">
        <v>54</v>
      </c>
      <c r="I2313">
        <v>17</v>
      </c>
      <c r="J2313">
        <v>31</v>
      </c>
      <c r="K2313">
        <v>179</v>
      </c>
      <c r="L2313">
        <v>27</v>
      </c>
      <c r="M2313">
        <v>2</v>
      </c>
      <c r="N2313">
        <v>0.15</v>
      </c>
      <c r="O2313">
        <v>719.85</v>
      </c>
      <c r="P2313">
        <v>1058.5999999999999</v>
      </c>
      <c r="Q2313">
        <f>Table1[[#This Row],[OrderQuantity]]*Table1[[#This Row],[UnitPrice]]</f>
        <v>2117.1999999999998</v>
      </c>
      <c r="R2313">
        <f>Table1[[#This Row],[OrderQuantity]]*Table1[[#This Row],[UnitCost]]</f>
        <v>1439.7</v>
      </c>
      <c r="S2313">
        <f>Table1[[#This Row],[OrderQuantity]]*Table1[[#This Row],[UnitPrice]]*(1-Table1[[#This Row],[DiscountApplied]]) - (Table1[[#This Row],[OrderQuantity]]*Table1[[#This Row],[UnitCost]])</f>
        <v>359.91999999999985</v>
      </c>
      <c r="T2313">
        <f>DATEDIF(Table1[[#This Row],[ShipDate]],Table1[[#This Row],[DeliveryDate]],"d")</f>
        <v>1</v>
      </c>
      <c r="U2313" t="str">
        <f t="shared" si="73"/>
        <v>On Time</v>
      </c>
    </row>
    <row r="2314" spans="1:21" x14ac:dyDescent="0.3">
      <c r="A2314" t="str">
        <f t="shared" si="72"/>
        <v>SO-002413</v>
      </c>
      <c r="B2314" t="s">
        <v>2</v>
      </c>
      <c r="C2314" t="s">
        <v>12</v>
      </c>
      <c r="D2314" s="1">
        <v>43400</v>
      </c>
      <c r="E2314" s="1">
        <v>43518</v>
      </c>
      <c r="F2314" s="1">
        <v>43542</v>
      </c>
      <c r="G2314" s="1">
        <v>43550</v>
      </c>
      <c r="H2314" t="s">
        <v>54</v>
      </c>
      <c r="I2314">
        <v>22</v>
      </c>
      <c r="J2314">
        <v>47</v>
      </c>
      <c r="K2314">
        <v>242</v>
      </c>
      <c r="L2314">
        <v>20</v>
      </c>
      <c r="M2314">
        <v>6</v>
      </c>
      <c r="N2314">
        <v>0.08</v>
      </c>
      <c r="O2314">
        <v>475.37</v>
      </c>
      <c r="P2314">
        <v>1105.5</v>
      </c>
      <c r="Q2314">
        <f>Table1[[#This Row],[OrderQuantity]]*Table1[[#This Row],[UnitPrice]]</f>
        <v>6633</v>
      </c>
      <c r="R2314">
        <f>Table1[[#This Row],[OrderQuantity]]*Table1[[#This Row],[UnitCost]]</f>
        <v>2852.2200000000003</v>
      </c>
      <c r="S2314">
        <f>Table1[[#This Row],[OrderQuantity]]*Table1[[#This Row],[UnitPrice]]*(1-Table1[[#This Row],[DiscountApplied]]) - (Table1[[#This Row],[OrderQuantity]]*Table1[[#This Row],[UnitCost]])</f>
        <v>3250.1400000000003</v>
      </c>
      <c r="T2314">
        <f>DATEDIF(Table1[[#This Row],[ShipDate]],Table1[[#This Row],[DeliveryDate]],"d")</f>
        <v>8</v>
      </c>
      <c r="U2314" t="str">
        <f t="shared" si="73"/>
        <v>Late</v>
      </c>
    </row>
    <row r="2315" spans="1:21" x14ac:dyDescent="0.3">
      <c r="A2315" t="str">
        <f t="shared" si="72"/>
        <v>SO-002414</v>
      </c>
      <c r="B2315" t="s">
        <v>2</v>
      </c>
      <c r="C2315" t="s">
        <v>13</v>
      </c>
      <c r="D2315" s="1">
        <v>43400</v>
      </c>
      <c r="E2315" s="1">
        <v>43519</v>
      </c>
      <c r="F2315" s="1">
        <v>43537</v>
      </c>
      <c r="G2315" s="1">
        <v>43546</v>
      </c>
      <c r="H2315" t="s">
        <v>54</v>
      </c>
      <c r="I2315">
        <v>25</v>
      </c>
      <c r="J2315">
        <v>46</v>
      </c>
      <c r="K2315">
        <v>50</v>
      </c>
      <c r="L2315">
        <v>19</v>
      </c>
      <c r="M2315">
        <v>8</v>
      </c>
      <c r="N2315">
        <v>0.15</v>
      </c>
      <c r="O2315">
        <v>553.96</v>
      </c>
      <c r="P2315">
        <v>1045.2</v>
      </c>
      <c r="Q2315">
        <f>Table1[[#This Row],[OrderQuantity]]*Table1[[#This Row],[UnitPrice]]</f>
        <v>8361.6</v>
      </c>
      <c r="R2315">
        <f>Table1[[#This Row],[OrderQuantity]]*Table1[[#This Row],[UnitCost]]</f>
        <v>4431.68</v>
      </c>
      <c r="S2315">
        <f>Table1[[#This Row],[OrderQuantity]]*Table1[[#This Row],[UnitPrice]]*(1-Table1[[#This Row],[DiscountApplied]]) - (Table1[[#This Row],[OrderQuantity]]*Table1[[#This Row],[UnitCost]])</f>
        <v>2675.6799999999994</v>
      </c>
      <c r="T2315">
        <f>DATEDIF(Table1[[#This Row],[ShipDate]],Table1[[#This Row],[DeliveryDate]],"d")</f>
        <v>9</v>
      </c>
      <c r="U2315" t="str">
        <f t="shared" si="73"/>
        <v>Late</v>
      </c>
    </row>
    <row r="2316" spans="1:21" x14ac:dyDescent="0.3">
      <c r="A2316" t="str">
        <f t="shared" si="72"/>
        <v>SO-002415</v>
      </c>
      <c r="B2316" t="s">
        <v>4</v>
      </c>
      <c r="C2316" t="s">
        <v>8</v>
      </c>
      <c r="D2316" s="1">
        <v>43400</v>
      </c>
      <c r="E2316" s="1">
        <v>43519</v>
      </c>
      <c r="F2316" s="1">
        <v>43521</v>
      </c>
      <c r="G2316" s="1">
        <v>43526</v>
      </c>
      <c r="H2316" t="s">
        <v>54</v>
      </c>
      <c r="I2316">
        <v>17</v>
      </c>
      <c r="J2316">
        <v>45</v>
      </c>
      <c r="K2316">
        <v>334</v>
      </c>
      <c r="L2316">
        <v>11</v>
      </c>
      <c r="M2316">
        <v>3</v>
      </c>
      <c r="N2316">
        <v>0.08</v>
      </c>
      <c r="O2316">
        <v>1061.28</v>
      </c>
      <c r="P2316">
        <v>1768.8</v>
      </c>
      <c r="Q2316">
        <f>Table1[[#This Row],[OrderQuantity]]*Table1[[#This Row],[UnitPrice]]</f>
        <v>5306.4</v>
      </c>
      <c r="R2316">
        <f>Table1[[#This Row],[OrderQuantity]]*Table1[[#This Row],[UnitCost]]</f>
        <v>3183.84</v>
      </c>
      <c r="S2316">
        <f>Table1[[#This Row],[OrderQuantity]]*Table1[[#This Row],[UnitPrice]]*(1-Table1[[#This Row],[DiscountApplied]]) - (Table1[[#This Row],[OrderQuantity]]*Table1[[#This Row],[UnitCost]])</f>
        <v>1698.0479999999998</v>
      </c>
      <c r="T2316">
        <f>DATEDIF(Table1[[#This Row],[ShipDate]],Table1[[#This Row],[DeliveryDate]],"d")</f>
        <v>5</v>
      </c>
      <c r="U2316" t="str">
        <f t="shared" si="73"/>
        <v>On Time</v>
      </c>
    </row>
    <row r="2317" spans="1:21" x14ac:dyDescent="0.3">
      <c r="A2317" t="str">
        <f t="shared" si="72"/>
        <v>SO-002416</v>
      </c>
      <c r="B2317" t="s">
        <v>4</v>
      </c>
      <c r="C2317" t="s">
        <v>10</v>
      </c>
      <c r="D2317" s="1">
        <v>43400</v>
      </c>
      <c r="E2317" s="1">
        <v>43519</v>
      </c>
      <c r="F2317" s="1">
        <v>43526</v>
      </c>
      <c r="G2317" s="1">
        <v>43530</v>
      </c>
      <c r="H2317" t="s">
        <v>54</v>
      </c>
      <c r="I2317">
        <v>19</v>
      </c>
      <c r="J2317">
        <v>8</v>
      </c>
      <c r="K2317">
        <v>148</v>
      </c>
      <c r="L2317">
        <v>4</v>
      </c>
      <c r="M2317">
        <v>7</v>
      </c>
      <c r="N2317">
        <v>0.05</v>
      </c>
      <c r="O2317">
        <v>393.96</v>
      </c>
      <c r="P2317">
        <v>804</v>
      </c>
      <c r="Q2317">
        <f>Table1[[#This Row],[OrderQuantity]]*Table1[[#This Row],[UnitPrice]]</f>
        <v>5628</v>
      </c>
      <c r="R2317">
        <f>Table1[[#This Row],[OrderQuantity]]*Table1[[#This Row],[UnitCost]]</f>
        <v>2757.72</v>
      </c>
      <c r="S2317">
        <f>Table1[[#This Row],[OrderQuantity]]*Table1[[#This Row],[UnitPrice]]*(1-Table1[[#This Row],[DiscountApplied]]) - (Table1[[#This Row],[OrderQuantity]]*Table1[[#This Row],[UnitCost]])</f>
        <v>2588.8799999999997</v>
      </c>
      <c r="T2317">
        <f>DATEDIF(Table1[[#This Row],[ShipDate]],Table1[[#This Row],[DeliveryDate]],"d")</f>
        <v>4</v>
      </c>
      <c r="U2317" t="str">
        <f t="shared" si="73"/>
        <v>On Time</v>
      </c>
    </row>
    <row r="2318" spans="1:21" x14ac:dyDescent="0.3">
      <c r="A2318" t="str">
        <f t="shared" si="72"/>
        <v>SO-002417</v>
      </c>
      <c r="B2318" t="s">
        <v>3</v>
      </c>
      <c r="C2318" t="s">
        <v>9</v>
      </c>
      <c r="D2318" s="1">
        <v>43400</v>
      </c>
      <c r="E2318" s="1">
        <v>43519</v>
      </c>
      <c r="F2318" s="1">
        <v>43532</v>
      </c>
      <c r="G2318" s="1">
        <v>43536</v>
      </c>
      <c r="H2318" t="s">
        <v>54</v>
      </c>
      <c r="I2318">
        <v>7</v>
      </c>
      <c r="J2318">
        <v>44</v>
      </c>
      <c r="K2318">
        <v>62</v>
      </c>
      <c r="L2318">
        <v>28</v>
      </c>
      <c r="M2318">
        <v>6</v>
      </c>
      <c r="N2318">
        <v>0.05</v>
      </c>
      <c r="O2318">
        <v>101.3</v>
      </c>
      <c r="P2318">
        <v>241.2</v>
      </c>
      <c r="Q2318">
        <f>Table1[[#This Row],[OrderQuantity]]*Table1[[#This Row],[UnitPrice]]</f>
        <v>1447.1999999999998</v>
      </c>
      <c r="R2318">
        <f>Table1[[#This Row],[OrderQuantity]]*Table1[[#This Row],[UnitCost]]</f>
        <v>607.79999999999995</v>
      </c>
      <c r="S2318">
        <f>Table1[[#This Row],[OrderQuantity]]*Table1[[#This Row],[UnitPrice]]*(1-Table1[[#This Row],[DiscountApplied]]) - (Table1[[#This Row],[OrderQuantity]]*Table1[[#This Row],[UnitCost]])</f>
        <v>767.03999999999974</v>
      </c>
      <c r="T2318">
        <f>DATEDIF(Table1[[#This Row],[ShipDate]],Table1[[#This Row],[DeliveryDate]],"d")</f>
        <v>4</v>
      </c>
      <c r="U2318" t="str">
        <f t="shared" si="73"/>
        <v>On Time</v>
      </c>
    </row>
    <row r="2319" spans="1:21" x14ac:dyDescent="0.3">
      <c r="A2319" t="str">
        <f t="shared" si="72"/>
        <v>SO-002418</v>
      </c>
      <c r="B2319" t="s">
        <v>2</v>
      </c>
      <c r="C2319" t="s">
        <v>13</v>
      </c>
      <c r="D2319" s="1">
        <v>43400</v>
      </c>
      <c r="E2319" s="1">
        <v>43519</v>
      </c>
      <c r="F2319" s="1">
        <v>43534</v>
      </c>
      <c r="G2319" s="1">
        <v>43538</v>
      </c>
      <c r="H2319" t="s">
        <v>54</v>
      </c>
      <c r="I2319">
        <v>22</v>
      </c>
      <c r="J2319">
        <v>35</v>
      </c>
      <c r="K2319">
        <v>31</v>
      </c>
      <c r="L2319">
        <v>2</v>
      </c>
      <c r="M2319">
        <v>2</v>
      </c>
      <c r="N2319">
        <v>0.08</v>
      </c>
      <c r="O2319">
        <v>2292.7399999999998</v>
      </c>
      <c r="P2319">
        <v>3953</v>
      </c>
      <c r="Q2319">
        <f>Table1[[#This Row],[OrderQuantity]]*Table1[[#This Row],[UnitPrice]]</f>
        <v>7906</v>
      </c>
      <c r="R2319">
        <f>Table1[[#This Row],[OrderQuantity]]*Table1[[#This Row],[UnitCost]]</f>
        <v>4585.4799999999996</v>
      </c>
      <c r="S2319">
        <f>Table1[[#This Row],[OrderQuantity]]*Table1[[#This Row],[UnitPrice]]*(1-Table1[[#This Row],[DiscountApplied]]) - (Table1[[#This Row],[OrderQuantity]]*Table1[[#This Row],[UnitCost]])</f>
        <v>2688.0400000000009</v>
      </c>
      <c r="T2319">
        <f>DATEDIF(Table1[[#This Row],[ShipDate]],Table1[[#This Row],[DeliveryDate]],"d")</f>
        <v>4</v>
      </c>
      <c r="U2319" t="str">
        <f t="shared" si="73"/>
        <v>On Time</v>
      </c>
    </row>
    <row r="2320" spans="1:21" x14ac:dyDescent="0.3">
      <c r="A2320" t="str">
        <f t="shared" si="72"/>
        <v>SO-002419</v>
      </c>
      <c r="B2320" t="s">
        <v>4</v>
      </c>
      <c r="C2320" t="s">
        <v>11</v>
      </c>
      <c r="D2320" s="1">
        <v>43400</v>
      </c>
      <c r="E2320" s="1">
        <v>43519</v>
      </c>
      <c r="F2320" s="1">
        <v>43530</v>
      </c>
      <c r="G2320" s="1">
        <v>43537</v>
      </c>
      <c r="H2320" t="s">
        <v>54</v>
      </c>
      <c r="I2320">
        <v>16</v>
      </c>
      <c r="J2320">
        <v>5</v>
      </c>
      <c r="K2320">
        <v>326</v>
      </c>
      <c r="L2320">
        <v>5</v>
      </c>
      <c r="M2320">
        <v>6</v>
      </c>
      <c r="N2320">
        <v>0.05</v>
      </c>
      <c r="O2320">
        <v>3078.72</v>
      </c>
      <c r="P2320">
        <v>6036.7</v>
      </c>
      <c r="Q2320">
        <f>Table1[[#This Row],[OrderQuantity]]*Table1[[#This Row],[UnitPrice]]</f>
        <v>36220.199999999997</v>
      </c>
      <c r="R2320">
        <f>Table1[[#This Row],[OrderQuantity]]*Table1[[#This Row],[UnitCost]]</f>
        <v>18472.32</v>
      </c>
      <c r="S2320">
        <f>Table1[[#This Row],[OrderQuantity]]*Table1[[#This Row],[UnitPrice]]*(1-Table1[[#This Row],[DiscountApplied]]) - (Table1[[#This Row],[OrderQuantity]]*Table1[[#This Row],[UnitCost]])</f>
        <v>15936.869999999995</v>
      </c>
      <c r="T2320">
        <f>DATEDIF(Table1[[#This Row],[ShipDate]],Table1[[#This Row],[DeliveryDate]],"d")</f>
        <v>7</v>
      </c>
      <c r="U2320" t="str">
        <f t="shared" si="73"/>
        <v>On Time</v>
      </c>
    </row>
    <row r="2321" spans="1:21" x14ac:dyDescent="0.3">
      <c r="A2321" t="str">
        <f t="shared" si="72"/>
        <v>SO-002420</v>
      </c>
      <c r="B2321" t="s">
        <v>3</v>
      </c>
      <c r="C2321" t="s">
        <v>10</v>
      </c>
      <c r="D2321" s="1">
        <v>43400</v>
      </c>
      <c r="E2321" s="1">
        <v>43519</v>
      </c>
      <c r="F2321" s="1">
        <v>43540</v>
      </c>
      <c r="G2321" s="1">
        <v>43541</v>
      </c>
      <c r="H2321" t="s">
        <v>54</v>
      </c>
      <c r="I2321">
        <v>8</v>
      </c>
      <c r="J2321">
        <v>16</v>
      </c>
      <c r="K2321">
        <v>91</v>
      </c>
      <c r="L2321">
        <v>16</v>
      </c>
      <c r="M2321">
        <v>1</v>
      </c>
      <c r="N2321">
        <v>0.15</v>
      </c>
      <c r="O2321">
        <v>4338.25</v>
      </c>
      <c r="P2321">
        <v>6197.5</v>
      </c>
      <c r="Q2321">
        <f>Table1[[#This Row],[OrderQuantity]]*Table1[[#This Row],[UnitPrice]]</f>
        <v>6197.5</v>
      </c>
      <c r="R2321">
        <f>Table1[[#This Row],[OrderQuantity]]*Table1[[#This Row],[UnitCost]]</f>
        <v>4338.25</v>
      </c>
      <c r="S2321">
        <f>Table1[[#This Row],[OrderQuantity]]*Table1[[#This Row],[UnitPrice]]*(1-Table1[[#This Row],[DiscountApplied]]) - (Table1[[#This Row],[OrderQuantity]]*Table1[[#This Row],[UnitCost]])</f>
        <v>929.625</v>
      </c>
      <c r="T2321">
        <f>DATEDIF(Table1[[#This Row],[ShipDate]],Table1[[#This Row],[DeliveryDate]],"d")</f>
        <v>1</v>
      </c>
      <c r="U2321" t="str">
        <f t="shared" si="73"/>
        <v>On Time</v>
      </c>
    </row>
    <row r="2322" spans="1:21" x14ac:dyDescent="0.3">
      <c r="A2322" t="str">
        <f t="shared" si="72"/>
        <v>SO-002421</v>
      </c>
      <c r="B2322" t="s">
        <v>3</v>
      </c>
      <c r="C2322" t="s">
        <v>10</v>
      </c>
      <c r="D2322" s="1">
        <v>43400</v>
      </c>
      <c r="E2322" s="1">
        <v>43519</v>
      </c>
      <c r="F2322" s="1">
        <v>43522</v>
      </c>
      <c r="G2322" s="1">
        <v>43524</v>
      </c>
      <c r="H2322" t="s">
        <v>54</v>
      </c>
      <c r="I2322">
        <v>8</v>
      </c>
      <c r="J2322">
        <v>27</v>
      </c>
      <c r="K2322">
        <v>195</v>
      </c>
      <c r="L2322">
        <v>17</v>
      </c>
      <c r="M2322">
        <v>3</v>
      </c>
      <c r="N2322">
        <v>0.1</v>
      </c>
      <c r="O2322">
        <v>3818.6</v>
      </c>
      <c r="P2322">
        <v>6472.2</v>
      </c>
      <c r="Q2322">
        <f>Table1[[#This Row],[OrderQuantity]]*Table1[[#This Row],[UnitPrice]]</f>
        <v>19416.599999999999</v>
      </c>
      <c r="R2322">
        <f>Table1[[#This Row],[OrderQuantity]]*Table1[[#This Row],[UnitCost]]</f>
        <v>11455.8</v>
      </c>
      <c r="S2322">
        <f>Table1[[#This Row],[OrderQuantity]]*Table1[[#This Row],[UnitPrice]]*(1-Table1[[#This Row],[DiscountApplied]]) - (Table1[[#This Row],[OrderQuantity]]*Table1[[#This Row],[UnitCost]])</f>
        <v>6019.1399999999994</v>
      </c>
      <c r="T2322">
        <f>DATEDIF(Table1[[#This Row],[ShipDate]],Table1[[#This Row],[DeliveryDate]],"d")</f>
        <v>2</v>
      </c>
      <c r="U2322" t="str">
        <f t="shared" si="73"/>
        <v>On Time</v>
      </c>
    </row>
    <row r="2323" spans="1:21" x14ac:dyDescent="0.3">
      <c r="A2323" t="str">
        <f t="shared" si="72"/>
        <v>SO-002422</v>
      </c>
      <c r="B2323" t="s">
        <v>4</v>
      </c>
      <c r="C2323" t="s">
        <v>10</v>
      </c>
      <c r="D2323" s="1">
        <v>43400</v>
      </c>
      <c r="E2323" s="1">
        <v>43519</v>
      </c>
      <c r="F2323" s="1">
        <v>43525</v>
      </c>
      <c r="G2323" s="1">
        <v>43530</v>
      </c>
      <c r="H2323" t="s">
        <v>54</v>
      </c>
      <c r="I2323">
        <v>13</v>
      </c>
      <c r="J2323">
        <v>32</v>
      </c>
      <c r="K2323">
        <v>195</v>
      </c>
      <c r="L2323">
        <v>13</v>
      </c>
      <c r="M2323">
        <v>5</v>
      </c>
      <c r="N2323">
        <v>0.3</v>
      </c>
      <c r="O2323">
        <v>1463.28</v>
      </c>
      <c r="P2323">
        <v>2814</v>
      </c>
      <c r="Q2323">
        <f>Table1[[#This Row],[OrderQuantity]]*Table1[[#This Row],[UnitPrice]]</f>
        <v>14070</v>
      </c>
      <c r="R2323">
        <f>Table1[[#This Row],[OrderQuantity]]*Table1[[#This Row],[UnitCost]]</f>
        <v>7316.4</v>
      </c>
      <c r="S2323">
        <f>Table1[[#This Row],[OrderQuantity]]*Table1[[#This Row],[UnitPrice]]*(1-Table1[[#This Row],[DiscountApplied]]) - (Table1[[#This Row],[OrderQuantity]]*Table1[[#This Row],[UnitCost]])</f>
        <v>2532.6000000000004</v>
      </c>
      <c r="T2323">
        <f>DATEDIF(Table1[[#This Row],[ShipDate]],Table1[[#This Row],[DeliveryDate]],"d")</f>
        <v>5</v>
      </c>
      <c r="U2323" t="str">
        <f t="shared" si="73"/>
        <v>On Time</v>
      </c>
    </row>
    <row r="2324" spans="1:21" x14ac:dyDescent="0.3">
      <c r="A2324" t="str">
        <f t="shared" si="72"/>
        <v>SO-002423</v>
      </c>
      <c r="B2324" t="s">
        <v>4</v>
      </c>
      <c r="C2324" t="s">
        <v>9</v>
      </c>
      <c r="D2324" s="1">
        <v>43400</v>
      </c>
      <c r="E2324" s="1">
        <v>43519</v>
      </c>
      <c r="F2324" s="1">
        <v>43534</v>
      </c>
      <c r="G2324" s="1">
        <v>43538</v>
      </c>
      <c r="H2324" t="s">
        <v>54</v>
      </c>
      <c r="I2324">
        <v>17</v>
      </c>
      <c r="J2324">
        <v>36</v>
      </c>
      <c r="K2324">
        <v>61</v>
      </c>
      <c r="L2324">
        <v>6</v>
      </c>
      <c r="M2324">
        <v>1</v>
      </c>
      <c r="N2324">
        <v>0.08</v>
      </c>
      <c r="O2324">
        <v>168.04</v>
      </c>
      <c r="P2324">
        <v>221.1</v>
      </c>
      <c r="Q2324">
        <f>Table1[[#This Row],[OrderQuantity]]*Table1[[#This Row],[UnitPrice]]</f>
        <v>221.1</v>
      </c>
      <c r="R2324">
        <f>Table1[[#This Row],[OrderQuantity]]*Table1[[#This Row],[UnitCost]]</f>
        <v>168.04</v>
      </c>
      <c r="S2324">
        <f>Table1[[#This Row],[OrderQuantity]]*Table1[[#This Row],[UnitPrice]]*(1-Table1[[#This Row],[DiscountApplied]]) - (Table1[[#This Row],[OrderQuantity]]*Table1[[#This Row],[UnitCost]])</f>
        <v>35.372000000000014</v>
      </c>
      <c r="T2324">
        <f>DATEDIF(Table1[[#This Row],[ShipDate]],Table1[[#This Row],[DeliveryDate]],"d")</f>
        <v>4</v>
      </c>
      <c r="U2324" t="str">
        <f t="shared" si="73"/>
        <v>On Time</v>
      </c>
    </row>
    <row r="2325" spans="1:21" x14ac:dyDescent="0.3">
      <c r="A2325" t="str">
        <f t="shared" si="72"/>
        <v>SO-002424</v>
      </c>
      <c r="B2325" t="s">
        <v>3</v>
      </c>
      <c r="C2325" t="s">
        <v>11</v>
      </c>
      <c r="D2325" s="1">
        <v>43400</v>
      </c>
      <c r="E2325" s="1">
        <v>43519</v>
      </c>
      <c r="F2325" s="1">
        <v>43547</v>
      </c>
      <c r="G2325" s="1">
        <v>43552</v>
      </c>
      <c r="H2325" t="s">
        <v>54</v>
      </c>
      <c r="I2325">
        <v>10</v>
      </c>
      <c r="J2325">
        <v>15</v>
      </c>
      <c r="K2325">
        <v>292</v>
      </c>
      <c r="L2325">
        <v>21</v>
      </c>
      <c r="M2325">
        <v>3</v>
      </c>
      <c r="N2325">
        <v>0.08</v>
      </c>
      <c r="O2325">
        <v>1670.85</v>
      </c>
      <c r="P2325">
        <v>2257.9</v>
      </c>
      <c r="Q2325">
        <f>Table1[[#This Row],[OrderQuantity]]*Table1[[#This Row],[UnitPrice]]</f>
        <v>6773.7000000000007</v>
      </c>
      <c r="R2325">
        <f>Table1[[#This Row],[OrderQuantity]]*Table1[[#This Row],[UnitCost]]</f>
        <v>5012.5499999999993</v>
      </c>
      <c r="S2325">
        <f>Table1[[#This Row],[OrderQuantity]]*Table1[[#This Row],[UnitPrice]]*(1-Table1[[#This Row],[DiscountApplied]]) - (Table1[[#This Row],[OrderQuantity]]*Table1[[#This Row],[UnitCost]])</f>
        <v>1219.2540000000017</v>
      </c>
      <c r="T2325">
        <f>DATEDIF(Table1[[#This Row],[ShipDate]],Table1[[#This Row],[DeliveryDate]],"d")</f>
        <v>5</v>
      </c>
      <c r="U2325" t="str">
        <f t="shared" si="73"/>
        <v>On Time</v>
      </c>
    </row>
    <row r="2326" spans="1:21" x14ac:dyDescent="0.3">
      <c r="A2326" t="str">
        <f t="shared" si="72"/>
        <v>SO-002425</v>
      </c>
      <c r="B2326" t="s">
        <v>5</v>
      </c>
      <c r="C2326" t="s">
        <v>8</v>
      </c>
      <c r="D2326" s="1">
        <v>43400</v>
      </c>
      <c r="E2326" s="1">
        <v>43520</v>
      </c>
      <c r="F2326" s="1">
        <v>43524</v>
      </c>
      <c r="G2326" s="1">
        <v>43534</v>
      </c>
      <c r="H2326" t="s">
        <v>54</v>
      </c>
      <c r="I2326">
        <v>26</v>
      </c>
      <c r="J2326">
        <v>15</v>
      </c>
      <c r="K2326">
        <v>366</v>
      </c>
      <c r="L2326">
        <v>40</v>
      </c>
      <c r="M2326">
        <v>6</v>
      </c>
      <c r="N2326">
        <v>0.05</v>
      </c>
      <c r="O2326">
        <v>1973.15</v>
      </c>
      <c r="P2326">
        <v>3946.3</v>
      </c>
      <c r="Q2326">
        <f>Table1[[#This Row],[OrderQuantity]]*Table1[[#This Row],[UnitPrice]]</f>
        <v>23677.800000000003</v>
      </c>
      <c r="R2326">
        <f>Table1[[#This Row],[OrderQuantity]]*Table1[[#This Row],[UnitCost]]</f>
        <v>11838.900000000001</v>
      </c>
      <c r="S2326">
        <f>Table1[[#This Row],[OrderQuantity]]*Table1[[#This Row],[UnitPrice]]*(1-Table1[[#This Row],[DiscountApplied]]) - (Table1[[#This Row],[OrderQuantity]]*Table1[[#This Row],[UnitCost]])</f>
        <v>10655.010000000002</v>
      </c>
      <c r="T2326">
        <f>DATEDIF(Table1[[#This Row],[ShipDate]],Table1[[#This Row],[DeliveryDate]],"d")</f>
        <v>10</v>
      </c>
      <c r="U2326" t="str">
        <f t="shared" si="73"/>
        <v>Late</v>
      </c>
    </row>
    <row r="2327" spans="1:21" x14ac:dyDescent="0.3">
      <c r="A2327" t="str">
        <f t="shared" si="72"/>
        <v>SO-002426</v>
      </c>
      <c r="B2327" t="s">
        <v>3</v>
      </c>
      <c r="C2327" t="s">
        <v>13</v>
      </c>
      <c r="D2327" s="1">
        <v>43400</v>
      </c>
      <c r="E2327" s="1">
        <v>43520</v>
      </c>
      <c r="F2327" s="1">
        <v>43529</v>
      </c>
      <c r="G2327" s="1">
        <v>43530</v>
      </c>
      <c r="H2327" t="s">
        <v>54</v>
      </c>
      <c r="I2327">
        <v>8</v>
      </c>
      <c r="J2327">
        <v>21</v>
      </c>
      <c r="K2327">
        <v>20</v>
      </c>
      <c r="L2327">
        <v>35</v>
      </c>
      <c r="M2327">
        <v>6</v>
      </c>
      <c r="N2327">
        <v>0.3</v>
      </c>
      <c r="O2327">
        <v>227.8</v>
      </c>
      <c r="P2327">
        <v>268</v>
      </c>
      <c r="Q2327">
        <f>Table1[[#This Row],[OrderQuantity]]*Table1[[#This Row],[UnitPrice]]</f>
        <v>1608</v>
      </c>
      <c r="R2327">
        <f>Table1[[#This Row],[OrderQuantity]]*Table1[[#This Row],[UnitCost]]</f>
        <v>1366.8000000000002</v>
      </c>
      <c r="S2327">
        <f>Table1[[#This Row],[OrderQuantity]]*Table1[[#This Row],[UnitPrice]]*(1-Table1[[#This Row],[DiscountApplied]]) - (Table1[[#This Row],[OrderQuantity]]*Table1[[#This Row],[UnitCost]])</f>
        <v>-241.20000000000027</v>
      </c>
      <c r="T2327">
        <f>DATEDIF(Table1[[#This Row],[ShipDate]],Table1[[#This Row],[DeliveryDate]],"d")</f>
        <v>1</v>
      </c>
      <c r="U2327" t="str">
        <f t="shared" si="73"/>
        <v>On Time</v>
      </c>
    </row>
    <row r="2328" spans="1:21" x14ac:dyDescent="0.3">
      <c r="A2328" t="str">
        <f t="shared" si="72"/>
        <v>SO-002427</v>
      </c>
      <c r="B2328" t="s">
        <v>2</v>
      </c>
      <c r="C2328" t="s">
        <v>13</v>
      </c>
      <c r="D2328" s="1">
        <v>43400</v>
      </c>
      <c r="E2328" s="1">
        <v>43520</v>
      </c>
      <c r="F2328" s="1">
        <v>43537</v>
      </c>
      <c r="G2328" s="1">
        <v>43540</v>
      </c>
      <c r="H2328" t="s">
        <v>54</v>
      </c>
      <c r="I2328">
        <v>24</v>
      </c>
      <c r="J2328">
        <v>18</v>
      </c>
      <c r="K2328">
        <v>31</v>
      </c>
      <c r="L2328">
        <v>5</v>
      </c>
      <c r="M2328">
        <v>2</v>
      </c>
      <c r="N2328">
        <v>0.05</v>
      </c>
      <c r="O2328">
        <v>4549.3</v>
      </c>
      <c r="P2328">
        <v>6499</v>
      </c>
      <c r="Q2328">
        <f>Table1[[#This Row],[OrderQuantity]]*Table1[[#This Row],[UnitPrice]]</f>
        <v>12998</v>
      </c>
      <c r="R2328">
        <f>Table1[[#This Row],[OrderQuantity]]*Table1[[#This Row],[UnitCost]]</f>
        <v>9098.6</v>
      </c>
      <c r="S2328">
        <f>Table1[[#This Row],[OrderQuantity]]*Table1[[#This Row],[UnitPrice]]*(1-Table1[[#This Row],[DiscountApplied]]) - (Table1[[#This Row],[OrderQuantity]]*Table1[[#This Row],[UnitCost]])</f>
        <v>3249.4999999999982</v>
      </c>
      <c r="T2328">
        <f>DATEDIF(Table1[[#This Row],[ShipDate]],Table1[[#This Row],[DeliveryDate]],"d")</f>
        <v>3</v>
      </c>
      <c r="U2328" t="str">
        <f t="shared" si="73"/>
        <v>On Time</v>
      </c>
    </row>
    <row r="2329" spans="1:21" x14ac:dyDescent="0.3">
      <c r="A2329" t="str">
        <f t="shared" si="72"/>
        <v>SO-002428</v>
      </c>
      <c r="B2329" t="s">
        <v>4</v>
      </c>
      <c r="C2329" t="s">
        <v>11</v>
      </c>
      <c r="D2329" s="1">
        <v>43400</v>
      </c>
      <c r="E2329" s="1">
        <v>43520</v>
      </c>
      <c r="F2329" s="1">
        <v>43544</v>
      </c>
      <c r="G2329" s="1">
        <v>43551</v>
      </c>
      <c r="H2329" t="s">
        <v>54</v>
      </c>
      <c r="I2329">
        <v>12</v>
      </c>
      <c r="J2329">
        <v>32</v>
      </c>
      <c r="K2329">
        <v>305</v>
      </c>
      <c r="L2329">
        <v>21</v>
      </c>
      <c r="M2329">
        <v>5</v>
      </c>
      <c r="N2329">
        <v>0.3</v>
      </c>
      <c r="O2329">
        <v>515.9</v>
      </c>
      <c r="P2329">
        <v>938</v>
      </c>
      <c r="Q2329">
        <f>Table1[[#This Row],[OrderQuantity]]*Table1[[#This Row],[UnitPrice]]</f>
        <v>4690</v>
      </c>
      <c r="R2329">
        <f>Table1[[#This Row],[OrderQuantity]]*Table1[[#This Row],[UnitCost]]</f>
        <v>2579.5</v>
      </c>
      <c r="S2329">
        <f>Table1[[#This Row],[OrderQuantity]]*Table1[[#This Row],[UnitPrice]]*(1-Table1[[#This Row],[DiscountApplied]]) - (Table1[[#This Row],[OrderQuantity]]*Table1[[#This Row],[UnitCost]])</f>
        <v>703.5</v>
      </c>
      <c r="T2329">
        <f>DATEDIF(Table1[[#This Row],[ShipDate]],Table1[[#This Row],[DeliveryDate]],"d")</f>
        <v>7</v>
      </c>
      <c r="U2329" t="str">
        <f t="shared" si="73"/>
        <v>On Time</v>
      </c>
    </row>
    <row r="2330" spans="1:21" x14ac:dyDescent="0.3">
      <c r="A2330" t="str">
        <f t="shared" si="72"/>
        <v>SO-002429</v>
      </c>
      <c r="B2330" t="s">
        <v>3</v>
      </c>
      <c r="C2330" t="s">
        <v>11</v>
      </c>
      <c r="D2330" s="1">
        <v>43400</v>
      </c>
      <c r="E2330" s="1">
        <v>43520</v>
      </c>
      <c r="F2330" s="1">
        <v>43531</v>
      </c>
      <c r="G2330" s="1">
        <v>43541</v>
      </c>
      <c r="H2330" t="s">
        <v>54</v>
      </c>
      <c r="I2330">
        <v>8</v>
      </c>
      <c r="J2330">
        <v>33</v>
      </c>
      <c r="K2330">
        <v>284</v>
      </c>
      <c r="L2330">
        <v>3</v>
      </c>
      <c r="M2330">
        <v>3</v>
      </c>
      <c r="N2330">
        <v>0.15</v>
      </c>
      <c r="O2330">
        <v>450.24</v>
      </c>
      <c r="P2330">
        <v>938</v>
      </c>
      <c r="Q2330">
        <f>Table1[[#This Row],[OrderQuantity]]*Table1[[#This Row],[UnitPrice]]</f>
        <v>2814</v>
      </c>
      <c r="R2330">
        <f>Table1[[#This Row],[OrderQuantity]]*Table1[[#This Row],[UnitCost]]</f>
        <v>1350.72</v>
      </c>
      <c r="S2330">
        <f>Table1[[#This Row],[OrderQuantity]]*Table1[[#This Row],[UnitPrice]]*(1-Table1[[#This Row],[DiscountApplied]]) - (Table1[[#This Row],[OrderQuantity]]*Table1[[#This Row],[UnitCost]])</f>
        <v>1041.18</v>
      </c>
      <c r="T2330">
        <f>DATEDIF(Table1[[#This Row],[ShipDate]],Table1[[#This Row],[DeliveryDate]],"d")</f>
        <v>10</v>
      </c>
      <c r="U2330" t="str">
        <f t="shared" si="73"/>
        <v>Late</v>
      </c>
    </row>
    <row r="2331" spans="1:21" x14ac:dyDescent="0.3">
      <c r="A2331" t="str">
        <f t="shared" si="72"/>
        <v>SO-002430</v>
      </c>
      <c r="B2331" t="s">
        <v>2</v>
      </c>
      <c r="C2331" t="s">
        <v>10</v>
      </c>
      <c r="D2331" s="1">
        <v>43400</v>
      </c>
      <c r="E2331" s="1">
        <v>43521</v>
      </c>
      <c r="F2331" s="1">
        <v>43529</v>
      </c>
      <c r="G2331" s="1">
        <v>43538</v>
      </c>
      <c r="H2331" t="s">
        <v>54</v>
      </c>
      <c r="I2331">
        <v>21</v>
      </c>
      <c r="J2331">
        <v>20</v>
      </c>
      <c r="K2331">
        <v>125</v>
      </c>
      <c r="L2331">
        <v>24</v>
      </c>
      <c r="M2331">
        <v>5</v>
      </c>
      <c r="N2331">
        <v>0.15</v>
      </c>
      <c r="O2331">
        <v>595.76</v>
      </c>
      <c r="P2331">
        <v>1145.7</v>
      </c>
      <c r="Q2331">
        <f>Table1[[#This Row],[OrderQuantity]]*Table1[[#This Row],[UnitPrice]]</f>
        <v>5728.5</v>
      </c>
      <c r="R2331">
        <f>Table1[[#This Row],[OrderQuantity]]*Table1[[#This Row],[UnitCost]]</f>
        <v>2978.8</v>
      </c>
      <c r="S2331">
        <f>Table1[[#This Row],[OrderQuantity]]*Table1[[#This Row],[UnitPrice]]*(1-Table1[[#This Row],[DiscountApplied]]) - (Table1[[#This Row],[OrderQuantity]]*Table1[[#This Row],[UnitCost]])</f>
        <v>1890.4249999999993</v>
      </c>
      <c r="T2331">
        <f>DATEDIF(Table1[[#This Row],[ShipDate]],Table1[[#This Row],[DeliveryDate]],"d")</f>
        <v>9</v>
      </c>
      <c r="U2331" t="str">
        <f t="shared" si="73"/>
        <v>Late</v>
      </c>
    </row>
    <row r="2332" spans="1:21" x14ac:dyDescent="0.3">
      <c r="A2332" t="str">
        <f t="shared" si="72"/>
        <v>SO-002431</v>
      </c>
      <c r="B2332" t="s">
        <v>3</v>
      </c>
      <c r="C2332" t="s">
        <v>12</v>
      </c>
      <c r="D2332" s="1">
        <v>43400</v>
      </c>
      <c r="E2332" s="1">
        <v>43521</v>
      </c>
      <c r="F2332" s="1">
        <v>43546</v>
      </c>
      <c r="G2332" s="1">
        <v>43552</v>
      </c>
      <c r="H2332" t="s">
        <v>54</v>
      </c>
      <c r="I2332">
        <v>10</v>
      </c>
      <c r="J2332">
        <v>24</v>
      </c>
      <c r="K2332">
        <v>237</v>
      </c>
      <c r="L2332">
        <v>38</v>
      </c>
      <c r="M2332">
        <v>2</v>
      </c>
      <c r="N2332">
        <v>0.05</v>
      </c>
      <c r="O2332">
        <v>671.14</v>
      </c>
      <c r="P2332">
        <v>1065.3</v>
      </c>
      <c r="Q2332">
        <f>Table1[[#This Row],[OrderQuantity]]*Table1[[#This Row],[UnitPrice]]</f>
        <v>2130.6</v>
      </c>
      <c r="R2332">
        <f>Table1[[#This Row],[OrderQuantity]]*Table1[[#This Row],[UnitCost]]</f>
        <v>1342.28</v>
      </c>
      <c r="S2332">
        <f>Table1[[#This Row],[OrderQuantity]]*Table1[[#This Row],[UnitPrice]]*(1-Table1[[#This Row],[DiscountApplied]]) - (Table1[[#This Row],[OrderQuantity]]*Table1[[#This Row],[UnitCost]])</f>
        <v>681.78999999999974</v>
      </c>
      <c r="T2332">
        <f>DATEDIF(Table1[[#This Row],[ShipDate]],Table1[[#This Row],[DeliveryDate]],"d")</f>
        <v>6</v>
      </c>
      <c r="U2332" t="str">
        <f t="shared" si="73"/>
        <v>On Time</v>
      </c>
    </row>
    <row r="2333" spans="1:21" x14ac:dyDescent="0.3">
      <c r="A2333" t="str">
        <f t="shared" si="72"/>
        <v>SO-002432</v>
      </c>
      <c r="B2333" t="s">
        <v>4</v>
      </c>
      <c r="C2333" t="s">
        <v>9</v>
      </c>
      <c r="D2333" s="1">
        <v>43400</v>
      </c>
      <c r="E2333" s="1">
        <v>43521</v>
      </c>
      <c r="F2333" s="1">
        <v>43529</v>
      </c>
      <c r="G2333" s="1">
        <v>43533</v>
      </c>
      <c r="H2333" t="s">
        <v>54</v>
      </c>
      <c r="I2333">
        <v>18</v>
      </c>
      <c r="J2333">
        <v>16</v>
      </c>
      <c r="K2333">
        <v>60</v>
      </c>
      <c r="L2333">
        <v>35</v>
      </c>
      <c r="M2333">
        <v>1</v>
      </c>
      <c r="N2333">
        <v>0.1</v>
      </c>
      <c r="O2333">
        <v>1562.44</v>
      </c>
      <c r="P2333">
        <v>3906.1</v>
      </c>
      <c r="Q2333">
        <f>Table1[[#This Row],[OrderQuantity]]*Table1[[#This Row],[UnitPrice]]</f>
        <v>3906.1</v>
      </c>
      <c r="R2333">
        <f>Table1[[#This Row],[OrderQuantity]]*Table1[[#This Row],[UnitCost]]</f>
        <v>1562.44</v>
      </c>
      <c r="S2333">
        <f>Table1[[#This Row],[OrderQuantity]]*Table1[[#This Row],[UnitPrice]]*(1-Table1[[#This Row],[DiscountApplied]]) - (Table1[[#This Row],[OrderQuantity]]*Table1[[#This Row],[UnitCost]])</f>
        <v>1953.0499999999997</v>
      </c>
      <c r="T2333">
        <f>DATEDIF(Table1[[#This Row],[ShipDate]],Table1[[#This Row],[DeliveryDate]],"d")</f>
        <v>4</v>
      </c>
      <c r="U2333" t="str">
        <f t="shared" si="73"/>
        <v>On Time</v>
      </c>
    </row>
    <row r="2334" spans="1:21" x14ac:dyDescent="0.3">
      <c r="A2334" t="str">
        <f t="shared" si="72"/>
        <v>SO-002433</v>
      </c>
      <c r="B2334" t="s">
        <v>2</v>
      </c>
      <c r="C2334" t="s">
        <v>8</v>
      </c>
      <c r="D2334" s="1">
        <v>43400</v>
      </c>
      <c r="E2334" s="1">
        <v>43521</v>
      </c>
      <c r="F2334" s="1">
        <v>43542</v>
      </c>
      <c r="G2334" s="1">
        <v>43543</v>
      </c>
      <c r="H2334" t="s">
        <v>54</v>
      </c>
      <c r="I2334">
        <v>23</v>
      </c>
      <c r="J2334">
        <v>38</v>
      </c>
      <c r="K2334">
        <v>361</v>
      </c>
      <c r="L2334">
        <v>15</v>
      </c>
      <c r="M2334">
        <v>4</v>
      </c>
      <c r="N2334">
        <v>0.05</v>
      </c>
      <c r="O2334">
        <v>2922.81</v>
      </c>
      <c r="P2334">
        <v>3845.8</v>
      </c>
      <c r="Q2334">
        <f>Table1[[#This Row],[OrderQuantity]]*Table1[[#This Row],[UnitPrice]]</f>
        <v>15383.2</v>
      </c>
      <c r="R2334">
        <f>Table1[[#This Row],[OrderQuantity]]*Table1[[#This Row],[UnitCost]]</f>
        <v>11691.24</v>
      </c>
      <c r="S2334">
        <f>Table1[[#This Row],[OrderQuantity]]*Table1[[#This Row],[UnitPrice]]*(1-Table1[[#This Row],[DiscountApplied]]) - (Table1[[#This Row],[OrderQuantity]]*Table1[[#This Row],[UnitCost]])</f>
        <v>2922.8000000000011</v>
      </c>
      <c r="T2334">
        <f>DATEDIF(Table1[[#This Row],[ShipDate]],Table1[[#This Row],[DeliveryDate]],"d")</f>
        <v>1</v>
      </c>
      <c r="U2334" t="str">
        <f t="shared" si="73"/>
        <v>On Time</v>
      </c>
    </row>
    <row r="2335" spans="1:21" x14ac:dyDescent="0.3">
      <c r="A2335" t="str">
        <f t="shared" si="72"/>
        <v>SO-002434</v>
      </c>
      <c r="B2335" t="s">
        <v>2</v>
      </c>
      <c r="C2335" t="s">
        <v>10</v>
      </c>
      <c r="D2335" s="1">
        <v>43400</v>
      </c>
      <c r="E2335" s="1">
        <v>43521</v>
      </c>
      <c r="F2335" s="1">
        <v>43534</v>
      </c>
      <c r="G2335" s="1">
        <v>43539</v>
      </c>
      <c r="H2335" t="s">
        <v>54</v>
      </c>
      <c r="I2335">
        <v>21</v>
      </c>
      <c r="J2335">
        <v>47</v>
      </c>
      <c r="K2335">
        <v>120</v>
      </c>
      <c r="L2335">
        <v>35</v>
      </c>
      <c r="M2335">
        <v>4</v>
      </c>
      <c r="N2335">
        <v>0.1</v>
      </c>
      <c r="O2335">
        <v>2922.81</v>
      </c>
      <c r="P2335">
        <v>3845.8</v>
      </c>
      <c r="Q2335">
        <f>Table1[[#This Row],[OrderQuantity]]*Table1[[#This Row],[UnitPrice]]</f>
        <v>15383.2</v>
      </c>
      <c r="R2335">
        <f>Table1[[#This Row],[OrderQuantity]]*Table1[[#This Row],[UnitCost]]</f>
        <v>11691.24</v>
      </c>
      <c r="S2335">
        <f>Table1[[#This Row],[OrderQuantity]]*Table1[[#This Row],[UnitPrice]]*(1-Table1[[#This Row],[DiscountApplied]]) - (Table1[[#This Row],[OrderQuantity]]*Table1[[#This Row],[UnitCost]])</f>
        <v>2153.6400000000012</v>
      </c>
      <c r="T2335">
        <f>DATEDIF(Table1[[#This Row],[ShipDate]],Table1[[#This Row],[DeliveryDate]],"d")</f>
        <v>5</v>
      </c>
      <c r="U2335" t="str">
        <f t="shared" si="73"/>
        <v>On Time</v>
      </c>
    </row>
    <row r="2336" spans="1:21" x14ac:dyDescent="0.3">
      <c r="A2336" t="str">
        <f t="shared" si="72"/>
        <v>SO-002435</v>
      </c>
      <c r="B2336" t="s">
        <v>4</v>
      </c>
      <c r="C2336" t="s">
        <v>13</v>
      </c>
      <c r="D2336" s="1">
        <v>43400</v>
      </c>
      <c r="E2336" s="1">
        <v>43521</v>
      </c>
      <c r="F2336" s="1">
        <v>43536</v>
      </c>
      <c r="G2336" s="1">
        <v>43546</v>
      </c>
      <c r="H2336" t="s">
        <v>54</v>
      </c>
      <c r="I2336">
        <v>15</v>
      </c>
      <c r="J2336">
        <v>29</v>
      </c>
      <c r="K2336">
        <v>30</v>
      </c>
      <c r="L2336">
        <v>19</v>
      </c>
      <c r="M2336">
        <v>3</v>
      </c>
      <c r="N2336">
        <v>0.1</v>
      </c>
      <c r="O2336">
        <v>443.67</v>
      </c>
      <c r="P2336">
        <v>1031.8</v>
      </c>
      <c r="Q2336">
        <f>Table1[[#This Row],[OrderQuantity]]*Table1[[#This Row],[UnitPrice]]</f>
        <v>3095.3999999999996</v>
      </c>
      <c r="R2336">
        <f>Table1[[#This Row],[OrderQuantity]]*Table1[[#This Row],[UnitCost]]</f>
        <v>1331.01</v>
      </c>
      <c r="S2336">
        <f>Table1[[#This Row],[OrderQuantity]]*Table1[[#This Row],[UnitPrice]]*(1-Table1[[#This Row],[DiscountApplied]]) - (Table1[[#This Row],[OrderQuantity]]*Table1[[#This Row],[UnitCost]])</f>
        <v>1454.8499999999997</v>
      </c>
      <c r="T2336">
        <f>DATEDIF(Table1[[#This Row],[ShipDate]],Table1[[#This Row],[DeliveryDate]],"d")</f>
        <v>10</v>
      </c>
      <c r="U2336" t="str">
        <f t="shared" si="73"/>
        <v>Late</v>
      </c>
    </row>
    <row r="2337" spans="1:21" x14ac:dyDescent="0.3">
      <c r="A2337" t="str">
        <f t="shared" si="72"/>
        <v>SO-002436</v>
      </c>
      <c r="B2337" t="s">
        <v>4</v>
      </c>
      <c r="C2337" t="s">
        <v>8</v>
      </c>
      <c r="D2337" s="1">
        <v>43400</v>
      </c>
      <c r="E2337" s="1">
        <v>43521</v>
      </c>
      <c r="F2337" s="1">
        <v>43524</v>
      </c>
      <c r="G2337" s="1">
        <v>43532</v>
      </c>
      <c r="H2337" t="s">
        <v>54</v>
      </c>
      <c r="I2337">
        <v>19</v>
      </c>
      <c r="J2337">
        <v>7</v>
      </c>
      <c r="K2337">
        <v>332</v>
      </c>
      <c r="L2337">
        <v>15</v>
      </c>
      <c r="M2337">
        <v>1</v>
      </c>
      <c r="N2337">
        <v>0.15</v>
      </c>
      <c r="O2337">
        <v>1736.64</v>
      </c>
      <c r="P2337">
        <v>3859.2</v>
      </c>
      <c r="Q2337">
        <f>Table1[[#This Row],[OrderQuantity]]*Table1[[#This Row],[UnitPrice]]</f>
        <v>3859.2</v>
      </c>
      <c r="R2337">
        <f>Table1[[#This Row],[OrderQuantity]]*Table1[[#This Row],[UnitCost]]</f>
        <v>1736.64</v>
      </c>
      <c r="S2337">
        <f>Table1[[#This Row],[OrderQuantity]]*Table1[[#This Row],[UnitPrice]]*(1-Table1[[#This Row],[DiscountApplied]]) - (Table1[[#This Row],[OrderQuantity]]*Table1[[#This Row],[UnitCost]])</f>
        <v>1543.6799999999996</v>
      </c>
      <c r="T2337">
        <f>DATEDIF(Table1[[#This Row],[ShipDate]],Table1[[#This Row],[DeliveryDate]],"d")</f>
        <v>8</v>
      </c>
      <c r="U2337" t="str">
        <f t="shared" si="73"/>
        <v>Late</v>
      </c>
    </row>
    <row r="2338" spans="1:21" x14ac:dyDescent="0.3">
      <c r="A2338" t="str">
        <f t="shared" si="72"/>
        <v>SO-002437</v>
      </c>
      <c r="B2338" t="s">
        <v>3</v>
      </c>
      <c r="C2338" t="s">
        <v>11</v>
      </c>
      <c r="D2338" s="1">
        <v>43400</v>
      </c>
      <c r="E2338" s="1">
        <v>43521</v>
      </c>
      <c r="F2338" s="1">
        <v>43529</v>
      </c>
      <c r="G2338" s="1">
        <v>43531</v>
      </c>
      <c r="H2338" t="s">
        <v>54</v>
      </c>
      <c r="I2338">
        <v>11</v>
      </c>
      <c r="J2338">
        <v>13</v>
      </c>
      <c r="K2338">
        <v>319</v>
      </c>
      <c r="L2338">
        <v>37</v>
      </c>
      <c r="M2338">
        <v>1</v>
      </c>
      <c r="N2338">
        <v>0.05</v>
      </c>
      <c r="O2338">
        <v>589.73</v>
      </c>
      <c r="P2338">
        <v>1092.0999999999999</v>
      </c>
      <c r="Q2338">
        <f>Table1[[#This Row],[OrderQuantity]]*Table1[[#This Row],[UnitPrice]]</f>
        <v>1092.0999999999999</v>
      </c>
      <c r="R2338">
        <f>Table1[[#This Row],[OrderQuantity]]*Table1[[#This Row],[UnitCost]]</f>
        <v>589.73</v>
      </c>
      <c r="S2338">
        <f>Table1[[#This Row],[OrderQuantity]]*Table1[[#This Row],[UnitPrice]]*(1-Table1[[#This Row],[DiscountApplied]]) - (Table1[[#This Row],[OrderQuantity]]*Table1[[#This Row],[UnitCost]])</f>
        <v>447.76499999999987</v>
      </c>
      <c r="T2338">
        <f>DATEDIF(Table1[[#This Row],[ShipDate]],Table1[[#This Row],[DeliveryDate]],"d")</f>
        <v>2</v>
      </c>
      <c r="U2338" t="str">
        <f t="shared" si="73"/>
        <v>On Time</v>
      </c>
    </row>
    <row r="2339" spans="1:21" x14ac:dyDescent="0.3">
      <c r="A2339" t="str">
        <f t="shared" si="72"/>
        <v>SO-002438</v>
      </c>
      <c r="B2339" t="s">
        <v>4</v>
      </c>
      <c r="C2339" t="s">
        <v>12</v>
      </c>
      <c r="D2339" s="1">
        <v>43400</v>
      </c>
      <c r="E2339" s="1">
        <v>43521</v>
      </c>
      <c r="F2339" s="1">
        <v>43530</v>
      </c>
      <c r="G2339" s="1">
        <v>43536</v>
      </c>
      <c r="H2339" t="s">
        <v>54</v>
      </c>
      <c r="I2339">
        <v>14</v>
      </c>
      <c r="J2339">
        <v>44</v>
      </c>
      <c r="K2339">
        <v>223</v>
      </c>
      <c r="L2339">
        <v>45</v>
      </c>
      <c r="M2339">
        <v>8</v>
      </c>
      <c r="N2339">
        <v>0.05</v>
      </c>
      <c r="O2339">
        <v>684.61</v>
      </c>
      <c r="P2339">
        <v>877.7</v>
      </c>
      <c r="Q2339">
        <f>Table1[[#This Row],[OrderQuantity]]*Table1[[#This Row],[UnitPrice]]</f>
        <v>7021.6</v>
      </c>
      <c r="R2339">
        <f>Table1[[#This Row],[OrderQuantity]]*Table1[[#This Row],[UnitCost]]</f>
        <v>5476.88</v>
      </c>
      <c r="S2339">
        <f>Table1[[#This Row],[OrderQuantity]]*Table1[[#This Row],[UnitPrice]]*(1-Table1[[#This Row],[DiscountApplied]]) - (Table1[[#This Row],[OrderQuantity]]*Table1[[#This Row],[UnitCost]])</f>
        <v>1193.6400000000003</v>
      </c>
      <c r="T2339">
        <f>DATEDIF(Table1[[#This Row],[ShipDate]],Table1[[#This Row],[DeliveryDate]],"d")</f>
        <v>6</v>
      </c>
      <c r="U2339" t="str">
        <f t="shared" si="73"/>
        <v>On Time</v>
      </c>
    </row>
    <row r="2340" spans="1:21" x14ac:dyDescent="0.3">
      <c r="A2340" t="str">
        <f t="shared" si="72"/>
        <v>SO-002439</v>
      </c>
      <c r="B2340" t="s">
        <v>3</v>
      </c>
      <c r="C2340" t="s">
        <v>12</v>
      </c>
      <c r="D2340" s="1">
        <v>43400</v>
      </c>
      <c r="E2340" s="1">
        <v>43522</v>
      </c>
      <c r="F2340" s="1">
        <v>43530</v>
      </c>
      <c r="G2340" s="1">
        <v>43534</v>
      </c>
      <c r="H2340" t="s">
        <v>54</v>
      </c>
      <c r="I2340">
        <v>6</v>
      </c>
      <c r="J2340">
        <v>33</v>
      </c>
      <c r="K2340">
        <v>254</v>
      </c>
      <c r="L2340">
        <v>12</v>
      </c>
      <c r="M2340">
        <v>3</v>
      </c>
      <c r="N2340">
        <v>0.2</v>
      </c>
      <c r="O2340">
        <v>1047.55</v>
      </c>
      <c r="P2340">
        <v>1775.5</v>
      </c>
      <c r="Q2340">
        <f>Table1[[#This Row],[OrderQuantity]]*Table1[[#This Row],[UnitPrice]]</f>
        <v>5326.5</v>
      </c>
      <c r="R2340">
        <f>Table1[[#This Row],[OrderQuantity]]*Table1[[#This Row],[UnitCost]]</f>
        <v>3142.6499999999996</v>
      </c>
      <c r="S2340">
        <f>Table1[[#This Row],[OrderQuantity]]*Table1[[#This Row],[UnitPrice]]*(1-Table1[[#This Row],[DiscountApplied]]) - (Table1[[#This Row],[OrderQuantity]]*Table1[[#This Row],[UnitCost]])</f>
        <v>1118.5500000000002</v>
      </c>
      <c r="T2340">
        <f>DATEDIF(Table1[[#This Row],[ShipDate]],Table1[[#This Row],[DeliveryDate]],"d")</f>
        <v>4</v>
      </c>
      <c r="U2340" t="str">
        <f t="shared" si="73"/>
        <v>On Time</v>
      </c>
    </row>
    <row r="2341" spans="1:21" x14ac:dyDescent="0.3">
      <c r="A2341" t="str">
        <f t="shared" si="72"/>
        <v>SO-002440</v>
      </c>
      <c r="B2341" t="s">
        <v>3</v>
      </c>
      <c r="C2341" t="s">
        <v>8</v>
      </c>
      <c r="D2341" s="1">
        <v>43400</v>
      </c>
      <c r="E2341" s="1">
        <v>43522</v>
      </c>
      <c r="F2341" s="1">
        <v>43527</v>
      </c>
      <c r="G2341" s="1">
        <v>43528</v>
      </c>
      <c r="H2341" t="s">
        <v>54</v>
      </c>
      <c r="I2341">
        <v>1</v>
      </c>
      <c r="J2341">
        <v>18</v>
      </c>
      <c r="K2341">
        <v>356</v>
      </c>
      <c r="L2341">
        <v>31</v>
      </c>
      <c r="M2341">
        <v>5</v>
      </c>
      <c r="N2341">
        <v>0.05</v>
      </c>
      <c r="O2341">
        <v>3241.73</v>
      </c>
      <c r="P2341">
        <v>3859.2</v>
      </c>
      <c r="Q2341">
        <f>Table1[[#This Row],[OrderQuantity]]*Table1[[#This Row],[UnitPrice]]</f>
        <v>19296</v>
      </c>
      <c r="R2341">
        <f>Table1[[#This Row],[OrderQuantity]]*Table1[[#This Row],[UnitCost]]</f>
        <v>16208.65</v>
      </c>
      <c r="S2341">
        <f>Table1[[#This Row],[OrderQuantity]]*Table1[[#This Row],[UnitPrice]]*(1-Table1[[#This Row],[DiscountApplied]]) - (Table1[[#This Row],[OrderQuantity]]*Table1[[#This Row],[UnitCost]])</f>
        <v>2122.5500000000011</v>
      </c>
      <c r="T2341">
        <f>DATEDIF(Table1[[#This Row],[ShipDate]],Table1[[#This Row],[DeliveryDate]],"d")</f>
        <v>1</v>
      </c>
      <c r="U2341" t="str">
        <f t="shared" si="73"/>
        <v>On Time</v>
      </c>
    </row>
    <row r="2342" spans="1:21" x14ac:dyDescent="0.3">
      <c r="A2342" t="str">
        <f t="shared" si="72"/>
        <v>SO-002441</v>
      </c>
      <c r="B2342" t="s">
        <v>3</v>
      </c>
      <c r="C2342" t="s">
        <v>10</v>
      </c>
      <c r="D2342" s="1">
        <v>43400</v>
      </c>
      <c r="E2342" s="1">
        <v>43522</v>
      </c>
      <c r="F2342" s="1">
        <v>43538</v>
      </c>
      <c r="G2342" s="1">
        <v>43543</v>
      </c>
      <c r="H2342" t="s">
        <v>54</v>
      </c>
      <c r="I2342">
        <v>1</v>
      </c>
      <c r="J2342">
        <v>20</v>
      </c>
      <c r="K2342">
        <v>88</v>
      </c>
      <c r="L2342">
        <v>22</v>
      </c>
      <c r="M2342">
        <v>2</v>
      </c>
      <c r="N2342">
        <v>0.15</v>
      </c>
      <c r="O2342">
        <v>1295.04</v>
      </c>
      <c r="P2342">
        <v>2539.3000000000002</v>
      </c>
      <c r="Q2342">
        <f>Table1[[#This Row],[OrderQuantity]]*Table1[[#This Row],[UnitPrice]]</f>
        <v>5078.6000000000004</v>
      </c>
      <c r="R2342">
        <f>Table1[[#This Row],[OrderQuantity]]*Table1[[#This Row],[UnitCost]]</f>
        <v>2590.08</v>
      </c>
      <c r="S2342">
        <f>Table1[[#This Row],[OrderQuantity]]*Table1[[#This Row],[UnitPrice]]*(1-Table1[[#This Row],[DiscountApplied]]) - (Table1[[#This Row],[OrderQuantity]]*Table1[[#This Row],[UnitCost]])</f>
        <v>1726.7300000000005</v>
      </c>
      <c r="T2342">
        <f>DATEDIF(Table1[[#This Row],[ShipDate]],Table1[[#This Row],[DeliveryDate]],"d")</f>
        <v>5</v>
      </c>
      <c r="U2342" t="str">
        <f t="shared" si="73"/>
        <v>On Time</v>
      </c>
    </row>
    <row r="2343" spans="1:21" x14ac:dyDescent="0.3">
      <c r="A2343" t="str">
        <f t="shared" si="72"/>
        <v>SO-002442</v>
      </c>
      <c r="B2343" t="s">
        <v>3</v>
      </c>
      <c r="C2343" t="s">
        <v>13</v>
      </c>
      <c r="D2343" s="1">
        <v>43400</v>
      </c>
      <c r="E2343" s="1">
        <v>43522</v>
      </c>
      <c r="F2343" s="1">
        <v>43546</v>
      </c>
      <c r="G2343" s="1">
        <v>43552</v>
      </c>
      <c r="H2343" t="s">
        <v>54</v>
      </c>
      <c r="I2343">
        <v>8</v>
      </c>
      <c r="J2343">
        <v>18</v>
      </c>
      <c r="K2343">
        <v>20</v>
      </c>
      <c r="L2343">
        <v>9</v>
      </c>
      <c r="M2343">
        <v>7</v>
      </c>
      <c r="N2343">
        <v>0.2</v>
      </c>
      <c r="O2343">
        <v>1936.03</v>
      </c>
      <c r="P2343">
        <v>2304.8000000000002</v>
      </c>
      <c r="Q2343">
        <f>Table1[[#This Row],[OrderQuantity]]*Table1[[#This Row],[UnitPrice]]</f>
        <v>16133.600000000002</v>
      </c>
      <c r="R2343">
        <f>Table1[[#This Row],[OrderQuantity]]*Table1[[#This Row],[UnitCost]]</f>
        <v>13552.21</v>
      </c>
      <c r="S2343">
        <f>Table1[[#This Row],[OrderQuantity]]*Table1[[#This Row],[UnitPrice]]*(1-Table1[[#This Row],[DiscountApplied]]) - (Table1[[#This Row],[OrderQuantity]]*Table1[[#This Row],[UnitCost]])</f>
        <v>-645.32999999999629</v>
      </c>
      <c r="T2343">
        <f>DATEDIF(Table1[[#This Row],[ShipDate]],Table1[[#This Row],[DeliveryDate]],"d")</f>
        <v>6</v>
      </c>
      <c r="U2343" t="str">
        <f t="shared" si="73"/>
        <v>On Time</v>
      </c>
    </row>
    <row r="2344" spans="1:21" x14ac:dyDescent="0.3">
      <c r="A2344" t="str">
        <f t="shared" si="72"/>
        <v>SO-002443</v>
      </c>
      <c r="B2344" t="s">
        <v>2</v>
      </c>
      <c r="C2344" t="s">
        <v>8</v>
      </c>
      <c r="D2344" s="1">
        <v>43400</v>
      </c>
      <c r="E2344" s="1">
        <v>43522</v>
      </c>
      <c r="F2344" s="1">
        <v>43535</v>
      </c>
      <c r="G2344" s="1">
        <v>43544</v>
      </c>
      <c r="H2344" t="s">
        <v>54</v>
      </c>
      <c r="I2344">
        <v>21</v>
      </c>
      <c r="J2344">
        <v>48</v>
      </c>
      <c r="K2344">
        <v>337</v>
      </c>
      <c r="L2344">
        <v>44</v>
      </c>
      <c r="M2344">
        <v>6</v>
      </c>
      <c r="N2344">
        <v>0.08</v>
      </c>
      <c r="O2344">
        <v>168.04</v>
      </c>
      <c r="P2344">
        <v>254.6</v>
      </c>
      <c r="Q2344">
        <f>Table1[[#This Row],[OrderQuantity]]*Table1[[#This Row],[UnitPrice]]</f>
        <v>1527.6</v>
      </c>
      <c r="R2344">
        <f>Table1[[#This Row],[OrderQuantity]]*Table1[[#This Row],[UnitCost]]</f>
        <v>1008.24</v>
      </c>
      <c r="S2344">
        <f>Table1[[#This Row],[OrderQuantity]]*Table1[[#This Row],[UnitPrice]]*(1-Table1[[#This Row],[DiscountApplied]]) - (Table1[[#This Row],[OrderQuantity]]*Table1[[#This Row],[UnitCost]])</f>
        <v>397.15200000000004</v>
      </c>
      <c r="T2344">
        <f>DATEDIF(Table1[[#This Row],[ShipDate]],Table1[[#This Row],[DeliveryDate]],"d")</f>
        <v>9</v>
      </c>
      <c r="U2344" t="str">
        <f t="shared" si="73"/>
        <v>Late</v>
      </c>
    </row>
    <row r="2345" spans="1:21" x14ac:dyDescent="0.3">
      <c r="A2345" t="str">
        <f t="shared" si="72"/>
        <v>SO-002444</v>
      </c>
      <c r="B2345" t="s">
        <v>2</v>
      </c>
      <c r="C2345" t="s">
        <v>11</v>
      </c>
      <c r="D2345" s="1">
        <v>43400</v>
      </c>
      <c r="E2345" s="1">
        <v>43523</v>
      </c>
      <c r="F2345" s="1">
        <v>43530</v>
      </c>
      <c r="G2345" s="1">
        <v>43534</v>
      </c>
      <c r="H2345" t="s">
        <v>54</v>
      </c>
      <c r="I2345">
        <v>25</v>
      </c>
      <c r="J2345">
        <v>32</v>
      </c>
      <c r="K2345">
        <v>311</v>
      </c>
      <c r="L2345">
        <v>24</v>
      </c>
      <c r="M2345">
        <v>7</v>
      </c>
      <c r="N2345">
        <v>0.05</v>
      </c>
      <c r="O2345">
        <v>440.59</v>
      </c>
      <c r="P2345">
        <v>917.9</v>
      </c>
      <c r="Q2345">
        <f>Table1[[#This Row],[OrderQuantity]]*Table1[[#This Row],[UnitPrice]]</f>
        <v>6425.3</v>
      </c>
      <c r="R2345">
        <f>Table1[[#This Row],[OrderQuantity]]*Table1[[#This Row],[UnitCost]]</f>
        <v>3084.1299999999997</v>
      </c>
      <c r="S2345">
        <f>Table1[[#This Row],[OrderQuantity]]*Table1[[#This Row],[UnitPrice]]*(1-Table1[[#This Row],[DiscountApplied]]) - (Table1[[#This Row],[OrderQuantity]]*Table1[[#This Row],[UnitCost]])</f>
        <v>3019.9050000000002</v>
      </c>
      <c r="T2345">
        <f>DATEDIF(Table1[[#This Row],[ShipDate]],Table1[[#This Row],[DeliveryDate]],"d")</f>
        <v>4</v>
      </c>
      <c r="U2345" t="str">
        <f t="shared" si="73"/>
        <v>On Time</v>
      </c>
    </row>
    <row r="2346" spans="1:21" x14ac:dyDescent="0.3">
      <c r="A2346" t="str">
        <f t="shared" si="72"/>
        <v>SO-002445</v>
      </c>
      <c r="B2346" t="s">
        <v>3</v>
      </c>
      <c r="C2346" t="s">
        <v>9</v>
      </c>
      <c r="D2346" s="1">
        <v>43400</v>
      </c>
      <c r="E2346" s="1">
        <v>43523</v>
      </c>
      <c r="F2346" s="1">
        <v>43535</v>
      </c>
      <c r="G2346" s="1">
        <v>43545</v>
      </c>
      <c r="H2346" t="s">
        <v>54</v>
      </c>
      <c r="I2346">
        <v>12</v>
      </c>
      <c r="J2346">
        <v>15</v>
      </c>
      <c r="K2346">
        <v>68</v>
      </c>
      <c r="L2346">
        <v>13</v>
      </c>
      <c r="M2346">
        <v>5</v>
      </c>
      <c r="N2346">
        <v>0.08</v>
      </c>
      <c r="O2346">
        <v>814.05</v>
      </c>
      <c r="P2346">
        <v>1005</v>
      </c>
      <c r="Q2346">
        <f>Table1[[#This Row],[OrderQuantity]]*Table1[[#This Row],[UnitPrice]]</f>
        <v>5025</v>
      </c>
      <c r="R2346">
        <f>Table1[[#This Row],[OrderQuantity]]*Table1[[#This Row],[UnitCost]]</f>
        <v>4070.25</v>
      </c>
      <c r="S2346">
        <f>Table1[[#This Row],[OrderQuantity]]*Table1[[#This Row],[UnitPrice]]*(1-Table1[[#This Row],[DiscountApplied]]) - (Table1[[#This Row],[OrderQuantity]]*Table1[[#This Row],[UnitCost]])</f>
        <v>552.75</v>
      </c>
      <c r="T2346">
        <f>DATEDIF(Table1[[#This Row],[ShipDate]],Table1[[#This Row],[DeliveryDate]],"d")</f>
        <v>10</v>
      </c>
      <c r="U2346" t="str">
        <f t="shared" si="73"/>
        <v>Late</v>
      </c>
    </row>
    <row r="2347" spans="1:21" x14ac:dyDescent="0.3">
      <c r="A2347" t="str">
        <f t="shared" si="72"/>
        <v>SO-002446</v>
      </c>
      <c r="B2347" t="s">
        <v>2</v>
      </c>
      <c r="C2347" t="s">
        <v>11</v>
      </c>
      <c r="D2347" s="1">
        <v>43400</v>
      </c>
      <c r="E2347" s="1">
        <v>43523</v>
      </c>
      <c r="F2347" s="1">
        <v>43527</v>
      </c>
      <c r="G2347" s="1">
        <v>43532</v>
      </c>
      <c r="H2347" t="s">
        <v>54</v>
      </c>
      <c r="I2347">
        <v>23</v>
      </c>
      <c r="J2347">
        <v>36</v>
      </c>
      <c r="K2347">
        <v>263</v>
      </c>
      <c r="L2347">
        <v>34</v>
      </c>
      <c r="M2347">
        <v>3</v>
      </c>
      <c r="N2347">
        <v>0.05</v>
      </c>
      <c r="O2347">
        <v>891.9</v>
      </c>
      <c r="P2347">
        <v>1715.2</v>
      </c>
      <c r="Q2347">
        <f>Table1[[#This Row],[OrderQuantity]]*Table1[[#This Row],[UnitPrice]]</f>
        <v>5145.6000000000004</v>
      </c>
      <c r="R2347">
        <f>Table1[[#This Row],[OrderQuantity]]*Table1[[#This Row],[UnitCost]]</f>
        <v>2675.7</v>
      </c>
      <c r="S2347">
        <f>Table1[[#This Row],[OrderQuantity]]*Table1[[#This Row],[UnitPrice]]*(1-Table1[[#This Row],[DiscountApplied]]) - (Table1[[#This Row],[OrderQuantity]]*Table1[[#This Row],[UnitCost]])</f>
        <v>2212.62</v>
      </c>
      <c r="T2347">
        <f>DATEDIF(Table1[[#This Row],[ShipDate]],Table1[[#This Row],[DeliveryDate]],"d")</f>
        <v>5</v>
      </c>
      <c r="U2347" t="str">
        <f t="shared" si="73"/>
        <v>On Time</v>
      </c>
    </row>
    <row r="2348" spans="1:21" x14ac:dyDescent="0.3">
      <c r="A2348" t="str">
        <f t="shared" si="72"/>
        <v>SO-002447</v>
      </c>
      <c r="B2348" t="s">
        <v>3</v>
      </c>
      <c r="C2348" t="s">
        <v>12</v>
      </c>
      <c r="D2348" s="1">
        <v>43400</v>
      </c>
      <c r="E2348" s="1">
        <v>43523</v>
      </c>
      <c r="F2348" s="1">
        <v>43551</v>
      </c>
      <c r="G2348" s="1">
        <v>43561</v>
      </c>
      <c r="H2348" t="s">
        <v>54</v>
      </c>
      <c r="I2348">
        <v>11</v>
      </c>
      <c r="J2348">
        <v>43</v>
      </c>
      <c r="K2348">
        <v>245</v>
      </c>
      <c r="L2348">
        <v>26</v>
      </c>
      <c r="M2348">
        <v>1</v>
      </c>
      <c r="N2348">
        <v>0.08</v>
      </c>
      <c r="O2348">
        <v>106.13</v>
      </c>
      <c r="P2348">
        <v>241.2</v>
      </c>
      <c r="Q2348">
        <f>Table1[[#This Row],[OrderQuantity]]*Table1[[#This Row],[UnitPrice]]</f>
        <v>241.2</v>
      </c>
      <c r="R2348">
        <f>Table1[[#This Row],[OrderQuantity]]*Table1[[#This Row],[UnitCost]]</f>
        <v>106.13</v>
      </c>
      <c r="S2348">
        <f>Table1[[#This Row],[OrderQuantity]]*Table1[[#This Row],[UnitPrice]]*(1-Table1[[#This Row],[DiscountApplied]]) - (Table1[[#This Row],[OrderQuantity]]*Table1[[#This Row],[UnitCost]])</f>
        <v>115.774</v>
      </c>
      <c r="T2348">
        <f>DATEDIF(Table1[[#This Row],[ShipDate]],Table1[[#This Row],[DeliveryDate]],"d")</f>
        <v>10</v>
      </c>
      <c r="U2348" t="str">
        <f t="shared" si="73"/>
        <v>Late</v>
      </c>
    </row>
    <row r="2349" spans="1:21" x14ac:dyDescent="0.3">
      <c r="A2349" t="str">
        <f t="shared" si="72"/>
        <v>SO-002448</v>
      </c>
      <c r="B2349" t="s">
        <v>4</v>
      </c>
      <c r="C2349" t="s">
        <v>12</v>
      </c>
      <c r="D2349" s="1">
        <v>43400</v>
      </c>
      <c r="E2349" s="1">
        <v>43523</v>
      </c>
      <c r="F2349" s="1">
        <v>43538</v>
      </c>
      <c r="G2349" s="1">
        <v>43546</v>
      </c>
      <c r="H2349" t="s">
        <v>54</v>
      </c>
      <c r="I2349">
        <v>15</v>
      </c>
      <c r="J2349">
        <v>5</v>
      </c>
      <c r="K2349">
        <v>229</v>
      </c>
      <c r="L2349">
        <v>12</v>
      </c>
      <c r="M2349">
        <v>8</v>
      </c>
      <c r="N2349">
        <v>0.15</v>
      </c>
      <c r="O2349">
        <v>2569.4499999999998</v>
      </c>
      <c r="P2349">
        <v>3953</v>
      </c>
      <c r="Q2349">
        <f>Table1[[#This Row],[OrderQuantity]]*Table1[[#This Row],[UnitPrice]]</f>
        <v>31624</v>
      </c>
      <c r="R2349">
        <f>Table1[[#This Row],[OrderQuantity]]*Table1[[#This Row],[UnitCost]]</f>
        <v>20555.599999999999</v>
      </c>
      <c r="S2349">
        <f>Table1[[#This Row],[OrderQuantity]]*Table1[[#This Row],[UnitPrice]]*(1-Table1[[#This Row],[DiscountApplied]]) - (Table1[[#This Row],[OrderQuantity]]*Table1[[#This Row],[UnitCost]])</f>
        <v>6324.7999999999993</v>
      </c>
      <c r="T2349">
        <f>DATEDIF(Table1[[#This Row],[ShipDate]],Table1[[#This Row],[DeliveryDate]],"d")</f>
        <v>8</v>
      </c>
      <c r="U2349" t="str">
        <f t="shared" si="73"/>
        <v>Late</v>
      </c>
    </row>
    <row r="2350" spans="1:21" x14ac:dyDescent="0.3">
      <c r="A2350" t="str">
        <f t="shared" si="72"/>
        <v>SO-002449</v>
      </c>
      <c r="B2350" t="s">
        <v>3</v>
      </c>
      <c r="C2350" t="s">
        <v>13</v>
      </c>
      <c r="D2350" s="1">
        <v>43400</v>
      </c>
      <c r="E2350" s="1">
        <v>43523</v>
      </c>
      <c r="F2350" s="1">
        <v>43539</v>
      </c>
      <c r="G2350" s="1">
        <v>43548</v>
      </c>
      <c r="H2350" t="s">
        <v>54</v>
      </c>
      <c r="I2350">
        <v>6</v>
      </c>
      <c r="J2350">
        <v>30</v>
      </c>
      <c r="K2350">
        <v>8</v>
      </c>
      <c r="L2350">
        <v>25</v>
      </c>
      <c r="M2350">
        <v>5</v>
      </c>
      <c r="N2350">
        <v>0.08</v>
      </c>
      <c r="O2350">
        <v>641.59</v>
      </c>
      <c r="P2350">
        <v>1145.7</v>
      </c>
      <c r="Q2350">
        <f>Table1[[#This Row],[OrderQuantity]]*Table1[[#This Row],[UnitPrice]]</f>
        <v>5728.5</v>
      </c>
      <c r="R2350">
        <f>Table1[[#This Row],[OrderQuantity]]*Table1[[#This Row],[UnitCost]]</f>
        <v>3207.9500000000003</v>
      </c>
      <c r="S2350">
        <f>Table1[[#This Row],[OrderQuantity]]*Table1[[#This Row],[UnitPrice]]*(1-Table1[[#This Row],[DiscountApplied]]) - (Table1[[#This Row],[OrderQuantity]]*Table1[[#This Row],[UnitCost]])</f>
        <v>2062.27</v>
      </c>
      <c r="T2350">
        <f>DATEDIF(Table1[[#This Row],[ShipDate]],Table1[[#This Row],[DeliveryDate]],"d")</f>
        <v>9</v>
      </c>
      <c r="U2350" t="str">
        <f t="shared" si="73"/>
        <v>Late</v>
      </c>
    </row>
    <row r="2351" spans="1:21" x14ac:dyDescent="0.3">
      <c r="A2351" t="str">
        <f t="shared" si="72"/>
        <v>SO-002450</v>
      </c>
      <c r="B2351" t="s">
        <v>4</v>
      </c>
      <c r="C2351" t="s">
        <v>8</v>
      </c>
      <c r="D2351" s="1">
        <v>43400</v>
      </c>
      <c r="E2351" s="1">
        <v>43523</v>
      </c>
      <c r="F2351" s="1">
        <v>43536</v>
      </c>
      <c r="G2351" s="1">
        <v>43538</v>
      </c>
      <c r="H2351" t="s">
        <v>54</v>
      </c>
      <c r="I2351">
        <v>18</v>
      </c>
      <c r="J2351">
        <v>47</v>
      </c>
      <c r="K2351">
        <v>354</v>
      </c>
      <c r="L2351">
        <v>38</v>
      </c>
      <c r="M2351">
        <v>4</v>
      </c>
      <c r="N2351">
        <v>0.1</v>
      </c>
      <c r="O2351">
        <v>664.37</v>
      </c>
      <c r="P2351">
        <v>991.6</v>
      </c>
      <c r="Q2351">
        <f>Table1[[#This Row],[OrderQuantity]]*Table1[[#This Row],[UnitPrice]]</f>
        <v>3966.4</v>
      </c>
      <c r="R2351">
        <f>Table1[[#This Row],[OrderQuantity]]*Table1[[#This Row],[UnitCost]]</f>
        <v>2657.48</v>
      </c>
      <c r="S2351">
        <f>Table1[[#This Row],[OrderQuantity]]*Table1[[#This Row],[UnitPrice]]*(1-Table1[[#This Row],[DiscountApplied]]) - (Table1[[#This Row],[OrderQuantity]]*Table1[[#This Row],[UnitCost]])</f>
        <v>912.2800000000002</v>
      </c>
      <c r="T2351">
        <f>DATEDIF(Table1[[#This Row],[ShipDate]],Table1[[#This Row],[DeliveryDate]],"d")</f>
        <v>2</v>
      </c>
      <c r="U2351" t="str">
        <f t="shared" si="73"/>
        <v>On Time</v>
      </c>
    </row>
    <row r="2352" spans="1:21" x14ac:dyDescent="0.3">
      <c r="A2352" t="str">
        <f t="shared" si="72"/>
        <v>SO-002451</v>
      </c>
      <c r="B2352" t="s">
        <v>2</v>
      </c>
      <c r="C2352" t="s">
        <v>8</v>
      </c>
      <c r="D2352" s="1">
        <v>43400</v>
      </c>
      <c r="E2352" s="1">
        <v>43523</v>
      </c>
      <c r="F2352" s="1">
        <v>43538</v>
      </c>
      <c r="G2352" s="1">
        <v>43548</v>
      </c>
      <c r="H2352" t="s">
        <v>54</v>
      </c>
      <c r="I2352">
        <v>24</v>
      </c>
      <c r="J2352">
        <v>6</v>
      </c>
      <c r="K2352">
        <v>331</v>
      </c>
      <c r="L2352">
        <v>8</v>
      </c>
      <c r="M2352">
        <v>1</v>
      </c>
      <c r="N2352">
        <v>0.05</v>
      </c>
      <c r="O2352">
        <v>2012.61</v>
      </c>
      <c r="P2352">
        <v>3946.3</v>
      </c>
      <c r="Q2352">
        <f>Table1[[#This Row],[OrderQuantity]]*Table1[[#This Row],[UnitPrice]]</f>
        <v>3946.3</v>
      </c>
      <c r="R2352">
        <f>Table1[[#This Row],[OrderQuantity]]*Table1[[#This Row],[UnitCost]]</f>
        <v>2012.61</v>
      </c>
      <c r="S2352">
        <f>Table1[[#This Row],[OrderQuantity]]*Table1[[#This Row],[UnitPrice]]*(1-Table1[[#This Row],[DiscountApplied]]) - (Table1[[#This Row],[OrderQuantity]]*Table1[[#This Row],[UnitCost]])</f>
        <v>1736.3750000000002</v>
      </c>
      <c r="T2352">
        <f>DATEDIF(Table1[[#This Row],[ShipDate]],Table1[[#This Row],[DeliveryDate]],"d")</f>
        <v>10</v>
      </c>
      <c r="U2352" t="str">
        <f t="shared" si="73"/>
        <v>Late</v>
      </c>
    </row>
    <row r="2353" spans="1:21" x14ac:dyDescent="0.3">
      <c r="A2353" t="str">
        <f t="shared" si="72"/>
        <v>SO-002452</v>
      </c>
      <c r="B2353" t="s">
        <v>2</v>
      </c>
      <c r="C2353" t="s">
        <v>9</v>
      </c>
      <c r="D2353" s="1">
        <v>43400</v>
      </c>
      <c r="E2353" s="1">
        <v>43523</v>
      </c>
      <c r="F2353" s="1">
        <v>43534</v>
      </c>
      <c r="G2353" s="1">
        <v>43539</v>
      </c>
      <c r="H2353" t="s">
        <v>54</v>
      </c>
      <c r="I2353">
        <v>21</v>
      </c>
      <c r="J2353">
        <v>41</v>
      </c>
      <c r="K2353">
        <v>87</v>
      </c>
      <c r="L2353">
        <v>11</v>
      </c>
      <c r="M2353">
        <v>8</v>
      </c>
      <c r="N2353">
        <v>0.08</v>
      </c>
      <c r="O2353">
        <v>871.87</v>
      </c>
      <c r="P2353">
        <v>1132.3</v>
      </c>
      <c r="Q2353">
        <f>Table1[[#This Row],[OrderQuantity]]*Table1[[#This Row],[UnitPrice]]</f>
        <v>9058.4</v>
      </c>
      <c r="R2353">
        <f>Table1[[#This Row],[OrderQuantity]]*Table1[[#This Row],[UnitCost]]</f>
        <v>6974.96</v>
      </c>
      <c r="S2353">
        <f>Table1[[#This Row],[OrderQuantity]]*Table1[[#This Row],[UnitPrice]]*(1-Table1[[#This Row],[DiscountApplied]]) - (Table1[[#This Row],[OrderQuantity]]*Table1[[#This Row],[UnitCost]])</f>
        <v>1358.7679999999991</v>
      </c>
      <c r="T2353">
        <f>DATEDIF(Table1[[#This Row],[ShipDate]],Table1[[#This Row],[DeliveryDate]],"d")</f>
        <v>5</v>
      </c>
      <c r="U2353" t="str">
        <f t="shared" si="73"/>
        <v>On Time</v>
      </c>
    </row>
    <row r="2354" spans="1:21" x14ac:dyDescent="0.3">
      <c r="A2354" t="str">
        <f t="shared" si="72"/>
        <v>SO-002453</v>
      </c>
      <c r="B2354" t="s">
        <v>2</v>
      </c>
      <c r="C2354" t="s">
        <v>10</v>
      </c>
      <c r="D2354" s="1">
        <v>43400</v>
      </c>
      <c r="E2354" s="1">
        <v>43523</v>
      </c>
      <c r="F2354" s="1">
        <v>43530</v>
      </c>
      <c r="G2354" s="1">
        <v>43538</v>
      </c>
      <c r="H2354" t="s">
        <v>54</v>
      </c>
      <c r="I2354">
        <v>25</v>
      </c>
      <c r="J2354">
        <v>11</v>
      </c>
      <c r="K2354">
        <v>181</v>
      </c>
      <c r="L2354">
        <v>21</v>
      </c>
      <c r="M2354">
        <v>2</v>
      </c>
      <c r="N2354">
        <v>0.15</v>
      </c>
      <c r="O2354">
        <v>696.8</v>
      </c>
      <c r="P2354">
        <v>1072</v>
      </c>
      <c r="Q2354">
        <f>Table1[[#This Row],[OrderQuantity]]*Table1[[#This Row],[UnitPrice]]</f>
        <v>2144</v>
      </c>
      <c r="R2354">
        <f>Table1[[#This Row],[OrderQuantity]]*Table1[[#This Row],[UnitCost]]</f>
        <v>1393.6</v>
      </c>
      <c r="S2354">
        <f>Table1[[#This Row],[OrderQuantity]]*Table1[[#This Row],[UnitPrice]]*(1-Table1[[#This Row],[DiscountApplied]]) - (Table1[[#This Row],[OrderQuantity]]*Table1[[#This Row],[UnitCost]])</f>
        <v>428.79999999999995</v>
      </c>
      <c r="T2354">
        <f>DATEDIF(Table1[[#This Row],[ShipDate]],Table1[[#This Row],[DeliveryDate]],"d")</f>
        <v>8</v>
      </c>
      <c r="U2354" t="str">
        <f t="shared" si="73"/>
        <v>Late</v>
      </c>
    </row>
    <row r="2355" spans="1:21" x14ac:dyDescent="0.3">
      <c r="A2355" t="str">
        <f t="shared" si="72"/>
        <v>SO-002454</v>
      </c>
      <c r="B2355" t="s">
        <v>2</v>
      </c>
      <c r="C2355" t="s">
        <v>11</v>
      </c>
      <c r="D2355" s="1">
        <v>43400</v>
      </c>
      <c r="E2355" s="1">
        <v>43523</v>
      </c>
      <c r="F2355" s="1">
        <v>43541</v>
      </c>
      <c r="G2355" s="1">
        <v>43544</v>
      </c>
      <c r="H2355" t="s">
        <v>54</v>
      </c>
      <c r="I2355">
        <v>21</v>
      </c>
      <c r="J2355">
        <v>50</v>
      </c>
      <c r="K2355">
        <v>321</v>
      </c>
      <c r="L2355">
        <v>34</v>
      </c>
      <c r="M2355">
        <v>4</v>
      </c>
      <c r="N2355">
        <v>0.08</v>
      </c>
      <c r="O2355">
        <v>450.24</v>
      </c>
      <c r="P2355">
        <v>938</v>
      </c>
      <c r="Q2355">
        <f>Table1[[#This Row],[OrderQuantity]]*Table1[[#This Row],[UnitPrice]]</f>
        <v>3752</v>
      </c>
      <c r="R2355">
        <f>Table1[[#This Row],[OrderQuantity]]*Table1[[#This Row],[UnitCost]]</f>
        <v>1800.96</v>
      </c>
      <c r="S2355">
        <f>Table1[[#This Row],[OrderQuantity]]*Table1[[#This Row],[UnitPrice]]*(1-Table1[[#This Row],[DiscountApplied]]) - (Table1[[#This Row],[OrderQuantity]]*Table1[[#This Row],[UnitCost]])</f>
        <v>1650.88</v>
      </c>
      <c r="T2355">
        <f>DATEDIF(Table1[[#This Row],[ShipDate]],Table1[[#This Row],[DeliveryDate]],"d")</f>
        <v>3</v>
      </c>
      <c r="U2355" t="str">
        <f t="shared" si="73"/>
        <v>On Time</v>
      </c>
    </row>
    <row r="2356" spans="1:21" x14ac:dyDescent="0.3">
      <c r="A2356" t="str">
        <f t="shared" si="72"/>
        <v>SO-002455</v>
      </c>
      <c r="B2356" t="s">
        <v>3</v>
      </c>
      <c r="C2356" t="s">
        <v>10</v>
      </c>
      <c r="D2356" s="1">
        <v>43400</v>
      </c>
      <c r="E2356" s="1">
        <v>43524</v>
      </c>
      <c r="F2356" s="1">
        <v>43533</v>
      </c>
      <c r="G2356" s="1">
        <v>43537</v>
      </c>
      <c r="H2356" t="s">
        <v>54</v>
      </c>
      <c r="I2356">
        <v>10</v>
      </c>
      <c r="J2356">
        <v>16</v>
      </c>
      <c r="K2356">
        <v>166</v>
      </c>
      <c r="L2356">
        <v>28</v>
      </c>
      <c r="M2356">
        <v>8</v>
      </c>
      <c r="N2356">
        <v>0.05</v>
      </c>
      <c r="O2356">
        <v>529.29999999999995</v>
      </c>
      <c r="P2356">
        <v>1058.5999999999999</v>
      </c>
      <c r="Q2356">
        <f>Table1[[#This Row],[OrderQuantity]]*Table1[[#This Row],[UnitPrice]]</f>
        <v>8468.7999999999993</v>
      </c>
      <c r="R2356">
        <f>Table1[[#This Row],[OrderQuantity]]*Table1[[#This Row],[UnitCost]]</f>
        <v>4234.3999999999996</v>
      </c>
      <c r="S2356">
        <f>Table1[[#This Row],[OrderQuantity]]*Table1[[#This Row],[UnitPrice]]*(1-Table1[[#This Row],[DiscountApplied]]) - (Table1[[#This Row],[OrderQuantity]]*Table1[[#This Row],[UnitCost]])</f>
        <v>3810.9599999999991</v>
      </c>
      <c r="T2356">
        <f>DATEDIF(Table1[[#This Row],[ShipDate]],Table1[[#This Row],[DeliveryDate]],"d")</f>
        <v>4</v>
      </c>
      <c r="U2356" t="str">
        <f t="shared" si="73"/>
        <v>On Time</v>
      </c>
    </row>
    <row r="2357" spans="1:21" x14ac:dyDescent="0.3">
      <c r="A2357" t="str">
        <f t="shared" si="72"/>
        <v>SO-002456</v>
      </c>
      <c r="B2357" t="s">
        <v>3</v>
      </c>
      <c r="C2357" t="s">
        <v>8</v>
      </c>
      <c r="D2357" s="1">
        <v>43400</v>
      </c>
      <c r="E2357" s="1">
        <v>43524</v>
      </c>
      <c r="F2357" s="1">
        <v>43527</v>
      </c>
      <c r="G2357" s="1">
        <v>43531</v>
      </c>
      <c r="H2357" t="s">
        <v>54</v>
      </c>
      <c r="I2357">
        <v>2</v>
      </c>
      <c r="J2357">
        <v>17</v>
      </c>
      <c r="K2357">
        <v>366</v>
      </c>
      <c r="L2357">
        <v>25</v>
      </c>
      <c r="M2357">
        <v>3</v>
      </c>
      <c r="N2357">
        <v>0.08</v>
      </c>
      <c r="O2357">
        <v>2216.83</v>
      </c>
      <c r="P2357">
        <v>5406.9</v>
      </c>
      <c r="Q2357">
        <f>Table1[[#This Row],[OrderQuantity]]*Table1[[#This Row],[UnitPrice]]</f>
        <v>16220.699999999999</v>
      </c>
      <c r="R2357">
        <f>Table1[[#This Row],[OrderQuantity]]*Table1[[#This Row],[UnitCost]]</f>
        <v>6650.49</v>
      </c>
      <c r="S2357">
        <f>Table1[[#This Row],[OrderQuantity]]*Table1[[#This Row],[UnitPrice]]*(1-Table1[[#This Row],[DiscountApplied]]) - (Table1[[#This Row],[OrderQuantity]]*Table1[[#This Row],[UnitCost]])</f>
        <v>8272.5540000000001</v>
      </c>
      <c r="T2357">
        <f>DATEDIF(Table1[[#This Row],[ShipDate]],Table1[[#This Row],[DeliveryDate]],"d")</f>
        <v>4</v>
      </c>
      <c r="U2357" t="str">
        <f t="shared" si="73"/>
        <v>On Time</v>
      </c>
    </row>
    <row r="2358" spans="1:21" x14ac:dyDescent="0.3">
      <c r="A2358" t="str">
        <f t="shared" si="72"/>
        <v>SO-002457</v>
      </c>
      <c r="B2358" t="s">
        <v>2</v>
      </c>
      <c r="C2358" t="s">
        <v>9</v>
      </c>
      <c r="D2358" s="1">
        <v>43400</v>
      </c>
      <c r="E2358" s="1">
        <v>43524</v>
      </c>
      <c r="F2358" s="1">
        <v>43551</v>
      </c>
      <c r="G2358" s="1">
        <v>43558</v>
      </c>
      <c r="H2358" t="s">
        <v>54</v>
      </c>
      <c r="I2358">
        <v>23</v>
      </c>
      <c r="J2358">
        <v>26</v>
      </c>
      <c r="K2358">
        <v>84</v>
      </c>
      <c r="L2358">
        <v>6</v>
      </c>
      <c r="M2358">
        <v>1</v>
      </c>
      <c r="N2358">
        <v>0.15</v>
      </c>
      <c r="O2358">
        <v>4025.29</v>
      </c>
      <c r="P2358">
        <v>5514.1</v>
      </c>
      <c r="Q2358">
        <f>Table1[[#This Row],[OrderQuantity]]*Table1[[#This Row],[UnitPrice]]</f>
        <v>5514.1</v>
      </c>
      <c r="R2358">
        <f>Table1[[#This Row],[OrderQuantity]]*Table1[[#This Row],[UnitCost]]</f>
        <v>4025.29</v>
      </c>
      <c r="S2358">
        <f>Table1[[#This Row],[OrderQuantity]]*Table1[[#This Row],[UnitPrice]]*(1-Table1[[#This Row],[DiscountApplied]]) - (Table1[[#This Row],[OrderQuantity]]*Table1[[#This Row],[UnitCost]])</f>
        <v>661.69500000000062</v>
      </c>
      <c r="T2358">
        <f>DATEDIF(Table1[[#This Row],[ShipDate]],Table1[[#This Row],[DeliveryDate]],"d")</f>
        <v>7</v>
      </c>
      <c r="U2358" t="str">
        <f t="shared" si="73"/>
        <v>On Time</v>
      </c>
    </row>
    <row r="2359" spans="1:21" x14ac:dyDescent="0.3">
      <c r="A2359" t="str">
        <f t="shared" si="72"/>
        <v>SO-002458</v>
      </c>
      <c r="B2359" t="s">
        <v>4</v>
      </c>
      <c r="C2359" t="s">
        <v>11</v>
      </c>
      <c r="D2359" s="1">
        <v>43400</v>
      </c>
      <c r="E2359" s="1">
        <v>43524</v>
      </c>
      <c r="F2359" s="1">
        <v>43527</v>
      </c>
      <c r="G2359" s="1">
        <v>43534</v>
      </c>
      <c r="H2359" t="s">
        <v>54</v>
      </c>
      <c r="I2359">
        <v>19</v>
      </c>
      <c r="J2359">
        <v>36</v>
      </c>
      <c r="K2359">
        <v>320</v>
      </c>
      <c r="L2359">
        <v>12</v>
      </c>
      <c r="M2359">
        <v>4</v>
      </c>
      <c r="N2359">
        <v>0.4</v>
      </c>
      <c r="O2359">
        <v>1422.28</v>
      </c>
      <c r="P2359">
        <v>2452.1999999999998</v>
      </c>
      <c r="Q2359">
        <f>Table1[[#This Row],[OrderQuantity]]*Table1[[#This Row],[UnitPrice]]</f>
        <v>9808.7999999999993</v>
      </c>
      <c r="R2359">
        <f>Table1[[#This Row],[OrderQuantity]]*Table1[[#This Row],[UnitCost]]</f>
        <v>5689.12</v>
      </c>
      <c r="S2359">
        <f>Table1[[#This Row],[OrderQuantity]]*Table1[[#This Row],[UnitPrice]]*(1-Table1[[#This Row],[DiscountApplied]]) - (Table1[[#This Row],[OrderQuantity]]*Table1[[#This Row],[UnitCost]])</f>
        <v>196.15999999999985</v>
      </c>
      <c r="T2359">
        <f>DATEDIF(Table1[[#This Row],[ShipDate]],Table1[[#This Row],[DeliveryDate]],"d")</f>
        <v>7</v>
      </c>
      <c r="U2359" t="str">
        <f t="shared" si="73"/>
        <v>On Time</v>
      </c>
    </row>
    <row r="2360" spans="1:21" x14ac:dyDescent="0.3">
      <c r="A2360" t="str">
        <f t="shared" si="72"/>
        <v>SO-002459</v>
      </c>
      <c r="B2360" t="s">
        <v>4</v>
      </c>
      <c r="C2360" t="s">
        <v>13</v>
      </c>
      <c r="D2360" s="1">
        <v>43400</v>
      </c>
      <c r="E2360" s="1">
        <v>43524</v>
      </c>
      <c r="F2360" s="1">
        <v>43539</v>
      </c>
      <c r="G2360" s="1">
        <v>43540</v>
      </c>
      <c r="H2360" t="s">
        <v>54</v>
      </c>
      <c r="I2360">
        <v>18</v>
      </c>
      <c r="J2360">
        <v>28</v>
      </c>
      <c r="K2360">
        <v>39</v>
      </c>
      <c r="L2360">
        <v>21</v>
      </c>
      <c r="M2360">
        <v>8</v>
      </c>
      <c r="N2360">
        <v>0.05</v>
      </c>
      <c r="O2360">
        <v>2706.26</v>
      </c>
      <c r="P2360">
        <v>3979.8</v>
      </c>
      <c r="Q2360">
        <f>Table1[[#This Row],[OrderQuantity]]*Table1[[#This Row],[UnitPrice]]</f>
        <v>31838.400000000001</v>
      </c>
      <c r="R2360">
        <f>Table1[[#This Row],[OrderQuantity]]*Table1[[#This Row],[UnitCost]]</f>
        <v>21650.080000000002</v>
      </c>
      <c r="S2360">
        <f>Table1[[#This Row],[OrderQuantity]]*Table1[[#This Row],[UnitPrice]]*(1-Table1[[#This Row],[DiscountApplied]]) - (Table1[[#This Row],[OrderQuantity]]*Table1[[#This Row],[UnitCost]])</f>
        <v>8596.3999999999978</v>
      </c>
      <c r="T2360">
        <f>DATEDIF(Table1[[#This Row],[ShipDate]],Table1[[#This Row],[DeliveryDate]],"d")</f>
        <v>1</v>
      </c>
      <c r="U2360" t="str">
        <f t="shared" si="73"/>
        <v>On Time</v>
      </c>
    </row>
    <row r="2361" spans="1:21" x14ac:dyDescent="0.3">
      <c r="A2361" t="str">
        <f t="shared" si="72"/>
        <v>SO-002460</v>
      </c>
      <c r="B2361" t="s">
        <v>3</v>
      </c>
      <c r="C2361" t="s">
        <v>10</v>
      </c>
      <c r="D2361" s="1">
        <v>43400</v>
      </c>
      <c r="E2361" s="1">
        <v>43524</v>
      </c>
      <c r="F2361" s="1">
        <v>43548</v>
      </c>
      <c r="G2361" s="1">
        <v>43551</v>
      </c>
      <c r="H2361" t="s">
        <v>54</v>
      </c>
      <c r="I2361">
        <v>6</v>
      </c>
      <c r="J2361">
        <v>34</v>
      </c>
      <c r="K2361">
        <v>129</v>
      </c>
      <c r="L2361">
        <v>40</v>
      </c>
      <c r="M2361">
        <v>8</v>
      </c>
      <c r="N2361">
        <v>0.3</v>
      </c>
      <c r="O2361">
        <v>5288.51</v>
      </c>
      <c r="P2361">
        <v>6371.7</v>
      </c>
      <c r="Q2361">
        <f>Table1[[#This Row],[OrderQuantity]]*Table1[[#This Row],[UnitPrice]]</f>
        <v>50973.599999999999</v>
      </c>
      <c r="R2361">
        <f>Table1[[#This Row],[OrderQuantity]]*Table1[[#This Row],[UnitCost]]</f>
        <v>42308.08</v>
      </c>
      <c r="S2361">
        <f>Table1[[#This Row],[OrderQuantity]]*Table1[[#This Row],[UnitPrice]]*(1-Table1[[#This Row],[DiscountApplied]]) - (Table1[[#This Row],[OrderQuantity]]*Table1[[#This Row],[UnitCost]])</f>
        <v>-6626.5600000000049</v>
      </c>
      <c r="T2361">
        <f>DATEDIF(Table1[[#This Row],[ShipDate]],Table1[[#This Row],[DeliveryDate]],"d")</f>
        <v>3</v>
      </c>
      <c r="U2361" t="str">
        <f t="shared" si="73"/>
        <v>On Time</v>
      </c>
    </row>
    <row r="2362" spans="1:21" x14ac:dyDescent="0.3">
      <c r="A2362" t="str">
        <f t="shared" si="72"/>
        <v>SO-002461</v>
      </c>
      <c r="B2362" t="s">
        <v>4</v>
      </c>
      <c r="C2362" t="s">
        <v>10</v>
      </c>
      <c r="D2362" s="1">
        <v>43400</v>
      </c>
      <c r="E2362" s="1">
        <v>43524</v>
      </c>
      <c r="F2362" s="1">
        <v>43536</v>
      </c>
      <c r="G2362" s="1">
        <v>43543</v>
      </c>
      <c r="H2362" t="s">
        <v>54</v>
      </c>
      <c r="I2362">
        <v>13</v>
      </c>
      <c r="J2362">
        <v>27</v>
      </c>
      <c r="K2362">
        <v>163</v>
      </c>
      <c r="L2362">
        <v>34</v>
      </c>
      <c r="M2362">
        <v>4</v>
      </c>
      <c r="N2362">
        <v>0.1</v>
      </c>
      <c r="O2362">
        <v>1541</v>
      </c>
      <c r="P2362">
        <v>3852.5</v>
      </c>
      <c r="Q2362">
        <f>Table1[[#This Row],[OrderQuantity]]*Table1[[#This Row],[UnitPrice]]</f>
        <v>15410</v>
      </c>
      <c r="R2362">
        <f>Table1[[#This Row],[OrderQuantity]]*Table1[[#This Row],[UnitCost]]</f>
        <v>6164</v>
      </c>
      <c r="S2362">
        <f>Table1[[#This Row],[OrderQuantity]]*Table1[[#This Row],[UnitPrice]]*(1-Table1[[#This Row],[DiscountApplied]]) - (Table1[[#This Row],[OrderQuantity]]*Table1[[#This Row],[UnitCost]])</f>
        <v>7705</v>
      </c>
      <c r="T2362">
        <f>DATEDIF(Table1[[#This Row],[ShipDate]],Table1[[#This Row],[DeliveryDate]],"d")</f>
        <v>7</v>
      </c>
      <c r="U2362" t="str">
        <f t="shared" si="73"/>
        <v>On Time</v>
      </c>
    </row>
    <row r="2363" spans="1:21" x14ac:dyDescent="0.3">
      <c r="A2363" t="str">
        <f t="shared" si="72"/>
        <v>SO-002462</v>
      </c>
      <c r="B2363" t="s">
        <v>4</v>
      </c>
      <c r="C2363" t="s">
        <v>12</v>
      </c>
      <c r="D2363" s="1">
        <v>43400</v>
      </c>
      <c r="E2363" s="1">
        <v>43525</v>
      </c>
      <c r="F2363" s="1">
        <v>43546</v>
      </c>
      <c r="G2363" s="1">
        <v>43548</v>
      </c>
      <c r="H2363" t="s">
        <v>54</v>
      </c>
      <c r="I2363">
        <v>17</v>
      </c>
      <c r="J2363">
        <v>38</v>
      </c>
      <c r="K2363">
        <v>227</v>
      </c>
      <c r="L2363">
        <v>5</v>
      </c>
      <c r="M2363">
        <v>4</v>
      </c>
      <c r="N2363">
        <v>0.15</v>
      </c>
      <c r="O2363">
        <v>2433.84</v>
      </c>
      <c r="P2363">
        <v>2968.1</v>
      </c>
      <c r="Q2363">
        <f>Table1[[#This Row],[OrderQuantity]]*Table1[[#This Row],[UnitPrice]]</f>
        <v>11872.4</v>
      </c>
      <c r="R2363">
        <f>Table1[[#This Row],[OrderQuantity]]*Table1[[#This Row],[UnitCost]]</f>
        <v>9735.36</v>
      </c>
      <c r="S2363">
        <f>Table1[[#This Row],[OrderQuantity]]*Table1[[#This Row],[UnitPrice]]*(1-Table1[[#This Row],[DiscountApplied]]) - (Table1[[#This Row],[OrderQuantity]]*Table1[[#This Row],[UnitCost]])</f>
        <v>356.17999999999847</v>
      </c>
      <c r="T2363">
        <f>DATEDIF(Table1[[#This Row],[ShipDate]],Table1[[#This Row],[DeliveryDate]],"d")</f>
        <v>2</v>
      </c>
      <c r="U2363" t="str">
        <f t="shared" si="73"/>
        <v>On Time</v>
      </c>
    </row>
    <row r="2364" spans="1:21" x14ac:dyDescent="0.3">
      <c r="A2364" t="str">
        <f t="shared" si="72"/>
        <v>SO-002463</v>
      </c>
      <c r="B2364" t="s">
        <v>4</v>
      </c>
      <c r="C2364" t="s">
        <v>8</v>
      </c>
      <c r="D2364" s="1">
        <v>43400</v>
      </c>
      <c r="E2364" s="1">
        <v>43525</v>
      </c>
      <c r="F2364" s="1">
        <v>43546</v>
      </c>
      <c r="G2364" s="1">
        <v>43555</v>
      </c>
      <c r="H2364" t="s">
        <v>54</v>
      </c>
      <c r="I2364">
        <v>13</v>
      </c>
      <c r="J2364">
        <v>21</v>
      </c>
      <c r="K2364">
        <v>344</v>
      </c>
      <c r="L2364">
        <v>18</v>
      </c>
      <c r="M2364">
        <v>6</v>
      </c>
      <c r="N2364">
        <v>0.1</v>
      </c>
      <c r="O2364">
        <v>3252.98</v>
      </c>
      <c r="P2364">
        <v>6378.4</v>
      </c>
      <c r="Q2364">
        <f>Table1[[#This Row],[OrderQuantity]]*Table1[[#This Row],[UnitPrice]]</f>
        <v>38270.399999999994</v>
      </c>
      <c r="R2364">
        <f>Table1[[#This Row],[OrderQuantity]]*Table1[[#This Row],[UnitCost]]</f>
        <v>19517.88</v>
      </c>
      <c r="S2364">
        <f>Table1[[#This Row],[OrderQuantity]]*Table1[[#This Row],[UnitPrice]]*(1-Table1[[#This Row],[DiscountApplied]]) - (Table1[[#This Row],[OrderQuantity]]*Table1[[#This Row],[UnitCost]])</f>
        <v>14925.479999999992</v>
      </c>
      <c r="T2364">
        <f>DATEDIF(Table1[[#This Row],[ShipDate]],Table1[[#This Row],[DeliveryDate]],"d")</f>
        <v>9</v>
      </c>
      <c r="U2364" t="str">
        <f t="shared" si="73"/>
        <v>Late</v>
      </c>
    </row>
    <row r="2365" spans="1:21" x14ac:dyDescent="0.3">
      <c r="A2365" t="str">
        <f t="shared" si="72"/>
        <v>SO-002464</v>
      </c>
      <c r="B2365" t="s">
        <v>3</v>
      </c>
      <c r="C2365" t="s">
        <v>8</v>
      </c>
      <c r="D2365" s="1">
        <v>43400</v>
      </c>
      <c r="E2365" s="1">
        <v>43525</v>
      </c>
      <c r="F2365" s="1">
        <v>43540</v>
      </c>
      <c r="G2365" s="1">
        <v>43544</v>
      </c>
      <c r="H2365" t="s">
        <v>54</v>
      </c>
      <c r="I2365">
        <v>4</v>
      </c>
      <c r="J2365">
        <v>21</v>
      </c>
      <c r="K2365">
        <v>333</v>
      </c>
      <c r="L2365">
        <v>38</v>
      </c>
      <c r="M2365">
        <v>7</v>
      </c>
      <c r="N2365">
        <v>0.1</v>
      </c>
      <c r="O2365">
        <v>804.4</v>
      </c>
      <c r="P2365">
        <v>1165.8</v>
      </c>
      <c r="Q2365">
        <f>Table1[[#This Row],[OrderQuantity]]*Table1[[#This Row],[UnitPrice]]</f>
        <v>8160.5999999999995</v>
      </c>
      <c r="R2365">
        <f>Table1[[#This Row],[OrderQuantity]]*Table1[[#This Row],[UnitCost]]</f>
        <v>5630.8</v>
      </c>
      <c r="S2365">
        <f>Table1[[#This Row],[OrderQuantity]]*Table1[[#This Row],[UnitPrice]]*(1-Table1[[#This Row],[DiscountApplied]]) - (Table1[[#This Row],[OrderQuantity]]*Table1[[#This Row],[UnitCost]])</f>
        <v>1713.7399999999998</v>
      </c>
      <c r="T2365">
        <f>DATEDIF(Table1[[#This Row],[ShipDate]],Table1[[#This Row],[DeliveryDate]],"d")</f>
        <v>4</v>
      </c>
      <c r="U2365" t="str">
        <f t="shared" si="73"/>
        <v>On Time</v>
      </c>
    </row>
    <row r="2366" spans="1:21" x14ac:dyDescent="0.3">
      <c r="A2366" t="str">
        <f t="shared" si="72"/>
        <v>SO-002465</v>
      </c>
      <c r="B2366" t="s">
        <v>2</v>
      </c>
      <c r="C2366" t="s">
        <v>8</v>
      </c>
      <c r="D2366" s="1">
        <v>43400</v>
      </c>
      <c r="E2366" s="1">
        <v>43525</v>
      </c>
      <c r="F2366" s="1">
        <v>43552</v>
      </c>
      <c r="G2366" s="1">
        <v>43557</v>
      </c>
      <c r="H2366" t="s">
        <v>54</v>
      </c>
      <c r="I2366">
        <v>25</v>
      </c>
      <c r="J2366">
        <v>31</v>
      </c>
      <c r="K2366">
        <v>329</v>
      </c>
      <c r="L2366">
        <v>33</v>
      </c>
      <c r="M2366">
        <v>3</v>
      </c>
      <c r="N2366">
        <v>0.05</v>
      </c>
      <c r="O2366">
        <v>586.12</v>
      </c>
      <c r="P2366">
        <v>1085.4000000000001</v>
      </c>
      <c r="Q2366">
        <f>Table1[[#This Row],[OrderQuantity]]*Table1[[#This Row],[UnitPrice]]</f>
        <v>3256.2000000000003</v>
      </c>
      <c r="R2366">
        <f>Table1[[#This Row],[OrderQuantity]]*Table1[[#This Row],[UnitCost]]</f>
        <v>1758.3600000000001</v>
      </c>
      <c r="S2366">
        <f>Table1[[#This Row],[OrderQuantity]]*Table1[[#This Row],[UnitPrice]]*(1-Table1[[#This Row],[DiscountApplied]]) - (Table1[[#This Row],[OrderQuantity]]*Table1[[#This Row],[UnitCost]])</f>
        <v>1335.0300000000002</v>
      </c>
      <c r="T2366">
        <f>DATEDIF(Table1[[#This Row],[ShipDate]],Table1[[#This Row],[DeliveryDate]],"d")</f>
        <v>5</v>
      </c>
      <c r="U2366" t="str">
        <f t="shared" si="73"/>
        <v>On Time</v>
      </c>
    </row>
    <row r="2367" spans="1:21" x14ac:dyDescent="0.3">
      <c r="A2367" t="str">
        <f t="shared" si="72"/>
        <v>SO-002466</v>
      </c>
      <c r="B2367" t="s">
        <v>5</v>
      </c>
      <c r="C2367" t="s">
        <v>13</v>
      </c>
      <c r="D2367" s="1">
        <v>43400</v>
      </c>
      <c r="E2367" s="1">
        <v>43525</v>
      </c>
      <c r="F2367" s="1">
        <v>43543</v>
      </c>
      <c r="G2367" s="1">
        <v>43550</v>
      </c>
      <c r="H2367" t="s">
        <v>54</v>
      </c>
      <c r="I2367">
        <v>26</v>
      </c>
      <c r="J2367">
        <v>44</v>
      </c>
      <c r="K2367">
        <v>58</v>
      </c>
      <c r="L2367">
        <v>38</v>
      </c>
      <c r="M2367">
        <v>6</v>
      </c>
      <c r="N2367">
        <v>0.08</v>
      </c>
      <c r="O2367">
        <v>994.28</v>
      </c>
      <c r="P2367">
        <v>2485.6999999999998</v>
      </c>
      <c r="Q2367">
        <f>Table1[[#This Row],[OrderQuantity]]*Table1[[#This Row],[UnitPrice]]</f>
        <v>14914.199999999999</v>
      </c>
      <c r="R2367">
        <f>Table1[[#This Row],[OrderQuantity]]*Table1[[#This Row],[UnitCost]]</f>
        <v>5965.68</v>
      </c>
      <c r="S2367">
        <f>Table1[[#This Row],[OrderQuantity]]*Table1[[#This Row],[UnitPrice]]*(1-Table1[[#This Row],[DiscountApplied]]) - (Table1[[#This Row],[OrderQuantity]]*Table1[[#This Row],[UnitCost]])</f>
        <v>7755.384</v>
      </c>
      <c r="T2367">
        <f>DATEDIF(Table1[[#This Row],[ShipDate]],Table1[[#This Row],[DeliveryDate]],"d")</f>
        <v>7</v>
      </c>
      <c r="U2367" t="str">
        <f t="shared" si="73"/>
        <v>On Time</v>
      </c>
    </row>
    <row r="2368" spans="1:21" x14ac:dyDescent="0.3">
      <c r="A2368" t="str">
        <f t="shared" si="72"/>
        <v>SO-002467</v>
      </c>
      <c r="B2368" t="s">
        <v>3</v>
      </c>
      <c r="C2368" t="s">
        <v>11</v>
      </c>
      <c r="D2368" s="1">
        <v>43400</v>
      </c>
      <c r="E2368" s="1">
        <v>43525</v>
      </c>
      <c r="F2368" s="1">
        <v>43546</v>
      </c>
      <c r="G2368" s="1">
        <v>43556</v>
      </c>
      <c r="H2368" t="s">
        <v>54</v>
      </c>
      <c r="I2368">
        <v>2</v>
      </c>
      <c r="J2368">
        <v>9</v>
      </c>
      <c r="K2368">
        <v>320</v>
      </c>
      <c r="L2368">
        <v>30</v>
      </c>
      <c r="M2368">
        <v>5</v>
      </c>
      <c r="N2368">
        <v>0.05</v>
      </c>
      <c r="O2368">
        <v>1161.98</v>
      </c>
      <c r="P2368">
        <v>2472.3000000000002</v>
      </c>
      <c r="Q2368">
        <f>Table1[[#This Row],[OrderQuantity]]*Table1[[#This Row],[UnitPrice]]</f>
        <v>12361.5</v>
      </c>
      <c r="R2368">
        <f>Table1[[#This Row],[OrderQuantity]]*Table1[[#This Row],[UnitCost]]</f>
        <v>5809.9</v>
      </c>
      <c r="S2368">
        <f>Table1[[#This Row],[OrderQuantity]]*Table1[[#This Row],[UnitPrice]]*(1-Table1[[#This Row],[DiscountApplied]]) - (Table1[[#This Row],[OrderQuantity]]*Table1[[#This Row],[UnitCost]])</f>
        <v>5933.5249999999996</v>
      </c>
      <c r="T2368">
        <f>DATEDIF(Table1[[#This Row],[ShipDate]],Table1[[#This Row],[DeliveryDate]],"d")</f>
        <v>10</v>
      </c>
      <c r="U2368" t="str">
        <f t="shared" si="73"/>
        <v>Late</v>
      </c>
    </row>
    <row r="2369" spans="1:21" x14ac:dyDescent="0.3">
      <c r="A2369" t="str">
        <f t="shared" si="72"/>
        <v>SO-002468</v>
      </c>
      <c r="B2369" t="s">
        <v>5</v>
      </c>
      <c r="C2369" t="s">
        <v>12</v>
      </c>
      <c r="D2369" s="1">
        <v>43400</v>
      </c>
      <c r="E2369" s="1">
        <v>43525</v>
      </c>
      <c r="F2369" s="1">
        <v>43539</v>
      </c>
      <c r="G2369" s="1">
        <v>43547</v>
      </c>
      <c r="H2369" t="s">
        <v>54</v>
      </c>
      <c r="I2369">
        <v>27</v>
      </c>
      <c r="J2369">
        <v>4</v>
      </c>
      <c r="K2369">
        <v>250</v>
      </c>
      <c r="L2369">
        <v>16</v>
      </c>
      <c r="M2369">
        <v>4</v>
      </c>
      <c r="N2369">
        <v>0.1</v>
      </c>
      <c r="O2369">
        <v>1348.58</v>
      </c>
      <c r="P2369">
        <v>1983.2</v>
      </c>
      <c r="Q2369">
        <f>Table1[[#This Row],[OrderQuantity]]*Table1[[#This Row],[UnitPrice]]</f>
        <v>7932.8</v>
      </c>
      <c r="R2369">
        <f>Table1[[#This Row],[OrderQuantity]]*Table1[[#This Row],[UnitCost]]</f>
        <v>5394.32</v>
      </c>
      <c r="S2369">
        <f>Table1[[#This Row],[OrderQuantity]]*Table1[[#This Row],[UnitPrice]]*(1-Table1[[#This Row],[DiscountApplied]]) - (Table1[[#This Row],[OrderQuantity]]*Table1[[#This Row],[UnitCost]])</f>
        <v>1745.2000000000007</v>
      </c>
      <c r="T2369">
        <f>DATEDIF(Table1[[#This Row],[ShipDate]],Table1[[#This Row],[DeliveryDate]],"d")</f>
        <v>8</v>
      </c>
      <c r="U2369" t="str">
        <f t="shared" si="73"/>
        <v>Late</v>
      </c>
    </row>
    <row r="2370" spans="1:21" x14ac:dyDescent="0.3">
      <c r="A2370" t="str">
        <f t="shared" ref="A2370:A2433" si="74">"SO-" &amp; TEXT(ROW(A2370)+99,"000000")</f>
        <v>SO-002469</v>
      </c>
      <c r="B2370" t="s">
        <v>4</v>
      </c>
      <c r="C2370" t="s">
        <v>13</v>
      </c>
      <c r="D2370" s="1">
        <v>43400</v>
      </c>
      <c r="E2370" s="1">
        <v>43525</v>
      </c>
      <c r="F2370" s="1">
        <v>43534</v>
      </c>
      <c r="G2370" s="1">
        <v>43544</v>
      </c>
      <c r="H2370" t="s">
        <v>54</v>
      </c>
      <c r="I2370">
        <v>16</v>
      </c>
      <c r="J2370">
        <v>13</v>
      </c>
      <c r="K2370">
        <v>32</v>
      </c>
      <c r="L2370">
        <v>29</v>
      </c>
      <c r="M2370">
        <v>5</v>
      </c>
      <c r="N2370">
        <v>0.08</v>
      </c>
      <c r="O2370">
        <v>660.35</v>
      </c>
      <c r="P2370">
        <v>1031.8</v>
      </c>
      <c r="Q2370">
        <f>Table1[[#This Row],[OrderQuantity]]*Table1[[#This Row],[UnitPrice]]</f>
        <v>5159</v>
      </c>
      <c r="R2370">
        <f>Table1[[#This Row],[OrderQuantity]]*Table1[[#This Row],[UnitCost]]</f>
        <v>3301.75</v>
      </c>
      <c r="S2370">
        <f>Table1[[#This Row],[OrderQuantity]]*Table1[[#This Row],[UnitPrice]]*(1-Table1[[#This Row],[DiscountApplied]]) - (Table1[[#This Row],[OrderQuantity]]*Table1[[#This Row],[UnitCost]])</f>
        <v>1444.5300000000007</v>
      </c>
      <c r="T2370">
        <f>DATEDIF(Table1[[#This Row],[ShipDate]],Table1[[#This Row],[DeliveryDate]],"d")</f>
        <v>10</v>
      </c>
      <c r="U2370" t="str">
        <f t="shared" ref="U2370:U2433" si="75">IF(T2370&gt;7,"Late","On Time")</f>
        <v>Late</v>
      </c>
    </row>
    <row r="2371" spans="1:21" x14ac:dyDescent="0.3">
      <c r="A2371" t="str">
        <f t="shared" si="74"/>
        <v>SO-002470</v>
      </c>
      <c r="B2371" t="s">
        <v>2</v>
      </c>
      <c r="C2371" t="s">
        <v>10</v>
      </c>
      <c r="D2371" s="1">
        <v>43400</v>
      </c>
      <c r="E2371" s="1">
        <v>43525</v>
      </c>
      <c r="F2371" s="1">
        <v>43549</v>
      </c>
      <c r="G2371" s="1">
        <v>43559</v>
      </c>
      <c r="H2371" t="s">
        <v>54</v>
      </c>
      <c r="I2371">
        <v>20</v>
      </c>
      <c r="J2371">
        <v>24</v>
      </c>
      <c r="K2371">
        <v>113</v>
      </c>
      <c r="L2371">
        <v>37</v>
      </c>
      <c r="M2371">
        <v>6</v>
      </c>
      <c r="N2371">
        <v>0.15</v>
      </c>
      <c r="O2371">
        <v>786.92</v>
      </c>
      <c r="P2371">
        <v>1748.7</v>
      </c>
      <c r="Q2371">
        <f>Table1[[#This Row],[OrderQuantity]]*Table1[[#This Row],[UnitPrice]]</f>
        <v>10492.2</v>
      </c>
      <c r="R2371">
        <f>Table1[[#This Row],[OrderQuantity]]*Table1[[#This Row],[UnitCost]]</f>
        <v>4721.5199999999995</v>
      </c>
      <c r="S2371">
        <f>Table1[[#This Row],[OrderQuantity]]*Table1[[#This Row],[UnitPrice]]*(1-Table1[[#This Row],[DiscountApplied]]) - (Table1[[#This Row],[OrderQuantity]]*Table1[[#This Row],[UnitCost]])</f>
        <v>4196.8500000000013</v>
      </c>
      <c r="T2371">
        <f>DATEDIF(Table1[[#This Row],[ShipDate]],Table1[[#This Row],[DeliveryDate]],"d")</f>
        <v>10</v>
      </c>
      <c r="U2371" t="str">
        <f t="shared" si="75"/>
        <v>Late</v>
      </c>
    </row>
    <row r="2372" spans="1:21" x14ac:dyDescent="0.3">
      <c r="A2372" t="str">
        <f t="shared" si="74"/>
        <v>SO-002471</v>
      </c>
      <c r="B2372" t="s">
        <v>3</v>
      </c>
      <c r="C2372" t="s">
        <v>10</v>
      </c>
      <c r="D2372" s="1">
        <v>43400</v>
      </c>
      <c r="E2372" s="1">
        <v>43525</v>
      </c>
      <c r="F2372" s="1">
        <v>43548</v>
      </c>
      <c r="G2372" s="1">
        <v>43557</v>
      </c>
      <c r="H2372" t="s">
        <v>54</v>
      </c>
      <c r="I2372">
        <v>10</v>
      </c>
      <c r="J2372">
        <v>10</v>
      </c>
      <c r="K2372">
        <v>195</v>
      </c>
      <c r="L2372">
        <v>34</v>
      </c>
      <c r="M2372">
        <v>1</v>
      </c>
      <c r="N2372">
        <v>0.05</v>
      </c>
      <c r="O2372">
        <v>2090.4</v>
      </c>
      <c r="P2372">
        <v>2680</v>
      </c>
      <c r="Q2372">
        <f>Table1[[#This Row],[OrderQuantity]]*Table1[[#This Row],[UnitPrice]]</f>
        <v>2680</v>
      </c>
      <c r="R2372">
        <f>Table1[[#This Row],[OrderQuantity]]*Table1[[#This Row],[UnitCost]]</f>
        <v>2090.4</v>
      </c>
      <c r="S2372">
        <f>Table1[[#This Row],[OrderQuantity]]*Table1[[#This Row],[UnitPrice]]*(1-Table1[[#This Row],[DiscountApplied]]) - (Table1[[#This Row],[OrderQuantity]]*Table1[[#This Row],[UnitCost]])</f>
        <v>455.59999999999991</v>
      </c>
      <c r="T2372">
        <f>DATEDIF(Table1[[#This Row],[ShipDate]],Table1[[#This Row],[DeliveryDate]],"d")</f>
        <v>9</v>
      </c>
      <c r="U2372" t="str">
        <f t="shared" si="75"/>
        <v>Late</v>
      </c>
    </row>
    <row r="2373" spans="1:21" x14ac:dyDescent="0.3">
      <c r="A2373" t="str">
        <f t="shared" si="74"/>
        <v>SO-002472</v>
      </c>
      <c r="B2373" t="s">
        <v>3</v>
      </c>
      <c r="C2373" t="s">
        <v>12</v>
      </c>
      <c r="D2373" s="1">
        <v>43400</v>
      </c>
      <c r="E2373" s="1">
        <v>43525</v>
      </c>
      <c r="F2373" s="1">
        <v>43541</v>
      </c>
      <c r="G2373" s="1">
        <v>43544</v>
      </c>
      <c r="H2373" t="s">
        <v>54</v>
      </c>
      <c r="I2373">
        <v>9</v>
      </c>
      <c r="J2373">
        <v>39</v>
      </c>
      <c r="K2373">
        <v>232</v>
      </c>
      <c r="L2373">
        <v>17</v>
      </c>
      <c r="M2373">
        <v>3</v>
      </c>
      <c r="N2373">
        <v>0.05</v>
      </c>
      <c r="O2373">
        <v>4246.8599999999997</v>
      </c>
      <c r="P2373">
        <v>5179.1000000000004</v>
      </c>
      <c r="Q2373">
        <f>Table1[[#This Row],[OrderQuantity]]*Table1[[#This Row],[UnitPrice]]</f>
        <v>15537.300000000001</v>
      </c>
      <c r="R2373">
        <f>Table1[[#This Row],[OrderQuantity]]*Table1[[#This Row],[UnitCost]]</f>
        <v>12740.579999999998</v>
      </c>
      <c r="S2373">
        <f>Table1[[#This Row],[OrderQuantity]]*Table1[[#This Row],[UnitPrice]]*(1-Table1[[#This Row],[DiscountApplied]]) - (Table1[[#This Row],[OrderQuantity]]*Table1[[#This Row],[UnitCost]])</f>
        <v>2019.8550000000014</v>
      </c>
      <c r="T2373">
        <f>DATEDIF(Table1[[#This Row],[ShipDate]],Table1[[#This Row],[DeliveryDate]],"d")</f>
        <v>3</v>
      </c>
      <c r="U2373" t="str">
        <f t="shared" si="75"/>
        <v>On Time</v>
      </c>
    </row>
    <row r="2374" spans="1:21" x14ac:dyDescent="0.3">
      <c r="A2374" t="str">
        <f t="shared" si="74"/>
        <v>SO-002473</v>
      </c>
      <c r="B2374" t="s">
        <v>3</v>
      </c>
      <c r="C2374" t="s">
        <v>12</v>
      </c>
      <c r="D2374" s="1">
        <v>43400</v>
      </c>
      <c r="E2374" s="1">
        <v>43526</v>
      </c>
      <c r="F2374" s="1">
        <v>43540</v>
      </c>
      <c r="G2374" s="1">
        <v>43541</v>
      </c>
      <c r="H2374" t="s">
        <v>54</v>
      </c>
      <c r="I2374">
        <v>10</v>
      </c>
      <c r="J2374">
        <v>5</v>
      </c>
      <c r="K2374">
        <v>259</v>
      </c>
      <c r="L2374">
        <v>45</v>
      </c>
      <c r="M2374">
        <v>3</v>
      </c>
      <c r="N2374">
        <v>0.05</v>
      </c>
      <c r="O2374">
        <v>1918.88</v>
      </c>
      <c r="P2374">
        <v>2398.6</v>
      </c>
      <c r="Q2374">
        <f>Table1[[#This Row],[OrderQuantity]]*Table1[[#This Row],[UnitPrice]]</f>
        <v>7195.7999999999993</v>
      </c>
      <c r="R2374">
        <f>Table1[[#This Row],[OrderQuantity]]*Table1[[#This Row],[UnitCost]]</f>
        <v>5756.64</v>
      </c>
      <c r="S2374">
        <f>Table1[[#This Row],[OrderQuantity]]*Table1[[#This Row],[UnitPrice]]*(1-Table1[[#This Row],[DiscountApplied]]) - (Table1[[#This Row],[OrderQuantity]]*Table1[[#This Row],[UnitCost]])</f>
        <v>1079.369999999999</v>
      </c>
      <c r="T2374">
        <f>DATEDIF(Table1[[#This Row],[ShipDate]],Table1[[#This Row],[DeliveryDate]],"d")</f>
        <v>1</v>
      </c>
      <c r="U2374" t="str">
        <f t="shared" si="75"/>
        <v>On Time</v>
      </c>
    </row>
    <row r="2375" spans="1:21" x14ac:dyDescent="0.3">
      <c r="A2375" t="str">
        <f t="shared" si="74"/>
        <v>SO-002474</v>
      </c>
      <c r="B2375" t="s">
        <v>3</v>
      </c>
      <c r="C2375" t="s">
        <v>10</v>
      </c>
      <c r="D2375" s="1">
        <v>43400</v>
      </c>
      <c r="E2375" s="1">
        <v>43526</v>
      </c>
      <c r="F2375" s="1">
        <v>43545</v>
      </c>
      <c r="G2375" s="1">
        <v>43551</v>
      </c>
      <c r="H2375" t="s">
        <v>54</v>
      </c>
      <c r="I2375">
        <v>1</v>
      </c>
      <c r="J2375">
        <v>17</v>
      </c>
      <c r="K2375">
        <v>107</v>
      </c>
      <c r="L2375">
        <v>31</v>
      </c>
      <c r="M2375">
        <v>6</v>
      </c>
      <c r="N2375">
        <v>0.2</v>
      </c>
      <c r="O2375">
        <v>1215.8499999999999</v>
      </c>
      <c r="P2375">
        <v>1762.1</v>
      </c>
      <c r="Q2375">
        <f>Table1[[#This Row],[OrderQuantity]]*Table1[[#This Row],[UnitPrice]]</f>
        <v>10572.599999999999</v>
      </c>
      <c r="R2375">
        <f>Table1[[#This Row],[OrderQuantity]]*Table1[[#This Row],[UnitCost]]</f>
        <v>7295.0999999999995</v>
      </c>
      <c r="S2375">
        <f>Table1[[#This Row],[OrderQuantity]]*Table1[[#This Row],[UnitPrice]]*(1-Table1[[#This Row],[DiscountApplied]]) - (Table1[[#This Row],[OrderQuantity]]*Table1[[#This Row],[UnitCost]])</f>
        <v>1162.9800000000005</v>
      </c>
      <c r="T2375">
        <f>DATEDIF(Table1[[#This Row],[ShipDate]],Table1[[#This Row],[DeliveryDate]],"d")</f>
        <v>6</v>
      </c>
      <c r="U2375" t="str">
        <f t="shared" si="75"/>
        <v>On Time</v>
      </c>
    </row>
    <row r="2376" spans="1:21" x14ac:dyDescent="0.3">
      <c r="A2376" t="str">
        <f t="shared" si="74"/>
        <v>SO-002475</v>
      </c>
      <c r="B2376" t="s">
        <v>4</v>
      </c>
      <c r="C2376" t="s">
        <v>10</v>
      </c>
      <c r="D2376" s="1">
        <v>43400</v>
      </c>
      <c r="E2376" s="1">
        <v>43526</v>
      </c>
      <c r="F2376" s="1">
        <v>43539</v>
      </c>
      <c r="G2376" s="1">
        <v>43543</v>
      </c>
      <c r="H2376" t="s">
        <v>54</v>
      </c>
      <c r="I2376">
        <v>19</v>
      </c>
      <c r="J2376">
        <v>36</v>
      </c>
      <c r="K2376">
        <v>110</v>
      </c>
      <c r="L2376">
        <v>24</v>
      </c>
      <c r="M2376">
        <v>7</v>
      </c>
      <c r="N2376">
        <v>0.05</v>
      </c>
      <c r="O2376">
        <v>4333.5600000000004</v>
      </c>
      <c r="P2376">
        <v>5628</v>
      </c>
      <c r="Q2376">
        <f>Table1[[#This Row],[OrderQuantity]]*Table1[[#This Row],[UnitPrice]]</f>
        <v>39396</v>
      </c>
      <c r="R2376">
        <f>Table1[[#This Row],[OrderQuantity]]*Table1[[#This Row],[UnitCost]]</f>
        <v>30334.920000000002</v>
      </c>
      <c r="S2376">
        <f>Table1[[#This Row],[OrderQuantity]]*Table1[[#This Row],[UnitPrice]]*(1-Table1[[#This Row],[DiscountApplied]]) - (Table1[[#This Row],[OrderQuantity]]*Table1[[#This Row],[UnitCost]])</f>
        <v>7091.2799999999952</v>
      </c>
      <c r="T2376">
        <f>DATEDIF(Table1[[#This Row],[ShipDate]],Table1[[#This Row],[DeliveryDate]],"d")</f>
        <v>4</v>
      </c>
      <c r="U2376" t="str">
        <f t="shared" si="75"/>
        <v>On Time</v>
      </c>
    </row>
    <row r="2377" spans="1:21" x14ac:dyDescent="0.3">
      <c r="A2377" t="str">
        <f t="shared" si="74"/>
        <v>SO-002476</v>
      </c>
      <c r="B2377" t="s">
        <v>5</v>
      </c>
      <c r="C2377" t="s">
        <v>10</v>
      </c>
      <c r="D2377" s="1">
        <v>43400</v>
      </c>
      <c r="E2377" s="1">
        <v>43527</v>
      </c>
      <c r="F2377" s="1">
        <v>43533</v>
      </c>
      <c r="G2377" s="1">
        <v>43540</v>
      </c>
      <c r="H2377" t="s">
        <v>54</v>
      </c>
      <c r="I2377">
        <v>27</v>
      </c>
      <c r="J2377">
        <v>8</v>
      </c>
      <c r="K2377">
        <v>152</v>
      </c>
      <c r="L2377">
        <v>39</v>
      </c>
      <c r="M2377">
        <v>3</v>
      </c>
      <c r="N2377">
        <v>0.1</v>
      </c>
      <c r="O2377">
        <v>3480.11</v>
      </c>
      <c r="P2377">
        <v>5272.9</v>
      </c>
      <c r="Q2377">
        <f>Table1[[#This Row],[OrderQuantity]]*Table1[[#This Row],[UnitPrice]]</f>
        <v>15818.699999999999</v>
      </c>
      <c r="R2377">
        <f>Table1[[#This Row],[OrderQuantity]]*Table1[[#This Row],[UnitCost]]</f>
        <v>10440.33</v>
      </c>
      <c r="S2377">
        <f>Table1[[#This Row],[OrderQuantity]]*Table1[[#This Row],[UnitPrice]]*(1-Table1[[#This Row],[DiscountApplied]]) - (Table1[[#This Row],[OrderQuantity]]*Table1[[#This Row],[UnitCost]])</f>
        <v>3796.5</v>
      </c>
      <c r="T2377">
        <f>DATEDIF(Table1[[#This Row],[ShipDate]],Table1[[#This Row],[DeliveryDate]],"d")</f>
        <v>7</v>
      </c>
      <c r="U2377" t="str">
        <f t="shared" si="75"/>
        <v>On Time</v>
      </c>
    </row>
    <row r="2378" spans="1:21" x14ac:dyDescent="0.3">
      <c r="A2378" t="str">
        <f t="shared" si="74"/>
        <v>SO-002477</v>
      </c>
      <c r="B2378" t="s">
        <v>2</v>
      </c>
      <c r="C2378" t="s">
        <v>10</v>
      </c>
      <c r="D2378" s="1">
        <v>43400</v>
      </c>
      <c r="E2378" s="1">
        <v>43527</v>
      </c>
      <c r="F2378" s="1">
        <v>43548</v>
      </c>
      <c r="G2378" s="1">
        <v>43551</v>
      </c>
      <c r="H2378" t="s">
        <v>54</v>
      </c>
      <c r="I2378">
        <v>22</v>
      </c>
      <c r="J2378">
        <v>18</v>
      </c>
      <c r="K2378">
        <v>129</v>
      </c>
      <c r="L2378">
        <v>13</v>
      </c>
      <c r="M2378">
        <v>2</v>
      </c>
      <c r="N2378">
        <v>0.1</v>
      </c>
      <c r="O2378">
        <v>2367.98</v>
      </c>
      <c r="P2378">
        <v>3758.7</v>
      </c>
      <c r="Q2378">
        <f>Table1[[#This Row],[OrderQuantity]]*Table1[[#This Row],[UnitPrice]]</f>
        <v>7517.4</v>
      </c>
      <c r="R2378">
        <f>Table1[[#This Row],[OrderQuantity]]*Table1[[#This Row],[UnitCost]]</f>
        <v>4735.96</v>
      </c>
      <c r="S2378">
        <f>Table1[[#This Row],[OrderQuantity]]*Table1[[#This Row],[UnitPrice]]*(1-Table1[[#This Row],[DiscountApplied]]) - (Table1[[#This Row],[OrderQuantity]]*Table1[[#This Row],[UnitCost]])</f>
        <v>2029.6999999999998</v>
      </c>
      <c r="T2378">
        <f>DATEDIF(Table1[[#This Row],[ShipDate]],Table1[[#This Row],[DeliveryDate]],"d")</f>
        <v>3</v>
      </c>
      <c r="U2378" t="str">
        <f t="shared" si="75"/>
        <v>On Time</v>
      </c>
    </row>
    <row r="2379" spans="1:21" x14ac:dyDescent="0.3">
      <c r="A2379" t="str">
        <f t="shared" si="74"/>
        <v>SO-002478</v>
      </c>
      <c r="B2379" t="s">
        <v>2</v>
      </c>
      <c r="C2379" t="s">
        <v>12</v>
      </c>
      <c r="D2379" s="1">
        <v>43400</v>
      </c>
      <c r="E2379" s="1">
        <v>43527</v>
      </c>
      <c r="F2379" s="1">
        <v>43539</v>
      </c>
      <c r="G2379" s="1">
        <v>43541</v>
      </c>
      <c r="H2379" t="s">
        <v>54</v>
      </c>
      <c r="I2379">
        <v>21</v>
      </c>
      <c r="J2379">
        <v>32</v>
      </c>
      <c r="K2379">
        <v>234</v>
      </c>
      <c r="L2379">
        <v>43</v>
      </c>
      <c r="M2379">
        <v>1</v>
      </c>
      <c r="N2379">
        <v>0.05</v>
      </c>
      <c r="O2379">
        <v>465.38</v>
      </c>
      <c r="P2379">
        <v>1011.7</v>
      </c>
      <c r="Q2379">
        <f>Table1[[#This Row],[OrderQuantity]]*Table1[[#This Row],[UnitPrice]]</f>
        <v>1011.7</v>
      </c>
      <c r="R2379">
        <f>Table1[[#This Row],[OrderQuantity]]*Table1[[#This Row],[UnitCost]]</f>
        <v>465.38</v>
      </c>
      <c r="S2379">
        <f>Table1[[#This Row],[OrderQuantity]]*Table1[[#This Row],[UnitPrice]]*(1-Table1[[#This Row],[DiscountApplied]]) - (Table1[[#This Row],[OrderQuantity]]*Table1[[#This Row],[UnitCost]])</f>
        <v>495.73500000000001</v>
      </c>
      <c r="T2379">
        <f>DATEDIF(Table1[[#This Row],[ShipDate]],Table1[[#This Row],[DeliveryDate]],"d")</f>
        <v>2</v>
      </c>
      <c r="U2379" t="str">
        <f t="shared" si="75"/>
        <v>On Time</v>
      </c>
    </row>
    <row r="2380" spans="1:21" x14ac:dyDescent="0.3">
      <c r="A2380" t="str">
        <f t="shared" si="74"/>
        <v>SO-002479</v>
      </c>
      <c r="B2380" t="s">
        <v>4</v>
      </c>
      <c r="C2380" t="s">
        <v>12</v>
      </c>
      <c r="D2380" s="1">
        <v>43400</v>
      </c>
      <c r="E2380" s="1">
        <v>43527</v>
      </c>
      <c r="F2380" s="1">
        <v>43552</v>
      </c>
      <c r="G2380" s="1">
        <v>43562</v>
      </c>
      <c r="H2380" t="s">
        <v>54</v>
      </c>
      <c r="I2380">
        <v>14</v>
      </c>
      <c r="J2380">
        <v>39</v>
      </c>
      <c r="K2380">
        <v>242</v>
      </c>
      <c r="L2380">
        <v>24</v>
      </c>
      <c r="M2380">
        <v>4</v>
      </c>
      <c r="N2380">
        <v>0.15</v>
      </c>
      <c r="O2380">
        <v>1704.08</v>
      </c>
      <c r="P2380">
        <v>3155.7</v>
      </c>
      <c r="Q2380">
        <f>Table1[[#This Row],[OrderQuantity]]*Table1[[#This Row],[UnitPrice]]</f>
        <v>12622.8</v>
      </c>
      <c r="R2380">
        <f>Table1[[#This Row],[OrderQuantity]]*Table1[[#This Row],[UnitCost]]</f>
        <v>6816.32</v>
      </c>
      <c r="S2380">
        <f>Table1[[#This Row],[OrderQuantity]]*Table1[[#This Row],[UnitPrice]]*(1-Table1[[#This Row],[DiscountApplied]]) - (Table1[[#This Row],[OrderQuantity]]*Table1[[#This Row],[UnitCost]])</f>
        <v>3913.0599999999995</v>
      </c>
      <c r="T2380">
        <f>DATEDIF(Table1[[#This Row],[ShipDate]],Table1[[#This Row],[DeliveryDate]],"d")</f>
        <v>10</v>
      </c>
      <c r="U2380" t="str">
        <f t="shared" si="75"/>
        <v>Late</v>
      </c>
    </row>
    <row r="2381" spans="1:21" x14ac:dyDescent="0.3">
      <c r="A2381" t="str">
        <f t="shared" si="74"/>
        <v>SO-002480</v>
      </c>
      <c r="B2381" t="s">
        <v>4</v>
      </c>
      <c r="C2381" t="s">
        <v>10</v>
      </c>
      <c r="D2381" s="1">
        <v>43400</v>
      </c>
      <c r="E2381" s="1">
        <v>43527</v>
      </c>
      <c r="F2381" s="1">
        <v>43552</v>
      </c>
      <c r="G2381" s="1">
        <v>43558</v>
      </c>
      <c r="H2381" t="s">
        <v>54</v>
      </c>
      <c r="I2381">
        <v>17</v>
      </c>
      <c r="J2381">
        <v>22</v>
      </c>
      <c r="K2381">
        <v>145</v>
      </c>
      <c r="L2381">
        <v>39</v>
      </c>
      <c r="M2381">
        <v>1</v>
      </c>
      <c r="N2381">
        <v>0.15</v>
      </c>
      <c r="O2381">
        <v>3257.54</v>
      </c>
      <c r="P2381">
        <v>5922.8</v>
      </c>
      <c r="Q2381">
        <f>Table1[[#This Row],[OrderQuantity]]*Table1[[#This Row],[UnitPrice]]</f>
        <v>5922.8</v>
      </c>
      <c r="R2381">
        <f>Table1[[#This Row],[OrderQuantity]]*Table1[[#This Row],[UnitCost]]</f>
        <v>3257.54</v>
      </c>
      <c r="S2381">
        <f>Table1[[#This Row],[OrderQuantity]]*Table1[[#This Row],[UnitPrice]]*(1-Table1[[#This Row],[DiscountApplied]]) - (Table1[[#This Row],[OrderQuantity]]*Table1[[#This Row],[UnitCost]])</f>
        <v>1776.8400000000001</v>
      </c>
      <c r="T2381">
        <f>DATEDIF(Table1[[#This Row],[ShipDate]],Table1[[#This Row],[DeliveryDate]],"d")</f>
        <v>6</v>
      </c>
      <c r="U2381" t="str">
        <f t="shared" si="75"/>
        <v>On Time</v>
      </c>
    </row>
    <row r="2382" spans="1:21" x14ac:dyDescent="0.3">
      <c r="A2382" t="str">
        <f t="shared" si="74"/>
        <v>SO-002481</v>
      </c>
      <c r="B2382" t="s">
        <v>4</v>
      </c>
      <c r="C2382" t="s">
        <v>10</v>
      </c>
      <c r="D2382" s="1">
        <v>43400</v>
      </c>
      <c r="E2382" s="1">
        <v>43527</v>
      </c>
      <c r="F2382" s="1">
        <v>43531</v>
      </c>
      <c r="G2382" s="1">
        <v>43541</v>
      </c>
      <c r="H2382" t="s">
        <v>54</v>
      </c>
      <c r="I2382">
        <v>18</v>
      </c>
      <c r="J2382">
        <v>20</v>
      </c>
      <c r="K2382">
        <v>173</v>
      </c>
      <c r="L2382">
        <v>25</v>
      </c>
      <c r="M2382">
        <v>8</v>
      </c>
      <c r="N2382">
        <v>0.08</v>
      </c>
      <c r="O2382">
        <v>1667.3</v>
      </c>
      <c r="P2382">
        <v>2646.5</v>
      </c>
      <c r="Q2382">
        <f>Table1[[#This Row],[OrderQuantity]]*Table1[[#This Row],[UnitPrice]]</f>
        <v>21172</v>
      </c>
      <c r="R2382">
        <f>Table1[[#This Row],[OrderQuantity]]*Table1[[#This Row],[UnitCost]]</f>
        <v>13338.4</v>
      </c>
      <c r="S2382">
        <f>Table1[[#This Row],[OrderQuantity]]*Table1[[#This Row],[UnitPrice]]*(1-Table1[[#This Row],[DiscountApplied]]) - (Table1[[#This Row],[OrderQuantity]]*Table1[[#This Row],[UnitCost]])</f>
        <v>6139.840000000002</v>
      </c>
      <c r="T2382">
        <f>DATEDIF(Table1[[#This Row],[ShipDate]],Table1[[#This Row],[DeliveryDate]],"d")</f>
        <v>10</v>
      </c>
      <c r="U2382" t="str">
        <f t="shared" si="75"/>
        <v>Late</v>
      </c>
    </row>
    <row r="2383" spans="1:21" x14ac:dyDescent="0.3">
      <c r="A2383" t="str">
        <f t="shared" si="74"/>
        <v>SO-002482</v>
      </c>
      <c r="B2383" t="s">
        <v>3</v>
      </c>
      <c r="C2383" t="s">
        <v>10</v>
      </c>
      <c r="D2383" s="1">
        <v>43400</v>
      </c>
      <c r="E2383" s="1">
        <v>43527</v>
      </c>
      <c r="F2383" s="1">
        <v>43552</v>
      </c>
      <c r="G2383" s="1">
        <v>43553</v>
      </c>
      <c r="H2383" t="s">
        <v>54</v>
      </c>
      <c r="I2383">
        <v>9</v>
      </c>
      <c r="J2383">
        <v>10</v>
      </c>
      <c r="K2383">
        <v>116</v>
      </c>
      <c r="L2383">
        <v>28</v>
      </c>
      <c r="M2383">
        <v>4</v>
      </c>
      <c r="N2383">
        <v>0.1</v>
      </c>
      <c r="O2383">
        <v>564.94000000000005</v>
      </c>
      <c r="P2383">
        <v>911.2</v>
      </c>
      <c r="Q2383">
        <f>Table1[[#This Row],[OrderQuantity]]*Table1[[#This Row],[UnitPrice]]</f>
        <v>3644.8</v>
      </c>
      <c r="R2383">
        <f>Table1[[#This Row],[OrderQuantity]]*Table1[[#This Row],[UnitCost]]</f>
        <v>2259.7600000000002</v>
      </c>
      <c r="S2383">
        <f>Table1[[#This Row],[OrderQuantity]]*Table1[[#This Row],[UnitPrice]]*(1-Table1[[#This Row],[DiscountApplied]]) - (Table1[[#This Row],[OrderQuantity]]*Table1[[#This Row],[UnitCost]])</f>
        <v>1020.56</v>
      </c>
      <c r="T2383">
        <f>DATEDIF(Table1[[#This Row],[ShipDate]],Table1[[#This Row],[DeliveryDate]],"d")</f>
        <v>1</v>
      </c>
      <c r="U2383" t="str">
        <f t="shared" si="75"/>
        <v>On Time</v>
      </c>
    </row>
    <row r="2384" spans="1:21" x14ac:dyDescent="0.3">
      <c r="A2384" t="str">
        <f t="shared" si="74"/>
        <v>SO-002483</v>
      </c>
      <c r="B2384" t="s">
        <v>5</v>
      </c>
      <c r="C2384" t="s">
        <v>11</v>
      </c>
      <c r="D2384" s="1">
        <v>43400</v>
      </c>
      <c r="E2384" s="1">
        <v>43527</v>
      </c>
      <c r="F2384" s="1">
        <v>43554</v>
      </c>
      <c r="G2384" s="1">
        <v>43558</v>
      </c>
      <c r="H2384" t="s">
        <v>54</v>
      </c>
      <c r="I2384">
        <v>28</v>
      </c>
      <c r="J2384">
        <v>19</v>
      </c>
      <c r="K2384">
        <v>279</v>
      </c>
      <c r="L2384">
        <v>15</v>
      </c>
      <c r="M2384">
        <v>4</v>
      </c>
      <c r="N2384">
        <v>0.08</v>
      </c>
      <c r="O2384">
        <v>502.5</v>
      </c>
      <c r="P2384">
        <v>837.5</v>
      </c>
      <c r="Q2384">
        <f>Table1[[#This Row],[OrderQuantity]]*Table1[[#This Row],[UnitPrice]]</f>
        <v>3350</v>
      </c>
      <c r="R2384">
        <f>Table1[[#This Row],[OrderQuantity]]*Table1[[#This Row],[UnitCost]]</f>
        <v>2010</v>
      </c>
      <c r="S2384">
        <f>Table1[[#This Row],[OrderQuantity]]*Table1[[#This Row],[UnitPrice]]*(1-Table1[[#This Row],[DiscountApplied]]) - (Table1[[#This Row],[OrderQuantity]]*Table1[[#This Row],[UnitCost]])</f>
        <v>1072</v>
      </c>
      <c r="T2384">
        <f>DATEDIF(Table1[[#This Row],[ShipDate]],Table1[[#This Row],[DeliveryDate]],"d")</f>
        <v>4</v>
      </c>
      <c r="U2384" t="str">
        <f t="shared" si="75"/>
        <v>On Time</v>
      </c>
    </row>
    <row r="2385" spans="1:21" x14ac:dyDescent="0.3">
      <c r="A2385" t="str">
        <f t="shared" si="74"/>
        <v>SO-002484</v>
      </c>
      <c r="B2385" t="s">
        <v>5</v>
      </c>
      <c r="C2385" t="s">
        <v>8</v>
      </c>
      <c r="D2385" s="1">
        <v>43400</v>
      </c>
      <c r="E2385" s="1">
        <v>43528</v>
      </c>
      <c r="F2385" s="1">
        <v>43555</v>
      </c>
      <c r="G2385" s="1">
        <v>43560</v>
      </c>
      <c r="H2385" t="s">
        <v>54</v>
      </c>
      <c r="I2385">
        <v>27</v>
      </c>
      <c r="J2385">
        <v>45</v>
      </c>
      <c r="K2385">
        <v>343</v>
      </c>
      <c r="L2385">
        <v>5</v>
      </c>
      <c r="M2385">
        <v>5</v>
      </c>
      <c r="N2385">
        <v>0.1</v>
      </c>
      <c r="O2385">
        <v>924.6</v>
      </c>
      <c r="P2385">
        <v>1340</v>
      </c>
      <c r="Q2385">
        <f>Table1[[#This Row],[OrderQuantity]]*Table1[[#This Row],[UnitPrice]]</f>
        <v>6700</v>
      </c>
      <c r="R2385">
        <f>Table1[[#This Row],[OrderQuantity]]*Table1[[#This Row],[UnitCost]]</f>
        <v>4623</v>
      </c>
      <c r="S2385">
        <f>Table1[[#This Row],[OrderQuantity]]*Table1[[#This Row],[UnitPrice]]*(1-Table1[[#This Row],[DiscountApplied]]) - (Table1[[#This Row],[OrderQuantity]]*Table1[[#This Row],[UnitCost]])</f>
        <v>1407</v>
      </c>
      <c r="T2385">
        <f>DATEDIF(Table1[[#This Row],[ShipDate]],Table1[[#This Row],[DeliveryDate]],"d")</f>
        <v>5</v>
      </c>
      <c r="U2385" t="str">
        <f t="shared" si="75"/>
        <v>On Time</v>
      </c>
    </row>
    <row r="2386" spans="1:21" x14ac:dyDescent="0.3">
      <c r="A2386" t="str">
        <f t="shared" si="74"/>
        <v>SO-002485</v>
      </c>
      <c r="B2386" t="s">
        <v>4</v>
      </c>
      <c r="C2386" t="s">
        <v>12</v>
      </c>
      <c r="D2386" s="1">
        <v>43400</v>
      </c>
      <c r="E2386" s="1">
        <v>43528</v>
      </c>
      <c r="F2386" s="1">
        <v>43555</v>
      </c>
      <c r="G2386" s="1">
        <v>43557</v>
      </c>
      <c r="H2386" t="s">
        <v>54</v>
      </c>
      <c r="I2386">
        <v>14</v>
      </c>
      <c r="J2386">
        <v>21</v>
      </c>
      <c r="K2386">
        <v>209</v>
      </c>
      <c r="L2386">
        <v>40</v>
      </c>
      <c r="M2386">
        <v>7</v>
      </c>
      <c r="N2386">
        <v>0.15</v>
      </c>
      <c r="O2386">
        <v>2389.89</v>
      </c>
      <c r="P2386">
        <v>2914.5</v>
      </c>
      <c r="Q2386">
        <f>Table1[[#This Row],[OrderQuantity]]*Table1[[#This Row],[UnitPrice]]</f>
        <v>20401.5</v>
      </c>
      <c r="R2386">
        <f>Table1[[#This Row],[OrderQuantity]]*Table1[[#This Row],[UnitCost]]</f>
        <v>16729.23</v>
      </c>
      <c r="S2386">
        <f>Table1[[#This Row],[OrderQuantity]]*Table1[[#This Row],[UnitPrice]]*(1-Table1[[#This Row],[DiscountApplied]]) - (Table1[[#This Row],[OrderQuantity]]*Table1[[#This Row],[UnitCost]])</f>
        <v>612.04499999999825</v>
      </c>
      <c r="T2386">
        <f>DATEDIF(Table1[[#This Row],[ShipDate]],Table1[[#This Row],[DeliveryDate]],"d")</f>
        <v>2</v>
      </c>
      <c r="U2386" t="str">
        <f t="shared" si="75"/>
        <v>On Time</v>
      </c>
    </row>
    <row r="2387" spans="1:21" x14ac:dyDescent="0.3">
      <c r="A2387" t="str">
        <f t="shared" si="74"/>
        <v>SO-002486</v>
      </c>
      <c r="B2387" t="s">
        <v>3</v>
      </c>
      <c r="C2387" t="s">
        <v>13</v>
      </c>
      <c r="D2387" s="1">
        <v>43400</v>
      </c>
      <c r="E2387" s="1">
        <v>43528</v>
      </c>
      <c r="F2387" s="1">
        <v>43556</v>
      </c>
      <c r="G2387" s="1">
        <v>43561</v>
      </c>
      <c r="H2387" t="s">
        <v>54</v>
      </c>
      <c r="I2387">
        <v>7</v>
      </c>
      <c r="J2387">
        <v>5</v>
      </c>
      <c r="K2387">
        <v>47</v>
      </c>
      <c r="L2387">
        <v>23</v>
      </c>
      <c r="M2387">
        <v>6</v>
      </c>
      <c r="N2387">
        <v>0.1</v>
      </c>
      <c r="O2387">
        <v>721.19</v>
      </c>
      <c r="P2387">
        <v>1045.2</v>
      </c>
      <c r="Q2387">
        <f>Table1[[#This Row],[OrderQuantity]]*Table1[[#This Row],[UnitPrice]]</f>
        <v>6271.2000000000007</v>
      </c>
      <c r="R2387">
        <f>Table1[[#This Row],[OrderQuantity]]*Table1[[#This Row],[UnitCost]]</f>
        <v>4327.1400000000003</v>
      </c>
      <c r="S2387">
        <f>Table1[[#This Row],[OrderQuantity]]*Table1[[#This Row],[UnitPrice]]*(1-Table1[[#This Row],[DiscountApplied]]) - (Table1[[#This Row],[OrderQuantity]]*Table1[[#This Row],[UnitCost]])</f>
        <v>1316.9400000000005</v>
      </c>
      <c r="T2387">
        <f>DATEDIF(Table1[[#This Row],[ShipDate]],Table1[[#This Row],[DeliveryDate]],"d")</f>
        <v>5</v>
      </c>
      <c r="U2387" t="str">
        <f t="shared" si="75"/>
        <v>On Time</v>
      </c>
    </row>
    <row r="2388" spans="1:21" x14ac:dyDescent="0.3">
      <c r="A2388" t="str">
        <f t="shared" si="74"/>
        <v>SO-002487</v>
      </c>
      <c r="B2388" t="s">
        <v>2</v>
      </c>
      <c r="C2388" t="s">
        <v>10</v>
      </c>
      <c r="D2388" s="1">
        <v>43400</v>
      </c>
      <c r="E2388" s="1">
        <v>43528</v>
      </c>
      <c r="F2388" s="1">
        <v>43536</v>
      </c>
      <c r="G2388" s="1">
        <v>43540</v>
      </c>
      <c r="H2388" t="s">
        <v>54</v>
      </c>
      <c r="I2388">
        <v>22</v>
      </c>
      <c r="J2388">
        <v>50</v>
      </c>
      <c r="K2388">
        <v>95</v>
      </c>
      <c r="L2388">
        <v>20</v>
      </c>
      <c r="M2388">
        <v>7</v>
      </c>
      <c r="N2388">
        <v>0.05</v>
      </c>
      <c r="O2388">
        <v>1968.19</v>
      </c>
      <c r="P2388">
        <v>3859.2</v>
      </c>
      <c r="Q2388">
        <f>Table1[[#This Row],[OrderQuantity]]*Table1[[#This Row],[UnitPrice]]</f>
        <v>27014.399999999998</v>
      </c>
      <c r="R2388">
        <f>Table1[[#This Row],[OrderQuantity]]*Table1[[#This Row],[UnitCost]]</f>
        <v>13777.33</v>
      </c>
      <c r="S2388">
        <f>Table1[[#This Row],[OrderQuantity]]*Table1[[#This Row],[UnitPrice]]*(1-Table1[[#This Row],[DiscountApplied]]) - (Table1[[#This Row],[OrderQuantity]]*Table1[[#This Row],[UnitCost]])</f>
        <v>11886.349999999997</v>
      </c>
      <c r="T2388">
        <f>DATEDIF(Table1[[#This Row],[ShipDate]],Table1[[#This Row],[DeliveryDate]],"d")</f>
        <v>4</v>
      </c>
      <c r="U2388" t="str">
        <f t="shared" si="75"/>
        <v>On Time</v>
      </c>
    </row>
    <row r="2389" spans="1:21" x14ac:dyDescent="0.3">
      <c r="A2389" t="str">
        <f t="shared" si="74"/>
        <v>SO-002488</v>
      </c>
      <c r="B2389" t="s">
        <v>3</v>
      </c>
      <c r="C2389" t="s">
        <v>11</v>
      </c>
      <c r="D2389" s="1">
        <v>43400</v>
      </c>
      <c r="E2389" s="1">
        <v>43529</v>
      </c>
      <c r="F2389" s="1">
        <v>43546</v>
      </c>
      <c r="G2389" s="1">
        <v>43547</v>
      </c>
      <c r="H2389" t="s">
        <v>54</v>
      </c>
      <c r="I2389">
        <v>2</v>
      </c>
      <c r="J2389">
        <v>23</v>
      </c>
      <c r="K2389">
        <v>323</v>
      </c>
      <c r="L2389">
        <v>34</v>
      </c>
      <c r="M2389">
        <v>7</v>
      </c>
      <c r="N2389">
        <v>0.4</v>
      </c>
      <c r="O2389">
        <v>4552.6499999999996</v>
      </c>
      <c r="P2389">
        <v>6070.2</v>
      </c>
      <c r="Q2389">
        <f>Table1[[#This Row],[OrderQuantity]]*Table1[[#This Row],[UnitPrice]]</f>
        <v>42491.4</v>
      </c>
      <c r="R2389">
        <f>Table1[[#This Row],[OrderQuantity]]*Table1[[#This Row],[UnitCost]]</f>
        <v>31868.549999999996</v>
      </c>
      <c r="S2389">
        <f>Table1[[#This Row],[OrderQuantity]]*Table1[[#This Row],[UnitPrice]]*(1-Table1[[#This Row],[DiscountApplied]]) - (Table1[[#This Row],[OrderQuantity]]*Table1[[#This Row],[UnitCost]])</f>
        <v>-6373.7099999999955</v>
      </c>
      <c r="T2389">
        <f>DATEDIF(Table1[[#This Row],[ShipDate]],Table1[[#This Row],[DeliveryDate]],"d")</f>
        <v>1</v>
      </c>
      <c r="U2389" t="str">
        <f t="shared" si="75"/>
        <v>On Time</v>
      </c>
    </row>
    <row r="2390" spans="1:21" x14ac:dyDescent="0.3">
      <c r="A2390" t="str">
        <f t="shared" si="74"/>
        <v>SO-002489</v>
      </c>
      <c r="B2390" t="s">
        <v>3</v>
      </c>
      <c r="C2390" t="s">
        <v>12</v>
      </c>
      <c r="D2390" s="1">
        <v>43400</v>
      </c>
      <c r="E2390" s="1">
        <v>43529</v>
      </c>
      <c r="F2390" s="1">
        <v>43541</v>
      </c>
      <c r="G2390" s="1">
        <v>43543</v>
      </c>
      <c r="H2390" t="s">
        <v>54</v>
      </c>
      <c r="I2390">
        <v>1</v>
      </c>
      <c r="J2390">
        <v>37</v>
      </c>
      <c r="K2390">
        <v>241</v>
      </c>
      <c r="L2390">
        <v>14</v>
      </c>
      <c r="M2390">
        <v>4</v>
      </c>
      <c r="N2390">
        <v>0.15</v>
      </c>
      <c r="O2390">
        <v>484.95</v>
      </c>
      <c r="P2390">
        <v>1031.8</v>
      </c>
      <c r="Q2390">
        <f>Table1[[#This Row],[OrderQuantity]]*Table1[[#This Row],[UnitPrice]]</f>
        <v>4127.2</v>
      </c>
      <c r="R2390">
        <f>Table1[[#This Row],[OrderQuantity]]*Table1[[#This Row],[UnitCost]]</f>
        <v>1939.8</v>
      </c>
      <c r="S2390">
        <f>Table1[[#This Row],[OrderQuantity]]*Table1[[#This Row],[UnitPrice]]*(1-Table1[[#This Row],[DiscountApplied]]) - (Table1[[#This Row],[OrderQuantity]]*Table1[[#This Row],[UnitCost]])</f>
        <v>1568.32</v>
      </c>
      <c r="T2390">
        <f>DATEDIF(Table1[[#This Row],[ShipDate]],Table1[[#This Row],[DeliveryDate]],"d")</f>
        <v>2</v>
      </c>
      <c r="U2390" t="str">
        <f t="shared" si="75"/>
        <v>On Time</v>
      </c>
    </row>
    <row r="2391" spans="1:21" x14ac:dyDescent="0.3">
      <c r="A2391" t="str">
        <f t="shared" si="74"/>
        <v>SO-002490</v>
      </c>
      <c r="B2391" t="s">
        <v>3</v>
      </c>
      <c r="C2391" t="s">
        <v>10</v>
      </c>
      <c r="D2391" s="1">
        <v>43400</v>
      </c>
      <c r="E2391" s="1">
        <v>43529</v>
      </c>
      <c r="F2391" s="1">
        <v>43536</v>
      </c>
      <c r="G2391" s="1">
        <v>43540</v>
      </c>
      <c r="H2391" t="s">
        <v>54</v>
      </c>
      <c r="I2391">
        <v>6</v>
      </c>
      <c r="J2391">
        <v>15</v>
      </c>
      <c r="K2391">
        <v>129</v>
      </c>
      <c r="L2391">
        <v>17</v>
      </c>
      <c r="M2391">
        <v>5</v>
      </c>
      <c r="N2391">
        <v>0.08</v>
      </c>
      <c r="O2391">
        <v>678.24</v>
      </c>
      <c r="P2391">
        <v>1279.7</v>
      </c>
      <c r="Q2391">
        <f>Table1[[#This Row],[OrderQuantity]]*Table1[[#This Row],[UnitPrice]]</f>
        <v>6398.5</v>
      </c>
      <c r="R2391">
        <f>Table1[[#This Row],[OrderQuantity]]*Table1[[#This Row],[UnitCost]]</f>
        <v>3391.2</v>
      </c>
      <c r="S2391">
        <f>Table1[[#This Row],[OrderQuantity]]*Table1[[#This Row],[UnitPrice]]*(1-Table1[[#This Row],[DiscountApplied]]) - (Table1[[#This Row],[OrderQuantity]]*Table1[[#This Row],[UnitCost]])</f>
        <v>2495.42</v>
      </c>
      <c r="T2391">
        <f>DATEDIF(Table1[[#This Row],[ShipDate]],Table1[[#This Row],[DeliveryDate]],"d")</f>
        <v>4</v>
      </c>
      <c r="U2391" t="str">
        <f t="shared" si="75"/>
        <v>On Time</v>
      </c>
    </row>
    <row r="2392" spans="1:21" x14ac:dyDescent="0.3">
      <c r="A2392" t="str">
        <f t="shared" si="74"/>
        <v>SO-002491</v>
      </c>
      <c r="B2392" t="s">
        <v>3</v>
      </c>
      <c r="C2392" t="s">
        <v>10</v>
      </c>
      <c r="D2392" s="1">
        <v>43400</v>
      </c>
      <c r="E2392" s="1">
        <v>43530</v>
      </c>
      <c r="F2392" s="1">
        <v>43549</v>
      </c>
      <c r="G2392" s="1">
        <v>43554</v>
      </c>
      <c r="H2392" t="s">
        <v>54</v>
      </c>
      <c r="I2392">
        <v>6</v>
      </c>
      <c r="J2392">
        <v>11</v>
      </c>
      <c r="K2392">
        <v>143</v>
      </c>
      <c r="L2392">
        <v>12</v>
      </c>
      <c r="M2392">
        <v>7</v>
      </c>
      <c r="N2392">
        <v>0.15</v>
      </c>
      <c r="O2392">
        <v>610.1</v>
      </c>
      <c r="P2392">
        <v>1051.9000000000001</v>
      </c>
      <c r="Q2392">
        <f>Table1[[#This Row],[OrderQuantity]]*Table1[[#This Row],[UnitPrice]]</f>
        <v>7363.3000000000011</v>
      </c>
      <c r="R2392">
        <f>Table1[[#This Row],[OrderQuantity]]*Table1[[#This Row],[UnitCost]]</f>
        <v>4270.7</v>
      </c>
      <c r="S2392">
        <f>Table1[[#This Row],[OrderQuantity]]*Table1[[#This Row],[UnitPrice]]*(1-Table1[[#This Row],[DiscountApplied]]) - (Table1[[#This Row],[OrderQuantity]]*Table1[[#This Row],[UnitCost]])</f>
        <v>1988.1050000000014</v>
      </c>
      <c r="T2392">
        <f>DATEDIF(Table1[[#This Row],[ShipDate]],Table1[[#This Row],[DeliveryDate]],"d")</f>
        <v>5</v>
      </c>
      <c r="U2392" t="str">
        <f t="shared" si="75"/>
        <v>On Time</v>
      </c>
    </row>
    <row r="2393" spans="1:21" x14ac:dyDescent="0.3">
      <c r="A2393" t="str">
        <f t="shared" si="74"/>
        <v>SO-002492</v>
      </c>
      <c r="B2393" t="s">
        <v>5</v>
      </c>
      <c r="C2393" t="s">
        <v>10</v>
      </c>
      <c r="D2393" s="1">
        <v>43400</v>
      </c>
      <c r="E2393" s="1">
        <v>43530</v>
      </c>
      <c r="F2393" s="1">
        <v>43532</v>
      </c>
      <c r="G2393" s="1">
        <v>43535</v>
      </c>
      <c r="H2393" t="s">
        <v>54</v>
      </c>
      <c r="I2393">
        <v>25</v>
      </c>
      <c r="J2393">
        <v>31</v>
      </c>
      <c r="K2393">
        <v>126</v>
      </c>
      <c r="L2393">
        <v>3</v>
      </c>
      <c r="M2393">
        <v>4</v>
      </c>
      <c r="N2393">
        <v>0.05</v>
      </c>
      <c r="O2393">
        <v>1201.18</v>
      </c>
      <c r="P2393">
        <v>2224.4</v>
      </c>
      <c r="Q2393">
        <f>Table1[[#This Row],[OrderQuantity]]*Table1[[#This Row],[UnitPrice]]</f>
        <v>8897.6</v>
      </c>
      <c r="R2393">
        <f>Table1[[#This Row],[OrderQuantity]]*Table1[[#This Row],[UnitCost]]</f>
        <v>4804.72</v>
      </c>
      <c r="S2393">
        <f>Table1[[#This Row],[OrderQuantity]]*Table1[[#This Row],[UnitPrice]]*(1-Table1[[#This Row],[DiscountApplied]]) - (Table1[[#This Row],[OrderQuantity]]*Table1[[#This Row],[UnitCost]])</f>
        <v>3647.9999999999991</v>
      </c>
      <c r="T2393">
        <f>DATEDIF(Table1[[#This Row],[ShipDate]],Table1[[#This Row],[DeliveryDate]],"d")</f>
        <v>3</v>
      </c>
      <c r="U2393" t="str">
        <f t="shared" si="75"/>
        <v>On Time</v>
      </c>
    </row>
    <row r="2394" spans="1:21" x14ac:dyDescent="0.3">
      <c r="A2394" t="str">
        <f t="shared" si="74"/>
        <v>SO-002493</v>
      </c>
      <c r="B2394" t="s">
        <v>3</v>
      </c>
      <c r="C2394" t="s">
        <v>8</v>
      </c>
      <c r="D2394" s="1">
        <v>43400</v>
      </c>
      <c r="E2394" s="1">
        <v>43530</v>
      </c>
      <c r="F2394" s="1">
        <v>43552</v>
      </c>
      <c r="G2394" s="1">
        <v>43557</v>
      </c>
      <c r="H2394" t="s">
        <v>54</v>
      </c>
      <c r="I2394">
        <v>4</v>
      </c>
      <c r="J2394">
        <v>49</v>
      </c>
      <c r="K2394">
        <v>351</v>
      </c>
      <c r="L2394">
        <v>6</v>
      </c>
      <c r="M2394">
        <v>2</v>
      </c>
      <c r="N2394">
        <v>0.05</v>
      </c>
      <c r="O2394">
        <v>674.29</v>
      </c>
      <c r="P2394">
        <v>911.2</v>
      </c>
      <c r="Q2394">
        <f>Table1[[#This Row],[OrderQuantity]]*Table1[[#This Row],[UnitPrice]]</f>
        <v>1822.4</v>
      </c>
      <c r="R2394">
        <f>Table1[[#This Row],[OrderQuantity]]*Table1[[#This Row],[UnitCost]]</f>
        <v>1348.58</v>
      </c>
      <c r="S2394">
        <f>Table1[[#This Row],[OrderQuantity]]*Table1[[#This Row],[UnitPrice]]*(1-Table1[[#This Row],[DiscountApplied]]) - (Table1[[#This Row],[OrderQuantity]]*Table1[[#This Row],[UnitCost]])</f>
        <v>382.70000000000005</v>
      </c>
      <c r="T2394">
        <f>DATEDIF(Table1[[#This Row],[ShipDate]],Table1[[#This Row],[DeliveryDate]],"d")</f>
        <v>5</v>
      </c>
      <c r="U2394" t="str">
        <f t="shared" si="75"/>
        <v>On Time</v>
      </c>
    </row>
    <row r="2395" spans="1:21" x14ac:dyDescent="0.3">
      <c r="A2395" t="str">
        <f t="shared" si="74"/>
        <v>SO-002494</v>
      </c>
      <c r="B2395" t="s">
        <v>3</v>
      </c>
      <c r="C2395" t="s">
        <v>12</v>
      </c>
      <c r="D2395" s="1">
        <v>43400</v>
      </c>
      <c r="E2395" s="1">
        <v>43531</v>
      </c>
      <c r="F2395" s="1">
        <v>43534</v>
      </c>
      <c r="G2395" s="1">
        <v>43544</v>
      </c>
      <c r="H2395" t="s">
        <v>54</v>
      </c>
      <c r="I2395">
        <v>5</v>
      </c>
      <c r="J2395">
        <v>37</v>
      </c>
      <c r="K2395">
        <v>230</v>
      </c>
      <c r="L2395">
        <v>32</v>
      </c>
      <c r="M2395">
        <v>8</v>
      </c>
      <c r="N2395">
        <v>0.08</v>
      </c>
      <c r="O2395">
        <v>450.24</v>
      </c>
      <c r="P2395">
        <v>1072</v>
      </c>
      <c r="Q2395">
        <f>Table1[[#This Row],[OrderQuantity]]*Table1[[#This Row],[UnitPrice]]</f>
        <v>8576</v>
      </c>
      <c r="R2395">
        <f>Table1[[#This Row],[OrderQuantity]]*Table1[[#This Row],[UnitCost]]</f>
        <v>3601.92</v>
      </c>
      <c r="S2395">
        <f>Table1[[#This Row],[OrderQuantity]]*Table1[[#This Row],[UnitPrice]]*(1-Table1[[#This Row],[DiscountApplied]]) - (Table1[[#This Row],[OrderQuantity]]*Table1[[#This Row],[UnitCost]])</f>
        <v>4288</v>
      </c>
      <c r="T2395">
        <f>DATEDIF(Table1[[#This Row],[ShipDate]],Table1[[#This Row],[DeliveryDate]],"d")</f>
        <v>10</v>
      </c>
      <c r="U2395" t="str">
        <f t="shared" si="75"/>
        <v>Late</v>
      </c>
    </row>
    <row r="2396" spans="1:21" x14ac:dyDescent="0.3">
      <c r="A2396" t="str">
        <f t="shared" si="74"/>
        <v>SO-002495</v>
      </c>
      <c r="B2396" t="s">
        <v>2</v>
      </c>
      <c r="C2396" t="s">
        <v>10</v>
      </c>
      <c r="D2396" s="1">
        <v>43400</v>
      </c>
      <c r="E2396" s="1">
        <v>43531</v>
      </c>
      <c r="F2396" s="1">
        <v>43558</v>
      </c>
      <c r="G2396" s="1">
        <v>43563</v>
      </c>
      <c r="H2396" t="s">
        <v>54</v>
      </c>
      <c r="I2396">
        <v>22</v>
      </c>
      <c r="J2396">
        <v>39</v>
      </c>
      <c r="K2396">
        <v>106</v>
      </c>
      <c r="L2396">
        <v>16</v>
      </c>
      <c r="M2396">
        <v>6</v>
      </c>
      <c r="N2396">
        <v>0.05</v>
      </c>
      <c r="O2396">
        <v>1381.47</v>
      </c>
      <c r="P2396">
        <v>1748.7</v>
      </c>
      <c r="Q2396">
        <f>Table1[[#This Row],[OrderQuantity]]*Table1[[#This Row],[UnitPrice]]</f>
        <v>10492.2</v>
      </c>
      <c r="R2396">
        <f>Table1[[#This Row],[OrderQuantity]]*Table1[[#This Row],[UnitCost]]</f>
        <v>8288.82</v>
      </c>
      <c r="S2396">
        <f>Table1[[#This Row],[OrderQuantity]]*Table1[[#This Row],[UnitPrice]]*(1-Table1[[#This Row],[DiscountApplied]]) - (Table1[[#This Row],[OrderQuantity]]*Table1[[#This Row],[UnitCost]])</f>
        <v>1678.7700000000004</v>
      </c>
      <c r="T2396">
        <f>DATEDIF(Table1[[#This Row],[ShipDate]],Table1[[#This Row],[DeliveryDate]],"d")</f>
        <v>5</v>
      </c>
      <c r="U2396" t="str">
        <f t="shared" si="75"/>
        <v>On Time</v>
      </c>
    </row>
    <row r="2397" spans="1:21" x14ac:dyDescent="0.3">
      <c r="A2397" t="str">
        <f t="shared" si="74"/>
        <v>SO-002496</v>
      </c>
      <c r="B2397" t="s">
        <v>3</v>
      </c>
      <c r="C2397" t="s">
        <v>11</v>
      </c>
      <c r="D2397" s="1">
        <v>43400</v>
      </c>
      <c r="E2397" s="1">
        <v>43531</v>
      </c>
      <c r="F2397" s="1">
        <v>43551</v>
      </c>
      <c r="G2397" s="1">
        <v>43559</v>
      </c>
      <c r="H2397" t="s">
        <v>54</v>
      </c>
      <c r="I2397">
        <v>7</v>
      </c>
      <c r="J2397">
        <v>28</v>
      </c>
      <c r="K2397">
        <v>264</v>
      </c>
      <c r="L2397">
        <v>46</v>
      </c>
      <c r="M2397">
        <v>5</v>
      </c>
      <c r="N2397">
        <v>0.1</v>
      </c>
      <c r="O2397">
        <v>2102.06</v>
      </c>
      <c r="P2397">
        <v>2532.6</v>
      </c>
      <c r="Q2397">
        <f>Table1[[#This Row],[OrderQuantity]]*Table1[[#This Row],[UnitPrice]]</f>
        <v>12663</v>
      </c>
      <c r="R2397">
        <f>Table1[[#This Row],[OrderQuantity]]*Table1[[#This Row],[UnitCost]]</f>
        <v>10510.3</v>
      </c>
      <c r="S2397">
        <f>Table1[[#This Row],[OrderQuantity]]*Table1[[#This Row],[UnitPrice]]*(1-Table1[[#This Row],[DiscountApplied]]) - (Table1[[#This Row],[OrderQuantity]]*Table1[[#This Row],[UnitCost]])</f>
        <v>886.40000000000146</v>
      </c>
      <c r="T2397">
        <f>DATEDIF(Table1[[#This Row],[ShipDate]],Table1[[#This Row],[DeliveryDate]],"d")</f>
        <v>8</v>
      </c>
      <c r="U2397" t="str">
        <f t="shared" si="75"/>
        <v>Late</v>
      </c>
    </row>
    <row r="2398" spans="1:21" x14ac:dyDescent="0.3">
      <c r="A2398" t="str">
        <f t="shared" si="74"/>
        <v>SO-002497</v>
      </c>
      <c r="B2398" t="s">
        <v>4</v>
      </c>
      <c r="C2398" t="s">
        <v>11</v>
      </c>
      <c r="D2398" s="1">
        <v>43400</v>
      </c>
      <c r="E2398" s="1">
        <v>43531</v>
      </c>
      <c r="F2398" s="1">
        <v>43537</v>
      </c>
      <c r="G2398" s="1">
        <v>43539</v>
      </c>
      <c r="H2398" t="s">
        <v>54</v>
      </c>
      <c r="I2398">
        <v>12</v>
      </c>
      <c r="J2398">
        <v>32</v>
      </c>
      <c r="K2398">
        <v>315</v>
      </c>
      <c r="L2398">
        <v>1</v>
      </c>
      <c r="M2398">
        <v>8</v>
      </c>
      <c r="N2398">
        <v>0.3</v>
      </c>
      <c r="O2398">
        <v>849.9</v>
      </c>
      <c r="P2398">
        <v>1976.5</v>
      </c>
      <c r="Q2398">
        <f>Table1[[#This Row],[OrderQuantity]]*Table1[[#This Row],[UnitPrice]]</f>
        <v>15812</v>
      </c>
      <c r="R2398">
        <f>Table1[[#This Row],[OrderQuantity]]*Table1[[#This Row],[UnitCost]]</f>
        <v>6799.2</v>
      </c>
      <c r="S2398">
        <f>Table1[[#This Row],[OrderQuantity]]*Table1[[#This Row],[UnitPrice]]*(1-Table1[[#This Row],[DiscountApplied]]) - (Table1[[#This Row],[OrderQuantity]]*Table1[[#This Row],[UnitCost]])</f>
        <v>4269.2</v>
      </c>
      <c r="T2398">
        <f>DATEDIF(Table1[[#This Row],[ShipDate]],Table1[[#This Row],[DeliveryDate]],"d")</f>
        <v>2</v>
      </c>
      <c r="U2398" t="str">
        <f t="shared" si="75"/>
        <v>On Time</v>
      </c>
    </row>
    <row r="2399" spans="1:21" x14ac:dyDescent="0.3">
      <c r="A2399" t="str">
        <f t="shared" si="74"/>
        <v>SO-002498</v>
      </c>
      <c r="B2399" t="s">
        <v>2</v>
      </c>
      <c r="C2399" t="s">
        <v>13</v>
      </c>
      <c r="D2399" s="1">
        <v>43400</v>
      </c>
      <c r="E2399" s="1">
        <v>43531</v>
      </c>
      <c r="F2399" s="1">
        <v>43548</v>
      </c>
      <c r="G2399" s="1">
        <v>43555</v>
      </c>
      <c r="H2399" t="s">
        <v>54</v>
      </c>
      <c r="I2399">
        <v>23</v>
      </c>
      <c r="J2399">
        <v>30</v>
      </c>
      <c r="K2399">
        <v>36</v>
      </c>
      <c r="L2399">
        <v>12</v>
      </c>
      <c r="M2399">
        <v>1</v>
      </c>
      <c r="N2399">
        <v>0.05</v>
      </c>
      <c r="O2399">
        <v>1413.03</v>
      </c>
      <c r="P2399">
        <v>1909.5</v>
      </c>
      <c r="Q2399">
        <f>Table1[[#This Row],[OrderQuantity]]*Table1[[#This Row],[UnitPrice]]</f>
        <v>1909.5</v>
      </c>
      <c r="R2399">
        <f>Table1[[#This Row],[OrderQuantity]]*Table1[[#This Row],[UnitCost]]</f>
        <v>1413.03</v>
      </c>
      <c r="S2399">
        <f>Table1[[#This Row],[OrderQuantity]]*Table1[[#This Row],[UnitPrice]]*(1-Table1[[#This Row],[DiscountApplied]]) - (Table1[[#This Row],[OrderQuantity]]*Table1[[#This Row],[UnitCost]])</f>
        <v>400.99499999999989</v>
      </c>
      <c r="T2399">
        <f>DATEDIF(Table1[[#This Row],[ShipDate]],Table1[[#This Row],[DeliveryDate]],"d")</f>
        <v>7</v>
      </c>
      <c r="U2399" t="str">
        <f t="shared" si="75"/>
        <v>On Time</v>
      </c>
    </row>
    <row r="2400" spans="1:21" x14ac:dyDescent="0.3">
      <c r="A2400" t="str">
        <f t="shared" si="74"/>
        <v>SO-002499</v>
      </c>
      <c r="B2400" t="s">
        <v>4</v>
      </c>
      <c r="C2400" t="s">
        <v>12</v>
      </c>
      <c r="D2400" s="1">
        <v>43400</v>
      </c>
      <c r="E2400" s="1">
        <v>43532</v>
      </c>
      <c r="F2400" s="1">
        <v>43552</v>
      </c>
      <c r="G2400" s="1">
        <v>43558</v>
      </c>
      <c r="H2400" t="s">
        <v>54</v>
      </c>
      <c r="I2400">
        <v>17</v>
      </c>
      <c r="J2400">
        <v>35</v>
      </c>
      <c r="K2400">
        <v>215</v>
      </c>
      <c r="L2400">
        <v>46</v>
      </c>
      <c r="M2400">
        <v>5</v>
      </c>
      <c r="N2400">
        <v>0.08</v>
      </c>
      <c r="O2400">
        <v>917.36</v>
      </c>
      <c r="P2400">
        <v>1092.0999999999999</v>
      </c>
      <c r="Q2400">
        <f>Table1[[#This Row],[OrderQuantity]]*Table1[[#This Row],[UnitPrice]]</f>
        <v>5460.5</v>
      </c>
      <c r="R2400">
        <f>Table1[[#This Row],[OrderQuantity]]*Table1[[#This Row],[UnitCost]]</f>
        <v>4586.8</v>
      </c>
      <c r="S2400">
        <f>Table1[[#This Row],[OrderQuantity]]*Table1[[#This Row],[UnitPrice]]*(1-Table1[[#This Row],[DiscountApplied]]) - (Table1[[#This Row],[OrderQuantity]]*Table1[[#This Row],[UnitCost]])</f>
        <v>436.85999999999967</v>
      </c>
      <c r="T2400">
        <f>DATEDIF(Table1[[#This Row],[ShipDate]],Table1[[#This Row],[DeliveryDate]],"d")</f>
        <v>6</v>
      </c>
      <c r="U2400" t="str">
        <f t="shared" si="75"/>
        <v>On Time</v>
      </c>
    </row>
    <row r="2401" spans="1:21" x14ac:dyDescent="0.3">
      <c r="A2401" t="str">
        <f t="shared" si="74"/>
        <v>SO-002500</v>
      </c>
      <c r="B2401" t="s">
        <v>4</v>
      </c>
      <c r="C2401" t="s">
        <v>8</v>
      </c>
      <c r="D2401" s="1">
        <v>43400</v>
      </c>
      <c r="E2401" s="1">
        <v>43532</v>
      </c>
      <c r="F2401" s="1">
        <v>43545</v>
      </c>
      <c r="G2401" s="1">
        <v>43547</v>
      </c>
      <c r="H2401" t="s">
        <v>54</v>
      </c>
      <c r="I2401">
        <v>17</v>
      </c>
      <c r="J2401">
        <v>25</v>
      </c>
      <c r="K2401">
        <v>344</v>
      </c>
      <c r="L2401">
        <v>13</v>
      </c>
      <c r="M2401">
        <v>2</v>
      </c>
      <c r="N2401">
        <v>0.1</v>
      </c>
      <c r="O2401">
        <v>519.38</v>
      </c>
      <c r="P2401">
        <v>1018.4</v>
      </c>
      <c r="Q2401">
        <f>Table1[[#This Row],[OrderQuantity]]*Table1[[#This Row],[UnitPrice]]</f>
        <v>2036.8</v>
      </c>
      <c r="R2401">
        <f>Table1[[#This Row],[OrderQuantity]]*Table1[[#This Row],[UnitCost]]</f>
        <v>1038.76</v>
      </c>
      <c r="S2401">
        <f>Table1[[#This Row],[OrderQuantity]]*Table1[[#This Row],[UnitPrice]]*(1-Table1[[#This Row],[DiscountApplied]]) - (Table1[[#This Row],[OrderQuantity]]*Table1[[#This Row],[UnitCost]])</f>
        <v>794.3599999999999</v>
      </c>
      <c r="T2401">
        <f>DATEDIF(Table1[[#This Row],[ShipDate]],Table1[[#This Row],[DeliveryDate]],"d")</f>
        <v>2</v>
      </c>
      <c r="U2401" t="str">
        <f t="shared" si="75"/>
        <v>On Time</v>
      </c>
    </row>
    <row r="2402" spans="1:21" x14ac:dyDescent="0.3">
      <c r="A2402" t="str">
        <f t="shared" si="74"/>
        <v>SO-002501</v>
      </c>
      <c r="B2402" t="s">
        <v>5</v>
      </c>
      <c r="C2402" t="s">
        <v>13</v>
      </c>
      <c r="D2402" s="1">
        <v>43400</v>
      </c>
      <c r="E2402" s="1">
        <v>43532</v>
      </c>
      <c r="F2402" s="1">
        <v>43549</v>
      </c>
      <c r="G2402" s="1">
        <v>43555</v>
      </c>
      <c r="H2402" t="s">
        <v>54</v>
      </c>
      <c r="I2402">
        <v>28</v>
      </c>
      <c r="J2402">
        <v>4</v>
      </c>
      <c r="K2402">
        <v>44</v>
      </c>
      <c r="L2402">
        <v>43</v>
      </c>
      <c r="M2402">
        <v>5</v>
      </c>
      <c r="N2402">
        <v>0.1</v>
      </c>
      <c r="O2402">
        <v>574.05999999999995</v>
      </c>
      <c r="P2402">
        <v>844.2</v>
      </c>
      <c r="Q2402">
        <f>Table1[[#This Row],[OrderQuantity]]*Table1[[#This Row],[UnitPrice]]</f>
        <v>4221</v>
      </c>
      <c r="R2402">
        <f>Table1[[#This Row],[OrderQuantity]]*Table1[[#This Row],[UnitCost]]</f>
        <v>2870.2999999999997</v>
      </c>
      <c r="S2402">
        <f>Table1[[#This Row],[OrderQuantity]]*Table1[[#This Row],[UnitPrice]]*(1-Table1[[#This Row],[DiscountApplied]]) - (Table1[[#This Row],[OrderQuantity]]*Table1[[#This Row],[UnitCost]])</f>
        <v>928.60000000000036</v>
      </c>
      <c r="T2402">
        <f>DATEDIF(Table1[[#This Row],[ShipDate]],Table1[[#This Row],[DeliveryDate]],"d")</f>
        <v>6</v>
      </c>
      <c r="U2402" t="str">
        <f t="shared" si="75"/>
        <v>On Time</v>
      </c>
    </row>
    <row r="2403" spans="1:21" x14ac:dyDescent="0.3">
      <c r="A2403" t="str">
        <f t="shared" si="74"/>
        <v>SO-002502</v>
      </c>
      <c r="B2403" t="s">
        <v>3</v>
      </c>
      <c r="C2403" t="s">
        <v>11</v>
      </c>
      <c r="D2403" s="1">
        <v>43400</v>
      </c>
      <c r="E2403" s="1">
        <v>43532</v>
      </c>
      <c r="F2403" s="1">
        <v>43555</v>
      </c>
      <c r="G2403" s="1">
        <v>43558</v>
      </c>
      <c r="H2403" t="s">
        <v>54</v>
      </c>
      <c r="I2403">
        <v>10</v>
      </c>
      <c r="J2403">
        <v>42</v>
      </c>
      <c r="K2403">
        <v>297</v>
      </c>
      <c r="L2403">
        <v>23</v>
      </c>
      <c r="M2403">
        <v>5</v>
      </c>
      <c r="N2403">
        <v>0.1</v>
      </c>
      <c r="O2403">
        <v>2637.12</v>
      </c>
      <c r="P2403">
        <v>6432</v>
      </c>
      <c r="Q2403">
        <f>Table1[[#This Row],[OrderQuantity]]*Table1[[#This Row],[UnitPrice]]</f>
        <v>32160</v>
      </c>
      <c r="R2403">
        <f>Table1[[#This Row],[OrderQuantity]]*Table1[[#This Row],[UnitCost]]</f>
        <v>13185.599999999999</v>
      </c>
      <c r="S2403">
        <f>Table1[[#This Row],[OrderQuantity]]*Table1[[#This Row],[UnitPrice]]*(1-Table1[[#This Row],[DiscountApplied]]) - (Table1[[#This Row],[OrderQuantity]]*Table1[[#This Row],[UnitCost]])</f>
        <v>15758.400000000001</v>
      </c>
      <c r="T2403">
        <f>DATEDIF(Table1[[#This Row],[ShipDate]],Table1[[#This Row],[DeliveryDate]],"d")</f>
        <v>3</v>
      </c>
      <c r="U2403" t="str">
        <f t="shared" si="75"/>
        <v>On Time</v>
      </c>
    </row>
    <row r="2404" spans="1:21" x14ac:dyDescent="0.3">
      <c r="A2404" t="str">
        <f t="shared" si="74"/>
        <v>SO-002503</v>
      </c>
      <c r="B2404" t="s">
        <v>4</v>
      </c>
      <c r="C2404" t="s">
        <v>9</v>
      </c>
      <c r="D2404" s="1">
        <v>43400</v>
      </c>
      <c r="E2404" s="1">
        <v>43532</v>
      </c>
      <c r="F2404" s="1">
        <v>43537</v>
      </c>
      <c r="G2404" s="1">
        <v>43547</v>
      </c>
      <c r="H2404" t="s">
        <v>54</v>
      </c>
      <c r="I2404">
        <v>14</v>
      </c>
      <c r="J2404">
        <v>37</v>
      </c>
      <c r="K2404">
        <v>81</v>
      </c>
      <c r="L2404">
        <v>39</v>
      </c>
      <c r="M2404">
        <v>7</v>
      </c>
      <c r="N2404">
        <v>0.3</v>
      </c>
      <c r="O2404">
        <v>765.41</v>
      </c>
      <c r="P2404">
        <v>1125.5999999999999</v>
      </c>
      <c r="Q2404">
        <f>Table1[[#This Row],[OrderQuantity]]*Table1[[#This Row],[UnitPrice]]</f>
        <v>7879.1999999999989</v>
      </c>
      <c r="R2404">
        <f>Table1[[#This Row],[OrderQuantity]]*Table1[[#This Row],[UnitCost]]</f>
        <v>5357.87</v>
      </c>
      <c r="S2404">
        <f>Table1[[#This Row],[OrderQuantity]]*Table1[[#This Row],[UnitPrice]]*(1-Table1[[#This Row],[DiscountApplied]]) - (Table1[[#This Row],[OrderQuantity]]*Table1[[#This Row],[UnitCost]])</f>
        <v>157.5699999999988</v>
      </c>
      <c r="T2404">
        <f>DATEDIF(Table1[[#This Row],[ShipDate]],Table1[[#This Row],[DeliveryDate]],"d")</f>
        <v>10</v>
      </c>
      <c r="U2404" t="str">
        <f t="shared" si="75"/>
        <v>Late</v>
      </c>
    </row>
    <row r="2405" spans="1:21" x14ac:dyDescent="0.3">
      <c r="A2405" t="str">
        <f t="shared" si="74"/>
        <v>SO-002504</v>
      </c>
      <c r="B2405" t="s">
        <v>4</v>
      </c>
      <c r="C2405" t="s">
        <v>8</v>
      </c>
      <c r="D2405" s="1">
        <v>43400</v>
      </c>
      <c r="E2405" s="1">
        <v>43532</v>
      </c>
      <c r="F2405" s="1">
        <v>43547</v>
      </c>
      <c r="G2405" s="1">
        <v>43553</v>
      </c>
      <c r="H2405" t="s">
        <v>54</v>
      </c>
      <c r="I2405">
        <v>20</v>
      </c>
      <c r="J2405">
        <v>22</v>
      </c>
      <c r="K2405">
        <v>365</v>
      </c>
      <c r="L2405">
        <v>19</v>
      </c>
      <c r="M2405">
        <v>3</v>
      </c>
      <c r="N2405">
        <v>0.15</v>
      </c>
      <c r="O2405">
        <v>790.6</v>
      </c>
      <c r="P2405">
        <v>1976.5</v>
      </c>
      <c r="Q2405">
        <f>Table1[[#This Row],[OrderQuantity]]*Table1[[#This Row],[UnitPrice]]</f>
        <v>5929.5</v>
      </c>
      <c r="R2405">
        <f>Table1[[#This Row],[OrderQuantity]]*Table1[[#This Row],[UnitCost]]</f>
        <v>2371.8000000000002</v>
      </c>
      <c r="S2405">
        <f>Table1[[#This Row],[OrderQuantity]]*Table1[[#This Row],[UnitPrice]]*(1-Table1[[#This Row],[DiscountApplied]]) - (Table1[[#This Row],[OrderQuantity]]*Table1[[#This Row],[UnitCost]])</f>
        <v>2668.2749999999996</v>
      </c>
      <c r="T2405">
        <f>DATEDIF(Table1[[#This Row],[ShipDate]],Table1[[#This Row],[DeliveryDate]],"d")</f>
        <v>6</v>
      </c>
      <c r="U2405" t="str">
        <f t="shared" si="75"/>
        <v>On Time</v>
      </c>
    </row>
    <row r="2406" spans="1:21" x14ac:dyDescent="0.3">
      <c r="A2406" t="str">
        <f t="shared" si="74"/>
        <v>SO-002505</v>
      </c>
      <c r="B2406" t="s">
        <v>4</v>
      </c>
      <c r="C2406" t="s">
        <v>10</v>
      </c>
      <c r="D2406" s="1">
        <v>43400</v>
      </c>
      <c r="E2406" s="1">
        <v>43532</v>
      </c>
      <c r="F2406" s="1">
        <v>43545</v>
      </c>
      <c r="G2406" s="1">
        <v>43552</v>
      </c>
      <c r="H2406" t="s">
        <v>54</v>
      </c>
      <c r="I2406">
        <v>15</v>
      </c>
      <c r="J2406">
        <v>18</v>
      </c>
      <c r="K2406">
        <v>117</v>
      </c>
      <c r="L2406">
        <v>35</v>
      </c>
      <c r="M2406">
        <v>1</v>
      </c>
      <c r="N2406">
        <v>0.05</v>
      </c>
      <c r="O2406">
        <v>607.82000000000005</v>
      </c>
      <c r="P2406">
        <v>1125.5999999999999</v>
      </c>
      <c r="Q2406">
        <f>Table1[[#This Row],[OrderQuantity]]*Table1[[#This Row],[UnitPrice]]</f>
        <v>1125.5999999999999</v>
      </c>
      <c r="R2406">
        <f>Table1[[#This Row],[OrderQuantity]]*Table1[[#This Row],[UnitCost]]</f>
        <v>607.82000000000005</v>
      </c>
      <c r="S2406">
        <f>Table1[[#This Row],[OrderQuantity]]*Table1[[#This Row],[UnitPrice]]*(1-Table1[[#This Row],[DiscountApplied]]) - (Table1[[#This Row],[OrderQuantity]]*Table1[[#This Row],[UnitCost]])</f>
        <v>461.49999999999989</v>
      </c>
      <c r="T2406">
        <f>DATEDIF(Table1[[#This Row],[ShipDate]],Table1[[#This Row],[DeliveryDate]],"d")</f>
        <v>7</v>
      </c>
      <c r="U2406" t="str">
        <f t="shared" si="75"/>
        <v>On Time</v>
      </c>
    </row>
    <row r="2407" spans="1:21" x14ac:dyDescent="0.3">
      <c r="A2407" t="str">
        <f t="shared" si="74"/>
        <v>SO-002506</v>
      </c>
      <c r="B2407" t="s">
        <v>3</v>
      </c>
      <c r="C2407" t="s">
        <v>10</v>
      </c>
      <c r="D2407" s="1">
        <v>43400</v>
      </c>
      <c r="E2407" s="1">
        <v>43532</v>
      </c>
      <c r="F2407" s="1">
        <v>43550</v>
      </c>
      <c r="G2407" s="1">
        <v>43559</v>
      </c>
      <c r="H2407" t="s">
        <v>54</v>
      </c>
      <c r="I2407">
        <v>10</v>
      </c>
      <c r="J2407">
        <v>44</v>
      </c>
      <c r="K2407">
        <v>122</v>
      </c>
      <c r="L2407">
        <v>27</v>
      </c>
      <c r="M2407">
        <v>7</v>
      </c>
      <c r="N2407">
        <v>0.05</v>
      </c>
      <c r="O2407">
        <v>896.86</v>
      </c>
      <c r="P2407">
        <v>1949.7</v>
      </c>
      <c r="Q2407">
        <f>Table1[[#This Row],[OrderQuantity]]*Table1[[#This Row],[UnitPrice]]</f>
        <v>13647.9</v>
      </c>
      <c r="R2407">
        <f>Table1[[#This Row],[OrderQuantity]]*Table1[[#This Row],[UnitCost]]</f>
        <v>6278.02</v>
      </c>
      <c r="S2407">
        <f>Table1[[#This Row],[OrderQuantity]]*Table1[[#This Row],[UnitPrice]]*(1-Table1[[#This Row],[DiscountApplied]]) - (Table1[[#This Row],[OrderQuantity]]*Table1[[#This Row],[UnitCost]])</f>
        <v>6687.4849999999988</v>
      </c>
      <c r="T2407">
        <f>DATEDIF(Table1[[#This Row],[ShipDate]],Table1[[#This Row],[DeliveryDate]],"d")</f>
        <v>9</v>
      </c>
      <c r="U2407" t="str">
        <f t="shared" si="75"/>
        <v>Late</v>
      </c>
    </row>
    <row r="2408" spans="1:21" x14ac:dyDescent="0.3">
      <c r="A2408" t="str">
        <f t="shared" si="74"/>
        <v>SO-002507</v>
      </c>
      <c r="B2408" t="s">
        <v>5</v>
      </c>
      <c r="C2408" t="s">
        <v>10</v>
      </c>
      <c r="D2408" s="1">
        <v>43400</v>
      </c>
      <c r="E2408" s="1">
        <v>43532</v>
      </c>
      <c r="F2408" s="1">
        <v>43543</v>
      </c>
      <c r="G2408" s="1">
        <v>43553</v>
      </c>
      <c r="H2408" t="s">
        <v>54</v>
      </c>
      <c r="I2408">
        <v>28</v>
      </c>
      <c r="J2408">
        <v>7</v>
      </c>
      <c r="K2408">
        <v>191</v>
      </c>
      <c r="L2408">
        <v>3</v>
      </c>
      <c r="M2408">
        <v>3</v>
      </c>
      <c r="N2408">
        <v>0.05</v>
      </c>
      <c r="O2408">
        <v>1876</v>
      </c>
      <c r="P2408">
        <v>2345</v>
      </c>
      <c r="Q2408">
        <f>Table1[[#This Row],[OrderQuantity]]*Table1[[#This Row],[UnitPrice]]</f>
        <v>7035</v>
      </c>
      <c r="R2408">
        <f>Table1[[#This Row],[OrderQuantity]]*Table1[[#This Row],[UnitCost]]</f>
        <v>5628</v>
      </c>
      <c r="S2408">
        <f>Table1[[#This Row],[OrderQuantity]]*Table1[[#This Row],[UnitPrice]]*(1-Table1[[#This Row],[DiscountApplied]]) - (Table1[[#This Row],[OrderQuantity]]*Table1[[#This Row],[UnitCost]])</f>
        <v>1055.25</v>
      </c>
      <c r="T2408">
        <f>DATEDIF(Table1[[#This Row],[ShipDate]],Table1[[#This Row],[DeliveryDate]],"d")</f>
        <v>10</v>
      </c>
      <c r="U2408" t="str">
        <f t="shared" si="75"/>
        <v>Late</v>
      </c>
    </row>
    <row r="2409" spans="1:21" x14ac:dyDescent="0.3">
      <c r="A2409" t="str">
        <f t="shared" si="74"/>
        <v>SO-002508</v>
      </c>
      <c r="B2409" t="s">
        <v>3</v>
      </c>
      <c r="C2409" t="s">
        <v>11</v>
      </c>
      <c r="D2409" s="1">
        <v>43400</v>
      </c>
      <c r="E2409" s="1">
        <v>43532</v>
      </c>
      <c r="F2409" s="1">
        <v>43557</v>
      </c>
      <c r="G2409" s="1">
        <v>43558</v>
      </c>
      <c r="H2409" t="s">
        <v>54</v>
      </c>
      <c r="I2409">
        <v>1</v>
      </c>
      <c r="J2409">
        <v>48</v>
      </c>
      <c r="K2409">
        <v>262</v>
      </c>
      <c r="L2409">
        <v>20</v>
      </c>
      <c r="M2409">
        <v>7</v>
      </c>
      <c r="N2409">
        <v>0.08</v>
      </c>
      <c r="O2409">
        <v>1279.6300000000001</v>
      </c>
      <c r="P2409">
        <v>1802.3</v>
      </c>
      <c r="Q2409">
        <f>Table1[[#This Row],[OrderQuantity]]*Table1[[#This Row],[UnitPrice]]</f>
        <v>12616.1</v>
      </c>
      <c r="R2409">
        <f>Table1[[#This Row],[OrderQuantity]]*Table1[[#This Row],[UnitCost]]</f>
        <v>8957.41</v>
      </c>
      <c r="S2409">
        <f>Table1[[#This Row],[OrderQuantity]]*Table1[[#This Row],[UnitPrice]]*(1-Table1[[#This Row],[DiscountApplied]]) - (Table1[[#This Row],[OrderQuantity]]*Table1[[#This Row],[UnitCost]])</f>
        <v>2649.4020000000019</v>
      </c>
      <c r="T2409">
        <f>DATEDIF(Table1[[#This Row],[ShipDate]],Table1[[#This Row],[DeliveryDate]],"d")</f>
        <v>1</v>
      </c>
      <c r="U2409" t="str">
        <f t="shared" si="75"/>
        <v>On Time</v>
      </c>
    </row>
    <row r="2410" spans="1:21" x14ac:dyDescent="0.3">
      <c r="A2410" t="str">
        <f t="shared" si="74"/>
        <v>SO-002509</v>
      </c>
      <c r="B2410" t="s">
        <v>4</v>
      </c>
      <c r="C2410" t="s">
        <v>12</v>
      </c>
      <c r="D2410" s="1">
        <v>43400</v>
      </c>
      <c r="E2410" s="1">
        <v>43532</v>
      </c>
      <c r="F2410" s="1">
        <v>43536</v>
      </c>
      <c r="G2410" s="1">
        <v>43544</v>
      </c>
      <c r="H2410" t="s">
        <v>54</v>
      </c>
      <c r="I2410">
        <v>13</v>
      </c>
      <c r="J2410">
        <v>41</v>
      </c>
      <c r="K2410">
        <v>206</v>
      </c>
      <c r="L2410">
        <v>31</v>
      </c>
      <c r="M2410">
        <v>2</v>
      </c>
      <c r="N2410">
        <v>0.05</v>
      </c>
      <c r="O2410">
        <v>105.06</v>
      </c>
      <c r="P2410">
        <v>214.4</v>
      </c>
      <c r="Q2410">
        <f>Table1[[#This Row],[OrderQuantity]]*Table1[[#This Row],[UnitPrice]]</f>
        <v>428.8</v>
      </c>
      <c r="R2410">
        <f>Table1[[#This Row],[OrderQuantity]]*Table1[[#This Row],[UnitCost]]</f>
        <v>210.12</v>
      </c>
      <c r="S2410">
        <f>Table1[[#This Row],[OrderQuantity]]*Table1[[#This Row],[UnitPrice]]*(1-Table1[[#This Row],[DiscountApplied]]) - (Table1[[#This Row],[OrderQuantity]]*Table1[[#This Row],[UnitCost]])</f>
        <v>197.24</v>
      </c>
      <c r="T2410">
        <f>DATEDIF(Table1[[#This Row],[ShipDate]],Table1[[#This Row],[DeliveryDate]],"d")</f>
        <v>8</v>
      </c>
      <c r="U2410" t="str">
        <f t="shared" si="75"/>
        <v>Late</v>
      </c>
    </row>
    <row r="2411" spans="1:21" x14ac:dyDescent="0.3">
      <c r="A2411" t="str">
        <f t="shared" si="74"/>
        <v>SO-002510</v>
      </c>
      <c r="B2411" t="s">
        <v>3</v>
      </c>
      <c r="C2411" t="s">
        <v>12</v>
      </c>
      <c r="D2411" s="1">
        <v>43400</v>
      </c>
      <c r="E2411" s="1">
        <v>43532</v>
      </c>
      <c r="F2411" s="1">
        <v>43543</v>
      </c>
      <c r="G2411" s="1">
        <v>43547</v>
      </c>
      <c r="H2411" t="s">
        <v>54</v>
      </c>
      <c r="I2411">
        <v>1</v>
      </c>
      <c r="J2411">
        <v>34</v>
      </c>
      <c r="K2411">
        <v>249</v>
      </c>
      <c r="L2411">
        <v>7</v>
      </c>
      <c r="M2411">
        <v>6</v>
      </c>
      <c r="N2411">
        <v>0.05</v>
      </c>
      <c r="O2411">
        <v>1263.49</v>
      </c>
      <c r="P2411">
        <v>3008.3</v>
      </c>
      <c r="Q2411">
        <f>Table1[[#This Row],[OrderQuantity]]*Table1[[#This Row],[UnitPrice]]</f>
        <v>18049.800000000003</v>
      </c>
      <c r="R2411">
        <f>Table1[[#This Row],[OrderQuantity]]*Table1[[#This Row],[UnitCost]]</f>
        <v>7580.9400000000005</v>
      </c>
      <c r="S2411">
        <f>Table1[[#This Row],[OrderQuantity]]*Table1[[#This Row],[UnitPrice]]*(1-Table1[[#This Row],[DiscountApplied]]) - (Table1[[#This Row],[OrderQuantity]]*Table1[[#This Row],[UnitCost]])</f>
        <v>9566.3700000000008</v>
      </c>
      <c r="T2411">
        <f>DATEDIF(Table1[[#This Row],[ShipDate]],Table1[[#This Row],[DeliveryDate]],"d")</f>
        <v>4</v>
      </c>
      <c r="U2411" t="str">
        <f t="shared" si="75"/>
        <v>On Time</v>
      </c>
    </row>
    <row r="2412" spans="1:21" x14ac:dyDescent="0.3">
      <c r="A2412" t="str">
        <f t="shared" si="74"/>
        <v>SO-002511</v>
      </c>
      <c r="B2412" t="s">
        <v>2</v>
      </c>
      <c r="C2412" t="s">
        <v>10</v>
      </c>
      <c r="D2412" s="1">
        <v>43400</v>
      </c>
      <c r="E2412" s="1">
        <v>43533</v>
      </c>
      <c r="F2412" s="1">
        <v>43539</v>
      </c>
      <c r="G2412" s="1">
        <v>43540</v>
      </c>
      <c r="H2412" t="s">
        <v>54</v>
      </c>
      <c r="I2412">
        <v>21</v>
      </c>
      <c r="J2412">
        <v>28</v>
      </c>
      <c r="K2412">
        <v>197</v>
      </c>
      <c r="L2412">
        <v>29</v>
      </c>
      <c r="M2412">
        <v>8</v>
      </c>
      <c r="N2412">
        <v>0.05</v>
      </c>
      <c r="O2412">
        <v>827.72</v>
      </c>
      <c r="P2412">
        <v>1165.8</v>
      </c>
      <c r="Q2412">
        <f>Table1[[#This Row],[OrderQuantity]]*Table1[[#This Row],[UnitPrice]]</f>
        <v>9326.4</v>
      </c>
      <c r="R2412">
        <f>Table1[[#This Row],[OrderQuantity]]*Table1[[#This Row],[UnitCost]]</f>
        <v>6621.76</v>
      </c>
      <c r="S2412">
        <f>Table1[[#This Row],[OrderQuantity]]*Table1[[#This Row],[UnitPrice]]*(1-Table1[[#This Row],[DiscountApplied]]) - (Table1[[#This Row],[OrderQuantity]]*Table1[[#This Row],[UnitCost]])</f>
        <v>2238.3199999999997</v>
      </c>
      <c r="T2412">
        <f>DATEDIF(Table1[[#This Row],[ShipDate]],Table1[[#This Row],[DeliveryDate]],"d")</f>
        <v>1</v>
      </c>
      <c r="U2412" t="str">
        <f t="shared" si="75"/>
        <v>On Time</v>
      </c>
    </row>
    <row r="2413" spans="1:21" x14ac:dyDescent="0.3">
      <c r="A2413" t="str">
        <f t="shared" si="74"/>
        <v>SO-002512</v>
      </c>
      <c r="B2413" t="s">
        <v>4</v>
      </c>
      <c r="C2413" t="s">
        <v>11</v>
      </c>
      <c r="D2413" s="1">
        <v>43400</v>
      </c>
      <c r="E2413" s="1">
        <v>43533</v>
      </c>
      <c r="F2413" s="1">
        <v>43539</v>
      </c>
      <c r="G2413" s="1">
        <v>43542</v>
      </c>
      <c r="H2413" t="s">
        <v>54</v>
      </c>
      <c r="I2413">
        <v>17</v>
      </c>
      <c r="J2413">
        <v>22</v>
      </c>
      <c r="K2413">
        <v>276</v>
      </c>
      <c r="L2413">
        <v>10</v>
      </c>
      <c r="M2413">
        <v>5</v>
      </c>
      <c r="N2413">
        <v>0.05</v>
      </c>
      <c r="O2413">
        <v>412.72</v>
      </c>
      <c r="P2413">
        <v>1031.8</v>
      </c>
      <c r="Q2413">
        <f>Table1[[#This Row],[OrderQuantity]]*Table1[[#This Row],[UnitPrice]]</f>
        <v>5159</v>
      </c>
      <c r="R2413">
        <f>Table1[[#This Row],[OrderQuantity]]*Table1[[#This Row],[UnitCost]]</f>
        <v>2063.6000000000004</v>
      </c>
      <c r="S2413">
        <f>Table1[[#This Row],[OrderQuantity]]*Table1[[#This Row],[UnitPrice]]*(1-Table1[[#This Row],[DiscountApplied]]) - (Table1[[#This Row],[OrderQuantity]]*Table1[[#This Row],[UnitCost]])</f>
        <v>2837.45</v>
      </c>
      <c r="T2413">
        <f>DATEDIF(Table1[[#This Row],[ShipDate]],Table1[[#This Row],[DeliveryDate]],"d")</f>
        <v>3</v>
      </c>
      <c r="U2413" t="str">
        <f t="shared" si="75"/>
        <v>On Time</v>
      </c>
    </row>
    <row r="2414" spans="1:21" x14ac:dyDescent="0.3">
      <c r="A2414" t="str">
        <f t="shared" si="74"/>
        <v>SO-002513</v>
      </c>
      <c r="B2414" t="s">
        <v>4</v>
      </c>
      <c r="C2414" t="s">
        <v>10</v>
      </c>
      <c r="D2414" s="1">
        <v>43400</v>
      </c>
      <c r="E2414" s="1">
        <v>43533</v>
      </c>
      <c r="F2414" s="1">
        <v>43560</v>
      </c>
      <c r="G2414" s="1">
        <v>43564</v>
      </c>
      <c r="H2414" t="s">
        <v>54</v>
      </c>
      <c r="I2414">
        <v>16</v>
      </c>
      <c r="J2414">
        <v>21</v>
      </c>
      <c r="K2414">
        <v>155</v>
      </c>
      <c r="L2414">
        <v>18</v>
      </c>
      <c r="M2414">
        <v>2</v>
      </c>
      <c r="N2414">
        <v>0.08</v>
      </c>
      <c r="O2414">
        <v>1016.66</v>
      </c>
      <c r="P2414">
        <v>1882.7</v>
      </c>
      <c r="Q2414">
        <f>Table1[[#This Row],[OrderQuantity]]*Table1[[#This Row],[UnitPrice]]</f>
        <v>3765.4</v>
      </c>
      <c r="R2414">
        <f>Table1[[#This Row],[OrderQuantity]]*Table1[[#This Row],[UnitCost]]</f>
        <v>2033.32</v>
      </c>
      <c r="S2414">
        <f>Table1[[#This Row],[OrderQuantity]]*Table1[[#This Row],[UnitPrice]]*(1-Table1[[#This Row],[DiscountApplied]]) - (Table1[[#This Row],[OrderQuantity]]*Table1[[#This Row],[UnitCost]])</f>
        <v>1430.8480000000002</v>
      </c>
      <c r="T2414">
        <f>DATEDIF(Table1[[#This Row],[ShipDate]],Table1[[#This Row],[DeliveryDate]],"d")</f>
        <v>4</v>
      </c>
      <c r="U2414" t="str">
        <f t="shared" si="75"/>
        <v>On Time</v>
      </c>
    </row>
    <row r="2415" spans="1:21" x14ac:dyDescent="0.3">
      <c r="A2415" t="str">
        <f t="shared" si="74"/>
        <v>SO-002514</v>
      </c>
      <c r="B2415" t="s">
        <v>4</v>
      </c>
      <c r="C2415" t="s">
        <v>10</v>
      </c>
      <c r="D2415" s="1">
        <v>43400</v>
      </c>
      <c r="E2415" s="1">
        <v>43533</v>
      </c>
      <c r="F2415" s="1">
        <v>43547</v>
      </c>
      <c r="G2415" s="1">
        <v>43555</v>
      </c>
      <c r="H2415" t="s">
        <v>54</v>
      </c>
      <c r="I2415">
        <v>19</v>
      </c>
      <c r="J2415">
        <v>1</v>
      </c>
      <c r="K2415">
        <v>152</v>
      </c>
      <c r="L2415">
        <v>5</v>
      </c>
      <c r="M2415">
        <v>1</v>
      </c>
      <c r="N2415">
        <v>0.08</v>
      </c>
      <c r="O2415">
        <v>743.43</v>
      </c>
      <c r="P2415">
        <v>1018.4</v>
      </c>
      <c r="Q2415">
        <f>Table1[[#This Row],[OrderQuantity]]*Table1[[#This Row],[UnitPrice]]</f>
        <v>1018.4</v>
      </c>
      <c r="R2415">
        <f>Table1[[#This Row],[OrderQuantity]]*Table1[[#This Row],[UnitCost]]</f>
        <v>743.43</v>
      </c>
      <c r="S2415">
        <f>Table1[[#This Row],[OrderQuantity]]*Table1[[#This Row],[UnitPrice]]*(1-Table1[[#This Row],[DiscountApplied]]) - (Table1[[#This Row],[OrderQuantity]]*Table1[[#This Row],[UnitCost]])</f>
        <v>193.49800000000005</v>
      </c>
      <c r="T2415">
        <f>DATEDIF(Table1[[#This Row],[ShipDate]],Table1[[#This Row],[DeliveryDate]],"d")</f>
        <v>8</v>
      </c>
      <c r="U2415" t="str">
        <f t="shared" si="75"/>
        <v>Late</v>
      </c>
    </row>
    <row r="2416" spans="1:21" x14ac:dyDescent="0.3">
      <c r="A2416" t="str">
        <f t="shared" si="74"/>
        <v>SO-002515</v>
      </c>
      <c r="B2416" t="s">
        <v>3</v>
      </c>
      <c r="C2416" t="s">
        <v>12</v>
      </c>
      <c r="D2416" s="1">
        <v>43400</v>
      </c>
      <c r="E2416" s="1">
        <v>43533</v>
      </c>
      <c r="F2416" s="1">
        <v>43537</v>
      </c>
      <c r="G2416" s="1">
        <v>43543</v>
      </c>
      <c r="H2416" t="s">
        <v>54</v>
      </c>
      <c r="I2416">
        <v>7</v>
      </c>
      <c r="J2416">
        <v>14</v>
      </c>
      <c r="K2416">
        <v>228</v>
      </c>
      <c r="L2416">
        <v>28</v>
      </c>
      <c r="M2416">
        <v>2</v>
      </c>
      <c r="N2416">
        <v>0.1</v>
      </c>
      <c r="O2416">
        <v>3027.6</v>
      </c>
      <c r="P2416">
        <v>3832.4</v>
      </c>
      <c r="Q2416">
        <f>Table1[[#This Row],[OrderQuantity]]*Table1[[#This Row],[UnitPrice]]</f>
        <v>7664.8</v>
      </c>
      <c r="R2416">
        <f>Table1[[#This Row],[OrderQuantity]]*Table1[[#This Row],[UnitCost]]</f>
        <v>6055.2</v>
      </c>
      <c r="S2416">
        <f>Table1[[#This Row],[OrderQuantity]]*Table1[[#This Row],[UnitPrice]]*(1-Table1[[#This Row],[DiscountApplied]]) - (Table1[[#This Row],[OrderQuantity]]*Table1[[#This Row],[UnitCost]])</f>
        <v>843.1200000000008</v>
      </c>
      <c r="T2416">
        <f>DATEDIF(Table1[[#This Row],[ShipDate]],Table1[[#This Row],[DeliveryDate]],"d")</f>
        <v>6</v>
      </c>
      <c r="U2416" t="str">
        <f t="shared" si="75"/>
        <v>On Time</v>
      </c>
    </row>
    <row r="2417" spans="1:21" x14ac:dyDescent="0.3">
      <c r="A2417" t="str">
        <f t="shared" si="74"/>
        <v>SO-002516</v>
      </c>
      <c r="B2417" t="s">
        <v>3</v>
      </c>
      <c r="C2417" t="s">
        <v>11</v>
      </c>
      <c r="D2417" s="1">
        <v>43400</v>
      </c>
      <c r="E2417" s="1">
        <v>43533</v>
      </c>
      <c r="F2417" s="1">
        <v>43560</v>
      </c>
      <c r="G2417" s="1">
        <v>43567</v>
      </c>
      <c r="H2417" t="s">
        <v>54</v>
      </c>
      <c r="I2417">
        <v>1</v>
      </c>
      <c r="J2417">
        <v>17</v>
      </c>
      <c r="K2417">
        <v>322</v>
      </c>
      <c r="L2417">
        <v>40</v>
      </c>
      <c r="M2417">
        <v>8</v>
      </c>
      <c r="N2417">
        <v>0.08</v>
      </c>
      <c r="O2417">
        <v>2172.88</v>
      </c>
      <c r="P2417">
        <v>5299.7</v>
      </c>
      <c r="Q2417">
        <f>Table1[[#This Row],[OrderQuantity]]*Table1[[#This Row],[UnitPrice]]</f>
        <v>42397.599999999999</v>
      </c>
      <c r="R2417">
        <f>Table1[[#This Row],[OrderQuantity]]*Table1[[#This Row],[UnitCost]]</f>
        <v>17383.04</v>
      </c>
      <c r="S2417">
        <f>Table1[[#This Row],[OrderQuantity]]*Table1[[#This Row],[UnitPrice]]*(1-Table1[[#This Row],[DiscountApplied]]) - (Table1[[#This Row],[OrderQuantity]]*Table1[[#This Row],[UnitCost]])</f>
        <v>21622.752</v>
      </c>
      <c r="T2417">
        <f>DATEDIF(Table1[[#This Row],[ShipDate]],Table1[[#This Row],[DeliveryDate]],"d")</f>
        <v>7</v>
      </c>
      <c r="U2417" t="str">
        <f t="shared" si="75"/>
        <v>On Time</v>
      </c>
    </row>
    <row r="2418" spans="1:21" x14ac:dyDescent="0.3">
      <c r="A2418" t="str">
        <f t="shared" si="74"/>
        <v>SO-002517</v>
      </c>
      <c r="B2418" t="s">
        <v>4</v>
      </c>
      <c r="C2418" t="s">
        <v>9</v>
      </c>
      <c r="D2418" s="1">
        <v>43400</v>
      </c>
      <c r="E2418" s="1">
        <v>43533</v>
      </c>
      <c r="F2418" s="1">
        <v>43554</v>
      </c>
      <c r="G2418" s="1">
        <v>43563</v>
      </c>
      <c r="H2418" t="s">
        <v>54</v>
      </c>
      <c r="I2418">
        <v>19</v>
      </c>
      <c r="J2418">
        <v>39</v>
      </c>
      <c r="K2418">
        <v>60</v>
      </c>
      <c r="L2418">
        <v>40</v>
      </c>
      <c r="M2418">
        <v>4</v>
      </c>
      <c r="N2418">
        <v>0.2</v>
      </c>
      <c r="O2418">
        <v>2917.72</v>
      </c>
      <c r="P2418">
        <v>3839.1</v>
      </c>
      <c r="Q2418">
        <f>Table1[[#This Row],[OrderQuantity]]*Table1[[#This Row],[UnitPrice]]</f>
        <v>15356.4</v>
      </c>
      <c r="R2418">
        <f>Table1[[#This Row],[OrderQuantity]]*Table1[[#This Row],[UnitCost]]</f>
        <v>11670.88</v>
      </c>
      <c r="S2418">
        <f>Table1[[#This Row],[OrderQuantity]]*Table1[[#This Row],[UnitPrice]]*(1-Table1[[#This Row],[DiscountApplied]]) - (Table1[[#This Row],[OrderQuantity]]*Table1[[#This Row],[UnitCost]])</f>
        <v>614.2400000000016</v>
      </c>
      <c r="T2418">
        <f>DATEDIF(Table1[[#This Row],[ShipDate]],Table1[[#This Row],[DeliveryDate]],"d")</f>
        <v>9</v>
      </c>
      <c r="U2418" t="str">
        <f t="shared" si="75"/>
        <v>Late</v>
      </c>
    </row>
    <row r="2419" spans="1:21" x14ac:dyDescent="0.3">
      <c r="A2419" t="str">
        <f t="shared" si="74"/>
        <v>SO-002518</v>
      </c>
      <c r="B2419" t="s">
        <v>3</v>
      </c>
      <c r="C2419" t="s">
        <v>13</v>
      </c>
      <c r="D2419" s="1">
        <v>43400</v>
      </c>
      <c r="E2419" s="1">
        <v>43534</v>
      </c>
      <c r="F2419" s="1">
        <v>43543</v>
      </c>
      <c r="G2419" s="1">
        <v>43549</v>
      </c>
      <c r="H2419" t="s">
        <v>54</v>
      </c>
      <c r="I2419">
        <v>10</v>
      </c>
      <c r="J2419">
        <v>48</v>
      </c>
      <c r="K2419">
        <v>26</v>
      </c>
      <c r="L2419">
        <v>32</v>
      </c>
      <c r="M2419">
        <v>6</v>
      </c>
      <c r="N2419">
        <v>0.15</v>
      </c>
      <c r="O2419">
        <v>763.53</v>
      </c>
      <c r="P2419">
        <v>991.6</v>
      </c>
      <c r="Q2419">
        <f>Table1[[#This Row],[OrderQuantity]]*Table1[[#This Row],[UnitPrice]]</f>
        <v>5949.6</v>
      </c>
      <c r="R2419">
        <f>Table1[[#This Row],[OrderQuantity]]*Table1[[#This Row],[UnitCost]]</f>
        <v>4581.18</v>
      </c>
      <c r="S2419">
        <f>Table1[[#This Row],[OrderQuantity]]*Table1[[#This Row],[UnitPrice]]*(1-Table1[[#This Row],[DiscountApplied]]) - (Table1[[#This Row],[OrderQuantity]]*Table1[[#This Row],[UnitCost]])</f>
        <v>475.97999999999956</v>
      </c>
      <c r="T2419">
        <f>DATEDIF(Table1[[#This Row],[ShipDate]],Table1[[#This Row],[DeliveryDate]],"d")</f>
        <v>6</v>
      </c>
      <c r="U2419" t="str">
        <f t="shared" si="75"/>
        <v>On Time</v>
      </c>
    </row>
    <row r="2420" spans="1:21" x14ac:dyDescent="0.3">
      <c r="A2420" t="str">
        <f t="shared" si="74"/>
        <v>SO-002519</v>
      </c>
      <c r="B2420" t="s">
        <v>4</v>
      </c>
      <c r="C2420" t="s">
        <v>10</v>
      </c>
      <c r="D2420" s="1">
        <v>43400</v>
      </c>
      <c r="E2420" s="1">
        <v>43534</v>
      </c>
      <c r="F2420" s="1">
        <v>43537</v>
      </c>
      <c r="G2420" s="1">
        <v>43547</v>
      </c>
      <c r="H2420" t="s">
        <v>54</v>
      </c>
      <c r="I2420">
        <v>17</v>
      </c>
      <c r="J2420">
        <v>31</v>
      </c>
      <c r="K2420">
        <v>90</v>
      </c>
      <c r="L2420">
        <v>9</v>
      </c>
      <c r="M2420">
        <v>7</v>
      </c>
      <c r="N2420">
        <v>0.08</v>
      </c>
      <c r="O2420">
        <v>136.01</v>
      </c>
      <c r="P2420">
        <v>234.5</v>
      </c>
      <c r="Q2420">
        <f>Table1[[#This Row],[OrderQuantity]]*Table1[[#This Row],[UnitPrice]]</f>
        <v>1641.5</v>
      </c>
      <c r="R2420">
        <f>Table1[[#This Row],[OrderQuantity]]*Table1[[#This Row],[UnitCost]]</f>
        <v>952.06999999999994</v>
      </c>
      <c r="S2420">
        <f>Table1[[#This Row],[OrderQuantity]]*Table1[[#This Row],[UnitPrice]]*(1-Table1[[#This Row],[DiscountApplied]]) - (Table1[[#This Row],[OrderQuantity]]*Table1[[#This Row],[UnitCost]])</f>
        <v>558.11000000000013</v>
      </c>
      <c r="T2420">
        <f>DATEDIF(Table1[[#This Row],[ShipDate]],Table1[[#This Row],[DeliveryDate]],"d")</f>
        <v>10</v>
      </c>
      <c r="U2420" t="str">
        <f t="shared" si="75"/>
        <v>Late</v>
      </c>
    </row>
    <row r="2421" spans="1:21" x14ac:dyDescent="0.3">
      <c r="A2421" t="str">
        <f t="shared" si="74"/>
        <v>SO-002520</v>
      </c>
      <c r="B2421" t="s">
        <v>5</v>
      </c>
      <c r="C2421" t="s">
        <v>10</v>
      </c>
      <c r="D2421" s="1">
        <v>43400</v>
      </c>
      <c r="E2421" s="1">
        <v>43534</v>
      </c>
      <c r="F2421" s="1">
        <v>43538</v>
      </c>
      <c r="G2421" s="1">
        <v>43542</v>
      </c>
      <c r="H2421" t="s">
        <v>54</v>
      </c>
      <c r="I2421">
        <v>28</v>
      </c>
      <c r="J2421">
        <v>48</v>
      </c>
      <c r="K2421">
        <v>177</v>
      </c>
      <c r="L2421">
        <v>22</v>
      </c>
      <c r="M2421">
        <v>3</v>
      </c>
      <c r="N2421">
        <v>0.05</v>
      </c>
      <c r="O2421">
        <v>604.34</v>
      </c>
      <c r="P2421">
        <v>1098.8</v>
      </c>
      <c r="Q2421">
        <f>Table1[[#This Row],[OrderQuantity]]*Table1[[#This Row],[UnitPrice]]</f>
        <v>3296.3999999999996</v>
      </c>
      <c r="R2421">
        <f>Table1[[#This Row],[OrderQuantity]]*Table1[[#This Row],[UnitCost]]</f>
        <v>1813.02</v>
      </c>
      <c r="S2421">
        <f>Table1[[#This Row],[OrderQuantity]]*Table1[[#This Row],[UnitPrice]]*(1-Table1[[#This Row],[DiscountApplied]]) - (Table1[[#This Row],[OrderQuantity]]*Table1[[#This Row],[UnitCost]])</f>
        <v>1318.5599999999995</v>
      </c>
      <c r="T2421">
        <f>DATEDIF(Table1[[#This Row],[ShipDate]],Table1[[#This Row],[DeliveryDate]],"d")</f>
        <v>4</v>
      </c>
      <c r="U2421" t="str">
        <f t="shared" si="75"/>
        <v>On Time</v>
      </c>
    </row>
    <row r="2422" spans="1:21" x14ac:dyDescent="0.3">
      <c r="A2422" t="str">
        <f t="shared" si="74"/>
        <v>SO-002521</v>
      </c>
      <c r="B2422" t="s">
        <v>4</v>
      </c>
      <c r="C2422" t="s">
        <v>9</v>
      </c>
      <c r="D2422" s="1">
        <v>43400</v>
      </c>
      <c r="E2422" s="1">
        <v>43534</v>
      </c>
      <c r="F2422" s="1">
        <v>43540</v>
      </c>
      <c r="G2422" s="1">
        <v>43550</v>
      </c>
      <c r="H2422" t="s">
        <v>54</v>
      </c>
      <c r="I2422">
        <v>19</v>
      </c>
      <c r="J2422">
        <v>5</v>
      </c>
      <c r="K2422">
        <v>68</v>
      </c>
      <c r="L2422">
        <v>7</v>
      </c>
      <c r="M2422">
        <v>2</v>
      </c>
      <c r="N2422">
        <v>0.1</v>
      </c>
      <c r="O2422">
        <v>117.18</v>
      </c>
      <c r="P2422">
        <v>221.1</v>
      </c>
      <c r="Q2422">
        <f>Table1[[#This Row],[OrderQuantity]]*Table1[[#This Row],[UnitPrice]]</f>
        <v>442.2</v>
      </c>
      <c r="R2422">
        <f>Table1[[#This Row],[OrderQuantity]]*Table1[[#This Row],[UnitCost]]</f>
        <v>234.36</v>
      </c>
      <c r="S2422">
        <f>Table1[[#This Row],[OrderQuantity]]*Table1[[#This Row],[UnitPrice]]*(1-Table1[[#This Row],[DiscountApplied]]) - (Table1[[#This Row],[OrderQuantity]]*Table1[[#This Row],[UnitCost]])</f>
        <v>163.62</v>
      </c>
      <c r="T2422">
        <f>DATEDIF(Table1[[#This Row],[ShipDate]],Table1[[#This Row],[DeliveryDate]],"d")</f>
        <v>10</v>
      </c>
      <c r="U2422" t="str">
        <f t="shared" si="75"/>
        <v>Late</v>
      </c>
    </row>
    <row r="2423" spans="1:21" x14ac:dyDescent="0.3">
      <c r="A2423" t="str">
        <f t="shared" si="74"/>
        <v>SO-002522</v>
      </c>
      <c r="B2423" t="s">
        <v>2</v>
      </c>
      <c r="C2423" t="s">
        <v>11</v>
      </c>
      <c r="D2423" s="1">
        <v>43400</v>
      </c>
      <c r="E2423" s="1">
        <v>43534</v>
      </c>
      <c r="F2423" s="1">
        <v>43549</v>
      </c>
      <c r="G2423" s="1">
        <v>43557</v>
      </c>
      <c r="H2423" t="s">
        <v>54</v>
      </c>
      <c r="I2423">
        <v>23</v>
      </c>
      <c r="J2423">
        <v>33</v>
      </c>
      <c r="K2423">
        <v>284</v>
      </c>
      <c r="L2423">
        <v>34</v>
      </c>
      <c r="M2423">
        <v>7</v>
      </c>
      <c r="N2423">
        <v>0.3</v>
      </c>
      <c r="O2423">
        <v>110.08</v>
      </c>
      <c r="P2423">
        <v>207.7</v>
      </c>
      <c r="Q2423">
        <f>Table1[[#This Row],[OrderQuantity]]*Table1[[#This Row],[UnitPrice]]</f>
        <v>1453.8999999999999</v>
      </c>
      <c r="R2423">
        <f>Table1[[#This Row],[OrderQuantity]]*Table1[[#This Row],[UnitCost]]</f>
        <v>770.56</v>
      </c>
      <c r="S2423">
        <f>Table1[[#This Row],[OrderQuantity]]*Table1[[#This Row],[UnitPrice]]*(1-Table1[[#This Row],[DiscountApplied]]) - (Table1[[#This Row],[OrderQuantity]]*Table1[[#This Row],[UnitCost]])</f>
        <v>247.16999999999985</v>
      </c>
      <c r="T2423">
        <f>DATEDIF(Table1[[#This Row],[ShipDate]],Table1[[#This Row],[DeliveryDate]],"d")</f>
        <v>8</v>
      </c>
      <c r="U2423" t="str">
        <f t="shared" si="75"/>
        <v>Late</v>
      </c>
    </row>
    <row r="2424" spans="1:21" x14ac:dyDescent="0.3">
      <c r="A2424" t="str">
        <f t="shared" si="74"/>
        <v>SO-002523</v>
      </c>
      <c r="B2424" t="s">
        <v>2</v>
      </c>
      <c r="C2424" t="s">
        <v>13</v>
      </c>
      <c r="D2424" s="1">
        <v>43400</v>
      </c>
      <c r="E2424" s="1">
        <v>43535</v>
      </c>
      <c r="F2424" s="1">
        <v>43561</v>
      </c>
      <c r="G2424" s="1">
        <v>43569</v>
      </c>
      <c r="H2424" t="s">
        <v>54</v>
      </c>
      <c r="I2424">
        <v>24</v>
      </c>
      <c r="J2424">
        <v>37</v>
      </c>
      <c r="K2424">
        <v>32</v>
      </c>
      <c r="L2424">
        <v>27</v>
      </c>
      <c r="M2424">
        <v>5</v>
      </c>
      <c r="N2424">
        <v>0.08</v>
      </c>
      <c r="O2424">
        <v>1639.96</v>
      </c>
      <c r="P2424">
        <v>3999.9</v>
      </c>
      <c r="Q2424">
        <f>Table1[[#This Row],[OrderQuantity]]*Table1[[#This Row],[UnitPrice]]</f>
        <v>19999.5</v>
      </c>
      <c r="R2424">
        <f>Table1[[#This Row],[OrderQuantity]]*Table1[[#This Row],[UnitCost]]</f>
        <v>8199.7999999999993</v>
      </c>
      <c r="S2424">
        <f>Table1[[#This Row],[OrderQuantity]]*Table1[[#This Row],[UnitPrice]]*(1-Table1[[#This Row],[DiscountApplied]]) - (Table1[[#This Row],[OrderQuantity]]*Table1[[#This Row],[UnitCost]])</f>
        <v>10199.740000000002</v>
      </c>
      <c r="T2424">
        <f>DATEDIF(Table1[[#This Row],[ShipDate]],Table1[[#This Row],[DeliveryDate]],"d")</f>
        <v>8</v>
      </c>
      <c r="U2424" t="str">
        <f t="shared" si="75"/>
        <v>Late</v>
      </c>
    </row>
    <row r="2425" spans="1:21" x14ac:dyDescent="0.3">
      <c r="A2425" t="str">
        <f t="shared" si="74"/>
        <v>SO-002524</v>
      </c>
      <c r="B2425" t="s">
        <v>4</v>
      </c>
      <c r="C2425" t="s">
        <v>10</v>
      </c>
      <c r="D2425" s="1">
        <v>43400</v>
      </c>
      <c r="E2425" s="1">
        <v>43535</v>
      </c>
      <c r="F2425" s="1">
        <v>43547</v>
      </c>
      <c r="G2425" s="1">
        <v>43556</v>
      </c>
      <c r="H2425" t="s">
        <v>54</v>
      </c>
      <c r="I2425">
        <v>18</v>
      </c>
      <c r="J2425">
        <v>13</v>
      </c>
      <c r="K2425">
        <v>124</v>
      </c>
      <c r="L2425">
        <v>1</v>
      </c>
      <c r="M2425">
        <v>6</v>
      </c>
      <c r="N2425">
        <v>0.1</v>
      </c>
      <c r="O2425">
        <v>1455.04</v>
      </c>
      <c r="P2425">
        <v>2552.6999999999998</v>
      </c>
      <c r="Q2425">
        <f>Table1[[#This Row],[OrderQuantity]]*Table1[[#This Row],[UnitPrice]]</f>
        <v>15316.199999999999</v>
      </c>
      <c r="R2425">
        <f>Table1[[#This Row],[OrderQuantity]]*Table1[[#This Row],[UnitCost]]</f>
        <v>8730.24</v>
      </c>
      <c r="S2425">
        <f>Table1[[#This Row],[OrderQuantity]]*Table1[[#This Row],[UnitPrice]]*(1-Table1[[#This Row],[DiscountApplied]]) - (Table1[[#This Row],[OrderQuantity]]*Table1[[#This Row],[UnitCost]])</f>
        <v>5054.34</v>
      </c>
      <c r="T2425">
        <f>DATEDIF(Table1[[#This Row],[ShipDate]],Table1[[#This Row],[DeliveryDate]],"d")</f>
        <v>9</v>
      </c>
      <c r="U2425" t="str">
        <f t="shared" si="75"/>
        <v>Late</v>
      </c>
    </row>
    <row r="2426" spans="1:21" x14ac:dyDescent="0.3">
      <c r="A2426" t="str">
        <f t="shared" si="74"/>
        <v>SO-002525</v>
      </c>
      <c r="B2426" t="s">
        <v>5</v>
      </c>
      <c r="C2426" t="s">
        <v>11</v>
      </c>
      <c r="D2426" s="1">
        <v>43400</v>
      </c>
      <c r="E2426" s="1">
        <v>43535</v>
      </c>
      <c r="F2426" s="1">
        <v>43558</v>
      </c>
      <c r="G2426" s="1">
        <v>43568</v>
      </c>
      <c r="H2426" t="s">
        <v>54</v>
      </c>
      <c r="I2426">
        <v>26</v>
      </c>
      <c r="J2426">
        <v>30</v>
      </c>
      <c r="K2426">
        <v>262</v>
      </c>
      <c r="L2426">
        <v>27</v>
      </c>
      <c r="M2426">
        <v>2</v>
      </c>
      <c r="N2426">
        <v>0.2</v>
      </c>
      <c r="O2426">
        <v>2816.14</v>
      </c>
      <c r="P2426">
        <v>3966.4</v>
      </c>
      <c r="Q2426">
        <f>Table1[[#This Row],[OrderQuantity]]*Table1[[#This Row],[UnitPrice]]</f>
        <v>7932.8</v>
      </c>
      <c r="R2426">
        <f>Table1[[#This Row],[OrderQuantity]]*Table1[[#This Row],[UnitCost]]</f>
        <v>5632.28</v>
      </c>
      <c r="S2426">
        <f>Table1[[#This Row],[OrderQuantity]]*Table1[[#This Row],[UnitPrice]]*(1-Table1[[#This Row],[DiscountApplied]]) - (Table1[[#This Row],[OrderQuantity]]*Table1[[#This Row],[UnitCost]])</f>
        <v>713.96000000000095</v>
      </c>
      <c r="T2426">
        <f>DATEDIF(Table1[[#This Row],[ShipDate]],Table1[[#This Row],[DeliveryDate]],"d")</f>
        <v>10</v>
      </c>
      <c r="U2426" t="str">
        <f t="shared" si="75"/>
        <v>Late</v>
      </c>
    </row>
    <row r="2427" spans="1:21" x14ac:dyDescent="0.3">
      <c r="A2427" t="str">
        <f t="shared" si="74"/>
        <v>SO-002526</v>
      </c>
      <c r="B2427" t="s">
        <v>2</v>
      </c>
      <c r="C2427" t="s">
        <v>13</v>
      </c>
      <c r="D2427" s="1">
        <v>43500</v>
      </c>
      <c r="E2427" s="1">
        <v>43535</v>
      </c>
      <c r="F2427" s="1">
        <v>43539</v>
      </c>
      <c r="G2427" s="1">
        <v>43546</v>
      </c>
      <c r="H2427" t="s">
        <v>54</v>
      </c>
      <c r="I2427">
        <v>22</v>
      </c>
      <c r="J2427">
        <v>17</v>
      </c>
      <c r="K2427">
        <v>53</v>
      </c>
      <c r="L2427">
        <v>17</v>
      </c>
      <c r="M2427">
        <v>3</v>
      </c>
      <c r="N2427">
        <v>0.1</v>
      </c>
      <c r="O2427">
        <v>850.36</v>
      </c>
      <c r="P2427">
        <v>1118.9000000000001</v>
      </c>
      <c r="Q2427">
        <f>Table1[[#This Row],[OrderQuantity]]*Table1[[#This Row],[UnitPrice]]</f>
        <v>3356.7000000000003</v>
      </c>
      <c r="R2427">
        <f>Table1[[#This Row],[OrderQuantity]]*Table1[[#This Row],[UnitCost]]</f>
        <v>2551.08</v>
      </c>
      <c r="S2427">
        <f>Table1[[#This Row],[OrderQuantity]]*Table1[[#This Row],[UnitPrice]]*(1-Table1[[#This Row],[DiscountApplied]]) - (Table1[[#This Row],[OrderQuantity]]*Table1[[#This Row],[UnitCost]])</f>
        <v>469.95000000000027</v>
      </c>
      <c r="T2427">
        <f>DATEDIF(Table1[[#This Row],[ShipDate]],Table1[[#This Row],[DeliveryDate]],"d")</f>
        <v>7</v>
      </c>
      <c r="U2427" t="str">
        <f t="shared" si="75"/>
        <v>On Time</v>
      </c>
    </row>
    <row r="2428" spans="1:21" x14ac:dyDescent="0.3">
      <c r="A2428" t="str">
        <f t="shared" si="74"/>
        <v>SO-002527</v>
      </c>
      <c r="B2428" t="s">
        <v>3</v>
      </c>
      <c r="C2428" t="s">
        <v>10</v>
      </c>
      <c r="D2428" s="1">
        <v>43400</v>
      </c>
      <c r="E2428" s="1">
        <v>43535</v>
      </c>
      <c r="F2428" s="1">
        <v>43563</v>
      </c>
      <c r="G2428" s="1">
        <v>43567</v>
      </c>
      <c r="H2428" t="s">
        <v>54</v>
      </c>
      <c r="I2428">
        <v>3</v>
      </c>
      <c r="J2428">
        <v>23</v>
      </c>
      <c r="K2428">
        <v>132</v>
      </c>
      <c r="L2428">
        <v>11</v>
      </c>
      <c r="M2428">
        <v>1</v>
      </c>
      <c r="N2428">
        <v>0.15</v>
      </c>
      <c r="O2428">
        <v>905.1</v>
      </c>
      <c r="P2428">
        <v>1145.7</v>
      </c>
      <c r="Q2428">
        <f>Table1[[#This Row],[OrderQuantity]]*Table1[[#This Row],[UnitPrice]]</f>
        <v>1145.7</v>
      </c>
      <c r="R2428">
        <f>Table1[[#This Row],[OrderQuantity]]*Table1[[#This Row],[UnitCost]]</f>
        <v>905.1</v>
      </c>
      <c r="S2428">
        <f>Table1[[#This Row],[OrderQuantity]]*Table1[[#This Row],[UnitPrice]]*(1-Table1[[#This Row],[DiscountApplied]]) - (Table1[[#This Row],[OrderQuantity]]*Table1[[#This Row],[UnitCost]])</f>
        <v>68.745000000000005</v>
      </c>
      <c r="T2428">
        <f>DATEDIF(Table1[[#This Row],[ShipDate]],Table1[[#This Row],[DeliveryDate]],"d")</f>
        <v>4</v>
      </c>
      <c r="U2428" t="str">
        <f t="shared" si="75"/>
        <v>On Time</v>
      </c>
    </row>
    <row r="2429" spans="1:21" x14ac:dyDescent="0.3">
      <c r="A2429" t="str">
        <f t="shared" si="74"/>
        <v>SO-002528</v>
      </c>
      <c r="B2429" t="s">
        <v>4</v>
      </c>
      <c r="C2429" t="s">
        <v>12</v>
      </c>
      <c r="D2429" s="1">
        <v>43400</v>
      </c>
      <c r="E2429" s="1">
        <v>43535</v>
      </c>
      <c r="F2429" s="1">
        <v>43554</v>
      </c>
      <c r="G2429" s="1">
        <v>43557</v>
      </c>
      <c r="H2429" t="s">
        <v>54</v>
      </c>
      <c r="I2429">
        <v>16</v>
      </c>
      <c r="J2429">
        <v>50</v>
      </c>
      <c r="K2429">
        <v>230</v>
      </c>
      <c r="L2429">
        <v>31</v>
      </c>
      <c r="M2429">
        <v>2</v>
      </c>
      <c r="N2429">
        <v>0.08</v>
      </c>
      <c r="O2429">
        <v>1407.4</v>
      </c>
      <c r="P2429">
        <v>2606.3000000000002</v>
      </c>
      <c r="Q2429">
        <f>Table1[[#This Row],[OrderQuantity]]*Table1[[#This Row],[UnitPrice]]</f>
        <v>5212.6000000000004</v>
      </c>
      <c r="R2429">
        <f>Table1[[#This Row],[OrderQuantity]]*Table1[[#This Row],[UnitCost]]</f>
        <v>2814.8</v>
      </c>
      <c r="S2429">
        <f>Table1[[#This Row],[OrderQuantity]]*Table1[[#This Row],[UnitPrice]]*(1-Table1[[#This Row],[DiscountApplied]]) - (Table1[[#This Row],[OrderQuantity]]*Table1[[#This Row],[UnitCost]])</f>
        <v>1980.7920000000004</v>
      </c>
      <c r="T2429">
        <f>DATEDIF(Table1[[#This Row],[ShipDate]],Table1[[#This Row],[DeliveryDate]],"d")</f>
        <v>3</v>
      </c>
      <c r="U2429" t="str">
        <f t="shared" si="75"/>
        <v>On Time</v>
      </c>
    </row>
    <row r="2430" spans="1:21" x14ac:dyDescent="0.3">
      <c r="A2430" t="str">
        <f t="shared" si="74"/>
        <v>SO-002529</v>
      </c>
      <c r="B2430" t="s">
        <v>4</v>
      </c>
      <c r="C2430" t="s">
        <v>11</v>
      </c>
      <c r="D2430" s="1">
        <v>43400</v>
      </c>
      <c r="E2430" s="1">
        <v>43535</v>
      </c>
      <c r="F2430" s="1">
        <v>43537</v>
      </c>
      <c r="G2430" s="1">
        <v>43544</v>
      </c>
      <c r="H2430" t="s">
        <v>54</v>
      </c>
      <c r="I2430">
        <v>15</v>
      </c>
      <c r="J2430">
        <v>49</v>
      </c>
      <c r="K2430">
        <v>284</v>
      </c>
      <c r="L2430">
        <v>4</v>
      </c>
      <c r="M2430">
        <v>6</v>
      </c>
      <c r="N2430">
        <v>0.1</v>
      </c>
      <c r="O2430">
        <v>2228.35</v>
      </c>
      <c r="P2430">
        <v>2820.7</v>
      </c>
      <c r="Q2430">
        <f>Table1[[#This Row],[OrderQuantity]]*Table1[[#This Row],[UnitPrice]]</f>
        <v>16924.199999999997</v>
      </c>
      <c r="R2430">
        <f>Table1[[#This Row],[OrderQuantity]]*Table1[[#This Row],[UnitCost]]</f>
        <v>13370.099999999999</v>
      </c>
      <c r="S2430">
        <f>Table1[[#This Row],[OrderQuantity]]*Table1[[#This Row],[UnitPrice]]*(1-Table1[[#This Row],[DiscountApplied]]) - (Table1[[#This Row],[OrderQuantity]]*Table1[[#This Row],[UnitCost]])</f>
        <v>1861.6799999999985</v>
      </c>
      <c r="T2430">
        <f>DATEDIF(Table1[[#This Row],[ShipDate]],Table1[[#This Row],[DeliveryDate]],"d")</f>
        <v>7</v>
      </c>
      <c r="U2430" t="str">
        <f t="shared" si="75"/>
        <v>On Time</v>
      </c>
    </row>
    <row r="2431" spans="1:21" x14ac:dyDescent="0.3">
      <c r="A2431" t="str">
        <f t="shared" si="74"/>
        <v>SO-002530</v>
      </c>
      <c r="B2431" t="s">
        <v>3</v>
      </c>
      <c r="C2431" t="s">
        <v>10</v>
      </c>
      <c r="D2431" s="1">
        <v>43400</v>
      </c>
      <c r="E2431" s="1">
        <v>43535</v>
      </c>
      <c r="F2431" s="1">
        <v>43551</v>
      </c>
      <c r="G2431" s="1">
        <v>43554</v>
      </c>
      <c r="H2431" t="s">
        <v>54</v>
      </c>
      <c r="I2431">
        <v>11</v>
      </c>
      <c r="J2431">
        <v>31</v>
      </c>
      <c r="K2431">
        <v>157</v>
      </c>
      <c r="L2431">
        <v>35</v>
      </c>
      <c r="M2431">
        <v>4</v>
      </c>
      <c r="N2431">
        <v>0.05</v>
      </c>
      <c r="O2431">
        <v>1228.78</v>
      </c>
      <c r="P2431">
        <v>1755.4</v>
      </c>
      <c r="Q2431">
        <f>Table1[[#This Row],[OrderQuantity]]*Table1[[#This Row],[UnitPrice]]</f>
        <v>7021.6</v>
      </c>
      <c r="R2431">
        <f>Table1[[#This Row],[OrderQuantity]]*Table1[[#This Row],[UnitCost]]</f>
        <v>4915.12</v>
      </c>
      <c r="S2431">
        <f>Table1[[#This Row],[OrderQuantity]]*Table1[[#This Row],[UnitPrice]]*(1-Table1[[#This Row],[DiscountApplied]]) - (Table1[[#This Row],[OrderQuantity]]*Table1[[#This Row],[UnitCost]])</f>
        <v>1755.4000000000005</v>
      </c>
      <c r="T2431">
        <f>DATEDIF(Table1[[#This Row],[ShipDate]],Table1[[#This Row],[DeliveryDate]],"d")</f>
        <v>3</v>
      </c>
      <c r="U2431" t="str">
        <f t="shared" si="75"/>
        <v>On Time</v>
      </c>
    </row>
    <row r="2432" spans="1:21" x14ac:dyDescent="0.3">
      <c r="A2432" t="str">
        <f t="shared" si="74"/>
        <v>SO-002531</v>
      </c>
      <c r="B2432" t="s">
        <v>3</v>
      </c>
      <c r="C2432" t="s">
        <v>10</v>
      </c>
      <c r="D2432" s="1">
        <v>43400</v>
      </c>
      <c r="E2432" s="1">
        <v>43535</v>
      </c>
      <c r="F2432" s="1">
        <v>43553</v>
      </c>
      <c r="G2432" s="1">
        <v>43558</v>
      </c>
      <c r="H2432" t="s">
        <v>54</v>
      </c>
      <c r="I2432">
        <v>11</v>
      </c>
      <c r="J2432">
        <v>27</v>
      </c>
      <c r="K2432">
        <v>140</v>
      </c>
      <c r="L2432">
        <v>21</v>
      </c>
      <c r="M2432">
        <v>7</v>
      </c>
      <c r="N2432">
        <v>0.08</v>
      </c>
      <c r="O2432">
        <v>706.18</v>
      </c>
      <c r="P2432">
        <v>1139</v>
      </c>
      <c r="Q2432">
        <f>Table1[[#This Row],[OrderQuantity]]*Table1[[#This Row],[UnitPrice]]</f>
        <v>7973</v>
      </c>
      <c r="R2432">
        <f>Table1[[#This Row],[OrderQuantity]]*Table1[[#This Row],[UnitCost]]</f>
        <v>4943.2599999999993</v>
      </c>
      <c r="S2432">
        <f>Table1[[#This Row],[OrderQuantity]]*Table1[[#This Row],[UnitPrice]]*(1-Table1[[#This Row],[DiscountApplied]]) - (Table1[[#This Row],[OrderQuantity]]*Table1[[#This Row],[UnitCost]])</f>
        <v>2391.9000000000015</v>
      </c>
      <c r="T2432">
        <f>DATEDIF(Table1[[#This Row],[ShipDate]],Table1[[#This Row],[DeliveryDate]],"d")</f>
        <v>5</v>
      </c>
      <c r="U2432" t="str">
        <f t="shared" si="75"/>
        <v>On Time</v>
      </c>
    </row>
    <row r="2433" spans="1:21" x14ac:dyDescent="0.3">
      <c r="A2433" t="str">
        <f t="shared" si="74"/>
        <v>SO-002532</v>
      </c>
      <c r="B2433" t="s">
        <v>4</v>
      </c>
      <c r="C2433" t="s">
        <v>9</v>
      </c>
      <c r="D2433" s="1">
        <v>43400</v>
      </c>
      <c r="E2433" s="1">
        <v>43535</v>
      </c>
      <c r="F2433" s="1">
        <v>43539</v>
      </c>
      <c r="G2433" s="1">
        <v>43540</v>
      </c>
      <c r="H2433" t="s">
        <v>54</v>
      </c>
      <c r="I2433">
        <v>20</v>
      </c>
      <c r="J2433">
        <v>8</v>
      </c>
      <c r="K2433">
        <v>74</v>
      </c>
      <c r="L2433">
        <v>3</v>
      </c>
      <c r="M2433">
        <v>3</v>
      </c>
      <c r="N2433">
        <v>0.2</v>
      </c>
      <c r="O2433">
        <v>4173.3599999999997</v>
      </c>
      <c r="P2433">
        <v>5152.3</v>
      </c>
      <c r="Q2433">
        <f>Table1[[#This Row],[OrderQuantity]]*Table1[[#This Row],[UnitPrice]]</f>
        <v>15456.900000000001</v>
      </c>
      <c r="R2433">
        <f>Table1[[#This Row],[OrderQuantity]]*Table1[[#This Row],[UnitCost]]</f>
        <v>12520.079999999998</v>
      </c>
      <c r="S2433">
        <f>Table1[[#This Row],[OrderQuantity]]*Table1[[#This Row],[UnitPrice]]*(1-Table1[[#This Row],[DiscountApplied]]) - (Table1[[#This Row],[OrderQuantity]]*Table1[[#This Row],[UnitCost]])</f>
        <v>-154.55999999999585</v>
      </c>
      <c r="T2433">
        <f>DATEDIF(Table1[[#This Row],[ShipDate]],Table1[[#This Row],[DeliveryDate]],"d")</f>
        <v>1</v>
      </c>
      <c r="U2433" t="str">
        <f t="shared" si="75"/>
        <v>On Time</v>
      </c>
    </row>
    <row r="2434" spans="1:21" x14ac:dyDescent="0.3">
      <c r="A2434" t="str">
        <f t="shared" ref="A2434:A2497" si="76">"SO-" &amp; TEXT(ROW(A2434)+99,"000000")</f>
        <v>SO-002533</v>
      </c>
      <c r="B2434" t="s">
        <v>3</v>
      </c>
      <c r="C2434" t="s">
        <v>10</v>
      </c>
      <c r="D2434" s="1">
        <v>43400</v>
      </c>
      <c r="E2434" s="1">
        <v>43535</v>
      </c>
      <c r="F2434" s="1">
        <v>43560</v>
      </c>
      <c r="G2434" s="1">
        <v>43567</v>
      </c>
      <c r="H2434" t="s">
        <v>54</v>
      </c>
      <c r="I2434">
        <v>8</v>
      </c>
      <c r="J2434">
        <v>19</v>
      </c>
      <c r="K2434">
        <v>139</v>
      </c>
      <c r="L2434">
        <v>45</v>
      </c>
      <c r="M2434">
        <v>6</v>
      </c>
      <c r="N2434">
        <v>0.2</v>
      </c>
      <c r="O2434">
        <v>3027.6</v>
      </c>
      <c r="P2434">
        <v>3832.4</v>
      </c>
      <c r="Q2434">
        <f>Table1[[#This Row],[OrderQuantity]]*Table1[[#This Row],[UnitPrice]]</f>
        <v>22994.400000000001</v>
      </c>
      <c r="R2434">
        <f>Table1[[#This Row],[OrderQuantity]]*Table1[[#This Row],[UnitCost]]</f>
        <v>18165.599999999999</v>
      </c>
      <c r="S2434">
        <f>Table1[[#This Row],[OrderQuantity]]*Table1[[#This Row],[UnitPrice]]*(1-Table1[[#This Row],[DiscountApplied]]) - (Table1[[#This Row],[OrderQuantity]]*Table1[[#This Row],[UnitCost]])</f>
        <v>229.92000000000189</v>
      </c>
      <c r="T2434">
        <f>DATEDIF(Table1[[#This Row],[ShipDate]],Table1[[#This Row],[DeliveryDate]],"d")</f>
        <v>7</v>
      </c>
      <c r="U2434" t="str">
        <f t="shared" ref="U2434:U2497" si="77">IF(T2434&gt;7,"Late","On Time")</f>
        <v>On Time</v>
      </c>
    </row>
    <row r="2435" spans="1:21" x14ac:dyDescent="0.3">
      <c r="A2435" t="str">
        <f t="shared" si="76"/>
        <v>SO-002534</v>
      </c>
      <c r="B2435" t="s">
        <v>2</v>
      </c>
      <c r="C2435" t="s">
        <v>11</v>
      </c>
      <c r="D2435" s="1">
        <v>43400</v>
      </c>
      <c r="E2435" s="1">
        <v>43536</v>
      </c>
      <c r="F2435" s="1">
        <v>43559</v>
      </c>
      <c r="G2435" s="1">
        <v>43566</v>
      </c>
      <c r="H2435" t="s">
        <v>54</v>
      </c>
      <c r="I2435">
        <v>22</v>
      </c>
      <c r="J2435">
        <v>48</v>
      </c>
      <c r="K2435">
        <v>326</v>
      </c>
      <c r="L2435">
        <v>10</v>
      </c>
      <c r="M2435">
        <v>7</v>
      </c>
      <c r="N2435">
        <v>0.08</v>
      </c>
      <c r="O2435">
        <v>1325.46</v>
      </c>
      <c r="P2435">
        <v>1815.7</v>
      </c>
      <c r="Q2435">
        <f>Table1[[#This Row],[OrderQuantity]]*Table1[[#This Row],[UnitPrice]]</f>
        <v>12709.9</v>
      </c>
      <c r="R2435">
        <f>Table1[[#This Row],[OrderQuantity]]*Table1[[#This Row],[UnitCost]]</f>
        <v>9278.2200000000012</v>
      </c>
      <c r="S2435">
        <f>Table1[[#This Row],[OrderQuantity]]*Table1[[#This Row],[UnitPrice]]*(1-Table1[[#This Row],[DiscountApplied]]) - (Table1[[#This Row],[OrderQuantity]]*Table1[[#This Row],[UnitCost]])</f>
        <v>2414.887999999999</v>
      </c>
      <c r="T2435">
        <f>DATEDIF(Table1[[#This Row],[ShipDate]],Table1[[#This Row],[DeliveryDate]],"d")</f>
        <v>7</v>
      </c>
      <c r="U2435" t="str">
        <f t="shared" si="77"/>
        <v>On Time</v>
      </c>
    </row>
    <row r="2436" spans="1:21" x14ac:dyDescent="0.3">
      <c r="A2436" t="str">
        <f t="shared" si="76"/>
        <v>SO-002535</v>
      </c>
      <c r="B2436" t="s">
        <v>4</v>
      </c>
      <c r="C2436" t="s">
        <v>10</v>
      </c>
      <c r="D2436" s="1">
        <v>43400</v>
      </c>
      <c r="E2436" s="1">
        <v>43536</v>
      </c>
      <c r="F2436" s="1">
        <v>43541</v>
      </c>
      <c r="G2436" s="1">
        <v>43546</v>
      </c>
      <c r="H2436" t="s">
        <v>54</v>
      </c>
      <c r="I2436">
        <v>14</v>
      </c>
      <c r="J2436">
        <v>9</v>
      </c>
      <c r="K2436">
        <v>153</v>
      </c>
      <c r="L2436">
        <v>5</v>
      </c>
      <c r="M2436">
        <v>6</v>
      </c>
      <c r="N2436">
        <v>0.05</v>
      </c>
      <c r="O2436">
        <v>2840.8</v>
      </c>
      <c r="P2436">
        <v>5360</v>
      </c>
      <c r="Q2436">
        <f>Table1[[#This Row],[OrderQuantity]]*Table1[[#This Row],[UnitPrice]]</f>
        <v>32160</v>
      </c>
      <c r="R2436">
        <f>Table1[[#This Row],[OrderQuantity]]*Table1[[#This Row],[UnitCost]]</f>
        <v>17044.800000000003</v>
      </c>
      <c r="S2436">
        <f>Table1[[#This Row],[OrderQuantity]]*Table1[[#This Row],[UnitPrice]]*(1-Table1[[#This Row],[DiscountApplied]]) - (Table1[[#This Row],[OrderQuantity]]*Table1[[#This Row],[UnitCost]])</f>
        <v>13507.199999999997</v>
      </c>
      <c r="T2436">
        <f>DATEDIF(Table1[[#This Row],[ShipDate]],Table1[[#This Row],[DeliveryDate]],"d")</f>
        <v>5</v>
      </c>
      <c r="U2436" t="str">
        <f t="shared" si="77"/>
        <v>On Time</v>
      </c>
    </row>
    <row r="2437" spans="1:21" x14ac:dyDescent="0.3">
      <c r="A2437" t="str">
        <f t="shared" si="76"/>
        <v>SO-002536</v>
      </c>
      <c r="B2437" t="s">
        <v>2</v>
      </c>
      <c r="C2437" t="s">
        <v>13</v>
      </c>
      <c r="D2437" s="1">
        <v>43400</v>
      </c>
      <c r="E2437" s="1">
        <v>43537</v>
      </c>
      <c r="F2437" s="1">
        <v>43557</v>
      </c>
      <c r="G2437" s="1">
        <v>43559</v>
      </c>
      <c r="H2437" t="s">
        <v>54</v>
      </c>
      <c r="I2437">
        <v>25</v>
      </c>
      <c r="J2437">
        <v>30</v>
      </c>
      <c r="K2437">
        <v>33</v>
      </c>
      <c r="L2437">
        <v>9</v>
      </c>
      <c r="M2437">
        <v>8</v>
      </c>
      <c r="N2437">
        <v>0.1</v>
      </c>
      <c r="O2437">
        <v>783.23</v>
      </c>
      <c r="P2437">
        <v>1118.9000000000001</v>
      </c>
      <c r="Q2437">
        <f>Table1[[#This Row],[OrderQuantity]]*Table1[[#This Row],[UnitPrice]]</f>
        <v>8951.2000000000007</v>
      </c>
      <c r="R2437">
        <f>Table1[[#This Row],[OrderQuantity]]*Table1[[#This Row],[UnitCost]]</f>
        <v>6265.84</v>
      </c>
      <c r="S2437">
        <f>Table1[[#This Row],[OrderQuantity]]*Table1[[#This Row],[UnitPrice]]*(1-Table1[[#This Row],[DiscountApplied]]) - (Table1[[#This Row],[OrderQuantity]]*Table1[[#This Row],[UnitCost]])</f>
        <v>1790.2400000000007</v>
      </c>
      <c r="T2437">
        <f>DATEDIF(Table1[[#This Row],[ShipDate]],Table1[[#This Row],[DeliveryDate]],"d")</f>
        <v>2</v>
      </c>
      <c r="U2437" t="str">
        <f t="shared" si="77"/>
        <v>On Time</v>
      </c>
    </row>
    <row r="2438" spans="1:21" x14ac:dyDescent="0.3">
      <c r="A2438" t="str">
        <f t="shared" si="76"/>
        <v>SO-002537</v>
      </c>
      <c r="B2438" t="s">
        <v>4</v>
      </c>
      <c r="C2438" t="s">
        <v>8</v>
      </c>
      <c r="D2438" s="1">
        <v>43400</v>
      </c>
      <c r="E2438" s="1">
        <v>43537</v>
      </c>
      <c r="F2438" s="1">
        <v>43543</v>
      </c>
      <c r="G2438" s="1">
        <v>43546</v>
      </c>
      <c r="H2438" t="s">
        <v>54</v>
      </c>
      <c r="I2438">
        <v>18</v>
      </c>
      <c r="J2438">
        <v>18</v>
      </c>
      <c r="K2438">
        <v>363</v>
      </c>
      <c r="L2438">
        <v>28</v>
      </c>
      <c r="M2438">
        <v>8</v>
      </c>
      <c r="N2438">
        <v>0.08</v>
      </c>
      <c r="O2438">
        <v>2003.57</v>
      </c>
      <c r="P2438">
        <v>3577.8</v>
      </c>
      <c r="Q2438">
        <f>Table1[[#This Row],[OrderQuantity]]*Table1[[#This Row],[UnitPrice]]</f>
        <v>28622.400000000001</v>
      </c>
      <c r="R2438">
        <f>Table1[[#This Row],[OrderQuantity]]*Table1[[#This Row],[UnitCost]]</f>
        <v>16028.56</v>
      </c>
      <c r="S2438">
        <f>Table1[[#This Row],[OrderQuantity]]*Table1[[#This Row],[UnitPrice]]*(1-Table1[[#This Row],[DiscountApplied]]) - (Table1[[#This Row],[OrderQuantity]]*Table1[[#This Row],[UnitCost]])</f>
        <v>10304.048000000004</v>
      </c>
      <c r="T2438">
        <f>DATEDIF(Table1[[#This Row],[ShipDate]],Table1[[#This Row],[DeliveryDate]],"d")</f>
        <v>3</v>
      </c>
      <c r="U2438" t="str">
        <f t="shared" si="77"/>
        <v>On Time</v>
      </c>
    </row>
    <row r="2439" spans="1:21" x14ac:dyDescent="0.3">
      <c r="A2439" t="str">
        <f t="shared" si="76"/>
        <v>SO-002538</v>
      </c>
      <c r="B2439" t="s">
        <v>3</v>
      </c>
      <c r="C2439" t="s">
        <v>10</v>
      </c>
      <c r="D2439" s="1">
        <v>43500</v>
      </c>
      <c r="E2439" s="1">
        <v>43537</v>
      </c>
      <c r="F2439" s="1">
        <v>43560</v>
      </c>
      <c r="G2439" s="1">
        <v>43567</v>
      </c>
      <c r="H2439" t="s">
        <v>54</v>
      </c>
      <c r="I2439">
        <v>6</v>
      </c>
      <c r="J2439">
        <v>23</v>
      </c>
      <c r="K2439">
        <v>169</v>
      </c>
      <c r="L2439">
        <v>25</v>
      </c>
      <c r="M2439">
        <v>1</v>
      </c>
      <c r="N2439">
        <v>0.3</v>
      </c>
      <c r="O2439">
        <v>1686.26</v>
      </c>
      <c r="P2439">
        <v>3832.4</v>
      </c>
      <c r="Q2439">
        <f>Table1[[#This Row],[OrderQuantity]]*Table1[[#This Row],[UnitPrice]]</f>
        <v>3832.4</v>
      </c>
      <c r="R2439">
        <f>Table1[[#This Row],[OrderQuantity]]*Table1[[#This Row],[UnitCost]]</f>
        <v>1686.26</v>
      </c>
      <c r="S2439">
        <f>Table1[[#This Row],[OrderQuantity]]*Table1[[#This Row],[UnitPrice]]*(1-Table1[[#This Row],[DiscountApplied]]) - (Table1[[#This Row],[OrderQuantity]]*Table1[[#This Row],[UnitCost]])</f>
        <v>996.41999999999985</v>
      </c>
      <c r="T2439">
        <f>DATEDIF(Table1[[#This Row],[ShipDate]],Table1[[#This Row],[DeliveryDate]],"d")</f>
        <v>7</v>
      </c>
      <c r="U2439" t="str">
        <f t="shared" si="77"/>
        <v>On Time</v>
      </c>
    </row>
    <row r="2440" spans="1:21" x14ac:dyDescent="0.3">
      <c r="A2440" t="str">
        <f t="shared" si="76"/>
        <v>SO-002539</v>
      </c>
      <c r="B2440" t="s">
        <v>5</v>
      </c>
      <c r="C2440" t="s">
        <v>11</v>
      </c>
      <c r="D2440" s="1">
        <v>43400</v>
      </c>
      <c r="E2440" s="1">
        <v>43537</v>
      </c>
      <c r="F2440" s="1">
        <v>43564</v>
      </c>
      <c r="G2440" s="1">
        <v>43567</v>
      </c>
      <c r="H2440" t="s">
        <v>54</v>
      </c>
      <c r="I2440">
        <v>28</v>
      </c>
      <c r="J2440">
        <v>30</v>
      </c>
      <c r="K2440">
        <v>270</v>
      </c>
      <c r="L2440">
        <v>30</v>
      </c>
      <c r="M2440">
        <v>1</v>
      </c>
      <c r="N2440">
        <v>0.08</v>
      </c>
      <c r="O2440">
        <v>867.52</v>
      </c>
      <c r="P2440">
        <v>1112.2</v>
      </c>
      <c r="Q2440">
        <f>Table1[[#This Row],[OrderQuantity]]*Table1[[#This Row],[UnitPrice]]</f>
        <v>1112.2</v>
      </c>
      <c r="R2440">
        <f>Table1[[#This Row],[OrderQuantity]]*Table1[[#This Row],[UnitCost]]</f>
        <v>867.52</v>
      </c>
      <c r="S2440">
        <f>Table1[[#This Row],[OrderQuantity]]*Table1[[#This Row],[UnitPrice]]*(1-Table1[[#This Row],[DiscountApplied]]) - (Table1[[#This Row],[OrderQuantity]]*Table1[[#This Row],[UnitCost]])</f>
        <v>155.70400000000006</v>
      </c>
      <c r="T2440">
        <f>DATEDIF(Table1[[#This Row],[ShipDate]],Table1[[#This Row],[DeliveryDate]],"d")</f>
        <v>3</v>
      </c>
      <c r="U2440" t="str">
        <f t="shared" si="77"/>
        <v>On Time</v>
      </c>
    </row>
    <row r="2441" spans="1:21" x14ac:dyDescent="0.3">
      <c r="A2441" t="str">
        <f t="shared" si="76"/>
        <v>SO-002540</v>
      </c>
      <c r="B2441" t="s">
        <v>3</v>
      </c>
      <c r="C2441" t="s">
        <v>10</v>
      </c>
      <c r="D2441" s="1">
        <v>43400</v>
      </c>
      <c r="E2441" s="1">
        <v>43537</v>
      </c>
      <c r="F2441" s="1">
        <v>43545</v>
      </c>
      <c r="G2441" s="1">
        <v>43550</v>
      </c>
      <c r="H2441" t="s">
        <v>54</v>
      </c>
      <c r="I2441">
        <v>7</v>
      </c>
      <c r="J2441">
        <v>42</v>
      </c>
      <c r="K2441">
        <v>103</v>
      </c>
      <c r="L2441">
        <v>10</v>
      </c>
      <c r="M2441">
        <v>3</v>
      </c>
      <c r="N2441">
        <v>0.1</v>
      </c>
      <c r="O2441">
        <v>2272.98</v>
      </c>
      <c r="P2441">
        <v>3852.5</v>
      </c>
      <c r="Q2441">
        <f>Table1[[#This Row],[OrderQuantity]]*Table1[[#This Row],[UnitPrice]]</f>
        <v>11557.5</v>
      </c>
      <c r="R2441">
        <f>Table1[[#This Row],[OrderQuantity]]*Table1[[#This Row],[UnitCost]]</f>
        <v>6818.9400000000005</v>
      </c>
      <c r="S2441">
        <f>Table1[[#This Row],[OrderQuantity]]*Table1[[#This Row],[UnitPrice]]*(1-Table1[[#This Row],[DiscountApplied]]) - (Table1[[#This Row],[OrderQuantity]]*Table1[[#This Row],[UnitCost]])</f>
        <v>3582.8099999999995</v>
      </c>
      <c r="T2441">
        <f>DATEDIF(Table1[[#This Row],[ShipDate]],Table1[[#This Row],[DeliveryDate]],"d")</f>
        <v>5</v>
      </c>
      <c r="U2441" t="str">
        <f t="shared" si="77"/>
        <v>On Time</v>
      </c>
    </row>
    <row r="2442" spans="1:21" x14ac:dyDescent="0.3">
      <c r="A2442" t="str">
        <f t="shared" si="76"/>
        <v>SO-002541</v>
      </c>
      <c r="B2442" t="s">
        <v>5</v>
      </c>
      <c r="C2442" t="s">
        <v>9</v>
      </c>
      <c r="D2442" s="1">
        <v>43400</v>
      </c>
      <c r="E2442" s="1">
        <v>43537</v>
      </c>
      <c r="F2442" s="1">
        <v>43539</v>
      </c>
      <c r="G2442" s="1">
        <v>43547</v>
      </c>
      <c r="H2442" t="s">
        <v>54</v>
      </c>
      <c r="I2442">
        <v>27</v>
      </c>
      <c r="J2442">
        <v>14</v>
      </c>
      <c r="K2442">
        <v>80</v>
      </c>
      <c r="L2442">
        <v>35</v>
      </c>
      <c r="M2442">
        <v>5</v>
      </c>
      <c r="N2442">
        <v>0.08</v>
      </c>
      <c r="O2442">
        <v>92.26</v>
      </c>
      <c r="P2442">
        <v>180.9</v>
      </c>
      <c r="Q2442">
        <f>Table1[[#This Row],[OrderQuantity]]*Table1[[#This Row],[UnitPrice]]</f>
        <v>904.5</v>
      </c>
      <c r="R2442">
        <f>Table1[[#This Row],[OrderQuantity]]*Table1[[#This Row],[UnitCost]]</f>
        <v>461.3</v>
      </c>
      <c r="S2442">
        <f>Table1[[#This Row],[OrderQuantity]]*Table1[[#This Row],[UnitPrice]]*(1-Table1[[#This Row],[DiscountApplied]]) - (Table1[[#This Row],[OrderQuantity]]*Table1[[#This Row],[UnitCost]])</f>
        <v>370.84</v>
      </c>
      <c r="T2442">
        <f>DATEDIF(Table1[[#This Row],[ShipDate]],Table1[[#This Row],[DeliveryDate]],"d")</f>
        <v>8</v>
      </c>
      <c r="U2442" t="str">
        <f t="shared" si="77"/>
        <v>Late</v>
      </c>
    </row>
    <row r="2443" spans="1:21" x14ac:dyDescent="0.3">
      <c r="A2443" t="str">
        <f t="shared" si="76"/>
        <v>SO-002542</v>
      </c>
      <c r="B2443" t="s">
        <v>3</v>
      </c>
      <c r="C2443" t="s">
        <v>12</v>
      </c>
      <c r="D2443" s="1">
        <v>43400</v>
      </c>
      <c r="E2443" s="1">
        <v>43538</v>
      </c>
      <c r="F2443" s="1">
        <v>43541</v>
      </c>
      <c r="G2443" s="1">
        <v>43546</v>
      </c>
      <c r="H2443" t="s">
        <v>54</v>
      </c>
      <c r="I2443">
        <v>3</v>
      </c>
      <c r="J2443">
        <v>44</v>
      </c>
      <c r="K2443">
        <v>228</v>
      </c>
      <c r="L2443">
        <v>26</v>
      </c>
      <c r="M2443">
        <v>3</v>
      </c>
      <c r="N2443">
        <v>0.2</v>
      </c>
      <c r="O2443">
        <v>2629.42</v>
      </c>
      <c r="P2443">
        <v>5594.5</v>
      </c>
      <c r="Q2443">
        <f>Table1[[#This Row],[OrderQuantity]]*Table1[[#This Row],[UnitPrice]]</f>
        <v>16783.5</v>
      </c>
      <c r="R2443">
        <f>Table1[[#This Row],[OrderQuantity]]*Table1[[#This Row],[UnitCost]]</f>
        <v>7888.26</v>
      </c>
      <c r="S2443">
        <f>Table1[[#This Row],[OrderQuantity]]*Table1[[#This Row],[UnitPrice]]*(1-Table1[[#This Row],[DiscountApplied]]) - (Table1[[#This Row],[OrderQuantity]]*Table1[[#This Row],[UnitCost]])</f>
        <v>5538.5400000000009</v>
      </c>
      <c r="T2443">
        <f>DATEDIF(Table1[[#This Row],[ShipDate]],Table1[[#This Row],[DeliveryDate]],"d")</f>
        <v>5</v>
      </c>
      <c r="U2443" t="str">
        <f t="shared" si="77"/>
        <v>On Time</v>
      </c>
    </row>
    <row r="2444" spans="1:21" x14ac:dyDescent="0.3">
      <c r="A2444" t="str">
        <f t="shared" si="76"/>
        <v>SO-002543</v>
      </c>
      <c r="B2444" t="s">
        <v>2</v>
      </c>
      <c r="C2444" t="s">
        <v>8</v>
      </c>
      <c r="D2444" s="1">
        <v>43400</v>
      </c>
      <c r="E2444" s="1">
        <v>43538</v>
      </c>
      <c r="F2444" s="1">
        <v>43545</v>
      </c>
      <c r="G2444" s="1">
        <v>43549</v>
      </c>
      <c r="H2444" t="s">
        <v>54</v>
      </c>
      <c r="I2444">
        <v>24</v>
      </c>
      <c r="J2444">
        <v>5</v>
      </c>
      <c r="K2444">
        <v>353</v>
      </c>
      <c r="L2444">
        <v>18</v>
      </c>
      <c r="M2444">
        <v>3</v>
      </c>
      <c r="N2444">
        <v>0.15</v>
      </c>
      <c r="O2444">
        <v>2587.81</v>
      </c>
      <c r="P2444">
        <v>3644.8</v>
      </c>
      <c r="Q2444">
        <f>Table1[[#This Row],[OrderQuantity]]*Table1[[#This Row],[UnitPrice]]</f>
        <v>10934.400000000001</v>
      </c>
      <c r="R2444">
        <f>Table1[[#This Row],[OrderQuantity]]*Table1[[#This Row],[UnitCost]]</f>
        <v>7763.43</v>
      </c>
      <c r="S2444">
        <f>Table1[[#This Row],[OrderQuantity]]*Table1[[#This Row],[UnitPrice]]*(1-Table1[[#This Row],[DiscountApplied]]) - (Table1[[#This Row],[OrderQuantity]]*Table1[[#This Row],[UnitCost]])</f>
        <v>1530.8100000000013</v>
      </c>
      <c r="T2444">
        <f>DATEDIF(Table1[[#This Row],[ShipDate]],Table1[[#This Row],[DeliveryDate]],"d")</f>
        <v>4</v>
      </c>
      <c r="U2444" t="str">
        <f t="shared" si="77"/>
        <v>On Time</v>
      </c>
    </row>
    <row r="2445" spans="1:21" x14ac:dyDescent="0.3">
      <c r="A2445" t="str">
        <f t="shared" si="76"/>
        <v>SO-002544</v>
      </c>
      <c r="B2445" t="s">
        <v>3</v>
      </c>
      <c r="C2445" t="s">
        <v>11</v>
      </c>
      <c r="D2445" s="1">
        <v>43400</v>
      </c>
      <c r="E2445" s="1">
        <v>43538</v>
      </c>
      <c r="F2445" s="1">
        <v>43550</v>
      </c>
      <c r="G2445" s="1">
        <v>43553</v>
      </c>
      <c r="H2445" t="s">
        <v>54</v>
      </c>
      <c r="I2445">
        <v>5</v>
      </c>
      <c r="J2445">
        <v>19</v>
      </c>
      <c r="K2445">
        <v>265</v>
      </c>
      <c r="L2445">
        <v>37</v>
      </c>
      <c r="M2445">
        <v>1</v>
      </c>
      <c r="N2445">
        <v>0.15</v>
      </c>
      <c r="O2445">
        <v>1028.79</v>
      </c>
      <c r="P2445">
        <v>1239.5</v>
      </c>
      <c r="Q2445">
        <f>Table1[[#This Row],[OrderQuantity]]*Table1[[#This Row],[UnitPrice]]</f>
        <v>1239.5</v>
      </c>
      <c r="R2445">
        <f>Table1[[#This Row],[OrderQuantity]]*Table1[[#This Row],[UnitCost]]</f>
        <v>1028.79</v>
      </c>
      <c r="S2445">
        <f>Table1[[#This Row],[OrderQuantity]]*Table1[[#This Row],[UnitPrice]]*(1-Table1[[#This Row],[DiscountApplied]]) - (Table1[[#This Row],[OrderQuantity]]*Table1[[#This Row],[UnitCost]])</f>
        <v>24.785000000000082</v>
      </c>
      <c r="T2445">
        <f>DATEDIF(Table1[[#This Row],[ShipDate]],Table1[[#This Row],[DeliveryDate]],"d")</f>
        <v>3</v>
      </c>
      <c r="U2445" t="str">
        <f t="shared" si="77"/>
        <v>On Time</v>
      </c>
    </row>
    <row r="2446" spans="1:21" x14ac:dyDescent="0.3">
      <c r="A2446" t="str">
        <f t="shared" si="76"/>
        <v>SO-002545</v>
      </c>
      <c r="B2446" t="s">
        <v>3</v>
      </c>
      <c r="C2446" t="s">
        <v>11</v>
      </c>
      <c r="D2446" s="1">
        <v>43400</v>
      </c>
      <c r="E2446" s="1">
        <v>43538</v>
      </c>
      <c r="F2446" s="1">
        <v>43562</v>
      </c>
      <c r="G2446" s="1">
        <v>43570</v>
      </c>
      <c r="H2446" t="s">
        <v>54</v>
      </c>
      <c r="I2446">
        <v>2</v>
      </c>
      <c r="J2446">
        <v>42</v>
      </c>
      <c r="K2446">
        <v>285</v>
      </c>
      <c r="L2446">
        <v>41</v>
      </c>
      <c r="M2446">
        <v>6</v>
      </c>
      <c r="N2446">
        <v>0.08</v>
      </c>
      <c r="O2446">
        <v>441.66</v>
      </c>
      <c r="P2446">
        <v>690.1</v>
      </c>
      <c r="Q2446">
        <f>Table1[[#This Row],[OrderQuantity]]*Table1[[#This Row],[UnitPrice]]</f>
        <v>4140.6000000000004</v>
      </c>
      <c r="R2446">
        <f>Table1[[#This Row],[OrderQuantity]]*Table1[[#This Row],[UnitCost]]</f>
        <v>2649.96</v>
      </c>
      <c r="S2446">
        <f>Table1[[#This Row],[OrderQuantity]]*Table1[[#This Row],[UnitPrice]]*(1-Table1[[#This Row],[DiscountApplied]]) - (Table1[[#This Row],[OrderQuantity]]*Table1[[#This Row],[UnitCost]])</f>
        <v>1159.3920000000003</v>
      </c>
      <c r="T2446">
        <f>DATEDIF(Table1[[#This Row],[ShipDate]],Table1[[#This Row],[DeliveryDate]],"d")</f>
        <v>8</v>
      </c>
      <c r="U2446" t="str">
        <f t="shared" si="77"/>
        <v>Late</v>
      </c>
    </row>
    <row r="2447" spans="1:21" x14ac:dyDescent="0.3">
      <c r="A2447" t="str">
        <f t="shared" si="76"/>
        <v>SO-002546</v>
      </c>
      <c r="B2447" t="s">
        <v>4</v>
      </c>
      <c r="C2447" t="s">
        <v>10</v>
      </c>
      <c r="D2447" s="1">
        <v>43400</v>
      </c>
      <c r="E2447" s="1">
        <v>43538</v>
      </c>
      <c r="F2447" s="1">
        <v>43551</v>
      </c>
      <c r="G2447" s="1">
        <v>43557</v>
      </c>
      <c r="H2447" t="s">
        <v>54</v>
      </c>
      <c r="I2447">
        <v>19</v>
      </c>
      <c r="J2447">
        <v>44</v>
      </c>
      <c r="K2447">
        <v>200</v>
      </c>
      <c r="L2447">
        <v>46</v>
      </c>
      <c r="M2447">
        <v>2</v>
      </c>
      <c r="N2447">
        <v>0.15</v>
      </c>
      <c r="O2447">
        <v>703.5</v>
      </c>
      <c r="P2447">
        <v>837.5</v>
      </c>
      <c r="Q2447">
        <f>Table1[[#This Row],[OrderQuantity]]*Table1[[#This Row],[UnitPrice]]</f>
        <v>1675</v>
      </c>
      <c r="R2447">
        <f>Table1[[#This Row],[OrderQuantity]]*Table1[[#This Row],[UnitCost]]</f>
        <v>1407</v>
      </c>
      <c r="S2447">
        <f>Table1[[#This Row],[OrderQuantity]]*Table1[[#This Row],[UnitPrice]]*(1-Table1[[#This Row],[DiscountApplied]]) - (Table1[[#This Row],[OrderQuantity]]*Table1[[#This Row],[UnitCost]])</f>
        <v>16.75</v>
      </c>
      <c r="T2447">
        <f>DATEDIF(Table1[[#This Row],[ShipDate]],Table1[[#This Row],[DeliveryDate]],"d")</f>
        <v>6</v>
      </c>
      <c r="U2447" t="str">
        <f t="shared" si="77"/>
        <v>On Time</v>
      </c>
    </row>
    <row r="2448" spans="1:21" x14ac:dyDescent="0.3">
      <c r="A2448" t="str">
        <f t="shared" si="76"/>
        <v>SO-002547</v>
      </c>
      <c r="B2448" t="s">
        <v>2</v>
      </c>
      <c r="C2448" t="s">
        <v>12</v>
      </c>
      <c r="D2448" s="1">
        <v>43400</v>
      </c>
      <c r="E2448" s="1">
        <v>43538</v>
      </c>
      <c r="F2448" s="1">
        <v>43541</v>
      </c>
      <c r="G2448" s="1">
        <v>43550</v>
      </c>
      <c r="H2448" t="s">
        <v>54</v>
      </c>
      <c r="I2448">
        <v>25</v>
      </c>
      <c r="J2448">
        <v>10</v>
      </c>
      <c r="K2448">
        <v>235</v>
      </c>
      <c r="L2448">
        <v>1</v>
      </c>
      <c r="M2448">
        <v>1</v>
      </c>
      <c r="N2448">
        <v>0.05</v>
      </c>
      <c r="O2448">
        <v>1549.11</v>
      </c>
      <c r="P2448">
        <v>2458.9</v>
      </c>
      <c r="Q2448">
        <f>Table1[[#This Row],[OrderQuantity]]*Table1[[#This Row],[UnitPrice]]</f>
        <v>2458.9</v>
      </c>
      <c r="R2448">
        <f>Table1[[#This Row],[OrderQuantity]]*Table1[[#This Row],[UnitCost]]</f>
        <v>1549.11</v>
      </c>
      <c r="S2448">
        <f>Table1[[#This Row],[OrderQuantity]]*Table1[[#This Row],[UnitPrice]]*(1-Table1[[#This Row],[DiscountApplied]]) - (Table1[[#This Row],[OrderQuantity]]*Table1[[#This Row],[UnitCost]])</f>
        <v>786.84500000000003</v>
      </c>
      <c r="T2448">
        <f>DATEDIF(Table1[[#This Row],[ShipDate]],Table1[[#This Row],[DeliveryDate]],"d")</f>
        <v>9</v>
      </c>
      <c r="U2448" t="str">
        <f t="shared" si="77"/>
        <v>Late</v>
      </c>
    </row>
    <row r="2449" spans="1:21" x14ac:dyDescent="0.3">
      <c r="A2449" t="str">
        <f t="shared" si="76"/>
        <v>SO-002548</v>
      </c>
      <c r="B2449" t="s">
        <v>3</v>
      </c>
      <c r="C2449" t="s">
        <v>12</v>
      </c>
      <c r="D2449" s="1">
        <v>43500</v>
      </c>
      <c r="E2449" s="1">
        <v>43538</v>
      </c>
      <c r="F2449" s="1">
        <v>43545</v>
      </c>
      <c r="G2449" s="1">
        <v>43549</v>
      </c>
      <c r="H2449" t="s">
        <v>54</v>
      </c>
      <c r="I2449">
        <v>6</v>
      </c>
      <c r="J2449">
        <v>46</v>
      </c>
      <c r="K2449">
        <v>219</v>
      </c>
      <c r="L2449">
        <v>19</v>
      </c>
      <c r="M2449">
        <v>2</v>
      </c>
      <c r="N2449">
        <v>0.05</v>
      </c>
      <c r="O2449">
        <v>1576.78</v>
      </c>
      <c r="P2449">
        <v>1922.9</v>
      </c>
      <c r="Q2449">
        <f>Table1[[#This Row],[OrderQuantity]]*Table1[[#This Row],[UnitPrice]]</f>
        <v>3845.8</v>
      </c>
      <c r="R2449">
        <f>Table1[[#This Row],[OrderQuantity]]*Table1[[#This Row],[UnitCost]]</f>
        <v>3153.56</v>
      </c>
      <c r="S2449">
        <f>Table1[[#This Row],[OrderQuantity]]*Table1[[#This Row],[UnitPrice]]*(1-Table1[[#This Row],[DiscountApplied]]) - (Table1[[#This Row],[OrderQuantity]]*Table1[[#This Row],[UnitCost]])</f>
        <v>499.95000000000027</v>
      </c>
      <c r="T2449">
        <f>DATEDIF(Table1[[#This Row],[ShipDate]],Table1[[#This Row],[DeliveryDate]],"d")</f>
        <v>4</v>
      </c>
      <c r="U2449" t="str">
        <f t="shared" si="77"/>
        <v>On Time</v>
      </c>
    </row>
    <row r="2450" spans="1:21" x14ac:dyDescent="0.3">
      <c r="A2450" t="str">
        <f t="shared" si="76"/>
        <v>SO-002549</v>
      </c>
      <c r="B2450" t="s">
        <v>5</v>
      </c>
      <c r="C2450" t="s">
        <v>12</v>
      </c>
      <c r="D2450" s="1">
        <v>43400</v>
      </c>
      <c r="E2450" s="1">
        <v>43538</v>
      </c>
      <c r="F2450" s="1">
        <v>43543</v>
      </c>
      <c r="G2450" s="1">
        <v>43544</v>
      </c>
      <c r="H2450" t="s">
        <v>54</v>
      </c>
      <c r="I2450">
        <v>26</v>
      </c>
      <c r="J2450">
        <v>48</v>
      </c>
      <c r="K2450">
        <v>252</v>
      </c>
      <c r="L2450">
        <v>35</v>
      </c>
      <c r="M2450">
        <v>6</v>
      </c>
      <c r="N2450">
        <v>0.05</v>
      </c>
      <c r="O2450">
        <v>2323.56</v>
      </c>
      <c r="P2450">
        <v>3872.6</v>
      </c>
      <c r="Q2450">
        <f>Table1[[#This Row],[OrderQuantity]]*Table1[[#This Row],[UnitPrice]]</f>
        <v>23235.599999999999</v>
      </c>
      <c r="R2450">
        <f>Table1[[#This Row],[OrderQuantity]]*Table1[[#This Row],[UnitCost]]</f>
        <v>13941.36</v>
      </c>
      <c r="S2450">
        <f>Table1[[#This Row],[OrderQuantity]]*Table1[[#This Row],[UnitPrice]]*(1-Table1[[#This Row],[DiscountApplied]]) - (Table1[[#This Row],[OrderQuantity]]*Table1[[#This Row],[UnitCost]])</f>
        <v>8132.4599999999955</v>
      </c>
      <c r="T2450">
        <f>DATEDIF(Table1[[#This Row],[ShipDate]],Table1[[#This Row],[DeliveryDate]],"d")</f>
        <v>1</v>
      </c>
      <c r="U2450" t="str">
        <f t="shared" si="77"/>
        <v>On Time</v>
      </c>
    </row>
    <row r="2451" spans="1:21" x14ac:dyDescent="0.3">
      <c r="A2451" t="str">
        <f t="shared" si="76"/>
        <v>SO-002550</v>
      </c>
      <c r="B2451" t="s">
        <v>4</v>
      </c>
      <c r="C2451" t="s">
        <v>10</v>
      </c>
      <c r="D2451" s="1">
        <v>43400</v>
      </c>
      <c r="E2451" s="1">
        <v>43538</v>
      </c>
      <c r="F2451" s="1">
        <v>43557</v>
      </c>
      <c r="G2451" s="1">
        <v>43560</v>
      </c>
      <c r="H2451" t="s">
        <v>54</v>
      </c>
      <c r="I2451">
        <v>13</v>
      </c>
      <c r="J2451">
        <v>31</v>
      </c>
      <c r="K2451">
        <v>178</v>
      </c>
      <c r="L2451">
        <v>22</v>
      </c>
      <c r="M2451">
        <v>6</v>
      </c>
      <c r="N2451">
        <v>0.1</v>
      </c>
      <c r="O2451">
        <v>1337.86</v>
      </c>
      <c r="P2451">
        <v>1715.2</v>
      </c>
      <c r="Q2451">
        <f>Table1[[#This Row],[OrderQuantity]]*Table1[[#This Row],[UnitPrice]]</f>
        <v>10291.200000000001</v>
      </c>
      <c r="R2451">
        <f>Table1[[#This Row],[OrderQuantity]]*Table1[[#This Row],[UnitCost]]</f>
        <v>8027.16</v>
      </c>
      <c r="S2451">
        <f>Table1[[#This Row],[OrderQuantity]]*Table1[[#This Row],[UnitPrice]]*(1-Table1[[#This Row],[DiscountApplied]]) - (Table1[[#This Row],[OrderQuantity]]*Table1[[#This Row],[UnitCost]])</f>
        <v>1234.9200000000019</v>
      </c>
      <c r="T2451">
        <f>DATEDIF(Table1[[#This Row],[ShipDate]],Table1[[#This Row],[DeliveryDate]],"d")</f>
        <v>3</v>
      </c>
      <c r="U2451" t="str">
        <f t="shared" si="77"/>
        <v>On Time</v>
      </c>
    </row>
    <row r="2452" spans="1:21" x14ac:dyDescent="0.3">
      <c r="A2452" t="str">
        <f t="shared" si="76"/>
        <v>SO-002551</v>
      </c>
      <c r="B2452" t="s">
        <v>4</v>
      </c>
      <c r="C2452" t="s">
        <v>13</v>
      </c>
      <c r="D2452" s="1">
        <v>43400</v>
      </c>
      <c r="E2452" s="1">
        <v>43539</v>
      </c>
      <c r="F2452" s="1">
        <v>43547</v>
      </c>
      <c r="G2452" s="1">
        <v>43552</v>
      </c>
      <c r="H2452" t="s">
        <v>54</v>
      </c>
      <c r="I2452">
        <v>19</v>
      </c>
      <c r="J2452">
        <v>6</v>
      </c>
      <c r="K2452">
        <v>24</v>
      </c>
      <c r="L2452">
        <v>18</v>
      </c>
      <c r="M2452">
        <v>8</v>
      </c>
      <c r="N2452">
        <v>0.4</v>
      </c>
      <c r="O2452">
        <v>1929.6</v>
      </c>
      <c r="P2452">
        <v>3859.2</v>
      </c>
      <c r="Q2452">
        <f>Table1[[#This Row],[OrderQuantity]]*Table1[[#This Row],[UnitPrice]]</f>
        <v>30873.599999999999</v>
      </c>
      <c r="R2452">
        <f>Table1[[#This Row],[OrderQuantity]]*Table1[[#This Row],[UnitCost]]</f>
        <v>15436.8</v>
      </c>
      <c r="S2452">
        <f>Table1[[#This Row],[OrderQuantity]]*Table1[[#This Row],[UnitPrice]]*(1-Table1[[#This Row],[DiscountApplied]]) - (Table1[[#This Row],[OrderQuantity]]*Table1[[#This Row],[UnitCost]])</f>
        <v>3087.3600000000006</v>
      </c>
      <c r="T2452">
        <f>DATEDIF(Table1[[#This Row],[ShipDate]],Table1[[#This Row],[DeliveryDate]],"d")</f>
        <v>5</v>
      </c>
      <c r="U2452" t="str">
        <f t="shared" si="77"/>
        <v>On Time</v>
      </c>
    </row>
    <row r="2453" spans="1:21" x14ac:dyDescent="0.3">
      <c r="A2453" t="str">
        <f t="shared" si="76"/>
        <v>SO-002552</v>
      </c>
      <c r="B2453" t="s">
        <v>4</v>
      </c>
      <c r="C2453" t="s">
        <v>11</v>
      </c>
      <c r="D2453" s="1">
        <v>43400</v>
      </c>
      <c r="E2453" s="1">
        <v>43539</v>
      </c>
      <c r="F2453" s="1">
        <v>43544</v>
      </c>
      <c r="G2453" s="1">
        <v>43553</v>
      </c>
      <c r="H2453" t="s">
        <v>54</v>
      </c>
      <c r="I2453">
        <v>16</v>
      </c>
      <c r="J2453">
        <v>5</v>
      </c>
      <c r="K2453">
        <v>304</v>
      </c>
      <c r="L2453">
        <v>6</v>
      </c>
      <c r="M2453">
        <v>3</v>
      </c>
      <c r="N2453">
        <v>0.08</v>
      </c>
      <c r="O2453">
        <v>1829.57</v>
      </c>
      <c r="P2453">
        <v>3892.7</v>
      </c>
      <c r="Q2453">
        <f>Table1[[#This Row],[OrderQuantity]]*Table1[[#This Row],[UnitPrice]]</f>
        <v>11678.099999999999</v>
      </c>
      <c r="R2453">
        <f>Table1[[#This Row],[OrderQuantity]]*Table1[[#This Row],[UnitCost]]</f>
        <v>5488.71</v>
      </c>
      <c r="S2453">
        <f>Table1[[#This Row],[OrderQuantity]]*Table1[[#This Row],[UnitPrice]]*(1-Table1[[#This Row],[DiscountApplied]]) - (Table1[[#This Row],[OrderQuantity]]*Table1[[#This Row],[UnitCost]])</f>
        <v>5255.1419999999989</v>
      </c>
      <c r="T2453">
        <f>DATEDIF(Table1[[#This Row],[ShipDate]],Table1[[#This Row],[DeliveryDate]],"d")</f>
        <v>9</v>
      </c>
      <c r="U2453" t="str">
        <f t="shared" si="77"/>
        <v>Late</v>
      </c>
    </row>
    <row r="2454" spans="1:21" x14ac:dyDescent="0.3">
      <c r="A2454" t="str">
        <f t="shared" si="76"/>
        <v>SO-002553</v>
      </c>
      <c r="B2454" t="s">
        <v>2</v>
      </c>
      <c r="C2454" t="s">
        <v>11</v>
      </c>
      <c r="D2454" s="1">
        <v>43400</v>
      </c>
      <c r="E2454" s="1">
        <v>43539</v>
      </c>
      <c r="F2454" s="1">
        <v>43554</v>
      </c>
      <c r="G2454" s="1">
        <v>43560</v>
      </c>
      <c r="H2454" t="s">
        <v>54</v>
      </c>
      <c r="I2454">
        <v>21</v>
      </c>
      <c r="J2454">
        <v>39</v>
      </c>
      <c r="K2454">
        <v>265</v>
      </c>
      <c r="L2454">
        <v>21</v>
      </c>
      <c r="M2454">
        <v>6</v>
      </c>
      <c r="N2454">
        <v>0.05</v>
      </c>
      <c r="O2454">
        <v>890.03</v>
      </c>
      <c r="P2454">
        <v>1085.4000000000001</v>
      </c>
      <c r="Q2454">
        <f>Table1[[#This Row],[OrderQuantity]]*Table1[[#This Row],[UnitPrice]]</f>
        <v>6512.4000000000005</v>
      </c>
      <c r="R2454">
        <f>Table1[[#This Row],[OrderQuantity]]*Table1[[#This Row],[UnitCost]]</f>
        <v>5340.18</v>
      </c>
      <c r="S2454">
        <f>Table1[[#This Row],[OrderQuantity]]*Table1[[#This Row],[UnitPrice]]*(1-Table1[[#This Row],[DiscountApplied]]) - (Table1[[#This Row],[OrderQuantity]]*Table1[[#This Row],[UnitCost]])</f>
        <v>846.60000000000036</v>
      </c>
      <c r="T2454">
        <f>DATEDIF(Table1[[#This Row],[ShipDate]],Table1[[#This Row],[DeliveryDate]],"d")</f>
        <v>6</v>
      </c>
      <c r="U2454" t="str">
        <f t="shared" si="77"/>
        <v>On Time</v>
      </c>
    </row>
    <row r="2455" spans="1:21" x14ac:dyDescent="0.3">
      <c r="A2455" t="str">
        <f t="shared" si="76"/>
        <v>SO-002554</v>
      </c>
      <c r="B2455" t="s">
        <v>3</v>
      </c>
      <c r="C2455" t="s">
        <v>10</v>
      </c>
      <c r="D2455" s="1">
        <v>43400</v>
      </c>
      <c r="E2455" s="1">
        <v>43539</v>
      </c>
      <c r="F2455" s="1">
        <v>43553</v>
      </c>
      <c r="G2455" s="1">
        <v>43563</v>
      </c>
      <c r="H2455" t="s">
        <v>54</v>
      </c>
      <c r="I2455">
        <v>11</v>
      </c>
      <c r="J2455">
        <v>18</v>
      </c>
      <c r="K2455">
        <v>156</v>
      </c>
      <c r="L2455">
        <v>46</v>
      </c>
      <c r="M2455">
        <v>1</v>
      </c>
      <c r="N2455">
        <v>0.3</v>
      </c>
      <c r="O2455">
        <v>409.77</v>
      </c>
      <c r="P2455">
        <v>931.3</v>
      </c>
      <c r="Q2455">
        <f>Table1[[#This Row],[OrderQuantity]]*Table1[[#This Row],[UnitPrice]]</f>
        <v>931.3</v>
      </c>
      <c r="R2455">
        <f>Table1[[#This Row],[OrderQuantity]]*Table1[[#This Row],[UnitCost]]</f>
        <v>409.77</v>
      </c>
      <c r="S2455">
        <f>Table1[[#This Row],[OrderQuantity]]*Table1[[#This Row],[UnitPrice]]*(1-Table1[[#This Row],[DiscountApplied]]) - (Table1[[#This Row],[OrderQuantity]]*Table1[[#This Row],[UnitCost]])</f>
        <v>242.14</v>
      </c>
      <c r="T2455">
        <f>DATEDIF(Table1[[#This Row],[ShipDate]],Table1[[#This Row],[DeliveryDate]],"d")</f>
        <v>10</v>
      </c>
      <c r="U2455" t="str">
        <f t="shared" si="77"/>
        <v>Late</v>
      </c>
    </row>
    <row r="2456" spans="1:21" x14ac:dyDescent="0.3">
      <c r="A2456" t="str">
        <f t="shared" si="76"/>
        <v>SO-002555</v>
      </c>
      <c r="B2456" t="s">
        <v>2</v>
      </c>
      <c r="C2456" t="s">
        <v>10</v>
      </c>
      <c r="D2456" s="1">
        <v>43400</v>
      </c>
      <c r="E2456" s="1">
        <v>43539</v>
      </c>
      <c r="F2456" s="1">
        <v>43552</v>
      </c>
      <c r="G2456" s="1">
        <v>43561</v>
      </c>
      <c r="H2456" t="s">
        <v>54</v>
      </c>
      <c r="I2456">
        <v>23</v>
      </c>
      <c r="J2456">
        <v>26</v>
      </c>
      <c r="K2456">
        <v>132</v>
      </c>
      <c r="L2456">
        <v>20</v>
      </c>
      <c r="M2456">
        <v>5</v>
      </c>
      <c r="N2456">
        <v>0.08</v>
      </c>
      <c r="O2456">
        <v>733.25</v>
      </c>
      <c r="P2456">
        <v>1145.7</v>
      </c>
      <c r="Q2456">
        <f>Table1[[#This Row],[OrderQuantity]]*Table1[[#This Row],[UnitPrice]]</f>
        <v>5728.5</v>
      </c>
      <c r="R2456">
        <f>Table1[[#This Row],[OrderQuantity]]*Table1[[#This Row],[UnitCost]]</f>
        <v>3666.25</v>
      </c>
      <c r="S2456">
        <f>Table1[[#This Row],[OrderQuantity]]*Table1[[#This Row],[UnitPrice]]*(1-Table1[[#This Row],[DiscountApplied]]) - (Table1[[#This Row],[OrderQuantity]]*Table1[[#This Row],[UnitCost]])</f>
        <v>1603.9700000000003</v>
      </c>
      <c r="T2456">
        <f>DATEDIF(Table1[[#This Row],[ShipDate]],Table1[[#This Row],[DeliveryDate]],"d")</f>
        <v>9</v>
      </c>
      <c r="U2456" t="str">
        <f t="shared" si="77"/>
        <v>Late</v>
      </c>
    </row>
    <row r="2457" spans="1:21" x14ac:dyDescent="0.3">
      <c r="A2457" t="str">
        <f t="shared" si="76"/>
        <v>SO-002556</v>
      </c>
      <c r="B2457" t="s">
        <v>4</v>
      </c>
      <c r="C2457" t="s">
        <v>11</v>
      </c>
      <c r="D2457" s="1">
        <v>43400</v>
      </c>
      <c r="E2457" s="1">
        <v>43539</v>
      </c>
      <c r="F2457" s="1">
        <v>43544</v>
      </c>
      <c r="G2457" s="1">
        <v>43545</v>
      </c>
      <c r="H2457" t="s">
        <v>54</v>
      </c>
      <c r="I2457">
        <v>18</v>
      </c>
      <c r="J2457">
        <v>17</v>
      </c>
      <c r="K2457">
        <v>317</v>
      </c>
      <c r="L2457">
        <v>29</v>
      </c>
      <c r="M2457">
        <v>1</v>
      </c>
      <c r="N2457">
        <v>0.4</v>
      </c>
      <c r="O2457">
        <v>986.17</v>
      </c>
      <c r="P2457">
        <v>2405.3000000000002</v>
      </c>
      <c r="Q2457">
        <f>Table1[[#This Row],[OrderQuantity]]*Table1[[#This Row],[UnitPrice]]</f>
        <v>2405.3000000000002</v>
      </c>
      <c r="R2457">
        <f>Table1[[#This Row],[OrderQuantity]]*Table1[[#This Row],[UnitCost]]</f>
        <v>986.17</v>
      </c>
      <c r="S2457">
        <f>Table1[[#This Row],[OrderQuantity]]*Table1[[#This Row],[UnitPrice]]*(1-Table1[[#This Row],[DiscountApplied]]) - (Table1[[#This Row],[OrderQuantity]]*Table1[[#This Row],[UnitCost]])</f>
        <v>457.0100000000001</v>
      </c>
      <c r="T2457">
        <f>DATEDIF(Table1[[#This Row],[ShipDate]],Table1[[#This Row],[DeliveryDate]],"d")</f>
        <v>1</v>
      </c>
      <c r="U2457" t="str">
        <f t="shared" si="77"/>
        <v>On Time</v>
      </c>
    </row>
    <row r="2458" spans="1:21" x14ac:dyDescent="0.3">
      <c r="A2458" t="str">
        <f t="shared" si="76"/>
        <v>SO-002557</v>
      </c>
      <c r="B2458" t="s">
        <v>3</v>
      </c>
      <c r="C2458" t="s">
        <v>13</v>
      </c>
      <c r="D2458" s="1">
        <v>43400</v>
      </c>
      <c r="E2458" s="1">
        <v>43539</v>
      </c>
      <c r="F2458" s="1">
        <v>43544</v>
      </c>
      <c r="G2458" s="1">
        <v>43546</v>
      </c>
      <c r="H2458" t="s">
        <v>54</v>
      </c>
      <c r="I2458">
        <v>8</v>
      </c>
      <c r="J2458">
        <v>4</v>
      </c>
      <c r="K2458">
        <v>45</v>
      </c>
      <c r="L2458">
        <v>17</v>
      </c>
      <c r="M2458">
        <v>6</v>
      </c>
      <c r="N2458">
        <v>0.1</v>
      </c>
      <c r="O2458">
        <v>1843.04</v>
      </c>
      <c r="P2458">
        <v>4006.6</v>
      </c>
      <c r="Q2458">
        <f>Table1[[#This Row],[OrderQuantity]]*Table1[[#This Row],[UnitPrice]]</f>
        <v>24039.599999999999</v>
      </c>
      <c r="R2458">
        <f>Table1[[#This Row],[OrderQuantity]]*Table1[[#This Row],[UnitCost]]</f>
        <v>11058.24</v>
      </c>
      <c r="S2458">
        <f>Table1[[#This Row],[OrderQuantity]]*Table1[[#This Row],[UnitPrice]]*(1-Table1[[#This Row],[DiscountApplied]]) - (Table1[[#This Row],[OrderQuantity]]*Table1[[#This Row],[UnitCost]])</f>
        <v>10577.4</v>
      </c>
      <c r="T2458">
        <f>DATEDIF(Table1[[#This Row],[ShipDate]],Table1[[#This Row],[DeliveryDate]],"d")</f>
        <v>2</v>
      </c>
      <c r="U2458" t="str">
        <f t="shared" si="77"/>
        <v>On Time</v>
      </c>
    </row>
    <row r="2459" spans="1:21" x14ac:dyDescent="0.3">
      <c r="A2459" t="str">
        <f t="shared" si="76"/>
        <v>SO-002558</v>
      </c>
      <c r="B2459" t="s">
        <v>5</v>
      </c>
      <c r="C2459" t="s">
        <v>8</v>
      </c>
      <c r="D2459" s="1">
        <v>43400</v>
      </c>
      <c r="E2459" s="1">
        <v>43539</v>
      </c>
      <c r="F2459" s="1">
        <v>43541</v>
      </c>
      <c r="G2459" s="1">
        <v>43546</v>
      </c>
      <c r="H2459" t="s">
        <v>54</v>
      </c>
      <c r="I2459">
        <v>26</v>
      </c>
      <c r="J2459">
        <v>32</v>
      </c>
      <c r="K2459">
        <v>351</v>
      </c>
      <c r="L2459">
        <v>14</v>
      </c>
      <c r="M2459">
        <v>8</v>
      </c>
      <c r="N2459">
        <v>0.15</v>
      </c>
      <c r="O2459">
        <v>106.53</v>
      </c>
      <c r="P2459">
        <v>201</v>
      </c>
      <c r="Q2459">
        <f>Table1[[#This Row],[OrderQuantity]]*Table1[[#This Row],[UnitPrice]]</f>
        <v>1608</v>
      </c>
      <c r="R2459">
        <f>Table1[[#This Row],[OrderQuantity]]*Table1[[#This Row],[UnitCost]]</f>
        <v>852.24</v>
      </c>
      <c r="S2459">
        <f>Table1[[#This Row],[OrderQuantity]]*Table1[[#This Row],[UnitPrice]]*(1-Table1[[#This Row],[DiscountApplied]]) - (Table1[[#This Row],[OrderQuantity]]*Table1[[#This Row],[UnitCost]])</f>
        <v>514.55999999999995</v>
      </c>
      <c r="T2459">
        <f>DATEDIF(Table1[[#This Row],[ShipDate]],Table1[[#This Row],[DeliveryDate]],"d")</f>
        <v>5</v>
      </c>
      <c r="U2459" t="str">
        <f t="shared" si="77"/>
        <v>On Time</v>
      </c>
    </row>
    <row r="2460" spans="1:21" x14ac:dyDescent="0.3">
      <c r="A2460" t="str">
        <f t="shared" si="76"/>
        <v>SO-002559</v>
      </c>
      <c r="B2460" t="s">
        <v>3</v>
      </c>
      <c r="C2460" t="s">
        <v>11</v>
      </c>
      <c r="D2460" s="1">
        <v>43400</v>
      </c>
      <c r="E2460" s="1">
        <v>43539</v>
      </c>
      <c r="F2460" s="1">
        <v>43541</v>
      </c>
      <c r="G2460" s="1">
        <v>43549</v>
      </c>
      <c r="H2460" t="s">
        <v>54</v>
      </c>
      <c r="I2460">
        <v>6</v>
      </c>
      <c r="J2460">
        <v>17</v>
      </c>
      <c r="K2460">
        <v>295</v>
      </c>
      <c r="L2460">
        <v>26</v>
      </c>
      <c r="M2460">
        <v>2</v>
      </c>
      <c r="N2460">
        <v>0.4</v>
      </c>
      <c r="O2460">
        <v>170.85</v>
      </c>
      <c r="P2460">
        <v>227.8</v>
      </c>
      <c r="Q2460">
        <f>Table1[[#This Row],[OrderQuantity]]*Table1[[#This Row],[UnitPrice]]</f>
        <v>455.6</v>
      </c>
      <c r="R2460">
        <f>Table1[[#This Row],[OrderQuantity]]*Table1[[#This Row],[UnitCost]]</f>
        <v>341.7</v>
      </c>
      <c r="S2460">
        <f>Table1[[#This Row],[OrderQuantity]]*Table1[[#This Row],[UnitPrice]]*(1-Table1[[#This Row],[DiscountApplied]]) - (Table1[[#This Row],[OrderQuantity]]*Table1[[#This Row],[UnitCost]])</f>
        <v>-68.339999999999975</v>
      </c>
      <c r="T2460">
        <f>DATEDIF(Table1[[#This Row],[ShipDate]],Table1[[#This Row],[DeliveryDate]],"d")</f>
        <v>8</v>
      </c>
      <c r="U2460" t="str">
        <f t="shared" si="77"/>
        <v>Late</v>
      </c>
    </row>
    <row r="2461" spans="1:21" x14ac:dyDescent="0.3">
      <c r="A2461" t="str">
        <f t="shared" si="76"/>
        <v>SO-002560</v>
      </c>
      <c r="B2461" t="s">
        <v>2</v>
      </c>
      <c r="C2461" t="s">
        <v>12</v>
      </c>
      <c r="D2461" s="1">
        <v>43500</v>
      </c>
      <c r="E2461" s="1">
        <v>43539</v>
      </c>
      <c r="F2461" s="1">
        <v>43541</v>
      </c>
      <c r="G2461" s="1">
        <v>43546</v>
      </c>
      <c r="H2461" t="s">
        <v>54</v>
      </c>
      <c r="I2461">
        <v>22</v>
      </c>
      <c r="J2461">
        <v>1</v>
      </c>
      <c r="K2461">
        <v>245</v>
      </c>
      <c r="L2461">
        <v>12</v>
      </c>
      <c r="M2461">
        <v>1</v>
      </c>
      <c r="N2461">
        <v>0.15</v>
      </c>
      <c r="O2461">
        <v>1845.98</v>
      </c>
      <c r="P2461">
        <v>3845.8</v>
      </c>
      <c r="Q2461">
        <f>Table1[[#This Row],[OrderQuantity]]*Table1[[#This Row],[UnitPrice]]</f>
        <v>3845.8</v>
      </c>
      <c r="R2461">
        <f>Table1[[#This Row],[OrderQuantity]]*Table1[[#This Row],[UnitCost]]</f>
        <v>1845.98</v>
      </c>
      <c r="S2461">
        <f>Table1[[#This Row],[OrderQuantity]]*Table1[[#This Row],[UnitPrice]]*(1-Table1[[#This Row],[DiscountApplied]]) - (Table1[[#This Row],[OrderQuantity]]*Table1[[#This Row],[UnitCost]])</f>
        <v>1422.9500000000003</v>
      </c>
      <c r="T2461">
        <f>DATEDIF(Table1[[#This Row],[ShipDate]],Table1[[#This Row],[DeliveryDate]],"d")</f>
        <v>5</v>
      </c>
      <c r="U2461" t="str">
        <f t="shared" si="77"/>
        <v>On Time</v>
      </c>
    </row>
    <row r="2462" spans="1:21" x14ac:dyDescent="0.3">
      <c r="A2462" t="str">
        <f t="shared" si="76"/>
        <v>SO-002561</v>
      </c>
      <c r="B2462" t="s">
        <v>3</v>
      </c>
      <c r="C2462" t="s">
        <v>10</v>
      </c>
      <c r="D2462" s="1">
        <v>43400</v>
      </c>
      <c r="E2462" s="1">
        <v>43539</v>
      </c>
      <c r="F2462" s="1">
        <v>43553</v>
      </c>
      <c r="G2462" s="1">
        <v>43561</v>
      </c>
      <c r="H2462" t="s">
        <v>54</v>
      </c>
      <c r="I2462">
        <v>5</v>
      </c>
      <c r="J2462">
        <v>39</v>
      </c>
      <c r="K2462">
        <v>201</v>
      </c>
      <c r="L2462">
        <v>32</v>
      </c>
      <c r="M2462">
        <v>8</v>
      </c>
      <c r="N2462">
        <v>0.2</v>
      </c>
      <c r="O2462">
        <v>2295.42</v>
      </c>
      <c r="P2462">
        <v>3825.7</v>
      </c>
      <c r="Q2462">
        <f>Table1[[#This Row],[OrderQuantity]]*Table1[[#This Row],[UnitPrice]]</f>
        <v>30605.599999999999</v>
      </c>
      <c r="R2462">
        <f>Table1[[#This Row],[OrderQuantity]]*Table1[[#This Row],[UnitCost]]</f>
        <v>18363.36</v>
      </c>
      <c r="S2462">
        <f>Table1[[#This Row],[OrderQuantity]]*Table1[[#This Row],[UnitPrice]]*(1-Table1[[#This Row],[DiscountApplied]]) - (Table1[[#This Row],[OrderQuantity]]*Table1[[#This Row],[UnitCost]])</f>
        <v>6121.119999999999</v>
      </c>
      <c r="T2462">
        <f>DATEDIF(Table1[[#This Row],[ShipDate]],Table1[[#This Row],[DeliveryDate]],"d")</f>
        <v>8</v>
      </c>
      <c r="U2462" t="str">
        <f t="shared" si="77"/>
        <v>Late</v>
      </c>
    </row>
    <row r="2463" spans="1:21" x14ac:dyDescent="0.3">
      <c r="A2463" t="str">
        <f t="shared" si="76"/>
        <v>SO-002562</v>
      </c>
      <c r="B2463" t="s">
        <v>4</v>
      </c>
      <c r="C2463" t="s">
        <v>10</v>
      </c>
      <c r="D2463" s="1">
        <v>43500</v>
      </c>
      <c r="E2463" s="1">
        <v>43540</v>
      </c>
      <c r="F2463" s="1">
        <v>43562</v>
      </c>
      <c r="G2463" s="1">
        <v>43563</v>
      </c>
      <c r="H2463" t="s">
        <v>54</v>
      </c>
      <c r="I2463">
        <v>15</v>
      </c>
      <c r="J2463">
        <v>24</v>
      </c>
      <c r="K2463">
        <v>157</v>
      </c>
      <c r="L2463">
        <v>43</v>
      </c>
      <c r="M2463">
        <v>5</v>
      </c>
      <c r="N2463">
        <v>0.08</v>
      </c>
      <c r="O2463">
        <v>2287.58</v>
      </c>
      <c r="P2463">
        <v>4013.3</v>
      </c>
      <c r="Q2463">
        <f>Table1[[#This Row],[OrderQuantity]]*Table1[[#This Row],[UnitPrice]]</f>
        <v>20066.5</v>
      </c>
      <c r="R2463">
        <f>Table1[[#This Row],[OrderQuantity]]*Table1[[#This Row],[UnitCost]]</f>
        <v>11437.9</v>
      </c>
      <c r="S2463">
        <f>Table1[[#This Row],[OrderQuantity]]*Table1[[#This Row],[UnitPrice]]*(1-Table1[[#This Row],[DiscountApplied]]) - (Table1[[#This Row],[OrderQuantity]]*Table1[[#This Row],[UnitCost]])</f>
        <v>7023.2800000000007</v>
      </c>
      <c r="T2463">
        <f>DATEDIF(Table1[[#This Row],[ShipDate]],Table1[[#This Row],[DeliveryDate]],"d")</f>
        <v>1</v>
      </c>
      <c r="U2463" t="str">
        <f t="shared" si="77"/>
        <v>On Time</v>
      </c>
    </row>
    <row r="2464" spans="1:21" x14ac:dyDescent="0.3">
      <c r="A2464" t="str">
        <f t="shared" si="76"/>
        <v>SO-002563</v>
      </c>
      <c r="B2464" t="s">
        <v>2</v>
      </c>
      <c r="C2464" t="s">
        <v>10</v>
      </c>
      <c r="D2464" s="1">
        <v>43400</v>
      </c>
      <c r="E2464" s="1">
        <v>43540</v>
      </c>
      <c r="F2464" s="1">
        <v>43548</v>
      </c>
      <c r="G2464" s="1">
        <v>43550</v>
      </c>
      <c r="H2464" t="s">
        <v>54</v>
      </c>
      <c r="I2464">
        <v>20</v>
      </c>
      <c r="J2464">
        <v>7</v>
      </c>
      <c r="K2464">
        <v>152</v>
      </c>
      <c r="L2464">
        <v>4</v>
      </c>
      <c r="M2464">
        <v>1</v>
      </c>
      <c r="N2464">
        <v>0.15</v>
      </c>
      <c r="O2464">
        <v>201.2</v>
      </c>
      <c r="P2464">
        <v>261.3</v>
      </c>
      <c r="Q2464">
        <f>Table1[[#This Row],[OrderQuantity]]*Table1[[#This Row],[UnitPrice]]</f>
        <v>261.3</v>
      </c>
      <c r="R2464">
        <f>Table1[[#This Row],[OrderQuantity]]*Table1[[#This Row],[UnitCost]]</f>
        <v>201.2</v>
      </c>
      <c r="S2464">
        <f>Table1[[#This Row],[OrderQuantity]]*Table1[[#This Row],[UnitPrice]]*(1-Table1[[#This Row],[DiscountApplied]]) - (Table1[[#This Row],[OrderQuantity]]*Table1[[#This Row],[UnitCost]])</f>
        <v>20.905000000000001</v>
      </c>
      <c r="T2464">
        <f>DATEDIF(Table1[[#This Row],[ShipDate]],Table1[[#This Row],[DeliveryDate]],"d")</f>
        <v>2</v>
      </c>
      <c r="U2464" t="str">
        <f t="shared" si="77"/>
        <v>On Time</v>
      </c>
    </row>
    <row r="2465" spans="1:21" x14ac:dyDescent="0.3">
      <c r="A2465" t="str">
        <f t="shared" si="76"/>
        <v>SO-002564</v>
      </c>
      <c r="B2465" t="s">
        <v>4</v>
      </c>
      <c r="C2465" t="s">
        <v>13</v>
      </c>
      <c r="D2465" s="1">
        <v>43400</v>
      </c>
      <c r="E2465" s="1">
        <v>43540</v>
      </c>
      <c r="F2465" s="1">
        <v>43556</v>
      </c>
      <c r="G2465" s="1">
        <v>43558</v>
      </c>
      <c r="H2465" t="s">
        <v>54</v>
      </c>
      <c r="I2465">
        <v>12</v>
      </c>
      <c r="J2465">
        <v>43</v>
      </c>
      <c r="K2465">
        <v>2</v>
      </c>
      <c r="L2465">
        <v>28</v>
      </c>
      <c r="M2465">
        <v>6</v>
      </c>
      <c r="N2465">
        <v>0.15</v>
      </c>
      <c r="O2465">
        <v>103.85</v>
      </c>
      <c r="P2465">
        <v>167.5</v>
      </c>
      <c r="Q2465">
        <f>Table1[[#This Row],[OrderQuantity]]*Table1[[#This Row],[UnitPrice]]</f>
        <v>1005</v>
      </c>
      <c r="R2465">
        <f>Table1[[#This Row],[OrderQuantity]]*Table1[[#This Row],[UnitCost]]</f>
        <v>623.09999999999991</v>
      </c>
      <c r="S2465">
        <f>Table1[[#This Row],[OrderQuantity]]*Table1[[#This Row],[UnitPrice]]*(1-Table1[[#This Row],[DiscountApplied]]) - (Table1[[#This Row],[OrderQuantity]]*Table1[[#This Row],[UnitCost]])</f>
        <v>231.15000000000009</v>
      </c>
      <c r="T2465">
        <f>DATEDIF(Table1[[#This Row],[ShipDate]],Table1[[#This Row],[DeliveryDate]],"d")</f>
        <v>2</v>
      </c>
      <c r="U2465" t="str">
        <f t="shared" si="77"/>
        <v>On Time</v>
      </c>
    </row>
    <row r="2466" spans="1:21" x14ac:dyDescent="0.3">
      <c r="A2466" t="str">
        <f t="shared" si="76"/>
        <v>SO-002565</v>
      </c>
      <c r="B2466" t="s">
        <v>2</v>
      </c>
      <c r="C2466" t="s">
        <v>10</v>
      </c>
      <c r="D2466" s="1">
        <v>43400</v>
      </c>
      <c r="E2466" s="1">
        <v>43540</v>
      </c>
      <c r="F2466" s="1">
        <v>43565</v>
      </c>
      <c r="G2466" s="1">
        <v>43573</v>
      </c>
      <c r="H2466" t="s">
        <v>54</v>
      </c>
      <c r="I2466">
        <v>25</v>
      </c>
      <c r="J2466">
        <v>42</v>
      </c>
      <c r="K2466">
        <v>97</v>
      </c>
      <c r="L2466">
        <v>1</v>
      </c>
      <c r="M2466">
        <v>1</v>
      </c>
      <c r="N2466">
        <v>0.08</v>
      </c>
      <c r="O2466">
        <v>709.13</v>
      </c>
      <c r="P2466">
        <v>1125.5999999999999</v>
      </c>
      <c r="Q2466">
        <f>Table1[[#This Row],[OrderQuantity]]*Table1[[#This Row],[UnitPrice]]</f>
        <v>1125.5999999999999</v>
      </c>
      <c r="R2466">
        <f>Table1[[#This Row],[OrderQuantity]]*Table1[[#This Row],[UnitCost]]</f>
        <v>709.13</v>
      </c>
      <c r="S2466">
        <f>Table1[[#This Row],[OrderQuantity]]*Table1[[#This Row],[UnitPrice]]*(1-Table1[[#This Row],[DiscountApplied]]) - (Table1[[#This Row],[OrderQuantity]]*Table1[[#This Row],[UnitCost]])</f>
        <v>326.42199999999991</v>
      </c>
      <c r="T2466">
        <f>DATEDIF(Table1[[#This Row],[ShipDate]],Table1[[#This Row],[DeliveryDate]],"d")</f>
        <v>8</v>
      </c>
      <c r="U2466" t="str">
        <f t="shared" si="77"/>
        <v>Late</v>
      </c>
    </row>
    <row r="2467" spans="1:21" x14ac:dyDescent="0.3">
      <c r="A2467" t="str">
        <f t="shared" si="76"/>
        <v>SO-002566</v>
      </c>
      <c r="B2467" t="s">
        <v>4</v>
      </c>
      <c r="C2467" t="s">
        <v>10</v>
      </c>
      <c r="D2467" s="1">
        <v>43400</v>
      </c>
      <c r="E2467" s="1">
        <v>43540</v>
      </c>
      <c r="F2467" s="1">
        <v>43562</v>
      </c>
      <c r="G2467" s="1">
        <v>43572</v>
      </c>
      <c r="H2467" t="s">
        <v>54</v>
      </c>
      <c r="I2467">
        <v>12</v>
      </c>
      <c r="J2467">
        <v>45</v>
      </c>
      <c r="K2467">
        <v>122</v>
      </c>
      <c r="L2467">
        <v>6</v>
      </c>
      <c r="M2467">
        <v>6</v>
      </c>
      <c r="N2467">
        <v>0.08</v>
      </c>
      <c r="O2467">
        <v>2176.83</v>
      </c>
      <c r="P2467">
        <v>3819</v>
      </c>
      <c r="Q2467">
        <f>Table1[[#This Row],[OrderQuantity]]*Table1[[#This Row],[UnitPrice]]</f>
        <v>22914</v>
      </c>
      <c r="R2467">
        <f>Table1[[#This Row],[OrderQuantity]]*Table1[[#This Row],[UnitCost]]</f>
        <v>13060.98</v>
      </c>
      <c r="S2467">
        <f>Table1[[#This Row],[OrderQuantity]]*Table1[[#This Row],[UnitPrice]]*(1-Table1[[#This Row],[DiscountApplied]]) - (Table1[[#This Row],[OrderQuantity]]*Table1[[#This Row],[UnitCost]])</f>
        <v>8019.9000000000015</v>
      </c>
      <c r="T2467">
        <f>DATEDIF(Table1[[#This Row],[ShipDate]],Table1[[#This Row],[DeliveryDate]],"d")</f>
        <v>10</v>
      </c>
      <c r="U2467" t="str">
        <f t="shared" si="77"/>
        <v>Late</v>
      </c>
    </row>
    <row r="2468" spans="1:21" x14ac:dyDescent="0.3">
      <c r="A2468" t="str">
        <f t="shared" si="76"/>
        <v>SO-002567</v>
      </c>
      <c r="B2468" t="s">
        <v>3</v>
      </c>
      <c r="C2468" t="s">
        <v>11</v>
      </c>
      <c r="D2468" s="1">
        <v>43400</v>
      </c>
      <c r="E2468" s="1">
        <v>43540</v>
      </c>
      <c r="F2468" s="1">
        <v>43562</v>
      </c>
      <c r="G2468" s="1">
        <v>43566</v>
      </c>
      <c r="H2468" t="s">
        <v>54</v>
      </c>
      <c r="I2468">
        <v>2</v>
      </c>
      <c r="J2468">
        <v>23</v>
      </c>
      <c r="K2468">
        <v>284</v>
      </c>
      <c r="L2468">
        <v>4</v>
      </c>
      <c r="M2468">
        <v>8</v>
      </c>
      <c r="N2468">
        <v>0.1</v>
      </c>
      <c r="O2468">
        <v>3163.2</v>
      </c>
      <c r="P2468">
        <v>5453.8</v>
      </c>
      <c r="Q2468">
        <f>Table1[[#This Row],[OrderQuantity]]*Table1[[#This Row],[UnitPrice]]</f>
        <v>43630.400000000001</v>
      </c>
      <c r="R2468">
        <f>Table1[[#This Row],[OrderQuantity]]*Table1[[#This Row],[UnitCost]]</f>
        <v>25305.599999999999</v>
      </c>
      <c r="S2468">
        <f>Table1[[#This Row],[OrderQuantity]]*Table1[[#This Row],[UnitPrice]]*(1-Table1[[#This Row],[DiscountApplied]]) - (Table1[[#This Row],[OrderQuantity]]*Table1[[#This Row],[UnitCost]])</f>
        <v>13961.760000000002</v>
      </c>
      <c r="T2468">
        <f>DATEDIF(Table1[[#This Row],[ShipDate]],Table1[[#This Row],[DeliveryDate]],"d")</f>
        <v>4</v>
      </c>
      <c r="U2468" t="str">
        <f t="shared" si="77"/>
        <v>On Time</v>
      </c>
    </row>
    <row r="2469" spans="1:21" x14ac:dyDescent="0.3">
      <c r="A2469" t="str">
        <f t="shared" si="76"/>
        <v>SO-002568</v>
      </c>
      <c r="B2469" t="s">
        <v>4</v>
      </c>
      <c r="C2469" t="s">
        <v>8</v>
      </c>
      <c r="D2469" s="1">
        <v>43400</v>
      </c>
      <c r="E2469" s="1">
        <v>43540</v>
      </c>
      <c r="F2469" s="1">
        <v>43560</v>
      </c>
      <c r="G2469" s="1">
        <v>43566</v>
      </c>
      <c r="H2469" t="s">
        <v>54</v>
      </c>
      <c r="I2469">
        <v>14</v>
      </c>
      <c r="J2469">
        <v>27</v>
      </c>
      <c r="K2469">
        <v>348</v>
      </c>
      <c r="L2469">
        <v>5</v>
      </c>
      <c r="M2469">
        <v>8</v>
      </c>
      <c r="N2469">
        <v>0.1</v>
      </c>
      <c r="O2469">
        <v>1191.53</v>
      </c>
      <c r="P2469">
        <v>2291.4</v>
      </c>
      <c r="Q2469">
        <f>Table1[[#This Row],[OrderQuantity]]*Table1[[#This Row],[UnitPrice]]</f>
        <v>18331.2</v>
      </c>
      <c r="R2469">
        <f>Table1[[#This Row],[OrderQuantity]]*Table1[[#This Row],[UnitCost]]</f>
        <v>9532.24</v>
      </c>
      <c r="S2469">
        <f>Table1[[#This Row],[OrderQuantity]]*Table1[[#This Row],[UnitPrice]]*(1-Table1[[#This Row],[DiscountApplied]]) - (Table1[[#This Row],[OrderQuantity]]*Table1[[#This Row],[UnitCost]])</f>
        <v>6965.840000000002</v>
      </c>
      <c r="T2469">
        <f>DATEDIF(Table1[[#This Row],[ShipDate]],Table1[[#This Row],[DeliveryDate]],"d")</f>
        <v>6</v>
      </c>
      <c r="U2469" t="str">
        <f t="shared" si="77"/>
        <v>On Time</v>
      </c>
    </row>
    <row r="2470" spans="1:21" x14ac:dyDescent="0.3">
      <c r="A2470" t="str">
        <f t="shared" si="76"/>
        <v>SO-002569</v>
      </c>
      <c r="B2470" t="s">
        <v>4</v>
      </c>
      <c r="C2470" t="s">
        <v>12</v>
      </c>
      <c r="D2470" s="1">
        <v>43400</v>
      </c>
      <c r="E2470" s="1">
        <v>43540</v>
      </c>
      <c r="F2470" s="1">
        <v>43557</v>
      </c>
      <c r="G2470" s="1">
        <v>43566</v>
      </c>
      <c r="H2470" t="s">
        <v>54</v>
      </c>
      <c r="I2470">
        <v>19</v>
      </c>
      <c r="J2470">
        <v>13</v>
      </c>
      <c r="K2470">
        <v>227</v>
      </c>
      <c r="L2470">
        <v>13</v>
      </c>
      <c r="M2470">
        <v>2</v>
      </c>
      <c r="N2470">
        <v>0.1</v>
      </c>
      <c r="O2470">
        <v>1321.58</v>
      </c>
      <c r="P2470">
        <v>1762.1</v>
      </c>
      <c r="Q2470">
        <f>Table1[[#This Row],[OrderQuantity]]*Table1[[#This Row],[UnitPrice]]</f>
        <v>3524.2</v>
      </c>
      <c r="R2470">
        <f>Table1[[#This Row],[OrderQuantity]]*Table1[[#This Row],[UnitCost]]</f>
        <v>2643.16</v>
      </c>
      <c r="S2470">
        <f>Table1[[#This Row],[OrderQuantity]]*Table1[[#This Row],[UnitPrice]]*(1-Table1[[#This Row],[DiscountApplied]]) - (Table1[[#This Row],[OrderQuantity]]*Table1[[#This Row],[UnitCost]])</f>
        <v>528.61999999999989</v>
      </c>
      <c r="T2470">
        <f>DATEDIF(Table1[[#This Row],[ShipDate]],Table1[[#This Row],[DeliveryDate]],"d")</f>
        <v>9</v>
      </c>
      <c r="U2470" t="str">
        <f t="shared" si="77"/>
        <v>Late</v>
      </c>
    </row>
    <row r="2471" spans="1:21" x14ac:dyDescent="0.3">
      <c r="A2471" t="str">
        <f t="shared" si="76"/>
        <v>SO-002570</v>
      </c>
      <c r="B2471" t="s">
        <v>4</v>
      </c>
      <c r="C2471" t="s">
        <v>8</v>
      </c>
      <c r="D2471" s="1">
        <v>43500</v>
      </c>
      <c r="E2471" s="1">
        <v>43541</v>
      </c>
      <c r="F2471" s="1">
        <v>43563</v>
      </c>
      <c r="G2471" s="1">
        <v>43567</v>
      </c>
      <c r="H2471" t="s">
        <v>54</v>
      </c>
      <c r="I2471">
        <v>13</v>
      </c>
      <c r="J2471">
        <v>32</v>
      </c>
      <c r="K2471">
        <v>350</v>
      </c>
      <c r="L2471">
        <v>11</v>
      </c>
      <c r="M2471">
        <v>1</v>
      </c>
      <c r="N2471">
        <v>0.05</v>
      </c>
      <c r="O2471">
        <v>428.26</v>
      </c>
      <c r="P2471">
        <v>911.2</v>
      </c>
      <c r="Q2471">
        <f>Table1[[#This Row],[OrderQuantity]]*Table1[[#This Row],[UnitPrice]]</f>
        <v>911.2</v>
      </c>
      <c r="R2471">
        <f>Table1[[#This Row],[OrderQuantity]]*Table1[[#This Row],[UnitCost]]</f>
        <v>428.26</v>
      </c>
      <c r="S2471">
        <f>Table1[[#This Row],[OrderQuantity]]*Table1[[#This Row],[UnitPrice]]*(1-Table1[[#This Row],[DiscountApplied]]) - (Table1[[#This Row],[OrderQuantity]]*Table1[[#This Row],[UnitCost]])</f>
        <v>437.38</v>
      </c>
      <c r="T2471">
        <f>DATEDIF(Table1[[#This Row],[ShipDate]],Table1[[#This Row],[DeliveryDate]],"d")</f>
        <v>4</v>
      </c>
      <c r="U2471" t="str">
        <f t="shared" si="77"/>
        <v>On Time</v>
      </c>
    </row>
    <row r="2472" spans="1:21" x14ac:dyDescent="0.3">
      <c r="A2472" t="str">
        <f t="shared" si="76"/>
        <v>SO-002571</v>
      </c>
      <c r="B2472" t="s">
        <v>5</v>
      </c>
      <c r="C2472" t="s">
        <v>13</v>
      </c>
      <c r="D2472" s="1">
        <v>43400</v>
      </c>
      <c r="E2472" s="1">
        <v>43541</v>
      </c>
      <c r="F2472" s="1">
        <v>43557</v>
      </c>
      <c r="G2472" s="1">
        <v>43567</v>
      </c>
      <c r="H2472" t="s">
        <v>54</v>
      </c>
      <c r="I2472">
        <v>28</v>
      </c>
      <c r="J2472">
        <v>27</v>
      </c>
      <c r="K2472">
        <v>37</v>
      </c>
      <c r="L2472">
        <v>13</v>
      </c>
      <c r="M2472">
        <v>4</v>
      </c>
      <c r="N2472">
        <v>0.15</v>
      </c>
      <c r="O2472">
        <v>1641.17</v>
      </c>
      <c r="P2472">
        <v>2311.5</v>
      </c>
      <c r="Q2472">
        <f>Table1[[#This Row],[OrderQuantity]]*Table1[[#This Row],[UnitPrice]]</f>
        <v>9246</v>
      </c>
      <c r="R2472">
        <f>Table1[[#This Row],[OrderQuantity]]*Table1[[#This Row],[UnitCost]]</f>
        <v>6564.68</v>
      </c>
      <c r="S2472">
        <f>Table1[[#This Row],[OrderQuantity]]*Table1[[#This Row],[UnitPrice]]*(1-Table1[[#This Row],[DiscountApplied]]) - (Table1[[#This Row],[OrderQuantity]]*Table1[[#This Row],[UnitCost]])</f>
        <v>1294.4199999999992</v>
      </c>
      <c r="T2472">
        <f>DATEDIF(Table1[[#This Row],[ShipDate]],Table1[[#This Row],[DeliveryDate]],"d")</f>
        <v>10</v>
      </c>
      <c r="U2472" t="str">
        <f t="shared" si="77"/>
        <v>Late</v>
      </c>
    </row>
    <row r="2473" spans="1:21" x14ac:dyDescent="0.3">
      <c r="A2473" t="str">
        <f t="shared" si="76"/>
        <v>SO-002572</v>
      </c>
      <c r="B2473" t="s">
        <v>2</v>
      </c>
      <c r="C2473" t="s">
        <v>12</v>
      </c>
      <c r="D2473" s="1">
        <v>43500</v>
      </c>
      <c r="E2473" s="1">
        <v>43541</v>
      </c>
      <c r="F2473" s="1">
        <v>43544</v>
      </c>
      <c r="G2473" s="1">
        <v>43548</v>
      </c>
      <c r="H2473" t="s">
        <v>54</v>
      </c>
      <c r="I2473">
        <v>22</v>
      </c>
      <c r="J2473">
        <v>29</v>
      </c>
      <c r="K2473">
        <v>238</v>
      </c>
      <c r="L2473">
        <v>5</v>
      </c>
      <c r="M2473">
        <v>6</v>
      </c>
      <c r="N2473">
        <v>0.15</v>
      </c>
      <c r="O2473">
        <v>4471.8500000000004</v>
      </c>
      <c r="P2473">
        <v>6210.9</v>
      </c>
      <c r="Q2473">
        <f>Table1[[#This Row],[OrderQuantity]]*Table1[[#This Row],[UnitPrice]]</f>
        <v>37265.399999999994</v>
      </c>
      <c r="R2473">
        <f>Table1[[#This Row],[OrderQuantity]]*Table1[[#This Row],[UnitCost]]</f>
        <v>26831.100000000002</v>
      </c>
      <c r="S2473">
        <f>Table1[[#This Row],[OrderQuantity]]*Table1[[#This Row],[UnitPrice]]*(1-Table1[[#This Row],[DiscountApplied]]) - (Table1[[#This Row],[OrderQuantity]]*Table1[[#This Row],[UnitCost]])</f>
        <v>4844.4899999999907</v>
      </c>
      <c r="T2473">
        <f>DATEDIF(Table1[[#This Row],[ShipDate]],Table1[[#This Row],[DeliveryDate]],"d")</f>
        <v>4</v>
      </c>
      <c r="U2473" t="str">
        <f t="shared" si="77"/>
        <v>On Time</v>
      </c>
    </row>
    <row r="2474" spans="1:21" x14ac:dyDescent="0.3">
      <c r="A2474" t="str">
        <f t="shared" si="76"/>
        <v>SO-002573</v>
      </c>
      <c r="B2474" t="s">
        <v>2</v>
      </c>
      <c r="C2474" t="s">
        <v>11</v>
      </c>
      <c r="D2474" s="1">
        <v>43400</v>
      </c>
      <c r="E2474" s="1">
        <v>43541</v>
      </c>
      <c r="F2474" s="1">
        <v>43563</v>
      </c>
      <c r="G2474" s="1">
        <v>43572</v>
      </c>
      <c r="H2474" t="s">
        <v>54</v>
      </c>
      <c r="I2474">
        <v>23</v>
      </c>
      <c r="J2474">
        <v>22</v>
      </c>
      <c r="K2474">
        <v>268</v>
      </c>
      <c r="L2474">
        <v>37</v>
      </c>
      <c r="M2474">
        <v>3</v>
      </c>
      <c r="N2474">
        <v>0.05</v>
      </c>
      <c r="O2474">
        <v>4351.25</v>
      </c>
      <c r="P2474">
        <v>5306.4</v>
      </c>
      <c r="Q2474">
        <f>Table1[[#This Row],[OrderQuantity]]*Table1[[#This Row],[UnitPrice]]</f>
        <v>15919.199999999999</v>
      </c>
      <c r="R2474">
        <f>Table1[[#This Row],[OrderQuantity]]*Table1[[#This Row],[UnitCost]]</f>
        <v>13053.75</v>
      </c>
      <c r="S2474">
        <f>Table1[[#This Row],[OrderQuantity]]*Table1[[#This Row],[UnitPrice]]*(1-Table1[[#This Row],[DiscountApplied]]) - (Table1[[#This Row],[OrderQuantity]]*Table1[[#This Row],[UnitCost]])</f>
        <v>2069.489999999998</v>
      </c>
      <c r="T2474">
        <f>DATEDIF(Table1[[#This Row],[ShipDate]],Table1[[#This Row],[DeliveryDate]],"d")</f>
        <v>9</v>
      </c>
      <c r="U2474" t="str">
        <f t="shared" si="77"/>
        <v>Late</v>
      </c>
    </row>
    <row r="2475" spans="1:21" x14ac:dyDescent="0.3">
      <c r="A2475" t="str">
        <f t="shared" si="76"/>
        <v>SO-002574</v>
      </c>
      <c r="B2475" t="s">
        <v>3</v>
      </c>
      <c r="C2475" t="s">
        <v>10</v>
      </c>
      <c r="D2475" s="1">
        <v>43400</v>
      </c>
      <c r="E2475" s="1">
        <v>43541</v>
      </c>
      <c r="F2475" s="1">
        <v>43558</v>
      </c>
      <c r="G2475" s="1">
        <v>43562</v>
      </c>
      <c r="H2475" t="s">
        <v>54</v>
      </c>
      <c r="I2475">
        <v>11</v>
      </c>
      <c r="J2475">
        <v>14</v>
      </c>
      <c r="K2475">
        <v>91</v>
      </c>
      <c r="L2475">
        <v>15</v>
      </c>
      <c r="M2475">
        <v>2</v>
      </c>
      <c r="N2475">
        <v>0.1</v>
      </c>
      <c r="O2475">
        <v>1863.4</v>
      </c>
      <c r="P2475">
        <v>2740.3</v>
      </c>
      <c r="Q2475">
        <f>Table1[[#This Row],[OrderQuantity]]*Table1[[#This Row],[UnitPrice]]</f>
        <v>5480.6</v>
      </c>
      <c r="R2475">
        <f>Table1[[#This Row],[OrderQuantity]]*Table1[[#This Row],[UnitCost]]</f>
        <v>3726.8</v>
      </c>
      <c r="S2475">
        <f>Table1[[#This Row],[OrderQuantity]]*Table1[[#This Row],[UnitPrice]]*(1-Table1[[#This Row],[DiscountApplied]]) - (Table1[[#This Row],[OrderQuantity]]*Table1[[#This Row],[UnitCost]])</f>
        <v>1205.7400000000007</v>
      </c>
      <c r="T2475">
        <f>DATEDIF(Table1[[#This Row],[ShipDate]],Table1[[#This Row],[DeliveryDate]],"d")</f>
        <v>4</v>
      </c>
      <c r="U2475" t="str">
        <f t="shared" si="77"/>
        <v>On Time</v>
      </c>
    </row>
    <row r="2476" spans="1:21" x14ac:dyDescent="0.3">
      <c r="A2476" t="str">
        <f t="shared" si="76"/>
        <v>SO-002575</v>
      </c>
      <c r="B2476" t="s">
        <v>4</v>
      </c>
      <c r="C2476" t="s">
        <v>12</v>
      </c>
      <c r="D2476" s="1">
        <v>43400</v>
      </c>
      <c r="E2476" s="1">
        <v>43541</v>
      </c>
      <c r="F2476" s="1">
        <v>43559</v>
      </c>
      <c r="G2476" s="1">
        <v>43560</v>
      </c>
      <c r="H2476" t="s">
        <v>54</v>
      </c>
      <c r="I2476">
        <v>19</v>
      </c>
      <c r="J2476">
        <v>15</v>
      </c>
      <c r="K2476">
        <v>216</v>
      </c>
      <c r="L2476">
        <v>18</v>
      </c>
      <c r="M2476">
        <v>1</v>
      </c>
      <c r="N2476">
        <v>0.08</v>
      </c>
      <c r="O2476">
        <v>906.31</v>
      </c>
      <c r="P2476">
        <v>1118.9000000000001</v>
      </c>
      <c r="Q2476">
        <f>Table1[[#This Row],[OrderQuantity]]*Table1[[#This Row],[UnitPrice]]</f>
        <v>1118.9000000000001</v>
      </c>
      <c r="R2476">
        <f>Table1[[#This Row],[OrderQuantity]]*Table1[[#This Row],[UnitCost]]</f>
        <v>906.31</v>
      </c>
      <c r="S2476">
        <f>Table1[[#This Row],[OrderQuantity]]*Table1[[#This Row],[UnitPrice]]*(1-Table1[[#This Row],[DiscountApplied]]) - (Table1[[#This Row],[OrderQuantity]]*Table1[[#This Row],[UnitCost]])</f>
        <v>123.0780000000002</v>
      </c>
      <c r="T2476">
        <f>DATEDIF(Table1[[#This Row],[ShipDate]],Table1[[#This Row],[DeliveryDate]],"d")</f>
        <v>1</v>
      </c>
      <c r="U2476" t="str">
        <f t="shared" si="77"/>
        <v>On Time</v>
      </c>
    </row>
    <row r="2477" spans="1:21" x14ac:dyDescent="0.3">
      <c r="A2477" t="str">
        <f t="shared" si="76"/>
        <v>SO-002576</v>
      </c>
      <c r="B2477" t="s">
        <v>5</v>
      </c>
      <c r="C2477" t="s">
        <v>10</v>
      </c>
      <c r="D2477" s="1">
        <v>43500</v>
      </c>
      <c r="E2477" s="1">
        <v>43541</v>
      </c>
      <c r="F2477" s="1">
        <v>43555</v>
      </c>
      <c r="G2477" s="1">
        <v>43558</v>
      </c>
      <c r="H2477" t="s">
        <v>54</v>
      </c>
      <c r="I2477">
        <v>27</v>
      </c>
      <c r="J2477">
        <v>29</v>
      </c>
      <c r="K2477">
        <v>125</v>
      </c>
      <c r="L2477">
        <v>46</v>
      </c>
      <c r="M2477">
        <v>2</v>
      </c>
      <c r="N2477">
        <v>0.08</v>
      </c>
      <c r="O2477">
        <v>725.21</v>
      </c>
      <c r="P2477">
        <v>1098.8</v>
      </c>
      <c r="Q2477">
        <f>Table1[[#This Row],[OrderQuantity]]*Table1[[#This Row],[UnitPrice]]</f>
        <v>2197.6</v>
      </c>
      <c r="R2477">
        <f>Table1[[#This Row],[OrderQuantity]]*Table1[[#This Row],[UnitCost]]</f>
        <v>1450.42</v>
      </c>
      <c r="S2477">
        <f>Table1[[#This Row],[OrderQuantity]]*Table1[[#This Row],[UnitPrice]]*(1-Table1[[#This Row],[DiscountApplied]]) - (Table1[[#This Row],[OrderQuantity]]*Table1[[#This Row],[UnitCost]])</f>
        <v>571.37199999999984</v>
      </c>
      <c r="T2477">
        <f>DATEDIF(Table1[[#This Row],[ShipDate]],Table1[[#This Row],[DeliveryDate]],"d")</f>
        <v>3</v>
      </c>
      <c r="U2477" t="str">
        <f t="shared" si="77"/>
        <v>On Time</v>
      </c>
    </row>
    <row r="2478" spans="1:21" x14ac:dyDescent="0.3">
      <c r="A2478" t="str">
        <f t="shared" si="76"/>
        <v>SO-002577</v>
      </c>
      <c r="B2478" t="s">
        <v>3</v>
      </c>
      <c r="C2478" t="s">
        <v>10</v>
      </c>
      <c r="D2478" s="1">
        <v>43400</v>
      </c>
      <c r="E2478" s="1">
        <v>43542</v>
      </c>
      <c r="F2478" s="1">
        <v>43553</v>
      </c>
      <c r="G2478" s="1">
        <v>43561</v>
      </c>
      <c r="H2478" t="s">
        <v>54</v>
      </c>
      <c r="I2478">
        <v>3</v>
      </c>
      <c r="J2478">
        <v>41</v>
      </c>
      <c r="K2478">
        <v>164</v>
      </c>
      <c r="L2478">
        <v>35</v>
      </c>
      <c r="M2478">
        <v>8</v>
      </c>
      <c r="N2478">
        <v>0.15</v>
      </c>
      <c r="O2478">
        <v>795.22</v>
      </c>
      <c r="P2478">
        <v>958.1</v>
      </c>
      <c r="Q2478">
        <f>Table1[[#This Row],[OrderQuantity]]*Table1[[#This Row],[UnitPrice]]</f>
        <v>7664.8</v>
      </c>
      <c r="R2478">
        <f>Table1[[#This Row],[OrderQuantity]]*Table1[[#This Row],[UnitCost]]</f>
        <v>6361.76</v>
      </c>
      <c r="S2478">
        <f>Table1[[#This Row],[OrderQuantity]]*Table1[[#This Row],[UnitPrice]]*(1-Table1[[#This Row],[DiscountApplied]]) - (Table1[[#This Row],[OrderQuantity]]*Table1[[#This Row],[UnitCost]])</f>
        <v>153.31999999999971</v>
      </c>
      <c r="T2478">
        <f>DATEDIF(Table1[[#This Row],[ShipDate]],Table1[[#This Row],[DeliveryDate]],"d")</f>
        <v>8</v>
      </c>
      <c r="U2478" t="str">
        <f t="shared" si="77"/>
        <v>Late</v>
      </c>
    </row>
    <row r="2479" spans="1:21" x14ac:dyDescent="0.3">
      <c r="A2479" t="str">
        <f t="shared" si="76"/>
        <v>SO-002578</v>
      </c>
      <c r="B2479" t="s">
        <v>3</v>
      </c>
      <c r="C2479" t="s">
        <v>8</v>
      </c>
      <c r="D2479" s="1">
        <v>43400</v>
      </c>
      <c r="E2479" s="1">
        <v>43542</v>
      </c>
      <c r="F2479" s="1">
        <v>43561</v>
      </c>
      <c r="G2479" s="1">
        <v>43562</v>
      </c>
      <c r="H2479" t="s">
        <v>54</v>
      </c>
      <c r="I2479">
        <v>6</v>
      </c>
      <c r="J2479">
        <v>18</v>
      </c>
      <c r="K2479">
        <v>362</v>
      </c>
      <c r="L2479">
        <v>42</v>
      </c>
      <c r="M2479">
        <v>3</v>
      </c>
      <c r="N2479">
        <v>0.4</v>
      </c>
      <c r="O2479">
        <v>4911.8999999999996</v>
      </c>
      <c r="P2479">
        <v>6217.6</v>
      </c>
      <c r="Q2479">
        <f>Table1[[#This Row],[OrderQuantity]]*Table1[[#This Row],[UnitPrice]]</f>
        <v>18652.800000000003</v>
      </c>
      <c r="R2479">
        <f>Table1[[#This Row],[OrderQuantity]]*Table1[[#This Row],[UnitCost]]</f>
        <v>14735.699999999999</v>
      </c>
      <c r="S2479">
        <f>Table1[[#This Row],[OrderQuantity]]*Table1[[#This Row],[UnitPrice]]*(1-Table1[[#This Row],[DiscountApplied]]) - (Table1[[#This Row],[OrderQuantity]]*Table1[[#This Row],[UnitCost]])</f>
        <v>-3544.0199999999968</v>
      </c>
      <c r="T2479">
        <f>DATEDIF(Table1[[#This Row],[ShipDate]],Table1[[#This Row],[DeliveryDate]],"d")</f>
        <v>1</v>
      </c>
      <c r="U2479" t="str">
        <f t="shared" si="77"/>
        <v>On Time</v>
      </c>
    </row>
    <row r="2480" spans="1:21" x14ac:dyDescent="0.3">
      <c r="A2480" t="str">
        <f t="shared" si="76"/>
        <v>SO-002579</v>
      </c>
      <c r="B2480" t="s">
        <v>3</v>
      </c>
      <c r="C2480" t="s">
        <v>8</v>
      </c>
      <c r="D2480" s="1">
        <v>43500</v>
      </c>
      <c r="E2480" s="1">
        <v>43542</v>
      </c>
      <c r="F2480" s="1">
        <v>43558</v>
      </c>
      <c r="G2480" s="1">
        <v>43561</v>
      </c>
      <c r="H2480" t="s">
        <v>54</v>
      </c>
      <c r="I2480">
        <v>6</v>
      </c>
      <c r="J2480">
        <v>28</v>
      </c>
      <c r="K2480">
        <v>358</v>
      </c>
      <c r="L2480">
        <v>30</v>
      </c>
      <c r="M2480">
        <v>7</v>
      </c>
      <c r="N2480">
        <v>0.08</v>
      </c>
      <c r="O2480">
        <v>559.91999999999996</v>
      </c>
      <c r="P2480">
        <v>917.9</v>
      </c>
      <c r="Q2480">
        <f>Table1[[#This Row],[OrderQuantity]]*Table1[[#This Row],[UnitPrice]]</f>
        <v>6425.3</v>
      </c>
      <c r="R2480">
        <f>Table1[[#This Row],[OrderQuantity]]*Table1[[#This Row],[UnitCost]]</f>
        <v>3919.4399999999996</v>
      </c>
      <c r="S2480">
        <f>Table1[[#This Row],[OrderQuantity]]*Table1[[#This Row],[UnitPrice]]*(1-Table1[[#This Row],[DiscountApplied]]) - (Table1[[#This Row],[OrderQuantity]]*Table1[[#This Row],[UnitCost]])</f>
        <v>1991.8360000000011</v>
      </c>
      <c r="T2480">
        <f>DATEDIF(Table1[[#This Row],[ShipDate]],Table1[[#This Row],[DeliveryDate]],"d")</f>
        <v>3</v>
      </c>
      <c r="U2480" t="str">
        <f t="shared" si="77"/>
        <v>On Time</v>
      </c>
    </row>
    <row r="2481" spans="1:21" x14ac:dyDescent="0.3">
      <c r="A2481" t="str">
        <f t="shared" si="76"/>
        <v>SO-002580</v>
      </c>
      <c r="B2481" t="s">
        <v>4</v>
      </c>
      <c r="C2481" t="s">
        <v>12</v>
      </c>
      <c r="D2481" s="1">
        <v>43400</v>
      </c>
      <c r="E2481" s="1">
        <v>43542</v>
      </c>
      <c r="F2481" s="1">
        <v>43561</v>
      </c>
      <c r="G2481" s="1">
        <v>43568</v>
      </c>
      <c r="H2481" t="s">
        <v>54</v>
      </c>
      <c r="I2481">
        <v>16</v>
      </c>
      <c r="J2481">
        <v>22</v>
      </c>
      <c r="K2481">
        <v>227</v>
      </c>
      <c r="L2481">
        <v>30</v>
      </c>
      <c r="M2481">
        <v>3</v>
      </c>
      <c r="N2481">
        <v>0.08</v>
      </c>
      <c r="O2481">
        <v>554.83000000000004</v>
      </c>
      <c r="P2481">
        <v>1132.3</v>
      </c>
      <c r="Q2481">
        <f>Table1[[#This Row],[OrderQuantity]]*Table1[[#This Row],[UnitPrice]]</f>
        <v>3396.8999999999996</v>
      </c>
      <c r="R2481">
        <f>Table1[[#This Row],[OrderQuantity]]*Table1[[#This Row],[UnitCost]]</f>
        <v>1664.4900000000002</v>
      </c>
      <c r="S2481">
        <f>Table1[[#This Row],[OrderQuantity]]*Table1[[#This Row],[UnitPrice]]*(1-Table1[[#This Row],[DiscountApplied]]) - (Table1[[#This Row],[OrderQuantity]]*Table1[[#This Row],[UnitCost]])</f>
        <v>1460.6579999999994</v>
      </c>
      <c r="T2481">
        <f>DATEDIF(Table1[[#This Row],[ShipDate]],Table1[[#This Row],[DeliveryDate]],"d")</f>
        <v>7</v>
      </c>
      <c r="U2481" t="str">
        <f t="shared" si="77"/>
        <v>On Time</v>
      </c>
    </row>
    <row r="2482" spans="1:21" x14ac:dyDescent="0.3">
      <c r="A2482" t="str">
        <f t="shared" si="76"/>
        <v>SO-002581</v>
      </c>
      <c r="B2482" t="s">
        <v>2</v>
      </c>
      <c r="C2482" t="s">
        <v>10</v>
      </c>
      <c r="D2482" s="1">
        <v>43400</v>
      </c>
      <c r="E2482" s="1">
        <v>43542</v>
      </c>
      <c r="F2482" s="1">
        <v>43545</v>
      </c>
      <c r="G2482" s="1">
        <v>43548</v>
      </c>
      <c r="H2482" t="s">
        <v>54</v>
      </c>
      <c r="I2482">
        <v>22</v>
      </c>
      <c r="J2482">
        <v>30</v>
      </c>
      <c r="K2482">
        <v>198</v>
      </c>
      <c r="L2482">
        <v>38</v>
      </c>
      <c r="M2482">
        <v>6</v>
      </c>
      <c r="N2482">
        <v>0.15</v>
      </c>
      <c r="O2482">
        <v>830.6</v>
      </c>
      <c r="P2482">
        <v>1695.1</v>
      </c>
      <c r="Q2482">
        <f>Table1[[#This Row],[OrderQuantity]]*Table1[[#This Row],[UnitPrice]]</f>
        <v>10170.599999999999</v>
      </c>
      <c r="R2482">
        <f>Table1[[#This Row],[OrderQuantity]]*Table1[[#This Row],[UnitCost]]</f>
        <v>4983.6000000000004</v>
      </c>
      <c r="S2482">
        <f>Table1[[#This Row],[OrderQuantity]]*Table1[[#This Row],[UnitPrice]]*(1-Table1[[#This Row],[DiscountApplied]]) - (Table1[[#This Row],[OrderQuantity]]*Table1[[#This Row],[UnitCost]])</f>
        <v>3661.409999999998</v>
      </c>
      <c r="T2482">
        <f>DATEDIF(Table1[[#This Row],[ShipDate]],Table1[[#This Row],[DeliveryDate]],"d")</f>
        <v>3</v>
      </c>
      <c r="U2482" t="str">
        <f t="shared" si="77"/>
        <v>On Time</v>
      </c>
    </row>
    <row r="2483" spans="1:21" x14ac:dyDescent="0.3">
      <c r="A2483" t="str">
        <f t="shared" si="76"/>
        <v>SO-002582</v>
      </c>
      <c r="B2483" t="s">
        <v>5</v>
      </c>
      <c r="C2483" t="s">
        <v>13</v>
      </c>
      <c r="D2483" s="1">
        <v>43400</v>
      </c>
      <c r="E2483" s="1">
        <v>43542</v>
      </c>
      <c r="F2483" s="1">
        <v>43563</v>
      </c>
      <c r="G2483" s="1">
        <v>43573</v>
      </c>
      <c r="H2483" t="s">
        <v>54</v>
      </c>
      <c r="I2483">
        <v>28</v>
      </c>
      <c r="J2483">
        <v>4</v>
      </c>
      <c r="K2483">
        <v>57</v>
      </c>
      <c r="L2483">
        <v>2</v>
      </c>
      <c r="M2483">
        <v>8</v>
      </c>
      <c r="N2483">
        <v>0.1</v>
      </c>
      <c r="O2483">
        <v>798.64</v>
      </c>
      <c r="P2483">
        <v>998.3</v>
      </c>
      <c r="Q2483">
        <f>Table1[[#This Row],[OrderQuantity]]*Table1[[#This Row],[UnitPrice]]</f>
        <v>7986.4</v>
      </c>
      <c r="R2483">
        <f>Table1[[#This Row],[OrderQuantity]]*Table1[[#This Row],[UnitCost]]</f>
        <v>6389.12</v>
      </c>
      <c r="S2483">
        <f>Table1[[#This Row],[OrderQuantity]]*Table1[[#This Row],[UnitPrice]]*(1-Table1[[#This Row],[DiscountApplied]]) - (Table1[[#This Row],[OrderQuantity]]*Table1[[#This Row],[UnitCost]])</f>
        <v>798.64000000000033</v>
      </c>
      <c r="T2483">
        <f>DATEDIF(Table1[[#This Row],[ShipDate]],Table1[[#This Row],[DeliveryDate]],"d")</f>
        <v>10</v>
      </c>
      <c r="U2483" t="str">
        <f t="shared" si="77"/>
        <v>Late</v>
      </c>
    </row>
    <row r="2484" spans="1:21" x14ac:dyDescent="0.3">
      <c r="A2484" t="str">
        <f t="shared" si="76"/>
        <v>SO-002583</v>
      </c>
      <c r="B2484" t="s">
        <v>2</v>
      </c>
      <c r="C2484" t="s">
        <v>10</v>
      </c>
      <c r="D2484" s="1">
        <v>43400</v>
      </c>
      <c r="E2484" s="1">
        <v>43542</v>
      </c>
      <c r="F2484" s="1">
        <v>43567</v>
      </c>
      <c r="G2484" s="1">
        <v>43569</v>
      </c>
      <c r="H2484" t="s">
        <v>54</v>
      </c>
      <c r="I2484">
        <v>21</v>
      </c>
      <c r="J2484">
        <v>20</v>
      </c>
      <c r="K2484">
        <v>138</v>
      </c>
      <c r="L2484">
        <v>25</v>
      </c>
      <c r="M2484">
        <v>5</v>
      </c>
      <c r="N2484">
        <v>0.05</v>
      </c>
      <c r="O2484">
        <v>867.92</v>
      </c>
      <c r="P2484">
        <v>1701.8</v>
      </c>
      <c r="Q2484">
        <f>Table1[[#This Row],[OrderQuantity]]*Table1[[#This Row],[UnitPrice]]</f>
        <v>8509</v>
      </c>
      <c r="R2484">
        <f>Table1[[#This Row],[OrderQuantity]]*Table1[[#This Row],[UnitCost]]</f>
        <v>4339.5999999999995</v>
      </c>
      <c r="S2484">
        <f>Table1[[#This Row],[OrderQuantity]]*Table1[[#This Row],[UnitPrice]]*(1-Table1[[#This Row],[DiscountApplied]]) - (Table1[[#This Row],[OrderQuantity]]*Table1[[#This Row],[UnitCost]])</f>
        <v>3743.95</v>
      </c>
      <c r="T2484">
        <f>DATEDIF(Table1[[#This Row],[ShipDate]],Table1[[#This Row],[DeliveryDate]],"d")</f>
        <v>2</v>
      </c>
      <c r="U2484" t="str">
        <f t="shared" si="77"/>
        <v>On Time</v>
      </c>
    </row>
    <row r="2485" spans="1:21" x14ac:dyDescent="0.3">
      <c r="A2485" t="str">
        <f t="shared" si="76"/>
        <v>SO-002584</v>
      </c>
      <c r="B2485" t="s">
        <v>3</v>
      </c>
      <c r="C2485" t="s">
        <v>8</v>
      </c>
      <c r="D2485" s="1">
        <v>43400</v>
      </c>
      <c r="E2485" s="1">
        <v>43542</v>
      </c>
      <c r="F2485" s="1">
        <v>43553</v>
      </c>
      <c r="G2485" s="1">
        <v>43554</v>
      </c>
      <c r="H2485" t="s">
        <v>54</v>
      </c>
      <c r="I2485">
        <v>11</v>
      </c>
      <c r="J2485">
        <v>9</v>
      </c>
      <c r="K2485">
        <v>351</v>
      </c>
      <c r="L2485">
        <v>7</v>
      </c>
      <c r="M2485">
        <v>3</v>
      </c>
      <c r="N2485">
        <v>0.1</v>
      </c>
      <c r="O2485">
        <v>707.32</v>
      </c>
      <c r="P2485">
        <v>1025.0999999999999</v>
      </c>
      <c r="Q2485">
        <f>Table1[[#This Row],[OrderQuantity]]*Table1[[#This Row],[UnitPrice]]</f>
        <v>3075.2999999999997</v>
      </c>
      <c r="R2485">
        <f>Table1[[#This Row],[OrderQuantity]]*Table1[[#This Row],[UnitCost]]</f>
        <v>2121.96</v>
      </c>
      <c r="S2485">
        <f>Table1[[#This Row],[OrderQuantity]]*Table1[[#This Row],[UnitPrice]]*(1-Table1[[#This Row],[DiscountApplied]]) - (Table1[[#This Row],[OrderQuantity]]*Table1[[#This Row],[UnitCost]])</f>
        <v>645.80999999999995</v>
      </c>
      <c r="T2485">
        <f>DATEDIF(Table1[[#This Row],[ShipDate]],Table1[[#This Row],[DeliveryDate]],"d")</f>
        <v>1</v>
      </c>
      <c r="U2485" t="str">
        <f t="shared" si="77"/>
        <v>On Time</v>
      </c>
    </row>
    <row r="2486" spans="1:21" x14ac:dyDescent="0.3">
      <c r="A2486" t="str">
        <f t="shared" si="76"/>
        <v>SO-002585</v>
      </c>
      <c r="B2486" t="s">
        <v>3</v>
      </c>
      <c r="C2486" t="s">
        <v>9</v>
      </c>
      <c r="D2486" s="1">
        <v>43500</v>
      </c>
      <c r="E2486" s="1">
        <v>43542</v>
      </c>
      <c r="F2486" s="1">
        <v>43554</v>
      </c>
      <c r="G2486" s="1">
        <v>43564</v>
      </c>
      <c r="H2486" t="s">
        <v>54</v>
      </c>
      <c r="I2486">
        <v>8</v>
      </c>
      <c r="J2486">
        <v>46</v>
      </c>
      <c r="K2486">
        <v>63</v>
      </c>
      <c r="L2486">
        <v>45</v>
      </c>
      <c r="M2486">
        <v>3</v>
      </c>
      <c r="N2486">
        <v>0.05</v>
      </c>
      <c r="O2486">
        <v>203.81</v>
      </c>
      <c r="P2486">
        <v>261.3</v>
      </c>
      <c r="Q2486">
        <f>Table1[[#This Row],[OrderQuantity]]*Table1[[#This Row],[UnitPrice]]</f>
        <v>783.90000000000009</v>
      </c>
      <c r="R2486">
        <f>Table1[[#This Row],[OrderQuantity]]*Table1[[#This Row],[UnitCost]]</f>
        <v>611.43000000000006</v>
      </c>
      <c r="S2486">
        <f>Table1[[#This Row],[OrderQuantity]]*Table1[[#This Row],[UnitPrice]]*(1-Table1[[#This Row],[DiscountApplied]]) - (Table1[[#This Row],[OrderQuantity]]*Table1[[#This Row],[UnitCost]])</f>
        <v>133.27499999999998</v>
      </c>
      <c r="T2486">
        <f>DATEDIF(Table1[[#This Row],[ShipDate]],Table1[[#This Row],[DeliveryDate]],"d")</f>
        <v>10</v>
      </c>
      <c r="U2486" t="str">
        <f t="shared" si="77"/>
        <v>Late</v>
      </c>
    </row>
    <row r="2487" spans="1:21" x14ac:dyDescent="0.3">
      <c r="A2487" t="str">
        <f t="shared" si="76"/>
        <v>SO-002586</v>
      </c>
      <c r="B2487" t="s">
        <v>2</v>
      </c>
      <c r="C2487" t="s">
        <v>12</v>
      </c>
      <c r="D2487" s="1">
        <v>43400</v>
      </c>
      <c r="E2487" s="1">
        <v>43542</v>
      </c>
      <c r="F2487" s="1">
        <v>43558</v>
      </c>
      <c r="G2487" s="1">
        <v>43568</v>
      </c>
      <c r="H2487" t="s">
        <v>54</v>
      </c>
      <c r="I2487">
        <v>24</v>
      </c>
      <c r="J2487">
        <v>45</v>
      </c>
      <c r="K2487">
        <v>214</v>
      </c>
      <c r="L2487">
        <v>37</v>
      </c>
      <c r="M2487">
        <v>1</v>
      </c>
      <c r="N2487">
        <v>0.08</v>
      </c>
      <c r="O2487">
        <v>611.58000000000004</v>
      </c>
      <c r="P2487">
        <v>1092.0999999999999</v>
      </c>
      <c r="Q2487">
        <f>Table1[[#This Row],[OrderQuantity]]*Table1[[#This Row],[UnitPrice]]</f>
        <v>1092.0999999999999</v>
      </c>
      <c r="R2487">
        <f>Table1[[#This Row],[OrderQuantity]]*Table1[[#This Row],[UnitCost]]</f>
        <v>611.58000000000004</v>
      </c>
      <c r="S2487">
        <f>Table1[[#This Row],[OrderQuantity]]*Table1[[#This Row],[UnitPrice]]*(1-Table1[[#This Row],[DiscountApplied]]) - (Table1[[#This Row],[OrderQuantity]]*Table1[[#This Row],[UnitCost]])</f>
        <v>393.15199999999993</v>
      </c>
      <c r="T2487">
        <f>DATEDIF(Table1[[#This Row],[ShipDate]],Table1[[#This Row],[DeliveryDate]],"d")</f>
        <v>10</v>
      </c>
      <c r="U2487" t="str">
        <f t="shared" si="77"/>
        <v>Late</v>
      </c>
    </row>
    <row r="2488" spans="1:21" x14ac:dyDescent="0.3">
      <c r="A2488" t="str">
        <f t="shared" si="76"/>
        <v>SO-002587</v>
      </c>
      <c r="B2488" t="s">
        <v>4</v>
      </c>
      <c r="C2488" t="s">
        <v>10</v>
      </c>
      <c r="D2488" s="1">
        <v>43400</v>
      </c>
      <c r="E2488" s="1">
        <v>43543</v>
      </c>
      <c r="F2488" s="1">
        <v>43567</v>
      </c>
      <c r="G2488" s="1">
        <v>43572</v>
      </c>
      <c r="H2488" t="s">
        <v>54</v>
      </c>
      <c r="I2488">
        <v>12</v>
      </c>
      <c r="J2488">
        <v>48</v>
      </c>
      <c r="K2488">
        <v>131</v>
      </c>
      <c r="L2488">
        <v>39</v>
      </c>
      <c r="M2488">
        <v>7</v>
      </c>
      <c r="N2488">
        <v>0.08</v>
      </c>
      <c r="O2488">
        <v>227.8</v>
      </c>
      <c r="P2488">
        <v>268</v>
      </c>
      <c r="Q2488">
        <f>Table1[[#This Row],[OrderQuantity]]*Table1[[#This Row],[UnitPrice]]</f>
        <v>1876</v>
      </c>
      <c r="R2488">
        <f>Table1[[#This Row],[OrderQuantity]]*Table1[[#This Row],[UnitCost]]</f>
        <v>1594.6000000000001</v>
      </c>
      <c r="S2488">
        <f>Table1[[#This Row],[OrderQuantity]]*Table1[[#This Row],[UnitPrice]]*(1-Table1[[#This Row],[DiscountApplied]]) - (Table1[[#This Row],[OrderQuantity]]*Table1[[#This Row],[UnitCost]])</f>
        <v>131.31999999999994</v>
      </c>
      <c r="T2488">
        <f>DATEDIF(Table1[[#This Row],[ShipDate]],Table1[[#This Row],[DeliveryDate]],"d")</f>
        <v>5</v>
      </c>
      <c r="U2488" t="str">
        <f t="shared" si="77"/>
        <v>On Time</v>
      </c>
    </row>
    <row r="2489" spans="1:21" x14ac:dyDescent="0.3">
      <c r="A2489" t="str">
        <f t="shared" si="76"/>
        <v>SO-002588</v>
      </c>
      <c r="B2489" t="s">
        <v>5</v>
      </c>
      <c r="C2489" t="s">
        <v>10</v>
      </c>
      <c r="D2489" s="1">
        <v>43400</v>
      </c>
      <c r="E2489" s="1">
        <v>43543</v>
      </c>
      <c r="F2489" s="1">
        <v>43569</v>
      </c>
      <c r="G2489" s="1">
        <v>43578</v>
      </c>
      <c r="H2489" t="s">
        <v>54</v>
      </c>
      <c r="I2489">
        <v>28</v>
      </c>
      <c r="J2489">
        <v>34</v>
      </c>
      <c r="K2489">
        <v>166</v>
      </c>
      <c r="L2489">
        <v>36</v>
      </c>
      <c r="M2489">
        <v>3</v>
      </c>
      <c r="N2489">
        <v>0.05</v>
      </c>
      <c r="O2489">
        <v>1067.51</v>
      </c>
      <c r="P2489">
        <v>2271.3000000000002</v>
      </c>
      <c r="Q2489">
        <f>Table1[[#This Row],[OrderQuantity]]*Table1[[#This Row],[UnitPrice]]</f>
        <v>6813.9000000000005</v>
      </c>
      <c r="R2489">
        <f>Table1[[#This Row],[OrderQuantity]]*Table1[[#This Row],[UnitCost]]</f>
        <v>3202.5299999999997</v>
      </c>
      <c r="S2489">
        <f>Table1[[#This Row],[OrderQuantity]]*Table1[[#This Row],[UnitPrice]]*(1-Table1[[#This Row],[DiscountApplied]]) - (Table1[[#This Row],[OrderQuantity]]*Table1[[#This Row],[UnitCost]])</f>
        <v>3270.6750000000002</v>
      </c>
      <c r="T2489">
        <f>DATEDIF(Table1[[#This Row],[ShipDate]],Table1[[#This Row],[DeliveryDate]],"d")</f>
        <v>9</v>
      </c>
      <c r="U2489" t="str">
        <f t="shared" si="77"/>
        <v>Late</v>
      </c>
    </row>
    <row r="2490" spans="1:21" x14ac:dyDescent="0.3">
      <c r="A2490" t="str">
        <f t="shared" si="76"/>
        <v>SO-002589</v>
      </c>
      <c r="B2490" t="s">
        <v>2</v>
      </c>
      <c r="C2490" t="s">
        <v>12</v>
      </c>
      <c r="D2490" s="1">
        <v>43400</v>
      </c>
      <c r="E2490" s="1">
        <v>43543</v>
      </c>
      <c r="F2490" s="1">
        <v>43549</v>
      </c>
      <c r="G2490" s="1">
        <v>43559</v>
      </c>
      <c r="H2490" t="s">
        <v>54</v>
      </c>
      <c r="I2490">
        <v>21</v>
      </c>
      <c r="J2490">
        <v>4</v>
      </c>
      <c r="K2490">
        <v>217</v>
      </c>
      <c r="L2490">
        <v>35</v>
      </c>
      <c r="M2490">
        <v>4</v>
      </c>
      <c r="N2490">
        <v>0.1</v>
      </c>
      <c r="O2490">
        <v>405.22</v>
      </c>
      <c r="P2490">
        <v>723.6</v>
      </c>
      <c r="Q2490">
        <f>Table1[[#This Row],[OrderQuantity]]*Table1[[#This Row],[UnitPrice]]</f>
        <v>2894.4</v>
      </c>
      <c r="R2490">
        <f>Table1[[#This Row],[OrderQuantity]]*Table1[[#This Row],[UnitCost]]</f>
        <v>1620.88</v>
      </c>
      <c r="S2490">
        <f>Table1[[#This Row],[OrderQuantity]]*Table1[[#This Row],[UnitPrice]]*(1-Table1[[#This Row],[DiscountApplied]]) - (Table1[[#This Row],[OrderQuantity]]*Table1[[#This Row],[UnitCost]])</f>
        <v>984.07999999999993</v>
      </c>
      <c r="T2490">
        <f>DATEDIF(Table1[[#This Row],[ShipDate]],Table1[[#This Row],[DeliveryDate]],"d")</f>
        <v>10</v>
      </c>
      <c r="U2490" t="str">
        <f t="shared" si="77"/>
        <v>Late</v>
      </c>
    </row>
    <row r="2491" spans="1:21" x14ac:dyDescent="0.3">
      <c r="A2491" t="str">
        <f t="shared" si="76"/>
        <v>SO-002590</v>
      </c>
      <c r="B2491" t="s">
        <v>5</v>
      </c>
      <c r="C2491" t="s">
        <v>11</v>
      </c>
      <c r="D2491" s="1">
        <v>43400</v>
      </c>
      <c r="E2491" s="1">
        <v>43543</v>
      </c>
      <c r="F2491" s="1">
        <v>43567</v>
      </c>
      <c r="G2491" s="1">
        <v>43574</v>
      </c>
      <c r="H2491" t="s">
        <v>54</v>
      </c>
      <c r="I2491">
        <v>26</v>
      </c>
      <c r="J2491">
        <v>32</v>
      </c>
      <c r="K2491">
        <v>309</v>
      </c>
      <c r="L2491">
        <v>31</v>
      </c>
      <c r="M2491">
        <v>1</v>
      </c>
      <c r="N2491">
        <v>0.05</v>
      </c>
      <c r="O2491">
        <v>4169.68</v>
      </c>
      <c r="P2491">
        <v>5634.7</v>
      </c>
      <c r="Q2491">
        <f>Table1[[#This Row],[OrderQuantity]]*Table1[[#This Row],[UnitPrice]]</f>
        <v>5634.7</v>
      </c>
      <c r="R2491">
        <f>Table1[[#This Row],[OrderQuantity]]*Table1[[#This Row],[UnitCost]]</f>
        <v>4169.68</v>
      </c>
      <c r="S2491">
        <f>Table1[[#This Row],[OrderQuantity]]*Table1[[#This Row],[UnitPrice]]*(1-Table1[[#This Row],[DiscountApplied]]) - (Table1[[#This Row],[OrderQuantity]]*Table1[[#This Row],[UnitCost]])</f>
        <v>1183.2849999999989</v>
      </c>
      <c r="T2491">
        <f>DATEDIF(Table1[[#This Row],[ShipDate]],Table1[[#This Row],[DeliveryDate]],"d")</f>
        <v>7</v>
      </c>
      <c r="U2491" t="str">
        <f t="shared" si="77"/>
        <v>On Time</v>
      </c>
    </row>
    <row r="2492" spans="1:21" x14ac:dyDescent="0.3">
      <c r="A2492" t="str">
        <f t="shared" si="76"/>
        <v>SO-002591</v>
      </c>
      <c r="B2492" t="s">
        <v>5</v>
      </c>
      <c r="C2492" t="s">
        <v>10</v>
      </c>
      <c r="D2492" s="1">
        <v>43400</v>
      </c>
      <c r="E2492" s="1">
        <v>43543</v>
      </c>
      <c r="F2492" s="1">
        <v>43556</v>
      </c>
      <c r="G2492" s="1">
        <v>43560</v>
      </c>
      <c r="H2492" t="s">
        <v>54</v>
      </c>
      <c r="I2492">
        <v>25</v>
      </c>
      <c r="J2492">
        <v>18</v>
      </c>
      <c r="K2492">
        <v>101</v>
      </c>
      <c r="L2492">
        <v>40</v>
      </c>
      <c r="M2492">
        <v>1</v>
      </c>
      <c r="N2492">
        <v>0.05</v>
      </c>
      <c r="O2492">
        <v>788.99</v>
      </c>
      <c r="P2492">
        <v>1715.2</v>
      </c>
      <c r="Q2492">
        <f>Table1[[#This Row],[OrderQuantity]]*Table1[[#This Row],[UnitPrice]]</f>
        <v>1715.2</v>
      </c>
      <c r="R2492">
        <f>Table1[[#This Row],[OrderQuantity]]*Table1[[#This Row],[UnitCost]]</f>
        <v>788.99</v>
      </c>
      <c r="S2492">
        <f>Table1[[#This Row],[OrderQuantity]]*Table1[[#This Row],[UnitPrice]]*(1-Table1[[#This Row],[DiscountApplied]]) - (Table1[[#This Row],[OrderQuantity]]*Table1[[#This Row],[UnitCost]])</f>
        <v>840.45</v>
      </c>
      <c r="T2492">
        <f>DATEDIF(Table1[[#This Row],[ShipDate]],Table1[[#This Row],[DeliveryDate]],"d")</f>
        <v>4</v>
      </c>
      <c r="U2492" t="str">
        <f t="shared" si="77"/>
        <v>On Time</v>
      </c>
    </row>
    <row r="2493" spans="1:21" x14ac:dyDescent="0.3">
      <c r="A2493" t="str">
        <f t="shared" si="76"/>
        <v>SO-002592</v>
      </c>
      <c r="B2493" t="s">
        <v>4</v>
      </c>
      <c r="C2493" t="s">
        <v>11</v>
      </c>
      <c r="D2493" s="1">
        <v>43500</v>
      </c>
      <c r="E2493" s="1">
        <v>43543</v>
      </c>
      <c r="F2493" s="1">
        <v>43571</v>
      </c>
      <c r="G2493" s="1">
        <v>43573</v>
      </c>
      <c r="H2493" t="s">
        <v>54</v>
      </c>
      <c r="I2493">
        <v>15</v>
      </c>
      <c r="J2493">
        <v>47</v>
      </c>
      <c r="K2493">
        <v>319</v>
      </c>
      <c r="L2493">
        <v>8</v>
      </c>
      <c r="M2493">
        <v>6</v>
      </c>
      <c r="N2493">
        <v>0.08</v>
      </c>
      <c r="O2493">
        <v>774.65</v>
      </c>
      <c r="P2493">
        <v>944.7</v>
      </c>
      <c r="Q2493">
        <f>Table1[[#This Row],[OrderQuantity]]*Table1[[#This Row],[UnitPrice]]</f>
        <v>5668.2000000000007</v>
      </c>
      <c r="R2493">
        <f>Table1[[#This Row],[OrderQuantity]]*Table1[[#This Row],[UnitCost]]</f>
        <v>4647.8999999999996</v>
      </c>
      <c r="S2493">
        <f>Table1[[#This Row],[OrderQuantity]]*Table1[[#This Row],[UnitPrice]]*(1-Table1[[#This Row],[DiscountApplied]]) - (Table1[[#This Row],[OrderQuantity]]*Table1[[#This Row],[UnitCost]])</f>
        <v>566.84400000000096</v>
      </c>
      <c r="T2493">
        <f>DATEDIF(Table1[[#This Row],[ShipDate]],Table1[[#This Row],[DeliveryDate]],"d")</f>
        <v>2</v>
      </c>
      <c r="U2493" t="str">
        <f t="shared" si="77"/>
        <v>On Time</v>
      </c>
    </row>
    <row r="2494" spans="1:21" x14ac:dyDescent="0.3">
      <c r="A2494" t="str">
        <f t="shared" si="76"/>
        <v>SO-002593</v>
      </c>
      <c r="B2494" t="s">
        <v>3</v>
      </c>
      <c r="C2494" t="s">
        <v>13</v>
      </c>
      <c r="D2494" s="1">
        <v>43500</v>
      </c>
      <c r="E2494" s="1">
        <v>43543</v>
      </c>
      <c r="F2494" s="1">
        <v>43552</v>
      </c>
      <c r="G2494" s="1">
        <v>43561</v>
      </c>
      <c r="H2494" t="s">
        <v>54</v>
      </c>
      <c r="I2494">
        <v>11</v>
      </c>
      <c r="J2494">
        <v>11</v>
      </c>
      <c r="K2494">
        <v>32</v>
      </c>
      <c r="L2494">
        <v>27</v>
      </c>
      <c r="M2494">
        <v>1</v>
      </c>
      <c r="N2494">
        <v>0.08</v>
      </c>
      <c r="O2494">
        <v>1626.49</v>
      </c>
      <c r="P2494">
        <v>2391.9</v>
      </c>
      <c r="Q2494">
        <f>Table1[[#This Row],[OrderQuantity]]*Table1[[#This Row],[UnitPrice]]</f>
        <v>2391.9</v>
      </c>
      <c r="R2494">
        <f>Table1[[#This Row],[OrderQuantity]]*Table1[[#This Row],[UnitCost]]</f>
        <v>1626.49</v>
      </c>
      <c r="S2494">
        <f>Table1[[#This Row],[OrderQuantity]]*Table1[[#This Row],[UnitPrice]]*(1-Table1[[#This Row],[DiscountApplied]]) - (Table1[[#This Row],[OrderQuantity]]*Table1[[#This Row],[UnitCost]])</f>
        <v>574.05800000000022</v>
      </c>
      <c r="T2494">
        <f>DATEDIF(Table1[[#This Row],[ShipDate]],Table1[[#This Row],[DeliveryDate]],"d")</f>
        <v>9</v>
      </c>
      <c r="U2494" t="str">
        <f t="shared" si="77"/>
        <v>Late</v>
      </c>
    </row>
    <row r="2495" spans="1:21" x14ac:dyDescent="0.3">
      <c r="A2495" t="str">
        <f t="shared" si="76"/>
        <v>SO-002594</v>
      </c>
      <c r="B2495" t="s">
        <v>3</v>
      </c>
      <c r="C2495" t="s">
        <v>10</v>
      </c>
      <c r="D2495" s="1">
        <v>43400</v>
      </c>
      <c r="E2495" s="1">
        <v>43543</v>
      </c>
      <c r="F2495" s="1">
        <v>43557</v>
      </c>
      <c r="G2495" s="1">
        <v>43564</v>
      </c>
      <c r="H2495" t="s">
        <v>54</v>
      </c>
      <c r="I2495">
        <v>5</v>
      </c>
      <c r="J2495">
        <v>36</v>
      </c>
      <c r="K2495">
        <v>139</v>
      </c>
      <c r="L2495">
        <v>21</v>
      </c>
      <c r="M2495">
        <v>2</v>
      </c>
      <c r="N2495">
        <v>0.05</v>
      </c>
      <c r="O2495">
        <v>1140.21</v>
      </c>
      <c r="P2495">
        <v>1701.8</v>
      </c>
      <c r="Q2495">
        <f>Table1[[#This Row],[OrderQuantity]]*Table1[[#This Row],[UnitPrice]]</f>
        <v>3403.6</v>
      </c>
      <c r="R2495">
        <f>Table1[[#This Row],[OrderQuantity]]*Table1[[#This Row],[UnitCost]]</f>
        <v>2280.42</v>
      </c>
      <c r="S2495">
        <f>Table1[[#This Row],[OrderQuantity]]*Table1[[#This Row],[UnitPrice]]*(1-Table1[[#This Row],[DiscountApplied]]) - (Table1[[#This Row],[OrderQuantity]]*Table1[[#This Row],[UnitCost]])</f>
        <v>952.99999999999955</v>
      </c>
      <c r="T2495">
        <f>DATEDIF(Table1[[#This Row],[ShipDate]],Table1[[#This Row],[DeliveryDate]],"d")</f>
        <v>7</v>
      </c>
      <c r="U2495" t="str">
        <f t="shared" si="77"/>
        <v>On Time</v>
      </c>
    </row>
    <row r="2496" spans="1:21" x14ac:dyDescent="0.3">
      <c r="A2496" t="str">
        <f t="shared" si="76"/>
        <v>SO-002595</v>
      </c>
      <c r="B2496" t="s">
        <v>2</v>
      </c>
      <c r="C2496" t="s">
        <v>11</v>
      </c>
      <c r="D2496" s="1">
        <v>43400</v>
      </c>
      <c r="E2496" s="1">
        <v>43544</v>
      </c>
      <c r="F2496" s="1">
        <v>43559</v>
      </c>
      <c r="G2496" s="1">
        <v>43564</v>
      </c>
      <c r="H2496" t="s">
        <v>54</v>
      </c>
      <c r="I2496">
        <v>24</v>
      </c>
      <c r="J2496">
        <v>44</v>
      </c>
      <c r="K2496">
        <v>308</v>
      </c>
      <c r="L2496">
        <v>44</v>
      </c>
      <c r="M2496">
        <v>8</v>
      </c>
      <c r="N2496">
        <v>0.1</v>
      </c>
      <c r="O2496">
        <v>2845.89</v>
      </c>
      <c r="P2496">
        <v>3470.6</v>
      </c>
      <c r="Q2496">
        <f>Table1[[#This Row],[OrderQuantity]]*Table1[[#This Row],[UnitPrice]]</f>
        <v>27764.799999999999</v>
      </c>
      <c r="R2496">
        <f>Table1[[#This Row],[OrderQuantity]]*Table1[[#This Row],[UnitCost]]</f>
        <v>22767.119999999999</v>
      </c>
      <c r="S2496">
        <f>Table1[[#This Row],[OrderQuantity]]*Table1[[#This Row],[UnitPrice]]*(1-Table1[[#This Row],[DiscountApplied]]) - (Table1[[#This Row],[OrderQuantity]]*Table1[[#This Row],[UnitCost]])</f>
        <v>2221.2000000000007</v>
      </c>
      <c r="T2496">
        <f>DATEDIF(Table1[[#This Row],[ShipDate]],Table1[[#This Row],[DeliveryDate]],"d")</f>
        <v>5</v>
      </c>
      <c r="U2496" t="str">
        <f t="shared" si="77"/>
        <v>On Time</v>
      </c>
    </row>
    <row r="2497" spans="1:21" x14ac:dyDescent="0.3">
      <c r="A2497" t="str">
        <f t="shared" si="76"/>
        <v>SO-002596</v>
      </c>
      <c r="B2497" t="s">
        <v>5</v>
      </c>
      <c r="C2497" t="s">
        <v>11</v>
      </c>
      <c r="D2497" s="1">
        <v>43400</v>
      </c>
      <c r="E2497" s="1">
        <v>43544</v>
      </c>
      <c r="F2497" s="1">
        <v>43556</v>
      </c>
      <c r="G2497" s="1">
        <v>43566</v>
      </c>
      <c r="H2497" t="s">
        <v>54</v>
      </c>
      <c r="I2497">
        <v>27</v>
      </c>
      <c r="J2497">
        <v>19</v>
      </c>
      <c r="K2497">
        <v>323</v>
      </c>
      <c r="L2497">
        <v>36</v>
      </c>
      <c r="M2497">
        <v>4</v>
      </c>
      <c r="N2497">
        <v>0.1</v>
      </c>
      <c r="O2497">
        <v>692.24</v>
      </c>
      <c r="P2497">
        <v>844.2</v>
      </c>
      <c r="Q2497">
        <f>Table1[[#This Row],[OrderQuantity]]*Table1[[#This Row],[UnitPrice]]</f>
        <v>3376.8</v>
      </c>
      <c r="R2497">
        <f>Table1[[#This Row],[OrderQuantity]]*Table1[[#This Row],[UnitCost]]</f>
        <v>2768.96</v>
      </c>
      <c r="S2497">
        <f>Table1[[#This Row],[OrderQuantity]]*Table1[[#This Row],[UnitPrice]]*(1-Table1[[#This Row],[DiscountApplied]]) - (Table1[[#This Row],[OrderQuantity]]*Table1[[#This Row],[UnitCost]])</f>
        <v>270.16000000000031</v>
      </c>
      <c r="T2497">
        <f>DATEDIF(Table1[[#This Row],[ShipDate]],Table1[[#This Row],[DeliveryDate]],"d")</f>
        <v>10</v>
      </c>
      <c r="U2497" t="str">
        <f t="shared" si="77"/>
        <v>Late</v>
      </c>
    </row>
    <row r="2498" spans="1:21" x14ac:dyDescent="0.3">
      <c r="A2498" t="str">
        <f t="shared" ref="A2498:A2561" si="78">"SO-" &amp; TEXT(ROW(A2498)+99,"000000")</f>
        <v>SO-002597</v>
      </c>
      <c r="B2498" t="s">
        <v>3</v>
      </c>
      <c r="C2498" t="s">
        <v>9</v>
      </c>
      <c r="D2498" s="1">
        <v>43400</v>
      </c>
      <c r="E2498" s="1">
        <v>43544</v>
      </c>
      <c r="F2498" s="1">
        <v>43554</v>
      </c>
      <c r="G2498" s="1">
        <v>43555</v>
      </c>
      <c r="H2498" t="s">
        <v>54</v>
      </c>
      <c r="I2498">
        <v>11</v>
      </c>
      <c r="J2498">
        <v>5</v>
      </c>
      <c r="K2498">
        <v>68</v>
      </c>
      <c r="L2498">
        <v>18</v>
      </c>
      <c r="M2498">
        <v>6</v>
      </c>
      <c r="N2498">
        <v>0.08</v>
      </c>
      <c r="O2498">
        <v>1074.55</v>
      </c>
      <c r="P2498">
        <v>1326.6</v>
      </c>
      <c r="Q2498">
        <f>Table1[[#This Row],[OrderQuantity]]*Table1[[#This Row],[UnitPrice]]</f>
        <v>7959.5999999999995</v>
      </c>
      <c r="R2498">
        <f>Table1[[#This Row],[OrderQuantity]]*Table1[[#This Row],[UnitCost]]</f>
        <v>6447.2999999999993</v>
      </c>
      <c r="S2498">
        <f>Table1[[#This Row],[OrderQuantity]]*Table1[[#This Row],[UnitPrice]]*(1-Table1[[#This Row],[DiscountApplied]]) - (Table1[[#This Row],[OrderQuantity]]*Table1[[#This Row],[UnitCost]])</f>
        <v>875.53200000000015</v>
      </c>
      <c r="T2498">
        <f>DATEDIF(Table1[[#This Row],[ShipDate]],Table1[[#This Row],[DeliveryDate]],"d")</f>
        <v>1</v>
      </c>
      <c r="U2498" t="str">
        <f t="shared" ref="U2498:U2561" si="79">IF(T2498&gt;7,"Late","On Time")</f>
        <v>On Time</v>
      </c>
    </row>
    <row r="2499" spans="1:21" x14ac:dyDescent="0.3">
      <c r="A2499" t="str">
        <f t="shared" si="78"/>
        <v>SO-002598</v>
      </c>
      <c r="B2499" t="s">
        <v>4</v>
      </c>
      <c r="C2499" t="s">
        <v>8</v>
      </c>
      <c r="D2499" s="1">
        <v>43500</v>
      </c>
      <c r="E2499" s="1">
        <v>43544</v>
      </c>
      <c r="F2499" s="1">
        <v>43558</v>
      </c>
      <c r="G2499" s="1">
        <v>43559</v>
      </c>
      <c r="H2499" t="s">
        <v>54</v>
      </c>
      <c r="I2499">
        <v>20</v>
      </c>
      <c r="J2499">
        <v>34</v>
      </c>
      <c r="K2499">
        <v>338</v>
      </c>
      <c r="L2499">
        <v>17</v>
      </c>
      <c r="M2499">
        <v>4</v>
      </c>
      <c r="N2499">
        <v>0.08</v>
      </c>
      <c r="O2499">
        <v>1762.9</v>
      </c>
      <c r="P2499">
        <v>4006.6</v>
      </c>
      <c r="Q2499">
        <f>Table1[[#This Row],[OrderQuantity]]*Table1[[#This Row],[UnitPrice]]</f>
        <v>16026.4</v>
      </c>
      <c r="R2499">
        <f>Table1[[#This Row],[OrderQuantity]]*Table1[[#This Row],[UnitCost]]</f>
        <v>7051.6</v>
      </c>
      <c r="S2499">
        <f>Table1[[#This Row],[OrderQuantity]]*Table1[[#This Row],[UnitPrice]]*(1-Table1[[#This Row],[DiscountApplied]]) - (Table1[[#This Row],[OrderQuantity]]*Table1[[#This Row],[UnitCost]])</f>
        <v>7692.6880000000001</v>
      </c>
      <c r="T2499">
        <f>DATEDIF(Table1[[#This Row],[ShipDate]],Table1[[#This Row],[DeliveryDate]],"d")</f>
        <v>1</v>
      </c>
      <c r="U2499" t="str">
        <f t="shared" si="79"/>
        <v>On Time</v>
      </c>
    </row>
    <row r="2500" spans="1:21" x14ac:dyDescent="0.3">
      <c r="A2500" t="str">
        <f t="shared" si="78"/>
        <v>SO-002599</v>
      </c>
      <c r="B2500" t="s">
        <v>3</v>
      </c>
      <c r="C2500" t="s">
        <v>8</v>
      </c>
      <c r="D2500" s="1">
        <v>43400</v>
      </c>
      <c r="E2500" s="1">
        <v>43545</v>
      </c>
      <c r="F2500" s="1">
        <v>43572</v>
      </c>
      <c r="G2500" s="1">
        <v>43579</v>
      </c>
      <c r="H2500" t="s">
        <v>54</v>
      </c>
      <c r="I2500">
        <v>1</v>
      </c>
      <c r="J2500">
        <v>23</v>
      </c>
      <c r="K2500">
        <v>349</v>
      </c>
      <c r="L2500">
        <v>14</v>
      </c>
      <c r="M2500">
        <v>6</v>
      </c>
      <c r="N2500">
        <v>0.08</v>
      </c>
      <c r="O2500">
        <v>637.57000000000005</v>
      </c>
      <c r="P2500">
        <v>1045.2</v>
      </c>
      <c r="Q2500">
        <f>Table1[[#This Row],[OrderQuantity]]*Table1[[#This Row],[UnitPrice]]</f>
        <v>6271.2000000000007</v>
      </c>
      <c r="R2500">
        <f>Table1[[#This Row],[OrderQuantity]]*Table1[[#This Row],[UnitCost]]</f>
        <v>3825.42</v>
      </c>
      <c r="S2500">
        <f>Table1[[#This Row],[OrderQuantity]]*Table1[[#This Row],[UnitPrice]]*(1-Table1[[#This Row],[DiscountApplied]]) - (Table1[[#This Row],[OrderQuantity]]*Table1[[#This Row],[UnitCost]])</f>
        <v>1944.0840000000007</v>
      </c>
      <c r="T2500">
        <f>DATEDIF(Table1[[#This Row],[ShipDate]],Table1[[#This Row],[DeliveryDate]],"d")</f>
        <v>7</v>
      </c>
      <c r="U2500" t="str">
        <f t="shared" si="79"/>
        <v>On Time</v>
      </c>
    </row>
    <row r="2501" spans="1:21" x14ac:dyDescent="0.3">
      <c r="A2501" t="str">
        <f t="shared" si="78"/>
        <v>SO-002600</v>
      </c>
      <c r="B2501" t="s">
        <v>3</v>
      </c>
      <c r="C2501" t="s">
        <v>12</v>
      </c>
      <c r="D2501" s="1">
        <v>43500</v>
      </c>
      <c r="E2501" s="1">
        <v>43545</v>
      </c>
      <c r="F2501" s="1">
        <v>43558</v>
      </c>
      <c r="G2501" s="1">
        <v>43563</v>
      </c>
      <c r="H2501" t="s">
        <v>54</v>
      </c>
      <c r="I2501">
        <v>6</v>
      </c>
      <c r="J2501">
        <v>28</v>
      </c>
      <c r="K2501">
        <v>221</v>
      </c>
      <c r="L2501">
        <v>26</v>
      </c>
      <c r="M2501">
        <v>5</v>
      </c>
      <c r="N2501">
        <v>0.08</v>
      </c>
      <c r="O2501">
        <v>1326.6</v>
      </c>
      <c r="P2501">
        <v>2653.2</v>
      </c>
      <c r="Q2501">
        <f>Table1[[#This Row],[OrderQuantity]]*Table1[[#This Row],[UnitPrice]]</f>
        <v>13266</v>
      </c>
      <c r="R2501">
        <f>Table1[[#This Row],[OrderQuantity]]*Table1[[#This Row],[UnitCost]]</f>
        <v>6633</v>
      </c>
      <c r="S2501">
        <f>Table1[[#This Row],[OrderQuantity]]*Table1[[#This Row],[UnitPrice]]*(1-Table1[[#This Row],[DiscountApplied]]) - (Table1[[#This Row],[OrderQuantity]]*Table1[[#This Row],[UnitCost]])</f>
        <v>5571.7200000000012</v>
      </c>
      <c r="T2501">
        <f>DATEDIF(Table1[[#This Row],[ShipDate]],Table1[[#This Row],[DeliveryDate]],"d")</f>
        <v>5</v>
      </c>
      <c r="U2501" t="str">
        <f t="shared" si="79"/>
        <v>On Time</v>
      </c>
    </row>
    <row r="2502" spans="1:21" x14ac:dyDescent="0.3">
      <c r="A2502" t="str">
        <f t="shared" si="78"/>
        <v>SO-002601</v>
      </c>
      <c r="B2502" t="s">
        <v>4</v>
      </c>
      <c r="C2502" t="s">
        <v>13</v>
      </c>
      <c r="D2502" s="1">
        <v>43400</v>
      </c>
      <c r="E2502" s="1">
        <v>43545</v>
      </c>
      <c r="F2502" s="1">
        <v>43573</v>
      </c>
      <c r="G2502" s="1">
        <v>43582</v>
      </c>
      <c r="H2502" t="s">
        <v>54</v>
      </c>
      <c r="I2502">
        <v>19</v>
      </c>
      <c r="J2502">
        <v>9</v>
      </c>
      <c r="K2502">
        <v>43</v>
      </c>
      <c r="L2502">
        <v>27</v>
      </c>
      <c r="M2502">
        <v>3</v>
      </c>
      <c r="N2502">
        <v>0.08</v>
      </c>
      <c r="O2502">
        <v>3375.46</v>
      </c>
      <c r="P2502">
        <v>6137.2</v>
      </c>
      <c r="Q2502">
        <f>Table1[[#This Row],[OrderQuantity]]*Table1[[#This Row],[UnitPrice]]</f>
        <v>18411.599999999999</v>
      </c>
      <c r="R2502">
        <f>Table1[[#This Row],[OrderQuantity]]*Table1[[#This Row],[UnitCost]]</f>
        <v>10126.380000000001</v>
      </c>
      <c r="S2502">
        <f>Table1[[#This Row],[OrderQuantity]]*Table1[[#This Row],[UnitPrice]]*(1-Table1[[#This Row],[DiscountApplied]]) - (Table1[[#This Row],[OrderQuantity]]*Table1[[#This Row],[UnitCost]])</f>
        <v>6812.2919999999976</v>
      </c>
      <c r="T2502">
        <f>DATEDIF(Table1[[#This Row],[ShipDate]],Table1[[#This Row],[DeliveryDate]],"d")</f>
        <v>9</v>
      </c>
      <c r="U2502" t="str">
        <f t="shared" si="79"/>
        <v>Late</v>
      </c>
    </row>
    <row r="2503" spans="1:21" x14ac:dyDescent="0.3">
      <c r="A2503" t="str">
        <f t="shared" si="78"/>
        <v>SO-002602</v>
      </c>
      <c r="B2503" t="s">
        <v>3</v>
      </c>
      <c r="C2503" t="s">
        <v>13</v>
      </c>
      <c r="D2503" s="1">
        <v>43500</v>
      </c>
      <c r="E2503" s="1">
        <v>43545</v>
      </c>
      <c r="F2503" s="1">
        <v>43573</v>
      </c>
      <c r="G2503" s="1">
        <v>43582</v>
      </c>
      <c r="H2503" t="s">
        <v>54</v>
      </c>
      <c r="I2503">
        <v>2</v>
      </c>
      <c r="J2503">
        <v>48</v>
      </c>
      <c r="K2503">
        <v>35</v>
      </c>
      <c r="L2503">
        <v>16</v>
      </c>
      <c r="M2503">
        <v>6</v>
      </c>
      <c r="N2503">
        <v>0.08</v>
      </c>
      <c r="O2503">
        <v>1514.2</v>
      </c>
      <c r="P2503">
        <v>3785.5</v>
      </c>
      <c r="Q2503">
        <f>Table1[[#This Row],[OrderQuantity]]*Table1[[#This Row],[UnitPrice]]</f>
        <v>22713</v>
      </c>
      <c r="R2503">
        <f>Table1[[#This Row],[OrderQuantity]]*Table1[[#This Row],[UnitCost]]</f>
        <v>9085.2000000000007</v>
      </c>
      <c r="S2503">
        <f>Table1[[#This Row],[OrderQuantity]]*Table1[[#This Row],[UnitPrice]]*(1-Table1[[#This Row],[DiscountApplied]]) - (Table1[[#This Row],[OrderQuantity]]*Table1[[#This Row],[UnitCost]])</f>
        <v>11810.759999999998</v>
      </c>
      <c r="T2503">
        <f>DATEDIF(Table1[[#This Row],[ShipDate]],Table1[[#This Row],[DeliveryDate]],"d")</f>
        <v>9</v>
      </c>
      <c r="U2503" t="str">
        <f t="shared" si="79"/>
        <v>Late</v>
      </c>
    </row>
    <row r="2504" spans="1:21" x14ac:dyDescent="0.3">
      <c r="A2504" t="str">
        <f t="shared" si="78"/>
        <v>SO-002603</v>
      </c>
      <c r="B2504" t="s">
        <v>3</v>
      </c>
      <c r="C2504" t="s">
        <v>11</v>
      </c>
      <c r="D2504" s="1">
        <v>43400</v>
      </c>
      <c r="E2504" s="1">
        <v>43545</v>
      </c>
      <c r="F2504" s="1">
        <v>43551</v>
      </c>
      <c r="G2504" s="1">
        <v>43556</v>
      </c>
      <c r="H2504" t="s">
        <v>54</v>
      </c>
      <c r="I2504">
        <v>8</v>
      </c>
      <c r="J2504">
        <v>17</v>
      </c>
      <c r="K2504">
        <v>284</v>
      </c>
      <c r="L2504">
        <v>46</v>
      </c>
      <c r="M2504">
        <v>3</v>
      </c>
      <c r="N2504">
        <v>0.05</v>
      </c>
      <c r="O2504">
        <v>2170.1999999999998</v>
      </c>
      <c r="P2504">
        <v>3557.7</v>
      </c>
      <c r="Q2504">
        <f>Table1[[#This Row],[OrderQuantity]]*Table1[[#This Row],[UnitPrice]]</f>
        <v>10673.099999999999</v>
      </c>
      <c r="R2504">
        <f>Table1[[#This Row],[OrderQuantity]]*Table1[[#This Row],[UnitCost]]</f>
        <v>6510.5999999999995</v>
      </c>
      <c r="S2504">
        <f>Table1[[#This Row],[OrderQuantity]]*Table1[[#This Row],[UnitPrice]]*(1-Table1[[#This Row],[DiscountApplied]]) - (Table1[[#This Row],[OrderQuantity]]*Table1[[#This Row],[UnitCost]])</f>
        <v>3628.8449999999984</v>
      </c>
      <c r="T2504">
        <f>DATEDIF(Table1[[#This Row],[ShipDate]],Table1[[#This Row],[DeliveryDate]],"d")</f>
        <v>5</v>
      </c>
      <c r="U2504" t="str">
        <f t="shared" si="79"/>
        <v>On Time</v>
      </c>
    </row>
    <row r="2505" spans="1:21" x14ac:dyDescent="0.3">
      <c r="A2505" t="str">
        <f t="shared" si="78"/>
        <v>SO-002604</v>
      </c>
      <c r="B2505" t="s">
        <v>2</v>
      </c>
      <c r="C2505" t="s">
        <v>10</v>
      </c>
      <c r="D2505" s="1">
        <v>43400</v>
      </c>
      <c r="E2505" s="1">
        <v>43546</v>
      </c>
      <c r="F2505" s="1">
        <v>43555</v>
      </c>
      <c r="G2505" s="1">
        <v>43559</v>
      </c>
      <c r="H2505" t="s">
        <v>54</v>
      </c>
      <c r="I2505">
        <v>21</v>
      </c>
      <c r="J2505">
        <v>48</v>
      </c>
      <c r="K2505">
        <v>126</v>
      </c>
      <c r="L2505">
        <v>46</v>
      </c>
      <c r="M2505">
        <v>1</v>
      </c>
      <c r="N2505">
        <v>0.05</v>
      </c>
      <c r="O2505">
        <v>3356.1</v>
      </c>
      <c r="P2505">
        <v>5688.3</v>
      </c>
      <c r="Q2505">
        <f>Table1[[#This Row],[OrderQuantity]]*Table1[[#This Row],[UnitPrice]]</f>
        <v>5688.3</v>
      </c>
      <c r="R2505">
        <f>Table1[[#This Row],[OrderQuantity]]*Table1[[#This Row],[UnitCost]]</f>
        <v>3356.1</v>
      </c>
      <c r="S2505">
        <f>Table1[[#This Row],[OrderQuantity]]*Table1[[#This Row],[UnitPrice]]*(1-Table1[[#This Row],[DiscountApplied]]) - (Table1[[#This Row],[OrderQuantity]]*Table1[[#This Row],[UnitCost]])</f>
        <v>2047.7850000000003</v>
      </c>
      <c r="T2505">
        <f>DATEDIF(Table1[[#This Row],[ShipDate]],Table1[[#This Row],[DeliveryDate]],"d")</f>
        <v>4</v>
      </c>
      <c r="U2505" t="str">
        <f t="shared" si="79"/>
        <v>On Time</v>
      </c>
    </row>
    <row r="2506" spans="1:21" x14ac:dyDescent="0.3">
      <c r="A2506" t="str">
        <f t="shared" si="78"/>
        <v>SO-002605</v>
      </c>
      <c r="B2506" t="s">
        <v>4</v>
      </c>
      <c r="C2506" t="s">
        <v>10</v>
      </c>
      <c r="D2506" s="1">
        <v>43400</v>
      </c>
      <c r="E2506" s="1">
        <v>43546</v>
      </c>
      <c r="F2506" s="1">
        <v>43560</v>
      </c>
      <c r="G2506" s="1">
        <v>43570</v>
      </c>
      <c r="H2506" t="s">
        <v>54</v>
      </c>
      <c r="I2506">
        <v>15</v>
      </c>
      <c r="J2506">
        <v>47</v>
      </c>
      <c r="K2506">
        <v>186</v>
      </c>
      <c r="L2506">
        <v>4</v>
      </c>
      <c r="M2506">
        <v>3</v>
      </c>
      <c r="N2506">
        <v>0.3</v>
      </c>
      <c r="O2506">
        <v>153.69999999999999</v>
      </c>
      <c r="P2506">
        <v>247.9</v>
      </c>
      <c r="Q2506">
        <f>Table1[[#This Row],[OrderQuantity]]*Table1[[#This Row],[UnitPrice]]</f>
        <v>743.7</v>
      </c>
      <c r="R2506">
        <f>Table1[[#This Row],[OrderQuantity]]*Table1[[#This Row],[UnitCost]]</f>
        <v>461.09999999999997</v>
      </c>
      <c r="S2506">
        <f>Table1[[#This Row],[OrderQuantity]]*Table1[[#This Row],[UnitPrice]]*(1-Table1[[#This Row],[DiscountApplied]]) - (Table1[[#This Row],[OrderQuantity]]*Table1[[#This Row],[UnitCost]])</f>
        <v>59.490000000000066</v>
      </c>
      <c r="T2506">
        <f>DATEDIF(Table1[[#This Row],[ShipDate]],Table1[[#This Row],[DeliveryDate]],"d")</f>
        <v>10</v>
      </c>
      <c r="U2506" t="str">
        <f t="shared" si="79"/>
        <v>Late</v>
      </c>
    </row>
    <row r="2507" spans="1:21" x14ac:dyDescent="0.3">
      <c r="A2507" t="str">
        <f t="shared" si="78"/>
        <v>SO-002606</v>
      </c>
      <c r="B2507" t="s">
        <v>3</v>
      </c>
      <c r="C2507" t="s">
        <v>10</v>
      </c>
      <c r="D2507" s="1">
        <v>43500</v>
      </c>
      <c r="E2507" s="1">
        <v>43546</v>
      </c>
      <c r="F2507" s="1">
        <v>43563</v>
      </c>
      <c r="G2507" s="1">
        <v>43565</v>
      </c>
      <c r="H2507" t="s">
        <v>54</v>
      </c>
      <c r="I2507">
        <v>7</v>
      </c>
      <c r="J2507">
        <v>44</v>
      </c>
      <c r="K2507">
        <v>123</v>
      </c>
      <c r="L2507">
        <v>28</v>
      </c>
      <c r="M2507">
        <v>7</v>
      </c>
      <c r="N2507">
        <v>0.05</v>
      </c>
      <c r="O2507">
        <v>125.69</v>
      </c>
      <c r="P2507">
        <v>187.6</v>
      </c>
      <c r="Q2507">
        <f>Table1[[#This Row],[OrderQuantity]]*Table1[[#This Row],[UnitPrice]]</f>
        <v>1313.2</v>
      </c>
      <c r="R2507">
        <f>Table1[[#This Row],[OrderQuantity]]*Table1[[#This Row],[UnitCost]]</f>
        <v>879.82999999999993</v>
      </c>
      <c r="S2507">
        <f>Table1[[#This Row],[OrderQuantity]]*Table1[[#This Row],[UnitPrice]]*(1-Table1[[#This Row],[DiscountApplied]]) - (Table1[[#This Row],[OrderQuantity]]*Table1[[#This Row],[UnitCost]])</f>
        <v>367.71000000000004</v>
      </c>
      <c r="T2507">
        <f>DATEDIF(Table1[[#This Row],[ShipDate]],Table1[[#This Row],[DeliveryDate]],"d")</f>
        <v>2</v>
      </c>
      <c r="U2507" t="str">
        <f t="shared" si="79"/>
        <v>On Time</v>
      </c>
    </row>
    <row r="2508" spans="1:21" x14ac:dyDescent="0.3">
      <c r="A2508" t="str">
        <f t="shared" si="78"/>
        <v>SO-002607</v>
      </c>
      <c r="B2508" t="s">
        <v>5</v>
      </c>
      <c r="C2508" t="s">
        <v>13</v>
      </c>
      <c r="D2508" s="1">
        <v>43400</v>
      </c>
      <c r="E2508" s="1">
        <v>43546</v>
      </c>
      <c r="F2508" s="1">
        <v>43568</v>
      </c>
      <c r="G2508" s="1">
        <v>43570</v>
      </c>
      <c r="H2508" t="s">
        <v>54</v>
      </c>
      <c r="I2508">
        <v>26</v>
      </c>
      <c r="J2508">
        <v>5</v>
      </c>
      <c r="K2508">
        <v>26</v>
      </c>
      <c r="L2508">
        <v>6</v>
      </c>
      <c r="M2508">
        <v>2</v>
      </c>
      <c r="N2508">
        <v>0.05</v>
      </c>
      <c r="O2508">
        <v>1331.02</v>
      </c>
      <c r="P2508">
        <v>1728.6</v>
      </c>
      <c r="Q2508">
        <f>Table1[[#This Row],[OrderQuantity]]*Table1[[#This Row],[UnitPrice]]</f>
        <v>3457.2</v>
      </c>
      <c r="R2508">
        <f>Table1[[#This Row],[OrderQuantity]]*Table1[[#This Row],[UnitCost]]</f>
        <v>2662.04</v>
      </c>
      <c r="S2508">
        <f>Table1[[#This Row],[OrderQuantity]]*Table1[[#This Row],[UnitPrice]]*(1-Table1[[#This Row],[DiscountApplied]]) - (Table1[[#This Row],[OrderQuantity]]*Table1[[#This Row],[UnitCost]])</f>
        <v>622.29999999999973</v>
      </c>
      <c r="T2508">
        <f>DATEDIF(Table1[[#This Row],[ShipDate]],Table1[[#This Row],[DeliveryDate]],"d")</f>
        <v>2</v>
      </c>
      <c r="U2508" t="str">
        <f t="shared" si="79"/>
        <v>On Time</v>
      </c>
    </row>
    <row r="2509" spans="1:21" x14ac:dyDescent="0.3">
      <c r="A2509" t="str">
        <f t="shared" si="78"/>
        <v>SO-002608</v>
      </c>
      <c r="B2509" t="s">
        <v>4</v>
      </c>
      <c r="C2509" t="s">
        <v>12</v>
      </c>
      <c r="D2509" s="1">
        <v>43400</v>
      </c>
      <c r="E2509" s="1">
        <v>43546</v>
      </c>
      <c r="F2509" s="1">
        <v>43551</v>
      </c>
      <c r="G2509" s="1">
        <v>43561</v>
      </c>
      <c r="H2509" t="s">
        <v>54</v>
      </c>
      <c r="I2509">
        <v>18</v>
      </c>
      <c r="J2509">
        <v>14</v>
      </c>
      <c r="K2509">
        <v>232</v>
      </c>
      <c r="L2509">
        <v>10</v>
      </c>
      <c r="M2509">
        <v>2</v>
      </c>
      <c r="N2509">
        <v>0.08</v>
      </c>
      <c r="O2509">
        <v>706.65</v>
      </c>
      <c r="P2509">
        <v>1333.3</v>
      </c>
      <c r="Q2509">
        <f>Table1[[#This Row],[OrderQuantity]]*Table1[[#This Row],[UnitPrice]]</f>
        <v>2666.6</v>
      </c>
      <c r="R2509">
        <f>Table1[[#This Row],[OrderQuantity]]*Table1[[#This Row],[UnitCost]]</f>
        <v>1413.3</v>
      </c>
      <c r="S2509">
        <f>Table1[[#This Row],[OrderQuantity]]*Table1[[#This Row],[UnitPrice]]*(1-Table1[[#This Row],[DiscountApplied]]) - (Table1[[#This Row],[OrderQuantity]]*Table1[[#This Row],[UnitCost]])</f>
        <v>1039.972</v>
      </c>
      <c r="T2509">
        <f>DATEDIF(Table1[[#This Row],[ShipDate]],Table1[[#This Row],[DeliveryDate]],"d")</f>
        <v>10</v>
      </c>
      <c r="U2509" t="str">
        <f t="shared" si="79"/>
        <v>Late</v>
      </c>
    </row>
    <row r="2510" spans="1:21" x14ac:dyDescent="0.3">
      <c r="A2510" t="str">
        <f t="shared" si="78"/>
        <v>SO-002609</v>
      </c>
      <c r="B2510" t="s">
        <v>2</v>
      </c>
      <c r="C2510" t="s">
        <v>10</v>
      </c>
      <c r="D2510" s="1">
        <v>43400</v>
      </c>
      <c r="E2510" s="1">
        <v>43546</v>
      </c>
      <c r="F2510" s="1">
        <v>43551</v>
      </c>
      <c r="G2510" s="1">
        <v>43552</v>
      </c>
      <c r="H2510" t="s">
        <v>54</v>
      </c>
      <c r="I2510">
        <v>22</v>
      </c>
      <c r="J2510">
        <v>25</v>
      </c>
      <c r="K2510">
        <v>122</v>
      </c>
      <c r="L2510">
        <v>39</v>
      </c>
      <c r="M2510">
        <v>3</v>
      </c>
      <c r="N2510">
        <v>0.05</v>
      </c>
      <c r="O2510">
        <v>471.68</v>
      </c>
      <c r="P2510">
        <v>857.6</v>
      </c>
      <c r="Q2510">
        <f>Table1[[#This Row],[OrderQuantity]]*Table1[[#This Row],[UnitPrice]]</f>
        <v>2572.8000000000002</v>
      </c>
      <c r="R2510">
        <f>Table1[[#This Row],[OrderQuantity]]*Table1[[#This Row],[UnitCost]]</f>
        <v>1415.04</v>
      </c>
      <c r="S2510">
        <f>Table1[[#This Row],[OrderQuantity]]*Table1[[#This Row],[UnitPrice]]*(1-Table1[[#This Row],[DiscountApplied]]) - (Table1[[#This Row],[OrderQuantity]]*Table1[[#This Row],[UnitCost]])</f>
        <v>1029.1199999999999</v>
      </c>
      <c r="T2510">
        <f>DATEDIF(Table1[[#This Row],[ShipDate]],Table1[[#This Row],[DeliveryDate]],"d")</f>
        <v>1</v>
      </c>
      <c r="U2510" t="str">
        <f t="shared" si="79"/>
        <v>On Time</v>
      </c>
    </row>
    <row r="2511" spans="1:21" x14ac:dyDescent="0.3">
      <c r="A2511" t="str">
        <f t="shared" si="78"/>
        <v>SO-002610</v>
      </c>
      <c r="B2511" t="s">
        <v>3</v>
      </c>
      <c r="C2511" t="s">
        <v>13</v>
      </c>
      <c r="D2511" s="1">
        <v>43400</v>
      </c>
      <c r="E2511" s="1">
        <v>43547</v>
      </c>
      <c r="F2511" s="1">
        <v>43572</v>
      </c>
      <c r="G2511" s="1">
        <v>43577</v>
      </c>
      <c r="H2511" t="s">
        <v>54</v>
      </c>
      <c r="I2511">
        <v>4</v>
      </c>
      <c r="J2511">
        <v>49</v>
      </c>
      <c r="K2511">
        <v>7</v>
      </c>
      <c r="L2511">
        <v>22</v>
      </c>
      <c r="M2511">
        <v>4</v>
      </c>
      <c r="N2511">
        <v>0.2</v>
      </c>
      <c r="O2511">
        <v>751.34</v>
      </c>
      <c r="P2511">
        <v>1788.9</v>
      </c>
      <c r="Q2511">
        <f>Table1[[#This Row],[OrderQuantity]]*Table1[[#This Row],[UnitPrice]]</f>
        <v>7155.6</v>
      </c>
      <c r="R2511">
        <f>Table1[[#This Row],[OrderQuantity]]*Table1[[#This Row],[UnitCost]]</f>
        <v>3005.36</v>
      </c>
      <c r="S2511">
        <f>Table1[[#This Row],[OrderQuantity]]*Table1[[#This Row],[UnitPrice]]*(1-Table1[[#This Row],[DiscountApplied]]) - (Table1[[#This Row],[OrderQuantity]]*Table1[[#This Row],[UnitCost]])</f>
        <v>2719.1200000000003</v>
      </c>
      <c r="T2511">
        <f>DATEDIF(Table1[[#This Row],[ShipDate]],Table1[[#This Row],[DeliveryDate]],"d")</f>
        <v>5</v>
      </c>
      <c r="U2511" t="str">
        <f t="shared" si="79"/>
        <v>On Time</v>
      </c>
    </row>
    <row r="2512" spans="1:21" x14ac:dyDescent="0.3">
      <c r="A2512" t="str">
        <f t="shared" si="78"/>
        <v>SO-002611</v>
      </c>
      <c r="B2512" t="s">
        <v>4</v>
      </c>
      <c r="C2512" t="s">
        <v>11</v>
      </c>
      <c r="D2512" s="1">
        <v>43400</v>
      </c>
      <c r="E2512" s="1">
        <v>43547</v>
      </c>
      <c r="F2512" s="1">
        <v>43556</v>
      </c>
      <c r="G2512" s="1">
        <v>43566</v>
      </c>
      <c r="H2512" t="s">
        <v>54</v>
      </c>
      <c r="I2512">
        <v>14</v>
      </c>
      <c r="J2512">
        <v>39</v>
      </c>
      <c r="K2512">
        <v>286</v>
      </c>
      <c r="L2512">
        <v>22</v>
      </c>
      <c r="M2512">
        <v>8</v>
      </c>
      <c r="N2512">
        <v>0.15</v>
      </c>
      <c r="O2512">
        <v>922.19</v>
      </c>
      <c r="P2512">
        <v>1246.2</v>
      </c>
      <c r="Q2512">
        <f>Table1[[#This Row],[OrderQuantity]]*Table1[[#This Row],[UnitPrice]]</f>
        <v>9969.6</v>
      </c>
      <c r="R2512">
        <f>Table1[[#This Row],[OrderQuantity]]*Table1[[#This Row],[UnitCost]]</f>
        <v>7377.52</v>
      </c>
      <c r="S2512">
        <f>Table1[[#This Row],[OrderQuantity]]*Table1[[#This Row],[UnitPrice]]*(1-Table1[[#This Row],[DiscountApplied]]) - (Table1[[#This Row],[OrderQuantity]]*Table1[[#This Row],[UnitCost]])</f>
        <v>1096.6399999999994</v>
      </c>
      <c r="T2512">
        <f>DATEDIF(Table1[[#This Row],[ShipDate]],Table1[[#This Row],[DeliveryDate]],"d")</f>
        <v>10</v>
      </c>
      <c r="U2512" t="str">
        <f t="shared" si="79"/>
        <v>Late</v>
      </c>
    </row>
    <row r="2513" spans="1:21" x14ac:dyDescent="0.3">
      <c r="A2513" t="str">
        <f t="shared" si="78"/>
        <v>SO-002612</v>
      </c>
      <c r="B2513" t="s">
        <v>3</v>
      </c>
      <c r="C2513" t="s">
        <v>10</v>
      </c>
      <c r="D2513" s="1">
        <v>43400</v>
      </c>
      <c r="E2513" s="1">
        <v>43547</v>
      </c>
      <c r="F2513" s="1">
        <v>43558</v>
      </c>
      <c r="G2513" s="1">
        <v>43563</v>
      </c>
      <c r="H2513" t="s">
        <v>54</v>
      </c>
      <c r="I2513">
        <v>9</v>
      </c>
      <c r="J2513">
        <v>33</v>
      </c>
      <c r="K2513">
        <v>176</v>
      </c>
      <c r="L2513">
        <v>22</v>
      </c>
      <c r="M2513">
        <v>3</v>
      </c>
      <c r="N2513">
        <v>0.05</v>
      </c>
      <c r="O2513">
        <v>854.25</v>
      </c>
      <c r="P2513">
        <v>1139</v>
      </c>
      <c r="Q2513">
        <f>Table1[[#This Row],[OrderQuantity]]*Table1[[#This Row],[UnitPrice]]</f>
        <v>3417</v>
      </c>
      <c r="R2513">
        <f>Table1[[#This Row],[OrderQuantity]]*Table1[[#This Row],[UnitCost]]</f>
        <v>2562.75</v>
      </c>
      <c r="S2513">
        <f>Table1[[#This Row],[OrderQuantity]]*Table1[[#This Row],[UnitPrice]]*(1-Table1[[#This Row],[DiscountApplied]]) - (Table1[[#This Row],[OrderQuantity]]*Table1[[#This Row],[UnitCost]])</f>
        <v>683.39999999999964</v>
      </c>
      <c r="T2513">
        <f>DATEDIF(Table1[[#This Row],[ShipDate]],Table1[[#This Row],[DeliveryDate]],"d")</f>
        <v>5</v>
      </c>
      <c r="U2513" t="str">
        <f t="shared" si="79"/>
        <v>On Time</v>
      </c>
    </row>
    <row r="2514" spans="1:21" x14ac:dyDescent="0.3">
      <c r="A2514" t="str">
        <f t="shared" si="78"/>
        <v>SO-002613</v>
      </c>
      <c r="B2514" t="s">
        <v>2</v>
      </c>
      <c r="C2514" t="s">
        <v>13</v>
      </c>
      <c r="D2514" s="1">
        <v>43400</v>
      </c>
      <c r="E2514" s="1">
        <v>43547</v>
      </c>
      <c r="F2514" s="1">
        <v>43556</v>
      </c>
      <c r="G2514" s="1">
        <v>43563</v>
      </c>
      <c r="H2514" t="s">
        <v>54</v>
      </c>
      <c r="I2514">
        <v>22</v>
      </c>
      <c r="J2514">
        <v>20</v>
      </c>
      <c r="K2514">
        <v>48</v>
      </c>
      <c r="L2514">
        <v>14</v>
      </c>
      <c r="M2514">
        <v>3</v>
      </c>
      <c r="N2514">
        <v>0.2</v>
      </c>
      <c r="O2514">
        <v>1385.69</v>
      </c>
      <c r="P2514">
        <v>2566.1</v>
      </c>
      <c r="Q2514">
        <f>Table1[[#This Row],[OrderQuantity]]*Table1[[#This Row],[UnitPrice]]</f>
        <v>7698.2999999999993</v>
      </c>
      <c r="R2514">
        <f>Table1[[#This Row],[OrderQuantity]]*Table1[[#This Row],[UnitCost]]</f>
        <v>4157.07</v>
      </c>
      <c r="S2514">
        <f>Table1[[#This Row],[OrderQuantity]]*Table1[[#This Row],[UnitPrice]]*(1-Table1[[#This Row],[DiscountApplied]]) - (Table1[[#This Row],[OrderQuantity]]*Table1[[#This Row],[UnitCost]])</f>
        <v>2001.5699999999997</v>
      </c>
      <c r="T2514">
        <f>DATEDIF(Table1[[#This Row],[ShipDate]],Table1[[#This Row],[DeliveryDate]],"d")</f>
        <v>7</v>
      </c>
      <c r="U2514" t="str">
        <f t="shared" si="79"/>
        <v>On Time</v>
      </c>
    </row>
    <row r="2515" spans="1:21" x14ac:dyDescent="0.3">
      <c r="A2515" t="str">
        <f t="shared" si="78"/>
        <v>SO-002614</v>
      </c>
      <c r="B2515" t="s">
        <v>3</v>
      </c>
      <c r="C2515" t="s">
        <v>11</v>
      </c>
      <c r="D2515" s="1">
        <v>43400</v>
      </c>
      <c r="E2515" s="1">
        <v>43547</v>
      </c>
      <c r="F2515" s="1">
        <v>43558</v>
      </c>
      <c r="G2515" s="1">
        <v>43568</v>
      </c>
      <c r="H2515" t="s">
        <v>54</v>
      </c>
      <c r="I2515">
        <v>10</v>
      </c>
      <c r="J2515">
        <v>21</v>
      </c>
      <c r="K2515">
        <v>314</v>
      </c>
      <c r="L2515">
        <v>24</v>
      </c>
      <c r="M2515">
        <v>7</v>
      </c>
      <c r="N2515">
        <v>0.08</v>
      </c>
      <c r="O2515">
        <v>489.37</v>
      </c>
      <c r="P2515">
        <v>1112.2</v>
      </c>
      <c r="Q2515">
        <f>Table1[[#This Row],[OrderQuantity]]*Table1[[#This Row],[UnitPrice]]</f>
        <v>7785.4000000000005</v>
      </c>
      <c r="R2515">
        <f>Table1[[#This Row],[OrderQuantity]]*Table1[[#This Row],[UnitCost]]</f>
        <v>3425.59</v>
      </c>
      <c r="S2515">
        <f>Table1[[#This Row],[OrderQuantity]]*Table1[[#This Row],[UnitPrice]]*(1-Table1[[#This Row],[DiscountApplied]]) - (Table1[[#This Row],[OrderQuantity]]*Table1[[#This Row],[UnitCost]])</f>
        <v>3736.978000000001</v>
      </c>
      <c r="T2515">
        <f>DATEDIF(Table1[[#This Row],[ShipDate]],Table1[[#This Row],[DeliveryDate]],"d")</f>
        <v>10</v>
      </c>
      <c r="U2515" t="str">
        <f t="shared" si="79"/>
        <v>Late</v>
      </c>
    </row>
    <row r="2516" spans="1:21" x14ac:dyDescent="0.3">
      <c r="A2516" t="str">
        <f t="shared" si="78"/>
        <v>SO-002615</v>
      </c>
      <c r="B2516" t="s">
        <v>4</v>
      </c>
      <c r="C2516" t="s">
        <v>11</v>
      </c>
      <c r="D2516" s="1">
        <v>43400</v>
      </c>
      <c r="E2516" s="1">
        <v>43547</v>
      </c>
      <c r="F2516" s="1">
        <v>43562</v>
      </c>
      <c r="G2516" s="1">
        <v>43567</v>
      </c>
      <c r="H2516" t="s">
        <v>54</v>
      </c>
      <c r="I2516">
        <v>16</v>
      </c>
      <c r="J2516">
        <v>17</v>
      </c>
      <c r="K2516">
        <v>305</v>
      </c>
      <c r="L2516">
        <v>9</v>
      </c>
      <c r="M2516">
        <v>6</v>
      </c>
      <c r="N2516">
        <v>0.1</v>
      </c>
      <c r="O2516">
        <v>871.34</v>
      </c>
      <c r="P2516">
        <v>1025.0999999999999</v>
      </c>
      <c r="Q2516">
        <f>Table1[[#This Row],[OrderQuantity]]*Table1[[#This Row],[UnitPrice]]</f>
        <v>6150.5999999999995</v>
      </c>
      <c r="R2516">
        <f>Table1[[#This Row],[OrderQuantity]]*Table1[[#This Row],[UnitCost]]</f>
        <v>5228.04</v>
      </c>
      <c r="S2516">
        <f>Table1[[#This Row],[OrderQuantity]]*Table1[[#This Row],[UnitPrice]]*(1-Table1[[#This Row],[DiscountApplied]]) - (Table1[[#This Row],[OrderQuantity]]*Table1[[#This Row],[UnitCost]])</f>
        <v>307.5</v>
      </c>
      <c r="T2516">
        <f>DATEDIF(Table1[[#This Row],[ShipDate]],Table1[[#This Row],[DeliveryDate]],"d")</f>
        <v>5</v>
      </c>
      <c r="U2516" t="str">
        <f t="shared" si="79"/>
        <v>On Time</v>
      </c>
    </row>
    <row r="2517" spans="1:21" x14ac:dyDescent="0.3">
      <c r="A2517" t="str">
        <f t="shared" si="78"/>
        <v>SO-002616</v>
      </c>
      <c r="B2517" t="s">
        <v>3</v>
      </c>
      <c r="C2517" t="s">
        <v>11</v>
      </c>
      <c r="D2517" s="1">
        <v>43500</v>
      </c>
      <c r="E2517" s="1">
        <v>43547</v>
      </c>
      <c r="F2517" s="1">
        <v>43570</v>
      </c>
      <c r="G2517" s="1">
        <v>43575</v>
      </c>
      <c r="H2517" t="s">
        <v>54</v>
      </c>
      <c r="I2517">
        <v>4</v>
      </c>
      <c r="J2517">
        <v>23</v>
      </c>
      <c r="K2517">
        <v>327</v>
      </c>
      <c r="L2517">
        <v>42</v>
      </c>
      <c r="M2517">
        <v>8</v>
      </c>
      <c r="N2517">
        <v>0.1</v>
      </c>
      <c r="O2517">
        <v>91.92</v>
      </c>
      <c r="P2517">
        <v>187.6</v>
      </c>
      <c r="Q2517">
        <f>Table1[[#This Row],[OrderQuantity]]*Table1[[#This Row],[UnitPrice]]</f>
        <v>1500.8</v>
      </c>
      <c r="R2517">
        <f>Table1[[#This Row],[OrderQuantity]]*Table1[[#This Row],[UnitCost]]</f>
        <v>735.36</v>
      </c>
      <c r="S2517">
        <f>Table1[[#This Row],[OrderQuantity]]*Table1[[#This Row],[UnitPrice]]*(1-Table1[[#This Row],[DiscountApplied]]) - (Table1[[#This Row],[OrderQuantity]]*Table1[[#This Row],[UnitCost]])</f>
        <v>615.36</v>
      </c>
      <c r="T2517">
        <f>DATEDIF(Table1[[#This Row],[ShipDate]],Table1[[#This Row],[DeliveryDate]],"d")</f>
        <v>5</v>
      </c>
      <c r="U2517" t="str">
        <f t="shared" si="79"/>
        <v>On Time</v>
      </c>
    </row>
    <row r="2518" spans="1:21" x14ac:dyDescent="0.3">
      <c r="A2518" t="str">
        <f t="shared" si="78"/>
        <v>SO-002617</v>
      </c>
      <c r="B2518" t="s">
        <v>3</v>
      </c>
      <c r="C2518" t="s">
        <v>10</v>
      </c>
      <c r="D2518" s="1">
        <v>43500</v>
      </c>
      <c r="E2518" s="1">
        <v>43547</v>
      </c>
      <c r="F2518" s="1">
        <v>43553</v>
      </c>
      <c r="G2518" s="1">
        <v>43563</v>
      </c>
      <c r="H2518" t="s">
        <v>54</v>
      </c>
      <c r="I2518">
        <v>8</v>
      </c>
      <c r="J2518">
        <v>34</v>
      </c>
      <c r="K2518">
        <v>163</v>
      </c>
      <c r="L2518">
        <v>23</v>
      </c>
      <c r="M2518">
        <v>5</v>
      </c>
      <c r="N2518">
        <v>0.2</v>
      </c>
      <c r="O2518">
        <v>4698.38</v>
      </c>
      <c r="P2518">
        <v>6264.5</v>
      </c>
      <c r="Q2518">
        <f>Table1[[#This Row],[OrderQuantity]]*Table1[[#This Row],[UnitPrice]]</f>
        <v>31322.5</v>
      </c>
      <c r="R2518">
        <f>Table1[[#This Row],[OrderQuantity]]*Table1[[#This Row],[UnitCost]]</f>
        <v>23491.9</v>
      </c>
      <c r="S2518">
        <f>Table1[[#This Row],[OrderQuantity]]*Table1[[#This Row],[UnitPrice]]*(1-Table1[[#This Row],[DiscountApplied]]) - (Table1[[#This Row],[OrderQuantity]]*Table1[[#This Row],[UnitCost]])</f>
        <v>1566.0999999999985</v>
      </c>
      <c r="T2518">
        <f>DATEDIF(Table1[[#This Row],[ShipDate]],Table1[[#This Row],[DeliveryDate]],"d")</f>
        <v>10</v>
      </c>
      <c r="U2518" t="str">
        <f t="shared" si="79"/>
        <v>Late</v>
      </c>
    </row>
    <row r="2519" spans="1:21" x14ac:dyDescent="0.3">
      <c r="A2519" t="str">
        <f t="shared" si="78"/>
        <v>SO-002618</v>
      </c>
      <c r="B2519" t="s">
        <v>3</v>
      </c>
      <c r="C2519" t="s">
        <v>10</v>
      </c>
      <c r="D2519" s="1">
        <v>43400</v>
      </c>
      <c r="E2519" s="1">
        <v>43547</v>
      </c>
      <c r="F2519" s="1">
        <v>43554</v>
      </c>
      <c r="G2519" s="1">
        <v>43555</v>
      </c>
      <c r="H2519" t="s">
        <v>54</v>
      </c>
      <c r="I2519">
        <v>2</v>
      </c>
      <c r="J2519">
        <v>43</v>
      </c>
      <c r="K2519">
        <v>194</v>
      </c>
      <c r="L2519">
        <v>39</v>
      </c>
      <c r="M2519">
        <v>5</v>
      </c>
      <c r="N2519">
        <v>0.05</v>
      </c>
      <c r="O2519">
        <v>125.42</v>
      </c>
      <c r="P2519">
        <v>174.2</v>
      </c>
      <c r="Q2519">
        <f>Table1[[#This Row],[OrderQuantity]]*Table1[[#This Row],[UnitPrice]]</f>
        <v>871</v>
      </c>
      <c r="R2519">
        <f>Table1[[#This Row],[OrderQuantity]]*Table1[[#This Row],[UnitCost]]</f>
        <v>627.1</v>
      </c>
      <c r="S2519">
        <f>Table1[[#This Row],[OrderQuantity]]*Table1[[#This Row],[UnitPrice]]*(1-Table1[[#This Row],[DiscountApplied]]) - (Table1[[#This Row],[OrderQuantity]]*Table1[[#This Row],[UnitCost]])</f>
        <v>200.34999999999991</v>
      </c>
      <c r="T2519">
        <f>DATEDIF(Table1[[#This Row],[ShipDate]],Table1[[#This Row],[DeliveryDate]],"d")</f>
        <v>1</v>
      </c>
      <c r="U2519" t="str">
        <f t="shared" si="79"/>
        <v>On Time</v>
      </c>
    </row>
    <row r="2520" spans="1:21" x14ac:dyDescent="0.3">
      <c r="A2520" t="str">
        <f t="shared" si="78"/>
        <v>SO-002619</v>
      </c>
      <c r="B2520" t="s">
        <v>5</v>
      </c>
      <c r="C2520" t="s">
        <v>10</v>
      </c>
      <c r="D2520" s="1">
        <v>43400</v>
      </c>
      <c r="E2520" s="1">
        <v>43547</v>
      </c>
      <c r="F2520" s="1">
        <v>43569</v>
      </c>
      <c r="G2520" s="1">
        <v>43572</v>
      </c>
      <c r="H2520" t="s">
        <v>54</v>
      </c>
      <c r="I2520">
        <v>26</v>
      </c>
      <c r="J2520">
        <v>24</v>
      </c>
      <c r="K2520">
        <v>89</v>
      </c>
      <c r="L2520">
        <v>40</v>
      </c>
      <c r="M2520">
        <v>6</v>
      </c>
      <c r="N2520">
        <v>0.08</v>
      </c>
      <c r="O2520">
        <v>2180.65</v>
      </c>
      <c r="P2520">
        <v>3825.7</v>
      </c>
      <c r="Q2520">
        <f>Table1[[#This Row],[OrderQuantity]]*Table1[[#This Row],[UnitPrice]]</f>
        <v>22954.199999999997</v>
      </c>
      <c r="R2520">
        <f>Table1[[#This Row],[OrderQuantity]]*Table1[[#This Row],[UnitCost]]</f>
        <v>13083.900000000001</v>
      </c>
      <c r="S2520">
        <f>Table1[[#This Row],[OrderQuantity]]*Table1[[#This Row],[UnitPrice]]*(1-Table1[[#This Row],[DiscountApplied]]) - (Table1[[#This Row],[OrderQuantity]]*Table1[[#This Row],[UnitCost]])</f>
        <v>8033.9639999999963</v>
      </c>
      <c r="T2520">
        <f>DATEDIF(Table1[[#This Row],[ShipDate]],Table1[[#This Row],[DeliveryDate]],"d")</f>
        <v>3</v>
      </c>
      <c r="U2520" t="str">
        <f t="shared" si="79"/>
        <v>On Time</v>
      </c>
    </row>
    <row r="2521" spans="1:21" x14ac:dyDescent="0.3">
      <c r="A2521" t="str">
        <f t="shared" si="78"/>
        <v>SO-002620</v>
      </c>
      <c r="B2521" t="s">
        <v>2</v>
      </c>
      <c r="C2521" t="s">
        <v>12</v>
      </c>
      <c r="D2521" s="1">
        <v>43500</v>
      </c>
      <c r="E2521" s="1">
        <v>43547</v>
      </c>
      <c r="F2521" s="1">
        <v>43565</v>
      </c>
      <c r="G2521" s="1">
        <v>43573</v>
      </c>
      <c r="H2521" t="s">
        <v>54</v>
      </c>
      <c r="I2521">
        <v>24</v>
      </c>
      <c r="J2521">
        <v>2</v>
      </c>
      <c r="K2521">
        <v>234</v>
      </c>
      <c r="L2521">
        <v>17</v>
      </c>
      <c r="M2521">
        <v>5</v>
      </c>
      <c r="N2521">
        <v>0.15</v>
      </c>
      <c r="O2521">
        <v>738.07</v>
      </c>
      <c r="P2521">
        <v>1025.0999999999999</v>
      </c>
      <c r="Q2521">
        <f>Table1[[#This Row],[OrderQuantity]]*Table1[[#This Row],[UnitPrice]]</f>
        <v>5125.5</v>
      </c>
      <c r="R2521">
        <f>Table1[[#This Row],[OrderQuantity]]*Table1[[#This Row],[UnitCost]]</f>
        <v>3690.3500000000004</v>
      </c>
      <c r="S2521">
        <f>Table1[[#This Row],[OrderQuantity]]*Table1[[#This Row],[UnitPrice]]*(1-Table1[[#This Row],[DiscountApplied]]) - (Table1[[#This Row],[OrderQuantity]]*Table1[[#This Row],[UnitCost]])</f>
        <v>666.32499999999982</v>
      </c>
      <c r="T2521">
        <f>DATEDIF(Table1[[#This Row],[ShipDate]],Table1[[#This Row],[DeliveryDate]],"d")</f>
        <v>8</v>
      </c>
      <c r="U2521" t="str">
        <f t="shared" si="79"/>
        <v>Late</v>
      </c>
    </row>
    <row r="2522" spans="1:21" x14ac:dyDescent="0.3">
      <c r="A2522" t="str">
        <f t="shared" si="78"/>
        <v>SO-002621</v>
      </c>
      <c r="B2522" t="s">
        <v>2</v>
      </c>
      <c r="C2522" t="s">
        <v>10</v>
      </c>
      <c r="D2522" s="1">
        <v>43400</v>
      </c>
      <c r="E2522" s="1">
        <v>43548</v>
      </c>
      <c r="F2522" s="1">
        <v>43574</v>
      </c>
      <c r="G2522" s="1">
        <v>43575</v>
      </c>
      <c r="H2522" t="s">
        <v>54</v>
      </c>
      <c r="I2522">
        <v>24</v>
      </c>
      <c r="J2522">
        <v>12</v>
      </c>
      <c r="K2522">
        <v>193</v>
      </c>
      <c r="L2522">
        <v>1</v>
      </c>
      <c r="M2522">
        <v>3</v>
      </c>
      <c r="N2522">
        <v>0.4</v>
      </c>
      <c r="O2522">
        <v>665.18</v>
      </c>
      <c r="P2522">
        <v>978.2</v>
      </c>
      <c r="Q2522">
        <f>Table1[[#This Row],[OrderQuantity]]*Table1[[#This Row],[UnitPrice]]</f>
        <v>2934.6000000000004</v>
      </c>
      <c r="R2522">
        <f>Table1[[#This Row],[OrderQuantity]]*Table1[[#This Row],[UnitCost]]</f>
        <v>1995.54</v>
      </c>
      <c r="S2522">
        <f>Table1[[#This Row],[OrderQuantity]]*Table1[[#This Row],[UnitPrice]]*(1-Table1[[#This Row],[DiscountApplied]]) - (Table1[[#This Row],[OrderQuantity]]*Table1[[#This Row],[UnitCost]])</f>
        <v>-234.77999999999975</v>
      </c>
      <c r="T2522">
        <f>DATEDIF(Table1[[#This Row],[ShipDate]],Table1[[#This Row],[DeliveryDate]],"d")</f>
        <v>1</v>
      </c>
      <c r="U2522" t="str">
        <f t="shared" si="79"/>
        <v>On Time</v>
      </c>
    </row>
    <row r="2523" spans="1:21" x14ac:dyDescent="0.3">
      <c r="A2523" t="str">
        <f t="shared" si="78"/>
        <v>SO-002622</v>
      </c>
      <c r="B2523" t="s">
        <v>3</v>
      </c>
      <c r="C2523" t="s">
        <v>12</v>
      </c>
      <c r="D2523" s="1">
        <v>43400</v>
      </c>
      <c r="E2523" s="1">
        <v>43548</v>
      </c>
      <c r="F2523" s="1">
        <v>43556</v>
      </c>
      <c r="G2523" s="1">
        <v>43557</v>
      </c>
      <c r="H2523" t="s">
        <v>54</v>
      </c>
      <c r="I2523">
        <v>7</v>
      </c>
      <c r="J2523">
        <v>19</v>
      </c>
      <c r="K2523">
        <v>213</v>
      </c>
      <c r="L2523">
        <v>29</v>
      </c>
      <c r="M2523">
        <v>8</v>
      </c>
      <c r="N2523">
        <v>0.1</v>
      </c>
      <c r="O2523">
        <v>2766.3</v>
      </c>
      <c r="P2523">
        <v>5319.8</v>
      </c>
      <c r="Q2523">
        <f>Table1[[#This Row],[OrderQuantity]]*Table1[[#This Row],[UnitPrice]]</f>
        <v>42558.400000000001</v>
      </c>
      <c r="R2523">
        <f>Table1[[#This Row],[OrderQuantity]]*Table1[[#This Row],[UnitCost]]</f>
        <v>22130.400000000001</v>
      </c>
      <c r="S2523">
        <f>Table1[[#This Row],[OrderQuantity]]*Table1[[#This Row],[UnitPrice]]*(1-Table1[[#This Row],[DiscountApplied]]) - (Table1[[#This Row],[OrderQuantity]]*Table1[[#This Row],[UnitCost]])</f>
        <v>16172.160000000003</v>
      </c>
      <c r="T2523">
        <f>DATEDIF(Table1[[#This Row],[ShipDate]],Table1[[#This Row],[DeliveryDate]],"d")</f>
        <v>1</v>
      </c>
      <c r="U2523" t="str">
        <f t="shared" si="79"/>
        <v>On Time</v>
      </c>
    </row>
    <row r="2524" spans="1:21" x14ac:dyDescent="0.3">
      <c r="A2524" t="str">
        <f t="shared" si="78"/>
        <v>SO-002623</v>
      </c>
      <c r="B2524" t="s">
        <v>5</v>
      </c>
      <c r="C2524" t="s">
        <v>10</v>
      </c>
      <c r="D2524" s="1">
        <v>43400</v>
      </c>
      <c r="E2524" s="1">
        <v>43548</v>
      </c>
      <c r="F2524" s="1">
        <v>43553</v>
      </c>
      <c r="G2524" s="1">
        <v>43557</v>
      </c>
      <c r="H2524" t="s">
        <v>54</v>
      </c>
      <c r="I2524">
        <v>26</v>
      </c>
      <c r="J2524">
        <v>20</v>
      </c>
      <c r="K2524">
        <v>159</v>
      </c>
      <c r="L2524">
        <v>30</v>
      </c>
      <c r="M2524">
        <v>8</v>
      </c>
      <c r="N2524">
        <v>0.15</v>
      </c>
      <c r="O2524">
        <v>1177.6600000000001</v>
      </c>
      <c r="P2524">
        <v>1869.3</v>
      </c>
      <c r="Q2524">
        <f>Table1[[#This Row],[OrderQuantity]]*Table1[[#This Row],[UnitPrice]]</f>
        <v>14954.4</v>
      </c>
      <c r="R2524">
        <f>Table1[[#This Row],[OrderQuantity]]*Table1[[#This Row],[UnitCost]]</f>
        <v>9421.2800000000007</v>
      </c>
      <c r="S2524">
        <f>Table1[[#This Row],[OrderQuantity]]*Table1[[#This Row],[UnitPrice]]*(1-Table1[[#This Row],[DiscountApplied]]) - (Table1[[#This Row],[OrderQuantity]]*Table1[[#This Row],[UnitCost]])</f>
        <v>3289.9599999999991</v>
      </c>
      <c r="T2524">
        <f>DATEDIF(Table1[[#This Row],[ShipDate]],Table1[[#This Row],[DeliveryDate]],"d")</f>
        <v>4</v>
      </c>
      <c r="U2524" t="str">
        <f t="shared" si="79"/>
        <v>On Time</v>
      </c>
    </row>
    <row r="2525" spans="1:21" x14ac:dyDescent="0.3">
      <c r="A2525" t="str">
        <f t="shared" si="78"/>
        <v>SO-002624</v>
      </c>
      <c r="B2525" t="s">
        <v>4</v>
      </c>
      <c r="C2525" t="s">
        <v>10</v>
      </c>
      <c r="D2525" s="1">
        <v>43400</v>
      </c>
      <c r="E2525" s="1">
        <v>43548</v>
      </c>
      <c r="F2525" s="1">
        <v>43575</v>
      </c>
      <c r="G2525" s="1">
        <v>43585</v>
      </c>
      <c r="H2525" t="s">
        <v>54</v>
      </c>
      <c r="I2525">
        <v>15</v>
      </c>
      <c r="J2525">
        <v>50</v>
      </c>
      <c r="K2525">
        <v>96</v>
      </c>
      <c r="L2525">
        <v>37</v>
      </c>
      <c r="M2525">
        <v>5</v>
      </c>
      <c r="N2525">
        <v>0.05</v>
      </c>
      <c r="O2525">
        <v>911.74</v>
      </c>
      <c r="P2525">
        <v>1085.4000000000001</v>
      </c>
      <c r="Q2525">
        <f>Table1[[#This Row],[OrderQuantity]]*Table1[[#This Row],[UnitPrice]]</f>
        <v>5427</v>
      </c>
      <c r="R2525">
        <f>Table1[[#This Row],[OrderQuantity]]*Table1[[#This Row],[UnitCost]]</f>
        <v>4558.7</v>
      </c>
      <c r="S2525">
        <f>Table1[[#This Row],[OrderQuantity]]*Table1[[#This Row],[UnitPrice]]*(1-Table1[[#This Row],[DiscountApplied]]) - (Table1[[#This Row],[OrderQuantity]]*Table1[[#This Row],[UnitCost]])</f>
        <v>596.94999999999982</v>
      </c>
      <c r="T2525">
        <f>DATEDIF(Table1[[#This Row],[ShipDate]],Table1[[#This Row],[DeliveryDate]],"d")</f>
        <v>10</v>
      </c>
      <c r="U2525" t="str">
        <f t="shared" si="79"/>
        <v>Late</v>
      </c>
    </row>
    <row r="2526" spans="1:21" x14ac:dyDescent="0.3">
      <c r="A2526" t="str">
        <f t="shared" si="78"/>
        <v>SO-002625</v>
      </c>
      <c r="B2526" t="s">
        <v>3</v>
      </c>
      <c r="C2526" t="s">
        <v>10</v>
      </c>
      <c r="D2526" s="1">
        <v>43500</v>
      </c>
      <c r="E2526" s="1">
        <v>43548</v>
      </c>
      <c r="F2526" s="1">
        <v>43564</v>
      </c>
      <c r="G2526" s="1">
        <v>43574</v>
      </c>
      <c r="H2526" t="s">
        <v>54</v>
      </c>
      <c r="I2526">
        <v>7</v>
      </c>
      <c r="J2526">
        <v>22</v>
      </c>
      <c r="K2526">
        <v>110</v>
      </c>
      <c r="L2526">
        <v>25</v>
      </c>
      <c r="M2526">
        <v>4</v>
      </c>
      <c r="N2526">
        <v>0.05</v>
      </c>
      <c r="O2526">
        <v>503.84</v>
      </c>
      <c r="P2526">
        <v>1072</v>
      </c>
      <c r="Q2526">
        <f>Table1[[#This Row],[OrderQuantity]]*Table1[[#This Row],[UnitPrice]]</f>
        <v>4288</v>
      </c>
      <c r="R2526">
        <f>Table1[[#This Row],[OrderQuantity]]*Table1[[#This Row],[UnitCost]]</f>
        <v>2015.36</v>
      </c>
      <c r="S2526">
        <f>Table1[[#This Row],[OrderQuantity]]*Table1[[#This Row],[UnitPrice]]*(1-Table1[[#This Row],[DiscountApplied]]) - (Table1[[#This Row],[OrderQuantity]]*Table1[[#This Row],[UnitCost]])</f>
        <v>2058.2399999999998</v>
      </c>
      <c r="T2526">
        <f>DATEDIF(Table1[[#This Row],[ShipDate]],Table1[[#This Row],[DeliveryDate]],"d")</f>
        <v>10</v>
      </c>
      <c r="U2526" t="str">
        <f t="shared" si="79"/>
        <v>Late</v>
      </c>
    </row>
    <row r="2527" spans="1:21" x14ac:dyDescent="0.3">
      <c r="A2527" t="str">
        <f t="shared" si="78"/>
        <v>SO-002626</v>
      </c>
      <c r="B2527" t="s">
        <v>3</v>
      </c>
      <c r="C2527" t="s">
        <v>12</v>
      </c>
      <c r="D2527" s="1">
        <v>43500</v>
      </c>
      <c r="E2527" s="1">
        <v>43548</v>
      </c>
      <c r="F2527" s="1">
        <v>43553</v>
      </c>
      <c r="G2527" s="1">
        <v>43554</v>
      </c>
      <c r="H2527" t="s">
        <v>54</v>
      </c>
      <c r="I2527">
        <v>5</v>
      </c>
      <c r="J2527">
        <v>42</v>
      </c>
      <c r="K2527">
        <v>208</v>
      </c>
      <c r="L2527">
        <v>46</v>
      </c>
      <c r="M2527">
        <v>2</v>
      </c>
      <c r="N2527">
        <v>0.2</v>
      </c>
      <c r="O2527">
        <v>216.88</v>
      </c>
      <c r="P2527">
        <v>261.3</v>
      </c>
      <c r="Q2527">
        <f>Table1[[#This Row],[OrderQuantity]]*Table1[[#This Row],[UnitPrice]]</f>
        <v>522.6</v>
      </c>
      <c r="R2527">
        <f>Table1[[#This Row],[OrderQuantity]]*Table1[[#This Row],[UnitCost]]</f>
        <v>433.76</v>
      </c>
      <c r="S2527">
        <f>Table1[[#This Row],[OrderQuantity]]*Table1[[#This Row],[UnitPrice]]*(1-Table1[[#This Row],[DiscountApplied]]) - (Table1[[#This Row],[OrderQuantity]]*Table1[[#This Row],[UnitCost]])</f>
        <v>-15.67999999999995</v>
      </c>
      <c r="T2527">
        <f>DATEDIF(Table1[[#This Row],[ShipDate]],Table1[[#This Row],[DeliveryDate]],"d")</f>
        <v>1</v>
      </c>
      <c r="U2527" t="str">
        <f t="shared" si="79"/>
        <v>On Time</v>
      </c>
    </row>
    <row r="2528" spans="1:21" x14ac:dyDescent="0.3">
      <c r="A2528" t="str">
        <f t="shared" si="78"/>
        <v>SO-002627</v>
      </c>
      <c r="B2528" t="s">
        <v>3</v>
      </c>
      <c r="C2528" t="s">
        <v>11</v>
      </c>
      <c r="D2528" s="1">
        <v>43400</v>
      </c>
      <c r="E2528" s="1">
        <v>43548</v>
      </c>
      <c r="F2528" s="1">
        <v>43573</v>
      </c>
      <c r="G2528" s="1">
        <v>43581</v>
      </c>
      <c r="H2528" t="s">
        <v>54</v>
      </c>
      <c r="I2528">
        <v>3</v>
      </c>
      <c r="J2528">
        <v>8</v>
      </c>
      <c r="K2528">
        <v>299</v>
      </c>
      <c r="L2528">
        <v>47</v>
      </c>
      <c r="M2528">
        <v>1</v>
      </c>
      <c r="N2528">
        <v>0.15</v>
      </c>
      <c r="O2528">
        <v>3091.11</v>
      </c>
      <c r="P2528">
        <v>3912.8</v>
      </c>
      <c r="Q2528">
        <f>Table1[[#This Row],[OrderQuantity]]*Table1[[#This Row],[UnitPrice]]</f>
        <v>3912.8</v>
      </c>
      <c r="R2528">
        <f>Table1[[#This Row],[OrderQuantity]]*Table1[[#This Row],[UnitCost]]</f>
        <v>3091.11</v>
      </c>
      <c r="S2528">
        <f>Table1[[#This Row],[OrderQuantity]]*Table1[[#This Row],[UnitPrice]]*(1-Table1[[#This Row],[DiscountApplied]]) - (Table1[[#This Row],[OrderQuantity]]*Table1[[#This Row],[UnitCost]])</f>
        <v>234.76999999999998</v>
      </c>
      <c r="T2528">
        <f>DATEDIF(Table1[[#This Row],[ShipDate]],Table1[[#This Row],[DeliveryDate]],"d")</f>
        <v>8</v>
      </c>
      <c r="U2528" t="str">
        <f t="shared" si="79"/>
        <v>Late</v>
      </c>
    </row>
    <row r="2529" spans="1:21" x14ac:dyDescent="0.3">
      <c r="A2529" t="str">
        <f t="shared" si="78"/>
        <v>SO-002628</v>
      </c>
      <c r="B2529" t="s">
        <v>4</v>
      </c>
      <c r="C2529" t="s">
        <v>10</v>
      </c>
      <c r="D2529" s="1">
        <v>43500</v>
      </c>
      <c r="E2529" s="1">
        <v>43548</v>
      </c>
      <c r="F2529" s="1">
        <v>43571</v>
      </c>
      <c r="G2529" s="1">
        <v>43573</v>
      </c>
      <c r="H2529" t="s">
        <v>54</v>
      </c>
      <c r="I2529">
        <v>13</v>
      </c>
      <c r="J2529">
        <v>25</v>
      </c>
      <c r="K2529">
        <v>132</v>
      </c>
      <c r="L2529">
        <v>23</v>
      </c>
      <c r="M2529">
        <v>6</v>
      </c>
      <c r="N2529">
        <v>0.15</v>
      </c>
      <c r="O2529">
        <v>1176.25</v>
      </c>
      <c r="P2529">
        <v>2673.3</v>
      </c>
      <c r="Q2529">
        <f>Table1[[#This Row],[OrderQuantity]]*Table1[[#This Row],[UnitPrice]]</f>
        <v>16039.800000000001</v>
      </c>
      <c r="R2529">
        <f>Table1[[#This Row],[OrderQuantity]]*Table1[[#This Row],[UnitCost]]</f>
        <v>7057.5</v>
      </c>
      <c r="S2529">
        <f>Table1[[#This Row],[OrderQuantity]]*Table1[[#This Row],[UnitPrice]]*(1-Table1[[#This Row],[DiscountApplied]]) - (Table1[[#This Row],[OrderQuantity]]*Table1[[#This Row],[UnitCost]])</f>
        <v>6576.33</v>
      </c>
      <c r="T2529">
        <f>DATEDIF(Table1[[#This Row],[ShipDate]],Table1[[#This Row],[DeliveryDate]],"d")</f>
        <v>2</v>
      </c>
      <c r="U2529" t="str">
        <f t="shared" si="79"/>
        <v>On Time</v>
      </c>
    </row>
    <row r="2530" spans="1:21" x14ac:dyDescent="0.3">
      <c r="A2530" t="str">
        <f t="shared" si="78"/>
        <v>SO-002629</v>
      </c>
      <c r="B2530" t="s">
        <v>3</v>
      </c>
      <c r="C2530" t="s">
        <v>10</v>
      </c>
      <c r="D2530" s="1">
        <v>43400</v>
      </c>
      <c r="E2530" s="1">
        <v>43548</v>
      </c>
      <c r="F2530" s="1">
        <v>43554</v>
      </c>
      <c r="G2530" s="1">
        <v>43557</v>
      </c>
      <c r="H2530" t="s">
        <v>54</v>
      </c>
      <c r="I2530">
        <v>8</v>
      </c>
      <c r="J2530">
        <v>41</v>
      </c>
      <c r="K2530">
        <v>202</v>
      </c>
      <c r="L2530">
        <v>16</v>
      </c>
      <c r="M2530">
        <v>2</v>
      </c>
      <c r="N2530">
        <v>0.05</v>
      </c>
      <c r="O2530">
        <v>553.96</v>
      </c>
      <c r="P2530">
        <v>1045.2</v>
      </c>
      <c r="Q2530">
        <f>Table1[[#This Row],[OrderQuantity]]*Table1[[#This Row],[UnitPrice]]</f>
        <v>2090.4</v>
      </c>
      <c r="R2530">
        <f>Table1[[#This Row],[OrderQuantity]]*Table1[[#This Row],[UnitCost]]</f>
        <v>1107.92</v>
      </c>
      <c r="S2530">
        <f>Table1[[#This Row],[OrderQuantity]]*Table1[[#This Row],[UnitPrice]]*(1-Table1[[#This Row],[DiscountApplied]]) - (Table1[[#This Row],[OrderQuantity]]*Table1[[#This Row],[UnitCost]])</f>
        <v>877.95999999999981</v>
      </c>
      <c r="T2530">
        <f>DATEDIF(Table1[[#This Row],[ShipDate]],Table1[[#This Row],[DeliveryDate]],"d")</f>
        <v>3</v>
      </c>
      <c r="U2530" t="str">
        <f t="shared" si="79"/>
        <v>On Time</v>
      </c>
    </row>
    <row r="2531" spans="1:21" x14ac:dyDescent="0.3">
      <c r="A2531" t="str">
        <f t="shared" si="78"/>
        <v>SO-002630</v>
      </c>
      <c r="B2531" t="s">
        <v>5</v>
      </c>
      <c r="C2531" t="s">
        <v>10</v>
      </c>
      <c r="D2531" s="1">
        <v>43500</v>
      </c>
      <c r="E2531" s="1">
        <v>43548</v>
      </c>
      <c r="F2531" s="1">
        <v>43556</v>
      </c>
      <c r="G2531" s="1">
        <v>43560</v>
      </c>
      <c r="H2531" t="s">
        <v>54</v>
      </c>
      <c r="I2531">
        <v>28</v>
      </c>
      <c r="J2531">
        <v>16</v>
      </c>
      <c r="K2531">
        <v>159</v>
      </c>
      <c r="L2531">
        <v>5</v>
      </c>
      <c r="M2531">
        <v>3</v>
      </c>
      <c r="N2531">
        <v>0.4</v>
      </c>
      <c r="O2531">
        <v>1061.28</v>
      </c>
      <c r="P2531">
        <v>2412</v>
      </c>
      <c r="Q2531">
        <f>Table1[[#This Row],[OrderQuantity]]*Table1[[#This Row],[UnitPrice]]</f>
        <v>7236</v>
      </c>
      <c r="R2531">
        <f>Table1[[#This Row],[OrderQuantity]]*Table1[[#This Row],[UnitCost]]</f>
        <v>3183.84</v>
      </c>
      <c r="S2531">
        <f>Table1[[#This Row],[OrderQuantity]]*Table1[[#This Row],[UnitPrice]]*(1-Table1[[#This Row],[DiscountApplied]]) - (Table1[[#This Row],[OrderQuantity]]*Table1[[#This Row],[UnitCost]])</f>
        <v>1157.7599999999993</v>
      </c>
      <c r="T2531">
        <f>DATEDIF(Table1[[#This Row],[ShipDate]],Table1[[#This Row],[DeliveryDate]],"d")</f>
        <v>4</v>
      </c>
      <c r="U2531" t="str">
        <f t="shared" si="79"/>
        <v>On Time</v>
      </c>
    </row>
    <row r="2532" spans="1:21" x14ac:dyDescent="0.3">
      <c r="A2532" t="str">
        <f t="shared" si="78"/>
        <v>SO-002631</v>
      </c>
      <c r="B2532" t="s">
        <v>3</v>
      </c>
      <c r="C2532" t="s">
        <v>12</v>
      </c>
      <c r="D2532" s="1">
        <v>43400</v>
      </c>
      <c r="E2532" s="1">
        <v>43549</v>
      </c>
      <c r="F2532" s="1">
        <v>43556</v>
      </c>
      <c r="G2532" s="1">
        <v>43560</v>
      </c>
      <c r="H2532" t="s">
        <v>54</v>
      </c>
      <c r="I2532">
        <v>5</v>
      </c>
      <c r="J2532">
        <v>4</v>
      </c>
      <c r="K2532">
        <v>221</v>
      </c>
      <c r="L2532">
        <v>14</v>
      </c>
      <c r="M2532">
        <v>1</v>
      </c>
      <c r="N2532">
        <v>0.05</v>
      </c>
      <c r="O2532">
        <v>417.54</v>
      </c>
      <c r="P2532">
        <v>1018.4</v>
      </c>
      <c r="Q2532">
        <f>Table1[[#This Row],[OrderQuantity]]*Table1[[#This Row],[UnitPrice]]</f>
        <v>1018.4</v>
      </c>
      <c r="R2532">
        <f>Table1[[#This Row],[OrderQuantity]]*Table1[[#This Row],[UnitCost]]</f>
        <v>417.54</v>
      </c>
      <c r="S2532">
        <f>Table1[[#This Row],[OrderQuantity]]*Table1[[#This Row],[UnitPrice]]*(1-Table1[[#This Row],[DiscountApplied]]) - (Table1[[#This Row],[OrderQuantity]]*Table1[[#This Row],[UnitCost]])</f>
        <v>549.93999999999983</v>
      </c>
      <c r="T2532">
        <f>DATEDIF(Table1[[#This Row],[ShipDate]],Table1[[#This Row],[DeliveryDate]],"d")</f>
        <v>4</v>
      </c>
      <c r="U2532" t="str">
        <f t="shared" si="79"/>
        <v>On Time</v>
      </c>
    </row>
    <row r="2533" spans="1:21" x14ac:dyDescent="0.3">
      <c r="A2533" t="str">
        <f t="shared" si="78"/>
        <v>SO-002632</v>
      </c>
      <c r="B2533" t="s">
        <v>4</v>
      </c>
      <c r="C2533" t="s">
        <v>13</v>
      </c>
      <c r="D2533" s="1">
        <v>43400</v>
      </c>
      <c r="E2533" s="1">
        <v>43549</v>
      </c>
      <c r="F2533" s="1">
        <v>43557</v>
      </c>
      <c r="G2533" s="1">
        <v>43562</v>
      </c>
      <c r="H2533" t="s">
        <v>54</v>
      </c>
      <c r="I2533">
        <v>18</v>
      </c>
      <c r="J2533">
        <v>46</v>
      </c>
      <c r="K2533">
        <v>29</v>
      </c>
      <c r="L2533">
        <v>45</v>
      </c>
      <c r="M2533">
        <v>5</v>
      </c>
      <c r="N2533">
        <v>0.2</v>
      </c>
      <c r="O2533">
        <v>1896.64</v>
      </c>
      <c r="P2533">
        <v>2257.9</v>
      </c>
      <c r="Q2533">
        <f>Table1[[#This Row],[OrderQuantity]]*Table1[[#This Row],[UnitPrice]]</f>
        <v>11289.5</v>
      </c>
      <c r="R2533">
        <f>Table1[[#This Row],[OrderQuantity]]*Table1[[#This Row],[UnitCost]]</f>
        <v>9483.2000000000007</v>
      </c>
      <c r="S2533">
        <f>Table1[[#This Row],[OrderQuantity]]*Table1[[#This Row],[UnitPrice]]*(1-Table1[[#This Row],[DiscountApplied]]) - (Table1[[#This Row],[OrderQuantity]]*Table1[[#This Row],[UnitCost]])</f>
        <v>-451.60000000000036</v>
      </c>
      <c r="T2533">
        <f>DATEDIF(Table1[[#This Row],[ShipDate]],Table1[[#This Row],[DeliveryDate]],"d")</f>
        <v>5</v>
      </c>
      <c r="U2533" t="str">
        <f t="shared" si="79"/>
        <v>On Time</v>
      </c>
    </row>
    <row r="2534" spans="1:21" x14ac:dyDescent="0.3">
      <c r="A2534" t="str">
        <f t="shared" si="78"/>
        <v>SO-002633</v>
      </c>
      <c r="B2534" t="s">
        <v>4</v>
      </c>
      <c r="C2534" t="s">
        <v>10</v>
      </c>
      <c r="D2534" s="1">
        <v>43400</v>
      </c>
      <c r="E2534" s="1">
        <v>43549</v>
      </c>
      <c r="F2534" s="1">
        <v>43573</v>
      </c>
      <c r="G2534" s="1">
        <v>43583</v>
      </c>
      <c r="H2534" t="s">
        <v>54</v>
      </c>
      <c r="I2534">
        <v>20</v>
      </c>
      <c r="J2534">
        <v>15</v>
      </c>
      <c r="K2534">
        <v>143</v>
      </c>
      <c r="L2534">
        <v>13</v>
      </c>
      <c r="M2534">
        <v>7</v>
      </c>
      <c r="N2534">
        <v>0.1</v>
      </c>
      <c r="O2534">
        <v>2297.16</v>
      </c>
      <c r="P2534">
        <v>2907.8</v>
      </c>
      <c r="Q2534">
        <f>Table1[[#This Row],[OrderQuantity]]*Table1[[#This Row],[UnitPrice]]</f>
        <v>20354.600000000002</v>
      </c>
      <c r="R2534">
        <f>Table1[[#This Row],[OrderQuantity]]*Table1[[#This Row],[UnitCost]]</f>
        <v>16080.119999999999</v>
      </c>
      <c r="S2534">
        <f>Table1[[#This Row],[OrderQuantity]]*Table1[[#This Row],[UnitPrice]]*(1-Table1[[#This Row],[DiscountApplied]]) - (Table1[[#This Row],[OrderQuantity]]*Table1[[#This Row],[UnitCost]])</f>
        <v>2239.0200000000041</v>
      </c>
      <c r="T2534">
        <f>DATEDIF(Table1[[#This Row],[ShipDate]],Table1[[#This Row],[DeliveryDate]],"d")</f>
        <v>10</v>
      </c>
      <c r="U2534" t="str">
        <f t="shared" si="79"/>
        <v>Late</v>
      </c>
    </row>
    <row r="2535" spans="1:21" x14ac:dyDescent="0.3">
      <c r="A2535" t="str">
        <f t="shared" si="78"/>
        <v>SO-002634</v>
      </c>
      <c r="B2535" t="s">
        <v>5</v>
      </c>
      <c r="C2535" t="s">
        <v>9</v>
      </c>
      <c r="D2535" s="1">
        <v>43400</v>
      </c>
      <c r="E2535" s="1">
        <v>43549</v>
      </c>
      <c r="F2535" s="1">
        <v>43553</v>
      </c>
      <c r="G2535" s="1">
        <v>43555</v>
      </c>
      <c r="H2535" t="s">
        <v>54</v>
      </c>
      <c r="I2535">
        <v>26</v>
      </c>
      <c r="J2535">
        <v>46</v>
      </c>
      <c r="K2535">
        <v>61</v>
      </c>
      <c r="L2535">
        <v>22</v>
      </c>
      <c r="M2535">
        <v>6</v>
      </c>
      <c r="N2535">
        <v>0.08</v>
      </c>
      <c r="O2535">
        <v>585.30999999999995</v>
      </c>
      <c r="P2535">
        <v>1125.5999999999999</v>
      </c>
      <c r="Q2535">
        <f>Table1[[#This Row],[OrderQuantity]]*Table1[[#This Row],[UnitPrice]]</f>
        <v>6753.5999999999995</v>
      </c>
      <c r="R2535">
        <f>Table1[[#This Row],[OrderQuantity]]*Table1[[#This Row],[UnitCost]]</f>
        <v>3511.8599999999997</v>
      </c>
      <c r="S2535">
        <f>Table1[[#This Row],[OrderQuantity]]*Table1[[#This Row],[UnitPrice]]*(1-Table1[[#This Row],[DiscountApplied]]) - (Table1[[#This Row],[OrderQuantity]]*Table1[[#This Row],[UnitCost]])</f>
        <v>2701.4520000000002</v>
      </c>
      <c r="T2535">
        <f>DATEDIF(Table1[[#This Row],[ShipDate]],Table1[[#This Row],[DeliveryDate]],"d")</f>
        <v>2</v>
      </c>
      <c r="U2535" t="str">
        <f t="shared" si="79"/>
        <v>On Time</v>
      </c>
    </row>
    <row r="2536" spans="1:21" x14ac:dyDescent="0.3">
      <c r="A2536" t="str">
        <f t="shared" si="78"/>
        <v>SO-002635</v>
      </c>
      <c r="B2536" t="s">
        <v>3</v>
      </c>
      <c r="C2536" t="s">
        <v>8</v>
      </c>
      <c r="D2536" s="1">
        <v>43400</v>
      </c>
      <c r="E2536" s="1">
        <v>43549</v>
      </c>
      <c r="F2536" s="1">
        <v>43552</v>
      </c>
      <c r="G2536" s="1">
        <v>43561</v>
      </c>
      <c r="H2536" t="s">
        <v>54</v>
      </c>
      <c r="I2536">
        <v>3</v>
      </c>
      <c r="J2536">
        <v>21</v>
      </c>
      <c r="K2536">
        <v>334</v>
      </c>
      <c r="L2536">
        <v>38</v>
      </c>
      <c r="M2536">
        <v>2</v>
      </c>
      <c r="N2536">
        <v>0.08</v>
      </c>
      <c r="O2536">
        <v>525.28</v>
      </c>
      <c r="P2536">
        <v>1072</v>
      </c>
      <c r="Q2536">
        <f>Table1[[#This Row],[OrderQuantity]]*Table1[[#This Row],[UnitPrice]]</f>
        <v>2144</v>
      </c>
      <c r="R2536">
        <f>Table1[[#This Row],[OrderQuantity]]*Table1[[#This Row],[UnitCost]]</f>
        <v>1050.56</v>
      </c>
      <c r="S2536">
        <f>Table1[[#This Row],[OrderQuantity]]*Table1[[#This Row],[UnitPrice]]*(1-Table1[[#This Row],[DiscountApplied]]) - (Table1[[#This Row],[OrderQuantity]]*Table1[[#This Row],[UnitCost]])</f>
        <v>921.92000000000007</v>
      </c>
      <c r="T2536">
        <f>DATEDIF(Table1[[#This Row],[ShipDate]],Table1[[#This Row],[DeliveryDate]],"d")</f>
        <v>9</v>
      </c>
      <c r="U2536" t="str">
        <f t="shared" si="79"/>
        <v>Late</v>
      </c>
    </row>
    <row r="2537" spans="1:21" x14ac:dyDescent="0.3">
      <c r="A2537" t="str">
        <f t="shared" si="78"/>
        <v>SO-002636</v>
      </c>
      <c r="B2537" t="s">
        <v>3</v>
      </c>
      <c r="C2537" t="s">
        <v>8</v>
      </c>
      <c r="D2537" s="1">
        <v>43400</v>
      </c>
      <c r="E2537" s="1">
        <v>43549</v>
      </c>
      <c r="F2537" s="1">
        <v>43561</v>
      </c>
      <c r="G2537" s="1">
        <v>43570</v>
      </c>
      <c r="H2537" t="s">
        <v>54</v>
      </c>
      <c r="I2537">
        <v>10</v>
      </c>
      <c r="J2537">
        <v>38</v>
      </c>
      <c r="K2537">
        <v>330</v>
      </c>
      <c r="L2537">
        <v>37</v>
      </c>
      <c r="M2537">
        <v>5</v>
      </c>
      <c r="N2537">
        <v>0.1</v>
      </c>
      <c r="O2537">
        <v>1139.67</v>
      </c>
      <c r="P2537">
        <v>1809</v>
      </c>
      <c r="Q2537">
        <f>Table1[[#This Row],[OrderQuantity]]*Table1[[#This Row],[UnitPrice]]</f>
        <v>9045</v>
      </c>
      <c r="R2537">
        <f>Table1[[#This Row],[OrderQuantity]]*Table1[[#This Row],[UnitCost]]</f>
        <v>5698.35</v>
      </c>
      <c r="S2537">
        <f>Table1[[#This Row],[OrderQuantity]]*Table1[[#This Row],[UnitPrice]]*(1-Table1[[#This Row],[DiscountApplied]]) - (Table1[[#This Row],[OrderQuantity]]*Table1[[#This Row],[UnitCost]])</f>
        <v>2442.1499999999996</v>
      </c>
      <c r="T2537">
        <f>DATEDIF(Table1[[#This Row],[ShipDate]],Table1[[#This Row],[DeliveryDate]],"d")</f>
        <v>9</v>
      </c>
      <c r="U2537" t="str">
        <f t="shared" si="79"/>
        <v>Late</v>
      </c>
    </row>
    <row r="2538" spans="1:21" x14ac:dyDescent="0.3">
      <c r="A2538" t="str">
        <f t="shared" si="78"/>
        <v>SO-002637</v>
      </c>
      <c r="B2538" t="s">
        <v>4</v>
      </c>
      <c r="C2538" t="s">
        <v>8</v>
      </c>
      <c r="D2538" s="1">
        <v>43500</v>
      </c>
      <c r="E2538" s="1">
        <v>43549</v>
      </c>
      <c r="F2538" s="1">
        <v>43568</v>
      </c>
      <c r="G2538" s="1">
        <v>43570</v>
      </c>
      <c r="H2538" t="s">
        <v>54</v>
      </c>
      <c r="I2538">
        <v>19</v>
      </c>
      <c r="J2538">
        <v>22</v>
      </c>
      <c r="K2538">
        <v>349</v>
      </c>
      <c r="L2538">
        <v>43</v>
      </c>
      <c r="M2538">
        <v>3</v>
      </c>
      <c r="N2538">
        <v>0.1</v>
      </c>
      <c r="O2538">
        <v>533.04999999999995</v>
      </c>
      <c r="P2538">
        <v>1025.0999999999999</v>
      </c>
      <c r="Q2538">
        <f>Table1[[#This Row],[OrderQuantity]]*Table1[[#This Row],[UnitPrice]]</f>
        <v>3075.2999999999997</v>
      </c>
      <c r="R2538">
        <f>Table1[[#This Row],[OrderQuantity]]*Table1[[#This Row],[UnitCost]]</f>
        <v>1599.1499999999999</v>
      </c>
      <c r="S2538">
        <f>Table1[[#This Row],[OrderQuantity]]*Table1[[#This Row],[UnitPrice]]*(1-Table1[[#This Row],[DiscountApplied]]) - (Table1[[#This Row],[OrderQuantity]]*Table1[[#This Row],[UnitCost]])</f>
        <v>1168.6200000000001</v>
      </c>
      <c r="T2538">
        <f>DATEDIF(Table1[[#This Row],[ShipDate]],Table1[[#This Row],[DeliveryDate]],"d")</f>
        <v>2</v>
      </c>
      <c r="U2538" t="str">
        <f t="shared" si="79"/>
        <v>On Time</v>
      </c>
    </row>
    <row r="2539" spans="1:21" x14ac:dyDescent="0.3">
      <c r="A2539" t="str">
        <f t="shared" si="78"/>
        <v>SO-002638</v>
      </c>
      <c r="B2539" t="s">
        <v>3</v>
      </c>
      <c r="C2539" t="s">
        <v>12</v>
      </c>
      <c r="D2539" s="1">
        <v>43400</v>
      </c>
      <c r="E2539" s="1">
        <v>43550</v>
      </c>
      <c r="F2539" s="1">
        <v>43569</v>
      </c>
      <c r="G2539" s="1">
        <v>43578</v>
      </c>
      <c r="H2539" t="s">
        <v>54</v>
      </c>
      <c r="I2539">
        <v>3</v>
      </c>
      <c r="J2539">
        <v>38</v>
      </c>
      <c r="K2539">
        <v>246</v>
      </c>
      <c r="L2539">
        <v>24</v>
      </c>
      <c r="M2539">
        <v>3</v>
      </c>
      <c r="N2539">
        <v>0.3</v>
      </c>
      <c r="O2539">
        <v>1976.5</v>
      </c>
      <c r="P2539">
        <v>3953</v>
      </c>
      <c r="Q2539">
        <f>Table1[[#This Row],[OrderQuantity]]*Table1[[#This Row],[UnitPrice]]</f>
        <v>11859</v>
      </c>
      <c r="R2539">
        <f>Table1[[#This Row],[OrderQuantity]]*Table1[[#This Row],[UnitCost]]</f>
        <v>5929.5</v>
      </c>
      <c r="S2539">
        <f>Table1[[#This Row],[OrderQuantity]]*Table1[[#This Row],[UnitPrice]]*(1-Table1[[#This Row],[DiscountApplied]]) - (Table1[[#This Row],[OrderQuantity]]*Table1[[#This Row],[UnitCost]])</f>
        <v>2371.7999999999993</v>
      </c>
      <c r="T2539">
        <f>DATEDIF(Table1[[#This Row],[ShipDate]],Table1[[#This Row],[DeliveryDate]],"d")</f>
        <v>9</v>
      </c>
      <c r="U2539" t="str">
        <f t="shared" si="79"/>
        <v>Late</v>
      </c>
    </row>
    <row r="2540" spans="1:21" x14ac:dyDescent="0.3">
      <c r="A2540" t="str">
        <f t="shared" si="78"/>
        <v>SO-002639</v>
      </c>
      <c r="B2540" t="s">
        <v>3</v>
      </c>
      <c r="C2540" t="s">
        <v>13</v>
      </c>
      <c r="D2540" s="1">
        <v>43400</v>
      </c>
      <c r="E2540" s="1">
        <v>43550</v>
      </c>
      <c r="F2540" s="1">
        <v>43571</v>
      </c>
      <c r="G2540" s="1">
        <v>43576</v>
      </c>
      <c r="H2540" t="s">
        <v>54</v>
      </c>
      <c r="I2540">
        <v>12</v>
      </c>
      <c r="J2540">
        <v>19</v>
      </c>
      <c r="K2540">
        <v>26</v>
      </c>
      <c r="L2540">
        <v>6</v>
      </c>
      <c r="M2540">
        <v>8</v>
      </c>
      <c r="N2540">
        <v>0.08</v>
      </c>
      <c r="O2540">
        <v>2016.03</v>
      </c>
      <c r="P2540">
        <v>2371.8000000000002</v>
      </c>
      <c r="Q2540">
        <f>Table1[[#This Row],[OrderQuantity]]*Table1[[#This Row],[UnitPrice]]</f>
        <v>18974.400000000001</v>
      </c>
      <c r="R2540">
        <f>Table1[[#This Row],[OrderQuantity]]*Table1[[#This Row],[UnitCost]]</f>
        <v>16128.24</v>
      </c>
      <c r="S2540">
        <f>Table1[[#This Row],[OrderQuantity]]*Table1[[#This Row],[UnitPrice]]*(1-Table1[[#This Row],[DiscountApplied]]) - (Table1[[#This Row],[OrderQuantity]]*Table1[[#This Row],[UnitCost]])</f>
        <v>1328.2080000000005</v>
      </c>
      <c r="T2540">
        <f>DATEDIF(Table1[[#This Row],[ShipDate]],Table1[[#This Row],[DeliveryDate]],"d")</f>
        <v>5</v>
      </c>
      <c r="U2540" t="str">
        <f t="shared" si="79"/>
        <v>On Time</v>
      </c>
    </row>
    <row r="2541" spans="1:21" x14ac:dyDescent="0.3">
      <c r="A2541" t="str">
        <f t="shared" si="78"/>
        <v>SO-002640</v>
      </c>
      <c r="B2541" t="s">
        <v>2</v>
      </c>
      <c r="C2541" t="s">
        <v>12</v>
      </c>
      <c r="D2541" s="1">
        <v>43400</v>
      </c>
      <c r="E2541" s="1">
        <v>43550</v>
      </c>
      <c r="F2541" s="1">
        <v>43575</v>
      </c>
      <c r="G2541" s="1">
        <v>43585</v>
      </c>
      <c r="H2541" t="s">
        <v>54</v>
      </c>
      <c r="I2541">
        <v>24</v>
      </c>
      <c r="J2541">
        <v>39</v>
      </c>
      <c r="K2541">
        <v>233</v>
      </c>
      <c r="L2541">
        <v>40</v>
      </c>
      <c r="M2541">
        <v>8</v>
      </c>
      <c r="N2541">
        <v>0.05</v>
      </c>
      <c r="O2541">
        <v>1462.21</v>
      </c>
      <c r="P2541">
        <v>2358.4</v>
      </c>
      <c r="Q2541">
        <f>Table1[[#This Row],[OrderQuantity]]*Table1[[#This Row],[UnitPrice]]</f>
        <v>18867.2</v>
      </c>
      <c r="R2541">
        <f>Table1[[#This Row],[OrderQuantity]]*Table1[[#This Row],[UnitCost]]</f>
        <v>11697.68</v>
      </c>
      <c r="S2541">
        <f>Table1[[#This Row],[OrderQuantity]]*Table1[[#This Row],[UnitPrice]]*(1-Table1[[#This Row],[DiscountApplied]]) - (Table1[[#This Row],[OrderQuantity]]*Table1[[#This Row],[UnitCost]])</f>
        <v>6226.16</v>
      </c>
      <c r="T2541">
        <f>DATEDIF(Table1[[#This Row],[ShipDate]],Table1[[#This Row],[DeliveryDate]],"d")</f>
        <v>10</v>
      </c>
      <c r="U2541" t="str">
        <f t="shared" si="79"/>
        <v>Late</v>
      </c>
    </row>
    <row r="2542" spans="1:21" x14ac:dyDescent="0.3">
      <c r="A2542" t="str">
        <f t="shared" si="78"/>
        <v>SO-002641</v>
      </c>
      <c r="B2542" t="s">
        <v>3</v>
      </c>
      <c r="C2542" t="s">
        <v>10</v>
      </c>
      <c r="D2542" s="1">
        <v>43500</v>
      </c>
      <c r="E2542" s="1">
        <v>43550</v>
      </c>
      <c r="F2542" s="1">
        <v>43567</v>
      </c>
      <c r="G2542" s="1">
        <v>43576</v>
      </c>
      <c r="H2542" t="s">
        <v>54</v>
      </c>
      <c r="I2542">
        <v>3</v>
      </c>
      <c r="J2542">
        <v>2</v>
      </c>
      <c r="K2542">
        <v>127</v>
      </c>
      <c r="L2542">
        <v>42</v>
      </c>
      <c r="M2542">
        <v>2</v>
      </c>
      <c r="N2542">
        <v>0.1</v>
      </c>
      <c r="O2542">
        <v>1620.06</v>
      </c>
      <c r="P2542">
        <v>2613</v>
      </c>
      <c r="Q2542">
        <f>Table1[[#This Row],[OrderQuantity]]*Table1[[#This Row],[UnitPrice]]</f>
        <v>5226</v>
      </c>
      <c r="R2542">
        <f>Table1[[#This Row],[OrderQuantity]]*Table1[[#This Row],[UnitCost]]</f>
        <v>3240.12</v>
      </c>
      <c r="S2542">
        <f>Table1[[#This Row],[OrderQuantity]]*Table1[[#This Row],[UnitPrice]]*(1-Table1[[#This Row],[DiscountApplied]]) - (Table1[[#This Row],[OrderQuantity]]*Table1[[#This Row],[UnitCost]])</f>
        <v>1463.2800000000007</v>
      </c>
      <c r="T2542">
        <f>DATEDIF(Table1[[#This Row],[ShipDate]],Table1[[#This Row],[DeliveryDate]],"d")</f>
        <v>9</v>
      </c>
      <c r="U2542" t="str">
        <f t="shared" si="79"/>
        <v>Late</v>
      </c>
    </row>
    <row r="2543" spans="1:21" x14ac:dyDescent="0.3">
      <c r="A2543" t="str">
        <f t="shared" si="78"/>
        <v>SO-002642</v>
      </c>
      <c r="B2543" t="s">
        <v>4</v>
      </c>
      <c r="C2543" t="s">
        <v>8</v>
      </c>
      <c r="D2543" s="1">
        <v>43500</v>
      </c>
      <c r="E2543" s="1">
        <v>43550</v>
      </c>
      <c r="F2543" s="1">
        <v>43552</v>
      </c>
      <c r="G2543" s="1">
        <v>43558</v>
      </c>
      <c r="H2543" t="s">
        <v>54</v>
      </c>
      <c r="I2543">
        <v>12</v>
      </c>
      <c r="J2543">
        <v>13</v>
      </c>
      <c r="K2543">
        <v>341</v>
      </c>
      <c r="L2543">
        <v>17</v>
      </c>
      <c r="M2543">
        <v>3</v>
      </c>
      <c r="N2543">
        <v>0.1</v>
      </c>
      <c r="O2543">
        <v>452.25</v>
      </c>
      <c r="P2543">
        <v>904.5</v>
      </c>
      <c r="Q2543">
        <f>Table1[[#This Row],[OrderQuantity]]*Table1[[#This Row],[UnitPrice]]</f>
        <v>2713.5</v>
      </c>
      <c r="R2543">
        <f>Table1[[#This Row],[OrderQuantity]]*Table1[[#This Row],[UnitCost]]</f>
        <v>1356.75</v>
      </c>
      <c r="S2543">
        <f>Table1[[#This Row],[OrderQuantity]]*Table1[[#This Row],[UnitPrice]]*(1-Table1[[#This Row],[DiscountApplied]]) - (Table1[[#This Row],[OrderQuantity]]*Table1[[#This Row],[UnitCost]])</f>
        <v>1085.4000000000001</v>
      </c>
      <c r="T2543">
        <f>DATEDIF(Table1[[#This Row],[ShipDate]],Table1[[#This Row],[DeliveryDate]],"d")</f>
        <v>6</v>
      </c>
      <c r="U2543" t="str">
        <f t="shared" si="79"/>
        <v>On Time</v>
      </c>
    </row>
    <row r="2544" spans="1:21" x14ac:dyDescent="0.3">
      <c r="A2544" t="str">
        <f t="shared" si="78"/>
        <v>SO-002643</v>
      </c>
      <c r="B2544" t="s">
        <v>3</v>
      </c>
      <c r="C2544" t="s">
        <v>9</v>
      </c>
      <c r="D2544" s="1">
        <v>43400</v>
      </c>
      <c r="E2544" s="1">
        <v>43550</v>
      </c>
      <c r="F2544" s="1">
        <v>43578</v>
      </c>
      <c r="G2544" s="1">
        <v>43579</v>
      </c>
      <c r="H2544" t="s">
        <v>54</v>
      </c>
      <c r="I2544">
        <v>1</v>
      </c>
      <c r="J2544">
        <v>12</v>
      </c>
      <c r="K2544">
        <v>78</v>
      </c>
      <c r="L2544">
        <v>26</v>
      </c>
      <c r="M2544">
        <v>3</v>
      </c>
      <c r="N2544">
        <v>0.15</v>
      </c>
      <c r="O2544">
        <v>584.30999999999995</v>
      </c>
      <c r="P2544">
        <v>1025.0999999999999</v>
      </c>
      <c r="Q2544">
        <f>Table1[[#This Row],[OrderQuantity]]*Table1[[#This Row],[UnitPrice]]</f>
        <v>3075.2999999999997</v>
      </c>
      <c r="R2544">
        <f>Table1[[#This Row],[OrderQuantity]]*Table1[[#This Row],[UnitCost]]</f>
        <v>1752.9299999999998</v>
      </c>
      <c r="S2544">
        <f>Table1[[#This Row],[OrderQuantity]]*Table1[[#This Row],[UnitPrice]]*(1-Table1[[#This Row],[DiscountApplied]]) - (Table1[[#This Row],[OrderQuantity]]*Table1[[#This Row],[UnitCost]])</f>
        <v>861.07499999999982</v>
      </c>
      <c r="T2544">
        <f>DATEDIF(Table1[[#This Row],[ShipDate]],Table1[[#This Row],[DeliveryDate]],"d")</f>
        <v>1</v>
      </c>
      <c r="U2544" t="str">
        <f t="shared" si="79"/>
        <v>On Time</v>
      </c>
    </row>
    <row r="2545" spans="1:21" x14ac:dyDescent="0.3">
      <c r="A2545" t="str">
        <f t="shared" si="78"/>
        <v>SO-002644</v>
      </c>
      <c r="B2545" t="s">
        <v>4</v>
      </c>
      <c r="C2545" t="s">
        <v>12</v>
      </c>
      <c r="D2545" s="1">
        <v>43400</v>
      </c>
      <c r="E2545" s="1">
        <v>43550</v>
      </c>
      <c r="F2545" s="1">
        <v>43555</v>
      </c>
      <c r="G2545" s="1">
        <v>43562</v>
      </c>
      <c r="H2545" t="s">
        <v>54</v>
      </c>
      <c r="I2545">
        <v>16</v>
      </c>
      <c r="J2545">
        <v>18</v>
      </c>
      <c r="K2545">
        <v>260</v>
      </c>
      <c r="L2545">
        <v>38</v>
      </c>
      <c r="M2545">
        <v>2</v>
      </c>
      <c r="N2545">
        <v>0.1</v>
      </c>
      <c r="O2545">
        <v>2504.13</v>
      </c>
      <c r="P2545">
        <v>3852.5</v>
      </c>
      <c r="Q2545">
        <f>Table1[[#This Row],[OrderQuantity]]*Table1[[#This Row],[UnitPrice]]</f>
        <v>7705</v>
      </c>
      <c r="R2545">
        <f>Table1[[#This Row],[OrderQuantity]]*Table1[[#This Row],[UnitCost]]</f>
        <v>5008.26</v>
      </c>
      <c r="S2545">
        <f>Table1[[#This Row],[OrderQuantity]]*Table1[[#This Row],[UnitPrice]]*(1-Table1[[#This Row],[DiscountApplied]]) - (Table1[[#This Row],[OrderQuantity]]*Table1[[#This Row],[UnitCost]])</f>
        <v>1926.2399999999998</v>
      </c>
      <c r="T2545">
        <f>DATEDIF(Table1[[#This Row],[ShipDate]],Table1[[#This Row],[DeliveryDate]],"d")</f>
        <v>7</v>
      </c>
      <c r="U2545" t="str">
        <f t="shared" si="79"/>
        <v>On Time</v>
      </c>
    </row>
    <row r="2546" spans="1:21" x14ac:dyDescent="0.3">
      <c r="A2546" t="str">
        <f t="shared" si="78"/>
        <v>SO-002645</v>
      </c>
      <c r="B2546" t="s">
        <v>4</v>
      </c>
      <c r="C2546" t="s">
        <v>11</v>
      </c>
      <c r="D2546" s="1">
        <v>43400</v>
      </c>
      <c r="E2546" s="1">
        <v>43550</v>
      </c>
      <c r="F2546" s="1">
        <v>43563</v>
      </c>
      <c r="G2546" s="1">
        <v>43573</v>
      </c>
      <c r="H2546" t="s">
        <v>54</v>
      </c>
      <c r="I2546">
        <v>13</v>
      </c>
      <c r="J2546">
        <v>48</v>
      </c>
      <c r="K2546">
        <v>319</v>
      </c>
      <c r="L2546">
        <v>25</v>
      </c>
      <c r="M2546">
        <v>3</v>
      </c>
      <c r="N2546">
        <v>0.15</v>
      </c>
      <c r="O2546">
        <v>95.68</v>
      </c>
      <c r="P2546">
        <v>227.8</v>
      </c>
      <c r="Q2546">
        <f>Table1[[#This Row],[OrderQuantity]]*Table1[[#This Row],[UnitPrice]]</f>
        <v>683.40000000000009</v>
      </c>
      <c r="R2546">
        <f>Table1[[#This Row],[OrderQuantity]]*Table1[[#This Row],[UnitCost]]</f>
        <v>287.04000000000002</v>
      </c>
      <c r="S2546">
        <f>Table1[[#This Row],[OrderQuantity]]*Table1[[#This Row],[UnitPrice]]*(1-Table1[[#This Row],[DiscountApplied]]) - (Table1[[#This Row],[OrderQuantity]]*Table1[[#This Row],[UnitCost]])</f>
        <v>293.85000000000008</v>
      </c>
      <c r="T2546">
        <f>DATEDIF(Table1[[#This Row],[ShipDate]],Table1[[#This Row],[DeliveryDate]],"d")</f>
        <v>10</v>
      </c>
      <c r="U2546" t="str">
        <f t="shared" si="79"/>
        <v>Late</v>
      </c>
    </row>
    <row r="2547" spans="1:21" x14ac:dyDescent="0.3">
      <c r="A2547" t="str">
        <f t="shared" si="78"/>
        <v>SO-002646</v>
      </c>
      <c r="B2547" t="s">
        <v>5</v>
      </c>
      <c r="C2547" t="s">
        <v>10</v>
      </c>
      <c r="D2547" s="1">
        <v>43500</v>
      </c>
      <c r="E2547" s="1">
        <v>43550</v>
      </c>
      <c r="F2547" s="1">
        <v>43553</v>
      </c>
      <c r="G2547" s="1">
        <v>43556</v>
      </c>
      <c r="H2547" t="s">
        <v>54</v>
      </c>
      <c r="I2547">
        <v>27</v>
      </c>
      <c r="J2547">
        <v>32</v>
      </c>
      <c r="K2547">
        <v>138</v>
      </c>
      <c r="L2547">
        <v>3</v>
      </c>
      <c r="M2547">
        <v>4</v>
      </c>
      <c r="N2547">
        <v>0.05</v>
      </c>
      <c r="O2547">
        <v>1618.05</v>
      </c>
      <c r="P2547">
        <v>2345</v>
      </c>
      <c r="Q2547">
        <f>Table1[[#This Row],[OrderQuantity]]*Table1[[#This Row],[UnitPrice]]</f>
        <v>9380</v>
      </c>
      <c r="R2547">
        <f>Table1[[#This Row],[OrderQuantity]]*Table1[[#This Row],[UnitCost]]</f>
        <v>6472.2</v>
      </c>
      <c r="S2547">
        <f>Table1[[#This Row],[OrderQuantity]]*Table1[[#This Row],[UnitPrice]]*(1-Table1[[#This Row],[DiscountApplied]]) - (Table1[[#This Row],[OrderQuantity]]*Table1[[#This Row],[UnitCost]])</f>
        <v>2438.8000000000002</v>
      </c>
      <c r="T2547">
        <f>DATEDIF(Table1[[#This Row],[ShipDate]],Table1[[#This Row],[DeliveryDate]],"d")</f>
        <v>3</v>
      </c>
      <c r="U2547" t="str">
        <f t="shared" si="79"/>
        <v>On Time</v>
      </c>
    </row>
    <row r="2548" spans="1:21" x14ac:dyDescent="0.3">
      <c r="A2548" t="str">
        <f t="shared" si="78"/>
        <v>SO-002647</v>
      </c>
      <c r="B2548" t="s">
        <v>5</v>
      </c>
      <c r="C2548" t="s">
        <v>13</v>
      </c>
      <c r="D2548" s="1">
        <v>43500</v>
      </c>
      <c r="E2548" s="1">
        <v>43550</v>
      </c>
      <c r="F2548" s="1">
        <v>43553</v>
      </c>
      <c r="G2548" s="1">
        <v>43558</v>
      </c>
      <c r="H2548" t="s">
        <v>54</v>
      </c>
      <c r="I2548">
        <v>27</v>
      </c>
      <c r="J2548">
        <v>44</v>
      </c>
      <c r="K2548">
        <v>34</v>
      </c>
      <c r="L2548">
        <v>42</v>
      </c>
      <c r="M2548">
        <v>5</v>
      </c>
      <c r="N2548">
        <v>0.1</v>
      </c>
      <c r="O2548">
        <v>787.92</v>
      </c>
      <c r="P2548">
        <v>1969.8</v>
      </c>
      <c r="Q2548">
        <f>Table1[[#This Row],[OrderQuantity]]*Table1[[#This Row],[UnitPrice]]</f>
        <v>9849</v>
      </c>
      <c r="R2548">
        <f>Table1[[#This Row],[OrderQuantity]]*Table1[[#This Row],[UnitCost]]</f>
        <v>3939.6</v>
      </c>
      <c r="S2548">
        <f>Table1[[#This Row],[OrderQuantity]]*Table1[[#This Row],[UnitPrice]]*(1-Table1[[#This Row],[DiscountApplied]]) - (Table1[[#This Row],[OrderQuantity]]*Table1[[#This Row],[UnitCost]])</f>
        <v>4924.5</v>
      </c>
      <c r="T2548">
        <f>DATEDIF(Table1[[#This Row],[ShipDate]],Table1[[#This Row],[DeliveryDate]],"d")</f>
        <v>5</v>
      </c>
      <c r="U2548" t="str">
        <f t="shared" si="79"/>
        <v>On Time</v>
      </c>
    </row>
    <row r="2549" spans="1:21" x14ac:dyDescent="0.3">
      <c r="A2549" t="str">
        <f t="shared" si="78"/>
        <v>SO-002648</v>
      </c>
      <c r="B2549" t="s">
        <v>4</v>
      </c>
      <c r="C2549" t="s">
        <v>12</v>
      </c>
      <c r="D2549" s="1">
        <v>43400</v>
      </c>
      <c r="E2549" s="1">
        <v>43551</v>
      </c>
      <c r="F2549" s="1">
        <v>43556</v>
      </c>
      <c r="G2549" s="1">
        <v>43557</v>
      </c>
      <c r="H2549" t="s">
        <v>54</v>
      </c>
      <c r="I2549">
        <v>13</v>
      </c>
      <c r="J2549">
        <v>11</v>
      </c>
      <c r="K2549">
        <v>245</v>
      </c>
      <c r="L2549">
        <v>38</v>
      </c>
      <c r="M2549">
        <v>5</v>
      </c>
      <c r="N2549">
        <v>0.05</v>
      </c>
      <c r="O2549">
        <v>1293.0999999999999</v>
      </c>
      <c r="P2549">
        <v>2586.1999999999998</v>
      </c>
      <c r="Q2549">
        <f>Table1[[#This Row],[OrderQuantity]]*Table1[[#This Row],[UnitPrice]]</f>
        <v>12931</v>
      </c>
      <c r="R2549">
        <f>Table1[[#This Row],[OrderQuantity]]*Table1[[#This Row],[UnitCost]]</f>
        <v>6465.5</v>
      </c>
      <c r="S2549">
        <f>Table1[[#This Row],[OrderQuantity]]*Table1[[#This Row],[UnitPrice]]*(1-Table1[[#This Row],[DiscountApplied]]) - (Table1[[#This Row],[OrderQuantity]]*Table1[[#This Row],[UnitCost]])</f>
        <v>5818.9499999999989</v>
      </c>
      <c r="T2549">
        <f>DATEDIF(Table1[[#This Row],[ShipDate]],Table1[[#This Row],[DeliveryDate]],"d")</f>
        <v>1</v>
      </c>
      <c r="U2549" t="str">
        <f t="shared" si="79"/>
        <v>On Time</v>
      </c>
    </row>
    <row r="2550" spans="1:21" x14ac:dyDescent="0.3">
      <c r="A2550" t="str">
        <f t="shared" si="78"/>
        <v>SO-002649</v>
      </c>
      <c r="B2550" t="s">
        <v>2</v>
      </c>
      <c r="C2550" t="s">
        <v>10</v>
      </c>
      <c r="D2550" s="1">
        <v>43500</v>
      </c>
      <c r="E2550" s="1">
        <v>43551</v>
      </c>
      <c r="F2550" s="1">
        <v>43571</v>
      </c>
      <c r="G2550" s="1">
        <v>43576</v>
      </c>
      <c r="H2550" t="s">
        <v>54</v>
      </c>
      <c r="I2550">
        <v>23</v>
      </c>
      <c r="J2550">
        <v>10</v>
      </c>
      <c r="K2550">
        <v>162</v>
      </c>
      <c r="L2550">
        <v>38</v>
      </c>
      <c r="M2550">
        <v>7</v>
      </c>
      <c r="N2550">
        <v>0.05</v>
      </c>
      <c r="O2550">
        <v>3736.59</v>
      </c>
      <c r="P2550">
        <v>5748.6</v>
      </c>
      <c r="Q2550">
        <f>Table1[[#This Row],[OrderQuantity]]*Table1[[#This Row],[UnitPrice]]</f>
        <v>40240.200000000004</v>
      </c>
      <c r="R2550">
        <f>Table1[[#This Row],[OrderQuantity]]*Table1[[#This Row],[UnitCost]]</f>
        <v>26156.13</v>
      </c>
      <c r="S2550">
        <f>Table1[[#This Row],[OrderQuantity]]*Table1[[#This Row],[UnitPrice]]*(1-Table1[[#This Row],[DiscountApplied]]) - (Table1[[#This Row],[OrderQuantity]]*Table1[[#This Row],[UnitCost]])</f>
        <v>12072.060000000001</v>
      </c>
      <c r="T2550">
        <f>DATEDIF(Table1[[#This Row],[ShipDate]],Table1[[#This Row],[DeliveryDate]],"d")</f>
        <v>5</v>
      </c>
      <c r="U2550" t="str">
        <f t="shared" si="79"/>
        <v>On Time</v>
      </c>
    </row>
    <row r="2551" spans="1:21" x14ac:dyDescent="0.3">
      <c r="A2551" t="str">
        <f t="shared" si="78"/>
        <v>SO-002650</v>
      </c>
      <c r="B2551" t="s">
        <v>5</v>
      </c>
      <c r="C2551" t="s">
        <v>10</v>
      </c>
      <c r="D2551" s="1">
        <v>43500</v>
      </c>
      <c r="E2551" s="1">
        <v>43551</v>
      </c>
      <c r="F2551" s="1">
        <v>43569</v>
      </c>
      <c r="G2551" s="1">
        <v>43571</v>
      </c>
      <c r="H2551" t="s">
        <v>54</v>
      </c>
      <c r="I2551">
        <v>28</v>
      </c>
      <c r="J2551">
        <v>36</v>
      </c>
      <c r="K2551">
        <v>199</v>
      </c>
      <c r="L2551">
        <v>35</v>
      </c>
      <c r="M2551">
        <v>3</v>
      </c>
      <c r="N2551">
        <v>0.08</v>
      </c>
      <c r="O2551">
        <v>170.25</v>
      </c>
      <c r="P2551">
        <v>221.1</v>
      </c>
      <c r="Q2551">
        <f>Table1[[#This Row],[OrderQuantity]]*Table1[[#This Row],[UnitPrice]]</f>
        <v>663.3</v>
      </c>
      <c r="R2551">
        <f>Table1[[#This Row],[OrderQuantity]]*Table1[[#This Row],[UnitCost]]</f>
        <v>510.75</v>
      </c>
      <c r="S2551">
        <f>Table1[[#This Row],[OrderQuantity]]*Table1[[#This Row],[UnitPrice]]*(1-Table1[[#This Row],[DiscountApplied]]) - (Table1[[#This Row],[OrderQuantity]]*Table1[[#This Row],[UnitCost]])</f>
        <v>99.48599999999999</v>
      </c>
      <c r="T2551">
        <f>DATEDIF(Table1[[#This Row],[ShipDate]],Table1[[#This Row],[DeliveryDate]],"d")</f>
        <v>2</v>
      </c>
      <c r="U2551" t="str">
        <f t="shared" si="79"/>
        <v>On Time</v>
      </c>
    </row>
    <row r="2552" spans="1:21" x14ac:dyDescent="0.3">
      <c r="A2552" t="str">
        <f t="shared" si="78"/>
        <v>SO-002651</v>
      </c>
      <c r="B2552" t="s">
        <v>4</v>
      </c>
      <c r="C2552" t="s">
        <v>9</v>
      </c>
      <c r="D2552" s="1">
        <v>43500</v>
      </c>
      <c r="E2552" s="1">
        <v>43551</v>
      </c>
      <c r="F2552" s="1">
        <v>43569</v>
      </c>
      <c r="G2552" s="1">
        <v>43573</v>
      </c>
      <c r="H2552" t="s">
        <v>54</v>
      </c>
      <c r="I2552">
        <v>18</v>
      </c>
      <c r="J2552">
        <v>24</v>
      </c>
      <c r="K2552">
        <v>62</v>
      </c>
      <c r="L2552">
        <v>23</v>
      </c>
      <c r="M2552">
        <v>1</v>
      </c>
      <c r="N2552">
        <v>0.08</v>
      </c>
      <c r="O2552">
        <v>2835.98</v>
      </c>
      <c r="P2552">
        <v>3832.4</v>
      </c>
      <c r="Q2552">
        <f>Table1[[#This Row],[OrderQuantity]]*Table1[[#This Row],[UnitPrice]]</f>
        <v>3832.4</v>
      </c>
      <c r="R2552">
        <f>Table1[[#This Row],[OrderQuantity]]*Table1[[#This Row],[UnitCost]]</f>
        <v>2835.98</v>
      </c>
      <c r="S2552">
        <f>Table1[[#This Row],[OrderQuantity]]*Table1[[#This Row],[UnitPrice]]*(1-Table1[[#This Row],[DiscountApplied]]) - (Table1[[#This Row],[OrderQuantity]]*Table1[[#This Row],[UnitCost]])</f>
        <v>689.82800000000043</v>
      </c>
      <c r="T2552">
        <f>DATEDIF(Table1[[#This Row],[ShipDate]],Table1[[#This Row],[DeliveryDate]],"d")</f>
        <v>4</v>
      </c>
      <c r="U2552" t="str">
        <f t="shared" si="79"/>
        <v>On Time</v>
      </c>
    </row>
    <row r="2553" spans="1:21" x14ac:dyDescent="0.3">
      <c r="A2553" t="str">
        <f t="shared" si="78"/>
        <v>SO-002652</v>
      </c>
      <c r="B2553" t="s">
        <v>4</v>
      </c>
      <c r="C2553" t="s">
        <v>8</v>
      </c>
      <c r="D2553" s="1">
        <v>43500</v>
      </c>
      <c r="E2553" s="1">
        <v>43551</v>
      </c>
      <c r="F2553" s="1">
        <v>43578</v>
      </c>
      <c r="G2553" s="1">
        <v>43583</v>
      </c>
      <c r="H2553" t="s">
        <v>54</v>
      </c>
      <c r="I2553">
        <v>13</v>
      </c>
      <c r="J2553">
        <v>11</v>
      </c>
      <c r="K2553">
        <v>347</v>
      </c>
      <c r="L2553">
        <v>15</v>
      </c>
      <c r="M2553">
        <v>8</v>
      </c>
      <c r="N2553">
        <v>0.3</v>
      </c>
      <c r="O2553">
        <v>4167.74</v>
      </c>
      <c r="P2553">
        <v>6411.9</v>
      </c>
      <c r="Q2553">
        <f>Table1[[#This Row],[OrderQuantity]]*Table1[[#This Row],[UnitPrice]]</f>
        <v>51295.199999999997</v>
      </c>
      <c r="R2553">
        <f>Table1[[#This Row],[OrderQuantity]]*Table1[[#This Row],[UnitCost]]</f>
        <v>33341.919999999998</v>
      </c>
      <c r="S2553">
        <f>Table1[[#This Row],[OrderQuantity]]*Table1[[#This Row],[UnitPrice]]*(1-Table1[[#This Row],[DiscountApplied]]) - (Table1[[#This Row],[OrderQuantity]]*Table1[[#This Row],[UnitCost]])</f>
        <v>2564.7199999999939</v>
      </c>
      <c r="T2553">
        <f>DATEDIF(Table1[[#This Row],[ShipDate]],Table1[[#This Row],[DeliveryDate]],"d")</f>
        <v>5</v>
      </c>
      <c r="U2553" t="str">
        <f t="shared" si="79"/>
        <v>On Time</v>
      </c>
    </row>
    <row r="2554" spans="1:21" x14ac:dyDescent="0.3">
      <c r="A2554" t="str">
        <f t="shared" si="78"/>
        <v>SO-002653</v>
      </c>
      <c r="B2554" t="s">
        <v>3</v>
      </c>
      <c r="C2554" t="s">
        <v>10</v>
      </c>
      <c r="D2554" s="1">
        <v>43500</v>
      </c>
      <c r="E2554" s="1">
        <v>43552</v>
      </c>
      <c r="F2554" s="1">
        <v>43554</v>
      </c>
      <c r="G2554" s="1">
        <v>43561</v>
      </c>
      <c r="H2554" t="s">
        <v>54</v>
      </c>
      <c r="I2554">
        <v>5</v>
      </c>
      <c r="J2554">
        <v>12</v>
      </c>
      <c r="K2554">
        <v>122</v>
      </c>
      <c r="L2554">
        <v>22</v>
      </c>
      <c r="M2554">
        <v>3</v>
      </c>
      <c r="N2554">
        <v>0.05</v>
      </c>
      <c r="O2554">
        <v>515.9</v>
      </c>
      <c r="P2554">
        <v>1031.8</v>
      </c>
      <c r="Q2554">
        <f>Table1[[#This Row],[OrderQuantity]]*Table1[[#This Row],[UnitPrice]]</f>
        <v>3095.3999999999996</v>
      </c>
      <c r="R2554">
        <f>Table1[[#This Row],[OrderQuantity]]*Table1[[#This Row],[UnitCost]]</f>
        <v>1547.6999999999998</v>
      </c>
      <c r="S2554">
        <f>Table1[[#This Row],[OrderQuantity]]*Table1[[#This Row],[UnitPrice]]*(1-Table1[[#This Row],[DiscountApplied]]) - (Table1[[#This Row],[OrderQuantity]]*Table1[[#This Row],[UnitCost]])</f>
        <v>1392.9299999999998</v>
      </c>
      <c r="T2554">
        <f>DATEDIF(Table1[[#This Row],[ShipDate]],Table1[[#This Row],[DeliveryDate]],"d")</f>
        <v>7</v>
      </c>
      <c r="U2554" t="str">
        <f t="shared" si="79"/>
        <v>On Time</v>
      </c>
    </row>
    <row r="2555" spans="1:21" x14ac:dyDescent="0.3">
      <c r="A2555" t="str">
        <f t="shared" si="78"/>
        <v>SO-002654</v>
      </c>
      <c r="B2555" t="s">
        <v>3</v>
      </c>
      <c r="C2555" t="s">
        <v>8</v>
      </c>
      <c r="D2555" s="1">
        <v>43500</v>
      </c>
      <c r="E2555" s="1">
        <v>43553</v>
      </c>
      <c r="F2555" s="1">
        <v>43576</v>
      </c>
      <c r="G2555" s="1">
        <v>43586</v>
      </c>
      <c r="H2555" t="s">
        <v>54</v>
      </c>
      <c r="I2555">
        <v>8</v>
      </c>
      <c r="J2555">
        <v>45</v>
      </c>
      <c r="K2555">
        <v>351</v>
      </c>
      <c r="L2555">
        <v>14</v>
      </c>
      <c r="M2555">
        <v>7</v>
      </c>
      <c r="N2555">
        <v>0.1</v>
      </c>
      <c r="O2555">
        <v>1603.98</v>
      </c>
      <c r="P2555">
        <v>3819</v>
      </c>
      <c r="Q2555">
        <f>Table1[[#This Row],[OrderQuantity]]*Table1[[#This Row],[UnitPrice]]</f>
        <v>26733</v>
      </c>
      <c r="R2555">
        <f>Table1[[#This Row],[OrderQuantity]]*Table1[[#This Row],[UnitCost]]</f>
        <v>11227.86</v>
      </c>
      <c r="S2555">
        <f>Table1[[#This Row],[OrderQuantity]]*Table1[[#This Row],[UnitPrice]]*(1-Table1[[#This Row],[DiscountApplied]]) - (Table1[[#This Row],[OrderQuantity]]*Table1[[#This Row],[UnitCost]])</f>
        <v>12831.84</v>
      </c>
      <c r="T2555">
        <f>DATEDIF(Table1[[#This Row],[ShipDate]],Table1[[#This Row],[DeliveryDate]],"d")</f>
        <v>10</v>
      </c>
      <c r="U2555" t="str">
        <f t="shared" si="79"/>
        <v>Late</v>
      </c>
    </row>
    <row r="2556" spans="1:21" x14ac:dyDescent="0.3">
      <c r="A2556" t="str">
        <f t="shared" si="78"/>
        <v>SO-002655</v>
      </c>
      <c r="B2556" t="s">
        <v>3</v>
      </c>
      <c r="C2556" t="s">
        <v>8</v>
      </c>
      <c r="D2556" s="1">
        <v>43500</v>
      </c>
      <c r="E2556" s="1">
        <v>43553</v>
      </c>
      <c r="F2556" s="1">
        <v>43566</v>
      </c>
      <c r="G2556" s="1">
        <v>43575</v>
      </c>
      <c r="H2556" t="s">
        <v>54</v>
      </c>
      <c r="I2556">
        <v>2</v>
      </c>
      <c r="J2556">
        <v>19</v>
      </c>
      <c r="K2556">
        <v>343</v>
      </c>
      <c r="L2556">
        <v>23</v>
      </c>
      <c r="M2556">
        <v>8</v>
      </c>
      <c r="N2556">
        <v>0.05</v>
      </c>
      <c r="O2556">
        <v>985.3</v>
      </c>
      <c r="P2556">
        <v>1728.6</v>
      </c>
      <c r="Q2556">
        <f>Table1[[#This Row],[OrderQuantity]]*Table1[[#This Row],[UnitPrice]]</f>
        <v>13828.8</v>
      </c>
      <c r="R2556">
        <f>Table1[[#This Row],[OrderQuantity]]*Table1[[#This Row],[UnitCost]]</f>
        <v>7882.4</v>
      </c>
      <c r="S2556">
        <f>Table1[[#This Row],[OrderQuantity]]*Table1[[#This Row],[UnitPrice]]*(1-Table1[[#This Row],[DiscountApplied]]) - (Table1[[#This Row],[OrderQuantity]]*Table1[[#This Row],[UnitCost]])</f>
        <v>5254.9599999999991</v>
      </c>
      <c r="T2556">
        <f>DATEDIF(Table1[[#This Row],[ShipDate]],Table1[[#This Row],[DeliveryDate]],"d")</f>
        <v>9</v>
      </c>
      <c r="U2556" t="str">
        <f t="shared" si="79"/>
        <v>Late</v>
      </c>
    </row>
    <row r="2557" spans="1:21" x14ac:dyDescent="0.3">
      <c r="A2557" t="str">
        <f t="shared" si="78"/>
        <v>SO-002656</v>
      </c>
      <c r="B2557" t="s">
        <v>3</v>
      </c>
      <c r="C2557" t="s">
        <v>11</v>
      </c>
      <c r="D2557" s="1">
        <v>43400</v>
      </c>
      <c r="E2557" s="1">
        <v>43553</v>
      </c>
      <c r="F2557" s="1">
        <v>43558</v>
      </c>
      <c r="G2557" s="1">
        <v>43568</v>
      </c>
      <c r="H2557" t="s">
        <v>54</v>
      </c>
      <c r="I2557">
        <v>11</v>
      </c>
      <c r="J2557">
        <v>25</v>
      </c>
      <c r="K2557">
        <v>323</v>
      </c>
      <c r="L2557">
        <v>26</v>
      </c>
      <c r="M2557">
        <v>4</v>
      </c>
      <c r="N2557">
        <v>0.1</v>
      </c>
      <c r="O2557">
        <v>1649.81</v>
      </c>
      <c r="P2557">
        <v>2291.4</v>
      </c>
      <c r="Q2557">
        <f>Table1[[#This Row],[OrderQuantity]]*Table1[[#This Row],[UnitPrice]]</f>
        <v>9165.6</v>
      </c>
      <c r="R2557">
        <f>Table1[[#This Row],[OrderQuantity]]*Table1[[#This Row],[UnitCost]]</f>
        <v>6599.24</v>
      </c>
      <c r="S2557">
        <f>Table1[[#This Row],[OrderQuantity]]*Table1[[#This Row],[UnitPrice]]*(1-Table1[[#This Row],[DiscountApplied]]) - (Table1[[#This Row],[OrderQuantity]]*Table1[[#This Row],[UnitCost]])</f>
        <v>1649.8000000000011</v>
      </c>
      <c r="T2557">
        <f>DATEDIF(Table1[[#This Row],[ShipDate]],Table1[[#This Row],[DeliveryDate]],"d")</f>
        <v>10</v>
      </c>
      <c r="U2557" t="str">
        <f t="shared" si="79"/>
        <v>Late</v>
      </c>
    </row>
    <row r="2558" spans="1:21" x14ac:dyDescent="0.3">
      <c r="A2558" t="str">
        <f t="shared" si="78"/>
        <v>SO-002657</v>
      </c>
      <c r="B2558" t="s">
        <v>2</v>
      </c>
      <c r="C2558" t="s">
        <v>13</v>
      </c>
      <c r="D2558" s="1">
        <v>43400</v>
      </c>
      <c r="E2558" s="1">
        <v>43553</v>
      </c>
      <c r="F2558" s="1">
        <v>43558</v>
      </c>
      <c r="G2558" s="1">
        <v>43566</v>
      </c>
      <c r="H2558" t="s">
        <v>54</v>
      </c>
      <c r="I2558">
        <v>22</v>
      </c>
      <c r="J2558">
        <v>30</v>
      </c>
      <c r="K2558">
        <v>33</v>
      </c>
      <c r="L2558">
        <v>17</v>
      </c>
      <c r="M2558">
        <v>5</v>
      </c>
      <c r="N2558">
        <v>0.08</v>
      </c>
      <c r="O2558">
        <v>3205.28</v>
      </c>
      <c r="P2558">
        <v>4006.6</v>
      </c>
      <c r="Q2558">
        <f>Table1[[#This Row],[OrderQuantity]]*Table1[[#This Row],[UnitPrice]]</f>
        <v>20033</v>
      </c>
      <c r="R2558">
        <f>Table1[[#This Row],[OrderQuantity]]*Table1[[#This Row],[UnitCost]]</f>
        <v>16026.400000000001</v>
      </c>
      <c r="S2558">
        <f>Table1[[#This Row],[OrderQuantity]]*Table1[[#This Row],[UnitPrice]]*(1-Table1[[#This Row],[DiscountApplied]]) - (Table1[[#This Row],[OrderQuantity]]*Table1[[#This Row],[UnitCost]])</f>
        <v>2403.9599999999991</v>
      </c>
      <c r="T2558">
        <f>DATEDIF(Table1[[#This Row],[ShipDate]],Table1[[#This Row],[DeliveryDate]],"d")</f>
        <v>8</v>
      </c>
      <c r="U2558" t="str">
        <f t="shared" si="79"/>
        <v>Late</v>
      </c>
    </row>
    <row r="2559" spans="1:21" x14ac:dyDescent="0.3">
      <c r="A2559" t="str">
        <f t="shared" si="78"/>
        <v>SO-002658</v>
      </c>
      <c r="B2559" t="s">
        <v>4</v>
      </c>
      <c r="C2559" t="s">
        <v>10</v>
      </c>
      <c r="D2559" s="1">
        <v>43400</v>
      </c>
      <c r="E2559" s="1">
        <v>43553</v>
      </c>
      <c r="F2559" s="1">
        <v>43564</v>
      </c>
      <c r="G2559" s="1">
        <v>43570</v>
      </c>
      <c r="H2559" t="s">
        <v>54</v>
      </c>
      <c r="I2559">
        <v>13</v>
      </c>
      <c r="J2559">
        <v>20</v>
      </c>
      <c r="K2559">
        <v>98</v>
      </c>
      <c r="L2559">
        <v>9</v>
      </c>
      <c r="M2559">
        <v>3</v>
      </c>
      <c r="N2559">
        <v>0.05</v>
      </c>
      <c r="O2559">
        <v>1736.37</v>
      </c>
      <c r="P2559">
        <v>3946.3</v>
      </c>
      <c r="Q2559">
        <f>Table1[[#This Row],[OrderQuantity]]*Table1[[#This Row],[UnitPrice]]</f>
        <v>11838.900000000001</v>
      </c>
      <c r="R2559">
        <f>Table1[[#This Row],[OrderQuantity]]*Table1[[#This Row],[UnitCost]]</f>
        <v>5209.1099999999997</v>
      </c>
      <c r="S2559">
        <f>Table1[[#This Row],[OrderQuantity]]*Table1[[#This Row],[UnitPrice]]*(1-Table1[[#This Row],[DiscountApplied]]) - (Table1[[#This Row],[OrderQuantity]]*Table1[[#This Row],[UnitCost]])</f>
        <v>6037.8450000000021</v>
      </c>
      <c r="T2559">
        <f>DATEDIF(Table1[[#This Row],[ShipDate]],Table1[[#This Row],[DeliveryDate]],"d")</f>
        <v>6</v>
      </c>
      <c r="U2559" t="str">
        <f t="shared" si="79"/>
        <v>On Time</v>
      </c>
    </row>
    <row r="2560" spans="1:21" x14ac:dyDescent="0.3">
      <c r="A2560" t="str">
        <f t="shared" si="78"/>
        <v>SO-002659</v>
      </c>
      <c r="B2560" t="s">
        <v>2</v>
      </c>
      <c r="C2560" t="s">
        <v>10</v>
      </c>
      <c r="D2560" s="1">
        <v>43500</v>
      </c>
      <c r="E2560" s="1">
        <v>43553</v>
      </c>
      <c r="F2560" s="1">
        <v>43564</v>
      </c>
      <c r="G2560" s="1">
        <v>43570</v>
      </c>
      <c r="H2560" t="s">
        <v>54</v>
      </c>
      <c r="I2560">
        <v>21</v>
      </c>
      <c r="J2560">
        <v>20</v>
      </c>
      <c r="K2560">
        <v>181</v>
      </c>
      <c r="L2560">
        <v>16</v>
      </c>
      <c r="M2560">
        <v>1</v>
      </c>
      <c r="N2560">
        <v>0.05</v>
      </c>
      <c r="O2560">
        <v>4127.2</v>
      </c>
      <c r="P2560">
        <v>5896</v>
      </c>
      <c r="Q2560">
        <f>Table1[[#This Row],[OrderQuantity]]*Table1[[#This Row],[UnitPrice]]</f>
        <v>5896</v>
      </c>
      <c r="R2560">
        <f>Table1[[#This Row],[OrderQuantity]]*Table1[[#This Row],[UnitCost]]</f>
        <v>4127.2</v>
      </c>
      <c r="S2560">
        <f>Table1[[#This Row],[OrderQuantity]]*Table1[[#This Row],[UnitPrice]]*(1-Table1[[#This Row],[DiscountApplied]]) - (Table1[[#This Row],[OrderQuantity]]*Table1[[#This Row],[UnitCost]])</f>
        <v>1474</v>
      </c>
      <c r="T2560">
        <f>DATEDIF(Table1[[#This Row],[ShipDate]],Table1[[#This Row],[DeliveryDate]],"d")</f>
        <v>6</v>
      </c>
      <c r="U2560" t="str">
        <f t="shared" si="79"/>
        <v>On Time</v>
      </c>
    </row>
    <row r="2561" spans="1:21" x14ac:dyDescent="0.3">
      <c r="A2561" t="str">
        <f t="shared" si="78"/>
        <v>SO-002660</v>
      </c>
      <c r="B2561" t="s">
        <v>3</v>
      </c>
      <c r="C2561" t="s">
        <v>8</v>
      </c>
      <c r="D2561" s="1">
        <v>43500</v>
      </c>
      <c r="E2561" s="1">
        <v>43554</v>
      </c>
      <c r="F2561" s="1">
        <v>43579</v>
      </c>
      <c r="G2561" s="1">
        <v>43586</v>
      </c>
      <c r="H2561" t="s">
        <v>54</v>
      </c>
      <c r="I2561">
        <v>1</v>
      </c>
      <c r="J2561">
        <v>50</v>
      </c>
      <c r="K2561">
        <v>357</v>
      </c>
      <c r="L2561">
        <v>32</v>
      </c>
      <c r="M2561">
        <v>3</v>
      </c>
      <c r="N2561">
        <v>0.08</v>
      </c>
      <c r="O2561">
        <v>2013.08</v>
      </c>
      <c r="P2561">
        <v>2425.4</v>
      </c>
      <c r="Q2561">
        <f>Table1[[#This Row],[OrderQuantity]]*Table1[[#This Row],[UnitPrice]]</f>
        <v>7276.2000000000007</v>
      </c>
      <c r="R2561">
        <f>Table1[[#This Row],[OrderQuantity]]*Table1[[#This Row],[UnitCost]]</f>
        <v>6039.24</v>
      </c>
      <c r="S2561">
        <f>Table1[[#This Row],[OrderQuantity]]*Table1[[#This Row],[UnitPrice]]*(1-Table1[[#This Row],[DiscountApplied]]) - (Table1[[#This Row],[OrderQuantity]]*Table1[[#This Row],[UnitCost]])</f>
        <v>654.8640000000014</v>
      </c>
      <c r="T2561">
        <f>DATEDIF(Table1[[#This Row],[ShipDate]],Table1[[#This Row],[DeliveryDate]],"d")</f>
        <v>7</v>
      </c>
      <c r="U2561" t="str">
        <f t="shared" si="79"/>
        <v>On Time</v>
      </c>
    </row>
    <row r="2562" spans="1:21" x14ac:dyDescent="0.3">
      <c r="A2562" t="str">
        <f t="shared" ref="A2562:A2625" si="80">"SO-" &amp; TEXT(ROW(A2562)+99,"000000")</f>
        <v>SO-002661</v>
      </c>
      <c r="B2562" t="s">
        <v>3</v>
      </c>
      <c r="C2562" t="s">
        <v>11</v>
      </c>
      <c r="D2562" s="1">
        <v>43500</v>
      </c>
      <c r="E2562" s="1">
        <v>43554</v>
      </c>
      <c r="F2562" s="1">
        <v>43578</v>
      </c>
      <c r="G2562" s="1">
        <v>43580</v>
      </c>
      <c r="H2562" t="s">
        <v>54</v>
      </c>
      <c r="I2562">
        <v>3</v>
      </c>
      <c r="J2562">
        <v>33</v>
      </c>
      <c r="K2562">
        <v>279</v>
      </c>
      <c r="L2562">
        <v>7</v>
      </c>
      <c r="M2562">
        <v>6</v>
      </c>
      <c r="N2562">
        <v>0.08</v>
      </c>
      <c r="O2562">
        <v>962.39</v>
      </c>
      <c r="P2562">
        <v>1145.7</v>
      </c>
      <c r="Q2562">
        <f>Table1[[#This Row],[OrderQuantity]]*Table1[[#This Row],[UnitPrice]]</f>
        <v>6874.2000000000007</v>
      </c>
      <c r="R2562">
        <f>Table1[[#This Row],[OrderQuantity]]*Table1[[#This Row],[UnitCost]]</f>
        <v>5774.34</v>
      </c>
      <c r="S2562">
        <f>Table1[[#This Row],[OrderQuantity]]*Table1[[#This Row],[UnitPrice]]*(1-Table1[[#This Row],[DiscountApplied]]) - (Table1[[#This Row],[OrderQuantity]]*Table1[[#This Row],[UnitCost]])</f>
        <v>549.92400000000089</v>
      </c>
      <c r="T2562">
        <f>DATEDIF(Table1[[#This Row],[ShipDate]],Table1[[#This Row],[DeliveryDate]],"d")</f>
        <v>2</v>
      </c>
      <c r="U2562" t="str">
        <f t="shared" ref="U2562:U2625" si="81">IF(T2562&gt;7,"Late","On Time")</f>
        <v>On Time</v>
      </c>
    </row>
    <row r="2563" spans="1:21" x14ac:dyDescent="0.3">
      <c r="A2563" t="str">
        <f t="shared" si="80"/>
        <v>SO-002662</v>
      </c>
      <c r="B2563" t="s">
        <v>2</v>
      </c>
      <c r="C2563" t="s">
        <v>12</v>
      </c>
      <c r="D2563" s="1">
        <v>43400</v>
      </c>
      <c r="E2563" s="1">
        <v>43554</v>
      </c>
      <c r="F2563" s="1">
        <v>43559</v>
      </c>
      <c r="G2563" s="1">
        <v>43568</v>
      </c>
      <c r="H2563" t="s">
        <v>54</v>
      </c>
      <c r="I2563">
        <v>21</v>
      </c>
      <c r="J2563">
        <v>44</v>
      </c>
      <c r="K2563">
        <v>240</v>
      </c>
      <c r="L2563">
        <v>24</v>
      </c>
      <c r="M2563">
        <v>7</v>
      </c>
      <c r="N2563">
        <v>0.08</v>
      </c>
      <c r="O2563">
        <v>2234.85</v>
      </c>
      <c r="P2563">
        <v>3604.6</v>
      </c>
      <c r="Q2563">
        <f>Table1[[#This Row],[OrderQuantity]]*Table1[[#This Row],[UnitPrice]]</f>
        <v>25232.2</v>
      </c>
      <c r="R2563">
        <f>Table1[[#This Row],[OrderQuantity]]*Table1[[#This Row],[UnitCost]]</f>
        <v>15643.949999999999</v>
      </c>
      <c r="S2563">
        <f>Table1[[#This Row],[OrderQuantity]]*Table1[[#This Row],[UnitPrice]]*(1-Table1[[#This Row],[DiscountApplied]]) - (Table1[[#This Row],[OrderQuantity]]*Table1[[#This Row],[UnitCost]])</f>
        <v>7569.6740000000045</v>
      </c>
      <c r="T2563">
        <f>DATEDIF(Table1[[#This Row],[ShipDate]],Table1[[#This Row],[DeliveryDate]],"d")</f>
        <v>9</v>
      </c>
      <c r="U2563" t="str">
        <f t="shared" si="81"/>
        <v>Late</v>
      </c>
    </row>
    <row r="2564" spans="1:21" x14ac:dyDescent="0.3">
      <c r="A2564" t="str">
        <f t="shared" si="80"/>
        <v>SO-002663</v>
      </c>
      <c r="B2564" t="s">
        <v>3</v>
      </c>
      <c r="C2564" t="s">
        <v>10</v>
      </c>
      <c r="D2564" s="1">
        <v>43500</v>
      </c>
      <c r="E2564" s="1">
        <v>43554</v>
      </c>
      <c r="F2564" s="1">
        <v>43557</v>
      </c>
      <c r="G2564" s="1">
        <v>43563</v>
      </c>
      <c r="H2564" t="s">
        <v>54</v>
      </c>
      <c r="I2564">
        <v>8</v>
      </c>
      <c r="J2564">
        <v>13</v>
      </c>
      <c r="K2564">
        <v>141</v>
      </c>
      <c r="L2564">
        <v>27</v>
      </c>
      <c r="M2564">
        <v>2</v>
      </c>
      <c r="N2564">
        <v>0.4</v>
      </c>
      <c r="O2564">
        <v>701.62</v>
      </c>
      <c r="P2564">
        <v>1031.8</v>
      </c>
      <c r="Q2564">
        <f>Table1[[#This Row],[OrderQuantity]]*Table1[[#This Row],[UnitPrice]]</f>
        <v>2063.6</v>
      </c>
      <c r="R2564">
        <f>Table1[[#This Row],[OrderQuantity]]*Table1[[#This Row],[UnitCost]]</f>
        <v>1403.24</v>
      </c>
      <c r="S2564">
        <f>Table1[[#This Row],[OrderQuantity]]*Table1[[#This Row],[UnitPrice]]*(1-Table1[[#This Row],[DiscountApplied]]) - (Table1[[#This Row],[OrderQuantity]]*Table1[[#This Row],[UnitCost]])</f>
        <v>-165.08000000000015</v>
      </c>
      <c r="T2564">
        <f>DATEDIF(Table1[[#This Row],[ShipDate]],Table1[[#This Row],[DeliveryDate]],"d")</f>
        <v>6</v>
      </c>
      <c r="U2564" t="str">
        <f t="shared" si="81"/>
        <v>On Time</v>
      </c>
    </row>
    <row r="2565" spans="1:21" x14ac:dyDescent="0.3">
      <c r="A2565" t="str">
        <f t="shared" si="80"/>
        <v>SO-002664</v>
      </c>
      <c r="B2565" t="s">
        <v>4</v>
      </c>
      <c r="C2565" t="s">
        <v>10</v>
      </c>
      <c r="D2565" s="1">
        <v>43400</v>
      </c>
      <c r="E2565" s="1">
        <v>43554</v>
      </c>
      <c r="F2565" s="1">
        <v>43558</v>
      </c>
      <c r="G2565" s="1">
        <v>43565</v>
      </c>
      <c r="H2565" t="s">
        <v>54</v>
      </c>
      <c r="I2565">
        <v>14</v>
      </c>
      <c r="J2565">
        <v>46</v>
      </c>
      <c r="K2565">
        <v>152</v>
      </c>
      <c r="L2565">
        <v>34</v>
      </c>
      <c r="M2565">
        <v>5</v>
      </c>
      <c r="N2565">
        <v>0.15</v>
      </c>
      <c r="O2565">
        <v>2106.48</v>
      </c>
      <c r="P2565">
        <v>2633.1</v>
      </c>
      <c r="Q2565">
        <f>Table1[[#This Row],[OrderQuantity]]*Table1[[#This Row],[UnitPrice]]</f>
        <v>13165.5</v>
      </c>
      <c r="R2565">
        <f>Table1[[#This Row],[OrderQuantity]]*Table1[[#This Row],[UnitCost]]</f>
        <v>10532.4</v>
      </c>
      <c r="S2565">
        <f>Table1[[#This Row],[OrderQuantity]]*Table1[[#This Row],[UnitPrice]]*(1-Table1[[#This Row],[DiscountApplied]]) - (Table1[[#This Row],[OrderQuantity]]*Table1[[#This Row],[UnitCost]])</f>
        <v>658.27499999999964</v>
      </c>
      <c r="T2565">
        <f>DATEDIF(Table1[[#This Row],[ShipDate]],Table1[[#This Row],[DeliveryDate]],"d")</f>
        <v>7</v>
      </c>
      <c r="U2565" t="str">
        <f t="shared" si="81"/>
        <v>On Time</v>
      </c>
    </row>
    <row r="2566" spans="1:21" x14ac:dyDescent="0.3">
      <c r="A2566" t="str">
        <f t="shared" si="80"/>
        <v>SO-002665</v>
      </c>
      <c r="B2566" t="s">
        <v>2</v>
      </c>
      <c r="C2566" t="s">
        <v>10</v>
      </c>
      <c r="D2566" s="1">
        <v>43500</v>
      </c>
      <c r="E2566" s="1">
        <v>43554</v>
      </c>
      <c r="F2566" s="1">
        <v>43560</v>
      </c>
      <c r="G2566" s="1">
        <v>43567</v>
      </c>
      <c r="H2566" t="s">
        <v>54</v>
      </c>
      <c r="I2566">
        <v>21</v>
      </c>
      <c r="J2566">
        <v>39</v>
      </c>
      <c r="K2566">
        <v>125</v>
      </c>
      <c r="L2566">
        <v>8</v>
      </c>
      <c r="M2566">
        <v>8</v>
      </c>
      <c r="N2566">
        <v>0.1</v>
      </c>
      <c r="O2566">
        <v>1300.07</v>
      </c>
      <c r="P2566">
        <v>2954.7</v>
      </c>
      <c r="Q2566">
        <f>Table1[[#This Row],[OrderQuantity]]*Table1[[#This Row],[UnitPrice]]</f>
        <v>23637.599999999999</v>
      </c>
      <c r="R2566">
        <f>Table1[[#This Row],[OrderQuantity]]*Table1[[#This Row],[UnitCost]]</f>
        <v>10400.56</v>
      </c>
      <c r="S2566">
        <f>Table1[[#This Row],[OrderQuantity]]*Table1[[#This Row],[UnitPrice]]*(1-Table1[[#This Row],[DiscountApplied]]) - (Table1[[#This Row],[OrderQuantity]]*Table1[[#This Row],[UnitCost]])</f>
        <v>10873.28</v>
      </c>
      <c r="T2566">
        <f>DATEDIF(Table1[[#This Row],[ShipDate]],Table1[[#This Row],[DeliveryDate]],"d")</f>
        <v>7</v>
      </c>
      <c r="U2566" t="str">
        <f t="shared" si="81"/>
        <v>On Time</v>
      </c>
    </row>
    <row r="2567" spans="1:21" x14ac:dyDescent="0.3">
      <c r="A2567" t="str">
        <f t="shared" si="80"/>
        <v>SO-002666</v>
      </c>
      <c r="B2567" t="s">
        <v>2</v>
      </c>
      <c r="C2567" t="s">
        <v>10</v>
      </c>
      <c r="D2567" s="1">
        <v>43500</v>
      </c>
      <c r="E2567" s="1">
        <v>43554</v>
      </c>
      <c r="F2567" s="1">
        <v>43575</v>
      </c>
      <c r="G2567" s="1">
        <v>43585</v>
      </c>
      <c r="H2567" t="s">
        <v>54</v>
      </c>
      <c r="I2567">
        <v>25</v>
      </c>
      <c r="J2567">
        <v>4</v>
      </c>
      <c r="K2567">
        <v>163</v>
      </c>
      <c r="L2567">
        <v>15</v>
      </c>
      <c r="M2567">
        <v>7</v>
      </c>
      <c r="N2567">
        <v>0.15</v>
      </c>
      <c r="O2567">
        <v>715.29</v>
      </c>
      <c r="P2567">
        <v>1051.9000000000001</v>
      </c>
      <c r="Q2567">
        <f>Table1[[#This Row],[OrderQuantity]]*Table1[[#This Row],[UnitPrice]]</f>
        <v>7363.3000000000011</v>
      </c>
      <c r="R2567">
        <f>Table1[[#This Row],[OrderQuantity]]*Table1[[#This Row],[UnitCost]]</f>
        <v>5007.03</v>
      </c>
      <c r="S2567">
        <f>Table1[[#This Row],[OrderQuantity]]*Table1[[#This Row],[UnitPrice]]*(1-Table1[[#This Row],[DiscountApplied]]) - (Table1[[#This Row],[OrderQuantity]]*Table1[[#This Row],[UnitCost]])</f>
        <v>1251.7750000000015</v>
      </c>
      <c r="T2567">
        <f>DATEDIF(Table1[[#This Row],[ShipDate]],Table1[[#This Row],[DeliveryDate]],"d")</f>
        <v>10</v>
      </c>
      <c r="U2567" t="str">
        <f t="shared" si="81"/>
        <v>Late</v>
      </c>
    </row>
    <row r="2568" spans="1:21" x14ac:dyDescent="0.3">
      <c r="A2568" t="str">
        <f t="shared" si="80"/>
        <v>SO-002667</v>
      </c>
      <c r="B2568" t="s">
        <v>2</v>
      </c>
      <c r="C2568" t="s">
        <v>12</v>
      </c>
      <c r="D2568" s="1">
        <v>43400</v>
      </c>
      <c r="E2568" s="1">
        <v>43554</v>
      </c>
      <c r="F2568" s="1">
        <v>43568</v>
      </c>
      <c r="G2568" s="1">
        <v>43573</v>
      </c>
      <c r="H2568" t="s">
        <v>54</v>
      </c>
      <c r="I2568">
        <v>21</v>
      </c>
      <c r="J2568">
        <v>9</v>
      </c>
      <c r="K2568">
        <v>244</v>
      </c>
      <c r="L2568">
        <v>37</v>
      </c>
      <c r="M2568">
        <v>7</v>
      </c>
      <c r="N2568">
        <v>0.15</v>
      </c>
      <c r="O2568">
        <v>726.01</v>
      </c>
      <c r="P2568">
        <v>864.3</v>
      </c>
      <c r="Q2568">
        <f>Table1[[#This Row],[OrderQuantity]]*Table1[[#This Row],[UnitPrice]]</f>
        <v>6050.0999999999995</v>
      </c>
      <c r="R2568">
        <f>Table1[[#This Row],[OrderQuantity]]*Table1[[#This Row],[UnitCost]]</f>
        <v>5082.07</v>
      </c>
      <c r="S2568">
        <f>Table1[[#This Row],[OrderQuantity]]*Table1[[#This Row],[UnitPrice]]*(1-Table1[[#This Row],[DiscountApplied]]) - (Table1[[#This Row],[OrderQuantity]]*Table1[[#This Row],[UnitCost]])</f>
        <v>60.514999999999418</v>
      </c>
      <c r="T2568">
        <f>DATEDIF(Table1[[#This Row],[ShipDate]],Table1[[#This Row],[DeliveryDate]],"d")</f>
        <v>5</v>
      </c>
      <c r="U2568" t="str">
        <f t="shared" si="81"/>
        <v>On Time</v>
      </c>
    </row>
    <row r="2569" spans="1:21" x14ac:dyDescent="0.3">
      <c r="A2569" t="str">
        <f t="shared" si="80"/>
        <v>SO-002668</v>
      </c>
      <c r="B2569" t="s">
        <v>4</v>
      </c>
      <c r="C2569" t="s">
        <v>11</v>
      </c>
      <c r="D2569" s="1">
        <v>43400</v>
      </c>
      <c r="E2569" s="1">
        <v>43555</v>
      </c>
      <c r="F2569" s="1">
        <v>43577</v>
      </c>
      <c r="G2569" s="1">
        <v>43586</v>
      </c>
      <c r="H2569" t="s">
        <v>54</v>
      </c>
      <c r="I2569">
        <v>20</v>
      </c>
      <c r="J2569">
        <v>37</v>
      </c>
      <c r="K2569">
        <v>311</v>
      </c>
      <c r="L2569">
        <v>18</v>
      </c>
      <c r="M2569">
        <v>1</v>
      </c>
      <c r="N2569">
        <v>0.05</v>
      </c>
      <c r="O2569">
        <v>1557.35</v>
      </c>
      <c r="P2569">
        <v>1996.6</v>
      </c>
      <c r="Q2569">
        <f>Table1[[#This Row],[OrderQuantity]]*Table1[[#This Row],[UnitPrice]]</f>
        <v>1996.6</v>
      </c>
      <c r="R2569">
        <f>Table1[[#This Row],[OrderQuantity]]*Table1[[#This Row],[UnitCost]]</f>
        <v>1557.35</v>
      </c>
      <c r="S2569">
        <f>Table1[[#This Row],[OrderQuantity]]*Table1[[#This Row],[UnitPrice]]*(1-Table1[[#This Row],[DiscountApplied]]) - (Table1[[#This Row],[OrderQuantity]]*Table1[[#This Row],[UnitCost]])</f>
        <v>339.41999999999985</v>
      </c>
      <c r="T2569">
        <f>DATEDIF(Table1[[#This Row],[ShipDate]],Table1[[#This Row],[DeliveryDate]],"d")</f>
        <v>9</v>
      </c>
      <c r="U2569" t="str">
        <f t="shared" si="81"/>
        <v>Late</v>
      </c>
    </row>
    <row r="2570" spans="1:21" x14ac:dyDescent="0.3">
      <c r="A2570" t="str">
        <f t="shared" si="80"/>
        <v>SO-002669</v>
      </c>
      <c r="B2570" t="s">
        <v>2</v>
      </c>
      <c r="C2570" t="s">
        <v>10</v>
      </c>
      <c r="D2570" s="1">
        <v>43400</v>
      </c>
      <c r="E2570" s="1">
        <v>43555</v>
      </c>
      <c r="F2570" s="1">
        <v>43575</v>
      </c>
      <c r="G2570" s="1">
        <v>43577</v>
      </c>
      <c r="H2570" t="s">
        <v>54</v>
      </c>
      <c r="I2570">
        <v>21</v>
      </c>
      <c r="J2570">
        <v>30</v>
      </c>
      <c r="K2570">
        <v>172</v>
      </c>
      <c r="L2570">
        <v>27</v>
      </c>
      <c r="M2570">
        <v>4</v>
      </c>
      <c r="N2570">
        <v>0.08</v>
      </c>
      <c r="O2570">
        <v>2529.92</v>
      </c>
      <c r="P2570">
        <v>3953</v>
      </c>
      <c r="Q2570">
        <f>Table1[[#This Row],[OrderQuantity]]*Table1[[#This Row],[UnitPrice]]</f>
        <v>15812</v>
      </c>
      <c r="R2570">
        <f>Table1[[#This Row],[OrderQuantity]]*Table1[[#This Row],[UnitCost]]</f>
        <v>10119.68</v>
      </c>
      <c r="S2570">
        <f>Table1[[#This Row],[OrderQuantity]]*Table1[[#This Row],[UnitPrice]]*(1-Table1[[#This Row],[DiscountApplied]]) - (Table1[[#This Row],[OrderQuantity]]*Table1[[#This Row],[UnitCost]])</f>
        <v>4427.3600000000006</v>
      </c>
      <c r="T2570">
        <f>DATEDIF(Table1[[#This Row],[ShipDate]],Table1[[#This Row],[DeliveryDate]],"d")</f>
        <v>2</v>
      </c>
      <c r="U2570" t="str">
        <f t="shared" si="81"/>
        <v>On Time</v>
      </c>
    </row>
    <row r="2571" spans="1:21" x14ac:dyDescent="0.3">
      <c r="A2571" t="str">
        <f t="shared" si="80"/>
        <v>SO-002670</v>
      </c>
      <c r="B2571" t="s">
        <v>3</v>
      </c>
      <c r="C2571" t="s">
        <v>13</v>
      </c>
      <c r="D2571" s="1">
        <v>43400</v>
      </c>
      <c r="E2571" s="1">
        <v>43555</v>
      </c>
      <c r="F2571" s="1">
        <v>43572</v>
      </c>
      <c r="G2571" s="1">
        <v>43573</v>
      </c>
      <c r="H2571" t="s">
        <v>54</v>
      </c>
      <c r="I2571">
        <v>11</v>
      </c>
      <c r="J2571">
        <v>46</v>
      </c>
      <c r="K2571">
        <v>12</v>
      </c>
      <c r="L2571">
        <v>11</v>
      </c>
      <c r="M2571">
        <v>8</v>
      </c>
      <c r="N2571">
        <v>0.08</v>
      </c>
      <c r="O2571">
        <v>2811.39</v>
      </c>
      <c r="P2571">
        <v>3959.7</v>
      </c>
      <c r="Q2571">
        <f>Table1[[#This Row],[OrderQuantity]]*Table1[[#This Row],[UnitPrice]]</f>
        <v>31677.599999999999</v>
      </c>
      <c r="R2571">
        <f>Table1[[#This Row],[OrderQuantity]]*Table1[[#This Row],[UnitCost]]</f>
        <v>22491.119999999999</v>
      </c>
      <c r="S2571">
        <f>Table1[[#This Row],[OrderQuantity]]*Table1[[#This Row],[UnitPrice]]*(1-Table1[[#This Row],[DiscountApplied]]) - (Table1[[#This Row],[OrderQuantity]]*Table1[[#This Row],[UnitCost]])</f>
        <v>6652.2720000000008</v>
      </c>
      <c r="T2571">
        <f>DATEDIF(Table1[[#This Row],[ShipDate]],Table1[[#This Row],[DeliveryDate]],"d")</f>
        <v>1</v>
      </c>
      <c r="U2571" t="str">
        <f t="shared" si="81"/>
        <v>On Time</v>
      </c>
    </row>
    <row r="2572" spans="1:21" x14ac:dyDescent="0.3">
      <c r="A2572" t="str">
        <f t="shared" si="80"/>
        <v>SO-002671</v>
      </c>
      <c r="B2572" t="s">
        <v>5</v>
      </c>
      <c r="C2572" t="s">
        <v>9</v>
      </c>
      <c r="D2572" s="1">
        <v>43500</v>
      </c>
      <c r="E2572" s="1">
        <v>43555</v>
      </c>
      <c r="F2572" s="1">
        <v>43559</v>
      </c>
      <c r="G2572" s="1">
        <v>43561</v>
      </c>
      <c r="H2572" t="s">
        <v>54</v>
      </c>
      <c r="I2572">
        <v>26</v>
      </c>
      <c r="J2572">
        <v>2</v>
      </c>
      <c r="K2572">
        <v>87</v>
      </c>
      <c r="L2572">
        <v>44</v>
      </c>
      <c r="M2572">
        <v>3</v>
      </c>
      <c r="N2572">
        <v>0.1</v>
      </c>
      <c r="O2572">
        <v>194.64</v>
      </c>
      <c r="P2572">
        <v>234.5</v>
      </c>
      <c r="Q2572">
        <f>Table1[[#This Row],[OrderQuantity]]*Table1[[#This Row],[UnitPrice]]</f>
        <v>703.5</v>
      </c>
      <c r="R2572">
        <f>Table1[[#This Row],[OrderQuantity]]*Table1[[#This Row],[UnitCost]]</f>
        <v>583.91999999999996</v>
      </c>
      <c r="S2572">
        <f>Table1[[#This Row],[OrderQuantity]]*Table1[[#This Row],[UnitPrice]]*(1-Table1[[#This Row],[DiscountApplied]]) - (Table1[[#This Row],[OrderQuantity]]*Table1[[#This Row],[UnitCost]])</f>
        <v>49.230000000000018</v>
      </c>
      <c r="T2572">
        <f>DATEDIF(Table1[[#This Row],[ShipDate]],Table1[[#This Row],[DeliveryDate]],"d")</f>
        <v>2</v>
      </c>
      <c r="U2572" t="str">
        <f t="shared" si="81"/>
        <v>On Time</v>
      </c>
    </row>
    <row r="2573" spans="1:21" x14ac:dyDescent="0.3">
      <c r="A2573" t="str">
        <f t="shared" si="80"/>
        <v>SO-002672</v>
      </c>
      <c r="B2573" t="s">
        <v>3</v>
      </c>
      <c r="C2573" t="s">
        <v>10</v>
      </c>
      <c r="D2573" s="1">
        <v>43400</v>
      </c>
      <c r="E2573" s="1">
        <v>43555</v>
      </c>
      <c r="F2573" s="1">
        <v>43570</v>
      </c>
      <c r="G2573" s="1">
        <v>43572</v>
      </c>
      <c r="H2573" t="s">
        <v>54</v>
      </c>
      <c r="I2573">
        <v>7</v>
      </c>
      <c r="J2573">
        <v>17</v>
      </c>
      <c r="K2573">
        <v>138</v>
      </c>
      <c r="L2573">
        <v>15</v>
      </c>
      <c r="M2573">
        <v>6</v>
      </c>
      <c r="N2573">
        <v>0.05</v>
      </c>
      <c r="O2573">
        <v>1503.48</v>
      </c>
      <c r="P2573">
        <v>2211</v>
      </c>
      <c r="Q2573">
        <f>Table1[[#This Row],[OrderQuantity]]*Table1[[#This Row],[UnitPrice]]</f>
        <v>13266</v>
      </c>
      <c r="R2573">
        <f>Table1[[#This Row],[OrderQuantity]]*Table1[[#This Row],[UnitCost]]</f>
        <v>9020.880000000001</v>
      </c>
      <c r="S2573">
        <f>Table1[[#This Row],[OrderQuantity]]*Table1[[#This Row],[UnitPrice]]*(1-Table1[[#This Row],[DiscountApplied]]) - (Table1[[#This Row],[OrderQuantity]]*Table1[[#This Row],[UnitCost]])</f>
        <v>3581.8199999999979</v>
      </c>
      <c r="T2573">
        <f>DATEDIF(Table1[[#This Row],[ShipDate]],Table1[[#This Row],[DeliveryDate]],"d")</f>
        <v>2</v>
      </c>
      <c r="U2573" t="str">
        <f t="shared" si="81"/>
        <v>On Time</v>
      </c>
    </row>
    <row r="2574" spans="1:21" x14ac:dyDescent="0.3">
      <c r="A2574" t="str">
        <f t="shared" si="80"/>
        <v>SO-002673</v>
      </c>
      <c r="B2574" t="s">
        <v>3</v>
      </c>
      <c r="C2574" t="s">
        <v>10</v>
      </c>
      <c r="D2574" s="1">
        <v>43400</v>
      </c>
      <c r="E2574" s="1">
        <v>43555</v>
      </c>
      <c r="F2574" s="1">
        <v>43560</v>
      </c>
      <c r="G2574" s="1">
        <v>43570</v>
      </c>
      <c r="H2574" t="s">
        <v>54</v>
      </c>
      <c r="I2574">
        <v>2</v>
      </c>
      <c r="J2574">
        <v>30</v>
      </c>
      <c r="K2574">
        <v>143</v>
      </c>
      <c r="L2574">
        <v>33</v>
      </c>
      <c r="M2574">
        <v>8</v>
      </c>
      <c r="N2574">
        <v>0.08</v>
      </c>
      <c r="O2574">
        <v>562.79999999999995</v>
      </c>
      <c r="P2574">
        <v>1172.5</v>
      </c>
      <c r="Q2574">
        <f>Table1[[#This Row],[OrderQuantity]]*Table1[[#This Row],[UnitPrice]]</f>
        <v>9380</v>
      </c>
      <c r="R2574">
        <f>Table1[[#This Row],[OrderQuantity]]*Table1[[#This Row],[UnitCost]]</f>
        <v>4502.3999999999996</v>
      </c>
      <c r="S2574">
        <f>Table1[[#This Row],[OrderQuantity]]*Table1[[#This Row],[UnitPrice]]*(1-Table1[[#This Row],[DiscountApplied]]) - (Table1[[#This Row],[OrderQuantity]]*Table1[[#This Row],[UnitCost]])</f>
        <v>4127.2000000000007</v>
      </c>
      <c r="T2574">
        <f>DATEDIF(Table1[[#This Row],[ShipDate]],Table1[[#This Row],[DeliveryDate]],"d")</f>
        <v>10</v>
      </c>
      <c r="U2574" t="str">
        <f t="shared" si="81"/>
        <v>Late</v>
      </c>
    </row>
    <row r="2575" spans="1:21" x14ac:dyDescent="0.3">
      <c r="A2575" t="str">
        <f t="shared" si="80"/>
        <v>SO-002674</v>
      </c>
      <c r="B2575" t="s">
        <v>5</v>
      </c>
      <c r="C2575" t="s">
        <v>8</v>
      </c>
      <c r="D2575" s="1">
        <v>43400</v>
      </c>
      <c r="E2575" s="1">
        <v>43555</v>
      </c>
      <c r="F2575" s="1">
        <v>43562</v>
      </c>
      <c r="G2575" s="1">
        <v>43568</v>
      </c>
      <c r="H2575" t="s">
        <v>54</v>
      </c>
      <c r="I2575">
        <v>27</v>
      </c>
      <c r="J2575">
        <v>37</v>
      </c>
      <c r="K2575">
        <v>364</v>
      </c>
      <c r="L2575">
        <v>13</v>
      </c>
      <c r="M2575">
        <v>5</v>
      </c>
      <c r="N2575">
        <v>0.08</v>
      </c>
      <c r="O2575">
        <v>91.12</v>
      </c>
      <c r="P2575">
        <v>227.8</v>
      </c>
      <c r="Q2575">
        <f>Table1[[#This Row],[OrderQuantity]]*Table1[[#This Row],[UnitPrice]]</f>
        <v>1139</v>
      </c>
      <c r="R2575">
        <f>Table1[[#This Row],[OrderQuantity]]*Table1[[#This Row],[UnitCost]]</f>
        <v>455.6</v>
      </c>
      <c r="S2575">
        <f>Table1[[#This Row],[OrderQuantity]]*Table1[[#This Row],[UnitPrice]]*(1-Table1[[#This Row],[DiscountApplied]]) - (Table1[[#This Row],[OrderQuantity]]*Table1[[#This Row],[UnitCost]])</f>
        <v>592.28000000000009</v>
      </c>
      <c r="T2575">
        <f>DATEDIF(Table1[[#This Row],[ShipDate]],Table1[[#This Row],[DeliveryDate]],"d")</f>
        <v>6</v>
      </c>
      <c r="U2575" t="str">
        <f t="shared" si="81"/>
        <v>On Time</v>
      </c>
    </row>
    <row r="2576" spans="1:21" x14ac:dyDescent="0.3">
      <c r="A2576" t="str">
        <f t="shared" si="80"/>
        <v>SO-002675</v>
      </c>
      <c r="B2576" t="s">
        <v>3</v>
      </c>
      <c r="C2576" t="s">
        <v>10</v>
      </c>
      <c r="D2576" s="1">
        <v>43400</v>
      </c>
      <c r="E2576" s="1">
        <v>43556</v>
      </c>
      <c r="F2576" s="1">
        <v>43565</v>
      </c>
      <c r="G2576" s="1">
        <v>43570</v>
      </c>
      <c r="H2576" t="s">
        <v>54</v>
      </c>
      <c r="I2576">
        <v>2</v>
      </c>
      <c r="J2576">
        <v>18</v>
      </c>
      <c r="K2576">
        <v>157</v>
      </c>
      <c r="L2576">
        <v>43</v>
      </c>
      <c r="M2576">
        <v>3</v>
      </c>
      <c r="N2576">
        <v>0.1</v>
      </c>
      <c r="O2576">
        <v>1023.49</v>
      </c>
      <c r="P2576">
        <v>1795.6</v>
      </c>
      <c r="Q2576">
        <f>Table1[[#This Row],[OrderQuantity]]*Table1[[#This Row],[UnitPrice]]</f>
        <v>5386.7999999999993</v>
      </c>
      <c r="R2576">
        <f>Table1[[#This Row],[OrderQuantity]]*Table1[[#This Row],[UnitCost]]</f>
        <v>3070.4700000000003</v>
      </c>
      <c r="S2576">
        <f>Table1[[#This Row],[OrderQuantity]]*Table1[[#This Row],[UnitPrice]]*(1-Table1[[#This Row],[DiscountApplied]]) - (Table1[[#This Row],[OrderQuantity]]*Table1[[#This Row],[UnitCost]])</f>
        <v>1777.6499999999996</v>
      </c>
      <c r="T2576">
        <f>DATEDIF(Table1[[#This Row],[ShipDate]],Table1[[#This Row],[DeliveryDate]],"d")</f>
        <v>5</v>
      </c>
      <c r="U2576" t="str">
        <f t="shared" si="81"/>
        <v>On Time</v>
      </c>
    </row>
    <row r="2577" spans="1:21" x14ac:dyDescent="0.3">
      <c r="A2577" t="str">
        <f t="shared" si="80"/>
        <v>SO-002676</v>
      </c>
      <c r="B2577" t="s">
        <v>4</v>
      </c>
      <c r="C2577" t="s">
        <v>11</v>
      </c>
      <c r="D2577" s="1">
        <v>43400</v>
      </c>
      <c r="E2577" s="1">
        <v>43556</v>
      </c>
      <c r="F2577" s="1">
        <v>43573</v>
      </c>
      <c r="G2577" s="1">
        <v>43582</v>
      </c>
      <c r="H2577" t="s">
        <v>54</v>
      </c>
      <c r="I2577">
        <v>15</v>
      </c>
      <c r="J2577">
        <v>17</v>
      </c>
      <c r="K2577">
        <v>307</v>
      </c>
      <c r="L2577">
        <v>27</v>
      </c>
      <c r="M2577">
        <v>1</v>
      </c>
      <c r="N2577">
        <v>0.08</v>
      </c>
      <c r="O2577">
        <v>1134.51</v>
      </c>
      <c r="P2577">
        <v>1922.9</v>
      </c>
      <c r="Q2577">
        <f>Table1[[#This Row],[OrderQuantity]]*Table1[[#This Row],[UnitPrice]]</f>
        <v>1922.9</v>
      </c>
      <c r="R2577">
        <f>Table1[[#This Row],[OrderQuantity]]*Table1[[#This Row],[UnitCost]]</f>
        <v>1134.51</v>
      </c>
      <c r="S2577">
        <f>Table1[[#This Row],[OrderQuantity]]*Table1[[#This Row],[UnitPrice]]*(1-Table1[[#This Row],[DiscountApplied]]) - (Table1[[#This Row],[OrderQuantity]]*Table1[[#This Row],[UnitCost]])</f>
        <v>634.55800000000022</v>
      </c>
      <c r="T2577">
        <f>DATEDIF(Table1[[#This Row],[ShipDate]],Table1[[#This Row],[DeliveryDate]],"d")</f>
        <v>9</v>
      </c>
      <c r="U2577" t="str">
        <f t="shared" si="81"/>
        <v>Late</v>
      </c>
    </row>
    <row r="2578" spans="1:21" x14ac:dyDescent="0.3">
      <c r="A2578" t="str">
        <f t="shared" si="80"/>
        <v>SO-002677</v>
      </c>
      <c r="B2578" t="s">
        <v>3</v>
      </c>
      <c r="C2578" t="s">
        <v>13</v>
      </c>
      <c r="D2578" s="1">
        <v>43400</v>
      </c>
      <c r="E2578" s="1">
        <v>43556</v>
      </c>
      <c r="F2578" s="1">
        <v>43584</v>
      </c>
      <c r="G2578" s="1">
        <v>43590</v>
      </c>
      <c r="H2578" t="s">
        <v>54</v>
      </c>
      <c r="I2578">
        <v>9</v>
      </c>
      <c r="J2578">
        <v>49</v>
      </c>
      <c r="K2578">
        <v>57</v>
      </c>
      <c r="L2578">
        <v>36</v>
      </c>
      <c r="M2578">
        <v>6</v>
      </c>
      <c r="N2578">
        <v>0.08</v>
      </c>
      <c r="O2578">
        <v>1878.14</v>
      </c>
      <c r="P2578">
        <v>2572.8000000000002</v>
      </c>
      <c r="Q2578">
        <f>Table1[[#This Row],[OrderQuantity]]*Table1[[#This Row],[UnitPrice]]</f>
        <v>15436.800000000001</v>
      </c>
      <c r="R2578">
        <f>Table1[[#This Row],[OrderQuantity]]*Table1[[#This Row],[UnitCost]]</f>
        <v>11268.84</v>
      </c>
      <c r="S2578">
        <f>Table1[[#This Row],[OrderQuantity]]*Table1[[#This Row],[UnitPrice]]*(1-Table1[[#This Row],[DiscountApplied]]) - (Table1[[#This Row],[OrderQuantity]]*Table1[[#This Row],[UnitCost]])</f>
        <v>2933.0160000000014</v>
      </c>
      <c r="T2578">
        <f>DATEDIF(Table1[[#This Row],[ShipDate]],Table1[[#This Row],[DeliveryDate]],"d")</f>
        <v>6</v>
      </c>
      <c r="U2578" t="str">
        <f t="shared" si="81"/>
        <v>On Time</v>
      </c>
    </row>
    <row r="2579" spans="1:21" x14ac:dyDescent="0.3">
      <c r="A2579" t="str">
        <f t="shared" si="80"/>
        <v>SO-002678</v>
      </c>
      <c r="B2579" t="s">
        <v>3</v>
      </c>
      <c r="C2579" t="s">
        <v>10</v>
      </c>
      <c r="D2579" s="1">
        <v>43400</v>
      </c>
      <c r="E2579" s="1">
        <v>43556</v>
      </c>
      <c r="F2579" s="1">
        <v>43581</v>
      </c>
      <c r="G2579" s="1">
        <v>43586</v>
      </c>
      <c r="H2579" t="s">
        <v>54</v>
      </c>
      <c r="I2579">
        <v>5</v>
      </c>
      <c r="J2579">
        <v>39</v>
      </c>
      <c r="K2579">
        <v>180</v>
      </c>
      <c r="L2579">
        <v>39</v>
      </c>
      <c r="M2579">
        <v>3</v>
      </c>
      <c r="N2579">
        <v>0.4</v>
      </c>
      <c r="O2579">
        <v>581.55999999999995</v>
      </c>
      <c r="P2579">
        <v>830.8</v>
      </c>
      <c r="Q2579">
        <f>Table1[[#This Row],[OrderQuantity]]*Table1[[#This Row],[UnitPrice]]</f>
        <v>2492.3999999999996</v>
      </c>
      <c r="R2579">
        <f>Table1[[#This Row],[OrderQuantity]]*Table1[[#This Row],[UnitCost]]</f>
        <v>1744.6799999999998</v>
      </c>
      <c r="S2579">
        <f>Table1[[#This Row],[OrderQuantity]]*Table1[[#This Row],[UnitPrice]]*(1-Table1[[#This Row],[DiscountApplied]]) - (Table1[[#This Row],[OrderQuantity]]*Table1[[#This Row],[UnitCost]])</f>
        <v>-249.24</v>
      </c>
      <c r="T2579">
        <f>DATEDIF(Table1[[#This Row],[ShipDate]],Table1[[#This Row],[DeliveryDate]],"d")</f>
        <v>5</v>
      </c>
      <c r="U2579" t="str">
        <f t="shared" si="81"/>
        <v>On Time</v>
      </c>
    </row>
    <row r="2580" spans="1:21" x14ac:dyDescent="0.3">
      <c r="A2580" t="str">
        <f t="shared" si="80"/>
        <v>SO-002679</v>
      </c>
      <c r="B2580" t="s">
        <v>4</v>
      </c>
      <c r="C2580" t="s">
        <v>11</v>
      </c>
      <c r="D2580" s="1">
        <v>43500</v>
      </c>
      <c r="E2580" s="1">
        <v>43556</v>
      </c>
      <c r="F2580" s="1">
        <v>43579</v>
      </c>
      <c r="G2580" s="1">
        <v>43583</v>
      </c>
      <c r="H2580" t="s">
        <v>54</v>
      </c>
      <c r="I2580">
        <v>20</v>
      </c>
      <c r="J2580">
        <v>46</v>
      </c>
      <c r="K2580">
        <v>297</v>
      </c>
      <c r="L2580">
        <v>7</v>
      </c>
      <c r="M2580">
        <v>3</v>
      </c>
      <c r="N2580">
        <v>0.1</v>
      </c>
      <c r="O2580">
        <v>711.94</v>
      </c>
      <c r="P2580">
        <v>924.6</v>
      </c>
      <c r="Q2580">
        <f>Table1[[#This Row],[OrderQuantity]]*Table1[[#This Row],[UnitPrice]]</f>
        <v>2773.8</v>
      </c>
      <c r="R2580">
        <f>Table1[[#This Row],[OrderQuantity]]*Table1[[#This Row],[UnitCost]]</f>
        <v>2135.8200000000002</v>
      </c>
      <c r="S2580">
        <f>Table1[[#This Row],[OrderQuantity]]*Table1[[#This Row],[UnitPrice]]*(1-Table1[[#This Row],[DiscountApplied]]) - (Table1[[#This Row],[OrderQuantity]]*Table1[[#This Row],[UnitCost]])</f>
        <v>360.59999999999991</v>
      </c>
      <c r="T2580">
        <f>DATEDIF(Table1[[#This Row],[ShipDate]],Table1[[#This Row],[DeliveryDate]],"d")</f>
        <v>4</v>
      </c>
      <c r="U2580" t="str">
        <f t="shared" si="81"/>
        <v>On Time</v>
      </c>
    </row>
    <row r="2581" spans="1:21" x14ac:dyDescent="0.3">
      <c r="A2581" t="str">
        <f t="shared" si="80"/>
        <v>SO-002680</v>
      </c>
      <c r="B2581" t="s">
        <v>5</v>
      </c>
      <c r="C2581" t="s">
        <v>10</v>
      </c>
      <c r="D2581" s="1">
        <v>43400</v>
      </c>
      <c r="E2581" s="1">
        <v>43556</v>
      </c>
      <c r="F2581" s="1">
        <v>43584</v>
      </c>
      <c r="G2581" s="1">
        <v>43586</v>
      </c>
      <c r="H2581" t="s">
        <v>54</v>
      </c>
      <c r="I2581">
        <v>28</v>
      </c>
      <c r="J2581">
        <v>38</v>
      </c>
      <c r="K2581">
        <v>117</v>
      </c>
      <c r="L2581">
        <v>12</v>
      </c>
      <c r="M2581">
        <v>7</v>
      </c>
      <c r="N2581">
        <v>0.05</v>
      </c>
      <c r="O2581">
        <v>2369.79</v>
      </c>
      <c r="P2581">
        <v>5266.2</v>
      </c>
      <c r="Q2581">
        <f>Table1[[#This Row],[OrderQuantity]]*Table1[[#This Row],[UnitPrice]]</f>
        <v>36863.4</v>
      </c>
      <c r="R2581">
        <f>Table1[[#This Row],[OrderQuantity]]*Table1[[#This Row],[UnitCost]]</f>
        <v>16588.53</v>
      </c>
      <c r="S2581">
        <f>Table1[[#This Row],[OrderQuantity]]*Table1[[#This Row],[UnitPrice]]*(1-Table1[[#This Row],[DiscountApplied]]) - (Table1[[#This Row],[OrderQuantity]]*Table1[[#This Row],[UnitCost]])</f>
        <v>18431.700000000004</v>
      </c>
      <c r="T2581">
        <f>DATEDIF(Table1[[#This Row],[ShipDate]],Table1[[#This Row],[DeliveryDate]],"d")</f>
        <v>2</v>
      </c>
      <c r="U2581" t="str">
        <f t="shared" si="81"/>
        <v>On Time</v>
      </c>
    </row>
    <row r="2582" spans="1:21" x14ac:dyDescent="0.3">
      <c r="A2582" t="str">
        <f t="shared" si="80"/>
        <v>SO-002681</v>
      </c>
      <c r="B2582" t="s">
        <v>5</v>
      </c>
      <c r="C2582" t="s">
        <v>13</v>
      </c>
      <c r="D2582" s="1">
        <v>43400</v>
      </c>
      <c r="E2582" s="1">
        <v>43556</v>
      </c>
      <c r="F2582" s="1">
        <v>43561</v>
      </c>
      <c r="G2582" s="1">
        <v>43571</v>
      </c>
      <c r="H2582" t="s">
        <v>54</v>
      </c>
      <c r="I2582">
        <v>25</v>
      </c>
      <c r="J2582">
        <v>33</v>
      </c>
      <c r="K2582">
        <v>27</v>
      </c>
      <c r="L2582">
        <v>33</v>
      </c>
      <c r="M2582">
        <v>4</v>
      </c>
      <c r="N2582">
        <v>0.2</v>
      </c>
      <c r="O2582">
        <v>3197.58</v>
      </c>
      <c r="P2582">
        <v>3852.5</v>
      </c>
      <c r="Q2582">
        <f>Table1[[#This Row],[OrderQuantity]]*Table1[[#This Row],[UnitPrice]]</f>
        <v>15410</v>
      </c>
      <c r="R2582">
        <f>Table1[[#This Row],[OrderQuantity]]*Table1[[#This Row],[UnitCost]]</f>
        <v>12790.32</v>
      </c>
      <c r="S2582">
        <f>Table1[[#This Row],[OrderQuantity]]*Table1[[#This Row],[UnitPrice]]*(1-Table1[[#This Row],[DiscountApplied]]) - (Table1[[#This Row],[OrderQuantity]]*Table1[[#This Row],[UnitCost]])</f>
        <v>-462.31999999999971</v>
      </c>
      <c r="T2582">
        <f>DATEDIF(Table1[[#This Row],[ShipDate]],Table1[[#This Row],[DeliveryDate]],"d")</f>
        <v>10</v>
      </c>
      <c r="U2582" t="str">
        <f t="shared" si="81"/>
        <v>Late</v>
      </c>
    </row>
    <row r="2583" spans="1:21" x14ac:dyDescent="0.3">
      <c r="A2583" t="str">
        <f t="shared" si="80"/>
        <v>SO-002682</v>
      </c>
      <c r="B2583" t="s">
        <v>4</v>
      </c>
      <c r="C2583" t="s">
        <v>8</v>
      </c>
      <c r="D2583" s="1">
        <v>43500</v>
      </c>
      <c r="E2583" s="1">
        <v>43556</v>
      </c>
      <c r="F2583" s="1">
        <v>43575</v>
      </c>
      <c r="G2583" s="1">
        <v>43580</v>
      </c>
      <c r="H2583" t="s">
        <v>54</v>
      </c>
      <c r="I2583">
        <v>14</v>
      </c>
      <c r="J2583">
        <v>3</v>
      </c>
      <c r="K2583">
        <v>333</v>
      </c>
      <c r="L2583">
        <v>8</v>
      </c>
      <c r="M2583">
        <v>1</v>
      </c>
      <c r="N2583">
        <v>0.05</v>
      </c>
      <c r="O2583">
        <v>513.76</v>
      </c>
      <c r="P2583">
        <v>951.4</v>
      </c>
      <c r="Q2583">
        <f>Table1[[#This Row],[OrderQuantity]]*Table1[[#This Row],[UnitPrice]]</f>
        <v>951.4</v>
      </c>
      <c r="R2583">
        <f>Table1[[#This Row],[OrderQuantity]]*Table1[[#This Row],[UnitCost]]</f>
        <v>513.76</v>
      </c>
      <c r="S2583">
        <f>Table1[[#This Row],[OrderQuantity]]*Table1[[#This Row],[UnitPrice]]*(1-Table1[[#This Row],[DiscountApplied]]) - (Table1[[#This Row],[OrderQuantity]]*Table1[[#This Row],[UnitCost]])</f>
        <v>390.06999999999994</v>
      </c>
      <c r="T2583">
        <f>DATEDIF(Table1[[#This Row],[ShipDate]],Table1[[#This Row],[DeliveryDate]],"d")</f>
        <v>5</v>
      </c>
      <c r="U2583" t="str">
        <f t="shared" si="81"/>
        <v>On Time</v>
      </c>
    </row>
    <row r="2584" spans="1:21" x14ac:dyDescent="0.3">
      <c r="A2584" t="str">
        <f t="shared" si="80"/>
        <v>SO-002683</v>
      </c>
      <c r="B2584" t="s">
        <v>2</v>
      </c>
      <c r="C2584" t="s">
        <v>10</v>
      </c>
      <c r="D2584" s="1">
        <v>43400</v>
      </c>
      <c r="E2584" s="1">
        <v>43556</v>
      </c>
      <c r="F2584" s="1">
        <v>43572</v>
      </c>
      <c r="G2584" s="1">
        <v>43581</v>
      </c>
      <c r="H2584" t="s">
        <v>54</v>
      </c>
      <c r="I2584">
        <v>22</v>
      </c>
      <c r="J2584">
        <v>18</v>
      </c>
      <c r="K2584">
        <v>107</v>
      </c>
      <c r="L2584">
        <v>38</v>
      </c>
      <c r="M2584">
        <v>4</v>
      </c>
      <c r="N2584">
        <v>0.05</v>
      </c>
      <c r="O2584">
        <v>1311.53</v>
      </c>
      <c r="P2584">
        <v>2914.5</v>
      </c>
      <c r="Q2584">
        <f>Table1[[#This Row],[OrderQuantity]]*Table1[[#This Row],[UnitPrice]]</f>
        <v>11658</v>
      </c>
      <c r="R2584">
        <f>Table1[[#This Row],[OrderQuantity]]*Table1[[#This Row],[UnitCost]]</f>
        <v>5246.12</v>
      </c>
      <c r="S2584">
        <f>Table1[[#This Row],[OrderQuantity]]*Table1[[#This Row],[UnitPrice]]*(1-Table1[[#This Row],[DiscountApplied]]) - (Table1[[#This Row],[OrderQuantity]]*Table1[[#This Row],[UnitCost]])</f>
        <v>5828.9800000000005</v>
      </c>
      <c r="T2584">
        <f>DATEDIF(Table1[[#This Row],[ShipDate]],Table1[[#This Row],[DeliveryDate]],"d")</f>
        <v>9</v>
      </c>
      <c r="U2584" t="str">
        <f t="shared" si="81"/>
        <v>Late</v>
      </c>
    </row>
    <row r="2585" spans="1:21" x14ac:dyDescent="0.3">
      <c r="A2585" t="str">
        <f t="shared" si="80"/>
        <v>SO-002684</v>
      </c>
      <c r="B2585" t="s">
        <v>2</v>
      </c>
      <c r="C2585" t="s">
        <v>8</v>
      </c>
      <c r="D2585" s="1">
        <v>43500</v>
      </c>
      <c r="E2585" s="1">
        <v>43556</v>
      </c>
      <c r="F2585" s="1">
        <v>43573</v>
      </c>
      <c r="G2585" s="1">
        <v>43578</v>
      </c>
      <c r="H2585" t="s">
        <v>54</v>
      </c>
      <c r="I2585">
        <v>24</v>
      </c>
      <c r="J2585">
        <v>48</v>
      </c>
      <c r="K2585">
        <v>336</v>
      </c>
      <c r="L2585">
        <v>26</v>
      </c>
      <c r="M2585">
        <v>4</v>
      </c>
      <c r="N2585">
        <v>0.2</v>
      </c>
      <c r="O2585">
        <v>1620.53</v>
      </c>
      <c r="P2585">
        <v>2418.6999999999998</v>
      </c>
      <c r="Q2585">
        <f>Table1[[#This Row],[OrderQuantity]]*Table1[[#This Row],[UnitPrice]]</f>
        <v>9674.7999999999993</v>
      </c>
      <c r="R2585">
        <f>Table1[[#This Row],[OrderQuantity]]*Table1[[#This Row],[UnitCost]]</f>
        <v>6482.12</v>
      </c>
      <c r="S2585">
        <f>Table1[[#This Row],[OrderQuantity]]*Table1[[#This Row],[UnitPrice]]*(1-Table1[[#This Row],[DiscountApplied]]) - (Table1[[#This Row],[OrderQuantity]]*Table1[[#This Row],[UnitCost]])</f>
        <v>1257.7200000000003</v>
      </c>
      <c r="T2585">
        <f>DATEDIF(Table1[[#This Row],[ShipDate]],Table1[[#This Row],[DeliveryDate]],"d")</f>
        <v>5</v>
      </c>
      <c r="U2585" t="str">
        <f t="shared" si="81"/>
        <v>On Time</v>
      </c>
    </row>
    <row r="2586" spans="1:21" x14ac:dyDescent="0.3">
      <c r="A2586" t="str">
        <f t="shared" si="80"/>
        <v>SO-002685</v>
      </c>
      <c r="B2586" t="s">
        <v>3</v>
      </c>
      <c r="C2586" t="s">
        <v>10</v>
      </c>
      <c r="D2586" s="1">
        <v>43400</v>
      </c>
      <c r="E2586" s="1">
        <v>43557</v>
      </c>
      <c r="F2586" s="1">
        <v>43571</v>
      </c>
      <c r="G2586" s="1">
        <v>43578</v>
      </c>
      <c r="H2586" t="s">
        <v>54</v>
      </c>
      <c r="I2586">
        <v>5</v>
      </c>
      <c r="J2586">
        <v>36</v>
      </c>
      <c r="K2586">
        <v>152</v>
      </c>
      <c r="L2586">
        <v>17</v>
      </c>
      <c r="M2586">
        <v>2</v>
      </c>
      <c r="N2586">
        <v>0.15</v>
      </c>
      <c r="O2586">
        <v>1523.58</v>
      </c>
      <c r="P2586">
        <v>2539.3000000000002</v>
      </c>
      <c r="Q2586">
        <f>Table1[[#This Row],[OrderQuantity]]*Table1[[#This Row],[UnitPrice]]</f>
        <v>5078.6000000000004</v>
      </c>
      <c r="R2586">
        <f>Table1[[#This Row],[OrderQuantity]]*Table1[[#This Row],[UnitCost]]</f>
        <v>3047.16</v>
      </c>
      <c r="S2586">
        <f>Table1[[#This Row],[OrderQuantity]]*Table1[[#This Row],[UnitPrice]]*(1-Table1[[#This Row],[DiscountApplied]]) - (Table1[[#This Row],[OrderQuantity]]*Table1[[#This Row],[UnitCost]])</f>
        <v>1269.6500000000005</v>
      </c>
      <c r="T2586">
        <f>DATEDIF(Table1[[#This Row],[ShipDate]],Table1[[#This Row],[DeliveryDate]],"d")</f>
        <v>7</v>
      </c>
      <c r="U2586" t="str">
        <f t="shared" si="81"/>
        <v>On Time</v>
      </c>
    </row>
    <row r="2587" spans="1:21" x14ac:dyDescent="0.3">
      <c r="A2587" t="str">
        <f t="shared" si="80"/>
        <v>SO-002686</v>
      </c>
      <c r="B2587" t="s">
        <v>3</v>
      </c>
      <c r="C2587" t="s">
        <v>11</v>
      </c>
      <c r="D2587" s="1">
        <v>43400</v>
      </c>
      <c r="E2587" s="1">
        <v>43557</v>
      </c>
      <c r="F2587" s="1">
        <v>43570</v>
      </c>
      <c r="G2587" s="1">
        <v>43572</v>
      </c>
      <c r="H2587" t="s">
        <v>54</v>
      </c>
      <c r="I2587">
        <v>12</v>
      </c>
      <c r="J2587">
        <v>10</v>
      </c>
      <c r="K2587">
        <v>275</v>
      </c>
      <c r="L2587">
        <v>41</v>
      </c>
      <c r="M2587">
        <v>1</v>
      </c>
      <c r="N2587">
        <v>0.08</v>
      </c>
      <c r="O2587">
        <v>1148.1099999999999</v>
      </c>
      <c r="P2587">
        <v>2251.1999999999998</v>
      </c>
      <c r="Q2587">
        <f>Table1[[#This Row],[OrderQuantity]]*Table1[[#This Row],[UnitPrice]]</f>
        <v>2251.1999999999998</v>
      </c>
      <c r="R2587">
        <f>Table1[[#This Row],[OrderQuantity]]*Table1[[#This Row],[UnitCost]]</f>
        <v>1148.1099999999999</v>
      </c>
      <c r="S2587">
        <f>Table1[[#This Row],[OrderQuantity]]*Table1[[#This Row],[UnitPrice]]*(1-Table1[[#This Row],[DiscountApplied]]) - (Table1[[#This Row],[OrderQuantity]]*Table1[[#This Row],[UnitCost]])</f>
        <v>922.99399999999991</v>
      </c>
      <c r="T2587">
        <f>DATEDIF(Table1[[#This Row],[ShipDate]],Table1[[#This Row],[DeliveryDate]],"d")</f>
        <v>2</v>
      </c>
      <c r="U2587" t="str">
        <f t="shared" si="81"/>
        <v>On Time</v>
      </c>
    </row>
    <row r="2588" spans="1:21" x14ac:dyDescent="0.3">
      <c r="A2588" t="str">
        <f t="shared" si="80"/>
        <v>SO-002687</v>
      </c>
      <c r="B2588" t="s">
        <v>3</v>
      </c>
      <c r="C2588" t="s">
        <v>10</v>
      </c>
      <c r="D2588" s="1">
        <v>43400</v>
      </c>
      <c r="E2588" s="1">
        <v>43557</v>
      </c>
      <c r="F2588" s="1">
        <v>43580</v>
      </c>
      <c r="G2588" s="1">
        <v>43584</v>
      </c>
      <c r="H2588" t="s">
        <v>54</v>
      </c>
      <c r="I2588">
        <v>4</v>
      </c>
      <c r="J2588">
        <v>10</v>
      </c>
      <c r="K2588">
        <v>159</v>
      </c>
      <c r="L2588">
        <v>43</v>
      </c>
      <c r="M2588">
        <v>3</v>
      </c>
      <c r="N2588">
        <v>0.1</v>
      </c>
      <c r="O2588">
        <v>2780.43</v>
      </c>
      <c r="P2588">
        <v>5246.1</v>
      </c>
      <c r="Q2588">
        <f>Table1[[#This Row],[OrderQuantity]]*Table1[[#This Row],[UnitPrice]]</f>
        <v>15738.300000000001</v>
      </c>
      <c r="R2588">
        <f>Table1[[#This Row],[OrderQuantity]]*Table1[[#This Row],[UnitCost]]</f>
        <v>8341.2899999999991</v>
      </c>
      <c r="S2588">
        <f>Table1[[#This Row],[OrderQuantity]]*Table1[[#This Row],[UnitPrice]]*(1-Table1[[#This Row],[DiscountApplied]]) - (Table1[[#This Row],[OrderQuantity]]*Table1[[#This Row],[UnitCost]])</f>
        <v>5823.1800000000021</v>
      </c>
      <c r="T2588">
        <f>DATEDIF(Table1[[#This Row],[ShipDate]],Table1[[#This Row],[DeliveryDate]],"d")</f>
        <v>4</v>
      </c>
      <c r="U2588" t="str">
        <f t="shared" si="81"/>
        <v>On Time</v>
      </c>
    </row>
    <row r="2589" spans="1:21" x14ac:dyDescent="0.3">
      <c r="A2589" t="str">
        <f t="shared" si="80"/>
        <v>SO-002688</v>
      </c>
      <c r="B2589" t="s">
        <v>2</v>
      </c>
      <c r="C2589" t="s">
        <v>11</v>
      </c>
      <c r="D2589" s="1">
        <v>43400</v>
      </c>
      <c r="E2589" s="1">
        <v>43557</v>
      </c>
      <c r="F2589" s="1">
        <v>43578</v>
      </c>
      <c r="G2589" s="1">
        <v>43582</v>
      </c>
      <c r="H2589" t="s">
        <v>54</v>
      </c>
      <c r="I2589">
        <v>21</v>
      </c>
      <c r="J2589">
        <v>36</v>
      </c>
      <c r="K2589">
        <v>276</v>
      </c>
      <c r="L2589">
        <v>40</v>
      </c>
      <c r="M2589">
        <v>5</v>
      </c>
      <c r="N2589">
        <v>0.3</v>
      </c>
      <c r="O2589">
        <v>591.74</v>
      </c>
      <c r="P2589">
        <v>924.6</v>
      </c>
      <c r="Q2589">
        <f>Table1[[#This Row],[OrderQuantity]]*Table1[[#This Row],[UnitPrice]]</f>
        <v>4623</v>
      </c>
      <c r="R2589">
        <f>Table1[[#This Row],[OrderQuantity]]*Table1[[#This Row],[UnitCost]]</f>
        <v>2958.7</v>
      </c>
      <c r="S2589">
        <f>Table1[[#This Row],[OrderQuantity]]*Table1[[#This Row],[UnitPrice]]*(1-Table1[[#This Row],[DiscountApplied]]) - (Table1[[#This Row],[OrderQuantity]]*Table1[[#This Row],[UnitCost]])</f>
        <v>277.40000000000009</v>
      </c>
      <c r="T2589">
        <f>DATEDIF(Table1[[#This Row],[ShipDate]],Table1[[#This Row],[DeliveryDate]],"d")</f>
        <v>4</v>
      </c>
      <c r="U2589" t="str">
        <f t="shared" si="81"/>
        <v>On Time</v>
      </c>
    </row>
    <row r="2590" spans="1:21" x14ac:dyDescent="0.3">
      <c r="A2590" t="str">
        <f t="shared" si="80"/>
        <v>SO-002689</v>
      </c>
      <c r="B2590" t="s">
        <v>5</v>
      </c>
      <c r="C2590" t="s">
        <v>10</v>
      </c>
      <c r="D2590" s="1">
        <v>43500</v>
      </c>
      <c r="E2590" s="1">
        <v>43557</v>
      </c>
      <c r="F2590" s="1">
        <v>43562</v>
      </c>
      <c r="G2590" s="1">
        <v>43569</v>
      </c>
      <c r="H2590" t="s">
        <v>54</v>
      </c>
      <c r="I2590">
        <v>27</v>
      </c>
      <c r="J2590">
        <v>42</v>
      </c>
      <c r="K2590">
        <v>134</v>
      </c>
      <c r="L2590">
        <v>39</v>
      </c>
      <c r="M2590">
        <v>8</v>
      </c>
      <c r="N2590">
        <v>0.4</v>
      </c>
      <c r="O2590">
        <v>650.03</v>
      </c>
      <c r="P2590">
        <v>1031.8</v>
      </c>
      <c r="Q2590">
        <f>Table1[[#This Row],[OrderQuantity]]*Table1[[#This Row],[UnitPrice]]</f>
        <v>8254.4</v>
      </c>
      <c r="R2590">
        <f>Table1[[#This Row],[OrderQuantity]]*Table1[[#This Row],[UnitCost]]</f>
        <v>5200.24</v>
      </c>
      <c r="S2590">
        <f>Table1[[#This Row],[OrderQuantity]]*Table1[[#This Row],[UnitPrice]]*(1-Table1[[#This Row],[DiscountApplied]]) - (Table1[[#This Row],[OrderQuantity]]*Table1[[#This Row],[UnitCost]])</f>
        <v>-247.60000000000036</v>
      </c>
      <c r="T2590">
        <f>DATEDIF(Table1[[#This Row],[ShipDate]],Table1[[#This Row],[DeliveryDate]],"d")</f>
        <v>7</v>
      </c>
      <c r="U2590" t="str">
        <f t="shared" si="81"/>
        <v>On Time</v>
      </c>
    </row>
    <row r="2591" spans="1:21" x14ac:dyDescent="0.3">
      <c r="A2591" t="str">
        <f t="shared" si="80"/>
        <v>SO-002690</v>
      </c>
      <c r="B2591" t="s">
        <v>5</v>
      </c>
      <c r="C2591" t="s">
        <v>11</v>
      </c>
      <c r="D2591" s="1">
        <v>43500</v>
      </c>
      <c r="E2591" s="1">
        <v>43557</v>
      </c>
      <c r="F2591" s="1">
        <v>43580</v>
      </c>
      <c r="G2591" s="1">
        <v>43583</v>
      </c>
      <c r="H2591" t="s">
        <v>54</v>
      </c>
      <c r="I2591">
        <v>27</v>
      </c>
      <c r="J2591">
        <v>46</v>
      </c>
      <c r="K2591">
        <v>281</v>
      </c>
      <c r="L2591">
        <v>33</v>
      </c>
      <c r="M2591">
        <v>3</v>
      </c>
      <c r="N2591">
        <v>0.1</v>
      </c>
      <c r="O2591">
        <v>1317.69</v>
      </c>
      <c r="P2591">
        <v>1855.9</v>
      </c>
      <c r="Q2591">
        <f>Table1[[#This Row],[OrderQuantity]]*Table1[[#This Row],[UnitPrice]]</f>
        <v>5567.7000000000007</v>
      </c>
      <c r="R2591">
        <f>Table1[[#This Row],[OrderQuantity]]*Table1[[#This Row],[UnitCost]]</f>
        <v>3953.07</v>
      </c>
      <c r="S2591">
        <f>Table1[[#This Row],[OrderQuantity]]*Table1[[#This Row],[UnitPrice]]*(1-Table1[[#This Row],[DiscountApplied]]) - (Table1[[#This Row],[OrderQuantity]]*Table1[[#This Row],[UnitCost]])</f>
        <v>1057.860000000001</v>
      </c>
      <c r="T2591">
        <f>DATEDIF(Table1[[#This Row],[ShipDate]],Table1[[#This Row],[DeliveryDate]],"d")</f>
        <v>3</v>
      </c>
      <c r="U2591" t="str">
        <f t="shared" si="81"/>
        <v>On Time</v>
      </c>
    </row>
    <row r="2592" spans="1:21" x14ac:dyDescent="0.3">
      <c r="A2592" t="str">
        <f t="shared" si="80"/>
        <v>SO-002691</v>
      </c>
      <c r="B2592" t="s">
        <v>3</v>
      </c>
      <c r="C2592" t="s">
        <v>13</v>
      </c>
      <c r="D2592" s="1">
        <v>43500</v>
      </c>
      <c r="E2592" s="1">
        <v>43557</v>
      </c>
      <c r="F2592" s="1">
        <v>43560</v>
      </c>
      <c r="G2592" s="1">
        <v>43562</v>
      </c>
      <c r="H2592" t="s">
        <v>54</v>
      </c>
      <c r="I2592">
        <v>1</v>
      </c>
      <c r="J2592">
        <v>1</v>
      </c>
      <c r="K2592">
        <v>12</v>
      </c>
      <c r="L2592">
        <v>46</v>
      </c>
      <c r="M2592">
        <v>7</v>
      </c>
      <c r="N2592">
        <v>0.15</v>
      </c>
      <c r="O2592">
        <v>588.13</v>
      </c>
      <c r="P2592">
        <v>1031.8</v>
      </c>
      <c r="Q2592">
        <f>Table1[[#This Row],[OrderQuantity]]*Table1[[#This Row],[UnitPrice]]</f>
        <v>7222.5999999999995</v>
      </c>
      <c r="R2592">
        <f>Table1[[#This Row],[OrderQuantity]]*Table1[[#This Row],[UnitCost]]</f>
        <v>4116.91</v>
      </c>
      <c r="S2592">
        <f>Table1[[#This Row],[OrderQuantity]]*Table1[[#This Row],[UnitPrice]]*(1-Table1[[#This Row],[DiscountApplied]]) - (Table1[[#This Row],[OrderQuantity]]*Table1[[#This Row],[UnitCost]])</f>
        <v>2022.2999999999993</v>
      </c>
      <c r="T2592">
        <f>DATEDIF(Table1[[#This Row],[ShipDate]],Table1[[#This Row],[DeliveryDate]],"d")</f>
        <v>2</v>
      </c>
      <c r="U2592" t="str">
        <f t="shared" si="81"/>
        <v>On Time</v>
      </c>
    </row>
    <row r="2593" spans="1:21" x14ac:dyDescent="0.3">
      <c r="A2593" t="str">
        <f t="shared" si="80"/>
        <v>SO-002692</v>
      </c>
      <c r="B2593" t="s">
        <v>2</v>
      </c>
      <c r="C2593" t="s">
        <v>10</v>
      </c>
      <c r="D2593" s="1">
        <v>43500</v>
      </c>
      <c r="E2593" s="1">
        <v>43557</v>
      </c>
      <c r="F2593" s="1">
        <v>43566</v>
      </c>
      <c r="G2593" s="1">
        <v>43572</v>
      </c>
      <c r="H2593" t="s">
        <v>54</v>
      </c>
      <c r="I2593">
        <v>25</v>
      </c>
      <c r="J2593">
        <v>32</v>
      </c>
      <c r="K2593">
        <v>91</v>
      </c>
      <c r="L2593">
        <v>11</v>
      </c>
      <c r="M2593">
        <v>4</v>
      </c>
      <c r="N2593">
        <v>0.15</v>
      </c>
      <c r="O2593">
        <v>724.14</v>
      </c>
      <c r="P2593">
        <v>1293.0999999999999</v>
      </c>
      <c r="Q2593">
        <f>Table1[[#This Row],[OrderQuantity]]*Table1[[#This Row],[UnitPrice]]</f>
        <v>5172.3999999999996</v>
      </c>
      <c r="R2593">
        <f>Table1[[#This Row],[OrderQuantity]]*Table1[[#This Row],[UnitCost]]</f>
        <v>2896.56</v>
      </c>
      <c r="S2593">
        <f>Table1[[#This Row],[OrderQuantity]]*Table1[[#This Row],[UnitPrice]]*(1-Table1[[#This Row],[DiscountApplied]]) - (Table1[[#This Row],[OrderQuantity]]*Table1[[#This Row],[UnitCost]])</f>
        <v>1499.98</v>
      </c>
      <c r="T2593">
        <f>DATEDIF(Table1[[#This Row],[ShipDate]],Table1[[#This Row],[DeliveryDate]],"d")</f>
        <v>6</v>
      </c>
      <c r="U2593" t="str">
        <f t="shared" si="81"/>
        <v>On Time</v>
      </c>
    </row>
    <row r="2594" spans="1:21" x14ac:dyDescent="0.3">
      <c r="A2594" t="str">
        <f t="shared" si="80"/>
        <v>SO-002693</v>
      </c>
      <c r="B2594" t="s">
        <v>3</v>
      </c>
      <c r="C2594" t="s">
        <v>9</v>
      </c>
      <c r="D2594" s="1">
        <v>43400</v>
      </c>
      <c r="E2594" s="1">
        <v>43558</v>
      </c>
      <c r="F2594" s="1">
        <v>43565</v>
      </c>
      <c r="G2594" s="1">
        <v>43570</v>
      </c>
      <c r="H2594" t="s">
        <v>54</v>
      </c>
      <c r="I2594">
        <v>12</v>
      </c>
      <c r="J2594">
        <v>13</v>
      </c>
      <c r="K2594">
        <v>83</v>
      </c>
      <c r="L2594">
        <v>6</v>
      </c>
      <c r="M2594">
        <v>8</v>
      </c>
      <c r="N2594">
        <v>0.1</v>
      </c>
      <c r="O2594">
        <v>508.87</v>
      </c>
      <c r="P2594">
        <v>1038.5</v>
      </c>
      <c r="Q2594">
        <f>Table1[[#This Row],[OrderQuantity]]*Table1[[#This Row],[UnitPrice]]</f>
        <v>8308</v>
      </c>
      <c r="R2594">
        <f>Table1[[#This Row],[OrderQuantity]]*Table1[[#This Row],[UnitCost]]</f>
        <v>4070.96</v>
      </c>
      <c r="S2594">
        <f>Table1[[#This Row],[OrderQuantity]]*Table1[[#This Row],[UnitPrice]]*(1-Table1[[#This Row],[DiscountApplied]]) - (Table1[[#This Row],[OrderQuantity]]*Table1[[#This Row],[UnitCost]])</f>
        <v>3406.24</v>
      </c>
      <c r="T2594">
        <f>DATEDIF(Table1[[#This Row],[ShipDate]],Table1[[#This Row],[DeliveryDate]],"d")</f>
        <v>5</v>
      </c>
      <c r="U2594" t="str">
        <f t="shared" si="81"/>
        <v>On Time</v>
      </c>
    </row>
    <row r="2595" spans="1:21" x14ac:dyDescent="0.3">
      <c r="A2595" t="str">
        <f t="shared" si="80"/>
        <v>SO-002694</v>
      </c>
      <c r="B2595" t="s">
        <v>3</v>
      </c>
      <c r="C2595" t="s">
        <v>10</v>
      </c>
      <c r="D2595" s="1">
        <v>43400</v>
      </c>
      <c r="E2595" s="1">
        <v>43558</v>
      </c>
      <c r="F2595" s="1">
        <v>43561</v>
      </c>
      <c r="G2595" s="1">
        <v>43565</v>
      </c>
      <c r="H2595" t="s">
        <v>54</v>
      </c>
      <c r="I2595">
        <v>9</v>
      </c>
      <c r="J2595">
        <v>18</v>
      </c>
      <c r="K2595">
        <v>132</v>
      </c>
      <c r="L2595">
        <v>33</v>
      </c>
      <c r="M2595">
        <v>1</v>
      </c>
      <c r="N2595">
        <v>0.08</v>
      </c>
      <c r="O2595">
        <v>1037.1600000000001</v>
      </c>
      <c r="P2595">
        <v>1728.6</v>
      </c>
      <c r="Q2595">
        <f>Table1[[#This Row],[OrderQuantity]]*Table1[[#This Row],[UnitPrice]]</f>
        <v>1728.6</v>
      </c>
      <c r="R2595">
        <f>Table1[[#This Row],[OrderQuantity]]*Table1[[#This Row],[UnitCost]]</f>
        <v>1037.1600000000001</v>
      </c>
      <c r="S2595">
        <f>Table1[[#This Row],[OrderQuantity]]*Table1[[#This Row],[UnitPrice]]*(1-Table1[[#This Row],[DiscountApplied]]) - (Table1[[#This Row],[OrderQuantity]]*Table1[[#This Row],[UnitCost]])</f>
        <v>553.15199999999982</v>
      </c>
      <c r="T2595">
        <f>DATEDIF(Table1[[#This Row],[ShipDate]],Table1[[#This Row],[DeliveryDate]],"d")</f>
        <v>4</v>
      </c>
      <c r="U2595" t="str">
        <f t="shared" si="81"/>
        <v>On Time</v>
      </c>
    </row>
    <row r="2596" spans="1:21" x14ac:dyDescent="0.3">
      <c r="A2596" t="str">
        <f t="shared" si="80"/>
        <v>SO-002695</v>
      </c>
      <c r="B2596" t="s">
        <v>3</v>
      </c>
      <c r="C2596" t="s">
        <v>8</v>
      </c>
      <c r="D2596" s="1">
        <v>43500</v>
      </c>
      <c r="E2596" s="1">
        <v>43558</v>
      </c>
      <c r="F2596" s="1">
        <v>43564</v>
      </c>
      <c r="G2596" s="1">
        <v>43570</v>
      </c>
      <c r="H2596" t="s">
        <v>54</v>
      </c>
      <c r="I2596">
        <v>3</v>
      </c>
      <c r="J2596">
        <v>43</v>
      </c>
      <c r="K2596">
        <v>350</v>
      </c>
      <c r="L2596">
        <v>32</v>
      </c>
      <c r="M2596">
        <v>3</v>
      </c>
      <c r="N2596">
        <v>0.1</v>
      </c>
      <c r="O2596">
        <v>173.53</v>
      </c>
      <c r="P2596">
        <v>234.5</v>
      </c>
      <c r="Q2596">
        <f>Table1[[#This Row],[OrderQuantity]]*Table1[[#This Row],[UnitPrice]]</f>
        <v>703.5</v>
      </c>
      <c r="R2596">
        <f>Table1[[#This Row],[OrderQuantity]]*Table1[[#This Row],[UnitCost]]</f>
        <v>520.59</v>
      </c>
      <c r="S2596">
        <f>Table1[[#This Row],[OrderQuantity]]*Table1[[#This Row],[UnitPrice]]*(1-Table1[[#This Row],[DiscountApplied]]) - (Table1[[#This Row],[OrderQuantity]]*Table1[[#This Row],[UnitCost]])</f>
        <v>112.55999999999995</v>
      </c>
      <c r="T2596">
        <f>DATEDIF(Table1[[#This Row],[ShipDate]],Table1[[#This Row],[DeliveryDate]],"d")</f>
        <v>6</v>
      </c>
      <c r="U2596" t="str">
        <f t="shared" si="81"/>
        <v>On Time</v>
      </c>
    </row>
    <row r="2597" spans="1:21" x14ac:dyDescent="0.3">
      <c r="A2597" t="str">
        <f t="shared" si="80"/>
        <v>SO-002696</v>
      </c>
      <c r="B2597" t="s">
        <v>3</v>
      </c>
      <c r="C2597" t="s">
        <v>12</v>
      </c>
      <c r="D2597" s="1">
        <v>43400</v>
      </c>
      <c r="E2597" s="1">
        <v>43558</v>
      </c>
      <c r="F2597" s="1">
        <v>43574</v>
      </c>
      <c r="G2597" s="1">
        <v>43579</v>
      </c>
      <c r="H2597" t="s">
        <v>54</v>
      </c>
      <c r="I2597">
        <v>12</v>
      </c>
      <c r="J2597">
        <v>41</v>
      </c>
      <c r="K2597">
        <v>234</v>
      </c>
      <c r="L2597">
        <v>11</v>
      </c>
      <c r="M2597">
        <v>7</v>
      </c>
      <c r="N2597">
        <v>0.2</v>
      </c>
      <c r="O2597">
        <v>2253.21</v>
      </c>
      <c r="P2597">
        <v>3953</v>
      </c>
      <c r="Q2597">
        <f>Table1[[#This Row],[OrderQuantity]]*Table1[[#This Row],[UnitPrice]]</f>
        <v>27671</v>
      </c>
      <c r="R2597">
        <f>Table1[[#This Row],[OrderQuantity]]*Table1[[#This Row],[UnitCost]]</f>
        <v>15772.470000000001</v>
      </c>
      <c r="S2597">
        <f>Table1[[#This Row],[OrderQuantity]]*Table1[[#This Row],[UnitPrice]]*(1-Table1[[#This Row],[DiscountApplied]]) - (Table1[[#This Row],[OrderQuantity]]*Table1[[#This Row],[UnitCost]])</f>
        <v>6364.3300000000017</v>
      </c>
      <c r="T2597">
        <f>DATEDIF(Table1[[#This Row],[ShipDate]],Table1[[#This Row],[DeliveryDate]],"d")</f>
        <v>5</v>
      </c>
      <c r="U2597" t="str">
        <f t="shared" si="81"/>
        <v>On Time</v>
      </c>
    </row>
    <row r="2598" spans="1:21" x14ac:dyDescent="0.3">
      <c r="A2598" t="str">
        <f t="shared" si="80"/>
        <v>SO-002697</v>
      </c>
      <c r="B2598" t="s">
        <v>2</v>
      </c>
      <c r="C2598" t="s">
        <v>11</v>
      </c>
      <c r="D2598" s="1">
        <v>43500</v>
      </c>
      <c r="E2598" s="1">
        <v>43558</v>
      </c>
      <c r="F2598" s="1">
        <v>43564</v>
      </c>
      <c r="G2598" s="1">
        <v>43571</v>
      </c>
      <c r="H2598" t="s">
        <v>54</v>
      </c>
      <c r="I2598">
        <v>25</v>
      </c>
      <c r="J2598">
        <v>38</v>
      </c>
      <c r="K2598">
        <v>322</v>
      </c>
      <c r="L2598">
        <v>1</v>
      </c>
      <c r="M2598">
        <v>2</v>
      </c>
      <c r="N2598">
        <v>0.08</v>
      </c>
      <c r="O2598">
        <v>553.96</v>
      </c>
      <c r="P2598">
        <v>710.2</v>
      </c>
      <c r="Q2598">
        <f>Table1[[#This Row],[OrderQuantity]]*Table1[[#This Row],[UnitPrice]]</f>
        <v>1420.4</v>
      </c>
      <c r="R2598">
        <f>Table1[[#This Row],[OrderQuantity]]*Table1[[#This Row],[UnitCost]]</f>
        <v>1107.92</v>
      </c>
      <c r="S2598">
        <f>Table1[[#This Row],[OrderQuantity]]*Table1[[#This Row],[UnitPrice]]*(1-Table1[[#This Row],[DiscountApplied]]) - (Table1[[#This Row],[OrderQuantity]]*Table1[[#This Row],[UnitCost]])</f>
        <v>198.84799999999996</v>
      </c>
      <c r="T2598">
        <f>DATEDIF(Table1[[#This Row],[ShipDate]],Table1[[#This Row],[DeliveryDate]],"d")</f>
        <v>7</v>
      </c>
      <c r="U2598" t="str">
        <f t="shared" si="81"/>
        <v>On Time</v>
      </c>
    </row>
    <row r="2599" spans="1:21" x14ac:dyDescent="0.3">
      <c r="A2599" t="str">
        <f t="shared" si="80"/>
        <v>SO-002698</v>
      </c>
      <c r="B2599" t="s">
        <v>5</v>
      </c>
      <c r="C2599" t="s">
        <v>9</v>
      </c>
      <c r="D2599" s="1">
        <v>43500</v>
      </c>
      <c r="E2599" s="1">
        <v>43559</v>
      </c>
      <c r="F2599" s="1">
        <v>43563</v>
      </c>
      <c r="G2599" s="1">
        <v>43568</v>
      </c>
      <c r="H2599" t="s">
        <v>54</v>
      </c>
      <c r="I2599">
        <v>26</v>
      </c>
      <c r="J2599">
        <v>48</v>
      </c>
      <c r="K2599">
        <v>80</v>
      </c>
      <c r="L2599">
        <v>24</v>
      </c>
      <c r="M2599">
        <v>8</v>
      </c>
      <c r="N2599">
        <v>0.1</v>
      </c>
      <c r="O2599">
        <v>1286.33</v>
      </c>
      <c r="P2599">
        <v>1762.1</v>
      </c>
      <c r="Q2599">
        <f>Table1[[#This Row],[OrderQuantity]]*Table1[[#This Row],[UnitPrice]]</f>
        <v>14096.8</v>
      </c>
      <c r="R2599">
        <f>Table1[[#This Row],[OrderQuantity]]*Table1[[#This Row],[UnitCost]]</f>
        <v>10290.64</v>
      </c>
      <c r="S2599">
        <f>Table1[[#This Row],[OrderQuantity]]*Table1[[#This Row],[UnitPrice]]*(1-Table1[[#This Row],[DiscountApplied]]) - (Table1[[#This Row],[OrderQuantity]]*Table1[[#This Row],[UnitCost]])</f>
        <v>2396.4799999999996</v>
      </c>
      <c r="T2599">
        <f>DATEDIF(Table1[[#This Row],[ShipDate]],Table1[[#This Row],[DeliveryDate]],"d")</f>
        <v>5</v>
      </c>
      <c r="U2599" t="str">
        <f t="shared" si="81"/>
        <v>On Time</v>
      </c>
    </row>
    <row r="2600" spans="1:21" x14ac:dyDescent="0.3">
      <c r="A2600" t="str">
        <f t="shared" si="80"/>
        <v>SO-002699</v>
      </c>
      <c r="B2600" t="s">
        <v>4</v>
      </c>
      <c r="C2600" t="s">
        <v>9</v>
      </c>
      <c r="D2600" s="1">
        <v>43400</v>
      </c>
      <c r="E2600" s="1">
        <v>43559</v>
      </c>
      <c r="F2600" s="1">
        <v>43567</v>
      </c>
      <c r="G2600" s="1">
        <v>43576</v>
      </c>
      <c r="H2600" t="s">
        <v>54</v>
      </c>
      <c r="I2600">
        <v>14</v>
      </c>
      <c r="J2600">
        <v>2</v>
      </c>
      <c r="K2600">
        <v>72</v>
      </c>
      <c r="L2600">
        <v>44</v>
      </c>
      <c r="M2600">
        <v>7</v>
      </c>
      <c r="N2600">
        <v>0.1</v>
      </c>
      <c r="O2600">
        <v>1335.24</v>
      </c>
      <c r="P2600">
        <v>1829.1</v>
      </c>
      <c r="Q2600">
        <f>Table1[[#This Row],[OrderQuantity]]*Table1[[#This Row],[UnitPrice]]</f>
        <v>12803.699999999999</v>
      </c>
      <c r="R2600">
        <f>Table1[[#This Row],[OrderQuantity]]*Table1[[#This Row],[UnitCost]]</f>
        <v>9346.68</v>
      </c>
      <c r="S2600">
        <f>Table1[[#This Row],[OrderQuantity]]*Table1[[#This Row],[UnitPrice]]*(1-Table1[[#This Row],[DiscountApplied]]) - (Table1[[#This Row],[OrderQuantity]]*Table1[[#This Row],[UnitCost]])</f>
        <v>2176.6499999999996</v>
      </c>
      <c r="T2600">
        <f>DATEDIF(Table1[[#This Row],[ShipDate]],Table1[[#This Row],[DeliveryDate]],"d")</f>
        <v>9</v>
      </c>
      <c r="U2600" t="str">
        <f t="shared" si="81"/>
        <v>Late</v>
      </c>
    </row>
    <row r="2601" spans="1:21" x14ac:dyDescent="0.3">
      <c r="A2601" t="str">
        <f t="shared" si="80"/>
        <v>SO-002700</v>
      </c>
      <c r="B2601" t="s">
        <v>5</v>
      </c>
      <c r="C2601" t="s">
        <v>11</v>
      </c>
      <c r="D2601" s="1">
        <v>43500</v>
      </c>
      <c r="E2601" s="1">
        <v>43559</v>
      </c>
      <c r="F2601" s="1">
        <v>43573</v>
      </c>
      <c r="G2601" s="1">
        <v>43582</v>
      </c>
      <c r="H2601" t="s">
        <v>54</v>
      </c>
      <c r="I2601">
        <v>27</v>
      </c>
      <c r="J2601">
        <v>36</v>
      </c>
      <c r="K2601">
        <v>263</v>
      </c>
      <c r="L2601">
        <v>33</v>
      </c>
      <c r="M2601">
        <v>7</v>
      </c>
      <c r="N2601">
        <v>0.08</v>
      </c>
      <c r="O2601">
        <v>1289.75</v>
      </c>
      <c r="P2601">
        <v>2345</v>
      </c>
      <c r="Q2601">
        <f>Table1[[#This Row],[OrderQuantity]]*Table1[[#This Row],[UnitPrice]]</f>
        <v>16415</v>
      </c>
      <c r="R2601">
        <f>Table1[[#This Row],[OrderQuantity]]*Table1[[#This Row],[UnitCost]]</f>
        <v>9028.25</v>
      </c>
      <c r="S2601">
        <f>Table1[[#This Row],[OrderQuantity]]*Table1[[#This Row],[UnitPrice]]*(1-Table1[[#This Row],[DiscountApplied]]) - (Table1[[#This Row],[OrderQuantity]]*Table1[[#This Row],[UnitCost]])</f>
        <v>6073.5500000000011</v>
      </c>
      <c r="T2601">
        <f>DATEDIF(Table1[[#This Row],[ShipDate]],Table1[[#This Row],[DeliveryDate]],"d")</f>
        <v>9</v>
      </c>
      <c r="U2601" t="str">
        <f t="shared" si="81"/>
        <v>Late</v>
      </c>
    </row>
    <row r="2602" spans="1:21" x14ac:dyDescent="0.3">
      <c r="A2602" t="str">
        <f t="shared" si="80"/>
        <v>SO-002701</v>
      </c>
      <c r="B2602" t="s">
        <v>3</v>
      </c>
      <c r="C2602" t="s">
        <v>10</v>
      </c>
      <c r="D2602" s="1">
        <v>43400</v>
      </c>
      <c r="E2602" s="1">
        <v>43559</v>
      </c>
      <c r="F2602" s="1">
        <v>43578</v>
      </c>
      <c r="G2602" s="1">
        <v>43582</v>
      </c>
      <c r="H2602" t="s">
        <v>54</v>
      </c>
      <c r="I2602">
        <v>9</v>
      </c>
      <c r="J2602">
        <v>3</v>
      </c>
      <c r="K2602">
        <v>172</v>
      </c>
      <c r="L2602">
        <v>14</v>
      </c>
      <c r="M2602">
        <v>4</v>
      </c>
      <c r="N2602">
        <v>0.1</v>
      </c>
      <c r="O2602">
        <v>3683.39</v>
      </c>
      <c r="P2602">
        <v>5755.3</v>
      </c>
      <c r="Q2602">
        <f>Table1[[#This Row],[OrderQuantity]]*Table1[[#This Row],[UnitPrice]]</f>
        <v>23021.200000000001</v>
      </c>
      <c r="R2602">
        <f>Table1[[#This Row],[OrderQuantity]]*Table1[[#This Row],[UnitCost]]</f>
        <v>14733.56</v>
      </c>
      <c r="S2602">
        <f>Table1[[#This Row],[OrderQuantity]]*Table1[[#This Row],[UnitPrice]]*(1-Table1[[#This Row],[DiscountApplied]]) - (Table1[[#This Row],[OrderQuantity]]*Table1[[#This Row],[UnitCost]])</f>
        <v>5985.5200000000023</v>
      </c>
      <c r="T2602">
        <f>DATEDIF(Table1[[#This Row],[ShipDate]],Table1[[#This Row],[DeliveryDate]],"d")</f>
        <v>4</v>
      </c>
      <c r="U2602" t="str">
        <f t="shared" si="81"/>
        <v>On Time</v>
      </c>
    </row>
    <row r="2603" spans="1:21" x14ac:dyDescent="0.3">
      <c r="A2603" t="str">
        <f t="shared" si="80"/>
        <v>SO-002702</v>
      </c>
      <c r="B2603" t="s">
        <v>4</v>
      </c>
      <c r="C2603" t="s">
        <v>9</v>
      </c>
      <c r="D2603" s="1">
        <v>43400</v>
      </c>
      <c r="E2603" s="1">
        <v>43559</v>
      </c>
      <c r="F2603" s="1">
        <v>43586</v>
      </c>
      <c r="G2603" s="1">
        <v>43591</v>
      </c>
      <c r="H2603" t="s">
        <v>54</v>
      </c>
      <c r="I2603">
        <v>14</v>
      </c>
      <c r="J2603">
        <v>20</v>
      </c>
      <c r="K2603">
        <v>74</v>
      </c>
      <c r="L2603">
        <v>45</v>
      </c>
      <c r="M2603">
        <v>1</v>
      </c>
      <c r="N2603">
        <v>0.05</v>
      </c>
      <c r="O2603">
        <v>491.45</v>
      </c>
      <c r="P2603">
        <v>1092.0999999999999</v>
      </c>
      <c r="Q2603">
        <f>Table1[[#This Row],[OrderQuantity]]*Table1[[#This Row],[UnitPrice]]</f>
        <v>1092.0999999999999</v>
      </c>
      <c r="R2603">
        <f>Table1[[#This Row],[OrderQuantity]]*Table1[[#This Row],[UnitCost]]</f>
        <v>491.45</v>
      </c>
      <c r="S2603">
        <f>Table1[[#This Row],[OrderQuantity]]*Table1[[#This Row],[UnitPrice]]*(1-Table1[[#This Row],[DiscountApplied]]) - (Table1[[#This Row],[OrderQuantity]]*Table1[[#This Row],[UnitCost]])</f>
        <v>546.04499999999985</v>
      </c>
      <c r="T2603">
        <f>DATEDIF(Table1[[#This Row],[ShipDate]],Table1[[#This Row],[DeliveryDate]],"d")</f>
        <v>5</v>
      </c>
      <c r="U2603" t="str">
        <f t="shared" si="81"/>
        <v>On Time</v>
      </c>
    </row>
    <row r="2604" spans="1:21" x14ac:dyDescent="0.3">
      <c r="A2604" t="str">
        <f t="shared" si="80"/>
        <v>SO-002703</v>
      </c>
      <c r="B2604" t="s">
        <v>3</v>
      </c>
      <c r="C2604" t="s">
        <v>9</v>
      </c>
      <c r="D2604" s="1">
        <v>43500</v>
      </c>
      <c r="E2604" s="1">
        <v>43559</v>
      </c>
      <c r="F2604" s="1">
        <v>43569</v>
      </c>
      <c r="G2604" s="1">
        <v>43574</v>
      </c>
      <c r="H2604" t="s">
        <v>54</v>
      </c>
      <c r="I2604">
        <v>7</v>
      </c>
      <c r="J2604">
        <v>50</v>
      </c>
      <c r="K2604">
        <v>85</v>
      </c>
      <c r="L2604">
        <v>5</v>
      </c>
      <c r="M2604">
        <v>5</v>
      </c>
      <c r="N2604">
        <v>0.08</v>
      </c>
      <c r="O2604">
        <v>1427.1</v>
      </c>
      <c r="P2604">
        <v>2854.2</v>
      </c>
      <c r="Q2604">
        <f>Table1[[#This Row],[OrderQuantity]]*Table1[[#This Row],[UnitPrice]]</f>
        <v>14271</v>
      </c>
      <c r="R2604">
        <f>Table1[[#This Row],[OrderQuantity]]*Table1[[#This Row],[UnitCost]]</f>
        <v>7135.5</v>
      </c>
      <c r="S2604">
        <f>Table1[[#This Row],[OrderQuantity]]*Table1[[#This Row],[UnitPrice]]*(1-Table1[[#This Row],[DiscountApplied]]) - (Table1[[#This Row],[OrderQuantity]]*Table1[[#This Row],[UnitCost]])</f>
        <v>5993.82</v>
      </c>
      <c r="T2604">
        <f>DATEDIF(Table1[[#This Row],[ShipDate]],Table1[[#This Row],[DeliveryDate]],"d")</f>
        <v>5</v>
      </c>
      <c r="U2604" t="str">
        <f t="shared" si="81"/>
        <v>On Time</v>
      </c>
    </row>
    <row r="2605" spans="1:21" x14ac:dyDescent="0.3">
      <c r="A2605" t="str">
        <f t="shared" si="80"/>
        <v>SO-002704</v>
      </c>
      <c r="B2605" t="s">
        <v>4</v>
      </c>
      <c r="C2605" t="s">
        <v>11</v>
      </c>
      <c r="D2605" s="1">
        <v>43500</v>
      </c>
      <c r="E2605" s="1">
        <v>43559</v>
      </c>
      <c r="F2605" s="1">
        <v>43566</v>
      </c>
      <c r="G2605" s="1">
        <v>43576</v>
      </c>
      <c r="H2605" t="s">
        <v>54</v>
      </c>
      <c r="I2605">
        <v>14</v>
      </c>
      <c r="J2605">
        <v>14</v>
      </c>
      <c r="K2605">
        <v>326</v>
      </c>
      <c r="L2605">
        <v>2</v>
      </c>
      <c r="M2605">
        <v>1</v>
      </c>
      <c r="N2605">
        <v>0.05</v>
      </c>
      <c r="O2605">
        <v>423.04</v>
      </c>
      <c r="P2605">
        <v>1031.8</v>
      </c>
      <c r="Q2605">
        <f>Table1[[#This Row],[OrderQuantity]]*Table1[[#This Row],[UnitPrice]]</f>
        <v>1031.8</v>
      </c>
      <c r="R2605">
        <f>Table1[[#This Row],[OrderQuantity]]*Table1[[#This Row],[UnitCost]]</f>
        <v>423.04</v>
      </c>
      <c r="S2605">
        <f>Table1[[#This Row],[OrderQuantity]]*Table1[[#This Row],[UnitPrice]]*(1-Table1[[#This Row],[DiscountApplied]]) - (Table1[[#This Row],[OrderQuantity]]*Table1[[#This Row],[UnitCost]])</f>
        <v>557.16999999999985</v>
      </c>
      <c r="T2605">
        <f>DATEDIF(Table1[[#This Row],[ShipDate]],Table1[[#This Row],[DeliveryDate]],"d")</f>
        <v>10</v>
      </c>
      <c r="U2605" t="str">
        <f t="shared" si="81"/>
        <v>Late</v>
      </c>
    </row>
    <row r="2606" spans="1:21" x14ac:dyDescent="0.3">
      <c r="A2606" t="str">
        <f t="shared" si="80"/>
        <v>SO-002705</v>
      </c>
      <c r="B2606" t="s">
        <v>2</v>
      </c>
      <c r="C2606" t="s">
        <v>10</v>
      </c>
      <c r="D2606" s="1">
        <v>43500</v>
      </c>
      <c r="E2606" s="1">
        <v>43559</v>
      </c>
      <c r="F2606" s="1">
        <v>43586</v>
      </c>
      <c r="G2606" s="1">
        <v>43594</v>
      </c>
      <c r="H2606" t="s">
        <v>54</v>
      </c>
      <c r="I2606">
        <v>21</v>
      </c>
      <c r="J2606">
        <v>17</v>
      </c>
      <c r="K2606">
        <v>137</v>
      </c>
      <c r="L2606">
        <v>1</v>
      </c>
      <c r="M2606">
        <v>1</v>
      </c>
      <c r="N2606">
        <v>0.08</v>
      </c>
      <c r="O2606">
        <v>544.98</v>
      </c>
      <c r="P2606">
        <v>1112.2</v>
      </c>
      <c r="Q2606">
        <f>Table1[[#This Row],[OrderQuantity]]*Table1[[#This Row],[UnitPrice]]</f>
        <v>1112.2</v>
      </c>
      <c r="R2606">
        <f>Table1[[#This Row],[OrderQuantity]]*Table1[[#This Row],[UnitCost]]</f>
        <v>544.98</v>
      </c>
      <c r="S2606">
        <f>Table1[[#This Row],[OrderQuantity]]*Table1[[#This Row],[UnitPrice]]*(1-Table1[[#This Row],[DiscountApplied]]) - (Table1[[#This Row],[OrderQuantity]]*Table1[[#This Row],[UnitCost]])</f>
        <v>478.24400000000003</v>
      </c>
      <c r="T2606">
        <f>DATEDIF(Table1[[#This Row],[ShipDate]],Table1[[#This Row],[DeliveryDate]],"d")</f>
        <v>8</v>
      </c>
      <c r="U2606" t="str">
        <f t="shared" si="81"/>
        <v>Late</v>
      </c>
    </row>
    <row r="2607" spans="1:21" x14ac:dyDescent="0.3">
      <c r="A2607" t="str">
        <f t="shared" si="80"/>
        <v>SO-002706</v>
      </c>
      <c r="B2607" t="s">
        <v>4</v>
      </c>
      <c r="C2607" t="s">
        <v>10</v>
      </c>
      <c r="D2607" s="1">
        <v>43400</v>
      </c>
      <c r="E2607" s="1">
        <v>43559</v>
      </c>
      <c r="F2607" s="1">
        <v>43570</v>
      </c>
      <c r="G2607" s="1">
        <v>43575</v>
      </c>
      <c r="H2607" t="s">
        <v>54</v>
      </c>
      <c r="I2607">
        <v>18</v>
      </c>
      <c r="J2607">
        <v>47</v>
      </c>
      <c r="K2607">
        <v>181</v>
      </c>
      <c r="L2607">
        <v>38</v>
      </c>
      <c r="M2607">
        <v>2</v>
      </c>
      <c r="N2607">
        <v>0.15</v>
      </c>
      <c r="O2607">
        <v>1604.72</v>
      </c>
      <c r="P2607">
        <v>3731.9</v>
      </c>
      <c r="Q2607">
        <f>Table1[[#This Row],[OrderQuantity]]*Table1[[#This Row],[UnitPrice]]</f>
        <v>7463.8</v>
      </c>
      <c r="R2607">
        <f>Table1[[#This Row],[OrderQuantity]]*Table1[[#This Row],[UnitCost]]</f>
        <v>3209.44</v>
      </c>
      <c r="S2607">
        <f>Table1[[#This Row],[OrderQuantity]]*Table1[[#This Row],[UnitPrice]]*(1-Table1[[#This Row],[DiscountApplied]]) - (Table1[[#This Row],[OrderQuantity]]*Table1[[#This Row],[UnitCost]])</f>
        <v>3134.7899999999995</v>
      </c>
      <c r="T2607">
        <f>DATEDIF(Table1[[#This Row],[ShipDate]],Table1[[#This Row],[DeliveryDate]],"d")</f>
        <v>5</v>
      </c>
      <c r="U2607" t="str">
        <f t="shared" si="81"/>
        <v>On Time</v>
      </c>
    </row>
    <row r="2608" spans="1:21" x14ac:dyDescent="0.3">
      <c r="A2608" t="str">
        <f t="shared" si="80"/>
        <v>SO-002707</v>
      </c>
      <c r="B2608" t="s">
        <v>5</v>
      </c>
      <c r="C2608" t="s">
        <v>12</v>
      </c>
      <c r="D2608" s="1">
        <v>43500</v>
      </c>
      <c r="E2608" s="1">
        <v>43559</v>
      </c>
      <c r="F2608" s="1">
        <v>43582</v>
      </c>
      <c r="G2608" s="1">
        <v>43591</v>
      </c>
      <c r="H2608" t="s">
        <v>54</v>
      </c>
      <c r="I2608">
        <v>26</v>
      </c>
      <c r="J2608">
        <v>28</v>
      </c>
      <c r="K2608">
        <v>214</v>
      </c>
      <c r="L2608">
        <v>27</v>
      </c>
      <c r="M2608">
        <v>7</v>
      </c>
      <c r="N2608">
        <v>0.05</v>
      </c>
      <c r="O2608">
        <v>1955.33</v>
      </c>
      <c r="P2608">
        <v>2572.8000000000002</v>
      </c>
      <c r="Q2608">
        <f>Table1[[#This Row],[OrderQuantity]]*Table1[[#This Row],[UnitPrice]]</f>
        <v>18009.600000000002</v>
      </c>
      <c r="R2608">
        <f>Table1[[#This Row],[OrderQuantity]]*Table1[[#This Row],[UnitCost]]</f>
        <v>13687.31</v>
      </c>
      <c r="S2608">
        <f>Table1[[#This Row],[OrderQuantity]]*Table1[[#This Row],[UnitPrice]]*(1-Table1[[#This Row],[DiscountApplied]]) - (Table1[[#This Row],[OrderQuantity]]*Table1[[#This Row],[UnitCost]])</f>
        <v>3421.8100000000031</v>
      </c>
      <c r="T2608">
        <f>DATEDIF(Table1[[#This Row],[ShipDate]],Table1[[#This Row],[DeliveryDate]],"d")</f>
        <v>9</v>
      </c>
      <c r="U2608" t="str">
        <f t="shared" si="81"/>
        <v>Late</v>
      </c>
    </row>
    <row r="2609" spans="1:21" x14ac:dyDescent="0.3">
      <c r="A2609" t="str">
        <f t="shared" si="80"/>
        <v>SO-002708</v>
      </c>
      <c r="B2609" t="s">
        <v>3</v>
      </c>
      <c r="C2609" t="s">
        <v>10</v>
      </c>
      <c r="D2609" s="1">
        <v>43500</v>
      </c>
      <c r="E2609" s="1">
        <v>43559</v>
      </c>
      <c r="F2609" s="1">
        <v>43564</v>
      </c>
      <c r="G2609" s="1">
        <v>43566</v>
      </c>
      <c r="H2609" t="s">
        <v>54</v>
      </c>
      <c r="I2609">
        <v>8</v>
      </c>
      <c r="J2609">
        <v>18</v>
      </c>
      <c r="K2609">
        <v>146</v>
      </c>
      <c r="L2609">
        <v>31</v>
      </c>
      <c r="M2609">
        <v>8</v>
      </c>
      <c r="N2609">
        <v>0.08</v>
      </c>
      <c r="O2609">
        <v>143.72</v>
      </c>
      <c r="P2609">
        <v>261.3</v>
      </c>
      <c r="Q2609">
        <f>Table1[[#This Row],[OrderQuantity]]*Table1[[#This Row],[UnitPrice]]</f>
        <v>2090.4</v>
      </c>
      <c r="R2609">
        <f>Table1[[#This Row],[OrderQuantity]]*Table1[[#This Row],[UnitCost]]</f>
        <v>1149.76</v>
      </c>
      <c r="S2609">
        <f>Table1[[#This Row],[OrderQuantity]]*Table1[[#This Row],[UnitPrice]]*(1-Table1[[#This Row],[DiscountApplied]]) - (Table1[[#This Row],[OrderQuantity]]*Table1[[#This Row],[UnitCost]])</f>
        <v>773.40800000000013</v>
      </c>
      <c r="T2609">
        <f>DATEDIF(Table1[[#This Row],[ShipDate]],Table1[[#This Row],[DeliveryDate]],"d")</f>
        <v>2</v>
      </c>
      <c r="U2609" t="str">
        <f t="shared" si="81"/>
        <v>On Time</v>
      </c>
    </row>
    <row r="2610" spans="1:21" x14ac:dyDescent="0.3">
      <c r="A2610" t="str">
        <f t="shared" si="80"/>
        <v>SO-002709</v>
      </c>
      <c r="B2610" t="s">
        <v>5</v>
      </c>
      <c r="C2610" t="s">
        <v>10</v>
      </c>
      <c r="D2610" s="1">
        <v>43400</v>
      </c>
      <c r="E2610" s="1">
        <v>43559</v>
      </c>
      <c r="F2610" s="1">
        <v>43575</v>
      </c>
      <c r="G2610" s="1">
        <v>43583</v>
      </c>
      <c r="H2610" t="s">
        <v>54</v>
      </c>
      <c r="I2610">
        <v>26</v>
      </c>
      <c r="J2610">
        <v>4</v>
      </c>
      <c r="K2610">
        <v>147</v>
      </c>
      <c r="L2610">
        <v>13</v>
      </c>
      <c r="M2610">
        <v>3</v>
      </c>
      <c r="N2610">
        <v>0.05</v>
      </c>
      <c r="O2610">
        <v>152.63</v>
      </c>
      <c r="P2610">
        <v>227.8</v>
      </c>
      <c r="Q2610">
        <f>Table1[[#This Row],[OrderQuantity]]*Table1[[#This Row],[UnitPrice]]</f>
        <v>683.40000000000009</v>
      </c>
      <c r="R2610">
        <f>Table1[[#This Row],[OrderQuantity]]*Table1[[#This Row],[UnitCost]]</f>
        <v>457.89</v>
      </c>
      <c r="S2610">
        <f>Table1[[#This Row],[OrderQuantity]]*Table1[[#This Row],[UnitPrice]]*(1-Table1[[#This Row],[DiscountApplied]]) - (Table1[[#This Row],[OrderQuantity]]*Table1[[#This Row],[UnitCost]])</f>
        <v>191.34000000000003</v>
      </c>
      <c r="T2610">
        <f>DATEDIF(Table1[[#This Row],[ShipDate]],Table1[[#This Row],[DeliveryDate]],"d")</f>
        <v>8</v>
      </c>
      <c r="U2610" t="str">
        <f t="shared" si="81"/>
        <v>Late</v>
      </c>
    </row>
    <row r="2611" spans="1:21" x14ac:dyDescent="0.3">
      <c r="A2611" t="str">
        <f t="shared" si="80"/>
        <v>SO-002710</v>
      </c>
      <c r="B2611" t="s">
        <v>4</v>
      </c>
      <c r="C2611" t="s">
        <v>8</v>
      </c>
      <c r="D2611" s="1">
        <v>43400</v>
      </c>
      <c r="E2611" s="1">
        <v>43559</v>
      </c>
      <c r="F2611" s="1">
        <v>43567</v>
      </c>
      <c r="G2611" s="1">
        <v>43568</v>
      </c>
      <c r="H2611" t="s">
        <v>54</v>
      </c>
      <c r="I2611">
        <v>13</v>
      </c>
      <c r="J2611">
        <v>44</v>
      </c>
      <c r="K2611">
        <v>361</v>
      </c>
      <c r="L2611">
        <v>47</v>
      </c>
      <c r="M2611">
        <v>5</v>
      </c>
      <c r="N2611">
        <v>0.3</v>
      </c>
      <c r="O2611">
        <v>1110.5899999999999</v>
      </c>
      <c r="P2611">
        <v>1983.2</v>
      </c>
      <c r="Q2611">
        <f>Table1[[#This Row],[OrderQuantity]]*Table1[[#This Row],[UnitPrice]]</f>
        <v>9916</v>
      </c>
      <c r="R2611">
        <f>Table1[[#This Row],[OrderQuantity]]*Table1[[#This Row],[UnitCost]]</f>
        <v>5552.95</v>
      </c>
      <c r="S2611">
        <f>Table1[[#This Row],[OrderQuantity]]*Table1[[#This Row],[UnitPrice]]*(1-Table1[[#This Row],[DiscountApplied]]) - (Table1[[#This Row],[OrderQuantity]]*Table1[[#This Row],[UnitCost]])</f>
        <v>1388.25</v>
      </c>
      <c r="T2611">
        <f>DATEDIF(Table1[[#This Row],[ShipDate]],Table1[[#This Row],[DeliveryDate]],"d")</f>
        <v>1</v>
      </c>
      <c r="U2611" t="str">
        <f t="shared" si="81"/>
        <v>On Time</v>
      </c>
    </row>
    <row r="2612" spans="1:21" x14ac:dyDescent="0.3">
      <c r="A2612" t="str">
        <f t="shared" si="80"/>
        <v>SO-002711</v>
      </c>
      <c r="B2612" t="s">
        <v>4</v>
      </c>
      <c r="C2612" t="s">
        <v>12</v>
      </c>
      <c r="D2612" s="1">
        <v>43400</v>
      </c>
      <c r="E2612" s="1">
        <v>43559</v>
      </c>
      <c r="F2612" s="1">
        <v>43576</v>
      </c>
      <c r="G2612" s="1">
        <v>43586</v>
      </c>
      <c r="H2612" t="s">
        <v>54</v>
      </c>
      <c r="I2612">
        <v>16</v>
      </c>
      <c r="J2612">
        <v>17</v>
      </c>
      <c r="K2612">
        <v>237</v>
      </c>
      <c r="L2612">
        <v>23</v>
      </c>
      <c r="M2612">
        <v>1</v>
      </c>
      <c r="N2612">
        <v>0.05</v>
      </c>
      <c r="O2612">
        <v>219.76</v>
      </c>
      <c r="P2612">
        <v>268</v>
      </c>
      <c r="Q2612">
        <f>Table1[[#This Row],[OrderQuantity]]*Table1[[#This Row],[UnitPrice]]</f>
        <v>268</v>
      </c>
      <c r="R2612">
        <f>Table1[[#This Row],[OrderQuantity]]*Table1[[#This Row],[UnitCost]]</f>
        <v>219.76</v>
      </c>
      <c r="S2612">
        <f>Table1[[#This Row],[OrderQuantity]]*Table1[[#This Row],[UnitPrice]]*(1-Table1[[#This Row],[DiscountApplied]]) - (Table1[[#This Row],[OrderQuantity]]*Table1[[#This Row],[UnitCost]])</f>
        <v>34.840000000000003</v>
      </c>
      <c r="T2612">
        <f>DATEDIF(Table1[[#This Row],[ShipDate]],Table1[[#This Row],[DeliveryDate]],"d")</f>
        <v>10</v>
      </c>
      <c r="U2612" t="str">
        <f t="shared" si="81"/>
        <v>Late</v>
      </c>
    </row>
    <row r="2613" spans="1:21" x14ac:dyDescent="0.3">
      <c r="A2613" t="str">
        <f t="shared" si="80"/>
        <v>SO-002712</v>
      </c>
      <c r="B2613" t="s">
        <v>4</v>
      </c>
      <c r="C2613" t="s">
        <v>11</v>
      </c>
      <c r="D2613" s="1">
        <v>43500</v>
      </c>
      <c r="E2613" s="1">
        <v>43559</v>
      </c>
      <c r="F2613" s="1">
        <v>43563</v>
      </c>
      <c r="G2613" s="1">
        <v>43566</v>
      </c>
      <c r="H2613" t="s">
        <v>54</v>
      </c>
      <c r="I2613">
        <v>13</v>
      </c>
      <c r="J2613">
        <v>18</v>
      </c>
      <c r="K2613">
        <v>320</v>
      </c>
      <c r="L2613">
        <v>33</v>
      </c>
      <c r="M2613">
        <v>2</v>
      </c>
      <c r="N2613">
        <v>0.05</v>
      </c>
      <c r="O2613">
        <v>2123.77</v>
      </c>
      <c r="P2613">
        <v>3932.9</v>
      </c>
      <c r="Q2613">
        <f>Table1[[#This Row],[OrderQuantity]]*Table1[[#This Row],[UnitPrice]]</f>
        <v>7865.8</v>
      </c>
      <c r="R2613">
        <f>Table1[[#This Row],[OrderQuantity]]*Table1[[#This Row],[UnitCost]]</f>
        <v>4247.54</v>
      </c>
      <c r="S2613">
        <f>Table1[[#This Row],[OrderQuantity]]*Table1[[#This Row],[UnitPrice]]*(1-Table1[[#This Row],[DiscountApplied]]) - (Table1[[#This Row],[OrderQuantity]]*Table1[[#This Row],[UnitCost]])</f>
        <v>3224.9700000000003</v>
      </c>
      <c r="T2613">
        <f>DATEDIF(Table1[[#This Row],[ShipDate]],Table1[[#This Row],[DeliveryDate]],"d")</f>
        <v>3</v>
      </c>
      <c r="U2613" t="str">
        <f t="shared" si="81"/>
        <v>On Time</v>
      </c>
    </row>
    <row r="2614" spans="1:21" x14ac:dyDescent="0.3">
      <c r="A2614" t="str">
        <f t="shared" si="80"/>
        <v>SO-002713</v>
      </c>
      <c r="B2614" t="s">
        <v>4</v>
      </c>
      <c r="C2614" t="s">
        <v>10</v>
      </c>
      <c r="D2614" s="1">
        <v>43500</v>
      </c>
      <c r="E2614" s="1">
        <v>43559</v>
      </c>
      <c r="F2614" s="1">
        <v>43568</v>
      </c>
      <c r="G2614" s="1">
        <v>43576</v>
      </c>
      <c r="H2614" t="s">
        <v>54</v>
      </c>
      <c r="I2614">
        <v>16</v>
      </c>
      <c r="J2614">
        <v>11</v>
      </c>
      <c r="K2614">
        <v>90</v>
      </c>
      <c r="L2614">
        <v>45</v>
      </c>
      <c r="M2614">
        <v>8</v>
      </c>
      <c r="N2614">
        <v>0.08</v>
      </c>
      <c r="O2614">
        <v>1672.72</v>
      </c>
      <c r="P2614">
        <v>2291.4</v>
      </c>
      <c r="Q2614">
        <f>Table1[[#This Row],[OrderQuantity]]*Table1[[#This Row],[UnitPrice]]</f>
        <v>18331.2</v>
      </c>
      <c r="R2614">
        <f>Table1[[#This Row],[OrderQuantity]]*Table1[[#This Row],[UnitCost]]</f>
        <v>13381.76</v>
      </c>
      <c r="S2614">
        <f>Table1[[#This Row],[OrderQuantity]]*Table1[[#This Row],[UnitPrice]]*(1-Table1[[#This Row],[DiscountApplied]]) - (Table1[[#This Row],[OrderQuantity]]*Table1[[#This Row],[UnitCost]])</f>
        <v>3482.9440000000013</v>
      </c>
      <c r="T2614">
        <f>DATEDIF(Table1[[#This Row],[ShipDate]],Table1[[#This Row],[DeliveryDate]],"d")</f>
        <v>8</v>
      </c>
      <c r="U2614" t="str">
        <f t="shared" si="81"/>
        <v>Late</v>
      </c>
    </row>
    <row r="2615" spans="1:21" x14ac:dyDescent="0.3">
      <c r="A2615" t="str">
        <f t="shared" si="80"/>
        <v>SO-002714</v>
      </c>
      <c r="B2615" t="s">
        <v>4</v>
      </c>
      <c r="C2615" t="s">
        <v>8</v>
      </c>
      <c r="D2615" s="1">
        <v>43500</v>
      </c>
      <c r="E2615" s="1">
        <v>43559</v>
      </c>
      <c r="F2615" s="1">
        <v>43568</v>
      </c>
      <c r="G2615" s="1">
        <v>43571</v>
      </c>
      <c r="H2615" t="s">
        <v>54</v>
      </c>
      <c r="I2615">
        <v>14</v>
      </c>
      <c r="J2615">
        <v>18</v>
      </c>
      <c r="K2615">
        <v>333</v>
      </c>
      <c r="L2615">
        <v>38</v>
      </c>
      <c r="M2615">
        <v>7</v>
      </c>
      <c r="N2615">
        <v>0.08</v>
      </c>
      <c r="O2615">
        <v>5019.9799999999996</v>
      </c>
      <c r="P2615">
        <v>6197.5</v>
      </c>
      <c r="Q2615">
        <f>Table1[[#This Row],[OrderQuantity]]*Table1[[#This Row],[UnitPrice]]</f>
        <v>43382.5</v>
      </c>
      <c r="R2615">
        <f>Table1[[#This Row],[OrderQuantity]]*Table1[[#This Row],[UnitCost]]</f>
        <v>35139.86</v>
      </c>
      <c r="S2615">
        <f>Table1[[#This Row],[OrderQuantity]]*Table1[[#This Row],[UnitPrice]]*(1-Table1[[#This Row],[DiscountApplied]]) - (Table1[[#This Row],[OrderQuantity]]*Table1[[#This Row],[UnitCost]])</f>
        <v>4772.0400000000009</v>
      </c>
      <c r="T2615">
        <f>DATEDIF(Table1[[#This Row],[ShipDate]],Table1[[#This Row],[DeliveryDate]],"d")</f>
        <v>3</v>
      </c>
      <c r="U2615" t="str">
        <f t="shared" si="81"/>
        <v>On Time</v>
      </c>
    </row>
    <row r="2616" spans="1:21" x14ac:dyDescent="0.3">
      <c r="A2616" t="str">
        <f t="shared" si="80"/>
        <v>SO-002715</v>
      </c>
      <c r="B2616" t="s">
        <v>4</v>
      </c>
      <c r="C2616" t="s">
        <v>11</v>
      </c>
      <c r="D2616" s="1">
        <v>43500</v>
      </c>
      <c r="E2616" s="1">
        <v>43559</v>
      </c>
      <c r="F2616" s="1">
        <v>43586</v>
      </c>
      <c r="G2616" s="1">
        <v>43590</v>
      </c>
      <c r="H2616" t="s">
        <v>54</v>
      </c>
      <c r="I2616">
        <v>20</v>
      </c>
      <c r="J2616">
        <v>27</v>
      </c>
      <c r="K2616">
        <v>282</v>
      </c>
      <c r="L2616">
        <v>38</v>
      </c>
      <c r="M2616">
        <v>4</v>
      </c>
      <c r="N2616">
        <v>0.1</v>
      </c>
      <c r="O2616">
        <v>2495.42</v>
      </c>
      <c r="P2616">
        <v>3839.1</v>
      </c>
      <c r="Q2616">
        <f>Table1[[#This Row],[OrderQuantity]]*Table1[[#This Row],[UnitPrice]]</f>
        <v>15356.4</v>
      </c>
      <c r="R2616">
        <f>Table1[[#This Row],[OrderQuantity]]*Table1[[#This Row],[UnitCost]]</f>
        <v>9981.68</v>
      </c>
      <c r="S2616">
        <f>Table1[[#This Row],[OrderQuantity]]*Table1[[#This Row],[UnitPrice]]*(1-Table1[[#This Row],[DiscountApplied]]) - (Table1[[#This Row],[OrderQuantity]]*Table1[[#This Row],[UnitCost]])</f>
        <v>3839.08</v>
      </c>
      <c r="T2616">
        <f>DATEDIF(Table1[[#This Row],[ShipDate]],Table1[[#This Row],[DeliveryDate]],"d")</f>
        <v>4</v>
      </c>
      <c r="U2616" t="str">
        <f t="shared" si="81"/>
        <v>On Time</v>
      </c>
    </row>
    <row r="2617" spans="1:21" x14ac:dyDescent="0.3">
      <c r="A2617" t="str">
        <f t="shared" si="80"/>
        <v>SO-002716</v>
      </c>
      <c r="B2617" t="s">
        <v>3</v>
      </c>
      <c r="C2617" t="s">
        <v>13</v>
      </c>
      <c r="D2617" s="1">
        <v>43400</v>
      </c>
      <c r="E2617" s="1">
        <v>43560</v>
      </c>
      <c r="F2617" s="1">
        <v>43562</v>
      </c>
      <c r="G2617" s="1">
        <v>43567</v>
      </c>
      <c r="H2617" t="s">
        <v>54</v>
      </c>
      <c r="I2617">
        <v>8</v>
      </c>
      <c r="J2617">
        <v>5</v>
      </c>
      <c r="K2617">
        <v>26</v>
      </c>
      <c r="L2617">
        <v>44</v>
      </c>
      <c r="M2617">
        <v>1</v>
      </c>
      <c r="N2617">
        <v>0.3</v>
      </c>
      <c r="O2617">
        <v>793.95</v>
      </c>
      <c r="P2617">
        <v>1058.5999999999999</v>
      </c>
      <c r="Q2617">
        <f>Table1[[#This Row],[OrderQuantity]]*Table1[[#This Row],[UnitPrice]]</f>
        <v>1058.5999999999999</v>
      </c>
      <c r="R2617">
        <f>Table1[[#This Row],[OrderQuantity]]*Table1[[#This Row],[UnitCost]]</f>
        <v>793.95</v>
      </c>
      <c r="S2617">
        <f>Table1[[#This Row],[OrderQuantity]]*Table1[[#This Row],[UnitPrice]]*(1-Table1[[#This Row],[DiscountApplied]]) - (Table1[[#This Row],[OrderQuantity]]*Table1[[#This Row],[UnitCost]])</f>
        <v>-52.930000000000177</v>
      </c>
      <c r="T2617">
        <f>DATEDIF(Table1[[#This Row],[ShipDate]],Table1[[#This Row],[DeliveryDate]],"d")</f>
        <v>5</v>
      </c>
      <c r="U2617" t="str">
        <f t="shared" si="81"/>
        <v>On Time</v>
      </c>
    </row>
    <row r="2618" spans="1:21" x14ac:dyDescent="0.3">
      <c r="A2618" t="str">
        <f t="shared" si="80"/>
        <v>SO-002717</v>
      </c>
      <c r="B2618" t="s">
        <v>4</v>
      </c>
      <c r="C2618" t="s">
        <v>9</v>
      </c>
      <c r="D2618" s="1">
        <v>43500</v>
      </c>
      <c r="E2618" s="1">
        <v>43560</v>
      </c>
      <c r="F2618" s="1">
        <v>43572</v>
      </c>
      <c r="G2618" s="1">
        <v>43573</v>
      </c>
      <c r="H2618" t="s">
        <v>54</v>
      </c>
      <c r="I2618">
        <v>12</v>
      </c>
      <c r="J2618">
        <v>17</v>
      </c>
      <c r="K2618">
        <v>66</v>
      </c>
      <c r="L2618">
        <v>47</v>
      </c>
      <c r="M2618">
        <v>8</v>
      </c>
      <c r="N2618">
        <v>0.08</v>
      </c>
      <c r="O2618">
        <v>579.28</v>
      </c>
      <c r="P2618">
        <v>877.7</v>
      </c>
      <c r="Q2618">
        <f>Table1[[#This Row],[OrderQuantity]]*Table1[[#This Row],[UnitPrice]]</f>
        <v>7021.6</v>
      </c>
      <c r="R2618">
        <f>Table1[[#This Row],[OrderQuantity]]*Table1[[#This Row],[UnitCost]]</f>
        <v>4634.24</v>
      </c>
      <c r="S2618">
        <f>Table1[[#This Row],[OrderQuantity]]*Table1[[#This Row],[UnitPrice]]*(1-Table1[[#This Row],[DiscountApplied]]) - (Table1[[#This Row],[OrderQuantity]]*Table1[[#This Row],[UnitCost]])</f>
        <v>1825.6320000000005</v>
      </c>
      <c r="T2618">
        <f>DATEDIF(Table1[[#This Row],[ShipDate]],Table1[[#This Row],[DeliveryDate]],"d")</f>
        <v>1</v>
      </c>
      <c r="U2618" t="str">
        <f t="shared" si="81"/>
        <v>On Time</v>
      </c>
    </row>
    <row r="2619" spans="1:21" x14ac:dyDescent="0.3">
      <c r="A2619" t="str">
        <f t="shared" si="80"/>
        <v>SO-002718</v>
      </c>
      <c r="B2619" t="s">
        <v>3</v>
      </c>
      <c r="C2619" t="s">
        <v>11</v>
      </c>
      <c r="D2619" s="1">
        <v>43500</v>
      </c>
      <c r="E2619" s="1">
        <v>43560</v>
      </c>
      <c r="F2619" s="1">
        <v>43572</v>
      </c>
      <c r="G2619" s="1">
        <v>43574</v>
      </c>
      <c r="H2619" t="s">
        <v>54</v>
      </c>
      <c r="I2619">
        <v>2</v>
      </c>
      <c r="J2619">
        <v>18</v>
      </c>
      <c r="K2619">
        <v>271</v>
      </c>
      <c r="L2619">
        <v>23</v>
      </c>
      <c r="M2619">
        <v>8</v>
      </c>
      <c r="N2619">
        <v>0.4</v>
      </c>
      <c r="O2619">
        <v>5171.0600000000004</v>
      </c>
      <c r="P2619">
        <v>6083.6</v>
      </c>
      <c r="Q2619">
        <f>Table1[[#This Row],[OrderQuantity]]*Table1[[#This Row],[UnitPrice]]</f>
        <v>48668.800000000003</v>
      </c>
      <c r="R2619">
        <f>Table1[[#This Row],[OrderQuantity]]*Table1[[#This Row],[UnitCost]]</f>
        <v>41368.480000000003</v>
      </c>
      <c r="S2619">
        <f>Table1[[#This Row],[OrderQuantity]]*Table1[[#This Row],[UnitPrice]]*(1-Table1[[#This Row],[DiscountApplied]]) - (Table1[[#This Row],[OrderQuantity]]*Table1[[#This Row],[UnitCost]])</f>
        <v>-12167.2</v>
      </c>
      <c r="T2619">
        <f>DATEDIF(Table1[[#This Row],[ShipDate]],Table1[[#This Row],[DeliveryDate]],"d")</f>
        <v>2</v>
      </c>
      <c r="U2619" t="str">
        <f t="shared" si="81"/>
        <v>On Time</v>
      </c>
    </row>
    <row r="2620" spans="1:21" x14ac:dyDescent="0.3">
      <c r="A2620" t="str">
        <f t="shared" si="80"/>
        <v>SO-002719</v>
      </c>
      <c r="B2620" t="s">
        <v>5</v>
      </c>
      <c r="C2620" t="s">
        <v>12</v>
      </c>
      <c r="D2620" s="1">
        <v>43400</v>
      </c>
      <c r="E2620" s="1">
        <v>43560</v>
      </c>
      <c r="F2620" s="1">
        <v>43569</v>
      </c>
      <c r="G2620" s="1">
        <v>43574</v>
      </c>
      <c r="H2620" t="s">
        <v>54</v>
      </c>
      <c r="I2620">
        <v>25</v>
      </c>
      <c r="J2620">
        <v>39</v>
      </c>
      <c r="K2620">
        <v>215</v>
      </c>
      <c r="L2620">
        <v>20</v>
      </c>
      <c r="M2620">
        <v>1</v>
      </c>
      <c r="N2620">
        <v>0.2</v>
      </c>
      <c r="O2620">
        <v>3024.65</v>
      </c>
      <c r="P2620">
        <v>3979.8</v>
      </c>
      <c r="Q2620">
        <f>Table1[[#This Row],[OrderQuantity]]*Table1[[#This Row],[UnitPrice]]</f>
        <v>3979.8</v>
      </c>
      <c r="R2620">
        <f>Table1[[#This Row],[OrderQuantity]]*Table1[[#This Row],[UnitCost]]</f>
        <v>3024.65</v>
      </c>
      <c r="S2620">
        <f>Table1[[#This Row],[OrderQuantity]]*Table1[[#This Row],[UnitPrice]]*(1-Table1[[#This Row],[DiscountApplied]]) - (Table1[[#This Row],[OrderQuantity]]*Table1[[#This Row],[UnitCost]])</f>
        <v>159.19000000000005</v>
      </c>
      <c r="T2620">
        <f>DATEDIF(Table1[[#This Row],[ShipDate]],Table1[[#This Row],[DeliveryDate]],"d")</f>
        <v>5</v>
      </c>
      <c r="U2620" t="str">
        <f t="shared" si="81"/>
        <v>On Time</v>
      </c>
    </row>
    <row r="2621" spans="1:21" x14ac:dyDescent="0.3">
      <c r="A2621" t="str">
        <f t="shared" si="80"/>
        <v>SO-002720</v>
      </c>
      <c r="B2621" t="s">
        <v>3</v>
      </c>
      <c r="C2621" t="s">
        <v>8</v>
      </c>
      <c r="D2621" s="1">
        <v>43500</v>
      </c>
      <c r="E2621" s="1">
        <v>43560</v>
      </c>
      <c r="F2621" s="1">
        <v>43580</v>
      </c>
      <c r="G2621" s="1">
        <v>43581</v>
      </c>
      <c r="H2621" t="s">
        <v>54</v>
      </c>
      <c r="I2621">
        <v>8</v>
      </c>
      <c r="J2621">
        <v>47</v>
      </c>
      <c r="K2621">
        <v>334</v>
      </c>
      <c r="L2621">
        <v>4</v>
      </c>
      <c r="M2621">
        <v>5</v>
      </c>
      <c r="N2621">
        <v>0.1</v>
      </c>
      <c r="O2621">
        <v>3163.94</v>
      </c>
      <c r="P2621">
        <v>3906.1</v>
      </c>
      <c r="Q2621">
        <f>Table1[[#This Row],[OrderQuantity]]*Table1[[#This Row],[UnitPrice]]</f>
        <v>19530.5</v>
      </c>
      <c r="R2621">
        <f>Table1[[#This Row],[OrderQuantity]]*Table1[[#This Row],[UnitCost]]</f>
        <v>15819.7</v>
      </c>
      <c r="S2621">
        <f>Table1[[#This Row],[OrderQuantity]]*Table1[[#This Row],[UnitPrice]]*(1-Table1[[#This Row],[DiscountApplied]]) - (Table1[[#This Row],[OrderQuantity]]*Table1[[#This Row],[UnitCost]])</f>
        <v>1757.75</v>
      </c>
      <c r="T2621">
        <f>DATEDIF(Table1[[#This Row],[ShipDate]],Table1[[#This Row],[DeliveryDate]],"d")</f>
        <v>1</v>
      </c>
      <c r="U2621" t="str">
        <f t="shared" si="81"/>
        <v>On Time</v>
      </c>
    </row>
    <row r="2622" spans="1:21" x14ac:dyDescent="0.3">
      <c r="A2622" t="str">
        <f t="shared" si="80"/>
        <v>SO-002721</v>
      </c>
      <c r="B2622" t="s">
        <v>2</v>
      </c>
      <c r="C2622" t="s">
        <v>13</v>
      </c>
      <c r="D2622" s="1">
        <v>43400</v>
      </c>
      <c r="E2622" s="1">
        <v>43560</v>
      </c>
      <c r="F2622" s="1">
        <v>43570</v>
      </c>
      <c r="G2622" s="1">
        <v>43579</v>
      </c>
      <c r="H2622" t="s">
        <v>54</v>
      </c>
      <c r="I2622">
        <v>25</v>
      </c>
      <c r="J2622">
        <v>17</v>
      </c>
      <c r="K2622">
        <v>11</v>
      </c>
      <c r="L2622">
        <v>35</v>
      </c>
      <c r="M2622">
        <v>6</v>
      </c>
      <c r="N2622">
        <v>0.08</v>
      </c>
      <c r="O2622">
        <v>4986.01</v>
      </c>
      <c r="P2622">
        <v>6311.4</v>
      </c>
      <c r="Q2622">
        <f>Table1[[#This Row],[OrderQuantity]]*Table1[[#This Row],[UnitPrice]]</f>
        <v>37868.399999999994</v>
      </c>
      <c r="R2622">
        <f>Table1[[#This Row],[OrderQuantity]]*Table1[[#This Row],[UnitCost]]</f>
        <v>29916.06</v>
      </c>
      <c r="S2622">
        <f>Table1[[#This Row],[OrderQuantity]]*Table1[[#This Row],[UnitPrice]]*(1-Table1[[#This Row],[DiscountApplied]]) - (Table1[[#This Row],[OrderQuantity]]*Table1[[#This Row],[UnitCost]])</f>
        <v>4922.8679999999913</v>
      </c>
      <c r="T2622">
        <f>DATEDIF(Table1[[#This Row],[ShipDate]],Table1[[#This Row],[DeliveryDate]],"d")</f>
        <v>9</v>
      </c>
      <c r="U2622" t="str">
        <f t="shared" si="81"/>
        <v>Late</v>
      </c>
    </row>
    <row r="2623" spans="1:21" x14ac:dyDescent="0.3">
      <c r="A2623" t="str">
        <f t="shared" si="80"/>
        <v>SO-002722</v>
      </c>
      <c r="B2623" t="s">
        <v>4</v>
      </c>
      <c r="C2623" t="s">
        <v>10</v>
      </c>
      <c r="D2623" s="1">
        <v>43400</v>
      </c>
      <c r="E2623" s="1">
        <v>43560</v>
      </c>
      <c r="F2623" s="1">
        <v>43569</v>
      </c>
      <c r="G2623" s="1">
        <v>43577</v>
      </c>
      <c r="H2623" t="s">
        <v>54</v>
      </c>
      <c r="I2623">
        <v>15</v>
      </c>
      <c r="J2623">
        <v>47</v>
      </c>
      <c r="K2623">
        <v>125</v>
      </c>
      <c r="L2623">
        <v>9</v>
      </c>
      <c r="M2623">
        <v>8</v>
      </c>
      <c r="N2623">
        <v>0.1</v>
      </c>
      <c r="O2623">
        <v>1493.23</v>
      </c>
      <c r="P2623">
        <v>2619.6999999999998</v>
      </c>
      <c r="Q2623">
        <f>Table1[[#This Row],[OrderQuantity]]*Table1[[#This Row],[UnitPrice]]</f>
        <v>20957.599999999999</v>
      </c>
      <c r="R2623">
        <f>Table1[[#This Row],[OrderQuantity]]*Table1[[#This Row],[UnitCost]]</f>
        <v>11945.84</v>
      </c>
      <c r="S2623">
        <f>Table1[[#This Row],[OrderQuantity]]*Table1[[#This Row],[UnitPrice]]*(1-Table1[[#This Row],[DiscountApplied]]) - (Table1[[#This Row],[OrderQuantity]]*Table1[[#This Row],[UnitCost]])</f>
        <v>6916</v>
      </c>
      <c r="T2623">
        <f>DATEDIF(Table1[[#This Row],[ShipDate]],Table1[[#This Row],[DeliveryDate]],"d")</f>
        <v>8</v>
      </c>
      <c r="U2623" t="str">
        <f t="shared" si="81"/>
        <v>Late</v>
      </c>
    </row>
    <row r="2624" spans="1:21" x14ac:dyDescent="0.3">
      <c r="A2624" t="str">
        <f t="shared" si="80"/>
        <v>SO-002723</v>
      </c>
      <c r="B2624" t="s">
        <v>3</v>
      </c>
      <c r="C2624" t="s">
        <v>12</v>
      </c>
      <c r="D2624" s="1">
        <v>43500</v>
      </c>
      <c r="E2624" s="1">
        <v>43560</v>
      </c>
      <c r="F2624" s="1">
        <v>43584</v>
      </c>
      <c r="G2624" s="1">
        <v>43593</v>
      </c>
      <c r="H2624" t="s">
        <v>54</v>
      </c>
      <c r="I2624">
        <v>8</v>
      </c>
      <c r="J2624">
        <v>20</v>
      </c>
      <c r="K2624">
        <v>217</v>
      </c>
      <c r="L2624">
        <v>44</v>
      </c>
      <c r="M2624">
        <v>6</v>
      </c>
      <c r="N2624">
        <v>0.08</v>
      </c>
      <c r="O2624">
        <v>1396.28</v>
      </c>
      <c r="P2624">
        <v>3490.7</v>
      </c>
      <c r="Q2624">
        <f>Table1[[#This Row],[OrderQuantity]]*Table1[[#This Row],[UnitPrice]]</f>
        <v>20944.199999999997</v>
      </c>
      <c r="R2624">
        <f>Table1[[#This Row],[OrderQuantity]]*Table1[[#This Row],[UnitCost]]</f>
        <v>8377.68</v>
      </c>
      <c r="S2624">
        <f>Table1[[#This Row],[OrderQuantity]]*Table1[[#This Row],[UnitPrice]]*(1-Table1[[#This Row],[DiscountApplied]]) - (Table1[[#This Row],[OrderQuantity]]*Table1[[#This Row],[UnitCost]])</f>
        <v>10890.983999999997</v>
      </c>
      <c r="T2624">
        <f>DATEDIF(Table1[[#This Row],[ShipDate]],Table1[[#This Row],[DeliveryDate]],"d")</f>
        <v>9</v>
      </c>
      <c r="U2624" t="str">
        <f t="shared" si="81"/>
        <v>Late</v>
      </c>
    </row>
    <row r="2625" spans="1:21" x14ac:dyDescent="0.3">
      <c r="A2625" t="str">
        <f t="shared" si="80"/>
        <v>SO-002724</v>
      </c>
      <c r="B2625" t="s">
        <v>3</v>
      </c>
      <c r="C2625" t="s">
        <v>11</v>
      </c>
      <c r="D2625" s="1">
        <v>43400</v>
      </c>
      <c r="E2625" s="1">
        <v>43561</v>
      </c>
      <c r="F2625" s="1">
        <v>43569</v>
      </c>
      <c r="G2625" s="1">
        <v>43577</v>
      </c>
      <c r="H2625" t="s">
        <v>54</v>
      </c>
      <c r="I2625">
        <v>4</v>
      </c>
      <c r="J2625">
        <v>12</v>
      </c>
      <c r="K2625">
        <v>266</v>
      </c>
      <c r="L2625">
        <v>3</v>
      </c>
      <c r="M2625">
        <v>1</v>
      </c>
      <c r="N2625">
        <v>0.05</v>
      </c>
      <c r="O2625">
        <v>117.25</v>
      </c>
      <c r="P2625">
        <v>234.5</v>
      </c>
      <c r="Q2625">
        <f>Table1[[#This Row],[OrderQuantity]]*Table1[[#This Row],[UnitPrice]]</f>
        <v>234.5</v>
      </c>
      <c r="R2625">
        <f>Table1[[#This Row],[OrderQuantity]]*Table1[[#This Row],[UnitCost]]</f>
        <v>117.25</v>
      </c>
      <c r="S2625">
        <f>Table1[[#This Row],[OrderQuantity]]*Table1[[#This Row],[UnitPrice]]*(1-Table1[[#This Row],[DiscountApplied]]) - (Table1[[#This Row],[OrderQuantity]]*Table1[[#This Row],[UnitCost]])</f>
        <v>105.52499999999998</v>
      </c>
      <c r="T2625">
        <f>DATEDIF(Table1[[#This Row],[ShipDate]],Table1[[#This Row],[DeliveryDate]],"d")</f>
        <v>8</v>
      </c>
      <c r="U2625" t="str">
        <f t="shared" si="81"/>
        <v>Late</v>
      </c>
    </row>
    <row r="2626" spans="1:21" x14ac:dyDescent="0.3">
      <c r="A2626" t="str">
        <f t="shared" ref="A2626:A2689" si="82">"SO-" &amp; TEXT(ROW(A2626)+99,"000000")</f>
        <v>SO-002725</v>
      </c>
      <c r="B2626" t="s">
        <v>4</v>
      </c>
      <c r="C2626" t="s">
        <v>10</v>
      </c>
      <c r="D2626" s="1">
        <v>43500</v>
      </c>
      <c r="E2626" s="1">
        <v>43561</v>
      </c>
      <c r="F2626" s="1">
        <v>43571</v>
      </c>
      <c r="G2626" s="1">
        <v>43577</v>
      </c>
      <c r="H2626" t="s">
        <v>54</v>
      </c>
      <c r="I2626">
        <v>20</v>
      </c>
      <c r="J2626">
        <v>15</v>
      </c>
      <c r="K2626">
        <v>130</v>
      </c>
      <c r="L2626">
        <v>24</v>
      </c>
      <c r="M2626">
        <v>8</v>
      </c>
      <c r="N2626">
        <v>0.3</v>
      </c>
      <c r="O2626">
        <v>585.30999999999995</v>
      </c>
      <c r="P2626">
        <v>1125.5999999999999</v>
      </c>
      <c r="Q2626">
        <f>Table1[[#This Row],[OrderQuantity]]*Table1[[#This Row],[UnitPrice]]</f>
        <v>9004.7999999999993</v>
      </c>
      <c r="R2626">
        <f>Table1[[#This Row],[OrderQuantity]]*Table1[[#This Row],[UnitCost]]</f>
        <v>4682.4799999999996</v>
      </c>
      <c r="S2626">
        <f>Table1[[#This Row],[OrderQuantity]]*Table1[[#This Row],[UnitPrice]]*(1-Table1[[#This Row],[DiscountApplied]]) - (Table1[[#This Row],[OrderQuantity]]*Table1[[#This Row],[UnitCost]])</f>
        <v>1620.8799999999992</v>
      </c>
      <c r="T2626">
        <f>DATEDIF(Table1[[#This Row],[ShipDate]],Table1[[#This Row],[DeliveryDate]],"d")</f>
        <v>6</v>
      </c>
      <c r="U2626" t="str">
        <f t="shared" ref="U2626:U2689" si="83">IF(T2626&gt;7,"Late","On Time")</f>
        <v>On Time</v>
      </c>
    </row>
    <row r="2627" spans="1:21" x14ac:dyDescent="0.3">
      <c r="A2627" t="str">
        <f t="shared" si="82"/>
        <v>SO-002726</v>
      </c>
      <c r="B2627" t="s">
        <v>3</v>
      </c>
      <c r="C2627" t="s">
        <v>10</v>
      </c>
      <c r="D2627" s="1">
        <v>43500</v>
      </c>
      <c r="E2627" s="1">
        <v>43561</v>
      </c>
      <c r="F2627" s="1">
        <v>43566</v>
      </c>
      <c r="G2627" s="1">
        <v>43572</v>
      </c>
      <c r="H2627" t="s">
        <v>54</v>
      </c>
      <c r="I2627">
        <v>4</v>
      </c>
      <c r="J2627">
        <v>41</v>
      </c>
      <c r="K2627">
        <v>123</v>
      </c>
      <c r="L2627">
        <v>41</v>
      </c>
      <c r="M2627">
        <v>3</v>
      </c>
      <c r="N2627">
        <v>0.1</v>
      </c>
      <c r="O2627">
        <v>1211.23</v>
      </c>
      <c r="P2627">
        <v>2633.1</v>
      </c>
      <c r="Q2627">
        <f>Table1[[#This Row],[OrderQuantity]]*Table1[[#This Row],[UnitPrice]]</f>
        <v>7899.2999999999993</v>
      </c>
      <c r="R2627">
        <f>Table1[[#This Row],[OrderQuantity]]*Table1[[#This Row],[UnitCost]]</f>
        <v>3633.69</v>
      </c>
      <c r="S2627">
        <f>Table1[[#This Row],[OrderQuantity]]*Table1[[#This Row],[UnitPrice]]*(1-Table1[[#This Row],[DiscountApplied]]) - (Table1[[#This Row],[OrderQuantity]]*Table1[[#This Row],[UnitCost]])</f>
        <v>3475.68</v>
      </c>
      <c r="T2627">
        <f>DATEDIF(Table1[[#This Row],[ShipDate]],Table1[[#This Row],[DeliveryDate]],"d")</f>
        <v>6</v>
      </c>
      <c r="U2627" t="str">
        <f t="shared" si="83"/>
        <v>On Time</v>
      </c>
    </row>
    <row r="2628" spans="1:21" x14ac:dyDescent="0.3">
      <c r="A2628" t="str">
        <f t="shared" si="82"/>
        <v>SO-002727</v>
      </c>
      <c r="B2628" t="s">
        <v>4</v>
      </c>
      <c r="C2628" t="s">
        <v>8</v>
      </c>
      <c r="D2628" s="1">
        <v>43400</v>
      </c>
      <c r="E2628" s="1">
        <v>43561</v>
      </c>
      <c r="F2628" s="1">
        <v>43574</v>
      </c>
      <c r="G2628" s="1">
        <v>43577</v>
      </c>
      <c r="H2628" t="s">
        <v>54</v>
      </c>
      <c r="I2628">
        <v>12</v>
      </c>
      <c r="J2628">
        <v>42</v>
      </c>
      <c r="K2628">
        <v>355</v>
      </c>
      <c r="L2628">
        <v>7</v>
      </c>
      <c r="M2628">
        <v>5</v>
      </c>
      <c r="N2628">
        <v>0.08</v>
      </c>
      <c r="O2628">
        <v>854.25</v>
      </c>
      <c r="P2628">
        <v>1005</v>
      </c>
      <c r="Q2628">
        <f>Table1[[#This Row],[OrderQuantity]]*Table1[[#This Row],[UnitPrice]]</f>
        <v>5025</v>
      </c>
      <c r="R2628">
        <f>Table1[[#This Row],[OrderQuantity]]*Table1[[#This Row],[UnitCost]]</f>
        <v>4271.25</v>
      </c>
      <c r="S2628">
        <f>Table1[[#This Row],[OrderQuantity]]*Table1[[#This Row],[UnitPrice]]*(1-Table1[[#This Row],[DiscountApplied]]) - (Table1[[#This Row],[OrderQuantity]]*Table1[[#This Row],[UnitCost]])</f>
        <v>351.75</v>
      </c>
      <c r="T2628">
        <f>DATEDIF(Table1[[#This Row],[ShipDate]],Table1[[#This Row],[DeliveryDate]],"d")</f>
        <v>3</v>
      </c>
      <c r="U2628" t="str">
        <f t="shared" si="83"/>
        <v>On Time</v>
      </c>
    </row>
    <row r="2629" spans="1:21" x14ac:dyDescent="0.3">
      <c r="A2629" t="str">
        <f t="shared" si="82"/>
        <v>SO-002728</v>
      </c>
      <c r="B2629" t="s">
        <v>3</v>
      </c>
      <c r="C2629" t="s">
        <v>11</v>
      </c>
      <c r="D2629" s="1">
        <v>43400</v>
      </c>
      <c r="E2629" s="1">
        <v>43561</v>
      </c>
      <c r="F2629" s="1">
        <v>43588</v>
      </c>
      <c r="G2629" s="1">
        <v>43591</v>
      </c>
      <c r="H2629" t="s">
        <v>54</v>
      </c>
      <c r="I2629">
        <v>2</v>
      </c>
      <c r="J2629">
        <v>47</v>
      </c>
      <c r="K2629">
        <v>286</v>
      </c>
      <c r="L2629">
        <v>44</v>
      </c>
      <c r="M2629">
        <v>8</v>
      </c>
      <c r="N2629">
        <v>0.05</v>
      </c>
      <c r="O2629">
        <v>878.64</v>
      </c>
      <c r="P2629">
        <v>1112.2</v>
      </c>
      <c r="Q2629">
        <f>Table1[[#This Row],[OrderQuantity]]*Table1[[#This Row],[UnitPrice]]</f>
        <v>8897.6</v>
      </c>
      <c r="R2629">
        <f>Table1[[#This Row],[OrderQuantity]]*Table1[[#This Row],[UnitCost]]</f>
        <v>7029.12</v>
      </c>
      <c r="S2629">
        <f>Table1[[#This Row],[OrderQuantity]]*Table1[[#This Row],[UnitPrice]]*(1-Table1[[#This Row],[DiscountApplied]]) - (Table1[[#This Row],[OrderQuantity]]*Table1[[#This Row],[UnitCost]])</f>
        <v>1423.5999999999995</v>
      </c>
      <c r="T2629">
        <f>DATEDIF(Table1[[#This Row],[ShipDate]],Table1[[#This Row],[DeliveryDate]],"d")</f>
        <v>3</v>
      </c>
      <c r="U2629" t="str">
        <f t="shared" si="83"/>
        <v>On Time</v>
      </c>
    </row>
    <row r="2630" spans="1:21" x14ac:dyDescent="0.3">
      <c r="A2630" t="str">
        <f t="shared" si="82"/>
        <v>SO-002729</v>
      </c>
      <c r="B2630" t="s">
        <v>3</v>
      </c>
      <c r="C2630" t="s">
        <v>8</v>
      </c>
      <c r="D2630" s="1">
        <v>43400</v>
      </c>
      <c r="E2630" s="1">
        <v>43561</v>
      </c>
      <c r="F2630" s="1">
        <v>43579</v>
      </c>
      <c r="G2630" s="1">
        <v>43589</v>
      </c>
      <c r="H2630" t="s">
        <v>54</v>
      </c>
      <c r="I2630">
        <v>3</v>
      </c>
      <c r="J2630">
        <v>21</v>
      </c>
      <c r="K2630">
        <v>333</v>
      </c>
      <c r="L2630">
        <v>29</v>
      </c>
      <c r="M2630">
        <v>8</v>
      </c>
      <c r="N2630">
        <v>0.05</v>
      </c>
      <c r="O2630">
        <v>1995.46</v>
      </c>
      <c r="P2630">
        <v>2525.9</v>
      </c>
      <c r="Q2630">
        <f>Table1[[#This Row],[OrderQuantity]]*Table1[[#This Row],[UnitPrice]]</f>
        <v>20207.2</v>
      </c>
      <c r="R2630">
        <f>Table1[[#This Row],[OrderQuantity]]*Table1[[#This Row],[UnitCost]]</f>
        <v>15963.68</v>
      </c>
      <c r="S2630">
        <f>Table1[[#This Row],[OrderQuantity]]*Table1[[#This Row],[UnitPrice]]*(1-Table1[[#This Row],[DiscountApplied]]) - (Table1[[#This Row],[OrderQuantity]]*Table1[[#This Row],[UnitCost]])</f>
        <v>3233.16</v>
      </c>
      <c r="T2630">
        <f>DATEDIF(Table1[[#This Row],[ShipDate]],Table1[[#This Row],[DeliveryDate]],"d")</f>
        <v>10</v>
      </c>
      <c r="U2630" t="str">
        <f t="shared" si="83"/>
        <v>Late</v>
      </c>
    </row>
    <row r="2631" spans="1:21" x14ac:dyDescent="0.3">
      <c r="A2631" t="str">
        <f t="shared" si="82"/>
        <v>SO-002730</v>
      </c>
      <c r="B2631" t="s">
        <v>2</v>
      </c>
      <c r="C2631" t="s">
        <v>11</v>
      </c>
      <c r="D2631" s="1">
        <v>43400</v>
      </c>
      <c r="E2631" s="1">
        <v>43561</v>
      </c>
      <c r="F2631" s="1">
        <v>43579</v>
      </c>
      <c r="G2631" s="1">
        <v>43587</v>
      </c>
      <c r="H2631" t="s">
        <v>54</v>
      </c>
      <c r="I2631">
        <v>25</v>
      </c>
      <c r="J2631">
        <v>4</v>
      </c>
      <c r="K2631">
        <v>279</v>
      </c>
      <c r="L2631">
        <v>34</v>
      </c>
      <c r="M2631">
        <v>7</v>
      </c>
      <c r="N2631">
        <v>0.05</v>
      </c>
      <c r="O2631">
        <v>91.92</v>
      </c>
      <c r="P2631">
        <v>187.6</v>
      </c>
      <c r="Q2631">
        <f>Table1[[#This Row],[OrderQuantity]]*Table1[[#This Row],[UnitPrice]]</f>
        <v>1313.2</v>
      </c>
      <c r="R2631">
        <f>Table1[[#This Row],[OrderQuantity]]*Table1[[#This Row],[UnitCost]]</f>
        <v>643.44000000000005</v>
      </c>
      <c r="S2631">
        <f>Table1[[#This Row],[OrderQuantity]]*Table1[[#This Row],[UnitPrice]]*(1-Table1[[#This Row],[DiscountApplied]]) - (Table1[[#This Row],[OrderQuantity]]*Table1[[#This Row],[UnitCost]])</f>
        <v>604.09999999999991</v>
      </c>
      <c r="T2631">
        <f>DATEDIF(Table1[[#This Row],[ShipDate]],Table1[[#This Row],[DeliveryDate]],"d")</f>
        <v>8</v>
      </c>
      <c r="U2631" t="str">
        <f t="shared" si="83"/>
        <v>Late</v>
      </c>
    </row>
    <row r="2632" spans="1:21" x14ac:dyDescent="0.3">
      <c r="A2632" t="str">
        <f t="shared" si="82"/>
        <v>SO-002731</v>
      </c>
      <c r="B2632" t="s">
        <v>4</v>
      </c>
      <c r="C2632" t="s">
        <v>12</v>
      </c>
      <c r="D2632" s="1">
        <v>43500</v>
      </c>
      <c r="E2632" s="1">
        <v>43561</v>
      </c>
      <c r="F2632" s="1">
        <v>43585</v>
      </c>
      <c r="G2632" s="1">
        <v>43590</v>
      </c>
      <c r="H2632" t="s">
        <v>54</v>
      </c>
      <c r="I2632">
        <v>18</v>
      </c>
      <c r="J2632">
        <v>20</v>
      </c>
      <c r="K2632">
        <v>241</v>
      </c>
      <c r="L2632">
        <v>13</v>
      </c>
      <c r="M2632">
        <v>7</v>
      </c>
      <c r="N2632">
        <v>0.08</v>
      </c>
      <c r="O2632">
        <v>1317.76</v>
      </c>
      <c r="P2632">
        <v>1996.6</v>
      </c>
      <c r="Q2632">
        <f>Table1[[#This Row],[OrderQuantity]]*Table1[[#This Row],[UnitPrice]]</f>
        <v>13976.199999999999</v>
      </c>
      <c r="R2632">
        <f>Table1[[#This Row],[OrderQuantity]]*Table1[[#This Row],[UnitCost]]</f>
        <v>9224.32</v>
      </c>
      <c r="S2632">
        <f>Table1[[#This Row],[OrderQuantity]]*Table1[[#This Row],[UnitPrice]]*(1-Table1[[#This Row],[DiscountApplied]]) - (Table1[[#This Row],[OrderQuantity]]*Table1[[#This Row],[UnitCost]])</f>
        <v>3633.7839999999997</v>
      </c>
      <c r="T2632">
        <f>DATEDIF(Table1[[#This Row],[ShipDate]],Table1[[#This Row],[DeliveryDate]],"d")</f>
        <v>5</v>
      </c>
      <c r="U2632" t="str">
        <f t="shared" si="83"/>
        <v>On Time</v>
      </c>
    </row>
    <row r="2633" spans="1:21" x14ac:dyDescent="0.3">
      <c r="A2633" t="str">
        <f t="shared" si="82"/>
        <v>SO-002732</v>
      </c>
      <c r="B2633" t="s">
        <v>3</v>
      </c>
      <c r="C2633" t="s">
        <v>13</v>
      </c>
      <c r="D2633" s="1">
        <v>43500</v>
      </c>
      <c r="E2633" s="1">
        <v>43561</v>
      </c>
      <c r="F2633" s="1">
        <v>43575</v>
      </c>
      <c r="G2633" s="1">
        <v>43585</v>
      </c>
      <c r="H2633" t="s">
        <v>54</v>
      </c>
      <c r="I2633">
        <v>9</v>
      </c>
      <c r="J2633">
        <v>23</v>
      </c>
      <c r="K2633">
        <v>16</v>
      </c>
      <c r="L2633">
        <v>30</v>
      </c>
      <c r="M2633">
        <v>5</v>
      </c>
      <c r="N2633">
        <v>0.4</v>
      </c>
      <c r="O2633">
        <v>2062.2600000000002</v>
      </c>
      <c r="P2633">
        <v>2546</v>
      </c>
      <c r="Q2633">
        <f>Table1[[#This Row],[OrderQuantity]]*Table1[[#This Row],[UnitPrice]]</f>
        <v>12730</v>
      </c>
      <c r="R2633">
        <f>Table1[[#This Row],[OrderQuantity]]*Table1[[#This Row],[UnitCost]]</f>
        <v>10311.300000000001</v>
      </c>
      <c r="S2633">
        <f>Table1[[#This Row],[OrderQuantity]]*Table1[[#This Row],[UnitPrice]]*(1-Table1[[#This Row],[DiscountApplied]]) - (Table1[[#This Row],[OrderQuantity]]*Table1[[#This Row],[UnitCost]])</f>
        <v>-2673.3000000000011</v>
      </c>
      <c r="T2633">
        <f>DATEDIF(Table1[[#This Row],[ShipDate]],Table1[[#This Row],[DeliveryDate]],"d")</f>
        <v>10</v>
      </c>
      <c r="U2633" t="str">
        <f t="shared" si="83"/>
        <v>Late</v>
      </c>
    </row>
    <row r="2634" spans="1:21" x14ac:dyDescent="0.3">
      <c r="A2634" t="str">
        <f t="shared" si="82"/>
        <v>SO-002733</v>
      </c>
      <c r="B2634" t="s">
        <v>5</v>
      </c>
      <c r="C2634" t="s">
        <v>10</v>
      </c>
      <c r="D2634" s="1">
        <v>43400</v>
      </c>
      <c r="E2634" s="1">
        <v>43561</v>
      </c>
      <c r="F2634" s="1">
        <v>43565</v>
      </c>
      <c r="G2634" s="1">
        <v>43570</v>
      </c>
      <c r="H2634" t="s">
        <v>54</v>
      </c>
      <c r="I2634">
        <v>25</v>
      </c>
      <c r="J2634">
        <v>25</v>
      </c>
      <c r="K2634">
        <v>130</v>
      </c>
      <c r="L2634">
        <v>19</v>
      </c>
      <c r="M2634">
        <v>2</v>
      </c>
      <c r="N2634">
        <v>0.08</v>
      </c>
      <c r="O2634">
        <v>754.15</v>
      </c>
      <c r="P2634">
        <v>1125.5999999999999</v>
      </c>
      <c r="Q2634">
        <f>Table1[[#This Row],[OrderQuantity]]*Table1[[#This Row],[UnitPrice]]</f>
        <v>2251.1999999999998</v>
      </c>
      <c r="R2634">
        <f>Table1[[#This Row],[OrderQuantity]]*Table1[[#This Row],[UnitCost]]</f>
        <v>1508.3</v>
      </c>
      <c r="S2634">
        <f>Table1[[#This Row],[OrderQuantity]]*Table1[[#This Row],[UnitPrice]]*(1-Table1[[#This Row],[DiscountApplied]]) - (Table1[[#This Row],[OrderQuantity]]*Table1[[#This Row],[UnitCost]])</f>
        <v>562.80399999999986</v>
      </c>
      <c r="T2634">
        <f>DATEDIF(Table1[[#This Row],[ShipDate]],Table1[[#This Row],[DeliveryDate]],"d")</f>
        <v>5</v>
      </c>
      <c r="U2634" t="str">
        <f t="shared" si="83"/>
        <v>On Time</v>
      </c>
    </row>
    <row r="2635" spans="1:21" x14ac:dyDescent="0.3">
      <c r="A2635" t="str">
        <f t="shared" si="82"/>
        <v>SO-002734</v>
      </c>
      <c r="B2635" t="s">
        <v>2</v>
      </c>
      <c r="C2635" t="s">
        <v>8</v>
      </c>
      <c r="D2635" s="1">
        <v>43400</v>
      </c>
      <c r="E2635" s="1">
        <v>43561</v>
      </c>
      <c r="F2635" s="1">
        <v>43582</v>
      </c>
      <c r="G2635" s="1">
        <v>43588</v>
      </c>
      <c r="H2635" t="s">
        <v>54</v>
      </c>
      <c r="I2635">
        <v>23</v>
      </c>
      <c r="J2635">
        <v>11</v>
      </c>
      <c r="K2635">
        <v>352</v>
      </c>
      <c r="L2635">
        <v>37</v>
      </c>
      <c r="M2635">
        <v>8</v>
      </c>
      <c r="N2635">
        <v>0.15</v>
      </c>
      <c r="O2635">
        <v>1828.3</v>
      </c>
      <c r="P2635">
        <v>2539.3000000000002</v>
      </c>
      <c r="Q2635">
        <f>Table1[[#This Row],[OrderQuantity]]*Table1[[#This Row],[UnitPrice]]</f>
        <v>20314.400000000001</v>
      </c>
      <c r="R2635">
        <f>Table1[[#This Row],[OrderQuantity]]*Table1[[#This Row],[UnitCost]]</f>
        <v>14626.4</v>
      </c>
      <c r="S2635">
        <f>Table1[[#This Row],[OrderQuantity]]*Table1[[#This Row],[UnitPrice]]*(1-Table1[[#This Row],[DiscountApplied]]) - (Table1[[#This Row],[OrderQuantity]]*Table1[[#This Row],[UnitCost]])</f>
        <v>2640.840000000002</v>
      </c>
      <c r="T2635">
        <f>DATEDIF(Table1[[#This Row],[ShipDate]],Table1[[#This Row],[DeliveryDate]],"d")</f>
        <v>6</v>
      </c>
      <c r="U2635" t="str">
        <f t="shared" si="83"/>
        <v>On Time</v>
      </c>
    </row>
    <row r="2636" spans="1:21" x14ac:dyDescent="0.3">
      <c r="A2636" t="str">
        <f t="shared" si="82"/>
        <v>SO-002735</v>
      </c>
      <c r="B2636" t="s">
        <v>3</v>
      </c>
      <c r="C2636" t="s">
        <v>12</v>
      </c>
      <c r="D2636" s="1">
        <v>43400</v>
      </c>
      <c r="E2636" s="1">
        <v>43562</v>
      </c>
      <c r="F2636" s="1">
        <v>43582</v>
      </c>
      <c r="G2636" s="1">
        <v>43584</v>
      </c>
      <c r="H2636" t="s">
        <v>54</v>
      </c>
      <c r="I2636">
        <v>4</v>
      </c>
      <c r="J2636">
        <v>8</v>
      </c>
      <c r="K2636">
        <v>260</v>
      </c>
      <c r="L2636">
        <v>6</v>
      </c>
      <c r="M2636">
        <v>7</v>
      </c>
      <c r="N2636">
        <v>0.15</v>
      </c>
      <c r="O2636">
        <v>1275.01</v>
      </c>
      <c r="P2636">
        <v>2318.1999999999998</v>
      </c>
      <c r="Q2636">
        <f>Table1[[#This Row],[OrderQuantity]]*Table1[[#This Row],[UnitPrice]]</f>
        <v>16227.399999999998</v>
      </c>
      <c r="R2636">
        <f>Table1[[#This Row],[OrderQuantity]]*Table1[[#This Row],[UnitCost]]</f>
        <v>8925.07</v>
      </c>
      <c r="S2636">
        <f>Table1[[#This Row],[OrderQuantity]]*Table1[[#This Row],[UnitPrice]]*(1-Table1[[#This Row],[DiscountApplied]]) - (Table1[[#This Row],[OrderQuantity]]*Table1[[#This Row],[UnitCost]])</f>
        <v>4868.2199999999975</v>
      </c>
      <c r="T2636">
        <f>DATEDIF(Table1[[#This Row],[ShipDate]],Table1[[#This Row],[DeliveryDate]],"d")</f>
        <v>2</v>
      </c>
      <c r="U2636" t="str">
        <f t="shared" si="83"/>
        <v>On Time</v>
      </c>
    </row>
    <row r="2637" spans="1:21" x14ac:dyDescent="0.3">
      <c r="A2637" t="str">
        <f t="shared" si="82"/>
        <v>SO-002736</v>
      </c>
      <c r="B2637" t="s">
        <v>3</v>
      </c>
      <c r="C2637" t="s">
        <v>9</v>
      </c>
      <c r="D2637" s="1">
        <v>43400</v>
      </c>
      <c r="E2637" s="1">
        <v>43562</v>
      </c>
      <c r="F2637" s="1">
        <v>43585</v>
      </c>
      <c r="G2637" s="1">
        <v>43590</v>
      </c>
      <c r="H2637" t="s">
        <v>54</v>
      </c>
      <c r="I2637">
        <v>7</v>
      </c>
      <c r="J2637">
        <v>43</v>
      </c>
      <c r="K2637">
        <v>74</v>
      </c>
      <c r="L2637">
        <v>18</v>
      </c>
      <c r="M2637">
        <v>6</v>
      </c>
      <c r="N2637">
        <v>0.2</v>
      </c>
      <c r="O2637">
        <v>1919.95</v>
      </c>
      <c r="P2637">
        <v>3999.9</v>
      </c>
      <c r="Q2637">
        <f>Table1[[#This Row],[OrderQuantity]]*Table1[[#This Row],[UnitPrice]]</f>
        <v>23999.4</v>
      </c>
      <c r="R2637">
        <f>Table1[[#This Row],[OrderQuantity]]*Table1[[#This Row],[UnitCost]]</f>
        <v>11519.7</v>
      </c>
      <c r="S2637">
        <f>Table1[[#This Row],[OrderQuantity]]*Table1[[#This Row],[UnitPrice]]*(1-Table1[[#This Row],[DiscountApplied]]) - (Table1[[#This Row],[OrderQuantity]]*Table1[[#This Row],[UnitCost]])</f>
        <v>7679.82</v>
      </c>
      <c r="T2637">
        <f>DATEDIF(Table1[[#This Row],[ShipDate]],Table1[[#This Row],[DeliveryDate]],"d")</f>
        <v>5</v>
      </c>
      <c r="U2637" t="str">
        <f t="shared" si="83"/>
        <v>On Time</v>
      </c>
    </row>
    <row r="2638" spans="1:21" x14ac:dyDescent="0.3">
      <c r="A2638" t="str">
        <f t="shared" si="82"/>
        <v>SO-002737</v>
      </c>
      <c r="B2638" t="s">
        <v>3</v>
      </c>
      <c r="C2638" t="s">
        <v>9</v>
      </c>
      <c r="D2638" s="1">
        <v>43500</v>
      </c>
      <c r="E2638" s="1">
        <v>43562</v>
      </c>
      <c r="F2638" s="1">
        <v>43588</v>
      </c>
      <c r="G2638" s="1">
        <v>43595</v>
      </c>
      <c r="H2638" t="s">
        <v>54</v>
      </c>
      <c r="I2638">
        <v>4</v>
      </c>
      <c r="J2638">
        <v>20</v>
      </c>
      <c r="K2638">
        <v>73</v>
      </c>
      <c r="L2638">
        <v>32</v>
      </c>
      <c r="M2638">
        <v>8</v>
      </c>
      <c r="N2638">
        <v>0.05</v>
      </c>
      <c r="O2638">
        <v>678.04</v>
      </c>
      <c r="P2638">
        <v>1232.8</v>
      </c>
      <c r="Q2638">
        <f>Table1[[#This Row],[OrderQuantity]]*Table1[[#This Row],[UnitPrice]]</f>
        <v>9862.4</v>
      </c>
      <c r="R2638">
        <f>Table1[[#This Row],[OrderQuantity]]*Table1[[#This Row],[UnitCost]]</f>
        <v>5424.32</v>
      </c>
      <c r="S2638">
        <f>Table1[[#This Row],[OrderQuantity]]*Table1[[#This Row],[UnitPrice]]*(1-Table1[[#This Row],[DiscountApplied]]) - (Table1[[#This Row],[OrderQuantity]]*Table1[[#This Row],[UnitCost]])</f>
        <v>3944.9599999999991</v>
      </c>
      <c r="T2638">
        <f>DATEDIF(Table1[[#This Row],[ShipDate]],Table1[[#This Row],[DeliveryDate]],"d")</f>
        <v>7</v>
      </c>
      <c r="U2638" t="str">
        <f t="shared" si="83"/>
        <v>On Time</v>
      </c>
    </row>
    <row r="2639" spans="1:21" x14ac:dyDescent="0.3">
      <c r="A2639" t="str">
        <f t="shared" si="82"/>
        <v>SO-002738</v>
      </c>
      <c r="B2639" t="s">
        <v>3</v>
      </c>
      <c r="C2639" t="s">
        <v>11</v>
      </c>
      <c r="D2639" s="1">
        <v>43500</v>
      </c>
      <c r="E2639" s="1">
        <v>43562</v>
      </c>
      <c r="F2639" s="1">
        <v>43586</v>
      </c>
      <c r="G2639" s="1">
        <v>43596</v>
      </c>
      <c r="H2639" t="s">
        <v>54</v>
      </c>
      <c r="I2639">
        <v>11</v>
      </c>
      <c r="J2639">
        <v>20</v>
      </c>
      <c r="K2639">
        <v>262</v>
      </c>
      <c r="L2639">
        <v>31</v>
      </c>
      <c r="M2639">
        <v>7</v>
      </c>
      <c r="N2639">
        <v>0.05</v>
      </c>
      <c r="O2639">
        <v>371.65</v>
      </c>
      <c r="P2639">
        <v>864.3</v>
      </c>
      <c r="Q2639">
        <f>Table1[[#This Row],[OrderQuantity]]*Table1[[#This Row],[UnitPrice]]</f>
        <v>6050.0999999999995</v>
      </c>
      <c r="R2639">
        <f>Table1[[#This Row],[OrderQuantity]]*Table1[[#This Row],[UnitCost]]</f>
        <v>2601.5499999999997</v>
      </c>
      <c r="S2639">
        <f>Table1[[#This Row],[OrderQuantity]]*Table1[[#This Row],[UnitPrice]]*(1-Table1[[#This Row],[DiscountApplied]]) - (Table1[[#This Row],[OrderQuantity]]*Table1[[#This Row],[UnitCost]])</f>
        <v>3146.0449999999996</v>
      </c>
      <c r="T2639">
        <f>DATEDIF(Table1[[#This Row],[ShipDate]],Table1[[#This Row],[DeliveryDate]],"d")</f>
        <v>10</v>
      </c>
      <c r="U2639" t="str">
        <f t="shared" si="83"/>
        <v>Late</v>
      </c>
    </row>
    <row r="2640" spans="1:21" x14ac:dyDescent="0.3">
      <c r="A2640" t="str">
        <f t="shared" si="82"/>
        <v>SO-002739</v>
      </c>
      <c r="B2640" t="s">
        <v>2</v>
      </c>
      <c r="C2640" t="s">
        <v>11</v>
      </c>
      <c r="D2640" s="1">
        <v>43500</v>
      </c>
      <c r="E2640" s="1">
        <v>43562</v>
      </c>
      <c r="F2640" s="1">
        <v>43570</v>
      </c>
      <c r="G2640" s="1">
        <v>43571</v>
      </c>
      <c r="H2640" t="s">
        <v>54</v>
      </c>
      <c r="I2640">
        <v>24</v>
      </c>
      <c r="J2640">
        <v>11</v>
      </c>
      <c r="K2640">
        <v>306</v>
      </c>
      <c r="L2640">
        <v>27</v>
      </c>
      <c r="M2640">
        <v>3</v>
      </c>
      <c r="N2640">
        <v>0.3</v>
      </c>
      <c r="O2640">
        <v>2316.12</v>
      </c>
      <c r="P2640">
        <v>3356.7</v>
      </c>
      <c r="Q2640">
        <f>Table1[[#This Row],[OrderQuantity]]*Table1[[#This Row],[UnitPrice]]</f>
        <v>10070.099999999999</v>
      </c>
      <c r="R2640">
        <f>Table1[[#This Row],[OrderQuantity]]*Table1[[#This Row],[UnitCost]]</f>
        <v>6948.36</v>
      </c>
      <c r="S2640">
        <f>Table1[[#This Row],[OrderQuantity]]*Table1[[#This Row],[UnitPrice]]*(1-Table1[[#This Row],[DiscountApplied]]) - (Table1[[#This Row],[OrderQuantity]]*Table1[[#This Row],[UnitCost]])</f>
        <v>100.70999999999913</v>
      </c>
      <c r="T2640">
        <f>DATEDIF(Table1[[#This Row],[ShipDate]],Table1[[#This Row],[DeliveryDate]],"d")</f>
        <v>1</v>
      </c>
      <c r="U2640" t="str">
        <f t="shared" si="83"/>
        <v>On Time</v>
      </c>
    </row>
    <row r="2641" spans="1:21" x14ac:dyDescent="0.3">
      <c r="A2641" t="str">
        <f t="shared" si="82"/>
        <v>SO-002740</v>
      </c>
      <c r="B2641" t="s">
        <v>3</v>
      </c>
      <c r="C2641" t="s">
        <v>8</v>
      </c>
      <c r="D2641" s="1">
        <v>43500</v>
      </c>
      <c r="E2641" s="1">
        <v>43562</v>
      </c>
      <c r="F2641" s="1">
        <v>43571</v>
      </c>
      <c r="G2641" s="1">
        <v>43576</v>
      </c>
      <c r="H2641" t="s">
        <v>54</v>
      </c>
      <c r="I2641">
        <v>2</v>
      </c>
      <c r="J2641">
        <v>11</v>
      </c>
      <c r="K2641">
        <v>337</v>
      </c>
      <c r="L2641">
        <v>45</v>
      </c>
      <c r="M2641">
        <v>7</v>
      </c>
      <c r="N2641">
        <v>0.08</v>
      </c>
      <c r="O2641">
        <v>1879.95</v>
      </c>
      <c r="P2641">
        <v>3999.9</v>
      </c>
      <c r="Q2641">
        <f>Table1[[#This Row],[OrderQuantity]]*Table1[[#This Row],[UnitPrice]]</f>
        <v>27999.3</v>
      </c>
      <c r="R2641">
        <f>Table1[[#This Row],[OrderQuantity]]*Table1[[#This Row],[UnitCost]]</f>
        <v>13159.65</v>
      </c>
      <c r="S2641">
        <f>Table1[[#This Row],[OrderQuantity]]*Table1[[#This Row],[UnitPrice]]*(1-Table1[[#This Row],[DiscountApplied]]) - (Table1[[#This Row],[OrderQuantity]]*Table1[[#This Row],[UnitCost]])</f>
        <v>12599.706</v>
      </c>
      <c r="T2641">
        <f>DATEDIF(Table1[[#This Row],[ShipDate]],Table1[[#This Row],[DeliveryDate]],"d")</f>
        <v>5</v>
      </c>
      <c r="U2641" t="str">
        <f t="shared" si="83"/>
        <v>On Time</v>
      </c>
    </row>
    <row r="2642" spans="1:21" x14ac:dyDescent="0.3">
      <c r="A2642" t="str">
        <f t="shared" si="82"/>
        <v>SO-002741</v>
      </c>
      <c r="B2642" t="s">
        <v>2</v>
      </c>
      <c r="C2642" t="s">
        <v>13</v>
      </c>
      <c r="D2642" s="1">
        <v>43500</v>
      </c>
      <c r="E2642" s="1">
        <v>43562</v>
      </c>
      <c r="F2642" s="1">
        <v>43580</v>
      </c>
      <c r="G2642" s="1">
        <v>43587</v>
      </c>
      <c r="H2642" t="s">
        <v>54</v>
      </c>
      <c r="I2642">
        <v>23</v>
      </c>
      <c r="J2642">
        <v>48</v>
      </c>
      <c r="K2642">
        <v>3</v>
      </c>
      <c r="L2642">
        <v>17</v>
      </c>
      <c r="M2642">
        <v>2</v>
      </c>
      <c r="N2642">
        <v>0.15</v>
      </c>
      <c r="O2642">
        <v>1473.67</v>
      </c>
      <c r="P2642">
        <v>1775.5</v>
      </c>
      <c r="Q2642">
        <f>Table1[[#This Row],[OrderQuantity]]*Table1[[#This Row],[UnitPrice]]</f>
        <v>3551</v>
      </c>
      <c r="R2642">
        <f>Table1[[#This Row],[OrderQuantity]]*Table1[[#This Row],[UnitCost]]</f>
        <v>2947.34</v>
      </c>
      <c r="S2642">
        <f>Table1[[#This Row],[OrderQuantity]]*Table1[[#This Row],[UnitPrice]]*(1-Table1[[#This Row],[DiscountApplied]]) - (Table1[[#This Row],[OrderQuantity]]*Table1[[#This Row],[UnitCost]])</f>
        <v>71.009999999999764</v>
      </c>
      <c r="T2642">
        <f>DATEDIF(Table1[[#This Row],[ShipDate]],Table1[[#This Row],[DeliveryDate]],"d")</f>
        <v>7</v>
      </c>
      <c r="U2642" t="str">
        <f t="shared" si="83"/>
        <v>On Time</v>
      </c>
    </row>
    <row r="2643" spans="1:21" x14ac:dyDescent="0.3">
      <c r="A2643" t="str">
        <f t="shared" si="82"/>
        <v>SO-002742</v>
      </c>
      <c r="B2643" t="s">
        <v>3</v>
      </c>
      <c r="C2643" t="s">
        <v>12</v>
      </c>
      <c r="D2643" s="1">
        <v>43500</v>
      </c>
      <c r="E2643" s="1">
        <v>43562</v>
      </c>
      <c r="F2643" s="1">
        <v>43572</v>
      </c>
      <c r="G2643" s="1">
        <v>43576</v>
      </c>
      <c r="H2643" t="s">
        <v>54</v>
      </c>
      <c r="I2643">
        <v>5</v>
      </c>
      <c r="J2643">
        <v>48</v>
      </c>
      <c r="K2643">
        <v>233</v>
      </c>
      <c r="L2643">
        <v>33</v>
      </c>
      <c r="M2643">
        <v>4</v>
      </c>
      <c r="N2643">
        <v>0.15</v>
      </c>
      <c r="O2643">
        <v>784.17</v>
      </c>
      <c r="P2643">
        <v>1018.4</v>
      </c>
      <c r="Q2643">
        <f>Table1[[#This Row],[OrderQuantity]]*Table1[[#This Row],[UnitPrice]]</f>
        <v>4073.6</v>
      </c>
      <c r="R2643">
        <f>Table1[[#This Row],[OrderQuantity]]*Table1[[#This Row],[UnitCost]]</f>
        <v>3136.68</v>
      </c>
      <c r="S2643">
        <f>Table1[[#This Row],[OrderQuantity]]*Table1[[#This Row],[UnitPrice]]*(1-Table1[[#This Row],[DiscountApplied]]) - (Table1[[#This Row],[OrderQuantity]]*Table1[[#This Row],[UnitCost]])</f>
        <v>325.88000000000011</v>
      </c>
      <c r="T2643">
        <f>DATEDIF(Table1[[#This Row],[ShipDate]],Table1[[#This Row],[DeliveryDate]],"d")</f>
        <v>4</v>
      </c>
      <c r="U2643" t="str">
        <f t="shared" si="83"/>
        <v>On Time</v>
      </c>
    </row>
    <row r="2644" spans="1:21" x14ac:dyDescent="0.3">
      <c r="A2644" t="str">
        <f t="shared" si="82"/>
        <v>SO-002743</v>
      </c>
      <c r="B2644" t="s">
        <v>3</v>
      </c>
      <c r="C2644" t="s">
        <v>10</v>
      </c>
      <c r="D2644" s="1">
        <v>43400</v>
      </c>
      <c r="E2644" s="1">
        <v>43562</v>
      </c>
      <c r="F2644" s="1">
        <v>43580</v>
      </c>
      <c r="G2644" s="1">
        <v>43588</v>
      </c>
      <c r="H2644" t="s">
        <v>54</v>
      </c>
      <c r="I2644">
        <v>9</v>
      </c>
      <c r="J2644">
        <v>4</v>
      </c>
      <c r="K2644">
        <v>92</v>
      </c>
      <c r="L2644">
        <v>22</v>
      </c>
      <c r="M2644">
        <v>1</v>
      </c>
      <c r="N2644">
        <v>0.05</v>
      </c>
      <c r="O2644">
        <v>3142.23</v>
      </c>
      <c r="P2644">
        <v>3879.3</v>
      </c>
      <c r="Q2644">
        <f>Table1[[#This Row],[OrderQuantity]]*Table1[[#This Row],[UnitPrice]]</f>
        <v>3879.3</v>
      </c>
      <c r="R2644">
        <f>Table1[[#This Row],[OrderQuantity]]*Table1[[#This Row],[UnitCost]]</f>
        <v>3142.23</v>
      </c>
      <c r="S2644">
        <f>Table1[[#This Row],[OrderQuantity]]*Table1[[#This Row],[UnitPrice]]*(1-Table1[[#This Row],[DiscountApplied]]) - (Table1[[#This Row],[OrderQuantity]]*Table1[[#This Row],[UnitCost]])</f>
        <v>543.10500000000002</v>
      </c>
      <c r="T2644">
        <f>DATEDIF(Table1[[#This Row],[ShipDate]],Table1[[#This Row],[DeliveryDate]],"d")</f>
        <v>8</v>
      </c>
      <c r="U2644" t="str">
        <f t="shared" si="83"/>
        <v>Late</v>
      </c>
    </row>
    <row r="2645" spans="1:21" x14ac:dyDescent="0.3">
      <c r="A2645" t="str">
        <f t="shared" si="82"/>
        <v>SO-002744</v>
      </c>
      <c r="B2645" t="s">
        <v>4</v>
      </c>
      <c r="C2645" t="s">
        <v>10</v>
      </c>
      <c r="D2645" s="1">
        <v>43400</v>
      </c>
      <c r="E2645" s="1">
        <v>43563</v>
      </c>
      <c r="F2645" s="1">
        <v>43578</v>
      </c>
      <c r="G2645" s="1">
        <v>43581</v>
      </c>
      <c r="H2645" t="s">
        <v>54</v>
      </c>
      <c r="I2645">
        <v>12</v>
      </c>
      <c r="J2645">
        <v>15</v>
      </c>
      <c r="K2645">
        <v>132</v>
      </c>
      <c r="L2645">
        <v>23</v>
      </c>
      <c r="M2645">
        <v>3</v>
      </c>
      <c r="N2645">
        <v>0.05</v>
      </c>
      <c r="O2645">
        <v>1349.31</v>
      </c>
      <c r="P2645">
        <v>2753.7</v>
      </c>
      <c r="Q2645">
        <f>Table1[[#This Row],[OrderQuantity]]*Table1[[#This Row],[UnitPrice]]</f>
        <v>8261.0999999999985</v>
      </c>
      <c r="R2645">
        <f>Table1[[#This Row],[OrderQuantity]]*Table1[[#This Row],[UnitCost]]</f>
        <v>4047.93</v>
      </c>
      <c r="S2645">
        <f>Table1[[#This Row],[OrderQuantity]]*Table1[[#This Row],[UnitPrice]]*(1-Table1[[#This Row],[DiscountApplied]]) - (Table1[[#This Row],[OrderQuantity]]*Table1[[#This Row],[UnitCost]])</f>
        <v>3800.1149999999984</v>
      </c>
      <c r="T2645">
        <f>DATEDIF(Table1[[#This Row],[ShipDate]],Table1[[#This Row],[DeliveryDate]],"d")</f>
        <v>3</v>
      </c>
      <c r="U2645" t="str">
        <f t="shared" si="83"/>
        <v>On Time</v>
      </c>
    </row>
    <row r="2646" spans="1:21" x14ac:dyDescent="0.3">
      <c r="A2646" t="str">
        <f t="shared" si="82"/>
        <v>SO-002745</v>
      </c>
      <c r="B2646" t="s">
        <v>2</v>
      </c>
      <c r="C2646" t="s">
        <v>11</v>
      </c>
      <c r="D2646" s="1">
        <v>43500</v>
      </c>
      <c r="E2646" s="1">
        <v>43563</v>
      </c>
      <c r="F2646" s="1">
        <v>43574</v>
      </c>
      <c r="G2646" s="1">
        <v>43579</v>
      </c>
      <c r="H2646" t="s">
        <v>54</v>
      </c>
      <c r="I2646">
        <v>24</v>
      </c>
      <c r="J2646">
        <v>1</v>
      </c>
      <c r="K2646">
        <v>316</v>
      </c>
      <c r="L2646">
        <v>16</v>
      </c>
      <c r="M2646">
        <v>5</v>
      </c>
      <c r="N2646">
        <v>0.1</v>
      </c>
      <c r="O2646">
        <v>780.15</v>
      </c>
      <c r="P2646">
        <v>1098.8</v>
      </c>
      <c r="Q2646">
        <f>Table1[[#This Row],[OrderQuantity]]*Table1[[#This Row],[UnitPrice]]</f>
        <v>5494</v>
      </c>
      <c r="R2646">
        <f>Table1[[#This Row],[OrderQuantity]]*Table1[[#This Row],[UnitCost]]</f>
        <v>3900.75</v>
      </c>
      <c r="S2646">
        <f>Table1[[#This Row],[OrderQuantity]]*Table1[[#This Row],[UnitPrice]]*(1-Table1[[#This Row],[DiscountApplied]]) - (Table1[[#This Row],[OrderQuantity]]*Table1[[#This Row],[UnitCost]])</f>
        <v>1043.8500000000004</v>
      </c>
      <c r="T2646">
        <f>DATEDIF(Table1[[#This Row],[ShipDate]],Table1[[#This Row],[DeliveryDate]],"d")</f>
        <v>5</v>
      </c>
      <c r="U2646" t="str">
        <f t="shared" si="83"/>
        <v>On Time</v>
      </c>
    </row>
    <row r="2647" spans="1:21" x14ac:dyDescent="0.3">
      <c r="A2647" t="str">
        <f t="shared" si="82"/>
        <v>SO-002746</v>
      </c>
      <c r="B2647" t="s">
        <v>5</v>
      </c>
      <c r="C2647" t="s">
        <v>11</v>
      </c>
      <c r="D2647" s="1">
        <v>43500</v>
      </c>
      <c r="E2647" s="1">
        <v>43563</v>
      </c>
      <c r="F2647" s="1">
        <v>43581</v>
      </c>
      <c r="G2647" s="1">
        <v>43586</v>
      </c>
      <c r="H2647" t="s">
        <v>54</v>
      </c>
      <c r="I2647">
        <v>26</v>
      </c>
      <c r="J2647">
        <v>9</v>
      </c>
      <c r="K2647">
        <v>300</v>
      </c>
      <c r="L2647">
        <v>12</v>
      </c>
      <c r="M2647">
        <v>1</v>
      </c>
      <c r="N2647">
        <v>0.05</v>
      </c>
      <c r="O2647">
        <v>82.08</v>
      </c>
      <c r="P2647">
        <v>167.5</v>
      </c>
      <c r="Q2647">
        <f>Table1[[#This Row],[OrderQuantity]]*Table1[[#This Row],[UnitPrice]]</f>
        <v>167.5</v>
      </c>
      <c r="R2647">
        <f>Table1[[#This Row],[OrderQuantity]]*Table1[[#This Row],[UnitCost]]</f>
        <v>82.08</v>
      </c>
      <c r="S2647">
        <f>Table1[[#This Row],[OrderQuantity]]*Table1[[#This Row],[UnitPrice]]*(1-Table1[[#This Row],[DiscountApplied]]) - (Table1[[#This Row],[OrderQuantity]]*Table1[[#This Row],[UnitCost]])</f>
        <v>77.045000000000002</v>
      </c>
      <c r="T2647">
        <f>DATEDIF(Table1[[#This Row],[ShipDate]],Table1[[#This Row],[DeliveryDate]],"d")</f>
        <v>5</v>
      </c>
      <c r="U2647" t="str">
        <f t="shared" si="83"/>
        <v>On Time</v>
      </c>
    </row>
    <row r="2648" spans="1:21" x14ac:dyDescent="0.3">
      <c r="A2648" t="str">
        <f t="shared" si="82"/>
        <v>SO-002747</v>
      </c>
      <c r="B2648" t="s">
        <v>4</v>
      </c>
      <c r="C2648" t="s">
        <v>11</v>
      </c>
      <c r="D2648" s="1">
        <v>43400</v>
      </c>
      <c r="E2648" s="1">
        <v>43563</v>
      </c>
      <c r="F2648" s="1">
        <v>43586</v>
      </c>
      <c r="G2648" s="1">
        <v>43594</v>
      </c>
      <c r="H2648" t="s">
        <v>54</v>
      </c>
      <c r="I2648">
        <v>18</v>
      </c>
      <c r="J2648">
        <v>21</v>
      </c>
      <c r="K2648">
        <v>277</v>
      </c>
      <c r="L2648">
        <v>24</v>
      </c>
      <c r="M2648">
        <v>8</v>
      </c>
      <c r="N2648">
        <v>0.1</v>
      </c>
      <c r="O2648">
        <v>438.98</v>
      </c>
      <c r="P2648">
        <v>1045.2</v>
      </c>
      <c r="Q2648">
        <f>Table1[[#This Row],[OrderQuantity]]*Table1[[#This Row],[UnitPrice]]</f>
        <v>8361.6</v>
      </c>
      <c r="R2648">
        <f>Table1[[#This Row],[OrderQuantity]]*Table1[[#This Row],[UnitCost]]</f>
        <v>3511.84</v>
      </c>
      <c r="S2648">
        <f>Table1[[#This Row],[OrderQuantity]]*Table1[[#This Row],[UnitPrice]]*(1-Table1[[#This Row],[DiscountApplied]]) - (Table1[[#This Row],[OrderQuantity]]*Table1[[#This Row],[UnitCost]])</f>
        <v>4013.6000000000004</v>
      </c>
      <c r="T2648">
        <f>DATEDIF(Table1[[#This Row],[ShipDate]],Table1[[#This Row],[DeliveryDate]],"d")</f>
        <v>8</v>
      </c>
      <c r="U2648" t="str">
        <f t="shared" si="83"/>
        <v>Late</v>
      </c>
    </row>
    <row r="2649" spans="1:21" x14ac:dyDescent="0.3">
      <c r="A2649" t="str">
        <f t="shared" si="82"/>
        <v>SO-002748</v>
      </c>
      <c r="B2649" t="s">
        <v>2</v>
      </c>
      <c r="C2649" t="s">
        <v>8</v>
      </c>
      <c r="D2649" s="1">
        <v>43400</v>
      </c>
      <c r="E2649" s="1">
        <v>43563</v>
      </c>
      <c r="F2649" s="1">
        <v>43584</v>
      </c>
      <c r="G2649" s="1">
        <v>43589</v>
      </c>
      <c r="H2649" t="s">
        <v>54</v>
      </c>
      <c r="I2649">
        <v>24</v>
      </c>
      <c r="J2649">
        <v>19</v>
      </c>
      <c r="K2649">
        <v>348</v>
      </c>
      <c r="L2649">
        <v>20</v>
      </c>
      <c r="M2649">
        <v>7</v>
      </c>
      <c r="N2649">
        <v>0.08</v>
      </c>
      <c r="O2649">
        <v>146.33000000000001</v>
      </c>
      <c r="P2649">
        <v>174.2</v>
      </c>
      <c r="Q2649">
        <f>Table1[[#This Row],[OrderQuantity]]*Table1[[#This Row],[UnitPrice]]</f>
        <v>1219.3999999999999</v>
      </c>
      <c r="R2649">
        <f>Table1[[#This Row],[OrderQuantity]]*Table1[[#This Row],[UnitCost]]</f>
        <v>1024.3100000000002</v>
      </c>
      <c r="S2649">
        <f>Table1[[#This Row],[OrderQuantity]]*Table1[[#This Row],[UnitPrice]]*(1-Table1[[#This Row],[DiscountApplied]]) - (Table1[[#This Row],[OrderQuantity]]*Table1[[#This Row],[UnitCost]])</f>
        <v>97.537999999999784</v>
      </c>
      <c r="T2649">
        <f>DATEDIF(Table1[[#This Row],[ShipDate]],Table1[[#This Row],[DeliveryDate]],"d")</f>
        <v>5</v>
      </c>
      <c r="U2649" t="str">
        <f t="shared" si="83"/>
        <v>On Time</v>
      </c>
    </row>
    <row r="2650" spans="1:21" x14ac:dyDescent="0.3">
      <c r="A2650" t="str">
        <f t="shared" si="82"/>
        <v>SO-002749</v>
      </c>
      <c r="B2650" t="s">
        <v>4</v>
      </c>
      <c r="C2650" t="s">
        <v>13</v>
      </c>
      <c r="D2650" s="1">
        <v>43400</v>
      </c>
      <c r="E2650" s="1">
        <v>43563</v>
      </c>
      <c r="F2650" s="1">
        <v>43580</v>
      </c>
      <c r="G2650" s="1">
        <v>43588</v>
      </c>
      <c r="H2650" t="s">
        <v>54</v>
      </c>
      <c r="I2650">
        <v>13</v>
      </c>
      <c r="J2650">
        <v>37</v>
      </c>
      <c r="K2650">
        <v>14</v>
      </c>
      <c r="L2650">
        <v>31</v>
      </c>
      <c r="M2650">
        <v>5</v>
      </c>
      <c r="N2650">
        <v>0.05</v>
      </c>
      <c r="O2650">
        <v>879.04</v>
      </c>
      <c r="P2650">
        <v>1098.8</v>
      </c>
      <c r="Q2650">
        <f>Table1[[#This Row],[OrderQuantity]]*Table1[[#This Row],[UnitPrice]]</f>
        <v>5494</v>
      </c>
      <c r="R2650">
        <f>Table1[[#This Row],[OrderQuantity]]*Table1[[#This Row],[UnitCost]]</f>
        <v>4395.2</v>
      </c>
      <c r="S2650">
        <f>Table1[[#This Row],[OrderQuantity]]*Table1[[#This Row],[UnitPrice]]*(1-Table1[[#This Row],[DiscountApplied]]) - (Table1[[#This Row],[OrderQuantity]]*Table1[[#This Row],[UnitCost]])</f>
        <v>824.10000000000036</v>
      </c>
      <c r="T2650">
        <f>DATEDIF(Table1[[#This Row],[ShipDate]],Table1[[#This Row],[DeliveryDate]],"d")</f>
        <v>8</v>
      </c>
      <c r="U2650" t="str">
        <f t="shared" si="83"/>
        <v>Late</v>
      </c>
    </row>
    <row r="2651" spans="1:21" x14ac:dyDescent="0.3">
      <c r="A2651" t="str">
        <f t="shared" si="82"/>
        <v>SO-002750</v>
      </c>
      <c r="B2651" t="s">
        <v>4</v>
      </c>
      <c r="C2651" t="s">
        <v>12</v>
      </c>
      <c r="D2651" s="1">
        <v>43400</v>
      </c>
      <c r="E2651" s="1">
        <v>43563</v>
      </c>
      <c r="F2651" s="1">
        <v>43590</v>
      </c>
      <c r="G2651" s="1">
        <v>43598</v>
      </c>
      <c r="H2651" t="s">
        <v>54</v>
      </c>
      <c r="I2651">
        <v>18</v>
      </c>
      <c r="J2651">
        <v>18</v>
      </c>
      <c r="K2651">
        <v>261</v>
      </c>
      <c r="L2651">
        <v>16</v>
      </c>
      <c r="M2651">
        <v>5</v>
      </c>
      <c r="N2651">
        <v>0.08</v>
      </c>
      <c r="O2651">
        <v>1316.35</v>
      </c>
      <c r="P2651">
        <v>2231.1</v>
      </c>
      <c r="Q2651">
        <f>Table1[[#This Row],[OrderQuantity]]*Table1[[#This Row],[UnitPrice]]</f>
        <v>11155.5</v>
      </c>
      <c r="R2651">
        <f>Table1[[#This Row],[OrderQuantity]]*Table1[[#This Row],[UnitCost]]</f>
        <v>6581.75</v>
      </c>
      <c r="S2651">
        <f>Table1[[#This Row],[OrderQuantity]]*Table1[[#This Row],[UnitPrice]]*(1-Table1[[#This Row],[DiscountApplied]]) - (Table1[[#This Row],[OrderQuantity]]*Table1[[#This Row],[UnitCost]])</f>
        <v>3681.3100000000013</v>
      </c>
      <c r="T2651">
        <f>DATEDIF(Table1[[#This Row],[ShipDate]],Table1[[#This Row],[DeliveryDate]],"d")</f>
        <v>8</v>
      </c>
      <c r="U2651" t="str">
        <f t="shared" si="83"/>
        <v>Late</v>
      </c>
    </row>
    <row r="2652" spans="1:21" x14ac:dyDescent="0.3">
      <c r="A2652" t="str">
        <f t="shared" si="82"/>
        <v>SO-002751</v>
      </c>
      <c r="B2652" t="s">
        <v>3</v>
      </c>
      <c r="C2652" t="s">
        <v>13</v>
      </c>
      <c r="D2652" s="1">
        <v>43400</v>
      </c>
      <c r="E2652" s="1">
        <v>43563</v>
      </c>
      <c r="F2652" s="1">
        <v>43579</v>
      </c>
      <c r="G2652" s="1">
        <v>43584</v>
      </c>
      <c r="H2652" t="s">
        <v>54</v>
      </c>
      <c r="I2652">
        <v>4</v>
      </c>
      <c r="J2652">
        <v>1</v>
      </c>
      <c r="K2652">
        <v>19</v>
      </c>
      <c r="L2652">
        <v>28</v>
      </c>
      <c r="M2652">
        <v>4</v>
      </c>
      <c r="N2652">
        <v>0.05</v>
      </c>
      <c r="O2652">
        <v>547.92999999999995</v>
      </c>
      <c r="P2652">
        <v>944.7</v>
      </c>
      <c r="Q2652">
        <f>Table1[[#This Row],[OrderQuantity]]*Table1[[#This Row],[UnitPrice]]</f>
        <v>3778.8</v>
      </c>
      <c r="R2652">
        <f>Table1[[#This Row],[OrderQuantity]]*Table1[[#This Row],[UnitCost]]</f>
        <v>2191.7199999999998</v>
      </c>
      <c r="S2652">
        <f>Table1[[#This Row],[OrderQuantity]]*Table1[[#This Row],[UnitPrice]]*(1-Table1[[#This Row],[DiscountApplied]]) - (Table1[[#This Row],[OrderQuantity]]*Table1[[#This Row],[UnitCost]])</f>
        <v>1398.1400000000003</v>
      </c>
      <c r="T2652">
        <f>DATEDIF(Table1[[#This Row],[ShipDate]],Table1[[#This Row],[DeliveryDate]],"d")</f>
        <v>5</v>
      </c>
      <c r="U2652" t="str">
        <f t="shared" si="83"/>
        <v>On Time</v>
      </c>
    </row>
    <row r="2653" spans="1:21" x14ac:dyDescent="0.3">
      <c r="A2653" t="str">
        <f t="shared" si="82"/>
        <v>SO-002752</v>
      </c>
      <c r="B2653" t="s">
        <v>4</v>
      </c>
      <c r="C2653" t="s">
        <v>10</v>
      </c>
      <c r="D2653" s="1">
        <v>43500</v>
      </c>
      <c r="E2653" s="1">
        <v>43563</v>
      </c>
      <c r="F2653" s="1">
        <v>43581</v>
      </c>
      <c r="G2653" s="1">
        <v>43587</v>
      </c>
      <c r="H2653" t="s">
        <v>54</v>
      </c>
      <c r="I2653">
        <v>19</v>
      </c>
      <c r="J2653">
        <v>22</v>
      </c>
      <c r="K2653">
        <v>142</v>
      </c>
      <c r="L2653">
        <v>31</v>
      </c>
      <c r="M2653">
        <v>1</v>
      </c>
      <c r="N2653">
        <v>0.08</v>
      </c>
      <c r="O2653">
        <v>481.8</v>
      </c>
      <c r="P2653">
        <v>1025.0999999999999</v>
      </c>
      <c r="Q2653">
        <f>Table1[[#This Row],[OrderQuantity]]*Table1[[#This Row],[UnitPrice]]</f>
        <v>1025.0999999999999</v>
      </c>
      <c r="R2653">
        <f>Table1[[#This Row],[OrderQuantity]]*Table1[[#This Row],[UnitCost]]</f>
        <v>481.8</v>
      </c>
      <c r="S2653">
        <f>Table1[[#This Row],[OrderQuantity]]*Table1[[#This Row],[UnitPrice]]*(1-Table1[[#This Row],[DiscountApplied]]) - (Table1[[#This Row],[OrderQuantity]]*Table1[[#This Row],[UnitCost]])</f>
        <v>461.29199999999997</v>
      </c>
      <c r="T2653">
        <f>DATEDIF(Table1[[#This Row],[ShipDate]],Table1[[#This Row],[DeliveryDate]],"d")</f>
        <v>6</v>
      </c>
      <c r="U2653" t="str">
        <f t="shared" si="83"/>
        <v>On Time</v>
      </c>
    </row>
    <row r="2654" spans="1:21" x14ac:dyDescent="0.3">
      <c r="A2654" t="str">
        <f t="shared" si="82"/>
        <v>SO-002753</v>
      </c>
      <c r="B2654" t="s">
        <v>4</v>
      </c>
      <c r="C2654" t="s">
        <v>8</v>
      </c>
      <c r="D2654" s="1">
        <v>43400</v>
      </c>
      <c r="E2654" s="1">
        <v>43564</v>
      </c>
      <c r="F2654" s="1">
        <v>43575</v>
      </c>
      <c r="G2654" s="1">
        <v>43582</v>
      </c>
      <c r="H2654" t="s">
        <v>54</v>
      </c>
      <c r="I2654">
        <v>15</v>
      </c>
      <c r="J2654">
        <v>13</v>
      </c>
      <c r="K2654">
        <v>364</v>
      </c>
      <c r="L2654">
        <v>40</v>
      </c>
      <c r="M2654">
        <v>4</v>
      </c>
      <c r="N2654">
        <v>0.1</v>
      </c>
      <c r="O2654">
        <v>2836.51</v>
      </c>
      <c r="P2654">
        <v>3939.6</v>
      </c>
      <c r="Q2654">
        <f>Table1[[#This Row],[OrderQuantity]]*Table1[[#This Row],[UnitPrice]]</f>
        <v>15758.4</v>
      </c>
      <c r="R2654">
        <f>Table1[[#This Row],[OrderQuantity]]*Table1[[#This Row],[UnitCost]]</f>
        <v>11346.04</v>
      </c>
      <c r="S2654">
        <f>Table1[[#This Row],[OrderQuantity]]*Table1[[#This Row],[UnitPrice]]*(1-Table1[[#This Row],[DiscountApplied]]) - (Table1[[#This Row],[OrderQuantity]]*Table1[[#This Row],[UnitCost]])</f>
        <v>2836.5199999999986</v>
      </c>
      <c r="T2654">
        <f>DATEDIF(Table1[[#This Row],[ShipDate]],Table1[[#This Row],[DeliveryDate]],"d")</f>
        <v>7</v>
      </c>
      <c r="U2654" t="str">
        <f t="shared" si="83"/>
        <v>On Time</v>
      </c>
    </row>
    <row r="2655" spans="1:21" x14ac:dyDescent="0.3">
      <c r="A2655" t="str">
        <f t="shared" si="82"/>
        <v>SO-002754</v>
      </c>
      <c r="B2655" t="s">
        <v>3</v>
      </c>
      <c r="C2655" t="s">
        <v>10</v>
      </c>
      <c r="D2655" s="1">
        <v>43500</v>
      </c>
      <c r="E2655" s="1">
        <v>43564</v>
      </c>
      <c r="F2655" s="1">
        <v>43588</v>
      </c>
      <c r="G2655" s="1">
        <v>43598</v>
      </c>
      <c r="H2655" t="s">
        <v>54</v>
      </c>
      <c r="I2655">
        <v>4</v>
      </c>
      <c r="J2655">
        <v>49</v>
      </c>
      <c r="K2655">
        <v>100</v>
      </c>
      <c r="L2655">
        <v>15</v>
      </c>
      <c r="M2655">
        <v>1</v>
      </c>
      <c r="N2655">
        <v>0.4</v>
      </c>
      <c r="O2655">
        <v>5033.6400000000003</v>
      </c>
      <c r="P2655">
        <v>6371.7</v>
      </c>
      <c r="Q2655">
        <f>Table1[[#This Row],[OrderQuantity]]*Table1[[#This Row],[UnitPrice]]</f>
        <v>6371.7</v>
      </c>
      <c r="R2655">
        <f>Table1[[#This Row],[OrderQuantity]]*Table1[[#This Row],[UnitCost]]</f>
        <v>5033.6400000000003</v>
      </c>
      <c r="S2655">
        <f>Table1[[#This Row],[OrderQuantity]]*Table1[[#This Row],[UnitPrice]]*(1-Table1[[#This Row],[DiscountApplied]]) - (Table1[[#This Row],[OrderQuantity]]*Table1[[#This Row],[UnitCost]])</f>
        <v>-1210.6200000000008</v>
      </c>
      <c r="T2655">
        <f>DATEDIF(Table1[[#This Row],[ShipDate]],Table1[[#This Row],[DeliveryDate]],"d")</f>
        <v>10</v>
      </c>
      <c r="U2655" t="str">
        <f t="shared" si="83"/>
        <v>Late</v>
      </c>
    </row>
    <row r="2656" spans="1:21" x14ac:dyDescent="0.3">
      <c r="A2656" t="str">
        <f t="shared" si="82"/>
        <v>SO-002755</v>
      </c>
      <c r="B2656" t="s">
        <v>2</v>
      </c>
      <c r="C2656" t="s">
        <v>10</v>
      </c>
      <c r="D2656" s="1">
        <v>43400</v>
      </c>
      <c r="E2656" s="1">
        <v>43564</v>
      </c>
      <c r="F2656" s="1">
        <v>43586</v>
      </c>
      <c r="G2656" s="1">
        <v>43595</v>
      </c>
      <c r="H2656" t="s">
        <v>54</v>
      </c>
      <c r="I2656">
        <v>21</v>
      </c>
      <c r="J2656">
        <v>48</v>
      </c>
      <c r="K2656">
        <v>119</v>
      </c>
      <c r="L2656">
        <v>12</v>
      </c>
      <c r="M2656">
        <v>5</v>
      </c>
      <c r="N2656">
        <v>0.05</v>
      </c>
      <c r="O2656">
        <v>606.02</v>
      </c>
      <c r="P2656">
        <v>904.5</v>
      </c>
      <c r="Q2656">
        <f>Table1[[#This Row],[OrderQuantity]]*Table1[[#This Row],[UnitPrice]]</f>
        <v>4522.5</v>
      </c>
      <c r="R2656">
        <f>Table1[[#This Row],[OrderQuantity]]*Table1[[#This Row],[UnitCost]]</f>
        <v>3030.1</v>
      </c>
      <c r="S2656">
        <f>Table1[[#This Row],[OrderQuantity]]*Table1[[#This Row],[UnitPrice]]*(1-Table1[[#This Row],[DiscountApplied]]) - (Table1[[#This Row],[OrderQuantity]]*Table1[[#This Row],[UnitCost]])</f>
        <v>1266.2750000000001</v>
      </c>
      <c r="T2656">
        <f>DATEDIF(Table1[[#This Row],[ShipDate]],Table1[[#This Row],[DeliveryDate]],"d")</f>
        <v>9</v>
      </c>
      <c r="U2656" t="str">
        <f t="shared" si="83"/>
        <v>Late</v>
      </c>
    </row>
    <row r="2657" spans="1:21" x14ac:dyDescent="0.3">
      <c r="A2657" t="str">
        <f t="shared" si="82"/>
        <v>SO-002756</v>
      </c>
      <c r="B2657" t="s">
        <v>5</v>
      </c>
      <c r="C2657" t="s">
        <v>8</v>
      </c>
      <c r="D2657" s="1">
        <v>43500</v>
      </c>
      <c r="E2657" s="1">
        <v>43564</v>
      </c>
      <c r="F2657" s="1">
        <v>43577</v>
      </c>
      <c r="G2657" s="1">
        <v>43584</v>
      </c>
      <c r="H2657" t="s">
        <v>54</v>
      </c>
      <c r="I2657">
        <v>28</v>
      </c>
      <c r="J2657">
        <v>28</v>
      </c>
      <c r="K2657">
        <v>340</v>
      </c>
      <c r="L2657">
        <v>4</v>
      </c>
      <c r="M2657">
        <v>2</v>
      </c>
      <c r="N2657">
        <v>0.05</v>
      </c>
      <c r="O2657">
        <v>3942.15</v>
      </c>
      <c r="P2657">
        <v>6358.3</v>
      </c>
      <c r="Q2657">
        <f>Table1[[#This Row],[OrderQuantity]]*Table1[[#This Row],[UnitPrice]]</f>
        <v>12716.6</v>
      </c>
      <c r="R2657">
        <f>Table1[[#This Row],[OrderQuantity]]*Table1[[#This Row],[UnitCost]]</f>
        <v>7884.3</v>
      </c>
      <c r="S2657">
        <f>Table1[[#This Row],[OrderQuantity]]*Table1[[#This Row],[UnitPrice]]*(1-Table1[[#This Row],[DiscountApplied]]) - (Table1[[#This Row],[OrderQuantity]]*Table1[[#This Row],[UnitCost]])</f>
        <v>4196.47</v>
      </c>
      <c r="T2657">
        <f>DATEDIF(Table1[[#This Row],[ShipDate]],Table1[[#This Row],[DeliveryDate]],"d")</f>
        <v>7</v>
      </c>
      <c r="U2657" t="str">
        <f t="shared" si="83"/>
        <v>On Time</v>
      </c>
    </row>
    <row r="2658" spans="1:21" x14ac:dyDescent="0.3">
      <c r="A2658" t="str">
        <f t="shared" si="82"/>
        <v>SO-002757</v>
      </c>
      <c r="B2658" t="s">
        <v>4</v>
      </c>
      <c r="C2658" t="s">
        <v>10</v>
      </c>
      <c r="D2658" s="1">
        <v>43400</v>
      </c>
      <c r="E2658" s="1">
        <v>43564</v>
      </c>
      <c r="F2658" s="1">
        <v>43580</v>
      </c>
      <c r="G2658" s="1">
        <v>43583</v>
      </c>
      <c r="H2658" t="s">
        <v>54</v>
      </c>
      <c r="I2658">
        <v>16</v>
      </c>
      <c r="J2658">
        <v>21</v>
      </c>
      <c r="K2658">
        <v>200</v>
      </c>
      <c r="L2658">
        <v>29</v>
      </c>
      <c r="M2658">
        <v>5</v>
      </c>
      <c r="N2658">
        <v>0.08</v>
      </c>
      <c r="O2658">
        <v>103.85</v>
      </c>
      <c r="P2658">
        <v>167.5</v>
      </c>
      <c r="Q2658">
        <f>Table1[[#This Row],[OrderQuantity]]*Table1[[#This Row],[UnitPrice]]</f>
        <v>837.5</v>
      </c>
      <c r="R2658">
        <f>Table1[[#This Row],[OrderQuantity]]*Table1[[#This Row],[UnitCost]]</f>
        <v>519.25</v>
      </c>
      <c r="S2658">
        <f>Table1[[#This Row],[OrderQuantity]]*Table1[[#This Row],[UnitPrice]]*(1-Table1[[#This Row],[DiscountApplied]]) - (Table1[[#This Row],[OrderQuantity]]*Table1[[#This Row],[UnitCost]])</f>
        <v>251.25</v>
      </c>
      <c r="T2658">
        <f>DATEDIF(Table1[[#This Row],[ShipDate]],Table1[[#This Row],[DeliveryDate]],"d")</f>
        <v>3</v>
      </c>
      <c r="U2658" t="str">
        <f t="shared" si="83"/>
        <v>On Time</v>
      </c>
    </row>
    <row r="2659" spans="1:21" x14ac:dyDescent="0.3">
      <c r="A2659" t="str">
        <f t="shared" si="82"/>
        <v>SO-002758</v>
      </c>
      <c r="B2659" t="s">
        <v>4</v>
      </c>
      <c r="C2659" t="s">
        <v>10</v>
      </c>
      <c r="D2659" s="1">
        <v>43500</v>
      </c>
      <c r="E2659" s="1">
        <v>43564</v>
      </c>
      <c r="F2659" s="1">
        <v>43574</v>
      </c>
      <c r="G2659" s="1">
        <v>43575</v>
      </c>
      <c r="H2659" t="s">
        <v>54</v>
      </c>
      <c r="I2659">
        <v>17</v>
      </c>
      <c r="J2659">
        <v>14</v>
      </c>
      <c r="K2659">
        <v>132</v>
      </c>
      <c r="L2659">
        <v>7</v>
      </c>
      <c r="M2659">
        <v>8</v>
      </c>
      <c r="N2659">
        <v>0.05</v>
      </c>
      <c r="O2659">
        <v>642.20000000000005</v>
      </c>
      <c r="P2659">
        <v>904.5</v>
      </c>
      <c r="Q2659">
        <f>Table1[[#This Row],[OrderQuantity]]*Table1[[#This Row],[UnitPrice]]</f>
        <v>7236</v>
      </c>
      <c r="R2659">
        <f>Table1[[#This Row],[OrderQuantity]]*Table1[[#This Row],[UnitCost]]</f>
        <v>5137.6000000000004</v>
      </c>
      <c r="S2659">
        <f>Table1[[#This Row],[OrderQuantity]]*Table1[[#This Row],[UnitPrice]]*(1-Table1[[#This Row],[DiscountApplied]]) - (Table1[[#This Row],[OrderQuantity]]*Table1[[#This Row],[UnitCost]])</f>
        <v>1736.5999999999995</v>
      </c>
      <c r="T2659">
        <f>DATEDIF(Table1[[#This Row],[ShipDate]],Table1[[#This Row],[DeliveryDate]],"d")</f>
        <v>1</v>
      </c>
      <c r="U2659" t="str">
        <f t="shared" si="83"/>
        <v>On Time</v>
      </c>
    </row>
    <row r="2660" spans="1:21" x14ac:dyDescent="0.3">
      <c r="A2660" t="str">
        <f t="shared" si="82"/>
        <v>SO-002759</v>
      </c>
      <c r="B2660" t="s">
        <v>3</v>
      </c>
      <c r="C2660" t="s">
        <v>13</v>
      </c>
      <c r="D2660" s="1">
        <v>43500</v>
      </c>
      <c r="E2660" s="1">
        <v>43564</v>
      </c>
      <c r="F2660" s="1">
        <v>43577</v>
      </c>
      <c r="G2660" s="1">
        <v>43581</v>
      </c>
      <c r="H2660" t="s">
        <v>54</v>
      </c>
      <c r="I2660">
        <v>2</v>
      </c>
      <c r="J2660">
        <v>3</v>
      </c>
      <c r="K2660">
        <v>29</v>
      </c>
      <c r="L2660">
        <v>25</v>
      </c>
      <c r="M2660">
        <v>1</v>
      </c>
      <c r="N2660">
        <v>0.08</v>
      </c>
      <c r="O2660">
        <v>3072.89</v>
      </c>
      <c r="P2660">
        <v>3939.6</v>
      </c>
      <c r="Q2660">
        <f>Table1[[#This Row],[OrderQuantity]]*Table1[[#This Row],[UnitPrice]]</f>
        <v>3939.6</v>
      </c>
      <c r="R2660">
        <f>Table1[[#This Row],[OrderQuantity]]*Table1[[#This Row],[UnitCost]]</f>
        <v>3072.89</v>
      </c>
      <c r="S2660">
        <f>Table1[[#This Row],[OrderQuantity]]*Table1[[#This Row],[UnitPrice]]*(1-Table1[[#This Row],[DiscountApplied]]) - (Table1[[#This Row],[OrderQuantity]]*Table1[[#This Row],[UnitCost]])</f>
        <v>551.54200000000037</v>
      </c>
      <c r="T2660">
        <f>DATEDIF(Table1[[#This Row],[ShipDate]],Table1[[#This Row],[DeliveryDate]],"d")</f>
        <v>4</v>
      </c>
      <c r="U2660" t="str">
        <f t="shared" si="83"/>
        <v>On Time</v>
      </c>
    </row>
    <row r="2661" spans="1:21" x14ac:dyDescent="0.3">
      <c r="A2661" t="str">
        <f t="shared" si="82"/>
        <v>SO-002760</v>
      </c>
      <c r="B2661" t="s">
        <v>3</v>
      </c>
      <c r="C2661" t="s">
        <v>11</v>
      </c>
      <c r="D2661" s="1">
        <v>43400</v>
      </c>
      <c r="E2661" s="1">
        <v>43564</v>
      </c>
      <c r="F2661" s="1">
        <v>43586</v>
      </c>
      <c r="G2661" s="1">
        <v>43596</v>
      </c>
      <c r="H2661" t="s">
        <v>54</v>
      </c>
      <c r="I2661">
        <v>2</v>
      </c>
      <c r="J2661">
        <v>26</v>
      </c>
      <c r="K2661">
        <v>319</v>
      </c>
      <c r="L2661">
        <v>9</v>
      </c>
      <c r="M2661">
        <v>5</v>
      </c>
      <c r="N2661">
        <v>0.4</v>
      </c>
      <c r="O2661">
        <v>2766.56</v>
      </c>
      <c r="P2661">
        <v>3738.6</v>
      </c>
      <c r="Q2661">
        <f>Table1[[#This Row],[OrderQuantity]]*Table1[[#This Row],[UnitPrice]]</f>
        <v>18693</v>
      </c>
      <c r="R2661">
        <f>Table1[[#This Row],[OrderQuantity]]*Table1[[#This Row],[UnitCost]]</f>
        <v>13832.8</v>
      </c>
      <c r="S2661">
        <f>Table1[[#This Row],[OrderQuantity]]*Table1[[#This Row],[UnitPrice]]*(1-Table1[[#This Row],[DiscountApplied]]) - (Table1[[#This Row],[OrderQuantity]]*Table1[[#This Row],[UnitCost]])</f>
        <v>-2617</v>
      </c>
      <c r="T2661">
        <f>DATEDIF(Table1[[#This Row],[ShipDate]],Table1[[#This Row],[DeliveryDate]],"d")</f>
        <v>10</v>
      </c>
      <c r="U2661" t="str">
        <f t="shared" si="83"/>
        <v>Late</v>
      </c>
    </row>
    <row r="2662" spans="1:21" x14ac:dyDescent="0.3">
      <c r="A2662" t="str">
        <f t="shared" si="82"/>
        <v>SO-002761</v>
      </c>
      <c r="B2662" t="s">
        <v>4</v>
      </c>
      <c r="C2662" t="s">
        <v>10</v>
      </c>
      <c r="D2662" s="1">
        <v>43400</v>
      </c>
      <c r="E2662" s="1">
        <v>43565</v>
      </c>
      <c r="F2662" s="1">
        <v>43579</v>
      </c>
      <c r="G2662" s="1">
        <v>43589</v>
      </c>
      <c r="H2662" t="s">
        <v>54</v>
      </c>
      <c r="I2662">
        <v>13</v>
      </c>
      <c r="J2662">
        <v>45</v>
      </c>
      <c r="K2662">
        <v>124</v>
      </c>
      <c r="L2662">
        <v>35</v>
      </c>
      <c r="M2662">
        <v>5</v>
      </c>
      <c r="N2662">
        <v>0.4</v>
      </c>
      <c r="O2662">
        <v>806.35</v>
      </c>
      <c r="P2662">
        <v>971.5</v>
      </c>
      <c r="Q2662">
        <f>Table1[[#This Row],[OrderQuantity]]*Table1[[#This Row],[UnitPrice]]</f>
        <v>4857.5</v>
      </c>
      <c r="R2662">
        <f>Table1[[#This Row],[OrderQuantity]]*Table1[[#This Row],[UnitCost]]</f>
        <v>4031.75</v>
      </c>
      <c r="S2662">
        <f>Table1[[#This Row],[OrderQuantity]]*Table1[[#This Row],[UnitPrice]]*(1-Table1[[#This Row],[DiscountApplied]]) - (Table1[[#This Row],[OrderQuantity]]*Table1[[#This Row],[UnitCost]])</f>
        <v>-1117.25</v>
      </c>
      <c r="T2662">
        <f>DATEDIF(Table1[[#This Row],[ShipDate]],Table1[[#This Row],[DeliveryDate]],"d")</f>
        <v>10</v>
      </c>
      <c r="U2662" t="str">
        <f t="shared" si="83"/>
        <v>Late</v>
      </c>
    </row>
    <row r="2663" spans="1:21" x14ac:dyDescent="0.3">
      <c r="A2663" t="str">
        <f t="shared" si="82"/>
        <v>SO-002762</v>
      </c>
      <c r="B2663" t="s">
        <v>2</v>
      </c>
      <c r="C2663" t="s">
        <v>10</v>
      </c>
      <c r="D2663" s="1">
        <v>43500</v>
      </c>
      <c r="E2663" s="1">
        <v>43565</v>
      </c>
      <c r="F2663" s="1">
        <v>43579</v>
      </c>
      <c r="G2663" s="1">
        <v>43582</v>
      </c>
      <c r="H2663" t="s">
        <v>54</v>
      </c>
      <c r="I2663">
        <v>20</v>
      </c>
      <c r="J2663">
        <v>50</v>
      </c>
      <c r="K2663">
        <v>132</v>
      </c>
      <c r="L2663">
        <v>29</v>
      </c>
      <c r="M2663">
        <v>3</v>
      </c>
      <c r="N2663">
        <v>0.4</v>
      </c>
      <c r="O2663">
        <v>813.11</v>
      </c>
      <c r="P2663">
        <v>1098.8</v>
      </c>
      <c r="Q2663">
        <f>Table1[[#This Row],[OrderQuantity]]*Table1[[#This Row],[UnitPrice]]</f>
        <v>3296.3999999999996</v>
      </c>
      <c r="R2663">
        <f>Table1[[#This Row],[OrderQuantity]]*Table1[[#This Row],[UnitCost]]</f>
        <v>2439.33</v>
      </c>
      <c r="S2663">
        <f>Table1[[#This Row],[OrderQuantity]]*Table1[[#This Row],[UnitPrice]]*(1-Table1[[#This Row],[DiscountApplied]]) - (Table1[[#This Row],[OrderQuantity]]*Table1[[#This Row],[UnitCost]])</f>
        <v>-461.49000000000024</v>
      </c>
      <c r="T2663">
        <f>DATEDIF(Table1[[#This Row],[ShipDate]],Table1[[#This Row],[DeliveryDate]],"d")</f>
        <v>3</v>
      </c>
      <c r="U2663" t="str">
        <f t="shared" si="83"/>
        <v>On Time</v>
      </c>
    </row>
    <row r="2664" spans="1:21" x14ac:dyDescent="0.3">
      <c r="A2664" t="str">
        <f t="shared" si="82"/>
        <v>SO-002763</v>
      </c>
      <c r="B2664" t="s">
        <v>4</v>
      </c>
      <c r="C2664" t="s">
        <v>9</v>
      </c>
      <c r="D2664" s="1">
        <v>43500</v>
      </c>
      <c r="E2664" s="1">
        <v>43565</v>
      </c>
      <c r="F2664" s="1">
        <v>43579</v>
      </c>
      <c r="G2664" s="1">
        <v>43585</v>
      </c>
      <c r="H2664" t="s">
        <v>54</v>
      </c>
      <c r="I2664">
        <v>12</v>
      </c>
      <c r="J2664">
        <v>33</v>
      </c>
      <c r="K2664">
        <v>76</v>
      </c>
      <c r="L2664">
        <v>41</v>
      </c>
      <c r="M2664">
        <v>5</v>
      </c>
      <c r="N2664">
        <v>0.1</v>
      </c>
      <c r="O2664">
        <v>156.18</v>
      </c>
      <c r="P2664">
        <v>247.9</v>
      </c>
      <c r="Q2664">
        <f>Table1[[#This Row],[OrderQuantity]]*Table1[[#This Row],[UnitPrice]]</f>
        <v>1239.5</v>
      </c>
      <c r="R2664">
        <f>Table1[[#This Row],[OrderQuantity]]*Table1[[#This Row],[UnitCost]]</f>
        <v>780.90000000000009</v>
      </c>
      <c r="S2664">
        <f>Table1[[#This Row],[OrderQuantity]]*Table1[[#This Row],[UnitPrice]]*(1-Table1[[#This Row],[DiscountApplied]]) - (Table1[[#This Row],[OrderQuantity]]*Table1[[#This Row],[UnitCost]])</f>
        <v>334.64999999999986</v>
      </c>
      <c r="T2664">
        <f>DATEDIF(Table1[[#This Row],[ShipDate]],Table1[[#This Row],[DeliveryDate]],"d")</f>
        <v>6</v>
      </c>
      <c r="U2664" t="str">
        <f t="shared" si="83"/>
        <v>On Time</v>
      </c>
    </row>
    <row r="2665" spans="1:21" x14ac:dyDescent="0.3">
      <c r="A2665" t="str">
        <f t="shared" si="82"/>
        <v>SO-002764</v>
      </c>
      <c r="B2665" t="s">
        <v>5</v>
      </c>
      <c r="C2665" t="s">
        <v>10</v>
      </c>
      <c r="D2665" s="1">
        <v>43500</v>
      </c>
      <c r="E2665" s="1">
        <v>43565</v>
      </c>
      <c r="F2665" s="1">
        <v>43590</v>
      </c>
      <c r="G2665" s="1">
        <v>43596</v>
      </c>
      <c r="H2665" t="s">
        <v>54</v>
      </c>
      <c r="I2665">
        <v>26</v>
      </c>
      <c r="J2665">
        <v>36</v>
      </c>
      <c r="K2665">
        <v>130</v>
      </c>
      <c r="L2665">
        <v>6</v>
      </c>
      <c r="M2665">
        <v>4</v>
      </c>
      <c r="N2665">
        <v>0.05</v>
      </c>
      <c r="O2665">
        <v>1451.22</v>
      </c>
      <c r="P2665">
        <v>2418.6999999999998</v>
      </c>
      <c r="Q2665">
        <f>Table1[[#This Row],[OrderQuantity]]*Table1[[#This Row],[UnitPrice]]</f>
        <v>9674.7999999999993</v>
      </c>
      <c r="R2665">
        <f>Table1[[#This Row],[OrderQuantity]]*Table1[[#This Row],[UnitCost]]</f>
        <v>5804.88</v>
      </c>
      <c r="S2665">
        <f>Table1[[#This Row],[OrderQuantity]]*Table1[[#This Row],[UnitPrice]]*(1-Table1[[#This Row],[DiscountApplied]]) - (Table1[[#This Row],[OrderQuantity]]*Table1[[#This Row],[UnitCost]])</f>
        <v>3386.1799999999994</v>
      </c>
      <c r="T2665">
        <f>DATEDIF(Table1[[#This Row],[ShipDate]],Table1[[#This Row],[DeliveryDate]],"d")</f>
        <v>6</v>
      </c>
      <c r="U2665" t="str">
        <f t="shared" si="83"/>
        <v>On Time</v>
      </c>
    </row>
    <row r="2666" spans="1:21" x14ac:dyDescent="0.3">
      <c r="A2666" t="str">
        <f t="shared" si="82"/>
        <v>SO-002765</v>
      </c>
      <c r="B2666" t="s">
        <v>3</v>
      </c>
      <c r="C2666" t="s">
        <v>10</v>
      </c>
      <c r="D2666" s="1">
        <v>43500</v>
      </c>
      <c r="E2666" s="1">
        <v>43565</v>
      </c>
      <c r="F2666" s="1">
        <v>43591</v>
      </c>
      <c r="G2666" s="1">
        <v>43594</v>
      </c>
      <c r="H2666" t="s">
        <v>54</v>
      </c>
      <c r="I2666">
        <v>1</v>
      </c>
      <c r="J2666">
        <v>27</v>
      </c>
      <c r="K2666">
        <v>196</v>
      </c>
      <c r="L2666">
        <v>8</v>
      </c>
      <c r="M2666">
        <v>7</v>
      </c>
      <c r="N2666">
        <v>0.1</v>
      </c>
      <c r="O2666">
        <v>139.03</v>
      </c>
      <c r="P2666">
        <v>167.5</v>
      </c>
      <c r="Q2666">
        <f>Table1[[#This Row],[OrderQuantity]]*Table1[[#This Row],[UnitPrice]]</f>
        <v>1172.5</v>
      </c>
      <c r="R2666">
        <f>Table1[[#This Row],[OrderQuantity]]*Table1[[#This Row],[UnitCost]]</f>
        <v>973.21</v>
      </c>
      <c r="S2666">
        <f>Table1[[#This Row],[OrderQuantity]]*Table1[[#This Row],[UnitPrice]]*(1-Table1[[#This Row],[DiscountApplied]]) - (Table1[[#This Row],[OrderQuantity]]*Table1[[#This Row],[UnitCost]])</f>
        <v>82.039999999999964</v>
      </c>
      <c r="T2666">
        <f>DATEDIF(Table1[[#This Row],[ShipDate]],Table1[[#This Row],[DeliveryDate]],"d")</f>
        <v>3</v>
      </c>
      <c r="U2666" t="str">
        <f t="shared" si="83"/>
        <v>On Time</v>
      </c>
    </row>
    <row r="2667" spans="1:21" x14ac:dyDescent="0.3">
      <c r="A2667" t="str">
        <f t="shared" si="82"/>
        <v>SO-002766</v>
      </c>
      <c r="B2667" t="s">
        <v>2</v>
      </c>
      <c r="C2667" t="s">
        <v>13</v>
      </c>
      <c r="D2667" s="1">
        <v>43500</v>
      </c>
      <c r="E2667" s="1">
        <v>43565</v>
      </c>
      <c r="F2667" s="1">
        <v>43572</v>
      </c>
      <c r="G2667" s="1">
        <v>43580</v>
      </c>
      <c r="H2667" t="s">
        <v>54</v>
      </c>
      <c r="I2667">
        <v>21</v>
      </c>
      <c r="J2667">
        <v>21</v>
      </c>
      <c r="K2667">
        <v>33</v>
      </c>
      <c r="L2667">
        <v>42</v>
      </c>
      <c r="M2667">
        <v>7</v>
      </c>
      <c r="N2667">
        <v>0.1</v>
      </c>
      <c r="O2667">
        <v>1485.06</v>
      </c>
      <c r="P2667">
        <v>2284.6999999999998</v>
      </c>
      <c r="Q2667">
        <f>Table1[[#This Row],[OrderQuantity]]*Table1[[#This Row],[UnitPrice]]</f>
        <v>15992.899999999998</v>
      </c>
      <c r="R2667">
        <f>Table1[[#This Row],[OrderQuantity]]*Table1[[#This Row],[UnitCost]]</f>
        <v>10395.42</v>
      </c>
      <c r="S2667">
        <f>Table1[[#This Row],[OrderQuantity]]*Table1[[#This Row],[UnitPrice]]*(1-Table1[[#This Row],[DiscountApplied]]) - (Table1[[#This Row],[OrderQuantity]]*Table1[[#This Row],[UnitCost]])</f>
        <v>3998.1899999999987</v>
      </c>
      <c r="T2667">
        <f>DATEDIF(Table1[[#This Row],[ShipDate]],Table1[[#This Row],[DeliveryDate]],"d")</f>
        <v>8</v>
      </c>
      <c r="U2667" t="str">
        <f t="shared" si="83"/>
        <v>Late</v>
      </c>
    </row>
    <row r="2668" spans="1:21" x14ac:dyDescent="0.3">
      <c r="A2668" t="str">
        <f t="shared" si="82"/>
        <v>SO-002767</v>
      </c>
      <c r="B2668" t="s">
        <v>3</v>
      </c>
      <c r="C2668" t="s">
        <v>10</v>
      </c>
      <c r="D2668" s="1">
        <v>43500</v>
      </c>
      <c r="E2668" s="1">
        <v>43565</v>
      </c>
      <c r="F2668" s="1">
        <v>43578</v>
      </c>
      <c r="G2668" s="1">
        <v>43580</v>
      </c>
      <c r="H2668" t="s">
        <v>54</v>
      </c>
      <c r="I2668">
        <v>11</v>
      </c>
      <c r="J2668">
        <v>22</v>
      </c>
      <c r="K2668">
        <v>119</v>
      </c>
      <c r="L2668">
        <v>25</v>
      </c>
      <c r="M2668">
        <v>3</v>
      </c>
      <c r="N2668">
        <v>0.08</v>
      </c>
      <c r="O2668">
        <v>1489.41</v>
      </c>
      <c r="P2668">
        <v>1909.5</v>
      </c>
      <c r="Q2668">
        <f>Table1[[#This Row],[OrderQuantity]]*Table1[[#This Row],[UnitPrice]]</f>
        <v>5728.5</v>
      </c>
      <c r="R2668">
        <f>Table1[[#This Row],[OrderQuantity]]*Table1[[#This Row],[UnitCost]]</f>
        <v>4468.2300000000005</v>
      </c>
      <c r="S2668">
        <f>Table1[[#This Row],[OrderQuantity]]*Table1[[#This Row],[UnitPrice]]*(1-Table1[[#This Row],[DiscountApplied]]) - (Table1[[#This Row],[OrderQuantity]]*Table1[[#This Row],[UnitCost]])</f>
        <v>801.98999999999978</v>
      </c>
      <c r="T2668">
        <f>DATEDIF(Table1[[#This Row],[ShipDate]],Table1[[#This Row],[DeliveryDate]],"d")</f>
        <v>2</v>
      </c>
      <c r="U2668" t="str">
        <f t="shared" si="83"/>
        <v>On Time</v>
      </c>
    </row>
    <row r="2669" spans="1:21" x14ac:dyDescent="0.3">
      <c r="A2669" t="str">
        <f t="shared" si="82"/>
        <v>SO-002768</v>
      </c>
      <c r="B2669" t="s">
        <v>3</v>
      </c>
      <c r="C2669" t="s">
        <v>10</v>
      </c>
      <c r="D2669" s="1">
        <v>43500</v>
      </c>
      <c r="E2669" s="1">
        <v>43565</v>
      </c>
      <c r="F2669" s="1">
        <v>43587</v>
      </c>
      <c r="G2669" s="1">
        <v>43594</v>
      </c>
      <c r="H2669" t="s">
        <v>54</v>
      </c>
      <c r="I2669">
        <v>5</v>
      </c>
      <c r="J2669">
        <v>18</v>
      </c>
      <c r="K2669">
        <v>128</v>
      </c>
      <c r="L2669">
        <v>38</v>
      </c>
      <c r="M2669">
        <v>8</v>
      </c>
      <c r="N2669">
        <v>0.05</v>
      </c>
      <c r="O2669">
        <v>3296.4</v>
      </c>
      <c r="P2669">
        <v>5494</v>
      </c>
      <c r="Q2669">
        <f>Table1[[#This Row],[OrderQuantity]]*Table1[[#This Row],[UnitPrice]]</f>
        <v>43952</v>
      </c>
      <c r="R2669">
        <f>Table1[[#This Row],[OrderQuantity]]*Table1[[#This Row],[UnitCost]]</f>
        <v>26371.200000000001</v>
      </c>
      <c r="S2669">
        <f>Table1[[#This Row],[OrderQuantity]]*Table1[[#This Row],[UnitPrice]]*(1-Table1[[#This Row],[DiscountApplied]]) - (Table1[[#This Row],[OrderQuantity]]*Table1[[#This Row],[UnitCost]])</f>
        <v>15383.2</v>
      </c>
      <c r="T2669">
        <f>DATEDIF(Table1[[#This Row],[ShipDate]],Table1[[#This Row],[DeliveryDate]],"d")</f>
        <v>7</v>
      </c>
      <c r="U2669" t="str">
        <f t="shared" si="83"/>
        <v>On Time</v>
      </c>
    </row>
    <row r="2670" spans="1:21" x14ac:dyDescent="0.3">
      <c r="A2670" t="str">
        <f t="shared" si="82"/>
        <v>SO-002769</v>
      </c>
      <c r="B2670" t="s">
        <v>3</v>
      </c>
      <c r="C2670" t="s">
        <v>11</v>
      </c>
      <c r="D2670" s="1">
        <v>43400</v>
      </c>
      <c r="E2670" s="1">
        <v>43565</v>
      </c>
      <c r="F2670" s="1">
        <v>43590</v>
      </c>
      <c r="G2670" s="1">
        <v>43594</v>
      </c>
      <c r="H2670" t="s">
        <v>54</v>
      </c>
      <c r="I2670">
        <v>9</v>
      </c>
      <c r="J2670">
        <v>47</v>
      </c>
      <c r="K2670">
        <v>284</v>
      </c>
      <c r="L2670">
        <v>21</v>
      </c>
      <c r="M2670">
        <v>8</v>
      </c>
      <c r="N2670">
        <v>0.08</v>
      </c>
      <c r="O2670">
        <v>2137.3000000000002</v>
      </c>
      <c r="P2670">
        <v>3886</v>
      </c>
      <c r="Q2670">
        <f>Table1[[#This Row],[OrderQuantity]]*Table1[[#This Row],[UnitPrice]]</f>
        <v>31088</v>
      </c>
      <c r="R2670">
        <f>Table1[[#This Row],[OrderQuantity]]*Table1[[#This Row],[UnitCost]]</f>
        <v>17098.400000000001</v>
      </c>
      <c r="S2670">
        <f>Table1[[#This Row],[OrderQuantity]]*Table1[[#This Row],[UnitPrice]]*(1-Table1[[#This Row],[DiscountApplied]]) - (Table1[[#This Row],[OrderQuantity]]*Table1[[#This Row],[UnitCost]])</f>
        <v>11502.560000000001</v>
      </c>
      <c r="T2670">
        <f>DATEDIF(Table1[[#This Row],[ShipDate]],Table1[[#This Row],[DeliveryDate]],"d")</f>
        <v>4</v>
      </c>
      <c r="U2670" t="str">
        <f t="shared" si="83"/>
        <v>On Time</v>
      </c>
    </row>
    <row r="2671" spans="1:21" x14ac:dyDescent="0.3">
      <c r="A2671" t="str">
        <f t="shared" si="82"/>
        <v>SO-002770</v>
      </c>
      <c r="B2671" t="s">
        <v>3</v>
      </c>
      <c r="C2671" t="s">
        <v>8</v>
      </c>
      <c r="D2671" s="1">
        <v>43400</v>
      </c>
      <c r="E2671" s="1">
        <v>43565</v>
      </c>
      <c r="F2671" s="1">
        <v>43572</v>
      </c>
      <c r="G2671" s="1">
        <v>43576</v>
      </c>
      <c r="H2671" t="s">
        <v>54</v>
      </c>
      <c r="I2671">
        <v>2</v>
      </c>
      <c r="J2671">
        <v>32</v>
      </c>
      <c r="K2671">
        <v>342</v>
      </c>
      <c r="L2671">
        <v>22</v>
      </c>
      <c r="M2671">
        <v>3</v>
      </c>
      <c r="N2671">
        <v>0.1</v>
      </c>
      <c r="O2671">
        <v>166.5</v>
      </c>
      <c r="P2671">
        <v>234.5</v>
      </c>
      <c r="Q2671">
        <f>Table1[[#This Row],[OrderQuantity]]*Table1[[#This Row],[UnitPrice]]</f>
        <v>703.5</v>
      </c>
      <c r="R2671">
        <f>Table1[[#This Row],[OrderQuantity]]*Table1[[#This Row],[UnitCost]]</f>
        <v>499.5</v>
      </c>
      <c r="S2671">
        <f>Table1[[#This Row],[OrderQuantity]]*Table1[[#This Row],[UnitPrice]]*(1-Table1[[#This Row],[DiscountApplied]]) - (Table1[[#This Row],[OrderQuantity]]*Table1[[#This Row],[UnitCost]])</f>
        <v>133.64999999999998</v>
      </c>
      <c r="T2671">
        <f>DATEDIF(Table1[[#This Row],[ShipDate]],Table1[[#This Row],[DeliveryDate]],"d")</f>
        <v>4</v>
      </c>
      <c r="U2671" t="str">
        <f t="shared" si="83"/>
        <v>On Time</v>
      </c>
    </row>
    <row r="2672" spans="1:21" x14ac:dyDescent="0.3">
      <c r="A2672" t="str">
        <f t="shared" si="82"/>
        <v>SO-002771</v>
      </c>
      <c r="B2672" t="s">
        <v>3</v>
      </c>
      <c r="C2672" t="s">
        <v>10</v>
      </c>
      <c r="D2672" s="1">
        <v>43400</v>
      </c>
      <c r="E2672" s="1">
        <v>43566</v>
      </c>
      <c r="F2672" s="1">
        <v>43592</v>
      </c>
      <c r="G2672" s="1">
        <v>43593</v>
      </c>
      <c r="H2672" t="s">
        <v>54</v>
      </c>
      <c r="I2672">
        <v>5</v>
      </c>
      <c r="J2672">
        <v>38</v>
      </c>
      <c r="K2672">
        <v>124</v>
      </c>
      <c r="L2672">
        <v>45</v>
      </c>
      <c r="M2672">
        <v>5</v>
      </c>
      <c r="N2672">
        <v>0.05</v>
      </c>
      <c r="O2672">
        <v>4372.96</v>
      </c>
      <c r="P2672">
        <v>5205.8999999999996</v>
      </c>
      <c r="Q2672">
        <f>Table1[[#This Row],[OrderQuantity]]*Table1[[#This Row],[UnitPrice]]</f>
        <v>26029.5</v>
      </c>
      <c r="R2672">
        <f>Table1[[#This Row],[OrderQuantity]]*Table1[[#This Row],[UnitCost]]</f>
        <v>21864.799999999999</v>
      </c>
      <c r="S2672">
        <f>Table1[[#This Row],[OrderQuantity]]*Table1[[#This Row],[UnitPrice]]*(1-Table1[[#This Row],[DiscountApplied]]) - (Table1[[#This Row],[OrderQuantity]]*Table1[[#This Row],[UnitCost]])</f>
        <v>2863.2249999999985</v>
      </c>
      <c r="T2672">
        <f>DATEDIF(Table1[[#This Row],[ShipDate]],Table1[[#This Row],[DeliveryDate]],"d")</f>
        <v>1</v>
      </c>
      <c r="U2672" t="str">
        <f t="shared" si="83"/>
        <v>On Time</v>
      </c>
    </row>
    <row r="2673" spans="1:21" x14ac:dyDescent="0.3">
      <c r="A2673" t="str">
        <f t="shared" si="82"/>
        <v>SO-002772</v>
      </c>
      <c r="B2673" t="s">
        <v>5</v>
      </c>
      <c r="C2673" t="s">
        <v>8</v>
      </c>
      <c r="D2673" s="1">
        <v>43400</v>
      </c>
      <c r="E2673" s="1">
        <v>43566</v>
      </c>
      <c r="F2673" s="1">
        <v>43593</v>
      </c>
      <c r="G2673" s="1">
        <v>43597</v>
      </c>
      <c r="H2673" t="s">
        <v>54</v>
      </c>
      <c r="I2673">
        <v>28</v>
      </c>
      <c r="J2673">
        <v>35</v>
      </c>
      <c r="K2673">
        <v>343</v>
      </c>
      <c r="L2673">
        <v>19</v>
      </c>
      <c r="M2673">
        <v>7</v>
      </c>
      <c r="N2673">
        <v>0.05</v>
      </c>
      <c r="O2673">
        <v>1336.18</v>
      </c>
      <c r="P2673">
        <v>1735.3</v>
      </c>
      <c r="Q2673">
        <f>Table1[[#This Row],[OrderQuantity]]*Table1[[#This Row],[UnitPrice]]</f>
        <v>12147.1</v>
      </c>
      <c r="R2673">
        <f>Table1[[#This Row],[OrderQuantity]]*Table1[[#This Row],[UnitCost]]</f>
        <v>9353.26</v>
      </c>
      <c r="S2673">
        <f>Table1[[#This Row],[OrderQuantity]]*Table1[[#This Row],[UnitPrice]]*(1-Table1[[#This Row],[DiscountApplied]]) - (Table1[[#This Row],[OrderQuantity]]*Table1[[#This Row],[UnitCost]])</f>
        <v>2186.4849999999988</v>
      </c>
      <c r="T2673">
        <f>DATEDIF(Table1[[#This Row],[ShipDate]],Table1[[#This Row],[DeliveryDate]],"d")</f>
        <v>4</v>
      </c>
      <c r="U2673" t="str">
        <f t="shared" si="83"/>
        <v>On Time</v>
      </c>
    </row>
    <row r="2674" spans="1:21" x14ac:dyDescent="0.3">
      <c r="A2674" t="str">
        <f t="shared" si="82"/>
        <v>SO-002773</v>
      </c>
      <c r="B2674" t="s">
        <v>4</v>
      </c>
      <c r="C2674" t="s">
        <v>10</v>
      </c>
      <c r="D2674" s="1">
        <v>43400</v>
      </c>
      <c r="E2674" s="1">
        <v>43566</v>
      </c>
      <c r="F2674" s="1">
        <v>43568</v>
      </c>
      <c r="G2674" s="1">
        <v>43573</v>
      </c>
      <c r="H2674" t="s">
        <v>54</v>
      </c>
      <c r="I2674">
        <v>14</v>
      </c>
      <c r="J2674">
        <v>12</v>
      </c>
      <c r="K2674">
        <v>142</v>
      </c>
      <c r="L2674">
        <v>14</v>
      </c>
      <c r="M2674">
        <v>1</v>
      </c>
      <c r="N2674">
        <v>0.2</v>
      </c>
      <c r="O2674">
        <v>430.54</v>
      </c>
      <c r="P2674">
        <v>1025.0999999999999</v>
      </c>
      <c r="Q2674">
        <f>Table1[[#This Row],[OrderQuantity]]*Table1[[#This Row],[UnitPrice]]</f>
        <v>1025.0999999999999</v>
      </c>
      <c r="R2674">
        <f>Table1[[#This Row],[OrderQuantity]]*Table1[[#This Row],[UnitCost]]</f>
        <v>430.54</v>
      </c>
      <c r="S2674">
        <f>Table1[[#This Row],[OrderQuantity]]*Table1[[#This Row],[UnitPrice]]*(1-Table1[[#This Row],[DiscountApplied]]) - (Table1[[#This Row],[OrderQuantity]]*Table1[[#This Row],[UnitCost]])</f>
        <v>389.53999999999991</v>
      </c>
      <c r="T2674">
        <f>DATEDIF(Table1[[#This Row],[ShipDate]],Table1[[#This Row],[DeliveryDate]],"d")</f>
        <v>5</v>
      </c>
      <c r="U2674" t="str">
        <f t="shared" si="83"/>
        <v>On Time</v>
      </c>
    </row>
    <row r="2675" spans="1:21" x14ac:dyDescent="0.3">
      <c r="A2675" t="str">
        <f t="shared" si="82"/>
        <v>SO-002774</v>
      </c>
      <c r="B2675" t="s">
        <v>2</v>
      </c>
      <c r="C2675" t="s">
        <v>9</v>
      </c>
      <c r="D2675" s="1">
        <v>43500</v>
      </c>
      <c r="E2675" s="1">
        <v>43566</v>
      </c>
      <c r="F2675" s="1">
        <v>43572</v>
      </c>
      <c r="G2675" s="1">
        <v>43576</v>
      </c>
      <c r="H2675" t="s">
        <v>54</v>
      </c>
      <c r="I2675">
        <v>21</v>
      </c>
      <c r="J2675">
        <v>2</v>
      </c>
      <c r="K2675">
        <v>84</v>
      </c>
      <c r="L2675">
        <v>5</v>
      </c>
      <c r="M2675">
        <v>3</v>
      </c>
      <c r="N2675">
        <v>0.3</v>
      </c>
      <c r="O2675">
        <v>1981.86</v>
      </c>
      <c r="P2675">
        <v>3886</v>
      </c>
      <c r="Q2675">
        <f>Table1[[#This Row],[OrderQuantity]]*Table1[[#This Row],[UnitPrice]]</f>
        <v>11658</v>
      </c>
      <c r="R2675">
        <f>Table1[[#This Row],[OrderQuantity]]*Table1[[#This Row],[UnitCost]]</f>
        <v>5945.58</v>
      </c>
      <c r="S2675">
        <f>Table1[[#This Row],[OrderQuantity]]*Table1[[#This Row],[UnitPrice]]*(1-Table1[[#This Row],[DiscountApplied]]) - (Table1[[#This Row],[OrderQuantity]]*Table1[[#This Row],[UnitCost]])</f>
        <v>2215.0199999999995</v>
      </c>
      <c r="T2675">
        <f>DATEDIF(Table1[[#This Row],[ShipDate]],Table1[[#This Row],[DeliveryDate]],"d")</f>
        <v>4</v>
      </c>
      <c r="U2675" t="str">
        <f t="shared" si="83"/>
        <v>On Time</v>
      </c>
    </row>
    <row r="2676" spans="1:21" x14ac:dyDescent="0.3">
      <c r="A2676" t="str">
        <f t="shared" si="82"/>
        <v>SO-002775</v>
      </c>
      <c r="B2676" t="s">
        <v>2</v>
      </c>
      <c r="C2676" t="s">
        <v>10</v>
      </c>
      <c r="D2676" s="1">
        <v>43400</v>
      </c>
      <c r="E2676" s="1">
        <v>43566</v>
      </c>
      <c r="F2676" s="1">
        <v>43586</v>
      </c>
      <c r="G2676" s="1">
        <v>43588</v>
      </c>
      <c r="H2676" t="s">
        <v>54</v>
      </c>
      <c r="I2676">
        <v>21</v>
      </c>
      <c r="J2676">
        <v>1</v>
      </c>
      <c r="K2676">
        <v>105</v>
      </c>
      <c r="L2676">
        <v>29</v>
      </c>
      <c r="M2676">
        <v>4</v>
      </c>
      <c r="N2676">
        <v>0.08</v>
      </c>
      <c r="O2676">
        <v>502.3</v>
      </c>
      <c r="P2676">
        <v>984.9</v>
      </c>
      <c r="Q2676">
        <f>Table1[[#This Row],[OrderQuantity]]*Table1[[#This Row],[UnitPrice]]</f>
        <v>3939.6</v>
      </c>
      <c r="R2676">
        <f>Table1[[#This Row],[OrderQuantity]]*Table1[[#This Row],[UnitCost]]</f>
        <v>2009.2</v>
      </c>
      <c r="S2676">
        <f>Table1[[#This Row],[OrderQuantity]]*Table1[[#This Row],[UnitPrice]]*(1-Table1[[#This Row],[DiscountApplied]]) - (Table1[[#This Row],[OrderQuantity]]*Table1[[#This Row],[UnitCost]])</f>
        <v>1615.2320000000002</v>
      </c>
      <c r="T2676">
        <f>DATEDIF(Table1[[#This Row],[ShipDate]],Table1[[#This Row],[DeliveryDate]],"d")</f>
        <v>2</v>
      </c>
      <c r="U2676" t="str">
        <f t="shared" si="83"/>
        <v>On Time</v>
      </c>
    </row>
    <row r="2677" spans="1:21" x14ac:dyDescent="0.3">
      <c r="A2677" t="str">
        <f t="shared" si="82"/>
        <v>SO-002776</v>
      </c>
      <c r="B2677" t="s">
        <v>4</v>
      </c>
      <c r="C2677" t="s">
        <v>11</v>
      </c>
      <c r="D2677" s="1">
        <v>43500</v>
      </c>
      <c r="E2677" s="1">
        <v>43567</v>
      </c>
      <c r="F2677" s="1">
        <v>43574</v>
      </c>
      <c r="G2677" s="1">
        <v>43577</v>
      </c>
      <c r="H2677" t="s">
        <v>54</v>
      </c>
      <c r="I2677">
        <v>18</v>
      </c>
      <c r="J2677">
        <v>43</v>
      </c>
      <c r="K2677">
        <v>299</v>
      </c>
      <c r="L2677">
        <v>3</v>
      </c>
      <c r="M2677">
        <v>5</v>
      </c>
      <c r="N2677">
        <v>0.15</v>
      </c>
      <c r="O2677">
        <v>511.34</v>
      </c>
      <c r="P2677">
        <v>1065.3</v>
      </c>
      <c r="Q2677">
        <f>Table1[[#This Row],[OrderQuantity]]*Table1[[#This Row],[UnitPrice]]</f>
        <v>5326.5</v>
      </c>
      <c r="R2677">
        <f>Table1[[#This Row],[OrderQuantity]]*Table1[[#This Row],[UnitCost]]</f>
        <v>2556.6999999999998</v>
      </c>
      <c r="S2677">
        <f>Table1[[#This Row],[OrderQuantity]]*Table1[[#This Row],[UnitPrice]]*(1-Table1[[#This Row],[DiscountApplied]]) - (Table1[[#This Row],[OrderQuantity]]*Table1[[#This Row],[UnitCost]])</f>
        <v>1970.8249999999998</v>
      </c>
      <c r="T2677">
        <f>DATEDIF(Table1[[#This Row],[ShipDate]],Table1[[#This Row],[DeliveryDate]],"d")</f>
        <v>3</v>
      </c>
      <c r="U2677" t="str">
        <f t="shared" si="83"/>
        <v>On Time</v>
      </c>
    </row>
    <row r="2678" spans="1:21" x14ac:dyDescent="0.3">
      <c r="A2678" t="str">
        <f t="shared" si="82"/>
        <v>SO-002777</v>
      </c>
      <c r="B2678" t="s">
        <v>2</v>
      </c>
      <c r="C2678" t="s">
        <v>11</v>
      </c>
      <c r="D2678" s="1">
        <v>43500</v>
      </c>
      <c r="E2678" s="1">
        <v>43567</v>
      </c>
      <c r="F2678" s="1">
        <v>43591</v>
      </c>
      <c r="G2678" s="1">
        <v>43597</v>
      </c>
      <c r="H2678" t="s">
        <v>54</v>
      </c>
      <c r="I2678">
        <v>22</v>
      </c>
      <c r="J2678">
        <v>10</v>
      </c>
      <c r="K2678">
        <v>304</v>
      </c>
      <c r="L2678">
        <v>31</v>
      </c>
      <c r="M2678">
        <v>7</v>
      </c>
      <c r="N2678">
        <v>0.3</v>
      </c>
      <c r="O2678">
        <v>3402.66</v>
      </c>
      <c r="P2678">
        <v>5078.6000000000004</v>
      </c>
      <c r="Q2678">
        <f>Table1[[#This Row],[OrderQuantity]]*Table1[[#This Row],[UnitPrice]]</f>
        <v>35550.200000000004</v>
      </c>
      <c r="R2678">
        <f>Table1[[#This Row],[OrderQuantity]]*Table1[[#This Row],[UnitCost]]</f>
        <v>23818.62</v>
      </c>
      <c r="S2678">
        <f>Table1[[#This Row],[OrderQuantity]]*Table1[[#This Row],[UnitPrice]]*(1-Table1[[#This Row],[DiscountApplied]]) - (Table1[[#This Row],[OrderQuantity]]*Table1[[#This Row],[UnitCost]])</f>
        <v>1066.5200000000041</v>
      </c>
      <c r="T2678">
        <f>DATEDIF(Table1[[#This Row],[ShipDate]],Table1[[#This Row],[DeliveryDate]],"d")</f>
        <v>6</v>
      </c>
      <c r="U2678" t="str">
        <f t="shared" si="83"/>
        <v>On Time</v>
      </c>
    </row>
    <row r="2679" spans="1:21" x14ac:dyDescent="0.3">
      <c r="A2679" t="str">
        <f t="shared" si="82"/>
        <v>SO-002778</v>
      </c>
      <c r="B2679" t="s">
        <v>4</v>
      </c>
      <c r="C2679" t="s">
        <v>8</v>
      </c>
      <c r="D2679" s="1">
        <v>43400</v>
      </c>
      <c r="E2679" s="1">
        <v>43567</v>
      </c>
      <c r="F2679" s="1">
        <v>43582</v>
      </c>
      <c r="G2679" s="1">
        <v>43585</v>
      </c>
      <c r="H2679" t="s">
        <v>54</v>
      </c>
      <c r="I2679">
        <v>18</v>
      </c>
      <c r="J2679">
        <v>3</v>
      </c>
      <c r="K2679">
        <v>339</v>
      </c>
      <c r="L2679">
        <v>11</v>
      </c>
      <c r="M2679">
        <v>7</v>
      </c>
      <c r="N2679">
        <v>0.1</v>
      </c>
      <c r="O2679">
        <v>168.24</v>
      </c>
      <c r="P2679">
        <v>207.7</v>
      </c>
      <c r="Q2679">
        <f>Table1[[#This Row],[OrderQuantity]]*Table1[[#This Row],[UnitPrice]]</f>
        <v>1453.8999999999999</v>
      </c>
      <c r="R2679">
        <f>Table1[[#This Row],[OrderQuantity]]*Table1[[#This Row],[UnitCost]]</f>
        <v>1177.68</v>
      </c>
      <c r="S2679">
        <f>Table1[[#This Row],[OrderQuantity]]*Table1[[#This Row],[UnitPrice]]*(1-Table1[[#This Row],[DiscountApplied]]) - (Table1[[#This Row],[OrderQuantity]]*Table1[[#This Row],[UnitCost]])</f>
        <v>130.82999999999993</v>
      </c>
      <c r="T2679">
        <f>DATEDIF(Table1[[#This Row],[ShipDate]],Table1[[#This Row],[DeliveryDate]],"d")</f>
        <v>3</v>
      </c>
      <c r="U2679" t="str">
        <f t="shared" si="83"/>
        <v>On Time</v>
      </c>
    </row>
    <row r="2680" spans="1:21" x14ac:dyDescent="0.3">
      <c r="A2680" t="str">
        <f t="shared" si="82"/>
        <v>SO-002779</v>
      </c>
      <c r="B2680" t="s">
        <v>5</v>
      </c>
      <c r="C2680" t="s">
        <v>10</v>
      </c>
      <c r="D2680" s="1">
        <v>43400</v>
      </c>
      <c r="E2680" s="1">
        <v>43567</v>
      </c>
      <c r="F2680" s="1">
        <v>43578</v>
      </c>
      <c r="G2680" s="1">
        <v>43585</v>
      </c>
      <c r="H2680" t="s">
        <v>54</v>
      </c>
      <c r="I2680">
        <v>25</v>
      </c>
      <c r="J2680">
        <v>20</v>
      </c>
      <c r="K2680">
        <v>150</v>
      </c>
      <c r="L2680">
        <v>47</v>
      </c>
      <c r="M2680">
        <v>3</v>
      </c>
      <c r="N2680">
        <v>0.05</v>
      </c>
      <c r="O2680">
        <v>1585.22</v>
      </c>
      <c r="P2680">
        <v>2264.6</v>
      </c>
      <c r="Q2680">
        <f>Table1[[#This Row],[OrderQuantity]]*Table1[[#This Row],[UnitPrice]]</f>
        <v>6793.7999999999993</v>
      </c>
      <c r="R2680">
        <f>Table1[[#This Row],[OrderQuantity]]*Table1[[#This Row],[UnitCost]]</f>
        <v>4755.66</v>
      </c>
      <c r="S2680">
        <f>Table1[[#This Row],[OrderQuantity]]*Table1[[#This Row],[UnitPrice]]*(1-Table1[[#This Row],[DiscountApplied]]) - (Table1[[#This Row],[OrderQuantity]]*Table1[[#This Row],[UnitCost]])</f>
        <v>1698.4499999999989</v>
      </c>
      <c r="T2680">
        <f>DATEDIF(Table1[[#This Row],[ShipDate]],Table1[[#This Row],[DeliveryDate]],"d")</f>
        <v>7</v>
      </c>
      <c r="U2680" t="str">
        <f t="shared" si="83"/>
        <v>On Time</v>
      </c>
    </row>
    <row r="2681" spans="1:21" x14ac:dyDescent="0.3">
      <c r="A2681" t="str">
        <f t="shared" si="82"/>
        <v>SO-002780</v>
      </c>
      <c r="B2681" t="s">
        <v>2</v>
      </c>
      <c r="C2681" t="s">
        <v>13</v>
      </c>
      <c r="D2681" s="1">
        <v>43500</v>
      </c>
      <c r="E2681" s="1">
        <v>43567</v>
      </c>
      <c r="F2681" s="1">
        <v>43575</v>
      </c>
      <c r="G2681" s="1">
        <v>43580</v>
      </c>
      <c r="H2681" t="s">
        <v>54</v>
      </c>
      <c r="I2681">
        <v>22</v>
      </c>
      <c r="J2681">
        <v>30</v>
      </c>
      <c r="K2681">
        <v>28</v>
      </c>
      <c r="L2681">
        <v>41</v>
      </c>
      <c r="M2681">
        <v>6</v>
      </c>
      <c r="N2681">
        <v>0.08</v>
      </c>
      <c r="O2681">
        <v>840.18</v>
      </c>
      <c r="P2681">
        <v>1909.5</v>
      </c>
      <c r="Q2681">
        <f>Table1[[#This Row],[OrderQuantity]]*Table1[[#This Row],[UnitPrice]]</f>
        <v>11457</v>
      </c>
      <c r="R2681">
        <f>Table1[[#This Row],[OrderQuantity]]*Table1[[#This Row],[UnitCost]]</f>
        <v>5041.08</v>
      </c>
      <c r="S2681">
        <f>Table1[[#This Row],[OrderQuantity]]*Table1[[#This Row],[UnitPrice]]*(1-Table1[[#This Row],[DiscountApplied]]) - (Table1[[#This Row],[OrderQuantity]]*Table1[[#This Row],[UnitCost]])</f>
        <v>5499.3600000000006</v>
      </c>
      <c r="T2681">
        <f>DATEDIF(Table1[[#This Row],[ShipDate]],Table1[[#This Row],[DeliveryDate]],"d")</f>
        <v>5</v>
      </c>
      <c r="U2681" t="str">
        <f t="shared" si="83"/>
        <v>On Time</v>
      </c>
    </row>
    <row r="2682" spans="1:21" x14ac:dyDescent="0.3">
      <c r="A2682" t="str">
        <f t="shared" si="82"/>
        <v>SO-002781</v>
      </c>
      <c r="B2682" t="s">
        <v>2</v>
      </c>
      <c r="C2682" t="s">
        <v>10</v>
      </c>
      <c r="D2682" s="1">
        <v>43400</v>
      </c>
      <c r="E2682" s="1">
        <v>43567</v>
      </c>
      <c r="F2682" s="1">
        <v>43595</v>
      </c>
      <c r="G2682" s="1">
        <v>43603</v>
      </c>
      <c r="H2682" t="s">
        <v>54</v>
      </c>
      <c r="I2682">
        <v>22</v>
      </c>
      <c r="J2682">
        <v>30</v>
      </c>
      <c r="K2682">
        <v>143</v>
      </c>
      <c r="L2682">
        <v>28</v>
      </c>
      <c r="M2682">
        <v>8</v>
      </c>
      <c r="N2682">
        <v>0.05</v>
      </c>
      <c r="O2682">
        <v>765.41</v>
      </c>
      <c r="P2682">
        <v>1125.5999999999999</v>
      </c>
      <c r="Q2682">
        <f>Table1[[#This Row],[OrderQuantity]]*Table1[[#This Row],[UnitPrice]]</f>
        <v>9004.7999999999993</v>
      </c>
      <c r="R2682">
        <f>Table1[[#This Row],[OrderQuantity]]*Table1[[#This Row],[UnitCost]]</f>
        <v>6123.28</v>
      </c>
      <c r="S2682">
        <f>Table1[[#This Row],[OrderQuantity]]*Table1[[#This Row],[UnitPrice]]*(1-Table1[[#This Row],[DiscountApplied]]) - (Table1[[#This Row],[OrderQuantity]]*Table1[[#This Row],[UnitCost]])</f>
        <v>2431.2799999999997</v>
      </c>
      <c r="T2682">
        <f>DATEDIF(Table1[[#This Row],[ShipDate]],Table1[[#This Row],[DeliveryDate]],"d")</f>
        <v>8</v>
      </c>
      <c r="U2682" t="str">
        <f t="shared" si="83"/>
        <v>Late</v>
      </c>
    </row>
    <row r="2683" spans="1:21" x14ac:dyDescent="0.3">
      <c r="A2683" t="str">
        <f t="shared" si="82"/>
        <v>SO-002782</v>
      </c>
      <c r="B2683" t="s">
        <v>4</v>
      </c>
      <c r="C2683" t="s">
        <v>10</v>
      </c>
      <c r="D2683" s="1">
        <v>43500</v>
      </c>
      <c r="E2683" s="1">
        <v>43567</v>
      </c>
      <c r="F2683" s="1">
        <v>43572</v>
      </c>
      <c r="G2683" s="1">
        <v>43576</v>
      </c>
      <c r="H2683" t="s">
        <v>54</v>
      </c>
      <c r="I2683">
        <v>16</v>
      </c>
      <c r="J2683">
        <v>14</v>
      </c>
      <c r="K2683">
        <v>162</v>
      </c>
      <c r="L2683">
        <v>25</v>
      </c>
      <c r="M2683">
        <v>4</v>
      </c>
      <c r="N2683">
        <v>0.15</v>
      </c>
      <c r="O2683">
        <v>4209.34</v>
      </c>
      <c r="P2683">
        <v>5688.3</v>
      </c>
      <c r="Q2683">
        <f>Table1[[#This Row],[OrderQuantity]]*Table1[[#This Row],[UnitPrice]]</f>
        <v>22753.200000000001</v>
      </c>
      <c r="R2683">
        <f>Table1[[#This Row],[OrderQuantity]]*Table1[[#This Row],[UnitCost]]</f>
        <v>16837.36</v>
      </c>
      <c r="S2683">
        <f>Table1[[#This Row],[OrderQuantity]]*Table1[[#This Row],[UnitPrice]]*(1-Table1[[#This Row],[DiscountApplied]]) - (Table1[[#This Row],[OrderQuantity]]*Table1[[#This Row],[UnitCost]])</f>
        <v>2502.8600000000006</v>
      </c>
      <c r="T2683">
        <f>DATEDIF(Table1[[#This Row],[ShipDate]],Table1[[#This Row],[DeliveryDate]],"d")</f>
        <v>4</v>
      </c>
      <c r="U2683" t="str">
        <f t="shared" si="83"/>
        <v>On Time</v>
      </c>
    </row>
    <row r="2684" spans="1:21" x14ac:dyDescent="0.3">
      <c r="A2684" t="str">
        <f t="shared" si="82"/>
        <v>SO-002783</v>
      </c>
      <c r="B2684" t="s">
        <v>4</v>
      </c>
      <c r="C2684" t="s">
        <v>10</v>
      </c>
      <c r="D2684" s="1">
        <v>43400</v>
      </c>
      <c r="E2684" s="1">
        <v>43568</v>
      </c>
      <c r="F2684" s="1">
        <v>43587</v>
      </c>
      <c r="G2684" s="1">
        <v>43591</v>
      </c>
      <c r="H2684" t="s">
        <v>54</v>
      </c>
      <c r="I2684">
        <v>17</v>
      </c>
      <c r="J2684">
        <v>41</v>
      </c>
      <c r="K2684">
        <v>177</v>
      </c>
      <c r="L2684">
        <v>43</v>
      </c>
      <c r="M2684">
        <v>5</v>
      </c>
      <c r="N2684">
        <v>0.1</v>
      </c>
      <c r="O2684">
        <v>117.25</v>
      </c>
      <c r="P2684">
        <v>167.5</v>
      </c>
      <c r="Q2684">
        <f>Table1[[#This Row],[OrderQuantity]]*Table1[[#This Row],[UnitPrice]]</f>
        <v>837.5</v>
      </c>
      <c r="R2684">
        <f>Table1[[#This Row],[OrderQuantity]]*Table1[[#This Row],[UnitCost]]</f>
        <v>586.25</v>
      </c>
      <c r="S2684">
        <f>Table1[[#This Row],[OrderQuantity]]*Table1[[#This Row],[UnitPrice]]*(1-Table1[[#This Row],[DiscountApplied]]) - (Table1[[#This Row],[OrderQuantity]]*Table1[[#This Row],[UnitCost]])</f>
        <v>167.5</v>
      </c>
      <c r="T2684">
        <f>DATEDIF(Table1[[#This Row],[ShipDate]],Table1[[#This Row],[DeliveryDate]],"d")</f>
        <v>4</v>
      </c>
      <c r="U2684" t="str">
        <f t="shared" si="83"/>
        <v>On Time</v>
      </c>
    </row>
    <row r="2685" spans="1:21" x14ac:dyDescent="0.3">
      <c r="A2685" t="str">
        <f t="shared" si="82"/>
        <v>SO-002784</v>
      </c>
      <c r="B2685" t="s">
        <v>4</v>
      </c>
      <c r="C2685" t="s">
        <v>9</v>
      </c>
      <c r="D2685" s="1">
        <v>43500</v>
      </c>
      <c r="E2685" s="1">
        <v>43568</v>
      </c>
      <c r="F2685" s="1">
        <v>43578</v>
      </c>
      <c r="G2685" s="1">
        <v>43579</v>
      </c>
      <c r="H2685" t="s">
        <v>54</v>
      </c>
      <c r="I2685">
        <v>16</v>
      </c>
      <c r="J2685">
        <v>25</v>
      </c>
      <c r="K2685">
        <v>78</v>
      </c>
      <c r="L2685">
        <v>47</v>
      </c>
      <c r="M2685">
        <v>5</v>
      </c>
      <c r="N2685">
        <v>0.08</v>
      </c>
      <c r="O2685">
        <v>1668.3</v>
      </c>
      <c r="P2685">
        <v>2224.4</v>
      </c>
      <c r="Q2685">
        <f>Table1[[#This Row],[OrderQuantity]]*Table1[[#This Row],[UnitPrice]]</f>
        <v>11122</v>
      </c>
      <c r="R2685">
        <f>Table1[[#This Row],[OrderQuantity]]*Table1[[#This Row],[UnitCost]]</f>
        <v>8341.5</v>
      </c>
      <c r="S2685">
        <f>Table1[[#This Row],[OrderQuantity]]*Table1[[#This Row],[UnitPrice]]*(1-Table1[[#This Row],[DiscountApplied]]) - (Table1[[#This Row],[OrderQuantity]]*Table1[[#This Row],[UnitCost]])</f>
        <v>1890.7399999999998</v>
      </c>
      <c r="T2685">
        <f>DATEDIF(Table1[[#This Row],[ShipDate]],Table1[[#This Row],[DeliveryDate]],"d")</f>
        <v>1</v>
      </c>
      <c r="U2685" t="str">
        <f t="shared" si="83"/>
        <v>On Time</v>
      </c>
    </row>
    <row r="2686" spans="1:21" x14ac:dyDescent="0.3">
      <c r="A2686" t="str">
        <f t="shared" si="82"/>
        <v>SO-002785</v>
      </c>
      <c r="B2686" t="s">
        <v>5</v>
      </c>
      <c r="C2686" t="s">
        <v>13</v>
      </c>
      <c r="D2686" s="1">
        <v>43400</v>
      </c>
      <c r="E2686" s="1">
        <v>43568</v>
      </c>
      <c r="F2686" s="1">
        <v>43571</v>
      </c>
      <c r="G2686" s="1">
        <v>43576</v>
      </c>
      <c r="H2686" t="s">
        <v>54</v>
      </c>
      <c r="I2686">
        <v>28</v>
      </c>
      <c r="J2686">
        <v>37</v>
      </c>
      <c r="K2686">
        <v>58</v>
      </c>
      <c r="L2686">
        <v>44</v>
      </c>
      <c r="M2686">
        <v>4</v>
      </c>
      <c r="N2686">
        <v>0.05</v>
      </c>
      <c r="O2686">
        <v>686.15</v>
      </c>
      <c r="P2686">
        <v>891.1</v>
      </c>
      <c r="Q2686">
        <f>Table1[[#This Row],[OrderQuantity]]*Table1[[#This Row],[UnitPrice]]</f>
        <v>3564.4</v>
      </c>
      <c r="R2686">
        <f>Table1[[#This Row],[OrderQuantity]]*Table1[[#This Row],[UnitCost]]</f>
        <v>2744.6</v>
      </c>
      <c r="S2686">
        <f>Table1[[#This Row],[OrderQuantity]]*Table1[[#This Row],[UnitPrice]]*(1-Table1[[#This Row],[DiscountApplied]]) - (Table1[[#This Row],[OrderQuantity]]*Table1[[#This Row],[UnitCost]])</f>
        <v>641.57999999999993</v>
      </c>
      <c r="T2686">
        <f>DATEDIF(Table1[[#This Row],[ShipDate]],Table1[[#This Row],[DeliveryDate]],"d")</f>
        <v>5</v>
      </c>
      <c r="U2686" t="str">
        <f t="shared" si="83"/>
        <v>On Time</v>
      </c>
    </row>
    <row r="2687" spans="1:21" x14ac:dyDescent="0.3">
      <c r="A2687" t="str">
        <f t="shared" si="82"/>
        <v>SO-002786</v>
      </c>
      <c r="B2687" t="s">
        <v>4</v>
      </c>
      <c r="C2687" t="s">
        <v>11</v>
      </c>
      <c r="D2687" s="1">
        <v>43400</v>
      </c>
      <c r="E2687" s="1">
        <v>43568</v>
      </c>
      <c r="F2687" s="1">
        <v>43578</v>
      </c>
      <c r="G2687" s="1">
        <v>43579</v>
      </c>
      <c r="H2687" t="s">
        <v>54</v>
      </c>
      <c r="I2687">
        <v>18</v>
      </c>
      <c r="J2687">
        <v>29</v>
      </c>
      <c r="K2687">
        <v>311</v>
      </c>
      <c r="L2687">
        <v>34</v>
      </c>
      <c r="M2687">
        <v>4</v>
      </c>
      <c r="N2687">
        <v>0.15</v>
      </c>
      <c r="O2687">
        <v>2726.9</v>
      </c>
      <c r="P2687">
        <v>3685</v>
      </c>
      <c r="Q2687">
        <f>Table1[[#This Row],[OrderQuantity]]*Table1[[#This Row],[UnitPrice]]</f>
        <v>14740</v>
      </c>
      <c r="R2687">
        <f>Table1[[#This Row],[OrderQuantity]]*Table1[[#This Row],[UnitCost]]</f>
        <v>10907.6</v>
      </c>
      <c r="S2687">
        <f>Table1[[#This Row],[OrderQuantity]]*Table1[[#This Row],[UnitPrice]]*(1-Table1[[#This Row],[DiscountApplied]]) - (Table1[[#This Row],[OrderQuantity]]*Table1[[#This Row],[UnitCost]])</f>
        <v>1621.3999999999996</v>
      </c>
      <c r="T2687">
        <f>DATEDIF(Table1[[#This Row],[ShipDate]],Table1[[#This Row],[DeliveryDate]],"d")</f>
        <v>1</v>
      </c>
      <c r="U2687" t="str">
        <f t="shared" si="83"/>
        <v>On Time</v>
      </c>
    </row>
    <row r="2688" spans="1:21" x14ac:dyDescent="0.3">
      <c r="A2688" t="str">
        <f t="shared" si="82"/>
        <v>SO-002787</v>
      </c>
      <c r="B2688" t="s">
        <v>4</v>
      </c>
      <c r="C2688" t="s">
        <v>10</v>
      </c>
      <c r="D2688" s="1">
        <v>43500</v>
      </c>
      <c r="E2688" s="1">
        <v>43568</v>
      </c>
      <c r="F2688" s="1">
        <v>43578</v>
      </c>
      <c r="G2688" s="1">
        <v>43587</v>
      </c>
      <c r="H2688" t="s">
        <v>54</v>
      </c>
      <c r="I2688">
        <v>20</v>
      </c>
      <c r="J2688">
        <v>4</v>
      </c>
      <c r="K2688">
        <v>143</v>
      </c>
      <c r="L2688">
        <v>45</v>
      </c>
      <c r="M2688">
        <v>8</v>
      </c>
      <c r="N2688">
        <v>0.1</v>
      </c>
      <c r="O2688">
        <v>472.35</v>
      </c>
      <c r="P2688">
        <v>1005</v>
      </c>
      <c r="Q2688">
        <f>Table1[[#This Row],[OrderQuantity]]*Table1[[#This Row],[UnitPrice]]</f>
        <v>8040</v>
      </c>
      <c r="R2688">
        <f>Table1[[#This Row],[OrderQuantity]]*Table1[[#This Row],[UnitCost]]</f>
        <v>3778.8</v>
      </c>
      <c r="S2688">
        <f>Table1[[#This Row],[OrderQuantity]]*Table1[[#This Row],[UnitPrice]]*(1-Table1[[#This Row],[DiscountApplied]]) - (Table1[[#This Row],[OrderQuantity]]*Table1[[#This Row],[UnitCost]])</f>
        <v>3457.2</v>
      </c>
      <c r="T2688">
        <f>DATEDIF(Table1[[#This Row],[ShipDate]],Table1[[#This Row],[DeliveryDate]],"d")</f>
        <v>9</v>
      </c>
      <c r="U2688" t="str">
        <f t="shared" si="83"/>
        <v>Late</v>
      </c>
    </row>
    <row r="2689" spans="1:21" x14ac:dyDescent="0.3">
      <c r="A2689" t="str">
        <f t="shared" si="82"/>
        <v>SO-002788</v>
      </c>
      <c r="B2689" t="s">
        <v>4</v>
      </c>
      <c r="C2689" t="s">
        <v>10</v>
      </c>
      <c r="D2689" s="1">
        <v>43400</v>
      </c>
      <c r="E2689" s="1">
        <v>43568</v>
      </c>
      <c r="F2689" s="1">
        <v>43579</v>
      </c>
      <c r="G2689" s="1">
        <v>43588</v>
      </c>
      <c r="H2689" t="s">
        <v>54</v>
      </c>
      <c r="I2689">
        <v>15</v>
      </c>
      <c r="J2689">
        <v>19</v>
      </c>
      <c r="K2689">
        <v>142</v>
      </c>
      <c r="L2689">
        <v>8</v>
      </c>
      <c r="M2689">
        <v>8</v>
      </c>
      <c r="N2689">
        <v>0.08</v>
      </c>
      <c r="O2689">
        <v>782.56</v>
      </c>
      <c r="P2689">
        <v>1956.4</v>
      </c>
      <c r="Q2689">
        <f>Table1[[#This Row],[OrderQuantity]]*Table1[[#This Row],[UnitPrice]]</f>
        <v>15651.2</v>
      </c>
      <c r="R2689">
        <f>Table1[[#This Row],[OrderQuantity]]*Table1[[#This Row],[UnitCost]]</f>
        <v>6260.48</v>
      </c>
      <c r="S2689">
        <f>Table1[[#This Row],[OrderQuantity]]*Table1[[#This Row],[UnitPrice]]*(1-Table1[[#This Row],[DiscountApplied]]) - (Table1[[#This Row],[OrderQuantity]]*Table1[[#This Row],[UnitCost]])</f>
        <v>8138.6240000000016</v>
      </c>
      <c r="T2689">
        <f>DATEDIF(Table1[[#This Row],[ShipDate]],Table1[[#This Row],[DeliveryDate]],"d")</f>
        <v>9</v>
      </c>
      <c r="U2689" t="str">
        <f t="shared" si="83"/>
        <v>Late</v>
      </c>
    </row>
    <row r="2690" spans="1:21" x14ac:dyDescent="0.3">
      <c r="A2690" t="str">
        <f t="shared" ref="A2690:A2753" si="84">"SO-" &amp; TEXT(ROW(A2690)+99,"000000")</f>
        <v>SO-002789</v>
      </c>
      <c r="B2690" t="s">
        <v>4</v>
      </c>
      <c r="C2690" t="s">
        <v>9</v>
      </c>
      <c r="D2690" s="1">
        <v>43500</v>
      </c>
      <c r="E2690" s="1">
        <v>43568</v>
      </c>
      <c r="F2690" s="1">
        <v>43572</v>
      </c>
      <c r="G2690" s="1">
        <v>43580</v>
      </c>
      <c r="H2690" t="s">
        <v>54</v>
      </c>
      <c r="I2690">
        <v>13</v>
      </c>
      <c r="J2690">
        <v>14</v>
      </c>
      <c r="K2690">
        <v>78</v>
      </c>
      <c r="L2690">
        <v>34</v>
      </c>
      <c r="M2690">
        <v>7</v>
      </c>
      <c r="N2690">
        <v>0.08</v>
      </c>
      <c r="O2690">
        <v>1650.81</v>
      </c>
      <c r="P2690">
        <v>3839.1</v>
      </c>
      <c r="Q2690">
        <f>Table1[[#This Row],[OrderQuantity]]*Table1[[#This Row],[UnitPrice]]</f>
        <v>26873.7</v>
      </c>
      <c r="R2690">
        <f>Table1[[#This Row],[OrderQuantity]]*Table1[[#This Row],[UnitCost]]</f>
        <v>11555.67</v>
      </c>
      <c r="S2690">
        <f>Table1[[#This Row],[OrderQuantity]]*Table1[[#This Row],[UnitPrice]]*(1-Table1[[#This Row],[DiscountApplied]]) - (Table1[[#This Row],[OrderQuantity]]*Table1[[#This Row],[UnitCost]])</f>
        <v>13168.134</v>
      </c>
      <c r="T2690">
        <f>DATEDIF(Table1[[#This Row],[ShipDate]],Table1[[#This Row],[DeliveryDate]],"d")</f>
        <v>8</v>
      </c>
      <c r="U2690" t="str">
        <f t="shared" ref="U2690:U2753" si="85">IF(T2690&gt;7,"Late","On Time")</f>
        <v>Late</v>
      </c>
    </row>
    <row r="2691" spans="1:21" x14ac:dyDescent="0.3">
      <c r="A2691" t="str">
        <f t="shared" si="84"/>
        <v>SO-002790</v>
      </c>
      <c r="B2691" t="s">
        <v>3</v>
      </c>
      <c r="C2691" t="s">
        <v>9</v>
      </c>
      <c r="D2691" s="1">
        <v>43500</v>
      </c>
      <c r="E2691" s="1">
        <v>43568</v>
      </c>
      <c r="F2691" s="1">
        <v>43590</v>
      </c>
      <c r="G2691" s="1">
        <v>43599</v>
      </c>
      <c r="H2691" t="s">
        <v>54</v>
      </c>
      <c r="I2691">
        <v>4</v>
      </c>
      <c r="J2691">
        <v>38</v>
      </c>
      <c r="K2691">
        <v>80</v>
      </c>
      <c r="L2691">
        <v>33</v>
      </c>
      <c r="M2691">
        <v>1</v>
      </c>
      <c r="N2691">
        <v>0.05</v>
      </c>
      <c r="O2691">
        <v>948.12</v>
      </c>
      <c r="P2691">
        <v>1788.9</v>
      </c>
      <c r="Q2691">
        <f>Table1[[#This Row],[OrderQuantity]]*Table1[[#This Row],[UnitPrice]]</f>
        <v>1788.9</v>
      </c>
      <c r="R2691">
        <f>Table1[[#This Row],[OrderQuantity]]*Table1[[#This Row],[UnitCost]]</f>
        <v>948.12</v>
      </c>
      <c r="S2691">
        <f>Table1[[#This Row],[OrderQuantity]]*Table1[[#This Row],[UnitPrice]]*(1-Table1[[#This Row],[DiscountApplied]]) - (Table1[[#This Row],[OrderQuantity]]*Table1[[#This Row],[UnitCost]])</f>
        <v>751.33499999999992</v>
      </c>
      <c r="T2691">
        <f>DATEDIF(Table1[[#This Row],[ShipDate]],Table1[[#This Row],[DeliveryDate]],"d")</f>
        <v>9</v>
      </c>
      <c r="U2691" t="str">
        <f t="shared" si="85"/>
        <v>Late</v>
      </c>
    </row>
    <row r="2692" spans="1:21" x14ac:dyDescent="0.3">
      <c r="A2692" t="str">
        <f t="shared" si="84"/>
        <v>SO-002791</v>
      </c>
      <c r="B2692" t="s">
        <v>2</v>
      </c>
      <c r="C2692" t="s">
        <v>8</v>
      </c>
      <c r="D2692" s="1">
        <v>43500</v>
      </c>
      <c r="E2692" s="1">
        <v>43568</v>
      </c>
      <c r="F2692" s="1">
        <v>43572</v>
      </c>
      <c r="G2692" s="1">
        <v>43577</v>
      </c>
      <c r="H2692" t="s">
        <v>54</v>
      </c>
      <c r="I2692">
        <v>21</v>
      </c>
      <c r="J2692">
        <v>23</v>
      </c>
      <c r="K2692">
        <v>348</v>
      </c>
      <c r="L2692">
        <v>15</v>
      </c>
      <c r="M2692">
        <v>1</v>
      </c>
      <c r="N2692">
        <v>0.1</v>
      </c>
      <c r="O2692">
        <v>851.84</v>
      </c>
      <c r="P2692">
        <v>1092.0999999999999</v>
      </c>
      <c r="Q2692">
        <f>Table1[[#This Row],[OrderQuantity]]*Table1[[#This Row],[UnitPrice]]</f>
        <v>1092.0999999999999</v>
      </c>
      <c r="R2692">
        <f>Table1[[#This Row],[OrderQuantity]]*Table1[[#This Row],[UnitCost]]</f>
        <v>851.84</v>
      </c>
      <c r="S2692">
        <f>Table1[[#This Row],[OrderQuantity]]*Table1[[#This Row],[UnitPrice]]*(1-Table1[[#This Row],[DiscountApplied]]) - (Table1[[#This Row],[OrderQuantity]]*Table1[[#This Row],[UnitCost]])</f>
        <v>131.04999999999995</v>
      </c>
      <c r="T2692">
        <f>DATEDIF(Table1[[#This Row],[ShipDate]],Table1[[#This Row],[DeliveryDate]],"d")</f>
        <v>5</v>
      </c>
      <c r="U2692" t="str">
        <f t="shared" si="85"/>
        <v>On Time</v>
      </c>
    </row>
    <row r="2693" spans="1:21" x14ac:dyDescent="0.3">
      <c r="A2693" t="str">
        <f t="shared" si="84"/>
        <v>SO-002792</v>
      </c>
      <c r="B2693" t="s">
        <v>3</v>
      </c>
      <c r="C2693" t="s">
        <v>8</v>
      </c>
      <c r="D2693" s="1">
        <v>43500</v>
      </c>
      <c r="E2693" s="1">
        <v>43569</v>
      </c>
      <c r="F2693" s="1">
        <v>43597</v>
      </c>
      <c r="G2693" s="1">
        <v>43605</v>
      </c>
      <c r="H2693" t="s">
        <v>54</v>
      </c>
      <c r="I2693">
        <v>3</v>
      </c>
      <c r="J2693">
        <v>43</v>
      </c>
      <c r="K2693">
        <v>346</v>
      </c>
      <c r="L2693">
        <v>21</v>
      </c>
      <c r="M2693">
        <v>2</v>
      </c>
      <c r="N2693">
        <v>0.08</v>
      </c>
      <c r="O2693">
        <v>992.2</v>
      </c>
      <c r="P2693">
        <v>1681.7</v>
      </c>
      <c r="Q2693">
        <f>Table1[[#This Row],[OrderQuantity]]*Table1[[#This Row],[UnitPrice]]</f>
        <v>3363.4</v>
      </c>
      <c r="R2693">
        <f>Table1[[#This Row],[OrderQuantity]]*Table1[[#This Row],[UnitCost]]</f>
        <v>1984.4</v>
      </c>
      <c r="S2693">
        <f>Table1[[#This Row],[OrderQuantity]]*Table1[[#This Row],[UnitPrice]]*(1-Table1[[#This Row],[DiscountApplied]]) - (Table1[[#This Row],[OrderQuantity]]*Table1[[#This Row],[UnitCost]])</f>
        <v>1109.9280000000003</v>
      </c>
      <c r="T2693">
        <f>DATEDIF(Table1[[#This Row],[ShipDate]],Table1[[#This Row],[DeliveryDate]],"d")</f>
        <v>8</v>
      </c>
      <c r="U2693" t="str">
        <f t="shared" si="85"/>
        <v>Late</v>
      </c>
    </row>
    <row r="2694" spans="1:21" x14ac:dyDescent="0.3">
      <c r="A2694" t="str">
        <f t="shared" si="84"/>
        <v>SO-002793</v>
      </c>
      <c r="B2694" t="s">
        <v>5</v>
      </c>
      <c r="C2694" t="s">
        <v>13</v>
      </c>
      <c r="D2694" s="1">
        <v>43400</v>
      </c>
      <c r="E2694" s="1">
        <v>43569</v>
      </c>
      <c r="F2694" s="1">
        <v>43588</v>
      </c>
      <c r="G2694" s="1">
        <v>43592</v>
      </c>
      <c r="H2694" t="s">
        <v>54</v>
      </c>
      <c r="I2694">
        <v>27</v>
      </c>
      <c r="J2694">
        <v>17</v>
      </c>
      <c r="K2694">
        <v>26</v>
      </c>
      <c r="L2694">
        <v>8</v>
      </c>
      <c r="M2694">
        <v>5</v>
      </c>
      <c r="N2694">
        <v>0.08</v>
      </c>
      <c r="O2694">
        <v>841.52</v>
      </c>
      <c r="P2694">
        <v>1051.9000000000001</v>
      </c>
      <c r="Q2694">
        <f>Table1[[#This Row],[OrderQuantity]]*Table1[[#This Row],[UnitPrice]]</f>
        <v>5259.5</v>
      </c>
      <c r="R2694">
        <f>Table1[[#This Row],[OrderQuantity]]*Table1[[#This Row],[UnitCost]]</f>
        <v>4207.6000000000004</v>
      </c>
      <c r="S2694">
        <f>Table1[[#This Row],[OrderQuantity]]*Table1[[#This Row],[UnitPrice]]*(1-Table1[[#This Row],[DiscountApplied]]) - (Table1[[#This Row],[OrderQuantity]]*Table1[[#This Row],[UnitCost]])</f>
        <v>631.13999999999942</v>
      </c>
      <c r="T2694">
        <f>DATEDIF(Table1[[#This Row],[ShipDate]],Table1[[#This Row],[DeliveryDate]],"d")</f>
        <v>4</v>
      </c>
      <c r="U2694" t="str">
        <f t="shared" si="85"/>
        <v>On Time</v>
      </c>
    </row>
    <row r="2695" spans="1:21" x14ac:dyDescent="0.3">
      <c r="A2695" t="str">
        <f t="shared" si="84"/>
        <v>SO-002794</v>
      </c>
      <c r="B2695" t="s">
        <v>3</v>
      </c>
      <c r="C2695" t="s">
        <v>10</v>
      </c>
      <c r="D2695" s="1">
        <v>43500</v>
      </c>
      <c r="E2695" s="1">
        <v>43569</v>
      </c>
      <c r="F2695" s="1">
        <v>43572</v>
      </c>
      <c r="G2695" s="1">
        <v>43578</v>
      </c>
      <c r="H2695" t="s">
        <v>54</v>
      </c>
      <c r="I2695">
        <v>9</v>
      </c>
      <c r="J2695">
        <v>11</v>
      </c>
      <c r="K2695">
        <v>108</v>
      </c>
      <c r="L2695">
        <v>39</v>
      </c>
      <c r="M2695">
        <v>8</v>
      </c>
      <c r="N2695">
        <v>0.08</v>
      </c>
      <c r="O2695">
        <v>99.16</v>
      </c>
      <c r="P2695">
        <v>247.9</v>
      </c>
      <c r="Q2695">
        <f>Table1[[#This Row],[OrderQuantity]]*Table1[[#This Row],[UnitPrice]]</f>
        <v>1983.2</v>
      </c>
      <c r="R2695">
        <f>Table1[[#This Row],[OrderQuantity]]*Table1[[#This Row],[UnitCost]]</f>
        <v>793.28</v>
      </c>
      <c r="S2695">
        <f>Table1[[#This Row],[OrderQuantity]]*Table1[[#This Row],[UnitPrice]]*(1-Table1[[#This Row],[DiscountApplied]]) - (Table1[[#This Row],[OrderQuantity]]*Table1[[#This Row],[UnitCost]])</f>
        <v>1031.2640000000001</v>
      </c>
      <c r="T2695">
        <f>DATEDIF(Table1[[#This Row],[ShipDate]],Table1[[#This Row],[DeliveryDate]],"d")</f>
        <v>6</v>
      </c>
      <c r="U2695" t="str">
        <f t="shared" si="85"/>
        <v>On Time</v>
      </c>
    </row>
    <row r="2696" spans="1:21" x14ac:dyDescent="0.3">
      <c r="A2696" t="str">
        <f t="shared" si="84"/>
        <v>SO-002795</v>
      </c>
      <c r="B2696" t="s">
        <v>3</v>
      </c>
      <c r="C2696" t="s">
        <v>13</v>
      </c>
      <c r="D2696" s="1">
        <v>43500</v>
      </c>
      <c r="E2696" s="1">
        <v>43569</v>
      </c>
      <c r="F2696" s="1">
        <v>43595</v>
      </c>
      <c r="G2696" s="1">
        <v>43596</v>
      </c>
      <c r="H2696" t="s">
        <v>54</v>
      </c>
      <c r="I2696">
        <v>6</v>
      </c>
      <c r="J2696">
        <v>11</v>
      </c>
      <c r="K2696">
        <v>1</v>
      </c>
      <c r="L2696">
        <v>35</v>
      </c>
      <c r="M2696">
        <v>6</v>
      </c>
      <c r="N2696">
        <v>0.05</v>
      </c>
      <c r="O2696">
        <v>2517.19</v>
      </c>
      <c r="P2696">
        <v>3872.6</v>
      </c>
      <c r="Q2696">
        <f>Table1[[#This Row],[OrderQuantity]]*Table1[[#This Row],[UnitPrice]]</f>
        <v>23235.599999999999</v>
      </c>
      <c r="R2696">
        <f>Table1[[#This Row],[OrderQuantity]]*Table1[[#This Row],[UnitCost]]</f>
        <v>15103.14</v>
      </c>
      <c r="S2696">
        <f>Table1[[#This Row],[OrderQuantity]]*Table1[[#This Row],[UnitPrice]]*(1-Table1[[#This Row],[DiscountApplied]]) - (Table1[[#This Row],[OrderQuantity]]*Table1[[#This Row],[UnitCost]])</f>
        <v>6970.6799999999967</v>
      </c>
      <c r="T2696">
        <f>DATEDIF(Table1[[#This Row],[ShipDate]],Table1[[#This Row],[DeliveryDate]],"d")</f>
        <v>1</v>
      </c>
      <c r="U2696" t="str">
        <f t="shared" si="85"/>
        <v>On Time</v>
      </c>
    </row>
    <row r="2697" spans="1:21" x14ac:dyDescent="0.3">
      <c r="A2697" t="str">
        <f t="shared" si="84"/>
        <v>SO-002796</v>
      </c>
      <c r="B2697" t="s">
        <v>5</v>
      </c>
      <c r="C2697" t="s">
        <v>9</v>
      </c>
      <c r="D2697" s="1">
        <v>43400</v>
      </c>
      <c r="E2697" s="1">
        <v>43569</v>
      </c>
      <c r="F2697" s="1">
        <v>43581</v>
      </c>
      <c r="G2697" s="1">
        <v>43584</v>
      </c>
      <c r="H2697" t="s">
        <v>54</v>
      </c>
      <c r="I2697">
        <v>26</v>
      </c>
      <c r="J2697">
        <v>16</v>
      </c>
      <c r="K2697">
        <v>66</v>
      </c>
      <c r="L2697">
        <v>2</v>
      </c>
      <c r="M2697">
        <v>6</v>
      </c>
      <c r="N2697">
        <v>0.05</v>
      </c>
      <c r="O2697">
        <v>2047.52</v>
      </c>
      <c r="P2697">
        <v>2559.4</v>
      </c>
      <c r="Q2697">
        <f>Table1[[#This Row],[OrderQuantity]]*Table1[[#This Row],[UnitPrice]]</f>
        <v>15356.400000000001</v>
      </c>
      <c r="R2697">
        <f>Table1[[#This Row],[OrderQuantity]]*Table1[[#This Row],[UnitCost]]</f>
        <v>12285.119999999999</v>
      </c>
      <c r="S2697">
        <f>Table1[[#This Row],[OrderQuantity]]*Table1[[#This Row],[UnitPrice]]*(1-Table1[[#This Row],[DiscountApplied]]) - (Table1[[#This Row],[OrderQuantity]]*Table1[[#This Row],[UnitCost]])</f>
        <v>2303.4600000000009</v>
      </c>
      <c r="T2697">
        <f>DATEDIF(Table1[[#This Row],[ShipDate]],Table1[[#This Row],[DeliveryDate]],"d")</f>
        <v>3</v>
      </c>
      <c r="U2697" t="str">
        <f t="shared" si="85"/>
        <v>On Time</v>
      </c>
    </row>
    <row r="2698" spans="1:21" x14ac:dyDescent="0.3">
      <c r="A2698" t="str">
        <f t="shared" si="84"/>
        <v>SO-002797</v>
      </c>
      <c r="B2698" t="s">
        <v>3</v>
      </c>
      <c r="C2698" t="s">
        <v>10</v>
      </c>
      <c r="D2698" s="1">
        <v>43400</v>
      </c>
      <c r="E2698" s="1">
        <v>43569</v>
      </c>
      <c r="F2698" s="1">
        <v>43589</v>
      </c>
      <c r="G2698" s="1">
        <v>43590</v>
      </c>
      <c r="H2698" t="s">
        <v>54</v>
      </c>
      <c r="I2698">
        <v>6</v>
      </c>
      <c r="J2698">
        <v>44</v>
      </c>
      <c r="K2698">
        <v>151</v>
      </c>
      <c r="L2698">
        <v>41</v>
      </c>
      <c r="M2698">
        <v>1</v>
      </c>
      <c r="N2698">
        <v>0.15</v>
      </c>
      <c r="O2698">
        <v>1461.4</v>
      </c>
      <c r="P2698">
        <v>1782.2</v>
      </c>
      <c r="Q2698">
        <f>Table1[[#This Row],[OrderQuantity]]*Table1[[#This Row],[UnitPrice]]</f>
        <v>1782.2</v>
      </c>
      <c r="R2698">
        <f>Table1[[#This Row],[OrderQuantity]]*Table1[[#This Row],[UnitCost]]</f>
        <v>1461.4</v>
      </c>
      <c r="S2698">
        <f>Table1[[#This Row],[OrderQuantity]]*Table1[[#This Row],[UnitPrice]]*(1-Table1[[#This Row],[DiscountApplied]]) - (Table1[[#This Row],[OrderQuantity]]*Table1[[#This Row],[UnitCost]])</f>
        <v>53.4699999999998</v>
      </c>
      <c r="T2698">
        <f>DATEDIF(Table1[[#This Row],[ShipDate]],Table1[[#This Row],[DeliveryDate]],"d")</f>
        <v>1</v>
      </c>
      <c r="U2698" t="str">
        <f t="shared" si="85"/>
        <v>On Time</v>
      </c>
    </row>
    <row r="2699" spans="1:21" x14ac:dyDescent="0.3">
      <c r="A2699" t="str">
        <f t="shared" si="84"/>
        <v>SO-002798</v>
      </c>
      <c r="B2699" t="s">
        <v>2</v>
      </c>
      <c r="C2699" t="s">
        <v>10</v>
      </c>
      <c r="D2699" s="1">
        <v>43400</v>
      </c>
      <c r="E2699" s="1">
        <v>43569</v>
      </c>
      <c r="F2699" s="1">
        <v>43580</v>
      </c>
      <c r="G2699" s="1">
        <v>43582</v>
      </c>
      <c r="H2699" t="s">
        <v>54</v>
      </c>
      <c r="I2699">
        <v>21</v>
      </c>
      <c r="J2699">
        <v>2</v>
      </c>
      <c r="K2699">
        <v>135</v>
      </c>
      <c r="L2699">
        <v>22</v>
      </c>
      <c r="M2699">
        <v>8</v>
      </c>
      <c r="N2699">
        <v>0.08</v>
      </c>
      <c r="O2699">
        <v>4352.32</v>
      </c>
      <c r="P2699">
        <v>5440.4</v>
      </c>
      <c r="Q2699">
        <f>Table1[[#This Row],[OrderQuantity]]*Table1[[#This Row],[UnitPrice]]</f>
        <v>43523.199999999997</v>
      </c>
      <c r="R2699">
        <f>Table1[[#This Row],[OrderQuantity]]*Table1[[#This Row],[UnitCost]]</f>
        <v>34818.559999999998</v>
      </c>
      <c r="S2699">
        <f>Table1[[#This Row],[OrderQuantity]]*Table1[[#This Row],[UnitPrice]]*(1-Table1[[#This Row],[DiscountApplied]]) - (Table1[[#This Row],[OrderQuantity]]*Table1[[#This Row],[UnitCost]])</f>
        <v>5222.7839999999997</v>
      </c>
      <c r="T2699">
        <f>DATEDIF(Table1[[#This Row],[ShipDate]],Table1[[#This Row],[DeliveryDate]],"d")</f>
        <v>2</v>
      </c>
      <c r="U2699" t="str">
        <f t="shared" si="85"/>
        <v>On Time</v>
      </c>
    </row>
    <row r="2700" spans="1:21" x14ac:dyDescent="0.3">
      <c r="A2700" t="str">
        <f t="shared" si="84"/>
        <v>SO-002799</v>
      </c>
      <c r="B2700" t="s">
        <v>2</v>
      </c>
      <c r="C2700" t="s">
        <v>11</v>
      </c>
      <c r="D2700" s="1">
        <v>43400</v>
      </c>
      <c r="E2700" s="1">
        <v>43569</v>
      </c>
      <c r="F2700" s="1">
        <v>43578</v>
      </c>
      <c r="G2700" s="1">
        <v>43584</v>
      </c>
      <c r="H2700" t="s">
        <v>54</v>
      </c>
      <c r="I2700">
        <v>22</v>
      </c>
      <c r="J2700">
        <v>37</v>
      </c>
      <c r="K2700">
        <v>270</v>
      </c>
      <c r="L2700">
        <v>42</v>
      </c>
      <c r="M2700">
        <v>1</v>
      </c>
      <c r="N2700">
        <v>0.2</v>
      </c>
      <c r="O2700">
        <v>643.20000000000005</v>
      </c>
      <c r="P2700">
        <v>1286.4000000000001</v>
      </c>
      <c r="Q2700">
        <f>Table1[[#This Row],[OrderQuantity]]*Table1[[#This Row],[UnitPrice]]</f>
        <v>1286.4000000000001</v>
      </c>
      <c r="R2700">
        <f>Table1[[#This Row],[OrderQuantity]]*Table1[[#This Row],[UnitCost]]</f>
        <v>643.20000000000005</v>
      </c>
      <c r="S2700">
        <f>Table1[[#This Row],[OrderQuantity]]*Table1[[#This Row],[UnitPrice]]*(1-Table1[[#This Row],[DiscountApplied]]) - (Table1[[#This Row],[OrderQuantity]]*Table1[[#This Row],[UnitCost]])</f>
        <v>385.92000000000007</v>
      </c>
      <c r="T2700">
        <f>DATEDIF(Table1[[#This Row],[ShipDate]],Table1[[#This Row],[DeliveryDate]],"d")</f>
        <v>6</v>
      </c>
      <c r="U2700" t="str">
        <f t="shared" si="85"/>
        <v>On Time</v>
      </c>
    </row>
    <row r="2701" spans="1:21" x14ac:dyDescent="0.3">
      <c r="A2701" t="str">
        <f t="shared" si="84"/>
        <v>SO-002800</v>
      </c>
      <c r="B2701" t="s">
        <v>5</v>
      </c>
      <c r="C2701" t="s">
        <v>10</v>
      </c>
      <c r="D2701" s="1">
        <v>43400</v>
      </c>
      <c r="E2701" s="1">
        <v>43569</v>
      </c>
      <c r="F2701" s="1">
        <v>43593</v>
      </c>
      <c r="G2701" s="1">
        <v>43603</v>
      </c>
      <c r="H2701" t="s">
        <v>54</v>
      </c>
      <c r="I2701">
        <v>25</v>
      </c>
      <c r="J2701">
        <v>2</v>
      </c>
      <c r="K2701">
        <v>132</v>
      </c>
      <c r="L2701">
        <v>31</v>
      </c>
      <c r="M2701">
        <v>4</v>
      </c>
      <c r="N2701">
        <v>0.05</v>
      </c>
      <c r="O2701">
        <v>549.4</v>
      </c>
      <c r="P2701">
        <v>1098.8</v>
      </c>
      <c r="Q2701">
        <f>Table1[[#This Row],[OrderQuantity]]*Table1[[#This Row],[UnitPrice]]</f>
        <v>4395.2</v>
      </c>
      <c r="R2701">
        <f>Table1[[#This Row],[OrderQuantity]]*Table1[[#This Row],[UnitCost]]</f>
        <v>2197.6</v>
      </c>
      <c r="S2701">
        <f>Table1[[#This Row],[OrderQuantity]]*Table1[[#This Row],[UnitPrice]]*(1-Table1[[#This Row],[DiscountApplied]]) - (Table1[[#This Row],[OrderQuantity]]*Table1[[#This Row],[UnitCost]])</f>
        <v>1977.8399999999997</v>
      </c>
      <c r="T2701">
        <f>DATEDIF(Table1[[#This Row],[ShipDate]],Table1[[#This Row],[DeliveryDate]],"d")</f>
        <v>10</v>
      </c>
      <c r="U2701" t="str">
        <f t="shared" si="85"/>
        <v>Late</v>
      </c>
    </row>
    <row r="2702" spans="1:21" x14ac:dyDescent="0.3">
      <c r="A2702" t="str">
        <f t="shared" si="84"/>
        <v>SO-002801</v>
      </c>
      <c r="B2702" t="s">
        <v>3</v>
      </c>
      <c r="C2702" t="s">
        <v>13</v>
      </c>
      <c r="D2702" s="1">
        <v>43400</v>
      </c>
      <c r="E2702" s="1">
        <v>43570</v>
      </c>
      <c r="F2702" s="1">
        <v>43580</v>
      </c>
      <c r="G2702" s="1">
        <v>43586</v>
      </c>
      <c r="H2702" t="s">
        <v>54</v>
      </c>
      <c r="I2702">
        <v>8</v>
      </c>
      <c r="J2702">
        <v>7</v>
      </c>
      <c r="K2702">
        <v>3</v>
      </c>
      <c r="L2702">
        <v>3</v>
      </c>
      <c r="M2702">
        <v>4</v>
      </c>
      <c r="N2702">
        <v>0.1</v>
      </c>
      <c r="O2702">
        <v>412.72</v>
      </c>
      <c r="P2702">
        <v>1031.8</v>
      </c>
      <c r="Q2702">
        <f>Table1[[#This Row],[OrderQuantity]]*Table1[[#This Row],[UnitPrice]]</f>
        <v>4127.2</v>
      </c>
      <c r="R2702">
        <f>Table1[[#This Row],[OrderQuantity]]*Table1[[#This Row],[UnitCost]]</f>
        <v>1650.88</v>
      </c>
      <c r="S2702">
        <f>Table1[[#This Row],[OrderQuantity]]*Table1[[#This Row],[UnitPrice]]*(1-Table1[[#This Row],[DiscountApplied]]) - (Table1[[#This Row],[OrderQuantity]]*Table1[[#This Row],[UnitCost]])</f>
        <v>2063.6</v>
      </c>
      <c r="T2702">
        <f>DATEDIF(Table1[[#This Row],[ShipDate]],Table1[[#This Row],[DeliveryDate]],"d")</f>
        <v>6</v>
      </c>
      <c r="U2702" t="str">
        <f t="shared" si="85"/>
        <v>On Time</v>
      </c>
    </row>
    <row r="2703" spans="1:21" x14ac:dyDescent="0.3">
      <c r="A2703" t="str">
        <f t="shared" si="84"/>
        <v>SO-002802</v>
      </c>
      <c r="B2703" t="s">
        <v>4</v>
      </c>
      <c r="C2703" t="s">
        <v>10</v>
      </c>
      <c r="D2703" s="1">
        <v>43400</v>
      </c>
      <c r="E2703" s="1">
        <v>43570</v>
      </c>
      <c r="F2703" s="1">
        <v>43584</v>
      </c>
      <c r="G2703" s="1">
        <v>43589</v>
      </c>
      <c r="H2703" t="s">
        <v>54</v>
      </c>
      <c r="I2703">
        <v>18</v>
      </c>
      <c r="J2703">
        <v>11</v>
      </c>
      <c r="K2703">
        <v>158</v>
      </c>
      <c r="L2703">
        <v>42</v>
      </c>
      <c r="M2703">
        <v>4</v>
      </c>
      <c r="N2703">
        <v>0.2</v>
      </c>
      <c r="O2703">
        <v>1612.42</v>
      </c>
      <c r="P2703">
        <v>2559.4</v>
      </c>
      <c r="Q2703">
        <f>Table1[[#This Row],[OrderQuantity]]*Table1[[#This Row],[UnitPrice]]</f>
        <v>10237.6</v>
      </c>
      <c r="R2703">
        <f>Table1[[#This Row],[OrderQuantity]]*Table1[[#This Row],[UnitCost]]</f>
        <v>6449.68</v>
      </c>
      <c r="S2703">
        <f>Table1[[#This Row],[OrderQuantity]]*Table1[[#This Row],[UnitPrice]]*(1-Table1[[#This Row],[DiscountApplied]]) - (Table1[[#This Row],[OrderQuantity]]*Table1[[#This Row],[UnitCost]])</f>
        <v>1740.4000000000005</v>
      </c>
      <c r="T2703">
        <f>DATEDIF(Table1[[#This Row],[ShipDate]],Table1[[#This Row],[DeliveryDate]],"d")</f>
        <v>5</v>
      </c>
      <c r="U2703" t="str">
        <f t="shared" si="85"/>
        <v>On Time</v>
      </c>
    </row>
    <row r="2704" spans="1:21" x14ac:dyDescent="0.3">
      <c r="A2704" t="str">
        <f t="shared" si="84"/>
        <v>SO-002803</v>
      </c>
      <c r="B2704" t="s">
        <v>3</v>
      </c>
      <c r="C2704" t="s">
        <v>10</v>
      </c>
      <c r="D2704" s="1">
        <v>43500</v>
      </c>
      <c r="E2704" s="1">
        <v>43570</v>
      </c>
      <c r="F2704" s="1">
        <v>43591</v>
      </c>
      <c r="G2704" s="1">
        <v>43599</v>
      </c>
      <c r="H2704" t="s">
        <v>54</v>
      </c>
      <c r="I2704">
        <v>4</v>
      </c>
      <c r="J2704">
        <v>30</v>
      </c>
      <c r="K2704">
        <v>91</v>
      </c>
      <c r="L2704">
        <v>35</v>
      </c>
      <c r="M2704">
        <v>2</v>
      </c>
      <c r="N2704">
        <v>0.3</v>
      </c>
      <c r="O2704">
        <v>1434.2</v>
      </c>
      <c r="P2704">
        <v>1862.6</v>
      </c>
      <c r="Q2704">
        <f>Table1[[#This Row],[OrderQuantity]]*Table1[[#This Row],[UnitPrice]]</f>
        <v>3725.2</v>
      </c>
      <c r="R2704">
        <f>Table1[[#This Row],[OrderQuantity]]*Table1[[#This Row],[UnitCost]]</f>
        <v>2868.4</v>
      </c>
      <c r="S2704">
        <f>Table1[[#This Row],[OrderQuantity]]*Table1[[#This Row],[UnitPrice]]*(1-Table1[[#This Row],[DiscountApplied]]) - (Table1[[#This Row],[OrderQuantity]]*Table1[[#This Row],[UnitCost]])</f>
        <v>-260.76000000000022</v>
      </c>
      <c r="T2704">
        <f>DATEDIF(Table1[[#This Row],[ShipDate]],Table1[[#This Row],[DeliveryDate]],"d")</f>
        <v>8</v>
      </c>
      <c r="U2704" t="str">
        <f t="shared" si="85"/>
        <v>Late</v>
      </c>
    </row>
    <row r="2705" spans="1:21" x14ac:dyDescent="0.3">
      <c r="A2705" t="str">
        <f t="shared" si="84"/>
        <v>SO-002804</v>
      </c>
      <c r="B2705" t="s">
        <v>3</v>
      </c>
      <c r="C2705" t="s">
        <v>8</v>
      </c>
      <c r="D2705" s="1">
        <v>43500</v>
      </c>
      <c r="E2705" s="1">
        <v>43570</v>
      </c>
      <c r="F2705" s="1">
        <v>43598</v>
      </c>
      <c r="G2705" s="1">
        <v>43599</v>
      </c>
      <c r="H2705" t="s">
        <v>54</v>
      </c>
      <c r="I2705">
        <v>7</v>
      </c>
      <c r="J2705">
        <v>28</v>
      </c>
      <c r="K2705">
        <v>357</v>
      </c>
      <c r="L2705">
        <v>41</v>
      </c>
      <c r="M2705">
        <v>7</v>
      </c>
      <c r="N2705">
        <v>0.05</v>
      </c>
      <c r="O2705">
        <v>520.99</v>
      </c>
      <c r="P2705">
        <v>1085.4000000000001</v>
      </c>
      <c r="Q2705">
        <f>Table1[[#This Row],[OrderQuantity]]*Table1[[#This Row],[UnitPrice]]</f>
        <v>7597.8000000000011</v>
      </c>
      <c r="R2705">
        <f>Table1[[#This Row],[OrderQuantity]]*Table1[[#This Row],[UnitCost]]</f>
        <v>3646.9300000000003</v>
      </c>
      <c r="S2705">
        <f>Table1[[#This Row],[OrderQuantity]]*Table1[[#This Row],[UnitPrice]]*(1-Table1[[#This Row],[DiscountApplied]]) - (Table1[[#This Row],[OrderQuantity]]*Table1[[#This Row],[UnitCost]])</f>
        <v>3570.9800000000005</v>
      </c>
      <c r="T2705">
        <f>DATEDIF(Table1[[#This Row],[ShipDate]],Table1[[#This Row],[DeliveryDate]],"d")</f>
        <v>1</v>
      </c>
      <c r="U2705" t="str">
        <f t="shared" si="85"/>
        <v>On Time</v>
      </c>
    </row>
    <row r="2706" spans="1:21" x14ac:dyDescent="0.3">
      <c r="A2706" t="str">
        <f t="shared" si="84"/>
        <v>SO-002805</v>
      </c>
      <c r="B2706" t="s">
        <v>4</v>
      </c>
      <c r="C2706" t="s">
        <v>8</v>
      </c>
      <c r="D2706" s="1">
        <v>43500</v>
      </c>
      <c r="E2706" s="1">
        <v>43570</v>
      </c>
      <c r="F2706" s="1">
        <v>43577</v>
      </c>
      <c r="G2706" s="1">
        <v>43586</v>
      </c>
      <c r="H2706" t="s">
        <v>54</v>
      </c>
      <c r="I2706">
        <v>14</v>
      </c>
      <c r="J2706">
        <v>29</v>
      </c>
      <c r="K2706">
        <v>346</v>
      </c>
      <c r="L2706">
        <v>18</v>
      </c>
      <c r="M2706">
        <v>1</v>
      </c>
      <c r="N2706">
        <v>0.08</v>
      </c>
      <c r="O2706">
        <v>901.15</v>
      </c>
      <c r="P2706">
        <v>1802.3</v>
      </c>
      <c r="Q2706">
        <f>Table1[[#This Row],[OrderQuantity]]*Table1[[#This Row],[UnitPrice]]</f>
        <v>1802.3</v>
      </c>
      <c r="R2706">
        <f>Table1[[#This Row],[OrderQuantity]]*Table1[[#This Row],[UnitCost]]</f>
        <v>901.15</v>
      </c>
      <c r="S2706">
        <f>Table1[[#This Row],[OrderQuantity]]*Table1[[#This Row],[UnitPrice]]*(1-Table1[[#This Row],[DiscountApplied]]) - (Table1[[#This Row],[OrderQuantity]]*Table1[[#This Row],[UnitCost]])</f>
        <v>756.96600000000001</v>
      </c>
      <c r="T2706">
        <f>DATEDIF(Table1[[#This Row],[ShipDate]],Table1[[#This Row],[DeliveryDate]],"d")</f>
        <v>9</v>
      </c>
      <c r="U2706" t="str">
        <f t="shared" si="85"/>
        <v>Late</v>
      </c>
    </row>
    <row r="2707" spans="1:21" x14ac:dyDescent="0.3">
      <c r="A2707" t="str">
        <f t="shared" si="84"/>
        <v>SO-002806</v>
      </c>
      <c r="B2707" t="s">
        <v>4</v>
      </c>
      <c r="C2707" t="s">
        <v>10</v>
      </c>
      <c r="D2707" s="1">
        <v>43500</v>
      </c>
      <c r="E2707" s="1">
        <v>43570</v>
      </c>
      <c r="F2707" s="1">
        <v>43591</v>
      </c>
      <c r="G2707" s="1">
        <v>43597</v>
      </c>
      <c r="H2707" t="s">
        <v>54</v>
      </c>
      <c r="I2707">
        <v>16</v>
      </c>
      <c r="J2707">
        <v>9</v>
      </c>
      <c r="K2707">
        <v>200</v>
      </c>
      <c r="L2707">
        <v>17</v>
      </c>
      <c r="M2707">
        <v>3</v>
      </c>
      <c r="N2707">
        <v>0.3</v>
      </c>
      <c r="O2707">
        <v>1430.85</v>
      </c>
      <c r="P2707">
        <v>1882.7</v>
      </c>
      <c r="Q2707">
        <f>Table1[[#This Row],[OrderQuantity]]*Table1[[#This Row],[UnitPrice]]</f>
        <v>5648.1</v>
      </c>
      <c r="R2707">
        <f>Table1[[#This Row],[OrderQuantity]]*Table1[[#This Row],[UnitCost]]</f>
        <v>4292.5499999999993</v>
      </c>
      <c r="S2707">
        <f>Table1[[#This Row],[OrderQuantity]]*Table1[[#This Row],[UnitPrice]]*(1-Table1[[#This Row],[DiscountApplied]]) - (Table1[[#This Row],[OrderQuantity]]*Table1[[#This Row],[UnitCost]])</f>
        <v>-338.8799999999992</v>
      </c>
      <c r="T2707">
        <f>DATEDIF(Table1[[#This Row],[ShipDate]],Table1[[#This Row],[DeliveryDate]],"d")</f>
        <v>6</v>
      </c>
      <c r="U2707" t="str">
        <f t="shared" si="85"/>
        <v>On Time</v>
      </c>
    </row>
    <row r="2708" spans="1:21" x14ac:dyDescent="0.3">
      <c r="A2708" t="str">
        <f t="shared" si="84"/>
        <v>SO-002807</v>
      </c>
      <c r="B2708" t="s">
        <v>4</v>
      </c>
      <c r="C2708" t="s">
        <v>10</v>
      </c>
      <c r="D2708" s="1">
        <v>43400</v>
      </c>
      <c r="E2708" s="1">
        <v>43570</v>
      </c>
      <c r="F2708" s="1">
        <v>43596</v>
      </c>
      <c r="G2708" s="1">
        <v>43601</v>
      </c>
      <c r="H2708" t="s">
        <v>54</v>
      </c>
      <c r="I2708">
        <v>18</v>
      </c>
      <c r="J2708">
        <v>4</v>
      </c>
      <c r="K2708">
        <v>148</v>
      </c>
      <c r="L2708">
        <v>21</v>
      </c>
      <c r="M2708">
        <v>2</v>
      </c>
      <c r="N2708">
        <v>0.08</v>
      </c>
      <c r="O2708">
        <v>1226.3699999999999</v>
      </c>
      <c r="P2708">
        <v>1916.2</v>
      </c>
      <c r="Q2708">
        <f>Table1[[#This Row],[OrderQuantity]]*Table1[[#This Row],[UnitPrice]]</f>
        <v>3832.4</v>
      </c>
      <c r="R2708">
        <f>Table1[[#This Row],[OrderQuantity]]*Table1[[#This Row],[UnitCost]]</f>
        <v>2452.7399999999998</v>
      </c>
      <c r="S2708">
        <f>Table1[[#This Row],[OrderQuantity]]*Table1[[#This Row],[UnitPrice]]*(1-Table1[[#This Row],[DiscountApplied]]) - (Table1[[#This Row],[OrderQuantity]]*Table1[[#This Row],[UnitCost]])</f>
        <v>1073.0680000000007</v>
      </c>
      <c r="T2708">
        <f>DATEDIF(Table1[[#This Row],[ShipDate]],Table1[[#This Row],[DeliveryDate]],"d")</f>
        <v>5</v>
      </c>
      <c r="U2708" t="str">
        <f t="shared" si="85"/>
        <v>On Time</v>
      </c>
    </row>
    <row r="2709" spans="1:21" x14ac:dyDescent="0.3">
      <c r="A2709" t="str">
        <f t="shared" si="84"/>
        <v>SO-002808</v>
      </c>
      <c r="B2709" t="s">
        <v>4</v>
      </c>
      <c r="C2709" t="s">
        <v>10</v>
      </c>
      <c r="D2709" s="1">
        <v>43500</v>
      </c>
      <c r="E2709" s="1">
        <v>43570</v>
      </c>
      <c r="F2709" s="1">
        <v>43597</v>
      </c>
      <c r="G2709" s="1">
        <v>43602</v>
      </c>
      <c r="H2709" t="s">
        <v>54</v>
      </c>
      <c r="I2709">
        <v>19</v>
      </c>
      <c r="J2709">
        <v>15</v>
      </c>
      <c r="K2709">
        <v>97</v>
      </c>
      <c r="L2709">
        <v>39</v>
      </c>
      <c r="M2709">
        <v>6</v>
      </c>
      <c r="N2709">
        <v>0.2</v>
      </c>
      <c r="O2709">
        <v>694.12</v>
      </c>
      <c r="P2709">
        <v>991.6</v>
      </c>
      <c r="Q2709">
        <f>Table1[[#This Row],[OrderQuantity]]*Table1[[#This Row],[UnitPrice]]</f>
        <v>5949.6</v>
      </c>
      <c r="R2709">
        <f>Table1[[#This Row],[OrderQuantity]]*Table1[[#This Row],[UnitCost]]</f>
        <v>4164.72</v>
      </c>
      <c r="S2709">
        <f>Table1[[#This Row],[OrderQuantity]]*Table1[[#This Row],[UnitPrice]]*(1-Table1[[#This Row],[DiscountApplied]]) - (Table1[[#This Row],[OrderQuantity]]*Table1[[#This Row],[UnitCost]])</f>
        <v>594.96</v>
      </c>
      <c r="T2709">
        <f>DATEDIF(Table1[[#This Row],[ShipDate]],Table1[[#This Row],[DeliveryDate]],"d")</f>
        <v>5</v>
      </c>
      <c r="U2709" t="str">
        <f t="shared" si="85"/>
        <v>On Time</v>
      </c>
    </row>
    <row r="2710" spans="1:21" x14ac:dyDescent="0.3">
      <c r="A2710" t="str">
        <f t="shared" si="84"/>
        <v>SO-002809</v>
      </c>
      <c r="B2710" t="s">
        <v>3</v>
      </c>
      <c r="C2710" t="s">
        <v>13</v>
      </c>
      <c r="D2710" s="1">
        <v>43400</v>
      </c>
      <c r="E2710" s="1">
        <v>43570</v>
      </c>
      <c r="F2710" s="1">
        <v>43590</v>
      </c>
      <c r="G2710" s="1">
        <v>43592</v>
      </c>
      <c r="H2710" t="s">
        <v>54</v>
      </c>
      <c r="I2710">
        <v>11</v>
      </c>
      <c r="J2710">
        <v>48</v>
      </c>
      <c r="K2710">
        <v>20</v>
      </c>
      <c r="L2710">
        <v>31</v>
      </c>
      <c r="M2710">
        <v>1</v>
      </c>
      <c r="N2710">
        <v>0.05</v>
      </c>
      <c r="O2710">
        <v>922.59</v>
      </c>
      <c r="P2710">
        <v>1809</v>
      </c>
      <c r="Q2710">
        <f>Table1[[#This Row],[OrderQuantity]]*Table1[[#This Row],[UnitPrice]]</f>
        <v>1809</v>
      </c>
      <c r="R2710">
        <f>Table1[[#This Row],[OrderQuantity]]*Table1[[#This Row],[UnitCost]]</f>
        <v>922.59</v>
      </c>
      <c r="S2710">
        <f>Table1[[#This Row],[OrderQuantity]]*Table1[[#This Row],[UnitPrice]]*(1-Table1[[#This Row],[DiscountApplied]]) - (Table1[[#This Row],[OrderQuantity]]*Table1[[#This Row],[UnitCost]])</f>
        <v>795.95999999999992</v>
      </c>
      <c r="T2710">
        <f>DATEDIF(Table1[[#This Row],[ShipDate]],Table1[[#This Row],[DeliveryDate]],"d")</f>
        <v>2</v>
      </c>
      <c r="U2710" t="str">
        <f t="shared" si="85"/>
        <v>On Time</v>
      </c>
    </row>
    <row r="2711" spans="1:21" x14ac:dyDescent="0.3">
      <c r="A2711" t="str">
        <f t="shared" si="84"/>
        <v>SO-002810</v>
      </c>
      <c r="B2711" t="s">
        <v>4</v>
      </c>
      <c r="C2711" t="s">
        <v>10</v>
      </c>
      <c r="D2711" s="1">
        <v>43500</v>
      </c>
      <c r="E2711" s="1">
        <v>43571</v>
      </c>
      <c r="F2711" s="1">
        <v>43593</v>
      </c>
      <c r="G2711" s="1">
        <v>43595</v>
      </c>
      <c r="H2711" t="s">
        <v>54</v>
      </c>
      <c r="I2711">
        <v>17</v>
      </c>
      <c r="J2711">
        <v>26</v>
      </c>
      <c r="K2711">
        <v>185</v>
      </c>
      <c r="L2711">
        <v>16</v>
      </c>
      <c r="M2711">
        <v>6</v>
      </c>
      <c r="N2711">
        <v>0.1</v>
      </c>
      <c r="O2711">
        <v>614.86</v>
      </c>
      <c r="P2711">
        <v>891.1</v>
      </c>
      <c r="Q2711">
        <f>Table1[[#This Row],[OrderQuantity]]*Table1[[#This Row],[UnitPrice]]</f>
        <v>5346.6</v>
      </c>
      <c r="R2711">
        <f>Table1[[#This Row],[OrderQuantity]]*Table1[[#This Row],[UnitCost]]</f>
        <v>3689.16</v>
      </c>
      <c r="S2711">
        <f>Table1[[#This Row],[OrderQuantity]]*Table1[[#This Row],[UnitPrice]]*(1-Table1[[#This Row],[DiscountApplied]]) - (Table1[[#This Row],[OrderQuantity]]*Table1[[#This Row],[UnitCost]])</f>
        <v>1122.7800000000007</v>
      </c>
      <c r="T2711">
        <f>DATEDIF(Table1[[#This Row],[ShipDate]],Table1[[#This Row],[DeliveryDate]],"d")</f>
        <v>2</v>
      </c>
      <c r="U2711" t="str">
        <f t="shared" si="85"/>
        <v>On Time</v>
      </c>
    </row>
    <row r="2712" spans="1:21" x14ac:dyDescent="0.3">
      <c r="A2712" t="str">
        <f t="shared" si="84"/>
        <v>SO-002811</v>
      </c>
      <c r="B2712" t="s">
        <v>2</v>
      </c>
      <c r="C2712" t="s">
        <v>11</v>
      </c>
      <c r="D2712" s="1">
        <v>43500</v>
      </c>
      <c r="E2712" s="1">
        <v>43571</v>
      </c>
      <c r="F2712" s="1">
        <v>43584</v>
      </c>
      <c r="G2712" s="1">
        <v>43589</v>
      </c>
      <c r="H2712" t="s">
        <v>54</v>
      </c>
      <c r="I2712">
        <v>21</v>
      </c>
      <c r="J2712">
        <v>45</v>
      </c>
      <c r="K2712">
        <v>325</v>
      </c>
      <c r="L2712">
        <v>12</v>
      </c>
      <c r="M2712">
        <v>4</v>
      </c>
      <c r="N2712">
        <v>0.05</v>
      </c>
      <c r="O2712">
        <v>150.21</v>
      </c>
      <c r="P2712">
        <v>254.6</v>
      </c>
      <c r="Q2712">
        <f>Table1[[#This Row],[OrderQuantity]]*Table1[[#This Row],[UnitPrice]]</f>
        <v>1018.4</v>
      </c>
      <c r="R2712">
        <f>Table1[[#This Row],[OrderQuantity]]*Table1[[#This Row],[UnitCost]]</f>
        <v>600.84</v>
      </c>
      <c r="S2712">
        <f>Table1[[#This Row],[OrderQuantity]]*Table1[[#This Row],[UnitPrice]]*(1-Table1[[#This Row],[DiscountApplied]]) - (Table1[[#This Row],[OrderQuantity]]*Table1[[#This Row],[UnitCost]])</f>
        <v>366.63999999999987</v>
      </c>
      <c r="T2712">
        <f>DATEDIF(Table1[[#This Row],[ShipDate]],Table1[[#This Row],[DeliveryDate]],"d")</f>
        <v>5</v>
      </c>
      <c r="U2712" t="str">
        <f t="shared" si="85"/>
        <v>On Time</v>
      </c>
    </row>
    <row r="2713" spans="1:21" x14ac:dyDescent="0.3">
      <c r="A2713" t="str">
        <f t="shared" si="84"/>
        <v>SO-002812</v>
      </c>
      <c r="B2713" t="s">
        <v>3</v>
      </c>
      <c r="C2713" t="s">
        <v>8</v>
      </c>
      <c r="D2713" s="1">
        <v>43500</v>
      </c>
      <c r="E2713" s="1">
        <v>43571</v>
      </c>
      <c r="F2713" s="1">
        <v>43576</v>
      </c>
      <c r="G2713" s="1">
        <v>43584</v>
      </c>
      <c r="H2713" t="s">
        <v>54</v>
      </c>
      <c r="I2713">
        <v>4</v>
      </c>
      <c r="J2713">
        <v>26</v>
      </c>
      <c r="K2713">
        <v>362</v>
      </c>
      <c r="L2713">
        <v>11</v>
      </c>
      <c r="M2713">
        <v>7</v>
      </c>
      <c r="N2713">
        <v>0.1</v>
      </c>
      <c r="O2713">
        <v>1322.58</v>
      </c>
      <c r="P2713">
        <v>3149</v>
      </c>
      <c r="Q2713">
        <f>Table1[[#This Row],[OrderQuantity]]*Table1[[#This Row],[UnitPrice]]</f>
        <v>22043</v>
      </c>
      <c r="R2713">
        <f>Table1[[#This Row],[OrderQuantity]]*Table1[[#This Row],[UnitCost]]</f>
        <v>9258.06</v>
      </c>
      <c r="S2713">
        <f>Table1[[#This Row],[OrderQuantity]]*Table1[[#This Row],[UnitPrice]]*(1-Table1[[#This Row],[DiscountApplied]]) - (Table1[[#This Row],[OrderQuantity]]*Table1[[#This Row],[UnitCost]])</f>
        <v>10580.640000000001</v>
      </c>
      <c r="T2713">
        <f>DATEDIF(Table1[[#This Row],[ShipDate]],Table1[[#This Row],[DeliveryDate]],"d")</f>
        <v>8</v>
      </c>
      <c r="U2713" t="str">
        <f t="shared" si="85"/>
        <v>Late</v>
      </c>
    </row>
    <row r="2714" spans="1:21" x14ac:dyDescent="0.3">
      <c r="A2714" t="str">
        <f t="shared" si="84"/>
        <v>SO-002813</v>
      </c>
      <c r="B2714" t="s">
        <v>5</v>
      </c>
      <c r="C2714" t="s">
        <v>12</v>
      </c>
      <c r="D2714" s="1">
        <v>43400</v>
      </c>
      <c r="E2714" s="1">
        <v>43571</v>
      </c>
      <c r="F2714" s="1">
        <v>43587</v>
      </c>
      <c r="G2714" s="1">
        <v>43592</v>
      </c>
      <c r="H2714" t="s">
        <v>54</v>
      </c>
      <c r="I2714">
        <v>27</v>
      </c>
      <c r="J2714">
        <v>29</v>
      </c>
      <c r="K2714">
        <v>237</v>
      </c>
      <c r="L2714">
        <v>6</v>
      </c>
      <c r="M2714">
        <v>7</v>
      </c>
      <c r="N2714">
        <v>0.08</v>
      </c>
      <c r="O2714">
        <v>1775.84</v>
      </c>
      <c r="P2714">
        <v>3946.3</v>
      </c>
      <c r="Q2714">
        <f>Table1[[#This Row],[OrderQuantity]]*Table1[[#This Row],[UnitPrice]]</f>
        <v>27624.100000000002</v>
      </c>
      <c r="R2714">
        <f>Table1[[#This Row],[OrderQuantity]]*Table1[[#This Row],[UnitCost]]</f>
        <v>12430.88</v>
      </c>
      <c r="S2714">
        <f>Table1[[#This Row],[OrderQuantity]]*Table1[[#This Row],[UnitPrice]]*(1-Table1[[#This Row],[DiscountApplied]]) - (Table1[[#This Row],[OrderQuantity]]*Table1[[#This Row],[UnitCost]])</f>
        <v>12983.292000000003</v>
      </c>
      <c r="T2714">
        <f>DATEDIF(Table1[[#This Row],[ShipDate]],Table1[[#This Row],[DeliveryDate]],"d")</f>
        <v>5</v>
      </c>
      <c r="U2714" t="str">
        <f t="shared" si="85"/>
        <v>On Time</v>
      </c>
    </row>
    <row r="2715" spans="1:21" x14ac:dyDescent="0.3">
      <c r="A2715" t="str">
        <f t="shared" si="84"/>
        <v>SO-002814</v>
      </c>
      <c r="B2715" t="s">
        <v>3</v>
      </c>
      <c r="C2715" t="s">
        <v>11</v>
      </c>
      <c r="D2715" s="1">
        <v>43500</v>
      </c>
      <c r="E2715" s="1">
        <v>43571</v>
      </c>
      <c r="F2715" s="1">
        <v>43586</v>
      </c>
      <c r="G2715" s="1">
        <v>43588</v>
      </c>
      <c r="H2715" t="s">
        <v>54</v>
      </c>
      <c r="I2715">
        <v>6</v>
      </c>
      <c r="J2715">
        <v>5</v>
      </c>
      <c r="K2715">
        <v>263</v>
      </c>
      <c r="L2715">
        <v>11</v>
      </c>
      <c r="M2715">
        <v>7</v>
      </c>
      <c r="N2715">
        <v>0.05</v>
      </c>
      <c r="O2715">
        <v>748.79</v>
      </c>
      <c r="P2715">
        <v>1701.8</v>
      </c>
      <c r="Q2715">
        <f>Table1[[#This Row],[OrderQuantity]]*Table1[[#This Row],[UnitPrice]]</f>
        <v>11912.6</v>
      </c>
      <c r="R2715">
        <f>Table1[[#This Row],[OrderQuantity]]*Table1[[#This Row],[UnitCost]]</f>
        <v>5241.53</v>
      </c>
      <c r="S2715">
        <f>Table1[[#This Row],[OrderQuantity]]*Table1[[#This Row],[UnitPrice]]*(1-Table1[[#This Row],[DiscountApplied]]) - (Table1[[#This Row],[OrderQuantity]]*Table1[[#This Row],[UnitCost]])</f>
        <v>6075.44</v>
      </c>
      <c r="T2715">
        <f>DATEDIF(Table1[[#This Row],[ShipDate]],Table1[[#This Row],[DeliveryDate]],"d")</f>
        <v>2</v>
      </c>
      <c r="U2715" t="str">
        <f t="shared" si="85"/>
        <v>On Time</v>
      </c>
    </row>
    <row r="2716" spans="1:21" x14ac:dyDescent="0.3">
      <c r="A2716" t="str">
        <f t="shared" si="84"/>
        <v>SO-002815</v>
      </c>
      <c r="B2716" t="s">
        <v>3</v>
      </c>
      <c r="C2716" t="s">
        <v>10</v>
      </c>
      <c r="D2716" s="1">
        <v>43400</v>
      </c>
      <c r="E2716" s="1">
        <v>43571</v>
      </c>
      <c r="F2716" s="1">
        <v>43592</v>
      </c>
      <c r="G2716" s="1">
        <v>43598</v>
      </c>
      <c r="H2716" t="s">
        <v>54</v>
      </c>
      <c r="I2716">
        <v>4</v>
      </c>
      <c r="J2716">
        <v>4</v>
      </c>
      <c r="K2716">
        <v>197</v>
      </c>
      <c r="L2716">
        <v>44</v>
      </c>
      <c r="M2716">
        <v>5</v>
      </c>
      <c r="N2716">
        <v>0.05</v>
      </c>
      <c r="O2716">
        <v>445.15</v>
      </c>
      <c r="P2716">
        <v>1011.7</v>
      </c>
      <c r="Q2716">
        <f>Table1[[#This Row],[OrderQuantity]]*Table1[[#This Row],[UnitPrice]]</f>
        <v>5058.5</v>
      </c>
      <c r="R2716">
        <f>Table1[[#This Row],[OrderQuantity]]*Table1[[#This Row],[UnitCost]]</f>
        <v>2225.75</v>
      </c>
      <c r="S2716">
        <f>Table1[[#This Row],[OrderQuantity]]*Table1[[#This Row],[UnitPrice]]*(1-Table1[[#This Row],[DiscountApplied]]) - (Table1[[#This Row],[OrderQuantity]]*Table1[[#This Row],[UnitCost]])</f>
        <v>2579.8249999999998</v>
      </c>
      <c r="T2716">
        <f>DATEDIF(Table1[[#This Row],[ShipDate]],Table1[[#This Row],[DeliveryDate]],"d")</f>
        <v>6</v>
      </c>
      <c r="U2716" t="str">
        <f t="shared" si="85"/>
        <v>On Time</v>
      </c>
    </row>
    <row r="2717" spans="1:21" x14ac:dyDescent="0.3">
      <c r="A2717" t="str">
        <f t="shared" si="84"/>
        <v>SO-002816</v>
      </c>
      <c r="B2717" t="s">
        <v>4</v>
      </c>
      <c r="C2717" t="s">
        <v>10</v>
      </c>
      <c r="D2717" s="1">
        <v>43400</v>
      </c>
      <c r="E2717" s="1">
        <v>43571</v>
      </c>
      <c r="F2717" s="1">
        <v>43594</v>
      </c>
      <c r="G2717" s="1">
        <v>43600</v>
      </c>
      <c r="H2717" t="s">
        <v>54</v>
      </c>
      <c r="I2717">
        <v>16</v>
      </c>
      <c r="J2717">
        <v>20</v>
      </c>
      <c r="K2717">
        <v>153</v>
      </c>
      <c r="L2717">
        <v>23</v>
      </c>
      <c r="M2717">
        <v>5</v>
      </c>
      <c r="N2717">
        <v>0.4</v>
      </c>
      <c r="O2717">
        <v>383.24</v>
      </c>
      <c r="P2717">
        <v>871</v>
      </c>
      <c r="Q2717">
        <f>Table1[[#This Row],[OrderQuantity]]*Table1[[#This Row],[UnitPrice]]</f>
        <v>4355</v>
      </c>
      <c r="R2717">
        <f>Table1[[#This Row],[OrderQuantity]]*Table1[[#This Row],[UnitCost]]</f>
        <v>1916.2</v>
      </c>
      <c r="S2717">
        <f>Table1[[#This Row],[OrderQuantity]]*Table1[[#This Row],[UnitPrice]]*(1-Table1[[#This Row],[DiscountApplied]]) - (Table1[[#This Row],[OrderQuantity]]*Table1[[#This Row],[UnitCost]])</f>
        <v>696.8</v>
      </c>
      <c r="T2717">
        <f>DATEDIF(Table1[[#This Row],[ShipDate]],Table1[[#This Row],[DeliveryDate]],"d")</f>
        <v>6</v>
      </c>
      <c r="U2717" t="str">
        <f t="shared" si="85"/>
        <v>On Time</v>
      </c>
    </row>
    <row r="2718" spans="1:21" x14ac:dyDescent="0.3">
      <c r="A2718" t="str">
        <f t="shared" si="84"/>
        <v>SO-002817</v>
      </c>
      <c r="B2718" t="s">
        <v>3</v>
      </c>
      <c r="C2718" t="s">
        <v>10</v>
      </c>
      <c r="D2718" s="1">
        <v>43400</v>
      </c>
      <c r="E2718" s="1">
        <v>43572</v>
      </c>
      <c r="F2718" s="1">
        <v>43579</v>
      </c>
      <c r="G2718" s="1">
        <v>43583</v>
      </c>
      <c r="H2718" t="s">
        <v>54</v>
      </c>
      <c r="I2718">
        <v>7</v>
      </c>
      <c r="J2718">
        <v>47</v>
      </c>
      <c r="K2718">
        <v>160</v>
      </c>
      <c r="L2718">
        <v>38</v>
      </c>
      <c r="M2718">
        <v>3</v>
      </c>
      <c r="N2718">
        <v>0.08</v>
      </c>
      <c r="O2718">
        <v>442.2</v>
      </c>
      <c r="P2718">
        <v>1105.5</v>
      </c>
      <c r="Q2718">
        <f>Table1[[#This Row],[OrderQuantity]]*Table1[[#This Row],[UnitPrice]]</f>
        <v>3316.5</v>
      </c>
      <c r="R2718">
        <f>Table1[[#This Row],[OrderQuantity]]*Table1[[#This Row],[UnitCost]]</f>
        <v>1326.6</v>
      </c>
      <c r="S2718">
        <f>Table1[[#This Row],[OrderQuantity]]*Table1[[#This Row],[UnitPrice]]*(1-Table1[[#This Row],[DiscountApplied]]) - (Table1[[#This Row],[OrderQuantity]]*Table1[[#This Row],[UnitCost]])</f>
        <v>1724.5800000000004</v>
      </c>
      <c r="T2718">
        <f>DATEDIF(Table1[[#This Row],[ShipDate]],Table1[[#This Row],[DeliveryDate]],"d")</f>
        <v>4</v>
      </c>
      <c r="U2718" t="str">
        <f t="shared" si="85"/>
        <v>On Time</v>
      </c>
    </row>
    <row r="2719" spans="1:21" x14ac:dyDescent="0.3">
      <c r="A2719" t="str">
        <f t="shared" si="84"/>
        <v>SO-002818</v>
      </c>
      <c r="B2719" t="s">
        <v>5</v>
      </c>
      <c r="C2719" t="s">
        <v>10</v>
      </c>
      <c r="D2719" s="1">
        <v>43500</v>
      </c>
      <c r="E2719" s="1">
        <v>43572</v>
      </c>
      <c r="F2719" s="1">
        <v>43576</v>
      </c>
      <c r="G2719" s="1">
        <v>43580</v>
      </c>
      <c r="H2719" t="s">
        <v>54</v>
      </c>
      <c r="I2719">
        <v>28</v>
      </c>
      <c r="J2719">
        <v>13</v>
      </c>
      <c r="K2719">
        <v>125</v>
      </c>
      <c r="L2719">
        <v>4</v>
      </c>
      <c r="M2719">
        <v>7</v>
      </c>
      <c r="N2719">
        <v>0.05</v>
      </c>
      <c r="O2719">
        <v>4611.74</v>
      </c>
      <c r="P2719">
        <v>6405.2</v>
      </c>
      <c r="Q2719">
        <f>Table1[[#This Row],[OrderQuantity]]*Table1[[#This Row],[UnitPrice]]</f>
        <v>44836.4</v>
      </c>
      <c r="R2719">
        <f>Table1[[#This Row],[OrderQuantity]]*Table1[[#This Row],[UnitCost]]</f>
        <v>32282.18</v>
      </c>
      <c r="S2719">
        <f>Table1[[#This Row],[OrderQuantity]]*Table1[[#This Row],[UnitPrice]]*(1-Table1[[#This Row],[DiscountApplied]]) - (Table1[[#This Row],[OrderQuantity]]*Table1[[#This Row],[UnitCost]])</f>
        <v>10312.400000000001</v>
      </c>
      <c r="T2719">
        <f>DATEDIF(Table1[[#This Row],[ShipDate]],Table1[[#This Row],[DeliveryDate]],"d")</f>
        <v>4</v>
      </c>
      <c r="U2719" t="str">
        <f t="shared" si="85"/>
        <v>On Time</v>
      </c>
    </row>
    <row r="2720" spans="1:21" x14ac:dyDescent="0.3">
      <c r="A2720" t="str">
        <f t="shared" si="84"/>
        <v>SO-002819</v>
      </c>
      <c r="B2720" t="s">
        <v>4</v>
      </c>
      <c r="C2720" t="s">
        <v>8</v>
      </c>
      <c r="D2720" s="1">
        <v>43400</v>
      </c>
      <c r="E2720" s="1">
        <v>43572</v>
      </c>
      <c r="F2720" s="1">
        <v>43593</v>
      </c>
      <c r="G2720" s="1">
        <v>43595</v>
      </c>
      <c r="H2720" t="s">
        <v>54</v>
      </c>
      <c r="I2720">
        <v>13</v>
      </c>
      <c r="J2720">
        <v>11</v>
      </c>
      <c r="K2720">
        <v>344</v>
      </c>
      <c r="L2720">
        <v>4</v>
      </c>
      <c r="M2720">
        <v>4</v>
      </c>
      <c r="N2720">
        <v>0.3</v>
      </c>
      <c r="O2720">
        <v>1798.95</v>
      </c>
      <c r="P2720">
        <v>2398.6</v>
      </c>
      <c r="Q2720">
        <f>Table1[[#This Row],[OrderQuantity]]*Table1[[#This Row],[UnitPrice]]</f>
        <v>9594.4</v>
      </c>
      <c r="R2720">
        <f>Table1[[#This Row],[OrderQuantity]]*Table1[[#This Row],[UnitCost]]</f>
        <v>7195.8</v>
      </c>
      <c r="S2720">
        <f>Table1[[#This Row],[OrderQuantity]]*Table1[[#This Row],[UnitPrice]]*(1-Table1[[#This Row],[DiscountApplied]]) - (Table1[[#This Row],[OrderQuantity]]*Table1[[#This Row],[UnitCost]])</f>
        <v>-479.72000000000116</v>
      </c>
      <c r="T2720">
        <f>DATEDIF(Table1[[#This Row],[ShipDate]],Table1[[#This Row],[DeliveryDate]],"d")</f>
        <v>2</v>
      </c>
      <c r="U2720" t="str">
        <f t="shared" si="85"/>
        <v>On Time</v>
      </c>
    </row>
    <row r="2721" spans="1:21" x14ac:dyDescent="0.3">
      <c r="A2721" t="str">
        <f t="shared" si="84"/>
        <v>SO-002820</v>
      </c>
      <c r="B2721" t="s">
        <v>5</v>
      </c>
      <c r="C2721" t="s">
        <v>12</v>
      </c>
      <c r="D2721" s="1">
        <v>43500</v>
      </c>
      <c r="E2721" s="1">
        <v>43572</v>
      </c>
      <c r="F2721" s="1">
        <v>43582</v>
      </c>
      <c r="G2721" s="1">
        <v>43592</v>
      </c>
      <c r="H2721" t="s">
        <v>54</v>
      </c>
      <c r="I2721">
        <v>28</v>
      </c>
      <c r="J2721">
        <v>24</v>
      </c>
      <c r="K2721">
        <v>234</v>
      </c>
      <c r="L2721">
        <v>12</v>
      </c>
      <c r="M2721">
        <v>3</v>
      </c>
      <c r="N2721">
        <v>0.15</v>
      </c>
      <c r="O2721">
        <v>811.91</v>
      </c>
      <c r="P2721">
        <v>1112.2</v>
      </c>
      <c r="Q2721">
        <f>Table1[[#This Row],[OrderQuantity]]*Table1[[#This Row],[UnitPrice]]</f>
        <v>3336.6000000000004</v>
      </c>
      <c r="R2721">
        <f>Table1[[#This Row],[OrderQuantity]]*Table1[[#This Row],[UnitCost]]</f>
        <v>2435.73</v>
      </c>
      <c r="S2721">
        <f>Table1[[#This Row],[OrderQuantity]]*Table1[[#This Row],[UnitPrice]]*(1-Table1[[#This Row],[DiscountApplied]]) - (Table1[[#This Row],[OrderQuantity]]*Table1[[#This Row],[UnitCost]])</f>
        <v>400.38000000000011</v>
      </c>
      <c r="T2721">
        <f>DATEDIF(Table1[[#This Row],[ShipDate]],Table1[[#This Row],[DeliveryDate]],"d")</f>
        <v>10</v>
      </c>
      <c r="U2721" t="str">
        <f t="shared" si="85"/>
        <v>Late</v>
      </c>
    </row>
    <row r="2722" spans="1:21" x14ac:dyDescent="0.3">
      <c r="A2722" t="str">
        <f t="shared" si="84"/>
        <v>SO-002821</v>
      </c>
      <c r="B2722" t="s">
        <v>5</v>
      </c>
      <c r="C2722" t="s">
        <v>11</v>
      </c>
      <c r="D2722" s="1">
        <v>43500</v>
      </c>
      <c r="E2722" s="1">
        <v>43572</v>
      </c>
      <c r="F2722" s="1">
        <v>43598</v>
      </c>
      <c r="G2722" s="1">
        <v>43603</v>
      </c>
      <c r="H2722" t="s">
        <v>54</v>
      </c>
      <c r="I2722">
        <v>27</v>
      </c>
      <c r="J2722">
        <v>26</v>
      </c>
      <c r="K2722">
        <v>277</v>
      </c>
      <c r="L2722">
        <v>4</v>
      </c>
      <c r="M2722">
        <v>4</v>
      </c>
      <c r="N2722">
        <v>0.15</v>
      </c>
      <c r="O2722">
        <v>1103.69</v>
      </c>
      <c r="P2722">
        <v>1936.3</v>
      </c>
      <c r="Q2722">
        <f>Table1[[#This Row],[OrderQuantity]]*Table1[[#This Row],[UnitPrice]]</f>
        <v>7745.2</v>
      </c>
      <c r="R2722">
        <f>Table1[[#This Row],[OrderQuantity]]*Table1[[#This Row],[UnitCost]]</f>
        <v>4414.76</v>
      </c>
      <c r="S2722">
        <f>Table1[[#This Row],[OrderQuantity]]*Table1[[#This Row],[UnitPrice]]*(1-Table1[[#This Row],[DiscountApplied]]) - (Table1[[#This Row],[OrderQuantity]]*Table1[[#This Row],[UnitCost]])</f>
        <v>2168.66</v>
      </c>
      <c r="T2722">
        <f>DATEDIF(Table1[[#This Row],[ShipDate]],Table1[[#This Row],[DeliveryDate]],"d")</f>
        <v>5</v>
      </c>
      <c r="U2722" t="str">
        <f t="shared" si="85"/>
        <v>On Time</v>
      </c>
    </row>
    <row r="2723" spans="1:21" x14ac:dyDescent="0.3">
      <c r="A2723" t="str">
        <f t="shared" si="84"/>
        <v>SO-002822</v>
      </c>
      <c r="B2723" t="s">
        <v>3</v>
      </c>
      <c r="C2723" t="s">
        <v>12</v>
      </c>
      <c r="D2723" s="1">
        <v>43500</v>
      </c>
      <c r="E2723" s="1">
        <v>43572</v>
      </c>
      <c r="F2723" s="1">
        <v>43581</v>
      </c>
      <c r="G2723" s="1">
        <v>43589</v>
      </c>
      <c r="H2723" t="s">
        <v>54</v>
      </c>
      <c r="I2723">
        <v>4</v>
      </c>
      <c r="J2723">
        <v>15</v>
      </c>
      <c r="K2723">
        <v>252</v>
      </c>
      <c r="L2723">
        <v>33</v>
      </c>
      <c r="M2723">
        <v>2</v>
      </c>
      <c r="N2723">
        <v>0.08</v>
      </c>
      <c r="O2723">
        <v>452.32</v>
      </c>
      <c r="P2723">
        <v>1051.9000000000001</v>
      </c>
      <c r="Q2723">
        <f>Table1[[#This Row],[OrderQuantity]]*Table1[[#This Row],[UnitPrice]]</f>
        <v>2103.8000000000002</v>
      </c>
      <c r="R2723">
        <f>Table1[[#This Row],[OrderQuantity]]*Table1[[#This Row],[UnitCost]]</f>
        <v>904.64</v>
      </c>
      <c r="S2723">
        <f>Table1[[#This Row],[OrderQuantity]]*Table1[[#This Row],[UnitPrice]]*(1-Table1[[#This Row],[DiscountApplied]]) - (Table1[[#This Row],[OrderQuantity]]*Table1[[#This Row],[UnitCost]])</f>
        <v>1030.8560000000002</v>
      </c>
      <c r="T2723">
        <f>DATEDIF(Table1[[#This Row],[ShipDate]],Table1[[#This Row],[DeliveryDate]],"d")</f>
        <v>8</v>
      </c>
      <c r="U2723" t="str">
        <f t="shared" si="85"/>
        <v>Late</v>
      </c>
    </row>
    <row r="2724" spans="1:21" x14ac:dyDescent="0.3">
      <c r="A2724" t="str">
        <f t="shared" si="84"/>
        <v>SO-002823</v>
      </c>
      <c r="B2724" t="s">
        <v>3</v>
      </c>
      <c r="C2724" t="s">
        <v>9</v>
      </c>
      <c r="D2724" s="1">
        <v>43500</v>
      </c>
      <c r="E2724" s="1">
        <v>43572</v>
      </c>
      <c r="F2724" s="1">
        <v>43591</v>
      </c>
      <c r="G2724" s="1">
        <v>43600</v>
      </c>
      <c r="H2724" t="s">
        <v>54</v>
      </c>
      <c r="I2724">
        <v>9</v>
      </c>
      <c r="J2724">
        <v>46</v>
      </c>
      <c r="K2724">
        <v>85</v>
      </c>
      <c r="L2724">
        <v>3</v>
      </c>
      <c r="M2724">
        <v>5</v>
      </c>
      <c r="N2724">
        <v>0.3</v>
      </c>
      <c r="O2724">
        <v>662.7</v>
      </c>
      <c r="P2724">
        <v>1051.9000000000001</v>
      </c>
      <c r="Q2724">
        <f>Table1[[#This Row],[OrderQuantity]]*Table1[[#This Row],[UnitPrice]]</f>
        <v>5259.5</v>
      </c>
      <c r="R2724">
        <f>Table1[[#This Row],[OrderQuantity]]*Table1[[#This Row],[UnitCost]]</f>
        <v>3313.5</v>
      </c>
      <c r="S2724">
        <f>Table1[[#This Row],[OrderQuantity]]*Table1[[#This Row],[UnitPrice]]*(1-Table1[[#This Row],[DiscountApplied]]) - (Table1[[#This Row],[OrderQuantity]]*Table1[[#This Row],[UnitCost]])</f>
        <v>368.14999999999964</v>
      </c>
      <c r="T2724">
        <f>DATEDIF(Table1[[#This Row],[ShipDate]],Table1[[#This Row],[DeliveryDate]],"d")</f>
        <v>9</v>
      </c>
      <c r="U2724" t="str">
        <f t="shared" si="85"/>
        <v>Late</v>
      </c>
    </row>
    <row r="2725" spans="1:21" x14ac:dyDescent="0.3">
      <c r="A2725" t="str">
        <f t="shared" si="84"/>
        <v>SO-002824</v>
      </c>
      <c r="B2725" t="s">
        <v>2</v>
      </c>
      <c r="C2725" t="s">
        <v>13</v>
      </c>
      <c r="D2725" s="1">
        <v>43500</v>
      </c>
      <c r="E2725" s="1">
        <v>43572</v>
      </c>
      <c r="F2725" s="1">
        <v>43576</v>
      </c>
      <c r="G2725" s="1">
        <v>43586</v>
      </c>
      <c r="H2725" t="s">
        <v>54</v>
      </c>
      <c r="I2725">
        <v>23</v>
      </c>
      <c r="J2725">
        <v>11</v>
      </c>
      <c r="K2725">
        <v>11</v>
      </c>
      <c r="L2725">
        <v>3</v>
      </c>
      <c r="M2725">
        <v>3</v>
      </c>
      <c r="N2725">
        <v>0.08</v>
      </c>
      <c r="O2725">
        <v>589.73</v>
      </c>
      <c r="P2725">
        <v>1092.0999999999999</v>
      </c>
      <c r="Q2725">
        <f>Table1[[#This Row],[OrderQuantity]]*Table1[[#This Row],[UnitPrice]]</f>
        <v>3276.2999999999997</v>
      </c>
      <c r="R2725">
        <f>Table1[[#This Row],[OrderQuantity]]*Table1[[#This Row],[UnitCost]]</f>
        <v>1769.19</v>
      </c>
      <c r="S2725">
        <f>Table1[[#This Row],[OrderQuantity]]*Table1[[#This Row],[UnitPrice]]*(1-Table1[[#This Row],[DiscountApplied]]) - (Table1[[#This Row],[OrderQuantity]]*Table1[[#This Row],[UnitCost]])</f>
        <v>1245.0059999999999</v>
      </c>
      <c r="T2725">
        <f>DATEDIF(Table1[[#This Row],[ShipDate]],Table1[[#This Row],[DeliveryDate]],"d")</f>
        <v>10</v>
      </c>
      <c r="U2725" t="str">
        <f t="shared" si="85"/>
        <v>Late</v>
      </c>
    </row>
    <row r="2726" spans="1:21" x14ac:dyDescent="0.3">
      <c r="A2726" t="str">
        <f t="shared" si="84"/>
        <v>SO-002825</v>
      </c>
      <c r="B2726" t="s">
        <v>4</v>
      </c>
      <c r="C2726" t="s">
        <v>13</v>
      </c>
      <c r="D2726" s="1">
        <v>43500</v>
      </c>
      <c r="E2726" s="1">
        <v>43572</v>
      </c>
      <c r="F2726" s="1">
        <v>43588</v>
      </c>
      <c r="G2726" s="1">
        <v>43589</v>
      </c>
      <c r="H2726" t="s">
        <v>54</v>
      </c>
      <c r="I2726">
        <v>19</v>
      </c>
      <c r="J2726">
        <v>47</v>
      </c>
      <c r="K2726">
        <v>6</v>
      </c>
      <c r="L2726">
        <v>33</v>
      </c>
      <c r="M2726">
        <v>2</v>
      </c>
      <c r="N2726">
        <v>0.2</v>
      </c>
      <c r="O2726">
        <v>1905.48</v>
      </c>
      <c r="P2726">
        <v>3175.8</v>
      </c>
      <c r="Q2726">
        <f>Table1[[#This Row],[OrderQuantity]]*Table1[[#This Row],[UnitPrice]]</f>
        <v>6351.6</v>
      </c>
      <c r="R2726">
        <f>Table1[[#This Row],[OrderQuantity]]*Table1[[#This Row],[UnitCost]]</f>
        <v>3810.96</v>
      </c>
      <c r="S2726">
        <f>Table1[[#This Row],[OrderQuantity]]*Table1[[#This Row],[UnitPrice]]*(1-Table1[[#This Row],[DiscountApplied]]) - (Table1[[#This Row],[OrderQuantity]]*Table1[[#This Row],[UnitCost]])</f>
        <v>1270.3200000000006</v>
      </c>
      <c r="T2726">
        <f>DATEDIF(Table1[[#This Row],[ShipDate]],Table1[[#This Row],[DeliveryDate]],"d")</f>
        <v>1</v>
      </c>
      <c r="U2726" t="str">
        <f t="shared" si="85"/>
        <v>On Time</v>
      </c>
    </row>
    <row r="2727" spans="1:21" x14ac:dyDescent="0.3">
      <c r="A2727" t="str">
        <f t="shared" si="84"/>
        <v>SO-002826</v>
      </c>
      <c r="B2727" t="s">
        <v>4</v>
      </c>
      <c r="C2727" t="s">
        <v>11</v>
      </c>
      <c r="D2727" s="1">
        <v>43400</v>
      </c>
      <c r="E2727" s="1">
        <v>43573</v>
      </c>
      <c r="F2727" s="1">
        <v>43585</v>
      </c>
      <c r="G2727" s="1">
        <v>43586</v>
      </c>
      <c r="H2727" t="s">
        <v>54</v>
      </c>
      <c r="I2727">
        <v>17</v>
      </c>
      <c r="J2727">
        <v>14</v>
      </c>
      <c r="K2727">
        <v>309</v>
      </c>
      <c r="L2727">
        <v>1</v>
      </c>
      <c r="M2727">
        <v>7</v>
      </c>
      <c r="N2727">
        <v>0.1</v>
      </c>
      <c r="O2727">
        <v>1808.73</v>
      </c>
      <c r="P2727">
        <v>2659.9</v>
      </c>
      <c r="Q2727">
        <f>Table1[[#This Row],[OrderQuantity]]*Table1[[#This Row],[UnitPrice]]</f>
        <v>18619.3</v>
      </c>
      <c r="R2727">
        <f>Table1[[#This Row],[OrderQuantity]]*Table1[[#This Row],[UnitCost]]</f>
        <v>12661.11</v>
      </c>
      <c r="S2727">
        <f>Table1[[#This Row],[OrderQuantity]]*Table1[[#This Row],[UnitPrice]]*(1-Table1[[#This Row],[DiscountApplied]]) - (Table1[[#This Row],[OrderQuantity]]*Table1[[#This Row],[UnitCost]])</f>
        <v>4096.2599999999984</v>
      </c>
      <c r="T2727">
        <f>DATEDIF(Table1[[#This Row],[ShipDate]],Table1[[#This Row],[DeliveryDate]],"d")</f>
        <v>1</v>
      </c>
      <c r="U2727" t="str">
        <f t="shared" si="85"/>
        <v>On Time</v>
      </c>
    </row>
    <row r="2728" spans="1:21" x14ac:dyDescent="0.3">
      <c r="A2728" t="str">
        <f t="shared" si="84"/>
        <v>SO-002827</v>
      </c>
      <c r="B2728" t="s">
        <v>3</v>
      </c>
      <c r="C2728" t="s">
        <v>9</v>
      </c>
      <c r="D2728" s="1">
        <v>43500</v>
      </c>
      <c r="E2728" s="1">
        <v>43573</v>
      </c>
      <c r="F2728" s="1">
        <v>43583</v>
      </c>
      <c r="G2728" s="1">
        <v>43589</v>
      </c>
      <c r="H2728" t="s">
        <v>54</v>
      </c>
      <c r="I2728">
        <v>6</v>
      </c>
      <c r="J2728">
        <v>25</v>
      </c>
      <c r="K2728">
        <v>73</v>
      </c>
      <c r="L2728">
        <v>43</v>
      </c>
      <c r="M2728">
        <v>7</v>
      </c>
      <c r="N2728">
        <v>0.08</v>
      </c>
      <c r="O2728">
        <v>768.49</v>
      </c>
      <c r="P2728">
        <v>1038.5</v>
      </c>
      <c r="Q2728">
        <f>Table1[[#This Row],[OrderQuantity]]*Table1[[#This Row],[UnitPrice]]</f>
        <v>7269.5</v>
      </c>
      <c r="R2728">
        <f>Table1[[#This Row],[OrderQuantity]]*Table1[[#This Row],[UnitCost]]</f>
        <v>5379.43</v>
      </c>
      <c r="S2728">
        <f>Table1[[#This Row],[OrderQuantity]]*Table1[[#This Row],[UnitPrice]]*(1-Table1[[#This Row],[DiscountApplied]]) - (Table1[[#This Row],[OrderQuantity]]*Table1[[#This Row],[UnitCost]])</f>
        <v>1308.5100000000002</v>
      </c>
      <c r="T2728">
        <f>DATEDIF(Table1[[#This Row],[ShipDate]],Table1[[#This Row],[DeliveryDate]],"d")</f>
        <v>6</v>
      </c>
      <c r="U2728" t="str">
        <f t="shared" si="85"/>
        <v>On Time</v>
      </c>
    </row>
    <row r="2729" spans="1:21" x14ac:dyDescent="0.3">
      <c r="A2729" t="str">
        <f t="shared" si="84"/>
        <v>SO-002828</v>
      </c>
      <c r="B2729" t="s">
        <v>4</v>
      </c>
      <c r="C2729" t="s">
        <v>13</v>
      </c>
      <c r="D2729" s="1">
        <v>43500</v>
      </c>
      <c r="E2729" s="1">
        <v>43573</v>
      </c>
      <c r="F2729" s="1">
        <v>43594</v>
      </c>
      <c r="G2729" s="1">
        <v>43602</v>
      </c>
      <c r="H2729" t="s">
        <v>54</v>
      </c>
      <c r="I2729">
        <v>13</v>
      </c>
      <c r="J2729">
        <v>1</v>
      </c>
      <c r="K2729">
        <v>21</v>
      </c>
      <c r="L2729">
        <v>14</v>
      </c>
      <c r="M2729">
        <v>1</v>
      </c>
      <c r="N2729">
        <v>0.05</v>
      </c>
      <c r="O2729">
        <v>860.82</v>
      </c>
      <c r="P2729">
        <v>1956.4</v>
      </c>
      <c r="Q2729">
        <f>Table1[[#This Row],[OrderQuantity]]*Table1[[#This Row],[UnitPrice]]</f>
        <v>1956.4</v>
      </c>
      <c r="R2729">
        <f>Table1[[#This Row],[OrderQuantity]]*Table1[[#This Row],[UnitCost]]</f>
        <v>860.82</v>
      </c>
      <c r="S2729">
        <f>Table1[[#This Row],[OrderQuantity]]*Table1[[#This Row],[UnitPrice]]*(1-Table1[[#This Row],[DiscountApplied]]) - (Table1[[#This Row],[OrderQuantity]]*Table1[[#This Row],[UnitCost]])</f>
        <v>997.75999999999988</v>
      </c>
      <c r="T2729">
        <f>DATEDIF(Table1[[#This Row],[ShipDate]],Table1[[#This Row],[DeliveryDate]],"d")</f>
        <v>8</v>
      </c>
      <c r="U2729" t="str">
        <f t="shared" si="85"/>
        <v>Late</v>
      </c>
    </row>
    <row r="2730" spans="1:21" x14ac:dyDescent="0.3">
      <c r="A2730" t="str">
        <f t="shared" si="84"/>
        <v>SO-002829</v>
      </c>
      <c r="B2730" t="s">
        <v>5</v>
      </c>
      <c r="C2730" t="s">
        <v>10</v>
      </c>
      <c r="D2730" s="1">
        <v>43400</v>
      </c>
      <c r="E2730" s="1">
        <v>43573</v>
      </c>
      <c r="F2730" s="1">
        <v>43598</v>
      </c>
      <c r="G2730" s="1">
        <v>43605</v>
      </c>
      <c r="H2730" t="s">
        <v>54</v>
      </c>
      <c r="I2730">
        <v>28</v>
      </c>
      <c r="J2730">
        <v>7</v>
      </c>
      <c r="K2730">
        <v>145</v>
      </c>
      <c r="L2730">
        <v>37</v>
      </c>
      <c r="M2730">
        <v>7</v>
      </c>
      <c r="N2730">
        <v>0.15</v>
      </c>
      <c r="O2730">
        <v>844.2</v>
      </c>
      <c r="P2730">
        <v>1125.5999999999999</v>
      </c>
      <c r="Q2730">
        <f>Table1[[#This Row],[OrderQuantity]]*Table1[[#This Row],[UnitPrice]]</f>
        <v>7879.1999999999989</v>
      </c>
      <c r="R2730">
        <f>Table1[[#This Row],[OrderQuantity]]*Table1[[#This Row],[UnitCost]]</f>
        <v>5909.4000000000005</v>
      </c>
      <c r="S2730">
        <f>Table1[[#This Row],[OrderQuantity]]*Table1[[#This Row],[UnitPrice]]*(1-Table1[[#This Row],[DiscountApplied]]) - (Table1[[#This Row],[OrderQuantity]]*Table1[[#This Row],[UnitCost]])</f>
        <v>787.91999999999825</v>
      </c>
      <c r="T2730">
        <f>DATEDIF(Table1[[#This Row],[ShipDate]],Table1[[#This Row],[DeliveryDate]],"d")</f>
        <v>7</v>
      </c>
      <c r="U2730" t="str">
        <f t="shared" si="85"/>
        <v>On Time</v>
      </c>
    </row>
    <row r="2731" spans="1:21" x14ac:dyDescent="0.3">
      <c r="A2731" t="str">
        <f t="shared" si="84"/>
        <v>SO-002830</v>
      </c>
      <c r="B2731" t="s">
        <v>3</v>
      </c>
      <c r="C2731" t="s">
        <v>12</v>
      </c>
      <c r="D2731" s="1">
        <v>43400</v>
      </c>
      <c r="E2731" s="1">
        <v>43573</v>
      </c>
      <c r="F2731" s="1">
        <v>43588</v>
      </c>
      <c r="G2731" s="1">
        <v>43592</v>
      </c>
      <c r="H2731" t="s">
        <v>54</v>
      </c>
      <c r="I2731">
        <v>5</v>
      </c>
      <c r="J2731">
        <v>5</v>
      </c>
      <c r="K2731">
        <v>214</v>
      </c>
      <c r="L2731">
        <v>29</v>
      </c>
      <c r="M2731">
        <v>6</v>
      </c>
      <c r="N2731">
        <v>0.1</v>
      </c>
      <c r="O2731">
        <v>1339.2</v>
      </c>
      <c r="P2731">
        <v>1762.1</v>
      </c>
      <c r="Q2731">
        <f>Table1[[#This Row],[OrderQuantity]]*Table1[[#This Row],[UnitPrice]]</f>
        <v>10572.599999999999</v>
      </c>
      <c r="R2731">
        <f>Table1[[#This Row],[OrderQuantity]]*Table1[[#This Row],[UnitCost]]</f>
        <v>8035.2000000000007</v>
      </c>
      <c r="S2731">
        <f>Table1[[#This Row],[OrderQuantity]]*Table1[[#This Row],[UnitPrice]]*(1-Table1[[#This Row],[DiscountApplied]]) - (Table1[[#This Row],[OrderQuantity]]*Table1[[#This Row],[UnitCost]])</f>
        <v>1480.1399999999976</v>
      </c>
      <c r="T2731">
        <f>DATEDIF(Table1[[#This Row],[ShipDate]],Table1[[#This Row],[DeliveryDate]],"d")</f>
        <v>4</v>
      </c>
      <c r="U2731" t="str">
        <f t="shared" si="85"/>
        <v>On Time</v>
      </c>
    </row>
    <row r="2732" spans="1:21" x14ac:dyDescent="0.3">
      <c r="A2732" t="str">
        <f t="shared" si="84"/>
        <v>SO-002831</v>
      </c>
      <c r="B2732" t="s">
        <v>3</v>
      </c>
      <c r="C2732" t="s">
        <v>12</v>
      </c>
      <c r="D2732" s="1">
        <v>43500</v>
      </c>
      <c r="E2732" s="1">
        <v>43573</v>
      </c>
      <c r="F2732" s="1">
        <v>43582</v>
      </c>
      <c r="G2732" s="1">
        <v>43583</v>
      </c>
      <c r="H2732" t="s">
        <v>54</v>
      </c>
      <c r="I2732">
        <v>3</v>
      </c>
      <c r="J2732">
        <v>47</v>
      </c>
      <c r="K2732">
        <v>219</v>
      </c>
      <c r="L2732">
        <v>33</v>
      </c>
      <c r="M2732">
        <v>4</v>
      </c>
      <c r="N2732">
        <v>0.05</v>
      </c>
      <c r="O2732">
        <v>334.2</v>
      </c>
      <c r="P2732">
        <v>777.2</v>
      </c>
      <c r="Q2732">
        <f>Table1[[#This Row],[OrderQuantity]]*Table1[[#This Row],[UnitPrice]]</f>
        <v>3108.8</v>
      </c>
      <c r="R2732">
        <f>Table1[[#This Row],[OrderQuantity]]*Table1[[#This Row],[UnitCost]]</f>
        <v>1336.8</v>
      </c>
      <c r="S2732">
        <f>Table1[[#This Row],[OrderQuantity]]*Table1[[#This Row],[UnitPrice]]*(1-Table1[[#This Row],[DiscountApplied]]) - (Table1[[#This Row],[OrderQuantity]]*Table1[[#This Row],[UnitCost]])</f>
        <v>1616.5600000000002</v>
      </c>
      <c r="T2732">
        <f>DATEDIF(Table1[[#This Row],[ShipDate]],Table1[[#This Row],[DeliveryDate]],"d")</f>
        <v>1</v>
      </c>
      <c r="U2732" t="str">
        <f t="shared" si="85"/>
        <v>On Time</v>
      </c>
    </row>
    <row r="2733" spans="1:21" x14ac:dyDescent="0.3">
      <c r="A2733" t="str">
        <f t="shared" si="84"/>
        <v>SO-002832</v>
      </c>
      <c r="B2733" t="s">
        <v>3</v>
      </c>
      <c r="C2733" t="s">
        <v>10</v>
      </c>
      <c r="D2733" s="1">
        <v>43400</v>
      </c>
      <c r="E2733" s="1">
        <v>43573</v>
      </c>
      <c r="F2733" s="1">
        <v>43575</v>
      </c>
      <c r="G2733" s="1">
        <v>43584</v>
      </c>
      <c r="H2733" t="s">
        <v>54</v>
      </c>
      <c r="I2733">
        <v>3</v>
      </c>
      <c r="J2733">
        <v>11</v>
      </c>
      <c r="K2733">
        <v>98</v>
      </c>
      <c r="L2733">
        <v>19</v>
      </c>
      <c r="M2733">
        <v>7</v>
      </c>
      <c r="N2733">
        <v>0.05</v>
      </c>
      <c r="O2733">
        <v>1462.54</v>
      </c>
      <c r="P2733">
        <v>1762.1</v>
      </c>
      <c r="Q2733">
        <f>Table1[[#This Row],[OrderQuantity]]*Table1[[#This Row],[UnitPrice]]</f>
        <v>12334.699999999999</v>
      </c>
      <c r="R2733">
        <f>Table1[[#This Row],[OrderQuantity]]*Table1[[#This Row],[UnitCost]]</f>
        <v>10237.779999999999</v>
      </c>
      <c r="S2733">
        <f>Table1[[#This Row],[OrderQuantity]]*Table1[[#This Row],[UnitPrice]]*(1-Table1[[#This Row],[DiscountApplied]]) - (Table1[[#This Row],[OrderQuantity]]*Table1[[#This Row],[UnitCost]])</f>
        <v>1480.1849999999995</v>
      </c>
      <c r="T2733">
        <f>DATEDIF(Table1[[#This Row],[ShipDate]],Table1[[#This Row],[DeliveryDate]],"d")</f>
        <v>9</v>
      </c>
      <c r="U2733" t="str">
        <f t="shared" si="85"/>
        <v>Late</v>
      </c>
    </row>
    <row r="2734" spans="1:21" x14ac:dyDescent="0.3">
      <c r="A2734" t="str">
        <f t="shared" si="84"/>
        <v>SO-002833</v>
      </c>
      <c r="B2734" t="s">
        <v>3</v>
      </c>
      <c r="C2734" t="s">
        <v>11</v>
      </c>
      <c r="D2734" s="1">
        <v>43400</v>
      </c>
      <c r="E2734" s="1">
        <v>43573</v>
      </c>
      <c r="F2734" s="1">
        <v>43591</v>
      </c>
      <c r="G2734" s="1">
        <v>43596</v>
      </c>
      <c r="H2734" t="s">
        <v>54</v>
      </c>
      <c r="I2734">
        <v>2</v>
      </c>
      <c r="J2734">
        <v>7</v>
      </c>
      <c r="K2734">
        <v>295</v>
      </c>
      <c r="L2734">
        <v>17</v>
      </c>
      <c r="M2734">
        <v>8</v>
      </c>
      <c r="N2734">
        <v>0.1</v>
      </c>
      <c r="O2734">
        <v>511.61</v>
      </c>
      <c r="P2734">
        <v>1112.2</v>
      </c>
      <c r="Q2734">
        <f>Table1[[#This Row],[OrderQuantity]]*Table1[[#This Row],[UnitPrice]]</f>
        <v>8897.6</v>
      </c>
      <c r="R2734">
        <f>Table1[[#This Row],[OrderQuantity]]*Table1[[#This Row],[UnitCost]]</f>
        <v>4092.88</v>
      </c>
      <c r="S2734">
        <f>Table1[[#This Row],[OrderQuantity]]*Table1[[#This Row],[UnitPrice]]*(1-Table1[[#This Row],[DiscountApplied]]) - (Table1[[#This Row],[OrderQuantity]]*Table1[[#This Row],[UnitCost]])</f>
        <v>3914.96</v>
      </c>
      <c r="T2734">
        <f>DATEDIF(Table1[[#This Row],[ShipDate]],Table1[[#This Row],[DeliveryDate]],"d")</f>
        <v>5</v>
      </c>
      <c r="U2734" t="str">
        <f t="shared" si="85"/>
        <v>On Time</v>
      </c>
    </row>
    <row r="2735" spans="1:21" x14ac:dyDescent="0.3">
      <c r="A2735" t="str">
        <f t="shared" si="84"/>
        <v>SO-002834</v>
      </c>
      <c r="B2735" t="s">
        <v>5</v>
      </c>
      <c r="C2735" t="s">
        <v>10</v>
      </c>
      <c r="D2735" s="1">
        <v>43500</v>
      </c>
      <c r="E2735" s="1">
        <v>43574</v>
      </c>
      <c r="F2735" s="1">
        <v>43601</v>
      </c>
      <c r="G2735" s="1">
        <v>43608</v>
      </c>
      <c r="H2735" t="s">
        <v>54</v>
      </c>
      <c r="I2735">
        <v>27</v>
      </c>
      <c r="J2735">
        <v>32</v>
      </c>
      <c r="K2735">
        <v>180</v>
      </c>
      <c r="L2735">
        <v>28</v>
      </c>
      <c r="M2735">
        <v>8</v>
      </c>
      <c r="N2735">
        <v>0.05</v>
      </c>
      <c r="O2735">
        <v>1306.5</v>
      </c>
      <c r="P2735">
        <v>2512.5</v>
      </c>
      <c r="Q2735">
        <f>Table1[[#This Row],[OrderQuantity]]*Table1[[#This Row],[UnitPrice]]</f>
        <v>20100</v>
      </c>
      <c r="R2735">
        <f>Table1[[#This Row],[OrderQuantity]]*Table1[[#This Row],[UnitCost]]</f>
        <v>10452</v>
      </c>
      <c r="S2735">
        <f>Table1[[#This Row],[OrderQuantity]]*Table1[[#This Row],[UnitPrice]]*(1-Table1[[#This Row],[DiscountApplied]]) - (Table1[[#This Row],[OrderQuantity]]*Table1[[#This Row],[UnitCost]])</f>
        <v>8643</v>
      </c>
      <c r="T2735">
        <f>DATEDIF(Table1[[#This Row],[ShipDate]],Table1[[#This Row],[DeliveryDate]],"d")</f>
        <v>7</v>
      </c>
      <c r="U2735" t="str">
        <f t="shared" si="85"/>
        <v>On Time</v>
      </c>
    </row>
    <row r="2736" spans="1:21" x14ac:dyDescent="0.3">
      <c r="A2736" t="str">
        <f t="shared" si="84"/>
        <v>SO-002835</v>
      </c>
      <c r="B2736" t="s">
        <v>5</v>
      </c>
      <c r="C2736" t="s">
        <v>11</v>
      </c>
      <c r="D2736" s="1">
        <v>43500</v>
      </c>
      <c r="E2736" s="1">
        <v>43574</v>
      </c>
      <c r="F2736" s="1">
        <v>43584</v>
      </c>
      <c r="G2736" s="1">
        <v>43587</v>
      </c>
      <c r="H2736" t="s">
        <v>54</v>
      </c>
      <c r="I2736">
        <v>28</v>
      </c>
      <c r="J2736">
        <v>6</v>
      </c>
      <c r="K2736">
        <v>266</v>
      </c>
      <c r="L2736">
        <v>45</v>
      </c>
      <c r="M2736">
        <v>8</v>
      </c>
      <c r="N2736">
        <v>0.15</v>
      </c>
      <c r="O2736">
        <v>430.94</v>
      </c>
      <c r="P2736">
        <v>897.8</v>
      </c>
      <c r="Q2736">
        <f>Table1[[#This Row],[OrderQuantity]]*Table1[[#This Row],[UnitPrice]]</f>
        <v>7182.4</v>
      </c>
      <c r="R2736">
        <f>Table1[[#This Row],[OrderQuantity]]*Table1[[#This Row],[UnitCost]]</f>
        <v>3447.52</v>
      </c>
      <c r="S2736">
        <f>Table1[[#This Row],[OrderQuantity]]*Table1[[#This Row],[UnitPrice]]*(1-Table1[[#This Row],[DiscountApplied]]) - (Table1[[#This Row],[OrderQuantity]]*Table1[[#This Row],[UnitCost]])</f>
        <v>2657.52</v>
      </c>
      <c r="T2736">
        <f>DATEDIF(Table1[[#This Row],[ShipDate]],Table1[[#This Row],[DeliveryDate]],"d")</f>
        <v>3</v>
      </c>
      <c r="U2736" t="str">
        <f t="shared" si="85"/>
        <v>On Time</v>
      </c>
    </row>
    <row r="2737" spans="1:21" x14ac:dyDescent="0.3">
      <c r="A2737" t="str">
        <f t="shared" si="84"/>
        <v>SO-002836</v>
      </c>
      <c r="B2737" t="s">
        <v>5</v>
      </c>
      <c r="C2737" t="s">
        <v>12</v>
      </c>
      <c r="D2737" s="1">
        <v>43500</v>
      </c>
      <c r="E2737" s="1">
        <v>43574</v>
      </c>
      <c r="F2737" s="1">
        <v>43590</v>
      </c>
      <c r="G2737" s="1">
        <v>43593</v>
      </c>
      <c r="H2737" t="s">
        <v>54</v>
      </c>
      <c r="I2737">
        <v>26</v>
      </c>
      <c r="J2737">
        <v>30</v>
      </c>
      <c r="K2737">
        <v>209</v>
      </c>
      <c r="L2737">
        <v>14</v>
      </c>
      <c r="M2737">
        <v>8</v>
      </c>
      <c r="N2737">
        <v>0.15</v>
      </c>
      <c r="O2737">
        <v>3236.1</v>
      </c>
      <c r="P2737">
        <v>6472.2</v>
      </c>
      <c r="Q2737">
        <f>Table1[[#This Row],[OrderQuantity]]*Table1[[#This Row],[UnitPrice]]</f>
        <v>51777.599999999999</v>
      </c>
      <c r="R2737">
        <f>Table1[[#This Row],[OrderQuantity]]*Table1[[#This Row],[UnitCost]]</f>
        <v>25888.799999999999</v>
      </c>
      <c r="S2737">
        <f>Table1[[#This Row],[OrderQuantity]]*Table1[[#This Row],[UnitPrice]]*(1-Table1[[#This Row],[DiscountApplied]]) - (Table1[[#This Row],[OrderQuantity]]*Table1[[#This Row],[UnitCost]])</f>
        <v>18122.16</v>
      </c>
      <c r="T2737">
        <f>DATEDIF(Table1[[#This Row],[ShipDate]],Table1[[#This Row],[DeliveryDate]],"d")</f>
        <v>3</v>
      </c>
      <c r="U2737" t="str">
        <f t="shared" si="85"/>
        <v>On Time</v>
      </c>
    </row>
    <row r="2738" spans="1:21" x14ac:dyDescent="0.3">
      <c r="A2738" t="str">
        <f t="shared" si="84"/>
        <v>SO-002837</v>
      </c>
      <c r="B2738" t="s">
        <v>3</v>
      </c>
      <c r="C2738" t="s">
        <v>13</v>
      </c>
      <c r="D2738" s="1">
        <v>43500</v>
      </c>
      <c r="E2738" s="1">
        <v>43574</v>
      </c>
      <c r="F2738" s="1">
        <v>43582</v>
      </c>
      <c r="G2738" s="1">
        <v>43589</v>
      </c>
      <c r="H2738" t="s">
        <v>54</v>
      </c>
      <c r="I2738">
        <v>10</v>
      </c>
      <c r="J2738">
        <v>33</v>
      </c>
      <c r="K2738">
        <v>29</v>
      </c>
      <c r="L2738">
        <v>41</v>
      </c>
      <c r="M2738">
        <v>8</v>
      </c>
      <c r="N2738">
        <v>0.1</v>
      </c>
      <c r="O2738">
        <v>747.72</v>
      </c>
      <c r="P2738">
        <v>1038.5</v>
      </c>
      <c r="Q2738">
        <f>Table1[[#This Row],[OrderQuantity]]*Table1[[#This Row],[UnitPrice]]</f>
        <v>8308</v>
      </c>
      <c r="R2738">
        <f>Table1[[#This Row],[OrderQuantity]]*Table1[[#This Row],[UnitCost]]</f>
        <v>5981.76</v>
      </c>
      <c r="S2738">
        <f>Table1[[#This Row],[OrderQuantity]]*Table1[[#This Row],[UnitPrice]]*(1-Table1[[#This Row],[DiscountApplied]]) - (Table1[[#This Row],[OrderQuantity]]*Table1[[#This Row],[UnitCost]])</f>
        <v>1495.4399999999996</v>
      </c>
      <c r="T2738">
        <f>DATEDIF(Table1[[#This Row],[ShipDate]],Table1[[#This Row],[DeliveryDate]],"d")</f>
        <v>7</v>
      </c>
      <c r="U2738" t="str">
        <f t="shared" si="85"/>
        <v>On Time</v>
      </c>
    </row>
    <row r="2739" spans="1:21" x14ac:dyDescent="0.3">
      <c r="A2739" t="str">
        <f t="shared" si="84"/>
        <v>SO-002838</v>
      </c>
      <c r="B2739" t="s">
        <v>3</v>
      </c>
      <c r="C2739" t="s">
        <v>10</v>
      </c>
      <c r="D2739" s="1">
        <v>43500</v>
      </c>
      <c r="E2739" s="1">
        <v>43574</v>
      </c>
      <c r="F2739" s="1">
        <v>43593</v>
      </c>
      <c r="G2739" s="1">
        <v>43601</v>
      </c>
      <c r="H2739" t="s">
        <v>54</v>
      </c>
      <c r="I2739">
        <v>3</v>
      </c>
      <c r="J2739">
        <v>19</v>
      </c>
      <c r="K2739">
        <v>133</v>
      </c>
      <c r="L2739">
        <v>29</v>
      </c>
      <c r="M2739">
        <v>1</v>
      </c>
      <c r="N2739">
        <v>0.08</v>
      </c>
      <c r="O2739">
        <v>4045.73</v>
      </c>
      <c r="P2739">
        <v>5949.6</v>
      </c>
      <c r="Q2739">
        <f>Table1[[#This Row],[OrderQuantity]]*Table1[[#This Row],[UnitPrice]]</f>
        <v>5949.6</v>
      </c>
      <c r="R2739">
        <f>Table1[[#This Row],[OrderQuantity]]*Table1[[#This Row],[UnitCost]]</f>
        <v>4045.73</v>
      </c>
      <c r="S2739">
        <f>Table1[[#This Row],[OrderQuantity]]*Table1[[#This Row],[UnitPrice]]*(1-Table1[[#This Row],[DiscountApplied]]) - (Table1[[#This Row],[OrderQuantity]]*Table1[[#This Row],[UnitCost]])</f>
        <v>1427.9020000000005</v>
      </c>
      <c r="T2739">
        <f>DATEDIF(Table1[[#This Row],[ShipDate]],Table1[[#This Row],[DeliveryDate]],"d")</f>
        <v>8</v>
      </c>
      <c r="U2739" t="str">
        <f t="shared" si="85"/>
        <v>Late</v>
      </c>
    </row>
    <row r="2740" spans="1:21" x14ac:dyDescent="0.3">
      <c r="A2740" t="str">
        <f t="shared" si="84"/>
        <v>SO-002839</v>
      </c>
      <c r="B2740" t="s">
        <v>2</v>
      </c>
      <c r="C2740" t="s">
        <v>10</v>
      </c>
      <c r="D2740" s="1">
        <v>43500</v>
      </c>
      <c r="E2740" s="1">
        <v>43574</v>
      </c>
      <c r="F2740" s="1">
        <v>43581</v>
      </c>
      <c r="G2740" s="1">
        <v>43591</v>
      </c>
      <c r="H2740" t="s">
        <v>54</v>
      </c>
      <c r="I2740">
        <v>23</v>
      </c>
      <c r="J2740">
        <v>9</v>
      </c>
      <c r="K2740">
        <v>96</v>
      </c>
      <c r="L2740">
        <v>23</v>
      </c>
      <c r="M2740">
        <v>6</v>
      </c>
      <c r="N2740">
        <v>0.08</v>
      </c>
      <c r="O2740">
        <v>474.96</v>
      </c>
      <c r="P2740">
        <v>931.3</v>
      </c>
      <c r="Q2740">
        <f>Table1[[#This Row],[OrderQuantity]]*Table1[[#This Row],[UnitPrice]]</f>
        <v>5587.7999999999993</v>
      </c>
      <c r="R2740">
        <f>Table1[[#This Row],[OrderQuantity]]*Table1[[#This Row],[UnitCost]]</f>
        <v>2849.7599999999998</v>
      </c>
      <c r="S2740">
        <f>Table1[[#This Row],[OrderQuantity]]*Table1[[#This Row],[UnitPrice]]*(1-Table1[[#This Row],[DiscountApplied]]) - (Table1[[#This Row],[OrderQuantity]]*Table1[[#This Row],[UnitCost]])</f>
        <v>2291.0160000000001</v>
      </c>
      <c r="T2740">
        <f>DATEDIF(Table1[[#This Row],[ShipDate]],Table1[[#This Row],[DeliveryDate]],"d")</f>
        <v>10</v>
      </c>
      <c r="U2740" t="str">
        <f t="shared" si="85"/>
        <v>Late</v>
      </c>
    </row>
    <row r="2741" spans="1:21" x14ac:dyDescent="0.3">
      <c r="A2741" t="str">
        <f t="shared" si="84"/>
        <v>SO-002840</v>
      </c>
      <c r="B2741" t="s">
        <v>3</v>
      </c>
      <c r="C2741" t="s">
        <v>11</v>
      </c>
      <c r="D2741" s="1">
        <v>43500</v>
      </c>
      <c r="E2741" s="1">
        <v>43574</v>
      </c>
      <c r="F2741" s="1">
        <v>43594</v>
      </c>
      <c r="G2741" s="1">
        <v>43600</v>
      </c>
      <c r="H2741" t="s">
        <v>54</v>
      </c>
      <c r="I2741">
        <v>7</v>
      </c>
      <c r="J2741">
        <v>46</v>
      </c>
      <c r="K2741">
        <v>273</v>
      </c>
      <c r="L2741">
        <v>9</v>
      </c>
      <c r="M2741">
        <v>8</v>
      </c>
      <c r="N2741">
        <v>0.05</v>
      </c>
      <c r="O2741">
        <v>1024.3</v>
      </c>
      <c r="P2741">
        <v>2438.8000000000002</v>
      </c>
      <c r="Q2741">
        <f>Table1[[#This Row],[OrderQuantity]]*Table1[[#This Row],[UnitPrice]]</f>
        <v>19510.400000000001</v>
      </c>
      <c r="R2741">
        <f>Table1[[#This Row],[OrderQuantity]]*Table1[[#This Row],[UnitCost]]</f>
        <v>8194.4</v>
      </c>
      <c r="S2741">
        <f>Table1[[#This Row],[OrderQuantity]]*Table1[[#This Row],[UnitPrice]]*(1-Table1[[#This Row],[DiscountApplied]]) - (Table1[[#This Row],[OrderQuantity]]*Table1[[#This Row],[UnitCost]])</f>
        <v>10340.480000000001</v>
      </c>
      <c r="T2741">
        <f>DATEDIF(Table1[[#This Row],[ShipDate]],Table1[[#This Row],[DeliveryDate]],"d")</f>
        <v>6</v>
      </c>
      <c r="U2741" t="str">
        <f t="shared" si="85"/>
        <v>On Time</v>
      </c>
    </row>
    <row r="2742" spans="1:21" x14ac:dyDescent="0.3">
      <c r="A2742" t="str">
        <f t="shared" si="84"/>
        <v>SO-002841</v>
      </c>
      <c r="B2742" t="s">
        <v>4</v>
      </c>
      <c r="C2742" t="s">
        <v>10</v>
      </c>
      <c r="D2742" s="1">
        <v>43400</v>
      </c>
      <c r="E2742" s="1">
        <v>43574</v>
      </c>
      <c r="F2742" s="1">
        <v>43598</v>
      </c>
      <c r="G2742" s="1">
        <v>43604</v>
      </c>
      <c r="H2742" t="s">
        <v>54</v>
      </c>
      <c r="I2742">
        <v>20</v>
      </c>
      <c r="J2742">
        <v>21</v>
      </c>
      <c r="K2742">
        <v>163</v>
      </c>
      <c r="L2742">
        <v>6</v>
      </c>
      <c r="M2742">
        <v>7</v>
      </c>
      <c r="N2742">
        <v>0.3</v>
      </c>
      <c r="O2742">
        <v>419.02</v>
      </c>
      <c r="P2742">
        <v>710.2</v>
      </c>
      <c r="Q2742">
        <f>Table1[[#This Row],[OrderQuantity]]*Table1[[#This Row],[UnitPrice]]</f>
        <v>4971.4000000000005</v>
      </c>
      <c r="R2742">
        <f>Table1[[#This Row],[OrderQuantity]]*Table1[[#This Row],[UnitCost]]</f>
        <v>2933.14</v>
      </c>
      <c r="S2742">
        <f>Table1[[#This Row],[OrderQuantity]]*Table1[[#This Row],[UnitPrice]]*(1-Table1[[#This Row],[DiscountApplied]]) - (Table1[[#This Row],[OrderQuantity]]*Table1[[#This Row],[UnitCost]])</f>
        <v>546.84000000000015</v>
      </c>
      <c r="T2742">
        <f>DATEDIF(Table1[[#This Row],[ShipDate]],Table1[[#This Row],[DeliveryDate]],"d")</f>
        <v>6</v>
      </c>
      <c r="U2742" t="str">
        <f t="shared" si="85"/>
        <v>On Time</v>
      </c>
    </row>
    <row r="2743" spans="1:21" x14ac:dyDescent="0.3">
      <c r="A2743" t="str">
        <f t="shared" si="84"/>
        <v>SO-002842</v>
      </c>
      <c r="B2743" t="s">
        <v>4</v>
      </c>
      <c r="C2743" t="s">
        <v>11</v>
      </c>
      <c r="D2743" s="1">
        <v>43500</v>
      </c>
      <c r="E2743" s="1">
        <v>43575</v>
      </c>
      <c r="F2743" s="1">
        <v>43600</v>
      </c>
      <c r="G2743" s="1">
        <v>43609</v>
      </c>
      <c r="H2743" t="s">
        <v>54</v>
      </c>
      <c r="I2743">
        <v>19</v>
      </c>
      <c r="J2743">
        <v>4</v>
      </c>
      <c r="K2743">
        <v>310</v>
      </c>
      <c r="L2743">
        <v>13</v>
      </c>
      <c r="M2743">
        <v>5</v>
      </c>
      <c r="N2743">
        <v>0.05</v>
      </c>
      <c r="O2743">
        <v>427.73</v>
      </c>
      <c r="P2743">
        <v>1018.4</v>
      </c>
      <c r="Q2743">
        <f>Table1[[#This Row],[OrderQuantity]]*Table1[[#This Row],[UnitPrice]]</f>
        <v>5092</v>
      </c>
      <c r="R2743">
        <f>Table1[[#This Row],[OrderQuantity]]*Table1[[#This Row],[UnitCost]]</f>
        <v>2138.65</v>
      </c>
      <c r="S2743">
        <f>Table1[[#This Row],[OrderQuantity]]*Table1[[#This Row],[UnitPrice]]*(1-Table1[[#This Row],[DiscountApplied]]) - (Table1[[#This Row],[OrderQuantity]]*Table1[[#This Row],[UnitCost]])</f>
        <v>2698.7499999999995</v>
      </c>
      <c r="T2743">
        <f>DATEDIF(Table1[[#This Row],[ShipDate]],Table1[[#This Row],[DeliveryDate]],"d")</f>
        <v>9</v>
      </c>
      <c r="U2743" t="str">
        <f t="shared" si="85"/>
        <v>Late</v>
      </c>
    </row>
    <row r="2744" spans="1:21" x14ac:dyDescent="0.3">
      <c r="A2744" t="str">
        <f t="shared" si="84"/>
        <v>SO-002843</v>
      </c>
      <c r="B2744" t="s">
        <v>4</v>
      </c>
      <c r="C2744" t="s">
        <v>10</v>
      </c>
      <c r="D2744" s="1">
        <v>43500</v>
      </c>
      <c r="E2744" s="1">
        <v>43575</v>
      </c>
      <c r="F2744" s="1">
        <v>43601</v>
      </c>
      <c r="G2744" s="1">
        <v>43605</v>
      </c>
      <c r="H2744" t="s">
        <v>54</v>
      </c>
      <c r="I2744">
        <v>13</v>
      </c>
      <c r="J2744">
        <v>16</v>
      </c>
      <c r="K2744">
        <v>125</v>
      </c>
      <c r="L2744">
        <v>16</v>
      </c>
      <c r="M2744">
        <v>8</v>
      </c>
      <c r="N2744">
        <v>0.1</v>
      </c>
      <c r="O2744">
        <v>2111.5100000000002</v>
      </c>
      <c r="P2744">
        <v>3839.1</v>
      </c>
      <c r="Q2744">
        <f>Table1[[#This Row],[OrderQuantity]]*Table1[[#This Row],[UnitPrice]]</f>
        <v>30712.799999999999</v>
      </c>
      <c r="R2744">
        <f>Table1[[#This Row],[OrderQuantity]]*Table1[[#This Row],[UnitCost]]</f>
        <v>16892.080000000002</v>
      </c>
      <c r="S2744">
        <f>Table1[[#This Row],[OrderQuantity]]*Table1[[#This Row],[UnitPrice]]*(1-Table1[[#This Row],[DiscountApplied]]) - (Table1[[#This Row],[OrderQuantity]]*Table1[[#This Row],[UnitCost]])</f>
        <v>10749.439999999999</v>
      </c>
      <c r="T2744">
        <f>DATEDIF(Table1[[#This Row],[ShipDate]],Table1[[#This Row],[DeliveryDate]],"d")</f>
        <v>4</v>
      </c>
      <c r="U2744" t="str">
        <f t="shared" si="85"/>
        <v>On Time</v>
      </c>
    </row>
    <row r="2745" spans="1:21" x14ac:dyDescent="0.3">
      <c r="A2745" t="str">
        <f t="shared" si="84"/>
        <v>SO-002844</v>
      </c>
      <c r="B2745" t="s">
        <v>3</v>
      </c>
      <c r="C2745" t="s">
        <v>9</v>
      </c>
      <c r="D2745" s="1">
        <v>43500</v>
      </c>
      <c r="E2745" s="1">
        <v>43575</v>
      </c>
      <c r="F2745" s="1">
        <v>43578</v>
      </c>
      <c r="G2745" s="1">
        <v>43586</v>
      </c>
      <c r="H2745" t="s">
        <v>54</v>
      </c>
      <c r="I2745">
        <v>4</v>
      </c>
      <c r="J2745">
        <v>47</v>
      </c>
      <c r="K2745">
        <v>77</v>
      </c>
      <c r="L2745">
        <v>18</v>
      </c>
      <c r="M2745">
        <v>2</v>
      </c>
      <c r="N2745">
        <v>0.4</v>
      </c>
      <c r="O2745">
        <v>824.1</v>
      </c>
      <c r="P2745">
        <v>1098.8</v>
      </c>
      <c r="Q2745">
        <f>Table1[[#This Row],[OrderQuantity]]*Table1[[#This Row],[UnitPrice]]</f>
        <v>2197.6</v>
      </c>
      <c r="R2745">
        <f>Table1[[#This Row],[OrderQuantity]]*Table1[[#This Row],[UnitCost]]</f>
        <v>1648.2</v>
      </c>
      <c r="S2745">
        <f>Table1[[#This Row],[OrderQuantity]]*Table1[[#This Row],[UnitPrice]]*(1-Table1[[#This Row],[DiscountApplied]]) - (Table1[[#This Row],[OrderQuantity]]*Table1[[#This Row],[UnitCost]])</f>
        <v>-329.6400000000001</v>
      </c>
      <c r="T2745">
        <f>DATEDIF(Table1[[#This Row],[ShipDate]],Table1[[#This Row],[DeliveryDate]],"d")</f>
        <v>8</v>
      </c>
      <c r="U2745" t="str">
        <f t="shared" si="85"/>
        <v>Late</v>
      </c>
    </row>
    <row r="2746" spans="1:21" x14ac:dyDescent="0.3">
      <c r="A2746" t="str">
        <f t="shared" si="84"/>
        <v>SO-002845</v>
      </c>
      <c r="B2746" t="s">
        <v>4</v>
      </c>
      <c r="C2746" t="s">
        <v>9</v>
      </c>
      <c r="D2746" s="1">
        <v>43500</v>
      </c>
      <c r="E2746" s="1">
        <v>43575</v>
      </c>
      <c r="F2746" s="1">
        <v>43579</v>
      </c>
      <c r="G2746" s="1">
        <v>43589</v>
      </c>
      <c r="H2746" t="s">
        <v>54</v>
      </c>
      <c r="I2746">
        <v>14</v>
      </c>
      <c r="J2746">
        <v>15</v>
      </c>
      <c r="K2746">
        <v>77</v>
      </c>
      <c r="L2746">
        <v>24</v>
      </c>
      <c r="M2746">
        <v>2</v>
      </c>
      <c r="N2746">
        <v>0.05</v>
      </c>
      <c r="O2746">
        <v>725.81</v>
      </c>
      <c r="P2746">
        <v>1051.9000000000001</v>
      </c>
      <c r="Q2746">
        <f>Table1[[#This Row],[OrderQuantity]]*Table1[[#This Row],[UnitPrice]]</f>
        <v>2103.8000000000002</v>
      </c>
      <c r="R2746">
        <f>Table1[[#This Row],[OrderQuantity]]*Table1[[#This Row],[UnitCost]]</f>
        <v>1451.62</v>
      </c>
      <c r="S2746">
        <f>Table1[[#This Row],[OrderQuantity]]*Table1[[#This Row],[UnitPrice]]*(1-Table1[[#This Row],[DiscountApplied]]) - (Table1[[#This Row],[OrderQuantity]]*Table1[[#This Row],[UnitCost]])</f>
        <v>546.99000000000024</v>
      </c>
      <c r="T2746">
        <f>DATEDIF(Table1[[#This Row],[ShipDate]],Table1[[#This Row],[DeliveryDate]],"d")</f>
        <v>10</v>
      </c>
      <c r="U2746" t="str">
        <f t="shared" si="85"/>
        <v>Late</v>
      </c>
    </row>
    <row r="2747" spans="1:21" x14ac:dyDescent="0.3">
      <c r="A2747" t="str">
        <f t="shared" si="84"/>
        <v>SO-002846</v>
      </c>
      <c r="B2747" t="s">
        <v>3</v>
      </c>
      <c r="C2747" t="s">
        <v>10</v>
      </c>
      <c r="D2747" s="1">
        <v>43500</v>
      </c>
      <c r="E2747" s="1">
        <v>43575</v>
      </c>
      <c r="F2747" s="1">
        <v>43577</v>
      </c>
      <c r="G2747" s="1">
        <v>43586</v>
      </c>
      <c r="H2747" t="s">
        <v>54</v>
      </c>
      <c r="I2747">
        <v>1</v>
      </c>
      <c r="J2747">
        <v>45</v>
      </c>
      <c r="K2747">
        <v>115</v>
      </c>
      <c r="L2747">
        <v>29</v>
      </c>
      <c r="M2747">
        <v>7</v>
      </c>
      <c r="N2747">
        <v>0.05</v>
      </c>
      <c r="O2747">
        <v>2628.81</v>
      </c>
      <c r="P2747">
        <v>3865.9</v>
      </c>
      <c r="Q2747">
        <f>Table1[[#This Row],[OrderQuantity]]*Table1[[#This Row],[UnitPrice]]</f>
        <v>27061.3</v>
      </c>
      <c r="R2747">
        <f>Table1[[#This Row],[OrderQuantity]]*Table1[[#This Row],[UnitCost]]</f>
        <v>18401.669999999998</v>
      </c>
      <c r="S2747">
        <f>Table1[[#This Row],[OrderQuantity]]*Table1[[#This Row],[UnitPrice]]*(1-Table1[[#This Row],[DiscountApplied]]) - (Table1[[#This Row],[OrderQuantity]]*Table1[[#This Row],[UnitCost]])</f>
        <v>7306.5649999999987</v>
      </c>
      <c r="T2747">
        <f>DATEDIF(Table1[[#This Row],[ShipDate]],Table1[[#This Row],[DeliveryDate]],"d")</f>
        <v>9</v>
      </c>
      <c r="U2747" t="str">
        <f t="shared" si="85"/>
        <v>Late</v>
      </c>
    </row>
    <row r="2748" spans="1:21" x14ac:dyDescent="0.3">
      <c r="A2748" t="str">
        <f t="shared" si="84"/>
        <v>SO-002847</v>
      </c>
      <c r="B2748" t="s">
        <v>4</v>
      </c>
      <c r="C2748" t="s">
        <v>11</v>
      </c>
      <c r="D2748" s="1">
        <v>43500</v>
      </c>
      <c r="E2748" s="1">
        <v>43575</v>
      </c>
      <c r="F2748" s="1">
        <v>43580</v>
      </c>
      <c r="G2748" s="1">
        <v>43585</v>
      </c>
      <c r="H2748" t="s">
        <v>54</v>
      </c>
      <c r="I2748">
        <v>13</v>
      </c>
      <c r="J2748">
        <v>36</v>
      </c>
      <c r="K2748">
        <v>320</v>
      </c>
      <c r="L2748">
        <v>8</v>
      </c>
      <c r="M2748">
        <v>6</v>
      </c>
      <c r="N2748">
        <v>0.1</v>
      </c>
      <c r="O2748">
        <v>559.45000000000005</v>
      </c>
      <c r="P2748">
        <v>1118.9000000000001</v>
      </c>
      <c r="Q2748">
        <f>Table1[[#This Row],[OrderQuantity]]*Table1[[#This Row],[UnitPrice]]</f>
        <v>6713.4000000000005</v>
      </c>
      <c r="R2748">
        <f>Table1[[#This Row],[OrderQuantity]]*Table1[[#This Row],[UnitCost]]</f>
        <v>3356.7000000000003</v>
      </c>
      <c r="S2748">
        <f>Table1[[#This Row],[OrderQuantity]]*Table1[[#This Row],[UnitPrice]]*(1-Table1[[#This Row],[DiscountApplied]]) - (Table1[[#This Row],[OrderQuantity]]*Table1[[#This Row],[UnitCost]])</f>
        <v>2685.36</v>
      </c>
      <c r="T2748">
        <f>DATEDIF(Table1[[#This Row],[ShipDate]],Table1[[#This Row],[DeliveryDate]],"d")</f>
        <v>5</v>
      </c>
      <c r="U2748" t="str">
        <f t="shared" si="85"/>
        <v>On Time</v>
      </c>
    </row>
    <row r="2749" spans="1:21" x14ac:dyDescent="0.3">
      <c r="A2749" t="str">
        <f t="shared" si="84"/>
        <v>SO-002848</v>
      </c>
      <c r="B2749" t="s">
        <v>3</v>
      </c>
      <c r="C2749" t="s">
        <v>13</v>
      </c>
      <c r="D2749" s="1">
        <v>43400</v>
      </c>
      <c r="E2749" s="1">
        <v>43575</v>
      </c>
      <c r="F2749" s="1">
        <v>43588</v>
      </c>
      <c r="G2749" s="1">
        <v>43598</v>
      </c>
      <c r="H2749" t="s">
        <v>54</v>
      </c>
      <c r="I2749">
        <v>11</v>
      </c>
      <c r="J2749">
        <v>22</v>
      </c>
      <c r="K2749">
        <v>13</v>
      </c>
      <c r="L2749">
        <v>26</v>
      </c>
      <c r="M2749">
        <v>5</v>
      </c>
      <c r="N2749">
        <v>0.05</v>
      </c>
      <c r="O2749">
        <v>3351.88</v>
      </c>
      <c r="P2749">
        <v>5078.6000000000004</v>
      </c>
      <c r="Q2749">
        <f>Table1[[#This Row],[OrderQuantity]]*Table1[[#This Row],[UnitPrice]]</f>
        <v>25393</v>
      </c>
      <c r="R2749">
        <f>Table1[[#This Row],[OrderQuantity]]*Table1[[#This Row],[UnitCost]]</f>
        <v>16759.400000000001</v>
      </c>
      <c r="S2749">
        <f>Table1[[#This Row],[OrderQuantity]]*Table1[[#This Row],[UnitPrice]]*(1-Table1[[#This Row],[DiscountApplied]]) - (Table1[[#This Row],[OrderQuantity]]*Table1[[#This Row],[UnitCost]])</f>
        <v>7363.9499999999971</v>
      </c>
      <c r="T2749">
        <f>DATEDIF(Table1[[#This Row],[ShipDate]],Table1[[#This Row],[DeliveryDate]],"d")</f>
        <v>10</v>
      </c>
      <c r="U2749" t="str">
        <f t="shared" si="85"/>
        <v>Late</v>
      </c>
    </row>
    <row r="2750" spans="1:21" x14ac:dyDescent="0.3">
      <c r="A2750" t="str">
        <f t="shared" si="84"/>
        <v>SO-002849</v>
      </c>
      <c r="B2750" t="s">
        <v>3</v>
      </c>
      <c r="C2750" t="s">
        <v>11</v>
      </c>
      <c r="D2750" s="1">
        <v>43400</v>
      </c>
      <c r="E2750" s="1">
        <v>43575</v>
      </c>
      <c r="F2750" s="1">
        <v>43597</v>
      </c>
      <c r="G2750" s="1">
        <v>43603</v>
      </c>
      <c r="H2750" t="s">
        <v>54</v>
      </c>
      <c r="I2750">
        <v>9</v>
      </c>
      <c r="J2750">
        <v>50</v>
      </c>
      <c r="K2750">
        <v>267</v>
      </c>
      <c r="L2750">
        <v>10</v>
      </c>
      <c r="M2750">
        <v>3</v>
      </c>
      <c r="N2750">
        <v>0.05</v>
      </c>
      <c r="O2750">
        <v>1085.07</v>
      </c>
      <c r="P2750">
        <v>2646.5</v>
      </c>
      <c r="Q2750">
        <f>Table1[[#This Row],[OrderQuantity]]*Table1[[#This Row],[UnitPrice]]</f>
        <v>7939.5</v>
      </c>
      <c r="R2750">
        <f>Table1[[#This Row],[OrderQuantity]]*Table1[[#This Row],[UnitCost]]</f>
        <v>3255.21</v>
      </c>
      <c r="S2750">
        <f>Table1[[#This Row],[OrderQuantity]]*Table1[[#This Row],[UnitPrice]]*(1-Table1[[#This Row],[DiscountApplied]]) - (Table1[[#This Row],[OrderQuantity]]*Table1[[#This Row],[UnitCost]])</f>
        <v>4287.3149999999996</v>
      </c>
      <c r="T2750">
        <f>DATEDIF(Table1[[#This Row],[ShipDate]],Table1[[#This Row],[DeliveryDate]],"d")</f>
        <v>6</v>
      </c>
      <c r="U2750" t="str">
        <f t="shared" si="85"/>
        <v>On Time</v>
      </c>
    </row>
    <row r="2751" spans="1:21" x14ac:dyDescent="0.3">
      <c r="A2751" t="str">
        <f t="shared" si="84"/>
        <v>SO-002850</v>
      </c>
      <c r="B2751" t="s">
        <v>3</v>
      </c>
      <c r="C2751" t="s">
        <v>13</v>
      </c>
      <c r="D2751" s="1">
        <v>43500</v>
      </c>
      <c r="E2751" s="1">
        <v>43575</v>
      </c>
      <c r="F2751" s="1">
        <v>43597</v>
      </c>
      <c r="G2751" s="1">
        <v>43599</v>
      </c>
      <c r="H2751" t="s">
        <v>54</v>
      </c>
      <c r="I2751">
        <v>1</v>
      </c>
      <c r="J2751">
        <v>28</v>
      </c>
      <c r="K2751">
        <v>14</v>
      </c>
      <c r="L2751">
        <v>1</v>
      </c>
      <c r="M2751">
        <v>8</v>
      </c>
      <c r="N2751">
        <v>0.4</v>
      </c>
      <c r="O2751">
        <v>2261.65</v>
      </c>
      <c r="P2751">
        <v>3899.4</v>
      </c>
      <c r="Q2751">
        <f>Table1[[#This Row],[OrderQuantity]]*Table1[[#This Row],[UnitPrice]]</f>
        <v>31195.200000000001</v>
      </c>
      <c r="R2751">
        <f>Table1[[#This Row],[OrderQuantity]]*Table1[[#This Row],[UnitCost]]</f>
        <v>18093.2</v>
      </c>
      <c r="S2751">
        <f>Table1[[#This Row],[OrderQuantity]]*Table1[[#This Row],[UnitPrice]]*(1-Table1[[#This Row],[DiscountApplied]]) - (Table1[[#This Row],[OrderQuantity]]*Table1[[#This Row],[UnitCost]])</f>
        <v>623.91999999999825</v>
      </c>
      <c r="T2751">
        <f>DATEDIF(Table1[[#This Row],[ShipDate]],Table1[[#This Row],[DeliveryDate]],"d")</f>
        <v>2</v>
      </c>
      <c r="U2751" t="str">
        <f t="shared" si="85"/>
        <v>On Time</v>
      </c>
    </row>
    <row r="2752" spans="1:21" x14ac:dyDescent="0.3">
      <c r="A2752" t="str">
        <f t="shared" si="84"/>
        <v>SO-002851</v>
      </c>
      <c r="B2752" t="s">
        <v>3</v>
      </c>
      <c r="C2752" t="s">
        <v>13</v>
      </c>
      <c r="D2752" s="1">
        <v>43500</v>
      </c>
      <c r="E2752" s="1">
        <v>43575</v>
      </c>
      <c r="F2752" s="1">
        <v>43586</v>
      </c>
      <c r="G2752" s="1">
        <v>43593</v>
      </c>
      <c r="H2752" t="s">
        <v>54</v>
      </c>
      <c r="I2752">
        <v>8</v>
      </c>
      <c r="J2752">
        <v>37</v>
      </c>
      <c r="K2752">
        <v>48</v>
      </c>
      <c r="L2752">
        <v>31</v>
      </c>
      <c r="M2752">
        <v>8</v>
      </c>
      <c r="N2752">
        <v>0.3</v>
      </c>
      <c r="O2752">
        <v>1466.56</v>
      </c>
      <c r="P2752">
        <v>2485.6999999999998</v>
      </c>
      <c r="Q2752">
        <f>Table1[[#This Row],[OrderQuantity]]*Table1[[#This Row],[UnitPrice]]</f>
        <v>19885.599999999999</v>
      </c>
      <c r="R2752">
        <f>Table1[[#This Row],[OrderQuantity]]*Table1[[#This Row],[UnitCost]]</f>
        <v>11732.48</v>
      </c>
      <c r="S2752">
        <f>Table1[[#This Row],[OrderQuantity]]*Table1[[#This Row],[UnitPrice]]*(1-Table1[[#This Row],[DiscountApplied]]) - (Table1[[#This Row],[OrderQuantity]]*Table1[[#This Row],[UnitCost]])</f>
        <v>2187.4399999999987</v>
      </c>
      <c r="T2752">
        <f>DATEDIF(Table1[[#This Row],[ShipDate]],Table1[[#This Row],[DeliveryDate]],"d")</f>
        <v>7</v>
      </c>
      <c r="U2752" t="str">
        <f t="shared" si="85"/>
        <v>On Time</v>
      </c>
    </row>
    <row r="2753" spans="1:21" x14ac:dyDescent="0.3">
      <c r="A2753" t="str">
        <f t="shared" si="84"/>
        <v>SO-002852</v>
      </c>
      <c r="B2753" t="s">
        <v>4</v>
      </c>
      <c r="C2753" t="s">
        <v>9</v>
      </c>
      <c r="D2753" s="1">
        <v>43500</v>
      </c>
      <c r="E2753" s="1">
        <v>43575</v>
      </c>
      <c r="F2753" s="1">
        <v>43597</v>
      </c>
      <c r="G2753" s="1">
        <v>43601</v>
      </c>
      <c r="H2753" t="s">
        <v>54</v>
      </c>
      <c r="I2753">
        <v>13</v>
      </c>
      <c r="J2753">
        <v>32</v>
      </c>
      <c r="K2753">
        <v>77</v>
      </c>
      <c r="L2753">
        <v>12</v>
      </c>
      <c r="M2753">
        <v>3</v>
      </c>
      <c r="N2753">
        <v>0.05</v>
      </c>
      <c r="O2753">
        <v>1535.1</v>
      </c>
      <c r="P2753">
        <v>2398.6</v>
      </c>
      <c r="Q2753">
        <f>Table1[[#This Row],[OrderQuantity]]*Table1[[#This Row],[UnitPrice]]</f>
        <v>7195.7999999999993</v>
      </c>
      <c r="R2753">
        <f>Table1[[#This Row],[OrderQuantity]]*Table1[[#This Row],[UnitCost]]</f>
        <v>4605.2999999999993</v>
      </c>
      <c r="S2753">
        <f>Table1[[#This Row],[OrderQuantity]]*Table1[[#This Row],[UnitPrice]]*(1-Table1[[#This Row],[DiscountApplied]]) - (Table1[[#This Row],[OrderQuantity]]*Table1[[#This Row],[UnitCost]])</f>
        <v>2230.71</v>
      </c>
      <c r="T2753">
        <f>DATEDIF(Table1[[#This Row],[ShipDate]],Table1[[#This Row],[DeliveryDate]],"d")</f>
        <v>4</v>
      </c>
      <c r="U2753" t="str">
        <f t="shared" si="85"/>
        <v>On Time</v>
      </c>
    </row>
    <row r="2754" spans="1:21" x14ac:dyDescent="0.3">
      <c r="A2754" t="str">
        <f t="shared" ref="A2754:A2817" si="86">"SO-" &amp; TEXT(ROW(A2754)+99,"000000")</f>
        <v>SO-002853</v>
      </c>
      <c r="B2754" t="s">
        <v>4</v>
      </c>
      <c r="C2754" t="s">
        <v>12</v>
      </c>
      <c r="D2754" s="1">
        <v>43500</v>
      </c>
      <c r="E2754" s="1">
        <v>43576</v>
      </c>
      <c r="F2754" s="1">
        <v>43582</v>
      </c>
      <c r="G2754" s="1">
        <v>43590</v>
      </c>
      <c r="H2754" t="s">
        <v>54</v>
      </c>
      <c r="I2754">
        <v>16</v>
      </c>
      <c r="J2754">
        <v>42</v>
      </c>
      <c r="K2754">
        <v>215</v>
      </c>
      <c r="L2754">
        <v>47</v>
      </c>
      <c r="M2754">
        <v>4</v>
      </c>
      <c r="N2754">
        <v>0.4</v>
      </c>
      <c r="O2754">
        <v>1830.71</v>
      </c>
      <c r="P2754">
        <v>2653.2</v>
      </c>
      <c r="Q2754">
        <f>Table1[[#This Row],[OrderQuantity]]*Table1[[#This Row],[UnitPrice]]</f>
        <v>10612.8</v>
      </c>
      <c r="R2754">
        <f>Table1[[#This Row],[OrderQuantity]]*Table1[[#This Row],[UnitCost]]</f>
        <v>7322.84</v>
      </c>
      <c r="S2754">
        <f>Table1[[#This Row],[OrderQuantity]]*Table1[[#This Row],[UnitPrice]]*(1-Table1[[#This Row],[DiscountApplied]]) - (Table1[[#This Row],[OrderQuantity]]*Table1[[#This Row],[UnitCost]])</f>
        <v>-955.16000000000076</v>
      </c>
      <c r="T2754">
        <f>DATEDIF(Table1[[#This Row],[ShipDate]],Table1[[#This Row],[DeliveryDate]],"d")</f>
        <v>8</v>
      </c>
      <c r="U2754" t="str">
        <f t="shared" ref="U2754:U2817" si="87">IF(T2754&gt;7,"Late","On Time")</f>
        <v>Late</v>
      </c>
    </row>
    <row r="2755" spans="1:21" x14ac:dyDescent="0.3">
      <c r="A2755" t="str">
        <f t="shared" si="86"/>
        <v>SO-002854</v>
      </c>
      <c r="B2755" t="s">
        <v>5</v>
      </c>
      <c r="C2755" t="s">
        <v>10</v>
      </c>
      <c r="D2755" s="1">
        <v>43500</v>
      </c>
      <c r="E2755" s="1">
        <v>43576</v>
      </c>
      <c r="F2755" s="1">
        <v>43589</v>
      </c>
      <c r="G2755" s="1">
        <v>43599</v>
      </c>
      <c r="H2755" t="s">
        <v>54</v>
      </c>
      <c r="I2755">
        <v>28</v>
      </c>
      <c r="J2755">
        <v>46</v>
      </c>
      <c r="K2755">
        <v>202</v>
      </c>
      <c r="L2755">
        <v>13</v>
      </c>
      <c r="M2755">
        <v>4</v>
      </c>
      <c r="N2755">
        <v>0.05</v>
      </c>
      <c r="O2755">
        <v>1109.6500000000001</v>
      </c>
      <c r="P2755">
        <v>2264.6</v>
      </c>
      <c r="Q2755">
        <f>Table1[[#This Row],[OrderQuantity]]*Table1[[#This Row],[UnitPrice]]</f>
        <v>9058.4</v>
      </c>
      <c r="R2755">
        <f>Table1[[#This Row],[OrderQuantity]]*Table1[[#This Row],[UnitCost]]</f>
        <v>4438.6000000000004</v>
      </c>
      <c r="S2755">
        <f>Table1[[#This Row],[OrderQuantity]]*Table1[[#This Row],[UnitPrice]]*(1-Table1[[#This Row],[DiscountApplied]]) - (Table1[[#This Row],[OrderQuantity]]*Table1[[#This Row],[UnitCost]])</f>
        <v>4166.8799999999992</v>
      </c>
      <c r="T2755">
        <f>DATEDIF(Table1[[#This Row],[ShipDate]],Table1[[#This Row],[DeliveryDate]],"d")</f>
        <v>10</v>
      </c>
      <c r="U2755" t="str">
        <f t="shared" si="87"/>
        <v>Late</v>
      </c>
    </row>
    <row r="2756" spans="1:21" x14ac:dyDescent="0.3">
      <c r="A2756" t="str">
        <f t="shared" si="86"/>
        <v>SO-002855</v>
      </c>
      <c r="B2756" t="s">
        <v>4</v>
      </c>
      <c r="C2756" t="s">
        <v>12</v>
      </c>
      <c r="D2756" s="1">
        <v>43500</v>
      </c>
      <c r="E2756" s="1">
        <v>43576</v>
      </c>
      <c r="F2756" s="1">
        <v>43596</v>
      </c>
      <c r="G2756" s="1">
        <v>43601</v>
      </c>
      <c r="H2756" t="s">
        <v>54</v>
      </c>
      <c r="I2756">
        <v>14</v>
      </c>
      <c r="J2756">
        <v>18</v>
      </c>
      <c r="K2756">
        <v>213</v>
      </c>
      <c r="L2756">
        <v>13</v>
      </c>
      <c r="M2756">
        <v>7</v>
      </c>
      <c r="N2756">
        <v>0.05</v>
      </c>
      <c r="O2756">
        <v>2996.11</v>
      </c>
      <c r="P2756">
        <v>5165.7</v>
      </c>
      <c r="Q2756">
        <f>Table1[[#This Row],[OrderQuantity]]*Table1[[#This Row],[UnitPrice]]</f>
        <v>36159.9</v>
      </c>
      <c r="R2756">
        <f>Table1[[#This Row],[OrderQuantity]]*Table1[[#This Row],[UnitCost]]</f>
        <v>20972.77</v>
      </c>
      <c r="S2756">
        <f>Table1[[#This Row],[OrderQuantity]]*Table1[[#This Row],[UnitPrice]]*(1-Table1[[#This Row],[DiscountApplied]]) - (Table1[[#This Row],[OrderQuantity]]*Table1[[#This Row],[UnitCost]])</f>
        <v>13379.134999999998</v>
      </c>
      <c r="T2756">
        <f>DATEDIF(Table1[[#This Row],[ShipDate]],Table1[[#This Row],[DeliveryDate]],"d")</f>
        <v>5</v>
      </c>
      <c r="U2756" t="str">
        <f t="shared" si="87"/>
        <v>On Time</v>
      </c>
    </row>
    <row r="2757" spans="1:21" x14ac:dyDescent="0.3">
      <c r="A2757" t="str">
        <f t="shared" si="86"/>
        <v>SO-002856</v>
      </c>
      <c r="B2757" t="s">
        <v>2</v>
      </c>
      <c r="C2757" t="s">
        <v>9</v>
      </c>
      <c r="D2757" s="1">
        <v>43500</v>
      </c>
      <c r="E2757" s="1">
        <v>43576</v>
      </c>
      <c r="F2757" s="1">
        <v>43600</v>
      </c>
      <c r="G2757" s="1">
        <v>43604</v>
      </c>
      <c r="H2757" t="s">
        <v>54</v>
      </c>
      <c r="I2757">
        <v>25</v>
      </c>
      <c r="J2757">
        <v>46</v>
      </c>
      <c r="K2757">
        <v>59</v>
      </c>
      <c r="L2757">
        <v>23</v>
      </c>
      <c r="M2757">
        <v>4</v>
      </c>
      <c r="N2757">
        <v>0.05</v>
      </c>
      <c r="O2757">
        <v>882.19</v>
      </c>
      <c r="P2757">
        <v>1145.7</v>
      </c>
      <c r="Q2757">
        <f>Table1[[#This Row],[OrderQuantity]]*Table1[[#This Row],[UnitPrice]]</f>
        <v>4582.8</v>
      </c>
      <c r="R2757">
        <f>Table1[[#This Row],[OrderQuantity]]*Table1[[#This Row],[UnitCost]]</f>
        <v>3528.76</v>
      </c>
      <c r="S2757">
        <f>Table1[[#This Row],[OrderQuantity]]*Table1[[#This Row],[UnitPrice]]*(1-Table1[[#This Row],[DiscountApplied]]) - (Table1[[#This Row],[OrderQuantity]]*Table1[[#This Row],[UnitCost]])</f>
        <v>824.89999999999964</v>
      </c>
      <c r="T2757">
        <f>DATEDIF(Table1[[#This Row],[ShipDate]],Table1[[#This Row],[DeliveryDate]],"d")</f>
        <v>4</v>
      </c>
      <c r="U2757" t="str">
        <f t="shared" si="87"/>
        <v>On Time</v>
      </c>
    </row>
    <row r="2758" spans="1:21" x14ac:dyDescent="0.3">
      <c r="A2758" t="str">
        <f t="shared" si="86"/>
        <v>SO-002857</v>
      </c>
      <c r="B2758" t="s">
        <v>4</v>
      </c>
      <c r="C2758" t="s">
        <v>13</v>
      </c>
      <c r="D2758" s="1">
        <v>43400</v>
      </c>
      <c r="E2758" s="1">
        <v>43576</v>
      </c>
      <c r="F2758" s="1">
        <v>43579</v>
      </c>
      <c r="G2758" s="1">
        <v>43586</v>
      </c>
      <c r="H2758" t="s">
        <v>54</v>
      </c>
      <c r="I2758">
        <v>17</v>
      </c>
      <c r="J2758">
        <v>41</v>
      </c>
      <c r="K2758">
        <v>29</v>
      </c>
      <c r="L2758">
        <v>4</v>
      </c>
      <c r="M2758">
        <v>1</v>
      </c>
      <c r="N2758">
        <v>0.05</v>
      </c>
      <c r="O2758">
        <v>3205.88</v>
      </c>
      <c r="P2758">
        <v>5433.7</v>
      </c>
      <c r="Q2758">
        <f>Table1[[#This Row],[OrderQuantity]]*Table1[[#This Row],[UnitPrice]]</f>
        <v>5433.7</v>
      </c>
      <c r="R2758">
        <f>Table1[[#This Row],[OrderQuantity]]*Table1[[#This Row],[UnitCost]]</f>
        <v>3205.88</v>
      </c>
      <c r="S2758">
        <f>Table1[[#This Row],[OrderQuantity]]*Table1[[#This Row],[UnitPrice]]*(1-Table1[[#This Row],[DiscountApplied]]) - (Table1[[#This Row],[OrderQuantity]]*Table1[[#This Row],[UnitCost]])</f>
        <v>1956.1349999999993</v>
      </c>
      <c r="T2758">
        <f>DATEDIF(Table1[[#This Row],[ShipDate]],Table1[[#This Row],[DeliveryDate]],"d")</f>
        <v>7</v>
      </c>
      <c r="U2758" t="str">
        <f t="shared" si="87"/>
        <v>On Time</v>
      </c>
    </row>
    <row r="2759" spans="1:21" x14ac:dyDescent="0.3">
      <c r="A2759" t="str">
        <f t="shared" si="86"/>
        <v>SO-002858</v>
      </c>
      <c r="B2759" t="s">
        <v>4</v>
      </c>
      <c r="C2759" t="s">
        <v>10</v>
      </c>
      <c r="D2759" s="1">
        <v>43500</v>
      </c>
      <c r="E2759" s="1">
        <v>43577</v>
      </c>
      <c r="F2759" s="1">
        <v>43603</v>
      </c>
      <c r="G2759" s="1">
        <v>43611</v>
      </c>
      <c r="H2759" t="s">
        <v>54</v>
      </c>
      <c r="I2759">
        <v>13</v>
      </c>
      <c r="J2759">
        <v>37</v>
      </c>
      <c r="K2759">
        <v>107</v>
      </c>
      <c r="L2759">
        <v>40</v>
      </c>
      <c r="M2759">
        <v>4</v>
      </c>
      <c r="N2759">
        <v>0.08</v>
      </c>
      <c r="O2759">
        <v>104.52</v>
      </c>
      <c r="P2759">
        <v>201</v>
      </c>
      <c r="Q2759">
        <f>Table1[[#This Row],[OrderQuantity]]*Table1[[#This Row],[UnitPrice]]</f>
        <v>804</v>
      </c>
      <c r="R2759">
        <f>Table1[[#This Row],[OrderQuantity]]*Table1[[#This Row],[UnitCost]]</f>
        <v>418.08</v>
      </c>
      <c r="S2759">
        <f>Table1[[#This Row],[OrderQuantity]]*Table1[[#This Row],[UnitPrice]]*(1-Table1[[#This Row],[DiscountApplied]]) - (Table1[[#This Row],[OrderQuantity]]*Table1[[#This Row],[UnitCost]])</f>
        <v>321.60000000000008</v>
      </c>
      <c r="T2759">
        <f>DATEDIF(Table1[[#This Row],[ShipDate]],Table1[[#This Row],[DeliveryDate]],"d")</f>
        <v>8</v>
      </c>
      <c r="U2759" t="str">
        <f t="shared" si="87"/>
        <v>Late</v>
      </c>
    </row>
    <row r="2760" spans="1:21" x14ac:dyDescent="0.3">
      <c r="A2760" t="str">
        <f t="shared" si="86"/>
        <v>SO-002859</v>
      </c>
      <c r="B2760" t="s">
        <v>4</v>
      </c>
      <c r="C2760" t="s">
        <v>8</v>
      </c>
      <c r="D2760" s="1">
        <v>43500</v>
      </c>
      <c r="E2760" s="1">
        <v>43577</v>
      </c>
      <c r="F2760" s="1">
        <v>43598</v>
      </c>
      <c r="G2760" s="1">
        <v>43607</v>
      </c>
      <c r="H2760" t="s">
        <v>54</v>
      </c>
      <c r="I2760">
        <v>20</v>
      </c>
      <c r="J2760">
        <v>45</v>
      </c>
      <c r="K2760">
        <v>349</v>
      </c>
      <c r="L2760">
        <v>20</v>
      </c>
      <c r="M2760">
        <v>5</v>
      </c>
      <c r="N2760">
        <v>0.1</v>
      </c>
      <c r="O2760">
        <v>776.66</v>
      </c>
      <c r="P2760">
        <v>1688.4</v>
      </c>
      <c r="Q2760">
        <f>Table1[[#This Row],[OrderQuantity]]*Table1[[#This Row],[UnitPrice]]</f>
        <v>8442</v>
      </c>
      <c r="R2760">
        <f>Table1[[#This Row],[OrderQuantity]]*Table1[[#This Row],[UnitCost]]</f>
        <v>3883.2999999999997</v>
      </c>
      <c r="S2760">
        <f>Table1[[#This Row],[OrderQuantity]]*Table1[[#This Row],[UnitPrice]]*(1-Table1[[#This Row],[DiscountApplied]]) - (Table1[[#This Row],[OrderQuantity]]*Table1[[#This Row],[UnitCost]])</f>
        <v>3714.5000000000005</v>
      </c>
      <c r="T2760">
        <f>DATEDIF(Table1[[#This Row],[ShipDate]],Table1[[#This Row],[DeliveryDate]],"d")</f>
        <v>9</v>
      </c>
      <c r="U2760" t="str">
        <f t="shared" si="87"/>
        <v>Late</v>
      </c>
    </row>
    <row r="2761" spans="1:21" x14ac:dyDescent="0.3">
      <c r="A2761" t="str">
        <f t="shared" si="86"/>
        <v>SO-002860</v>
      </c>
      <c r="B2761" t="s">
        <v>4</v>
      </c>
      <c r="C2761" t="s">
        <v>10</v>
      </c>
      <c r="D2761" s="1">
        <v>43500</v>
      </c>
      <c r="E2761" s="1">
        <v>43577</v>
      </c>
      <c r="F2761" s="1">
        <v>43587</v>
      </c>
      <c r="G2761" s="1">
        <v>43594</v>
      </c>
      <c r="H2761" t="s">
        <v>54</v>
      </c>
      <c r="I2761">
        <v>19</v>
      </c>
      <c r="J2761">
        <v>31</v>
      </c>
      <c r="K2761">
        <v>188</v>
      </c>
      <c r="L2761">
        <v>38</v>
      </c>
      <c r="M2761">
        <v>6</v>
      </c>
      <c r="N2761">
        <v>0.1</v>
      </c>
      <c r="O2761">
        <v>402</v>
      </c>
      <c r="P2761">
        <v>1005</v>
      </c>
      <c r="Q2761">
        <f>Table1[[#This Row],[OrderQuantity]]*Table1[[#This Row],[UnitPrice]]</f>
        <v>6030</v>
      </c>
      <c r="R2761">
        <f>Table1[[#This Row],[OrderQuantity]]*Table1[[#This Row],[UnitCost]]</f>
        <v>2412</v>
      </c>
      <c r="S2761">
        <f>Table1[[#This Row],[OrderQuantity]]*Table1[[#This Row],[UnitPrice]]*(1-Table1[[#This Row],[DiscountApplied]]) - (Table1[[#This Row],[OrderQuantity]]*Table1[[#This Row],[UnitCost]])</f>
        <v>3015</v>
      </c>
      <c r="T2761">
        <f>DATEDIF(Table1[[#This Row],[ShipDate]],Table1[[#This Row],[DeliveryDate]],"d")</f>
        <v>7</v>
      </c>
      <c r="U2761" t="str">
        <f t="shared" si="87"/>
        <v>On Time</v>
      </c>
    </row>
    <row r="2762" spans="1:21" x14ac:dyDescent="0.3">
      <c r="A2762" t="str">
        <f t="shared" si="86"/>
        <v>SO-002861</v>
      </c>
      <c r="B2762" t="s">
        <v>5</v>
      </c>
      <c r="C2762" t="s">
        <v>11</v>
      </c>
      <c r="D2762" s="1">
        <v>43400</v>
      </c>
      <c r="E2762" s="1">
        <v>43577</v>
      </c>
      <c r="F2762" s="1">
        <v>43591</v>
      </c>
      <c r="G2762" s="1">
        <v>43599</v>
      </c>
      <c r="H2762" t="s">
        <v>54</v>
      </c>
      <c r="I2762">
        <v>26</v>
      </c>
      <c r="J2762">
        <v>1</v>
      </c>
      <c r="K2762">
        <v>327</v>
      </c>
      <c r="L2762">
        <v>10</v>
      </c>
      <c r="M2762">
        <v>1</v>
      </c>
      <c r="N2762">
        <v>0.3</v>
      </c>
      <c r="O2762">
        <v>1288.28</v>
      </c>
      <c r="P2762">
        <v>1695.1</v>
      </c>
      <c r="Q2762">
        <f>Table1[[#This Row],[OrderQuantity]]*Table1[[#This Row],[UnitPrice]]</f>
        <v>1695.1</v>
      </c>
      <c r="R2762">
        <f>Table1[[#This Row],[OrderQuantity]]*Table1[[#This Row],[UnitCost]]</f>
        <v>1288.28</v>
      </c>
      <c r="S2762">
        <f>Table1[[#This Row],[OrderQuantity]]*Table1[[#This Row],[UnitPrice]]*(1-Table1[[#This Row],[DiscountApplied]]) - (Table1[[#This Row],[OrderQuantity]]*Table1[[#This Row],[UnitCost]])</f>
        <v>-101.71000000000004</v>
      </c>
      <c r="T2762">
        <f>DATEDIF(Table1[[#This Row],[ShipDate]],Table1[[#This Row],[DeliveryDate]],"d")</f>
        <v>8</v>
      </c>
      <c r="U2762" t="str">
        <f t="shared" si="87"/>
        <v>Late</v>
      </c>
    </row>
    <row r="2763" spans="1:21" x14ac:dyDescent="0.3">
      <c r="A2763" t="str">
        <f t="shared" si="86"/>
        <v>SO-002862</v>
      </c>
      <c r="B2763" t="s">
        <v>4</v>
      </c>
      <c r="C2763" t="s">
        <v>10</v>
      </c>
      <c r="D2763" s="1">
        <v>43500</v>
      </c>
      <c r="E2763" s="1">
        <v>43577</v>
      </c>
      <c r="F2763" s="1">
        <v>43581</v>
      </c>
      <c r="G2763" s="1">
        <v>43587</v>
      </c>
      <c r="H2763" t="s">
        <v>54</v>
      </c>
      <c r="I2763">
        <v>13</v>
      </c>
      <c r="J2763">
        <v>32</v>
      </c>
      <c r="K2763">
        <v>187</v>
      </c>
      <c r="L2763">
        <v>24</v>
      </c>
      <c r="M2763">
        <v>3</v>
      </c>
      <c r="N2763">
        <v>0.15</v>
      </c>
      <c r="O2763">
        <v>645.75</v>
      </c>
      <c r="P2763">
        <v>1058.5999999999999</v>
      </c>
      <c r="Q2763">
        <f>Table1[[#This Row],[OrderQuantity]]*Table1[[#This Row],[UnitPrice]]</f>
        <v>3175.7999999999997</v>
      </c>
      <c r="R2763">
        <f>Table1[[#This Row],[OrderQuantity]]*Table1[[#This Row],[UnitCost]]</f>
        <v>1937.25</v>
      </c>
      <c r="S2763">
        <f>Table1[[#This Row],[OrderQuantity]]*Table1[[#This Row],[UnitPrice]]*(1-Table1[[#This Row],[DiscountApplied]]) - (Table1[[#This Row],[OrderQuantity]]*Table1[[#This Row],[UnitCost]])</f>
        <v>762.17999999999984</v>
      </c>
      <c r="T2763">
        <f>DATEDIF(Table1[[#This Row],[ShipDate]],Table1[[#This Row],[DeliveryDate]],"d")</f>
        <v>6</v>
      </c>
      <c r="U2763" t="str">
        <f t="shared" si="87"/>
        <v>On Time</v>
      </c>
    </row>
    <row r="2764" spans="1:21" x14ac:dyDescent="0.3">
      <c r="A2764" t="str">
        <f t="shared" si="86"/>
        <v>SO-002863</v>
      </c>
      <c r="B2764" t="s">
        <v>3</v>
      </c>
      <c r="C2764" t="s">
        <v>12</v>
      </c>
      <c r="D2764" s="1">
        <v>43500</v>
      </c>
      <c r="E2764" s="1">
        <v>43577</v>
      </c>
      <c r="F2764" s="1">
        <v>43605</v>
      </c>
      <c r="G2764" s="1">
        <v>43609</v>
      </c>
      <c r="H2764" t="s">
        <v>54</v>
      </c>
      <c r="I2764">
        <v>4</v>
      </c>
      <c r="J2764">
        <v>50</v>
      </c>
      <c r="K2764">
        <v>208</v>
      </c>
      <c r="L2764">
        <v>24</v>
      </c>
      <c r="M2764">
        <v>4</v>
      </c>
      <c r="N2764">
        <v>0.05</v>
      </c>
      <c r="O2764">
        <v>4877.6000000000004</v>
      </c>
      <c r="P2764">
        <v>6097</v>
      </c>
      <c r="Q2764">
        <f>Table1[[#This Row],[OrderQuantity]]*Table1[[#This Row],[UnitPrice]]</f>
        <v>24388</v>
      </c>
      <c r="R2764">
        <f>Table1[[#This Row],[OrderQuantity]]*Table1[[#This Row],[UnitCost]]</f>
        <v>19510.400000000001</v>
      </c>
      <c r="S2764">
        <f>Table1[[#This Row],[OrderQuantity]]*Table1[[#This Row],[UnitPrice]]*(1-Table1[[#This Row],[DiscountApplied]]) - (Table1[[#This Row],[OrderQuantity]]*Table1[[#This Row],[UnitCost]])</f>
        <v>3658.1999999999971</v>
      </c>
      <c r="T2764">
        <f>DATEDIF(Table1[[#This Row],[ShipDate]],Table1[[#This Row],[DeliveryDate]],"d")</f>
        <v>4</v>
      </c>
      <c r="U2764" t="str">
        <f t="shared" si="87"/>
        <v>On Time</v>
      </c>
    </row>
    <row r="2765" spans="1:21" x14ac:dyDescent="0.3">
      <c r="A2765" t="str">
        <f t="shared" si="86"/>
        <v>SO-002864</v>
      </c>
      <c r="B2765" t="s">
        <v>4</v>
      </c>
      <c r="C2765" t="s">
        <v>13</v>
      </c>
      <c r="D2765" s="1">
        <v>43500</v>
      </c>
      <c r="E2765" s="1">
        <v>43577</v>
      </c>
      <c r="F2765" s="1">
        <v>43598</v>
      </c>
      <c r="G2765" s="1">
        <v>43601</v>
      </c>
      <c r="H2765" t="s">
        <v>54</v>
      </c>
      <c r="I2765">
        <v>13</v>
      </c>
      <c r="J2765">
        <v>9</v>
      </c>
      <c r="K2765">
        <v>37</v>
      </c>
      <c r="L2765">
        <v>19</v>
      </c>
      <c r="M2765">
        <v>4</v>
      </c>
      <c r="N2765">
        <v>0.2</v>
      </c>
      <c r="O2765">
        <v>712.88</v>
      </c>
      <c r="P2765">
        <v>1782.2</v>
      </c>
      <c r="Q2765">
        <f>Table1[[#This Row],[OrderQuantity]]*Table1[[#This Row],[UnitPrice]]</f>
        <v>7128.8</v>
      </c>
      <c r="R2765">
        <f>Table1[[#This Row],[OrderQuantity]]*Table1[[#This Row],[UnitCost]]</f>
        <v>2851.52</v>
      </c>
      <c r="S2765">
        <f>Table1[[#This Row],[OrderQuantity]]*Table1[[#This Row],[UnitPrice]]*(1-Table1[[#This Row],[DiscountApplied]]) - (Table1[[#This Row],[OrderQuantity]]*Table1[[#This Row],[UnitCost]])</f>
        <v>2851.5200000000009</v>
      </c>
      <c r="T2765">
        <f>DATEDIF(Table1[[#This Row],[ShipDate]],Table1[[#This Row],[DeliveryDate]],"d")</f>
        <v>3</v>
      </c>
      <c r="U2765" t="str">
        <f t="shared" si="87"/>
        <v>On Time</v>
      </c>
    </row>
    <row r="2766" spans="1:21" x14ac:dyDescent="0.3">
      <c r="A2766" t="str">
        <f t="shared" si="86"/>
        <v>SO-002865</v>
      </c>
      <c r="B2766" t="s">
        <v>2</v>
      </c>
      <c r="C2766" t="s">
        <v>13</v>
      </c>
      <c r="D2766" s="1">
        <v>43500</v>
      </c>
      <c r="E2766" s="1">
        <v>43577</v>
      </c>
      <c r="F2766" s="1">
        <v>43598</v>
      </c>
      <c r="G2766" s="1">
        <v>43603</v>
      </c>
      <c r="H2766" t="s">
        <v>54</v>
      </c>
      <c r="I2766">
        <v>20</v>
      </c>
      <c r="J2766">
        <v>4</v>
      </c>
      <c r="K2766">
        <v>25</v>
      </c>
      <c r="L2766">
        <v>4</v>
      </c>
      <c r="M2766">
        <v>6</v>
      </c>
      <c r="N2766">
        <v>0.05</v>
      </c>
      <c r="O2766">
        <v>1441.44</v>
      </c>
      <c r="P2766">
        <v>2324.9</v>
      </c>
      <c r="Q2766">
        <f>Table1[[#This Row],[OrderQuantity]]*Table1[[#This Row],[UnitPrice]]</f>
        <v>13949.400000000001</v>
      </c>
      <c r="R2766">
        <f>Table1[[#This Row],[OrderQuantity]]*Table1[[#This Row],[UnitCost]]</f>
        <v>8648.64</v>
      </c>
      <c r="S2766">
        <f>Table1[[#This Row],[OrderQuantity]]*Table1[[#This Row],[UnitPrice]]*(1-Table1[[#This Row],[DiscountApplied]]) - (Table1[[#This Row],[OrderQuantity]]*Table1[[#This Row],[UnitCost]])</f>
        <v>4603.2900000000009</v>
      </c>
      <c r="T2766">
        <f>DATEDIF(Table1[[#This Row],[ShipDate]],Table1[[#This Row],[DeliveryDate]],"d")</f>
        <v>5</v>
      </c>
      <c r="U2766" t="str">
        <f t="shared" si="87"/>
        <v>On Time</v>
      </c>
    </row>
    <row r="2767" spans="1:21" x14ac:dyDescent="0.3">
      <c r="A2767" t="str">
        <f t="shared" si="86"/>
        <v>SO-002866</v>
      </c>
      <c r="B2767" t="s">
        <v>5</v>
      </c>
      <c r="C2767" t="s">
        <v>10</v>
      </c>
      <c r="D2767" s="1">
        <v>43500</v>
      </c>
      <c r="E2767" s="1">
        <v>43578</v>
      </c>
      <c r="F2767" s="1">
        <v>43605</v>
      </c>
      <c r="G2767" s="1">
        <v>43614</v>
      </c>
      <c r="H2767" t="s">
        <v>54</v>
      </c>
      <c r="I2767">
        <v>27</v>
      </c>
      <c r="J2767">
        <v>23</v>
      </c>
      <c r="K2767">
        <v>145</v>
      </c>
      <c r="L2767">
        <v>10</v>
      </c>
      <c r="M2767">
        <v>6</v>
      </c>
      <c r="N2767">
        <v>0.1</v>
      </c>
      <c r="O2767">
        <v>2600.14</v>
      </c>
      <c r="P2767">
        <v>3939.6</v>
      </c>
      <c r="Q2767">
        <f>Table1[[#This Row],[OrderQuantity]]*Table1[[#This Row],[UnitPrice]]</f>
        <v>23637.599999999999</v>
      </c>
      <c r="R2767">
        <f>Table1[[#This Row],[OrderQuantity]]*Table1[[#This Row],[UnitCost]]</f>
        <v>15600.84</v>
      </c>
      <c r="S2767">
        <f>Table1[[#This Row],[OrderQuantity]]*Table1[[#This Row],[UnitPrice]]*(1-Table1[[#This Row],[DiscountApplied]]) - (Table1[[#This Row],[OrderQuantity]]*Table1[[#This Row],[UnitCost]])</f>
        <v>5673</v>
      </c>
      <c r="T2767">
        <f>DATEDIF(Table1[[#This Row],[ShipDate]],Table1[[#This Row],[DeliveryDate]],"d")</f>
        <v>9</v>
      </c>
      <c r="U2767" t="str">
        <f t="shared" si="87"/>
        <v>Late</v>
      </c>
    </row>
    <row r="2768" spans="1:21" x14ac:dyDescent="0.3">
      <c r="A2768" t="str">
        <f t="shared" si="86"/>
        <v>SO-002867</v>
      </c>
      <c r="B2768" t="s">
        <v>3</v>
      </c>
      <c r="C2768" t="s">
        <v>8</v>
      </c>
      <c r="D2768" s="1">
        <v>43500</v>
      </c>
      <c r="E2768" s="1">
        <v>43578</v>
      </c>
      <c r="F2768" s="1">
        <v>43588</v>
      </c>
      <c r="G2768" s="1">
        <v>43598</v>
      </c>
      <c r="H2768" t="s">
        <v>54</v>
      </c>
      <c r="I2768">
        <v>3</v>
      </c>
      <c r="J2768">
        <v>37</v>
      </c>
      <c r="K2768">
        <v>339</v>
      </c>
      <c r="L2768">
        <v>30</v>
      </c>
      <c r="M2768">
        <v>3</v>
      </c>
      <c r="N2768">
        <v>0.2</v>
      </c>
      <c r="O2768">
        <v>84.42</v>
      </c>
      <c r="P2768">
        <v>187.6</v>
      </c>
      <c r="Q2768">
        <f>Table1[[#This Row],[OrderQuantity]]*Table1[[#This Row],[UnitPrice]]</f>
        <v>562.79999999999995</v>
      </c>
      <c r="R2768">
        <f>Table1[[#This Row],[OrderQuantity]]*Table1[[#This Row],[UnitCost]]</f>
        <v>253.26</v>
      </c>
      <c r="S2768">
        <f>Table1[[#This Row],[OrderQuantity]]*Table1[[#This Row],[UnitPrice]]*(1-Table1[[#This Row],[DiscountApplied]]) - (Table1[[#This Row],[OrderQuantity]]*Table1[[#This Row],[UnitCost]])</f>
        <v>196.98000000000002</v>
      </c>
      <c r="T2768">
        <f>DATEDIF(Table1[[#This Row],[ShipDate]],Table1[[#This Row],[DeliveryDate]],"d")</f>
        <v>10</v>
      </c>
      <c r="U2768" t="str">
        <f t="shared" si="87"/>
        <v>Late</v>
      </c>
    </row>
    <row r="2769" spans="1:21" x14ac:dyDescent="0.3">
      <c r="A2769" t="str">
        <f t="shared" si="86"/>
        <v>SO-002868</v>
      </c>
      <c r="B2769" t="s">
        <v>3</v>
      </c>
      <c r="C2769" t="s">
        <v>10</v>
      </c>
      <c r="D2769" s="1">
        <v>43500</v>
      </c>
      <c r="E2769" s="1">
        <v>43578</v>
      </c>
      <c r="F2769" s="1">
        <v>43586</v>
      </c>
      <c r="G2769" s="1">
        <v>43589</v>
      </c>
      <c r="H2769" t="s">
        <v>54</v>
      </c>
      <c r="I2769">
        <v>7</v>
      </c>
      <c r="J2769">
        <v>30</v>
      </c>
      <c r="K2769">
        <v>93</v>
      </c>
      <c r="L2769">
        <v>27</v>
      </c>
      <c r="M2769">
        <v>2</v>
      </c>
      <c r="N2769">
        <v>0.05</v>
      </c>
      <c r="O2769">
        <v>1787.29</v>
      </c>
      <c r="P2769">
        <v>2351.6999999999998</v>
      </c>
      <c r="Q2769">
        <f>Table1[[#This Row],[OrderQuantity]]*Table1[[#This Row],[UnitPrice]]</f>
        <v>4703.3999999999996</v>
      </c>
      <c r="R2769">
        <f>Table1[[#This Row],[OrderQuantity]]*Table1[[#This Row],[UnitCost]]</f>
        <v>3574.58</v>
      </c>
      <c r="S2769">
        <f>Table1[[#This Row],[OrderQuantity]]*Table1[[#This Row],[UnitPrice]]*(1-Table1[[#This Row],[DiscountApplied]]) - (Table1[[#This Row],[OrderQuantity]]*Table1[[#This Row],[UnitCost]])</f>
        <v>893.64999999999964</v>
      </c>
      <c r="T2769">
        <f>DATEDIF(Table1[[#This Row],[ShipDate]],Table1[[#This Row],[DeliveryDate]],"d")</f>
        <v>3</v>
      </c>
      <c r="U2769" t="str">
        <f t="shared" si="87"/>
        <v>On Time</v>
      </c>
    </row>
    <row r="2770" spans="1:21" x14ac:dyDescent="0.3">
      <c r="A2770" t="str">
        <f t="shared" si="86"/>
        <v>SO-002869</v>
      </c>
      <c r="B2770" t="s">
        <v>4</v>
      </c>
      <c r="C2770" t="s">
        <v>9</v>
      </c>
      <c r="D2770" s="1">
        <v>43500</v>
      </c>
      <c r="E2770" s="1">
        <v>43578</v>
      </c>
      <c r="F2770" s="1">
        <v>43581</v>
      </c>
      <c r="G2770" s="1">
        <v>43589</v>
      </c>
      <c r="H2770" t="s">
        <v>54</v>
      </c>
      <c r="I2770">
        <v>18</v>
      </c>
      <c r="J2770">
        <v>6</v>
      </c>
      <c r="K2770">
        <v>75</v>
      </c>
      <c r="L2770">
        <v>2</v>
      </c>
      <c r="M2770">
        <v>5</v>
      </c>
      <c r="N2770">
        <v>0.08</v>
      </c>
      <c r="O2770">
        <v>206.36</v>
      </c>
      <c r="P2770">
        <v>268</v>
      </c>
      <c r="Q2770">
        <f>Table1[[#This Row],[OrderQuantity]]*Table1[[#This Row],[UnitPrice]]</f>
        <v>1340</v>
      </c>
      <c r="R2770">
        <f>Table1[[#This Row],[OrderQuantity]]*Table1[[#This Row],[UnitCost]]</f>
        <v>1031.8000000000002</v>
      </c>
      <c r="S2770">
        <f>Table1[[#This Row],[OrderQuantity]]*Table1[[#This Row],[UnitPrice]]*(1-Table1[[#This Row],[DiscountApplied]]) - (Table1[[#This Row],[OrderQuantity]]*Table1[[#This Row],[UnitCost]])</f>
        <v>200.99999999999977</v>
      </c>
      <c r="T2770">
        <f>DATEDIF(Table1[[#This Row],[ShipDate]],Table1[[#This Row],[DeliveryDate]],"d")</f>
        <v>8</v>
      </c>
      <c r="U2770" t="str">
        <f t="shared" si="87"/>
        <v>Late</v>
      </c>
    </row>
    <row r="2771" spans="1:21" x14ac:dyDescent="0.3">
      <c r="A2771" t="str">
        <f t="shared" si="86"/>
        <v>SO-002870</v>
      </c>
      <c r="B2771" t="s">
        <v>4</v>
      </c>
      <c r="C2771" t="s">
        <v>10</v>
      </c>
      <c r="D2771" s="1">
        <v>43500</v>
      </c>
      <c r="E2771" s="1">
        <v>43578</v>
      </c>
      <c r="F2771" s="1">
        <v>43584</v>
      </c>
      <c r="G2771" s="1">
        <v>43587</v>
      </c>
      <c r="H2771" t="s">
        <v>54</v>
      </c>
      <c r="I2771">
        <v>19</v>
      </c>
      <c r="J2771">
        <v>34</v>
      </c>
      <c r="K2771">
        <v>171</v>
      </c>
      <c r="L2771">
        <v>2</v>
      </c>
      <c r="M2771">
        <v>4</v>
      </c>
      <c r="N2771">
        <v>0.15</v>
      </c>
      <c r="O2771">
        <v>2529.38</v>
      </c>
      <c r="P2771">
        <v>3242.8</v>
      </c>
      <c r="Q2771">
        <f>Table1[[#This Row],[OrderQuantity]]*Table1[[#This Row],[UnitPrice]]</f>
        <v>12971.2</v>
      </c>
      <c r="R2771">
        <f>Table1[[#This Row],[OrderQuantity]]*Table1[[#This Row],[UnitCost]]</f>
        <v>10117.52</v>
      </c>
      <c r="S2771">
        <f>Table1[[#This Row],[OrderQuantity]]*Table1[[#This Row],[UnitPrice]]*(1-Table1[[#This Row],[DiscountApplied]]) - (Table1[[#This Row],[OrderQuantity]]*Table1[[#This Row],[UnitCost]])</f>
        <v>908</v>
      </c>
      <c r="T2771">
        <f>DATEDIF(Table1[[#This Row],[ShipDate]],Table1[[#This Row],[DeliveryDate]],"d")</f>
        <v>3</v>
      </c>
      <c r="U2771" t="str">
        <f t="shared" si="87"/>
        <v>On Time</v>
      </c>
    </row>
    <row r="2772" spans="1:21" x14ac:dyDescent="0.3">
      <c r="A2772" t="str">
        <f t="shared" si="86"/>
        <v>SO-002871</v>
      </c>
      <c r="B2772" t="s">
        <v>5</v>
      </c>
      <c r="C2772" t="s">
        <v>10</v>
      </c>
      <c r="D2772" s="1">
        <v>43500</v>
      </c>
      <c r="E2772" s="1">
        <v>43578</v>
      </c>
      <c r="F2772" s="1">
        <v>43599</v>
      </c>
      <c r="G2772" s="1">
        <v>43600</v>
      </c>
      <c r="H2772" t="s">
        <v>54</v>
      </c>
      <c r="I2772">
        <v>27</v>
      </c>
      <c r="J2772">
        <v>9</v>
      </c>
      <c r="K2772">
        <v>190</v>
      </c>
      <c r="L2772">
        <v>13</v>
      </c>
      <c r="M2772">
        <v>1</v>
      </c>
      <c r="N2772">
        <v>0.1</v>
      </c>
      <c r="O2772">
        <v>806.35</v>
      </c>
      <c r="P2772">
        <v>971.5</v>
      </c>
      <c r="Q2772">
        <f>Table1[[#This Row],[OrderQuantity]]*Table1[[#This Row],[UnitPrice]]</f>
        <v>971.5</v>
      </c>
      <c r="R2772">
        <f>Table1[[#This Row],[OrderQuantity]]*Table1[[#This Row],[UnitCost]]</f>
        <v>806.35</v>
      </c>
      <c r="S2772">
        <f>Table1[[#This Row],[OrderQuantity]]*Table1[[#This Row],[UnitPrice]]*(1-Table1[[#This Row],[DiscountApplied]]) - (Table1[[#This Row],[OrderQuantity]]*Table1[[#This Row],[UnitCost]])</f>
        <v>68</v>
      </c>
      <c r="T2772">
        <f>DATEDIF(Table1[[#This Row],[ShipDate]],Table1[[#This Row],[DeliveryDate]],"d")</f>
        <v>1</v>
      </c>
      <c r="U2772" t="str">
        <f t="shared" si="87"/>
        <v>On Time</v>
      </c>
    </row>
    <row r="2773" spans="1:21" x14ac:dyDescent="0.3">
      <c r="A2773" t="str">
        <f t="shared" si="86"/>
        <v>SO-002872</v>
      </c>
      <c r="B2773" t="s">
        <v>5</v>
      </c>
      <c r="C2773" t="s">
        <v>10</v>
      </c>
      <c r="D2773" s="1">
        <v>43500</v>
      </c>
      <c r="E2773" s="1">
        <v>43579</v>
      </c>
      <c r="F2773" s="1">
        <v>43600</v>
      </c>
      <c r="G2773" s="1">
        <v>43605</v>
      </c>
      <c r="H2773" t="s">
        <v>54</v>
      </c>
      <c r="I2773">
        <v>27</v>
      </c>
      <c r="J2773">
        <v>1</v>
      </c>
      <c r="K2773">
        <v>104</v>
      </c>
      <c r="L2773">
        <v>25</v>
      </c>
      <c r="M2773">
        <v>1</v>
      </c>
      <c r="N2773">
        <v>0.08</v>
      </c>
      <c r="O2773">
        <v>2768.78</v>
      </c>
      <c r="P2773">
        <v>3691.7</v>
      </c>
      <c r="Q2773">
        <f>Table1[[#This Row],[OrderQuantity]]*Table1[[#This Row],[UnitPrice]]</f>
        <v>3691.7</v>
      </c>
      <c r="R2773">
        <f>Table1[[#This Row],[OrderQuantity]]*Table1[[#This Row],[UnitCost]]</f>
        <v>2768.78</v>
      </c>
      <c r="S2773">
        <f>Table1[[#This Row],[OrderQuantity]]*Table1[[#This Row],[UnitPrice]]*(1-Table1[[#This Row],[DiscountApplied]]) - (Table1[[#This Row],[OrderQuantity]]*Table1[[#This Row],[UnitCost]])</f>
        <v>627.58399999999983</v>
      </c>
      <c r="T2773">
        <f>DATEDIF(Table1[[#This Row],[ShipDate]],Table1[[#This Row],[DeliveryDate]],"d")</f>
        <v>5</v>
      </c>
      <c r="U2773" t="str">
        <f t="shared" si="87"/>
        <v>On Time</v>
      </c>
    </row>
    <row r="2774" spans="1:21" x14ac:dyDescent="0.3">
      <c r="A2774" t="str">
        <f t="shared" si="86"/>
        <v>SO-002873</v>
      </c>
      <c r="B2774" t="s">
        <v>2</v>
      </c>
      <c r="C2774" t="s">
        <v>8</v>
      </c>
      <c r="D2774" s="1">
        <v>43500</v>
      </c>
      <c r="E2774" s="1">
        <v>43579</v>
      </c>
      <c r="F2774" s="1">
        <v>43584</v>
      </c>
      <c r="G2774" s="1">
        <v>43594</v>
      </c>
      <c r="H2774" t="s">
        <v>54</v>
      </c>
      <c r="I2774">
        <v>21</v>
      </c>
      <c r="J2774">
        <v>38</v>
      </c>
      <c r="K2774">
        <v>332</v>
      </c>
      <c r="L2774">
        <v>41</v>
      </c>
      <c r="M2774">
        <v>3</v>
      </c>
      <c r="N2774">
        <v>0.3</v>
      </c>
      <c r="O2774">
        <v>157.38</v>
      </c>
      <c r="P2774">
        <v>194.3</v>
      </c>
      <c r="Q2774">
        <f>Table1[[#This Row],[OrderQuantity]]*Table1[[#This Row],[UnitPrice]]</f>
        <v>582.90000000000009</v>
      </c>
      <c r="R2774">
        <f>Table1[[#This Row],[OrderQuantity]]*Table1[[#This Row],[UnitCost]]</f>
        <v>472.14</v>
      </c>
      <c r="S2774">
        <f>Table1[[#This Row],[OrderQuantity]]*Table1[[#This Row],[UnitPrice]]*(1-Table1[[#This Row],[DiscountApplied]]) - (Table1[[#This Row],[OrderQuantity]]*Table1[[#This Row],[UnitCost]])</f>
        <v>-64.109999999999957</v>
      </c>
      <c r="T2774">
        <f>DATEDIF(Table1[[#This Row],[ShipDate]],Table1[[#This Row],[DeliveryDate]],"d")</f>
        <v>10</v>
      </c>
      <c r="U2774" t="str">
        <f t="shared" si="87"/>
        <v>Late</v>
      </c>
    </row>
    <row r="2775" spans="1:21" x14ac:dyDescent="0.3">
      <c r="A2775" t="str">
        <f t="shared" si="86"/>
        <v>SO-002874</v>
      </c>
      <c r="B2775" t="s">
        <v>2</v>
      </c>
      <c r="C2775" t="s">
        <v>9</v>
      </c>
      <c r="D2775" s="1">
        <v>43500</v>
      </c>
      <c r="E2775" s="1">
        <v>43579</v>
      </c>
      <c r="F2775" s="1">
        <v>43602</v>
      </c>
      <c r="G2775" s="1">
        <v>43605</v>
      </c>
      <c r="H2775" t="s">
        <v>54</v>
      </c>
      <c r="I2775">
        <v>22</v>
      </c>
      <c r="J2775">
        <v>15</v>
      </c>
      <c r="K2775">
        <v>81</v>
      </c>
      <c r="L2775">
        <v>32</v>
      </c>
      <c r="M2775">
        <v>2</v>
      </c>
      <c r="N2775">
        <v>0.08</v>
      </c>
      <c r="O2775">
        <v>919.78</v>
      </c>
      <c r="P2775">
        <v>1179.2</v>
      </c>
      <c r="Q2775">
        <f>Table1[[#This Row],[OrderQuantity]]*Table1[[#This Row],[UnitPrice]]</f>
        <v>2358.4</v>
      </c>
      <c r="R2775">
        <f>Table1[[#This Row],[OrderQuantity]]*Table1[[#This Row],[UnitCost]]</f>
        <v>1839.56</v>
      </c>
      <c r="S2775">
        <f>Table1[[#This Row],[OrderQuantity]]*Table1[[#This Row],[UnitPrice]]*(1-Table1[[#This Row],[DiscountApplied]]) - (Table1[[#This Row],[OrderQuantity]]*Table1[[#This Row],[UnitCost]])</f>
        <v>330.16800000000012</v>
      </c>
      <c r="T2775">
        <f>DATEDIF(Table1[[#This Row],[ShipDate]],Table1[[#This Row],[DeliveryDate]],"d")</f>
        <v>3</v>
      </c>
      <c r="U2775" t="str">
        <f t="shared" si="87"/>
        <v>On Time</v>
      </c>
    </row>
    <row r="2776" spans="1:21" x14ac:dyDescent="0.3">
      <c r="A2776" t="str">
        <f t="shared" si="86"/>
        <v>SO-002875</v>
      </c>
      <c r="B2776" t="s">
        <v>3</v>
      </c>
      <c r="C2776" t="s">
        <v>8</v>
      </c>
      <c r="D2776" s="1">
        <v>43500</v>
      </c>
      <c r="E2776" s="1">
        <v>43579</v>
      </c>
      <c r="F2776" s="1">
        <v>43600</v>
      </c>
      <c r="G2776" s="1">
        <v>43603</v>
      </c>
      <c r="H2776" t="s">
        <v>54</v>
      </c>
      <c r="I2776">
        <v>10</v>
      </c>
      <c r="J2776">
        <v>3</v>
      </c>
      <c r="K2776">
        <v>341</v>
      </c>
      <c r="L2776">
        <v>13</v>
      </c>
      <c r="M2776">
        <v>4</v>
      </c>
      <c r="N2776">
        <v>0.05</v>
      </c>
      <c r="O2776">
        <v>104.52</v>
      </c>
      <c r="P2776">
        <v>174.2</v>
      </c>
      <c r="Q2776">
        <f>Table1[[#This Row],[OrderQuantity]]*Table1[[#This Row],[UnitPrice]]</f>
        <v>696.8</v>
      </c>
      <c r="R2776">
        <f>Table1[[#This Row],[OrderQuantity]]*Table1[[#This Row],[UnitCost]]</f>
        <v>418.08</v>
      </c>
      <c r="S2776">
        <f>Table1[[#This Row],[OrderQuantity]]*Table1[[#This Row],[UnitPrice]]*(1-Table1[[#This Row],[DiscountApplied]]) - (Table1[[#This Row],[OrderQuantity]]*Table1[[#This Row],[UnitCost]])</f>
        <v>243.87999999999994</v>
      </c>
      <c r="T2776">
        <f>DATEDIF(Table1[[#This Row],[ShipDate]],Table1[[#This Row],[DeliveryDate]],"d")</f>
        <v>3</v>
      </c>
      <c r="U2776" t="str">
        <f t="shared" si="87"/>
        <v>On Time</v>
      </c>
    </row>
    <row r="2777" spans="1:21" x14ac:dyDescent="0.3">
      <c r="A2777" t="str">
        <f t="shared" si="86"/>
        <v>SO-002876</v>
      </c>
      <c r="B2777" t="s">
        <v>5</v>
      </c>
      <c r="C2777" t="s">
        <v>10</v>
      </c>
      <c r="D2777" s="1">
        <v>43400</v>
      </c>
      <c r="E2777" s="1">
        <v>43579</v>
      </c>
      <c r="F2777" s="1">
        <v>43587</v>
      </c>
      <c r="G2777" s="1">
        <v>43590</v>
      </c>
      <c r="H2777" t="s">
        <v>54</v>
      </c>
      <c r="I2777">
        <v>26</v>
      </c>
      <c r="J2777">
        <v>32</v>
      </c>
      <c r="K2777">
        <v>102</v>
      </c>
      <c r="L2777">
        <v>11</v>
      </c>
      <c r="M2777">
        <v>8</v>
      </c>
      <c r="N2777">
        <v>0.15</v>
      </c>
      <c r="O2777">
        <v>491.45</v>
      </c>
      <c r="P2777">
        <v>1092.0999999999999</v>
      </c>
      <c r="Q2777">
        <f>Table1[[#This Row],[OrderQuantity]]*Table1[[#This Row],[UnitPrice]]</f>
        <v>8736.7999999999993</v>
      </c>
      <c r="R2777">
        <f>Table1[[#This Row],[OrderQuantity]]*Table1[[#This Row],[UnitCost]]</f>
        <v>3931.6</v>
      </c>
      <c r="S2777">
        <f>Table1[[#This Row],[OrderQuantity]]*Table1[[#This Row],[UnitPrice]]*(1-Table1[[#This Row],[DiscountApplied]]) - (Table1[[#This Row],[OrderQuantity]]*Table1[[#This Row],[UnitCost]])</f>
        <v>3494.6799999999989</v>
      </c>
      <c r="T2777">
        <f>DATEDIF(Table1[[#This Row],[ShipDate]],Table1[[#This Row],[DeliveryDate]],"d")</f>
        <v>3</v>
      </c>
      <c r="U2777" t="str">
        <f t="shared" si="87"/>
        <v>On Time</v>
      </c>
    </row>
    <row r="2778" spans="1:21" x14ac:dyDescent="0.3">
      <c r="A2778" t="str">
        <f t="shared" si="86"/>
        <v>SO-002877</v>
      </c>
      <c r="B2778" t="s">
        <v>5</v>
      </c>
      <c r="C2778" t="s">
        <v>10</v>
      </c>
      <c r="D2778" s="1">
        <v>43500</v>
      </c>
      <c r="E2778" s="1">
        <v>43579</v>
      </c>
      <c r="F2778" s="1">
        <v>43604</v>
      </c>
      <c r="G2778" s="1">
        <v>43610</v>
      </c>
      <c r="H2778" t="s">
        <v>54</v>
      </c>
      <c r="I2778">
        <v>27</v>
      </c>
      <c r="J2778">
        <v>23</v>
      </c>
      <c r="K2778">
        <v>180</v>
      </c>
      <c r="L2778">
        <v>2</v>
      </c>
      <c r="M2778">
        <v>1</v>
      </c>
      <c r="N2778">
        <v>0.1</v>
      </c>
      <c r="O2778">
        <v>3352.28</v>
      </c>
      <c r="P2778">
        <v>5406.9</v>
      </c>
      <c r="Q2778">
        <f>Table1[[#This Row],[OrderQuantity]]*Table1[[#This Row],[UnitPrice]]</f>
        <v>5406.9</v>
      </c>
      <c r="R2778">
        <f>Table1[[#This Row],[OrderQuantity]]*Table1[[#This Row],[UnitCost]]</f>
        <v>3352.28</v>
      </c>
      <c r="S2778">
        <f>Table1[[#This Row],[OrderQuantity]]*Table1[[#This Row],[UnitPrice]]*(1-Table1[[#This Row],[DiscountApplied]]) - (Table1[[#This Row],[OrderQuantity]]*Table1[[#This Row],[UnitCost]])</f>
        <v>1513.9299999999998</v>
      </c>
      <c r="T2778">
        <f>DATEDIF(Table1[[#This Row],[ShipDate]],Table1[[#This Row],[DeliveryDate]],"d")</f>
        <v>6</v>
      </c>
      <c r="U2778" t="str">
        <f t="shared" si="87"/>
        <v>On Time</v>
      </c>
    </row>
    <row r="2779" spans="1:21" x14ac:dyDescent="0.3">
      <c r="A2779" t="str">
        <f t="shared" si="86"/>
        <v>SO-002878</v>
      </c>
      <c r="B2779" t="s">
        <v>3</v>
      </c>
      <c r="C2779" t="s">
        <v>13</v>
      </c>
      <c r="D2779" s="1">
        <v>43400</v>
      </c>
      <c r="E2779" s="1">
        <v>43579</v>
      </c>
      <c r="F2779" s="1">
        <v>43589</v>
      </c>
      <c r="G2779" s="1">
        <v>43592</v>
      </c>
      <c r="H2779" t="s">
        <v>54</v>
      </c>
      <c r="I2779">
        <v>11</v>
      </c>
      <c r="J2779">
        <v>34</v>
      </c>
      <c r="K2779">
        <v>6</v>
      </c>
      <c r="L2779">
        <v>39</v>
      </c>
      <c r="M2779">
        <v>7</v>
      </c>
      <c r="N2779">
        <v>0.05</v>
      </c>
      <c r="O2779">
        <v>635.55999999999995</v>
      </c>
      <c r="P2779">
        <v>1025.0999999999999</v>
      </c>
      <c r="Q2779">
        <f>Table1[[#This Row],[OrderQuantity]]*Table1[[#This Row],[UnitPrice]]</f>
        <v>7175.6999999999989</v>
      </c>
      <c r="R2779">
        <f>Table1[[#This Row],[OrderQuantity]]*Table1[[#This Row],[UnitCost]]</f>
        <v>4448.92</v>
      </c>
      <c r="S2779">
        <f>Table1[[#This Row],[OrderQuantity]]*Table1[[#This Row],[UnitPrice]]*(1-Table1[[#This Row],[DiscountApplied]]) - (Table1[[#This Row],[OrderQuantity]]*Table1[[#This Row],[UnitCost]])</f>
        <v>2367.994999999999</v>
      </c>
      <c r="T2779">
        <f>DATEDIF(Table1[[#This Row],[ShipDate]],Table1[[#This Row],[DeliveryDate]],"d")</f>
        <v>3</v>
      </c>
      <c r="U2779" t="str">
        <f t="shared" si="87"/>
        <v>On Time</v>
      </c>
    </row>
    <row r="2780" spans="1:21" x14ac:dyDescent="0.3">
      <c r="A2780" t="str">
        <f t="shared" si="86"/>
        <v>SO-002879</v>
      </c>
      <c r="B2780" t="s">
        <v>3</v>
      </c>
      <c r="C2780" t="s">
        <v>13</v>
      </c>
      <c r="D2780" s="1">
        <v>43500</v>
      </c>
      <c r="E2780" s="1">
        <v>43579</v>
      </c>
      <c r="F2780" s="1">
        <v>43594</v>
      </c>
      <c r="G2780" s="1">
        <v>43596</v>
      </c>
      <c r="H2780" t="s">
        <v>54</v>
      </c>
      <c r="I2780">
        <v>11</v>
      </c>
      <c r="J2780">
        <v>32</v>
      </c>
      <c r="K2780">
        <v>52</v>
      </c>
      <c r="L2780">
        <v>8</v>
      </c>
      <c r="M2780">
        <v>8</v>
      </c>
      <c r="N2780">
        <v>0.4</v>
      </c>
      <c r="O2780">
        <v>2078.41</v>
      </c>
      <c r="P2780">
        <v>3102.1</v>
      </c>
      <c r="Q2780">
        <f>Table1[[#This Row],[OrderQuantity]]*Table1[[#This Row],[UnitPrice]]</f>
        <v>24816.799999999999</v>
      </c>
      <c r="R2780">
        <f>Table1[[#This Row],[OrderQuantity]]*Table1[[#This Row],[UnitCost]]</f>
        <v>16627.28</v>
      </c>
      <c r="S2780">
        <f>Table1[[#This Row],[OrderQuantity]]*Table1[[#This Row],[UnitPrice]]*(1-Table1[[#This Row],[DiscountApplied]]) - (Table1[[#This Row],[OrderQuantity]]*Table1[[#This Row],[UnitCost]])</f>
        <v>-1737.2000000000007</v>
      </c>
      <c r="T2780">
        <f>DATEDIF(Table1[[#This Row],[ShipDate]],Table1[[#This Row],[DeliveryDate]],"d")</f>
        <v>2</v>
      </c>
      <c r="U2780" t="str">
        <f t="shared" si="87"/>
        <v>On Time</v>
      </c>
    </row>
    <row r="2781" spans="1:21" x14ac:dyDescent="0.3">
      <c r="A2781" t="str">
        <f t="shared" si="86"/>
        <v>SO-002880</v>
      </c>
      <c r="B2781" t="s">
        <v>4</v>
      </c>
      <c r="C2781" t="s">
        <v>13</v>
      </c>
      <c r="D2781" s="1">
        <v>43500</v>
      </c>
      <c r="E2781" s="1">
        <v>43579</v>
      </c>
      <c r="F2781" s="1">
        <v>43581</v>
      </c>
      <c r="G2781" s="1">
        <v>43586</v>
      </c>
      <c r="H2781" t="s">
        <v>54</v>
      </c>
      <c r="I2781">
        <v>19</v>
      </c>
      <c r="J2781">
        <v>43</v>
      </c>
      <c r="K2781">
        <v>35</v>
      </c>
      <c r="L2781">
        <v>28</v>
      </c>
      <c r="M2781">
        <v>2</v>
      </c>
      <c r="N2781">
        <v>0.15</v>
      </c>
      <c r="O2781">
        <v>1472.53</v>
      </c>
      <c r="P2781">
        <v>2231.1</v>
      </c>
      <c r="Q2781">
        <f>Table1[[#This Row],[OrderQuantity]]*Table1[[#This Row],[UnitPrice]]</f>
        <v>4462.2</v>
      </c>
      <c r="R2781">
        <f>Table1[[#This Row],[OrderQuantity]]*Table1[[#This Row],[UnitCost]]</f>
        <v>2945.06</v>
      </c>
      <c r="S2781">
        <f>Table1[[#This Row],[OrderQuantity]]*Table1[[#This Row],[UnitPrice]]*(1-Table1[[#This Row],[DiscountApplied]]) - (Table1[[#This Row],[OrderQuantity]]*Table1[[#This Row],[UnitCost]])</f>
        <v>847.81</v>
      </c>
      <c r="T2781">
        <f>DATEDIF(Table1[[#This Row],[ShipDate]],Table1[[#This Row],[DeliveryDate]],"d")</f>
        <v>5</v>
      </c>
      <c r="U2781" t="str">
        <f t="shared" si="87"/>
        <v>On Time</v>
      </c>
    </row>
    <row r="2782" spans="1:21" x14ac:dyDescent="0.3">
      <c r="A2782" t="str">
        <f t="shared" si="86"/>
        <v>SO-002881</v>
      </c>
      <c r="B2782" t="s">
        <v>3</v>
      </c>
      <c r="C2782" t="s">
        <v>8</v>
      </c>
      <c r="D2782" s="1">
        <v>43500</v>
      </c>
      <c r="E2782" s="1">
        <v>43579</v>
      </c>
      <c r="F2782" s="1">
        <v>43605</v>
      </c>
      <c r="G2782" s="1">
        <v>43615</v>
      </c>
      <c r="H2782" t="s">
        <v>54</v>
      </c>
      <c r="I2782">
        <v>8</v>
      </c>
      <c r="J2782">
        <v>6</v>
      </c>
      <c r="K2782">
        <v>345</v>
      </c>
      <c r="L2782">
        <v>45</v>
      </c>
      <c r="M2782">
        <v>7</v>
      </c>
      <c r="N2782">
        <v>0.08</v>
      </c>
      <c r="O2782">
        <v>811.37</v>
      </c>
      <c r="P2782">
        <v>1159.0999999999999</v>
      </c>
      <c r="Q2782">
        <f>Table1[[#This Row],[OrderQuantity]]*Table1[[#This Row],[UnitPrice]]</f>
        <v>8113.6999999999989</v>
      </c>
      <c r="R2782">
        <f>Table1[[#This Row],[OrderQuantity]]*Table1[[#This Row],[UnitCost]]</f>
        <v>5679.59</v>
      </c>
      <c r="S2782">
        <f>Table1[[#This Row],[OrderQuantity]]*Table1[[#This Row],[UnitPrice]]*(1-Table1[[#This Row],[DiscountApplied]]) - (Table1[[#This Row],[OrderQuantity]]*Table1[[#This Row],[UnitCost]])</f>
        <v>1785.0139999999992</v>
      </c>
      <c r="T2782">
        <f>DATEDIF(Table1[[#This Row],[ShipDate]],Table1[[#This Row],[DeliveryDate]],"d")</f>
        <v>10</v>
      </c>
      <c r="U2782" t="str">
        <f t="shared" si="87"/>
        <v>Late</v>
      </c>
    </row>
    <row r="2783" spans="1:21" x14ac:dyDescent="0.3">
      <c r="A2783" t="str">
        <f t="shared" si="86"/>
        <v>SO-002882</v>
      </c>
      <c r="B2783" t="s">
        <v>2</v>
      </c>
      <c r="C2783" t="s">
        <v>9</v>
      </c>
      <c r="D2783" s="1">
        <v>43500</v>
      </c>
      <c r="E2783" s="1">
        <v>43579</v>
      </c>
      <c r="F2783" s="1">
        <v>43598</v>
      </c>
      <c r="G2783" s="1">
        <v>43606</v>
      </c>
      <c r="H2783" t="s">
        <v>54</v>
      </c>
      <c r="I2783">
        <v>21</v>
      </c>
      <c r="J2783">
        <v>1</v>
      </c>
      <c r="K2783">
        <v>80</v>
      </c>
      <c r="L2783">
        <v>11</v>
      </c>
      <c r="M2783">
        <v>5</v>
      </c>
      <c r="N2783">
        <v>0.08</v>
      </c>
      <c r="O2783">
        <v>1163.1199999999999</v>
      </c>
      <c r="P2783">
        <v>1876</v>
      </c>
      <c r="Q2783">
        <f>Table1[[#This Row],[OrderQuantity]]*Table1[[#This Row],[UnitPrice]]</f>
        <v>9380</v>
      </c>
      <c r="R2783">
        <f>Table1[[#This Row],[OrderQuantity]]*Table1[[#This Row],[UnitCost]]</f>
        <v>5815.5999999999995</v>
      </c>
      <c r="S2783">
        <f>Table1[[#This Row],[OrderQuantity]]*Table1[[#This Row],[UnitPrice]]*(1-Table1[[#This Row],[DiscountApplied]]) - (Table1[[#This Row],[OrderQuantity]]*Table1[[#This Row],[UnitCost]])</f>
        <v>2814.0000000000009</v>
      </c>
      <c r="T2783">
        <f>DATEDIF(Table1[[#This Row],[ShipDate]],Table1[[#This Row],[DeliveryDate]],"d")</f>
        <v>8</v>
      </c>
      <c r="U2783" t="str">
        <f t="shared" si="87"/>
        <v>Late</v>
      </c>
    </row>
    <row r="2784" spans="1:21" x14ac:dyDescent="0.3">
      <c r="A2784" t="str">
        <f t="shared" si="86"/>
        <v>SO-002883</v>
      </c>
      <c r="B2784" t="s">
        <v>4</v>
      </c>
      <c r="C2784" t="s">
        <v>13</v>
      </c>
      <c r="D2784" s="1">
        <v>43500</v>
      </c>
      <c r="E2784" s="1">
        <v>43579</v>
      </c>
      <c r="F2784" s="1">
        <v>43594</v>
      </c>
      <c r="G2784" s="1">
        <v>43595</v>
      </c>
      <c r="H2784" t="s">
        <v>54</v>
      </c>
      <c r="I2784">
        <v>13</v>
      </c>
      <c r="J2784">
        <v>3</v>
      </c>
      <c r="K2784">
        <v>45</v>
      </c>
      <c r="L2784">
        <v>33</v>
      </c>
      <c r="M2784">
        <v>8</v>
      </c>
      <c r="N2784">
        <v>0.08</v>
      </c>
      <c r="O2784">
        <v>1221.81</v>
      </c>
      <c r="P2784">
        <v>2599.6</v>
      </c>
      <c r="Q2784">
        <f>Table1[[#This Row],[OrderQuantity]]*Table1[[#This Row],[UnitPrice]]</f>
        <v>20796.8</v>
      </c>
      <c r="R2784">
        <f>Table1[[#This Row],[OrderQuantity]]*Table1[[#This Row],[UnitCost]]</f>
        <v>9774.48</v>
      </c>
      <c r="S2784">
        <f>Table1[[#This Row],[OrderQuantity]]*Table1[[#This Row],[UnitPrice]]*(1-Table1[[#This Row],[DiscountApplied]]) - (Table1[[#This Row],[OrderQuantity]]*Table1[[#This Row],[UnitCost]])</f>
        <v>9358.5760000000009</v>
      </c>
      <c r="T2784">
        <f>DATEDIF(Table1[[#This Row],[ShipDate]],Table1[[#This Row],[DeliveryDate]],"d")</f>
        <v>1</v>
      </c>
      <c r="U2784" t="str">
        <f t="shared" si="87"/>
        <v>On Time</v>
      </c>
    </row>
    <row r="2785" spans="1:21" x14ac:dyDescent="0.3">
      <c r="A2785" t="str">
        <f t="shared" si="86"/>
        <v>SO-002884</v>
      </c>
      <c r="B2785" t="s">
        <v>3</v>
      </c>
      <c r="C2785" t="s">
        <v>12</v>
      </c>
      <c r="D2785" s="1">
        <v>43500</v>
      </c>
      <c r="E2785" s="1">
        <v>43579</v>
      </c>
      <c r="F2785" s="1">
        <v>43604</v>
      </c>
      <c r="G2785" s="1">
        <v>43611</v>
      </c>
      <c r="H2785" t="s">
        <v>54</v>
      </c>
      <c r="I2785">
        <v>5</v>
      </c>
      <c r="J2785">
        <v>33</v>
      </c>
      <c r="K2785">
        <v>234</v>
      </c>
      <c r="L2785">
        <v>2</v>
      </c>
      <c r="M2785">
        <v>8</v>
      </c>
      <c r="N2785">
        <v>0.05</v>
      </c>
      <c r="O2785">
        <v>611.58000000000004</v>
      </c>
      <c r="P2785">
        <v>1092.0999999999999</v>
      </c>
      <c r="Q2785">
        <f>Table1[[#This Row],[OrderQuantity]]*Table1[[#This Row],[UnitPrice]]</f>
        <v>8736.7999999999993</v>
      </c>
      <c r="R2785">
        <f>Table1[[#This Row],[OrderQuantity]]*Table1[[#This Row],[UnitCost]]</f>
        <v>4892.6400000000003</v>
      </c>
      <c r="S2785">
        <f>Table1[[#This Row],[OrderQuantity]]*Table1[[#This Row],[UnitPrice]]*(1-Table1[[#This Row],[DiscountApplied]]) - (Table1[[#This Row],[OrderQuantity]]*Table1[[#This Row],[UnitCost]])</f>
        <v>3407.3199999999988</v>
      </c>
      <c r="T2785">
        <f>DATEDIF(Table1[[#This Row],[ShipDate]],Table1[[#This Row],[DeliveryDate]],"d")</f>
        <v>7</v>
      </c>
      <c r="U2785" t="str">
        <f t="shared" si="87"/>
        <v>On Time</v>
      </c>
    </row>
    <row r="2786" spans="1:21" x14ac:dyDescent="0.3">
      <c r="A2786" t="str">
        <f t="shared" si="86"/>
        <v>SO-002885</v>
      </c>
      <c r="B2786" t="s">
        <v>2</v>
      </c>
      <c r="C2786" t="s">
        <v>13</v>
      </c>
      <c r="D2786" s="1">
        <v>43500</v>
      </c>
      <c r="E2786" s="1">
        <v>43579</v>
      </c>
      <c r="F2786" s="1">
        <v>43594</v>
      </c>
      <c r="G2786" s="1">
        <v>43596</v>
      </c>
      <c r="H2786" t="s">
        <v>54</v>
      </c>
      <c r="I2786">
        <v>24</v>
      </c>
      <c r="J2786">
        <v>43</v>
      </c>
      <c r="K2786">
        <v>40</v>
      </c>
      <c r="L2786">
        <v>36</v>
      </c>
      <c r="M2786">
        <v>7</v>
      </c>
      <c r="N2786">
        <v>0.3</v>
      </c>
      <c r="O2786">
        <v>1146.5</v>
      </c>
      <c r="P2786">
        <v>2492.4</v>
      </c>
      <c r="Q2786">
        <f>Table1[[#This Row],[OrderQuantity]]*Table1[[#This Row],[UnitPrice]]</f>
        <v>17446.8</v>
      </c>
      <c r="R2786">
        <f>Table1[[#This Row],[OrderQuantity]]*Table1[[#This Row],[UnitCost]]</f>
        <v>8025.5</v>
      </c>
      <c r="S2786">
        <f>Table1[[#This Row],[OrderQuantity]]*Table1[[#This Row],[UnitPrice]]*(1-Table1[[#This Row],[DiscountApplied]]) - (Table1[[#This Row],[OrderQuantity]]*Table1[[#This Row],[UnitCost]])</f>
        <v>4187.2599999999984</v>
      </c>
      <c r="T2786">
        <f>DATEDIF(Table1[[#This Row],[ShipDate]],Table1[[#This Row],[DeliveryDate]],"d")</f>
        <v>2</v>
      </c>
      <c r="U2786" t="str">
        <f t="shared" si="87"/>
        <v>On Time</v>
      </c>
    </row>
    <row r="2787" spans="1:21" x14ac:dyDescent="0.3">
      <c r="A2787" t="str">
        <f t="shared" si="86"/>
        <v>SO-002886</v>
      </c>
      <c r="B2787" t="s">
        <v>3</v>
      </c>
      <c r="C2787" t="s">
        <v>12</v>
      </c>
      <c r="D2787" s="1">
        <v>43500</v>
      </c>
      <c r="E2787" s="1">
        <v>43580</v>
      </c>
      <c r="F2787" s="1">
        <v>43602</v>
      </c>
      <c r="G2787" s="1">
        <v>43606</v>
      </c>
      <c r="H2787" t="s">
        <v>54</v>
      </c>
      <c r="I2787">
        <v>4</v>
      </c>
      <c r="J2787">
        <v>34</v>
      </c>
      <c r="K2787">
        <v>215</v>
      </c>
      <c r="L2787">
        <v>28</v>
      </c>
      <c r="M2787">
        <v>2</v>
      </c>
      <c r="N2787">
        <v>0.08</v>
      </c>
      <c r="O2787">
        <v>2153.11</v>
      </c>
      <c r="P2787">
        <v>2760.4</v>
      </c>
      <c r="Q2787">
        <f>Table1[[#This Row],[OrderQuantity]]*Table1[[#This Row],[UnitPrice]]</f>
        <v>5520.8</v>
      </c>
      <c r="R2787">
        <f>Table1[[#This Row],[OrderQuantity]]*Table1[[#This Row],[UnitCost]]</f>
        <v>4306.22</v>
      </c>
      <c r="S2787">
        <f>Table1[[#This Row],[OrderQuantity]]*Table1[[#This Row],[UnitPrice]]*(1-Table1[[#This Row],[DiscountApplied]]) - (Table1[[#This Row],[OrderQuantity]]*Table1[[#This Row],[UnitCost]])</f>
        <v>772.91600000000017</v>
      </c>
      <c r="T2787">
        <f>DATEDIF(Table1[[#This Row],[ShipDate]],Table1[[#This Row],[DeliveryDate]],"d")</f>
        <v>4</v>
      </c>
      <c r="U2787" t="str">
        <f t="shared" si="87"/>
        <v>On Time</v>
      </c>
    </row>
    <row r="2788" spans="1:21" x14ac:dyDescent="0.3">
      <c r="A2788" t="str">
        <f t="shared" si="86"/>
        <v>SO-002887</v>
      </c>
      <c r="B2788" t="s">
        <v>3</v>
      </c>
      <c r="C2788" t="s">
        <v>12</v>
      </c>
      <c r="D2788" s="1">
        <v>43500</v>
      </c>
      <c r="E2788" s="1">
        <v>43580</v>
      </c>
      <c r="F2788" s="1">
        <v>43602</v>
      </c>
      <c r="G2788" s="1">
        <v>43611</v>
      </c>
      <c r="H2788" t="s">
        <v>54</v>
      </c>
      <c r="I2788">
        <v>3</v>
      </c>
      <c r="J2788">
        <v>34</v>
      </c>
      <c r="K2788">
        <v>241</v>
      </c>
      <c r="L2788">
        <v>25</v>
      </c>
      <c r="M2788">
        <v>8</v>
      </c>
      <c r="N2788">
        <v>0.05</v>
      </c>
      <c r="O2788">
        <v>68.680000000000007</v>
      </c>
      <c r="P2788">
        <v>167.5</v>
      </c>
      <c r="Q2788">
        <f>Table1[[#This Row],[OrderQuantity]]*Table1[[#This Row],[UnitPrice]]</f>
        <v>1340</v>
      </c>
      <c r="R2788">
        <f>Table1[[#This Row],[OrderQuantity]]*Table1[[#This Row],[UnitCost]]</f>
        <v>549.44000000000005</v>
      </c>
      <c r="S2788">
        <f>Table1[[#This Row],[OrderQuantity]]*Table1[[#This Row],[UnitPrice]]*(1-Table1[[#This Row],[DiscountApplied]]) - (Table1[[#This Row],[OrderQuantity]]*Table1[[#This Row],[UnitCost]])</f>
        <v>723.56</v>
      </c>
      <c r="T2788">
        <f>DATEDIF(Table1[[#This Row],[ShipDate]],Table1[[#This Row],[DeliveryDate]],"d")</f>
        <v>9</v>
      </c>
      <c r="U2788" t="str">
        <f t="shared" si="87"/>
        <v>Late</v>
      </c>
    </row>
    <row r="2789" spans="1:21" x14ac:dyDescent="0.3">
      <c r="A2789" t="str">
        <f t="shared" si="86"/>
        <v>SO-002888</v>
      </c>
      <c r="B2789" t="s">
        <v>5</v>
      </c>
      <c r="C2789" t="s">
        <v>10</v>
      </c>
      <c r="D2789" s="1">
        <v>43400</v>
      </c>
      <c r="E2789" s="1">
        <v>43580</v>
      </c>
      <c r="F2789" s="1">
        <v>43588</v>
      </c>
      <c r="G2789" s="1">
        <v>43597</v>
      </c>
      <c r="H2789" t="s">
        <v>54</v>
      </c>
      <c r="I2789">
        <v>26</v>
      </c>
      <c r="J2789">
        <v>11</v>
      </c>
      <c r="K2789">
        <v>135</v>
      </c>
      <c r="L2789">
        <v>6</v>
      </c>
      <c r="M2789">
        <v>2</v>
      </c>
      <c r="N2789">
        <v>0.05</v>
      </c>
      <c r="O2789">
        <v>2107.8200000000002</v>
      </c>
      <c r="P2789">
        <v>3832.4</v>
      </c>
      <c r="Q2789">
        <f>Table1[[#This Row],[OrderQuantity]]*Table1[[#This Row],[UnitPrice]]</f>
        <v>7664.8</v>
      </c>
      <c r="R2789">
        <f>Table1[[#This Row],[OrderQuantity]]*Table1[[#This Row],[UnitCost]]</f>
        <v>4215.6400000000003</v>
      </c>
      <c r="S2789">
        <f>Table1[[#This Row],[OrderQuantity]]*Table1[[#This Row],[UnitPrice]]*(1-Table1[[#This Row],[DiscountApplied]]) - (Table1[[#This Row],[OrderQuantity]]*Table1[[#This Row],[UnitCost]])</f>
        <v>3065.9199999999992</v>
      </c>
      <c r="T2789">
        <f>DATEDIF(Table1[[#This Row],[ShipDate]],Table1[[#This Row],[DeliveryDate]],"d")</f>
        <v>9</v>
      </c>
      <c r="U2789" t="str">
        <f t="shared" si="87"/>
        <v>Late</v>
      </c>
    </row>
    <row r="2790" spans="1:21" x14ac:dyDescent="0.3">
      <c r="A2790" t="str">
        <f t="shared" si="86"/>
        <v>SO-002889</v>
      </c>
      <c r="B2790" t="s">
        <v>2</v>
      </c>
      <c r="C2790" t="s">
        <v>9</v>
      </c>
      <c r="D2790" s="1">
        <v>43500</v>
      </c>
      <c r="E2790" s="1">
        <v>43580</v>
      </c>
      <c r="F2790" s="1">
        <v>43605</v>
      </c>
      <c r="G2790" s="1">
        <v>43612</v>
      </c>
      <c r="H2790" t="s">
        <v>54</v>
      </c>
      <c r="I2790">
        <v>22</v>
      </c>
      <c r="J2790">
        <v>7</v>
      </c>
      <c r="K2790">
        <v>60</v>
      </c>
      <c r="L2790">
        <v>6</v>
      </c>
      <c r="M2790">
        <v>4</v>
      </c>
      <c r="N2790">
        <v>0.05</v>
      </c>
      <c r="O2790">
        <v>1167.1400000000001</v>
      </c>
      <c r="P2790">
        <v>1742</v>
      </c>
      <c r="Q2790">
        <f>Table1[[#This Row],[OrderQuantity]]*Table1[[#This Row],[UnitPrice]]</f>
        <v>6968</v>
      </c>
      <c r="R2790">
        <f>Table1[[#This Row],[OrderQuantity]]*Table1[[#This Row],[UnitCost]]</f>
        <v>4668.5600000000004</v>
      </c>
      <c r="S2790">
        <f>Table1[[#This Row],[OrderQuantity]]*Table1[[#This Row],[UnitPrice]]*(1-Table1[[#This Row],[DiscountApplied]]) - (Table1[[#This Row],[OrderQuantity]]*Table1[[#This Row],[UnitCost]])</f>
        <v>1951.0399999999991</v>
      </c>
      <c r="T2790">
        <f>DATEDIF(Table1[[#This Row],[ShipDate]],Table1[[#This Row],[DeliveryDate]],"d")</f>
        <v>7</v>
      </c>
      <c r="U2790" t="str">
        <f t="shared" si="87"/>
        <v>On Time</v>
      </c>
    </row>
    <row r="2791" spans="1:21" x14ac:dyDescent="0.3">
      <c r="A2791" t="str">
        <f t="shared" si="86"/>
        <v>SO-002890</v>
      </c>
      <c r="B2791" t="s">
        <v>2</v>
      </c>
      <c r="C2791" t="s">
        <v>8</v>
      </c>
      <c r="D2791" s="1">
        <v>43500</v>
      </c>
      <c r="E2791" s="1">
        <v>43580</v>
      </c>
      <c r="F2791" s="1">
        <v>43604</v>
      </c>
      <c r="G2791" s="1">
        <v>43608</v>
      </c>
      <c r="H2791" t="s">
        <v>54</v>
      </c>
      <c r="I2791">
        <v>22</v>
      </c>
      <c r="J2791">
        <v>4</v>
      </c>
      <c r="K2791">
        <v>337</v>
      </c>
      <c r="L2791">
        <v>46</v>
      </c>
      <c r="M2791">
        <v>6</v>
      </c>
      <c r="N2791">
        <v>0.05</v>
      </c>
      <c r="O2791">
        <v>680.99</v>
      </c>
      <c r="P2791">
        <v>1031.8</v>
      </c>
      <c r="Q2791">
        <f>Table1[[#This Row],[OrderQuantity]]*Table1[[#This Row],[UnitPrice]]</f>
        <v>6190.7999999999993</v>
      </c>
      <c r="R2791">
        <f>Table1[[#This Row],[OrderQuantity]]*Table1[[#This Row],[UnitCost]]</f>
        <v>4085.94</v>
      </c>
      <c r="S2791">
        <f>Table1[[#This Row],[OrderQuantity]]*Table1[[#This Row],[UnitPrice]]*(1-Table1[[#This Row],[DiscountApplied]]) - (Table1[[#This Row],[OrderQuantity]]*Table1[[#This Row],[UnitCost]])</f>
        <v>1795.3199999999993</v>
      </c>
      <c r="T2791">
        <f>DATEDIF(Table1[[#This Row],[ShipDate]],Table1[[#This Row],[DeliveryDate]],"d")</f>
        <v>4</v>
      </c>
      <c r="U2791" t="str">
        <f t="shared" si="87"/>
        <v>On Time</v>
      </c>
    </row>
    <row r="2792" spans="1:21" x14ac:dyDescent="0.3">
      <c r="A2792" t="str">
        <f t="shared" si="86"/>
        <v>SO-002891</v>
      </c>
      <c r="B2792" t="s">
        <v>3</v>
      </c>
      <c r="C2792" t="s">
        <v>10</v>
      </c>
      <c r="D2792" s="1">
        <v>43500</v>
      </c>
      <c r="E2792" s="1">
        <v>43580</v>
      </c>
      <c r="F2792" s="1">
        <v>43600</v>
      </c>
      <c r="G2792" s="1">
        <v>43609</v>
      </c>
      <c r="H2792" t="s">
        <v>54</v>
      </c>
      <c r="I2792">
        <v>1</v>
      </c>
      <c r="J2792">
        <v>41</v>
      </c>
      <c r="K2792">
        <v>153</v>
      </c>
      <c r="L2792">
        <v>14</v>
      </c>
      <c r="M2792">
        <v>6</v>
      </c>
      <c r="N2792">
        <v>0.05</v>
      </c>
      <c r="O2792">
        <v>4724.97</v>
      </c>
      <c r="P2792">
        <v>6385.1</v>
      </c>
      <c r="Q2792">
        <f>Table1[[#This Row],[OrderQuantity]]*Table1[[#This Row],[UnitPrice]]</f>
        <v>38310.600000000006</v>
      </c>
      <c r="R2792">
        <f>Table1[[#This Row],[OrderQuantity]]*Table1[[#This Row],[UnitCost]]</f>
        <v>28349.82</v>
      </c>
      <c r="S2792">
        <f>Table1[[#This Row],[OrderQuantity]]*Table1[[#This Row],[UnitPrice]]*(1-Table1[[#This Row],[DiscountApplied]]) - (Table1[[#This Row],[OrderQuantity]]*Table1[[#This Row],[UnitCost]])</f>
        <v>8045.2500000000073</v>
      </c>
      <c r="T2792">
        <f>DATEDIF(Table1[[#This Row],[ShipDate]],Table1[[#This Row],[DeliveryDate]],"d")</f>
        <v>9</v>
      </c>
      <c r="U2792" t="str">
        <f t="shared" si="87"/>
        <v>Late</v>
      </c>
    </row>
    <row r="2793" spans="1:21" x14ac:dyDescent="0.3">
      <c r="A2793" t="str">
        <f t="shared" si="86"/>
        <v>SO-002892</v>
      </c>
      <c r="B2793" t="s">
        <v>2</v>
      </c>
      <c r="C2793" t="s">
        <v>13</v>
      </c>
      <c r="D2793" s="1">
        <v>43500</v>
      </c>
      <c r="E2793" s="1">
        <v>43580</v>
      </c>
      <c r="F2793" s="1">
        <v>43601</v>
      </c>
      <c r="G2793" s="1">
        <v>43602</v>
      </c>
      <c r="H2793" t="s">
        <v>54</v>
      </c>
      <c r="I2793">
        <v>22</v>
      </c>
      <c r="J2793">
        <v>43</v>
      </c>
      <c r="K2793">
        <v>28</v>
      </c>
      <c r="L2793">
        <v>22</v>
      </c>
      <c r="M2793">
        <v>6</v>
      </c>
      <c r="N2793">
        <v>0.1</v>
      </c>
      <c r="O2793">
        <v>686.08</v>
      </c>
      <c r="P2793">
        <v>1072</v>
      </c>
      <c r="Q2793">
        <f>Table1[[#This Row],[OrderQuantity]]*Table1[[#This Row],[UnitPrice]]</f>
        <v>6432</v>
      </c>
      <c r="R2793">
        <f>Table1[[#This Row],[OrderQuantity]]*Table1[[#This Row],[UnitCost]]</f>
        <v>4116.4800000000005</v>
      </c>
      <c r="S2793">
        <f>Table1[[#This Row],[OrderQuantity]]*Table1[[#This Row],[UnitPrice]]*(1-Table1[[#This Row],[DiscountApplied]]) - (Table1[[#This Row],[OrderQuantity]]*Table1[[#This Row],[UnitCost]])</f>
        <v>1672.3199999999997</v>
      </c>
      <c r="T2793">
        <f>DATEDIF(Table1[[#This Row],[ShipDate]],Table1[[#This Row],[DeliveryDate]],"d")</f>
        <v>1</v>
      </c>
      <c r="U2793" t="str">
        <f t="shared" si="87"/>
        <v>On Time</v>
      </c>
    </row>
    <row r="2794" spans="1:21" x14ac:dyDescent="0.3">
      <c r="A2794" t="str">
        <f t="shared" si="86"/>
        <v>SO-002893</v>
      </c>
      <c r="B2794" t="s">
        <v>4</v>
      </c>
      <c r="C2794" t="s">
        <v>10</v>
      </c>
      <c r="D2794" s="1">
        <v>43500</v>
      </c>
      <c r="E2794" s="1">
        <v>43580</v>
      </c>
      <c r="F2794" s="1">
        <v>43603</v>
      </c>
      <c r="G2794" s="1">
        <v>43606</v>
      </c>
      <c r="H2794" t="s">
        <v>54</v>
      </c>
      <c r="I2794">
        <v>15</v>
      </c>
      <c r="J2794">
        <v>6</v>
      </c>
      <c r="K2794">
        <v>112</v>
      </c>
      <c r="L2794">
        <v>19</v>
      </c>
      <c r="M2794">
        <v>6</v>
      </c>
      <c r="N2794">
        <v>0.08</v>
      </c>
      <c r="O2794">
        <v>861.08</v>
      </c>
      <c r="P2794">
        <v>1688.4</v>
      </c>
      <c r="Q2794">
        <f>Table1[[#This Row],[OrderQuantity]]*Table1[[#This Row],[UnitPrice]]</f>
        <v>10130.400000000001</v>
      </c>
      <c r="R2794">
        <f>Table1[[#This Row],[OrderQuantity]]*Table1[[#This Row],[UnitCost]]</f>
        <v>5166.4800000000005</v>
      </c>
      <c r="S2794">
        <f>Table1[[#This Row],[OrderQuantity]]*Table1[[#This Row],[UnitPrice]]*(1-Table1[[#This Row],[DiscountApplied]]) - (Table1[[#This Row],[OrderQuantity]]*Table1[[#This Row],[UnitCost]])</f>
        <v>4153.4880000000021</v>
      </c>
      <c r="T2794">
        <f>DATEDIF(Table1[[#This Row],[ShipDate]],Table1[[#This Row],[DeliveryDate]],"d")</f>
        <v>3</v>
      </c>
      <c r="U2794" t="str">
        <f t="shared" si="87"/>
        <v>On Time</v>
      </c>
    </row>
    <row r="2795" spans="1:21" x14ac:dyDescent="0.3">
      <c r="A2795" t="str">
        <f t="shared" si="86"/>
        <v>SO-002894</v>
      </c>
      <c r="B2795" t="s">
        <v>5</v>
      </c>
      <c r="C2795" t="s">
        <v>8</v>
      </c>
      <c r="D2795" s="1">
        <v>43500</v>
      </c>
      <c r="E2795" s="1">
        <v>43580</v>
      </c>
      <c r="F2795" s="1">
        <v>43595</v>
      </c>
      <c r="G2795" s="1">
        <v>43605</v>
      </c>
      <c r="H2795" t="s">
        <v>54</v>
      </c>
      <c r="I2795">
        <v>27</v>
      </c>
      <c r="J2795">
        <v>34</v>
      </c>
      <c r="K2795">
        <v>342</v>
      </c>
      <c r="L2795">
        <v>16</v>
      </c>
      <c r="M2795">
        <v>2</v>
      </c>
      <c r="N2795">
        <v>0.08</v>
      </c>
      <c r="O2795">
        <v>548.73</v>
      </c>
      <c r="P2795">
        <v>1306.5</v>
      </c>
      <c r="Q2795">
        <f>Table1[[#This Row],[OrderQuantity]]*Table1[[#This Row],[UnitPrice]]</f>
        <v>2613</v>
      </c>
      <c r="R2795">
        <f>Table1[[#This Row],[OrderQuantity]]*Table1[[#This Row],[UnitCost]]</f>
        <v>1097.46</v>
      </c>
      <c r="S2795">
        <f>Table1[[#This Row],[OrderQuantity]]*Table1[[#This Row],[UnitPrice]]*(1-Table1[[#This Row],[DiscountApplied]]) - (Table1[[#This Row],[OrderQuantity]]*Table1[[#This Row],[UnitCost]])</f>
        <v>1306.5</v>
      </c>
      <c r="T2795">
        <f>DATEDIF(Table1[[#This Row],[ShipDate]],Table1[[#This Row],[DeliveryDate]],"d")</f>
        <v>10</v>
      </c>
      <c r="U2795" t="str">
        <f t="shared" si="87"/>
        <v>Late</v>
      </c>
    </row>
    <row r="2796" spans="1:21" x14ac:dyDescent="0.3">
      <c r="A2796" t="str">
        <f t="shared" si="86"/>
        <v>SO-002895</v>
      </c>
      <c r="B2796" t="s">
        <v>4</v>
      </c>
      <c r="C2796" t="s">
        <v>10</v>
      </c>
      <c r="D2796" s="1">
        <v>43500</v>
      </c>
      <c r="E2796" s="1">
        <v>43580</v>
      </c>
      <c r="F2796" s="1">
        <v>43603</v>
      </c>
      <c r="G2796" s="1">
        <v>43611</v>
      </c>
      <c r="H2796" t="s">
        <v>54</v>
      </c>
      <c r="I2796">
        <v>19</v>
      </c>
      <c r="J2796">
        <v>38</v>
      </c>
      <c r="K2796">
        <v>110</v>
      </c>
      <c r="L2796">
        <v>40</v>
      </c>
      <c r="M2796">
        <v>2</v>
      </c>
      <c r="N2796">
        <v>0.1</v>
      </c>
      <c r="O2796">
        <v>115.78</v>
      </c>
      <c r="P2796">
        <v>241.2</v>
      </c>
      <c r="Q2796">
        <f>Table1[[#This Row],[OrderQuantity]]*Table1[[#This Row],[UnitPrice]]</f>
        <v>482.4</v>
      </c>
      <c r="R2796">
        <f>Table1[[#This Row],[OrderQuantity]]*Table1[[#This Row],[UnitCost]]</f>
        <v>231.56</v>
      </c>
      <c r="S2796">
        <f>Table1[[#This Row],[OrderQuantity]]*Table1[[#This Row],[UnitPrice]]*(1-Table1[[#This Row],[DiscountApplied]]) - (Table1[[#This Row],[OrderQuantity]]*Table1[[#This Row],[UnitCost]])</f>
        <v>202.59999999999997</v>
      </c>
      <c r="T2796">
        <f>DATEDIF(Table1[[#This Row],[ShipDate]],Table1[[#This Row],[DeliveryDate]],"d")</f>
        <v>8</v>
      </c>
      <c r="U2796" t="str">
        <f t="shared" si="87"/>
        <v>Late</v>
      </c>
    </row>
    <row r="2797" spans="1:21" x14ac:dyDescent="0.3">
      <c r="A2797" t="str">
        <f t="shared" si="86"/>
        <v>SO-002896</v>
      </c>
      <c r="B2797" t="s">
        <v>4</v>
      </c>
      <c r="C2797" t="s">
        <v>11</v>
      </c>
      <c r="D2797" s="1">
        <v>43500</v>
      </c>
      <c r="E2797" s="1">
        <v>43580</v>
      </c>
      <c r="F2797" s="1">
        <v>43594</v>
      </c>
      <c r="G2797" s="1">
        <v>43599</v>
      </c>
      <c r="H2797" t="s">
        <v>54</v>
      </c>
      <c r="I2797">
        <v>17</v>
      </c>
      <c r="J2797">
        <v>8</v>
      </c>
      <c r="K2797">
        <v>328</v>
      </c>
      <c r="L2797">
        <v>3</v>
      </c>
      <c r="M2797">
        <v>7</v>
      </c>
      <c r="N2797">
        <v>0.1</v>
      </c>
      <c r="O2797">
        <v>1743.74</v>
      </c>
      <c r="P2797">
        <v>2264.6</v>
      </c>
      <c r="Q2797">
        <f>Table1[[#This Row],[OrderQuantity]]*Table1[[#This Row],[UnitPrice]]</f>
        <v>15852.199999999999</v>
      </c>
      <c r="R2797">
        <f>Table1[[#This Row],[OrderQuantity]]*Table1[[#This Row],[UnitCost]]</f>
        <v>12206.18</v>
      </c>
      <c r="S2797">
        <f>Table1[[#This Row],[OrderQuantity]]*Table1[[#This Row],[UnitPrice]]*(1-Table1[[#This Row],[DiscountApplied]]) - (Table1[[#This Row],[OrderQuantity]]*Table1[[#This Row],[UnitCost]])</f>
        <v>2060.7999999999993</v>
      </c>
      <c r="T2797">
        <f>DATEDIF(Table1[[#This Row],[ShipDate]],Table1[[#This Row],[DeliveryDate]],"d")</f>
        <v>5</v>
      </c>
      <c r="U2797" t="str">
        <f t="shared" si="87"/>
        <v>On Time</v>
      </c>
    </row>
    <row r="2798" spans="1:21" x14ac:dyDescent="0.3">
      <c r="A2798" t="str">
        <f t="shared" si="86"/>
        <v>SO-002897</v>
      </c>
      <c r="B2798" t="s">
        <v>3</v>
      </c>
      <c r="C2798" t="s">
        <v>12</v>
      </c>
      <c r="D2798" s="1">
        <v>43400</v>
      </c>
      <c r="E2798" s="1">
        <v>43580</v>
      </c>
      <c r="F2798" s="1">
        <v>43608</v>
      </c>
      <c r="G2798" s="1">
        <v>43611</v>
      </c>
      <c r="H2798" t="s">
        <v>54</v>
      </c>
      <c r="I2798">
        <v>7</v>
      </c>
      <c r="J2798">
        <v>7</v>
      </c>
      <c r="K2798">
        <v>260</v>
      </c>
      <c r="L2798">
        <v>2</v>
      </c>
      <c r="M2798">
        <v>3</v>
      </c>
      <c r="N2798">
        <v>0.08</v>
      </c>
      <c r="O2798">
        <v>142.91</v>
      </c>
      <c r="P2798">
        <v>180.9</v>
      </c>
      <c r="Q2798">
        <f>Table1[[#This Row],[OrderQuantity]]*Table1[[#This Row],[UnitPrice]]</f>
        <v>542.70000000000005</v>
      </c>
      <c r="R2798">
        <f>Table1[[#This Row],[OrderQuantity]]*Table1[[#This Row],[UnitCost]]</f>
        <v>428.73</v>
      </c>
      <c r="S2798">
        <f>Table1[[#This Row],[OrderQuantity]]*Table1[[#This Row],[UnitPrice]]*(1-Table1[[#This Row],[DiscountApplied]]) - (Table1[[#This Row],[OrderQuantity]]*Table1[[#This Row],[UnitCost]])</f>
        <v>70.55400000000003</v>
      </c>
      <c r="T2798">
        <f>DATEDIF(Table1[[#This Row],[ShipDate]],Table1[[#This Row],[DeliveryDate]],"d")</f>
        <v>3</v>
      </c>
      <c r="U2798" t="str">
        <f t="shared" si="87"/>
        <v>On Time</v>
      </c>
    </row>
    <row r="2799" spans="1:21" x14ac:dyDescent="0.3">
      <c r="A2799" t="str">
        <f t="shared" si="86"/>
        <v>SO-002898</v>
      </c>
      <c r="B2799" t="s">
        <v>4</v>
      </c>
      <c r="C2799" t="s">
        <v>10</v>
      </c>
      <c r="D2799" s="1">
        <v>43500</v>
      </c>
      <c r="E2799" s="1">
        <v>43580</v>
      </c>
      <c r="F2799" s="1">
        <v>43605</v>
      </c>
      <c r="G2799" s="1">
        <v>43608</v>
      </c>
      <c r="H2799" t="s">
        <v>54</v>
      </c>
      <c r="I2799">
        <v>16</v>
      </c>
      <c r="J2799">
        <v>9</v>
      </c>
      <c r="K2799">
        <v>155</v>
      </c>
      <c r="L2799">
        <v>20</v>
      </c>
      <c r="M2799">
        <v>3</v>
      </c>
      <c r="N2799">
        <v>0.05</v>
      </c>
      <c r="O2799">
        <v>1656.78</v>
      </c>
      <c r="P2799">
        <v>3765.4</v>
      </c>
      <c r="Q2799">
        <f>Table1[[#This Row],[OrderQuantity]]*Table1[[#This Row],[UnitPrice]]</f>
        <v>11296.2</v>
      </c>
      <c r="R2799">
        <f>Table1[[#This Row],[OrderQuantity]]*Table1[[#This Row],[UnitCost]]</f>
        <v>4970.34</v>
      </c>
      <c r="S2799">
        <f>Table1[[#This Row],[OrderQuantity]]*Table1[[#This Row],[UnitPrice]]*(1-Table1[[#This Row],[DiscountApplied]]) - (Table1[[#This Row],[OrderQuantity]]*Table1[[#This Row],[UnitCost]])</f>
        <v>5761.0499999999993</v>
      </c>
      <c r="T2799">
        <f>DATEDIF(Table1[[#This Row],[ShipDate]],Table1[[#This Row],[DeliveryDate]],"d")</f>
        <v>3</v>
      </c>
      <c r="U2799" t="str">
        <f t="shared" si="87"/>
        <v>On Time</v>
      </c>
    </row>
    <row r="2800" spans="1:21" x14ac:dyDescent="0.3">
      <c r="A2800" t="str">
        <f t="shared" si="86"/>
        <v>SO-002899</v>
      </c>
      <c r="B2800" t="s">
        <v>4</v>
      </c>
      <c r="C2800" t="s">
        <v>8</v>
      </c>
      <c r="D2800" s="1">
        <v>43500</v>
      </c>
      <c r="E2800" s="1">
        <v>43581</v>
      </c>
      <c r="F2800" s="1">
        <v>43602</v>
      </c>
      <c r="G2800" s="1">
        <v>43611</v>
      </c>
      <c r="H2800" t="s">
        <v>54</v>
      </c>
      <c r="I2800">
        <v>19</v>
      </c>
      <c r="J2800">
        <v>43</v>
      </c>
      <c r="K2800">
        <v>366</v>
      </c>
      <c r="L2800">
        <v>39</v>
      </c>
      <c r="M2800">
        <v>1</v>
      </c>
      <c r="N2800">
        <v>0.3</v>
      </c>
      <c r="O2800">
        <v>2814</v>
      </c>
      <c r="P2800">
        <v>4020</v>
      </c>
      <c r="Q2800">
        <f>Table1[[#This Row],[OrderQuantity]]*Table1[[#This Row],[UnitPrice]]</f>
        <v>4020</v>
      </c>
      <c r="R2800">
        <f>Table1[[#This Row],[OrderQuantity]]*Table1[[#This Row],[UnitCost]]</f>
        <v>2814</v>
      </c>
      <c r="S2800">
        <f>Table1[[#This Row],[OrderQuantity]]*Table1[[#This Row],[UnitPrice]]*(1-Table1[[#This Row],[DiscountApplied]]) - (Table1[[#This Row],[OrderQuantity]]*Table1[[#This Row],[UnitCost]])</f>
        <v>0</v>
      </c>
      <c r="T2800">
        <f>DATEDIF(Table1[[#This Row],[ShipDate]],Table1[[#This Row],[DeliveryDate]],"d")</f>
        <v>9</v>
      </c>
      <c r="U2800" t="str">
        <f t="shared" si="87"/>
        <v>Late</v>
      </c>
    </row>
    <row r="2801" spans="1:21" x14ac:dyDescent="0.3">
      <c r="A2801" t="str">
        <f t="shared" si="86"/>
        <v>SO-002900</v>
      </c>
      <c r="B2801" t="s">
        <v>3</v>
      </c>
      <c r="C2801" t="s">
        <v>10</v>
      </c>
      <c r="D2801" s="1">
        <v>43400</v>
      </c>
      <c r="E2801" s="1">
        <v>43581</v>
      </c>
      <c r="F2801" s="1">
        <v>43586</v>
      </c>
      <c r="G2801" s="1">
        <v>43594</v>
      </c>
      <c r="H2801" t="s">
        <v>54</v>
      </c>
      <c r="I2801">
        <v>10</v>
      </c>
      <c r="J2801">
        <v>16</v>
      </c>
      <c r="K2801">
        <v>203</v>
      </c>
      <c r="L2801">
        <v>29</v>
      </c>
      <c r="M2801">
        <v>6</v>
      </c>
      <c r="N2801">
        <v>0.2</v>
      </c>
      <c r="O2801">
        <v>696.47</v>
      </c>
      <c r="P2801">
        <v>904.5</v>
      </c>
      <c r="Q2801">
        <f>Table1[[#This Row],[OrderQuantity]]*Table1[[#This Row],[UnitPrice]]</f>
        <v>5427</v>
      </c>
      <c r="R2801">
        <f>Table1[[#This Row],[OrderQuantity]]*Table1[[#This Row],[UnitCost]]</f>
        <v>4178.82</v>
      </c>
      <c r="S2801">
        <f>Table1[[#This Row],[OrderQuantity]]*Table1[[#This Row],[UnitPrice]]*(1-Table1[[#This Row],[DiscountApplied]]) - (Table1[[#This Row],[OrderQuantity]]*Table1[[#This Row],[UnitCost]])</f>
        <v>162.78000000000065</v>
      </c>
      <c r="T2801">
        <f>DATEDIF(Table1[[#This Row],[ShipDate]],Table1[[#This Row],[DeliveryDate]],"d")</f>
        <v>8</v>
      </c>
      <c r="U2801" t="str">
        <f t="shared" si="87"/>
        <v>Late</v>
      </c>
    </row>
    <row r="2802" spans="1:21" x14ac:dyDescent="0.3">
      <c r="A2802" t="str">
        <f t="shared" si="86"/>
        <v>SO-002901</v>
      </c>
      <c r="B2802" t="s">
        <v>2</v>
      </c>
      <c r="C2802" t="s">
        <v>11</v>
      </c>
      <c r="D2802" s="1">
        <v>43500</v>
      </c>
      <c r="E2802" s="1">
        <v>43581</v>
      </c>
      <c r="F2802" s="1">
        <v>43604</v>
      </c>
      <c r="G2802" s="1">
        <v>43614</v>
      </c>
      <c r="H2802" t="s">
        <v>54</v>
      </c>
      <c r="I2802">
        <v>23</v>
      </c>
      <c r="J2802">
        <v>31</v>
      </c>
      <c r="K2802">
        <v>266</v>
      </c>
      <c r="L2802">
        <v>9</v>
      </c>
      <c r="M2802">
        <v>8</v>
      </c>
      <c r="N2802">
        <v>0.08</v>
      </c>
      <c r="O2802">
        <v>198.59</v>
      </c>
      <c r="P2802">
        <v>261.3</v>
      </c>
      <c r="Q2802">
        <f>Table1[[#This Row],[OrderQuantity]]*Table1[[#This Row],[UnitPrice]]</f>
        <v>2090.4</v>
      </c>
      <c r="R2802">
        <f>Table1[[#This Row],[OrderQuantity]]*Table1[[#This Row],[UnitCost]]</f>
        <v>1588.72</v>
      </c>
      <c r="S2802">
        <f>Table1[[#This Row],[OrderQuantity]]*Table1[[#This Row],[UnitPrice]]*(1-Table1[[#This Row],[DiscountApplied]]) - (Table1[[#This Row],[OrderQuantity]]*Table1[[#This Row],[UnitCost]])</f>
        <v>334.44800000000009</v>
      </c>
      <c r="T2802">
        <f>DATEDIF(Table1[[#This Row],[ShipDate]],Table1[[#This Row],[DeliveryDate]],"d")</f>
        <v>10</v>
      </c>
      <c r="U2802" t="str">
        <f t="shared" si="87"/>
        <v>Late</v>
      </c>
    </row>
    <row r="2803" spans="1:21" x14ac:dyDescent="0.3">
      <c r="A2803" t="str">
        <f t="shared" si="86"/>
        <v>SO-002902</v>
      </c>
      <c r="B2803" t="s">
        <v>2</v>
      </c>
      <c r="C2803" t="s">
        <v>12</v>
      </c>
      <c r="D2803" s="1">
        <v>43500</v>
      </c>
      <c r="E2803" s="1">
        <v>43581</v>
      </c>
      <c r="F2803" s="1">
        <v>43596</v>
      </c>
      <c r="G2803" s="1">
        <v>43603</v>
      </c>
      <c r="H2803" t="s">
        <v>54</v>
      </c>
      <c r="I2803">
        <v>21</v>
      </c>
      <c r="J2803">
        <v>7</v>
      </c>
      <c r="K2803">
        <v>233</v>
      </c>
      <c r="L2803">
        <v>38</v>
      </c>
      <c r="M2803">
        <v>1</v>
      </c>
      <c r="N2803">
        <v>0.1</v>
      </c>
      <c r="O2803">
        <v>1331.96</v>
      </c>
      <c r="P2803">
        <v>1902.8</v>
      </c>
      <c r="Q2803">
        <f>Table1[[#This Row],[OrderQuantity]]*Table1[[#This Row],[UnitPrice]]</f>
        <v>1902.8</v>
      </c>
      <c r="R2803">
        <f>Table1[[#This Row],[OrderQuantity]]*Table1[[#This Row],[UnitCost]]</f>
        <v>1331.96</v>
      </c>
      <c r="S2803">
        <f>Table1[[#This Row],[OrderQuantity]]*Table1[[#This Row],[UnitPrice]]*(1-Table1[[#This Row],[DiscountApplied]]) - (Table1[[#This Row],[OrderQuantity]]*Table1[[#This Row],[UnitCost]])</f>
        <v>380.55999999999995</v>
      </c>
      <c r="T2803">
        <f>DATEDIF(Table1[[#This Row],[ShipDate]],Table1[[#This Row],[DeliveryDate]],"d")</f>
        <v>7</v>
      </c>
      <c r="U2803" t="str">
        <f t="shared" si="87"/>
        <v>On Time</v>
      </c>
    </row>
    <row r="2804" spans="1:21" x14ac:dyDescent="0.3">
      <c r="A2804" t="str">
        <f t="shared" si="86"/>
        <v>SO-002903</v>
      </c>
      <c r="B2804" t="s">
        <v>5</v>
      </c>
      <c r="C2804" t="s">
        <v>11</v>
      </c>
      <c r="D2804" s="1">
        <v>43500</v>
      </c>
      <c r="E2804" s="1">
        <v>43581</v>
      </c>
      <c r="F2804" s="1">
        <v>43595</v>
      </c>
      <c r="G2804" s="1">
        <v>43598</v>
      </c>
      <c r="H2804" t="s">
        <v>54</v>
      </c>
      <c r="I2804">
        <v>27</v>
      </c>
      <c r="J2804">
        <v>2</v>
      </c>
      <c r="K2804">
        <v>303</v>
      </c>
      <c r="L2804">
        <v>17</v>
      </c>
      <c r="M2804">
        <v>3</v>
      </c>
      <c r="N2804">
        <v>0.2</v>
      </c>
      <c r="O2804">
        <v>1115.68</v>
      </c>
      <c r="P2804">
        <v>2425.4</v>
      </c>
      <c r="Q2804">
        <f>Table1[[#This Row],[OrderQuantity]]*Table1[[#This Row],[UnitPrice]]</f>
        <v>7276.2000000000007</v>
      </c>
      <c r="R2804">
        <f>Table1[[#This Row],[OrderQuantity]]*Table1[[#This Row],[UnitCost]]</f>
        <v>3347.04</v>
      </c>
      <c r="S2804">
        <f>Table1[[#This Row],[OrderQuantity]]*Table1[[#This Row],[UnitPrice]]*(1-Table1[[#This Row],[DiscountApplied]]) - (Table1[[#This Row],[OrderQuantity]]*Table1[[#This Row],[UnitCost]])</f>
        <v>2473.920000000001</v>
      </c>
      <c r="T2804">
        <f>DATEDIF(Table1[[#This Row],[ShipDate]],Table1[[#This Row],[DeliveryDate]],"d")</f>
        <v>3</v>
      </c>
      <c r="U2804" t="str">
        <f t="shared" si="87"/>
        <v>On Time</v>
      </c>
    </row>
    <row r="2805" spans="1:21" x14ac:dyDescent="0.3">
      <c r="A2805" t="str">
        <f t="shared" si="86"/>
        <v>SO-002904</v>
      </c>
      <c r="B2805" t="s">
        <v>4</v>
      </c>
      <c r="C2805" t="s">
        <v>8</v>
      </c>
      <c r="D2805" s="1">
        <v>43500</v>
      </c>
      <c r="E2805" s="1">
        <v>43581</v>
      </c>
      <c r="F2805" s="1">
        <v>43591</v>
      </c>
      <c r="G2805" s="1">
        <v>43600</v>
      </c>
      <c r="H2805" t="s">
        <v>54</v>
      </c>
      <c r="I2805">
        <v>15</v>
      </c>
      <c r="J2805">
        <v>42</v>
      </c>
      <c r="K2805">
        <v>336</v>
      </c>
      <c r="L2805">
        <v>14</v>
      </c>
      <c r="M2805">
        <v>5</v>
      </c>
      <c r="N2805">
        <v>0.1</v>
      </c>
      <c r="O2805">
        <v>541.70000000000005</v>
      </c>
      <c r="P2805">
        <v>1105.5</v>
      </c>
      <c r="Q2805">
        <f>Table1[[#This Row],[OrderQuantity]]*Table1[[#This Row],[UnitPrice]]</f>
        <v>5527.5</v>
      </c>
      <c r="R2805">
        <f>Table1[[#This Row],[OrderQuantity]]*Table1[[#This Row],[UnitCost]]</f>
        <v>2708.5</v>
      </c>
      <c r="S2805">
        <f>Table1[[#This Row],[OrderQuantity]]*Table1[[#This Row],[UnitPrice]]*(1-Table1[[#This Row],[DiscountApplied]]) - (Table1[[#This Row],[OrderQuantity]]*Table1[[#This Row],[UnitCost]])</f>
        <v>2266.25</v>
      </c>
      <c r="T2805">
        <f>DATEDIF(Table1[[#This Row],[ShipDate]],Table1[[#This Row],[DeliveryDate]],"d")</f>
        <v>9</v>
      </c>
      <c r="U2805" t="str">
        <f t="shared" si="87"/>
        <v>Late</v>
      </c>
    </row>
    <row r="2806" spans="1:21" x14ac:dyDescent="0.3">
      <c r="A2806" t="str">
        <f t="shared" si="86"/>
        <v>SO-002905</v>
      </c>
      <c r="B2806" t="s">
        <v>4</v>
      </c>
      <c r="C2806" t="s">
        <v>10</v>
      </c>
      <c r="D2806" s="1">
        <v>43500</v>
      </c>
      <c r="E2806" s="1">
        <v>43581</v>
      </c>
      <c r="F2806" s="1">
        <v>43583</v>
      </c>
      <c r="G2806" s="1">
        <v>43585</v>
      </c>
      <c r="H2806" t="s">
        <v>54</v>
      </c>
      <c r="I2806">
        <v>16</v>
      </c>
      <c r="J2806">
        <v>6</v>
      </c>
      <c r="K2806">
        <v>126</v>
      </c>
      <c r="L2806">
        <v>31</v>
      </c>
      <c r="M2806">
        <v>1</v>
      </c>
      <c r="N2806">
        <v>0.15</v>
      </c>
      <c r="O2806">
        <v>1679.76</v>
      </c>
      <c r="P2806">
        <v>2753.7</v>
      </c>
      <c r="Q2806">
        <f>Table1[[#This Row],[OrderQuantity]]*Table1[[#This Row],[UnitPrice]]</f>
        <v>2753.7</v>
      </c>
      <c r="R2806">
        <f>Table1[[#This Row],[OrderQuantity]]*Table1[[#This Row],[UnitCost]]</f>
        <v>1679.76</v>
      </c>
      <c r="S2806">
        <f>Table1[[#This Row],[OrderQuantity]]*Table1[[#This Row],[UnitPrice]]*(1-Table1[[#This Row],[DiscountApplied]]) - (Table1[[#This Row],[OrderQuantity]]*Table1[[#This Row],[UnitCost]])</f>
        <v>660.88499999999999</v>
      </c>
      <c r="T2806">
        <f>DATEDIF(Table1[[#This Row],[ShipDate]],Table1[[#This Row],[DeliveryDate]],"d")</f>
        <v>2</v>
      </c>
      <c r="U2806" t="str">
        <f t="shared" si="87"/>
        <v>On Time</v>
      </c>
    </row>
    <row r="2807" spans="1:21" x14ac:dyDescent="0.3">
      <c r="A2807" t="str">
        <f t="shared" si="86"/>
        <v>SO-002906</v>
      </c>
      <c r="B2807" t="s">
        <v>2</v>
      </c>
      <c r="C2807" t="s">
        <v>8</v>
      </c>
      <c r="D2807" s="1">
        <v>43400</v>
      </c>
      <c r="E2807" s="1">
        <v>43581</v>
      </c>
      <c r="F2807" s="1">
        <v>43583</v>
      </c>
      <c r="G2807" s="1">
        <v>43590</v>
      </c>
      <c r="H2807" t="s">
        <v>54</v>
      </c>
      <c r="I2807">
        <v>23</v>
      </c>
      <c r="J2807">
        <v>34</v>
      </c>
      <c r="K2807">
        <v>337</v>
      </c>
      <c r="L2807">
        <v>9</v>
      </c>
      <c r="M2807">
        <v>3</v>
      </c>
      <c r="N2807">
        <v>0.08</v>
      </c>
      <c r="O2807">
        <v>116.71</v>
      </c>
      <c r="P2807">
        <v>174.2</v>
      </c>
      <c r="Q2807">
        <f>Table1[[#This Row],[OrderQuantity]]*Table1[[#This Row],[UnitPrice]]</f>
        <v>522.59999999999991</v>
      </c>
      <c r="R2807">
        <f>Table1[[#This Row],[OrderQuantity]]*Table1[[#This Row],[UnitCost]]</f>
        <v>350.13</v>
      </c>
      <c r="S2807">
        <f>Table1[[#This Row],[OrderQuantity]]*Table1[[#This Row],[UnitPrice]]*(1-Table1[[#This Row],[DiscountApplied]]) - (Table1[[#This Row],[OrderQuantity]]*Table1[[#This Row],[UnitCost]])</f>
        <v>130.66199999999992</v>
      </c>
      <c r="T2807">
        <f>DATEDIF(Table1[[#This Row],[ShipDate]],Table1[[#This Row],[DeliveryDate]],"d")</f>
        <v>7</v>
      </c>
      <c r="U2807" t="str">
        <f t="shared" si="87"/>
        <v>On Time</v>
      </c>
    </row>
    <row r="2808" spans="1:21" x14ac:dyDescent="0.3">
      <c r="A2808" t="str">
        <f t="shared" si="86"/>
        <v>SO-002907</v>
      </c>
      <c r="B2808" t="s">
        <v>4</v>
      </c>
      <c r="C2808" t="s">
        <v>11</v>
      </c>
      <c r="D2808" s="1">
        <v>43500</v>
      </c>
      <c r="E2808" s="1">
        <v>43581</v>
      </c>
      <c r="F2808" s="1">
        <v>43608</v>
      </c>
      <c r="G2808" s="1">
        <v>43612</v>
      </c>
      <c r="H2808" t="s">
        <v>54</v>
      </c>
      <c r="I2808">
        <v>19</v>
      </c>
      <c r="J2808">
        <v>26</v>
      </c>
      <c r="K2808">
        <v>297</v>
      </c>
      <c r="L2808">
        <v>4</v>
      </c>
      <c r="M2808">
        <v>5</v>
      </c>
      <c r="N2808">
        <v>0.3</v>
      </c>
      <c r="O2808">
        <v>2912.62</v>
      </c>
      <c r="P2808">
        <v>3832.4</v>
      </c>
      <c r="Q2808">
        <f>Table1[[#This Row],[OrderQuantity]]*Table1[[#This Row],[UnitPrice]]</f>
        <v>19162</v>
      </c>
      <c r="R2808">
        <f>Table1[[#This Row],[OrderQuantity]]*Table1[[#This Row],[UnitCost]]</f>
        <v>14563.099999999999</v>
      </c>
      <c r="S2808">
        <f>Table1[[#This Row],[OrderQuantity]]*Table1[[#This Row],[UnitPrice]]*(1-Table1[[#This Row],[DiscountApplied]]) - (Table1[[#This Row],[OrderQuantity]]*Table1[[#This Row],[UnitCost]])</f>
        <v>-1149.6999999999989</v>
      </c>
      <c r="T2808">
        <f>DATEDIF(Table1[[#This Row],[ShipDate]],Table1[[#This Row],[DeliveryDate]],"d")</f>
        <v>4</v>
      </c>
      <c r="U2808" t="str">
        <f t="shared" si="87"/>
        <v>On Time</v>
      </c>
    </row>
    <row r="2809" spans="1:21" x14ac:dyDescent="0.3">
      <c r="A2809" t="str">
        <f t="shared" si="86"/>
        <v>SO-002908</v>
      </c>
      <c r="B2809" t="s">
        <v>4</v>
      </c>
      <c r="C2809" t="s">
        <v>11</v>
      </c>
      <c r="D2809" s="1">
        <v>43500</v>
      </c>
      <c r="E2809" s="1">
        <v>43581</v>
      </c>
      <c r="F2809" s="1">
        <v>43585</v>
      </c>
      <c r="G2809" s="1">
        <v>43591</v>
      </c>
      <c r="H2809" t="s">
        <v>54</v>
      </c>
      <c r="I2809">
        <v>18</v>
      </c>
      <c r="J2809">
        <v>20</v>
      </c>
      <c r="K2809">
        <v>266</v>
      </c>
      <c r="L2809">
        <v>32</v>
      </c>
      <c r="M2809">
        <v>8</v>
      </c>
      <c r="N2809">
        <v>0.08</v>
      </c>
      <c r="O2809">
        <v>428.8</v>
      </c>
      <c r="P2809">
        <v>1072</v>
      </c>
      <c r="Q2809">
        <f>Table1[[#This Row],[OrderQuantity]]*Table1[[#This Row],[UnitPrice]]</f>
        <v>8576</v>
      </c>
      <c r="R2809">
        <f>Table1[[#This Row],[OrderQuantity]]*Table1[[#This Row],[UnitCost]]</f>
        <v>3430.4</v>
      </c>
      <c r="S2809">
        <f>Table1[[#This Row],[OrderQuantity]]*Table1[[#This Row],[UnitPrice]]*(1-Table1[[#This Row],[DiscountApplied]]) - (Table1[[#This Row],[OrderQuantity]]*Table1[[#This Row],[UnitCost]])</f>
        <v>4459.5200000000004</v>
      </c>
      <c r="T2809">
        <f>DATEDIF(Table1[[#This Row],[ShipDate]],Table1[[#This Row],[DeliveryDate]],"d")</f>
        <v>6</v>
      </c>
      <c r="U2809" t="str">
        <f t="shared" si="87"/>
        <v>On Time</v>
      </c>
    </row>
    <row r="2810" spans="1:21" x14ac:dyDescent="0.3">
      <c r="A2810" t="str">
        <f t="shared" si="86"/>
        <v>SO-002909</v>
      </c>
      <c r="B2810" t="s">
        <v>2</v>
      </c>
      <c r="C2810" t="s">
        <v>11</v>
      </c>
      <c r="D2810" s="1">
        <v>43400</v>
      </c>
      <c r="E2810" s="1">
        <v>43582</v>
      </c>
      <c r="F2810" s="1">
        <v>43609</v>
      </c>
      <c r="G2810" s="1">
        <v>43616</v>
      </c>
      <c r="H2810" t="s">
        <v>54</v>
      </c>
      <c r="I2810">
        <v>23</v>
      </c>
      <c r="J2810">
        <v>35</v>
      </c>
      <c r="K2810">
        <v>327</v>
      </c>
      <c r="L2810">
        <v>46</v>
      </c>
      <c r="M2810">
        <v>2</v>
      </c>
      <c r="N2810">
        <v>0.05</v>
      </c>
      <c r="O2810">
        <v>182.24</v>
      </c>
      <c r="P2810">
        <v>227.8</v>
      </c>
      <c r="Q2810">
        <f>Table1[[#This Row],[OrderQuantity]]*Table1[[#This Row],[UnitPrice]]</f>
        <v>455.6</v>
      </c>
      <c r="R2810">
        <f>Table1[[#This Row],[OrderQuantity]]*Table1[[#This Row],[UnitCost]]</f>
        <v>364.48</v>
      </c>
      <c r="S2810">
        <f>Table1[[#This Row],[OrderQuantity]]*Table1[[#This Row],[UnitPrice]]*(1-Table1[[#This Row],[DiscountApplied]]) - (Table1[[#This Row],[OrderQuantity]]*Table1[[#This Row],[UnitCost]])</f>
        <v>68.339999999999975</v>
      </c>
      <c r="T2810">
        <f>DATEDIF(Table1[[#This Row],[ShipDate]],Table1[[#This Row],[DeliveryDate]],"d")</f>
        <v>7</v>
      </c>
      <c r="U2810" t="str">
        <f t="shared" si="87"/>
        <v>On Time</v>
      </c>
    </row>
    <row r="2811" spans="1:21" x14ac:dyDescent="0.3">
      <c r="A2811" t="str">
        <f t="shared" si="86"/>
        <v>SO-002910</v>
      </c>
      <c r="B2811" t="s">
        <v>4</v>
      </c>
      <c r="C2811" t="s">
        <v>12</v>
      </c>
      <c r="D2811" s="1">
        <v>43500</v>
      </c>
      <c r="E2811" s="1">
        <v>43582</v>
      </c>
      <c r="F2811" s="1">
        <v>43597</v>
      </c>
      <c r="G2811" s="1">
        <v>43603</v>
      </c>
      <c r="H2811" t="s">
        <v>54</v>
      </c>
      <c r="I2811">
        <v>19</v>
      </c>
      <c r="J2811">
        <v>24</v>
      </c>
      <c r="K2811">
        <v>222</v>
      </c>
      <c r="L2811">
        <v>2</v>
      </c>
      <c r="M2811">
        <v>2</v>
      </c>
      <c r="N2811">
        <v>0.05</v>
      </c>
      <c r="O2811">
        <v>794.35</v>
      </c>
      <c r="P2811">
        <v>1018.4</v>
      </c>
      <c r="Q2811">
        <f>Table1[[#This Row],[OrderQuantity]]*Table1[[#This Row],[UnitPrice]]</f>
        <v>2036.8</v>
      </c>
      <c r="R2811">
        <f>Table1[[#This Row],[OrderQuantity]]*Table1[[#This Row],[UnitCost]]</f>
        <v>1588.7</v>
      </c>
      <c r="S2811">
        <f>Table1[[#This Row],[OrderQuantity]]*Table1[[#This Row],[UnitPrice]]*(1-Table1[[#This Row],[DiscountApplied]]) - (Table1[[#This Row],[OrderQuantity]]*Table1[[#This Row],[UnitCost]])</f>
        <v>346.25999999999976</v>
      </c>
      <c r="T2811">
        <f>DATEDIF(Table1[[#This Row],[ShipDate]],Table1[[#This Row],[DeliveryDate]],"d")</f>
        <v>6</v>
      </c>
      <c r="U2811" t="str">
        <f t="shared" si="87"/>
        <v>On Time</v>
      </c>
    </row>
    <row r="2812" spans="1:21" x14ac:dyDescent="0.3">
      <c r="A2812" t="str">
        <f t="shared" si="86"/>
        <v>SO-002911</v>
      </c>
      <c r="B2812" t="s">
        <v>4</v>
      </c>
      <c r="C2812" t="s">
        <v>13</v>
      </c>
      <c r="D2812" s="1">
        <v>43500</v>
      </c>
      <c r="E2812" s="1">
        <v>43582</v>
      </c>
      <c r="F2812" s="1">
        <v>43609</v>
      </c>
      <c r="G2812" s="1">
        <v>43610</v>
      </c>
      <c r="H2812" t="s">
        <v>54</v>
      </c>
      <c r="I2812">
        <v>19</v>
      </c>
      <c r="J2812">
        <v>37</v>
      </c>
      <c r="K2812">
        <v>1</v>
      </c>
      <c r="L2812">
        <v>22</v>
      </c>
      <c r="M2812">
        <v>6</v>
      </c>
      <c r="N2812">
        <v>0.08</v>
      </c>
      <c r="O2812">
        <v>665.18</v>
      </c>
      <c r="P2812">
        <v>911.2</v>
      </c>
      <c r="Q2812">
        <f>Table1[[#This Row],[OrderQuantity]]*Table1[[#This Row],[UnitPrice]]</f>
        <v>5467.2000000000007</v>
      </c>
      <c r="R2812">
        <f>Table1[[#This Row],[OrderQuantity]]*Table1[[#This Row],[UnitCost]]</f>
        <v>3991.08</v>
      </c>
      <c r="S2812">
        <f>Table1[[#This Row],[OrderQuantity]]*Table1[[#This Row],[UnitPrice]]*(1-Table1[[#This Row],[DiscountApplied]]) - (Table1[[#This Row],[OrderQuantity]]*Table1[[#This Row],[UnitCost]])</f>
        <v>1038.7440000000006</v>
      </c>
      <c r="T2812">
        <f>DATEDIF(Table1[[#This Row],[ShipDate]],Table1[[#This Row],[DeliveryDate]],"d")</f>
        <v>1</v>
      </c>
      <c r="U2812" t="str">
        <f t="shared" si="87"/>
        <v>On Time</v>
      </c>
    </row>
    <row r="2813" spans="1:21" x14ac:dyDescent="0.3">
      <c r="A2813" t="str">
        <f t="shared" si="86"/>
        <v>SO-002912</v>
      </c>
      <c r="B2813" t="s">
        <v>3</v>
      </c>
      <c r="C2813" t="s">
        <v>12</v>
      </c>
      <c r="D2813" s="1">
        <v>43500</v>
      </c>
      <c r="E2813" s="1">
        <v>43582</v>
      </c>
      <c r="F2813" s="1">
        <v>43586</v>
      </c>
      <c r="G2813" s="1">
        <v>43596</v>
      </c>
      <c r="H2813" t="s">
        <v>54</v>
      </c>
      <c r="I2813">
        <v>2</v>
      </c>
      <c r="J2813">
        <v>49</v>
      </c>
      <c r="K2813">
        <v>230</v>
      </c>
      <c r="L2813">
        <v>47</v>
      </c>
      <c r="M2813">
        <v>7</v>
      </c>
      <c r="N2813">
        <v>0.08</v>
      </c>
      <c r="O2813">
        <v>3623.36</v>
      </c>
      <c r="P2813">
        <v>5661.5</v>
      </c>
      <c r="Q2813">
        <f>Table1[[#This Row],[OrderQuantity]]*Table1[[#This Row],[UnitPrice]]</f>
        <v>39630.5</v>
      </c>
      <c r="R2813">
        <f>Table1[[#This Row],[OrderQuantity]]*Table1[[#This Row],[UnitCost]]</f>
        <v>25363.52</v>
      </c>
      <c r="S2813">
        <f>Table1[[#This Row],[OrderQuantity]]*Table1[[#This Row],[UnitPrice]]*(1-Table1[[#This Row],[DiscountApplied]]) - (Table1[[#This Row],[OrderQuantity]]*Table1[[#This Row],[UnitCost]])</f>
        <v>11096.540000000005</v>
      </c>
      <c r="T2813">
        <f>DATEDIF(Table1[[#This Row],[ShipDate]],Table1[[#This Row],[DeliveryDate]],"d")</f>
        <v>10</v>
      </c>
      <c r="U2813" t="str">
        <f t="shared" si="87"/>
        <v>Late</v>
      </c>
    </row>
    <row r="2814" spans="1:21" x14ac:dyDescent="0.3">
      <c r="A2814" t="str">
        <f t="shared" si="86"/>
        <v>SO-002913</v>
      </c>
      <c r="B2814" t="s">
        <v>3</v>
      </c>
      <c r="C2814" t="s">
        <v>8</v>
      </c>
      <c r="D2814" s="1">
        <v>43500</v>
      </c>
      <c r="E2814" s="1">
        <v>43582</v>
      </c>
      <c r="F2814" s="1">
        <v>43597</v>
      </c>
      <c r="G2814" s="1">
        <v>43603</v>
      </c>
      <c r="H2814" t="s">
        <v>54</v>
      </c>
      <c r="I2814">
        <v>4</v>
      </c>
      <c r="J2814">
        <v>21</v>
      </c>
      <c r="K2814">
        <v>361</v>
      </c>
      <c r="L2814">
        <v>38</v>
      </c>
      <c r="M2814">
        <v>3</v>
      </c>
      <c r="N2814">
        <v>0.08</v>
      </c>
      <c r="O2814">
        <v>617.47</v>
      </c>
      <c r="P2814">
        <v>857.6</v>
      </c>
      <c r="Q2814">
        <f>Table1[[#This Row],[OrderQuantity]]*Table1[[#This Row],[UnitPrice]]</f>
        <v>2572.8000000000002</v>
      </c>
      <c r="R2814">
        <f>Table1[[#This Row],[OrderQuantity]]*Table1[[#This Row],[UnitCost]]</f>
        <v>1852.41</v>
      </c>
      <c r="S2814">
        <f>Table1[[#This Row],[OrderQuantity]]*Table1[[#This Row],[UnitPrice]]*(1-Table1[[#This Row],[DiscountApplied]]) - (Table1[[#This Row],[OrderQuantity]]*Table1[[#This Row],[UnitCost]])</f>
        <v>514.56600000000003</v>
      </c>
      <c r="T2814">
        <f>DATEDIF(Table1[[#This Row],[ShipDate]],Table1[[#This Row],[DeliveryDate]],"d")</f>
        <v>6</v>
      </c>
      <c r="U2814" t="str">
        <f t="shared" si="87"/>
        <v>On Time</v>
      </c>
    </row>
    <row r="2815" spans="1:21" x14ac:dyDescent="0.3">
      <c r="A2815" t="str">
        <f t="shared" si="86"/>
        <v>SO-002914</v>
      </c>
      <c r="B2815" t="s">
        <v>5</v>
      </c>
      <c r="C2815" t="s">
        <v>9</v>
      </c>
      <c r="D2815" s="1">
        <v>43500</v>
      </c>
      <c r="E2815" s="1">
        <v>43582</v>
      </c>
      <c r="F2815" s="1">
        <v>43610</v>
      </c>
      <c r="G2815" s="1">
        <v>43616</v>
      </c>
      <c r="H2815" t="s">
        <v>54</v>
      </c>
      <c r="I2815">
        <v>27</v>
      </c>
      <c r="J2815">
        <v>7</v>
      </c>
      <c r="K2815">
        <v>60</v>
      </c>
      <c r="L2815">
        <v>17</v>
      </c>
      <c r="M2815">
        <v>6</v>
      </c>
      <c r="N2815">
        <v>0.08</v>
      </c>
      <c r="O2815">
        <v>2414.6799999999998</v>
      </c>
      <c r="P2815">
        <v>3551</v>
      </c>
      <c r="Q2815">
        <f>Table1[[#This Row],[OrderQuantity]]*Table1[[#This Row],[UnitPrice]]</f>
        <v>21306</v>
      </c>
      <c r="R2815">
        <f>Table1[[#This Row],[OrderQuantity]]*Table1[[#This Row],[UnitCost]]</f>
        <v>14488.079999999998</v>
      </c>
      <c r="S2815">
        <f>Table1[[#This Row],[OrderQuantity]]*Table1[[#This Row],[UnitPrice]]*(1-Table1[[#This Row],[DiscountApplied]]) - (Table1[[#This Row],[OrderQuantity]]*Table1[[#This Row],[UnitCost]])</f>
        <v>5113.4400000000023</v>
      </c>
      <c r="T2815">
        <f>DATEDIF(Table1[[#This Row],[ShipDate]],Table1[[#This Row],[DeliveryDate]],"d")</f>
        <v>6</v>
      </c>
      <c r="U2815" t="str">
        <f t="shared" si="87"/>
        <v>On Time</v>
      </c>
    </row>
    <row r="2816" spans="1:21" x14ac:dyDescent="0.3">
      <c r="A2816" t="str">
        <f t="shared" si="86"/>
        <v>SO-002915</v>
      </c>
      <c r="B2816" t="s">
        <v>3</v>
      </c>
      <c r="C2816" t="s">
        <v>13</v>
      </c>
      <c r="D2816" s="1">
        <v>43400</v>
      </c>
      <c r="E2816" s="1">
        <v>43582</v>
      </c>
      <c r="F2816" s="1">
        <v>43590</v>
      </c>
      <c r="G2816" s="1">
        <v>43598</v>
      </c>
      <c r="H2816" t="s">
        <v>54</v>
      </c>
      <c r="I2816">
        <v>8</v>
      </c>
      <c r="J2816">
        <v>29</v>
      </c>
      <c r="K2816">
        <v>25</v>
      </c>
      <c r="L2816">
        <v>13</v>
      </c>
      <c r="M2816">
        <v>2</v>
      </c>
      <c r="N2816">
        <v>0.1</v>
      </c>
      <c r="O2816">
        <v>367.16</v>
      </c>
      <c r="P2816">
        <v>917.9</v>
      </c>
      <c r="Q2816">
        <f>Table1[[#This Row],[OrderQuantity]]*Table1[[#This Row],[UnitPrice]]</f>
        <v>1835.8</v>
      </c>
      <c r="R2816">
        <f>Table1[[#This Row],[OrderQuantity]]*Table1[[#This Row],[UnitCost]]</f>
        <v>734.32</v>
      </c>
      <c r="S2816">
        <f>Table1[[#This Row],[OrderQuantity]]*Table1[[#This Row],[UnitPrice]]*(1-Table1[[#This Row],[DiscountApplied]]) - (Table1[[#This Row],[OrderQuantity]]*Table1[[#This Row],[UnitCost]])</f>
        <v>917.9</v>
      </c>
      <c r="T2816">
        <f>DATEDIF(Table1[[#This Row],[ShipDate]],Table1[[#This Row],[DeliveryDate]],"d")</f>
        <v>8</v>
      </c>
      <c r="U2816" t="str">
        <f t="shared" si="87"/>
        <v>Late</v>
      </c>
    </row>
    <row r="2817" spans="1:21" x14ac:dyDescent="0.3">
      <c r="A2817" t="str">
        <f t="shared" si="86"/>
        <v>SO-002916</v>
      </c>
      <c r="B2817" t="s">
        <v>3</v>
      </c>
      <c r="C2817" t="s">
        <v>10</v>
      </c>
      <c r="D2817" s="1">
        <v>43500</v>
      </c>
      <c r="E2817" s="1">
        <v>43582</v>
      </c>
      <c r="F2817" s="1">
        <v>43606</v>
      </c>
      <c r="G2817" s="1">
        <v>43609</v>
      </c>
      <c r="H2817" t="s">
        <v>54</v>
      </c>
      <c r="I2817">
        <v>6</v>
      </c>
      <c r="J2817">
        <v>15</v>
      </c>
      <c r="K2817">
        <v>164</v>
      </c>
      <c r="L2817">
        <v>26</v>
      </c>
      <c r="M2817">
        <v>2</v>
      </c>
      <c r="N2817">
        <v>0.4</v>
      </c>
      <c r="O2817">
        <v>1662.34</v>
      </c>
      <c r="P2817">
        <v>3865.9</v>
      </c>
      <c r="Q2817">
        <f>Table1[[#This Row],[OrderQuantity]]*Table1[[#This Row],[UnitPrice]]</f>
        <v>7731.8</v>
      </c>
      <c r="R2817">
        <f>Table1[[#This Row],[OrderQuantity]]*Table1[[#This Row],[UnitCost]]</f>
        <v>3324.68</v>
      </c>
      <c r="S2817">
        <f>Table1[[#This Row],[OrderQuantity]]*Table1[[#This Row],[UnitPrice]]*(1-Table1[[#This Row],[DiscountApplied]]) - (Table1[[#This Row],[OrderQuantity]]*Table1[[#This Row],[UnitCost]])</f>
        <v>1314.4</v>
      </c>
      <c r="T2817">
        <f>DATEDIF(Table1[[#This Row],[ShipDate]],Table1[[#This Row],[DeliveryDate]],"d")</f>
        <v>3</v>
      </c>
      <c r="U2817" t="str">
        <f t="shared" si="87"/>
        <v>On Time</v>
      </c>
    </row>
    <row r="2818" spans="1:21" x14ac:dyDescent="0.3">
      <c r="A2818" t="str">
        <f t="shared" ref="A2818:A2881" si="88">"SO-" &amp; TEXT(ROW(A2818)+99,"000000")</f>
        <v>SO-002917</v>
      </c>
      <c r="B2818" t="s">
        <v>3</v>
      </c>
      <c r="C2818" t="s">
        <v>11</v>
      </c>
      <c r="D2818" s="1">
        <v>43400</v>
      </c>
      <c r="E2818" s="1">
        <v>43582</v>
      </c>
      <c r="F2818" s="1">
        <v>43594</v>
      </c>
      <c r="G2818" s="1">
        <v>43599</v>
      </c>
      <c r="H2818" t="s">
        <v>54</v>
      </c>
      <c r="I2818">
        <v>9</v>
      </c>
      <c r="J2818">
        <v>12</v>
      </c>
      <c r="K2818">
        <v>267</v>
      </c>
      <c r="L2818">
        <v>30</v>
      </c>
      <c r="M2818">
        <v>2</v>
      </c>
      <c r="N2818">
        <v>0.3</v>
      </c>
      <c r="O2818">
        <v>2418.4299999999998</v>
      </c>
      <c r="P2818">
        <v>5038.3999999999996</v>
      </c>
      <c r="Q2818">
        <f>Table1[[#This Row],[OrderQuantity]]*Table1[[#This Row],[UnitPrice]]</f>
        <v>10076.799999999999</v>
      </c>
      <c r="R2818">
        <f>Table1[[#This Row],[OrderQuantity]]*Table1[[#This Row],[UnitCost]]</f>
        <v>4836.8599999999997</v>
      </c>
      <c r="S2818">
        <f>Table1[[#This Row],[OrderQuantity]]*Table1[[#This Row],[UnitPrice]]*(1-Table1[[#This Row],[DiscountApplied]]) - (Table1[[#This Row],[OrderQuantity]]*Table1[[#This Row],[UnitCost]])</f>
        <v>2216.8999999999996</v>
      </c>
      <c r="T2818">
        <f>DATEDIF(Table1[[#This Row],[ShipDate]],Table1[[#This Row],[DeliveryDate]],"d")</f>
        <v>5</v>
      </c>
      <c r="U2818" t="str">
        <f t="shared" ref="U2818:U2881" si="89">IF(T2818&gt;7,"Late","On Time")</f>
        <v>On Time</v>
      </c>
    </row>
    <row r="2819" spans="1:21" x14ac:dyDescent="0.3">
      <c r="A2819" t="str">
        <f t="shared" si="88"/>
        <v>SO-002918</v>
      </c>
      <c r="B2819" t="s">
        <v>5</v>
      </c>
      <c r="C2819" t="s">
        <v>12</v>
      </c>
      <c r="D2819" s="1">
        <v>43500</v>
      </c>
      <c r="E2819" s="1">
        <v>43582</v>
      </c>
      <c r="F2819" s="1">
        <v>43586</v>
      </c>
      <c r="G2819" s="1">
        <v>43590</v>
      </c>
      <c r="H2819" t="s">
        <v>54</v>
      </c>
      <c r="I2819">
        <v>27</v>
      </c>
      <c r="J2819">
        <v>29</v>
      </c>
      <c r="K2819">
        <v>213</v>
      </c>
      <c r="L2819">
        <v>39</v>
      </c>
      <c r="M2819">
        <v>5</v>
      </c>
      <c r="N2819">
        <v>0.3</v>
      </c>
      <c r="O2819">
        <v>1736.64</v>
      </c>
      <c r="P2819">
        <v>3859.2</v>
      </c>
      <c r="Q2819">
        <f>Table1[[#This Row],[OrderQuantity]]*Table1[[#This Row],[UnitPrice]]</f>
        <v>19296</v>
      </c>
      <c r="R2819">
        <f>Table1[[#This Row],[OrderQuantity]]*Table1[[#This Row],[UnitCost]]</f>
        <v>8683.2000000000007</v>
      </c>
      <c r="S2819">
        <f>Table1[[#This Row],[OrderQuantity]]*Table1[[#This Row],[UnitPrice]]*(1-Table1[[#This Row],[DiscountApplied]]) - (Table1[[#This Row],[OrderQuantity]]*Table1[[#This Row],[UnitCost]])</f>
        <v>4823.9999999999982</v>
      </c>
      <c r="T2819">
        <f>DATEDIF(Table1[[#This Row],[ShipDate]],Table1[[#This Row],[DeliveryDate]],"d")</f>
        <v>4</v>
      </c>
      <c r="U2819" t="str">
        <f t="shared" si="89"/>
        <v>On Time</v>
      </c>
    </row>
    <row r="2820" spans="1:21" x14ac:dyDescent="0.3">
      <c r="A2820" t="str">
        <f t="shared" si="88"/>
        <v>SO-002919</v>
      </c>
      <c r="B2820" t="s">
        <v>5</v>
      </c>
      <c r="C2820" t="s">
        <v>13</v>
      </c>
      <c r="D2820" s="1">
        <v>43500</v>
      </c>
      <c r="E2820" s="1">
        <v>43582</v>
      </c>
      <c r="F2820" s="1">
        <v>43584</v>
      </c>
      <c r="G2820" s="1">
        <v>43585</v>
      </c>
      <c r="H2820" t="s">
        <v>54</v>
      </c>
      <c r="I2820">
        <v>25</v>
      </c>
      <c r="J2820">
        <v>39</v>
      </c>
      <c r="K2820">
        <v>41</v>
      </c>
      <c r="L2820">
        <v>15</v>
      </c>
      <c r="M2820">
        <v>1</v>
      </c>
      <c r="N2820">
        <v>0.3</v>
      </c>
      <c r="O2820">
        <v>806.35</v>
      </c>
      <c r="P2820">
        <v>971.5</v>
      </c>
      <c r="Q2820">
        <f>Table1[[#This Row],[OrderQuantity]]*Table1[[#This Row],[UnitPrice]]</f>
        <v>971.5</v>
      </c>
      <c r="R2820">
        <f>Table1[[#This Row],[OrderQuantity]]*Table1[[#This Row],[UnitCost]]</f>
        <v>806.35</v>
      </c>
      <c r="S2820">
        <f>Table1[[#This Row],[OrderQuantity]]*Table1[[#This Row],[UnitPrice]]*(1-Table1[[#This Row],[DiscountApplied]]) - (Table1[[#This Row],[OrderQuantity]]*Table1[[#This Row],[UnitCost]])</f>
        <v>-126.30000000000007</v>
      </c>
      <c r="T2820">
        <f>DATEDIF(Table1[[#This Row],[ShipDate]],Table1[[#This Row],[DeliveryDate]],"d")</f>
        <v>1</v>
      </c>
      <c r="U2820" t="str">
        <f t="shared" si="89"/>
        <v>On Time</v>
      </c>
    </row>
    <row r="2821" spans="1:21" x14ac:dyDescent="0.3">
      <c r="A2821" t="str">
        <f t="shared" si="88"/>
        <v>SO-002920</v>
      </c>
      <c r="B2821" t="s">
        <v>4</v>
      </c>
      <c r="C2821" t="s">
        <v>12</v>
      </c>
      <c r="D2821" s="1">
        <v>43500</v>
      </c>
      <c r="E2821" s="1">
        <v>43582</v>
      </c>
      <c r="F2821" s="1">
        <v>43599</v>
      </c>
      <c r="G2821" s="1">
        <v>43602</v>
      </c>
      <c r="H2821" t="s">
        <v>54</v>
      </c>
      <c r="I2821">
        <v>18</v>
      </c>
      <c r="J2821">
        <v>20</v>
      </c>
      <c r="K2821">
        <v>250</v>
      </c>
      <c r="L2821">
        <v>16</v>
      </c>
      <c r="M2821">
        <v>1</v>
      </c>
      <c r="N2821">
        <v>0.15</v>
      </c>
      <c r="O2821">
        <v>550.47</v>
      </c>
      <c r="P2821">
        <v>1058.5999999999999</v>
      </c>
      <c r="Q2821">
        <f>Table1[[#This Row],[OrderQuantity]]*Table1[[#This Row],[UnitPrice]]</f>
        <v>1058.5999999999999</v>
      </c>
      <c r="R2821">
        <f>Table1[[#This Row],[OrderQuantity]]*Table1[[#This Row],[UnitCost]]</f>
        <v>550.47</v>
      </c>
      <c r="S2821">
        <f>Table1[[#This Row],[OrderQuantity]]*Table1[[#This Row],[UnitPrice]]*(1-Table1[[#This Row],[DiscountApplied]]) - (Table1[[#This Row],[OrderQuantity]]*Table1[[#This Row],[UnitCost]])</f>
        <v>349.33999999999992</v>
      </c>
      <c r="T2821">
        <f>DATEDIF(Table1[[#This Row],[ShipDate]],Table1[[#This Row],[DeliveryDate]],"d")</f>
        <v>3</v>
      </c>
      <c r="U2821" t="str">
        <f t="shared" si="89"/>
        <v>On Time</v>
      </c>
    </row>
    <row r="2822" spans="1:21" x14ac:dyDescent="0.3">
      <c r="A2822" t="str">
        <f t="shared" si="88"/>
        <v>SO-002921</v>
      </c>
      <c r="B2822" t="s">
        <v>3</v>
      </c>
      <c r="C2822" t="s">
        <v>9</v>
      </c>
      <c r="D2822" s="1">
        <v>43400</v>
      </c>
      <c r="E2822" s="1">
        <v>43582</v>
      </c>
      <c r="F2822" s="1">
        <v>43603</v>
      </c>
      <c r="G2822" s="1">
        <v>43607</v>
      </c>
      <c r="H2822" t="s">
        <v>54</v>
      </c>
      <c r="I2822">
        <v>7</v>
      </c>
      <c r="J2822">
        <v>4</v>
      </c>
      <c r="K2822">
        <v>66</v>
      </c>
      <c r="L2822">
        <v>28</v>
      </c>
      <c r="M2822">
        <v>6</v>
      </c>
      <c r="N2822">
        <v>0.08</v>
      </c>
      <c r="O2822">
        <v>4289.41</v>
      </c>
      <c r="P2822">
        <v>5875.9</v>
      </c>
      <c r="Q2822">
        <f>Table1[[#This Row],[OrderQuantity]]*Table1[[#This Row],[UnitPrice]]</f>
        <v>35255.399999999994</v>
      </c>
      <c r="R2822">
        <f>Table1[[#This Row],[OrderQuantity]]*Table1[[#This Row],[UnitCost]]</f>
        <v>25736.46</v>
      </c>
      <c r="S2822">
        <f>Table1[[#This Row],[OrderQuantity]]*Table1[[#This Row],[UnitPrice]]*(1-Table1[[#This Row],[DiscountApplied]]) - (Table1[[#This Row],[OrderQuantity]]*Table1[[#This Row],[UnitCost]])</f>
        <v>6698.507999999998</v>
      </c>
      <c r="T2822">
        <f>DATEDIF(Table1[[#This Row],[ShipDate]],Table1[[#This Row],[DeliveryDate]],"d")</f>
        <v>4</v>
      </c>
      <c r="U2822" t="str">
        <f t="shared" si="89"/>
        <v>On Time</v>
      </c>
    </row>
    <row r="2823" spans="1:21" x14ac:dyDescent="0.3">
      <c r="A2823" t="str">
        <f t="shared" si="88"/>
        <v>SO-002922</v>
      </c>
      <c r="B2823" t="s">
        <v>4</v>
      </c>
      <c r="C2823" t="s">
        <v>13</v>
      </c>
      <c r="D2823" s="1">
        <v>43500</v>
      </c>
      <c r="E2823" s="1">
        <v>43582</v>
      </c>
      <c r="F2823" s="1">
        <v>43608</v>
      </c>
      <c r="G2823" s="1">
        <v>43610</v>
      </c>
      <c r="H2823" t="s">
        <v>54</v>
      </c>
      <c r="I2823">
        <v>15</v>
      </c>
      <c r="J2823">
        <v>44</v>
      </c>
      <c r="K2823">
        <v>2</v>
      </c>
      <c r="L2823">
        <v>2</v>
      </c>
      <c r="M2823">
        <v>4</v>
      </c>
      <c r="N2823">
        <v>0.05</v>
      </c>
      <c r="O2823">
        <v>123.95</v>
      </c>
      <c r="P2823">
        <v>247.9</v>
      </c>
      <c r="Q2823">
        <f>Table1[[#This Row],[OrderQuantity]]*Table1[[#This Row],[UnitPrice]]</f>
        <v>991.6</v>
      </c>
      <c r="R2823">
        <f>Table1[[#This Row],[OrderQuantity]]*Table1[[#This Row],[UnitCost]]</f>
        <v>495.8</v>
      </c>
      <c r="S2823">
        <f>Table1[[#This Row],[OrderQuantity]]*Table1[[#This Row],[UnitPrice]]*(1-Table1[[#This Row],[DiscountApplied]]) - (Table1[[#This Row],[OrderQuantity]]*Table1[[#This Row],[UnitCost]])</f>
        <v>446.21999999999997</v>
      </c>
      <c r="T2823">
        <f>DATEDIF(Table1[[#This Row],[ShipDate]],Table1[[#This Row],[DeliveryDate]],"d")</f>
        <v>2</v>
      </c>
      <c r="U2823" t="str">
        <f t="shared" si="89"/>
        <v>On Time</v>
      </c>
    </row>
    <row r="2824" spans="1:21" x14ac:dyDescent="0.3">
      <c r="A2824" t="str">
        <f t="shared" si="88"/>
        <v>SO-002923</v>
      </c>
      <c r="B2824" t="s">
        <v>3</v>
      </c>
      <c r="C2824" t="s">
        <v>11</v>
      </c>
      <c r="D2824" s="1">
        <v>43500</v>
      </c>
      <c r="E2824" s="1">
        <v>43582</v>
      </c>
      <c r="F2824" s="1">
        <v>43603</v>
      </c>
      <c r="G2824" s="1">
        <v>43607</v>
      </c>
      <c r="H2824" t="s">
        <v>54</v>
      </c>
      <c r="I2824">
        <v>12</v>
      </c>
      <c r="J2824">
        <v>35</v>
      </c>
      <c r="K2824">
        <v>276</v>
      </c>
      <c r="L2824">
        <v>26</v>
      </c>
      <c r="M2824">
        <v>6</v>
      </c>
      <c r="N2824">
        <v>0.2</v>
      </c>
      <c r="O2824">
        <v>3698.94</v>
      </c>
      <c r="P2824">
        <v>5520.8</v>
      </c>
      <c r="Q2824">
        <f>Table1[[#This Row],[OrderQuantity]]*Table1[[#This Row],[UnitPrice]]</f>
        <v>33124.800000000003</v>
      </c>
      <c r="R2824">
        <f>Table1[[#This Row],[OrderQuantity]]*Table1[[#This Row],[UnitCost]]</f>
        <v>22193.64</v>
      </c>
      <c r="S2824">
        <f>Table1[[#This Row],[OrderQuantity]]*Table1[[#This Row],[UnitPrice]]*(1-Table1[[#This Row],[DiscountApplied]]) - (Table1[[#This Row],[OrderQuantity]]*Table1[[#This Row],[UnitCost]])</f>
        <v>4306.2000000000044</v>
      </c>
      <c r="T2824">
        <f>DATEDIF(Table1[[#This Row],[ShipDate]],Table1[[#This Row],[DeliveryDate]],"d")</f>
        <v>4</v>
      </c>
      <c r="U2824" t="str">
        <f t="shared" si="89"/>
        <v>On Time</v>
      </c>
    </row>
    <row r="2825" spans="1:21" x14ac:dyDescent="0.3">
      <c r="A2825" t="str">
        <f t="shared" si="88"/>
        <v>SO-002924</v>
      </c>
      <c r="B2825" t="s">
        <v>5</v>
      </c>
      <c r="C2825" t="s">
        <v>10</v>
      </c>
      <c r="D2825" s="1">
        <v>43500</v>
      </c>
      <c r="E2825" s="1">
        <v>43583</v>
      </c>
      <c r="F2825" s="1">
        <v>43599</v>
      </c>
      <c r="G2825" s="1">
        <v>43608</v>
      </c>
      <c r="H2825" t="s">
        <v>54</v>
      </c>
      <c r="I2825">
        <v>26</v>
      </c>
      <c r="J2825">
        <v>29</v>
      </c>
      <c r="K2825">
        <v>104</v>
      </c>
      <c r="L2825">
        <v>10</v>
      </c>
      <c r="M2825">
        <v>8</v>
      </c>
      <c r="N2825">
        <v>0.15</v>
      </c>
      <c r="O2825">
        <v>3806.27</v>
      </c>
      <c r="P2825">
        <v>5855.8</v>
      </c>
      <c r="Q2825">
        <f>Table1[[#This Row],[OrderQuantity]]*Table1[[#This Row],[UnitPrice]]</f>
        <v>46846.400000000001</v>
      </c>
      <c r="R2825">
        <f>Table1[[#This Row],[OrderQuantity]]*Table1[[#This Row],[UnitCost]]</f>
        <v>30450.16</v>
      </c>
      <c r="S2825">
        <f>Table1[[#This Row],[OrderQuantity]]*Table1[[#This Row],[UnitPrice]]*(1-Table1[[#This Row],[DiscountApplied]]) - (Table1[[#This Row],[OrderQuantity]]*Table1[[#This Row],[UnitCost]])</f>
        <v>9369.2800000000025</v>
      </c>
      <c r="T2825">
        <f>DATEDIF(Table1[[#This Row],[ShipDate]],Table1[[#This Row],[DeliveryDate]],"d")</f>
        <v>9</v>
      </c>
      <c r="U2825" t="str">
        <f t="shared" si="89"/>
        <v>Late</v>
      </c>
    </row>
    <row r="2826" spans="1:21" x14ac:dyDescent="0.3">
      <c r="A2826" t="str">
        <f t="shared" si="88"/>
        <v>SO-002925</v>
      </c>
      <c r="B2826" t="s">
        <v>3</v>
      </c>
      <c r="C2826" t="s">
        <v>13</v>
      </c>
      <c r="D2826" s="1">
        <v>43500</v>
      </c>
      <c r="E2826" s="1">
        <v>43583</v>
      </c>
      <c r="F2826" s="1">
        <v>43602</v>
      </c>
      <c r="G2826" s="1">
        <v>43609</v>
      </c>
      <c r="H2826" t="s">
        <v>54</v>
      </c>
      <c r="I2826">
        <v>9</v>
      </c>
      <c r="J2826">
        <v>7</v>
      </c>
      <c r="K2826">
        <v>17</v>
      </c>
      <c r="L2826">
        <v>31</v>
      </c>
      <c r="M2826">
        <v>5</v>
      </c>
      <c r="N2826">
        <v>0.05</v>
      </c>
      <c r="O2826">
        <v>3103.44</v>
      </c>
      <c r="P2826">
        <v>5172.3999999999996</v>
      </c>
      <c r="Q2826">
        <f>Table1[[#This Row],[OrderQuantity]]*Table1[[#This Row],[UnitPrice]]</f>
        <v>25862</v>
      </c>
      <c r="R2826">
        <f>Table1[[#This Row],[OrderQuantity]]*Table1[[#This Row],[UnitCost]]</f>
        <v>15517.2</v>
      </c>
      <c r="S2826">
        <f>Table1[[#This Row],[OrderQuantity]]*Table1[[#This Row],[UnitPrice]]*(1-Table1[[#This Row],[DiscountApplied]]) - (Table1[[#This Row],[OrderQuantity]]*Table1[[#This Row],[UnitCost]])</f>
        <v>9051.6999999999971</v>
      </c>
      <c r="T2826">
        <f>DATEDIF(Table1[[#This Row],[ShipDate]],Table1[[#This Row],[DeliveryDate]],"d")</f>
        <v>7</v>
      </c>
      <c r="U2826" t="str">
        <f t="shared" si="89"/>
        <v>On Time</v>
      </c>
    </row>
    <row r="2827" spans="1:21" x14ac:dyDescent="0.3">
      <c r="A2827" t="str">
        <f t="shared" si="88"/>
        <v>SO-002926</v>
      </c>
      <c r="B2827" t="s">
        <v>3</v>
      </c>
      <c r="C2827" t="s">
        <v>12</v>
      </c>
      <c r="D2827" s="1">
        <v>43500</v>
      </c>
      <c r="E2827" s="1">
        <v>43583</v>
      </c>
      <c r="F2827" s="1">
        <v>43598</v>
      </c>
      <c r="G2827" s="1">
        <v>43608</v>
      </c>
      <c r="H2827" t="s">
        <v>54</v>
      </c>
      <c r="I2827">
        <v>5</v>
      </c>
      <c r="J2827">
        <v>13</v>
      </c>
      <c r="K2827">
        <v>232</v>
      </c>
      <c r="L2827">
        <v>10</v>
      </c>
      <c r="M2827">
        <v>3</v>
      </c>
      <c r="N2827">
        <v>0.05</v>
      </c>
      <c r="O2827">
        <v>1247.21</v>
      </c>
      <c r="P2827">
        <v>1708.5</v>
      </c>
      <c r="Q2827">
        <f>Table1[[#This Row],[OrderQuantity]]*Table1[[#This Row],[UnitPrice]]</f>
        <v>5125.5</v>
      </c>
      <c r="R2827">
        <f>Table1[[#This Row],[OrderQuantity]]*Table1[[#This Row],[UnitCost]]</f>
        <v>3741.63</v>
      </c>
      <c r="S2827">
        <f>Table1[[#This Row],[OrderQuantity]]*Table1[[#This Row],[UnitPrice]]*(1-Table1[[#This Row],[DiscountApplied]]) - (Table1[[#This Row],[OrderQuantity]]*Table1[[#This Row],[UnitCost]])</f>
        <v>1127.5949999999993</v>
      </c>
      <c r="T2827">
        <f>DATEDIF(Table1[[#This Row],[ShipDate]],Table1[[#This Row],[DeliveryDate]],"d")</f>
        <v>10</v>
      </c>
      <c r="U2827" t="str">
        <f t="shared" si="89"/>
        <v>Late</v>
      </c>
    </row>
    <row r="2828" spans="1:21" x14ac:dyDescent="0.3">
      <c r="A2828" t="str">
        <f t="shared" si="88"/>
        <v>SO-002927</v>
      </c>
      <c r="B2828" t="s">
        <v>4</v>
      </c>
      <c r="C2828" t="s">
        <v>10</v>
      </c>
      <c r="D2828" s="1">
        <v>43500</v>
      </c>
      <c r="E2828" s="1">
        <v>43583</v>
      </c>
      <c r="F2828" s="1">
        <v>43586</v>
      </c>
      <c r="G2828" s="1">
        <v>43593</v>
      </c>
      <c r="H2828" t="s">
        <v>54</v>
      </c>
      <c r="I2828">
        <v>13</v>
      </c>
      <c r="J2828">
        <v>9</v>
      </c>
      <c r="K2828">
        <v>167</v>
      </c>
      <c r="L2828">
        <v>11</v>
      </c>
      <c r="M2828">
        <v>7</v>
      </c>
      <c r="N2828">
        <v>0.08</v>
      </c>
      <c r="O2828">
        <v>1196.3499999999999</v>
      </c>
      <c r="P2828">
        <v>1869.3</v>
      </c>
      <c r="Q2828">
        <f>Table1[[#This Row],[OrderQuantity]]*Table1[[#This Row],[UnitPrice]]</f>
        <v>13085.1</v>
      </c>
      <c r="R2828">
        <f>Table1[[#This Row],[OrderQuantity]]*Table1[[#This Row],[UnitCost]]</f>
        <v>8374.4499999999989</v>
      </c>
      <c r="S2828">
        <f>Table1[[#This Row],[OrderQuantity]]*Table1[[#This Row],[UnitPrice]]*(1-Table1[[#This Row],[DiscountApplied]]) - (Table1[[#This Row],[OrderQuantity]]*Table1[[#This Row],[UnitCost]])</f>
        <v>3663.8420000000024</v>
      </c>
      <c r="T2828">
        <f>DATEDIF(Table1[[#This Row],[ShipDate]],Table1[[#This Row],[DeliveryDate]],"d")</f>
        <v>7</v>
      </c>
      <c r="U2828" t="str">
        <f t="shared" si="89"/>
        <v>On Time</v>
      </c>
    </row>
    <row r="2829" spans="1:21" x14ac:dyDescent="0.3">
      <c r="A2829" t="str">
        <f t="shared" si="88"/>
        <v>SO-002928</v>
      </c>
      <c r="B2829" t="s">
        <v>3</v>
      </c>
      <c r="C2829" t="s">
        <v>12</v>
      </c>
      <c r="D2829" s="1">
        <v>43400</v>
      </c>
      <c r="E2829" s="1">
        <v>43583</v>
      </c>
      <c r="F2829" s="1">
        <v>43592</v>
      </c>
      <c r="G2829" s="1">
        <v>43596</v>
      </c>
      <c r="H2829" t="s">
        <v>54</v>
      </c>
      <c r="I2829">
        <v>5</v>
      </c>
      <c r="J2829">
        <v>24</v>
      </c>
      <c r="K2829">
        <v>248</v>
      </c>
      <c r="L2829">
        <v>39</v>
      </c>
      <c r="M2829">
        <v>5</v>
      </c>
      <c r="N2829">
        <v>0.1</v>
      </c>
      <c r="O2829">
        <v>190.95</v>
      </c>
      <c r="P2829">
        <v>254.6</v>
      </c>
      <c r="Q2829">
        <f>Table1[[#This Row],[OrderQuantity]]*Table1[[#This Row],[UnitPrice]]</f>
        <v>1273</v>
      </c>
      <c r="R2829">
        <f>Table1[[#This Row],[OrderQuantity]]*Table1[[#This Row],[UnitCost]]</f>
        <v>954.75</v>
      </c>
      <c r="S2829">
        <f>Table1[[#This Row],[OrderQuantity]]*Table1[[#This Row],[UnitPrice]]*(1-Table1[[#This Row],[DiscountApplied]]) - (Table1[[#This Row],[OrderQuantity]]*Table1[[#This Row],[UnitCost]])</f>
        <v>190.95000000000005</v>
      </c>
      <c r="T2829">
        <f>DATEDIF(Table1[[#This Row],[ShipDate]],Table1[[#This Row],[DeliveryDate]],"d")</f>
        <v>4</v>
      </c>
      <c r="U2829" t="str">
        <f t="shared" si="89"/>
        <v>On Time</v>
      </c>
    </row>
    <row r="2830" spans="1:21" x14ac:dyDescent="0.3">
      <c r="A2830" t="str">
        <f t="shared" si="88"/>
        <v>SO-002929</v>
      </c>
      <c r="B2830" t="s">
        <v>4</v>
      </c>
      <c r="C2830" t="s">
        <v>12</v>
      </c>
      <c r="D2830" s="1">
        <v>43400</v>
      </c>
      <c r="E2830" s="1">
        <v>43583</v>
      </c>
      <c r="F2830" s="1">
        <v>43604</v>
      </c>
      <c r="G2830" s="1">
        <v>43608</v>
      </c>
      <c r="H2830" t="s">
        <v>54</v>
      </c>
      <c r="I2830">
        <v>20</v>
      </c>
      <c r="J2830">
        <v>23</v>
      </c>
      <c r="K2830">
        <v>231</v>
      </c>
      <c r="L2830">
        <v>47</v>
      </c>
      <c r="M2830">
        <v>1</v>
      </c>
      <c r="N2830">
        <v>0.15</v>
      </c>
      <c r="O2830">
        <v>1594.6</v>
      </c>
      <c r="P2830">
        <v>3986.5</v>
      </c>
      <c r="Q2830">
        <f>Table1[[#This Row],[OrderQuantity]]*Table1[[#This Row],[UnitPrice]]</f>
        <v>3986.5</v>
      </c>
      <c r="R2830">
        <f>Table1[[#This Row],[OrderQuantity]]*Table1[[#This Row],[UnitCost]]</f>
        <v>1594.6</v>
      </c>
      <c r="S2830">
        <f>Table1[[#This Row],[OrderQuantity]]*Table1[[#This Row],[UnitPrice]]*(1-Table1[[#This Row],[DiscountApplied]]) - (Table1[[#This Row],[OrderQuantity]]*Table1[[#This Row],[UnitCost]])</f>
        <v>1793.9250000000002</v>
      </c>
      <c r="T2830">
        <f>DATEDIF(Table1[[#This Row],[ShipDate]],Table1[[#This Row],[DeliveryDate]],"d")</f>
        <v>4</v>
      </c>
      <c r="U2830" t="str">
        <f t="shared" si="89"/>
        <v>On Time</v>
      </c>
    </row>
    <row r="2831" spans="1:21" x14ac:dyDescent="0.3">
      <c r="A2831" t="str">
        <f t="shared" si="88"/>
        <v>SO-002930</v>
      </c>
      <c r="B2831" t="s">
        <v>4</v>
      </c>
      <c r="C2831" t="s">
        <v>11</v>
      </c>
      <c r="D2831" s="1">
        <v>43500</v>
      </c>
      <c r="E2831" s="1">
        <v>43583</v>
      </c>
      <c r="F2831" s="1">
        <v>43600</v>
      </c>
      <c r="G2831" s="1">
        <v>43607</v>
      </c>
      <c r="H2831" t="s">
        <v>54</v>
      </c>
      <c r="I2831">
        <v>19</v>
      </c>
      <c r="J2831">
        <v>18</v>
      </c>
      <c r="K2831">
        <v>314</v>
      </c>
      <c r="L2831">
        <v>41</v>
      </c>
      <c r="M2831">
        <v>6</v>
      </c>
      <c r="N2831">
        <v>0.1</v>
      </c>
      <c r="O2831">
        <v>1582.88</v>
      </c>
      <c r="P2831">
        <v>2512.5</v>
      </c>
      <c r="Q2831">
        <f>Table1[[#This Row],[OrderQuantity]]*Table1[[#This Row],[UnitPrice]]</f>
        <v>15075</v>
      </c>
      <c r="R2831">
        <f>Table1[[#This Row],[OrderQuantity]]*Table1[[#This Row],[UnitCost]]</f>
        <v>9497.2800000000007</v>
      </c>
      <c r="S2831">
        <f>Table1[[#This Row],[OrderQuantity]]*Table1[[#This Row],[UnitPrice]]*(1-Table1[[#This Row],[DiscountApplied]]) - (Table1[[#This Row],[OrderQuantity]]*Table1[[#This Row],[UnitCost]])</f>
        <v>4070.2199999999993</v>
      </c>
      <c r="T2831">
        <f>DATEDIF(Table1[[#This Row],[ShipDate]],Table1[[#This Row],[DeliveryDate]],"d")</f>
        <v>7</v>
      </c>
      <c r="U2831" t="str">
        <f t="shared" si="89"/>
        <v>On Time</v>
      </c>
    </row>
    <row r="2832" spans="1:21" x14ac:dyDescent="0.3">
      <c r="A2832" t="str">
        <f t="shared" si="88"/>
        <v>SO-002931</v>
      </c>
      <c r="B2832" t="s">
        <v>3</v>
      </c>
      <c r="C2832" t="s">
        <v>13</v>
      </c>
      <c r="D2832" s="1">
        <v>43500</v>
      </c>
      <c r="E2832" s="1">
        <v>43583</v>
      </c>
      <c r="F2832" s="1">
        <v>43595</v>
      </c>
      <c r="G2832" s="1">
        <v>43602</v>
      </c>
      <c r="H2832" t="s">
        <v>54</v>
      </c>
      <c r="I2832">
        <v>1</v>
      </c>
      <c r="J2832">
        <v>45</v>
      </c>
      <c r="K2832">
        <v>39</v>
      </c>
      <c r="L2832">
        <v>25</v>
      </c>
      <c r="M2832">
        <v>7</v>
      </c>
      <c r="N2832">
        <v>0.4</v>
      </c>
      <c r="O2832">
        <v>182.91</v>
      </c>
      <c r="P2832">
        <v>234.5</v>
      </c>
      <c r="Q2832">
        <f>Table1[[#This Row],[OrderQuantity]]*Table1[[#This Row],[UnitPrice]]</f>
        <v>1641.5</v>
      </c>
      <c r="R2832">
        <f>Table1[[#This Row],[OrderQuantity]]*Table1[[#This Row],[UnitCost]]</f>
        <v>1280.3699999999999</v>
      </c>
      <c r="S2832">
        <f>Table1[[#This Row],[OrderQuantity]]*Table1[[#This Row],[UnitPrice]]*(1-Table1[[#This Row],[DiscountApplied]]) - (Table1[[#This Row],[OrderQuantity]]*Table1[[#This Row],[UnitCost]])</f>
        <v>-295.46999999999991</v>
      </c>
      <c r="T2832">
        <f>DATEDIF(Table1[[#This Row],[ShipDate]],Table1[[#This Row],[DeliveryDate]],"d")</f>
        <v>7</v>
      </c>
      <c r="U2832" t="str">
        <f t="shared" si="89"/>
        <v>On Time</v>
      </c>
    </row>
    <row r="2833" spans="1:21" x14ac:dyDescent="0.3">
      <c r="A2833" t="str">
        <f t="shared" si="88"/>
        <v>SO-002932</v>
      </c>
      <c r="B2833" t="s">
        <v>3</v>
      </c>
      <c r="C2833" t="s">
        <v>13</v>
      </c>
      <c r="D2833" s="1">
        <v>43500</v>
      </c>
      <c r="E2833" s="1">
        <v>43583</v>
      </c>
      <c r="F2833" s="1">
        <v>43603</v>
      </c>
      <c r="G2833" s="1">
        <v>43609</v>
      </c>
      <c r="H2833" t="s">
        <v>54</v>
      </c>
      <c r="I2833">
        <v>11</v>
      </c>
      <c r="J2833">
        <v>29</v>
      </c>
      <c r="K2833">
        <v>2</v>
      </c>
      <c r="L2833">
        <v>15</v>
      </c>
      <c r="M2833">
        <v>3</v>
      </c>
      <c r="N2833">
        <v>0.15</v>
      </c>
      <c r="O2833">
        <v>544.98</v>
      </c>
      <c r="P2833">
        <v>1112.2</v>
      </c>
      <c r="Q2833">
        <f>Table1[[#This Row],[OrderQuantity]]*Table1[[#This Row],[UnitPrice]]</f>
        <v>3336.6000000000004</v>
      </c>
      <c r="R2833">
        <f>Table1[[#This Row],[OrderQuantity]]*Table1[[#This Row],[UnitCost]]</f>
        <v>1634.94</v>
      </c>
      <c r="S2833">
        <f>Table1[[#This Row],[OrderQuantity]]*Table1[[#This Row],[UnitPrice]]*(1-Table1[[#This Row],[DiscountApplied]]) - (Table1[[#This Row],[OrderQuantity]]*Table1[[#This Row],[UnitCost]])</f>
        <v>1201.17</v>
      </c>
      <c r="T2833">
        <f>DATEDIF(Table1[[#This Row],[ShipDate]],Table1[[#This Row],[DeliveryDate]],"d")</f>
        <v>6</v>
      </c>
      <c r="U2833" t="str">
        <f t="shared" si="89"/>
        <v>On Time</v>
      </c>
    </row>
    <row r="2834" spans="1:21" x14ac:dyDescent="0.3">
      <c r="A2834" t="str">
        <f t="shared" si="88"/>
        <v>SO-002933</v>
      </c>
      <c r="B2834" t="s">
        <v>4</v>
      </c>
      <c r="C2834" t="s">
        <v>13</v>
      </c>
      <c r="D2834" s="1">
        <v>43500</v>
      </c>
      <c r="E2834" s="1">
        <v>43583</v>
      </c>
      <c r="F2834" s="1">
        <v>43596</v>
      </c>
      <c r="G2834" s="1">
        <v>43599</v>
      </c>
      <c r="H2834" t="s">
        <v>54</v>
      </c>
      <c r="I2834">
        <v>13</v>
      </c>
      <c r="J2834">
        <v>40</v>
      </c>
      <c r="K2834">
        <v>17</v>
      </c>
      <c r="L2834">
        <v>29</v>
      </c>
      <c r="M2834">
        <v>8</v>
      </c>
      <c r="N2834">
        <v>0.05</v>
      </c>
      <c r="O2834">
        <v>151.96</v>
      </c>
      <c r="P2834">
        <v>180.9</v>
      </c>
      <c r="Q2834">
        <f>Table1[[#This Row],[OrderQuantity]]*Table1[[#This Row],[UnitPrice]]</f>
        <v>1447.2</v>
      </c>
      <c r="R2834">
        <f>Table1[[#This Row],[OrderQuantity]]*Table1[[#This Row],[UnitCost]]</f>
        <v>1215.68</v>
      </c>
      <c r="S2834">
        <f>Table1[[#This Row],[OrderQuantity]]*Table1[[#This Row],[UnitPrice]]*(1-Table1[[#This Row],[DiscountApplied]]) - (Table1[[#This Row],[OrderQuantity]]*Table1[[#This Row],[UnitCost]])</f>
        <v>159.15999999999985</v>
      </c>
      <c r="T2834">
        <f>DATEDIF(Table1[[#This Row],[ShipDate]],Table1[[#This Row],[DeliveryDate]],"d")</f>
        <v>3</v>
      </c>
      <c r="U2834" t="str">
        <f t="shared" si="89"/>
        <v>On Time</v>
      </c>
    </row>
    <row r="2835" spans="1:21" x14ac:dyDescent="0.3">
      <c r="A2835" t="str">
        <f t="shared" si="88"/>
        <v>SO-002934</v>
      </c>
      <c r="B2835" t="s">
        <v>4</v>
      </c>
      <c r="C2835" t="s">
        <v>12</v>
      </c>
      <c r="D2835" s="1">
        <v>43500</v>
      </c>
      <c r="E2835" s="1">
        <v>43583</v>
      </c>
      <c r="F2835" s="1">
        <v>43591</v>
      </c>
      <c r="G2835" s="1">
        <v>43600</v>
      </c>
      <c r="H2835" t="s">
        <v>54</v>
      </c>
      <c r="I2835">
        <v>19</v>
      </c>
      <c r="J2835">
        <v>38</v>
      </c>
      <c r="K2835">
        <v>239</v>
      </c>
      <c r="L2835">
        <v>2</v>
      </c>
      <c r="M2835">
        <v>8</v>
      </c>
      <c r="N2835">
        <v>0.1</v>
      </c>
      <c r="O2835">
        <v>863.43</v>
      </c>
      <c r="P2835">
        <v>1762.1</v>
      </c>
      <c r="Q2835">
        <f>Table1[[#This Row],[OrderQuantity]]*Table1[[#This Row],[UnitPrice]]</f>
        <v>14096.8</v>
      </c>
      <c r="R2835">
        <f>Table1[[#This Row],[OrderQuantity]]*Table1[[#This Row],[UnitCost]]</f>
        <v>6907.44</v>
      </c>
      <c r="S2835">
        <f>Table1[[#This Row],[OrderQuantity]]*Table1[[#This Row],[UnitPrice]]*(1-Table1[[#This Row],[DiscountApplied]]) - (Table1[[#This Row],[OrderQuantity]]*Table1[[#This Row],[UnitCost]])</f>
        <v>5779.6799999999994</v>
      </c>
      <c r="T2835">
        <f>DATEDIF(Table1[[#This Row],[ShipDate]],Table1[[#This Row],[DeliveryDate]],"d")</f>
        <v>9</v>
      </c>
      <c r="U2835" t="str">
        <f t="shared" si="89"/>
        <v>Late</v>
      </c>
    </row>
    <row r="2836" spans="1:21" x14ac:dyDescent="0.3">
      <c r="A2836" t="str">
        <f t="shared" si="88"/>
        <v>SO-002935</v>
      </c>
      <c r="B2836" t="s">
        <v>4</v>
      </c>
      <c r="C2836" t="s">
        <v>11</v>
      </c>
      <c r="D2836" s="1">
        <v>43500</v>
      </c>
      <c r="E2836" s="1">
        <v>43584</v>
      </c>
      <c r="F2836" s="1">
        <v>43598</v>
      </c>
      <c r="G2836" s="1">
        <v>43603</v>
      </c>
      <c r="H2836" t="s">
        <v>54</v>
      </c>
      <c r="I2836">
        <v>15</v>
      </c>
      <c r="J2836">
        <v>32</v>
      </c>
      <c r="K2836">
        <v>310</v>
      </c>
      <c r="L2836">
        <v>12</v>
      </c>
      <c r="M2836">
        <v>6</v>
      </c>
      <c r="N2836">
        <v>0.05</v>
      </c>
      <c r="O2836">
        <v>2237.9299999999998</v>
      </c>
      <c r="P2836">
        <v>3926.2</v>
      </c>
      <c r="Q2836">
        <f>Table1[[#This Row],[OrderQuantity]]*Table1[[#This Row],[UnitPrice]]</f>
        <v>23557.199999999997</v>
      </c>
      <c r="R2836">
        <f>Table1[[#This Row],[OrderQuantity]]*Table1[[#This Row],[UnitCost]]</f>
        <v>13427.579999999998</v>
      </c>
      <c r="S2836">
        <f>Table1[[#This Row],[OrderQuantity]]*Table1[[#This Row],[UnitPrice]]*(1-Table1[[#This Row],[DiscountApplied]]) - (Table1[[#This Row],[OrderQuantity]]*Table1[[#This Row],[UnitCost]])</f>
        <v>8951.7599999999984</v>
      </c>
      <c r="T2836">
        <f>DATEDIF(Table1[[#This Row],[ShipDate]],Table1[[#This Row],[DeliveryDate]],"d")</f>
        <v>5</v>
      </c>
      <c r="U2836" t="str">
        <f t="shared" si="89"/>
        <v>On Time</v>
      </c>
    </row>
    <row r="2837" spans="1:21" x14ac:dyDescent="0.3">
      <c r="A2837" t="str">
        <f t="shared" si="88"/>
        <v>SO-002936</v>
      </c>
      <c r="B2837" t="s">
        <v>4</v>
      </c>
      <c r="C2837" t="s">
        <v>12</v>
      </c>
      <c r="D2837" s="1">
        <v>43400</v>
      </c>
      <c r="E2837" s="1">
        <v>43584</v>
      </c>
      <c r="F2837" s="1">
        <v>43591</v>
      </c>
      <c r="G2837" s="1">
        <v>43594</v>
      </c>
      <c r="H2837" t="s">
        <v>54</v>
      </c>
      <c r="I2837">
        <v>16</v>
      </c>
      <c r="J2837">
        <v>35</v>
      </c>
      <c r="K2837">
        <v>245</v>
      </c>
      <c r="L2837">
        <v>40</v>
      </c>
      <c r="M2837">
        <v>8</v>
      </c>
      <c r="N2837">
        <v>0.08</v>
      </c>
      <c r="O2837">
        <v>4030.85</v>
      </c>
      <c r="P2837">
        <v>5447.1</v>
      </c>
      <c r="Q2837">
        <f>Table1[[#This Row],[OrderQuantity]]*Table1[[#This Row],[UnitPrice]]</f>
        <v>43576.800000000003</v>
      </c>
      <c r="R2837">
        <f>Table1[[#This Row],[OrderQuantity]]*Table1[[#This Row],[UnitCost]]</f>
        <v>32246.799999999999</v>
      </c>
      <c r="S2837">
        <f>Table1[[#This Row],[OrderQuantity]]*Table1[[#This Row],[UnitPrice]]*(1-Table1[[#This Row],[DiscountApplied]]) - (Table1[[#This Row],[OrderQuantity]]*Table1[[#This Row],[UnitCost]])</f>
        <v>7843.8560000000034</v>
      </c>
      <c r="T2837">
        <f>DATEDIF(Table1[[#This Row],[ShipDate]],Table1[[#This Row],[DeliveryDate]],"d")</f>
        <v>3</v>
      </c>
      <c r="U2837" t="str">
        <f t="shared" si="89"/>
        <v>On Time</v>
      </c>
    </row>
    <row r="2838" spans="1:21" x14ac:dyDescent="0.3">
      <c r="A2838" t="str">
        <f t="shared" si="88"/>
        <v>SO-002937</v>
      </c>
      <c r="B2838" t="s">
        <v>3</v>
      </c>
      <c r="C2838" t="s">
        <v>12</v>
      </c>
      <c r="D2838" s="1">
        <v>43500</v>
      </c>
      <c r="E2838" s="1">
        <v>43584</v>
      </c>
      <c r="F2838" s="1">
        <v>43602</v>
      </c>
      <c r="G2838" s="1">
        <v>43610</v>
      </c>
      <c r="H2838" t="s">
        <v>54</v>
      </c>
      <c r="I2838">
        <v>6</v>
      </c>
      <c r="J2838">
        <v>33</v>
      </c>
      <c r="K2838">
        <v>244</v>
      </c>
      <c r="L2838">
        <v>13</v>
      </c>
      <c r="M2838">
        <v>5</v>
      </c>
      <c r="N2838">
        <v>0.05</v>
      </c>
      <c r="O2838">
        <v>680.72</v>
      </c>
      <c r="P2838">
        <v>850.9</v>
      </c>
      <c r="Q2838">
        <f>Table1[[#This Row],[OrderQuantity]]*Table1[[#This Row],[UnitPrice]]</f>
        <v>4254.5</v>
      </c>
      <c r="R2838">
        <f>Table1[[#This Row],[OrderQuantity]]*Table1[[#This Row],[UnitCost]]</f>
        <v>3403.6000000000004</v>
      </c>
      <c r="S2838">
        <f>Table1[[#This Row],[OrderQuantity]]*Table1[[#This Row],[UnitPrice]]*(1-Table1[[#This Row],[DiscountApplied]]) - (Table1[[#This Row],[OrderQuantity]]*Table1[[#This Row],[UnitCost]])</f>
        <v>638.17499999999927</v>
      </c>
      <c r="T2838">
        <f>DATEDIF(Table1[[#This Row],[ShipDate]],Table1[[#This Row],[DeliveryDate]],"d")</f>
        <v>8</v>
      </c>
      <c r="U2838" t="str">
        <f t="shared" si="89"/>
        <v>Late</v>
      </c>
    </row>
    <row r="2839" spans="1:21" x14ac:dyDescent="0.3">
      <c r="A2839" t="str">
        <f t="shared" si="88"/>
        <v>SO-002938</v>
      </c>
      <c r="B2839" t="s">
        <v>2</v>
      </c>
      <c r="C2839" t="s">
        <v>9</v>
      </c>
      <c r="D2839" s="1">
        <v>43500</v>
      </c>
      <c r="E2839" s="1">
        <v>43584</v>
      </c>
      <c r="F2839" s="1">
        <v>43605</v>
      </c>
      <c r="G2839" s="1">
        <v>43609</v>
      </c>
      <c r="H2839" t="s">
        <v>54</v>
      </c>
      <c r="I2839">
        <v>20</v>
      </c>
      <c r="J2839">
        <v>38</v>
      </c>
      <c r="K2839">
        <v>79</v>
      </c>
      <c r="L2839">
        <v>23</v>
      </c>
      <c r="M2839">
        <v>6</v>
      </c>
      <c r="N2839">
        <v>0.05</v>
      </c>
      <c r="O2839">
        <v>1080.58</v>
      </c>
      <c r="P2839">
        <v>2572.8000000000002</v>
      </c>
      <c r="Q2839">
        <f>Table1[[#This Row],[OrderQuantity]]*Table1[[#This Row],[UnitPrice]]</f>
        <v>15436.800000000001</v>
      </c>
      <c r="R2839">
        <f>Table1[[#This Row],[OrderQuantity]]*Table1[[#This Row],[UnitCost]]</f>
        <v>6483.48</v>
      </c>
      <c r="S2839">
        <f>Table1[[#This Row],[OrderQuantity]]*Table1[[#This Row],[UnitPrice]]*(1-Table1[[#This Row],[DiscountApplied]]) - (Table1[[#This Row],[OrderQuantity]]*Table1[[#This Row],[UnitCost]])</f>
        <v>8181.4800000000014</v>
      </c>
      <c r="T2839">
        <f>DATEDIF(Table1[[#This Row],[ShipDate]],Table1[[#This Row],[DeliveryDate]],"d")</f>
        <v>4</v>
      </c>
      <c r="U2839" t="str">
        <f t="shared" si="89"/>
        <v>On Time</v>
      </c>
    </row>
    <row r="2840" spans="1:21" x14ac:dyDescent="0.3">
      <c r="A2840" t="str">
        <f t="shared" si="88"/>
        <v>SO-002939</v>
      </c>
      <c r="B2840" t="s">
        <v>4</v>
      </c>
      <c r="C2840" t="s">
        <v>13</v>
      </c>
      <c r="D2840" s="1">
        <v>43500</v>
      </c>
      <c r="E2840" s="1">
        <v>43584</v>
      </c>
      <c r="F2840" s="1">
        <v>43610</v>
      </c>
      <c r="G2840" s="1">
        <v>43620</v>
      </c>
      <c r="H2840" t="s">
        <v>54</v>
      </c>
      <c r="I2840">
        <v>20</v>
      </c>
      <c r="J2840">
        <v>7</v>
      </c>
      <c r="K2840">
        <v>51</v>
      </c>
      <c r="L2840">
        <v>38</v>
      </c>
      <c r="M2840">
        <v>8</v>
      </c>
      <c r="N2840">
        <v>0.15</v>
      </c>
      <c r="O2840">
        <v>606.22</v>
      </c>
      <c r="P2840">
        <v>1045.2</v>
      </c>
      <c r="Q2840">
        <f>Table1[[#This Row],[OrderQuantity]]*Table1[[#This Row],[UnitPrice]]</f>
        <v>8361.6</v>
      </c>
      <c r="R2840">
        <f>Table1[[#This Row],[OrderQuantity]]*Table1[[#This Row],[UnitCost]]</f>
        <v>4849.76</v>
      </c>
      <c r="S2840">
        <f>Table1[[#This Row],[OrderQuantity]]*Table1[[#This Row],[UnitPrice]]*(1-Table1[[#This Row],[DiscountApplied]]) - (Table1[[#This Row],[OrderQuantity]]*Table1[[#This Row],[UnitCost]])</f>
        <v>2257.5999999999995</v>
      </c>
      <c r="T2840">
        <f>DATEDIF(Table1[[#This Row],[ShipDate]],Table1[[#This Row],[DeliveryDate]],"d")</f>
        <v>10</v>
      </c>
      <c r="U2840" t="str">
        <f t="shared" si="89"/>
        <v>Late</v>
      </c>
    </row>
    <row r="2841" spans="1:21" x14ac:dyDescent="0.3">
      <c r="A2841" t="str">
        <f t="shared" si="88"/>
        <v>SO-002940</v>
      </c>
      <c r="B2841" t="s">
        <v>4</v>
      </c>
      <c r="C2841" t="s">
        <v>13</v>
      </c>
      <c r="D2841" s="1">
        <v>43500</v>
      </c>
      <c r="E2841" s="1">
        <v>43584</v>
      </c>
      <c r="F2841" s="1">
        <v>43611</v>
      </c>
      <c r="G2841" s="1">
        <v>43619</v>
      </c>
      <c r="H2841" t="s">
        <v>54</v>
      </c>
      <c r="I2841">
        <v>12</v>
      </c>
      <c r="J2841">
        <v>50</v>
      </c>
      <c r="K2841">
        <v>28</v>
      </c>
      <c r="L2841">
        <v>31</v>
      </c>
      <c r="M2841">
        <v>2</v>
      </c>
      <c r="N2841">
        <v>0.05</v>
      </c>
      <c r="O2841">
        <v>1405.39</v>
      </c>
      <c r="P2841">
        <v>2465.6</v>
      </c>
      <c r="Q2841">
        <f>Table1[[#This Row],[OrderQuantity]]*Table1[[#This Row],[UnitPrice]]</f>
        <v>4931.2</v>
      </c>
      <c r="R2841">
        <f>Table1[[#This Row],[OrderQuantity]]*Table1[[#This Row],[UnitCost]]</f>
        <v>2810.78</v>
      </c>
      <c r="S2841">
        <f>Table1[[#This Row],[OrderQuantity]]*Table1[[#This Row],[UnitPrice]]*(1-Table1[[#This Row],[DiscountApplied]]) - (Table1[[#This Row],[OrderQuantity]]*Table1[[#This Row],[UnitCost]])</f>
        <v>1873.8599999999992</v>
      </c>
      <c r="T2841">
        <f>DATEDIF(Table1[[#This Row],[ShipDate]],Table1[[#This Row],[DeliveryDate]],"d")</f>
        <v>8</v>
      </c>
      <c r="U2841" t="str">
        <f t="shared" si="89"/>
        <v>Late</v>
      </c>
    </row>
    <row r="2842" spans="1:21" x14ac:dyDescent="0.3">
      <c r="A2842" t="str">
        <f t="shared" si="88"/>
        <v>SO-002941</v>
      </c>
      <c r="B2842" t="s">
        <v>4</v>
      </c>
      <c r="C2842" t="s">
        <v>11</v>
      </c>
      <c r="D2842" s="1">
        <v>43500</v>
      </c>
      <c r="E2842" s="1">
        <v>43585</v>
      </c>
      <c r="F2842" s="1">
        <v>43609</v>
      </c>
      <c r="G2842" s="1">
        <v>43616</v>
      </c>
      <c r="H2842" t="s">
        <v>54</v>
      </c>
      <c r="I2842">
        <v>18</v>
      </c>
      <c r="J2842">
        <v>33</v>
      </c>
      <c r="K2842">
        <v>301</v>
      </c>
      <c r="L2842">
        <v>29</v>
      </c>
      <c r="M2842">
        <v>5</v>
      </c>
      <c r="N2842">
        <v>0.08</v>
      </c>
      <c r="O2842">
        <v>500.69</v>
      </c>
      <c r="P2842">
        <v>1065.3</v>
      </c>
      <c r="Q2842">
        <f>Table1[[#This Row],[OrderQuantity]]*Table1[[#This Row],[UnitPrice]]</f>
        <v>5326.5</v>
      </c>
      <c r="R2842">
        <f>Table1[[#This Row],[OrderQuantity]]*Table1[[#This Row],[UnitCost]]</f>
        <v>2503.4499999999998</v>
      </c>
      <c r="S2842">
        <f>Table1[[#This Row],[OrderQuantity]]*Table1[[#This Row],[UnitPrice]]*(1-Table1[[#This Row],[DiscountApplied]]) - (Table1[[#This Row],[OrderQuantity]]*Table1[[#This Row],[UnitCost]])</f>
        <v>2396.9300000000003</v>
      </c>
      <c r="T2842">
        <f>DATEDIF(Table1[[#This Row],[ShipDate]],Table1[[#This Row],[DeliveryDate]],"d")</f>
        <v>7</v>
      </c>
      <c r="U2842" t="str">
        <f t="shared" si="89"/>
        <v>On Time</v>
      </c>
    </row>
    <row r="2843" spans="1:21" x14ac:dyDescent="0.3">
      <c r="A2843" t="str">
        <f t="shared" si="88"/>
        <v>SO-002942</v>
      </c>
      <c r="B2843" t="s">
        <v>3</v>
      </c>
      <c r="C2843" t="s">
        <v>11</v>
      </c>
      <c r="D2843" s="1">
        <v>43500</v>
      </c>
      <c r="E2843" s="1">
        <v>43585</v>
      </c>
      <c r="F2843" s="1">
        <v>43608</v>
      </c>
      <c r="G2843" s="1">
        <v>43614</v>
      </c>
      <c r="H2843" t="s">
        <v>54</v>
      </c>
      <c r="I2843">
        <v>10</v>
      </c>
      <c r="J2843">
        <v>17</v>
      </c>
      <c r="K2843">
        <v>316</v>
      </c>
      <c r="L2843">
        <v>18</v>
      </c>
      <c r="M2843">
        <v>1</v>
      </c>
      <c r="N2843">
        <v>0.08</v>
      </c>
      <c r="O2843">
        <v>1413.23</v>
      </c>
      <c r="P2843">
        <v>1788.9</v>
      </c>
      <c r="Q2843">
        <f>Table1[[#This Row],[OrderQuantity]]*Table1[[#This Row],[UnitPrice]]</f>
        <v>1788.9</v>
      </c>
      <c r="R2843">
        <f>Table1[[#This Row],[OrderQuantity]]*Table1[[#This Row],[UnitCost]]</f>
        <v>1413.23</v>
      </c>
      <c r="S2843">
        <f>Table1[[#This Row],[OrderQuantity]]*Table1[[#This Row],[UnitPrice]]*(1-Table1[[#This Row],[DiscountApplied]]) - (Table1[[#This Row],[OrderQuantity]]*Table1[[#This Row],[UnitCost]])</f>
        <v>232.55800000000022</v>
      </c>
      <c r="T2843">
        <f>DATEDIF(Table1[[#This Row],[ShipDate]],Table1[[#This Row],[DeliveryDate]],"d")</f>
        <v>6</v>
      </c>
      <c r="U2843" t="str">
        <f t="shared" si="89"/>
        <v>On Time</v>
      </c>
    </row>
    <row r="2844" spans="1:21" x14ac:dyDescent="0.3">
      <c r="A2844" t="str">
        <f t="shared" si="88"/>
        <v>SO-002943</v>
      </c>
      <c r="B2844" t="s">
        <v>3</v>
      </c>
      <c r="C2844" t="s">
        <v>13</v>
      </c>
      <c r="D2844" s="1">
        <v>43500</v>
      </c>
      <c r="E2844" s="1">
        <v>43585</v>
      </c>
      <c r="F2844" s="1">
        <v>43612</v>
      </c>
      <c r="G2844" s="1">
        <v>43619</v>
      </c>
      <c r="H2844" t="s">
        <v>54</v>
      </c>
      <c r="I2844">
        <v>5</v>
      </c>
      <c r="J2844">
        <v>47</v>
      </c>
      <c r="K2844">
        <v>41</v>
      </c>
      <c r="L2844">
        <v>28</v>
      </c>
      <c r="M2844">
        <v>8</v>
      </c>
      <c r="N2844">
        <v>0.05</v>
      </c>
      <c r="O2844">
        <v>2660.91</v>
      </c>
      <c r="P2844">
        <v>5661.5</v>
      </c>
      <c r="Q2844">
        <f>Table1[[#This Row],[OrderQuantity]]*Table1[[#This Row],[UnitPrice]]</f>
        <v>45292</v>
      </c>
      <c r="R2844">
        <f>Table1[[#This Row],[OrderQuantity]]*Table1[[#This Row],[UnitCost]]</f>
        <v>21287.279999999999</v>
      </c>
      <c r="S2844">
        <f>Table1[[#This Row],[OrderQuantity]]*Table1[[#This Row],[UnitPrice]]*(1-Table1[[#This Row],[DiscountApplied]]) - (Table1[[#This Row],[OrderQuantity]]*Table1[[#This Row],[UnitCost]])</f>
        <v>21740.120000000003</v>
      </c>
      <c r="T2844">
        <f>DATEDIF(Table1[[#This Row],[ShipDate]],Table1[[#This Row],[DeliveryDate]],"d")</f>
        <v>7</v>
      </c>
      <c r="U2844" t="str">
        <f t="shared" si="89"/>
        <v>On Time</v>
      </c>
    </row>
    <row r="2845" spans="1:21" x14ac:dyDescent="0.3">
      <c r="A2845" t="str">
        <f t="shared" si="88"/>
        <v>SO-002944</v>
      </c>
      <c r="B2845" t="s">
        <v>3</v>
      </c>
      <c r="C2845" t="s">
        <v>12</v>
      </c>
      <c r="D2845" s="1">
        <v>43500</v>
      </c>
      <c r="E2845" s="1">
        <v>43585</v>
      </c>
      <c r="F2845" s="1">
        <v>43611</v>
      </c>
      <c r="G2845" s="1">
        <v>43618</v>
      </c>
      <c r="H2845" t="s">
        <v>54</v>
      </c>
      <c r="I2845">
        <v>7</v>
      </c>
      <c r="J2845">
        <v>4</v>
      </c>
      <c r="K2845">
        <v>245</v>
      </c>
      <c r="L2845">
        <v>10</v>
      </c>
      <c r="M2845">
        <v>1</v>
      </c>
      <c r="N2845">
        <v>0.4</v>
      </c>
      <c r="O2845">
        <v>2344.8000000000002</v>
      </c>
      <c r="P2845">
        <v>2968.1</v>
      </c>
      <c r="Q2845">
        <f>Table1[[#This Row],[OrderQuantity]]*Table1[[#This Row],[UnitPrice]]</f>
        <v>2968.1</v>
      </c>
      <c r="R2845">
        <f>Table1[[#This Row],[OrderQuantity]]*Table1[[#This Row],[UnitCost]]</f>
        <v>2344.8000000000002</v>
      </c>
      <c r="S2845">
        <f>Table1[[#This Row],[OrderQuantity]]*Table1[[#This Row],[UnitPrice]]*(1-Table1[[#This Row],[DiscountApplied]]) - (Table1[[#This Row],[OrderQuantity]]*Table1[[#This Row],[UnitCost]])</f>
        <v>-563.94000000000028</v>
      </c>
      <c r="T2845">
        <f>DATEDIF(Table1[[#This Row],[ShipDate]],Table1[[#This Row],[DeliveryDate]],"d")</f>
        <v>7</v>
      </c>
      <c r="U2845" t="str">
        <f t="shared" si="89"/>
        <v>On Time</v>
      </c>
    </row>
    <row r="2846" spans="1:21" x14ac:dyDescent="0.3">
      <c r="A2846" t="str">
        <f t="shared" si="88"/>
        <v>SO-002945</v>
      </c>
      <c r="B2846" t="s">
        <v>5</v>
      </c>
      <c r="C2846" t="s">
        <v>11</v>
      </c>
      <c r="D2846" s="1">
        <v>43400</v>
      </c>
      <c r="E2846" s="1">
        <v>43585</v>
      </c>
      <c r="F2846" s="1">
        <v>43594</v>
      </c>
      <c r="G2846" s="1">
        <v>43599</v>
      </c>
      <c r="H2846" t="s">
        <v>54</v>
      </c>
      <c r="I2846">
        <v>27</v>
      </c>
      <c r="J2846">
        <v>3</v>
      </c>
      <c r="K2846">
        <v>279</v>
      </c>
      <c r="L2846">
        <v>26</v>
      </c>
      <c r="M2846">
        <v>2</v>
      </c>
      <c r="N2846">
        <v>0.2</v>
      </c>
      <c r="O2846">
        <v>2027.29</v>
      </c>
      <c r="P2846">
        <v>2472.3000000000002</v>
      </c>
      <c r="Q2846">
        <f>Table1[[#This Row],[OrderQuantity]]*Table1[[#This Row],[UnitPrice]]</f>
        <v>4944.6000000000004</v>
      </c>
      <c r="R2846">
        <f>Table1[[#This Row],[OrderQuantity]]*Table1[[#This Row],[UnitCost]]</f>
        <v>4054.58</v>
      </c>
      <c r="S2846">
        <f>Table1[[#This Row],[OrderQuantity]]*Table1[[#This Row],[UnitPrice]]*(1-Table1[[#This Row],[DiscountApplied]]) - (Table1[[#This Row],[OrderQuantity]]*Table1[[#This Row],[UnitCost]])</f>
        <v>-98.899999999999636</v>
      </c>
      <c r="T2846">
        <f>DATEDIF(Table1[[#This Row],[ShipDate]],Table1[[#This Row],[DeliveryDate]],"d")</f>
        <v>5</v>
      </c>
      <c r="U2846" t="str">
        <f t="shared" si="89"/>
        <v>On Time</v>
      </c>
    </row>
    <row r="2847" spans="1:21" x14ac:dyDescent="0.3">
      <c r="A2847" t="str">
        <f t="shared" si="88"/>
        <v>SO-002946</v>
      </c>
      <c r="B2847" t="s">
        <v>4</v>
      </c>
      <c r="C2847" t="s">
        <v>13</v>
      </c>
      <c r="D2847" s="1">
        <v>43500</v>
      </c>
      <c r="E2847" s="1">
        <v>43586</v>
      </c>
      <c r="F2847" s="1">
        <v>43601</v>
      </c>
      <c r="G2847" s="1">
        <v>43606</v>
      </c>
      <c r="H2847" t="s">
        <v>54</v>
      </c>
      <c r="I2847">
        <v>18</v>
      </c>
      <c r="J2847">
        <v>24</v>
      </c>
      <c r="K2847">
        <v>57</v>
      </c>
      <c r="L2847">
        <v>2</v>
      </c>
      <c r="M2847">
        <v>7</v>
      </c>
      <c r="N2847">
        <v>0.4</v>
      </c>
      <c r="O2847">
        <v>1348.71</v>
      </c>
      <c r="P2847">
        <v>2211</v>
      </c>
      <c r="Q2847">
        <f>Table1[[#This Row],[OrderQuantity]]*Table1[[#This Row],[UnitPrice]]</f>
        <v>15477</v>
      </c>
      <c r="R2847">
        <f>Table1[[#This Row],[OrderQuantity]]*Table1[[#This Row],[UnitCost]]</f>
        <v>9440.9700000000012</v>
      </c>
      <c r="S2847">
        <f>Table1[[#This Row],[OrderQuantity]]*Table1[[#This Row],[UnitPrice]]*(1-Table1[[#This Row],[DiscountApplied]]) - (Table1[[#This Row],[OrderQuantity]]*Table1[[#This Row],[UnitCost]])</f>
        <v>-154.77000000000226</v>
      </c>
      <c r="T2847">
        <f>DATEDIF(Table1[[#This Row],[ShipDate]],Table1[[#This Row],[DeliveryDate]],"d")</f>
        <v>5</v>
      </c>
      <c r="U2847" t="str">
        <f t="shared" si="89"/>
        <v>On Time</v>
      </c>
    </row>
    <row r="2848" spans="1:21" x14ac:dyDescent="0.3">
      <c r="A2848" t="str">
        <f t="shared" si="88"/>
        <v>SO-002947</v>
      </c>
      <c r="B2848" t="s">
        <v>5</v>
      </c>
      <c r="C2848" t="s">
        <v>13</v>
      </c>
      <c r="D2848" s="1">
        <v>43500</v>
      </c>
      <c r="E2848" s="1">
        <v>43586</v>
      </c>
      <c r="F2848" s="1">
        <v>43609</v>
      </c>
      <c r="G2848" s="1">
        <v>43616</v>
      </c>
      <c r="H2848" t="s">
        <v>54</v>
      </c>
      <c r="I2848">
        <v>28</v>
      </c>
      <c r="J2848">
        <v>36</v>
      </c>
      <c r="K2848">
        <v>47</v>
      </c>
      <c r="L2848">
        <v>18</v>
      </c>
      <c r="M2848">
        <v>2</v>
      </c>
      <c r="N2848">
        <v>0.05</v>
      </c>
      <c r="O2848">
        <v>972.84</v>
      </c>
      <c r="P2848">
        <v>2432.1</v>
      </c>
      <c r="Q2848">
        <f>Table1[[#This Row],[OrderQuantity]]*Table1[[#This Row],[UnitPrice]]</f>
        <v>4864.2</v>
      </c>
      <c r="R2848">
        <f>Table1[[#This Row],[OrderQuantity]]*Table1[[#This Row],[UnitCost]]</f>
        <v>1945.68</v>
      </c>
      <c r="S2848">
        <f>Table1[[#This Row],[OrderQuantity]]*Table1[[#This Row],[UnitPrice]]*(1-Table1[[#This Row],[DiscountApplied]]) - (Table1[[#This Row],[OrderQuantity]]*Table1[[#This Row],[UnitCost]])</f>
        <v>2675.3099999999995</v>
      </c>
      <c r="T2848">
        <f>DATEDIF(Table1[[#This Row],[ShipDate]],Table1[[#This Row],[DeliveryDate]],"d")</f>
        <v>7</v>
      </c>
      <c r="U2848" t="str">
        <f t="shared" si="89"/>
        <v>On Time</v>
      </c>
    </row>
    <row r="2849" spans="1:21" x14ac:dyDescent="0.3">
      <c r="A2849" t="str">
        <f t="shared" si="88"/>
        <v>SO-002948</v>
      </c>
      <c r="B2849" t="s">
        <v>2</v>
      </c>
      <c r="C2849" t="s">
        <v>9</v>
      </c>
      <c r="D2849" s="1">
        <v>43500</v>
      </c>
      <c r="E2849" s="1">
        <v>43586</v>
      </c>
      <c r="F2849" s="1">
        <v>43604</v>
      </c>
      <c r="G2849" s="1">
        <v>43605</v>
      </c>
      <c r="H2849" t="s">
        <v>54</v>
      </c>
      <c r="I2849">
        <v>21</v>
      </c>
      <c r="J2849">
        <v>18</v>
      </c>
      <c r="K2849">
        <v>63</v>
      </c>
      <c r="L2849">
        <v>31</v>
      </c>
      <c r="M2849">
        <v>2</v>
      </c>
      <c r="N2849">
        <v>0.15</v>
      </c>
      <c r="O2849">
        <v>2657.49</v>
      </c>
      <c r="P2849">
        <v>3966.4</v>
      </c>
      <c r="Q2849">
        <f>Table1[[#This Row],[OrderQuantity]]*Table1[[#This Row],[UnitPrice]]</f>
        <v>7932.8</v>
      </c>
      <c r="R2849">
        <f>Table1[[#This Row],[OrderQuantity]]*Table1[[#This Row],[UnitCost]]</f>
        <v>5314.98</v>
      </c>
      <c r="S2849">
        <f>Table1[[#This Row],[OrderQuantity]]*Table1[[#This Row],[UnitPrice]]*(1-Table1[[#This Row],[DiscountApplied]]) - (Table1[[#This Row],[OrderQuantity]]*Table1[[#This Row],[UnitCost]])</f>
        <v>1427.9000000000005</v>
      </c>
      <c r="T2849">
        <f>DATEDIF(Table1[[#This Row],[ShipDate]],Table1[[#This Row],[DeliveryDate]],"d")</f>
        <v>1</v>
      </c>
      <c r="U2849" t="str">
        <f t="shared" si="89"/>
        <v>On Time</v>
      </c>
    </row>
    <row r="2850" spans="1:21" x14ac:dyDescent="0.3">
      <c r="A2850" t="str">
        <f t="shared" si="88"/>
        <v>SO-002949</v>
      </c>
      <c r="B2850" t="s">
        <v>4</v>
      </c>
      <c r="C2850" t="s">
        <v>11</v>
      </c>
      <c r="D2850" s="1">
        <v>43500</v>
      </c>
      <c r="E2850" s="1">
        <v>43586</v>
      </c>
      <c r="F2850" s="1">
        <v>43604</v>
      </c>
      <c r="G2850" s="1">
        <v>43614</v>
      </c>
      <c r="H2850" t="s">
        <v>54</v>
      </c>
      <c r="I2850">
        <v>14</v>
      </c>
      <c r="J2850">
        <v>32</v>
      </c>
      <c r="K2850">
        <v>313</v>
      </c>
      <c r="L2850">
        <v>43</v>
      </c>
      <c r="M2850">
        <v>7</v>
      </c>
      <c r="N2850">
        <v>0.05</v>
      </c>
      <c r="O2850">
        <v>1601.5</v>
      </c>
      <c r="P2850">
        <v>3906.1</v>
      </c>
      <c r="Q2850">
        <f>Table1[[#This Row],[OrderQuantity]]*Table1[[#This Row],[UnitPrice]]</f>
        <v>27342.7</v>
      </c>
      <c r="R2850">
        <f>Table1[[#This Row],[OrderQuantity]]*Table1[[#This Row],[UnitCost]]</f>
        <v>11210.5</v>
      </c>
      <c r="S2850">
        <f>Table1[[#This Row],[OrderQuantity]]*Table1[[#This Row],[UnitPrice]]*(1-Table1[[#This Row],[DiscountApplied]]) - (Table1[[#This Row],[OrderQuantity]]*Table1[[#This Row],[UnitCost]])</f>
        <v>14765.064999999999</v>
      </c>
      <c r="T2850">
        <f>DATEDIF(Table1[[#This Row],[ShipDate]],Table1[[#This Row],[DeliveryDate]],"d")</f>
        <v>10</v>
      </c>
      <c r="U2850" t="str">
        <f t="shared" si="89"/>
        <v>Late</v>
      </c>
    </row>
    <row r="2851" spans="1:21" x14ac:dyDescent="0.3">
      <c r="A2851" t="str">
        <f t="shared" si="88"/>
        <v>SO-002950</v>
      </c>
      <c r="B2851" t="s">
        <v>2</v>
      </c>
      <c r="C2851" t="s">
        <v>10</v>
      </c>
      <c r="D2851" s="1">
        <v>43500</v>
      </c>
      <c r="E2851" s="1">
        <v>43586</v>
      </c>
      <c r="F2851" s="1">
        <v>43598</v>
      </c>
      <c r="G2851" s="1">
        <v>43603</v>
      </c>
      <c r="H2851" t="s">
        <v>54</v>
      </c>
      <c r="I2851">
        <v>25</v>
      </c>
      <c r="J2851">
        <v>34</v>
      </c>
      <c r="K2851">
        <v>115</v>
      </c>
      <c r="L2851">
        <v>5</v>
      </c>
      <c r="M2851">
        <v>1</v>
      </c>
      <c r="N2851">
        <v>0.05</v>
      </c>
      <c r="O2851">
        <v>1932.95</v>
      </c>
      <c r="P2851">
        <v>3865.9</v>
      </c>
      <c r="Q2851">
        <f>Table1[[#This Row],[OrderQuantity]]*Table1[[#This Row],[UnitPrice]]</f>
        <v>3865.9</v>
      </c>
      <c r="R2851">
        <f>Table1[[#This Row],[OrderQuantity]]*Table1[[#This Row],[UnitCost]]</f>
        <v>1932.95</v>
      </c>
      <c r="S2851">
        <f>Table1[[#This Row],[OrderQuantity]]*Table1[[#This Row],[UnitPrice]]*(1-Table1[[#This Row],[DiscountApplied]]) - (Table1[[#This Row],[OrderQuantity]]*Table1[[#This Row],[UnitCost]])</f>
        <v>1739.655</v>
      </c>
      <c r="T2851">
        <f>DATEDIF(Table1[[#This Row],[ShipDate]],Table1[[#This Row],[DeliveryDate]],"d")</f>
        <v>5</v>
      </c>
      <c r="U2851" t="str">
        <f t="shared" si="89"/>
        <v>On Time</v>
      </c>
    </row>
    <row r="2852" spans="1:21" x14ac:dyDescent="0.3">
      <c r="A2852" t="str">
        <f t="shared" si="88"/>
        <v>SO-002951</v>
      </c>
      <c r="B2852" t="s">
        <v>4</v>
      </c>
      <c r="C2852" t="s">
        <v>12</v>
      </c>
      <c r="D2852" s="1">
        <v>43500</v>
      </c>
      <c r="E2852" s="1">
        <v>43586</v>
      </c>
      <c r="F2852" s="1">
        <v>43605</v>
      </c>
      <c r="G2852" s="1">
        <v>43613</v>
      </c>
      <c r="H2852" t="s">
        <v>54</v>
      </c>
      <c r="I2852">
        <v>19</v>
      </c>
      <c r="J2852">
        <v>29</v>
      </c>
      <c r="K2852">
        <v>222</v>
      </c>
      <c r="L2852">
        <v>9</v>
      </c>
      <c r="M2852">
        <v>5</v>
      </c>
      <c r="N2852">
        <v>0.1</v>
      </c>
      <c r="O2852">
        <v>1294.44</v>
      </c>
      <c r="P2852">
        <v>1849.2</v>
      </c>
      <c r="Q2852">
        <f>Table1[[#This Row],[OrderQuantity]]*Table1[[#This Row],[UnitPrice]]</f>
        <v>9246</v>
      </c>
      <c r="R2852">
        <f>Table1[[#This Row],[OrderQuantity]]*Table1[[#This Row],[UnitCost]]</f>
        <v>6472.2000000000007</v>
      </c>
      <c r="S2852">
        <f>Table1[[#This Row],[OrderQuantity]]*Table1[[#This Row],[UnitPrice]]*(1-Table1[[#This Row],[DiscountApplied]]) - (Table1[[#This Row],[OrderQuantity]]*Table1[[#This Row],[UnitCost]])</f>
        <v>1849.1999999999989</v>
      </c>
      <c r="T2852">
        <f>DATEDIF(Table1[[#This Row],[ShipDate]],Table1[[#This Row],[DeliveryDate]],"d")</f>
        <v>8</v>
      </c>
      <c r="U2852" t="str">
        <f t="shared" si="89"/>
        <v>Late</v>
      </c>
    </row>
    <row r="2853" spans="1:21" x14ac:dyDescent="0.3">
      <c r="A2853" t="str">
        <f t="shared" si="88"/>
        <v>SO-002952</v>
      </c>
      <c r="B2853" t="s">
        <v>4</v>
      </c>
      <c r="C2853" t="s">
        <v>13</v>
      </c>
      <c r="D2853" s="1">
        <v>43500</v>
      </c>
      <c r="E2853" s="1">
        <v>43586</v>
      </c>
      <c r="F2853" s="1">
        <v>43598</v>
      </c>
      <c r="G2853" s="1">
        <v>43603</v>
      </c>
      <c r="H2853" t="s">
        <v>54</v>
      </c>
      <c r="I2853">
        <v>19</v>
      </c>
      <c r="J2853">
        <v>37</v>
      </c>
      <c r="K2853">
        <v>48</v>
      </c>
      <c r="L2853">
        <v>28</v>
      </c>
      <c r="M2853">
        <v>5</v>
      </c>
      <c r="N2853">
        <v>0.15</v>
      </c>
      <c r="O2853">
        <v>430.54</v>
      </c>
      <c r="P2853">
        <v>1025.0999999999999</v>
      </c>
      <c r="Q2853">
        <f>Table1[[#This Row],[OrderQuantity]]*Table1[[#This Row],[UnitPrice]]</f>
        <v>5125.5</v>
      </c>
      <c r="R2853">
        <f>Table1[[#This Row],[OrderQuantity]]*Table1[[#This Row],[UnitCost]]</f>
        <v>2152.7000000000003</v>
      </c>
      <c r="S2853">
        <f>Table1[[#This Row],[OrderQuantity]]*Table1[[#This Row],[UnitPrice]]*(1-Table1[[#This Row],[DiscountApplied]]) - (Table1[[#This Row],[OrderQuantity]]*Table1[[#This Row],[UnitCost]])</f>
        <v>2203.9749999999999</v>
      </c>
      <c r="T2853">
        <f>DATEDIF(Table1[[#This Row],[ShipDate]],Table1[[#This Row],[DeliveryDate]],"d")</f>
        <v>5</v>
      </c>
      <c r="U2853" t="str">
        <f t="shared" si="89"/>
        <v>On Time</v>
      </c>
    </row>
    <row r="2854" spans="1:21" x14ac:dyDescent="0.3">
      <c r="A2854" t="str">
        <f t="shared" si="88"/>
        <v>SO-002953</v>
      </c>
      <c r="B2854" t="s">
        <v>3</v>
      </c>
      <c r="C2854" t="s">
        <v>13</v>
      </c>
      <c r="D2854" s="1">
        <v>43500</v>
      </c>
      <c r="E2854" s="1">
        <v>43587</v>
      </c>
      <c r="F2854" s="1">
        <v>43594</v>
      </c>
      <c r="G2854" s="1">
        <v>43595</v>
      </c>
      <c r="H2854" t="s">
        <v>54</v>
      </c>
      <c r="I2854">
        <v>2</v>
      </c>
      <c r="J2854">
        <v>39</v>
      </c>
      <c r="K2854">
        <v>12</v>
      </c>
      <c r="L2854">
        <v>14</v>
      </c>
      <c r="M2854">
        <v>3</v>
      </c>
      <c r="N2854">
        <v>0.05</v>
      </c>
      <c r="O2854">
        <v>697.07</v>
      </c>
      <c r="P2854">
        <v>1025.0999999999999</v>
      </c>
      <c r="Q2854">
        <f>Table1[[#This Row],[OrderQuantity]]*Table1[[#This Row],[UnitPrice]]</f>
        <v>3075.2999999999997</v>
      </c>
      <c r="R2854">
        <f>Table1[[#This Row],[OrderQuantity]]*Table1[[#This Row],[UnitCost]]</f>
        <v>2091.21</v>
      </c>
      <c r="S2854">
        <f>Table1[[#This Row],[OrderQuantity]]*Table1[[#This Row],[UnitPrice]]*(1-Table1[[#This Row],[DiscountApplied]]) - (Table1[[#This Row],[OrderQuantity]]*Table1[[#This Row],[UnitCost]])</f>
        <v>830.32499999999936</v>
      </c>
      <c r="T2854">
        <f>DATEDIF(Table1[[#This Row],[ShipDate]],Table1[[#This Row],[DeliveryDate]],"d")</f>
        <v>1</v>
      </c>
      <c r="U2854" t="str">
        <f t="shared" si="89"/>
        <v>On Time</v>
      </c>
    </row>
    <row r="2855" spans="1:21" x14ac:dyDescent="0.3">
      <c r="A2855" t="str">
        <f t="shared" si="88"/>
        <v>SO-002954</v>
      </c>
      <c r="B2855" t="s">
        <v>4</v>
      </c>
      <c r="C2855" t="s">
        <v>11</v>
      </c>
      <c r="D2855" s="1">
        <v>43500</v>
      </c>
      <c r="E2855" s="1">
        <v>43587</v>
      </c>
      <c r="F2855" s="1">
        <v>43609</v>
      </c>
      <c r="G2855" s="1">
        <v>43614</v>
      </c>
      <c r="H2855" t="s">
        <v>54</v>
      </c>
      <c r="I2855">
        <v>15</v>
      </c>
      <c r="J2855">
        <v>32</v>
      </c>
      <c r="K2855">
        <v>306</v>
      </c>
      <c r="L2855">
        <v>34</v>
      </c>
      <c r="M2855">
        <v>3</v>
      </c>
      <c r="N2855">
        <v>0.05</v>
      </c>
      <c r="O2855">
        <v>3119.52</v>
      </c>
      <c r="P2855">
        <v>3899.4</v>
      </c>
      <c r="Q2855">
        <f>Table1[[#This Row],[OrderQuantity]]*Table1[[#This Row],[UnitPrice]]</f>
        <v>11698.2</v>
      </c>
      <c r="R2855">
        <f>Table1[[#This Row],[OrderQuantity]]*Table1[[#This Row],[UnitCost]]</f>
        <v>9358.56</v>
      </c>
      <c r="S2855">
        <f>Table1[[#This Row],[OrderQuantity]]*Table1[[#This Row],[UnitPrice]]*(1-Table1[[#This Row],[DiscountApplied]]) - (Table1[[#This Row],[OrderQuantity]]*Table1[[#This Row],[UnitCost]])</f>
        <v>1754.7300000000014</v>
      </c>
      <c r="T2855">
        <f>DATEDIF(Table1[[#This Row],[ShipDate]],Table1[[#This Row],[DeliveryDate]],"d")</f>
        <v>5</v>
      </c>
      <c r="U2855" t="str">
        <f t="shared" si="89"/>
        <v>On Time</v>
      </c>
    </row>
    <row r="2856" spans="1:21" x14ac:dyDescent="0.3">
      <c r="A2856" t="str">
        <f t="shared" si="88"/>
        <v>SO-002955</v>
      </c>
      <c r="B2856" t="s">
        <v>3</v>
      </c>
      <c r="C2856" t="s">
        <v>13</v>
      </c>
      <c r="D2856" s="1">
        <v>43500</v>
      </c>
      <c r="E2856" s="1">
        <v>43587</v>
      </c>
      <c r="F2856" s="1">
        <v>43601</v>
      </c>
      <c r="G2856" s="1">
        <v>43608</v>
      </c>
      <c r="H2856" t="s">
        <v>54</v>
      </c>
      <c r="I2856">
        <v>5</v>
      </c>
      <c r="J2856">
        <v>45</v>
      </c>
      <c r="K2856">
        <v>42</v>
      </c>
      <c r="L2856">
        <v>11</v>
      </c>
      <c r="M2856">
        <v>3</v>
      </c>
      <c r="N2856">
        <v>0.08</v>
      </c>
      <c r="O2856">
        <v>767.89</v>
      </c>
      <c r="P2856">
        <v>1051.9000000000001</v>
      </c>
      <c r="Q2856">
        <f>Table1[[#This Row],[OrderQuantity]]*Table1[[#This Row],[UnitPrice]]</f>
        <v>3155.7000000000003</v>
      </c>
      <c r="R2856">
        <f>Table1[[#This Row],[OrderQuantity]]*Table1[[#This Row],[UnitCost]]</f>
        <v>2303.67</v>
      </c>
      <c r="S2856">
        <f>Table1[[#This Row],[OrderQuantity]]*Table1[[#This Row],[UnitPrice]]*(1-Table1[[#This Row],[DiscountApplied]]) - (Table1[[#This Row],[OrderQuantity]]*Table1[[#This Row],[UnitCost]])</f>
        <v>599.57400000000052</v>
      </c>
      <c r="T2856">
        <f>DATEDIF(Table1[[#This Row],[ShipDate]],Table1[[#This Row],[DeliveryDate]],"d")</f>
        <v>7</v>
      </c>
      <c r="U2856" t="str">
        <f t="shared" si="89"/>
        <v>On Time</v>
      </c>
    </row>
    <row r="2857" spans="1:21" x14ac:dyDescent="0.3">
      <c r="A2857" t="str">
        <f t="shared" si="88"/>
        <v>SO-002956</v>
      </c>
      <c r="B2857" t="s">
        <v>3</v>
      </c>
      <c r="C2857" t="s">
        <v>12</v>
      </c>
      <c r="D2857" s="1">
        <v>43500</v>
      </c>
      <c r="E2857" s="1">
        <v>43587</v>
      </c>
      <c r="F2857" s="1">
        <v>43606</v>
      </c>
      <c r="G2857" s="1">
        <v>43609</v>
      </c>
      <c r="H2857" t="s">
        <v>54</v>
      </c>
      <c r="I2857">
        <v>6</v>
      </c>
      <c r="J2857">
        <v>25</v>
      </c>
      <c r="K2857">
        <v>244</v>
      </c>
      <c r="L2857">
        <v>43</v>
      </c>
      <c r="M2857">
        <v>5</v>
      </c>
      <c r="N2857">
        <v>0.05</v>
      </c>
      <c r="O2857">
        <v>2562.75</v>
      </c>
      <c r="P2857">
        <v>3015</v>
      </c>
      <c r="Q2857">
        <f>Table1[[#This Row],[OrderQuantity]]*Table1[[#This Row],[UnitPrice]]</f>
        <v>15075</v>
      </c>
      <c r="R2857">
        <f>Table1[[#This Row],[OrderQuantity]]*Table1[[#This Row],[UnitCost]]</f>
        <v>12813.75</v>
      </c>
      <c r="S2857">
        <f>Table1[[#This Row],[OrderQuantity]]*Table1[[#This Row],[UnitPrice]]*(1-Table1[[#This Row],[DiscountApplied]]) - (Table1[[#This Row],[OrderQuantity]]*Table1[[#This Row],[UnitCost]])</f>
        <v>1507.5</v>
      </c>
      <c r="T2857">
        <f>DATEDIF(Table1[[#This Row],[ShipDate]],Table1[[#This Row],[DeliveryDate]],"d")</f>
        <v>3</v>
      </c>
      <c r="U2857" t="str">
        <f t="shared" si="89"/>
        <v>On Time</v>
      </c>
    </row>
    <row r="2858" spans="1:21" x14ac:dyDescent="0.3">
      <c r="A2858" t="str">
        <f t="shared" si="88"/>
        <v>SO-002957</v>
      </c>
      <c r="B2858" t="s">
        <v>2</v>
      </c>
      <c r="C2858" t="s">
        <v>10</v>
      </c>
      <c r="D2858" s="1">
        <v>43500</v>
      </c>
      <c r="E2858" s="1">
        <v>43587</v>
      </c>
      <c r="F2858" s="1">
        <v>43603</v>
      </c>
      <c r="G2858" s="1">
        <v>43605</v>
      </c>
      <c r="H2858" t="s">
        <v>54</v>
      </c>
      <c r="I2858">
        <v>23</v>
      </c>
      <c r="J2858">
        <v>36</v>
      </c>
      <c r="K2858">
        <v>189</v>
      </c>
      <c r="L2858">
        <v>13</v>
      </c>
      <c r="M2858">
        <v>6</v>
      </c>
      <c r="N2858">
        <v>0.1</v>
      </c>
      <c r="O2858">
        <v>1248.3399999999999</v>
      </c>
      <c r="P2858">
        <v>1835.8</v>
      </c>
      <c r="Q2858">
        <f>Table1[[#This Row],[OrderQuantity]]*Table1[[#This Row],[UnitPrice]]</f>
        <v>11014.8</v>
      </c>
      <c r="R2858">
        <f>Table1[[#This Row],[OrderQuantity]]*Table1[[#This Row],[UnitCost]]</f>
        <v>7490.0399999999991</v>
      </c>
      <c r="S2858">
        <f>Table1[[#This Row],[OrderQuantity]]*Table1[[#This Row],[UnitPrice]]*(1-Table1[[#This Row],[DiscountApplied]]) - (Table1[[#This Row],[OrderQuantity]]*Table1[[#This Row],[UnitCost]])</f>
        <v>2423.2800000000007</v>
      </c>
      <c r="T2858">
        <f>DATEDIF(Table1[[#This Row],[ShipDate]],Table1[[#This Row],[DeliveryDate]],"d")</f>
        <v>2</v>
      </c>
      <c r="U2858" t="str">
        <f t="shared" si="89"/>
        <v>On Time</v>
      </c>
    </row>
    <row r="2859" spans="1:21" x14ac:dyDescent="0.3">
      <c r="A2859" t="str">
        <f t="shared" si="88"/>
        <v>SO-002958</v>
      </c>
      <c r="B2859" t="s">
        <v>3</v>
      </c>
      <c r="C2859" t="s">
        <v>10</v>
      </c>
      <c r="D2859" s="1">
        <v>43500</v>
      </c>
      <c r="E2859" s="1">
        <v>43587</v>
      </c>
      <c r="F2859" s="1">
        <v>43611</v>
      </c>
      <c r="G2859" s="1">
        <v>43618</v>
      </c>
      <c r="H2859" t="s">
        <v>54</v>
      </c>
      <c r="I2859">
        <v>12</v>
      </c>
      <c r="J2859">
        <v>20</v>
      </c>
      <c r="K2859">
        <v>143</v>
      </c>
      <c r="L2859">
        <v>15</v>
      </c>
      <c r="M2859">
        <v>2</v>
      </c>
      <c r="N2859">
        <v>0.05</v>
      </c>
      <c r="O2859">
        <v>1558.15</v>
      </c>
      <c r="P2859">
        <v>2291.4</v>
      </c>
      <c r="Q2859">
        <f>Table1[[#This Row],[OrderQuantity]]*Table1[[#This Row],[UnitPrice]]</f>
        <v>4582.8</v>
      </c>
      <c r="R2859">
        <f>Table1[[#This Row],[OrderQuantity]]*Table1[[#This Row],[UnitCost]]</f>
        <v>3116.3</v>
      </c>
      <c r="S2859">
        <f>Table1[[#This Row],[OrderQuantity]]*Table1[[#This Row],[UnitPrice]]*(1-Table1[[#This Row],[DiscountApplied]]) - (Table1[[#This Row],[OrderQuantity]]*Table1[[#This Row],[UnitCost]])</f>
        <v>1237.3599999999997</v>
      </c>
      <c r="T2859">
        <f>DATEDIF(Table1[[#This Row],[ShipDate]],Table1[[#This Row],[DeliveryDate]],"d")</f>
        <v>7</v>
      </c>
      <c r="U2859" t="str">
        <f t="shared" si="89"/>
        <v>On Time</v>
      </c>
    </row>
    <row r="2860" spans="1:21" x14ac:dyDescent="0.3">
      <c r="A2860" t="str">
        <f t="shared" si="88"/>
        <v>SO-002959</v>
      </c>
      <c r="B2860" t="s">
        <v>3</v>
      </c>
      <c r="C2860" t="s">
        <v>12</v>
      </c>
      <c r="D2860" s="1">
        <v>43500</v>
      </c>
      <c r="E2860" s="1">
        <v>43587</v>
      </c>
      <c r="F2860" s="1">
        <v>43591</v>
      </c>
      <c r="G2860" s="1">
        <v>43598</v>
      </c>
      <c r="H2860" t="s">
        <v>54</v>
      </c>
      <c r="I2860">
        <v>8</v>
      </c>
      <c r="J2860">
        <v>8</v>
      </c>
      <c r="K2860">
        <v>251</v>
      </c>
      <c r="L2860">
        <v>10</v>
      </c>
      <c r="M2860">
        <v>6</v>
      </c>
      <c r="N2860">
        <v>0.05</v>
      </c>
      <c r="O2860">
        <v>1798.62</v>
      </c>
      <c r="P2860">
        <v>3048.5</v>
      </c>
      <c r="Q2860">
        <f>Table1[[#This Row],[OrderQuantity]]*Table1[[#This Row],[UnitPrice]]</f>
        <v>18291</v>
      </c>
      <c r="R2860">
        <f>Table1[[#This Row],[OrderQuantity]]*Table1[[#This Row],[UnitCost]]</f>
        <v>10791.72</v>
      </c>
      <c r="S2860">
        <f>Table1[[#This Row],[OrderQuantity]]*Table1[[#This Row],[UnitPrice]]*(1-Table1[[#This Row],[DiscountApplied]]) - (Table1[[#This Row],[OrderQuantity]]*Table1[[#This Row],[UnitCost]])</f>
        <v>6584.7300000000014</v>
      </c>
      <c r="T2860">
        <f>DATEDIF(Table1[[#This Row],[ShipDate]],Table1[[#This Row],[DeliveryDate]],"d")</f>
        <v>7</v>
      </c>
      <c r="U2860" t="str">
        <f t="shared" si="89"/>
        <v>On Time</v>
      </c>
    </row>
    <row r="2861" spans="1:21" x14ac:dyDescent="0.3">
      <c r="A2861" t="str">
        <f t="shared" si="88"/>
        <v>SO-002960</v>
      </c>
      <c r="B2861" t="s">
        <v>2</v>
      </c>
      <c r="C2861" t="s">
        <v>10</v>
      </c>
      <c r="D2861" s="1">
        <v>43500</v>
      </c>
      <c r="E2861" s="1">
        <v>43587</v>
      </c>
      <c r="F2861" s="1">
        <v>43603</v>
      </c>
      <c r="G2861" s="1">
        <v>43609</v>
      </c>
      <c r="H2861" t="s">
        <v>54</v>
      </c>
      <c r="I2861">
        <v>24</v>
      </c>
      <c r="J2861">
        <v>21</v>
      </c>
      <c r="K2861">
        <v>176</v>
      </c>
      <c r="L2861">
        <v>4</v>
      </c>
      <c r="M2861">
        <v>3</v>
      </c>
      <c r="N2861">
        <v>0.05</v>
      </c>
      <c r="O2861">
        <v>653.38</v>
      </c>
      <c r="P2861">
        <v>1232.8</v>
      </c>
      <c r="Q2861">
        <f>Table1[[#This Row],[OrderQuantity]]*Table1[[#This Row],[UnitPrice]]</f>
        <v>3698.3999999999996</v>
      </c>
      <c r="R2861">
        <f>Table1[[#This Row],[OrderQuantity]]*Table1[[#This Row],[UnitCost]]</f>
        <v>1960.1399999999999</v>
      </c>
      <c r="S2861">
        <f>Table1[[#This Row],[OrderQuantity]]*Table1[[#This Row],[UnitPrice]]*(1-Table1[[#This Row],[DiscountApplied]]) - (Table1[[#This Row],[OrderQuantity]]*Table1[[#This Row],[UnitCost]])</f>
        <v>1553.3399999999997</v>
      </c>
      <c r="T2861">
        <f>DATEDIF(Table1[[#This Row],[ShipDate]],Table1[[#This Row],[DeliveryDate]],"d")</f>
        <v>6</v>
      </c>
      <c r="U2861" t="str">
        <f t="shared" si="89"/>
        <v>On Time</v>
      </c>
    </row>
    <row r="2862" spans="1:21" x14ac:dyDescent="0.3">
      <c r="A2862" t="str">
        <f t="shared" si="88"/>
        <v>SO-002961</v>
      </c>
      <c r="B2862" t="s">
        <v>3</v>
      </c>
      <c r="C2862" t="s">
        <v>11</v>
      </c>
      <c r="D2862" s="1">
        <v>43500</v>
      </c>
      <c r="E2862" s="1">
        <v>43587</v>
      </c>
      <c r="F2862" s="1">
        <v>43608</v>
      </c>
      <c r="G2862" s="1">
        <v>43616</v>
      </c>
      <c r="H2862" t="s">
        <v>54</v>
      </c>
      <c r="I2862">
        <v>3</v>
      </c>
      <c r="J2862">
        <v>11</v>
      </c>
      <c r="K2862">
        <v>271</v>
      </c>
      <c r="L2862">
        <v>35</v>
      </c>
      <c r="M2862">
        <v>3</v>
      </c>
      <c r="N2862">
        <v>0.05</v>
      </c>
      <c r="O2862">
        <v>1789.84</v>
      </c>
      <c r="P2862">
        <v>2418.6999999999998</v>
      </c>
      <c r="Q2862">
        <f>Table1[[#This Row],[OrderQuantity]]*Table1[[#This Row],[UnitPrice]]</f>
        <v>7256.0999999999995</v>
      </c>
      <c r="R2862">
        <f>Table1[[#This Row],[OrderQuantity]]*Table1[[#This Row],[UnitCost]]</f>
        <v>5369.5199999999995</v>
      </c>
      <c r="S2862">
        <f>Table1[[#This Row],[OrderQuantity]]*Table1[[#This Row],[UnitPrice]]*(1-Table1[[#This Row],[DiscountApplied]]) - (Table1[[#This Row],[OrderQuantity]]*Table1[[#This Row],[UnitCost]])</f>
        <v>1523.7749999999996</v>
      </c>
      <c r="T2862">
        <f>DATEDIF(Table1[[#This Row],[ShipDate]],Table1[[#This Row],[DeliveryDate]],"d")</f>
        <v>8</v>
      </c>
      <c r="U2862" t="str">
        <f t="shared" si="89"/>
        <v>Late</v>
      </c>
    </row>
    <row r="2863" spans="1:21" x14ac:dyDescent="0.3">
      <c r="A2863" t="str">
        <f t="shared" si="88"/>
        <v>SO-002962</v>
      </c>
      <c r="B2863" t="s">
        <v>3</v>
      </c>
      <c r="C2863" t="s">
        <v>8</v>
      </c>
      <c r="D2863" s="1">
        <v>43500</v>
      </c>
      <c r="E2863" s="1">
        <v>43587</v>
      </c>
      <c r="F2863" s="1">
        <v>43615</v>
      </c>
      <c r="G2863" s="1">
        <v>43620</v>
      </c>
      <c r="H2863" t="s">
        <v>54</v>
      </c>
      <c r="I2863">
        <v>5</v>
      </c>
      <c r="J2863">
        <v>25</v>
      </c>
      <c r="K2863">
        <v>358</v>
      </c>
      <c r="L2863">
        <v>10</v>
      </c>
      <c r="M2863">
        <v>6</v>
      </c>
      <c r="N2863">
        <v>0.05</v>
      </c>
      <c r="O2863">
        <v>3228.06</v>
      </c>
      <c r="P2863">
        <v>5380.1</v>
      </c>
      <c r="Q2863">
        <f>Table1[[#This Row],[OrderQuantity]]*Table1[[#This Row],[UnitPrice]]</f>
        <v>32280.600000000002</v>
      </c>
      <c r="R2863">
        <f>Table1[[#This Row],[OrderQuantity]]*Table1[[#This Row],[UnitCost]]</f>
        <v>19368.36</v>
      </c>
      <c r="S2863">
        <f>Table1[[#This Row],[OrderQuantity]]*Table1[[#This Row],[UnitPrice]]*(1-Table1[[#This Row],[DiscountApplied]]) - (Table1[[#This Row],[OrderQuantity]]*Table1[[#This Row],[UnitCost]])</f>
        <v>11298.21</v>
      </c>
      <c r="T2863">
        <f>DATEDIF(Table1[[#This Row],[ShipDate]],Table1[[#This Row],[DeliveryDate]],"d")</f>
        <v>5</v>
      </c>
      <c r="U2863" t="str">
        <f t="shared" si="89"/>
        <v>On Time</v>
      </c>
    </row>
    <row r="2864" spans="1:21" x14ac:dyDescent="0.3">
      <c r="A2864" t="str">
        <f t="shared" si="88"/>
        <v>SO-002963</v>
      </c>
      <c r="B2864" t="s">
        <v>4</v>
      </c>
      <c r="C2864" t="s">
        <v>10</v>
      </c>
      <c r="D2864" s="1">
        <v>43500</v>
      </c>
      <c r="E2864" s="1">
        <v>43587</v>
      </c>
      <c r="F2864" s="1">
        <v>43596</v>
      </c>
      <c r="G2864" s="1">
        <v>43601</v>
      </c>
      <c r="H2864" t="s">
        <v>54</v>
      </c>
      <c r="I2864">
        <v>13</v>
      </c>
      <c r="J2864">
        <v>12</v>
      </c>
      <c r="K2864">
        <v>148</v>
      </c>
      <c r="L2864">
        <v>38</v>
      </c>
      <c r="M2864">
        <v>3</v>
      </c>
      <c r="N2864">
        <v>0.2</v>
      </c>
      <c r="O2864">
        <v>2743.65</v>
      </c>
      <c r="P2864">
        <v>3919.5</v>
      </c>
      <c r="Q2864">
        <f>Table1[[#This Row],[OrderQuantity]]*Table1[[#This Row],[UnitPrice]]</f>
        <v>11758.5</v>
      </c>
      <c r="R2864">
        <f>Table1[[#This Row],[OrderQuantity]]*Table1[[#This Row],[UnitCost]]</f>
        <v>8230.9500000000007</v>
      </c>
      <c r="S2864">
        <f>Table1[[#This Row],[OrderQuantity]]*Table1[[#This Row],[UnitPrice]]*(1-Table1[[#This Row],[DiscountApplied]]) - (Table1[[#This Row],[OrderQuantity]]*Table1[[#This Row],[UnitCost]])</f>
        <v>1175.8500000000004</v>
      </c>
      <c r="T2864">
        <f>DATEDIF(Table1[[#This Row],[ShipDate]],Table1[[#This Row],[DeliveryDate]],"d")</f>
        <v>5</v>
      </c>
      <c r="U2864" t="str">
        <f t="shared" si="89"/>
        <v>On Time</v>
      </c>
    </row>
    <row r="2865" spans="1:21" x14ac:dyDescent="0.3">
      <c r="A2865" t="str">
        <f t="shared" si="88"/>
        <v>SO-002964</v>
      </c>
      <c r="B2865" t="s">
        <v>4</v>
      </c>
      <c r="C2865" t="s">
        <v>13</v>
      </c>
      <c r="D2865" s="1">
        <v>43500</v>
      </c>
      <c r="E2865" s="1">
        <v>43588</v>
      </c>
      <c r="F2865" s="1">
        <v>43611</v>
      </c>
      <c r="G2865" s="1">
        <v>43619</v>
      </c>
      <c r="H2865" t="s">
        <v>54</v>
      </c>
      <c r="I2865">
        <v>14</v>
      </c>
      <c r="J2865">
        <v>6</v>
      </c>
      <c r="K2865">
        <v>50</v>
      </c>
      <c r="L2865">
        <v>27</v>
      </c>
      <c r="M2865">
        <v>2</v>
      </c>
      <c r="N2865">
        <v>0.08</v>
      </c>
      <c r="O2865">
        <v>920.98</v>
      </c>
      <c r="P2865">
        <v>1165.8</v>
      </c>
      <c r="Q2865">
        <f>Table1[[#This Row],[OrderQuantity]]*Table1[[#This Row],[UnitPrice]]</f>
        <v>2331.6</v>
      </c>
      <c r="R2865">
        <f>Table1[[#This Row],[OrderQuantity]]*Table1[[#This Row],[UnitCost]]</f>
        <v>1841.96</v>
      </c>
      <c r="S2865">
        <f>Table1[[#This Row],[OrderQuantity]]*Table1[[#This Row],[UnitPrice]]*(1-Table1[[#This Row],[DiscountApplied]]) - (Table1[[#This Row],[OrderQuantity]]*Table1[[#This Row],[UnitCost]])</f>
        <v>303.11200000000008</v>
      </c>
      <c r="T2865">
        <f>DATEDIF(Table1[[#This Row],[ShipDate]],Table1[[#This Row],[DeliveryDate]],"d")</f>
        <v>8</v>
      </c>
      <c r="U2865" t="str">
        <f t="shared" si="89"/>
        <v>Late</v>
      </c>
    </row>
    <row r="2866" spans="1:21" x14ac:dyDescent="0.3">
      <c r="A2866" t="str">
        <f t="shared" si="88"/>
        <v>SO-002965</v>
      </c>
      <c r="B2866" t="s">
        <v>3</v>
      </c>
      <c r="C2866" t="s">
        <v>12</v>
      </c>
      <c r="D2866" s="1">
        <v>43500</v>
      </c>
      <c r="E2866" s="1">
        <v>43588</v>
      </c>
      <c r="F2866" s="1">
        <v>43607</v>
      </c>
      <c r="G2866" s="1">
        <v>43611</v>
      </c>
      <c r="H2866" t="s">
        <v>54</v>
      </c>
      <c r="I2866">
        <v>2</v>
      </c>
      <c r="J2866">
        <v>17</v>
      </c>
      <c r="K2866">
        <v>210</v>
      </c>
      <c r="L2866">
        <v>27</v>
      </c>
      <c r="M2866">
        <v>4</v>
      </c>
      <c r="N2866">
        <v>0.08</v>
      </c>
      <c r="O2866">
        <v>110.55</v>
      </c>
      <c r="P2866">
        <v>167.5</v>
      </c>
      <c r="Q2866">
        <f>Table1[[#This Row],[OrderQuantity]]*Table1[[#This Row],[UnitPrice]]</f>
        <v>670</v>
      </c>
      <c r="R2866">
        <f>Table1[[#This Row],[OrderQuantity]]*Table1[[#This Row],[UnitCost]]</f>
        <v>442.2</v>
      </c>
      <c r="S2866">
        <f>Table1[[#This Row],[OrderQuantity]]*Table1[[#This Row],[UnitPrice]]*(1-Table1[[#This Row],[DiscountApplied]]) - (Table1[[#This Row],[OrderQuantity]]*Table1[[#This Row],[UnitCost]])</f>
        <v>174.2</v>
      </c>
      <c r="T2866">
        <f>DATEDIF(Table1[[#This Row],[ShipDate]],Table1[[#This Row],[DeliveryDate]],"d")</f>
        <v>4</v>
      </c>
      <c r="U2866" t="str">
        <f t="shared" si="89"/>
        <v>On Time</v>
      </c>
    </row>
    <row r="2867" spans="1:21" x14ac:dyDescent="0.3">
      <c r="A2867" t="str">
        <f t="shared" si="88"/>
        <v>SO-002966</v>
      </c>
      <c r="B2867" t="s">
        <v>5</v>
      </c>
      <c r="C2867" t="s">
        <v>10</v>
      </c>
      <c r="D2867" s="1">
        <v>43500</v>
      </c>
      <c r="E2867" s="1">
        <v>43588</v>
      </c>
      <c r="F2867" s="1">
        <v>43600</v>
      </c>
      <c r="G2867" s="1">
        <v>43610</v>
      </c>
      <c r="H2867" t="s">
        <v>54</v>
      </c>
      <c r="I2867">
        <v>26</v>
      </c>
      <c r="J2867">
        <v>29</v>
      </c>
      <c r="K2867">
        <v>108</v>
      </c>
      <c r="L2867">
        <v>42</v>
      </c>
      <c r="M2867">
        <v>5</v>
      </c>
      <c r="N2867">
        <v>0.05</v>
      </c>
      <c r="O2867">
        <v>755.09</v>
      </c>
      <c r="P2867">
        <v>1078.7</v>
      </c>
      <c r="Q2867">
        <f>Table1[[#This Row],[OrderQuantity]]*Table1[[#This Row],[UnitPrice]]</f>
        <v>5393.5</v>
      </c>
      <c r="R2867">
        <f>Table1[[#This Row],[OrderQuantity]]*Table1[[#This Row],[UnitCost]]</f>
        <v>3775.4500000000003</v>
      </c>
      <c r="S2867">
        <f>Table1[[#This Row],[OrderQuantity]]*Table1[[#This Row],[UnitPrice]]*(1-Table1[[#This Row],[DiscountApplied]]) - (Table1[[#This Row],[OrderQuantity]]*Table1[[#This Row],[UnitCost]])</f>
        <v>1348.3749999999995</v>
      </c>
      <c r="T2867">
        <f>DATEDIF(Table1[[#This Row],[ShipDate]],Table1[[#This Row],[DeliveryDate]],"d")</f>
        <v>10</v>
      </c>
      <c r="U2867" t="str">
        <f t="shared" si="89"/>
        <v>Late</v>
      </c>
    </row>
    <row r="2868" spans="1:21" x14ac:dyDescent="0.3">
      <c r="A2868" t="str">
        <f t="shared" si="88"/>
        <v>SO-002967</v>
      </c>
      <c r="B2868" t="s">
        <v>4</v>
      </c>
      <c r="C2868" t="s">
        <v>9</v>
      </c>
      <c r="D2868" s="1">
        <v>43500</v>
      </c>
      <c r="E2868" s="1">
        <v>43588</v>
      </c>
      <c r="F2868" s="1">
        <v>43596</v>
      </c>
      <c r="G2868" s="1">
        <v>43600</v>
      </c>
      <c r="H2868" t="s">
        <v>54</v>
      </c>
      <c r="I2868">
        <v>13</v>
      </c>
      <c r="J2868">
        <v>44</v>
      </c>
      <c r="K2868">
        <v>84</v>
      </c>
      <c r="L2868">
        <v>23</v>
      </c>
      <c r="M2868">
        <v>3</v>
      </c>
      <c r="N2868">
        <v>0.05</v>
      </c>
      <c r="O2868">
        <v>3197.64</v>
      </c>
      <c r="P2868">
        <v>6525.8</v>
      </c>
      <c r="Q2868">
        <f>Table1[[#This Row],[OrderQuantity]]*Table1[[#This Row],[UnitPrice]]</f>
        <v>19577.400000000001</v>
      </c>
      <c r="R2868">
        <f>Table1[[#This Row],[OrderQuantity]]*Table1[[#This Row],[UnitCost]]</f>
        <v>9592.92</v>
      </c>
      <c r="S2868">
        <f>Table1[[#This Row],[OrderQuantity]]*Table1[[#This Row],[UnitPrice]]*(1-Table1[[#This Row],[DiscountApplied]]) - (Table1[[#This Row],[OrderQuantity]]*Table1[[#This Row],[UnitCost]])</f>
        <v>9005.6099999999988</v>
      </c>
      <c r="T2868">
        <f>DATEDIF(Table1[[#This Row],[ShipDate]],Table1[[#This Row],[DeliveryDate]],"d")</f>
        <v>4</v>
      </c>
      <c r="U2868" t="str">
        <f t="shared" si="89"/>
        <v>On Time</v>
      </c>
    </row>
    <row r="2869" spans="1:21" x14ac:dyDescent="0.3">
      <c r="A2869" t="str">
        <f t="shared" si="88"/>
        <v>SO-002968</v>
      </c>
      <c r="B2869" t="s">
        <v>2</v>
      </c>
      <c r="C2869" t="s">
        <v>12</v>
      </c>
      <c r="D2869" s="1">
        <v>43500</v>
      </c>
      <c r="E2869" s="1">
        <v>43588</v>
      </c>
      <c r="F2869" s="1">
        <v>43604</v>
      </c>
      <c r="G2869" s="1">
        <v>43611</v>
      </c>
      <c r="H2869" t="s">
        <v>54</v>
      </c>
      <c r="I2869">
        <v>21</v>
      </c>
      <c r="J2869">
        <v>42</v>
      </c>
      <c r="K2869">
        <v>211</v>
      </c>
      <c r="L2869">
        <v>29</v>
      </c>
      <c r="M2869">
        <v>6</v>
      </c>
      <c r="N2869">
        <v>0.08</v>
      </c>
      <c r="O2869">
        <v>3091.11</v>
      </c>
      <c r="P2869">
        <v>3912.8</v>
      </c>
      <c r="Q2869">
        <f>Table1[[#This Row],[OrderQuantity]]*Table1[[#This Row],[UnitPrice]]</f>
        <v>23476.800000000003</v>
      </c>
      <c r="R2869">
        <f>Table1[[#This Row],[OrderQuantity]]*Table1[[#This Row],[UnitCost]]</f>
        <v>18546.66</v>
      </c>
      <c r="S2869">
        <f>Table1[[#This Row],[OrderQuantity]]*Table1[[#This Row],[UnitPrice]]*(1-Table1[[#This Row],[DiscountApplied]]) - (Table1[[#This Row],[OrderQuantity]]*Table1[[#This Row],[UnitCost]])</f>
        <v>3051.9960000000028</v>
      </c>
      <c r="T2869">
        <f>DATEDIF(Table1[[#This Row],[ShipDate]],Table1[[#This Row],[DeliveryDate]],"d")</f>
        <v>7</v>
      </c>
      <c r="U2869" t="str">
        <f t="shared" si="89"/>
        <v>On Time</v>
      </c>
    </row>
    <row r="2870" spans="1:21" x14ac:dyDescent="0.3">
      <c r="A2870" t="str">
        <f t="shared" si="88"/>
        <v>SO-002969</v>
      </c>
      <c r="B2870" t="s">
        <v>4</v>
      </c>
      <c r="C2870" t="s">
        <v>11</v>
      </c>
      <c r="D2870" s="1">
        <v>43500</v>
      </c>
      <c r="E2870" s="1">
        <v>43588</v>
      </c>
      <c r="F2870" s="1">
        <v>43612</v>
      </c>
      <c r="G2870" s="1">
        <v>43617</v>
      </c>
      <c r="H2870" t="s">
        <v>54</v>
      </c>
      <c r="I2870">
        <v>19</v>
      </c>
      <c r="J2870">
        <v>27</v>
      </c>
      <c r="K2870">
        <v>284</v>
      </c>
      <c r="L2870">
        <v>23</v>
      </c>
      <c r="M2870">
        <v>8</v>
      </c>
      <c r="N2870">
        <v>0.08</v>
      </c>
      <c r="O2870">
        <v>2063.13</v>
      </c>
      <c r="P2870">
        <v>2485.6999999999998</v>
      </c>
      <c r="Q2870">
        <f>Table1[[#This Row],[OrderQuantity]]*Table1[[#This Row],[UnitPrice]]</f>
        <v>19885.599999999999</v>
      </c>
      <c r="R2870">
        <f>Table1[[#This Row],[OrderQuantity]]*Table1[[#This Row],[UnitCost]]</f>
        <v>16505.04</v>
      </c>
      <c r="S2870">
        <f>Table1[[#This Row],[OrderQuantity]]*Table1[[#This Row],[UnitPrice]]*(1-Table1[[#This Row],[DiscountApplied]]) - (Table1[[#This Row],[OrderQuantity]]*Table1[[#This Row],[UnitCost]])</f>
        <v>1789.7119999999995</v>
      </c>
      <c r="T2870">
        <f>DATEDIF(Table1[[#This Row],[ShipDate]],Table1[[#This Row],[DeliveryDate]],"d")</f>
        <v>5</v>
      </c>
      <c r="U2870" t="str">
        <f t="shared" si="89"/>
        <v>On Time</v>
      </c>
    </row>
    <row r="2871" spans="1:21" x14ac:dyDescent="0.3">
      <c r="A2871" t="str">
        <f t="shared" si="88"/>
        <v>SO-002970</v>
      </c>
      <c r="B2871" t="s">
        <v>3</v>
      </c>
      <c r="C2871" t="s">
        <v>10</v>
      </c>
      <c r="D2871" s="1">
        <v>43500</v>
      </c>
      <c r="E2871" s="1">
        <v>43588</v>
      </c>
      <c r="F2871" s="1">
        <v>43595</v>
      </c>
      <c r="G2871" s="1">
        <v>43604</v>
      </c>
      <c r="H2871" t="s">
        <v>54</v>
      </c>
      <c r="I2871">
        <v>10</v>
      </c>
      <c r="J2871">
        <v>4</v>
      </c>
      <c r="K2871">
        <v>145</v>
      </c>
      <c r="L2871">
        <v>11</v>
      </c>
      <c r="M2871">
        <v>3</v>
      </c>
      <c r="N2871">
        <v>0.1</v>
      </c>
      <c r="O2871">
        <v>1705.82</v>
      </c>
      <c r="P2871">
        <v>2244.5</v>
      </c>
      <c r="Q2871">
        <f>Table1[[#This Row],[OrderQuantity]]*Table1[[#This Row],[UnitPrice]]</f>
        <v>6733.5</v>
      </c>
      <c r="R2871">
        <f>Table1[[#This Row],[OrderQuantity]]*Table1[[#This Row],[UnitCost]]</f>
        <v>5117.46</v>
      </c>
      <c r="S2871">
        <f>Table1[[#This Row],[OrderQuantity]]*Table1[[#This Row],[UnitPrice]]*(1-Table1[[#This Row],[DiscountApplied]]) - (Table1[[#This Row],[OrderQuantity]]*Table1[[#This Row],[UnitCost]])</f>
        <v>942.69000000000051</v>
      </c>
      <c r="T2871">
        <f>DATEDIF(Table1[[#This Row],[ShipDate]],Table1[[#This Row],[DeliveryDate]],"d")</f>
        <v>9</v>
      </c>
      <c r="U2871" t="str">
        <f t="shared" si="89"/>
        <v>Late</v>
      </c>
    </row>
    <row r="2872" spans="1:21" x14ac:dyDescent="0.3">
      <c r="A2872" t="str">
        <f t="shared" si="88"/>
        <v>SO-002971</v>
      </c>
      <c r="B2872" t="s">
        <v>2</v>
      </c>
      <c r="C2872" t="s">
        <v>13</v>
      </c>
      <c r="D2872" s="1">
        <v>43500</v>
      </c>
      <c r="E2872" s="1">
        <v>43588</v>
      </c>
      <c r="F2872" s="1">
        <v>43593</v>
      </c>
      <c r="G2872" s="1">
        <v>43595</v>
      </c>
      <c r="H2872" t="s">
        <v>54</v>
      </c>
      <c r="I2872">
        <v>20</v>
      </c>
      <c r="J2872">
        <v>14</v>
      </c>
      <c r="K2872">
        <v>26</v>
      </c>
      <c r="L2872">
        <v>22</v>
      </c>
      <c r="M2872">
        <v>3</v>
      </c>
      <c r="N2872">
        <v>0.08</v>
      </c>
      <c r="O2872">
        <v>90.45</v>
      </c>
      <c r="P2872">
        <v>167.5</v>
      </c>
      <c r="Q2872">
        <f>Table1[[#This Row],[OrderQuantity]]*Table1[[#This Row],[UnitPrice]]</f>
        <v>502.5</v>
      </c>
      <c r="R2872">
        <f>Table1[[#This Row],[OrderQuantity]]*Table1[[#This Row],[UnitCost]]</f>
        <v>271.35000000000002</v>
      </c>
      <c r="S2872">
        <f>Table1[[#This Row],[OrderQuantity]]*Table1[[#This Row],[UnitPrice]]*(1-Table1[[#This Row],[DiscountApplied]]) - (Table1[[#This Row],[OrderQuantity]]*Table1[[#This Row],[UnitCost]])</f>
        <v>190.95</v>
      </c>
      <c r="T2872">
        <f>DATEDIF(Table1[[#This Row],[ShipDate]],Table1[[#This Row],[DeliveryDate]],"d")</f>
        <v>2</v>
      </c>
      <c r="U2872" t="str">
        <f t="shared" si="89"/>
        <v>On Time</v>
      </c>
    </row>
    <row r="2873" spans="1:21" x14ac:dyDescent="0.3">
      <c r="A2873" t="str">
        <f t="shared" si="88"/>
        <v>SO-002972</v>
      </c>
      <c r="B2873" t="s">
        <v>4</v>
      </c>
      <c r="C2873" t="s">
        <v>11</v>
      </c>
      <c r="D2873" s="1">
        <v>43500</v>
      </c>
      <c r="E2873" s="1">
        <v>43589</v>
      </c>
      <c r="F2873" s="1">
        <v>43599</v>
      </c>
      <c r="G2873" s="1">
        <v>43607</v>
      </c>
      <c r="H2873" t="s">
        <v>54</v>
      </c>
      <c r="I2873">
        <v>14</v>
      </c>
      <c r="J2873">
        <v>11</v>
      </c>
      <c r="K2873">
        <v>318</v>
      </c>
      <c r="L2873">
        <v>3</v>
      </c>
      <c r="M2873">
        <v>8</v>
      </c>
      <c r="N2873">
        <v>0.08</v>
      </c>
      <c r="O2873">
        <v>379.89</v>
      </c>
      <c r="P2873">
        <v>844.2</v>
      </c>
      <c r="Q2873">
        <f>Table1[[#This Row],[OrderQuantity]]*Table1[[#This Row],[UnitPrice]]</f>
        <v>6753.6</v>
      </c>
      <c r="R2873">
        <f>Table1[[#This Row],[OrderQuantity]]*Table1[[#This Row],[UnitCost]]</f>
        <v>3039.12</v>
      </c>
      <c r="S2873">
        <f>Table1[[#This Row],[OrderQuantity]]*Table1[[#This Row],[UnitPrice]]*(1-Table1[[#This Row],[DiscountApplied]]) - (Table1[[#This Row],[OrderQuantity]]*Table1[[#This Row],[UnitCost]])</f>
        <v>3174.1920000000009</v>
      </c>
      <c r="T2873">
        <f>DATEDIF(Table1[[#This Row],[ShipDate]],Table1[[#This Row],[DeliveryDate]],"d")</f>
        <v>8</v>
      </c>
      <c r="U2873" t="str">
        <f t="shared" si="89"/>
        <v>Late</v>
      </c>
    </row>
    <row r="2874" spans="1:21" x14ac:dyDescent="0.3">
      <c r="A2874" t="str">
        <f t="shared" si="88"/>
        <v>SO-002973</v>
      </c>
      <c r="B2874" t="s">
        <v>5</v>
      </c>
      <c r="C2874" t="s">
        <v>12</v>
      </c>
      <c r="D2874" s="1">
        <v>43500</v>
      </c>
      <c r="E2874" s="1">
        <v>43589</v>
      </c>
      <c r="F2874" s="1">
        <v>43600</v>
      </c>
      <c r="G2874" s="1">
        <v>43601</v>
      </c>
      <c r="H2874" t="s">
        <v>54</v>
      </c>
      <c r="I2874">
        <v>28</v>
      </c>
      <c r="J2874">
        <v>50</v>
      </c>
      <c r="K2874">
        <v>250</v>
      </c>
      <c r="L2874">
        <v>12</v>
      </c>
      <c r="M2874">
        <v>1</v>
      </c>
      <c r="N2874">
        <v>0.2</v>
      </c>
      <c r="O2874">
        <v>749.66</v>
      </c>
      <c r="P2874">
        <v>1118.9000000000001</v>
      </c>
      <c r="Q2874">
        <f>Table1[[#This Row],[OrderQuantity]]*Table1[[#This Row],[UnitPrice]]</f>
        <v>1118.9000000000001</v>
      </c>
      <c r="R2874">
        <f>Table1[[#This Row],[OrderQuantity]]*Table1[[#This Row],[UnitCost]]</f>
        <v>749.66</v>
      </c>
      <c r="S2874">
        <f>Table1[[#This Row],[OrderQuantity]]*Table1[[#This Row],[UnitPrice]]*(1-Table1[[#This Row],[DiscountApplied]]) - (Table1[[#This Row],[OrderQuantity]]*Table1[[#This Row],[UnitCost]])</f>
        <v>145.46000000000015</v>
      </c>
      <c r="T2874">
        <f>DATEDIF(Table1[[#This Row],[ShipDate]],Table1[[#This Row],[DeliveryDate]],"d")</f>
        <v>1</v>
      </c>
      <c r="U2874" t="str">
        <f t="shared" si="89"/>
        <v>On Time</v>
      </c>
    </row>
    <row r="2875" spans="1:21" x14ac:dyDescent="0.3">
      <c r="A2875" t="str">
        <f t="shared" si="88"/>
        <v>SO-002974</v>
      </c>
      <c r="B2875" t="s">
        <v>2</v>
      </c>
      <c r="C2875" t="s">
        <v>12</v>
      </c>
      <c r="D2875" s="1">
        <v>43500</v>
      </c>
      <c r="E2875" s="1">
        <v>43589</v>
      </c>
      <c r="F2875" s="1">
        <v>43614</v>
      </c>
      <c r="G2875" s="1">
        <v>43618</v>
      </c>
      <c r="H2875" t="s">
        <v>54</v>
      </c>
      <c r="I2875">
        <v>22</v>
      </c>
      <c r="J2875">
        <v>14</v>
      </c>
      <c r="K2875">
        <v>207</v>
      </c>
      <c r="L2875">
        <v>1</v>
      </c>
      <c r="M2875">
        <v>7</v>
      </c>
      <c r="N2875">
        <v>0.08</v>
      </c>
      <c r="O2875">
        <v>1186.57</v>
      </c>
      <c r="P2875">
        <v>1695.1</v>
      </c>
      <c r="Q2875">
        <f>Table1[[#This Row],[OrderQuantity]]*Table1[[#This Row],[UnitPrice]]</f>
        <v>11865.699999999999</v>
      </c>
      <c r="R2875">
        <f>Table1[[#This Row],[OrderQuantity]]*Table1[[#This Row],[UnitCost]]</f>
        <v>8305.99</v>
      </c>
      <c r="S2875">
        <f>Table1[[#This Row],[OrderQuantity]]*Table1[[#This Row],[UnitPrice]]*(1-Table1[[#This Row],[DiscountApplied]]) - (Table1[[#This Row],[OrderQuantity]]*Table1[[#This Row],[UnitCost]])</f>
        <v>2610.4539999999997</v>
      </c>
      <c r="T2875">
        <f>DATEDIF(Table1[[#This Row],[ShipDate]],Table1[[#This Row],[DeliveryDate]],"d")</f>
        <v>4</v>
      </c>
      <c r="U2875" t="str">
        <f t="shared" si="89"/>
        <v>On Time</v>
      </c>
    </row>
    <row r="2876" spans="1:21" x14ac:dyDescent="0.3">
      <c r="A2876" t="str">
        <f t="shared" si="88"/>
        <v>SO-002975</v>
      </c>
      <c r="B2876" t="s">
        <v>4</v>
      </c>
      <c r="C2876" t="s">
        <v>13</v>
      </c>
      <c r="D2876" s="1">
        <v>43500</v>
      </c>
      <c r="E2876" s="1">
        <v>43589</v>
      </c>
      <c r="F2876" s="1">
        <v>43601</v>
      </c>
      <c r="G2876" s="1">
        <v>43604</v>
      </c>
      <c r="H2876" t="s">
        <v>54</v>
      </c>
      <c r="I2876">
        <v>16</v>
      </c>
      <c r="J2876">
        <v>8</v>
      </c>
      <c r="K2876">
        <v>47</v>
      </c>
      <c r="L2876">
        <v>3</v>
      </c>
      <c r="M2876">
        <v>8</v>
      </c>
      <c r="N2876">
        <v>0.15</v>
      </c>
      <c r="O2876">
        <v>1371.69</v>
      </c>
      <c r="P2876">
        <v>2324.9</v>
      </c>
      <c r="Q2876">
        <f>Table1[[#This Row],[OrderQuantity]]*Table1[[#This Row],[UnitPrice]]</f>
        <v>18599.2</v>
      </c>
      <c r="R2876">
        <f>Table1[[#This Row],[OrderQuantity]]*Table1[[#This Row],[UnitCost]]</f>
        <v>10973.52</v>
      </c>
      <c r="S2876">
        <f>Table1[[#This Row],[OrderQuantity]]*Table1[[#This Row],[UnitPrice]]*(1-Table1[[#This Row],[DiscountApplied]]) - (Table1[[#This Row],[OrderQuantity]]*Table1[[#This Row],[UnitCost]])</f>
        <v>4835.7999999999993</v>
      </c>
      <c r="T2876">
        <f>DATEDIF(Table1[[#This Row],[ShipDate]],Table1[[#This Row],[DeliveryDate]],"d")</f>
        <v>3</v>
      </c>
      <c r="U2876" t="str">
        <f t="shared" si="89"/>
        <v>On Time</v>
      </c>
    </row>
    <row r="2877" spans="1:21" x14ac:dyDescent="0.3">
      <c r="A2877" t="str">
        <f t="shared" si="88"/>
        <v>SO-002976</v>
      </c>
      <c r="B2877" t="s">
        <v>2</v>
      </c>
      <c r="C2877" t="s">
        <v>10</v>
      </c>
      <c r="D2877" s="1">
        <v>43500</v>
      </c>
      <c r="E2877" s="1">
        <v>43589</v>
      </c>
      <c r="F2877" s="1">
        <v>43609</v>
      </c>
      <c r="G2877" s="1">
        <v>43612</v>
      </c>
      <c r="H2877" t="s">
        <v>54</v>
      </c>
      <c r="I2877">
        <v>24</v>
      </c>
      <c r="J2877">
        <v>20</v>
      </c>
      <c r="K2877">
        <v>89</v>
      </c>
      <c r="L2877">
        <v>28</v>
      </c>
      <c r="M2877">
        <v>5</v>
      </c>
      <c r="N2877">
        <v>0.05</v>
      </c>
      <c r="O2877">
        <v>730.7</v>
      </c>
      <c r="P2877">
        <v>891.1</v>
      </c>
      <c r="Q2877">
        <f>Table1[[#This Row],[OrderQuantity]]*Table1[[#This Row],[UnitPrice]]</f>
        <v>4455.5</v>
      </c>
      <c r="R2877">
        <f>Table1[[#This Row],[OrderQuantity]]*Table1[[#This Row],[UnitCost]]</f>
        <v>3653.5</v>
      </c>
      <c r="S2877">
        <f>Table1[[#This Row],[OrderQuantity]]*Table1[[#This Row],[UnitPrice]]*(1-Table1[[#This Row],[DiscountApplied]]) - (Table1[[#This Row],[OrderQuantity]]*Table1[[#This Row],[UnitCost]])</f>
        <v>579.22499999999945</v>
      </c>
      <c r="T2877">
        <f>DATEDIF(Table1[[#This Row],[ShipDate]],Table1[[#This Row],[DeliveryDate]],"d")</f>
        <v>3</v>
      </c>
      <c r="U2877" t="str">
        <f t="shared" si="89"/>
        <v>On Time</v>
      </c>
    </row>
    <row r="2878" spans="1:21" x14ac:dyDescent="0.3">
      <c r="A2878" t="str">
        <f t="shared" si="88"/>
        <v>SO-002977</v>
      </c>
      <c r="B2878" t="s">
        <v>4</v>
      </c>
      <c r="C2878" t="s">
        <v>9</v>
      </c>
      <c r="D2878" s="1">
        <v>43400</v>
      </c>
      <c r="E2878" s="1">
        <v>43589</v>
      </c>
      <c r="F2878" s="1">
        <v>43601</v>
      </c>
      <c r="G2878" s="1">
        <v>43603</v>
      </c>
      <c r="H2878" t="s">
        <v>54</v>
      </c>
      <c r="I2878">
        <v>20</v>
      </c>
      <c r="J2878">
        <v>10</v>
      </c>
      <c r="K2878">
        <v>65</v>
      </c>
      <c r="L2878">
        <v>46</v>
      </c>
      <c r="M2878">
        <v>7</v>
      </c>
      <c r="N2878">
        <v>0.1</v>
      </c>
      <c r="O2878">
        <v>491.45</v>
      </c>
      <c r="P2878">
        <v>1092.0999999999999</v>
      </c>
      <c r="Q2878">
        <f>Table1[[#This Row],[OrderQuantity]]*Table1[[#This Row],[UnitPrice]]</f>
        <v>7644.6999999999989</v>
      </c>
      <c r="R2878">
        <f>Table1[[#This Row],[OrderQuantity]]*Table1[[#This Row],[UnitCost]]</f>
        <v>3440.15</v>
      </c>
      <c r="S2878">
        <f>Table1[[#This Row],[OrderQuantity]]*Table1[[#This Row],[UnitPrice]]*(1-Table1[[#This Row],[DiscountApplied]]) - (Table1[[#This Row],[OrderQuantity]]*Table1[[#This Row],[UnitCost]])</f>
        <v>3440.0799999999995</v>
      </c>
      <c r="T2878">
        <f>DATEDIF(Table1[[#This Row],[ShipDate]],Table1[[#This Row],[DeliveryDate]],"d")</f>
        <v>2</v>
      </c>
      <c r="U2878" t="str">
        <f t="shared" si="89"/>
        <v>On Time</v>
      </c>
    </row>
    <row r="2879" spans="1:21" x14ac:dyDescent="0.3">
      <c r="A2879" t="str">
        <f t="shared" si="88"/>
        <v>SO-002978</v>
      </c>
      <c r="B2879" t="s">
        <v>4</v>
      </c>
      <c r="C2879" t="s">
        <v>10</v>
      </c>
      <c r="D2879" s="1">
        <v>43500</v>
      </c>
      <c r="E2879" s="1">
        <v>43589</v>
      </c>
      <c r="F2879" s="1">
        <v>43591</v>
      </c>
      <c r="G2879" s="1">
        <v>43596</v>
      </c>
      <c r="H2879" t="s">
        <v>54</v>
      </c>
      <c r="I2879">
        <v>19</v>
      </c>
      <c r="J2879">
        <v>29</v>
      </c>
      <c r="K2879">
        <v>174</v>
      </c>
      <c r="L2879">
        <v>45</v>
      </c>
      <c r="M2879">
        <v>8</v>
      </c>
      <c r="N2879">
        <v>0.05</v>
      </c>
      <c r="O2879">
        <v>744.3</v>
      </c>
      <c r="P2879">
        <v>1078.7</v>
      </c>
      <c r="Q2879">
        <f>Table1[[#This Row],[OrderQuantity]]*Table1[[#This Row],[UnitPrice]]</f>
        <v>8629.6</v>
      </c>
      <c r="R2879">
        <f>Table1[[#This Row],[OrderQuantity]]*Table1[[#This Row],[UnitCost]]</f>
        <v>5954.4</v>
      </c>
      <c r="S2879">
        <f>Table1[[#This Row],[OrderQuantity]]*Table1[[#This Row],[UnitPrice]]*(1-Table1[[#This Row],[DiscountApplied]]) - (Table1[[#This Row],[OrderQuantity]]*Table1[[#This Row],[UnitCost]])</f>
        <v>2243.7200000000012</v>
      </c>
      <c r="T2879">
        <f>DATEDIF(Table1[[#This Row],[ShipDate]],Table1[[#This Row],[DeliveryDate]],"d")</f>
        <v>5</v>
      </c>
      <c r="U2879" t="str">
        <f t="shared" si="89"/>
        <v>On Time</v>
      </c>
    </row>
    <row r="2880" spans="1:21" x14ac:dyDescent="0.3">
      <c r="A2880" t="str">
        <f t="shared" si="88"/>
        <v>SO-002979</v>
      </c>
      <c r="B2880" t="s">
        <v>5</v>
      </c>
      <c r="C2880" t="s">
        <v>10</v>
      </c>
      <c r="D2880" s="1">
        <v>43500</v>
      </c>
      <c r="E2880" s="1">
        <v>43589</v>
      </c>
      <c r="F2880" s="1">
        <v>43610</v>
      </c>
      <c r="G2880" s="1">
        <v>43614</v>
      </c>
      <c r="H2880" t="s">
        <v>54</v>
      </c>
      <c r="I2880">
        <v>26</v>
      </c>
      <c r="J2880">
        <v>44</v>
      </c>
      <c r="K2880">
        <v>167</v>
      </c>
      <c r="L2880">
        <v>3</v>
      </c>
      <c r="M2880">
        <v>6</v>
      </c>
      <c r="N2880">
        <v>0.2</v>
      </c>
      <c r="O2880">
        <v>1868.5</v>
      </c>
      <c r="P2880">
        <v>3892.7</v>
      </c>
      <c r="Q2880">
        <f>Table1[[#This Row],[OrderQuantity]]*Table1[[#This Row],[UnitPrice]]</f>
        <v>23356.199999999997</v>
      </c>
      <c r="R2880">
        <f>Table1[[#This Row],[OrderQuantity]]*Table1[[#This Row],[UnitCost]]</f>
        <v>11211</v>
      </c>
      <c r="S2880">
        <f>Table1[[#This Row],[OrderQuantity]]*Table1[[#This Row],[UnitPrice]]*(1-Table1[[#This Row],[DiscountApplied]]) - (Table1[[#This Row],[OrderQuantity]]*Table1[[#This Row],[UnitCost]])</f>
        <v>7473.9599999999991</v>
      </c>
      <c r="T2880">
        <f>DATEDIF(Table1[[#This Row],[ShipDate]],Table1[[#This Row],[DeliveryDate]],"d")</f>
        <v>4</v>
      </c>
      <c r="U2880" t="str">
        <f t="shared" si="89"/>
        <v>On Time</v>
      </c>
    </row>
    <row r="2881" spans="1:21" x14ac:dyDescent="0.3">
      <c r="A2881" t="str">
        <f t="shared" si="88"/>
        <v>SO-002980</v>
      </c>
      <c r="B2881" t="s">
        <v>5</v>
      </c>
      <c r="C2881" t="s">
        <v>10</v>
      </c>
      <c r="D2881" s="1">
        <v>43500</v>
      </c>
      <c r="E2881" s="1">
        <v>43589</v>
      </c>
      <c r="F2881" s="1">
        <v>43596</v>
      </c>
      <c r="G2881" s="1">
        <v>43598</v>
      </c>
      <c r="H2881" t="s">
        <v>54</v>
      </c>
      <c r="I2881">
        <v>27</v>
      </c>
      <c r="J2881">
        <v>30</v>
      </c>
      <c r="K2881">
        <v>126</v>
      </c>
      <c r="L2881">
        <v>15</v>
      </c>
      <c r="M2881">
        <v>1</v>
      </c>
      <c r="N2881">
        <v>0.15</v>
      </c>
      <c r="O2881">
        <v>778.07</v>
      </c>
      <c r="P2881">
        <v>984.9</v>
      </c>
      <c r="Q2881">
        <f>Table1[[#This Row],[OrderQuantity]]*Table1[[#This Row],[UnitPrice]]</f>
        <v>984.9</v>
      </c>
      <c r="R2881">
        <f>Table1[[#This Row],[OrderQuantity]]*Table1[[#This Row],[UnitCost]]</f>
        <v>778.07</v>
      </c>
      <c r="S2881">
        <f>Table1[[#This Row],[OrderQuantity]]*Table1[[#This Row],[UnitPrice]]*(1-Table1[[#This Row],[DiscountApplied]]) - (Table1[[#This Row],[OrderQuantity]]*Table1[[#This Row],[UnitCost]])</f>
        <v>59.094999999999914</v>
      </c>
      <c r="T2881">
        <f>DATEDIF(Table1[[#This Row],[ShipDate]],Table1[[#This Row],[DeliveryDate]],"d")</f>
        <v>2</v>
      </c>
      <c r="U2881" t="str">
        <f t="shared" si="89"/>
        <v>On Time</v>
      </c>
    </row>
    <row r="2882" spans="1:21" x14ac:dyDescent="0.3">
      <c r="A2882" t="str">
        <f t="shared" ref="A2882:A2945" si="90">"SO-" &amp; TEXT(ROW(A2882)+99,"000000")</f>
        <v>SO-002981</v>
      </c>
      <c r="B2882" t="s">
        <v>5</v>
      </c>
      <c r="C2882" t="s">
        <v>11</v>
      </c>
      <c r="D2882" s="1">
        <v>43500</v>
      </c>
      <c r="E2882" s="1">
        <v>43589</v>
      </c>
      <c r="F2882" s="1">
        <v>43610</v>
      </c>
      <c r="G2882" s="1">
        <v>43618</v>
      </c>
      <c r="H2882" t="s">
        <v>54</v>
      </c>
      <c r="I2882">
        <v>27</v>
      </c>
      <c r="J2882">
        <v>36</v>
      </c>
      <c r="K2882">
        <v>325</v>
      </c>
      <c r="L2882">
        <v>40</v>
      </c>
      <c r="M2882">
        <v>3</v>
      </c>
      <c r="N2882">
        <v>0.08</v>
      </c>
      <c r="O2882">
        <v>3263.24</v>
      </c>
      <c r="P2882">
        <v>3839.1</v>
      </c>
      <c r="Q2882">
        <f>Table1[[#This Row],[OrderQuantity]]*Table1[[#This Row],[UnitPrice]]</f>
        <v>11517.3</v>
      </c>
      <c r="R2882">
        <f>Table1[[#This Row],[OrderQuantity]]*Table1[[#This Row],[UnitCost]]</f>
        <v>9789.7199999999993</v>
      </c>
      <c r="S2882">
        <f>Table1[[#This Row],[OrderQuantity]]*Table1[[#This Row],[UnitPrice]]*(1-Table1[[#This Row],[DiscountApplied]]) - (Table1[[#This Row],[OrderQuantity]]*Table1[[#This Row],[UnitCost]])</f>
        <v>806.19599999999991</v>
      </c>
      <c r="T2882">
        <f>DATEDIF(Table1[[#This Row],[ShipDate]],Table1[[#This Row],[DeliveryDate]],"d")</f>
        <v>8</v>
      </c>
      <c r="U2882" t="str">
        <f t="shared" ref="U2882:U2945" si="91">IF(T2882&gt;7,"Late","On Time")</f>
        <v>Late</v>
      </c>
    </row>
    <row r="2883" spans="1:21" x14ac:dyDescent="0.3">
      <c r="A2883" t="str">
        <f t="shared" si="90"/>
        <v>SO-002982</v>
      </c>
      <c r="B2883" t="s">
        <v>3</v>
      </c>
      <c r="C2883" t="s">
        <v>12</v>
      </c>
      <c r="D2883" s="1">
        <v>43500</v>
      </c>
      <c r="E2883" s="1">
        <v>43589</v>
      </c>
      <c r="F2883" s="1">
        <v>43597</v>
      </c>
      <c r="G2883" s="1">
        <v>43607</v>
      </c>
      <c r="H2883" t="s">
        <v>54</v>
      </c>
      <c r="I2883">
        <v>9</v>
      </c>
      <c r="J2883">
        <v>49</v>
      </c>
      <c r="K2883">
        <v>207</v>
      </c>
      <c r="L2883">
        <v>28</v>
      </c>
      <c r="M2883">
        <v>7</v>
      </c>
      <c r="N2883">
        <v>0.3</v>
      </c>
      <c r="O2883">
        <v>575.26</v>
      </c>
      <c r="P2883">
        <v>1085.4000000000001</v>
      </c>
      <c r="Q2883">
        <f>Table1[[#This Row],[OrderQuantity]]*Table1[[#This Row],[UnitPrice]]</f>
        <v>7597.8000000000011</v>
      </c>
      <c r="R2883">
        <f>Table1[[#This Row],[OrderQuantity]]*Table1[[#This Row],[UnitCost]]</f>
        <v>4026.8199999999997</v>
      </c>
      <c r="S2883">
        <f>Table1[[#This Row],[OrderQuantity]]*Table1[[#This Row],[UnitPrice]]*(1-Table1[[#This Row],[DiscountApplied]]) - (Table1[[#This Row],[OrderQuantity]]*Table1[[#This Row],[UnitCost]])</f>
        <v>1291.6400000000003</v>
      </c>
      <c r="T2883">
        <f>DATEDIF(Table1[[#This Row],[ShipDate]],Table1[[#This Row],[DeliveryDate]],"d")</f>
        <v>10</v>
      </c>
      <c r="U2883" t="str">
        <f t="shared" si="91"/>
        <v>Late</v>
      </c>
    </row>
    <row r="2884" spans="1:21" x14ac:dyDescent="0.3">
      <c r="A2884" t="str">
        <f t="shared" si="90"/>
        <v>SO-002983</v>
      </c>
      <c r="B2884" t="s">
        <v>3</v>
      </c>
      <c r="C2884" t="s">
        <v>11</v>
      </c>
      <c r="D2884" s="1">
        <v>43500</v>
      </c>
      <c r="E2884" s="1">
        <v>43589</v>
      </c>
      <c r="F2884" s="1">
        <v>43601</v>
      </c>
      <c r="G2884" s="1">
        <v>43611</v>
      </c>
      <c r="H2884" t="s">
        <v>54</v>
      </c>
      <c r="I2884">
        <v>7</v>
      </c>
      <c r="J2884">
        <v>50</v>
      </c>
      <c r="K2884">
        <v>291</v>
      </c>
      <c r="L2884">
        <v>32</v>
      </c>
      <c r="M2884">
        <v>3</v>
      </c>
      <c r="N2884">
        <v>0.1</v>
      </c>
      <c r="O2884">
        <v>164.02</v>
      </c>
      <c r="P2884">
        <v>227.8</v>
      </c>
      <c r="Q2884">
        <f>Table1[[#This Row],[OrderQuantity]]*Table1[[#This Row],[UnitPrice]]</f>
        <v>683.40000000000009</v>
      </c>
      <c r="R2884">
        <f>Table1[[#This Row],[OrderQuantity]]*Table1[[#This Row],[UnitCost]]</f>
        <v>492.06000000000006</v>
      </c>
      <c r="S2884">
        <f>Table1[[#This Row],[OrderQuantity]]*Table1[[#This Row],[UnitPrice]]*(1-Table1[[#This Row],[DiscountApplied]]) - (Table1[[#This Row],[OrderQuantity]]*Table1[[#This Row],[UnitCost]])</f>
        <v>123</v>
      </c>
      <c r="T2884">
        <f>DATEDIF(Table1[[#This Row],[ShipDate]],Table1[[#This Row],[DeliveryDate]],"d")</f>
        <v>10</v>
      </c>
      <c r="U2884" t="str">
        <f t="shared" si="91"/>
        <v>Late</v>
      </c>
    </row>
    <row r="2885" spans="1:21" x14ac:dyDescent="0.3">
      <c r="A2885" t="str">
        <f t="shared" si="90"/>
        <v>SO-002984</v>
      </c>
      <c r="B2885" t="s">
        <v>4</v>
      </c>
      <c r="C2885" t="s">
        <v>11</v>
      </c>
      <c r="D2885" s="1">
        <v>43500</v>
      </c>
      <c r="E2885" s="1">
        <v>43589</v>
      </c>
      <c r="F2885" s="1">
        <v>43596</v>
      </c>
      <c r="G2885" s="1">
        <v>43605</v>
      </c>
      <c r="H2885" t="s">
        <v>54</v>
      </c>
      <c r="I2885">
        <v>19</v>
      </c>
      <c r="J2885">
        <v>27</v>
      </c>
      <c r="K2885">
        <v>276</v>
      </c>
      <c r="L2885">
        <v>12</v>
      </c>
      <c r="M2885">
        <v>2</v>
      </c>
      <c r="N2885">
        <v>0.05</v>
      </c>
      <c r="O2885">
        <v>437.91</v>
      </c>
      <c r="P2885">
        <v>1018.4</v>
      </c>
      <c r="Q2885">
        <f>Table1[[#This Row],[OrderQuantity]]*Table1[[#This Row],[UnitPrice]]</f>
        <v>2036.8</v>
      </c>
      <c r="R2885">
        <f>Table1[[#This Row],[OrderQuantity]]*Table1[[#This Row],[UnitCost]]</f>
        <v>875.82</v>
      </c>
      <c r="S2885">
        <f>Table1[[#This Row],[OrderQuantity]]*Table1[[#This Row],[UnitPrice]]*(1-Table1[[#This Row],[DiscountApplied]]) - (Table1[[#This Row],[OrderQuantity]]*Table1[[#This Row],[UnitCost]])</f>
        <v>1059.1399999999999</v>
      </c>
      <c r="T2885">
        <f>DATEDIF(Table1[[#This Row],[ShipDate]],Table1[[#This Row],[DeliveryDate]],"d")</f>
        <v>9</v>
      </c>
      <c r="U2885" t="str">
        <f t="shared" si="91"/>
        <v>Late</v>
      </c>
    </row>
    <row r="2886" spans="1:21" x14ac:dyDescent="0.3">
      <c r="A2886" t="str">
        <f t="shared" si="90"/>
        <v>SO-002985</v>
      </c>
      <c r="B2886" t="s">
        <v>3</v>
      </c>
      <c r="C2886" t="s">
        <v>12</v>
      </c>
      <c r="D2886" s="1">
        <v>43500</v>
      </c>
      <c r="E2886" s="1">
        <v>43589</v>
      </c>
      <c r="F2886" s="1">
        <v>43594</v>
      </c>
      <c r="G2886" s="1">
        <v>43597</v>
      </c>
      <c r="H2886" t="s">
        <v>54</v>
      </c>
      <c r="I2886">
        <v>5</v>
      </c>
      <c r="J2886">
        <v>19</v>
      </c>
      <c r="K2886">
        <v>230</v>
      </c>
      <c r="L2886">
        <v>46</v>
      </c>
      <c r="M2886">
        <v>6</v>
      </c>
      <c r="N2886">
        <v>0.1</v>
      </c>
      <c r="O2886">
        <v>1027.1099999999999</v>
      </c>
      <c r="P2886">
        <v>2445.5</v>
      </c>
      <c r="Q2886">
        <f>Table1[[#This Row],[OrderQuantity]]*Table1[[#This Row],[UnitPrice]]</f>
        <v>14673</v>
      </c>
      <c r="R2886">
        <f>Table1[[#This Row],[OrderQuantity]]*Table1[[#This Row],[UnitCost]]</f>
        <v>6162.66</v>
      </c>
      <c r="S2886">
        <f>Table1[[#This Row],[OrderQuantity]]*Table1[[#This Row],[UnitPrice]]*(1-Table1[[#This Row],[DiscountApplied]]) - (Table1[[#This Row],[OrderQuantity]]*Table1[[#This Row],[UnitCost]])</f>
        <v>7043.0400000000009</v>
      </c>
      <c r="T2886">
        <f>DATEDIF(Table1[[#This Row],[ShipDate]],Table1[[#This Row],[DeliveryDate]],"d")</f>
        <v>3</v>
      </c>
      <c r="U2886" t="str">
        <f t="shared" si="91"/>
        <v>On Time</v>
      </c>
    </row>
    <row r="2887" spans="1:21" x14ac:dyDescent="0.3">
      <c r="A2887" t="str">
        <f t="shared" si="90"/>
        <v>SO-002986</v>
      </c>
      <c r="B2887" t="s">
        <v>2</v>
      </c>
      <c r="C2887" t="s">
        <v>12</v>
      </c>
      <c r="D2887" s="1">
        <v>43500</v>
      </c>
      <c r="E2887" s="1">
        <v>43589</v>
      </c>
      <c r="F2887" s="1">
        <v>43595</v>
      </c>
      <c r="G2887" s="1">
        <v>43598</v>
      </c>
      <c r="H2887" t="s">
        <v>54</v>
      </c>
      <c r="I2887">
        <v>22</v>
      </c>
      <c r="J2887">
        <v>45</v>
      </c>
      <c r="K2887">
        <v>251</v>
      </c>
      <c r="L2887">
        <v>32</v>
      </c>
      <c r="M2887">
        <v>2</v>
      </c>
      <c r="N2887">
        <v>0.4</v>
      </c>
      <c r="O2887">
        <v>88.17</v>
      </c>
      <c r="P2887">
        <v>187.6</v>
      </c>
      <c r="Q2887">
        <f>Table1[[#This Row],[OrderQuantity]]*Table1[[#This Row],[UnitPrice]]</f>
        <v>375.2</v>
      </c>
      <c r="R2887">
        <f>Table1[[#This Row],[OrderQuantity]]*Table1[[#This Row],[UnitCost]]</f>
        <v>176.34</v>
      </c>
      <c r="S2887">
        <f>Table1[[#This Row],[OrderQuantity]]*Table1[[#This Row],[UnitPrice]]*(1-Table1[[#This Row],[DiscountApplied]]) - (Table1[[#This Row],[OrderQuantity]]*Table1[[#This Row],[UnitCost]])</f>
        <v>48.779999999999973</v>
      </c>
      <c r="T2887">
        <f>DATEDIF(Table1[[#This Row],[ShipDate]],Table1[[#This Row],[DeliveryDate]],"d")</f>
        <v>3</v>
      </c>
      <c r="U2887" t="str">
        <f t="shared" si="91"/>
        <v>On Time</v>
      </c>
    </row>
    <row r="2888" spans="1:21" x14ac:dyDescent="0.3">
      <c r="A2888" t="str">
        <f t="shared" si="90"/>
        <v>SO-002987</v>
      </c>
      <c r="B2888" t="s">
        <v>4</v>
      </c>
      <c r="C2888" t="s">
        <v>12</v>
      </c>
      <c r="D2888" s="1">
        <v>43500</v>
      </c>
      <c r="E2888" s="1">
        <v>43589</v>
      </c>
      <c r="F2888" s="1">
        <v>43611</v>
      </c>
      <c r="G2888" s="1">
        <v>43613</v>
      </c>
      <c r="H2888" t="s">
        <v>54</v>
      </c>
      <c r="I2888">
        <v>15</v>
      </c>
      <c r="J2888">
        <v>42</v>
      </c>
      <c r="K2888">
        <v>241</v>
      </c>
      <c r="L2888">
        <v>18</v>
      </c>
      <c r="M2888">
        <v>3</v>
      </c>
      <c r="N2888">
        <v>0.05</v>
      </c>
      <c r="O2888">
        <v>333.79</v>
      </c>
      <c r="P2888">
        <v>710.2</v>
      </c>
      <c r="Q2888">
        <f>Table1[[#This Row],[OrderQuantity]]*Table1[[#This Row],[UnitPrice]]</f>
        <v>2130.6000000000004</v>
      </c>
      <c r="R2888">
        <f>Table1[[#This Row],[OrderQuantity]]*Table1[[#This Row],[UnitCost]]</f>
        <v>1001.3700000000001</v>
      </c>
      <c r="S2888">
        <f>Table1[[#This Row],[OrderQuantity]]*Table1[[#This Row],[UnitPrice]]*(1-Table1[[#This Row],[DiscountApplied]]) - (Table1[[#This Row],[OrderQuantity]]*Table1[[#This Row],[UnitCost]])</f>
        <v>1022.7</v>
      </c>
      <c r="T2888">
        <f>DATEDIF(Table1[[#This Row],[ShipDate]],Table1[[#This Row],[DeliveryDate]],"d")</f>
        <v>2</v>
      </c>
      <c r="U2888" t="str">
        <f t="shared" si="91"/>
        <v>On Time</v>
      </c>
    </row>
    <row r="2889" spans="1:21" x14ac:dyDescent="0.3">
      <c r="A2889" t="str">
        <f t="shared" si="90"/>
        <v>SO-002988</v>
      </c>
      <c r="B2889" t="s">
        <v>2</v>
      </c>
      <c r="C2889" t="s">
        <v>11</v>
      </c>
      <c r="D2889" s="1">
        <v>43500</v>
      </c>
      <c r="E2889" s="1">
        <v>43589</v>
      </c>
      <c r="F2889" s="1">
        <v>43601</v>
      </c>
      <c r="G2889" s="1">
        <v>43602</v>
      </c>
      <c r="H2889" t="s">
        <v>54</v>
      </c>
      <c r="I2889">
        <v>24</v>
      </c>
      <c r="J2889">
        <v>23</v>
      </c>
      <c r="K2889">
        <v>275</v>
      </c>
      <c r="L2889">
        <v>22</v>
      </c>
      <c r="M2889">
        <v>5</v>
      </c>
      <c r="N2889">
        <v>0.15</v>
      </c>
      <c r="O2889">
        <v>1318.83</v>
      </c>
      <c r="P2889">
        <v>1782.2</v>
      </c>
      <c r="Q2889">
        <f>Table1[[#This Row],[OrderQuantity]]*Table1[[#This Row],[UnitPrice]]</f>
        <v>8911</v>
      </c>
      <c r="R2889">
        <f>Table1[[#This Row],[OrderQuantity]]*Table1[[#This Row],[UnitCost]]</f>
        <v>6594.15</v>
      </c>
      <c r="S2889">
        <f>Table1[[#This Row],[OrderQuantity]]*Table1[[#This Row],[UnitPrice]]*(1-Table1[[#This Row],[DiscountApplied]]) - (Table1[[#This Row],[OrderQuantity]]*Table1[[#This Row],[UnitCost]])</f>
        <v>980.19999999999982</v>
      </c>
      <c r="T2889">
        <f>DATEDIF(Table1[[#This Row],[ShipDate]],Table1[[#This Row],[DeliveryDate]],"d")</f>
        <v>1</v>
      </c>
      <c r="U2889" t="str">
        <f t="shared" si="91"/>
        <v>On Time</v>
      </c>
    </row>
    <row r="2890" spans="1:21" x14ac:dyDescent="0.3">
      <c r="A2890" t="str">
        <f t="shared" si="90"/>
        <v>SO-002989</v>
      </c>
      <c r="B2890" t="s">
        <v>4</v>
      </c>
      <c r="C2890" t="s">
        <v>13</v>
      </c>
      <c r="D2890" s="1">
        <v>43500</v>
      </c>
      <c r="E2890" s="1">
        <v>43589</v>
      </c>
      <c r="F2890" s="1">
        <v>43593</v>
      </c>
      <c r="G2890" s="1">
        <v>43603</v>
      </c>
      <c r="H2890" t="s">
        <v>54</v>
      </c>
      <c r="I2890">
        <v>17</v>
      </c>
      <c r="J2890">
        <v>25</v>
      </c>
      <c r="K2890">
        <v>45</v>
      </c>
      <c r="L2890">
        <v>23</v>
      </c>
      <c r="M2890">
        <v>7</v>
      </c>
      <c r="N2890">
        <v>0.1</v>
      </c>
      <c r="O2890">
        <v>418.62</v>
      </c>
      <c r="P2890">
        <v>951.4</v>
      </c>
      <c r="Q2890">
        <f>Table1[[#This Row],[OrderQuantity]]*Table1[[#This Row],[UnitPrice]]</f>
        <v>6659.8</v>
      </c>
      <c r="R2890">
        <f>Table1[[#This Row],[OrderQuantity]]*Table1[[#This Row],[UnitCost]]</f>
        <v>2930.34</v>
      </c>
      <c r="S2890">
        <f>Table1[[#This Row],[OrderQuantity]]*Table1[[#This Row],[UnitPrice]]*(1-Table1[[#This Row],[DiscountApplied]]) - (Table1[[#This Row],[OrderQuantity]]*Table1[[#This Row],[UnitCost]])</f>
        <v>3063.4800000000005</v>
      </c>
      <c r="T2890">
        <f>DATEDIF(Table1[[#This Row],[ShipDate]],Table1[[#This Row],[DeliveryDate]],"d")</f>
        <v>10</v>
      </c>
      <c r="U2890" t="str">
        <f t="shared" si="91"/>
        <v>Late</v>
      </c>
    </row>
    <row r="2891" spans="1:21" x14ac:dyDescent="0.3">
      <c r="A2891" t="str">
        <f t="shared" si="90"/>
        <v>SO-002990</v>
      </c>
      <c r="B2891" t="s">
        <v>3</v>
      </c>
      <c r="C2891" t="s">
        <v>8</v>
      </c>
      <c r="D2891" s="1">
        <v>43500</v>
      </c>
      <c r="E2891" s="1">
        <v>43589</v>
      </c>
      <c r="F2891" s="1">
        <v>43597</v>
      </c>
      <c r="G2891" s="1">
        <v>43602</v>
      </c>
      <c r="H2891" t="s">
        <v>54</v>
      </c>
      <c r="I2891">
        <v>4</v>
      </c>
      <c r="J2891">
        <v>7</v>
      </c>
      <c r="K2891">
        <v>362</v>
      </c>
      <c r="L2891">
        <v>37</v>
      </c>
      <c r="M2891">
        <v>2</v>
      </c>
      <c r="N2891">
        <v>0.08</v>
      </c>
      <c r="O2891">
        <v>4558.68</v>
      </c>
      <c r="P2891">
        <v>5628</v>
      </c>
      <c r="Q2891">
        <f>Table1[[#This Row],[OrderQuantity]]*Table1[[#This Row],[UnitPrice]]</f>
        <v>11256</v>
      </c>
      <c r="R2891">
        <f>Table1[[#This Row],[OrderQuantity]]*Table1[[#This Row],[UnitCost]]</f>
        <v>9117.36</v>
      </c>
      <c r="S2891">
        <f>Table1[[#This Row],[OrderQuantity]]*Table1[[#This Row],[UnitPrice]]*(1-Table1[[#This Row],[DiscountApplied]]) - (Table1[[#This Row],[OrderQuantity]]*Table1[[#This Row],[UnitCost]])</f>
        <v>1238.1599999999999</v>
      </c>
      <c r="T2891">
        <f>DATEDIF(Table1[[#This Row],[ShipDate]],Table1[[#This Row],[DeliveryDate]],"d")</f>
        <v>5</v>
      </c>
      <c r="U2891" t="str">
        <f t="shared" si="91"/>
        <v>On Time</v>
      </c>
    </row>
    <row r="2892" spans="1:21" x14ac:dyDescent="0.3">
      <c r="A2892" t="str">
        <f t="shared" si="90"/>
        <v>SO-002991</v>
      </c>
      <c r="B2892" t="s">
        <v>5</v>
      </c>
      <c r="C2892" t="s">
        <v>12</v>
      </c>
      <c r="D2892" s="1">
        <v>43500</v>
      </c>
      <c r="E2892" s="1">
        <v>43589</v>
      </c>
      <c r="F2892" s="1">
        <v>43604</v>
      </c>
      <c r="G2892" s="1">
        <v>43611</v>
      </c>
      <c r="H2892" t="s">
        <v>54</v>
      </c>
      <c r="I2892">
        <v>27</v>
      </c>
      <c r="J2892">
        <v>28</v>
      </c>
      <c r="K2892">
        <v>238</v>
      </c>
      <c r="L2892">
        <v>15</v>
      </c>
      <c r="M2892">
        <v>7</v>
      </c>
      <c r="N2892">
        <v>0.1</v>
      </c>
      <c r="O2892">
        <v>647.22</v>
      </c>
      <c r="P2892">
        <v>1078.7</v>
      </c>
      <c r="Q2892">
        <f>Table1[[#This Row],[OrderQuantity]]*Table1[[#This Row],[UnitPrice]]</f>
        <v>7550.9000000000005</v>
      </c>
      <c r="R2892">
        <f>Table1[[#This Row],[OrderQuantity]]*Table1[[#This Row],[UnitCost]]</f>
        <v>4530.54</v>
      </c>
      <c r="S2892">
        <f>Table1[[#This Row],[OrderQuantity]]*Table1[[#This Row],[UnitPrice]]*(1-Table1[[#This Row],[DiscountApplied]]) - (Table1[[#This Row],[OrderQuantity]]*Table1[[#This Row],[UnitCost]])</f>
        <v>2265.2700000000004</v>
      </c>
      <c r="T2892">
        <f>DATEDIF(Table1[[#This Row],[ShipDate]],Table1[[#This Row],[DeliveryDate]],"d")</f>
        <v>7</v>
      </c>
      <c r="U2892" t="str">
        <f t="shared" si="91"/>
        <v>On Time</v>
      </c>
    </row>
    <row r="2893" spans="1:21" x14ac:dyDescent="0.3">
      <c r="A2893" t="str">
        <f t="shared" si="90"/>
        <v>SO-002992</v>
      </c>
      <c r="B2893" t="s">
        <v>3</v>
      </c>
      <c r="C2893" t="s">
        <v>10</v>
      </c>
      <c r="D2893" s="1">
        <v>43500</v>
      </c>
      <c r="E2893" s="1">
        <v>43590</v>
      </c>
      <c r="F2893" s="1">
        <v>43613</v>
      </c>
      <c r="G2893" s="1">
        <v>43623</v>
      </c>
      <c r="H2893" t="s">
        <v>54</v>
      </c>
      <c r="I2893">
        <v>8</v>
      </c>
      <c r="J2893">
        <v>11</v>
      </c>
      <c r="K2893">
        <v>122</v>
      </c>
      <c r="L2893">
        <v>10</v>
      </c>
      <c r="M2893">
        <v>4</v>
      </c>
      <c r="N2893">
        <v>0.1</v>
      </c>
      <c r="O2893">
        <v>2904.45</v>
      </c>
      <c r="P2893">
        <v>3872.6</v>
      </c>
      <c r="Q2893">
        <f>Table1[[#This Row],[OrderQuantity]]*Table1[[#This Row],[UnitPrice]]</f>
        <v>15490.4</v>
      </c>
      <c r="R2893">
        <f>Table1[[#This Row],[OrderQuantity]]*Table1[[#This Row],[UnitCost]]</f>
        <v>11617.8</v>
      </c>
      <c r="S2893">
        <f>Table1[[#This Row],[OrderQuantity]]*Table1[[#This Row],[UnitPrice]]*(1-Table1[[#This Row],[DiscountApplied]]) - (Table1[[#This Row],[OrderQuantity]]*Table1[[#This Row],[UnitCost]])</f>
        <v>2323.5600000000013</v>
      </c>
      <c r="T2893">
        <f>DATEDIF(Table1[[#This Row],[ShipDate]],Table1[[#This Row],[DeliveryDate]],"d")</f>
        <v>10</v>
      </c>
      <c r="U2893" t="str">
        <f t="shared" si="91"/>
        <v>Late</v>
      </c>
    </row>
    <row r="2894" spans="1:21" x14ac:dyDescent="0.3">
      <c r="A2894" t="str">
        <f t="shared" si="90"/>
        <v>SO-002993</v>
      </c>
      <c r="B2894" t="s">
        <v>4</v>
      </c>
      <c r="C2894" t="s">
        <v>8</v>
      </c>
      <c r="D2894" s="1">
        <v>43500</v>
      </c>
      <c r="E2894" s="1">
        <v>43590</v>
      </c>
      <c r="F2894" s="1">
        <v>43612</v>
      </c>
      <c r="G2894" s="1">
        <v>43615</v>
      </c>
      <c r="H2894" t="s">
        <v>54</v>
      </c>
      <c r="I2894">
        <v>14</v>
      </c>
      <c r="J2894">
        <v>27</v>
      </c>
      <c r="K2894">
        <v>345</v>
      </c>
      <c r="L2894">
        <v>2</v>
      </c>
      <c r="M2894">
        <v>6</v>
      </c>
      <c r="N2894">
        <v>0.2</v>
      </c>
      <c r="O2894">
        <v>679.38</v>
      </c>
      <c r="P2894">
        <v>871</v>
      </c>
      <c r="Q2894">
        <f>Table1[[#This Row],[OrderQuantity]]*Table1[[#This Row],[UnitPrice]]</f>
        <v>5226</v>
      </c>
      <c r="R2894">
        <f>Table1[[#This Row],[OrderQuantity]]*Table1[[#This Row],[UnitCost]]</f>
        <v>4076.2799999999997</v>
      </c>
      <c r="S2894">
        <f>Table1[[#This Row],[OrderQuantity]]*Table1[[#This Row],[UnitPrice]]*(1-Table1[[#This Row],[DiscountApplied]]) - (Table1[[#This Row],[OrderQuantity]]*Table1[[#This Row],[UnitCost]])</f>
        <v>104.52000000000044</v>
      </c>
      <c r="T2894">
        <f>DATEDIF(Table1[[#This Row],[ShipDate]],Table1[[#This Row],[DeliveryDate]],"d")</f>
        <v>3</v>
      </c>
      <c r="U2894" t="str">
        <f t="shared" si="91"/>
        <v>On Time</v>
      </c>
    </row>
    <row r="2895" spans="1:21" x14ac:dyDescent="0.3">
      <c r="A2895" t="str">
        <f t="shared" si="90"/>
        <v>SO-002994</v>
      </c>
      <c r="B2895" t="s">
        <v>5</v>
      </c>
      <c r="C2895" t="s">
        <v>13</v>
      </c>
      <c r="D2895" s="1">
        <v>43500</v>
      </c>
      <c r="E2895" s="1">
        <v>43590</v>
      </c>
      <c r="F2895" s="1">
        <v>43599</v>
      </c>
      <c r="G2895" s="1">
        <v>43606</v>
      </c>
      <c r="H2895" t="s">
        <v>54</v>
      </c>
      <c r="I2895">
        <v>27</v>
      </c>
      <c r="J2895">
        <v>8</v>
      </c>
      <c r="K2895">
        <v>23</v>
      </c>
      <c r="L2895">
        <v>6</v>
      </c>
      <c r="M2895">
        <v>8</v>
      </c>
      <c r="N2895">
        <v>0.05</v>
      </c>
      <c r="O2895">
        <v>736</v>
      </c>
      <c r="P2895">
        <v>1132.3</v>
      </c>
      <c r="Q2895">
        <f>Table1[[#This Row],[OrderQuantity]]*Table1[[#This Row],[UnitPrice]]</f>
        <v>9058.4</v>
      </c>
      <c r="R2895">
        <f>Table1[[#This Row],[OrderQuantity]]*Table1[[#This Row],[UnitCost]]</f>
        <v>5888</v>
      </c>
      <c r="S2895">
        <f>Table1[[#This Row],[OrderQuantity]]*Table1[[#This Row],[UnitPrice]]*(1-Table1[[#This Row],[DiscountApplied]]) - (Table1[[#This Row],[OrderQuantity]]*Table1[[#This Row],[UnitCost]])</f>
        <v>2717.4799999999996</v>
      </c>
      <c r="T2895">
        <f>DATEDIF(Table1[[#This Row],[ShipDate]],Table1[[#This Row],[DeliveryDate]],"d")</f>
        <v>7</v>
      </c>
      <c r="U2895" t="str">
        <f t="shared" si="91"/>
        <v>On Time</v>
      </c>
    </row>
    <row r="2896" spans="1:21" x14ac:dyDescent="0.3">
      <c r="A2896" t="str">
        <f t="shared" si="90"/>
        <v>SO-002995</v>
      </c>
      <c r="B2896" t="s">
        <v>3</v>
      </c>
      <c r="C2896" t="s">
        <v>13</v>
      </c>
      <c r="D2896" s="1">
        <v>43500</v>
      </c>
      <c r="E2896" s="1">
        <v>43590</v>
      </c>
      <c r="F2896" s="1">
        <v>43609</v>
      </c>
      <c r="G2896" s="1">
        <v>43612</v>
      </c>
      <c r="H2896" t="s">
        <v>54</v>
      </c>
      <c r="I2896">
        <v>6</v>
      </c>
      <c r="J2896">
        <v>16</v>
      </c>
      <c r="K2896">
        <v>17</v>
      </c>
      <c r="L2896">
        <v>32</v>
      </c>
      <c r="M2896">
        <v>1</v>
      </c>
      <c r="N2896">
        <v>0.1</v>
      </c>
      <c r="O2896">
        <v>929.42</v>
      </c>
      <c r="P2896">
        <v>1936.3</v>
      </c>
      <c r="Q2896">
        <f>Table1[[#This Row],[OrderQuantity]]*Table1[[#This Row],[UnitPrice]]</f>
        <v>1936.3</v>
      </c>
      <c r="R2896">
        <f>Table1[[#This Row],[OrderQuantity]]*Table1[[#This Row],[UnitCost]]</f>
        <v>929.42</v>
      </c>
      <c r="S2896">
        <f>Table1[[#This Row],[OrderQuantity]]*Table1[[#This Row],[UnitPrice]]*(1-Table1[[#This Row],[DiscountApplied]]) - (Table1[[#This Row],[OrderQuantity]]*Table1[[#This Row],[UnitCost]])</f>
        <v>813.25000000000011</v>
      </c>
      <c r="T2896">
        <f>DATEDIF(Table1[[#This Row],[ShipDate]],Table1[[#This Row],[DeliveryDate]],"d")</f>
        <v>3</v>
      </c>
      <c r="U2896" t="str">
        <f t="shared" si="91"/>
        <v>On Time</v>
      </c>
    </row>
    <row r="2897" spans="1:21" x14ac:dyDescent="0.3">
      <c r="A2897" t="str">
        <f t="shared" si="90"/>
        <v>SO-002996</v>
      </c>
      <c r="B2897" t="s">
        <v>2</v>
      </c>
      <c r="C2897" t="s">
        <v>10</v>
      </c>
      <c r="D2897" s="1">
        <v>43500</v>
      </c>
      <c r="E2897" s="1">
        <v>43590</v>
      </c>
      <c r="F2897" s="1">
        <v>43612</v>
      </c>
      <c r="G2897" s="1">
        <v>43616</v>
      </c>
      <c r="H2897" t="s">
        <v>54</v>
      </c>
      <c r="I2897">
        <v>24</v>
      </c>
      <c r="J2897">
        <v>38</v>
      </c>
      <c r="K2897">
        <v>176</v>
      </c>
      <c r="L2897">
        <v>16</v>
      </c>
      <c r="M2897">
        <v>4</v>
      </c>
      <c r="N2897">
        <v>0.05</v>
      </c>
      <c r="O2897">
        <v>3605.81</v>
      </c>
      <c r="P2897">
        <v>5078.6000000000004</v>
      </c>
      <c r="Q2897">
        <f>Table1[[#This Row],[OrderQuantity]]*Table1[[#This Row],[UnitPrice]]</f>
        <v>20314.400000000001</v>
      </c>
      <c r="R2897">
        <f>Table1[[#This Row],[OrderQuantity]]*Table1[[#This Row],[UnitCost]]</f>
        <v>14423.24</v>
      </c>
      <c r="S2897">
        <f>Table1[[#This Row],[OrderQuantity]]*Table1[[#This Row],[UnitPrice]]*(1-Table1[[#This Row],[DiscountApplied]]) - (Table1[[#This Row],[OrderQuantity]]*Table1[[#This Row],[UnitCost]])</f>
        <v>4875.4400000000005</v>
      </c>
      <c r="T2897">
        <f>DATEDIF(Table1[[#This Row],[ShipDate]],Table1[[#This Row],[DeliveryDate]],"d")</f>
        <v>4</v>
      </c>
      <c r="U2897" t="str">
        <f t="shared" si="91"/>
        <v>On Time</v>
      </c>
    </row>
    <row r="2898" spans="1:21" x14ac:dyDescent="0.3">
      <c r="A2898" t="str">
        <f t="shared" si="90"/>
        <v>SO-002997</v>
      </c>
      <c r="B2898" t="s">
        <v>3</v>
      </c>
      <c r="C2898" t="s">
        <v>11</v>
      </c>
      <c r="D2898" s="1">
        <v>43500</v>
      </c>
      <c r="E2898" s="1">
        <v>43590</v>
      </c>
      <c r="F2898" s="1">
        <v>43613</v>
      </c>
      <c r="G2898" s="1">
        <v>43615</v>
      </c>
      <c r="H2898" t="s">
        <v>54</v>
      </c>
      <c r="I2898">
        <v>6</v>
      </c>
      <c r="J2898">
        <v>44</v>
      </c>
      <c r="K2898">
        <v>262</v>
      </c>
      <c r="L2898">
        <v>16</v>
      </c>
      <c r="M2898">
        <v>4</v>
      </c>
      <c r="N2898">
        <v>0.4</v>
      </c>
      <c r="O2898">
        <v>1604.25</v>
      </c>
      <c r="P2898">
        <v>1956.4</v>
      </c>
      <c r="Q2898">
        <f>Table1[[#This Row],[OrderQuantity]]*Table1[[#This Row],[UnitPrice]]</f>
        <v>7825.6</v>
      </c>
      <c r="R2898">
        <f>Table1[[#This Row],[OrderQuantity]]*Table1[[#This Row],[UnitCost]]</f>
        <v>6417</v>
      </c>
      <c r="S2898">
        <f>Table1[[#This Row],[OrderQuantity]]*Table1[[#This Row],[UnitPrice]]*(1-Table1[[#This Row],[DiscountApplied]]) - (Table1[[#This Row],[OrderQuantity]]*Table1[[#This Row],[UnitCost]])</f>
        <v>-1721.6400000000003</v>
      </c>
      <c r="T2898">
        <f>DATEDIF(Table1[[#This Row],[ShipDate]],Table1[[#This Row],[DeliveryDate]],"d")</f>
        <v>2</v>
      </c>
      <c r="U2898" t="str">
        <f t="shared" si="91"/>
        <v>On Time</v>
      </c>
    </row>
    <row r="2899" spans="1:21" x14ac:dyDescent="0.3">
      <c r="A2899" t="str">
        <f t="shared" si="90"/>
        <v>SO-002998</v>
      </c>
      <c r="B2899" t="s">
        <v>2</v>
      </c>
      <c r="C2899" t="s">
        <v>10</v>
      </c>
      <c r="D2899" s="1">
        <v>43500</v>
      </c>
      <c r="E2899" s="1">
        <v>43590</v>
      </c>
      <c r="F2899" s="1">
        <v>43612</v>
      </c>
      <c r="G2899" s="1">
        <v>43621</v>
      </c>
      <c r="H2899" t="s">
        <v>54</v>
      </c>
      <c r="I2899">
        <v>24</v>
      </c>
      <c r="J2899">
        <v>32</v>
      </c>
      <c r="K2899">
        <v>127</v>
      </c>
      <c r="L2899">
        <v>26</v>
      </c>
      <c r="M2899">
        <v>1</v>
      </c>
      <c r="N2899">
        <v>0.08</v>
      </c>
      <c r="O2899">
        <v>117.12</v>
      </c>
      <c r="P2899">
        <v>254.6</v>
      </c>
      <c r="Q2899">
        <f>Table1[[#This Row],[OrderQuantity]]*Table1[[#This Row],[UnitPrice]]</f>
        <v>254.6</v>
      </c>
      <c r="R2899">
        <f>Table1[[#This Row],[OrderQuantity]]*Table1[[#This Row],[UnitCost]]</f>
        <v>117.12</v>
      </c>
      <c r="S2899">
        <f>Table1[[#This Row],[OrderQuantity]]*Table1[[#This Row],[UnitPrice]]*(1-Table1[[#This Row],[DiscountApplied]]) - (Table1[[#This Row],[OrderQuantity]]*Table1[[#This Row],[UnitCost]])</f>
        <v>117.11199999999999</v>
      </c>
      <c r="T2899">
        <f>DATEDIF(Table1[[#This Row],[ShipDate]],Table1[[#This Row],[DeliveryDate]],"d")</f>
        <v>9</v>
      </c>
      <c r="U2899" t="str">
        <f t="shared" si="91"/>
        <v>Late</v>
      </c>
    </row>
    <row r="2900" spans="1:21" x14ac:dyDescent="0.3">
      <c r="A2900" t="str">
        <f t="shared" si="90"/>
        <v>SO-002999</v>
      </c>
      <c r="B2900" t="s">
        <v>4</v>
      </c>
      <c r="C2900" t="s">
        <v>12</v>
      </c>
      <c r="D2900" s="1">
        <v>43500</v>
      </c>
      <c r="E2900" s="1">
        <v>43590</v>
      </c>
      <c r="F2900" s="1">
        <v>43605</v>
      </c>
      <c r="G2900" s="1">
        <v>43612</v>
      </c>
      <c r="H2900" t="s">
        <v>54</v>
      </c>
      <c r="I2900">
        <v>16</v>
      </c>
      <c r="J2900">
        <v>34</v>
      </c>
      <c r="K2900">
        <v>232</v>
      </c>
      <c r="L2900">
        <v>28</v>
      </c>
      <c r="M2900">
        <v>4</v>
      </c>
      <c r="N2900">
        <v>0.05</v>
      </c>
      <c r="O2900">
        <v>599.99</v>
      </c>
      <c r="P2900">
        <v>1333.3</v>
      </c>
      <c r="Q2900">
        <f>Table1[[#This Row],[OrderQuantity]]*Table1[[#This Row],[UnitPrice]]</f>
        <v>5333.2</v>
      </c>
      <c r="R2900">
        <f>Table1[[#This Row],[OrderQuantity]]*Table1[[#This Row],[UnitCost]]</f>
        <v>2399.96</v>
      </c>
      <c r="S2900">
        <f>Table1[[#This Row],[OrderQuantity]]*Table1[[#This Row],[UnitPrice]]*(1-Table1[[#This Row],[DiscountApplied]]) - (Table1[[#This Row],[OrderQuantity]]*Table1[[#This Row],[UnitCost]])</f>
        <v>2666.58</v>
      </c>
      <c r="T2900">
        <f>DATEDIF(Table1[[#This Row],[ShipDate]],Table1[[#This Row],[DeliveryDate]],"d")</f>
        <v>7</v>
      </c>
      <c r="U2900" t="str">
        <f t="shared" si="91"/>
        <v>On Time</v>
      </c>
    </row>
    <row r="2901" spans="1:21" x14ac:dyDescent="0.3">
      <c r="A2901" t="str">
        <f t="shared" si="90"/>
        <v>SO-003000</v>
      </c>
      <c r="B2901" t="s">
        <v>4</v>
      </c>
      <c r="C2901" t="s">
        <v>12</v>
      </c>
      <c r="D2901" s="1">
        <v>43500</v>
      </c>
      <c r="E2901" s="1">
        <v>43591</v>
      </c>
      <c r="F2901" s="1">
        <v>43610</v>
      </c>
      <c r="G2901" s="1">
        <v>43615</v>
      </c>
      <c r="H2901" t="s">
        <v>54</v>
      </c>
      <c r="I2901">
        <v>20</v>
      </c>
      <c r="J2901">
        <v>29</v>
      </c>
      <c r="K2901">
        <v>245</v>
      </c>
      <c r="L2901">
        <v>1</v>
      </c>
      <c r="M2901">
        <v>3</v>
      </c>
      <c r="N2901">
        <v>0.1</v>
      </c>
      <c r="O2901">
        <v>1020.28</v>
      </c>
      <c r="P2901">
        <v>1259.5999999999999</v>
      </c>
      <c r="Q2901">
        <f>Table1[[#This Row],[OrderQuantity]]*Table1[[#This Row],[UnitPrice]]</f>
        <v>3778.7999999999997</v>
      </c>
      <c r="R2901">
        <f>Table1[[#This Row],[OrderQuantity]]*Table1[[#This Row],[UnitCost]]</f>
        <v>3060.84</v>
      </c>
      <c r="S2901">
        <f>Table1[[#This Row],[OrderQuantity]]*Table1[[#This Row],[UnitPrice]]*(1-Table1[[#This Row],[DiscountApplied]]) - (Table1[[#This Row],[OrderQuantity]]*Table1[[#This Row],[UnitCost]])</f>
        <v>340.07999999999947</v>
      </c>
      <c r="T2901">
        <f>DATEDIF(Table1[[#This Row],[ShipDate]],Table1[[#This Row],[DeliveryDate]],"d")</f>
        <v>5</v>
      </c>
      <c r="U2901" t="str">
        <f t="shared" si="91"/>
        <v>On Time</v>
      </c>
    </row>
    <row r="2902" spans="1:21" x14ac:dyDescent="0.3">
      <c r="A2902" t="str">
        <f t="shared" si="90"/>
        <v>SO-003001</v>
      </c>
      <c r="B2902" t="s">
        <v>5</v>
      </c>
      <c r="C2902" t="s">
        <v>12</v>
      </c>
      <c r="D2902" s="1">
        <v>43500</v>
      </c>
      <c r="E2902" s="1">
        <v>43591</v>
      </c>
      <c r="F2902" s="1">
        <v>43593</v>
      </c>
      <c r="G2902" s="1">
        <v>43601</v>
      </c>
      <c r="H2902" t="s">
        <v>54</v>
      </c>
      <c r="I2902">
        <v>28</v>
      </c>
      <c r="J2902">
        <v>46</v>
      </c>
      <c r="K2902">
        <v>213</v>
      </c>
      <c r="L2902">
        <v>4</v>
      </c>
      <c r="M2902">
        <v>8</v>
      </c>
      <c r="N2902">
        <v>0.2</v>
      </c>
      <c r="O2902">
        <v>1427.03</v>
      </c>
      <c r="P2902">
        <v>2418.6999999999998</v>
      </c>
      <c r="Q2902">
        <f>Table1[[#This Row],[OrderQuantity]]*Table1[[#This Row],[UnitPrice]]</f>
        <v>19349.599999999999</v>
      </c>
      <c r="R2902">
        <f>Table1[[#This Row],[OrderQuantity]]*Table1[[#This Row],[UnitCost]]</f>
        <v>11416.24</v>
      </c>
      <c r="S2902">
        <f>Table1[[#This Row],[OrderQuantity]]*Table1[[#This Row],[UnitPrice]]*(1-Table1[[#This Row],[DiscountApplied]]) - (Table1[[#This Row],[OrderQuantity]]*Table1[[#This Row],[UnitCost]])</f>
        <v>4063.4400000000005</v>
      </c>
      <c r="T2902">
        <f>DATEDIF(Table1[[#This Row],[ShipDate]],Table1[[#This Row],[DeliveryDate]],"d")</f>
        <v>8</v>
      </c>
      <c r="U2902" t="str">
        <f t="shared" si="91"/>
        <v>Late</v>
      </c>
    </row>
    <row r="2903" spans="1:21" x14ac:dyDescent="0.3">
      <c r="A2903" t="str">
        <f t="shared" si="90"/>
        <v>SO-003002</v>
      </c>
      <c r="B2903" t="s">
        <v>4</v>
      </c>
      <c r="C2903" t="s">
        <v>11</v>
      </c>
      <c r="D2903" s="1">
        <v>43500</v>
      </c>
      <c r="E2903" s="1">
        <v>43591</v>
      </c>
      <c r="F2903" s="1">
        <v>43619</v>
      </c>
      <c r="G2903" s="1">
        <v>43627</v>
      </c>
      <c r="H2903" t="s">
        <v>54</v>
      </c>
      <c r="I2903">
        <v>18</v>
      </c>
      <c r="J2903">
        <v>8</v>
      </c>
      <c r="K2903">
        <v>270</v>
      </c>
      <c r="L2903">
        <v>2</v>
      </c>
      <c r="M2903">
        <v>7</v>
      </c>
      <c r="N2903">
        <v>0.3</v>
      </c>
      <c r="O2903">
        <v>1753.79</v>
      </c>
      <c r="P2903">
        <v>2740.3</v>
      </c>
      <c r="Q2903">
        <f>Table1[[#This Row],[OrderQuantity]]*Table1[[#This Row],[UnitPrice]]</f>
        <v>19182.100000000002</v>
      </c>
      <c r="R2903">
        <f>Table1[[#This Row],[OrderQuantity]]*Table1[[#This Row],[UnitCost]]</f>
        <v>12276.529999999999</v>
      </c>
      <c r="S2903">
        <f>Table1[[#This Row],[OrderQuantity]]*Table1[[#This Row],[UnitPrice]]*(1-Table1[[#This Row],[DiscountApplied]]) - (Table1[[#This Row],[OrderQuantity]]*Table1[[#This Row],[UnitCost]])</f>
        <v>1150.9400000000023</v>
      </c>
      <c r="T2903">
        <f>DATEDIF(Table1[[#This Row],[ShipDate]],Table1[[#This Row],[DeliveryDate]],"d")</f>
        <v>8</v>
      </c>
      <c r="U2903" t="str">
        <f t="shared" si="91"/>
        <v>Late</v>
      </c>
    </row>
    <row r="2904" spans="1:21" x14ac:dyDescent="0.3">
      <c r="A2904" t="str">
        <f t="shared" si="90"/>
        <v>SO-003003</v>
      </c>
      <c r="B2904" t="s">
        <v>3</v>
      </c>
      <c r="C2904" t="s">
        <v>11</v>
      </c>
      <c r="D2904" s="1">
        <v>43500</v>
      </c>
      <c r="E2904" s="1">
        <v>43591</v>
      </c>
      <c r="F2904" s="1">
        <v>43601</v>
      </c>
      <c r="G2904" s="1">
        <v>43605</v>
      </c>
      <c r="H2904" t="s">
        <v>54</v>
      </c>
      <c r="I2904">
        <v>1</v>
      </c>
      <c r="J2904">
        <v>19</v>
      </c>
      <c r="K2904">
        <v>280</v>
      </c>
      <c r="L2904">
        <v>5</v>
      </c>
      <c r="M2904">
        <v>3</v>
      </c>
      <c r="N2904">
        <v>0.05</v>
      </c>
      <c r="O2904">
        <v>1576.51</v>
      </c>
      <c r="P2904">
        <v>2425.4</v>
      </c>
      <c r="Q2904">
        <f>Table1[[#This Row],[OrderQuantity]]*Table1[[#This Row],[UnitPrice]]</f>
        <v>7276.2000000000007</v>
      </c>
      <c r="R2904">
        <f>Table1[[#This Row],[OrderQuantity]]*Table1[[#This Row],[UnitCost]]</f>
        <v>4729.53</v>
      </c>
      <c r="S2904">
        <f>Table1[[#This Row],[OrderQuantity]]*Table1[[#This Row],[UnitPrice]]*(1-Table1[[#This Row],[DiscountApplied]]) - (Table1[[#This Row],[OrderQuantity]]*Table1[[#This Row],[UnitCost]])</f>
        <v>2182.8600000000006</v>
      </c>
      <c r="T2904">
        <f>DATEDIF(Table1[[#This Row],[ShipDate]],Table1[[#This Row],[DeliveryDate]],"d")</f>
        <v>4</v>
      </c>
      <c r="U2904" t="str">
        <f t="shared" si="91"/>
        <v>On Time</v>
      </c>
    </row>
    <row r="2905" spans="1:21" x14ac:dyDescent="0.3">
      <c r="A2905" t="str">
        <f t="shared" si="90"/>
        <v>SO-003004</v>
      </c>
      <c r="B2905" t="s">
        <v>5</v>
      </c>
      <c r="C2905" t="s">
        <v>12</v>
      </c>
      <c r="D2905" s="1">
        <v>43500</v>
      </c>
      <c r="E2905" s="1">
        <v>43591</v>
      </c>
      <c r="F2905" s="1">
        <v>43599</v>
      </c>
      <c r="G2905" s="1">
        <v>43604</v>
      </c>
      <c r="H2905" t="s">
        <v>54</v>
      </c>
      <c r="I2905">
        <v>28</v>
      </c>
      <c r="J2905">
        <v>41</v>
      </c>
      <c r="K2905">
        <v>231</v>
      </c>
      <c r="L2905">
        <v>37</v>
      </c>
      <c r="M2905">
        <v>8</v>
      </c>
      <c r="N2905">
        <v>0.05</v>
      </c>
      <c r="O2905">
        <v>801.32</v>
      </c>
      <c r="P2905">
        <v>1742</v>
      </c>
      <c r="Q2905">
        <f>Table1[[#This Row],[OrderQuantity]]*Table1[[#This Row],[UnitPrice]]</f>
        <v>13936</v>
      </c>
      <c r="R2905">
        <f>Table1[[#This Row],[OrderQuantity]]*Table1[[#This Row],[UnitCost]]</f>
        <v>6410.56</v>
      </c>
      <c r="S2905">
        <f>Table1[[#This Row],[OrderQuantity]]*Table1[[#This Row],[UnitPrice]]*(1-Table1[[#This Row],[DiscountApplied]]) - (Table1[[#This Row],[OrderQuantity]]*Table1[[#This Row],[UnitCost]])</f>
        <v>6828.6399999999985</v>
      </c>
      <c r="T2905">
        <f>DATEDIF(Table1[[#This Row],[ShipDate]],Table1[[#This Row],[DeliveryDate]],"d")</f>
        <v>5</v>
      </c>
      <c r="U2905" t="str">
        <f t="shared" si="91"/>
        <v>On Time</v>
      </c>
    </row>
    <row r="2906" spans="1:21" x14ac:dyDescent="0.3">
      <c r="A2906" t="str">
        <f t="shared" si="90"/>
        <v>SO-003005</v>
      </c>
      <c r="B2906" t="s">
        <v>3</v>
      </c>
      <c r="C2906" t="s">
        <v>11</v>
      </c>
      <c r="D2906" s="1">
        <v>43500</v>
      </c>
      <c r="E2906" s="1">
        <v>43591</v>
      </c>
      <c r="F2906" s="1">
        <v>43614</v>
      </c>
      <c r="G2906" s="1">
        <v>43624</v>
      </c>
      <c r="H2906" t="s">
        <v>54</v>
      </c>
      <c r="I2906">
        <v>9</v>
      </c>
      <c r="J2906">
        <v>20</v>
      </c>
      <c r="K2906">
        <v>325</v>
      </c>
      <c r="L2906">
        <v>7</v>
      </c>
      <c r="M2906">
        <v>5</v>
      </c>
      <c r="N2906">
        <v>0.1</v>
      </c>
      <c r="O2906">
        <v>675.36</v>
      </c>
      <c r="P2906">
        <v>1125.5999999999999</v>
      </c>
      <c r="Q2906">
        <f>Table1[[#This Row],[OrderQuantity]]*Table1[[#This Row],[UnitPrice]]</f>
        <v>5628</v>
      </c>
      <c r="R2906">
        <f>Table1[[#This Row],[OrderQuantity]]*Table1[[#This Row],[UnitCost]]</f>
        <v>3376.8</v>
      </c>
      <c r="S2906">
        <f>Table1[[#This Row],[OrderQuantity]]*Table1[[#This Row],[UnitPrice]]*(1-Table1[[#This Row],[DiscountApplied]]) - (Table1[[#This Row],[OrderQuantity]]*Table1[[#This Row],[UnitCost]])</f>
        <v>1688.3999999999996</v>
      </c>
      <c r="T2906">
        <f>DATEDIF(Table1[[#This Row],[ShipDate]],Table1[[#This Row],[DeliveryDate]],"d")</f>
        <v>10</v>
      </c>
      <c r="U2906" t="str">
        <f t="shared" si="91"/>
        <v>Late</v>
      </c>
    </row>
    <row r="2907" spans="1:21" x14ac:dyDescent="0.3">
      <c r="A2907" t="str">
        <f t="shared" si="90"/>
        <v>SO-003006</v>
      </c>
      <c r="B2907" t="s">
        <v>3</v>
      </c>
      <c r="C2907" t="s">
        <v>10</v>
      </c>
      <c r="D2907" s="1">
        <v>43500</v>
      </c>
      <c r="E2907" s="1">
        <v>43591</v>
      </c>
      <c r="F2907" s="1">
        <v>43615</v>
      </c>
      <c r="G2907" s="1">
        <v>43618</v>
      </c>
      <c r="H2907" t="s">
        <v>54</v>
      </c>
      <c r="I2907">
        <v>12</v>
      </c>
      <c r="J2907">
        <v>17</v>
      </c>
      <c r="K2907">
        <v>183</v>
      </c>
      <c r="L2907">
        <v>6</v>
      </c>
      <c r="M2907">
        <v>6</v>
      </c>
      <c r="N2907">
        <v>0.1</v>
      </c>
      <c r="O2907">
        <v>1483.38</v>
      </c>
      <c r="P2907">
        <v>2472.3000000000002</v>
      </c>
      <c r="Q2907">
        <f>Table1[[#This Row],[OrderQuantity]]*Table1[[#This Row],[UnitPrice]]</f>
        <v>14833.800000000001</v>
      </c>
      <c r="R2907">
        <f>Table1[[#This Row],[OrderQuantity]]*Table1[[#This Row],[UnitCost]]</f>
        <v>8900.2800000000007</v>
      </c>
      <c r="S2907">
        <f>Table1[[#This Row],[OrderQuantity]]*Table1[[#This Row],[UnitPrice]]*(1-Table1[[#This Row],[DiscountApplied]]) - (Table1[[#This Row],[OrderQuantity]]*Table1[[#This Row],[UnitCost]])</f>
        <v>4450.1400000000012</v>
      </c>
      <c r="T2907">
        <f>DATEDIF(Table1[[#This Row],[ShipDate]],Table1[[#This Row],[DeliveryDate]],"d")</f>
        <v>3</v>
      </c>
      <c r="U2907" t="str">
        <f t="shared" si="91"/>
        <v>On Time</v>
      </c>
    </row>
    <row r="2908" spans="1:21" x14ac:dyDescent="0.3">
      <c r="A2908" t="str">
        <f t="shared" si="90"/>
        <v>SO-003007</v>
      </c>
      <c r="B2908" t="s">
        <v>4</v>
      </c>
      <c r="C2908" t="s">
        <v>12</v>
      </c>
      <c r="D2908" s="1">
        <v>43500</v>
      </c>
      <c r="E2908" s="1">
        <v>43592</v>
      </c>
      <c r="F2908" s="1">
        <v>43595</v>
      </c>
      <c r="G2908" s="1">
        <v>43596</v>
      </c>
      <c r="H2908" t="s">
        <v>54</v>
      </c>
      <c r="I2908">
        <v>19</v>
      </c>
      <c r="J2908">
        <v>13</v>
      </c>
      <c r="K2908">
        <v>258</v>
      </c>
      <c r="L2908">
        <v>19</v>
      </c>
      <c r="M2908">
        <v>7</v>
      </c>
      <c r="N2908">
        <v>0.1</v>
      </c>
      <c r="O2908">
        <v>1096.05</v>
      </c>
      <c r="P2908">
        <v>2673.3</v>
      </c>
      <c r="Q2908">
        <f>Table1[[#This Row],[OrderQuantity]]*Table1[[#This Row],[UnitPrice]]</f>
        <v>18713.100000000002</v>
      </c>
      <c r="R2908">
        <f>Table1[[#This Row],[OrderQuantity]]*Table1[[#This Row],[UnitCost]]</f>
        <v>7672.3499999999995</v>
      </c>
      <c r="S2908">
        <f>Table1[[#This Row],[OrderQuantity]]*Table1[[#This Row],[UnitPrice]]*(1-Table1[[#This Row],[DiscountApplied]]) - (Table1[[#This Row],[OrderQuantity]]*Table1[[#This Row],[UnitCost]])</f>
        <v>9169.4400000000023</v>
      </c>
      <c r="T2908">
        <f>DATEDIF(Table1[[#This Row],[ShipDate]],Table1[[#This Row],[DeliveryDate]],"d")</f>
        <v>1</v>
      </c>
      <c r="U2908" t="str">
        <f t="shared" si="91"/>
        <v>On Time</v>
      </c>
    </row>
    <row r="2909" spans="1:21" x14ac:dyDescent="0.3">
      <c r="A2909" t="str">
        <f t="shared" si="90"/>
        <v>SO-003008</v>
      </c>
      <c r="B2909" t="s">
        <v>4</v>
      </c>
      <c r="C2909" t="s">
        <v>10</v>
      </c>
      <c r="D2909" s="1">
        <v>43500</v>
      </c>
      <c r="E2909" s="1">
        <v>43592</v>
      </c>
      <c r="F2909" s="1">
        <v>43594</v>
      </c>
      <c r="G2909" s="1">
        <v>43596</v>
      </c>
      <c r="H2909" t="s">
        <v>54</v>
      </c>
      <c r="I2909">
        <v>15</v>
      </c>
      <c r="J2909">
        <v>14</v>
      </c>
      <c r="K2909">
        <v>141</v>
      </c>
      <c r="L2909">
        <v>28</v>
      </c>
      <c r="M2909">
        <v>6</v>
      </c>
      <c r="N2909">
        <v>0.3</v>
      </c>
      <c r="O2909">
        <v>403.07</v>
      </c>
      <c r="P2909">
        <v>857.6</v>
      </c>
      <c r="Q2909">
        <f>Table1[[#This Row],[OrderQuantity]]*Table1[[#This Row],[UnitPrice]]</f>
        <v>5145.6000000000004</v>
      </c>
      <c r="R2909">
        <f>Table1[[#This Row],[OrderQuantity]]*Table1[[#This Row],[UnitCost]]</f>
        <v>2418.42</v>
      </c>
      <c r="S2909">
        <f>Table1[[#This Row],[OrderQuantity]]*Table1[[#This Row],[UnitPrice]]*(1-Table1[[#This Row],[DiscountApplied]]) - (Table1[[#This Row],[OrderQuantity]]*Table1[[#This Row],[UnitCost]])</f>
        <v>1183.5</v>
      </c>
      <c r="T2909">
        <f>DATEDIF(Table1[[#This Row],[ShipDate]],Table1[[#This Row],[DeliveryDate]],"d")</f>
        <v>2</v>
      </c>
      <c r="U2909" t="str">
        <f t="shared" si="91"/>
        <v>On Time</v>
      </c>
    </row>
    <row r="2910" spans="1:21" x14ac:dyDescent="0.3">
      <c r="A2910" t="str">
        <f t="shared" si="90"/>
        <v>SO-003009</v>
      </c>
      <c r="B2910" t="s">
        <v>4</v>
      </c>
      <c r="C2910" t="s">
        <v>13</v>
      </c>
      <c r="D2910" s="1">
        <v>43500</v>
      </c>
      <c r="E2910" s="1">
        <v>43592</v>
      </c>
      <c r="F2910" s="1">
        <v>43618</v>
      </c>
      <c r="G2910" s="1">
        <v>43627</v>
      </c>
      <c r="H2910" t="s">
        <v>54</v>
      </c>
      <c r="I2910">
        <v>13</v>
      </c>
      <c r="J2910">
        <v>50</v>
      </c>
      <c r="K2910">
        <v>52</v>
      </c>
      <c r="L2910">
        <v>41</v>
      </c>
      <c r="M2910">
        <v>5</v>
      </c>
      <c r="N2910">
        <v>0.05</v>
      </c>
      <c r="O2910">
        <v>1019.14</v>
      </c>
      <c r="P2910">
        <v>2485.6999999999998</v>
      </c>
      <c r="Q2910">
        <f>Table1[[#This Row],[OrderQuantity]]*Table1[[#This Row],[UnitPrice]]</f>
        <v>12428.5</v>
      </c>
      <c r="R2910">
        <f>Table1[[#This Row],[OrderQuantity]]*Table1[[#This Row],[UnitCost]]</f>
        <v>5095.7</v>
      </c>
      <c r="S2910">
        <f>Table1[[#This Row],[OrderQuantity]]*Table1[[#This Row],[UnitPrice]]*(1-Table1[[#This Row],[DiscountApplied]]) - (Table1[[#This Row],[OrderQuantity]]*Table1[[#This Row],[UnitCost]])</f>
        <v>6711.3749999999991</v>
      </c>
      <c r="T2910">
        <f>DATEDIF(Table1[[#This Row],[ShipDate]],Table1[[#This Row],[DeliveryDate]],"d")</f>
        <v>9</v>
      </c>
      <c r="U2910" t="str">
        <f t="shared" si="91"/>
        <v>Late</v>
      </c>
    </row>
    <row r="2911" spans="1:21" x14ac:dyDescent="0.3">
      <c r="A2911" t="str">
        <f t="shared" si="90"/>
        <v>SO-003010</v>
      </c>
      <c r="B2911" t="s">
        <v>5</v>
      </c>
      <c r="C2911" t="s">
        <v>10</v>
      </c>
      <c r="D2911" s="1">
        <v>43500</v>
      </c>
      <c r="E2911" s="1">
        <v>43592</v>
      </c>
      <c r="F2911" s="1">
        <v>43612</v>
      </c>
      <c r="G2911" s="1">
        <v>43620</v>
      </c>
      <c r="H2911" t="s">
        <v>54</v>
      </c>
      <c r="I2911">
        <v>27</v>
      </c>
      <c r="J2911">
        <v>47</v>
      </c>
      <c r="K2911">
        <v>148</v>
      </c>
      <c r="L2911">
        <v>36</v>
      </c>
      <c r="M2911">
        <v>7</v>
      </c>
      <c r="N2911">
        <v>0.05</v>
      </c>
      <c r="O2911">
        <v>1990.17</v>
      </c>
      <c r="P2911">
        <v>2519.1999999999998</v>
      </c>
      <c r="Q2911">
        <f>Table1[[#This Row],[OrderQuantity]]*Table1[[#This Row],[UnitPrice]]</f>
        <v>17634.399999999998</v>
      </c>
      <c r="R2911">
        <f>Table1[[#This Row],[OrderQuantity]]*Table1[[#This Row],[UnitCost]]</f>
        <v>13931.19</v>
      </c>
      <c r="S2911">
        <f>Table1[[#This Row],[OrderQuantity]]*Table1[[#This Row],[UnitPrice]]*(1-Table1[[#This Row],[DiscountApplied]]) - (Table1[[#This Row],[OrderQuantity]]*Table1[[#This Row],[UnitCost]])</f>
        <v>2821.4899999999961</v>
      </c>
      <c r="T2911">
        <f>DATEDIF(Table1[[#This Row],[ShipDate]],Table1[[#This Row],[DeliveryDate]],"d")</f>
        <v>8</v>
      </c>
      <c r="U2911" t="str">
        <f t="shared" si="91"/>
        <v>Late</v>
      </c>
    </row>
    <row r="2912" spans="1:21" x14ac:dyDescent="0.3">
      <c r="A2912" t="str">
        <f t="shared" si="90"/>
        <v>SO-003011</v>
      </c>
      <c r="B2912" t="s">
        <v>3</v>
      </c>
      <c r="C2912" t="s">
        <v>9</v>
      </c>
      <c r="D2912" s="1">
        <v>43500</v>
      </c>
      <c r="E2912" s="1">
        <v>43592</v>
      </c>
      <c r="F2912" s="1">
        <v>43614</v>
      </c>
      <c r="G2912" s="1">
        <v>43622</v>
      </c>
      <c r="H2912" t="s">
        <v>54</v>
      </c>
      <c r="I2912">
        <v>9</v>
      </c>
      <c r="J2912">
        <v>24</v>
      </c>
      <c r="K2912">
        <v>75</v>
      </c>
      <c r="L2912">
        <v>17</v>
      </c>
      <c r="M2912">
        <v>4</v>
      </c>
      <c r="N2912">
        <v>0.2</v>
      </c>
      <c r="O2912">
        <v>618.41</v>
      </c>
      <c r="P2912">
        <v>951.4</v>
      </c>
      <c r="Q2912">
        <f>Table1[[#This Row],[OrderQuantity]]*Table1[[#This Row],[UnitPrice]]</f>
        <v>3805.6</v>
      </c>
      <c r="R2912">
        <f>Table1[[#This Row],[OrderQuantity]]*Table1[[#This Row],[UnitCost]]</f>
        <v>2473.64</v>
      </c>
      <c r="S2912">
        <f>Table1[[#This Row],[OrderQuantity]]*Table1[[#This Row],[UnitPrice]]*(1-Table1[[#This Row],[DiscountApplied]]) - (Table1[[#This Row],[OrderQuantity]]*Table1[[#This Row],[UnitCost]])</f>
        <v>570.84000000000015</v>
      </c>
      <c r="T2912">
        <f>DATEDIF(Table1[[#This Row],[ShipDate]],Table1[[#This Row],[DeliveryDate]],"d")</f>
        <v>8</v>
      </c>
      <c r="U2912" t="str">
        <f t="shared" si="91"/>
        <v>Late</v>
      </c>
    </row>
    <row r="2913" spans="1:21" x14ac:dyDescent="0.3">
      <c r="A2913" t="str">
        <f t="shared" si="90"/>
        <v>SO-003012</v>
      </c>
      <c r="B2913" t="s">
        <v>5</v>
      </c>
      <c r="C2913" t="s">
        <v>10</v>
      </c>
      <c r="D2913" s="1">
        <v>43500</v>
      </c>
      <c r="E2913" s="1">
        <v>43592</v>
      </c>
      <c r="F2913" s="1">
        <v>43615</v>
      </c>
      <c r="G2913" s="1">
        <v>43625</v>
      </c>
      <c r="H2913" t="s">
        <v>54</v>
      </c>
      <c r="I2913">
        <v>28</v>
      </c>
      <c r="J2913">
        <v>41</v>
      </c>
      <c r="K2913">
        <v>181</v>
      </c>
      <c r="L2913">
        <v>18</v>
      </c>
      <c r="M2913">
        <v>5</v>
      </c>
      <c r="N2913">
        <v>0.08</v>
      </c>
      <c r="O2913">
        <v>2528.65</v>
      </c>
      <c r="P2913">
        <v>3463.9</v>
      </c>
      <c r="Q2913">
        <f>Table1[[#This Row],[OrderQuantity]]*Table1[[#This Row],[UnitPrice]]</f>
        <v>17319.5</v>
      </c>
      <c r="R2913">
        <f>Table1[[#This Row],[OrderQuantity]]*Table1[[#This Row],[UnitCost]]</f>
        <v>12643.25</v>
      </c>
      <c r="S2913">
        <f>Table1[[#This Row],[OrderQuantity]]*Table1[[#This Row],[UnitPrice]]*(1-Table1[[#This Row],[DiscountApplied]]) - (Table1[[#This Row],[OrderQuantity]]*Table1[[#This Row],[UnitCost]])</f>
        <v>3290.6900000000005</v>
      </c>
      <c r="T2913">
        <f>DATEDIF(Table1[[#This Row],[ShipDate]],Table1[[#This Row],[DeliveryDate]],"d")</f>
        <v>10</v>
      </c>
      <c r="U2913" t="str">
        <f t="shared" si="91"/>
        <v>Late</v>
      </c>
    </row>
    <row r="2914" spans="1:21" x14ac:dyDescent="0.3">
      <c r="A2914" t="str">
        <f t="shared" si="90"/>
        <v>SO-003013</v>
      </c>
      <c r="B2914" t="s">
        <v>3</v>
      </c>
      <c r="C2914" t="s">
        <v>9</v>
      </c>
      <c r="D2914" s="1">
        <v>43500</v>
      </c>
      <c r="E2914" s="1">
        <v>43592</v>
      </c>
      <c r="F2914" s="1">
        <v>43608</v>
      </c>
      <c r="G2914" s="1">
        <v>43616</v>
      </c>
      <c r="H2914" t="s">
        <v>54</v>
      </c>
      <c r="I2914">
        <v>5</v>
      </c>
      <c r="J2914">
        <v>7</v>
      </c>
      <c r="K2914">
        <v>87</v>
      </c>
      <c r="L2914">
        <v>36</v>
      </c>
      <c r="M2914">
        <v>6</v>
      </c>
      <c r="N2914">
        <v>0.08</v>
      </c>
      <c r="O2914">
        <v>500.69</v>
      </c>
      <c r="P2914">
        <v>944.7</v>
      </c>
      <c r="Q2914">
        <f>Table1[[#This Row],[OrderQuantity]]*Table1[[#This Row],[UnitPrice]]</f>
        <v>5668.2000000000007</v>
      </c>
      <c r="R2914">
        <f>Table1[[#This Row],[OrderQuantity]]*Table1[[#This Row],[UnitCost]]</f>
        <v>3004.14</v>
      </c>
      <c r="S2914">
        <f>Table1[[#This Row],[OrderQuantity]]*Table1[[#This Row],[UnitPrice]]*(1-Table1[[#This Row],[DiscountApplied]]) - (Table1[[#This Row],[OrderQuantity]]*Table1[[#This Row],[UnitCost]])</f>
        <v>2210.6040000000007</v>
      </c>
      <c r="T2914">
        <f>DATEDIF(Table1[[#This Row],[ShipDate]],Table1[[#This Row],[DeliveryDate]],"d")</f>
        <v>8</v>
      </c>
      <c r="U2914" t="str">
        <f t="shared" si="91"/>
        <v>Late</v>
      </c>
    </row>
    <row r="2915" spans="1:21" x14ac:dyDescent="0.3">
      <c r="A2915" t="str">
        <f t="shared" si="90"/>
        <v>SO-003014</v>
      </c>
      <c r="B2915" t="s">
        <v>4</v>
      </c>
      <c r="C2915" t="s">
        <v>13</v>
      </c>
      <c r="D2915" s="1">
        <v>43500</v>
      </c>
      <c r="E2915" s="1">
        <v>43592</v>
      </c>
      <c r="F2915" s="1">
        <v>43604</v>
      </c>
      <c r="G2915" s="1">
        <v>43612</v>
      </c>
      <c r="H2915" t="s">
        <v>54</v>
      </c>
      <c r="I2915">
        <v>18</v>
      </c>
      <c r="J2915">
        <v>27</v>
      </c>
      <c r="K2915">
        <v>42</v>
      </c>
      <c r="L2915">
        <v>21</v>
      </c>
      <c r="M2915">
        <v>2</v>
      </c>
      <c r="N2915">
        <v>0.08</v>
      </c>
      <c r="O2915">
        <v>2039.61</v>
      </c>
      <c r="P2915">
        <v>3289.7</v>
      </c>
      <c r="Q2915">
        <f>Table1[[#This Row],[OrderQuantity]]*Table1[[#This Row],[UnitPrice]]</f>
        <v>6579.4</v>
      </c>
      <c r="R2915">
        <f>Table1[[#This Row],[OrderQuantity]]*Table1[[#This Row],[UnitCost]]</f>
        <v>4079.22</v>
      </c>
      <c r="S2915">
        <f>Table1[[#This Row],[OrderQuantity]]*Table1[[#This Row],[UnitPrice]]*(1-Table1[[#This Row],[DiscountApplied]]) - (Table1[[#This Row],[OrderQuantity]]*Table1[[#This Row],[UnitCost]])</f>
        <v>1973.828</v>
      </c>
      <c r="T2915">
        <f>DATEDIF(Table1[[#This Row],[ShipDate]],Table1[[#This Row],[DeliveryDate]],"d")</f>
        <v>8</v>
      </c>
      <c r="U2915" t="str">
        <f t="shared" si="91"/>
        <v>Late</v>
      </c>
    </row>
    <row r="2916" spans="1:21" x14ac:dyDescent="0.3">
      <c r="A2916" t="str">
        <f t="shared" si="90"/>
        <v>SO-003015</v>
      </c>
      <c r="B2916" t="s">
        <v>3</v>
      </c>
      <c r="C2916" t="s">
        <v>10</v>
      </c>
      <c r="D2916" s="1">
        <v>43500</v>
      </c>
      <c r="E2916" s="1">
        <v>43592</v>
      </c>
      <c r="F2916" s="1">
        <v>43617</v>
      </c>
      <c r="G2916" s="1">
        <v>43624</v>
      </c>
      <c r="H2916" t="s">
        <v>54</v>
      </c>
      <c r="I2916">
        <v>9</v>
      </c>
      <c r="J2916">
        <v>46</v>
      </c>
      <c r="K2916">
        <v>121</v>
      </c>
      <c r="L2916">
        <v>14</v>
      </c>
      <c r="M2916">
        <v>5</v>
      </c>
      <c r="N2916">
        <v>0.05</v>
      </c>
      <c r="O2916">
        <v>1802.97</v>
      </c>
      <c r="P2916">
        <v>2613</v>
      </c>
      <c r="Q2916">
        <f>Table1[[#This Row],[OrderQuantity]]*Table1[[#This Row],[UnitPrice]]</f>
        <v>13065</v>
      </c>
      <c r="R2916">
        <f>Table1[[#This Row],[OrderQuantity]]*Table1[[#This Row],[UnitCost]]</f>
        <v>9014.85</v>
      </c>
      <c r="S2916">
        <f>Table1[[#This Row],[OrderQuantity]]*Table1[[#This Row],[UnitPrice]]*(1-Table1[[#This Row],[DiscountApplied]]) - (Table1[[#This Row],[OrderQuantity]]*Table1[[#This Row],[UnitCost]])</f>
        <v>3396.8999999999996</v>
      </c>
      <c r="T2916">
        <f>DATEDIF(Table1[[#This Row],[ShipDate]],Table1[[#This Row],[DeliveryDate]],"d")</f>
        <v>7</v>
      </c>
      <c r="U2916" t="str">
        <f t="shared" si="91"/>
        <v>On Time</v>
      </c>
    </row>
    <row r="2917" spans="1:21" x14ac:dyDescent="0.3">
      <c r="A2917" t="str">
        <f t="shared" si="90"/>
        <v>SO-003016</v>
      </c>
      <c r="B2917" t="s">
        <v>3</v>
      </c>
      <c r="C2917" t="s">
        <v>12</v>
      </c>
      <c r="D2917" s="1">
        <v>43500</v>
      </c>
      <c r="E2917" s="1">
        <v>43593</v>
      </c>
      <c r="F2917" s="1">
        <v>43615</v>
      </c>
      <c r="G2917" s="1">
        <v>43618</v>
      </c>
      <c r="H2917" t="s">
        <v>54</v>
      </c>
      <c r="I2917">
        <v>8</v>
      </c>
      <c r="J2917">
        <v>2</v>
      </c>
      <c r="K2917">
        <v>210</v>
      </c>
      <c r="L2917">
        <v>35</v>
      </c>
      <c r="M2917">
        <v>4</v>
      </c>
      <c r="N2917">
        <v>0.08</v>
      </c>
      <c r="O2917">
        <v>2954.97</v>
      </c>
      <c r="P2917">
        <v>3993.2</v>
      </c>
      <c r="Q2917">
        <f>Table1[[#This Row],[OrderQuantity]]*Table1[[#This Row],[UnitPrice]]</f>
        <v>15972.8</v>
      </c>
      <c r="R2917">
        <f>Table1[[#This Row],[OrderQuantity]]*Table1[[#This Row],[UnitCost]]</f>
        <v>11819.88</v>
      </c>
      <c r="S2917">
        <f>Table1[[#This Row],[OrderQuantity]]*Table1[[#This Row],[UnitPrice]]*(1-Table1[[#This Row],[DiscountApplied]]) - (Table1[[#This Row],[OrderQuantity]]*Table1[[#This Row],[UnitCost]])</f>
        <v>2875.0960000000014</v>
      </c>
      <c r="T2917">
        <f>DATEDIF(Table1[[#This Row],[ShipDate]],Table1[[#This Row],[DeliveryDate]],"d")</f>
        <v>3</v>
      </c>
      <c r="U2917" t="str">
        <f t="shared" si="91"/>
        <v>On Time</v>
      </c>
    </row>
    <row r="2918" spans="1:21" x14ac:dyDescent="0.3">
      <c r="A2918" t="str">
        <f t="shared" si="90"/>
        <v>SO-003017</v>
      </c>
      <c r="B2918" t="s">
        <v>4</v>
      </c>
      <c r="C2918" t="s">
        <v>11</v>
      </c>
      <c r="D2918" s="1">
        <v>43500</v>
      </c>
      <c r="E2918" s="1">
        <v>43593</v>
      </c>
      <c r="F2918" s="1">
        <v>43619</v>
      </c>
      <c r="G2918" s="1">
        <v>43622</v>
      </c>
      <c r="H2918" t="s">
        <v>54</v>
      </c>
      <c r="I2918">
        <v>20</v>
      </c>
      <c r="J2918">
        <v>3</v>
      </c>
      <c r="K2918">
        <v>319</v>
      </c>
      <c r="L2918">
        <v>20</v>
      </c>
      <c r="M2918">
        <v>3</v>
      </c>
      <c r="N2918">
        <v>0.05</v>
      </c>
      <c r="O2918">
        <v>2540.91</v>
      </c>
      <c r="P2918">
        <v>3343.3</v>
      </c>
      <c r="Q2918">
        <f>Table1[[#This Row],[OrderQuantity]]*Table1[[#This Row],[UnitPrice]]</f>
        <v>10029.900000000001</v>
      </c>
      <c r="R2918">
        <f>Table1[[#This Row],[OrderQuantity]]*Table1[[#This Row],[UnitCost]]</f>
        <v>7622.73</v>
      </c>
      <c r="S2918">
        <f>Table1[[#This Row],[OrderQuantity]]*Table1[[#This Row],[UnitPrice]]*(1-Table1[[#This Row],[DiscountApplied]]) - (Table1[[#This Row],[OrderQuantity]]*Table1[[#This Row],[UnitCost]])</f>
        <v>1905.6750000000011</v>
      </c>
      <c r="T2918">
        <f>DATEDIF(Table1[[#This Row],[ShipDate]],Table1[[#This Row],[DeliveryDate]],"d")</f>
        <v>3</v>
      </c>
      <c r="U2918" t="str">
        <f t="shared" si="91"/>
        <v>On Time</v>
      </c>
    </row>
    <row r="2919" spans="1:21" x14ac:dyDescent="0.3">
      <c r="A2919" t="str">
        <f t="shared" si="90"/>
        <v>SO-003018</v>
      </c>
      <c r="B2919" t="s">
        <v>3</v>
      </c>
      <c r="C2919" t="s">
        <v>11</v>
      </c>
      <c r="D2919" s="1">
        <v>43500</v>
      </c>
      <c r="E2919" s="1">
        <v>43593</v>
      </c>
      <c r="F2919" s="1">
        <v>43603</v>
      </c>
      <c r="G2919" s="1">
        <v>43604</v>
      </c>
      <c r="H2919" t="s">
        <v>54</v>
      </c>
      <c r="I2919">
        <v>3</v>
      </c>
      <c r="J2919">
        <v>10</v>
      </c>
      <c r="K2919">
        <v>308</v>
      </c>
      <c r="L2919">
        <v>26</v>
      </c>
      <c r="M2919">
        <v>8</v>
      </c>
      <c r="N2919">
        <v>0.08</v>
      </c>
      <c r="O2919">
        <v>758.57</v>
      </c>
      <c r="P2919">
        <v>1025.0999999999999</v>
      </c>
      <c r="Q2919">
        <f>Table1[[#This Row],[OrderQuantity]]*Table1[[#This Row],[UnitPrice]]</f>
        <v>8200.7999999999993</v>
      </c>
      <c r="R2919">
        <f>Table1[[#This Row],[OrderQuantity]]*Table1[[#This Row],[UnitCost]]</f>
        <v>6068.56</v>
      </c>
      <c r="S2919">
        <f>Table1[[#This Row],[OrderQuantity]]*Table1[[#This Row],[UnitPrice]]*(1-Table1[[#This Row],[DiscountApplied]]) - (Table1[[#This Row],[OrderQuantity]]*Table1[[#This Row],[UnitCost]])</f>
        <v>1476.1759999999995</v>
      </c>
      <c r="T2919">
        <f>DATEDIF(Table1[[#This Row],[ShipDate]],Table1[[#This Row],[DeliveryDate]],"d")</f>
        <v>1</v>
      </c>
      <c r="U2919" t="str">
        <f t="shared" si="91"/>
        <v>On Time</v>
      </c>
    </row>
    <row r="2920" spans="1:21" x14ac:dyDescent="0.3">
      <c r="A2920" t="str">
        <f t="shared" si="90"/>
        <v>SO-003019</v>
      </c>
      <c r="B2920" t="s">
        <v>2</v>
      </c>
      <c r="C2920" t="s">
        <v>10</v>
      </c>
      <c r="D2920" s="1">
        <v>43500</v>
      </c>
      <c r="E2920" s="1">
        <v>43593</v>
      </c>
      <c r="F2920" s="1">
        <v>43613</v>
      </c>
      <c r="G2920" s="1">
        <v>43619</v>
      </c>
      <c r="H2920" t="s">
        <v>54</v>
      </c>
      <c r="I2920">
        <v>24</v>
      </c>
      <c r="J2920">
        <v>47</v>
      </c>
      <c r="K2920">
        <v>197</v>
      </c>
      <c r="L2920">
        <v>1</v>
      </c>
      <c r="M2920">
        <v>3</v>
      </c>
      <c r="N2920">
        <v>0.08</v>
      </c>
      <c r="O2920">
        <v>211.32</v>
      </c>
      <c r="P2920">
        <v>254.6</v>
      </c>
      <c r="Q2920">
        <f>Table1[[#This Row],[OrderQuantity]]*Table1[[#This Row],[UnitPrice]]</f>
        <v>763.8</v>
      </c>
      <c r="R2920">
        <f>Table1[[#This Row],[OrderQuantity]]*Table1[[#This Row],[UnitCost]]</f>
        <v>633.96</v>
      </c>
      <c r="S2920">
        <f>Table1[[#This Row],[OrderQuantity]]*Table1[[#This Row],[UnitPrice]]*(1-Table1[[#This Row],[DiscountApplied]]) - (Table1[[#This Row],[OrderQuantity]]*Table1[[#This Row],[UnitCost]])</f>
        <v>68.73599999999999</v>
      </c>
      <c r="T2920">
        <f>DATEDIF(Table1[[#This Row],[ShipDate]],Table1[[#This Row],[DeliveryDate]],"d")</f>
        <v>6</v>
      </c>
      <c r="U2920" t="str">
        <f t="shared" si="91"/>
        <v>On Time</v>
      </c>
    </row>
    <row r="2921" spans="1:21" x14ac:dyDescent="0.3">
      <c r="A2921" t="str">
        <f t="shared" si="90"/>
        <v>SO-003020</v>
      </c>
      <c r="B2921" t="s">
        <v>5</v>
      </c>
      <c r="C2921" t="s">
        <v>13</v>
      </c>
      <c r="D2921" s="1">
        <v>43500</v>
      </c>
      <c r="E2921" s="1">
        <v>43593</v>
      </c>
      <c r="F2921" s="1">
        <v>43613</v>
      </c>
      <c r="G2921" s="1">
        <v>43622</v>
      </c>
      <c r="H2921" t="s">
        <v>54</v>
      </c>
      <c r="I2921">
        <v>27</v>
      </c>
      <c r="J2921">
        <v>9</v>
      </c>
      <c r="K2921">
        <v>26</v>
      </c>
      <c r="L2921">
        <v>39</v>
      </c>
      <c r="M2921">
        <v>8</v>
      </c>
      <c r="N2921">
        <v>0.08</v>
      </c>
      <c r="O2921">
        <v>798.24</v>
      </c>
      <c r="P2921">
        <v>1078.7</v>
      </c>
      <c r="Q2921">
        <f>Table1[[#This Row],[OrderQuantity]]*Table1[[#This Row],[UnitPrice]]</f>
        <v>8629.6</v>
      </c>
      <c r="R2921">
        <f>Table1[[#This Row],[OrderQuantity]]*Table1[[#This Row],[UnitCost]]</f>
        <v>6385.92</v>
      </c>
      <c r="S2921">
        <f>Table1[[#This Row],[OrderQuantity]]*Table1[[#This Row],[UnitPrice]]*(1-Table1[[#This Row],[DiscountApplied]]) - (Table1[[#This Row],[OrderQuantity]]*Table1[[#This Row],[UnitCost]])</f>
        <v>1553.3120000000008</v>
      </c>
      <c r="T2921">
        <f>DATEDIF(Table1[[#This Row],[ShipDate]],Table1[[#This Row],[DeliveryDate]],"d")</f>
        <v>9</v>
      </c>
      <c r="U2921" t="str">
        <f t="shared" si="91"/>
        <v>Late</v>
      </c>
    </row>
    <row r="2922" spans="1:21" x14ac:dyDescent="0.3">
      <c r="A2922" t="str">
        <f t="shared" si="90"/>
        <v>SO-003021</v>
      </c>
      <c r="B2922" t="s">
        <v>3</v>
      </c>
      <c r="C2922" t="s">
        <v>10</v>
      </c>
      <c r="D2922" s="1">
        <v>43500</v>
      </c>
      <c r="E2922" s="1">
        <v>43593</v>
      </c>
      <c r="F2922" s="1">
        <v>43607</v>
      </c>
      <c r="G2922" s="1">
        <v>43608</v>
      </c>
      <c r="H2922" t="s">
        <v>54</v>
      </c>
      <c r="I2922">
        <v>4</v>
      </c>
      <c r="J2922">
        <v>9</v>
      </c>
      <c r="K2922">
        <v>100</v>
      </c>
      <c r="L2922">
        <v>29</v>
      </c>
      <c r="M2922">
        <v>8</v>
      </c>
      <c r="N2922">
        <v>0.1</v>
      </c>
      <c r="O2922">
        <v>421.97</v>
      </c>
      <c r="P2922">
        <v>897.8</v>
      </c>
      <c r="Q2922">
        <f>Table1[[#This Row],[OrderQuantity]]*Table1[[#This Row],[UnitPrice]]</f>
        <v>7182.4</v>
      </c>
      <c r="R2922">
        <f>Table1[[#This Row],[OrderQuantity]]*Table1[[#This Row],[UnitCost]]</f>
        <v>3375.76</v>
      </c>
      <c r="S2922">
        <f>Table1[[#This Row],[OrderQuantity]]*Table1[[#This Row],[UnitPrice]]*(1-Table1[[#This Row],[DiscountApplied]]) - (Table1[[#This Row],[OrderQuantity]]*Table1[[#This Row],[UnitCost]])</f>
        <v>3088.3999999999996</v>
      </c>
      <c r="T2922">
        <f>DATEDIF(Table1[[#This Row],[ShipDate]],Table1[[#This Row],[DeliveryDate]],"d")</f>
        <v>1</v>
      </c>
      <c r="U2922" t="str">
        <f t="shared" si="91"/>
        <v>On Time</v>
      </c>
    </row>
    <row r="2923" spans="1:21" x14ac:dyDescent="0.3">
      <c r="A2923" t="str">
        <f t="shared" si="90"/>
        <v>SO-003022</v>
      </c>
      <c r="B2923" t="s">
        <v>2</v>
      </c>
      <c r="C2923" t="s">
        <v>9</v>
      </c>
      <c r="D2923" s="1">
        <v>43500</v>
      </c>
      <c r="E2923" s="1">
        <v>43593</v>
      </c>
      <c r="F2923" s="1">
        <v>43613</v>
      </c>
      <c r="G2923" s="1">
        <v>43620</v>
      </c>
      <c r="H2923" t="s">
        <v>54</v>
      </c>
      <c r="I2923">
        <v>21</v>
      </c>
      <c r="J2923">
        <v>25</v>
      </c>
      <c r="K2923">
        <v>74</v>
      </c>
      <c r="L2923">
        <v>38</v>
      </c>
      <c r="M2923">
        <v>3</v>
      </c>
      <c r="N2923">
        <v>0.05</v>
      </c>
      <c r="O2923">
        <v>1956.4</v>
      </c>
      <c r="P2923">
        <v>2680</v>
      </c>
      <c r="Q2923">
        <f>Table1[[#This Row],[OrderQuantity]]*Table1[[#This Row],[UnitPrice]]</f>
        <v>8040</v>
      </c>
      <c r="R2923">
        <f>Table1[[#This Row],[OrderQuantity]]*Table1[[#This Row],[UnitCost]]</f>
        <v>5869.2000000000007</v>
      </c>
      <c r="S2923">
        <f>Table1[[#This Row],[OrderQuantity]]*Table1[[#This Row],[UnitPrice]]*(1-Table1[[#This Row],[DiscountApplied]]) - (Table1[[#This Row],[OrderQuantity]]*Table1[[#This Row],[UnitCost]])</f>
        <v>1768.7999999999993</v>
      </c>
      <c r="T2923">
        <f>DATEDIF(Table1[[#This Row],[ShipDate]],Table1[[#This Row],[DeliveryDate]],"d")</f>
        <v>7</v>
      </c>
      <c r="U2923" t="str">
        <f t="shared" si="91"/>
        <v>On Time</v>
      </c>
    </row>
    <row r="2924" spans="1:21" x14ac:dyDescent="0.3">
      <c r="A2924" t="str">
        <f t="shared" si="90"/>
        <v>SO-003023</v>
      </c>
      <c r="B2924" t="s">
        <v>3</v>
      </c>
      <c r="C2924" t="s">
        <v>8</v>
      </c>
      <c r="D2924" s="1">
        <v>43500</v>
      </c>
      <c r="E2924" s="1">
        <v>43593</v>
      </c>
      <c r="F2924" s="1">
        <v>43599</v>
      </c>
      <c r="G2924" s="1">
        <v>43601</v>
      </c>
      <c r="H2924" t="s">
        <v>54</v>
      </c>
      <c r="I2924">
        <v>7</v>
      </c>
      <c r="J2924">
        <v>17</v>
      </c>
      <c r="K2924">
        <v>367</v>
      </c>
      <c r="L2924">
        <v>2</v>
      </c>
      <c r="M2924">
        <v>4</v>
      </c>
      <c r="N2924">
        <v>0.15</v>
      </c>
      <c r="O2924">
        <v>2237.13</v>
      </c>
      <c r="P2924">
        <v>5326.5</v>
      </c>
      <c r="Q2924">
        <f>Table1[[#This Row],[OrderQuantity]]*Table1[[#This Row],[UnitPrice]]</f>
        <v>21306</v>
      </c>
      <c r="R2924">
        <f>Table1[[#This Row],[OrderQuantity]]*Table1[[#This Row],[UnitCost]]</f>
        <v>8948.52</v>
      </c>
      <c r="S2924">
        <f>Table1[[#This Row],[OrderQuantity]]*Table1[[#This Row],[UnitPrice]]*(1-Table1[[#This Row],[DiscountApplied]]) - (Table1[[#This Row],[OrderQuantity]]*Table1[[#This Row],[UnitCost]])</f>
        <v>9161.5799999999981</v>
      </c>
      <c r="T2924">
        <f>DATEDIF(Table1[[#This Row],[ShipDate]],Table1[[#This Row],[DeliveryDate]],"d")</f>
        <v>2</v>
      </c>
      <c r="U2924" t="str">
        <f t="shared" si="91"/>
        <v>On Time</v>
      </c>
    </row>
    <row r="2925" spans="1:21" x14ac:dyDescent="0.3">
      <c r="A2925" t="str">
        <f t="shared" si="90"/>
        <v>SO-003024</v>
      </c>
      <c r="B2925" t="s">
        <v>3</v>
      </c>
      <c r="C2925" t="s">
        <v>10</v>
      </c>
      <c r="D2925" s="1">
        <v>43500</v>
      </c>
      <c r="E2925" s="1">
        <v>43594</v>
      </c>
      <c r="F2925" s="1">
        <v>43598</v>
      </c>
      <c r="G2925" s="1">
        <v>43604</v>
      </c>
      <c r="H2925" t="s">
        <v>54</v>
      </c>
      <c r="I2925">
        <v>4</v>
      </c>
      <c r="J2925">
        <v>11</v>
      </c>
      <c r="K2925">
        <v>100</v>
      </c>
      <c r="L2925">
        <v>31</v>
      </c>
      <c r="M2925">
        <v>4</v>
      </c>
      <c r="N2925">
        <v>0.05</v>
      </c>
      <c r="O2925">
        <v>147.94</v>
      </c>
      <c r="P2925">
        <v>214.4</v>
      </c>
      <c r="Q2925">
        <f>Table1[[#This Row],[OrderQuantity]]*Table1[[#This Row],[UnitPrice]]</f>
        <v>857.6</v>
      </c>
      <c r="R2925">
        <f>Table1[[#This Row],[OrderQuantity]]*Table1[[#This Row],[UnitCost]]</f>
        <v>591.76</v>
      </c>
      <c r="S2925">
        <f>Table1[[#This Row],[OrderQuantity]]*Table1[[#This Row],[UnitPrice]]*(1-Table1[[#This Row],[DiscountApplied]]) - (Table1[[#This Row],[OrderQuantity]]*Table1[[#This Row],[UnitCost]])</f>
        <v>222.96000000000004</v>
      </c>
      <c r="T2925">
        <f>DATEDIF(Table1[[#This Row],[ShipDate]],Table1[[#This Row],[DeliveryDate]],"d")</f>
        <v>6</v>
      </c>
      <c r="U2925" t="str">
        <f t="shared" si="91"/>
        <v>On Time</v>
      </c>
    </row>
    <row r="2926" spans="1:21" x14ac:dyDescent="0.3">
      <c r="A2926" t="str">
        <f t="shared" si="90"/>
        <v>SO-003025</v>
      </c>
      <c r="B2926" t="s">
        <v>5</v>
      </c>
      <c r="C2926" t="s">
        <v>13</v>
      </c>
      <c r="D2926" s="1">
        <v>43500</v>
      </c>
      <c r="E2926" s="1">
        <v>43594</v>
      </c>
      <c r="F2926" s="1">
        <v>43597</v>
      </c>
      <c r="G2926" s="1">
        <v>43598</v>
      </c>
      <c r="H2926" t="s">
        <v>54</v>
      </c>
      <c r="I2926">
        <v>25</v>
      </c>
      <c r="J2926">
        <v>31</v>
      </c>
      <c r="K2926">
        <v>53</v>
      </c>
      <c r="L2926">
        <v>33</v>
      </c>
      <c r="M2926">
        <v>3</v>
      </c>
      <c r="N2926">
        <v>0.05</v>
      </c>
      <c r="O2926">
        <v>461.5</v>
      </c>
      <c r="P2926">
        <v>1098.8</v>
      </c>
      <c r="Q2926">
        <f>Table1[[#This Row],[OrderQuantity]]*Table1[[#This Row],[UnitPrice]]</f>
        <v>3296.3999999999996</v>
      </c>
      <c r="R2926">
        <f>Table1[[#This Row],[OrderQuantity]]*Table1[[#This Row],[UnitCost]]</f>
        <v>1384.5</v>
      </c>
      <c r="S2926">
        <f>Table1[[#This Row],[OrderQuantity]]*Table1[[#This Row],[UnitPrice]]*(1-Table1[[#This Row],[DiscountApplied]]) - (Table1[[#This Row],[OrderQuantity]]*Table1[[#This Row],[UnitCost]])</f>
        <v>1747.0799999999995</v>
      </c>
      <c r="T2926">
        <f>DATEDIF(Table1[[#This Row],[ShipDate]],Table1[[#This Row],[DeliveryDate]],"d")</f>
        <v>1</v>
      </c>
      <c r="U2926" t="str">
        <f t="shared" si="91"/>
        <v>On Time</v>
      </c>
    </row>
    <row r="2927" spans="1:21" x14ac:dyDescent="0.3">
      <c r="A2927" t="str">
        <f t="shared" si="90"/>
        <v>SO-003026</v>
      </c>
      <c r="B2927" t="s">
        <v>5</v>
      </c>
      <c r="C2927" t="s">
        <v>10</v>
      </c>
      <c r="D2927" s="1">
        <v>43500</v>
      </c>
      <c r="E2927" s="1">
        <v>43594</v>
      </c>
      <c r="F2927" s="1">
        <v>43598</v>
      </c>
      <c r="G2927" s="1">
        <v>43601</v>
      </c>
      <c r="H2927" t="s">
        <v>54</v>
      </c>
      <c r="I2927">
        <v>27</v>
      </c>
      <c r="J2927">
        <v>43</v>
      </c>
      <c r="K2927">
        <v>147</v>
      </c>
      <c r="L2927">
        <v>11</v>
      </c>
      <c r="M2927">
        <v>2</v>
      </c>
      <c r="N2927">
        <v>0.05</v>
      </c>
      <c r="O2927">
        <v>1228.31</v>
      </c>
      <c r="P2927">
        <v>1949.7</v>
      </c>
      <c r="Q2927">
        <f>Table1[[#This Row],[OrderQuantity]]*Table1[[#This Row],[UnitPrice]]</f>
        <v>3899.4</v>
      </c>
      <c r="R2927">
        <f>Table1[[#This Row],[OrderQuantity]]*Table1[[#This Row],[UnitCost]]</f>
        <v>2456.62</v>
      </c>
      <c r="S2927">
        <f>Table1[[#This Row],[OrderQuantity]]*Table1[[#This Row],[UnitPrice]]*(1-Table1[[#This Row],[DiscountApplied]]) - (Table1[[#This Row],[OrderQuantity]]*Table1[[#This Row],[UnitCost]])</f>
        <v>1247.81</v>
      </c>
      <c r="T2927">
        <f>DATEDIF(Table1[[#This Row],[ShipDate]],Table1[[#This Row],[DeliveryDate]],"d")</f>
        <v>3</v>
      </c>
      <c r="U2927" t="str">
        <f t="shared" si="91"/>
        <v>On Time</v>
      </c>
    </row>
    <row r="2928" spans="1:21" x14ac:dyDescent="0.3">
      <c r="A2928" t="str">
        <f t="shared" si="90"/>
        <v>SO-003027</v>
      </c>
      <c r="B2928" t="s">
        <v>4</v>
      </c>
      <c r="C2928" t="s">
        <v>9</v>
      </c>
      <c r="D2928" s="1">
        <v>43500</v>
      </c>
      <c r="E2928" s="1">
        <v>43594</v>
      </c>
      <c r="F2928" s="1">
        <v>43609</v>
      </c>
      <c r="G2928" s="1">
        <v>43619</v>
      </c>
      <c r="H2928" t="s">
        <v>54</v>
      </c>
      <c r="I2928">
        <v>16</v>
      </c>
      <c r="J2928">
        <v>26</v>
      </c>
      <c r="K2928">
        <v>71</v>
      </c>
      <c r="L2928">
        <v>7</v>
      </c>
      <c r="M2928">
        <v>7</v>
      </c>
      <c r="N2928">
        <v>0.2</v>
      </c>
      <c r="O2928">
        <v>640.39</v>
      </c>
      <c r="P2928">
        <v>1085.4000000000001</v>
      </c>
      <c r="Q2928">
        <f>Table1[[#This Row],[OrderQuantity]]*Table1[[#This Row],[UnitPrice]]</f>
        <v>7597.8000000000011</v>
      </c>
      <c r="R2928">
        <f>Table1[[#This Row],[OrderQuantity]]*Table1[[#This Row],[UnitCost]]</f>
        <v>4482.7299999999996</v>
      </c>
      <c r="S2928">
        <f>Table1[[#This Row],[OrderQuantity]]*Table1[[#This Row],[UnitPrice]]*(1-Table1[[#This Row],[DiscountApplied]]) - (Table1[[#This Row],[OrderQuantity]]*Table1[[#This Row],[UnitCost]])</f>
        <v>1595.510000000002</v>
      </c>
      <c r="T2928">
        <f>DATEDIF(Table1[[#This Row],[ShipDate]],Table1[[#This Row],[DeliveryDate]],"d")</f>
        <v>10</v>
      </c>
      <c r="U2928" t="str">
        <f t="shared" si="91"/>
        <v>Late</v>
      </c>
    </row>
    <row r="2929" spans="1:21" x14ac:dyDescent="0.3">
      <c r="A2929" t="str">
        <f t="shared" si="90"/>
        <v>SO-003028</v>
      </c>
      <c r="B2929" t="s">
        <v>4</v>
      </c>
      <c r="C2929" t="s">
        <v>12</v>
      </c>
      <c r="D2929" s="1">
        <v>43500</v>
      </c>
      <c r="E2929" s="1">
        <v>43594</v>
      </c>
      <c r="F2929" s="1">
        <v>43603</v>
      </c>
      <c r="G2929" s="1">
        <v>43604</v>
      </c>
      <c r="H2929" t="s">
        <v>54</v>
      </c>
      <c r="I2929">
        <v>17</v>
      </c>
      <c r="J2929">
        <v>13</v>
      </c>
      <c r="K2929">
        <v>209</v>
      </c>
      <c r="L2929">
        <v>22</v>
      </c>
      <c r="M2929">
        <v>8</v>
      </c>
      <c r="N2929">
        <v>0.15</v>
      </c>
      <c r="O2929">
        <v>1176.1199999999999</v>
      </c>
      <c r="P2929">
        <v>1755.4</v>
      </c>
      <c r="Q2929">
        <f>Table1[[#This Row],[OrderQuantity]]*Table1[[#This Row],[UnitPrice]]</f>
        <v>14043.2</v>
      </c>
      <c r="R2929">
        <f>Table1[[#This Row],[OrderQuantity]]*Table1[[#This Row],[UnitCost]]</f>
        <v>9408.9599999999991</v>
      </c>
      <c r="S2929">
        <f>Table1[[#This Row],[OrderQuantity]]*Table1[[#This Row],[UnitPrice]]*(1-Table1[[#This Row],[DiscountApplied]]) - (Table1[[#This Row],[OrderQuantity]]*Table1[[#This Row],[UnitCost]])</f>
        <v>2527.760000000002</v>
      </c>
      <c r="T2929">
        <f>DATEDIF(Table1[[#This Row],[ShipDate]],Table1[[#This Row],[DeliveryDate]],"d")</f>
        <v>1</v>
      </c>
      <c r="U2929" t="str">
        <f t="shared" si="91"/>
        <v>On Time</v>
      </c>
    </row>
    <row r="2930" spans="1:21" x14ac:dyDescent="0.3">
      <c r="A2930" t="str">
        <f t="shared" si="90"/>
        <v>SO-003029</v>
      </c>
      <c r="B2930" t="s">
        <v>3</v>
      </c>
      <c r="C2930" t="s">
        <v>11</v>
      </c>
      <c r="D2930" s="1">
        <v>43500</v>
      </c>
      <c r="E2930" s="1">
        <v>43594</v>
      </c>
      <c r="F2930" s="1">
        <v>43616</v>
      </c>
      <c r="G2930" s="1">
        <v>43619</v>
      </c>
      <c r="H2930" t="s">
        <v>54</v>
      </c>
      <c r="I2930">
        <v>11</v>
      </c>
      <c r="J2930">
        <v>4</v>
      </c>
      <c r="K2930">
        <v>322</v>
      </c>
      <c r="L2930">
        <v>10</v>
      </c>
      <c r="M2930">
        <v>7</v>
      </c>
      <c r="N2930">
        <v>0.05</v>
      </c>
      <c r="O2930">
        <v>1022.69</v>
      </c>
      <c r="P2930">
        <v>1929.6</v>
      </c>
      <c r="Q2930">
        <f>Table1[[#This Row],[OrderQuantity]]*Table1[[#This Row],[UnitPrice]]</f>
        <v>13507.199999999999</v>
      </c>
      <c r="R2930">
        <f>Table1[[#This Row],[OrderQuantity]]*Table1[[#This Row],[UnitCost]]</f>
        <v>7158.83</v>
      </c>
      <c r="S2930">
        <f>Table1[[#This Row],[OrderQuantity]]*Table1[[#This Row],[UnitPrice]]*(1-Table1[[#This Row],[DiscountApplied]]) - (Table1[[#This Row],[OrderQuantity]]*Table1[[#This Row],[UnitCost]])</f>
        <v>5673.0099999999984</v>
      </c>
      <c r="T2930">
        <f>DATEDIF(Table1[[#This Row],[ShipDate]],Table1[[#This Row],[DeliveryDate]],"d")</f>
        <v>3</v>
      </c>
      <c r="U2930" t="str">
        <f t="shared" si="91"/>
        <v>On Time</v>
      </c>
    </row>
    <row r="2931" spans="1:21" x14ac:dyDescent="0.3">
      <c r="A2931" t="str">
        <f t="shared" si="90"/>
        <v>SO-003030</v>
      </c>
      <c r="B2931" t="s">
        <v>5</v>
      </c>
      <c r="C2931" t="s">
        <v>12</v>
      </c>
      <c r="D2931" s="1">
        <v>43500</v>
      </c>
      <c r="E2931" s="1">
        <v>43594</v>
      </c>
      <c r="F2931" s="1">
        <v>43619</v>
      </c>
      <c r="G2931" s="1">
        <v>43620</v>
      </c>
      <c r="H2931" t="s">
        <v>54</v>
      </c>
      <c r="I2931">
        <v>26</v>
      </c>
      <c r="J2931">
        <v>47</v>
      </c>
      <c r="K2931">
        <v>217</v>
      </c>
      <c r="L2931">
        <v>8</v>
      </c>
      <c r="M2931">
        <v>6</v>
      </c>
      <c r="N2931">
        <v>0.1</v>
      </c>
      <c r="O2931">
        <v>153.5</v>
      </c>
      <c r="P2931">
        <v>194.3</v>
      </c>
      <c r="Q2931">
        <f>Table1[[#This Row],[OrderQuantity]]*Table1[[#This Row],[UnitPrice]]</f>
        <v>1165.8000000000002</v>
      </c>
      <c r="R2931">
        <f>Table1[[#This Row],[OrderQuantity]]*Table1[[#This Row],[UnitCost]]</f>
        <v>921</v>
      </c>
      <c r="S2931">
        <f>Table1[[#This Row],[OrderQuantity]]*Table1[[#This Row],[UnitPrice]]*(1-Table1[[#This Row],[DiscountApplied]]) - (Table1[[#This Row],[OrderQuantity]]*Table1[[#This Row],[UnitCost]])</f>
        <v>128.22000000000025</v>
      </c>
      <c r="T2931">
        <f>DATEDIF(Table1[[#This Row],[ShipDate]],Table1[[#This Row],[DeliveryDate]],"d")</f>
        <v>1</v>
      </c>
      <c r="U2931" t="str">
        <f t="shared" si="91"/>
        <v>On Time</v>
      </c>
    </row>
    <row r="2932" spans="1:21" x14ac:dyDescent="0.3">
      <c r="A2932" t="str">
        <f t="shared" si="90"/>
        <v>SO-003031</v>
      </c>
      <c r="B2932" t="s">
        <v>4</v>
      </c>
      <c r="C2932" t="s">
        <v>11</v>
      </c>
      <c r="D2932" s="1">
        <v>43500</v>
      </c>
      <c r="E2932" s="1">
        <v>43594</v>
      </c>
      <c r="F2932" s="1">
        <v>43614</v>
      </c>
      <c r="G2932" s="1">
        <v>43618</v>
      </c>
      <c r="H2932" t="s">
        <v>54</v>
      </c>
      <c r="I2932">
        <v>17</v>
      </c>
      <c r="J2932">
        <v>47</v>
      </c>
      <c r="K2932">
        <v>263</v>
      </c>
      <c r="L2932">
        <v>6</v>
      </c>
      <c r="M2932">
        <v>2</v>
      </c>
      <c r="N2932">
        <v>0.15</v>
      </c>
      <c r="O2932">
        <v>180.77</v>
      </c>
      <c r="P2932">
        <v>254.6</v>
      </c>
      <c r="Q2932">
        <f>Table1[[#This Row],[OrderQuantity]]*Table1[[#This Row],[UnitPrice]]</f>
        <v>509.2</v>
      </c>
      <c r="R2932">
        <f>Table1[[#This Row],[OrderQuantity]]*Table1[[#This Row],[UnitCost]]</f>
        <v>361.54</v>
      </c>
      <c r="S2932">
        <f>Table1[[#This Row],[OrderQuantity]]*Table1[[#This Row],[UnitPrice]]*(1-Table1[[#This Row],[DiscountApplied]]) - (Table1[[#This Row],[OrderQuantity]]*Table1[[#This Row],[UnitCost]])</f>
        <v>71.279999999999973</v>
      </c>
      <c r="T2932">
        <f>DATEDIF(Table1[[#This Row],[ShipDate]],Table1[[#This Row],[DeliveryDate]],"d")</f>
        <v>4</v>
      </c>
      <c r="U2932" t="str">
        <f t="shared" si="91"/>
        <v>On Time</v>
      </c>
    </row>
    <row r="2933" spans="1:21" x14ac:dyDescent="0.3">
      <c r="A2933" t="str">
        <f t="shared" si="90"/>
        <v>SO-003032</v>
      </c>
      <c r="B2933" t="s">
        <v>3</v>
      </c>
      <c r="C2933" t="s">
        <v>8</v>
      </c>
      <c r="D2933" s="1">
        <v>43500</v>
      </c>
      <c r="E2933" s="1">
        <v>43594</v>
      </c>
      <c r="F2933" s="1">
        <v>43606</v>
      </c>
      <c r="G2933" s="1">
        <v>43609</v>
      </c>
      <c r="H2933" t="s">
        <v>54</v>
      </c>
      <c r="I2933">
        <v>4</v>
      </c>
      <c r="J2933">
        <v>10</v>
      </c>
      <c r="K2933">
        <v>357</v>
      </c>
      <c r="L2933">
        <v>21</v>
      </c>
      <c r="M2933">
        <v>4</v>
      </c>
      <c r="N2933">
        <v>0.15</v>
      </c>
      <c r="O2933">
        <v>948.12</v>
      </c>
      <c r="P2933">
        <v>1788.9</v>
      </c>
      <c r="Q2933">
        <f>Table1[[#This Row],[OrderQuantity]]*Table1[[#This Row],[UnitPrice]]</f>
        <v>7155.6</v>
      </c>
      <c r="R2933">
        <f>Table1[[#This Row],[OrderQuantity]]*Table1[[#This Row],[UnitCost]]</f>
        <v>3792.48</v>
      </c>
      <c r="S2933">
        <f>Table1[[#This Row],[OrderQuantity]]*Table1[[#This Row],[UnitPrice]]*(1-Table1[[#This Row],[DiscountApplied]]) - (Table1[[#This Row],[OrderQuantity]]*Table1[[#This Row],[UnitCost]])</f>
        <v>2289.7800000000002</v>
      </c>
      <c r="T2933">
        <f>DATEDIF(Table1[[#This Row],[ShipDate]],Table1[[#This Row],[DeliveryDate]],"d")</f>
        <v>3</v>
      </c>
      <c r="U2933" t="str">
        <f t="shared" si="91"/>
        <v>On Time</v>
      </c>
    </row>
    <row r="2934" spans="1:21" x14ac:dyDescent="0.3">
      <c r="A2934" t="str">
        <f t="shared" si="90"/>
        <v>SO-003033</v>
      </c>
      <c r="B2934" t="s">
        <v>3</v>
      </c>
      <c r="C2934" t="s">
        <v>8</v>
      </c>
      <c r="D2934" s="1">
        <v>43500</v>
      </c>
      <c r="E2934" s="1">
        <v>43595</v>
      </c>
      <c r="F2934" s="1">
        <v>43619</v>
      </c>
      <c r="G2934" s="1">
        <v>43624</v>
      </c>
      <c r="H2934" t="s">
        <v>54</v>
      </c>
      <c r="I2934">
        <v>6</v>
      </c>
      <c r="J2934">
        <v>47</v>
      </c>
      <c r="K2934">
        <v>362</v>
      </c>
      <c r="L2934">
        <v>40</v>
      </c>
      <c r="M2934">
        <v>6</v>
      </c>
      <c r="N2934">
        <v>0.1</v>
      </c>
      <c r="O2934">
        <v>1124.5999999999999</v>
      </c>
      <c r="P2934">
        <v>2499.1</v>
      </c>
      <c r="Q2934">
        <f>Table1[[#This Row],[OrderQuantity]]*Table1[[#This Row],[UnitPrice]]</f>
        <v>14994.599999999999</v>
      </c>
      <c r="R2934">
        <f>Table1[[#This Row],[OrderQuantity]]*Table1[[#This Row],[UnitCost]]</f>
        <v>6747.5999999999995</v>
      </c>
      <c r="S2934">
        <f>Table1[[#This Row],[OrderQuantity]]*Table1[[#This Row],[UnitPrice]]*(1-Table1[[#This Row],[DiscountApplied]]) - (Table1[[#This Row],[OrderQuantity]]*Table1[[#This Row],[UnitCost]])</f>
        <v>6747.54</v>
      </c>
      <c r="T2934">
        <f>DATEDIF(Table1[[#This Row],[ShipDate]],Table1[[#This Row],[DeliveryDate]],"d")</f>
        <v>5</v>
      </c>
      <c r="U2934" t="str">
        <f t="shared" si="91"/>
        <v>On Time</v>
      </c>
    </row>
    <row r="2935" spans="1:21" x14ac:dyDescent="0.3">
      <c r="A2935" t="str">
        <f t="shared" si="90"/>
        <v>SO-003034</v>
      </c>
      <c r="B2935" t="s">
        <v>4</v>
      </c>
      <c r="C2935" t="s">
        <v>10</v>
      </c>
      <c r="D2935" s="1">
        <v>43500</v>
      </c>
      <c r="E2935" s="1">
        <v>43595</v>
      </c>
      <c r="F2935" s="1">
        <v>43621</v>
      </c>
      <c r="G2935" s="1">
        <v>43625</v>
      </c>
      <c r="H2935" t="s">
        <v>54</v>
      </c>
      <c r="I2935">
        <v>14</v>
      </c>
      <c r="J2935">
        <v>28</v>
      </c>
      <c r="K2935">
        <v>192</v>
      </c>
      <c r="L2935">
        <v>29</v>
      </c>
      <c r="M2935">
        <v>7</v>
      </c>
      <c r="N2935">
        <v>0.05</v>
      </c>
      <c r="O2935">
        <v>2588.6799999999998</v>
      </c>
      <c r="P2935">
        <v>3195.9</v>
      </c>
      <c r="Q2935">
        <f>Table1[[#This Row],[OrderQuantity]]*Table1[[#This Row],[UnitPrice]]</f>
        <v>22371.3</v>
      </c>
      <c r="R2935">
        <f>Table1[[#This Row],[OrderQuantity]]*Table1[[#This Row],[UnitCost]]</f>
        <v>18120.759999999998</v>
      </c>
      <c r="S2935">
        <f>Table1[[#This Row],[OrderQuantity]]*Table1[[#This Row],[UnitPrice]]*(1-Table1[[#This Row],[DiscountApplied]]) - (Table1[[#This Row],[OrderQuantity]]*Table1[[#This Row],[UnitCost]])</f>
        <v>3131.9749999999985</v>
      </c>
      <c r="T2935">
        <f>DATEDIF(Table1[[#This Row],[ShipDate]],Table1[[#This Row],[DeliveryDate]],"d")</f>
        <v>4</v>
      </c>
      <c r="U2935" t="str">
        <f t="shared" si="91"/>
        <v>On Time</v>
      </c>
    </row>
    <row r="2936" spans="1:21" x14ac:dyDescent="0.3">
      <c r="A2936" t="str">
        <f t="shared" si="90"/>
        <v>SO-003035</v>
      </c>
      <c r="B2936" t="s">
        <v>5</v>
      </c>
      <c r="C2936" t="s">
        <v>10</v>
      </c>
      <c r="D2936" s="1">
        <v>43500</v>
      </c>
      <c r="E2936" s="1">
        <v>43595</v>
      </c>
      <c r="F2936" s="1">
        <v>43597</v>
      </c>
      <c r="G2936" s="1">
        <v>43600</v>
      </c>
      <c r="H2936" t="s">
        <v>54</v>
      </c>
      <c r="I2936">
        <v>26</v>
      </c>
      <c r="J2936">
        <v>42</v>
      </c>
      <c r="K2936">
        <v>136</v>
      </c>
      <c r="L2936">
        <v>36</v>
      </c>
      <c r="M2936">
        <v>5</v>
      </c>
      <c r="N2936">
        <v>0.08</v>
      </c>
      <c r="O2936">
        <v>1843.04</v>
      </c>
      <c r="P2936">
        <v>4006.6</v>
      </c>
      <c r="Q2936">
        <f>Table1[[#This Row],[OrderQuantity]]*Table1[[#This Row],[UnitPrice]]</f>
        <v>20033</v>
      </c>
      <c r="R2936">
        <f>Table1[[#This Row],[OrderQuantity]]*Table1[[#This Row],[UnitCost]]</f>
        <v>9215.2000000000007</v>
      </c>
      <c r="S2936">
        <f>Table1[[#This Row],[OrderQuantity]]*Table1[[#This Row],[UnitPrice]]*(1-Table1[[#This Row],[DiscountApplied]]) - (Table1[[#This Row],[OrderQuantity]]*Table1[[#This Row],[UnitCost]])</f>
        <v>9215.16</v>
      </c>
      <c r="T2936">
        <f>DATEDIF(Table1[[#This Row],[ShipDate]],Table1[[#This Row],[DeliveryDate]],"d")</f>
        <v>3</v>
      </c>
      <c r="U2936" t="str">
        <f t="shared" si="91"/>
        <v>On Time</v>
      </c>
    </row>
    <row r="2937" spans="1:21" x14ac:dyDescent="0.3">
      <c r="A2937" t="str">
        <f t="shared" si="90"/>
        <v>SO-003036</v>
      </c>
      <c r="B2937" t="s">
        <v>3</v>
      </c>
      <c r="C2937" t="s">
        <v>11</v>
      </c>
      <c r="D2937" s="1">
        <v>43500</v>
      </c>
      <c r="E2937" s="1">
        <v>43595</v>
      </c>
      <c r="F2937" s="1">
        <v>43599</v>
      </c>
      <c r="G2937" s="1">
        <v>43602</v>
      </c>
      <c r="H2937" t="s">
        <v>54</v>
      </c>
      <c r="I2937">
        <v>1</v>
      </c>
      <c r="J2937">
        <v>31</v>
      </c>
      <c r="K2937">
        <v>327</v>
      </c>
      <c r="L2937">
        <v>35</v>
      </c>
      <c r="M2937">
        <v>5</v>
      </c>
      <c r="N2937">
        <v>0.15</v>
      </c>
      <c r="O2937">
        <v>104.92</v>
      </c>
      <c r="P2937">
        <v>194.3</v>
      </c>
      <c r="Q2937">
        <f>Table1[[#This Row],[OrderQuantity]]*Table1[[#This Row],[UnitPrice]]</f>
        <v>971.5</v>
      </c>
      <c r="R2937">
        <f>Table1[[#This Row],[OrderQuantity]]*Table1[[#This Row],[UnitCost]]</f>
        <v>524.6</v>
      </c>
      <c r="S2937">
        <f>Table1[[#This Row],[OrderQuantity]]*Table1[[#This Row],[UnitPrice]]*(1-Table1[[#This Row],[DiscountApplied]]) - (Table1[[#This Row],[OrderQuantity]]*Table1[[#This Row],[UnitCost]])</f>
        <v>301.17499999999995</v>
      </c>
      <c r="T2937">
        <f>DATEDIF(Table1[[#This Row],[ShipDate]],Table1[[#This Row],[DeliveryDate]],"d")</f>
        <v>3</v>
      </c>
      <c r="U2937" t="str">
        <f t="shared" si="91"/>
        <v>On Time</v>
      </c>
    </row>
    <row r="2938" spans="1:21" x14ac:dyDescent="0.3">
      <c r="A2938" t="str">
        <f t="shared" si="90"/>
        <v>SO-003037</v>
      </c>
      <c r="B2938" t="s">
        <v>3</v>
      </c>
      <c r="C2938" t="s">
        <v>11</v>
      </c>
      <c r="D2938" s="1">
        <v>43500</v>
      </c>
      <c r="E2938" s="1">
        <v>43595</v>
      </c>
      <c r="F2938" s="1">
        <v>43602</v>
      </c>
      <c r="G2938" s="1">
        <v>43607</v>
      </c>
      <c r="H2938" t="s">
        <v>54</v>
      </c>
      <c r="I2938">
        <v>7</v>
      </c>
      <c r="J2938">
        <v>25</v>
      </c>
      <c r="K2938">
        <v>306</v>
      </c>
      <c r="L2938">
        <v>28</v>
      </c>
      <c r="M2938">
        <v>1</v>
      </c>
      <c r="N2938">
        <v>0.3</v>
      </c>
      <c r="O2938">
        <v>407.36</v>
      </c>
      <c r="P2938">
        <v>1018.4</v>
      </c>
      <c r="Q2938">
        <f>Table1[[#This Row],[OrderQuantity]]*Table1[[#This Row],[UnitPrice]]</f>
        <v>1018.4</v>
      </c>
      <c r="R2938">
        <f>Table1[[#This Row],[OrderQuantity]]*Table1[[#This Row],[UnitCost]]</f>
        <v>407.36</v>
      </c>
      <c r="S2938">
        <f>Table1[[#This Row],[OrderQuantity]]*Table1[[#This Row],[UnitPrice]]*(1-Table1[[#This Row],[DiscountApplied]]) - (Table1[[#This Row],[OrderQuantity]]*Table1[[#This Row],[UnitCost]])</f>
        <v>305.52</v>
      </c>
      <c r="T2938">
        <f>DATEDIF(Table1[[#This Row],[ShipDate]],Table1[[#This Row],[DeliveryDate]],"d")</f>
        <v>5</v>
      </c>
      <c r="U2938" t="str">
        <f t="shared" si="91"/>
        <v>On Time</v>
      </c>
    </row>
    <row r="2939" spans="1:21" x14ac:dyDescent="0.3">
      <c r="A2939" t="str">
        <f t="shared" si="90"/>
        <v>SO-003038</v>
      </c>
      <c r="B2939" t="s">
        <v>4</v>
      </c>
      <c r="C2939" t="s">
        <v>10</v>
      </c>
      <c r="D2939" s="1">
        <v>43500</v>
      </c>
      <c r="E2939" s="1">
        <v>43595</v>
      </c>
      <c r="F2939" s="1">
        <v>43616</v>
      </c>
      <c r="G2939" s="1">
        <v>43617</v>
      </c>
      <c r="H2939" t="s">
        <v>54</v>
      </c>
      <c r="I2939">
        <v>17</v>
      </c>
      <c r="J2939">
        <v>27</v>
      </c>
      <c r="K2939">
        <v>163</v>
      </c>
      <c r="L2939">
        <v>39</v>
      </c>
      <c r="M2939">
        <v>1</v>
      </c>
      <c r="N2939">
        <v>0.15</v>
      </c>
      <c r="O2939">
        <v>97.55</v>
      </c>
      <c r="P2939">
        <v>174.2</v>
      </c>
      <c r="Q2939">
        <f>Table1[[#This Row],[OrderQuantity]]*Table1[[#This Row],[UnitPrice]]</f>
        <v>174.2</v>
      </c>
      <c r="R2939">
        <f>Table1[[#This Row],[OrderQuantity]]*Table1[[#This Row],[UnitCost]]</f>
        <v>97.55</v>
      </c>
      <c r="S2939">
        <f>Table1[[#This Row],[OrderQuantity]]*Table1[[#This Row],[UnitPrice]]*(1-Table1[[#This Row],[DiscountApplied]]) - (Table1[[#This Row],[OrderQuantity]]*Table1[[#This Row],[UnitCost]])</f>
        <v>50.519999999999996</v>
      </c>
      <c r="T2939">
        <f>DATEDIF(Table1[[#This Row],[ShipDate]],Table1[[#This Row],[DeliveryDate]],"d")</f>
        <v>1</v>
      </c>
      <c r="U2939" t="str">
        <f t="shared" si="91"/>
        <v>On Time</v>
      </c>
    </row>
    <row r="2940" spans="1:21" x14ac:dyDescent="0.3">
      <c r="A2940" t="str">
        <f t="shared" si="90"/>
        <v>SO-003039</v>
      </c>
      <c r="B2940" t="s">
        <v>3</v>
      </c>
      <c r="C2940" t="s">
        <v>10</v>
      </c>
      <c r="D2940" s="1">
        <v>43500</v>
      </c>
      <c r="E2940" s="1">
        <v>43595</v>
      </c>
      <c r="F2940" s="1">
        <v>43604</v>
      </c>
      <c r="G2940" s="1">
        <v>43608</v>
      </c>
      <c r="H2940" t="s">
        <v>54</v>
      </c>
      <c r="I2940">
        <v>9</v>
      </c>
      <c r="J2940">
        <v>9</v>
      </c>
      <c r="K2940">
        <v>182</v>
      </c>
      <c r="L2940">
        <v>8</v>
      </c>
      <c r="M2940">
        <v>5</v>
      </c>
      <c r="N2940">
        <v>0.05</v>
      </c>
      <c r="O2940">
        <v>731.64</v>
      </c>
      <c r="P2940">
        <v>1125.5999999999999</v>
      </c>
      <c r="Q2940">
        <f>Table1[[#This Row],[OrderQuantity]]*Table1[[#This Row],[UnitPrice]]</f>
        <v>5628</v>
      </c>
      <c r="R2940">
        <f>Table1[[#This Row],[OrderQuantity]]*Table1[[#This Row],[UnitCost]]</f>
        <v>3658.2</v>
      </c>
      <c r="S2940">
        <f>Table1[[#This Row],[OrderQuantity]]*Table1[[#This Row],[UnitPrice]]*(1-Table1[[#This Row],[DiscountApplied]]) - (Table1[[#This Row],[OrderQuantity]]*Table1[[#This Row],[UnitCost]])</f>
        <v>1688.3999999999996</v>
      </c>
      <c r="T2940">
        <f>DATEDIF(Table1[[#This Row],[ShipDate]],Table1[[#This Row],[DeliveryDate]],"d")</f>
        <v>4</v>
      </c>
      <c r="U2940" t="str">
        <f t="shared" si="91"/>
        <v>On Time</v>
      </c>
    </row>
    <row r="2941" spans="1:21" x14ac:dyDescent="0.3">
      <c r="A2941" t="str">
        <f t="shared" si="90"/>
        <v>SO-003040</v>
      </c>
      <c r="B2941" t="s">
        <v>5</v>
      </c>
      <c r="C2941" t="s">
        <v>13</v>
      </c>
      <c r="D2941" s="1">
        <v>43500</v>
      </c>
      <c r="E2941" s="1">
        <v>43596</v>
      </c>
      <c r="F2941" s="1">
        <v>43621</v>
      </c>
      <c r="G2941" s="1">
        <v>43624</v>
      </c>
      <c r="H2941" t="s">
        <v>54</v>
      </c>
      <c r="I2941">
        <v>26</v>
      </c>
      <c r="J2941">
        <v>48</v>
      </c>
      <c r="K2941">
        <v>46</v>
      </c>
      <c r="L2941">
        <v>28</v>
      </c>
      <c r="M2941">
        <v>1</v>
      </c>
      <c r="N2941">
        <v>0.2</v>
      </c>
      <c r="O2941">
        <v>2426.0700000000002</v>
      </c>
      <c r="P2941">
        <v>2854.2</v>
      </c>
      <c r="Q2941">
        <f>Table1[[#This Row],[OrderQuantity]]*Table1[[#This Row],[UnitPrice]]</f>
        <v>2854.2</v>
      </c>
      <c r="R2941">
        <f>Table1[[#This Row],[OrderQuantity]]*Table1[[#This Row],[UnitCost]]</f>
        <v>2426.0700000000002</v>
      </c>
      <c r="S2941">
        <f>Table1[[#This Row],[OrderQuantity]]*Table1[[#This Row],[UnitPrice]]*(1-Table1[[#This Row],[DiscountApplied]]) - (Table1[[#This Row],[OrderQuantity]]*Table1[[#This Row],[UnitCost]])</f>
        <v>-142.71000000000004</v>
      </c>
      <c r="T2941">
        <f>DATEDIF(Table1[[#This Row],[ShipDate]],Table1[[#This Row],[DeliveryDate]],"d")</f>
        <v>3</v>
      </c>
      <c r="U2941" t="str">
        <f t="shared" si="91"/>
        <v>On Time</v>
      </c>
    </row>
    <row r="2942" spans="1:21" x14ac:dyDescent="0.3">
      <c r="A2942" t="str">
        <f t="shared" si="90"/>
        <v>SO-003041</v>
      </c>
      <c r="B2942" t="s">
        <v>3</v>
      </c>
      <c r="C2942" t="s">
        <v>12</v>
      </c>
      <c r="D2942" s="1">
        <v>43500</v>
      </c>
      <c r="E2942" s="1">
        <v>43596</v>
      </c>
      <c r="F2942" s="1">
        <v>43607</v>
      </c>
      <c r="G2942" s="1">
        <v>43609</v>
      </c>
      <c r="H2942" t="s">
        <v>54</v>
      </c>
      <c r="I2942">
        <v>8</v>
      </c>
      <c r="J2942">
        <v>31</v>
      </c>
      <c r="K2942">
        <v>206</v>
      </c>
      <c r="L2942">
        <v>46</v>
      </c>
      <c r="M2942">
        <v>1</v>
      </c>
      <c r="N2942">
        <v>0.08</v>
      </c>
      <c r="O2942">
        <v>2131.61</v>
      </c>
      <c r="P2942">
        <v>3383.5</v>
      </c>
      <c r="Q2942">
        <f>Table1[[#This Row],[OrderQuantity]]*Table1[[#This Row],[UnitPrice]]</f>
        <v>3383.5</v>
      </c>
      <c r="R2942">
        <f>Table1[[#This Row],[OrderQuantity]]*Table1[[#This Row],[UnitCost]]</f>
        <v>2131.61</v>
      </c>
      <c r="S2942">
        <f>Table1[[#This Row],[OrderQuantity]]*Table1[[#This Row],[UnitPrice]]*(1-Table1[[#This Row],[DiscountApplied]]) - (Table1[[#This Row],[OrderQuantity]]*Table1[[#This Row],[UnitCost]])</f>
        <v>981.21</v>
      </c>
      <c r="T2942">
        <f>DATEDIF(Table1[[#This Row],[ShipDate]],Table1[[#This Row],[DeliveryDate]],"d")</f>
        <v>2</v>
      </c>
      <c r="U2942" t="str">
        <f t="shared" si="91"/>
        <v>On Time</v>
      </c>
    </row>
    <row r="2943" spans="1:21" x14ac:dyDescent="0.3">
      <c r="A2943" t="str">
        <f t="shared" si="90"/>
        <v>SO-003042</v>
      </c>
      <c r="B2943" t="s">
        <v>3</v>
      </c>
      <c r="C2943" t="s">
        <v>9</v>
      </c>
      <c r="D2943" s="1">
        <v>43500</v>
      </c>
      <c r="E2943" s="1">
        <v>43596</v>
      </c>
      <c r="F2943" s="1">
        <v>43600</v>
      </c>
      <c r="G2943" s="1">
        <v>43607</v>
      </c>
      <c r="H2943" t="s">
        <v>54</v>
      </c>
      <c r="I2943">
        <v>12</v>
      </c>
      <c r="J2943">
        <v>5</v>
      </c>
      <c r="K2943">
        <v>81</v>
      </c>
      <c r="L2943">
        <v>4</v>
      </c>
      <c r="M2943">
        <v>1</v>
      </c>
      <c r="N2943">
        <v>0.15</v>
      </c>
      <c r="O2943">
        <v>2215.62</v>
      </c>
      <c r="P2943">
        <v>3035.1</v>
      </c>
      <c r="Q2943">
        <f>Table1[[#This Row],[OrderQuantity]]*Table1[[#This Row],[UnitPrice]]</f>
        <v>3035.1</v>
      </c>
      <c r="R2943">
        <f>Table1[[#This Row],[OrderQuantity]]*Table1[[#This Row],[UnitCost]]</f>
        <v>2215.62</v>
      </c>
      <c r="S2943">
        <f>Table1[[#This Row],[OrderQuantity]]*Table1[[#This Row],[UnitPrice]]*(1-Table1[[#This Row],[DiscountApplied]]) - (Table1[[#This Row],[OrderQuantity]]*Table1[[#This Row],[UnitCost]])</f>
        <v>364.21500000000015</v>
      </c>
      <c r="T2943">
        <f>DATEDIF(Table1[[#This Row],[ShipDate]],Table1[[#This Row],[DeliveryDate]],"d")</f>
        <v>7</v>
      </c>
      <c r="U2943" t="str">
        <f t="shared" si="91"/>
        <v>On Time</v>
      </c>
    </row>
    <row r="2944" spans="1:21" x14ac:dyDescent="0.3">
      <c r="A2944" t="str">
        <f t="shared" si="90"/>
        <v>SO-003043</v>
      </c>
      <c r="B2944" t="s">
        <v>4</v>
      </c>
      <c r="C2944" t="s">
        <v>10</v>
      </c>
      <c r="D2944" s="1">
        <v>43500</v>
      </c>
      <c r="E2944" s="1">
        <v>43596</v>
      </c>
      <c r="F2944" s="1">
        <v>43617</v>
      </c>
      <c r="G2944" s="1">
        <v>43624</v>
      </c>
      <c r="H2944" t="s">
        <v>54</v>
      </c>
      <c r="I2944">
        <v>13</v>
      </c>
      <c r="J2944">
        <v>45</v>
      </c>
      <c r="K2944">
        <v>196</v>
      </c>
      <c r="L2944">
        <v>14</v>
      </c>
      <c r="M2944">
        <v>8</v>
      </c>
      <c r="N2944">
        <v>0.4</v>
      </c>
      <c r="O2944">
        <v>1891.01</v>
      </c>
      <c r="P2944">
        <v>3939.6</v>
      </c>
      <c r="Q2944">
        <f>Table1[[#This Row],[OrderQuantity]]*Table1[[#This Row],[UnitPrice]]</f>
        <v>31516.799999999999</v>
      </c>
      <c r="R2944">
        <f>Table1[[#This Row],[OrderQuantity]]*Table1[[#This Row],[UnitCost]]</f>
        <v>15128.08</v>
      </c>
      <c r="S2944">
        <f>Table1[[#This Row],[OrderQuantity]]*Table1[[#This Row],[UnitPrice]]*(1-Table1[[#This Row],[DiscountApplied]]) - (Table1[[#This Row],[OrderQuantity]]*Table1[[#This Row],[UnitCost]])</f>
        <v>3781.9999999999982</v>
      </c>
      <c r="T2944">
        <f>DATEDIF(Table1[[#This Row],[ShipDate]],Table1[[#This Row],[DeliveryDate]],"d")</f>
        <v>7</v>
      </c>
      <c r="U2944" t="str">
        <f t="shared" si="91"/>
        <v>On Time</v>
      </c>
    </row>
    <row r="2945" spans="1:21" x14ac:dyDescent="0.3">
      <c r="A2945" t="str">
        <f t="shared" si="90"/>
        <v>SO-003044</v>
      </c>
      <c r="B2945" t="s">
        <v>3</v>
      </c>
      <c r="C2945" t="s">
        <v>13</v>
      </c>
      <c r="D2945" s="1">
        <v>43500</v>
      </c>
      <c r="E2945" s="1">
        <v>43596</v>
      </c>
      <c r="F2945" s="1">
        <v>43608</v>
      </c>
      <c r="G2945" s="1">
        <v>43613</v>
      </c>
      <c r="H2945" t="s">
        <v>54</v>
      </c>
      <c r="I2945">
        <v>1</v>
      </c>
      <c r="J2945">
        <v>39</v>
      </c>
      <c r="K2945">
        <v>55</v>
      </c>
      <c r="L2945">
        <v>37</v>
      </c>
      <c r="M2945">
        <v>8</v>
      </c>
      <c r="N2945">
        <v>0.4</v>
      </c>
      <c r="O2945">
        <v>2770.72</v>
      </c>
      <c r="P2945">
        <v>6023.3</v>
      </c>
      <c r="Q2945">
        <f>Table1[[#This Row],[OrderQuantity]]*Table1[[#This Row],[UnitPrice]]</f>
        <v>48186.400000000001</v>
      </c>
      <c r="R2945">
        <f>Table1[[#This Row],[OrderQuantity]]*Table1[[#This Row],[UnitCost]]</f>
        <v>22165.759999999998</v>
      </c>
      <c r="S2945">
        <f>Table1[[#This Row],[OrderQuantity]]*Table1[[#This Row],[UnitPrice]]*(1-Table1[[#This Row],[DiscountApplied]]) - (Table1[[#This Row],[OrderQuantity]]*Table1[[#This Row],[UnitCost]])</f>
        <v>6746.0800000000017</v>
      </c>
      <c r="T2945">
        <f>DATEDIF(Table1[[#This Row],[ShipDate]],Table1[[#This Row],[DeliveryDate]],"d")</f>
        <v>5</v>
      </c>
      <c r="U2945" t="str">
        <f t="shared" si="91"/>
        <v>On Time</v>
      </c>
    </row>
    <row r="2946" spans="1:21" x14ac:dyDescent="0.3">
      <c r="A2946" t="str">
        <f t="shared" ref="A2946:A3009" si="92">"SO-" &amp; TEXT(ROW(A2946)+99,"000000")</f>
        <v>SO-003045</v>
      </c>
      <c r="B2946" t="s">
        <v>4</v>
      </c>
      <c r="C2946" t="s">
        <v>10</v>
      </c>
      <c r="D2946" s="1">
        <v>43500</v>
      </c>
      <c r="E2946" s="1">
        <v>43596</v>
      </c>
      <c r="F2946" s="1">
        <v>43608</v>
      </c>
      <c r="G2946" s="1">
        <v>43611</v>
      </c>
      <c r="H2946" t="s">
        <v>54</v>
      </c>
      <c r="I2946">
        <v>20</v>
      </c>
      <c r="J2946">
        <v>27</v>
      </c>
      <c r="K2946">
        <v>114</v>
      </c>
      <c r="L2946">
        <v>43</v>
      </c>
      <c r="M2946">
        <v>8</v>
      </c>
      <c r="N2946">
        <v>0.05</v>
      </c>
      <c r="O2946">
        <v>101.04</v>
      </c>
      <c r="P2946">
        <v>194.3</v>
      </c>
      <c r="Q2946">
        <f>Table1[[#This Row],[OrderQuantity]]*Table1[[#This Row],[UnitPrice]]</f>
        <v>1554.4</v>
      </c>
      <c r="R2946">
        <f>Table1[[#This Row],[OrderQuantity]]*Table1[[#This Row],[UnitCost]]</f>
        <v>808.32</v>
      </c>
      <c r="S2946">
        <f>Table1[[#This Row],[OrderQuantity]]*Table1[[#This Row],[UnitPrice]]*(1-Table1[[#This Row],[DiscountApplied]]) - (Table1[[#This Row],[OrderQuantity]]*Table1[[#This Row],[UnitCost]])</f>
        <v>668.36</v>
      </c>
      <c r="T2946">
        <f>DATEDIF(Table1[[#This Row],[ShipDate]],Table1[[#This Row],[DeliveryDate]],"d")</f>
        <v>3</v>
      </c>
      <c r="U2946" t="str">
        <f t="shared" ref="U2946:U3009" si="93">IF(T2946&gt;7,"Late","On Time")</f>
        <v>On Time</v>
      </c>
    </row>
    <row r="2947" spans="1:21" x14ac:dyDescent="0.3">
      <c r="A2947" t="str">
        <f t="shared" si="92"/>
        <v>SO-003046</v>
      </c>
      <c r="B2947" t="s">
        <v>3</v>
      </c>
      <c r="C2947" t="s">
        <v>11</v>
      </c>
      <c r="D2947" s="1">
        <v>43500</v>
      </c>
      <c r="E2947" s="1">
        <v>43596</v>
      </c>
      <c r="F2947" s="1">
        <v>43601</v>
      </c>
      <c r="G2947" s="1">
        <v>43603</v>
      </c>
      <c r="H2947" t="s">
        <v>54</v>
      </c>
      <c r="I2947">
        <v>7</v>
      </c>
      <c r="J2947">
        <v>19</v>
      </c>
      <c r="K2947">
        <v>274</v>
      </c>
      <c r="L2947">
        <v>40</v>
      </c>
      <c r="M2947">
        <v>4</v>
      </c>
      <c r="N2947">
        <v>0.05</v>
      </c>
      <c r="O2947">
        <v>4709.7700000000004</v>
      </c>
      <c r="P2947">
        <v>5540.9</v>
      </c>
      <c r="Q2947">
        <f>Table1[[#This Row],[OrderQuantity]]*Table1[[#This Row],[UnitPrice]]</f>
        <v>22163.599999999999</v>
      </c>
      <c r="R2947">
        <f>Table1[[#This Row],[OrderQuantity]]*Table1[[#This Row],[UnitCost]]</f>
        <v>18839.080000000002</v>
      </c>
      <c r="S2947">
        <f>Table1[[#This Row],[OrderQuantity]]*Table1[[#This Row],[UnitPrice]]*(1-Table1[[#This Row],[DiscountApplied]]) - (Table1[[#This Row],[OrderQuantity]]*Table1[[#This Row],[UnitCost]])</f>
        <v>2216.3399999999965</v>
      </c>
      <c r="T2947">
        <f>DATEDIF(Table1[[#This Row],[ShipDate]],Table1[[#This Row],[DeliveryDate]],"d")</f>
        <v>2</v>
      </c>
      <c r="U2947" t="str">
        <f t="shared" si="93"/>
        <v>On Time</v>
      </c>
    </row>
    <row r="2948" spans="1:21" x14ac:dyDescent="0.3">
      <c r="A2948" t="str">
        <f t="shared" si="92"/>
        <v>SO-003047</v>
      </c>
      <c r="B2948" t="s">
        <v>2</v>
      </c>
      <c r="C2948" t="s">
        <v>11</v>
      </c>
      <c r="D2948" s="1">
        <v>43500</v>
      </c>
      <c r="E2948" s="1">
        <v>43596</v>
      </c>
      <c r="F2948" s="1">
        <v>43599</v>
      </c>
      <c r="G2948" s="1">
        <v>43600</v>
      </c>
      <c r="H2948" t="s">
        <v>54</v>
      </c>
      <c r="I2948">
        <v>20</v>
      </c>
      <c r="J2948">
        <v>12</v>
      </c>
      <c r="K2948">
        <v>320</v>
      </c>
      <c r="L2948">
        <v>28</v>
      </c>
      <c r="M2948">
        <v>4</v>
      </c>
      <c r="N2948">
        <v>0.05</v>
      </c>
      <c r="O2948">
        <v>2769.38</v>
      </c>
      <c r="P2948">
        <v>3336.6</v>
      </c>
      <c r="Q2948">
        <f>Table1[[#This Row],[OrderQuantity]]*Table1[[#This Row],[UnitPrice]]</f>
        <v>13346.4</v>
      </c>
      <c r="R2948">
        <f>Table1[[#This Row],[OrderQuantity]]*Table1[[#This Row],[UnitCost]]</f>
        <v>11077.52</v>
      </c>
      <c r="S2948">
        <f>Table1[[#This Row],[OrderQuantity]]*Table1[[#This Row],[UnitPrice]]*(1-Table1[[#This Row],[DiscountApplied]]) - (Table1[[#This Row],[OrderQuantity]]*Table1[[#This Row],[UnitCost]])</f>
        <v>1601.5599999999995</v>
      </c>
      <c r="T2948">
        <f>DATEDIF(Table1[[#This Row],[ShipDate]],Table1[[#This Row],[DeliveryDate]],"d")</f>
        <v>1</v>
      </c>
      <c r="U2948" t="str">
        <f t="shared" si="93"/>
        <v>On Time</v>
      </c>
    </row>
    <row r="2949" spans="1:21" x14ac:dyDescent="0.3">
      <c r="A2949" t="str">
        <f t="shared" si="92"/>
        <v>SO-003048</v>
      </c>
      <c r="B2949" t="s">
        <v>3</v>
      </c>
      <c r="C2949" t="s">
        <v>12</v>
      </c>
      <c r="D2949" s="1">
        <v>43500</v>
      </c>
      <c r="E2949" s="1">
        <v>43596</v>
      </c>
      <c r="F2949" s="1">
        <v>43611</v>
      </c>
      <c r="G2949" s="1">
        <v>43612</v>
      </c>
      <c r="H2949" t="s">
        <v>54</v>
      </c>
      <c r="I2949">
        <v>5</v>
      </c>
      <c r="J2949">
        <v>28</v>
      </c>
      <c r="K2949">
        <v>229</v>
      </c>
      <c r="L2949">
        <v>21</v>
      </c>
      <c r="M2949">
        <v>1</v>
      </c>
      <c r="N2949">
        <v>0.08</v>
      </c>
      <c r="O2949">
        <v>1065.3</v>
      </c>
      <c r="P2949">
        <v>1775.5</v>
      </c>
      <c r="Q2949">
        <f>Table1[[#This Row],[OrderQuantity]]*Table1[[#This Row],[UnitPrice]]</f>
        <v>1775.5</v>
      </c>
      <c r="R2949">
        <f>Table1[[#This Row],[OrderQuantity]]*Table1[[#This Row],[UnitCost]]</f>
        <v>1065.3</v>
      </c>
      <c r="S2949">
        <f>Table1[[#This Row],[OrderQuantity]]*Table1[[#This Row],[UnitPrice]]*(1-Table1[[#This Row],[DiscountApplied]]) - (Table1[[#This Row],[OrderQuantity]]*Table1[[#This Row],[UnitCost]])</f>
        <v>568.16000000000008</v>
      </c>
      <c r="T2949">
        <f>DATEDIF(Table1[[#This Row],[ShipDate]],Table1[[#This Row],[DeliveryDate]],"d")</f>
        <v>1</v>
      </c>
      <c r="U2949" t="str">
        <f t="shared" si="93"/>
        <v>On Time</v>
      </c>
    </row>
    <row r="2950" spans="1:21" x14ac:dyDescent="0.3">
      <c r="A2950" t="str">
        <f t="shared" si="92"/>
        <v>SO-003049</v>
      </c>
      <c r="B2950" t="s">
        <v>4</v>
      </c>
      <c r="C2950" t="s">
        <v>12</v>
      </c>
      <c r="D2950" s="1">
        <v>43500</v>
      </c>
      <c r="E2950" s="1">
        <v>43596</v>
      </c>
      <c r="F2950" s="1">
        <v>43624</v>
      </c>
      <c r="G2950" s="1">
        <v>43628</v>
      </c>
      <c r="H2950" t="s">
        <v>54</v>
      </c>
      <c r="I2950">
        <v>18</v>
      </c>
      <c r="J2950">
        <v>49</v>
      </c>
      <c r="K2950">
        <v>245</v>
      </c>
      <c r="L2950">
        <v>21</v>
      </c>
      <c r="M2950">
        <v>4</v>
      </c>
      <c r="N2950">
        <v>0.1</v>
      </c>
      <c r="O2950">
        <v>501.16</v>
      </c>
      <c r="P2950">
        <v>737</v>
      </c>
      <c r="Q2950">
        <f>Table1[[#This Row],[OrderQuantity]]*Table1[[#This Row],[UnitPrice]]</f>
        <v>2948</v>
      </c>
      <c r="R2950">
        <f>Table1[[#This Row],[OrderQuantity]]*Table1[[#This Row],[UnitCost]]</f>
        <v>2004.64</v>
      </c>
      <c r="S2950">
        <f>Table1[[#This Row],[OrderQuantity]]*Table1[[#This Row],[UnitPrice]]*(1-Table1[[#This Row],[DiscountApplied]]) - (Table1[[#This Row],[OrderQuantity]]*Table1[[#This Row],[UnitCost]])</f>
        <v>648.56000000000017</v>
      </c>
      <c r="T2950">
        <f>DATEDIF(Table1[[#This Row],[ShipDate]],Table1[[#This Row],[DeliveryDate]],"d")</f>
        <v>4</v>
      </c>
      <c r="U2950" t="str">
        <f t="shared" si="93"/>
        <v>On Time</v>
      </c>
    </row>
    <row r="2951" spans="1:21" x14ac:dyDescent="0.3">
      <c r="A2951" t="str">
        <f t="shared" si="92"/>
        <v>SO-003050</v>
      </c>
      <c r="B2951" t="s">
        <v>4</v>
      </c>
      <c r="C2951" t="s">
        <v>12</v>
      </c>
      <c r="D2951" s="1">
        <v>43500</v>
      </c>
      <c r="E2951" s="1">
        <v>43596</v>
      </c>
      <c r="F2951" s="1">
        <v>43617</v>
      </c>
      <c r="G2951" s="1">
        <v>43618</v>
      </c>
      <c r="H2951" t="s">
        <v>54</v>
      </c>
      <c r="I2951">
        <v>13</v>
      </c>
      <c r="J2951">
        <v>3</v>
      </c>
      <c r="K2951">
        <v>212</v>
      </c>
      <c r="L2951">
        <v>47</v>
      </c>
      <c r="M2951">
        <v>1</v>
      </c>
      <c r="N2951">
        <v>0.3</v>
      </c>
      <c r="O2951">
        <v>123.01</v>
      </c>
      <c r="P2951">
        <v>227.8</v>
      </c>
      <c r="Q2951">
        <f>Table1[[#This Row],[OrderQuantity]]*Table1[[#This Row],[UnitPrice]]</f>
        <v>227.8</v>
      </c>
      <c r="R2951">
        <f>Table1[[#This Row],[OrderQuantity]]*Table1[[#This Row],[UnitCost]]</f>
        <v>123.01</v>
      </c>
      <c r="S2951">
        <f>Table1[[#This Row],[OrderQuantity]]*Table1[[#This Row],[UnitPrice]]*(1-Table1[[#This Row],[DiscountApplied]]) - (Table1[[#This Row],[OrderQuantity]]*Table1[[#This Row],[UnitCost]])</f>
        <v>36.450000000000003</v>
      </c>
      <c r="T2951">
        <f>DATEDIF(Table1[[#This Row],[ShipDate]],Table1[[#This Row],[DeliveryDate]],"d")</f>
        <v>1</v>
      </c>
      <c r="U2951" t="str">
        <f t="shared" si="93"/>
        <v>On Time</v>
      </c>
    </row>
    <row r="2952" spans="1:21" x14ac:dyDescent="0.3">
      <c r="A2952" t="str">
        <f t="shared" si="92"/>
        <v>SO-003051</v>
      </c>
      <c r="B2952" t="s">
        <v>3</v>
      </c>
      <c r="C2952" t="s">
        <v>8</v>
      </c>
      <c r="D2952" s="1">
        <v>43500</v>
      </c>
      <c r="E2952" s="1">
        <v>43596</v>
      </c>
      <c r="F2952" s="1">
        <v>43618</v>
      </c>
      <c r="G2952" s="1">
        <v>43620</v>
      </c>
      <c r="H2952" t="s">
        <v>54</v>
      </c>
      <c r="I2952">
        <v>10</v>
      </c>
      <c r="J2952">
        <v>30</v>
      </c>
      <c r="K2952">
        <v>335</v>
      </c>
      <c r="L2952">
        <v>9</v>
      </c>
      <c r="M2952">
        <v>7</v>
      </c>
      <c r="N2952">
        <v>0.1</v>
      </c>
      <c r="O2952">
        <v>2393.7800000000002</v>
      </c>
      <c r="P2952">
        <v>5440.4</v>
      </c>
      <c r="Q2952">
        <f>Table1[[#This Row],[OrderQuantity]]*Table1[[#This Row],[UnitPrice]]</f>
        <v>38082.799999999996</v>
      </c>
      <c r="R2952">
        <f>Table1[[#This Row],[OrderQuantity]]*Table1[[#This Row],[UnitCost]]</f>
        <v>16756.460000000003</v>
      </c>
      <c r="S2952">
        <f>Table1[[#This Row],[OrderQuantity]]*Table1[[#This Row],[UnitPrice]]*(1-Table1[[#This Row],[DiscountApplied]]) - (Table1[[#This Row],[OrderQuantity]]*Table1[[#This Row],[UnitCost]])</f>
        <v>17518.059999999994</v>
      </c>
      <c r="T2952">
        <f>DATEDIF(Table1[[#This Row],[ShipDate]],Table1[[#This Row],[DeliveryDate]],"d")</f>
        <v>2</v>
      </c>
      <c r="U2952" t="str">
        <f t="shared" si="93"/>
        <v>On Time</v>
      </c>
    </row>
    <row r="2953" spans="1:21" x14ac:dyDescent="0.3">
      <c r="A2953" t="str">
        <f t="shared" si="92"/>
        <v>SO-003052</v>
      </c>
      <c r="B2953" t="s">
        <v>4</v>
      </c>
      <c r="C2953" t="s">
        <v>13</v>
      </c>
      <c r="D2953" s="1">
        <v>43500</v>
      </c>
      <c r="E2953" s="1">
        <v>43596</v>
      </c>
      <c r="F2953" s="1">
        <v>43603</v>
      </c>
      <c r="G2953" s="1">
        <v>43609</v>
      </c>
      <c r="H2953" t="s">
        <v>54</v>
      </c>
      <c r="I2953">
        <v>20</v>
      </c>
      <c r="J2953">
        <v>25</v>
      </c>
      <c r="K2953">
        <v>58</v>
      </c>
      <c r="L2953">
        <v>41</v>
      </c>
      <c r="M2953">
        <v>7</v>
      </c>
      <c r="N2953">
        <v>0.05</v>
      </c>
      <c r="O2953">
        <v>756.9</v>
      </c>
      <c r="P2953">
        <v>958.1</v>
      </c>
      <c r="Q2953">
        <f>Table1[[#This Row],[OrderQuantity]]*Table1[[#This Row],[UnitPrice]]</f>
        <v>6706.7</v>
      </c>
      <c r="R2953">
        <f>Table1[[#This Row],[OrderQuantity]]*Table1[[#This Row],[UnitCost]]</f>
        <v>5298.3</v>
      </c>
      <c r="S2953">
        <f>Table1[[#This Row],[OrderQuantity]]*Table1[[#This Row],[UnitPrice]]*(1-Table1[[#This Row],[DiscountApplied]]) - (Table1[[#This Row],[OrderQuantity]]*Table1[[#This Row],[UnitCost]])</f>
        <v>1073.0649999999996</v>
      </c>
      <c r="T2953">
        <f>DATEDIF(Table1[[#This Row],[ShipDate]],Table1[[#This Row],[DeliveryDate]],"d")</f>
        <v>6</v>
      </c>
      <c r="U2953" t="str">
        <f t="shared" si="93"/>
        <v>On Time</v>
      </c>
    </row>
    <row r="2954" spans="1:21" x14ac:dyDescent="0.3">
      <c r="A2954" t="str">
        <f t="shared" si="92"/>
        <v>SO-003053</v>
      </c>
      <c r="B2954" t="s">
        <v>3</v>
      </c>
      <c r="C2954" t="s">
        <v>10</v>
      </c>
      <c r="D2954" s="1">
        <v>43500</v>
      </c>
      <c r="E2954" s="1">
        <v>43596</v>
      </c>
      <c r="F2954" s="1">
        <v>43606</v>
      </c>
      <c r="G2954" s="1">
        <v>43611</v>
      </c>
      <c r="H2954" t="s">
        <v>54</v>
      </c>
      <c r="I2954">
        <v>1</v>
      </c>
      <c r="J2954">
        <v>18</v>
      </c>
      <c r="K2954">
        <v>136</v>
      </c>
      <c r="L2954">
        <v>44</v>
      </c>
      <c r="M2954">
        <v>1</v>
      </c>
      <c r="N2954">
        <v>0.15</v>
      </c>
      <c r="O2954">
        <v>354.56</v>
      </c>
      <c r="P2954">
        <v>844.2</v>
      </c>
      <c r="Q2954">
        <f>Table1[[#This Row],[OrderQuantity]]*Table1[[#This Row],[UnitPrice]]</f>
        <v>844.2</v>
      </c>
      <c r="R2954">
        <f>Table1[[#This Row],[OrderQuantity]]*Table1[[#This Row],[UnitCost]]</f>
        <v>354.56</v>
      </c>
      <c r="S2954">
        <f>Table1[[#This Row],[OrderQuantity]]*Table1[[#This Row],[UnitPrice]]*(1-Table1[[#This Row],[DiscountApplied]]) - (Table1[[#This Row],[OrderQuantity]]*Table1[[#This Row],[UnitCost]])</f>
        <v>363.01000000000005</v>
      </c>
      <c r="T2954">
        <f>DATEDIF(Table1[[#This Row],[ShipDate]],Table1[[#This Row],[DeliveryDate]],"d")</f>
        <v>5</v>
      </c>
      <c r="U2954" t="str">
        <f t="shared" si="93"/>
        <v>On Time</v>
      </c>
    </row>
    <row r="2955" spans="1:21" x14ac:dyDescent="0.3">
      <c r="A2955" t="str">
        <f t="shared" si="92"/>
        <v>SO-003054</v>
      </c>
      <c r="B2955" t="s">
        <v>4</v>
      </c>
      <c r="C2955" t="s">
        <v>11</v>
      </c>
      <c r="D2955" s="1">
        <v>43500</v>
      </c>
      <c r="E2955" s="1">
        <v>43597</v>
      </c>
      <c r="F2955" s="1">
        <v>43618</v>
      </c>
      <c r="G2955" s="1">
        <v>43628</v>
      </c>
      <c r="H2955" t="s">
        <v>54</v>
      </c>
      <c r="I2955">
        <v>18</v>
      </c>
      <c r="J2955">
        <v>27</v>
      </c>
      <c r="K2955">
        <v>301</v>
      </c>
      <c r="L2955">
        <v>24</v>
      </c>
      <c r="M2955">
        <v>1</v>
      </c>
      <c r="N2955">
        <v>0.05</v>
      </c>
      <c r="O2955">
        <v>1182.28</v>
      </c>
      <c r="P2955">
        <v>2318.1999999999998</v>
      </c>
      <c r="Q2955">
        <f>Table1[[#This Row],[OrderQuantity]]*Table1[[#This Row],[UnitPrice]]</f>
        <v>2318.1999999999998</v>
      </c>
      <c r="R2955">
        <f>Table1[[#This Row],[OrderQuantity]]*Table1[[#This Row],[UnitCost]]</f>
        <v>1182.28</v>
      </c>
      <c r="S2955">
        <f>Table1[[#This Row],[OrderQuantity]]*Table1[[#This Row],[UnitPrice]]*(1-Table1[[#This Row],[DiscountApplied]]) - (Table1[[#This Row],[OrderQuantity]]*Table1[[#This Row],[UnitCost]])</f>
        <v>1020.0099999999995</v>
      </c>
      <c r="T2955">
        <f>DATEDIF(Table1[[#This Row],[ShipDate]],Table1[[#This Row],[DeliveryDate]],"d")</f>
        <v>10</v>
      </c>
      <c r="U2955" t="str">
        <f t="shared" si="93"/>
        <v>Late</v>
      </c>
    </row>
    <row r="2956" spans="1:21" x14ac:dyDescent="0.3">
      <c r="A2956" t="str">
        <f t="shared" si="92"/>
        <v>SO-003055</v>
      </c>
      <c r="B2956" t="s">
        <v>5</v>
      </c>
      <c r="C2956" t="s">
        <v>10</v>
      </c>
      <c r="D2956" s="1">
        <v>43500</v>
      </c>
      <c r="E2956" s="1">
        <v>43597</v>
      </c>
      <c r="F2956" s="1">
        <v>43599</v>
      </c>
      <c r="G2956" s="1">
        <v>43600</v>
      </c>
      <c r="H2956" t="s">
        <v>54</v>
      </c>
      <c r="I2956">
        <v>26</v>
      </c>
      <c r="J2956">
        <v>20</v>
      </c>
      <c r="K2956">
        <v>146</v>
      </c>
      <c r="L2956">
        <v>46</v>
      </c>
      <c r="M2956">
        <v>5</v>
      </c>
      <c r="N2956">
        <v>0.1</v>
      </c>
      <c r="O2956">
        <v>1949.3</v>
      </c>
      <c r="P2956">
        <v>2499.1</v>
      </c>
      <c r="Q2956">
        <f>Table1[[#This Row],[OrderQuantity]]*Table1[[#This Row],[UnitPrice]]</f>
        <v>12495.5</v>
      </c>
      <c r="R2956">
        <f>Table1[[#This Row],[OrderQuantity]]*Table1[[#This Row],[UnitCost]]</f>
        <v>9746.5</v>
      </c>
      <c r="S2956">
        <f>Table1[[#This Row],[OrderQuantity]]*Table1[[#This Row],[UnitPrice]]*(1-Table1[[#This Row],[DiscountApplied]]) - (Table1[[#This Row],[OrderQuantity]]*Table1[[#This Row],[UnitCost]])</f>
        <v>1499.4500000000007</v>
      </c>
      <c r="T2956">
        <f>DATEDIF(Table1[[#This Row],[ShipDate]],Table1[[#This Row],[DeliveryDate]],"d")</f>
        <v>1</v>
      </c>
      <c r="U2956" t="str">
        <f t="shared" si="93"/>
        <v>On Time</v>
      </c>
    </row>
    <row r="2957" spans="1:21" x14ac:dyDescent="0.3">
      <c r="A2957" t="str">
        <f t="shared" si="92"/>
        <v>SO-003056</v>
      </c>
      <c r="B2957" t="s">
        <v>3</v>
      </c>
      <c r="C2957" t="s">
        <v>10</v>
      </c>
      <c r="D2957" s="1">
        <v>43500</v>
      </c>
      <c r="E2957" s="1">
        <v>43597</v>
      </c>
      <c r="F2957" s="1">
        <v>43616</v>
      </c>
      <c r="G2957" s="1">
        <v>43620</v>
      </c>
      <c r="H2957" t="s">
        <v>54</v>
      </c>
      <c r="I2957">
        <v>1</v>
      </c>
      <c r="J2957">
        <v>33</v>
      </c>
      <c r="K2957">
        <v>119</v>
      </c>
      <c r="L2957">
        <v>38</v>
      </c>
      <c r="M2957">
        <v>8</v>
      </c>
      <c r="N2957">
        <v>0.05</v>
      </c>
      <c r="O2957">
        <v>2045.11</v>
      </c>
      <c r="P2957">
        <v>3932.9</v>
      </c>
      <c r="Q2957">
        <f>Table1[[#This Row],[OrderQuantity]]*Table1[[#This Row],[UnitPrice]]</f>
        <v>31463.200000000001</v>
      </c>
      <c r="R2957">
        <f>Table1[[#This Row],[OrderQuantity]]*Table1[[#This Row],[UnitCost]]</f>
        <v>16360.88</v>
      </c>
      <c r="S2957">
        <f>Table1[[#This Row],[OrderQuantity]]*Table1[[#This Row],[UnitPrice]]*(1-Table1[[#This Row],[DiscountApplied]]) - (Table1[[#This Row],[OrderQuantity]]*Table1[[#This Row],[UnitCost]])</f>
        <v>13529.160000000002</v>
      </c>
      <c r="T2957">
        <f>DATEDIF(Table1[[#This Row],[ShipDate]],Table1[[#This Row],[DeliveryDate]],"d")</f>
        <v>4</v>
      </c>
      <c r="U2957" t="str">
        <f t="shared" si="93"/>
        <v>On Time</v>
      </c>
    </row>
    <row r="2958" spans="1:21" x14ac:dyDescent="0.3">
      <c r="A2958" t="str">
        <f t="shared" si="92"/>
        <v>SO-003057</v>
      </c>
      <c r="B2958" t="s">
        <v>3</v>
      </c>
      <c r="C2958" t="s">
        <v>10</v>
      </c>
      <c r="D2958" s="1">
        <v>43500</v>
      </c>
      <c r="E2958" s="1">
        <v>43597</v>
      </c>
      <c r="F2958" s="1">
        <v>43607</v>
      </c>
      <c r="G2958" s="1">
        <v>43609</v>
      </c>
      <c r="H2958" t="s">
        <v>54</v>
      </c>
      <c r="I2958">
        <v>10</v>
      </c>
      <c r="J2958">
        <v>29</v>
      </c>
      <c r="K2958">
        <v>93</v>
      </c>
      <c r="L2958">
        <v>22</v>
      </c>
      <c r="M2958">
        <v>7</v>
      </c>
      <c r="N2958">
        <v>0.15</v>
      </c>
      <c r="O2958">
        <v>1720.29</v>
      </c>
      <c r="P2958">
        <v>3510.8</v>
      </c>
      <c r="Q2958">
        <f>Table1[[#This Row],[OrderQuantity]]*Table1[[#This Row],[UnitPrice]]</f>
        <v>24575.600000000002</v>
      </c>
      <c r="R2958">
        <f>Table1[[#This Row],[OrderQuantity]]*Table1[[#This Row],[UnitCost]]</f>
        <v>12042.029999999999</v>
      </c>
      <c r="S2958">
        <f>Table1[[#This Row],[OrderQuantity]]*Table1[[#This Row],[UnitPrice]]*(1-Table1[[#This Row],[DiscountApplied]]) - (Table1[[#This Row],[OrderQuantity]]*Table1[[#This Row],[UnitCost]])</f>
        <v>8847.2300000000032</v>
      </c>
      <c r="T2958">
        <f>DATEDIF(Table1[[#This Row],[ShipDate]],Table1[[#This Row],[DeliveryDate]],"d")</f>
        <v>2</v>
      </c>
      <c r="U2958" t="str">
        <f t="shared" si="93"/>
        <v>On Time</v>
      </c>
    </row>
    <row r="2959" spans="1:21" x14ac:dyDescent="0.3">
      <c r="A2959" t="str">
        <f t="shared" si="92"/>
        <v>SO-003058</v>
      </c>
      <c r="B2959" t="s">
        <v>3</v>
      </c>
      <c r="C2959" t="s">
        <v>10</v>
      </c>
      <c r="D2959" s="1">
        <v>43500</v>
      </c>
      <c r="E2959" s="1">
        <v>43597</v>
      </c>
      <c r="F2959" s="1">
        <v>43609</v>
      </c>
      <c r="G2959" s="1">
        <v>43613</v>
      </c>
      <c r="H2959" t="s">
        <v>54</v>
      </c>
      <c r="I2959">
        <v>3</v>
      </c>
      <c r="J2959">
        <v>6</v>
      </c>
      <c r="K2959">
        <v>99</v>
      </c>
      <c r="L2959">
        <v>9</v>
      </c>
      <c r="M2959">
        <v>4</v>
      </c>
      <c r="N2959">
        <v>0.08</v>
      </c>
      <c r="O2959">
        <v>163.21</v>
      </c>
      <c r="P2959">
        <v>194.3</v>
      </c>
      <c r="Q2959">
        <f>Table1[[#This Row],[OrderQuantity]]*Table1[[#This Row],[UnitPrice]]</f>
        <v>777.2</v>
      </c>
      <c r="R2959">
        <f>Table1[[#This Row],[OrderQuantity]]*Table1[[#This Row],[UnitCost]]</f>
        <v>652.84</v>
      </c>
      <c r="S2959">
        <f>Table1[[#This Row],[OrderQuantity]]*Table1[[#This Row],[UnitPrice]]*(1-Table1[[#This Row],[DiscountApplied]]) - (Table1[[#This Row],[OrderQuantity]]*Table1[[#This Row],[UnitCost]])</f>
        <v>62.184000000000083</v>
      </c>
      <c r="T2959">
        <f>DATEDIF(Table1[[#This Row],[ShipDate]],Table1[[#This Row],[DeliveryDate]],"d")</f>
        <v>4</v>
      </c>
      <c r="U2959" t="str">
        <f t="shared" si="93"/>
        <v>On Time</v>
      </c>
    </row>
    <row r="2960" spans="1:21" x14ac:dyDescent="0.3">
      <c r="A2960" t="str">
        <f t="shared" si="92"/>
        <v>SO-003059</v>
      </c>
      <c r="B2960" t="s">
        <v>2</v>
      </c>
      <c r="C2960" t="s">
        <v>8</v>
      </c>
      <c r="D2960" s="1">
        <v>43500</v>
      </c>
      <c r="E2960" s="1">
        <v>43597</v>
      </c>
      <c r="F2960" s="1">
        <v>43614</v>
      </c>
      <c r="G2960" s="1">
        <v>43615</v>
      </c>
      <c r="H2960" t="s">
        <v>54</v>
      </c>
      <c r="I2960">
        <v>23</v>
      </c>
      <c r="J2960">
        <v>13</v>
      </c>
      <c r="K2960">
        <v>366</v>
      </c>
      <c r="L2960">
        <v>14</v>
      </c>
      <c r="M2960">
        <v>2</v>
      </c>
      <c r="N2960">
        <v>0.15</v>
      </c>
      <c r="O2960">
        <v>2328.3200000000002</v>
      </c>
      <c r="P2960">
        <v>3946.3</v>
      </c>
      <c r="Q2960">
        <f>Table1[[#This Row],[OrderQuantity]]*Table1[[#This Row],[UnitPrice]]</f>
        <v>7892.6</v>
      </c>
      <c r="R2960">
        <f>Table1[[#This Row],[OrderQuantity]]*Table1[[#This Row],[UnitCost]]</f>
        <v>4656.6400000000003</v>
      </c>
      <c r="S2960">
        <f>Table1[[#This Row],[OrderQuantity]]*Table1[[#This Row],[UnitPrice]]*(1-Table1[[#This Row],[DiscountApplied]]) - (Table1[[#This Row],[OrderQuantity]]*Table1[[#This Row],[UnitCost]])</f>
        <v>2052.0699999999997</v>
      </c>
      <c r="T2960">
        <f>DATEDIF(Table1[[#This Row],[ShipDate]],Table1[[#This Row],[DeliveryDate]],"d")</f>
        <v>1</v>
      </c>
      <c r="U2960" t="str">
        <f t="shared" si="93"/>
        <v>On Time</v>
      </c>
    </row>
    <row r="2961" spans="1:21" x14ac:dyDescent="0.3">
      <c r="A2961" t="str">
        <f t="shared" si="92"/>
        <v>SO-003060</v>
      </c>
      <c r="B2961" t="s">
        <v>5</v>
      </c>
      <c r="C2961" t="s">
        <v>8</v>
      </c>
      <c r="D2961" s="1">
        <v>43500</v>
      </c>
      <c r="E2961" s="1">
        <v>43597</v>
      </c>
      <c r="F2961" s="1">
        <v>43620</v>
      </c>
      <c r="G2961" s="1">
        <v>43623</v>
      </c>
      <c r="H2961" t="s">
        <v>54</v>
      </c>
      <c r="I2961">
        <v>26</v>
      </c>
      <c r="J2961">
        <v>19</v>
      </c>
      <c r="K2961">
        <v>341</v>
      </c>
      <c r="L2961">
        <v>41</v>
      </c>
      <c r="M2961">
        <v>6</v>
      </c>
      <c r="N2961">
        <v>0.05</v>
      </c>
      <c r="O2961">
        <v>693.72</v>
      </c>
      <c r="P2961">
        <v>1118.9000000000001</v>
      </c>
      <c r="Q2961">
        <f>Table1[[#This Row],[OrderQuantity]]*Table1[[#This Row],[UnitPrice]]</f>
        <v>6713.4000000000005</v>
      </c>
      <c r="R2961">
        <f>Table1[[#This Row],[OrderQuantity]]*Table1[[#This Row],[UnitCost]]</f>
        <v>4162.32</v>
      </c>
      <c r="S2961">
        <f>Table1[[#This Row],[OrderQuantity]]*Table1[[#This Row],[UnitPrice]]*(1-Table1[[#This Row],[DiscountApplied]]) - (Table1[[#This Row],[OrderQuantity]]*Table1[[#This Row],[UnitCost]])</f>
        <v>2215.4100000000008</v>
      </c>
      <c r="T2961">
        <f>DATEDIF(Table1[[#This Row],[ShipDate]],Table1[[#This Row],[DeliveryDate]],"d")</f>
        <v>3</v>
      </c>
      <c r="U2961" t="str">
        <f t="shared" si="93"/>
        <v>On Time</v>
      </c>
    </row>
    <row r="2962" spans="1:21" x14ac:dyDescent="0.3">
      <c r="A2962" t="str">
        <f t="shared" si="92"/>
        <v>SO-003061</v>
      </c>
      <c r="B2962" t="s">
        <v>3</v>
      </c>
      <c r="C2962" t="s">
        <v>10</v>
      </c>
      <c r="D2962" s="1">
        <v>43500</v>
      </c>
      <c r="E2962" s="1">
        <v>43597</v>
      </c>
      <c r="F2962" s="1">
        <v>43621</v>
      </c>
      <c r="G2962" s="1">
        <v>43626</v>
      </c>
      <c r="H2962" t="s">
        <v>54</v>
      </c>
      <c r="I2962">
        <v>5</v>
      </c>
      <c r="J2962">
        <v>31</v>
      </c>
      <c r="K2962">
        <v>170</v>
      </c>
      <c r="L2962">
        <v>22</v>
      </c>
      <c r="M2962">
        <v>3</v>
      </c>
      <c r="N2962">
        <v>0.2</v>
      </c>
      <c r="O2962">
        <v>1401.37</v>
      </c>
      <c r="P2962">
        <v>1688.4</v>
      </c>
      <c r="Q2962">
        <f>Table1[[#This Row],[OrderQuantity]]*Table1[[#This Row],[UnitPrice]]</f>
        <v>5065.2000000000007</v>
      </c>
      <c r="R2962">
        <f>Table1[[#This Row],[OrderQuantity]]*Table1[[#This Row],[UnitCost]]</f>
        <v>4204.1099999999997</v>
      </c>
      <c r="S2962">
        <f>Table1[[#This Row],[OrderQuantity]]*Table1[[#This Row],[UnitPrice]]*(1-Table1[[#This Row],[DiscountApplied]]) - (Table1[[#This Row],[OrderQuantity]]*Table1[[#This Row],[UnitCost]])</f>
        <v>-151.94999999999891</v>
      </c>
      <c r="T2962">
        <f>DATEDIF(Table1[[#This Row],[ShipDate]],Table1[[#This Row],[DeliveryDate]],"d")</f>
        <v>5</v>
      </c>
      <c r="U2962" t="str">
        <f t="shared" si="93"/>
        <v>On Time</v>
      </c>
    </row>
    <row r="2963" spans="1:21" x14ac:dyDescent="0.3">
      <c r="A2963" t="str">
        <f t="shared" si="92"/>
        <v>SO-003062</v>
      </c>
      <c r="B2963" t="s">
        <v>4</v>
      </c>
      <c r="C2963" t="s">
        <v>11</v>
      </c>
      <c r="D2963" s="1">
        <v>43500</v>
      </c>
      <c r="E2963" s="1">
        <v>43597</v>
      </c>
      <c r="F2963" s="1">
        <v>43604</v>
      </c>
      <c r="G2963" s="1">
        <v>43614</v>
      </c>
      <c r="H2963" t="s">
        <v>54</v>
      </c>
      <c r="I2963">
        <v>13</v>
      </c>
      <c r="J2963">
        <v>28</v>
      </c>
      <c r="K2963">
        <v>296</v>
      </c>
      <c r="L2963">
        <v>41</v>
      </c>
      <c r="M2963">
        <v>8</v>
      </c>
      <c r="N2963">
        <v>0.2</v>
      </c>
      <c r="O2963">
        <v>1856.03</v>
      </c>
      <c r="P2963">
        <v>2291.4</v>
      </c>
      <c r="Q2963">
        <f>Table1[[#This Row],[OrderQuantity]]*Table1[[#This Row],[UnitPrice]]</f>
        <v>18331.2</v>
      </c>
      <c r="R2963">
        <f>Table1[[#This Row],[OrderQuantity]]*Table1[[#This Row],[UnitCost]]</f>
        <v>14848.24</v>
      </c>
      <c r="S2963">
        <f>Table1[[#This Row],[OrderQuantity]]*Table1[[#This Row],[UnitPrice]]*(1-Table1[[#This Row],[DiscountApplied]]) - (Table1[[#This Row],[OrderQuantity]]*Table1[[#This Row],[UnitCost]])</f>
        <v>-183.27999999999884</v>
      </c>
      <c r="T2963">
        <f>DATEDIF(Table1[[#This Row],[ShipDate]],Table1[[#This Row],[DeliveryDate]],"d")</f>
        <v>10</v>
      </c>
      <c r="U2963" t="str">
        <f t="shared" si="93"/>
        <v>Late</v>
      </c>
    </row>
    <row r="2964" spans="1:21" x14ac:dyDescent="0.3">
      <c r="A2964" t="str">
        <f t="shared" si="92"/>
        <v>SO-003063</v>
      </c>
      <c r="B2964" t="s">
        <v>3</v>
      </c>
      <c r="C2964" t="s">
        <v>13</v>
      </c>
      <c r="D2964" s="1">
        <v>43500</v>
      </c>
      <c r="E2964" s="1">
        <v>43598</v>
      </c>
      <c r="F2964" s="1">
        <v>43607</v>
      </c>
      <c r="G2964" s="1">
        <v>43617</v>
      </c>
      <c r="H2964" t="s">
        <v>54</v>
      </c>
      <c r="I2964">
        <v>9</v>
      </c>
      <c r="J2964">
        <v>28</v>
      </c>
      <c r="K2964">
        <v>49</v>
      </c>
      <c r="L2964">
        <v>27</v>
      </c>
      <c r="M2964">
        <v>6</v>
      </c>
      <c r="N2964">
        <v>0.05</v>
      </c>
      <c r="O2964">
        <v>1123.05</v>
      </c>
      <c r="P2964">
        <v>1936.3</v>
      </c>
      <c r="Q2964">
        <f>Table1[[#This Row],[OrderQuantity]]*Table1[[#This Row],[UnitPrice]]</f>
        <v>11617.8</v>
      </c>
      <c r="R2964">
        <f>Table1[[#This Row],[OrderQuantity]]*Table1[[#This Row],[UnitCost]]</f>
        <v>6738.2999999999993</v>
      </c>
      <c r="S2964">
        <f>Table1[[#This Row],[OrderQuantity]]*Table1[[#This Row],[UnitPrice]]*(1-Table1[[#This Row],[DiscountApplied]]) - (Table1[[#This Row],[OrderQuantity]]*Table1[[#This Row],[UnitCost]])</f>
        <v>4298.6099999999988</v>
      </c>
      <c r="T2964">
        <f>DATEDIF(Table1[[#This Row],[ShipDate]],Table1[[#This Row],[DeliveryDate]],"d")</f>
        <v>10</v>
      </c>
      <c r="U2964" t="str">
        <f t="shared" si="93"/>
        <v>Late</v>
      </c>
    </row>
    <row r="2965" spans="1:21" x14ac:dyDescent="0.3">
      <c r="A2965" t="str">
        <f t="shared" si="92"/>
        <v>SO-003064</v>
      </c>
      <c r="B2965" t="s">
        <v>4</v>
      </c>
      <c r="C2965" t="s">
        <v>10</v>
      </c>
      <c r="D2965" s="1">
        <v>43500</v>
      </c>
      <c r="E2965" s="1">
        <v>43598</v>
      </c>
      <c r="F2965" s="1">
        <v>43601</v>
      </c>
      <c r="G2965" s="1">
        <v>43604</v>
      </c>
      <c r="H2965" t="s">
        <v>54</v>
      </c>
      <c r="I2965">
        <v>19</v>
      </c>
      <c r="J2965">
        <v>47</v>
      </c>
      <c r="K2965">
        <v>194</v>
      </c>
      <c r="L2965">
        <v>14</v>
      </c>
      <c r="M2965">
        <v>5</v>
      </c>
      <c r="N2965">
        <v>0.1</v>
      </c>
      <c r="O2965">
        <v>1106.8399999999999</v>
      </c>
      <c r="P2965">
        <v>1876</v>
      </c>
      <c r="Q2965">
        <f>Table1[[#This Row],[OrderQuantity]]*Table1[[#This Row],[UnitPrice]]</f>
        <v>9380</v>
      </c>
      <c r="R2965">
        <f>Table1[[#This Row],[OrderQuantity]]*Table1[[#This Row],[UnitCost]]</f>
        <v>5534.2</v>
      </c>
      <c r="S2965">
        <f>Table1[[#This Row],[OrderQuantity]]*Table1[[#This Row],[UnitPrice]]*(1-Table1[[#This Row],[DiscountApplied]]) - (Table1[[#This Row],[OrderQuantity]]*Table1[[#This Row],[UnitCost]])</f>
        <v>2907.8</v>
      </c>
      <c r="T2965">
        <f>DATEDIF(Table1[[#This Row],[ShipDate]],Table1[[#This Row],[DeliveryDate]],"d")</f>
        <v>3</v>
      </c>
      <c r="U2965" t="str">
        <f t="shared" si="93"/>
        <v>On Time</v>
      </c>
    </row>
    <row r="2966" spans="1:21" x14ac:dyDescent="0.3">
      <c r="A2966" t="str">
        <f t="shared" si="92"/>
        <v>SO-003065</v>
      </c>
      <c r="B2966" t="s">
        <v>3</v>
      </c>
      <c r="C2966" t="s">
        <v>8</v>
      </c>
      <c r="D2966" s="1">
        <v>43500</v>
      </c>
      <c r="E2966" s="1">
        <v>43598</v>
      </c>
      <c r="F2966" s="1">
        <v>43622</v>
      </c>
      <c r="G2966" s="1">
        <v>43625</v>
      </c>
      <c r="H2966" t="s">
        <v>54</v>
      </c>
      <c r="I2966">
        <v>10</v>
      </c>
      <c r="J2966">
        <v>39</v>
      </c>
      <c r="K2966">
        <v>331</v>
      </c>
      <c r="L2966">
        <v>27</v>
      </c>
      <c r="M2966">
        <v>7</v>
      </c>
      <c r="N2966">
        <v>0.08</v>
      </c>
      <c r="O2966">
        <v>2780.23</v>
      </c>
      <c r="P2966">
        <v>3658.2</v>
      </c>
      <c r="Q2966">
        <f>Table1[[#This Row],[OrderQuantity]]*Table1[[#This Row],[UnitPrice]]</f>
        <v>25607.399999999998</v>
      </c>
      <c r="R2966">
        <f>Table1[[#This Row],[OrderQuantity]]*Table1[[#This Row],[UnitCost]]</f>
        <v>19461.61</v>
      </c>
      <c r="S2966">
        <f>Table1[[#This Row],[OrderQuantity]]*Table1[[#This Row],[UnitPrice]]*(1-Table1[[#This Row],[DiscountApplied]]) - (Table1[[#This Row],[OrderQuantity]]*Table1[[#This Row],[UnitCost]])</f>
        <v>4097.1979999999967</v>
      </c>
      <c r="T2966">
        <f>DATEDIF(Table1[[#This Row],[ShipDate]],Table1[[#This Row],[DeliveryDate]],"d")</f>
        <v>3</v>
      </c>
      <c r="U2966" t="str">
        <f t="shared" si="93"/>
        <v>On Time</v>
      </c>
    </row>
    <row r="2967" spans="1:21" x14ac:dyDescent="0.3">
      <c r="A2967" t="str">
        <f t="shared" si="92"/>
        <v>SO-003066</v>
      </c>
      <c r="B2967" t="s">
        <v>2</v>
      </c>
      <c r="C2967" t="s">
        <v>13</v>
      </c>
      <c r="D2967" s="1">
        <v>43500</v>
      </c>
      <c r="E2967" s="1">
        <v>43598</v>
      </c>
      <c r="F2967" s="1">
        <v>43611</v>
      </c>
      <c r="G2967" s="1">
        <v>43621</v>
      </c>
      <c r="H2967" t="s">
        <v>54</v>
      </c>
      <c r="I2967">
        <v>24</v>
      </c>
      <c r="J2967">
        <v>38</v>
      </c>
      <c r="K2967">
        <v>14</v>
      </c>
      <c r="L2967">
        <v>28</v>
      </c>
      <c r="M2967">
        <v>4</v>
      </c>
      <c r="N2967">
        <v>0.4</v>
      </c>
      <c r="O2967">
        <v>117.59</v>
      </c>
      <c r="P2967">
        <v>180.9</v>
      </c>
      <c r="Q2967">
        <f>Table1[[#This Row],[OrderQuantity]]*Table1[[#This Row],[UnitPrice]]</f>
        <v>723.6</v>
      </c>
      <c r="R2967">
        <f>Table1[[#This Row],[OrderQuantity]]*Table1[[#This Row],[UnitCost]]</f>
        <v>470.36</v>
      </c>
      <c r="S2967">
        <f>Table1[[#This Row],[OrderQuantity]]*Table1[[#This Row],[UnitPrice]]*(1-Table1[[#This Row],[DiscountApplied]]) - (Table1[[#This Row],[OrderQuantity]]*Table1[[#This Row],[UnitCost]])</f>
        <v>-36.199999999999989</v>
      </c>
      <c r="T2967">
        <f>DATEDIF(Table1[[#This Row],[ShipDate]],Table1[[#This Row],[DeliveryDate]],"d")</f>
        <v>10</v>
      </c>
      <c r="U2967" t="str">
        <f t="shared" si="93"/>
        <v>Late</v>
      </c>
    </row>
    <row r="2968" spans="1:21" x14ac:dyDescent="0.3">
      <c r="A2968" t="str">
        <f t="shared" si="92"/>
        <v>SO-003067</v>
      </c>
      <c r="B2968" t="s">
        <v>4</v>
      </c>
      <c r="C2968" t="s">
        <v>13</v>
      </c>
      <c r="D2968" s="1">
        <v>43500</v>
      </c>
      <c r="E2968" s="1">
        <v>43598</v>
      </c>
      <c r="F2968" s="1">
        <v>43604</v>
      </c>
      <c r="G2968" s="1">
        <v>43606</v>
      </c>
      <c r="H2968" t="s">
        <v>54</v>
      </c>
      <c r="I2968">
        <v>18</v>
      </c>
      <c r="J2968">
        <v>3</v>
      </c>
      <c r="K2968">
        <v>19</v>
      </c>
      <c r="L2968">
        <v>21</v>
      </c>
      <c r="M2968">
        <v>6</v>
      </c>
      <c r="N2968">
        <v>0.1</v>
      </c>
      <c r="O2968">
        <v>467.33</v>
      </c>
      <c r="P2968">
        <v>1038.5</v>
      </c>
      <c r="Q2968">
        <f>Table1[[#This Row],[OrderQuantity]]*Table1[[#This Row],[UnitPrice]]</f>
        <v>6231</v>
      </c>
      <c r="R2968">
        <f>Table1[[#This Row],[OrderQuantity]]*Table1[[#This Row],[UnitCost]]</f>
        <v>2803.98</v>
      </c>
      <c r="S2968">
        <f>Table1[[#This Row],[OrderQuantity]]*Table1[[#This Row],[UnitPrice]]*(1-Table1[[#This Row],[DiscountApplied]]) - (Table1[[#This Row],[OrderQuantity]]*Table1[[#This Row],[UnitCost]])</f>
        <v>2803.9200000000005</v>
      </c>
      <c r="T2968">
        <f>DATEDIF(Table1[[#This Row],[ShipDate]],Table1[[#This Row],[DeliveryDate]],"d")</f>
        <v>2</v>
      </c>
      <c r="U2968" t="str">
        <f t="shared" si="93"/>
        <v>On Time</v>
      </c>
    </row>
    <row r="2969" spans="1:21" x14ac:dyDescent="0.3">
      <c r="A2969" t="str">
        <f t="shared" si="92"/>
        <v>SO-003068</v>
      </c>
      <c r="B2969" t="s">
        <v>2</v>
      </c>
      <c r="C2969" t="s">
        <v>9</v>
      </c>
      <c r="D2969" s="1">
        <v>43500</v>
      </c>
      <c r="E2969" s="1">
        <v>43598</v>
      </c>
      <c r="F2969" s="1">
        <v>43613</v>
      </c>
      <c r="G2969" s="1">
        <v>43619</v>
      </c>
      <c r="H2969" t="s">
        <v>54</v>
      </c>
      <c r="I2969">
        <v>22</v>
      </c>
      <c r="J2969">
        <v>20</v>
      </c>
      <c r="K2969">
        <v>68</v>
      </c>
      <c r="L2969">
        <v>40</v>
      </c>
      <c r="M2969">
        <v>5</v>
      </c>
      <c r="N2969">
        <v>0.15</v>
      </c>
      <c r="O2969">
        <v>152.63</v>
      </c>
      <c r="P2969">
        <v>227.8</v>
      </c>
      <c r="Q2969">
        <f>Table1[[#This Row],[OrderQuantity]]*Table1[[#This Row],[UnitPrice]]</f>
        <v>1139</v>
      </c>
      <c r="R2969">
        <f>Table1[[#This Row],[OrderQuantity]]*Table1[[#This Row],[UnitCost]]</f>
        <v>763.15</v>
      </c>
      <c r="S2969">
        <f>Table1[[#This Row],[OrderQuantity]]*Table1[[#This Row],[UnitPrice]]*(1-Table1[[#This Row],[DiscountApplied]]) - (Table1[[#This Row],[OrderQuantity]]*Table1[[#This Row],[UnitCost]])</f>
        <v>205</v>
      </c>
      <c r="T2969">
        <f>DATEDIF(Table1[[#This Row],[ShipDate]],Table1[[#This Row],[DeliveryDate]],"d")</f>
        <v>6</v>
      </c>
      <c r="U2969" t="str">
        <f t="shared" si="93"/>
        <v>On Time</v>
      </c>
    </row>
    <row r="2970" spans="1:21" x14ac:dyDescent="0.3">
      <c r="A2970" t="str">
        <f t="shared" si="92"/>
        <v>SO-003069</v>
      </c>
      <c r="B2970" t="s">
        <v>3</v>
      </c>
      <c r="C2970" t="s">
        <v>8</v>
      </c>
      <c r="D2970" s="1">
        <v>43500</v>
      </c>
      <c r="E2970" s="1">
        <v>43598</v>
      </c>
      <c r="F2970" s="1">
        <v>43600</v>
      </c>
      <c r="G2970" s="1">
        <v>43603</v>
      </c>
      <c r="H2970" t="s">
        <v>54</v>
      </c>
      <c r="I2970">
        <v>7</v>
      </c>
      <c r="J2970">
        <v>48</v>
      </c>
      <c r="K2970">
        <v>343</v>
      </c>
      <c r="L2970">
        <v>40</v>
      </c>
      <c r="M2970">
        <v>4</v>
      </c>
      <c r="N2970">
        <v>0.15</v>
      </c>
      <c r="O2970">
        <v>826.91</v>
      </c>
      <c r="P2970">
        <v>1252.9000000000001</v>
      </c>
      <c r="Q2970">
        <f>Table1[[#This Row],[OrderQuantity]]*Table1[[#This Row],[UnitPrice]]</f>
        <v>5011.6000000000004</v>
      </c>
      <c r="R2970">
        <f>Table1[[#This Row],[OrderQuantity]]*Table1[[#This Row],[UnitCost]]</f>
        <v>3307.64</v>
      </c>
      <c r="S2970">
        <f>Table1[[#This Row],[OrderQuantity]]*Table1[[#This Row],[UnitPrice]]*(1-Table1[[#This Row],[DiscountApplied]]) - (Table1[[#This Row],[OrderQuantity]]*Table1[[#This Row],[UnitCost]])</f>
        <v>952.22000000000071</v>
      </c>
      <c r="T2970">
        <f>DATEDIF(Table1[[#This Row],[ShipDate]],Table1[[#This Row],[DeliveryDate]],"d")</f>
        <v>3</v>
      </c>
      <c r="U2970" t="str">
        <f t="shared" si="93"/>
        <v>On Time</v>
      </c>
    </row>
    <row r="2971" spans="1:21" x14ac:dyDescent="0.3">
      <c r="A2971" t="str">
        <f t="shared" si="92"/>
        <v>SO-003070</v>
      </c>
      <c r="B2971" t="s">
        <v>2</v>
      </c>
      <c r="C2971" t="s">
        <v>9</v>
      </c>
      <c r="D2971" s="1">
        <v>43500</v>
      </c>
      <c r="E2971" s="1">
        <v>43599</v>
      </c>
      <c r="F2971" s="1">
        <v>43604</v>
      </c>
      <c r="G2971" s="1">
        <v>43609</v>
      </c>
      <c r="H2971" t="s">
        <v>54</v>
      </c>
      <c r="I2971">
        <v>22</v>
      </c>
      <c r="J2971">
        <v>45</v>
      </c>
      <c r="K2971">
        <v>66</v>
      </c>
      <c r="L2971">
        <v>15</v>
      </c>
      <c r="M2971">
        <v>1</v>
      </c>
      <c r="N2971">
        <v>0.08</v>
      </c>
      <c r="O2971">
        <v>797.57</v>
      </c>
      <c r="P2971">
        <v>1246.2</v>
      </c>
      <c r="Q2971">
        <f>Table1[[#This Row],[OrderQuantity]]*Table1[[#This Row],[UnitPrice]]</f>
        <v>1246.2</v>
      </c>
      <c r="R2971">
        <f>Table1[[#This Row],[OrderQuantity]]*Table1[[#This Row],[UnitCost]]</f>
        <v>797.57</v>
      </c>
      <c r="S2971">
        <f>Table1[[#This Row],[OrderQuantity]]*Table1[[#This Row],[UnitPrice]]*(1-Table1[[#This Row],[DiscountApplied]]) - (Table1[[#This Row],[OrderQuantity]]*Table1[[#This Row],[UnitCost]])</f>
        <v>348.93400000000008</v>
      </c>
      <c r="T2971">
        <f>DATEDIF(Table1[[#This Row],[ShipDate]],Table1[[#This Row],[DeliveryDate]],"d")</f>
        <v>5</v>
      </c>
      <c r="U2971" t="str">
        <f t="shared" si="93"/>
        <v>On Time</v>
      </c>
    </row>
    <row r="2972" spans="1:21" x14ac:dyDescent="0.3">
      <c r="A2972" t="str">
        <f t="shared" si="92"/>
        <v>SO-003071</v>
      </c>
      <c r="B2972" t="s">
        <v>3</v>
      </c>
      <c r="C2972" t="s">
        <v>9</v>
      </c>
      <c r="D2972" s="1">
        <v>43500</v>
      </c>
      <c r="E2972" s="1">
        <v>43599</v>
      </c>
      <c r="F2972" s="1">
        <v>43618</v>
      </c>
      <c r="G2972" s="1">
        <v>43621</v>
      </c>
      <c r="H2972" t="s">
        <v>54</v>
      </c>
      <c r="I2972">
        <v>7</v>
      </c>
      <c r="J2972">
        <v>41</v>
      </c>
      <c r="K2972">
        <v>59</v>
      </c>
      <c r="L2972">
        <v>42</v>
      </c>
      <c r="M2972">
        <v>5</v>
      </c>
      <c r="N2972">
        <v>0.2</v>
      </c>
      <c r="O2972">
        <v>1408.21</v>
      </c>
      <c r="P2972">
        <v>2271.3000000000002</v>
      </c>
      <c r="Q2972">
        <f>Table1[[#This Row],[OrderQuantity]]*Table1[[#This Row],[UnitPrice]]</f>
        <v>11356.5</v>
      </c>
      <c r="R2972">
        <f>Table1[[#This Row],[OrderQuantity]]*Table1[[#This Row],[UnitCost]]</f>
        <v>7041.05</v>
      </c>
      <c r="S2972">
        <f>Table1[[#This Row],[OrderQuantity]]*Table1[[#This Row],[UnitPrice]]*(1-Table1[[#This Row],[DiscountApplied]]) - (Table1[[#This Row],[OrderQuantity]]*Table1[[#This Row],[UnitCost]])</f>
        <v>2044.1500000000005</v>
      </c>
      <c r="T2972">
        <f>DATEDIF(Table1[[#This Row],[ShipDate]],Table1[[#This Row],[DeliveryDate]],"d")</f>
        <v>3</v>
      </c>
      <c r="U2972" t="str">
        <f t="shared" si="93"/>
        <v>On Time</v>
      </c>
    </row>
    <row r="2973" spans="1:21" x14ac:dyDescent="0.3">
      <c r="A2973" t="str">
        <f t="shared" si="92"/>
        <v>SO-003072</v>
      </c>
      <c r="B2973" t="s">
        <v>2</v>
      </c>
      <c r="C2973" t="s">
        <v>10</v>
      </c>
      <c r="D2973" s="1">
        <v>43500</v>
      </c>
      <c r="E2973" s="1">
        <v>43599</v>
      </c>
      <c r="F2973" s="1">
        <v>43609</v>
      </c>
      <c r="G2973" s="1">
        <v>43616</v>
      </c>
      <c r="H2973" t="s">
        <v>54</v>
      </c>
      <c r="I2973">
        <v>21</v>
      </c>
      <c r="J2973">
        <v>37</v>
      </c>
      <c r="K2973">
        <v>182</v>
      </c>
      <c r="L2973">
        <v>47</v>
      </c>
      <c r="M2973">
        <v>2</v>
      </c>
      <c r="N2973">
        <v>0.2</v>
      </c>
      <c r="O2973">
        <v>1308.6400000000001</v>
      </c>
      <c r="P2973">
        <v>1721.9</v>
      </c>
      <c r="Q2973">
        <f>Table1[[#This Row],[OrderQuantity]]*Table1[[#This Row],[UnitPrice]]</f>
        <v>3443.8</v>
      </c>
      <c r="R2973">
        <f>Table1[[#This Row],[OrderQuantity]]*Table1[[#This Row],[UnitCost]]</f>
        <v>2617.2800000000002</v>
      </c>
      <c r="S2973">
        <f>Table1[[#This Row],[OrderQuantity]]*Table1[[#This Row],[UnitPrice]]*(1-Table1[[#This Row],[DiscountApplied]]) - (Table1[[#This Row],[OrderQuantity]]*Table1[[#This Row],[UnitCost]])</f>
        <v>137.76000000000022</v>
      </c>
      <c r="T2973">
        <f>DATEDIF(Table1[[#This Row],[ShipDate]],Table1[[#This Row],[DeliveryDate]],"d")</f>
        <v>7</v>
      </c>
      <c r="U2973" t="str">
        <f t="shared" si="93"/>
        <v>On Time</v>
      </c>
    </row>
    <row r="2974" spans="1:21" x14ac:dyDescent="0.3">
      <c r="A2974" t="str">
        <f t="shared" si="92"/>
        <v>SO-003073</v>
      </c>
      <c r="B2974" t="s">
        <v>3</v>
      </c>
      <c r="C2974" t="s">
        <v>10</v>
      </c>
      <c r="D2974" s="1">
        <v>43500</v>
      </c>
      <c r="E2974" s="1">
        <v>43599</v>
      </c>
      <c r="F2974" s="1">
        <v>43624</v>
      </c>
      <c r="G2974" s="1">
        <v>43625</v>
      </c>
      <c r="H2974" t="s">
        <v>54</v>
      </c>
      <c r="I2974">
        <v>4</v>
      </c>
      <c r="J2974">
        <v>11</v>
      </c>
      <c r="K2974">
        <v>124</v>
      </c>
      <c r="L2974">
        <v>6</v>
      </c>
      <c r="M2974">
        <v>4</v>
      </c>
      <c r="N2974">
        <v>0.1</v>
      </c>
      <c r="O2974">
        <v>2623.45</v>
      </c>
      <c r="P2974">
        <v>5045.1000000000004</v>
      </c>
      <c r="Q2974">
        <f>Table1[[#This Row],[OrderQuantity]]*Table1[[#This Row],[UnitPrice]]</f>
        <v>20180.400000000001</v>
      </c>
      <c r="R2974">
        <f>Table1[[#This Row],[OrderQuantity]]*Table1[[#This Row],[UnitCost]]</f>
        <v>10493.8</v>
      </c>
      <c r="S2974">
        <f>Table1[[#This Row],[OrderQuantity]]*Table1[[#This Row],[UnitPrice]]*(1-Table1[[#This Row],[DiscountApplied]]) - (Table1[[#This Row],[OrderQuantity]]*Table1[[#This Row],[UnitCost]])</f>
        <v>7668.5600000000013</v>
      </c>
      <c r="T2974">
        <f>DATEDIF(Table1[[#This Row],[ShipDate]],Table1[[#This Row],[DeliveryDate]],"d")</f>
        <v>1</v>
      </c>
      <c r="U2974" t="str">
        <f t="shared" si="93"/>
        <v>On Time</v>
      </c>
    </row>
    <row r="2975" spans="1:21" x14ac:dyDescent="0.3">
      <c r="A2975" t="str">
        <f t="shared" si="92"/>
        <v>SO-003074</v>
      </c>
      <c r="B2975" t="s">
        <v>5</v>
      </c>
      <c r="C2975" t="s">
        <v>9</v>
      </c>
      <c r="D2975" s="1">
        <v>43500</v>
      </c>
      <c r="E2975" s="1">
        <v>43599</v>
      </c>
      <c r="F2975" s="1">
        <v>43619</v>
      </c>
      <c r="G2975" s="1">
        <v>43628</v>
      </c>
      <c r="H2975" t="s">
        <v>54</v>
      </c>
      <c r="I2975">
        <v>27</v>
      </c>
      <c r="J2975">
        <v>31</v>
      </c>
      <c r="K2975">
        <v>77</v>
      </c>
      <c r="L2975">
        <v>29</v>
      </c>
      <c r="M2975">
        <v>6</v>
      </c>
      <c r="N2975">
        <v>0.05</v>
      </c>
      <c r="O2975">
        <v>3148.06</v>
      </c>
      <c r="P2975">
        <v>3839.1</v>
      </c>
      <c r="Q2975">
        <f>Table1[[#This Row],[OrderQuantity]]*Table1[[#This Row],[UnitPrice]]</f>
        <v>23034.6</v>
      </c>
      <c r="R2975">
        <f>Table1[[#This Row],[OrderQuantity]]*Table1[[#This Row],[UnitCost]]</f>
        <v>18888.36</v>
      </c>
      <c r="S2975">
        <f>Table1[[#This Row],[OrderQuantity]]*Table1[[#This Row],[UnitPrice]]*(1-Table1[[#This Row],[DiscountApplied]]) - (Table1[[#This Row],[OrderQuantity]]*Table1[[#This Row],[UnitCost]])</f>
        <v>2994.5099999999984</v>
      </c>
      <c r="T2975">
        <f>DATEDIF(Table1[[#This Row],[ShipDate]],Table1[[#This Row],[DeliveryDate]],"d")</f>
        <v>9</v>
      </c>
      <c r="U2975" t="str">
        <f t="shared" si="93"/>
        <v>Late</v>
      </c>
    </row>
    <row r="2976" spans="1:21" x14ac:dyDescent="0.3">
      <c r="A2976" t="str">
        <f t="shared" si="92"/>
        <v>SO-003075</v>
      </c>
      <c r="B2976" t="s">
        <v>4</v>
      </c>
      <c r="C2976" t="s">
        <v>12</v>
      </c>
      <c r="D2976" s="1">
        <v>43500</v>
      </c>
      <c r="E2976" s="1">
        <v>43599</v>
      </c>
      <c r="F2976" s="1">
        <v>43617</v>
      </c>
      <c r="G2976" s="1">
        <v>43623</v>
      </c>
      <c r="H2976" t="s">
        <v>54</v>
      </c>
      <c r="I2976">
        <v>18</v>
      </c>
      <c r="J2976">
        <v>28</v>
      </c>
      <c r="K2976">
        <v>221</v>
      </c>
      <c r="L2976">
        <v>42</v>
      </c>
      <c r="M2976">
        <v>7</v>
      </c>
      <c r="N2976">
        <v>0.05</v>
      </c>
      <c r="O2976">
        <v>455.2</v>
      </c>
      <c r="P2976">
        <v>1058.5999999999999</v>
      </c>
      <c r="Q2976">
        <f>Table1[[#This Row],[OrderQuantity]]*Table1[[#This Row],[UnitPrice]]</f>
        <v>7410.1999999999989</v>
      </c>
      <c r="R2976">
        <f>Table1[[#This Row],[OrderQuantity]]*Table1[[#This Row],[UnitCost]]</f>
        <v>3186.4</v>
      </c>
      <c r="S2976">
        <f>Table1[[#This Row],[OrderQuantity]]*Table1[[#This Row],[UnitPrice]]*(1-Table1[[#This Row],[DiscountApplied]]) - (Table1[[#This Row],[OrderQuantity]]*Table1[[#This Row],[UnitCost]])</f>
        <v>3853.2899999999986</v>
      </c>
      <c r="T2976">
        <f>DATEDIF(Table1[[#This Row],[ShipDate]],Table1[[#This Row],[DeliveryDate]],"d")</f>
        <v>6</v>
      </c>
      <c r="U2976" t="str">
        <f t="shared" si="93"/>
        <v>On Time</v>
      </c>
    </row>
    <row r="2977" spans="1:21" x14ac:dyDescent="0.3">
      <c r="A2977" t="str">
        <f t="shared" si="92"/>
        <v>SO-003076</v>
      </c>
      <c r="B2977" t="s">
        <v>3</v>
      </c>
      <c r="C2977" t="s">
        <v>11</v>
      </c>
      <c r="D2977" s="1">
        <v>43500</v>
      </c>
      <c r="E2977" s="1">
        <v>43599</v>
      </c>
      <c r="F2977" s="1">
        <v>43613</v>
      </c>
      <c r="G2977" s="1">
        <v>43617</v>
      </c>
      <c r="H2977" t="s">
        <v>54</v>
      </c>
      <c r="I2977">
        <v>5</v>
      </c>
      <c r="J2977">
        <v>14</v>
      </c>
      <c r="K2977">
        <v>312</v>
      </c>
      <c r="L2977">
        <v>21</v>
      </c>
      <c r="M2977">
        <v>2</v>
      </c>
      <c r="N2977">
        <v>0.1</v>
      </c>
      <c r="O2977">
        <v>3354.36</v>
      </c>
      <c r="P2977">
        <v>3946.3</v>
      </c>
      <c r="Q2977">
        <f>Table1[[#This Row],[OrderQuantity]]*Table1[[#This Row],[UnitPrice]]</f>
        <v>7892.6</v>
      </c>
      <c r="R2977">
        <f>Table1[[#This Row],[OrderQuantity]]*Table1[[#This Row],[UnitCost]]</f>
        <v>6708.72</v>
      </c>
      <c r="S2977">
        <f>Table1[[#This Row],[OrderQuantity]]*Table1[[#This Row],[UnitPrice]]*(1-Table1[[#This Row],[DiscountApplied]]) - (Table1[[#This Row],[OrderQuantity]]*Table1[[#This Row],[UnitCost]])</f>
        <v>394.61999999999989</v>
      </c>
      <c r="T2977">
        <f>DATEDIF(Table1[[#This Row],[ShipDate]],Table1[[#This Row],[DeliveryDate]],"d")</f>
        <v>4</v>
      </c>
      <c r="U2977" t="str">
        <f t="shared" si="93"/>
        <v>On Time</v>
      </c>
    </row>
    <row r="2978" spans="1:21" x14ac:dyDescent="0.3">
      <c r="A2978" t="str">
        <f t="shared" si="92"/>
        <v>SO-003077</v>
      </c>
      <c r="B2978" t="s">
        <v>3</v>
      </c>
      <c r="C2978" t="s">
        <v>10</v>
      </c>
      <c r="D2978" s="1">
        <v>43500</v>
      </c>
      <c r="E2978" s="1">
        <v>43599</v>
      </c>
      <c r="F2978" s="1">
        <v>43616</v>
      </c>
      <c r="G2978" s="1">
        <v>43617</v>
      </c>
      <c r="H2978" t="s">
        <v>54</v>
      </c>
      <c r="I2978">
        <v>3</v>
      </c>
      <c r="J2978">
        <v>30</v>
      </c>
      <c r="K2978">
        <v>188</v>
      </c>
      <c r="L2978">
        <v>28</v>
      </c>
      <c r="M2978">
        <v>7</v>
      </c>
      <c r="N2978">
        <v>0.08</v>
      </c>
      <c r="O2978">
        <v>395.57</v>
      </c>
      <c r="P2978">
        <v>824.1</v>
      </c>
      <c r="Q2978">
        <f>Table1[[#This Row],[OrderQuantity]]*Table1[[#This Row],[UnitPrice]]</f>
        <v>5768.7</v>
      </c>
      <c r="R2978">
        <f>Table1[[#This Row],[OrderQuantity]]*Table1[[#This Row],[UnitCost]]</f>
        <v>2768.99</v>
      </c>
      <c r="S2978">
        <f>Table1[[#This Row],[OrderQuantity]]*Table1[[#This Row],[UnitPrice]]*(1-Table1[[#This Row],[DiscountApplied]]) - (Table1[[#This Row],[OrderQuantity]]*Table1[[#This Row],[UnitCost]])</f>
        <v>2538.2139999999999</v>
      </c>
      <c r="T2978">
        <f>DATEDIF(Table1[[#This Row],[ShipDate]],Table1[[#This Row],[DeliveryDate]],"d")</f>
        <v>1</v>
      </c>
      <c r="U2978" t="str">
        <f t="shared" si="93"/>
        <v>On Time</v>
      </c>
    </row>
    <row r="2979" spans="1:21" x14ac:dyDescent="0.3">
      <c r="A2979" t="str">
        <f t="shared" si="92"/>
        <v>SO-003078</v>
      </c>
      <c r="B2979" t="s">
        <v>4</v>
      </c>
      <c r="C2979" t="s">
        <v>10</v>
      </c>
      <c r="D2979" s="1">
        <v>43500</v>
      </c>
      <c r="E2979" s="1">
        <v>43599</v>
      </c>
      <c r="F2979" s="1">
        <v>43621</v>
      </c>
      <c r="G2979" s="1">
        <v>43623</v>
      </c>
      <c r="H2979" t="s">
        <v>54</v>
      </c>
      <c r="I2979">
        <v>17</v>
      </c>
      <c r="J2979">
        <v>26</v>
      </c>
      <c r="K2979">
        <v>89</v>
      </c>
      <c r="L2979">
        <v>43</v>
      </c>
      <c r="M2979">
        <v>6</v>
      </c>
      <c r="N2979">
        <v>0.05</v>
      </c>
      <c r="O2979">
        <v>645.80999999999995</v>
      </c>
      <c r="P2979">
        <v>797.3</v>
      </c>
      <c r="Q2979">
        <f>Table1[[#This Row],[OrderQuantity]]*Table1[[#This Row],[UnitPrice]]</f>
        <v>4783.7999999999993</v>
      </c>
      <c r="R2979">
        <f>Table1[[#This Row],[OrderQuantity]]*Table1[[#This Row],[UnitCost]]</f>
        <v>3874.8599999999997</v>
      </c>
      <c r="S2979">
        <f>Table1[[#This Row],[OrderQuantity]]*Table1[[#This Row],[UnitPrice]]*(1-Table1[[#This Row],[DiscountApplied]]) - (Table1[[#This Row],[OrderQuantity]]*Table1[[#This Row],[UnitCost]])</f>
        <v>669.74999999999909</v>
      </c>
      <c r="T2979">
        <f>DATEDIF(Table1[[#This Row],[ShipDate]],Table1[[#This Row],[DeliveryDate]],"d")</f>
        <v>2</v>
      </c>
      <c r="U2979" t="str">
        <f t="shared" si="93"/>
        <v>On Time</v>
      </c>
    </row>
    <row r="2980" spans="1:21" x14ac:dyDescent="0.3">
      <c r="A2980" t="str">
        <f t="shared" si="92"/>
        <v>SO-003079</v>
      </c>
      <c r="B2980" t="s">
        <v>3</v>
      </c>
      <c r="C2980" t="s">
        <v>13</v>
      </c>
      <c r="D2980" s="1">
        <v>43500</v>
      </c>
      <c r="E2980" s="1">
        <v>43600</v>
      </c>
      <c r="F2980" s="1">
        <v>43628</v>
      </c>
      <c r="G2980" s="1">
        <v>43630</v>
      </c>
      <c r="H2980" t="s">
        <v>54</v>
      </c>
      <c r="I2980">
        <v>7</v>
      </c>
      <c r="J2980">
        <v>45</v>
      </c>
      <c r="K2980">
        <v>29</v>
      </c>
      <c r="L2980">
        <v>5</v>
      </c>
      <c r="M2980">
        <v>3</v>
      </c>
      <c r="N2980">
        <v>0.1</v>
      </c>
      <c r="O2980">
        <v>827.32</v>
      </c>
      <c r="P2980">
        <v>1688.4</v>
      </c>
      <c r="Q2980">
        <f>Table1[[#This Row],[OrderQuantity]]*Table1[[#This Row],[UnitPrice]]</f>
        <v>5065.2000000000007</v>
      </c>
      <c r="R2980">
        <f>Table1[[#This Row],[OrderQuantity]]*Table1[[#This Row],[UnitCost]]</f>
        <v>2481.96</v>
      </c>
      <c r="S2980">
        <f>Table1[[#This Row],[OrderQuantity]]*Table1[[#This Row],[UnitPrice]]*(1-Table1[[#This Row],[DiscountApplied]]) - (Table1[[#This Row],[OrderQuantity]]*Table1[[#This Row],[UnitCost]])</f>
        <v>2076.7200000000012</v>
      </c>
      <c r="T2980">
        <f>DATEDIF(Table1[[#This Row],[ShipDate]],Table1[[#This Row],[DeliveryDate]],"d")</f>
        <v>2</v>
      </c>
      <c r="U2980" t="str">
        <f t="shared" si="93"/>
        <v>On Time</v>
      </c>
    </row>
    <row r="2981" spans="1:21" x14ac:dyDescent="0.3">
      <c r="A2981" t="str">
        <f t="shared" si="92"/>
        <v>SO-003080</v>
      </c>
      <c r="B2981" t="s">
        <v>3</v>
      </c>
      <c r="C2981" t="s">
        <v>8</v>
      </c>
      <c r="D2981" s="1">
        <v>43500</v>
      </c>
      <c r="E2981" s="1">
        <v>43600</v>
      </c>
      <c r="F2981" s="1">
        <v>43610</v>
      </c>
      <c r="G2981" s="1">
        <v>43613</v>
      </c>
      <c r="H2981" t="s">
        <v>54</v>
      </c>
      <c r="I2981">
        <v>1</v>
      </c>
      <c r="J2981">
        <v>19</v>
      </c>
      <c r="K2981">
        <v>345</v>
      </c>
      <c r="L2981">
        <v>38</v>
      </c>
      <c r="M2981">
        <v>3</v>
      </c>
      <c r="N2981">
        <v>0.05</v>
      </c>
      <c r="O2981">
        <v>1175.45</v>
      </c>
      <c r="P2981">
        <v>1728.6</v>
      </c>
      <c r="Q2981">
        <f>Table1[[#This Row],[OrderQuantity]]*Table1[[#This Row],[UnitPrice]]</f>
        <v>5185.7999999999993</v>
      </c>
      <c r="R2981">
        <f>Table1[[#This Row],[OrderQuantity]]*Table1[[#This Row],[UnitCost]]</f>
        <v>3526.3500000000004</v>
      </c>
      <c r="S2981">
        <f>Table1[[#This Row],[OrderQuantity]]*Table1[[#This Row],[UnitPrice]]*(1-Table1[[#This Row],[DiscountApplied]]) - (Table1[[#This Row],[OrderQuantity]]*Table1[[#This Row],[UnitCost]])</f>
        <v>1400.1599999999989</v>
      </c>
      <c r="T2981">
        <f>DATEDIF(Table1[[#This Row],[ShipDate]],Table1[[#This Row],[DeliveryDate]],"d")</f>
        <v>3</v>
      </c>
      <c r="U2981" t="str">
        <f t="shared" si="93"/>
        <v>On Time</v>
      </c>
    </row>
    <row r="2982" spans="1:21" x14ac:dyDescent="0.3">
      <c r="A2982" t="str">
        <f t="shared" si="92"/>
        <v>SO-003081</v>
      </c>
      <c r="B2982" t="s">
        <v>5</v>
      </c>
      <c r="C2982" t="s">
        <v>8</v>
      </c>
      <c r="D2982" s="1">
        <v>43500</v>
      </c>
      <c r="E2982" s="1">
        <v>43600</v>
      </c>
      <c r="F2982" s="1">
        <v>43602</v>
      </c>
      <c r="G2982" s="1">
        <v>43604</v>
      </c>
      <c r="H2982" t="s">
        <v>54</v>
      </c>
      <c r="I2982">
        <v>28</v>
      </c>
      <c r="J2982">
        <v>13</v>
      </c>
      <c r="K2982">
        <v>341</v>
      </c>
      <c r="L2982">
        <v>38</v>
      </c>
      <c r="M2982">
        <v>5</v>
      </c>
      <c r="N2982">
        <v>0.08</v>
      </c>
      <c r="O2982">
        <v>512.22</v>
      </c>
      <c r="P2982">
        <v>931.3</v>
      </c>
      <c r="Q2982">
        <f>Table1[[#This Row],[OrderQuantity]]*Table1[[#This Row],[UnitPrice]]</f>
        <v>4656.5</v>
      </c>
      <c r="R2982">
        <f>Table1[[#This Row],[OrderQuantity]]*Table1[[#This Row],[UnitCost]]</f>
        <v>2561.1000000000004</v>
      </c>
      <c r="S2982">
        <f>Table1[[#This Row],[OrderQuantity]]*Table1[[#This Row],[UnitPrice]]*(1-Table1[[#This Row],[DiscountApplied]]) - (Table1[[#This Row],[OrderQuantity]]*Table1[[#This Row],[UnitCost]])</f>
        <v>1722.88</v>
      </c>
      <c r="T2982">
        <f>DATEDIF(Table1[[#This Row],[ShipDate]],Table1[[#This Row],[DeliveryDate]],"d")</f>
        <v>2</v>
      </c>
      <c r="U2982" t="str">
        <f t="shared" si="93"/>
        <v>On Time</v>
      </c>
    </row>
    <row r="2983" spans="1:21" x14ac:dyDescent="0.3">
      <c r="A2983" t="str">
        <f t="shared" si="92"/>
        <v>SO-003082</v>
      </c>
      <c r="B2983" t="s">
        <v>2</v>
      </c>
      <c r="C2983" t="s">
        <v>9</v>
      </c>
      <c r="D2983" s="1">
        <v>43500</v>
      </c>
      <c r="E2983" s="1">
        <v>43600</v>
      </c>
      <c r="F2983" s="1">
        <v>43614</v>
      </c>
      <c r="G2983" s="1">
        <v>43616</v>
      </c>
      <c r="H2983" t="s">
        <v>54</v>
      </c>
      <c r="I2983">
        <v>21</v>
      </c>
      <c r="J2983">
        <v>50</v>
      </c>
      <c r="K2983">
        <v>68</v>
      </c>
      <c r="L2983">
        <v>32</v>
      </c>
      <c r="M2983">
        <v>6</v>
      </c>
      <c r="N2983">
        <v>0.05</v>
      </c>
      <c r="O2983">
        <v>1520.36</v>
      </c>
      <c r="P2983">
        <v>2492.4</v>
      </c>
      <c r="Q2983">
        <f>Table1[[#This Row],[OrderQuantity]]*Table1[[#This Row],[UnitPrice]]</f>
        <v>14954.400000000001</v>
      </c>
      <c r="R2983">
        <f>Table1[[#This Row],[OrderQuantity]]*Table1[[#This Row],[UnitCost]]</f>
        <v>9122.16</v>
      </c>
      <c r="S2983">
        <f>Table1[[#This Row],[OrderQuantity]]*Table1[[#This Row],[UnitPrice]]*(1-Table1[[#This Row],[DiscountApplied]]) - (Table1[[#This Row],[OrderQuantity]]*Table1[[#This Row],[UnitCost]])</f>
        <v>5084.5200000000004</v>
      </c>
      <c r="T2983">
        <f>DATEDIF(Table1[[#This Row],[ShipDate]],Table1[[#This Row],[DeliveryDate]],"d")</f>
        <v>2</v>
      </c>
      <c r="U2983" t="str">
        <f t="shared" si="93"/>
        <v>On Time</v>
      </c>
    </row>
    <row r="2984" spans="1:21" x14ac:dyDescent="0.3">
      <c r="A2984" t="str">
        <f t="shared" si="92"/>
        <v>SO-003083</v>
      </c>
      <c r="B2984" t="s">
        <v>3</v>
      </c>
      <c r="C2984" t="s">
        <v>8</v>
      </c>
      <c r="D2984" s="1">
        <v>43500</v>
      </c>
      <c r="E2984" s="1">
        <v>43600</v>
      </c>
      <c r="F2984" s="1">
        <v>43628</v>
      </c>
      <c r="G2984" s="1">
        <v>43634</v>
      </c>
      <c r="H2984" t="s">
        <v>54</v>
      </c>
      <c r="I2984">
        <v>10</v>
      </c>
      <c r="J2984">
        <v>11</v>
      </c>
      <c r="K2984">
        <v>344</v>
      </c>
      <c r="L2984">
        <v>42</v>
      </c>
      <c r="M2984">
        <v>5</v>
      </c>
      <c r="N2984">
        <v>0.08</v>
      </c>
      <c r="O2984">
        <v>1303.82</v>
      </c>
      <c r="P2984">
        <v>1862.6</v>
      </c>
      <c r="Q2984">
        <f>Table1[[#This Row],[OrderQuantity]]*Table1[[#This Row],[UnitPrice]]</f>
        <v>9313</v>
      </c>
      <c r="R2984">
        <f>Table1[[#This Row],[OrderQuantity]]*Table1[[#This Row],[UnitCost]]</f>
        <v>6519.0999999999995</v>
      </c>
      <c r="S2984">
        <f>Table1[[#This Row],[OrderQuantity]]*Table1[[#This Row],[UnitPrice]]*(1-Table1[[#This Row],[DiscountApplied]]) - (Table1[[#This Row],[OrderQuantity]]*Table1[[#This Row],[UnitCost]])</f>
        <v>2048.8600000000015</v>
      </c>
      <c r="T2984">
        <f>DATEDIF(Table1[[#This Row],[ShipDate]],Table1[[#This Row],[DeliveryDate]],"d")</f>
        <v>6</v>
      </c>
      <c r="U2984" t="str">
        <f t="shared" si="93"/>
        <v>On Time</v>
      </c>
    </row>
    <row r="2985" spans="1:21" x14ac:dyDescent="0.3">
      <c r="A2985" t="str">
        <f t="shared" si="92"/>
        <v>SO-003084</v>
      </c>
      <c r="B2985" t="s">
        <v>3</v>
      </c>
      <c r="C2985" t="s">
        <v>10</v>
      </c>
      <c r="D2985" s="1">
        <v>43500</v>
      </c>
      <c r="E2985" s="1">
        <v>43600</v>
      </c>
      <c r="F2985" s="1">
        <v>43604</v>
      </c>
      <c r="G2985" s="1">
        <v>43612</v>
      </c>
      <c r="H2985" t="s">
        <v>54</v>
      </c>
      <c r="I2985">
        <v>7</v>
      </c>
      <c r="J2985">
        <v>8</v>
      </c>
      <c r="K2985">
        <v>199</v>
      </c>
      <c r="L2985">
        <v>24</v>
      </c>
      <c r="M2985">
        <v>2</v>
      </c>
      <c r="N2985">
        <v>0.05</v>
      </c>
      <c r="O2985">
        <v>821.35</v>
      </c>
      <c r="P2985">
        <v>2003.3</v>
      </c>
      <c r="Q2985">
        <f>Table1[[#This Row],[OrderQuantity]]*Table1[[#This Row],[UnitPrice]]</f>
        <v>4006.6</v>
      </c>
      <c r="R2985">
        <f>Table1[[#This Row],[OrderQuantity]]*Table1[[#This Row],[UnitCost]]</f>
        <v>1642.7</v>
      </c>
      <c r="S2985">
        <f>Table1[[#This Row],[OrderQuantity]]*Table1[[#This Row],[UnitPrice]]*(1-Table1[[#This Row],[DiscountApplied]]) - (Table1[[#This Row],[OrderQuantity]]*Table1[[#This Row],[UnitCost]])</f>
        <v>2163.5699999999997</v>
      </c>
      <c r="T2985">
        <f>DATEDIF(Table1[[#This Row],[ShipDate]],Table1[[#This Row],[DeliveryDate]],"d")</f>
        <v>8</v>
      </c>
      <c r="U2985" t="str">
        <f t="shared" si="93"/>
        <v>Late</v>
      </c>
    </row>
    <row r="2986" spans="1:21" x14ac:dyDescent="0.3">
      <c r="A2986" t="str">
        <f t="shared" si="92"/>
        <v>SO-003085</v>
      </c>
      <c r="B2986" t="s">
        <v>2</v>
      </c>
      <c r="C2986" t="s">
        <v>11</v>
      </c>
      <c r="D2986" s="1">
        <v>43500</v>
      </c>
      <c r="E2986" s="1">
        <v>43600</v>
      </c>
      <c r="F2986" s="1">
        <v>43613</v>
      </c>
      <c r="G2986" s="1">
        <v>43621</v>
      </c>
      <c r="H2986" t="s">
        <v>54</v>
      </c>
      <c r="I2986">
        <v>22</v>
      </c>
      <c r="J2986">
        <v>37</v>
      </c>
      <c r="K2986">
        <v>303</v>
      </c>
      <c r="L2986">
        <v>34</v>
      </c>
      <c r="M2986">
        <v>8</v>
      </c>
      <c r="N2986">
        <v>0.05</v>
      </c>
      <c r="O2986">
        <v>1695.1</v>
      </c>
      <c r="P2986">
        <v>3852.5</v>
      </c>
      <c r="Q2986">
        <f>Table1[[#This Row],[OrderQuantity]]*Table1[[#This Row],[UnitPrice]]</f>
        <v>30820</v>
      </c>
      <c r="R2986">
        <f>Table1[[#This Row],[OrderQuantity]]*Table1[[#This Row],[UnitCost]]</f>
        <v>13560.8</v>
      </c>
      <c r="S2986">
        <f>Table1[[#This Row],[OrderQuantity]]*Table1[[#This Row],[UnitPrice]]*(1-Table1[[#This Row],[DiscountApplied]]) - (Table1[[#This Row],[OrderQuantity]]*Table1[[#This Row],[UnitCost]])</f>
        <v>15718.2</v>
      </c>
      <c r="T2986">
        <f>DATEDIF(Table1[[#This Row],[ShipDate]],Table1[[#This Row],[DeliveryDate]],"d")</f>
        <v>8</v>
      </c>
      <c r="U2986" t="str">
        <f t="shared" si="93"/>
        <v>Late</v>
      </c>
    </row>
    <row r="2987" spans="1:21" x14ac:dyDescent="0.3">
      <c r="A2987" t="str">
        <f t="shared" si="92"/>
        <v>SO-003086</v>
      </c>
      <c r="B2987" t="s">
        <v>3</v>
      </c>
      <c r="C2987" t="s">
        <v>12</v>
      </c>
      <c r="D2987" s="1">
        <v>43500</v>
      </c>
      <c r="E2987" s="1">
        <v>43601</v>
      </c>
      <c r="F2987" s="1">
        <v>43611</v>
      </c>
      <c r="G2987" s="1">
        <v>43616</v>
      </c>
      <c r="H2987" t="s">
        <v>54</v>
      </c>
      <c r="I2987">
        <v>7</v>
      </c>
      <c r="J2987">
        <v>13</v>
      </c>
      <c r="K2987">
        <v>228</v>
      </c>
      <c r="L2987">
        <v>2</v>
      </c>
      <c r="M2987">
        <v>6</v>
      </c>
      <c r="N2987">
        <v>0.15</v>
      </c>
      <c r="O2987">
        <v>136.68</v>
      </c>
      <c r="P2987">
        <v>201</v>
      </c>
      <c r="Q2987">
        <f>Table1[[#This Row],[OrderQuantity]]*Table1[[#This Row],[UnitPrice]]</f>
        <v>1206</v>
      </c>
      <c r="R2987">
        <f>Table1[[#This Row],[OrderQuantity]]*Table1[[#This Row],[UnitCost]]</f>
        <v>820.08</v>
      </c>
      <c r="S2987">
        <f>Table1[[#This Row],[OrderQuantity]]*Table1[[#This Row],[UnitPrice]]*(1-Table1[[#This Row],[DiscountApplied]]) - (Table1[[#This Row],[OrderQuantity]]*Table1[[#This Row],[UnitCost]])</f>
        <v>205.01999999999987</v>
      </c>
      <c r="T2987">
        <f>DATEDIF(Table1[[#This Row],[ShipDate]],Table1[[#This Row],[DeliveryDate]],"d")</f>
        <v>5</v>
      </c>
      <c r="U2987" t="str">
        <f t="shared" si="93"/>
        <v>On Time</v>
      </c>
    </row>
    <row r="2988" spans="1:21" x14ac:dyDescent="0.3">
      <c r="A2988" t="str">
        <f t="shared" si="92"/>
        <v>SO-003087</v>
      </c>
      <c r="B2988" t="s">
        <v>2</v>
      </c>
      <c r="C2988" t="s">
        <v>10</v>
      </c>
      <c r="D2988" s="1">
        <v>43500</v>
      </c>
      <c r="E2988" s="1">
        <v>43601</v>
      </c>
      <c r="F2988" s="1">
        <v>43616</v>
      </c>
      <c r="G2988" s="1">
        <v>43620</v>
      </c>
      <c r="H2988" t="s">
        <v>54</v>
      </c>
      <c r="I2988">
        <v>22</v>
      </c>
      <c r="J2988">
        <v>30</v>
      </c>
      <c r="K2988">
        <v>182</v>
      </c>
      <c r="L2988">
        <v>29</v>
      </c>
      <c r="M2988">
        <v>4</v>
      </c>
      <c r="N2988">
        <v>0.2</v>
      </c>
      <c r="O2988">
        <v>915.35</v>
      </c>
      <c r="P2988">
        <v>1695.1</v>
      </c>
      <c r="Q2988">
        <f>Table1[[#This Row],[OrderQuantity]]*Table1[[#This Row],[UnitPrice]]</f>
        <v>6780.4</v>
      </c>
      <c r="R2988">
        <f>Table1[[#This Row],[OrderQuantity]]*Table1[[#This Row],[UnitCost]]</f>
        <v>3661.4</v>
      </c>
      <c r="S2988">
        <f>Table1[[#This Row],[OrderQuantity]]*Table1[[#This Row],[UnitPrice]]*(1-Table1[[#This Row],[DiscountApplied]]) - (Table1[[#This Row],[OrderQuantity]]*Table1[[#This Row],[UnitCost]])</f>
        <v>1762.9199999999996</v>
      </c>
      <c r="T2988">
        <f>DATEDIF(Table1[[#This Row],[ShipDate]],Table1[[#This Row],[DeliveryDate]],"d")</f>
        <v>4</v>
      </c>
      <c r="U2988" t="str">
        <f t="shared" si="93"/>
        <v>On Time</v>
      </c>
    </row>
    <row r="2989" spans="1:21" x14ac:dyDescent="0.3">
      <c r="A2989" t="str">
        <f t="shared" si="92"/>
        <v>SO-003088</v>
      </c>
      <c r="B2989" t="s">
        <v>4</v>
      </c>
      <c r="C2989" t="s">
        <v>10</v>
      </c>
      <c r="D2989" s="1">
        <v>43500</v>
      </c>
      <c r="E2989" s="1">
        <v>43601</v>
      </c>
      <c r="F2989" s="1">
        <v>43617</v>
      </c>
      <c r="G2989" s="1">
        <v>43623</v>
      </c>
      <c r="H2989" t="s">
        <v>54</v>
      </c>
      <c r="I2989">
        <v>19</v>
      </c>
      <c r="J2989">
        <v>42</v>
      </c>
      <c r="K2989">
        <v>192</v>
      </c>
      <c r="L2989">
        <v>3</v>
      </c>
      <c r="M2989">
        <v>5</v>
      </c>
      <c r="N2989">
        <v>0.08</v>
      </c>
      <c r="O2989">
        <v>2835.98</v>
      </c>
      <c r="P2989">
        <v>6445.4</v>
      </c>
      <c r="Q2989">
        <f>Table1[[#This Row],[OrderQuantity]]*Table1[[#This Row],[UnitPrice]]</f>
        <v>32227</v>
      </c>
      <c r="R2989">
        <f>Table1[[#This Row],[OrderQuantity]]*Table1[[#This Row],[UnitCost]]</f>
        <v>14179.9</v>
      </c>
      <c r="S2989">
        <f>Table1[[#This Row],[OrderQuantity]]*Table1[[#This Row],[UnitPrice]]*(1-Table1[[#This Row],[DiscountApplied]]) - (Table1[[#This Row],[OrderQuantity]]*Table1[[#This Row],[UnitCost]])</f>
        <v>15468.94</v>
      </c>
      <c r="T2989">
        <f>DATEDIF(Table1[[#This Row],[ShipDate]],Table1[[#This Row],[DeliveryDate]],"d")</f>
        <v>6</v>
      </c>
      <c r="U2989" t="str">
        <f t="shared" si="93"/>
        <v>On Time</v>
      </c>
    </row>
    <row r="2990" spans="1:21" x14ac:dyDescent="0.3">
      <c r="A2990" t="str">
        <f t="shared" si="92"/>
        <v>SO-003089</v>
      </c>
      <c r="B2990" t="s">
        <v>2</v>
      </c>
      <c r="C2990" t="s">
        <v>9</v>
      </c>
      <c r="D2990" s="1">
        <v>43500</v>
      </c>
      <c r="E2990" s="1">
        <v>43601</v>
      </c>
      <c r="F2990" s="1">
        <v>43604</v>
      </c>
      <c r="G2990" s="1">
        <v>43614</v>
      </c>
      <c r="H2990" t="s">
        <v>54</v>
      </c>
      <c r="I2990">
        <v>24</v>
      </c>
      <c r="J2990">
        <v>29</v>
      </c>
      <c r="K2990">
        <v>65</v>
      </c>
      <c r="L2990">
        <v>8</v>
      </c>
      <c r="M2990">
        <v>5</v>
      </c>
      <c r="N2990">
        <v>0.08</v>
      </c>
      <c r="O2990">
        <v>445.01</v>
      </c>
      <c r="P2990">
        <v>1085.4000000000001</v>
      </c>
      <c r="Q2990">
        <f>Table1[[#This Row],[OrderQuantity]]*Table1[[#This Row],[UnitPrice]]</f>
        <v>5427</v>
      </c>
      <c r="R2990">
        <f>Table1[[#This Row],[OrderQuantity]]*Table1[[#This Row],[UnitCost]]</f>
        <v>2225.0500000000002</v>
      </c>
      <c r="S2990">
        <f>Table1[[#This Row],[OrderQuantity]]*Table1[[#This Row],[UnitPrice]]*(1-Table1[[#This Row],[DiscountApplied]]) - (Table1[[#This Row],[OrderQuantity]]*Table1[[#This Row],[UnitCost]])</f>
        <v>2767.79</v>
      </c>
      <c r="T2990">
        <f>DATEDIF(Table1[[#This Row],[ShipDate]],Table1[[#This Row],[DeliveryDate]],"d")</f>
        <v>10</v>
      </c>
      <c r="U2990" t="str">
        <f t="shared" si="93"/>
        <v>Late</v>
      </c>
    </row>
    <row r="2991" spans="1:21" x14ac:dyDescent="0.3">
      <c r="A2991" t="str">
        <f t="shared" si="92"/>
        <v>SO-003090</v>
      </c>
      <c r="B2991" t="s">
        <v>3</v>
      </c>
      <c r="C2991" t="s">
        <v>8</v>
      </c>
      <c r="D2991" s="1">
        <v>43500</v>
      </c>
      <c r="E2991" s="1">
        <v>43601</v>
      </c>
      <c r="F2991" s="1">
        <v>43625</v>
      </c>
      <c r="G2991" s="1">
        <v>43631</v>
      </c>
      <c r="H2991" t="s">
        <v>54</v>
      </c>
      <c r="I2991">
        <v>7</v>
      </c>
      <c r="J2991">
        <v>25</v>
      </c>
      <c r="K2991">
        <v>348</v>
      </c>
      <c r="L2991">
        <v>33</v>
      </c>
      <c r="M2991">
        <v>3</v>
      </c>
      <c r="N2991">
        <v>0.15</v>
      </c>
      <c r="O2991">
        <v>716.36</v>
      </c>
      <c r="P2991">
        <v>1085.4000000000001</v>
      </c>
      <c r="Q2991">
        <f>Table1[[#This Row],[OrderQuantity]]*Table1[[#This Row],[UnitPrice]]</f>
        <v>3256.2000000000003</v>
      </c>
      <c r="R2991">
        <f>Table1[[#This Row],[OrderQuantity]]*Table1[[#This Row],[UnitCost]]</f>
        <v>2149.08</v>
      </c>
      <c r="S2991">
        <f>Table1[[#This Row],[OrderQuantity]]*Table1[[#This Row],[UnitPrice]]*(1-Table1[[#This Row],[DiscountApplied]]) - (Table1[[#This Row],[OrderQuantity]]*Table1[[#This Row],[UnitCost]])</f>
        <v>618.69000000000005</v>
      </c>
      <c r="T2991">
        <f>DATEDIF(Table1[[#This Row],[ShipDate]],Table1[[#This Row],[DeliveryDate]],"d")</f>
        <v>6</v>
      </c>
      <c r="U2991" t="str">
        <f t="shared" si="93"/>
        <v>On Time</v>
      </c>
    </row>
    <row r="2992" spans="1:21" x14ac:dyDescent="0.3">
      <c r="A2992" t="str">
        <f t="shared" si="92"/>
        <v>SO-003091</v>
      </c>
      <c r="B2992" t="s">
        <v>3</v>
      </c>
      <c r="C2992" t="s">
        <v>12</v>
      </c>
      <c r="D2992" s="1">
        <v>43500</v>
      </c>
      <c r="E2992" s="1">
        <v>43602</v>
      </c>
      <c r="F2992" s="1">
        <v>43614</v>
      </c>
      <c r="G2992" s="1">
        <v>43622</v>
      </c>
      <c r="H2992" t="s">
        <v>54</v>
      </c>
      <c r="I2992">
        <v>7</v>
      </c>
      <c r="J2992">
        <v>47</v>
      </c>
      <c r="K2992">
        <v>226</v>
      </c>
      <c r="L2992">
        <v>5</v>
      </c>
      <c r="M2992">
        <v>8</v>
      </c>
      <c r="N2992">
        <v>0.05</v>
      </c>
      <c r="O2992">
        <v>3041.8</v>
      </c>
      <c r="P2992">
        <v>6083.6</v>
      </c>
      <c r="Q2992">
        <f>Table1[[#This Row],[OrderQuantity]]*Table1[[#This Row],[UnitPrice]]</f>
        <v>48668.800000000003</v>
      </c>
      <c r="R2992">
        <f>Table1[[#This Row],[OrderQuantity]]*Table1[[#This Row],[UnitCost]]</f>
        <v>24334.400000000001</v>
      </c>
      <c r="S2992">
        <f>Table1[[#This Row],[OrderQuantity]]*Table1[[#This Row],[UnitPrice]]*(1-Table1[[#This Row],[DiscountApplied]]) - (Table1[[#This Row],[OrderQuantity]]*Table1[[#This Row],[UnitCost]])</f>
        <v>21900.959999999999</v>
      </c>
      <c r="T2992">
        <f>DATEDIF(Table1[[#This Row],[ShipDate]],Table1[[#This Row],[DeliveryDate]],"d")</f>
        <v>8</v>
      </c>
      <c r="U2992" t="str">
        <f t="shared" si="93"/>
        <v>Late</v>
      </c>
    </row>
    <row r="2993" spans="1:21" x14ac:dyDescent="0.3">
      <c r="A2993" t="str">
        <f t="shared" si="92"/>
        <v>SO-003092</v>
      </c>
      <c r="B2993" t="s">
        <v>5</v>
      </c>
      <c r="C2993" t="s">
        <v>13</v>
      </c>
      <c r="D2993" s="1">
        <v>43500</v>
      </c>
      <c r="E2993" s="1">
        <v>43602</v>
      </c>
      <c r="F2993" s="1">
        <v>43630</v>
      </c>
      <c r="G2993" s="1">
        <v>43632</v>
      </c>
      <c r="H2993" t="s">
        <v>54</v>
      </c>
      <c r="I2993">
        <v>27</v>
      </c>
      <c r="J2993">
        <v>48</v>
      </c>
      <c r="K2993">
        <v>36</v>
      </c>
      <c r="L2993">
        <v>23</v>
      </c>
      <c r="M2993">
        <v>8</v>
      </c>
      <c r="N2993">
        <v>0.05</v>
      </c>
      <c r="O2993">
        <v>345.12</v>
      </c>
      <c r="P2993">
        <v>676.7</v>
      </c>
      <c r="Q2993">
        <f>Table1[[#This Row],[OrderQuantity]]*Table1[[#This Row],[UnitPrice]]</f>
        <v>5413.6</v>
      </c>
      <c r="R2993">
        <f>Table1[[#This Row],[OrderQuantity]]*Table1[[#This Row],[UnitCost]]</f>
        <v>2760.96</v>
      </c>
      <c r="S2993">
        <f>Table1[[#This Row],[OrderQuantity]]*Table1[[#This Row],[UnitPrice]]*(1-Table1[[#This Row],[DiscountApplied]]) - (Table1[[#This Row],[OrderQuantity]]*Table1[[#This Row],[UnitCost]])</f>
        <v>2381.96</v>
      </c>
      <c r="T2993">
        <f>DATEDIF(Table1[[#This Row],[ShipDate]],Table1[[#This Row],[DeliveryDate]],"d")</f>
        <v>2</v>
      </c>
      <c r="U2993" t="str">
        <f t="shared" si="93"/>
        <v>On Time</v>
      </c>
    </row>
    <row r="2994" spans="1:21" x14ac:dyDescent="0.3">
      <c r="A2994" t="str">
        <f t="shared" si="92"/>
        <v>SO-003093</v>
      </c>
      <c r="B2994" t="s">
        <v>3</v>
      </c>
      <c r="C2994" t="s">
        <v>11</v>
      </c>
      <c r="D2994" s="1">
        <v>43500</v>
      </c>
      <c r="E2994" s="1">
        <v>43602</v>
      </c>
      <c r="F2994" s="1">
        <v>43611</v>
      </c>
      <c r="G2994" s="1">
        <v>43621</v>
      </c>
      <c r="H2994" t="s">
        <v>54</v>
      </c>
      <c r="I2994">
        <v>1</v>
      </c>
      <c r="J2994">
        <v>6</v>
      </c>
      <c r="K2994">
        <v>324</v>
      </c>
      <c r="L2994">
        <v>18</v>
      </c>
      <c r="M2994">
        <v>1</v>
      </c>
      <c r="N2994">
        <v>0.08</v>
      </c>
      <c r="O2994">
        <v>964.8</v>
      </c>
      <c r="P2994">
        <v>2010</v>
      </c>
      <c r="Q2994">
        <f>Table1[[#This Row],[OrderQuantity]]*Table1[[#This Row],[UnitPrice]]</f>
        <v>2010</v>
      </c>
      <c r="R2994">
        <f>Table1[[#This Row],[OrderQuantity]]*Table1[[#This Row],[UnitCost]]</f>
        <v>964.8</v>
      </c>
      <c r="S2994">
        <f>Table1[[#This Row],[OrderQuantity]]*Table1[[#This Row],[UnitPrice]]*(1-Table1[[#This Row],[DiscountApplied]]) - (Table1[[#This Row],[OrderQuantity]]*Table1[[#This Row],[UnitCost]])</f>
        <v>884.40000000000009</v>
      </c>
      <c r="T2994">
        <f>DATEDIF(Table1[[#This Row],[ShipDate]],Table1[[#This Row],[DeliveryDate]],"d")</f>
        <v>10</v>
      </c>
      <c r="U2994" t="str">
        <f t="shared" si="93"/>
        <v>Late</v>
      </c>
    </row>
    <row r="2995" spans="1:21" x14ac:dyDescent="0.3">
      <c r="A2995" t="str">
        <f t="shared" si="92"/>
        <v>SO-003094</v>
      </c>
      <c r="B2995" t="s">
        <v>5</v>
      </c>
      <c r="C2995" t="s">
        <v>11</v>
      </c>
      <c r="D2995" s="1">
        <v>43500</v>
      </c>
      <c r="E2995" s="1">
        <v>43602</v>
      </c>
      <c r="F2995" s="1">
        <v>43610</v>
      </c>
      <c r="G2995" s="1">
        <v>43617</v>
      </c>
      <c r="H2995" t="s">
        <v>54</v>
      </c>
      <c r="I2995">
        <v>27</v>
      </c>
      <c r="J2995">
        <v>25</v>
      </c>
      <c r="K2995">
        <v>285</v>
      </c>
      <c r="L2995">
        <v>40</v>
      </c>
      <c r="M2995">
        <v>8</v>
      </c>
      <c r="N2995">
        <v>0.15</v>
      </c>
      <c r="O2995">
        <v>1603.44</v>
      </c>
      <c r="P2995">
        <v>2586.1999999999998</v>
      </c>
      <c r="Q2995">
        <f>Table1[[#This Row],[OrderQuantity]]*Table1[[#This Row],[UnitPrice]]</f>
        <v>20689.599999999999</v>
      </c>
      <c r="R2995">
        <f>Table1[[#This Row],[OrderQuantity]]*Table1[[#This Row],[UnitCost]]</f>
        <v>12827.52</v>
      </c>
      <c r="S2995">
        <f>Table1[[#This Row],[OrderQuantity]]*Table1[[#This Row],[UnitPrice]]*(1-Table1[[#This Row],[DiscountApplied]]) - (Table1[[#This Row],[OrderQuantity]]*Table1[[#This Row],[UnitCost]])</f>
        <v>4758.6399999999994</v>
      </c>
      <c r="T2995">
        <f>DATEDIF(Table1[[#This Row],[ShipDate]],Table1[[#This Row],[DeliveryDate]],"d")</f>
        <v>7</v>
      </c>
      <c r="U2995" t="str">
        <f t="shared" si="93"/>
        <v>On Time</v>
      </c>
    </row>
    <row r="2996" spans="1:21" x14ac:dyDescent="0.3">
      <c r="A2996" t="str">
        <f t="shared" si="92"/>
        <v>SO-003095</v>
      </c>
      <c r="B2996" t="s">
        <v>4</v>
      </c>
      <c r="C2996" t="s">
        <v>10</v>
      </c>
      <c r="D2996" s="1">
        <v>43500</v>
      </c>
      <c r="E2996" s="1">
        <v>43602</v>
      </c>
      <c r="F2996" s="1">
        <v>43623</v>
      </c>
      <c r="G2996" s="1">
        <v>43630</v>
      </c>
      <c r="H2996" t="s">
        <v>54</v>
      </c>
      <c r="I2996">
        <v>16</v>
      </c>
      <c r="J2996">
        <v>23</v>
      </c>
      <c r="K2996">
        <v>199</v>
      </c>
      <c r="L2996">
        <v>24</v>
      </c>
      <c r="M2996">
        <v>1</v>
      </c>
      <c r="N2996">
        <v>0.1</v>
      </c>
      <c r="O2996">
        <v>655.19000000000005</v>
      </c>
      <c r="P2996">
        <v>850.9</v>
      </c>
      <c r="Q2996">
        <f>Table1[[#This Row],[OrderQuantity]]*Table1[[#This Row],[UnitPrice]]</f>
        <v>850.9</v>
      </c>
      <c r="R2996">
        <f>Table1[[#This Row],[OrderQuantity]]*Table1[[#This Row],[UnitCost]]</f>
        <v>655.19000000000005</v>
      </c>
      <c r="S2996">
        <f>Table1[[#This Row],[OrderQuantity]]*Table1[[#This Row],[UnitPrice]]*(1-Table1[[#This Row],[DiscountApplied]]) - (Table1[[#This Row],[OrderQuantity]]*Table1[[#This Row],[UnitCost]])</f>
        <v>110.61999999999989</v>
      </c>
      <c r="T2996">
        <f>DATEDIF(Table1[[#This Row],[ShipDate]],Table1[[#This Row],[DeliveryDate]],"d")</f>
        <v>7</v>
      </c>
      <c r="U2996" t="str">
        <f t="shared" si="93"/>
        <v>On Time</v>
      </c>
    </row>
    <row r="2997" spans="1:21" x14ac:dyDescent="0.3">
      <c r="A2997" t="str">
        <f t="shared" si="92"/>
        <v>SO-003096</v>
      </c>
      <c r="B2997" t="s">
        <v>5</v>
      </c>
      <c r="C2997" t="s">
        <v>10</v>
      </c>
      <c r="D2997" s="1">
        <v>43500</v>
      </c>
      <c r="E2997" s="1">
        <v>43602</v>
      </c>
      <c r="F2997" s="1">
        <v>43629</v>
      </c>
      <c r="G2997" s="1">
        <v>43634</v>
      </c>
      <c r="H2997" t="s">
        <v>54</v>
      </c>
      <c r="I2997">
        <v>27</v>
      </c>
      <c r="J2997">
        <v>7</v>
      </c>
      <c r="K2997">
        <v>133</v>
      </c>
      <c r="L2997">
        <v>47</v>
      </c>
      <c r="M2997">
        <v>2</v>
      </c>
      <c r="N2997">
        <v>0.3</v>
      </c>
      <c r="O2997">
        <v>1442.85</v>
      </c>
      <c r="P2997">
        <v>1976.5</v>
      </c>
      <c r="Q2997">
        <f>Table1[[#This Row],[OrderQuantity]]*Table1[[#This Row],[UnitPrice]]</f>
        <v>3953</v>
      </c>
      <c r="R2997">
        <f>Table1[[#This Row],[OrderQuantity]]*Table1[[#This Row],[UnitCost]]</f>
        <v>2885.7</v>
      </c>
      <c r="S2997">
        <f>Table1[[#This Row],[OrderQuantity]]*Table1[[#This Row],[UnitPrice]]*(1-Table1[[#This Row],[DiscountApplied]]) - (Table1[[#This Row],[OrderQuantity]]*Table1[[#This Row],[UnitCost]])</f>
        <v>-118.59999999999991</v>
      </c>
      <c r="T2997">
        <f>DATEDIF(Table1[[#This Row],[ShipDate]],Table1[[#This Row],[DeliveryDate]],"d")</f>
        <v>5</v>
      </c>
      <c r="U2997" t="str">
        <f t="shared" si="93"/>
        <v>On Time</v>
      </c>
    </row>
    <row r="2998" spans="1:21" x14ac:dyDescent="0.3">
      <c r="A2998" t="str">
        <f t="shared" si="92"/>
        <v>SO-003097</v>
      </c>
      <c r="B2998" t="s">
        <v>4</v>
      </c>
      <c r="C2998" t="s">
        <v>9</v>
      </c>
      <c r="D2998" s="1">
        <v>43500</v>
      </c>
      <c r="E2998" s="1">
        <v>43602</v>
      </c>
      <c r="F2998" s="1">
        <v>43606</v>
      </c>
      <c r="G2998" s="1">
        <v>43611</v>
      </c>
      <c r="H2998" t="s">
        <v>54</v>
      </c>
      <c r="I2998">
        <v>13</v>
      </c>
      <c r="J2998">
        <v>29</v>
      </c>
      <c r="K2998">
        <v>85</v>
      </c>
      <c r="L2998">
        <v>1</v>
      </c>
      <c r="M2998">
        <v>5</v>
      </c>
      <c r="N2998">
        <v>0.05</v>
      </c>
      <c r="O2998">
        <v>601.39</v>
      </c>
      <c r="P2998">
        <v>1179.2</v>
      </c>
      <c r="Q2998">
        <f>Table1[[#This Row],[OrderQuantity]]*Table1[[#This Row],[UnitPrice]]</f>
        <v>5896</v>
      </c>
      <c r="R2998">
        <f>Table1[[#This Row],[OrderQuantity]]*Table1[[#This Row],[UnitCost]]</f>
        <v>3006.95</v>
      </c>
      <c r="S2998">
        <f>Table1[[#This Row],[OrderQuantity]]*Table1[[#This Row],[UnitPrice]]*(1-Table1[[#This Row],[DiscountApplied]]) - (Table1[[#This Row],[OrderQuantity]]*Table1[[#This Row],[UnitCost]])</f>
        <v>2594.25</v>
      </c>
      <c r="T2998">
        <f>DATEDIF(Table1[[#This Row],[ShipDate]],Table1[[#This Row],[DeliveryDate]],"d")</f>
        <v>5</v>
      </c>
      <c r="U2998" t="str">
        <f t="shared" si="93"/>
        <v>On Time</v>
      </c>
    </row>
    <row r="2999" spans="1:21" x14ac:dyDescent="0.3">
      <c r="A2999" t="str">
        <f t="shared" si="92"/>
        <v>SO-003098</v>
      </c>
      <c r="B2999" t="s">
        <v>4</v>
      </c>
      <c r="C2999" t="s">
        <v>12</v>
      </c>
      <c r="D2999" s="1">
        <v>43500</v>
      </c>
      <c r="E2999" s="1">
        <v>43602</v>
      </c>
      <c r="F2999" s="1">
        <v>43626</v>
      </c>
      <c r="G2999" s="1">
        <v>43635</v>
      </c>
      <c r="H2999" t="s">
        <v>54</v>
      </c>
      <c r="I2999">
        <v>15</v>
      </c>
      <c r="J2999">
        <v>17</v>
      </c>
      <c r="K2999">
        <v>205</v>
      </c>
      <c r="L2999">
        <v>30</v>
      </c>
      <c r="M2999">
        <v>2</v>
      </c>
      <c r="N2999">
        <v>0.2</v>
      </c>
      <c r="O2999">
        <v>95.54</v>
      </c>
      <c r="P2999">
        <v>207.7</v>
      </c>
      <c r="Q2999">
        <f>Table1[[#This Row],[OrderQuantity]]*Table1[[#This Row],[UnitPrice]]</f>
        <v>415.4</v>
      </c>
      <c r="R2999">
        <f>Table1[[#This Row],[OrderQuantity]]*Table1[[#This Row],[UnitCost]]</f>
        <v>191.08</v>
      </c>
      <c r="S2999">
        <f>Table1[[#This Row],[OrderQuantity]]*Table1[[#This Row],[UnitPrice]]*(1-Table1[[#This Row],[DiscountApplied]]) - (Table1[[#This Row],[OrderQuantity]]*Table1[[#This Row],[UnitCost]])</f>
        <v>141.23999999999998</v>
      </c>
      <c r="T2999">
        <f>DATEDIF(Table1[[#This Row],[ShipDate]],Table1[[#This Row],[DeliveryDate]],"d")</f>
        <v>9</v>
      </c>
      <c r="U2999" t="str">
        <f t="shared" si="93"/>
        <v>Late</v>
      </c>
    </row>
    <row r="3000" spans="1:21" x14ac:dyDescent="0.3">
      <c r="A3000" t="str">
        <f t="shared" si="92"/>
        <v>SO-003099</v>
      </c>
      <c r="B3000" t="s">
        <v>4</v>
      </c>
      <c r="C3000" t="s">
        <v>8</v>
      </c>
      <c r="D3000" s="1">
        <v>43500</v>
      </c>
      <c r="E3000" s="1">
        <v>43603</v>
      </c>
      <c r="F3000" s="1">
        <v>43617</v>
      </c>
      <c r="G3000" s="1">
        <v>43624</v>
      </c>
      <c r="H3000" t="s">
        <v>54</v>
      </c>
      <c r="I3000">
        <v>13</v>
      </c>
      <c r="J3000">
        <v>22</v>
      </c>
      <c r="K3000">
        <v>353</v>
      </c>
      <c r="L3000">
        <v>9</v>
      </c>
      <c r="M3000">
        <v>5</v>
      </c>
      <c r="N3000">
        <v>0.05</v>
      </c>
      <c r="O3000">
        <v>1224.0899999999999</v>
      </c>
      <c r="P3000">
        <v>1943</v>
      </c>
      <c r="Q3000">
        <f>Table1[[#This Row],[OrderQuantity]]*Table1[[#This Row],[UnitPrice]]</f>
        <v>9715</v>
      </c>
      <c r="R3000">
        <f>Table1[[#This Row],[OrderQuantity]]*Table1[[#This Row],[UnitCost]]</f>
        <v>6120.45</v>
      </c>
      <c r="S3000">
        <f>Table1[[#This Row],[OrderQuantity]]*Table1[[#This Row],[UnitPrice]]*(1-Table1[[#This Row],[DiscountApplied]]) - (Table1[[#This Row],[OrderQuantity]]*Table1[[#This Row],[UnitCost]])</f>
        <v>3108.8</v>
      </c>
      <c r="T3000">
        <f>DATEDIF(Table1[[#This Row],[ShipDate]],Table1[[#This Row],[DeliveryDate]],"d")</f>
        <v>7</v>
      </c>
      <c r="U3000" t="str">
        <f t="shared" si="93"/>
        <v>On Time</v>
      </c>
    </row>
    <row r="3001" spans="1:21" x14ac:dyDescent="0.3">
      <c r="A3001" t="str">
        <f t="shared" si="92"/>
        <v>SO-003100</v>
      </c>
      <c r="B3001" t="s">
        <v>3</v>
      </c>
      <c r="C3001" t="s">
        <v>13</v>
      </c>
      <c r="D3001" s="1">
        <v>43500</v>
      </c>
      <c r="E3001" s="1">
        <v>43603</v>
      </c>
      <c r="F3001" s="1">
        <v>43609</v>
      </c>
      <c r="G3001" s="1">
        <v>43612</v>
      </c>
      <c r="H3001" t="s">
        <v>54</v>
      </c>
      <c r="I3001">
        <v>12</v>
      </c>
      <c r="J3001">
        <v>45</v>
      </c>
      <c r="K3001">
        <v>17</v>
      </c>
      <c r="L3001">
        <v>47</v>
      </c>
      <c r="M3001">
        <v>1</v>
      </c>
      <c r="N3001">
        <v>0.05</v>
      </c>
      <c r="O3001">
        <v>3108.8</v>
      </c>
      <c r="P3001">
        <v>3886</v>
      </c>
      <c r="Q3001">
        <f>Table1[[#This Row],[OrderQuantity]]*Table1[[#This Row],[UnitPrice]]</f>
        <v>3886</v>
      </c>
      <c r="R3001">
        <f>Table1[[#This Row],[OrderQuantity]]*Table1[[#This Row],[UnitCost]]</f>
        <v>3108.8</v>
      </c>
      <c r="S3001">
        <f>Table1[[#This Row],[OrderQuantity]]*Table1[[#This Row],[UnitPrice]]*(1-Table1[[#This Row],[DiscountApplied]]) - (Table1[[#This Row],[OrderQuantity]]*Table1[[#This Row],[UnitCost]])</f>
        <v>582.89999999999964</v>
      </c>
      <c r="T3001">
        <f>DATEDIF(Table1[[#This Row],[ShipDate]],Table1[[#This Row],[DeliveryDate]],"d")</f>
        <v>3</v>
      </c>
      <c r="U3001" t="str">
        <f t="shared" si="93"/>
        <v>On Time</v>
      </c>
    </row>
    <row r="3002" spans="1:21" x14ac:dyDescent="0.3">
      <c r="A3002" t="str">
        <f t="shared" si="92"/>
        <v>SO-003101</v>
      </c>
      <c r="B3002" t="s">
        <v>2</v>
      </c>
      <c r="C3002" t="s">
        <v>12</v>
      </c>
      <c r="D3002" s="1">
        <v>43500</v>
      </c>
      <c r="E3002" s="1">
        <v>43604</v>
      </c>
      <c r="F3002" s="1">
        <v>43632</v>
      </c>
      <c r="G3002" s="1">
        <v>43640</v>
      </c>
      <c r="H3002" t="s">
        <v>54</v>
      </c>
      <c r="I3002">
        <v>24</v>
      </c>
      <c r="J3002">
        <v>22</v>
      </c>
      <c r="K3002">
        <v>218</v>
      </c>
      <c r="L3002">
        <v>11</v>
      </c>
      <c r="M3002">
        <v>5</v>
      </c>
      <c r="N3002">
        <v>0.08</v>
      </c>
      <c r="O3002">
        <v>512.95000000000005</v>
      </c>
      <c r="P3002">
        <v>884.4</v>
      </c>
      <c r="Q3002">
        <f>Table1[[#This Row],[OrderQuantity]]*Table1[[#This Row],[UnitPrice]]</f>
        <v>4422</v>
      </c>
      <c r="R3002">
        <f>Table1[[#This Row],[OrderQuantity]]*Table1[[#This Row],[UnitCost]]</f>
        <v>2564.75</v>
      </c>
      <c r="S3002">
        <f>Table1[[#This Row],[OrderQuantity]]*Table1[[#This Row],[UnitPrice]]*(1-Table1[[#This Row],[DiscountApplied]]) - (Table1[[#This Row],[OrderQuantity]]*Table1[[#This Row],[UnitCost]])</f>
        <v>1503.4900000000002</v>
      </c>
      <c r="T3002">
        <f>DATEDIF(Table1[[#This Row],[ShipDate]],Table1[[#This Row],[DeliveryDate]],"d")</f>
        <v>8</v>
      </c>
      <c r="U3002" t="str">
        <f t="shared" si="93"/>
        <v>Late</v>
      </c>
    </row>
    <row r="3003" spans="1:21" x14ac:dyDescent="0.3">
      <c r="A3003" t="str">
        <f t="shared" si="92"/>
        <v>SO-003102</v>
      </c>
      <c r="B3003" t="s">
        <v>3</v>
      </c>
      <c r="C3003" t="s">
        <v>10</v>
      </c>
      <c r="D3003" s="1">
        <v>43500</v>
      </c>
      <c r="E3003" s="1">
        <v>43604</v>
      </c>
      <c r="F3003" s="1">
        <v>43606</v>
      </c>
      <c r="G3003" s="1">
        <v>43615</v>
      </c>
      <c r="H3003" t="s">
        <v>54</v>
      </c>
      <c r="I3003">
        <v>11</v>
      </c>
      <c r="J3003">
        <v>25</v>
      </c>
      <c r="K3003">
        <v>180</v>
      </c>
      <c r="L3003">
        <v>34</v>
      </c>
      <c r="M3003">
        <v>8</v>
      </c>
      <c r="N3003">
        <v>0.2</v>
      </c>
      <c r="O3003">
        <v>1195.82</v>
      </c>
      <c r="P3003">
        <v>2599.6</v>
      </c>
      <c r="Q3003">
        <f>Table1[[#This Row],[OrderQuantity]]*Table1[[#This Row],[UnitPrice]]</f>
        <v>20796.8</v>
      </c>
      <c r="R3003">
        <f>Table1[[#This Row],[OrderQuantity]]*Table1[[#This Row],[UnitCost]]</f>
        <v>9566.56</v>
      </c>
      <c r="S3003">
        <f>Table1[[#This Row],[OrderQuantity]]*Table1[[#This Row],[UnitPrice]]*(1-Table1[[#This Row],[DiscountApplied]]) - (Table1[[#This Row],[OrderQuantity]]*Table1[[#This Row],[UnitCost]])</f>
        <v>7070.8799999999992</v>
      </c>
      <c r="T3003">
        <f>DATEDIF(Table1[[#This Row],[ShipDate]],Table1[[#This Row],[DeliveryDate]],"d")</f>
        <v>9</v>
      </c>
      <c r="U3003" t="str">
        <f t="shared" si="93"/>
        <v>Late</v>
      </c>
    </row>
    <row r="3004" spans="1:21" x14ac:dyDescent="0.3">
      <c r="A3004" t="str">
        <f t="shared" si="92"/>
        <v>SO-003103</v>
      </c>
      <c r="B3004" t="s">
        <v>3</v>
      </c>
      <c r="C3004" t="s">
        <v>10</v>
      </c>
      <c r="D3004" s="1">
        <v>43500</v>
      </c>
      <c r="E3004" s="1">
        <v>43604</v>
      </c>
      <c r="F3004" s="1">
        <v>43622</v>
      </c>
      <c r="G3004" s="1">
        <v>43626</v>
      </c>
      <c r="H3004" t="s">
        <v>54</v>
      </c>
      <c r="I3004">
        <v>6</v>
      </c>
      <c r="J3004">
        <v>5</v>
      </c>
      <c r="K3004">
        <v>131</v>
      </c>
      <c r="L3004">
        <v>4</v>
      </c>
      <c r="M3004">
        <v>8</v>
      </c>
      <c r="N3004">
        <v>0.4</v>
      </c>
      <c r="O3004">
        <v>966.21</v>
      </c>
      <c r="P3004">
        <v>1695.1</v>
      </c>
      <c r="Q3004">
        <f>Table1[[#This Row],[OrderQuantity]]*Table1[[#This Row],[UnitPrice]]</f>
        <v>13560.8</v>
      </c>
      <c r="R3004">
        <f>Table1[[#This Row],[OrderQuantity]]*Table1[[#This Row],[UnitCost]]</f>
        <v>7729.68</v>
      </c>
      <c r="S3004">
        <f>Table1[[#This Row],[OrderQuantity]]*Table1[[#This Row],[UnitPrice]]*(1-Table1[[#This Row],[DiscountApplied]]) - (Table1[[#This Row],[OrderQuantity]]*Table1[[#This Row],[UnitCost]])</f>
        <v>406.79999999999927</v>
      </c>
      <c r="T3004">
        <f>DATEDIF(Table1[[#This Row],[ShipDate]],Table1[[#This Row],[DeliveryDate]],"d")</f>
        <v>4</v>
      </c>
      <c r="U3004" t="str">
        <f t="shared" si="93"/>
        <v>On Time</v>
      </c>
    </row>
    <row r="3005" spans="1:21" x14ac:dyDescent="0.3">
      <c r="A3005" t="str">
        <f t="shared" si="92"/>
        <v>SO-003104</v>
      </c>
      <c r="B3005" t="s">
        <v>4</v>
      </c>
      <c r="C3005" t="s">
        <v>10</v>
      </c>
      <c r="D3005" s="1">
        <v>43500</v>
      </c>
      <c r="E3005" s="1">
        <v>43604</v>
      </c>
      <c r="F3005" s="1">
        <v>43631</v>
      </c>
      <c r="G3005" s="1">
        <v>43632</v>
      </c>
      <c r="H3005" t="s">
        <v>54</v>
      </c>
      <c r="I3005">
        <v>18</v>
      </c>
      <c r="J3005">
        <v>44</v>
      </c>
      <c r="K3005">
        <v>195</v>
      </c>
      <c r="L3005">
        <v>10</v>
      </c>
      <c r="M3005">
        <v>5</v>
      </c>
      <c r="N3005">
        <v>0.1</v>
      </c>
      <c r="O3005">
        <v>934.25</v>
      </c>
      <c r="P3005">
        <v>1112.2</v>
      </c>
      <c r="Q3005">
        <f>Table1[[#This Row],[OrderQuantity]]*Table1[[#This Row],[UnitPrice]]</f>
        <v>5561</v>
      </c>
      <c r="R3005">
        <f>Table1[[#This Row],[OrderQuantity]]*Table1[[#This Row],[UnitCost]]</f>
        <v>4671.25</v>
      </c>
      <c r="S3005">
        <f>Table1[[#This Row],[OrderQuantity]]*Table1[[#This Row],[UnitPrice]]*(1-Table1[[#This Row],[DiscountApplied]]) - (Table1[[#This Row],[OrderQuantity]]*Table1[[#This Row],[UnitCost]])</f>
        <v>333.65000000000055</v>
      </c>
      <c r="T3005">
        <f>DATEDIF(Table1[[#This Row],[ShipDate]],Table1[[#This Row],[DeliveryDate]],"d")</f>
        <v>1</v>
      </c>
      <c r="U3005" t="str">
        <f t="shared" si="93"/>
        <v>On Time</v>
      </c>
    </row>
    <row r="3006" spans="1:21" x14ac:dyDescent="0.3">
      <c r="A3006" t="str">
        <f t="shared" si="92"/>
        <v>SO-003105</v>
      </c>
      <c r="B3006" t="s">
        <v>3</v>
      </c>
      <c r="C3006" t="s">
        <v>10</v>
      </c>
      <c r="D3006" s="1">
        <v>43500</v>
      </c>
      <c r="E3006" s="1">
        <v>43604</v>
      </c>
      <c r="F3006" s="1">
        <v>43616</v>
      </c>
      <c r="G3006" s="1">
        <v>43617</v>
      </c>
      <c r="H3006" t="s">
        <v>54</v>
      </c>
      <c r="I3006">
        <v>2</v>
      </c>
      <c r="J3006">
        <v>47</v>
      </c>
      <c r="K3006">
        <v>140</v>
      </c>
      <c r="L3006">
        <v>3</v>
      </c>
      <c r="M3006">
        <v>3</v>
      </c>
      <c r="N3006">
        <v>0.15</v>
      </c>
      <c r="O3006">
        <v>2267.2800000000002</v>
      </c>
      <c r="P3006">
        <v>5038.3999999999996</v>
      </c>
      <c r="Q3006">
        <f>Table1[[#This Row],[OrderQuantity]]*Table1[[#This Row],[UnitPrice]]</f>
        <v>15115.199999999999</v>
      </c>
      <c r="R3006">
        <f>Table1[[#This Row],[OrderQuantity]]*Table1[[#This Row],[UnitCost]]</f>
        <v>6801.84</v>
      </c>
      <c r="S3006">
        <f>Table1[[#This Row],[OrderQuantity]]*Table1[[#This Row],[UnitPrice]]*(1-Table1[[#This Row],[DiscountApplied]]) - (Table1[[#This Row],[OrderQuantity]]*Table1[[#This Row],[UnitCost]])</f>
        <v>6046.0799999999981</v>
      </c>
      <c r="T3006">
        <f>DATEDIF(Table1[[#This Row],[ShipDate]],Table1[[#This Row],[DeliveryDate]],"d")</f>
        <v>1</v>
      </c>
      <c r="U3006" t="str">
        <f t="shared" si="93"/>
        <v>On Time</v>
      </c>
    </row>
    <row r="3007" spans="1:21" x14ac:dyDescent="0.3">
      <c r="A3007" t="str">
        <f t="shared" si="92"/>
        <v>SO-003106</v>
      </c>
      <c r="B3007" t="s">
        <v>4</v>
      </c>
      <c r="C3007" t="s">
        <v>12</v>
      </c>
      <c r="D3007" s="1">
        <v>43500</v>
      </c>
      <c r="E3007" s="1">
        <v>43604</v>
      </c>
      <c r="F3007" s="1">
        <v>43613</v>
      </c>
      <c r="G3007" s="1">
        <v>43622</v>
      </c>
      <c r="H3007" t="s">
        <v>54</v>
      </c>
      <c r="I3007">
        <v>13</v>
      </c>
      <c r="J3007">
        <v>49</v>
      </c>
      <c r="K3007">
        <v>238</v>
      </c>
      <c r="L3007">
        <v>47</v>
      </c>
      <c r="M3007">
        <v>2</v>
      </c>
      <c r="N3007">
        <v>0.05</v>
      </c>
      <c r="O3007">
        <v>874.35</v>
      </c>
      <c r="P3007">
        <v>1943</v>
      </c>
      <c r="Q3007">
        <f>Table1[[#This Row],[OrderQuantity]]*Table1[[#This Row],[UnitPrice]]</f>
        <v>3886</v>
      </c>
      <c r="R3007">
        <f>Table1[[#This Row],[OrderQuantity]]*Table1[[#This Row],[UnitCost]]</f>
        <v>1748.7</v>
      </c>
      <c r="S3007">
        <f>Table1[[#This Row],[OrderQuantity]]*Table1[[#This Row],[UnitPrice]]*(1-Table1[[#This Row],[DiscountApplied]]) - (Table1[[#This Row],[OrderQuantity]]*Table1[[#This Row],[UnitCost]])</f>
        <v>1942.9999999999998</v>
      </c>
      <c r="T3007">
        <f>DATEDIF(Table1[[#This Row],[ShipDate]],Table1[[#This Row],[DeliveryDate]],"d")</f>
        <v>9</v>
      </c>
      <c r="U3007" t="str">
        <f t="shared" si="93"/>
        <v>Late</v>
      </c>
    </row>
    <row r="3008" spans="1:21" x14ac:dyDescent="0.3">
      <c r="A3008" t="str">
        <f t="shared" si="92"/>
        <v>SO-003107</v>
      </c>
      <c r="B3008" t="s">
        <v>3</v>
      </c>
      <c r="C3008" t="s">
        <v>12</v>
      </c>
      <c r="D3008" s="1">
        <v>43500</v>
      </c>
      <c r="E3008" s="1">
        <v>43604</v>
      </c>
      <c r="F3008" s="1">
        <v>43618</v>
      </c>
      <c r="G3008" s="1">
        <v>43628</v>
      </c>
      <c r="H3008" t="s">
        <v>54</v>
      </c>
      <c r="I3008">
        <v>5</v>
      </c>
      <c r="J3008">
        <v>43</v>
      </c>
      <c r="K3008">
        <v>206</v>
      </c>
      <c r="L3008">
        <v>9</v>
      </c>
      <c r="M3008">
        <v>8</v>
      </c>
      <c r="N3008">
        <v>0.05</v>
      </c>
      <c r="O3008">
        <v>861.08</v>
      </c>
      <c r="P3008">
        <v>1688.4</v>
      </c>
      <c r="Q3008">
        <f>Table1[[#This Row],[OrderQuantity]]*Table1[[#This Row],[UnitPrice]]</f>
        <v>13507.2</v>
      </c>
      <c r="R3008">
        <f>Table1[[#This Row],[OrderQuantity]]*Table1[[#This Row],[UnitCost]]</f>
        <v>6888.64</v>
      </c>
      <c r="S3008">
        <f>Table1[[#This Row],[OrderQuantity]]*Table1[[#This Row],[UnitPrice]]*(1-Table1[[#This Row],[DiscountApplied]]) - (Table1[[#This Row],[OrderQuantity]]*Table1[[#This Row],[UnitCost]])</f>
        <v>5943.2</v>
      </c>
      <c r="T3008">
        <f>DATEDIF(Table1[[#This Row],[ShipDate]],Table1[[#This Row],[DeliveryDate]],"d")</f>
        <v>10</v>
      </c>
      <c r="U3008" t="str">
        <f t="shared" si="93"/>
        <v>Late</v>
      </c>
    </row>
    <row r="3009" spans="1:21" x14ac:dyDescent="0.3">
      <c r="A3009" t="str">
        <f t="shared" si="92"/>
        <v>SO-003108</v>
      </c>
      <c r="B3009" t="s">
        <v>4</v>
      </c>
      <c r="C3009" t="s">
        <v>13</v>
      </c>
      <c r="D3009" s="1">
        <v>43500</v>
      </c>
      <c r="E3009" s="1">
        <v>43604</v>
      </c>
      <c r="F3009" s="1">
        <v>43628</v>
      </c>
      <c r="G3009" s="1">
        <v>43638</v>
      </c>
      <c r="H3009" t="s">
        <v>54</v>
      </c>
      <c r="I3009">
        <v>17</v>
      </c>
      <c r="J3009">
        <v>5</v>
      </c>
      <c r="K3009">
        <v>44</v>
      </c>
      <c r="L3009">
        <v>12</v>
      </c>
      <c r="M3009">
        <v>3</v>
      </c>
      <c r="N3009">
        <v>0.15</v>
      </c>
      <c r="O3009">
        <v>529.03</v>
      </c>
      <c r="P3009">
        <v>1125.5999999999999</v>
      </c>
      <c r="Q3009">
        <f>Table1[[#This Row],[OrderQuantity]]*Table1[[#This Row],[UnitPrice]]</f>
        <v>3376.7999999999997</v>
      </c>
      <c r="R3009">
        <f>Table1[[#This Row],[OrderQuantity]]*Table1[[#This Row],[UnitCost]]</f>
        <v>1587.09</v>
      </c>
      <c r="S3009">
        <f>Table1[[#This Row],[OrderQuantity]]*Table1[[#This Row],[UnitPrice]]*(1-Table1[[#This Row],[DiscountApplied]]) - (Table1[[#This Row],[OrderQuantity]]*Table1[[#This Row],[UnitCost]])</f>
        <v>1283.1899999999998</v>
      </c>
      <c r="T3009">
        <f>DATEDIF(Table1[[#This Row],[ShipDate]],Table1[[#This Row],[DeliveryDate]],"d")</f>
        <v>10</v>
      </c>
      <c r="U3009" t="str">
        <f t="shared" si="93"/>
        <v>Late</v>
      </c>
    </row>
    <row r="3010" spans="1:21" x14ac:dyDescent="0.3">
      <c r="A3010" t="str">
        <f t="shared" ref="A3010:A3073" si="94">"SO-" &amp; TEXT(ROW(A3010)+99,"000000")</f>
        <v>SO-003109</v>
      </c>
      <c r="B3010" t="s">
        <v>2</v>
      </c>
      <c r="C3010" t="s">
        <v>10</v>
      </c>
      <c r="D3010" s="1">
        <v>43500</v>
      </c>
      <c r="E3010" s="1">
        <v>43604</v>
      </c>
      <c r="F3010" s="1">
        <v>43621</v>
      </c>
      <c r="G3010" s="1">
        <v>43623</v>
      </c>
      <c r="H3010" t="s">
        <v>54</v>
      </c>
      <c r="I3010">
        <v>24</v>
      </c>
      <c r="J3010">
        <v>48</v>
      </c>
      <c r="K3010">
        <v>92</v>
      </c>
      <c r="L3010">
        <v>4</v>
      </c>
      <c r="M3010">
        <v>3</v>
      </c>
      <c r="N3010">
        <v>0.1</v>
      </c>
      <c r="O3010">
        <v>575.26</v>
      </c>
      <c r="P3010">
        <v>1065.3</v>
      </c>
      <c r="Q3010">
        <f>Table1[[#This Row],[OrderQuantity]]*Table1[[#This Row],[UnitPrice]]</f>
        <v>3195.8999999999996</v>
      </c>
      <c r="R3010">
        <f>Table1[[#This Row],[OrderQuantity]]*Table1[[#This Row],[UnitCost]]</f>
        <v>1725.78</v>
      </c>
      <c r="S3010">
        <f>Table1[[#This Row],[OrderQuantity]]*Table1[[#This Row],[UnitPrice]]*(1-Table1[[#This Row],[DiscountApplied]]) - (Table1[[#This Row],[OrderQuantity]]*Table1[[#This Row],[UnitCost]])</f>
        <v>1150.53</v>
      </c>
      <c r="T3010">
        <f>DATEDIF(Table1[[#This Row],[ShipDate]],Table1[[#This Row],[DeliveryDate]],"d")</f>
        <v>2</v>
      </c>
      <c r="U3010" t="str">
        <f t="shared" ref="U3010:U3073" si="95">IF(T3010&gt;7,"Late","On Time")</f>
        <v>On Time</v>
      </c>
    </row>
    <row r="3011" spans="1:21" x14ac:dyDescent="0.3">
      <c r="A3011" t="str">
        <f t="shared" si="94"/>
        <v>SO-003110</v>
      </c>
      <c r="B3011" t="s">
        <v>3</v>
      </c>
      <c r="C3011" t="s">
        <v>10</v>
      </c>
      <c r="D3011" s="1">
        <v>43500</v>
      </c>
      <c r="E3011" s="1">
        <v>43605</v>
      </c>
      <c r="F3011" s="1">
        <v>43612</v>
      </c>
      <c r="G3011" s="1">
        <v>43615</v>
      </c>
      <c r="H3011" t="s">
        <v>54</v>
      </c>
      <c r="I3011">
        <v>2</v>
      </c>
      <c r="J3011">
        <v>50</v>
      </c>
      <c r="K3011">
        <v>140</v>
      </c>
      <c r="L3011">
        <v>39</v>
      </c>
      <c r="M3011">
        <v>4</v>
      </c>
      <c r="N3011">
        <v>0.05</v>
      </c>
      <c r="O3011">
        <v>569.23</v>
      </c>
      <c r="P3011">
        <v>964.8</v>
      </c>
      <c r="Q3011">
        <f>Table1[[#This Row],[OrderQuantity]]*Table1[[#This Row],[UnitPrice]]</f>
        <v>3859.2</v>
      </c>
      <c r="R3011">
        <f>Table1[[#This Row],[OrderQuantity]]*Table1[[#This Row],[UnitCost]]</f>
        <v>2276.92</v>
      </c>
      <c r="S3011">
        <f>Table1[[#This Row],[OrderQuantity]]*Table1[[#This Row],[UnitPrice]]*(1-Table1[[#This Row],[DiscountApplied]]) - (Table1[[#This Row],[OrderQuantity]]*Table1[[#This Row],[UnitCost]])</f>
        <v>1389.3199999999997</v>
      </c>
      <c r="T3011">
        <f>DATEDIF(Table1[[#This Row],[ShipDate]],Table1[[#This Row],[DeliveryDate]],"d")</f>
        <v>3</v>
      </c>
      <c r="U3011" t="str">
        <f t="shared" si="95"/>
        <v>On Time</v>
      </c>
    </row>
    <row r="3012" spans="1:21" x14ac:dyDescent="0.3">
      <c r="A3012" t="str">
        <f t="shared" si="94"/>
        <v>SO-003111</v>
      </c>
      <c r="B3012" t="s">
        <v>4</v>
      </c>
      <c r="C3012" t="s">
        <v>12</v>
      </c>
      <c r="D3012" s="1">
        <v>43500</v>
      </c>
      <c r="E3012" s="1">
        <v>43605</v>
      </c>
      <c r="F3012" s="1">
        <v>43621</v>
      </c>
      <c r="G3012" s="1">
        <v>43629</v>
      </c>
      <c r="H3012" t="s">
        <v>54</v>
      </c>
      <c r="I3012">
        <v>18</v>
      </c>
      <c r="J3012">
        <v>38</v>
      </c>
      <c r="K3012">
        <v>221</v>
      </c>
      <c r="L3012">
        <v>16</v>
      </c>
      <c r="M3012">
        <v>1</v>
      </c>
      <c r="N3012">
        <v>0.3</v>
      </c>
      <c r="O3012">
        <v>873.55</v>
      </c>
      <c r="P3012">
        <v>1065.3</v>
      </c>
      <c r="Q3012">
        <f>Table1[[#This Row],[OrderQuantity]]*Table1[[#This Row],[UnitPrice]]</f>
        <v>1065.3</v>
      </c>
      <c r="R3012">
        <f>Table1[[#This Row],[OrderQuantity]]*Table1[[#This Row],[UnitCost]]</f>
        <v>873.55</v>
      </c>
      <c r="S3012">
        <f>Table1[[#This Row],[OrderQuantity]]*Table1[[#This Row],[UnitPrice]]*(1-Table1[[#This Row],[DiscountApplied]]) - (Table1[[#This Row],[OrderQuantity]]*Table1[[#This Row],[UnitCost]])</f>
        <v>-127.84000000000003</v>
      </c>
      <c r="T3012">
        <f>DATEDIF(Table1[[#This Row],[ShipDate]],Table1[[#This Row],[DeliveryDate]],"d")</f>
        <v>8</v>
      </c>
      <c r="U3012" t="str">
        <f t="shared" si="95"/>
        <v>Late</v>
      </c>
    </row>
    <row r="3013" spans="1:21" x14ac:dyDescent="0.3">
      <c r="A3013" t="str">
        <f t="shared" si="94"/>
        <v>SO-003112</v>
      </c>
      <c r="B3013" t="s">
        <v>4</v>
      </c>
      <c r="C3013" t="s">
        <v>10</v>
      </c>
      <c r="D3013" s="1">
        <v>43500</v>
      </c>
      <c r="E3013" s="1">
        <v>43605</v>
      </c>
      <c r="F3013" s="1">
        <v>43624</v>
      </c>
      <c r="G3013" s="1">
        <v>43631</v>
      </c>
      <c r="H3013" t="s">
        <v>54</v>
      </c>
      <c r="I3013">
        <v>13</v>
      </c>
      <c r="J3013">
        <v>38</v>
      </c>
      <c r="K3013">
        <v>202</v>
      </c>
      <c r="L3013">
        <v>9</v>
      </c>
      <c r="M3013">
        <v>8</v>
      </c>
      <c r="N3013">
        <v>0.08</v>
      </c>
      <c r="O3013">
        <v>769.16</v>
      </c>
      <c r="P3013">
        <v>1098.8</v>
      </c>
      <c r="Q3013">
        <f>Table1[[#This Row],[OrderQuantity]]*Table1[[#This Row],[UnitPrice]]</f>
        <v>8790.4</v>
      </c>
      <c r="R3013">
        <f>Table1[[#This Row],[OrderQuantity]]*Table1[[#This Row],[UnitCost]]</f>
        <v>6153.28</v>
      </c>
      <c r="S3013">
        <f>Table1[[#This Row],[OrderQuantity]]*Table1[[#This Row],[UnitPrice]]*(1-Table1[[#This Row],[DiscountApplied]]) - (Table1[[#This Row],[OrderQuantity]]*Table1[[#This Row],[UnitCost]])</f>
        <v>1933.8879999999999</v>
      </c>
      <c r="T3013">
        <f>DATEDIF(Table1[[#This Row],[ShipDate]],Table1[[#This Row],[DeliveryDate]],"d")</f>
        <v>7</v>
      </c>
      <c r="U3013" t="str">
        <f t="shared" si="95"/>
        <v>On Time</v>
      </c>
    </row>
    <row r="3014" spans="1:21" x14ac:dyDescent="0.3">
      <c r="A3014" t="str">
        <f t="shared" si="94"/>
        <v>SO-003113</v>
      </c>
      <c r="B3014" t="s">
        <v>2</v>
      </c>
      <c r="C3014" t="s">
        <v>12</v>
      </c>
      <c r="D3014" s="1">
        <v>43500</v>
      </c>
      <c r="E3014" s="1">
        <v>43605</v>
      </c>
      <c r="F3014" s="1">
        <v>43628</v>
      </c>
      <c r="G3014" s="1">
        <v>43635</v>
      </c>
      <c r="H3014" t="s">
        <v>54</v>
      </c>
      <c r="I3014">
        <v>24</v>
      </c>
      <c r="J3014">
        <v>5</v>
      </c>
      <c r="K3014">
        <v>204</v>
      </c>
      <c r="L3014">
        <v>14</v>
      </c>
      <c r="M3014">
        <v>8</v>
      </c>
      <c r="N3014">
        <v>0.08</v>
      </c>
      <c r="O3014">
        <v>1297.6600000000001</v>
      </c>
      <c r="P3014">
        <v>1802.3</v>
      </c>
      <c r="Q3014">
        <f>Table1[[#This Row],[OrderQuantity]]*Table1[[#This Row],[UnitPrice]]</f>
        <v>14418.4</v>
      </c>
      <c r="R3014">
        <f>Table1[[#This Row],[OrderQuantity]]*Table1[[#This Row],[UnitCost]]</f>
        <v>10381.280000000001</v>
      </c>
      <c r="S3014">
        <f>Table1[[#This Row],[OrderQuantity]]*Table1[[#This Row],[UnitPrice]]*(1-Table1[[#This Row],[DiscountApplied]]) - (Table1[[#This Row],[OrderQuantity]]*Table1[[#This Row],[UnitCost]])</f>
        <v>2883.6479999999992</v>
      </c>
      <c r="T3014">
        <f>DATEDIF(Table1[[#This Row],[ShipDate]],Table1[[#This Row],[DeliveryDate]],"d")</f>
        <v>7</v>
      </c>
      <c r="U3014" t="str">
        <f t="shared" si="95"/>
        <v>On Time</v>
      </c>
    </row>
    <row r="3015" spans="1:21" x14ac:dyDescent="0.3">
      <c r="A3015" t="str">
        <f t="shared" si="94"/>
        <v>SO-003114</v>
      </c>
      <c r="B3015" t="s">
        <v>2</v>
      </c>
      <c r="C3015" t="s">
        <v>8</v>
      </c>
      <c r="D3015" s="1">
        <v>43500</v>
      </c>
      <c r="E3015" s="1">
        <v>43605</v>
      </c>
      <c r="F3015" s="1">
        <v>43633</v>
      </c>
      <c r="G3015" s="1">
        <v>43643</v>
      </c>
      <c r="H3015" t="s">
        <v>54</v>
      </c>
      <c r="I3015">
        <v>24</v>
      </c>
      <c r="J3015">
        <v>29</v>
      </c>
      <c r="K3015">
        <v>345</v>
      </c>
      <c r="L3015">
        <v>11</v>
      </c>
      <c r="M3015">
        <v>3</v>
      </c>
      <c r="N3015">
        <v>0.08</v>
      </c>
      <c r="O3015">
        <v>206.23</v>
      </c>
      <c r="P3015">
        <v>254.6</v>
      </c>
      <c r="Q3015">
        <f>Table1[[#This Row],[OrderQuantity]]*Table1[[#This Row],[UnitPrice]]</f>
        <v>763.8</v>
      </c>
      <c r="R3015">
        <f>Table1[[#This Row],[OrderQuantity]]*Table1[[#This Row],[UnitCost]]</f>
        <v>618.68999999999994</v>
      </c>
      <c r="S3015">
        <f>Table1[[#This Row],[OrderQuantity]]*Table1[[#This Row],[UnitPrice]]*(1-Table1[[#This Row],[DiscountApplied]]) - (Table1[[#This Row],[OrderQuantity]]*Table1[[#This Row],[UnitCost]])</f>
        <v>84.006000000000085</v>
      </c>
      <c r="T3015">
        <f>DATEDIF(Table1[[#This Row],[ShipDate]],Table1[[#This Row],[DeliveryDate]],"d")</f>
        <v>10</v>
      </c>
      <c r="U3015" t="str">
        <f t="shared" si="95"/>
        <v>Late</v>
      </c>
    </row>
    <row r="3016" spans="1:21" x14ac:dyDescent="0.3">
      <c r="A3016" t="str">
        <f t="shared" si="94"/>
        <v>SO-003115</v>
      </c>
      <c r="B3016" t="s">
        <v>3</v>
      </c>
      <c r="C3016" t="s">
        <v>11</v>
      </c>
      <c r="D3016" s="1">
        <v>43500</v>
      </c>
      <c r="E3016" s="1">
        <v>43605</v>
      </c>
      <c r="F3016" s="1">
        <v>43631</v>
      </c>
      <c r="G3016" s="1">
        <v>43640</v>
      </c>
      <c r="H3016" t="s">
        <v>54</v>
      </c>
      <c r="I3016">
        <v>3</v>
      </c>
      <c r="J3016">
        <v>11</v>
      </c>
      <c r="K3016">
        <v>283</v>
      </c>
      <c r="L3016">
        <v>9</v>
      </c>
      <c r="M3016">
        <v>2</v>
      </c>
      <c r="N3016">
        <v>0.1</v>
      </c>
      <c r="O3016">
        <v>1397.62</v>
      </c>
      <c r="P3016">
        <v>1996.6</v>
      </c>
      <c r="Q3016">
        <f>Table1[[#This Row],[OrderQuantity]]*Table1[[#This Row],[UnitPrice]]</f>
        <v>3993.2</v>
      </c>
      <c r="R3016">
        <f>Table1[[#This Row],[OrderQuantity]]*Table1[[#This Row],[UnitCost]]</f>
        <v>2795.24</v>
      </c>
      <c r="S3016">
        <f>Table1[[#This Row],[OrderQuantity]]*Table1[[#This Row],[UnitPrice]]*(1-Table1[[#This Row],[DiscountApplied]]) - (Table1[[#This Row],[OrderQuantity]]*Table1[[#This Row],[UnitCost]])</f>
        <v>798.64000000000033</v>
      </c>
      <c r="T3016">
        <f>DATEDIF(Table1[[#This Row],[ShipDate]],Table1[[#This Row],[DeliveryDate]],"d")</f>
        <v>9</v>
      </c>
      <c r="U3016" t="str">
        <f t="shared" si="95"/>
        <v>Late</v>
      </c>
    </row>
    <row r="3017" spans="1:21" x14ac:dyDescent="0.3">
      <c r="A3017" t="str">
        <f t="shared" si="94"/>
        <v>SO-003116</v>
      </c>
      <c r="B3017" t="s">
        <v>2</v>
      </c>
      <c r="C3017" t="s">
        <v>11</v>
      </c>
      <c r="D3017" s="1">
        <v>43500</v>
      </c>
      <c r="E3017" s="1">
        <v>43605</v>
      </c>
      <c r="F3017" s="1">
        <v>43626</v>
      </c>
      <c r="G3017" s="1">
        <v>43627</v>
      </c>
      <c r="H3017" t="s">
        <v>54</v>
      </c>
      <c r="I3017">
        <v>22</v>
      </c>
      <c r="J3017">
        <v>48</v>
      </c>
      <c r="K3017">
        <v>278</v>
      </c>
      <c r="L3017">
        <v>30</v>
      </c>
      <c r="M3017">
        <v>1</v>
      </c>
      <c r="N3017">
        <v>0.1</v>
      </c>
      <c r="O3017">
        <v>476.37</v>
      </c>
      <c r="P3017">
        <v>1058.5999999999999</v>
      </c>
      <c r="Q3017">
        <f>Table1[[#This Row],[OrderQuantity]]*Table1[[#This Row],[UnitPrice]]</f>
        <v>1058.5999999999999</v>
      </c>
      <c r="R3017">
        <f>Table1[[#This Row],[OrderQuantity]]*Table1[[#This Row],[UnitCost]]</f>
        <v>476.37</v>
      </c>
      <c r="S3017">
        <f>Table1[[#This Row],[OrderQuantity]]*Table1[[#This Row],[UnitPrice]]*(1-Table1[[#This Row],[DiscountApplied]]) - (Table1[[#This Row],[OrderQuantity]]*Table1[[#This Row],[UnitCost]])</f>
        <v>476.36999999999989</v>
      </c>
      <c r="T3017">
        <f>DATEDIF(Table1[[#This Row],[ShipDate]],Table1[[#This Row],[DeliveryDate]],"d")</f>
        <v>1</v>
      </c>
      <c r="U3017" t="str">
        <f t="shared" si="95"/>
        <v>On Time</v>
      </c>
    </row>
    <row r="3018" spans="1:21" x14ac:dyDescent="0.3">
      <c r="A3018" t="str">
        <f t="shared" si="94"/>
        <v>SO-003117</v>
      </c>
      <c r="B3018" t="s">
        <v>5</v>
      </c>
      <c r="C3018" t="s">
        <v>13</v>
      </c>
      <c r="D3018" s="1">
        <v>43500</v>
      </c>
      <c r="E3018" s="1">
        <v>43605</v>
      </c>
      <c r="F3018" s="1">
        <v>43633</v>
      </c>
      <c r="G3018" s="1">
        <v>43641</v>
      </c>
      <c r="H3018" t="s">
        <v>54</v>
      </c>
      <c r="I3018">
        <v>25</v>
      </c>
      <c r="J3018">
        <v>49</v>
      </c>
      <c r="K3018">
        <v>16</v>
      </c>
      <c r="L3018">
        <v>13</v>
      </c>
      <c r="M3018">
        <v>4</v>
      </c>
      <c r="N3018">
        <v>0.1</v>
      </c>
      <c r="O3018">
        <v>4120.7700000000004</v>
      </c>
      <c r="P3018">
        <v>6438.7</v>
      </c>
      <c r="Q3018">
        <f>Table1[[#This Row],[OrderQuantity]]*Table1[[#This Row],[UnitPrice]]</f>
        <v>25754.799999999999</v>
      </c>
      <c r="R3018">
        <f>Table1[[#This Row],[OrderQuantity]]*Table1[[#This Row],[UnitCost]]</f>
        <v>16483.080000000002</v>
      </c>
      <c r="S3018">
        <f>Table1[[#This Row],[OrderQuantity]]*Table1[[#This Row],[UnitPrice]]*(1-Table1[[#This Row],[DiscountApplied]]) - (Table1[[#This Row],[OrderQuantity]]*Table1[[#This Row],[UnitCost]])</f>
        <v>6696.239999999998</v>
      </c>
      <c r="T3018">
        <f>DATEDIF(Table1[[#This Row],[ShipDate]],Table1[[#This Row],[DeliveryDate]],"d")</f>
        <v>8</v>
      </c>
      <c r="U3018" t="str">
        <f t="shared" si="95"/>
        <v>Late</v>
      </c>
    </row>
    <row r="3019" spans="1:21" x14ac:dyDescent="0.3">
      <c r="A3019" t="str">
        <f t="shared" si="94"/>
        <v>SO-003118</v>
      </c>
      <c r="B3019" t="s">
        <v>5</v>
      </c>
      <c r="C3019" t="s">
        <v>10</v>
      </c>
      <c r="D3019" s="1">
        <v>43500</v>
      </c>
      <c r="E3019" s="1">
        <v>43605</v>
      </c>
      <c r="F3019" s="1">
        <v>43631</v>
      </c>
      <c r="G3019" s="1">
        <v>43632</v>
      </c>
      <c r="H3019" t="s">
        <v>54</v>
      </c>
      <c r="I3019">
        <v>26</v>
      </c>
      <c r="J3019">
        <v>36</v>
      </c>
      <c r="K3019">
        <v>142</v>
      </c>
      <c r="L3019">
        <v>28</v>
      </c>
      <c r="M3019">
        <v>3</v>
      </c>
      <c r="N3019">
        <v>0.1</v>
      </c>
      <c r="O3019">
        <v>3354.36</v>
      </c>
      <c r="P3019">
        <v>3946.3</v>
      </c>
      <c r="Q3019">
        <f>Table1[[#This Row],[OrderQuantity]]*Table1[[#This Row],[UnitPrice]]</f>
        <v>11838.900000000001</v>
      </c>
      <c r="R3019">
        <f>Table1[[#This Row],[OrderQuantity]]*Table1[[#This Row],[UnitCost]]</f>
        <v>10063.08</v>
      </c>
      <c r="S3019">
        <f>Table1[[#This Row],[OrderQuantity]]*Table1[[#This Row],[UnitPrice]]*(1-Table1[[#This Row],[DiscountApplied]]) - (Table1[[#This Row],[OrderQuantity]]*Table1[[#This Row],[UnitCost]])</f>
        <v>591.93000000000211</v>
      </c>
      <c r="T3019">
        <f>DATEDIF(Table1[[#This Row],[ShipDate]],Table1[[#This Row],[DeliveryDate]],"d")</f>
        <v>1</v>
      </c>
      <c r="U3019" t="str">
        <f t="shared" si="95"/>
        <v>On Time</v>
      </c>
    </row>
    <row r="3020" spans="1:21" x14ac:dyDescent="0.3">
      <c r="A3020" t="str">
        <f t="shared" si="94"/>
        <v>SO-003119</v>
      </c>
      <c r="B3020" t="s">
        <v>4</v>
      </c>
      <c r="C3020" t="s">
        <v>8</v>
      </c>
      <c r="D3020" s="1">
        <v>43500</v>
      </c>
      <c r="E3020" s="1">
        <v>43605</v>
      </c>
      <c r="F3020" s="1">
        <v>43616</v>
      </c>
      <c r="G3020" s="1">
        <v>43617</v>
      </c>
      <c r="H3020" t="s">
        <v>54</v>
      </c>
      <c r="I3020">
        <v>16</v>
      </c>
      <c r="J3020">
        <v>45</v>
      </c>
      <c r="K3020">
        <v>349</v>
      </c>
      <c r="L3020">
        <v>23</v>
      </c>
      <c r="M3020">
        <v>2</v>
      </c>
      <c r="N3020">
        <v>0.15</v>
      </c>
      <c r="O3020">
        <v>444.88</v>
      </c>
      <c r="P3020">
        <v>1112.2</v>
      </c>
      <c r="Q3020">
        <f>Table1[[#This Row],[OrderQuantity]]*Table1[[#This Row],[UnitPrice]]</f>
        <v>2224.4</v>
      </c>
      <c r="R3020">
        <f>Table1[[#This Row],[OrderQuantity]]*Table1[[#This Row],[UnitCost]]</f>
        <v>889.76</v>
      </c>
      <c r="S3020">
        <f>Table1[[#This Row],[OrderQuantity]]*Table1[[#This Row],[UnitPrice]]*(1-Table1[[#This Row],[DiscountApplied]]) - (Table1[[#This Row],[OrderQuantity]]*Table1[[#This Row],[UnitCost]])</f>
        <v>1000.98</v>
      </c>
      <c r="T3020">
        <f>DATEDIF(Table1[[#This Row],[ShipDate]],Table1[[#This Row],[DeliveryDate]],"d")</f>
        <v>1</v>
      </c>
      <c r="U3020" t="str">
        <f t="shared" si="95"/>
        <v>On Time</v>
      </c>
    </row>
    <row r="3021" spans="1:21" x14ac:dyDescent="0.3">
      <c r="A3021" t="str">
        <f t="shared" si="94"/>
        <v>SO-003120</v>
      </c>
      <c r="B3021" t="s">
        <v>4</v>
      </c>
      <c r="C3021" t="s">
        <v>8</v>
      </c>
      <c r="D3021" s="1">
        <v>43500</v>
      </c>
      <c r="E3021" s="1">
        <v>43605</v>
      </c>
      <c r="F3021" s="1">
        <v>43614</v>
      </c>
      <c r="G3021" s="1">
        <v>43617</v>
      </c>
      <c r="H3021" t="s">
        <v>54</v>
      </c>
      <c r="I3021">
        <v>20</v>
      </c>
      <c r="J3021">
        <v>1</v>
      </c>
      <c r="K3021">
        <v>330</v>
      </c>
      <c r="L3021">
        <v>40</v>
      </c>
      <c r="M3021">
        <v>6</v>
      </c>
      <c r="N3021">
        <v>0.05</v>
      </c>
      <c r="O3021">
        <v>722.8</v>
      </c>
      <c r="P3021">
        <v>1165.8</v>
      </c>
      <c r="Q3021">
        <f>Table1[[#This Row],[OrderQuantity]]*Table1[[#This Row],[UnitPrice]]</f>
        <v>6994.7999999999993</v>
      </c>
      <c r="R3021">
        <f>Table1[[#This Row],[OrderQuantity]]*Table1[[#This Row],[UnitCost]]</f>
        <v>4336.7999999999993</v>
      </c>
      <c r="S3021">
        <f>Table1[[#This Row],[OrderQuantity]]*Table1[[#This Row],[UnitPrice]]*(1-Table1[[#This Row],[DiscountApplied]]) - (Table1[[#This Row],[OrderQuantity]]*Table1[[#This Row],[UnitCost]])</f>
        <v>2308.2599999999993</v>
      </c>
      <c r="T3021">
        <f>DATEDIF(Table1[[#This Row],[ShipDate]],Table1[[#This Row],[DeliveryDate]],"d")</f>
        <v>3</v>
      </c>
      <c r="U3021" t="str">
        <f t="shared" si="95"/>
        <v>On Time</v>
      </c>
    </row>
    <row r="3022" spans="1:21" x14ac:dyDescent="0.3">
      <c r="A3022" t="str">
        <f t="shared" si="94"/>
        <v>SO-003121</v>
      </c>
      <c r="B3022" t="s">
        <v>4</v>
      </c>
      <c r="C3022" t="s">
        <v>11</v>
      </c>
      <c r="D3022" s="1">
        <v>43500</v>
      </c>
      <c r="E3022" s="1">
        <v>43605</v>
      </c>
      <c r="F3022" s="1">
        <v>43627</v>
      </c>
      <c r="G3022" s="1">
        <v>43629</v>
      </c>
      <c r="H3022" t="s">
        <v>54</v>
      </c>
      <c r="I3022">
        <v>14</v>
      </c>
      <c r="J3022">
        <v>40</v>
      </c>
      <c r="K3022">
        <v>300</v>
      </c>
      <c r="L3022">
        <v>26</v>
      </c>
      <c r="M3022">
        <v>7</v>
      </c>
      <c r="N3022">
        <v>0.1</v>
      </c>
      <c r="O3022">
        <v>656.6</v>
      </c>
      <c r="P3022">
        <v>1172.5</v>
      </c>
      <c r="Q3022">
        <f>Table1[[#This Row],[OrderQuantity]]*Table1[[#This Row],[UnitPrice]]</f>
        <v>8207.5</v>
      </c>
      <c r="R3022">
        <f>Table1[[#This Row],[OrderQuantity]]*Table1[[#This Row],[UnitCost]]</f>
        <v>4596.2</v>
      </c>
      <c r="S3022">
        <f>Table1[[#This Row],[OrderQuantity]]*Table1[[#This Row],[UnitPrice]]*(1-Table1[[#This Row],[DiscountApplied]]) - (Table1[[#This Row],[OrderQuantity]]*Table1[[#This Row],[UnitCost]])</f>
        <v>2790.55</v>
      </c>
      <c r="T3022">
        <f>DATEDIF(Table1[[#This Row],[ShipDate]],Table1[[#This Row],[DeliveryDate]],"d")</f>
        <v>2</v>
      </c>
      <c r="U3022" t="str">
        <f t="shared" si="95"/>
        <v>On Time</v>
      </c>
    </row>
    <row r="3023" spans="1:21" x14ac:dyDescent="0.3">
      <c r="A3023" t="str">
        <f t="shared" si="94"/>
        <v>SO-003122</v>
      </c>
      <c r="B3023" t="s">
        <v>3</v>
      </c>
      <c r="C3023" t="s">
        <v>11</v>
      </c>
      <c r="D3023" s="1">
        <v>43500</v>
      </c>
      <c r="E3023" s="1">
        <v>43606</v>
      </c>
      <c r="F3023" s="1">
        <v>43625</v>
      </c>
      <c r="G3023" s="1">
        <v>43628</v>
      </c>
      <c r="H3023" t="s">
        <v>54</v>
      </c>
      <c r="I3023">
        <v>9</v>
      </c>
      <c r="J3023">
        <v>25</v>
      </c>
      <c r="K3023">
        <v>265</v>
      </c>
      <c r="L3023">
        <v>17</v>
      </c>
      <c r="M3023">
        <v>5</v>
      </c>
      <c r="N3023">
        <v>0.1</v>
      </c>
      <c r="O3023">
        <v>1685.72</v>
      </c>
      <c r="P3023">
        <v>1983.2</v>
      </c>
      <c r="Q3023">
        <f>Table1[[#This Row],[OrderQuantity]]*Table1[[#This Row],[UnitPrice]]</f>
        <v>9916</v>
      </c>
      <c r="R3023">
        <f>Table1[[#This Row],[OrderQuantity]]*Table1[[#This Row],[UnitCost]]</f>
        <v>8428.6</v>
      </c>
      <c r="S3023">
        <f>Table1[[#This Row],[OrderQuantity]]*Table1[[#This Row],[UnitPrice]]*(1-Table1[[#This Row],[DiscountApplied]]) - (Table1[[#This Row],[OrderQuantity]]*Table1[[#This Row],[UnitCost]])</f>
        <v>495.79999999999927</v>
      </c>
      <c r="T3023">
        <f>DATEDIF(Table1[[#This Row],[ShipDate]],Table1[[#This Row],[DeliveryDate]],"d")</f>
        <v>3</v>
      </c>
      <c r="U3023" t="str">
        <f t="shared" si="95"/>
        <v>On Time</v>
      </c>
    </row>
    <row r="3024" spans="1:21" x14ac:dyDescent="0.3">
      <c r="A3024" t="str">
        <f t="shared" si="94"/>
        <v>SO-003123</v>
      </c>
      <c r="B3024" t="s">
        <v>3</v>
      </c>
      <c r="C3024" t="s">
        <v>9</v>
      </c>
      <c r="D3024" s="1">
        <v>43500</v>
      </c>
      <c r="E3024" s="1">
        <v>43606</v>
      </c>
      <c r="F3024" s="1">
        <v>43627</v>
      </c>
      <c r="G3024" s="1">
        <v>43630</v>
      </c>
      <c r="H3024" t="s">
        <v>54</v>
      </c>
      <c r="I3024">
        <v>5</v>
      </c>
      <c r="J3024">
        <v>48</v>
      </c>
      <c r="K3024">
        <v>76</v>
      </c>
      <c r="L3024">
        <v>31</v>
      </c>
      <c r="M3024">
        <v>5</v>
      </c>
      <c r="N3024">
        <v>0.4</v>
      </c>
      <c r="O3024">
        <v>4091.09</v>
      </c>
      <c r="P3024">
        <v>5313.1</v>
      </c>
      <c r="Q3024">
        <f>Table1[[#This Row],[OrderQuantity]]*Table1[[#This Row],[UnitPrice]]</f>
        <v>26565.5</v>
      </c>
      <c r="R3024">
        <f>Table1[[#This Row],[OrderQuantity]]*Table1[[#This Row],[UnitCost]]</f>
        <v>20455.45</v>
      </c>
      <c r="S3024">
        <f>Table1[[#This Row],[OrderQuantity]]*Table1[[#This Row],[UnitPrice]]*(1-Table1[[#This Row],[DiscountApplied]]) - (Table1[[#This Row],[OrderQuantity]]*Table1[[#This Row],[UnitCost]])</f>
        <v>-4516.1500000000015</v>
      </c>
      <c r="T3024">
        <f>DATEDIF(Table1[[#This Row],[ShipDate]],Table1[[#This Row],[DeliveryDate]],"d")</f>
        <v>3</v>
      </c>
      <c r="U3024" t="str">
        <f t="shared" si="95"/>
        <v>On Time</v>
      </c>
    </row>
    <row r="3025" spans="1:21" x14ac:dyDescent="0.3">
      <c r="A3025" t="str">
        <f t="shared" si="94"/>
        <v>SO-003124</v>
      </c>
      <c r="B3025" t="s">
        <v>2</v>
      </c>
      <c r="C3025" t="s">
        <v>12</v>
      </c>
      <c r="D3025" s="1">
        <v>43500</v>
      </c>
      <c r="E3025" s="1">
        <v>43606</v>
      </c>
      <c r="F3025" s="1">
        <v>43612</v>
      </c>
      <c r="G3025" s="1">
        <v>43615</v>
      </c>
      <c r="H3025" t="s">
        <v>54</v>
      </c>
      <c r="I3025">
        <v>24</v>
      </c>
      <c r="J3025">
        <v>36</v>
      </c>
      <c r="K3025">
        <v>221</v>
      </c>
      <c r="L3025">
        <v>10</v>
      </c>
      <c r="M3025">
        <v>4</v>
      </c>
      <c r="N3025">
        <v>0.08</v>
      </c>
      <c r="O3025">
        <v>2989.27</v>
      </c>
      <c r="P3025">
        <v>3832.4</v>
      </c>
      <c r="Q3025">
        <f>Table1[[#This Row],[OrderQuantity]]*Table1[[#This Row],[UnitPrice]]</f>
        <v>15329.6</v>
      </c>
      <c r="R3025">
        <f>Table1[[#This Row],[OrderQuantity]]*Table1[[#This Row],[UnitCost]]</f>
        <v>11957.08</v>
      </c>
      <c r="S3025">
        <f>Table1[[#This Row],[OrderQuantity]]*Table1[[#This Row],[UnitPrice]]*(1-Table1[[#This Row],[DiscountApplied]]) - (Table1[[#This Row],[OrderQuantity]]*Table1[[#This Row],[UnitCost]])</f>
        <v>2146.1520000000019</v>
      </c>
      <c r="T3025">
        <f>DATEDIF(Table1[[#This Row],[ShipDate]],Table1[[#This Row],[DeliveryDate]],"d")</f>
        <v>3</v>
      </c>
      <c r="U3025" t="str">
        <f t="shared" si="95"/>
        <v>On Time</v>
      </c>
    </row>
    <row r="3026" spans="1:21" x14ac:dyDescent="0.3">
      <c r="A3026" t="str">
        <f t="shared" si="94"/>
        <v>SO-003125</v>
      </c>
      <c r="B3026" t="s">
        <v>4</v>
      </c>
      <c r="C3026" t="s">
        <v>10</v>
      </c>
      <c r="D3026" s="1">
        <v>43500</v>
      </c>
      <c r="E3026" s="1">
        <v>43606</v>
      </c>
      <c r="F3026" s="1">
        <v>43613</v>
      </c>
      <c r="G3026" s="1">
        <v>43623</v>
      </c>
      <c r="H3026" t="s">
        <v>54</v>
      </c>
      <c r="I3026">
        <v>16</v>
      </c>
      <c r="J3026">
        <v>12</v>
      </c>
      <c r="K3026">
        <v>199</v>
      </c>
      <c r="L3026">
        <v>11</v>
      </c>
      <c r="M3026">
        <v>8</v>
      </c>
      <c r="N3026">
        <v>0.05</v>
      </c>
      <c r="O3026">
        <v>1348.31</v>
      </c>
      <c r="P3026">
        <v>2592.9</v>
      </c>
      <c r="Q3026">
        <f>Table1[[#This Row],[OrderQuantity]]*Table1[[#This Row],[UnitPrice]]</f>
        <v>20743.2</v>
      </c>
      <c r="R3026">
        <f>Table1[[#This Row],[OrderQuantity]]*Table1[[#This Row],[UnitCost]]</f>
        <v>10786.48</v>
      </c>
      <c r="S3026">
        <f>Table1[[#This Row],[OrderQuantity]]*Table1[[#This Row],[UnitPrice]]*(1-Table1[[#This Row],[DiscountApplied]]) - (Table1[[#This Row],[OrderQuantity]]*Table1[[#This Row],[UnitCost]])</f>
        <v>8919.5600000000013</v>
      </c>
      <c r="T3026">
        <f>DATEDIF(Table1[[#This Row],[ShipDate]],Table1[[#This Row],[DeliveryDate]],"d")</f>
        <v>10</v>
      </c>
      <c r="U3026" t="str">
        <f t="shared" si="95"/>
        <v>Late</v>
      </c>
    </row>
    <row r="3027" spans="1:21" x14ac:dyDescent="0.3">
      <c r="A3027" t="str">
        <f t="shared" si="94"/>
        <v>SO-003126</v>
      </c>
      <c r="B3027" t="s">
        <v>2</v>
      </c>
      <c r="C3027" t="s">
        <v>10</v>
      </c>
      <c r="D3027" s="1">
        <v>43500</v>
      </c>
      <c r="E3027" s="1">
        <v>43606</v>
      </c>
      <c r="F3027" s="1">
        <v>43623</v>
      </c>
      <c r="G3027" s="1">
        <v>43628</v>
      </c>
      <c r="H3027" t="s">
        <v>54</v>
      </c>
      <c r="I3027">
        <v>21</v>
      </c>
      <c r="J3027">
        <v>39</v>
      </c>
      <c r="K3027">
        <v>102</v>
      </c>
      <c r="L3027">
        <v>11</v>
      </c>
      <c r="M3027">
        <v>1</v>
      </c>
      <c r="N3027">
        <v>0.2</v>
      </c>
      <c r="O3027">
        <v>2176.56</v>
      </c>
      <c r="P3027">
        <v>2941.3</v>
      </c>
      <c r="Q3027">
        <f>Table1[[#This Row],[OrderQuantity]]*Table1[[#This Row],[UnitPrice]]</f>
        <v>2941.3</v>
      </c>
      <c r="R3027">
        <f>Table1[[#This Row],[OrderQuantity]]*Table1[[#This Row],[UnitCost]]</f>
        <v>2176.56</v>
      </c>
      <c r="S3027">
        <f>Table1[[#This Row],[OrderQuantity]]*Table1[[#This Row],[UnitPrice]]*(1-Table1[[#This Row],[DiscountApplied]]) - (Table1[[#This Row],[OrderQuantity]]*Table1[[#This Row],[UnitCost]])</f>
        <v>176.48000000000047</v>
      </c>
      <c r="T3027">
        <f>DATEDIF(Table1[[#This Row],[ShipDate]],Table1[[#This Row],[DeliveryDate]],"d")</f>
        <v>5</v>
      </c>
      <c r="U3027" t="str">
        <f t="shared" si="95"/>
        <v>On Time</v>
      </c>
    </row>
    <row r="3028" spans="1:21" x14ac:dyDescent="0.3">
      <c r="A3028" t="str">
        <f t="shared" si="94"/>
        <v>SO-003127</v>
      </c>
      <c r="B3028" t="s">
        <v>3</v>
      </c>
      <c r="C3028" t="s">
        <v>12</v>
      </c>
      <c r="D3028" s="1">
        <v>43500</v>
      </c>
      <c r="E3028" s="1">
        <v>43606</v>
      </c>
      <c r="F3028" s="1">
        <v>43620</v>
      </c>
      <c r="G3028" s="1">
        <v>43623</v>
      </c>
      <c r="H3028" t="s">
        <v>54</v>
      </c>
      <c r="I3028">
        <v>2</v>
      </c>
      <c r="J3028">
        <v>27</v>
      </c>
      <c r="K3028">
        <v>219</v>
      </c>
      <c r="L3028">
        <v>21</v>
      </c>
      <c r="M3028">
        <v>4</v>
      </c>
      <c r="N3028">
        <v>0.3</v>
      </c>
      <c r="O3028">
        <v>2444.0300000000002</v>
      </c>
      <c r="P3028">
        <v>4006.6</v>
      </c>
      <c r="Q3028">
        <f>Table1[[#This Row],[OrderQuantity]]*Table1[[#This Row],[UnitPrice]]</f>
        <v>16026.4</v>
      </c>
      <c r="R3028">
        <f>Table1[[#This Row],[OrderQuantity]]*Table1[[#This Row],[UnitCost]]</f>
        <v>9776.1200000000008</v>
      </c>
      <c r="S3028">
        <f>Table1[[#This Row],[OrderQuantity]]*Table1[[#This Row],[UnitPrice]]*(1-Table1[[#This Row],[DiscountApplied]]) - (Table1[[#This Row],[OrderQuantity]]*Table1[[#This Row],[UnitCost]])</f>
        <v>1442.3599999999988</v>
      </c>
      <c r="T3028">
        <f>DATEDIF(Table1[[#This Row],[ShipDate]],Table1[[#This Row],[DeliveryDate]],"d")</f>
        <v>3</v>
      </c>
      <c r="U3028" t="str">
        <f t="shared" si="95"/>
        <v>On Time</v>
      </c>
    </row>
    <row r="3029" spans="1:21" x14ac:dyDescent="0.3">
      <c r="A3029" t="str">
        <f t="shared" si="94"/>
        <v>SO-003128</v>
      </c>
      <c r="B3029" t="s">
        <v>4</v>
      </c>
      <c r="C3029" t="s">
        <v>10</v>
      </c>
      <c r="D3029" s="1">
        <v>43500</v>
      </c>
      <c r="E3029" s="1">
        <v>43606</v>
      </c>
      <c r="F3029" s="1">
        <v>43612</v>
      </c>
      <c r="G3029" s="1">
        <v>43616</v>
      </c>
      <c r="H3029" t="s">
        <v>54</v>
      </c>
      <c r="I3029">
        <v>19</v>
      </c>
      <c r="J3029">
        <v>1</v>
      </c>
      <c r="K3029">
        <v>186</v>
      </c>
      <c r="L3029">
        <v>45</v>
      </c>
      <c r="M3029">
        <v>8</v>
      </c>
      <c r="N3029">
        <v>0.08</v>
      </c>
      <c r="O3029">
        <v>664.37</v>
      </c>
      <c r="P3029">
        <v>991.6</v>
      </c>
      <c r="Q3029">
        <f>Table1[[#This Row],[OrderQuantity]]*Table1[[#This Row],[UnitPrice]]</f>
        <v>7932.8</v>
      </c>
      <c r="R3029">
        <f>Table1[[#This Row],[OrderQuantity]]*Table1[[#This Row],[UnitCost]]</f>
        <v>5314.96</v>
      </c>
      <c r="S3029">
        <f>Table1[[#This Row],[OrderQuantity]]*Table1[[#This Row],[UnitPrice]]*(1-Table1[[#This Row],[DiscountApplied]]) - (Table1[[#This Row],[OrderQuantity]]*Table1[[#This Row],[UnitCost]])</f>
        <v>1983.2160000000003</v>
      </c>
      <c r="T3029">
        <f>DATEDIF(Table1[[#This Row],[ShipDate]],Table1[[#This Row],[DeliveryDate]],"d")</f>
        <v>4</v>
      </c>
      <c r="U3029" t="str">
        <f t="shared" si="95"/>
        <v>On Time</v>
      </c>
    </row>
    <row r="3030" spans="1:21" x14ac:dyDescent="0.3">
      <c r="A3030" t="str">
        <f t="shared" si="94"/>
        <v>SO-003129</v>
      </c>
      <c r="B3030" t="s">
        <v>4</v>
      </c>
      <c r="C3030" t="s">
        <v>11</v>
      </c>
      <c r="D3030" s="1">
        <v>43500</v>
      </c>
      <c r="E3030" s="1">
        <v>43607</v>
      </c>
      <c r="F3030" s="1">
        <v>43626</v>
      </c>
      <c r="G3030" s="1">
        <v>43630</v>
      </c>
      <c r="H3030" t="s">
        <v>54</v>
      </c>
      <c r="I3030">
        <v>16</v>
      </c>
      <c r="J3030">
        <v>25</v>
      </c>
      <c r="K3030">
        <v>324</v>
      </c>
      <c r="L3030">
        <v>46</v>
      </c>
      <c r="M3030">
        <v>3</v>
      </c>
      <c r="N3030">
        <v>0.08</v>
      </c>
      <c r="O3030">
        <v>428.8</v>
      </c>
      <c r="P3030">
        <v>857.6</v>
      </c>
      <c r="Q3030">
        <f>Table1[[#This Row],[OrderQuantity]]*Table1[[#This Row],[UnitPrice]]</f>
        <v>2572.8000000000002</v>
      </c>
      <c r="R3030">
        <f>Table1[[#This Row],[OrderQuantity]]*Table1[[#This Row],[UnitCost]]</f>
        <v>1286.4000000000001</v>
      </c>
      <c r="S3030">
        <f>Table1[[#This Row],[OrderQuantity]]*Table1[[#This Row],[UnitPrice]]*(1-Table1[[#This Row],[DiscountApplied]]) - (Table1[[#This Row],[OrderQuantity]]*Table1[[#This Row],[UnitCost]])</f>
        <v>1080.576</v>
      </c>
      <c r="T3030">
        <f>DATEDIF(Table1[[#This Row],[ShipDate]],Table1[[#This Row],[DeliveryDate]],"d")</f>
        <v>4</v>
      </c>
      <c r="U3030" t="str">
        <f t="shared" si="95"/>
        <v>On Time</v>
      </c>
    </row>
    <row r="3031" spans="1:21" x14ac:dyDescent="0.3">
      <c r="A3031" t="str">
        <f t="shared" si="94"/>
        <v>SO-003130</v>
      </c>
      <c r="B3031" t="s">
        <v>4</v>
      </c>
      <c r="C3031" t="s">
        <v>10</v>
      </c>
      <c r="D3031" s="1">
        <v>43500</v>
      </c>
      <c r="E3031" s="1">
        <v>43607</v>
      </c>
      <c r="F3031" s="1">
        <v>43631</v>
      </c>
      <c r="G3031" s="1">
        <v>43632</v>
      </c>
      <c r="H3031" t="s">
        <v>54</v>
      </c>
      <c r="I3031">
        <v>15</v>
      </c>
      <c r="J3031">
        <v>40</v>
      </c>
      <c r="K3031">
        <v>134</v>
      </c>
      <c r="L3031">
        <v>19</v>
      </c>
      <c r="M3031">
        <v>8</v>
      </c>
      <c r="N3031">
        <v>0.1</v>
      </c>
      <c r="O3031">
        <v>1009.69</v>
      </c>
      <c r="P3031">
        <v>1835.8</v>
      </c>
      <c r="Q3031">
        <f>Table1[[#This Row],[OrderQuantity]]*Table1[[#This Row],[UnitPrice]]</f>
        <v>14686.4</v>
      </c>
      <c r="R3031">
        <f>Table1[[#This Row],[OrderQuantity]]*Table1[[#This Row],[UnitCost]]</f>
        <v>8077.52</v>
      </c>
      <c r="S3031">
        <f>Table1[[#This Row],[OrderQuantity]]*Table1[[#This Row],[UnitPrice]]*(1-Table1[[#This Row],[DiscountApplied]]) - (Table1[[#This Row],[OrderQuantity]]*Table1[[#This Row],[UnitCost]])</f>
        <v>5140.24</v>
      </c>
      <c r="T3031">
        <f>DATEDIF(Table1[[#This Row],[ShipDate]],Table1[[#This Row],[DeliveryDate]],"d")</f>
        <v>1</v>
      </c>
      <c r="U3031" t="str">
        <f t="shared" si="95"/>
        <v>On Time</v>
      </c>
    </row>
    <row r="3032" spans="1:21" x14ac:dyDescent="0.3">
      <c r="A3032" t="str">
        <f t="shared" si="94"/>
        <v>SO-003131</v>
      </c>
      <c r="B3032" t="s">
        <v>4</v>
      </c>
      <c r="C3032" t="s">
        <v>10</v>
      </c>
      <c r="D3032" s="1">
        <v>43500</v>
      </c>
      <c r="E3032" s="1">
        <v>43607</v>
      </c>
      <c r="F3032" s="1">
        <v>43629</v>
      </c>
      <c r="G3032" s="1">
        <v>43633</v>
      </c>
      <c r="H3032" t="s">
        <v>54</v>
      </c>
      <c r="I3032">
        <v>20</v>
      </c>
      <c r="J3032">
        <v>20</v>
      </c>
      <c r="K3032">
        <v>94</v>
      </c>
      <c r="L3032">
        <v>2</v>
      </c>
      <c r="M3032">
        <v>5</v>
      </c>
      <c r="N3032">
        <v>0.08</v>
      </c>
      <c r="O3032">
        <v>1073.07</v>
      </c>
      <c r="P3032">
        <v>1916.2</v>
      </c>
      <c r="Q3032">
        <f>Table1[[#This Row],[OrderQuantity]]*Table1[[#This Row],[UnitPrice]]</f>
        <v>9581</v>
      </c>
      <c r="R3032">
        <f>Table1[[#This Row],[OrderQuantity]]*Table1[[#This Row],[UnitCost]]</f>
        <v>5365.3499999999995</v>
      </c>
      <c r="S3032">
        <f>Table1[[#This Row],[OrderQuantity]]*Table1[[#This Row],[UnitPrice]]*(1-Table1[[#This Row],[DiscountApplied]]) - (Table1[[#This Row],[OrderQuantity]]*Table1[[#This Row],[UnitCost]])</f>
        <v>3449.170000000001</v>
      </c>
      <c r="T3032">
        <f>DATEDIF(Table1[[#This Row],[ShipDate]],Table1[[#This Row],[DeliveryDate]],"d")</f>
        <v>4</v>
      </c>
      <c r="U3032" t="str">
        <f t="shared" si="95"/>
        <v>On Time</v>
      </c>
    </row>
    <row r="3033" spans="1:21" x14ac:dyDescent="0.3">
      <c r="A3033" t="str">
        <f t="shared" si="94"/>
        <v>SO-003132</v>
      </c>
      <c r="B3033" t="s">
        <v>3</v>
      </c>
      <c r="C3033" t="s">
        <v>8</v>
      </c>
      <c r="D3033" s="1">
        <v>43500</v>
      </c>
      <c r="E3033" s="1">
        <v>43607</v>
      </c>
      <c r="F3033" s="1">
        <v>43609</v>
      </c>
      <c r="G3033" s="1">
        <v>43617</v>
      </c>
      <c r="H3033" t="s">
        <v>54</v>
      </c>
      <c r="I3033">
        <v>3</v>
      </c>
      <c r="J3033">
        <v>47</v>
      </c>
      <c r="K3033">
        <v>367</v>
      </c>
      <c r="L3033">
        <v>4</v>
      </c>
      <c r="M3033">
        <v>1</v>
      </c>
      <c r="N3033">
        <v>0.08</v>
      </c>
      <c r="O3033">
        <v>456</v>
      </c>
      <c r="P3033">
        <v>1112.2</v>
      </c>
      <c r="Q3033">
        <f>Table1[[#This Row],[OrderQuantity]]*Table1[[#This Row],[UnitPrice]]</f>
        <v>1112.2</v>
      </c>
      <c r="R3033">
        <f>Table1[[#This Row],[OrderQuantity]]*Table1[[#This Row],[UnitCost]]</f>
        <v>456</v>
      </c>
      <c r="S3033">
        <f>Table1[[#This Row],[OrderQuantity]]*Table1[[#This Row],[UnitPrice]]*(1-Table1[[#This Row],[DiscountApplied]]) - (Table1[[#This Row],[OrderQuantity]]*Table1[[#This Row],[UnitCost]])</f>
        <v>567.22400000000005</v>
      </c>
      <c r="T3033">
        <f>DATEDIF(Table1[[#This Row],[ShipDate]],Table1[[#This Row],[DeliveryDate]],"d")</f>
        <v>8</v>
      </c>
      <c r="U3033" t="str">
        <f t="shared" si="95"/>
        <v>Late</v>
      </c>
    </row>
    <row r="3034" spans="1:21" x14ac:dyDescent="0.3">
      <c r="A3034" t="str">
        <f t="shared" si="94"/>
        <v>SO-003133</v>
      </c>
      <c r="B3034" t="s">
        <v>4</v>
      </c>
      <c r="C3034" t="s">
        <v>9</v>
      </c>
      <c r="D3034" s="1">
        <v>43500</v>
      </c>
      <c r="E3034" s="1">
        <v>43607</v>
      </c>
      <c r="F3034" s="1">
        <v>43625</v>
      </c>
      <c r="G3034" s="1">
        <v>43630</v>
      </c>
      <c r="H3034" t="s">
        <v>54</v>
      </c>
      <c r="I3034">
        <v>17</v>
      </c>
      <c r="J3034">
        <v>29</v>
      </c>
      <c r="K3034">
        <v>81</v>
      </c>
      <c r="L3034">
        <v>47</v>
      </c>
      <c r="M3034">
        <v>3</v>
      </c>
      <c r="N3034">
        <v>0.05</v>
      </c>
      <c r="O3034">
        <v>2999.19</v>
      </c>
      <c r="P3034">
        <v>3946.3</v>
      </c>
      <c r="Q3034">
        <f>Table1[[#This Row],[OrderQuantity]]*Table1[[#This Row],[UnitPrice]]</f>
        <v>11838.900000000001</v>
      </c>
      <c r="R3034">
        <f>Table1[[#This Row],[OrderQuantity]]*Table1[[#This Row],[UnitCost]]</f>
        <v>8997.57</v>
      </c>
      <c r="S3034">
        <f>Table1[[#This Row],[OrderQuantity]]*Table1[[#This Row],[UnitPrice]]*(1-Table1[[#This Row],[DiscountApplied]]) - (Table1[[#This Row],[OrderQuantity]]*Table1[[#This Row],[UnitCost]])</f>
        <v>2249.385000000002</v>
      </c>
      <c r="T3034">
        <f>DATEDIF(Table1[[#This Row],[ShipDate]],Table1[[#This Row],[DeliveryDate]],"d")</f>
        <v>5</v>
      </c>
      <c r="U3034" t="str">
        <f t="shared" si="95"/>
        <v>On Time</v>
      </c>
    </row>
    <row r="3035" spans="1:21" x14ac:dyDescent="0.3">
      <c r="A3035" t="str">
        <f t="shared" si="94"/>
        <v>SO-003134</v>
      </c>
      <c r="B3035" t="s">
        <v>2</v>
      </c>
      <c r="C3035" t="s">
        <v>13</v>
      </c>
      <c r="D3035" s="1">
        <v>43500</v>
      </c>
      <c r="E3035" s="1">
        <v>43607</v>
      </c>
      <c r="F3035" s="1">
        <v>43628</v>
      </c>
      <c r="G3035" s="1">
        <v>43631</v>
      </c>
      <c r="H3035" t="s">
        <v>54</v>
      </c>
      <c r="I3035">
        <v>21</v>
      </c>
      <c r="J3035">
        <v>16</v>
      </c>
      <c r="K3035">
        <v>57</v>
      </c>
      <c r="L3035">
        <v>9</v>
      </c>
      <c r="M3035">
        <v>2</v>
      </c>
      <c r="N3035">
        <v>0.15</v>
      </c>
      <c r="O3035">
        <v>1271.33</v>
      </c>
      <c r="P3035">
        <v>2311.5</v>
      </c>
      <c r="Q3035">
        <f>Table1[[#This Row],[OrderQuantity]]*Table1[[#This Row],[UnitPrice]]</f>
        <v>4623</v>
      </c>
      <c r="R3035">
        <f>Table1[[#This Row],[OrderQuantity]]*Table1[[#This Row],[UnitCost]]</f>
        <v>2542.66</v>
      </c>
      <c r="S3035">
        <f>Table1[[#This Row],[OrderQuantity]]*Table1[[#This Row],[UnitPrice]]*(1-Table1[[#This Row],[DiscountApplied]]) - (Table1[[#This Row],[OrderQuantity]]*Table1[[#This Row],[UnitCost]])</f>
        <v>1386.8899999999999</v>
      </c>
      <c r="T3035">
        <f>DATEDIF(Table1[[#This Row],[ShipDate]],Table1[[#This Row],[DeliveryDate]],"d")</f>
        <v>3</v>
      </c>
      <c r="U3035" t="str">
        <f t="shared" si="95"/>
        <v>On Time</v>
      </c>
    </row>
    <row r="3036" spans="1:21" x14ac:dyDescent="0.3">
      <c r="A3036" t="str">
        <f t="shared" si="94"/>
        <v>SO-003135</v>
      </c>
      <c r="B3036" t="s">
        <v>3</v>
      </c>
      <c r="C3036" t="s">
        <v>11</v>
      </c>
      <c r="D3036" s="1">
        <v>43500</v>
      </c>
      <c r="E3036" s="1">
        <v>43607</v>
      </c>
      <c r="F3036" s="1">
        <v>43633</v>
      </c>
      <c r="G3036" s="1">
        <v>43636</v>
      </c>
      <c r="H3036" t="s">
        <v>54</v>
      </c>
      <c r="I3036">
        <v>1</v>
      </c>
      <c r="J3036">
        <v>45</v>
      </c>
      <c r="K3036">
        <v>271</v>
      </c>
      <c r="L3036">
        <v>13</v>
      </c>
      <c r="M3036">
        <v>6</v>
      </c>
      <c r="N3036">
        <v>0.4</v>
      </c>
      <c r="O3036">
        <v>4803.8999999999996</v>
      </c>
      <c r="P3036">
        <v>6405.2</v>
      </c>
      <c r="Q3036">
        <f>Table1[[#This Row],[OrderQuantity]]*Table1[[#This Row],[UnitPrice]]</f>
        <v>38431.199999999997</v>
      </c>
      <c r="R3036">
        <f>Table1[[#This Row],[OrderQuantity]]*Table1[[#This Row],[UnitCost]]</f>
        <v>28823.399999999998</v>
      </c>
      <c r="S3036">
        <f>Table1[[#This Row],[OrderQuantity]]*Table1[[#This Row],[UnitPrice]]*(1-Table1[[#This Row],[DiscountApplied]]) - (Table1[[#This Row],[OrderQuantity]]*Table1[[#This Row],[UnitCost]])</f>
        <v>-5764.68</v>
      </c>
      <c r="T3036">
        <f>DATEDIF(Table1[[#This Row],[ShipDate]],Table1[[#This Row],[DeliveryDate]],"d")</f>
        <v>3</v>
      </c>
      <c r="U3036" t="str">
        <f t="shared" si="95"/>
        <v>On Time</v>
      </c>
    </row>
    <row r="3037" spans="1:21" x14ac:dyDescent="0.3">
      <c r="A3037" t="str">
        <f t="shared" si="94"/>
        <v>SO-003136</v>
      </c>
      <c r="B3037" t="s">
        <v>3</v>
      </c>
      <c r="C3037" t="s">
        <v>10</v>
      </c>
      <c r="D3037" s="1">
        <v>43500</v>
      </c>
      <c r="E3037" s="1">
        <v>43607</v>
      </c>
      <c r="F3037" s="1">
        <v>43628</v>
      </c>
      <c r="G3037" s="1">
        <v>43633</v>
      </c>
      <c r="H3037" t="s">
        <v>54</v>
      </c>
      <c r="I3037">
        <v>6</v>
      </c>
      <c r="J3037">
        <v>34</v>
      </c>
      <c r="K3037">
        <v>94</v>
      </c>
      <c r="L3037">
        <v>31</v>
      </c>
      <c r="M3037">
        <v>6</v>
      </c>
      <c r="N3037">
        <v>0.05</v>
      </c>
      <c r="O3037">
        <v>1557.08</v>
      </c>
      <c r="P3037">
        <v>1876</v>
      </c>
      <c r="Q3037">
        <f>Table1[[#This Row],[OrderQuantity]]*Table1[[#This Row],[UnitPrice]]</f>
        <v>11256</v>
      </c>
      <c r="R3037">
        <f>Table1[[#This Row],[OrderQuantity]]*Table1[[#This Row],[UnitCost]]</f>
        <v>9342.48</v>
      </c>
      <c r="S3037">
        <f>Table1[[#This Row],[OrderQuantity]]*Table1[[#This Row],[UnitPrice]]*(1-Table1[[#This Row],[DiscountApplied]]) - (Table1[[#This Row],[OrderQuantity]]*Table1[[#This Row],[UnitCost]])</f>
        <v>1350.7199999999993</v>
      </c>
      <c r="T3037">
        <f>DATEDIF(Table1[[#This Row],[ShipDate]],Table1[[#This Row],[DeliveryDate]],"d")</f>
        <v>5</v>
      </c>
      <c r="U3037" t="str">
        <f t="shared" si="95"/>
        <v>On Time</v>
      </c>
    </row>
    <row r="3038" spans="1:21" x14ac:dyDescent="0.3">
      <c r="A3038" t="str">
        <f t="shared" si="94"/>
        <v>SO-003137</v>
      </c>
      <c r="B3038" t="s">
        <v>3</v>
      </c>
      <c r="C3038" t="s">
        <v>12</v>
      </c>
      <c r="D3038" s="1">
        <v>43500</v>
      </c>
      <c r="E3038" s="1">
        <v>43607</v>
      </c>
      <c r="F3038" s="1">
        <v>43618</v>
      </c>
      <c r="G3038" s="1">
        <v>43620</v>
      </c>
      <c r="H3038" t="s">
        <v>54</v>
      </c>
      <c r="I3038">
        <v>4</v>
      </c>
      <c r="J3038">
        <v>47</v>
      </c>
      <c r="K3038">
        <v>220</v>
      </c>
      <c r="L3038">
        <v>27</v>
      </c>
      <c r="M3038">
        <v>7</v>
      </c>
      <c r="N3038">
        <v>0.08</v>
      </c>
      <c r="O3038">
        <v>3154.63</v>
      </c>
      <c r="P3038">
        <v>3993.2</v>
      </c>
      <c r="Q3038">
        <f>Table1[[#This Row],[OrderQuantity]]*Table1[[#This Row],[UnitPrice]]</f>
        <v>27952.399999999998</v>
      </c>
      <c r="R3038">
        <f>Table1[[#This Row],[OrderQuantity]]*Table1[[#This Row],[UnitCost]]</f>
        <v>22082.41</v>
      </c>
      <c r="S3038">
        <f>Table1[[#This Row],[OrderQuantity]]*Table1[[#This Row],[UnitPrice]]*(1-Table1[[#This Row],[DiscountApplied]]) - (Table1[[#This Row],[OrderQuantity]]*Table1[[#This Row],[UnitCost]])</f>
        <v>3633.7979999999989</v>
      </c>
      <c r="T3038">
        <f>DATEDIF(Table1[[#This Row],[ShipDate]],Table1[[#This Row],[DeliveryDate]],"d")</f>
        <v>2</v>
      </c>
      <c r="U3038" t="str">
        <f t="shared" si="95"/>
        <v>On Time</v>
      </c>
    </row>
    <row r="3039" spans="1:21" x14ac:dyDescent="0.3">
      <c r="A3039" t="str">
        <f t="shared" si="94"/>
        <v>SO-003138</v>
      </c>
      <c r="B3039" t="s">
        <v>2</v>
      </c>
      <c r="C3039" t="s">
        <v>11</v>
      </c>
      <c r="D3039" s="1">
        <v>43500</v>
      </c>
      <c r="E3039" s="1">
        <v>43607</v>
      </c>
      <c r="F3039" s="1">
        <v>43609</v>
      </c>
      <c r="G3039" s="1">
        <v>43611</v>
      </c>
      <c r="H3039" t="s">
        <v>54</v>
      </c>
      <c r="I3039">
        <v>23</v>
      </c>
      <c r="J3039">
        <v>38</v>
      </c>
      <c r="K3039">
        <v>303</v>
      </c>
      <c r="L3039">
        <v>41</v>
      </c>
      <c r="M3039">
        <v>6</v>
      </c>
      <c r="N3039">
        <v>0.05</v>
      </c>
      <c r="O3039">
        <v>761.86</v>
      </c>
      <c r="P3039">
        <v>917.9</v>
      </c>
      <c r="Q3039">
        <f>Table1[[#This Row],[OrderQuantity]]*Table1[[#This Row],[UnitPrice]]</f>
        <v>5507.4</v>
      </c>
      <c r="R3039">
        <f>Table1[[#This Row],[OrderQuantity]]*Table1[[#This Row],[UnitCost]]</f>
        <v>4571.16</v>
      </c>
      <c r="S3039">
        <f>Table1[[#This Row],[OrderQuantity]]*Table1[[#This Row],[UnitPrice]]*(1-Table1[[#This Row],[DiscountApplied]]) - (Table1[[#This Row],[OrderQuantity]]*Table1[[#This Row],[UnitCost]])</f>
        <v>660.86999999999989</v>
      </c>
      <c r="T3039">
        <f>DATEDIF(Table1[[#This Row],[ShipDate]],Table1[[#This Row],[DeliveryDate]],"d")</f>
        <v>2</v>
      </c>
      <c r="U3039" t="str">
        <f t="shared" si="95"/>
        <v>On Time</v>
      </c>
    </row>
    <row r="3040" spans="1:21" x14ac:dyDescent="0.3">
      <c r="A3040" t="str">
        <f t="shared" si="94"/>
        <v>SO-003139</v>
      </c>
      <c r="B3040" t="s">
        <v>3</v>
      </c>
      <c r="C3040" t="s">
        <v>12</v>
      </c>
      <c r="D3040" s="1">
        <v>43500</v>
      </c>
      <c r="E3040" s="1">
        <v>43607</v>
      </c>
      <c r="F3040" s="1">
        <v>43613</v>
      </c>
      <c r="G3040" s="1">
        <v>43621</v>
      </c>
      <c r="H3040" t="s">
        <v>54</v>
      </c>
      <c r="I3040">
        <v>8</v>
      </c>
      <c r="J3040">
        <v>10</v>
      </c>
      <c r="K3040">
        <v>210</v>
      </c>
      <c r="L3040">
        <v>11</v>
      </c>
      <c r="M3040">
        <v>7</v>
      </c>
      <c r="N3040">
        <v>0.05</v>
      </c>
      <c r="O3040">
        <v>2729.31</v>
      </c>
      <c r="P3040">
        <v>3591.2</v>
      </c>
      <c r="Q3040">
        <f>Table1[[#This Row],[OrderQuantity]]*Table1[[#This Row],[UnitPrice]]</f>
        <v>25138.399999999998</v>
      </c>
      <c r="R3040">
        <f>Table1[[#This Row],[OrderQuantity]]*Table1[[#This Row],[UnitCost]]</f>
        <v>19105.169999999998</v>
      </c>
      <c r="S3040">
        <f>Table1[[#This Row],[OrderQuantity]]*Table1[[#This Row],[UnitPrice]]*(1-Table1[[#This Row],[DiscountApplied]]) - (Table1[[#This Row],[OrderQuantity]]*Table1[[#This Row],[UnitCost]])</f>
        <v>4776.3099999999977</v>
      </c>
      <c r="T3040">
        <f>DATEDIF(Table1[[#This Row],[ShipDate]],Table1[[#This Row],[DeliveryDate]],"d")</f>
        <v>8</v>
      </c>
      <c r="U3040" t="str">
        <f t="shared" si="95"/>
        <v>Late</v>
      </c>
    </row>
    <row r="3041" spans="1:21" x14ac:dyDescent="0.3">
      <c r="A3041" t="str">
        <f t="shared" si="94"/>
        <v>SO-003140</v>
      </c>
      <c r="B3041" t="s">
        <v>4</v>
      </c>
      <c r="C3041" t="s">
        <v>10</v>
      </c>
      <c r="D3041" s="1">
        <v>43500</v>
      </c>
      <c r="E3041" s="1">
        <v>43607</v>
      </c>
      <c r="F3041" s="1">
        <v>43619</v>
      </c>
      <c r="G3041" s="1">
        <v>43624</v>
      </c>
      <c r="H3041" t="s">
        <v>54</v>
      </c>
      <c r="I3041">
        <v>14</v>
      </c>
      <c r="J3041">
        <v>1</v>
      </c>
      <c r="K3041">
        <v>181</v>
      </c>
      <c r="L3041">
        <v>5</v>
      </c>
      <c r="M3041">
        <v>4</v>
      </c>
      <c r="N3041">
        <v>0.1</v>
      </c>
      <c r="O3041">
        <v>1694.83</v>
      </c>
      <c r="P3041">
        <v>2492.4</v>
      </c>
      <c r="Q3041">
        <f>Table1[[#This Row],[OrderQuantity]]*Table1[[#This Row],[UnitPrice]]</f>
        <v>9969.6</v>
      </c>
      <c r="R3041">
        <f>Table1[[#This Row],[OrderQuantity]]*Table1[[#This Row],[UnitCost]]</f>
        <v>6779.32</v>
      </c>
      <c r="S3041">
        <f>Table1[[#This Row],[OrderQuantity]]*Table1[[#This Row],[UnitPrice]]*(1-Table1[[#This Row],[DiscountApplied]]) - (Table1[[#This Row],[OrderQuantity]]*Table1[[#This Row],[UnitCost]])</f>
        <v>2193.3200000000015</v>
      </c>
      <c r="T3041">
        <f>DATEDIF(Table1[[#This Row],[ShipDate]],Table1[[#This Row],[DeliveryDate]],"d")</f>
        <v>5</v>
      </c>
      <c r="U3041" t="str">
        <f t="shared" si="95"/>
        <v>On Time</v>
      </c>
    </row>
    <row r="3042" spans="1:21" x14ac:dyDescent="0.3">
      <c r="A3042" t="str">
        <f t="shared" si="94"/>
        <v>SO-003141</v>
      </c>
      <c r="B3042" t="s">
        <v>4</v>
      </c>
      <c r="C3042" t="s">
        <v>8</v>
      </c>
      <c r="D3042" s="1">
        <v>43500</v>
      </c>
      <c r="E3042" s="1">
        <v>43608</v>
      </c>
      <c r="F3042" s="1">
        <v>43618</v>
      </c>
      <c r="G3042" s="1">
        <v>43622</v>
      </c>
      <c r="H3042" t="s">
        <v>54</v>
      </c>
      <c r="I3042">
        <v>15</v>
      </c>
      <c r="J3042">
        <v>14</v>
      </c>
      <c r="K3042">
        <v>342</v>
      </c>
      <c r="L3042">
        <v>30</v>
      </c>
      <c r="M3042">
        <v>4</v>
      </c>
      <c r="N3042">
        <v>0.05</v>
      </c>
      <c r="O3042">
        <v>850.83</v>
      </c>
      <c r="P3042">
        <v>1025.0999999999999</v>
      </c>
      <c r="Q3042">
        <f>Table1[[#This Row],[OrderQuantity]]*Table1[[#This Row],[UnitPrice]]</f>
        <v>4100.3999999999996</v>
      </c>
      <c r="R3042">
        <f>Table1[[#This Row],[OrderQuantity]]*Table1[[#This Row],[UnitCost]]</f>
        <v>3403.32</v>
      </c>
      <c r="S3042">
        <f>Table1[[#This Row],[OrderQuantity]]*Table1[[#This Row],[UnitPrice]]*(1-Table1[[#This Row],[DiscountApplied]]) - (Table1[[#This Row],[OrderQuantity]]*Table1[[#This Row],[UnitCost]])</f>
        <v>492.05999999999949</v>
      </c>
      <c r="T3042">
        <f>DATEDIF(Table1[[#This Row],[ShipDate]],Table1[[#This Row],[DeliveryDate]],"d")</f>
        <v>4</v>
      </c>
      <c r="U3042" t="str">
        <f t="shared" si="95"/>
        <v>On Time</v>
      </c>
    </row>
    <row r="3043" spans="1:21" x14ac:dyDescent="0.3">
      <c r="A3043" t="str">
        <f t="shared" si="94"/>
        <v>SO-003142</v>
      </c>
      <c r="B3043" t="s">
        <v>3</v>
      </c>
      <c r="C3043" t="s">
        <v>8</v>
      </c>
      <c r="D3043" s="1">
        <v>43500</v>
      </c>
      <c r="E3043" s="1">
        <v>43608</v>
      </c>
      <c r="F3043" s="1">
        <v>43617</v>
      </c>
      <c r="G3043" s="1">
        <v>43621</v>
      </c>
      <c r="H3043" t="s">
        <v>54</v>
      </c>
      <c r="I3043">
        <v>2</v>
      </c>
      <c r="J3043">
        <v>43</v>
      </c>
      <c r="K3043">
        <v>346</v>
      </c>
      <c r="L3043">
        <v>34</v>
      </c>
      <c r="M3043">
        <v>8</v>
      </c>
      <c r="N3043">
        <v>0.08</v>
      </c>
      <c r="O3043">
        <v>1635.34</v>
      </c>
      <c r="P3043">
        <v>2271.3000000000002</v>
      </c>
      <c r="Q3043">
        <f>Table1[[#This Row],[OrderQuantity]]*Table1[[#This Row],[UnitPrice]]</f>
        <v>18170.400000000001</v>
      </c>
      <c r="R3043">
        <f>Table1[[#This Row],[OrderQuantity]]*Table1[[#This Row],[UnitCost]]</f>
        <v>13082.72</v>
      </c>
      <c r="S3043">
        <f>Table1[[#This Row],[OrderQuantity]]*Table1[[#This Row],[UnitPrice]]*(1-Table1[[#This Row],[DiscountApplied]]) - (Table1[[#This Row],[OrderQuantity]]*Table1[[#This Row],[UnitCost]])</f>
        <v>3634.0480000000043</v>
      </c>
      <c r="T3043">
        <f>DATEDIF(Table1[[#This Row],[ShipDate]],Table1[[#This Row],[DeliveryDate]],"d")</f>
        <v>4</v>
      </c>
      <c r="U3043" t="str">
        <f t="shared" si="95"/>
        <v>On Time</v>
      </c>
    </row>
    <row r="3044" spans="1:21" x14ac:dyDescent="0.3">
      <c r="A3044" t="str">
        <f t="shared" si="94"/>
        <v>SO-003143</v>
      </c>
      <c r="B3044" t="s">
        <v>4</v>
      </c>
      <c r="C3044" t="s">
        <v>13</v>
      </c>
      <c r="D3044" s="1">
        <v>43500</v>
      </c>
      <c r="E3044" s="1">
        <v>43608</v>
      </c>
      <c r="F3044" s="1">
        <v>43610</v>
      </c>
      <c r="G3044" s="1">
        <v>43615</v>
      </c>
      <c r="H3044" t="s">
        <v>54</v>
      </c>
      <c r="I3044">
        <v>20</v>
      </c>
      <c r="J3044">
        <v>39</v>
      </c>
      <c r="K3044">
        <v>37</v>
      </c>
      <c r="L3044">
        <v>40</v>
      </c>
      <c r="M3044">
        <v>8</v>
      </c>
      <c r="N3044">
        <v>0.1</v>
      </c>
      <c r="O3044">
        <v>118.46</v>
      </c>
      <c r="P3044">
        <v>174.2</v>
      </c>
      <c r="Q3044">
        <f>Table1[[#This Row],[OrderQuantity]]*Table1[[#This Row],[UnitPrice]]</f>
        <v>1393.6</v>
      </c>
      <c r="R3044">
        <f>Table1[[#This Row],[OrderQuantity]]*Table1[[#This Row],[UnitCost]]</f>
        <v>947.68</v>
      </c>
      <c r="S3044">
        <f>Table1[[#This Row],[OrderQuantity]]*Table1[[#This Row],[UnitPrice]]*(1-Table1[[#This Row],[DiscountApplied]]) - (Table1[[#This Row],[OrderQuantity]]*Table1[[#This Row],[UnitCost]])</f>
        <v>306.56000000000006</v>
      </c>
      <c r="T3044">
        <f>DATEDIF(Table1[[#This Row],[ShipDate]],Table1[[#This Row],[DeliveryDate]],"d")</f>
        <v>5</v>
      </c>
      <c r="U3044" t="str">
        <f t="shared" si="95"/>
        <v>On Time</v>
      </c>
    </row>
    <row r="3045" spans="1:21" x14ac:dyDescent="0.3">
      <c r="A3045" t="str">
        <f t="shared" si="94"/>
        <v>SO-003144</v>
      </c>
      <c r="B3045" t="s">
        <v>3</v>
      </c>
      <c r="C3045" t="s">
        <v>10</v>
      </c>
      <c r="D3045" s="1">
        <v>43500</v>
      </c>
      <c r="E3045" s="1">
        <v>43608</v>
      </c>
      <c r="F3045" s="1">
        <v>43612</v>
      </c>
      <c r="G3045" s="1">
        <v>43615</v>
      </c>
      <c r="H3045" t="s">
        <v>54</v>
      </c>
      <c r="I3045">
        <v>3</v>
      </c>
      <c r="J3045">
        <v>49</v>
      </c>
      <c r="K3045">
        <v>178</v>
      </c>
      <c r="L3045">
        <v>2</v>
      </c>
      <c r="M3045">
        <v>4</v>
      </c>
      <c r="N3045">
        <v>0.1</v>
      </c>
      <c r="O3045">
        <v>630.34</v>
      </c>
      <c r="P3045">
        <v>750.4</v>
      </c>
      <c r="Q3045">
        <f>Table1[[#This Row],[OrderQuantity]]*Table1[[#This Row],[UnitPrice]]</f>
        <v>3001.6</v>
      </c>
      <c r="R3045">
        <f>Table1[[#This Row],[OrderQuantity]]*Table1[[#This Row],[UnitCost]]</f>
        <v>2521.36</v>
      </c>
      <c r="S3045">
        <f>Table1[[#This Row],[OrderQuantity]]*Table1[[#This Row],[UnitPrice]]*(1-Table1[[#This Row],[DiscountApplied]]) - (Table1[[#This Row],[OrderQuantity]]*Table1[[#This Row],[UnitCost]])</f>
        <v>180.07999999999993</v>
      </c>
      <c r="T3045">
        <f>DATEDIF(Table1[[#This Row],[ShipDate]],Table1[[#This Row],[DeliveryDate]],"d")</f>
        <v>3</v>
      </c>
      <c r="U3045" t="str">
        <f t="shared" si="95"/>
        <v>On Time</v>
      </c>
    </row>
    <row r="3046" spans="1:21" x14ac:dyDescent="0.3">
      <c r="A3046" t="str">
        <f t="shared" si="94"/>
        <v>SO-003145</v>
      </c>
      <c r="B3046" t="s">
        <v>3</v>
      </c>
      <c r="C3046" t="s">
        <v>10</v>
      </c>
      <c r="D3046" s="1">
        <v>43500</v>
      </c>
      <c r="E3046" s="1">
        <v>43608</v>
      </c>
      <c r="F3046" s="1">
        <v>43610</v>
      </c>
      <c r="G3046" s="1">
        <v>43614</v>
      </c>
      <c r="H3046" t="s">
        <v>54</v>
      </c>
      <c r="I3046">
        <v>6</v>
      </c>
      <c r="J3046">
        <v>32</v>
      </c>
      <c r="K3046">
        <v>167</v>
      </c>
      <c r="L3046">
        <v>32</v>
      </c>
      <c r="M3046">
        <v>2</v>
      </c>
      <c r="N3046">
        <v>0.05</v>
      </c>
      <c r="O3046">
        <v>1209.22</v>
      </c>
      <c r="P3046">
        <v>1889.4</v>
      </c>
      <c r="Q3046">
        <f>Table1[[#This Row],[OrderQuantity]]*Table1[[#This Row],[UnitPrice]]</f>
        <v>3778.8</v>
      </c>
      <c r="R3046">
        <f>Table1[[#This Row],[OrderQuantity]]*Table1[[#This Row],[UnitCost]]</f>
        <v>2418.44</v>
      </c>
      <c r="S3046">
        <f>Table1[[#This Row],[OrderQuantity]]*Table1[[#This Row],[UnitPrice]]*(1-Table1[[#This Row],[DiscountApplied]]) - (Table1[[#This Row],[OrderQuantity]]*Table1[[#This Row],[UnitCost]])</f>
        <v>1171.42</v>
      </c>
      <c r="T3046">
        <f>DATEDIF(Table1[[#This Row],[ShipDate]],Table1[[#This Row],[DeliveryDate]],"d")</f>
        <v>4</v>
      </c>
      <c r="U3046" t="str">
        <f t="shared" si="95"/>
        <v>On Time</v>
      </c>
    </row>
    <row r="3047" spans="1:21" x14ac:dyDescent="0.3">
      <c r="A3047" t="str">
        <f t="shared" si="94"/>
        <v>SO-003146</v>
      </c>
      <c r="B3047" t="s">
        <v>4</v>
      </c>
      <c r="C3047" t="s">
        <v>13</v>
      </c>
      <c r="D3047" s="1">
        <v>43500</v>
      </c>
      <c r="E3047" s="1">
        <v>43608</v>
      </c>
      <c r="F3047" s="1">
        <v>43618</v>
      </c>
      <c r="G3047" s="1">
        <v>43626</v>
      </c>
      <c r="H3047" t="s">
        <v>54</v>
      </c>
      <c r="I3047">
        <v>19</v>
      </c>
      <c r="J3047">
        <v>16</v>
      </c>
      <c r="K3047">
        <v>45</v>
      </c>
      <c r="L3047">
        <v>16</v>
      </c>
      <c r="M3047">
        <v>8</v>
      </c>
      <c r="N3047">
        <v>0.08</v>
      </c>
      <c r="O3047">
        <v>3111.21</v>
      </c>
      <c r="P3047">
        <v>5983.1</v>
      </c>
      <c r="Q3047">
        <f>Table1[[#This Row],[OrderQuantity]]*Table1[[#This Row],[UnitPrice]]</f>
        <v>47864.800000000003</v>
      </c>
      <c r="R3047">
        <f>Table1[[#This Row],[OrderQuantity]]*Table1[[#This Row],[UnitCost]]</f>
        <v>24889.68</v>
      </c>
      <c r="S3047">
        <f>Table1[[#This Row],[OrderQuantity]]*Table1[[#This Row],[UnitPrice]]*(1-Table1[[#This Row],[DiscountApplied]]) - (Table1[[#This Row],[OrderQuantity]]*Table1[[#This Row],[UnitCost]])</f>
        <v>19145.936000000002</v>
      </c>
      <c r="T3047">
        <f>DATEDIF(Table1[[#This Row],[ShipDate]],Table1[[#This Row],[DeliveryDate]],"d")</f>
        <v>8</v>
      </c>
      <c r="U3047" t="str">
        <f t="shared" si="95"/>
        <v>Late</v>
      </c>
    </row>
    <row r="3048" spans="1:21" x14ac:dyDescent="0.3">
      <c r="A3048" t="str">
        <f t="shared" si="94"/>
        <v>SO-003147</v>
      </c>
      <c r="B3048" t="s">
        <v>5</v>
      </c>
      <c r="C3048" t="s">
        <v>12</v>
      </c>
      <c r="D3048" s="1">
        <v>43500</v>
      </c>
      <c r="E3048" s="1">
        <v>43608</v>
      </c>
      <c r="F3048" s="1">
        <v>43621</v>
      </c>
      <c r="G3048" s="1">
        <v>43626</v>
      </c>
      <c r="H3048" t="s">
        <v>54</v>
      </c>
      <c r="I3048">
        <v>26</v>
      </c>
      <c r="J3048">
        <v>50</v>
      </c>
      <c r="K3048">
        <v>208</v>
      </c>
      <c r="L3048">
        <v>5</v>
      </c>
      <c r="M3048">
        <v>4</v>
      </c>
      <c r="N3048">
        <v>0.08</v>
      </c>
      <c r="O3048">
        <v>108.54</v>
      </c>
      <c r="P3048">
        <v>241.2</v>
      </c>
      <c r="Q3048">
        <f>Table1[[#This Row],[OrderQuantity]]*Table1[[#This Row],[UnitPrice]]</f>
        <v>964.8</v>
      </c>
      <c r="R3048">
        <f>Table1[[#This Row],[OrderQuantity]]*Table1[[#This Row],[UnitCost]]</f>
        <v>434.16</v>
      </c>
      <c r="S3048">
        <f>Table1[[#This Row],[OrderQuantity]]*Table1[[#This Row],[UnitPrice]]*(1-Table1[[#This Row],[DiscountApplied]]) - (Table1[[#This Row],[OrderQuantity]]*Table1[[#This Row],[UnitCost]])</f>
        <v>453.45599999999996</v>
      </c>
      <c r="T3048">
        <f>DATEDIF(Table1[[#This Row],[ShipDate]],Table1[[#This Row],[DeliveryDate]],"d")</f>
        <v>5</v>
      </c>
      <c r="U3048" t="str">
        <f t="shared" si="95"/>
        <v>On Time</v>
      </c>
    </row>
    <row r="3049" spans="1:21" x14ac:dyDescent="0.3">
      <c r="A3049" t="str">
        <f t="shared" si="94"/>
        <v>SO-003148</v>
      </c>
      <c r="B3049" t="s">
        <v>3</v>
      </c>
      <c r="C3049" t="s">
        <v>10</v>
      </c>
      <c r="D3049" s="1">
        <v>43500</v>
      </c>
      <c r="E3049" s="1">
        <v>43608</v>
      </c>
      <c r="F3049" s="1">
        <v>43617</v>
      </c>
      <c r="G3049" s="1">
        <v>43620</v>
      </c>
      <c r="H3049" t="s">
        <v>54</v>
      </c>
      <c r="I3049">
        <v>11</v>
      </c>
      <c r="J3049">
        <v>34</v>
      </c>
      <c r="K3049">
        <v>122</v>
      </c>
      <c r="L3049">
        <v>9</v>
      </c>
      <c r="M3049">
        <v>5</v>
      </c>
      <c r="N3049">
        <v>0.05</v>
      </c>
      <c r="O3049">
        <v>1080.3800000000001</v>
      </c>
      <c r="P3049">
        <v>2512.5</v>
      </c>
      <c r="Q3049">
        <f>Table1[[#This Row],[OrderQuantity]]*Table1[[#This Row],[UnitPrice]]</f>
        <v>12562.5</v>
      </c>
      <c r="R3049">
        <f>Table1[[#This Row],[OrderQuantity]]*Table1[[#This Row],[UnitCost]]</f>
        <v>5401.9000000000005</v>
      </c>
      <c r="S3049">
        <f>Table1[[#This Row],[OrderQuantity]]*Table1[[#This Row],[UnitPrice]]*(1-Table1[[#This Row],[DiscountApplied]]) - (Table1[[#This Row],[OrderQuantity]]*Table1[[#This Row],[UnitCost]])</f>
        <v>6532.4749999999995</v>
      </c>
      <c r="T3049">
        <f>DATEDIF(Table1[[#This Row],[ShipDate]],Table1[[#This Row],[DeliveryDate]],"d")</f>
        <v>3</v>
      </c>
      <c r="U3049" t="str">
        <f t="shared" si="95"/>
        <v>On Time</v>
      </c>
    </row>
    <row r="3050" spans="1:21" x14ac:dyDescent="0.3">
      <c r="A3050" t="str">
        <f t="shared" si="94"/>
        <v>SO-003149</v>
      </c>
      <c r="B3050" t="s">
        <v>5</v>
      </c>
      <c r="C3050" t="s">
        <v>10</v>
      </c>
      <c r="D3050" s="1">
        <v>43500</v>
      </c>
      <c r="E3050" s="1">
        <v>43609</v>
      </c>
      <c r="F3050" s="1">
        <v>43621</v>
      </c>
      <c r="G3050" s="1">
        <v>43631</v>
      </c>
      <c r="H3050" t="s">
        <v>54</v>
      </c>
      <c r="I3050">
        <v>26</v>
      </c>
      <c r="J3050">
        <v>35</v>
      </c>
      <c r="K3050">
        <v>157</v>
      </c>
      <c r="L3050">
        <v>39</v>
      </c>
      <c r="M3050">
        <v>6</v>
      </c>
      <c r="N3050">
        <v>0.15</v>
      </c>
      <c r="O3050">
        <v>699.28</v>
      </c>
      <c r="P3050">
        <v>984.9</v>
      </c>
      <c r="Q3050">
        <f>Table1[[#This Row],[OrderQuantity]]*Table1[[#This Row],[UnitPrice]]</f>
        <v>5909.4</v>
      </c>
      <c r="R3050">
        <f>Table1[[#This Row],[OrderQuantity]]*Table1[[#This Row],[UnitCost]]</f>
        <v>4195.68</v>
      </c>
      <c r="S3050">
        <f>Table1[[#This Row],[OrderQuantity]]*Table1[[#This Row],[UnitPrice]]*(1-Table1[[#This Row],[DiscountApplied]]) - (Table1[[#This Row],[OrderQuantity]]*Table1[[#This Row],[UnitCost]])</f>
        <v>827.30999999999949</v>
      </c>
      <c r="T3050">
        <f>DATEDIF(Table1[[#This Row],[ShipDate]],Table1[[#This Row],[DeliveryDate]],"d")</f>
        <v>10</v>
      </c>
      <c r="U3050" t="str">
        <f t="shared" si="95"/>
        <v>Late</v>
      </c>
    </row>
    <row r="3051" spans="1:21" x14ac:dyDescent="0.3">
      <c r="A3051" t="str">
        <f t="shared" si="94"/>
        <v>SO-003150</v>
      </c>
      <c r="B3051" t="s">
        <v>3</v>
      </c>
      <c r="C3051" t="s">
        <v>8</v>
      </c>
      <c r="D3051" s="1">
        <v>43500</v>
      </c>
      <c r="E3051" s="1">
        <v>43609</v>
      </c>
      <c r="F3051" s="1">
        <v>43616</v>
      </c>
      <c r="G3051" s="1">
        <v>43619</v>
      </c>
      <c r="H3051" t="s">
        <v>54</v>
      </c>
      <c r="I3051">
        <v>3</v>
      </c>
      <c r="J3051">
        <v>46</v>
      </c>
      <c r="K3051">
        <v>329</v>
      </c>
      <c r="L3051">
        <v>14</v>
      </c>
      <c r="M3051">
        <v>4</v>
      </c>
      <c r="N3051">
        <v>0.05</v>
      </c>
      <c r="O3051">
        <v>1822.4</v>
      </c>
      <c r="P3051">
        <v>2847.5</v>
      </c>
      <c r="Q3051">
        <f>Table1[[#This Row],[OrderQuantity]]*Table1[[#This Row],[UnitPrice]]</f>
        <v>11390</v>
      </c>
      <c r="R3051">
        <f>Table1[[#This Row],[OrderQuantity]]*Table1[[#This Row],[UnitCost]]</f>
        <v>7289.6</v>
      </c>
      <c r="S3051">
        <f>Table1[[#This Row],[OrderQuantity]]*Table1[[#This Row],[UnitPrice]]*(1-Table1[[#This Row],[DiscountApplied]]) - (Table1[[#This Row],[OrderQuantity]]*Table1[[#This Row],[UnitCost]])</f>
        <v>3530.8999999999996</v>
      </c>
      <c r="T3051">
        <f>DATEDIF(Table1[[#This Row],[ShipDate]],Table1[[#This Row],[DeliveryDate]],"d")</f>
        <v>3</v>
      </c>
      <c r="U3051" t="str">
        <f t="shared" si="95"/>
        <v>On Time</v>
      </c>
    </row>
    <row r="3052" spans="1:21" x14ac:dyDescent="0.3">
      <c r="A3052" t="str">
        <f t="shared" si="94"/>
        <v>SO-003151</v>
      </c>
      <c r="B3052" t="s">
        <v>3</v>
      </c>
      <c r="C3052" t="s">
        <v>10</v>
      </c>
      <c r="D3052" s="1">
        <v>43500</v>
      </c>
      <c r="E3052" s="1">
        <v>43609</v>
      </c>
      <c r="F3052" s="1">
        <v>43634</v>
      </c>
      <c r="G3052" s="1">
        <v>43643</v>
      </c>
      <c r="H3052" t="s">
        <v>54</v>
      </c>
      <c r="I3052">
        <v>3</v>
      </c>
      <c r="J3052">
        <v>9</v>
      </c>
      <c r="K3052">
        <v>155</v>
      </c>
      <c r="L3052">
        <v>7</v>
      </c>
      <c r="M3052">
        <v>1</v>
      </c>
      <c r="N3052">
        <v>0.15</v>
      </c>
      <c r="O3052">
        <v>603</v>
      </c>
      <c r="P3052">
        <v>1005</v>
      </c>
      <c r="Q3052">
        <f>Table1[[#This Row],[OrderQuantity]]*Table1[[#This Row],[UnitPrice]]</f>
        <v>1005</v>
      </c>
      <c r="R3052">
        <f>Table1[[#This Row],[OrderQuantity]]*Table1[[#This Row],[UnitCost]]</f>
        <v>603</v>
      </c>
      <c r="S3052">
        <f>Table1[[#This Row],[OrderQuantity]]*Table1[[#This Row],[UnitPrice]]*(1-Table1[[#This Row],[DiscountApplied]]) - (Table1[[#This Row],[OrderQuantity]]*Table1[[#This Row],[UnitCost]])</f>
        <v>251.25</v>
      </c>
      <c r="T3052">
        <f>DATEDIF(Table1[[#This Row],[ShipDate]],Table1[[#This Row],[DeliveryDate]],"d")</f>
        <v>9</v>
      </c>
      <c r="U3052" t="str">
        <f t="shared" si="95"/>
        <v>Late</v>
      </c>
    </row>
    <row r="3053" spans="1:21" x14ac:dyDescent="0.3">
      <c r="A3053" t="str">
        <f t="shared" si="94"/>
        <v>SO-003152</v>
      </c>
      <c r="B3053" t="s">
        <v>2</v>
      </c>
      <c r="C3053" t="s">
        <v>10</v>
      </c>
      <c r="D3053" s="1">
        <v>43500</v>
      </c>
      <c r="E3053" s="1">
        <v>43609</v>
      </c>
      <c r="F3053" s="1">
        <v>43612</v>
      </c>
      <c r="G3053" s="1">
        <v>43618</v>
      </c>
      <c r="H3053" t="s">
        <v>54</v>
      </c>
      <c r="I3053">
        <v>21</v>
      </c>
      <c r="J3053">
        <v>25</v>
      </c>
      <c r="K3053">
        <v>177</v>
      </c>
      <c r="L3053">
        <v>26</v>
      </c>
      <c r="M3053">
        <v>7</v>
      </c>
      <c r="N3053">
        <v>0.1</v>
      </c>
      <c r="O3053">
        <v>1894.02</v>
      </c>
      <c r="P3053">
        <v>2338.3000000000002</v>
      </c>
      <c r="Q3053">
        <f>Table1[[#This Row],[OrderQuantity]]*Table1[[#This Row],[UnitPrice]]</f>
        <v>16368.100000000002</v>
      </c>
      <c r="R3053">
        <f>Table1[[#This Row],[OrderQuantity]]*Table1[[#This Row],[UnitCost]]</f>
        <v>13258.14</v>
      </c>
      <c r="S3053">
        <f>Table1[[#This Row],[OrderQuantity]]*Table1[[#This Row],[UnitPrice]]*(1-Table1[[#This Row],[DiscountApplied]]) - (Table1[[#This Row],[OrderQuantity]]*Table1[[#This Row],[UnitCost]])</f>
        <v>1473.1500000000033</v>
      </c>
      <c r="T3053">
        <f>DATEDIF(Table1[[#This Row],[ShipDate]],Table1[[#This Row],[DeliveryDate]],"d")</f>
        <v>6</v>
      </c>
      <c r="U3053" t="str">
        <f t="shared" si="95"/>
        <v>On Time</v>
      </c>
    </row>
    <row r="3054" spans="1:21" x14ac:dyDescent="0.3">
      <c r="A3054" t="str">
        <f t="shared" si="94"/>
        <v>SO-003153</v>
      </c>
      <c r="B3054" t="s">
        <v>3</v>
      </c>
      <c r="C3054" t="s">
        <v>13</v>
      </c>
      <c r="D3054" s="1">
        <v>43500</v>
      </c>
      <c r="E3054" s="1">
        <v>43609</v>
      </c>
      <c r="F3054" s="1">
        <v>43622</v>
      </c>
      <c r="G3054" s="1">
        <v>43625</v>
      </c>
      <c r="H3054" t="s">
        <v>54</v>
      </c>
      <c r="I3054">
        <v>7</v>
      </c>
      <c r="J3054">
        <v>19</v>
      </c>
      <c r="K3054">
        <v>31</v>
      </c>
      <c r="L3054">
        <v>19</v>
      </c>
      <c r="M3054">
        <v>2</v>
      </c>
      <c r="N3054">
        <v>0.05</v>
      </c>
      <c r="O3054">
        <v>5121.68</v>
      </c>
      <c r="P3054">
        <v>6170.7</v>
      </c>
      <c r="Q3054">
        <f>Table1[[#This Row],[OrderQuantity]]*Table1[[#This Row],[UnitPrice]]</f>
        <v>12341.4</v>
      </c>
      <c r="R3054">
        <f>Table1[[#This Row],[OrderQuantity]]*Table1[[#This Row],[UnitCost]]</f>
        <v>10243.36</v>
      </c>
      <c r="S3054">
        <f>Table1[[#This Row],[OrderQuantity]]*Table1[[#This Row],[UnitPrice]]*(1-Table1[[#This Row],[DiscountApplied]]) - (Table1[[#This Row],[OrderQuantity]]*Table1[[#This Row],[UnitCost]])</f>
        <v>1480.9699999999993</v>
      </c>
      <c r="T3054">
        <f>DATEDIF(Table1[[#This Row],[ShipDate]],Table1[[#This Row],[DeliveryDate]],"d")</f>
        <v>3</v>
      </c>
      <c r="U3054" t="str">
        <f t="shared" si="95"/>
        <v>On Time</v>
      </c>
    </row>
    <row r="3055" spans="1:21" x14ac:dyDescent="0.3">
      <c r="A3055" t="str">
        <f t="shared" si="94"/>
        <v>SO-003154</v>
      </c>
      <c r="B3055" t="s">
        <v>3</v>
      </c>
      <c r="C3055" t="s">
        <v>11</v>
      </c>
      <c r="D3055" s="1">
        <v>43500</v>
      </c>
      <c r="E3055" s="1">
        <v>43609</v>
      </c>
      <c r="F3055" s="1">
        <v>43625</v>
      </c>
      <c r="G3055" s="1">
        <v>43627</v>
      </c>
      <c r="H3055" t="s">
        <v>54</v>
      </c>
      <c r="I3055">
        <v>6</v>
      </c>
      <c r="J3055">
        <v>34</v>
      </c>
      <c r="K3055">
        <v>319</v>
      </c>
      <c r="L3055">
        <v>41</v>
      </c>
      <c r="M3055">
        <v>1</v>
      </c>
      <c r="N3055">
        <v>0.1</v>
      </c>
      <c r="O3055">
        <v>1972.48</v>
      </c>
      <c r="P3055">
        <v>2465.6</v>
      </c>
      <c r="Q3055">
        <f>Table1[[#This Row],[OrderQuantity]]*Table1[[#This Row],[UnitPrice]]</f>
        <v>2465.6</v>
      </c>
      <c r="R3055">
        <f>Table1[[#This Row],[OrderQuantity]]*Table1[[#This Row],[UnitCost]]</f>
        <v>1972.48</v>
      </c>
      <c r="S3055">
        <f>Table1[[#This Row],[OrderQuantity]]*Table1[[#This Row],[UnitPrice]]*(1-Table1[[#This Row],[DiscountApplied]]) - (Table1[[#This Row],[OrderQuantity]]*Table1[[#This Row],[UnitCost]])</f>
        <v>246.55999999999995</v>
      </c>
      <c r="T3055">
        <f>DATEDIF(Table1[[#This Row],[ShipDate]],Table1[[#This Row],[DeliveryDate]],"d")</f>
        <v>2</v>
      </c>
      <c r="U3055" t="str">
        <f t="shared" si="95"/>
        <v>On Time</v>
      </c>
    </row>
    <row r="3056" spans="1:21" x14ac:dyDescent="0.3">
      <c r="A3056" t="str">
        <f t="shared" si="94"/>
        <v>SO-003155</v>
      </c>
      <c r="B3056" t="s">
        <v>2</v>
      </c>
      <c r="C3056" t="s">
        <v>8</v>
      </c>
      <c r="D3056" s="1">
        <v>43500</v>
      </c>
      <c r="E3056" s="1">
        <v>43609</v>
      </c>
      <c r="F3056" s="1">
        <v>43612</v>
      </c>
      <c r="G3056" s="1">
        <v>43613</v>
      </c>
      <c r="H3056" t="s">
        <v>54</v>
      </c>
      <c r="I3056">
        <v>22</v>
      </c>
      <c r="J3056">
        <v>38</v>
      </c>
      <c r="K3056">
        <v>339</v>
      </c>
      <c r="L3056">
        <v>44</v>
      </c>
      <c r="M3056">
        <v>7</v>
      </c>
      <c r="N3056">
        <v>0.05</v>
      </c>
      <c r="O3056">
        <v>1240.3</v>
      </c>
      <c r="P3056">
        <v>2385.1999999999998</v>
      </c>
      <c r="Q3056">
        <f>Table1[[#This Row],[OrderQuantity]]*Table1[[#This Row],[UnitPrice]]</f>
        <v>16696.399999999998</v>
      </c>
      <c r="R3056">
        <f>Table1[[#This Row],[OrderQuantity]]*Table1[[#This Row],[UnitCost]]</f>
        <v>8682.1</v>
      </c>
      <c r="S3056">
        <f>Table1[[#This Row],[OrderQuantity]]*Table1[[#This Row],[UnitPrice]]*(1-Table1[[#This Row],[DiscountApplied]]) - (Table1[[#This Row],[OrderQuantity]]*Table1[[#This Row],[UnitCost]])</f>
        <v>7179.4799999999959</v>
      </c>
      <c r="T3056">
        <f>DATEDIF(Table1[[#This Row],[ShipDate]],Table1[[#This Row],[DeliveryDate]],"d")</f>
        <v>1</v>
      </c>
      <c r="U3056" t="str">
        <f t="shared" si="95"/>
        <v>On Time</v>
      </c>
    </row>
    <row r="3057" spans="1:21" x14ac:dyDescent="0.3">
      <c r="A3057" t="str">
        <f t="shared" si="94"/>
        <v>SO-003156</v>
      </c>
      <c r="B3057" t="s">
        <v>2</v>
      </c>
      <c r="C3057" t="s">
        <v>8</v>
      </c>
      <c r="D3057" s="1">
        <v>43500</v>
      </c>
      <c r="E3057" s="1">
        <v>43609</v>
      </c>
      <c r="F3057" s="1">
        <v>43625</v>
      </c>
      <c r="G3057" s="1">
        <v>43630</v>
      </c>
      <c r="H3057" t="s">
        <v>54</v>
      </c>
      <c r="I3057">
        <v>22</v>
      </c>
      <c r="J3057">
        <v>24</v>
      </c>
      <c r="K3057">
        <v>359</v>
      </c>
      <c r="L3057">
        <v>44</v>
      </c>
      <c r="M3057">
        <v>4</v>
      </c>
      <c r="N3057">
        <v>0.05</v>
      </c>
      <c r="O3057">
        <v>470.34</v>
      </c>
      <c r="P3057">
        <v>1045.2</v>
      </c>
      <c r="Q3057">
        <f>Table1[[#This Row],[OrderQuantity]]*Table1[[#This Row],[UnitPrice]]</f>
        <v>4180.8</v>
      </c>
      <c r="R3057">
        <f>Table1[[#This Row],[OrderQuantity]]*Table1[[#This Row],[UnitCost]]</f>
        <v>1881.36</v>
      </c>
      <c r="S3057">
        <f>Table1[[#This Row],[OrderQuantity]]*Table1[[#This Row],[UnitPrice]]*(1-Table1[[#This Row],[DiscountApplied]]) - (Table1[[#This Row],[OrderQuantity]]*Table1[[#This Row],[UnitCost]])</f>
        <v>2090.3999999999996</v>
      </c>
      <c r="T3057">
        <f>DATEDIF(Table1[[#This Row],[ShipDate]],Table1[[#This Row],[DeliveryDate]],"d")</f>
        <v>5</v>
      </c>
      <c r="U3057" t="str">
        <f t="shared" si="95"/>
        <v>On Time</v>
      </c>
    </row>
    <row r="3058" spans="1:21" x14ac:dyDescent="0.3">
      <c r="A3058" t="str">
        <f t="shared" si="94"/>
        <v>SO-003157</v>
      </c>
      <c r="B3058" t="s">
        <v>3</v>
      </c>
      <c r="C3058" t="s">
        <v>11</v>
      </c>
      <c r="D3058" s="1">
        <v>43500</v>
      </c>
      <c r="E3058" s="1">
        <v>43609</v>
      </c>
      <c r="F3058" s="1">
        <v>43636</v>
      </c>
      <c r="G3058" s="1">
        <v>43639</v>
      </c>
      <c r="H3058" t="s">
        <v>54</v>
      </c>
      <c r="I3058">
        <v>7</v>
      </c>
      <c r="J3058">
        <v>33</v>
      </c>
      <c r="K3058">
        <v>310</v>
      </c>
      <c r="L3058">
        <v>15</v>
      </c>
      <c r="M3058">
        <v>6</v>
      </c>
      <c r="N3058">
        <v>0.05</v>
      </c>
      <c r="O3058">
        <v>1616.64</v>
      </c>
      <c r="P3058">
        <v>2566.1</v>
      </c>
      <c r="Q3058">
        <f>Table1[[#This Row],[OrderQuantity]]*Table1[[#This Row],[UnitPrice]]</f>
        <v>15396.599999999999</v>
      </c>
      <c r="R3058">
        <f>Table1[[#This Row],[OrderQuantity]]*Table1[[#This Row],[UnitCost]]</f>
        <v>9699.84</v>
      </c>
      <c r="S3058">
        <f>Table1[[#This Row],[OrderQuantity]]*Table1[[#This Row],[UnitPrice]]*(1-Table1[[#This Row],[DiscountApplied]]) - (Table1[[#This Row],[OrderQuantity]]*Table1[[#This Row],[UnitCost]])</f>
        <v>4926.9299999999985</v>
      </c>
      <c r="T3058">
        <f>DATEDIF(Table1[[#This Row],[ShipDate]],Table1[[#This Row],[DeliveryDate]],"d")</f>
        <v>3</v>
      </c>
      <c r="U3058" t="str">
        <f t="shared" si="95"/>
        <v>On Time</v>
      </c>
    </row>
    <row r="3059" spans="1:21" x14ac:dyDescent="0.3">
      <c r="A3059" t="str">
        <f t="shared" si="94"/>
        <v>SO-003158</v>
      </c>
      <c r="B3059" t="s">
        <v>3</v>
      </c>
      <c r="C3059" t="s">
        <v>13</v>
      </c>
      <c r="D3059" s="1">
        <v>43500</v>
      </c>
      <c r="E3059" s="1">
        <v>43609</v>
      </c>
      <c r="F3059" s="1">
        <v>43632</v>
      </c>
      <c r="G3059" s="1">
        <v>43638</v>
      </c>
      <c r="H3059" t="s">
        <v>54</v>
      </c>
      <c r="I3059">
        <v>8</v>
      </c>
      <c r="J3059">
        <v>23</v>
      </c>
      <c r="K3059">
        <v>36</v>
      </c>
      <c r="L3059">
        <v>9</v>
      </c>
      <c r="M3059">
        <v>4</v>
      </c>
      <c r="N3059">
        <v>0.1</v>
      </c>
      <c r="O3059">
        <v>1970.74</v>
      </c>
      <c r="P3059">
        <v>2559.4</v>
      </c>
      <c r="Q3059">
        <f>Table1[[#This Row],[OrderQuantity]]*Table1[[#This Row],[UnitPrice]]</f>
        <v>10237.6</v>
      </c>
      <c r="R3059">
        <f>Table1[[#This Row],[OrderQuantity]]*Table1[[#This Row],[UnitCost]]</f>
        <v>7882.96</v>
      </c>
      <c r="S3059">
        <f>Table1[[#This Row],[OrderQuantity]]*Table1[[#This Row],[UnitPrice]]*(1-Table1[[#This Row],[DiscountApplied]]) - (Table1[[#This Row],[OrderQuantity]]*Table1[[#This Row],[UnitCost]])</f>
        <v>1330.88</v>
      </c>
      <c r="T3059">
        <f>DATEDIF(Table1[[#This Row],[ShipDate]],Table1[[#This Row],[DeliveryDate]],"d")</f>
        <v>6</v>
      </c>
      <c r="U3059" t="str">
        <f t="shared" si="95"/>
        <v>On Time</v>
      </c>
    </row>
    <row r="3060" spans="1:21" x14ac:dyDescent="0.3">
      <c r="A3060" t="str">
        <f t="shared" si="94"/>
        <v>SO-003159</v>
      </c>
      <c r="B3060" t="s">
        <v>4</v>
      </c>
      <c r="C3060" t="s">
        <v>8</v>
      </c>
      <c r="D3060" s="1">
        <v>43500</v>
      </c>
      <c r="E3060" s="1">
        <v>43610</v>
      </c>
      <c r="F3060" s="1">
        <v>43613</v>
      </c>
      <c r="G3060" s="1">
        <v>43619</v>
      </c>
      <c r="H3060" t="s">
        <v>54</v>
      </c>
      <c r="I3060">
        <v>18</v>
      </c>
      <c r="J3060">
        <v>36</v>
      </c>
      <c r="K3060">
        <v>350</v>
      </c>
      <c r="L3060">
        <v>42</v>
      </c>
      <c r="M3060">
        <v>2</v>
      </c>
      <c r="N3060">
        <v>0.05</v>
      </c>
      <c r="O3060">
        <v>2657.09</v>
      </c>
      <c r="P3060">
        <v>3363.4</v>
      </c>
      <c r="Q3060">
        <f>Table1[[#This Row],[OrderQuantity]]*Table1[[#This Row],[UnitPrice]]</f>
        <v>6726.8</v>
      </c>
      <c r="R3060">
        <f>Table1[[#This Row],[OrderQuantity]]*Table1[[#This Row],[UnitCost]]</f>
        <v>5314.18</v>
      </c>
      <c r="S3060">
        <f>Table1[[#This Row],[OrderQuantity]]*Table1[[#This Row],[UnitPrice]]*(1-Table1[[#This Row],[DiscountApplied]]) - (Table1[[#This Row],[OrderQuantity]]*Table1[[#This Row],[UnitCost]])</f>
        <v>1076.2799999999997</v>
      </c>
      <c r="T3060">
        <f>DATEDIF(Table1[[#This Row],[ShipDate]],Table1[[#This Row],[DeliveryDate]],"d")</f>
        <v>6</v>
      </c>
      <c r="U3060" t="str">
        <f t="shared" si="95"/>
        <v>On Time</v>
      </c>
    </row>
    <row r="3061" spans="1:21" x14ac:dyDescent="0.3">
      <c r="A3061" t="str">
        <f t="shared" si="94"/>
        <v>SO-003160</v>
      </c>
      <c r="B3061" t="s">
        <v>4</v>
      </c>
      <c r="C3061" t="s">
        <v>8</v>
      </c>
      <c r="D3061" s="1">
        <v>43500</v>
      </c>
      <c r="E3061" s="1">
        <v>43610</v>
      </c>
      <c r="F3061" s="1">
        <v>43629</v>
      </c>
      <c r="G3061" s="1">
        <v>43630</v>
      </c>
      <c r="H3061" t="s">
        <v>54</v>
      </c>
      <c r="I3061">
        <v>13</v>
      </c>
      <c r="J3061">
        <v>46</v>
      </c>
      <c r="K3061">
        <v>363</v>
      </c>
      <c r="L3061">
        <v>26</v>
      </c>
      <c r="M3061">
        <v>2</v>
      </c>
      <c r="N3061">
        <v>0.05</v>
      </c>
      <c r="O3061">
        <v>647.22</v>
      </c>
      <c r="P3061">
        <v>1078.7</v>
      </c>
      <c r="Q3061">
        <f>Table1[[#This Row],[OrderQuantity]]*Table1[[#This Row],[UnitPrice]]</f>
        <v>2157.4</v>
      </c>
      <c r="R3061">
        <f>Table1[[#This Row],[OrderQuantity]]*Table1[[#This Row],[UnitCost]]</f>
        <v>1294.44</v>
      </c>
      <c r="S3061">
        <f>Table1[[#This Row],[OrderQuantity]]*Table1[[#This Row],[UnitPrice]]*(1-Table1[[#This Row],[DiscountApplied]]) - (Table1[[#This Row],[OrderQuantity]]*Table1[[#This Row],[UnitCost]])</f>
        <v>755.09000000000015</v>
      </c>
      <c r="T3061">
        <f>DATEDIF(Table1[[#This Row],[ShipDate]],Table1[[#This Row],[DeliveryDate]],"d")</f>
        <v>1</v>
      </c>
      <c r="U3061" t="str">
        <f t="shared" si="95"/>
        <v>On Time</v>
      </c>
    </row>
    <row r="3062" spans="1:21" x14ac:dyDescent="0.3">
      <c r="A3062" t="str">
        <f t="shared" si="94"/>
        <v>SO-003161</v>
      </c>
      <c r="B3062" t="s">
        <v>4</v>
      </c>
      <c r="C3062" t="s">
        <v>11</v>
      </c>
      <c r="D3062" s="1">
        <v>43500</v>
      </c>
      <c r="E3062" s="1">
        <v>43610</v>
      </c>
      <c r="F3062" s="1">
        <v>43614</v>
      </c>
      <c r="G3062" s="1">
        <v>43622</v>
      </c>
      <c r="H3062" t="s">
        <v>54</v>
      </c>
      <c r="I3062">
        <v>19</v>
      </c>
      <c r="J3062">
        <v>34</v>
      </c>
      <c r="K3062">
        <v>279</v>
      </c>
      <c r="L3062">
        <v>11</v>
      </c>
      <c r="M3062">
        <v>6</v>
      </c>
      <c r="N3062">
        <v>0.1</v>
      </c>
      <c r="O3062">
        <v>3913.47</v>
      </c>
      <c r="P3062">
        <v>5929.5</v>
      </c>
      <c r="Q3062">
        <f>Table1[[#This Row],[OrderQuantity]]*Table1[[#This Row],[UnitPrice]]</f>
        <v>35577</v>
      </c>
      <c r="R3062">
        <f>Table1[[#This Row],[OrderQuantity]]*Table1[[#This Row],[UnitCost]]</f>
        <v>23480.82</v>
      </c>
      <c r="S3062">
        <f>Table1[[#This Row],[OrderQuantity]]*Table1[[#This Row],[UnitPrice]]*(1-Table1[[#This Row],[DiscountApplied]]) - (Table1[[#This Row],[OrderQuantity]]*Table1[[#This Row],[UnitCost]])</f>
        <v>8538.48</v>
      </c>
      <c r="T3062">
        <f>DATEDIF(Table1[[#This Row],[ShipDate]],Table1[[#This Row],[DeliveryDate]],"d")</f>
        <v>8</v>
      </c>
      <c r="U3062" t="str">
        <f t="shared" si="95"/>
        <v>Late</v>
      </c>
    </row>
    <row r="3063" spans="1:21" x14ac:dyDescent="0.3">
      <c r="A3063" t="str">
        <f t="shared" si="94"/>
        <v>SO-003162</v>
      </c>
      <c r="B3063" t="s">
        <v>4</v>
      </c>
      <c r="C3063" t="s">
        <v>11</v>
      </c>
      <c r="D3063" s="1">
        <v>43500</v>
      </c>
      <c r="E3063" s="1">
        <v>43610</v>
      </c>
      <c r="F3063" s="1">
        <v>43622</v>
      </c>
      <c r="G3063" s="1">
        <v>43627</v>
      </c>
      <c r="H3063" t="s">
        <v>54</v>
      </c>
      <c r="I3063">
        <v>20</v>
      </c>
      <c r="J3063">
        <v>35</v>
      </c>
      <c r="K3063">
        <v>273</v>
      </c>
      <c r="L3063">
        <v>25</v>
      </c>
      <c r="M3063">
        <v>4</v>
      </c>
      <c r="N3063">
        <v>0.08</v>
      </c>
      <c r="O3063">
        <v>1451.22</v>
      </c>
      <c r="P3063">
        <v>1909.5</v>
      </c>
      <c r="Q3063">
        <f>Table1[[#This Row],[OrderQuantity]]*Table1[[#This Row],[UnitPrice]]</f>
        <v>7638</v>
      </c>
      <c r="R3063">
        <f>Table1[[#This Row],[OrderQuantity]]*Table1[[#This Row],[UnitCost]]</f>
        <v>5804.88</v>
      </c>
      <c r="S3063">
        <f>Table1[[#This Row],[OrderQuantity]]*Table1[[#This Row],[UnitPrice]]*(1-Table1[[#This Row],[DiscountApplied]]) - (Table1[[#This Row],[OrderQuantity]]*Table1[[#This Row],[UnitCost]])</f>
        <v>1222.08</v>
      </c>
      <c r="T3063">
        <f>DATEDIF(Table1[[#This Row],[ShipDate]],Table1[[#This Row],[DeliveryDate]],"d")</f>
        <v>5</v>
      </c>
      <c r="U3063" t="str">
        <f t="shared" si="95"/>
        <v>On Time</v>
      </c>
    </row>
    <row r="3064" spans="1:21" x14ac:dyDescent="0.3">
      <c r="A3064" t="str">
        <f t="shared" si="94"/>
        <v>SO-003163</v>
      </c>
      <c r="B3064" t="s">
        <v>4</v>
      </c>
      <c r="C3064" t="s">
        <v>13</v>
      </c>
      <c r="D3064" s="1">
        <v>43500</v>
      </c>
      <c r="E3064" s="1">
        <v>43610</v>
      </c>
      <c r="F3064" s="1">
        <v>43615</v>
      </c>
      <c r="G3064" s="1">
        <v>43616</v>
      </c>
      <c r="H3064" t="s">
        <v>54</v>
      </c>
      <c r="I3064">
        <v>18</v>
      </c>
      <c r="J3064">
        <v>17</v>
      </c>
      <c r="K3064">
        <v>34</v>
      </c>
      <c r="L3064">
        <v>47</v>
      </c>
      <c r="M3064">
        <v>4</v>
      </c>
      <c r="N3064">
        <v>0.3</v>
      </c>
      <c r="O3064">
        <v>780.15</v>
      </c>
      <c r="P3064">
        <v>1098.8</v>
      </c>
      <c r="Q3064">
        <f>Table1[[#This Row],[OrderQuantity]]*Table1[[#This Row],[UnitPrice]]</f>
        <v>4395.2</v>
      </c>
      <c r="R3064">
        <f>Table1[[#This Row],[OrderQuantity]]*Table1[[#This Row],[UnitCost]]</f>
        <v>3120.6</v>
      </c>
      <c r="S3064">
        <f>Table1[[#This Row],[OrderQuantity]]*Table1[[#This Row],[UnitPrice]]*(1-Table1[[#This Row],[DiscountApplied]]) - (Table1[[#This Row],[OrderQuantity]]*Table1[[#This Row],[UnitCost]])</f>
        <v>-43.960000000000036</v>
      </c>
      <c r="T3064">
        <f>DATEDIF(Table1[[#This Row],[ShipDate]],Table1[[#This Row],[DeliveryDate]],"d")</f>
        <v>1</v>
      </c>
      <c r="U3064" t="str">
        <f t="shared" si="95"/>
        <v>On Time</v>
      </c>
    </row>
    <row r="3065" spans="1:21" x14ac:dyDescent="0.3">
      <c r="A3065" t="str">
        <f t="shared" si="94"/>
        <v>SO-003164</v>
      </c>
      <c r="B3065" t="s">
        <v>5</v>
      </c>
      <c r="C3065" t="s">
        <v>12</v>
      </c>
      <c r="D3065" s="1">
        <v>43500</v>
      </c>
      <c r="E3065" s="1">
        <v>43610</v>
      </c>
      <c r="F3065" s="1">
        <v>43638</v>
      </c>
      <c r="G3065" s="1">
        <v>43639</v>
      </c>
      <c r="H3065" t="s">
        <v>54</v>
      </c>
      <c r="I3065">
        <v>27</v>
      </c>
      <c r="J3065">
        <v>14</v>
      </c>
      <c r="K3065">
        <v>212</v>
      </c>
      <c r="L3065">
        <v>3</v>
      </c>
      <c r="M3065">
        <v>5</v>
      </c>
      <c r="N3065">
        <v>0.08</v>
      </c>
      <c r="O3065">
        <v>353.76</v>
      </c>
      <c r="P3065">
        <v>884.4</v>
      </c>
      <c r="Q3065">
        <f>Table1[[#This Row],[OrderQuantity]]*Table1[[#This Row],[UnitPrice]]</f>
        <v>4422</v>
      </c>
      <c r="R3065">
        <f>Table1[[#This Row],[OrderQuantity]]*Table1[[#This Row],[UnitCost]]</f>
        <v>1768.8</v>
      </c>
      <c r="S3065">
        <f>Table1[[#This Row],[OrderQuantity]]*Table1[[#This Row],[UnitPrice]]*(1-Table1[[#This Row],[DiscountApplied]]) - (Table1[[#This Row],[OrderQuantity]]*Table1[[#This Row],[UnitCost]])</f>
        <v>2299.4400000000005</v>
      </c>
      <c r="T3065">
        <f>DATEDIF(Table1[[#This Row],[ShipDate]],Table1[[#This Row],[DeliveryDate]],"d")</f>
        <v>1</v>
      </c>
      <c r="U3065" t="str">
        <f t="shared" si="95"/>
        <v>On Time</v>
      </c>
    </row>
    <row r="3066" spans="1:21" x14ac:dyDescent="0.3">
      <c r="A3066" t="str">
        <f t="shared" si="94"/>
        <v>SO-003165</v>
      </c>
      <c r="B3066" t="s">
        <v>3</v>
      </c>
      <c r="C3066" t="s">
        <v>9</v>
      </c>
      <c r="D3066" s="1">
        <v>43500</v>
      </c>
      <c r="E3066" s="1">
        <v>43610</v>
      </c>
      <c r="F3066" s="1">
        <v>43627</v>
      </c>
      <c r="G3066" s="1">
        <v>43633</v>
      </c>
      <c r="H3066" t="s">
        <v>54</v>
      </c>
      <c r="I3066">
        <v>2</v>
      </c>
      <c r="J3066">
        <v>2</v>
      </c>
      <c r="K3066">
        <v>79</v>
      </c>
      <c r="L3066">
        <v>21</v>
      </c>
      <c r="M3066">
        <v>5</v>
      </c>
      <c r="N3066">
        <v>0.15</v>
      </c>
      <c r="O3066">
        <v>420.76</v>
      </c>
      <c r="P3066">
        <v>1051.9000000000001</v>
      </c>
      <c r="Q3066">
        <f>Table1[[#This Row],[OrderQuantity]]*Table1[[#This Row],[UnitPrice]]</f>
        <v>5259.5</v>
      </c>
      <c r="R3066">
        <f>Table1[[#This Row],[OrderQuantity]]*Table1[[#This Row],[UnitCost]]</f>
        <v>2103.8000000000002</v>
      </c>
      <c r="S3066">
        <f>Table1[[#This Row],[OrderQuantity]]*Table1[[#This Row],[UnitPrice]]*(1-Table1[[#This Row],[DiscountApplied]]) - (Table1[[#This Row],[OrderQuantity]]*Table1[[#This Row],[UnitCost]])</f>
        <v>2366.7749999999996</v>
      </c>
      <c r="T3066">
        <f>DATEDIF(Table1[[#This Row],[ShipDate]],Table1[[#This Row],[DeliveryDate]],"d")</f>
        <v>6</v>
      </c>
      <c r="U3066" t="str">
        <f t="shared" si="95"/>
        <v>On Time</v>
      </c>
    </row>
    <row r="3067" spans="1:21" x14ac:dyDescent="0.3">
      <c r="A3067" t="str">
        <f t="shared" si="94"/>
        <v>SO-003166</v>
      </c>
      <c r="B3067" t="s">
        <v>3</v>
      </c>
      <c r="C3067" t="s">
        <v>8</v>
      </c>
      <c r="D3067" s="1">
        <v>43500</v>
      </c>
      <c r="E3067" s="1">
        <v>43610</v>
      </c>
      <c r="F3067" s="1">
        <v>43625</v>
      </c>
      <c r="G3067" s="1">
        <v>43632</v>
      </c>
      <c r="H3067" t="s">
        <v>54</v>
      </c>
      <c r="I3067">
        <v>10</v>
      </c>
      <c r="J3067">
        <v>20</v>
      </c>
      <c r="K3067">
        <v>351</v>
      </c>
      <c r="L3067">
        <v>43</v>
      </c>
      <c r="M3067">
        <v>8</v>
      </c>
      <c r="N3067">
        <v>0.15</v>
      </c>
      <c r="O3067">
        <v>449.44</v>
      </c>
      <c r="P3067">
        <v>864.3</v>
      </c>
      <c r="Q3067">
        <f>Table1[[#This Row],[OrderQuantity]]*Table1[[#This Row],[UnitPrice]]</f>
        <v>6914.4</v>
      </c>
      <c r="R3067">
        <f>Table1[[#This Row],[OrderQuantity]]*Table1[[#This Row],[UnitCost]]</f>
        <v>3595.52</v>
      </c>
      <c r="S3067">
        <f>Table1[[#This Row],[OrderQuantity]]*Table1[[#This Row],[UnitPrice]]*(1-Table1[[#This Row],[DiscountApplied]]) - (Table1[[#This Row],[OrderQuantity]]*Table1[[#This Row],[UnitCost]])</f>
        <v>2281.7199999999998</v>
      </c>
      <c r="T3067">
        <f>DATEDIF(Table1[[#This Row],[ShipDate]],Table1[[#This Row],[DeliveryDate]],"d")</f>
        <v>7</v>
      </c>
      <c r="U3067" t="str">
        <f t="shared" si="95"/>
        <v>On Time</v>
      </c>
    </row>
    <row r="3068" spans="1:21" x14ac:dyDescent="0.3">
      <c r="A3068" t="str">
        <f t="shared" si="94"/>
        <v>SO-003167</v>
      </c>
      <c r="B3068" t="s">
        <v>4</v>
      </c>
      <c r="C3068" t="s">
        <v>8</v>
      </c>
      <c r="D3068" s="1">
        <v>43500</v>
      </c>
      <c r="E3068" s="1">
        <v>43610</v>
      </c>
      <c r="F3068" s="1">
        <v>43619</v>
      </c>
      <c r="G3068" s="1">
        <v>43626</v>
      </c>
      <c r="H3068" t="s">
        <v>54</v>
      </c>
      <c r="I3068">
        <v>14</v>
      </c>
      <c r="J3068">
        <v>6</v>
      </c>
      <c r="K3068">
        <v>353</v>
      </c>
      <c r="L3068">
        <v>1</v>
      </c>
      <c r="M3068">
        <v>2</v>
      </c>
      <c r="N3068">
        <v>0.05</v>
      </c>
      <c r="O3068">
        <v>1231.26</v>
      </c>
      <c r="P3068">
        <v>2619.6999999999998</v>
      </c>
      <c r="Q3068">
        <f>Table1[[#This Row],[OrderQuantity]]*Table1[[#This Row],[UnitPrice]]</f>
        <v>5239.3999999999996</v>
      </c>
      <c r="R3068">
        <f>Table1[[#This Row],[OrderQuantity]]*Table1[[#This Row],[UnitCost]]</f>
        <v>2462.52</v>
      </c>
      <c r="S3068">
        <f>Table1[[#This Row],[OrderQuantity]]*Table1[[#This Row],[UnitPrice]]*(1-Table1[[#This Row],[DiscountApplied]]) - (Table1[[#This Row],[OrderQuantity]]*Table1[[#This Row],[UnitCost]])</f>
        <v>2514.9099999999994</v>
      </c>
      <c r="T3068">
        <f>DATEDIF(Table1[[#This Row],[ShipDate]],Table1[[#This Row],[DeliveryDate]],"d")</f>
        <v>7</v>
      </c>
      <c r="U3068" t="str">
        <f t="shared" si="95"/>
        <v>On Time</v>
      </c>
    </row>
    <row r="3069" spans="1:21" x14ac:dyDescent="0.3">
      <c r="A3069" t="str">
        <f t="shared" si="94"/>
        <v>SO-003168</v>
      </c>
      <c r="B3069" t="s">
        <v>3</v>
      </c>
      <c r="C3069" t="s">
        <v>12</v>
      </c>
      <c r="D3069" s="1">
        <v>43500</v>
      </c>
      <c r="E3069" s="1">
        <v>43610</v>
      </c>
      <c r="F3069" s="1">
        <v>43628</v>
      </c>
      <c r="G3069" s="1">
        <v>43630</v>
      </c>
      <c r="H3069" t="s">
        <v>54</v>
      </c>
      <c r="I3069">
        <v>4</v>
      </c>
      <c r="J3069">
        <v>21</v>
      </c>
      <c r="K3069">
        <v>259</v>
      </c>
      <c r="L3069">
        <v>35</v>
      </c>
      <c r="M3069">
        <v>3</v>
      </c>
      <c r="N3069">
        <v>0.15</v>
      </c>
      <c r="O3069">
        <v>2816.95</v>
      </c>
      <c r="P3069">
        <v>6123.8</v>
      </c>
      <c r="Q3069">
        <f>Table1[[#This Row],[OrderQuantity]]*Table1[[#This Row],[UnitPrice]]</f>
        <v>18371.400000000001</v>
      </c>
      <c r="R3069">
        <f>Table1[[#This Row],[OrderQuantity]]*Table1[[#This Row],[UnitCost]]</f>
        <v>8450.8499999999985</v>
      </c>
      <c r="S3069">
        <f>Table1[[#This Row],[OrderQuantity]]*Table1[[#This Row],[UnitPrice]]*(1-Table1[[#This Row],[DiscountApplied]]) - (Table1[[#This Row],[OrderQuantity]]*Table1[[#This Row],[UnitCost]])</f>
        <v>7164.840000000002</v>
      </c>
      <c r="T3069">
        <f>DATEDIF(Table1[[#This Row],[ShipDate]],Table1[[#This Row],[DeliveryDate]],"d")</f>
        <v>2</v>
      </c>
      <c r="U3069" t="str">
        <f t="shared" si="95"/>
        <v>On Time</v>
      </c>
    </row>
    <row r="3070" spans="1:21" x14ac:dyDescent="0.3">
      <c r="A3070" t="str">
        <f t="shared" si="94"/>
        <v>SO-003169</v>
      </c>
      <c r="B3070" t="s">
        <v>3</v>
      </c>
      <c r="C3070" t="s">
        <v>11</v>
      </c>
      <c r="D3070" s="1">
        <v>43500</v>
      </c>
      <c r="E3070" s="1">
        <v>43611</v>
      </c>
      <c r="F3070" s="1">
        <v>43627</v>
      </c>
      <c r="G3070" s="1">
        <v>43634</v>
      </c>
      <c r="H3070" t="s">
        <v>54</v>
      </c>
      <c r="I3070">
        <v>10</v>
      </c>
      <c r="J3070">
        <v>19</v>
      </c>
      <c r="K3070">
        <v>328</v>
      </c>
      <c r="L3070">
        <v>22</v>
      </c>
      <c r="M3070">
        <v>6</v>
      </c>
      <c r="N3070">
        <v>0.05</v>
      </c>
      <c r="O3070">
        <v>123.95</v>
      </c>
      <c r="P3070">
        <v>247.9</v>
      </c>
      <c r="Q3070">
        <f>Table1[[#This Row],[OrderQuantity]]*Table1[[#This Row],[UnitPrice]]</f>
        <v>1487.4</v>
      </c>
      <c r="R3070">
        <f>Table1[[#This Row],[OrderQuantity]]*Table1[[#This Row],[UnitCost]]</f>
        <v>743.7</v>
      </c>
      <c r="S3070">
        <f>Table1[[#This Row],[OrderQuantity]]*Table1[[#This Row],[UnitPrice]]*(1-Table1[[#This Row],[DiscountApplied]]) - (Table1[[#This Row],[OrderQuantity]]*Table1[[#This Row],[UnitCost]])</f>
        <v>669.32999999999993</v>
      </c>
      <c r="T3070">
        <f>DATEDIF(Table1[[#This Row],[ShipDate]],Table1[[#This Row],[DeliveryDate]],"d")</f>
        <v>7</v>
      </c>
      <c r="U3070" t="str">
        <f t="shared" si="95"/>
        <v>On Time</v>
      </c>
    </row>
    <row r="3071" spans="1:21" x14ac:dyDescent="0.3">
      <c r="A3071" t="str">
        <f t="shared" si="94"/>
        <v>SO-003170</v>
      </c>
      <c r="B3071" t="s">
        <v>5</v>
      </c>
      <c r="C3071" t="s">
        <v>13</v>
      </c>
      <c r="D3071" s="1">
        <v>43500</v>
      </c>
      <c r="E3071" s="1">
        <v>43611</v>
      </c>
      <c r="F3071" s="1">
        <v>43613</v>
      </c>
      <c r="G3071" s="1">
        <v>43616</v>
      </c>
      <c r="H3071" t="s">
        <v>54</v>
      </c>
      <c r="I3071">
        <v>28</v>
      </c>
      <c r="J3071">
        <v>23</v>
      </c>
      <c r="K3071">
        <v>5</v>
      </c>
      <c r="L3071">
        <v>44</v>
      </c>
      <c r="M3071">
        <v>6</v>
      </c>
      <c r="N3071">
        <v>0.4</v>
      </c>
      <c r="O3071">
        <v>827.32</v>
      </c>
      <c r="P3071">
        <v>1969.8</v>
      </c>
      <c r="Q3071">
        <f>Table1[[#This Row],[OrderQuantity]]*Table1[[#This Row],[UnitPrice]]</f>
        <v>11818.8</v>
      </c>
      <c r="R3071">
        <f>Table1[[#This Row],[OrderQuantity]]*Table1[[#This Row],[UnitCost]]</f>
        <v>4963.92</v>
      </c>
      <c r="S3071">
        <f>Table1[[#This Row],[OrderQuantity]]*Table1[[#This Row],[UnitPrice]]*(1-Table1[[#This Row],[DiscountApplied]]) - (Table1[[#This Row],[OrderQuantity]]*Table1[[#This Row],[UnitCost]])</f>
        <v>2127.3599999999997</v>
      </c>
      <c r="T3071">
        <f>DATEDIF(Table1[[#This Row],[ShipDate]],Table1[[#This Row],[DeliveryDate]],"d")</f>
        <v>3</v>
      </c>
      <c r="U3071" t="str">
        <f t="shared" si="95"/>
        <v>On Time</v>
      </c>
    </row>
    <row r="3072" spans="1:21" x14ac:dyDescent="0.3">
      <c r="A3072" t="str">
        <f t="shared" si="94"/>
        <v>SO-003171</v>
      </c>
      <c r="B3072" t="s">
        <v>3</v>
      </c>
      <c r="C3072" t="s">
        <v>11</v>
      </c>
      <c r="D3072" s="1">
        <v>43500</v>
      </c>
      <c r="E3072" s="1">
        <v>43611</v>
      </c>
      <c r="F3072" s="1">
        <v>43634</v>
      </c>
      <c r="G3072" s="1">
        <v>43637</v>
      </c>
      <c r="H3072" t="s">
        <v>54</v>
      </c>
      <c r="I3072">
        <v>8</v>
      </c>
      <c r="J3072">
        <v>1</v>
      </c>
      <c r="K3072">
        <v>288</v>
      </c>
      <c r="L3072">
        <v>1</v>
      </c>
      <c r="M3072">
        <v>1</v>
      </c>
      <c r="N3072">
        <v>0.3</v>
      </c>
      <c r="O3072">
        <v>2816.14</v>
      </c>
      <c r="P3072">
        <v>3966.4</v>
      </c>
      <c r="Q3072">
        <f>Table1[[#This Row],[OrderQuantity]]*Table1[[#This Row],[UnitPrice]]</f>
        <v>3966.4</v>
      </c>
      <c r="R3072">
        <f>Table1[[#This Row],[OrderQuantity]]*Table1[[#This Row],[UnitCost]]</f>
        <v>2816.14</v>
      </c>
      <c r="S3072">
        <f>Table1[[#This Row],[OrderQuantity]]*Table1[[#This Row],[UnitPrice]]*(1-Table1[[#This Row],[DiscountApplied]]) - (Table1[[#This Row],[OrderQuantity]]*Table1[[#This Row],[UnitCost]])</f>
        <v>-39.659999999999854</v>
      </c>
      <c r="T3072">
        <f>DATEDIF(Table1[[#This Row],[ShipDate]],Table1[[#This Row],[DeliveryDate]],"d")</f>
        <v>3</v>
      </c>
      <c r="U3072" t="str">
        <f t="shared" si="95"/>
        <v>On Time</v>
      </c>
    </row>
    <row r="3073" spans="1:21" x14ac:dyDescent="0.3">
      <c r="A3073" t="str">
        <f t="shared" si="94"/>
        <v>SO-003172</v>
      </c>
      <c r="B3073" t="s">
        <v>5</v>
      </c>
      <c r="C3073" t="s">
        <v>10</v>
      </c>
      <c r="D3073" s="1">
        <v>43500</v>
      </c>
      <c r="E3073" s="1">
        <v>43611</v>
      </c>
      <c r="F3073" s="1">
        <v>43634</v>
      </c>
      <c r="G3073" s="1">
        <v>43636</v>
      </c>
      <c r="H3073" t="s">
        <v>54</v>
      </c>
      <c r="I3073">
        <v>28</v>
      </c>
      <c r="J3073">
        <v>41</v>
      </c>
      <c r="K3073">
        <v>183</v>
      </c>
      <c r="L3073">
        <v>43</v>
      </c>
      <c r="M3073">
        <v>3</v>
      </c>
      <c r="N3073">
        <v>0.08</v>
      </c>
      <c r="O3073">
        <v>1211.43</v>
      </c>
      <c r="P3073">
        <v>2472.3000000000002</v>
      </c>
      <c r="Q3073">
        <f>Table1[[#This Row],[OrderQuantity]]*Table1[[#This Row],[UnitPrice]]</f>
        <v>7416.9000000000005</v>
      </c>
      <c r="R3073">
        <f>Table1[[#This Row],[OrderQuantity]]*Table1[[#This Row],[UnitCost]]</f>
        <v>3634.29</v>
      </c>
      <c r="S3073">
        <f>Table1[[#This Row],[OrderQuantity]]*Table1[[#This Row],[UnitPrice]]*(1-Table1[[#This Row],[DiscountApplied]]) - (Table1[[#This Row],[OrderQuantity]]*Table1[[#This Row],[UnitCost]])</f>
        <v>3189.2580000000007</v>
      </c>
      <c r="T3073">
        <f>DATEDIF(Table1[[#This Row],[ShipDate]],Table1[[#This Row],[DeliveryDate]],"d")</f>
        <v>2</v>
      </c>
      <c r="U3073" t="str">
        <f t="shared" si="95"/>
        <v>On Time</v>
      </c>
    </row>
    <row r="3074" spans="1:21" x14ac:dyDescent="0.3">
      <c r="A3074" t="str">
        <f t="shared" ref="A3074:A3137" si="96">"SO-" &amp; TEXT(ROW(A3074)+99,"000000")</f>
        <v>SO-003173</v>
      </c>
      <c r="B3074" t="s">
        <v>4</v>
      </c>
      <c r="C3074" t="s">
        <v>8</v>
      </c>
      <c r="D3074" s="1">
        <v>43500</v>
      </c>
      <c r="E3074" s="1">
        <v>43611</v>
      </c>
      <c r="F3074" s="1">
        <v>43629</v>
      </c>
      <c r="G3074" s="1">
        <v>43634</v>
      </c>
      <c r="H3074" t="s">
        <v>54</v>
      </c>
      <c r="I3074">
        <v>17</v>
      </c>
      <c r="J3074">
        <v>11</v>
      </c>
      <c r="K3074">
        <v>352</v>
      </c>
      <c r="L3074">
        <v>27</v>
      </c>
      <c r="M3074">
        <v>7</v>
      </c>
      <c r="N3074">
        <v>0.1</v>
      </c>
      <c r="O3074">
        <v>1943.54</v>
      </c>
      <c r="P3074">
        <v>3470.6</v>
      </c>
      <c r="Q3074">
        <f>Table1[[#This Row],[OrderQuantity]]*Table1[[#This Row],[UnitPrice]]</f>
        <v>24294.2</v>
      </c>
      <c r="R3074">
        <f>Table1[[#This Row],[OrderQuantity]]*Table1[[#This Row],[UnitCost]]</f>
        <v>13604.779999999999</v>
      </c>
      <c r="S3074">
        <f>Table1[[#This Row],[OrderQuantity]]*Table1[[#This Row],[UnitPrice]]*(1-Table1[[#This Row],[DiscountApplied]]) - (Table1[[#This Row],[OrderQuantity]]*Table1[[#This Row],[UnitCost]])</f>
        <v>8260.0000000000036</v>
      </c>
      <c r="T3074">
        <f>DATEDIF(Table1[[#This Row],[ShipDate]],Table1[[#This Row],[DeliveryDate]],"d")</f>
        <v>5</v>
      </c>
      <c r="U3074" t="str">
        <f t="shared" ref="U3074:U3137" si="97">IF(T3074&gt;7,"Late","On Time")</f>
        <v>On Time</v>
      </c>
    </row>
    <row r="3075" spans="1:21" x14ac:dyDescent="0.3">
      <c r="A3075" t="str">
        <f t="shared" si="96"/>
        <v>SO-003174</v>
      </c>
      <c r="B3075" t="s">
        <v>5</v>
      </c>
      <c r="C3075" t="s">
        <v>11</v>
      </c>
      <c r="D3075" s="1">
        <v>43500</v>
      </c>
      <c r="E3075" s="1">
        <v>43611</v>
      </c>
      <c r="F3075" s="1">
        <v>43627</v>
      </c>
      <c r="G3075" s="1">
        <v>43631</v>
      </c>
      <c r="H3075" t="s">
        <v>54</v>
      </c>
      <c r="I3075">
        <v>27</v>
      </c>
      <c r="J3075">
        <v>6</v>
      </c>
      <c r="K3075">
        <v>262</v>
      </c>
      <c r="L3075">
        <v>37</v>
      </c>
      <c r="M3075">
        <v>3</v>
      </c>
      <c r="N3075">
        <v>0.05</v>
      </c>
      <c r="O3075">
        <v>4920.4799999999996</v>
      </c>
      <c r="P3075">
        <v>6150.6</v>
      </c>
      <c r="Q3075">
        <f>Table1[[#This Row],[OrderQuantity]]*Table1[[#This Row],[UnitPrice]]</f>
        <v>18451.800000000003</v>
      </c>
      <c r="R3075">
        <f>Table1[[#This Row],[OrderQuantity]]*Table1[[#This Row],[UnitCost]]</f>
        <v>14761.439999999999</v>
      </c>
      <c r="S3075">
        <f>Table1[[#This Row],[OrderQuantity]]*Table1[[#This Row],[UnitPrice]]*(1-Table1[[#This Row],[DiscountApplied]]) - (Table1[[#This Row],[OrderQuantity]]*Table1[[#This Row],[UnitCost]])</f>
        <v>2767.7700000000041</v>
      </c>
      <c r="T3075">
        <f>DATEDIF(Table1[[#This Row],[ShipDate]],Table1[[#This Row],[DeliveryDate]],"d")</f>
        <v>4</v>
      </c>
      <c r="U3075" t="str">
        <f t="shared" si="97"/>
        <v>On Time</v>
      </c>
    </row>
    <row r="3076" spans="1:21" x14ac:dyDescent="0.3">
      <c r="A3076" t="str">
        <f t="shared" si="96"/>
        <v>SO-003175</v>
      </c>
      <c r="B3076" t="s">
        <v>3</v>
      </c>
      <c r="C3076" t="s">
        <v>9</v>
      </c>
      <c r="D3076" s="1">
        <v>43500</v>
      </c>
      <c r="E3076" s="1">
        <v>43611</v>
      </c>
      <c r="F3076" s="1">
        <v>43632</v>
      </c>
      <c r="G3076" s="1">
        <v>43635</v>
      </c>
      <c r="H3076" t="s">
        <v>54</v>
      </c>
      <c r="I3076">
        <v>6</v>
      </c>
      <c r="J3076">
        <v>41</v>
      </c>
      <c r="K3076">
        <v>85</v>
      </c>
      <c r="L3076">
        <v>7</v>
      </c>
      <c r="M3076">
        <v>2</v>
      </c>
      <c r="N3076">
        <v>0.05</v>
      </c>
      <c r="O3076">
        <v>1804.91</v>
      </c>
      <c r="P3076">
        <v>2284.6999999999998</v>
      </c>
      <c r="Q3076">
        <f>Table1[[#This Row],[OrderQuantity]]*Table1[[#This Row],[UnitPrice]]</f>
        <v>4569.3999999999996</v>
      </c>
      <c r="R3076">
        <f>Table1[[#This Row],[OrderQuantity]]*Table1[[#This Row],[UnitCost]]</f>
        <v>3609.82</v>
      </c>
      <c r="S3076">
        <f>Table1[[#This Row],[OrderQuantity]]*Table1[[#This Row],[UnitPrice]]*(1-Table1[[#This Row],[DiscountApplied]]) - (Table1[[#This Row],[OrderQuantity]]*Table1[[#This Row],[UnitCost]])</f>
        <v>731.10999999999922</v>
      </c>
      <c r="T3076">
        <f>DATEDIF(Table1[[#This Row],[ShipDate]],Table1[[#This Row],[DeliveryDate]],"d")</f>
        <v>3</v>
      </c>
      <c r="U3076" t="str">
        <f t="shared" si="97"/>
        <v>On Time</v>
      </c>
    </row>
    <row r="3077" spans="1:21" x14ac:dyDescent="0.3">
      <c r="A3077" t="str">
        <f t="shared" si="96"/>
        <v>SO-003176</v>
      </c>
      <c r="B3077" t="s">
        <v>4</v>
      </c>
      <c r="C3077" t="s">
        <v>11</v>
      </c>
      <c r="D3077" s="1">
        <v>43500</v>
      </c>
      <c r="E3077" s="1">
        <v>43611</v>
      </c>
      <c r="F3077" s="1">
        <v>43618</v>
      </c>
      <c r="G3077" s="1">
        <v>43623</v>
      </c>
      <c r="H3077" t="s">
        <v>54</v>
      </c>
      <c r="I3077">
        <v>20</v>
      </c>
      <c r="J3077">
        <v>17</v>
      </c>
      <c r="K3077">
        <v>285</v>
      </c>
      <c r="L3077">
        <v>35</v>
      </c>
      <c r="M3077">
        <v>2</v>
      </c>
      <c r="N3077">
        <v>0.2</v>
      </c>
      <c r="O3077">
        <v>2930.65</v>
      </c>
      <c r="P3077">
        <v>3530.9</v>
      </c>
      <c r="Q3077">
        <f>Table1[[#This Row],[OrderQuantity]]*Table1[[#This Row],[UnitPrice]]</f>
        <v>7061.8</v>
      </c>
      <c r="R3077">
        <f>Table1[[#This Row],[OrderQuantity]]*Table1[[#This Row],[UnitCost]]</f>
        <v>5861.3</v>
      </c>
      <c r="S3077">
        <f>Table1[[#This Row],[OrderQuantity]]*Table1[[#This Row],[UnitPrice]]*(1-Table1[[#This Row],[DiscountApplied]]) - (Table1[[#This Row],[OrderQuantity]]*Table1[[#This Row],[UnitCost]])</f>
        <v>-211.85999999999967</v>
      </c>
      <c r="T3077">
        <f>DATEDIF(Table1[[#This Row],[ShipDate]],Table1[[#This Row],[DeliveryDate]],"d")</f>
        <v>5</v>
      </c>
      <c r="U3077" t="str">
        <f t="shared" si="97"/>
        <v>On Time</v>
      </c>
    </row>
    <row r="3078" spans="1:21" x14ac:dyDescent="0.3">
      <c r="A3078" t="str">
        <f t="shared" si="96"/>
        <v>SO-003177</v>
      </c>
      <c r="B3078" t="s">
        <v>3</v>
      </c>
      <c r="C3078" t="s">
        <v>10</v>
      </c>
      <c r="D3078" s="1">
        <v>43500</v>
      </c>
      <c r="E3078" s="1">
        <v>43612</v>
      </c>
      <c r="F3078" s="1">
        <v>43630</v>
      </c>
      <c r="G3078" s="1">
        <v>43634</v>
      </c>
      <c r="H3078" t="s">
        <v>54</v>
      </c>
      <c r="I3078">
        <v>3</v>
      </c>
      <c r="J3078">
        <v>1</v>
      </c>
      <c r="K3078">
        <v>197</v>
      </c>
      <c r="L3078">
        <v>34</v>
      </c>
      <c r="M3078">
        <v>6</v>
      </c>
      <c r="N3078">
        <v>0.08</v>
      </c>
      <c r="O3078">
        <v>128.24</v>
      </c>
      <c r="P3078">
        <v>194.3</v>
      </c>
      <c r="Q3078">
        <f>Table1[[#This Row],[OrderQuantity]]*Table1[[#This Row],[UnitPrice]]</f>
        <v>1165.8000000000002</v>
      </c>
      <c r="R3078">
        <f>Table1[[#This Row],[OrderQuantity]]*Table1[[#This Row],[UnitCost]]</f>
        <v>769.44</v>
      </c>
      <c r="S3078">
        <f>Table1[[#This Row],[OrderQuantity]]*Table1[[#This Row],[UnitPrice]]*(1-Table1[[#This Row],[DiscountApplied]]) - (Table1[[#This Row],[OrderQuantity]]*Table1[[#This Row],[UnitCost]])</f>
        <v>303.09600000000023</v>
      </c>
      <c r="T3078">
        <f>DATEDIF(Table1[[#This Row],[ShipDate]],Table1[[#This Row],[DeliveryDate]],"d")</f>
        <v>4</v>
      </c>
      <c r="U3078" t="str">
        <f t="shared" si="97"/>
        <v>On Time</v>
      </c>
    </row>
    <row r="3079" spans="1:21" x14ac:dyDescent="0.3">
      <c r="A3079" t="str">
        <f t="shared" si="96"/>
        <v>SO-003178</v>
      </c>
      <c r="B3079" t="s">
        <v>3</v>
      </c>
      <c r="C3079" t="s">
        <v>13</v>
      </c>
      <c r="D3079" s="1">
        <v>43500</v>
      </c>
      <c r="E3079" s="1">
        <v>43612</v>
      </c>
      <c r="F3079" s="1">
        <v>43627</v>
      </c>
      <c r="G3079" s="1">
        <v>43634</v>
      </c>
      <c r="H3079" t="s">
        <v>54</v>
      </c>
      <c r="I3079">
        <v>5</v>
      </c>
      <c r="J3079">
        <v>38</v>
      </c>
      <c r="K3079">
        <v>6</v>
      </c>
      <c r="L3079">
        <v>31</v>
      </c>
      <c r="M3079">
        <v>2</v>
      </c>
      <c r="N3079">
        <v>0.1</v>
      </c>
      <c r="O3079">
        <v>368.5</v>
      </c>
      <c r="P3079">
        <v>737</v>
      </c>
      <c r="Q3079">
        <f>Table1[[#This Row],[OrderQuantity]]*Table1[[#This Row],[UnitPrice]]</f>
        <v>1474</v>
      </c>
      <c r="R3079">
        <f>Table1[[#This Row],[OrderQuantity]]*Table1[[#This Row],[UnitCost]]</f>
        <v>737</v>
      </c>
      <c r="S3079">
        <f>Table1[[#This Row],[OrderQuantity]]*Table1[[#This Row],[UnitPrice]]*(1-Table1[[#This Row],[DiscountApplied]]) - (Table1[[#This Row],[OrderQuantity]]*Table1[[#This Row],[UnitCost]])</f>
        <v>589.60000000000014</v>
      </c>
      <c r="T3079">
        <f>DATEDIF(Table1[[#This Row],[ShipDate]],Table1[[#This Row],[DeliveryDate]],"d")</f>
        <v>7</v>
      </c>
      <c r="U3079" t="str">
        <f t="shared" si="97"/>
        <v>On Time</v>
      </c>
    </row>
    <row r="3080" spans="1:21" x14ac:dyDescent="0.3">
      <c r="A3080" t="str">
        <f t="shared" si="96"/>
        <v>SO-003179</v>
      </c>
      <c r="B3080" t="s">
        <v>3</v>
      </c>
      <c r="C3080" t="s">
        <v>10</v>
      </c>
      <c r="D3080" s="1">
        <v>43500</v>
      </c>
      <c r="E3080" s="1">
        <v>43612</v>
      </c>
      <c r="F3080" s="1">
        <v>43634</v>
      </c>
      <c r="G3080" s="1">
        <v>43636</v>
      </c>
      <c r="H3080" t="s">
        <v>54</v>
      </c>
      <c r="I3080">
        <v>2</v>
      </c>
      <c r="J3080">
        <v>48</v>
      </c>
      <c r="K3080">
        <v>177</v>
      </c>
      <c r="L3080">
        <v>31</v>
      </c>
      <c r="M3080">
        <v>8</v>
      </c>
      <c r="N3080">
        <v>0.08</v>
      </c>
      <c r="O3080">
        <v>734.66</v>
      </c>
      <c r="P3080">
        <v>1708.5</v>
      </c>
      <c r="Q3080">
        <f>Table1[[#This Row],[OrderQuantity]]*Table1[[#This Row],[UnitPrice]]</f>
        <v>13668</v>
      </c>
      <c r="R3080">
        <f>Table1[[#This Row],[OrderQuantity]]*Table1[[#This Row],[UnitCost]]</f>
        <v>5877.28</v>
      </c>
      <c r="S3080">
        <f>Table1[[#This Row],[OrderQuantity]]*Table1[[#This Row],[UnitPrice]]*(1-Table1[[#This Row],[DiscountApplied]]) - (Table1[[#This Row],[OrderQuantity]]*Table1[[#This Row],[UnitCost]])</f>
        <v>6697.2800000000016</v>
      </c>
      <c r="T3080">
        <f>DATEDIF(Table1[[#This Row],[ShipDate]],Table1[[#This Row],[DeliveryDate]],"d")</f>
        <v>2</v>
      </c>
      <c r="U3080" t="str">
        <f t="shared" si="97"/>
        <v>On Time</v>
      </c>
    </row>
    <row r="3081" spans="1:21" x14ac:dyDescent="0.3">
      <c r="A3081" t="str">
        <f t="shared" si="96"/>
        <v>SO-003180</v>
      </c>
      <c r="B3081" t="s">
        <v>3</v>
      </c>
      <c r="C3081" t="s">
        <v>11</v>
      </c>
      <c r="D3081" s="1">
        <v>43500</v>
      </c>
      <c r="E3081" s="1">
        <v>43612</v>
      </c>
      <c r="F3081" s="1">
        <v>43627</v>
      </c>
      <c r="G3081" s="1">
        <v>43636</v>
      </c>
      <c r="H3081" t="s">
        <v>54</v>
      </c>
      <c r="I3081">
        <v>8</v>
      </c>
      <c r="J3081">
        <v>5</v>
      </c>
      <c r="K3081">
        <v>294</v>
      </c>
      <c r="L3081">
        <v>2</v>
      </c>
      <c r="M3081">
        <v>5</v>
      </c>
      <c r="N3081">
        <v>0.2</v>
      </c>
      <c r="O3081">
        <v>2031.71</v>
      </c>
      <c r="P3081">
        <v>2673.3</v>
      </c>
      <c r="Q3081">
        <f>Table1[[#This Row],[OrderQuantity]]*Table1[[#This Row],[UnitPrice]]</f>
        <v>13366.5</v>
      </c>
      <c r="R3081">
        <f>Table1[[#This Row],[OrderQuantity]]*Table1[[#This Row],[UnitCost]]</f>
        <v>10158.549999999999</v>
      </c>
      <c r="S3081">
        <f>Table1[[#This Row],[OrderQuantity]]*Table1[[#This Row],[UnitPrice]]*(1-Table1[[#This Row],[DiscountApplied]]) - (Table1[[#This Row],[OrderQuantity]]*Table1[[#This Row],[UnitCost]])</f>
        <v>534.65000000000146</v>
      </c>
      <c r="T3081">
        <f>DATEDIF(Table1[[#This Row],[ShipDate]],Table1[[#This Row],[DeliveryDate]],"d")</f>
        <v>9</v>
      </c>
      <c r="U3081" t="str">
        <f t="shared" si="97"/>
        <v>Late</v>
      </c>
    </row>
    <row r="3082" spans="1:21" x14ac:dyDescent="0.3">
      <c r="A3082" t="str">
        <f t="shared" si="96"/>
        <v>SO-003181</v>
      </c>
      <c r="B3082" t="s">
        <v>3</v>
      </c>
      <c r="C3082" t="s">
        <v>10</v>
      </c>
      <c r="D3082" s="1">
        <v>43500</v>
      </c>
      <c r="E3082" s="1">
        <v>43612</v>
      </c>
      <c r="F3082" s="1">
        <v>43621</v>
      </c>
      <c r="G3082" s="1">
        <v>43627</v>
      </c>
      <c r="H3082" t="s">
        <v>54</v>
      </c>
      <c r="I3082">
        <v>12</v>
      </c>
      <c r="J3082">
        <v>28</v>
      </c>
      <c r="K3082">
        <v>142</v>
      </c>
      <c r="L3082">
        <v>34</v>
      </c>
      <c r="M3082">
        <v>3</v>
      </c>
      <c r="N3082">
        <v>0.08</v>
      </c>
      <c r="O3082">
        <v>1710.91</v>
      </c>
      <c r="P3082">
        <v>2251.1999999999998</v>
      </c>
      <c r="Q3082">
        <f>Table1[[#This Row],[OrderQuantity]]*Table1[[#This Row],[UnitPrice]]</f>
        <v>6753.5999999999995</v>
      </c>
      <c r="R3082">
        <f>Table1[[#This Row],[OrderQuantity]]*Table1[[#This Row],[UnitCost]]</f>
        <v>5132.7300000000005</v>
      </c>
      <c r="S3082">
        <f>Table1[[#This Row],[OrderQuantity]]*Table1[[#This Row],[UnitPrice]]*(1-Table1[[#This Row],[DiscountApplied]]) - (Table1[[#This Row],[OrderQuantity]]*Table1[[#This Row],[UnitCost]])</f>
        <v>1080.5819999999994</v>
      </c>
      <c r="T3082">
        <f>DATEDIF(Table1[[#This Row],[ShipDate]],Table1[[#This Row],[DeliveryDate]],"d")</f>
        <v>6</v>
      </c>
      <c r="U3082" t="str">
        <f t="shared" si="97"/>
        <v>On Time</v>
      </c>
    </row>
    <row r="3083" spans="1:21" x14ac:dyDescent="0.3">
      <c r="A3083" t="str">
        <f t="shared" si="96"/>
        <v>SO-003182</v>
      </c>
      <c r="B3083" t="s">
        <v>3</v>
      </c>
      <c r="C3083" t="s">
        <v>8</v>
      </c>
      <c r="D3083" s="1">
        <v>43500</v>
      </c>
      <c r="E3083" s="1">
        <v>43612</v>
      </c>
      <c r="F3083" s="1">
        <v>43616</v>
      </c>
      <c r="G3083" s="1">
        <v>43620</v>
      </c>
      <c r="H3083" t="s">
        <v>54</v>
      </c>
      <c r="I3083">
        <v>6</v>
      </c>
      <c r="J3083">
        <v>45</v>
      </c>
      <c r="K3083">
        <v>343</v>
      </c>
      <c r="L3083">
        <v>15</v>
      </c>
      <c r="M3083">
        <v>2</v>
      </c>
      <c r="N3083">
        <v>0.15</v>
      </c>
      <c r="O3083">
        <v>1449.48</v>
      </c>
      <c r="P3083">
        <v>2499.1</v>
      </c>
      <c r="Q3083">
        <f>Table1[[#This Row],[OrderQuantity]]*Table1[[#This Row],[UnitPrice]]</f>
        <v>4998.2</v>
      </c>
      <c r="R3083">
        <f>Table1[[#This Row],[OrderQuantity]]*Table1[[#This Row],[UnitCost]]</f>
        <v>2898.96</v>
      </c>
      <c r="S3083">
        <f>Table1[[#This Row],[OrderQuantity]]*Table1[[#This Row],[UnitPrice]]*(1-Table1[[#This Row],[DiscountApplied]]) - (Table1[[#This Row],[OrderQuantity]]*Table1[[#This Row],[UnitCost]])</f>
        <v>1349.5099999999993</v>
      </c>
      <c r="T3083">
        <f>DATEDIF(Table1[[#This Row],[ShipDate]],Table1[[#This Row],[DeliveryDate]],"d")</f>
        <v>4</v>
      </c>
      <c r="U3083" t="str">
        <f t="shared" si="97"/>
        <v>On Time</v>
      </c>
    </row>
    <row r="3084" spans="1:21" x14ac:dyDescent="0.3">
      <c r="A3084" t="str">
        <f t="shared" si="96"/>
        <v>SO-003183</v>
      </c>
      <c r="B3084" t="s">
        <v>3</v>
      </c>
      <c r="C3084" t="s">
        <v>12</v>
      </c>
      <c r="D3084" s="1">
        <v>43500</v>
      </c>
      <c r="E3084" s="1">
        <v>43612</v>
      </c>
      <c r="F3084" s="1">
        <v>43623</v>
      </c>
      <c r="G3084" s="1">
        <v>43632</v>
      </c>
      <c r="H3084" t="s">
        <v>54</v>
      </c>
      <c r="I3084">
        <v>5</v>
      </c>
      <c r="J3084">
        <v>17</v>
      </c>
      <c r="K3084">
        <v>207</v>
      </c>
      <c r="L3084">
        <v>5</v>
      </c>
      <c r="M3084">
        <v>1</v>
      </c>
      <c r="N3084">
        <v>0.05</v>
      </c>
      <c r="O3084">
        <v>485.62</v>
      </c>
      <c r="P3084">
        <v>1011.7</v>
      </c>
      <c r="Q3084">
        <f>Table1[[#This Row],[OrderQuantity]]*Table1[[#This Row],[UnitPrice]]</f>
        <v>1011.7</v>
      </c>
      <c r="R3084">
        <f>Table1[[#This Row],[OrderQuantity]]*Table1[[#This Row],[UnitCost]]</f>
        <v>485.62</v>
      </c>
      <c r="S3084">
        <f>Table1[[#This Row],[OrderQuantity]]*Table1[[#This Row],[UnitPrice]]*(1-Table1[[#This Row],[DiscountApplied]]) - (Table1[[#This Row],[OrderQuantity]]*Table1[[#This Row],[UnitCost]])</f>
        <v>475.495</v>
      </c>
      <c r="T3084">
        <f>DATEDIF(Table1[[#This Row],[ShipDate]],Table1[[#This Row],[DeliveryDate]],"d")</f>
        <v>9</v>
      </c>
      <c r="U3084" t="str">
        <f t="shared" si="97"/>
        <v>Late</v>
      </c>
    </row>
    <row r="3085" spans="1:21" x14ac:dyDescent="0.3">
      <c r="A3085" t="str">
        <f t="shared" si="96"/>
        <v>SO-003184</v>
      </c>
      <c r="B3085" t="s">
        <v>4</v>
      </c>
      <c r="C3085" t="s">
        <v>10</v>
      </c>
      <c r="D3085" s="1">
        <v>43500</v>
      </c>
      <c r="E3085" s="1">
        <v>43612</v>
      </c>
      <c r="F3085" s="1">
        <v>43614</v>
      </c>
      <c r="G3085" s="1">
        <v>43615</v>
      </c>
      <c r="H3085" t="s">
        <v>54</v>
      </c>
      <c r="I3085">
        <v>14</v>
      </c>
      <c r="J3085">
        <v>29</v>
      </c>
      <c r="K3085">
        <v>112</v>
      </c>
      <c r="L3085">
        <v>28</v>
      </c>
      <c r="M3085">
        <v>6</v>
      </c>
      <c r="N3085">
        <v>0.4</v>
      </c>
      <c r="O3085">
        <v>1398.96</v>
      </c>
      <c r="P3085">
        <v>1943</v>
      </c>
      <c r="Q3085">
        <f>Table1[[#This Row],[OrderQuantity]]*Table1[[#This Row],[UnitPrice]]</f>
        <v>11658</v>
      </c>
      <c r="R3085">
        <f>Table1[[#This Row],[OrderQuantity]]*Table1[[#This Row],[UnitCost]]</f>
        <v>8393.76</v>
      </c>
      <c r="S3085">
        <f>Table1[[#This Row],[OrderQuantity]]*Table1[[#This Row],[UnitPrice]]*(1-Table1[[#This Row],[DiscountApplied]]) - (Table1[[#This Row],[OrderQuantity]]*Table1[[#This Row],[UnitCost]])</f>
        <v>-1398.96</v>
      </c>
      <c r="T3085">
        <f>DATEDIF(Table1[[#This Row],[ShipDate]],Table1[[#This Row],[DeliveryDate]],"d")</f>
        <v>1</v>
      </c>
      <c r="U3085" t="str">
        <f t="shared" si="97"/>
        <v>On Time</v>
      </c>
    </row>
    <row r="3086" spans="1:21" x14ac:dyDescent="0.3">
      <c r="A3086" t="str">
        <f t="shared" si="96"/>
        <v>SO-003185</v>
      </c>
      <c r="B3086" t="s">
        <v>3</v>
      </c>
      <c r="C3086" t="s">
        <v>11</v>
      </c>
      <c r="D3086" s="1">
        <v>43500</v>
      </c>
      <c r="E3086" s="1">
        <v>43612</v>
      </c>
      <c r="F3086" s="1">
        <v>43615</v>
      </c>
      <c r="G3086" s="1">
        <v>43622</v>
      </c>
      <c r="H3086" t="s">
        <v>54</v>
      </c>
      <c r="I3086">
        <v>5</v>
      </c>
      <c r="J3086">
        <v>23</v>
      </c>
      <c r="K3086">
        <v>324</v>
      </c>
      <c r="L3086">
        <v>24</v>
      </c>
      <c r="M3086">
        <v>7</v>
      </c>
      <c r="N3086">
        <v>0.2</v>
      </c>
      <c r="O3086">
        <v>3475.29</v>
      </c>
      <c r="P3086">
        <v>5346.6</v>
      </c>
      <c r="Q3086">
        <f>Table1[[#This Row],[OrderQuantity]]*Table1[[#This Row],[UnitPrice]]</f>
        <v>37426.200000000004</v>
      </c>
      <c r="R3086">
        <f>Table1[[#This Row],[OrderQuantity]]*Table1[[#This Row],[UnitCost]]</f>
        <v>24327.03</v>
      </c>
      <c r="S3086">
        <f>Table1[[#This Row],[OrderQuantity]]*Table1[[#This Row],[UnitPrice]]*(1-Table1[[#This Row],[DiscountApplied]]) - (Table1[[#This Row],[OrderQuantity]]*Table1[[#This Row],[UnitCost]])</f>
        <v>5613.9300000000076</v>
      </c>
      <c r="T3086">
        <f>DATEDIF(Table1[[#This Row],[ShipDate]],Table1[[#This Row],[DeliveryDate]],"d")</f>
        <v>7</v>
      </c>
      <c r="U3086" t="str">
        <f t="shared" si="97"/>
        <v>On Time</v>
      </c>
    </row>
    <row r="3087" spans="1:21" x14ac:dyDescent="0.3">
      <c r="A3087" t="str">
        <f t="shared" si="96"/>
        <v>SO-003186</v>
      </c>
      <c r="B3087" t="s">
        <v>2</v>
      </c>
      <c r="C3087" t="s">
        <v>12</v>
      </c>
      <c r="D3087" s="1">
        <v>43500</v>
      </c>
      <c r="E3087" s="1">
        <v>43612</v>
      </c>
      <c r="F3087" s="1">
        <v>43627</v>
      </c>
      <c r="G3087" s="1">
        <v>43632</v>
      </c>
      <c r="H3087" t="s">
        <v>54</v>
      </c>
      <c r="I3087">
        <v>25</v>
      </c>
      <c r="J3087">
        <v>27</v>
      </c>
      <c r="K3087">
        <v>246</v>
      </c>
      <c r="L3087">
        <v>41</v>
      </c>
      <c r="M3087">
        <v>5</v>
      </c>
      <c r="N3087">
        <v>0.05</v>
      </c>
      <c r="O3087">
        <v>938.87</v>
      </c>
      <c r="P3087">
        <v>1159.0999999999999</v>
      </c>
      <c r="Q3087">
        <f>Table1[[#This Row],[OrderQuantity]]*Table1[[#This Row],[UnitPrice]]</f>
        <v>5795.5</v>
      </c>
      <c r="R3087">
        <f>Table1[[#This Row],[OrderQuantity]]*Table1[[#This Row],[UnitCost]]</f>
        <v>4694.3500000000004</v>
      </c>
      <c r="S3087">
        <f>Table1[[#This Row],[OrderQuantity]]*Table1[[#This Row],[UnitPrice]]*(1-Table1[[#This Row],[DiscountApplied]]) - (Table1[[#This Row],[OrderQuantity]]*Table1[[#This Row],[UnitCost]])</f>
        <v>811.37499999999909</v>
      </c>
      <c r="T3087">
        <f>DATEDIF(Table1[[#This Row],[ShipDate]],Table1[[#This Row],[DeliveryDate]],"d")</f>
        <v>5</v>
      </c>
      <c r="U3087" t="str">
        <f t="shared" si="97"/>
        <v>On Time</v>
      </c>
    </row>
    <row r="3088" spans="1:21" x14ac:dyDescent="0.3">
      <c r="A3088" t="str">
        <f t="shared" si="96"/>
        <v>SO-003187</v>
      </c>
      <c r="B3088" t="s">
        <v>4</v>
      </c>
      <c r="C3088" t="s">
        <v>8</v>
      </c>
      <c r="D3088" s="1">
        <v>43500</v>
      </c>
      <c r="E3088" s="1">
        <v>43612</v>
      </c>
      <c r="F3088" s="1">
        <v>43631</v>
      </c>
      <c r="G3088" s="1">
        <v>43633</v>
      </c>
      <c r="H3088" t="s">
        <v>54</v>
      </c>
      <c r="I3088">
        <v>13</v>
      </c>
      <c r="J3088">
        <v>35</v>
      </c>
      <c r="K3088">
        <v>340</v>
      </c>
      <c r="L3088">
        <v>47</v>
      </c>
      <c r="M3088">
        <v>3</v>
      </c>
      <c r="N3088">
        <v>0.08</v>
      </c>
      <c r="O3088">
        <v>1248.3399999999999</v>
      </c>
      <c r="P3088">
        <v>1835.8</v>
      </c>
      <c r="Q3088">
        <f>Table1[[#This Row],[OrderQuantity]]*Table1[[#This Row],[UnitPrice]]</f>
        <v>5507.4</v>
      </c>
      <c r="R3088">
        <f>Table1[[#This Row],[OrderQuantity]]*Table1[[#This Row],[UnitCost]]</f>
        <v>3745.0199999999995</v>
      </c>
      <c r="S3088">
        <f>Table1[[#This Row],[OrderQuantity]]*Table1[[#This Row],[UnitPrice]]*(1-Table1[[#This Row],[DiscountApplied]]) - (Table1[[#This Row],[OrderQuantity]]*Table1[[#This Row],[UnitCost]])</f>
        <v>1321.7880000000005</v>
      </c>
      <c r="T3088">
        <f>DATEDIF(Table1[[#This Row],[ShipDate]],Table1[[#This Row],[DeliveryDate]],"d")</f>
        <v>2</v>
      </c>
      <c r="U3088" t="str">
        <f t="shared" si="97"/>
        <v>On Time</v>
      </c>
    </row>
    <row r="3089" spans="1:21" x14ac:dyDescent="0.3">
      <c r="A3089" t="str">
        <f t="shared" si="96"/>
        <v>SO-003188</v>
      </c>
      <c r="B3089" t="s">
        <v>2</v>
      </c>
      <c r="C3089" t="s">
        <v>11</v>
      </c>
      <c r="D3089" s="1">
        <v>43500</v>
      </c>
      <c r="E3089" s="1">
        <v>43612</v>
      </c>
      <c r="F3089" s="1">
        <v>43632</v>
      </c>
      <c r="G3089" s="1">
        <v>43641</v>
      </c>
      <c r="H3089" t="s">
        <v>54</v>
      </c>
      <c r="I3089">
        <v>24</v>
      </c>
      <c r="J3089">
        <v>50</v>
      </c>
      <c r="K3089">
        <v>275</v>
      </c>
      <c r="L3089">
        <v>27</v>
      </c>
      <c r="M3089">
        <v>8</v>
      </c>
      <c r="N3089">
        <v>0.05</v>
      </c>
      <c r="O3089">
        <v>1047.8800000000001</v>
      </c>
      <c r="P3089">
        <v>2619.6999999999998</v>
      </c>
      <c r="Q3089">
        <f>Table1[[#This Row],[OrderQuantity]]*Table1[[#This Row],[UnitPrice]]</f>
        <v>20957.599999999999</v>
      </c>
      <c r="R3089">
        <f>Table1[[#This Row],[OrderQuantity]]*Table1[[#This Row],[UnitCost]]</f>
        <v>8383.0400000000009</v>
      </c>
      <c r="S3089">
        <f>Table1[[#This Row],[OrderQuantity]]*Table1[[#This Row],[UnitPrice]]*(1-Table1[[#This Row],[DiscountApplied]]) - (Table1[[#This Row],[OrderQuantity]]*Table1[[#This Row],[UnitCost]])</f>
        <v>11526.679999999997</v>
      </c>
      <c r="T3089">
        <f>DATEDIF(Table1[[#This Row],[ShipDate]],Table1[[#This Row],[DeliveryDate]],"d")</f>
        <v>9</v>
      </c>
      <c r="U3089" t="str">
        <f t="shared" si="97"/>
        <v>Late</v>
      </c>
    </row>
    <row r="3090" spans="1:21" x14ac:dyDescent="0.3">
      <c r="A3090" t="str">
        <f t="shared" si="96"/>
        <v>SO-003189</v>
      </c>
      <c r="B3090" t="s">
        <v>4</v>
      </c>
      <c r="C3090" t="s">
        <v>9</v>
      </c>
      <c r="D3090" s="1">
        <v>43500</v>
      </c>
      <c r="E3090" s="1">
        <v>43612</v>
      </c>
      <c r="F3090" s="1">
        <v>43633</v>
      </c>
      <c r="G3090" s="1">
        <v>43641</v>
      </c>
      <c r="H3090" t="s">
        <v>54</v>
      </c>
      <c r="I3090">
        <v>19</v>
      </c>
      <c r="J3090">
        <v>1</v>
      </c>
      <c r="K3090">
        <v>73</v>
      </c>
      <c r="L3090">
        <v>43</v>
      </c>
      <c r="M3090">
        <v>3</v>
      </c>
      <c r="N3090">
        <v>0.05</v>
      </c>
      <c r="O3090">
        <v>406.22</v>
      </c>
      <c r="P3090">
        <v>864.3</v>
      </c>
      <c r="Q3090">
        <f>Table1[[#This Row],[OrderQuantity]]*Table1[[#This Row],[UnitPrice]]</f>
        <v>2592.8999999999996</v>
      </c>
      <c r="R3090">
        <f>Table1[[#This Row],[OrderQuantity]]*Table1[[#This Row],[UnitCost]]</f>
        <v>1218.6600000000001</v>
      </c>
      <c r="S3090">
        <f>Table1[[#This Row],[OrderQuantity]]*Table1[[#This Row],[UnitPrice]]*(1-Table1[[#This Row],[DiscountApplied]]) - (Table1[[#This Row],[OrderQuantity]]*Table1[[#This Row],[UnitCost]])</f>
        <v>1244.5949999999996</v>
      </c>
      <c r="T3090">
        <f>DATEDIF(Table1[[#This Row],[ShipDate]],Table1[[#This Row],[DeliveryDate]],"d")</f>
        <v>8</v>
      </c>
      <c r="U3090" t="str">
        <f t="shared" si="97"/>
        <v>Late</v>
      </c>
    </row>
    <row r="3091" spans="1:21" x14ac:dyDescent="0.3">
      <c r="A3091" t="str">
        <f t="shared" si="96"/>
        <v>SO-003190</v>
      </c>
      <c r="B3091" t="s">
        <v>5</v>
      </c>
      <c r="C3091" t="s">
        <v>13</v>
      </c>
      <c r="D3091" s="1">
        <v>43500</v>
      </c>
      <c r="E3091" s="1">
        <v>43613</v>
      </c>
      <c r="F3091" s="1">
        <v>43631</v>
      </c>
      <c r="G3091" s="1">
        <v>43637</v>
      </c>
      <c r="H3091" t="s">
        <v>54</v>
      </c>
      <c r="I3091">
        <v>27</v>
      </c>
      <c r="J3091">
        <v>28</v>
      </c>
      <c r="K3091">
        <v>5</v>
      </c>
      <c r="L3091">
        <v>41</v>
      </c>
      <c r="M3091">
        <v>5</v>
      </c>
      <c r="N3091">
        <v>0.15</v>
      </c>
      <c r="O3091">
        <v>160.80000000000001</v>
      </c>
      <c r="P3091">
        <v>201</v>
      </c>
      <c r="Q3091">
        <f>Table1[[#This Row],[OrderQuantity]]*Table1[[#This Row],[UnitPrice]]</f>
        <v>1005</v>
      </c>
      <c r="R3091">
        <f>Table1[[#This Row],[OrderQuantity]]*Table1[[#This Row],[UnitCost]]</f>
        <v>804</v>
      </c>
      <c r="S3091">
        <f>Table1[[#This Row],[OrderQuantity]]*Table1[[#This Row],[UnitPrice]]*(1-Table1[[#This Row],[DiscountApplied]]) - (Table1[[#This Row],[OrderQuantity]]*Table1[[#This Row],[UnitCost]])</f>
        <v>50.25</v>
      </c>
      <c r="T3091">
        <f>DATEDIF(Table1[[#This Row],[ShipDate]],Table1[[#This Row],[DeliveryDate]],"d")</f>
        <v>6</v>
      </c>
      <c r="U3091" t="str">
        <f t="shared" si="97"/>
        <v>On Time</v>
      </c>
    </row>
    <row r="3092" spans="1:21" x14ac:dyDescent="0.3">
      <c r="A3092" t="str">
        <f t="shared" si="96"/>
        <v>SO-003191</v>
      </c>
      <c r="B3092" t="s">
        <v>3</v>
      </c>
      <c r="C3092" t="s">
        <v>10</v>
      </c>
      <c r="D3092" s="1">
        <v>43500</v>
      </c>
      <c r="E3092" s="1">
        <v>43613</v>
      </c>
      <c r="F3092" s="1">
        <v>43631</v>
      </c>
      <c r="G3092" s="1">
        <v>43636</v>
      </c>
      <c r="H3092" t="s">
        <v>54</v>
      </c>
      <c r="I3092">
        <v>2</v>
      </c>
      <c r="J3092">
        <v>43</v>
      </c>
      <c r="K3092">
        <v>99</v>
      </c>
      <c r="L3092">
        <v>20</v>
      </c>
      <c r="M3092">
        <v>2</v>
      </c>
      <c r="N3092">
        <v>0.05</v>
      </c>
      <c r="O3092">
        <v>627.12</v>
      </c>
      <c r="P3092">
        <v>964.8</v>
      </c>
      <c r="Q3092">
        <f>Table1[[#This Row],[OrderQuantity]]*Table1[[#This Row],[UnitPrice]]</f>
        <v>1929.6</v>
      </c>
      <c r="R3092">
        <f>Table1[[#This Row],[OrderQuantity]]*Table1[[#This Row],[UnitCost]]</f>
        <v>1254.24</v>
      </c>
      <c r="S3092">
        <f>Table1[[#This Row],[OrderQuantity]]*Table1[[#This Row],[UnitPrice]]*(1-Table1[[#This Row],[DiscountApplied]]) - (Table1[[#This Row],[OrderQuantity]]*Table1[[#This Row],[UnitCost]])</f>
        <v>578.87999999999988</v>
      </c>
      <c r="T3092">
        <f>DATEDIF(Table1[[#This Row],[ShipDate]],Table1[[#This Row],[DeliveryDate]],"d")</f>
        <v>5</v>
      </c>
      <c r="U3092" t="str">
        <f t="shared" si="97"/>
        <v>On Time</v>
      </c>
    </row>
    <row r="3093" spans="1:21" x14ac:dyDescent="0.3">
      <c r="A3093" t="str">
        <f t="shared" si="96"/>
        <v>SO-003192</v>
      </c>
      <c r="B3093" t="s">
        <v>5</v>
      </c>
      <c r="C3093" t="s">
        <v>11</v>
      </c>
      <c r="D3093" s="1">
        <v>43500</v>
      </c>
      <c r="E3093" s="1">
        <v>43613</v>
      </c>
      <c r="F3093" s="1">
        <v>43621</v>
      </c>
      <c r="G3093" s="1">
        <v>43622</v>
      </c>
      <c r="H3093" t="s">
        <v>54</v>
      </c>
      <c r="I3093">
        <v>28</v>
      </c>
      <c r="J3093">
        <v>3</v>
      </c>
      <c r="K3093">
        <v>311</v>
      </c>
      <c r="L3093">
        <v>10</v>
      </c>
      <c r="M3093">
        <v>5</v>
      </c>
      <c r="N3093">
        <v>0.1</v>
      </c>
      <c r="O3093">
        <v>150.08000000000001</v>
      </c>
      <c r="P3093">
        <v>214.4</v>
      </c>
      <c r="Q3093">
        <f>Table1[[#This Row],[OrderQuantity]]*Table1[[#This Row],[UnitPrice]]</f>
        <v>1072</v>
      </c>
      <c r="R3093">
        <f>Table1[[#This Row],[OrderQuantity]]*Table1[[#This Row],[UnitCost]]</f>
        <v>750.40000000000009</v>
      </c>
      <c r="S3093">
        <f>Table1[[#This Row],[OrderQuantity]]*Table1[[#This Row],[UnitPrice]]*(1-Table1[[#This Row],[DiscountApplied]]) - (Table1[[#This Row],[OrderQuantity]]*Table1[[#This Row],[UnitCost]])</f>
        <v>214.39999999999998</v>
      </c>
      <c r="T3093">
        <f>DATEDIF(Table1[[#This Row],[ShipDate]],Table1[[#This Row],[DeliveryDate]],"d")</f>
        <v>1</v>
      </c>
      <c r="U3093" t="str">
        <f t="shared" si="97"/>
        <v>On Time</v>
      </c>
    </row>
    <row r="3094" spans="1:21" x14ac:dyDescent="0.3">
      <c r="A3094" t="str">
        <f t="shared" si="96"/>
        <v>SO-003193</v>
      </c>
      <c r="B3094" t="s">
        <v>2</v>
      </c>
      <c r="C3094" t="s">
        <v>11</v>
      </c>
      <c r="D3094" s="1">
        <v>43500</v>
      </c>
      <c r="E3094" s="1">
        <v>43613</v>
      </c>
      <c r="F3094" s="1">
        <v>43636</v>
      </c>
      <c r="G3094" s="1">
        <v>43640</v>
      </c>
      <c r="H3094" t="s">
        <v>54</v>
      </c>
      <c r="I3094">
        <v>24</v>
      </c>
      <c r="J3094">
        <v>15</v>
      </c>
      <c r="K3094">
        <v>283</v>
      </c>
      <c r="L3094">
        <v>26</v>
      </c>
      <c r="M3094">
        <v>7</v>
      </c>
      <c r="N3094">
        <v>0.1</v>
      </c>
      <c r="O3094">
        <v>460.96</v>
      </c>
      <c r="P3094">
        <v>1152.4000000000001</v>
      </c>
      <c r="Q3094">
        <f>Table1[[#This Row],[OrderQuantity]]*Table1[[#This Row],[UnitPrice]]</f>
        <v>8066.8000000000011</v>
      </c>
      <c r="R3094">
        <f>Table1[[#This Row],[OrderQuantity]]*Table1[[#This Row],[UnitCost]]</f>
        <v>3226.72</v>
      </c>
      <c r="S3094">
        <f>Table1[[#This Row],[OrderQuantity]]*Table1[[#This Row],[UnitPrice]]*(1-Table1[[#This Row],[DiscountApplied]]) - (Table1[[#This Row],[OrderQuantity]]*Table1[[#This Row],[UnitCost]])</f>
        <v>4033.400000000001</v>
      </c>
      <c r="T3094">
        <f>DATEDIF(Table1[[#This Row],[ShipDate]],Table1[[#This Row],[DeliveryDate]],"d")</f>
        <v>4</v>
      </c>
      <c r="U3094" t="str">
        <f t="shared" si="97"/>
        <v>On Time</v>
      </c>
    </row>
    <row r="3095" spans="1:21" x14ac:dyDescent="0.3">
      <c r="A3095" t="str">
        <f t="shared" si="96"/>
        <v>SO-003194</v>
      </c>
      <c r="B3095" t="s">
        <v>5</v>
      </c>
      <c r="C3095" t="s">
        <v>8</v>
      </c>
      <c r="D3095" s="1">
        <v>43500</v>
      </c>
      <c r="E3095" s="1">
        <v>43613</v>
      </c>
      <c r="F3095" s="1">
        <v>43616</v>
      </c>
      <c r="G3095" s="1">
        <v>43617</v>
      </c>
      <c r="H3095" t="s">
        <v>54</v>
      </c>
      <c r="I3095">
        <v>27</v>
      </c>
      <c r="J3095">
        <v>27</v>
      </c>
      <c r="K3095">
        <v>357</v>
      </c>
      <c r="L3095">
        <v>33</v>
      </c>
      <c r="M3095">
        <v>5</v>
      </c>
      <c r="N3095">
        <v>0.05</v>
      </c>
      <c r="O3095">
        <v>1820.12</v>
      </c>
      <c r="P3095">
        <v>3872.6</v>
      </c>
      <c r="Q3095">
        <f>Table1[[#This Row],[OrderQuantity]]*Table1[[#This Row],[UnitPrice]]</f>
        <v>19363</v>
      </c>
      <c r="R3095">
        <f>Table1[[#This Row],[OrderQuantity]]*Table1[[#This Row],[UnitCost]]</f>
        <v>9100.5999999999985</v>
      </c>
      <c r="S3095">
        <f>Table1[[#This Row],[OrderQuantity]]*Table1[[#This Row],[UnitPrice]]*(1-Table1[[#This Row],[DiscountApplied]]) - (Table1[[#This Row],[OrderQuantity]]*Table1[[#This Row],[UnitCost]])</f>
        <v>9294.25</v>
      </c>
      <c r="T3095">
        <f>DATEDIF(Table1[[#This Row],[ShipDate]],Table1[[#This Row],[DeliveryDate]],"d")</f>
        <v>1</v>
      </c>
      <c r="U3095" t="str">
        <f t="shared" si="97"/>
        <v>On Time</v>
      </c>
    </row>
    <row r="3096" spans="1:21" x14ac:dyDescent="0.3">
      <c r="A3096" t="str">
        <f t="shared" si="96"/>
        <v>SO-003195</v>
      </c>
      <c r="B3096" t="s">
        <v>4</v>
      </c>
      <c r="C3096" t="s">
        <v>12</v>
      </c>
      <c r="D3096" s="1">
        <v>43500</v>
      </c>
      <c r="E3096" s="1">
        <v>43613</v>
      </c>
      <c r="F3096" s="1">
        <v>43623</v>
      </c>
      <c r="G3096" s="1">
        <v>43626</v>
      </c>
      <c r="H3096" t="s">
        <v>54</v>
      </c>
      <c r="I3096">
        <v>15</v>
      </c>
      <c r="J3096">
        <v>33</v>
      </c>
      <c r="K3096">
        <v>230</v>
      </c>
      <c r="L3096">
        <v>7</v>
      </c>
      <c r="M3096">
        <v>8</v>
      </c>
      <c r="N3096">
        <v>0.15</v>
      </c>
      <c r="O3096">
        <v>707.52</v>
      </c>
      <c r="P3096">
        <v>1105.5</v>
      </c>
      <c r="Q3096">
        <f>Table1[[#This Row],[OrderQuantity]]*Table1[[#This Row],[UnitPrice]]</f>
        <v>8844</v>
      </c>
      <c r="R3096">
        <f>Table1[[#This Row],[OrderQuantity]]*Table1[[#This Row],[UnitCost]]</f>
        <v>5660.16</v>
      </c>
      <c r="S3096">
        <f>Table1[[#This Row],[OrderQuantity]]*Table1[[#This Row],[UnitPrice]]*(1-Table1[[#This Row],[DiscountApplied]]) - (Table1[[#This Row],[OrderQuantity]]*Table1[[#This Row],[UnitCost]])</f>
        <v>1857.2399999999998</v>
      </c>
      <c r="T3096">
        <f>DATEDIF(Table1[[#This Row],[ShipDate]],Table1[[#This Row],[DeliveryDate]],"d")</f>
        <v>3</v>
      </c>
      <c r="U3096" t="str">
        <f t="shared" si="97"/>
        <v>On Time</v>
      </c>
    </row>
    <row r="3097" spans="1:21" x14ac:dyDescent="0.3">
      <c r="A3097" t="str">
        <f t="shared" si="96"/>
        <v>SO-003196</v>
      </c>
      <c r="B3097" t="s">
        <v>3</v>
      </c>
      <c r="C3097" t="s">
        <v>10</v>
      </c>
      <c r="D3097" s="1">
        <v>43500</v>
      </c>
      <c r="E3097" s="1">
        <v>43613</v>
      </c>
      <c r="F3097" s="1">
        <v>43626</v>
      </c>
      <c r="G3097" s="1">
        <v>43630</v>
      </c>
      <c r="H3097" t="s">
        <v>54</v>
      </c>
      <c r="I3097">
        <v>4</v>
      </c>
      <c r="J3097">
        <v>36</v>
      </c>
      <c r="K3097">
        <v>116</v>
      </c>
      <c r="L3097">
        <v>37</v>
      </c>
      <c r="M3097">
        <v>7</v>
      </c>
      <c r="N3097">
        <v>0.05</v>
      </c>
      <c r="O3097">
        <v>2811.39</v>
      </c>
      <c r="P3097">
        <v>3959.7</v>
      </c>
      <c r="Q3097">
        <f>Table1[[#This Row],[OrderQuantity]]*Table1[[#This Row],[UnitPrice]]</f>
        <v>27717.899999999998</v>
      </c>
      <c r="R3097">
        <f>Table1[[#This Row],[OrderQuantity]]*Table1[[#This Row],[UnitCost]]</f>
        <v>19679.73</v>
      </c>
      <c r="S3097">
        <f>Table1[[#This Row],[OrderQuantity]]*Table1[[#This Row],[UnitPrice]]*(1-Table1[[#This Row],[DiscountApplied]]) - (Table1[[#This Row],[OrderQuantity]]*Table1[[#This Row],[UnitCost]])</f>
        <v>6652.2749999999978</v>
      </c>
      <c r="T3097">
        <f>DATEDIF(Table1[[#This Row],[ShipDate]],Table1[[#This Row],[DeliveryDate]],"d")</f>
        <v>4</v>
      </c>
      <c r="U3097" t="str">
        <f t="shared" si="97"/>
        <v>On Time</v>
      </c>
    </row>
    <row r="3098" spans="1:21" x14ac:dyDescent="0.3">
      <c r="A3098" t="str">
        <f t="shared" si="96"/>
        <v>SO-003197</v>
      </c>
      <c r="B3098" t="s">
        <v>4</v>
      </c>
      <c r="C3098" t="s">
        <v>8</v>
      </c>
      <c r="D3098" s="1">
        <v>43500</v>
      </c>
      <c r="E3098" s="1">
        <v>43613</v>
      </c>
      <c r="F3098" s="1">
        <v>43625</v>
      </c>
      <c r="G3098" s="1">
        <v>43633</v>
      </c>
      <c r="H3098" t="s">
        <v>54</v>
      </c>
      <c r="I3098">
        <v>20</v>
      </c>
      <c r="J3098">
        <v>24</v>
      </c>
      <c r="K3098">
        <v>364</v>
      </c>
      <c r="L3098">
        <v>39</v>
      </c>
      <c r="M3098">
        <v>4</v>
      </c>
      <c r="N3098">
        <v>0.1</v>
      </c>
      <c r="O3098">
        <v>954.42</v>
      </c>
      <c r="P3098">
        <v>1735.3</v>
      </c>
      <c r="Q3098">
        <f>Table1[[#This Row],[OrderQuantity]]*Table1[[#This Row],[UnitPrice]]</f>
        <v>6941.2</v>
      </c>
      <c r="R3098">
        <f>Table1[[#This Row],[OrderQuantity]]*Table1[[#This Row],[UnitCost]]</f>
        <v>3817.68</v>
      </c>
      <c r="S3098">
        <f>Table1[[#This Row],[OrderQuantity]]*Table1[[#This Row],[UnitPrice]]*(1-Table1[[#This Row],[DiscountApplied]]) - (Table1[[#This Row],[OrderQuantity]]*Table1[[#This Row],[UnitCost]])</f>
        <v>2429.4</v>
      </c>
      <c r="T3098">
        <f>DATEDIF(Table1[[#This Row],[ShipDate]],Table1[[#This Row],[DeliveryDate]],"d")</f>
        <v>8</v>
      </c>
      <c r="U3098" t="str">
        <f t="shared" si="97"/>
        <v>Late</v>
      </c>
    </row>
    <row r="3099" spans="1:21" x14ac:dyDescent="0.3">
      <c r="A3099" t="str">
        <f t="shared" si="96"/>
        <v>SO-003198</v>
      </c>
      <c r="B3099" t="s">
        <v>4</v>
      </c>
      <c r="C3099" t="s">
        <v>12</v>
      </c>
      <c r="D3099" s="1">
        <v>43500</v>
      </c>
      <c r="E3099" s="1">
        <v>43613</v>
      </c>
      <c r="F3099" s="1">
        <v>43625</v>
      </c>
      <c r="G3099" s="1">
        <v>43626</v>
      </c>
      <c r="H3099" t="s">
        <v>54</v>
      </c>
      <c r="I3099">
        <v>16</v>
      </c>
      <c r="J3099">
        <v>40</v>
      </c>
      <c r="K3099">
        <v>248</v>
      </c>
      <c r="L3099">
        <v>2</v>
      </c>
      <c r="M3099">
        <v>5</v>
      </c>
      <c r="N3099">
        <v>0.05</v>
      </c>
      <c r="O3099">
        <v>1540.67</v>
      </c>
      <c r="P3099">
        <v>3423.7</v>
      </c>
      <c r="Q3099">
        <f>Table1[[#This Row],[OrderQuantity]]*Table1[[#This Row],[UnitPrice]]</f>
        <v>17118.5</v>
      </c>
      <c r="R3099">
        <f>Table1[[#This Row],[OrderQuantity]]*Table1[[#This Row],[UnitCost]]</f>
        <v>7703.35</v>
      </c>
      <c r="S3099">
        <f>Table1[[#This Row],[OrderQuantity]]*Table1[[#This Row],[UnitPrice]]*(1-Table1[[#This Row],[DiscountApplied]]) - (Table1[[#This Row],[OrderQuantity]]*Table1[[#This Row],[UnitCost]])</f>
        <v>8559.2249999999985</v>
      </c>
      <c r="T3099">
        <f>DATEDIF(Table1[[#This Row],[ShipDate]],Table1[[#This Row],[DeliveryDate]],"d")</f>
        <v>1</v>
      </c>
      <c r="U3099" t="str">
        <f t="shared" si="97"/>
        <v>On Time</v>
      </c>
    </row>
    <row r="3100" spans="1:21" x14ac:dyDescent="0.3">
      <c r="A3100" t="str">
        <f t="shared" si="96"/>
        <v>SO-003199</v>
      </c>
      <c r="B3100" t="s">
        <v>3</v>
      </c>
      <c r="C3100" t="s">
        <v>12</v>
      </c>
      <c r="D3100" s="1">
        <v>43500</v>
      </c>
      <c r="E3100" s="1">
        <v>43613</v>
      </c>
      <c r="F3100" s="1">
        <v>43638</v>
      </c>
      <c r="G3100" s="1">
        <v>43642</v>
      </c>
      <c r="H3100" t="s">
        <v>54</v>
      </c>
      <c r="I3100">
        <v>10</v>
      </c>
      <c r="J3100">
        <v>35</v>
      </c>
      <c r="K3100">
        <v>251</v>
      </c>
      <c r="L3100">
        <v>40</v>
      </c>
      <c r="M3100">
        <v>3</v>
      </c>
      <c r="N3100">
        <v>0.05</v>
      </c>
      <c r="O3100">
        <v>1701</v>
      </c>
      <c r="P3100">
        <v>3865.9</v>
      </c>
      <c r="Q3100">
        <f>Table1[[#This Row],[OrderQuantity]]*Table1[[#This Row],[UnitPrice]]</f>
        <v>11597.7</v>
      </c>
      <c r="R3100">
        <f>Table1[[#This Row],[OrderQuantity]]*Table1[[#This Row],[UnitCost]]</f>
        <v>5103</v>
      </c>
      <c r="S3100">
        <f>Table1[[#This Row],[OrderQuantity]]*Table1[[#This Row],[UnitPrice]]*(1-Table1[[#This Row],[DiscountApplied]]) - (Table1[[#This Row],[OrderQuantity]]*Table1[[#This Row],[UnitCost]])</f>
        <v>5914.8150000000005</v>
      </c>
      <c r="T3100">
        <f>DATEDIF(Table1[[#This Row],[ShipDate]],Table1[[#This Row],[DeliveryDate]],"d")</f>
        <v>4</v>
      </c>
      <c r="U3100" t="str">
        <f t="shared" si="97"/>
        <v>On Time</v>
      </c>
    </row>
    <row r="3101" spans="1:21" x14ac:dyDescent="0.3">
      <c r="A3101" t="str">
        <f t="shared" si="96"/>
        <v>SO-003200</v>
      </c>
      <c r="B3101" t="s">
        <v>3</v>
      </c>
      <c r="C3101" t="s">
        <v>8</v>
      </c>
      <c r="D3101" s="1">
        <v>43500</v>
      </c>
      <c r="E3101" s="1">
        <v>43613</v>
      </c>
      <c r="F3101" s="1">
        <v>43626</v>
      </c>
      <c r="G3101" s="1">
        <v>43632</v>
      </c>
      <c r="H3101" t="s">
        <v>54</v>
      </c>
      <c r="I3101">
        <v>3</v>
      </c>
      <c r="J3101">
        <v>19</v>
      </c>
      <c r="K3101">
        <v>334</v>
      </c>
      <c r="L3101">
        <v>40</v>
      </c>
      <c r="M3101">
        <v>6</v>
      </c>
      <c r="N3101">
        <v>0.15</v>
      </c>
      <c r="O3101">
        <v>868.05</v>
      </c>
      <c r="P3101">
        <v>1058.5999999999999</v>
      </c>
      <c r="Q3101">
        <f>Table1[[#This Row],[OrderQuantity]]*Table1[[#This Row],[UnitPrice]]</f>
        <v>6351.5999999999995</v>
      </c>
      <c r="R3101">
        <f>Table1[[#This Row],[OrderQuantity]]*Table1[[#This Row],[UnitCost]]</f>
        <v>5208.2999999999993</v>
      </c>
      <c r="S3101">
        <f>Table1[[#This Row],[OrderQuantity]]*Table1[[#This Row],[UnitPrice]]*(1-Table1[[#This Row],[DiscountApplied]]) - (Table1[[#This Row],[OrderQuantity]]*Table1[[#This Row],[UnitCost]])</f>
        <v>190.5600000000004</v>
      </c>
      <c r="T3101">
        <f>DATEDIF(Table1[[#This Row],[ShipDate]],Table1[[#This Row],[DeliveryDate]],"d")</f>
        <v>6</v>
      </c>
      <c r="U3101" t="str">
        <f t="shared" si="97"/>
        <v>On Time</v>
      </c>
    </row>
    <row r="3102" spans="1:21" x14ac:dyDescent="0.3">
      <c r="A3102" t="str">
        <f t="shared" si="96"/>
        <v>SO-003201</v>
      </c>
      <c r="B3102" t="s">
        <v>2</v>
      </c>
      <c r="C3102" t="s">
        <v>9</v>
      </c>
      <c r="D3102" s="1">
        <v>43500</v>
      </c>
      <c r="E3102" s="1">
        <v>43613</v>
      </c>
      <c r="F3102" s="1">
        <v>43629</v>
      </c>
      <c r="G3102" s="1">
        <v>43634</v>
      </c>
      <c r="H3102" t="s">
        <v>54</v>
      </c>
      <c r="I3102">
        <v>21</v>
      </c>
      <c r="J3102">
        <v>21</v>
      </c>
      <c r="K3102">
        <v>63</v>
      </c>
      <c r="L3102">
        <v>23</v>
      </c>
      <c r="M3102">
        <v>2</v>
      </c>
      <c r="N3102">
        <v>0.1</v>
      </c>
      <c r="O3102">
        <v>925.74</v>
      </c>
      <c r="P3102">
        <v>2257.9</v>
      </c>
      <c r="Q3102">
        <f>Table1[[#This Row],[OrderQuantity]]*Table1[[#This Row],[UnitPrice]]</f>
        <v>4515.8</v>
      </c>
      <c r="R3102">
        <f>Table1[[#This Row],[OrderQuantity]]*Table1[[#This Row],[UnitCost]]</f>
        <v>1851.48</v>
      </c>
      <c r="S3102">
        <f>Table1[[#This Row],[OrderQuantity]]*Table1[[#This Row],[UnitPrice]]*(1-Table1[[#This Row],[DiscountApplied]]) - (Table1[[#This Row],[OrderQuantity]]*Table1[[#This Row],[UnitCost]])</f>
        <v>2212.7400000000002</v>
      </c>
      <c r="T3102">
        <f>DATEDIF(Table1[[#This Row],[ShipDate]],Table1[[#This Row],[DeliveryDate]],"d")</f>
        <v>5</v>
      </c>
      <c r="U3102" t="str">
        <f t="shared" si="97"/>
        <v>On Time</v>
      </c>
    </row>
    <row r="3103" spans="1:21" x14ac:dyDescent="0.3">
      <c r="A3103" t="str">
        <f t="shared" si="96"/>
        <v>SO-003202</v>
      </c>
      <c r="B3103" t="s">
        <v>2</v>
      </c>
      <c r="C3103" t="s">
        <v>10</v>
      </c>
      <c r="D3103" s="1">
        <v>43500</v>
      </c>
      <c r="E3103" s="1">
        <v>43613</v>
      </c>
      <c r="F3103" s="1">
        <v>43624</v>
      </c>
      <c r="G3103" s="1">
        <v>43634</v>
      </c>
      <c r="H3103" t="s">
        <v>54</v>
      </c>
      <c r="I3103">
        <v>24</v>
      </c>
      <c r="J3103">
        <v>31</v>
      </c>
      <c r="K3103">
        <v>183</v>
      </c>
      <c r="L3103">
        <v>37</v>
      </c>
      <c r="M3103">
        <v>1</v>
      </c>
      <c r="N3103">
        <v>0.1</v>
      </c>
      <c r="O3103">
        <v>2632.1</v>
      </c>
      <c r="P3103">
        <v>5849.1</v>
      </c>
      <c r="Q3103">
        <f>Table1[[#This Row],[OrderQuantity]]*Table1[[#This Row],[UnitPrice]]</f>
        <v>5849.1</v>
      </c>
      <c r="R3103">
        <f>Table1[[#This Row],[OrderQuantity]]*Table1[[#This Row],[UnitCost]]</f>
        <v>2632.1</v>
      </c>
      <c r="S3103">
        <f>Table1[[#This Row],[OrderQuantity]]*Table1[[#This Row],[UnitPrice]]*(1-Table1[[#This Row],[DiscountApplied]]) - (Table1[[#This Row],[OrderQuantity]]*Table1[[#This Row],[UnitCost]])</f>
        <v>2632.0900000000006</v>
      </c>
      <c r="T3103">
        <f>DATEDIF(Table1[[#This Row],[ShipDate]],Table1[[#This Row],[DeliveryDate]],"d")</f>
        <v>10</v>
      </c>
      <c r="U3103" t="str">
        <f t="shared" si="97"/>
        <v>Late</v>
      </c>
    </row>
    <row r="3104" spans="1:21" x14ac:dyDescent="0.3">
      <c r="A3104" t="str">
        <f t="shared" si="96"/>
        <v>SO-003203</v>
      </c>
      <c r="B3104" t="s">
        <v>3</v>
      </c>
      <c r="C3104" t="s">
        <v>10</v>
      </c>
      <c r="D3104" s="1">
        <v>43500</v>
      </c>
      <c r="E3104" s="1">
        <v>43614</v>
      </c>
      <c r="F3104" s="1">
        <v>43642</v>
      </c>
      <c r="G3104" s="1">
        <v>43643</v>
      </c>
      <c r="H3104" t="s">
        <v>54</v>
      </c>
      <c r="I3104">
        <v>12</v>
      </c>
      <c r="J3104">
        <v>35</v>
      </c>
      <c r="K3104">
        <v>133</v>
      </c>
      <c r="L3104">
        <v>29</v>
      </c>
      <c r="M3104">
        <v>4</v>
      </c>
      <c r="N3104">
        <v>0.05</v>
      </c>
      <c r="O3104">
        <v>1964.17</v>
      </c>
      <c r="P3104">
        <v>2338.3000000000002</v>
      </c>
      <c r="Q3104">
        <f>Table1[[#This Row],[OrderQuantity]]*Table1[[#This Row],[UnitPrice]]</f>
        <v>9353.2000000000007</v>
      </c>
      <c r="R3104">
        <f>Table1[[#This Row],[OrderQuantity]]*Table1[[#This Row],[UnitCost]]</f>
        <v>7856.68</v>
      </c>
      <c r="S3104">
        <f>Table1[[#This Row],[OrderQuantity]]*Table1[[#This Row],[UnitPrice]]*(1-Table1[[#This Row],[DiscountApplied]]) - (Table1[[#This Row],[OrderQuantity]]*Table1[[#This Row],[UnitCost]])</f>
        <v>1028.8600000000006</v>
      </c>
      <c r="T3104">
        <f>DATEDIF(Table1[[#This Row],[ShipDate]],Table1[[#This Row],[DeliveryDate]],"d")</f>
        <v>1</v>
      </c>
      <c r="U3104" t="str">
        <f t="shared" si="97"/>
        <v>On Time</v>
      </c>
    </row>
    <row r="3105" spans="1:21" x14ac:dyDescent="0.3">
      <c r="A3105" t="str">
        <f t="shared" si="96"/>
        <v>SO-003204</v>
      </c>
      <c r="B3105" t="s">
        <v>3</v>
      </c>
      <c r="C3105" t="s">
        <v>12</v>
      </c>
      <c r="D3105" s="1">
        <v>43500</v>
      </c>
      <c r="E3105" s="1">
        <v>43614</v>
      </c>
      <c r="F3105" s="1">
        <v>43616</v>
      </c>
      <c r="G3105" s="1">
        <v>43622</v>
      </c>
      <c r="H3105" t="s">
        <v>54</v>
      </c>
      <c r="I3105">
        <v>7</v>
      </c>
      <c r="J3105">
        <v>14</v>
      </c>
      <c r="K3105">
        <v>246</v>
      </c>
      <c r="L3105">
        <v>29</v>
      </c>
      <c r="M3105">
        <v>3</v>
      </c>
      <c r="N3105">
        <v>0.1</v>
      </c>
      <c r="O3105">
        <v>809.83</v>
      </c>
      <c r="P3105">
        <v>1025.0999999999999</v>
      </c>
      <c r="Q3105">
        <f>Table1[[#This Row],[OrderQuantity]]*Table1[[#This Row],[UnitPrice]]</f>
        <v>3075.2999999999997</v>
      </c>
      <c r="R3105">
        <f>Table1[[#This Row],[OrderQuantity]]*Table1[[#This Row],[UnitCost]]</f>
        <v>2429.4900000000002</v>
      </c>
      <c r="S3105">
        <f>Table1[[#This Row],[OrderQuantity]]*Table1[[#This Row],[UnitPrice]]*(1-Table1[[#This Row],[DiscountApplied]]) - (Table1[[#This Row],[OrderQuantity]]*Table1[[#This Row],[UnitCost]])</f>
        <v>338.27999999999975</v>
      </c>
      <c r="T3105">
        <f>DATEDIF(Table1[[#This Row],[ShipDate]],Table1[[#This Row],[DeliveryDate]],"d")</f>
        <v>6</v>
      </c>
      <c r="U3105" t="str">
        <f t="shared" si="97"/>
        <v>On Time</v>
      </c>
    </row>
    <row r="3106" spans="1:21" x14ac:dyDescent="0.3">
      <c r="A3106" t="str">
        <f t="shared" si="96"/>
        <v>SO-003205</v>
      </c>
      <c r="B3106" t="s">
        <v>4</v>
      </c>
      <c r="C3106" t="s">
        <v>11</v>
      </c>
      <c r="D3106" s="1">
        <v>43500</v>
      </c>
      <c r="E3106" s="1">
        <v>43614</v>
      </c>
      <c r="F3106" s="1">
        <v>43638</v>
      </c>
      <c r="G3106" s="1">
        <v>43640</v>
      </c>
      <c r="H3106" t="s">
        <v>54</v>
      </c>
      <c r="I3106">
        <v>20</v>
      </c>
      <c r="J3106">
        <v>21</v>
      </c>
      <c r="K3106">
        <v>272</v>
      </c>
      <c r="L3106">
        <v>7</v>
      </c>
      <c r="M3106">
        <v>6</v>
      </c>
      <c r="N3106">
        <v>0.1</v>
      </c>
      <c r="O3106">
        <v>1764.38</v>
      </c>
      <c r="P3106">
        <v>2291.4</v>
      </c>
      <c r="Q3106">
        <f>Table1[[#This Row],[OrderQuantity]]*Table1[[#This Row],[UnitPrice]]</f>
        <v>13748.400000000001</v>
      </c>
      <c r="R3106">
        <f>Table1[[#This Row],[OrderQuantity]]*Table1[[#This Row],[UnitCost]]</f>
        <v>10586.28</v>
      </c>
      <c r="S3106">
        <f>Table1[[#This Row],[OrderQuantity]]*Table1[[#This Row],[UnitPrice]]*(1-Table1[[#This Row],[DiscountApplied]]) - (Table1[[#This Row],[OrderQuantity]]*Table1[[#This Row],[UnitCost]])</f>
        <v>1787.2800000000007</v>
      </c>
      <c r="T3106">
        <f>DATEDIF(Table1[[#This Row],[ShipDate]],Table1[[#This Row],[DeliveryDate]],"d")</f>
        <v>2</v>
      </c>
      <c r="U3106" t="str">
        <f t="shared" si="97"/>
        <v>On Time</v>
      </c>
    </row>
    <row r="3107" spans="1:21" x14ac:dyDescent="0.3">
      <c r="A3107" t="str">
        <f t="shared" si="96"/>
        <v>SO-003206</v>
      </c>
      <c r="B3107" t="s">
        <v>3</v>
      </c>
      <c r="C3107" t="s">
        <v>10</v>
      </c>
      <c r="D3107" s="1">
        <v>43500</v>
      </c>
      <c r="E3107" s="1">
        <v>43614</v>
      </c>
      <c r="F3107" s="1">
        <v>43623</v>
      </c>
      <c r="G3107" s="1">
        <v>43633</v>
      </c>
      <c r="H3107" t="s">
        <v>54</v>
      </c>
      <c r="I3107">
        <v>7</v>
      </c>
      <c r="J3107">
        <v>41</v>
      </c>
      <c r="K3107">
        <v>173</v>
      </c>
      <c r="L3107">
        <v>6</v>
      </c>
      <c r="M3107">
        <v>1</v>
      </c>
      <c r="N3107">
        <v>0.1</v>
      </c>
      <c r="O3107">
        <v>476.37</v>
      </c>
      <c r="P3107">
        <v>1058.5999999999999</v>
      </c>
      <c r="Q3107">
        <f>Table1[[#This Row],[OrderQuantity]]*Table1[[#This Row],[UnitPrice]]</f>
        <v>1058.5999999999999</v>
      </c>
      <c r="R3107">
        <f>Table1[[#This Row],[OrderQuantity]]*Table1[[#This Row],[UnitCost]]</f>
        <v>476.37</v>
      </c>
      <c r="S3107">
        <f>Table1[[#This Row],[OrderQuantity]]*Table1[[#This Row],[UnitPrice]]*(1-Table1[[#This Row],[DiscountApplied]]) - (Table1[[#This Row],[OrderQuantity]]*Table1[[#This Row],[UnitCost]])</f>
        <v>476.36999999999989</v>
      </c>
      <c r="T3107">
        <f>DATEDIF(Table1[[#This Row],[ShipDate]],Table1[[#This Row],[DeliveryDate]],"d")</f>
        <v>10</v>
      </c>
      <c r="U3107" t="str">
        <f t="shared" si="97"/>
        <v>Late</v>
      </c>
    </row>
    <row r="3108" spans="1:21" x14ac:dyDescent="0.3">
      <c r="A3108" t="str">
        <f t="shared" si="96"/>
        <v>SO-003207</v>
      </c>
      <c r="B3108" t="s">
        <v>5</v>
      </c>
      <c r="C3108" t="s">
        <v>12</v>
      </c>
      <c r="D3108" s="1">
        <v>43500</v>
      </c>
      <c r="E3108" s="1">
        <v>43614</v>
      </c>
      <c r="F3108" s="1">
        <v>43631</v>
      </c>
      <c r="G3108" s="1">
        <v>43633</v>
      </c>
      <c r="H3108" t="s">
        <v>54</v>
      </c>
      <c r="I3108">
        <v>27</v>
      </c>
      <c r="J3108">
        <v>41</v>
      </c>
      <c r="K3108">
        <v>238</v>
      </c>
      <c r="L3108">
        <v>37</v>
      </c>
      <c r="M3108">
        <v>7</v>
      </c>
      <c r="N3108">
        <v>0.2</v>
      </c>
      <c r="O3108">
        <v>523.94000000000005</v>
      </c>
      <c r="P3108">
        <v>1139</v>
      </c>
      <c r="Q3108">
        <f>Table1[[#This Row],[OrderQuantity]]*Table1[[#This Row],[UnitPrice]]</f>
        <v>7973</v>
      </c>
      <c r="R3108">
        <f>Table1[[#This Row],[OrderQuantity]]*Table1[[#This Row],[UnitCost]]</f>
        <v>3667.5800000000004</v>
      </c>
      <c r="S3108">
        <f>Table1[[#This Row],[OrderQuantity]]*Table1[[#This Row],[UnitPrice]]*(1-Table1[[#This Row],[DiscountApplied]]) - (Table1[[#This Row],[OrderQuantity]]*Table1[[#This Row],[UnitCost]])</f>
        <v>2710.82</v>
      </c>
      <c r="T3108">
        <f>DATEDIF(Table1[[#This Row],[ShipDate]],Table1[[#This Row],[DeliveryDate]],"d")</f>
        <v>2</v>
      </c>
      <c r="U3108" t="str">
        <f t="shared" si="97"/>
        <v>On Time</v>
      </c>
    </row>
    <row r="3109" spans="1:21" x14ac:dyDescent="0.3">
      <c r="A3109" t="str">
        <f t="shared" si="96"/>
        <v>SO-003208</v>
      </c>
      <c r="B3109" t="s">
        <v>2</v>
      </c>
      <c r="C3109" t="s">
        <v>10</v>
      </c>
      <c r="D3109" s="1">
        <v>43500</v>
      </c>
      <c r="E3109" s="1">
        <v>43614</v>
      </c>
      <c r="F3109" s="1">
        <v>43629</v>
      </c>
      <c r="G3109" s="1">
        <v>43635</v>
      </c>
      <c r="H3109" t="s">
        <v>54</v>
      </c>
      <c r="I3109">
        <v>23</v>
      </c>
      <c r="J3109">
        <v>6</v>
      </c>
      <c r="K3109">
        <v>167</v>
      </c>
      <c r="L3109">
        <v>33</v>
      </c>
      <c r="M3109">
        <v>7</v>
      </c>
      <c r="N3109">
        <v>0.15</v>
      </c>
      <c r="O3109">
        <v>455.6</v>
      </c>
      <c r="P3109">
        <v>1139</v>
      </c>
      <c r="Q3109">
        <f>Table1[[#This Row],[OrderQuantity]]*Table1[[#This Row],[UnitPrice]]</f>
        <v>7973</v>
      </c>
      <c r="R3109">
        <f>Table1[[#This Row],[OrderQuantity]]*Table1[[#This Row],[UnitCost]]</f>
        <v>3189.2000000000003</v>
      </c>
      <c r="S3109">
        <f>Table1[[#This Row],[OrderQuantity]]*Table1[[#This Row],[UnitPrice]]*(1-Table1[[#This Row],[DiscountApplied]]) - (Table1[[#This Row],[OrderQuantity]]*Table1[[#This Row],[UnitCost]])</f>
        <v>3587.85</v>
      </c>
      <c r="T3109">
        <f>DATEDIF(Table1[[#This Row],[ShipDate]],Table1[[#This Row],[DeliveryDate]],"d")</f>
        <v>6</v>
      </c>
      <c r="U3109" t="str">
        <f t="shared" si="97"/>
        <v>On Time</v>
      </c>
    </row>
    <row r="3110" spans="1:21" x14ac:dyDescent="0.3">
      <c r="A3110" t="str">
        <f t="shared" si="96"/>
        <v>SO-003209</v>
      </c>
      <c r="B3110" t="s">
        <v>4</v>
      </c>
      <c r="C3110" t="s">
        <v>12</v>
      </c>
      <c r="D3110" s="1">
        <v>43500</v>
      </c>
      <c r="E3110" s="1">
        <v>43614</v>
      </c>
      <c r="F3110" s="1">
        <v>43619</v>
      </c>
      <c r="G3110" s="1">
        <v>43624</v>
      </c>
      <c r="H3110" t="s">
        <v>54</v>
      </c>
      <c r="I3110">
        <v>15</v>
      </c>
      <c r="J3110">
        <v>21</v>
      </c>
      <c r="K3110">
        <v>258</v>
      </c>
      <c r="L3110">
        <v>12</v>
      </c>
      <c r="M3110">
        <v>7</v>
      </c>
      <c r="N3110">
        <v>0.1</v>
      </c>
      <c r="O3110">
        <v>2319</v>
      </c>
      <c r="P3110">
        <v>3410.3</v>
      </c>
      <c r="Q3110">
        <f>Table1[[#This Row],[OrderQuantity]]*Table1[[#This Row],[UnitPrice]]</f>
        <v>23872.100000000002</v>
      </c>
      <c r="R3110">
        <f>Table1[[#This Row],[OrderQuantity]]*Table1[[#This Row],[UnitCost]]</f>
        <v>16233</v>
      </c>
      <c r="S3110">
        <f>Table1[[#This Row],[OrderQuantity]]*Table1[[#This Row],[UnitPrice]]*(1-Table1[[#This Row],[DiscountApplied]]) - (Table1[[#This Row],[OrderQuantity]]*Table1[[#This Row],[UnitCost]])</f>
        <v>5251.8900000000031</v>
      </c>
      <c r="T3110">
        <f>DATEDIF(Table1[[#This Row],[ShipDate]],Table1[[#This Row],[DeliveryDate]],"d")</f>
        <v>5</v>
      </c>
      <c r="U3110" t="str">
        <f t="shared" si="97"/>
        <v>On Time</v>
      </c>
    </row>
    <row r="3111" spans="1:21" x14ac:dyDescent="0.3">
      <c r="A3111" t="str">
        <f t="shared" si="96"/>
        <v>SO-003210</v>
      </c>
      <c r="B3111" t="s">
        <v>3</v>
      </c>
      <c r="C3111" t="s">
        <v>8</v>
      </c>
      <c r="D3111" s="1">
        <v>43500</v>
      </c>
      <c r="E3111" s="1">
        <v>43614</v>
      </c>
      <c r="F3111" s="1">
        <v>43616</v>
      </c>
      <c r="G3111" s="1">
        <v>43621</v>
      </c>
      <c r="H3111" t="s">
        <v>54</v>
      </c>
      <c r="I3111">
        <v>6</v>
      </c>
      <c r="J3111">
        <v>20</v>
      </c>
      <c r="K3111">
        <v>331</v>
      </c>
      <c r="L3111">
        <v>39</v>
      </c>
      <c r="M3111">
        <v>7</v>
      </c>
      <c r="N3111">
        <v>0.1</v>
      </c>
      <c r="O3111">
        <v>640.39</v>
      </c>
      <c r="P3111">
        <v>1085.4000000000001</v>
      </c>
      <c r="Q3111">
        <f>Table1[[#This Row],[OrderQuantity]]*Table1[[#This Row],[UnitPrice]]</f>
        <v>7597.8000000000011</v>
      </c>
      <c r="R3111">
        <f>Table1[[#This Row],[OrderQuantity]]*Table1[[#This Row],[UnitCost]]</f>
        <v>4482.7299999999996</v>
      </c>
      <c r="S3111">
        <f>Table1[[#This Row],[OrderQuantity]]*Table1[[#This Row],[UnitPrice]]*(1-Table1[[#This Row],[DiscountApplied]]) - (Table1[[#This Row],[OrderQuantity]]*Table1[[#This Row],[UnitCost]])</f>
        <v>2355.2900000000018</v>
      </c>
      <c r="T3111">
        <f>DATEDIF(Table1[[#This Row],[ShipDate]],Table1[[#This Row],[DeliveryDate]],"d")</f>
        <v>5</v>
      </c>
      <c r="U3111" t="str">
        <f t="shared" si="97"/>
        <v>On Time</v>
      </c>
    </row>
    <row r="3112" spans="1:21" x14ac:dyDescent="0.3">
      <c r="A3112" t="str">
        <f t="shared" si="96"/>
        <v>SO-003211</v>
      </c>
      <c r="B3112" t="s">
        <v>2</v>
      </c>
      <c r="C3112" t="s">
        <v>12</v>
      </c>
      <c r="D3112" s="1">
        <v>43500</v>
      </c>
      <c r="E3112" s="1">
        <v>43615</v>
      </c>
      <c r="F3112" s="1">
        <v>43643</v>
      </c>
      <c r="G3112" s="1">
        <v>43645</v>
      </c>
      <c r="H3112" t="s">
        <v>54</v>
      </c>
      <c r="I3112">
        <v>22</v>
      </c>
      <c r="J3112">
        <v>25</v>
      </c>
      <c r="K3112">
        <v>247</v>
      </c>
      <c r="L3112">
        <v>41</v>
      </c>
      <c r="M3112">
        <v>3</v>
      </c>
      <c r="N3112">
        <v>0.2</v>
      </c>
      <c r="O3112">
        <v>1550.38</v>
      </c>
      <c r="P3112">
        <v>2385.1999999999998</v>
      </c>
      <c r="Q3112">
        <f>Table1[[#This Row],[OrderQuantity]]*Table1[[#This Row],[UnitPrice]]</f>
        <v>7155.5999999999995</v>
      </c>
      <c r="R3112">
        <f>Table1[[#This Row],[OrderQuantity]]*Table1[[#This Row],[UnitCost]]</f>
        <v>4651.1400000000003</v>
      </c>
      <c r="S3112">
        <f>Table1[[#This Row],[OrderQuantity]]*Table1[[#This Row],[UnitPrice]]*(1-Table1[[#This Row],[DiscountApplied]]) - (Table1[[#This Row],[OrderQuantity]]*Table1[[#This Row],[UnitCost]])</f>
        <v>1073.3399999999992</v>
      </c>
      <c r="T3112">
        <f>DATEDIF(Table1[[#This Row],[ShipDate]],Table1[[#This Row],[DeliveryDate]],"d")</f>
        <v>2</v>
      </c>
      <c r="U3112" t="str">
        <f t="shared" si="97"/>
        <v>On Time</v>
      </c>
    </row>
    <row r="3113" spans="1:21" x14ac:dyDescent="0.3">
      <c r="A3113" t="str">
        <f t="shared" si="96"/>
        <v>SO-003212</v>
      </c>
      <c r="B3113" t="s">
        <v>4</v>
      </c>
      <c r="C3113" t="s">
        <v>12</v>
      </c>
      <c r="D3113" s="1">
        <v>43500</v>
      </c>
      <c r="E3113" s="1">
        <v>43615</v>
      </c>
      <c r="F3113" s="1">
        <v>43633</v>
      </c>
      <c r="G3113" s="1">
        <v>43637</v>
      </c>
      <c r="H3113" t="s">
        <v>54</v>
      </c>
      <c r="I3113">
        <v>17</v>
      </c>
      <c r="J3113">
        <v>50</v>
      </c>
      <c r="K3113">
        <v>254</v>
      </c>
      <c r="L3113">
        <v>6</v>
      </c>
      <c r="M3113">
        <v>2</v>
      </c>
      <c r="N3113">
        <v>0.05</v>
      </c>
      <c r="O3113">
        <v>109.34</v>
      </c>
      <c r="P3113">
        <v>227.8</v>
      </c>
      <c r="Q3113">
        <f>Table1[[#This Row],[OrderQuantity]]*Table1[[#This Row],[UnitPrice]]</f>
        <v>455.6</v>
      </c>
      <c r="R3113">
        <f>Table1[[#This Row],[OrderQuantity]]*Table1[[#This Row],[UnitCost]]</f>
        <v>218.68</v>
      </c>
      <c r="S3113">
        <f>Table1[[#This Row],[OrderQuantity]]*Table1[[#This Row],[UnitPrice]]*(1-Table1[[#This Row],[DiscountApplied]]) - (Table1[[#This Row],[OrderQuantity]]*Table1[[#This Row],[UnitCost]])</f>
        <v>214.14</v>
      </c>
      <c r="T3113">
        <f>DATEDIF(Table1[[#This Row],[ShipDate]],Table1[[#This Row],[DeliveryDate]],"d")</f>
        <v>4</v>
      </c>
      <c r="U3113" t="str">
        <f t="shared" si="97"/>
        <v>On Time</v>
      </c>
    </row>
    <row r="3114" spans="1:21" x14ac:dyDescent="0.3">
      <c r="A3114" t="str">
        <f t="shared" si="96"/>
        <v>SO-003213</v>
      </c>
      <c r="B3114" t="s">
        <v>2</v>
      </c>
      <c r="C3114" t="s">
        <v>10</v>
      </c>
      <c r="D3114" s="1">
        <v>43500</v>
      </c>
      <c r="E3114" s="1">
        <v>43615</v>
      </c>
      <c r="F3114" s="1">
        <v>43629</v>
      </c>
      <c r="G3114" s="1">
        <v>43638</v>
      </c>
      <c r="H3114" t="s">
        <v>54</v>
      </c>
      <c r="I3114">
        <v>25</v>
      </c>
      <c r="J3114">
        <v>13</v>
      </c>
      <c r="K3114">
        <v>120</v>
      </c>
      <c r="L3114">
        <v>9</v>
      </c>
      <c r="M3114">
        <v>4</v>
      </c>
      <c r="N3114">
        <v>0.05</v>
      </c>
      <c r="O3114">
        <v>324.35000000000002</v>
      </c>
      <c r="P3114">
        <v>690.1</v>
      </c>
      <c r="Q3114">
        <f>Table1[[#This Row],[OrderQuantity]]*Table1[[#This Row],[UnitPrice]]</f>
        <v>2760.4</v>
      </c>
      <c r="R3114">
        <f>Table1[[#This Row],[OrderQuantity]]*Table1[[#This Row],[UnitCost]]</f>
        <v>1297.4000000000001</v>
      </c>
      <c r="S3114">
        <f>Table1[[#This Row],[OrderQuantity]]*Table1[[#This Row],[UnitPrice]]*(1-Table1[[#This Row],[DiscountApplied]]) - (Table1[[#This Row],[OrderQuantity]]*Table1[[#This Row],[UnitCost]])</f>
        <v>1324.98</v>
      </c>
      <c r="T3114">
        <f>DATEDIF(Table1[[#This Row],[ShipDate]],Table1[[#This Row],[DeliveryDate]],"d")</f>
        <v>9</v>
      </c>
      <c r="U3114" t="str">
        <f t="shared" si="97"/>
        <v>Late</v>
      </c>
    </row>
    <row r="3115" spans="1:21" x14ac:dyDescent="0.3">
      <c r="A3115" t="str">
        <f t="shared" si="96"/>
        <v>SO-003214</v>
      </c>
      <c r="B3115" t="s">
        <v>4</v>
      </c>
      <c r="C3115" t="s">
        <v>10</v>
      </c>
      <c r="D3115" s="1">
        <v>43500</v>
      </c>
      <c r="E3115" s="1">
        <v>43615</v>
      </c>
      <c r="F3115" s="1">
        <v>43624</v>
      </c>
      <c r="G3115" s="1">
        <v>43625</v>
      </c>
      <c r="H3115" t="s">
        <v>54</v>
      </c>
      <c r="I3115">
        <v>17</v>
      </c>
      <c r="J3115">
        <v>36</v>
      </c>
      <c r="K3115">
        <v>102</v>
      </c>
      <c r="L3115">
        <v>38</v>
      </c>
      <c r="M3115">
        <v>8</v>
      </c>
      <c r="N3115">
        <v>0.08</v>
      </c>
      <c r="O3115">
        <v>4640.6899999999996</v>
      </c>
      <c r="P3115">
        <v>6271.2</v>
      </c>
      <c r="Q3115">
        <f>Table1[[#This Row],[OrderQuantity]]*Table1[[#This Row],[UnitPrice]]</f>
        <v>50169.599999999999</v>
      </c>
      <c r="R3115">
        <f>Table1[[#This Row],[OrderQuantity]]*Table1[[#This Row],[UnitCost]]</f>
        <v>37125.519999999997</v>
      </c>
      <c r="S3115">
        <f>Table1[[#This Row],[OrderQuantity]]*Table1[[#This Row],[UnitPrice]]*(1-Table1[[#This Row],[DiscountApplied]]) - (Table1[[#This Row],[OrderQuantity]]*Table1[[#This Row],[UnitCost]])</f>
        <v>9030.5120000000024</v>
      </c>
      <c r="T3115">
        <f>DATEDIF(Table1[[#This Row],[ShipDate]],Table1[[#This Row],[DeliveryDate]],"d")</f>
        <v>1</v>
      </c>
      <c r="U3115" t="str">
        <f t="shared" si="97"/>
        <v>On Time</v>
      </c>
    </row>
    <row r="3116" spans="1:21" x14ac:dyDescent="0.3">
      <c r="A3116" t="str">
        <f t="shared" si="96"/>
        <v>SO-003215</v>
      </c>
      <c r="B3116" t="s">
        <v>4</v>
      </c>
      <c r="C3116" t="s">
        <v>13</v>
      </c>
      <c r="D3116" s="1">
        <v>43500</v>
      </c>
      <c r="E3116" s="1">
        <v>43615</v>
      </c>
      <c r="F3116" s="1">
        <v>43617</v>
      </c>
      <c r="G3116" s="1">
        <v>43625</v>
      </c>
      <c r="H3116" t="s">
        <v>54</v>
      </c>
      <c r="I3116">
        <v>15</v>
      </c>
      <c r="J3116">
        <v>16</v>
      </c>
      <c r="K3116">
        <v>11</v>
      </c>
      <c r="L3116">
        <v>43</v>
      </c>
      <c r="M3116">
        <v>5</v>
      </c>
      <c r="N3116">
        <v>0.1</v>
      </c>
      <c r="O3116">
        <v>127.17</v>
      </c>
      <c r="P3116">
        <v>174.2</v>
      </c>
      <c r="Q3116">
        <f>Table1[[#This Row],[OrderQuantity]]*Table1[[#This Row],[UnitPrice]]</f>
        <v>871</v>
      </c>
      <c r="R3116">
        <f>Table1[[#This Row],[OrderQuantity]]*Table1[[#This Row],[UnitCost]]</f>
        <v>635.85</v>
      </c>
      <c r="S3116">
        <f>Table1[[#This Row],[OrderQuantity]]*Table1[[#This Row],[UnitPrice]]*(1-Table1[[#This Row],[DiscountApplied]]) - (Table1[[#This Row],[OrderQuantity]]*Table1[[#This Row],[UnitCost]])</f>
        <v>148.04999999999995</v>
      </c>
      <c r="T3116">
        <f>DATEDIF(Table1[[#This Row],[ShipDate]],Table1[[#This Row],[DeliveryDate]],"d")</f>
        <v>8</v>
      </c>
      <c r="U3116" t="str">
        <f t="shared" si="97"/>
        <v>Late</v>
      </c>
    </row>
    <row r="3117" spans="1:21" x14ac:dyDescent="0.3">
      <c r="A3117" t="str">
        <f t="shared" si="96"/>
        <v>SO-003216</v>
      </c>
      <c r="B3117" t="s">
        <v>4</v>
      </c>
      <c r="C3117" t="s">
        <v>10</v>
      </c>
      <c r="D3117" s="1">
        <v>43500</v>
      </c>
      <c r="E3117" s="1">
        <v>43615</v>
      </c>
      <c r="F3117" s="1">
        <v>43629</v>
      </c>
      <c r="G3117" s="1">
        <v>43631</v>
      </c>
      <c r="H3117" t="s">
        <v>54</v>
      </c>
      <c r="I3117">
        <v>17</v>
      </c>
      <c r="J3117">
        <v>25</v>
      </c>
      <c r="K3117">
        <v>146</v>
      </c>
      <c r="L3117">
        <v>18</v>
      </c>
      <c r="M3117">
        <v>5</v>
      </c>
      <c r="N3117">
        <v>0.2</v>
      </c>
      <c r="O3117">
        <v>119.39</v>
      </c>
      <c r="P3117">
        <v>221.1</v>
      </c>
      <c r="Q3117">
        <f>Table1[[#This Row],[OrderQuantity]]*Table1[[#This Row],[UnitPrice]]</f>
        <v>1105.5</v>
      </c>
      <c r="R3117">
        <f>Table1[[#This Row],[OrderQuantity]]*Table1[[#This Row],[UnitCost]]</f>
        <v>596.95000000000005</v>
      </c>
      <c r="S3117">
        <f>Table1[[#This Row],[OrderQuantity]]*Table1[[#This Row],[UnitPrice]]*(1-Table1[[#This Row],[DiscountApplied]]) - (Table1[[#This Row],[OrderQuantity]]*Table1[[#This Row],[UnitCost]])</f>
        <v>287.45000000000005</v>
      </c>
      <c r="T3117">
        <f>DATEDIF(Table1[[#This Row],[ShipDate]],Table1[[#This Row],[DeliveryDate]],"d")</f>
        <v>2</v>
      </c>
      <c r="U3117" t="str">
        <f t="shared" si="97"/>
        <v>On Time</v>
      </c>
    </row>
    <row r="3118" spans="1:21" x14ac:dyDescent="0.3">
      <c r="A3118" t="str">
        <f t="shared" si="96"/>
        <v>SO-003217</v>
      </c>
      <c r="B3118" t="s">
        <v>3</v>
      </c>
      <c r="C3118" t="s">
        <v>13</v>
      </c>
      <c r="D3118" s="1">
        <v>43500</v>
      </c>
      <c r="E3118" s="1">
        <v>43616</v>
      </c>
      <c r="F3118" s="1">
        <v>43630</v>
      </c>
      <c r="G3118" s="1">
        <v>43638</v>
      </c>
      <c r="H3118" t="s">
        <v>54</v>
      </c>
      <c r="I3118">
        <v>9</v>
      </c>
      <c r="J3118">
        <v>12</v>
      </c>
      <c r="K3118">
        <v>44</v>
      </c>
      <c r="L3118">
        <v>30</v>
      </c>
      <c r="M3118">
        <v>4</v>
      </c>
      <c r="N3118">
        <v>0.05</v>
      </c>
      <c r="O3118">
        <v>93.8</v>
      </c>
      <c r="P3118">
        <v>234.5</v>
      </c>
      <c r="Q3118">
        <f>Table1[[#This Row],[OrderQuantity]]*Table1[[#This Row],[UnitPrice]]</f>
        <v>938</v>
      </c>
      <c r="R3118">
        <f>Table1[[#This Row],[OrderQuantity]]*Table1[[#This Row],[UnitCost]]</f>
        <v>375.2</v>
      </c>
      <c r="S3118">
        <f>Table1[[#This Row],[OrderQuantity]]*Table1[[#This Row],[UnitPrice]]*(1-Table1[[#This Row],[DiscountApplied]]) - (Table1[[#This Row],[OrderQuantity]]*Table1[[#This Row],[UnitCost]])</f>
        <v>515.89999999999986</v>
      </c>
      <c r="T3118">
        <f>DATEDIF(Table1[[#This Row],[ShipDate]],Table1[[#This Row],[DeliveryDate]],"d")</f>
        <v>8</v>
      </c>
      <c r="U3118" t="str">
        <f t="shared" si="97"/>
        <v>Late</v>
      </c>
    </row>
    <row r="3119" spans="1:21" x14ac:dyDescent="0.3">
      <c r="A3119" t="str">
        <f t="shared" si="96"/>
        <v>SO-003218</v>
      </c>
      <c r="B3119" t="s">
        <v>3</v>
      </c>
      <c r="C3119" t="s">
        <v>10</v>
      </c>
      <c r="D3119" s="1">
        <v>43500</v>
      </c>
      <c r="E3119" s="1">
        <v>43616</v>
      </c>
      <c r="F3119" s="1">
        <v>43618</v>
      </c>
      <c r="G3119" s="1">
        <v>43623</v>
      </c>
      <c r="H3119" t="s">
        <v>54</v>
      </c>
      <c r="I3119">
        <v>5</v>
      </c>
      <c r="J3119">
        <v>32</v>
      </c>
      <c r="K3119">
        <v>151</v>
      </c>
      <c r="L3119">
        <v>1</v>
      </c>
      <c r="M3119">
        <v>7</v>
      </c>
      <c r="N3119">
        <v>0.4</v>
      </c>
      <c r="O3119">
        <v>1355.75</v>
      </c>
      <c r="P3119">
        <v>1909.5</v>
      </c>
      <c r="Q3119">
        <f>Table1[[#This Row],[OrderQuantity]]*Table1[[#This Row],[UnitPrice]]</f>
        <v>13366.5</v>
      </c>
      <c r="R3119">
        <f>Table1[[#This Row],[OrderQuantity]]*Table1[[#This Row],[UnitCost]]</f>
        <v>9490.25</v>
      </c>
      <c r="S3119">
        <f>Table1[[#This Row],[OrderQuantity]]*Table1[[#This Row],[UnitPrice]]*(1-Table1[[#This Row],[DiscountApplied]]) - (Table1[[#This Row],[OrderQuantity]]*Table1[[#This Row],[UnitCost]])</f>
        <v>-1470.3500000000004</v>
      </c>
      <c r="T3119">
        <f>DATEDIF(Table1[[#This Row],[ShipDate]],Table1[[#This Row],[DeliveryDate]],"d")</f>
        <v>5</v>
      </c>
      <c r="U3119" t="str">
        <f t="shared" si="97"/>
        <v>On Time</v>
      </c>
    </row>
    <row r="3120" spans="1:21" x14ac:dyDescent="0.3">
      <c r="A3120" t="str">
        <f t="shared" si="96"/>
        <v>SO-003219</v>
      </c>
      <c r="B3120" t="s">
        <v>4</v>
      </c>
      <c r="C3120" t="s">
        <v>10</v>
      </c>
      <c r="D3120" s="1">
        <v>43500</v>
      </c>
      <c r="E3120" s="1">
        <v>43616</v>
      </c>
      <c r="F3120" s="1">
        <v>43630</v>
      </c>
      <c r="G3120" s="1">
        <v>43640</v>
      </c>
      <c r="H3120" t="s">
        <v>54</v>
      </c>
      <c r="I3120">
        <v>12</v>
      </c>
      <c r="J3120">
        <v>10</v>
      </c>
      <c r="K3120">
        <v>134</v>
      </c>
      <c r="L3120">
        <v>41</v>
      </c>
      <c r="M3120">
        <v>6</v>
      </c>
      <c r="N3120">
        <v>0.15</v>
      </c>
      <c r="O3120">
        <v>878.64</v>
      </c>
      <c r="P3120">
        <v>1112.2</v>
      </c>
      <c r="Q3120">
        <f>Table1[[#This Row],[OrderQuantity]]*Table1[[#This Row],[UnitPrice]]</f>
        <v>6673.2000000000007</v>
      </c>
      <c r="R3120">
        <f>Table1[[#This Row],[OrderQuantity]]*Table1[[#This Row],[UnitCost]]</f>
        <v>5271.84</v>
      </c>
      <c r="S3120">
        <f>Table1[[#This Row],[OrderQuantity]]*Table1[[#This Row],[UnitPrice]]*(1-Table1[[#This Row],[DiscountApplied]]) - (Table1[[#This Row],[OrderQuantity]]*Table1[[#This Row],[UnitCost]])</f>
        <v>400.38000000000011</v>
      </c>
      <c r="T3120">
        <f>DATEDIF(Table1[[#This Row],[ShipDate]],Table1[[#This Row],[DeliveryDate]],"d")</f>
        <v>10</v>
      </c>
      <c r="U3120" t="str">
        <f t="shared" si="97"/>
        <v>Late</v>
      </c>
    </row>
    <row r="3121" spans="1:21" x14ac:dyDescent="0.3">
      <c r="A3121" t="str">
        <f t="shared" si="96"/>
        <v>SO-003220</v>
      </c>
      <c r="B3121" t="s">
        <v>3</v>
      </c>
      <c r="C3121" t="s">
        <v>10</v>
      </c>
      <c r="D3121" s="1">
        <v>43500</v>
      </c>
      <c r="E3121" s="1">
        <v>43616</v>
      </c>
      <c r="F3121" s="1">
        <v>43620</v>
      </c>
      <c r="G3121" s="1">
        <v>43624</v>
      </c>
      <c r="H3121" t="s">
        <v>54</v>
      </c>
      <c r="I3121">
        <v>9</v>
      </c>
      <c r="J3121">
        <v>4</v>
      </c>
      <c r="K3121">
        <v>167</v>
      </c>
      <c r="L3121">
        <v>1</v>
      </c>
      <c r="M3121">
        <v>8</v>
      </c>
      <c r="N3121">
        <v>0.08</v>
      </c>
      <c r="O3121">
        <v>497.41</v>
      </c>
      <c r="P3121">
        <v>857.6</v>
      </c>
      <c r="Q3121">
        <f>Table1[[#This Row],[OrderQuantity]]*Table1[[#This Row],[UnitPrice]]</f>
        <v>6860.8</v>
      </c>
      <c r="R3121">
        <f>Table1[[#This Row],[OrderQuantity]]*Table1[[#This Row],[UnitCost]]</f>
        <v>3979.28</v>
      </c>
      <c r="S3121">
        <f>Table1[[#This Row],[OrderQuantity]]*Table1[[#This Row],[UnitPrice]]*(1-Table1[[#This Row],[DiscountApplied]]) - (Table1[[#This Row],[OrderQuantity]]*Table1[[#This Row],[UnitCost]])</f>
        <v>2332.6560000000004</v>
      </c>
      <c r="T3121">
        <f>DATEDIF(Table1[[#This Row],[ShipDate]],Table1[[#This Row],[DeliveryDate]],"d")</f>
        <v>4</v>
      </c>
      <c r="U3121" t="str">
        <f t="shared" si="97"/>
        <v>On Time</v>
      </c>
    </row>
    <row r="3122" spans="1:21" x14ac:dyDescent="0.3">
      <c r="A3122" t="str">
        <f t="shared" si="96"/>
        <v>SO-003221</v>
      </c>
      <c r="B3122" t="s">
        <v>3</v>
      </c>
      <c r="C3122" t="s">
        <v>13</v>
      </c>
      <c r="D3122" s="1">
        <v>43500</v>
      </c>
      <c r="E3122" s="1">
        <v>43616</v>
      </c>
      <c r="F3122" s="1">
        <v>43628</v>
      </c>
      <c r="G3122" s="1">
        <v>43634</v>
      </c>
      <c r="H3122" t="s">
        <v>54</v>
      </c>
      <c r="I3122">
        <v>8</v>
      </c>
      <c r="J3122">
        <v>49</v>
      </c>
      <c r="K3122">
        <v>4</v>
      </c>
      <c r="L3122">
        <v>14</v>
      </c>
      <c r="M3122">
        <v>6</v>
      </c>
      <c r="N3122">
        <v>0.3</v>
      </c>
      <c r="O3122">
        <v>1409.81</v>
      </c>
      <c r="P3122">
        <v>2237.8000000000002</v>
      </c>
      <c r="Q3122">
        <f>Table1[[#This Row],[OrderQuantity]]*Table1[[#This Row],[UnitPrice]]</f>
        <v>13426.800000000001</v>
      </c>
      <c r="R3122">
        <f>Table1[[#This Row],[OrderQuantity]]*Table1[[#This Row],[UnitCost]]</f>
        <v>8458.86</v>
      </c>
      <c r="S3122">
        <f>Table1[[#This Row],[OrderQuantity]]*Table1[[#This Row],[UnitPrice]]*(1-Table1[[#This Row],[DiscountApplied]]) - (Table1[[#This Row],[OrderQuantity]]*Table1[[#This Row],[UnitCost]])</f>
        <v>939.89999999999964</v>
      </c>
      <c r="T3122">
        <f>DATEDIF(Table1[[#This Row],[ShipDate]],Table1[[#This Row],[DeliveryDate]],"d")</f>
        <v>6</v>
      </c>
      <c r="U3122" t="str">
        <f t="shared" si="97"/>
        <v>On Time</v>
      </c>
    </row>
    <row r="3123" spans="1:21" x14ac:dyDescent="0.3">
      <c r="A3123" t="str">
        <f t="shared" si="96"/>
        <v>SO-003222</v>
      </c>
      <c r="B3123" t="s">
        <v>3</v>
      </c>
      <c r="C3123" t="s">
        <v>11</v>
      </c>
      <c r="D3123" s="1">
        <v>43500</v>
      </c>
      <c r="E3123" s="1">
        <v>43616</v>
      </c>
      <c r="F3123" s="1">
        <v>43619</v>
      </c>
      <c r="G3123" s="1">
        <v>43622</v>
      </c>
      <c r="H3123" t="s">
        <v>54</v>
      </c>
      <c r="I3123">
        <v>5</v>
      </c>
      <c r="J3123">
        <v>6</v>
      </c>
      <c r="K3123">
        <v>297</v>
      </c>
      <c r="L3123">
        <v>21</v>
      </c>
      <c r="M3123">
        <v>4</v>
      </c>
      <c r="N3123">
        <v>0.1</v>
      </c>
      <c r="O3123">
        <v>1031.8</v>
      </c>
      <c r="P3123">
        <v>2345</v>
      </c>
      <c r="Q3123">
        <f>Table1[[#This Row],[OrderQuantity]]*Table1[[#This Row],[UnitPrice]]</f>
        <v>9380</v>
      </c>
      <c r="R3123">
        <f>Table1[[#This Row],[OrderQuantity]]*Table1[[#This Row],[UnitCost]]</f>
        <v>4127.2</v>
      </c>
      <c r="S3123">
        <f>Table1[[#This Row],[OrderQuantity]]*Table1[[#This Row],[UnitPrice]]*(1-Table1[[#This Row],[DiscountApplied]]) - (Table1[[#This Row],[OrderQuantity]]*Table1[[#This Row],[UnitCost]])</f>
        <v>4314.8</v>
      </c>
      <c r="T3123">
        <f>DATEDIF(Table1[[#This Row],[ShipDate]],Table1[[#This Row],[DeliveryDate]],"d")</f>
        <v>3</v>
      </c>
      <c r="U3123" t="str">
        <f t="shared" si="97"/>
        <v>On Time</v>
      </c>
    </row>
    <row r="3124" spans="1:21" x14ac:dyDescent="0.3">
      <c r="A3124" t="str">
        <f t="shared" si="96"/>
        <v>SO-003223</v>
      </c>
      <c r="B3124" t="s">
        <v>3</v>
      </c>
      <c r="C3124" t="s">
        <v>9</v>
      </c>
      <c r="D3124" s="1">
        <v>43500</v>
      </c>
      <c r="E3124" s="1">
        <v>43616</v>
      </c>
      <c r="F3124" s="1">
        <v>43618</v>
      </c>
      <c r="G3124" s="1">
        <v>43619</v>
      </c>
      <c r="H3124" t="s">
        <v>54</v>
      </c>
      <c r="I3124">
        <v>2</v>
      </c>
      <c r="J3124">
        <v>46</v>
      </c>
      <c r="K3124">
        <v>74</v>
      </c>
      <c r="L3124">
        <v>26</v>
      </c>
      <c r="M3124">
        <v>7</v>
      </c>
      <c r="N3124">
        <v>0.15</v>
      </c>
      <c r="O3124">
        <v>1377.12</v>
      </c>
      <c r="P3124">
        <v>3202.6</v>
      </c>
      <c r="Q3124">
        <f>Table1[[#This Row],[OrderQuantity]]*Table1[[#This Row],[UnitPrice]]</f>
        <v>22418.2</v>
      </c>
      <c r="R3124">
        <f>Table1[[#This Row],[OrderQuantity]]*Table1[[#This Row],[UnitCost]]</f>
        <v>9639.84</v>
      </c>
      <c r="S3124">
        <f>Table1[[#This Row],[OrderQuantity]]*Table1[[#This Row],[UnitPrice]]*(1-Table1[[#This Row],[DiscountApplied]]) - (Table1[[#This Row],[OrderQuantity]]*Table1[[#This Row],[UnitCost]])</f>
        <v>9415.630000000001</v>
      </c>
      <c r="T3124">
        <f>DATEDIF(Table1[[#This Row],[ShipDate]],Table1[[#This Row],[DeliveryDate]],"d")</f>
        <v>1</v>
      </c>
      <c r="U3124" t="str">
        <f t="shared" si="97"/>
        <v>On Time</v>
      </c>
    </row>
    <row r="3125" spans="1:21" x14ac:dyDescent="0.3">
      <c r="A3125" t="str">
        <f t="shared" si="96"/>
        <v>SO-003224</v>
      </c>
      <c r="B3125" t="s">
        <v>5</v>
      </c>
      <c r="C3125" t="s">
        <v>13</v>
      </c>
      <c r="D3125" s="1">
        <v>43500</v>
      </c>
      <c r="E3125" s="1">
        <v>43616</v>
      </c>
      <c r="F3125" s="1">
        <v>43634</v>
      </c>
      <c r="G3125" s="1">
        <v>43636</v>
      </c>
      <c r="H3125" t="s">
        <v>54</v>
      </c>
      <c r="I3125">
        <v>26</v>
      </c>
      <c r="J3125">
        <v>39</v>
      </c>
      <c r="K3125">
        <v>39</v>
      </c>
      <c r="L3125">
        <v>15</v>
      </c>
      <c r="M3125">
        <v>6</v>
      </c>
      <c r="N3125">
        <v>0.15</v>
      </c>
      <c r="O3125">
        <v>736.33</v>
      </c>
      <c r="P3125">
        <v>1051.9000000000001</v>
      </c>
      <c r="Q3125">
        <f>Table1[[#This Row],[OrderQuantity]]*Table1[[#This Row],[UnitPrice]]</f>
        <v>6311.4000000000005</v>
      </c>
      <c r="R3125">
        <f>Table1[[#This Row],[OrderQuantity]]*Table1[[#This Row],[UnitCost]]</f>
        <v>4417.9800000000005</v>
      </c>
      <c r="S3125">
        <f>Table1[[#This Row],[OrderQuantity]]*Table1[[#This Row],[UnitPrice]]*(1-Table1[[#This Row],[DiscountApplied]]) - (Table1[[#This Row],[OrderQuantity]]*Table1[[#This Row],[UnitCost]])</f>
        <v>946.71</v>
      </c>
      <c r="T3125">
        <f>DATEDIF(Table1[[#This Row],[ShipDate]],Table1[[#This Row],[DeliveryDate]],"d")</f>
        <v>2</v>
      </c>
      <c r="U3125" t="str">
        <f t="shared" si="97"/>
        <v>On Time</v>
      </c>
    </row>
    <row r="3126" spans="1:21" x14ac:dyDescent="0.3">
      <c r="A3126" t="str">
        <f t="shared" si="96"/>
        <v>SO-003225</v>
      </c>
      <c r="B3126" t="s">
        <v>3</v>
      </c>
      <c r="C3126" t="s">
        <v>11</v>
      </c>
      <c r="D3126" s="1">
        <v>43500</v>
      </c>
      <c r="E3126" s="1">
        <v>43617</v>
      </c>
      <c r="F3126" s="1">
        <v>43627</v>
      </c>
      <c r="G3126" s="1">
        <v>43630</v>
      </c>
      <c r="H3126" t="s">
        <v>54</v>
      </c>
      <c r="I3126">
        <v>3</v>
      </c>
      <c r="J3126">
        <v>26</v>
      </c>
      <c r="K3126">
        <v>301</v>
      </c>
      <c r="L3126">
        <v>34</v>
      </c>
      <c r="M3126">
        <v>3</v>
      </c>
      <c r="N3126">
        <v>0.4</v>
      </c>
      <c r="O3126">
        <v>567.49</v>
      </c>
      <c r="P3126">
        <v>1031.8</v>
      </c>
      <c r="Q3126">
        <f>Table1[[#This Row],[OrderQuantity]]*Table1[[#This Row],[UnitPrice]]</f>
        <v>3095.3999999999996</v>
      </c>
      <c r="R3126">
        <f>Table1[[#This Row],[OrderQuantity]]*Table1[[#This Row],[UnitCost]]</f>
        <v>1702.47</v>
      </c>
      <c r="S3126">
        <f>Table1[[#This Row],[OrderQuantity]]*Table1[[#This Row],[UnitPrice]]*(1-Table1[[#This Row],[DiscountApplied]]) - (Table1[[#This Row],[OrderQuantity]]*Table1[[#This Row],[UnitCost]])</f>
        <v>154.76999999999975</v>
      </c>
      <c r="T3126">
        <f>DATEDIF(Table1[[#This Row],[ShipDate]],Table1[[#This Row],[DeliveryDate]],"d")</f>
        <v>3</v>
      </c>
      <c r="U3126" t="str">
        <f t="shared" si="97"/>
        <v>On Time</v>
      </c>
    </row>
    <row r="3127" spans="1:21" x14ac:dyDescent="0.3">
      <c r="A3127" t="str">
        <f t="shared" si="96"/>
        <v>SO-003226</v>
      </c>
      <c r="B3127" t="s">
        <v>3</v>
      </c>
      <c r="C3127" t="s">
        <v>10</v>
      </c>
      <c r="D3127" s="1">
        <v>43500</v>
      </c>
      <c r="E3127" s="1">
        <v>43617</v>
      </c>
      <c r="F3127" s="1">
        <v>43633</v>
      </c>
      <c r="G3127" s="1">
        <v>43635</v>
      </c>
      <c r="H3127" t="s">
        <v>54</v>
      </c>
      <c r="I3127">
        <v>7</v>
      </c>
      <c r="J3127">
        <v>44</v>
      </c>
      <c r="K3127">
        <v>123</v>
      </c>
      <c r="L3127">
        <v>25</v>
      </c>
      <c r="M3127">
        <v>1</v>
      </c>
      <c r="N3127">
        <v>0.15</v>
      </c>
      <c r="O3127">
        <v>1721.63</v>
      </c>
      <c r="P3127">
        <v>3912.8</v>
      </c>
      <c r="Q3127">
        <f>Table1[[#This Row],[OrderQuantity]]*Table1[[#This Row],[UnitPrice]]</f>
        <v>3912.8</v>
      </c>
      <c r="R3127">
        <f>Table1[[#This Row],[OrderQuantity]]*Table1[[#This Row],[UnitCost]]</f>
        <v>1721.63</v>
      </c>
      <c r="S3127">
        <f>Table1[[#This Row],[OrderQuantity]]*Table1[[#This Row],[UnitPrice]]*(1-Table1[[#This Row],[DiscountApplied]]) - (Table1[[#This Row],[OrderQuantity]]*Table1[[#This Row],[UnitCost]])</f>
        <v>1604.25</v>
      </c>
      <c r="T3127">
        <f>DATEDIF(Table1[[#This Row],[ShipDate]],Table1[[#This Row],[DeliveryDate]],"d")</f>
        <v>2</v>
      </c>
      <c r="U3127" t="str">
        <f t="shared" si="97"/>
        <v>On Time</v>
      </c>
    </row>
    <row r="3128" spans="1:21" x14ac:dyDescent="0.3">
      <c r="A3128" t="str">
        <f t="shared" si="96"/>
        <v>SO-003227</v>
      </c>
      <c r="B3128" t="s">
        <v>4</v>
      </c>
      <c r="C3128" t="s">
        <v>13</v>
      </c>
      <c r="D3128" s="1">
        <v>43500</v>
      </c>
      <c r="E3128" s="1">
        <v>43617</v>
      </c>
      <c r="F3128" s="1">
        <v>43642</v>
      </c>
      <c r="G3128" s="1">
        <v>43649</v>
      </c>
      <c r="H3128" t="s">
        <v>54</v>
      </c>
      <c r="I3128">
        <v>20</v>
      </c>
      <c r="J3128">
        <v>39</v>
      </c>
      <c r="K3128">
        <v>5</v>
      </c>
      <c r="L3128">
        <v>23</v>
      </c>
      <c r="M3128">
        <v>5</v>
      </c>
      <c r="N3128">
        <v>0.2</v>
      </c>
      <c r="O3128">
        <v>862.89</v>
      </c>
      <c r="P3128">
        <v>1065.3</v>
      </c>
      <c r="Q3128">
        <f>Table1[[#This Row],[OrderQuantity]]*Table1[[#This Row],[UnitPrice]]</f>
        <v>5326.5</v>
      </c>
      <c r="R3128">
        <f>Table1[[#This Row],[OrderQuantity]]*Table1[[#This Row],[UnitCost]]</f>
        <v>4314.45</v>
      </c>
      <c r="S3128">
        <f>Table1[[#This Row],[OrderQuantity]]*Table1[[#This Row],[UnitPrice]]*(1-Table1[[#This Row],[DiscountApplied]]) - (Table1[[#This Row],[OrderQuantity]]*Table1[[#This Row],[UnitCost]])</f>
        <v>-53.25</v>
      </c>
      <c r="T3128">
        <f>DATEDIF(Table1[[#This Row],[ShipDate]],Table1[[#This Row],[DeliveryDate]],"d")</f>
        <v>7</v>
      </c>
      <c r="U3128" t="str">
        <f t="shared" si="97"/>
        <v>On Time</v>
      </c>
    </row>
    <row r="3129" spans="1:21" x14ac:dyDescent="0.3">
      <c r="A3129" t="str">
        <f t="shared" si="96"/>
        <v>SO-003228</v>
      </c>
      <c r="B3129" t="s">
        <v>2</v>
      </c>
      <c r="C3129" t="s">
        <v>11</v>
      </c>
      <c r="D3129" s="1">
        <v>43500</v>
      </c>
      <c r="E3129" s="1">
        <v>43617</v>
      </c>
      <c r="F3129" s="1">
        <v>43619</v>
      </c>
      <c r="G3129" s="1">
        <v>43625</v>
      </c>
      <c r="H3129" t="s">
        <v>54</v>
      </c>
      <c r="I3129">
        <v>24</v>
      </c>
      <c r="J3129">
        <v>1</v>
      </c>
      <c r="K3129">
        <v>272</v>
      </c>
      <c r="L3129">
        <v>9</v>
      </c>
      <c r="M3129">
        <v>5</v>
      </c>
      <c r="N3129">
        <v>0.05</v>
      </c>
      <c r="O3129">
        <v>3365.75</v>
      </c>
      <c r="P3129">
        <v>3959.7</v>
      </c>
      <c r="Q3129">
        <f>Table1[[#This Row],[OrderQuantity]]*Table1[[#This Row],[UnitPrice]]</f>
        <v>19798.5</v>
      </c>
      <c r="R3129">
        <f>Table1[[#This Row],[OrderQuantity]]*Table1[[#This Row],[UnitCost]]</f>
        <v>16828.75</v>
      </c>
      <c r="S3129">
        <f>Table1[[#This Row],[OrderQuantity]]*Table1[[#This Row],[UnitPrice]]*(1-Table1[[#This Row],[DiscountApplied]]) - (Table1[[#This Row],[OrderQuantity]]*Table1[[#This Row],[UnitCost]])</f>
        <v>1979.8250000000007</v>
      </c>
      <c r="T3129">
        <f>DATEDIF(Table1[[#This Row],[ShipDate]],Table1[[#This Row],[DeliveryDate]],"d")</f>
        <v>6</v>
      </c>
      <c r="U3129" t="str">
        <f t="shared" si="97"/>
        <v>On Time</v>
      </c>
    </row>
    <row r="3130" spans="1:21" x14ac:dyDescent="0.3">
      <c r="A3130" t="str">
        <f t="shared" si="96"/>
        <v>SO-003229</v>
      </c>
      <c r="B3130" t="s">
        <v>3</v>
      </c>
      <c r="C3130" t="s">
        <v>8</v>
      </c>
      <c r="D3130" s="1">
        <v>43500</v>
      </c>
      <c r="E3130" s="1">
        <v>43617</v>
      </c>
      <c r="F3130" s="1">
        <v>43641</v>
      </c>
      <c r="G3130" s="1">
        <v>43650</v>
      </c>
      <c r="H3130" t="s">
        <v>54</v>
      </c>
      <c r="I3130">
        <v>3</v>
      </c>
      <c r="J3130">
        <v>29</v>
      </c>
      <c r="K3130">
        <v>348</v>
      </c>
      <c r="L3130">
        <v>21</v>
      </c>
      <c r="M3130">
        <v>5</v>
      </c>
      <c r="N3130">
        <v>0.4</v>
      </c>
      <c r="O3130">
        <v>1708.43</v>
      </c>
      <c r="P3130">
        <v>3973.1</v>
      </c>
      <c r="Q3130">
        <f>Table1[[#This Row],[OrderQuantity]]*Table1[[#This Row],[UnitPrice]]</f>
        <v>19865.5</v>
      </c>
      <c r="R3130">
        <f>Table1[[#This Row],[OrderQuantity]]*Table1[[#This Row],[UnitCost]]</f>
        <v>8542.15</v>
      </c>
      <c r="S3130">
        <f>Table1[[#This Row],[OrderQuantity]]*Table1[[#This Row],[UnitPrice]]*(1-Table1[[#This Row],[DiscountApplied]]) - (Table1[[#This Row],[OrderQuantity]]*Table1[[#This Row],[UnitCost]])</f>
        <v>3377.1499999999996</v>
      </c>
      <c r="T3130">
        <f>DATEDIF(Table1[[#This Row],[ShipDate]],Table1[[#This Row],[DeliveryDate]],"d")</f>
        <v>9</v>
      </c>
      <c r="U3130" t="str">
        <f t="shared" si="97"/>
        <v>Late</v>
      </c>
    </row>
    <row r="3131" spans="1:21" x14ac:dyDescent="0.3">
      <c r="A3131" t="str">
        <f t="shared" si="96"/>
        <v>SO-003230</v>
      </c>
      <c r="B3131" t="s">
        <v>2</v>
      </c>
      <c r="C3131" t="s">
        <v>13</v>
      </c>
      <c r="D3131" s="1">
        <v>43500</v>
      </c>
      <c r="E3131" s="1">
        <v>43617</v>
      </c>
      <c r="F3131" s="1">
        <v>43643</v>
      </c>
      <c r="G3131" s="1">
        <v>43647</v>
      </c>
      <c r="H3131" t="s">
        <v>54</v>
      </c>
      <c r="I3131">
        <v>22</v>
      </c>
      <c r="J3131">
        <v>27</v>
      </c>
      <c r="K3131">
        <v>34</v>
      </c>
      <c r="L3131">
        <v>33</v>
      </c>
      <c r="M3131">
        <v>2</v>
      </c>
      <c r="N3131">
        <v>0.15</v>
      </c>
      <c r="O3131">
        <v>428.8</v>
      </c>
      <c r="P3131">
        <v>1072</v>
      </c>
      <c r="Q3131">
        <f>Table1[[#This Row],[OrderQuantity]]*Table1[[#This Row],[UnitPrice]]</f>
        <v>2144</v>
      </c>
      <c r="R3131">
        <f>Table1[[#This Row],[OrderQuantity]]*Table1[[#This Row],[UnitCost]]</f>
        <v>857.6</v>
      </c>
      <c r="S3131">
        <f>Table1[[#This Row],[OrderQuantity]]*Table1[[#This Row],[UnitPrice]]*(1-Table1[[#This Row],[DiscountApplied]]) - (Table1[[#This Row],[OrderQuantity]]*Table1[[#This Row],[UnitCost]])</f>
        <v>964.79999999999984</v>
      </c>
      <c r="T3131">
        <f>DATEDIF(Table1[[#This Row],[ShipDate]],Table1[[#This Row],[DeliveryDate]],"d")</f>
        <v>4</v>
      </c>
      <c r="U3131" t="str">
        <f t="shared" si="97"/>
        <v>On Time</v>
      </c>
    </row>
    <row r="3132" spans="1:21" x14ac:dyDescent="0.3">
      <c r="A3132" t="str">
        <f t="shared" si="96"/>
        <v>SO-003231</v>
      </c>
      <c r="B3132" t="s">
        <v>3</v>
      </c>
      <c r="C3132" t="s">
        <v>12</v>
      </c>
      <c r="D3132" s="1">
        <v>43500</v>
      </c>
      <c r="E3132" s="1">
        <v>43617</v>
      </c>
      <c r="F3132" s="1">
        <v>43637</v>
      </c>
      <c r="G3132" s="1">
        <v>43640</v>
      </c>
      <c r="H3132" t="s">
        <v>54</v>
      </c>
      <c r="I3132">
        <v>12</v>
      </c>
      <c r="J3132">
        <v>27</v>
      </c>
      <c r="K3132">
        <v>205</v>
      </c>
      <c r="L3132">
        <v>12</v>
      </c>
      <c r="M3132">
        <v>5</v>
      </c>
      <c r="N3132">
        <v>0.08</v>
      </c>
      <c r="O3132">
        <v>1260.27</v>
      </c>
      <c r="P3132">
        <v>2800.6</v>
      </c>
      <c r="Q3132">
        <f>Table1[[#This Row],[OrderQuantity]]*Table1[[#This Row],[UnitPrice]]</f>
        <v>14003</v>
      </c>
      <c r="R3132">
        <f>Table1[[#This Row],[OrderQuantity]]*Table1[[#This Row],[UnitCost]]</f>
        <v>6301.35</v>
      </c>
      <c r="S3132">
        <f>Table1[[#This Row],[OrderQuantity]]*Table1[[#This Row],[UnitPrice]]*(1-Table1[[#This Row],[DiscountApplied]]) - (Table1[[#This Row],[OrderQuantity]]*Table1[[#This Row],[UnitCost]])</f>
        <v>6581.41</v>
      </c>
      <c r="T3132">
        <f>DATEDIF(Table1[[#This Row],[ShipDate]],Table1[[#This Row],[DeliveryDate]],"d")</f>
        <v>3</v>
      </c>
      <c r="U3132" t="str">
        <f t="shared" si="97"/>
        <v>On Time</v>
      </c>
    </row>
    <row r="3133" spans="1:21" x14ac:dyDescent="0.3">
      <c r="A3133" t="str">
        <f t="shared" si="96"/>
        <v>SO-003232</v>
      </c>
      <c r="B3133" t="s">
        <v>2</v>
      </c>
      <c r="C3133" t="s">
        <v>8</v>
      </c>
      <c r="D3133" s="1">
        <v>43500</v>
      </c>
      <c r="E3133" s="1">
        <v>43617</v>
      </c>
      <c r="F3133" s="1">
        <v>43644</v>
      </c>
      <c r="G3133" s="1">
        <v>43649</v>
      </c>
      <c r="H3133" t="s">
        <v>54</v>
      </c>
      <c r="I3133">
        <v>22</v>
      </c>
      <c r="J3133">
        <v>42</v>
      </c>
      <c r="K3133">
        <v>331</v>
      </c>
      <c r="L3133">
        <v>19</v>
      </c>
      <c r="M3133">
        <v>5</v>
      </c>
      <c r="N3133">
        <v>0.1</v>
      </c>
      <c r="O3133">
        <v>4713.05</v>
      </c>
      <c r="P3133">
        <v>6545.9</v>
      </c>
      <c r="Q3133">
        <f>Table1[[#This Row],[OrderQuantity]]*Table1[[#This Row],[UnitPrice]]</f>
        <v>32729.5</v>
      </c>
      <c r="R3133">
        <f>Table1[[#This Row],[OrderQuantity]]*Table1[[#This Row],[UnitCost]]</f>
        <v>23565.25</v>
      </c>
      <c r="S3133">
        <f>Table1[[#This Row],[OrderQuantity]]*Table1[[#This Row],[UnitPrice]]*(1-Table1[[#This Row],[DiscountApplied]]) - (Table1[[#This Row],[OrderQuantity]]*Table1[[#This Row],[UnitCost]])</f>
        <v>5891.2999999999993</v>
      </c>
      <c r="T3133">
        <f>DATEDIF(Table1[[#This Row],[ShipDate]],Table1[[#This Row],[DeliveryDate]],"d")</f>
        <v>5</v>
      </c>
      <c r="U3133" t="str">
        <f t="shared" si="97"/>
        <v>On Time</v>
      </c>
    </row>
    <row r="3134" spans="1:21" x14ac:dyDescent="0.3">
      <c r="A3134" t="str">
        <f t="shared" si="96"/>
        <v>SO-003233</v>
      </c>
      <c r="B3134" t="s">
        <v>3</v>
      </c>
      <c r="C3134" t="s">
        <v>10</v>
      </c>
      <c r="D3134" s="1">
        <v>43500</v>
      </c>
      <c r="E3134" s="1">
        <v>43617</v>
      </c>
      <c r="F3134" s="1">
        <v>43627</v>
      </c>
      <c r="G3134" s="1">
        <v>43634</v>
      </c>
      <c r="H3134" t="s">
        <v>54</v>
      </c>
      <c r="I3134">
        <v>11</v>
      </c>
      <c r="J3134">
        <v>10</v>
      </c>
      <c r="K3134">
        <v>125</v>
      </c>
      <c r="L3134">
        <v>21</v>
      </c>
      <c r="M3134">
        <v>6</v>
      </c>
      <c r="N3134">
        <v>0.1</v>
      </c>
      <c r="O3134">
        <v>1016.99</v>
      </c>
      <c r="P3134">
        <v>2365.1</v>
      </c>
      <c r="Q3134">
        <f>Table1[[#This Row],[OrderQuantity]]*Table1[[#This Row],[UnitPrice]]</f>
        <v>14190.599999999999</v>
      </c>
      <c r="R3134">
        <f>Table1[[#This Row],[OrderQuantity]]*Table1[[#This Row],[UnitCost]]</f>
        <v>6101.9400000000005</v>
      </c>
      <c r="S3134">
        <f>Table1[[#This Row],[OrderQuantity]]*Table1[[#This Row],[UnitPrice]]*(1-Table1[[#This Row],[DiscountApplied]]) - (Table1[[#This Row],[OrderQuantity]]*Table1[[#This Row],[UnitCost]])</f>
        <v>6669.5999999999985</v>
      </c>
      <c r="T3134">
        <f>DATEDIF(Table1[[#This Row],[ShipDate]],Table1[[#This Row],[DeliveryDate]],"d")</f>
        <v>7</v>
      </c>
      <c r="U3134" t="str">
        <f t="shared" si="97"/>
        <v>On Time</v>
      </c>
    </row>
    <row r="3135" spans="1:21" x14ac:dyDescent="0.3">
      <c r="A3135" t="str">
        <f t="shared" si="96"/>
        <v>SO-003234</v>
      </c>
      <c r="B3135" t="s">
        <v>3</v>
      </c>
      <c r="C3135" t="s">
        <v>12</v>
      </c>
      <c r="D3135" s="1">
        <v>43500</v>
      </c>
      <c r="E3135" s="1">
        <v>43617</v>
      </c>
      <c r="F3135" s="1">
        <v>43629</v>
      </c>
      <c r="G3135" s="1">
        <v>43639</v>
      </c>
      <c r="H3135" t="s">
        <v>54</v>
      </c>
      <c r="I3135">
        <v>10</v>
      </c>
      <c r="J3135">
        <v>39</v>
      </c>
      <c r="K3135">
        <v>207</v>
      </c>
      <c r="L3135">
        <v>6</v>
      </c>
      <c r="M3135">
        <v>6</v>
      </c>
      <c r="N3135">
        <v>0.05</v>
      </c>
      <c r="O3135">
        <v>830</v>
      </c>
      <c r="P3135">
        <v>1092.0999999999999</v>
      </c>
      <c r="Q3135">
        <f>Table1[[#This Row],[OrderQuantity]]*Table1[[#This Row],[UnitPrice]]</f>
        <v>6552.5999999999995</v>
      </c>
      <c r="R3135">
        <f>Table1[[#This Row],[OrderQuantity]]*Table1[[#This Row],[UnitCost]]</f>
        <v>4980</v>
      </c>
      <c r="S3135">
        <f>Table1[[#This Row],[OrderQuantity]]*Table1[[#This Row],[UnitPrice]]*(1-Table1[[#This Row],[DiscountApplied]]) - (Table1[[#This Row],[OrderQuantity]]*Table1[[#This Row],[UnitCost]])</f>
        <v>1244.9699999999993</v>
      </c>
      <c r="T3135">
        <f>DATEDIF(Table1[[#This Row],[ShipDate]],Table1[[#This Row],[DeliveryDate]],"d")</f>
        <v>10</v>
      </c>
      <c r="U3135" t="str">
        <f t="shared" si="97"/>
        <v>Late</v>
      </c>
    </row>
    <row r="3136" spans="1:21" x14ac:dyDescent="0.3">
      <c r="A3136" t="str">
        <f t="shared" si="96"/>
        <v>SO-003235</v>
      </c>
      <c r="B3136" t="s">
        <v>3</v>
      </c>
      <c r="C3136" t="s">
        <v>10</v>
      </c>
      <c r="D3136" s="1">
        <v>43500</v>
      </c>
      <c r="E3136" s="1">
        <v>43617</v>
      </c>
      <c r="F3136" s="1">
        <v>43634</v>
      </c>
      <c r="G3136" s="1">
        <v>43636</v>
      </c>
      <c r="H3136" t="s">
        <v>54</v>
      </c>
      <c r="I3136">
        <v>1</v>
      </c>
      <c r="J3136">
        <v>32</v>
      </c>
      <c r="K3136">
        <v>167</v>
      </c>
      <c r="L3136">
        <v>1</v>
      </c>
      <c r="M3136">
        <v>5</v>
      </c>
      <c r="N3136">
        <v>0.05</v>
      </c>
      <c r="O3136">
        <v>2416.56</v>
      </c>
      <c r="P3136">
        <v>3403.6</v>
      </c>
      <c r="Q3136">
        <f>Table1[[#This Row],[OrderQuantity]]*Table1[[#This Row],[UnitPrice]]</f>
        <v>17018</v>
      </c>
      <c r="R3136">
        <f>Table1[[#This Row],[OrderQuantity]]*Table1[[#This Row],[UnitCost]]</f>
        <v>12082.8</v>
      </c>
      <c r="S3136">
        <f>Table1[[#This Row],[OrderQuantity]]*Table1[[#This Row],[UnitPrice]]*(1-Table1[[#This Row],[DiscountApplied]]) - (Table1[[#This Row],[OrderQuantity]]*Table1[[#This Row],[UnitCost]])</f>
        <v>4084.2999999999993</v>
      </c>
      <c r="T3136">
        <f>DATEDIF(Table1[[#This Row],[ShipDate]],Table1[[#This Row],[DeliveryDate]],"d")</f>
        <v>2</v>
      </c>
      <c r="U3136" t="str">
        <f t="shared" si="97"/>
        <v>On Time</v>
      </c>
    </row>
    <row r="3137" spans="1:21" x14ac:dyDescent="0.3">
      <c r="A3137" t="str">
        <f t="shared" si="96"/>
        <v>SO-003236</v>
      </c>
      <c r="B3137" t="s">
        <v>4</v>
      </c>
      <c r="C3137" t="s">
        <v>10</v>
      </c>
      <c r="D3137" s="1">
        <v>43500</v>
      </c>
      <c r="E3137" s="1">
        <v>43617</v>
      </c>
      <c r="F3137" s="1">
        <v>43641</v>
      </c>
      <c r="G3137" s="1">
        <v>43644</v>
      </c>
      <c r="H3137" t="s">
        <v>54</v>
      </c>
      <c r="I3137">
        <v>12</v>
      </c>
      <c r="J3137">
        <v>8</v>
      </c>
      <c r="K3137">
        <v>198</v>
      </c>
      <c r="L3137">
        <v>3</v>
      </c>
      <c r="M3137">
        <v>3</v>
      </c>
      <c r="N3137">
        <v>0.08</v>
      </c>
      <c r="O3137">
        <v>120.47</v>
      </c>
      <c r="P3137">
        <v>194.3</v>
      </c>
      <c r="Q3137">
        <f>Table1[[#This Row],[OrderQuantity]]*Table1[[#This Row],[UnitPrice]]</f>
        <v>582.90000000000009</v>
      </c>
      <c r="R3137">
        <f>Table1[[#This Row],[OrderQuantity]]*Table1[[#This Row],[UnitCost]]</f>
        <v>361.40999999999997</v>
      </c>
      <c r="S3137">
        <f>Table1[[#This Row],[OrderQuantity]]*Table1[[#This Row],[UnitPrice]]*(1-Table1[[#This Row],[DiscountApplied]]) - (Table1[[#This Row],[OrderQuantity]]*Table1[[#This Row],[UnitCost]])</f>
        <v>174.85800000000017</v>
      </c>
      <c r="T3137">
        <f>DATEDIF(Table1[[#This Row],[ShipDate]],Table1[[#This Row],[DeliveryDate]],"d")</f>
        <v>3</v>
      </c>
      <c r="U3137" t="str">
        <f t="shared" si="97"/>
        <v>On Time</v>
      </c>
    </row>
    <row r="3138" spans="1:21" x14ac:dyDescent="0.3">
      <c r="A3138" t="str">
        <f t="shared" ref="A3138:A3201" si="98">"SO-" &amp; TEXT(ROW(A3138)+99,"000000")</f>
        <v>SO-003237</v>
      </c>
      <c r="B3138" t="s">
        <v>3</v>
      </c>
      <c r="C3138" t="s">
        <v>12</v>
      </c>
      <c r="D3138" s="1">
        <v>43500</v>
      </c>
      <c r="E3138" s="1">
        <v>43618</v>
      </c>
      <c r="F3138" s="1">
        <v>43646</v>
      </c>
      <c r="G3138" s="1">
        <v>43654</v>
      </c>
      <c r="H3138" t="s">
        <v>54</v>
      </c>
      <c r="I3138">
        <v>8</v>
      </c>
      <c r="J3138">
        <v>27</v>
      </c>
      <c r="K3138">
        <v>251</v>
      </c>
      <c r="L3138">
        <v>31</v>
      </c>
      <c r="M3138">
        <v>6</v>
      </c>
      <c r="N3138">
        <v>0.05</v>
      </c>
      <c r="O3138">
        <v>1826.09</v>
      </c>
      <c r="P3138">
        <v>2646.5</v>
      </c>
      <c r="Q3138">
        <f>Table1[[#This Row],[OrderQuantity]]*Table1[[#This Row],[UnitPrice]]</f>
        <v>15879</v>
      </c>
      <c r="R3138">
        <f>Table1[[#This Row],[OrderQuantity]]*Table1[[#This Row],[UnitCost]]</f>
        <v>10956.539999999999</v>
      </c>
      <c r="S3138">
        <f>Table1[[#This Row],[OrderQuantity]]*Table1[[#This Row],[UnitPrice]]*(1-Table1[[#This Row],[DiscountApplied]]) - (Table1[[#This Row],[OrderQuantity]]*Table1[[#This Row],[UnitCost]])</f>
        <v>4128.51</v>
      </c>
      <c r="T3138">
        <f>DATEDIF(Table1[[#This Row],[ShipDate]],Table1[[#This Row],[DeliveryDate]],"d")</f>
        <v>8</v>
      </c>
      <c r="U3138" t="str">
        <f t="shared" ref="U3138:U3201" si="99">IF(T3138&gt;7,"Late","On Time")</f>
        <v>Late</v>
      </c>
    </row>
    <row r="3139" spans="1:21" x14ac:dyDescent="0.3">
      <c r="A3139" t="str">
        <f t="shared" si="98"/>
        <v>SO-003238</v>
      </c>
      <c r="B3139" t="s">
        <v>3</v>
      </c>
      <c r="C3139" t="s">
        <v>8</v>
      </c>
      <c r="D3139" s="1">
        <v>43500</v>
      </c>
      <c r="E3139" s="1">
        <v>43618</v>
      </c>
      <c r="F3139" s="1">
        <v>43627</v>
      </c>
      <c r="G3139" s="1">
        <v>43633</v>
      </c>
      <c r="H3139" t="s">
        <v>54</v>
      </c>
      <c r="I3139">
        <v>7</v>
      </c>
      <c r="J3139">
        <v>49</v>
      </c>
      <c r="K3139">
        <v>366</v>
      </c>
      <c r="L3139">
        <v>45</v>
      </c>
      <c r="M3139">
        <v>3</v>
      </c>
      <c r="N3139">
        <v>0.2</v>
      </c>
      <c r="O3139">
        <v>709.26</v>
      </c>
      <c r="P3139">
        <v>1058.5999999999999</v>
      </c>
      <c r="Q3139">
        <f>Table1[[#This Row],[OrderQuantity]]*Table1[[#This Row],[UnitPrice]]</f>
        <v>3175.7999999999997</v>
      </c>
      <c r="R3139">
        <f>Table1[[#This Row],[OrderQuantity]]*Table1[[#This Row],[UnitCost]]</f>
        <v>2127.7799999999997</v>
      </c>
      <c r="S3139">
        <f>Table1[[#This Row],[OrderQuantity]]*Table1[[#This Row],[UnitPrice]]*(1-Table1[[#This Row],[DiscountApplied]]) - (Table1[[#This Row],[OrderQuantity]]*Table1[[#This Row],[UnitCost]])</f>
        <v>412.86000000000013</v>
      </c>
      <c r="T3139">
        <f>DATEDIF(Table1[[#This Row],[ShipDate]],Table1[[#This Row],[DeliveryDate]],"d")</f>
        <v>6</v>
      </c>
      <c r="U3139" t="str">
        <f t="shared" si="99"/>
        <v>On Time</v>
      </c>
    </row>
    <row r="3140" spans="1:21" x14ac:dyDescent="0.3">
      <c r="A3140" t="str">
        <f t="shared" si="98"/>
        <v>SO-003239</v>
      </c>
      <c r="B3140" t="s">
        <v>2</v>
      </c>
      <c r="C3140" t="s">
        <v>13</v>
      </c>
      <c r="D3140" s="1">
        <v>43500</v>
      </c>
      <c r="E3140" s="1">
        <v>43618</v>
      </c>
      <c r="F3140" s="1">
        <v>43642</v>
      </c>
      <c r="G3140" s="1">
        <v>43650</v>
      </c>
      <c r="H3140" t="s">
        <v>54</v>
      </c>
      <c r="I3140">
        <v>21</v>
      </c>
      <c r="J3140">
        <v>34</v>
      </c>
      <c r="K3140">
        <v>4</v>
      </c>
      <c r="L3140">
        <v>13</v>
      </c>
      <c r="M3140">
        <v>1</v>
      </c>
      <c r="N3140">
        <v>0.05</v>
      </c>
      <c r="O3140">
        <v>1586.56</v>
      </c>
      <c r="P3140">
        <v>3966.4</v>
      </c>
      <c r="Q3140">
        <f>Table1[[#This Row],[OrderQuantity]]*Table1[[#This Row],[UnitPrice]]</f>
        <v>3966.4</v>
      </c>
      <c r="R3140">
        <f>Table1[[#This Row],[OrderQuantity]]*Table1[[#This Row],[UnitCost]]</f>
        <v>1586.56</v>
      </c>
      <c r="S3140">
        <f>Table1[[#This Row],[OrderQuantity]]*Table1[[#This Row],[UnitPrice]]*(1-Table1[[#This Row],[DiscountApplied]]) - (Table1[[#This Row],[OrderQuantity]]*Table1[[#This Row],[UnitCost]])</f>
        <v>2181.52</v>
      </c>
      <c r="T3140">
        <f>DATEDIF(Table1[[#This Row],[ShipDate]],Table1[[#This Row],[DeliveryDate]],"d")</f>
        <v>8</v>
      </c>
      <c r="U3140" t="str">
        <f t="shared" si="99"/>
        <v>Late</v>
      </c>
    </row>
    <row r="3141" spans="1:21" x14ac:dyDescent="0.3">
      <c r="A3141" t="str">
        <f t="shared" si="98"/>
        <v>SO-003240</v>
      </c>
      <c r="B3141" t="s">
        <v>3</v>
      </c>
      <c r="C3141" t="s">
        <v>12</v>
      </c>
      <c r="D3141" s="1">
        <v>43500</v>
      </c>
      <c r="E3141" s="1">
        <v>43618</v>
      </c>
      <c r="F3141" s="1">
        <v>43624</v>
      </c>
      <c r="G3141" s="1">
        <v>43630</v>
      </c>
      <c r="H3141" t="s">
        <v>54</v>
      </c>
      <c r="I3141">
        <v>5</v>
      </c>
      <c r="J3141">
        <v>29</v>
      </c>
      <c r="K3141">
        <v>203</v>
      </c>
      <c r="L3141">
        <v>16</v>
      </c>
      <c r="M3141">
        <v>8</v>
      </c>
      <c r="N3141">
        <v>0.05</v>
      </c>
      <c r="O3141">
        <v>1911.85</v>
      </c>
      <c r="P3141">
        <v>2941.3</v>
      </c>
      <c r="Q3141">
        <f>Table1[[#This Row],[OrderQuantity]]*Table1[[#This Row],[UnitPrice]]</f>
        <v>23530.400000000001</v>
      </c>
      <c r="R3141">
        <f>Table1[[#This Row],[OrderQuantity]]*Table1[[#This Row],[UnitCost]]</f>
        <v>15294.8</v>
      </c>
      <c r="S3141">
        <f>Table1[[#This Row],[OrderQuantity]]*Table1[[#This Row],[UnitPrice]]*(1-Table1[[#This Row],[DiscountApplied]]) - (Table1[[#This Row],[OrderQuantity]]*Table1[[#This Row],[UnitCost]])</f>
        <v>7059.0800000000017</v>
      </c>
      <c r="T3141">
        <f>DATEDIF(Table1[[#This Row],[ShipDate]],Table1[[#This Row],[DeliveryDate]],"d")</f>
        <v>6</v>
      </c>
      <c r="U3141" t="str">
        <f t="shared" si="99"/>
        <v>On Time</v>
      </c>
    </row>
    <row r="3142" spans="1:21" x14ac:dyDescent="0.3">
      <c r="A3142" t="str">
        <f t="shared" si="98"/>
        <v>SO-003241</v>
      </c>
      <c r="B3142" t="s">
        <v>4</v>
      </c>
      <c r="C3142" t="s">
        <v>11</v>
      </c>
      <c r="D3142" s="1">
        <v>43500</v>
      </c>
      <c r="E3142" s="1">
        <v>43618</v>
      </c>
      <c r="F3142" s="1">
        <v>43627</v>
      </c>
      <c r="G3142" s="1">
        <v>43632</v>
      </c>
      <c r="H3142" t="s">
        <v>54</v>
      </c>
      <c r="I3142">
        <v>17</v>
      </c>
      <c r="J3142">
        <v>49</v>
      </c>
      <c r="K3142">
        <v>316</v>
      </c>
      <c r="L3142">
        <v>2</v>
      </c>
      <c r="M3142">
        <v>7</v>
      </c>
      <c r="N3142">
        <v>0.1</v>
      </c>
      <c r="O3142">
        <v>675.36</v>
      </c>
      <c r="P3142">
        <v>1125.5999999999999</v>
      </c>
      <c r="Q3142">
        <f>Table1[[#This Row],[OrderQuantity]]*Table1[[#This Row],[UnitPrice]]</f>
        <v>7879.1999999999989</v>
      </c>
      <c r="R3142">
        <f>Table1[[#This Row],[OrderQuantity]]*Table1[[#This Row],[UnitCost]]</f>
        <v>4727.5200000000004</v>
      </c>
      <c r="S3142">
        <f>Table1[[#This Row],[OrderQuantity]]*Table1[[#This Row],[UnitPrice]]*(1-Table1[[#This Row],[DiscountApplied]]) - (Table1[[#This Row],[OrderQuantity]]*Table1[[#This Row],[UnitCost]])</f>
        <v>2363.7599999999984</v>
      </c>
      <c r="T3142">
        <f>DATEDIF(Table1[[#This Row],[ShipDate]],Table1[[#This Row],[DeliveryDate]],"d")</f>
        <v>5</v>
      </c>
      <c r="U3142" t="str">
        <f t="shared" si="99"/>
        <v>On Time</v>
      </c>
    </row>
    <row r="3143" spans="1:21" x14ac:dyDescent="0.3">
      <c r="A3143" t="str">
        <f t="shared" si="98"/>
        <v>SO-003242</v>
      </c>
      <c r="B3143" t="s">
        <v>4</v>
      </c>
      <c r="C3143" t="s">
        <v>13</v>
      </c>
      <c r="D3143" s="1">
        <v>43500</v>
      </c>
      <c r="E3143" s="1">
        <v>43618</v>
      </c>
      <c r="F3143" s="1">
        <v>43625</v>
      </c>
      <c r="G3143" s="1">
        <v>43632</v>
      </c>
      <c r="H3143" t="s">
        <v>54</v>
      </c>
      <c r="I3143">
        <v>19</v>
      </c>
      <c r="J3143">
        <v>40</v>
      </c>
      <c r="K3143">
        <v>22</v>
      </c>
      <c r="L3143">
        <v>24</v>
      </c>
      <c r="M3143">
        <v>7</v>
      </c>
      <c r="N3143">
        <v>0.15</v>
      </c>
      <c r="O3143">
        <v>1781.26</v>
      </c>
      <c r="P3143">
        <v>2827.4</v>
      </c>
      <c r="Q3143">
        <f>Table1[[#This Row],[OrderQuantity]]*Table1[[#This Row],[UnitPrice]]</f>
        <v>19791.8</v>
      </c>
      <c r="R3143">
        <f>Table1[[#This Row],[OrderQuantity]]*Table1[[#This Row],[UnitCost]]</f>
        <v>12468.82</v>
      </c>
      <c r="S3143">
        <f>Table1[[#This Row],[OrderQuantity]]*Table1[[#This Row],[UnitPrice]]*(1-Table1[[#This Row],[DiscountApplied]]) - (Table1[[#This Row],[OrderQuantity]]*Table1[[#This Row],[UnitCost]])</f>
        <v>4354.2099999999991</v>
      </c>
      <c r="T3143">
        <f>DATEDIF(Table1[[#This Row],[ShipDate]],Table1[[#This Row],[DeliveryDate]],"d")</f>
        <v>7</v>
      </c>
      <c r="U3143" t="str">
        <f t="shared" si="99"/>
        <v>On Time</v>
      </c>
    </row>
    <row r="3144" spans="1:21" x14ac:dyDescent="0.3">
      <c r="A3144" t="str">
        <f t="shared" si="98"/>
        <v>SO-003243</v>
      </c>
      <c r="B3144" t="s">
        <v>3</v>
      </c>
      <c r="C3144" t="s">
        <v>10</v>
      </c>
      <c r="D3144" s="1">
        <v>43500</v>
      </c>
      <c r="E3144" s="1">
        <v>43618</v>
      </c>
      <c r="F3144" s="1">
        <v>43638</v>
      </c>
      <c r="G3144" s="1">
        <v>43646</v>
      </c>
      <c r="H3144" t="s">
        <v>54</v>
      </c>
      <c r="I3144">
        <v>12</v>
      </c>
      <c r="J3144">
        <v>2</v>
      </c>
      <c r="K3144">
        <v>108</v>
      </c>
      <c r="L3144">
        <v>39</v>
      </c>
      <c r="M3144">
        <v>2</v>
      </c>
      <c r="N3144">
        <v>0.08</v>
      </c>
      <c r="O3144">
        <v>740.69</v>
      </c>
      <c r="P3144">
        <v>1105.5</v>
      </c>
      <c r="Q3144">
        <f>Table1[[#This Row],[OrderQuantity]]*Table1[[#This Row],[UnitPrice]]</f>
        <v>2211</v>
      </c>
      <c r="R3144">
        <f>Table1[[#This Row],[OrderQuantity]]*Table1[[#This Row],[UnitCost]]</f>
        <v>1481.38</v>
      </c>
      <c r="S3144">
        <f>Table1[[#This Row],[OrderQuantity]]*Table1[[#This Row],[UnitPrice]]*(1-Table1[[#This Row],[DiscountApplied]]) - (Table1[[#This Row],[OrderQuantity]]*Table1[[#This Row],[UnitCost]])</f>
        <v>552.74</v>
      </c>
      <c r="T3144">
        <f>DATEDIF(Table1[[#This Row],[ShipDate]],Table1[[#This Row],[DeliveryDate]],"d")</f>
        <v>8</v>
      </c>
      <c r="U3144" t="str">
        <f t="shared" si="99"/>
        <v>Late</v>
      </c>
    </row>
    <row r="3145" spans="1:21" x14ac:dyDescent="0.3">
      <c r="A3145" t="str">
        <f t="shared" si="98"/>
        <v>SO-003244</v>
      </c>
      <c r="B3145" t="s">
        <v>4</v>
      </c>
      <c r="C3145" t="s">
        <v>10</v>
      </c>
      <c r="D3145" s="1">
        <v>43500</v>
      </c>
      <c r="E3145" s="1">
        <v>43618</v>
      </c>
      <c r="F3145" s="1">
        <v>43643</v>
      </c>
      <c r="G3145" s="1">
        <v>43645</v>
      </c>
      <c r="H3145" t="s">
        <v>54</v>
      </c>
      <c r="I3145">
        <v>14</v>
      </c>
      <c r="J3145">
        <v>8</v>
      </c>
      <c r="K3145">
        <v>197</v>
      </c>
      <c r="L3145">
        <v>15</v>
      </c>
      <c r="M3145">
        <v>4</v>
      </c>
      <c r="N3145">
        <v>0.05</v>
      </c>
      <c r="O3145">
        <v>1809</v>
      </c>
      <c r="P3145">
        <v>4020</v>
      </c>
      <c r="Q3145">
        <f>Table1[[#This Row],[OrderQuantity]]*Table1[[#This Row],[UnitPrice]]</f>
        <v>16080</v>
      </c>
      <c r="R3145">
        <f>Table1[[#This Row],[OrderQuantity]]*Table1[[#This Row],[UnitCost]]</f>
        <v>7236</v>
      </c>
      <c r="S3145">
        <f>Table1[[#This Row],[OrderQuantity]]*Table1[[#This Row],[UnitPrice]]*(1-Table1[[#This Row],[DiscountApplied]]) - (Table1[[#This Row],[OrderQuantity]]*Table1[[#This Row],[UnitCost]])</f>
        <v>8040</v>
      </c>
      <c r="T3145">
        <f>DATEDIF(Table1[[#This Row],[ShipDate]],Table1[[#This Row],[DeliveryDate]],"d")</f>
        <v>2</v>
      </c>
      <c r="U3145" t="str">
        <f t="shared" si="99"/>
        <v>On Time</v>
      </c>
    </row>
    <row r="3146" spans="1:21" x14ac:dyDescent="0.3">
      <c r="A3146" t="str">
        <f t="shared" si="98"/>
        <v>SO-003245</v>
      </c>
      <c r="B3146" t="s">
        <v>2</v>
      </c>
      <c r="C3146" t="s">
        <v>12</v>
      </c>
      <c r="D3146" s="1">
        <v>43500</v>
      </c>
      <c r="E3146" s="1">
        <v>43618</v>
      </c>
      <c r="F3146" s="1">
        <v>43632</v>
      </c>
      <c r="G3146" s="1">
        <v>43635</v>
      </c>
      <c r="H3146" t="s">
        <v>54</v>
      </c>
      <c r="I3146">
        <v>24</v>
      </c>
      <c r="J3146">
        <v>20</v>
      </c>
      <c r="K3146">
        <v>240</v>
      </c>
      <c r="L3146">
        <v>25</v>
      </c>
      <c r="M3146">
        <v>8</v>
      </c>
      <c r="N3146">
        <v>0.1</v>
      </c>
      <c r="O3146">
        <v>1405.93</v>
      </c>
      <c r="P3146">
        <v>3269.6</v>
      </c>
      <c r="Q3146">
        <f>Table1[[#This Row],[OrderQuantity]]*Table1[[#This Row],[UnitPrice]]</f>
        <v>26156.799999999999</v>
      </c>
      <c r="R3146">
        <f>Table1[[#This Row],[OrderQuantity]]*Table1[[#This Row],[UnitCost]]</f>
        <v>11247.44</v>
      </c>
      <c r="S3146">
        <f>Table1[[#This Row],[OrderQuantity]]*Table1[[#This Row],[UnitPrice]]*(1-Table1[[#This Row],[DiscountApplied]]) - (Table1[[#This Row],[OrderQuantity]]*Table1[[#This Row],[UnitCost]])</f>
        <v>12293.679999999998</v>
      </c>
      <c r="T3146">
        <f>DATEDIF(Table1[[#This Row],[ShipDate]],Table1[[#This Row],[DeliveryDate]],"d")</f>
        <v>3</v>
      </c>
      <c r="U3146" t="str">
        <f t="shared" si="99"/>
        <v>On Time</v>
      </c>
    </row>
    <row r="3147" spans="1:21" x14ac:dyDescent="0.3">
      <c r="A3147" t="str">
        <f t="shared" si="98"/>
        <v>SO-003246</v>
      </c>
      <c r="B3147" t="s">
        <v>2</v>
      </c>
      <c r="C3147" t="s">
        <v>11</v>
      </c>
      <c r="D3147" s="1">
        <v>43500</v>
      </c>
      <c r="E3147" s="1">
        <v>43618</v>
      </c>
      <c r="F3147" s="1">
        <v>43644</v>
      </c>
      <c r="G3147" s="1">
        <v>43647</v>
      </c>
      <c r="H3147" t="s">
        <v>54</v>
      </c>
      <c r="I3147">
        <v>21</v>
      </c>
      <c r="J3147">
        <v>19</v>
      </c>
      <c r="K3147">
        <v>262</v>
      </c>
      <c r="L3147">
        <v>44</v>
      </c>
      <c r="M3147">
        <v>7</v>
      </c>
      <c r="N3147">
        <v>0.05</v>
      </c>
      <c r="O3147">
        <v>3882.11</v>
      </c>
      <c r="P3147">
        <v>5246.1</v>
      </c>
      <c r="Q3147">
        <f>Table1[[#This Row],[OrderQuantity]]*Table1[[#This Row],[UnitPrice]]</f>
        <v>36722.700000000004</v>
      </c>
      <c r="R3147">
        <f>Table1[[#This Row],[OrderQuantity]]*Table1[[#This Row],[UnitCost]]</f>
        <v>27174.77</v>
      </c>
      <c r="S3147">
        <f>Table1[[#This Row],[OrderQuantity]]*Table1[[#This Row],[UnitPrice]]*(1-Table1[[#This Row],[DiscountApplied]]) - (Table1[[#This Row],[OrderQuantity]]*Table1[[#This Row],[UnitCost]])</f>
        <v>7711.7950000000019</v>
      </c>
      <c r="T3147">
        <f>DATEDIF(Table1[[#This Row],[ShipDate]],Table1[[#This Row],[DeliveryDate]],"d")</f>
        <v>3</v>
      </c>
      <c r="U3147" t="str">
        <f t="shared" si="99"/>
        <v>On Time</v>
      </c>
    </row>
    <row r="3148" spans="1:21" x14ac:dyDescent="0.3">
      <c r="A3148" t="str">
        <f t="shared" si="98"/>
        <v>SO-003247</v>
      </c>
      <c r="B3148" t="s">
        <v>5</v>
      </c>
      <c r="C3148" t="s">
        <v>10</v>
      </c>
      <c r="D3148" s="1">
        <v>43500</v>
      </c>
      <c r="E3148" s="1">
        <v>43619</v>
      </c>
      <c r="F3148" s="1">
        <v>43636</v>
      </c>
      <c r="G3148" s="1">
        <v>43638</v>
      </c>
      <c r="H3148" t="s">
        <v>54</v>
      </c>
      <c r="I3148">
        <v>28</v>
      </c>
      <c r="J3148">
        <v>49</v>
      </c>
      <c r="K3148">
        <v>176</v>
      </c>
      <c r="L3148">
        <v>4</v>
      </c>
      <c r="M3148">
        <v>4</v>
      </c>
      <c r="N3148">
        <v>0.05</v>
      </c>
      <c r="O3148">
        <v>1611.55</v>
      </c>
      <c r="P3148">
        <v>2405.3000000000002</v>
      </c>
      <c r="Q3148">
        <f>Table1[[#This Row],[OrderQuantity]]*Table1[[#This Row],[UnitPrice]]</f>
        <v>9621.2000000000007</v>
      </c>
      <c r="R3148">
        <f>Table1[[#This Row],[OrderQuantity]]*Table1[[#This Row],[UnitCost]]</f>
        <v>6446.2</v>
      </c>
      <c r="S3148">
        <f>Table1[[#This Row],[OrderQuantity]]*Table1[[#This Row],[UnitPrice]]*(1-Table1[[#This Row],[DiscountApplied]]) - (Table1[[#This Row],[OrderQuantity]]*Table1[[#This Row],[UnitCost]])</f>
        <v>2693.9399999999996</v>
      </c>
      <c r="T3148">
        <f>DATEDIF(Table1[[#This Row],[ShipDate]],Table1[[#This Row],[DeliveryDate]],"d")</f>
        <v>2</v>
      </c>
      <c r="U3148" t="str">
        <f t="shared" si="99"/>
        <v>On Time</v>
      </c>
    </row>
    <row r="3149" spans="1:21" x14ac:dyDescent="0.3">
      <c r="A3149" t="str">
        <f t="shared" si="98"/>
        <v>SO-003248</v>
      </c>
      <c r="B3149" t="s">
        <v>4</v>
      </c>
      <c r="C3149" t="s">
        <v>11</v>
      </c>
      <c r="D3149" s="1">
        <v>43500</v>
      </c>
      <c r="E3149" s="1">
        <v>43619</v>
      </c>
      <c r="F3149" s="1">
        <v>43630</v>
      </c>
      <c r="G3149" s="1">
        <v>43631</v>
      </c>
      <c r="H3149" t="s">
        <v>54</v>
      </c>
      <c r="I3149">
        <v>20</v>
      </c>
      <c r="J3149">
        <v>28</v>
      </c>
      <c r="K3149">
        <v>292</v>
      </c>
      <c r="L3149">
        <v>14</v>
      </c>
      <c r="M3149">
        <v>2</v>
      </c>
      <c r="N3149">
        <v>0.05</v>
      </c>
      <c r="O3149">
        <v>2823.11</v>
      </c>
      <c r="P3149">
        <v>6137.2</v>
      </c>
      <c r="Q3149">
        <f>Table1[[#This Row],[OrderQuantity]]*Table1[[#This Row],[UnitPrice]]</f>
        <v>12274.4</v>
      </c>
      <c r="R3149">
        <f>Table1[[#This Row],[OrderQuantity]]*Table1[[#This Row],[UnitCost]]</f>
        <v>5646.22</v>
      </c>
      <c r="S3149">
        <f>Table1[[#This Row],[OrderQuantity]]*Table1[[#This Row],[UnitPrice]]*(1-Table1[[#This Row],[DiscountApplied]]) - (Table1[[#This Row],[OrderQuantity]]*Table1[[#This Row],[UnitCost]])</f>
        <v>6014.4599999999982</v>
      </c>
      <c r="T3149">
        <f>DATEDIF(Table1[[#This Row],[ShipDate]],Table1[[#This Row],[DeliveryDate]],"d")</f>
        <v>1</v>
      </c>
      <c r="U3149" t="str">
        <f t="shared" si="99"/>
        <v>On Time</v>
      </c>
    </row>
    <row r="3150" spans="1:21" x14ac:dyDescent="0.3">
      <c r="A3150" t="str">
        <f t="shared" si="98"/>
        <v>SO-003249</v>
      </c>
      <c r="B3150" t="s">
        <v>4</v>
      </c>
      <c r="C3150" t="s">
        <v>12</v>
      </c>
      <c r="D3150" s="1">
        <v>43500</v>
      </c>
      <c r="E3150" s="1">
        <v>43619</v>
      </c>
      <c r="F3150" s="1">
        <v>43631</v>
      </c>
      <c r="G3150" s="1">
        <v>43641</v>
      </c>
      <c r="H3150" t="s">
        <v>54</v>
      </c>
      <c r="I3150">
        <v>19</v>
      </c>
      <c r="J3150">
        <v>42</v>
      </c>
      <c r="K3150">
        <v>257</v>
      </c>
      <c r="L3150">
        <v>28</v>
      </c>
      <c r="M3150">
        <v>2</v>
      </c>
      <c r="N3150">
        <v>0.08</v>
      </c>
      <c r="O3150">
        <v>993.34</v>
      </c>
      <c r="P3150">
        <v>2365.1</v>
      </c>
      <c r="Q3150">
        <f>Table1[[#This Row],[OrderQuantity]]*Table1[[#This Row],[UnitPrice]]</f>
        <v>4730.2</v>
      </c>
      <c r="R3150">
        <f>Table1[[#This Row],[OrderQuantity]]*Table1[[#This Row],[UnitCost]]</f>
        <v>1986.68</v>
      </c>
      <c r="S3150">
        <f>Table1[[#This Row],[OrderQuantity]]*Table1[[#This Row],[UnitPrice]]*(1-Table1[[#This Row],[DiscountApplied]]) - (Table1[[#This Row],[OrderQuantity]]*Table1[[#This Row],[UnitCost]])</f>
        <v>2365.1039999999994</v>
      </c>
      <c r="T3150">
        <f>DATEDIF(Table1[[#This Row],[ShipDate]],Table1[[#This Row],[DeliveryDate]],"d")</f>
        <v>10</v>
      </c>
      <c r="U3150" t="str">
        <f t="shared" si="99"/>
        <v>Late</v>
      </c>
    </row>
    <row r="3151" spans="1:21" x14ac:dyDescent="0.3">
      <c r="A3151" t="str">
        <f t="shared" si="98"/>
        <v>SO-003250</v>
      </c>
      <c r="B3151" t="s">
        <v>3</v>
      </c>
      <c r="C3151" t="s">
        <v>10</v>
      </c>
      <c r="D3151" s="1">
        <v>43500</v>
      </c>
      <c r="E3151" s="1">
        <v>43619</v>
      </c>
      <c r="F3151" s="1">
        <v>43634</v>
      </c>
      <c r="G3151" s="1">
        <v>43638</v>
      </c>
      <c r="H3151" t="s">
        <v>54</v>
      </c>
      <c r="I3151">
        <v>2</v>
      </c>
      <c r="J3151">
        <v>25</v>
      </c>
      <c r="K3151">
        <v>135</v>
      </c>
      <c r="L3151">
        <v>45</v>
      </c>
      <c r="M3151">
        <v>6</v>
      </c>
      <c r="N3151">
        <v>0.05</v>
      </c>
      <c r="O3151">
        <v>950.46</v>
      </c>
      <c r="P3151">
        <v>1159.0999999999999</v>
      </c>
      <c r="Q3151">
        <f>Table1[[#This Row],[OrderQuantity]]*Table1[[#This Row],[UnitPrice]]</f>
        <v>6954.5999999999995</v>
      </c>
      <c r="R3151">
        <f>Table1[[#This Row],[OrderQuantity]]*Table1[[#This Row],[UnitCost]]</f>
        <v>5702.76</v>
      </c>
      <c r="S3151">
        <f>Table1[[#This Row],[OrderQuantity]]*Table1[[#This Row],[UnitPrice]]*(1-Table1[[#This Row],[DiscountApplied]]) - (Table1[[#This Row],[OrderQuantity]]*Table1[[#This Row],[UnitCost]])</f>
        <v>904.10999999999876</v>
      </c>
      <c r="T3151">
        <f>DATEDIF(Table1[[#This Row],[ShipDate]],Table1[[#This Row],[DeliveryDate]],"d")</f>
        <v>4</v>
      </c>
      <c r="U3151" t="str">
        <f t="shared" si="99"/>
        <v>On Time</v>
      </c>
    </row>
    <row r="3152" spans="1:21" x14ac:dyDescent="0.3">
      <c r="A3152" t="str">
        <f t="shared" si="98"/>
        <v>SO-003251</v>
      </c>
      <c r="B3152" t="s">
        <v>5</v>
      </c>
      <c r="C3152" t="s">
        <v>10</v>
      </c>
      <c r="D3152" s="1">
        <v>43500</v>
      </c>
      <c r="E3152" s="1">
        <v>43619</v>
      </c>
      <c r="F3152" s="1">
        <v>43631</v>
      </c>
      <c r="G3152" s="1">
        <v>43641</v>
      </c>
      <c r="H3152" t="s">
        <v>54</v>
      </c>
      <c r="I3152">
        <v>28</v>
      </c>
      <c r="J3152">
        <v>34</v>
      </c>
      <c r="K3152">
        <v>148</v>
      </c>
      <c r="L3152">
        <v>28</v>
      </c>
      <c r="M3152">
        <v>7</v>
      </c>
      <c r="N3152">
        <v>0.05</v>
      </c>
      <c r="O3152">
        <v>450.24</v>
      </c>
      <c r="P3152">
        <v>1072</v>
      </c>
      <c r="Q3152">
        <f>Table1[[#This Row],[OrderQuantity]]*Table1[[#This Row],[UnitPrice]]</f>
        <v>7504</v>
      </c>
      <c r="R3152">
        <f>Table1[[#This Row],[OrderQuantity]]*Table1[[#This Row],[UnitCost]]</f>
        <v>3151.6800000000003</v>
      </c>
      <c r="S3152">
        <f>Table1[[#This Row],[OrderQuantity]]*Table1[[#This Row],[UnitPrice]]*(1-Table1[[#This Row],[DiscountApplied]]) - (Table1[[#This Row],[OrderQuantity]]*Table1[[#This Row],[UnitCost]])</f>
        <v>3977.119999999999</v>
      </c>
      <c r="T3152">
        <f>DATEDIF(Table1[[#This Row],[ShipDate]],Table1[[#This Row],[DeliveryDate]],"d")</f>
        <v>10</v>
      </c>
      <c r="U3152" t="str">
        <f t="shared" si="99"/>
        <v>Late</v>
      </c>
    </row>
    <row r="3153" spans="1:21" x14ac:dyDescent="0.3">
      <c r="A3153" t="str">
        <f t="shared" si="98"/>
        <v>SO-003252</v>
      </c>
      <c r="B3153" t="s">
        <v>3</v>
      </c>
      <c r="C3153" t="s">
        <v>12</v>
      </c>
      <c r="D3153" s="1">
        <v>43500</v>
      </c>
      <c r="E3153" s="1">
        <v>43619</v>
      </c>
      <c r="F3153" s="1">
        <v>43635</v>
      </c>
      <c r="G3153" s="1">
        <v>43645</v>
      </c>
      <c r="H3153" t="s">
        <v>54</v>
      </c>
      <c r="I3153">
        <v>7</v>
      </c>
      <c r="J3153">
        <v>24</v>
      </c>
      <c r="K3153">
        <v>228</v>
      </c>
      <c r="L3153">
        <v>10</v>
      </c>
      <c r="M3153">
        <v>3</v>
      </c>
      <c r="N3153">
        <v>0.1</v>
      </c>
      <c r="O3153">
        <v>1922.9</v>
      </c>
      <c r="P3153">
        <v>3845.8</v>
      </c>
      <c r="Q3153">
        <f>Table1[[#This Row],[OrderQuantity]]*Table1[[#This Row],[UnitPrice]]</f>
        <v>11537.400000000001</v>
      </c>
      <c r="R3153">
        <f>Table1[[#This Row],[OrderQuantity]]*Table1[[#This Row],[UnitCost]]</f>
        <v>5768.7000000000007</v>
      </c>
      <c r="S3153">
        <f>Table1[[#This Row],[OrderQuantity]]*Table1[[#This Row],[UnitPrice]]*(1-Table1[[#This Row],[DiscountApplied]]) - (Table1[[#This Row],[OrderQuantity]]*Table1[[#This Row],[UnitCost]])</f>
        <v>4614.9600000000009</v>
      </c>
      <c r="T3153">
        <f>DATEDIF(Table1[[#This Row],[ShipDate]],Table1[[#This Row],[DeliveryDate]],"d")</f>
        <v>10</v>
      </c>
      <c r="U3153" t="str">
        <f t="shared" si="99"/>
        <v>Late</v>
      </c>
    </row>
    <row r="3154" spans="1:21" x14ac:dyDescent="0.3">
      <c r="A3154" t="str">
        <f t="shared" si="98"/>
        <v>SO-003253</v>
      </c>
      <c r="B3154" t="s">
        <v>4</v>
      </c>
      <c r="C3154" t="s">
        <v>12</v>
      </c>
      <c r="D3154" s="1">
        <v>43500</v>
      </c>
      <c r="E3154" s="1">
        <v>43619</v>
      </c>
      <c r="F3154" s="1">
        <v>43638</v>
      </c>
      <c r="G3154" s="1">
        <v>43648</v>
      </c>
      <c r="H3154" t="s">
        <v>54</v>
      </c>
      <c r="I3154">
        <v>19</v>
      </c>
      <c r="J3154">
        <v>10</v>
      </c>
      <c r="K3154">
        <v>252</v>
      </c>
      <c r="L3154">
        <v>36</v>
      </c>
      <c r="M3154">
        <v>7</v>
      </c>
      <c r="N3154">
        <v>0.05</v>
      </c>
      <c r="O3154">
        <v>3069.94</v>
      </c>
      <c r="P3154">
        <v>3886</v>
      </c>
      <c r="Q3154">
        <f>Table1[[#This Row],[OrderQuantity]]*Table1[[#This Row],[UnitPrice]]</f>
        <v>27202</v>
      </c>
      <c r="R3154">
        <f>Table1[[#This Row],[OrderQuantity]]*Table1[[#This Row],[UnitCost]]</f>
        <v>21489.58</v>
      </c>
      <c r="S3154">
        <f>Table1[[#This Row],[OrderQuantity]]*Table1[[#This Row],[UnitPrice]]*(1-Table1[[#This Row],[DiscountApplied]]) - (Table1[[#This Row],[OrderQuantity]]*Table1[[#This Row],[UnitCost]])</f>
        <v>4352.3199999999961</v>
      </c>
      <c r="T3154">
        <f>DATEDIF(Table1[[#This Row],[ShipDate]],Table1[[#This Row],[DeliveryDate]],"d")</f>
        <v>10</v>
      </c>
      <c r="U3154" t="str">
        <f t="shared" si="99"/>
        <v>Late</v>
      </c>
    </row>
    <row r="3155" spans="1:21" x14ac:dyDescent="0.3">
      <c r="A3155" t="str">
        <f t="shared" si="98"/>
        <v>SO-003254</v>
      </c>
      <c r="B3155" t="s">
        <v>3</v>
      </c>
      <c r="C3155" t="s">
        <v>10</v>
      </c>
      <c r="D3155" s="1">
        <v>43500</v>
      </c>
      <c r="E3155" s="1">
        <v>43619</v>
      </c>
      <c r="F3155" s="1">
        <v>43634</v>
      </c>
      <c r="G3155" s="1">
        <v>43635</v>
      </c>
      <c r="H3155" t="s">
        <v>54</v>
      </c>
      <c r="I3155">
        <v>9</v>
      </c>
      <c r="J3155">
        <v>7</v>
      </c>
      <c r="K3155">
        <v>96</v>
      </c>
      <c r="L3155">
        <v>3</v>
      </c>
      <c r="M3155">
        <v>5</v>
      </c>
      <c r="N3155">
        <v>0.2</v>
      </c>
      <c r="O3155">
        <v>528.5</v>
      </c>
      <c r="P3155">
        <v>777.2</v>
      </c>
      <c r="Q3155">
        <f>Table1[[#This Row],[OrderQuantity]]*Table1[[#This Row],[UnitPrice]]</f>
        <v>3886</v>
      </c>
      <c r="R3155">
        <f>Table1[[#This Row],[OrderQuantity]]*Table1[[#This Row],[UnitCost]]</f>
        <v>2642.5</v>
      </c>
      <c r="S3155">
        <f>Table1[[#This Row],[OrderQuantity]]*Table1[[#This Row],[UnitPrice]]*(1-Table1[[#This Row],[DiscountApplied]]) - (Table1[[#This Row],[OrderQuantity]]*Table1[[#This Row],[UnitCost]])</f>
        <v>466.30000000000018</v>
      </c>
      <c r="T3155">
        <f>DATEDIF(Table1[[#This Row],[ShipDate]],Table1[[#This Row],[DeliveryDate]],"d")</f>
        <v>1</v>
      </c>
      <c r="U3155" t="str">
        <f t="shared" si="99"/>
        <v>On Time</v>
      </c>
    </row>
    <row r="3156" spans="1:21" x14ac:dyDescent="0.3">
      <c r="A3156" t="str">
        <f t="shared" si="98"/>
        <v>SO-003255</v>
      </c>
      <c r="B3156" t="s">
        <v>4</v>
      </c>
      <c r="C3156" t="s">
        <v>10</v>
      </c>
      <c r="D3156" s="1">
        <v>43500</v>
      </c>
      <c r="E3156" s="1">
        <v>43619</v>
      </c>
      <c r="F3156" s="1">
        <v>43642</v>
      </c>
      <c r="G3156" s="1">
        <v>43645</v>
      </c>
      <c r="H3156" t="s">
        <v>54</v>
      </c>
      <c r="I3156">
        <v>14</v>
      </c>
      <c r="J3156">
        <v>40</v>
      </c>
      <c r="K3156">
        <v>149</v>
      </c>
      <c r="L3156">
        <v>37</v>
      </c>
      <c r="M3156">
        <v>1</v>
      </c>
      <c r="N3156">
        <v>0.1</v>
      </c>
      <c r="O3156">
        <v>756.3</v>
      </c>
      <c r="P3156">
        <v>911.2</v>
      </c>
      <c r="Q3156">
        <f>Table1[[#This Row],[OrderQuantity]]*Table1[[#This Row],[UnitPrice]]</f>
        <v>911.2</v>
      </c>
      <c r="R3156">
        <f>Table1[[#This Row],[OrderQuantity]]*Table1[[#This Row],[UnitCost]]</f>
        <v>756.3</v>
      </c>
      <c r="S3156">
        <f>Table1[[#This Row],[OrderQuantity]]*Table1[[#This Row],[UnitPrice]]*(1-Table1[[#This Row],[DiscountApplied]]) - (Table1[[#This Row],[OrderQuantity]]*Table1[[#This Row],[UnitCost]])</f>
        <v>63.780000000000086</v>
      </c>
      <c r="T3156">
        <f>DATEDIF(Table1[[#This Row],[ShipDate]],Table1[[#This Row],[DeliveryDate]],"d")</f>
        <v>3</v>
      </c>
      <c r="U3156" t="str">
        <f t="shared" si="99"/>
        <v>On Time</v>
      </c>
    </row>
    <row r="3157" spans="1:21" x14ac:dyDescent="0.3">
      <c r="A3157" t="str">
        <f t="shared" si="98"/>
        <v>SO-003256</v>
      </c>
      <c r="B3157" t="s">
        <v>2</v>
      </c>
      <c r="C3157" t="s">
        <v>11</v>
      </c>
      <c r="D3157" s="1">
        <v>43500</v>
      </c>
      <c r="E3157" s="1">
        <v>43619</v>
      </c>
      <c r="F3157" s="1">
        <v>43632</v>
      </c>
      <c r="G3157" s="1">
        <v>43642</v>
      </c>
      <c r="H3157" t="s">
        <v>54</v>
      </c>
      <c r="I3157">
        <v>24</v>
      </c>
      <c r="J3157">
        <v>16</v>
      </c>
      <c r="K3157">
        <v>294</v>
      </c>
      <c r="L3157">
        <v>15</v>
      </c>
      <c r="M3157">
        <v>8</v>
      </c>
      <c r="N3157">
        <v>0.05</v>
      </c>
      <c r="O3157">
        <v>3106.99</v>
      </c>
      <c r="P3157">
        <v>3932.9</v>
      </c>
      <c r="Q3157">
        <f>Table1[[#This Row],[OrderQuantity]]*Table1[[#This Row],[UnitPrice]]</f>
        <v>31463.200000000001</v>
      </c>
      <c r="R3157">
        <f>Table1[[#This Row],[OrderQuantity]]*Table1[[#This Row],[UnitCost]]</f>
        <v>24855.919999999998</v>
      </c>
      <c r="S3157">
        <f>Table1[[#This Row],[OrderQuantity]]*Table1[[#This Row],[UnitPrice]]*(1-Table1[[#This Row],[DiscountApplied]]) - (Table1[[#This Row],[OrderQuantity]]*Table1[[#This Row],[UnitCost]])</f>
        <v>5034.1200000000026</v>
      </c>
      <c r="T3157">
        <f>DATEDIF(Table1[[#This Row],[ShipDate]],Table1[[#This Row],[DeliveryDate]],"d")</f>
        <v>10</v>
      </c>
      <c r="U3157" t="str">
        <f t="shared" si="99"/>
        <v>Late</v>
      </c>
    </row>
    <row r="3158" spans="1:21" x14ac:dyDescent="0.3">
      <c r="A3158" t="str">
        <f t="shared" si="98"/>
        <v>SO-003257</v>
      </c>
      <c r="B3158" t="s">
        <v>4</v>
      </c>
      <c r="C3158" t="s">
        <v>11</v>
      </c>
      <c r="D3158" s="1">
        <v>43500</v>
      </c>
      <c r="E3158" s="1">
        <v>43619</v>
      </c>
      <c r="F3158" s="1">
        <v>43636</v>
      </c>
      <c r="G3158" s="1">
        <v>43637</v>
      </c>
      <c r="H3158" t="s">
        <v>54</v>
      </c>
      <c r="I3158">
        <v>13</v>
      </c>
      <c r="J3158">
        <v>23</v>
      </c>
      <c r="K3158">
        <v>299</v>
      </c>
      <c r="L3158">
        <v>25</v>
      </c>
      <c r="M3158">
        <v>5</v>
      </c>
      <c r="N3158">
        <v>0.08</v>
      </c>
      <c r="O3158">
        <v>1437.02</v>
      </c>
      <c r="P3158">
        <v>2566.1</v>
      </c>
      <c r="Q3158">
        <f>Table1[[#This Row],[OrderQuantity]]*Table1[[#This Row],[UnitPrice]]</f>
        <v>12830.5</v>
      </c>
      <c r="R3158">
        <f>Table1[[#This Row],[OrderQuantity]]*Table1[[#This Row],[UnitCost]]</f>
        <v>7185.1</v>
      </c>
      <c r="S3158">
        <f>Table1[[#This Row],[OrderQuantity]]*Table1[[#This Row],[UnitPrice]]*(1-Table1[[#This Row],[DiscountApplied]]) - (Table1[[#This Row],[OrderQuantity]]*Table1[[#This Row],[UnitCost]])</f>
        <v>4618.9600000000009</v>
      </c>
      <c r="T3158">
        <f>DATEDIF(Table1[[#This Row],[ShipDate]],Table1[[#This Row],[DeliveryDate]],"d")</f>
        <v>1</v>
      </c>
      <c r="U3158" t="str">
        <f t="shared" si="99"/>
        <v>On Time</v>
      </c>
    </row>
    <row r="3159" spans="1:21" x14ac:dyDescent="0.3">
      <c r="A3159" t="str">
        <f t="shared" si="98"/>
        <v>SO-003258</v>
      </c>
      <c r="B3159" t="s">
        <v>3</v>
      </c>
      <c r="C3159" t="s">
        <v>13</v>
      </c>
      <c r="D3159" s="1">
        <v>43500</v>
      </c>
      <c r="E3159" s="1">
        <v>43619</v>
      </c>
      <c r="F3159" s="1">
        <v>43626</v>
      </c>
      <c r="G3159" s="1">
        <v>43635</v>
      </c>
      <c r="H3159" t="s">
        <v>54</v>
      </c>
      <c r="I3159">
        <v>11</v>
      </c>
      <c r="J3159">
        <v>11</v>
      </c>
      <c r="K3159">
        <v>40</v>
      </c>
      <c r="L3159">
        <v>34</v>
      </c>
      <c r="M3159">
        <v>6</v>
      </c>
      <c r="N3159">
        <v>0.08</v>
      </c>
      <c r="O3159">
        <v>2952.29</v>
      </c>
      <c r="P3159">
        <v>5788.8</v>
      </c>
      <c r="Q3159">
        <f>Table1[[#This Row],[OrderQuantity]]*Table1[[#This Row],[UnitPrice]]</f>
        <v>34732.800000000003</v>
      </c>
      <c r="R3159">
        <f>Table1[[#This Row],[OrderQuantity]]*Table1[[#This Row],[UnitCost]]</f>
        <v>17713.739999999998</v>
      </c>
      <c r="S3159">
        <f>Table1[[#This Row],[OrderQuantity]]*Table1[[#This Row],[UnitPrice]]*(1-Table1[[#This Row],[DiscountApplied]]) - (Table1[[#This Row],[OrderQuantity]]*Table1[[#This Row],[UnitCost]])</f>
        <v>14240.436000000005</v>
      </c>
      <c r="T3159">
        <f>DATEDIF(Table1[[#This Row],[ShipDate]],Table1[[#This Row],[DeliveryDate]],"d")</f>
        <v>9</v>
      </c>
      <c r="U3159" t="str">
        <f t="shared" si="99"/>
        <v>Late</v>
      </c>
    </row>
    <row r="3160" spans="1:21" x14ac:dyDescent="0.3">
      <c r="A3160" t="str">
        <f t="shared" si="98"/>
        <v>SO-003259</v>
      </c>
      <c r="B3160" t="s">
        <v>3</v>
      </c>
      <c r="C3160" t="s">
        <v>10</v>
      </c>
      <c r="D3160" s="1">
        <v>43500</v>
      </c>
      <c r="E3160" s="1">
        <v>43619</v>
      </c>
      <c r="F3160" s="1">
        <v>43631</v>
      </c>
      <c r="G3160" s="1">
        <v>43633</v>
      </c>
      <c r="H3160" t="s">
        <v>54</v>
      </c>
      <c r="I3160">
        <v>11</v>
      </c>
      <c r="J3160">
        <v>5</v>
      </c>
      <c r="K3160">
        <v>151</v>
      </c>
      <c r="L3160">
        <v>2</v>
      </c>
      <c r="M3160">
        <v>1</v>
      </c>
      <c r="N3160">
        <v>0.05</v>
      </c>
      <c r="O3160">
        <v>5023.0600000000004</v>
      </c>
      <c r="P3160">
        <v>6358.3</v>
      </c>
      <c r="Q3160">
        <f>Table1[[#This Row],[OrderQuantity]]*Table1[[#This Row],[UnitPrice]]</f>
        <v>6358.3</v>
      </c>
      <c r="R3160">
        <f>Table1[[#This Row],[OrderQuantity]]*Table1[[#This Row],[UnitCost]]</f>
        <v>5023.0600000000004</v>
      </c>
      <c r="S3160">
        <f>Table1[[#This Row],[OrderQuantity]]*Table1[[#This Row],[UnitPrice]]*(1-Table1[[#This Row],[DiscountApplied]]) - (Table1[[#This Row],[OrderQuantity]]*Table1[[#This Row],[UnitCost]])</f>
        <v>1017.3249999999998</v>
      </c>
      <c r="T3160">
        <f>DATEDIF(Table1[[#This Row],[ShipDate]],Table1[[#This Row],[DeliveryDate]],"d")</f>
        <v>2</v>
      </c>
      <c r="U3160" t="str">
        <f t="shared" si="99"/>
        <v>On Time</v>
      </c>
    </row>
    <row r="3161" spans="1:21" x14ac:dyDescent="0.3">
      <c r="A3161" t="str">
        <f t="shared" si="98"/>
        <v>SO-003260</v>
      </c>
      <c r="B3161" t="s">
        <v>3</v>
      </c>
      <c r="C3161" t="s">
        <v>10</v>
      </c>
      <c r="D3161" s="1">
        <v>43500</v>
      </c>
      <c r="E3161" s="1">
        <v>43619</v>
      </c>
      <c r="F3161" s="1">
        <v>43629</v>
      </c>
      <c r="G3161" s="1">
        <v>43637</v>
      </c>
      <c r="H3161" t="s">
        <v>54</v>
      </c>
      <c r="I3161">
        <v>6</v>
      </c>
      <c r="J3161">
        <v>49</v>
      </c>
      <c r="K3161">
        <v>143</v>
      </c>
      <c r="L3161">
        <v>8</v>
      </c>
      <c r="M3161">
        <v>1</v>
      </c>
      <c r="N3161">
        <v>0.08</v>
      </c>
      <c r="O3161">
        <v>711.94</v>
      </c>
      <c r="P3161">
        <v>924.6</v>
      </c>
      <c r="Q3161">
        <f>Table1[[#This Row],[OrderQuantity]]*Table1[[#This Row],[UnitPrice]]</f>
        <v>924.6</v>
      </c>
      <c r="R3161">
        <f>Table1[[#This Row],[OrderQuantity]]*Table1[[#This Row],[UnitCost]]</f>
        <v>711.94</v>
      </c>
      <c r="S3161">
        <f>Table1[[#This Row],[OrderQuantity]]*Table1[[#This Row],[UnitPrice]]*(1-Table1[[#This Row],[DiscountApplied]]) - (Table1[[#This Row],[OrderQuantity]]*Table1[[#This Row],[UnitCost]])</f>
        <v>138.69200000000001</v>
      </c>
      <c r="T3161">
        <f>DATEDIF(Table1[[#This Row],[ShipDate]],Table1[[#This Row],[DeliveryDate]],"d")</f>
        <v>8</v>
      </c>
      <c r="U3161" t="str">
        <f t="shared" si="99"/>
        <v>Late</v>
      </c>
    </row>
    <row r="3162" spans="1:21" x14ac:dyDescent="0.3">
      <c r="A3162" t="str">
        <f t="shared" si="98"/>
        <v>SO-003261</v>
      </c>
      <c r="B3162" t="s">
        <v>2</v>
      </c>
      <c r="C3162" t="s">
        <v>10</v>
      </c>
      <c r="D3162" s="1">
        <v>43500</v>
      </c>
      <c r="E3162" s="1">
        <v>43619</v>
      </c>
      <c r="F3162" s="1">
        <v>43623</v>
      </c>
      <c r="G3162" s="1">
        <v>43629</v>
      </c>
      <c r="H3162" t="s">
        <v>54</v>
      </c>
      <c r="I3162">
        <v>22</v>
      </c>
      <c r="J3162">
        <v>48</v>
      </c>
      <c r="K3162">
        <v>182</v>
      </c>
      <c r="L3162">
        <v>28</v>
      </c>
      <c r="M3162">
        <v>1</v>
      </c>
      <c r="N3162">
        <v>0.2</v>
      </c>
      <c r="O3162">
        <v>639.72</v>
      </c>
      <c r="P3162">
        <v>1031.8</v>
      </c>
      <c r="Q3162">
        <f>Table1[[#This Row],[OrderQuantity]]*Table1[[#This Row],[UnitPrice]]</f>
        <v>1031.8</v>
      </c>
      <c r="R3162">
        <f>Table1[[#This Row],[OrderQuantity]]*Table1[[#This Row],[UnitCost]]</f>
        <v>639.72</v>
      </c>
      <c r="S3162">
        <f>Table1[[#This Row],[OrderQuantity]]*Table1[[#This Row],[UnitPrice]]*(1-Table1[[#This Row],[DiscountApplied]]) - (Table1[[#This Row],[OrderQuantity]]*Table1[[#This Row],[UnitCost]])</f>
        <v>185.72000000000003</v>
      </c>
      <c r="T3162">
        <f>DATEDIF(Table1[[#This Row],[ShipDate]],Table1[[#This Row],[DeliveryDate]],"d")</f>
        <v>6</v>
      </c>
      <c r="U3162" t="str">
        <f t="shared" si="99"/>
        <v>On Time</v>
      </c>
    </row>
    <row r="3163" spans="1:21" x14ac:dyDescent="0.3">
      <c r="A3163" t="str">
        <f t="shared" si="98"/>
        <v>SO-003262</v>
      </c>
      <c r="B3163" t="s">
        <v>4</v>
      </c>
      <c r="C3163" t="s">
        <v>8</v>
      </c>
      <c r="D3163" s="1">
        <v>43500</v>
      </c>
      <c r="E3163" s="1">
        <v>43619</v>
      </c>
      <c r="F3163" s="1">
        <v>43624</v>
      </c>
      <c r="G3163" s="1">
        <v>43633</v>
      </c>
      <c r="H3163" t="s">
        <v>54</v>
      </c>
      <c r="I3163">
        <v>12</v>
      </c>
      <c r="J3163">
        <v>31</v>
      </c>
      <c r="K3163">
        <v>363</v>
      </c>
      <c r="L3163">
        <v>3</v>
      </c>
      <c r="M3163">
        <v>3</v>
      </c>
      <c r="N3163">
        <v>0.15</v>
      </c>
      <c r="O3163">
        <v>1730.61</v>
      </c>
      <c r="P3163">
        <v>3845.8</v>
      </c>
      <c r="Q3163">
        <f>Table1[[#This Row],[OrderQuantity]]*Table1[[#This Row],[UnitPrice]]</f>
        <v>11537.400000000001</v>
      </c>
      <c r="R3163">
        <f>Table1[[#This Row],[OrderQuantity]]*Table1[[#This Row],[UnitCost]]</f>
        <v>5191.83</v>
      </c>
      <c r="S3163">
        <f>Table1[[#This Row],[OrderQuantity]]*Table1[[#This Row],[UnitPrice]]*(1-Table1[[#This Row],[DiscountApplied]]) - (Table1[[#This Row],[OrderQuantity]]*Table1[[#This Row],[UnitCost]])</f>
        <v>4614.9600000000009</v>
      </c>
      <c r="T3163">
        <f>DATEDIF(Table1[[#This Row],[ShipDate]],Table1[[#This Row],[DeliveryDate]],"d")</f>
        <v>9</v>
      </c>
      <c r="U3163" t="str">
        <f t="shared" si="99"/>
        <v>Late</v>
      </c>
    </row>
    <row r="3164" spans="1:21" x14ac:dyDescent="0.3">
      <c r="A3164" t="str">
        <f t="shared" si="98"/>
        <v>SO-003263</v>
      </c>
      <c r="B3164" t="s">
        <v>4</v>
      </c>
      <c r="C3164" t="s">
        <v>10</v>
      </c>
      <c r="D3164" s="1">
        <v>43500</v>
      </c>
      <c r="E3164" s="1">
        <v>43619</v>
      </c>
      <c r="F3164" s="1">
        <v>43639</v>
      </c>
      <c r="G3164" s="1">
        <v>43645</v>
      </c>
      <c r="H3164" t="s">
        <v>54</v>
      </c>
      <c r="I3164">
        <v>13</v>
      </c>
      <c r="J3164">
        <v>26</v>
      </c>
      <c r="K3164">
        <v>90</v>
      </c>
      <c r="L3164">
        <v>38</v>
      </c>
      <c r="M3164">
        <v>7</v>
      </c>
      <c r="N3164">
        <v>0.05</v>
      </c>
      <c r="O3164">
        <v>669.33</v>
      </c>
      <c r="P3164">
        <v>904.5</v>
      </c>
      <c r="Q3164">
        <f>Table1[[#This Row],[OrderQuantity]]*Table1[[#This Row],[UnitPrice]]</f>
        <v>6331.5</v>
      </c>
      <c r="R3164">
        <f>Table1[[#This Row],[OrderQuantity]]*Table1[[#This Row],[UnitCost]]</f>
        <v>4685.3100000000004</v>
      </c>
      <c r="S3164">
        <f>Table1[[#This Row],[OrderQuantity]]*Table1[[#This Row],[UnitPrice]]*(1-Table1[[#This Row],[DiscountApplied]]) - (Table1[[#This Row],[OrderQuantity]]*Table1[[#This Row],[UnitCost]])</f>
        <v>1329.6149999999989</v>
      </c>
      <c r="T3164">
        <f>DATEDIF(Table1[[#This Row],[ShipDate]],Table1[[#This Row],[DeliveryDate]],"d")</f>
        <v>6</v>
      </c>
      <c r="U3164" t="str">
        <f t="shared" si="99"/>
        <v>On Time</v>
      </c>
    </row>
    <row r="3165" spans="1:21" x14ac:dyDescent="0.3">
      <c r="A3165" t="str">
        <f t="shared" si="98"/>
        <v>SO-003264</v>
      </c>
      <c r="B3165" t="s">
        <v>2</v>
      </c>
      <c r="C3165" t="s">
        <v>12</v>
      </c>
      <c r="D3165" s="1">
        <v>43500</v>
      </c>
      <c r="E3165" s="1">
        <v>43620</v>
      </c>
      <c r="F3165" s="1">
        <v>43633</v>
      </c>
      <c r="G3165" s="1">
        <v>43636</v>
      </c>
      <c r="H3165" t="s">
        <v>54</v>
      </c>
      <c r="I3165">
        <v>21</v>
      </c>
      <c r="J3165">
        <v>3</v>
      </c>
      <c r="K3165">
        <v>260</v>
      </c>
      <c r="L3165">
        <v>37</v>
      </c>
      <c r="M3165">
        <v>3</v>
      </c>
      <c r="N3165">
        <v>0.05</v>
      </c>
      <c r="O3165">
        <v>192.29</v>
      </c>
      <c r="P3165">
        <v>234.5</v>
      </c>
      <c r="Q3165">
        <f>Table1[[#This Row],[OrderQuantity]]*Table1[[#This Row],[UnitPrice]]</f>
        <v>703.5</v>
      </c>
      <c r="R3165">
        <f>Table1[[#This Row],[OrderQuantity]]*Table1[[#This Row],[UnitCost]]</f>
        <v>576.87</v>
      </c>
      <c r="S3165">
        <f>Table1[[#This Row],[OrderQuantity]]*Table1[[#This Row],[UnitPrice]]*(1-Table1[[#This Row],[DiscountApplied]]) - (Table1[[#This Row],[OrderQuantity]]*Table1[[#This Row],[UnitCost]])</f>
        <v>91.454999999999927</v>
      </c>
      <c r="T3165">
        <f>DATEDIF(Table1[[#This Row],[ShipDate]],Table1[[#This Row],[DeliveryDate]],"d")</f>
        <v>3</v>
      </c>
      <c r="U3165" t="str">
        <f t="shared" si="99"/>
        <v>On Time</v>
      </c>
    </row>
    <row r="3166" spans="1:21" x14ac:dyDescent="0.3">
      <c r="A3166" t="str">
        <f t="shared" si="98"/>
        <v>SO-003265</v>
      </c>
      <c r="B3166" t="s">
        <v>3</v>
      </c>
      <c r="C3166" t="s">
        <v>10</v>
      </c>
      <c r="D3166" s="1">
        <v>43500</v>
      </c>
      <c r="E3166" s="1">
        <v>43620</v>
      </c>
      <c r="F3166" s="1">
        <v>43622</v>
      </c>
      <c r="G3166" s="1">
        <v>43626</v>
      </c>
      <c r="H3166" t="s">
        <v>54</v>
      </c>
      <c r="I3166">
        <v>7</v>
      </c>
      <c r="J3166">
        <v>45</v>
      </c>
      <c r="K3166">
        <v>113</v>
      </c>
      <c r="L3166">
        <v>4</v>
      </c>
      <c r="M3166">
        <v>5</v>
      </c>
      <c r="N3166">
        <v>0.15</v>
      </c>
      <c r="O3166">
        <v>1708.43</v>
      </c>
      <c r="P3166">
        <v>3973.1</v>
      </c>
      <c r="Q3166">
        <f>Table1[[#This Row],[OrderQuantity]]*Table1[[#This Row],[UnitPrice]]</f>
        <v>19865.5</v>
      </c>
      <c r="R3166">
        <f>Table1[[#This Row],[OrderQuantity]]*Table1[[#This Row],[UnitCost]]</f>
        <v>8542.15</v>
      </c>
      <c r="S3166">
        <f>Table1[[#This Row],[OrderQuantity]]*Table1[[#This Row],[UnitPrice]]*(1-Table1[[#This Row],[DiscountApplied]]) - (Table1[[#This Row],[OrderQuantity]]*Table1[[#This Row],[UnitCost]])</f>
        <v>8343.5249999999996</v>
      </c>
      <c r="T3166">
        <f>DATEDIF(Table1[[#This Row],[ShipDate]],Table1[[#This Row],[DeliveryDate]],"d")</f>
        <v>4</v>
      </c>
      <c r="U3166" t="str">
        <f t="shared" si="99"/>
        <v>On Time</v>
      </c>
    </row>
    <row r="3167" spans="1:21" x14ac:dyDescent="0.3">
      <c r="A3167" t="str">
        <f t="shared" si="98"/>
        <v>SO-003266</v>
      </c>
      <c r="B3167" t="s">
        <v>3</v>
      </c>
      <c r="C3167" t="s">
        <v>10</v>
      </c>
      <c r="D3167" s="1">
        <v>43500</v>
      </c>
      <c r="E3167" s="1">
        <v>43620</v>
      </c>
      <c r="F3167" s="1">
        <v>43643</v>
      </c>
      <c r="G3167" s="1">
        <v>43651</v>
      </c>
      <c r="H3167" t="s">
        <v>54</v>
      </c>
      <c r="I3167">
        <v>9</v>
      </c>
      <c r="J3167">
        <v>24</v>
      </c>
      <c r="K3167">
        <v>178</v>
      </c>
      <c r="L3167">
        <v>28</v>
      </c>
      <c r="M3167">
        <v>2</v>
      </c>
      <c r="N3167">
        <v>0.1</v>
      </c>
      <c r="O3167">
        <v>153.69999999999999</v>
      </c>
      <c r="P3167">
        <v>207.7</v>
      </c>
      <c r="Q3167">
        <f>Table1[[#This Row],[OrderQuantity]]*Table1[[#This Row],[UnitPrice]]</f>
        <v>415.4</v>
      </c>
      <c r="R3167">
        <f>Table1[[#This Row],[OrderQuantity]]*Table1[[#This Row],[UnitCost]]</f>
        <v>307.39999999999998</v>
      </c>
      <c r="S3167">
        <f>Table1[[#This Row],[OrderQuantity]]*Table1[[#This Row],[UnitPrice]]*(1-Table1[[#This Row],[DiscountApplied]]) - (Table1[[#This Row],[OrderQuantity]]*Table1[[#This Row],[UnitCost]])</f>
        <v>66.460000000000036</v>
      </c>
      <c r="T3167">
        <f>DATEDIF(Table1[[#This Row],[ShipDate]],Table1[[#This Row],[DeliveryDate]],"d")</f>
        <v>8</v>
      </c>
      <c r="U3167" t="str">
        <f t="shared" si="99"/>
        <v>Late</v>
      </c>
    </row>
    <row r="3168" spans="1:21" x14ac:dyDescent="0.3">
      <c r="A3168" t="str">
        <f t="shared" si="98"/>
        <v>SO-003267</v>
      </c>
      <c r="B3168" t="s">
        <v>3</v>
      </c>
      <c r="C3168" t="s">
        <v>9</v>
      </c>
      <c r="D3168" s="1">
        <v>43500</v>
      </c>
      <c r="E3168" s="1">
        <v>43620</v>
      </c>
      <c r="F3168" s="1">
        <v>43633</v>
      </c>
      <c r="G3168" s="1">
        <v>43643</v>
      </c>
      <c r="H3168" t="s">
        <v>54</v>
      </c>
      <c r="I3168">
        <v>10</v>
      </c>
      <c r="J3168">
        <v>13</v>
      </c>
      <c r="K3168">
        <v>82</v>
      </c>
      <c r="L3168">
        <v>14</v>
      </c>
      <c r="M3168">
        <v>2</v>
      </c>
      <c r="N3168">
        <v>0.1</v>
      </c>
      <c r="O3168">
        <v>783.9</v>
      </c>
      <c r="P3168">
        <v>1005</v>
      </c>
      <c r="Q3168">
        <f>Table1[[#This Row],[OrderQuantity]]*Table1[[#This Row],[UnitPrice]]</f>
        <v>2010</v>
      </c>
      <c r="R3168">
        <f>Table1[[#This Row],[OrderQuantity]]*Table1[[#This Row],[UnitCost]]</f>
        <v>1567.8</v>
      </c>
      <c r="S3168">
        <f>Table1[[#This Row],[OrderQuantity]]*Table1[[#This Row],[UnitPrice]]*(1-Table1[[#This Row],[DiscountApplied]]) - (Table1[[#This Row],[OrderQuantity]]*Table1[[#This Row],[UnitCost]])</f>
        <v>241.20000000000005</v>
      </c>
      <c r="T3168">
        <f>DATEDIF(Table1[[#This Row],[ShipDate]],Table1[[#This Row],[DeliveryDate]],"d")</f>
        <v>10</v>
      </c>
      <c r="U3168" t="str">
        <f t="shared" si="99"/>
        <v>Late</v>
      </c>
    </row>
    <row r="3169" spans="1:21" x14ac:dyDescent="0.3">
      <c r="A3169" t="str">
        <f t="shared" si="98"/>
        <v>SO-003268</v>
      </c>
      <c r="B3169" t="s">
        <v>4</v>
      </c>
      <c r="C3169" t="s">
        <v>12</v>
      </c>
      <c r="D3169" s="1">
        <v>43500</v>
      </c>
      <c r="E3169" s="1">
        <v>43620</v>
      </c>
      <c r="F3169" s="1">
        <v>43625</v>
      </c>
      <c r="G3169" s="1">
        <v>43630</v>
      </c>
      <c r="H3169" t="s">
        <v>54</v>
      </c>
      <c r="I3169">
        <v>19</v>
      </c>
      <c r="J3169">
        <v>14</v>
      </c>
      <c r="K3169">
        <v>234</v>
      </c>
      <c r="L3169">
        <v>10</v>
      </c>
      <c r="M3169">
        <v>3</v>
      </c>
      <c r="N3169">
        <v>0.15</v>
      </c>
      <c r="O3169">
        <v>187.94</v>
      </c>
      <c r="P3169">
        <v>221.1</v>
      </c>
      <c r="Q3169">
        <f>Table1[[#This Row],[OrderQuantity]]*Table1[[#This Row],[UnitPrice]]</f>
        <v>663.3</v>
      </c>
      <c r="R3169">
        <f>Table1[[#This Row],[OrderQuantity]]*Table1[[#This Row],[UnitCost]]</f>
        <v>563.81999999999994</v>
      </c>
      <c r="S3169">
        <f>Table1[[#This Row],[OrderQuantity]]*Table1[[#This Row],[UnitPrice]]*(1-Table1[[#This Row],[DiscountApplied]]) - (Table1[[#This Row],[OrderQuantity]]*Table1[[#This Row],[UnitCost]])</f>
        <v>-1.4999999999986358E-2</v>
      </c>
      <c r="T3169">
        <f>DATEDIF(Table1[[#This Row],[ShipDate]],Table1[[#This Row],[DeliveryDate]],"d")</f>
        <v>5</v>
      </c>
      <c r="U3169" t="str">
        <f t="shared" si="99"/>
        <v>On Time</v>
      </c>
    </row>
    <row r="3170" spans="1:21" x14ac:dyDescent="0.3">
      <c r="A3170" t="str">
        <f t="shared" si="98"/>
        <v>SO-003269</v>
      </c>
      <c r="B3170" t="s">
        <v>2</v>
      </c>
      <c r="C3170" t="s">
        <v>9</v>
      </c>
      <c r="D3170" s="1">
        <v>43500</v>
      </c>
      <c r="E3170" s="1">
        <v>43620</v>
      </c>
      <c r="F3170" s="1">
        <v>43635</v>
      </c>
      <c r="G3170" s="1">
        <v>43637</v>
      </c>
      <c r="H3170" t="s">
        <v>54</v>
      </c>
      <c r="I3170">
        <v>25</v>
      </c>
      <c r="J3170">
        <v>13</v>
      </c>
      <c r="K3170">
        <v>71</v>
      </c>
      <c r="L3170">
        <v>18</v>
      </c>
      <c r="M3170">
        <v>7</v>
      </c>
      <c r="N3170">
        <v>0.1</v>
      </c>
      <c r="O3170">
        <v>1656.58</v>
      </c>
      <c r="P3170">
        <v>3852.5</v>
      </c>
      <c r="Q3170">
        <f>Table1[[#This Row],[OrderQuantity]]*Table1[[#This Row],[UnitPrice]]</f>
        <v>26967.5</v>
      </c>
      <c r="R3170">
        <f>Table1[[#This Row],[OrderQuantity]]*Table1[[#This Row],[UnitCost]]</f>
        <v>11596.06</v>
      </c>
      <c r="S3170">
        <f>Table1[[#This Row],[OrderQuantity]]*Table1[[#This Row],[UnitPrice]]*(1-Table1[[#This Row],[DiscountApplied]]) - (Table1[[#This Row],[OrderQuantity]]*Table1[[#This Row],[UnitCost]])</f>
        <v>12674.69</v>
      </c>
      <c r="T3170">
        <f>DATEDIF(Table1[[#This Row],[ShipDate]],Table1[[#This Row],[DeliveryDate]],"d")</f>
        <v>2</v>
      </c>
      <c r="U3170" t="str">
        <f t="shared" si="99"/>
        <v>On Time</v>
      </c>
    </row>
    <row r="3171" spans="1:21" x14ac:dyDescent="0.3">
      <c r="A3171" t="str">
        <f t="shared" si="98"/>
        <v>SO-003270</v>
      </c>
      <c r="B3171" t="s">
        <v>3</v>
      </c>
      <c r="C3171" t="s">
        <v>13</v>
      </c>
      <c r="D3171" s="1">
        <v>43500</v>
      </c>
      <c r="E3171" s="1">
        <v>43620</v>
      </c>
      <c r="F3171" s="1">
        <v>43646</v>
      </c>
      <c r="G3171" s="1">
        <v>43652</v>
      </c>
      <c r="H3171" t="s">
        <v>54</v>
      </c>
      <c r="I3171">
        <v>12</v>
      </c>
      <c r="J3171">
        <v>31</v>
      </c>
      <c r="K3171">
        <v>27</v>
      </c>
      <c r="L3171">
        <v>19</v>
      </c>
      <c r="M3171">
        <v>4</v>
      </c>
      <c r="N3171">
        <v>0.05</v>
      </c>
      <c r="O3171">
        <v>160.80000000000001</v>
      </c>
      <c r="P3171">
        <v>268</v>
      </c>
      <c r="Q3171">
        <f>Table1[[#This Row],[OrderQuantity]]*Table1[[#This Row],[UnitPrice]]</f>
        <v>1072</v>
      </c>
      <c r="R3171">
        <f>Table1[[#This Row],[OrderQuantity]]*Table1[[#This Row],[UnitCost]]</f>
        <v>643.20000000000005</v>
      </c>
      <c r="S3171">
        <f>Table1[[#This Row],[OrderQuantity]]*Table1[[#This Row],[UnitPrice]]*(1-Table1[[#This Row],[DiscountApplied]]) - (Table1[[#This Row],[OrderQuantity]]*Table1[[#This Row],[UnitCost]])</f>
        <v>375.19999999999993</v>
      </c>
      <c r="T3171">
        <f>DATEDIF(Table1[[#This Row],[ShipDate]],Table1[[#This Row],[DeliveryDate]],"d")</f>
        <v>6</v>
      </c>
      <c r="U3171" t="str">
        <f t="shared" si="99"/>
        <v>On Time</v>
      </c>
    </row>
    <row r="3172" spans="1:21" x14ac:dyDescent="0.3">
      <c r="A3172" t="str">
        <f t="shared" si="98"/>
        <v>SO-003271</v>
      </c>
      <c r="B3172" t="s">
        <v>3</v>
      </c>
      <c r="C3172" t="s">
        <v>8</v>
      </c>
      <c r="D3172" s="1">
        <v>43500</v>
      </c>
      <c r="E3172" s="1">
        <v>43620</v>
      </c>
      <c r="F3172" s="1">
        <v>43632</v>
      </c>
      <c r="G3172" s="1">
        <v>43641</v>
      </c>
      <c r="H3172" t="s">
        <v>54</v>
      </c>
      <c r="I3172">
        <v>8</v>
      </c>
      <c r="J3172">
        <v>14</v>
      </c>
      <c r="K3172">
        <v>356</v>
      </c>
      <c r="L3172">
        <v>8</v>
      </c>
      <c r="M3172">
        <v>1</v>
      </c>
      <c r="N3172">
        <v>0.08</v>
      </c>
      <c r="O3172">
        <v>1398.96</v>
      </c>
      <c r="P3172">
        <v>3497.4</v>
      </c>
      <c r="Q3172">
        <f>Table1[[#This Row],[OrderQuantity]]*Table1[[#This Row],[UnitPrice]]</f>
        <v>3497.4</v>
      </c>
      <c r="R3172">
        <f>Table1[[#This Row],[OrderQuantity]]*Table1[[#This Row],[UnitCost]]</f>
        <v>1398.96</v>
      </c>
      <c r="S3172">
        <f>Table1[[#This Row],[OrderQuantity]]*Table1[[#This Row],[UnitPrice]]*(1-Table1[[#This Row],[DiscountApplied]]) - (Table1[[#This Row],[OrderQuantity]]*Table1[[#This Row],[UnitCost]])</f>
        <v>1818.6480000000001</v>
      </c>
      <c r="T3172">
        <f>DATEDIF(Table1[[#This Row],[ShipDate]],Table1[[#This Row],[DeliveryDate]],"d")</f>
        <v>9</v>
      </c>
      <c r="U3172" t="str">
        <f t="shared" si="99"/>
        <v>Late</v>
      </c>
    </row>
    <row r="3173" spans="1:21" x14ac:dyDescent="0.3">
      <c r="A3173" t="str">
        <f t="shared" si="98"/>
        <v>SO-003272</v>
      </c>
      <c r="B3173" t="s">
        <v>3</v>
      </c>
      <c r="C3173" t="s">
        <v>13</v>
      </c>
      <c r="D3173" s="1">
        <v>43500</v>
      </c>
      <c r="E3173" s="1">
        <v>43621</v>
      </c>
      <c r="F3173" s="1">
        <v>43627</v>
      </c>
      <c r="G3173" s="1">
        <v>43637</v>
      </c>
      <c r="H3173" t="s">
        <v>54</v>
      </c>
      <c r="I3173">
        <v>12</v>
      </c>
      <c r="J3173">
        <v>2</v>
      </c>
      <c r="K3173">
        <v>38</v>
      </c>
      <c r="L3173">
        <v>2</v>
      </c>
      <c r="M3173">
        <v>8</v>
      </c>
      <c r="N3173">
        <v>0.4</v>
      </c>
      <c r="O3173">
        <v>2575.48</v>
      </c>
      <c r="P3173">
        <v>6438.7</v>
      </c>
      <c r="Q3173">
        <f>Table1[[#This Row],[OrderQuantity]]*Table1[[#This Row],[UnitPrice]]</f>
        <v>51509.599999999999</v>
      </c>
      <c r="R3173">
        <f>Table1[[#This Row],[OrderQuantity]]*Table1[[#This Row],[UnitCost]]</f>
        <v>20603.84</v>
      </c>
      <c r="S3173">
        <f>Table1[[#This Row],[OrderQuantity]]*Table1[[#This Row],[UnitPrice]]*(1-Table1[[#This Row],[DiscountApplied]]) - (Table1[[#This Row],[OrderQuantity]]*Table1[[#This Row],[UnitCost]])</f>
        <v>10301.919999999998</v>
      </c>
      <c r="T3173">
        <f>DATEDIF(Table1[[#This Row],[ShipDate]],Table1[[#This Row],[DeliveryDate]],"d")</f>
        <v>10</v>
      </c>
      <c r="U3173" t="str">
        <f t="shared" si="99"/>
        <v>Late</v>
      </c>
    </row>
    <row r="3174" spans="1:21" x14ac:dyDescent="0.3">
      <c r="A3174" t="str">
        <f t="shared" si="98"/>
        <v>SO-003273</v>
      </c>
      <c r="B3174" t="s">
        <v>3</v>
      </c>
      <c r="C3174" t="s">
        <v>8</v>
      </c>
      <c r="D3174" s="1">
        <v>43500</v>
      </c>
      <c r="E3174" s="1">
        <v>43621</v>
      </c>
      <c r="F3174" s="1">
        <v>43649</v>
      </c>
      <c r="G3174" s="1">
        <v>43654</v>
      </c>
      <c r="H3174" t="s">
        <v>54</v>
      </c>
      <c r="I3174">
        <v>8</v>
      </c>
      <c r="J3174">
        <v>43</v>
      </c>
      <c r="K3174">
        <v>337</v>
      </c>
      <c r="L3174">
        <v>39</v>
      </c>
      <c r="M3174">
        <v>3</v>
      </c>
      <c r="N3174">
        <v>0.4</v>
      </c>
      <c r="O3174">
        <v>679.38</v>
      </c>
      <c r="P3174">
        <v>871</v>
      </c>
      <c r="Q3174">
        <f>Table1[[#This Row],[OrderQuantity]]*Table1[[#This Row],[UnitPrice]]</f>
        <v>2613</v>
      </c>
      <c r="R3174">
        <f>Table1[[#This Row],[OrderQuantity]]*Table1[[#This Row],[UnitCost]]</f>
        <v>2038.1399999999999</v>
      </c>
      <c r="S3174">
        <f>Table1[[#This Row],[OrderQuantity]]*Table1[[#This Row],[UnitPrice]]*(1-Table1[[#This Row],[DiscountApplied]]) - (Table1[[#This Row],[OrderQuantity]]*Table1[[#This Row],[UnitCost]])</f>
        <v>-470.33999999999992</v>
      </c>
      <c r="T3174">
        <f>DATEDIF(Table1[[#This Row],[ShipDate]],Table1[[#This Row],[DeliveryDate]],"d")</f>
        <v>5</v>
      </c>
      <c r="U3174" t="str">
        <f t="shared" si="99"/>
        <v>On Time</v>
      </c>
    </row>
    <row r="3175" spans="1:21" x14ac:dyDescent="0.3">
      <c r="A3175" t="str">
        <f t="shared" si="98"/>
        <v>SO-003274</v>
      </c>
      <c r="B3175" t="s">
        <v>4</v>
      </c>
      <c r="C3175" t="s">
        <v>11</v>
      </c>
      <c r="D3175" s="1">
        <v>43500</v>
      </c>
      <c r="E3175" s="1">
        <v>43621</v>
      </c>
      <c r="F3175" s="1">
        <v>43648</v>
      </c>
      <c r="G3175" s="1">
        <v>43658</v>
      </c>
      <c r="H3175" t="s">
        <v>54</v>
      </c>
      <c r="I3175">
        <v>15</v>
      </c>
      <c r="J3175">
        <v>24</v>
      </c>
      <c r="K3175">
        <v>283</v>
      </c>
      <c r="L3175">
        <v>18</v>
      </c>
      <c r="M3175">
        <v>6</v>
      </c>
      <c r="N3175">
        <v>0.3</v>
      </c>
      <c r="O3175">
        <v>1799.89</v>
      </c>
      <c r="P3175">
        <v>3912.8</v>
      </c>
      <c r="Q3175">
        <f>Table1[[#This Row],[OrderQuantity]]*Table1[[#This Row],[UnitPrice]]</f>
        <v>23476.800000000003</v>
      </c>
      <c r="R3175">
        <f>Table1[[#This Row],[OrderQuantity]]*Table1[[#This Row],[UnitCost]]</f>
        <v>10799.34</v>
      </c>
      <c r="S3175">
        <f>Table1[[#This Row],[OrderQuantity]]*Table1[[#This Row],[UnitPrice]]*(1-Table1[[#This Row],[DiscountApplied]]) - (Table1[[#This Row],[OrderQuantity]]*Table1[[#This Row],[UnitCost]])</f>
        <v>5634.4200000000019</v>
      </c>
      <c r="T3175">
        <f>DATEDIF(Table1[[#This Row],[ShipDate]],Table1[[#This Row],[DeliveryDate]],"d")</f>
        <v>10</v>
      </c>
      <c r="U3175" t="str">
        <f t="shared" si="99"/>
        <v>Late</v>
      </c>
    </row>
    <row r="3176" spans="1:21" x14ac:dyDescent="0.3">
      <c r="A3176" t="str">
        <f t="shared" si="98"/>
        <v>SO-003275</v>
      </c>
      <c r="B3176" t="s">
        <v>3</v>
      </c>
      <c r="C3176" t="s">
        <v>10</v>
      </c>
      <c r="D3176" s="1">
        <v>43500</v>
      </c>
      <c r="E3176" s="1">
        <v>43621</v>
      </c>
      <c r="F3176" s="1">
        <v>43635</v>
      </c>
      <c r="G3176" s="1">
        <v>43637</v>
      </c>
      <c r="H3176" t="s">
        <v>54</v>
      </c>
      <c r="I3176">
        <v>6</v>
      </c>
      <c r="J3176">
        <v>50</v>
      </c>
      <c r="K3176">
        <v>186</v>
      </c>
      <c r="L3176">
        <v>23</v>
      </c>
      <c r="M3176">
        <v>3</v>
      </c>
      <c r="N3176">
        <v>0.3</v>
      </c>
      <c r="O3176">
        <v>499.15</v>
      </c>
      <c r="P3176">
        <v>998.3</v>
      </c>
      <c r="Q3176">
        <f>Table1[[#This Row],[OrderQuantity]]*Table1[[#This Row],[UnitPrice]]</f>
        <v>2994.8999999999996</v>
      </c>
      <c r="R3176">
        <f>Table1[[#This Row],[OrderQuantity]]*Table1[[#This Row],[UnitCost]]</f>
        <v>1497.4499999999998</v>
      </c>
      <c r="S3176">
        <f>Table1[[#This Row],[OrderQuantity]]*Table1[[#This Row],[UnitPrice]]*(1-Table1[[#This Row],[DiscountApplied]]) - (Table1[[#This Row],[OrderQuantity]]*Table1[[#This Row],[UnitCost]])</f>
        <v>598.98</v>
      </c>
      <c r="T3176">
        <f>DATEDIF(Table1[[#This Row],[ShipDate]],Table1[[#This Row],[DeliveryDate]],"d")</f>
        <v>2</v>
      </c>
      <c r="U3176" t="str">
        <f t="shared" si="99"/>
        <v>On Time</v>
      </c>
    </row>
    <row r="3177" spans="1:21" x14ac:dyDescent="0.3">
      <c r="A3177" t="str">
        <f t="shared" si="98"/>
        <v>SO-003276</v>
      </c>
      <c r="B3177" t="s">
        <v>3</v>
      </c>
      <c r="C3177" t="s">
        <v>11</v>
      </c>
      <c r="D3177" s="1">
        <v>43500</v>
      </c>
      <c r="E3177" s="1">
        <v>43622</v>
      </c>
      <c r="F3177" s="1">
        <v>43641</v>
      </c>
      <c r="G3177" s="1">
        <v>43648</v>
      </c>
      <c r="H3177" t="s">
        <v>54</v>
      </c>
      <c r="I3177">
        <v>3</v>
      </c>
      <c r="J3177">
        <v>18</v>
      </c>
      <c r="K3177">
        <v>318</v>
      </c>
      <c r="L3177">
        <v>26</v>
      </c>
      <c r="M3177">
        <v>3</v>
      </c>
      <c r="N3177">
        <v>0.05</v>
      </c>
      <c r="O3177">
        <v>4010.96</v>
      </c>
      <c r="P3177">
        <v>6170.7</v>
      </c>
      <c r="Q3177">
        <f>Table1[[#This Row],[OrderQuantity]]*Table1[[#This Row],[UnitPrice]]</f>
        <v>18512.099999999999</v>
      </c>
      <c r="R3177">
        <f>Table1[[#This Row],[OrderQuantity]]*Table1[[#This Row],[UnitCost]]</f>
        <v>12032.880000000001</v>
      </c>
      <c r="S3177">
        <f>Table1[[#This Row],[OrderQuantity]]*Table1[[#This Row],[UnitPrice]]*(1-Table1[[#This Row],[DiscountApplied]]) - (Table1[[#This Row],[OrderQuantity]]*Table1[[#This Row],[UnitCost]])</f>
        <v>5553.614999999998</v>
      </c>
      <c r="T3177">
        <f>DATEDIF(Table1[[#This Row],[ShipDate]],Table1[[#This Row],[DeliveryDate]],"d")</f>
        <v>7</v>
      </c>
      <c r="U3177" t="str">
        <f t="shared" si="99"/>
        <v>On Time</v>
      </c>
    </row>
    <row r="3178" spans="1:21" x14ac:dyDescent="0.3">
      <c r="A3178" t="str">
        <f t="shared" si="98"/>
        <v>SO-003277</v>
      </c>
      <c r="B3178" t="s">
        <v>2</v>
      </c>
      <c r="C3178" t="s">
        <v>11</v>
      </c>
      <c r="D3178" s="1">
        <v>43500</v>
      </c>
      <c r="E3178" s="1">
        <v>43622</v>
      </c>
      <c r="F3178" s="1">
        <v>43640</v>
      </c>
      <c r="G3178" s="1">
        <v>43646</v>
      </c>
      <c r="H3178" t="s">
        <v>54</v>
      </c>
      <c r="I3178">
        <v>24</v>
      </c>
      <c r="J3178">
        <v>34</v>
      </c>
      <c r="K3178">
        <v>284</v>
      </c>
      <c r="L3178">
        <v>2</v>
      </c>
      <c r="M3178">
        <v>6</v>
      </c>
      <c r="N3178">
        <v>0.08</v>
      </c>
      <c r="O3178">
        <v>3079.92</v>
      </c>
      <c r="P3178">
        <v>3999.9</v>
      </c>
      <c r="Q3178">
        <f>Table1[[#This Row],[OrderQuantity]]*Table1[[#This Row],[UnitPrice]]</f>
        <v>23999.4</v>
      </c>
      <c r="R3178">
        <f>Table1[[#This Row],[OrderQuantity]]*Table1[[#This Row],[UnitCost]]</f>
        <v>18479.52</v>
      </c>
      <c r="S3178">
        <f>Table1[[#This Row],[OrderQuantity]]*Table1[[#This Row],[UnitPrice]]*(1-Table1[[#This Row],[DiscountApplied]]) - (Table1[[#This Row],[OrderQuantity]]*Table1[[#This Row],[UnitCost]])</f>
        <v>3599.9280000000035</v>
      </c>
      <c r="T3178">
        <f>DATEDIF(Table1[[#This Row],[ShipDate]],Table1[[#This Row],[DeliveryDate]],"d")</f>
        <v>6</v>
      </c>
      <c r="U3178" t="str">
        <f t="shared" si="99"/>
        <v>On Time</v>
      </c>
    </row>
    <row r="3179" spans="1:21" x14ac:dyDescent="0.3">
      <c r="A3179" t="str">
        <f t="shared" si="98"/>
        <v>SO-003278</v>
      </c>
      <c r="B3179" t="s">
        <v>5</v>
      </c>
      <c r="C3179" t="s">
        <v>13</v>
      </c>
      <c r="D3179" s="1">
        <v>43500</v>
      </c>
      <c r="E3179" s="1">
        <v>43622</v>
      </c>
      <c r="F3179" s="1">
        <v>43638</v>
      </c>
      <c r="G3179" s="1">
        <v>43642</v>
      </c>
      <c r="H3179" t="s">
        <v>54</v>
      </c>
      <c r="I3179">
        <v>28</v>
      </c>
      <c r="J3179">
        <v>46</v>
      </c>
      <c r="K3179">
        <v>7</v>
      </c>
      <c r="L3179">
        <v>39</v>
      </c>
      <c r="M3179">
        <v>3</v>
      </c>
      <c r="N3179">
        <v>0.2</v>
      </c>
      <c r="O3179">
        <v>2405.9699999999998</v>
      </c>
      <c r="P3179">
        <v>3819</v>
      </c>
      <c r="Q3179">
        <f>Table1[[#This Row],[OrderQuantity]]*Table1[[#This Row],[UnitPrice]]</f>
        <v>11457</v>
      </c>
      <c r="R3179">
        <f>Table1[[#This Row],[OrderQuantity]]*Table1[[#This Row],[UnitCost]]</f>
        <v>7217.91</v>
      </c>
      <c r="S3179">
        <f>Table1[[#This Row],[OrderQuantity]]*Table1[[#This Row],[UnitPrice]]*(1-Table1[[#This Row],[DiscountApplied]]) - (Table1[[#This Row],[OrderQuantity]]*Table1[[#This Row],[UnitCost]])</f>
        <v>1947.6900000000005</v>
      </c>
      <c r="T3179">
        <f>DATEDIF(Table1[[#This Row],[ShipDate]],Table1[[#This Row],[DeliveryDate]],"d")</f>
        <v>4</v>
      </c>
      <c r="U3179" t="str">
        <f t="shared" si="99"/>
        <v>On Time</v>
      </c>
    </row>
    <row r="3180" spans="1:21" x14ac:dyDescent="0.3">
      <c r="A3180" t="str">
        <f t="shared" si="98"/>
        <v>SO-003279</v>
      </c>
      <c r="B3180" t="s">
        <v>3</v>
      </c>
      <c r="C3180" t="s">
        <v>12</v>
      </c>
      <c r="D3180" s="1">
        <v>43500</v>
      </c>
      <c r="E3180" s="1">
        <v>43622</v>
      </c>
      <c r="F3180" s="1">
        <v>43646</v>
      </c>
      <c r="G3180" s="1">
        <v>43648</v>
      </c>
      <c r="H3180" t="s">
        <v>54</v>
      </c>
      <c r="I3180">
        <v>8</v>
      </c>
      <c r="J3180">
        <v>13</v>
      </c>
      <c r="K3180">
        <v>208</v>
      </c>
      <c r="L3180">
        <v>7</v>
      </c>
      <c r="M3180">
        <v>1</v>
      </c>
      <c r="N3180">
        <v>0.1</v>
      </c>
      <c r="O3180">
        <v>3097.21</v>
      </c>
      <c r="P3180">
        <v>5433.7</v>
      </c>
      <c r="Q3180">
        <f>Table1[[#This Row],[OrderQuantity]]*Table1[[#This Row],[UnitPrice]]</f>
        <v>5433.7</v>
      </c>
      <c r="R3180">
        <f>Table1[[#This Row],[OrderQuantity]]*Table1[[#This Row],[UnitCost]]</f>
        <v>3097.21</v>
      </c>
      <c r="S3180">
        <f>Table1[[#This Row],[OrderQuantity]]*Table1[[#This Row],[UnitPrice]]*(1-Table1[[#This Row],[DiscountApplied]]) - (Table1[[#This Row],[OrderQuantity]]*Table1[[#This Row],[UnitCost]])</f>
        <v>1793.12</v>
      </c>
      <c r="T3180">
        <f>DATEDIF(Table1[[#This Row],[ShipDate]],Table1[[#This Row],[DeliveryDate]],"d")</f>
        <v>2</v>
      </c>
      <c r="U3180" t="str">
        <f t="shared" si="99"/>
        <v>On Time</v>
      </c>
    </row>
    <row r="3181" spans="1:21" x14ac:dyDescent="0.3">
      <c r="A3181" t="str">
        <f t="shared" si="98"/>
        <v>SO-003280</v>
      </c>
      <c r="B3181" t="s">
        <v>4</v>
      </c>
      <c r="C3181" t="s">
        <v>10</v>
      </c>
      <c r="D3181" s="1">
        <v>43500</v>
      </c>
      <c r="E3181" s="1">
        <v>43623</v>
      </c>
      <c r="F3181" s="1">
        <v>43640</v>
      </c>
      <c r="G3181" s="1">
        <v>43647</v>
      </c>
      <c r="H3181" t="s">
        <v>54</v>
      </c>
      <c r="I3181">
        <v>13</v>
      </c>
      <c r="J3181">
        <v>2</v>
      </c>
      <c r="K3181">
        <v>192</v>
      </c>
      <c r="L3181">
        <v>37</v>
      </c>
      <c r="M3181">
        <v>8</v>
      </c>
      <c r="N3181">
        <v>0.08</v>
      </c>
      <c r="O3181">
        <v>4026.63</v>
      </c>
      <c r="P3181">
        <v>6009.9</v>
      </c>
      <c r="Q3181">
        <f>Table1[[#This Row],[OrderQuantity]]*Table1[[#This Row],[UnitPrice]]</f>
        <v>48079.199999999997</v>
      </c>
      <c r="R3181">
        <f>Table1[[#This Row],[OrderQuantity]]*Table1[[#This Row],[UnitCost]]</f>
        <v>32213.040000000001</v>
      </c>
      <c r="S3181">
        <f>Table1[[#This Row],[OrderQuantity]]*Table1[[#This Row],[UnitPrice]]*(1-Table1[[#This Row],[DiscountApplied]]) - (Table1[[#This Row],[OrderQuantity]]*Table1[[#This Row],[UnitCost]])</f>
        <v>12019.824000000001</v>
      </c>
      <c r="T3181">
        <f>DATEDIF(Table1[[#This Row],[ShipDate]],Table1[[#This Row],[DeliveryDate]],"d")</f>
        <v>7</v>
      </c>
      <c r="U3181" t="str">
        <f t="shared" si="99"/>
        <v>On Time</v>
      </c>
    </row>
    <row r="3182" spans="1:21" x14ac:dyDescent="0.3">
      <c r="A3182" t="str">
        <f t="shared" si="98"/>
        <v>SO-003281</v>
      </c>
      <c r="B3182" t="s">
        <v>3</v>
      </c>
      <c r="C3182" t="s">
        <v>10</v>
      </c>
      <c r="D3182" s="1">
        <v>43500</v>
      </c>
      <c r="E3182" s="1">
        <v>43623</v>
      </c>
      <c r="F3182" s="1">
        <v>43639</v>
      </c>
      <c r="G3182" s="1">
        <v>43647</v>
      </c>
      <c r="H3182" t="s">
        <v>54</v>
      </c>
      <c r="I3182">
        <v>9</v>
      </c>
      <c r="J3182">
        <v>21</v>
      </c>
      <c r="K3182">
        <v>194</v>
      </c>
      <c r="L3182">
        <v>7</v>
      </c>
      <c r="M3182">
        <v>5</v>
      </c>
      <c r="N3182">
        <v>0.2</v>
      </c>
      <c r="O3182">
        <v>3580.75</v>
      </c>
      <c r="P3182">
        <v>5775.4</v>
      </c>
      <c r="Q3182">
        <f>Table1[[#This Row],[OrderQuantity]]*Table1[[#This Row],[UnitPrice]]</f>
        <v>28877</v>
      </c>
      <c r="R3182">
        <f>Table1[[#This Row],[OrderQuantity]]*Table1[[#This Row],[UnitCost]]</f>
        <v>17903.75</v>
      </c>
      <c r="S3182">
        <f>Table1[[#This Row],[OrderQuantity]]*Table1[[#This Row],[UnitPrice]]*(1-Table1[[#This Row],[DiscountApplied]]) - (Table1[[#This Row],[OrderQuantity]]*Table1[[#This Row],[UnitCost]])</f>
        <v>5197.8500000000022</v>
      </c>
      <c r="T3182">
        <f>DATEDIF(Table1[[#This Row],[ShipDate]],Table1[[#This Row],[DeliveryDate]],"d")</f>
        <v>8</v>
      </c>
      <c r="U3182" t="str">
        <f t="shared" si="99"/>
        <v>Late</v>
      </c>
    </row>
    <row r="3183" spans="1:21" x14ac:dyDescent="0.3">
      <c r="A3183" t="str">
        <f t="shared" si="98"/>
        <v>SO-003282</v>
      </c>
      <c r="B3183" t="s">
        <v>3</v>
      </c>
      <c r="C3183" t="s">
        <v>11</v>
      </c>
      <c r="D3183" s="1">
        <v>43500</v>
      </c>
      <c r="E3183" s="1">
        <v>43623</v>
      </c>
      <c r="F3183" s="1">
        <v>43637</v>
      </c>
      <c r="G3183" s="1">
        <v>43638</v>
      </c>
      <c r="H3183" t="s">
        <v>54</v>
      </c>
      <c r="I3183">
        <v>11</v>
      </c>
      <c r="J3183">
        <v>32</v>
      </c>
      <c r="K3183">
        <v>302</v>
      </c>
      <c r="L3183">
        <v>17</v>
      </c>
      <c r="M3183">
        <v>7</v>
      </c>
      <c r="N3183">
        <v>0.2</v>
      </c>
      <c r="O3183">
        <v>1912.85</v>
      </c>
      <c r="P3183">
        <v>3825.7</v>
      </c>
      <c r="Q3183">
        <f>Table1[[#This Row],[OrderQuantity]]*Table1[[#This Row],[UnitPrice]]</f>
        <v>26779.899999999998</v>
      </c>
      <c r="R3183">
        <f>Table1[[#This Row],[OrderQuantity]]*Table1[[#This Row],[UnitCost]]</f>
        <v>13389.949999999999</v>
      </c>
      <c r="S3183">
        <f>Table1[[#This Row],[OrderQuantity]]*Table1[[#This Row],[UnitPrice]]*(1-Table1[[#This Row],[DiscountApplied]]) - (Table1[[#This Row],[OrderQuantity]]*Table1[[#This Row],[UnitCost]])</f>
        <v>8033.9699999999993</v>
      </c>
      <c r="T3183">
        <f>DATEDIF(Table1[[#This Row],[ShipDate]],Table1[[#This Row],[DeliveryDate]],"d")</f>
        <v>1</v>
      </c>
      <c r="U3183" t="str">
        <f t="shared" si="99"/>
        <v>On Time</v>
      </c>
    </row>
    <row r="3184" spans="1:21" x14ac:dyDescent="0.3">
      <c r="A3184" t="str">
        <f t="shared" si="98"/>
        <v>SO-003283</v>
      </c>
      <c r="B3184" t="s">
        <v>3</v>
      </c>
      <c r="C3184" t="s">
        <v>9</v>
      </c>
      <c r="D3184" s="1">
        <v>43500</v>
      </c>
      <c r="E3184" s="1">
        <v>43623</v>
      </c>
      <c r="F3184" s="1">
        <v>43640</v>
      </c>
      <c r="G3184" s="1">
        <v>43641</v>
      </c>
      <c r="H3184" t="s">
        <v>54</v>
      </c>
      <c r="I3184">
        <v>11</v>
      </c>
      <c r="J3184">
        <v>27</v>
      </c>
      <c r="K3184">
        <v>70</v>
      </c>
      <c r="L3184">
        <v>8</v>
      </c>
      <c r="M3184">
        <v>8</v>
      </c>
      <c r="N3184">
        <v>0.08</v>
      </c>
      <c r="O3184">
        <v>3145.11</v>
      </c>
      <c r="P3184">
        <v>6418.6</v>
      </c>
      <c r="Q3184">
        <f>Table1[[#This Row],[OrderQuantity]]*Table1[[#This Row],[UnitPrice]]</f>
        <v>51348.800000000003</v>
      </c>
      <c r="R3184">
        <f>Table1[[#This Row],[OrderQuantity]]*Table1[[#This Row],[UnitCost]]</f>
        <v>25160.880000000001</v>
      </c>
      <c r="S3184">
        <f>Table1[[#This Row],[OrderQuantity]]*Table1[[#This Row],[UnitPrice]]*(1-Table1[[#This Row],[DiscountApplied]]) - (Table1[[#This Row],[OrderQuantity]]*Table1[[#This Row],[UnitCost]])</f>
        <v>22080.016000000007</v>
      </c>
      <c r="T3184">
        <f>DATEDIF(Table1[[#This Row],[ShipDate]],Table1[[#This Row],[DeliveryDate]],"d")</f>
        <v>1</v>
      </c>
      <c r="U3184" t="str">
        <f t="shared" si="99"/>
        <v>On Time</v>
      </c>
    </row>
    <row r="3185" spans="1:21" x14ac:dyDescent="0.3">
      <c r="A3185" t="str">
        <f t="shared" si="98"/>
        <v>SO-003284</v>
      </c>
      <c r="B3185" t="s">
        <v>2</v>
      </c>
      <c r="C3185" t="s">
        <v>11</v>
      </c>
      <c r="D3185" s="1">
        <v>43500</v>
      </c>
      <c r="E3185" s="1">
        <v>43623</v>
      </c>
      <c r="F3185" s="1">
        <v>43649</v>
      </c>
      <c r="G3185" s="1">
        <v>43654</v>
      </c>
      <c r="H3185" t="s">
        <v>54</v>
      </c>
      <c r="I3185">
        <v>24</v>
      </c>
      <c r="J3185">
        <v>50</v>
      </c>
      <c r="K3185">
        <v>286</v>
      </c>
      <c r="L3185">
        <v>2</v>
      </c>
      <c r="M3185">
        <v>4</v>
      </c>
      <c r="N3185">
        <v>0.08</v>
      </c>
      <c r="O3185">
        <v>1379.53</v>
      </c>
      <c r="P3185">
        <v>2378.5</v>
      </c>
      <c r="Q3185">
        <f>Table1[[#This Row],[OrderQuantity]]*Table1[[#This Row],[UnitPrice]]</f>
        <v>9514</v>
      </c>
      <c r="R3185">
        <f>Table1[[#This Row],[OrderQuantity]]*Table1[[#This Row],[UnitCost]]</f>
        <v>5518.12</v>
      </c>
      <c r="S3185">
        <f>Table1[[#This Row],[OrderQuantity]]*Table1[[#This Row],[UnitPrice]]*(1-Table1[[#This Row],[DiscountApplied]]) - (Table1[[#This Row],[OrderQuantity]]*Table1[[#This Row],[UnitCost]])</f>
        <v>3234.7600000000011</v>
      </c>
      <c r="T3185">
        <f>DATEDIF(Table1[[#This Row],[ShipDate]],Table1[[#This Row],[DeliveryDate]],"d")</f>
        <v>5</v>
      </c>
      <c r="U3185" t="str">
        <f t="shared" si="99"/>
        <v>On Time</v>
      </c>
    </row>
    <row r="3186" spans="1:21" x14ac:dyDescent="0.3">
      <c r="A3186" t="str">
        <f t="shared" si="98"/>
        <v>SO-003285</v>
      </c>
      <c r="B3186" t="s">
        <v>3</v>
      </c>
      <c r="C3186" t="s">
        <v>12</v>
      </c>
      <c r="D3186" s="1">
        <v>43500</v>
      </c>
      <c r="E3186" s="1">
        <v>43623</v>
      </c>
      <c r="F3186" s="1">
        <v>43648</v>
      </c>
      <c r="G3186" s="1">
        <v>43654</v>
      </c>
      <c r="H3186" t="s">
        <v>54</v>
      </c>
      <c r="I3186">
        <v>11</v>
      </c>
      <c r="J3186">
        <v>16</v>
      </c>
      <c r="K3186">
        <v>232</v>
      </c>
      <c r="L3186">
        <v>26</v>
      </c>
      <c r="M3186">
        <v>5</v>
      </c>
      <c r="N3186">
        <v>0.08</v>
      </c>
      <c r="O3186">
        <v>2444.0300000000002</v>
      </c>
      <c r="P3186">
        <v>4006.6</v>
      </c>
      <c r="Q3186">
        <f>Table1[[#This Row],[OrderQuantity]]*Table1[[#This Row],[UnitPrice]]</f>
        <v>20033</v>
      </c>
      <c r="R3186">
        <f>Table1[[#This Row],[OrderQuantity]]*Table1[[#This Row],[UnitCost]]</f>
        <v>12220.150000000001</v>
      </c>
      <c r="S3186">
        <f>Table1[[#This Row],[OrderQuantity]]*Table1[[#This Row],[UnitPrice]]*(1-Table1[[#This Row],[DiscountApplied]]) - (Table1[[#This Row],[OrderQuantity]]*Table1[[#This Row],[UnitCost]])</f>
        <v>6210.2099999999991</v>
      </c>
      <c r="T3186">
        <f>DATEDIF(Table1[[#This Row],[ShipDate]],Table1[[#This Row],[DeliveryDate]],"d")</f>
        <v>6</v>
      </c>
      <c r="U3186" t="str">
        <f t="shared" si="99"/>
        <v>On Time</v>
      </c>
    </row>
    <row r="3187" spans="1:21" x14ac:dyDescent="0.3">
      <c r="A3187" t="str">
        <f t="shared" si="98"/>
        <v>SO-003286</v>
      </c>
      <c r="B3187" t="s">
        <v>2</v>
      </c>
      <c r="C3187" t="s">
        <v>13</v>
      </c>
      <c r="D3187" s="1">
        <v>43500</v>
      </c>
      <c r="E3187" s="1">
        <v>43623</v>
      </c>
      <c r="F3187" s="1">
        <v>43627</v>
      </c>
      <c r="G3187" s="1">
        <v>43637</v>
      </c>
      <c r="H3187" t="s">
        <v>54</v>
      </c>
      <c r="I3187">
        <v>24</v>
      </c>
      <c r="J3187">
        <v>34</v>
      </c>
      <c r="K3187">
        <v>57</v>
      </c>
      <c r="L3187">
        <v>41</v>
      </c>
      <c r="M3187">
        <v>2</v>
      </c>
      <c r="N3187">
        <v>0.2</v>
      </c>
      <c r="O3187">
        <v>1538.86</v>
      </c>
      <c r="P3187">
        <v>2331.6</v>
      </c>
      <c r="Q3187">
        <f>Table1[[#This Row],[OrderQuantity]]*Table1[[#This Row],[UnitPrice]]</f>
        <v>4663.2</v>
      </c>
      <c r="R3187">
        <f>Table1[[#This Row],[OrderQuantity]]*Table1[[#This Row],[UnitCost]]</f>
        <v>3077.72</v>
      </c>
      <c r="S3187">
        <f>Table1[[#This Row],[OrderQuantity]]*Table1[[#This Row],[UnitPrice]]*(1-Table1[[#This Row],[DiscountApplied]]) - (Table1[[#This Row],[OrderQuantity]]*Table1[[#This Row],[UnitCost]])</f>
        <v>652.84000000000015</v>
      </c>
      <c r="T3187">
        <f>DATEDIF(Table1[[#This Row],[ShipDate]],Table1[[#This Row],[DeliveryDate]],"d")</f>
        <v>10</v>
      </c>
      <c r="U3187" t="str">
        <f t="shared" si="99"/>
        <v>Late</v>
      </c>
    </row>
    <row r="3188" spans="1:21" x14ac:dyDescent="0.3">
      <c r="A3188" t="str">
        <f t="shared" si="98"/>
        <v>SO-003287</v>
      </c>
      <c r="B3188" t="s">
        <v>3</v>
      </c>
      <c r="C3188" t="s">
        <v>10</v>
      </c>
      <c r="D3188" s="1">
        <v>43500</v>
      </c>
      <c r="E3188" s="1">
        <v>43623</v>
      </c>
      <c r="F3188" s="1">
        <v>43640</v>
      </c>
      <c r="G3188" s="1">
        <v>43649</v>
      </c>
      <c r="H3188" t="s">
        <v>54</v>
      </c>
      <c r="I3188">
        <v>4</v>
      </c>
      <c r="J3188">
        <v>18</v>
      </c>
      <c r="K3188">
        <v>197</v>
      </c>
      <c r="L3188">
        <v>33</v>
      </c>
      <c r="M3188">
        <v>2</v>
      </c>
      <c r="N3188">
        <v>0.08</v>
      </c>
      <c r="O3188">
        <v>4409.74</v>
      </c>
      <c r="P3188">
        <v>6210.9</v>
      </c>
      <c r="Q3188">
        <f>Table1[[#This Row],[OrderQuantity]]*Table1[[#This Row],[UnitPrice]]</f>
        <v>12421.8</v>
      </c>
      <c r="R3188">
        <f>Table1[[#This Row],[OrderQuantity]]*Table1[[#This Row],[UnitCost]]</f>
        <v>8819.48</v>
      </c>
      <c r="S3188">
        <f>Table1[[#This Row],[OrderQuantity]]*Table1[[#This Row],[UnitPrice]]*(1-Table1[[#This Row],[DiscountApplied]]) - (Table1[[#This Row],[OrderQuantity]]*Table1[[#This Row],[UnitCost]])</f>
        <v>2608.5760000000009</v>
      </c>
      <c r="T3188">
        <f>DATEDIF(Table1[[#This Row],[ShipDate]],Table1[[#This Row],[DeliveryDate]],"d")</f>
        <v>9</v>
      </c>
      <c r="U3188" t="str">
        <f t="shared" si="99"/>
        <v>Late</v>
      </c>
    </row>
    <row r="3189" spans="1:21" x14ac:dyDescent="0.3">
      <c r="A3189" t="str">
        <f t="shared" si="98"/>
        <v>SO-003288</v>
      </c>
      <c r="B3189" t="s">
        <v>4</v>
      </c>
      <c r="C3189" t="s">
        <v>8</v>
      </c>
      <c r="D3189" s="1">
        <v>43500</v>
      </c>
      <c r="E3189" s="1">
        <v>43623</v>
      </c>
      <c r="F3189" s="1">
        <v>43639</v>
      </c>
      <c r="G3189" s="1">
        <v>43646</v>
      </c>
      <c r="H3189" t="s">
        <v>54</v>
      </c>
      <c r="I3189">
        <v>15</v>
      </c>
      <c r="J3189">
        <v>49</v>
      </c>
      <c r="K3189">
        <v>353</v>
      </c>
      <c r="L3189">
        <v>28</v>
      </c>
      <c r="M3189">
        <v>7</v>
      </c>
      <c r="N3189">
        <v>0.2</v>
      </c>
      <c r="O3189">
        <v>731.64</v>
      </c>
      <c r="P3189">
        <v>1045.2</v>
      </c>
      <c r="Q3189">
        <f>Table1[[#This Row],[OrderQuantity]]*Table1[[#This Row],[UnitPrice]]</f>
        <v>7316.4000000000005</v>
      </c>
      <c r="R3189">
        <f>Table1[[#This Row],[OrderQuantity]]*Table1[[#This Row],[UnitCost]]</f>
        <v>5121.4799999999996</v>
      </c>
      <c r="S3189">
        <f>Table1[[#This Row],[OrderQuantity]]*Table1[[#This Row],[UnitPrice]]*(1-Table1[[#This Row],[DiscountApplied]]) - (Table1[[#This Row],[OrderQuantity]]*Table1[[#This Row],[UnitCost]])</f>
        <v>731.64000000000124</v>
      </c>
      <c r="T3189">
        <f>DATEDIF(Table1[[#This Row],[ShipDate]],Table1[[#This Row],[DeliveryDate]],"d")</f>
        <v>7</v>
      </c>
      <c r="U3189" t="str">
        <f t="shared" si="99"/>
        <v>On Time</v>
      </c>
    </row>
    <row r="3190" spans="1:21" x14ac:dyDescent="0.3">
      <c r="A3190" t="str">
        <f t="shared" si="98"/>
        <v>SO-003289</v>
      </c>
      <c r="B3190" t="s">
        <v>5</v>
      </c>
      <c r="C3190" t="s">
        <v>12</v>
      </c>
      <c r="D3190" s="1">
        <v>43500</v>
      </c>
      <c r="E3190" s="1">
        <v>43623</v>
      </c>
      <c r="F3190" s="1">
        <v>43633</v>
      </c>
      <c r="G3190" s="1">
        <v>43640</v>
      </c>
      <c r="H3190" t="s">
        <v>54</v>
      </c>
      <c r="I3190">
        <v>27</v>
      </c>
      <c r="J3190">
        <v>16</v>
      </c>
      <c r="K3190">
        <v>243</v>
      </c>
      <c r="L3190">
        <v>36</v>
      </c>
      <c r="M3190">
        <v>8</v>
      </c>
      <c r="N3190">
        <v>0.1</v>
      </c>
      <c r="O3190">
        <v>1475.47</v>
      </c>
      <c r="P3190">
        <v>1916.2</v>
      </c>
      <c r="Q3190">
        <f>Table1[[#This Row],[OrderQuantity]]*Table1[[#This Row],[UnitPrice]]</f>
        <v>15329.6</v>
      </c>
      <c r="R3190">
        <f>Table1[[#This Row],[OrderQuantity]]*Table1[[#This Row],[UnitCost]]</f>
        <v>11803.76</v>
      </c>
      <c r="S3190">
        <f>Table1[[#This Row],[OrderQuantity]]*Table1[[#This Row],[UnitPrice]]*(1-Table1[[#This Row],[DiscountApplied]]) - (Table1[[#This Row],[OrderQuantity]]*Table1[[#This Row],[UnitCost]])</f>
        <v>1992.880000000001</v>
      </c>
      <c r="T3190">
        <f>DATEDIF(Table1[[#This Row],[ShipDate]],Table1[[#This Row],[DeliveryDate]],"d")</f>
        <v>7</v>
      </c>
      <c r="U3190" t="str">
        <f t="shared" si="99"/>
        <v>On Time</v>
      </c>
    </row>
    <row r="3191" spans="1:21" x14ac:dyDescent="0.3">
      <c r="A3191" t="str">
        <f t="shared" si="98"/>
        <v>SO-003290</v>
      </c>
      <c r="B3191" t="s">
        <v>3</v>
      </c>
      <c r="C3191" t="s">
        <v>12</v>
      </c>
      <c r="D3191" s="1">
        <v>43500</v>
      </c>
      <c r="E3191" s="1">
        <v>43623</v>
      </c>
      <c r="F3191" s="1">
        <v>43641</v>
      </c>
      <c r="G3191" s="1">
        <v>43647</v>
      </c>
      <c r="H3191" t="s">
        <v>54</v>
      </c>
      <c r="I3191">
        <v>11</v>
      </c>
      <c r="J3191">
        <v>6</v>
      </c>
      <c r="K3191">
        <v>212</v>
      </c>
      <c r="L3191">
        <v>43</v>
      </c>
      <c r="M3191">
        <v>2</v>
      </c>
      <c r="N3191">
        <v>0.08</v>
      </c>
      <c r="O3191">
        <v>561.05999999999995</v>
      </c>
      <c r="P3191">
        <v>1058.5999999999999</v>
      </c>
      <c r="Q3191">
        <f>Table1[[#This Row],[OrderQuantity]]*Table1[[#This Row],[UnitPrice]]</f>
        <v>2117.1999999999998</v>
      </c>
      <c r="R3191">
        <f>Table1[[#This Row],[OrderQuantity]]*Table1[[#This Row],[UnitCost]]</f>
        <v>1122.1199999999999</v>
      </c>
      <c r="S3191">
        <f>Table1[[#This Row],[OrderQuantity]]*Table1[[#This Row],[UnitPrice]]*(1-Table1[[#This Row],[DiscountApplied]]) - (Table1[[#This Row],[OrderQuantity]]*Table1[[#This Row],[UnitCost]])</f>
        <v>825.70399999999995</v>
      </c>
      <c r="T3191">
        <f>DATEDIF(Table1[[#This Row],[ShipDate]],Table1[[#This Row],[DeliveryDate]],"d")</f>
        <v>6</v>
      </c>
      <c r="U3191" t="str">
        <f t="shared" si="99"/>
        <v>On Time</v>
      </c>
    </row>
    <row r="3192" spans="1:21" x14ac:dyDescent="0.3">
      <c r="A3192" t="str">
        <f t="shared" si="98"/>
        <v>SO-003291</v>
      </c>
      <c r="B3192" t="s">
        <v>2</v>
      </c>
      <c r="C3192" t="s">
        <v>8</v>
      </c>
      <c r="D3192" s="1">
        <v>43500</v>
      </c>
      <c r="E3192" s="1">
        <v>43624</v>
      </c>
      <c r="F3192" s="1">
        <v>43631</v>
      </c>
      <c r="G3192" s="1">
        <v>43636</v>
      </c>
      <c r="H3192" t="s">
        <v>54</v>
      </c>
      <c r="I3192">
        <v>24</v>
      </c>
      <c r="J3192">
        <v>1</v>
      </c>
      <c r="K3192">
        <v>358</v>
      </c>
      <c r="L3192">
        <v>40</v>
      </c>
      <c r="M3192">
        <v>2</v>
      </c>
      <c r="N3192">
        <v>0.05</v>
      </c>
      <c r="O3192">
        <v>612.72</v>
      </c>
      <c r="P3192">
        <v>1038.5</v>
      </c>
      <c r="Q3192">
        <f>Table1[[#This Row],[OrderQuantity]]*Table1[[#This Row],[UnitPrice]]</f>
        <v>2077</v>
      </c>
      <c r="R3192">
        <f>Table1[[#This Row],[OrderQuantity]]*Table1[[#This Row],[UnitCost]]</f>
        <v>1225.44</v>
      </c>
      <c r="S3192">
        <f>Table1[[#This Row],[OrderQuantity]]*Table1[[#This Row],[UnitPrice]]*(1-Table1[[#This Row],[DiscountApplied]]) - (Table1[[#This Row],[OrderQuantity]]*Table1[[#This Row],[UnitCost]])</f>
        <v>747.70999999999981</v>
      </c>
      <c r="T3192">
        <f>DATEDIF(Table1[[#This Row],[ShipDate]],Table1[[#This Row],[DeliveryDate]],"d")</f>
        <v>5</v>
      </c>
      <c r="U3192" t="str">
        <f t="shared" si="99"/>
        <v>On Time</v>
      </c>
    </row>
    <row r="3193" spans="1:21" x14ac:dyDescent="0.3">
      <c r="A3193" t="str">
        <f t="shared" si="98"/>
        <v>SO-003292</v>
      </c>
      <c r="B3193" t="s">
        <v>3</v>
      </c>
      <c r="C3193" t="s">
        <v>11</v>
      </c>
      <c r="D3193" s="1">
        <v>43500</v>
      </c>
      <c r="E3193" s="1">
        <v>43624</v>
      </c>
      <c r="F3193" s="1">
        <v>43639</v>
      </c>
      <c r="G3193" s="1">
        <v>43647</v>
      </c>
      <c r="H3193" t="s">
        <v>54</v>
      </c>
      <c r="I3193">
        <v>12</v>
      </c>
      <c r="J3193">
        <v>19</v>
      </c>
      <c r="K3193">
        <v>288</v>
      </c>
      <c r="L3193">
        <v>29</v>
      </c>
      <c r="M3193">
        <v>2</v>
      </c>
      <c r="N3193">
        <v>0.1</v>
      </c>
      <c r="O3193">
        <v>1152.4000000000001</v>
      </c>
      <c r="P3193">
        <v>2680</v>
      </c>
      <c r="Q3193">
        <f>Table1[[#This Row],[OrderQuantity]]*Table1[[#This Row],[UnitPrice]]</f>
        <v>5360</v>
      </c>
      <c r="R3193">
        <f>Table1[[#This Row],[OrderQuantity]]*Table1[[#This Row],[UnitCost]]</f>
        <v>2304.8000000000002</v>
      </c>
      <c r="S3193">
        <f>Table1[[#This Row],[OrderQuantity]]*Table1[[#This Row],[UnitPrice]]*(1-Table1[[#This Row],[DiscountApplied]]) - (Table1[[#This Row],[OrderQuantity]]*Table1[[#This Row],[UnitCost]])</f>
        <v>2519.1999999999998</v>
      </c>
      <c r="T3193">
        <f>DATEDIF(Table1[[#This Row],[ShipDate]],Table1[[#This Row],[DeliveryDate]],"d")</f>
        <v>8</v>
      </c>
      <c r="U3193" t="str">
        <f t="shared" si="99"/>
        <v>Late</v>
      </c>
    </row>
    <row r="3194" spans="1:21" x14ac:dyDescent="0.3">
      <c r="A3194" t="str">
        <f t="shared" si="98"/>
        <v>SO-003293</v>
      </c>
      <c r="B3194" t="s">
        <v>3</v>
      </c>
      <c r="C3194" t="s">
        <v>13</v>
      </c>
      <c r="D3194" s="1">
        <v>43500</v>
      </c>
      <c r="E3194" s="1">
        <v>43624</v>
      </c>
      <c r="F3194" s="1">
        <v>43635</v>
      </c>
      <c r="G3194" s="1">
        <v>43637</v>
      </c>
      <c r="H3194" t="s">
        <v>54</v>
      </c>
      <c r="I3194">
        <v>8</v>
      </c>
      <c r="J3194">
        <v>15</v>
      </c>
      <c r="K3194">
        <v>15</v>
      </c>
      <c r="L3194">
        <v>25</v>
      </c>
      <c r="M3194">
        <v>7</v>
      </c>
      <c r="N3194">
        <v>0.08</v>
      </c>
      <c r="O3194">
        <v>2858.22</v>
      </c>
      <c r="P3194">
        <v>3618</v>
      </c>
      <c r="Q3194">
        <f>Table1[[#This Row],[OrderQuantity]]*Table1[[#This Row],[UnitPrice]]</f>
        <v>25326</v>
      </c>
      <c r="R3194">
        <f>Table1[[#This Row],[OrderQuantity]]*Table1[[#This Row],[UnitCost]]</f>
        <v>20007.539999999997</v>
      </c>
      <c r="S3194">
        <f>Table1[[#This Row],[OrderQuantity]]*Table1[[#This Row],[UnitPrice]]*(1-Table1[[#This Row],[DiscountApplied]]) - (Table1[[#This Row],[OrderQuantity]]*Table1[[#This Row],[UnitCost]])</f>
        <v>3292.3800000000047</v>
      </c>
      <c r="T3194">
        <f>DATEDIF(Table1[[#This Row],[ShipDate]],Table1[[#This Row],[DeliveryDate]],"d")</f>
        <v>2</v>
      </c>
      <c r="U3194" t="str">
        <f t="shared" si="99"/>
        <v>On Time</v>
      </c>
    </row>
    <row r="3195" spans="1:21" x14ac:dyDescent="0.3">
      <c r="A3195" t="str">
        <f t="shared" si="98"/>
        <v>SO-003294</v>
      </c>
      <c r="B3195" t="s">
        <v>5</v>
      </c>
      <c r="C3195" t="s">
        <v>13</v>
      </c>
      <c r="D3195" s="1">
        <v>43500</v>
      </c>
      <c r="E3195" s="1">
        <v>43624</v>
      </c>
      <c r="F3195" s="1">
        <v>43630</v>
      </c>
      <c r="G3195" s="1">
        <v>43632</v>
      </c>
      <c r="H3195" t="s">
        <v>54</v>
      </c>
      <c r="I3195">
        <v>26</v>
      </c>
      <c r="J3195">
        <v>6</v>
      </c>
      <c r="K3195">
        <v>54</v>
      </c>
      <c r="L3195">
        <v>14</v>
      </c>
      <c r="M3195">
        <v>1</v>
      </c>
      <c r="N3195">
        <v>0.4</v>
      </c>
      <c r="O3195">
        <v>736.2</v>
      </c>
      <c r="P3195">
        <v>1098.8</v>
      </c>
      <c r="Q3195">
        <f>Table1[[#This Row],[OrderQuantity]]*Table1[[#This Row],[UnitPrice]]</f>
        <v>1098.8</v>
      </c>
      <c r="R3195">
        <f>Table1[[#This Row],[OrderQuantity]]*Table1[[#This Row],[UnitCost]]</f>
        <v>736.2</v>
      </c>
      <c r="S3195">
        <f>Table1[[#This Row],[OrderQuantity]]*Table1[[#This Row],[UnitPrice]]*(1-Table1[[#This Row],[DiscountApplied]]) - (Table1[[#This Row],[OrderQuantity]]*Table1[[#This Row],[UnitCost]])</f>
        <v>-76.920000000000073</v>
      </c>
      <c r="T3195">
        <f>DATEDIF(Table1[[#This Row],[ShipDate]],Table1[[#This Row],[DeliveryDate]],"d")</f>
        <v>2</v>
      </c>
      <c r="U3195" t="str">
        <f t="shared" si="99"/>
        <v>On Time</v>
      </c>
    </row>
    <row r="3196" spans="1:21" x14ac:dyDescent="0.3">
      <c r="A3196" t="str">
        <f t="shared" si="98"/>
        <v>SO-003295</v>
      </c>
      <c r="B3196" t="s">
        <v>3</v>
      </c>
      <c r="C3196" t="s">
        <v>10</v>
      </c>
      <c r="D3196" s="1">
        <v>43500</v>
      </c>
      <c r="E3196" s="1">
        <v>43624</v>
      </c>
      <c r="F3196" s="1">
        <v>43644</v>
      </c>
      <c r="G3196" s="1">
        <v>43645</v>
      </c>
      <c r="H3196" t="s">
        <v>54</v>
      </c>
      <c r="I3196">
        <v>7</v>
      </c>
      <c r="J3196">
        <v>29</v>
      </c>
      <c r="K3196">
        <v>147</v>
      </c>
      <c r="L3196">
        <v>1</v>
      </c>
      <c r="M3196">
        <v>3</v>
      </c>
      <c r="N3196">
        <v>0.1</v>
      </c>
      <c r="O3196">
        <v>2478.46</v>
      </c>
      <c r="P3196">
        <v>3872.6</v>
      </c>
      <c r="Q3196">
        <f>Table1[[#This Row],[OrderQuantity]]*Table1[[#This Row],[UnitPrice]]</f>
        <v>11617.8</v>
      </c>
      <c r="R3196">
        <f>Table1[[#This Row],[OrderQuantity]]*Table1[[#This Row],[UnitCost]]</f>
        <v>7435.38</v>
      </c>
      <c r="S3196">
        <f>Table1[[#This Row],[OrderQuantity]]*Table1[[#This Row],[UnitPrice]]*(1-Table1[[#This Row],[DiscountApplied]]) - (Table1[[#This Row],[OrderQuantity]]*Table1[[#This Row],[UnitCost]])</f>
        <v>3020.6400000000003</v>
      </c>
      <c r="T3196">
        <f>DATEDIF(Table1[[#This Row],[ShipDate]],Table1[[#This Row],[DeliveryDate]],"d")</f>
        <v>1</v>
      </c>
      <c r="U3196" t="str">
        <f t="shared" si="99"/>
        <v>On Time</v>
      </c>
    </row>
    <row r="3197" spans="1:21" x14ac:dyDescent="0.3">
      <c r="A3197" t="str">
        <f t="shared" si="98"/>
        <v>SO-003296</v>
      </c>
      <c r="B3197" t="s">
        <v>4</v>
      </c>
      <c r="C3197" t="s">
        <v>10</v>
      </c>
      <c r="D3197" s="1">
        <v>43500</v>
      </c>
      <c r="E3197" s="1">
        <v>43624</v>
      </c>
      <c r="F3197" s="1">
        <v>43632</v>
      </c>
      <c r="G3197" s="1">
        <v>43638</v>
      </c>
      <c r="H3197" t="s">
        <v>54</v>
      </c>
      <c r="I3197">
        <v>20</v>
      </c>
      <c r="J3197">
        <v>18</v>
      </c>
      <c r="K3197">
        <v>135</v>
      </c>
      <c r="L3197">
        <v>21</v>
      </c>
      <c r="M3197">
        <v>5</v>
      </c>
      <c r="N3197">
        <v>0.05</v>
      </c>
      <c r="O3197">
        <v>2110.5</v>
      </c>
      <c r="P3197">
        <v>2512.5</v>
      </c>
      <c r="Q3197">
        <f>Table1[[#This Row],[OrderQuantity]]*Table1[[#This Row],[UnitPrice]]</f>
        <v>12562.5</v>
      </c>
      <c r="R3197">
        <f>Table1[[#This Row],[OrderQuantity]]*Table1[[#This Row],[UnitCost]]</f>
        <v>10552.5</v>
      </c>
      <c r="S3197">
        <f>Table1[[#This Row],[OrderQuantity]]*Table1[[#This Row],[UnitPrice]]*(1-Table1[[#This Row],[DiscountApplied]]) - (Table1[[#This Row],[OrderQuantity]]*Table1[[#This Row],[UnitCost]])</f>
        <v>1381.875</v>
      </c>
      <c r="T3197">
        <f>DATEDIF(Table1[[#This Row],[ShipDate]],Table1[[#This Row],[DeliveryDate]],"d")</f>
        <v>6</v>
      </c>
      <c r="U3197" t="str">
        <f t="shared" si="99"/>
        <v>On Time</v>
      </c>
    </row>
    <row r="3198" spans="1:21" x14ac:dyDescent="0.3">
      <c r="A3198" t="str">
        <f t="shared" si="98"/>
        <v>SO-003297</v>
      </c>
      <c r="B3198" t="s">
        <v>3</v>
      </c>
      <c r="C3198" t="s">
        <v>8</v>
      </c>
      <c r="D3198" s="1">
        <v>43500</v>
      </c>
      <c r="E3198" s="1">
        <v>43624</v>
      </c>
      <c r="F3198" s="1">
        <v>43646</v>
      </c>
      <c r="G3198" s="1">
        <v>43653</v>
      </c>
      <c r="H3198" t="s">
        <v>54</v>
      </c>
      <c r="I3198">
        <v>11</v>
      </c>
      <c r="J3198">
        <v>33</v>
      </c>
      <c r="K3198">
        <v>359</v>
      </c>
      <c r="L3198">
        <v>11</v>
      </c>
      <c r="M3198">
        <v>3</v>
      </c>
      <c r="N3198">
        <v>0.1</v>
      </c>
      <c r="O3198">
        <v>3157.04</v>
      </c>
      <c r="P3198">
        <v>3946.3</v>
      </c>
      <c r="Q3198">
        <f>Table1[[#This Row],[OrderQuantity]]*Table1[[#This Row],[UnitPrice]]</f>
        <v>11838.900000000001</v>
      </c>
      <c r="R3198">
        <f>Table1[[#This Row],[OrderQuantity]]*Table1[[#This Row],[UnitCost]]</f>
        <v>9471.119999999999</v>
      </c>
      <c r="S3198">
        <f>Table1[[#This Row],[OrderQuantity]]*Table1[[#This Row],[UnitPrice]]*(1-Table1[[#This Row],[DiscountApplied]]) - (Table1[[#This Row],[OrderQuantity]]*Table1[[#This Row],[UnitCost]])</f>
        <v>1183.8900000000031</v>
      </c>
      <c r="T3198">
        <f>DATEDIF(Table1[[#This Row],[ShipDate]],Table1[[#This Row],[DeliveryDate]],"d")</f>
        <v>7</v>
      </c>
      <c r="U3198" t="str">
        <f t="shared" si="99"/>
        <v>On Time</v>
      </c>
    </row>
    <row r="3199" spans="1:21" x14ac:dyDescent="0.3">
      <c r="A3199" t="str">
        <f t="shared" si="98"/>
        <v>SO-003298</v>
      </c>
      <c r="B3199" t="s">
        <v>4</v>
      </c>
      <c r="C3199" t="s">
        <v>10</v>
      </c>
      <c r="D3199" s="1">
        <v>43500</v>
      </c>
      <c r="E3199" s="1">
        <v>43625</v>
      </c>
      <c r="F3199" s="1">
        <v>43644</v>
      </c>
      <c r="G3199" s="1">
        <v>43654</v>
      </c>
      <c r="H3199" t="s">
        <v>54</v>
      </c>
      <c r="I3199">
        <v>20</v>
      </c>
      <c r="J3199">
        <v>11</v>
      </c>
      <c r="K3199">
        <v>200</v>
      </c>
      <c r="L3199">
        <v>40</v>
      </c>
      <c r="M3199">
        <v>4</v>
      </c>
      <c r="N3199">
        <v>0.05</v>
      </c>
      <c r="O3199">
        <v>3452.04</v>
      </c>
      <c r="P3199">
        <v>5152.3</v>
      </c>
      <c r="Q3199">
        <f>Table1[[#This Row],[OrderQuantity]]*Table1[[#This Row],[UnitPrice]]</f>
        <v>20609.2</v>
      </c>
      <c r="R3199">
        <f>Table1[[#This Row],[OrderQuantity]]*Table1[[#This Row],[UnitCost]]</f>
        <v>13808.16</v>
      </c>
      <c r="S3199">
        <f>Table1[[#This Row],[OrderQuantity]]*Table1[[#This Row],[UnitPrice]]*(1-Table1[[#This Row],[DiscountApplied]]) - (Table1[[#This Row],[OrderQuantity]]*Table1[[#This Row],[UnitCost]])</f>
        <v>5770.5799999999981</v>
      </c>
      <c r="T3199">
        <f>DATEDIF(Table1[[#This Row],[ShipDate]],Table1[[#This Row],[DeliveryDate]],"d")</f>
        <v>10</v>
      </c>
      <c r="U3199" t="str">
        <f t="shared" si="99"/>
        <v>Late</v>
      </c>
    </row>
    <row r="3200" spans="1:21" x14ac:dyDescent="0.3">
      <c r="A3200" t="str">
        <f t="shared" si="98"/>
        <v>SO-003299</v>
      </c>
      <c r="B3200" t="s">
        <v>4</v>
      </c>
      <c r="C3200" t="s">
        <v>11</v>
      </c>
      <c r="D3200" s="1">
        <v>43500</v>
      </c>
      <c r="E3200" s="1">
        <v>43625</v>
      </c>
      <c r="F3200" s="1">
        <v>43629</v>
      </c>
      <c r="G3200" s="1">
        <v>43631</v>
      </c>
      <c r="H3200" t="s">
        <v>54</v>
      </c>
      <c r="I3200">
        <v>19</v>
      </c>
      <c r="J3200">
        <v>48</v>
      </c>
      <c r="K3200">
        <v>302</v>
      </c>
      <c r="L3200">
        <v>22</v>
      </c>
      <c r="M3200">
        <v>7</v>
      </c>
      <c r="N3200">
        <v>0.08</v>
      </c>
      <c r="O3200">
        <v>151.96</v>
      </c>
      <c r="P3200">
        <v>241.2</v>
      </c>
      <c r="Q3200">
        <f>Table1[[#This Row],[OrderQuantity]]*Table1[[#This Row],[UnitPrice]]</f>
        <v>1688.3999999999999</v>
      </c>
      <c r="R3200">
        <f>Table1[[#This Row],[OrderQuantity]]*Table1[[#This Row],[UnitCost]]</f>
        <v>1063.72</v>
      </c>
      <c r="S3200">
        <f>Table1[[#This Row],[OrderQuantity]]*Table1[[#This Row],[UnitPrice]]*(1-Table1[[#This Row],[DiscountApplied]]) - (Table1[[#This Row],[OrderQuantity]]*Table1[[#This Row],[UnitCost]])</f>
        <v>489.60799999999995</v>
      </c>
      <c r="T3200">
        <f>DATEDIF(Table1[[#This Row],[ShipDate]],Table1[[#This Row],[DeliveryDate]],"d")</f>
        <v>2</v>
      </c>
      <c r="U3200" t="str">
        <f t="shared" si="99"/>
        <v>On Time</v>
      </c>
    </row>
    <row r="3201" spans="1:21" x14ac:dyDescent="0.3">
      <c r="A3201" t="str">
        <f t="shared" si="98"/>
        <v>SO-003300</v>
      </c>
      <c r="B3201" t="s">
        <v>3</v>
      </c>
      <c r="C3201" t="s">
        <v>10</v>
      </c>
      <c r="D3201" s="1">
        <v>43500</v>
      </c>
      <c r="E3201" s="1">
        <v>43625</v>
      </c>
      <c r="F3201" s="1">
        <v>43641</v>
      </c>
      <c r="G3201" s="1">
        <v>43649</v>
      </c>
      <c r="H3201" t="s">
        <v>54</v>
      </c>
      <c r="I3201">
        <v>4</v>
      </c>
      <c r="J3201">
        <v>20</v>
      </c>
      <c r="K3201">
        <v>181</v>
      </c>
      <c r="L3201">
        <v>44</v>
      </c>
      <c r="M3201">
        <v>3</v>
      </c>
      <c r="N3201">
        <v>0.08</v>
      </c>
      <c r="O3201">
        <v>539.75</v>
      </c>
      <c r="P3201">
        <v>1018.4</v>
      </c>
      <c r="Q3201">
        <f>Table1[[#This Row],[OrderQuantity]]*Table1[[#This Row],[UnitPrice]]</f>
        <v>3055.2</v>
      </c>
      <c r="R3201">
        <f>Table1[[#This Row],[OrderQuantity]]*Table1[[#This Row],[UnitCost]]</f>
        <v>1619.25</v>
      </c>
      <c r="S3201">
        <f>Table1[[#This Row],[OrderQuantity]]*Table1[[#This Row],[UnitPrice]]*(1-Table1[[#This Row],[DiscountApplied]]) - (Table1[[#This Row],[OrderQuantity]]*Table1[[#This Row],[UnitCost]])</f>
        <v>1191.5340000000001</v>
      </c>
      <c r="T3201">
        <f>DATEDIF(Table1[[#This Row],[ShipDate]],Table1[[#This Row],[DeliveryDate]],"d")</f>
        <v>8</v>
      </c>
      <c r="U3201" t="str">
        <f t="shared" si="99"/>
        <v>Late</v>
      </c>
    </row>
    <row r="3202" spans="1:21" x14ac:dyDescent="0.3">
      <c r="A3202" t="str">
        <f t="shared" ref="A3202:A3265" si="100">"SO-" &amp; TEXT(ROW(A3202)+99,"000000")</f>
        <v>SO-003301</v>
      </c>
      <c r="B3202" t="s">
        <v>3</v>
      </c>
      <c r="C3202" t="s">
        <v>12</v>
      </c>
      <c r="D3202" s="1">
        <v>43500</v>
      </c>
      <c r="E3202" s="1">
        <v>43625</v>
      </c>
      <c r="F3202" s="1">
        <v>43648</v>
      </c>
      <c r="G3202" s="1">
        <v>43651</v>
      </c>
      <c r="H3202" t="s">
        <v>54</v>
      </c>
      <c r="I3202">
        <v>1</v>
      </c>
      <c r="J3202">
        <v>11</v>
      </c>
      <c r="K3202">
        <v>248</v>
      </c>
      <c r="L3202">
        <v>28</v>
      </c>
      <c r="M3202">
        <v>1</v>
      </c>
      <c r="N3202">
        <v>0.15</v>
      </c>
      <c r="O3202">
        <v>1027.78</v>
      </c>
      <c r="P3202">
        <v>1742</v>
      </c>
      <c r="Q3202">
        <f>Table1[[#This Row],[OrderQuantity]]*Table1[[#This Row],[UnitPrice]]</f>
        <v>1742</v>
      </c>
      <c r="R3202">
        <f>Table1[[#This Row],[OrderQuantity]]*Table1[[#This Row],[UnitCost]]</f>
        <v>1027.78</v>
      </c>
      <c r="S3202">
        <f>Table1[[#This Row],[OrderQuantity]]*Table1[[#This Row],[UnitPrice]]*(1-Table1[[#This Row],[DiscountApplied]]) - (Table1[[#This Row],[OrderQuantity]]*Table1[[#This Row],[UnitCost]])</f>
        <v>452.92000000000007</v>
      </c>
      <c r="T3202">
        <f>DATEDIF(Table1[[#This Row],[ShipDate]],Table1[[#This Row],[DeliveryDate]],"d")</f>
        <v>3</v>
      </c>
      <c r="U3202" t="str">
        <f t="shared" ref="U3202:U3265" si="101">IF(T3202&gt;7,"Late","On Time")</f>
        <v>On Time</v>
      </c>
    </row>
    <row r="3203" spans="1:21" x14ac:dyDescent="0.3">
      <c r="A3203" t="str">
        <f t="shared" si="100"/>
        <v>SO-003302</v>
      </c>
      <c r="B3203" t="s">
        <v>3</v>
      </c>
      <c r="C3203" t="s">
        <v>10</v>
      </c>
      <c r="D3203" s="1">
        <v>43500</v>
      </c>
      <c r="E3203" s="1">
        <v>43625</v>
      </c>
      <c r="F3203" s="1">
        <v>43648</v>
      </c>
      <c r="G3203" s="1">
        <v>43649</v>
      </c>
      <c r="H3203" t="s">
        <v>54</v>
      </c>
      <c r="I3203">
        <v>4</v>
      </c>
      <c r="J3203">
        <v>41</v>
      </c>
      <c r="K3203">
        <v>176</v>
      </c>
      <c r="L3203">
        <v>29</v>
      </c>
      <c r="M3203">
        <v>5</v>
      </c>
      <c r="N3203">
        <v>0.05</v>
      </c>
      <c r="O3203">
        <v>3002.54</v>
      </c>
      <c r="P3203">
        <v>3899.4</v>
      </c>
      <c r="Q3203">
        <f>Table1[[#This Row],[OrderQuantity]]*Table1[[#This Row],[UnitPrice]]</f>
        <v>19497</v>
      </c>
      <c r="R3203">
        <f>Table1[[#This Row],[OrderQuantity]]*Table1[[#This Row],[UnitCost]]</f>
        <v>15012.7</v>
      </c>
      <c r="S3203">
        <f>Table1[[#This Row],[OrderQuantity]]*Table1[[#This Row],[UnitPrice]]*(1-Table1[[#This Row],[DiscountApplied]]) - (Table1[[#This Row],[OrderQuantity]]*Table1[[#This Row],[UnitCost]])</f>
        <v>3509.4499999999971</v>
      </c>
      <c r="T3203">
        <f>DATEDIF(Table1[[#This Row],[ShipDate]],Table1[[#This Row],[DeliveryDate]],"d")</f>
        <v>1</v>
      </c>
      <c r="U3203" t="str">
        <f t="shared" si="101"/>
        <v>On Time</v>
      </c>
    </row>
    <row r="3204" spans="1:21" x14ac:dyDescent="0.3">
      <c r="A3204" t="str">
        <f t="shared" si="100"/>
        <v>SO-003303</v>
      </c>
      <c r="B3204" t="s">
        <v>3</v>
      </c>
      <c r="C3204" t="s">
        <v>9</v>
      </c>
      <c r="D3204" s="1">
        <v>43500</v>
      </c>
      <c r="E3204" s="1">
        <v>43625</v>
      </c>
      <c r="F3204" s="1">
        <v>43627</v>
      </c>
      <c r="G3204" s="1">
        <v>43628</v>
      </c>
      <c r="H3204" t="s">
        <v>54</v>
      </c>
      <c r="I3204">
        <v>11</v>
      </c>
      <c r="J3204">
        <v>27</v>
      </c>
      <c r="K3204">
        <v>69</v>
      </c>
      <c r="L3204">
        <v>46</v>
      </c>
      <c r="M3204">
        <v>1</v>
      </c>
      <c r="N3204">
        <v>0.05</v>
      </c>
      <c r="O3204">
        <v>614.39</v>
      </c>
      <c r="P3204">
        <v>877.7</v>
      </c>
      <c r="Q3204">
        <f>Table1[[#This Row],[OrderQuantity]]*Table1[[#This Row],[UnitPrice]]</f>
        <v>877.7</v>
      </c>
      <c r="R3204">
        <f>Table1[[#This Row],[OrderQuantity]]*Table1[[#This Row],[UnitCost]]</f>
        <v>614.39</v>
      </c>
      <c r="S3204">
        <f>Table1[[#This Row],[OrderQuantity]]*Table1[[#This Row],[UnitPrice]]*(1-Table1[[#This Row],[DiscountApplied]]) - (Table1[[#This Row],[OrderQuantity]]*Table1[[#This Row],[UnitCost]])</f>
        <v>219.42500000000007</v>
      </c>
      <c r="T3204">
        <f>DATEDIF(Table1[[#This Row],[ShipDate]],Table1[[#This Row],[DeliveryDate]],"d")</f>
        <v>1</v>
      </c>
      <c r="U3204" t="str">
        <f t="shared" si="101"/>
        <v>On Time</v>
      </c>
    </row>
    <row r="3205" spans="1:21" x14ac:dyDescent="0.3">
      <c r="A3205" t="str">
        <f t="shared" si="100"/>
        <v>SO-003304</v>
      </c>
      <c r="B3205" t="s">
        <v>3</v>
      </c>
      <c r="C3205" t="s">
        <v>13</v>
      </c>
      <c r="D3205" s="1">
        <v>43500</v>
      </c>
      <c r="E3205" s="1">
        <v>43626</v>
      </c>
      <c r="F3205" s="1">
        <v>43641</v>
      </c>
      <c r="G3205" s="1">
        <v>43646</v>
      </c>
      <c r="H3205" t="s">
        <v>54</v>
      </c>
      <c r="I3205">
        <v>5</v>
      </c>
      <c r="J3205">
        <v>37</v>
      </c>
      <c r="K3205">
        <v>49</v>
      </c>
      <c r="L3205">
        <v>11</v>
      </c>
      <c r="M3205">
        <v>4</v>
      </c>
      <c r="N3205">
        <v>0.15</v>
      </c>
      <c r="O3205">
        <v>778.41</v>
      </c>
      <c r="P3205">
        <v>1051.9000000000001</v>
      </c>
      <c r="Q3205">
        <f>Table1[[#This Row],[OrderQuantity]]*Table1[[#This Row],[UnitPrice]]</f>
        <v>4207.6000000000004</v>
      </c>
      <c r="R3205">
        <f>Table1[[#This Row],[OrderQuantity]]*Table1[[#This Row],[UnitCost]]</f>
        <v>3113.64</v>
      </c>
      <c r="S3205">
        <f>Table1[[#This Row],[OrderQuantity]]*Table1[[#This Row],[UnitPrice]]*(1-Table1[[#This Row],[DiscountApplied]]) - (Table1[[#This Row],[OrderQuantity]]*Table1[[#This Row],[UnitCost]])</f>
        <v>462.82000000000016</v>
      </c>
      <c r="T3205">
        <f>DATEDIF(Table1[[#This Row],[ShipDate]],Table1[[#This Row],[DeliveryDate]],"d")</f>
        <v>5</v>
      </c>
      <c r="U3205" t="str">
        <f t="shared" si="101"/>
        <v>On Time</v>
      </c>
    </row>
    <row r="3206" spans="1:21" x14ac:dyDescent="0.3">
      <c r="A3206" t="str">
        <f t="shared" si="100"/>
        <v>SO-003305</v>
      </c>
      <c r="B3206" t="s">
        <v>4</v>
      </c>
      <c r="C3206" t="s">
        <v>11</v>
      </c>
      <c r="D3206" s="1">
        <v>43500</v>
      </c>
      <c r="E3206" s="1">
        <v>43626</v>
      </c>
      <c r="F3206" s="1">
        <v>43648</v>
      </c>
      <c r="G3206" s="1">
        <v>43651</v>
      </c>
      <c r="H3206" t="s">
        <v>54</v>
      </c>
      <c r="I3206">
        <v>18</v>
      </c>
      <c r="J3206">
        <v>12</v>
      </c>
      <c r="K3206">
        <v>287</v>
      </c>
      <c r="L3206">
        <v>21</v>
      </c>
      <c r="M3206">
        <v>5</v>
      </c>
      <c r="N3206">
        <v>0.08</v>
      </c>
      <c r="O3206">
        <v>1698.05</v>
      </c>
      <c r="P3206">
        <v>2572.8000000000002</v>
      </c>
      <c r="Q3206">
        <f>Table1[[#This Row],[OrderQuantity]]*Table1[[#This Row],[UnitPrice]]</f>
        <v>12864</v>
      </c>
      <c r="R3206">
        <f>Table1[[#This Row],[OrderQuantity]]*Table1[[#This Row],[UnitCost]]</f>
        <v>8490.25</v>
      </c>
      <c r="S3206">
        <f>Table1[[#This Row],[OrderQuantity]]*Table1[[#This Row],[UnitPrice]]*(1-Table1[[#This Row],[DiscountApplied]]) - (Table1[[#This Row],[OrderQuantity]]*Table1[[#This Row],[UnitCost]])</f>
        <v>3344.630000000001</v>
      </c>
      <c r="T3206">
        <f>DATEDIF(Table1[[#This Row],[ShipDate]],Table1[[#This Row],[DeliveryDate]],"d")</f>
        <v>3</v>
      </c>
      <c r="U3206" t="str">
        <f t="shared" si="101"/>
        <v>On Time</v>
      </c>
    </row>
    <row r="3207" spans="1:21" x14ac:dyDescent="0.3">
      <c r="A3207" t="str">
        <f t="shared" si="100"/>
        <v>SO-003306</v>
      </c>
      <c r="B3207" t="s">
        <v>4</v>
      </c>
      <c r="C3207" t="s">
        <v>10</v>
      </c>
      <c r="D3207" s="1">
        <v>43500</v>
      </c>
      <c r="E3207" s="1">
        <v>43626</v>
      </c>
      <c r="F3207" s="1">
        <v>43654</v>
      </c>
      <c r="G3207" s="1">
        <v>43655</v>
      </c>
      <c r="H3207" t="s">
        <v>54</v>
      </c>
      <c r="I3207">
        <v>18</v>
      </c>
      <c r="J3207">
        <v>48</v>
      </c>
      <c r="K3207">
        <v>117</v>
      </c>
      <c r="L3207">
        <v>3</v>
      </c>
      <c r="M3207">
        <v>4</v>
      </c>
      <c r="N3207">
        <v>0.05</v>
      </c>
      <c r="O3207">
        <v>3314.49</v>
      </c>
      <c r="P3207">
        <v>3899.4</v>
      </c>
      <c r="Q3207">
        <f>Table1[[#This Row],[OrderQuantity]]*Table1[[#This Row],[UnitPrice]]</f>
        <v>15597.6</v>
      </c>
      <c r="R3207">
        <f>Table1[[#This Row],[OrderQuantity]]*Table1[[#This Row],[UnitCost]]</f>
        <v>13257.96</v>
      </c>
      <c r="S3207">
        <f>Table1[[#This Row],[OrderQuantity]]*Table1[[#This Row],[UnitPrice]]*(1-Table1[[#This Row],[DiscountApplied]]) - (Table1[[#This Row],[OrderQuantity]]*Table1[[#This Row],[UnitCost]])</f>
        <v>1559.7600000000002</v>
      </c>
      <c r="T3207">
        <f>DATEDIF(Table1[[#This Row],[ShipDate]],Table1[[#This Row],[DeliveryDate]],"d")</f>
        <v>1</v>
      </c>
      <c r="U3207" t="str">
        <f t="shared" si="101"/>
        <v>On Time</v>
      </c>
    </row>
    <row r="3208" spans="1:21" x14ac:dyDescent="0.3">
      <c r="A3208" t="str">
        <f t="shared" si="100"/>
        <v>SO-003307</v>
      </c>
      <c r="B3208" t="s">
        <v>4</v>
      </c>
      <c r="C3208" t="s">
        <v>10</v>
      </c>
      <c r="D3208" s="1">
        <v>43500</v>
      </c>
      <c r="E3208" s="1">
        <v>43626</v>
      </c>
      <c r="F3208" s="1">
        <v>43647</v>
      </c>
      <c r="G3208" s="1">
        <v>43650</v>
      </c>
      <c r="H3208" t="s">
        <v>54</v>
      </c>
      <c r="I3208">
        <v>13</v>
      </c>
      <c r="J3208">
        <v>38</v>
      </c>
      <c r="K3208">
        <v>169</v>
      </c>
      <c r="L3208">
        <v>45</v>
      </c>
      <c r="M3208">
        <v>2</v>
      </c>
      <c r="N3208">
        <v>0.08</v>
      </c>
      <c r="O3208">
        <v>1615.91</v>
      </c>
      <c r="P3208">
        <v>2606.3000000000002</v>
      </c>
      <c r="Q3208">
        <f>Table1[[#This Row],[OrderQuantity]]*Table1[[#This Row],[UnitPrice]]</f>
        <v>5212.6000000000004</v>
      </c>
      <c r="R3208">
        <f>Table1[[#This Row],[OrderQuantity]]*Table1[[#This Row],[UnitCost]]</f>
        <v>3231.82</v>
      </c>
      <c r="S3208">
        <f>Table1[[#This Row],[OrderQuantity]]*Table1[[#This Row],[UnitPrice]]*(1-Table1[[#This Row],[DiscountApplied]]) - (Table1[[#This Row],[OrderQuantity]]*Table1[[#This Row],[UnitCost]])</f>
        <v>1563.7720000000004</v>
      </c>
      <c r="T3208">
        <f>DATEDIF(Table1[[#This Row],[ShipDate]],Table1[[#This Row],[DeliveryDate]],"d")</f>
        <v>3</v>
      </c>
      <c r="U3208" t="str">
        <f t="shared" si="101"/>
        <v>On Time</v>
      </c>
    </row>
    <row r="3209" spans="1:21" x14ac:dyDescent="0.3">
      <c r="A3209" t="str">
        <f t="shared" si="100"/>
        <v>SO-003308</v>
      </c>
      <c r="B3209" t="s">
        <v>4</v>
      </c>
      <c r="C3209" t="s">
        <v>9</v>
      </c>
      <c r="D3209" s="1">
        <v>43500</v>
      </c>
      <c r="E3209" s="1">
        <v>43626</v>
      </c>
      <c r="F3209" s="1">
        <v>43647</v>
      </c>
      <c r="G3209" s="1">
        <v>43657</v>
      </c>
      <c r="H3209" t="s">
        <v>54</v>
      </c>
      <c r="I3209">
        <v>18</v>
      </c>
      <c r="J3209">
        <v>19</v>
      </c>
      <c r="K3209">
        <v>78</v>
      </c>
      <c r="L3209">
        <v>34</v>
      </c>
      <c r="M3209">
        <v>8</v>
      </c>
      <c r="N3209">
        <v>0.08</v>
      </c>
      <c r="O3209">
        <v>93.8</v>
      </c>
      <c r="P3209">
        <v>167.5</v>
      </c>
      <c r="Q3209">
        <f>Table1[[#This Row],[OrderQuantity]]*Table1[[#This Row],[UnitPrice]]</f>
        <v>1340</v>
      </c>
      <c r="R3209">
        <f>Table1[[#This Row],[OrderQuantity]]*Table1[[#This Row],[UnitCost]]</f>
        <v>750.4</v>
      </c>
      <c r="S3209">
        <f>Table1[[#This Row],[OrderQuantity]]*Table1[[#This Row],[UnitPrice]]*(1-Table1[[#This Row],[DiscountApplied]]) - (Table1[[#This Row],[OrderQuantity]]*Table1[[#This Row],[UnitCost]])</f>
        <v>482.4</v>
      </c>
      <c r="T3209">
        <f>DATEDIF(Table1[[#This Row],[ShipDate]],Table1[[#This Row],[DeliveryDate]],"d")</f>
        <v>10</v>
      </c>
      <c r="U3209" t="str">
        <f t="shared" si="101"/>
        <v>Late</v>
      </c>
    </row>
    <row r="3210" spans="1:21" x14ac:dyDescent="0.3">
      <c r="A3210" t="str">
        <f t="shared" si="100"/>
        <v>SO-003309</v>
      </c>
      <c r="B3210" t="s">
        <v>4</v>
      </c>
      <c r="C3210" t="s">
        <v>13</v>
      </c>
      <c r="D3210" s="1">
        <v>43500</v>
      </c>
      <c r="E3210" s="1">
        <v>43626</v>
      </c>
      <c r="F3210" s="1">
        <v>43644</v>
      </c>
      <c r="G3210" s="1">
        <v>43652</v>
      </c>
      <c r="H3210" t="s">
        <v>54</v>
      </c>
      <c r="I3210">
        <v>13</v>
      </c>
      <c r="J3210">
        <v>37</v>
      </c>
      <c r="K3210">
        <v>35</v>
      </c>
      <c r="L3210">
        <v>46</v>
      </c>
      <c r="M3210">
        <v>5</v>
      </c>
      <c r="N3210">
        <v>0.08</v>
      </c>
      <c r="O3210">
        <v>1622.67</v>
      </c>
      <c r="P3210">
        <v>2351.6999999999998</v>
      </c>
      <c r="Q3210">
        <f>Table1[[#This Row],[OrderQuantity]]*Table1[[#This Row],[UnitPrice]]</f>
        <v>11758.5</v>
      </c>
      <c r="R3210">
        <f>Table1[[#This Row],[OrderQuantity]]*Table1[[#This Row],[UnitCost]]</f>
        <v>8113.35</v>
      </c>
      <c r="S3210">
        <f>Table1[[#This Row],[OrderQuantity]]*Table1[[#This Row],[UnitPrice]]*(1-Table1[[#This Row],[DiscountApplied]]) - (Table1[[#This Row],[OrderQuantity]]*Table1[[#This Row],[UnitCost]])</f>
        <v>2704.4699999999993</v>
      </c>
      <c r="T3210">
        <f>DATEDIF(Table1[[#This Row],[ShipDate]],Table1[[#This Row],[DeliveryDate]],"d")</f>
        <v>8</v>
      </c>
      <c r="U3210" t="str">
        <f t="shared" si="101"/>
        <v>Late</v>
      </c>
    </row>
    <row r="3211" spans="1:21" x14ac:dyDescent="0.3">
      <c r="A3211" t="str">
        <f t="shared" si="100"/>
        <v>SO-003310</v>
      </c>
      <c r="B3211" t="s">
        <v>2</v>
      </c>
      <c r="C3211" t="s">
        <v>8</v>
      </c>
      <c r="D3211" s="1">
        <v>43500</v>
      </c>
      <c r="E3211" s="1">
        <v>43626</v>
      </c>
      <c r="F3211" s="1">
        <v>43640</v>
      </c>
      <c r="G3211" s="1">
        <v>43641</v>
      </c>
      <c r="H3211" t="s">
        <v>54</v>
      </c>
      <c r="I3211">
        <v>23</v>
      </c>
      <c r="J3211">
        <v>18</v>
      </c>
      <c r="K3211">
        <v>358</v>
      </c>
      <c r="L3211">
        <v>32</v>
      </c>
      <c r="M3211">
        <v>6</v>
      </c>
      <c r="N3211">
        <v>0.3</v>
      </c>
      <c r="O3211">
        <v>529.64</v>
      </c>
      <c r="P3211">
        <v>1038.5</v>
      </c>
      <c r="Q3211">
        <f>Table1[[#This Row],[OrderQuantity]]*Table1[[#This Row],[UnitPrice]]</f>
        <v>6231</v>
      </c>
      <c r="R3211">
        <f>Table1[[#This Row],[OrderQuantity]]*Table1[[#This Row],[UnitCost]]</f>
        <v>3177.84</v>
      </c>
      <c r="S3211">
        <f>Table1[[#This Row],[OrderQuantity]]*Table1[[#This Row],[UnitPrice]]*(1-Table1[[#This Row],[DiscountApplied]]) - (Table1[[#This Row],[OrderQuantity]]*Table1[[#This Row],[UnitCost]])</f>
        <v>1183.8599999999997</v>
      </c>
      <c r="T3211">
        <f>DATEDIF(Table1[[#This Row],[ShipDate]],Table1[[#This Row],[DeliveryDate]],"d")</f>
        <v>1</v>
      </c>
      <c r="U3211" t="str">
        <f t="shared" si="101"/>
        <v>On Time</v>
      </c>
    </row>
    <row r="3212" spans="1:21" x14ac:dyDescent="0.3">
      <c r="A3212" t="str">
        <f t="shared" si="100"/>
        <v>SO-003311</v>
      </c>
      <c r="B3212" t="s">
        <v>3</v>
      </c>
      <c r="C3212" t="s">
        <v>8</v>
      </c>
      <c r="D3212" s="1">
        <v>43500</v>
      </c>
      <c r="E3212" s="1">
        <v>43626</v>
      </c>
      <c r="F3212" s="1">
        <v>43629</v>
      </c>
      <c r="G3212" s="1">
        <v>43632</v>
      </c>
      <c r="H3212" t="s">
        <v>54</v>
      </c>
      <c r="I3212">
        <v>7</v>
      </c>
      <c r="J3212">
        <v>3</v>
      </c>
      <c r="K3212">
        <v>349</v>
      </c>
      <c r="L3212">
        <v>30</v>
      </c>
      <c r="M3212">
        <v>5</v>
      </c>
      <c r="N3212">
        <v>0.05</v>
      </c>
      <c r="O3212">
        <v>1264.96</v>
      </c>
      <c r="P3212">
        <v>1976.5</v>
      </c>
      <c r="Q3212">
        <f>Table1[[#This Row],[OrderQuantity]]*Table1[[#This Row],[UnitPrice]]</f>
        <v>9882.5</v>
      </c>
      <c r="R3212">
        <f>Table1[[#This Row],[OrderQuantity]]*Table1[[#This Row],[UnitCost]]</f>
        <v>6324.8</v>
      </c>
      <c r="S3212">
        <f>Table1[[#This Row],[OrderQuantity]]*Table1[[#This Row],[UnitPrice]]*(1-Table1[[#This Row],[DiscountApplied]]) - (Table1[[#This Row],[OrderQuantity]]*Table1[[#This Row],[UnitCost]])</f>
        <v>3063.5749999999998</v>
      </c>
      <c r="T3212">
        <f>DATEDIF(Table1[[#This Row],[ShipDate]],Table1[[#This Row],[DeliveryDate]],"d")</f>
        <v>3</v>
      </c>
      <c r="U3212" t="str">
        <f t="shared" si="101"/>
        <v>On Time</v>
      </c>
    </row>
    <row r="3213" spans="1:21" x14ac:dyDescent="0.3">
      <c r="A3213" t="str">
        <f t="shared" si="100"/>
        <v>SO-003312</v>
      </c>
      <c r="B3213" t="s">
        <v>4</v>
      </c>
      <c r="C3213" t="s">
        <v>12</v>
      </c>
      <c r="D3213" s="1">
        <v>43500</v>
      </c>
      <c r="E3213" s="1">
        <v>43626</v>
      </c>
      <c r="F3213" s="1">
        <v>43638</v>
      </c>
      <c r="G3213" s="1">
        <v>43648</v>
      </c>
      <c r="H3213" t="s">
        <v>54</v>
      </c>
      <c r="I3213">
        <v>16</v>
      </c>
      <c r="J3213">
        <v>11</v>
      </c>
      <c r="K3213">
        <v>227</v>
      </c>
      <c r="L3213">
        <v>10</v>
      </c>
      <c r="M3213">
        <v>5</v>
      </c>
      <c r="N3213">
        <v>0.1</v>
      </c>
      <c r="O3213">
        <v>795.16</v>
      </c>
      <c r="P3213">
        <v>1849.2</v>
      </c>
      <c r="Q3213">
        <f>Table1[[#This Row],[OrderQuantity]]*Table1[[#This Row],[UnitPrice]]</f>
        <v>9246</v>
      </c>
      <c r="R3213">
        <f>Table1[[#This Row],[OrderQuantity]]*Table1[[#This Row],[UnitCost]]</f>
        <v>3975.7999999999997</v>
      </c>
      <c r="S3213">
        <f>Table1[[#This Row],[OrderQuantity]]*Table1[[#This Row],[UnitPrice]]*(1-Table1[[#This Row],[DiscountApplied]]) - (Table1[[#This Row],[OrderQuantity]]*Table1[[#This Row],[UnitCost]])</f>
        <v>4345.6000000000004</v>
      </c>
      <c r="T3213">
        <f>DATEDIF(Table1[[#This Row],[ShipDate]],Table1[[#This Row],[DeliveryDate]],"d")</f>
        <v>10</v>
      </c>
      <c r="U3213" t="str">
        <f t="shared" si="101"/>
        <v>Late</v>
      </c>
    </row>
    <row r="3214" spans="1:21" x14ac:dyDescent="0.3">
      <c r="A3214" t="str">
        <f t="shared" si="100"/>
        <v>SO-003313</v>
      </c>
      <c r="B3214" t="s">
        <v>3</v>
      </c>
      <c r="C3214" t="s">
        <v>10</v>
      </c>
      <c r="D3214" s="1">
        <v>43500</v>
      </c>
      <c r="E3214" s="1">
        <v>43626</v>
      </c>
      <c r="F3214" s="1">
        <v>43642</v>
      </c>
      <c r="G3214" s="1">
        <v>43644</v>
      </c>
      <c r="H3214" t="s">
        <v>54</v>
      </c>
      <c r="I3214">
        <v>7</v>
      </c>
      <c r="J3214">
        <v>7</v>
      </c>
      <c r="K3214">
        <v>190</v>
      </c>
      <c r="L3214">
        <v>4</v>
      </c>
      <c r="M3214">
        <v>1</v>
      </c>
      <c r="N3214">
        <v>0.2</v>
      </c>
      <c r="O3214">
        <v>462.84</v>
      </c>
      <c r="P3214">
        <v>1051.9000000000001</v>
      </c>
      <c r="Q3214">
        <f>Table1[[#This Row],[OrderQuantity]]*Table1[[#This Row],[UnitPrice]]</f>
        <v>1051.9000000000001</v>
      </c>
      <c r="R3214">
        <f>Table1[[#This Row],[OrderQuantity]]*Table1[[#This Row],[UnitCost]]</f>
        <v>462.84</v>
      </c>
      <c r="S3214">
        <f>Table1[[#This Row],[OrderQuantity]]*Table1[[#This Row],[UnitPrice]]*(1-Table1[[#This Row],[DiscountApplied]]) - (Table1[[#This Row],[OrderQuantity]]*Table1[[#This Row],[UnitCost]])</f>
        <v>378.68000000000012</v>
      </c>
      <c r="T3214">
        <f>DATEDIF(Table1[[#This Row],[ShipDate]],Table1[[#This Row],[DeliveryDate]],"d")</f>
        <v>2</v>
      </c>
      <c r="U3214" t="str">
        <f t="shared" si="101"/>
        <v>On Time</v>
      </c>
    </row>
    <row r="3215" spans="1:21" x14ac:dyDescent="0.3">
      <c r="A3215" t="str">
        <f t="shared" si="100"/>
        <v>SO-003314</v>
      </c>
      <c r="B3215" t="s">
        <v>3</v>
      </c>
      <c r="C3215" t="s">
        <v>13</v>
      </c>
      <c r="D3215" s="1">
        <v>43500</v>
      </c>
      <c r="E3215" s="1">
        <v>43627</v>
      </c>
      <c r="F3215" s="1">
        <v>43649</v>
      </c>
      <c r="G3215" s="1">
        <v>43657</v>
      </c>
      <c r="H3215" t="s">
        <v>54</v>
      </c>
      <c r="I3215">
        <v>2</v>
      </c>
      <c r="J3215">
        <v>31</v>
      </c>
      <c r="K3215">
        <v>22</v>
      </c>
      <c r="L3215">
        <v>42</v>
      </c>
      <c r="M3215">
        <v>2</v>
      </c>
      <c r="N3215">
        <v>0.05</v>
      </c>
      <c r="O3215">
        <v>2123.5</v>
      </c>
      <c r="P3215">
        <v>4006.6</v>
      </c>
      <c r="Q3215">
        <f>Table1[[#This Row],[OrderQuantity]]*Table1[[#This Row],[UnitPrice]]</f>
        <v>8013.2</v>
      </c>
      <c r="R3215">
        <f>Table1[[#This Row],[OrderQuantity]]*Table1[[#This Row],[UnitCost]]</f>
        <v>4247</v>
      </c>
      <c r="S3215">
        <f>Table1[[#This Row],[OrderQuantity]]*Table1[[#This Row],[UnitPrice]]*(1-Table1[[#This Row],[DiscountApplied]]) - (Table1[[#This Row],[OrderQuantity]]*Table1[[#This Row],[UnitCost]])</f>
        <v>3365.5399999999991</v>
      </c>
      <c r="T3215">
        <f>DATEDIF(Table1[[#This Row],[ShipDate]],Table1[[#This Row],[DeliveryDate]],"d")</f>
        <v>8</v>
      </c>
      <c r="U3215" t="str">
        <f t="shared" si="101"/>
        <v>Late</v>
      </c>
    </row>
    <row r="3216" spans="1:21" x14ac:dyDescent="0.3">
      <c r="A3216" t="str">
        <f t="shared" si="100"/>
        <v>SO-003315</v>
      </c>
      <c r="B3216" t="s">
        <v>5</v>
      </c>
      <c r="C3216" t="s">
        <v>11</v>
      </c>
      <c r="D3216" s="1">
        <v>43500</v>
      </c>
      <c r="E3216" s="1">
        <v>43627</v>
      </c>
      <c r="F3216" s="1">
        <v>43637</v>
      </c>
      <c r="G3216" s="1">
        <v>43647</v>
      </c>
      <c r="H3216" t="s">
        <v>54</v>
      </c>
      <c r="I3216">
        <v>27</v>
      </c>
      <c r="J3216">
        <v>10</v>
      </c>
      <c r="K3216">
        <v>326</v>
      </c>
      <c r="L3216">
        <v>31</v>
      </c>
      <c r="M3216">
        <v>1</v>
      </c>
      <c r="N3216">
        <v>0.1</v>
      </c>
      <c r="O3216">
        <v>1561.97</v>
      </c>
      <c r="P3216">
        <v>2740.3</v>
      </c>
      <c r="Q3216">
        <f>Table1[[#This Row],[OrderQuantity]]*Table1[[#This Row],[UnitPrice]]</f>
        <v>2740.3</v>
      </c>
      <c r="R3216">
        <f>Table1[[#This Row],[OrderQuantity]]*Table1[[#This Row],[UnitCost]]</f>
        <v>1561.97</v>
      </c>
      <c r="S3216">
        <f>Table1[[#This Row],[OrderQuantity]]*Table1[[#This Row],[UnitPrice]]*(1-Table1[[#This Row],[DiscountApplied]]) - (Table1[[#This Row],[OrderQuantity]]*Table1[[#This Row],[UnitCost]])</f>
        <v>904.30000000000041</v>
      </c>
      <c r="T3216">
        <f>DATEDIF(Table1[[#This Row],[ShipDate]],Table1[[#This Row],[DeliveryDate]],"d")</f>
        <v>10</v>
      </c>
      <c r="U3216" t="str">
        <f t="shared" si="101"/>
        <v>Late</v>
      </c>
    </row>
    <row r="3217" spans="1:21" x14ac:dyDescent="0.3">
      <c r="A3217" t="str">
        <f t="shared" si="100"/>
        <v>SO-003316</v>
      </c>
      <c r="B3217" t="s">
        <v>3</v>
      </c>
      <c r="C3217" t="s">
        <v>10</v>
      </c>
      <c r="D3217" s="1">
        <v>43500</v>
      </c>
      <c r="E3217" s="1">
        <v>43627</v>
      </c>
      <c r="F3217" s="1">
        <v>43644</v>
      </c>
      <c r="G3217" s="1">
        <v>43646</v>
      </c>
      <c r="H3217" t="s">
        <v>54</v>
      </c>
      <c r="I3217">
        <v>7</v>
      </c>
      <c r="J3217">
        <v>21</v>
      </c>
      <c r="K3217">
        <v>170</v>
      </c>
      <c r="L3217">
        <v>18</v>
      </c>
      <c r="M3217">
        <v>8</v>
      </c>
      <c r="N3217">
        <v>0.05</v>
      </c>
      <c r="O3217">
        <v>4923.96</v>
      </c>
      <c r="P3217">
        <v>6478.9</v>
      </c>
      <c r="Q3217">
        <f>Table1[[#This Row],[OrderQuantity]]*Table1[[#This Row],[UnitPrice]]</f>
        <v>51831.199999999997</v>
      </c>
      <c r="R3217">
        <f>Table1[[#This Row],[OrderQuantity]]*Table1[[#This Row],[UnitCost]]</f>
        <v>39391.68</v>
      </c>
      <c r="S3217">
        <f>Table1[[#This Row],[OrderQuantity]]*Table1[[#This Row],[UnitPrice]]*(1-Table1[[#This Row],[DiscountApplied]]) - (Table1[[#This Row],[OrderQuantity]]*Table1[[#This Row],[UnitCost]])</f>
        <v>9847.9599999999919</v>
      </c>
      <c r="T3217">
        <f>DATEDIF(Table1[[#This Row],[ShipDate]],Table1[[#This Row],[DeliveryDate]],"d")</f>
        <v>2</v>
      </c>
      <c r="U3217" t="str">
        <f t="shared" si="101"/>
        <v>On Time</v>
      </c>
    </row>
    <row r="3218" spans="1:21" x14ac:dyDescent="0.3">
      <c r="A3218" t="str">
        <f t="shared" si="100"/>
        <v>SO-003317</v>
      </c>
      <c r="B3218" t="s">
        <v>5</v>
      </c>
      <c r="C3218" t="s">
        <v>10</v>
      </c>
      <c r="D3218" s="1">
        <v>43500</v>
      </c>
      <c r="E3218" s="1">
        <v>43627</v>
      </c>
      <c r="F3218" s="1">
        <v>43646</v>
      </c>
      <c r="G3218" s="1">
        <v>43654</v>
      </c>
      <c r="H3218" t="s">
        <v>54</v>
      </c>
      <c r="I3218">
        <v>26</v>
      </c>
      <c r="J3218">
        <v>1</v>
      </c>
      <c r="K3218">
        <v>92</v>
      </c>
      <c r="L3218">
        <v>47</v>
      </c>
      <c r="M3218">
        <v>6</v>
      </c>
      <c r="N3218">
        <v>0.08</v>
      </c>
      <c r="O3218">
        <v>1908.96</v>
      </c>
      <c r="P3218">
        <v>2807.3</v>
      </c>
      <c r="Q3218">
        <f>Table1[[#This Row],[OrderQuantity]]*Table1[[#This Row],[UnitPrice]]</f>
        <v>16843.800000000003</v>
      </c>
      <c r="R3218">
        <f>Table1[[#This Row],[OrderQuantity]]*Table1[[#This Row],[UnitCost]]</f>
        <v>11453.76</v>
      </c>
      <c r="S3218">
        <f>Table1[[#This Row],[OrderQuantity]]*Table1[[#This Row],[UnitPrice]]*(1-Table1[[#This Row],[DiscountApplied]]) - (Table1[[#This Row],[OrderQuantity]]*Table1[[#This Row],[UnitCost]])</f>
        <v>4042.5360000000037</v>
      </c>
      <c r="T3218">
        <f>DATEDIF(Table1[[#This Row],[ShipDate]],Table1[[#This Row],[DeliveryDate]],"d")</f>
        <v>8</v>
      </c>
      <c r="U3218" t="str">
        <f t="shared" si="101"/>
        <v>Late</v>
      </c>
    </row>
    <row r="3219" spans="1:21" x14ac:dyDescent="0.3">
      <c r="A3219" t="str">
        <f t="shared" si="100"/>
        <v>SO-003318</v>
      </c>
      <c r="B3219" t="s">
        <v>3</v>
      </c>
      <c r="C3219" t="s">
        <v>10</v>
      </c>
      <c r="D3219" s="1">
        <v>43500</v>
      </c>
      <c r="E3219" s="1">
        <v>43627</v>
      </c>
      <c r="F3219" s="1">
        <v>43655</v>
      </c>
      <c r="G3219" s="1">
        <v>43661</v>
      </c>
      <c r="H3219" t="s">
        <v>54</v>
      </c>
      <c r="I3219">
        <v>3</v>
      </c>
      <c r="J3219">
        <v>39</v>
      </c>
      <c r="K3219">
        <v>100</v>
      </c>
      <c r="L3219">
        <v>2</v>
      </c>
      <c r="M3219">
        <v>5</v>
      </c>
      <c r="N3219">
        <v>0.08</v>
      </c>
      <c r="O3219">
        <v>2938.02</v>
      </c>
      <c r="P3219">
        <v>6251.1</v>
      </c>
      <c r="Q3219">
        <f>Table1[[#This Row],[OrderQuantity]]*Table1[[#This Row],[UnitPrice]]</f>
        <v>31255.5</v>
      </c>
      <c r="R3219">
        <f>Table1[[#This Row],[OrderQuantity]]*Table1[[#This Row],[UnitCost]]</f>
        <v>14690.1</v>
      </c>
      <c r="S3219">
        <f>Table1[[#This Row],[OrderQuantity]]*Table1[[#This Row],[UnitPrice]]*(1-Table1[[#This Row],[DiscountApplied]]) - (Table1[[#This Row],[OrderQuantity]]*Table1[[#This Row],[UnitCost]])</f>
        <v>14064.960000000001</v>
      </c>
      <c r="T3219">
        <f>DATEDIF(Table1[[#This Row],[ShipDate]],Table1[[#This Row],[DeliveryDate]],"d")</f>
        <v>6</v>
      </c>
      <c r="U3219" t="str">
        <f t="shared" si="101"/>
        <v>On Time</v>
      </c>
    </row>
    <row r="3220" spans="1:21" x14ac:dyDescent="0.3">
      <c r="A3220" t="str">
        <f t="shared" si="100"/>
        <v>SO-003319</v>
      </c>
      <c r="B3220" t="s">
        <v>4</v>
      </c>
      <c r="C3220" t="s">
        <v>10</v>
      </c>
      <c r="D3220" s="1">
        <v>43500</v>
      </c>
      <c r="E3220" s="1">
        <v>43627</v>
      </c>
      <c r="F3220" s="1">
        <v>43649</v>
      </c>
      <c r="G3220" s="1">
        <v>43650</v>
      </c>
      <c r="H3220" t="s">
        <v>54</v>
      </c>
      <c r="I3220">
        <v>20</v>
      </c>
      <c r="J3220">
        <v>28</v>
      </c>
      <c r="K3220">
        <v>93</v>
      </c>
      <c r="L3220">
        <v>37</v>
      </c>
      <c r="M3220">
        <v>2</v>
      </c>
      <c r="N3220">
        <v>0.05</v>
      </c>
      <c r="O3220">
        <v>2381.85</v>
      </c>
      <c r="P3220">
        <v>3015</v>
      </c>
      <c r="Q3220">
        <f>Table1[[#This Row],[OrderQuantity]]*Table1[[#This Row],[UnitPrice]]</f>
        <v>6030</v>
      </c>
      <c r="R3220">
        <f>Table1[[#This Row],[OrderQuantity]]*Table1[[#This Row],[UnitCost]]</f>
        <v>4763.7</v>
      </c>
      <c r="S3220">
        <f>Table1[[#This Row],[OrderQuantity]]*Table1[[#This Row],[UnitPrice]]*(1-Table1[[#This Row],[DiscountApplied]]) - (Table1[[#This Row],[OrderQuantity]]*Table1[[#This Row],[UnitCost]])</f>
        <v>964.80000000000018</v>
      </c>
      <c r="T3220">
        <f>DATEDIF(Table1[[#This Row],[ShipDate]],Table1[[#This Row],[DeliveryDate]],"d")</f>
        <v>1</v>
      </c>
      <c r="U3220" t="str">
        <f t="shared" si="101"/>
        <v>On Time</v>
      </c>
    </row>
    <row r="3221" spans="1:21" x14ac:dyDescent="0.3">
      <c r="A3221" t="str">
        <f t="shared" si="100"/>
        <v>SO-003320</v>
      </c>
      <c r="B3221" t="s">
        <v>4</v>
      </c>
      <c r="C3221" t="s">
        <v>12</v>
      </c>
      <c r="D3221" s="1">
        <v>43500</v>
      </c>
      <c r="E3221" s="1">
        <v>43628</v>
      </c>
      <c r="F3221" s="1">
        <v>43634</v>
      </c>
      <c r="G3221" s="1">
        <v>43643</v>
      </c>
      <c r="H3221" t="s">
        <v>54</v>
      </c>
      <c r="I3221">
        <v>15</v>
      </c>
      <c r="J3221">
        <v>3</v>
      </c>
      <c r="K3221">
        <v>228</v>
      </c>
      <c r="L3221">
        <v>25</v>
      </c>
      <c r="M3221">
        <v>1</v>
      </c>
      <c r="N3221">
        <v>0.08</v>
      </c>
      <c r="O3221">
        <v>1169.82</v>
      </c>
      <c r="P3221">
        <v>1949.7</v>
      </c>
      <c r="Q3221">
        <f>Table1[[#This Row],[OrderQuantity]]*Table1[[#This Row],[UnitPrice]]</f>
        <v>1949.7</v>
      </c>
      <c r="R3221">
        <f>Table1[[#This Row],[OrderQuantity]]*Table1[[#This Row],[UnitCost]]</f>
        <v>1169.82</v>
      </c>
      <c r="S3221">
        <f>Table1[[#This Row],[OrderQuantity]]*Table1[[#This Row],[UnitPrice]]*(1-Table1[[#This Row],[DiscountApplied]]) - (Table1[[#This Row],[OrderQuantity]]*Table1[[#This Row],[UnitCost]])</f>
        <v>623.90400000000022</v>
      </c>
      <c r="T3221">
        <f>DATEDIF(Table1[[#This Row],[ShipDate]],Table1[[#This Row],[DeliveryDate]],"d")</f>
        <v>9</v>
      </c>
      <c r="U3221" t="str">
        <f t="shared" si="101"/>
        <v>Late</v>
      </c>
    </row>
    <row r="3222" spans="1:21" x14ac:dyDescent="0.3">
      <c r="A3222" t="str">
        <f t="shared" si="100"/>
        <v>SO-003321</v>
      </c>
      <c r="B3222" t="s">
        <v>4</v>
      </c>
      <c r="C3222" t="s">
        <v>10</v>
      </c>
      <c r="D3222" s="1">
        <v>43500</v>
      </c>
      <c r="E3222" s="1">
        <v>43628</v>
      </c>
      <c r="F3222" s="1">
        <v>43643</v>
      </c>
      <c r="G3222" s="1">
        <v>43652</v>
      </c>
      <c r="H3222" t="s">
        <v>54</v>
      </c>
      <c r="I3222">
        <v>19</v>
      </c>
      <c r="J3222">
        <v>12</v>
      </c>
      <c r="K3222">
        <v>98</v>
      </c>
      <c r="L3222">
        <v>9</v>
      </c>
      <c r="M3222">
        <v>6</v>
      </c>
      <c r="N3222">
        <v>0.05</v>
      </c>
      <c r="O3222">
        <v>690.37</v>
      </c>
      <c r="P3222">
        <v>1078.7</v>
      </c>
      <c r="Q3222">
        <f>Table1[[#This Row],[OrderQuantity]]*Table1[[#This Row],[UnitPrice]]</f>
        <v>6472.2000000000007</v>
      </c>
      <c r="R3222">
        <f>Table1[[#This Row],[OrderQuantity]]*Table1[[#This Row],[UnitCost]]</f>
        <v>4142.22</v>
      </c>
      <c r="S3222">
        <f>Table1[[#This Row],[OrderQuantity]]*Table1[[#This Row],[UnitPrice]]*(1-Table1[[#This Row],[DiscountApplied]]) - (Table1[[#This Row],[OrderQuantity]]*Table1[[#This Row],[UnitCost]])</f>
        <v>2006.37</v>
      </c>
      <c r="T3222">
        <f>DATEDIF(Table1[[#This Row],[ShipDate]],Table1[[#This Row],[DeliveryDate]],"d")</f>
        <v>9</v>
      </c>
      <c r="U3222" t="str">
        <f t="shared" si="101"/>
        <v>Late</v>
      </c>
    </row>
    <row r="3223" spans="1:21" x14ac:dyDescent="0.3">
      <c r="A3223" t="str">
        <f t="shared" si="100"/>
        <v>SO-003322</v>
      </c>
      <c r="B3223" t="s">
        <v>3</v>
      </c>
      <c r="C3223" t="s">
        <v>13</v>
      </c>
      <c r="D3223" s="1">
        <v>43500</v>
      </c>
      <c r="E3223" s="1">
        <v>43628</v>
      </c>
      <c r="F3223" s="1">
        <v>43640</v>
      </c>
      <c r="G3223" s="1">
        <v>43648</v>
      </c>
      <c r="H3223" t="s">
        <v>54</v>
      </c>
      <c r="I3223">
        <v>3</v>
      </c>
      <c r="J3223">
        <v>5</v>
      </c>
      <c r="K3223">
        <v>9</v>
      </c>
      <c r="L3223">
        <v>36</v>
      </c>
      <c r="M3223">
        <v>3</v>
      </c>
      <c r="N3223">
        <v>0.05</v>
      </c>
      <c r="O3223">
        <v>4165.59</v>
      </c>
      <c r="P3223">
        <v>5272.9</v>
      </c>
      <c r="Q3223">
        <f>Table1[[#This Row],[OrderQuantity]]*Table1[[#This Row],[UnitPrice]]</f>
        <v>15818.699999999999</v>
      </c>
      <c r="R3223">
        <f>Table1[[#This Row],[OrderQuantity]]*Table1[[#This Row],[UnitCost]]</f>
        <v>12496.77</v>
      </c>
      <c r="S3223">
        <f>Table1[[#This Row],[OrderQuantity]]*Table1[[#This Row],[UnitPrice]]*(1-Table1[[#This Row],[DiscountApplied]]) - (Table1[[#This Row],[OrderQuantity]]*Table1[[#This Row],[UnitCost]])</f>
        <v>2530.9949999999972</v>
      </c>
      <c r="T3223">
        <f>DATEDIF(Table1[[#This Row],[ShipDate]],Table1[[#This Row],[DeliveryDate]],"d")</f>
        <v>8</v>
      </c>
      <c r="U3223" t="str">
        <f t="shared" si="101"/>
        <v>Late</v>
      </c>
    </row>
    <row r="3224" spans="1:21" x14ac:dyDescent="0.3">
      <c r="A3224" t="str">
        <f t="shared" si="100"/>
        <v>SO-003323</v>
      </c>
      <c r="B3224" t="s">
        <v>4</v>
      </c>
      <c r="C3224" t="s">
        <v>11</v>
      </c>
      <c r="D3224" s="1">
        <v>43500</v>
      </c>
      <c r="E3224" s="1">
        <v>43628</v>
      </c>
      <c r="F3224" s="1">
        <v>43646</v>
      </c>
      <c r="G3224" s="1">
        <v>43650</v>
      </c>
      <c r="H3224" t="s">
        <v>54</v>
      </c>
      <c r="I3224">
        <v>13</v>
      </c>
      <c r="J3224">
        <v>48</v>
      </c>
      <c r="K3224">
        <v>316</v>
      </c>
      <c r="L3224">
        <v>44</v>
      </c>
      <c r="M3224">
        <v>4</v>
      </c>
      <c r="N3224">
        <v>0.08</v>
      </c>
      <c r="O3224">
        <v>2759.93</v>
      </c>
      <c r="P3224">
        <v>3999.9</v>
      </c>
      <c r="Q3224">
        <f>Table1[[#This Row],[OrderQuantity]]*Table1[[#This Row],[UnitPrice]]</f>
        <v>15999.6</v>
      </c>
      <c r="R3224">
        <f>Table1[[#This Row],[OrderQuantity]]*Table1[[#This Row],[UnitCost]]</f>
        <v>11039.72</v>
      </c>
      <c r="S3224">
        <f>Table1[[#This Row],[OrderQuantity]]*Table1[[#This Row],[UnitPrice]]*(1-Table1[[#This Row],[DiscountApplied]]) - (Table1[[#This Row],[OrderQuantity]]*Table1[[#This Row],[UnitCost]])</f>
        <v>3679.9120000000021</v>
      </c>
      <c r="T3224">
        <f>DATEDIF(Table1[[#This Row],[ShipDate]],Table1[[#This Row],[DeliveryDate]],"d")</f>
        <v>4</v>
      </c>
      <c r="U3224" t="str">
        <f t="shared" si="101"/>
        <v>On Time</v>
      </c>
    </row>
    <row r="3225" spans="1:21" x14ac:dyDescent="0.3">
      <c r="A3225" t="str">
        <f t="shared" si="100"/>
        <v>SO-003324</v>
      </c>
      <c r="B3225" t="s">
        <v>4</v>
      </c>
      <c r="C3225" t="s">
        <v>10</v>
      </c>
      <c r="D3225" s="1">
        <v>43500</v>
      </c>
      <c r="E3225" s="1">
        <v>43628</v>
      </c>
      <c r="F3225" s="1">
        <v>43635</v>
      </c>
      <c r="G3225" s="1">
        <v>43645</v>
      </c>
      <c r="H3225" t="s">
        <v>54</v>
      </c>
      <c r="I3225">
        <v>16</v>
      </c>
      <c r="J3225">
        <v>49</v>
      </c>
      <c r="K3225">
        <v>171</v>
      </c>
      <c r="L3225">
        <v>22</v>
      </c>
      <c r="M3225">
        <v>1</v>
      </c>
      <c r="N3225">
        <v>0.05</v>
      </c>
      <c r="O3225">
        <v>173.53</v>
      </c>
      <c r="P3225">
        <v>247.9</v>
      </c>
      <c r="Q3225">
        <f>Table1[[#This Row],[OrderQuantity]]*Table1[[#This Row],[UnitPrice]]</f>
        <v>247.9</v>
      </c>
      <c r="R3225">
        <f>Table1[[#This Row],[OrderQuantity]]*Table1[[#This Row],[UnitCost]]</f>
        <v>173.53</v>
      </c>
      <c r="S3225">
        <f>Table1[[#This Row],[OrderQuantity]]*Table1[[#This Row],[UnitPrice]]*(1-Table1[[#This Row],[DiscountApplied]]) - (Table1[[#This Row],[OrderQuantity]]*Table1[[#This Row],[UnitCost]])</f>
        <v>61.974999999999994</v>
      </c>
      <c r="T3225">
        <f>DATEDIF(Table1[[#This Row],[ShipDate]],Table1[[#This Row],[DeliveryDate]],"d")</f>
        <v>10</v>
      </c>
      <c r="U3225" t="str">
        <f t="shared" si="101"/>
        <v>Late</v>
      </c>
    </row>
    <row r="3226" spans="1:21" x14ac:dyDescent="0.3">
      <c r="A3226" t="str">
        <f t="shared" si="100"/>
        <v>SO-003325</v>
      </c>
      <c r="B3226" t="s">
        <v>3</v>
      </c>
      <c r="C3226" t="s">
        <v>8</v>
      </c>
      <c r="D3226" s="1">
        <v>43500</v>
      </c>
      <c r="E3226" s="1">
        <v>43628</v>
      </c>
      <c r="F3226" s="1">
        <v>43635</v>
      </c>
      <c r="G3226" s="1">
        <v>43640</v>
      </c>
      <c r="H3226" t="s">
        <v>54</v>
      </c>
      <c r="I3226">
        <v>3</v>
      </c>
      <c r="J3226">
        <v>12</v>
      </c>
      <c r="K3226">
        <v>363</v>
      </c>
      <c r="L3226">
        <v>25</v>
      </c>
      <c r="M3226">
        <v>5</v>
      </c>
      <c r="N3226">
        <v>0.2</v>
      </c>
      <c r="O3226">
        <v>3694.65</v>
      </c>
      <c r="P3226">
        <v>6056.8</v>
      </c>
      <c r="Q3226">
        <f>Table1[[#This Row],[OrderQuantity]]*Table1[[#This Row],[UnitPrice]]</f>
        <v>30284</v>
      </c>
      <c r="R3226">
        <f>Table1[[#This Row],[OrderQuantity]]*Table1[[#This Row],[UnitCost]]</f>
        <v>18473.25</v>
      </c>
      <c r="S3226">
        <f>Table1[[#This Row],[OrderQuantity]]*Table1[[#This Row],[UnitPrice]]*(1-Table1[[#This Row],[DiscountApplied]]) - (Table1[[#This Row],[OrderQuantity]]*Table1[[#This Row],[UnitCost]])</f>
        <v>5753.9500000000007</v>
      </c>
      <c r="T3226">
        <f>DATEDIF(Table1[[#This Row],[ShipDate]],Table1[[#This Row],[DeliveryDate]],"d")</f>
        <v>5</v>
      </c>
      <c r="U3226" t="str">
        <f t="shared" si="101"/>
        <v>On Time</v>
      </c>
    </row>
    <row r="3227" spans="1:21" x14ac:dyDescent="0.3">
      <c r="A3227" t="str">
        <f t="shared" si="100"/>
        <v>SO-003326</v>
      </c>
      <c r="B3227" t="s">
        <v>4</v>
      </c>
      <c r="C3227" t="s">
        <v>10</v>
      </c>
      <c r="D3227" s="1">
        <v>43500</v>
      </c>
      <c r="E3227" s="1">
        <v>43628</v>
      </c>
      <c r="F3227" s="1">
        <v>43654</v>
      </c>
      <c r="G3227" s="1">
        <v>43655</v>
      </c>
      <c r="H3227" t="s">
        <v>54</v>
      </c>
      <c r="I3227">
        <v>18</v>
      </c>
      <c r="J3227">
        <v>2</v>
      </c>
      <c r="K3227">
        <v>127</v>
      </c>
      <c r="L3227">
        <v>25</v>
      </c>
      <c r="M3227">
        <v>6</v>
      </c>
      <c r="N3227">
        <v>0.15</v>
      </c>
      <c r="O3227">
        <v>161.6</v>
      </c>
      <c r="P3227">
        <v>241.2</v>
      </c>
      <c r="Q3227">
        <f>Table1[[#This Row],[OrderQuantity]]*Table1[[#This Row],[UnitPrice]]</f>
        <v>1447.1999999999998</v>
      </c>
      <c r="R3227">
        <f>Table1[[#This Row],[OrderQuantity]]*Table1[[#This Row],[UnitCost]]</f>
        <v>969.59999999999991</v>
      </c>
      <c r="S3227">
        <f>Table1[[#This Row],[OrderQuantity]]*Table1[[#This Row],[UnitPrice]]*(1-Table1[[#This Row],[DiscountApplied]]) - (Table1[[#This Row],[OrderQuantity]]*Table1[[#This Row],[UnitCost]])</f>
        <v>260.52</v>
      </c>
      <c r="T3227">
        <f>DATEDIF(Table1[[#This Row],[ShipDate]],Table1[[#This Row],[DeliveryDate]],"d")</f>
        <v>1</v>
      </c>
      <c r="U3227" t="str">
        <f t="shared" si="101"/>
        <v>On Time</v>
      </c>
    </row>
    <row r="3228" spans="1:21" x14ac:dyDescent="0.3">
      <c r="A3228" t="str">
        <f t="shared" si="100"/>
        <v>SO-003327</v>
      </c>
      <c r="B3228" t="s">
        <v>4</v>
      </c>
      <c r="C3228" t="s">
        <v>12</v>
      </c>
      <c r="D3228" s="1">
        <v>43500</v>
      </c>
      <c r="E3228" s="1">
        <v>43628</v>
      </c>
      <c r="F3228" s="1">
        <v>43630</v>
      </c>
      <c r="G3228" s="1">
        <v>43639</v>
      </c>
      <c r="H3228" t="s">
        <v>54</v>
      </c>
      <c r="I3228">
        <v>16</v>
      </c>
      <c r="J3228">
        <v>30</v>
      </c>
      <c r="K3228">
        <v>248</v>
      </c>
      <c r="L3228">
        <v>20</v>
      </c>
      <c r="M3228">
        <v>3</v>
      </c>
      <c r="N3228">
        <v>0.08</v>
      </c>
      <c r="O3228">
        <v>202.61</v>
      </c>
      <c r="P3228">
        <v>241.2</v>
      </c>
      <c r="Q3228">
        <f>Table1[[#This Row],[OrderQuantity]]*Table1[[#This Row],[UnitPrice]]</f>
        <v>723.59999999999991</v>
      </c>
      <c r="R3228">
        <f>Table1[[#This Row],[OrderQuantity]]*Table1[[#This Row],[UnitCost]]</f>
        <v>607.83000000000004</v>
      </c>
      <c r="S3228">
        <f>Table1[[#This Row],[OrderQuantity]]*Table1[[#This Row],[UnitPrice]]*(1-Table1[[#This Row],[DiscountApplied]]) - (Table1[[#This Row],[OrderQuantity]]*Table1[[#This Row],[UnitCost]])</f>
        <v>57.881999999999948</v>
      </c>
      <c r="T3228">
        <f>DATEDIF(Table1[[#This Row],[ShipDate]],Table1[[#This Row],[DeliveryDate]],"d")</f>
        <v>9</v>
      </c>
      <c r="U3228" t="str">
        <f t="shared" si="101"/>
        <v>Late</v>
      </c>
    </row>
    <row r="3229" spans="1:21" x14ac:dyDescent="0.3">
      <c r="A3229" t="str">
        <f t="shared" si="100"/>
        <v>SO-003328</v>
      </c>
      <c r="B3229" t="s">
        <v>3</v>
      </c>
      <c r="C3229" t="s">
        <v>8</v>
      </c>
      <c r="D3229" s="1">
        <v>43500</v>
      </c>
      <c r="E3229" s="1">
        <v>43628</v>
      </c>
      <c r="F3229" s="1">
        <v>43637</v>
      </c>
      <c r="G3229" s="1">
        <v>43640</v>
      </c>
      <c r="H3229" t="s">
        <v>54</v>
      </c>
      <c r="I3229">
        <v>9</v>
      </c>
      <c r="J3229">
        <v>1</v>
      </c>
      <c r="K3229">
        <v>332</v>
      </c>
      <c r="L3229">
        <v>36</v>
      </c>
      <c r="M3229">
        <v>7</v>
      </c>
      <c r="N3229">
        <v>0.08</v>
      </c>
      <c r="O3229">
        <v>526.22</v>
      </c>
      <c r="P3229">
        <v>1031.8</v>
      </c>
      <c r="Q3229">
        <f>Table1[[#This Row],[OrderQuantity]]*Table1[[#This Row],[UnitPrice]]</f>
        <v>7222.5999999999995</v>
      </c>
      <c r="R3229">
        <f>Table1[[#This Row],[OrderQuantity]]*Table1[[#This Row],[UnitCost]]</f>
        <v>3683.54</v>
      </c>
      <c r="S3229">
        <f>Table1[[#This Row],[OrderQuantity]]*Table1[[#This Row],[UnitPrice]]*(1-Table1[[#This Row],[DiscountApplied]]) - (Table1[[#This Row],[OrderQuantity]]*Table1[[#This Row],[UnitCost]])</f>
        <v>2961.2519999999995</v>
      </c>
      <c r="T3229">
        <f>DATEDIF(Table1[[#This Row],[ShipDate]],Table1[[#This Row],[DeliveryDate]],"d")</f>
        <v>3</v>
      </c>
      <c r="U3229" t="str">
        <f t="shared" si="101"/>
        <v>On Time</v>
      </c>
    </row>
    <row r="3230" spans="1:21" x14ac:dyDescent="0.3">
      <c r="A3230" t="str">
        <f t="shared" si="100"/>
        <v>SO-003329</v>
      </c>
      <c r="B3230" t="s">
        <v>2</v>
      </c>
      <c r="C3230" t="s">
        <v>10</v>
      </c>
      <c r="D3230" s="1">
        <v>43500</v>
      </c>
      <c r="E3230" s="1">
        <v>43628</v>
      </c>
      <c r="F3230" s="1">
        <v>43637</v>
      </c>
      <c r="G3230" s="1">
        <v>43640</v>
      </c>
      <c r="H3230" t="s">
        <v>54</v>
      </c>
      <c r="I3230">
        <v>24</v>
      </c>
      <c r="J3230">
        <v>32</v>
      </c>
      <c r="K3230">
        <v>95</v>
      </c>
      <c r="L3230">
        <v>31</v>
      </c>
      <c r="M3230">
        <v>3</v>
      </c>
      <c r="N3230">
        <v>0.2</v>
      </c>
      <c r="O3230">
        <v>559.45000000000005</v>
      </c>
      <c r="P3230">
        <v>1118.9000000000001</v>
      </c>
      <c r="Q3230">
        <f>Table1[[#This Row],[OrderQuantity]]*Table1[[#This Row],[UnitPrice]]</f>
        <v>3356.7000000000003</v>
      </c>
      <c r="R3230">
        <f>Table1[[#This Row],[OrderQuantity]]*Table1[[#This Row],[UnitCost]]</f>
        <v>1678.3500000000001</v>
      </c>
      <c r="S3230">
        <f>Table1[[#This Row],[OrderQuantity]]*Table1[[#This Row],[UnitPrice]]*(1-Table1[[#This Row],[DiscountApplied]]) - (Table1[[#This Row],[OrderQuantity]]*Table1[[#This Row],[UnitCost]])</f>
        <v>1007.0100000000004</v>
      </c>
      <c r="T3230">
        <f>DATEDIF(Table1[[#This Row],[ShipDate]],Table1[[#This Row],[DeliveryDate]],"d")</f>
        <v>3</v>
      </c>
      <c r="U3230" t="str">
        <f t="shared" si="101"/>
        <v>On Time</v>
      </c>
    </row>
    <row r="3231" spans="1:21" x14ac:dyDescent="0.3">
      <c r="A3231" t="str">
        <f t="shared" si="100"/>
        <v>SO-003330</v>
      </c>
      <c r="B3231" t="s">
        <v>3</v>
      </c>
      <c r="C3231" t="s">
        <v>13</v>
      </c>
      <c r="D3231" s="1">
        <v>43500</v>
      </c>
      <c r="E3231" s="1">
        <v>43628</v>
      </c>
      <c r="F3231" s="1">
        <v>43645</v>
      </c>
      <c r="G3231" s="1">
        <v>43649</v>
      </c>
      <c r="H3231" t="s">
        <v>54</v>
      </c>
      <c r="I3231">
        <v>12</v>
      </c>
      <c r="J3231">
        <v>27</v>
      </c>
      <c r="K3231">
        <v>11</v>
      </c>
      <c r="L3231">
        <v>26</v>
      </c>
      <c r="M3231">
        <v>2</v>
      </c>
      <c r="N3231">
        <v>0.08</v>
      </c>
      <c r="O3231">
        <v>535.66999999999996</v>
      </c>
      <c r="P3231">
        <v>1306.5</v>
      </c>
      <c r="Q3231">
        <f>Table1[[#This Row],[OrderQuantity]]*Table1[[#This Row],[UnitPrice]]</f>
        <v>2613</v>
      </c>
      <c r="R3231">
        <f>Table1[[#This Row],[OrderQuantity]]*Table1[[#This Row],[UnitCost]]</f>
        <v>1071.3399999999999</v>
      </c>
      <c r="S3231">
        <f>Table1[[#This Row],[OrderQuantity]]*Table1[[#This Row],[UnitPrice]]*(1-Table1[[#This Row],[DiscountApplied]]) - (Table1[[#This Row],[OrderQuantity]]*Table1[[#This Row],[UnitCost]])</f>
        <v>1332.6200000000001</v>
      </c>
      <c r="T3231">
        <f>DATEDIF(Table1[[#This Row],[ShipDate]],Table1[[#This Row],[DeliveryDate]],"d")</f>
        <v>4</v>
      </c>
      <c r="U3231" t="str">
        <f t="shared" si="101"/>
        <v>On Time</v>
      </c>
    </row>
    <row r="3232" spans="1:21" x14ac:dyDescent="0.3">
      <c r="A3232" t="str">
        <f t="shared" si="100"/>
        <v>SO-003331</v>
      </c>
      <c r="B3232" t="s">
        <v>3</v>
      </c>
      <c r="C3232" t="s">
        <v>10</v>
      </c>
      <c r="D3232" s="1">
        <v>43500</v>
      </c>
      <c r="E3232" s="1">
        <v>43628</v>
      </c>
      <c r="F3232" s="1">
        <v>43639</v>
      </c>
      <c r="G3232" s="1">
        <v>43646</v>
      </c>
      <c r="H3232" t="s">
        <v>54</v>
      </c>
      <c r="I3232">
        <v>9</v>
      </c>
      <c r="J3232">
        <v>8</v>
      </c>
      <c r="K3232">
        <v>149</v>
      </c>
      <c r="L3232">
        <v>26</v>
      </c>
      <c r="M3232">
        <v>1</v>
      </c>
      <c r="N3232">
        <v>0.08</v>
      </c>
      <c r="O3232">
        <v>118.93</v>
      </c>
      <c r="P3232">
        <v>167.5</v>
      </c>
      <c r="Q3232">
        <f>Table1[[#This Row],[OrderQuantity]]*Table1[[#This Row],[UnitPrice]]</f>
        <v>167.5</v>
      </c>
      <c r="R3232">
        <f>Table1[[#This Row],[OrderQuantity]]*Table1[[#This Row],[UnitCost]]</f>
        <v>118.93</v>
      </c>
      <c r="S3232">
        <f>Table1[[#This Row],[OrderQuantity]]*Table1[[#This Row],[UnitPrice]]*(1-Table1[[#This Row],[DiscountApplied]]) - (Table1[[#This Row],[OrderQuantity]]*Table1[[#This Row],[UnitCost]])</f>
        <v>35.169999999999987</v>
      </c>
      <c r="T3232">
        <f>DATEDIF(Table1[[#This Row],[ShipDate]],Table1[[#This Row],[DeliveryDate]],"d")</f>
        <v>7</v>
      </c>
      <c r="U3232" t="str">
        <f t="shared" si="101"/>
        <v>On Time</v>
      </c>
    </row>
    <row r="3233" spans="1:21" x14ac:dyDescent="0.3">
      <c r="A3233" t="str">
        <f t="shared" si="100"/>
        <v>SO-003332</v>
      </c>
      <c r="B3233" t="s">
        <v>5</v>
      </c>
      <c r="C3233" t="s">
        <v>12</v>
      </c>
      <c r="D3233" s="1">
        <v>43500</v>
      </c>
      <c r="E3233" s="1">
        <v>43628</v>
      </c>
      <c r="F3233" s="1">
        <v>43651</v>
      </c>
      <c r="G3233" s="1">
        <v>43661</v>
      </c>
      <c r="H3233" t="s">
        <v>54</v>
      </c>
      <c r="I3233">
        <v>28</v>
      </c>
      <c r="J3233">
        <v>15</v>
      </c>
      <c r="K3233">
        <v>234</v>
      </c>
      <c r="L3233">
        <v>7</v>
      </c>
      <c r="M3233">
        <v>4</v>
      </c>
      <c r="N3233">
        <v>0.1</v>
      </c>
      <c r="O3233">
        <v>546.72</v>
      </c>
      <c r="P3233">
        <v>1072</v>
      </c>
      <c r="Q3233">
        <f>Table1[[#This Row],[OrderQuantity]]*Table1[[#This Row],[UnitPrice]]</f>
        <v>4288</v>
      </c>
      <c r="R3233">
        <f>Table1[[#This Row],[OrderQuantity]]*Table1[[#This Row],[UnitCost]]</f>
        <v>2186.88</v>
      </c>
      <c r="S3233">
        <f>Table1[[#This Row],[OrderQuantity]]*Table1[[#This Row],[UnitPrice]]*(1-Table1[[#This Row],[DiscountApplied]]) - (Table1[[#This Row],[OrderQuantity]]*Table1[[#This Row],[UnitCost]])</f>
        <v>1672.3200000000002</v>
      </c>
      <c r="T3233">
        <f>DATEDIF(Table1[[#This Row],[ShipDate]],Table1[[#This Row],[DeliveryDate]],"d")</f>
        <v>10</v>
      </c>
      <c r="U3233" t="str">
        <f t="shared" si="101"/>
        <v>Late</v>
      </c>
    </row>
    <row r="3234" spans="1:21" x14ac:dyDescent="0.3">
      <c r="A3234" t="str">
        <f t="shared" si="100"/>
        <v>SO-003333</v>
      </c>
      <c r="B3234" t="s">
        <v>3</v>
      </c>
      <c r="C3234" t="s">
        <v>10</v>
      </c>
      <c r="D3234" s="1">
        <v>43500</v>
      </c>
      <c r="E3234" s="1">
        <v>43628</v>
      </c>
      <c r="F3234" s="1">
        <v>43656</v>
      </c>
      <c r="G3234" s="1">
        <v>43660</v>
      </c>
      <c r="H3234" t="s">
        <v>54</v>
      </c>
      <c r="I3234">
        <v>9</v>
      </c>
      <c r="J3234">
        <v>4</v>
      </c>
      <c r="K3234">
        <v>197</v>
      </c>
      <c r="L3234">
        <v>27</v>
      </c>
      <c r="M3234">
        <v>2</v>
      </c>
      <c r="N3234">
        <v>0.05</v>
      </c>
      <c r="O3234">
        <v>4487.7299999999996</v>
      </c>
      <c r="P3234">
        <v>5406.9</v>
      </c>
      <c r="Q3234">
        <f>Table1[[#This Row],[OrderQuantity]]*Table1[[#This Row],[UnitPrice]]</f>
        <v>10813.8</v>
      </c>
      <c r="R3234">
        <f>Table1[[#This Row],[OrderQuantity]]*Table1[[#This Row],[UnitCost]]</f>
        <v>8975.4599999999991</v>
      </c>
      <c r="S3234">
        <f>Table1[[#This Row],[OrderQuantity]]*Table1[[#This Row],[UnitPrice]]*(1-Table1[[#This Row],[DiscountApplied]]) - (Table1[[#This Row],[OrderQuantity]]*Table1[[#This Row],[UnitCost]])</f>
        <v>1297.6499999999996</v>
      </c>
      <c r="T3234">
        <f>DATEDIF(Table1[[#This Row],[ShipDate]],Table1[[#This Row],[DeliveryDate]],"d")</f>
        <v>4</v>
      </c>
      <c r="U3234" t="str">
        <f t="shared" si="101"/>
        <v>On Time</v>
      </c>
    </row>
    <row r="3235" spans="1:21" x14ac:dyDescent="0.3">
      <c r="A3235" t="str">
        <f t="shared" si="100"/>
        <v>SO-003334</v>
      </c>
      <c r="B3235" t="s">
        <v>2</v>
      </c>
      <c r="C3235" t="s">
        <v>8</v>
      </c>
      <c r="D3235" s="1">
        <v>43500</v>
      </c>
      <c r="E3235" s="1">
        <v>43629</v>
      </c>
      <c r="F3235" s="1">
        <v>43645</v>
      </c>
      <c r="G3235" s="1">
        <v>43653</v>
      </c>
      <c r="H3235" t="s">
        <v>54</v>
      </c>
      <c r="I3235">
        <v>23</v>
      </c>
      <c r="J3235">
        <v>28</v>
      </c>
      <c r="K3235">
        <v>367</v>
      </c>
      <c r="L3235">
        <v>36</v>
      </c>
      <c r="M3235">
        <v>2</v>
      </c>
      <c r="N3235">
        <v>0.05</v>
      </c>
      <c r="O3235">
        <v>1575.84</v>
      </c>
      <c r="P3235">
        <v>1969.8</v>
      </c>
      <c r="Q3235">
        <f>Table1[[#This Row],[OrderQuantity]]*Table1[[#This Row],[UnitPrice]]</f>
        <v>3939.6</v>
      </c>
      <c r="R3235">
        <f>Table1[[#This Row],[OrderQuantity]]*Table1[[#This Row],[UnitCost]]</f>
        <v>3151.68</v>
      </c>
      <c r="S3235">
        <f>Table1[[#This Row],[OrderQuantity]]*Table1[[#This Row],[UnitPrice]]*(1-Table1[[#This Row],[DiscountApplied]]) - (Table1[[#This Row],[OrderQuantity]]*Table1[[#This Row],[UnitCost]])</f>
        <v>590.94000000000005</v>
      </c>
      <c r="T3235">
        <f>DATEDIF(Table1[[#This Row],[ShipDate]],Table1[[#This Row],[DeliveryDate]],"d")</f>
        <v>8</v>
      </c>
      <c r="U3235" t="str">
        <f t="shared" si="101"/>
        <v>Late</v>
      </c>
    </row>
    <row r="3236" spans="1:21" x14ac:dyDescent="0.3">
      <c r="A3236" t="str">
        <f t="shared" si="100"/>
        <v>SO-003335</v>
      </c>
      <c r="B3236" t="s">
        <v>2</v>
      </c>
      <c r="C3236" t="s">
        <v>10</v>
      </c>
      <c r="D3236" s="1">
        <v>43500</v>
      </c>
      <c r="E3236" s="1">
        <v>43629</v>
      </c>
      <c r="F3236" s="1">
        <v>43639</v>
      </c>
      <c r="G3236" s="1">
        <v>43647</v>
      </c>
      <c r="H3236" t="s">
        <v>54</v>
      </c>
      <c r="I3236">
        <v>25</v>
      </c>
      <c r="J3236">
        <v>19</v>
      </c>
      <c r="K3236">
        <v>116</v>
      </c>
      <c r="L3236">
        <v>11</v>
      </c>
      <c r="M3236">
        <v>2</v>
      </c>
      <c r="N3236">
        <v>0.08</v>
      </c>
      <c r="O3236">
        <v>118.52</v>
      </c>
      <c r="P3236">
        <v>194.3</v>
      </c>
      <c r="Q3236">
        <f>Table1[[#This Row],[OrderQuantity]]*Table1[[#This Row],[UnitPrice]]</f>
        <v>388.6</v>
      </c>
      <c r="R3236">
        <f>Table1[[#This Row],[OrderQuantity]]*Table1[[#This Row],[UnitCost]]</f>
        <v>237.04</v>
      </c>
      <c r="S3236">
        <f>Table1[[#This Row],[OrderQuantity]]*Table1[[#This Row],[UnitPrice]]*(1-Table1[[#This Row],[DiscountApplied]]) - (Table1[[#This Row],[OrderQuantity]]*Table1[[#This Row],[UnitCost]])</f>
        <v>120.47200000000007</v>
      </c>
      <c r="T3236">
        <f>DATEDIF(Table1[[#This Row],[ShipDate]],Table1[[#This Row],[DeliveryDate]],"d")</f>
        <v>8</v>
      </c>
      <c r="U3236" t="str">
        <f t="shared" si="101"/>
        <v>Late</v>
      </c>
    </row>
    <row r="3237" spans="1:21" x14ac:dyDescent="0.3">
      <c r="A3237" t="str">
        <f t="shared" si="100"/>
        <v>SO-003336</v>
      </c>
      <c r="B3237" t="s">
        <v>3</v>
      </c>
      <c r="C3237" t="s">
        <v>12</v>
      </c>
      <c r="D3237" s="1">
        <v>43500</v>
      </c>
      <c r="E3237" s="1">
        <v>43629</v>
      </c>
      <c r="F3237" s="1">
        <v>43645</v>
      </c>
      <c r="G3237" s="1">
        <v>43653</v>
      </c>
      <c r="H3237" t="s">
        <v>54</v>
      </c>
      <c r="I3237">
        <v>3</v>
      </c>
      <c r="J3237">
        <v>49</v>
      </c>
      <c r="K3237">
        <v>249</v>
      </c>
      <c r="L3237">
        <v>14</v>
      </c>
      <c r="M3237">
        <v>8</v>
      </c>
      <c r="N3237">
        <v>0.08</v>
      </c>
      <c r="O3237">
        <v>3033.49</v>
      </c>
      <c r="P3237">
        <v>6190.8</v>
      </c>
      <c r="Q3237">
        <f>Table1[[#This Row],[OrderQuantity]]*Table1[[#This Row],[UnitPrice]]</f>
        <v>49526.400000000001</v>
      </c>
      <c r="R3237">
        <f>Table1[[#This Row],[OrderQuantity]]*Table1[[#This Row],[UnitCost]]</f>
        <v>24267.919999999998</v>
      </c>
      <c r="S3237">
        <f>Table1[[#This Row],[OrderQuantity]]*Table1[[#This Row],[UnitPrice]]*(1-Table1[[#This Row],[DiscountApplied]]) - (Table1[[#This Row],[OrderQuantity]]*Table1[[#This Row],[UnitCost]])</f>
        <v>21296.368000000002</v>
      </c>
      <c r="T3237">
        <f>DATEDIF(Table1[[#This Row],[ShipDate]],Table1[[#This Row],[DeliveryDate]],"d")</f>
        <v>8</v>
      </c>
      <c r="U3237" t="str">
        <f t="shared" si="101"/>
        <v>Late</v>
      </c>
    </row>
    <row r="3238" spans="1:21" x14ac:dyDescent="0.3">
      <c r="A3238" t="str">
        <f t="shared" si="100"/>
        <v>SO-003337</v>
      </c>
      <c r="B3238" t="s">
        <v>4</v>
      </c>
      <c r="C3238" t="s">
        <v>10</v>
      </c>
      <c r="D3238" s="1">
        <v>43500</v>
      </c>
      <c r="E3238" s="1">
        <v>43629</v>
      </c>
      <c r="F3238" s="1">
        <v>43634</v>
      </c>
      <c r="G3238" s="1">
        <v>43641</v>
      </c>
      <c r="H3238" t="s">
        <v>54</v>
      </c>
      <c r="I3238">
        <v>19</v>
      </c>
      <c r="J3238">
        <v>12</v>
      </c>
      <c r="K3238">
        <v>130</v>
      </c>
      <c r="L3238">
        <v>30</v>
      </c>
      <c r="M3238">
        <v>1</v>
      </c>
      <c r="N3238">
        <v>0.1</v>
      </c>
      <c r="O3238">
        <v>644.34</v>
      </c>
      <c r="P3238">
        <v>1092.0999999999999</v>
      </c>
      <c r="Q3238">
        <f>Table1[[#This Row],[OrderQuantity]]*Table1[[#This Row],[UnitPrice]]</f>
        <v>1092.0999999999999</v>
      </c>
      <c r="R3238">
        <f>Table1[[#This Row],[OrderQuantity]]*Table1[[#This Row],[UnitCost]]</f>
        <v>644.34</v>
      </c>
      <c r="S3238">
        <f>Table1[[#This Row],[OrderQuantity]]*Table1[[#This Row],[UnitPrice]]*(1-Table1[[#This Row],[DiscountApplied]]) - (Table1[[#This Row],[OrderQuantity]]*Table1[[#This Row],[UnitCost]])</f>
        <v>338.54999999999995</v>
      </c>
      <c r="T3238">
        <f>DATEDIF(Table1[[#This Row],[ShipDate]],Table1[[#This Row],[DeliveryDate]],"d")</f>
        <v>7</v>
      </c>
      <c r="U3238" t="str">
        <f t="shared" si="101"/>
        <v>On Time</v>
      </c>
    </row>
    <row r="3239" spans="1:21" x14ac:dyDescent="0.3">
      <c r="A3239" t="str">
        <f t="shared" si="100"/>
        <v>SO-003338</v>
      </c>
      <c r="B3239" t="s">
        <v>5</v>
      </c>
      <c r="C3239" t="s">
        <v>8</v>
      </c>
      <c r="D3239" s="1">
        <v>43500</v>
      </c>
      <c r="E3239" s="1">
        <v>43629</v>
      </c>
      <c r="F3239" s="1">
        <v>43634</v>
      </c>
      <c r="G3239" s="1">
        <v>43637</v>
      </c>
      <c r="H3239" t="s">
        <v>54</v>
      </c>
      <c r="I3239">
        <v>25</v>
      </c>
      <c r="J3239">
        <v>40</v>
      </c>
      <c r="K3239">
        <v>360</v>
      </c>
      <c r="L3239">
        <v>10</v>
      </c>
      <c r="M3239">
        <v>7</v>
      </c>
      <c r="N3239">
        <v>0.1</v>
      </c>
      <c r="O3239">
        <v>2074.3200000000002</v>
      </c>
      <c r="P3239">
        <v>2881</v>
      </c>
      <c r="Q3239">
        <f>Table1[[#This Row],[OrderQuantity]]*Table1[[#This Row],[UnitPrice]]</f>
        <v>20167</v>
      </c>
      <c r="R3239">
        <f>Table1[[#This Row],[OrderQuantity]]*Table1[[#This Row],[UnitCost]]</f>
        <v>14520.240000000002</v>
      </c>
      <c r="S3239">
        <f>Table1[[#This Row],[OrderQuantity]]*Table1[[#This Row],[UnitPrice]]*(1-Table1[[#This Row],[DiscountApplied]]) - (Table1[[#This Row],[OrderQuantity]]*Table1[[#This Row],[UnitCost]])</f>
        <v>3630.0599999999977</v>
      </c>
      <c r="T3239">
        <f>DATEDIF(Table1[[#This Row],[ShipDate]],Table1[[#This Row],[DeliveryDate]],"d")</f>
        <v>3</v>
      </c>
      <c r="U3239" t="str">
        <f t="shared" si="101"/>
        <v>On Time</v>
      </c>
    </row>
    <row r="3240" spans="1:21" x14ac:dyDescent="0.3">
      <c r="A3240" t="str">
        <f t="shared" si="100"/>
        <v>SO-003339</v>
      </c>
      <c r="B3240" t="s">
        <v>4</v>
      </c>
      <c r="C3240" t="s">
        <v>10</v>
      </c>
      <c r="D3240" s="1">
        <v>43500</v>
      </c>
      <c r="E3240" s="1">
        <v>43629</v>
      </c>
      <c r="F3240" s="1">
        <v>43634</v>
      </c>
      <c r="G3240" s="1">
        <v>43638</v>
      </c>
      <c r="H3240" t="s">
        <v>54</v>
      </c>
      <c r="I3240">
        <v>13</v>
      </c>
      <c r="J3240">
        <v>36</v>
      </c>
      <c r="K3240">
        <v>116</v>
      </c>
      <c r="L3240">
        <v>9</v>
      </c>
      <c r="M3240">
        <v>6</v>
      </c>
      <c r="N3240">
        <v>0.4</v>
      </c>
      <c r="O3240">
        <v>1297.92</v>
      </c>
      <c r="P3240">
        <v>2237.8000000000002</v>
      </c>
      <c r="Q3240">
        <f>Table1[[#This Row],[OrderQuantity]]*Table1[[#This Row],[UnitPrice]]</f>
        <v>13426.800000000001</v>
      </c>
      <c r="R3240">
        <f>Table1[[#This Row],[OrderQuantity]]*Table1[[#This Row],[UnitCost]]</f>
        <v>7787.52</v>
      </c>
      <c r="S3240">
        <f>Table1[[#This Row],[OrderQuantity]]*Table1[[#This Row],[UnitPrice]]*(1-Table1[[#This Row],[DiscountApplied]]) - (Table1[[#This Row],[OrderQuantity]]*Table1[[#This Row],[UnitCost]])</f>
        <v>268.55999999999949</v>
      </c>
      <c r="T3240">
        <f>DATEDIF(Table1[[#This Row],[ShipDate]],Table1[[#This Row],[DeliveryDate]],"d")</f>
        <v>4</v>
      </c>
      <c r="U3240" t="str">
        <f t="shared" si="101"/>
        <v>On Time</v>
      </c>
    </row>
    <row r="3241" spans="1:21" x14ac:dyDescent="0.3">
      <c r="A3241" t="str">
        <f t="shared" si="100"/>
        <v>SO-003340</v>
      </c>
      <c r="B3241" t="s">
        <v>3</v>
      </c>
      <c r="C3241" t="s">
        <v>13</v>
      </c>
      <c r="D3241" s="1">
        <v>43500</v>
      </c>
      <c r="E3241" s="1">
        <v>43629</v>
      </c>
      <c r="F3241" s="1">
        <v>43652</v>
      </c>
      <c r="G3241" s="1">
        <v>43661</v>
      </c>
      <c r="H3241" t="s">
        <v>54</v>
      </c>
      <c r="I3241">
        <v>6</v>
      </c>
      <c r="J3241">
        <v>50</v>
      </c>
      <c r="K3241">
        <v>40</v>
      </c>
      <c r="L3241">
        <v>35</v>
      </c>
      <c r="M3241">
        <v>3</v>
      </c>
      <c r="N3241">
        <v>0.08</v>
      </c>
      <c r="O3241">
        <v>543.57000000000005</v>
      </c>
      <c r="P3241">
        <v>891.1</v>
      </c>
      <c r="Q3241">
        <f>Table1[[#This Row],[OrderQuantity]]*Table1[[#This Row],[UnitPrice]]</f>
        <v>2673.3</v>
      </c>
      <c r="R3241">
        <f>Table1[[#This Row],[OrderQuantity]]*Table1[[#This Row],[UnitCost]]</f>
        <v>1630.71</v>
      </c>
      <c r="S3241">
        <f>Table1[[#This Row],[OrderQuantity]]*Table1[[#This Row],[UnitPrice]]*(1-Table1[[#This Row],[DiscountApplied]]) - (Table1[[#This Row],[OrderQuantity]]*Table1[[#This Row],[UnitCost]])</f>
        <v>828.72600000000011</v>
      </c>
      <c r="T3241">
        <f>DATEDIF(Table1[[#This Row],[ShipDate]],Table1[[#This Row],[DeliveryDate]],"d")</f>
        <v>9</v>
      </c>
      <c r="U3241" t="str">
        <f t="shared" si="101"/>
        <v>Late</v>
      </c>
    </row>
    <row r="3242" spans="1:21" x14ac:dyDescent="0.3">
      <c r="A3242" t="str">
        <f t="shared" si="100"/>
        <v>SO-003341</v>
      </c>
      <c r="B3242" t="s">
        <v>3</v>
      </c>
      <c r="C3242" t="s">
        <v>13</v>
      </c>
      <c r="D3242" s="1">
        <v>43500</v>
      </c>
      <c r="E3242" s="1">
        <v>43629</v>
      </c>
      <c r="F3242" s="1">
        <v>43655</v>
      </c>
      <c r="G3242" s="1">
        <v>43664</v>
      </c>
      <c r="H3242" t="s">
        <v>54</v>
      </c>
      <c r="I3242">
        <v>4</v>
      </c>
      <c r="J3242">
        <v>12</v>
      </c>
      <c r="K3242">
        <v>8</v>
      </c>
      <c r="L3242">
        <v>30</v>
      </c>
      <c r="M3242">
        <v>4</v>
      </c>
      <c r="N3242">
        <v>0.2</v>
      </c>
      <c r="O3242">
        <v>1757.28</v>
      </c>
      <c r="P3242">
        <v>2224.4</v>
      </c>
      <c r="Q3242">
        <f>Table1[[#This Row],[OrderQuantity]]*Table1[[#This Row],[UnitPrice]]</f>
        <v>8897.6</v>
      </c>
      <c r="R3242">
        <f>Table1[[#This Row],[OrderQuantity]]*Table1[[#This Row],[UnitCost]]</f>
        <v>7029.12</v>
      </c>
      <c r="S3242">
        <f>Table1[[#This Row],[OrderQuantity]]*Table1[[#This Row],[UnitPrice]]*(1-Table1[[#This Row],[DiscountApplied]]) - (Table1[[#This Row],[OrderQuantity]]*Table1[[#This Row],[UnitCost]])</f>
        <v>88.960000000000946</v>
      </c>
      <c r="T3242">
        <f>DATEDIF(Table1[[#This Row],[ShipDate]],Table1[[#This Row],[DeliveryDate]],"d")</f>
        <v>9</v>
      </c>
      <c r="U3242" t="str">
        <f t="shared" si="101"/>
        <v>Late</v>
      </c>
    </row>
    <row r="3243" spans="1:21" x14ac:dyDescent="0.3">
      <c r="A3243" t="str">
        <f t="shared" si="100"/>
        <v>SO-003342</v>
      </c>
      <c r="B3243" t="s">
        <v>4</v>
      </c>
      <c r="C3243" t="s">
        <v>10</v>
      </c>
      <c r="D3243" s="1">
        <v>43500</v>
      </c>
      <c r="E3243" s="1">
        <v>43630</v>
      </c>
      <c r="F3243" s="1">
        <v>43655</v>
      </c>
      <c r="G3243" s="1">
        <v>43659</v>
      </c>
      <c r="H3243" t="s">
        <v>54</v>
      </c>
      <c r="I3243">
        <v>16</v>
      </c>
      <c r="J3243">
        <v>38</v>
      </c>
      <c r="K3243">
        <v>133</v>
      </c>
      <c r="L3243">
        <v>29</v>
      </c>
      <c r="M3243">
        <v>1</v>
      </c>
      <c r="N3243">
        <v>0.3</v>
      </c>
      <c r="O3243">
        <v>1054.45</v>
      </c>
      <c r="P3243">
        <v>2452.1999999999998</v>
      </c>
      <c r="Q3243">
        <f>Table1[[#This Row],[OrderQuantity]]*Table1[[#This Row],[UnitPrice]]</f>
        <v>2452.1999999999998</v>
      </c>
      <c r="R3243">
        <f>Table1[[#This Row],[OrderQuantity]]*Table1[[#This Row],[UnitCost]]</f>
        <v>1054.45</v>
      </c>
      <c r="S3243">
        <f>Table1[[#This Row],[OrderQuantity]]*Table1[[#This Row],[UnitPrice]]*(1-Table1[[#This Row],[DiscountApplied]]) - (Table1[[#This Row],[OrderQuantity]]*Table1[[#This Row],[UnitCost]])</f>
        <v>662.08999999999969</v>
      </c>
      <c r="T3243">
        <f>DATEDIF(Table1[[#This Row],[ShipDate]],Table1[[#This Row],[DeliveryDate]],"d")</f>
        <v>4</v>
      </c>
      <c r="U3243" t="str">
        <f t="shared" si="101"/>
        <v>On Time</v>
      </c>
    </row>
    <row r="3244" spans="1:21" x14ac:dyDescent="0.3">
      <c r="A3244" t="str">
        <f t="shared" si="100"/>
        <v>SO-003343</v>
      </c>
      <c r="B3244" t="s">
        <v>4</v>
      </c>
      <c r="C3244" t="s">
        <v>10</v>
      </c>
      <c r="D3244" s="1">
        <v>43500</v>
      </c>
      <c r="E3244" s="1">
        <v>43630</v>
      </c>
      <c r="F3244" s="1">
        <v>43646</v>
      </c>
      <c r="G3244" s="1">
        <v>43648</v>
      </c>
      <c r="H3244" t="s">
        <v>54</v>
      </c>
      <c r="I3244">
        <v>17</v>
      </c>
      <c r="J3244">
        <v>14</v>
      </c>
      <c r="K3244">
        <v>105</v>
      </c>
      <c r="L3244">
        <v>5</v>
      </c>
      <c r="M3244">
        <v>1</v>
      </c>
      <c r="N3244">
        <v>0.05</v>
      </c>
      <c r="O3244">
        <v>4026.63</v>
      </c>
      <c r="P3244">
        <v>5835.7</v>
      </c>
      <c r="Q3244">
        <f>Table1[[#This Row],[OrderQuantity]]*Table1[[#This Row],[UnitPrice]]</f>
        <v>5835.7</v>
      </c>
      <c r="R3244">
        <f>Table1[[#This Row],[OrderQuantity]]*Table1[[#This Row],[UnitCost]]</f>
        <v>4026.63</v>
      </c>
      <c r="S3244">
        <f>Table1[[#This Row],[OrderQuantity]]*Table1[[#This Row],[UnitPrice]]*(1-Table1[[#This Row],[DiscountApplied]]) - (Table1[[#This Row],[OrderQuantity]]*Table1[[#This Row],[UnitCost]])</f>
        <v>1517.2849999999999</v>
      </c>
      <c r="T3244">
        <f>DATEDIF(Table1[[#This Row],[ShipDate]],Table1[[#This Row],[DeliveryDate]],"d")</f>
        <v>2</v>
      </c>
      <c r="U3244" t="str">
        <f t="shared" si="101"/>
        <v>On Time</v>
      </c>
    </row>
    <row r="3245" spans="1:21" x14ac:dyDescent="0.3">
      <c r="A3245" t="str">
        <f t="shared" si="100"/>
        <v>SO-003344</v>
      </c>
      <c r="B3245" t="s">
        <v>4</v>
      </c>
      <c r="C3245" t="s">
        <v>13</v>
      </c>
      <c r="D3245" s="1">
        <v>43500</v>
      </c>
      <c r="E3245" s="1">
        <v>43630</v>
      </c>
      <c r="F3245" s="1">
        <v>43651</v>
      </c>
      <c r="G3245" s="1">
        <v>43656</v>
      </c>
      <c r="H3245" t="s">
        <v>54</v>
      </c>
      <c r="I3245">
        <v>17</v>
      </c>
      <c r="J3245">
        <v>20</v>
      </c>
      <c r="K3245">
        <v>39</v>
      </c>
      <c r="L3245">
        <v>47</v>
      </c>
      <c r="M3245">
        <v>3</v>
      </c>
      <c r="N3245">
        <v>0.08</v>
      </c>
      <c r="O3245">
        <v>933.98</v>
      </c>
      <c r="P3245">
        <v>1098.8</v>
      </c>
      <c r="Q3245">
        <f>Table1[[#This Row],[OrderQuantity]]*Table1[[#This Row],[UnitPrice]]</f>
        <v>3296.3999999999996</v>
      </c>
      <c r="R3245">
        <f>Table1[[#This Row],[OrderQuantity]]*Table1[[#This Row],[UnitCost]]</f>
        <v>2801.94</v>
      </c>
      <c r="S3245">
        <f>Table1[[#This Row],[OrderQuantity]]*Table1[[#This Row],[UnitPrice]]*(1-Table1[[#This Row],[DiscountApplied]]) - (Table1[[#This Row],[OrderQuantity]]*Table1[[#This Row],[UnitCost]])</f>
        <v>230.74799999999959</v>
      </c>
      <c r="T3245">
        <f>DATEDIF(Table1[[#This Row],[ShipDate]],Table1[[#This Row],[DeliveryDate]],"d")</f>
        <v>5</v>
      </c>
      <c r="U3245" t="str">
        <f t="shared" si="101"/>
        <v>On Time</v>
      </c>
    </row>
    <row r="3246" spans="1:21" x14ac:dyDescent="0.3">
      <c r="A3246" t="str">
        <f t="shared" si="100"/>
        <v>SO-003345</v>
      </c>
      <c r="B3246" t="s">
        <v>4</v>
      </c>
      <c r="C3246" t="s">
        <v>12</v>
      </c>
      <c r="D3246" s="1">
        <v>43500</v>
      </c>
      <c r="E3246" s="1">
        <v>43630</v>
      </c>
      <c r="F3246" s="1">
        <v>43656</v>
      </c>
      <c r="G3246" s="1">
        <v>43661</v>
      </c>
      <c r="H3246" t="s">
        <v>54</v>
      </c>
      <c r="I3246">
        <v>13</v>
      </c>
      <c r="J3246">
        <v>8</v>
      </c>
      <c r="K3246">
        <v>208</v>
      </c>
      <c r="L3246">
        <v>8</v>
      </c>
      <c r="M3246">
        <v>8</v>
      </c>
      <c r="N3246">
        <v>0.05</v>
      </c>
      <c r="O3246">
        <v>628.73</v>
      </c>
      <c r="P3246">
        <v>911.2</v>
      </c>
      <c r="Q3246">
        <f>Table1[[#This Row],[OrderQuantity]]*Table1[[#This Row],[UnitPrice]]</f>
        <v>7289.6</v>
      </c>
      <c r="R3246">
        <f>Table1[[#This Row],[OrderQuantity]]*Table1[[#This Row],[UnitCost]]</f>
        <v>5029.84</v>
      </c>
      <c r="S3246">
        <f>Table1[[#This Row],[OrderQuantity]]*Table1[[#This Row],[UnitPrice]]*(1-Table1[[#This Row],[DiscountApplied]]) - (Table1[[#This Row],[OrderQuantity]]*Table1[[#This Row],[UnitCost]])</f>
        <v>1895.2799999999997</v>
      </c>
      <c r="T3246">
        <f>DATEDIF(Table1[[#This Row],[ShipDate]],Table1[[#This Row],[DeliveryDate]],"d")</f>
        <v>5</v>
      </c>
      <c r="U3246" t="str">
        <f t="shared" si="101"/>
        <v>On Time</v>
      </c>
    </row>
    <row r="3247" spans="1:21" x14ac:dyDescent="0.3">
      <c r="A3247" t="str">
        <f t="shared" si="100"/>
        <v>SO-003346</v>
      </c>
      <c r="B3247" t="s">
        <v>3</v>
      </c>
      <c r="C3247" t="s">
        <v>10</v>
      </c>
      <c r="D3247" s="1">
        <v>43500</v>
      </c>
      <c r="E3247" s="1">
        <v>43630</v>
      </c>
      <c r="F3247" s="1">
        <v>43634</v>
      </c>
      <c r="G3247" s="1">
        <v>43635</v>
      </c>
      <c r="H3247" t="s">
        <v>54</v>
      </c>
      <c r="I3247">
        <v>1</v>
      </c>
      <c r="J3247">
        <v>47</v>
      </c>
      <c r="K3247">
        <v>132</v>
      </c>
      <c r="L3247">
        <v>9</v>
      </c>
      <c r="M3247">
        <v>3</v>
      </c>
      <c r="N3247">
        <v>0.15</v>
      </c>
      <c r="O3247">
        <v>1401.98</v>
      </c>
      <c r="P3247">
        <v>1869.3</v>
      </c>
      <c r="Q3247">
        <f>Table1[[#This Row],[OrderQuantity]]*Table1[[#This Row],[UnitPrice]]</f>
        <v>5607.9</v>
      </c>
      <c r="R3247">
        <f>Table1[[#This Row],[OrderQuantity]]*Table1[[#This Row],[UnitCost]]</f>
        <v>4205.9400000000005</v>
      </c>
      <c r="S3247">
        <f>Table1[[#This Row],[OrderQuantity]]*Table1[[#This Row],[UnitPrice]]*(1-Table1[[#This Row],[DiscountApplied]]) - (Table1[[#This Row],[OrderQuantity]]*Table1[[#This Row],[UnitCost]])</f>
        <v>560.77499999999873</v>
      </c>
      <c r="T3247">
        <f>DATEDIF(Table1[[#This Row],[ShipDate]],Table1[[#This Row],[DeliveryDate]],"d")</f>
        <v>1</v>
      </c>
      <c r="U3247" t="str">
        <f t="shared" si="101"/>
        <v>On Time</v>
      </c>
    </row>
    <row r="3248" spans="1:21" x14ac:dyDescent="0.3">
      <c r="A3248" t="str">
        <f t="shared" si="100"/>
        <v>SO-003347</v>
      </c>
      <c r="B3248" t="s">
        <v>5</v>
      </c>
      <c r="C3248" t="s">
        <v>12</v>
      </c>
      <c r="D3248" s="1">
        <v>43500</v>
      </c>
      <c r="E3248" s="1">
        <v>43630</v>
      </c>
      <c r="F3248" s="1">
        <v>43656</v>
      </c>
      <c r="G3248" s="1">
        <v>43657</v>
      </c>
      <c r="H3248" t="s">
        <v>54</v>
      </c>
      <c r="I3248">
        <v>27</v>
      </c>
      <c r="J3248">
        <v>1</v>
      </c>
      <c r="K3248">
        <v>238</v>
      </c>
      <c r="L3248">
        <v>4</v>
      </c>
      <c r="M3248">
        <v>7</v>
      </c>
      <c r="N3248">
        <v>0.1</v>
      </c>
      <c r="O3248">
        <v>2379.04</v>
      </c>
      <c r="P3248">
        <v>3604.6</v>
      </c>
      <c r="Q3248">
        <f>Table1[[#This Row],[OrderQuantity]]*Table1[[#This Row],[UnitPrice]]</f>
        <v>25232.2</v>
      </c>
      <c r="R3248">
        <f>Table1[[#This Row],[OrderQuantity]]*Table1[[#This Row],[UnitCost]]</f>
        <v>16653.28</v>
      </c>
      <c r="S3248">
        <f>Table1[[#This Row],[OrderQuantity]]*Table1[[#This Row],[UnitPrice]]*(1-Table1[[#This Row],[DiscountApplied]]) - (Table1[[#This Row],[OrderQuantity]]*Table1[[#This Row],[UnitCost]])</f>
        <v>6055.7000000000007</v>
      </c>
      <c r="T3248">
        <f>DATEDIF(Table1[[#This Row],[ShipDate]],Table1[[#This Row],[DeliveryDate]],"d")</f>
        <v>1</v>
      </c>
      <c r="U3248" t="str">
        <f t="shared" si="101"/>
        <v>On Time</v>
      </c>
    </row>
    <row r="3249" spans="1:21" x14ac:dyDescent="0.3">
      <c r="A3249" t="str">
        <f t="shared" si="100"/>
        <v>SO-003348</v>
      </c>
      <c r="B3249" t="s">
        <v>4</v>
      </c>
      <c r="C3249" t="s">
        <v>9</v>
      </c>
      <c r="D3249" s="1">
        <v>43500</v>
      </c>
      <c r="E3249" s="1">
        <v>43630</v>
      </c>
      <c r="F3249" s="1">
        <v>43654</v>
      </c>
      <c r="G3249" s="1">
        <v>43656</v>
      </c>
      <c r="H3249" t="s">
        <v>54</v>
      </c>
      <c r="I3249">
        <v>17</v>
      </c>
      <c r="J3249">
        <v>26</v>
      </c>
      <c r="K3249">
        <v>75</v>
      </c>
      <c r="L3249">
        <v>9</v>
      </c>
      <c r="M3249">
        <v>2</v>
      </c>
      <c r="N3249">
        <v>0.1</v>
      </c>
      <c r="O3249">
        <v>477.58</v>
      </c>
      <c r="P3249">
        <v>884.4</v>
      </c>
      <c r="Q3249">
        <f>Table1[[#This Row],[OrderQuantity]]*Table1[[#This Row],[UnitPrice]]</f>
        <v>1768.8</v>
      </c>
      <c r="R3249">
        <f>Table1[[#This Row],[OrderQuantity]]*Table1[[#This Row],[UnitCost]]</f>
        <v>955.16</v>
      </c>
      <c r="S3249">
        <f>Table1[[#This Row],[OrderQuantity]]*Table1[[#This Row],[UnitPrice]]*(1-Table1[[#This Row],[DiscountApplied]]) - (Table1[[#This Row],[OrderQuantity]]*Table1[[#This Row],[UnitCost]])</f>
        <v>636.7600000000001</v>
      </c>
      <c r="T3249">
        <f>DATEDIF(Table1[[#This Row],[ShipDate]],Table1[[#This Row],[DeliveryDate]],"d")</f>
        <v>2</v>
      </c>
      <c r="U3249" t="str">
        <f t="shared" si="101"/>
        <v>On Time</v>
      </c>
    </row>
    <row r="3250" spans="1:21" x14ac:dyDescent="0.3">
      <c r="A3250" t="str">
        <f t="shared" si="100"/>
        <v>SO-003349</v>
      </c>
      <c r="B3250" t="s">
        <v>2</v>
      </c>
      <c r="C3250" t="s">
        <v>8</v>
      </c>
      <c r="D3250" s="1">
        <v>43500</v>
      </c>
      <c r="E3250" s="1">
        <v>43630</v>
      </c>
      <c r="F3250" s="1">
        <v>43657</v>
      </c>
      <c r="G3250" s="1">
        <v>43665</v>
      </c>
      <c r="H3250" t="s">
        <v>54</v>
      </c>
      <c r="I3250">
        <v>23</v>
      </c>
      <c r="J3250">
        <v>47</v>
      </c>
      <c r="K3250">
        <v>350</v>
      </c>
      <c r="L3250">
        <v>16</v>
      </c>
      <c r="M3250">
        <v>3</v>
      </c>
      <c r="N3250">
        <v>0.1</v>
      </c>
      <c r="O3250">
        <v>1885.38</v>
      </c>
      <c r="P3250">
        <v>2814</v>
      </c>
      <c r="Q3250">
        <f>Table1[[#This Row],[OrderQuantity]]*Table1[[#This Row],[UnitPrice]]</f>
        <v>8442</v>
      </c>
      <c r="R3250">
        <f>Table1[[#This Row],[OrderQuantity]]*Table1[[#This Row],[UnitCost]]</f>
        <v>5656.14</v>
      </c>
      <c r="S3250">
        <f>Table1[[#This Row],[OrderQuantity]]*Table1[[#This Row],[UnitPrice]]*(1-Table1[[#This Row],[DiscountApplied]]) - (Table1[[#This Row],[OrderQuantity]]*Table1[[#This Row],[UnitCost]])</f>
        <v>1941.6599999999999</v>
      </c>
      <c r="T3250">
        <f>DATEDIF(Table1[[#This Row],[ShipDate]],Table1[[#This Row],[DeliveryDate]],"d")</f>
        <v>8</v>
      </c>
      <c r="U3250" t="str">
        <f t="shared" si="101"/>
        <v>Late</v>
      </c>
    </row>
    <row r="3251" spans="1:21" x14ac:dyDescent="0.3">
      <c r="A3251" t="str">
        <f t="shared" si="100"/>
        <v>SO-003350</v>
      </c>
      <c r="B3251" t="s">
        <v>4</v>
      </c>
      <c r="C3251" t="s">
        <v>10</v>
      </c>
      <c r="D3251" s="1">
        <v>43500</v>
      </c>
      <c r="E3251" s="1">
        <v>43630</v>
      </c>
      <c r="F3251" s="1">
        <v>43648</v>
      </c>
      <c r="G3251" s="1">
        <v>43650</v>
      </c>
      <c r="H3251" t="s">
        <v>54</v>
      </c>
      <c r="I3251">
        <v>16</v>
      </c>
      <c r="J3251">
        <v>22</v>
      </c>
      <c r="K3251">
        <v>144</v>
      </c>
      <c r="L3251">
        <v>34</v>
      </c>
      <c r="M3251">
        <v>8</v>
      </c>
      <c r="N3251">
        <v>0.1</v>
      </c>
      <c r="O3251">
        <v>1063.69</v>
      </c>
      <c r="P3251">
        <v>1688.4</v>
      </c>
      <c r="Q3251">
        <f>Table1[[#This Row],[OrderQuantity]]*Table1[[#This Row],[UnitPrice]]</f>
        <v>13507.2</v>
      </c>
      <c r="R3251">
        <f>Table1[[#This Row],[OrderQuantity]]*Table1[[#This Row],[UnitCost]]</f>
        <v>8509.52</v>
      </c>
      <c r="S3251">
        <f>Table1[[#This Row],[OrderQuantity]]*Table1[[#This Row],[UnitPrice]]*(1-Table1[[#This Row],[DiscountApplied]]) - (Table1[[#This Row],[OrderQuantity]]*Table1[[#This Row],[UnitCost]])</f>
        <v>3646.9600000000009</v>
      </c>
      <c r="T3251">
        <f>DATEDIF(Table1[[#This Row],[ShipDate]],Table1[[#This Row],[DeliveryDate]],"d")</f>
        <v>2</v>
      </c>
      <c r="U3251" t="str">
        <f t="shared" si="101"/>
        <v>On Time</v>
      </c>
    </row>
    <row r="3252" spans="1:21" x14ac:dyDescent="0.3">
      <c r="A3252" t="str">
        <f t="shared" si="100"/>
        <v>SO-003351</v>
      </c>
      <c r="B3252" t="s">
        <v>3</v>
      </c>
      <c r="C3252" t="s">
        <v>9</v>
      </c>
      <c r="D3252" s="1">
        <v>43500</v>
      </c>
      <c r="E3252" s="1">
        <v>43630</v>
      </c>
      <c r="F3252" s="1">
        <v>43643</v>
      </c>
      <c r="G3252" s="1">
        <v>43650</v>
      </c>
      <c r="H3252" t="s">
        <v>54</v>
      </c>
      <c r="I3252">
        <v>1</v>
      </c>
      <c r="J3252">
        <v>14</v>
      </c>
      <c r="K3252">
        <v>77</v>
      </c>
      <c r="L3252">
        <v>29</v>
      </c>
      <c r="M3252">
        <v>5</v>
      </c>
      <c r="N3252">
        <v>0.08</v>
      </c>
      <c r="O3252">
        <v>804.8</v>
      </c>
      <c r="P3252">
        <v>958.1</v>
      </c>
      <c r="Q3252">
        <f>Table1[[#This Row],[OrderQuantity]]*Table1[[#This Row],[UnitPrice]]</f>
        <v>4790.5</v>
      </c>
      <c r="R3252">
        <f>Table1[[#This Row],[OrderQuantity]]*Table1[[#This Row],[UnitCost]]</f>
        <v>4024</v>
      </c>
      <c r="S3252">
        <f>Table1[[#This Row],[OrderQuantity]]*Table1[[#This Row],[UnitPrice]]*(1-Table1[[#This Row],[DiscountApplied]]) - (Table1[[#This Row],[OrderQuantity]]*Table1[[#This Row],[UnitCost]])</f>
        <v>383.26000000000022</v>
      </c>
      <c r="T3252">
        <f>DATEDIF(Table1[[#This Row],[ShipDate]],Table1[[#This Row],[DeliveryDate]],"d")</f>
        <v>7</v>
      </c>
      <c r="U3252" t="str">
        <f t="shared" si="101"/>
        <v>On Time</v>
      </c>
    </row>
    <row r="3253" spans="1:21" x14ac:dyDescent="0.3">
      <c r="A3253" t="str">
        <f t="shared" si="100"/>
        <v>SO-003352</v>
      </c>
      <c r="B3253" t="s">
        <v>4</v>
      </c>
      <c r="C3253" t="s">
        <v>11</v>
      </c>
      <c r="D3253" s="1">
        <v>43500</v>
      </c>
      <c r="E3253" s="1">
        <v>43630</v>
      </c>
      <c r="F3253" s="1">
        <v>43636</v>
      </c>
      <c r="G3253" s="1">
        <v>43640</v>
      </c>
      <c r="H3253" t="s">
        <v>54</v>
      </c>
      <c r="I3253">
        <v>16</v>
      </c>
      <c r="J3253">
        <v>40</v>
      </c>
      <c r="K3253">
        <v>297</v>
      </c>
      <c r="L3253">
        <v>28</v>
      </c>
      <c r="M3253">
        <v>8</v>
      </c>
      <c r="N3253">
        <v>0.2</v>
      </c>
      <c r="O3253">
        <v>1256.92</v>
      </c>
      <c r="P3253">
        <v>1795.6</v>
      </c>
      <c r="Q3253">
        <f>Table1[[#This Row],[OrderQuantity]]*Table1[[#This Row],[UnitPrice]]</f>
        <v>14364.8</v>
      </c>
      <c r="R3253">
        <f>Table1[[#This Row],[OrderQuantity]]*Table1[[#This Row],[UnitCost]]</f>
        <v>10055.36</v>
      </c>
      <c r="S3253">
        <f>Table1[[#This Row],[OrderQuantity]]*Table1[[#This Row],[UnitPrice]]*(1-Table1[[#This Row],[DiscountApplied]]) - (Table1[[#This Row],[OrderQuantity]]*Table1[[#This Row],[UnitCost]])</f>
        <v>1436.4799999999996</v>
      </c>
      <c r="T3253">
        <f>DATEDIF(Table1[[#This Row],[ShipDate]],Table1[[#This Row],[DeliveryDate]],"d")</f>
        <v>4</v>
      </c>
      <c r="U3253" t="str">
        <f t="shared" si="101"/>
        <v>On Time</v>
      </c>
    </row>
    <row r="3254" spans="1:21" x14ac:dyDescent="0.3">
      <c r="A3254" t="str">
        <f t="shared" si="100"/>
        <v>SO-003353</v>
      </c>
      <c r="B3254" t="s">
        <v>4</v>
      </c>
      <c r="C3254" t="s">
        <v>10</v>
      </c>
      <c r="D3254" s="1">
        <v>43500</v>
      </c>
      <c r="E3254" s="1">
        <v>43631</v>
      </c>
      <c r="F3254" s="1">
        <v>43645</v>
      </c>
      <c r="G3254" s="1">
        <v>43647</v>
      </c>
      <c r="H3254" t="s">
        <v>54</v>
      </c>
      <c r="I3254">
        <v>16</v>
      </c>
      <c r="J3254">
        <v>18</v>
      </c>
      <c r="K3254">
        <v>197</v>
      </c>
      <c r="L3254">
        <v>28</v>
      </c>
      <c r="M3254">
        <v>5</v>
      </c>
      <c r="N3254">
        <v>0.2</v>
      </c>
      <c r="O3254">
        <v>1131.03</v>
      </c>
      <c r="P3254">
        <v>2217.6999999999998</v>
      </c>
      <c r="Q3254">
        <f>Table1[[#This Row],[OrderQuantity]]*Table1[[#This Row],[UnitPrice]]</f>
        <v>11088.5</v>
      </c>
      <c r="R3254">
        <f>Table1[[#This Row],[OrderQuantity]]*Table1[[#This Row],[UnitCost]]</f>
        <v>5655.15</v>
      </c>
      <c r="S3254">
        <f>Table1[[#This Row],[OrderQuantity]]*Table1[[#This Row],[UnitPrice]]*(1-Table1[[#This Row],[DiscountApplied]]) - (Table1[[#This Row],[OrderQuantity]]*Table1[[#This Row],[UnitCost]])</f>
        <v>3215.6500000000015</v>
      </c>
      <c r="T3254">
        <f>DATEDIF(Table1[[#This Row],[ShipDate]],Table1[[#This Row],[DeliveryDate]],"d")</f>
        <v>2</v>
      </c>
      <c r="U3254" t="str">
        <f t="shared" si="101"/>
        <v>On Time</v>
      </c>
    </row>
    <row r="3255" spans="1:21" x14ac:dyDescent="0.3">
      <c r="A3255" t="str">
        <f t="shared" si="100"/>
        <v>SO-003354</v>
      </c>
      <c r="B3255" t="s">
        <v>3</v>
      </c>
      <c r="C3255" t="s">
        <v>11</v>
      </c>
      <c r="D3255" s="1">
        <v>43500</v>
      </c>
      <c r="E3255" s="1">
        <v>43631</v>
      </c>
      <c r="F3255" s="1">
        <v>43637</v>
      </c>
      <c r="G3255" s="1">
        <v>43646</v>
      </c>
      <c r="H3255" t="s">
        <v>54</v>
      </c>
      <c r="I3255">
        <v>12</v>
      </c>
      <c r="J3255">
        <v>34</v>
      </c>
      <c r="K3255">
        <v>266</v>
      </c>
      <c r="L3255">
        <v>43</v>
      </c>
      <c r="M3255">
        <v>1</v>
      </c>
      <c r="N3255">
        <v>0.08</v>
      </c>
      <c r="O3255">
        <v>3772.37</v>
      </c>
      <c r="P3255">
        <v>5467.2</v>
      </c>
      <c r="Q3255">
        <f>Table1[[#This Row],[OrderQuantity]]*Table1[[#This Row],[UnitPrice]]</f>
        <v>5467.2</v>
      </c>
      <c r="R3255">
        <f>Table1[[#This Row],[OrderQuantity]]*Table1[[#This Row],[UnitCost]]</f>
        <v>3772.37</v>
      </c>
      <c r="S3255">
        <f>Table1[[#This Row],[OrderQuantity]]*Table1[[#This Row],[UnitPrice]]*(1-Table1[[#This Row],[DiscountApplied]]) - (Table1[[#This Row],[OrderQuantity]]*Table1[[#This Row],[UnitCost]])</f>
        <v>1257.4539999999997</v>
      </c>
      <c r="T3255">
        <f>DATEDIF(Table1[[#This Row],[ShipDate]],Table1[[#This Row],[DeliveryDate]],"d")</f>
        <v>9</v>
      </c>
      <c r="U3255" t="str">
        <f t="shared" si="101"/>
        <v>Late</v>
      </c>
    </row>
    <row r="3256" spans="1:21" x14ac:dyDescent="0.3">
      <c r="A3256" t="str">
        <f t="shared" si="100"/>
        <v>SO-003355</v>
      </c>
      <c r="B3256" t="s">
        <v>3</v>
      </c>
      <c r="C3256" t="s">
        <v>9</v>
      </c>
      <c r="D3256" s="1">
        <v>43500</v>
      </c>
      <c r="E3256" s="1">
        <v>43631</v>
      </c>
      <c r="F3256" s="1">
        <v>43653</v>
      </c>
      <c r="G3256" s="1">
        <v>43659</v>
      </c>
      <c r="H3256" t="s">
        <v>54</v>
      </c>
      <c r="I3256">
        <v>12</v>
      </c>
      <c r="J3256">
        <v>16</v>
      </c>
      <c r="K3256">
        <v>83</v>
      </c>
      <c r="L3256">
        <v>17</v>
      </c>
      <c r="M3256">
        <v>4</v>
      </c>
      <c r="N3256">
        <v>0.08</v>
      </c>
      <c r="O3256">
        <v>2405.9699999999998</v>
      </c>
      <c r="P3256">
        <v>3819</v>
      </c>
      <c r="Q3256">
        <f>Table1[[#This Row],[OrderQuantity]]*Table1[[#This Row],[UnitPrice]]</f>
        <v>15276</v>
      </c>
      <c r="R3256">
        <f>Table1[[#This Row],[OrderQuantity]]*Table1[[#This Row],[UnitCost]]</f>
        <v>9623.8799999999992</v>
      </c>
      <c r="S3256">
        <f>Table1[[#This Row],[OrderQuantity]]*Table1[[#This Row],[UnitPrice]]*(1-Table1[[#This Row],[DiscountApplied]]) - (Table1[[#This Row],[OrderQuantity]]*Table1[[#This Row],[UnitCost]])</f>
        <v>4430.0400000000009</v>
      </c>
      <c r="T3256">
        <f>DATEDIF(Table1[[#This Row],[ShipDate]],Table1[[#This Row],[DeliveryDate]],"d")</f>
        <v>6</v>
      </c>
      <c r="U3256" t="str">
        <f t="shared" si="101"/>
        <v>On Time</v>
      </c>
    </row>
    <row r="3257" spans="1:21" x14ac:dyDescent="0.3">
      <c r="A3257" t="str">
        <f t="shared" si="100"/>
        <v>SO-003356</v>
      </c>
      <c r="B3257" t="s">
        <v>2</v>
      </c>
      <c r="C3257" t="s">
        <v>8</v>
      </c>
      <c r="D3257" s="1">
        <v>43500</v>
      </c>
      <c r="E3257" s="1">
        <v>43631</v>
      </c>
      <c r="F3257" s="1">
        <v>43636</v>
      </c>
      <c r="G3257" s="1">
        <v>43641</v>
      </c>
      <c r="H3257" t="s">
        <v>54</v>
      </c>
      <c r="I3257">
        <v>24</v>
      </c>
      <c r="J3257">
        <v>29</v>
      </c>
      <c r="K3257">
        <v>352</v>
      </c>
      <c r="L3257">
        <v>29</v>
      </c>
      <c r="M3257">
        <v>6</v>
      </c>
      <c r="N3257">
        <v>0.15</v>
      </c>
      <c r="O3257">
        <v>627.25</v>
      </c>
      <c r="P3257">
        <v>1011.7</v>
      </c>
      <c r="Q3257">
        <f>Table1[[#This Row],[OrderQuantity]]*Table1[[#This Row],[UnitPrice]]</f>
        <v>6070.2000000000007</v>
      </c>
      <c r="R3257">
        <f>Table1[[#This Row],[OrderQuantity]]*Table1[[#This Row],[UnitCost]]</f>
        <v>3763.5</v>
      </c>
      <c r="S3257">
        <f>Table1[[#This Row],[OrderQuantity]]*Table1[[#This Row],[UnitPrice]]*(1-Table1[[#This Row],[DiscountApplied]]) - (Table1[[#This Row],[OrderQuantity]]*Table1[[#This Row],[UnitCost]])</f>
        <v>1396.17</v>
      </c>
      <c r="T3257">
        <f>DATEDIF(Table1[[#This Row],[ShipDate]],Table1[[#This Row],[DeliveryDate]],"d")</f>
        <v>5</v>
      </c>
      <c r="U3257" t="str">
        <f t="shared" si="101"/>
        <v>On Time</v>
      </c>
    </row>
    <row r="3258" spans="1:21" x14ac:dyDescent="0.3">
      <c r="A3258" t="str">
        <f t="shared" si="100"/>
        <v>SO-003357</v>
      </c>
      <c r="B3258" t="s">
        <v>2</v>
      </c>
      <c r="C3258" t="s">
        <v>11</v>
      </c>
      <c r="D3258" s="1">
        <v>43500</v>
      </c>
      <c r="E3258" s="1">
        <v>43631</v>
      </c>
      <c r="F3258" s="1">
        <v>43648</v>
      </c>
      <c r="G3258" s="1">
        <v>43649</v>
      </c>
      <c r="H3258" t="s">
        <v>54</v>
      </c>
      <c r="I3258">
        <v>22</v>
      </c>
      <c r="J3258">
        <v>22</v>
      </c>
      <c r="K3258">
        <v>273</v>
      </c>
      <c r="L3258">
        <v>43</v>
      </c>
      <c r="M3258">
        <v>3</v>
      </c>
      <c r="N3258">
        <v>0.08</v>
      </c>
      <c r="O3258">
        <v>682.33</v>
      </c>
      <c r="P3258">
        <v>1018.4</v>
      </c>
      <c r="Q3258">
        <f>Table1[[#This Row],[OrderQuantity]]*Table1[[#This Row],[UnitPrice]]</f>
        <v>3055.2</v>
      </c>
      <c r="R3258">
        <f>Table1[[#This Row],[OrderQuantity]]*Table1[[#This Row],[UnitCost]]</f>
        <v>2046.9900000000002</v>
      </c>
      <c r="S3258">
        <f>Table1[[#This Row],[OrderQuantity]]*Table1[[#This Row],[UnitPrice]]*(1-Table1[[#This Row],[DiscountApplied]]) - (Table1[[#This Row],[OrderQuantity]]*Table1[[#This Row],[UnitCost]])</f>
        <v>763.79399999999987</v>
      </c>
      <c r="T3258">
        <f>DATEDIF(Table1[[#This Row],[ShipDate]],Table1[[#This Row],[DeliveryDate]],"d")</f>
        <v>1</v>
      </c>
      <c r="U3258" t="str">
        <f t="shared" si="101"/>
        <v>On Time</v>
      </c>
    </row>
    <row r="3259" spans="1:21" x14ac:dyDescent="0.3">
      <c r="A3259" t="str">
        <f t="shared" si="100"/>
        <v>SO-003358</v>
      </c>
      <c r="B3259" t="s">
        <v>5</v>
      </c>
      <c r="C3259" t="s">
        <v>10</v>
      </c>
      <c r="D3259" s="1">
        <v>43600</v>
      </c>
      <c r="E3259" s="1">
        <v>43631</v>
      </c>
      <c r="F3259" s="1">
        <v>43654</v>
      </c>
      <c r="G3259" s="1">
        <v>43661</v>
      </c>
      <c r="H3259" t="s">
        <v>54</v>
      </c>
      <c r="I3259">
        <v>28</v>
      </c>
      <c r="J3259">
        <v>20</v>
      </c>
      <c r="K3259">
        <v>136</v>
      </c>
      <c r="L3259">
        <v>45</v>
      </c>
      <c r="M3259">
        <v>5</v>
      </c>
      <c r="N3259">
        <v>0.15</v>
      </c>
      <c r="O3259">
        <v>539.75</v>
      </c>
      <c r="P3259">
        <v>1018.4</v>
      </c>
      <c r="Q3259">
        <f>Table1[[#This Row],[OrderQuantity]]*Table1[[#This Row],[UnitPrice]]</f>
        <v>5092</v>
      </c>
      <c r="R3259">
        <f>Table1[[#This Row],[OrderQuantity]]*Table1[[#This Row],[UnitCost]]</f>
        <v>2698.75</v>
      </c>
      <c r="S3259">
        <f>Table1[[#This Row],[OrderQuantity]]*Table1[[#This Row],[UnitPrice]]*(1-Table1[[#This Row],[DiscountApplied]]) - (Table1[[#This Row],[OrderQuantity]]*Table1[[#This Row],[UnitCost]])</f>
        <v>1629.4499999999998</v>
      </c>
      <c r="T3259">
        <f>DATEDIF(Table1[[#This Row],[ShipDate]],Table1[[#This Row],[DeliveryDate]],"d")</f>
        <v>7</v>
      </c>
      <c r="U3259" t="str">
        <f t="shared" si="101"/>
        <v>On Time</v>
      </c>
    </row>
    <row r="3260" spans="1:21" x14ac:dyDescent="0.3">
      <c r="A3260" t="str">
        <f t="shared" si="100"/>
        <v>SO-003359</v>
      </c>
      <c r="B3260" t="s">
        <v>3</v>
      </c>
      <c r="C3260" t="s">
        <v>11</v>
      </c>
      <c r="D3260" s="1">
        <v>43500</v>
      </c>
      <c r="E3260" s="1">
        <v>43631</v>
      </c>
      <c r="F3260" s="1">
        <v>43652</v>
      </c>
      <c r="G3260" s="1">
        <v>43661</v>
      </c>
      <c r="H3260" t="s">
        <v>54</v>
      </c>
      <c r="I3260">
        <v>5</v>
      </c>
      <c r="J3260">
        <v>24</v>
      </c>
      <c r="K3260">
        <v>269</v>
      </c>
      <c r="L3260">
        <v>27</v>
      </c>
      <c r="M3260">
        <v>7</v>
      </c>
      <c r="N3260">
        <v>0.05</v>
      </c>
      <c r="O3260">
        <v>2592.36</v>
      </c>
      <c r="P3260">
        <v>3812.3</v>
      </c>
      <c r="Q3260">
        <f>Table1[[#This Row],[OrderQuantity]]*Table1[[#This Row],[UnitPrice]]</f>
        <v>26686.100000000002</v>
      </c>
      <c r="R3260">
        <f>Table1[[#This Row],[OrderQuantity]]*Table1[[#This Row],[UnitCost]]</f>
        <v>18146.52</v>
      </c>
      <c r="S3260">
        <f>Table1[[#This Row],[OrderQuantity]]*Table1[[#This Row],[UnitPrice]]*(1-Table1[[#This Row],[DiscountApplied]]) - (Table1[[#This Row],[OrderQuantity]]*Table1[[#This Row],[UnitCost]])</f>
        <v>7205.2750000000015</v>
      </c>
      <c r="T3260">
        <f>DATEDIF(Table1[[#This Row],[ShipDate]],Table1[[#This Row],[DeliveryDate]],"d")</f>
        <v>9</v>
      </c>
      <c r="U3260" t="str">
        <f t="shared" si="101"/>
        <v>Late</v>
      </c>
    </row>
    <row r="3261" spans="1:21" x14ac:dyDescent="0.3">
      <c r="A3261" t="str">
        <f t="shared" si="100"/>
        <v>SO-003360</v>
      </c>
      <c r="B3261" t="s">
        <v>3</v>
      </c>
      <c r="C3261" t="s">
        <v>10</v>
      </c>
      <c r="D3261" s="1">
        <v>43500</v>
      </c>
      <c r="E3261" s="1">
        <v>43631</v>
      </c>
      <c r="F3261" s="1">
        <v>43658</v>
      </c>
      <c r="G3261" s="1">
        <v>43663</v>
      </c>
      <c r="H3261" t="s">
        <v>54</v>
      </c>
      <c r="I3261">
        <v>7</v>
      </c>
      <c r="J3261">
        <v>14</v>
      </c>
      <c r="K3261">
        <v>130</v>
      </c>
      <c r="L3261">
        <v>7</v>
      </c>
      <c r="M3261">
        <v>5</v>
      </c>
      <c r="N3261">
        <v>0.2</v>
      </c>
      <c r="O3261">
        <v>1818.38</v>
      </c>
      <c r="P3261">
        <v>3953</v>
      </c>
      <c r="Q3261">
        <f>Table1[[#This Row],[OrderQuantity]]*Table1[[#This Row],[UnitPrice]]</f>
        <v>19765</v>
      </c>
      <c r="R3261">
        <f>Table1[[#This Row],[OrderQuantity]]*Table1[[#This Row],[UnitCost]]</f>
        <v>9091.9000000000015</v>
      </c>
      <c r="S3261">
        <f>Table1[[#This Row],[OrderQuantity]]*Table1[[#This Row],[UnitPrice]]*(1-Table1[[#This Row],[DiscountApplied]]) - (Table1[[#This Row],[OrderQuantity]]*Table1[[#This Row],[UnitCost]])</f>
        <v>6720.0999999999985</v>
      </c>
      <c r="T3261">
        <f>DATEDIF(Table1[[#This Row],[ShipDate]],Table1[[#This Row],[DeliveryDate]],"d")</f>
        <v>5</v>
      </c>
      <c r="U3261" t="str">
        <f t="shared" si="101"/>
        <v>On Time</v>
      </c>
    </row>
    <row r="3262" spans="1:21" x14ac:dyDescent="0.3">
      <c r="A3262" t="str">
        <f t="shared" si="100"/>
        <v>SO-003361</v>
      </c>
      <c r="B3262" t="s">
        <v>4</v>
      </c>
      <c r="C3262" t="s">
        <v>13</v>
      </c>
      <c r="D3262" s="1">
        <v>43500</v>
      </c>
      <c r="E3262" s="1">
        <v>43632</v>
      </c>
      <c r="F3262" s="1">
        <v>43639</v>
      </c>
      <c r="G3262" s="1">
        <v>43646</v>
      </c>
      <c r="H3262" t="s">
        <v>54</v>
      </c>
      <c r="I3262">
        <v>18</v>
      </c>
      <c r="J3262">
        <v>50</v>
      </c>
      <c r="K3262">
        <v>20</v>
      </c>
      <c r="L3262">
        <v>5</v>
      </c>
      <c r="M3262">
        <v>1</v>
      </c>
      <c r="N3262">
        <v>0.05</v>
      </c>
      <c r="O3262">
        <v>3241.46</v>
      </c>
      <c r="P3262">
        <v>3953</v>
      </c>
      <c r="Q3262">
        <f>Table1[[#This Row],[OrderQuantity]]*Table1[[#This Row],[UnitPrice]]</f>
        <v>3953</v>
      </c>
      <c r="R3262">
        <f>Table1[[#This Row],[OrderQuantity]]*Table1[[#This Row],[UnitCost]]</f>
        <v>3241.46</v>
      </c>
      <c r="S3262">
        <f>Table1[[#This Row],[OrderQuantity]]*Table1[[#This Row],[UnitPrice]]*(1-Table1[[#This Row],[DiscountApplied]]) - (Table1[[#This Row],[OrderQuantity]]*Table1[[#This Row],[UnitCost]])</f>
        <v>513.88999999999987</v>
      </c>
      <c r="T3262">
        <f>DATEDIF(Table1[[#This Row],[ShipDate]],Table1[[#This Row],[DeliveryDate]],"d")</f>
        <v>7</v>
      </c>
      <c r="U3262" t="str">
        <f t="shared" si="101"/>
        <v>On Time</v>
      </c>
    </row>
    <row r="3263" spans="1:21" x14ac:dyDescent="0.3">
      <c r="A3263" t="str">
        <f t="shared" si="100"/>
        <v>SO-003362</v>
      </c>
      <c r="B3263" t="s">
        <v>3</v>
      </c>
      <c r="C3263" t="s">
        <v>9</v>
      </c>
      <c r="D3263" s="1">
        <v>43500</v>
      </c>
      <c r="E3263" s="1">
        <v>43632</v>
      </c>
      <c r="F3263" s="1">
        <v>43647</v>
      </c>
      <c r="G3263" s="1">
        <v>43648</v>
      </c>
      <c r="H3263" t="s">
        <v>54</v>
      </c>
      <c r="I3263">
        <v>10</v>
      </c>
      <c r="J3263">
        <v>49</v>
      </c>
      <c r="K3263">
        <v>79</v>
      </c>
      <c r="L3263">
        <v>17</v>
      </c>
      <c r="M3263">
        <v>3</v>
      </c>
      <c r="N3263">
        <v>0.2</v>
      </c>
      <c r="O3263">
        <v>1669.1</v>
      </c>
      <c r="P3263">
        <v>2318.1999999999998</v>
      </c>
      <c r="Q3263">
        <f>Table1[[#This Row],[OrderQuantity]]*Table1[[#This Row],[UnitPrice]]</f>
        <v>6954.5999999999995</v>
      </c>
      <c r="R3263">
        <f>Table1[[#This Row],[OrderQuantity]]*Table1[[#This Row],[UnitCost]]</f>
        <v>5007.2999999999993</v>
      </c>
      <c r="S3263">
        <f>Table1[[#This Row],[OrderQuantity]]*Table1[[#This Row],[UnitPrice]]*(1-Table1[[#This Row],[DiscountApplied]]) - (Table1[[#This Row],[OrderQuantity]]*Table1[[#This Row],[UnitCost]])</f>
        <v>556.38000000000102</v>
      </c>
      <c r="T3263">
        <f>DATEDIF(Table1[[#This Row],[ShipDate]],Table1[[#This Row],[DeliveryDate]],"d")</f>
        <v>1</v>
      </c>
      <c r="U3263" t="str">
        <f t="shared" si="101"/>
        <v>On Time</v>
      </c>
    </row>
    <row r="3264" spans="1:21" x14ac:dyDescent="0.3">
      <c r="A3264" t="str">
        <f t="shared" si="100"/>
        <v>SO-003363</v>
      </c>
      <c r="B3264" t="s">
        <v>4</v>
      </c>
      <c r="C3264" t="s">
        <v>13</v>
      </c>
      <c r="D3264" s="1">
        <v>43500</v>
      </c>
      <c r="E3264" s="1">
        <v>43633</v>
      </c>
      <c r="F3264" s="1">
        <v>43646</v>
      </c>
      <c r="G3264" s="1">
        <v>43652</v>
      </c>
      <c r="H3264" t="s">
        <v>54</v>
      </c>
      <c r="I3264">
        <v>14</v>
      </c>
      <c r="J3264">
        <v>12</v>
      </c>
      <c r="K3264">
        <v>49</v>
      </c>
      <c r="L3264">
        <v>27</v>
      </c>
      <c r="M3264">
        <v>7</v>
      </c>
      <c r="N3264">
        <v>0.1</v>
      </c>
      <c r="O3264">
        <v>509.94</v>
      </c>
      <c r="P3264">
        <v>864.3</v>
      </c>
      <c r="Q3264">
        <f>Table1[[#This Row],[OrderQuantity]]*Table1[[#This Row],[UnitPrice]]</f>
        <v>6050.0999999999995</v>
      </c>
      <c r="R3264">
        <f>Table1[[#This Row],[OrderQuantity]]*Table1[[#This Row],[UnitCost]]</f>
        <v>3569.58</v>
      </c>
      <c r="S3264">
        <f>Table1[[#This Row],[OrderQuantity]]*Table1[[#This Row],[UnitPrice]]*(1-Table1[[#This Row],[DiscountApplied]]) - (Table1[[#This Row],[OrderQuantity]]*Table1[[#This Row],[UnitCost]])</f>
        <v>1875.5099999999993</v>
      </c>
      <c r="T3264">
        <f>DATEDIF(Table1[[#This Row],[ShipDate]],Table1[[#This Row],[DeliveryDate]],"d")</f>
        <v>6</v>
      </c>
      <c r="U3264" t="str">
        <f t="shared" si="101"/>
        <v>On Time</v>
      </c>
    </row>
    <row r="3265" spans="1:21" x14ac:dyDescent="0.3">
      <c r="A3265" t="str">
        <f t="shared" si="100"/>
        <v>SO-003364</v>
      </c>
      <c r="B3265" t="s">
        <v>3</v>
      </c>
      <c r="C3265" t="s">
        <v>12</v>
      </c>
      <c r="D3265" s="1">
        <v>43500</v>
      </c>
      <c r="E3265" s="1">
        <v>43633</v>
      </c>
      <c r="F3265" s="1">
        <v>43645</v>
      </c>
      <c r="G3265" s="1">
        <v>43648</v>
      </c>
      <c r="H3265" t="s">
        <v>54</v>
      </c>
      <c r="I3265">
        <v>11</v>
      </c>
      <c r="J3265">
        <v>39</v>
      </c>
      <c r="K3265">
        <v>222</v>
      </c>
      <c r="L3265">
        <v>36</v>
      </c>
      <c r="M3265">
        <v>7</v>
      </c>
      <c r="N3265">
        <v>0.05</v>
      </c>
      <c r="O3265">
        <v>851.24</v>
      </c>
      <c r="P3265">
        <v>1105.5</v>
      </c>
      <c r="Q3265">
        <f>Table1[[#This Row],[OrderQuantity]]*Table1[[#This Row],[UnitPrice]]</f>
        <v>7738.5</v>
      </c>
      <c r="R3265">
        <f>Table1[[#This Row],[OrderQuantity]]*Table1[[#This Row],[UnitCost]]</f>
        <v>5958.68</v>
      </c>
      <c r="S3265">
        <f>Table1[[#This Row],[OrderQuantity]]*Table1[[#This Row],[UnitPrice]]*(1-Table1[[#This Row],[DiscountApplied]]) - (Table1[[#This Row],[OrderQuantity]]*Table1[[#This Row],[UnitCost]])</f>
        <v>1392.8949999999995</v>
      </c>
      <c r="T3265">
        <f>DATEDIF(Table1[[#This Row],[ShipDate]],Table1[[#This Row],[DeliveryDate]],"d")</f>
        <v>3</v>
      </c>
      <c r="U3265" t="str">
        <f t="shared" si="101"/>
        <v>On Time</v>
      </c>
    </row>
    <row r="3266" spans="1:21" x14ac:dyDescent="0.3">
      <c r="A3266" t="str">
        <f t="shared" ref="A3266:A3329" si="102">"SO-" &amp; TEXT(ROW(A3266)+99,"000000")</f>
        <v>SO-003365</v>
      </c>
      <c r="B3266" t="s">
        <v>3</v>
      </c>
      <c r="C3266" t="s">
        <v>9</v>
      </c>
      <c r="D3266" s="1">
        <v>43500</v>
      </c>
      <c r="E3266" s="1">
        <v>43633</v>
      </c>
      <c r="F3266" s="1">
        <v>43641</v>
      </c>
      <c r="G3266" s="1">
        <v>43649</v>
      </c>
      <c r="H3266" t="s">
        <v>54</v>
      </c>
      <c r="I3266">
        <v>6</v>
      </c>
      <c r="J3266">
        <v>24</v>
      </c>
      <c r="K3266">
        <v>67</v>
      </c>
      <c r="L3266">
        <v>28</v>
      </c>
      <c r="M3266">
        <v>2</v>
      </c>
      <c r="N3266">
        <v>0.08</v>
      </c>
      <c r="O3266">
        <v>856.39</v>
      </c>
      <c r="P3266">
        <v>1031.8</v>
      </c>
      <c r="Q3266">
        <f>Table1[[#This Row],[OrderQuantity]]*Table1[[#This Row],[UnitPrice]]</f>
        <v>2063.6</v>
      </c>
      <c r="R3266">
        <f>Table1[[#This Row],[OrderQuantity]]*Table1[[#This Row],[UnitCost]]</f>
        <v>1712.78</v>
      </c>
      <c r="S3266">
        <f>Table1[[#This Row],[OrderQuantity]]*Table1[[#This Row],[UnitPrice]]*(1-Table1[[#This Row],[DiscountApplied]]) - (Table1[[#This Row],[OrderQuantity]]*Table1[[#This Row],[UnitCost]])</f>
        <v>185.73199999999997</v>
      </c>
      <c r="T3266">
        <f>DATEDIF(Table1[[#This Row],[ShipDate]],Table1[[#This Row],[DeliveryDate]],"d")</f>
        <v>8</v>
      </c>
      <c r="U3266" t="str">
        <f t="shared" ref="U3266:U3329" si="103">IF(T3266&gt;7,"Late","On Time")</f>
        <v>Late</v>
      </c>
    </row>
    <row r="3267" spans="1:21" x14ac:dyDescent="0.3">
      <c r="A3267" t="str">
        <f t="shared" si="102"/>
        <v>SO-003366</v>
      </c>
      <c r="B3267" t="s">
        <v>2</v>
      </c>
      <c r="C3267" t="s">
        <v>10</v>
      </c>
      <c r="D3267" s="1">
        <v>43500</v>
      </c>
      <c r="E3267" s="1">
        <v>43633</v>
      </c>
      <c r="F3267" s="1">
        <v>43655</v>
      </c>
      <c r="G3267" s="1">
        <v>43658</v>
      </c>
      <c r="H3267" t="s">
        <v>54</v>
      </c>
      <c r="I3267">
        <v>25</v>
      </c>
      <c r="J3267">
        <v>45</v>
      </c>
      <c r="K3267">
        <v>152</v>
      </c>
      <c r="L3267">
        <v>47</v>
      </c>
      <c r="M3267">
        <v>4</v>
      </c>
      <c r="N3267">
        <v>0.3</v>
      </c>
      <c r="O3267">
        <v>1929.87</v>
      </c>
      <c r="P3267">
        <v>2539.3000000000002</v>
      </c>
      <c r="Q3267">
        <f>Table1[[#This Row],[OrderQuantity]]*Table1[[#This Row],[UnitPrice]]</f>
        <v>10157.200000000001</v>
      </c>
      <c r="R3267">
        <f>Table1[[#This Row],[OrderQuantity]]*Table1[[#This Row],[UnitCost]]</f>
        <v>7719.48</v>
      </c>
      <c r="S3267">
        <f>Table1[[#This Row],[OrderQuantity]]*Table1[[#This Row],[UnitPrice]]*(1-Table1[[#This Row],[DiscountApplied]]) - (Table1[[#This Row],[OrderQuantity]]*Table1[[#This Row],[UnitCost]])</f>
        <v>-609.4399999999996</v>
      </c>
      <c r="T3267">
        <f>DATEDIF(Table1[[#This Row],[ShipDate]],Table1[[#This Row],[DeliveryDate]],"d")</f>
        <v>3</v>
      </c>
      <c r="U3267" t="str">
        <f t="shared" si="103"/>
        <v>On Time</v>
      </c>
    </row>
    <row r="3268" spans="1:21" x14ac:dyDescent="0.3">
      <c r="A3268" t="str">
        <f t="shared" si="102"/>
        <v>SO-003367</v>
      </c>
      <c r="B3268" t="s">
        <v>4</v>
      </c>
      <c r="C3268" t="s">
        <v>13</v>
      </c>
      <c r="D3268" s="1">
        <v>43500</v>
      </c>
      <c r="E3268" s="1">
        <v>43634</v>
      </c>
      <c r="F3268" s="1">
        <v>43652</v>
      </c>
      <c r="G3268" s="1">
        <v>43654</v>
      </c>
      <c r="H3268" t="s">
        <v>54</v>
      </c>
      <c r="I3268">
        <v>14</v>
      </c>
      <c r="J3268">
        <v>35</v>
      </c>
      <c r="K3268">
        <v>6</v>
      </c>
      <c r="L3268">
        <v>23</v>
      </c>
      <c r="M3268">
        <v>4</v>
      </c>
      <c r="N3268">
        <v>0.05</v>
      </c>
      <c r="O3268">
        <v>1187.24</v>
      </c>
      <c r="P3268">
        <v>2968.1</v>
      </c>
      <c r="Q3268">
        <f>Table1[[#This Row],[OrderQuantity]]*Table1[[#This Row],[UnitPrice]]</f>
        <v>11872.4</v>
      </c>
      <c r="R3268">
        <f>Table1[[#This Row],[OrderQuantity]]*Table1[[#This Row],[UnitCost]]</f>
        <v>4748.96</v>
      </c>
      <c r="S3268">
        <f>Table1[[#This Row],[OrderQuantity]]*Table1[[#This Row],[UnitPrice]]*(1-Table1[[#This Row],[DiscountApplied]]) - (Table1[[#This Row],[OrderQuantity]]*Table1[[#This Row],[UnitCost]])</f>
        <v>6529.8199999999988</v>
      </c>
      <c r="T3268">
        <f>DATEDIF(Table1[[#This Row],[ShipDate]],Table1[[#This Row],[DeliveryDate]],"d")</f>
        <v>2</v>
      </c>
      <c r="U3268" t="str">
        <f t="shared" si="103"/>
        <v>On Time</v>
      </c>
    </row>
    <row r="3269" spans="1:21" x14ac:dyDescent="0.3">
      <c r="A3269" t="str">
        <f t="shared" si="102"/>
        <v>SO-003368</v>
      </c>
      <c r="B3269" t="s">
        <v>5</v>
      </c>
      <c r="C3269" t="s">
        <v>11</v>
      </c>
      <c r="D3269" s="1">
        <v>43500</v>
      </c>
      <c r="E3269" s="1">
        <v>43634</v>
      </c>
      <c r="F3269" s="1">
        <v>43656</v>
      </c>
      <c r="G3269" s="1">
        <v>43666</v>
      </c>
      <c r="H3269" t="s">
        <v>54</v>
      </c>
      <c r="I3269">
        <v>25</v>
      </c>
      <c r="J3269">
        <v>2</v>
      </c>
      <c r="K3269">
        <v>281</v>
      </c>
      <c r="L3269">
        <v>32</v>
      </c>
      <c r="M3269">
        <v>1</v>
      </c>
      <c r="N3269">
        <v>0.1</v>
      </c>
      <c r="O3269">
        <v>763.8</v>
      </c>
      <c r="P3269">
        <v>1018.4</v>
      </c>
      <c r="Q3269">
        <f>Table1[[#This Row],[OrderQuantity]]*Table1[[#This Row],[UnitPrice]]</f>
        <v>1018.4</v>
      </c>
      <c r="R3269">
        <f>Table1[[#This Row],[OrderQuantity]]*Table1[[#This Row],[UnitCost]]</f>
        <v>763.8</v>
      </c>
      <c r="S3269">
        <f>Table1[[#This Row],[OrderQuantity]]*Table1[[#This Row],[UnitPrice]]*(1-Table1[[#This Row],[DiscountApplied]]) - (Table1[[#This Row],[OrderQuantity]]*Table1[[#This Row],[UnitCost]])</f>
        <v>152.76</v>
      </c>
      <c r="T3269">
        <f>DATEDIF(Table1[[#This Row],[ShipDate]],Table1[[#This Row],[DeliveryDate]],"d")</f>
        <v>10</v>
      </c>
      <c r="U3269" t="str">
        <f t="shared" si="103"/>
        <v>Late</v>
      </c>
    </row>
    <row r="3270" spans="1:21" x14ac:dyDescent="0.3">
      <c r="A3270" t="str">
        <f t="shared" si="102"/>
        <v>SO-003369</v>
      </c>
      <c r="B3270" t="s">
        <v>4</v>
      </c>
      <c r="C3270" t="s">
        <v>10</v>
      </c>
      <c r="D3270" s="1">
        <v>43500</v>
      </c>
      <c r="E3270" s="1">
        <v>43634</v>
      </c>
      <c r="F3270" s="1">
        <v>43656</v>
      </c>
      <c r="G3270" s="1">
        <v>43657</v>
      </c>
      <c r="H3270" t="s">
        <v>54</v>
      </c>
      <c r="I3270">
        <v>12</v>
      </c>
      <c r="J3270">
        <v>1</v>
      </c>
      <c r="K3270">
        <v>201</v>
      </c>
      <c r="L3270">
        <v>9</v>
      </c>
      <c r="M3270">
        <v>2</v>
      </c>
      <c r="N3270">
        <v>0.05</v>
      </c>
      <c r="O3270">
        <v>341.43</v>
      </c>
      <c r="P3270">
        <v>696.8</v>
      </c>
      <c r="Q3270">
        <f>Table1[[#This Row],[OrderQuantity]]*Table1[[#This Row],[UnitPrice]]</f>
        <v>1393.6</v>
      </c>
      <c r="R3270">
        <f>Table1[[#This Row],[OrderQuantity]]*Table1[[#This Row],[UnitCost]]</f>
        <v>682.86</v>
      </c>
      <c r="S3270">
        <f>Table1[[#This Row],[OrderQuantity]]*Table1[[#This Row],[UnitPrice]]*(1-Table1[[#This Row],[DiscountApplied]]) - (Table1[[#This Row],[OrderQuantity]]*Table1[[#This Row],[UnitCost]])</f>
        <v>641.05999999999983</v>
      </c>
      <c r="T3270">
        <f>DATEDIF(Table1[[#This Row],[ShipDate]],Table1[[#This Row],[DeliveryDate]],"d")</f>
        <v>1</v>
      </c>
      <c r="U3270" t="str">
        <f t="shared" si="103"/>
        <v>On Time</v>
      </c>
    </row>
    <row r="3271" spans="1:21" x14ac:dyDescent="0.3">
      <c r="A3271" t="str">
        <f t="shared" si="102"/>
        <v>SO-003370</v>
      </c>
      <c r="B3271" t="s">
        <v>3</v>
      </c>
      <c r="C3271" t="s">
        <v>13</v>
      </c>
      <c r="D3271" s="1">
        <v>43500</v>
      </c>
      <c r="E3271" s="1">
        <v>43634</v>
      </c>
      <c r="F3271" s="1">
        <v>43646</v>
      </c>
      <c r="G3271" s="1">
        <v>43651</v>
      </c>
      <c r="H3271" t="s">
        <v>54</v>
      </c>
      <c r="I3271">
        <v>7</v>
      </c>
      <c r="J3271">
        <v>26</v>
      </c>
      <c r="K3271">
        <v>15</v>
      </c>
      <c r="L3271">
        <v>25</v>
      </c>
      <c r="M3271">
        <v>4</v>
      </c>
      <c r="N3271">
        <v>0.05</v>
      </c>
      <c r="O3271">
        <v>1523.71</v>
      </c>
      <c r="P3271">
        <v>1835.8</v>
      </c>
      <c r="Q3271">
        <f>Table1[[#This Row],[OrderQuantity]]*Table1[[#This Row],[UnitPrice]]</f>
        <v>7343.2</v>
      </c>
      <c r="R3271">
        <f>Table1[[#This Row],[OrderQuantity]]*Table1[[#This Row],[UnitCost]]</f>
        <v>6094.84</v>
      </c>
      <c r="S3271">
        <f>Table1[[#This Row],[OrderQuantity]]*Table1[[#This Row],[UnitPrice]]*(1-Table1[[#This Row],[DiscountApplied]]) - (Table1[[#This Row],[OrderQuantity]]*Table1[[#This Row],[UnitCost]])</f>
        <v>881.19999999999891</v>
      </c>
      <c r="T3271">
        <f>DATEDIF(Table1[[#This Row],[ShipDate]],Table1[[#This Row],[DeliveryDate]],"d")</f>
        <v>5</v>
      </c>
      <c r="U3271" t="str">
        <f t="shared" si="103"/>
        <v>On Time</v>
      </c>
    </row>
    <row r="3272" spans="1:21" x14ac:dyDescent="0.3">
      <c r="A3272" t="str">
        <f t="shared" si="102"/>
        <v>SO-003371</v>
      </c>
      <c r="B3272" t="s">
        <v>4</v>
      </c>
      <c r="C3272" t="s">
        <v>9</v>
      </c>
      <c r="D3272" s="1">
        <v>43500</v>
      </c>
      <c r="E3272" s="1">
        <v>43634</v>
      </c>
      <c r="F3272" s="1">
        <v>43644</v>
      </c>
      <c r="G3272" s="1">
        <v>43651</v>
      </c>
      <c r="H3272" t="s">
        <v>54</v>
      </c>
      <c r="I3272">
        <v>13</v>
      </c>
      <c r="J3272">
        <v>16</v>
      </c>
      <c r="K3272">
        <v>84</v>
      </c>
      <c r="L3272">
        <v>13</v>
      </c>
      <c r="M3272">
        <v>3</v>
      </c>
      <c r="N3272">
        <v>0.05</v>
      </c>
      <c r="O3272">
        <v>3314.49</v>
      </c>
      <c r="P3272">
        <v>3899.4</v>
      </c>
      <c r="Q3272">
        <f>Table1[[#This Row],[OrderQuantity]]*Table1[[#This Row],[UnitPrice]]</f>
        <v>11698.2</v>
      </c>
      <c r="R3272">
        <f>Table1[[#This Row],[OrderQuantity]]*Table1[[#This Row],[UnitCost]]</f>
        <v>9943.4699999999993</v>
      </c>
      <c r="S3272">
        <f>Table1[[#This Row],[OrderQuantity]]*Table1[[#This Row],[UnitPrice]]*(1-Table1[[#This Row],[DiscountApplied]]) - (Table1[[#This Row],[OrderQuantity]]*Table1[[#This Row],[UnitCost]])</f>
        <v>1169.8200000000015</v>
      </c>
      <c r="T3272">
        <f>DATEDIF(Table1[[#This Row],[ShipDate]],Table1[[#This Row],[DeliveryDate]],"d")</f>
        <v>7</v>
      </c>
      <c r="U3272" t="str">
        <f t="shared" si="103"/>
        <v>On Time</v>
      </c>
    </row>
    <row r="3273" spans="1:21" x14ac:dyDescent="0.3">
      <c r="A3273" t="str">
        <f t="shared" si="102"/>
        <v>SO-003372</v>
      </c>
      <c r="B3273" t="s">
        <v>5</v>
      </c>
      <c r="C3273" t="s">
        <v>13</v>
      </c>
      <c r="D3273" s="1">
        <v>43500</v>
      </c>
      <c r="E3273" s="1">
        <v>43634</v>
      </c>
      <c r="F3273" s="1">
        <v>43654</v>
      </c>
      <c r="G3273" s="1">
        <v>43663</v>
      </c>
      <c r="H3273" t="s">
        <v>54</v>
      </c>
      <c r="I3273">
        <v>28</v>
      </c>
      <c r="J3273">
        <v>1</v>
      </c>
      <c r="K3273">
        <v>30</v>
      </c>
      <c r="L3273">
        <v>24</v>
      </c>
      <c r="M3273">
        <v>3</v>
      </c>
      <c r="N3273">
        <v>0.05</v>
      </c>
      <c r="O3273">
        <v>2176.56</v>
      </c>
      <c r="P3273">
        <v>2941.3</v>
      </c>
      <c r="Q3273">
        <f>Table1[[#This Row],[OrderQuantity]]*Table1[[#This Row],[UnitPrice]]</f>
        <v>8823.9000000000015</v>
      </c>
      <c r="R3273">
        <f>Table1[[#This Row],[OrderQuantity]]*Table1[[#This Row],[UnitCost]]</f>
        <v>6529.68</v>
      </c>
      <c r="S3273">
        <f>Table1[[#This Row],[OrderQuantity]]*Table1[[#This Row],[UnitPrice]]*(1-Table1[[#This Row],[DiscountApplied]]) - (Table1[[#This Row],[OrderQuantity]]*Table1[[#This Row],[UnitCost]])</f>
        <v>1853.0250000000015</v>
      </c>
      <c r="T3273">
        <f>DATEDIF(Table1[[#This Row],[ShipDate]],Table1[[#This Row],[DeliveryDate]],"d")</f>
        <v>9</v>
      </c>
      <c r="U3273" t="str">
        <f t="shared" si="103"/>
        <v>Late</v>
      </c>
    </row>
    <row r="3274" spans="1:21" x14ac:dyDescent="0.3">
      <c r="A3274" t="str">
        <f t="shared" si="102"/>
        <v>SO-003373</v>
      </c>
      <c r="B3274" t="s">
        <v>4</v>
      </c>
      <c r="C3274" t="s">
        <v>8</v>
      </c>
      <c r="D3274" s="1">
        <v>43500</v>
      </c>
      <c r="E3274" s="1">
        <v>43634</v>
      </c>
      <c r="F3274" s="1">
        <v>43636</v>
      </c>
      <c r="G3274" s="1">
        <v>43642</v>
      </c>
      <c r="H3274" t="s">
        <v>54</v>
      </c>
      <c r="I3274">
        <v>13</v>
      </c>
      <c r="J3274">
        <v>41</v>
      </c>
      <c r="K3274">
        <v>352</v>
      </c>
      <c r="L3274">
        <v>13</v>
      </c>
      <c r="M3274">
        <v>3</v>
      </c>
      <c r="N3274">
        <v>0.2</v>
      </c>
      <c r="O3274">
        <v>4095.31</v>
      </c>
      <c r="P3274">
        <v>5534.2</v>
      </c>
      <c r="Q3274">
        <f>Table1[[#This Row],[OrderQuantity]]*Table1[[#This Row],[UnitPrice]]</f>
        <v>16602.599999999999</v>
      </c>
      <c r="R3274">
        <f>Table1[[#This Row],[OrderQuantity]]*Table1[[#This Row],[UnitCost]]</f>
        <v>12285.93</v>
      </c>
      <c r="S3274">
        <f>Table1[[#This Row],[OrderQuantity]]*Table1[[#This Row],[UnitPrice]]*(1-Table1[[#This Row],[DiscountApplied]]) - (Table1[[#This Row],[OrderQuantity]]*Table1[[#This Row],[UnitCost]])</f>
        <v>996.14999999999964</v>
      </c>
      <c r="T3274">
        <f>DATEDIF(Table1[[#This Row],[ShipDate]],Table1[[#This Row],[DeliveryDate]],"d")</f>
        <v>6</v>
      </c>
      <c r="U3274" t="str">
        <f t="shared" si="103"/>
        <v>On Time</v>
      </c>
    </row>
    <row r="3275" spans="1:21" x14ac:dyDescent="0.3">
      <c r="A3275" t="str">
        <f t="shared" si="102"/>
        <v>SO-003374</v>
      </c>
      <c r="B3275" t="s">
        <v>4</v>
      </c>
      <c r="C3275" t="s">
        <v>8</v>
      </c>
      <c r="D3275" s="1">
        <v>43500</v>
      </c>
      <c r="E3275" s="1">
        <v>43634</v>
      </c>
      <c r="F3275" s="1">
        <v>43660</v>
      </c>
      <c r="G3275" s="1">
        <v>43669</v>
      </c>
      <c r="H3275" t="s">
        <v>54</v>
      </c>
      <c r="I3275">
        <v>18</v>
      </c>
      <c r="J3275">
        <v>6</v>
      </c>
      <c r="K3275">
        <v>355</v>
      </c>
      <c r="L3275">
        <v>38</v>
      </c>
      <c r="M3275">
        <v>7</v>
      </c>
      <c r="N3275">
        <v>0.08</v>
      </c>
      <c r="O3275">
        <v>532.17999999999995</v>
      </c>
      <c r="P3275">
        <v>1132.3</v>
      </c>
      <c r="Q3275">
        <f>Table1[[#This Row],[OrderQuantity]]*Table1[[#This Row],[UnitPrice]]</f>
        <v>7926.0999999999995</v>
      </c>
      <c r="R3275">
        <f>Table1[[#This Row],[OrderQuantity]]*Table1[[#This Row],[UnitCost]]</f>
        <v>3725.2599999999998</v>
      </c>
      <c r="S3275">
        <f>Table1[[#This Row],[OrderQuantity]]*Table1[[#This Row],[UnitPrice]]*(1-Table1[[#This Row],[DiscountApplied]]) - (Table1[[#This Row],[OrderQuantity]]*Table1[[#This Row],[UnitCost]])</f>
        <v>3566.752</v>
      </c>
      <c r="T3275">
        <f>DATEDIF(Table1[[#This Row],[ShipDate]],Table1[[#This Row],[DeliveryDate]],"d")</f>
        <v>9</v>
      </c>
      <c r="U3275" t="str">
        <f t="shared" si="103"/>
        <v>Late</v>
      </c>
    </row>
    <row r="3276" spans="1:21" x14ac:dyDescent="0.3">
      <c r="A3276" t="str">
        <f t="shared" si="102"/>
        <v>SO-003375</v>
      </c>
      <c r="B3276" t="s">
        <v>3</v>
      </c>
      <c r="C3276" t="s">
        <v>9</v>
      </c>
      <c r="D3276" s="1">
        <v>43600</v>
      </c>
      <c r="E3276" s="1">
        <v>43634</v>
      </c>
      <c r="F3276" s="1">
        <v>43641</v>
      </c>
      <c r="G3276" s="1">
        <v>43650</v>
      </c>
      <c r="H3276" t="s">
        <v>54</v>
      </c>
      <c r="I3276">
        <v>6</v>
      </c>
      <c r="J3276">
        <v>41</v>
      </c>
      <c r="K3276">
        <v>84</v>
      </c>
      <c r="L3276">
        <v>2</v>
      </c>
      <c r="M3276">
        <v>6</v>
      </c>
      <c r="N3276">
        <v>0.05</v>
      </c>
      <c r="O3276">
        <v>911.2</v>
      </c>
      <c r="P3276">
        <v>1822.4</v>
      </c>
      <c r="Q3276">
        <f>Table1[[#This Row],[OrderQuantity]]*Table1[[#This Row],[UnitPrice]]</f>
        <v>10934.400000000001</v>
      </c>
      <c r="R3276">
        <f>Table1[[#This Row],[OrderQuantity]]*Table1[[#This Row],[UnitCost]]</f>
        <v>5467.2000000000007</v>
      </c>
      <c r="S3276">
        <f>Table1[[#This Row],[OrderQuantity]]*Table1[[#This Row],[UnitPrice]]*(1-Table1[[#This Row],[DiscountApplied]]) - (Table1[[#This Row],[OrderQuantity]]*Table1[[#This Row],[UnitCost]])</f>
        <v>4920.4799999999996</v>
      </c>
      <c r="T3276">
        <f>DATEDIF(Table1[[#This Row],[ShipDate]],Table1[[#This Row],[DeliveryDate]],"d")</f>
        <v>9</v>
      </c>
      <c r="U3276" t="str">
        <f t="shared" si="103"/>
        <v>Late</v>
      </c>
    </row>
    <row r="3277" spans="1:21" x14ac:dyDescent="0.3">
      <c r="A3277" t="str">
        <f t="shared" si="102"/>
        <v>SO-003376</v>
      </c>
      <c r="B3277" t="s">
        <v>3</v>
      </c>
      <c r="C3277" t="s">
        <v>13</v>
      </c>
      <c r="D3277" s="1">
        <v>43500</v>
      </c>
      <c r="E3277" s="1">
        <v>43634</v>
      </c>
      <c r="F3277" s="1">
        <v>43652</v>
      </c>
      <c r="G3277" s="1">
        <v>43660</v>
      </c>
      <c r="H3277" t="s">
        <v>54</v>
      </c>
      <c r="I3277">
        <v>9</v>
      </c>
      <c r="J3277">
        <v>41</v>
      </c>
      <c r="K3277">
        <v>8</v>
      </c>
      <c r="L3277">
        <v>27</v>
      </c>
      <c r="M3277">
        <v>8</v>
      </c>
      <c r="N3277">
        <v>0.2</v>
      </c>
      <c r="O3277">
        <v>138.82</v>
      </c>
      <c r="P3277">
        <v>187.6</v>
      </c>
      <c r="Q3277">
        <f>Table1[[#This Row],[OrderQuantity]]*Table1[[#This Row],[UnitPrice]]</f>
        <v>1500.8</v>
      </c>
      <c r="R3277">
        <f>Table1[[#This Row],[OrderQuantity]]*Table1[[#This Row],[UnitCost]]</f>
        <v>1110.56</v>
      </c>
      <c r="S3277">
        <f>Table1[[#This Row],[OrderQuantity]]*Table1[[#This Row],[UnitPrice]]*(1-Table1[[#This Row],[DiscountApplied]]) - (Table1[[#This Row],[OrderQuantity]]*Table1[[#This Row],[UnitCost]])</f>
        <v>90.080000000000155</v>
      </c>
      <c r="T3277">
        <f>DATEDIF(Table1[[#This Row],[ShipDate]],Table1[[#This Row],[DeliveryDate]],"d")</f>
        <v>8</v>
      </c>
      <c r="U3277" t="str">
        <f t="shared" si="103"/>
        <v>Late</v>
      </c>
    </row>
    <row r="3278" spans="1:21" x14ac:dyDescent="0.3">
      <c r="A3278" t="str">
        <f t="shared" si="102"/>
        <v>SO-003377</v>
      </c>
      <c r="B3278" t="s">
        <v>3</v>
      </c>
      <c r="C3278" t="s">
        <v>12</v>
      </c>
      <c r="D3278" s="1">
        <v>43500</v>
      </c>
      <c r="E3278" s="1">
        <v>43634</v>
      </c>
      <c r="F3278" s="1">
        <v>43636</v>
      </c>
      <c r="G3278" s="1">
        <v>43642</v>
      </c>
      <c r="H3278" t="s">
        <v>54</v>
      </c>
      <c r="I3278">
        <v>2</v>
      </c>
      <c r="J3278">
        <v>33</v>
      </c>
      <c r="K3278">
        <v>214</v>
      </c>
      <c r="L3278">
        <v>9</v>
      </c>
      <c r="M3278">
        <v>6</v>
      </c>
      <c r="N3278">
        <v>0.05</v>
      </c>
      <c r="O3278">
        <v>857.06</v>
      </c>
      <c r="P3278">
        <v>1045.2</v>
      </c>
      <c r="Q3278">
        <f>Table1[[#This Row],[OrderQuantity]]*Table1[[#This Row],[UnitPrice]]</f>
        <v>6271.2000000000007</v>
      </c>
      <c r="R3278">
        <f>Table1[[#This Row],[OrderQuantity]]*Table1[[#This Row],[UnitCost]]</f>
        <v>5142.3599999999997</v>
      </c>
      <c r="S3278">
        <f>Table1[[#This Row],[OrderQuantity]]*Table1[[#This Row],[UnitPrice]]*(1-Table1[[#This Row],[DiscountApplied]]) - (Table1[[#This Row],[OrderQuantity]]*Table1[[#This Row],[UnitCost]])</f>
        <v>815.28000000000065</v>
      </c>
      <c r="T3278">
        <f>DATEDIF(Table1[[#This Row],[ShipDate]],Table1[[#This Row],[DeliveryDate]],"d")</f>
        <v>6</v>
      </c>
      <c r="U3278" t="str">
        <f t="shared" si="103"/>
        <v>On Time</v>
      </c>
    </row>
    <row r="3279" spans="1:21" x14ac:dyDescent="0.3">
      <c r="A3279" t="str">
        <f t="shared" si="102"/>
        <v>SO-003378</v>
      </c>
      <c r="B3279" t="s">
        <v>3</v>
      </c>
      <c r="C3279" t="s">
        <v>13</v>
      </c>
      <c r="D3279" s="1">
        <v>43500</v>
      </c>
      <c r="E3279" s="1">
        <v>43634</v>
      </c>
      <c r="F3279" s="1">
        <v>43644</v>
      </c>
      <c r="G3279" s="1">
        <v>43645</v>
      </c>
      <c r="H3279" t="s">
        <v>54</v>
      </c>
      <c r="I3279">
        <v>5</v>
      </c>
      <c r="J3279">
        <v>7</v>
      </c>
      <c r="K3279">
        <v>1</v>
      </c>
      <c r="L3279">
        <v>43</v>
      </c>
      <c r="M3279">
        <v>2</v>
      </c>
      <c r="N3279">
        <v>0.3</v>
      </c>
      <c r="O3279">
        <v>1269.92</v>
      </c>
      <c r="P3279">
        <v>2351.6999999999998</v>
      </c>
      <c r="Q3279">
        <f>Table1[[#This Row],[OrderQuantity]]*Table1[[#This Row],[UnitPrice]]</f>
        <v>4703.3999999999996</v>
      </c>
      <c r="R3279">
        <f>Table1[[#This Row],[OrderQuantity]]*Table1[[#This Row],[UnitCost]]</f>
        <v>2539.84</v>
      </c>
      <c r="S3279">
        <f>Table1[[#This Row],[OrderQuantity]]*Table1[[#This Row],[UnitPrice]]*(1-Table1[[#This Row],[DiscountApplied]]) - (Table1[[#This Row],[OrderQuantity]]*Table1[[#This Row],[UnitCost]])</f>
        <v>752.53999999999951</v>
      </c>
      <c r="T3279">
        <f>DATEDIF(Table1[[#This Row],[ShipDate]],Table1[[#This Row],[DeliveryDate]],"d")</f>
        <v>1</v>
      </c>
      <c r="U3279" t="str">
        <f t="shared" si="103"/>
        <v>On Time</v>
      </c>
    </row>
    <row r="3280" spans="1:21" x14ac:dyDescent="0.3">
      <c r="A3280" t="str">
        <f t="shared" si="102"/>
        <v>SO-003379</v>
      </c>
      <c r="B3280" t="s">
        <v>4</v>
      </c>
      <c r="C3280" t="s">
        <v>12</v>
      </c>
      <c r="D3280" s="1">
        <v>43500</v>
      </c>
      <c r="E3280" s="1">
        <v>43634</v>
      </c>
      <c r="F3280" s="1">
        <v>43662</v>
      </c>
      <c r="G3280" s="1">
        <v>43663</v>
      </c>
      <c r="H3280" t="s">
        <v>54</v>
      </c>
      <c r="I3280">
        <v>19</v>
      </c>
      <c r="J3280">
        <v>23</v>
      </c>
      <c r="K3280">
        <v>232</v>
      </c>
      <c r="L3280">
        <v>23</v>
      </c>
      <c r="M3280">
        <v>6</v>
      </c>
      <c r="N3280">
        <v>0.05</v>
      </c>
      <c r="O3280">
        <v>2778.83</v>
      </c>
      <c r="P3280">
        <v>3517.5</v>
      </c>
      <c r="Q3280">
        <f>Table1[[#This Row],[OrderQuantity]]*Table1[[#This Row],[UnitPrice]]</f>
        <v>21105</v>
      </c>
      <c r="R3280">
        <f>Table1[[#This Row],[OrderQuantity]]*Table1[[#This Row],[UnitCost]]</f>
        <v>16672.98</v>
      </c>
      <c r="S3280">
        <f>Table1[[#This Row],[OrderQuantity]]*Table1[[#This Row],[UnitPrice]]*(1-Table1[[#This Row],[DiscountApplied]]) - (Table1[[#This Row],[OrderQuantity]]*Table1[[#This Row],[UnitCost]])</f>
        <v>3376.7700000000004</v>
      </c>
      <c r="T3280">
        <f>DATEDIF(Table1[[#This Row],[ShipDate]],Table1[[#This Row],[DeliveryDate]],"d")</f>
        <v>1</v>
      </c>
      <c r="U3280" t="str">
        <f t="shared" si="103"/>
        <v>On Time</v>
      </c>
    </row>
    <row r="3281" spans="1:21" x14ac:dyDescent="0.3">
      <c r="A3281" t="str">
        <f t="shared" si="102"/>
        <v>SO-003380</v>
      </c>
      <c r="B3281" t="s">
        <v>3</v>
      </c>
      <c r="C3281" t="s">
        <v>10</v>
      </c>
      <c r="D3281" s="1">
        <v>43500</v>
      </c>
      <c r="E3281" s="1">
        <v>43634</v>
      </c>
      <c r="F3281" s="1">
        <v>43640</v>
      </c>
      <c r="G3281" s="1">
        <v>43647</v>
      </c>
      <c r="H3281" t="s">
        <v>54</v>
      </c>
      <c r="I3281">
        <v>2</v>
      </c>
      <c r="J3281">
        <v>3</v>
      </c>
      <c r="K3281">
        <v>195</v>
      </c>
      <c r="L3281">
        <v>17</v>
      </c>
      <c r="M3281">
        <v>1</v>
      </c>
      <c r="N3281">
        <v>0.1</v>
      </c>
      <c r="O3281">
        <v>4357.88</v>
      </c>
      <c r="P3281">
        <v>5380.1</v>
      </c>
      <c r="Q3281">
        <f>Table1[[#This Row],[OrderQuantity]]*Table1[[#This Row],[UnitPrice]]</f>
        <v>5380.1</v>
      </c>
      <c r="R3281">
        <f>Table1[[#This Row],[OrderQuantity]]*Table1[[#This Row],[UnitCost]]</f>
        <v>4357.88</v>
      </c>
      <c r="S3281">
        <f>Table1[[#This Row],[OrderQuantity]]*Table1[[#This Row],[UnitPrice]]*(1-Table1[[#This Row],[DiscountApplied]]) - (Table1[[#This Row],[OrderQuantity]]*Table1[[#This Row],[UnitCost]])</f>
        <v>484.21000000000004</v>
      </c>
      <c r="T3281">
        <f>DATEDIF(Table1[[#This Row],[ShipDate]],Table1[[#This Row],[DeliveryDate]],"d")</f>
        <v>7</v>
      </c>
      <c r="U3281" t="str">
        <f t="shared" si="103"/>
        <v>On Time</v>
      </c>
    </row>
    <row r="3282" spans="1:21" x14ac:dyDescent="0.3">
      <c r="A3282" t="str">
        <f t="shared" si="102"/>
        <v>SO-003381</v>
      </c>
      <c r="B3282" t="s">
        <v>4</v>
      </c>
      <c r="C3282" t="s">
        <v>13</v>
      </c>
      <c r="D3282" s="1">
        <v>43500</v>
      </c>
      <c r="E3282" s="1">
        <v>43635</v>
      </c>
      <c r="F3282" s="1">
        <v>43644</v>
      </c>
      <c r="G3282" s="1">
        <v>43647</v>
      </c>
      <c r="H3282" t="s">
        <v>54</v>
      </c>
      <c r="I3282">
        <v>16</v>
      </c>
      <c r="J3282">
        <v>38</v>
      </c>
      <c r="K3282">
        <v>54</v>
      </c>
      <c r="L3282">
        <v>42</v>
      </c>
      <c r="M3282">
        <v>2</v>
      </c>
      <c r="N3282">
        <v>0.05</v>
      </c>
      <c r="O3282">
        <v>727.82</v>
      </c>
      <c r="P3282">
        <v>1025.0999999999999</v>
      </c>
      <c r="Q3282">
        <f>Table1[[#This Row],[OrderQuantity]]*Table1[[#This Row],[UnitPrice]]</f>
        <v>2050.1999999999998</v>
      </c>
      <c r="R3282">
        <f>Table1[[#This Row],[OrderQuantity]]*Table1[[#This Row],[UnitCost]]</f>
        <v>1455.64</v>
      </c>
      <c r="S3282">
        <f>Table1[[#This Row],[OrderQuantity]]*Table1[[#This Row],[UnitPrice]]*(1-Table1[[#This Row],[DiscountApplied]]) - (Table1[[#This Row],[OrderQuantity]]*Table1[[#This Row],[UnitCost]])</f>
        <v>492.04999999999973</v>
      </c>
      <c r="T3282">
        <f>DATEDIF(Table1[[#This Row],[ShipDate]],Table1[[#This Row],[DeliveryDate]],"d")</f>
        <v>3</v>
      </c>
      <c r="U3282" t="str">
        <f t="shared" si="103"/>
        <v>On Time</v>
      </c>
    </row>
    <row r="3283" spans="1:21" x14ac:dyDescent="0.3">
      <c r="A3283" t="str">
        <f t="shared" si="102"/>
        <v>SO-003382</v>
      </c>
      <c r="B3283" t="s">
        <v>4</v>
      </c>
      <c r="C3283" t="s">
        <v>10</v>
      </c>
      <c r="D3283" s="1">
        <v>43500</v>
      </c>
      <c r="E3283" s="1">
        <v>43635</v>
      </c>
      <c r="F3283" s="1">
        <v>43660</v>
      </c>
      <c r="G3283" s="1">
        <v>43662</v>
      </c>
      <c r="H3283" t="s">
        <v>54</v>
      </c>
      <c r="I3283">
        <v>17</v>
      </c>
      <c r="J3283">
        <v>35</v>
      </c>
      <c r="K3283">
        <v>108</v>
      </c>
      <c r="L3283">
        <v>3</v>
      </c>
      <c r="M3283">
        <v>5</v>
      </c>
      <c r="N3283">
        <v>0.08</v>
      </c>
      <c r="O3283">
        <v>778.88</v>
      </c>
      <c r="P3283">
        <v>1038.5</v>
      </c>
      <c r="Q3283">
        <f>Table1[[#This Row],[OrderQuantity]]*Table1[[#This Row],[UnitPrice]]</f>
        <v>5192.5</v>
      </c>
      <c r="R3283">
        <f>Table1[[#This Row],[OrderQuantity]]*Table1[[#This Row],[UnitCost]]</f>
        <v>3894.4</v>
      </c>
      <c r="S3283">
        <f>Table1[[#This Row],[OrderQuantity]]*Table1[[#This Row],[UnitPrice]]*(1-Table1[[#This Row],[DiscountApplied]]) - (Table1[[#This Row],[OrderQuantity]]*Table1[[#This Row],[UnitCost]])</f>
        <v>882.70000000000027</v>
      </c>
      <c r="T3283">
        <f>DATEDIF(Table1[[#This Row],[ShipDate]],Table1[[#This Row],[DeliveryDate]],"d")</f>
        <v>2</v>
      </c>
      <c r="U3283" t="str">
        <f t="shared" si="103"/>
        <v>On Time</v>
      </c>
    </row>
    <row r="3284" spans="1:21" x14ac:dyDescent="0.3">
      <c r="A3284" t="str">
        <f t="shared" si="102"/>
        <v>SO-003383</v>
      </c>
      <c r="B3284" t="s">
        <v>2</v>
      </c>
      <c r="C3284" t="s">
        <v>13</v>
      </c>
      <c r="D3284" s="1">
        <v>43500</v>
      </c>
      <c r="E3284" s="1">
        <v>43635</v>
      </c>
      <c r="F3284" s="1">
        <v>43660</v>
      </c>
      <c r="G3284" s="1">
        <v>43666</v>
      </c>
      <c r="H3284" t="s">
        <v>54</v>
      </c>
      <c r="I3284">
        <v>25</v>
      </c>
      <c r="J3284">
        <v>21</v>
      </c>
      <c r="K3284">
        <v>23</v>
      </c>
      <c r="L3284">
        <v>32</v>
      </c>
      <c r="M3284">
        <v>1</v>
      </c>
      <c r="N3284">
        <v>0.08</v>
      </c>
      <c r="O3284">
        <v>2604.29</v>
      </c>
      <c r="P3284">
        <v>4006.6</v>
      </c>
      <c r="Q3284">
        <f>Table1[[#This Row],[OrderQuantity]]*Table1[[#This Row],[UnitPrice]]</f>
        <v>4006.6</v>
      </c>
      <c r="R3284">
        <f>Table1[[#This Row],[OrderQuantity]]*Table1[[#This Row],[UnitCost]]</f>
        <v>2604.29</v>
      </c>
      <c r="S3284">
        <f>Table1[[#This Row],[OrderQuantity]]*Table1[[#This Row],[UnitPrice]]*(1-Table1[[#This Row],[DiscountApplied]]) - (Table1[[#This Row],[OrderQuantity]]*Table1[[#This Row],[UnitCost]])</f>
        <v>1081.7820000000002</v>
      </c>
      <c r="T3284">
        <f>DATEDIF(Table1[[#This Row],[ShipDate]],Table1[[#This Row],[DeliveryDate]],"d")</f>
        <v>6</v>
      </c>
      <c r="U3284" t="str">
        <f t="shared" si="103"/>
        <v>On Time</v>
      </c>
    </row>
    <row r="3285" spans="1:21" x14ac:dyDescent="0.3">
      <c r="A3285" t="str">
        <f t="shared" si="102"/>
        <v>SO-003384</v>
      </c>
      <c r="B3285" t="s">
        <v>3</v>
      </c>
      <c r="C3285" t="s">
        <v>12</v>
      </c>
      <c r="D3285" s="1">
        <v>43600</v>
      </c>
      <c r="E3285" s="1">
        <v>43635</v>
      </c>
      <c r="F3285" s="1">
        <v>43656</v>
      </c>
      <c r="G3285" s="1">
        <v>43661</v>
      </c>
      <c r="H3285" t="s">
        <v>54</v>
      </c>
      <c r="I3285">
        <v>8</v>
      </c>
      <c r="J3285">
        <v>25</v>
      </c>
      <c r="K3285">
        <v>204</v>
      </c>
      <c r="L3285">
        <v>6</v>
      </c>
      <c r="M3285">
        <v>3</v>
      </c>
      <c r="N3285">
        <v>0.15</v>
      </c>
      <c r="O3285">
        <v>3772.3</v>
      </c>
      <c r="P3285">
        <v>5313.1</v>
      </c>
      <c r="Q3285">
        <f>Table1[[#This Row],[OrderQuantity]]*Table1[[#This Row],[UnitPrice]]</f>
        <v>15939.300000000001</v>
      </c>
      <c r="R3285">
        <f>Table1[[#This Row],[OrderQuantity]]*Table1[[#This Row],[UnitCost]]</f>
        <v>11316.900000000001</v>
      </c>
      <c r="S3285">
        <f>Table1[[#This Row],[OrderQuantity]]*Table1[[#This Row],[UnitPrice]]*(1-Table1[[#This Row],[DiscountApplied]]) - (Table1[[#This Row],[OrderQuantity]]*Table1[[#This Row],[UnitCost]])</f>
        <v>2231.5049999999992</v>
      </c>
      <c r="T3285">
        <f>DATEDIF(Table1[[#This Row],[ShipDate]],Table1[[#This Row],[DeliveryDate]],"d")</f>
        <v>5</v>
      </c>
      <c r="U3285" t="str">
        <f t="shared" si="103"/>
        <v>On Time</v>
      </c>
    </row>
    <row r="3286" spans="1:21" x14ac:dyDescent="0.3">
      <c r="A3286" t="str">
        <f t="shared" si="102"/>
        <v>SO-003385</v>
      </c>
      <c r="B3286" t="s">
        <v>4</v>
      </c>
      <c r="C3286" t="s">
        <v>10</v>
      </c>
      <c r="D3286" s="1">
        <v>43500</v>
      </c>
      <c r="E3286" s="1">
        <v>43636</v>
      </c>
      <c r="F3286" s="1">
        <v>43658</v>
      </c>
      <c r="G3286" s="1">
        <v>43668</v>
      </c>
      <c r="H3286" t="s">
        <v>54</v>
      </c>
      <c r="I3286">
        <v>19</v>
      </c>
      <c r="J3286">
        <v>43</v>
      </c>
      <c r="K3286">
        <v>138</v>
      </c>
      <c r="L3286">
        <v>36</v>
      </c>
      <c r="M3286">
        <v>5</v>
      </c>
      <c r="N3286">
        <v>0.05</v>
      </c>
      <c r="O3286">
        <v>934.65</v>
      </c>
      <c r="P3286">
        <v>1246.2</v>
      </c>
      <c r="Q3286">
        <f>Table1[[#This Row],[OrderQuantity]]*Table1[[#This Row],[UnitPrice]]</f>
        <v>6231</v>
      </c>
      <c r="R3286">
        <f>Table1[[#This Row],[OrderQuantity]]*Table1[[#This Row],[UnitCost]]</f>
        <v>4673.25</v>
      </c>
      <c r="S3286">
        <f>Table1[[#This Row],[OrderQuantity]]*Table1[[#This Row],[UnitPrice]]*(1-Table1[[#This Row],[DiscountApplied]]) - (Table1[[#This Row],[OrderQuantity]]*Table1[[#This Row],[UnitCost]])</f>
        <v>1246.1999999999998</v>
      </c>
      <c r="T3286">
        <f>DATEDIF(Table1[[#This Row],[ShipDate]],Table1[[#This Row],[DeliveryDate]],"d")</f>
        <v>10</v>
      </c>
      <c r="U3286" t="str">
        <f t="shared" si="103"/>
        <v>Late</v>
      </c>
    </row>
    <row r="3287" spans="1:21" x14ac:dyDescent="0.3">
      <c r="A3287" t="str">
        <f t="shared" si="102"/>
        <v>SO-003386</v>
      </c>
      <c r="B3287" t="s">
        <v>3</v>
      </c>
      <c r="C3287" t="s">
        <v>8</v>
      </c>
      <c r="D3287" s="1">
        <v>43500</v>
      </c>
      <c r="E3287" s="1">
        <v>43636</v>
      </c>
      <c r="F3287" s="1">
        <v>43651</v>
      </c>
      <c r="G3287" s="1">
        <v>43652</v>
      </c>
      <c r="H3287" t="s">
        <v>54</v>
      </c>
      <c r="I3287">
        <v>8</v>
      </c>
      <c r="J3287">
        <v>20</v>
      </c>
      <c r="K3287">
        <v>354</v>
      </c>
      <c r="L3287">
        <v>1</v>
      </c>
      <c r="M3287">
        <v>8</v>
      </c>
      <c r="N3287">
        <v>0.1</v>
      </c>
      <c r="O3287">
        <v>433.96</v>
      </c>
      <c r="P3287">
        <v>850.9</v>
      </c>
      <c r="Q3287">
        <f>Table1[[#This Row],[OrderQuantity]]*Table1[[#This Row],[UnitPrice]]</f>
        <v>6807.2</v>
      </c>
      <c r="R3287">
        <f>Table1[[#This Row],[OrderQuantity]]*Table1[[#This Row],[UnitCost]]</f>
        <v>3471.68</v>
      </c>
      <c r="S3287">
        <f>Table1[[#This Row],[OrderQuantity]]*Table1[[#This Row],[UnitPrice]]*(1-Table1[[#This Row],[DiscountApplied]]) - (Table1[[#This Row],[OrderQuantity]]*Table1[[#This Row],[UnitCost]])</f>
        <v>2654.7999999999997</v>
      </c>
      <c r="T3287">
        <f>DATEDIF(Table1[[#This Row],[ShipDate]],Table1[[#This Row],[DeliveryDate]],"d")</f>
        <v>1</v>
      </c>
      <c r="U3287" t="str">
        <f t="shared" si="103"/>
        <v>On Time</v>
      </c>
    </row>
    <row r="3288" spans="1:21" x14ac:dyDescent="0.3">
      <c r="A3288" t="str">
        <f t="shared" si="102"/>
        <v>SO-003387</v>
      </c>
      <c r="B3288" t="s">
        <v>3</v>
      </c>
      <c r="C3288" t="s">
        <v>9</v>
      </c>
      <c r="D3288" s="1">
        <v>43500</v>
      </c>
      <c r="E3288" s="1">
        <v>43636</v>
      </c>
      <c r="F3288" s="1">
        <v>43656</v>
      </c>
      <c r="G3288" s="1">
        <v>43661</v>
      </c>
      <c r="H3288" t="s">
        <v>54</v>
      </c>
      <c r="I3288">
        <v>1</v>
      </c>
      <c r="J3288">
        <v>25</v>
      </c>
      <c r="K3288">
        <v>83</v>
      </c>
      <c r="L3288">
        <v>6</v>
      </c>
      <c r="M3288">
        <v>1</v>
      </c>
      <c r="N3288">
        <v>0.05</v>
      </c>
      <c r="O3288">
        <v>2821.24</v>
      </c>
      <c r="P3288">
        <v>6411.9</v>
      </c>
      <c r="Q3288">
        <f>Table1[[#This Row],[OrderQuantity]]*Table1[[#This Row],[UnitPrice]]</f>
        <v>6411.9</v>
      </c>
      <c r="R3288">
        <f>Table1[[#This Row],[OrderQuantity]]*Table1[[#This Row],[UnitCost]]</f>
        <v>2821.24</v>
      </c>
      <c r="S3288">
        <f>Table1[[#This Row],[OrderQuantity]]*Table1[[#This Row],[UnitPrice]]*(1-Table1[[#This Row],[DiscountApplied]]) - (Table1[[#This Row],[OrderQuantity]]*Table1[[#This Row],[UnitCost]])</f>
        <v>3270.0649999999996</v>
      </c>
      <c r="T3288">
        <f>DATEDIF(Table1[[#This Row],[ShipDate]],Table1[[#This Row],[DeliveryDate]],"d")</f>
        <v>5</v>
      </c>
      <c r="U3288" t="str">
        <f t="shared" si="103"/>
        <v>On Time</v>
      </c>
    </row>
    <row r="3289" spans="1:21" x14ac:dyDescent="0.3">
      <c r="A3289" t="str">
        <f t="shared" si="102"/>
        <v>SO-003388</v>
      </c>
      <c r="B3289" t="s">
        <v>3</v>
      </c>
      <c r="C3289" t="s">
        <v>11</v>
      </c>
      <c r="D3289" s="1">
        <v>43600</v>
      </c>
      <c r="E3289" s="1">
        <v>43636</v>
      </c>
      <c r="F3289" s="1">
        <v>43650</v>
      </c>
      <c r="G3289" s="1">
        <v>43657</v>
      </c>
      <c r="H3289" t="s">
        <v>54</v>
      </c>
      <c r="I3289">
        <v>11</v>
      </c>
      <c r="J3289">
        <v>47</v>
      </c>
      <c r="K3289">
        <v>293</v>
      </c>
      <c r="L3289">
        <v>46</v>
      </c>
      <c r="M3289">
        <v>1</v>
      </c>
      <c r="N3289">
        <v>0.05</v>
      </c>
      <c r="O3289">
        <v>163.47999999999999</v>
      </c>
      <c r="P3289">
        <v>268</v>
      </c>
      <c r="Q3289">
        <f>Table1[[#This Row],[OrderQuantity]]*Table1[[#This Row],[UnitPrice]]</f>
        <v>268</v>
      </c>
      <c r="R3289">
        <f>Table1[[#This Row],[OrderQuantity]]*Table1[[#This Row],[UnitCost]]</f>
        <v>163.47999999999999</v>
      </c>
      <c r="S3289">
        <f>Table1[[#This Row],[OrderQuantity]]*Table1[[#This Row],[UnitPrice]]*(1-Table1[[#This Row],[DiscountApplied]]) - (Table1[[#This Row],[OrderQuantity]]*Table1[[#This Row],[UnitCost]])</f>
        <v>91.12</v>
      </c>
      <c r="T3289">
        <f>DATEDIF(Table1[[#This Row],[ShipDate]],Table1[[#This Row],[DeliveryDate]],"d")</f>
        <v>7</v>
      </c>
      <c r="U3289" t="str">
        <f t="shared" si="103"/>
        <v>On Time</v>
      </c>
    </row>
    <row r="3290" spans="1:21" x14ac:dyDescent="0.3">
      <c r="A3290" t="str">
        <f t="shared" si="102"/>
        <v>SO-003389</v>
      </c>
      <c r="B3290" t="s">
        <v>2</v>
      </c>
      <c r="C3290" t="s">
        <v>11</v>
      </c>
      <c r="D3290" s="1">
        <v>43600</v>
      </c>
      <c r="E3290" s="1">
        <v>43636</v>
      </c>
      <c r="F3290" s="1">
        <v>43642</v>
      </c>
      <c r="G3290" s="1">
        <v>43651</v>
      </c>
      <c r="H3290" t="s">
        <v>54</v>
      </c>
      <c r="I3290">
        <v>24</v>
      </c>
      <c r="J3290">
        <v>29</v>
      </c>
      <c r="K3290">
        <v>262</v>
      </c>
      <c r="L3290">
        <v>43</v>
      </c>
      <c r="M3290">
        <v>1</v>
      </c>
      <c r="N3290">
        <v>0.05</v>
      </c>
      <c r="O3290">
        <v>1615.71</v>
      </c>
      <c r="P3290">
        <v>2485.6999999999998</v>
      </c>
      <c r="Q3290">
        <f>Table1[[#This Row],[OrderQuantity]]*Table1[[#This Row],[UnitPrice]]</f>
        <v>2485.6999999999998</v>
      </c>
      <c r="R3290">
        <f>Table1[[#This Row],[OrderQuantity]]*Table1[[#This Row],[UnitCost]]</f>
        <v>1615.71</v>
      </c>
      <c r="S3290">
        <f>Table1[[#This Row],[OrderQuantity]]*Table1[[#This Row],[UnitPrice]]*(1-Table1[[#This Row],[DiscountApplied]]) - (Table1[[#This Row],[OrderQuantity]]*Table1[[#This Row],[UnitCost]])</f>
        <v>745.70499999999947</v>
      </c>
      <c r="T3290">
        <f>DATEDIF(Table1[[#This Row],[ShipDate]],Table1[[#This Row],[DeliveryDate]],"d")</f>
        <v>9</v>
      </c>
      <c r="U3290" t="str">
        <f t="shared" si="103"/>
        <v>Late</v>
      </c>
    </row>
    <row r="3291" spans="1:21" x14ac:dyDescent="0.3">
      <c r="A3291" t="str">
        <f t="shared" si="102"/>
        <v>SO-003390</v>
      </c>
      <c r="B3291" t="s">
        <v>3</v>
      </c>
      <c r="C3291" t="s">
        <v>8</v>
      </c>
      <c r="D3291" s="1">
        <v>43500</v>
      </c>
      <c r="E3291" s="1">
        <v>43636</v>
      </c>
      <c r="F3291" s="1">
        <v>43643</v>
      </c>
      <c r="G3291" s="1">
        <v>43649</v>
      </c>
      <c r="H3291" t="s">
        <v>54</v>
      </c>
      <c r="I3291">
        <v>12</v>
      </c>
      <c r="J3291">
        <v>14</v>
      </c>
      <c r="K3291">
        <v>366</v>
      </c>
      <c r="L3291">
        <v>33</v>
      </c>
      <c r="M3291">
        <v>1</v>
      </c>
      <c r="N3291">
        <v>0.08</v>
      </c>
      <c r="O3291">
        <v>1372.29</v>
      </c>
      <c r="P3291">
        <v>1782.2</v>
      </c>
      <c r="Q3291">
        <f>Table1[[#This Row],[OrderQuantity]]*Table1[[#This Row],[UnitPrice]]</f>
        <v>1782.2</v>
      </c>
      <c r="R3291">
        <f>Table1[[#This Row],[OrderQuantity]]*Table1[[#This Row],[UnitCost]]</f>
        <v>1372.29</v>
      </c>
      <c r="S3291">
        <f>Table1[[#This Row],[OrderQuantity]]*Table1[[#This Row],[UnitPrice]]*(1-Table1[[#This Row],[DiscountApplied]]) - (Table1[[#This Row],[OrderQuantity]]*Table1[[#This Row],[UnitCost]])</f>
        <v>267.33400000000006</v>
      </c>
      <c r="T3291">
        <f>DATEDIF(Table1[[#This Row],[ShipDate]],Table1[[#This Row],[DeliveryDate]],"d")</f>
        <v>6</v>
      </c>
      <c r="U3291" t="str">
        <f t="shared" si="103"/>
        <v>On Time</v>
      </c>
    </row>
    <row r="3292" spans="1:21" x14ac:dyDescent="0.3">
      <c r="A3292" t="str">
        <f t="shared" si="102"/>
        <v>SO-003391</v>
      </c>
      <c r="B3292" t="s">
        <v>5</v>
      </c>
      <c r="C3292" t="s">
        <v>9</v>
      </c>
      <c r="D3292" s="1">
        <v>43500</v>
      </c>
      <c r="E3292" s="1">
        <v>43636</v>
      </c>
      <c r="F3292" s="1">
        <v>43645</v>
      </c>
      <c r="G3292" s="1">
        <v>43648</v>
      </c>
      <c r="H3292" t="s">
        <v>54</v>
      </c>
      <c r="I3292">
        <v>26</v>
      </c>
      <c r="J3292">
        <v>8</v>
      </c>
      <c r="K3292">
        <v>83</v>
      </c>
      <c r="L3292">
        <v>46</v>
      </c>
      <c r="M3292">
        <v>1</v>
      </c>
      <c r="N3292">
        <v>0.15</v>
      </c>
      <c r="O3292">
        <v>509.2</v>
      </c>
      <c r="P3292">
        <v>1273</v>
      </c>
      <c r="Q3292">
        <f>Table1[[#This Row],[OrderQuantity]]*Table1[[#This Row],[UnitPrice]]</f>
        <v>1273</v>
      </c>
      <c r="R3292">
        <f>Table1[[#This Row],[OrderQuantity]]*Table1[[#This Row],[UnitCost]]</f>
        <v>509.2</v>
      </c>
      <c r="S3292">
        <f>Table1[[#This Row],[OrderQuantity]]*Table1[[#This Row],[UnitPrice]]*(1-Table1[[#This Row],[DiscountApplied]]) - (Table1[[#This Row],[OrderQuantity]]*Table1[[#This Row],[UnitCost]])</f>
        <v>572.84999999999991</v>
      </c>
      <c r="T3292">
        <f>DATEDIF(Table1[[#This Row],[ShipDate]],Table1[[#This Row],[DeliveryDate]],"d")</f>
        <v>3</v>
      </c>
      <c r="U3292" t="str">
        <f t="shared" si="103"/>
        <v>On Time</v>
      </c>
    </row>
    <row r="3293" spans="1:21" x14ac:dyDescent="0.3">
      <c r="A3293" t="str">
        <f t="shared" si="102"/>
        <v>SO-003392</v>
      </c>
      <c r="B3293" t="s">
        <v>3</v>
      </c>
      <c r="C3293" t="s">
        <v>11</v>
      </c>
      <c r="D3293" s="1">
        <v>43500</v>
      </c>
      <c r="E3293" s="1">
        <v>43637</v>
      </c>
      <c r="F3293" s="1">
        <v>43640</v>
      </c>
      <c r="G3293" s="1">
        <v>43649</v>
      </c>
      <c r="H3293" t="s">
        <v>54</v>
      </c>
      <c r="I3293">
        <v>4</v>
      </c>
      <c r="J3293">
        <v>22</v>
      </c>
      <c r="K3293">
        <v>273</v>
      </c>
      <c r="L3293">
        <v>47</v>
      </c>
      <c r="M3293">
        <v>4</v>
      </c>
      <c r="N3293">
        <v>0.05</v>
      </c>
      <c r="O3293">
        <v>1698.05</v>
      </c>
      <c r="P3293">
        <v>3859.2</v>
      </c>
      <c r="Q3293">
        <f>Table1[[#This Row],[OrderQuantity]]*Table1[[#This Row],[UnitPrice]]</f>
        <v>15436.8</v>
      </c>
      <c r="R3293">
        <f>Table1[[#This Row],[OrderQuantity]]*Table1[[#This Row],[UnitCost]]</f>
        <v>6792.2</v>
      </c>
      <c r="S3293">
        <f>Table1[[#This Row],[OrderQuantity]]*Table1[[#This Row],[UnitPrice]]*(1-Table1[[#This Row],[DiscountApplied]]) - (Table1[[#This Row],[OrderQuantity]]*Table1[[#This Row],[UnitCost]])</f>
        <v>7872.7599999999993</v>
      </c>
      <c r="T3293">
        <f>DATEDIF(Table1[[#This Row],[ShipDate]],Table1[[#This Row],[DeliveryDate]],"d")</f>
        <v>9</v>
      </c>
      <c r="U3293" t="str">
        <f t="shared" si="103"/>
        <v>Late</v>
      </c>
    </row>
    <row r="3294" spans="1:21" x14ac:dyDescent="0.3">
      <c r="A3294" t="str">
        <f t="shared" si="102"/>
        <v>SO-003393</v>
      </c>
      <c r="B3294" t="s">
        <v>2</v>
      </c>
      <c r="C3294" t="s">
        <v>10</v>
      </c>
      <c r="D3294" s="1">
        <v>43500</v>
      </c>
      <c r="E3294" s="1">
        <v>43637</v>
      </c>
      <c r="F3294" s="1">
        <v>43644</v>
      </c>
      <c r="G3294" s="1">
        <v>43653</v>
      </c>
      <c r="H3294" t="s">
        <v>54</v>
      </c>
      <c r="I3294">
        <v>23</v>
      </c>
      <c r="J3294">
        <v>45</v>
      </c>
      <c r="K3294">
        <v>100</v>
      </c>
      <c r="L3294">
        <v>19</v>
      </c>
      <c r="M3294">
        <v>6</v>
      </c>
      <c r="N3294">
        <v>0.08</v>
      </c>
      <c r="O3294">
        <v>4095.31</v>
      </c>
      <c r="P3294">
        <v>5534.2</v>
      </c>
      <c r="Q3294">
        <f>Table1[[#This Row],[OrderQuantity]]*Table1[[#This Row],[UnitPrice]]</f>
        <v>33205.199999999997</v>
      </c>
      <c r="R3294">
        <f>Table1[[#This Row],[OrderQuantity]]*Table1[[#This Row],[UnitCost]]</f>
        <v>24571.86</v>
      </c>
      <c r="S3294">
        <f>Table1[[#This Row],[OrderQuantity]]*Table1[[#This Row],[UnitPrice]]*(1-Table1[[#This Row],[DiscountApplied]]) - (Table1[[#This Row],[OrderQuantity]]*Table1[[#This Row],[UnitCost]])</f>
        <v>5976.9239999999991</v>
      </c>
      <c r="T3294">
        <f>DATEDIF(Table1[[#This Row],[ShipDate]],Table1[[#This Row],[DeliveryDate]],"d")</f>
        <v>9</v>
      </c>
      <c r="U3294" t="str">
        <f t="shared" si="103"/>
        <v>Late</v>
      </c>
    </row>
    <row r="3295" spans="1:21" x14ac:dyDescent="0.3">
      <c r="A3295" t="str">
        <f t="shared" si="102"/>
        <v>SO-003394</v>
      </c>
      <c r="B3295" t="s">
        <v>4</v>
      </c>
      <c r="C3295" t="s">
        <v>10</v>
      </c>
      <c r="D3295" s="1">
        <v>43600</v>
      </c>
      <c r="E3295" s="1">
        <v>43637</v>
      </c>
      <c r="F3295" s="1">
        <v>43651</v>
      </c>
      <c r="G3295" s="1">
        <v>43659</v>
      </c>
      <c r="H3295" t="s">
        <v>54</v>
      </c>
      <c r="I3295">
        <v>12</v>
      </c>
      <c r="J3295">
        <v>4</v>
      </c>
      <c r="K3295">
        <v>141</v>
      </c>
      <c r="L3295">
        <v>43</v>
      </c>
      <c r="M3295">
        <v>4</v>
      </c>
      <c r="N3295">
        <v>0.08</v>
      </c>
      <c r="O3295">
        <v>414.6</v>
      </c>
      <c r="P3295">
        <v>797.3</v>
      </c>
      <c r="Q3295">
        <f>Table1[[#This Row],[OrderQuantity]]*Table1[[#This Row],[UnitPrice]]</f>
        <v>3189.2</v>
      </c>
      <c r="R3295">
        <f>Table1[[#This Row],[OrderQuantity]]*Table1[[#This Row],[UnitCost]]</f>
        <v>1658.4</v>
      </c>
      <c r="S3295">
        <f>Table1[[#This Row],[OrderQuantity]]*Table1[[#This Row],[UnitPrice]]*(1-Table1[[#This Row],[DiscountApplied]]) - (Table1[[#This Row],[OrderQuantity]]*Table1[[#This Row],[UnitCost]])</f>
        <v>1275.6639999999998</v>
      </c>
      <c r="T3295">
        <f>DATEDIF(Table1[[#This Row],[ShipDate]],Table1[[#This Row],[DeliveryDate]],"d")</f>
        <v>8</v>
      </c>
      <c r="U3295" t="str">
        <f t="shared" si="103"/>
        <v>Late</v>
      </c>
    </row>
    <row r="3296" spans="1:21" x14ac:dyDescent="0.3">
      <c r="A3296" t="str">
        <f t="shared" si="102"/>
        <v>SO-003395</v>
      </c>
      <c r="B3296" t="s">
        <v>4</v>
      </c>
      <c r="C3296" t="s">
        <v>9</v>
      </c>
      <c r="D3296" s="1">
        <v>43500</v>
      </c>
      <c r="E3296" s="1">
        <v>43637</v>
      </c>
      <c r="F3296" s="1">
        <v>43663</v>
      </c>
      <c r="G3296" s="1">
        <v>43670</v>
      </c>
      <c r="H3296" t="s">
        <v>54</v>
      </c>
      <c r="I3296">
        <v>15</v>
      </c>
      <c r="J3296">
        <v>31</v>
      </c>
      <c r="K3296">
        <v>59</v>
      </c>
      <c r="L3296">
        <v>27</v>
      </c>
      <c r="M3296">
        <v>4</v>
      </c>
      <c r="N3296">
        <v>0.4</v>
      </c>
      <c r="O3296">
        <v>1294.04</v>
      </c>
      <c r="P3296">
        <v>1748.7</v>
      </c>
      <c r="Q3296">
        <f>Table1[[#This Row],[OrderQuantity]]*Table1[[#This Row],[UnitPrice]]</f>
        <v>6994.8</v>
      </c>
      <c r="R3296">
        <f>Table1[[#This Row],[OrderQuantity]]*Table1[[#This Row],[UnitCost]]</f>
        <v>5176.16</v>
      </c>
      <c r="S3296">
        <f>Table1[[#This Row],[OrderQuantity]]*Table1[[#This Row],[UnitPrice]]*(1-Table1[[#This Row],[DiscountApplied]]) - (Table1[[#This Row],[OrderQuantity]]*Table1[[#This Row],[UnitCost]])</f>
        <v>-979.27999999999975</v>
      </c>
      <c r="T3296">
        <f>DATEDIF(Table1[[#This Row],[ShipDate]],Table1[[#This Row],[DeliveryDate]],"d")</f>
        <v>7</v>
      </c>
      <c r="U3296" t="str">
        <f t="shared" si="103"/>
        <v>On Time</v>
      </c>
    </row>
    <row r="3297" spans="1:21" x14ac:dyDescent="0.3">
      <c r="A3297" t="str">
        <f t="shared" si="102"/>
        <v>SO-003396</v>
      </c>
      <c r="B3297" t="s">
        <v>4</v>
      </c>
      <c r="C3297" t="s">
        <v>8</v>
      </c>
      <c r="D3297" s="1">
        <v>43500</v>
      </c>
      <c r="E3297" s="1">
        <v>43637</v>
      </c>
      <c r="F3297" s="1">
        <v>43643</v>
      </c>
      <c r="G3297" s="1">
        <v>43644</v>
      </c>
      <c r="H3297" t="s">
        <v>54</v>
      </c>
      <c r="I3297">
        <v>14</v>
      </c>
      <c r="J3297">
        <v>29</v>
      </c>
      <c r="K3297">
        <v>340</v>
      </c>
      <c r="L3297">
        <v>32</v>
      </c>
      <c r="M3297">
        <v>2</v>
      </c>
      <c r="N3297">
        <v>0.05</v>
      </c>
      <c r="O3297">
        <v>3135.6</v>
      </c>
      <c r="P3297">
        <v>3919.5</v>
      </c>
      <c r="Q3297">
        <f>Table1[[#This Row],[OrderQuantity]]*Table1[[#This Row],[UnitPrice]]</f>
        <v>7839</v>
      </c>
      <c r="R3297">
        <f>Table1[[#This Row],[OrderQuantity]]*Table1[[#This Row],[UnitCost]]</f>
        <v>6271.2</v>
      </c>
      <c r="S3297">
        <f>Table1[[#This Row],[OrderQuantity]]*Table1[[#This Row],[UnitPrice]]*(1-Table1[[#This Row],[DiscountApplied]]) - (Table1[[#This Row],[OrderQuantity]]*Table1[[#This Row],[UnitCost]])</f>
        <v>1175.8499999999995</v>
      </c>
      <c r="T3297">
        <f>DATEDIF(Table1[[#This Row],[ShipDate]],Table1[[#This Row],[DeliveryDate]],"d")</f>
        <v>1</v>
      </c>
      <c r="U3297" t="str">
        <f t="shared" si="103"/>
        <v>On Time</v>
      </c>
    </row>
    <row r="3298" spans="1:21" x14ac:dyDescent="0.3">
      <c r="A3298" t="str">
        <f t="shared" si="102"/>
        <v>SO-003397</v>
      </c>
      <c r="B3298" t="s">
        <v>3</v>
      </c>
      <c r="C3298" t="s">
        <v>13</v>
      </c>
      <c r="D3298" s="1">
        <v>43500</v>
      </c>
      <c r="E3298" s="1">
        <v>43637</v>
      </c>
      <c r="F3298" s="1">
        <v>43655</v>
      </c>
      <c r="G3298" s="1">
        <v>43663</v>
      </c>
      <c r="H3298" t="s">
        <v>54</v>
      </c>
      <c r="I3298">
        <v>7</v>
      </c>
      <c r="J3298">
        <v>5</v>
      </c>
      <c r="K3298">
        <v>8</v>
      </c>
      <c r="L3298">
        <v>46</v>
      </c>
      <c r="M3298">
        <v>1</v>
      </c>
      <c r="N3298">
        <v>0.05</v>
      </c>
      <c r="O3298">
        <v>142.71</v>
      </c>
      <c r="P3298">
        <v>201</v>
      </c>
      <c r="Q3298">
        <f>Table1[[#This Row],[OrderQuantity]]*Table1[[#This Row],[UnitPrice]]</f>
        <v>201</v>
      </c>
      <c r="R3298">
        <f>Table1[[#This Row],[OrderQuantity]]*Table1[[#This Row],[UnitCost]]</f>
        <v>142.71</v>
      </c>
      <c r="S3298">
        <f>Table1[[#This Row],[OrderQuantity]]*Table1[[#This Row],[UnitPrice]]*(1-Table1[[#This Row],[DiscountApplied]]) - (Table1[[#This Row],[OrderQuantity]]*Table1[[#This Row],[UnitCost]])</f>
        <v>48.239999999999981</v>
      </c>
      <c r="T3298">
        <f>DATEDIF(Table1[[#This Row],[ShipDate]],Table1[[#This Row],[DeliveryDate]],"d")</f>
        <v>8</v>
      </c>
      <c r="U3298" t="str">
        <f t="shared" si="103"/>
        <v>Late</v>
      </c>
    </row>
    <row r="3299" spans="1:21" x14ac:dyDescent="0.3">
      <c r="A3299" t="str">
        <f t="shared" si="102"/>
        <v>SO-003398</v>
      </c>
      <c r="B3299" t="s">
        <v>2</v>
      </c>
      <c r="C3299" t="s">
        <v>10</v>
      </c>
      <c r="D3299" s="1">
        <v>43500</v>
      </c>
      <c r="E3299" s="1">
        <v>43637</v>
      </c>
      <c r="F3299" s="1">
        <v>43641</v>
      </c>
      <c r="G3299" s="1">
        <v>43645</v>
      </c>
      <c r="H3299" t="s">
        <v>54</v>
      </c>
      <c r="I3299">
        <v>20</v>
      </c>
      <c r="J3299">
        <v>43</v>
      </c>
      <c r="K3299">
        <v>185</v>
      </c>
      <c r="L3299">
        <v>23</v>
      </c>
      <c r="M3299">
        <v>6</v>
      </c>
      <c r="N3299">
        <v>0.3</v>
      </c>
      <c r="O3299">
        <v>622.29999999999995</v>
      </c>
      <c r="P3299">
        <v>864.3</v>
      </c>
      <c r="Q3299">
        <f>Table1[[#This Row],[OrderQuantity]]*Table1[[#This Row],[UnitPrice]]</f>
        <v>5185.7999999999993</v>
      </c>
      <c r="R3299">
        <f>Table1[[#This Row],[OrderQuantity]]*Table1[[#This Row],[UnitCost]]</f>
        <v>3733.7999999999997</v>
      </c>
      <c r="S3299">
        <f>Table1[[#This Row],[OrderQuantity]]*Table1[[#This Row],[UnitPrice]]*(1-Table1[[#This Row],[DiscountApplied]]) - (Table1[[#This Row],[OrderQuantity]]*Table1[[#This Row],[UnitCost]])</f>
        <v>-103.74000000000069</v>
      </c>
      <c r="T3299">
        <f>DATEDIF(Table1[[#This Row],[ShipDate]],Table1[[#This Row],[DeliveryDate]],"d")</f>
        <v>4</v>
      </c>
      <c r="U3299" t="str">
        <f t="shared" si="103"/>
        <v>On Time</v>
      </c>
    </row>
    <row r="3300" spans="1:21" x14ac:dyDescent="0.3">
      <c r="A3300" t="str">
        <f t="shared" si="102"/>
        <v>SO-003399</v>
      </c>
      <c r="B3300" t="s">
        <v>3</v>
      </c>
      <c r="C3300" t="s">
        <v>8</v>
      </c>
      <c r="D3300" s="1">
        <v>43500</v>
      </c>
      <c r="E3300" s="1">
        <v>43637</v>
      </c>
      <c r="F3300" s="1">
        <v>43642</v>
      </c>
      <c r="G3300" s="1">
        <v>43648</v>
      </c>
      <c r="H3300" t="s">
        <v>54</v>
      </c>
      <c r="I3300">
        <v>1</v>
      </c>
      <c r="J3300">
        <v>20</v>
      </c>
      <c r="K3300">
        <v>344</v>
      </c>
      <c r="L3300">
        <v>12</v>
      </c>
      <c r="M3300">
        <v>1</v>
      </c>
      <c r="N3300">
        <v>0.08</v>
      </c>
      <c r="O3300">
        <v>814.72</v>
      </c>
      <c r="P3300">
        <v>1072</v>
      </c>
      <c r="Q3300">
        <f>Table1[[#This Row],[OrderQuantity]]*Table1[[#This Row],[UnitPrice]]</f>
        <v>1072</v>
      </c>
      <c r="R3300">
        <f>Table1[[#This Row],[OrderQuantity]]*Table1[[#This Row],[UnitCost]]</f>
        <v>814.72</v>
      </c>
      <c r="S3300">
        <f>Table1[[#This Row],[OrderQuantity]]*Table1[[#This Row],[UnitPrice]]*(1-Table1[[#This Row],[DiscountApplied]]) - (Table1[[#This Row],[OrderQuantity]]*Table1[[#This Row],[UnitCost]])</f>
        <v>171.51999999999998</v>
      </c>
      <c r="T3300">
        <f>DATEDIF(Table1[[#This Row],[ShipDate]],Table1[[#This Row],[DeliveryDate]],"d")</f>
        <v>6</v>
      </c>
      <c r="U3300" t="str">
        <f t="shared" si="103"/>
        <v>On Time</v>
      </c>
    </row>
    <row r="3301" spans="1:21" x14ac:dyDescent="0.3">
      <c r="A3301" t="str">
        <f t="shared" si="102"/>
        <v>SO-003400</v>
      </c>
      <c r="B3301" t="s">
        <v>3</v>
      </c>
      <c r="C3301" t="s">
        <v>10</v>
      </c>
      <c r="D3301" s="1">
        <v>43500</v>
      </c>
      <c r="E3301" s="1">
        <v>43637</v>
      </c>
      <c r="F3301" s="1">
        <v>43655</v>
      </c>
      <c r="G3301" s="1">
        <v>43665</v>
      </c>
      <c r="H3301" t="s">
        <v>54</v>
      </c>
      <c r="I3301">
        <v>5</v>
      </c>
      <c r="J3301">
        <v>10</v>
      </c>
      <c r="K3301">
        <v>157</v>
      </c>
      <c r="L3301">
        <v>35</v>
      </c>
      <c r="M3301">
        <v>2</v>
      </c>
      <c r="N3301">
        <v>0.08</v>
      </c>
      <c r="O3301">
        <v>645.75</v>
      </c>
      <c r="P3301">
        <v>817.4</v>
      </c>
      <c r="Q3301">
        <f>Table1[[#This Row],[OrderQuantity]]*Table1[[#This Row],[UnitPrice]]</f>
        <v>1634.8</v>
      </c>
      <c r="R3301">
        <f>Table1[[#This Row],[OrderQuantity]]*Table1[[#This Row],[UnitCost]]</f>
        <v>1291.5</v>
      </c>
      <c r="S3301">
        <f>Table1[[#This Row],[OrderQuantity]]*Table1[[#This Row],[UnitPrice]]*(1-Table1[[#This Row],[DiscountApplied]]) - (Table1[[#This Row],[OrderQuantity]]*Table1[[#This Row],[UnitCost]])</f>
        <v>212.51600000000008</v>
      </c>
      <c r="T3301">
        <f>DATEDIF(Table1[[#This Row],[ShipDate]],Table1[[#This Row],[DeliveryDate]],"d")</f>
        <v>10</v>
      </c>
      <c r="U3301" t="str">
        <f t="shared" si="103"/>
        <v>Late</v>
      </c>
    </row>
    <row r="3302" spans="1:21" x14ac:dyDescent="0.3">
      <c r="A3302" t="str">
        <f t="shared" si="102"/>
        <v>SO-003401</v>
      </c>
      <c r="B3302" t="s">
        <v>5</v>
      </c>
      <c r="C3302" t="s">
        <v>10</v>
      </c>
      <c r="D3302" s="1">
        <v>43500</v>
      </c>
      <c r="E3302" s="1">
        <v>43638</v>
      </c>
      <c r="F3302" s="1">
        <v>43655</v>
      </c>
      <c r="G3302" s="1">
        <v>43660</v>
      </c>
      <c r="H3302" t="s">
        <v>54</v>
      </c>
      <c r="I3302">
        <v>27</v>
      </c>
      <c r="J3302">
        <v>38</v>
      </c>
      <c r="K3302">
        <v>96</v>
      </c>
      <c r="L3302">
        <v>43</v>
      </c>
      <c r="M3302">
        <v>4</v>
      </c>
      <c r="N3302">
        <v>0.1</v>
      </c>
      <c r="O3302">
        <v>2801.87</v>
      </c>
      <c r="P3302">
        <v>3946.3</v>
      </c>
      <c r="Q3302">
        <f>Table1[[#This Row],[OrderQuantity]]*Table1[[#This Row],[UnitPrice]]</f>
        <v>15785.2</v>
      </c>
      <c r="R3302">
        <f>Table1[[#This Row],[OrderQuantity]]*Table1[[#This Row],[UnitCost]]</f>
        <v>11207.48</v>
      </c>
      <c r="S3302">
        <f>Table1[[#This Row],[OrderQuantity]]*Table1[[#This Row],[UnitPrice]]*(1-Table1[[#This Row],[DiscountApplied]]) - (Table1[[#This Row],[OrderQuantity]]*Table1[[#This Row],[UnitCost]])</f>
        <v>2999.2000000000007</v>
      </c>
      <c r="T3302">
        <f>DATEDIF(Table1[[#This Row],[ShipDate]],Table1[[#This Row],[DeliveryDate]],"d")</f>
        <v>5</v>
      </c>
      <c r="U3302" t="str">
        <f t="shared" si="103"/>
        <v>On Time</v>
      </c>
    </row>
    <row r="3303" spans="1:21" x14ac:dyDescent="0.3">
      <c r="A3303" t="str">
        <f t="shared" si="102"/>
        <v>SO-003402</v>
      </c>
      <c r="B3303" t="s">
        <v>4</v>
      </c>
      <c r="C3303" t="s">
        <v>11</v>
      </c>
      <c r="D3303" s="1">
        <v>43500</v>
      </c>
      <c r="E3303" s="1">
        <v>43638</v>
      </c>
      <c r="F3303" s="1">
        <v>43643</v>
      </c>
      <c r="G3303" s="1">
        <v>43644</v>
      </c>
      <c r="H3303" t="s">
        <v>54</v>
      </c>
      <c r="I3303">
        <v>17</v>
      </c>
      <c r="J3303">
        <v>32</v>
      </c>
      <c r="K3303">
        <v>287</v>
      </c>
      <c r="L3303">
        <v>29</v>
      </c>
      <c r="M3303">
        <v>3</v>
      </c>
      <c r="N3303">
        <v>0.15</v>
      </c>
      <c r="O3303">
        <v>412.72</v>
      </c>
      <c r="P3303">
        <v>737</v>
      </c>
      <c r="Q3303">
        <f>Table1[[#This Row],[OrderQuantity]]*Table1[[#This Row],[UnitPrice]]</f>
        <v>2211</v>
      </c>
      <c r="R3303">
        <f>Table1[[#This Row],[OrderQuantity]]*Table1[[#This Row],[UnitCost]]</f>
        <v>1238.1600000000001</v>
      </c>
      <c r="S3303">
        <f>Table1[[#This Row],[OrderQuantity]]*Table1[[#This Row],[UnitPrice]]*(1-Table1[[#This Row],[DiscountApplied]]) - (Table1[[#This Row],[OrderQuantity]]*Table1[[#This Row],[UnitCost]])</f>
        <v>641.18999999999983</v>
      </c>
      <c r="T3303">
        <f>DATEDIF(Table1[[#This Row],[ShipDate]],Table1[[#This Row],[DeliveryDate]],"d")</f>
        <v>1</v>
      </c>
      <c r="U3303" t="str">
        <f t="shared" si="103"/>
        <v>On Time</v>
      </c>
    </row>
    <row r="3304" spans="1:21" x14ac:dyDescent="0.3">
      <c r="A3304" t="str">
        <f t="shared" si="102"/>
        <v>SO-003403</v>
      </c>
      <c r="B3304" t="s">
        <v>2</v>
      </c>
      <c r="C3304" t="s">
        <v>10</v>
      </c>
      <c r="D3304" s="1">
        <v>43500</v>
      </c>
      <c r="E3304" s="1">
        <v>43638</v>
      </c>
      <c r="F3304" s="1">
        <v>43652</v>
      </c>
      <c r="G3304" s="1">
        <v>43656</v>
      </c>
      <c r="H3304" t="s">
        <v>54</v>
      </c>
      <c r="I3304">
        <v>21</v>
      </c>
      <c r="J3304">
        <v>47</v>
      </c>
      <c r="K3304">
        <v>131</v>
      </c>
      <c r="L3304">
        <v>11</v>
      </c>
      <c r="M3304">
        <v>6</v>
      </c>
      <c r="N3304">
        <v>0.05</v>
      </c>
      <c r="O3304">
        <v>1356.48</v>
      </c>
      <c r="P3304">
        <v>2559.4</v>
      </c>
      <c r="Q3304">
        <f>Table1[[#This Row],[OrderQuantity]]*Table1[[#This Row],[UnitPrice]]</f>
        <v>15356.400000000001</v>
      </c>
      <c r="R3304">
        <f>Table1[[#This Row],[OrderQuantity]]*Table1[[#This Row],[UnitCost]]</f>
        <v>8138.88</v>
      </c>
      <c r="S3304">
        <f>Table1[[#This Row],[OrderQuantity]]*Table1[[#This Row],[UnitPrice]]*(1-Table1[[#This Row],[DiscountApplied]]) - (Table1[[#This Row],[OrderQuantity]]*Table1[[#This Row],[UnitCost]])</f>
        <v>6449.7</v>
      </c>
      <c r="T3304">
        <f>DATEDIF(Table1[[#This Row],[ShipDate]],Table1[[#This Row],[DeliveryDate]],"d")</f>
        <v>4</v>
      </c>
      <c r="U3304" t="str">
        <f t="shared" si="103"/>
        <v>On Time</v>
      </c>
    </row>
    <row r="3305" spans="1:21" x14ac:dyDescent="0.3">
      <c r="A3305" t="str">
        <f t="shared" si="102"/>
        <v>SO-003404</v>
      </c>
      <c r="B3305" t="s">
        <v>3</v>
      </c>
      <c r="C3305" t="s">
        <v>12</v>
      </c>
      <c r="D3305" s="1">
        <v>43500</v>
      </c>
      <c r="E3305" s="1">
        <v>43638</v>
      </c>
      <c r="F3305" s="1">
        <v>43655</v>
      </c>
      <c r="G3305" s="1">
        <v>43656</v>
      </c>
      <c r="H3305" t="s">
        <v>54</v>
      </c>
      <c r="I3305">
        <v>4</v>
      </c>
      <c r="J3305">
        <v>10</v>
      </c>
      <c r="K3305">
        <v>245</v>
      </c>
      <c r="L3305">
        <v>43</v>
      </c>
      <c r="M3305">
        <v>3</v>
      </c>
      <c r="N3305">
        <v>0.05</v>
      </c>
      <c r="O3305">
        <v>2921.74</v>
      </c>
      <c r="P3305">
        <v>6351.6</v>
      </c>
      <c r="Q3305">
        <f>Table1[[#This Row],[OrderQuantity]]*Table1[[#This Row],[UnitPrice]]</f>
        <v>19054.800000000003</v>
      </c>
      <c r="R3305">
        <f>Table1[[#This Row],[OrderQuantity]]*Table1[[#This Row],[UnitCost]]</f>
        <v>8765.2199999999993</v>
      </c>
      <c r="S3305">
        <f>Table1[[#This Row],[OrderQuantity]]*Table1[[#This Row],[UnitPrice]]*(1-Table1[[#This Row],[DiscountApplied]]) - (Table1[[#This Row],[OrderQuantity]]*Table1[[#This Row],[UnitCost]])</f>
        <v>9336.840000000002</v>
      </c>
      <c r="T3305">
        <f>DATEDIF(Table1[[#This Row],[ShipDate]],Table1[[#This Row],[DeliveryDate]],"d")</f>
        <v>1</v>
      </c>
      <c r="U3305" t="str">
        <f t="shared" si="103"/>
        <v>On Time</v>
      </c>
    </row>
    <row r="3306" spans="1:21" x14ac:dyDescent="0.3">
      <c r="A3306" t="str">
        <f t="shared" si="102"/>
        <v>SO-003405</v>
      </c>
      <c r="B3306" t="s">
        <v>5</v>
      </c>
      <c r="C3306" t="s">
        <v>10</v>
      </c>
      <c r="D3306" s="1">
        <v>43600</v>
      </c>
      <c r="E3306" s="1">
        <v>43638</v>
      </c>
      <c r="F3306" s="1">
        <v>43640</v>
      </c>
      <c r="G3306" s="1">
        <v>43649</v>
      </c>
      <c r="H3306" t="s">
        <v>54</v>
      </c>
      <c r="I3306">
        <v>26</v>
      </c>
      <c r="J3306">
        <v>8</v>
      </c>
      <c r="K3306">
        <v>115</v>
      </c>
      <c r="L3306">
        <v>10</v>
      </c>
      <c r="M3306">
        <v>1</v>
      </c>
      <c r="N3306">
        <v>0.15</v>
      </c>
      <c r="O3306">
        <v>3719.17</v>
      </c>
      <c r="P3306">
        <v>5721.8</v>
      </c>
      <c r="Q3306">
        <f>Table1[[#This Row],[OrderQuantity]]*Table1[[#This Row],[UnitPrice]]</f>
        <v>5721.8</v>
      </c>
      <c r="R3306">
        <f>Table1[[#This Row],[OrderQuantity]]*Table1[[#This Row],[UnitCost]]</f>
        <v>3719.17</v>
      </c>
      <c r="S3306">
        <f>Table1[[#This Row],[OrderQuantity]]*Table1[[#This Row],[UnitPrice]]*(1-Table1[[#This Row],[DiscountApplied]]) - (Table1[[#This Row],[OrderQuantity]]*Table1[[#This Row],[UnitCost]])</f>
        <v>1144.3599999999997</v>
      </c>
      <c r="T3306">
        <f>DATEDIF(Table1[[#This Row],[ShipDate]],Table1[[#This Row],[DeliveryDate]],"d")</f>
        <v>9</v>
      </c>
      <c r="U3306" t="str">
        <f t="shared" si="103"/>
        <v>Late</v>
      </c>
    </row>
    <row r="3307" spans="1:21" x14ac:dyDescent="0.3">
      <c r="A3307" t="str">
        <f t="shared" si="102"/>
        <v>SO-003406</v>
      </c>
      <c r="B3307" t="s">
        <v>4</v>
      </c>
      <c r="C3307" t="s">
        <v>12</v>
      </c>
      <c r="D3307" s="1">
        <v>43500</v>
      </c>
      <c r="E3307" s="1">
        <v>43638</v>
      </c>
      <c r="F3307" s="1">
        <v>43663</v>
      </c>
      <c r="G3307" s="1">
        <v>43669</v>
      </c>
      <c r="H3307" t="s">
        <v>54</v>
      </c>
      <c r="I3307">
        <v>14</v>
      </c>
      <c r="J3307">
        <v>24</v>
      </c>
      <c r="K3307">
        <v>207</v>
      </c>
      <c r="L3307">
        <v>19</v>
      </c>
      <c r="M3307">
        <v>2</v>
      </c>
      <c r="N3307">
        <v>0.15</v>
      </c>
      <c r="O3307">
        <v>4296.04</v>
      </c>
      <c r="P3307">
        <v>6137.2</v>
      </c>
      <c r="Q3307">
        <f>Table1[[#This Row],[OrderQuantity]]*Table1[[#This Row],[UnitPrice]]</f>
        <v>12274.4</v>
      </c>
      <c r="R3307">
        <f>Table1[[#This Row],[OrderQuantity]]*Table1[[#This Row],[UnitCost]]</f>
        <v>8592.08</v>
      </c>
      <c r="S3307">
        <f>Table1[[#This Row],[OrderQuantity]]*Table1[[#This Row],[UnitPrice]]*(1-Table1[[#This Row],[DiscountApplied]]) - (Table1[[#This Row],[OrderQuantity]]*Table1[[#This Row],[UnitCost]])</f>
        <v>1841.1599999999999</v>
      </c>
      <c r="T3307">
        <f>DATEDIF(Table1[[#This Row],[ShipDate]],Table1[[#This Row],[DeliveryDate]],"d")</f>
        <v>6</v>
      </c>
      <c r="U3307" t="str">
        <f t="shared" si="103"/>
        <v>On Time</v>
      </c>
    </row>
    <row r="3308" spans="1:21" x14ac:dyDescent="0.3">
      <c r="A3308" t="str">
        <f t="shared" si="102"/>
        <v>SO-003407</v>
      </c>
      <c r="B3308" t="s">
        <v>2</v>
      </c>
      <c r="C3308" t="s">
        <v>10</v>
      </c>
      <c r="D3308" s="1">
        <v>43500</v>
      </c>
      <c r="E3308" s="1">
        <v>43638</v>
      </c>
      <c r="F3308" s="1">
        <v>43651</v>
      </c>
      <c r="G3308" s="1">
        <v>43659</v>
      </c>
      <c r="H3308" t="s">
        <v>54</v>
      </c>
      <c r="I3308">
        <v>22</v>
      </c>
      <c r="J3308">
        <v>30</v>
      </c>
      <c r="K3308">
        <v>160</v>
      </c>
      <c r="L3308">
        <v>1</v>
      </c>
      <c r="M3308">
        <v>5</v>
      </c>
      <c r="N3308">
        <v>0.1</v>
      </c>
      <c r="O3308">
        <v>198.59</v>
      </c>
      <c r="P3308">
        <v>261.3</v>
      </c>
      <c r="Q3308">
        <f>Table1[[#This Row],[OrderQuantity]]*Table1[[#This Row],[UnitPrice]]</f>
        <v>1306.5</v>
      </c>
      <c r="R3308">
        <f>Table1[[#This Row],[OrderQuantity]]*Table1[[#This Row],[UnitCost]]</f>
        <v>992.95</v>
      </c>
      <c r="S3308">
        <f>Table1[[#This Row],[OrderQuantity]]*Table1[[#This Row],[UnitPrice]]*(1-Table1[[#This Row],[DiscountApplied]]) - (Table1[[#This Row],[OrderQuantity]]*Table1[[#This Row],[UnitCost]])</f>
        <v>182.90000000000009</v>
      </c>
      <c r="T3308">
        <f>DATEDIF(Table1[[#This Row],[ShipDate]],Table1[[#This Row],[DeliveryDate]],"d")</f>
        <v>8</v>
      </c>
      <c r="U3308" t="str">
        <f t="shared" si="103"/>
        <v>Late</v>
      </c>
    </row>
    <row r="3309" spans="1:21" x14ac:dyDescent="0.3">
      <c r="A3309" t="str">
        <f t="shared" si="102"/>
        <v>SO-003408</v>
      </c>
      <c r="B3309" t="s">
        <v>3</v>
      </c>
      <c r="C3309" t="s">
        <v>10</v>
      </c>
      <c r="D3309" s="1">
        <v>43500</v>
      </c>
      <c r="E3309" s="1">
        <v>43639</v>
      </c>
      <c r="F3309" s="1">
        <v>43653</v>
      </c>
      <c r="G3309" s="1">
        <v>43657</v>
      </c>
      <c r="H3309" t="s">
        <v>54</v>
      </c>
      <c r="I3309">
        <v>8</v>
      </c>
      <c r="J3309">
        <v>40</v>
      </c>
      <c r="K3309">
        <v>146</v>
      </c>
      <c r="L3309">
        <v>15</v>
      </c>
      <c r="M3309">
        <v>8</v>
      </c>
      <c r="N3309">
        <v>0.08</v>
      </c>
      <c r="O3309">
        <v>2900.43</v>
      </c>
      <c r="P3309">
        <v>3919.5</v>
      </c>
      <c r="Q3309">
        <f>Table1[[#This Row],[OrderQuantity]]*Table1[[#This Row],[UnitPrice]]</f>
        <v>31356</v>
      </c>
      <c r="R3309">
        <f>Table1[[#This Row],[OrderQuantity]]*Table1[[#This Row],[UnitCost]]</f>
        <v>23203.439999999999</v>
      </c>
      <c r="S3309">
        <f>Table1[[#This Row],[OrderQuantity]]*Table1[[#This Row],[UnitPrice]]*(1-Table1[[#This Row],[DiscountApplied]]) - (Table1[[#This Row],[OrderQuantity]]*Table1[[#This Row],[UnitCost]])</f>
        <v>5644.0800000000017</v>
      </c>
      <c r="T3309">
        <f>DATEDIF(Table1[[#This Row],[ShipDate]],Table1[[#This Row],[DeliveryDate]],"d")</f>
        <v>4</v>
      </c>
      <c r="U3309" t="str">
        <f t="shared" si="103"/>
        <v>On Time</v>
      </c>
    </row>
    <row r="3310" spans="1:21" x14ac:dyDescent="0.3">
      <c r="A3310" t="str">
        <f t="shared" si="102"/>
        <v>SO-003409</v>
      </c>
      <c r="B3310" t="s">
        <v>3</v>
      </c>
      <c r="C3310" t="s">
        <v>10</v>
      </c>
      <c r="D3310" s="1">
        <v>43500</v>
      </c>
      <c r="E3310" s="1">
        <v>43639</v>
      </c>
      <c r="F3310" s="1">
        <v>43660</v>
      </c>
      <c r="G3310" s="1">
        <v>43670</v>
      </c>
      <c r="H3310" t="s">
        <v>54</v>
      </c>
      <c r="I3310">
        <v>2</v>
      </c>
      <c r="J3310">
        <v>37</v>
      </c>
      <c r="K3310">
        <v>175</v>
      </c>
      <c r="L3310">
        <v>45</v>
      </c>
      <c r="M3310">
        <v>7</v>
      </c>
      <c r="N3310">
        <v>0.3</v>
      </c>
      <c r="O3310">
        <v>919.51</v>
      </c>
      <c r="P3310">
        <v>1259.5999999999999</v>
      </c>
      <c r="Q3310">
        <f>Table1[[#This Row],[OrderQuantity]]*Table1[[#This Row],[UnitPrice]]</f>
        <v>8817.1999999999989</v>
      </c>
      <c r="R3310">
        <f>Table1[[#This Row],[OrderQuantity]]*Table1[[#This Row],[UnitCost]]</f>
        <v>6436.57</v>
      </c>
      <c r="S3310">
        <f>Table1[[#This Row],[OrderQuantity]]*Table1[[#This Row],[UnitPrice]]*(1-Table1[[#This Row],[DiscountApplied]]) - (Table1[[#This Row],[OrderQuantity]]*Table1[[#This Row],[UnitCost]])</f>
        <v>-264.53000000000065</v>
      </c>
      <c r="T3310">
        <f>DATEDIF(Table1[[#This Row],[ShipDate]],Table1[[#This Row],[DeliveryDate]],"d")</f>
        <v>10</v>
      </c>
      <c r="U3310" t="str">
        <f t="shared" si="103"/>
        <v>Late</v>
      </c>
    </row>
    <row r="3311" spans="1:21" x14ac:dyDescent="0.3">
      <c r="A3311" t="str">
        <f t="shared" si="102"/>
        <v>SO-003410</v>
      </c>
      <c r="B3311" t="s">
        <v>3</v>
      </c>
      <c r="C3311" t="s">
        <v>10</v>
      </c>
      <c r="D3311" s="1">
        <v>43500</v>
      </c>
      <c r="E3311" s="1">
        <v>43639</v>
      </c>
      <c r="F3311" s="1">
        <v>43651</v>
      </c>
      <c r="G3311" s="1">
        <v>43652</v>
      </c>
      <c r="H3311" t="s">
        <v>54</v>
      </c>
      <c r="I3311">
        <v>11</v>
      </c>
      <c r="J3311">
        <v>38</v>
      </c>
      <c r="K3311">
        <v>98</v>
      </c>
      <c r="L3311">
        <v>34</v>
      </c>
      <c r="M3311">
        <v>5</v>
      </c>
      <c r="N3311">
        <v>0.1</v>
      </c>
      <c r="O3311">
        <v>1532.96</v>
      </c>
      <c r="P3311">
        <v>2358.4</v>
      </c>
      <c r="Q3311">
        <f>Table1[[#This Row],[OrderQuantity]]*Table1[[#This Row],[UnitPrice]]</f>
        <v>11792</v>
      </c>
      <c r="R3311">
        <f>Table1[[#This Row],[OrderQuantity]]*Table1[[#This Row],[UnitCost]]</f>
        <v>7664.8</v>
      </c>
      <c r="S3311">
        <f>Table1[[#This Row],[OrderQuantity]]*Table1[[#This Row],[UnitPrice]]*(1-Table1[[#This Row],[DiscountApplied]]) - (Table1[[#This Row],[OrderQuantity]]*Table1[[#This Row],[UnitCost]])</f>
        <v>2948.0000000000009</v>
      </c>
      <c r="T3311">
        <f>DATEDIF(Table1[[#This Row],[ShipDate]],Table1[[#This Row],[DeliveryDate]],"d")</f>
        <v>1</v>
      </c>
      <c r="U3311" t="str">
        <f t="shared" si="103"/>
        <v>On Time</v>
      </c>
    </row>
    <row r="3312" spans="1:21" x14ac:dyDescent="0.3">
      <c r="A3312" t="str">
        <f t="shared" si="102"/>
        <v>SO-003411</v>
      </c>
      <c r="B3312" t="s">
        <v>3</v>
      </c>
      <c r="C3312" t="s">
        <v>8</v>
      </c>
      <c r="D3312" s="1">
        <v>43500</v>
      </c>
      <c r="E3312" s="1">
        <v>43639</v>
      </c>
      <c r="F3312" s="1">
        <v>43667</v>
      </c>
      <c r="G3312" s="1">
        <v>43676</v>
      </c>
      <c r="H3312" t="s">
        <v>54</v>
      </c>
      <c r="I3312">
        <v>10</v>
      </c>
      <c r="J3312">
        <v>45</v>
      </c>
      <c r="K3312">
        <v>364</v>
      </c>
      <c r="L3312">
        <v>41</v>
      </c>
      <c r="M3312">
        <v>4</v>
      </c>
      <c r="N3312">
        <v>0.05</v>
      </c>
      <c r="O3312">
        <v>1443.85</v>
      </c>
      <c r="P3312">
        <v>2887.7</v>
      </c>
      <c r="Q3312">
        <f>Table1[[#This Row],[OrderQuantity]]*Table1[[#This Row],[UnitPrice]]</f>
        <v>11550.8</v>
      </c>
      <c r="R3312">
        <f>Table1[[#This Row],[OrderQuantity]]*Table1[[#This Row],[UnitCost]]</f>
        <v>5775.4</v>
      </c>
      <c r="S3312">
        <f>Table1[[#This Row],[OrderQuantity]]*Table1[[#This Row],[UnitPrice]]*(1-Table1[[#This Row],[DiscountApplied]]) - (Table1[[#This Row],[OrderQuantity]]*Table1[[#This Row],[UnitCost]])</f>
        <v>5197.8599999999988</v>
      </c>
      <c r="T3312">
        <f>DATEDIF(Table1[[#This Row],[ShipDate]],Table1[[#This Row],[DeliveryDate]],"d")</f>
        <v>9</v>
      </c>
      <c r="U3312" t="str">
        <f t="shared" si="103"/>
        <v>Late</v>
      </c>
    </row>
    <row r="3313" spans="1:21" x14ac:dyDescent="0.3">
      <c r="A3313" t="str">
        <f t="shared" si="102"/>
        <v>SO-003412</v>
      </c>
      <c r="B3313" t="s">
        <v>2</v>
      </c>
      <c r="C3313" t="s">
        <v>8</v>
      </c>
      <c r="D3313" s="1">
        <v>43600</v>
      </c>
      <c r="E3313" s="1">
        <v>43639</v>
      </c>
      <c r="F3313" s="1">
        <v>43646</v>
      </c>
      <c r="G3313" s="1">
        <v>43652</v>
      </c>
      <c r="H3313" t="s">
        <v>54</v>
      </c>
      <c r="I3313">
        <v>23</v>
      </c>
      <c r="J3313">
        <v>42</v>
      </c>
      <c r="K3313">
        <v>359</v>
      </c>
      <c r="L3313">
        <v>36</v>
      </c>
      <c r="M3313">
        <v>5</v>
      </c>
      <c r="N3313">
        <v>0.05</v>
      </c>
      <c r="O3313">
        <v>628.53</v>
      </c>
      <c r="P3313">
        <v>1065.3</v>
      </c>
      <c r="Q3313">
        <f>Table1[[#This Row],[OrderQuantity]]*Table1[[#This Row],[UnitPrice]]</f>
        <v>5326.5</v>
      </c>
      <c r="R3313">
        <f>Table1[[#This Row],[OrderQuantity]]*Table1[[#This Row],[UnitCost]]</f>
        <v>3142.6499999999996</v>
      </c>
      <c r="S3313">
        <f>Table1[[#This Row],[OrderQuantity]]*Table1[[#This Row],[UnitPrice]]*(1-Table1[[#This Row],[DiscountApplied]]) - (Table1[[#This Row],[OrderQuantity]]*Table1[[#This Row],[UnitCost]])</f>
        <v>1917.5250000000005</v>
      </c>
      <c r="T3313">
        <f>DATEDIF(Table1[[#This Row],[ShipDate]],Table1[[#This Row],[DeliveryDate]],"d")</f>
        <v>6</v>
      </c>
      <c r="U3313" t="str">
        <f t="shared" si="103"/>
        <v>On Time</v>
      </c>
    </row>
    <row r="3314" spans="1:21" x14ac:dyDescent="0.3">
      <c r="A3314" t="str">
        <f t="shared" si="102"/>
        <v>SO-003413</v>
      </c>
      <c r="B3314" t="s">
        <v>2</v>
      </c>
      <c r="C3314" t="s">
        <v>9</v>
      </c>
      <c r="D3314" s="1">
        <v>43500</v>
      </c>
      <c r="E3314" s="1">
        <v>43639</v>
      </c>
      <c r="F3314" s="1">
        <v>43644</v>
      </c>
      <c r="G3314" s="1">
        <v>43647</v>
      </c>
      <c r="H3314" t="s">
        <v>54</v>
      </c>
      <c r="I3314">
        <v>22</v>
      </c>
      <c r="J3314">
        <v>5</v>
      </c>
      <c r="K3314">
        <v>86</v>
      </c>
      <c r="L3314">
        <v>43</v>
      </c>
      <c r="M3314">
        <v>3</v>
      </c>
      <c r="N3314">
        <v>0.3</v>
      </c>
      <c r="O3314">
        <v>2503.46</v>
      </c>
      <c r="P3314">
        <v>5326.5</v>
      </c>
      <c r="Q3314">
        <f>Table1[[#This Row],[OrderQuantity]]*Table1[[#This Row],[UnitPrice]]</f>
        <v>15979.5</v>
      </c>
      <c r="R3314">
        <f>Table1[[#This Row],[OrderQuantity]]*Table1[[#This Row],[UnitCost]]</f>
        <v>7510.38</v>
      </c>
      <c r="S3314">
        <f>Table1[[#This Row],[OrderQuantity]]*Table1[[#This Row],[UnitPrice]]*(1-Table1[[#This Row],[DiscountApplied]]) - (Table1[[#This Row],[OrderQuantity]]*Table1[[#This Row],[UnitCost]])</f>
        <v>3675.2699999999995</v>
      </c>
      <c r="T3314">
        <f>DATEDIF(Table1[[#This Row],[ShipDate]],Table1[[#This Row],[DeliveryDate]],"d")</f>
        <v>3</v>
      </c>
      <c r="U3314" t="str">
        <f t="shared" si="103"/>
        <v>On Time</v>
      </c>
    </row>
    <row r="3315" spans="1:21" x14ac:dyDescent="0.3">
      <c r="A3315" t="str">
        <f t="shared" si="102"/>
        <v>SO-003414</v>
      </c>
      <c r="B3315" t="s">
        <v>4</v>
      </c>
      <c r="C3315" t="s">
        <v>11</v>
      </c>
      <c r="D3315" s="1">
        <v>43500</v>
      </c>
      <c r="E3315" s="1">
        <v>43639</v>
      </c>
      <c r="F3315" s="1">
        <v>43644</v>
      </c>
      <c r="G3315" s="1">
        <v>43650</v>
      </c>
      <c r="H3315" t="s">
        <v>54</v>
      </c>
      <c r="I3315">
        <v>17</v>
      </c>
      <c r="J3315">
        <v>31</v>
      </c>
      <c r="K3315">
        <v>280</v>
      </c>
      <c r="L3315">
        <v>10</v>
      </c>
      <c r="M3315">
        <v>8</v>
      </c>
      <c r="N3315">
        <v>0.05</v>
      </c>
      <c r="O3315">
        <v>1540.67</v>
      </c>
      <c r="P3315">
        <v>3423.7</v>
      </c>
      <c r="Q3315">
        <f>Table1[[#This Row],[OrderQuantity]]*Table1[[#This Row],[UnitPrice]]</f>
        <v>27389.599999999999</v>
      </c>
      <c r="R3315">
        <f>Table1[[#This Row],[OrderQuantity]]*Table1[[#This Row],[UnitCost]]</f>
        <v>12325.36</v>
      </c>
      <c r="S3315">
        <f>Table1[[#This Row],[OrderQuantity]]*Table1[[#This Row],[UnitPrice]]*(1-Table1[[#This Row],[DiscountApplied]]) - (Table1[[#This Row],[OrderQuantity]]*Table1[[#This Row],[UnitCost]])</f>
        <v>13694.759999999998</v>
      </c>
      <c r="T3315">
        <f>DATEDIF(Table1[[#This Row],[ShipDate]],Table1[[#This Row],[DeliveryDate]],"d")</f>
        <v>6</v>
      </c>
      <c r="U3315" t="str">
        <f t="shared" si="103"/>
        <v>On Time</v>
      </c>
    </row>
    <row r="3316" spans="1:21" x14ac:dyDescent="0.3">
      <c r="A3316" t="str">
        <f t="shared" si="102"/>
        <v>SO-003415</v>
      </c>
      <c r="B3316" t="s">
        <v>3</v>
      </c>
      <c r="C3316" t="s">
        <v>10</v>
      </c>
      <c r="D3316" s="1">
        <v>43500</v>
      </c>
      <c r="E3316" s="1">
        <v>43640</v>
      </c>
      <c r="F3316" s="1">
        <v>43654</v>
      </c>
      <c r="G3316" s="1">
        <v>43658</v>
      </c>
      <c r="H3316" t="s">
        <v>54</v>
      </c>
      <c r="I3316">
        <v>1</v>
      </c>
      <c r="J3316">
        <v>45</v>
      </c>
      <c r="K3316">
        <v>172</v>
      </c>
      <c r="L3316">
        <v>25</v>
      </c>
      <c r="M3316">
        <v>2</v>
      </c>
      <c r="N3316">
        <v>0.4</v>
      </c>
      <c r="O3316">
        <v>1823.27</v>
      </c>
      <c r="P3316">
        <v>3879.3</v>
      </c>
      <c r="Q3316">
        <f>Table1[[#This Row],[OrderQuantity]]*Table1[[#This Row],[UnitPrice]]</f>
        <v>7758.6</v>
      </c>
      <c r="R3316">
        <f>Table1[[#This Row],[OrderQuantity]]*Table1[[#This Row],[UnitCost]]</f>
        <v>3646.54</v>
      </c>
      <c r="S3316">
        <f>Table1[[#This Row],[OrderQuantity]]*Table1[[#This Row],[UnitPrice]]*(1-Table1[[#This Row],[DiscountApplied]]) - (Table1[[#This Row],[OrderQuantity]]*Table1[[#This Row],[UnitCost]])</f>
        <v>1008.6199999999999</v>
      </c>
      <c r="T3316">
        <f>DATEDIF(Table1[[#This Row],[ShipDate]],Table1[[#This Row],[DeliveryDate]],"d")</f>
        <v>4</v>
      </c>
      <c r="U3316" t="str">
        <f t="shared" si="103"/>
        <v>On Time</v>
      </c>
    </row>
    <row r="3317" spans="1:21" x14ac:dyDescent="0.3">
      <c r="A3317" t="str">
        <f t="shared" si="102"/>
        <v>SO-003416</v>
      </c>
      <c r="B3317" t="s">
        <v>3</v>
      </c>
      <c r="C3317" t="s">
        <v>11</v>
      </c>
      <c r="D3317" s="1">
        <v>43500</v>
      </c>
      <c r="E3317" s="1">
        <v>43640</v>
      </c>
      <c r="F3317" s="1">
        <v>43651</v>
      </c>
      <c r="G3317" s="1">
        <v>43658</v>
      </c>
      <c r="H3317" t="s">
        <v>54</v>
      </c>
      <c r="I3317">
        <v>9</v>
      </c>
      <c r="J3317">
        <v>22</v>
      </c>
      <c r="K3317">
        <v>328</v>
      </c>
      <c r="L3317">
        <v>27</v>
      </c>
      <c r="M3317">
        <v>3</v>
      </c>
      <c r="N3317">
        <v>0.3</v>
      </c>
      <c r="O3317">
        <v>3258.75</v>
      </c>
      <c r="P3317">
        <v>3926.2</v>
      </c>
      <c r="Q3317">
        <f>Table1[[#This Row],[OrderQuantity]]*Table1[[#This Row],[UnitPrice]]</f>
        <v>11778.599999999999</v>
      </c>
      <c r="R3317">
        <f>Table1[[#This Row],[OrderQuantity]]*Table1[[#This Row],[UnitCost]]</f>
        <v>9776.25</v>
      </c>
      <c r="S3317">
        <f>Table1[[#This Row],[OrderQuantity]]*Table1[[#This Row],[UnitPrice]]*(1-Table1[[#This Row],[DiscountApplied]]) - (Table1[[#This Row],[OrderQuantity]]*Table1[[#This Row],[UnitCost]])</f>
        <v>-1531.2300000000014</v>
      </c>
      <c r="T3317">
        <f>DATEDIF(Table1[[#This Row],[ShipDate]],Table1[[#This Row],[DeliveryDate]],"d")</f>
        <v>7</v>
      </c>
      <c r="U3317" t="str">
        <f t="shared" si="103"/>
        <v>On Time</v>
      </c>
    </row>
    <row r="3318" spans="1:21" x14ac:dyDescent="0.3">
      <c r="A3318" t="str">
        <f t="shared" si="102"/>
        <v>SO-003417</v>
      </c>
      <c r="B3318" t="s">
        <v>3</v>
      </c>
      <c r="C3318" t="s">
        <v>12</v>
      </c>
      <c r="D3318" s="1">
        <v>43500</v>
      </c>
      <c r="E3318" s="1">
        <v>43640</v>
      </c>
      <c r="F3318" s="1">
        <v>43642</v>
      </c>
      <c r="G3318" s="1">
        <v>43647</v>
      </c>
      <c r="H3318" t="s">
        <v>54</v>
      </c>
      <c r="I3318">
        <v>3</v>
      </c>
      <c r="J3318">
        <v>44</v>
      </c>
      <c r="K3318">
        <v>254</v>
      </c>
      <c r="L3318">
        <v>23</v>
      </c>
      <c r="M3318">
        <v>4</v>
      </c>
      <c r="N3318">
        <v>0.2</v>
      </c>
      <c r="O3318">
        <v>798.64</v>
      </c>
      <c r="P3318">
        <v>998.3</v>
      </c>
      <c r="Q3318">
        <f>Table1[[#This Row],[OrderQuantity]]*Table1[[#This Row],[UnitPrice]]</f>
        <v>3993.2</v>
      </c>
      <c r="R3318">
        <f>Table1[[#This Row],[OrderQuantity]]*Table1[[#This Row],[UnitCost]]</f>
        <v>3194.56</v>
      </c>
      <c r="S3318">
        <f>Table1[[#This Row],[OrderQuantity]]*Table1[[#This Row],[UnitPrice]]*(1-Table1[[#This Row],[DiscountApplied]]) - (Table1[[#This Row],[OrderQuantity]]*Table1[[#This Row],[UnitCost]])</f>
        <v>0</v>
      </c>
      <c r="T3318">
        <f>DATEDIF(Table1[[#This Row],[ShipDate]],Table1[[#This Row],[DeliveryDate]],"d")</f>
        <v>5</v>
      </c>
      <c r="U3318" t="str">
        <f t="shared" si="103"/>
        <v>On Time</v>
      </c>
    </row>
    <row r="3319" spans="1:21" x14ac:dyDescent="0.3">
      <c r="A3319" t="str">
        <f t="shared" si="102"/>
        <v>SO-003418</v>
      </c>
      <c r="B3319" t="s">
        <v>4</v>
      </c>
      <c r="C3319" t="s">
        <v>13</v>
      </c>
      <c r="D3319" s="1">
        <v>43500</v>
      </c>
      <c r="E3319" s="1">
        <v>43640</v>
      </c>
      <c r="F3319" s="1">
        <v>43647</v>
      </c>
      <c r="G3319" s="1">
        <v>43654</v>
      </c>
      <c r="H3319" t="s">
        <v>54</v>
      </c>
      <c r="I3319">
        <v>16</v>
      </c>
      <c r="J3319">
        <v>40</v>
      </c>
      <c r="K3319">
        <v>9</v>
      </c>
      <c r="L3319">
        <v>36</v>
      </c>
      <c r="M3319">
        <v>8</v>
      </c>
      <c r="N3319">
        <v>0.05</v>
      </c>
      <c r="O3319">
        <v>523.20000000000005</v>
      </c>
      <c r="P3319">
        <v>917.9</v>
      </c>
      <c r="Q3319">
        <f>Table1[[#This Row],[OrderQuantity]]*Table1[[#This Row],[UnitPrice]]</f>
        <v>7343.2</v>
      </c>
      <c r="R3319">
        <f>Table1[[#This Row],[OrderQuantity]]*Table1[[#This Row],[UnitCost]]</f>
        <v>4185.6000000000004</v>
      </c>
      <c r="S3319">
        <f>Table1[[#This Row],[OrderQuantity]]*Table1[[#This Row],[UnitPrice]]*(1-Table1[[#This Row],[DiscountApplied]]) - (Table1[[#This Row],[OrderQuantity]]*Table1[[#This Row],[UnitCost]])</f>
        <v>2790.4399999999987</v>
      </c>
      <c r="T3319">
        <f>DATEDIF(Table1[[#This Row],[ShipDate]],Table1[[#This Row],[DeliveryDate]],"d")</f>
        <v>7</v>
      </c>
      <c r="U3319" t="str">
        <f t="shared" si="103"/>
        <v>On Time</v>
      </c>
    </row>
    <row r="3320" spans="1:21" x14ac:dyDescent="0.3">
      <c r="A3320" t="str">
        <f t="shared" si="102"/>
        <v>SO-003419</v>
      </c>
      <c r="B3320" t="s">
        <v>4</v>
      </c>
      <c r="C3320" t="s">
        <v>13</v>
      </c>
      <c r="D3320" s="1">
        <v>43500</v>
      </c>
      <c r="E3320" s="1">
        <v>43641</v>
      </c>
      <c r="F3320" s="1">
        <v>43645</v>
      </c>
      <c r="G3320" s="1">
        <v>43652</v>
      </c>
      <c r="H3320" t="s">
        <v>54</v>
      </c>
      <c r="I3320">
        <v>16</v>
      </c>
      <c r="J3320">
        <v>46</v>
      </c>
      <c r="K3320">
        <v>6</v>
      </c>
      <c r="L3320">
        <v>12</v>
      </c>
      <c r="M3320">
        <v>6</v>
      </c>
      <c r="N3320">
        <v>0.08</v>
      </c>
      <c r="O3320">
        <v>637.29999999999995</v>
      </c>
      <c r="P3320">
        <v>1098.8</v>
      </c>
      <c r="Q3320">
        <f>Table1[[#This Row],[OrderQuantity]]*Table1[[#This Row],[UnitPrice]]</f>
        <v>6592.7999999999993</v>
      </c>
      <c r="R3320">
        <f>Table1[[#This Row],[OrderQuantity]]*Table1[[#This Row],[UnitCost]]</f>
        <v>3823.7999999999997</v>
      </c>
      <c r="S3320">
        <f>Table1[[#This Row],[OrderQuantity]]*Table1[[#This Row],[UnitPrice]]*(1-Table1[[#This Row],[DiscountApplied]]) - (Table1[[#This Row],[OrderQuantity]]*Table1[[#This Row],[UnitCost]])</f>
        <v>2241.5759999999996</v>
      </c>
      <c r="T3320">
        <f>DATEDIF(Table1[[#This Row],[ShipDate]],Table1[[#This Row],[DeliveryDate]],"d")</f>
        <v>7</v>
      </c>
      <c r="U3320" t="str">
        <f t="shared" si="103"/>
        <v>On Time</v>
      </c>
    </row>
    <row r="3321" spans="1:21" x14ac:dyDescent="0.3">
      <c r="A3321" t="str">
        <f t="shared" si="102"/>
        <v>SO-003420</v>
      </c>
      <c r="B3321" t="s">
        <v>3</v>
      </c>
      <c r="C3321" t="s">
        <v>10</v>
      </c>
      <c r="D3321" s="1">
        <v>43500</v>
      </c>
      <c r="E3321" s="1">
        <v>43641</v>
      </c>
      <c r="F3321" s="1">
        <v>43652</v>
      </c>
      <c r="G3321" s="1">
        <v>43656</v>
      </c>
      <c r="H3321" t="s">
        <v>54</v>
      </c>
      <c r="I3321">
        <v>12</v>
      </c>
      <c r="J3321">
        <v>44</v>
      </c>
      <c r="K3321">
        <v>188</v>
      </c>
      <c r="L3321">
        <v>21</v>
      </c>
      <c r="M3321">
        <v>2</v>
      </c>
      <c r="N3321">
        <v>0.4</v>
      </c>
      <c r="O3321">
        <v>2515.7199999999998</v>
      </c>
      <c r="P3321">
        <v>3993.2</v>
      </c>
      <c r="Q3321">
        <f>Table1[[#This Row],[OrderQuantity]]*Table1[[#This Row],[UnitPrice]]</f>
        <v>7986.4</v>
      </c>
      <c r="R3321">
        <f>Table1[[#This Row],[OrderQuantity]]*Table1[[#This Row],[UnitCost]]</f>
        <v>5031.4399999999996</v>
      </c>
      <c r="S3321">
        <f>Table1[[#This Row],[OrderQuantity]]*Table1[[#This Row],[UnitPrice]]*(1-Table1[[#This Row],[DiscountApplied]]) - (Table1[[#This Row],[OrderQuantity]]*Table1[[#This Row],[UnitCost]])</f>
        <v>-239.60000000000036</v>
      </c>
      <c r="T3321">
        <f>DATEDIF(Table1[[#This Row],[ShipDate]],Table1[[#This Row],[DeliveryDate]],"d")</f>
        <v>4</v>
      </c>
      <c r="U3321" t="str">
        <f t="shared" si="103"/>
        <v>On Time</v>
      </c>
    </row>
    <row r="3322" spans="1:21" x14ac:dyDescent="0.3">
      <c r="A3322" t="str">
        <f t="shared" si="102"/>
        <v>SO-003421</v>
      </c>
      <c r="B3322" t="s">
        <v>2</v>
      </c>
      <c r="C3322" t="s">
        <v>10</v>
      </c>
      <c r="D3322" s="1">
        <v>43500</v>
      </c>
      <c r="E3322" s="1">
        <v>43641</v>
      </c>
      <c r="F3322" s="1">
        <v>43656</v>
      </c>
      <c r="G3322" s="1">
        <v>43658</v>
      </c>
      <c r="H3322" t="s">
        <v>54</v>
      </c>
      <c r="I3322">
        <v>25</v>
      </c>
      <c r="J3322">
        <v>14</v>
      </c>
      <c r="K3322">
        <v>113</v>
      </c>
      <c r="L3322">
        <v>40</v>
      </c>
      <c r="M3322">
        <v>5</v>
      </c>
      <c r="N3322">
        <v>0.05</v>
      </c>
      <c r="O3322">
        <v>1640.56</v>
      </c>
      <c r="P3322">
        <v>2485.6999999999998</v>
      </c>
      <c r="Q3322">
        <f>Table1[[#This Row],[OrderQuantity]]*Table1[[#This Row],[UnitPrice]]</f>
        <v>12428.5</v>
      </c>
      <c r="R3322">
        <f>Table1[[#This Row],[OrderQuantity]]*Table1[[#This Row],[UnitCost]]</f>
        <v>8202.7999999999993</v>
      </c>
      <c r="S3322">
        <f>Table1[[#This Row],[OrderQuantity]]*Table1[[#This Row],[UnitPrice]]*(1-Table1[[#This Row],[DiscountApplied]]) - (Table1[[#This Row],[OrderQuantity]]*Table1[[#This Row],[UnitCost]])</f>
        <v>3604.2749999999996</v>
      </c>
      <c r="T3322">
        <f>DATEDIF(Table1[[#This Row],[ShipDate]],Table1[[#This Row],[DeliveryDate]],"d")</f>
        <v>2</v>
      </c>
      <c r="U3322" t="str">
        <f t="shared" si="103"/>
        <v>On Time</v>
      </c>
    </row>
    <row r="3323" spans="1:21" x14ac:dyDescent="0.3">
      <c r="A3323" t="str">
        <f t="shared" si="102"/>
        <v>SO-003422</v>
      </c>
      <c r="B3323" t="s">
        <v>3</v>
      </c>
      <c r="C3323" t="s">
        <v>13</v>
      </c>
      <c r="D3323" s="1">
        <v>43500</v>
      </c>
      <c r="E3323" s="1">
        <v>43641</v>
      </c>
      <c r="F3323" s="1">
        <v>43645</v>
      </c>
      <c r="G3323" s="1">
        <v>43649</v>
      </c>
      <c r="H3323" t="s">
        <v>54</v>
      </c>
      <c r="I3323">
        <v>8</v>
      </c>
      <c r="J3323">
        <v>33</v>
      </c>
      <c r="K3323">
        <v>5</v>
      </c>
      <c r="L3323">
        <v>44</v>
      </c>
      <c r="M3323">
        <v>2</v>
      </c>
      <c r="N3323">
        <v>0.08</v>
      </c>
      <c r="O3323">
        <v>121.61</v>
      </c>
      <c r="P3323">
        <v>221.1</v>
      </c>
      <c r="Q3323">
        <f>Table1[[#This Row],[OrderQuantity]]*Table1[[#This Row],[UnitPrice]]</f>
        <v>442.2</v>
      </c>
      <c r="R3323">
        <f>Table1[[#This Row],[OrderQuantity]]*Table1[[#This Row],[UnitCost]]</f>
        <v>243.22</v>
      </c>
      <c r="S3323">
        <f>Table1[[#This Row],[OrderQuantity]]*Table1[[#This Row],[UnitPrice]]*(1-Table1[[#This Row],[DiscountApplied]]) - (Table1[[#This Row],[OrderQuantity]]*Table1[[#This Row],[UnitCost]])</f>
        <v>163.60400000000001</v>
      </c>
      <c r="T3323">
        <f>DATEDIF(Table1[[#This Row],[ShipDate]],Table1[[#This Row],[DeliveryDate]],"d")</f>
        <v>4</v>
      </c>
      <c r="U3323" t="str">
        <f t="shared" si="103"/>
        <v>On Time</v>
      </c>
    </row>
    <row r="3324" spans="1:21" x14ac:dyDescent="0.3">
      <c r="A3324" t="str">
        <f t="shared" si="102"/>
        <v>SO-003423</v>
      </c>
      <c r="B3324" t="s">
        <v>4</v>
      </c>
      <c r="C3324" t="s">
        <v>11</v>
      </c>
      <c r="D3324" s="1">
        <v>43500</v>
      </c>
      <c r="E3324" s="1">
        <v>43641</v>
      </c>
      <c r="F3324" s="1">
        <v>43658</v>
      </c>
      <c r="G3324" s="1">
        <v>43662</v>
      </c>
      <c r="H3324" t="s">
        <v>54</v>
      </c>
      <c r="I3324">
        <v>15</v>
      </c>
      <c r="J3324">
        <v>26</v>
      </c>
      <c r="K3324">
        <v>298</v>
      </c>
      <c r="L3324">
        <v>8</v>
      </c>
      <c r="M3324">
        <v>2</v>
      </c>
      <c r="N3324">
        <v>0.05</v>
      </c>
      <c r="O3324">
        <v>1566.46</v>
      </c>
      <c r="P3324">
        <v>2237.8000000000002</v>
      </c>
      <c r="Q3324">
        <f>Table1[[#This Row],[OrderQuantity]]*Table1[[#This Row],[UnitPrice]]</f>
        <v>4475.6000000000004</v>
      </c>
      <c r="R3324">
        <f>Table1[[#This Row],[OrderQuantity]]*Table1[[#This Row],[UnitCost]]</f>
        <v>3132.92</v>
      </c>
      <c r="S3324">
        <f>Table1[[#This Row],[OrderQuantity]]*Table1[[#This Row],[UnitPrice]]*(1-Table1[[#This Row],[DiscountApplied]]) - (Table1[[#This Row],[OrderQuantity]]*Table1[[#This Row],[UnitCost]])</f>
        <v>1118.8999999999996</v>
      </c>
      <c r="T3324">
        <f>DATEDIF(Table1[[#This Row],[ShipDate]],Table1[[#This Row],[DeliveryDate]],"d")</f>
        <v>4</v>
      </c>
      <c r="U3324" t="str">
        <f t="shared" si="103"/>
        <v>On Time</v>
      </c>
    </row>
    <row r="3325" spans="1:21" x14ac:dyDescent="0.3">
      <c r="A3325" t="str">
        <f t="shared" si="102"/>
        <v>SO-003424</v>
      </c>
      <c r="B3325" t="s">
        <v>4</v>
      </c>
      <c r="C3325" t="s">
        <v>13</v>
      </c>
      <c r="D3325" s="1">
        <v>43500</v>
      </c>
      <c r="E3325" s="1">
        <v>43641</v>
      </c>
      <c r="F3325" s="1">
        <v>43659</v>
      </c>
      <c r="G3325" s="1">
        <v>43660</v>
      </c>
      <c r="H3325" t="s">
        <v>54</v>
      </c>
      <c r="I3325">
        <v>18</v>
      </c>
      <c r="J3325">
        <v>40</v>
      </c>
      <c r="K3325">
        <v>40</v>
      </c>
      <c r="L3325">
        <v>34</v>
      </c>
      <c r="M3325">
        <v>7</v>
      </c>
      <c r="N3325">
        <v>0.3</v>
      </c>
      <c r="O3325">
        <v>1391.59</v>
      </c>
      <c r="P3325">
        <v>2244.5</v>
      </c>
      <c r="Q3325">
        <f>Table1[[#This Row],[OrderQuantity]]*Table1[[#This Row],[UnitPrice]]</f>
        <v>15711.5</v>
      </c>
      <c r="R3325">
        <f>Table1[[#This Row],[OrderQuantity]]*Table1[[#This Row],[UnitCost]]</f>
        <v>9741.1299999999992</v>
      </c>
      <c r="S3325">
        <f>Table1[[#This Row],[OrderQuantity]]*Table1[[#This Row],[UnitPrice]]*(1-Table1[[#This Row],[DiscountApplied]]) - (Table1[[#This Row],[OrderQuantity]]*Table1[[#This Row],[UnitCost]])</f>
        <v>1256.92</v>
      </c>
      <c r="T3325">
        <f>DATEDIF(Table1[[#This Row],[ShipDate]],Table1[[#This Row],[DeliveryDate]],"d")</f>
        <v>1</v>
      </c>
      <c r="U3325" t="str">
        <f t="shared" si="103"/>
        <v>On Time</v>
      </c>
    </row>
    <row r="3326" spans="1:21" x14ac:dyDescent="0.3">
      <c r="A3326" t="str">
        <f t="shared" si="102"/>
        <v>SO-003425</v>
      </c>
      <c r="B3326" t="s">
        <v>3</v>
      </c>
      <c r="C3326" t="s">
        <v>11</v>
      </c>
      <c r="D3326" s="1">
        <v>43500</v>
      </c>
      <c r="E3326" s="1">
        <v>43641</v>
      </c>
      <c r="F3326" s="1">
        <v>43651</v>
      </c>
      <c r="G3326" s="1">
        <v>43660</v>
      </c>
      <c r="H3326" t="s">
        <v>54</v>
      </c>
      <c r="I3326">
        <v>11</v>
      </c>
      <c r="J3326">
        <v>24</v>
      </c>
      <c r="K3326">
        <v>300</v>
      </c>
      <c r="L3326">
        <v>15</v>
      </c>
      <c r="M3326">
        <v>8</v>
      </c>
      <c r="N3326">
        <v>0.15</v>
      </c>
      <c r="O3326">
        <v>449.57</v>
      </c>
      <c r="P3326">
        <v>737</v>
      </c>
      <c r="Q3326">
        <f>Table1[[#This Row],[OrderQuantity]]*Table1[[#This Row],[UnitPrice]]</f>
        <v>5896</v>
      </c>
      <c r="R3326">
        <f>Table1[[#This Row],[OrderQuantity]]*Table1[[#This Row],[UnitCost]]</f>
        <v>3596.56</v>
      </c>
      <c r="S3326">
        <f>Table1[[#This Row],[OrderQuantity]]*Table1[[#This Row],[UnitPrice]]*(1-Table1[[#This Row],[DiscountApplied]]) - (Table1[[#This Row],[OrderQuantity]]*Table1[[#This Row],[UnitCost]])</f>
        <v>1415.0399999999995</v>
      </c>
      <c r="T3326">
        <f>DATEDIF(Table1[[#This Row],[ShipDate]],Table1[[#This Row],[DeliveryDate]],"d")</f>
        <v>9</v>
      </c>
      <c r="U3326" t="str">
        <f t="shared" si="103"/>
        <v>Late</v>
      </c>
    </row>
    <row r="3327" spans="1:21" x14ac:dyDescent="0.3">
      <c r="A3327" t="str">
        <f t="shared" si="102"/>
        <v>SO-003426</v>
      </c>
      <c r="B3327" t="s">
        <v>4</v>
      </c>
      <c r="C3327" t="s">
        <v>11</v>
      </c>
      <c r="D3327" s="1">
        <v>43500</v>
      </c>
      <c r="E3327" s="1">
        <v>43642</v>
      </c>
      <c r="F3327" s="1">
        <v>43644</v>
      </c>
      <c r="G3327" s="1">
        <v>43652</v>
      </c>
      <c r="H3327" t="s">
        <v>54</v>
      </c>
      <c r="I3327">
        <v>15</v>
      </c>
      <c r="J3327">
        <v>18</v>
      </c>
      <c r="K3327">
        <v>300</v>
      </c>
      <c r="L3327">
        <v>42</v>
      </c>
      <c r="M3327">
        <v>4</v>
      </c>
      <c r="N3327">
        <v>0.2</v>
      </c>
      <c r="O3327">
        <v>1279.3699999999999</v>
      </c>
      <c r="P3327">
        <v>2244.5</v>
      </c>
      <c r="Q3327">
        <f>Table1[[#This Row],[OrderQuantity]]*Table1[[#This Row],[UnitPrice]]</f>
        <v>8978</v>
      </c>
      <c r="R3327">
        <f>Table1[[#This Row],[OrderQuantity]]*Table1[[#This Row],[UnitCost]]</f>
        <v>5117.4799999999996</v>
      </c>
      <c r="S3327">
        <f>Table1[[#This Row],[OrderQuantity]]*Table1[[#This Row],[UnitPrice]]*(1-Table1[[#This Row],[DiscountApplied]]) - (Table1[[#This Row],[OrderQuantity]]*Table1[[#This Row],[UnitCost]])</f>
        <v>2064.920000000001</v>
      </c>
      <c r="T3327">
        <f>DATEDIF(Table1[[#This Row],[ShipDate]],Table1[[#This Row],[DeliveryDate]],"d")</f>
        <v>8</v>
      </c>
      <c r="U3327" t="str">
        <f t="shared" si="103"/>
        <v>Late</v>
      </c>
    </row>
    <row r="3328" spans="1:21" x14ac:dyDescent="0.3">
      <c r="A3328" t="str">
        <f t="shared" si="102"/>
        <v>SO-003427</v>
      </c>
      <c r="B3328" t="s">
        <v>4</v>
      </c>
      <c r="C3328" t="s">
        <v>12</v>
      </c>
      <c r="D3328" s="1">
        <v>43600</v>
      </c>
      <c r="E3328" s="1">
        <v>43642</v>
      </c>
      <c r="F3328" s="1">
        <v>43660</v>
      </c>
      <c r="G3328" s="1">
        <v>43663</v>
      </c>
      <c r="H3328" t="s">
        <v>54</v>
      </c>
      <c r="I3328">
        <v>20</v>
      </c>
      <c r="J3328">
        <v>36</v>
      </c>
      <c r="K3328">
        <v>236</v>
      </c>
      <c r="L3328">
        <v>29</v>
      </c>
      <c r="M3328">
        <v>8</v>
      </c>
      <c r="N3328">
        <v>0.05</v>
      </c>
      <c r="O3328">
        <v>2767.1</v>
      </c>
      <c r="P3328">
        <v>3953</v>
      </c>
      <c r="Q3328">
        <f>Table1[[#This Row],[OrderQuantity]]*Table1[[#This Row],[UnitPrice]]</f>
        <v>31624</v>
      </c>
      <c r="R3328">
        <f>Table1[[#This Row],[OrderQuantity]]*Table1[[#This Row],[UnitCost]]</f>
        <v>22136.799999999999</v>
      </c>
      <c r="S3328">
        <f>Table1[[#This Row],[OrderQuantity]]*Table1[[#This Row],[UnitPrice]]*(1-Table1[[#This Row],[DiscountApplied]]) - (Table1[[#This Row],[OrderQuantity]]*Table1[[#This Row],[UnitCost]])</f>
        <v>7906</v>
      </c>
      <c r="T3328">
        <f>DATEDIF(Table1[[#This Row],[ShipDate]],Table1[[#This Row],[DeliveryDate]],"d")</f>
        <v>3</v>
      </c>
      <c r="U3328" t="str">
        <f t="shared" si="103"/>
        <v>On Time</v>
      </c>
    </row>
    <row r="3329" spans="1:21" x14ac:dyDescent="0.3">
      <c r="A3329" t="str">
        <f t="shared" si="102"/>
        <v>SO-003428</v>
      </c>
      <c r="B3329" t="s">
        <v>4</v>
      </c>
      <c r="C3329" t="s">
        <v>13</v>
      </c>
      <c r="D3329" s="1">
        <v>43600</v>
      </c>
      <c r="E3329" s="1">
        <v>43642</v>
      </c>
      <c r="F3329" s="1">
        <v>43645</v>
      </c>
      <c r="G3329" s="1">
        <v>43649</v>
      </c>
      <c r="H3329" t="s">
        <v>54</v>
      </c>
      <c r="I3329">
        <v>13</v>
      </c>
      <c r="J3329">
        <v>27</v>
      </c>
      <c r="K3329">
        <v>48</v>
      </c>
      <c r="L3329">
        <v>39</v>
      </c>
      <c r="M3329">
        <v>7</v>
      </c>
      <c r="N3329">
        <v>0.4</v>
      </c>
      <c r="O3329">
        <v>2251.1999999999998</v>
      </c>
      <c r="P3329">
        <v>4020</v>
      </c>
      <c r="Q3329">
        <f>Table1[[#This Row],[OrderQuantity]]*Table1[[#This Row],[UnitPrice]]</f>
        <v>28140</v>
      </c>
      <c r="R3329">
        <f>Table1[[#This Row],[OrderQuantity]]*Table1[[#This Row],[UnitCost]]</f>
        <v>15758.399999999998</v>
      </c>
      <c r="S3329">
        <f>Table1[[#This Row],[OrderQuantity]]*Table1[[#This Row],[UnitPrice]]*(1-Table1[[#This Row],[DiscountApplied]]) - (Table1[[#This Row],[OrderQuantity]]*Table1[[#This Row],[UnitCost]])</f>
        <v>1125.6000000000022</v>
      </c>
      <c r="T3329">
        <f>DATEDIF(Table1[[#This Row],[ShipDate]],Table1[[#This Row],[DeliveryDate]],"d")</f>
        <v>4</v>
      </c>
      <c r="U3329" t="str">
        <f t="shared" si="103"/>
        <v>On Time</v>
      </c>
    </row>
    <row r="3330" spans="1:21" x14ac:dyDescent="0.3">
      <c r="A3330" t="str">
        <f t="shared" ref="A3330:A3393" si="104">"SO-" &amp; TEXT(ROW(A3330)+99,"000000")</f>
        <v>SO-003429</v>
      </c>
      <c r="B3330" t="s">
        <v>5</v>
      </c>
      <c r="C3330" t="s">
        <v>10</v>
      </c>
      <c r="D3330" s="1">
        <v>43500</v>
      </c>
      <c r="E3330" s="1">
        <v>43642</v>
      </c>
      <c r="F3330" s="1">
        <v>43659</v>
      </c>
      <c r="G3330" s="1">
        <v>43661</v>
      </c>
      <c r="H3330" t="s">
        <v>54</v>
      </c>
      <c r="I3330">
        <v>28</v>
      </c>
      <c r="J3330">
        <v>29</v>
      </c>
      <c r="K3330">
        <v>168</v>
      </c>
      <c r="L3330">
        <v>45</v>
      </c>
      <c r="M3330">
        <v>4</v>
      </c>
      <c r="N3330">
        <v>0.08</v>
      </c>
      <c r="O3330">
        <v>3911.26</v>
      </c>
      <c r="P3330">
        <v>6411.9</v>
      </c>
      <c r="Q3330">
        <f>Table1[[#This Row],[OrderQuantity]]*Table1[[#This Row],[UnitPrice]]</f>
        <v>25647.599999999999</v>
      </c>
      <c r="R3330">
        <f>Table1[[#This Row],[OrderQuantity]]*Table1[[#This Row],[UnitCost]]</f>
        <v>15645.04</v>
      </c>
      <c r="S3330">
        <f>Table1[[#This Row],[OrderQuantity]]*Table1[[#This Row],[UnitPrice]]*(1-Table1[[#This Row],[DiscountApplied]]) - (Table1[[#This Row],[OrderQuantity]]*Table1[[#This Row],[UnitCost]])</f>
        <v>7950.7520000000004</v>
      </c>
      <c r="T3330">
        <f>DATEDIF(Table1[[#This Row],[ShipDate]],Table1[[#This Row],[DeliveryDate]],"d")</f>
        <v>2</v>
      </c>
      <c r="U3330" t="str">
        <f t="shared" ref="U3330:U3393" si="105">IF(T3330&gt;7,"Late","On Time")</f>
        <v>On Time</v>
      </c>
    </row>
    <row r="3331" spans="1:21" x14ac:dyDescent="0.3">
      <c r="A3331" t="str">
        <f t="shared" si="104"/>
        <v>SO-003430</v>
      </c>
      <c r="B3331" t="s">
        <v>2</v>
      </c>
      <c r="C3331" t="s">
        <v>13</v>
      </c>
      <c r="D3331" s="1">
        <v>43500</v>
      </c>
      <c r="E3331" s="1">
        <v>43642</v>
      </c>
      <c r="F3331" s="1">
        <v>43661</v>
      </c>
      <c r="G3331" s="1">
        <v>43667</v>
      </c>
      <c r="H3331" t="s">
        <v>54</v>
      </c>
      <c r="I3331">
        <v>21</v>
      </c>
      <c r="J3331">
        <v>24</v>
      </c>
      <c r="K3331">
        <v>18</v>
      </c>
      <c r="L3331">
        <v>18</v>
      </c>
      <c r="M3331">
        <v>1</v>
      </c>
      <c r="N3331">
        <v>0.1</v>
      </c>
      <c r="O3331">
        <v>1354.47</v>
      </c>
      <c r="P3331">
        <v>1782.2</v>
      </c>
      <c r="Q3331">
        <f>Table1[[#This Row],[OrderQuantity]]*Table1[[#This Row],[UnitPrice]]</f>
        <v>1782.2</v>
      </c>
      <c r="R3331">
        <f>Table1[[#This Row],[OrderQuantity]]*Table1[[#This Row],[UnitCost]]</f>
        <v>1354.47</v>
      </c>
      <c r="S3331">
        <f>Table1[[#This Row],[OrderQuantity]]*Table1[[#This Row],[UnitPrice]]*(1-Table1[[#This Row],[DiscountApplied]]) - (Table1[[#This Row],[OrderQuantity]]*Table1[[#This Row],[UnitCost]])</f>
        <v>249.51</v>
      </c>
      <c r="T3331">
        <f>DATEDIF(Table1[[#This Row],[ShipDate]],Table1[[#This Row],[DeliveryDate]],"d")</f>
        <v>6</v>
      </c>
      <c r="U3331" t="str">
        <f t="shared" si="105"/>
        <v>On Time</v>
      </c>
    </row>
    <row r="3332" spans="1:21" x14ac:dyDescent="0.3">
      <c r="A3332" t="str">
        <f t="shared" si="104"/>
        <v>SO-003431</v>
      </c>
      <c r="B3332" t="s">
        <v>3</v>
      </c>
      <c r="C3332" t="s">
        <v>11</v>
      </c>
      <c r="D3332" s="1">
        <v>43500</v>
      </c>
      <c r="E3332" s="1">
        <v>43642</v>
      </c>
      <c r="F3332" s="1">
        <v>43644</v>
      </c>
      <c r="G3332" s="1">
        <v>43650</v>
      </c>
      <c r="H3332" t="s">
        <v>54</v>
      </c>
      <c r="I3332">
        <v>7</v>
      </c>
      <c r="J3332">
        <v>19</v>
      </c>
      <c r="K3332">
        <v>272</v>
      </c>
      <c r="L3332">
        <v>3</v>
      </c>
      <c r="M3332">
        <v>3</v>
      </c>
      <c r="N3332">
        <v>0.1</v>
      </c>
      <c r="O3332">
        <v>549.07000000000005</v>
      </c>
      <c r="P3332">
        <v>998.3</v>
      </c>
      <c r="Q3332">
        <f>Table1[[#This Row],[OrderQuantity]]*Table1[[#This Row],[UnitPrice]]</f>
        <v>2994.8999999999996</v>
      </c>
      <c r="R3332">
        <f>Table1[[#This Row],[OrderQuantity]]*Table1[[#This Row],[UnitCost]]</f>
        <v>1647.21</v>
      </c>
      <c r="S3332">
        <f>Table1[[#This Row],[OrderQuantity]]*Table1[[#This Row],[UnitPrice]]*(1-Table1[[#This Row],[DiscountApplied]]) - (Table1[[#This Row],[OrderQuantity]]*Table1[[#This Row],[UnitCost]])</f>
        <v>1048.1999999999998</v>
      </c>
      <c r="T3332">
        <f>DATEDIF(Table1[[#This Row],[ShipDate]],Table1[[#This Row],[DeliveryDate]],"d")</f>
        <v>6</v>
      </c>
      <c r="U3332" t="str">
        <f t="shared" si="105"/>
        <v>On Time</v>
      </c>
    </row>
    <row r="3333" spans="1:21" x14ac:dyDescent="0.3">
      <c r="A3333" t="str">
        <f t="shared" si="104"/>
        <v>SO-003432</v>
      </c>
      <c r="B3333" t="s">
        <v>4</v>
      </c>
      <c r="C3333" t="s">
        <v>12</v>
      </c>
      <c r="D3333" s="1">
        <v>43600</v>
      </c>
      <c r="E3333" s="1">
        <v>43642</v>
      </c>
      <c r="F3333" s="1">
        <v>43648</v>
      </c>
      <c r="G3333" s="1">
        <v>43651</v>
      </c>
      <c r="H3333" t="s">
        <v>54</v>
      </c>
      <c r="I3333">
        <v>18</v>
      </c>
      <c r="J3333">
        <v>37</v>
      </c>
      <c r="K3333">
        <v>257</v>
      </c>
      <c r="L3333">
        <v>43</v>
      </c>
      <c r="M3333">
        <v>8</v>
      </c>
      <c r="N3333">
        <v>0.05</v>
      </c>
      <c r="O3333">
        <v>568.16</v>
      </c>
      <c r="P3333">
        <v>710.2</v>
      </c>
      <c r="Q3333">
        <f>Table1[[#This Row],[OrderQuantity]]*Table1[[#This Row],[UnitPrice]]</f>
        <v>5681.6</v>
      </c>
      <c r="R3333">
        <f>Table1[[#This Row],[OrderQuantity]]*Table1[[#This Row],[UnitCost]]</f>
        <v>4545.28</v>
      </c>
      <c r="S3333">
        <f>Table1[[#This Row],[OrderQuantity]]*Table1[[#This Row],[UnitPrice]]*(1-Table1[[#This Row],[DiscountApplied]]) - (Table1[[#This Row],[OrderQuantity]]*Table1[[#This Row],[UnitCost]])</f>
        <v>852.24000000000069</v>
      </c>
      <c r="T3333">
        <f>DATEDIF(Table1[[#This Row],[ShipDate]],Table1[[#This Row],[DeliveryDate]],"d")</f>
        <v>3</v>
      </c>
      <c r="U3333" t="str">
        <f t="shared" si="105"/>
        <v>On Time</v>
      </c>
    </row>
    <row r="3334" spans="1:21" x14ac:dyDescent="0.3">
      <c r="A3334" t="str">
        <f t="shared" si="104"/>
        <v>SO-003433</v>
      </c>
      <c r="B3334" t="s">
        <v>3</v>
      </c>
      <c r="C3334" t="s">
        <v>10</v>
      </c>
      <c r="D3334" s="1">
        <v>43500</v>
      </c>
      <c r="E3334" s="1">
        <v>43642</v>
      </c>
      <c r="F3334" s="1">
        <v>43666</v>
      </c>
      <c r="G3334" s="1">
        <v>43672</v>
      </c>
      <c r="H3334" t="s">
        <v>54</v>
      </c>
      <c r="I3334">
        <v>7</v>
      </c>
      <c r="J3334">
        <v>30</v>
      </c>
      <c r="K3334">
        <v>149</v>
      </c>
      <c r="L3334">
        <v>27</v>
      </c>
      <c r="M3334">
        <v>8</v>
      </c>
      <c r="N3334">
        <v>0.15</v>
      </c>
      <c r="O3334">
        <v>154.9</v>
      </c>
      <c r="P3334">
        <v>227.8</v>
      </c>
      <c r="Q3334">
        <f>Table1[[#This Row],[OrderQuantity]]*Table1[[#This Row],[UnitPrice]]</f>
        <v>1822.4</v>
      </c>
      <c r="R3334">
        <f>Table1[[#This Row],[OrderQuantity]]*Table1[[#This Row],[UnitCost]]</f>
        <v>1239.2</v>
      </c>
      <c r="S3334">
        <f>Table1[[#This Row],[OrderQuantity]]*Table1[[#This Row],[UnitPrice]]*(1-Table1[[#This Row],[DiscountApplied]]) - (Table1[[#This Row],[OrderQuantity]]*Table1[[#This Row],[UnitCost]])</f>
        <v>309.83999999999992</v>
      </c>
      <c r="T3334">
        <f>DATEDIF(Table1[[#This Row],[ShipDate]],Table1[[#This Row],[DeliveryDate]],"d")</f>
        <v>6</v>
      </c>
      <c r="U3334" t="str">
        <f t="shared" si="105"/>
        <v>On Time</v>
      </c>
    </row>
    <row r="3335" spans="1:21" x14ac:dyDescent="0.3">
      <c r="A3335" t="str">
        <f t="shared" si="104"/>
        <v>SO-003434</v>
      </c>
      <c r="B3335" t="s">
        <v>2</v>
      </c>
      <c r="C3335" t="s">
        <v>10</v>
      </c>
      <c r="D3335" s="1">
        <v>43600</v>
      </c>
      <c r="E3335" s="1">
        <v>43642</v>
      </c>
      <c r="F3335" s="1">
        <v>43665</v>
      </c>
      <c r="G3335" s="1">
        <v>43674</v>
      </c>
      <c r="H3335" t="s">
        <v>54</v>
      </c>
      <c r="I3335">
        <v>23</v>
      </c>
      <c r="J3335">
        <v>35</v>
      </c>
      <c r="K3335">
        <v>177</v>
      </c>
      <c r="L3335">
        <v>8</v>
      </c>
      <c r="M3335">
        <v>1</v>
      </c>
      <c r="N3335">
        <v>0.15</v>
      </c>
      <c r="O3335">
        <v>724.4</v>
      </c>
      <c r="P3335">
        <v>1065.3</v>
      </c>
      <c r="Q3335">
        <f>Table1[[#This Row],[OrderQuantity]]*Table1[[#This Row],[UnitPrice]]</f>
        <v>1065.3</v>
      </c>
      <c r="R3335">
        <f>Table1[[#This Row],[OrderQuantity]]*Table1[[#This Row],[UnitCost]]</f>
        <v>724.4</v>
      </c>
      <c r="S3335">
        <f>Table1[[#This Row],[OrderQuantity]]*Table1[[#This Row],[UnitPrice]]*(1-Table1[[#This Row],[DiscountApplied]]) - (Table1[[#This Row],[OrderQuantity]]*Table1[[#This Row],[UnitCost]])</f>
        <v>181.1049999999999</v>
      </c>
      <c r="T3335">
        <f>DATEDIF(Table1[[#This Row],[ShipDate]],Table1[[#This Row],[DeliveryDate]],"d")</f>
        <v>9</v>
      </c>
      <c r="U3335" t="str">
        <f t="shared" si="105"/>
        <v>Late</v>
      </c>
    </row>
    <row r="3336" spans="1:21" x14ac:dyDescent="0.3">
      <c r="A3336" t="str">
        <f t="shared" si="104"/>
        <v>SO-003435</v>
      </c>
      <c r="B3336" t="s">
        <v>4</v>
      </c>
      <c r="C3336" t="s">
        <v>11</v>
      </c>
      <c r="D3336" s="1">
        <v>43500</v>
      </c>
      <c r="E3336" s="1">
        <v>43642</v>
      </c>
      <c r="F3336" s="1">
        <v>43646</v>
      </c>
      <c r="G3336" s="1">
        <v>43649</v>
      </c>
      <c r="H3336" t="s">
        <v>54</v>
      </c>
      <c r="I3336">
        <v>18</v>
      </c>
      <c r="J3336">
        <v>49</v>
      </c>
      <c r="K3336">
        <v>312</v>
      </c>
      <c r="L3336">
        <v>4</v>
      </c>
      <c r="M3336">
        <v>6</v>
      </c>
      <c r="N3336">
        <v>0.1</v>
      </c>
      <c r="O3336">
        <v>120.06</v>
      </c>
      <c r="P3336">
        <v>214.4</v>
      </c>
      <c r="Q3336">
        <f>Table1[[#This Row],[OrderQuantity]]*Table1[[#This Row],[UnitPrice]]</f>
        <v>1286.4000000000001</v>
      </c>
      <c r="R3336">
        <f>Table1[[#This Row],[OrderQuantity]]*Table1[[#This Row],[UnitCost]]</f>
        <v>720.36</v>
      </c>
      <c r="S3336">
        <f>Table1[[#This Row],[OrderQuantity]]*Table1[[#This Row],[UnitPrice]]*(1-Table1[[#This Row],[DiscountApplied]]) - (Table1[[#This Row],[OrderQuantity]]*Table1[[#This Row],[UnitCost]])</f>
        <v>437.4000000000002</v>
      </c>
      <c r="T3336">
        <f>DATEDIF(Table1[[#This Row],[ShipDate]],Table1[[#This Row],[DeliveryDate]],"d")</f>
        <v>3</v>
      </c>
      <c r="U3336" t="str">
        <f t="shared" si="105"/>
        <v>On Time</v>
      </c>
    </row>
    <row r="3337" spans="1:21" x14ac:dyDescent="0.3">
      <c r="A3337" t="str">
        <f t="shared" si="104"/>
        <v>SO-003436</v>
      </c>
      <c r="B3337" t="s">
        <v>2</v>
      </c>
      <c r="C3337" t="s">
        <v>10</v>
      </c>
      <c r="D3337" s="1">
        <v>43500</v>
      </c>
      <c r="E3337" s="1">
        <v>43642</v>
      </c>
      <c r="F3337" s="1">
        <v>43646</v>
      </c>
      <c r="G3337" s="1">
        <v>43652</v>
      </c>
      <c r="H3337" t="s">
        <v>54</v>
      </c>
      <c r="I3337">
        <v>22</v>
      </c>
      <c r="J3337">
        <v>17</v>
      </c>
      <c r="K3337">
        <v>145</v>
      </c>
      <c r="L3337">
        <v>43</v>
      </c>
      <c r="M3337">
        <v>1</v>
      </c>
      <c r="N3337">
        <v>0.08</v>
      </c>
      <c r="O3337">
        <v>836.16</v>
      </c>
      <c r="P3337">
        <v>1286.4000000000001</v>
      </c>
      <c r="Q3337">
        <f>Table1[[#This Row],[OrderQuantity]]*Table1[[#This Row],[UnitPrice]]</f>
        <v>1286.4000000000001</v>
      </c>
      <c r="R3337">
        <f>Table1[[#This Row],[OrderQuantity]]*Table1[[#This Row],[UnitCost]]</f>
        <v>836.16</v>
      </c>
      <c r="S3337">
        <f>Table1[[#This Row],[OrderQuantity]]*Table1[[#This Row],[UnitPrice]]*(1-Table1[[#This Row],[DiscountApplied]]) - (Table1[[#This Row],[OrderQuantity]]*Table1[[#This Row],[UnitCost]])</f>
        <v>347.32800000000009</v>
      </c>
      <c r="T3337">
        <f>DATEDIF(Table1[[#This Row],[ShipDate]],Table1[[#This Row],[DeliveryDate]],"d")</f>
        <v>6</v>
      </c>
      <c r="U3337" t="str">
        <f t="shared" si="105"/>
        <v>On Time</v>
      </c>
    </row>
    <row r="3338" spans="1:21" x14ac:dyDescent="0.3">
      <c r="A3338" t="str">
        <f t="shared" si="104"/>
        <v>SO-003437</v>
      </c>
      <c r="B3338" t="s">
        <v>3</v>
      </c>
      <c r="C3338" t="s">
        <v>10</v>
      </c>
      <c r="D3338" s="1">
        <v>43500</v>
      </c>
      <c r="E3338" s="1">
        <v>43642</v>
      </c>
      <c r="F3338" s="1">
        <v>43661</v>
      </c>
      <c r="G3338" s="1">
        <v>43665</v>
      </c>
      <c r="H3338" t="s">
        <v>54</v>
      </c>
      <c r="I3338">
        <v>3</v>
      </c>
      <c r="J3338">
        <v>44</v>
      </c>
      <c r="K3338">
        <v>182</v>
      </c>
      <c r="L3338">
        <v>34</v>
      </c>
      <c r="M3338">
        <v>5</v>
      </c>
      <c r="N3338">
        <v>0.08</v>
      </c>
      <c r="O3338">
        <v>715.29</v>
      </c>
      <c r="P3338">
        <v>1051.9000000000001</v>
      </c>
      <c r="Q3338">
        <f>Table1[[#This Row],[OrderQuantity]]*Table1[[#This Row],[UnitPrice]]</f>
        <v>5259.5</v>
      </c>
      <c r="R3338">
        <f>Table1[[#This Row],[OrderQuantity]]*Table1[[#This Row],[UnitCost]]</f>
        <v>3576.45</v>
      </c>
      <c r="S3338">
        <f>Table1[[#This Row],[OrderQuantity]]*Table1[[#This Row],[UnitPrice]]*(1-Table1[[#This Row],[DiscountApplied]]) - (Table1[[#This Row],[OrderQuantity]]*Table1[[#This Row],[UnitCost]])</f>
        <v>1262.29</v>
      </c>
      <c r="T3338">
        <f>DATEDIF(Table1[[#This Row],[ShipDate]],Table1[[#This Row],[DeliveryDate]],"d")</f>
        <v>4</v>
      </c>
      <c r="U3338" t="str">
        <f t="shared" si="105"/>
        <v>On Time</v>
      </c>
    </row>
    <row r="3339" spans="1:21" x14ac:dyDescent="0.3">
      <c r="A3339" t="str">
        <f t="shared" si="104"/>
        <v>SO-003438</v>
      </c>
      <c r="B3339" t="s">
        <v>4</v>
      </c>
      <c r="C3339" t="s">
        <v>8</v>
      </c>
      <c r="D3339" s="1">
        <v>43500</v>
      </c>
      <c r="E3339" s="1">
        <v>43643</v>
      </c>
      <c r="F3339" s="1">
        <v>43651</v>
      </c>
      <c r="G3339" s="1">
        <v>43658</v>
      </c>
      <c r="H3339" t="s">
        <v>54</v>
      </c>
      <c r="I3339">
        <v>14</v>
      </c>
      <c r="J3339">
        <v>45</v>
      </c>
      <c r="K3339">
        <v>345</v>
      </c>
      <c r="L3339">
        <v>27</v>
      </c>
      <c r="M3339">
        <v>4</v>
      </c>
      <c r="N3339">
        <v>0.1</v>
      </c>
      <c r="O3339">
        <v>3849.22</v>
      </c>
      <c r="P3339">
        <v>5272.9</v>
      </c>
      <c r="Q3339">
        <f>Table1[[#This Row],[OrderQuantity]]*Table1[[#This Row],[UnitPrice]]</f>
        <v>21091.599999999999</v>
      </c>
      <c r="R3339">
        <f>Table1[[#This Row],[OrderQuantity]]*Table1[[#This Row],[UnitCost]]</f>
        <v>15396.88</v>
      </c>
      <c r="S3339">
        <f>Table1[[#This Row],[OrderQuantity]]*Table1[[#This Row],[UnitPrice]]*(1-Table1[[#This Row],[DiscountApplied]]) - (Table1[[#This Row],[OrderQuantity]]*Table1[[#This Row],[UnitCost]])</f>
        <v>3585.5599999999995</v>
      </c>
      <c r="T3339">
        <f>DATEDIF(Table1[[#This Row],[ShipDate]],Table1[[#This Row],[DeliveryDate]],"d")</f>
        <v>7</v>
      </c>
      <c r="U3339" t="str">
        <f t="shared" si="105"/>
        <v>On Time</v>
      </c>
    </row>
    <row r="3340" spans="1:21" x14ac:dyDescent="0.3">
      <c r="A3340" t="str">
        <f t="shared" si="104"/>
        <v>SO-003439</v>
      </c>
      <c r="B3340" t="s">
        <v>3</v>
      </c>
      <c r="C3340" t="s">
        <v>12</v>
      </c>
      <c r="D3340" s="1">
        <v>43500</v>
      </c>
      <c r="E3340" s="1">
        <v>43643</v>
      </c>
      <c r="F3340" s="1">
        <v>43662</v>
      </c>
      <c r="G3340" s="1">
        <v>43666</v>
      </c>
      <c r="H3340" t="s">
        <v>54</v>
      </c>
      <c r="I3340">
        <v>3</v>
      </c>
      <c r="J3340">
        <v>26</v>
      </c>
      <c r="K3340">
        <v>206</v>
      </c>
      <c r="L3340">
        <v>26</v>
      </c>
      <c r="M3340">
        <v>8</v>
      </c>
      <c r="N3340">
        <v>0.1</v>
      </c>
      <c r="O3340">
        <v>835.09</v>
      </c>
      <c r="P3340">
        <v>1018.4</v>
      </c>
      <c r="Q3340">
        <f>Table1[[#This Row],[OrderQuantity]]*Table1[[#This Row],[UnitPrice]]</f>
        <v>8147.2</v>
      </c>
      <c r="R3340">
        <f>Table1[[#This Row],[OrderQuantity]]*Table1[[#This Row],[UnitCost]]</f>
        <v>6680.72</v>
      </c>
      <c r="S3340">
        <f>Table1[[#This Row],[OrderQuantity]]*Table1[[#This Row],[UnitPrice]]*(1-Table1[[#This Row],[DiscountApplied]]) - (Table1[[#This Row],[OrderQuantity]]*Table1[[#This Row],[UnitCost]])</f>
        <v>651.75999999999931</v>
      </c>
      <c r="T3340">
        <f>DATEDIF(Table1[[#This Row],[ShipDate]],Table1[[#This Row],[DeliveryDate]],"d")</f>
        <v>4</v>
      </c>
      <c r="U3340" t="str">
        <f t="shared" si="105"/>
        <v>On Time</v>
      </c>
    </row>
    <row r="3341" spans="1:21" x14ac:dyDescent="0.3">
      <c r="A3341" t="str">
        <f t="shared" si="104"/>
        <v>SO-003440</v>
      </c>
      <c r="B3341" t="s">
        <v>3</v>
      </c>
      <c r="C3341" t="s">
        <v>10</v>
      </c>
      <c r="D3341" s="1">
        <v>43500</v>
      </c>
      <c r="E3341" s="1">
        <v>43643</v>
      </c>
      <c r="F3341" s="1">
        <v>43648</v>
      </c>
      <c r="G3341" s="1">
        <v>43652</v>
      </c>
      <c r="H3341" t="s">
        <v>54</v>
      </c>
      <c r="I3341">
        <v>6</v>
      </c>
      <c r="J3341">
        <v>31</v>
      </c>
      <c r="K3341">
        <v>96</v>
      </c>
      <c r="L3341">
        <v>30</v>
      </c>
      <c r="M3341">
        <v>6</v>
      </c>
      <c r="N3341">
        <v>0.4</v>
      </c>
      <c r="O3341">
        <v>2117.87</v>
      </c>
      <c r="P3341">
        <v>3651.5</v>
      </c>
      <c r="Q3341">
        <f>Table1[[#This Row],[OrderQuantity]]*Table1[[#This Row],[UnitPrice]]</f>
        <v>21909</v>
      </c>
      <c r="R3341">
        <f>Table1[[#This Row],[OrderQuantity]]*Table1[[#This Row],[UnitCost]]</f>
        <v>12707.22</v>
      </c>
      <c r="S3341">
        <f>Table1[[#This Row],[OrderQuantity]]*Table1[[#This Row],[UnitPrice]]*(1-Table1[[#This Row],[DiscountApplied]]) - (Table1[[#This Row],[OrderQuantity]]*Table1[[#This Row],[UnitCost]])</f>
        <v>438.18000000000029</v>
      </c>
      <c r="T3341">
        <f>DATEDIF(Table1[[#This Row],[ShipDate]],Table1[[#This Row],[DeliveryDate]],"d")</f>
        <v>4</v>
      </c>
      <c r="U3341" t="str">
        <f t="shared" si="105"/>
        <v>On Time</v>
      </c>
    </row>
    <row r="3342" spans="1:21" x14ac:dyDescent="0.3">
      <c r="A3342" t="str">
        <f t="shared" si="104"/>
        <v>SO-003441</v>
      </c>
      <c r="B3342" t="s">
        <v>4</v>
      </c>
      <c r="C3342" t="s">
        <v>13</v>
      </c>
      <c r="D3342" s="1">
        <v>43500</v>
      </c>
      <c r="E3342" s="1">
        <v>43643</v>
      </c>
      <c r="F3342" s="1">
        <v>43660</v>
      </c>
      <c r="G3342" s="1">
        <v>43661</v>
      </c>
      <c r="H3342" t="s">
        <v>54</v>
      </c>
      <c r="I3342">
        <v>14</v>
      </c>
      <c r="J3342">
        <v>30</v>
      </c>
      <c r="K3342">
        <v>56</v>
      </c>
      <c r="L3342">
        <v>10</v>
      </c>
      <c r="M3342">
        <v>4</v>
      </c>
      <c r="N3342">
        <v>0.2</v>
      </c>
      <c r="O3342">
        <v>1759.22</v>
      </c>
      <c r="P3342">
        <v>2284.6999999999998</v>
      </c>
      <c r="Q3342">
        <f>Table1[[#This Row],[OrderQuantity]]*Table1[[#This Row],[UnitPrice]]</f>
        <v>9138.7999999999993</v>
      </c>
      <c r="R3342">
        <f>Table1[[#This Row],[OrderQuantity]]*Table1[[#This Row],[UnitCost]]</f>
        <v>7036.88</v>
      </c>
      <c r="S3342">
        <f>Table1[[#This Row],[OrderQuantity]]*Table1[[#This Row],[UnitPrice]]*(1-Table1[[#This Row],[DiscountApplied]]) - (Table1[[#This Row],[OrderQuantity]]*Table1[[#This Row],[UnitCost]])</f>
        <v>274.15999999999985</v>
      </c>
      <c r="T3342">
        <f>DATEDIF(Table1[[#This Row],[ShipDate]],Table1[[#This Row],[DeliveryDate]],"d")</f>
        <v>1</v>
      </c>
      <c r="U3342" t="str">
        <f t="shared" si="105"/>
        <v>On Time</v>
      </c>
    </row>
    <row r="3343" spans="1:21" x14ac:dyDescent="0.3">
      <c r="A3343" t="str">
        <f t="shared" si="104"/>
        <v>SO-003442</v>
      </c>
      <c r="B3343" t="s">
        <v>4</v>
      </c>
      <c r="C3343" t="s">
        <v>10</v>
      </c>
      <c r="D3343" s="1">
        <v>43500</v>
      </c>
      <c r="E3343" s="1">
        <v>43643</v>
      </c>
      <c r="F3343" s="1">
        <v>43654</v>
      </c>
      <c r="G3343" s="1">
        <v>43663</v>
      </c>
      <c r="H3343" t="s">
        <v>54</v>
      </c>
      <c r="I3343">
        <v>17</v>
      </c>
      <c r="J3343">
        <v>16</v>
      </c>
      <c r="K3343">
        <v>161</v>
      </c>
      <c r="L3343">
        <v>12</v>
      </c>
      <c r="M3343">
        <v>2</v>
      </c>
      <c r="N3343">
        <v>0.05</v>
      </c>
      <c r="O3343">
        <v>3061.63</v>
      </c>
      <c r="P3343">
        <v>6378.4</v>
      </c>
      <c r="Q3343">
        <f>Table1[[#This Row],[OrderQuantity]]*Table1[[#This Row],[UnitPrice]]</f>
        <v>12756.8</v>
      </c>
      <c r="R3343">
        <f>Table1[[#This Row],[OrderQuantity]]*Table1[[#This Row],[UnitCost]]</f>
        <v>6123.26</v>
      </c>
      <c r="S3343">
        <f>Table1[[#This Row],[OrderQuantity]]*Table1[[#This Row],[UnitPrice]]*(1-Table1[[#This Row],[DiscountApplied]]) - (Table1[[#This Row],[OrderQuantity]]*Table1[[#This Row],[UnitCost]])</f>
        <v>5995.6999999999989</v>
      </c>
      <c r="T3343">
        <f>DATEDIF(Table1[[#This Row],[ShipDate]],Table1[[#This Row],[DeliveryDate]],"d")</f>
        <v>9</v>
      </c>
      <c r="U3343" t="str">
        <f t="shared" si="105"/>
        <v>Late</v>
      </c>
    </row>
    <row r="3344" spans="1:21" x14ac:dyDescent="0.3">
      <c r="A3344" t="str">
        <f t="shared" si="104"/>
        <v>SO-003443</v>
      </c>
      <c r="B3344" t="s">
        <v>3</v>
      </c>
      <c r="C3344" t="s">
        <v>11</v>
      </c>
      <c r="D3344" s="1">
        <v>43600</v>
      </c>
      <c r="E3344" s="1">
        <v>43644</v>
      </c>
      <c r="F3344" s="1">
        <v>43652</v>
      </c>
      <c r="G3344" s="1">
        <v>43661</v>
      </c>
      <c r="H3344" t="s">
        <v>54</v>
      </c>
      <c r="I3344">
        <v>10</v>
      </c>
      <c r="J3344">
        <v>38</v>
      </c>
      <c r="K3344">
        <v>325</v>
      </c>
      <c r="L3344">
        <v>14</v>
      </c>
      <c r="M3344">
        <v>6</v>
      </c>
      <c r="N3344">
        <v>0.15</v>
      </c>
      <c r="O3344">
        <v>4661.12</v>
      </c>
      <c r="P3344">
        <v>6385.1</v>
      </c>
      <c r="Q3344">
        <f>Table1[[#This Row],[OrderQuantity]]*Table1[[#This Row],[UnitPrice]]</f>
        <v>38310.600000000006</v>
      </c>
      <c r="R3344">
        <f>Table1[[#This Row],[OrderQuantity]]*Table1[[#This Row],[UnitCost]]</f>
        <v>27966.720000000001</v>
      </c>
      <c r="S3344">
        <f>Table1[[#This Row],[OrderQuantity]]*Table1[[#This Row],[UnitPrice]]*(1-Table1[[#This Row],[DiscountApplied]]) - (Table1[[#This Row],[OrderQuantity]]*Table1[[#This Row],[UnitCost]])</f>
        <v>4597.2900000000045</v>
      </c>
      <c r="T3344">
        <f>DATEDIF(Table1[[#This Row],[ShipDate]],Table1[[#This Row],[DeliveryDate]],"d")</f>
        <v>9</v>
      </c>
      <c r="U3344" t="str">
        <f t="shared" si="105"/>
        <v>Late</v>
      </c>
    </row>
    <row r="3345" spans="1:21" x14ac:dyDescent="0.3">
      <c r="A3345" t="str">
        <f t="shared" si="104"/>
        <v>SO-003444</v>
      </c>
      <c r="B3345" t="s">
        <v>5</v>
      </c>
      <c r="C3345" t="s">
        <v>13</v>
      </c>
      <c r="D3345" s="1">
        <v>43500</v>
      </c>
      <c r="E3345" s="1">
        <v>43644</v>
      </c>
      <c r="F3345" s="1">
        <v>43665</v>
      </c>
      <c r="G3345" s="1">
        <v>43671</v>
      </c>
      <c r="H3345" t="s">
        <v>54</v>
      </c>
      <c r="I3345">
        <v>28</v>
      </c>
      <c r="J3345">
        <v>32</v>
      </c>
      <c r="K3345">
        <v>27</v>
      </c>
      <c r="L3345">
        <v>16</v>
      </c>
      <c r="M3345">
        <v>7</v>
      </c>
      <c r="N3345">
        <v>0.1</v>
      </c>
      <c r="O3345">
        <v>3900.2</v>
      </c>
      <c r="P3345">
        <v>5065.2</v>
      </c>
      <c r="Q3345">
        <f>Table1[[#This Row],[OrderQuantity]]*Table1[[#This Row],[UnitPrice]]</f>
        <v>35456.400000000001</v>
      </c>
      <c r="R3345">
        <f>Table1[[#This Row],[OrderQuantity]]*Table1[[#This Row],[UnitCost]]</f>
        <v>27301.399999999998</v>
      </c>
      <c r="S3345">
        <f>Table1[[#This Row],[OrderQuantity]]*Table1[[#This Row],[UnitPrice]]*(1-Table1[[#This Row],[DiscountApplied]]) - (Table1[[#This Row],[OrderQuantity]]*Table1[[#This Row],[UnitCost]])</f>
        <v>4609.3600000000042</v>
      </c>
      <c r="T3345">
        <f>DATEDIF(Table1[[#This Row],[ShipDate]],Table1[[#This Row],[DeliveryDate]],"d")</f>
        <v>6</v>
      </c>
      <c r="U3345" t="str">
        <f t="shared" si="105"/>
        <v>On Time</v>
      </c>
    </row>
    <row r="3346" spans="1:21" x14ac:dyDescent="0.3">
      <c r="A3346" t="str">
        <f t="shared" si="104"/>
        <v>SO-003445</v>
      </c>
      <c r="B3346" t="s">
        <v>5</v>
      </c>
      <c r="C3346" t="s">
        <v>12</v>
      </c>
      <c r="D3346" s="1">
        <v>43500</v>
      </c>
      <c r="E3346" s="1">
        <v>43644</v>
      </c>
      <c r="F3346" s="1">
        <v>43666</v>
      </c>
      <c r="G3346" s="1">
        <v>43671</v>
      </c>
      <c r="H3346" t="s">
        <v>54</v>
      </c>
      <c r="I3346">
        <v>27</v>
      </c>
      <c r="J3346">
        <v>31</v>
      </c>
      <c r="K3346">
        <v>228</v>
      </c>
      <c r="L3346">
        <v>32</v>
      </c>
      <c r="M3346">
        <v>6</v>
      </c>
      <c r="N3346">
        <v>0.08</v>
      </c>
      <c r="O3346">
        <v>586.12</v>
      </c>
      <c r="P3346">
        <v>1085.4000000000001</v>
      </c>
      <c r="Q3346">
        <f>Table1[[#This Row],[OrderQuantity]]*Table1[[#This Row],[UnitPrice]]</f>
        <v>6512.4000000000005</v>
      </c>
      <c r="R3346">
        <f>Table1[[#This Row],[OrderQuantity]]*Table1[[#This Row],[UnitCost]]</f>
        <v>3516.7200000000003</v>
      </c>
      <c r="S3346">
        <f>Table1[[#This Row],[OrderQuantity]]*Table1[[#This Row],[UnitPrice]]*(1-Table1[[#This Row],[DiscountApplied]]) - (Table1[[#This Row],[OrderQuantity]]*Table1[[#This Row],[UnitCost]])</f>
        <v>2474.6880000000001</v>
      </c>
      <c r="T3346">
        <f>DATEDIF(Table1[[#This Row],[ShipDate]],Table1[[#This Row],[DeliveryDate]],"d")</f>
        <v>5</v>
      </c>
      <c r="U3346" t="str">
        <f t="shared" si="105"/>
        <v>On Time</v>
      </c>
    </row>
    <row r="3347" spans="1:21" x14ac:dyDescent="0.3">
      <c r="A3347" t="str">
        <f t="shared" si="104"/>
        <v>SO-003446</v>
      </c>
      <c r="B3347" t="s">
        <v>5</v>
      </c>
      <c r="C3347" t="s">
        <v>12</v>
      </c>
      <c r="D3347" s="1">
        <v>43500</v>
      </c>
      <c r="E3347" s="1">
        <v>43644</v>
      </c>
      <c r="F3347" s="1">
        <v>43653</v>
      </c>
      <c r="G3347" s="1">
        <v>43657</v>
      </c>
      <c r="H3347" t="s">
        <v>54</v>
      </c>
      <c r="I3347">
        <v>28</v>
      </c>
      <c r="J3347">
        <v>10</v>
      </c>
      <c r="K3347">
        <v>213</v>
      </c>
      <c r="L3347">
        <v>17</v>
      </c>
      <c r="M3347">
        <v>1</v>
      </c>
      <c r="N3347">
        <v>0.08</v>
      </c>
      <c r="O3347">
        <v>1760.76</v>
      </c>
      <c r="P3347">
        <v>2445.5</v>
      </c>
      <c r="Q3347">
        <f>Table1[[#This Row],[OrderQuantity]]*Table1[[#This Row],[UnitPrice]]</f>
        <v>2445.5</v>
      </c>
      <c r="R3347">
        <f>Table1[[#This Row],[OrderQuantity]]*Table1[[#This Row],[UnitCost]]</f>
        <v>1760.76</v>
      </c>
      <c r="S3347">
        <f>Table1[[#This Row],[OrderQuantity]]*Table1[[#This Row],[UnitPrice]]*(1-Table1[[#This Row],[DiscountApplied]]) - (Table1[[#This Row],[OrderQuantity]]*Table1[[#This Row],[UnitCost]])</f>
        <v>489.10000000000014</v>
      </c>
      <c r="T3347">
        <f>DATEDIF(Table1[[#This Row],[ShipDate]],Table1[[#This Row],[DeliveryDate]],"d")</f>
        <v>4</v>
      </c>
      <c r="U3347" t="str">
        <f t="shared" si="105"/>
        <v>On Time</v>
      </c>
    </row>
    <row r="3348" spans="1:21" x14ac:dyDescent="0.3">
      <c r="A3348" t="str">
        <f t="shared" si="104"/>
        <v>SO-003447</v>
      </c>
      <c r="B3348" t="s">
        <v>3</v>
      </c>
      <c r="C3348" t="s">
        <v>13</v>
      </c>
      <c r="D3348" s="1">
        <v>43500</v>
      </c>
      <c r="E3348" s="1">
        <v>43644</v>
      </c>
      <c r="F3348" s="1">
        <v>43665</v>
      </c>
      <c r="G3348" s="1">
        <v>43675</v>
      </c>
      <c r="H3348" t="s">
        <v>54</v>
      </c>
      <c r="I3348">
        <v>8</v>
      </c>
      <c r="J3348">
        <v>31</v>
      </c>
      <c r="K3348">
        <v>31</v>
      </c>
      <c r="L3348">
        <v>32</v>
      </c>
      <c r="M3348">
        <v>7</v>
      </c>
      <c r="N3348">
        <v>0.05</v>
      </c>
      <c r="O3348">
        <v>131.38999999999999</v>
      </c>
      <c r="P3348">
        <v>247.9</v>
      </c>
      <c r="Q3348">
        <f>Table1[[#This Row],[OrderQuantity]]*Table1[[#This Row],[UnitPrice]]</f>
        <v>1735.3</v>
      </c>
      <c r="R3348">
        <f>Table1[[#This Row],[OrderQuantity]]*Table1[[#This Row],[UnitCost]]</f>
        <v>919.7299999999999</v>
      </c>
      <c r="S3348">
        <f>Table1[[#This Row],[OrderQuantity]]*Table1[[#This Row],[UnitPrice]]*(1-Table1[[#This Row],[DiscountApplied]]) - (Table1[[#This Row],[OrderQuantity]]*Table1[[#This Row],[UnitCost]])</f>
        <v>728.80499999999995</v>
      </c>
      <c r="T3348">
        <f>DATEDIF(Table1[[#This Row],[ShipDate]],Table1[[#This Row],[DeliveryDate]],"d")</f>
        <v>10</v>
      </c>
      <c r="U3348" t="str">
        <f t="shared" si="105"/>
        <v>Late</v>
      </c>
    </row>
    <row r="3349" spans="1:21" x14ac:dyDescent="0.3">
      <c r="A3349" t="str">
        <f t="shared" si="104"/>
        <v>SO-003448</v>
      </c>
      <c r="B3349" t="s">
        <v>3</v>
      </c>
      <c r="C3349" t="s">
        <v>11</v>
      </c>
      <c r="D3349" s="1">
        <v>43500</v>
      </c>
      <c r="E3349" s="1">
        <v>43644</v>
      </c>
      <c r="F3349" s="1">
        <v>43648</v>
      </c>
      <c r="G3349" s="1">
        <v>43650</v>
      </c>
      <c r="H3349" t="s">
        <v>54</v>
      </c>
      <c r="I3349">
        <v>9</v>
      </c>
      <c r="J3349">
        <v>45</v>
      </c>
      <c r="K3349">
        <v>313</v>
      </c>
      <c r="L3349">
        <v>15</v>
      </c>
      <c r="M3349">
        <v>7</v>
      </c>
      <c r="N3349">
        <v>0.05</v>
      </c>
      <c r="O3349">
        <v>825.44</v>
      </c>
      <c r="P3349">
        <v>1072</v>
      </c>
      <c r="Q3349">
        <f>Table1[[#This Row],[OrderQuantity]]*Table1[[#This Row],[UnitPrice]]</f>
        <v>7504</v>
      </c>
      <c r="R3349">
        <f>Table1[[#This Row],[OrderQuantity]]*Table1[[#This Row],[UnitCost]]</f>
        <v>5778.08</v>
      </c>
      <c r="S3349">
        <f>Table1[[#This Row],[OrderQuantity]]*Table1[[#This Row],[UnitPrice]]*(1-Table1[[#This Row],[DiscountApplied]]) - (Table1[[#This Row],[OrderQuantity]]*Table1[[#This Row],[UnitCost]])</f>
        <v>1350.7199999999993</v>
      </c>
      <c r="T3349">
        <f>DATEDIF(Table1[[#This Row],[ShipDate]],Table1[[#This Row],[DeliveryDate]],"d")</f>
        <v>2</v>
      </c>
      <c r="U3349" t="str">
        <f t="shared" si="105"/>
        <v>On Time</v>
      </c>
    </row>
    <row r="3350" spans="1:21" x14ac:dyDescent="0.3">
      <c r="A3350" t="str">
        <f t="shared" si="104"/>
        <v>SO-003449</v>
      </c>
      <c r="B3350" t="s">
        <v>2</v>
      </c>
      <c r="C3350" t="s">
        <v>10</v>
      </c>
      <c r="D3350" s="1">
        <v>43500</v>
      </c>
      <c r="E3350" s="1">
        <v>43644</v>
      </c>
      <c r="F3350" s="1">
        <v>43653</v>
      </c>
      <c r="G3350" s="1">
        <v>43658</v>
      </c>
      <c r="H3350" t="s">
        <v>54</v>
      </c>
      <c r="I3350">
        <v>23</v>
      </c>
      <c r="J3350">
        <v>29</v>
      </c>
      <c r="K3350">
        <v>144</v>
      </c>
      <c r="L3350">
        <v>24</v>
      </c>
      <c r="M3350">
        <v>4</v>
      </c>
      <c r="N3350">
        <v>0.08</v>
      </c>
      <c r="O3350">
        <v>1429.78</v>
      </c>
      <c r="P3350">
        <v>2599.6</v>
      </c>
      <c r="Q3350">
        <f>Table1[[#This Row],[OrderQuantity]]*Table1[[#This Row],[UnitPrice]]</f>
        <v>10398.4</v>
      </c>
      <c r="R3350">
        <f>Table1[[#This Row],[OrderQuantity]]*Table1[[#This Row],[UnitCost]]</f>
        <v>5719.12</v>
      </c>
      <c r="S3350">
        <f>Table1[[#This Row],[OrderQuantity]]*Table1[[#This Row],[UnitPrice]]*(1-Table1[[#This Row],[DiscountApplied]]) - (Table1[[#This Row],[OrderQuantity]]*Table1[[#This Row],[UnitCost]])</f>
        <v>3847.4080000000004</v>
      </c>
      <c r="T3350">
        <f>DATEDIF(Table1[[#This Row],[ShipDate]],Table1[[#This Row],[DeliveryDate]],"d")</f>
        <v>5</v>
      </c>
      <c r="U3350" t="str">
        <f t="shared" si="105"/>
        <v>On Time</v>
      </c>
    </row>
    <row r="3351" spans="1:21" x14ac:dyDescent="0.3">
      <c r="A3351" t="str">
        <f t="shared" si="104"/>
        <v>SO-003450</v>
      </c>
      <c r="B3351" t="s">
        <v>3</v>
      </c>
      <c r="C3351" t="s">
        <v>9</v>
      </c>
      <c r="D3351" s="1">
        <v>43500</v>
      </c>
      <c r="E3351" s="1">
        <v>43644</v>
      </c>
      <c r="F3351" s="1">
        <v>43659</v>
      </c>
      <c r="G3351" s="1">
        <v>43664</v>
      </c>
      <c r="H3351" t="s">
        <v>54</v>
      </c>
      <c r="I3351">
        <v>6</v>
      </c>
      <c r="J3351">
        <v>20</v>
      </c>
      <c r="K3351">
        <v>68</v>
      </c>
      <c r="L3351">
        <v>37</v>
      </c>
      <c r="M3351">
        <v>6</v>
      </c>
      <c r="N3351">
        <v>0.15</v>
      </c>
      <c r="O3351">
        <v>178.22</v>
      </c>
      <c r="P3351">
        <v>254.6</v>
      </c>
      <c r="Q3351">
        <f>Table1[[#This Row],[OrderQuantity]]*Table1[[#This Row],[UnitPrice]]</f>
        <v>1527.6</v>
      </c>
      <c r="R3351">
        <f>Table1[[#This Row],[OrderQuantity]]*Table1[[#This Row],[UnitCost]]</f>
        <v>1069.32</v>
      </c>
      <c r="S3351">
        <f>Table1[[#This Row],[OrderQuantity]]*Table1[[#This Row],[UnitPrice]]*(1-Table1[[#This Row],[DiscountApplied]]) - (Table1[[#This Row],[OrderQuantity]]*Table1[[#This Row],[UnitCost]])</f>
        <v>229.13999999999987</v>
      </c>
      <c r="T3351">
        <f>DATEDIF(Table1[[#This Row],[ShipDate]],Table1[[#This Row],[DeliveryDate]],"d")</f>
        <v>5</v>
      </c>
      <c r="U3351" t="str">
        <f t="shared" si="105"/>
        <v>On Time</v>
      </c>
    </row>
    <row r="3352" spans="1:21" x14ac:dyDescent="0.3">
      <c r="A3352" t="str">
        <f t="shared" si="104"/>
        <v>SO-003451</v>
      </c>
      <c r="B3352" t="s">
        <v>3</v>
      </c>
      <c r="C3352" t="s">
        <v>11</v>
      </c>
      <c r="D3352" s="1">
        <v>43500</v>
      </c>
      <c r="E3352" s="1">
        <v>43644</v>
      </c>
      <c r="F3352" s="1">
        <v>43668</v>
      </c>
      <c r="G3352" s="1">
        <v>43670</v>
      </c>
      <c r="H3352" t="s">
        <v>54</v>
      </c>
      <c r="I3352">
        <v>10</v>
      </c>
      <c r="J3352">
        <v>48</v>
      </c>
      <c r="K3352">
        <v>277</v>
      </c>
      <c r="L3352">
        <v>38</v>
      </c>
      <c r="M3352">
        <v>2</v>
      </c>
      <c r="N3352">
        <v>0.08</v>
      </c>
      <c r="O3352">
        <v>3890.82</v>
      </c>
      <c r="P3352">
        <v>6378.4</v>
      </c>
      <c r="Q3352">
        <f>Table1[[#This Row],[OrderQuantity]]*Table1[[#This Row],[UnitPrice]]</f>
        <v>12756.8</v>
      </c>
      <c r="R3352">
        <f>Table1[[#This Row],[OrderQuantity]]*Table1[[#This Row],[UnitCost]]</f>
        <v>7781.64</v>
      </c>
      <c r="S3352">
        <f>Table1[[#This Row],[OrderQuantity]]*Table1[[#This Row],[UnitPrice]]*(1-Table1[[#This Row],[DiscountApplied]]) - (Table1[[#This Row],[OrderQuantity]]*Table1[[#This Row],[UnitCost]])</f>
        <v>3954.6159999999991</v>
      </c>
      <c r="T3352">
        <f>DATEDIF(Table1[[#This Row],[ShipDate]],Table1[[#This Row],[DeliveryDate]],"d")</f>
        <v>2</v>
      </c>
      <c r="U3352" t="str">
        <f t="shared" si="105"/>
        <v>On Time</v>
      </c>
    </row>
    <row r="3353" spans="1:21" x14ac:dyDescent="0.3">
      <c r="A3353" t="str">
        <f t="shared" si="104"/>
        <v>SO-003452</v>
      </c>
      <c r="B3353" t="s">
        <v>5</v>
      </c>
      <c r="C3353" t="s">
        <v>12</v>
      </c>
      <c r="D3353" s="1">
        <v>43600</v>
      </c>
      <c r="E3353" s="1">
        <v>43644</v>
      </c>
      <c r="F3353" s="1">
        <v>43672</v>
      </c>
      <c r="G3353" s="1">
        <v>43676</v>
      </c>
      <c r="H3353" t="s">
        <v>54</v>
      </c>
      <c r="I3353">
        <v>28</v>
      </c>
      <c r="J3353">
        <v>8</v>
      </c>
      <c r="K3353">
        <v>233</v>
      </c>
      <c r="L3353">
        <v>43</v>
      </c>
      <c r="M3353">
        <v>2</v>
      </c>
      <c r="N3353">
        <v>0.08</v>
      </c>
      <c r="O3353">
        <v>164.62</v>
      </c>
      <c r="P3353">
        <v>261.3</v>
      </c>
      <c r="Q3353">
        <f>Table1[[#This Row],[OrderQuantity]]*Table1[[#This Row],[UnitPrice]]</f>
        <v>522.6</v>
      </c>
      <c r="R3353">
        <f>Table1[[#This Row],[OrderQuantity]]*Table1[[#This Row],[UnitCost]]</f>
        <v>329.24</v>
      </c>
      <c r="S3353">
        <f>Table1[[#This Row],[OrderQuantity]]*Table1[[#This Row],[UnitPrice]]*(1-Table1[[#This Row],[DiscountApplied]]) - (Table1[[#This Row],[OrderQuantity]]*Table1[[#This Row],[UnitCost]])</f>
        <v>151.55200000000002</v>
      </c>
      <c r="T3353">
        <f>DATEDIF(Table1[[#This Row],[ShipDate]],Table1[[#This Row],[DeliveryDate]],"d")</f>
        <v>4</v>
      </c>
      <c r="U3353" t="str">
        <f t="shared" si="105"/>
        <v>On Time</v>
      </c>
    </row>
    <row r="3354" spans="1:21" x14ac:dyDescent="0.3">
      <c r="A3354" t="str">
        <f t="shared" si="104"/>
        <v>SO-003453</v>
      </c>
      <c r="B3354" t="s">
        <v>3</v>
      </c>
      <c r="C3354" t="s">
        <v>8</v>
      </c>
      <c r="D3354" s="1">
        <v>43500</v>
      </c>
      <c r="E3354" s="1">
        <v>43645</v>
      </c>
      <c r="F3354" s="1">
        <v>43661</v>
      </c>
      <c r="G3354" s="1">
        <v>43664</v>
      </c>
      <c r="H3354" t="s">
        <v>54</v>
      </c>
      <c r="I3354">
        <v>10</v>
      </c>
      <c r="J3354">
        <v>10</v>
      </c>
      <c r="K3354">
        <v>340</v>
      </c>
      <c r="L3354">
        <v>46</v>
      </c>
      <c r="M3354">
        <v>7</v>
      </c>
      <c r="N3354">
        <v>0.1</v>
      </c>
      <c r="O3354">
        <v>1969.8</v>
      </c>
      <c r="P3354">
        <v>2345</v>
      </c>
      <c r="Q3354">
        <f>Table1[[#This Row],[OrderQuantity]]*Table1[[#This Row],[UnitPrice]]</f>
        <v>16415</v>
      </c>
      <c r="R3354">
        <f>Table1[[#This Row],[OrderQuantity]]*Table1[[#This Row],[UnitCost]]</f>
        <v>13788.6</v>
      </c>
      <c r="S3354">
        <f>Table1[[#This Row],[OrderQuantity]]*Table1[[#This Row],[UnitPrice]]*(1-Table1[[#This Row],[DiscountApplied]]) - (Table1[[#This Row],[OrderQuantity]]*Table1[[#This Row],[UnitCost]])</f>
        <v>984.89999999999964</v>
      </c>
      <c r="T3354">
        <f>DATEDIF(Table1[[#This Row],[ShipDate]],Table1[[#This Row],[DeliveryDate]],"d")</f>
        <v>3</v>
      </c>
      <c r="U3354" t="str">
        <f t="shared" si="105"/>
        <v>On Time</v>
      </c>
    </row>
    <row r="3355" spans="1:21" x14ac:dyDescent="0.3">
      <c r="A3355" t="str">
        <f t="shared" si="104"/>
        <v>SO-003454</v>
      </c>
      <c r="B3355" t="s">
        <v>3</v>
      </c>
      <c r="C3355" t="s">
        <v>9</v>
      </c>
      <c r="D3355" s="1">
        <v>43600</v>
      </c>
      <c r="E3355" s="1">
        <v>43645</v>
      </c>
      <c r="F3355" s="1">
        <v>43655</v>
      </c>
      <c r="G3355" s="1">
        <v>43665</v>
      </c>
      <c r="H3355" t="s">
        <v>54</v>
      </c>
      <c r="I3355">
        <v>1</v>
      </c>
      <c r="J3355">
        <v>30</v>
      </c>
      <c r="K3355">
        <v>71</v>
      </c>
      <c r="L3355">
        <v>39</v>
      </c>
      <c r="M3355">
        <v>4</v>
      </c>
      <c r="N3355">
        <v>0.05</v>
      </c>
      <c r="O3355">
        <v>670</v>
      </c>
      <c r="P3355">
        <v>1675</v>
      </c>
      <c r="Q3355">
        <f>Table1[[#This Row],[OrderQuantity]]*Table1[[#This Row],[UnitPrice]]</f>
        <v>6700</v>
      </c>
      <c r="R3355">
        <f>Table1[[#This Row],[OrderQuantity]]*Table1[[#This Row],[UnitCost]]</f>
        <v>2680</v>
      </c>
      <c r="S3355">
        <f>Table1[[#This Row],[OrderQuantity]]*Table1[[#This Row],[UnitPrice]]*(1-Table1[[#This Row],[DiscountApplied]]) - (Table1[[#This Row],[OrderQuantity]]*Table1[[#This Row],[UnitCost]])</f>
        <v>3685</v>
      </c>
      <c r="T3355">
        <f>DATEDIF(Table1[[#This Row],[ShipDate]],Table1[[#This Row],[DeliveryDate]],"d")</f>
        <v>10</v>
      </c>
      <c r="U3355" t="str">
        <f t="shared" si="105"/>
        <v>Late</v>
      </c>
    </row>
    <row r="3356" spans="1:21" x14ac:dyDescent="0.3">
      <c r="A3356" t="str">
        <f t="shared" si="104"/>
        <v>SO-003455</v>
      </c>
      <c r="B3356" t="s">
        <v>2</v>
      </c>
      <c r="C3356" t="s">
        <v>13</v>
      </c>
      <c r="D3356" s="1">
        <v>43600</v>
      </c>
      <c r="E3356" s="1">
        <v>43645</v>
      </c>
      <c r="F3356" s="1">
        <v>43661</v>
      </c>
      <c r="G3356" s="1">
        <v>43662</v>
      </c>
      <c r="H3356" t="s">
        <v>54</v>
      </c>
      <c r="I3356">
        <v>22</v>
      </c>
      <c r="J3356">
        <v>24</v>
      </c>
      <c r="K3356">
        <v>53</v>
      </c>
      <c r="L3356">
        <v>32</v>
      </c>
      <c r="M3356">
        <v>3</v>
      </c>
      <c r="N3356">
        <v>0.05</v>
      </c>
      <c r="O3356">
        <v>1130.6300000000001</v>
      </c>
      <c r="P3356">
        <v>2512.5</v>
      </c>
      <c r="Q3356">
        <f>Table1[[#This Row],[OrderQuantity]]*Table1[[#This Row],[UnitPrice]]</f>
        <v>7537.5</v>
      </c>
      <c r="R3356">
        <f>Table1[[#This Row],[OrderQuantity]]*Table1[[#This Row],[UnitCost]]</f>
        <v>3391.8900000000003</v>
      </c>
      <c r="S3356">
        <f>Table1[[#This Row],[OrderQuantity]]*Table1[[#This Row],[UnitPrice]]*(1-Table1[[#This Row],[DiscountApplied]]) - (Table1[[#This Row],[OrderQuantity]]*Table1[[#This Row],[UnitCost]])</f>
        <v>3768.7349999999997</v>
      </c>
      <c r="T3356">
        <f>DATEDIF(Table1[[#This Row],[ShipDate]],Table1[[#This Row],[DeliveryDate]],"d")</f>
        <v>1</v>
      </c>
      <c r="U3356" t="str">
        <f t="shared" si="105"/>
        <v>On Time</v>
      </c>
    </row>
    <row r="3357" spans="1:21" x14ac:dyDescent="0.3">
      <c r="A3357" t="str">
        <f t="shared" si="104"/>
        <v>SO-003456</v>
      </c>
      <c r="B3357" t="s">
        <v>3</v>
      </c>
      <c r="C3357" t="s">
        <v>10</v>
      </c>
      <c r="D3357" s="1">
        <v>43500</v>
      </c>
      <c r="E3357" s="1">
        <v>43645</v>
      </c>
      <c r="F3357" s="1">
        <v>43670</v>
      </c>
      <c r="G3357" s="1">
        <v>43677</v>
      </c>
      <c r="H3357" t="s">
        <v>54</v>
      </c>
      <c r="I3357">
        <v>11</v>
      </c>
      <c r="J3357">
        <v>32</v>
      </c>
      <c r="K3357">
        <v>176</v>
      </c>
      <c r="L3357">
        <v>35</v>
      </c>
      <c r="M3357">
        <v>4</v>
      </c>
      <c r="N3357">
        <v>0.05</v>
      </c>
      <c r="O3357">
        <v>2905.39</v>
      </c>
      <c r="P3357">
        <v>3926.2</v>
      </c>
      <c r="Q3357">
        <f>Table1[[#This Row],[OrderQuantity]]*Table1[[#This Row],[UnitPrice]]</f>
        <v>15704.8</v>
      </c>
      <c r="R3357">
        <f>Table1[[#This Row],[OrderQuantity]]*Table1[[#This Row],[UnitCost]]</f>
        <v>11621.56</v>
      </c>
      <c r="S3357">
        <f>Table1[[#This Row],[OrderQuantity]]*Table1[[#This Row],[UnitPrice]]*(1-Table1[[#This Row],[DiscountApplied]]) - (Table1[[#This Row],[OrderQuantity]]*Table1[[#This Row],[UnitCost]])</f>
        <v>3298</v>
      </c>
      <c r="T3357">
        <f>DATEDIF(Table1[[#This Row],[ShipDate]],Table1[[#This Row],[DeliveryDate]],"d")</f>
        <v>7</v>
      </c>
      <c r="U3357" t="str">
        <f t="shared" si="105"/>
        <v>On Time</v>
      </c>
    </row>
    <row r="3358" spans="1:21" x14ac:dyDescent="0.3">
      <c r="A3358" t="str">
        <f t="shared" si="104"/>
        <v>SO-003457</v>
      </c>
      <c r="B3358" t="s">
        <v>3</v>
      </c>
      <c r="C3358" t="s">
        <v>12</v>
      </c>
      <c r="D3358" s="1">
        <v>43500</v>
      </c>
      <c r="E3358" s="1">
        <v>43645</v>
      </c>
      <c r="F3358" s="1">
        <v>43672</v>
      </c>
      <c r="G3358" s="1">
        <v>43679</v>
      </c>
      <c r="H3358" t="s">
        <v>54</v>
      </c>
      <c r="I3358">
        <v>11</v>
      </c>
      <c r="J3358">
        <v>45</v>
      </c>
      <c r="K3358">
        <v>220</v>
      </c>
      <c r="L3358">
        <v>29</v>
      </c>
      <c r="M3358">
        <v>8</v>
      </c>
      <c r="N3358">
        <v>0.08</v>
      </c>
      <c r="O3358">
        <v>4239.6899999999996</v>
      </c>
      <c r="P3358">
        <v>5366.7</v>
      </c>
      <c r="Q3358">
        <f>Table1[[#This Row],[OrderQuantity]]*Table1[[#This Row],[UnitPrice]]</f>
        <v>42933.599999999999</v>
      </c>
      <c r="R3358">
        <f>Table1[[#This Row],[OrderQuantity]]*Table1[[#This Row],[UnitCost]]</f>
        <v>33917.519999999997</v>
      </c>
      <c r="S3358">
        <f>Table1[[#This Row],[OrderQuantity]]*Table1[[#This Row],[UnitPrice]]*(1-Table1[[#This Row],[DiscountApplied]]) - (Table1[[#This Row],[OrderQuantity]]*Table1[[#This Row],[UnitCost]])</f>
        <v>5581.3920000000071</v>
      </c>
      <c r="T3358">
        <f>DATEDIF(Table1[[#This Row],[ShipDate]],Table1[[#This Row],[DeliveryDate]],"d")</f>
        <v>7</v>
      </c>
      <c r="U3358" t="str">
        <f t="shared" si="105"/>
        <v>On Time</v>
      </c>
    </row>
    <row r="3359" spans="1:21" x14ac:dyDescent="0.3">
      <c r="A3359" t="str">
        <f t="shared" si="104"/>
        <v>SO-003458</v>
      </c>
      <c r="B3359" t="s">
        <v>4</v>
      </c>
      <c r="C3359" t="s">
        <v>11</v>
      </c>
      <c r="D3359" s="1">
        <v>43600</v>
      </c>
      <c r="E3359" s="1">
        <v>43645</v>
      </c>
      <c r="F3359" s="1">
        <v>43671</v>
      </c>
      <c r="G3359" s="1">
        <v>43676</v>
      </c>
      <c r="H3359" t="s">
        <v>54</v>
      </c>
      <c r="I3359">
        <v>17</v>
      </c>
      <c r="J3359">
        <v>17</v>
      </c>
      <c r="K3359">
        <v>292</v>
      </c>
      <c r="L3359">
        <v>43</v>
      </c>
      <c r="M3359">
        <v>1</v>
      </c>
      <c r="N3359">
        <v>0.1</v>
      </c>
      <c r="O3359">
        <v>623.16999999999996</v>
      </c>
      <c r="P3359">
        <v>877.7</v>
      </c>
      <c r="Q3359">
        <f>Table1[[#This Row],[OrderQuantity]]*Table1[[#This Row],[UnitPrice]]</f>
        <v>877.7</v>
      </c>
      <c r="R3359">
        <f>Table1[[#This Row],[OrderQuantity]]*Table1[[#This Row],[UnitCost]]</f>
        <v>623.16999999999996</v>
      </c>
      <c r="S3359">
        <f>Table1[[#This Row],[OrderQuantity]]*Table1[[#This Row],[UnitPrice]]*(1-Table1[[#This Row],[DiscountApplied]]) - (Table1[[#This Row],[OrderQuantity]]*Table1[[#This Row],[UnitCost]])</f>
        <v>166.7600000000001</v>
      </c>
      <c r="T3359">
        <f>DATEDIF(Table1[[#This Row],[ShipDate]],Table1[[#This Row],[DeliveryDate]],"d")</f>
        <v>5</v>
      </c>
      <c r="U3359" t="str">
        <f t="shared" si="105"/>
        <v>On Time</v>
      </c>
    </row>
    <row r="3360" spans="1:21" x14ac:dyDescent="0.3">
      <c r="A3360" t="str">
        <f t="shared" si="104"/>
        <v>SO-003459</v>
      </c>
      <c r="B3360" t="s">
        <v>3</v>
      </c>
      <c r="C3360" t="s">
        <v>11</v>
      </c>
      <c r="D3360" s="1">
        <v>43500</v>
      </c>
      <c r="E3360" s="1">
        <v>43645</v>
      </c>
      <c r="F3360" s="1">
        <v>43649</v>
      </c>
      <c r="G3360" s="1">
        <v>43653</v>
      </c>
      <c r="H3360" t="s">
        <v>54</v>
      </c>
      <c r="I3360">
        <v>8</v>
      </c>
      <c r="J3360">
        <v>47</v>
      </c>
      <c r="K3360">
        <v>270</v>
      </c>
      <c r="L3360">
        <v>32</v>
      </c>
      <c r="M3360">
        <v>6</v>
      </c>
      <c r="N3360">
        <v>0.08</v>
      </c>
      <c r="O3360">
        <v>539.89</v>
      </c>
      <c r="P3360">
        <v>1058.5999999999999</v>
      </c>
      <c r="Q3360">
        <f>Table1[[#This Row],[OrderQuantity]]*Table1[[#This Row],[UnitPrice]]</f>
        <v>6351.5999999999995</v>
      </c>
      <c r="R3360">
        <f>Table1[[#This Row],[OrderQuantity]]*Table1[[#This Row],[UnitCost]]</f>
        <v>3239.34</v>
      </c>
      <c r="S3360">
        <f>Table1[[#This Row],[OrderQuantity]]*Table1[[#This Row],[UnitPrice]]*(1-Table1[[#This Row],[DiscountApplied]]) - (Table1[[#This Row],[OrderQuantity]]*Table1[[#This Row],[UnitCost]])</f>
        <v>2604.1319999999996</v>
      </c>
      <c r="T3360">
        <f>DATEDIF(Table1[[#This Row],[ShipDate]],Table1[[#This Row],[DeliveryDate]],"d")</f>
        <v>4</v>
      </c>
      <c r="U3360" t="str">
        <f t="shared" si="105"/>
        <v>On Time</v>
      </c>
    </row>
    <row r="3361" spans="1:21" x14ac:dyDescent="0.3">
      <c r="A3361" t="str">
        <f t="shared" si="104"/>
        <v>SO-003460</v>
      </c>
      <c r="B3361" t="s">
        <v>3</v>
      </c>
      <c r="C3361" t="s">
        <v>11</v>
      </c>
      <c r="D3361" s="1">
        <v>43500</v>
      </c>
      <c r="E3361" s="1">
        <v>43645</v>
      </c>
      <c r="F3361" s="1">
        <v>43665</v>
      </c>
      <c r="G3361" s="1">
        <v>43673</v>
      </c>
      <c r="H3361" t="s">
        <v>54</v>
      </c>
      <c r="I3361">
        <v>11</v>
      </c>
      <c r="J3361">
        <v>19</v>
      </c>
      <c r="K3361">
        <v>275</v>
      </c>
      <c r="L3361">
        <v>3</v>
      </c>
      <c r="M3361">
        <v>6</v>
      </c>
      <c r="N3361">
        <v>0.08</v>
      </c>
      <c r="O3361">
        <v>493.12</v>
      </c>
      <c r="P3361">
        <v>1072</v>
      </c>
      <c r="Q3361">
        <f>Table1[[#This Row],[OrderQuantity]]*Table1[[#This Row],[UnitPrice]]</f>
        <v>6432</v>
      </c>
      <c r="R3361">
        <f>Table1[[#This Row],[OrderQuantity]]*Table1[[#This Row],[UnitCost]]</f>
        <v>2958.7200000000003</v>
      </c>
      <c r="S3361">
        <f>Table1[[#This Row],[OrderQuantity]]*Table1[[#This Row],[UnitPrice]]*(1-Table1[[#This Row],[DiscountApplied]]) - (Table1[[#This Row],[OrderQuantity]]*Table1[[#This Row],[UnitCost]])</f>
        <v>2958.7200000000003</v>
      </c>
      <c r="T3361">
        <f>DATEDIF(Table1[[#This Row],[ShipDate]],Table1[[#This Row],[DeliveryDate]],"d")</f>
        <v>8</v>
      </c>
      <c r="U3361" t="str">
        <f t="shared" si="105"/>
        <v>Late</v>
      </c>
    </row>
    <row r="3362" spans="1:21" x14ac:dyDescent="0.3">
      <c r="A3362" t="str">
        <f t="shared" si="104"/>
        <v>SO-003461</v>
      </c>
      <c r="B3362" t="s">
        <v>5</v>
      </c>
      <c r="C3362" t="s">
        <v>8</v>
      </c>
      <c r="D3362" s="1">
        <v>43500</v>
      </c>
      <c r="E3362" s="1">
        <v>43646</v>
      </c>
      <c r="F3362" s="1">
        <v>43649</v>
      </c>
      <c r="G3362" s="1">
        <v>43658</v>
      </c>
      <c r="H3362" t="s">
        <v>54</v>
      </c>
      <c r="I3362">
        <v>27</v>
      </c>
      <c r="J3362">
        <v>29</v>
      </c>
      <c r="K3362">
        <v>329</v>
      </c>
      <c r="L3362">
        <v>40</v>
      </c>
      <c r="M3362">
        <v>5</v>
      </c>
      <c r="N3362">
        <v>0.08</v>
      </c>
      <c r="O3362">
        <v>2543.3200000000002</v>
      </c>
      <c r="P3362">
        <v>3912.8</v>
      </c>
      <c r="Q3362">
        <f>Table1[[#This Row],[OrderQuantity]]*Table1[[#This Row],[UnitPrice]]</f>
        <v>19564</v>
      </c>
      <c r="R3362">
        <f>Table1[[#This Row],[OrderQuantity]]*Table1[[#This Row],[UnitCost]]</f>
        <v>12716.6</v>
      </c>
      <c r="S3362">
        <f>Table1[[#This Row],[OrderQuantity]]*Table1[[#This Row],[UnitPrice]]*(1-Table1[[#This Row],[DiscountApplied]]) - (Table1[[#This Row],[OrderQuantity]]*Table1[[#This Row],[UnitCost]])</f>
        <v>5282.2800000000007</v>
      </c>
      <c r="T3362">
        <f>DATEDIF(Table1[[#This Row],[ShipDate]],Table1[[#This Row],[DeliveryDate]],"d")</f>
        <v>9</v>
      </c>
      <c r="U3362" t="str">
        <f t="shared" si="105"/>
        <v>Late</v>
      </c>
    </row>
    <row r="3363" spans="1:21" x14ac:dyDescent="0.3">
      <c r="A3363" t="str">
        <f t="shared" si="104"/>
        <v>SO-003462</v>
      </c>
      <c r="B3363" t="s">
        <v>3</v>
      </c>
      <c r="C3363" t="s">
        <v>11</v>
      </c>
      <c r="D3363" s="1">
        <v>43500</v>
      </c>
      <c r="E3363" s="1">
        <v>43646</v>
      </c>
      <c r="F3363" s="1">
        <v>43671</v>
      </c>
      <c r="G3363" s="1">
        <v>43674</v>
      </c>
      <c r="H3363" t="s">
        <v>54</v>
      </c>
      <c r="I3363">
        <v>10</v>
      </c>
      <c r="J3363">
        <v>39</v>
      </c>
      <c r="K3363">
        <v>305</v>
      </c>
      <c r="L3363">
        <v>38</v>
      </c>
      <c r="M3363">
        <v>1</v>
      </c>
      <c r="N3363">
        <v>0.1</v>
      </c>
      <c r="O3363">
        <v>107.07</v>
      </c>
      <c r="P3363">
        <v>227.8</v>
      </c>
      <c r="Q3363">
        <f>Table1[[#This Row],[OrderQuantity]]*Table1[[#This Row],[UnitPrice]]</f>
        <v>227.8</v>
      </c>
      <c r="R3363">
        <f>Table1[[#This Row],[OrderQuantity]]*Table1[[#This Row],[UnitCost]]</f>
        <v>107.07</v>
      </c>
      <c r="S3363">
        <f>Table1[[#This Row],[OrderQuantity]]*Table1[[#This Row],[UnitPrice]]*(1-Table1[[#This Row],[DiscountApplied]]) - (Table1[[#This Row],[OrderQuantity]]*Table1[[#This Row],[UnitCost]])</f>
        <v>97.950000000000017</v>
      </c>
      <c r="T3363">
        <f>DATEDIF(Table1[[#This Row],[ShipDate]],Table1[[#This Row],[DeliveryDate]],"d")</f>
        <v>3</v>
      </c>
      <c r="U3363" t="str">
        <f t="shared" si="105"/>
        <v>On Time</v>
      </c>
    </row>
    <row r="3364" spans="1:21" x14ac:dyDescent="0.3">
      <c r="A3364" t="str">
        <f t="shared" si="104"/>
        <v>SO-003463</v>
      </c>
      <c r="B3364" t="s">
        <v>5</v>
      </c>
      <c r="C3364" t="s">
        <v>13</v>
      </c>
      <c r="D3364" s="1">
        <v>43500</v>
      </c>
      <c r="E3364" s="1">
        <v>43646</v>
      </c>
      <c r="F3364" s="1">
        <v>43654</v>
      </c>
      <c r="G3364" s="1">
        <v>43663</v>
      </c>
      <c r="H3364" t="s">
        <v>54</v>
      </c>
      <c r="I3364">
        <v>27</v>
      </c>
      <c r="J3364">
        <v>29</v>
      </c>
      <c r="K3364">
        <v>30</v>
      </c>
      <c r="L3364">
        <v>21</v>
      </c>
      <c r="M3364">
        <v>2</v>
      </c>
      <c r="N3364">
        <v>0.08</v>
      </c>
      <c r="O3364">
        <v>558.11</v>
      </c>
      <c r="P3364">
        <v>1139</v>
      </c>
      <c r="Q3364">
        <f>Table1[[#This Row],[OrderQuantity]]*Table1[[#This Row],[UnitPrice]]</f>
        <v>2278</v>
      </c>
      <c r="R3364">
        <f>Table1[[#This Row],[OrderQuantity]]*Table1[[#This Row],[UnitCost]]</f>
        <v>1116.22</v>
      </c>
      <c r="S3364">
        <f>Table1[[#This Row],[OrderQuantity]]*Table1[[#This Row],[UnitPrice]]*(1-Table1[[#This Row],[DiscountApplied]]) - (Table1[[#This Row],[OrderQuantity]]*Table1[[#This Row],[UnitCost]])</f>
        <v>979.54000000000019</v>
      </c>
      <c r="T3364">
        <f>DATEDIF(Table1[[#This Row],[ShipDate]],Table1[[#This Row],[DeliveryDate]],"d")</f>
        <v>9</v>
      </c>
      <c r="U3364" t="str">
        <f t="shared" si="105"/>
        <v>Late</v>
      </c>
    </row>
    <row r="3365" spans="1:21" x14ac:dyDescent="0.3">
      <c r="A3365" t="str">
        <f t="shared" si="104"/>
        <v>SO-003464</v>
      </c>
      <c r="B3365" t="s">
        <v>2</v>
      </c>
      <c r="C3365" t="s">
        <v>12</v>
      </c>
      <c r="D3365" s="1">
        <v>43500</v>
      </c>
      <c r="E3365" s="1">
        <v>43646</v>
      </c>
      <c r="F3365" s="1">
        <v>43653</v>
      </c>
      <c r="G3365" s="1">
        <v>43660</v>
      </c>
      <c r="H3365" t="s">
        <v>54</v>
      </c>
      <c r="I3365">
        <v>25</v>
      </c>
      <c r="J3365">
        <v>47</v>
      </c>
      <c r="K3365">
        <v>223</v>
      </c>
      <c r="L3365">
        <v>28</v>
      </c>
      <c r="M3365">
        <v>6</v>
      </c>
      <c r="N3365">
        <v>0.05</v>
      </c>
      <c r="O3365">
        <v>98.49</v>
      </c>
      <c r="P3365">
        <v>201</v>
      </c>
      <c r="Q3365">
        <f>Table1[[#This Row],[OrderQuantity]]*Table1[[#This Row],[UnitPrice]]</f>
        <v>1206</v>
      </c>
      <c r="R3365">
        <f>Table1[[#This Row],[OrderQuantity]]*Table1[[#This Row],[UnitCost]]</f>
        <v>590.93999999999994</v>
      </c>
      <c r="S3365">
        <f>Table1[[#This Row],[OrderQuantity]]*Table1[[#This Row],[UnitPrice]]*(1-Table1[[#This Row],[DiscountApplied]]) - (Table1[[#This Row],[OrderQuantity]]*Table1[[#This Row],[UnitCost]])</f>
        <v>554.7600000000001</v>
      </c>
      <c r="T3365">
        <f>DATEDIF(Table1[[#This Row],[ShipDate]],Table1[[#This Row],[DeliveryDate]],"d")</f>
        <v>7</v>
      </c>
      <c r="U3365" t="str">
        <f t="shared" si="105"/>
        <v>On Time</v>
      </c>
    </row>
    <row r="3366" spans="1:21" x14ac:dyDescent="0.3">
      <c r="A3366" t="str">
        <f t="shared" si="104"/>
        <v>SO-003465</v>
      </c>
      <c r="B3366" t="s">
        <v>3</v>
      </c>
      <c r="C3366" t="s">
        <v>11</v>
      </c>
      <c r="D3366" s="1">
        <v>43600</v>
      </c>
      <c r="E3366" s="1">
        <v>43646</v>
      </c>
      <c r="F3366" s="1">
        <v>43673</v>
      </c>
      <c r="G3366" s="1">
        <v>43678</v>
      </c>
      <c r="H3366" t="s">
        <v>54</v>
      </c>
      <c r="I3366">
        <v>11</v>
      </c>
      <c r="J3366">
        <v>35</v>
      </c>
      <c r="K3366">
        <v>326</v>
      </c>
      <c r="L3366">
        <v>44</v>
      </c>
      <c r="M3366">
        <v>4</v>
      </c>
      <c r="N3366">
        <v>0.08</v>
      </c>
      <c r="O3366">
        <v>799.65</v>
      </c>
      <c r="P3366">
        <v>1038.5</v>
      </c>
      <c r="Q3366">
        <f>Table1[[#This Row],[OrderQuantity]]*Table1[[#This Row],[UnitPrice]]</f>
        <v>4154</v>
      </c>
      <c r="R3366">
        <f>Table1[[#This Row],[OrderQuantity]]*Table1[[#This Row],[UnitCost]]</f>
        <v>3198.6</v>
      </c>
      <c r="S3366">
        <f>Table1[[#This Row],[OrderQuantity]]*Table1[[#This Row],[UnitPrice]]*(1-Table1[[#This Row],[DiscountApplied]]) - (Table1[[#This Row],[OrderQuantity]]*Table1[[#This Row],[UnitCost]])</f>
        <v>623.08000000000038</v>
      </c>
      <c r="T3366">
        <f>DATEDIF(Table1[[#This Row],[ShipDate]],Table1[[#This Row],[DeliveryDate]],"d")</f>
        <v>5</v>
      </c>
      <c r="U3366" t="str">
        <f t="shared" si="105"/>
        <v>On Time</v>
      </c>
    </row>
    <row r="3367" spans="1:21" x14ac:dyDescent="0.3">
      <c r="A3367" t="str">
        <f t="shared" si="104"/>
        <v>SO-003466</v>
      </c>
      <c r="B3367" t="s">
        <v>2</v>
      </c>
      <c r="C3367" t="s">
        <v>10</v>
      </c>
      <c r="D3367" s="1">
        <v>43500</v>
      </c>
      <c r="E3367" s="1">
        <v>43646</v>
      </c>
      <c r="F3367" s="1">
        <v>43656</v>
      </c>
      <c r="G3367" s="1">
        <v>43657</v>
      </c>
      <c r="H3367" t="s">
        <v>54</v>
      </c>
      <c r="I3367">
        <v>24</v>
      </c>
      <c r="J3367">
        <v>12</v>
      </c>
      <c r="K3367">
        <v>155</v>
      </c>
      <c r="L3367">
        <v>39</v>
      </c>
      <c r="M3367">
        <v>5</v>
      </c>
      <c r="N3367">
        <v>0.3</v>
      </c>
      <c r="O3367">
        <v>142.58000000000001</v>
      </c>
      <c r="P3367">
        <v>254.6</v>
      </c>
      <c r="Q3367">
        <f>Table1[[#This Row],[OrderQuantity]]*Table1[[#This Row],[UnitPrice]]</f>
        <v>1273</v>
      </c>
      <c r="R3367">
        <f>Table1[[#This Row],[OrderQuantity]]*Table1[[#This Row],[UnitCost]]</f>
        <v>712.90000000000009</v>
      </c>
      <c r="S3367">
        <f>Table1[[#This Row],[OrderQuantity]]*Table1[[#This Row],[UnitPrice]]*(1-Table1[[#This Row],[DiscountApplied]]) - (Table1[[#This Row],[OrderQuantity]]*Table1[[#This Row],[UnitCost]])</f>
        <v>178.19999999999982</v>
      </c>
      <c r="T3367">
        <f>DATEDIF(Table1[[#This Row],[ShipDate]],Table1[[#This Row],[DeliveryDate]],"d")</f>
        <v>1</v>
      </c>
      <c r="U3367" t="str">
        <f t="shared" si="105"/>
        <v>On Time</v>
      </c>
    </row>
    <row r="3368" spans="1:21" x14ac:dyDescent="0.3">
      <c r="A3368" t="str">
        <f t="shared" si="104"/>
        <v>SO-003467</v>
      </c>
      <c r="B3368" t="s">
        <v>3</v>
      </c>
      <c r="C3368" t="s">
        <v>11</v>
      </c>
      <c r="D3368" s="1">
        <v>43500</v>
      </c>
      <c r="E3368" s="1">
        <v>43646</v>
      </c>
      <c r="F3368" s="1">
        <v>43664</v>
      </c>
      <c r="G3368" s="1">
        <v>43667</v>
      </c>
      <c r="H3368" t="s">
        <v>54</v>
      </c>
      <c r="I3368">
        <v>11</v>
      </c>
      <c r="J3368">
        <v>44</v>
      </c>
      <c r="K3368">
        <v>320</v>
      </c>
      <c r="L3368">
        <v>40</v>
      </c>
      <c r="M3368">
        <v>6</v>
      </c>
      <c r="N3368">
        <v>0.1</v>
      </c>
      <c r="O3368">
        <v>518.71</v>
      </c>
      <c r="P3368">
        <v>1058.5999999999999</v>
      </c>
      <c r="Q3368">
        <f>Table1[[#This Row],[OrderQuantity]]*Table1[[#This Row],[UnitPrice]]</f>
        <v>6351.5999999999995</v>
      </c>
      <c r="R3368">
        <f>Table1[[#This Row],[OrderQuantity]]*Table1[[#This Row],[UnitCost]]</f>
        <v>3112.26</v>
      </c>
      <c r="S3368">
        <f>Table1[[#This Row],[OrderQuantity]]*Table1[[#This Row],[UnitPrice]]*(1-Table1[[#This Row],[DiscountApplied]]) - (Table1[[#This Row],[OrderQuantity]]*Table1[[#This Row],[UnitCost]])</f>
        <v>2604.1799999999994</v>
      </c>
      <c r="T3368">
        <f>DATEDIF(Table1[[#This Row],[ShipDate]],Table1[[#This Row],[DeliveryDate]],"d")</f>
        <v>3</v>
      </c>
      <c r="U3368" t="str">
        <f t="shared" si="105"/>
        <v>On Time</v>
      </c>
    </row>
    <row r="3369" spans="1:21" x14ac:dyDescent="0.3">
      <c r="A3369" t="str">
        <f t="shared" si="104"/>
        <v>SO-003468</v>
      </c>
      <c r="B3369" t="s">
        <v>3</v>
      </c>
      <c r="C3369" t="s">
        <v>11</v>
      </c>
      <c r="D3369" s="1">
        <v>43600</v>
      </c>
      <c r="E3369" s="1">
        <v>43647</v>
      </c>
      <c r="F3369" s="1">
        <v>43673</v>
      </c>
      <c r="G3369" s="1">
        <v>43681</v>
      </c>
      <c r="H3369" t="s">
        <v>54</v>
      </c>
      <c r="I3369">
        <v>3</v>
      </c>
      <c r="J3369">
        <v>10</v>
      </c>
      <c r="K3369">
        <v>292</v>
      </c>
      <c r="L3369">
        <v>17</v>
      </c>
      <c r="M3369">
        <v>5</v>
      </c>
      <c r="N3369">
        <v>0.1</v>
      </c>
      <c r="O3369">
        <v>198.32</v>
      </c>
      <c r="P3369">
        <v>247.9</v>
      </c>
      <c r="Q3369">
        <f>Table1[[#This Row],[OrderQuantity]]*Table1[[#This Row],[UnitPrice]]</f>
        <v>1239.5</v>
      </c>
      <c r="R3369">
        <f>Table1[[#This Row],[OrderQuantity]]*Table1[[#This Row],[UnitCost]]</f>
        <v>991.59999999999991</v>
      </c>
      <c r="S3369">
        <f>Table1[[#This Row],[OrderQuantity]]*Table1[[#This Row],[UnitPrice]]*(1-Table1[[#This Row],[DiscountApplied]]) - (Table1[[#This Row],[OrderQuantity]]*Table1[[#This Row],[UnitCost]])</f>
        <v>123.95000000000005</v>
      </c>
      <c r="T3369">
        <f>DATEDIF(Table1[[#This Row],[ShipDate]],Table1[[#This Row],[DeliveryDate]],"d")</f>
        <v>8</v>
      </c>
      <c r="U3369" t="str">
        <f t="shared" si="105"/>
        <v>Late</v>
      </c>
    </row>
    <row r="3370" spans="1:21" x14ac:dyDescent="0.3">
      <c r="A3370" t="str">
        <f t="shared" si="104"/>
        <v>SO-003469</v>
      </c>
      <c r="B3370" t="s">
        <v>4</v>
      </c>
      <c r="C3370" t="s">
        <v>8</v>
      </c>
      <c r="D3370" s="1">
        <v>43500</v>
      </c>
      <c r="E3370" s="1">
        <v>43647</v>
      </c>
      <c r="F3370" s="1">
        <v>43649</v>
      </c>
      <c r="G3370" s="1">
        <v>43657</v>
      </c>
      <c r="H3370" t="s">
        <v>54</v>
      </c>
      <c r="I3370">
        <v>15</v>
      </c>
      <c r="J3370">
        <v>34</v>
      </c>
      <c r="K3370">
        <v>332</v>
      </c>
      <c r="L3370">
        <v>3</v>
      </c>
      <c r="M3370">
        <v>7</v>
      </c>
      <c r="N3370">
        <v>0.05</v>
      </c>
      <c r="O3370">
        <v>481.8</v>
      </c>
      <c r="P3370">
        <v>1025.0999999999999</v>
      </c>
      <c r="Q3370">
        <f>Table1[[#This Row],[OrderQuantity]]*Table1[[#This Row],[UnitPrice]]</f>
        <v>7175.6999999999989</v>
      </c>
      <c r="R3370">
        <f>Table1[[#This Row],[OrderQuantity]]*Table1[[#This Row],[UnitCost]]</f>
        <v>3372.6</v>
      </c>
      <c r="S3370">
        <f>Table1[[#This Row],[OrderQuantity]]*Table1[[#This Row],[UnitPrice]]*(1-Table1[[#This Row],[DiscountApplied]]) - (Table1[[#This Row],[OrderQuantity]]*Table1[[#This Row],[UnitCost]])</f>
        <v>3444.3149999999991</v>
      </c>
      <c r="T3370">
        <f>DATEDIF(Table1[[#This Row],[ShipDate]],Table1[[#This Row],[DeliveryDate]],"d")</f>
        <v>8</v>
      </c>
      <c r="U3370" t="str">
        <f t="shared" si="105"/>
        <v>Late</v>
      </c>
    </row>
    <row r="3371" spans="1:21" x14ac:dyDescent="0.3">
      <c r="A3371" t="str">
        <f t="shared" si="104"/>
        <v>SO-003470</v>
      </c>
      <c r="B3371" t="s">
        <v>3</v>
      </c>
      <c r="C3371" t="s">
        <v>11</v>
      </c>
      <c r="D3371" s="1">
        <v>43500</v>
      </c>
      <c r="E3371" s="1">
        <v>43647</v>
      </c>
      <c r="F3371" s="1">
        <v>43668</v>
      </c>
      <c r="G3371" s="1">
        <v>43670</v>
      </c>
      <c r="H3371" t="s">
        <v>54</v>
      </c>
      <c r="I3371">
        <v>2</v>
      </c>
      <c r="J3371">
        <v>19</v>
      </c>
      <c r="K3371">
        <v>320</v>
      </c>
      <c r="L3371">
        <v>22</v>
      </c>
      <c r="M3371">
        <v>1</v>
      </c>
      <c r="N3371">
        <v>0.08</v>
      </c>
      <c r="O3371">
        <v>3700.54</v>
      </c>
      <c r="P3371">
        <v>5782.1</v>
      </c>
      <c r="Q3371">
        <f>Table1[[#This Row],[OrderQuantity]]*Table1[[#This Row],[UnitPrice]]</f>
        <v>5782.1</v>
      </c>
      <c r="R3371">
        <f>Table1[[#This Row],[OrderQuantity]]*Table1[[#This Row],[UnitCost]]</f>
        <v>3700.54</v>
      </c>
      <c r="S3371">
        <f>Table1[[#This Row],[OrderQuantity]]*Table1[[#This Row],[UnitPrice]]*(1-Table1[[#This Row],[DiscountApplied]]) - (Table1[[#This Row],[OrderQuantity]]*Table1[[#This Row],[UnitCost]])</f>
        <v>1618.9920000000002</v>
      </c>
      <c r="T3371">
        <f>DATEDIF(Table1[[#This Row],[ShipDate]],Table1[[#This Row],[DeliveryDate]],"d")</f>
        <v>2</v>
      </c>
      <c r="U3371" t="str">
        <f t="shared" si="105"/>
        <v>On Time</v>
      </c>
    </row>
    <row r="3372" spans="1:21" x14ac:dyDescent="0.3">
      <c r="A3372" t="str">
        <f t="shared" si="104"/>
        <v>SO-003471</v>
      </c>
      <c r="B3372" t="s">
        <v>5</v>
      </c>
      <c r="C3372" t="s">
        <v>10</v>
      </c>
      <c r="D3372" s="1">
        <v>43600</v>
      </c>
      <c r="E3372" s="1">
        <v>43647</v>
      </c>
      <c r="F3372" s="1">
        <v>43658</v>
      </c>
      <c r="G3372" s="1">
        <v>43668</v>
      </c>
      <c r="H3372" t="s">
        <v>54</v>
      </c>
      <c r="I3372">
        <v>28</v>
      </c>
      <c r="J3372">
        <v>25</v>
      </c>
      <c r="K3372">
        <v>97</v>
      </c>
      <c r="L3372">
        <v>9</v>
      </c>
      <c r="M3372">
        <v>8</v>
      </c>
      <c r="N3372">
        <v>0.2</v>
      </c>
      <c r="O3372">
        <v>462.84</v>
      </c>
      <c r="P3372">
        <v>1051.9000000000001</v>
      </c>
      <c r="Q3372">
        <f>Table1[[#This Row],[OrderQuantity]]*Table1[[#This Row],[UnitPrice]]</f>
        <v>8415.2000000000007</v>
      </c>
      <c r="R3372">
        <f>Table1[[#This Row],[OrderQuantity]]*Table1[[#This Row],[UnitCost]]</f>
        <v>3702.72</v>
      </c>
      <c r="S3372">
        <f>Table1[[#This Row],[OrderQuantity]]*Table1[[#This Row],[UnitPrice]]*(1-Table1[[#This Row],[DiscountApplied]]) - (Table1[[#This Row],[OrderQuantity]]*Table1[[#This Row],[UnitCost]])</f>
        <v>3029.440000000001</v>
      </c>
      <c r="T3372">
        <f>DATEDIF(Table1[[#This Row],[ShipDate]],Table1[[#This Row],[DeliveryDate]],"d")</f>
        <v>10</v>
      </c>
      <c r="U3372" t="str">
        <f t="shared" si="105"/>
        <v>Late</v>
      </c>
    </row>
    <row r="3373" spans="1:21" x14ac:dyDescent="0.3">
      <c r="A3373" t="str">
        <f t="shared" si="104"/>
        <v>SO-003472</v>
      </c>
      <c r="B3373" t="s">
        <v>2</v>
      </c>
      <c r="C3373" t="s">
        <v>12</v>
      </c>
      <c r="D3373" s="1">
        <v>43500</v>
      </c>
      <c r="E3373" s="1">
        <v>43647</v>
      </c>
      <c r="F3373" s="1">
        <v>43668</v>
      </c>
      <c r="G3373" s="1">
        <v>43671</v>
      </c>
      <c r="H3373" t="s">
        <v>54</v>
      </c>
      <c r="I3373">
        <v>21</v>
      </c>
      <c r="J3373">
        <v>26</v>
      </c>
      <c r="K3373">
        <v>237</v>
      </c>
      <c r="L3373">
        <v>45</v>
      </c>
      <c r="M3373">
        <v>8</v>
      </c>
      <c r="N3373">
        <v>0.08</v>
      </c>
      <c r="O3373">
        <v>379.89</v>
      </c>
      <c r="P3373">
        <v>844.2</v>
      </c>
      <c r="Q3373">
        <f>Table1[[#This Row],[OrderQuantity]]*Table1[[#This Row],[UnitPrice]]</f>
        <v>6753.6</v>
      </c>
      <c r="R3373">
        <f>Table1[[#This Row],[OrderQuantity]]*Table1[[#This Row],[UnitCost]]</f>
        <v>3039.12</v>
      </c>
      <c r="S3373">
        <f>Table1[[#This Row],[OrderQuantity]]*Table1[[#This Row],[UnitPrice]]*(1-Table1[[#This Row],[DiscountApplied]]) - (Table1[[#This Row],[OrderQuantity]]*Table1[[#This Row],[UnitCost]])</f>
        <v>3174.1920000000009</v>
      </c>
      <c r="T3373">
        <f>DATEDIF(Table1[[#This Row],[ShipDate]],Table1[[#This Row],[DeliveryDate]],"d")</f>
        <v>3</v>
      </c>
      <c r="U3373" t="str">
        <f t="shared" si="105"/>
        <v>On Time</v>
      </c>
    </row>
    <row r="3374" spans="1:21" x14ac:dyDescent="0.3">
      <c r="A3374" t="str">
        <f t="shared" si="104"/>
        <v>SO-003473</v>
      </c>
      <c r="B3374" t="s">
        <v>3</v>
      </c>
      <c r="C3374" t="s">
        <v>10</v>
      </c>
      <c r="D3374" s="1">
        <v>43500</v>
      </c>
      <c r="E3374" s="1">
        <v>43647</v>
      </c>
      <c r="F3374" s="1">
        <v>43655</v>
      </c>
      <c r="G3374" s="1">
        <v>43661</v>
      </c>
      <c r="H3374" t="s">
        <v>54</v>
      </c>
      <c r="I3374">
        <v>10</v>
      </c>
      <c r="J3374">
        <v>20</v>
      </c>
      <c r="K3374">
        <v>189</v>
      </c>
      <c r="L3374">
        <v>35</v>
      </c>
      <c r="M3374">
        <v>2</v>
      </c>
      <c r="N3374">
        <v>0.1</v>
      </c>
      <c r="O3374">
        <v>2026.08</v>
      </c>
      <c r="P3374">
        <v>2412</v>
      </c>
      <c r="Q3374">
        <f>Table1[[#This Row],[OrderQuantity]]*Table1[[#This Row],[UnitPrice]]</f>
        <v>4824</v>
      </c>
      <c r="R3374">
        <f>Table1[[#This Row],[OrderQuantity]]*Table1[[#This Row],[UnitCost]]</f>
        <v>4052.16</v>
      </c>
      <c r="S3374">
        <f>Table1[[#This Row],[OrderQuantity]]*Table1[[#This Row],[UnitPrice]]*(1-Table1[[#This Row],[DiscountApplied]]) - (Table1[[#This Row],[OrderQuantity]]*Table1[[#This Row],[UnitCost]])</f>
        <v>289.44000000000051</v>
      </c>
      <c r="T3374">
        <f>DATEDIF(Table1[[#This Row],[ShipDate]],Table1[[#This Row],[DeliveryDate]],"d")</f>
        <v>6</v>
      </c>
      <c r="U3374" t="str">
        <f t="shared" si="105"/>
        <v>On Time</v>
      </c>
    </row>
    <row r="3375" spans="1:21" x14ac:dyDescent="0.3">
      <c r="A3375" t="str">
        <f t="shared" si="104"/>
        <v>SO-003474</v>
      </c>
      <c r="B3375" t="s">
        <v>2</v>
      </c>
      <c r="C3375" t="s">
        <v>11</v>
      </c>
      <c r="D3375" s="1">
        <v>43600</v>
      </c>
      <c r="E3375" s="1">
        <v>43648</v>
      </c>
      <c r="F3375" s="1">
        <v>43666</v>
      </c>
      <c r="G3375" s="1">
        <v>43674</v>
      </c>
      <c r="H3375" t="s">
        <v>54</v>
      </c>
      <c r="I3375">
        <v>21</v>
      </c>
      <c r="J3375">
        <v>18</v>
      </c>
      <c r="K3375">
        <v>293</v>
      </c>
      <c r="L3375">
        <v>10</v>
      </c>
      <c r="M3375">
        <v>7</v>
      </c>
      <c r="N3375">
        <v>0.05</v>
      </c>
      <c r="O3375">
        <v>804.8</v>
      </c>
      <c r="P3375">
        <v>1031.8</v>
      </c>
      <c r="Q3375">
        <f>Table1[[#This Row],[OrderQuantity]]*Table1[[#This Row],[UnitPrice]]</f>
        <v>7222.5999999999995</v>
      </c>
      <c r="R3375">
        <f>Table1[[#This Row],[OrderQuantity]]*Table1[[#This Row],[UnitCost]]</f>
        <v>5633.5999999999995</v>
      </c>
      <c r="S3375">
        <f>Table1[[#This Row],[OrderQuantity]]*Table1[[#This Row],[UnitPrice]]*(1-Table1[[#This Row],[DiscountApplied]]) - (Table1[[#This Row],[OrderQuantity]]*Table1[[#This Row],[UnitCost]])</f>
        <v>1227.8699999999999</v>
      </c>
      <c r="T3375">
        <f>DATEDIF(Table1[[#This Row],[ShipDate]],Table1[[#This Row],[DeliveryDate]],"d")</f>
        <v>8</v>
      </c>
      <c r="U3375" t="str">
        <f t="shared" si="105"/>
        <v>Late</v>
      </c>
    </row>
    <row r="3376" spans="1:21" x14ac:dyDescent="0.3">
      <c r="A3376" t="str">
        <f t="shared" si="104"/>
        <v>SO-003475</v>
      </c>
      <c r="B3376" t="s">
        <v>2</v>
      </c>
      <c r="C3376" t="s">
        <v>10</v>
      </c>
      <c r="D3376" s="1">
        <v>43500</v>
      </c>
      <c r="E3376" s="1">
        <v>43648</v>
      </c>
      <c r="F3376" s="1">
        <v>43674</v>
      </c>
      <c r="G3376" s="1">
        <v>43680</v>
      </c>
      <c r="H3376" t="s">
        <v>54</v>
      </c>
      <c r="I3376">
        <v>24</v>
      </c>
      <c r="J3376">
        <v>21</v>
      </c>
      <c r="K3376">
        <v>172</v>
      </c>
      <c r="L3376">
        <v>36</v>
      </c>
      <c r="M3376">
        <v>1</v>
      </c>
      <c r="N3376">
        <v>0.1</v>
      </c>
      <c r="O3376">
        <v>3410.37</v>
      </c>
      <c r="P3376">
        <v>5983.1</v>
      </c>
      <c r="Q3376">
        <f>Table1[[#This Row],[OrderQuantity]]*Table1[[#This Row],[UnitPrice]]</f>
        <v>5983.1</v>
      </c>
      <c r="R3376">
        <f>Table1[[#This Row],[OrderQuantity]]*Table1[[#This Row],[UnitCost]]</f>
        <v>3410.37</v>
      </c>
      <c r="S3376">
        <f>Table1[[#This Row],[OrderQuantity]]*Table1[[#This Row],[UnitPrice]]*(1-Table1[[#This Row],[DiscountApplied]]) - (Table1[[#This Row],[OrderQuantity]]*Table1[[#This Row],[UnitCost]])</f>
        <v>1974.420000000001</v>
      </c>
      <c r="T3376">
        <f>DATEDIF(Table1[[#This Row],[ShipDate]],Table1[[#This Row],[DeliveryDate]],"d")</f>
        <v>6</v>
      </c>
      <c r="U3376" t="str">
        <f t="shared" si="105"/>
        <v>On Time</v>
      </c>
    </row>
    <row r="3377" spans="1:21" x14ac:dyDescent="0.3">
      <c r="A3377" t="str">
        <f t="shared" si="104"/>
        <v>SO-003476</v>
      </c>
      <c r="B3377" t="s">
        <v>2</v>
      </c>
      <c r="C3377" t="s">
        <v>10</v>
      </c>
      <c r="D3377" s="1">
        <v>43500</v>
      </c>
      <c r="E3377" s="1">
        <v>43648</v>
      </c>
      <c r="F3377" s="1">
        <v>43671</v>
      </c>
      <c r="G3377" s="1">
        <v>43679</v>
      </c>
      <c r="H3377" t="s">
        <v>54</v>
      </c>
      <c r="I3377">
        <v>22</v>
      </c>
      <c r="J3377">
        <v>12</v>
      </c>
      <c r="K3377">
        <v>128</v>
      </c>
      <c r="L3377">
        <v>47</v>
      </c>
      <c r="M3377">
        <v>7</v>
      </c>
      <c r="N3377">
        <v>0.05</v>
      </c>
      <c r="O3377">
        <v>697.87</v>
      </c>
      <c r="P3377">
        <v>830.8</v>
      </c>
      <c r="Q3377">
        <f>Table1[[#This Row],[OrderQuantity]]*Table1[[#This Row],[UnitPrice]]</f>
        <v>5815.5999999999995</v>
      </c>
      <c r="R3377">
        <f>Table1[[#This Row],[OrderQuantity]]*Table1[[#This Row],[UnitCost]]</f>
        <v>4885.09</v>
      </c>
      <c r="S3377">
        <f>Table1[[#This Row],[OrderQuantity]]*Table1[[#This Row],[UnitPrice]]*(1-Table1[[#This Row],[DiscountApplied]]) - (Table1[[#This Row],[OrderQuantity]]*Table1[[#This Row],[UnitCost]])</f>
        <v>639.72999999999865</v>
      </c>
      <c r="T3377">
        <f>DATEDIF(Table1[[#This Row],[ShipDate]],Table1[[#This Row],[DeliveryDate]],"d")</f>
        <v>8</v>
      </c>
      <c r="U3377" t="str">
        <f t="shared" si="105"/>
        <v>Late</v>
      </c>
    </row>
    <row r="3378" spans="1:21" x14ac:dyDescent="0.3">
      <c r="A3378" t="str">
        <f t="shared" si="104"/>
        <v>SO-003477</v>
      </c>
      <c r="B3378" t="s">
        <v>4</v>
      </c>
      <c r="C3378" t="s">
        <v>11</v>
      </c>
      <c r="D3378" s="1">
        <v>43500</v>
      </c>
      <c r="E3378" s="1">
        <v>43648</v>
      </c>
      <c r="F3378" s="1">
        <v>43651</v>
      </c>
      <c r="G3378" s="1">
        <v>43658</v>
      </c>
      <c r="H3378" t="s">
        <v>54</v>
      </c>
      <c r="I3378">
        <v>17</v>
      </c>
      <c r="J3378">
        <v>1</v>
      </c>
      <c r="K3378">
        <v>262</v>
      </c>
      <c r="L3378">
        <v>23</v>
      </c>
      <c r="M3378">
        <v>8</v>
      </c>
      <c r="N3378">
        <v>0.1</v>
      </c>
      <c r="O3378">
        <v>633.41999999999996</v>
      </c>
      <c r="P3378">
        <v>1092.0999999999999</v>
      </c>
      <c r="Q3378">
        <f>Table1[[#This Row],[OrderQuantity]]*Table1[[#This Row],[UnitPrice]]</f>
        <v>8736.7999999999993</v>
      </c>
      <c r="R3378">
        <f>Table1[[#This Row],[OrderQuantity]]*Table1[[#This Row],[UnitCost]]</f>
        <v>5067.3599999999997</v>
      </c>
      <c r="S3378">
        <f>Table1[[#This Row],[OrderQuantity]]*Table1[[#This Row],[UnitPrice]]*(1-Table1[[#This Row],[DiscountApplied]]) - (Table1[[#This Row],[OrderQuantity]]*Table1[[#This Row],[UnitCost]])</f>
        <v>2795.76</v>
      </c>
      <c r="T3378">
        <f>DATEDIF(Table1[[#This Row],[ShipDate]],Table1[[#This Row],[DeliveryDate]],"d")</f>
        <v>7</v>
      </c>
      <c r="U3378" t="str">
        <f t="shared" si="105"/>
        <v>On Time</v>
      </c>
    </row>
    <row r="3379" spans="1:21" x14ac:dyDescent="0.3">
      <c r="A3379" t="str">
        <f t="shared" si="104"/>
        <v>SO-003478</v>
      </c>
      <c r="B3379" t="s">
        <v>3</v>
      </c>
      <c r="C3379" t="s">
        <v>10</v>
      </c>
      <c r="D3379" s="1">
        <v>43500</v>
      </c>
      <c r="E3379" s="1">
        <v>43648</v>
      </c>
      <c r="F3379" s="1">
        <v>43663</v>
      </c>
      <c r="G3379" s="1">
        <v>43671</v>
      </c>
      <c r="H3379" t="s">
        <v>54</v>
      </c>
      <c r="I3379">
        <v>5</v>
      </c>
      <c r="J3379">
        <v>24</v>
      </c>
      <c r="K3379">
        <v>193</v>
      </c>
      <c r="L3379">
        <v>30</v>
      </c>
      <c r="M3379">
        <v>3</v>
      </c>
      <c r="N3379">
        <v>0.2</v>
      </c>
      <c r="O3379">
        <v>718.31</v>
      </c>
      <c r="P3379">
        <v>1011.7</v>
      </c>
      <c r="Q3379">
        <f>Table1[[#This Row],[OrderQuantity]]*Table1[[#This Row],[UnitPrice]]</f>
        <v>3035.1000000000004</v>
      </c>
      <c r="R3379">
        <f>Table1[[#This Row],[OrderQuantity]]*Table1[[#This Row],[UnitCost]]</f>
        <v>2154.9299999999998</v>
      </c>
      <c r="S3379">
        <f>Table1[[#This Row],[OrderQuantity]]*Table1[[#This Row],[UnitPrice]]*(1-Table1[[#This Row],[DiscountApplied]]) - (Table1[[#This Row],[OrderQuantity]]*Table1[[#This Row],[UnitCost]])</f>
        <v>273.15000000000055</v>
      </c>
      <c r="T3379">
        <f>DATEDIF(Table1[[#This Row],[ShipDate]],Table1[[#This Row],[DeliveryDate]],"d")</f>
        <v>8</v>
      </c>
      <c r="U3379" t="str">
        <f t="shared" si="105"/>
        <v>Late</v>
      </c>
    </row>
    <row r="3380" spans="1:21" x14ac:dyDescent="0.3">
      <c r="A3380" t="str">
        <f t="shared" si="104"/>
        <v>SO-003479</v>
      </c>
      <c r="B3380" t="s">
        <v>3</v>
      </c>
      <c r="C3380" t="s">
        <v>12</v>
      </c>
      <c r="D3380" s="1">
        <v>43600</v>
      </c>
      <c r="E3380" s="1">
        <v>43648</v>
      </c>
      <c r="F3380" s="1">
        <v>43652</v>
      </c>
      <c r="G3380" s="1">
        <v>43660</v>
      </c>
      <c r="H3380" t="s">
        <v>54</v>
      </c>
      <c r="I3380">
        <v>11</v>
      </c>
      <c r="J3380">
        <v>25</v>
      </c>
      <c r="K3380">
        <v>208</v>
      </c>
      <c r="L3380">
        <v>33</v>
      </c>
      <c r="M3380">
        <v>3</v>
      </c>
      <c r="N3380">
        <v>0.08</v>
      </c>
      <c r="O3380">
        <v>1186.0999999999999</v>
      </c>
      <c r="P3380">
        <v>1882.7</v>
      </c>
      <c r="Q3380">
        <f>Table1[[#This Row],[OrderQuantity]]*Table1[[#This Row],[UnitPrice]]</f>
        <v>5648.1</v>
      </c>
      <c r="R3380">
        <f>Table1[[#This Row],[OrderQuantity]]*Table1[[#This Row],[UnitCost]]</f>
        <v>3558.2999999999997</v>
      </c>
      <c r="S3380">
        <f>Table1[[#This Row],[OrderQuantity]]*Table1[[#This Row],[UnitPrice]]*(1-Table1[[#This Row],[DiscountApplied]]) - (Table1[[#This Row],[OrderQuantity]]*Table1[[#This Row],[UnitCost]])</f>
        <v>1637.9520000000007</v>
      </c>
      <c r="T3380">
        <f>DATEDIF(Table1[[#This Row],[ShipDate]],Table1[[#This Row],[DeliveryDate]],"d")</f>
        <v>8</v>
      </c>
      <c r="U3380" t="str">
        <f t="shared" si="105"/>
        <v>Late</v>
      </c>
    </row>
    <row r="3381" spans="1:21" x14ac:dyDescent="0.3">
      <c r="A3381" t="str">
        <f t="shared" si="104"/>
        <v>SO-003480</v>
      </c>
      <c r="B3381" t="s">
        <v>5</v>
      </c>
      <c r="C3381" t="s">
        <v>10</v>
      </c>
      <c r="D3381" s="1">
        <v>43500</v>
      </c>
      <c r="E3381" s="1">
        <v>43648</v>
      </c>
      <c r="F3381" s="1">
        <v>43672</v>
      </c>
      <c r="G3381" s="1">
        <v>43682</v>
      </c>
      <c r="H3381" t="s">
        <v>54</v>
      </c>
      <c r="I3381">
        <v>27</v>
      </c>
      <c r="J3381">
        <v>8</v>
      </c>
      <c r="K3381">
        <v>171</v>
      </c>
      <c r="L3381">
        <v>37</v>
      </c>
      <c r="M3381">
        <v>2</v>
      </c>
      <c r="N3381">
        <v>0.08</v>
      </c>
      <c r="O3381">
        <v>914.62</v>
      </c>
      <c r="P3381">
        <v>1252.9000000000001</v>
      </c>
      <c r="Q3381">
        <f>Table1[[#This Row],[OrderQuantity]]*Table1[[#This Row],[UnitPrice]]</f>
        <v>2505.8000000000002</v>
      </c>
      <c r="R3381">
        <f>Table1[[#This Row],[OrderQuantity]]*Table1[[#This Row],[UnitCost]]</f>
        <v>1829.24</v>
      </c>
      <c r="S3381">
        <f>Table1[[#This Row],[OrderQuantity]]*Table1[[#This Row],[UnitPrice]]*(1-Table1[[#This Row],[DiscountApplied]]) - (Table1[[#This Row],[OrderQuantity]]*Table1[[#This Row],[UnitCost]])</f>
        <v>476.09600000000023</v>
      </c>
      <c r="T3381">
        <f>DATEDIF(Table1[[#This Row],[ShipDate]],Table1[[#This Row],[DeliveryDate]],"d")</f>
        <v>10</v>
      </c>
      <c r="U3381" t="str">
        <f t="shared" si="105"/>
        <v>Late</v>
      </c>
    </row>
    <row r="3382" spans="1:21" x14ac:dyDescent="0.3">
      <c r="A3382" t="str">
        <f t="shared" si="104"/>
        <v>SO-003481</v>
      </c>
      <c r="B3382" t="s">
        <v>2</v>
      </c>
      <c r="C3382" t="s">
        <v>10</v>
      </c>
      <c r="D3382" s="1">
        <v>43500</v>
      </c>
      <c r="E3382" s="1">
        <v>43648</v>
      </c>
      <c r="F3382" s="1">
        <v>43655</v>
      </c>
      <c r="G3382" s="1">
        <v>43657</v>
      </c>
      <c r="H3382" t="s">
        <v>54</v>
      </c>
      <c r="I3382">
        <v>24</v>
      </c>
      <c r="J3382">
        <v>6</v>
      </c>
      <c r="K3382">
        <v>140</v>
      </c>
      <c r="L3382">
        <v>31</v>
      </c>
      <c r="M3382">
        <v>8</v>
      </c>
      <c r="N3382">
        <v>0.2</v>
      </c>
      <c r="O3382">
        <v>1435.14</v>
      </c>
      <c r="P3382">
        <v>1708.5</v>
      </c>
      <c r="Q3382">
        <f>Table1[[#This Row],[OrderQuantity]]*Table1[[#This Row],[UnitPrice]]</f>
        <v>13668</v>
      </c>
      <c r="R3382">
        <f>Table1[[#This Row],[OrderQuantity]]*Table1[[#This Row],[UnitCost]]</f>
        <v>11481.12</v>
      </c>
      <c r="S3382">
        <f>Table1[[#This Row],[OrderQuantity]]*Table1[[#This Row],[UnitPrice]]*(1-Table1[[#This Row],[DiscountApplied]]) - (Table1[[#This Row],[OrderQuantity]]*Table1[[#This Row],[UnitCost]])</f>
        <v>-546.71999999999935</v>
      </c>
      <c r="T3382">
        <f>DATEDIF(Table1[[#This Row],[ShipDate]],Table1[[#This Row],[DeliveryDate]],"d")</f>
        <v>2</v>
      </c>
      <c r="U3382" t="str">
        <f t="shared" si="105"/>
        <v>On Time</v>
      </c>
    </row>
    <row r="3383" spans="1:21" x14ac:dyDescent="0.3">
      <c r="A3383" t="str">
        <f t="shared" si="104"/>
        <v>SO-003482</v>
      </c>
      <c r="B3383" t="s">
        <v>3</v>
      </c>
      <c r="C3383" t="s">
        <v>11</v>
      </c>
      <c r="D3383" s="1">
        <v>43600</v>
      </c>
      <c r="E3383" s="1">
        <v>43648</v>
      </c>
      <c r="F3383" s="1">
        <v>43667</v>
      </c>
      <c r="G3383" s="1">
        <v>43671</v>
      </c>
      <c r="H3383" t="s">
        <v>54</v>
      </c>
      <c r="I3383">
        <v>3</v>
      </c>
      <c r="J3383">
        <v>37</v>
      </c>
      <c r="K3383">
        <v>268</v>
      </c>
      <c r="L3383">
        <v>35</v>
      </c>
      <c r="M3383">
        <v>1</v>
      </c>
      <c r="N3383">
        <v>0.1</v>
      </c>
      <c r="O3383">
        <v>954.75</v>
      </c>
      <c r="P3383">
        <v>1273</v>
      </c>
      <c r="Q3383">
        <f>Table1[[#This Row],[OrderQuantity]]*Table1[[#This Row],[UnitPrice]]</f>
        <v>1273</v>
      </c>
      <c r="R3383">
        <f>Table1[[#This Row],[OrderQuantity]]*Table1[[#This Row],[UnitCost]]</f>
        <v>954.75</v>
      </c>
      <c r="S3383">
        <f>Table1[[#This Row],[OrderQuantity]]*Table1[[#This Row],[UnitPrice]]*(1-Table1[[#This Row],[DiscountApplied]]) - (Table1[[#This Row],[OrderQuantity]]*Table1[[#This Row],[UnitCost]])</f>
        <v>190.95000000000005</v>
      </c>
      <c r="T3383">
        <f>DATEDIF(Table1[[#This Row],[ShipDate]],Table1[[#This Row],[DeliveryDate]],"d")</f>
        <v>4</v>
      </c>
      <c r="U3383" t="str">
        <f t="shared" si="105"/>
        <v>On Time</v>
      </c>
    </row>
    <row r="3384" spans="1:21" x14ac:dyDescent="0.3">
      <c r="A3384" t="str">
        <f t="shared" si="104"/>
        <v>SO-003483</v>
      </c>
      <c r="B3384" t="s">
        <v>4</v>
      </c>
      <c r="C3384" t="s">
        <v>12</v>
      </c>
      <c r="D3384" s="1">
        <v>43500</v>
      </c>
      <c r="E3384" s="1">
        <v>43648</v>
      </c>
      <c r="F3384" s="1">
        <v>43668</v>
      </c>
      <c r="G3384" s="1">
        <v>43676</v>
      </c>
      <c r="H3384" t="s">
        <v>54</v>
      </c>
      <c r="I3384">
        <v>17</v>
      </c>
      <c r="J3384">
        <v>3</v>
      </c>
      <c r="K3384">
        <v>219</v>
      </c>
      <c r="L3384">
        <v>38</v>
      </c>
      <c r="M3384">
        <v>2</v>
      </c>
      <c r="N3384">
        <v>0.15</v>
      </c>
      <c r="O3384">
        <v>1341.34</v>
      </c>
      <c r="P3384">
        <v>2438.8000000000002</v>
      </c>
      <c r="Q3384">
        <f>Table1[[#This Row],[OrderQuantity]]*Table1[[#This Row],[UnitPrice]]</f>
        <v>4877.6000000000004</v>
      </c>
      <c r="R3384">
        <f>Table1[[#This Row],[OrderQuantity]]*Table1[[#This Row],[UnitCost]]</f>
        <v>2682.68</v>
      </c>
      <c r="S3384">
        <f>Table1[[#This Row],[OrderQuantity]]*Table1[[#This Row],[UnitPrice]]*(1-Table1[[#This Row],[DiscountApplied]]) - (Table1[[#This Row],[OrderQuantity]]*Table1[[#This Row],[UnitCost]])</f>
        <v>1463.2800000000002</v>
      </c>
      <c r="T3384">
        <f>DATEDIF(Table1[[#This Row],[ShipDate]],Table1[[#This Row],[DeliveryDate]],"d")</f>
        <v>8</v>
      </c>
      <c r="U3384" t="str">
        <f t="shared" si="105"/>
        <v>Late</v>
      </c>
    </row>
    <row r="3385" spans="1:21" x14ac:dyDescent="0.3">
      <c r="A3385" t="str">
        <f t="shared" si="104"/>
        <v>SO-003484</v>
      </c>
      <c r="B3385" t="s">
        <v>3</v>
      </c>
      <c r="C3385" t="s">
        <v>12</v>
      </c>
      <c r="D3385" s="1">
        <v>43500</v>
      </c>
      <c r="E3385" s="1">
        <v>43648</v>
      </c>
      <c r="F3385" s="1">
        <v>43665</v>
      </c>
      <c r="G3385" s="1">
        <v>43674</v>
      </c>
      <c r="H3385" t="s">
        <v>54</v>
      </c>
      <c r="I3385">
        <v>10</v>
      </c>
      <c r="J3385">
        <v>27</v>
      </c>
      <c r="K3385">
        <v>255</v>
      </c>
      <c r="L3385">
        <v>15</v>
      </c>
      <c r="M3385">
        <v>1</v>
      </c>
      <c r="N3385">
        <v>0.1</v>
      </c>
      <c r="O3385">
        <v>1745.28</v>
      </c>
      <c r="P3385">
        <v>3061.9</v>
      </c>
      <c r="Q3385">
        <f>Table1[[#This Row],[OrderQuantity]]*Table1[[#This Row],[UnitPrice]]</f>
        <v>3061.9</v>
      </c>
      <c r="R3385">
        <f>Table1[[#This Row],[OrderQuantity]]*Table1[[#This Row],[UnitCost]]</f>
        <v>1745.28</v>
      </c>
      <c r="S3385">
        <f>Table1[[#This Row],[OrderQuantity]]*Table1[[#This Row],[UnitPrice]]*(1-Table1[[#This Row],[DiscountApplied]]) - (Table1[[#This Row],[OrderQuantity]]*Table1[[#This Row],[UnitCost]])</f>
        <v>1010.4300000000001</v>
      </c>
      <c r="T3385">
        <f>DATEDIF(Table1[[#This Row],[ShipDate]],Table1[[#This Row],[DeliveryDate]],"d")</f>
        <v>9</v>
      </c>
      <c r="U3385" t="str">
        <f t="shared" si="105"/>
        <v>Late</v>
      </c>
    </row>
    <row r="3386" spans="1:21" x14ac:dyDescent="0.3">
      <c r="A3386" t="str">
        <f t="shared" si="104"/>
        <v>SO-003485</v>
      </c>
      <c r="B3386" t="s">
        <v>2</v>
      </c>
      <c r="C3386" t="s">
        <v>8</v>
      </c>
      <c r="D3386" s="1">
        <v>43500</v>
      </c>
      <c r="E3386" s="1">
        <v>43648</v>
      </c>
      <c r="F3386" s="1">
        <v>43674</v>
      </c>
      <c r="G3386" s="1">
        <v>43681</v>
      </c>
      <c r="H3386" t="s">
        <v>54</v>
      </c>
      <c r="I3386">
        <v>23</v>
      </c>
      <c r="J3386">
        <v>2</v>
      </c>
      <c r="K3386">
        <v>360</v>
      </c>
      <c r="L3386">
        <v>28</v>
      </c>
      <c r="M3386">
        <v>6</v>
      </c>
      <c r="N3386">
        <v>0.15</v>
      </c>
      <c r="O3386">
        <v>1224.76</v>
      </c>
      <c r="P3386">
        <v>3061.9</v>
      </c>
      <c r="Q3386">
        <f>Table1[[#This Row],[OrderQuantity]]*Table1[[#This Row],[UnitPrice]]</f>
        <v>18371.400000000001</v>
      </c>
      <c r="R3386">
        <f>Table1[[#This Row],[OrderQuantity]]*Table1[[#This Row],[UnitCost]]</f>
        <v>7348.5599999999995</v>
      </c>
      <c r="S3386">
        <f>Table1[[#This Row],[OrderQuantity]]*Table1[[#This Row],[UnitPrice]]*(1-Table1[[#This Row],[DiscountApplied]]) - (Table1[[#This Row],[OrderQuantity]]*Table1[[#This Row],[UnitCost]])</f>
        <v>8267.130000000001</v>
      </c>
      <c r="T3386">
        <f>DATEDIF(Table1[[#This Row],[ShipDate]],Table1[[#This Row],[DeliveryDate]],"d")</f>
        <v>7</v>
      </c>
      <c r="U3386" t="str">
        <f t="shared" si="105"/>
        <v>On Time</v>
      </c>
    </row>
    <row r="3387" spans="1:21" x14ac:dyDescent="0.3">
      <c r="A3387" t="str">
        <f t="shared" si="104"/>
        <v>SO-003486</v>
      </c>
      <c r="B3387" t="s">
        <v>3</v>
      </c>
      <c r="C3387" t="s">
        <v>10</v>
      </c>
      <c r="D3387" s="1">
        <v>43600</v>
      </c>
      <c r="E3387" s="1">
        <v>43648</v>
      </c>
      <c r="F3387" s="1">
        <v>43662</v>
      </c>
      <c r="G3387" s="1">
        <v>43669</v>
      </c>
      <c r="H3387" t="s">
        <v>54</v>
      </c>
      <c r="I3387">
        <v>1</v>
      </c>
      <c r="J3387">
        <v>6</v>
      </c>
      <c r="K3387">
        <v>119</v>
      </c>
      <c r="L3387">
        <v>24</v>
      </c>
      <c r="M3387">
        <v>1</v>
      </c>
      <c r="N3387">
        <v>0.05</v>
      </c>
      <c r="O3387">
        <v>142.38</v>
      </c>
      <c r="P3387">
        <v>167.5</v>
      </c>
      <c r="Q3387">
        <f>Table1[[#This Row],[OrderQuantity]]*Table1[[#This Row],[UnitPrice]]</f>
        <v>167.5</v>
      </c>
      <c r="R3387">
        <f>Table1[[#This Row],[OrderQuantity]]*Table1[[#This Row],[UnitCost]]</f>
        <v>142.38</v>
      </c>
      <c r="S3387">
        <f>Table1[[#This Row],[OrderQuantity]]*Table1[[#This Row],[UnitPrice]]*(1-Table1[[#This Row],[DiscountApplied]]) - (Table1[[#This Row],[OrderQuantity]]*Table1[[#This Row],[UnitCost]])</f>
        <v>16.745000000000005</v>
      </c>
      <c r="T3387">
        <f>DATEDIF(Table1[[#This Row],[ShipDate]],Table1[[#This Row],[DeliveryDate]],"d")</f>
        <v>7</v>
      </c>
      <c r="U3387" t="str">
        <f t="shared" si="105"/>
        <v>On Time</v>
      </c>
    </row>
    <row r="3388" spans="1:21" x14ac:dyDescent="0.3">
      <c r="A3388" t="str">
        <f t="shared" si="104"/>
        <v>SO-003487</v>
      </c>
      <c r="B3388" t="s">
        <v>4</v>
      </c>
      <c r="C3388" t="s">
        <v>11</v>
      </c>
      <c r="D3388" s="1">
        <v>43500</v>
      </c>
      <c r="E3388" s="1">
        <v>43648</v>
      </c>
      <c r="F3388" s="1">
        <v>43662</v>
      </c>
      <c r="G3388" s="1">
        <v>43664</v>
      </c>
      <c r="H3388" t="s">
        <v>54</v>
      </c>
      <c r="I3388">
        <v>14</v>
      </c>
      <c r="J3388">
        <v>47</v>
      </c>
      <c r="K3388">
        <v>323</v>
      </c>
      <c r="L3388">
        <v>2</v>
      </c>
      <c r="M3388">
        <v>6</v>
      </c>
      <c r="N3388">
        <v>0.15</v>
      </c>
      <c r="O3388">
        <v>3234.49</v>
      </c>
      <c r="P3388">
        <v>3993.2</v>
      </c>
      <c r="Q3388">
        <f>Table1[[#This Row],[OrderQuantity]]*Table1[[#This Row],[UnitPrice]]</f>
        <v>23959.199999999997</v>
      </c>
      <c r="R3388">
        <f>Table1[[#This Row],[OrderQuantity]]*Table1[[#This Row],[UnitCost]]</f>
        <v>19406.939999999999</v>
      </c>
      <c r="S3388">
        <f>Table1[[#This Row],[OrderQuantity]]*Table1[[#This Row],[UnitPrice]]*(1-Table1[[#This Row],[DiscountApplied]]) - (Table1[[#This Row],[OrderQuantity]]*Table1[[#This Row],[UnitCost]])</f>
        <v>958.37999999999738</v>
      </c>
      <c r="T3388">
        <f>DATEDIF(Table1[[#This Row],[ShipDate]],Table1[[#This Row],[DeliveryDate]],"d")</f>
        <v>2</v>
      </c>
      <c r="U3388" t="str">
        <f t="shared" si="105"/>
        <v>On Time</v>
      </c>
    </row>
    <row r="3389" spans="1:21" x14ac:dyDescent="0.3">
      <c r="A3389" t="str">
        <f t="shared" si="104"/>
        <v>SO-003488</v>
      </c>
      <c r="B3389" t="s">
        <v>3</v>
      </c>
      <c r="C3389" t="s">
        <v>11</v>
      </c>
      <c r="D3389" s="1">
        <v>43500</v>
      </c>
      <c r="E3389" s="1">
        <v>43648</v>
      </c>
      <c r="F3389" s="1">
        <v>43669</v>
      </c>
      <c r="G3389" s="1">
        <v>43670</v>
      </c>
      <c r="H3389" t="s">
        <v>54</v>
      </c>
      <c r="I3389">
        <v>3</v>
      </c>
      <c r="J3389">
        <v>10</v>
      </c>
      <c r="K3389">
        <v>326</v>
      </c>
      <c r="L3389">
        <v>21</v>
      </c>
      <c r="M3389">
        <v>5</v>
      </c>
      <c r="N3389">
        <v>0.1</v>
      </c>
      <c r="O3389">
        <v>585.30999999999995</v>
      </c>
      <c r="P3389">
        <v>1125.5999999999999</v>
      </c>
      <c r="Q3389">
        <f>Table1[[#This Row],[OrderQuantity]]*Table1[[#This Row],[UnitPrice]]</f>
        <v>5628</v>
      </c>
      <c r="R3389">
        <f>Table1[[#This Row],[OrderQuantity]]*Table1[[#This Row],[UnitCost]]</f>
        <v>2926.5499999999997</v>
      </c>
      <c r="S3389">
        <f>Table1[[#This Row],[OrderQuantity]]*Table1[[#This Row],[UnitPrice]]*(1-Table1[[#This Row],[DiscountApplied]]) - (Table1[[#This Row],[OrderQuantity]]*Table1[[#This Row],[UnitCost]])</f>
        <v>2138.65</v>
      </c>
      <c r="T3389">
        <f>DATEDIF(Table1[[#This Row],[ShipDate]],Table1[[#This Row],[DeliveryDate]],"d")</f>
        <v>1</v>
      </c>
      <c r="U3389" t="str">
        <f t="shared" si="105"/>
        <v>On Time</v>
      </c>
    </row>
    <row r="3390" spans="1:21" x14ac:dyDescent="0.3">
      <c r="A3390" t="str">
        <f t="shared" si="104"/>
        <v>SO-003489</v>
      </c>
      <c r="B3390" t="s">
        <v>2</v>
      </c>
      <c r="C3390" t="s">
        <v>10</v>
      </c>
      <c r="D3390" s="1">
        <v>43500</v>
      </c>
      <c r="E3390" s="1">
        <v>43648</v>
      </c>
      <c r="F3390" s="1">
        <v>43664</v>
      </c>
      <c r="G3390" s="1">
        <v>43665</v>
      </c>
      <c r="H3390" t="s">
        <v>54</v>
      </c>
      <c r="I3390">
        <v>24</v>
      </c>
      <c r="J3390">
        <v>17</v>
      </c>
      <c r="K3390">
        <v>191</v>
      </c>
      <c r="L3390">
        <v>4</v>
      </c>
      <c r="M3390">
        <v>3</v>
      </c>
      <c r="N3390">
        <v>0.08</v>
      </c>
      <c r="O3390">
        <v>846.14</v>
      </c>
      <c r="P3390">
        <v>1159.0999999999999</v>
      </c>
      <c r="Q3390">
        <f>Table1[[#This Row],[OrderQuantity]]*Table1[[#This Row],[UnitPrice]]</f>
        <v>3477.2999999999997</v>
      </c>
      <c r="R3390">
        <f>Table1[[#This Row],[OrderQuantity]]*Table1[[#This Row],[UnitCost]]</f>
        <v>2538.42</v>
      </c>
      <c r="S3390">
        <f>Table1[[#This Row],[OrderQuantity]]*Table1[[#This Row],[UnitPrice]]*(1-Table1[[#This Row],[DiscountApplied]]) - (Table1[[#This Row],[OrderQuantity]]*Table1[[#This Row],[UnitCost]])</f>
        <v>660.69599999999991</v>
      </c>
      <c r="T3390">
        <f>DATEDIF(Table1[[#This Row],[ShipDate]],Table1[[#This Row],[DeliveryDate]],"d")</f>
        <v>1</v>
      </c>
      <c r="U3390" t="str">
        <f t="shared" si="105"/>
        <v>On Time</v>
      </c>
    </row>
    <row r="3391" spans="1:21" x14ac:dyDescent="0.3">
      <c r="A3391" t="str">
        <f t="shared" si="104"/>
        <v>SO-003490</v>
      </c>
      <c r="B3391" t="s">
        <v>4</v>
      </c>
      <c r="C3391" t="s">
        <v>12</v>
      </c>
      <c r="D3391" s="1">
        <v>43500</v>
      </c>
      <c r="E3391" s="1">
        <v>43648</v>
      </c>
      <c r="F3391" s="1">
        <v>43664</v>
      </c>
      <c r="G3391" s="1">
        <v>43671</v>
      </c>
      <c r="H3391" t="s">
        <v>54</v>
      </c>
      <c r="I3391">
        <v>14</v>
      </c>
      <c r="J3391">
        <v>29</v>
      </c>
      <c r="K3391">
        <v>222</v>
      </c>
      <c r="L3391">
        <v>32</v>
      </c>
      <c r="M3391">
        <v>1</v>
      </c>
      <c r="N3391">
        <v>0.08</v>
      </c>
      <c r="O3391">
        <v>810.03</v>
      </c>
      <c r="P3391">
        <v>1038.5</v>
      </c>
      <c r="Q3391">
        <f>Table1[[#This Row],[OrderQuantity]]*Table1[[#This Row],[UnitPrice]]</f>
        <v>1038.5</v>
      </c>
      <c r="R3391">
        <f>Table1[[#This Row],[OrderQuantity]]*Table1[[#This Row],[UnitCost]]</f>
        <v>810.03</v>
      </c>
      <c r="S3391">
        <f>Table1[[#This Row],[OrderQuantity]]*Table1[[#This Row],[UnitPrice]]*(1-Table1[[#This Row],[DiscountApplied]]) - (Table1[[#This Row],[OrderQuantity]]*Table1[[#This Row],[UnitCost]])</f>
        <v>145.3900000000001</v>
      </c>
      <c r="T3391">
        <f>DATEDIF(Table1[[#This Row],[ShipDate]],Table1[[#This Row],[DeliveryDate]],"d")</f>
        <v>7</v>
      </c>
      <c r="U3391" t="str">
        <f t="shared" si="105"/>
        <v>On Time</v>
      </c>
    </row>
    <row r="3392" spans="1:21" x14ac:dyDescent="0.3">
      <c r="A3392" t="str">
        <f t="shared" si="104"/>
        <v>SO-003491</v>
      </c>
      <c r="B3392" t="s">
        <v>4</v>
      </c>
      <c r="C3392" t="s">
        <v>12</v>
      </c>
      <c r="D3392" s="1">
        <v>43500</v>
      </c>
      <c r="E3392" s="1">
        <v>43649</v>
      </c>
      <c r="F3392" s="1">
        <v>43662</v>
      </c>
      <c r="G3392" s="1">
        <v>43672</v>
      </c>
      <c r="H3392" t="s">
        <v>54</v>
      </c>
      <c r="I3392">
        <v>16</v>
      </c>
      <c r="J3392">
        <v>33</v>
      </c>
      <c r="K3392">
        <v>220</v>
      </c>
      <c r="L3392">
        <v>39</v>
      </c>
      <c r="M3392">
        <v>4</v>
      </c>
      <c r="N3392">
        <v>0.1</v>
      </c>
      <c r="O3392">
        <v>135.07</v>
      </c>
      <c r="P3392">
        <v>214.4</v>
      </c>
      <c r="Q3392">
        <f>Table1[[#This Row],[OrderQuantity]]*Table1[[#This Row],[UnitPrice]]</f>
        <v>857.6</v>
      </c>
      <c r="R3392">
        <f>Table1[[#This Row],[OrderQuantity]]*Table1[[#This Row],[UnitCost]]</f>
        <v>540.28</v>
      </c>
      <c r="S3392">
        <f>Table1[[#This Row],[OrderQuantity]]*Table1[[#This Row],[UnitPrice]]*(1-Table1[[#This Row],[DiscountApplied]]) - (Table1[[#This Row],[OrderQuantity]]*Table1[[#This Row],[UnitCost]])</f>
        <v>231.56000000000006</v>
      </c>
      <c r="T3392">
        <f>DATEDIF(Table1[[#This Row],[ShipDate]],Table1[[#This Row],[DeliveryDate]],"d")</f>
        <v>10</v>
      </c>
      <c r="U3392" t="str">
        <f t="shared" si="105"/>
        <v>Late</v>
      </c>
    </row>
    <row r="3393" spans="1:21" x14ac:dyDescent="0.3">
      <c r="A3393" t="str">
        <f t="shared" si="104"/>
        <v>SO-003492</v>
      </c>
      <c r="B3393" t="s">
        <v>4</v>
      </c>
      <c r="C3393" t="s">
        <v>10</v>
      </c>
      <c r="D3393" s="1">
        <v>43500</v>
      </c>
      <c r="E3393" s="1">
        <v>43649</v>
      </c>
      <c r="F3393" s="1">
        <v>43672</v>
      </c>
      <c r="G3393" s="1">
        <v>43681</v>
      </c>
      <c r="H3393" t="s">
        <v>54</v>
      </c>
      <c r="I3393">
        <v>15</v>
      </c>
      <c r="J3393">
        <v>47</v>
      </c>
      <c r="K3393">
        <v>116</v>
      </c>
      <c r="L3393">
        <v>16</v>
      </c>
      <c r="M3393">
        <v>7</v>
      </c>
      <c r="N3393">
        <v>0.15</v>
      </c>
      <c r="O3393">
        <v>804.4</v>
      </c>
      <c r="P3393">
        <v>1748.7</v>
      </c>
      <c r="Q3393">
        <f>Table1[[#This Row],[OrderQuantity]]*Table1[[#This Row],[UnitPrice]]</f>
        <v>12240.9</v>
      </c>
      <c r="R3393">
        <f>Table1[[#This Row],[OrderQuantity]]*Table1[[#This Row],[UnitCost]]</f>
        <v>5630.8</v>
      </c>
      <c r="S3393">
        <f>Table1[[#This Row],[OrderQuantity]]*Table1[[#This Row],[UnitPrice]]*(1-Table1[[#This Row],[DiscountApplied]]) - (Table1[[#This Row],[OrderQuantity]]*Table1[[#This Row],[UnitCost]])</f>
        <v>4773.9649999999992</v>
      </c>
      <c r="T3393">
        <f>DATEDIF(Table1[[#This Row],[ShipDate]],Table1[[#This Row],[DeliveryDate]],"d")</f>
        <v>9</v>
      </c>
      <c r="U3393" t="str">
        <f t="shared" si="105"/>
        <v>Late</v>
      </c>
    </row>
    <row r="3394" spans="1:21" x14ac:dyDescent="0.3">
      <c r="A3394" t="str">
        <f t="shared" ref="A3394:A3457" si="106">"SO-" &amp; TEXT(ROW(A3394)+99,"000000")</f>
        <v>SO-003493</v>
      </c>
      <c r="B3394" t="s">
        <v>4</v>
      </c>
      <c r="C3394" t="s">
        <v>11</v>
      </c>
      <c r="D3394" s="1">
        <v>43500</v>
      </c>
      <c r="E3394" s="1">
        <v>43649</v>
      </c>
      <c r="F3394" s="1">
        <v>43677</v>
      </c>
      <c r="G3394" s="1">
        <v>43683</v>
      </c>
      <c r="H3394" t="s">
        <v>54</v>
      </c>
      <c r="I3394">
        <v>19</v>
      </c>
      <c r="J3394">
        <v>38</v>
      </c>
      <c r="K3394">
        <v>275</v>
      </c>
      <c r="L3394">
        <v>43</v>
      </c>
      <c r="M3394">
        <v>1</v>
      </c>
      <c r="N3394">
        <v>0.05</v>
      </c>
      <c r="O3394">
        <v>1445.39</v>
      </c>
      <c r="P3394">
        <v>2834.1</v>
      </c>
      <c r="Q3394">
        <f>Table1[[#This Row],[OrderQuantity]]*Table1[[#This Row],[UnitPrice]]</f>
        <v>2834.1</v>
      </c>
      <c r="R3394">
        <f>Table1[[#This Row],[OrderQuantity]]*Table1[[#This Row],[UnitCost]]</f>
        <v>1445.39</v>
      </c>
      <c r="S3394">
        <f>Table1[[#This Row],[OrderQuantity]]*Table1[[#This Row],[UnitPrice]]*(1-Table1[[#This Row],[DiscountApplied]]) - (Table1[[#This Row],[OrderQuantity]]*Table1[[#This Row],[UnitCost]])</f>
        <v>1247.0049999999999</v>
      </c>
      <c r="T3394">
        <f>DATEDIF(Table1[[#This Row],[ShipDate]],Table1[[#This Row],[DeliveryDate]],"d")</f>
        <v>6</v>
      </c>
      <c r="U3394" t="str">
        <f t="shared" ref="U3394:U3457" si="107">IF(T3394&gt;7,"Late","On Time")</f>
        <v>On Time</v>
      </c>
    </row>
    <row r="3395" spans="1:21" x14ac:dyDescent="0.3">
      <c r="A3395" t="str">
        <f t="shared" si="106"/>
        <v>SO-003494</v>
      </c>
      <c r="B3395" t="s">
        <v>5</v>
      </c>
      <c r="C3395" t="s">
        <v>12</v>
      </c>
      <c r="D3395" s="1">
        <v>43600</v>
      </c>
      <c r="E3395" s="1">
        <v>43649</v>
      </c>
      <c r="F3395" s="1">
        <v>43654</v>
      </c>
      <c r="G3395" s="1">
        <v>43655</v>
      </c>
      <c r="H3395" t="s">
        <v>54</v>
      </c>
      <c r="I3395">
        <v>27</v>
      </c>
      <c r="J3395">
        <v>39</v>
      </c>
      <c r="K3395">
        <v>232</v>
      </c>
      <c r="L3395">
        <v>46</v>
      </c>
      <c r="M3395">
        <v>7</v>
      </c>
      <c r="N3395">
        <v>0.08</v>
      </c>
      <c r="O3395">
        <v>953.21</v>
      </c>
      <c r="P3395">
        <v>2324.9</v>
      </c>
      <c r="Q3395">
        <f>Table1[[#This Row],[OrderQuantity]]*Table1[[#This Row],[UnitPrice]]</f>
        <v>16274.300000000001</v>
      </c>
      <c r="R3395">
        <f>Table1[[#This Row],[OrderQuantity]]*Table1[[#This Row],[UnitCost]]</f>
        <v>6672.47</v>
      </c>
      <c r="S3395">
        <f>Table1[[#This Row],[OrderQuantity]]*Table1[[#This Row],[UnitPrice]]*(1-Table1[[#This Row],[DiscountApplied]]) - (Table1[[#This Row],[OrderQuantity]]*Table1[[#This Row],[UnitCost]])</f>
        <v>8299.8860000000022</v>
      </c>
      <c r="T3395">
        <f>DATEDIF(Table1[[#This Row],[ShipDate]],Table1[[#This Row],[DeliveryDate]],"d")</f>
        <v>1</v>
      </c>
      <c r="U3395" t="str">
        <f t="shared" si="107"/>
        <v>On Time</v>
      </c>
    </row>
    <row r="3396" spans="1:21" x14ac:dyDescent="0.3">
      <c r="A3396" t="str">
        <f t="shared" si="106"/>
        <v>SO-003495</v>
      </c>
      <c r="B3396" t="s">
        <v>5</v>
      </c>
      <c r="C3396" t="s">
        <v>12</v>
      </c>
      <c r="D3396" s="1">
        <v>43500</v>
      </c>
      <c r="E3396" s="1">
        <v>43649</v>
      </c>
      <c r="F3396" s="1">
        <v>43659</v>
      </c>
      <c r="G3396" s="1">
        <v>43666</v>
      </c>
      <c r="H3396" t="s">
        <v>54</v>
      </c>
      <c r="I3396">
        <v>26</v>
      </c>
      <c r="J3396">
        <v>43</v>
      </c>
      <c r="K3396">
        <v>227</v>
      </c>
      <c r="L3396">
        <v>45</v>
      </c>
      <c r="M3396">
        <v>1</v>
      </c>
      <c r="N3396">
        <v>0.3</v>
      </c>
      <c r="O3396">
        <v>1470.72</v>
      </c>
      <c r="P3396">
        <v>1815.7</v>
      </c>
      <c r="Q3396">
        <f>Table1[[#This Row],[OrderQuantity]]*Table1[[#This Row],[UnitPrice]]</f>
        <v>1815.7</v>
      </c>
      <c r="R3396">
        <f>Table1[[#This Row],[OrderQuantity]]*Table1[[#This Row],[UnitCost]]</f>
        <v>1470.72</v>
      </c>
      <c r="S3396">
        <f>Table1[[#This Row],[OrderQuantity]]*Table1[[#This Row],[UnitPrice]]*(1-Table1[[#This Row],[DiscountApplied]]) - (Table1[[#This Row],[OrderQuantity]]*Table1[[#This Row],[UnitCost]])</f>
        <v>-199.73000000000002</v>
      </c>
      <c r="T3396">
        <f>DATEDIF(Table1[[#This Row],[ShipDate]],Table1[[#This Row],[DeliveryDate]],"d")</f>
        <v>7</v>
      </c>
      <c r="U3396" t="str">
        <f t="shared" si="107"/>
        <v>On Time</v>
      </c>
    </row>
    <row r="3397" spans="1:21" x14ac:dyDescent="0.3">
      <c r="A3397" t="str">
        <f t="shared" si="106"/>
        <v>SO-003496</v>
      </c>
      <c r="B3397" t="s">
        <v>4</v>
      </c>
      <c r="C3397" t="s">
        <v>9</v>
      </c>
      <c r="D3397" s="1">
        <v>43600</v>
      </c>
      <c r="E3397" s="1">
        <v>43649</v>
      </c>
      <c r="F3397" s="1">
        <v>43656</v>
      </c>
      <c r="G3397" s="1">
        <v>43664</v>
      </c>
      <c r="H3397" t="s">
        <v>54</v>
      </c>
      <c r="I3397">
        <v>17</v>
      </c>
      <c r="J3397">
        <v>5</v>
      </c>
      <c r="K3397">
        <v>68</v>
      </c>
      <c r="L3397">
        <v>9</v>
      </c>
      <c r="M3397">
        <v>3</v>
      </c>
      <c r="N3397">
        <v>0.1</v>
      </c>
      <c r="O3397">
        <v>99.43</v>
      </c>
      <c r="P3397">
        <v>187.6</v>
      </c>
      <c r="Q3397">
        <f>Table1[[#This Row],[OrderQuantity]]*Table1[[#This Row],[UnitPrice]]</f>
        <v>562.79999999999995</v>
      </c>
      <c r="R3397">
        <f>Table1[[#This Row],[OrderQuantity]]*Table1[[#This Row],[UnitCost]]</f>
        <v>298.29000000000002</v>
      </c>
      <c r="S3397">
        <f>Table1[[#This Row],[OrderQuantity]]*Table1[[#This Row],[UnitPrice]]*(1-Table1[[#This Row],[DiscountApplied]]) - (Table1[[#This Row],[OrderQuantity]]*Table1[[#This Row],[UnitCost]])</f>
        <v>208.22999999999996</v>
      </c>
      <c r="T3397">
        <f>DATEDIF(Table1[[#This Row],[ShipDate]],Table1[[#This Row],[DeliveryDate]],"d")</f>
        <v>8</v>
      </c>
      <c r="U3397" t="str">
        <f t="shared" si="107"/>
        <v>Late</v>
      </c>
    </row>
    <row r="3398" spans="1:21" x14ac:dyDescent="0.3">
      <c r="A3398" t="str">
        <f t="shared" si="106"/>
        <v>SO-003497</v>
      </c>
      <c r="B3398" t="s">
        <v>3</v>
      </c>
      <c r="C3398" t="s">
        <v>12</v>
      </c>
      <c r="D3398" s="1">
        <v>43500</v>
      </c>
      <c r="E3398" s="1">
        <v>43649</v>
      </c>
      <c r="F3398" s="1">
        <v>43655</v>
      </c>
      <c r="G3398" s="1">
        <v>43658</v>
      </c>
      <c r="H3398" t="s">
        <v>54</v>
      </c>
      <c r="I3398">
        <v>10</v>
      </c>
      <c r="J3398">
        <v>11</v>
      </c>
      <c r="K3398">
        <v>224</v>
      </c>
      <c r="L3398">
        <v>37</v>
      </c>
      <c r="M3398">
        <v>2</v>
      </c>
      <c r="N3398">
        <v>0.2</v>
      </c>
      <c r="O3398">
        <v>505.45</v>
      </c>
      <c r="P3398">
        <v>1232.8</v>
      </c>
      <c r="Q3398">
        <f>Table1[[#This Row],[OrderQuantity]]*Table1[[#This Row],[UnitPrice]]</f>
        <v>2465.6</v>
      </c>
      <c r="R3398">
        <f>Table1[[#This Row],[OrderQuantity]]*Table1[[#This Row],[UnitCost]]</f>
        <v>1010.9</v>
      </c>
      <c r="S3398">
        <f>Table1[[#This Row],[OrderQuantity]]*Table1[[#This Row],[UnitPrice]]*(1-Table1[[#This Row],[DiscountApplied]]) - (Table1[[#This Row],[OrderQuantity]]*Table1[[#This Row],[UnitCost]])</f>
        <v>961.58</v>
      </c>
      <c r="T3398">
        <f>DATEDIF(Table1[[#This Row],[ShipDate]],Table1[[#This Row],[DeliveryDate]],"d")</f>
        <v>3</v>
      </c>
      <c r="U3398" t="str">
        <f t="shared" si="107"/>
        <v>On Time</v>
      </c>
    </row>
    <row r="3399" spans="1:21" x14ac:dyDescent="0.3">
      <c r="A3399" t="str">
        <f t="shared" si="106"/>
        <v>SO-003498</v>
      </c>
      <c r="B3399" t="s">
        <v>4</v>
      </c>
      <c r="C3399" t="s">
        <v>11</v>
      </c>
      <c r="D3399" s="1">
        <v>43600</v>
      </c>
      <c r="E3399" s="1">
        <v>43649</v>
      </c>
      <c r="F3399" s="1">
        <v>43657</v>
      </c>
      <c r="G3399" s="1">
        <v>43661</v>
      </c>
      <c r="H3399" t="s">
        <v>54</v>
      </c>
      <c r="I3399">
        <v>17</v>
      </c>
      <c r="J3399">
        <v>38</v>
      </c>
      <c r="K3399">
        <v>326</v>
      </c>
      <c r="L3399">
        <v>12</v>
      </c>
      <c r="M3399">
        <v>5</v>
      </c>
      <c r="N3399">
        <v>0.08</v>
      </c>
      <c r="O3399">
        <v>498.88</v>
      </c>
      <c r="P3399">
        <v>978.2</v>
      </c>
      <c r="Q3399">
        <f>Table1[[#This Row],[OrderQuantity]]*Table1[[#This Row],[UnitPrice]]</f>
        <v>4891</v>
      </c>
      <c r="R3399">
        <f>Table1[[#This Row],[OrderQuantity]]*Table1[[#This Row],[UnitCost]]</f>
        <v>2494.4</v>
      </c>
      <c r="S3399">
        <f>Table1[[#This Row],[OrderQuantity]]*Table1[[#This Row],[UnitPrice]]*(1-Table1[[#This Row],[DiscountApplied]]) - (Table1[[#This Row],[OrderQuantity]]*Table1[[#This Row],[UnitCost]])</f>
        <v>2005.3200000000002</v>
      </c>
      <c r="T3399">
        <f>DATEDIF(Table1[[#This Row],[ShipDate]],Table1[[#This Row],[DeliveryDate]],"d")</f>
        <v>4</v>
      </c>
      <c r="U3399" t="str">
        <f t="shared" si="107"/>
        <v>On Time</v>
      </c>
    </row>
    <row r="3400" spans="1:21" x14ac:dyDescent="0.3">
      <c r="A3400" t="str">
        <f t="shared" si="106"/>
        <v>SO-003499</v>
      </c>
      <c r="B3400" t="s">
        <v>3</v>
      </c>
      <c r="C3400" t="s">
        <v>12</v>
      </c>
      <c r="D3400" s="1">
        <v>43500</v>
      </c>
      <c r="E3400" s="1">
        <v>43650</v>
      </c>
      <c r="F3400" s="1">
        <v>43659</v>
      </c>
      <c r="G3400" s="1">
        <v>43661</v>
      </c>
      <c r="H3400" t="s">
        <v>54</v>
      </c>
      <c r="I3400">
        <v>7</v>
      </c>
      <c r="J3400">
        <v>1</v>
      </c>
      <c r="K3400">
        <v>211</v>
      </c>
      <c r="L3400">
        <v>27</v>
      </c>
      <c r="M3400">
        <v>4</v>
      </c>
      <c r="N3400">
        <v>0.05</v>
      </c>
      <c r="O3400">
        <v>914.55</v>
      </c>
      <c r="P3400">
        <v>1172.5</v>
      </c>
      <c r="Q3400">
        <f>Table1[[#This Row],[OrderQuantity]]*Table1[[#This Row],[UnitPrice]]</f>
        <v>4690</v>
      </c>
      <c r="R3400">
        <f>Table1[[#This Row],[OrderQuantity]]*Table1[[#This Row],[UnitCost]]</f>
        <v>3658.2</v>
      </c>
      <c r="S3400">
        <f>Table1[[#This Row],[OrderQuantity]]*Table1[[#This Row],[UnitPrice]]*(1-Table1[[#This Row],[DiscountApplied]]) - (Table1[[#This Row],[OrderQuantity]]*Table1[[#This Row],[UnitCost]])</f>
        <v>797.30000000000018</v>
      </c>
      <c r="T3400">
        <f>DATEDIF(Table1[[#This Row],[ShipDate]],Table1[[#This Row],[DeliveryDate]],"d")</f>
        <v>2</v>
      </c>
      <c r="U3400" t="str">
        <f t="shared" si="107"/>
        <v>On Time</v>
      </c>
    </row>
    <row r="3401" spans="1:21" x14ac:dyDescent="0.3">
      <c r="A3401" t="str">
        <f t="shared" si="106"/>
        <v>SO-003500</v>
      </c>
      <c r="B3401" t="s">
        <v>3</v>
      </c>
      <c r="C3401" t="s">
        <v>10</v>
      </c>
      <c r="D3401" s="1">
        <v>43500</v>
      </c>
      <c r="E3401" s="1">
        <v>43650</v>
      </c>
      <c r="F3401" s="1">
        <v>43657</v>
      </c>
      <c r="G3401" s="1">
        <v>43666</v>
      </c>
      <c r="H3401" t="s">
        <v>54</v>
      </c>
      <c r="I3401">
        <v>8</v>
      </c>
      <c r="J3401">
        <v>28</v>
      </c>
      <c r="K3401">
        <v>147</v>
      </c>
      <c r="L3401">
        <v>9</v>
      </c>
      <c r="M3401">
        <v>1</v>
      </c>
      <c r="N3401">
        <v>0.15</v>
      </c>
      <c r="O3401">
        <v>442.2</v>
      </c>
      <c r="P3401">
        <v>1105.5</v>
      </c>
      <c r="Q3401">
        <f>Table1[[#This Row],[OrderQuantity]]*Table1[[#This Row],[UnitPrice]]</f>
        <v>1105.5</v>
      </c>
      <c r="R3401">
        <f>Table1[[#This Row],[OrderQuantity]]*Table1[[#This Row],[UnitCost]]</f>
        <v>442.2</v>
      </c>
      <c r="S3401">
        <f>Table1[[#This Row],[OrderQuantity]]*Table1[[#This Row],[UnitPrice]]*(1-Table1[[#This Row],[DiscountApplied]]) - (Table1[[#This Row],[OrderQuantity]]*Table1[[#This Row],[UnitCost]])</f>
        <v>497.47499999999997</v>
      </c>
      <c r="T3401">
        <f>DATEDIF(Table1[[#This Row],[ShipDate]],Table1[[#This Row],[DeliveryDate]],"d")</f>
        <v>9</v>
      </c>
      <c r="U3401" t="str">
        <f t="shared" si="107"/>
        <v>Late</v>
      </c>
    </row>
    <row r="3402" spans="1:21" x14ac:dyDescent="0.3">
      <c r="A3402" t="str">
        <f t="shared" si="106"/>
        <v>SO-003501</v>
      </c>
      <c r="B3402" t="s">
        <v>4</v>
      </c>
      <c r="C3402" t="s">
        <v>8</v>
      </c>
      <c r="D3402" s="1">
        <v>43600</v>
      </c>
      <c r="E3402" s="1">
        <v>43650</v>
      </c>
      <c r="F3402" s="1">
        <v>43667</v>
      </c>
      <c r="G3402" s="1">
        <v>43674</v>
      </c>
      <c r="H3402" t="s">
        <v>54</v>
      </c>
      <c r="I3402">
        <v>20</v>
      </c>
      <c r="J3402">
        <v>10</v>
      </c>
      <c r="K3402">
        <v>350</v>
      </c>
      <c r="L3402">
        <v>25</v>
      </c>
      <c r="M3402">
        <v>5</v>
      </c>
      <c r="N3402">
        <v>0.08</v>
      </c>
      <c r="O3402">
        <v>1739.05</v>
      </c>
      <c r="P3402">
        <v>2760.4</v>
      </c>
      <c r="Q3402">
        <f>Table1[[#This Row],[OrderQuantity]]*Table1[[#This Row],[UnitPrice]]</f>
        <v>13802</v>
      </c>
      <c r="R3402">
        <f>Table1[[#This Row],[OrderQuantity]]*Table1[[#This Row],[UnitCost]]</f>
        <v>8695.25</v>
      </c>
      <c r="S3402">
        <f>Table1[[#This Row],[OrderQuantity]]*Table1[[#This Row],[UnitPrice]]*(1-Table1[[#This Row],[DiscountApplied]]) - (Table1[[#This Row],[OrderQuantity]]*Table1[[#This Row],[UnitCost]])</f>
        <v>4002.59</v>
      </c>
      <c r="T3402">
        <f>DATEDIF(Table1[[#This Row],[ShipDate]],Table1[[#This Row],[DeliveryDate]],"d")</f>
        <v>7</v>
      </c>
      <c r="U3402" t="str">
        <f t="shared" si="107"/>
        <v>On Time</v>
      </c>
    </row>
    <row r="3403" spans="1:21" x14ac:dyDescent="0.3">
      <c r="A3403" t="str">
        <f t="shared" si="106"/>
        <v>SO-003502</v>
      </c>
      <c r="B3403" t="s">
        <v>4</v>
      </c>
      <c r="C3403" t="s">
        <v>13</v>
      </c>
      <c r="D3403" s="1">
        <v>43600</v>
      </c>
      <c r="E3403" s="1">
        <v>43650</v>
      </c>
      <c r="F3403" s="1">
        <v>43660</v>
      </c>
      <c r="G3403" s="1">
        <v>43666</v>
      </c>
      <c r="H3403" t="s">
        <v>54</v>
      </c>
      <c r="I3403">
        <v>17</v>
      </c>
      <c r="J3403">
        <v>47</v>
      </c>
      <c r="K3403">
        <v>53</v>
      </c>
      <c r="L3403">
        <v>10</v>
      </c>
      <c r="M3403">
        <v>1</v>
      </c>
      <c r="N3403">
        <v>0.05</v>
      </c>
      <c r="O3403">
        <v>134</v>
      </c>
      <c r="P3403">
        <v>268</v>
      </c>
      <c r="Q3403">
        <f>Table1[[#This Row],[OrderQuantity]]*Table1[[#This Row],[UnitPrice]]</f>
        <v>268</v>
      </c>
      <c r="R3403">
        <f>Table1[[#This Row],[OrderQuantity]]*Table1[[#This Row],[UnitCost]]</f>
        <v>134</v>
      </c>
      <c r="S3403">
        <f>Table1[[#This Row],[OrderQuantity]]*Table1[[#This Row],[UnitPrice]]*(1-Table1[[#This Row],[DiscountApplied]]) - (Table1[[#This Row],[OrderQuantity]]*Table1[[#This Row],[UnitCost]])</f>
        <v>120.6</v>
      </c>
      <c r="T3403">
        <f>DATEDIF(Table1[[#This Row],[ShipDate]],Table1[[#This Row],[DeliveryDate]],"d")</f>
        <v>6</v>
      </c>
      <c r="U3403" t="str">
        <f t="shared" si="107"/>
        <v>On Time</v>
      </c>
    </row>
    <row r="3404" spans="1:21" x14ac:dyDescent="0.3">
      <c r="A3404" t="str">
        <f t="shared" si="106"/>
        <v>SO-003503</v>
      </c>
      <c r="B3404" t="s">
        <v>3</v>
      </c>
      <c r="C3404" t="s">
        <v>9</v>
      </c>
      <c r="D3404" s="1">
        <v>43500</v>
      </c>
      <c r="E3404" s="1">
        <v>43650</v>
      </c>
      <c r="F3404" s="1">
        <v>43675</v>
      </c>
      <c r="G3404" s="1">
        <v>43680</v>
      </c>
      <c r="H3404" t="s">
        <v>54</v>
      </c>
      <c r="I3404">
        <v>6</v>
      </c>
      <c r="J3404">
        <v>21</v>
      </c>
      <c r="K3404">
        <v>74</v>
      </c>
      <c r="L3404">
        <v>20</v>
      </c>
      <c r="M3404">
        <v>7</v>
      </c>
      <c r="N3404">
        <v>0.1</v>
      </c>
      <c r="O3404">
        <v>984.5</v>
      </c>
      <c r="P3404">
        <v>1246.2</v>
      </c>
      <c r="Q3404">
        <f>Table1[[#This Row],[OrderQuantity]]*Table1[[#This Row],[UnitPrice]]</f>
        <v>8723.4</v>
      </c>
      <c r="R3404">
        <f>Table1[[#This Row],[OrderQuantity]]*Table1[[#This Row],[UnitCost]]</f>
        <v>6891.5</v>
      </c>
      <c r="S3404">
        <f>Table1[[#This Row],[OrderQuantity]]*Table1[[#This Row],[UnitPrice]]*(1-Table1[[#This Row],[DiscountApplied]]) - (Table1[[#This Row],[OrderQuantity]]*Table1[[#This Row],[UnitCost]])</f>
        <v>959.55999999999949</v>
      </c>
      <c r="T3404">
        <f>DATEDIF(Table1[[#This Row],[ShipDate]],Table1[[#This Row],[DeliveryDate]],"d")</f>
        <v>5</v>
      </c>
      <c r="U3404" t="str">
        <f t="shared" si="107"/>
        <v>On Time</v>
      </c>
    </row>
    <row r="3405" spans="1:21" x14ac:dyDescent="0.3">
      <c r="A3405" t="str">
        <f t="shared" si="106"/>
        <v>SO-003504</v>
      </c>
      <c r="B3405" t="s">
        <v>4</v>
      </c>
      <c r="C3405" t="s">
        <v>12</v>
      </c>
      <c r="D3405" s="1">
        <v>43600</v>
      </c>
      <c r="E3405" s="1">
        <v>43651</v>
      </c>
      <c r="F3405" s="1">
        <v>43655</v>
      </c>
      <c r="G3405" s="1">
        <v>43656</v>
      </c>
      <c r="H3405" t="s">
        <v>54</v>
      </c>
      <c r="I3405">
        <v>15</v>
      </c>
      <c r="J3405">
        <v>42</v>
      </c>
      <c r="K3405">
        <v>214</v>
      </c>
      <c r="L3405">
        <v>31</v>
      </c>
      <c r="M3405">
        <v>1</v>
      </c>
      <c r="N3405">
        <v>0.05</v>
      </c>
      <c r="O3405">
        <v>1441.71</v>
      </c>
      <c r="P3405">
        <v>2720.2</v>
      </c>
      <c r="Q3405">
        <f>Table1[[#This Row],[OrderQuantity]]*Table1[[#This Row],[UnitPrice]]</f>
        <v>2720.2</v>
      </c>
      <c r="R3405">
        <f>Table1[[#This Row],[OrderQuantity]]*Table1[[#This Row],[UnitCost]]</f>
        <v>1441.71</v>
      </c>
      <c r="S3405">
        <f>Table1[[#This Row],[OrderQuantity]]*Table1[[#This Row],[UnitPrice]]*(1-Table1[[#This Row],[DiscountApplied]]) - (Table1[[#This Row],[OrderQuantity]]*Table1[[#This Row],[UnitCost]])</f>
        <v>1142.4799999999996</v>
      </c>
      <c r="T3405">
        <f>DATEDIF(Table1[[#This Row],[ShipDate]],Table1[[#This Row],[DeliveryDate]],"d")</f>
        <v>1</v>
      </c>
      <c r="U3405" t="str">
        <f t="shared" si="107"/>
        <v>On Time</v>
      </c>
    </row>
    <row r="3406" spans="1:21" x14ac:dyDescent="0.3">
      <c r="A3406" t="str">
        <f t="shared" si="106"/>
        <v>SO-003505</v>
      </c>
      <c r="B3406" t="s">
        <v>4</v>
      </c>
      <c r="C3406" t="s">
        <v>10</v>
      </c>
      <c r="D3406" s="1">
        <v>43500</v>
      </c>
      <c r="E3406" s="1">
        <v>43651</v>
      </c>
      <c r="F3406" s="1">
        <v>43669</v>
      </c>
      <c r="G3406" s="1">
        <v>43678</v>
      </c>
      <c r="H3406" t="s">
        <v>54</v>
      </c>
      <c r="I3406">
        <v>19</v>
      </c>
      <c r="J3406">
        <v>13</v>
      </c>
      <c r="K3406">
        <v>174</v>
      </c>
      <c r="L3406">
        <v>17</v>
      </c>
      <c r="M3406">
        <v>4</v>
      </c>
      <c r="N3406">
        <v>0.4</v>
      </c>
      <c r="O3406">
        <v>962.46</v>
      </c>
      <c r="P3406">
        <v>1132.3</v>
      </c>
      <c r="Q3406">
        <f>Table1[[#This Row],[OrderQuantity]]*Table1[[#This Row],[UnitPrice]]</f>
        <v>4529.2</v>
      </c>
      <c r="R3406">
        <f>Table1[[#This Row],[OrderQuantity]]*Table1[[#This Row],[UnitCost]]</f>
        <v>3849.84</v>
      </c>
      <c r="S3406">
        <f>Table1[[#This Row],[OrderQuantity]]*Table1[[#This Row],[UnitPrice]]*(1-Table1[[#This Row],[DiscountApplied]]) - (Table1[[#This Row],[OrderQuantity]]*Table1[[#This Row],[UnitCost]])</f>
        <v>-1132.3200000000002</v>
      </c>
      <c r="T3406">
        <f>DATEDIF(Table1[[#This Row],[ShipDate]],Table1[[#This Row],[DeliveryDate]],"d")</f>
        <v>9</v>
      </c>
      <c r="U3406" t="str">
        <f t="shared" si="107"/>
        <v>Late</v>
      </c>
    </row>
    <row r="3407" spans="1:21" x14ac:dyDescent="0.3">
      <c r="A3407" t="str">
        <f t="shared" si="106"/>
        <v>SO-003506</v>
      </c>
      <c r="B3407" t="s">
        <v>4</v>
      </c>
      <c r="C3407" t="s">
        <v>12</v>
      </c>
      <c r="D3407" s="1">
        <v>43500</v>
      </c>
      <c r="E3407" s="1">
        <v>43651</v>
      </c>
      <c r="F3407" s="1">
        <v>43658</v>
      </c>
      <c r="G3407" s="1">
        <v>43663</v>
      </c>
      <c r="H3407" t="s">
        <v>54</v>
      </c>
      <c r="I3407">
        <v>19</v>
      </c>
      <c r="J3407">
        <v>21</v>
      </c>
      <c r="K3407">
        <v>229</v>
      </c>
      <c r="L3407">
        <v>9</v>
      </c>
      <c r="M3407">
        <v>2</v>
      </c>
      <c r="N3407">
        <v>0.15</v>
      </c>
      <c r="O3407">
        <v>494.39</v>
      </c>
      <c r="P3407">
        <v>1051.9000000000001</v>
      </c>
      <c r="Q3407">
        <f>Table1[[#This Row],[OrderQuantity]]*Table1[[#This Row],[UnitPrice]]</f>
        <v>2103.8000000000002</v>
      </c>
      <c r="R3407">
        <f>Table1[[#This Row],[OrderQuantity]]*Table1[[#This Row],[UnitCost]]</f>
        <v>988.78</v>
      </c>
      <c r="S3407">
        <f>Table1[[#This Row],[OrderQuantity]]*Table1[[#This Row],[UnitPrice]]*(1-Table1[[#This Row],[DiscountApplied]]) - (Table1[[#This Row],[OrderQuantity]]*Table1[[#This Row],[UnitCost]])</f>
        <v>799.45</v>
      </c>
      <c r="T3407">
        <f>DATEDIF(Table1[[#This Row],[ShipDate]],Table1[[#This Row],[DeliveryDate]],"d")</f>
        <v>5</v>
      </c>
      <c r="U3407" t="str">
        <f t="shared" si="107"/>
        <v>On Time</v>
      </c>
    </row>
    <row r="3408" spans="1:21" x14ac:dyDescent="0.3">
      <c r="A3408" t="str">
        <f t="shared" si="106"/>
        <v>SO-003507</v>
      </c>
      <c r="B3408" t="s">
        <v>3</v>
      </c>
      <c r="C3408" t="s">
        <v>8</v>
      </c>
      <c r="D3408" s="1">
        <v>43600</v>
      </c>
      <c r="E3408" s="1">
        <v>43651</v>
      </c>
      <c r="F3408" s="1">
        <v>43667</v>
      </c>
      <c r="G3408" s="1">
        <v>43668</v>
      </c>
      <c r="H3408" t="s">
        <v>54</v>
      </c>
      <c r="I3408">
        <v>6</v>
      </c>
      <c r="J3408">
        <v>16</v>
      </c>
      <c r="K3408">
        <v>329</v>
      </c>
      <c r="L3408">
        <v>16</v>
      </c>
      <c r="M3408">
        <v>3</v>
      </c>
      <c r="N3408">
        <v>0.2</v>
      </c>
      <c r="O3408">
        <v>556.1</v>
      </c>
      <c r="P3408">
        <v>1112.2</v>
      </c>
      <c r="Q3408">
        <f>Table1[[#This Row],[OrderQuantity]]*Table1[[#This Row],[UnitPrice]]</f>
        <v>3336.6000000000004</v>
      </c>
      <c r="R3408">
        <f>Table1[[#This Row],[OrderQuantity]]*Table1[[#This Row],[UnitCost]]</f>
        <v>1668.3000000000002</v>
      </c>
      <c r="S3408">
        <f>Table1[[#This Row],[OrderQuantity]]*Table1[[#This Row],[UnitPrice]]*(1-Table1[[#This Row],[DiscountApplied]]) - (Table1[[#This Row],[OrderQuantity]]*Table1[[#This Row],[UnitCost]])</f>
        <v>1000.9800000000005</v>
      </c>
      <c r="T3408">
        <f>DATEDIF(Table1[[#This Row],[ShipDate]],Table1[[#This Row],[DeliveryDate]],"d")</f>
        <v>1</v>
      </c>
      <c r="U3408" t="str">
        <f t="shared" si="107"/>
        <v>On Time</v>
      </c>
    </row>
    <row r="3409" spans="1:21" x14ac:dyDescent="0.3">
      <c r="A3409" t="str">
        <f t="shared" si="106"/>
        <v>SO-003508</v>
      </c>
      <c r="B3409" t="s">
        <v>3</v>
      </c>
      <c r="C3409" t="s">
        <v>10</v>
      </c>
      <c r="D3409" s="1">
        <v>43500</v>
      </c>
      <c r="E3409" s="1">
        <v>43651</v>
      </c>
      <c r="F3409" s="1">
        <v>43654</v>
      </c>
      <c r="G3409" s="1">
        <v>43662</v>
      </c>
      <c r="H3409" t="s">
        <v>54</v>
      </c>
      <c r="I3409">
        <v>9</v>
      </c>
      <c r="J3409">
        <v>21</v>
      </c>
      <c r="K3409">
        <v>124</v>
      </c>
      <c r="L3409">
        <v>29</v>
      </c>
      <c r="M3409">
        <v>5</v>
      </c>
      <c r="N3409">
        <v>0.05</v>
      </c>
      <c r="O3409">
        <v>2953.36</v>
      </c>
      <c r="P3409">
        <v>3886</v>
      </c>
      <c r="Q3409">
        <f>Table1[[#This Row],[OrderQuantity]]*Table1[[#This Row],[UnitPrice]]</f>
        <v>19430</v>
      </c>
      <c r="R3409">
        <f>Table1[[#This Row],[OrderQuantity]]*Table1[[#This Row],[UnitCost]]</f>
        <v>14766.800000000001</v>
      </c>
      <c r="S3409">
        <f>Table1[[#This Row],[OrderQuantity]]*Table1[[#This Row],[UnitPrice]]*(1-Table1[[#This Row],[DiscountApplied]]) - (Table1[[#This Row],[OrderQuantity]]*Table1[[#This Row],[UnitCost]])</f>
        <v>3691.6999999999989</v>
      </c>
      <c r="T3409">
        <f>DATEDIF(Table1[[#This Row],[ShipDate]],Table1[[#This Row],[DeliveryDate]],"d")</f>
        <v>8</v>
      </c>
      <c r="U3409" t="str">
        <f t="shared" si="107"/>
        <v>Late</v>
      </c>
    </row>
    <row r="3410" spans="1:21" x14ac:dyDescent="0.3">
      <c r="A3410" t="str">
        <f t="shared" si="106"/>
        <v>SO-003509</v>
      </c>
      <c r="B3410" t="s">
        <v>3</v>
      </c>
      <c r="C3410" t="s">
        <v>8</v>
      </c>
      <c r="D3410" s="1">
        <v>43500</v>
      </c>
      <c r="E3410" s="1">
        <v>43651</v>
      </c>
      <c r="F3410" s="1">
        <v>43679</v>
      </c>
      <c r="G3410" s="1">
        <v>43685</v>
      </c>
      <c r="H3410" t="s">
        <v>54</v>
      </c>
      <c r="I3410">
        <v>7</v>
      </c>
      <c r="J3410">
        <v>45</v>
      </c>
      <c r="K3410">
        <v>339</v>
      </c>
      <c r="L3410">
        <v>30</v>
      </c>
      <c r="M3410">
        <v>2</v>
      </c>
      <c r="N3410">
        <v>0.1</v>
      </c>
      <c r="O3410">
        <v>1834.46</v>
      </c>
      <c r="P3410">
        <v>2479</v>
      </c>
      <c r="Q3410">
        <f>Table1[[#This Row],[OrderQuantity]]*Table1[[#This Row],[UnitPrice]]</f>
        <v>4958</v>
      </c>
      <c r="R3410">
        <f>Table1[[#This Row],[OrderQuantity]]*Table1[[#This Row],[UnitCost]]</f>
        <v>3668.92</v>
      </c>
      <c r="S3410">
        <f>Table1[[#This Row],[OrderQuantity]]*Table1[[#This Row],[UnitPrice]]*(1-Table1[[#This Row],[DiscountApplied]]) - (Table1[[#This Row],[OrderQuantity]]*Table1[[#This Row],[UnitCost]])</f>
        <v>793.27999999999975</v>
      </c>
      <c r="T3410">
        <f>DATEDIF(Table1[[#This Row],[ShipDate]],Table1[[#This Row],[DeliveryDate]],"d")</f>
        <v>6</v>
      </c>
      <c r="U3410" t="str">
        <f t="shared" si="107"/>
        <v>On Time</v>
      </c>
    </row>
    <row r="3411" spans="1:21" x14ac:dyDescent="0.3">
      <c r="A3411" t="str">
        <f t="shared" si="106"/>
        <v>SO-003510</v>
      </c>
      <c r="B3411" t="s">
        <v>4</v>
      </c>
      <c r="C3411" t="s">
        <v>10</v>
      </c>
      <c r="D3411" s="1">
        <v>43500</v>
      </c>
      <c r="E3411" s="1">
        <v>43651</v>
      </c>
      <c r="F3411" s="1">
        <v>43670</v>
      </c>
      <c r="G3411" s="1">
        <v>43675</v>
      </c>
      <c r="H3411" t="s">
        <v>54</v>
      </c>
      <c r="I3411">
        <v>15</v>
      </c>
      <c r="J3411">
        <v>24</v>
      </c>
      <c r="K3411">
        <v>139</v>
      </c>
      <c r="L3411">
        <v>10</v>
      </c>
      <c r="M3411">
        <v>1</v>
      </c>
      <c r="N3411">
        <v>0.15</v>
      </c>
      <c r="O3411">
        <v>542.70000000000005</v>
      </c>
      <c r="P3411">
        <v>1085.4000000000001</v>
      </c>
      <c r="Q3411">
        <f>Table1[[#This Row],[OrderQuantity]]*Table1[[#This Row],[UnitPrice]]</f>
        <v>1085.4000000000001</v>
      </c>
      <c r="R3411">
        <f>Table1[[#This Row],[OrderQuantity]]*Table1[[#This Row],[UnitCost]]</f>
        <v>542.70000000000005</v>
      </c>
      <c r="S3411">
        <f>Table1[[#This Row],[OrderQuantity]]*Table1[[#This Row],[UnitPrice]]*(1-Table1[[#This Row],[DiscountApplied]]) - (Table1[[#This Row],[OrderQuantity]]*Table1[[#This Row],[UnitCost]])</f>
        <v>379.89</v>
      </c>
      <c r="T3411">
        <f>DATEDIF(Table1[[#This Row],[ShipDate]],Table1[[#This Row],[DeliveryDate]],"d")</f>
        <v>5</v>
      </c>
      <c r="U3411" t="str">
        <f t="shared" si="107"/>
        <v>On Time</v>
      </c>
    </row>
    <row r="3412" spans="1:21" x14ac:dyDescent="0.3">
      <c r="A3412" t="str">
        <f t="shared" si="106"/>
        <v>SO-003511</v>
      </c>
      <c r="B3412" t="s">
        <v>3</v>
      </c>
      <c r="C3412" t="s">
        <v>12</v>
      </c>
      <c r="D3412" s="1">
        <v>43500</v>
      </c>
      <c r="E3412" s="1">
        <v>43651</v>
      </c>
      <c r="F3412" s="1">
        <v>43668</v>
      </c>
      <c r="G3412" s="1">
        <v>43669</v>
      </c>
      <c r="H3412" t="s">
        <v>54</v>
      </c>
      <c r="I3412">
        <v>5</v>
      </c>
      <c r="J3412">
        <v>21</v>
      </c>
      <c r="K3412">
        <v>209</v>
      </c>
      <c r="L3412">
        <v>3</v>
      </c>
      <c r="M3412">
        <v>6</v>
      </c>
      <c r="N3412">
        <v>0.08</v>
      </c>
      <c r="O3412">
        <v>369.04</v>
      </c>
      <c r="P3412">
        <v>683.4</v>
      </c>
      <c r="Q3412">
        <f>Table1[[#This Row],[OrderQuantity]]*Table1[[#This Row],[UnitPrice]]</f>
        <v>4100.3999999999996</v>
      </c>
      <c r="R3412">
        <f>Table1[[#This Row],[OrderQuantity]]*Table1[[#This Row],[UnitCost]]</f>
        <v>2214.2400000000002</v>
      </c>
      <c r="S3412">
        <f>Table1[[#This Row],[OrderQuantity]]*Table1[[#This Row],[UnitPrice]]*(1-Table1[[#This Row],[DiscountApplied]]) - (Table1[[#This Row],[OrderQuantity]]*Table1[[#This Row],[UnitCost]])</f>
        <v>1558.1279999999997</v>
      </c>
      <c r="T3412">
        <f>DATEDIF(Table1[[#This Row],[ShipDate]],Table1[[#This Row],[DeliveryDate]],"d")</f>
        <v>1</v>
      </c>
      <c r="U3412" t="str">
        <f t="shared" si="107"/>
        <v>On Time</v>
      </c>
    </row>
    <row r="3413" spans="1:21" x14ac:dyDescent="0.3">
      <c r="A3413" t="str">
        <f t="shared" si="106"/>
        <v>SO-003512</v>
      </c>
      <c r="B3413" t="s">
        <v>5</v>
      </c>
      <c r="C3413" t="s">
        <v>11</v>
      </c>
      <c r="D3413" s="1">
        <v>43500</v>
      </c>
      <c r="E3413" s="1">
        <v>43651</v>
      </c>
      <c r="F3413" s="1">
        <v>43667</v>
      </c>
      <c r="G3413" s="1">
        <v>43671</v>
      </c>
      <c r="H3413" t="s">
        <v>54</v>
      </c>
      <c r="I3413">
        <v>26</v>
      </c>
      <c r="J3413">
        <v>26</v>
      </c>
      <c r="K3413">
        <v>281</v>
      </c>
      <c r="L3413">
        <v>18</v>
      </c>
      <c r="M3413">
        <v>1</v>
      </c>
      <c r="N3413">
        <v>0.05</v>
      </c>
      <c r="O3413">
        <v>415.67</v>
      </c>
      <c r="P3413">
        <v>944.7</v>
      </c>
      <c r="Q3413">
        <f>Table1[[#This Row],[OrderQuantity]]*Table1[[#This Row],[UnitPrice]]</f>
        <v>944.7</v>
      </c>
      <c r="R3413">
        <f>Table1[[#This Row],[OrderQuantity]]*Table1[[#This Row],[UnitCost]]</f>
        <v>415.67</v>
      </c>
      <c r="S3413">
        <f>Table1[[#This Row],[OrderQuantity]]*Table1[[#This Row],[UnitPrice]]*(1-Table1[[#This Row],[DiscountApplied]]) - (Table1[[#This Row],[OrderQuantity]]*Table1[[#This Row],[UnitCost]])</f>
        <v>481.79500000000002</v>
      </c>
      <c r="T3413">
        <f>DATEDIF(Table1[[#This Row],[ShipDate]],Table1[[#This Row],[DeliveryDate]],"d")</f>
        <v>4</v>
      </c>
      <c r="U3413" t="str">
        <f t="shared" si="107"/>
        <v>On Time</v>
      </c>
    </row>
    <row r="3414" spans="1:21" x14ac:dyDescent="0.3">
      <c r="A3414" t="str">
        <f t="shared" si="106"/>
        <v>SO-003513</v>
      </c>
      <c r="B3414" t="s">
        <v>3</v>
      </c>
      <c r="C3414" t="s">
        <v>12</v>
      </c>
      <c r="D3414" s="1">
        <v>43500</v>
      </c>
      <c r="E3414" s="1">
        <v>43652</v>
      </c>
      <c r="F3414" s="1">
        <v>43661</v>
      </c>
      <c r="G3414" s="1">
        <v>43670</v>
      </c>
      <c r="H3414" t="s">
        <v>54</v>
      </c>
      <c r="I3414">
        <v>7</v>
      </c>
      <c r="J3414">
        <v>33</v>
      </c>
      <c r="K3414">
        <v>208</v>
      </c>
      <c r="L3414">
        <v>32</v>
      </c>
      <c r="M3414">
        <v>4</v>
      </c>
      <c r="N3414">
        <v>0.08</v>
      </c>
      <c r="O3414">
        <v>648.02</v>
      </c>
      <c r="P3414">
        <v>1045.2</v>
      </c>
      <c r="Q3414">
        <f>Table1[[#This Row],[OrderQuantity]]*Table1[[#This Row],[UnitPrice]]</f>
        <v>4180.8</v>
      </c>
      <c r="R3414">
        <f>Table1[[#This Row],[OrderQuantity]]*Table1[[#This Row],[UnitCost]]</f>
        <v>2592.08</v>
      </c>
      <c r="S3414">
        <f>Table1[[#This Row],[OrderQuantity]]*Table1[[#This Row],[UnitPrice]]*(1-Table1[[#This Row],[DiscountApplied]]) - (Table1[[#This Row],[OrderQuantity]]*Table1[[#This Row],[UnitCost]])</f>
        <v>1254.2560000000003</v>
      </c>
      <c r="T3414">
        <f>DATEDIF(Table1[[#This Row],[ShipDate]],Table1[[#This Row],[DeliveryDate]],"d")</f>
        <v>9</v>
      </c>
      <c r="U3414" t="str">
        <f t="shared" si="107"/>
        <v>Late</v>
      </c>
    </row>
    <row r="3415" spans="1:21" x14ac:dyDescent="0.3">
      <c r="A3415" t="str">
        <f t="shared" si="106"/>
        <v>SO-003514</v>
      </c>
      <c r="B3415" t="s">
        <v>3</v>
      </c>
      <c r="C3415" t="s">
        <v>8</v>
      </c>
      <c r="D3415" s="1">
        <v>43600</v>
      </c>
      <c r="E3415" s="1">
        <v>43652</v>
      </c>
      <c r="F3415" s="1">
        <v>43680</v>
      </c>
      <c r="G3415" s="1">
        <v>43681</v>
      </c>
      <c r="H3415" t="s">
        <v>54</v>
      </c>
      <c r="I3415">
        <v>5</v>
      </c>
      <c r="J3415">
        <v>18</v>
      </c>
      <c r="K3415">
        <v>343</v>
      </c>
      <c r="L3415">
        <v>14</v>
      </c>
      <c r="M3415">
        <v>7</v>
      </c>
      <c r="N3415">
        <v>0.2</v>
      </c>
      <c r="O3415">
        <v>626.58000000000004</v>
      </c>
      <c r="P3415">
        <v>1118.9000000000001</v>
      </c>
      <c r="Q3415">
        <f>Table1[[#This Row],[OrderQuantity]]*Table1[[#This Row],[UnitPrice]]</f>
        <v>7832.3000000000011</v>
      </c>
      <c r="R3415">
        <f>Table1[[#This Row],[OrderQuantity]]*Table1[[#This Row],[UnitCost]]</f>
        <v>4386.0600000000004</v>
      </c>
      <c r="S3415">
        <f>Table1[[#This Row],[OrderQuantity]]*Table1[[#This Row],[UnitPrice]]*(1-Table1[[#This Row],[DiscountApplied]]) - (Table1[[#This Row],[OrderQuantity]]*Table1[[#This Row],[UnitCost]])</f>
        <v>1879.7800000000007</v>
      </c>
      <c r="T3415">
        <f>DATEDIF(Table1[[#This Row],[ShipDate]],Table1[[#This Row],[DeliveryDate]],"d")</f>
        <v>1</v>
      </c>
      <c r="U3415" t="str">
        <f t="shared" si="107"/>
        <v>On Time</v>
      </c>
    </row>
    <row r="3416" spans="1:21" x14ac:dyDescent="0.3">
      <c r="A3416" t="str">
        <f t="shared" si="106"/>
        <v>SO-003515</v>
      </c>
      <c r="B3416" t="s">
        <v>4</v>
      </c>
      <c r="C3416" t="s">
        <v>12</v>
      </c>
      <c r="D3416" s="1">
        <v>43600</v>
      </c>
      <c r="E3416" s="1">
        <v>43652</v>
      </c>
      <c r="F3416" s="1">
        <v>43670</v>
      </c>
      <c r="G3416" s="1">
        <v>43671</v>
      </c>
      <c r="H3416" t="s">
        <v>54</v>
      </c>
      <c r="I3416">
        <v>19</v>
      </c>
      <c r="J3416">
        <v>30</v>
      </c>
      <c r="K3416">
        <v>257</v>
      </c>
      <c r="L3416">
        <v>13</v>
      </c>
      <c r="M3416">
        <v>3</v>
      </c>
      <c r="N3416">
        <v>0.1</v>
      </c>
      <c r="O3416">
        <v>782.56</v>
      </c>
      <c r="P3416">
        <v>1956.4</v>
      </c>
      <c r="Q3416">
        <f>Table1[[#This Row],[OrderQuantity]]*Table1[[#This Row],[UnitPrice]]</f>
        <v>5869.2000000000007</v>
      </c>
      <c r="R3416">
        <f>Table1[[#This Row],[OrderQuantity]]*Table1[[#This Row],[UnitCost]]</f>
        <v>2347.6799999999998</v>
      </c>
      <c r="S3416">
        <f>Table1[[#This Row],[OrderQuantity]]*Table1[[#This Row],[UnitPrice]]*(1-Table1[[#This Row],[DiscountApplied]]) - (Table1[[#This Row],[OrderQuantity]]*Table1[[#This Row],[UnitCost]])</f>
        <v>2934.6000000000008</v>
      </c>
      <c r="T3416">
        <f>DATEDIF(Table1[[#This Row],[ShipDate]],Table1[[#This Row],[DeliveryDate]],"d")</f>
        <v>1</v>
      </c>
      <c r="U3416" t="str">
        <f t="shared" si="107"/>
        <v>On Time</v>
      </c>
    </row>
    <row r="3417" spans="1:21" x14ac:dyDescent="0.3">
      <c r="A3417" t="str">
        <f t="shared" si="106"/>
        <v>SO-003516</v>
      </c>
      <c r="B3417" t="s">
        <v>4</v>
      </c>
      <c r="C3417" t="s">
        <v>9</v>
      </c>
      <c r="D3417" s="1">
        <v>43600</v>
      </c>
      <c r="E3417" s="1">
        <v>43652</v>
      </c>
      <c r="F3417" s="1">
        <v>43679</v>
      </c>
      <c r="G3417" s="1">
        <v>43689</v>
      </c>
      <c r="H3417" t="s">
        <v>54</v>
      </c>
      <c r="I3417">
        <v>17</v>
      </c>
      <c r="J3417">
        <v>42</v>
      </c>
      <c r="K3417">
        <v>83</v>
      </c>
      <c r="L3417">
        <v>26</v>
      </c>
      <c r="M3417">
        <v>8</v>
      </c>
      <c r="N3417">
        <v>0.4</v>
      </c>
      <c r="O3417">
        <v>434.16</v>
      </c>
      <c r="P3417">
        <v>1085.4000000000001</v>
      </c>
      <c r="Q3417">
        <f>Table1[[#This Row],[OrderQuantity]]*Table1[[#This Row],[UnitPrice]]</f>
        <v>8683.2000000000007</v>
      </c>
      <c r="R3417">
        <f>Table1[[#This Row],[OrderQuantity]]*Table1[[#This Row],[UnitCost]]</f>
        <v>3473.28</v>
      </c>
      <c r="S3417">
        <f>Table1[[#This Row],[OrderQuantity]]*Table1[[#This Row],[UnitPrice]]*(1-Table1[[#This Row],[DiscountApplied]]) - (Table1[[#This Row],[OrderQuantity]]*Table1[[#This Row],[UnitCost]])</f>
        <v>1736.6399999999999</v>
      </c>
      <c r="T3417">
        <f>DATEDIF(Table1[[#This Row],[ShipDate]],Table1[[#This Row],[DeliveryDate]],"d")</f>
        <v>10</v>
      </c>
      <c r="U3417" t="str">
        <f t="shared" si="107"/>
        <v>Late</v>
      </c>
    </row>
    <row r="3418" spans="1:21" x14ac:dyDescent="0.3">
      <c r="A3418" t="str">
        <f t="shared" si="106"/>
        <v>SO-003517</v>
      </c>
      <c r="B3418" t="s">
        <v>2</v>
      </c>
      <c r="C3418" t="s">
        <v>11</v>
      </c>
      <c r="D3418" s="1">
        <v>43600</v>
      </c>
      <c r="E3418" s="1">
        <v>43652</v>
      </c>
      <c r="F3418" s="1">
        <v>43668</v>
      </c>
      <c r="G3418" s="1">
        <v>43675</v>
      </c>
      <c r="H3418" t="s">
        <v>54</v>
      </c>
      <c r="I3418">
        <v>23</v>
      </c>
      <c r="J3418">
        <v>20</v>
      </c>
      <c r="K3418">
        <v>321</v>
      </c>
      <c r="L3418">
        <v>46</v>
      </c>
      <c r="M3418">
        <v>1</v>
      </c>
      <c r="N3418">
        <v>0.1</v>
      </c>
      <c r="O3418">
        <v>934.25</v>
      </c>
      <c r="P3418">
        <v>1112.2</v>
      </c>
      <c r="Q3418">
        <f>Table1[[#This Row],[OrderQuantity]]*Table1[[#This Row],[UnitPrice]]</f>
        <v>1112.2</v>
      </c>
      <c r="R3418">
        <f>Table1[[#This Row],[OrderQuantity]]*Table1[[#This Row],[UnitCost]]</f>
        <v>934.25</v>
      </c>
      <c r="S3418">
        <f>Table1[[#This Row],[OrderQuantity]]*Table1[[#This Row],[UnitPrice]]*(1-Table1[[#This Row],[DiscountApplied]]) - (Table1[[#This Row],[OrderQuantity]]*Table1[[#This Row],[UnitCost]])</f>
        <v>66.730000000000018</v>
      </c>
      <c r="T3418">
        <f>DATEDIF(Table1[[#This Row],[ShipDate]],Table1[[#This Row],[DeliveryDate]],"d")</f>
        <v>7</v>
      </c>
      <c r="U3418" t="str">
        <f t="shared" si="107"/>
        <v>On Time</v>
      </c>
    </row>
    <row r="3419" spans="1:21" x14ac:dyDescent="0.3">
      <c r="A3419" t="str">
        <f t="shared" si="106"/>
        <v>SO-003518</v>
      </c>
      <c r="B3419" t="s">
        <v>2</v>
      </c>
      <c r="C3419" t="s">
        <v>9</v>
      </c>
      <c r="D3419" s="1">
        <v>43500</v>
      </c>
      <c r="E3419" s="1">
        <v>43652</v>
      </c>
      <c r="F3419" s="1">
        <v>43675</v>
      </c>
      <c r="G3419" s="1">
        <v>43679</v>
      </c>
      <c r="H3419" t="s">
        <v>54</v>
      </c>
      <c r="I3419">
        <v>20</v>
      </c>
      <c r="J3419">
        <v>12</v>
      </c>
      <c r="K3419">
        <v>67</v>
      </c>
      <c r="L3419">
        <v>6</v>
      </c>
      <c r="M3419">
        <v>3</v>
      </c>
      <c r="N3419">
        <v>0.05</v>
      </c>
      <c r="O3419">
        <v>146.26</v>
      </c>
      <c r="P3419">
        <v>247.9</v>
      </c>
      <c r="Q3419">
        <f>Table1[[#This Row],[OrderQuantity]]*Table1[[#This Row],[UnitPrice]]</f>
        <v>743.7</v>
      </c>
      <c r="R3419">
        <f>Table1[[#This Row],[OrderQuantity]]*Table1[[#This Row],[UnitCost]]</f>
        <v>438.78</v>
      </c>
      <c r="S3419">
        <f>Table1[[#This Row],[OrderQuantity]]*Table1[[#This Row],[UnitPrice]]*(1-Table1[[#This Row],[DiscountApplied]]) - (Table1[[#This Row],[OrderQuantity]]*Table1[[#This Row],[UnitCost]])</f>
        <v>267.73500000000001</v>
      </c>
      <c r="T3419">
        <f>DATEDIF(Table1[[#This Row],[ShipDate]],Table1[[#This Row],[DeliveryDate]],"d")</f>
        <v>4</v>
      </c>
      <c r="U3419" t="str">
        <f t="shared" si="107"/>
        <v>On Time</v>
      </c>
    </row>
    <row r="3420" spans="1:21" x14ac:dyDescent="0.3">
      <c r="A3420" t="str">
        <f t="shared" si="106"/>
        <v>SO-003519</v>
      </c>
      <c r="B3420" t="s">
        <v>3</v>
      </c>
      <c r="C3420" t="s">
        <v>12</v>
      </c>
      <c r="D3420" s="1">
        <v>43500</v>
      </c>
      <c r="E3420" s="1">
        <v>43653</v>
      </c>
      <c r="F3420" s="1">
        <v>43657</v>
      </c>
      <c r="G3420" s="1">
        <v>43664</v>
      </c>
      <c r="H3420" t="s">
        <v>54</v>
      </c>
      <c r="I3420">
        <v>12</v>
      </c>
      <c r="J3420">
        <v>40</v>
      </c>
      <c r="K3420">
        <v>249</v>
      </c>
      <c r="L3420">
        <v>37</v>
      </c>
      <c r="M3420">
        <v>4</v>
      </c>
      <c r="N3420">
        <v>0.05</v>
      </c>
      <c r="O3420">
        <v>728.96</v>
      </c>
      <c r="P3420">
        <v>1139</v>
      </c>
      <c r="Q3420">
        <f>Table1[[#This Row],[OrderQuantity]]*Table1[[#This Row],[UnitPrice]]</f>
        <v>4556</v>
      </c>
      <c r="R3420">
        <f>Table1[[#This Row],[OrderQuantity]]*Table1[[#This Row],[UnitCost]]</f>
        <v>2915.84</v>
      </c>
      <c r="S3420">
        <f>Table1[[#This Row],[OrderQuantity]]*Table1[[#This Row],[UnitPrice]]*(1-Table1[[#This Row],[DiscountApplied]]) - (Table1[[#This Row],[OrderQuantity]]*Table1[[#This Row],[UnitCost]])</f>
        <v>1412.3599999999997</v>
      </c>
      <c r="T3420">
        <f>DATEDIF(Table1[[#This Row],[ShipDate]],Table1[[#This Row],[DeliveryDate]],"d")</f>
        <v>7</v>
      </c>
      <c r="U3420" t="str">
        <f t="shared" si="107"/>
        <v>On Time</v>
      </c>
    </row>
    <row r="3421" spans="1:21" x14ac:dyDescent="0.3">
      <c r="A3421" t="str">
        <f t="shared" si="106"/>
        <v>SO-003520</v>
      </c>
      <c r="B3421" t="s">
        <v>3</v>
      </c>
      <c r="C3421" t="s">
        <v>10</v>
      </c>
      <c r="D3421" s="1">
        <v>43600</v>
      </c>
      <c r="E3421" s="1">
        <v>43653</v>
      </c>
      <c r="F3421" s="1">
        <v>43681</v>
      </c>
      <c r="G3421" s="1">
        <v>43682</v>
      </c>
      <c r="H3421" t="s">
        <v>54</v>
      </c>
      <c r="I3421">
        <v>10</v>
      </c>
      <c r="J3421">
        <v>41</v>
      </c>
      <c r="K3421">
        <v>133</v>
      </c>
      <c r="L3421">
        <v>12</v>
      </c>
      <c r="M3421">
        <v>1</v>
      </c>
      <c r="N3421">
        <v>0.4</v>
      </c>
      <c r="O3421">
        <v>633.49</v>
      </c>
      <c r="P3421">
        <v>1038.5</v>
      </c>
      <c r="Q3421">
        <f>Table1[[#This Row],[OrderQuantity]]*Table1[[#This Row],[UnitPrice]]</f>
        <v>1038.5</v>
      </c>
      <c r="R3421">
        <f>Table1[[#This Row],[OrderQuantity]]*Table1[[#This Row],[UnitCost]]</f>
        <v>633.49</v>
      </c>
      <c r="S3421">
        <f>Table1[[#This Row],[OrderQuantity]]*Table1[[#This Row],[UnitPrice]]*(1-Table1[[#This Row],[DiscountApplied]]) - (Table1[[#This Row],[OrderQuantity]]*Table1[[#This Row],[UnitCost]])</f>
        <v>-10.389999999999986</v>
      </c>
      <c r="T3421">
        <f>DATEDIF(Table1[[#This Row],[ShipDate]],Table1[[#This Row],[DeliveryDate]],"d")</f>
        <v>1</v>
      </c>
      <c r="U3421" t="str">
        <f t="shared" si="107"/>
        <v>On Time</v>
      </c>
    </row>
    <row r="3422" spans="1:21" x14ac:dyDescent="0.3">
      <c r="A3422" t="str">
        <f t="shared" si="106"/>
        <v>SO-003521</v>
      </c>
      <c r="B3422" t="s">
        <v>2</v>
      </c>
      <c r="C3422" t="s">
        <v>10</v>
      </c>
      <c r="D3422" s="1">
        <v>43500</v>
      </c>
      <c r="E3422" s="1">
        <v>43653</v>
      </c>
      <c r="F3422" s="1">
        <v>43661</v>
      </c>
      <c r="G3422" s="1">
        <v>43662</v>
      </c>
      <c r="H3422" t="s">
        <v>54</v>
      </c>
      <c r="I3422">
        <v>23</v>
      </c>
      <c r="J3422">
        <v>46</v>
      </c>
      <c r="K3422">
        <v>179</v>
      </c>
      <c r="L3422">
        <v>25</v>
      </c>
      <c r="M3422">
        <v>3</v>
      </c>
      <c r="N3422">
        <v>0.05</v>
      </c>
      <c r="O3422">
        <v>841.39</v>
      </c>
      <c r="P3422">
        <v>1078.7</v>
      </c>
      <c r="Q3422">
        <f>Table1[[#This Row],[OrderQuantity]]*Table1[[#This Row],[UnitPrice]]</f>
        <v>3236.1000000000004</v>
      </c>
      <c r="R3422">
        <f>Table1[[#This Row],[OrderQuantity]]*Table1[[#This Row],[UnitCost]]</f>
        <v>2524.17</v>
      </c>
      <c r="S3422">
        <f>Table1[[#This Row],[OrderQuantity]]*Table1[[#This Row],[UnitPrice]]*(1-Table1[[#This Row],[DiscountApplied]]) - (Table1[[#This Row],[OrderQuantity]]*Table1[[#This Row],[UnitCost]])</f>
        <v>550.125</v>
      </c>
      <c r="T3422">
        <f>DATEDIF(Table1[[#This Row],[ShipDate]],Table1[[#This Row],[DeliveryDate]],"d")</f>
        <v>1</v>
      </c>
      <c r="U3422" t="str">
        <f t="shared" si="107"/>
        <v>On Time</v>
      </c>
    </row>
    <row r="3423" spans="1:21" x14ac:dyDescent="0.3">
      <c r="A3423" t="str">
        <f t="shared" si="106"/>
        <v>SO-003522</v>
      </c>
      <c r="B3423" t="s">
        <v>3</v>
      </c>
      <c r="C3423" t="s">
        <v>10</v>
      </c>
      <c r="D3423" s="1">
        <v>43600</v>
      </c>
      <c r="E3423" s="1">
        <v>43653</v>
      </c>
      <c r="F3423" s="1">
        <v>43660</v>
      </c>
      <c r="G3423" s="1">
        <v>43665</v>
      </c>
      <c r="H3423" t="s">
        <v>54</v>
      </c>
      <c r="I3423">
        <v>5</v>
      </c>
      <c r="J3423">
        <v>29</v>
      </c>
      <c r="K3423">
        <v>191</v>
      </c>
      <c r="L3423">
        <v>39</v>
      </c>
      <c r="M3423">
        <v>3</v>
      </c>
      <c r="N3423">
        <v>0.08</v>
      </c>
      <c r="O3423">
        <v>2270.9</v>
      </c>
      <c r="P3423">
        <v>3604.6</v>
      </c>
      <c r="Q3423">
        <f>Table1[[#This Row],[OrderQuantity]]*Table1[[#This Row],[UnitPrice]]</f>
        <v>10813.8</v>
      </c>
      <c r="R3423">
        <f>Table1[[#This Row],[OrderQuantity]]*Table1[[#This Row],[UnitCost]]</f>
        <v>6812.7000000000007</v>
      </c>
      <c r="S3423">
        <f>Table1[[#This Row],[OrderQuantity]]*Table1[[#This Row],[UnitPrice]]*(1-Table1[[#This Row],[DiscountApplied]]) - (Table1[[#This Row],[OrderQuantity]]*Table1[[#This Row],[UnitCost]])</f>
        <v>3135.9959999999992</v>
      </c>
      <c r="T3423">
        <f>DATEDIF(Table1[[#This Row],[ShipDate]],Table1[[#This Row],[DeliveryDate]],"d")</f>
        <v>5</v>
      </c>
      <c r="U3423" t="str">
        <f t="shared" si="107"/>
        <v>On Time</v>
      </c>
    </row>
    <row r="3424" spans="1:21" x14ac:dyDescent="0.3">
      <c r="A3424" t="str">
        <f t="shared" si="106"/>
        <v>SO-003523</v>
      </c>
      <c r="B3424" t="s">
        <v>2</v>
      </c>
      <c r="C3424" t="s">
        <v>10</v>
      </c>
      <c r="D3424" s="1">
        <v>43600</v>
      </c>
      <c r="E3424" s="1">
        <v>43653</v>
      </c>
      <c r="F3424" s="1">
        <v>43661</v>
      </c>
      <c r="G3424" s="1">
        <v>43662</v>
      </c>
      <c r="H3424" t="s">
        <v>54</v>
      </c>
      <c r="I3424">
        <v>23</v>
      </c>
      <c r="J3424">
        <v>16</v>
      </c>
      <c r="K3424">
        <v>141</v>
      </c>
      <c r="L3424">
        <v>3</v>
      </c>
      <c r="M3424">
        <v>7</v>
      </c>
      <c r="N3424">
        <v>0.08</v>
      </c>
      <c r="O3424">
        <v>531.30999999999995</v>
      </c>
      <c r="P3424">
        <v>871</v>
      </c>
      <c r="Q3424">
        <f>Table1[[#This Row],[OrderQuantity]]*Table1[[#This Row],[UnitPrice]]</f>
        <v>6097</v>
      </c>
      <c r="R3424">
        <f>Table1[[#This Row],[OrderQuantity]]*Table1[[#This Row],[UnitCost]]</f>
        <v>3719.1699999999996</v>
      </c>
      <c r="S3424">
        <f>Table1[[#This Row],[OrderQuantity]]*Table1[[#This Row],[UnitPrice]]*(1-Table1[[#This Row],[DiscountApplied]]) - (Table1[[#This Row],[OrderQuantity]]*Table1[[#This Row],[UnitCost]])</f>
        <v>1890.0700000000011</v>
      </c>
      <c r="T3424">
        <f>DATEDIF(Table1[[#This Row],[ShipDate]],Table1[[#This Row],[DeliveryDate]],"d")</f>
        <v>1</v>
      </c>
      <c r="U3424" t="str">
        <f t="shared" si="107"/>
        <v>On Time</v>
      </c>
    </row>
    <row r="3425" spans="1:21" x14ac:dyDescent="0.3">
      <c r="A3425" t="str">
        <f t="shared" si="106"/>
        <v>SO-003524</v>
      </c>
      <c r="B3425" t="s">
        <v>5</v>
      </c>
      <c r="C3425" t="s">
        <v>10</v>
      </c>
      <c r="D3425" s="1">
        <v>43500</v>
      </c>
      <c r="E3425" s="1">
        <v>43653</v>
      </c>
      <c r="F3425" s="1">
        <v>43664</v>
      </c>
      <c r="G3425" s="1">
        <v>43674</v>
      </c>
      <c r="H3425" t="s">
        <v>54</v>
      </c>
      <c r="I3425">
        <v>28</v>
      </c>
      <c r="J3425">
        <v>47</v>
      </c>
      <c r="K3425">
        <v>132</v>
      </c>
      <c r="L3425">
        <v>26</v>
      </c>
      <c r="M3425">
        <v>3</v>
      </c>
      <c r="N3425">
        <v>0.05</v>
      </c>
      <c r="O3425">
        <v>512.15</v>
      </c>
      <c r="P3425">
        <v>984.9</v>
      </c>
      <c r="Q3425">
        <f>Table1[[#This Row],[OrderQuantity]]*Table1[[#This Row],[UnitPrice]]</f>
        <v>2954.7</v>
      </c>
      <c r="R3425">
        <f>Table1[[#This Row],[OrderQuantity]]*Table1[[#This Row],[UnitCost]]</f>
        <v>1536.4499999999998</v>
      </c>
      <c r="S3425">
        <f>Table1[[#This Row],[OrderQuantity]]*Table1[[#This Row],[UnitPrice]]*(1-Table1[[#This Row],[DiscountApplied]]) - (Table1[[#This Row],[OrderQuantity]]*Table1[[#This Row],[UnitCost]])</f>
        <v>1270.5149999999999</v>
      </c>
      <c r="T3425">
        <f>DATEDIF(Table1[[#This Row],[ShipDate]],Table1[[#This Row],[DeliveryDate]],"d")</f>
        <v>10</v>
      </c>
      <c r="U3425" t="str">
        <f t="shared" si="107"/>
        <v>Late</v>
      </c>
    </row>
    <row r="3426" spans="1:21" x14ac:dyDescent="0.3">
      <c r="A3426" t="str">
        <f t="shared" si="106"/>
        <v>SO-003525</v>
      </c>
      <c r="B3426" t="s">
        <v>4</v>
      </c>
      <c r="C3426" t="s">
        <v>10</v>
      </c>
      <c r="D3426" s="1">
        <v>43500</v>
      </c>
      <c r="E3426" s="1">
        <v>43653</v>
      </c>
      <c r="F3426" s="1">
        <v>43675</v>
      </c>
      <c r="G3426" s="1">
        <v>43685</v>
      </c>
      <c r="H3426" t="s">
        <v>54</v>
      </c>
      <c r="I3426">
        <v>18</v>
      </c>
      <c r="J3426">
        <v>39</v>
      </c>
      <c r="K3426">
        <v>153</v>
      </c>
      <c r="L3426">
        <v>21</v>
      </c>
      <c r="M3426">
        <v>8</v>
      </c>
      <c r="N3426">
        <v>0.2</v>
      </c>
      <c r="O3426">
        <v>4552.25</v>
      </c>
      <c r="P3426">
        <v>5989.8</v>
      </c>
      <c r="Q3426">
        <f>Table1[[#This Row],[OrderQuantity]]*Table1[[#This Row],[UnitPrice]]</f>
        <v>47918.400000000001</v>
      </c>
      <c r="R3426">
        <f>Table1[[#This Row],[OrderQuantity]]*Table1[[#This Row],[UnitCost]]</f>
        <v>36418</v>
      </c>
      <c r="S3426">
        <f>Table1[[#This Row],[OrderQuantity]]*Table1[[#This Row],[UnitPrice]]*(1-Table1[[#This Row],[DiscountApplied]]) - (Table1[[#This Row],[OrderQuantity]]*Table1[[#This Row],[UnitCost]])</f>
        <v>1916.7200000000012</v>
      </c>
      <c r="T3426">
        <f>DATEDIF(Table1[[#This Row],[ShipDate]],Table1[[#This Row],[DeliveryDate]],"d")</f>
        <v>10</v>
      </c>
      <c r="U3426" t="str">
        <f t="shared" si="107"/>
        <v>Late</v>
      </c>
    </row>
    <row r="3427" spans="1:21" x14ac:dyDescent="0.3">
      <c r="A3427" t="str">
        <f t="shared" si="106"/>
        <v>SO-003526</v>
      </c>
      <c r="B3427" t="s">
        <v>5</v>
      </c>
      <c r="C3427" t="s">
        <v>9</v>
      </c>
      <c r="D3427" s="1">
        <v>43600</v>
      </c>
      <c r="E3427" s="1">
        <v>43653</v>
      </c>
      <c r="F3427" s="1">
        <v>43667</v>
      </c>
      <c r="G3427" s="1">
        <v>43672</v>
      </c>
      <c r="H3427" t="s">
        <v>54</v>
      </c>
      <c r="I3427">
        <v>27</v>
      </c>
      <c r="J3427">
        <v>28</v>
      </c>
      <c r="K3427">
        <v>86</v>
      </c>
      <c r="L3427">
        <v>47</v>
      </c>
      <c r="M3427">
        <v>5</v>
      </c>
      <c r="N3427">
        <v>0.1</v>
      </c>
      <c r="O3427">
        <v>616.27</v>
      </c>
      <c r="P3427">
        <v>978.2</v>
      </c>
      <c r="Q3427">
        <f>Table1[[#This Row],[OrderQuantity]]*Table1[[#This Row],[UnitPrice]]</f>
        <v>4891</v>
      </c>
      <c r="R3427">
        <f>Table1[[#This Row],[OrderQuantity]]*Table1[[#This Row],[UnitCost]]</f>
        <v>3081.35</v>
      </c>
      <c r="S3427">
        <f>Table1[[#This Row],[OrderQuantity]]*Table1[[#This Row],[UnitPrice]]*(1-Table1[[#This Row],[DiscountApplied]]) - (Table1[[#This Row],[OrderQuantity]]*Table1[[#This Row],[UnitCost]])</f>
        <v>1320.5500000000006</v>
      </c>
      <c r="T3427">
        <f>DATEDIF(Table1[[#This Row],[ShipDate]],Table1[[#This Row],[DeliveryDate]],"d")</f>
        <v>5</v>
      </c>
      <c r="U3427" t="str">
        <f t="shared" si="107"/>
        <v>On Time</v>
      </c>
    </row>
    <row r="3428" spans="1:21" x14ac:dyDescent="0.3">
      <c r="A3428" t="str">
        <f t="shared" si="106"/>
        <v>SO-003527</v>
      </c>
      <c r="B3428" t="s">
        <v>5</v>
      </c>
      <c r="C3428" t="s">
        <v>13</v>
      </c>
      <c r="D3428" s="1">
        <v>43600</v>
      </c>
      <c r="E3428" s="1">
        <v>43653</v>
      </c>
      <c r="F3428" s="1">
        <v>43669</v>
      </c>
      <c r="G3428" s="1">
        <v>43672</v>
      </c>
      <c r="H3428" t="s">
        <v>54</v>
      </c>
      <c r="I3428">
        <v>27</v>
      </c>
      <c r="J3428">
        <v>8</v>
      </c>
      <c r="K3428">
        <v>1</v>
      </c>
      <c r="L3428">
        <v>5</v>
      </c>
      <c r="M3428">
        <v>7</v>
      </c>
      <c r="N3428">
        <v>0.1</v>
      </c>
      <c r="O3428">
        <v>1429.51</v>
      </c>
      <c r="P3428">
        <v>1701.8</v>
      </c>
      <c r="Q3428">
        <f>Table1[[#This Row],[OrderQuantity]]*Table1[[#This Row],[UnitPrice]]</f>
        <v>11912.6</v>
      </c>
      <c r="R3428">
        <f>Table1[[#This Row],[OrderQuantity]]*Table1[[#This Row],[UnitCost]]</f>
        <v>10006.57</v>
      </c>
      <c r="S3428">
        <f>Table1[[#This Row],[OrderQuantity]]*Table1[[#This Row],[UnitPrice]]*(1-Table1[[#This Row],[DiscountApplied]]) - (Table1[[#This Row],[OrderQuantity]]*Table1[[#This Row],[UnitCost]])</f>
        <v>714.77000000000044</v>
      </c>
      <c r="T3428">
        <f>DATEDIF(Table1[[#This Row],[ShipDate]],Table1[[#This Row],[DeliveryDate]],"d")</f>
        <v>3</v>
      </c>
      <c r="U3428" t="str">
        <f t="shared" si="107"/>
        <v>On Time</v>
      </c>
    </row>
    <row r="3429" spans="1:21" x14ac:dyDescent="0.3">
      <c r="A3429" t="str">
        <f t="shared" si="106"/>
        <v>SO-003528</v>
      </c>
      <c r="B3429" t="s">
        <v>4</v>
      </c>
      <c r="C3429" t="s">
        <v>10</v>
      </c>
      <c r="D3429" s="1">
        <v>43500</v>
      </c>
      <c r="E3429" s="1">
        <v>43653</v>
      </c>
      <c r="F3429" s="1">
        <v>43656</v>
      </c>
      <c r="G3429" s="1">
        <v>43665</v>
      </c>
      <c r="H3429" t="s">
        <v>54</v>
      </c>
      <c r="I3429">
        <v>12</v>
      </c>
      <c r="J3429">
        <v>24</v>
      </c>
      <c r="K3429">
        <v>170</v>
      </c>
      <c r="L3429">
        <v>6</v>
      </c>
      <c r="M3429">
        <v>8</v>
      </c>
      <c r="N3429">
        <v>0.15</v>
      </c>
      <c r="O3429">
        <v>1080.58</v>
      </c>
      <c r="P3429">
        <v>1688.4</v>
      </c>
      <c r="Q3429">
        <f>Table1[[#This Row],[OrderQuantity]]*Table1[[#This Row],[UnitPrice]]</f>
        <v>13507.2</v>
      </c>
      <c r="R3429">
        <f>Table1[[#This Row],[OrderQuantity]]*Table1[[#This Row],[UnitCost]]</f>
        <v>8644.64</v>
      </c>
      <c r="S3429">
        <f>Table1[[#This Row],[OrderQuantity]]*Table1[[#This Row],[UnitPrice]]*(1-Table1[[#This Row],[DiscountApplied]]) - (Table1[[#This Row],[OrderQuantity]]*Table1[[#This Row],[UnitCost]])</f>
        <v>2836.4800000000014</v>
      </c>
      <c r="T3429">
        <f>DATEDIF(Table1[[#This Row],[ShipDate]],Table1[[#This Row],[DeliveryDate]],"d")</f>
        <v>9</v>
      </c>
      <c r="U3429" t="str">
        <f t="shared" si="107"/>
        <v>Late</v>
      </c>
    </row>
    <row r="3430" spans="1:21" x14ac:dyDescent="0.3">
      <c r="A3430" t="str">
        <f t="shared" si="106"/>
        <v>SO-003529</v>
      </c>
      <c r="B3430" t="s">
        <v>3</v>
      </c>
      <c r="C3430" t="s">
        <v>10</v>
      </c>
      <c r="D3430" s="1">
        <v>43600</v>
      </c>
      <c r="E3430" s="1">
        <v>43654</v>
      </c>
      <c r="F3430" s="1">
        <v>43664</v>
      </c>
      <c r="G3430" s="1">
        <v>43667</v>
      </c>
      <c r="H3430" t="s">
        <v>54</v>
      </c>
      <c r="I3430">
        <v>6</v>
      </c>
      <c r="J3430">
        <v>16</v>
      </c>
      <c r="K3430">
        <v>177</v>
      </c>
      <c r="L3430">
        <v>44</v>
      </c>
      <c r="M3430">
        <v>5</v>
      </c>
      <c r="N3430">
        <v>0.05</v>
      </c>
      <c r="O3430">
        <v>1065.97</v>
      </c>
      <c r="P3430">
        <v>2479</v>
      </c>
      <c r="Q3430">
        <f>Table1[[#This Row],[OrderQuantity]]*Table1[[#This Row],[UnitPrice]]</f>
        <v>12395</v>
      </c>
      <c r="R3430">
        <f>Table1[[#This Row],[OrderQuantity]]*Table1[[#This Row],[UnitCost]]</f>
        <v>5329.85</v>
      </c>
      <c r="S3430">
        <f>Table1[[#This Row],[OrderQuantity]]*Table1[[#This Row],[UnitPrice]]*(1-Table1[[#This Row],[DiscountApplied]]) - (Table1[[#This Row],[OrderQuantity]]*Table1[[#This Row],[UnitCost]])</f>
        <v>6445.4</v>
      </c>
      <c r="T3430">
        <f>DATEDIF(Table1[[#This Row],[ShipDate]],Table1[[#This Row],[DeliveryDate]],"d")</f>
        <v>3</v>
      </c>
      <c r="U3430" t="str">
        <f t="shared" si="107"/>
        <v>On Time</v>
      </c>
    </row>
    <row r="3431" spans="1:21" x14ac:dyDescent="0.3">
      <c r="A3431" t="str">
        <f t="shared" si="106"/>
        <v>SO-003530</v>
      </c>
      <c r="B3431" t="s">
        <v>5</v>
      </c>
      <c r="C3431" t="s">
        <v>13</v>
      </c>
      <c r="D3431" s="1">
        <v>43600</v>
      </c>
      <c r="E3431" s="1">
        <v>43654</v>
      </c>
      <c r="F3431" s="1">
        <v>43665</v>
      </c>
      <c r="G3431" s="1">
        <v>43673</v>
      </c>
      <c r="H3431" t="s">
        <v>54</v>
      </c>
      <c r="I3431">
        <v>26</v>
      </c>
      <c r="J3431">
        <v>42</v>
      </c>
      <c r="K3431">
        <v>57</v>
      </c>
      <c r="L3431">
        <v>4</v>
      </c>
      <c r="M3431">
        <v>6</v>
      </c>
      <c r="N3431">
        <v>0.05</v>
      </c>
      <c r="O3431">
        <v>175.81</v>
      </c>
      <c r="P3431">
        <v>214.4</v>
      </c>
      <c r="Q3431">
        <f>Table1[[#This Row],[OrderQuantity]]*Table1[[#This Row],[UnitPrice]]</f>
        <v>1286.4000000000001</v>
      </c>
      <c r="R3431">
        <f>Table1[[#This Row],[OrderQuantity]]*Table1[[#This Row],[UnitCost]]</f>
        <v>1054.8600000000001</v>
      </c>
      <c r="S3431">
        <f>Table1[[#This Row],[OrderQuantity]]*Table1[[#This Row],[UnitPrice]]*(1-Table1[[#This Row],[DiscountApplied]]) - (Table1[[#This Row],[OrderQuantity]]*Table1[[#This Row],[UnitCost]])</f>
        <v>167.2199999999998</v>
      </c>
      <c r="T3431">
        <f>DATEDIF(Table1[[#This Row],[ShipDate]],Table1[[#This Row],[DeliveryDate]],"d")</f>
        <v>8</v>
      </c>
      <c r="U3431" t="str">
        <f t="shared" si="107"/>
        <v>Late</v>
      </c>
    </row>
    <row r="3432" spans="1:21" x14ac:dyDescent="0.3">
      <c r="A3432" t="str">
        <f t="shared" si="106"/>
        <v>SO-003531</v>
      </c>
      <c r="B3432" t="s">
        <v>4</v>
      </c>
      <c r="C3432" t="s">
        <v>13</v>
      </c>
      <c r="D3432" s="1">
        <v>43500</v>
      </c>
      <c r="E3432" s="1">
        <v>43654</v>
      </c>
      <c r="F3432" s="1">
        <v>43678</v>
      </c>
      <c r="G3432" s="1">
        <v>43681</v>
      </c>
      <c r="H3432" t="s">
        <v>54</v>
      </c>
      <c r="I3432">
        <v>15</v>
      </c>
      <c r="J3432">
        <v>41</v>
      </c>
      <c r="K3432">
        <v>43</v>
      </c>
      <c r="L3432">
        <v>14</v>
      </c>
      <c r="M3432">
        <v>6</v>
      </c>
      <c r="N3432">
        <v>0.3</v>
      </c>
      <c r="O3432">
        <v>1046.54</v>
      </c>
      <c r="P3432">
        <v>1902.8</v>
      </c>
      <c r="Q3432">
        <f>Table1[[#This Row],[OrderQuantity]]*Table1[[#This Row],[UnitPrice]]</f>
        <v>11416.8</v>
      </c>
      <c r="R3432">
        <f>Table1[[#This Row],[OrderQuantity]]*Table1[[#This Row],[UnitCost]]</f>
        <v>6279.24</v>
      </c>
      <c r="S3432">
        <f>Table1[[#This Row],[OrderQuantity]]*Table1[[#This Row],[UnitPrice]]*(1-Table1[[#This Row],[DiscountApplied]]) - (Table1[[#This Row],[OrderQuantity]]*Table1[[#This Row],[UnitCost]])</f>
        <v>1712.5199999999995</v>
      </c>
      <c r="T3432">
        <f>DATEDIF(Table1[[#This Row],[ShipDate]],Table1[[#This Row],[DeliveryDate]],"d")</f>
        <v>3</v>
      </c>
      <c r="U3432" t="str">
        <f t="shared" si="107"/>
        <v>On Time</v>
      </c>
    </row>
    <row r="3433" spans="1:21" x14ac:dyDescent="0.3">
      <c r="A3433" t="str">
        <f t="shared" si="106"/>
        <v>SO-003532</v>
      </c>
      <c r="B3433" t="s">
        <v>3</v>
      </c>
      <c r="C3433" t="s">
        <v>11</v>
      </c>
      <c r="D3433" s="1">
        <v>43500</v>
      </c>
      <c r="E3433" s="1">
        <v>43654</v>
      </c>
      <c r="F3433" s="1">
        <v>43674</v>
      </c>
      <c r="G3433" s="1">
        <v>43678</v>
      </c>
      <c r="H3433" t="s">
        <v>54</v>
      </c>
      <c r="I3433">
        <v>12</v>
      </c>
      <c r="J3433">
        <v>11</v>
      </c>
      <c r="K3433">
        <v>272</v>
      </c>
      <c r="L3433">
        <v>14</v>
      </c>
      <c r="M3433">
        <v>4</v>
      </c>
      <c r="N3433">
        <v>0.05</v>
      </c>
      <c r="O3433">
        <v>214.4</v>
      </c>
      <c r="P3433">
        <v>268</v>
      </c>
      <c r="Q3433">
        <f>Table1[[#This Row],[OrderQuantity]]*Table1[[#This Row],[UnitPrice]]</f>
        <v>1072</v>
      </c>
      <c r="R3433">
        <f>Table1[[#This Row],[OrderQuantity]]*Table1[[#This Row],[UnitCost]]</f>
        <v>857.6</v>
      </c>
      <c r="S3433">
        <f>Table1[[#This Row],[OrderQuantity]]*Table1[[#This Row],[UnitPrice]]*(1-Table1[[#This Row],[DiscountApplied]]) - (Table1[[#This Row],[OrderQuantity]]*Table1[[#This Row],[UnitCost]])</f>
        <v>160.79999999999995</v>
      </c>
      <c r="T3433">
        <f>DATEDIF(Table1[[#This Row],[ShipDate]],Table1[[#This Row],[DeliveryDate]],"d")</f>
        <v>4</v>
      </c>
      <c r="U3433" t="str">
        <f t="shared" si="107"/>
        <v>On Time</v>
      </c>
    </row>
    <row r="3434" spans="1:21" x14ac:dyDescent="0.3">
      <c r="A3434" t="str">
        <f t="shared" si="106"/>
        <v>SO-003533</v>
      </c>
      <c r="B3434" t="s">
        <v>3</v>
      </c>
      <c r="C3434" t="s">
        <v>13</v>
      </c>
      <c r="D3434" s="1">
        <v>43500</v>
      </c>
      <c r="E3434" s="1">
        <v>43654</v>
      </c>
      <c r="F3434" s="1">
        <v>43669</v>
      </c>
      <c r="G3434" s="1">
        <v>43670</v>
      </c>
      <c r="H3434" t="s">
        <v>54</v>
      </c>
      <c r="I3434">
        <v>4</v>
      </c>
      <c r="J3434">
        <v>5</v>
      </c>
      <c r="K3434">
        <v>16</v>
      </c>
      <c r="L3434">
        <v>19</v>
      </c>
      <c r="M3434">
        <v>8</v>
      </c>
      <c r="N3434">
        <v>0.15</v>
      </c>
      <c r="O3434">
        <v>725.21</v>
      </c>
      <c r="P3434">
        <v>884.4</v>
      </c>
      <c r="Q3434">
        <f>Table1[[#This Row],[OrderQuantity]]*Table1[[#This Row],[UnitPrice]]</f>
        <v>7075.2</v>
      </c>
      <c r="R3434">
        <f>Table1[[#This Row],[OrderQuantity]]*Table1[[#This Row],[UnitCost]]</f>
        <v>5801.68</v>
      </c>
      <c r="S3434">
        <f>Table1[[#This Row],[OrderQuantity]]*Table1[[#This Row],[UnitPrice]]*(1-Table1[[#This Row],[DiscountApplied]]) - (Table1[[#This Row],[OrderQuantity]]*Table1[[#This Row],[UnitCost]])</f>
        <v>212.23999999999978</v>
      </c>
      <c r="T3434">
        <f>DATEDIF(Table1[[#This Row],[ShipDate]],Table1[[#This Row],[DeliveryDate]],"d")</f>
        <v>1</v>
      </c>
      <c r="U3434" t="str">
        <f t="shared" si="107"/>
        <v>On Time</v>
      </c>
    </row>
    <row r="3435" spans="1:21" x14ac:dyDescent="0.3">
      <c r="A3435" t="str">
        <f t="shared" si="106"/>
        <v>SO-003534</v>
      </c>
      <c r="B3435" t="s">
        <v>4</v>
      </c>
      <c r="C3435" t="s">
        <v>10</v>
      </c>
      <c r="D3435" s="1">
        <v>43500</v>
      </c>
      <c r="E3435" s="1">
        <v>43654</v>
      </c>
      <c r="F3435" s="1">
        <v>43672</v>
      </c>
      <c r="G3435" s="1">
        <v>43682</v>
      </c>
      <c r="H3435" t="s">
        <v>54</v>
      </c>
      <c r="I3435">
        <v>15</v>
      </c>
      <c r="J3435">
        <v>32</v>
      </c>
      <c r="K3435">
        <v>197</v>
      </c>
      <c r="L3435">
        <v>1</v>
      </c>
      <c r="M3435">
        <v>7</v>
      </c>
      <c r="N3435">
        <v>0.1</v>
      </c>
      <c r="O3435">
        <v>939.88</v>
      </c>
      <c r="P3435">
        <v>1118.9000000000001</v>
      </c>
      <c r="Q3435">
        <f>Table1[[#This Row],[OrderQuantity]]*Table1[[#This Row],[UnitPrice]]</f>
        <v>7832.3000000000011</v>
      </c>
      <c r="R3435">
        <f>Table1[[#This Row],[OrderQuantity]]*Table1[[#This Row],[UnitCost]]</f>
        <v>6579.16</v>
      </c>
      <c r="S3435">
        <f>Table1[[#This Row],[OrderQuantity]]*Table1[[#This Row],[UnitPrice]]*(1-Table1[[#This Row],[DiscountApplied]]) - (Table1[[#This Row],[OrderQuantity]]*Table1[[#This Row],[UnitCost]])</f>
        <v>469.91000000000167</v>
      </c>
      <c r="T3435">
        <f>DATEDIF(Table1[[#This Row],[ShipDate]],Table1[[#This Row],[DeliveryDate]],"d")</f>
        <v>10</v>
      </c>
      <c r="U3435" t="str">
        <f t="shared" si="107"/>
        <v>Late</v>
      </c>
    </row>
    <row r="3436" spans="1:21" x14ac:dyDescent="0.3">
      <c r="A3436" t="str">
        <f t="shared" si="106"/>
        <v>SO-003535</v>
      </c>
      <c r="B3436" t="s">
        <v>4</v>
      </c>
      <c r="C3436" t="s">
        <v>13</v>
      </c>
      <c r="D3436" s="1">
        <v>43500</v>
      </c>
      <c r="E3436" s="1">
        <v>43654</v>
      </c>
      <c r="F3436" s="1">
        <v>43676</v>
      </c>
      <c r="G3436" s="1">
        <v>43682</v>
      </c>
      <c r="H3436" t="s">
        <v>54</v>
      </c>
      <c r="I3436">
        <v>16</v>
      </c>
      <c r="J3436">
        <v>10</v>
      </c>
      <c r="K3436">
        <v>9</v>
      </c>
      <c r="L3436">
        <v>38</v>
      </c>
      <c r="M3436">
        <v>4</v>
      </c>
      <c r="N3436">
        <v>0.08</v>
      </c>
      <c r="O3436">
        <v>1462.61</v>
      </c>
      <c r="P3436">
        <v>1976.5</v>
      </c>
      <c r="Q3436">
        <f>Table1[[#This Row],[OrderQuantity]]*Table1[[#This Row],[UnitPrice]]</f>
        <v>7906</v>
      </c>
      <c r="R3436">
        <f>Table1[[#This Row],[OrderQuantity]]*Table1[[#This Row],[UnitCost]]</f>
        <v>5850.44</v>
      </c>
      <c r="S3436">
        <f>Table1[[#This Row],[OrderQuantity]]*Table1[[#This Row],[UnitPrice]]*(1-Table1[[#This Row],[DiscountApplied]]) - (Table1[[#This Row],[OrderQuantity]]*Table1[[#This Row],[UnitCost]])</f>
        <v>1423.0800000000008</v>
      </c>
      <c r="T3436">
        <f>DATEDIF(Table1[[#This Row],[ShipDate]],Table1[[#This Row],[DeliveryDate]],"d")</f>
        <v>6</v>
      </c>
      <c r="U3436" t="str">
        <f t="shared" si="107"/>
        <v>On Time</v>
      </c>
    </row>
    <row r="3437" spans="1:21" x14ac:dyDescent="0.3">
      <c r="A3437" t="str">
        <f t="shared" si="106"/>
        <v>SO-003536</v>
      </c>
      <c r="B3437" t="s">
        <v>3</v>
      </c>
      <c r="C3437" t="s">
        <v>13</v>
      </c>
      <c r="D3437" s="1">
        <v>43600</v>
      </c>
      <c r="E3437" s="1">
        <v>43655</v>
      </c>
      <c r="F3437" s="1">
        <v>43673</v>
      </c>
      <c r="G3437" s="1">
        <v>43680</v>
      </c>
      <c r="H3437" t="s">
        <v>54</v>
      </c>
      <c r="I3437">
        <v>6</v>
      </c>
      <c r="J3437">
        <v>41</v>
      </c>
      <c r="K3437">
        <v>38</v>
      </c>
      <c r="L3437">
        <v>8</v>
      </c>
      <c r="M3437">
        <v>5</v>
      </c>
      <c r="N3437">
        <v>0.1</v>
      </c>
      <c r="O3437">
        <v>3526.55</v>
      </c>
      <c r="P3437">
        <v>6411.9</v>
      </c>
      <c r="Q3437">
        <f>Table1[[#This Row],[OrderQuantity]]*Table1[[#This Row],[UnitPrice]]</f>
        <v>32059.5</v>
      </c>
      <c r="R3437">
        <f>Table1[[#This Row],[OrderQuantity]]*Table1[[#This Row],[UnitCost]]</f>
        <v>17632.75</v>
      </c>
      <c r="S3437">
        <f>Table1[[#This Row],[OrderQuantity]]*Table1[[#This Row],[UnitPrice]]*(1-Table1[[#This Row],[DiscountApplied]]) - (Table1[[#This Row],[OrderQuantity]]*Table1[[#This Row],[UnitCost]])</f>
        <v>11220.8</v>
      </c>
      <c r="T3437">
        <f>DATEDIF(Table1[[#This Row],[ShipDate]],Table1[[#This Row],[DeliveryDate]],"d")</f>
        <v>7</v>
      </c>
      <c r="U3437" t="str">
        <f t="shared" si="107"/>
        <v>On Time</v>
      </c>
    </row>
    <row r="3438" spans="1:21" x14ac:dyDescent="0.3">
      <c r="A3438" t="str">
        <f t="shared" si="106"/>
        <v>SO-003537</v>
      </c>
      <c r="B3438" t="s">
        <v>4</v>
      </c>
      <c r="C3438" t="s">
        <v>8</v>
      </c>
      <c r="D3438" s="1">
        <v>43500</v>
      </c>
      <c r="E3438" s="1">
        <v>43655</v>
      </c>
      <c r="F3438" s="1">
        <v>43672</v>
      </c>
      <c r="G3438" s="1">
        <v>43681</v>
      </c>
      <c r="H3438" t="s">
        <v>54</v>
      </c>
      <c r="I3438">
        <v>15</v>
      </c>
      <c r="J3438">
        <v>18</v>
      </c>
      <c r="K3438">
        <v>341</v>
      </c>
      <c r="L3438">
        <v>38</v>
      </c>
      <c r="M3438">
        <v>5</v>
      </c>
      <c r="N3438">
        <v>0.08</v>
      </c>
      <c r="O3438">
        <v>870.2</v>
      </c>
      <c r="P3438">
        <v>1279.7</v>
      </c>
      <c r="Q3438">
        <f>Table1[[#This Row],[OrderQuantity]]*Table1[[#This Row],[UnitPrice]]</f>
        <v>6398.5</v>
      </c>
      <c r="R3438">
        <f>Table1[[#This Row],[OrderQuantity]]*Table1[[#This Row],[UnitCost]]</f>
        <v>4351</v>
      </c>
      <c r="S3438">
        <f>Table1[[#This Row],[OrderQuantity]]*Table1[[#This Row],[UnitPrice]]*(1-Table1[[#This Row],[DiscountApplied]]) - (Table1[[#This Row],[OrderQuantity]]*Table1[[#This Row],[UnitCost]])</f>
        <v>1535.62</v>
      </c>
      <c r="T3438">
        <f>DATEDIF(Table1[[#This Row],[ShipDate]],Table1[[#This Row],[DeliveryDate]],"d")</f>
        <v>9</v>
      </c>
      <c r="U3438" t="str">
        <f t="shared" si="107"/>
        <v>Late</v>
      </c>
    </row>
    <row r="3439" spans="1:21" x14ac:dyDescent="0.3">
      <c r="A3439" t="str">
        <f t="shared" si="106"/>
        <v>SO-003538</v>
      </c>
      <c r="B3439" t="s">
        <v>3</v>
      </c>
      <c r="C3439" t="s">
        <v>9</v>
      </c>
      <c r="D3439" s="1">
        <v>43500</v>
      </c>
      <c r="E3439" s="1">
        <v>43655</v>
      </c>
      <c r="F3439" s="1">
        <v>43671</v>
      </c>
      <c r="G3439" s="1">
        <v>43676</v>
      </c>
      <c r="H3439" t="s">
        <v>54</v>
      </c>
      <c r="I3439">
        <v>9</v>
      </c>
      <c r="J3439">
        <v>1</v>
      </c>
      <c r="K3439">
        <v>73</v>
      </c>
      <c r="L3439">
        <v>43</v>
      </c>
      <c r="M3439">
        <v>2</v>
      </c>
      <c r="N3439">
        <v>0.05</v>
      </c>
      <c r="O3439">
        <v>831</v>
      </c>
      <c r="P3439">
        <v>1051.9000000000001</v>
      </c>
      <c r="Q3439">
        <f>Table1[[#This Row],[OrderQuantity]]*Table1[[#This Row],[UnitPrice]]</f>
        <v>2103.8000000000002</v>
      </c>
      <c r="R3439">
        <f>Table1[[#This Row],[OrderQuantity]]*Table1[[#This Row],[UnitCost]]</f>
        <v>1662</v>
      </c>
      <c r="S3439">
        <f>Table1[[#This Row],[OrderQuantity]]*Table1[[#This Row],[UnitPrice]]*(1-Table1[[#This Row],[DiscountApplied]]) - (Table1[[#This Row],[OrderQuantity]]*Table1[[#This Row],[UnitCost]])</f>
        <v>336.61000000000013</v>
      </c>
      <c r="T3439">
        <f>DATEDIF(Table1[[#This Row],[ShipDate]],Table1[[#This Row],[DeliveryDate]],"d")</f>
        <v>5</v>
      </c>
      <c r="U3439" t="str">
        <f t="shared" si="107"/>
        <v>On Time</v>
      </c>
    </row>
    <row r="3440" spans="1:21" x14ac:dyDescent="0.3">
      <c r="A3440" t="str">
        <f t="shared" si="106"/>
        <v>SO-003539</v>
      </c>
      <c r="B3440" t="s">
        <v>4</v>
      </c>
      <c r="C3440" t="s">
        <v>10</v>
      </c>
      <c r="D3440" s="1">
        <v>43500</v>
      </c>
      <c r="E3440" s="1">
        <v>43655</v>
      </c>
      <c r="F3440" s="1">
        <v>43677</v>
      </c>
      <c r="G3440" s="1">
        <v>43678</v>
      </c>
      <c r="H3440" t="s">
        <v>54</v>
      </c>
      <c r="I3440">
        <v>20</v>
      </c>
      <c r="J3440">
        <v>42</v>
      </c>
      <c r="K3440">
        <v>120</v>
      </c>
      <c r="L3440">
        <v>1</v>
      </c>
      <c r="M3440">
        <v>1</v>
      </c>
      <c r="N3440">
        <v>0.05</v>
      </c>
      <c r="O3440">
        <v>1020.28</v>
      </c>
      <c r="P3440">
        <v>1889.4</v>
      </c>
      <c r="Q3440">
        <f>Table1[[#This Row],[OrderQuantity]]*Table1[[#This Row],[UnitPrice]]</f>
        <v>1889.4</v>
      </c>
      <c r="R3440">
        <f>Table1[[#This Row],[OrderQuantity]]*Table1[[#This Row],[UnitCost]]</f>
        <v>1020.28</v>
      </c>
      <c r="S3440">
        <f>Table1[[#This Row],[OrderQuantity]]*Table1[[#This Row],[UnitPrice]]*(1-Table1[[#This Row],[DiscountApplied]]) - (Table1[[#This Row],[OrderQuantity]]*Table1[[#This Row],[UnitCost]])</f>
        <v>774.65000000000009</v>
      </c>
      <c r="T3440">
        <f>DATEDIF(Table1[[#This Row],[ShipDate]],Table1[[#This Row],[DeliveryDate]],"d")</f>
        <v>1</v>
      </c>
      <c r="U3440" t="str">
        <f t="shared" si="107"/>
        <v>On Time</v>
      </c>
    </row>
    <row r="3441" spans="1:21" x14ac:dyDescent="0.3">
      <c r="A3441" t="str">
        <f t="shared" si="106"/>
        <v>SO-003540</v>
      </c>
      <c r="B3441" t="s">
        <v>4</v>
      </c>
      <c r="C3441" t="s">
        <v>12</v>
      </c>
      <c r="D3441" s="1">
        <v>43500</v>
      </c>
      <c r="E3441" s="1">
        <v>43655</v>
      </c>
      <c r="F3441" s="1">
        <v>43674</v>
      </c>
      <c r="G3441" s="1">
        <v>43684</v>
      </c>
      <c r="H3441" t="s">
        <v>54</v>
      </c>
      <c r="I3441">
        <v>20</v>
      </c>
      <c r="J3441">
        <v>49</v>
      </c>
      <c r="K3441">
        <v>209</v>
      </c>
      <c r="L3441">
        <v>6</v>
      </c>
      <c r="M3441">
        <v>2</v>
      </c>
      <c r="N3441">
        <v>0.05</v>
      </c>
      <c r="O3441">
        <v>528.55999999999995</v>
      </c>
      <c r="P3441">
        <v>1078.7</v>
      </c>
      <c r="Q3441">
        <f>Table1[[#This Row],[OrderQuantity]]*Table1[[#This Row],[UnitPrice]]</f>
        <v>2157.4</v>
      </c>
      <c r="R3441">
        <f>Table1[[#This Row],[OrderQuantity]]*Table1[[#This Row],[UnitCost]]</f>
        <v>1057.1199999999999</v>
      </c>
      <c r="S3441">
        <f>Table1[[#This Row],[OrderQuantity]]*Table1[[#This Row],[UnitPrice]]*(1-Table1[[#This Row],[DiscountApplied]]) - (Table1[[#This Row],[OrderQuantity]]*Table1[[#This Row],[UnitCost]])</f>
        <v>992.41000000000031</v>
      </c>
      <c r="T3441">
        <f>DATEDIF(Table1[[#This Row],[ShipDate]],Table1[[#This Row],[DeliveryDate]],"d")</f>
        <v>10</v>
      </c>
      <c r="U3441" t="str">
        <f t="shared" si="107"/>
        <v>Late</v>
      </c>
    </row>
    <row r="3442" spans="1:21" x14ac:dyDescent="0.3">
      <c r="A3442" t="str">
        <f t="shared" si="106"/>
        <v>SO-003541</v>
      </c>
      <c r="B3442" t="s">
        <v>4</v>
      </c>
      <c r="C3442" t="s">
        <v>12</v>
      </c>
      <c r="D3442" s="1">
        <v>43500</v>
      </c>
      <c r="E3442" s="1">
        <v>43655</v>
      </c>
      <c r="F3442" s="1">
        <v>43657</v>
      </c>
      <c r="G3442" s="1">
        <v>43662</v>
      </c>
      <c r="H3442" t="s">
        <v>54</v>
      </c>
      <c r="I3442">
        <v>13</v>
      </c>
      <c r="J3442">
        <v>48</v>
      </c>
      <c r="K3442">
        <v>239</v>
      </c>
      <c r="L3442">
        <v>17</v>
      </c>
      <c r="M3442">
        <v>2</v>
      </c>
      <c r="N3442">
        <v>0.15</v>
      </c>
      <c r="O3442">
        <v>1678.89</v>
      </c>
      <c r="P3442">
        <v>2505.8000000000002</v>
      </c>
      <c r="Q3442">
        <f>Table1[[#This Row],[OrderQuantity]]*Table1[[#This Row],[UnitPrice]]</f>
        <v>5011.6000000000004</v>
      </c>
      <c r="R3442">
        <f>Table1[[#This Row],[OrderQuantity]]*Table1[[#This Row],[UnitCost]]</f>
        <v>3357.78</v>
      </c>
      <c r="S3442">
        <f>Table1[[#This Row],[OrderQuantity]]*Table1[[#This Row],[UnitPrice]]*(1-Table1[[#This Row],[DiscountApplied]]) - (Table1[[#This Row],[OrderQuantity]]*Table1[[#This Row],[UnitCost]])</f>
        <v>902.08000000000038</v>
      </c>
      <c r="T3442">
        <f>DATEDIF(Table1[[#This Row],[ShipDate]],Table1[[#This Row],[DeliveryDate]],"d")</f>
        <v>5</v>
      </c>
      <c r="U3442" t="str">
        <f t="shared" si="107"/>
        <v>On Time</v>
      </c>
    </row>
    <row r="3443" spans="1:21" x14ac:dyDescent="0.3">
      <c r="A3443" t="str">
        <f t="shared" si="106"/>
        <v>SO-003542</v>
      </c>
      <c r="B3443" t="s">
        <v>4</v>
      </c>
      <c r="C3443" t="s">
        <v>8</v>
      </c>
      <c r="D3443" s="1">
        <v>43600</v>
      </c>
      <c r="E3443" s="1">
        <v>43656</v>
      </c>
      <c r="F3443" s="1">
        <v>43675</v>
      </c>
      <c r="G3443" s="1">
        <v>43681</v>
      </c>
      <c r="H3443" t="s">
        <v>54</v>
      </c>
      <c r="I3443">
        <v>15</v>
      </c>
      <c r="J3443">
        <v>13</v>
      </c>
      <c r="K3443">
        <v>339</v>
      </c>
      <c r="L3443">
        <v>10</v>
      </c>
      <c r="M3443">
        <v>5</v>
      </c>
      <c r="N3443">
        <v>0.15</v>
      </c>
      <c r="O3443">
        <v>1708.5</v>
      </c>
      <c r="P3443">
        <v>2847.5</v>
      </c>
      <c r="Q3443">
        <f>Table1[[#This Row],[OrderQuantity]]*Table1[[#This Row],[UnitPrice]]</f>
        <v>14237.5</v>
      </c>
      <c r="R3443">
        <f>Table1[[#This Row],[OrderQuantity]]*Table1[[#This Row],[UnitCost]]</f>
        <v>8542.5</v>
      </c>
      <c r="S3443">
        <f>Table1[[#This Row],[OrderQuantity]]*Table1[[#This Row],[UnitPrice]]*(1-Table1[[#This Row],[DiscountApplied]]) - (Table1[[#This Row],[OrderQuantity]]*Table1[[#This Row],[UnitCost]])</f>
        <v>3559.375</v>
      </c>
      <c r="T3443">
        <f>DATEDIF(Table1[[#This Row],[ShipDate]],Table1[[#This Row],[DeliveryDate]],"d")</f>
        <v>6</v>
      </c>
      <c r="U3443" t="str">
        <f t="shared" si="107"/>
        <v>On Time</v>
      </c>
    </row>
    <row r="3444" spans="1:21" x14ac:dyDescent="0.3">
      <c r="A3444" t="str">
        <f t="shared" si="106"/>
        <v>SO-003543</v>
      </c>
      <c r="B3444" t="s">
        <v>3</v>
      </c>
      <c r="C3444" t="s">
        <v>11</v>
      </c>
      <c r="D3444" s="1">
        <v>43600</v>
      </c>
      <c r="E3444" s="1">
        <v>43656</v>
      </c>
      <c r="F3444" s="1">
        <v>43662</v>
      </c>
      <c r="G3444" s="1">
        <v>43663</v>
      </c>
      <c r="H3444" t="s">
        <v>54</v>
      </c>
      <c r="I3444">
        <v>10</v>
      </c>
      <c r="J3444">
        <v>15</v>
      </c>
      <c r="K3444">
        <v>275</v>
      </c>
      <c r="L3444">
        <v>17</v>
      </c>
      <c r="M3444">
        <v>2</v>
      </c>
      <c r="N3444">
        <v>0.05</v>
      </c>
      <c r="O3444">
        <v>1445.86</v>
      </c>
      <c r="P3444">
        <v>2780.5</v>
      </c>
      <c r="Q3444">
        <f>Table1[[#This Row],[OrderQuantity]]*Table1[[#This Row],[UnitPrice]]</f>
        <v>5561</v>
      </c>
      <c r="R3444">
        <f>Table1[[#This Row],[OrderQuantity]]*Table1[[#This Row],[UnitCost]]</f>
        <v>2891.72</v>
      </c>
      <c r="S3444">
        <f>Table1[[#This Row],[OrderQuantity]]*Table1[[#This Row],[UnitPrice]]*(1-Table1[[#This Row],[DiscountApplied]]) - (Table1[[#This Row],[OrderQuantity]]*Table1[[#This Row],[UnitCost]])</f>
        <v>2391.23</v>
      </c>
      <c r="T3444">
        <f>DATEDIF(Table1[[#This Row],[ShipDate]],Table1[[#This Row],[DeliveryDate]],"d")</f>
        <v>1</v>
      </c>
      <c r="U3444" t="str">
        <f t="shared" si="107"/>
        <v>On Time</v>
      </c>
    </row>
    <row r="3445" spans="1:21" x14ac:dyDescent="0.3">
      <c r="A3445" t="str">
        <f t="shared" si="106"/>
        <v>SO-003544</v>
      </c>
      <c r="B3445" t="s">
        <v>2</v>
      </c>
      <c r="C3445" t="s">
        <v>11</v>
      </c>
      <c r="D3445" s="1">
        <v>43500</v>
      </c>
      <c r="E3445" s="1">
        <v>43656</v>
      </c>
      <c r="F3445" s="1">
        <v>43675</v>
      </c>
      <c r="G3445" s="1">
        <v>43679</v>
      </c>
      <c r="H3445" t="s">
        <v>54</v>
      </c>
      <c r="I3445">
        <v>23</v>
      </c>
      <c r="J3445">
        <v>12</v>
      </c>
      <c r="K3445">
        <v>286</v>
      </c>
      <c r="L3445">
        <v>23</v>
      </c>
      <c r="M3445">
        <v>7</v>
      </c>
      <c r="N3445">
        <v>0.05</v>
      </c>
      <c r="O3445">
        <v>1249.95</v>
      </c>
      <c r="P3445">
        <v>2358.4</v>
      </c>
      <c r="Q3445">
        <f>Table1[[#This Row],[OrderQuantity]]*Table1[[#This Row],[UnitPrice]]</f>
        <v>16508.8</v>
      </c>
      <c r="R3445">
        <f>Table1[[#This Row],[OrderQuantity]]*Table1[[#This Row],[UnitCost]]</f>
        <v>8749.65</v>
      </c>
      <c r="S3445">
        <f>Table1[[#This Row],[OrderQuantity]]*Table1[[#This Row],[UnitPrice]]*(1-Table1[[#This Row],[DiscountApplied]]) - (Table1[[#This Row],[OrderQuantity]]*Table1[[#This Row],[UnitCost]])</f>
        <v>6933.7099999999991</v>
      </c>
      <c r="T3445">
        <f>DATEDIF(Table1[[#This Row],[ShipDate]],Table1[[#This Row],[DeliveryDate]],"d")</f>
        <v>4</v>
      </c>
      <c r="U3445" t="str">
        <f t="shared" si="107"/>
        <v>On Time</v>
      </c>
    </row>
    <row r="3446" spans="1:21" x14ac:dyDescent="0.3">
      <c r="A3446" t="str">
        <f t="shared" si="106"/>
        <v>SO-003545</v>
      </c>
      <c r="B3446" t="s">
        <v>3</v>
      </c>
      <c r="C3446" t="s">
        <v>11</v>
      </c>
      <c r="D3446" s="1">
        <v>43600</v>
      </c>
      <c r="E3446" s="1">
        <v>43656</v>
      </c>
      <c r="F3446" s="1">
        <v>43679</v>
      </c>
      <c r="G3446" s="1">
        <v>43684</v>
      </c>
      <c r="H3446" t="s">
        <v>54</v>
      </c>
      <c r="I3446">
        <v>2</v>
      </c>
      <c r="J3446">
        <v>17</v>
      </c>
      <c r="K3446">
        <v>313</v>
      </c>
      <c r="L3446">
        <v>18</v>
      </c>
      <c r="M3446">
        <v>3</v>
      </c>
      <c r="N3446">
        <v>0.05</v>
      </c>
      <c r="O3446">
        <v>4680.6899999999996</v>
      </c>
      <c r="P3446">
        <v>6411.9</v>
      </c>
      <c r="Q3446">
        <f>Table1[[#This Row],[OrderQuantity]]*Table1[[#This Row],[UnitPrice]]</f>
        <v>19235.699999999997</v>
      </c>
      <c r="R3446">
        <f>Table1[[#This Row],[OrderQuantity]]*Table1[[#This Row],[UnitCost]]</f>
        <v>14042.07</v>
      </c>
      <c r="S3446">
        <f>Table1[[#This Row],[OrderQuantity]]*Table1[[#This Row],[UnitPrice]]*(1-Table1[[#This Row],[DiscountApplied]]) - (Table1[[#This Row],[OrderQuantity]]*Table1[[#This Row],[UnitCost]])</f>
        <v>4231.8449999999975</v>
      </c>
      <c r="T3446">
        <f>DATEDIF(Table1[[#This Row],[ShipDate]],Table1[[#This Row],[DeliveryDate]],"d")</f>
        <v>5</v>
      </c>
      <c r="U3446" t="str">
        <f t="shared" si="107"/>
        <v>On Time</v>
      </c>
    </row>
    <row r="3447" spans="1:21" x14ac:dyDescent="0.3">
      <c r="A3447" t="str">
        <f t="shared" si="106"/>
        <v>SO-003546</v>
      </c>
      <c r="B3447" t="s">
        <v>3</v>
      </c>
      <c r="C3447" t="s">
        <v>13</v>
      </c>
      <c r="D3447" s="1">
        <v>43500</v>
      </c>
      <c r="E3447" s="1">
        <v>43656</v>
      </c>
      <c r="F3447" s="1">
        <v>43666</v>
      </c>
      <c r="G3447" s="1">
        <v>43669</v>
      </c>
      <c r="H3447" t="s">
        <v>54</v>
      </c>
      <c r="I3447">
        <v>8</v>
      </c>
      <c r="J3447">
        <v>38</v>
      </c>
      <c r="K3447">
        <v>31</v>
      </c>
      <c r="L3447">
        <v>4</v>
      </c>
      <c r="M3447">
        <v>6</v>
      </c>
      <c r="N3447">
        <v>0.08</v>
      </c>
      <c r="O3447">
        <v>469.94</v>
      </c>
      <c r="P3447">
        <v>1118.9000000000001</v>
      </c>
      <c r="Q3447">
        <f>Table1[[#This Row],[OrderQuantity]]*Table1[[#This Row],[UnitPrice]]</f>
        <v>6713.4000000000005</v>
      </c>
      <c r="R3447">
        <f>Table1[[#This Row],[OrderQuantity]]*Table1[[#This Row],[UnitCost]]</f>
        <v>2819.64</v>
      </c>
      <c r="S3447">
        <f>Table1[[#This Row],[OrderQuantity]]*Table1[[#This Row],[UnitPrice]]*(1-Table1[[#This Row],[DiscountApplied]]) - (Table1[[#This Row],[OrderQuantity]]*Table1[[#This Row],[UnitCost]])</f>
        <v>3356.6880000000006</v>
      </c>
      <c r="T3447">
        <f>DATEDIF(Table1[[#This Row],[ShipDate]],Table1[[#This Row],[DeliveryDate]],"d")</f>
        <v>3</v>
      </c>
      <c r="U3447" t="str">
        <f t="shared" si="107"/>
        <v>On Time</v>
      </c>
    </row>
    <row r="3448" spans="1:21" x14ac:dyDescent="0.3">
      <c r="A3448" t="str">
        <f t="shared" si="106"/>
        <v>SO-003547</v>
      </c>
      <c r="B3448" t="s">
        <v>2</v>
      </c>
      <c r="C3448" t="s">
        <v>9</v>
      </c>
      <c r="D3448" s="1">
        <v>43600</v>
      </c>
      <c r="E3448" s="1">
        <v>43656</v>
      </c>
      <c r="F3448" s="1">
        <v>43682</v>
      </c>
      <c r="G3448" s="1">
        <v>43692</v>
      </c>
      <c r="H3448" t="s">
        <v>54</v>
      </c>
      <c r="I3448">
        <v>22</v>
      </c>
      <c r="J3448">
        <v>50</v>
      </c>
      <c r="K3448">
        <v>80</v>
      </c>
      <c r="L3448">
        <v>12</v>
      </c>
      <c r="M3448">
        <v>2</v>
      </c>
      <c r="N3448">
        <v>0.1</v>
      </c>
      <c r="O3448">
        <v>3431.74</v>
      </c>
      <c r="P3448">
        <v>5279.6</v>
      </c>
      <c r="Q3448">
        <f>Table1[[#This Row],[OrderQuantity]]*Table1[[#This Row],[UnitPrice]]</f>
        <v>10559.2</v>
      </c>
      <c r="R3448">
        <f>Table1[[#This Row],[OrderQuantity]]*Table1[[#This Row],[UnitCost]]</f>
        <v>6863.48</v>
      </c>
      <c r="S3448">
        <f>Table1[[#This Row],[OrderQuantity]]*Table1[[#This Row],[UnitPrice]]*(1-Table1[[#This Row],[DiscountApplied]]) - (Table1[[#This Row],[OrderQuantity]]*Table1[[#This Row],[UnitCost]])</f>
        <v>2639.8000000000011</v>
      </c>
      <c r="T3448">
        <f>DATEDIF(Table1[[#This Row],[ShipDate]],Table1[[#This Row],[DeliveryDate]],"d")</f>
        <v>10</v>
      </c>
      <c r="U3448" t="str">
        <f t="shared" si="107"/>
        <v>Late</v>
      </c>
    </row>
    <row r="3449" spans="1:21" x14ac:dyDescent="0.3">
      <c r="A3449" t="str">
        <f t="shared" si="106"/>
        <v>SO-003548</v>
      </c>
      <c r="B3449" t="s">
        <v>5</v>
      </c>
      <c r="C3449" t="s">
        <v>11</v>
      </c>
      <c r="D3449" s="1">
        <v>43600</v>
      </c>
      <c r="E3449" s="1">
        <v>43656</v>
      </c>
      <c r="F3449" s="1">
        <v>43662</v>
      </c>
      <c r="G3449" s="1">
        <v>43672</v>
      </c>
      <c r="H3449" t="s">
        <v>54</v>
      </c>
      <c r="I3449">
        <v>26</v>
      </c>
      <c r="J3449">
        <v>41</v>
      </c>
      <c r="K3449">
        <v>278</v>
      </c>
      <c r="L3449">
        <v>24</v>
      </c>
      <c r="M3449">
        <v>6</v>
      </c>
      <c r="N3449">
        <v>0.15</v>
      </c>
      <c r="O3449">
        <v>644.88</v>
      </c>
      <c r="P3449">
        <v>1172.5</v>
      </c>
      <c r="Q3449">
        <f>Table1[[#This Row],[OrderQuantity]]*Table1[[#This Row],[UnitPrice]]</f>
        <v>7035</v>
      </c>
      <c r="R3449">
        <f>Table1[[#This Row],[OrderQuantity]]*Table1[[#This Row],[UnitCost]]</f>
        <v>3869.2799999999997</v>
      </c>
      <c r="S3449">
        <f>Table1[[#This Row],[OrderQuantity]]*Table1[[#This Row],[UnitPrice]]*(1-Table1[[#This Row],[DiscountApplied]]) - (Table1[[#This Row],[OrderQuantity]]*Table1[[#This Row],[UnitCost]])</f>
        <v>2110.4700000000003</v>
      </c>
      <c r="T3449">
        <f>DATEDIF(Table1[[#This Row],[ShipDate]],Table1[[#This Row],[DeliveryDate]],"d")</f>
        <v>10</v>
      </c>
      <c r="U3449" t="str">
        <f t="shared" si="107"/>
        <v>Late</v>
      </c>
    </row>
    <row r="3450" spans="1:21" x14ac:dyDescent="0.3">
      <c r="A3450" t="str">
        <f t="shared" si="106"/>
        <v>SO-003549</v>
      </c>
      <c r="B3450" t="s">
        <v>2</v>
      </c>
      <c r="C3450" t="s">
        <v>13</v>
      </c>
      <c r="D3450" s="1">
        <v>43600</v>
      </c>
      <c r="E3450" s="1">
        <v>43656</v>
      </c>
      <c r="F3450" s="1">
        <v>43662</v>
      </c>
      <c r="G3450" s="1">
        <v>43665</v>
      </c>
      <c r="H3450" t="s">
        <v>54</v>
      </c>
      <c r="I3450">
        <v>25</v>
      </c>
      <c r="J3450">
        <v>49</v>
      </c>
      <c r="K3450">
        <v>5</v>
      </c>
      <c r="L3450">
        <v>20</v>
      </c>
      <c r="M3450">
        <v>8</v>
      </c>
      <c r="N3450">
        <v>0.1</v>
      </c>
      <c r="O3450">
        <v>480.79</v>
      </c>
      <c r="P3450">
        <v>1045.2</v>
      </c>
      <c r="Q3450">
        <f>Table1[[#This Row],[OrderQuantity]]*Table1[[#This Row],[UnitPrice]]</f>
        <v>8361.6</v>
      </c>
      <c r="R3450">
        <f>Table1[[#This Row],[OrderQuantity]]*Table1[[#This Row],[UnitCost]]</f>
        <v>3846.32</v>
      </c>
      <c r="S3450">
        <f>Table1[[#This Row],[OrderQuantity]]*Table1[[#This Row],[UnitPrice]]*(1-Table1[[#This Row],[DiscountApplied]]) - (Table1[[#This Row],[OrderQuantity]]*Table1[[#This Row],[UnitCost]])</f>
        <v>3679.1200000000003</v>
      </c>
      <c r="T3450">
        <f>DATEDIF(Table1[[#This Row],[ShipDate]],Table1[[#This Row],[DeliveryDate]],"d")</f>
        <v>3</v>
      </c>
      <c r="U3450" t="str">
        <f t="shared" si="107"/>
        <v>On Time</v>
      </c>
    </row>
    <row r="3451" spans="1:21" x14ac:dyDescent="0.3">
      <c r="A3451" t="str">
        <f t="shared" si="106"/>
        <v>SO-003550</v>
      </c>
      <c r="B3451" t="s">
        <v>4</v>
      </c>
      <c r="C3451" t="s">
        <v>12</v>
      </c>
      <c r="D3451" s="1">
        <v>43600</v>
      </c>
      <c r="E3451" s="1">
        <v>43656</v>
      </c>
      <c r="F3451" s="1">
        <v>43684</v>
      </c>
      <c r="G3451" s="1">
        <v>43685</v>
      </c>
      <c r="H3451" t="s">
        <v>54</v>
      </c>
      <c r="I3451">
        <v>14</v>
      </c>
      <c r="J3451">
        <v>1</v>
      </c>
      <c r="K3451">
        <v>203</v>
      </c>
      <c r="L3451">
        <v>41</v>
      </c>
      <c r="M3451">
        <v>5</v>
      </c>
      <c r="N3451">
        <v>0.05</v>
      </c>
      <c r="O3451">
        <v>635.55999999999995</v>
      </c>
      <c r="P3451">
        <v>1025.0999999999999</v>
      </c>
      <c r="Q3451">
        <f>Table1[[#This Row],[OrderQuantity]]*Table1[[#This Row],[UnitPrice]]</f>
        <v>5125.5</v>
      </c>
      <c r="R3451">
        <f>Table1[[#This Row],[OrderQuantity]]*Table1[[#This Row],[UnitCost]]</f>
        <v>3177.7999999999997</v>
      </c>
      <c r="S3451">
        <f>Table1[[#This Row],[OrderQuantity]]*Table1[[#This Row],[UnitPrice]]*(1-Table1[[#This Row],[DiscountApplied]]) - (Table1[[#This Row],[OrderQuantity]]*Table1[[#This Row],[UnitCost]])</f>
        <v>1691.4249999999997</v>
      </c>
      <c r="T3451">
        <f>DATEDIF(Table1[[#This Row],[ShipDate]],Table1[[#This Row],[DeliveryDate]],"d")</f>
        <v>1</v>
      </c>
      <c r="U3451" t="str">
        <f t="shared" si="107"/>
        <v>On Time</v>
      </c>
    </row>
    <row r="3452" spans="1:21" x14ac:dyDescent="0.3">
      <c r="A3452" t="str">
        <f t="shared" si="106"/>
        <v>SO-003551</v>
      </c>
      <c r="B3452" t="s">
        <v>3</v>
      </c>
      <c r="C3452" t="s">
        <v>9</v>
      </c>
      <c r="D3452" s="1">
        <v>43500</v>
      </c>
      <c r="E3452" s="1">
        <v>43656</v>
      </c>
      <c r="F3452" s="1">
        <v>43681</v>
      </c>
      <c r="G3452" s="1">
        <v>43688</v>
      </c>
      <c r="H3452" t="s">
        <v>54</v>
      </c>
      <c r="I3452">
        <v>10</v>
      </c>
      <c r="J3452">
        <v>49</v>
      </c>
      <c r="K3452">
        <v>71</v>
      </c>
      <c r="L3452">
        <v>21</v>
      </c>
      <c r="M3452">
        <v>6</v>
      </c>
      <c r="N3452">
        <v>0.1</v>
      </c>
      <c r="O3452">
        <v>3577.4</v>
      </c>
      <c r="P3452">
        <v>5420.3</v>
      </c>
      <c r="Q3452">
        <f>Table1[[#This Row],[OrderQuantity]]*Table1[[#This Row],[UnitPrice]]</f>
        <v>32521.800000000003</v>
      </c>
      <c r="R3452">
        <f>Table1[[#This Row],[OrderQuantity]]*Table1[[#This Row],[UnitCost]]</f>
        <v>21464.400000000001</v>
      </c>
      <c r="S3452">
        <f>Table1[[#This Row],[OrderQuantity]]*Table1[[#This Row],[UnitPrice]]*(1-Table1[[#This Row],[DiscountApplied]]) - (Table1[[#This Row],[OrderQuantity]]*Table1[[#This Row],[UnitCost]])</f>
        <v>7805.2200000000012</v>
      </c>
      <c r="T3452">
        <f>DATEDIF(Table1[[#This Row],[ShipDate]],Table1[[#This Row],[DeliveryDate]],"d")</f>
        <v>7</v>
      </c>
      <c r="U3452" t="str">
        <f t="shared" si="107"/>
        <v>On Time</v>
      </c>
    </row>
    <row r="3453" spans="1:21" x14ac:dyDescent="0.3">
      <c r="A3453" t="str">
        <f t="shared" si="106"/>
        <v>SO-003552</v>
      </c>
      <c r="B3453" t="s">
        <v>2</v>
      </c>
      <c r="C3453" t="s">
        <v>8</v>
      </c>
      <c r="D3453" s="1">
        <v>43500</v>
      </c>
      <c r="E3453" s="1">
        <v>43657</v>
      </c>
      <c r="F3453" s="1">
        <v>43672</v>
      </c>
      <c r="G3453" s="1">
        <v>43676</v>
      </c>
      <c r="H3453" t="s">
        <v>54</v>
      </c>
      <c r="I3453">
        <v>25</v>
      </c>
      <c r="J3453">
        <v>37</v>
      </c>
      <c r="K3453">
        <v>343</v>
      </c>
      <c r="L3453">
        <v>27</v>
      </c>
      <c r="M3453">
        <v>2</v>
      </c>
      <c r="N3453">
        <v>0.05</v>
      </c>
      <c r="O3453">
        <v>616.27</v>
      </c>
      <c r="P3453">
        <v>844.2</v>
      </c>
      <c r="Q3453">
        <f>Table1[[#This Row],[OrderQuantity]]*Table1[[#This Row],[UnitPrice]]</f>
        <v>1688.4</v>
      </c>
      <c r="R3453">
        <f>Table1[[#This Row],[OrderQuantity]]*Table1[[#This Row],[UnitCost]]</f>
        <v>1232.54</v>
      </c>
      <c r="S3453">
        <f>Table1[[#This Row],[OrderQuantity]]*Table1[[#This Row],[UnitPrice]]*(1-Table1[[#This Row],[DiscountApplied]]) - (Table1[[#This Row],[OrderQuantity]]*Table1[[#This Row],[UnitCost]])</f>
        <v>371.44000000000005</v>
      </c>
      <c r="T3453">
        <f>DATEDIF(Table1[[#This Row],[ShipDate]],Table1[[#This Row],[DeliveryDate]],"d")</f>
        <v>4</v>
      </c>
      <c r="U3453" t="str">
        <f t="shared" si="107"/>
        <v>On Time</v>
      </c>
    </row>
    <row r="3454" spans="1:21" x14ac:dyDescent="0.3">
      <c r="A3454" t="str">
        <f t="shared" si="106"/>
        <v>SO-003553</v>
      </c>
      <c r="B3454" t="s">
        <v>3</v>
      </c>
      <c r="C3454" t="s">
        <v>10</v>
      </c>
      <c r="D3454" s="1">
        <v>43500</v>
      </c>
      <c r="E3454" s="1">
        <v>43657</v>
      </c>
      <c r="F3454" s="1">
        <v>43663</v>
      </c>
      <c r="G3454" s="1">
        <v>43665</v>
      </c>
      <c r="H3454" t="s">
        <v>54</v>
      </c>
      <c r="I3454">
        <v>9</v>
      </c>
      <c r="J3454">
        <v>42</v>
      </c>
      <c r="K3454">
        <v>151</v>
      </c>
      <c r="L3454">
        <v>32</v>
      </c>
      <c r="M3454">
        <v>4</v>
      </c>
      <c r="N3454">
        <v>0.15</v>
      </c>
      <c r="O3454">
        <v>3241.73</v>
      </c>
      <c r="P3454">
        <v>3859.2</v>
      </c>
      <c r="Q3454">
        <f>Table1[[#This Row],[OrderQuantity]]*Table1[[#This Row],[UnitPrice]]</f>
        <v>15436.8</v>
      </c>
      <c r="R3454">
        <f>Table1[[#This Row],[OrderQuantity]]*Table1[[#This Row],[UnitCost]]</f>
        <v>12966.92</v>
      </c>
      <c r="S3454">
        <f>Table1[[#This Row],[OrderQuantity]]*Table1[[#This Row],[UnitPrice]]*(1-Table1[[#This Row],[DiscountApplied]]) - (Table1[[#This Row],[OrderQuantity]]*Table1[[#This Row],[UnitCost]])</f>
        <v>154.35999999999876</v>
      </c>
      <c r="T3454">
        <f>DATEDIF(Table1[[#This Row],[ShipDate]],Table1[[#This Row],[DeliveryDate]],"d")</f>
        <v>2</v>
      </c>
      <c r="U3454" t="str">
        <f t="shared" si="107"/>
        <v>On Time</v>
      </c>
    </row>
    <row r="3455" spans="1:21" x14ac:dyDescent="0.3">
      <c r="A3455" t="str">
        <f t="shared" si="106"/>
        <v>SO-003554</v>
      </c>
      <c r="B3455" t="s">
        <v>4</v>
      </c>
      <c r="C3455" t="s">
        <v>11</v>
      </c>
      <c r="D3455" s="1">
        <v>43600</v>
      </c>
      <c r="E3455" s="1">
        <v>43657</v>
      </c>
      <c r="F3455" s="1">
        <v>43678</v>
      </c>
      <c r="G3455" s="1">
        <v>43685</v>
      </c>
      <c r="H3455" t="s">
        <v>54</v>
      </c>
      <c r="I3455">
        <v>14</v>
      </c>
      <c r="J3455">
        <v>45</v>
      </c>
      <c r="K3455">
        <v>303</v>
      </c>
      <c r="L3455">
        <v>47</v>
      </c>
      <c r="M3455">
        <v>5</v>
      </c>
      <c r="N3455">
        <v>0.1</v>
      </c>
      <c r="O3455">
        <v>2232.44</v>
      </c>
      <c r="P3455">
        <v>3986.5</v>
      </c>
      <c r="Q3455">
        <f>Table1[[#This Row],[OrderQuantity]]*Table1[[#This Row],[UnitPrice]]</f>
        <v>19932.5</v>
      </c>
      <c r="R3455">
        <f>Table1[[#This Row],[OrderQuantity]]*Table1[[#This Row],[UnitCost]]</f>
        <v>11162.2</v>
      </c>
      <c r="S3455">
        <f>Table1[[#This Row],[OrderQuantity]]*Table1[[#This Row],[UnitPrice]]*(1-Table1[[#This Row],[DiscountApplied]]) - (Table1[[#This Row],[OrderQuantity]]*Table1[[#This Row],[UnitCost]])</f>
        <v>6777.0499999999993</v>
      </c>
      <c r="T3455">
        <f>DATEDIF(Table1[[#This Row],[ShipDate]],Table1[[#This Row],[DeliveryDate]],"d")</f>
        <v>7</v>
      </c>
      <c r="U3455" t="str">
        <f t="shared" si="107"/>
        <v>On Time</v>
      </c>
    </row>
    <row r="3456" spans="1:21" x14ac:dyDescent="0.3">
      <c r="A3456" t="str">
        <f t="shared" si="106"/>
        <v>SO-003555</v>
      </c>
      <c r="B3456" t="s">
        <v>3</v>
      </c>
      <c r="C3456" t="s">
        <v>10</v>
      </c>
      <c r="D3456" s="1">
        <v>43600</v>
      </c>
      <c r="E3456" s="1">
        <v>43658</v>
      </c>
      <c r="F3456" s="1">
        <v>43684</v>
      </c>
      <c r="G3456" s="1">
        <v>43691</v>
      </c>
      <c r="H3456" t="s">
        <v>54</v>
      </c>
      <c r="I3456">
        <v>10</v>
      </c>
      <c r="J3456">
        <v>15</v>
      </c>
      <c r="K3456">
        <v>92</v>
      </c>
      <c r="L3456">
        <v>22</v>
      </c>
      <c r="M3456">
        <v>5</v>
      </c>
      <c r="N3456">
        <v>0.15</v>
      </c>
      <c r="O3456">
        <v>859.68</v>
      </c>
      <c r="P3456">
        <v>1829.1</v>
      </c>
      <c r="Q3456">
        <f>Table1[[#This Row],[OrderQuantity]]*Table1[[#This Row],[UnitPrice]]</f>
        <v>9145.5</v>
      </c>
      <c r="R3456">
        <f>Table1[[#This Row],[OrderQuantity]]*Table1[[#This Row],[UnitCost]]</f>
        <v>4298.3999999999996</v>
      </c>
      <c r="S3456">
        <f>Table1[[#This Row],[OrderQuantity]]*Table1[[#This Row],[UnitPrice]]*(1-Table1[[#This Row],[DiscountApplied]]) - (Table1[[#This Row],[OrderQuantity]]*Table1[[#This Row],[UnitCost]])</f>
        <v>3475.2750000000005</v>
      </c>
      <c r="T3456">
        <f>DATEDIF(Table1[[#This Row],[ShipDate]],Table1[[#This Row],[DeliveryDate]],"d")</f>
        <v>7</v>
      </c>
      <c r="U3456" t="str">
        <f t="shared" si="107"/>
        <v>On Time</v>
      </c>
    </row>
    <row r="3457" spans="1:21" x14ac:dyDescent="0.3">
      <c r="A3457" t="str">
        <f t="shared" si="106"/>
        <v>SO-003556</v>
      </c>
      <c r="B3457" t="s">
        <v>5</v>
      </c>
      <c r="C3457" t="s">
        <v>10</v>
      </c>
      <c r="D3457" s="1">
        <v>43500</v>
      </c>
      <c r="E3457" s="1">
        <v>43658</v>
      </c>
      <c r="F3457" s="1">
        <v>43671</v>
      </c>
      <c r="G3457" s="1">
        <v>43672</v>
      </c>
      <c r="H3457" t="s">
        <v>54</v>
      </c>
      <c r="I3457">
        <v>26</v>
      </c>
      <c r="J3457">
        <v>11</v>
      </c>
      <c r="K3457">
        <v>151</v>
      </c>
      <c r="L3457">
        <v>28</v>
      </c>
      <c r="M3457">
        <v>8</v>
      </c>
      <c r="N3457">
        <v>0.3</v>
      </c>
      <c r="O3457">
        <v>1455.24</v>
      </c>
      <c r="P3457">
        <v>2425.4</v>
      </c>
      <c r="Q3457">
        <f>Table1[[#This Row],[OrderQuantity]]*Table1[[#This Row],[UnitPrice]]</f>
        <v>19403.2</v>
      </c>
      <c r="R3457">
        <f>Table1[[#This Row],[OrderQuantity]]*Table1[[#This Row],[UnitCost]]</f>
        <v>11641.92</v>
      </c>
      <c r="S3457">
        <f>Table1[[#This Row],[OrderQuantity]]*Table1[[#This Row],[UnitPrice]]*(1-Table1[[#This Row],[DiscountApplied]]) - (Table1[[#This Row],[OrderQuantity]]*Table1[[#This Row],[UnitCost]])</f>
        <v>1940.3199999999997</v>
      </c>
      <c r="T3457">
        <f>DATEDIF(Table1[[#This Row],[ShipDate]],Table1[[#This Row],[DeliveryDate]],"d")</f>
        <v>1</v>
      </c>
      <c r="U3457" t="str">
        <f t="shared" si="107"/>
        <v>On Time</v>
      </c>
    </row>
    <row r="3458" spans="1:21" x14ac:dyDescent="0.3">
      <c r="A3458" t="str">
        <f t="shared" ref="A3458:A3521" si="108">"SO-" &amp; TEXT(ROW(A3458)+99,"000000")</f>
        <v>SO-003557</v>
      </c>
      <c r="B3458" t="s">
        <v>4</v>
      </c>
      <c r="C3458" t="s">
        <v>10</v>
      </c>
      <c r="D3458" s="1">
        <v>43500</v>
      </c>
      <c r="E3458" s="1">
        <v>43658</v>
      </c>
      <c r="F3458" s="1">
        <v>43663</v>
      </c>
      <c r="G3458" s="1">
        <v>43667</v>
      </c>
      <c r="H3458" t="s">
        <v>54</v>
      </c>
      <c r="I3458">
        <v>13</v>
      </c>
      <c r="J3458">
        <v>14</v>
      </c>
      <c r="K3458">
        <v>112</v>
      </c>
      <c r="L3458">
        <v>33</v>
      </c>
      <c r="M3458">
        <v>2</v>
      </c>
      <c r="N3458">
        <v>0.15</v>
      </c>
      <c r="O3458">
        <v>679.58</v>
      </c>
      <c r="P3458">
        <v>1078.7</v>
      </c>
      <c r="Q3458">
        <f>Table1[[#This Row],[OrderQuantity]]*Table1[[#This Row],[UnitPrice]]</f>
        <v>2157.4</v>
      </c>
      <c r="R3458">
        <f>Table1[[#This Row],[OrderQuantity]]*Table1[[#This Row],[UnitCost]]</f>
        <v>1359.16</v>
      </c>
      <c r="S3458">
        <f>Table1[[#This Row],[OrderQuantity]]*Table1[[#This Row],[UnitPrice]]*(1-Table1[[#This Row],[DiscountApplied]]) - (Table1[[#This Row],[OrderQuantity]]*Table1[[#This Row],[UnitCost]])</f>
        <v>474.62999999999988</v>
      </c>
      <c r="T3458">
        <f>DATEDIF(Table1[[#This Row],[ShipDate]],Table1[[#This Row],[DeliveryDate]],"d")</f>
        <v>4</v>
      </c>
      <c r="U3458" t="str">
        <f t="shared" ref="U3458:U3521" si="109">IF(T3458&gt;7,"Late","On Time")</f>
        <v>On Time</v>
      </c>
    </row>
    <row r="3459" spans="1:21" x14ac:dyDescent="0.3">
      <c r="A3459" t="str">
        <f t="shared" si="108"/>
        <v>SO-003558</v>
      </c>
      <c r="B3459" t="s">
        <v>2</v>
      </c>
      <c r="C3459" t="s">
        <v>10</v>
      </c>
      <c r="D3459" s="1">
        <v>43500</v>
      </c>
      <c r="E3459" s="1">
        <v>43658</v>
      </c>
      <c r="F3459" s="1">
        <v>43680</v>
      </c>
      <c r="G3459" s="1">
        <v>43690</v>
      </c>
      <c r="H3459" t="s">
        <v>54</v>
      </c>
      <c r="I3459">
        <v>22</v>
      </c>
      <c r="J3459">
        <v>5</v>
      </c>
      <c r="K3459">
        <v>153</v>
      </c>
      <c r="L3459">
        <v>2</v>
      </c>
      <c r="M3459">
        <v>7</v>
      </c>
      <c r="N3459">
        <v>0.1</v>
      </c>
      <c r="O3459">
        <v>2423.79</v>
      </c>
      <c r="P3459">
        <v>3189.2</v>
      </c>
      <c r="Q3459">
        <f>Table1[[#This Row],[OrderQuantity]]*Table1[[#This Row],[UnitPrice]]</f>
        <v>22324.399999999998</v>
      </c>
      <c r="R3459">
        <f>Table1[[#This Row],[OrderQuantity]]*Table1[[#This Row],[UnitCost]]</f>
        <v>16966.53</v>
      </c>
      <c r="S3459">
        <f>Table1[[#This Row],[OrderQuantity]]*Table1[[#This Row],[UnitPrice]]*(1-Table1[[#This Row],[DiscountApplied]]) - (Table1[[#This Row],[OrderQuantity]]*Table1[[#This Row],[UnitCost]])</f>
        <v>3125.4300000000003</v>
      </c>
      <c r="T3459">
        <f>DATEDIF(Table1[[#This Row],[ShipDate]],Table1[[#This Row],[DeliveryDate]],"d")</f>
        <v>10</v>
      </c>
      <c r="U3459" t="str">
        <f t="shared" si="109"/>
        <v>Late</v>
      </c>
    </row>
    <row r="3460" spans="1:21" x14ac:dyDescent="0.3">
      <c r="A3460" t="str">
        <f t="shared" si="108"/>
        <v>SO-003559</v>
      </c>
      <c r="B3460" t="s">
        <v>2</v>
      </c>
      <c r="C3460" t="s">
        <v>11</v>
      </c>
      <c r="D3460" s="1">
        <v>43600</v>
      </c>
      <c r="E3460" s="1">
        <v>43658</v>
      </c>
      <c r="F3460" s="1">
        <v>43678</v>
      </c>
      <c r="G3460" s="1">
        <v>43685</v>
      </c>
      <c r="H3460" t="s">
        <v>54</v>
      </c>
      <c r="I3460">
        <v>22</v>
      </c>
      <c r="J3460">
        <v>18</v>
      </c>
      <c r="K3460">
        <v>328</v>
      </c>
      <c r="L3460">
        <v>20</v>
      </c>
      <c r="M3460">
        <v>7</v>
      </c>
      <c r="N3460">
        <v>0.05</v>
      </c>
      <c r="O3460">
        <v>664.77</v>
      </c>
      <c r="P3460">
        <v>810.7</v>
      </c>
      <c r="Q3460">
        <f>Table1[[#This Row],[OrderQuantity]]*Table1[[#This Row],[UnitPrice]]</f>
        <v>5674.9000000000005</v>
      </c>
      <c r="R3460">
        <f>Table1[[#This Row],[OrderQuantity]]*Table1[[#This Row],[UnitCost]]</f>
        <v>4653.3899999999994</v>
      </c>
      <c r="S3460">
        <f>Table1[[#This Row],[OrderQuantity]]*Table1[[#This Row],[UnitPrice]]*(1-Table1[[#This Row],[DiscountApplied]]) - (Table1[[#This Row],[OrderQuantity]]*Table1[[#This Row],[UnitCost]])</f>
        <v>737.76500000000124</v>
      </c>
      <c r="T3460">
        <f>DATEDIF(Table1[[#This Row],[ShipDate]],Table1[[#This Row],[DeliveryDate]],"d")</f>
        <v>7</v>
      </c>
      <c r="U3460" t="str">
        <f t="shared" si="109"/>
        <v>On Time</v>
      </c>
    </row>
    <row r="3461" spans="1:21" x14ac:dyDescent="0.3">
      <c r="A3461" t="str">
        <f t="shared" si="108"/>
        <v>SO-003560</v>
      </c>
      <c r="B3461" t="s">
        <v>3</v>
      </c>
      <c r="C3461" t="s">
        <v>10</v>
      </c>
      <c r="D3461" s="1">
        <v>43500</v>
      </c>
      <c r="E3461" s="1">
        <v>43658</v>
      </c>
      <c r="F3461" s="1">
        <v>43670</v>
      </c>
      <c r="G3461" s="1">
        <v>43676</v>
      </c>
      <c r="H3461" t="s">
        <v>54</v>
      </c>
      <c r="I3461">
        <v>1</v>
      </c>
      <c r="J3461">
        <v>18</v>
      </c>
      <c r="K3461">
        <v>173</v>
      </c>
      <c r="L3461">
        <v>37</v>
      </c>
      <c r="M3461">
        <v>4</v>
      </c>
      <c r="N3461">
        <v>0.05</v>
      </c>
      <c r="O3461">
        <v>2062.2600000000002</v>
      </c>
      <c r="P3461">
        <v>3819</v>
      </c>
      <c r="Q3461">
        <f>Table1[[#This Row],[OrderQuantity]]*Table1[[#This Row],[UnitPrice]]</f>
        <v>15276</v>
      </c>
      <c r="R3461">
        <f>Table1[[#This Row],[OrderQuantity]]*Table1[[#This Row],[UnitCost]]</f>
        <v>8249.0400000000009</v>
      </c>
      <c r="S3461">
        <f>Table1[[#This Row],[OrderQuantity]]*Table1[[#This Row],[UnitPrice]]*(1-Table1[[#This Row],[DiscountApplied]]) - (Table1[[#This Row],[OrderQuantity]]*Table1[[#This Row],[UnitCost]])</f>
        <v>6263.159999999998</v>
      </c>
      <c r="T3461">
        <f>DATEDIF(Table1[[#This Row],[ShipDate]],Table1[[#This Row],[DeliveryDate]],"d")</f>
        <v>6</v>
      </c>
      <c r="U3461" t="str">
        <f t="shared" si="109"/>
        <v>On Time</v>
      </c>
    </row>
    <row r="3462" spans="1:21" x14ac:dyDescent="0.3">
      <c r="A3462" t="str">
        <f t="shared" si="108"/>
        <v>SO-003561</v>
      </c>
      <c r="B3462" t="s">
        <v>5</v>
      </c>
      <c r="C3462" t="s">
        <v>10</v>
      </c>
      <c r="D3462" s="1">
        <v>43500</v>
      </c>
      <c r="E3462" s="1">
        <v>43659</v>
      </c>
      <c r="F3462" s="1">
        <v>43674</v>
      </c>
      <c r="G3462" s="1">
        <v>43680</v>
      </c>
      <c r="H3462" t="s">
        <v>54</v>
      </c>
      <c r="I3462">
        <v>27</v>
      </c>
      <c r="J3462">
        <v>7</v>
      </c>
      <c r="K3462">
        <v>151</v>
      </c>
      <c r="L3462">
        <v>6</v>
      </c>
      <c r="M3462">
        <v>8</v>
      </c>
      <c r="N3462">
        <v>0.08</v>
      </c>
      <c r="O3462">
        <v>2566.37</v>
      </c>
      <c r="P3462">
        <v>3564.4</v>
      </c>
      <c r="Q3462">
        <f>Table1[[#This Row],[OrderQuantity]]*Table1[[#This Row],[UnitPrice]]</f>
        <v>28515.200000000001</v>
      </c>
      <c r="R3462">
        <f>Table1[[#This Row],[OrderQuantity]]*Table1[[#This Row],[UnitCost]]</f>
        <v>20530.96</v>
      </c>
      <c r="S3462">
        <f>Table1[[#This Row],[OrderQuantity]]*Table1[[#This Row],[UnitPrice]]*(1-Table1[[#This Row],[DiscountApplied]]) - (Table1[[#This Row],[OrderQuantity]]*Table1[[#This Row],[UnitCost]])</f>
        <v>5703.0240000000013</v>
      </c>
      <c r="T3462">
        <f>DATEDIF(Table1[[#This Row],[ShipDate]],Table1[[#This Row],[DeliveryDate]],"d")</f>
        <v>6</v>
      </c>
      <c r="U3462" t="str">
        <f t="shared" si="109"/>
        <v>On Time</v>
      </c>
    </row>
    <row r="3463" spans="1:21" x14ac:dyDescent="0.3">
      <c r="A3463" t="str">
        <f t="shared" si="108"/>
        <v>SO-003562</v>
      </c>
      <c r="B3463" t="s">
        <v>2</v>
      </c>
      <c r="C3463" t="s">
        <v>10</v>
      </c>
      <c r="D3463" s="1">
        <v>43600</v>
      </c>
      <c r="E3463" s="1">
        <v>43659</v>
      </c>
      <c r="F3463" s="1">
        <v>43675</v>
      </c>
      <c r="G3463" s="1">
        <v>43684</v>
      </c>
      <c r="H3463" t="s">
        <v>54</v>
      </c>
      <c r="I3463">
        <v>22</v>
      </c>
      <c r="J3463">
        <v>48</v>
      </c>
      <c r="K3463">
        <v>187</v>
      </c>
      <c r="L3463">
        <v>47</v>
      </c>
      <c r="M3463">
        <v>1</v>
      </c>
      <c r="N3463">
        <v>0.05</v>
      </c>
      <c r="O3463">
        <v>1011.23</v>
      </c>
      <c r="P3463">
        <v>2351.6999999999998</v>
      </c>
      <c r="Q3463">
        <f>Table1[[#This Row],[OrderQuantity]]*Table1[[#This Row],[UnitPrice]]</f>
        <v>2351.6999999999998</v>
      </c>
      <c r="R3463">
        <f>Table1[[#This Row],[OrderQuantity]]*Table1[[#This Row],[UnitCost]]</f>
        <v>1011.23</v>
      </c>
      <c r="S3463">
        <f>Table1[[#This Row],[OrderQuantity]]*Table1[[#This Row],[UnitPrice]]*(1-Table1[[#This Row],[DiscountApplied]]) - (Table1[[#This Row],[OrderQuantity]]*Table1[[#This Row],[UnitCost]])</f>
        <v>1222.8849999999998</v>
      </c>
      <c r="T3463">
        <f>DATEDIF(Table1[[#This Row],[ShipDate]],Table1[[#This Row],[DeliveryDate]],"d")</f>
        <v>9</v>
      </c>
      <c r="U3463" t="str">
        <f t="shared" si="109"/>
        <v>Late</v>
      </c>
    </row>
    <row r="3464" spans="1:21" x14ac:dyDescent="0.3">
      <c r="A3464" t="str">
        <f t="shared" si="108"/>
        <v>SO-003563</v>
      </c>
      <c r="B3464" t="s">
        <v>4</v>
      </c>
      <c r="C3464" t="s">
        <v>12</v>
      </c>
      <c r="D3464" s="1">
        <v>43500</v>
      </c>
      <c r="E3464" s="1">
        <v>43659</v>
      </c>
      <c r="F3464" s="1">
        <v>43674</v>
      </c>
      <c r="G3464" s="1">
        <v>43680</v>
      </c>
      <c r="H3464" t="s">
        <v>54</v>
      </c>
      <c r="I3464">
        <v>15</v>
      </c>
      <c r="J3464">
        <v>33</v>
      </c>
      <c r="K3464">
        <v>239</v>
      </c>
      <c r="L3464">
        <v>2</v>
      </c>
      <c r="M3464">
        <v>1</v>
      </c>
      <c r="N3464">
        <v>0.3</v>
      </c>
      <c r="O3464">
        <v>827.72</v>
      </c>
      <c r="P3464">
        <v>1165.8</v>
      </c>
      <c r="Q3464">
        <f>Table1[[#This Row],[OrderQuantity]]*Table1[[#This Row],[UnitPrice]]</f>
        <v>1165.8</v>
      </c>
      <c r="R3464">
        <f>Table1[[#This Row],[OrderQuantity]]*Table1[[#This Row],[UnitCost]]</f>
        <v>827.72</v>
      </c>
      <c r="S3464">
        <f>Table1[[#This Row],[OrderQuantity]]*Table1[[#This Row],[UnitPrice]]*(1-Table1[[#This Row],[DiscountApplied]]) - (Table1[[#This Row],[OrderQuantity]]*Table1[[#This Row],[UnitCost]])</f>
        <v>-11.660000000000082</v>
      </c>
      <c r="T3464">
        <f>DATEDIF(Table1[[#This Row],[ShipDate]],Table1[[#This Row],[DeliveryDate]],"d")</f>
        <v>6</v>
      </c>
      <c r="U3464" t="str">
        <f t="shared" si="109"/>
        <v>On Time</v>
      </c>
    </row>
    <row r="3465" spans="1:21" x14ac:dyDescent="0.3">
      <c r="A3465" t="str">
        <f t="shared" si="108"/>
        <v>SO-003564</v>
      </c>
      <c r="B3465" t="s">
        <v>4</v>
      </c>
      <c r="C3465" t="s">
        <v>10</v>
      </c>
      <c r="D3465" s="1">
        <v>43500</v>
      </c>
      <c r="E3465" s="1">
        <v>43659</v>
      </c>
      <c r="F3465" s="1">
        <v>43676</v>
      </c>
      <c r="G3465" s="1">
        <v>43681</v>
      </c>
      <c r="H3465" t="s">
        <v>54</v>
      </c>
      <c r="I3465">
        <v>20</v>
      </c>
      <c r="J3465">
        <v>48</v>
      </c>
      <c r="K3465">
        <v>127</v>
      </c>
      <c r="L3465">
        <v>28</v>
      </c>
      <c r="M3465">
        <v>7</v>
      </c>
      <c r="N3465">
        <v>0.05</v>
      </c>
      <c r="O3465">
        <v>633.95000000000005</v>
      </c>
      <c r="P3465">
        <v>1112.2</v>
      </c>
      <c r="Q3465">
        <f>Table1[[#This Row],[OrderQuantity]]*Table1[[#This Row],[UnitPrice]]</f>
        <v>7785.4000000000005</v>
      </c>
      <c r="R3465">
        <f>Table1[[#This Row],[OrderQuantity]]*Table1[[#This Row],[UnitCost]]</f>
        <v>4437.6500000000005</v>
      </c>
      <c r="S3465">
        <f>Table1[[#This Row],[OrderQuantity]]*Table1[[#This Row],[UnitPrice]]*(1-Table1[[#This Row],[DiscountApplied]]) - (Table1[[#This Row],[OrderQuantity]]*Table1[[#This Row],[UnitCost]])</f>
        <v>2958.4799999999996</v>
      </c>
      <c r="T3465">
        <f>DATEDIF(Table1[[#This Row],[ShipDate]],Table1[[#This Row],[DeliveryDate]],"d")</f>
        <v>5</v>
      </c>
      <c r="U3465" t="str">
        <f t="shared" si="109"/>
        <v>On Time</v>
      </c>
    </row>
    <row r="3466" spans="1:21" x14ac:dyDescent="0.3">
      <c r="A3466" t="str">
        <f t="shared" si="108"/>
        <v>SO-003565</v>
      </c>
      <c r="B3466" t="s">
        <v>4</v>
      </c>
      <c r="C3466" t="s">
        <v>12</v>
      </c>
      <c r="D3466" s="1">
        <v>43600</v>
      </c>
      <c r="E3466" s="1">
        <v>43659</v>
      </c>
      <c r="F3466" s="1">
        <v>43684</v>
      </c>
      <c r="G3466" s="1">
        <v>43686</v>
      </c>
      <c r="H3466" t="s">
        <v>54</v>
      </c>
      <c r="I3466">
        <v>12</v>
      </c>
      <c r="J3466">
        <v>50</v>
      </c>
      <c r="K3466">
        <v>215</v>
      </c>
      <c r="L3466">
        <v>45</v>
      </c>
      <c r="M3466">
        <v>5</v>
      </c>
      <c r="N3466">
        <v>0.1</v>
      </c>
      <c r="O3466">
        <v>623.16999999999996</v>
      </c>
      <c r="P3466">
        <v>877.7</v>
      </c>
      <c r="Q3466">
        <f>Table1[[#This Row],[OrderQuantity]]*Table1[[#This Row],[UnitPrice]]</f>
        <v>4388.5</v>
      </c>
      <c r="R3466">
        <f>Table1[[#This Row],[OrderQuantity]]*Table1[[#This Row],[UnitCost]]</f>
        <v>3115.85</v>
      </c>
      <c r="S3466">
        <f>Table1[[#This Row],[OrderQuantity]]*Table1[[#This Row],[UnitPrice]]*(1-Table1[[#This Row],[DiscountApplied]]) - (Table1[[#This Row],[OrderQuantity]]*Table1[[#This Row],[UnitCost]])</f>
        <v>833.80000000000018</v>
      </c>
      <c r="T3466">
        <f>DATEDIF(Table1[[#This Row],[ShipDate]],Table1[[#This Row],[DeliveryDate]],"d")</f>
        <v>2</v>
      </c>
      <c r="U3466" t="str">
        <f t="shared" si="109"/>
        <v>On Time</v>
      </c>
    </row>
    <row r="3467" spans="1:21" x14ac:dyDescent="0.3">
      <c r="A3467" t="str">
        <f t="shared" si="108"/>
        <v>SO-003566</v>
      </c>
      <c r="B3467" t="s">
        <v>3</v>
      </c>
      <c r="C3467" t="s">
        <v>11</v>
      </c>
      <c r="D3467" s="1">
        <v>43600</v>
      </c>
      <c r="E3467" s="1">
        <v>43660</v>
      </c>
      <c r="F3467" s="1">
        <v>43682</v>
      </c>
      <c r="G3467" s="1">
        <v>43684</v>
      </c>
      <c r="H3467" t="s">
        <v>54</v>
      </c>
      <c r="I3467">
        <v>7</v>
      </c>
      <c r="J3467">
        <v>26</v>
      </c>
      <c r="K3467">
        <v>305</v>
      </c>
      <c r="L3467">
        <v>47</v>
      </c>
      <c r="M3467">
        <v>6</v>
      </c>
      <c r="N3467">
        <v>0.15</v>
      </c>
      <c r="O3467">
        <v>1431.12</v>
      </c>
      <c r="P3467">
        <v>1788.9</v>
      </c>
      <c r="Q3467">
        <f>Table1[[#This Row],[OrderQuantity]]*Table1[[#This Row],[UnitPrice]]</f>
        <v>10733.400000000001</v>
      </c>
      <c r="R3467">
        <f>Table1[[#This Row],[OrderQuantity]]*Table1[[#This Row],[UnitCost]]</f>
        <v>8586.7199999999993</v>
      </c>
      <c r="S3467">
        <f>Table1[[#This Row],[OrderQuantity]]*Table1[[#This Row],[UnitPrice]]*(1-Table1[[#This Row],[DiscountApplied]]) - (Table1[[#This Row],[OrderQuantity]]*Table1[[#This Row],[UnitCost]])</f>
        <v>536.67000000000189</v>
      </c>
      <c r="T3467">
        <f>DATEDIF(Table1[[#This Row],[ShipDate]],Table1[[#This Row],[DeliveryDate]],"d")</f>
        <v>2</v>
      </c>
      <c r="U3467" t="str">
        <f t="shared" si="109"/>
        <v>On Time</v>
      </c>
    </row>
    <row r="3468" spans="1:21" x14ac:dyDescent="0.3">
      <c r="A3468" t="str">
        <f t="shared" si="108"/>
        <v>SO-003567</v>
      </c>
      <c r="B3468" t="s">
        <v>2</v>
      </c>
      <c r="C3468" t="s">
        <v>10</v>
      </c>
      <c r="D3468" s="1">
        <v>43500</v>
      </c>
      <c r="E3468" s="1">
        <v>43660</v>
      </c>
      <c r="F3468" s="1">
        <v>43684</v>
      </c>
      <c r="G3468" s="1">
        <v>43687</v>
      </c>
      <c r="H3468" t="s">
        <v>54</v>
      </c>
      <c r="I3468">
        <v>22</v>
      </c>
      <c r="J3468">
        <v>37</v>
      </c>
      <c r="K3468">
        <v>145</v>
      </c>
      <c r="L3468">
        <v>41</v>
      </c>
      <c r="M3468">
        <v>3</v>
      </c>
      <c r="N3468">
        <v>0.08</v>
      </c>
      <c r="O3468">
        <v>1374.84</v>
      </c>
      <c r="P3468">
        <v>2546</v>
      </c>
      <c r="Q3468">
        <f>Table1[[#This Row],[OrderQuantity]]*Table1[[#This Row],[UnitPrice]]</f>
        <v>7638</v>
      </c>
      <c r="R3468">
        <f>Table1[[#This Row],[OrderQuantity]]*Table1[[#This Row],[UnitCost]]</f>
        <v>4124.5199999999995</v>
      </c>
      <c r="S3468">
        <f>Table1[[#This Row],[OrderQuantity]]*Table1[[#This Row],[UnitPrice]]*(1-Table1[[#This Row],[DiscountApplied]]) - (Table1[[#This Row],[OrderQuantity]]*Table1[[#This Row],[UnitCost]])</f>
        <v>2902.4400000000005</v>
      </c>
      <c r="T3468">
        <f>DATEDIF(Table1[[#This Row],[ShipDate]],Table1[[#This Row],[DeliveryDate]],"d")</f>
        <v>3</v>
      </c>
      <c r="U3468" t="str">
        <f t="shared" si="109"/>
        <v>On Time</v>
      </c>
    </row>
    <row r="3469" spans="1:21" x14ac:dyDescent="0.3">
      <c r="A3469" t="str">
        <f t="shared" si="108"/>
        <v>SO-003568</v>
      </c>
      <c r="B3469" t="s">
        <v>4</v>
      </c>
      <c r="C3469" t="s">
        <v>9</v>
      </c>
      <c r="D3469" s="1">
        <v>43600</v>
      </c>
      <c r="E3469" s="1">
        <v>43660</v>
      </c>
      <c r="F3469" s="1">
        <v>43684</v>
      </c>
      <c r="G3469" s="1">
        <v>43694</v>
      </c>
      <c r="H3469" t="s">
        <v>54</v>
      </c>
      <c r="I3469">
        <v>13</v>
      </c>
      <c r="J3469">
        <v>37</v>
      </c>
      <c r="K3469">
        <v>87</v>
      </c>
      <c r="L3469">
        <v>42</v>
      </c>
      <c r="M3469">
        <v>2</v>
      </c>
      <c r="N3469">
        <v>0.05</v>
      </c>
      <c r="O3469">
        <v>1725.92</v>
      </c>
      <c r="P3469">
        <v>2465.6</v>
      </c>
      <c r="Q3469">
        <f>Table1[[#This Row],[OrderQuantity]]*Table1[[#This Row],[UnitPrice]]</f>
        <v>4931.2</v>
      </c>
      <c r="R3469">
        <f>Table1[[#This Row],[OrderQuantity]]*Table1[[#This Row],[UnitCost]]</f>
        <v>3451.84</v>
      </c>
      <c r="S3469">
        <f>Table1[[#This Row],[OrderQuantity]]*Table1[[#This Row],[UnitPrice]]*(1-Table1[[#This Row],[DiscountApplied]]) - (Table1[[#This Row],[OrderQuantity]]*Table1[[#This Row],[UnitCost]])</f>
        <v>1232.7999999999993</v>
      </c>
      <c r="T3469">
        <f>DATEDIF(Table1[[#This Row],[ShipDate]],Table1[[#This Row],[DeliveryDate]],"d")</f>
        <v>10</v>
      </c>
      <c r="U3469" t="str">
        <f t="shared" si="109"/>
        <v>Late</v>
      </c>
    </row>
    <row r="3470" spans="1:21" x14ac:dyDescent="0.3">
      <c r="A3470" t="str">
        <f t="shared" si="108"/>
        <v>SO-003569</v>
      </c>
      <c r="B3470" t="s">
        <v>5</v>
      </c>
      <c r="C3470" t="s">
        <v>11</v>
      </c>
      <c r="D3470" s="1">
        <v>43600</v>
      </c>
      <c r="E3470" s="1">
        <v>43660</v>
      </c>
      <c r="F3470" s="1">
        <v>43663</v>
      </c>
      <c r="G3470" s="1">
        <v>43670</v>
      </c>
      <c r="H3470" t="s">
        <v>54</v>
      </c>
      <c r="I3470">
        <v>27</v>
      </c>
      <c r="J3470">
        <v>43</v>
      </c>
      <c r="K3470">
        <v>291</v>
      </c>
      <c r="L3470">
        <v>42</v>
      </c>
      <c r="M3470">
        <v>1</v>
      </c>
      <c r="N3470">
        <v>0.15</v>
      </c>
      <c r="O3470">
        <v>4228.97</v>
      </c>
      <c r="P3470">
        <v>5956.3</v>
      </c>
      <c r="Q3470">
        <f>Table1[[#This Row],[OrderQuantity]]*Table1[[#This Row],[UnitPrice]]</f>
        <v>5956.3</v>
      </c>
      <c r="R3470">
        <f>Table1[[#This Row],[OrderQuantity]]*Table1[[#This Row],[UnitCost]]</f>
        <v>4228.97</v>
      </c>
      <c r="S3470">
        <f>Table1[[#This Row],[OrderQuantity]]*Table1[[#This Row],[UnitPrice]]*(1-Table1[[#This Row],[DiscountApplied]]) - (Table1[[#This Row],[OrderQuantity]]*Table1[[#This Row],[UnitCost]])</f>
        <v>833.88500000000022</v>
      </c>
      <c r="T3470">
        <f>DATEDIF(Table1[[#This Row],[ShipDate]],Table1[[#This Row],[DeliveryDate]],"d")</f>
        <v>7</v>
      </c>
      <c r="U3470" t="str">
        <f t="shared" si="109"/>
        <v>On Time</v>
      </c>
    </row>
    <row r="3471" spans="1:21" x14ac:dyDescent="0.3">
      <c r="A3471" t="str">
        <f t="shared" si="108"/>
        <v>SO-003570</v>
      </c>
      <c r="B3471" t="s">
        <v>4</v>
      </c>
      <c r="C3471" t="s">
        <v>11</v>
      </c>
      <c r="D3471" s="1">
        <v>43600</v>
      </c>
      <c r="E3471" s="1">
        <v>43660</v>
      </c>
      <c r="F3471" s="1">
        <v>43685</v>
      </c>
      <c r="G3471" s="1">
        <v>43688</v>
      </c>
      <c r="H3471" t="s">
        <v>54</v>
      </c>
      <c r="I3471">
        <v>16</v>
      </c>
      <c r="J3471">
        <v>34</v>
      </c>
      <c r="K3471">
        <v>296</v>
      </c>
      <c r="L3471">
        <v>46</v>
      </c>
      <c r="M3471">
        <v>5</v>
      </c>
      <c r="N3471">
        <v>0.05</v>
      </c>
      <c r="O3471">
        <v>686.08</v>
      </c>
      <c r="P3471">
        <v>1072</v>
      </c>
      <c r="Q3471">
        <f>Table1[[#This Row],[OrderQuantity]]*Table1[[#This Row],[UnitPrice]]</f>
        <v>5360</v>
      </c>
      <c r="R3471">
        <f>Table1[[#This Row],[OrderQuantity]]*Table1[[#This Row],[UnitCost]]</f>
        <v>3430.4</v>
      </c>
      <c r="S3471">
        <f>Table1[[#This Row],[OrderQuantity]]*Table1[[#This Row],[UnitPrice]]*(1-Table1[[#This Row],[DiscountApplied]]) - (Table1[[#This Row],[OrderQuantity]]*Table1[[#This Row],[UnitCost]])</f>
        <v>1661.6</v>
      </c>
      <c r="T3471">
        <f>DATEDIF(Table1[[#This Row],[ShipDate]],Table1[[#This Row],[DeliveryDate]],"d")</f>
        <v>3</v>
      </c>
      <c r="U3471" t="str">
        <f t="shared" si="109"/>
        <v>On Time</v>
      </c>
    </row>
    <row r="3472" spans="1:21" x14ac:dyDescent="0.3">
      <c r="A3472" t="str">
        <f t="shared" si="108"/>
        <v>SO-003571</v>
      </c>
      <c r="B3472" t="s">
        <v>4</v>
      </c>
      <c r="C3472" t="s">
        <v>8</v>
      </c>
      <c r="D3472" s="1">
        <v>43600</v>
      </c>
      <c r="E3472" s="1">
        <v>43660</v>
      </c>
      <c r="F3472" s="1">
        <v>43663</v>
      </c>
      <c r="G3472" s="1">
        <v>43668</v>
      </c>
      <c r="H3472" t="s">
        <v>54</v>
      </c>
      <c r="I3472">
        <v>16</v>
      </c>
      <c r="J3472">
        <v>19</v>
      </c>
      <c r="K3472">
        <v>337</v>
      </c>
      <c r="L3472">
        <v>41</v>
      </c>
      <c r="M3472">
        <v>8</v>
      </c>
      <c r="N3472">
        <v>0.1</v>
      </c>
      <c r="O3472">
        <v>674.96</v>
      </c>
      <c r="P3472">
        <v>978.2</v>
      </c>
      <c r="Q3472">
        <f>Table1[[#This Row],[OrderQuantity]]*Table1[[#This Row],[UnitPrice]]</f>
        <v>7825.6</v>
      </c>
      <c r="R3472">
        <f>Table1[[#This Row],[OrderQuantity]]*Table1[[#This Row],[UnitCost]]</f>
        <v>5399.68</v>
      </c>
      <c r="S3472">
        <f>Table1[[#This Row],[OrderQuantity]]*Table1[[#This Row],[UnitPrice]]*(1-Table1[[#This Row],[DiscountApplied]]) - (Table1[[#This Row],[OrderQuantity]]*Table1[[#This Row],[UnitCost]])</f>
        <v>1643.3600000000006</v>
      </c>
      <c r="T3472">
        <f>DATEDIF(Table1[[#This Row],[ShipDate]],Table1[[#This Row],[DeliveryDate]],"d")</f>
        <v>5</v>
      </c>
      <c r="U3472" t="str">
        <f t="shared" si="109"/>
        <v>On Time</v>
      </c>
    </row>
    <row r="3473" spans="1:21" x14ac:dyDescent="0.3">
      <c r="A3473" t="str">
        <f t="shared" si="108"/>
        <v>SO-003572</v>
      </c>
      <c r="B3473" t="s">
        <v>3</v>
      </c>
      <c r="C3473" t="s">
        <v>12</v>
      </c>
      <c r="D3473" s="1">
        <v>43600</v>
      </c>
      <c r="E3473" s="1">
        <v>43660</v>
      </c>
      <c r="F3473" s="1">
        <v>43672</v>
      </c>
      <c r="G3473" s="1">
        <v>43682</v>
      </c>
      <c r="H3473" t="s">
        <v>54</v>
      </c>
      <c r="I3473">
        <v>6</v>
      </c>
      <c r="J3473">
        <v>33</v>
      </c>
      <c r="K3473">
        <v>212</v>
      </c>
      <c r="L3473">
        <v>20</v>
      </c>
      <c r="M3473">
        <v>5</v>
      </c>
      <c r="N3473">
        <v>0.2</v>
      </c>
      <c r="O3473">
        <v>79.599999999999994</v>
      </c>
      <c r="P3473">
        <v>180.9</v>
      </c>
      <c r="Q3473">
        <f>Table1[[#This Row],[OrderQuantity]]*Table1[[#This Row],[UnitPrice]]</f>
        <v>904.5</v>
      </c>
      <c r="R3473">
        <f>Table1[[#This Row],[OrderQuantity]]*Table1[[#This Row],[UnitCost]]</f>
        <v>398</v>
      </c>
      <c r="S3473">
        <f>Table1[[#This Row],[OrderQuantity]]*Table1[[#This Row],[UnitPrice]]*(1-Table1[[#This Row],[DiscountApplied]]) - (Table1[[#This Row],[OrderQuantity]]*Table1[[#This Row],[UnitCost]])</f>
        <v>325.60000000000002</v>
      </c>
      <c r="T3473">
        <f>DATEDIF(Table1[[#This Row],[ShipDate]],Table1[[#This Row],[DeliveryDate]],"d")</f>
        <v>10</v>
      </c>
      <c r="U3473" t="str">
        <f t="shared" si="109"/>
        <v>Late</v>
      </c>
    </row>
    <row r="3474" spans="1:21" x14ac:dyDescent="0.3">
      <c r="A3474" t="str">
        <f t="shared" si="108"/>
        <v>SO-003573</v>
      </c>
      <c r="B3474" t="s">
        <v>2</v>
      </c>
      <c r="C3474" t="s">
        <v>10</v>
      </c>
      <c r="D3474" s="1">
        <v>43500</v>
      </c>
      <c r="E3474" s="1">
        <v>43660</v>
      </c>
      <c r="F3474" s="1">
        <v>43666</v>
      </c>
      <c r="G3474" s="1">
        <v>43674</v>
      </c>
      <c r="H3474" t="s">
        <v>54</v>
      </c>
      <c r="I3474">
        <v>21</v>
      </c>
      <c r="J3474">
        <v>41</v>
      </c>
      <c r="K3474">
        <v>112</v>
      </c>
      <c r="L3474">
        <v>46</v>
      </c>
      <c r="M3474">
        <v>1</v>
      </c>
      <c r="N3474">
        <v>0.05</v>
      </c>
      <c r="O3474">
        <v>428.8</v>
      </c>
      <c r="P3474">
        <v>857.6</v>
      </c>
      <c r="Q3474">
        <f>Table1[[#This Row],[OrderQuantity]]*Table1[[#This Row],[UnitPrice]]</f>
        <v>857.6</v>
      </c>
      <c r="R3474">
        <f>Table1[[#This Row],[OrderQuantity]]*Table1[[#This Row],[UnitCost]]</f>
        <v>428.8</v>
      </c>
      <c r="S3474">
        <f>Table1[[#This Row],[OrderQuantity]]*Table1[[#This Row],[UnitPrice]]*(1-Table1[[#This Row],[DiscountApplied]]) - (Table1[[#This Row],[OrderQuantity]]*Table1[[#This Row],[UnitCost]])</f>
        <v>385.92</v>
      </c>
      <c r="T3474">
        <f>DATEDIF(Table1[[#This Row],[ShipDate]],Table1[[#This Row],[DeliveryDate]],"d")</f>
        <v>8</v>
      </c>
      <c r="U3474" t="str">
        <f t="shared" si="109"/>
        <v>Late</v>
      </c>
    </row>
    <row r="3475" spans="1:21" x14ac:dyDescent="0.3">
      <c r="A3475" t="str">
        <f t="shared" si="108"/>
        <v>SO-003574</v>
      </c>
      <c r="B3475" t="s">
        <v>4</v>
      </c>
      <c r="C3475" t="s">
        <v>8</v>
      </c>
      <c r="D3475" s="1">
        <v>43500</v>
      </c>
      <c r="E3475" s="1">
        <v>43660</v>
      </c>
      <c r="F3475" s="1">
        <v>43678</v>
      </c>
      <c r="G3475" s="1">
        <v>43688</v>
      </c>
      <c r="H3475" t="s">
        <v>54</v>
      </c>
      <c r="I3475">
        <v>15</v>
      </c>
      <c r="J3475">
        <v>41</v>
      </c>
      <c r="K3475">
        <v>345</v>
      </c>
      <c r="L3475">
        <v>40</v>
      </c>
      <c r="M3475">
        <v>1</v>
      </c>
      <c r="N3475">
        <v>0.08</v>
      </c>
      <c r="O3475">
        <v>3740.95</v>
      </c>
      <c r="P3475">
        <v>5755.3</v>
      </c>
      <c r="Q3475">
        <f>Table1[[#This Row],[OrderQuantity]]*Table1[[#This Row],[UnitPrice]]</f>
        <v>5755.3</v>
      </c>
      <c r="R3475">
        <f>Table1[[#This Row],[OrderQuantity]]*Table1[[#This Row],[UnitCost]]</f>
        <v>3740.95</v>
      </c>
      <c r="S3475">
        <f>Table1[[#This Row],[OrderQuantity]]*Table1[[#This Row],[UnitPrice]]*(1-Table1[[#This Row],[DiscountApplied]]) - (Table1[[#This Row],[OrderQuantity]]*Table1[[#This Row],[UnitCost]])</f>
        <v>1553.9260000000004</v>
      </c>
      <c r="T3475">
        <f>DATEDIF(Table1[[#This Row],[ShipDate]],Table1[[#This Row],[DeliveryDate]],"d")</f>
        <v>10</v>
      </c>
      <c r="U3475" t="str">
        <f t="shared" si="109"/>
        <v>Late</v>
      </c>
    </row>
    <row r="3476" spans="1:21" x14ac:dyDescent="0.3">
      <c r="A3476" t="str">
        <f t="shared" si="108"/>
        <v>SO-003575</v>
      </c>
      <c r="B3476" t="s">
        <v>2</v>
      </c>
      <c r="C3476" t="s">
        <v>11</v>
      </c>
      <c r="D3476" s="1">
        <v>43500</v>
      </c>
      <c r="E3476" s="1">
        <v>43660</v>
      </c>
      <c r="F3476" s="1">
        <v>43670</v>
      </c>
      <c r="G3476" s="1">
        <v>43675</v>
      </c>
      <c r="H3476" t="s">
        <v>54</v>
      </c>
      <c r="I3476">
        <v>22</v>
      </c>
      <c r="J3476">
        <v>3</v>
      </c>
      <c r="K3476">
        <v>281</v>
      </c>
      <c r="L3476">
        <v>4</v>
      </c>
      <c r="M3476">
        <v>8</v>
      </c>
      <c r="N3476">
        <v>0.08</v>
      </c>
      <c r="O3476">
        <v>1988.56</v>
      </c>
      <c r="P3476">
        <v>2485.6999999999998</v>
      </c>
      <c r="Q3476">
        <f>Table1[[#This Row],[OrderQuantity]]*Table1[[#This Row],[UnitPrice]]</f>
        <v>19885.599999999999</v>
      </c>
      <c r="R3476">
        <f>Table1[[#This Row],[OrderQuantity]]*Table1[[#This Row],[UnitCost]]</f>
        <v>15908.48</v>
      </c>
      <c r="S3476">
        <f>Table1[[#This Row],[OrderQuantity]]*Table1[[#This Row],[UnitPrice]]*(1-Table1[[#This Row],[DiscountApplied]]) - (Table1[[#This Row],[OrderQuantity]]*Table1[[#This Row],[UnitCost]])</f>
        <v>2386.2720000000008</v>
      </c>
      <c r="T3476">
        <f>DATEDIF(Table1[[#This Row],[ShipDate]],Table1[[#This Row],[DeliveryDate]],"d")</f>
        <v>5</v>
      </c>
      <c r="U3476" t="str">
        <f t="shared" si="109"/>
        <v>On Time</v>
      </c>
    </row>
    <row r="3477" spans="1:21" x14ac:dyDescent="0.3">
      <c r="A3477" t="str">
        <f t="shared" si="108"/>
        <v>SO-003576</v>
      </c>
      <c r="B3477" t="s">
        <v>3</v>
      </c>
      <c r="C3477" t="s">
        <v>10</v>
      </c>
      <c r="D3477" s="1">
        <v>43600</v>
      </c>
      <c r="E3477" s="1">
        <v>43661</v>
      </c>
      <c r="F3477" s="1">
        <v>43674</v>
      </c>
      <c r="G3477" s="1">
        <v>43683</v>
      </c>
      <c r="H3477" t="s">
        <v>54</v>
      </c>
      <c r="I3477">
        <v>9</v>
      </c>
      <c r="J3477">
        <v>30</v>
      </c>
      <c r="K3477">
        <v>199</v>
      </c>
      <c r="L3477">
        <v>25</v>
      </c>
      <c r="M3477">
        <v>1</v>
      </c>
      <c r="N3477">
        <v>0.1</v>
      </c>
      <c r="O3477">
        <v>639.58000000000004</v>
      </c>
      <c r="P3477">
        <v>864.3</v>
      </c>
      <c r="Q3477">
        <f>Table1[[#This Row],[OrderQuantity]]*Table1[[#This Row],[UnitPrice]]</f>
        <v>864.3</v>
      </c>
      <c r="R3477">
        <f>Table1[[#This Row],[OrderQuantity]]*Table1[[#This Row],[UnitCost]]</f>
        <v>639.58000000000004</v>
      </c>
      <c r="S3477">
        <f>Table1[[#This Row],[OrderQuantity]]*Table1[[#This Row],[UnitPrice]]*(1-Table1[[#This Row],[DiscountApplied]]) - (Table1[[#This Row],[OrderQuantity]]*Table1[[#This Row],[UnitCost]])</f>
        <v>138.28999999999996</v>
      </c>
      <c r="T3477">
        <f>DATEDIF(Table1[[#This Row],[ShipDate]],Table1[[#This Row],[DeliveryDate]],"d")</f>
        <v>9</v>
      </c>
      <c r="U3477" t="str">
        <f t="shared" si="109"/>
        <v>Late</v>
      </c>
    </row>
    <row r="3478" spans="1:21" x14ac:dyDescent="0.3">
      <c r="A3478" t="str">
        <f t="shared" si="108"/>
        <v>SO-003577</v>
      </c>
      <c r="B3478" t="s">
        <v>3</v>
      </c>
      <c r="C3478" t="s">
        <v>13</v>
      </c>
      <c r="D3478" s="1">
        <v>43500</v>
      </c>
      <c r="E3478" s="1">
        <v>43661</v>
      </c>
      <c r="F3478" s="1">
        <v>43664</v>
      </c>
      <c r="G3478" s="1">
        <v>43671</v>
      </c>
      <c r="H3478" t="s">
        <v>54</v>
      </c>
      <c r="I3478">
        <v>8</v>
      </c>
      <c r="J3478">
        <v>17</v>
      </c>
      <c r="K3478">
        <v>54</v>
      </c>
      <c r="L3478">
        <v>24</v>
      </c>
      <c r="M3478">
        <v>8</v>
      </c>
      <c r="N3478">
        <v>0.08</v>
      </c>
      <c r="O3478">
        <v>498.61</v>
      </c>
      <c r="P3478">
        <v>817.4</v>
      </c>
      <c r="Q3478">
        <f>Table1[[#This Row],[OrderQuantity]]*Table1[[#This Row],[UnitPrice]]</f>
        <v>6539.2</v>
      </c>
      <c r="R3478">
        <f>Table1[[#This Row],[OrderQuantity]]*Table1[[#This Row],[UnitCost]]</f>
        <v>3988.88</v>
      </c>
      <c r="S3478">
        <f>Table1[[#This Row],[OrderQuantity]]*Table1[[#This Row],[UnitPrice]]*(1-Table1[[#This Row],[DiscountApplied]]) - (Table1[[#This Row],[OrderQuantity]]*Table1[[#This Row],[UnitCost]])</f>
        <v>2027.1840000000002</v>
      </c>
      <c r="T3478">
        <f>DATEDIF(Table1[[#This Row],[ShipDate]],Table1[[#This Row],[DeliveryDate]],"d")</f>
        <v>7</v>
      </c>
      <c r="U3478" t="str">
        <f t="shared" si="109"/>
        <v>On Time</v>
      </c>
    </row>
    <row r="3479" spans="1:21" x14ac:dyDescent="0.3">
      <c r="A3479" t="str">
        <f t="shared" si="108"/>
        <v>SO-003578</v>
      </c>
      <c r="B3479" t="s">
        <v>3</v>
      </c>
      <c r="C3479" t="s">
        <v>10</v>
      </c>
      <c r="D3479" s="1">
        <v>43500</v>
      </c>
      <c r="E3479" s="1">
        <v>43661</v>
      </c>
      <c r="F3479" s="1">
        <v>43665</v>
      </c>
      <c r="G3479" s="1">
        <v>43666</v>
      </c>
      <c r="H3479" t="s">
        <v>54</v>
      </c>
      <c r="I3479">
        <v>10</v>
      </c>
      <c r="J3479">
        <v>25</v>
      </c>
      <c r="K3479">
        <v>170</v>
      </c>
      <c r="L3479">
        <v>37</v>
      </c>
      <c r="M3479">
        <v>5</v>
      </c>
      <c r="N3479">
        <v>0.08</v>
      </c>
      <c r="O3479">
        <v>675.03</v>
      </c>
      <c r="P3479">
        <v>1038.5</v>
      </c>
      <c r="Q3479">
        <f>Table1[[#This Row],[OrderQuantity]]*Table1[[#This Row],[UnitPrice]]</f>
        <v>5192.5</v>
      </c>
      <c r="R3479">
        <f>Table1[[#This Row],[OrderQuantity]]*Table1[[#This Row],[UnitCost]]</f>
        <v>3375.1499999999996</v>
      </c>
      <c r="S3479">
        <f>Table1[[#This Row],[OrderQuantity]]*Table1[[#This Row],[UnitPrice]]*(1-Table1[[#This Row],[DiscountApplied]]) - (Table1[[#This Row],[OrderQuantity]]*Table1[[#This Row],[UnitCost]])</f>
        <v>1401.9500000000007</v>
      </c>
      <c r="T3479">
        <f>DATEDIF(Table1[[#This Row],[ShipDate]],Table1[[#This Row],[DeliveryDate]],"d")</f>
        <v>1</v>
      </c>
      <c r="U3479" t="str">
        <f t="shared" si="109"/>
        <v>On Time</v>
      </c>
    </row>
    <row r="3480" spans="1:21" x14ac:dyDescent="0.3">
      <c r="A3480" t="str">
        <f t="shared" si="108"/>
        <v>SO-003579</v>
      </c>
      <c r="B3480" t="s">
        <v>3</v>
      </c>
      <c r="C3480" t="s">
        <v>10</v>
      </c>
      <c r="D3480" s="1">
        <v>43500</v>
      </c>
      <c r="E3480" s="1">
        <v>43661</v>
      </c>
      <c r="F3480" s="1">
        <v>43663</v>
      </c>
      <c r="G3480" s="1">
        <v>43672</v>
      </c>
      <c r="H3480" t="s">
        <v>54</v>
      </c>
      <c r="I3480">
        <v>7</v>
      </c>
      <c r="J3480">
        <v>32</v>
      </c>
      <c r="K3480">
        <v>114</v>
      </c>
      <c r="L3480">
        <v>36</v>
      </c>
      <c r="M3480">
        <v>4</v>
      </c>
      <c r="N3480">
        <v>0.15</v>
      </c>
      <c r="O3480">
        <v>928.29</v>
      </c>
      <c r="P3480">
        <v>1092.0999999999999</v>
      </c>
      <c r="Q3480">
        <f>Table1[[#This Row],[OrderQuantity]]*Table1[[#This Row],[UnitPrice]]</f>
        <v>4368.3999999999996</v>
      </c>
      <c r="R3480">
        <f>Table1[[#This Row],[OrderQuantity]]*Table1[[#This Row],[UnitCost]]</f>
        <v>3713.16</v>
      </c>
      <c r="S3480">
        <f>Table1[[#This Row],[OrderQuantity]]*Table1[[#This Row],[UnitPrice]]*(1-Table1[[#This Row],[DiscountApplied]]) - (Table1[[#This Row],[OrderQuantity]]*Table1[[#This Row],[UnitCost]])</f>
        <v>-2.0000000000436557E-2</v>
      </c>
      <c r="T3480">
        <f>DATEDIF(Table1[[#This Row],[ShipDate]],Table1[[#This Row],[DeliveryDate]],"d")</f>
        <v>9</v>
      </c>
      <c r="U3480" t="str">
        <f t="shared" si="109"/>
        <v>Late</v>
      </c>
    </row>
    <row r="3481" spans="1:21" x14ac:dyDescent="0.3">
      <c r="A3481" t="str">
        <f t="shared" si="108"/>
        <v>SO-003580</v>
      </c>
      <c r="B3481" t="s">
        <v>4</v>
      </c>
      <c r="C3481" t="s">
        <v>11</v>
      </c>
      <c r="D3481" s="1">
        <v>43500</v>
      </c>
      <c r="E3481" s="1">
        <v>43661</v>
      </c>
      <c r="F3481" s="1">
        <v>43673</v>
      </c>
      <c r="G3481" s="1">
        <v>43682</v>
      </c>
      <c r="H3481" t="s">
        <v>54</v>
      </c>
      <c r="I3481">
        <v>14</v>
      </c>
      <c r="J3481">
        <v>13</v>
      </c>
      <c r="K3481">
        <v>302</v>
      </c>
      <c r="L3481">
        <v>6</v>
      </c>
      <c r="M3481">
        <v>3</v>
      </c>
      <c r="N3481">
        <v>0.08</v>
      </c>
      <c r="O3481">
        <v>1912.85</v>
      </c>
      <c r="P3481">
        <v>3825.7</v>
      </c>
      <c r="Q3481">
        <f>Table1[[#This Row],[OrderQuantity]]*Table1[[#This Row],[UnitPrice]]</f>
        <v>11477.099999999999</v>
      </c>
      <c r="R3481">
        <f>Table1[[#This Row],[OrderQuantity]]*Table1[[#This Row],[UnitCost]]</f>
        <v>5738.5499999999993</v>
      </c>
      <c r="S3481">
        <f>Table1[[#This Row],[OrderQuantity]]*Table1[[#This Row],[UnitPrice]]*(1-Table1[[#This Row],[DiscountApplied]]) - (Table1[[#This Row],[OrderQuantity]]*Table1[[#This Row],[UnitCost]])</f>
        <v>4820.3819999999996</v>
      </c>
      <c r="T3481">
        <f>DATEDIF(Table1[[#This Row],[ShipDate]],Table1[[#This Row],[DeliveryDate]],"d")</f>
        <v>9</v>
      </c>
      <c r="U3481" t="str">
        <f t="shared" si="109"/>
        <v>Late</v>
      </c>
    </row>
    <row r="3482" spans="1:21" x14ac:dyDescent="0.3">
      <c r="A3482" t="str">
        <f t="shared" si="108"/>
        <v>SO-003581</v>
      </c>
      <c r="B3482" t="s">
        <v>4</v>
      </c>
      <c r="C3482" t="s">
        <v>11</v>
      </c>
      <c r="D3482" s="1">
        <v>43500</v>
      </c>
      <c r="E3482" s="1">
        <v>43661</v>
      </c>
      <c r="F3482" s="1">
        <v>43667</v>
      </c>
      <c r="G3482" s="1">
        <v>43670</v>
      </c>
      <c r="H3482" t="s">
        <v>54</v>
      </c>
      <c r="I3482">
        <v>15</v>
      </c>
      <c r="J3482">
        <v>20</v>
      </c>
      <c r="K3482">
        <v>296</v>
      </c>
      <c r="L3482">
        <v>8</v>
      </c>
      <c r="M3482">
        <v>2</v>
      </c>
      <c r="N3482">
        <v>0.1</v>
      </c>
      <c r="O3482">
        <v>128.97999999999999</v>
      </c>
      <c r="P3482">
        <v>167.5</v>
      </c>
      <c r="Q3482">
        <f>Table1[[#This Row],[OrderQuantity]]*Table1[[#This Row],[UnitPrice]]</f>
        <v>335</v>
      </c>
      <c r="R3482">
        <f>Table1[[#This Row],[OrderQuantity]]*Table1[[#This Row],[UnitCost]]</f>
        <v>257.95999999999998</v>
      </c>
      <c r="S3482">
        <f>Table1[[#This Row],[OrderQuantity]]*Table1[[#This Row],[UnitPrice]]*(1-Table1[[#This Row],[DiscountApplied]]) - (Table1[[#This Row],[OrderQuantity]]*Table1[[#This Row],[UnitCost]])</f>
        <v>43.54000000000002</v>
      </c>
      <c r="T3482">
        <f>DATEDIF(Table1[[#This Row],[ShipDate]],Table1[[#This Row],[DeliveryDate]],"d")</f>
        <v>3</v>
      </c>
      <c r="U3482" t="str">
        <f t="shared" si="109"/>
        <v>On Time</v>
      </c>
    </row>
    <row r="3483" spans="1:21" x14ac:dyDescent="0.3">
      <c r="A3483" t="str">
        <f t="shared" si="108"/>
        <v>SO-003582</v>
      </c>
      <c r="B3483" t="s">
        <v>2</v>
      </c>
      <c r="C3483" t="s">
        <v>9</v>
      </c>
      <c r="D3483" s="1">
        <v>43600</v>
      </c>
      <c r="E3483" s="1">
        <v>43661</v>
      </c>
      <c r="F3483" s="1">
        <v>43686</v>
      </c>
      <c r="G3483" s="1">
        <v>43690</v>
      </c>
      <c r="H3483" t="s">
        <v>54</v>
      </c>
      <c r="I3483">
        <v>21</v>
      </c>
      <c r="J3483">
        <v>24</v>
      </c>
      <c r="K3483">
        <v>80</v>
      </c>
      <c r="L3483">
        <v>42</v>
      </c>
      <c r="M3483">
        <v>7</v>
      </c>
      <c r="N3483">
        <v>0.08</v>
      </c>
      <c r="O3483">
        <v>2127.38</v>
      </c>
      <c r="P3483">
        <v>3939.6</v>
      </c>
      <c r="Q3483">
        <f>Table1[[#This Row],[OrderQuantity]]*Table1[[#This Row],[UnitPrice]]</f>
        <v>27577.200000000001</v>
      </c>
      <c r="R3483">
        <f>Table1[[#This Row],[OrderQuantity]]*Table1[[#This Row],[UnitCost]]</f>
        <v>14891.66</v>
      </c>
      <c r="S3483">
        <f>Table1[[#This Row],[OrderQuantity]]*Table1[[#This Row],[UnitPrice]]*(1-Table1[[#This Row],[DiscountApplied]]) - (Table1[[#This Row],[OrderQuantity]]*Table1[[#This Row],[UnitCost]])</f>
        <v>10479.364000000001</v>
      </c>
      <c r="T3483">
        <f>DATEDIF(Table1[[#This Row],[ShipDate]],Table1[[#This Row],[DeliveryDate]],"d")</f>
        <v>4</v>
      </c>
      <c r="U3483" t="str">
        <f t="shared" si="109"/>
        <v>On Time</v>
      </c>
    </row>
    <row r="3484" spans="1:21" x14ac:dyDescent="0.3">
      <c r="A3484" t="str">
        <f t="shared" si="108"/>
        <v>SO-003583</v>
      </c>
      <c r="B3484" t="s">
        <v>3</v>
      </c>
      <c r="C3484" t="s">
        <v>13</v>
      </c>
      <c r="D3484" s="1">
        <v>43500</v>
      </c>
      <c r="E3484" s="1">
        <v>43661</v>
      </c>
      <c r="F3484" s="1">
        <v>43682</v>
      </c>
      <c r="G3484" s="1">
        <v>43683</v>
      </c>
      <c r="H3484" t="s">
        <v>54</v>
      </c>
      <c r="I3484">
        <v>2</v>
      </c>
      <c r="J3484">
        <v>19</v>
      </c>
      <c r="K3484">
        <v>30</v>
      </c>
      <c r="L3484">
        <v>26</v>
      </c>
      <c r="M3484">
        <v>5</v>
      </c>
      <c r="N3484">
        <v>0.15</v>
      </c>
      <c r="O3484">
        <v>167.23</v>
      </c>
      <c r="P3484">
        <v>261.3</v>
      </c>
      <c r="Q3484">
        <f>Table1[[#This Row],[OrderQuantity]]*Table1[[#This Row],[UnitPrice]]</f>
        <v>1306.5</v>
      </c>
      <c r="R3484">
        <f>Table1[[#This Row],[OrderQuantity]]*Table1[[#This Row],[UnitCost]]</f>
        <v>836.15</v>
      </c>
      <c r="S3484">
        <f>Table1[[#This Row],[OrderQuantity]]*Table1[[#This Row],[UnitPrice]]*(1-Table1[[#This Row],[DiscountApplied]]) - (Table1[[#This Row],[OrderQuantity]]*Table1[[#This Row],[UnitCost]])</f>
        <v>274.37499999999989</v>
      </c>
      <c r="T3484">
        <f>DATEDIF(Table1[[#This Row],[ShipDate]],Table1[[#This Row],[DeliveryDate]],"d")</f>
        <v>1</v>
      </c>
      <c r="U3484" t="str">
        <f t="shared" si="109"/>
        <v>On Time</v>
      </c>
    </row>
    <row r="3485" spans="1:21" x14ac:dyDescent="0.3">
      <c r="A3485" t="str">
        <f t="shared" si="108"/>
        <v>SO-003584</v>
      </c>
      <c r="B3485" t="s">
        <v>3</v>
      </c>
      <c r="C3485" t="s">
        <v>12</v>
      </c>
      <c r="D3485" s="1">
        <v>43600</v>
      </c>
      <c r="E3485" s="1">
        <v>43661</v>
      </c>
      <c r="F3485" s="1">
        <v>43668</v>
      </c>
      <c r="G3485" s="1">
        <v>43671</v>
      </c>
      <c r="H3485" t="s">
        <v>54</v>
      </c>
      <c r="I3485">
        <v>9</v>
      </c>
      <c r="J3485">
        <v>12</v>
      </c>
      <c r="K3485">
        <v>235</v>
      </c>
      <c r="L3485">
        <v>37</v>
      </c>
      <c r="M3485">
        <v>5</v>
      </c>
      <c r="N3485">
        <v>0.15</v>
      </c>
      <c r="O3485">
        <v>1454.97</v>
      </c>
      <c r="P3485">
        <v>2385.1999999999998</v>
      </c>
      <c r="Q3485">
        <f>Table1[[#This Row],[OrderQuantity]]*Table1[[#This Row],[UnitPrice]]</f>
        <v>11926</v>
      </c>
      <c r="R3485">
        <f>Table1[[#This Row],[OrderQuantity]]*Table1[[#This Row],[UnitCost]]</f>
        <v>7274.85</v>
      </c>
      <c r="S3485">
        <f>Table1[[#This Row],[OrderQuantity]]*Table1[[#This Row],[UnitPrice]]*(1-Table1[[#This Row],[DiscountApplied]]) - (Table1[[#This Row],[OrderQuantity]]*Table1[[#This Row],[UnitCost]])</f>
        <v>2862.25</v>
      </c>
      <c r="T3485">
        <f>DATEDIF(Table1[[#This Row],[ShipDate]],Table1[[#This Row],[DeliveryDate]],"d")</f>
        <v>3</v>
      </c>
      <c r="U3485" t="str">
        <f t="shared" si="109"/>
        <v>On Time</v>
      </c>
    </row>
    <row r="3486" spans="1:21" x14ac:dyDescent="0.3">
      <c r="A3486" t="str">
        <f t="shared" si="108"/>
        <v>SO-003585</v>
      </c>
      <c r="B3486" t="s">
        <v>3</v>
      </c>
      <c r="C3486" t="s">
        <v>9</v>
      </c>
      <c r="D3486" s="1">
        <v>43600</v>
      </c>
      <c r="E3486" s="1">
        <v>43661</v>
      </c>
      <c r="F3486" s="1">
        <v>43679</v>
      </c>
      <c r="G3486" s="1">
        <v>43689</v>
      </c>
      <c r="H3486" t="s">
        <v>54</v>
      </c>
      <c r="I3486">
        <v>11</v>
      </c>
      <c r="J3486">
        <v>10</v>
      </c>
      <c r="K3486">
        <v>71</v>
      </c>
      <c r="L3486">
        <v>18</v>
      </c>
      <c r="M3486">
        <v>1</v>
      </c>
      <c r="N3486">
        <v>0.4</v>
      </c>
      <c r="O3486">
        <v>3131.38</v>
      </c>
      <c r="P3486">
        <v>3865.9</v>
      </c>
      <c r="Q3486">
        <f>Table1[[#This Row],[OrderQuantity]]*Table1[[#This Row],[UnitPrice]]</f>
        <v>3865.9</v>
      </c>
      <c r="R3486">
        <f>Table1[[#This Row],[OrderQuantity]]*Table1[[#This Row],[UnitCost]]</f>
        <v>3131.38</v>
      </c>
      <c r="S3486">
        <f>Table1[[#This Row],[OrderQuantity]]*Table1[[#This Row],[UnitPrice]]*(1-Table1[[#This Row],[DiscountApplied]]) - (Table1[[#This Row],[OrderQuantity]]*Table1[[#This Row],[UnitCost]])</f>
        <v>-811.84000000000015</v>
      </c>
      <c r="T3486">
        <f>DATEDIF(Table1[[#This Row],[ShipDate]],Table1[[#This Row],[DeliveryDate]],"d")</f>
        <v>10</v>
      </c>
      <c r="U3486" t="str">
        <f t="shared" si="109"/>
        <v>Late</v>
      </c>
    </row>
    <row r="3487" spans="1:21" x14ac:dyDescent="0.3">
      <c r="A3487" t="str">
        <f t="shared" si="108"/>
        <v>SO-003586</v>
      </c>
      <c r="B3487" t="s">
        <v>3</v>
      </c>
      <c r="C3487" t="s">
        <v>11</v>
      </c>
      <c r="D3487" s="1">
        <v>43600</v>
      </c>
      <c r="E3487" s="1">
        <v>43662</v>
      </c>
      <c r="F3487" s="1">
        <v>43679</v>
      </c>
      <c r="G3487" s="1">
        <v>43684</v>
      </c>
      <c r="H3487" t="s">
        <v>54</v>
      </c>
      <c r="I3487">
        <v>12</v>
      </c>
      <c r="J3487">
        <v>2</v>
      </c>
      <c r="K3487">
        <v>294</v>
      </c>
      <c r="L3487">
        <v>42</v>
      </c>
      <c r="M3487">
        <v>5</v>
      </c>
      <c r="N3487">
        <v>0.05</v>
      </c>
      <c r="O3487">
        <v>1571.28</v>
      </c>
      <c r="P3487">
        <v>3832.4</v>
      </c>
      <c r="Q3487">
        <f>Table1[[#This Row],[OrderQuantity]]*Table1[[#This Row],[UnitPrice]]</f>
        <v>19162</v>
      </c>
      <c r="R3487">
        <f>Table1[[#This Row],[OrderQuantity]]*Table1[[#This Row],[UnitCost]]</f>
        <v>7856.4</v>
      </c>
      <c r="S3487">
        <f>Table1[[#This Row],[OrderQuantity]]*Table1[[#This Row],[UnitPrice]]*(1-Table1[[#This Row],[DiscountApplied]]) - (Table1[[#This Row],[OrderQuantity]]*Table1[[#This Row],[UnitCost]])</f>
        <v>10347.499999999998</v>
      </c>
      <c r="T3487">
        <f>DATEDIF(Table1[[#This Row],[ShipDate]],Table1[[#This Row],[DeliveryDate]],"d")</f>
        <v>5</v>
      </c>
      <c r="U3487" t="str">
        <f t="shared" si="109"/>
        <v>On Time</v>
      </c>
    </row>
    <row r="3488" spans="1:21" x14ac:dyDescent="0.3">
      <c r="A3488" t="str">
        <f t="shared" si="108"/>
        <v>SO-003587</v>
      </c>
      <c r="B3488" t="s">
        <v>3</v>
      </c>
      <c r="C3488" t="s">
        <v>10</v>
      </c>
      <c r="D3488" s="1">
        <v>43500</v>
      </c>
      <c r="E3488" s="1">
        <v>43662</v>
      </c>
      <c r="F3488" s="1">
        <v>43675</v>
      </c>
      <c r="G3488" s="1">
        <v>43682</v>
      </c>
      <c r="H3488" t="s">
        <v>54</v>
      </c>
      <c r="I3488">
        <v>11</v>
      </c>
      <c r="J3488">
        <v>1</v>
      </c>
      <c r="K3488">
        <v>129</v>
      </c>
      <c r="L3488">
        <v>1</v>
      </c>
      <c r="M3488">
        <v>2</v>
      </c>
      <c r="N3488">
        <v>0.1</v>
      </c>
      <c r="O3488">
        <v>2658.23</v>
      </c>
      <c r="P3488">
        <v>3852.5</v>
      </c>
      <c r="Q3488">
        <f>Table1[[#This Row],[OrderQuantity]]*Table1[[#This Row],[UnitPrice]]</f>
        <v>7705</v>
      </c>
      <c r="R3488">
        <f>Table1[[#This Row],[OrderQuantity]]*Table1[[#This Row],[UnitCost]]</f>
        <v>5316.46</v>
      </c>
      <c r="S3488">
        <f>Table1[[#This Row],[OrderQuantity]]*Table1[[#This Row],[UnitPrice]]*(1-Table1[[#This Row],[DiscountApplied]]) - (Table1[[#This Row],[OrderQuantity]]*Table1[[#This Row],[UnitCost]])</f>
        <v>1618.04</v>
      </c>
      <c r="T3488">
        <f>DATEDIF(Table1[[#This Row],[ShipDate]],Table1[[#This Row],[DeliveryDate]],"d")</f>
        <v>7</v>
      </c>
      <c r="U3488" t="str">
        <f t="shared" si="109"/>
        <v>On Time</v>
      </c>
    </row>
    <row r="3489" spans="1:21" x14ac:dyDescent="0.3">
      <c r="A3489" t="str">
        <f t="shared" si="108"/>
        <v>SO-003588</v>
      </c>
      <c r="B3489" t="s">
        <v>4</v>
      </c>
      <c r="C3489" t="s">
        <v>13</v>
      </c>
      <c r="D3489" s="1">
        <v>43500</v>
      </c>
      <c r="E3489" s="1">
        <v>43662</v>
      </c>
      <c r="F3489" s="1">
        <v>43668</v>
      </c>
      <c r="G3489" s="1">
        <v>43673</v>
      </c>
      <c r="H3489" t="s">
        <v>54</v>
      </c>
      <c r="I3489">
        <v>13</v>
      </c>
      <c r="J3489">
        <v>26</v>
      </c>
      <c r="K3489">
        <v>2</v>
      </c>
      <c r="L3489">
        <v>17</v>
      </c>
      <c r="M3489">
        <v>1</v>
      </c>
      <c r="N3489">
        <v>0.08</v>
      </c>
      <c r="O3489">
        <v>137.22</v>
      </c>
      <c r="P3489">
        <v>214.4</v>
      </c>
      <c r="Q3489">
        <f>Table1[[#This Row],[OrderQuantity]]*Table1[[#This Row],[UnitPrice]]</f>
        <v>214.4</v>
      </c>
      <c r="R3489">
        <f>Table1[[#This Row],[OrderQuantity]]*Table1[[#This Row],[UnitCost]]</f>
        <v>137.22</v>
      </c>
      <c r="S3489">
        <f>Table1[[#This Row],[OrderQuantity]]*Table1[[#This Row],[UnitPrice]]*(1-Table1[[#This Row],[DiscountApplied]]) - (Table1[[#This Row],[OrderQuantity]]*Table1[[#This Row],[UnitCost]])</f>
        <v>60.02800000000002</v>
      </c>
      <c r="T3489">
        <f>DATEDIF(Table1[[#This Row],[ShipDate]],Table1[[#This Row],[DeliveryDate]],"d")</f>
        <v>5</v>
      </c>
      <c r="U3489" t="str">
        <f t="shared" si="109"/>
        <v>On Time</v>
      </c>
    </row>
    <row r="3490" spans="1:21" x14ac:dyDescent="0.3">
      <c r="A3490" t="str">
        <f t="shared" si="108"/>
        <v>SO-003589</v>
      </c>
      <c r="B3490" t="s">
        <v>4</v>
      </c>
      <c r="C3490" t="s">
        <v>11</v>
      </c>
      <c r="D3490" s="1">
        <v>43500</v>
      </c>
      <c r="E3490" s="1">
        <v>43662</v>
      </c>
      <c r="F3490" s="1">
        <v>43671</v>
      </c>
      <c r="G3490" s="1">
        <v>43681</v>
      </c>
      <c r="H3490" t="s">
        <v>54</v>
      </c>
      <c r="I3490">
        <v>17</v>
      </c>
      <c r="J3490">
        <v>47</v>
      </c>
      <c r="K3490">
        <v>303</v>
      </c>
      <c r="L3490">
        <v>47</v>
      </c>
      <c r="M3490">
        <v>5</v>
      </c>
      <c r="N3490">
        <v>0.2</v>
      </c>
      <c r="O3490">
        <v>178.22</v>
      </c>
      <c r="P3490">
        <v>254.6</v>
      </c>
      <c r="Q3490">
        <f>Table1[[#This Row],[OrderQuantity]]*Table1[[#This Row],[UnitPrice]]</f>
        <v>1273</v>
      </c>
      <c r="R3490">
        <f>Table1[[#This Row],[OrderQuantity]]*Table1[[#This Row],[UnitCost]]</f>
        <v>891.1</v>
      </c>
      <c r="S3490">
        <f>Table1[[#This Row],[OrderQuantity]]*Table1[[#This Row],[UnitPrice]]*(1-Table1[[#This Row],[DiscountApplied]]) - (Table1[[#This Row],[OrderQuantity]]*Table1[[#This Row],[UnitCost]])</f>
        <v>127.30000000000007</v>
      </c>
      <c r="T3490">
        <f>DATEDIF(Table1[[#This Row],[ShipDate]],Table1[[#This Row],[DeliveryDate]],"d")</f>
        <v>10</v>
      </c>
      <c r="U3490" t="str">
        <f t="shared" si="109"/>
        <v>Late</v>
      </c>
    </row>
    <row r="3491" spans="1:21" x14ac:dyDescent="0.3">
      <c r="A3491" t="str">
        <f t="shared" si="108"/>
        <v>SO-003590</v>
      </c>
      <c r="B3491" t="s">
        <v>2</v>
      </c>
      <c r="C3491" t="s">
        <v>8</v>
      </c>
      <c r="D3491" s="1">
        <v>43500</v>
      </c>
      <c r="E3491" s="1">
        <v>43662</v>
      </c>
      <c r="F3491" s="1">
        <v>43678</v>
      </c>
      <c r="G3491" s="1">
        <v>43685</v>
      </c>
      <c r="H3491" t="s">
        <v>54</v>
      </c>
      <c r="I3491">
        <v>23</v>
      </c>
      <c r="J3491">
        <v>22</v>
      </c>
      <c r="K3491">
        <v>353</v>
      </c>
      <c r="L3491">
        <v>13</v>
      </c>
      <c r="M3491">
        <v>5</v>
      </c>
      <c r="N3491">
        <v>0.3</v>
      </c>
      <c r="O3491">
        <v>436.84</v>
      </c>
      <c r="P3491">
        <v>1092.0999999999999</v>
      </c>
      <c r="Q3491">
        <f>Table1[[#This Row],[OrderQuantity]]*Table1[[#This Row],[UnitPrice]]</f>
        <v>5460.5</v>
      </c>
      <c r="R3491">
        <f>Table1[[#This Row],[OrderQuantity]]*Table1[[#This Row],[UnitCost]]</f>
        <v>2184.1999999999998</v>
      </c>
      <c r="S3491">
        <f>Table1[[#This Row],[OrderQuantity]]*Table1[[#This Row],[UnitPrice]]*(1-Table1[[#This Row],[DiscountApplied]]) - (Table1[[#This Row],[OrderQuantity]]*Table1[[#This Row],[UnitCost]])</f>
        <v>1638.15</v>
      </c>
      <c r="T3491">
        <f>DATEDIF(Table1[[#This Row],[ShipDate]],Table1[[#This Row],[DeliveryDate]],"d")</f>
        <v>7</v>
      </c>
      <c r="U3491" t="str">
        <f t="shared" si="109"/>
        <v>On Time</v>
      </c>
    </row>
    <row r="3492" spans="1:21" x14ac:dyDescent="0.3">
      <c r="A3492" t="str">
        <f t="shared" si="108"/>
        <v>SO-003591</v>
      </c>
      <c r="B3492" t="s">
        <v>3</v>
      </c>
      <c r="C3492" t="s">
        <v>8</v>
      </c>
      <c r="D3492" s="1">
        <v>43500</v>
      </c>
      <c r="E3492" s="1">
        <v>43663</v>
      </c>
      <c r="F3492" s="1">
        <v>43679</v>
      </c>
      <c r="G3492" s="1">
        <v>43684</v>
      </c>
      <c r="H3492" t="s">
        <v>54</v>
      </c>
      <c r="I3492">
        <v>6</v>
      </c>
      <c r="J3492">
        <v>20</v>
      </c>
      <c r="K3492">
        <v>347</v>
      </c>
      <c r="L3492">
        <v>21</v>
      </c>
      <c r="M3492">
        <v>2</v>
      </c>
      <c r="N3492">
        <v>0.1</v>
      </c>
      <c r="O3492">
        <v>911.74</v>
      </c>
      <c r="P3492">
        <v>1688.4</v>
      </c>
      <c r="Q3492">
        <f>Table1[[#This Row],[OrderQuantity]]*Table1[[#This Row],[UnitPrice]]</f>
        <v>3376.8</v>
      </c>
      <c r="R3492">
        <f>Table1[[#This Row],[OrderQuantity]]*Table1[[#This Row],[UnitCost]]</f>
        <v>1823.48</v>
      </c>
      <c r="S3492">
        <f>Table1[[#This Row],[OrderQuantity]]*Table1[[#This Row],[UnitPrice]]*(1-Table1[[#This Row],[DiscountApplied]]) - (Table1[[#This Row],[OrderQuantity]]*Table1[[#This Row],[UnitCost]])</f>
        <v>1215.6400000000003</v>
      </c>
      <c r="T3492">
        <f>DATEDIF(Table1[[#This Row],[ShipDate]],Table1[[#This Row],[DeliveryDate]],"d")</f>
        <v>5</v>
      </c>
      <c r="U3492" t="str">
        <f t="shared" si="109"/>
        <v>On Time</v>
      </c>
    </row>
    <row r="3493" spans="1:21" x14ac:dyDescent="0.3">
      <c r="A3493" t="str">
        <f t="shared" si="108"/>
        <v>SO-003592</v>
      </c>
      <c r="B3493" t="s">
        <v>3</v>
      </c>
      <c r="C3493" t="s">
        <v>10</v>
      </c>
      <c r="D3493" s="1">
        <v>43600</v>
      </c>
      <c r="E3493" s="1">
        <v>43663</v>
      </c>
      <c r="F3493" s="1">
        <v>43681</v>
      </c>
      <c r="G3493" s="1">
        <v>43685</v>
      </c>
      <c r="H3493" t="s">
        <v>54</v>
      </c>
      <c r="I3493">
        <v>3</v>
      </c>
      <c r="J3493">
        <v>1</v>
      </c>
      <c r="K3493">
        <v>89</v>
      </c>
      <c r="L3493">
        <v>27</v>
      </c>
      <c r="M3493">
        <v>2</v>
      </c>
      <c r="N3493">
        <v>0.15</v>
      </c>
      <c r="O3493">
        <v>1269.1099999999999</v>
      </c>
      <c r="P3493">
        <v>3021.7</v>
      </c>
      <c r="Q3493">
        <f>Table1[[#This Row],[OrderQuantity]]*Table1[[#This Row],[UnitPrice]]</f>
        <v>6043.4</v>
      </c>
      <c r="R3493">
        <f>Table1[[#This Row],[OrderQuantity]]*Table1[[#This Row],[UnitCost]]</f>
        <v>2538.2199999999998</v>
      </c>
      <c r="S3493">
        <f>Table1[[#This Row],[OrderQuantity]]*Table1[[#This Row],[UnitPrice]]*(1-Table1[[#This Row],[DiscountApplied]]) - (Table1[[#This Row],[OrderQuantity]]*Table1[[#This Row],[UnitCost]])</f>
        <v>2598.6699999999996</v>
      </c>
      <c r="T3493">
        <f>DATEDIF(Table1[[#This Row],[ShipDate]],Table1[[#This Row],[DeliveryDate]],"d")</f>
        <v>4</v>
      </c>
      <c r="U3493" t="str">
        <f t="shared" si="109"/>
        <v>On Time</v>
      </c>
    </row>
    <row r="3494" spans="1:21" x14ac:dyDescent="0.3">
      <c r="A3494" t="str">
        <f t="shared" si="108"/>
        <v>SO-003593</v>
      </c>
      <c r="B3494" t="s">
        <v>4</v>
      </c>
      <c r="C3494" t="s">
        <v>10</v>
      </c>
      <c r="D3494" s="1">
        <v>43500</v>
      </c>
      <c r="E3494" s="1">
        <v>43663</v>
      </c>
      <c r="F3494" s="1">
        <v>43671</v>
      </c>
      <c r="G3494" s="1">
        <v>43678</v>
      </c>
      <c r="H3494" t="s">
        <v>54</v>
      </c>
      <c r="I3494">
        <v>19</v>
      </c>
      <c r="J3494">
        <v>42</v>
      </c>
      <c r="K3494">
        <v>110</v>
      </c>
      <c r="L3494">
        <v>8</v>
      </c>
      <c r="M3494">
        <v>8</v>
      </c>
      <c r="N3494">
        <v>0.4</v>
      </c>
      <c r="O3494">
        <v>2866.13</v>
      </c>
      <c r="P3494">
        <v>3926.2</v>
      </c>
      <c r="Q3494">
        <f>Table1[[#This Row],[OrderQuantity]]*Table1[[#This Row],[UnitPrice]]</f>
        <v>31409.599999999999</v>
      </c>
      <c r="R3494">
        <f>Table1[[#This Row],[OrderQuantity]]*Table1[[#This Row],[UnitCost]]</f>
        <v>22929.040000000001</v>
      </c>
      <c r="S3494">
        <f>Table1[[#This Row],[OrderQuantity]]*Table1[[#This Row],[UnitPrice]]*(1-Table1[[#This Row],[DiscountApplied]]) - (Table1[[#This Row],[OrderQuantity]]*Table1[[#This Row],[UnitCost]])</f>
        <v>-4083.2800000000025</v>
      </c>
      <c r="T3494">
        <f>DATEDIF(Table1[[#This Row],[ShipDate]],Table1[[#This Row],[DeliveryDate]],"d")</f>
        <v>7</v>
      </c>
      <c r="U3494" t="str">
        <f t="shared" si="109"/>
        <v>On Time</v>
      </c>
    </row>
    <row r="3495" spans="1:21" x14ac:dyDescent="0.3">
      <c r="A3495" t="str">
        <f t="shared" si="108"/>
        <v>SO-003594</v>
      </c>
      <c r="B3495" t="s">
        <v>3</v>
      </c>
      <c r="C3495" t="s">
        <v>9</v>
      </c>
      <c r="D3495" s="1">
        <v>43500</v>
      </c>
      <c r="E3495" s="1">
        <v>43663</v>
      </c>
      <c r="F3495" s="1">
        <v>43673</v>
      </c>
      <c r="G3495" s="1">
        <v>43681</v>
      </c>
      <c r="H3495" t="s">
        <v>54</v>
      </c>
      <c r="I3495">
        <v>2</v>
      </c>
      <c r="J3495">
        <v>34</v>
      </c>
      <c r="K3495">
        <v>84</v>
      </c>
      <c r="L3495">
        <v>31</v>
      </c>
      <c r="M3495">
        <v>1</v>
      </c>
      <c r="N3495">
        <v>0.15</v>
      </c>
      <c r="O3495">
        <v>1241.8499999999999</v>
      </c>
      <c r="P3495">
        <v>2257.9</v>
      </c>
      <c r="Q3495">
        <f>Table1[[#This Row],[OrderQuantity]]*Table1[[#This Row],[UnitPrice]]</f>
        <v>2257.9</v>
      </c>
      <c r="R3495">
        <f>Table1[[#This Row],[OrderQuantity]]*Table1[[#This Row],[UnitCost]]</f>
        <v>1241.8499999999999</v>
      </c>
      <c r="S3495">
        <f>Table1[[#This Row],[OrderQuantity]]*Table1[[#This Row],[UnitPrice]]*(1-Table1[[#This Row],[DiscountApplied]]) - (Table1[[#This Row],[OrderQuantity]]*Table1[[#This Row],[UnitCost]])</f>
        <v>677.36500000000001</v>
      </c>
      <c r="T3495">
        <f>DATEDIF(Table1[[#This Row],[ShipDate]],Table1[[#This Row],[DeliveryDate]],"d")</f>
        <v>8</v>
      </c>
      <c r="U3495" t="str">
        <f t="shared" si="109"/>
        <v>Late</v>
      </c>
    </row>
    <row r="3496" spans="1:21" x14ac:dyDescent="0.3">
      <c r="A3496" t="str">
        <f t="shared" si="108"/>
        <v>SO-003595</v>
      </c>
      <c r="B3496" t="s">
        <v>4</v>
      </c>
      <c r="C3496" t="s">
        <v>10</v>
      </c>
      <c r="D3496" s="1">
        <v>43500</v>
      </c>
      <c r="E3496" s="1">
        <v>43663</v>
      </c>
      <c r="F3496" s="1">
        <v>43689</v>
      </c>
      <c r="G3496" s="1">
        <v>43698</v>
      </c>
      <c r="H3496" t="s">
        <v>54</v>
      </c>
      <c r="I3496">
        <v>15</v>
      </c>
      <c r="J3496">
        <v>49</v>
      </c>
      <c r="K3496">
        <v>124</v>
      </c>
      <c r="L3496">
        <v>39</v>
      </c>
      <c r="M3496">
        <v>2</v>
      </c>
      <c r="N3496">
        <v>0.05</v>
      </c>
      <c r="O3496">
        <v>2172.41</v>
      </c>
      <c r="P3496">
        <v>2586.1999999999998</v>
      </c>
      <c r="Q3496">
        <f>Table1[[#This Row],[OrderQuantity]]*Table1[[#This Row],[UnitPrice]]</f>
        <v>5172.3999999999996</v>
      </c>
      <c r="R3496">
        <f>Table1[[#This Row],[OrderQuantity]]*Table1[[#This Row],[UnitCost]]</f>
        <v>4344.82</v>
      </c>
      <c r="S3496">
        <f>Table1[[#This Row],[OrderQuantity]]*Table1[[#This Row],[UnitPrice]]*(1-Table1[[#This Row],[DiscountApplied]]) - (Table1[[#This Row],[OrderQuantity]]*Table1[[#This Row],[UnitCost]])</f>
        <v>568.96</v>
      </c>
      <c r="T3496">
        <f>DATEDIF(Table1[[#This Row],[ShipDate]],Table1[[#This Row],[DeliveryDate]],"d")</f>
        <v>9</v>
      </c>
      <c r="U3496" t="str">
        <f t="shared" si="109"/>
        <v>Late</v>
      </c>
    </row>
    <row r="3497" spans="1:21" x14ac:dyDescent="0.3">
      <c r="A3497" t="str">
        <f t="shared" si="108"/>
        <v>SO-003596</v>
      </c>
      <c r="B3497" t="s">
        <v>3</v>
      </c>
      <c r="C3497" t="s">
        <v>11</v>
      </c>
      <c r="D3497" s="1">
        <v>43500</v>
      </c>
      <c r="E3497" s="1">
        <v>43663</v>
      </c>
      <c r="F3497" s="1">
        <v>43672</v>
      </c>
      <c r="G3497" s="1">
        <v>43676</v>
      </c>
      <c r="H3497" t="s">
        <v>54</v>
      </c>
      <c r="I3497">
        <v>8</v>
      </c>
      <c r="J3497">
        <v>28</v>
      </c>
      <c r="K3497">
        <v>276</v>
      </c>
      <c r="L3497">
        <v>46</v>
      </c>
      <c r="M3497">
        <v>1</v>
      </c>
      <c r="N3497">
        <v>0.05</v>
      </c>
      <c r="O3497">
        <v>617.87</v>
      </c>
      <c r="P3497">
        <v>1065.3</v>
      </c>
      <c r="Q3497">
        <f>Table1[[#This Row],[OrderQuantity]]*Table1[[#This Row],[UnitPrice]]</f>
        <v>1065.3</v>
      </c>
      <c r="R3497">
        <f>Table1[[#This Row],[OrderQuantity]]*Table1[[#This Row],[UnitCost]]</f>
        <v>617.87</v>
      </c>
      <c r="S3497">
        <f>Table1[[#This Row],[OrderQuantity]]*Table1[[#This Row],[UnitPrice]]*(1-Table1[[#This Row],[DiscountApplied]]) - (Table1[[#This Row],[OrderQuantity]]*Table1[[#This Row],[UnitCost]])</f>
        <v>394.16499999999985</v>
      </c>
      <c r="T3497">
        <f>DATEDIF(Table1[[#This Row],[ShipDate]],Table1[[#This Row],[DeliveryDate]],"d")</f>
        <v>4</v>
      </c>
      <c r="U3497" t="str">
        <f t="shared" si="109"/>
        <v>On Time</v>
      </c>
    </row>
    <row r="3498" spans="1:21" x14ac:dyDescent="0.3">
      <c r="A3498" t="str">
        <f t="shared" si="108"/>
        <v>SO-003597</v>
      </c>
      <c r="B3498" t="s">
        <v>3</v>
      </c>
      <c r="C3498" t="s">
        <v>8</v>
      </c>
      <c r="D3498" s="1">
        <v>43500</v>
      </c>
      <c r="E3498" s="1">
        <v>43663</v>
      </c>
      <c r="F3498" s="1">
        <v>43677</v>
      </c>
      <c r="G3498" s="1">
        <v>43681</v>
      </c>
      <c r="H3498" t="s">
        <v>54</v>
      </c>
      <c r="I3498">
        <v>2</v>
      </c>
      <c r="J3498">
        <v>31</v>
      </c>
      <c r="K3498">
        <v>360</v>
      </c>
      <c r="L3498">
        <v>23</v>
      </c>
      <c r="M3498">
        <v>5</v>
      </c>
      <c r="N3498">
        <v>0.08</v>
      </c>
      <c r="O3498">
        <v>1322.38</v>
      </c>
      <c r="P3498">
        <v>3075.3</v>
      </c>
      <c r="Q3498">
        <f>Table1[[#This Row],[OrderQuantity]]*Table1[[#This Row],[UnitPrice]]</f>
        <v>15376.5</v>
      </c>
      <c r="R3498">
        <f>Table1[[#This Row],[OrderQuantity]]*Table1[[#This Row],[UnitCost]]</f>
        <v>6611.9000000000005</v>
      </c>
      <c r="S3498">
        <f>Table1[[#This Row],[OrderQuantity]]*Table1[[#This Row],[UnitPrice]]*(1-Table1[[#This Row],[DiscountApplied]]) - (Table1[[#This Row],[OrderQuantity]]*Table1[[#This Row],[UnitCost]])</f>
        <v>7534.4800000000005</v>
      </c>
      <c r="T3498">
        <f>DATEDIF(Table1[[#This Row],[ShipDate]],Table1[[#This Row],[DeliveryDate]],"d")</f>
        <v>4</v>
      </c>
      <c r="U3498" t="str">
        <f t="shared" si="109"/>
        <v>On Time</v>
      </c>
    </row>
    <row r="3499" spans="1:21" x14ac:dyDescent="0.3">
      <c r="A3499" t="str">
        <f t="shared" si="108"/>
        <v>SO-003598</v>
      </c>
      <c r="B3499" t="s">
        <v>3</v>
      </c>
      <c r="C3499" t="s">
        <v>11</v>
      </c>
      <c r="D3499" s="1">
        <v>43600</v>
      </c>
      <c r="E3499" s="1">
        <v>43663</v>
      </c>
      <c r="F3499" s="1">
        <v>43665</v>
      </c>
      <c r="G3499" s="1">
        <v>43675</v>
      </c>
      <c r="H3499" t="s">
        <v>54</v>
      </c>
      <c r="I3499">
        <v>4</v>
      </c>
      <c r="J3499">
        <v>29</v>
      </c>
      <c r="K3499">
        <v>297</v>
      </c>
      <c r="L3499">
        <v>16</v>
      </c>
      <c r="M3499">
        <v>7</v>
      </c>
      <c r="N3499">
        <v>0.05</v>
      </c>
      <c r="O3499">
        <v>547.92999999999995</v>
      </c>
      <c r="P3499">
        <v>1165.8</v>
      </c>
      <c r="Q3499">
        <f>Table1[[#This Row],[OrderQuantity]]*Table1[[#This Row],[UnitPrice]]</f>
        <v>8160.5999999999995</v>
      </c>
      <c r="R3499">
        <f>Table1[[#This Row],[OrderQuantity]]*Table1[[#This Row],[UnitCost]]</f>
        <v>3835.5099999999998</v>
      </c>
      <c r="S3499">
        <f>Table1[[#This Row],[OrderQuantity]]*Table1[[#This Row],[UnitPrice]]*(1-Table1[[#This Row],[DiscountApplied]]) - (Table1[[#This Row],[OrderQuantity]]*Table1[[#This Row],[UnitCost]])</f>
        <v>3917.059999999999</v>
      </c>
      <c r="T3499">
        <f>DATEDIF(Table1[[#This Row],[ShipDate]],Table1[[#This Row],[DeliveryDate]],"d")</f>
        <v>10</v>
      </c>
      <c r="U3499" t="str">
        <f t="shared" si="109"/>
        <v>Late</v>
      </c>
    </row>
    <row r="3500" spans="1:21" x14ac:dyDescent="0.3">
      <c r="A3500" t="str">
        <f t="shared" si="108"/>
        <v>SO-003599</v>
      </c>
      <c r="B3500" t="s">
        <v>4</v>
      </c>
      <c r="C3500" t="s">
        <v>8</v>
      </c>
      <c r="D3500" s="1">
        <v>43600</v>
      </c>
      <c r="E3500" s="1">
        <v>43663</v>
      </c>
      <c r="F3500" s="1">
        <v>43682</v>
      </c>
      <c r="G3500" s="1">
        <v>43686</v>
      </c>
      <c r="H3500" t="s">
        <v>54</v>
      </c>
      <c r="I3500">
        <v>19</v>
      </c>
      <c r="J3500">
        <v>48</v>
      </c>
      <c r="K3500">
        <v>355</v>
      </c>
      <c r="L3500">
        <v>7</v>
      </c>
      <c r="M3500">
        <v>3</v>
      </c>
      <c r="N3500">
        <v>0.08</v>
      </c>
      <c r="O3500">
        <v>2467.88</v>
      </c>
      <c r="P3500">
        <v>5875.9</v>
      </c>
      <c r="Q3500">
        <f>Table1[[#This Row],[OrderQuantity]]*Table1[[#This Row],[UnitPrice]]</f>
        <v>17627.699999999997</v>
      </c>
      <c r="R3500">
        <f>Table1[[#This Row],[OrderQuantity]]*Table1[[#This Row],[UnitCost]]</f>
        <v>7403.64</v>
      </c>
      <c r="S3500">
        <f>Table1[[#This Row],[OrderQuantity]]*Table1[[#This Row],[UnitPrice]]*(1-Table1[[#This Row],[DiscountApplied]]) - (Table1[[#This Row],[OrderQuantity]]*Table1[[#This Row],[UnitCost]])</f>
        <v>8813.8439999999973</v>
      </c>
      <c r="T3500">
        <f>DATEDIF(Table1[[#This Row],[ShipDate]],Table1[[#This Row],[DeliveryDate]],"d")</f>
        <v>4</v>
      </c>
      <c r="U3500" t="str">
        <f t="shared" si="109"/>
        <v>On Time</v>
      </c>
    </row>
    <row r="3501" spans="1:21" x14ac:dyDescent="0.3">
      <c r="A3501" t="str">
        <f t="shared" si="108"/>
        <v>SO-003600</v>
      </c>
      <c r="B3501" t="s">
        <v>5</v>
      </c>
      <c r="C3501" t="s">
        <v>13</v>
      </c>
      <c r="D3501" s="1">
        <v>43500</v>
      </c>
      <c r="E3501" s="1">
        <v>43664</v>
      </c>
      <c r="F3501" s="1">
        <v>43672</v>
      </c>
      <c r="G3501" s="1">
        <v>43673</v>
      </c>
      <c r="H3501" t="s">
        <v>54</v>
      </c>
      <c r="I3501">
        <v>27</v>
      </c>
      <c r="J3501">
        <v>45</v>
      </c>
      <c r="K3501">
        <v>7</v>
      </c>
      <c r="L3501">
        <v>10</v>
      </c>
      <c r="M3501">
        <v>3</v>
      </c>
      <c r="N3501">
        <v>0.08</v>
      </c>
      <c r="O3501">
        <v>145.38999999999999</v>
      </c>
      <c r="P3501">
        <v>207.7</v>
      </c>
      <c r="Q3501">
        <f>Table1[[#This Row],[OrderQuantity]]*Table1[[#This Row],[UnitPrice]]</f>
        <v>623.09999999999991</v>
      </c>
      <c r="R3501">
        <f>Table1[[#This Row],[OrderQuantity]]*Table1[[#This Row],[UnitCost]]</f>
        <v>436.16999999999996</v>
      </c>
      <c r="S3501">
        <f>Table1[[#This Row],[OrderQuantity]]*Table1[[#This Row],[UnitPrice]]*(1-Table1[[#This Row],[DiscountApplied]]) - (Table1[[#This Row],[OrderQuantity]]*Table1[[#This Row],[UnitCost]])</f>
        <v>137.08199999999999</v>
      </c>
      <c r="T3501">
        <f>DATEDIF(Table1[[#This Row],[ShipDate]],Table1[[#This Row],[DeliveryDate]],"d")</f>
        <v>1</v>
      </c>
      <c r="U3501" t="str">
        <f t="shared" si="109"/>
        <v>On Time</v>
      </c>
    </row>
    <row r="3502" spans="1:21" x14ac:dyDescent="0.3">
      <c r="A3502" t="str">
        <f t="shared" si="108"/>
        <v>SO-003601</v>
      </c>
      <c r="B3502" t="s">
        <v>5</v>
      </c>
      <c r="C3502" t="s">
        <v>8</v>
      </c>
      <c r="D3502" s="1">
        <v>43500</v>
      </c>
      <c r="E3502" s="1">
        <v>43664</v>
      </c>
      <c r="F3502" s="1">
        <v>43682</v>
      </c>
      <c r="G3502" s="1">
        <v>43684</v>
      </c>
      <c r="H3502" t="s">
        <v>54</v>
      </c>
      <c r="I3502">
        <v>26</v>
      </c>
      <c r="J3502">
        <v>45</v>
      </c>
      <c r="K3502">
        <v>356</v>
      </c>
      <c r="L3502">
        <v>18</v>
      </c>
      <c r="M3502">
        <v>2</v>
      </c>
      <c r="N3502">
        <v>0.1</v>
      </c>
      <c r="O3502">
        <v>872.34</v>
      </c>
      <c r="P3502">
        <v>1038.5</v>
      </c>
      <c r="Q3502">
        <f>Table1[[#This Row],[OrderQuantity]]*Table1[[#This Row],[UnitPrice]]</f>
        <v>2077</v>
      </c>
      <c r="R3502">
        <f>Table1[[#This Row],[OrderQuantity]]*Table1[[#This Row],[UnitCost]]</f>
        <v>1744.68</v>
      </c>
      <c r="S3502">
        <f>Table1[[#This Row],[OrderQuantity]]*Table1[[#This Row],[UnitPrice]]*(1-Table1[[#This Row],[DiscountApplied]]) - (Table1[[#This Row],[OrderQuantity]]*Table1[[#This Row],[UnitCost]])</f>
        <v>124.61999999999989</v>
      </c>
      <c r="T3502">
        <f>DATEDIF(Table1[[#This Row],[ShipDate]],Table1[[#This Row],[DeliveryDate]],"d")</f>
        <v>2</v>
      </c>
      <c r="U3502" t="str">
        <f t="shared" si="109"/>
        <v>On Time</v>
      </c>
    </row>
    <row r="3503" spans="1:21" x14ac:dyDescent="0.3">
      <c r="A3503" t="str">
        <f t="shared" si="108"/>
        <v>SO-003602</v>
      </c>
      <c r="B3503" t="s">
        <v>3</v>
      </c>
      <c r="C3503" t="s">
        <v>11</v>
      </c>
      <c r="D3503" s="1">
        <v>43500</v>
      </c>
      <c r="E3503" s="1">
        <v>43664</v>
      </c>
      <c r="F3503" s="1">
        <v>43690</v>
      </c>
      <c r="G3503" s="1">
        <v>43693</v>
      </c>
      <c r="H3503" t="s">
        <v>54</v>
      </c>
      <c r="I3503">
        <v>9</v>
      </c>
      <c r="J3503">
        <v>47</v>
      </c>
      <c r="K3503">
        <v>266</v>
      </c>
      <c r="L3503">
        <v>3</v>
      </c>
      <c r="M3503">
        <v>1</v>
      </c>
      <c r="N3503">
        <v>0.4</v>
      </c>
      <c r="O3503">
        <v>4758.41</v>
      </c>
      <c r="P3503">
        <v>6023.3</v>
      </c>
      <c r="Q3503">
        <f>Table1[[#This Row],[OrderQuantity]]*Table1[[#This Row],[UnitPrice]]</f>
        <v>6023.3</v>
      </c>
      <c r="R3503">
        <f>Table1[[#This Row],[OrderQuantity]]*Table1[[#This Row],[UnitCost]]</f>
        <v>4758.41</v>
      </c>
      <c r="S3503">
        <f>Table1[[#This Row],[OrderQuantity]]*Table1[[#This Row],[UnitPrice]]*(1-Table1[[#This Row],[DiscountApplied]]) - (Table1[[#This Row],[OrderQuantity]]*Table1[[#This Row],[UnitCost]])</f>
        <v>-1144.4299999999998</v>
      </c>
      <c r="T3503">
        <f>DATEDIF(Table1[[#This Row],[ShipDate]],Table1[[#This Row],[DeliveryDate]],"d")</f>
        <v>3</v>
      </c>
      <c r="U3503" t="str">
        <f t="shared" si="109"/>
        <v>On Time</v>
      </c>
    </row>
    <row r="3504" spans="1:21" x14ac:dyDescent="0.3">
      <c r="A3504" t="str">
        <f t="shared" si="108"/>
        <v>SO-003603</v>
      </c>
      <c r="B3504" t="s">
        <v>3</v>
      </c>
      <c r="C3504" t="s">
        <v>11</v>
      </c>
      <c r="D3504" s="1">
        <v>43600</v>
      </c>
      <c r="E3504" s="1">
        <v>43664</v>
      </c>
      <c r="F3504" s="1">
        <v>43670</v>
      </c>
      <c r="G3504" s="1">
        <v>43676</v>
      </c>
      <c r="H3504" t="s">
        <v>54</v>
      </c>
      <c r="I3504">
        <v>4</v>
      </c>
      <c r="J3504">
        <v>19</v>
      </c>
      <c r="K3504">
        <v>302</v>
      </c>
      <c r="L3504">
        <v>42</v>
      </c>
      <c r="M3504">
        <v>5</v>
      </c>
      <c r="N3504">
        <v>0.05</v>
      </c>
      <c r="O3504">
        <v>501.7</v>
      </c>
      <c r="P3504">
        <v>964.8</v>
      </c>
      <c r="Q3504">
        <f>Table1[[#This Row],[OrderQuantity]]*Table1[[#This Row],[UnitPrice]]</f>
        <v>4824</v>
      </c>
      <c r="R3504">
        <f>Table1[[#This Row],[OrderQuantity]]*Table1[[#This Row],[UnitCost]]</f>
        <v>2508.5</v>
      </c>
      <c r="S3504">
        <f>Table1[[#This Row],[OrderQuantity]]*Table1[[#This Row],[UnitPrice]]*(1-Table1[[#This Row],[DiscountApplied]]) - (Table1[[#This Row],[OrderQuantity]]*Table1[[#This Row],[UnitCost]])</f>
        <v>2074.3000000000002</v>
      </c>
      <c r="T3504">
        <f>DATEDIF(Table1[[#This Row],[ShipDate]],Table1[[#This Row],[DeliveryDate]],"d")</f>
        <v>6</v>
      </c>
      <c r="U3504" t="str">
        <f t="shared" si="109"/>
        <v>On Time</v>
      </c>
    </row>
    <row r="3505" spans="1:21" x14ac:dyDescent="0.3">
      <c r="A3505" t="str">
        <f t="shared" si="108"/>
        <v>SO-003604</v>
      </c>
      <c r="B3505" t="s">
        <v>2</v>
      </c>
      <c r="C3505" t="s">
        <v>11</v>
      </c>
      <c r="D3505" s="1">
        <v>43600</v>
      </c>
      <c r="E3505" s="1">
        <v>43664</v>
      </c>
      <c r="F3505" s="1">
        <v>43679</v>
      </c>
      <c r="G3505" s="1">
        <v>43682</v>
      </c>
      <c r="H3505" t="s">
        <v>54</v>
      </c>
      <c r="I3505">
        <v>25</v>
      </c>
      <c r="J3505">
        <v>14</v>
      </c>
      <c r="K3505">
        <v>326</v>
      </c>
      <c r="L3505">
        <v>20</v>
      </c>
      <c r="M3505">
        <v>7</v>
      </c>
      <c r="N3505">
        <v>0.4</v>
      </c>
      <c r="O3505">
        <v>1351.93</v>
      </c>
      <c r="P3505">
        <v>2371.8000000000002</v>
      </c>
      <c r="Q3505">
        <f>Table1[[#This Row],[OrderQuantity]]*Table1[[#This Row],[UnitPrice]]</f>
        <v>16602.600000000002</v>
      </c>
      <c r="R3505">
        <f>Table1[[#This Row],[OrderQuantity]]*Table1[[#This Row],[UnitCost]]</f>
        <v>9463.51</v>
      </c>
      <c r="S3505">
        <f>Table1[[#This Row],[OrderQuantity]]*Table1[[#This Row],[UnitPrice]]*(1-Table1[[#This Row],[DiscountApplied]]) - (Table1[[#This Row],[OrderQuantity]]*Table1[[#This Row],[UnitCost]])</f>
        <v>498.05000000000109</v>
      </c>
      <c r="T3505">
        <f>DATEDIF(Table1[[#This Row],[ShipDate]],Table1[[#This Row],[DeliveryDate]],"d")</f>
        <v>3</v>
      </c>
      <c r="U3505" t="str">
        <f t="shared" si="109"/>
        <v>On Time</v>
      </c>
    </row>
    <row r="3506" spans="1:21" x14ac:dyDescent="0.3">
      <c r="A3506" t="str">
        <f t="shared" si="108"/>
        <v>SO-003605</v>
      </c>
      <c r="B3506" t="s">
        <v>4</v>
      </c>
      <c r="C3506" t="s">
        <v>10</v>
      </c>
      <c r="D3506" s="1">
        <v>43500</v>
      </c>
      <c r="E3506" s="1">
        <v>43664</v>
      </c>
      <c r="F3506" s="1">
        <v>43684</v>
      </c>
      <c r="G3506" s="1">
        <v>43692</v>
      </c>
      <c r="H3506" t="s">
        <v>54</v>
      </c>
      <c r="I3506">
        <v>18</v>
      </c>
      <c r="J3506">
        <v>9</v>
      </c>
      <c r="K3506">
        <v>107</v>
      </c>
      <c r="L3506">
        <v>36</v>
      </c>
      <c r="M3506">
        <v>5</v>
      </c>
      <c r="N3506">
        <v>0.2</v>
      </c>
      <c r="O3506">
        <v>742.9</v>
      </c>
      <c r="P3506">
        <v>884.4</v>
      </c>
      <c r="Q3506">
        <f>Table1[[#This Row],[OrderQuantity]]*Table1[[#This Row],[UnitPrice]]</f>
        <v>4422</v>
      </c>
      <c r="R3506">
        <f>Table1[[#This Row],[OrderQuantity]]*Table1[[#This Row],[UnitCost]]</f>
        <v>3714.5</v>
      </c>
      <c r="S3506">
        <f>Table1[[#This Row],[OrderQuantity]]*Table1[[#This Row],[UnitPrice]]*(1-Table1[[#This Row],[DiscountApplied]]) - (Table1[[#This Row],[OrderQuantity]]*Table1[[#This Row],[UnitCost]])</f>
        <v>-176.89999999999964</v>
      </c>
      <c r="T3506">
        <f>DATEDIF(Table1[[#This Row],[ShipDate]],Table1[[#This Row],[DeliveryDate]],"d")</f>
        <v>8</v>
      </c>
      <c r="U3506" t="str">
        <f t="shared" si="109"/>
        <v>Late</v>
      </c>
    </row>
    <row r="3507" spans="1:21" x14ac:dyDescent="0.3">
      <c r="A3507" t="str">
        <f t="shared" si="108"/>
        <v>SO-003606</v>
      </c>
      <c r="B3507" t="s">
        <v>5</v>
      </c>
      <c r="C3507" t="s">
        <v>9</v>
      </c>
      <c r="D3507" s="1">
        <v>43600</v>
      </c>
      <c r="E3507" s="1">
        <v>43664</v>
      </c>
      <c r="F3507" s="1">
        <v>43685</v>
      </c>
      <c r="G3507" s="1">
        <v>43689</v>
      </c>
      <c r="H3507" t="s">
        <v>54</v>
      </c>
      <c r="I3507">
        <v>27</v>
      </c>
      <c r="J3507">
        <v>11</v>
      </c>
      <c r="K3507">
        <v>77</v>
      </c>
      <c r="L3507">
        <v>10</v>
      </c>
      <c r="M3507">
        <v>7</v>
      </c>
      <c r="N3507">
        <v>0.05</v>
      </c>
      <c r="O3507">
        <v>2058.91</v>
      </c>
      <c r="P3507">
        <v>2941.3</v>
      </c>
      <c r="Q3507">
        <f>Table1[[#This Row],[OrderQuantity]]*Table1[[#This Row],[UnitPrice]]</f>
        <v>20589.100000000002</v>
      </c>
      <c r="R3507">
        <f>Table1[[#This Row],[OrderQuantity]]*Table1[[#This Row],[UnitCost]]</f>
        <v>14412.369999999999</v>
      </c>
      <c r="S3507">
        <f>Table1[[#This Row],[OrderQuantity]]*Table1[[#This Row],[UnitPrice]]*(1-Table1[[#This Row],[DiscountApplied]]) - (Table1[[#This Row],[OrderQuantity]]*Table1[[#This Row],[UnitCost]])</f>
        <v>5147.2750000000015</v>
      </c>
      <c r="T3507">
        <f>DATEDIF(Table1[[#This Row],[ShipDate]],Table1[[#This Row],[DeliveryDate]],"d")</f>
        <v>4</v>
      </c>
      <c r="U3507" t="str">
        <f t="shared" si="109"/>
        <v>On Time</v>
      </c>
    </row>
    <row r="3508" spans="1:21" x14ac:dyDescent="0.3">
      <c r="A3508" t="str">
        <f t="shared" si="108"/>
        <v>SO-003607</v>
      </c>
      <c r="B3508" t="s">
        <v>3</v>
      </c>
      <c r="C3508" t="s">
        <v>10</v>
      </c>
      <c r="D3508" s="1">
        <v>43500</v>
      </c>
      <c r="E3508" s="1">
        <v>43664</v>
      </c>
      <c r="F3508" s="1">
        <v>43681</v>
      </c>
      <c r="G3508" s="1">
        <v>43685</v>
      </c>
      <c r="H3508" t="s">
        <v>54</v>
      </c>
      <c r="I3508">
        <v>6</v>
      </c>
      <c r="J3508">
        <v>30</v>
      </c>
      <c r="K3508">
        <v>99</v>
      </c>
      <c r="L3508">
        <v>37</v>
      </c>
      <c r="M3508">
        <v>1</v>
      </c>
      <c r="N3508">
        <v>0.05</v>
      </c>
      <c r="O3508">
        <v>1251.0899999999999</v>
      </c>
      <c r="P3508">
        <v>1762.1</v>
      </c>
      <c r="Q3508">
        <f>Table1[[#This Row],[OrderQuantity]]*Table1[[#This Row],[UnitPrice]]</f>
        <v>1762.1</v>
      </c>
      <c r="R3508">
        <f>Table1[[#This Row],[OrderQuantity]]*Table1[[#This Row],[UnitCost]]</f>
        <v>1251.0899999999999</v>
      </c>
      <c r="S3508">
        <f>Table1[[#This Row],[OrderQuantity]]*Table1[[#This Row],[UnitPrice]]*(1-Table1[[#This Row],[DiscountApplied]]) - (Table1[[#This Row],[OrderQuantity]]*Table1[[#This Row],[UnitCost]])</f>
        <v>422.90499999999997</v>
      </c>
      <c r="T3508">
        <f>DATEDIF(Table1[[#This Row],[ShipDate]],Table1[[#This Row],[DeliveryDate]],"d")</f>
        <v>4</v>
      </c>
      <c r="U3508" t="str">
        <f t="shared" si="109"/>
        <v>On Time</v>
      </c>
    </row>
    <row r="3509" spans="1:21" x14ac:dyDescent="0.3">
      <c r="A3509" t="str">
        <f t="shared" si="108"/>
        <v>SO-003608</v>
      </c>
      <c r="B3509" t="s">
        <v>3</v>
      </c>
      <c r="C3509" t="s">
        <v>13</v>
      </c>
      <c r="D3509" s="1">
        <v>43500</v>
      </c>
      <c r="E3509" s="1">
        <v>43664</v>
      </c>
      <c r="F3509" s="1">
        <v>43689</v>
      </c>
      <c r="G3509" s="1">
        <v>43694</v>
      </c>
      <c r="H3509" t="s">
        <v>54</v>
      </c>
      <c r="I3509">
        <v>3</v>
      </c>
      <c r="J3509">
        <v>45</v>
      </c>
      <c r="K3509">
        <v>30</v>
      </c>
      <c r="L3509">
        <v>44</v>
      </c>
      <c r="M3509">
        <v>3</v>
      </c>
      <c r="N3509">
        <v>0.05</v>
      </c>
      <c r="O3509">
        <v>5118.8</v>
      </c>
      <c r="P3509">
        <v>6398.5</v>
      </c>
      <c r="Q3509">
        <f>Table1[[#This Row],[OrderQuantity]]*Table1[[#This Row],[UnitPrice]]</f>
        <v>19195.5</v>
      </c>
      <c r="R3509">
        <f>Table1[[#This Row],[OrderQuantity]]*Table1[[#This Row],[UnitCost]]</f>
        <v>15356.400000000001</v>
      </c>
      <c r="S3509">
        <f>Table1[[#This Row],[OrderQuantity]]*Table1[[#This Row],[UnitPrice]]*(1-Table1[[#This Row],[DiscountApplied]]) - (Table1[[#This Row],[OrderQuantity]]*Table1[[#This Row],[UnitCost]])</f>
        <v>2879.3249999999971</v>
      </c>
      <c r="T3509">
        <f>DATEDIF(Table1[[#This Row],[ShipDate]],Table1[[#This Row],[DeliveryDate]],"d")</f>
        <v>5</v>
      </c>
      <c r="U3509" t="str">
        <f t="shared" si="109"/>
        <v>On Time</v>
      </c>
    </row>
    <row r="3510" spans="1:21" x14ac:dyDescent="0.3">
      <c r="A3510" t="str">
        <f t="shared" si="108"/>
        <v>SO-003609</v>
      </c>
      <c r="B3510" t="s">
        <v>5</v>
      </c>
      <c r="C3510" t="s">
        <v>10</v>
      </c>
      <c r="D3510" s="1">
        <v>43500</v>
      </c>
      <c r="E3510" s="1">
        <v>43665</v>
      </c>
      <c r="F3510" s="1">
        <v>43688</v>
      </c>
      <c r="G3510" s="1">
        <v>43691</v>
      </c>
      <c r="H3510" t="s">
        <v>54</v>
      </c>
      <c r="I3510">
        <v>27</v>
      </c>
      <c r="J3510">
        <v>40</v>
      </c>
      <c r="K3510">
        <v>130</v>
      </c>
      <c r="L3510">
        <v>42</v>
      </c>
      <c r="M3510">
        <v>7</v>
      </c>
      <c r="N3510">
        <v>0.2</v>
      </c>
      <c r="O3510">
        <v>1197.49</v>
      </c>
      <c r="P3510">
        <v>1963.1</v>
      </c>
      <c r="Q3510">
        <f>Table1[[#This Row],[OrderQuantity]]*Table1[[#This Row],[UnitPrice]]</f>
        <v>13741.699999999999</v>
      </c>
      <c r="R3510">
        <f>Table1[[#This Row],[OrderQuantity]]*Table1[[#This Row],[UnitCost]]</f>
        <v>8382.43</v>
      </c>
      <c r="S3510">
        <f>Table1[[#This Row],[OrderQuantity]]*Table1[[#This Row],[UnitPrice]]*(1-Table1[[#This Row],[DiscountApplied]]) - (Table1[[#This Row],[OrderQuantity]]*Table1[[#This Row],[UnitCost]])</f>
        <v>2610.9300000000003</v>
      </c>
      <c r="T3510">
        <f>DATEDIF(Table1[[#This Row],[ShipDate]],Table1[[#This Row],[DeliveryDate]],"d")</f>
        <v>3</v>
      </c>
      <c r="U3510" t="str">
        <f t="shared" si="109"/>
        <v>On Time</v>
      </c>
    </row>
    <row r="3511" spans="1:21" x14ac:dyDescent="0.3">
      <c r="A3511" t="str">
        <f t="shared" si="108"/>
        <v>SO-003610</v>
      </c>
      <c r="B3511" t="s">
        <v>3</v>
      </c>
      <c r="C3511" t="s">
        <v>10</v>
      </c>
      <c r="D3511" s="1">
        <v>43500</v>
      </c>
      <c r="E3511" s="1">
        <v>43665</v>
      </c>
      <c r="F3511" s="1">
        <v>43678</v>
      </c>
      <c r="G3511" s="1">
        <v>43686</v>
      </c>
      <c r="H3511" t="s">
        <v>54</v>
      </c>
      <c r="I3511">
        <v>9</v>
      </c>
      <c r="J3511">
        <v>4</v>
      </c>
      <c r="K3511">
        <v>127</v>
      </c>
      <c r="L3511">
        <v>3</v>
      </c>
      <c r="M3511">
        <v>1</v>
      </c>
      <c r="N3511">
        <v>0.1</v>
      </c>
      <c r="O3511">
        <v>654.26</v>
      </c>
      <c r="P3511">
        <v>1038.5</v>
      </c>
      <c r="Q3511">
        <f>Table1[[#This Row],[OrderQuantity]]*Table1[[#This Row],[UnitPrice]]</f>
        <v>1038.5</v>
      </c>
      <c r="R3511">
        <f>Table1[[#This Row],[OrderQuantity]]*Table1[[#This Row],[UnitCost]]</f>
        <v>654.26</v>
      </c>
      <c r="S3511">
        <f>Table1[[#This Row],[OrderQuantity]]*Table1[[#This Row],[UnitPrice]]*(1-Table1[[#This Row],[DiscountApplied]]) - (Table1[[#This Row],[OrderQuantity]]*Table1[[#This Row],[UnitCost]])</f>
        <v>280.39</v>
      </c>
      <c r="T3511">
        <f>DATEDIF(Table1[[#This Row],[ShipDate]],Table1[[#This Row],[DeliveryDate]],"d")</f>
        <v>8</v>
      </c>
      <c r="U3511" t="str">
        <f t="shared" si="109"/>
        <v>Late</v>
      </c>
    </row>
    <row r="3512" spans="1:21" x14ac:dyDescent="0.3">
      <c r="A3512" t="str">
        <f t="shared" si="108"/>
        <v>SO-003611</v>
      </c>
      <c r="B3512" t="s">
        <v>3</v>
      </c>
      <c r="C3512" t="s">
        <v>13</v>
      </c>
      <c r="D3512" s="1">
        <v>43600</v>
      </c>
      <c r="E3512" s="1">
        <v>43665</v>
      </c>
      <c r="F3512" s="1">
        <v>43689</v>
      </c>
      <c r="G3512" s="1">
        <v>43696</v>
      </c>
      <c r="H3512" t="s">
        <v>54</v>
      </c>
      <c r="I3512">
        <v>9</v>
      </c>
      <c r="J3512">
        <v>49</v>
      </c>
      <c r="K3512">
        <v>47</v>
      </c>
      <c r="L3512">
        <v>40</v>
      </c>
      <c r="M3512">
        <v>7</v>
      </c>
      <c r="N3512">
        <v>0.05</v>
      </c>
      <c r="O3512">
        <v>674.36</v>
      </c>
      <c r="P3512">
        <v>1226.0999999999999</v>
      </c>
      <c r="Q3512">
        <f>Table1[[#This Row],[OrderQuantity]]*Table1[[#This Row],[UnitPrice]]</f>
        <v>8582.6999999999989</v>
      </c>
      <c r="R3512">
        <f>Table1[[#This Row],[OrderQuantity]]*Table1[[#This Row],[UnitCost]]</f>
        <v>4720.5200000000004</v>
      </c>
      <c r="S3512">
        <f>Table1[[#This Row],[OrderQuantity]]*Table1[[#This Row],[UnitPrice]]*(1-Table1[[#This Row],[DiscountApplied]]) - (Table1[[#This Row],[OrderQuantity]]*Table1[[#This Row],[UnitCost]])</f>
        <v>3433.0449999999983</v>
      </c>
      <c r="T3512">
        <f>DATEDIF(Table1[[#This Row],[ShipDate]],Table1[[#This Row],[DeliveryDate]],"d")</f>
        <v>7</v>
      </c>
      <c r="U3512" t="str">
        <f t="shared" si="109"/>
        <v>On Time</v>
      </c>
    </row>
    <row r="3513" spans="1:21" x14ac:dyDescent="0.3">
      <c r="A3513" t="str">
        <f t="shared" si="108"/>
        <v>SO-003612</v>
      </c>
      <c r="B3513" t="s">
        <v>3</v>
      </c>
      <c r="C3513" t="s">
        <v>8</v>
      </c>
      <c r="D3513" s="1">
        <v>43600</v>
      </c>
      <c r="E3513" s="1">
        <v>43665</v>
      </c>
      <c r="F3513" s="1">
        <v>43668</v>
      </c>
      <c r="G3513" s="1">
        <v>43669</v>
      </c>
      <c r="H3513" t="s">
        <v>54</v>
      </c>
      <c r="I3513">
        <v>12</v>
      </c>
      <c r="J3513">
        <v>47</v>
      </c>
      <c r="K3513">
        <v>349</v>
      </c>
      <c r="L3513">
        <v>13</v>
      </c>
      <c r="M3513">
        <v>1</v>
      </c>
      <c r="N3513">
        <v>0.15</v>
      </c>
      <c r="O3513">
        <v>841.39</v>
      </c>
      <c r="P3513">
        <v>1219.4000000000001</v>
      </c>
      <c r="Q3513">
        <f>Table1[[#This Row],[OrderQuantity]]*Table1[[#This Row],[UnitPrice]]</f>
        <v>1219.4000000000001</v>
      </c>
      <c r="R3513">
        <f>Table1[[#This Row],[OrderQuantity]]*Table1[[#This Row],[UnitCost]]</f>
        <v>841.39</v>
      </c>
      <c r="S3513">
        <f>Table1[[#This Row],[OrderQuantity]]*Table1[[#This Row],[UnitPrice]]*(1-Table1[[#This Row],[DiscountApplied]]) - (Table1[[#This Row],[OrderQuantity]]*Table1[[#This Row],[UnitCost]])</f>
        <v>195.10000000000002</v>
      </c>
      <c r="T3513">
        <f>DATEDIF(Table1[[#This Row],[ShipDate]],Table1[[#This Row],[DeliveryDate]],"d")</f>
        <v>1</v>
      </c>
      <c r="U3513" t="str">
        <f t="shared" si="109"/>
        <v>On Time</v>
      </c>
    </row>
    <row r="3514" spans="1:21" x14ac:dyDescent="0.3">
      <c r="A3514" t="str">
        <f t="shared" si="108"/>
        <v>SO-003613</v>
      </c>
      <c r="B3514" t="s">
        <v>3</v>
      </c>
      <c r="C3514" t="s">
        <v>12</v>
      </c>
      <c r="D3514" s="1">
        <v>43600</v>
      </c>
      <c r="E3514" s="1">
        <v>43665</v>
      </c>
      <c r="F3514" s="1">
        <v>43667</v>
      </c>
      <c r="G3514" s="1">
        <v>43670</v>
      </c>
      <c r="H3514" t="s">
        <v>54</v>
      </c>
      <c r="I3514">
        <v>8</v>
      </c>
      <c r="J3514">
        <v>17</v>
      </c>
      <c r="K3514">
        <v>242</v>
      </c>
      <c r="L3514">
        <v>25</v>
      </c>
      <c r="M3514">
        <v>6</v>
      </c>
      <c r="N3514">
        <v>0.3</v>
      </c>
      <c r="O3514">
        <v>2989.27</v>
      </c>
      <c r="P3514">
        <v>5748.6</v>
      </c>
      <c r="Q3514">
        <f>Table1[[#This Row],[OrderQuantity]]*Table1[[#This Row],[UnitPrice]]</f>
        <v>34491.600000000006</v>
      </c>
      <c r="R3514">
        <f>Table1[[#This Row],[OrderQuantity]]*Table1[[#This Row],[UnitCost]]</f>
        <v>17935.62</v>
      </c>
      <c r="S3514">
        <f>Table1[[#This Row],[OrderQuantity]]*Table1[[#This Row],[UnitPrice]]*(1-Table1[[#This Row],[DiscountApplied]]) - (Table1[[#This Row],[OrderQuantity]]*Table1[[#This Row],[UnitCost]])</f>
        <v>6208.5000000000036</v>
      </c>
      <c r="T3514">
        <f>DATEDIF(Table1[[#This Row],[ShipDate]],Table1[[#This Row],[DeliveryDate]],"d")</f>
        <v>3</v>
      </c>
      <c r="U3514" t="str">
        <f t="shared" si="109"/>
        <v>On Time</v>
      </c>
    </row>
    <row r="3515" spans="1:21" x14ac:dyDescent="0.3">
      <c r="A3515" t="str">
        <f t="shared" si="108"/>
        <v>SO-003614</v>
      </c>
      <c r="B3515" t="s">
        <v>2</v>
      </c>
      <c r="C3515" t="s">
        <v>8</v>
      </c>
      <c r="D3515" s="1">
        <v>43600</v>
      </c>
      <c r="E3515" s="1">
        <v>43665</v>
      </c>
      <c r="F3515" s="1">
        <v>43677</v>
      </c>
      <c r="G3515" s="1">
        <v>43680</v>
      </c>
      <c r="H3515" t="s">
        <v>54</v>
      </c>
      <c r="I3515">
        <v>25</v>
      </c>
      <c r="J3515">
        <v>33</v>
      </c>
      <c r="K3515">
        <v>350</v>
      </c>
      <c r="L3515">
        <v>16</v>
      </c>
      <c r="M3515">
        <v>6</v>
      </c>
      <c r="N3515">
        <v>0.2</v>
      </c>
      <c r="O3515">
        <v>334.2</v>
      </c>
      <c r="P3515">
        <v>777.2</v>
      </c>
      <c r="Q3515">
        <f>Table1[[#This Row],[OrderQuantity]]*Table1[[#This Row],[UnitPrice]]</f>
        <v>4663.2000000000007</v>
      </c>
      <c r="R3515">
        <f>Table1[[#This Row],[OrderQuantity]]*Table1[[#This Row],[UnitCost]]</f>
        <v>2005.1999999999998</v>
      </c>
      <c r="S3515">
        <f>Table1[[#This Row],[OrderQuantity]]*Table1[[#This Row],[UnitPrice]]*(1-Table1[[#This Row],[DiscountApplied]]) - (Table1[[#This Row],[OrderQuantity]]*Table1[[#This Row],[UnitCost]])</f>
        <v>1725.360000000001</v>
      </c>
      <c r="T3515">
        <f>DATEDIF(Table1[[#This Row],[ShipDate]],Table1[[#This Row],[DeliveryDate]],"d")</f>
        <v>3</v>
      </c>
      <c r="U3515" t="str">
        <f t="shared" si="109"/>
        <v>On Time</v>
      </c>
    </row>
    <row r="3516" spans="1:21" x14ac:dyDescent="0.3">
      <c r="A3516" t="str">
        <f t="shared" si="108"/>
        <v>SO-003615</v>
      </c>
      <c r="B3516" t="s">
        <v>3</v>
      </c>
      <c r="C3516" t="s">
        <v>8</v>
      </c>
      <c r="D3516" s="1">
        <v>43500</v>
      </c>
      <c r="E3516" s="1">
        <v>43665</v>
      </c>
      <c r="F3516" s="1">
        <v>43672</v>
      </c>
      <c r="G3516" s="1">
        <v>43673</v>
      </c>
      <c r="H3516" t="s">
        <v>54</v>
      </c>
      <c r="I3516">
        <v>10</v>
      </c>
      <c r="J3516">
        <v>45</v>
      </c>
      <c r="K3516">
        <v>367</v>
      </c>
      <c r="L3516">
        <v>30</v>
      </c>
      <c r="M3516">
        <v>3</v>
      </c>
      <c r="N3516">
        <v>0.15</v>
      </c>
      <c r="O3516">
        <v>761.86</v>
      </c>
      <c r="P3516">
        <v>917.9</v>
      </c>
      <c r="Q3516">
        <f>Table1[[#This Row],[OrderQuantity]]*Table1[[#This Row],[UnitPrice]]</f>
        <v>2753.7</v>
      </c>
      <c r="R3516">
        <f>Table1[[#This Row],[OrderQuantity]]*Table1[[#This Row],[UnitCost]]</f>
        <v>2285.58</v>
      </c>
      <c r="S3516">
        <f>Table1[[#This Row],[OrderQuantity]]*Table1[[#This Row],[UnitPrice]]*(1-Table1[[#This Row],[DiscountApplied]]) - (Table1[[#This Row],[OrderQuantity]]*Table1[[#This Row],[UnitCost]])</f>
        <v>55.065000000000055</v>
      </c>
      <c r="T3516">
        <f>DATEDIF(Table1[[#This Row],[ShipDate]],Table1[[#This Row],[DeliveryDate]],"d")</f>
        <v>1</v>
      </c>
      <c r="U3516" t="str">
        <f t="shared" si="109"/>
        <v>On Time</v>
      </c>
    </row>
    <row r="3517" spans="1:21" x14ac:dyDescent="0.3">
      <c r="A3517" t="str">
        <f t="shared" si="108"/>
        <v>SO-003616</v>
      </c>
      <c r="B3517" t="s">
        <v>3</v>
      </c>
      <c r="C3517" t="s">
        <v>10</v>
      </c>
      <c r="D3517" s="1">
        <v>43600</v>
      </c>
      <c r="E3517" s="1">
        <v>43665</v>
      </c>
      <c r="F3517" s="1">
        <v>43692</v>
      </c>
      <c r="G3517" s="1">
        <v>43700</v>
      </c>
      <c r="H3517" t="s">
        <v>54</v>
      </c>
      <c r="I3517">
        <v>8</v>
      </c>
      <c r="J3517">
        <v>31</v>
      </c>
      <c r="K3517">
        <v>185</v>
      </c>
      <c r="L3517">
        <v>16</v>
      </c>
      <c r="M3517">
        <v>6</v>
      </c>
      <c r="N3517">
        <v>0.15</v>
      </c>
      <c r="O3517">
        <v>462.84</v>
      </c>
      <c r="P3517">
        <v>1051.9000000000001</v>
      </c>
      <c r="Q3517">
        <f>Table1[[#This Row],[OrderQuantity]]*Table1[[#This Row],[UnitPrice]]</f>
        <v>6311.4000000000005</v>
      </c>
      <c r="R3517">
        <f>Table1[[#This Row],[OrderQuantity]]*Table1[[#This Row],[UnitCost]]</f>
        <v>2777.04</v>
      </c>
      <c r="S3517">
        <f>Table1[[#This Row],[OrderQuantity]]*Table1[[#This Row],[UnitPrice]]*(1-Table1[[#This Row],[DiscountApplied]]) - (Table1[[#This Row],[OrderQuantity]]*Table1[[#This Row],[UnitCost]])</f>
        <v>2587.6500000000005</v>
      </c>
      <c r="T3517">
        <f>DATEDIF(Table1[[#This Row],[ShipDate]],Table1[[#This Row],[DeliveryDate]],"d")</f>
        <v>8</v>
      </c>
      <c r="U3517" t="str">
        <f t="shared" si="109"/>
        <v>Late</v>
      </c>
    </row>
    <row r="3518" spans="1:21" x14ac:dyDescent="0.3">
      <c r="A3518" t="str">
        <f t="shared" si="108"/>
        <v>SO-003617</v>
      </c>
      <c r="B3518" t="s">
        <v>3</v>
      </c>
      <c r="C3518" t="s">
        <v>11</v>
      </c>
      <c r="D3518" s="1">
        <v>43500</v>
      </c>
      <c r="E3518" s="1">
        <v>43665</v>
      </c>
      <c r="F3518" s="1">
        <v>43688</v>
      </c>
      <c r="G3518" s="1">
        <v>43692</v>
      </c>
      <c r="H3518" t="s">
        <v>54</v>
      </c>
      <c r="I3518">
        <v>1</v>
      </c>
      <c r="J3518">
        <v>10</v>
      </c>
      <c r="K3518">
        <v>272</v>
      </c>
      <c r="L3518">
        <v>17</v>
      </c>
      <c r="M3518">
        <v>5</v>
      </c>
      <c r="N3518">
        <v>0.1</v>
      </c>
      <c r="O3518">
        <v>679.38</v>
      </c>
      <c r="P3518">
        <v>1132.3</v>
      </c>
      <c r="Q3518">
        <f>Table1[[#This Row],[OrderQuantity]]*Table1[[#This Row],[UnitPrice]]</f>
        <v>5661.5</v>
      </c>
      <c r="R3518">
        <f>Table1[[#This Row],[OrderQuantity]]*Table1[[#This Row],[UnitCost]]</f>
        <v>3396.9</v>
      </c>
      <c r="S3518">
        <f>Table1[[#This Row],[OrderQuantity]]*Table1[[#This Row],[UnitPrice]]*(1-Table1[[#This Row],[DiscountApplied]]) - (Table1[[#This Row],[OrderQuantity]]*Table1[[#This Row],[UnitCost]])</f>
        <v>1698.4500000000003</v>
      </c>
      <c r="T3518">
        <f>DATEDIF(Table1[[#This Row],[ShipDate]],Table1[[#This Row],[DeliveryDate]],"d")</f>
        <v>4</v>
      </c>
      <c r="U3518" t="str">
        <f t="shared" si="109"/>
        <v>On Time</v>
      </c>
    </row>
    <row r="3519" spans="1:21" x14ac:dyDescent="0.3">
      <c r="A3519" t="str">
        <f t="shared" si="108"/>
        <v>SO-003618</v>
      </c>
      <c r="B3519" t="s">
        <v>2</v>
      </c>
      <c r="C3519" t="s">
        <v>11</v>
      </c>
      <c r="D3519" s="1">
        <v>43600</v>
      </c>
      <c r="E3519" s="1">
        <v>43665</v>
      </c>
      <c r="F3519" s="1">
        <v>43670</v>
      </c>
      <c r="G3519" s="1">
        <v>43679</v>
      </c>
      <c r="H3519" t="s">
        <v>54</v>
      </c>
      <c r="I3519">
        <v>22</v>
      </c>
      <c r="J3519">
        <v>28</v>
      </c>
      <c r="K3519">
        <v>269</v>
      </c>
      <c r="L3519">
        <v>5</v>
      </c>
      <c r="M3519">
        <v>1</v>
      </c>
      <c r="N3519">
        <v>0.15</v>
      </c>
      <c r="O3519">
        <v>3020.36</v>
      </c>
      <c r="P3519">
        <v>6164</v>
      </c>
      <c r="Q3519">
        <f>Table1[[#This Row],[OrderQuantity]]*Table1[[#This Row],[UnitPrice]]</f>
        <v>6164</v>
      </c>
      <c r="R3519">
        <f>Table1[[#This Row],[OrderQuantity]]*Table1[[#This Row],[UnitCost]]</f>
        <v>3020.36</v>
      </c>
      <c r="S3519">
        <f>Table1[[#This Row],[OrderQuantity]]*Table1[[#This Row],[UnitPrice]]*(1-Table1[[#This Row],[DiscountApplied]]) - (Table1[[#This Row],[OrderQuantity]]*Table1[[#This Row],[UnitCost]])</f>
        <v>2219.0399999999995</v>
      </c>
      <c r="T3519">
        <f>DATEDIF(Table1[[#This Row],[ShipDate]],Table1[[#This Row],[DeliveryDate]],"d")</f>
        <v>9</v>
      </c>
      <c r="U3519" t="str">
        <f t="shared" si="109"/>
        <v>Late</v>
      </c>
    </row>
    <row r="3520" spans="1:21" x14ac:dyDescent="0.3">
      <c r="A3520" t="str">
        <f t="shared" si="108"/>
        <v>SO-003619</v>
      </c>
      <c r="B3520" t="s">
        <v>3</v>
      </c>
      <c r="C3520" t="s">
        <v>11</v>
      </c>
      <c r="D3520" s="1">
        <v>43500</v>
      </c>
      <c r="E3520" s="1">
        <v>43665</v>
      </c>
      <c r="F3520" s="1">
        <v>43668</v>
      </c>
      <c r="G3520" s="1">
        <v>43675</v>
      </c>
      <c r="H3520" t="s">
        <v>54</v>
      </c>
      <c r="I3520">
        <v>8</v>
      </c>
      <c r="J3520">
        <v>45</v>
      </c>
      <c r="K3520">
        <v>311</v>
      </c>
      <c r="L3520">
        <v>36</v>
      </c>
      <c r="M3520">
        <v>4</v>
      </c>
      <c r="N3520">
        <v>0.05</v>
      </c>
      <c r="O3520">
        <v>2082.23</v>
      </c>
      <c r="P3520">
        <v>2539.3000000000002</v>
      </c>
      <c r="Q3520">
        <f>Table1[[#This Row],[OrderQuantity]]*Table1[[#This Row],[UnitPrice]]</f>
        <v>10157.200000000001</v>
      </c>
      <c r="R3520">
        <f>Table1[[#This Row],[OrderQuantity]]*Table1[[#This Row],[UnitCost]]</f>
        <v>8328.92</v>
      </c>
      <c r="S3520">
        <f>Table1[[#This Row],[OrderQuantity]]*Table1[[#This Row],[UnitPrice]]*(1-Table1[[#This Row],[DiscountApplied]]) - (Table1[[#This Row],[OrderQuantity]]*Table1[[#This Row],[UnitCost]])</f>
        <v>1320.42</v>
      </c>
      <c r="T3520">
        <f>DATEDIF(Table1[[#This Row],[ShipDate]],Table1[[#This Row],[DeliveryDate]],"d")</f>
        <v>7</v>
      </c>
      <c r="U3520" t="str">
        <f t="shared" si="109"/>
        <v>On Time</v>
      </c>
    </row>
    <row r="3521" spans="1:21" x14ac:dyDescent="0.3">
      <c r="A3521" t="str">
        <f t="shared" si="108"/>
        <v>SO-003620</v>
      </c>
      <c r="B3521" t="s">
        <v>2</v>
      </c>
      <c r="C3521" t="s">
        <v>12</v>
      </c>
      <c r="D3521" s="1">
        <v>43600</v>
      </c>
      <c r="E3521" s="1">
        <v>43666</v>
      </c>
      <c r="F3521" s="1">
        <v>43686</v>
      </c>
      <c r="G3521" s="1">
        <v>43692</v>
      </c>
      <c r="H3521" t="s">
        <v>54</v>
      </c>
      <c r="I3521">
        <v>23</v>
      </c>
      <c r="J3521">
        <v>32</v>
      </c>
      <c r="K3521">
        <v>246</v>
      </c>
      <c r="L3521">
        <v>38</v>
      </c>
      <c r="M3521">
        <v>5</v>
      </c>
      <c r="N3521">
        <v>0.15</v>
      </c>
      <c r="O3521">
        <v>3792.6</v>
      </c>
      <c r="P3521">
        <v>6117.1</v>
      </c>
      <c r="Q3521">
        <f>Table1[[#This Row],[OrderQuantity]]*Table1[[#This Row],[UnitPrice]]</f>
        <v>30585.5</v>
      </c>
      <c r="R3521">
        <f>Table1[[#This Row],[OrderQuantity]]*Table1[[#This Row],[UnitCost]]</f>
        <v>18963</v>
      </c>
      <c r="S3521">
        <f>Table1[[#This Row],[OrderQuantity]]*Table1[[#This Row],[UnitPrice]]*(1-Table1[[#This Row],[DiscountApplied]]) - (Table1[[#This Row],[OrderQuantity]]*Table1[[#This Row],[UnitCost]])</f>
        <v>7034.6749999999993</v>
      </c>
      <c r="T3521">
        <f>DATEDIF(Table1[[#This Row],[ShipDate]],Table1[[#This Row],[DeliveryDate]],"d")</f>
        <v>6</v>
      </c>
      <c r="U3521" t="str">
        <f t="shared" si="109"/>
        <v>On Time</v>
      </c>
    </row>
    <row r="3522" spans="1:21" x14ac:dyDescent="0.3">
      <c r="A3522" t="str">
        <f t="shared" ref="A3522:A3585" si="110">"SO-" &amp; TEXT(ROW(A3522)+99,"000000")</f>
        <v>SO-003621</v>
      </c>
      <c r="B3522" t="s">
        <v>4</v>
      </c>
      <c r="C3522" t="s">
        <v>10</v>
      </c>
      <c r="D3522" s="1">
        <v>43500</v>
      </c>
      <c r="E3522" s="1">
        <v>43666</v>
      </c>
      <c r="F3522" s="1">
        <v>43674</v>
      </c>
      <c r="G3522" s="1">
        <v>43683</v>
      </c>
      <c r="H3522" t="s">
        <v>54</v>
      </c>
      <c r="I3522">
        <v>18</v>
      </c>
      <c r="J3522">
        <v>19</v>
      </c>
      <c r="K3522">
        <v>139</v>
      </c>
      <c r="L3522">
        <v>27</v>
      </c>
      <c r="M3522">
        <v>1</v>
      </c>
      <c r="N3522">
        <v>0.08</v>
      </c>
      <c r="O3522">
        <v>2465.6</v>
      </c>
      <c r="P3522">
        <v>3852.5</v>
      </c>
      <c r="Q3522">
        <f>Table1[[#This Row],[OrderQuantity]]*Table1[[#This Row],[UnitPrice]]</f>
        <v>3852.5</v>
      </c>
      <c r="R3522">
        <f>Table1[[#This Row],[OrderQuantity]]*Table1[[#This Row],[UnitCost]]</f>
        <v>2465.6</v>
      </c>
      <c r="S3522">
        <f>Table1[[#This Row],[OrderQuantity]]*Table1[[#This Row],[UnitPrice]]*(1-Table1[[#This Row],[DiscountApplied]]) - (Table1[[#This Row],[OrderQuantity]]*Table1[[#This Row],[UnitCost]])</f>
        <v>1078.7000000000003</v>
      </c>
      <c r="T3522">
        <f>DATEDIF(Table1[[#This Row],[ShipDate]],Table1[[#This Row],[DeliveryDate]],"d")</f>
        <v>9</v>
      </c>
      <c r="U3522" t="str">
        <f t="shared" ref="U3522:U3585" si="111">IF(T3522&gt;7,"Late","On Time")</f>
        <v>Late</v>
      </c>
    </row>
    <row r="3523" spans="1:21" x14ac:dyDescent="0.3">
      <c r="A3523" t="str">
        <f t="shared" si="110"/>
        <v>SO-003622</v>
      </c>
      <c r="B3523" t="s">
        <v>4</v>
      </c>
      <c r="C3523" t="s">
        <v>12</v>
      </c>
      <c r="D3523" s="1">
        <v>43600</v>
      </c>
      <c r="E3523" s="1">
        <v>43666</v>
      </c>
      <c r="F3523" s="1">
        <v>43679</v>
      </c>
      <c r="G3523" s="1">
        <v>43687</v>
      </c>
      <c r="H3523" t="s">
        <v>54</v>
      </c>
      <c r="I3523">
        <v>14</v>
      </c>
      <c r="J3523">
        <v>32</v>
      </c>
      <c r="K3523">
        <v>239</v>
      </c>
      <c r="L3523">
        <v>39</v>
      </c>
      <c r="M3523">
        <v>3</v>
      </c>
      <c r="N3523">
        <v>0.05</v>
      </c>
      <c r="O3523">
        <v>2069.5</v>
      </c>
      <c r="P3523">
        <v>3832.4</v>
      </c>
      <c r="Q3523">
        <f>Table1[[#This Row],[OrderQuantity]]*Table1[[#This Row],[UnitPrice]]</f>
        <v>11497.2</v>
      </c>
      <c r="R3523">
        <f>Table1[[#This Row],[OrderQuantity]]*Table1[[#This Row],[UnitCost]]</f>
        <v>6208.5</v>
      </c>
      <c r="S3523">
        <f>Table1[[#This Row],[OrderQuantity]]*Table1[[#This Row],[UnitPrice]]*(1-Table1[[#This Row],[DiscountApplied]]) - (Table1[[#This Row],[OrderQuantity]]*Table1[[#This Row],[UnitCost]])</f>
        <v>4713.84</v>
      </c>
      <c r="T3523">
        <f>DATEDIF(Table1[[#This Row],[ShipDate]],Table1[[#This Row],[DeliveryDate]],"d")</f>
        <v>8</v>
      </c>
      <c r="U3523" t="str">
        <f t="shared" si="111"/>
        <v>Late</v>
      </c>
    </row>
    <row r="3524" spans="1:21" x14ac:dyDescent="0.3">
      <c r="A3524" t="str">
        <f t="shared" si="110"/>
        <v>SO-003623</v>
      </c>
      <c r="B3524" t="s">
        <v>3</v>
      </c>
      <c r="C3524" t="s">
        <v>11</v>
      </c>
      <c r="D3524" s="1">
        <v>43600</v>
      </c>
      <c r="E3524" s="1">
        <v>43666</v>
      </c>
      <c r="F3524" s="1">
        <v>43680</v>
      </c>
      <c r="G3524" s="1">
        <v>43687</v>
      </c>
      <c r="H3524" t="s">
        <v>54</v>
      </c>
      <c r="I3524">
        <v>1</v>
      </c>
      <c r="J3524">
        <v>7</v>
      </c>
      <c r="K3524">
        <v>300</v>
      </c>
      <c r="L3524">
        <v>33</v>
      </c>
      <c r="M3524">
        <v>8</v>
      </c>
      <c r="N3524">
        <v>0.1</v>
      </c>
      <c r="O3524">
        <v>799.18</v>
      </c>
      <c r="P3524">
        <v>1125.5999999999999</v>
      </c>
      <c r="Q3524">
        <f>Table1[[#This Row],[OrderQuantity]]*Table1[[#This Row],[UnitPrice]]</f>
        <v>9004.7999999999993</v>
      </c>
      <c r="R3524">
        <f>Table1[[#This Row],[OrderQuantity]]*Table1[[#This Row],[UnitCost]]</f>
        <v>6393.44</v>
      </c>
      <c r="S3524">
        <f>Table1[[#This Row],[OrderQuantity]]*Table1[[#This Row],[UnitPrice]]*(1-Table1[[#This Row],[DiscountApplied]]) - (Table1[[#This Row],[OrderQuantity]]*Table1[[#This Row],[UnitCost]])</f>
        <v>1710.88</v>
      </c>
      <c r="T3524">
        <f>DATEDIF(Table1[[#This Row],[ShipDate]],Table1[[#This Row],[DeliveryDate]],"d")</f>
        <v>7</v>
      </c>
      <c r="U3524" t="str">
        <f t="shared" si="111"/>
        <v>On Time</v>
      </c>
    </row>
    <row r="3525" spans="1:21" x14ac:dyDescent="0.3">
      <c r="A3525" t="str">
        <f t="shared" si="110"/>
        <v>SO-003624</v>
      </c>
      <c r="B3525" t="s">
        <v>3</v>
      </c>
      <c r="C3525" t="s">
        <v>11</v>
      </c>
      <c r="D3525" s="1">
        <v>43600</v>
      </c>
      <c r="E3525" s="1">
        <v>43666</v>
      </c>
      <c r="F3525" s="1">
        <v>43670</v>
      </c>
      <c r="G3525" s="1">
        <v>43675</v>
      </c>
      <c r="H3525" t="s">
        <v>54</v>
      </c>
      <c r="I3525">
        <v>7</v>
      </c>
      <c r="J3525">
        <v>38</v>
      </c>
      <c r="K3525">
        <v>297</v>
      </c>
      <c r="L3525">
        <v>43</v>
      </c>
      <c r="M3525">
        <v>6</v>
      </c>
      <c r="N3525">
        <v>0.05</v>
      </c>
      <c r="O3525">
        <v>1420.8</v>
      </c>
      <c r="P3525">
        <v>3088.7</v>
      </c>
      <c r="Q3525">
        <f>Table1[[#This Row],[OrderQuantity]]*Table1[[#This Row],[UnitPrice]]</f>
        <v>18532.199999999997</v>
      </c>
      <c r="R3525">
        <f>Table1[[#This Row],[OrderQuantity]]*Table1[[#This Row],[UnitCost]]</f>
        <v>8524.7999999999993</v>
      </c>
      <c r="S3525">
        <f>Table1[[#This Row],[OrderQuantity]]*Table1[[#This Row],[UnitPrice]]*(1-Table1[[#This Row],[DiscountApplied]]) - (Table1[[#This Row],[OrderQuantity]]*Table1[[#This Row],[UnitCost]])</f>
        <v>9080.7899999999972</v>
      </c>
      <c r="T3525">
        <f>DATEDIF(Table1[[#This Row],[ShipDate]],Table1[[#This Row],[DeliveryDate]],"d")</f>
        <v>5</v>
      </c>
      <c r="U3525" t="str">
        <f t="shared" si="111"/>
        <v>On Time</v>
      </c>
    </row>
    <row r="3526" spans="1:21" x14ac:dyDescent="0.3">
      <c r="A3526" t="str">
        <f t="shared" si="110"/>
        <v>SO-003625</v>
      </c>
      <c r="B3526" t="s">
        <v>3</v>
      </c>
      <c r="C3526" t="s">
        <v>13</v>
      </c>
      <c r="D3526" s="1">
        <v>43600</v>
      </c>
      <c r="E3526" s="1">
        <v>43666</v>
      </c>
      <c r="F3526" s="1">
        <v>43682</v>
      </c>
      <c r="G3526" s="1">
        <v>43686</v>
      </c>
      <c r="H3526" t="s">
        <v>54</v>
      </c>
      <c r="I3526">
        <v>10</v>
      </c>
      <c r="J3526">
        <v>29</v>
      </c>
      <c r="K3526">
        <v>20</v>
      </c>
      <c r="L3526">
        <v>38</v>
      </c>
      <c r="M3526">
        <v>6</v>
      </c>
      <c r="N3526">
        <v>0.05</v>
      </c>
      <c r="O3526">
        <v>841.19</v>
      </c>
      <c r="P3526">
        <v>1038.5</v>
      </c>
      <c r="Q3526">
        <f>Table1[[#This Row],[OrderQuantity]]*Table1[[#This Row],[UnitPrice]]</f>
        <v>6231</v>
      </c>
      <c r="R3526">
        <f>Table1[[#This Row],[OrderQuantity]]*Table1[[#This Row],[UnitCost]]</f>
        <v>5047.1400000000003</v>
      </c>
      <c r="S3526">
        <f>Table1[[#This Row],[OrderQuantity]]*Table1[[#This Row],[UnitPrice]]*(1-Table1[[#This Row],[DiscountApplied]]) - (Table1[[#This Row],[OrderQuantity]]*Table1[[#This Row],[UnitCost]])</f>
        <v>872.30999999999949</v>
      </c>
      <c r="T3526">
        <f>DATEDIF(Table1[[#This Row],[ShipDate]],Table1[[#This Row],[DeliveryDate]],"d")</f>
        <v>4</v>
      </c>
      <c r="U3526" t="str">
        <f t="shared" si="111"/>
        <v>On Time</v>
      </c>
    </row>
    <row r="3527" spans="1:21" x14ac:dyDescent="0.3">
      <c r="A3527" t="str">
        <f t="shared" si="110"/>
        <v>SO-003626</v>
      </c>
      <c r="B3527" t="s">
        <v>4</v>
      </c>
      <c r="C3527" t="s">
        <v>12</v>
      </c>
      <c r="D3527" s="1">
        <v>43600</v>
      </c>
      <c r="E3527" s="1">
        <v>43666</v>
      </c>
      <c r="F3527" s="1">
        <v>43679</v>
      </c>
      <c r="G3527" s="1">
        <v>43685</v>
      </c>
      <c r="H3527" t="s">
        <v>54</v>
      </c>
      <c r="I3527">
        <v>19</v>
      </c>
      <c r="J3527">
        <v>27</v>
      </c>
      <c r="K3527">
        <v>219</v>
      </c>
      <c r="L3527">
        <v>33</v>
      </c>
      <c r="M3527">
        <v>7</v>
      </c>
      <c r="N3527">
        <v>0.1</v>
      </c>
      <c r="O3527">
        <v>431.55</v>
      </c>
      <c r="P3527">
        <v>757.1</v>
      </c>
      <c r="Q3527">
        <f>Table1[[#This Row],[OrderQuantity]]*Table1[[#This Row],[UnitPrice]]</f>
        <v>5299.7</v>
      </c>
      <c r="R3527">
        <f>Table1[[#This Row],[OrderQuantity]]*Table1[[#This Row],[UnitCost]]</f>
        <v>3020.85</v>
      </c>
      <c r="S3527">
        <f>Table1[[#This Row],[OrderQuantity]]*Table1[[#This Row],[UnitPrice]]*(1-Table1[[#This Row],[DiscountApplied]]) - (Table1[[#This Row],[OrderQuantity]]*Table1[[#This Row],[UnitCost]])</f>
        <v>1748.8799999999997</v>
      </c>
      <c r="T3527">
        <f>DATEDIF(Table1[[#This Row],[ShipDate]],Table1[[#This Row],[DeliveryDate]],"d")</f>
        <v>6</v>
      </c>
      <c r="U3527" t="str">
        <f t="shared" si="111"/>
        <v>On Time</v>
      </c>
    </row>
    <row r="3528" spans="1:21" x14ac:dyDescent="0.3">
      <c r="A3528" t="str">
        <f t="shared" si="110"/>
        <v>SO-003627</v>
      </c>
      <c r="B3528" t="s">
        <v>2</v>
      </c>
      <c r="C3528" t="s">
        <v>10</v>
      </c>
      <c r="D3528" s="1">
        <v>43600</v>
      </c>
      <c r="E3528" s="1">
        <v>43666</v>
      </c>
      <c r="F3528" s="1">
        <v>43671</v>
      </c>
      <c r="G3528" s="1">
        <v>43672</v>
      </c>
      <c r="H3528" t="s">
        <v>54</v>
      </c>
      <c r="I3528">
        <v>22</v>
      </c>
      <c r="J3528">
        <v>9</v>
      </c>
      <c r="K3528">
        <v>121</v>
      </c>
      <c r="L3528">
        <v>33</v>
      </c>
      <c r="M3528">
        <v>7</v>
      </c>
      <c r="N3528">
        <v>0.05</v>
      </c>
      <c r="O3528">
        <v>100.77</v>
      </c>
      <c r="P3528">
        <v>214.4</v>
      </c>
      <c r="Q3528">
        <f>Table1[[#This Row],[OrderQuantity]]*Table1[[#This Row],[UnitPrice]]</f>
        <v>1500.8</v>
      </c>
      <c r="R3528">
        <f>Table1[[#This Row],[OrderQuantity]]*Table1[[#This Row],[UnitCost]]</f>
        <v>705.39</v>
      </c>
      <c r="S3528">
        <f>Table1[[#This Row],[OrderQuantity]]*Table1[[#This Row],[UnitPrice]]*(1-Table1[[#This Row],[DiscountApplied]]) - (Table1[[#This Row],[OrderQuantity]]*Table1[[#This Row],[UnitCost]])</f>
        <v>720.37</v>
      </c>
      <c r="T3528">
        <f>DATEDIF(Table1[[#This Row],[ShipDate]],Table1[[#This Row],[DeliveryDate]],"d")</f>
        <v>1</v>
      </c>
      <c r="U3528" t="str">
        <f t="shared" si="111"/>
        <v>On Time</v>
      </c>
    </row>
    <row r="3529" spans="1:21" x14ac:dyDescent="0.3">
      <c r="A3529" t="str">
        <f t="shared" si="110"/>
        <v>SO-003628</v>
      </c>
      <c r="B3529" t="s">
        <v>3</v>
      </c>
      <c r="C3529" t="s">
        <v>10</v>
      </c>
      <c r="D3529" s="1">
        <v>43600</v>
      </c>
      <c r="E3529" s="1">
        <v>43667</v>
      </c>
      <c r="F3529" s="1">
        <v>43691</v>
      </c>
      <c r="G3529" s="1">
        <v>43693</v>
      </c>
      <c r="H3529" t="s">
        <v>54</v>
      </c>
      <c r="I3529">
        <v>10</v>
      </c>
      <c r="J3529">
        <v>39</v>
      </c>
      <c r="K3529">
        <v>178</v>
      </c>
      <c r="L3529">
        <v>17</v>
      </c>
      <c r="M3529">
        <v>4</v>
      </c>
      <c r="N3529">
        <v>0.05</v>
      </c>
      <c r="O3529">
        <v>607.82000000000005</v>
      </c>
      <c r="P3529">
        <v>750.4</v>
      </c>
      <c r="Q3529">
        <f>Table1[[#This Row],[OrderQuantity]]*Table1[[#This Row],[UnitPrice]]</f>
        <v>3001.6</v>
      </c>
      <c r="R3529">
        <f>Table1[[#This Row],[OrderQuantity]]*Table1[[#This Row],[UnitCost]]</f>
        <v>2431.2800000000002</v>
      </c>
      <c r="S3529">
        <f>Table1[[#This Row],[OrderQuantity]]*Table1[[#This Row],[UnitPrice]]*(1-Table1[[#This Row],[DiscountApplied]]) - (Table1[[#This Row],[OrderQuantity]]*Table1[[#This Row],[UnitCost]])</f>
        <v>420.23999999999978</v>
      </c>
      <c r="T3529">
        <f>DATEDIF(Table1[[#This Row],[ShipDate]],Table1[[#This Row],[DeliveryDate]],"d")</f>
        <v>2</v>
      </c>
      <c r="U3529" t="str">
        <f t="shared" si="111"/>
        <v>On Time</v>
      </c>
    </row>
    <row r="3530" spans="1:21" x14ac:dyDescent="0.3">
      <c r="A3530" t="str">
        <f t="shared" si="110"/>
        <v>SO-003629</v>
      </c>
      <c r="B3530" t="s">
        <v>4</v>
      </c>
      <c r="C3530" t="s">
        <v>12</v>
      </c>
      <c r="D3530" s="1">
        <v>43600</v>
      </c>
      <c r="E3530" s="1">
        <v>43667</v>
      </c>
      <c r="F3530" s="1">
        <v>43694</v>
      </c>
      <c r="G3530" s="1">
        <v>43700</v>
      </c>
      <c r="H3530" t="s">
        <v>54</v>
      </c>
      <c r="I3530">
        <v>16</v>
      </c>
      <c r="J3530">
        <v>28</v>
      </c>
      <c r="K3530">
        <v>235</v>
      </c>
      <c r="L3530">
        <v>12</v>
      </c>
      <c r="M3530">
        <v>6</v>
      </c>
      <c r="N3530">
        <v>0.2</v>
      </c>
      <c r="O3530">
        <v>606.22</v>
      </c>
      <c r="P3530">
        <v>1045.2</v>
      </c>
      <c r="Q3530">
        <f>Table1[[#This Row],[OrderQuantity]]*Table1[[#This Row],[UnitPrice]]</f>
        <v>6271.2000000000007</v>
      </c>
      <c r="R3530">
        <f>Table1[[#This Row],[OrderQuantity]]*Table1[[#This Row],[UnitCost]]</f>
        <v>3637.32</v>
      </c>
      <c r="S3530">
        <f>Table1[[#This Row],[OrderQuantity]]*Table1[[#This Row],[UnitPrice]]*(1-Table1[[#This Row],[DiscountApplied]]) - (Table1[[#This Row],[OrderQuantity]]*Table1[[#This Row],[UnitCost]])</f>
        <v>1379.6400000000008</v>
      </c>
      <c r="T3530">
        <f>DATEDIF(Table1[[#This Row],[ShipDate]],Table1[[#This Row],[DeliveryDate]],"d")</f>
        <v>6</v>
      </c>
      <c r="U3530" t="str">
        <f t="shared" si="111"/>
        <v>On Time</v>
      </c>
    </row>
    <row r="3531" spans="1:21" x14ac:dyDescent="0.3">
      <c r="A3531" t="str">
        <f t="shared" si="110"/>
        <v>SO-003630</v>
      </c>
      <c r="B3531" t="s">
        <v>4</v>
      </c>
      <c r="C3531" t="s">
        <v>10</v>
      </c>
      <c r="D3531" s="1">
        <v>43500</v>
      </c>
      <c r="E3531" s="1">
        <v>43667</v>
      </c>
      <c r="F3531" s="1">
        <v>43680</v>
      </c>
      <c r="G3531" s="1">
        <v>43686</v>
      </c>
      <c r="H3531" t="s">
        <v>54</v>
      </c>
      <c r="I3531">
        <v>18</v>
      </c>
      <c r="J3531">
        <v>43</v>
      </c>
      <c r="K3531">
        <v>91</v>
      </c>
      <c r="L3531">
        <v>8</v>
      </c>
      <c r="M3531">
        <v>6</v>
      </c>
      <c r="N3531">
        <v>0.05</v>
      </c>
      <c r="O3531">
        <v>163.21</v>
      </c>
      <c r="P3531">
        <v>194.3</v>
      </c>
      <c r="Q3531">
        <f>Table1[[#This Row],[OrderQuantity]]*Table1[[#This Row],[UnitPrice]]</f>
        <v>1165.8000000000002</v>
      </c>
      <c r="R3531">
        <f>Table1[[#This Row],[OrderQuantity]]*Table1[[#This Row],[UnitCost]]</f>
        <v>979.26</v>
      </c>
      <c r="S3531">
        <f>Table1[[#This Row],[OrderQuantity]]*Table1[[#This Row],[UnitPrice]]*(1-Table1[[#This Row],[DiscountApplied]]) - (Table1[[#This Row],[OrderQuantity]]*Table1[[#This Row],[UnitCost]])</f>
        <v>128.25000000000023</v>
      </c>
      <c r="T3531">
        <f>DATEDIF(Table1[[#This Row],[ShipDate]],Table1[[#This Row],[DeliveryDate]],"d")</f>
        <v>6</v>
      </c>
      <c r="U3531" t="str">
        <f t="shared" si="111"/>
        <v>On Time</v>
      </c>
    </row>
    <row r="3532" spans="1:21" x14ac:dyDescent="0.3">
      <c r="A3532" t="str">
        <f t="shared" si="110"/>
        <v>SO-003631</v>
      </c>
      <c r="B3532" t="s">
        <v>3</v>
      </c>
      <c r="C3532" t="s">
        <v>10</v>
      </c>
      <c r="D3532" s="1">
        <v>43600</v>
      </c>
      <c r="E3532" s="1">
        <v>43667</v>
      </c>
      <c r="F3532" s="1">
        <v>43690</v>
      </c>
      <c r="G3532" s="1">
        <v>43691</v>
      </c>
      <c r="H3532" t="s">
        <v>54</v>
      </c>
      <c r="I3532">
        <v>1</v>
      </c>
      <c r="J3532">
        <v>38</v>
      </c>
      <c r="K3532">
        <v>145</v>
      </c>
      <c r="L3532">
        <v>9</v>
      </c>
      <c r="M3532">
        <v>7</v>
      </c>
      <c r="N3532">
        <v>0.08</v>
      </c>
      <c r="O3532">
        <v>147.74</v>
      </c>
      <c r="P3532">
        <v>234.5</v>
      </c>
      <c r="Q3532">
        <f>Table1[[#This Row],[OrderQuantity]]*Table1[[#This Row],[UnitPrice]]</f>
        <v>1641.5</v>
      </c>
      <c r="R3532">
        <f>Table1[[#This Row],[OrderQuantity]]*Table1[[#This Row],[UnitCost]]</f>
        <v>1034.18</v>
      </c>
      <c r="S3532">
        <f>Table1[[#This Row],[OrderQuantity]]*Table1[[#This Row],[UnitPrice]]*(1-Table1[[#This Row],[DiscountApplied]]) - (Table1[[#This Row],[OrderQuantity]]*Table1[[#This Row],[UnitCost]])</f>
        <v>476</v>
      </c>
      <c r="T3532">
        <f>DATEDIF(Table1[[#This Row],[ShipDate]],Table1[[#This Row],[DeliveryDate]],"d")</f>
        <v>1</v>
      </c>
      <c r="U3532" t="str">
        <f t="shared" si="111"/>
        <v>On Time</v>
      </c>
    </row>
    <row r="3533" spans="1:21" x14ac:dyDescent="0.3">
      <c r="A3533" t="str">
        <f t="shared" si="110"/>
        <v>SO-003632</v>
      </c>
      <c r="B3533" t="s">
        <v>3</v>
      </c>
      <c r="C3533" t="s">
        <v>10</v>
      </c>
      <c r="D3533" s="1">
        <v>43600</v>
      </c>
      <c r="E3533" s="1">
        <v>43667</v>
      </c>
      <c r="F3533" s="1">
        <v>43679</v>
      </c>
      <c r="G3533" s="1">
        <v>43680</v>
      </c>
      <c r="H3533" t="s">
        <v>54</v>
      </c>
      <c r="I3533">
        <v>9</v>
      </c>
      <c r="J3533">
        <v>29</v>
      </c>
      <c r="K3533">
        <v>175</v>
      </c>
      <c r="L3533">
        <v>27</v>
      </c>
      <c r="M3533">
        <v>4</v>
      </c>
      <c r="N3533">
        <v>0.08</v>
      </c>
      <c r="O3533">
        <v>2698.43</v>
      </c>
      <c r="P3533">
        <v>3597.9</v>
      </c>
      <c r="Q3533">
        <f>Table1[[#This Row],[OrderQuantity]]*Table1[[#This Row],[UnitPrice]]</f>
        <v>14391.6</v>
      </c>
      <c r="R3533">
        <f>Table1[[#This Row],[OrderQuantity]]*Table1[[#This Row],[UnitCost]]</f>
        <v>10793.72</v>
      </c>
      <c r="S3533">
        <f>Table1[[#This Row],[OrderQuantity]]*Table1[[#This Row],[UnitPrice]]*(1-Table1[[#This Row],[DiscountApplied]]) - (Table1[[#This Row],[OrderQuantity]]*Table1[[#This Row],[UnitCost]])</f>
        <v>2446.5520000000015</v>
      </c>
      <c r="T3533">
        <f>DATEDIF(Table1[[#This Row],[ShipDate]],Table1[[#This Row],[DeliveryDate]],"d")</f>
        <v>1</v>
      </c>
      <c r="U3533" t="str">
        <f t="shared" si="111"/>
        <v>On Time</v>
      </c>
    </row>
    <row r="3534" spans="1:21" x14ac:dyDescent="0.3">
      <c r="A3534" t="str">
        <f t="shared" si="110"/>
        <v>SO-003633</v>
      </c>
      <c r="B3534" t="s">
        <v>4</v>
      </c>
      <c r="C3534" t="s">
        <v>10</v>
      </c>
      <c r="D3534" s="1">
        <v>43600</v>
      </c>
      <c r="E3534" s="1">
        <v>43667</v>
      </c>
      <c r="F3534" s="1">
        <v>43677</v>
      </c>
      <c r="G3534" s="1">
        <v>43679</v>
      </c>
      <c r="H3534" t="s">
        <v>54</v>
      </c>
      <c r="I3534">
        <v>14</v>
      </c>
      <c r="J3534">
        <v>32</v>
      </c>
      <c r="K3534">
        <v>134</v>
      </c>
      <c r="L3534">
        <v>3</v>
      </c>
      <c r="M3534">
        <v>4</v>
      </c>
      <c r="N3534">
        <v>0.1</v>
      </c>
      <c r="O3534">
        <v>387.39</v>
      </c>
      <c r="P3534">
        <v>790.6</v>
      </c>
      <c r="Q3534">
        <f>Table1[[#This Row],[OrderQuantity]]*Table1[[#This Row],[UnitPrice]]</f>
        <v>3162.4</v>
      </c>
      <c r="R3534">
        <f>Table1[[#This Row],[OrderQuantity]]*Table1[[#This Row],[UnitCost]]</f>
        <v>1549.56</v>
      </c>
      <c r="S3534">
        <f>Table1[[#This Row],[OrderQuantity]]*Table1[[#This Row],[UnitPrice]]*(1-Table1[[#This Row],[DiscountApplied]]) - (Table1[[#This Row],[OrderQuantity]]*Table1[[#This Row],[UnitCost]])</f>
        <v>1296.6000000000004</v>
      </c>
      <c r="T3534">
        <f>DATEDIF(Table1[[#This Row],[ShipDate]],Table1[[#This Row],[DeliveryDate]],"d")</f>
        <v>2</v>
      </c>
      <c r="U3534" t="str">
        <f t="shared" si="111"/>
        <v>On Time</v>
      </c>
    </row>
    <row r="3535" spans="1:21" x14ac:dyDescent="0.3">
      <c r="A3535" t="str">
        <f t="shared" si="110"/>
        <v>SO-003634</v>
      </c>
      <c r="B3535" t="s">
        <v>4</v>
      </c>
      <c r="C3535" t="s">
        <v>9</v>
      </c>
      <c r="D3535" s="1">
        <v>43600</v>
      </c>
      <c r="E3535" s="1">
        <v>43667</v>
      </c>
      <c r="F3535" s="1">
        <v>43676</v>
      </c>
      <c r="G3535" s="1">
        <v>43678</v>
      </c>
      <c r="H3535" t="s">
        <v>54</v>
      </c>
      <c r="I3535">
        <v>15</v>
      </c>
      <c r="J3535">
        <v>17</v>
      </c>
      <c r="K3535">
        <v>86</v>
      </c>
      <c r="L3535">
        <v>39</v>
      </c>
      <c r="M3535">
        <v>5</v>
      </c>
      <c r="N3535">
        <v>0.1</v>
      </c>
      <c r="O3535">
        <v>3891.76</v>
      </c>
      <c r="P3535">
        <v>6177.4</v>
      </c>
      <c r="Q3535">
        <f>Table1[[#This Row],[OrderQuantity]]*Table1[[#This Row],[UnitPrice]]</f>
        <v>30887</v>
      </c>
      <c r="R3535">
        <f>Table1[[#This Row],[OrderQuantity]]*Table1[[#This Row],[UnitCost]]</f>
        <v>19458.800000000003</v>
      </c>
      <c r="S3535">
        <f>Table1[[#This Row],[OrderQuantity]]*Table1[[#This Row],[UnitPrice]]*(1-Table1[[#This Row],[DiscountApplied]]) - (Table1[[#This Row],[OrderQuantity]]*Table1[[#This Row],[UnitCost]])</f>
        <v>8339.4999999999964</v>
      </c>
      <c r="T3535">
        <f>DATEDIF(Table1[[#This Row],[ShipDate]],Table1[[#This Row],[DeliveryDate]],"d")</f>
        <v>2</v>
      </c>
      <c r="U3535" t="str">
        <f t="shared" si="111"/>
        <v>On Time</v>
      </c>
    </row>
    <row r="3536" spans="1:21" x14ac:dyDescent="0.3">
      <c r="A3536" t="str">
        <f t="shared" si="110"/>
        <v>SO-003635</v>
      </c>
      <c r="B3536" t="s">
        <v>4</v>
      </c>
      <c r="C3536" t="s">
        <v>9</v>
      </c>
      <c r="D3536" s="1">
        <v>43500</v>
      </c>
      <c r="E3536" s="1">
        <v>43667</v>
      </c>
      <c r="F3536" s="1">
        <v>43695</v>
      </c>
      <c r="G3536" s="1">
        <v>43705</v>
      </c>
      <c r="H3536" t="s">
        <v>54</v>
      </c>
      <c r="I3536">
        <v>18</v>
      </c>
      <c r="J3536">
        <v>11</v>
      </c>
      <c r="K3536">
        <v>72</v>
      </c>
      <c r="L3536">
        <v>7</v>
      </c>
      <c r="M3536">
        <v>6</v>
      </c>
      <c r="N3536">
        <v>0.08</v>
      </c>
      <c r="O3536">
        <v>544.98</v>
      </c>
      <c r="P3536">
        <v>1112.2</v>
      </c>
      <c r="Q3536">
        <f>Table1[[#This Row],[OrderQuantity]]*Table1[[#This Row],[UnitPrice]]</f>
        <v>6673.2000000000007</v>
      </c>
      <c r="R3536">
        <f>Table1[[#This Row],[OrderQuantity]]*Table1[[#This Row],[UnitCost]]</f>
        <v>3269.88</v>
      </c>
      <c r="S3536">
        <f>Table1[[#This Row],[OrderQuantity]]*Table1[[#This Row],[UnitPrice]]*(1-Table1[[#This Row],[DiscountApplied]]) - (Table1[[#This Row],[OrderQuantity]]*Table1[[#This Row],[UnitCost]])</f>
        <v>2869.4640000000009</v>
      </c>
      <c r="T3536">
        <f>DATEDIF(Table1[[#This Row],[ShipDate]],Table1[[#This Row],[DeliveryDate]],"d")</f>
        <v>10</v>
      </c>
      <c r="U3536" t="str">
        <f t="shared" si="111"/>
        <v>Late</v>
      </c>
    </row>
    <row r="3537" spans="1:21" x14ac:dyDescent="0.3">
      <c r="A3537" t="str">
        <f t="shared" si="110"/>
        <v>SO-003636</v>
      </c>
      <c r="B3537" t="s">
        <v>5</v>
      </c>
      <c r="C3537" t="s">
        <v>13</v>
      </c>
      <c r="D3537" s="1">
        <v>43500</v>
      </c>
      <c r="E3537" s="1">
        <v>43667</v>
      </c>
      <c r="F3537" s="1">
        <v>43675</v>
      </c>
      <c r="G3537" s="1">
        <v>43682</v>
      </c>
      <c r="H3537" t="s">
        <v>54</v>
      </c>
      <c r="I3537">
        <v>26</v>
      </c>
      <c r="J3537">
        <v>30</v>
      </c>
      <c r="K3537">
        <v>14</v>
      </c>
      <c r="L3537">
        <v>1</v>
      </c>
      <c r="M3537">
        <v>1</v>
      </c>
      <c r="N3537">
        <v>0.1</v>
      </c>
      <c r="O3537">
        <v>1530.82</v>
      </c>
      <c r="P3537">
        <v>1822.4</v>
      </c>
      <c r="Q3537">
        <f>Table1[[#This Row],[OrderQuantity]]*Table1[[#This Row],[UnitPrice]]</f>
        <v>1822.4</v>
      </c>
      <c r="R3537">
        <f>Table1[[#This Row],[OrderQuantity]]*Table1[[#This Row],[UnitCost]]</f>
        <v>1530.82</v>
      </c>
      <c r="S3537">
        <f>Table1[[#This Row],[OrderQuantity]]*Table1[[#This Row],[UnitPrice]]*(1-Table1[[#This Row],[DiscountApplied]]) - (Table1[[#This Row],[OrderQuantity]]*Table1[[#This Row],[UnitCost]])</f>
        <v>109.34000000000015</v>
      </c>
      <c r="T3537">
        <f>DATEDIF(Table1[[#This Row],[ShipDate]],Table1[[#This Row],[DeliveryDate]],"d")</f>
        <v>7</v>
      </c>
      <c r="U3537" t="str">
        <f t="shared" si="111"/>
        <v>On Time</v>
      </c>
    </row>
    <row r="3538" spans="1:21" x14ac:dyDescent="0.3">
      <c r="A3538" t="str">
        <f t="shared" si="110"/>
        <v>SO-003637</v>
      </c>
      <c r="B3538" t="s">
        <v>4</v>
      </c>
      <c r="C3538" t="s">
        <v>13</v>
      </c>
      <c r="D3538" s="1">
        <v>43500</v>
      </c>
      <c r="E3538" s="1">
        <v>43667</v>
      </c>
      <c r="F3538" s="1">
        <v>43674</v>
      </c>
      <c r="G3538" s="1">
        <v>43680</v>
      </c>
      <c r="H3538" t="s">
        <v>54</v>
      </c>
      <c r="I3538">
        <v>19</v>
      </c>
      <c r="J3538">
        <v>33</v>
      </c>
      <c r="K3538">
        <v>6</v>
      </c>
      <c r="L3538">
        <v>46</v>
      </c>
      <c r="M3538">
        <v>5</v>
      </c>
      <c r="N3538">
        <v>0.05</v>
      </c>
      <c r="O3538">
        <v>302.17</v>
      </c>
      <c r="P3538">
        <v>737</v>
      </c>
      <c r="Q3538">
        <f>Table1[[#This Row],[OrderQuantity]]*Table1[[#This Row],[UnitPrice]]</f>
        <v>3685</v>
      </c>
      <c r="R3538">
        <f>Table1[[#This Row],[OrderQuantity]]*Table1[[#This Row],[UnitCost]]</f>
        <v>1510.8500000000001</v>
      </c>
      <c r="S3538">
        <f>Table1[[#This Row],[OrderQuantity]]*Table1[[#This Row],[UnitPrice]]*(1-Table1[[#This Row],[DiscountApplied]]) - (Table1[[#This Row],[OrderQuantity]]*Table1[[#This Row],[UnitCost]])</f>
        <v>1989.8999999999999</v>
      </c>
      <c r="T3538">
        <f>DATEDIF(Table1[[#This Row],[ShipDate]],Table1[[#This Row],[DeliveryDate]],"d")</f>
        <v>6</v>
      </c>
      <c r="U3538" t="str">
        <f t="shared" si="111"/>
        <v>On Time</v>
      </c>
    </row>
    <row r="3539" spans="1:21" x14ac:dyDescent="0.3">
      <c r="A3539" t="str">
        <f t="shared" si="110"/>
        <v>SO-003638</v>
      </c>
      <c r="B3539" t="s">
        <v>3</v>
      </c>
      <c r="C3539" t="s">
        <v>10</v>
      </c>
      <c r="D3539" s="1">
        <v>43600</v>
      </c>
      <c r="E3539" s="1">
        <v>43667</v>
      </c>
      <c r="F3539" s="1">
        <v>43677</v>
      </c>
      <c r="G3539" s="1">
        <v>43683</v>
      </c>
      <c r="H3539" t="s">
        <v>54</v>
      </c>
      <c r="I3539">
        <v>6</v>
      </c>
      <c r="J3539">
        <v>23</v>
      </c>
      <c r="K3539">
        <v>189</v>
      </c>
      <c r="L3539">
        <v>24</v>
      </c>
      <c r="M3539">
        <v>1</v>
      </c>
      <c r="N3539">
        <v>0.1</v>
      </c>
      <c r="O3539">
        <v>656.2</v>
      </c>
      <c r="P3539">
        <v>790.6</v>
      </c>
      <c r="Q3539">
        <f>Table1[[#This Row],[OrderQuantity]]*Table1[[#This Row],[UnitPrice]]</f>
        <v>790.6</v>
      </c>
      <c r="R3539">
        <f>Table1[[#This Row],[OrderQuantity]]*Table1[[#This Row],[UnitCost]]</f>
        <v>656.2</v>
      </c>
      <c r="S3539">
        <f>Table1[[#This Row],[OrderQuantity]]*Table1[[#This Row],[UnitPrice]]*(1-Table1[[#This Row],[DiscountApplied]]) - (Table1[[#This Row],[OrderQuantity]]*Table1[[#This Row],[UnitCost]])</f>
        <v>55.340000000000032</v>
      </c>
      <c r="T3539">
        <f>DATEDIF(Table1[[#This Row],[ShipDate]],Table1[[#This Row],[DeliveryDate]],"d")</f>
        <v>6</v>
      </c>
      <c r="U3539" t="str">
        <f t="shared" si="111"/>
        <v>On Time</v>
      </c>
    </row>
    <row r="3540" spans="1:21" x14ac:dyDescent="0.3">
      <c r="A3540" t="str">
        <f t="shared" si="110"/>
        <v>SO-003639</v>
      </c>
      <c r="B3540" t="s">
        <v>3</v>
      </c>
      <c r="C3540" t="s">
        <v>8</v>
      </c>
      <c r="D3540" s="1">
        <v>43600</v>
      </c>
      <c r="E3540" s="1">
        <v>43667</v>
      </c>
      <c r="F3540" s="1">
        <v>43688</v>
      </c>
      <c r="G3540" s="1">
        <v>43691</v>
      </c>
      <c r="H3540" t="s">
        <v>54</v>
      </c>
      <c r="I3540">
        <v>11</v>
      </c>
      <c r="J3540">
        <v>40</v>
      </c>
      <c r="K3540">
        <v>338</v>
      </c>
      <c r="L3540">
        <v>47</v>
      </c>
      <c r="M3540">
        <v>7</v>
      </c>
      <c r="N3540">
        <v>0.05</v>
      </c>
      <c r="O3540">
        <v>505.85</v>
      </c>
      <c r="P3540">
        <v>1011.7</v>
      </c>
      <c r="Q3540">
        <f>Table1[[#This Row],[OrderQuantity]]*Table1[[#This Row],[UnitPrice]]</f>
        <v>7081.9000000000005</v>
      </c>
      <c r="R3540">
        <f>Table1[[#This Row],[OrderQuantity]]*Table1[[#This Row],[UnitCost]]</f>
        <v>3540.9500000000003</v>
      </c>
      <c r="S3540">
        <f>Table1[[#This Row],[OrderQuantity]]*Table1[[#This Row],[UnitPrice]]*(1-Table1[[#This Row],[DiscountApplied]]) - (Table1[[#This Row],[OrderQuantity]]*Table1[[#This Row],[UnitCost]])</f>
        <v>3186.855</v>
      </c>
      <c r="T3540">
        <f>DATEDIF(Table1[[#This Row],[ShipDate]],Table1[[#This Row],[DeliveryDate]],"d")</f>
        <v>3</v>
      </c>
      <c r="U3540" t="str">
        <f t="shared" si="111"/>
        <v>On Time</v>
      </c>
    </row>
    <row r="3541" spans="1:21" x14ac:dyDescent="0.3">
      <c r="A3541" t="str">
        <f t="shared" si="110"/>
        <v>SO-003640</v>
      </c>
      <c r="B3541" t="s">
        <v>2</v>
      </c>
      <c r="C3541" t="s">
        <v>10</v>
      </c>
      <c r="D3541" s="1">
        <v>43600</v>
      </c>
      <c r="E3541" s="1">
        <v>43668</v>
      </c>
      <c r="F3541" s="1">
        <v>43694</v>
      </c>
      <c r="G3541" s="1">
        <v>43703</v>
      </c>
      <c r="H3541" t="s">
        <v>54</v>
      </c>
      <c r="I3541">
        <v>22</v>
      </c>
      <c r="J3541">
        <v>20</v>
      </c>
      <c r="K3541">
        <v>159</v>
      </c>
      <c r="L3541">
        <v>3</v>
      </c>
      <c r="M3541">
        <v>2</v>
      </c>
      <c r="N3541">
        <v>0.05</v>
      </c>
      <c r="O3541">
        <v>489.64</v>
      </c>
      <c r="P3541">
        <v>1165.8</v>
      </c>
      <c r="Q3541">
        <f>Table1[[#This Row],[OrderQuantity]]*Table1[[#This Row],[UnitPrice]]</f>
        <v>2331.6</v>
      </c>
      <c r="R3541">
        <f>Table1[[#This Row],[OrderQuantity]]*Table1[[#This Row],[UnitCost]]</f>
        <v>979.28</v>
      </c>
      <c r="S3541">
        <f>Table1[[#This Row],[OrderQuantity]]*Table1[[#This Row],[UnitPrice]]*(1-Table1[[#This Row],[DiscountApplied]]) - (Table1[[#This Row],[OrderQuantity]]*Table1[[#This Row],[UnitCost]])</f>
        <v>1235.74</v>
      </c>
      <c r="T3541">
        <f>DATEDIF(Table1[[#This Row],[ShipDate]],Table1[[#This Row],[DeliveryDate]],"d")</f>
        <v>9</v>
      </c>
      <c r="U3541" t="str">
        <f t="shared" si="111"/>
        <v>Late</v>
      </c>
    </row>
    <row r="3542" spans="1:21" x14ac:dyDescent="0.3">
      <c r="A3542" t="str">
        <f t="shared" si="110"/>
        <v>SO-003641</v>
      </c>
      <c r="B3542" t="s">
        <v>3</v>
      </c>
      <c r="C3542" t="s">
        <v>10</v>
      </c>
      <c r="D3542" s="1">
        <v>43500</v>
      </c>
      <c r="E3542" s="1">
        <v>43668</v>
      </c>
      <c r="F3542" s="1">
        <v>43675</v>
      </c>
      <c r="G3542" s="1">
        <v>43681</v>
      </c>
      <c r="H3542" t="s">
        <v>54</v>
      </c>
      <c r="I3542">
        <v>4</v>
      </c>
      <c r="J3542">
        <v>44</v>
      </c>
      <c r="K3542">
        <v>141</v>
      </c>
      <c r="L3542">
        <v>13</v>
      </c>
      <c r="M3542">
        <v>2</v>
      </c>
      <c r="N3542">
        <v>0.08</v>
      </c>
      <c r="O3542">
        <v>1392.93</v>
      </c>
      <c r="P3542">
        <v>2211</v>
      </c>
      <c r="Q3542">
        <f>Table1[[#This Row],[OrderQuantity]]*Table1[[#This Row],[UnitPrice]]</f>
        <v>4422</v>
      </c>
      <c r="R3542">
        <f>Table1[[#This Row],[OrderQuantity]]*Table1[[#This Row],[UnitCost]]</f>
        <v>2785.86</v>
      </c>
      <c r="S3542">
        <f>Table1[[#This Row],[OrderQuantity]]*Table1[[#This Row],[UnitPrice]]*(1-Table1[[#This Row],[DiscountApplied]]) - (Table1[[#This Row],[OrderQuantity]]*Table1[[#This Row],[UnitCost]])</f>
        <v>1282.3800000000001</v>
      </c>
      <c r="T3542">
        <f>DATEDIF(Table1[[#This Row],[ShipDate]],Table1[[#This Row],[DeliveryDate]],"d")</f>
        <v>6</v>
      </c>
      <c r="U3542" t="str">
        <f t="shared" si="111"/>
        <v>On Time</v>
      </c>
    </row>
    <row r="3543" spans="1:21" x14ac:dyDescent="0.3">
      <c r="A3543" t="str">
        <f t="shared" si="110"/>
        <v>SO-003642</v>
      </c>
      <c r="B3543" t="s">
        <v>3</v>
      </c>
      <c r="C3543" t="s">
        <v>13</v>
      </c>
      <c r="D3543" s="1">
        <v>43500</v>
      </c>
      <c r="E3543" s="1">
        <v>43668</v>
      </c>
      <c r="F3543" s="1">
        <v>43677</v>
      </c>
      <c r="G3543" s="1">
        <v>43687</v>
      </c>
      <c r="H3543" t="s">
        <v>54</v>
      </c>
      <c r="I3543">
        <v>2</v>
      </c>
      <c r="J3543">
        <v>4</v>
      </c>
      <c r="K3543">
        <v>7</v>
      </c>
      <c r="L3543">
        <v>25</v>
      </c>
      <c r="M3543">
        <v>2</v>
      </c>
      <c r="N3543">
        <v>0.08</v>
      </c>
      <c r="O3543">
        <v>487.76</v>
      </c>
      <c r="P3543">
        <v>750.4</v>
      </c>
      <c r="Q3543">
        <f>Table1[[#This Row],[OrderQuantity]]*Table1[[#This Row],[UnitPrice]]</f>
        <v>1500.8</v>
      </c>
      <c r="R3543">
        <f>Table1[[#This Row],[OrderQuantity]]*Table1[[#This Row],[UnitCost]]</f>
        <v>975.52</v>
      </c>
      <c r="S3543">
        <f>Table1[[#This Row],[OrderQuantity]]*Table1[[#This Row],[UnitPrice]]*(1-Table1[[#This Row],[DiscountApplied]]) - (Table1[[#This Row],[OrderQuantity]]*Table1[[#This Row],[UnitCost]])</f>
        <v>405.21600000000012</v>
      </c>
      <c r="T3543">
        <f>DATEDIF(Table1[[#This Row],[ShipDate]],Table1[[#This Row],[DeliveryDate]],"d")</f>
        <v>10</v>
      </c>
      <c r="U3543" t="str">
        <f t="shared" si="111"/>
        <v>Late</v>
      </c>
    </row>
    <row r="3544" spans="1:21" x14ac:dyDescent="0.3">
      <c r="A3544" t="str">
        <f t="shared" si="110"/>
        <v>SO-003643</v>
      </c>
      <c r="B3544" t="s">
        <v>3</v>
      </c>
      <c r="C3544" t="s">
        <v>11</v>
      </c>
      <c r="D3544" s="1">
        <v>43500</v>
      </c>
      <c r="E3544" s="1">
        <v>43668</v>
      </c>
      <c r="F3544" s="1">
        <v>43673</v>
      </c>
      <c r="G3544" s="1">
        <v>43681</v>
      </c>
      <c r="H3544" t="s">
        <v>54</v>
      </c>
      <c r="I3544">
        <v>8</v>
      </c>
      <c r="J3544">
        <v>19</v>
      </c>
      <c r="K3544">
        <v>306</v>
      </c>
      <c r="L3544">
        <v>25</v>
      </c>
      <c r="M3544">
        <v>8</v>
      </c>
      <c r="N3544">
        <v>0.08</v>
      </c>
      <c r="O3544">
        <v>725.81</v>
      </c>
      <c r="P3544">
        <v>1051.9000000000001</v>
      </c>
      <c r="Q3544">
        <f>Table1[[#This Row],[OrderQuantity]]*Table1[[#This Row],[UnitPrice]]</f>
        <v>8415.2000000000007</v>
      </c>
      <c r="R3544">
        <f>Table1[[#This Row],[OrderQuantity]]*Table1[[#This Row],[UnitCost]]</f>
        <v>5806.48</v>
      </c>
      <c r="S3544">
        <f>Table1[[#This Row],[OrderQuantity]]*Table1[[#This Row],[UnitPrice]]*(1-Table1[[#This Row],[DiscountApplied]]) - (Table1[[#This Row],[OrderQuantity]]*Table1[[#This Row],[UnitCost]])</f>
        <v>1935.5040000000017</v>
      </c>
      <c r="T3544">
        <f>DATEDIF(Table1[[#This Row],[ShipDate]],Table1[[#This Row],[DeliveryDate]],"d")</f>
        <v>8</v>
      </c>
      <c r="U3544" t="str">
        <f t="shared" si="111"/>
        <v>Late</v>
      </c>
    </row>
    <row r="3545" spans="1:21" x14ac:dyDescent="0.3">
      <c r="A3545" t="str">
        <f t="shared" si="110"/>
        <v>SO-003644</v>
      </c>
      <c r="B3545" t="s">
        <v>2</v>
      </c>
      <c r="C3545" t="s">
        <v>12</v>
      </c>
      <c r="D3545" s="1">
        <v>43500</v>
      </c>
      <c r="E3545" s="1">
        <v>43668</v>
      </c>
      <c r="F3545" s="1">
        <v>43684</v>
      </c>
      <c r="G3545" s="1">
        <v>43694</v>
      </c>
      <c r="H3545" t="s">
        <v>54</v>
      </c>
      <c r="I3545">
        <v>24</v>
      </c>
      <c r="J3545">
        <v>33</v>
      </c>
      <c r="K3545">
        <v>247</v>
      </c>
      <c r="L3545">
        <v>41</v>
      </c>
      <c r="M3545">
        <v>7</v>
      </c>
      <c r="N3545">
        <v>0.1</v>
      </c>
      <c r="O3545">
        <v>3201.93</v>
      </c>
      <c r="P3545">
        <v>5427</v>
      </c>
      <c r="Q3545">
        <f>Table1[[#This Row],[OrderQuantity]]*Table1[[#This Row],[UnitPrice]]</f>
        <v>37989</v>
      </c>
      <c r="R3545">
        <f>Table1[[#This Row],[OrderQuantity]]*Table1[[#This Row],[UnitCost]]</f>
        <v>22413.51</v>
      </c>
      <c r="S3545">
        <f>Table1[[#This Row],[OrderQuantity]]*Table1[[#This Row],[UnitPrice]]*(1-Table1[[#This Row],[DiscountApplied]]) - (Table1[[#This Row],[OrderQuantity]]*Table1[[#This Row],[UnitCost]])</f>
        <v>11776.59</v>
      </c>
      <c r="T3545">
        <f>DATEDIF(Table1[[#This Row],[ShipDate]],Table1[[#This Row],[DeliveryDate]],"d")</f>
        <v>10</v>
      </c>
      <c r="U3545" t="str">
        <f t="shared" si="111"/>
        <v>Late</v>
      </c>
    </row>
    <row r="3546" spans="1:21" x14ac:dyDescent="0.3">
      <c r="A3546" t="str">
        <f t="shared" si="110"/>
        <v>SO-003645</v>
      </c>
      <c r="B3546" t="s">
        <v>4</v>
      </c>
      <c r="C3546" t="s">
        <v>8</v>
      </c>
      <c r="D3546" s="1">
        <v>43500</v>
      </c>
      <c r="E3546" s="1">
        <v>43668</v>
      </c>
      <c r="F3546" s="1">
        <v>43691</v>
      </c>
      <c r="G3546" s="1">
        <v>43698</v>
      </c>
      <c r="H3546" t="s">
        <v>54</v>
      </c>
      <c r="I3546">
        <v>19</v>
      </c>
      <c r="J3546">
        <v>23</v>
      </c>
      <c r="K3546">
        <v>358</v>
      </c>
      <c r="L3546">
        <v>37</v>
      </c>
      <c r="M3546">
        <v>3</v>
      </c>
      <c r="N3546">
        <v>0.1</v>
      </c>
      <c r="O3546">
        <v>1854.29</v>
      </c>
      <c r="P3546">
        <v>2505.8000000000002</v>
      </c>
      <c r="Q3546">
        <f>Table1[[#This Row],[OrderQuantity]]*Table1[[#This Row],[UnitPrice]]</f>
        <v>7517.4000000000005</v>
      </c>
      <c r="R3546">
        <f>Table1[[#This Row],[OrderQuantity]]*Table1[[#This Row],[UnitCost]]</f>
        <v>5562.87</v>
      </c>
      <c r="S3546">
        <f>Table1[[#This Row],[OrderQuantity]]*Table1[[#This Row],[UnitPrice]]*(1-Table1[[#This Row],[DiscountApplied]]) - (Table1[[#This Row],[OrderQuantity]]*Table1[[#This Row],[UnitCost]])</f>
        <v>1202.7900000000009</v>
      </c>
      <c r="T3546">
        <f>DATEDIF(Table1[[#This Row],[ShipDate]],Table1[[#This Row],[DeliveryDate]],"d")</f>
        <v>7</v>
      </c>
      <c r="U3546" t="str">
        <f t="shared" si="111"/>
        <v>On Time</v>
      </c>
    </row>
    <row r="3547" spans="1:21" x14ac:dyDescent="0.3">
      <c r="A3547" t="str">
        <f t="shared" si="110"/>
        <v>SO-003646</v>
      </c>
      <c r="B3547" t="s">
        <v>3</v>
      </c>
      <c r="C3547" t="s">
        <v>10</v>
      </c>
      <c r="D3547" s="1">
        <v>43600</v>
      </c>
      <c r="E3547" s="1">
        <v>43668</v>
      </c>
      <c r="F3547" s="1">
        <v>43676</v>
      </c>
      <c r="G3547" s="1">
        <v>43680</v>
      </c>
      <c r="H3547" t="s">
        <v>54</v>
      </c>
      <c r="I3547">
        <v>10</v>
      </c>
      <c r="J3547">
        <v>28</v>
      </c>
      <c r="K3547">
        <v>200</v>
      </c>
      <c r="L3547">
        <v>17</v>
      </c>
      <c r="M3547">
        <v>3</v>
      </c>
      <c r="N3547">
        <v>0.08</v>
      </c>
      <c r="O3547">
        <v>2624.79</v>
      </c>
      <c r="P3547">
        <v>3162.4</v>
      </c>
      <c r="Q3547">
        <f>Table1[[#This Row],[OrderQuantity]]*Table1[[#This Row],[UnitPrice]]</f>
        <v>9487.2000000000007</v>
      </c>
      <c r="R3547">
        <f>Table1[[#This Row],[OrderQuantity]]*Table1[[#This Row],[UnitCost]]</f>
        <v>7874.37</v>
      </c>
      <c r="S3547">
        <f>Table1[[#This Row],[OrderQuantity]]*Table1[[#This Row],[UnitPrice]]*(1-Table1[[#This Row],[DiscountApplied]]) - (Table1[[#This Row],[OrderQuantity]]*Table1[[#This Row],[UnitCost]])</f>
        <v>853.85400000000027</v>
      </c>
      <c r="T3547">
        <f>DATEDIF(Table1[[#This Row],[ShipDate]],Table1[[#This Row],[DeliveryDate]],"d")</f>
        <v>4</v>
      </c>
      <c r="U3547" t="str">
        <f t="shared" si="111"/>
        <v>On Time</v>
      </c>
    </row>
    <row r="3548" spans="1:21" x14ac:dyDescent="0.3">
      <c r="A3548" t="str">
        <f t="shared" si="110"/>
        <v>SO-003647</v>
      </c>
      <c r="B3548" t="s">
        <v>5</v>
      </c>
      <c r="C3548" t="s">
        <v>12</v>
      </c>
      <c r="D3548" s="1">
        <v>43600</v>
      </c>
      <c r="E3548" s="1">
        <v>43668</v>
      </c>
      <c r="F3548" s="1">
        <v>43675</v>
      </c>
      <c r="G3548" s="1">
        <v>43683</v>
      </c>
      <c r="H3548" t="s">
        <v>54</v>
      </c>
      <c r="I3548">
        <v>27</v>
      </c>
      <c r="J3548">
        <v>22</v>
      </c>
      <c r="K3548">
        <v>222</v>
      </c>
      <c r="L3548">
        <v>11</v>
      </c>
      <c r="M3548">
        <v>1</v>
      </c>
      <c r="N3548">
        <v>0.05</v>
      </c>
      <c r="O3548">
        <v>1717.21</v>
      </c>
      <c r="P3548">
        <v>3122.2</v>
      </c>
      <c r="Q3548">
        <f>Table1[[#This Row],[OrderQuantity]]*Table1[[#This Row],[UnitPrice]]</f>
        <v>3122.2</v>
      </c>
      <c r="R3548">
        <f>Table1[[#This Row],[OrderQuantity]]*Table1[[#This Row],[UnitCost]]</f>
        <v>1717.21</v>
      </c>
      <c r="S3548">
        <f>Table1[[#This Row],[OrderQuantity]]*Table1[[#This Row],[UnitPrice]]*(1-Table1[[#This Row],[DiscountApplied]]) - (Table1[[#This Row],[OrderQuantity]]*Table1[[#This Row],[UnitCost]])</f>
        <v>1248.8799999999997</v>
      </c>
      <c r="T3548">
        <f>DATEDIF(Table1[[#This Row],[ShipDate]],Table1[[#This Row],[DeliveryDate]],"d")</f>
        <v>8</v>
      </c>
      <c r="U3548" t="str">
        <f t="shared" si="111"/>
        <v>Late</v>
      </c>
    </row>
    <row r="3549" spans="1:21" x14ac:dyDescent="0.3">
      <c r="A3549" t="str">
        <f t="shared" si="110"/>
        <v>SO-003648</v>
      </c>
      <c r="B3549" t="s">
        <v>4</v>
      </c>
      <c r="C3549" t="s">
        <v>12</v>
      </c>
      <c r="D3549" s="1">
        <v>43600</v>
      </c>
      <c r="E3549" s="1">
        <v>43668</v>
      </c>
      <c r="F3549" s="1">
        <v>43691</v>
      </c>
      <c r="G3549" s="1">
        <v>43695</v>
      </c>
      <c r="H3549" t="s">
        <v>54</v>
      </c>
      <c r="I3549">
        <v>13</v>
      </c>
      <c r="J3549">
        <v>8</v>
      </c>
      <c r="K3549">
        <v>206</v>
      </c>
      <c r="L3549">
        <v>28</v>
      </c>
      <c r="M3549">
        <v>2</v>
      </c>
      <c r="N3549">
        <v>0.15</v>
      </c>
      <c r="O3549">
        <v>450.24</v>
      </c>
      <c r="P3549">
        <v>1125.5999999999999</v>
      </c>
      <c r="Q3549">
        <f>Table1[[#This Row],[OrderQuantity]]*Table1[[#This Row],[UnitPrice]]</f>
        <v>2251.1999999999998</v>
      </c>
      <c r="R3549">
        <f>Table1[[#This Row],[OrderQuantity]]*Table1[[#This Row],[UnitCost]]</f>
        <v>900.48</v>
      </c>
      <c r="S3549">
        <f>Table1[[#This Row],[OrderQuantity]]*Table1[[#This Row],[UnitPrice]]*(1-Table1[[#This Row],[DiscountApplied]]) - (Table1[[#This Row],[OrderQuantity]]*Table1[[#This Row],[UnitCost]])</f>
        <v>1013.0399999999997</v>
      </c>
      <c r="T3549">
        <f>DATEDIF(Table1[[#This Row],[ShipDate]],Table1[[#This Row],[DeliveryDate]],"d")</f>
        <v>4</v>
      </c>
      <c r="U3549" t="str">
        <f t="shared" si="111"/>
        <v>On Time</v>
      </c>
    </row>
    <row r="3550" spans="1:21" x14ac:dyDescent="0.3">
      <c r="A3550" t="str">
        <f t="shared" si="110"/>
        <v>SO-003649</v>
      </c>
      <c r="B3550" t="s">
        <v>3</v>
      </c>
      <c r="C3550" t="s">
        <v>8</v>
      </c>
      <c r="D3550" s="1">
        <v>43600</v>
      </c>
      <c r="E3550" s="1">
        <v>43668</v>
      </c>
      <c r="F3550" s="1">
        <v>43678</v>
      </c>
      <c r="G3550" s="1">
        <v>43681</v>
      </c>
      <c r="H3550" t="s">
        <v>54</v>
      </c>
      <c r="I3550">
        <v>9</v>
      </c>
      <c r="J3550">
        <v>50</v>
      </c>
      <c r="K3550">
        <v>352</v>
      </c>
      <c r="L3550">
        <v>21</v>
      </c>
      <c r="M3550">
        <v>3</v>
      </c>
      <c r="N3550">
        <v>0.05</v>
      </c>
      <c r="O3550">
        <v>1311.86</v>
      </c>
      <c r="P3550">
        <v>2385.1999999999998</v>
      </c>
      <c r="Q3550">
        <f>Table1[[#This Row],[OrderQuantity]]*Table1[[#This Row],[UnitPrice]]</f>
        <v>7155.5999999999995</v>
      </c>
      <c r="R3550">
        <f>Table1[[#This Row],[OrderQuantity]]*Table1[[#This Row],[UnitCost]]</f>
        <v>3935.58</v>
      </c>
      <c r="S3550">
        <f>Table1[[#This Row],[OrderQuantity]]*Table1[[#This Row],[UnitPrice]]*(1-Table1[[#This Row],[DiscountApplied]]) - (Table1[[#This Row],[OrderQuantity]]*Table1[[#This Row],[UnitCost]])</f>
        <v>2862.2399999999989</v>
      </c>
      <c r="T3550">
        <f>DATEDIF(Table1[[#This Row],[ShipDate]],Table1[[#This Row],[DeliveryDate]],"d")</f>
        <v>3</v>
      </c>
      <c r="U3550" t="str">
        <f t="shared" si="111"/>
        <v>On Time</v>
      </c>
    </row>
    <row r="3551" spans="1:21" x14ac:dyDescent="0.3">
      <c r="A3551" t="str">
        <f t="shared" si="110"/>
        <v>SO-003650</v>
      </c>
      <c r="B3551" t="s">
        <v>4</v>
      </c>
      <c r="C3551" t="s">
        <v>11</v>
      </c>
      <c r="D3551" s="1">
        <v>43600</v>
      </c>
      <c r="E3551" s="1">
        <v>43668</v>
      </c>
      <c r="F3551" s="1">
        <v>43694</v>
      </c>
      <c r="G3551" s="1">
        <v>43698</v>
      </c>
      <c r="H3551" t="s">
        <v>54</v>
      </c>
      <c r="I3551">
        <v>16</v>
      </c>
      <c r="J3551">
        <v>49</v>
      </c>
      <c r="K3551">
        <v>328</v>
      </c>
      <c r="L3551">
        <v>16</v>
      </c>
      <c r="M3551">
        <v>8</v>
      </c>
      <c r="N3551">
        <v>0.15</v>
      </c>
      <c r="O3551">
        <v>2376.09</v>
      </c>
      <c r="P3551">
        <v>3832.4</v>
      </c>
      <c r="Q3551">
        <f>Table1[[#This Row],[OrderQuantity]]*Table1[[#This Row],[UnitPrice]]</f>
        <v>30659.200000000001</v>
      </c>
      <c r="R3551">
        <f>Table1[[#This Row],[OrderQuantity]]*Table1[[#This Row],[UnitCost]]</f>
        <v>19008.72</v>
      </c>
      <c r="S3551">
        <f>Table1[[#This Row],[OrderQuantity]]*Table1[[#This Row],[UnitPrice]]*(1-Table1[[#This Row],[DiscountApplied]]) - (Table1[[#This Row],[OrderQuantity]]*Table1[[#This Row],[UnitCost]])</f>
        <v>7051.5999999999985</v>
      </c>
      <c r="T3551">
        <f>DATEDIF(Table1[[#This Row],[ShipDate]],Table1[[#This Row],[DeliveryDate]],"d")</f>
        <v>4</v>
      </c>
      <c r="U3551" t="str">
        <f t="shared" si="111"/>
        <v>On Time</v>
      </c>
    </row>
    <row r="3552" spans="1:21" x14ac:dyDescent="0.3">
      <c r="A3552" t="str">
        <f t="shared" si="110"/>
        <v>SO-003651</v>
      </c>
      <c r="B3552" t="s">
        <v>3</v>
      </c>
      <c r="C3552" t="s">
        <v>11</v>
      </c>
      <c r="D3552" s="1">
        <v>43500</v>
      </c>
      <c r="E3552" s="1">
        <v>43668</v>
      </c>
      <c r="F3552" s="1">
        <v>43689</v>
      </c>
      <c r="G3552" s="1">
        <v>43694</v>
      </c>
      <c r="H3552" t="s">
        <v>54</v>
      </c>
      <c r="I3552">
        <v>7</v>
      </c>
      <c r="J3552">
        <v>16</v>
      </c>
      <c r="K3552">
        <v>327</v>
      </c>
      <c r="L3552">
        <v>36</v>
      </c>
      <c r="M3552">
        <v>1</v>
      </c>
      <c r="N3552">
        <v>0.15</v>
      </c>
      <c r="O3552">
        <v>722.46</v>
      </c>
      <c r="P3552">
        <v>1762.1</v>
      </c>
      <c r="Q3552">
        <f>Table1[[#This Row],[OrderQuantity]]*Table1[[#This Row],[UnitPrice]]</f>
        <v>1762.1</v>
      </c>
      <c r="R3552">
        <f>Table1[[#This Row],[OrderQuantity]]*Table1[[#This Row],[UnitCost]]</f>
        <v>722.46</v>
      </c>
      <c r="S3552">
        <f>Table1[[#This Row],[OrderQuantity]]*Table1[[#This Row],[UnitPrice]]*(1-Table1[[#This Row],[DiscountApplied]]) - (Table1[[#This Row],[OrderQuantity]]*Table1[[#This Row],[UnitCost]])</f>
        <v>775.32499999999982</v>
      </c>
      <c r="T3552">
        <f>DATEDIF(Table1[[#This Row],[ShipDate]],Table1[[#This Row],[DeliveryDate]],"d")</f>
        <v>5</v>
      </c>
      <c r="U3552" t="str">
        <f t="shared" si="111"/>
        <v>On Time</v>
      </c>
    </row>
    <row r="3553" spans="1:21" x14ac:dyDescent="0.3">
      <c r="A3553" t="str">
        <f t="shared" si="110"/>
        <v>SO-003652</v>
      </c>
      <c r="B3553" t="s">
        <v>3</v>
      </c>
      <c r="C3553" t="s">
        <v>8</v>
      </c>
      <c r="D3553" s="1">
        <v>43500</v>
      </c>
      <c r="E3553" s="1">
        <v>43669</v>
      </c>
      <c r="F3553" s="1">
        <v>43677</v>
      </c>
      <c r="G3553" s="1">
        <v>43679</v>
      </c>
      <c r="H3553" t="s">
        <v>54</v>
      </c>
      <c r="I3553">
        <v>4</v>
      </c>
      <c r="J3553">
        <v>18</v>
      </c>
      <c r="K3553">
        <v>344</v>
      </c>
      <c r="L3553">
        <v>37</v>
      </c>
      <c r="M3553">
        <v>4</v>
      </c>
      <c r="N3553">
        <v>0.08</v>
      </c>
      <c r="O3553">
        <v>469.54</v>
      </c>
      <c r="P3553">
        <v>978.2</v>
      </c>
      <c r="Q3553">
        <f>Table1[[#This Row],[OrderQuantity]]*Table1[[#This Row],[UnitPrice]]</f>
        <v>3912.8</v>
      </c>
      <c r="R3553">
        <f>Table1[[#This Row],[OrderQuantity]]*Table1[[#This Row],[UnitCost]]</f>
        <v>1878.16</v>
      </c>
      <c r="S3553">
        <f>Table1[[#This Row],[OrderQuantity]]*Table1[[#This Row],[UnitPrice]]*(1-Table1[[#This Row],[DiscountApplied]]) - (Table1[[#This Row],[OrderQuantity]]*Table1[[#This Row],[UnitCost]])</f>
        <v>1721.6160000000002</v>
      </c>
      <c r="T3553">
        <f>DATEDIF(Table1[[#This Row],[ShipDate]],Table1[[#This Row],[DeliveryDate]],"d")</f>
        <v>2</v>
      </c>
      <c r="U3553" t="str">
        <f t="shared" si="111"/>
        <v>On Time</v>
      </c>
    </row>
    <row r="3554" spans="1:21" x14ac:dyDescent="0.3">
      <c r="A3554" t="str">
        <f t="shared" si="110"/>
        <v>SO-003653</v>
      </c>
      <c r="B3554" t="s">
        <v>3</v>
      </c>
      <c r="C3554" t="s">
        <v>10</v>
      </c>
      <c r="D3554" s="1">
        <v>43600</v>
      </c>
      <c r="E3554" s="1">
        <v>43669</v>
      </c>
      <c r="F3554" s="1">
        <v>43692</v>
      </c>
      <c r="G3554" s="1">
        <v>43700</v>
      </c>
      <c r="H3554" t="s">
        <v>54</v>
      </c>
      <c r="I3554">
        <v>2</v>
      </c>
      <c r="J3554">
        <v>15</v>
      </c>
      <c r="K3554">
        <v>138</v>
      </c>
      <c r="L3554">
        <v>36</v>
      </c>
      <c r="M3554">
        <v>6</v>
      </c>
      <c r="N3554">
        <v>0.1</v>
      </c>
      <c r="O3554">
        <v>2218.91</v>
      </c>
      <c r="P3554">
        <v>3825.7</v>
      </c>
      <c r="Q3554">
        <f>Table1[[#This Row],[OrderQuantity]]*Table1[[#This Row],[UnitPrice]]</f>
        <v>22954.199999999997</v>
      </c>
      <c r="R3554">
        <f>Table1[[#This Row],[OrderQuantity]]*Table1[[#This Row],[UnitCost]]</f>
        <v>13313.46</v>
      </c>
      <c r="S3554">
        <f>Table1[[#This Row],[OrderQuantity]]*Table1[[#This Row],[UnitPrice]]*(1-Table1[[#This Row],[DiscountApplied]]) - (Table1[[#This Row],[OrderQuantity]]*Table1[[#This Row],[UnitCost]])</f>
        <v>7345.32</v>
      </c>
      <c r="T3554">
        <f>DATEDIF(Table1[[#This Row],[ShipDate]],Table1[[#This Row],[DeliveryDate]],"d")</f>
        <v>8</v>
      </c>
      <c r="U3554" t="str">
        <f t="shared" si="111"/>
        <v>Late</v>
      </c>
    </row>
    <row r="3555" spans="1:21" x14ac:dyDescent="0.3">
      <c r="A3555" t="str">
        <f t="shared" si="110"/>
        <v>SO-003654</v>
      </c>
      <c r="B3555" t="s">
        <v>3</v>
      </c>
      <c r="C3555" t="s">
        <v>10</v>
      </c>
      <c r="D3555" s="1">
        <v>43500</v>
      </c>
      <c r="E3555" s="1">
        <v>43669</v>
      </c>
      <c r="F3555" s="1">
        <v>43687</v>
      </c>
      <c r="G3555" s="1">
        <v>43695</v>
      </c>
      <c r="H3555" t="s">
        <v>54</v>
      </c>
      <c r="I3555">
        <v>5</v>
      </c>
      <c r="J3555">
        <v>35</v>
      </c>
      <c r="K3555">
        <v>98</v>
      </c>
      <c r="L3555">
        <v>42</v>
      </c>
      <c r="M3555">
        <v>3</v>
      </c>
      <c r="N3555">
        <v>0.05</v>
      </c>
      <c r="O3555">
        <v>582.23</v>
      </c>
      <c r="P3555">
        <v>737</v>
      </c>
      <c r="Q3555">
        <f>Table1[[#This Row],[OrderQuantity]]*Table1[[#This Row],[UnitPrice]]</f>
        <v>2211</v>
      </c>
      <c r="R3555">
        <f>Table1[[#This Row],[OrderQuantity]]*Table1[[#This Row],[UnitCost]]</f>
        <v>1746.69</v>
      </c>
      <c r="S3555">
        <f>Table1[[#This Row],[OrderQuantity]]*Table1[[#This Row],[UnitPrice]]*(1-Table1[[#This Row],[DiscountApplied]]) - (Table1[[#This Row],[OrderQuantity]]*Table1[[#This Row],[UnitCost]])</f>
        <v>353.75999999999976</v>
      </c>
      <c r="T3555">
        <f>DATEDIF(Table1[[#This Row],[ShipDate]],Table1[[#This Row],[DeliveryDate]],"d")</f>
        <v>8</v>
      </c>
      <c r="U3555" t="str">
        <f t="shared" si="111"/>
        <v>Late</v>
      </c>
    </row>
    <row r="3556" spans="1:21" x14ac:dyDescent="0.3">
      <c r="A3556" t="str">
        <f t="shared" si="110"/>
        <v>SO-003655</v>
      </c>
      <c r="B3556" t="s">
        <v>3</v>
      </c>
      <c r="C3556" t="s">
        <v>9</v>
      </c>
      <c r="D3556" s="1">
        <v>43600</v>
      </c>
      <c r="E3556" s="1">
        <v>43669</v>
      </c>
      <c r="F3556" s="1">
        <v>43692</v>
      </c>
      <c r="G3556" s="1">
        <v>43697</v>
      </c>
      <c r="H3556" t="s">
        <v>54</v>
      </c>
      <c r="I3556">
        <v>1</v>
      </c>
      <c r="J3556">
        <v>27</v>
      </c>
      <c r="K3556">
        <v>60</v>
      </c>
      <c r="L3556">
        <v>34</v>
      </c>
      <c r="M3556">
        <v>3</v>
      </c>
      <c r="N3556">
        <v>0.08</v>
      </c>
      <c r="O3556">
        <v>1260.67</v>
      </c>
      <c r="P3556">
        <v>1969.8</v>
      </c>
      <c r="Q3556">
        <f>Table1[[#This Row],[OrderQuantity]]*Table1[[#This Row],[UnitPrice]]</f>
        <v>5909.4</v>
      </c>
      <c r="R3556">
        <f>Table1[[#This Row],[OrderQuantity]]*Table1[[#This Row],[UnitCost]]</f>
        <v>3782.01</v>
      </c>
      <c r="S3556">
        <f>Table1[[#This Row],[OrderQuantity]]*Table1[[#This Row],[UnitPrice]]*(1-Table1[[#This Row],[DiscountApplied]]) - (Table1[[#This Row],[OrderQuantity]]*Table1[[#This Row],[UnitCost]])</f>
        <v>1654.6379999999999</v>
      </c>
      <c r="T3556">
        <f>DATEDIF(Table1[[#This Row],[ShipDate]],Table1[[#This Row],[DeliveryDate]],"d")</f>
        <v>5</v>
      </c>
      <c r="U3556" t="str">
        <f t="shared" si="111"/>
        <v>On Time</v>
      </c>
    </row>
    <row r="3557" spans="1:21" x14ac:dyDescent="0.3">
      <c r="A3557" t="str">
        <f t="shared" si="110"/>
        <v>SO-003656</v>
      </c>
      <c r="B3557" t="s">
        <v>3</v>
      </c>
      <c r="C3557" t="s">
        <v>9</v>
      </c>
      <c r="D3557" s="1">
        <v>43600</v>
      </c>
      <c r="E3557" s="1">
        <v>43669</v>
      </c>
      <c r="F3557" s="1">
        <v>43689</v>
      </c>
      <c r="G3557" s="1">
        <v>43692</v>
      </c>
      <c r="H3557" t="s">
        <v>54</v>
      </c>
      <c r="I3557">
        <v>4</v>
      </c>
      <c r="J3557">
        <v>43</v>
      </c>
      <c r="K3557">
        <v>74</v>
      </c>
      <c r="L3557">
        <v>9</v>
      </c>
      <c r="M3557">
        <v>4</v>
      </c>
      <c r="N3557">
        <v>0.05</v>
      </c>
      <c r="O3557">
        <v>423.44</v>
      </c>
      <c r="P3557">
        <v>1058.5999999999999</v>
      </c>
      <c r="Q3557">
        <f>Table1[[#This Row],[OrderQuantity]]*Table1[[#This Row],[UnitPrice]]</f>
        <v>4234.3999999999996</v>
      </c>
      <c r="R3557">
        <f>Table1[[#This Row],[OrderQuantity]]*Table1[[#This Row],[UnitCost]]</f>
        <v>1693.76</v>
      </c>
      <c r="S3557">
        <f>Table1[[#This Row],[OrderQuantity]]*Table1[[#This Row],[UnitPrice]]*(1-Table1[[#This Row],[DiscountApplied]]) - (Table1[[#This Row],[OrderQuantity]]*Table1[[#This Row],[UnitCost]])</f>
        <v>2328.9199999999992</v>
      </c>
      <c r="T3557">
        <f>DATEDIF(Table1[[#This Row],[ShipDate]],Table1[[#This Row],[DeliveryDate]],"d")</f>
        <v>3</v>
      </c>
      <c r="U3557" t="str">
        <f t="shared" si="111"/>
        <v>On Time</v>
      </c>
    </row>
    <row r="3558" spans="1:21" x14ac:dyDescent="0.3">
      <c r="A3558" t="str">
        <f t="shared" si="110"/>
        <v>SO-003657</v>
      </c>
      <c r="B3558" t="s">
        <v>3</v>
      </c>
      <c r="C3558" t="s">
        <v>12</v>
      </c>
      <c r="D3558" s="1">
        <v>43600</v>
      </c>
      <c r="E3558" s="1">
        <v>43669</v>
      </c>
      <c r="F3558" s="1">
        <v>43675</v>
      </c>
      <c r="G3558" s="1">
        <v>43685</v>
      </c>
      <c r="H3558" t="s">
        <v>54</v>
      </c>
      <c r="I3558">
        <v>1</v>
      </c>
      <c r="J3558">
        <v>27</v>
      </c>
      <c r="K3558">
        <v>214</v>
      </c>
      <c r="L3558">
        <v>41</v>
      </c>
      <c r="M3558">
        <v>7</v>
      </c>
      <c r="N3558">
        <v>0.08</v>
      </c>
      <c r="O3558">
        <v>72.36</v>
      </c>
      <c r="P3558">
        <v>180.9</v>
      </c>
      <c r="Q3558">
        <f>Table1[[#This Row],[OrderQuantity]]*Table1[[#This Row],[UnitPrice]]</f>
        <v>1266.3</v>
      </c>
      <c r="R3558">
        <f>Table1[[#This Row],[OrderQuantity]]*Table1[[#This Row],[UnitCost]]</f>
        <v>506.52</v>
      </c>
      <c r="S3558">
        <f>Table1[[#This Row],[OrderQuantity]]*Table1[[#This Row],[UnitPrice]]*(1-Table1[[#This Row],[DiscountApplied]]) - (Table1[[#This Row],[OrderQuantity]]*Table1[[#This Row],[UnitCost]])</f>
        <v>658.47600000000011</v>
      </c>
      <c r="T3558">
        <f>DATEDIF(Table1[[#This Row],[ShipDate]],Table1[[#This Row],[DeliveryDate]],"d")</f>
        <v>10</v>
      </c>
      <c r="U3558" t="str">
        <f t="shared" si="111"/>
        <v>Late</v>
      </c>
    </row>
    <row r="3559" spans="1:21" x14ac:dyDescent="0.3">
      <c r="A3559" t="str">
        <f t="shared" si="110"/>
        <v>SO-003658</v>
      </c>
      <c r="B3559" t="s">
        <v>4</v>
      </c>
      <c r="C3559" t="s">
        <v>11</v>
      </c>
      <c r="D3559" s="1">
        <v>43600</v>
      </c>
      <c r="E3559" s="1">
        <v>43669</v>
      </c>
      <c r="F3559" s="1">
        <v>43672</v>
      </c>
      <c r="G3559" s="1">
        <v>43675</v>
      </c>
      <c r="H3559" t="s">
        <v>54</v>
      </c>
      <c r="I3559">
        <v>15</v>
      </c>
      <c r="J3559">
        <v>2</v>
      </c>
      <c r="K3559">
        <v>328</v>
      </c>
      <c r="L3559">
        <v>37</v>
      </c>
      <c r="M3559">
        <v>8</v>
      </c>
      <c r="N3559">
        <v>0.3</v>
      </c>
      <c r="O3559">
        <v>1964.98</v>
      </c>
      <c r="P3559">
        <v>2519.1999999999998</v>
      </c>
      <c r="Q3559">
        <f>Table1[[#This Row],[OrderQuantity]]*Table1[[#This Row],[UnitPrice]]</f>
        <v>20153.599999999999</v>
      </c>
      <c r="R3559">
        <f>Table1[[#This Row],[OrderQuantity]]*Table1[[#This Row],[UnitCost]]</f>
        <v>15719.84</v>
      </c>
      <c r="S3559">
        <f>Table1[[#This Row],[OrderQuantity]]*Table1[[#This Row],[UnitPrice]]*(1-Table1[[#This Row],[DiscountApplied]]) - (Table1[[#This Row],[OrderQuantity]]*Table1[[#This Row],[UnitCost]])</f>
        <v>-1612.3200000000015</v>
      </c>
      <c r="T3559">
        <f>DATEDIF(Table1[[#This Row],[ShipDate]],Table1[[#This Row],[DeliveryDate]],"d")</f>
        <v>3</v>
      </c>
      <c r="U3559" t="str">
        <f t="shared" si="111"/>
        <v>On Time</v>
      </c>
    </row>
    <row r="3560" spans="1:21" x14ac:dyDescent="0.3">
      <c r="A3560" t="str">
        <f t="shared" si="110"/>
        <v>SO-003659</v>
      </c>
      <c r="B3560" t="s">
        <v>4</v>
      </c>
      <c r="C3560" t="s">
        <v>11</v>
      </c>
      <c r="D3560" s="1">
        <v>43600</v>
      </c>
      <c r="E3560" s="1">
        <v>43669</v>
      </c>
      <c r="F3560" s="1">
        <v>43689</v>
      </c>
      <c r="G3560" s="1">
        <v>43692</v>
      </c>
      <c r="H3560" t="s">
        <v>54</v>
      </c>
      <c r="I3560">
        <v>16</v>
      </c>
      <c r="J3560">
        <v>32</v>
      </c>
      <c r="K3560">
        <v>288</v>
      </c>
      <c r="L3560">
        <v>33</v>
      </c>
      <c r="M3560">
        <v>3</v>
      </c>
      <c r="N3560">
        <v>0.08</v>
      </c>
      <c r="O3560">
        <v>2073.11</v>
      </c>
      <c r="P3560">
        <v>3839.1</v>
      </c>
      <c r="Q3560">
        <f>Table1[[#This Row],[OrderQuantity]]*Table1[[#This Row],[UnitPrice]]</f>
        <v>11517.3</v>
      </c>
      <c r="R3560">
        <f>Table1[[#This Row],[OrderQuantity]]*Table1[[#This Row],[UnitCost]]</f>
        <v>6219.33</v>
      </c>
      <c r="S3560">
        <f>Table1[[#This Row],[OrderQuantity]]*Table1[[#This Row],[UnitPrice]]*(1-Table1[[#This Row],[DiscountApplied]]) - (Table1[[#This Row],[OrderQuantity]]*Table1[[#This Row],[UnitCost]])</f>
        <v>4376.5859999999993</v>
      </c>
      <c r="T3560">
        <f>DATEDIF(Table1[[#This Row],[ShipDate]],Table1[[#This Row],[DeliveryDate]],"d")</f>
        <v>3</v>
      </c>
      <c r="U3560" t="str">
        <f t="shared" si="111"/>
        <v>On Time</v>
      </c>
    </row>
    <row r="3561" spans="1:21" x14ac:dyDescent="0.3">
      <c r="A3561" t="str">
        <f t="shared" si="110"/>
        <v>SO-003660</v>
      </c>
      <c r="B3561" t="s">
        <v>5</v>
      </c>
      <c r="C3561" t="s">
        <v>13</v>
      </c>
      <c r="D3561" s="1">
        <v>43600</v>
      </c>
      <c r="E3561" s="1">
        <v>43670</v>
      </c>
      <c r="F3561" s="1">
        <v>43691</v>
      </c>
      <c r="G3561" s="1">
        <v>43699</v>
      </c>
      <c r="H3561" t="s">
        <v>54</v>
      </c>
      <c r="I3561">
        <v>28</v>
      </c>
      <c r="J3561">
        <v>21</v>
      </c>
      <c r="K3561">
        <v>30</v>
      </c>
      <c r="L3561">
        <v>31</v>
      </c>
      <c r="M3561">
        <v>7</v>
      </c>
      <c r="N3561">
        <v>0.08</v>
      </c>
      <c r="O3561">
        <v>3814.98</v>
      </c>
      <c r="P3561">
        <v>5226</v>
      </c>
      <c r="Q3561">
        <f>Table1[[#This Row],[OrderQuantity]]*Table1[[#This Row],[UnitPrice]]</f>
        <v>36582</v>
      </c>
      <c r="R3561">
        <f>Table1[[#This Row],[OrderQuantity]]*Table1[[#This Row],[UnitCost]]</f>
        <v>26704.86</v>
      </c>
      <c r="S3561">
        <f>Table1[[#This Row],[OrderQuantity]]*Table1[[#This Row],[UnitPrice]]*(1-Table1[[#This Row],[DiscountApplied]]) - (Table1[[#This Row],[OrderQuantity]]*Table1[[#This Row],[UnitCost]])</f>
        <v>6950.5800000000017</v>
      </c>
      <c r="T3561">
        <f>DATEDIF(Table1[[#This Row],[ShipDate]],Table1[[#This Row],[DeliveryDate]],"d")</f>
        <v>8</v>
      </c>
      <c r="U3561" t="str">
        <f t="shared" si="111"/>
        <v>Late</v>
      </c>
    </row>
    <row r="3562" spans="1:21" x14ac:dyDescent="0.3">
      <c r="A3562" t="str">
        <f t="shared" si="110"/>
        <v>SO-003661</v>
      </c>
      <c r="B3562" t="s">
        <v>4</v>
      </c>
      <c r="C3562" t="s">
        <v>8</v>
      </c>
      <c r="D3562" s="1">
        <v>43600</v>
      </c>
      <c r="E3562" s="1">
        <v>43670</v>
      </c>
      <c r="F3562" s="1">
        <v>43693</v>
      </c>
      <c r="G3562" s="1">
        <v>43696</v>
      </c>
      <c r="H3562" t="s">
        <v>54</v>
      </c>
      <c r="I3562">
        <v>15</v>
      </c>
      <c r="J3562">
        <v>25</v>
      </c>
      <c r="K3562">
        <v>355</v>
      </c>
      <c r="L3562">
        <v>26</v>
      </c>
      <c r="M3562">
        <v>1</v>
      </c>
      <c r="N3562">
        <v>0.08</v>
      </c>
      <c r="O3562">
        <v>217.08</v>
      </c>
      <c r="P3562">
        <v>268</v>
      </c>
      <c r="Q3562">
        <f>Table1[[#This Row],[OrderQuantity]]*Table1[[#This Row],[UnitPrice]]</f>
        <v>268</v>
      </c>
      <c r="R3562">
        <f>Table1[[#This Row],[OrderQuantity]]*Table1[[#This Row],[UnitCost]]</f>
        <v>217.08</v>
      </c>
      <c r="S3562">
        <f>Table1[[#This Row],[OrderQuantity]]*Table1[[#This Row],[UnitPrice]]*(1-Table1[[#This Row],[DiscountApplied]]) - (Table1[[#This Row],[OrderQuantity]]*Table1[[#This Row],[UnitCost]])</f>
        <v>29.47999999999999</v>
      </c>
      <c r="T3562">
        <f>DATEDIF(Table1[[#This Row],[ShipDate]],Table1[[#This Row],[DeliveryDate]],"d")</f>
        <v>3</v>
      </c>
      <c r="U3562" t="str">
        <f t="shared" si="111"/>
        <v>On Time</v>
      </c>
    </row>
    <row r="3563" spans="1:21" x14ac:dyDescent="0.3">
      <c r="A3563" t="str">
        <f t="shared" si="110"/>
        <v>SO-003662</v>
      </c>
      <c r="B3563" t="s">
        <v>3</v>
      </c>
      <c r="C3563" t="s">
        <v>8</v>
      </c>
      <c r="D3563" s="1">
        <v>43600</v>
      </c>
      <c r="E3563" s="1">
        <v>43670</v>
      </c>
      <c r="F3563" s="1">
        <v>43679</v>
      </c>
      <c r="G3563" s="1">
        <v>43680</v>
      </c>
      <c r="H3563" t="s">
        <v>54</v>
      </c>
      <c r="I3563">
        <v>4</v>
      </c>
      <c r="J3563">
        <v>19</v>
      </c>
      <c r="K3563">
        <v>343</v>
      </c>
      <c r="L3563">
        <v>31</v>
      </c>
      <c r="M3563">
        <v>3</v>
      </c>
      <c r="N3563">
        <v>0.08</v>
      </c>
      <c r="O3563">
        <v>1027.78</v>
      </c>
      <c r="P3563">
        <v>1742</v>
      </c>
      <c r="Q3563">
        <f>Table1[[#This Row],[OrderQuantity]]*Table1[[#This Row],[UnitPrice]]</f>
        <v>5226</v>
      </c>
      <c r="R3563">
        <f>Table1[[#This Row],[OrderQuantity]]*Table1[[#This Row],[UnitCost]]</f>
        <v>3083.34</v>
      </c>
      <c r="S3563">
        <f>Table1[[#This Row],[OrderQuantity]]*Table1[[#This Row],[UnitPrice]]*(1-Table1[[#This Row],[DiscountApplied]]) - (Table1[[#This Row],[OrderQuantity]]*Table1[[#This Row],[UnitCost]])</f>
        <v>1724.58</v>
      </c>
      <c r="T3563">
        <f>DATEDIF(Table1[[#This Row],[ShipDate]],Table1[[#This Row],[DeliveryDate]],"d")</f>
        <v>1</v>
      </c>
      <c r="U3563" t="str">
        <f t="shared" si="111"/>
        <v>On Time</v>
      </c>
    </row>
    <row r="3564" spans="1:21" x14ac:dyDescent="0.3">
      <c r="A3564" t="str">
        <f t="shared" si="110"/>
        <v>SO-003663</v>
      </c>
      <c r="B3564" t="s">
        <v>4</v>
      </c>
      <c r="C3564" t="s">
        <v>10</v>
      </c>
      <c r="D3564" s="1">
        <v>43600</v>
      </c>
      <c r="E3564" s="1">
        <v>43670</v>
      </c>
      <c r="F3564" s="1">
        <v>43693</v>
      </c>
      <c r="G3564" s="1">
        <v>43696</v>
      </c>
      <c r="H3564" t="s">
        <v>54</v>
      </c>
      <c r="I3564">
        <v>18</v>
      </c>
      <c r="J3564">
        <v>2</v>
      </c>
      <c r="K3564">
        <v>124</v>
      </c>
      <c r="L3564">
        <v>23</v>
      </c>
      <c r="M3564">
        <v>7</v>
      </c>
      <c r="N3564">
        <v>0.05</v>
      </c>
      <c r="O3564">
        <v>435.5</v>
      </c>
      <c r="P3564">
        <v>871</v>
      </c>
      <c r="Q3564">
        <f>Table1[[#This Row],[OrderQuantity]]*Table1[[#This Row],[UnitPrice]]</f>
        <v>6097</v>
      </c>
      <c r="R3564">
        <f>Table1[[#This Row],[OrderQuantity]]*Table1[[#This Row],[UnitCost]]</f>
        <v>3048.5</v>
      </c>
      <c r="S3564">
        <f>Table1[[#This Row],[OrderQuantity]]*Table1[[#This Row],[UnitPrice]]*(1-Table1[[#This Row],[DiscountApplied]]) - (Table1[[#This Row],[OrderQuantity]]*Table1[[#This Row],[UnitCost]])</f>
        <v>2743.6499999999996</v>
      </c>
      <c r="T3564">
        <f>DATEDIF(Table1[[#This Row],[ShipDate]],Table1[[#This Row],[DeliveryDate]],"d")</f>
        <v>3</v>
      </c>
      <c r="U3564" t="str">
        <f t="shared" si="111"/>
        <v>On Time</v>
      </c>
    </row>
    <row r="3565" spans="1:21" x14ac:dyDescent="0.3">
      <c r="A3565" t="str">
        <f t="shared" si="110"/>
        <v>SO-003664</v>
      </c>
      <c r="B3565" t="s">
        <v>3</v>
      </c>
      <c r="C3565" t="s">
        <v>12</v>
      </c>
      <c r="D3565" s="1">
        <v>43600</v>
      </c>
      <c r="E3565" s="1">
        <v>43670</v>
      </c>
      <c r="F3565" s="1">
        <v>43686</v>
      </c>
      <c r="G3565" s="1">
        <v>43688</v>
      </c>
      <c r="H3565" t="s">
        <v>54</v>
      </c>
      <c r="I3565">
        <v>6</v>
      </c>
      <c r="J3565">
        <v>3</v>
      </c>
      <c r="K3565">
        <v>235</v>
      </c>
      <c r="L3565">
        <v>16</v>
      </c>
      <c r="M3565">
        <v>1</v>
      </c>
      <c r="N3565">
        <v>0.2</v>
      </c>
      <c r="O3565">
        <v>138.82</v>
      </c>
      <c r="P3565">
        <v>247.9</v>
      </c>
      <c r="Q3565">
        <f>Table1[[#This Row],[OrderQuantity]]*Table1[[#This Row],[UnitPrice]]</f>
        <v>247.9</v>
      </c>
      <c r="R3565">
        <f>Table1[[#This Row],[OrderQuantity]]*Table1[[#This Row],[UnitCost]]</f>
        <v>138.82</v>
      </c>
      <c r="S3565">
        <f>Table1[[#This Row],[OrderQuantity]]*Table1[[#This Row],[UnitPrice]]*(1-Table1[[#This Row],[DiscountApplied]]) - (Table1[[#This Row],[OrderQuantity]]*Table1[[#This Row],[UnitCost]])</f>
        <v>59.500000000000028</v>
      </c>
      <c r="T3565">
        <f>DATEDIF(Table1[[#This Row],[ShipDate]],Table1[[#This Row],[DeliveryDate]],"d")</f>
        <v>2</v>
      </c>
      <c r="U3565" t="str">
        <f t="shared" si="111"/>
        <v>On Time</v>
      </c>
    </row>
    <row r="3566" spans="1:21" x14ac:dyDescent="0.3">
      <c r="A3566" t="str">
        <f t="shared" si="110"/>
        <v>SO-003665</v>
      </c>
      <c r="B3566" t="s">
        <v>2</v>
      </c>
      <c r="C3566" t="s">
        <v>11</v>
      </c>
      <c r="D3566" s="1">
        <v>43500</v>
      </c>
      <c r="E3566" s="1">
        <v>43670</v>
      </c>
      <c r="F3566" s="1">
        <v>43685</v>
      </c>
      <c r="G3566" s="1">
        <v>43687</v>
      </c>
      <c r="H3566" t="s">
        <v>54</v>
      </c>
      <c r="I3566">
        <v>20</v>
      </c>
      <c r="J3566">
        <v>13</v>
      </c>
      <c r="K3566">
        <v>325</v>
      </c>
      <c r="L3566">
        <v>34</v>
      </c>
      <c r="M3566">
        <v>2</v>
      </c>
      <c r="N3566">
        <v>0.08</v>
      </c>
      <c r="O3566">
        <v>915.96</v>
      </c>
      <c r="P3566">
        <v>1869.3</v>
      </c>
      <c r="Q3566">
        <f>Table1[[#This Row],[OrderQuantity]]*Table1[[#This Row],[UnitPrice]]</f>
        <v>3738.6</v>
      </c>
      <c r="R3566">
        <f>Table1[[#This Row],[OrderQuantity]]*Table1[[#This Row],[UnitCost]]</f>
        <v>1831.92</v>
      </c>
      <c r="S3566">
        <f>Table1[[#This Row],[OrderQuantity]]*Table1[[#This Row],[UnitPrice]]*(1-Table1[[#This Row],[DiscountApplied]]) - (Table1[[#This Row],[OrderQuantity]]*Table1[[#This Row],[UnitCost]])</f>
        <v>1607.5920000000001</v>
      </c>
      <c r="T3566">
        <f>DATEDIF(Table1[[#This Row],[ShipDate]],Table1[[#This Row],[DeliveryDate]],"d")</f>
        <v>2</v>
      </c>
      <c r="U3566" t="str">
        <f t="shared" si="111"/>
        <v>On Time</v>
      </c>
    </row>
    <row r="3567" spans="1:21" x14ac:dyDescent="0.3">
      <c r="A3567" t="str">
        <f t="shared" si="110"/>
        <v>SO-003666</v>
      </c>
      <c r="B3567" t="s">
        <v>3</v>
      </c>
      <c r="C3567" t="s">
        <v>12</v>
      </c>
      <c r="D3567" s="1">
        <v>43600</v>
      </c>
      <c r="E3567" s="1">
        <v>43670</v>
      </c>
      <c r="F3567" s="1">
        <v>43676</v>
      </c>
      <c r="G3567" s="1">
        <v>43680</v>
      </c>
      <c r="H3567" t="s">
        <v>54</v>
      </c>
      <c r="I3567">
        <v>2</v>
      </c>
      <c r="J3567">
        <v>21</v>
      </c>
      <c r="K3567">
        <v>228</v>
      </c>
      <c r="L3567">
        <v>44</v>
      </c>
      <c r="M3567">
        <v>6</v>
      </c>
      <c r="N3567">
        <v>0.05</v>
      </c>
      <c r="O3567">
        <v>1160.78</v>
      </c>
      <c r="P3567">
        <v>2579.5</v>
      </c>
      <c r="Q3567">
        <f>Table1[[#This Row],[OrderQuantity]]*Table1[[#This Row],[UnitPrice]]</f>
        <v>15477</v>
      </c>
      <c r="R3567">
        <f>Table1[[#This Row],[OrderQuantity]]*Table1[[#This Row],[UnitCost]]</f>
        <v>6964.68</v>
      </c>
      <c r="S3567">
        <f>Table1[[#This Row],[OrderQuantity]]*Table1[[#This Row],[UnitPrice]]*(1-Table1[[#This Row],[DiscountApplied]]) - (Table1[[#This Row],[OrderQuantity]]*Table1[[#This Row],[UnitCost]])</f>
        <v>7738.4699999999993</v>
      </c>
      <c r="T3567">
        <f>DATEDIF(Table1[[#This Row],[ShipDate]],Table1[[#This Row],[DeliveryDate]],"d")</f>
        <v>4</v>
      </c>
      <c r="U3567" t="str">
        <f t="shared" si="111"/>
        <v>On Time</v>
      </c>
    </row>
    <row r="3568" spans="1:21" x14ac:dyDescent="0.3">
      <c r="A3568" t="str">
        <f t="shared" si="110"/>
        <v>SO-003667</v>
      </c>
      <c r="B3568" t="s">
        <v>3</v>
      </c>
      <c r="C3568" t="s">
        <v>9</v>
      </c>
      <c r="D3568" s="1">
        <v>43600</v>
      </c>
      <c r="E3568" s="1">
        <v>43670</v>
      </c>
      <c r="F3568" s="1">
        <v>43673</v>
      </c>
      <c r="G3568" s="1">
        <v>43682</v>
      </c>
      <c r="H3568" t="s">
        <v>54</v>
      </c>
      <c r="I3568">
        <v>11</v>
      </c>
      <c r="J3568">
        <v>16</v>
      </c>
      <c r="K3568">
        <v>73</v>
      </c>
      <c r="L3568">
        <v>30</v>
      </c>
      <c r="M3568">
        <v>8</v>
      </c>
      <c r="N3568">
        <v>0.08</v>
      </c>
      <c r="O3568">
        <v>1212.97</v>
      </c>
      <c r="P3568">
        <v>1956.4</v>
      </c>
      <c r="Q3568">
        <f>Table1[[#This Row],[OrderQuantity]]*Table1[[#This Row],[UnitPrice]]</f>
        <v>15651.2</v>
      </c>
      <c r="R3568">
        <f>Table1[[#This Row],[OrderQuantity]]*Table1[[#This Row],[UnitCost]]</f>
        <v>9703.76</v>
      </c>
      <c r="S3568">
        <f>Table1[[#This Row],[OrderQuantity]]*Table1[[#This Row],[UnitPrice]]*(1-Table1[[#This Row],[DiscountApplied]]) - (Table1[[#This Row],[OrderQuantity]]*Table1[[#This Row],[UnitCost]])</f>
        <v>4695.344000000001</v>
      </c>
      <c r="T3568">
        <f>DATEDIF(Table1[[#This Row],[ShipDate]],Table1[[#This Row],[DeliveryDate]],"d")</f>
        <v>9</v>
      </c>
      <c r="U3568" t="str">
        <f t="shared" si="111"/>
        <v>Late</v>
      </c>
    </row>
    <row r="3569" spans="1:21" x14ac:dyDescent="0.3">
      <c r="A3569" t="str">
        <f t="shared" si="110"/>
        <v>SO-003668</v>
      </c>
      <c r="B3569" t="s">
        <v>4</v>
      </c>
      <c r="C3569" t="s">
        <v>12</v>
      </c>
      <c r="D3569" s="1">
        <v>43600</v>
      </c>
      <c r="E3569" s="1">
        <v>43670</v>
      </c>
      <c r="F3569" s="1">
        <v>43684</v>
      </c>
      <c r="G3569" s="1">
        <v>43689</v>
      </c>
      <c r="H3569" t="s">
        <v>54</v>
      </c>
      <c r="I3569">
        <v>15</v>
      </c>
      <c r="J3569">
        <v>20</v>
      </c>
      <c r="K3569">
        <v>205</v>
      </c>
      <c r="L3569">
        <v>5</v>
      </c>
      <c r="M3569">
        <v>1</v>
      </c>
      <c r="N3569">
        <v>0.05</v>
      </c>
      <c r="O3569">
        <v>1864.21</v>
      </c>
      <c r="P3569">
        <v>2519.1999999999998</v>
      </c>
      <c r="Q3569">
        <f>Table1[[#This Row],[OrderQuantity]]*Table1[[#This Row],[UnitPrice]]</f>
        <v>2519.1999999999998</v>
      </c>
      <c r="R3569">
        <f>Table1[[#This Row],[OrderQuantity]]*Table1[[#This Row],[UnitCost]]</f>
        <v>1864.21</v>
      </c>
      <c r="S3569">
        <f>Table1[[#This Row],[OrderQuantity]]*Table1[[#This Row],[UnitPrice]]*(1-Table1[[#This Row],[DiscountApplied]]) - (Table1[[#This Row],[OrderQuantity]]*Table1[[#This Row],[UnitCost]])</f>
        <v>529.02999999999975</v>
      </c>
      <c r="T3569">
        <f>DATEDIF(Table1[[#This Row],[ShipDate]],Table1[[#This Row],[DeliveryDate]],"d")</f>
        <v>5</v>
      </c>
      <c r="U3569" t="str">
        <f t="shared" si="111"/>
        <v>On Time</v>
      </c>
    </row>
    <row r="3570" spans="1:21" x14ac:dyDescent="0.3">
      <c r="A3570" t="str">
        <f t="shared" si="110"/>
        <v>SO-003669</v>
      </c>
      <c r="B3570" t="s">
        <v>3</v>
      </c>
      <c r="C3570" t="s">
        <v>11</v>
      </c>
      <c r="D3570" s="1">
        <v>43600</v>
      </c>
      <c r="E3570" s="1">
        <v>43671</v>
      </c>
      <c r="F3570" s="1">
        <v>43679</v>
      </c>
      <c r="G3570" s="1">
        <v>43681</v>
      </c>
      <c r="H3570" t="s">
        <v>54</v>
      </c>
      <c r="I3570">
        <v>11</v>
      </c>
      <c r="J3570">
        <v>46</v>
      </c>
      <c r="K3570">
        <v>325</v>
      </c>
      <c r="L3570">
        <v>44</v>
      </c>
      <c r="M3570">
        <v>1</v>
      </c>
      <c r="N3570">
        <v>0.4</v>
      </c>
      <c r="O3570">
        <v>597.98</v>
      </c>
      <c r="P3570">
        <v>797.3</v>
      </c>
      <c r="Q3570">
        <f>Table1[[#This Row],[OrderQuantity]]*Table1[[#This Row],[UnitPrice]]</f>
        <v>797.3</v>
      </c>
      <c r="R3570">
        <f>Table1[[#This Row],[OrderQuantity]]*Table1[[#This Row],[UnitCost]]</f>
        <v>597.98</v>
      </c>
      <c r="S3570">
        <f>Table1[[#This Row],[OrderQuantity]]*Table1[[#This Row],[UnitPrice]]*(1-Table1[[#This Row],[DiscountApplied]]) - (Table1[[#This Row],[OrderQuantity]]*Table1[[#This Row],[UnitCost]])</f>
        <v>-119.60000000000008</v>
      </c>
      <c r="T3570">
        <f>DATEDIF(Table1[[#This Row],[ShipDate]],Table1[[#This Row],[DeliveryDate]],"d")</f>
        <v>2</v>
      </c>
      <c r="U3570" t="str">
        <f t="shared" si="111"/>
        <v>On Time</v>
      </c>
    </row>
    <row r="3571" spans="1:21" x14ac:dyDescent="0.3">
      <c r="A3571" t="str">
        <f t="shared" si="110"/>
        <v>SO-003670</v>
      </c>
      <c r="B3571" t="s">
        <v>4</v>
      </c>
      <c r="C3571" t="s">
        <v>12</v>
      </c>
      <c r="D3571" s="1">
        <v>43500</v>
      </c>
      <c r="E3571" s="1">
        <v>43671</v>
      </c>
      <c r="F3571" s="1">
        <v>43681</v>
      </c>
      <c r="G3571" s="1">
        <v>43688</v>
      </c>
      <c r="H3571" t="s">
        <v>54</v>
      </c>
      <c r="I3571">
        <v>19</v>
      </c>
      <c r="J3571">
        <v>30</v>
      </c>
      <c r="K3571">
        <v>233</v>
      </c>
      <c r="L3571">
        <v>42</v>
      </c>
      <c r="M3571">
        <v>3</v>
      </c>
      <c r="N3571">
        <v>0.08</v>
      </c>
      <c r="O3571">
        <v>3542.02</v>
      </c>
      <c r="P3571">
        <v>5366.7</v>
      </c>
      <c r="Q3571">
        <f>Table1[[#This Row],[OrderQuantity]]*Table1[[#This Row],[UnitPrice]]</f>
        <v>16100.099999999999</v>
      </c>
      <c r="R3571">
        <f>Table1[[#This Row],[OrderQuantity]]*Table1[[#This Row],[UnitCost]]</f>
        <v>10626.06</v>
      </c>
      <c r="S3571">
        <f>Table1[[#This Row],[OrderQuantity]]*Table1[[#This Row],[UnitPrice]]*(1-Table1[[#This Row],[DiscountApplied]]) - (Table1[[#This Row],[OrderQuantity]]*Table1[[#This Row],[UnitCost]])</f>
        <v>4186.0319999999992</v>
      </c>
      <c r="T3571">
        <f>DATEDIF(Table1[[#This Row],[ShipDate]],Table1[[#This Row],[DeliveryDate]],"d")</f>
        <v>7</v>
      </c>
      <c r="U3571" t="str">
        <f t="shared" si="111"/>
        <v>On Time</v>
      </c>
    </row>
    <row r="3572" spans="1:21" x14ac:dyDescent="0.3">
      <c r="A3572" t="str">
        <f t="shared" si="110"/>
        <v>SO-003671</v>
      </c>
      <c r="B3572" t="s">
        <v>3</v>
      </c>
      <c r="C3572" t="s">
        <v>10</v>
      </c>
      <c r="D3572" s="1">
        <v>43600</v>
      </c>
      <c r="E3572" s="1">
        <v>43671</v>
      </c>
      <c r="F3572" s="1">
        <v>43683</v>
      </c>
      <c r="G3572" s="1">
        <v>43686</v>
      </c>
      <c r="H3572" t="s">
        <v>54</v>
      </c>
      <c r="I3572">
        <v>4</v>
      </c>
      <c r="J3572">
        <v>30</v>
      </c>
      <c r="K3572">
        <v>138</v>
      </c>
      <c r="L3572">
        <v>11</v>
      </c>
      <c r="M3572">
        <v>3</v>
      </c>
      <c r="N3572">
        <v>0.2</v>
      </c>
      <c r="O3572">
        <v>1370.75</v>
      </c>
      <c r="P3572">
        <v>3343.3</v>
      </c>
      <c r="Q3572">
        <f>Table1[[#This Row],[OrderQuantity]]*Table1[[#This Row],[UnitPrice]]</f>
        <v>10029.900000000001</v>
      </c>
      <c r="R3572">
        <f>Table1[[#This Row],[OrderQuantity]]*Table1[[#This Row],[UnitCost]]</f>
        <v>4112.25</v>
      </c>
      <c r="S3572">
        <f>Table1[[#This Row],[OrderQuantity]]*Table1[[#This Row],[UnitPrice]]*(1-Table1[[#This Row],[DiscountApplied]]) - (Table1[[#This Row],[OrderQuantity]]*Table1[[#This Row],[UnitCost]])</f>
        <v>3911.6700000000019</v>
      </c>
      <c r="T3572">
        <f>DATEDIF(Table1[[#This Row],[ShipDate]],Table1[[#This Row],[DeliveryDate]],"d")</f>
        <v>3</v>
      </c>
      <c r="U3572" t="str">
        <f t="shared" si="111"/>
        <v>On Time</v>
      </c>
    </row>
    <row r="3573" spans="1:21" x14ac:dyDescent="0.3">
      <c r="A3573" t="str">
        <f t="shared" si="110"/>
        <v>SO-003672</v>
      </c>
      <c r="B3573" t="s">
        <v>3</v>
      </c>
      <c r="C3573" t="s">
        <v>12</v>
      </c>
      <c r="D3573" s="1">
        <v>43600</v>
      </c>
      <c r="E3573" s="1">
        <v>43671</v>
      </c>
      <c r="F3573" s="1">
        <v>43685</v>
      </c>
      <c r="G3573" s="1">
        <v>43690</v>
      </c>
      <c r="H3573" t="s">
        <v>54</v>
      </c>
      <c r="I3573">
        <v>1</v>
      </c>
      <c r="J3573">
        <v>20</v>
      </c>
      <c r="K3573">
        <v>229</v>
      </c>
      <c r="L3573">
        <v>17</v>
      </c>
      <c r="M3573">
        <v>2</v>
      </c>
      <c r="N3573">
        <v>0.2</v>
      </c>
      <c r="O3573">
        <v>2836.51</v>
      </c>
      <c r="P3573">
        <v>3939.6</v>
      </c>
      <c r="Q3573">
        <f>Table1[[#This Row],[OrderQuantity]]*Table1[[#This Row],[UnitPrice]]</f>
        <v>7879.2</v>
      </c>
      <c r="R3573">
        <f>Table1[[#This Row],[OrderQuantity]]*Table1[[#This Row],[UnitCost]]</f>
        <v>5673.02</v>
      </c>
      <c r="S3573">
        <f>Table1[[#This Row],[OrderQuantity]]*Table1[[#This Row],[UnitPrice]]*(1-Table1[[#This Row],[DiscountApplied]]) - (Table1[[#This Row],[OrderQuantity]]*Table1[[#This Row],[UnitCost]])</f>
        <v>630.34000000000015</v>
      </c>
      <c r="T3573">
        <f>DATEDIF(Table1[[#This Row],[ShipDate]],Table1[[#This Row],[DeliveryDate]],"d")</f>
        <v>5</v>
      </c>
      <c r="U3573" t="str">
        <f t="shared" si="111"/>
        <v>On Time</v>
      </c>
    </row>
    <row r="3574" spans="1:21" x14ac:dyDescent="0.3">
      <c r="A3574" t="str">
        <f t="shared" si="110"/>
        <v>SO-003673</v>
      </c>
      <c r="B3574" t="s">
        <v>2</v>
      </c>
      <c r="C3574" t="s">
        <v>13</v>
      </c>
      <c r="D3574" s="1">
        <v>43600</v>
      </c>
      <c r="E3574" s="1">
        <v>43671</v>
      </c>
      <c r="F3574" s="1">
        <v>43694</v>
      </c>
      <c r="G3574" s="1">
        <v>43695</v>
      </c>
      <c r="H3574" t="s">
        <v>54</v>
      </c>
      <c r="I3574">
        <v>24</v>
      </c>
      <c r="J3574">
        <v>36</v>
      </c>
      <c r="K3574">
        <v>52</v>
      </c>
      <c r="L3574">
        <v>21</v>
      </c>
      <c r="M3574">
        <v>5</v>
      </c>
      <c r="N3574">
        <v>0.08</v>
      </c>
      <c r="O3574">
        <v>1542.74</v>
      </c>
      <c r="P3574">
        <v>2659.9</v>
      </c>
      <c r="Q3574">
        <f>Table1[[#This Row],[OrderQuantity]]*Table1[[#This Row],[UnitPrice]]</f>
        <v>13299.5</v>
      </c>
      <c r="R3574">
        <f>Table1[[#This Row],[OrderQuantity]]*Table1[[#This Row],[UnitCost]]</f>
        <v>7713.7</v>
      </c>
      <c r="S3574">
        <f>Table1[[#This Row],[OrderQuantity]]*Table1[[#This Row],[UnitPrice]]*(1-Table1[[#This Row],[DiscountApplied]]) - (Table1[[#This Row],[OrderQuantity]]*Table1[[#This Row],[UnitCost]])</f>
        <v>4521.8400000000011</v>
      </c>
      <c r="T3574">
        <f>DATEDIF(Table1[[#This Row],[ShipDate]],Table1[[#This Row],[DeliveryDate]],"d")</f>
        <v>1</v>
      </c>
      <c r="U3574" t="str">
        <f t="shared" si="111"/>
        <v>On Time</v>
      </c>
    </row>
    <row r="3575" spans="1:21" x14ac:dyDescent="0.3">
      <c r="A3575" t="str">
        <f t="shared" si="110"/>
        <v>SO-003674</v>
      </c>
      <c r="B3575" t="s">
        <v>4</v>
      </c>
      <c r="C3575" t="s">
        <v>11</v>
      </c>
      <c r="D3575" s="1">
        <v>43500</v>
      </c>
      <c r="E3575" s="1">
        <v>43672</v>
      </c>
      <c r="F3575" s="1">
        <v>43681</v>
      </c>
      <c r="G3575" s="1">
        <v>43684</v>
      </c>
      <c r="H3575" t="s">
        <v>54</v>
      </c>
      <c r="I3575">
        <v>13</v>
      </c>
      <c r="J3575">
        <v>49</v>
      </c>
      <c r="K3575">
        <v>279</v>
      </c>
      <c r="L3575">
        <v>42</v>
      </c>
      <c r="M3575">
        <v>4</v>
      </c>
      <c r="N3575">
        <v>0.1</v>
      </c>
      <c r="O3575">
        <v>405.35</v>
      </c>
      <c r="P3575">
        <v>737</v>
      </c>
      <c r="Q3575">
        <f>Table1[[#This Row],[OrderQuantity]]*Table1[[#This Row],[UnitPrice]]</f>
        <v>2948</v>
      </c>
      <c r="R3575">
        <f>Table1[[#This Row],[OrderQuantity]]*Table1[[#This Row],[UnitCost]]</f>
        <v>1621.4</v>
      </c>
      <c r="S3575">
        <f>Table1[[#This Row],[OrderQuantity]]*Table1[[#This Row],[UnitPrice]]*(1-Table1[[#This Row],[DiscountApplied]]) - (Table1[[#This Row],[OrderQuantity]]*Table1[[#This Row],[UnitCost]])</f>
        <v>1031.8000000000002</v>
      </c>
      <c r="T3575">
        <f>DATEDIF(Table1[[#This Row],[ShipDate]],Table1[[#This Row],[DeliveryDate]],"d")</f>
        <v>3</v>
      </c>
      <c r="U3575" t="str">
        <f t="shared" si="111"/>
        <v>On Time</v>
      </c>
    </row>
    <row r="3576" spans="1:21" x14ac:dyDescent="0.3">
      <c r="A3576" t="str">
        <f t="shared" si="110"/>
        <v>SO-003675</v>
      </c>
      <c r="B3576" t="s">
        <v>4</v>
      </c>
      <c r="C3576" t="s">
        <v>12</v>
      </c>
      <c r="D3576" s="1">
        <v>43600</v>
      </c>
      <c r="E3576" s="1">
        <v>43672</v>
      </c>
      <c r="F3576" s="1">
        <v>43678</v>
      </c>
      <c r="G3576" s="1">
        <v>43686</v>
      </c>
      <c r="H3576" t="s">
        <v>54</v>
      </c>
      <c r="I3576">
        <v>13</v>
      </c>
      <c r="J3576">
        <v>13</v>
      </c>
      <c r="K3576">
        <v>213</v>
      </c>
      <c r="L3576">
        <v>39</v>
      </c>
      <c r="M3576">
        <v>4</v>
      </c>
      <c r="N3576">
        <v>0.08</v>
      </c>
      <c r="O3576">
        <v>2549.2199999999998</v>
      </c>
      <c r="P3576">
        <v>3108.8</v>
      </c>
      <c r="Q3576">
        <f>Table1[[#This Row],[OrderQuantity]]*Table1[[#This Row],[UnitPrice]]</f>
        <v>12435.2</v>
      </c>
      <c r="R3576">
        <f>Table1[[#This Row],[OrderQuantity]]*Table1[[#This Row],[UnitCost]]</f>
        <v>10196.879999999999</v>
      </c>
      <c r="S3576">
        <f>Table1[[#This Row],[OrderQuantity]]*Table1[[#This Row],[UnitPrice]]*(1-Table1[[#This Row],[DiscountApplied]]) - (Table1[[#This Row],[OrderQuantity]]*Table1[[#This Row],[UnitCost]])</f>
        <v>1243.5040000000026</v>
      </c>
      <c r="T3576">
        <f>DATEDIF(Table1[[#This Row],[ShipDate]],Table1[[#This Row],[DeliveryDate]],"d")</f>
        <v>8</v>
      </c>
      <c r="U3576" t="str">
        <f t="shared" si="111"/>
        <v>Late</v>
      </c>
    </row>
    <row r="3577" spans="1:21" x14ac:dyDescent="0.3">
      <c r="A3577" t="str">
        <f t="shared" si="110"/>
        <v>SO-003676</v>
      </c>
      <c r="B3577" t="s">
        <v>5</v>
      </c>
      <c r="C3577" t="s">
        <v>10</v>
      </c>
      <c r="D3577" s="1">
        <v>43600</v>
      </c>
      <c r="E3577" s="1">
        <v>43672</v>
      </c>
      <c r="F3577" s="1">
        <v>43689</v>
      </c>
      <c r="G3577" s="1">
        <v>43694</v>
      </c>
      <c r="H3577" t="s">
        <v>54</v>
      </c>
      <c r="I3577">
        <v>28</v>
      </c>
      <c r="J3577">
        <v>9</v>
      </c>
      <c r="K3577">
        <v>192</v>
      </c>
      <c r="L3577">
        <v>40</v>
      </c>
      <c r="M3577">
        <v>5</v>
      </c>
      <c r="N3577">
        <v>0.3</v>
      </c>
      <c r="O3577">
        <v>2191.17</v>
      </c>
      <c r="P3577">
        <v>3423.7</v>
      </c>
      <c r="Q3577">
        <f>Table1[[#This Row],[OrderQuantity]]*Table1[[#This Row],[UnitPrice]]</f>
        <v>17118.5</v>
      </c>
      <c r="R3577">
        <f>Table1[[#This Row],[OrderQuantity]]*Table1[[#This Row],[UnitCost]]</f>
        <v>10955.85</v>
      </c>
      <c r="S3577">
        <f>Table1[[#This Row],[OrderQuantity]]*Table1[[#This Row],[UnitPrice]]*(1-Table1[[#This Row],[DiscountApplied]]) - (Table1[[#This Row],[OrderQuantity]]*Table1[[#This Row],[UnitCost]])</f>
        <v>1027.0999999999985</v>
      </c>
      <c r="T3577">
        <f>DATEDIF(Table1[[#This Row],[ShipDate]],Table1[[#This Row],[DeliveryDate]],"d")</f>
        <v>5</v>
      </c>
      <c r="U3577" t="str">
        <f t="shared" si="111"/>
        <v>On Time</v>
      </c>
    </row>
    <row r="3578" spans="1:21" x14ac:dyDescent="0.3">
      <c r="A3578" t="str">
        <f t="shared" si="110"/>
        <v>SO-003677</v>
      </c>
      <c r="B3578" t="s">
        <v>3</v>
      </c>
      <c r="C3578" t="s">
        <v>9</v>
      </c>
      <c r="D3578" s="1">
        <v>43500</v>
      </c>
      <c r="E3578" s="1">
        <v>43672</v>
      </c>
      <c r="F3578" s="1">
        <v>43683</v>
      </c>
      <c r="G3578" s="1">
        <v>43684</v>
      </c>
      <c r="H3578" t="s">
        <v>54</v>
      </c>
      <c r="I3578">
        <v>8</v>
      </c>
      <c r="J3578">
        <v>20</v>
      </c>
      <c r="K3578">
        <v>60</v>
      </c>
      <c r="L3578">
        <v>10</v>
      </c>
      <c r="M3578">
        <v>1</v>
      </c>
      <c r="N3578">
        <v>0.05</v>
      </c>
      <c r="O3578">
        <v>121.2</v>
      </c>
      <c r="P3578">
        <v>180.9</v>
      </c>
      <c r="Q3578">
        <f>Table1[[#This Row],[OrderQuantity]]*Table1[[#This Row],[UnitPrice]]</f>
        <v>180.9</v>
      </c>
      <c r="R3578">
        <f>Table1[[#This Row],[OrderQuantity]]*Table1[[#This Row],[UnitCost]]</f>
        <v>121.2</v>
      </c>
      <c r="S3578">
        <f>Table1[[#This Row],[OrderQuantity]]*Table1[[#This Row],[UnitPrice]]*(1-Table1[[#This Row],[DiscountApplied]]) - (Table1[[#This Row],[OrderQuantity]]*Table1[[#This Row],[UnitCost]])</f>
        <v>50.654999999999987</v>
      </c>
      <c r="T3578">
        <f>DATEDIF(Table1[[#This Row],[ShipDate]],Table1[[#This Row],[DeliveryDate]],"d")</f>
        <v>1</v>
      </c>
      <c r="U3578" t="str">
        <f t="shared" si="111"/>
        <v>On Time</v>
      </c>
    </row>
    <row r="3579" spans="1:21" x14ac:dyDescent="0.3">
      <c r="A3579" t="str">
        <f t="shared" si="110"/>
        <v>SO-003678</v>
      </c>
      <c r="B3579" t="s">
        <v>4</v>
      </c>
      <c r="C3579" t="s">
        <v>11</v>
      </c>
      <c r="D3579" s="1">
        <v>43600</v>
      </c>
      <c r="E3579" s="1">
        <v>43672</v>
      </c>
      <c r="F3579" s="1">
        <v>43691</v>
      </c>
      <c r="G3579" s="1">
        <v>43696</v>
      </c>
      <c r="H3579" t="s">
        <v>54</v>
      </c>
      <c r="I3579">
        <v>14</v>
      </c>
      <c r="J3579">
        <v>12</v>
      </c>
      <c r="K3579">
        <v>283</v>
      </c>
      <c r="L3579">
        <v>5</v>
      </c>
      <c r="M3579">
        <v>8</v>
      </c>
      <c r="N3579">
        <v>0.05</v>
      </c>
      <c r="O3579">
        <v>505.45</v>
      </c>
      <c r="P3579">
        <v>1232.8</v>
      </c>
      <c r="Q3579">
        <f>Table1[[#This Row],[OrderQuantity]]*Table1[[#This Row],[UnitPrice]]</f>
        <v>9862.4</v>
      </c>
      <c r="R3579">
        <f>Table1[[#This Row],[OrderQuantity]]*Table1[[#This Row],[UnitCost]]</f>
        <v>4043.6</v>
      </c>
      <c r="S3579">
        <f>Table1[[#This Row],[OrderQuantity]]*Table1[[#This Row],[UnitPrice]]*(1-Table1[[#This Row],[DiscountApplied]]) - (Table1[[#This Row],[OrderQuantity]]*Table1[[#This Row],[UnitCost]])</f>
        <v>5325.6799999999985</v>
      </c>
      <c r="T3579">
        <f>DATEDIF(Table1[[#This Row],[ShipDate]],Table1[[#This Row],[DeliveryDate]],"d")</f>
        <v>5</v>
      </c>
      <c r="U3579" t="str">
        <f t="shared" si="111"/>
        <v>On Time</v>
      </c>
    </row>
    <row r="3580" spans="1:21" x14ac:dyDescent="0.3">
      <c r="A3580" t="str">
        <f t="shared" si="110"/>
        <v>SO-003679</v>
      </c>
      <c r="B3580" t="s">
        <v>2</v>
      </c>
      <c r="C3580" t="s">
        <v>10</v>
      </c>
      <c r="D3580" s="1">
        <v>43600</v>
      </c>
      <c r="E3580" s="1">
        <v>43672</v>
      </c>
      <c r="F3580" s="1">
        <v>43680</v>
      </c>
      <c r="G3580" s="1">
        <v>43686</v>
      </c>
      <c r="H3580" t="s">
        <v>54</v>
      </c>
      <c r="I3580">
        <v>21</v>
      </c>
      <c r="J3580">
        <v>47</v>
      </c>
      <c r="K3580">
        <v>202</v>
      </c>
      <c r="L3580">
        <v>41</v>
      </c>
      <c r="M3580">
        <v>7</v>
      </c>
      <c r="N3580">
        <v>0.08</v>
      </c>
      <c r="O3580">
        <v>3218.81</v>
      </c>
      <c r="P3580">
        <v>6311.4</v>
      </c>
      <c r="Q3580">
        <f>Table1[[#This Row],[OrderQuantity]]*Table1[[#This Row],[UnitPrice]]</f>
        <v>44179.799999999996</v>
      </c>
      <c r="R3580">
        <f>Table1[[#This Row],[OrderQuantity]]*Table1[[#This Row],[UnitCost]]</f>
        <v>22531.67</v>
      </c>
      <c r="S3580">
        <f>Table1[[#This Row],[OrderQuantity]]*Table1[[#This Row],[UnitPrice]]*(1-Table1[[#This Row],[DiscountApplied]]) - (Table1[[#This Row],[OrderQuantity]]*Table1[[#This Row],[UnitCost]])</f>
        <v>18113.745999999999</v>
      </c>
      <c r="T3580">
        <f>DATEDIF(Table1[[#This Row],[ShipDate]],Table1[[#This Row],[DeliveryDate]],"d")</f>
        <v>6</v>
      </c>
      <c r="U3580" t="str">
        <f t="shared" si="111"/>
        <v>On Time</v>
      </c>
    </row>
    <row r="3581" spans="1:21" x14ac:dyDescent="0.3">
      <c r="A3581" t="str">
        <f t="shared" si="110"/>
        <v>SO-003680</v>
      </c>
      <c r="B3581" t="s">
        <v>4</v>
      </c>
      <c r="C3581" t="s">
        <v>11</v>
      </c>
      <c r="D3581" s="1">
        <v>43600</v>
      </c>
      <c r="E3581" s="1">
        <v>43672</v>
      </c>
      <c r="F3581" s="1">
        <v>43678</v>
      </c>
      <c r="G3581" s="1">
        <v>43679</v>
      </c>
      <c r="H3581" t="s">
        <v>54</v>
      </c>
      <c r="I3581">
        <v>14</v>
      </c>
      <c r="J3581">
        <v>7</v>
      </c>
      <c r="K3581">
        <v>310</v>
      </c>
      <c r="L3581">
        <v>46</v>
      </c>
      <c r="M3581">
        <v>4</v>
      </c>
      <c r="N3581">
        <v>0.15</v>
      </c>
      <c r="O3581">
        <v>728.96</v>
      </c>
      <c r="P3581">
        <v>1072</v>
      </c>
      <c r="Q3581">
        <f>Table1[[#This Row],[OrderQuantity]]*Table1[[#This Row],[UnitPrice]]</f>
        <v>4288</v>
      </c>
      <c r="R3581">
        <f>Table1[[#This Row],[OrderQuantity]]*Table1[[#This Row],[UnitCost]]</f>
        <v>2915.84</v>
      </c>
      <c r="S3581">
        <f>Table1[[#This Row],[OrderQuantity]]*Table1[[#This Row],[UnitPrice]]*(1-Table1[[#This Row],[DiscountApplied]]) - (Table1[[#This Row],[OrderQuantity]]*Table1[[#This Row],[UnitCost]])</f>
        <v>728.95999999999958</v>
      </c>
      <c r="T3581">
        <f>DATEDIF(Table1[[#This Row],[ShipDate]],Table1[[#This Row],[DeliveryDate]],"d")</f>
        <v>1</v>
      </c>
      <c r="U3581" t="str">
        <f t="shared" si="111"/>
        <v>On Time</v>
      </c>
    </row>
    <row r="3582" spans="1:21" x14ac:dyDescent="0.3">
      <c r="A3582" t="str">
        <f t="shared" si="110"/>
        <v>SO-003681</v>
      </c>
      <c r="B3582" t="s">
        <v>3</v>
      </c>
      <c r="C3582" t="s">
        <v>11</v>
      </c>
      <c r="D3582" s="1">
        <v>43600</v>
      </c>
      <c r="E3582" s="1">
        <v>43672</v>
      </c>
      <c r="F3582" s="1">
        <v>43696</v>
      </c>
      <c r="G3582" s="1">
        <v>43701</v>
      </c>
      <c r="H3582" t="s">
        <v>54</v>
      </c>
      <c r="I3582">
        <v>7</v>
      </c>
      <c r="J3582">
        <v>36</v>
      </c>
      <c r="K3582">
        <v>278</v>
      </c>
      <c r="L3582">
        <v>17</v>
      </c>
      <c r="M3582">
        <v>7</v>
      </c>
      <c r="N3582">
        <v>0.08</v>
      </c>
      <c r="O3582">
        <v>155.44</v>
      </c>
      <c r="P3582">
        <v>268</v>
      </c>
      <c r="Q3582">
        <f>Table1[[#This Row],[OrderQuantity]]*Table1[[#This Row],[UnitPrice]]</f>
        <v>1876</v>
      </c>
      <c r="R3582">
        <f>Table1[[#This Row],[OrderQuantity]]*Table1[[#This Row],[UnitCost]]</f>
        <v>1088.08</v>
      </c>
      <c r="S3582">
        <f>Table1[[#This Row],[OrderQuantity]]*Table1[[#This Row],[UnitPrice]]*(1-Table1[[#This Row],[DiscountApplied]]) - (Table1[[#This Row],[OrderQuantity]]*Table1[[#This Row],[UnitCost]])</f>
        <v>637.84000000000015</v>
      </c>
      <c r="T3582">
        <f>DATEDIF(Table1[[#This Row],[ShipDate]],Table1[[#This Row],[DeliveryDate]],"d")</f>
        <v>5</v>
      </c>
      <c r="U3582" t="str">
        <f t="shared" si="111"/>
        <v>On Time</v>
      </c>
    </row>
    <row r="3583" spans="1:21" x14ac:dyDescent="0.3">
      <c r="A3583" t="str">
        <f t="shared" si="110"/>
        <v>SO-003682</v>
      </c>
      <c r="B3583" t="s">
        <v>4</v>
      </c>
      <c r="C3583" t="s">
        <v>12</v>
      </c>
      <c r="D3583" s="1">
        <v>43600</v>
      </c>
      <c r="E3583" s="1">
        <v>43673</v>
      </c>
      <c r="F3583" s="1">
        <v>43678</v>
      </c>
      <c r="G3583" s="1">
        <v>43683</v>
      </c>
      <c r="H3583" t="s">
        <v>54</v>
      </c>
      <c r="I3583">
        <v>17</v>
      </c>
      <c r="J3583">
        <v>42</v>
      </c>
      <c r="K3583">
        <v>210</v>
      </c>
      <c r="L3583">
        <v>11</v>
      </c>
      <c r="M3583">
        <v>7</v>
      </c>
      <c r="N3583">
        <v>0.05</v>
      </c>
      <c r="O3583">
        <v>627.91999999999996</v>
      </c>
      <c r="P3583">
        <v>951.4</v>
      </c>
      <c r="Q3583">
        <f>Table1[[#This Row],[OrderQuantity]]*Table1[[#This Row],[UnitPrice]]</f>
        <v>6659.8</v>
      </c>
      <c r="R3583">
        <f>Table1[[#This Row],[OrderQuantity]]*Table1[[#This Row],[UnitCost]]</f>
        <v>4395.4399999999996</v>
      </c>
      <c r="S3583">
        <f>Table1[[#This Row],[OrderQuantity]]*Table1[[#This Row],[UnitPrice]]*(1-Table1[[#This Row],[DiscountApplied]]) - (Table1[[#This Row],[OrderQuantity]]*Table1[[#This Row],[UnitCost]])</f>
        <v>1931.37</v>
      </c>
      <c r="T3583">
        <f>DATEDIF(Table1[[#This Row],[ShipDate]],Table1[[#This Row],[DeliveryDate]],"d")</f>
        <v>5</v>
      </c>
      <c r="U3583" t="str">
        <f t="shared" si="111"/>
        <v>On Time</v>
      </c>
    </row>
    <row r="3584" spans="1:21" x14ac:dyDescent="0.3">
      <c r="A3584" t="str">
        <f t="shared" si="110"/>
        <v>SO-003683</v>
      </c>
      <c r="B3584" t="s">
        <v>4</v>
      </c>
      <c r="C3584" t="s">
        <v>12</v>
      </c>
      <c r="D3584" s="1">
        <v>43600</v>
      </c>
      <c r="E3584" s="1">
        <v>43673</v>
      </c>
      <c r="F3584" s="1">
        <v>43684</v>
      </c>
      <c r="G3584" s="1">
        <v>43690</v>
      </c>
      <c r="H3584" t="s">
        <v>54</v>
      </c>
      <c r="I3584">
        <v>17</v>
      </c>
      <c r="J3584">
        <v>35</v>
      </c>
      <c r="K3584">
        <v>235</v>
      </c>
      <c r="L3584">
        <v>1</v>
      </c>
      <c r="M3584">
        <v>5</v>
      </c>
      <c r="N3584">
        <v>0.1</v>
      </c>
      <c r="O3584">
        <v>2203.9699999999998</v>
      </c>
      <c r="P3584">
        <v>2592.9</v>
      </c>
      <c r="Q3584">
        <f>Table1[[#This Row],[OrderQuantity]]*Table1[[#This Row],[UnitPrice]]</f>
        <v>12964.5</v>
      </c>
      <c r="R3584">
        <f>Table1[[#This Row],[OrderQuantity]]*Table1[[#This Row],[UnitCost]]</f>
        <v>11019.849999999999</v>
      </c>
      <c r="S3584">
        <f>Table1[[#This Row],[OrderQuantity]]*Table1[[#This Row],[UnitPrice]]*(1-Table1[[#This Row],[DiscountApplied]]) - (Table1[[#This Row],[OrderQuantity]]*Table1[[#This Row],[UnitCost]])</f>
        <v>648.20000000000255</v>
      </c>
      <c r="T3584">
        <f>DATEDIF(Table1[[#This Row],[ShipDate]],Table1[[#This Row],[DeliveryDate]],"d")</f>
        <v>6</v>
      </c>
      <c r="U3584" t="str">
        <f t="shared" si="111"/>
        <v>On Time</v>
      </c>
    </row>
    <row r="3585" spans="1:21" x14ac:dyDescent="0.3">
      <c r="A3585" t="str">
        <f t="shared" si="110"/>
        <v>SO-003684</v>
      </c>
      <c r="B3585" t="s">
        <v>4</v>
      </c>
      <c r="C3585" t="s">
        <v>10</v>
      </c>
      <c r="D3585" s="1">
        <v>43600</v>
      </c>
      <c r="E3585" s="1">
        <v>43673</v>
      </c>
      <c r="F3585" s="1">
        <v>43689</v>
      </c>
      <c r="G3585" s="1">
        <v>43697</v>
      </c>
      <c r="H3585" t="s">
        <v>54</v>
      </c>
      <c r="I3585">
        <v>15</v>
      </c>
      <c r="J3585">
        <v>23</v>
      </c>
      <c r="K3585">
        <v>124</v>
      </c>
      <c r="L3585">
        <v>11</v>
      </c>
      <c r="M3585">
        <v>6</v>
      </c>
      <c r="N3585">
        <v>0.08</v>
      </c>
      <c r="O3585">
        <v>741.82</v>
      </c>
      <c r="P3585">
        <v>1159.0999999999999</v>
      </c>
      <c r="Q3585">
        <f>Table1[[#This Row],[OrderQuantity]]*Table1[[#This Row],[UnitPrice]]</f>
        <v>6954.5999999999995</v>
      </c>
      <c r="R3585">
        <f>Table1[[#This Row],[OrderQuantity]]*Table1[[#This Row],[UnitCost]]</f>
        <v>4450.92</v>
      </c>
      <c r="S3585">
        <f>Table1[[#This Row],[OrderQuantity]]*Table1[[#This Row],[UnitPrice]]*(1-Table1[[#This Row],[DiscountApplied]]) - (Table1[[#This Row],[OrderQuantity]]*Table1[[#This Row],[UnitCost]])</f>
        <v>1947.3119999999999</v>
      </c>
      <c r="T3585">
        <f>DATEDIF(Table1[[#This Row],[ShipDate]],Table1[[#This Row],[DeliveryDate]],"d")</f>
        <v>8</v>
      </c>
      <c r="U3585" t="str">
        <f t="shared" si="111"/>
        <v>Late</v>
      </c>
    </row>
    <row r="3586" spans="1:21" x14ac:dyDescent="0.3">
      <c r="A3586" t="str">
        <f t="shared" ref="A3586:A3649" si="112">"SO-" &amp; TEXT(ROW(A3586)+99,"000000")</f>
        <v>SO-003685</v>
      </c>
      <c r="B3586" t="s">
        <v>4</v>
      </c>
      <c r="C3586" t="s">
        <v>9</v>
      </c>
      <c r="D3586" s="1">
        <v>43600</v>
      </c>
      <c r="E3586" s="1">
        <v>43673</v>
      </c>
      <c r="F3586" s="1">
        <v>43698</v>
      </c>
      <c r="G3586" s="1">
        <v>43707</v>
      </c>
      <c r="H3586" t="s">
        <v>54</v>
      </c>
      <c r="I3586">
        <v>13</v>
      </c>
      <c r="J3586">
        <v>17</v>
      </c>
      <c r="K3586">
        <v>81</v>
      </c>
      <c r="L3586">
        <v>38</v>
      </c>
      <c r="M3586">
        <v>1</v>
      </c>
      <c r="N3586">
        <v>0.08</v>
      </c>
      <c r="O3586">
        <v>1646.19</v>
      </c>
      <c r="P3586">
        <v>2532.6</v>
      </c>
      <c r="Q3586">
        <f>Table1[[#This Row],[OrderQuantity]]*Table1[[#This Row],[UnitPrice]]</f>
        <v>2532.6</v>
      </c>
      <c r="R3586">
        <f>Table1[[#This Row],[OrderQuantity]]*Table1[[#This Row],[UnitCost]]</f>
        <v>1646.19</v>
      </c>
      <c r="S3586">
        <f>Table1[[#This Row],[OrderQuantity]]*Table1[[#This Row],[UnitPrice]]*(1-Table1[[#This Row],[DiscountApplied]]) - (Table1[[#This Row],[OrderQuantity]]*Table1[[#This Row],[UnitCost]])</f>
        <v>683.80200000000013</v>
      </c>
      <c r="T3586">
        <f>DATEDIF(Table1[[#This Row],[ShipDate]],Table1[[#This Row],[DeliveryDate]],"d")</f>
        <v>9</v>
      </c>
      <c r="U3586" t="str">
        <f t="shared" ref="U3586:U3649" si="113">IF(T3586&gt;7,"Late","On Time")</f>
        <v>Late</v>
      </c>
    </row>
    <row r="3587" spans="1:21" x14ac:dyDescent="0.3">
      <c r="A3587" t="str">
        <f t="shared" si="112"/>
        <v>SO-003686</v>
      </c>
      <c r="B3587" t="s">
        <v>3</v>
      </c>
      <c r="C3587" t="s">
        <v>12</v>
      </c>
      <c r="D3587" s="1">
        <v>43600</v>
      </c>
      <c r="E3587" s="1">
        <v>43673</v>
      </c>
      <c r="F3587" s="1">
        <v>43697</v>
      </c>
      <c r="G3587" s="1">
        <v>43703</v>
      </c>
      <c r="H3587" t="s">
        <v>54</v>
      </c>
      <c r="I3587">
        <v>8</v>
      </c>
      <c r="J3587">
        <v>33</v>
      </c>
      <c r="K3587">
        <v>216</v>
      </c>
      <c r="L3587">
        <v>29</v>
      </c>
      <c r="M3587">
        <v>6</v>
      </c>
      <c r="N3587">
        <v>0.2</v>
      </c>
      <c r="O3587">
        <v>1557.35</v>
      </c>
      <c r="P3587">
        <v>1996.6</v>
      </c>
      <c r="Q3587">
        <f>Table1[[#This Row],[OrderQuantity]]*Table1[[#This Row],[UnitPrice]]</f>
        <v>11979.599999999999</v>
      </c>
      <c r="R3587">
        <f>Table1[[#This Row],[OrderQuantity]]*Table1[[#This Row],[UnitCost]]</f>
        <v>9344.0999999999985</v>
      </c>
      <c r="S3587">
        <f>Table1[[#This Row],[OrderQuantity]]*Table1[[#This Row],[UnitPrice]]*(1-Table1[[#This Row],[DiscountApplied]]) - (Table1[[#This Row],[OrderQuantity]]*Table1[[#This Row],[UnitCost]])</f>
        <v>239.57999999999993</v>
      </c>
      <c r="T3587">
        <f>DATEDIF(Table1[[#This Row],[ShipDate]],Table1[[#This Row],[DeliveryDate]],"d")</f>
        <v>6</v>
      </c>
      <c r="U3587" t="str">
        <f t="shared" si="113"/>
        <v>On Time</v>
      </c>
    </row>
    <row r="3588" spans="1:21" x14ac:dyDescent="0.3">
      <c r="A3588" t="str">
        <f t="shared" si="112"/>
        <v>SO-003687</v>
      </c>
      <c r="B3588" t="s">
        <v>5</v>
      </c>
      <c r="C3588" t="s">
        <v>12</v>
      </c>
      <c r="D3588" s="1">
        <v>43600</v>
      </c>
      <c r="E3588" s="1">
        <v>43673</v>
      </c>
      <c r="F3588" s="1">
        <v>43693</v>
      </c>
      <c r="G3588" s="1">
        <v>43698</v>
      </c>
      <c r="H3588" t="s">
        <v>54</v>
      </c>
      <c r="I3588">
        <v>28</v>
      </c>
      <c r="J3588">
        <v>23</v>
      </c>
      <c r="K3588">
        <v>236</v>
      </c>
      <c r="L3588">
        <v>2</v>
      </c>
      <c r="M3588">
        <v>5</v>
      </c>
      <c r="N3588">
        <v>0.08</v>
      </c>
      <c r="O3588">
        <v>610.1</v>
      </c>
      <c r="P3588">
        <v>1051.9000000000001</v>
      </c>
      <c r="Q3588">
        <f>Table1[[#This Row],[OrderQuantity]]*Table1[[#This Row],[UnitPrice]]</f>
        <v>5259.5</v>
      </c>
      <c r="R3588">
        <f>Table1[[#This Row],[OrderQuantity]]*Table1[[#This Row],[UnitCost]]</f>
        <v>3050.5</v>
      </c>
      <c r="S3588">
        <f>Table1[[#This Row],[OrderQuantity]]*Table1[[#This Row],[UnitPrice]]*(1-Table1[[#This Row],[DiscountApplied]]) - (Table1[[#This Row],[OrderQuantity]]*Table1[[#This Row],[UnitCost]])</f>
        <v>1788.2399999999998</v>
      </c>
      <c r="T3588">
        <f>DATEDIF(Table1[[#This Row],[ShipDate]],Table1[[#This Row],[DeliveryDate]],"d")</f>
        <v>5</v>
      </c>
      <c r="U3588" t="str">
        <f t="shared" si="113"/>
        <v>On Time</v>
      </c>
    </row>
    <row r="3589" spans="1:21" x14ac:dyDescent="0.3">
      <c r="A3589" t="str">
        <f t="shared" si="112"/>
        <v>SO-003688</v>
      </c>
      <c r="B3589" t="s">
        <v>4</v>
      </c>
      <c r="C3589" t="s">
        <v>10</v>
      </c>
      <c r="D3589" s="1">
        <v>43600</v>
      </c>
      <c r="E3589" s="1">
        <v>43673</v>
      </c>
      <c r="F3589" s="1">
        <v>43682</v>
      </c>
      <c r="G3589" s="1">
        <v>43690</v>
      </c>
      <c r="H3589" t="s">
        <v>54</v>
      </c>
      <c r="I3589">
        <v>13</v>
      </c>
      <c r="J3589">
        <v>29</v>
      </c>
      <c r="K3589">
        <v>165</v>
      </c>
      <c r="L3589">
        <v>40</v>
      </c>
      <c r="M3589">
        <v>2</v>
      </c>
      <c r="N3589">
        <v>0.15</v>
      </c>
      <c r="O3589">
        <v>773.85</v>
      </c>
      <c r="P3589">
        <v>1842.5</v>
      </c>
      <c r="Q3589">
        <f>Table1[[#This Row],[OrderQuantity]]*Table1[[#This Row],[UnitPrice]]</f>
        <v>3685</v>
      </c>
      <c r="R3589">
        <f>Table1[[#This Row],[OrderQuantity]]*Table1[[#This Row],[UnitCost]]</f>
        <v>1547.7</v>
      </c>
      <c r="S3589">
        <f>Table1[[#This Row],[OrderQuantity]]*Table1[[#This Row],[UnitPrice]]*(1-Table1[[#This Row],[DiscountApplied]]) - (Table1[[#This Row],[OrderQuantity]]*Table1[[#This Row],[UnitCost]])</f>
        <v>1584.55</v>
      </c>
      <c r="T3589">
        <f>DATEDIF(Table1[[#This Row],[ShipDate]],Table1[[#This Row],[DeliveryDate]],"d")</f>
        <v>8</v>
      </c>
      <c r="U3589" t="str">
        <f t="shared" si="113"/>
        <v>Late</v>
      </c>
    </row>
    <row r="3590" spans="1:21" x14ac:dyDescent="0.3">
      <c r="A3590" t="str">
        <f t="shared" si="112"/>
        <v>SO-003689</v>
      </c>
      <c r="B3590" t="s">
        <v>2</v>
      </c>
      <c r="C3590" t="s">
        <v>11</v>
      </c>
      <c r="D3590" s="1">
        <v>43600</v>
      </c>
      <c r="E3590" s="1">
        <v>43673</v>
      </c>
      <c r="F3590" s="1">
        <v>43689</v>
      </c>
      <c r="G3590" s="1">
        <v>43690</v>
      </c>
      <c r="H3590" t="s">
        <v>54</v>
      </c>
      <c r="I3590">
        <v>21</v>
      </c>
      <c r="J3590">
        <v>42</v>
      </c>
      <c r="K3590">
        <v>291</v>
      </c>
      <c r="L3590">
        <v>5</v>
      </c>
      <c r="M3590">
        <v>5</v>
      </c>
      <c r="N3590">
        <v>0.1</v>
      </c>
      <c r="O3590">
        <v>1926.65</v>
      </c>
      <c r="P3590">
        <v>2438.8000000000002</v>
      </c>
      <c r="Q3590">
        <f>Table1[[#This Row],[OrderQuantity]]*Table1[[#This Row],[UnitPrice]]</f>
        <v>12194</v>
      </c>
      <c r="R3590">
        <f>Table1[[#This Row],[OrderQuantity]]*Table1[[#This Row],[UnitCost]]</f>
        <v>9633.25</v>
      </c>
      <c r="S3590">
        <f>Table1[[#This Row],[OrderQuantity]]*Table1[[#This Row],[UnitPrice]]*(1-Table1[[#This Row],[DiscountApplied]]) - (Table1[[#This Row],[OrderQuantity]]*Table1[[#This Row],[UnitCost]])</f>
        <v>1341.3500000000004</v>
      </c>
      <c r="T3590">
        <f>DATEDIF(Table1[[#This Row],[ShipDate]],Table1[[#This Row],[DeliveryDate]],"d")</f>
        <v>1</v>
      </c>
      <c r="U3590" t="str">
        <f t="shared" si="113"/>
        <v>On Time</v>
      </c>
    </row>
    <row r="3591" spans="1:21" x14ac:dyDescent="0.3">
      <c r="A3591" t="str">
        <f t="shared" si="112"/>
        <v>SO-003690</v>
      </c>
      <c r="B3591" t="s">
        <v>4</v>
      </c>
      <c r="C3591" t="s">
        <v>10</v>
      </c>
      <c r="D3591" s="1">
        <v>43500</v>
      </c>
      <c r="E3591" s="1">
        <v>43674</v>
      </c>
      <c r="F3591" s="1">
        <v>43680</v>
      </c>
      <c r="G3591" s="1">
        <v>43690</v>
      </c>
      <c r="H3591" t="s">
        <v>54</v>
      </c>
      <c r="I3591">
        <v>14</v>
      </c>
      <c r="J3591">
        <v>37</v>
      </c>
      <c r="K3591">
        <v>147</v>
      </c>
      <c r="L3591">
        <v>27</v>
      </c>
      <c r="M3591">
        <v>2</v>
      </c>
      <c r="N3591">
        <v>0.15</v>
      </c>
      <c r="O3591">
        <v>2279.94</v>
      </c>
      <c r="P3591">
        <v>3999.9</v>
      </c>
      <c r="Q3591">
        <f>Table1[[#This Row],[OrderQuantity]]*Table1[[#This Row],[UnitPrice]]</f>
        <v>7999.8</v>
      </c>
      <c r="R3591">
        <f>Table1[[#This Row],[OrderQuantity]]*Table1[[#This Row],[UnitCost]]</f>
        <v>4559.88</v>
      </c>
      <c r="S3591">
        <f>Table1[[#This Row],[OrderQuantity]]*Table1[[#This Row],[UnitPrice]]*(1-Table1[[#This Row],[DiscountApplied]]) - (Table1[[#This Row],[OrderQuantity]]*Table1[[#This Row],[UnitCost]])</f>
        <v>2239.9499999999998</v>
      </c>
      <c r="T3591">
        <f>DATEDIF(Table1[[#This Row],[ShipDate]],Table1[[#This Row],[DeliveryDate]],"d")</f>
        <v>10</v>
      </c>
      <c r="U3591" t="str">
        <f t="shared" si="113"/>
        <v>Late</v>
      </c>
    </row>
    <row r="3592" spans="1:21" x14ac:dyDescent="0.3">
      <c r="A3592" t="str">
        <f t="shared" si="112"/>
        <v>SO-003691</v>
      </c>
      <c r="B3592" t="s">
        <v>3</v>
      </c>
      <c r="C3592" t="s">
        <v>11</v>
      </c>
      <c r="D3592" s="1">
        <v>43600</v>
      </c>
      <c r="E3592" s="1">
        <v>43674</v>
      </c>
      <c r="F3592" s="1">
        <v>43702</v>
      </c>
      <c r="G3592" s="1">
        <v>43706</v>
      </c>
      <c r="H3592" t="s">
        <v>54</v>
      </c>
      <c r="I3592">
        <v>5</v>
      </c>
      <c r="J3592">
        <v>39</v>
      </c>
      <c r="K3592">
        <v>316</v>
      </c>
      <c r="L3592">
        <v>39</v>
      </c>
      <c r="M3592">
        <v>6</v>
      </c>
      <c r="N3592">
        <v>0.08</v>
      </c>
      <c r="O3592">
        <v>2413.4699999999998</v>
      </c>
      <c r="P3592">
        <v>3892.7</v>
      </c>
      <c r="Q3592">
        <f>Table1[[#This Row],[OrderQuantity]]*Table1[[#This Row],[UnitPrice]]</f>
        <v>23356.199999999997</v>
      </c>
      <c r="R3592">
        <f>Table1[[#This Row],[OrderQuantity]]*Table1[[#This Row],[UnitCost]]</f>
        <v>14480.82</v>
      </c>
      <c r="S3592">
        <f>Table1[[#This Row],[OrderQuantity]]*Table1[[#This Row],[UnitPrice]]*(1-Table1[[#This Row],[DiscountApplied]]) - (Table1[[#This Row],[OrderQuantity]]*Table1[[#This Row],[UnitCost]])</f>
        <v>7006.8839999999982</v>
      </c>
      <c r="T3592">
        <f>DATEDIF(Table1[[#This Row],[ShipDate]],Table1[[#This Row],[DeliveryDate]],"d")</f>
        <v>4</v>
      </c>
      <c r="U3592" t="str">
        <f t="shared" si="113"/>
        <v>On Time</v>
      </c>
    </row>
    <row r="3593" spans="1:21" x14ac:dyDescent="0.3">
      <c r="A3593" t="str">
        <f t="shared" si="112"/>
        <v>SO-003692</v>
      </c>
      <c r="B3593" t="s">
        <v>3</v>
      </c>
      <c r="C3593" t="s">
        <v>13</v>
      </c>
      <c r="D3593" s="1">
        <v>43500</v>
      </c>
      <c r="E3593" s="1">
        <v>43674</v>
      </c>
      <c r="F3593" s="1">
        <v>43692</v>
      </c>
      <c r="G3593" s="1">
        <v>43700</v>
      </c>
      <c r="H3593" t="s">
        <v>54</v>
      </c>
      <c r="I3593">
        <v>12</v>
      </c>
      <c r="J3593">
        <v>13</v>
      </c>
      <c r="K3593">
        <v>25</v>
      </c>
      <c r="L3593">
        <v>37</v>
      </c>
      <c r="M3593">
        <v>3</v>
      </c>
      <c r="N3593">
        <v>0.1</v>
      </c>
      <c r="O3593">
        <v>3048.97</v>
      </c>
      <c r="P3593">
        <v>3959.7</v>
      </c>
      <c r="Q3593">
        <f>Table1[[#This Row],[OrderQuantity]]*Table1[[#This Row],[UnitPrice]]</f>
        <v>11879.099999999999</v>
      </c>
      <c r="R3593">
        <f>Table1[[#This Row],[OrderQuantity]]*Table1[[#This Row],[UnitCost]]</f>
        <v>9146.91</v>
      </c>
      <c r="S3593">
        <f>Table1[[#This Row],[OrderQuantity]]*Table1[[#This Row],[UnitPrice]]*(1-Table1[[#This Row],[DiscountApplied]]) - (Table1[[#This Row],[OrderQuantity]]*Table1[[#This Row],[UnitCost]])</f>
        <v>1544.2799999999988</v>
      </c>
      <c r="T3593">
        <f>DATEDIF(Table1[[#This Row],[ShipDate]],Table1[[#This Row],[DeliveryDate]],"d")</f>
        <v>8</v>
      </c>
      <c r="U3593" t="str">
        <f t="shared" si="113"/>
        <v>Late</v>
      </c>
    </row>
    <row r="3594" spans="1:21" x14ac:dyDescent="0.3">
      <c r="A3594" t="str">
        <f t="shared" si="112"/>
        <v>SO-003693</v>
      </c>
      <c r="B3594" t="s">
        <v>3</v>
      </c>
      <c r="C3594" t="s">
        <v>10</v>
      </c>
      <c r="D3594" s="1">
        <v>43500</v>
      </c>
      <c r="E3594" s="1">
        <v>43674</v>
      </c>
      <c r="F3594" s="1">
        <v>43689</v>
      </c>
      <c r="G3594" s="1">
        <v>43691</v>
      </c>
      <c r="H3594" t="s">
        <v>54</v>
      </c>
      <c r="I3594">
        <v>11</v>
      </c>
      <c r="J3594">
        <v>5</v>
      </c>
      <c r="K3594">
        <v>135</v>
      </c>
      <c r="L3594">
        <v>32</v>
      </c>
      <c r="M3594">
        <v>4</v>
      </c>
      <c r="N3594">
        <v>0.05</v>
      </c>
      <c r="O3594">
        <v>4963.3599999999997</v>
      </c>
      <c r="P3594">
        <v>6204.2</v>
      </c>
      <c r="Q3594">
        <f>Table1[[#This Row],[OrderQuantity]]*Table1[[#This Row],[UnitPrice]]</f>
        <v>24816.799999999999</v>
      </c>
      <c r="R3594">
        <f>Table1[[#This Row],[OrderQuantity]]*Table1[[#This Row],[UnitCost]]</f>
        <v>19853.439999999999</v>
      </c>
      <c r="S3594">
        <f>Table1[[#This Row],[OrderQuantity]]*Table1[[#This Row],[UnitPrice]]*(1-Table1[[#This Row],[DiscountApplied]]) - (Table1[[#This Row],[OrderQuantity]]*Table1[[#This Row],[UnitCost]])</f>
        <v>3722.5200000000004</v>
      </c>
      <c r="T3594">
        <f>DATEDIF(Table1[[#This Row],[ShipDate]],Table1[[#This Row],[DeliveryDate]],"d")</f>
        <v>2</v>
      </c>
      <c r="U3594" t="str">
        <f t="shared" si="113"/>
        <v>On Time</v>
      </c>
    </row>
    <row r="3595" spans="1:21" x14ac:dyDescent="0.3">
      <c r="A3595" t="str">
        <f t="shared" si="112"/>
        <v>SO-003694</v>
      </c>
      <c r="B3595" t="s">
        <v>3</v>
      </c>
      <c r="C3595" t="s">
        <v>12</v>
      </c>
      <c r="D3595" s="1">
        <v>43600</v>
      </c>
      <c r="E3595" s="1">
        <v>43674</v>
      </c>
      <c r="F3595" s="1">
        <v>43684</v>
      </c>
      <c r="G3595" s="1">
        <v>43693</v>
      </c>
      <c r="H3595" t="s">
        <v>54</v>
      </c>
      <c r="I3595">
        <v>2</v>
      </c>
      <c r="J3595">
        <v>11</v>
      </c>
      <c r="K3595">
        <v>238</v>
      </c>
      <c r="L3595">
        <v>45</v>
      </c>
      <c r="M3595">
        <v>2</v>
      </c>
      <c r="N3595">
        <v>0.08</v>
      </c>
      <c r="O3595">
        <v>791.14</v>
      </c>
      <c r="P3595">
        <v>1098.8</v>
      </c>
      <c r="Q3595">
        <f>Table1[[#This Row],[OrderQuantity]]*Table1[[#This Row],[UnitPrice]]</f>
        <v>2197.6</v>
      </c>
      <c r="R3595">
        <f>Table1[[#This Row],[OrderQuantity]]*Table1[[#This Row],[UnitCost]]</f>
        <v>1582.28</v>
      </c>
      <c r="S3595">
        <f>Table1[[#This Row],[OrderQuantity]]*Table1[[#This Row],[UnitPrice]]*(1-Table1[[#This Row],[DiscountApplied]]) - (Table1[[#This Row],[OrderQuantity]]*Table1[[#This Row],[UnitCost]])</f>
        <v>439.51199999999994</v>
      </c>
      <c r="T3595">
        <f>DATEDIF(Table1[[#This Row],[ShipDate]],Table1[[#This Row],[DeliveryDate]],"d")</f>
        <v>9</v>
      </c>
      <c r="U3595" t="str">
        <f t="shared" si="113"/>
        <v>Late</v>
      </c>
    </row>
    <row r="3596" spans="1:21" x14ac:dyDescent="0.3">
      <c r="A3596" t="str">
        <f t="shared" si="112"/>
        <v>SO-003695</v>
      </c>
      <c r="B3596" t="s">
        <v>3</v>
      </c>
      <c r="C3596" t="s">
        <v>10</v>
      </c>
      <c r="D3596" s="1">
        <v>43600</v>
      </c>
      <c r="E3596" s="1">
        <v>43674</v>
      </c>
      <c r="F3596" s="1">
        <v>43689</v>
      </c>
      <c r="G3596" s="1">
        <v>43690</v>
      </c>
      <c r="H3596" t="s">
        <v>54</v>
      </c>
      <c r="I3596">
        <v>7</v>
      </c>
      <c r="J3596">
        <v>36</v>
      </c>
      <c r="K3596">
        <v>165</v>
      </c>
      <c r="L3596">
        <v>28</v>
      </c>
      <c r="M3596">
        <v>4</v>
      </c>
      <c r="N3596">
        <v>0.2</v>
      </c>
      <c r="O3596">
        <v>1398.83</v>
      </c>
      <c r="P3596">
        <v>1916.2</v>
      </c>
      <c r="Q3596">
        <f>Table1[[#This Row],[OrderQuantity]]*Table1[[#This Row],[UnitPrice]]</f>
        <v>7664.8</v>
      </c>
      <c r="R3596">
        <f>Table1[[#This Row],[OrderQuantity]]*Table1[[#This Row],[UnitCost]]</f>
        <v>5595.32</v>
      </c>
      <c r="S3596">
        <f>Table1[[#This Row],[OrderQuantity]]*Table1[[#This Row],[UnitPrice]]*(1-Table1[[#This Row],[DiscountApplied]]) - (Table1[[#This Row],[OrderQuantity]]*Table1[[#This Row],[UnitCost]])</f>
        <v>536.52000000000044</v>
      </c>
      <c r="T3596">
        <f>DATEDIF(Table1[[#This Row],[ShipDate]],Table1[[#This Row],[DeliveryDate]],"d")</f>
        <v>1</v>
      </c>
      <c r="U3596" t="str">
        <f t="shared" si="113"/>
        <v>On Time</v>
      </c>
    </row>
    <row r="3597" spans="1:21" x14ac:dyDescent="0.3">
      <c r="A3597" t="str">
        <f t="shared" si="112"/>
        <v>SO-003696</v>
      </c>
      <c r="B3597" t="s">
        <v>3</v>
      </c>
      <c r="C3597" t="s">
        <v>10</v>
      </c>
      <c r="D3597" s="1">
        <v>43600</v>
      </c>
      <c r="E3597" s="1">
        <v>43674</v>
      </c>
      <c r="F3597" s="1">
        <v>43697</v>
      </c>
      <c r="G3597" s="1">
        <v>43702</v>
      </c>
      <c r="H3597" t="s">
        <v>54</v>
      </c>
      <c r="I3597">
        <v>9</v>
      </c>
      <c r="J3597">
        <v>30</v>
      </c>
      <c r="K3597">
        <v>201</v>
      </c>
      <c r="L3597">
        <v>45</v>
      </c>
      <c r="M3597">
        <v>8</v>
      </c>
      <c r="N3597">
        <v>0.1</v>
      </c>
      <c r="O3597">
        <v>3149.34</v>
      </c>
      <c r="P3597">
        <v>3986.5</v>
      </c>
      <c r="Q3597">
        <f>Table1[[#This Row],[OrderQuantity]]*Table1[[#This Row],[UnitPrice]]</f>
        <v>31892</v>
      </c>
      <c r="R3597">
        <f>Table1[[#This Row],[OrderQuantity]]*Table1[[#This Row],[UnitCost]]</f>
        <v>25194.720000000001</v>
      </c>
      <c r="S3597">
        <f>Table1[[#This Row],[OrderQuantity]]*Table1[[#This Row],[UnitPrice]]*(1-Table1[[#This Row],[DiscountApplied]]) - (Table1[[#This Row],[OrderQuantity]]*Table1[[#This Row],[UnitCost]])</f>
        <v>3508.0799999999981</v>
      </c>
      <c r="T3597">
        <f>DATEDIF(Table1[[#This Row],[ShipDate]],Table1[[#This Row],[DeliveryDate]],"d")</f>
        <v>5</v>
      </c>
      <c r="U3597" t="str">
        <f t="shared" si="113"/>
        <v>On Time</v>
      </c>
    </row>
    <row r="3598" spans="1:21" x14ac:dyDescent="0.3">
      <c r="A3598" t="str">
        <f t="shared" si="112"/>
        <v>SO-003697</v>
      </c>
      <c r="B3598" t="s">
        <v>4</v>
      </c>
      <c r="C3598" t="s">
        <v>10</v>
      </c>
      <c r="D3598" s="1">
        <v>43600</v>
      </c>
      <c r="E3598" s="1">
        <v>43675</v>
      </c>
      <c r="F3598" s="1">
        <v>43678</v>
      </c>
      <c r="G3598" s="1">
        <v>43688</v>
      </c>
      <c r="H3598" t="s">
        <v>54</v>
      </c>
      <c r="I3598">
        <v>17</v>
      </c>
      <c r="J3598">
        <v>45</v>
      </c>
      <c r="K3598">
        <v>161</v>
      </c>
      <c r="L3598">
        <v>6</v>
      </c>
      <c r="M3598">
        <v>7</v>
      </c>
      <c r="N3598">
        <v>0.15</v>
      </c>
      <c r="O3598">
        <v>1874.12</v>
      </c>
      <c r="P3598">
        <v>2532.6</v>
      </c>
      <c r="Q3598">
        <f>Table1[[#This Row],[OrderQuantity]]*Table1[[#This Row],[UnitPrice]]</f>
        <v>17728.2</v>
      </c>
      <c r="R3598">
        <f>Table1[[#This Row],[OrderQuantity]]*Table1[[#This Row],[UnitCost]]</f>
        <v>13118.84</v>
      </c>
      <c r="S3598">
        <f>Table1[[#This Row],[OrderQuantity]]*Table1[[#This Row],[UnitPrice]]*(1-Table1[[#This Row],[DiscountApplied]]) - (Table1[[#This Row],[OrderQuantity]]*Table1[[#This Row],[UnitCost]])</f>
        <v>1950.1299999999992</v>
      </c>
      <c r="T3598">
        <f>DATEDIF(Table1[[#This Row],[ShipDate]],Table1[[#This Row],[DeliveryDate]],"d")</f>
        <v>10</v>
      </c>
      <c r="U3598" t="str">
        <f t="shared" si="113"/>
        <v>Late</v>
      </c>
    </row>
    <row r="3599" spans="1:21" x14ac:dyDescent="0.3">
      <c r="A3599" t="str">
        <f t="shared" si="112"/>
        <v>SO-003698</v>
      </c>
      <c r="B3599" t="s">
        <v>2</v>
      </c>
      <c r="C3599" t="s">
        <v>9</v>
      </c>
      <c r="D3599" s="1">
        <v>43600</v>
      </c>
      <c r="E3599" s="1">
        <v>43675</v>
      </c>
      <c r="F3599" s="1">
        <v>43701</v>
      </c>
      <c r="G3599" s="1">
        <v>43706</v>
      </c>
      <c r="H3599" t="s">
        <v>54</v>
      </c>
      <c r="I3599">
        <v>24</v>
      </c>
      <c r="J3599">
        <v>34</v>
      </c>
      <c r="K3599">
        <v>59</v>
      </c>
      <c r="L3599">
        <v>2</v>
      </c>
      <c r="M3599">
        <v>4</v>
      </c>
      <c r="N3599">
        <v>0.08</v>
      </c>
      <c r="O3599">
        <v>566.54999999999995</v>
      </c>
      <c r="P3599">
        <v>1011.7</v>
      </c>
      <c r="Q3599">
        <f>Table1[[#This Row],[OrderQuantity]]*Table1[[#This Row],[UnitPrice]]</f>
        <v>4046.8</v>
      </c>
      <c r="R3599">
        <f>Table1[[#This Row],[OrderQuantity]]*Table1[[#This Row],[UnitCost]]</f>
        <v>2266.1999999999998</v>
      </c>
      <c r="S3599">
        <f>Table1[[#This Row],[OrderQuantity]]*Table1[[#This Row],[UnitPrice]]*(1-Table1[[#This Row],[DiscountApplied]]) - (Table1[[#This Row],[OrderQuantity]]*Table1[[#This Row],[UnitCost]])</f>
        <v>1456.8560000000007</v>
      </c>
      <c r="T3599">
        <f>DATEDIF(Table1[[#This Row],[ShipDate]],Table1[[#This Row],[DeliveryDate]],"d")</f>
        <v>5</v>
      </c>
      <c r="U3599" t="str">
        <f t="shared" si="113"/>
        <v>On Time</v>
      </c>
    </row>
    <row r="3600" spans="1:21" x14ac:dyDescent="0.3">
      <c r="A3600" t="str">
        <f t="shared" si="112"/>
        <v>SO-003699</v>
      </c>
      <c r="B3600" t="s">
        <v>4</v>
      </c>
      <c r="C3600" t="s">
        <v>8</v>
      </c>
      <c r="D3600" s="1">
        <v>43500</v>
      </c>
      <c r="E3600" s="1">
        <v>43675</v>
      </c>
      <c r="F3600" s="1">
        <v>43684</v>
      </c>
      <c r="G3600" s="1">
        <v>43687</v>
      </c>
      <c r="H3600" t="s">
        <v>54</v>
      </c>
      <c r="I3600">
        <v>19</v>
      </c>
      <c r="J3600">
        <v>4</v>
      </c>
      <c r="K3600">
        <v>362</v>
      </c>
      <c r="L3600">
        <v>19</v>
      </c>
      <c r="M3600">
        <v>8</v>
      </c>
      <c r="N3600">
        <v>0.05</v>
      </c>
      <c r="O3600">
        <v>2975.81</v>
      </c>
      <c r="P3600">
        <v>6331.5</v>
      </c>
      <c r="Q3600">
        <f>Table1[[#This Row],[OrderQuantity]]*Table1[[#This Row],[UnitPrice]]</f>
        <v>50652</v>
      </c>
      <c r="R3600">
        <f>Table1[[#This Row],[OrderQuantity]]*Table1[[#This Row],[UnitCost]]</f>
        <v>23806.48</v>
      </c>
      <c r="S3600">
        <f>Table1[[#This Row],[OrderQuantity]]*Table1[[#This Row],[UnitPrice]]*(1-Table1[[#This Row],[DiscountApplied]]) - (Table1[[#This Row],[OrderQuantity]]*Table1[[#This Row],[UnitCost]])</f>
        <v>24312.919999999995</v>
      </c>
      <c r="T3600">
        <f>DATEDIF(Table1[[#This Row],[ShipDate]],Table1[[#This Row],[DeliveryDate]],"d")</f>
        <v>3</v>
      </c>
      <c r="U3600" t="str">
        <f t="shared" si="113"/>
        <v>On Time</v>
      </c>
    </row>
    <row r="3601" spans="1:21" x14ac:dyDescent="0.3">
      <c r="A3601" t="str">
        <f t="shared" si="112"/>
        <v>SO-003700</v>
      </c>
      <c r="B3601" t="s">
        <v>2</v>
      </c>
      <c r="C3601" t="s">
        <v>8</v>
      </c>
      <c r="D3601" s="1">
        <v>43500</v>
      </c>
      <c r="E3601" s="1">
        <v>43675</v>
      </c>
      <c r="F3601" s="1">
        <v>43701</v>
      </c>
      <c r="G3601" s="1">
        <v>43702</v>
      </c>
      <c r="H3601" t="s">
        <v>54</v>
      </c>
      <c r="I3601">
        <v>22</v>
      </c>
      <c r="J3601">
        <v>24</v>
      </c>
      <c r="K3601">
        <v>358</v>
      </c>
      <c r="L3601">
        <v>30</v>
      </c>
      <c r="M3601">
        <v>2</v>
      </c>
      <c r="N3601">
        <v>0.3</v>
      </c>
      <c r="O3601">
        <v>3735.38</v>
      </c>
      <c r="P3601">
        <v>5413.6</v>
      </c>
      <c r="Q3601">
        <f>Table1[[#This Row],[OrderQuantity]]*Table1[[#This Row],[UnitPrice]]</f>
        <v>10827.2</v>
      </c>
      <c r="R3601">
        <f>Table1[[#This Row],[OrderQuantity]]*Table1[[#This Row],[UnitCost]]</f>
        <v>7470.76</v>
      </c>
      <c r="S3601">
        <f>Table1[[#This Row],[OrderQuantity]]*Table1[[#This Row],[UnitPrice]]*(1-Table1[[#This Row],[DiscountApplied]]) - (Table1[[#This Row],[OrderQuantity]]*Table1[[#This Row],[UnitCost]])</f>
        <v>108.27999999999975</v>
      </c>
      <c r="T3601">
        <f>DATEDIF(Table1[[#This Row],[ShipDate]],Table1[[#This Row],[DeliveryDate]],"d")</f>
        <v>1</v>
      </c>
      <c r="U3601" t="str">
        <f t="shared" si="113"/>
        <v>On Time</v>
      </c>
    </row>
    <row r="3602" spans="1:21" x14ac:dyDescent="0.3">
      <c r="A3602" t="str">
        <f t="shared" si="112"/>
        <v>SO-003701</v>
      </c>
      <c r="B3602" t="s">
        <v>3</v>
      </c>
      <c r="C3602" t="s">
        <v>10</v>
      </c>
      <c r="D3602" s="1">
        <v>43600</v>
      </c>
      <c r="E3602" s="1">
        <v>43675</v>
      </c>
      <c r="F3602" s="1">
        <v>43693</v>
      </c>
      <c r="G3602" s="1">
        <v>43701</v>
      </c>
      <c r="H3602" t="s">
        <v>54</v>
      </c>
      <c r="I3602">
        <v>9</v>
      </c>
      <c r="J3602">
        <v>31</v>
      </c>
      <c r="K3602">
        <v>112</v>
      </c>
      <c r="L3602">
        <v>42</v>
      </c>
      <c r="M3602">
        <v>8</v>
      </c>
      <c r="N3602">
        <v>0.1</v>
      </c>
      <c r="O3602">
        <v>136.01</v>
      </c>
      <c r="P3602">
        <v>234.5</v>
      </c>
      <c r="Q3602">
        <f>Table1[[#This Row],[OrderQuantity]]*Table1[[#This Row],[UnitPrice]]</f>
        <v>1876</v>
      </c>
      <c r="R3602">
        <f>Table1[[#This Row],[OrderQuantity]]*Table1[[#This Row],[UnitCost]]</f>
        <v>1088.08</v>
      </c>
      <c r="S3602">
        <f>Table1[[#This Row],[OrderQuantity]]*Table1[[#This Row],[UnitPrice]]*(1-Table1[[#This Row],[DiscountApplied]]) - (Table1[[#This Row],[OrderQuantity]]*Table1[[#This Row],[UnitCost]])</f>
        <v>600.32000000000016</v>
      </c>
      <c r="T3602">
        <f>DATEDIF(Table1[[#This Row],[ShipDate]],Table1[[#This Row],[DeliveryDate]],"d")</f>
        <v>8</v>
      </c>
      <c r="U3602" t="str">
        <f t="shared" si="113"/>
        <v>Late</v>
      </c>
    </row>
    <row r="3603" spans="1:21" x14ac:dyDescent="0.3">
      <c r="A3603" t="str">
        <f t="shared" si="112"/>
        <v>SO-003702</v>
      </c>
      <c r="B3603" t="s">
        <v>2</v>
      </c>
      <c r="C3603" t="s">
        <v>10</v>
      </c>
      <c r="D3603" s="1">
        <v>43600</v>
      </c>
      <c r="E3603" s="1">
        <v>43675</v>
      </c>
      <c r="F3603" s="1">
        <v>43680</v>
      </c>
      <c r="G3603" s="1">
        <v>43689</v>
      </c>
      <c r="H3603" t="s">
        <v>54</v>
      </c>
      <c r="I3603">
        <v>22</v>
      </c>
      <c r="J3603">
        <v>33</v>
      </c>
      <c r="K3603">
        <v>129</v>
      </c>
      <c r="L3603">
        <v>23</v>
      </c>
      <c r="M3603">
        <v>5</v>
      </c>
      <c r="N3603">
        <v>0.2</v>
      </c>
      <c r="O3603">
        <v>168.84</v>
      </c>
      <c r="P3603">
        <v>241.2</v>
      </c>
      <c r="Q3603">
        <f>Table1[[#This Row],[OrderQuantity]]*Table1[[#This Row],[UnitPrice]]</f>
        <v>1206</v>
      </c>
      <c r="R3603">
        <f>Table1[[#This Row],[OrderQuantity]]*Table1[[#This Row],[UnitCost]]</f>
        <v>844.2</v>
      </c>
      <c r="S3603">
        <f>Table1[[#This Row],[OrderQuantity]]*Table1[[#This Row],[UnitPrice]]*(1-Table1[[#This Row],[DiscountApplied]]) - (Table1[[#This Row],[OrderQuantity]]*Table1[[#This Row],[UnitCost]])</f>
        <v>120.60000000000002</v>
      </c>
      <c r="T3603">
        <f>DATEDIF(Table1[[#This Row],[ShipDate]],Table1[[#This Row],[DeliveryDate]],"d")</f>
        <v>9</v>
      </c>
      <c r="U3603" t="str">
        <f t="shared" si="113"/>
        <v>Late</v>
      </c>
    </row>
    <row r="3604" spans="1:21" x14ac:dyDescent="0.3">
      <c r="A3604" t="str">
        <f t="shared" si="112"/>
        <v>SO-003703</v>
      </c>
      <c r="B3604" t="s">
        <v>3</v>
      </c>
      <c r="C3604" t="s">
        <v>10</v>
      </c>
      <c r="D3604" s="1">
        <v>43600</v>
      </c>
      <c r="E3604" s="1">
        <v>43675</v>
      </c>
      <c r="F3604" s="1">
        <v>43694</v>
      </c>
      <c r="G3604" s="1">
        <v>43697</v>
      </c>
      <c r="H3604" t="s">
        <v>54</v>
      </c>
      <c r="I3604">
        <v>6</v>
      </c>
      <c r="J3604">
        <v>44</v>
      </c>
      <c r="K3604">
        <v>107</v>
      </c>
      <c r="L3604">
        <v>1</v>
      </c>
      <c r="M3604">
        <v>5</v>
      </c>
      <c r="N3604">
        <v>0.08</v>
      </c>
      <c r="O3604">
        <v>168.57</v>
      </c>
      <c r="P3604">
        <v>247.9</v>
      </c>
      <c r="Q3604">
        <f>Table1[[#This Row],[OrderQuantity]]*Table1[[#This Row],[UnitPrice]]</f>
        <v>1239.5</v>
      </c>
      <c r="R3604">
        <f>Table1[[#This Row],[OrderQuantity]]*Table1[[#This Row],[UnitCost]]</f>
        <v>842.84999999999991</v>
      </c>
      <c r="S3604">
        <f>Table1[[#This Row],[OrderQuantity]]*Table1[[#This Row],[UnitPrice]]*(1-Table1[[#This Row],[DiscountApplied]]) - (Table1[[#This Row],[OrderQuantity]]*Table1[[#This Row],[UnitCost]])</f>
        <v>297.49000000000024</v>
      </c>
      <c r="T3604">
        <f>DATEDIF(Table1[[#This Row],[ShipDate]],Table1[[#This Row],[DeliveryDate]],"d")</f>
        <v>3</v>
      </c>
      <c r="U3604" t="str">
        <f t="shared" si="113"/>
        <v>On Time</v>
      </c>
    </row>
    <row r="3605" spans="1:21" x14ac:dyDescent="0.3">
      <c r="A3605" t="str">
        <f t="shared" si="112"/>
        <v>SO-003704</v>
      </c>
      <c r="B3605" t="s">
        <v>4</v>
      </c>
      <c r="C3605" t="s">
        <v>12</v>
      </c>
      <c r="D3605" s="1">
        <v>43500</v>
      </c>
      <c r="E3605" s="1">
        <v>43675</v>
      </c>
      <c r="F3605" s="1">
        <v>43695</v>
      </c>
      <c r="G3605" s="1">
        <v>43704</v>
      </c>
      <c r="H3605" t="s">
        <v>54</v>
      </c>
      <c r="I3605">
        <v>15</v>
      </c>
      <c r="J3605">
        <v>9</v>
      </c>
      <c r="K3605">
        <v>252</v>
      </c>
      <c r="L3605">
        <v>10</v>
      </c>
      <c r="M3605">
        <v>6</v>
      </c>
      <c r="N3605">
        <v>0.3</v>
      </c>
      <c r="O3605">
        <v>3345.24</v>
      </c>
      <c r="P3605">
        <v>6559.3</v>
      </c>
      <c r="Q3605">
        <f>Table1[[#This Row],[OrderQuantity]]*Table1[[#This Row],[UnitPrice]]</f>
        <v>39355.800000000003</v>
      </c>
      <c r="R3605">
        <f>Table1[[#This Row],[OrderQuantity]]*Table1[[#This Row],[UnitCost]]</f>
        <v>20071.439999999999</v>
      </c>
      <c r="S3605">
        <f>Table1[[#This Row],[OrderQuantity]]*Table1[[#This Row],[UnitPrice]]*(1-Table1[[#This Row],[DiscountApplied]]) - (Table1[[#This Row],[OrderQuantity]]*Table1[[#This Row],[UnitCost]])</f>
        <v>7477.6200000000026</v>
      </c>
      <c r="T3605">
        <f>DATEDIF(Table1[[#This Row],[ShipDate]],Table1[[#This Row],[DeliveryDate]],"d")</f>
        <v>9</v>
      </c>
      <c r="U3605" t="str">
        <f t="shared" si="113"/>
        <v>Late</v>
      </c>
    </row>
    <row r="3606" spans="1:21" x14ac:dyDescent="0.3">
      <c r="A3606" t="str">
        <f t="shared" si="112"/>
        <v>SO-003705</v>
      </c>
      <c r="B3606" t="s">
        <v>3</v>
      </c>
      <c r="C3606" t="s">
        <v>10</v>
      </c>
      <c r="D3606" s="1">
        <v>43600</v>
      </c>
      <c r="E3606" s="1">
        <v>43675</v>
      </c>
      <c r="F3606" s="1">
        <v>43684</v>
      </c>
      <c r="G3606" s="1">
        <v>43692</v>
      </c>
      <c r="H3606" t="s">
        <v>54</v>
      </c>
      <c r="I3606">
        <v>3</v>
      </c>
      <c r="J3606">
        <v>25</v>
      </c>
      <c r="K3606">
        <v>194</v>
      </c>
      <c r="L3606">
        <v>9</v>
      </c>
      <c r="M3606">
        <v>3</v>
      </c>
      <c r="N3606">
        <v>0.15</v>
      </c>
      <c r="O3606">
        <v>1591.92</v>
      </c>
      <c r="P3606">
        <v>1989.9</v>
      </c>
      <c r="Q3606">
        <f>Table1[[#This Row],[OrderQuantity]]*Table1[[#This Row],[UnitPrice]]</f>
        <v>5969.7000000000007</v>
      </c>
      <c r="R3606">
        <f>Table1[[#This Row],[OrderQuantity]]*Table1[[#This Row],[UnitCost]]</f>
        <v>4775.76</v>
      </c>
      <c r="S3606">
        <f>Table1[[#This Row],[OrderQuantity]]*Table1[[#This Row],[UnitPrice]]*(1-Table1[[#This Row],[DiscountApplied]]) - (Table1[[#This Row],[OrderQuantity]]*Table1[[#This Row],[UnitCost]])</f>
        <v>298.48500000000058</v>
      </c>
      <c r="T3606">
        <f>DATEDIF(Table1[[#This Row],[ShipDate]],Table1[[#This Row],[DeliveryDate]],"d")</f>
        <v>8</v>
      </c>
      <c r="U3606" t="str">
        <f t="shared" si="113"/>
        <v>Late</v>
      </c>
    </row>
    <row r="3607" spans="1:21" x14ac:dyDescent="0.3">
      <c r="A3607" t="str">
        <f t="shared" si="112"/>
        <v>SO-003706</v>
      </c>
      <c r="B3607" t="s">
        <v>4</v>
      </c>
      <c r="C3607" t="s">
        <v>11</v>
      </c>
      <c r="D3607" s="1">
        <v>43600</v>
      </c>
      <c r="E3607" s="1">
        <v>43675</v>
      </c>
      <c r="F3607" s="1">
        <v>43692</v>
      </c>
      <c r="G3607" s="1">
        <v>43698</v>
      </c>
      <c r="H3607" t="s">
        <v>54</v>
      </c>
      <c r="I3607">
        <v>14</v>
      </c>
      <c r="J3607">
        <v>18</v>
      </c>
      <c r="K3607">
        <v>313</v>
      </c>
      <c r="L3607">
        <v>36</v>
      </c>
      <c r="M3607">
        <v>8</v>
      </c>
      <c r="N3607">
        <v>0.05</v>
      </c>
      <c r="O3607">
        <v>627.12</v>
      </c>
      <c r="P3607">
        <v>964.8</v>
      </c>
      <c r="Q3607">
        <f>Table1[[#This Row],[OrderQuantity]]*Table1[[#This Row],[UnitPrice]]</f>
        <v>7718.4</v>
      </c>
      <c r="R3607">
        <f>Table1[[#This Row],[OrderQuantity]]*Table1[[#This Row],[UnitCost]]</f>
        <v>5016.96</v>
      </c>
      <c r="S3607">
        <f>Table1[[#This Row],[OrderQuantity]]*Table1[[#This Row],[UnitPrice]]*(1-Table1[[#This Row],[DiscountApplied]]) - (Table1[[#This Row],[OrderQuantity]]*Table1[[#This Row],[UnitCost]])</f>
        <v>2315.5199999999995</v>
      </c>
      <c r="T3607">
        <f>DATEDIF(Table1[[#This Row],[ShipDate]],Table1[[#This Row],[DeliveryDate]],"d")</f>
        <v>6</v>
      </c>
      <c r="U3607" t="str">
        <f t="shared" si="113"/>
        <v>On Time</v>
      </c>
    </row>
    <row r="3608" spans="1:21" x14ac:dyDescent="0.3">
      <c r="A3608" t="str">
        <f t="shared" si="112"/>
        <v>SO-003707</v>
      </c>
      <c r="B3608" t="s">
        <v>3</v>
      </c>
      <c r="C3608" t="s">
        <v>10</v>
      </c>
      <c r="D3608" s="1">
        <v>43600</v>
      </c>
      <c r="E3608" s="1">
        <v>43676</v>
      </c>
      <c r="F3608" s="1">
        <v>43682</v>
      </c>
      <c r="G3608" s="1">
        <v>43689</v>
      </c>
      <c r="H3608" t="s">
        <v>54</v>
      </c>
      <c r="I3608">
        <v>3</v>
      </c>
      <c r="J3608">
        <v>1</v>
      </c>
      <c r="K3608">
        <v>192</v>
      </c>
      <c r="L3608">
        <v>38</v>
      </c>
      <c r="M3608">
        <v>8</v>
      </c>
      <c r="N3608">
        <v>0.08</v>
      </c>
      <c r="O3608">
        <v>536</v>
      </c>
      <c r="P3608">
        <v>1072</v>
      </c>
      <c r="Q3608">
        <f>Table1[[#This Row],[OrderQuantity]]*Table1[[#This Row],[UnitPrice]]</f>
        <v>8576</v>
      </c>
      <c r="R3608">
        <f>Table1[[#This Row],[OrderQuantity]]*Table1[[#This Row],[UnitCost]]</f>
        <v>4288</v>
      </c>
      <c r="S3608">
        <f>Table1[[#This Row],[OrderQuantity]]*Table1[[#This Row],[UnitPrice]]*(1-Table1[[#This Row],[DiscountApplied]]) - (Table1[[#This Row],[OrderQuantity]]*Table1[[#This Row],[UnitCost]])</f>
        <v>3601.92</v>
      </c>
      <c r="T3608">
        <f>DATEDIF(Table1[[#This Row],[ShipDate]],Table1[[#This Row],[DeliveryDate]],"d")</f>
        <v>7</v>
      </c>
      <c r="U3608" t="str">
        <f t="shared" si="113"/>
        <v>On Time</v>
      </c>
    </row>
    <row r="3609" spans="1:21" x14ac:dyDescent="0.3">
      <c r="A3609" t="str">
        <f t="shared" si="112"/>
        <v>SO-003708</v>
      </c>
      <c r="B3609" t="s">
        <v>5</v>
      </c>
      <c r="C3609" t="s">
        <v>13</v>
      </c>
      <c r="D3609" s="1">
        <v>43600</v>
      </c>
      <c r="E3609" s="1">
        <v>43676</v>
      </c>
      <c r="F3609" s="1">
        <v>43690</v>
      </c>
      <c r="G3609" s="1">
        <v>43700</v>
      </c>
      <c r="H3609" t="s">
        <v>54</v>
      </c>
      <c r="I3609">
        <v>28</v>
      </c>
      <c r="J3609">
        <v>14</v>
      </c>
      <c r="K3609">
        <v>11</v>
      </c>
      <c r="L3609">
        <v>4</v>
      </c>
      <c r="M3609">
        <v>4</v>
      </c>
      <c r="N3609">
        <v>0.05</v>
      </c>
      <c r="O3609">
        <v>146.33000000000001</v>
      </c>
      <c r="P3609">
        <v>187.6</v>
      </c>
      <c r="Q3609">
        <f>Table1[[#This Row],[OrderQuantity]]*Table1[[#This Row],[UnitPrice]]</f>
        <v>750.4</v>
      </c>
      <c r="R3609">
        <f>Table1[[#This Row],[OrderQuantity]]*Table1[[#This Row],[UnitCost]]</f>
        <v>585.32000000000005</v>
      </c>
      <c r="S3609">
        <f>Table1[[#This Row],[OrderQuantity]]*Table1[[#This Row],[UnitPrice]]*(1-Table1[[#This Row],[DiscountApplied]]) - (Table1[[#This Row],[OrderQuantity]]*Table1[[#This Row],[UnitCost]])</f>
        <v>127.55999999999995</v>
      </c>
      <c r="T3609">
        <f>DATEDIF(Table1[[#This Row],[ShipDate]],Table1[[#This Row],[DeliveryDate]],"d")</f>
        <v>10</v>
      </c>
      <c r="U3609" t="str">
        <f t="shared" si="113"/>
        <v>Late</v>
      </c>
    </row>
    <row r="3610" spans="1:21" x14ac:dyDescent="0.3">
      <c r="A3610" t="str">
        <f t="shared" si="112"/>
        <v>SO-003709</v>
      </c>
      <c r="B3610" t="s">
        <v>4</v>
      </c>
      <c r="C3610" t="s">
        <v>12</v>
      </c>
      <c r="D3610" s="1">
        <v>43600</v>
      </c>
      <c r="E3610" s="1">
        <v>43677</v>
      </c>
      <c r="F3610" s="1">
        <v>43685</v>
      </c>
      <c r="G3610" s="1">
        <v>43691</v>
      </c>
      <c r="H3610" t="s">
        <v>54</v>
      </c>
      <c r="I3610">
        <v>16</v>
      </c>
      <c r="J3610">
        <v>41</v>
      </c>
      <c r="K3610">
        <v>231</v>
      </c>
      <c r="L3610">
        <v>5</v>
      </c>
      <c r="M3610">
        <v>6</v>
      </c>
      <c r="N3610">
        <v>0.05</v>
      </c>
      <c r="O3610">
        <v>1607</v>
      </c>
      <c r="P3610">
        <v>3919.5</v>
      </c>
      <c r="Q3610">
        <f>Table1[[#This Row],[OrderQuantity]]*Table1[[#This Row],[UnitPrice]]</f>
        <v>23517</v>
      </c>
      <c r="R3610">
        <f>Table1[[#This Row],[OrderQuantity]]*Table1[[#This Row],[UnitCost]]</f>
        <v>9642</v>
      </c>
      <c r="S3610">
        <f>Table1[[#This Row],[OrderQuantity]]*Table1[[#This Row],[UnitPrice]]*(1-Table1[[#This Row],[DiscountApplied]]) - (Table1[[#This Row],[OrderQuantity]]*Table1[[#This Row],[UnitCost]])</f>
        <v>12699.149999999998</v>
      </c>
      <c r="T3610">
        <f>DATEDIF(Table1[[#This Row],[ShipDate]],Table1[[#This Row],[DeliveryDate]],"d")</f>
        <v>6</v>
      </c>
      <c r="U3610" t="str">
        <f t="shared" si="113"/>
        <v>On Time</v>
      </c>
    </row>
    <row r="3611" spans="1:21" x14ac:dyDescent="0.3">
      <c r="A3611" t="str">
        <f t="shared" si="112"/>
        <v>SO-003710</v>
      </c>
      <c r="B3611" t="s">
        <v>2</v>
      </c>
      <c r="C3611" t="s">
        <v>10</v>
      </c>
      <c r="D3611" s="1">
        <v>43600</v>
      </c>
      <c r="E3611" s="1">
        <v>43677</v>
      </c>
      <c r="F3611" s="1">
        <v>43704</v>
      </c>
      <c r="G3611" s="1">
        <v>43708</v>
      </c>
      <c r="H3611" t="s">
        <v>54</v>
      </c>
      <c r="I3611">
        <v>22</v>
      </c>
      <c r="J3611">
        <v>35</v>
      </c>
      <c r="K3611">
        <v>152</v>
      </c>
      <c r="L3611">
        <v>35</v>
      </c>
      <c r="M3611">
        <v>7</v>
      </c>
      <c r="N3611">
        <v>0.05</v>
      </c>
      <c r="O3611">
        <v>1547.97</v>
      </c>
      <c r="P3611">
        <v>2418.6999999999998</v>
      </c>
      <c r="Q3611">
        <f>Table1[[#This Row],[OrderQuantity]]*Table1[[#This Row],[UnitPrice]]</f>
        <v>16930.899999999998</v>
      </c>
      <c r="R3611">
        <f>Table1[[#This Row],[OrderQuantity]]*Table1[[#This Row],[UnitCost]]</f>
        <v>10835.79</v>
      </c>
      <c r="S3611">
        <f>Table1[[#This Row],[OrderQuantity]]*Table1[[#This Row],[UnitPrice]]*(1-Table1[[#This Row],[DiscountApplied]]) - (Table1[[#This Row],[OrderQuantity]]*Table1[[#This Row],[UnitCost]])</f>
        <v>5248.5649999999969</v>
      </c>
      <c r="T3611">
        <f>DATEDIF(Table1[[#This Row],[ShipDate]],Table1[[#This Row],[DeliveryDate]],"d")</f>
        <v>4</v>
      </c>
      <c r="U3611" t="str">
        <f t="shared" si="113"/>
        <v>On Time</v>
      </c>
    </row>
    <row r="3612" spans="1:21" x14ac:dyDescent="0.3">
      <c r="A3612" t="str">
        <f t="shared" si="112"/>
        <v>SO-003711</v>
      </c>
      <c r="B3612" t="s">
        <v>3</v>
      </c>
      <c r="C3612" t="s">
        <v>10</v>
      </c>
      <c r="D3612" s="1">
        <v>43600</v>
      </c>
      <c r="E3612" s="1">
        <v>43677</v>
      </c>
      <c r="F3612" s="1">
        <v>43686</v>
      </c>
      <c r="G3612" s="1">
        <v>43695</v>
      </c>
      <c r="H3612" t="s">
        <v>54</v>
      </c>
      <c r="I3612">
        <v>11</v>
      </c>
      <c r="J3612">
        <v>14</v>
      </c>
      <c r="K3612">
        <v>182</v>
      </c>
      <c r="L3612">
        <v>4</v>
      </c>
      <c r="M3612">
        <v>8</v>
      </c>
      <c r="N3612">
        <v>0.4</v>
      </c>
      <c r="O3612">
        <v>1641.5</v>
      </c>
      <c r="P3612">
        <v>3350</v>
      </c>
      <c r="Q3612">
        <f>Table1[[#This Row],[OrderQuantity]]*Table1[[#This Row],[UnitPrice]]</f>
        <v>26800</v>
      </c>
      <c r="R3612">
        <f>Table1[[#This Row],[OrderQuantity]]*Table1[[#This Row],[UnitCost]]</f>
        <v>13132</v>
      </c>
      <c r="S3612">
        <f>Table1[[#This Row],[OrderQuantity]]*Table1[[#This Row],[UnitPrice]]*(1-Table1[[#This Row],[DiscountApplied]]) - (Table1[[#This Row],[OrderQuantity]]*Table1[[#This Row],[UnitCost]])</f>
        <v>2948</v>
      </c>
      <c r="T3612">
        <f>DATEDIF(Table1[[#This Row],[ShipDate]],Table1[[#This Row],[DeliveryDate]],"d")</f>
        <v>9</v>
      </c>
      <c r="U3612" t="str">
        <f t="shared" si="113"/>
        <v>Late</v>
      </c>
    </row>
    <row r="3613" spans="1:21" x14ac:dyDescent="0.3">
      <c r="A3613" t="str">
        <f t="shared" si="112"/>
        <v>SO-003712</v>
      </c>
      <c r="B3613" t="s">
        <v>3</v>
      </c>
      <c r="C3613" t="s">
        <v>10</v>
      </c>
      <c r="D3613" s="1">
        <v>43600</v>
      </c>
      <c r="E3613" s="1">
        <v>43677</v>
      </c>
      <c r="F3613" s="1">
        <v>43685</v>
      </c>
      <c r="G3613" s="1">
        <v>43693</v>
      </c>
      <c r="H3613" t="s">
        <v>54</v>
      </c>
      <c r="I3613">
        <v>2</v>
      </c>
      <c r="J3613">
        <v>42</v>
      </c>
      <c r="K3613">
        <v>140</v>
      </c>
      <c r="L3613">
        <v>43</v>
      </c>
      <c r="M3613">
        <v>2</v>
      </c>
      <c r="N3613">
        <v>0.08</v>
      </c>
      <c r="O3613">
        <v>2221.1799999999998</v>
      </c>
      <c r="P3613">
        <v>3966.4</v>
      </c>
      <c r="Q3613">
        <f>Table1[[#This Row],[OrderQuantity]]*Table1[[#This Row],[UnitPrice]]</f>
        <v>7932.8</v>
      </c>
      <c r="R3613">
        <f>Table1[[#This Row],[OrderQuantity]]*Table1[[#This Row],[UnitCost]]</f>
        <v>4442.3599999999997</v>
      </c>
      <c r="S3613">
        <f>Table1[[#This Row],[OrderQuantity]]*Table1[[#This Row],[UnitPrice]]*(1-Table1[[#This Row],[DiscountApplied]]) - (Table1[[#This Row],[OrderQuantity]]*Table1[[#This Row],[UnitCost]])</f>
        <v>2855.8160000000007</v>
      </c>
      <c r="T3613">
        <f>DATEDIF(Table1[[#This Row],[ShipDate]],Table1[[#This Row],[DeliveryDate]],"d")</f>
        <v>8</v>
      </c>
      <c r="U3613" t="str">
        <f t="shared" si="113"/>
        <v>Late</v>
      </c>
    </row>
    <row r="3614" spans="1:21" x14ac:dyDescent="0.3">
      <c r="A3614" t="str">
        <f t="shared" si="112"/>
        <v>SO-003713</v>
      </c>
      <c r="B3614" t="s">
        <v>2</v>
      </c>
      <c r="C3614" t="s">
        <v>13</v>
      </c>
      <c r="D3614" s="1">
        <v>43600</v>
      </c>
      <c r="E3614" s="1">
        <v>43677</v>
      </c>
      <c r="F3614" s="1">
        <v>43683</v>
      </c>
      <c r="G3614" s="1">
        <v>43688</v>
      </c>
      <c r="H3614" t="s">
        <v>54</v>
      </c>
      <c r="I3614">
        <v>24</v>
      </c>
      <c r="J3614">
        <v>27</v>
      </c>
      <c r="K3614">
        <v>15</v>
      </c>
      <c r="L3614">
        <v>44</v>
      </c>
      <c r="M3614">
        <v>5</v>
      </c>
      <c r="N3614">
        <v>0.2</v>
      </c>
      <c r="O3614">
        <v>2279.94</v>
      </c>
      <c r="P3614">
        <v>3999.9</v>
      </c>
      <c r="Q3614">
        <f>Table1[[#This Row],[OrderQuantity]]*Table1[[#This Row],[UnitPrice]]</f>
        <v>19999.5</v>
      </c>
      <c r="R3614">
        <f>Table1[[#This Row],[OrderQuantity]]*Table1[[#This Row],[UnitCost]]</f>
        <v>11399.7</v>
      </c>
      <c r="S3614">
        <f>Table1[[#This Row],[OrderQuantity]]*Table1[[#This Row],[UnitPrice]]*(1-Table1[[#This Row],[DiscountApplied]]) - (Table1[[#This Row],[OrderQuantity]]*Table1[[#This Row],[UnitCost]])</f>
        <v>4599.8999999999996</v>
      </c>
      <c r="T3614">
        <f>DATEDIF(Table1[[#This Row],[ShipDate]],Table1[[#This Row],[DeliveryDate]],"d")</f>
        <v>5</v>
      </c>
      <c r="U3614" t="str">
        <f t="shared" si="113"/>
        <v>On Time</v>
      </c>
    </row>
    <row r="3615" spans="1:21" x14ac:dyDescent="0.3">
      <c r="A3615" t="str">
        <f t="shared" si="112"/>
        <v>SO-003714</v>
      </c>
      <c r="B3615" t="s">
        <v>2</v>
      </c>
      <c r="C3615" t="s">
        <v>13</v>
      </c>
      <c r="D3615" s="1">
        <v>43500</v>
      </c>
      <c r="E3615" s="1">
        <v>43677</v>
      </c>
      <c r="F3615" s="1">
        <v>43688</v>
      </c>
      <c r="G3615" s="1">
        <v>43698</v>
      </c>
      <c r="H3615" t="s">
        <v>54</v>
      </c>
      <c r="I3615">
        <v>24</v>
      </c>
      <c r="J3615">
        <v>32</v>
      </c>
      <c r="K3615">
        <v>17</v>
      </c>
      <c r="L3615">
        <v>21</v>
      </c>
      <c r="M3615">
        <v>6</v>
      </c>
      <c r="N3615">
        <v>0.2</v>
      </c>
      <c r="O3615">
        <v>536.66999999999996</v>
      </c>
      <c r="P3615">
        <v>1192.5999999999999</v>
      </c>
      <c r="Q3615">
        <f>Table1[[#This Row],[OrderQuantity]]*Table1[[#This Row],[UnitPrice]]</f>
        <v>7155.5999999999995</v>
      </c>
      <c r="R3615">
        <f>Table1[[#This Row],[OrderQuantity]]*Table1[[#This Row],[UnitCost]]</f>
        <v>3220.0199999999995</v>
      </c>
      <c r="S3615">
        <f>Table1[[#This Row],[OrderQuantity]]*Table1[[#This Row],[UnitPrice]]*(1-Table1[[#This Row],[DiscountApplied]]) - (Table1[[#This Row],[OrderQuantity]]*Table1[[#This Row],[UnitCost]])</f>
        <v>2504.46</v>
      </c>
      <c r="T3615">
        <f>DATEDIF(Table1[[#This Row],[ShipDate]],Table1[[#This Row],[DeliveryDate]],"d")</f>
        <v>10</v>
      </c>
      <c r="U3615" t="str">
        <f t="shared" si="113"/>
        <v>Late</v>
      </c>
    </row>
    <row r="3616" spans="1:21" x14ac:dyDescent="0.3">
      <c r="A3616" t="str">
        <f t="shared" si="112"/>
        <v>SO-003715</v>
      </c>
      <c r="B3616" t="s">
        <v>4</v>
      </c>
      <c r="C3616" t="s">
        <v>10</v>
      </c>
      <c r="D3616" s="1">
        <v>43600</v>
      </c>
      <c r="E3616" s="1">
        <v>43677</v>
      </c>
      <c r="F3616" s="1">
        <v>43689</v>
      </c>
      <c r="G3616" s="1">
        <v>43694</v>
      </c>
      <c r="H3616" t="s">
        <v>54</v>
      </c>
      <c r="I3616">
        <v>17</v>
      </c>
      <c r="J3616">
        <v>22</v>
      </c>
      <c r="K3616">
        <v>93</v>
      </c>
      <c r="L3616">
        <v>27</v>
      </c>
      <c r="M3616">
        <v>6</v>
      </c>
      <c r="N3616">
        <v>0.15</v>
      </c>
      <c r="O3616">
        <v>857.47</v>
      </c>
      <c r="P3616">
        <v>1085.4000000000001</v>
      </c>
      <c r="Q3616">
        <f>Table1[[#This Row],[OrderQuantity]]*Table1[[#This Row],[UnitPrice]]</f>
        <v>6512.4000000000005</v>
      </c>
      <c r="R3616">
        <f>Table1[[#This Row],[OrderQuantity]]*Table1[[#This Row],[UnitCost]]</f>
        <v>5144.82</v>
      </c>
      <c r="S3616">
        <f>Table1[[#This Row],[OrderQuantity]]*Table1[[#This Row],[UnitPrice]]*(1-Table1[[#This Row],[DiscountApplied]]) - (Table1[[#This Row],[OrderQuantity]]*Table1[[#This Row],[UnitCost]])</f>
        <v>390.72000000000025</v>
      </c>
      <c r="T3616">
        <f>DATEDIF(Table1[[#This Row],[ShipDate]],Table1[[#This Row],[DeliveryDate]],"d")</f>
        <v>5</v>
      </c>
      <c r="U3616" t="str">
        <f t="shared" si="113"/>
        <v>On Time</v>
      </c>
    </row>
    <row r="3617" spans="1:21" x14ac:dyDescent="0.3">
      <c r="A3617" t="str">
        <f t="shared" si="112"/>
        <v>SO-003716</v>
      </c>
      <c r="B3617" t="s">
        <v>3</v>
      </c>
      <c r="C3617" t="s">
        <v>10</v>
      </c>
      <c r="D3617" s="1">
        <v>43600</v>
      </c>
      <c r="E3617" s="1">
        <v>43677</v>
      </c>
      <c r="F3617" s="1">
        <v>43687</v>
      </c>
      <c r="G3617" s="1">
        <v>43688</v>
      </c>
      <c r="H3617" t="s">
        <v>54</v>
      </c>
      <c r="I3617">
        <v>6</v>
      </c>
      <c r="J3617">
        <v>35</v>
      </c>
      <c r="K3617">
        <v>149</v>
      </c>
      <c r="L3617">
        <v>2</v>
      </c>
      <c r="M3617">
        <v>4</v>
      </c>
      <c r="N3617">
        <v>0.05</v>
      </c>
      <c r="O3617">
        <v>3437.1</v>
      </c>
      <c r="P3617">
        <v>5728.5</v>
      </c>
      <c r="Q3617">
        <f>Table1[[#This Row],[OrderQuantity]]*Table1[[#This Row],[UnitPrice]]</f>
        <v>22914</v>
      </c>
      <c r="R3617">
        <f>Table1[[#This Row],[OrderQuantity]]*Table1[[#This Row],[UnitCost]]</f>
        <v>13748.4</v>
      </c>
      <c r="S3617">
        <f>Table1[[#This Row],[OrderQuantity]]*Table1[[#This Row],[UnitPrice]]*(1-Table1[[#This Row],[DiscountApplied]]) - (Table1[[#This Row],[OrderQuantity]]*Table1[[#This Row],[UnitCost]])</f>
        <v>8019.9</v>
      </c>
      <c r="T3617">
        <f>DATEDIF(Table1[[#This Row],[ShipDate]],Table1[[#This Row],[DeliveryDate]],"d")</f>
        <v>1</v>
      </c>
      <c r="U3617" t="str">
        <f t="shared" si="113"/>
        <v>On Time</v>
      </c>
    </row>
    <row r="3618" spans="1:21" x14ac:dyDescent="0.3">
      <c r="A3618" t="str">
        <f t="shared" si="112"/>
        <v>SO-003717</v>
      </c>
      <c r="B3618" t="s">
        <v>3</v>
      </c>
      <c r="C3618" t="s">
        <v>10</v>
      </c>
      <c r="D3618" s="1">
        <v>43600</v>
      </c>
      <c r="E3618" s="1">
        <v>43677</v>
      </c>
      <c r="F3618" s="1">
        <v>43679</v>
      </c>
      <c r="G3618" s="1">
        <v>43685</v>
      </c>
      <c r="H3618" t="s">
        <v>54</v>
      </c>
      <c r="I3618">
        <v>8</v>
      </c>
      <c r="J3618">
        <v>7</v>
      </c>
      <c r="K3618">
        <v>117</v>
      </c>
      <c r="L3618">
        <v>47</v>
      </c>
      <c r="M3618">
        <v>4</v>
      </c>
      <c r="N3618">
        <v>0.08</v>
      </c>
      <c r="O3618">
        <v>533.04999999999995</v>
      </c>
      <c r="P3618">
        <v>1045.2</v>
      </c>
      <c r="Q3618">
        <f>Table1[[#This Row],[OrderQuantity]]*Table1[[#This Row],[UnitPrice]]</f>
        <v>4180.8</v>
      </c>
      <c r="R3618">
        <f>Table1[[#This Row],[OrderQuantity]]*Table1[[#This Row],[UnitCost]]</f>
        <v>2132.1999999999998</v>
      </c>
      <c r="S3618">
        <f>Table1[[#This Row],[OrderQuantity]]*Table1[[#This Row],[UnitPrice]]*(1-Table1[[#This Row],[DiscountApplied]]) - (Table1[[#This Row],[OrderQuantity]]*Table1[[#This Row],[UnitCost]])</f>
        <v>1714.1360000000004</v>
      </c>
      <c r="T3618">
        <f>DATEDIF(Table1[[#This Row],[ShipDate]],Table1[[#This Row],[DeliveryDate]],"d")</f>
        <v>6</v>
      </c>
      <c r="U3618" t="str">
        <f t="shared" si="113"/>
        <v>On Time</v>
      </c>
    </row>
    <row r="3619" spans="1:21" x14ac:dyDescent="0.3">
      <c r="A3619" t="str">
        <f t="shared" si="112"/>
        <v>SO-003718</v>
      </c>
      <c r="B3619" t="s">
        <v>3</v>
      </c>
      <c r="C3619" t="s">
        <v>10</v>
      </c>
      <c r="D3619" s="1">
        <v>43600</v>
      </c>
      <c r="E3619" s="1">
        <v>43677</v>
      </c>
      <c r="F3619" s="1">
        <v>43696</v>
      </c>
      <c r="G3619" s="1">
        <v>43698</v>
      </c>
      <c r="H3619" t="s">
        <v>54</v>
      </c>
      <c r="I3619">
        <v>7</v>
      </c>
      <c r="J3619">
        <v>28</v>
      </c>
      <c r="K3619">
        <v>145</v>
      </c>
      <c r="L3619">
        <v>6</v>
      </c>
      <c r="M3619">
        <v>8</v>
      </c>
      <c r="N3619">
        <v>0.05</v>
      </c>
      <c r="O3619">
        <v>1474.54</v>
      </c>
      <c r="P3619">
        <v>2633.1</v>
      </c>
      <c r="Q3619">
        <f>Table1[[#This Row],[OrderQuantity]]*Table1[[#This Row],[UnitPrice]]</f>
        <v>21064.799999999999</v>
      </c>
      <c r="R3619">
        <f>Table1[[#This Row],[OrderQuantity]]*Table1[[#This Row],[UnitCost]]</f>
        <v>11796.32</v>
      </c>
      <c r="S3619">
        <f>Table1[[#This Row],[OrderQuantity]]*Table1[[#This Row],[UnitPrice]]*(1-Table1[[#This Row],[DiscountApplied]]) - (Table1[[#This Row],[OrderQuantity]]*Table1[[#This Row],[UnitCost]])</f>
        <v>8215.239999999998</v>
      </c>
      <c r="T3619">
        <f>DATEDIF(Table1[[#This Row],[ShipDate]],Table1[[#This Row],[DeliveryDate]],"d")</f>
        <v>2</v>
      </c>
      <c r="U3619" t="str">
        <f t="shared" si="113"/>
        <v>On Time</v>
      </c>
    </row>
    <row r="3620" spans="1:21" x14ac:dyDescent="0.3">
      <c r="A3620" t="str">
        <f t="shared" si="112"/>
        <v>SO-003719</v>
      </c>
      <c r="B3620" t="s">
        <v>4</v>
      </c>
      <c r="C3620" t="s">
        <v>8</v>
      </c>
      <c r="D3620" s="1">
        <v>43600</v>
      </c>
      <c r="E3620" s="1">
        <v>43677</v>
      </c>
      <c r="F3620" s="1">
        <v>43690</v>
      </c>
      <c r="G3620" s="1">
        <v>43700</v>
      </c>
      <c r="H3620" t="s">
        <v>54</v>
      </c>
      <c r="I3620">
        <v>19</v>
      </c>
      <c r="J3620">
        <v>42</v>
      </c>
      <c r="K3620">
        <v>333</v>
      </c>
      <c r="L3620">
        <v>10</v>
      </c>
      <c r="M3620">
        <v>7</v>
      </c>
      <c r="N3620">
        <v>0.05</v>
      </c>
      <c r="O3620">
        <v>1447.6</v>
      </c>
      <c r="P3620">
        <v>1855.9</v>
      </c>
      <c r="Q3620">
        <f>Table1[[#This Row],[OrderQuantity]]*Table1[[#This Row],[UnitPrice]]</f>
        <v>12991.300000000001</v>
      </c>
      <c r="R3620">
        <f>Table1[[#This Row],[OrderQuantity]]*Table1[[#This Row],[UnitCost]]</f>
        <v>10133.199999999999</v>
      </c>
      <c r="S3620">
        <f>Table1[[#This Row],[OrderQuantity]]*Table1[[#This Row],[UnitPrice]]*(1-Table1[[#This Row],[DiscountApplied]]) - (Table1[[#This Row],[OrderQuantity]]*Table1[[#This Row],[UnitCost]])</f>
        <v>2208.5350000000017</v>
      </c>
      <c r="T3620">
        <f>DATEDIF(Table1[[#This Row],[ShipDate]],Table1[[#This Row],[DeliveryDate]],"d")</f>
        <v>10</v>
      </c>
      <c r="U3620" t="str">
        <f t="shared" si="113"/>
        <v>Late</v>
      </c>
    </row>
    <row r="3621" spans="1:21" x14ac:dyDescent="0.3">
      <c r="A3621" t="str">
        <f t="shared" si="112"/>
        <v>SO-003720</v>
      </c>
      <c r="B3621" t="s">
        <v>2</v>
      </c>
      <c r="C3621" t="s">
        <v>12</v>
      </c>
      <c r="D3621" s="1">
        <v>43600</v>
      </c>
      <c r="E3621" s="1">
        <v>43677</v>
      </c>
      <c r="F3621" s="1">
        <v>43697</v>
      </c>
      <c r="G3621" s="1">
        <v>43703</v>
      </c>
      <c r="H3621" t="s">
        <v>54</v>
      </c>
      <c r="I3621">
        <v>23</v>
      </c>
      <c r="J3621">
        <v>11</v>
      </c>
      <c r="K3621">
        <v>215</v>
      </c>
      <c r="L3621">
        <v>12</v>
      </c>
      <c r="M3621">
        <v>2</v>
      </c>
      <c r="N3621">
        <v>0.08</v>
      </c>
      <c r="O3621">
        <v>1664.95</v>
      </c>
      <c r="P3621">
        <v>2345</v>
      </c>
      <c r="Q3621">
        <f>Table1[[#This Row],[OrderQuantity]]*Table1[[#This Row],[UnitPrice]]</f>
        <v>4690</v>
      </c>
      <c r="R3621">
        <f>Table1[[#This Row],[OrderQuantity]]*Table1[[#This Row],[UnitCost]]</f>
        <v>3329.9</v>
      </c>
      <c r="S3621">
        <f>Table1[[#This Row],[OrderQuantity]]*Table1[[#This Row],[UnitPrice]]*(1-Table1[[#This Row],[DiscountApplied]]) - (Table1[[#This Row],[OrderQuantity]]*Table1[[#This Row],[UnitCost]])</f>
        <v>984.90000000000009</v>
      </c>
      <c r="T3621">
        <f>DATEDIF(Table1[[#This Row],[ShipDate]],Table1[[#This Row],[DeliveryDate]],"d")</f>
        <v>6</v>
      </c>
      <c r="U3621" t="str">
        <f t="shared" si="113"/>
        <v>On Time</v>
      </c>
    </row>
    <row r="3622" spans="1:21" x14ac:dyDescent="0.3">
      <c r="A3622" t="str">
        <f t="shared" si="112"/>
        <v>SO-003721</v>
      </c>
      <c r="B3622" t="s">
        <v>4</v>
      </c>
      <c r="C3622" t="s">
        <v>12</v>
      </c>
      <c r="D3622" s="1">
        <v>43600</v>
      </c>
      <c r="E3622" s="1">
        <v>43678</v>
      </c>
      <c r="F3622" s="1">
        <v>43684</v>
      </c>
      <c r="G3622" s="1">
        <v>43688</v>
      </c>
      <c r="H3622" t="s">
        <v>54</v>
      </c>
      <c r="I3622">
        <v>15</v>
      </c>
      <c r="J3622">
        <v>32</v>
      </c>
      <c r="K3622">
        <v>216</v>
      </c>
      <c r="L3622">
        <v>15</v>
      </c>
      <c r="M3622">
        <v>4</v>
      </c>
      <c r="N3622">
        <v>0.08</v>
      </c>
      <c r="O3622">
        <v>2810.25</v>
      </c>
      <c r="P3622">
        <v>5735.2</v>
      </c>
      <c r="Q3622">
        <f>Table1[[#This Row],[OrderQuantity]]*Table1[[#This Row],[UnitPrice]]</f>
        <v>22940.799999999999</v>
      </c>
      <c r="R3622">
        <f>Table1[[#This Row],[OrderQuantity]]*Table1[[#This Row],[UnitCost]]</f>
        <v>11241</v>
      </c>
      <c r="S3622">
        <f>Table1[[#This Row],[OrderQuantity]]*Table1[[#This Row],[UnitPrice]]*(1-Table1[[#This Row],[DiscountApplied]]) - (Table1[[#This Row],[OrderQuantity]]*Table1[[#This Row],[UnitCost]])</f>
        <v>9864.5360000000001</v>
      </c>
      <c r="T3622">
        <f>DATEDIF(Table1[[#This Row],[ShipDate]],Table1[[#This Row],[DeliveryDate]],"d")</f>
        <v>4</v>
      </c>
      <c r="U3622" t="str">
        <f t="shared" si="113"/>
        <v>On Time</v>
      </c>
    </row>
    <row r="3623" spans="1:21" x14ac:dyDescent="0.3">
      <c r="A3623" t="str">
        <f t="shared" si="112"/>
        <v>SO-003722</v>
      </c>
      <c r="B3623" t="s">
        <v>4</v>
      </c>
      <c r="C3623" t="s">
        <v>10</v>
      </c>
      <c r="D3623" s="1">
        <v>43600</v>
      </c>
      <c r="E3623" s="1">
        <v>43678</v>
      </c>
      <c r="F3623" s="1">
        <v>43706</v>
      </c>
      <c r="G3623" s="1">
        <v>43710</v>
      </c>
      <c r="H3623" t="s">
        <v>54</v>
      </c>
      <c r="I3623">
        <v>15</v>
      </c>
      <c r="J3623">
        <v>8</v>
      </c>
      <c r="K3623">
        <v>146</v>
      </c>
      <c r="L3623">
        <v>34</v>
      </c>
      <c r="M3623">
        <v>4</v>
      </c>
      <c r="N3623">
        <v>0.05</v>
      </c>
      <c r="O3623">
        <v>1612.62</v>
      </c>
      <c r="P3623">
        <v>2271.3000000000002</v>
      </c>
      <c r="Q3623">
        <f>Table1[[#This Row],[OrderQuantity]]*Table1[[#This Row],[UnitPrice]]</f>
        <v>9085.2000000000007</v>
      </c>
      <c r="R3623">
        <f>Table1[[#This Row],[OrderQuantity]]*Table1[[#This Row],[UnitCost]]</f>
        <v>6450.48</v>
      </c>
      <c r="S3623">
        <f>Table1[[#This Row],[OrderQuantity]]*Table1[[#This Row],[UnitPrice]]*(1-Table1[[#This Row],[DiscountApplied]]) - (Table1[[#This Row],[OrderQuantity]]*Table1[[#This Row],[UnitCost]])</f>
        <v>2180.4600000000009</v>
      </c>
      <c r="T3623">
        <f>DATEDIF(Table1[[#This Row],[ShipDate]],Table1[[#This Row],[DeliveryDate]],"d")</f>
        <v>4</v>
      </c>
      <c r="U3623" t="str">
        <f t="shared" si="113"/>
        <v>On Time</v>
      </c>
    </row>
    <row r="3624" spans="1:21" x14ac:dyDescent="0.3">
      <c r="A3624" t="str">
        <f t="shared" si="112"/>
        <v>SO-003723</v>
      </c>
      <c r="B3624" t="s">
        <v>5</v>
      </c>
      <c r="C3624" t="s">
        <v>11</v>
      </c>
      <c r="D3624" s="1">
        <v>43600</v>
      </c>
      <c r="E3624" s="1">
        <v>43678</v>
      </c>
      <c r="F3624" s="1">
        <v>43686</v>
      </c>
      <c r="G3624" s="1">
        <v>43693</v>
      </c>
      <c r="H3624" t="s">
        <v>54</v>
      </c>
      <c r="I3624">
        <v>26</v>
      </c>
      <c r="J3624">
        <v>1</v>
      </c>
      <c r="K3624">
        <v>261</v>
      </c>
      <c r="L3624">
        <v>7</v>
      </c>
      <c r="M3624">
        <v>4</v>
      </c>
      <c r="N3624">
        <v>0.05</v>
      </c>
      <c r="O3624">
        <v>1312.93</v>
      </c>
      <c r="P3624">
        <v>1849.2</v>
      </c>
      <c r="Q3624">
        <f>Table1[[#This Row],[OrderQuantity]]*Table1[[#This Row],[UnitPrice]]</f>
        <v>7396.8</v>
      </c>
      <c r="R3624">
        <f>Table1[[#This Row],[OrderQuantity]]*Table1[[#This Row],[UnitCost]]</f>
        <v>5251.72</v>
      </c>
      <c r="S3624">
        <f>Table1[[#This Row],[OrderQuantity]]*Table1[[#This Row],[UnitPrice]]*(1-Table1[[#This Row],[DiscountApplied]]) - (Table1[[#This Row],[OrderQuantity]]*Table1[[#This Row],[UnitCost]])</f>
        <v>1775.2399999999998</v>
      </c>
      <c r="T3624">
        <f>DATEDIF(Table1[[#This Row],[ShipDate]],Table1[[#This Row],[DeliveryDate]],"d")</f>
        <v>7</v>
      </c>
      <c r="U3624" t="str">
        <f t="shared" si="113"/>
        <v>On Time</v>
      </c>
    </row>
    <row r="3625" spans="1:21" x14ac:dyDescent="0.3">
      <c r="A3625" t="str">
        <f t="shared" si="112"/>
        <v>SO-003724</v>
      </c>
      <c r="B3625" t="s">
        <v>2</v>
      </c>
      <c r="C3625" t="s">
        <v>8</v>
      </c>
      <c r="D3625" s="1">
        <v>43600</v>
      </c>
      <c r="E3625" s="1">
        <v>43678</v>
      </c>
      <c r="F3625" s="1">
        <v>43698</v>
      </c>
      <c r="G3625" s="1">
        <v>43705</v>
      </c>
      <c r="H3625" t="s">
        <v>54</v>
      </c>
      <c r="I3625">
        <v>22</v>
      </c>
      <c r="J3625">
        <v>4</v>
      </c>
      <c r="K3625">
        <v>359</v>
      </c>
      <c r="L3625">
        <v>29</v>
      </c>
      <c r="M3625">
        <v>7</v>
      </c>
      <c r="N3625">
        <v>0.1</v>
      </c>
      <c r="O3625">
        <v>1647.93</v>
      </c>
      <c r="P3625">
        <v>3832.4</v>
      </c>
      <c r="Q3625">
        <f>Table1[[#This Row],[OrderQuantity]]*Table1[[#This Row],[UnitPrice]]</f>
        <v>26826.799999999999</v>
      </c>
      <c r="R3625">
        <f>Table1[[#This Row],[OrderQuantity]]*Table1[[#This Row],[UnitCost]]</f>
        <v>11535.51</v>
      </c>
      <c r="S3625">
        <f>Table1[[#This Row],[OrderQuantity]]*Table1[[#This Row],[UnitPrice]]*(1-Table1[[#This Row],[DiscountApplied]]) - (Table1[[#This Row],[OrderQuantity]]*Table1[[#This Row],[UnitCost]])</f>
        <v>12608.609999999999</v>
      </c>
      <c r="T3625">
        <f>DATEDIF(Table1[[#This Row],[ShipDate]],Table1[[#This Row],[DeliveryDate]],"d")</f>
        <v>7</v>
      </c>
      <c r="U3625" t="str">
        <f t="shared" si="113"/>
        <v>On Time</v>
      </c>
    </row>
    <row r="3626" spans="1:21" x14ac:dyDescent="0.3">
      <c r="A3626" t="str">
        <f t="shared" si="112"/>
        <v>SO-003725</v>
      </c>
      <c r="B3626" t="s">
        <v>2</v>
      </c>
      <c r="C3626" t="s">
        <v>10</v>
      </c>
      <c r="D3626" s="1">
        <v>43600</v>
      </c>
      <c r="E3626" s="1">
        <v>43678</v>
      </c>
      <c r="F3626" s="1">
        <v>43697</v>
      </c>
      <c r="G3626" s="1">
        <v>43704</v>
      </c>
      <c r="H3626" t="s">
        <v>54</v>
      </c>
      <c r="I3626">
        <v>21</v>
      </c>
      <c r="J3626">
        <v>1</v>
      </c>
      <c r="K3626">
        <v>92</v>
      </c>
      <c r="L3626">
        <v>42</v>
      </c>
      <c r="M3626">
        <v>6</v>
      </c>
      <c r="N3626">
        <v>0.05</v>
      </c>
      <c r="O3626">
        <v>1776.84</v>
      </c>
      <c r="P3626">
        <v>2613</v>
      </c>
      <c r="Q3626">
        <f>Table1[[#This Row],[OrderQuantity]]*Table1[[#This Row],[UnitPrice]]</f>
        <v>15678</v>
      </c>
      <c r="R3626">
        <f>Table1[[#This Row],[OrderQuantity]]*Table1[[#This Row],[UnitCost]]</f>
        <v>10661.039999999999</v>
      </c>
      <c r="S3626">
        <f>Table1[[#This Row],[OrderQuantity]]*Table1[[#This Row],[UnitPrice]]*(1-Table1[[#This Row],[DiscountApplied]]) - (Table1[[#This Row],[OrderQuantity]]*Table1[[#This Row],[UnitCost]])</f>
        <v>4233.0599999999995</v>
      </c>
      <c r="T3626">
        <f>DATEDIF(Table1[[#This Row],[ShipDate]],Table1[[#This Row],[DeliveryDate]],"d")</f>
        <v>7</v>
      </c>
      <c r="U3626" t="str">
        <f t="shared" si="113"/>
        <v>On Time</v>
      </c>
    </row>
    <row r="3627" spans="1:21" x14ac:dyDescent="0.3">
      <c r="A3627" t="str">
        <f t="shared" si="112"/>
        <v>SO-003726</v>
      </c>
      <c r="B3627" t="s">
        <v>2</v>
      </c>
      <c r="C3627" t="s">
        <v>9</v>
      </c>
      <c r="D3627" s="1">
        <v>43600</v>
      </c>
      <c r="E3627" s="1">
        <v>43678</v>
      </c>
      <c r="F3627" s="1">
        <v>43703</v>
      </c>
      <c r="G3627" s="1">
        <v>43712</v>
      </c>
      <c r="H3627" t="s">
        <v>54</v>
      </c>
      <c r="I3627">
        <v>22</v>
      </c>
      <c r="J3627">
        <v>18</v>
      </c>
      <c r="K3627">
        <v>62</v>
      </c>
      <c r="L3627">
        <v>11</v>
      </c>
      <c r="M3627">
        <v>5</v>
      </c>
      <c r="N3627">
        <v>0.15</v>
      </c>
      <c r="O3627">
        <v>157.58000000000001</v>
      </c>
      <c r="P3627">
        <v>187.6</v>
      </c>
      <c r="Q3627">
        <f>Table1[[#This Row],[OrderQuantity]]*Table1[[#This Row],[UnitPrice]]</f>
        <v>938</v>
      </c>
      <c r="R3627">
        <f>Table1[[#This Row],[OrderQuantity]]*Table1[[#This Row],[UnitCost]]</f>
        <v>787.90000000000009</v>
      </c>
      <c r="S3627">
        <f>Table1[[#This Row],[OrderQuantity]]*Table1[[#This Row],[UnitPrice]]*(1-Table1[[#This Row],[DiscountApplied]]) - (Table1[[#This Row],[OrderQuantity]]*Table1[[#This Row],[UnitCost]])</f>
        <v>9.3999999999998636</v>
      </c>
      <c r="T3627">
        <f>DATEDIF(Table1[[#This Row],[ShipDate]],Table1[[#This Row],[DeliveryDate]],"d")</f>
        <v>9</v>
      </c>
      <c r="U3627" t="str">
        <f t="shared" si="113"/>
        <v>Late</v>
      </c>
    </row>
    <row r="3628" spans="1:21" x14ac:dyDescent="0.3">
      <c r="A3628" t="str">
        <f t="shared" si="112"/>
        <v>SO-003727</v>
      </c>
      <c r="B3628" t="s">
        <v>4</v>
      </c>
      <c r="C3628" t="s">
        <v>10</v>
      </c>
      <c r="D3628" s="1">
        <v>43600</v>
      </c>
      <c r="E3628" s="1">
        <v>43678</v>
      </c>
      <c r="F3628" s="1">
        <v>43688</v>
      </c>
      <c r="G3628" s="1">
        <v>43697</v>
      </c>
      <c r="H3628" t="s">
        <v>54</v>
      </c>
      <c r="I3628">
        <v>19</v>
      </c>
      <c r="J3628">
        <v>35</v>
      </c>
      <c r="K3628">
        <v>143</v>
      </c>
      <c r="L3628">
        <v>2</v>
      </c>
      <c r="M3628">
        <v>1</v>
      </c>
      <c r="N3628">
        <v>0.3</v>
      </c>
      <c r="O3628">
        <v>115.78</v>
      </c>
      <c r="P3628">
        <v>180.9</v>
      </c>
      <c r="Q3628">
        <f>Table1[[#This Row],[OrderQuantity]]*Table1[[#This Row],[UnitPrice]]</f>
        <v>180.9</v>
      </c>
      <c r="R3628">
        <f>Table1[[#This Row],[OrderQuantity]]*Table1[[#This Row],[UnitCost]]</f>
        <v>115.78</v>
      </c>
      <c r="S3628">
        <f>Table1[[#This Row],[OrderQuantity]]*Table1[[#This Row],[UnitPrice]]*(1-Table1[[#This Row],[DiscountApplied]]) - (Table1[[#This Row],[OrderQuantity]]*Table1[[#This Row],[UnitCost]])</f>
        <v>10.849999999999994</v>
      </c>
      <c r="T3628">
        <f>DATEDIF(Table1[[#This Row],[ShipDate]],Table1[[#This Row],[DeliveryDate]],"d")</f>
        <v>9</v>
      </c>
      <c r="U3628" t="str">
        <f t="shared" si="113"/>
        <v>Late</v>
      </c>
    </row>
    <row r="3629" spans="1:21" x14ac:dyDescent="0.3">
      <c r="A3629" t="str">
        <f t="shared" si="112"/>
        <v>SO-003728</v>
      </c>
      <c r="B3629" t="s">
        <v>3</v>
      </c>
      <c r="C3629" t="s">
        <v>9</v>
      </c>
      <c r="D3629" s="1">
        <v>43600</v>
      </c>
      <c r="E3629" s="1">
        <v>43678</v>
      </c>
      <c r="F3629" s="1">
        <v>43695</v>
      </c>
      <c r="G3629" s="1">
        <v>43696</v>
      </c>
      <c r="H3629" t="s">
        <v>54</v>
      </c>
      <c r="I3629">
        <v>8</v>
      </c>
      <c r="J3629">
        <v>26</v>
      </c>
      <c r="K3629">
        <v>82</v>
      </c>
      <c r="L3629">
        <v>37</v>
      </c>
      <c r="M3629">
        <v>3</v>
      </c>
      <c r="N3629">
        <v>0.08</v>
      </c>
      <c r="O3629">
        <v>3597.23</v>
      </c>
      <c r="P3629">
        <v>5138.8999999999996</v>
      </c>
      <c r="Q3629">
        <f>Table1[[#This Row],[OrderQuantity]]*Table1[[#This Row],[UnitPrice]]</f>
        <v>15416.699999999999</v>
      </c>
      <c r="R3629">
        <f>Table1[[#This Row],[OrderQuantity]]*Table1[[#This Row],[UnitCost]]</f>
        <v>10791.69</v>
      </c>
      <c r="S3629">
        <f>Table1[[#This Row],[OrderQuantity]]*Table1[[#This Row],[UnitPrice]]*(1-Table1[[#This Row],[DiscountApplied]]) - (Table1[[#This Row],[OrderQuantity]]*Table1[[#This Row],[UnitCost]])</f>
        <v>3391.6739999999991</v>
      </c>
      <c r="T3629">
        <f>DATEDIF(Table1[[#This Row],[ShipDate]],Table1[[#This Row],[DeliveryDate]],"d")</f>
        <v>1</v>
      </c>
      <c r="U3629" t="str">
        <f t="shared" si="113"/>
        <v>On Time</v>
      </c>
    </row>
    <row r="3630" spans="1:21" x14ac:dyDescent="0.3">
      <c r="A3630" t="str">
        <f t="shared" si="112"/>
        <v>SO-003729</v>
      </c>
      <c r="B3630" t="s">
        <v>3</v>
      </c>
      <c r="C3630" t="s">
        <v>8</v>
      </c>
      <c r="D3630" s="1">
        <v>43600</v>
      </c>
      <c r="E3630" s="1">
        <v>43678</v>
      </c>
      <c r="F3630" s="1">
        <v>43698</v>
      </c>
      <c r="G3630" s="1">
        <v>43705</v>
      </c>
      <c r="H3630" t="s">
        <v>54</v>
      </c>
      <c r="I3630">
        <v>6</v>
      </c>
      <c r="J3630">
        <v>35</v>
      </c>
      <c r="K3630">
        <v>341</v>
      </c>
      <c r="L3630">
        <v>3</v>
      </c>
      <c r="M3630">
        <v>7</v>
      </c>
      <c r="N3630">
        <v>0.05</v>
      </c>
      <c r="O3630">
        <v>4223.41</v>
      </c>
      <c r="P3630">
        <v>6210.9</v>
      </c>
      <c r="Q3630">
        <f>Table1[[#This Row],[OrderQuantity]]*Table1[[#This Row],[UnitPrice]]</f>
        <v>43476.299999999996</v>
      </c>
      <c r="R3630">
        <f>Table1[[#This Row],[OrderQuantity]]*Table1[[#This Row],[UnitCost]]</f>
        <v>29563.87</v>
      </c>
      <c r="S3630">
        <f>Table1[[#This Row],[OrderQuantity]]*Table1[[#This Row],[UnitPrice]]*(1-Table1[[#This Row],[DiscountApplied]]) - (Table1[[#This Row],[OrderQuantity]]*Table1[[#This Row],[UnitCost]])</f>
        <v>11738.614999999994</v>
      </c>
      <c r="T3630">
        <f>DATEDIF(Table1[[#This Row],[ShipDate]],Table1[[#This Row],[DeliveryDate]],"d")</f>
        <v>7</v>
      </c>
      <c r="U3630" t="str">
        <f t="shared" si="113"/>
        <v>On Time</v>
      </c>
    </row>
    <row r="3631" spans="1:21" x14ac:dyDescent="0.3">
      <c r="A3631" t="str">
        <f t="shared" si="112"/>
        <v>SO-003730</v>
      </c>
      <c r="B3631" t="s">
        <v>2</v>
      </c>
      <c r="C3631" t="s">
        <v>13</v>
      </c>
      <c r="D3631" s="1">
        <v>43600</v>
      </c>
      <c r="E3631" s="1">
        <v>43678</v>
      </c>
      <c r="F3631" s="1">
        <v>43698</v>
      </c>
      <c r="G3631" s="1">
        <v>43703</v>
      </c>
      <c r="H3631" t="s">
        <v>54</v>
      </c>
      <c r="I3631">
        <v>23</v>
      </c>
      <c r="J3631">
        <v>33</v>
      </c>
      <c r="K3631">
        <v>51</v>
      </c>
      <c r="L3631">
        <v>37</v>
      </c>
      <c r="M3631">
        <v>3</v>
      </c>
      <c r="N3631">
        <v>0.08</v>
      </c>
      <c r="O3631">
        <v>201.13</v>
      </c>
      <c r="P3631">
        <v>254.6</v>
      </c>
      <c r="Q3631">
        <f>Table1[[#This Row],[OrderQuantity]]*Table1[[#This Row],[UnitPrice]]</f>
        <v>763.8</v>
      </c>
      <c r="R3631">
        <f>Table1[[#This Row],[OrderQuantity]]*Table1[[#This Row],[UnitCost]]</f>
        <v>603.39</v>
      </c>
      <c r="S3631">
        <f>Table1[[#This Row],[OrderQuantity]]*Table1[[#This Row],[UnitPrice]]*(1-Table1[[#This Row],[DiscountApplied]]) - (Table1[[#This Row],[OrderQuantity]]*Table1[[#This Row],[UnitCost]])</f>
        <v>99.30600000000004</v>
      </c>
      <c r="T3631">
        <f>DATEDIF(Table1[[#This Row],[ShipDate]],Table1[[#This Row],[DeliveryDate]],"d")</f>
        <v>5</v>
      </c>
      <c r="U3631" t="str">
        <f t="shared" si="113"/>
        <v>On Time</v>
      </c>
    </row>
    <row r="3632" spans="1:21" x14ac:dyDescent="0.3">
      <c r="A3632" t="str">
        <f t="shared" si="112"/>
        <v>SO-003731</v>
      </c>
      <c r="B3632" t="s">
        <v>2</v>
      </c>
      <c r="C3632" t="s">
        <v>12</v>
      </c>
      <c r="D3632" s="1">
        <v>43500</v>
      </c>
      <c r="E3632" s="1">
        <v>43678</v>
      </c>
      <c r="F3632" s="1">
        <v>43699</v>
      </c>
      <c r="G3632" s="1">
        <v>43702</v>
      </c>
      <c r="H3632" t="s">
        <v>54</v>
      </c>
      <c r="I3632">
        <v>21</v>
      </c>
      <c r="J3632">
        <v>46</v>
      </c>
      <c r="K3632">
        <v>261</v>
      </c>
      <c r="L3632">
        <v>23</v>
      </c>
      <c r="M3632">
        <v>3</v>
      </c>
      <c r="N3632">
        <v>0.1</v>
      </c>
      <c r="O3632">
        <v>502.5</v>
      </c>
      <c r="P3632">
        <v>1005</v>
      </c>
      <c r="Q3632">
        <f>Table1[[#This Row],[OrderQuantity]]*Table1[[#This Row],[UnitPrice]]</f>
        <v>3015</v>
      </c>
      <c r="R3632">
        <f>Table1[[#This Row],[OrderQuantity]]*Table1[[#This Row],[UnitCost]]</f>
        <v>1507.5</v>
      </c>
      <c r="S3632">
        <f>Table1[[#This Row],[OrderQuantity]]*Table1[[#This Row],[UnitPrice]]*(1-Table1[[#This Row],[DiscountApplied]]) - (Table1[[#This Row],[OrderQuantity]]*Table1[[#This Row],[UnitCost]])</f>
        <v>1206</v>
      </c>
      <c r="T3632">
        <f>DATEDIF(Table1[[#This Row],[ShipDate]],Table1[[#This Row],[DeliveryDate]],"d")</f>
        <v>3</v>
      </c>
      <c r="U3632" t="str">
        <f t="shared" si="113"/>
        <v>On Time</v>
      </c>
    </row>
    <row r="3633" spans="1:21" x14ac:dyDescent="0.3">
      <c r="A3633" t="str">
        <f t="shared" si="112"/>
        <v>SO-003732</v>
      </c>
      <c r="B3633" t="s">
        <v>2</v>
      </c>
      <c r="C3633" t="s">
        <v>11</v>
      </c>
      <c r="D3633" s="1">
        <v>43600</v>
      </c>
      <c r="E3633" s="1">
        <v>43678</v>
      </c>
      <c r="F3633" s="1">
        <v>43696</v>
      </c>
      <c r="G3633" s="1">
        <v>43706</v>
      </c>
      <c r="H3633" t="s">
        <v>54</v>
      </c>
      <c r="I3633">
        <v>25</v>
      </c>
      <c r="J3633">
        <v>30</v>
      </c>
      <c r="K3633">
        <v>302</v>
      </c>
      <c r="L3633">
        <v>22</v>
      </c>
      <c r="M3633">
        <v>2</v>
      </c>
      <c r="N3633">
        <v>0.05</v>
      </c>
      <c r="O3633">
        <v>1580.87</v>
      </c>
      <c r="P3633">
        <v>2432.1</v>
      </c>
      <c r="Q3633">
        <f>Table1[[#This Row],[OrderQuantity]]*Table1[[#This Row],[UnitPrice]]</f>
        <v>4864.2</v>
      </c>
      <c r="R3633">
        <f>Table1[[#This Row],[OrderQuantity]]*Table1[[#This Row],[UnitCost]]</f>
        <v>3161.74</v>
      </c>
      <c r="S3633">
        <f>Table1[[#This Row],[OrderQuantity]]*Table1[[#This Row],[UnitPrice]]*(1-Table1[[#This Row],[DiscountApplied]]) - (Table1[[#This Row],[OrderQuantity]]*Table1[[#This Row],[UnitCost]])</f>
        <v>1459.25</v>
      </c>
      <c r="T3633">
        <f>DATEDIF(Table1[[#This Row],[ShipDate]],Table1[[#This Row],[DeliveryDate]],"d")</f>
        <v>10</v>
      </c>
      <c r="U3633" t="str">
        <f t="shared" si="113"/>
        <v>Late</v>
      </c>
    </row>
    <row r="3634" spans="1:21" x14ac:dyDescent="0.3">
      <c r="A3634" t="str">
        <f t="shared" si="112"/>
        <v>SO-003733</v>
      </c>
      <c r="B3634" t="s">
        <v>5</v>
      </c>
      <c r="C3634" t="s">
        <v>12</v>
      </c>
      <c r="D3634" s="1">
        <v>43600</v>
      </c>
      <c r="E3634" s="1">
        <v>43678</v>
      </c>
      <c r="F3634" s="1">
        <v>43696</v>
      </c>
      <c r="G3634" s="1">
        <v>43697</v>
      </c>
      <c r="H3634" t="s">
        <v>54</v>
      </c>
      <c r="I3634">
        <v>27</v>
      </c>
      <c r="J3634">
        <v>22</v>
      </c>
      <c r="K3634">
        <v>251</v>
      </c>
      <c r="L3634">
        <v>7</v>
      </c>
      <c r="M3634">
        <v>2</v>
      </c>
      <c r="N3634">
        <v>0.08</v>
      </c>
      <c r="O3634">
        <v>126.43</v>
      </c>
      <c r="P3634">
        <v>247.9</v>
      </c>
      <c r="Q3634">
        <f>Table1[[#This Row],[OrderQuantity]]*Table1[[#This Row],[UnitPrice]]</f>
        <v>495.8</v>
      </c>
      <c r="R3634">
        <f>Table1[[#This Row],[OrderQuantity]]*Table1[[#This Row],[UnitCost]]</f>
        <v>252.86</v>
      </c>
      <c r="S3634">
        <f>Table1[[#This Row],[OrderQuantity]]*Table1[[#This Row],[UnitPrice]]*(1-Table1[[#This Row],[DiscountApplied]]) - (Table1[[#This Row],[OrderQuantity]]*Table1[[#This Row],[UnitCost]])</f>
        <v>203.27600000000001</v>
      </c>
      <c r="T3634">
        <f>DATEDIF(Table1[[#This Row],[ShipDate]],Table1[[#This Row],[DeliveryDate]],"d")</f>
        <v>1</v>
      </c>
      <c r="U3634" t="str">
        <f t="shared" si="113"/>
        <v>On Time</v>
      </c>
    </row>
    <row r="3635" spans="1:21" x14ac:dyDescent="0.3">
      <c r="A3635" t="str">
        <f t="shared" si="112"/>
        <v>SO-003734</v>
      </c>
      <c r="B3635" t="s">
        <v>5</v>
      </c>
      <c r="C3635" t="s">
        <v>10</v>
      </c>
      <c r="D3635" s="1">
        <v>43600</v>
      </c>
      <c r="E3635" s="1">
        <v>43678</v>
      </c>
      <c r="F3635" s="1">
        <v>43699</v>
      </c>
      <c r="G3635" s="1">
        <v>43702</v>
      </c>
      <c r="H3635" t="s">
        <v>54</v>
      </c>
      <c r="I3635">
        <v>26</v>
      </c>
      <c r="J3635">
        <v>33</v>
      </c>
      <c r="K3635">
        <v>163</v>
      </c>
      <c r="L3635">
        <v>22</v>
      </c>
      <c r="M3635">
        <v>2</v>
      </c>
      <c r="N3635">
        <v>0.1</v>
      </c>
      <c r="O3635">
        <v>668.06</v>
      </c>
      <c r="P3635">
        <v>1132.3</v>
      </c>
      <c r="Q3635">
        <f>Table1[[#This Row],[OrderQuantity]]*Table1[[#This Row],[UnitPrice]]</f>
        <v>2264.6</v>
      </c>
      <c r="R3635">
        <f>Table1[[#This Row],[OrderQuantity]]*Table1[[#This Row],[UnitCost]]</f>
        <v>1336.12</v>
      </c>
      <c r="S3635">
        <f>Table1[[#This Row],[OrderQuantity]]*Table1[[#This Row],[UnitPrice]]*(1-Table1[[#This Row],[DiscountApplied]]) - (Table1[[#This Row],[OrderQuantity]]*Table1[[#This Row],[UnitCost]])</f>
        <v>702.02</v>
      </c>
      <c r="T3635">
        <f>DATEDIF(Table1[[#This Row],[ShipDate]],Table1[[#This Row],[DeliveryDate]],"d")</f>
        <v>3</v>
      </c>
      <c r="U3635" t="str">
        <f t="shared" si="113"/>
        <v>On Time</v>
      </c>
    </row>
    <row r="3636" spans="1:21" x14ac:dyDescent="0.3">
      <c r="A3636" t="str">
        <f t="shared" si="112"/>
        <v>SO-003735</v>
      </c>
      <c r="B3636" t="s">
        <v>3</v>
      </c>
      <c r="C3636" t="s">
        <v>10</v>
      </c>
      <c r="D3636" s="1">
        <v>43500</v>
      </c>
      <c r="E3636" s="1">
        <v>43679</v>
      </c>
      <c r="F3636" s="1">
        <v>43690</v>
      </c>
      <c r="G3636" s="1">
        <v>43698</v>
      </c>
      <c r="H3636" t="s">
        <v>54</v>
      </c>
      <c r="I3636">
        <v>12</v>
      </c>
      <c r="J3636">
        <v>29</v>
      </c>
      <c r="K3636">
        <v>118</v>
      </c>
      <c r="L3636">
        <v>43</v>
      </c>
      <c r="M3636">
        <v>8</v>
      </c>
      <c r="N3636">
        <v>0.08</v>
      </c>
      <c r="O3636">
        <v>664.64</v>
      </c>
      <c r="P3636">
        <v>1038.5</v>
      </c>
      <c r="Q3636">
        <f>Table1[[#This Row],[OrderQuantity]]*Table1[[#This Row],[UnitPrice]]</f>
        <v>8308</v>
      </c>
      <c r="R3636">
        <f>Table1[[#This Row],[OrderQuantity]]*Table1[[#This Row],[UnitCost]]</f>
        <v>5317.12</v>
      </c>
      <c r="S3636">
        <f>Table1[[#This Row],[OrderQuantity]]*Table1[[#This Row],[UnitPrice]]*(1-Table1[[#This Row],[DiscountApplied]]) - (Table1[[#This Row],[OrderQuantity]]*Table1[[#This Row],[UnitCost]])</f>
        <v>2326.2400000000007</v>
      </c>
      <c r="T3636">
        <f>DATEDIF(Table1[[#This Row],[ShipDate]],Table1[[#This Row],[DeliveryDate]],"d")</f>
        <v>8</v>
      </c>
      <c r="U3636" t="str">
        <f t="shared" si="113"/>
        <v>Late</v>
      </c>
    </row>
    <row r="3637" spans="1:21" x14ac:dyDescent="0.3">
      <c r="A3637" t="str">
        <f t="shared" si="112"/>
        <v>SO-003736</v>
      </c>
      <c r="B3637" t="s">
        <v>5</v>
      </c>
      <c r="C3637" t="s">
        <v>12</v>
      </c>
      <c r="D3637" s="1">
        <v>43600</v>
      </c>
      <c r="E3637" s="1">
        <v>43679</v>
      </c>
      <c r="F3637" s="1">
        <v>43681</v>
      </c>
      <c r="G3637" s="1">
        <v>43690</v>
      </c>
      <c r="H3637" t="s">
        <v>54</v>
      </c>
      <c r="I3637">
        <v>26</v>
      </c>
      <c r="J3637">
        <v>50</v>
      </c>
      <c r="K3637">
        <v>240</v>
      </c>
      <c r="L3637">
        <v>1</v>
      </c>
      <c r="M3637">
        <v>4</v>
      </c>
      <c r="N3637">
        <v>0.05</v>
      </c>
      <c r="O3637">
        <v>89.31</v>
      </c>
      <c r="P3637">
        <v>207.7</v>
      </c>
      <c r="Q3637">
        <f>Table1[[#This Row],[OrderQuantity]]*Table1[[#This Row],[UnitPrice]]</f>
        <v>830.8</v>
      </c>
      <c r="R3637">
        <f>Table1[[#This Row],[OrderQuantity]]*Table1[[#This Row],[UnitCost]]</f>
        <v>357.24</v>
      </c>
      <c r="S3637">
        <f>Table1[[#This Row],[OrderQuantity]]*Table1[[#This Row],[UnitPrice]]*(1-Table1[[#This Row],[DiscountApplied]]) - (Table1[[#This Row],[OrderQuantity]]*Table1[[#This Row],[UnitCost]])</f>
        <v>432.01999999999987</v>
      </c>
      <c r="T3637">
        <f>DATEDIF(Table1[[#This Row],[ShipDate]],Table1[[#This Row],[DeliveryDate]],"d")</f>
        <v>9</v>
      </c>
      <c r="U3637" t="str">
        <f t="shared" si="113"/>
        <v>Late</v>
      </c>
    </row>
    <row r="3638" spans="1:21" x14ac:dyDescent="0.3">
      <c r="A3638" t="str">
        <f t="shared" si="112"/>
        <v>SO-003737</v>
      </c>
      <c r="B3638" t="s">
        <v>5</v>
      </c>
      <c r="C3638" t="s">
        <v>10</v>
      </c>
      <c r="D3638" s="1">
        <v>43600</v>
      </c>
      <c r="E3638" s="1">
        <v>43679</v>
      </c>
      <c r="F3638" s="1">
        <v>43693</v>
      </c>
      <c r="G3638" s="1">
        <v>43703</v>
      </c>
      <c r="H3638" t="s">
        <v>54</v>
      </c>
      <c r="I3638">
        <v>26</v>
      </c>
      <c r="J3638">
        <v>19</v>
      </c>
      <c r="K3638">
        <v>168</v>
      </c>
      <c r="L3638">
        <v>14</v>
      </c>
      <c r="M3638">
        <v>7</v>
      </c>
      <c r="N3638">
        <v>0.05</v>
      </c>
      <c r="O3638">
        <v>1733.63</v>
      </c>
      <c r="P3638">
        <v>2311.5</v>
      </c>
      <c r="Q3638">
        <f>Table1[[#This Row],[OrderQuantity]]*Table1[[#This Row],[UnitPrice]]</f>
        <v>16180.5</v>
      </c>
      <c r="R3638">
        <f>Table1[[#This Row],[OrderQuantity]]*Table1[[#This Row],[UnitCost]]</f>
        <v>12135.41</v>
      </c>
      <c r="S3638">
        <f>Table1[[#This Row],[OrderQuantity]]*Table1[[#This Row],[UnitPrice]]*(1-Table1[[#This Row],[DiscountApplied]]) - (Table1[[#This Row],[OrderQuantity]]*Table1[[#This Row],[UnitCost]])</f>
        <v>3236.0649999999987</v>
      </c>
      <c r="T3638">
        <f>DATEDIF(Table1[[#This Row],[ShipDate]],Table1[[#This Row],[DeliveryDate]],"d")</f>
        <v>10</v>
      </c>
      <c r="U3638" t="str">
        <f t="shared" si="113"/>
        <v>Late</v>
      </c>
    </row>
    <row r="3639" spans="1:21" x14ac:dyDescent="0.3">
      <c r="A3639" t="str">
        <f t="shared" si="112"/>
        <v>SO-003738</v>
      </c>
      <c r="B3639" t="s">
        <v>3</v>
      </c>
      <c r="C3639" t="s">
        <v>12</v>
      </c>
      <c r="D3639" s="1">
        <v>43600</v>
      </c>
      <c r="E3639" s="1">
        <v>43679</v>
      </c>
      <c r="F3639" s="1">
        <v>43706</v>
      </c>
      <c r="G3639" s="1">
        <v>43715</v>
      </c>
      <c r="H3639" t="s">
        <v>54</v>
      </c>
      <c r="I3639">
        <v>1</v>
      </c>
      <c r="J3639">
        <v>35</v>
      </c>
      <c r="K3639">
        <v>211</v>
      </c>
      <c r="L3639">
        <v>40</v>
      </c>
      <c r="M3639">
        <v>2</v>
      </c>
      <c r="N3639">
        <v>0.08</v>
      </c>
      <c r="O3639">
        <v>2341.25</v>
      </c>
      <c r="P3639">
        <v>3001.6</v>
      </c>
      <c r="Q3639">
        <f>Table1[[#This Row],[OrderQuantity]]*Table1[[#This Row],[UnitPrice]]</f>
        <v>6003.2</v>
      </c>
      <c r="R3639">
        <f>Table1[[#This Row],[OrderQuantity]]*Table1[[#This Row],[UnitCost]]</f>
        <v>4682.5</v>
      </c>
      <c r="S3639">
        <f>Table1[[#This Row],[OrderQuantity]]*Table1[[#This Row],[UnitPrice]]*(1-Table1[[#This Row],[DiscountApplied]]) - (Table1[[#This Row],[OrderQuantity]]*Table1[[#This Row],[UnitCost]])</f>
        <v>840.44400000000041</v>
      </c>
      <c r="T3639">
        <f>DATEDIF(Table1[[#This Row],[ShipDate]],Table1[[#This Row],[DeliveryDate]],"d")</f>
        <v>9</v>
      </c>
      <c r="U3639" t="str">
        <f t="shared" si="113"/>
        <v>Late</v>
      </c>
    </row>
    <row r="3640" spans="1:21" x14ac:dyDescent="0.3">
      <c r="A3640" t="str">
        <f t="shared" si="112"/>
        <v>SO-003739</v>
      </c>
      <c r="B3640" t="s">
        <v>4</v>
      </c>
      <c r="C3640" t="s">
        <v>11</v>
      </c>
      <c r="D3640" s="1">
        <v>43600</v>
      </c>
      <c r="E3640" s="1">
        <v>43679</v>
      </c>
      <c r="F3640" s="1">
        <v>43705</v>
      </c>
      <c r="G3640" s="1">
        <v>43706</v>
      </c>
      <c r="H3640" t="s">
        <v>54</v>
      </c>
      <c r="I3640">
        <v>14</v>
      </c>
      <c r="J3640">
        <v>4</v>
      </c>
      <c r="K3640">
        <v>301</v>
      </c>
      <c r="L3640">
        <v>22</v>
      </c>
      <c r="M3640">
        <v>2</v>
      </c>
      <c r="N3640">
        <v>0.05</v>
      </c>
      <c r="O3640">
        <v>110.55</v>
      </c>
      <c r="P3640">
        <v>167.5</v>
      </c>
      <c r="Q3640">
        <f>Table1[[#This Row],[OrderQuantity]]*Table1[[#This Row],[UnitPrice]]</f>
        <v>335</v>
      </c>
      <c r="R3640">
        <f>Table1[[#This Row],[OrderQuantity]]*Table1[[#This Row],[UnitCost]]</f>
        <v>221.1</v>
      </c>
      <c r="S3640">
        <f>Table1[[#This Row],[OrderQuantity]]*Table1[[#This Row],[UnitPrice]]*(1-Table1[[#This Row],[DiscountApplied]]) - (Table1[[#This Row],[OrderQuantity]]*Table1[[#This Row],[UnitCost]])</f>
        <v>97.15</v>
      </c>
      <c r="T3640">
        <f>DATEDIF(Table1[[#This Row],[ShipDate]],Table1[[#This Row],[DeliveryDate]],"d")</f>
        <v>1</v>
      </c>
      <c r="U3640" t="str">
        <f t="shared" si="113"/>
        <v>On Time</v>
      </c>
    </row>
    <row r="3641" spans="1:21" x14ac:dyDescent="0.3">
      <c r="A3641" t="str">
        <f t="shared" si="112"/>
        <v>SO-003740</v>
      </c>
      <c r="B3641" t="s">
        <v>5</v>
      </c>
      <c r="C3641" t="s">
        <v>11</v>
      </c>
      <c r="D3641" s="1">
        <v>43600</v>
      </c>
      <c r="E3641" s="1">
        <v>43679</v>
      </c>
      <c r="F3641" s="1">
        <v>43699</v>
      </c>
      <c r="G3641" s="1">
        <v>43706</v>
      </c>
      <c r="H3641" t="s">
        <v>54</v>
      </c>
      <c r="I3641">
        <v>28</v>
      </c>
      <c r="J3641">
        <v>38</v>
      </c>
      <c r="K3641">
        <v>266</v>
      </c>
      <c r="L3641">
        <v>23</v>
      </c>
      <c r="M3641">
        <v>4</v>
      </c>
      <c r="N3641">
        <v>0.08</v>
      </c>
      <c r="O3641">
        <v>2006.78</v>
      </c>
      <c r="P3641">
        <v>3859.2</v>
      </c>
      <c r="Q3641">
        <f>Table1[[#This Row],[OrderQuantity]]*Table1[[#This Row],[UnitPrice]]</f>
        <v>15436.8</v>
      </c>
      <c r="R3641">
        <f>Table1[[#This Row],[OrderQuantity]]*Table1[[#This Row],[UnitCost]]</f>
        <v>8027.12</v>
      </c>
      <c r="S3641">
        <f>Table1[[#This Row],[OrderQuantity]]*Table1[[#This Row],[UnitPrice]]*(1-Table1[[#This Row],[DiscountApplied]]) - (Table1[[#This Row],[OrderQuantity]]*Table1[[#This Row],[UnitCost]])</f>
        <v>6174.7359999999999</v>
      </c>
      <c r="T3641">
        <f>DATEDIF(Table1[[#This Row],[ShipDate]],Table1[[#This Row],[DeliveryDate]],"d")</f>
        <v>7</v>
      </c>
      <c r="U3641" t="str">
        <f t="shared" si="113"/>
        <v>On Time</v>
      </c>
    </row>
    <row r="3642" spans="1:21" x14ac:dyDescent="0.3">
      <c r="A3642" t="str">
        <f t="shared" si="112"/>
        <v>SO-003741</v>
      </c>
      <c r="B3642" t="s">
        <v>3</v>
      </c>
      <c r="C3642" t="s">
        <v>11</v>
      </c>
      <c r="D3642" s="1">
        <v>43600</v>
      </c>
      <c r="E3642" s="1">
        <v>43679</v>
      </c>
      <c r="F3642" s="1">
        <v>43705</v>
      </c>
      <c r="G3642" s="1">
        <v>43709</v>
      </c>
      <c r="H3642" t="s">
        <v>54</v>
      </c>
      <c r="I3642">
        <v>3</v>
      </c>
      <c r="J3642">
        <v>19</v>
      </c>
      <c r="K3642">
        <v>286</v>
      </c>
      <c r="L3642">
        <v>33</v>
      </c>
      <c r="M3642">
        <v>3</v>
      </c>
      <c r="N3642">
        <v>0.05</v>
      </c>
      <c r="O3642">
        <v>133.66999999999999</v>
      </c>
      <c r="P3642">
        <v>234.5</v>
      </c>
      <c r="Q3642">
        <f>Table1[[#This Row],[OrderQuantity]]*Table1[[#This Row],[UnitPrice]]</f>
        <v>703.5</v>
      </c>
      <c r="R3642">
        <f>Table1[[#This Row],[OrderQuantity]]*Table1[[#This Row],[UnitCost]]</f>
        <v>401.01</v>
      </c>
      <c r="S3642">
        <f>Table1[[#This Row],[OrderQuantity]]*Table1[[#This Row],[UnitPrice]]*(1-Table1[[#This Row],[DiscountApplied]]) - (Table1[[#This Row],[OrderQuantity]]*Table1[[#This Row],[UnitCost]])</f>
        <v>267.31499999999994</v>
      </c>
      <c r="T3642">
        <f>DATEDIF(Table1[[#This Row],[ShipDate]],Table1[[#This Row],[DeliveryDate]],"d")</f>
        <v>4</v>
      </c>
      <c r="U3642" t="str">
        <f t="shared" si="113"/>
        <v>On Time</v>
      </c>
    </row>
    <row r="3643" spans="1:21" x14ac:dyDescent="0.3">
      <c r="A3643" t="str">
        <f t="shared" si="112"/>
        <v>SO-003742</v>
      </c>
      <c r="B3643" t="s">
        <v>4</v>
      </c>
      <c r="C3643" t="s">
        <v>10</v>
      </c>
      <c r="D3643" s="1">
        <v>43600</v>
      </c>
      <c r="E3643" s="1">
        <v>43679</v>
      </c>
      <c r="F3643" s="1">
        <v>43700</v>
      </c>
      <c r="G3643" s="1">
        <v>43708</v>
      </c>
      <c r="H3643" t="s">
        <v>54</v>
      </c>
      <c r="I3643">
        <v>16</v>
      </c>
      <c r="J3643">
        <v>1</v>
      </c>
      <c r="K3643">
        <v>95</v>
      </c>
      <c r="L3643">
        <v>21</v>
      </c>
      <c r="M3643">
        <v>4</v>
      </c>
      <c r="N3643">
        <v>0.15</v>
      </c>
      <c r="O3643">
        <v>691.31</v>
      </c>
      <c r="P3643">
        <v>1031.8</v>
      </c>
      <c r="Q3643">
        <f>Table1[[#This Row],[OrderQuantity]]*Table1[[#This Row],[UnitPrice]]</f>
        <v>4127.2</v>
      </c>
      <c r="R3643">
        <f>Table1[[#This Row],[OrderQuantity]]*Table1[[#This Row],[UnitCost]]</f>
        <v>2765.24</v>
      </c>
      <c r="S3643">
        <f>Table1[[#This Row],[OrderQuantity]]*Table1[[#This Row],[UnitPrice]]*(1-Table1[[#This Row],[DiscountApplied]]) - (Table1[[#This Row],[OrderQuantity]]*Table1[[#This Row],[UnitCost]])</f>
        <v>742.88000000000011</v>
      </c>
      <c r="T3643">
        <f>DATEDIF(Table1[[#This Row],[ShipDate]],Table1[[#This Row],[DeliveryDate]],"d")</f>
        <v>8</v>
      </c>
      <c r="U3643" t="str">
        <f t="shared" si="113"/>
        <v>Late</v>
      </c>
    </row>
    <row r="3644" spans="1:21" x14ac:dyDescent="0.3">
      <c r="A3644" t="str">
        <f t="shared" si="112"/>
        <v>SO-003743</v>
      </c>
      <c r="B3644" t="s">
        <v>2</v>
      </c>
      <c r="C3644" t="s">
        <v>13</v>
      </c>
      <c r="D3644" s="1">
        <v>43600</v>
      </c>
      <c r="E3644" s="1">
        <v>43679</v>
      </c>
      <c r="F3644" s="1">
        <v>43707</v>
      </c>
      <c r="G3644" s="1">
        <v>43710</v>
      </c>
      <c r="H3644" t="s">
        <v>54</v>
      </c>
      <c r="I3644">
        <v>21</v>
      </c>
      <c r="J3644">
        <v>18</v>
      </c>
      <c r="K3644">
        <v>34</v>
      </c>
      <c r="L3644">
        <v>18</v>
      </c>
      <c r="M3644">
        <v>5</v>
      </c>
      <c r="N3644">
        <v>0.05</v>
      </c>
      <c r="O3644">
        <v>2826.06</v>
      </c>
      <c r="P3644">
        <v>3819</v>
      </c>
      <c r="Q3644">
        <f>Table1[[#This Row],[OrderQuantity]]*Table1[[#This Row],[UnitPrice]]</f>
        <v>19095</v>
      </c>
      <c r="R3644">
        <f>Table1[[#This Row],[OrderQuantity]]*Table1[[#This Row],[UnitCost]]</f>
        <v>14130.3</v>
      </c>
      <c r="S3644">
        <f>Table1[[#This Row],[OrderQuantity]]*Table1[[#This Row],[UnitPrice]]*(1-Table1[[#This Row],[DiscountApplied]]) - (Table1[[#This Row],[OrderQuantity]]*Table1[[#This Row],[UnitCost]])</f>
        <v>4009.9500000000007</v>
      </c>
      <c r="T3644">
        <f>DATEDIF(Table1[[#This Row],[ShipDate]],Table1[[#This Row],[DeliveryDate]],"d")</f>
        <v>3</v>
      </c>
      <c r="U3644" t="str">
        <f t="shared" si="113"/>
        <v>On Time</v>
      </c>
    </row>
    <row r="3645" spans="1:21" x14ac:dyDescent="0.3">
      <c r="A3645" t="str">
        <f t="shared" si="112"/>
        <v>SO-003744</v>
      </c>
      <c r="B3645" t="s">
        <v>2</v>
      </c>
      <c r="C3645" t="s">
        <v>9</v>
      </c>
      <c r="D3645" s="1">
        <v>43600</v>
      </c>
      <c r="E3645" s="1">
        <v>43679</v>
      </c>
      <c r="F3645" s="1">
        <v>43683</v>
      </c>
      <c r="G3645" s="1">
        <v>43692</v>
      </c>
      <c r="H3645" t="s">
        <v>54</v>
      </c>
      <c r="I3645">
        <v>23</v>
      </c>
      <c r="J3645">
        <v>27</v>
      </c>
      <c r="K3645">
        <v>75</v>
      </c>
      <c r="L3645">
        <v>37</v>
      </c>
      <c r="M3645">
        <v>7</v>
      </c>
      <c r="N3645">
        <v>0.08</v>
      </c>
      <c r="O3645">
        <v>2464.46</v>
      </c>
      <c r="P3645">
        <v>3678.3</v>
      </c>
      <c r="Q3645">
        <f>Table1[[#This Row],[OrderQuantity]]*Table1[[#This Row],[UnitPrice]]</f>
        <v>25748.100000000002</v>
      </c>
      <c r="R3645">
        <f>Table1[[#This Row],[OrderQuantity]]*Table1[[#This Row],[UnitCost]]</f>
        <v>17251.22</v>
      </c>
      <c r="S3645">
        <f>Table1[[#This Row],[OrderQuantity]]*Table1[[#This Row],[UnitPrice]]*(1-Table1[[#This Row],[DiscountApplied]]) - (Table1[[#This Row],[OrderQuantity]]*Table1[[#This Row],[UnitCost]])</f>
        <v>6437.0320000000029</v>
      </c>
      <c r="T3645">
        <f>DATEDIF(Table1[[#This Row],[ShipDate]],Table1[[#This Row],[DeliveryDate]],"d")</f>
        <v>9</v>
      </c>
      <c r="U3645" t="str">
        <f t="shared" si="113"/>
        <v>Late</v>
      </c>
    </row>
    <row r="3646" spans="1:21" x14ac:dyDescent="0.3">
      <c r="A3646" t="str">
        <f t="shared" si="112"/>
        <v>SO-003745</v>
      </c>
      <c r="B3646" t="s">
        <v>3</v>
      </c>
      <c r="C3646" t="s">
        <v>11</v>
      </c>
      <c r="D3646" s="1">
        <v>43600</v>
      </c>
      <c r="E3646" s="1">
        <v>43679</v>
      </c>
      <c r="F3646" s="1">
        <v>43694</v>
      </c>
      <c r="G3646" s="1">
        <v>43698</v>
      </c>
      <c r="H3646" t="s">
        <v>54</v>
      </c>
      <c r="I3646">
        <v>5</v>
      </c>
      <c r="J3646">
        <v>31</v>
      </c>
      <c r="K3646">
        <v>262</v>
      </c>
      <c r="L3646">
        <v>44</v>
      </c>
      <c r="M3646">
        <v>6</v>
      </c>
      <c r="N3646">
        <v>0.08</v>
      </c>
      <c r="O3646">
        <v>417.75</v>
      </c>
      <c r="P3646">
        <v>971.5</v>
      </c>
      <c r="Q3646">
        <f>Table1[[#This Row],[OrderQuantity]]*Table1[[#This Row],[UnitPrice]]</f>
        <v>5829</v>
      </c>
      <c r="R3646">
        <f>Table1[[#This Row],[OrderQuantity]]*Table1[[#This Row],[UnitCost]]</f>
        <v>2506.5</v>
      </c>
      <c r="S3646">
        <f>Table1[[#This Row],[OrderQuantity]]*Table1[[#This Row],[UnitPrice]]*(1-Table1[[#This Row],[DiscountApplied]]) - (Table1[[#This Row],[OrderQuantity]]*Table1[[#This Row],[UnitCost]])</f>
        <v>2856.1800000000003</v>
      </c>
      <c r="T3646">
        <f>DATEDIF(Table1[[#This Row],[ShipDate]],Table1[[#This Row],[DeliveryDate]],"d")</f>
        <v>4</v>
      </c>
      <c r="U3646" t="str">
        <f t="shared" si="113"/>
        <v>On Time</v>
      </c>
    </row>
    <row r="3647" spans="1:21" x14ac:dyDescent="0.3">
      <c r="A3647" t="str">
        <f t="shared" si="112"/>
        <v>SO-003746</v>
      </c>
      <c r="B3647" t="s">
        <v>3</v>
      </c>
      <c r="C3647" t="s">
        <v>12</v>
      </c>
      <c r="D3647" s="1">
        <v>43600</v>
      </c>
      <c r="E3647" s="1">
        <v>43679</v>
      </c>
      <c r="F3647" s="1">
        <v>43683</v>
      </c>
      <c r="G3647" s="1">
        <v>43690</v>
      </c>
      <c r="H3647" t="s">
        <v>54</v>
      </c>
      <c r="I3647">
        <v>6</v>
      </c>
      <c r="J3647">
        <v>47</v>
      </c>
      <c r="K3647">
        <v>219</v>
      </c>
      <c r="L3647">
        <v>30</v>
      </c>
      <c r="M3647">
        <v>2</v>
      </c>
      <c r="N3647">
        <v>0.4</v>
      </c>
      <c r="O3647">
        <v>4507.43</v>
      </c>
      <c r="P3647">
        <v>6009.9</v>
      </c>
      <c r="Q3647">
        <f>Table1[[#This Row],[OrderQuantity]]*Table1[[#This Row],[UnitPrice]]</f>
        <v>12019.8</v>
      </c>
      <c r="R3647">
        <f>Table1[[#This Row],[OrderQuantity]]*Table1[[#This Row],[UnitCost]]</f>
        <v>9014.86</v>
      </c>
      <c r="S3647">
        <f>Table1[[#This Row],[OrderQuantity]]*Table1[[#This Row],[UnitPrice]]*(1-Table1[[#This Row],[DiscountApplied]]) - (Table1[[#This Row],[OrderQuantity]]*Table1[[#This Row],[UnitCost]])</f>
        <v>-1802.9800000000014</v>
      </c>
      <c r="T3647">
        <f>DATEDIF(Table1[[#This Row],[ShipDate]],Table1[[#This Row],[DeliveryDate]],"d")</f>
        <v>7</v>
      </c>
      <c r="U3647" t="str">
        <f t="shared" si="113"/>
        <v>On Time</v>
      </c>
    </row>
    <row r="3648" spans="1:21" x14ac:dyDescent="0.3">
      <c r="A3648" t="str">
        <f t="shared" si="112"/>
        <v>SO-003747</v>
      </c>
      <c r="B3648" t="s">
        <v>4</v>
      </c>
      <c r="C3648" t="s">
        <v>11</v>
      </c>
      <c r="D3648" s="1">
        <v>43500</v>
      </c>
      <c r="E3648" s="1">
        <v>43679</v>
      </c>
      <c r="F3648" s="1">
        <v>43704</v>
      </c>
      <c r="G3648" s="1">
        <v>43706</v>
      </c>
      <c r="H3648" t="s">
        <v>54</v>
      </c>
      <c r="I3648">
        <v>16</v>
      </c>
      <c r="J3648">
        <v>47</v>
      </c>
      <c r="K3648">
        <v>323</v>
      </c>
      <c r="L3648">
        <v>21</v>
      </c>
      <c r="M3648">
        <v>1</v>
      </c>
      <c r="N3648">
        <v>0.4</v>
      </c>
      <c r="O3648">
        <v>783.23</v>
      </c>
      <c r="P3648">
        <v>1118.9000000000001</v>
      </c>
      <c r="Q3648">
        <f>Table1[[#This Row],[OrderQuantity]]*Table1[[#This Row],[UnitPrice]]</f>
        <v>1118.9000000000001</v>
      </c>
      <c r="R3648">
        <f>Table1[[#This Row],[OrderQuantity]]*Table1[[#This Row],[UnitCost]]</f>
        <v>783.23</v>
      </c>
      <c r="S3648">
        <f>Table1[[#This Row],[OrderQuantity]]*Table1[[#This Row],[UnitPrice]]*(1-Table1[[#This Row],[DiscountApplied]]) - (Table1[[#This Row],[OrderQuantity]]*Table1[[#This Row],[UnitCost]])</f>
        <v>-111.88999999999999</v>
      </c>
      <c r="T3648">
        <f>DATEDIF(Table1[[#This Row],[ShipDate]],Table1[[#This Row],[DeliveryDate]],"d")</f>
        <v>2</v>
      </c>
      <c r="U3648" t="str">
        <f t="shared" si="113"/>
        <v>On Time</v>
      </c>
    </row>
    <row r="3649" spans="1:21" x14ac:dyDescent="0.3">
      <c r="A3649" t="str">
        <f t="shared" si="112"/>
        <v>SO-003748</v>
      </c>
      <c r="B3649" t="s">
        <v>3</v>
      </c>
      <c r="C3649" t="s">
        <v>12</v>
      </c>
      <c r="D3649" s="1">
        <v>43600</v>
      </c>
      <c r="E3649" s="1">
        <v>43679</v>
      </c>
      <c r="F3649" s="1">
        <v>43682</v>
      </c>
      <c r="G3649" s="1">
        <v>43686</v>
      </c>
      <c r="H3649" t="s">
        <v>54</v>
      </c>
      <c r="I3649">
        <v>8</v>
      </c>
      <c r="J3649">
        <v>45</v>
      </c>
      <c r="K3649">
        <v>246</v>
      </c>
      <c r="L3649">
        <v>6</v>
      </c>
      <c r="M3649">
        <v>7</v>
      </c>
      <c r="N3649">
        <v>0.05</v>
      </c>
      <c r="O3649">
        <v>2073.92</v>
      </c>
      <c r="P3649">
        <v>2693.4</v>
      </c>
      <c r="Q3649">
        <f>Table1[[#This Row],[OrderQuantity]]*Table1[[#This Row],[UnitPrice]]</f>
        <v>18853.8</v>
      </c>
      <c r="R3649">
        <f>Table1[[#This Row],[OrderQuantity]]*Table1[[#This Row],[UnitCost]]</f>
        <v>14517.44</v>
      </c>
      <c r="S3649">
        <f>Table1[[#This Row],[OrderQuantity]]*Table1[[#This Row],[UnitPrice]]*(1-Table1[[#This Row],[DiscountApplied]]) - (Table1[[#This Row],[OrderQuantity]]*Table1[[#This Row],[UnitCost]])</f>
        <v>3393.6699999999964</v>
      </c>
      <c r="T3649">
        <f>DATEDIF(Table1[[#This Row],[ShipDate]],Table1[[#This Row],[DeliveryDate]],"d")</f>
        <v>4</v>
      </c>
      <c r="U3649" t="str">
        <f t="shared" si="113"/>
        <v>On Time</v>
      </c>
    </row>
    <row r="3650" spans="1:21" x14ac:dyDescent="0.3">
      <c r="A3650" t="str">
        <f t="shared" ref="A3650:A3713" si="114">"SO-" &amp; TEXT(ROW(A3650)+99,"000000")</f>
        <v>SO-003749</v>
      </c>
      <c r="B3650" t="s">
        <v>3</v>
      </c>
      <c r="C3650" t="s">
        <v>13</v>
      </c>
      <c r="D3650" s="1">
        <v>43600</v>
      </c>
      <c r="E3650" s="1">
        <v>43680</v>
      </c>
      <c r="F3650" s="1">
        <v>43702</v>
      </c>
      <c r="G3650" s="1">
        <v>43711</v>
      </c>
      <c r="H3650" t="s">
        <v>54</v>
      </c>
      <c r="I3650">
        <v>4</v>
      </c>
      <c r="J3650">
        <v>18</v>
      </c>
      <c r="K3650">
        <v>29</v>
      </c>
      <c r="L3650">
        <v>29</v>
      </c>
      <c r="M3650">
        <v>4</v>
      </c>
      <c r="N3650">
        <v>0.05</v>
      </c>
      <c r="O3650">
        <v>1346.5</v>
      </c>
      <c r="P3650">
        <v>1748.7</v>
      </c>
      <c r="Q3650">
        <f>Table1[[#This Row],[OrderQuantity]]*Table1[[#This Row],[UnitPrice]]</f>
        <v>6994.8</v>
      </c>
      <c r="R3650">
        <f>Table1[[#This Row],[OrderQuantity]]*Table1[[#This Row],[UnitCost]]</f>
        <v>5386</v>
      </c>
      <c r="S3650">
        <f>Table1[[#This Row],[OrderQuantity]]*Table1[[#This Row],[UnitPrice]]*(1-Table1[[#This Row],[DiscountApplied]]) - (Table1[[#This Row],[OrderQuantity]]*Table1[[#This Row],[UnitCost]])</f>
        <v>1259.0599999999995</v>
      </c>
      <c r="T3650">
        <f>DATEDIF(Table1[[#This Row],[ShipDate]],Table1[[#This Row],[DeliveryDate]],"d")</f>
        <v>9</v>
      </c>
      <c r="U3650" t="str">
        <f t="shared" ref="U3650:U3713" si="115">IF(T3650&gt;7,"Late","On Time")</f>
        <v>Late</v>
      </c>
    </row>
    <row r="3651" spans="1:21" x14ac:dyDescent="0.3">
      <c r="A3651" t="str">
        <f t="shared" si="114"/>
        <v>SO-003750</v>
      </c>
      <c r="B3651" t="s">
        <v>4</v>
      </c>
      <c r="C3651" t="s">
        <v>10</v>
      </c>
      <c r="D3651" s="1">
        <v>43600</v>
      </c>
      <c r="E3651" s="1">
        <v>43680</v>
      </c>
      <c r="F3651" s="1">
        <v>43685</v>
      </c>
      <c r="G3651" s="1">
        <v>43691</v>
      </c>
      <c r="H3651" t="s">
        <v>54</v>
      </c>
      <c r="I3651">
        <v>12</v>
      </c>
      <c r="J3651">
        <v>22</v>
      </c>
      <c r="K3651">
        <v>173</v>
      </c>
      <c r="L3651">
        <v>29</v>
      </c>
      <c r="M3651">
        <v>2</v>
      </c>
      <c r="N3651">
        <v>0.08</v>
      </c>
      <c r="O3651">
        <v>1175.45</v>
      </c>
      <c r="P3651">
        <v>1728.6</v>
      </c>
      <c r="Q3651">
        <f>Table1[[#This Row],[OrderQuantity]]*Table1[[#This Row],[UnitPrice]]</f>
        <v>3457.2</v>
      </c>
      <c r="R3651">
        <f>Table1[[#This Row],[OrderQuantity]]*Table1[[#This Row],[UnitCost]]</f>
        <v>2350.9</v>
      </c>
      <c r="S3651">
        <f>Table1[[#This Row],[OrderQuantity]]*Table1[[#This Row],[UnitPrice]]*(1-Table1[[#This Row],[DiscountApplied]]) - (Table1[[#This Row],[OrderQuantity]]*Table1[[#This Row],[UnitCost]])</f>
        <v>829.72399999999971</v>
      </c>
      <c r="T3651">
        <f>DATEDIF(Table1[[#This Row],[ShipDate]],Table1[[#This Row],[DeliveryDate]],"d")</f>
        <v>6</v>
      </c>
      <c r="U3651" t="str">
        <f t="shared" si="115"/>
        <v>On Time</v>
      </c>
    </row>
    <row r="3652" spans="1:21" x14ac:dyDescent="0.3">
      <c r="A3652" t="str">
        <f t="shared" si="114"/>
        <v>SO-003751</v>
      </c>
      <c r="B3652" t="s">
        <v>2</v>
      </c>
      <c r="C3652" t="s">
        <v>12</v>
      </c>
      <c r="D3652" s="1">
        <v>43600</v>
      </c>
      <c r="E3652" s="1">
        <v>43680</v>
      </c>
      <c r="F3652" s="1">
        <v>43684</v>
      </c>
      <c r="G3652" s="1">
        <v>43689</v>
      </c>
      <c r="H3652" t="s">
        <v>54</v>
      </c>
      <c r="I3652">
        <v>24</v>
      </c>
      <c r="J3652">
        <v>28</v>
      </c>
      <c r="K3652">
        <v>226</v>
      </c>
      <c r="L3652">
        <v>34</v>
      </c>
      <c r="M3652">
        <v>1</v>
      </c>
      <c r="N3652">
        <v>0.4</v>
      </c>
      <c r="O3652">
        <v>2217.4299999999998</v>
      </c>
      <c r="P3652">
        <v>3959.7</v>
      </c>
      <c r="Q3652">
        <f>Table1[[#This Row],[OrderQuantity]]*Table1[[#This Row],[UnitPrice]]</f>
        <v>3959.7</v>
      </c>
      <c r="R3652">
        <f>Table1[[#This Row],[OrderQuantity]]*Table1[[#This Row],[UnitCost]]</f>
        <v>2217.4299999999998</v>
      </c>
      <c r="S3652">
        <f>Table1[[#This Row],[OrderQuantity]]*Table1[[#This Row],[UnitPrice]]*(1-Table1[[#This Row],[DiscountApplied]]) - (Table1[[#This Row],[OrderQuantity]]*Table1[[#This Row],[UnitCost]])</f>
        <v>158.38999999999987</v>
      </c>
      <c r="T3652">
        <f>DATEDIF(Table1[[#This Row],[ShipDate]],Table1[[#This Row],[DeliveryDate]],"d")</f>
        <v>5</v>
      </c>
      <c r="U3652" t="str">
        <f t="shared" si="115"/>
        <v>On Time</v>
      </c>
    </row>
    <row r="3653" spans="1:21" x14ac:dyDescent="0.3">
      <c r="A3653" t="str">
        <f t="shared" si="114"/>
        <v>SO-003752</v>
      </c>
      <c r="B3653" t="s">
        <v>2</v>
      </c>
      <c r="C3653" t="s">
        <v>12</v>
      </c>
      <c r="D3653" s="1">
        <v>43600</v>
      </c>
      <c r="E3653" s="1">
        <v>43680</v>
      </c>
      <c r="F3653" s="1">
        <v>43702</v>
      </c>
      <c r="G3653" s="1">
        <v>43711</v>
      </c>
      <c r="H3653" t="s">
        <v>54</v>
      </c>
      <c r="I3653">
        <v>25</v>
      </c>
      <c r="J3653">
        <v>3</v>
      </c>
      <c r="K3653">
        <v>236</v>
      </c>
      <c r="L3653">
        <v>38</v>
      </c>
      <c r="M3653">
        <v>2</v>
      </c>
      <c r="N3653">
        <v>0.05</v>
      </c>
      <c r="O3653">
        <v>423.31</v>
      </c>
      <c r="P3653">
        <v>783.9</v>
      </c>
      <c r="Q3653">
        <f>Table1[[#This Row],[OrderQuantity]]*Table1[[#This Row],[UnitPrice]]</f>
        <v>1567.8</v>
      </c>
      <c r="R3653">
        <f>Table1[[#This Row],[OrderQuantity]]*Table1[[#This Row],[UnitCost]]</f>
        <v>846.62</v>
      </c>
      <c r="S3653">
        <f>Table1[[#This Row],[OrderQuantity]]*Table1[[#This Row],[UnitPrice]]*(1-Table1[[#This Row],[DiscountApplied]]) - (Table1[[#This Row],[OrderQuantity]]*Table1[[#This Row],[UnitCost]])</f>
        <v>642.78999999999985</v>
      </c>
      <c r="T3653">
        <f>DATEDIF(Table1[[#This Row],[ShipDate]],Table1[[#This Row],[DeliveryDate]],"d")</f>
        <v>9</v>
      </c>
      <c r="U3653" t="str">
        <f t="shared" si="115"/>
        <v>Late</v>
      </c>
    </row>
    <row r="3654" spans="1:21" x14ac:dyDescent="0.3">
      <c r="A3654" t="str">
        <f t="shared" si="114"/>
        <v>SO-003753</v>
      </c>
      <c r="B3654" t="s">
        <v>3</v>
      </c>
      <c r="C3654" t="s">
        <v>11</v>
      </c>
      <c r="D3654" s="1">
        <v>43600</v>
      </c>
      <c r="E3654" s="1">
        <v>43680</v>
      </c>
      <c r="F3654" s="1">
        <v>43685</v>
      </c>
      <c r="G3654" s="1">
        <v>43693</v>
      </c>
      <c r="H3654" t="s">
        <v>54</v>
      </c>
      <c r="I3654">
        <v>12</v>
      </c>
      <c r="J3654">
        <v>6</v>
      </c>
      <c r="K3654">
        <v>322</v>
      </c>
      <c r="L3654">
        <v>12</v>
      </c>
      <c r="M3654">
        <v>7</v>
      </c>
      <c r="N3654">
        <v>0.08</v>
      </c>
      <c r="O3654">
        <v>1400.57</v>
      </c>
      <c r="P3654">
        <v>1795.6</v>
      </c>
      <c r="Q3654">
        <f>Table1[[#This Row],[OrderQuantity]]*Table1[[#This Row],[UnitPrice]]</f>
        <v>12569.199999999999</v>
      </c>
      <c r="R3654">
        <f>Table1[[#This Row],[OrderQuantity]]*Table1[[#This Row],[UnitCost]]</f>
        <v>9803.99</v>
      </c>
      <c r="S3654">
        <f>Table1[[#This Row],[OrderQuantity]]*Table1[[#This Row],[UnitPrice]]*(1-Table1[[#This Row],[DiscountApplied]]) - (Table1[[#This Row],[OrderQuantity]]*Table1[[#This Row],[UnitCost]])</f>
        <v>1759.6739999999991</v>
      </c>
      <c r="T3654">
        <f>DATEDIF(Table1[[#This Row],[ShipDate]],Table1[[#This Row],[DeliveryDate]],"d")</f>
        <v>8</v>
      </c>
      <c r="U3654" t="str">
        <f t="shared" si="115"/>
        <v>Late</v>
      </c>
    </row>
    <row r="3655" spans="1:21" x14ac:dyDescent="0.3">
      <c r="A3655" t="str">
        <f t="shared" si="114"/>
        <v>SO-003754</v>
      </c>
      <c r="B3655" t="s">
        <v>4</v>
      </c>
      <c r="C3655" t="s">
        <v>9</v>
      </c>
      <c r="D3655" s="1">
        <v>43600</v>
      </c>
      <c r="E3655" s="1">
        <v>43680</v>
      </c>
      <c r="F3655" s="1">
        <v>43708</v>
      </c>
      <c r="G3655" s="1">
        <v>43718</v>
      </c>
      <c r="H3655" t="s">
        <v>54</v>
      </c>
      <c r="I3655">
        <v>15</v>
      </c>
      <c r="J3655">
        <v>41</v>
      </c>
      <c r="K3655">
        <v>62</v>
      </c>
      <c r="L3655">
        <v>41</v>
      </c>
      <c r="M3655">
        <v>4</v>
      </c>
      <c r="N3655">
        <v>0.15</v>
      </c>
      <c r="O3655">
        <v>3343.03</v>
      </c>
      <c r="P3655">
        <v>5969.7</v>
      </c>
      <c r="Q3655">
        <f>Table1[[#This Row],[OrderQuantity]]*Table1[[#This Row],[UnitPrice]]</f>
        <v>23878.799999999999</v>
      </c>
      <c r="R3655">
        <f>Table1[[#This Row],[OrderQuantity]]*Table1[[#This Row],[UnitCost]]</f>
        <v>13372.12</v>
      </c>
      <c r="S3655">
        <f>Table1[[#This Row],[OrderQuantity]]*Table1[[#This Row],[UnitPrice]]*(1-Table1[[#This Row],[DiscountApplied]]) - (Table1[[#This Row],[OrderQuantity]]*Table1[[#This Row],[UnitCost]])</f>
        <v>6924.8599999999988</v>
      </c>
      <c r="T3655">
        <f>DATEDIF(Table1[[#This Row],[ShipDate]],Table1[[#This Row],[DeliveryDate]],"d")</f>
        <v>10</v>
      </c>
      <c r="U3655" t="str">
        <f t="shared" si="115"/>
        <v>Late</v>
      </c>
    </row>
    <row r="3656" spans="1:21" x14ac:dyDescent="0.3">
      <c r="A3656" t="str">
        <f t="shared" si="114"/>
        <v>SO-003755</v>
      </c>
      <c r="B3656" t="s">
        <v>3</v>
      </c>
      <c r="C3656" t="s">
        <v>10</v>
      </c>
      <c r="D3656" s="1">
        <v>43600</v>
      </c>
      <c r="E3656" s="1">
        <v>43680</v>
      </c>
      <c r="F3656" s="1">
        <v>43688</v>
      </c>
      <c r="G3656" s="1">
        <v>43692</v>
      </c>
      <c r="H3656" t="s">
        <v>54</v>
      </c>
      <c r="I3656">
        <v>1</v>
      </c>
      <c r="J3656">
        <v>38</v>
      </c>
      <c r="K3656">
        <v>182</v>
      </c>
      <c r="L3656">
        <v>31</v>
      </c>
      <c r="M3656">
        <v>2</v>
      </c>
      <c r="N3656">
        <v>0.08</v>
      </c>
      <c r="O3656">
        <v>2115.19</v>
      </c>
      <c r="P3656">
        <v>2579.5</v>
      </c>
      <c r="Q3656">
        <f>Table1[[#This Row],[OrderQuantity]]*Table1[[#This Row],[UnitPrice]]</f>
        <v>5159</v>
      </c>
      <c r="R3656">
        <f>Table1[[#This Row],[OrderQuantity]]*Table1[[#This Row],[UnitCost]]</f>
        <v>4230.38</v>
      </c>
      <c r="S3656">
        <f>Table1[[#This Row],[OrderQuantity]]*Table1[[#This Row],[UnitPrice]]*(1-Table1[[#This Row],[DiscountApplied]]) - (Table1[[#This Row],[OrderQuantity]]*Table1[[#This Row],[UnitCost]])</f>
        <v>515.90000000000055</v>
      </c>
      <c r="T3656">
        <f>DATEDIF(Table1[[#This Row],[ShipDate]],Table1[[#This Row],[DeliveryDate]],"d")</f>
        <v>4</v>
      </c>
      <c r="U3656" t="str">
        <f t="shared" si="115"/>
        <v>On Time</v>
      </c>
    </row>
    <row r="3657" spans="1:21" x14ac:dyDescent="0.3">
      <c r="A3657" t="str">
        <f t="shared" si="114"/>
        <v>SO-003756</v>
      </c>
      <c r="B3657" t="s">
        <v>3</v>
      </c>
      <c r="C3657" t="s">
        <v>10</v>
      </c>
      <c r="D3657" s="1">
        <v>43600</v>
      </c>
      <c r="E3657" s="1">
        <v>43681</v>
      </c>
      <c r="F3657" s="1">
        <v>43706</v>
      </c>
      <c r="G3657" s="1">
        <v>43713</v>
      </c>
      <c r="H3657" t="s">
        <v>54</v>
      </c>
      <c r="I3657">
        <v>6</v>
      </c>
      <c r="J3657">
        <v>34</v>
      </c>
      <c r="K3657">
        <v>125</v>
      </c>
      <c r="L3657">
        <v>3</v>
      </c>
      <c r="M3657">
        <v>5</v>
      </c>
      <c r="N3657">
        <v>0.3</v>
      </c>
      <c r="O3657">
        <v>128.24</v>
      </c>
      <c r="P3657">
        <v>221.1</v>
      </c>
      <c r="Q3657">
        <f>Table1[[#This Row],[OrderQuantity]]*Table1[[#This Row],[UnitPrice]]</f>
        <v>1105.5</v>
      </c>
      <c r="R3657">
        <f>Table1[[#This Row],[OrderQuantity]]*Table1[[#This Row],[UnitCost]]</f>
        <v>641.20000000000005</v>
      </c>
      <c r="S3657">
        <f>Table1[[#This Row],[OrderQuantity]]*Table1[[#This Row],[UnitPrice]]*(1-Table1[[#This Row],[DiscountApplied]]) - (Table1[[#This Row],[OrderQuantity]]*Table1[[#This Row],[UnitCost]])</f>
        <v>132.64999999999986</v>
      </c>
      <c r="T3657">
        <f>DATEDIF(Table1[[#This Row],[ShipDate]],Table1[[#This Row],[DeliveryDate]],"d")</f>
        <v>7</v>
      </c>
      <c r="U3657" t="str">
        <f t="shared" si="115"/>
        <v>On Time</v>
      </c>
    </row>
    <row r="3658" spans="1:21" x14ac:dyDescent="0.3">
      <c r="A3658" t="str">
        <f t="shared" si="114"/>
        <v>SO-003757</v>
      </c>
      <c r="B3658" t="s">
        <v>3</v>
      </c>
      <c r="C3658" t="s">
        <v>13</v>
      </c>
      <c r="D3658" s="1">
        <v>43500</v>
      </c>
      <c r="E3658" s="1">
        <v>43681</v>
      </c>
      <c r="F3658" s="1">
        <v>43698</v>
      </c>
      <c r="G3658" s="1">
        <v>43700</v>
      </c>
      <c r="H3658" t="s">
        <v>54</v>
      </c>
      <c r="I3658">
        <v>3</v>
      </c>
      <c r="J3658">
        <v>44</v>
      </c>
      <c r="K3658">
        <v>7</v>
      </c>
      <c r="L3658">
        <v>22</v>
      </c>
      <c r="M3658">
        <v>7</v>
      </c>
      <c r="N3658">
        <v>0.1</v>
      </c>
      <c r="O3658">
        <v>1393.94</v>
      </c>
      <c r="P3658">
        <v>2445.5</v>
      </c>
      <c r="Q3658">
        <f>Table1[[#This Row],[OrderQuantity]]*Table1[[#This Row],[UnitPrice]]</f>
        <v>17118.5</v>
      </c>
      <c r="R3658">
        <f>Table1[[#This Row],[OrderQuantity]]*Table1[[#This Row],[UnitCost]]</f>
        <v>9757.58</v>
      </c>
      <c r="S3658">
        <f>Table1[[#This Row],[OrderQuantity]]*Table1[[#This Row],[UnitPrice]]*(1-Table1[[#This Row],[DiscountApplied]]) - (Table1[[#This Row],[OrderQuantity]]*Table1[[#This Row],[UnitCost]])</f>
        <v>5649.07</v>
      </c>
      <c r="T3658">
        <f>DATEDIF(Table1[[#This Row],[ShipDate]],Table1[[#This Row],[DeliveryDate]],"d")</f>
        <v>2</v>
      </c>
      <c r="U3658" t="str">
        <f t="shared" si="115"/>
        <v>On Time</v>
      </c>
    </row>
    <row r="3659" spans="1:21" x14ac:dyDescent="0.3">
      <c r="A3659" t="str">
        <f t="shared" si="114"/>
        <v>SO-003758</v>
      </c>
      <c r="B3659" t="s">
        <v>2</v>
      </c>
      <c r="C3659" t="s">
        <v>10</v>
      </c>
      <c r="D3659" s="1">
        <v>43600</v>
      </c>
      <c r="E3659" s="1">
        <v>43681</v>
      </c>
      <c r="F3659" s="1">
        <v>43692</v>
      </c>
      <c r="G3659" s="1">
        <v>43702</v>
      </c>
      <c r="H3659" t="s">
        <v>54</v>
      </c>
      <c r="I3659">
        <v>21</v>
      </c>
      <c r="J3659">
        <v>42</v>
      </c>
      <c r="K3659">
        <v>103</v>
      </c>
      <c r="L3659">
        <v>30</v>
      </c>
      <c r="M3659">
        <v>6</v>
      </c>
      <c r="N3659">
        <v>0.3</v>
      </c>
      <c r="O3659">
        <v>626.58000000000004</v>
      </c>
      <c r="P3659">
        <v>1118.9000000000001</v>
      </c>
      <c r="Q3659">
        <f>Table1[[#This Row],[OrderQuantity]]*Table1[[#This Row],[UnitPrice]]</f>
        <v>6713.4000000000005</v>
      </c>
      <c r="R3659">
        <f>Table1[[#This Row],[OrderQuantity]]*Table1[[#This Row],[UnitCost]]</f>
        <v>3759.4800000000005</v>
      </c>
      <c r="S3659">
        <f>Table1[[#This Row],[OrderQuantity]]*Table1[[#This Row],[UnitPrice]]*(1-Table1[[#This Row],[DiscountApplied]]) - (Table1[[#This Row],[OrderQuantity]]*Table1[[#This Row],[UnitCost]])</f>
        <v>939.89999999999964</v>
      </c>
      <c r="T3659">
        <f>DATEDIF(Table1[[#This Row],[ShipDate]],Table1[[#This Row],[DeliveryDate]],"d")</f>
        <v>10</v>
      </c>
      <c r="U3659" t="str">
        <f t="shared" si="115"/>
        <v>Late</v>
      </c>
    </row>
    <row r="3660" spans="1:21" x14ac:dyDescent="0.3">
      <c r="A3660" t="str">
        <f t="shared" si="114"/>
        <v>SO-003759</v>
      </c>
      <c r="B3660" t="s">
        <v>4</v>
      </c>
      <c r="C3660" t="s">
        <v>11</v>
      </c>
      <c r="D3660" s="1">
        <v>43500</v>
      </c>
      <c r="E3660" s="1">
        <v>43681</v>
      </c>
      <c r="F3660" s="1">
        <v>43693</v>
      </c>
      <c r="G3660" s="1">
        <v>43700</v>
      </c>
      <c r="H3660" t="s">
        <v>54</v>
      </c>
      <c r="I3660">
        <v>19</v>
      </c>
      <c r="J3660">
        <v>43</v>
      </c>
      <c r="K3660">
        <v>298</v>
      </c>
      <c r="L3660">
        <v>16</v>
      </c>
      <c r="M3660">
        <v>6</v>
      </c>
      <c r="N3660">
        <v>0.15</v>
      </c>
      <c r="O3660">
        <v>598.17999999999995</v>
      </c>
      <c r="P3660">
        <v>1246.2</v>
      </c>
      <c r="Q3660">
        <f>Table1[[#This Row],[OrderQuantity]]*Table1[[#This Row],[UnitPrice]]</f>
        <v>7477.2000000000007</v>
      </c>
      <c r="R3660">
        <f>Table1[[#This Row],[OrderQuantity]]*Table1[[#This Row],[UnitCost]]</f>
        <v>3589.08</v>
      </c>
      <c r="S3660">
        <f>Table1[[#This Row],[OrderQuantity]]*Table1[[#This Row],[UnitPrice]]*(1-Table1[[#This Row],[DiscountApplied]]) - (Table1[[#This Row],[OrderQuantity]]*Table1[[#This Row],[UnitCost]])</f>
        <v>2766.5400000000009</v>
      </c>
      <c r="T3660">
        <f>DATEDIF(Table1[[#This Row],[ShipDate]],Table1[[#This Row],[DeliveryDate]],"d")</f>
        <v>7</v>
      </c>
      <c r="U3660" t="str">
        <f t="shared" si="115"/>
        <v>On Time</v>
      </c>
    </row>
    <row r="3661" spans="1:21" x14ac:dyDescent="0.3">
      <c r="A3661" t="str">
        <f t="shared" si="114"/>
        <v>SO-003760</v>
      </c>
      <c r="B3661" t="s">
        <v>2</v>
      </c>
      <c r="C3661" t="s">
        <v>12</v>
      </c>
      <c r="D3661" s="1">
        <v>43600</v>
      </c>
      <c r="E3661" s="1">
        <v>43681</v>
      </c>
      <c r="F3661" s="1">
        <v>43688</v>
      </c>
      <c r="G3661" s="1">
        <v>43695</v>
      </c>
      <c r="H3661" t="s">
        <v>54</v>
      </c>
      <c r="I3661">
        <v>20</v>
      </c>
      <c r="J3661">
        <v>3</v>
      </c>
      <c r="K3661">
        <v>257</v>
      </c>
      <c r="L3661">
        <v>13</v>
      </c>
      <c r="M3661">
        <v>8</v>
      </c>
      <c r="N3661">
        <v>0.05</v>
      </c>
      <c r="O3661">
        <v>575.66</v>
      </c>
      <c r="P3661">
        <v>1199.3</v>
      </c>
      <c r="Q3661">
        <f>Table1[[#This Row],[OrderQuantity]]*Table1[[#This Row],[UnitPrice]]</f>
        <v>9594.4</v>
      </c>
      <c r="R3661">
        <f>Table1[[#This Row],[OrderQuantity]]*Table1[[#This Row],[UnitCost]]</f>
        <v>4605.28</v>
      </c>
      <c r="S3661">
        <f>Table1[[#This Row],[OrderQuantity]]*Table1[[#This Row],[UnitPrice]]*(1-Table1[[#This Row],[DiscountApplied]]) - (Table1[[#This Row],[OrderQuantity]]*Table1[[#This Row],[UnitCost]])</f>
        <v>4509.3999999999987</v>
      </c>
      <c r="T3661">
        <f>DATEDIF(Table1[[#This Row],[ShipDate]],Table1[[#This Row],[DeliveryDate]],"d")</f>
        <v>7</v>
      </c>
      <c r="U3661" t="str">
        <f t="shared" si="115"/>
        <v>On Time</v>
      </c>
    </row>
    <row r="3662" spans="1:21" x14ac:dyDescent="0.3">
      <c r="A3662" t="str">
        <f t="shared" si="114"/>
        <v>SO-003761</v>
      </c>
      <c r="B3662" t="s">
        <v>4</v>
      </c>
      <c r="C3662" t="s">
        <v>10</v>
      </c>
      <c r="D3662" s="1">
        <v>43600</v>
      </c>
      <c r="E3662" s="1">
        <v>43681</v>
      </c>
      <c r="F3662" s="1">
        <v>43691</v>
      </c>
      <c r="G3662" s="1">
        <v>43692</v>
      </c>
      <c r="H3662" t="s">
        <v>54</v>
      </c>
      <c r="I3662">
        <v>15</v>
      </c>
      <c r="J3662">
        <v>41</v>
      </c>
      <c r="K3662">
        <v>96</v>
      </c>
      <c r="L3662">
        <v>15</v>
      </c>
      <c r="M3662">
        <v>5</v>
      </c>
      <c r="N3662">
        <v>0.08</v>
      </c>
      <c r="O3662">
        <v>116.71</v>
      </c>
      <c r="P3662">
        <v>174.2</v>
      </c>
      <c r="Q3662">
        <f>Table1[[#This Row],[OrderQuantity]]*Table1[[#This Row],[UnitPrice]]</f>
        <v>871</v>
      </c>
      <c r="R3662">
        <f>Table1[[#This Row],[OrderQuantity]]*Table1[[#This Row],[UnitCost]]</f>
        <v>583.54999999999995</v>
      </c>
      <c r="S3662">
        <f>Table1[[#This Row],[OrderQuantity]]*Table1[[#This Row],[UnitPrice]]*(1-Table1[[#This Row],[DiscountApplied]]) - (Table1[[#This Row],[OrderQuantity]]*Table1[[#This Row],[UnitCost]])</f>
        <v>217.7700000000001</v>
      </c>
      <c r="T3662">
        <f>DATEDIF(Table1[[#This Row],[ShipDate]],Table1[[#This Row],[DeliveryDate]],"d")</f>
        <v>1</v>
      </c>
      <c r="U3662" t="str">
        <f t="shared" si="115"/>
        <v>On Time</v>
      </c>
    </row>
    <row r="3663" spans="1:21" x14ac:dyDescent="0.3">
      <c r="A3663" t="str">
        <f t="shared" si="114"/>
        <v>SO-003762</v>
      </c>
      <c r="B3663" t="s">
        <v>2</v>
      </c>
      <c r="C3663" t="s">
        <v>11</v>
      </c>
      <c r="D3663" s="1">
        <v>43600</v>
      </c>
      <c r="E3663" s="1">
        <v>43682</v>
      </c>
      <c r="F3663" s="1">
        <v>43687</v>
      </c>
      <c r="G3663" s="1">
        <v>43695</v>
      </c>
      <c r="H3663" t="s">
        <v>54</v>
      </c>
      <c r="I3663">
        <v>22</v>
      </c>
      <c r="J3663">
        <v>46</v>
      </c>
      <c r="K3663">
        <v>306</v>
      </c>
      <c r="L3663">
        <v>39</v>
      </c>
      <c r="M3663">
        <v>3</v>
      </c>
      <c r="N3663">
        <v>0.08</v>
      </c>
      <c r="O3663">
        <v>3227.26</v>
      </c>
      <c r="P3663">
        <v>5976.4</v>
      </c>
      <c r="Q3663">
        <f>Table1[[#This Row],[OrderQuantity]]*Table1[[#This Row],[UnitPrice]]</f>
        <v>17929.199999999997</v>
      </c>
      <c r="R3663">
        <f>Table1[[#This Row],[OrderQuantity]]*Table1[[#This Row],[UnitCost]]</f>
        <v>9681.7800000000007</v>
      </c>
      <c r="S3663">
        <f>Table1[[#This Row],[OrderQuantity]]*Table1[[#This Row],[UnitPrice]]*(1-Table1[[#This Row],[DiscountApplied]]) - (Table1[[#This Row],[OrderQuantity]]*Table1[[#This Row],[UnitCost]])</f>
        <v>6813.0839999999971</v>
      </c>
      <c r="T3663">
        <f>DATEDIF(Table1[[#This Row],[ShipDate]],Table1[[#This Row],[DeliveryDate]],"d")</f>
        <v>8</v>
      </c>
      <c r="U3663" t="str">
        <f t="shared" si="115"/>
        <v>Late</v>
      </c>
    </row>
    <row r="3664" spans="1:21" x14ac:dyDescent="0.3">
      <c r="A3664" t="str">
        <f t="shared" si="114"/>
        <v>SO-003763</v>
      </c>
      <c r="B3664" t="s">
        <v>5</v>
      </c>
      <c r="C3664" t="s">
        <v>10</v>
      </c>
      <c r="D3664" s="1">
        <v>43600</v>
      </c>
      <c r="E3664" s="1">
        <v>43682</v>
      </c>
      <c r="F3664" s="1">
        <v>43689</v>
      </c>
      <c r="G3664" s="1">
        <v>43696</v>
      </c>
      <c r="H3664" t="s">
        <v>54</v>
      </c>
      <c r="I3664">
        <v>26</v>
      </c>
      <c r="J3664">
        <v>11</v>
      </c>
      <c r="K3664">
        <v>195</v>
      </c>
      <c r="L3664">
        <v>43</v>
      </c>
      <c r="M3664">
        <v>7</v>
      </c>
      <c r="N3664">
        <v>0.08</v>
      </c>
      <c r="O3664">
        <v>2533.54</v>
      </c>
      <c r="P3664">
        <v>3423.7</v>
      </c>
      <c r="Q3664">
        <f>Table1[[#This Row],[OrderQuantity]]*Table1[[#This Row],[UnitPrice]]</f>
        <v>23965.899999999998</v>
      </c>
      <c r="R3664">
        <f>Table1[[#This Row],[OrderQuantity]]*Table1[[#This Row],[UnitCost]]</f>
        <v>17734.78</v>
      </c>
      <c r="S3664">
        <f>Table1[[#This Row],[OrderQuantity]]*Table1[[#This Row],[UnitPrice]]*(1-Table1[[#This Row],[DiscountApplied]]) - (Table1[[#This Row],[OrderQuantity]]*Table1[[#This Row],[UnitCost]])</f>
        <v>4313.8480000000018</v>
      </c>
      <c r="T3664">
        <f>DATEDIF(Table1[[#This Row],[ShipDate]],Table1[[#This Row],[DeliveryDate]],"d")</f>
        <v>7</v>
      </c>
      <c r="U3664" t="str">
        <f t="shared" si="115"/>
        <v>On Time</v>
      </c>
    </row>
    <row r="3665" spans="1:21" x14ac:dyDescent="0.3">
      <c r="A3665" t="str">
        <f t="shared" si="114"/>
        <v>SO-003764</v>
      </c>
      <c r="B3665" t="s">
        <v>5</v>
      </c>
      <c r="C3665" t="s">
        <v>12</v>
      </c>
      <c r="D3665" s="1">
        <v>43600</v>
      </c>
      <c r="E3665" s="1">
        <v>43682</v>
      </c>
      <c r="F3665" s="1">
        <v>43694</v>
      </c>
      <c r="G3665" s="1">
        <v>43697</v>
      </c>
      <c r="H3665" t="s">
        <v>54</v>
      </c>
      <c r="I3665">
        <v>28</v>
      </c>
      <c r="J3665">
        <v>28</v>
      </c>
      <c r="K3665">
        <v>233</v>
      </c>
      <c r="L3665">
        <v>25</v>
      </c>
      <c r="M3665">
        <v>2</v>
      </c>
      <c r="N3665">
        <v>0.2</v>
      </c>
      <c r="O3665">
        <v>584.30999999999995</v>
      </c>
      <c r="P3665">
        <v>1025.0999999999999</v>
      </c>
      <c r="Q3665">
        <f>Table1[[#This Row],[OrderQuantity]]*Table1[[#This Row],[UnitPrice]]</f>
        <v>2050.1999999999998</v>
      </c>
      <c r="R3665">
        <f>Table1[[#This Row],[OrderQuantity]]*Table1[[#This Row],[UnitCost]]</f>
        <v>1168.6199999999999</v>
      </c>
      <c r="S3665">
        <f>Table1[[#This Row],[OrderQuantity]]*Table1[[#This Row],[UnitPrice]]*(1-Table1[[#This Row],[DiscountApplied]]) - (Table1[[#This Row],[OrderQuantity]]*Table1[[#This Row],[UnitCost]])</f>
        <v>471.53999999999996</v>
      </c>
      <c r="T3665">
        <f>DATEDIF(Table1[[#This Row],[ShipDate]],Table1[[#This Row],[DeliveryDate]],"d")</f>
        <v>3</v>
      </c>
      <c r="U3665" t="str">
        <f t="shared" si="115"/>
        <v>On Time</v>
      </c>
    </row>
    <row r="3666" spans="1:21" x14ac:dyDescent="0.3">
      <c r="A3666" t="str">
        <f t="shared" si="114"/>
        <v>SO-003765</v>
      </c>
      <c r="B3666" t="s">
        <v>2</v>
      </c>
      <c r="C3666" t="s">
        <v>10</v>
      </c>
      <c r="D3666" s="1">
        <v>43600</v>
      </c>
      <c r="E3666" s="1">
        <v>43682</v>
      </c>
      <c r="F3666" s="1">
        <v>43691</v>
      </c>
      <c r="G3666" s="1">
        <v>43695</v>
      </c>
      <c r="H3666" t="s">
        <v>54</v>
      </c>
      <c r="I3666">
        <v>25</v>
      </c>
      <c r="J3666">
        <v>50</v>
      </c>
      <c r="K3666">
        <v>156</v>
      </c>
      <c r="L3666">
        <v>45</v>
      </c>
      <c r="M3666">
        <v>5</v>
      </c>
      <c r="N3666">
        <v>0.05</v>
      </c>
      <c r="O3666">
        <v>2626.67</v>
      </c>
      <c r="P3666">
        <v>3979.8</v>
      </c>
      <c r="Q3666">
        <f>Table1[[#This Row],[OrderQuantity]]*Table1[[#This Row],[UnitPrice]]</f>
        <v>19899</v>
      </c>
      <c r="R3666">
        <f>Table1[[#This Row],[OrderQuantity]]*Table1[[#This Row],[UnitCost]]</f>
        <v>13133.35</v>
      </c>
      <c r="S3666">
        <f>Table1[[#This Row],[OrderQuantity]]*Table1[[#This Row],[UnitPrice]]*(1-Table1[[#This Row],[DiscountApplied]]) - (Table1[[#This Row],[OrderQuantity]]*Table1[[#This Row],[UnitCost]])</f>
        <v>5770.6999999999989</v>
      </c>
      <c r="T3666">
        <f>DATEDIF(Table1[[#This Row],[ShipDate]],Table1[[#This Row],[DeliveryDate]],"d")</f>
        <v>4</v>
      </c>
      <c r="U3666" t="str">
        <f t="shared" si="115"/>
        <v>On Time</v>
      </c>
    </row>
    <row r="3667" spans="1:21" x14ac:dyDescent="0.3">
      <c r="A3667" t="str">
        <f t="shared" si="114"/>
        <v>SO-003766</v>
      </c>
      <c r="B3667" t="s">
        <v>4</v>
      </c>
      <c r="C3667" t="s">
        <v>12</v>
      </c>
      <c r="D3667" s="1">
        <v>43600</v>
      </c>
      <c r="E3667" s="1">
        <v>43682</v>
      </c>
      <c r="F3667" s="1">
        <v>43705</v>
      </c>
      <c r="G3667" s="1">
        <v>43707</v>
      </c>
      <c r="H3667" t="s">
        <v>54</v>
      </c>
      <c r="I3667">
        <v>15</v>
      </c>
      <c r="J3667">
        <v>32</v>
      </c>
      <c r="K3667">
        <v>257</v>
      </c>
      <c r="L3667">
        <v>46</v>
      </c>
      <c r="M3667">
        <v>5</v>
      </c>
      <c r="N3667">
        <v>0.05</v>
      </c>
      <c r="O3667">
        <v>3213.59</v>
      </c>
      <c r="P3667">
        <v>3825.7</v>
      </c>
      <c r="Q3667">
        <f>Table1[[#This Row],[OrderQuantity]]*Table1[[#This Row],[UnitPrice]]</f>
        <v>19128.5</v>
      </c>
      <c r="R3667">
        <f>Table1[[#This Row],[OrderQuantity]]*Table1[[#This Row],[UnitCost]]</f>
        <v>16067.95</v>
      </c>
      <c r="S3667">
        <f>Table1[[#This Row],[OrderQuantity]]*Table1[[#This Row],[UnitPrice]]*(1-Table1[[#This Row],[DiscountApplied]]) - (Table1[[#This Row],[OrderQuantity]]*Table1[[#This Row],[UnitCost]])</f>
        <v>2104.125</v>
      </c>
      <c r="T3667">
        <f>DATEDIF(Table1[[#This Row],[ShipDate]],Table1[[#This Row],[DeliveryDate]],"d")</f>
        <v>2</v>
      </c>
      <c r="U3667" t="str">
        <f t="shared" si="115"/>
        <v>On Time</v>
      </c>
    </row>
    <row r="3668" spans="1:21" x14ac:dyDescent="0.3">
      <c r="A3668" t="str">
        <f t="shared" si="114"/>
        <v>SO-003767</v>
      </c>
      <c r="B3668" t="s">
        <v>4</v>
      </c>
      <c r="C3668" t="s">
        <v>13</v>
      </c>
      <c r="D3668" s="1">
        <v>43600</v>
      </c>
      <c r="E3668" s="1">
        <v>43682</v>
      </c>
      <c r="F3668" s="1">
        <v>43693</v>
      </c>
      <c r="G3668" s="1">
        <v>43700</v>
      </c>
      <c r="H3668" t="s">
        <v>54</v>
      </c>
      <c r="I3668">
        <v>15</v>
      </c>
      <c r="J3668">
        <v>28</v>
      </c>
      <c r="K3668">
        <v>45</v>
      </c>
      <c r="L3668">
        <v>20</v>
      </c>
      <c r="M3668">
        <v>5</v>
      </c>
      <c r="N3668">
        <v>0.05</v>
      </c>
      <c r="O3668">
        <v>2063.13</v>
      </c>
      <c r="P3668">
        <v>3892.7</v>
      </c>
      <c r="Q3668">
        <f>Table1[[#This Row],[OrderQuantity]]*Table1[[#This Row],[UnitPrice]]</f>
        <v>19463.5</v>
      </c>
      <c r="R3668">
        <f>Table1[[#This Row],[OrderQuantity]]*Table1[[#This Row],[UnitCost]]</f>
        <v>10315.650000000001</v>
      </c>
      <c r="S3668">
        <f>Table1[[#This Row],[OrderQuantity]]*Table1[[#This Row],[UnitPrice]]*(1-Table1[[#This Row],[DiscountApplied]]) - (Table1[[#This Row],[OrderQuantity]]*Table1[[#This Row],[UnitCost]])</f>
        <v>8174.6749999999993</v>
      </c>
      <c r="T3668">
        <f>DATEDIF(Table1[[#This Row],[ShipDate]],Table1[[#This Row],[DeliveryDate]],"d")</f>
        <v>7</v>
      </c>
      <c r="U3668" t="str">
        <f t="shared" si="115"/>
        <v>On Time</v>
      </c>
    </row>
    <row r="3669" spans="1:21" x14ac:dyDescent="0.3">
      <c r="A3669" t="str">
        <f t="shared" si="114"/>
        <v>SO-003768</v>
      </c>
      <c r="B3669" t="s">
        <v>2</v>
      </c>
      <c r="C3669" t="s">
        <v>12</v>
      </c>
      <c r="D3669" s="1">
        <v>43600</v>
      </c>
      <c r="E3669" s="1">
        <v>43682</v>
      </c>
      <c r="F3669" s="1">
        <v>43703</v>
      </c>
      <c r="G3669" s="1">
        <v>43706</v>
      </c>
      <c r="H3669" t="s">
        <v>54</v>
      </c>
      <c r="I3669">
        <v>24</v>
      </c>
      <c r="J3669">
        <v>8</v>
      </c>
      <c r="K3669">
        <v>204</v>
      </c>
      <c r="L3669">
        <v>9</v>
      </c>
      <c r="M3669">
        <v>7</v>
      </c>
      <c r="N3669">
        <v>0.05</v>
      </c>
      <c r="O3669">
        <v>672.14</v>
      </c>
      <c r="P3669">
        <v>1018.4</v>
      </c>
      <c r="Q3669">
        <f>Table1[[#This Row],[OrderQuantity]]*Table1[[#This Row],[UnitPrice]]</f>
        <v>7128.8</v>
      </c>
      <c r="R3669">
        <f>Table1[[#This Row],[OrderQuantity]]*Table1[[#This Row],[UnitCost]]</f>
        <v>4704.9799999999996</v>
      </c>
      <c r="S3669">
        <f>Table1[[#This Row],[OrderQuantity]]*Table1[[#This Row],[UnitPrice]]*(1-Table1[[#This Row],[DiscountApplied]]) - (Table1[[#This Row],[OrderQuantity]]*Table1[[#This Row],[UnitCost]])</f>
        <v>2067.38</v>
      </c>
      <c r="T3669">
        <f>DATEDIF(Table1[[#This Row],[ShipDate]],Table1[[#This Row],[DeliveryDate]],"d")</f>
        <v>3</v>
      </c>
      <c r="U3669" t="str">
        <f t="shared" si="115"/>
        <v>On Time</v>
      </c>
    </row>
    <row r="3670" spans="1:21" x14ac:dyDescent="0.3">
      <c r="A3670" t="str">
        <f t="shared" si="114"/>
        <v>SO-003769</v>
      </c>
      <c r="B3670" t="s">
        <v>3</v>
      </c>
      <c r="C3670" t="s">
        <v>11</v>
      </c>
      <c r="D3670" s="1">
        <v>43600</v>
      </c>
      <c r="E3670" s="1">
        <v>43683</v>
      </c>
      <c r="F3670" s="1">
        <v>43704</v>
      </c>
      <c r="G3670" s="1">
        <v>43713</v>
      </c>
      <c r="H3670" t="s">
        <v>54</v>
      </c>
      <c r="I3670">
        <v>11</v>
      </c>
      <c r="J3670">
        <v>25</v>
      </c>
      <c r="K3670">
        <v>305</v>
      </c>
      <c r="L3670">
        <v>25</v>
      </c>
      <c r="M3670">
        <v>6</v>
      </c>
      <c r="N3670">
        <v>0.2</v>
      </c>
      <c r="O3670">
        <v>783.9</v>
      </c>
      <c r="P3670">
        <v>1005</v>
      </c>
      <c r="Q3670">
        <f>Table1[[#This Row],[OrderQuantity]]*Table1[[#This Row],[UnitPrice]]</f>
        <v>6030</v>
      </c>
      <c r="R3670">
        <f>Table1[[#This Row],[OrderQuantity]]*Table1[[#This Row],[UnitCost]]</f>
        <v>4703.3999999999996</v>
      </c>
      <c r="S3670">
        <f>Table1[[#This Row],[OrderQuantity]]*Table1[[#This Row],[UnitPrice]]*(1-Table1[[#This Row],[DiscountApplied]]) - (Table1[[#This Row],[OrderQuantity]]*Table1[[#This Row],[UnitCost]])</f>
        <v>120.60000000000036</v>
      </c>
      <c r="T3670">
        <f>DATEDIF(Table1[[#This Row],[ShipDate]],Table1[[#This Row],[DeliveryDate]],"d")</f>
        <v>9</v>
      </c>
      <c r="U3670" t="str">
        <f t="shared" si="115"/>
        <v>Late</v>
      </c>
    </row>
    <row r="3671" spans="1:21" x14ac:dyDescent="0.3">
      <c r="A3671" t="str">
        <f t="shared" si="114"/>
        <v>SO-003770</v>
      </c>
      <c r="B3671" t="s">
        <v>5</v>
      </c>
      <c r="C3671" t="s">
        <v>9</v>
      </c>
      <c r="D3671" s="1">
        <v>43600</v>
      </c>
      <c r="E3671" s="1">
        <v>43683</v>
      </c>
      <c r="F3671" s="1">
        <v>43708</v>
      </c>
      <c r="G3671" s="1">
        <v>43715</v>
      </c>
      <c r="H3671" t="s">
        <v>54</v>
      </c>
      <c r="I3671">
        <v>26</v>
      </c>
      <c r="J3671">
        <v>28</v>
      </c>
      <c r="K3671">
        <v>78</v>
      </c>
      <c r="L3671">
        <v>36</v>
      </c>
      <c r="M3671">
        <v>1</v>
      </c>
      <c r="N3671">
        <v>0.05</v>
      </c>
      <c r="O3671">
        <v>4159.8999999999996</v>
      </c>
      <c r="P3671">
        <v>5333.2</v>
      </c>
      <c r="Q3671">
        <f>Table1[[#This Row],[OrderQuantity]]*Table1[[#This Row],[UnitPrice]]</f>
        <v>5333.2</v>
      </c>
      <c r="R3671">
        <f>Table1[[#This Row],[OrderQuantity]]*Table1[[#This Row],[UnitCost]]</f>
        <v>4159.8999999999996</v>
      </c>
      <c r="S3671">
        <f>Table1[[#This Row],[OrderQuantity]]*Table1[[#This Row],[UnitPrice]]*(1-Table1[[#This Row],[DiscountApplied]]) - (Table1[[#This Row],[OrderQuantity]]*Table1[[#This Row],[UnitCost]])</f>
        <v>906.64000000000033</v>
      </c>
      <c r="T3671">
        <f>DATEDIF(Table1[[#This Row],[ShipDate]],Table1[[#This Row],[DeliveryDate]],"d")</f>
        <v>7</v>
      </c>
      <c r="U3671" t="str">
        <f t="shared" si="115"/>
        <v>On Time</v>
      </c>
    </row>
    <row r="3672" spans="1:21" x14ac:dyDescent="0.3">
      <c r="A3672" t="str">
        <f t="shared" si="114"/>
        <v>SO-003771</v>
      </c>
      <c r="B3672" t="s">
        <v>5</v>
      </c>
      <c r="C3672" t="s">
        <v>12</v>
      </c>
      <c r="D3672" s="1">
        <v>43600</v>
      </c>
      <c r="E3672" s="1">
        <v>43683</v>
      </c>
      <c r="F3672" s="1">
        <v>43700</v>
      </c>
      <c r="G3672" s="1">
        <v>43701</v>
      </c>
      <c r="H3672" t="s">
        <v>54</v>
      </c>
      <c r="I3672">
        <v>26</v>
      </c>
      <c r="J3672">
        <v>43</v>
      </c>
      <c r="K3672">
        <v>231</v>
      </c>
      <c r="L3672">
        <v>40</v>
      </c>
      <c r="M3672">
        <v>8</v>
      </c>
      <c r="N3672">
        <v>0.08</v>
      </c>
      <c r="O3672">
        <v>2021.73</v>
      </c>
      <c r="P3672">
        <v>2378.5</v>
      </c>
      <c r="Q3672">
        <f>Table1[[#This Row],[OrderQuantity]]*Table1[[#This Row],[UnitPrice]]</f>
        <v>19028</v>
      </c>
      <c r="R3672">
        <f>Table1[[#This Row],[OrderQuantity]]*Table1[[#This Row],[UnitCost]]</f>
        <v>16173.84</v>
      </c>
      <c r="S3672">
        <f>Table1[[#This Row],[OrderQuantity]]*Table1[[#This Row],[UnitPrice]]*(1-Table1[[#This Row],[DiscountApplied]]) - (Table1[[#This Row],[OrderQuantity]]*Table1[[#This Row],[UnitCost]])</f>
        <v>1331.9200000000019</v>
      </c>
      <c r="T3672">
        <f>DATEDIF(Table1[[#This Row],[ShipDate]],Table1[[#This Row],[DeliveryDate]],"d")</f>
        <v>1</v>
      </c>
      <c r="U3672" t="str">
        <f t="shared" si="115"/>
        <v>On Time</v>
      </c>
    </row>
    <row r="3673" spans="1:21" x14ac:dyDescent="0.3">
      <c r="A3673" t="str">
        <f t="shared" si="114"/>
        <v>SO-003772</v>
      </c>
      <c r="B3673" t="s">
        <v>3</v>
      </c>
      <c r="C3673" t="s">
        <v>13</v>
      </c>
      <c r="D3673" s="1">
        <v>43600</v>
      </c>
      <c r="E3673" s="1">
        <v>43683</v>
      </c>
      <c r="F3673" s="1">
        <v>43705</v>
      </c>
      <c r="G3673" s="1">
        <v>43710</v>
      </c>
      <c r="H3673" t="s">
        <v>54</v>
      </c>
      <c r="I3673">
        <v>4</v>
      </c>
      <c r="J3673">
        <v>20</v>
      </c>
      <c r="K3673">
        <v>52</v>
      </c>
      <c r="L3673">
        <v>45</v>
      </c>
      <c r="M3673">
        <v>5</v>
      </c>
      <c r="N3673">
        <v>0.05</v>
      </c>
      <c r="O3673">
        <v>1452.63</v>
      </c>
      <c r="P3673">
        <v>1989.9</v>
      </c>
      <c r="Q3673">
        <f>Table1[[#This Row],[OrderQuantity]]*Table1[[#This Row],[UnitPrice]]</f>
        <v>9949.5</v>
      </c>
      <c r="R3673">
        <f>Table1[[#This Row],[OrderQuantity]]*Table1[[#This Row],[UnitCost]]</f>
        <v>7263.1500000000005</v>
      </c>
      <c r="S3673">
        <f>Table1[[#This Row],[OrderQuantity]]*Table1[[#This Row],[UnitPrice]]*(1-Table1[[#This Row],[DiscountApplied]]) - (Table1[[#This Row],[OrderQuantity]]*Table1[[#This Row],[UnitCost]])</f>
        <v>2188.8749999999991</v>
      </c>
      <c r="T3673">
        <f>DATEDIF(Table1[[#This Row],[ShipDate]],Table1[[#This Row],[DeliveryDate]],"d")</f>
        <v>5</v>
      </c>
      <c r="U3673" t="str">
        <f t="shared" si="115"/>
        <v>On Time</v>
      </c>
    </row>
    <row r="3674" spans="1:21" x14ac:dyDescent="0.3">
      <c r="A3674" t="str">
        <f t="shared" si="114"/>
        <v>SO-003773</v>
      </c>
      <c r="B3674" t="s">
        <v>4</v>
      </c>
      <c r="C3674" t="s">
        <v>13</v>
      </c>
      <c r="D3674" s="1">
        <v>43500</v>
      </c>
      <c r="E3674" s="1">
        <v>43683</v>
      </c>
      <c r="F3674" s="1">
        <v>43686</v>
      </c>
      <c r="G3674" s="1">
        <v>43687</v>
      </c>
      <c r="H3674" t="s">
        <v>54</v>
      </c>
      <c r="I3674">
        <v>12</v>
      </c>
      <c r="J3674">
        <v>37</v>
      </c>
      <c r="K3674">
        <v>7</v>
      </c>
      <c r="L3674">
        <v>16</v>
      </c>
      <c r="M3674">
        <v>6</v>
      </c>
      <c r="N3674">
        <v>0.05</v>
      </c>
      <c r="O3674">
        <v>2007.99</v>
      </c>
      <c r="P3674">
        <v>2479</v>
      </c>
      <c r="Q3674">
        <f>Table1[[#This Row],[OrderQuantity]]*Table1[[#This Row],[UnitPrice]]</f>
        <v>14874</v>
      </c>
      <c r="R3674">
        <f>Table1[[#This Row],[OrderQuantity]]*Table1[[#This Row],[UnitCost]]</f>
        <v>12047.94</v>
      </c>
      <c r="S3674">
        <f>Table1[[#This Row],[OrderQuantity]]*Table1[[#This Row],[UnitPrice]]*(1-Table1[[#This Row],[DiscountApplied]]) - (Table1[[#This Row],[OrderQuantity]]*Table1[[#This Row],[UnitCost]])</f>
        <v>2082.3599999999988</v>
      </c>
      <c r="T3674">
        <f>DATEDIF(Table1[[#This Row],[ShipDate]],Table1[[#This Row],[DeliveryDate]],"d")</f>
        <v>1</v>
      </c>
      <c r="U3674" t="str">
        <f t="shared" si="115"/>
        <v>On Time</v>
      </c>
    </row>
    <row r="3675" spans="1:21" x14ac:dyDescent="0.3">
      <c r="A3675" t="str">
        <f t="shared" si="114"/>
        <v>SO-003774</v>
      </c>
      <c r="B3675" t="s">
        <v>3</v>
      </c>
      <c r="C3675" t="s">
        <v>13</v>
      </c>
      <c r="D3675" s="1">
        <v>43600</v>
      </c>
      <c r="E3675" s="1">
        <v>43683</v>
      </c>
      <c r="F3675" s="1">
        <v>43693</v>
      </c>
      <c r="G3675" s="1">
        <v>43694</v>
      </c>
      <c r="H3675" t="s">
        <v>54</v>
      </c>
      <c r="I3675">
        <v>8</v>
      </c>
      <c r="J3675">
        <v>10</v>
      </c>
      <c r="K3675">
        <v>30</v>
      </c>
      <c r="L3675">
        <v>17</v>
      </c>
      <c r="M3675">
        <v>7</v>
      </c>
      <c r="N3675">
        <v>0.08</v>
      </c>
      <c r="O3675">
        <v>551.54</v>
      </c>
      <c r="P3675">
        <v>984.9</v>
      </c>
      <c r="Q3675">
        <f>Table1[[#This Row],[OrderQuantity]]*Table1[[#This Row],[UnitPrice]]</f>
        <v>6894.3</v>
      </c>
      <c r="R3675">
        <f>Table1[[#This Row],[OrderQuantity]]*Table1[[#This Row],[UnitCost]]</f>
        <v>3860.7799999999997</v>
      </c>
      <c r="S3675">
        <f>Table1[[#This Row],[OrderQuantity]]*Table1[[#This Row],[UnitPrice]]*(1-Table1[[#This Row],[DiscountApplied]]) - (Table1[[#This Row],[OrderQuantity]]*Table1[[#This Row],[UnitCost]])</f>
        <v>2481.9760000000006</v>
      </c>
      <c r="T3675">
        <f>DATEDIF(Table1[[#This Row],[ShipDate]],Table1[[#This Row],[DeliveryDate]],"d")</f>
        <v>1</v>
      </c>
      <c r="U3675" t="str">
        <f t="shared" si="115"/>
        <v>On Time</v>
      </c>
    </row>
    <row r="3676" spans="1:21" x14ac:dyDescent="0.3">
      <c r="A3676" t="str">
        <f t="shared" si="114"/>
        <v>SO-003775</v>
      </c>
      <c r="B3676" t="s">
        <v>4</v>
      </c>
      <c r="C3676" t="s">
        <v>13</v>
      </c>
      <c r="D3676" s="1">
        <v>43600</v>
      </c>
      <c r="E3676" s="1">
        <v>43683</v>
      </c>
      <c r="F3676" s="1">
        <v>43711</v>
      </c>
      <c r="G3676" s="1">
        <v>43713</v>
      </c>
      <c r="H3676" t="s">
        <v>54</v>
      </c>
      <c r="I3676">
        <v>17</v>
      </c>
      <c r="J3676">
        <v>5</v>
      </c>
      <c r="K3676">
        <v>1</v>
      </c>
      <c r="L3676">
        <v>16</v>
      </c>
      <c r="M3676">
        <v>7</v>
      </c>
      <c r="N3676">
        <v>0.05</v>
      </c>
      <c r="O3676">
        <v>516.84</v>
      </c>
      <c r="P3676">
        <v>891.1</v>
      </c>
      <c r="Q3676">
        <f>Table1[[#This Row],[OrderQuantity]]*Table1[[#This Row],[UnitPrice]]</f>
        <v>6237.7</v>
      </c>
      <c r="R3676">
        <f>Table1[[#This Row],[OrderQuantity]]*Table1[[#This Row],[UnitCost]]</f>
        <v>3617.88</v>
      </c>
      <c r="S3676">
        <f>Table1[[#This Row],[OrderQuantity]]*Table1[[#This Row],[UnitPrice]]*(1-Table1[[#This Row],[DiscountApplied]]) - (Table1[[#This Row],[OrderQuantity]]*Table1[[#This Row],[UnitCost]])</f>
        <v>2307.9349999999995</v>
      </c>
      <c r="T3676">
        <f>DATEDIF(Table1[[#This Row],[ShipDate]],Table1[[#This Row],[DeliveryDate]],"d")</f>
        <v>2</v>
      </c>
      <c r="U3676" t="str">
        <f t="shared" si="115"/>
        <v>On Time</v>
      </c>
    </row>
    <row r="3677" spans="1:21" x14ac:dyDescent="0.3">
      <c r="A3677" t="str">
        <f t="shared" si="114"/>
        <v>SO-003776</v>
      </c>
      <c r="B3677" t="s">
        <v>3</v>
      </c>
      <c r="C3677" t="s">
        <v>10</v>
      </c>
      <c r="D3677" s="1">
        <v>43600</v>
      </c>
      <c r="E3677" s="1">
        <v>43683</v>
      </c>
      <c r="F3677" s="1">
        <v>43700</v>
      </c>
      <c r="G3677" s="1">
        <v>43710</v>
      </c>
      <c r="H3677" t="s">
        <v>54</v>
      </c>
      <c r="I3677">
        <v>11</v>
      </c>
      <c r="J3677">
        <v>26</v>
      </c>
      <c r="K3677">
        <v>126</v>
      </c>
      <c r="L3677">
        <v>47</v>
      </c>
      <c r="M3677">
        <v>7</v>
      </c>
      <c r="N3677">
        <v>0.1</v>
      </c>
      <c r="O3677">
        <v>2969.84</v>
      </c>
      <c r="P3677">
        <v>4013.3</v>
      </c>
      <c r="Q3677">
        <f>Table1[[#This Row],[OrderQuantity]]*Table1[[#This Row],[UnitPrice]]</f>
        <v>28093.100000000002</v>
      </c>
      <c r="R3677">
        <f>Table1[[#This Row],[OrderQuantity]]*Table1[[#This Row],[UnitCost]]</f>
        <v>20788.88</v>
      </c>
      <c r="S3677">
        <f>Table1[[#This Row],[OrderQuantity]]*Table1[[#This Row],[UnitPrice]]*(1-Table1[[#This Row],[DiscountApplied]]) - (Table1[[#This Row],[OrderQuantity]]*Table1[[#This Row],[UnitCost]])</f>
        <v>4494.91</v>
      </c>
      <c r="T3677">
        <f>DATEDIF(Table1[[#This Row],[ShipDate]],Table1[[#This Row],[DeliveryDate]],"d")</f>
        <v>10</v>
      </c>
      <c r="U3677" t="str">
        <f t="shared" si="115"/>
        <v>Late</v>
      </c>
    </row>
    <row r="3678" spans="1:21" x14ac:dyDescent="0.3">
      <c r="A3678" t="str">
        <f t="shared" si="114"/>
        <v>SO-003777</v>
      </c>
      <c r="B3678" t="s">
        <v>3</v>
      </c>
      <c r="C3678" t="s">
        <v>12</v>
      </c>
      <c r="D3678" s="1">
        <v>43600</v>
      </c>
      <c r="E3678" s="1">
        <v>43683</v>
      </c>
      <c r="F3678" s="1">
        <v>43700</v>
      </c>
      <c r="G3678" s="1">
        <v>43705</v>
      </c>
      <c r="H3678" t="s">
        <v>54</v>
      </c>
      <c r="I3678">
        <v>7</v>
      </c>
      <c r="J3678">
        <v>5</v>
      </c>
      <c r="K3678">
        <v>252</v>
      </c>
      <c r="L3678">
        <v>7</v>
      </c>
      <c r="M3678">
        <v>7</v>
      </c>
      <c r="N3678">
        <v>0.08</v>
      </c>
      <c r="O3678">
        <v>3292.38</v>
      </c>
      <c r="P3678">
        <v>6331.5</v>
      </c>
      <c r="Q3678">
        <f>Table1[[#This Row],[OrderQuantity]]*Table1[[#This Row],[UnitPrice]]</f>
        <v>44320.5</v>
      </c>
      <c r="R3678">
        <f>Table1[[#This Row],[OrderQuantity]]*Table1[[#This Row],[UnitCost]]</f>
        <v>23046.66</v>
      </c>
      <c r="S3678">
        <f>Table1[[#This Row],[OrderQuantity]]*Table1[[#This Row],[UnitPrice]]*(1-Table1[[#This Row],[DiscountApplied]]) - (Table1[[#This Row],[OrderQuantity]]*Table1[[#This Row],[UnitCost]])</f>
        <v>17728.2</v>
      </c>
      <c r="T3678">
        <f>DATEDIF(Table1[[#This Row],[ShipDate]],Table1[[#This Row],[DeliveryDate]],"d")</f>
        <v>5</v>
      </c>
      <c r="U3678" t="str">
        <f t="shared" si="115"/>
        <v>On Time</v>
      </c>
    </row>
    <row r="3679" spans="1:21" x14ac:dyDescent="0.3">
      <c r="A3679" t="str">
        <f t="shared" si="114"/>
        <v>SO-003778</v>
      </c>
      <c r="B3679" t="s">
        <v>4</v>
      </c>
      <c r="C3679" t="s">
        <v>10</v>
      </c>
      <c r="D3679" s="1">
        <v>43600</v>
      </c>
      <c r="E3679" s="1">
        <v>43683</v>
      </c>
      <c r="F3679" s="1">
        <v>43709</v>
      </c>
      <c r="G3679" s="1">
        <v>43716</v>
      </c>
      <c r="H3679" t="s">
        <v>54</v>
      </c>
      <c r="I3679">
        <v>16</v>
      </c>
      <c r="J3679">
        <v>14</v>
      </c>
      <c r="K3679">
        <v>186</v>
      </c>
      <c r="L3679">
        <v>21</v>
      </c>
      <c r="M3679">
        <v>2</v>
      </c>
      <c r="N3679">
        <v>0.08</v>
      </c>
      <c r="O3679">
        <v>2537.42</v>
      </c>
      <c r="P3679">
        <v>5286.3</v>
      </c>
      <c r="Q3679">
        <f>Table1[[#This Row],[OrderQuantity]]*Table1[[#This Row],[UnitPrice]]</f>
        <v>10572.6</v>
      </c>
      <c r="R3679">
        <f>Table1[[#This Row],[OrderQuantity]]*Table1[[#This Row],[UnitCost]]</f>
        <v>5074.84</v>
      </c>
      <c r="S3679">
        <f>Table1[[#This Row],[OrderQuantity]]*Table1[[#This Row],[UnitPrice]]*(1-Table1[[#This Row],[DiscountApplied]]) - (Table1[[#This Row],[OrderQuantity]]*Table1[[#This Row],[UnitCost]])</f>
        <v>4651.9520000000011</v>
      </c>
      <c r="T3679">
        <f>DATEDIF(Table1[[#This Row],[ShipDate]],Table1[[#This Row],[DeliveryDate]],"d")</f>
        <v>7</v>
      </c>
      <c r="U3679" t="str">
        <f t="shared" si="115"/>
        <v>On Time</v>
      </c>
    </row>
    <row r="3680" spans="1:21" x14ac:dyDescent="0.3">
      <c r="A3680" t="str">
        <f t="shared" si="114"/>
        <v>SO-003779</v>
      </c>
      <c r="B3680" t="s">
        <v>2</v>
      </c>
      <c r="C3680" t="s">
        <v>12</v>
      </c>
      <c r="D3680" s="1">
        <v>43600</v>
      </c>
      <c r="E3680" s="1">
        <v>43683</v>
      </c>
      <c r="F3680" s="1">
        <v>43692</v>
      </c>
      <c r="G3680" s="1">
        <v>43695</v>
      </c>
      <c r="H3680" t="s">
        <v>54</v>
      </c>
      <c r="I3680">
        <v>22</v>
      </c>
      <c r="J3680">
        <v>32</v>
      </c>
      <c r="K3680">
        <v>251</v>
      </c>
      <c r="L3680">
        <v>31</v>
      </c>
      <c r="M3680">
        <v>3</v>
      </c>
      <c r="N3680">
        <v>0.05</v>
      </c>
      <c r="O3680">
        <v>1011.97</v>
      </c>
      <c r="P3680">
        <v>1715.2</v>
      </c>
      <c r="Q3680">
        <f>Table1[[#This Row],[OrderQuantity]]*Table1[[#This Row],[UnitPrice]]</f>
        <v>5145.6000000000004</v>
      </c>
      <c r="R3680">
        <f>Table1[[#This Row],[OrderQuantity]]*Table1[[#This Row],[UnitCost]]</f>
        <v>3035.91</v>
      </c>
      <c r="S3680">
        <f>Table1[[#This Row],[OrderQuantity]]*Table1[[#This Row],[UnitPrice]]*(1-Table1[[#This Row],[DiscountApplied]]) - (Table1[[#This Row],[OrderQuantity]]*Table1[[#This Row],[UnitCost]])</f>
        <v>1852.4099999999999</v>
      </c>
      <c r="T3680">
        <f>DATEDIF(Table1[[#This Row],[ShipDate]],Table1[[#This Row],[DeliveryDate]],"d")</f>
        <v>3</v>
      </c>
      <c r="U3680" t="str">
        <f t="shared" si="115"/>
        <v>On Time</v>
      </c>
    </row>
    <row r="3681" spans="1:21" x14ac:dyDescent="0.3">
      <c r="A3681" t="str">
        <f t="shared" si="114"/>
        <v>SO-003780</v>
      </c>
      <c r="B3681" t="s">
        <v>5</v>
      </c>
      <c r="C3681" t="s">
        <v>12</v>
      </c>
      <c r="D3681" s="1">
        <v>43600</v>
      </c>
      <c r="E3681" s="1">
        <v>43683</v>
      </c>
      <c r="F3681" s="1">
        <v>43692</v>
      </c>
      <c r="G3681" s="1">
        <v>43696</v>
      </c>
      <c r="H3681" t="s">
        <v>54</v>
      </c>
      <c r="I3681">
        <v>26</v>
      </c>
      <c r="J3681">
        <v>41</v>
      </c>
      <c r="K3681">
        <v>242</v>
      </c>
      <c r="L3681">
        <v>19</v>
      </c>
      <c r="M3681">
        <v>5</v>
      </c>
      <c r="N3681">
        <v>0.08</v>
      </c>
      <c r="O3681">
        <v>703.1</v>
      </c>
      <c r="P3681">
        <v>1065.3</v>
      </c>
      <c r="Q3681">
        <f>Table1[[#This Row],[OrderQuantity]]*Table1[[#This Row],[UnitPrice]]</f>
        <v>5326.5</v>
      </c>
      <c r="R3681">
        <f>Table1[[#This Row],[OrderQuantity]]*Table1[[#This Row],[UnitCost]]</f>
        <v>3515.5</v>
      </c>
      <c r="S3681">
        <f>Table1[[#This Row],[OrderQuantity]]*Table1[[#This Row],[UnitPrice]]*(1-Table1[[#This Row],[DiscountApplied]]) - (Table1[[#This Row],[OrderQuantity]]*Table1[[#This Row],[UnitCost]])</f>
        <v>1384.88</v>
      </c>
      <c r="T3681">
        <f>DATEDIF(Table1[[#This Row],[ShipDate]],Table1[[#This Row],[DeliveryDate]],"d")</f>
        <v>4</v>
      </c>
      <c r="U3681" t="str">
        <f t="shared" si="115"/>
        <v>On Time</v>
      </c>
    </row>
    <row r="3682" spans="1:21" x14ac:dyDescent="0.3">
      <c r="A3682" t="str">
        <f t="shared" si="114"/>
        <v>SO-003781</v>
      </c>
      <c r="B3682" t="s">
        <v>4</v>
      </c>
      <c r="C3682" t="s">
        <v>8</v>
      </c>
      <c r="D3682" s="1">
        <v>43500</v>
      </c>
      <c r="E3682" s="1">
        <v>43684</v>
      </c>
      <c r="F3682" s="1">
        <v>43689</v>
      </c>
      <c r="G3682" s="1">
        <v>43698</v>
      </c>
      <c r="H3682" t="s">
        <v>54</v>
      </c>
      <c r="I3682">
        <v>14</v>
      </c>
      <c r="J3682">
        <v>34</v>
      </c>
      <c r="K3682">
        <v>332</v>
      </c>
      <c r="L3682">
        <v>45</v>
      </c>
      <c r="M3682">
        <v>1</v>
      </c>
      <c r="N3682">
        <v>0.08</v>
      </c>
      <c r="O3682">
        <v>1553.6</v>
      </c>
      <c r="P3682">
        <v>2505.8000000000002</v>
      </c>
      <c r="Q3682">
        <f>Table1[[#This Row],[OrderQuantity]]*Table1[[#This Row],[UnitPrice]]</f>
        <v>2505.8000000000002</v>
      </c>
      <c r="R3682">
        <f>Table1[[#This Row],[OrderQuantity]]*Table1[[#This Row],[UnitCost]]</f>
        <v>1553.6</v>
      </c>
      <c r="S3682">
        <f>Table1[[#This Row],[OrderQuantity]]*Table1[[#This Row],[UnitPrice]]*(1-Table1[[#This Row],[DiscountApplied]]) - (Table1[[#This Row],[OrderQuantity]]*Table1[[#This Row],[UnitCost]])</f>
        <v>751.73600000000033</v>
      </c>
      <c r="T3682">
        <f>DATEDIF(Table1[[#This Row],[ShipDate]],Table1[[#This Row],[DeliveryDate]],"d")</f>
        <v>9</v>
      </c>
      <c r="U3682" t="str">
        <f t="shared" si="115"/>
        <v>Late</v>
      </c>
    </row>
    <row r="3683" spans="1:21" x14ac:dyDescent="0.3">
      <c r="A3683" t="str">
        <f t="shared" si="114"/>
        <v>SO-003782</v>
      </c>
      <c r="B3683" t="s">
        <v>3</v>
      </c>
      <c r="C3683" t="s">
        <v>12</v>
      </c>
      <c r="D3683" s="1">
        <v>43600</v>
      </c>
      <c r="E3683" s="1">
        <v>43684</v>
      </c>
      <c r="F3683" s="1">
        <v>43697</v>
      </c>
      <c r="G3683" s="1">
        <v>43700</v>
      </c>
      <c r="H3683" t="s">
        <v>54</v>
      </c>
      <c r="I3683">
        <v>8</v>
      </c>
      <c r="J3683">
        <v>15</v>
      </c>
      <c r="K3683">
        <v>220</v>
      </c>
      <c r="L3683">
        <v>10</v>
      </c>
      <c r="M3683">
        <v>6</v>
      </c>
      <c r="N3683">
        <v>0.08</v>
      </c>
      <c r="O3683">
        <v>743.7</v>
      </c>
      <c r="P3683">
        <v>1005</v>
      </c>
      <c r="Q3683">
        <f>Table1[[#This Row],[OrderQuantity]]*Table1[[#This Row],[UnitPrice]]</f>
        <v>6030</v>
      </c>
      <c r="R3683">
        <f>Table1[[#This Row],[OrderQuantity]]*Table1[[#This Row],[UnitCost]]</f>
        <v>4462.2000000000007</v>
      </c>
      <c r="S3683">
        <f>Table1[[#This Row],[OrderQuantity]]*Table1[[#This Row],[UnitPrice]]*(1-Table1[[#This Row],[DiscountApplied]]) - (Table1[[#This Row],[OrderQuantity]]*Table1[[#This Row],[UnitCost]])</f>
        <v>1085.3999999999996</v>
      </c>
      <c r="T3683">
        <f>DATEDIF(Table1[[#This Row],[ShipDate]],Table1[[#This Row],[DeliveryDate]],"d")</f>
        <v>3</v>
      </c>
      <c r="U3683" t="str">
        <f t="shared" si="115"/>
        <v>On Time</v>
      </c>
    </row>
    <row r="3684" spans="1:21" x14ac:dyDescent="0.3">
      <c r="A3684" t="str">
        <f t="shared" si="114"/>
        <v>SO-003783</v>
      </c>
      <c r="B3684" t="s">
        <v>3</v>
      </c>
      <c r="C3684" t="s">
        <v>10</v>
      </c>
      <c r="D3684" s="1">
        <v>43600</v>
      </c>
      <c r="E3684" s="1">
        <v>43684</v>
      </c>
      <c r="F3684" s="1">
        <v>43696</v>
      </c>
      <c r="G3684" s="1">
        <v>43702</v>
      </c>
      <c r="H3684" t="s">
        <v>54</v>
      </c>
      <c r="I3684">
        <v>9</v>
      </c>
      <c r="J3684">
        <v>28</v>
      </c>
      <c r="K3684">
        <v>156</v>
      </c>
      <c r="L3684">
        <v>6</v>
      </c>
      <c r="M3684">
        <v>6</v>
      </c>
      <c r="N3684">
        <v>0.08</v>
      </c>
      <c r="O3684">
        <v>623.1</v>
      </c>
      <c r="P3684">
        <v>1005</v>
      </c>
      <c r="Q3684">
        <f>Table1[[#This Row],[OrderQuantity]]*Table1[[#This Row],[UnitPrice]]</f>
        <v>6030</v>
      </c>
      <c r="R3684">
        <f>Table1[[#This Row],[OrderQuantity]]*Table1[[#This Row],[UnitCost]]</f>
        <v>3738.6000000000004</v>
      </c>
      <c r="S3684">
        <f>Table1[[#This Row],[OrderQuantity]]*Table1[[#This Row],[UnitPrice]]*(1-Table1[[#This Row],[DiscountApplied]]) - (Table1[[#This Row],[OrderQuantity]]*Table1[[#This Row],[UnitCost]])</f>
        <v>1809</v>
      </c>
      <c r="T3684">
        <f>DATEDIF(Table1[[#This Row],[ShipDate]],Table1[[#This Row],[DeliveryDate]],"d")</f>
        <v>6</v>
      </c>
      <c r="U3684" t="str">
        <f t="shared" si="115"/>
        <v>On Time</v>
      </c>
    </row>
    <row r="3685" spans="1:21" x14ac:dyDescent="0.3">
      <c r="A3685" t="str">
        <f t="shared" si="114"/>
        <v>SO-003784</v>
      </c>
      <c r="B3685" t="s">
        <v>3</v>
      </c>
      <c r="C3685" t="s">
        <v>12</v>
      </c>
      <c r="D3685" s="1">
        <v>43500</v>
      </c>
      <c r="E3685" s="1">
        <v>43684</v>
      </c>
      <c r="F3685" s="1">
        <v>43692</v>
      </c>
      <c r="G3685" s="1">
        <v>43693</v>
      </c>
      <c r="H3685" t="s">
        <v>54</v>
      </c>
      <c r="I3685">
        <v>10</v>
      </c>
      <c r="J3685">
        <v>18</v>
      </c>
      <c r="K3685">
        <v>238</v>
      </c>
      <c r="L3685">
        <v>45</v>
      </c>
      <c r="M3685">
        <v>5</v>
      </c>
      <c r="N3685">
        <v>0.15</v>
      </c>
      <c r="O3685">
        <v>947.92</v>
      </c>
      <c r="P3685">
        <v>1755.4</v>
      </c>
      <c r="Q3685">
        <f>Table1[[#This Row],[OrderQuantity]]*Table1[[#This Row],[UnitPrice]]</f>
        <v>8777</v>
      </c>
      <c r="R3685">
        <f>Table1[[#This Row],[OrderQuantity]]*Table1[[#This Row],[UnitCost]]</f>
        <v>4739.5999999999995</v>
      </c>
      <c r="S3685">
        <f>Table1[[#This Row],[OrderQuantity]]*Table1[[#This Row],[UnitPrice]]*(1-Table1[[#This Row],[DiscountApplied]]) - (Table1[[#This Row],[OrderQuantity]]*Table1[[#This Row],[UnitCost]])</f>
        <v>2720.8500000000004</v>
      </c>
      <c r="T3685">
        <f>DATEDIF(Table1[[#This Row],[ShipDate]],Table1[[#This Row],[DeliveryDate]],"d")</f>
        <v>1</v>
      </c>
      <c r="U3685" t="str">
        <f t="shared" si="115"/>
        <v>On Time</v>
      </c>
    </row>
    <row r="3686" spans="1:21" x14ac:dyDescent="0.3">
      <c r="A3686" t="str">
        <f t="shared" si="114"/>
        <v>SO-003785</v>
      </c>
      <c r="B3686" t="s">
        <v>4</v>
      </c>
      <c r="C3686" t="s">
        <v>12</v>
      </c>
      <c r="D3686" s="1">
        <v>43500</v>
      </c>
      <c r="E3686" s="1">
        <v>43685</v>
      </c>
      <c r="F3686" s="1">
        <v>43697</v>
      </c>
      <c r="G3686" s="1">
        <v>43702</v>
      </c>
      <c r="H3686" t="s">
        <v>54</v>
      </c>
      <c r="I3686">
        <v>12</v>
      </c>
      <c r="J3686">
        <v>20</v>
      </c>
      <c r="K3686">
        <v>207</v>
      </c>
      <c r="L3686">
        <v>34</v>
      </c>
      <c r="M3686">
        <v>1</v>
      </c>
      <c r="N3686">
        <v>0.08</v>
      </c>
      <c r="O3686">
        <v>1143.8900000000001</v>
      </c>
      <c r="P3686">
        <v>1815.7</v>
      </c>
      <c r="Q3686">
        <f>Table1[[#This Row],[OrderQuantity]]*Table1[[#This Row],[UnitPrice]]</f>
        <v>1815.7</v>
      </c>
      <c r="R3686">
        <f>Table1[[#This Row],[OrderQuantity]]*Table1[[#This Row],[UnitCost]]</f>
        <v>1143.8900000000001</v>
      </c>
      <c r="S3686">
        <f>Table1[[#This Row],[OrderQuantity]]*Table1[[#This Row],[UnitPrice]]*(1-Table1[[#This Row],[DiscountApplied]]) - (Table1[[#This Row],[OrderQuantity]]*Table1[[#This Row],[UnitCost]])</f>
        <v>526.55400000000009</v>
      </c>
      <c r="T3686">
        <f>DATEDIF(Table1[[#This Row],[ShipDate]],Table1[[#This Row],[DeliveryDate]],"d")</f>
        <v>5</v>
      </c>
      <c r="U3686" t="str">
        <f t="shared" si="115"/>
        <v>On Time</v>
      </c>
    </row>
    <row r="3687" spans="1:21" x14ac:dyDescent="0.3">
      <c r="A3687" t="str">
        <f t="shared" si="114"/>
        <v>SO-003786</v>
      </c>
      <c r="B3687" t="s">
        <v>3</v>
      </c>
      <c r="C3687" t="s">
        <v>8</v>
      </c>
      <c r="D3687" s="1">
        <v>43600</v>
      </c>
      <c r="E3687" s="1">
        <v>43685</v>
      </c>
      <c r="F3687" s="1">
        <v>43688</v>
      </c>
      <c r="G3687" s="1">
        <v>43691</v>
      </c>
      <c r="H3687" t="s">
        <v>54</v>
      </c>
      <c r="I3687">
        <v>11</v>
      </c>
      <c r="J3687">
        <v>13</v>
      </c>
      <c r="K3687">
        <v>365</v>
      </c>
      <c r="L3687">
        <v>33</v>
      </c>
      <c r="M3687">
        <v>8</v>
      </c>
      <c r="N3687">
        <v>0.05</v>
      </c>
      <c r="O3687">
        <v>1090.76</v>
      </c>
      <c r="P3687">
        <v>2479</v>
      </c>
      <c r="Q3687">
        <f>Table1[[#This Row],[OrderQuantity]]*Table1[[#This Row],[UnitPrice]]</f>
        <v>19832</v>
      </c>
      <c r="R3687">
        <f>Table1[[#This Row],[OrderQuantity]]*Table1[[#This Row],[UnitCost]]</f>
        <v>8726.08</v>
      </c>
      <c r="S3687">
        <f>Table1[[#This Row],[OrderQuantity]]*Table1[[#This Row],[UnitPrice]]*(1-Table1[[#This Row],[DiscountApplied]]) - (Table1[[#This Row],[OrderQuantity]]*Table1[[#This Row],[UnitCost]])</f>
        <v>10114.319999999998</v>
      </c>
      <c r="T3687">
        <f>DATEDIF(Table1[[#This Row],[ShipDate]],Table1[[#This Row],[DeliveryDate]],"d")</f>
        <v>3</v>
      </c>
      <c r="U3687" t="str">
        <f t="shared" si="115"/>
        <v>On Time</v>
      </c>
    </row>
    <row r="3688" spans="1:21" x14ac:dyDescent="0.3">
      <c r="A3688" t="str">
        <f t="shared" si="114"/>
        <v>SO-003787</v>
      </c>
      <c r="B3688" t="s">
        <v>2</v>
      </c>
      <c r="C3688" t="s">
        <v>10</v>
      </c>
      <c r="D3688" s="1">
        <v>43600</v>
      </c>
      <c r="E3688" s="1">
        <v>43685</v>
      </c>
      <c r="F3688" s="1">
        <v>43697</v>
      </c>
      <c r="G3688" s="1">
        <v>43707</v>
      </c>
      <c r="H3688" t="s">
        <v>54</v>
      </c>
      <c r="I3688">
        <v>23</v>
      </c>
      <c r="J3688">
        <v>20</v>
      </c>
      <c r="K3688">
        <v>134</v>
      </c>
      <c r="L3688">
        <v>20</v>
      </c>
      <c r="M3688">
        <v>5</v>
      </c>
      <c r="N3688">
        <v>0.08</v>
      </c>
      <c r="O3688">
        <v>1250.76</v>
      </c>
      <c r="P3688">
        <v>2405.3000000000002</v>
      </c>
      <c r="Q3688">
        <f>Table1[[#This Row],[OrderQuantity]]*Table1[[#This Row],[UnitPrice]]</f>
        <v>12026.5</v>
      </c>
      <c r="R3688">
        <f>Table1[[#This Row],[OrderQuantity]]*Table1[[#This Row],[UnitCost]]</f>
        <v>6253.8</v>
      </c>
      <c r="S3688">
        <f>Table1[[#This Row],[OrderQuantity]]*Table1[[#This Row],[UnitPrice]]*(1-Table1[[#This Row],[DiscountApplied]]) - (Table1[[#This Row],[OrderQuantity]]*Table1[[#This Row],[UnitCost]])</f>
        <v>4810.5800000000008</v>
      </c>
      <c r="T3688">
        <f>DATEDIF(Table1[[#This Row],[ShipDate]],Table1[[#This Row],[DeliveryDate]],"d")</f>
        <v>10</v>
      </c>
      <c r="U3688" t="str">
        <f t="shared" si="115"/>
        <v>Late</v>
      </c>
    </row>
    <row r="3689" spans="1:21" x14ac:dyDescent="0.3">
      <c r="A3689" t="str">
        <f t="shared" si="114"/>
        <v>SO-003788</v>
      </c>
      <c r="B3689" t="s">
        <v>2</v>
      </c>
      <c r="C3689" t="s">
        <v>12</v>
      </c>
      <c r="D3689" s="1">
        <v>43600</v>
      </c>
      <c r="E3689" s="1">
        <v>43685</v>
      </c>
      <c r="F3689" s="1">
        <v>43697</v>
      </c>
      <c r="G3689" s="1">
        <v>43707</v>
      </c>
      <c r="H3689" t="s">
        <v>54</v>
      </c>
      <c r="I3689">
        <v>24</v>
      </c>
      <c r="J3689">
        <v>40</v>
      </c>
      <c r="K3689">
        <v>254</v>
      </c>
      <c r="L3689">
        <v>2</v>
      </c>
      <c r="M3689">
        <v>4</v>
      </c>
      <c r="N3689">
        <v>0.15</v>
      </c>
      <c r="O3689">
        <v>3946.03</v>
      </c>
      <c r="P3689">
        <v>5480.6</v>
      </c>
      <c r="Q3689">
        <f>Table1[[#This Row],[OrderQuantity]]*Table1[[#This Row],[UnitPrice]]</f>
        <v>21922.400000000001</v>
      </c>
      <c r="R3689">
        <f>Table1[[#This Row],[OrderQuantity]]*Table1[[#This Row],[UnitCost]]</f>
        <v>15784.12</v>
      </c>
      <c r="S3689">
        <f>Table1[[#This Row],[OrderQuantity]]*Table1[[#This Row],[UnitPrice]]*(1-Table1[[#This Row],[DiscountApplied]]) - (Table1[[#This Row],[OrderQuantity]]*Table1[[#This Row],[UnitCost]])</f>
        <v>2849.92</v>
      </c>
      <c r="T3689">
        <f>DATEDIF(Table1[[#This Row],[ShipDate]],Table1[[#This Row],[DeliveryDate]],"d")</f>
        <v>10</v>
      </c>
      <c r="U3689" t="str">
        <f t="shared" si="115"/>
        <v>Late</v>
      </c>
    </row>
    <row r="3690" spans="1:21" x14ac:dyDescent="0.3">
      <c r="A3690" t="str">
        <f t="shared" si="114"/>
        <v>SO-003789</v>
      </c>
      <c r="B3690" t="s">
        <v>3</v>
      </c>
      <c r="C3690" t="s">
        <v>13</v>
      </c>
      <c r="D3690" s="1">
        <v>43600</v>
      </c>
      <c r="E3690" s="1">
        <v>43685</v>
      </c>
      <c r="F3690" s="1">
        <v>43709</v>
      </c>
      <c r="G3690" s="1">
        <v>43711</v>
      </c>
      <c r="H3690" t="s">
        <v>54</v>
      </c>
      <c r="I3690">
        <v>1</v>
      </c>
      <c r="J3690">
        <v>19</v>
      </c>
      <c r="K3690">
        <v>29</v>
      </c>
      <c r="L3690">
        <v>34</v>
      </c>
      <c r="M3690">
        <v>5</v>
      </c>
      <c r="N3690">
        <v>0.1</v>
      </c>
      <c r="O3690">
        <v>166.16</v>
      </c>
      <c r="P3690">
        <v>268</v>
      </c>
      <c r="Q3690">
        <f>Table1[[#This Row],[OrderQuantity]]*Table1[[#This Row],[UnitPrice]]</f>
        <v>1340</v>
      </c>
      <c r="R3690">
        <f>Table1[[#This Row],[OrderQuantity]]*Table1[[#This Row],[UnitCost]]</f>
        <v>830.8</v>
      </c>
      <c r="S3690">
        <f>Table1[[#This Row],[OrderQuantity]]*Table1[[#This Row],[UnitPrice]]*(1-Table1[[#This Row],[DiscountApplied]]) - (Table1[[#This Row],[OrderQuantity]]*Table1[[#This Row],[UnitCost]])</f>
        <v>375.20000000000005</v>
      </c>
      <c r="T3690">
        <f>DATEDIF(Table1[[#This Row],[ShipDate]],Table1[[#This Row],[DeliveryDate]],"d")</f>
        <v>2</v>
      </c>
      <c r="U3690" t="str">
        <f t="shared" si="115"/>
        <v>On Time</v>
      </c>
    </row>
    <row r="3691" spans="1:21" x14ac:dyDescent="0.3">
      <c r="A3691" t="str">
        <f t="shared" si="114"/>
        <v>SO-003790</v>
      </c>
      <c r="B3691" t="s">
        <v>3</v>
      </c>
      <c r="C3691" t="s">
        <v>11</v>
      </c>
      <c r="D3691" s="1">
        <v>43600</v>
      </c>
      <c r="E3691" s="1">
        <v>43685</v>
      </c>
      <c r="F3691" s="1">
        <v>43699</v>
      </c>
      <c r="G3691" s="1">
        <v>43706</v>
      </c>
      <c r="H3691" t="s">
        <v>54</v>
      </c>
      <c r="I3691">
        <v>9</v>
      </c>
      <c r="J3691">
        <v>36</v>
      </c>
      <c r="K3691">
        <v>279</v>
      </c>
      <c r="L3691">
        <v>16</v>
      </c>
      <c r="M3691">
        <v>6</v>
      </c>
      <c r="N3691">
        <v>0.08</v>
      </c>
      <c r="O3691">
        <v>2595.92</v>
      </c>
      <c r="P3691">
        <v>6331.5</v>
      </c>
      <c r="Q3691">
        <f>Table1[[#This Row],[OrderQuantity]]*Table1[[#This Row],[UnitPrice]]</f>
        <v>37989</v>
      </c>
      <c r="R3691">
        <f>Table1[[#This Row],[OrderQuantity]]*Table1[[#This Row],[UnitCost]]</f>
        <v>15575.52</v>
      </c>
      <c r="S3691">
        <f>Table1[[#This Row],[OrderQuantity]]*Table1[[#This Row],[UnitPrice]]*(1-Table1[[#This Row],[DiscountApplied]]) - (Table1[[#This Row],[OrderQuantity]]*Table1[[#This Row],[UnitCost]])</f>
        <v>19374.360000000004</v>
      </c>
      <c r="T3691">
        <f>DATEDIF(Table1[[#This Row],[ShipDate]],Table1[[#This Row],[DeliveryDate]],"d")</f>
        <v>7</v>
      </c>
      <c r="U3691" t="str">
        <f t="shared" si="115"/>
        <v>On Time</v>
      </c>
    </row>
    <row r="3692" spans="1:21" x14ac:dyDescent="0.3">
      <c r="A3692" t="str">
        <f t="shared" si="114"/>
        <v>SO-003791</v>
      </c>
      <c r="B3692" t="s">
        <v>3</v>
      </c>
      <c r="C3692" t="s">
        <v>10</v>
      </c>
      <c r="D3692" s="1">
        <v>43600</v>
      </c>
      <c r="E3692" s="1">
        <v>43685</v>
      </c>
      <c r="F3692" s="1">
        <v>43698</v>
      </c>
      <c r="G3692" s="1">
        <v>43704</v>
      </c>
      <c r="H3692" t="s">
        <v>54</v>
      </c>
      <c r="I3692">
        <v>1</v>
      </c>
      <c r="J3692">
        <v>8</v>
      </c>
      <c r="K3692">
        <v>137</v>
      </c>
      <c r="L3692">
        <v>3</v>
      </c>
      <c r="M3692">
        <v>4</v>
      </c>
      <c r="N3692">
        <v>0.2</v>
      </c>
      <c r="O3692">
        <v>365.15</v>
      </c>
      <c r="P3692">
        <v>730.3</v>
      </c>
      <c r="Q3692">
        <f>Table1[[#This Row],[OrderQuantity]]*Table1[[#This Row],[UnitPrice]]</f>
        <v>2921.2</v>
      </c>
      <c r="R3692">
        <f>Table1[[#This Row],[OrderQuantity]]*Table1[[#This Row],[UnitCost]]</f>
        <v>1460.6</v>
      </c>
      <c r="S3692">
        <f>Table1[[#This Row],[OrderQuantity]]*Table1[[#This Row],[UnitPrice]]*(1-Table1[[#This Row],[DiscountApplied]]) - (Table1[[#This Row],[OrderQuantity]]*Table1[[#This Row],[UnitCost]])</f>
        <v>876.36000000000013</v>
      </c>
      <c r="T3692">
        <f>DATEDIF(Table1[[#This Row],[ShipDate]],Table1[[#This Row],[DeliveryDate]],"d")</f>
        <v>6</v>
      </c>
      <c r="U3692" t="str">
        <f t="shared" si="115"/>
        <v>On Time</v>
      </c>
    </row>
    <row r="3693" spans="1:21" x14ac:dyDescent="0.3">
      <c r="A3693" t="str">
        <f t="shared" si="114"/>
        <v>SO-003792</v>
      </c>
      <c r="B3693" t="s">
        <v>3</v>
      </c>
      <c r="C3693" t="s">
        <v>13</v>
      </c>
      <c r="D3693" s="1">
        <v>43600</v>
      </c>
      <c r="E3693" s="1">
        <v>43685</v>
      </c>
      <c r="F3693" s="1">
        <v>43689</v>
      </c>
      <c r="G3693" s="1">
        <v>43698</v>
      </c>
      <c r="H3693" t="s">
        <v>54</v>
      </c>
      <c r="I3693">
        <v>10</v>
      </c>
      <c r="J3693">
        <v>27</v>
      </c>
      <c r="K3693">
        <v>4</v>
      </c>
      <c r="L3693">
        <v>39</v>
      </c>
      <c r="M3693">
        <v>3</v>
      </c>
      <c r="N3693">
        <v>0.08</v>
      </c>
      <c r="O3693">
        <v>146.33000000000001</v>
      </c>
      <c r="P3693">
        <v>187.6</v>
      </c>
      <c r="Q3693">
        <f>Table1[[#This Row],[OrderQuantity]]*Table1[[#This Row],[UnitPrice]]</f>
        <v>562.79999999999995</v>
      </c>
      <c r="R3693">
        <f>Table1[[#This Row],[OrderQuantity]]*Table1[[#This Row],[UnitCost]]</f>
        <v>438.99</v>
      </c>
      <c r="S3693">
        <f>Table1[[#This Row],[OrderQuantity]]*Table1[[#This Row],[UnitPrice]]*(1-Table1[[#This Row],[DiscountApplied]]) - (Table1[[#This Row],[OrderQuantity]]*Table1[[#This Row],[UnitCost]])</f>
        <v>78.785999999999945</v>
      </c>
      <c r="T3693">
        <f>DATEDIF(Table1[[#This Row],[ShipDate]],Table1[[#This Row],[DeliveryDate]],"d")</f>
        <v>9</v>
      </c>
      <c r="U3693" t="str">
        <f t="shared" si="115"/>
        <v>Late</v>
      </c>
    </row>
    <row r="3694" spans="1:21" x14ac:dyDescent="0.3">
      <c r="A3694" t="str">
        <f t="shared" si="114"/>
        <v>SO-003793</v>
      </c>
      <c r="B3694" t="s">
        <v>4</v>
      </c>
      <c r="C3694" t="s">
        <v>10</v>
      </c>
      <c r="D3694" s="1">
        <v>43600</v>
      </c>
      <c r="E3694" s="1">
        <v>43685</v>
      </c>
      <c r="F3694" s="1">
        <v>43690</v>
      </c>
      <c r="G3694" s="1">
        <v>43695</v>
      </c>
      <c r="H3694" t="s">
        <v>54</v>
      </c>
      <c r="I3694">
        <v>17</v>
      </c>
      <c r="J3694">
        <v>22</v>
      </c>
      <c r="K3694">
        <v>127</v>
      </c>
      <c r="L3694">
        <v>32</v>
      </c>
      <c r="M3694">
        <v>4</v>
      </c>
      <c r="N3694">
        <v>0.3</v>
      </c>
      <c r="O3694">
        <v>2329.59</v>
      </c>
      <c r="P3694">
        <v>3819</v>
      </c>
      <c r="Q3694">
        <f>Table1[[#This Row],[OrderQuantity]]*Table1[[#This Row],[UnitPrice]]</f>
        <v>15276</v>
      </c>
      <c r="R3694">
        <f>Table1[[#This Row],[OrderQuantity]]*Table1[[#This Row],[UnitCost]]</f>
        <v>9318.36</v>
      </c>
      <c r="S3694">
        <f>Table1[[#This Row],[OrderQuantity]]*Table1[[#This Row],[UnitPrice]]*(1-Table1[[#This Row],[DiscountApplied]]) - (Table1[[#This Row],[OrderQuantity]]*Table1[[#This Row],[UnitCost]])</f>
        <v>1374.8399999999983</v>
      </c>
      <c r="T3694">
        <f>DATEDIF(Table1[[#This Row],[ShipDate]],Table1[[#This Row],[DeliveryDate]],"d")</f>
        <v>5</v>
      </c>
      <c r="U3694" t="str">
        <f t="shared" si="115"/>
        <v>On Time</v>
      </c>
    </row>
    <row r="3695" spans="1:21" x14ac:dyDescent="0.3">
      <c r="A3695" t="str">
        <f t="shared" si="114"/>
        <v>SO-003794</v>
      </c>
      <c r="B3695" t="s">
        <v>2</v>
      </c>
      <c r="C3695" t="s">
        <v>10</v>
      </c>
      <c r="D3695" s="1">
        <v>43600</v>
      </c>
      <c r="E3695" s="1">
        <v>43685</v>
      </c>
      <c r="F3695" s="1">
        <v>43705</v>
      </c>
      <c r="G3695" s="1">
        <v>43707</v>
      </c>
      <c r="H3695" t="s">
        <v>54</v>
      </c>
      <c r="I3695">
        <v>21</v>
      </c>
      <c r="J3695">
        <v>48</v>
      </c>
      <c r="K3695">
        <v>194</v>
      </c>
      <c r="L3695">
        <v>39</v>
      </c>
      <c r="M3695">
        <v>2</v>
      </c>
      <c r="N3695">
        <v>0.1</v>
      </c>
      <c r="O3695">
        <v>135.07</v>
      </c>
      <c r="P3695">
        <v>241.2</v>
      </c>
      <c r="Q3695">
        <f>Table1[[#This Row],[OrderQuantity]]*Table1[[#This Row],[UnitPrice]]</f>
        <v>482.4</v>
      </c>
      <c r="R3695">
        <f>Table1[[#This Row],[OrderQuantity]]*Table1[[#This Row],[UnitCost]]</f>
        <v>270.14</v>
      </c>
      <c r="S3695">
        <f>Table1[[#This Row],[OrderQuantity]]*Table1[[#This Row],[UnitPrice]]*(1-Table1[[#This Row],[DiscountApplied]]) - (Table1[[#This Row],[OrderQuantity]]*Table1[[#This Row],[UnitCost]])</f>
        <v>164.01999999999998</v>
      </c>
      <c r="T3695">
        <f>DATEDIF(Table1[[#This Row],[ShipDate]],Table1[[#This Row],[DeliveryDate]],"d")</f>
        <v>2</v>
      </c>
      <c r="U3695" t="str">
        <f t="shared" si="115"/>
        <v>On Time</v>
      </c>
    </row>
    <row r="3696" spans="1:21" x14ac:dyDescent="0.3">
      <c r="A3696" t="str">
        <f t="shared" si="114"/>
        <v>SO-003795</v>
      </c>
      <c r="B3696" t="s">
        <v>4</v>
      </c>
      <c r="C3696" t="s">
        <v>12</v>
      </c>
      <c r="D3696" s="1">
        <v>43600</v>
      </c>
      <c r="E3696" s="1">
        <v>43685</v>
      </c>
      <c r="F3696" s="1">
        <v>43690</v>
      </c>
      <c r="G3696" s="1">
        <v>43699</v>
      </c>
      <c r="H3696" t="s">
        <v>54</v>
      </c>
      <c r="I3696">
        <v>13</v>
      </c>
      <c r="J3696">
        <v>19</v>
      </c>
      <c r="K3696">
        <v>223</v>
      </c>
      <c r="L3696">
        <v>33</v>
      </c>
      <c r="M3696">
        <v>8</v>
      </c>
      <c r="N3696">
        <v>0.2</v>
      </c>
      <c r="O3696">
        <v>961.85</v>
      </c>
      <c r="P3696">
        <v>1299.8</v>
      </c>
      <c r="Q3696">
        <f>Table1[[#This Row],[OrderQuantity]]*Table1[[#This Row],[UnitPrice]]</f>
        <v>10398.4</v>
      </c>
      <c r="R3696">
        <f>Table1[[#This Row],[OrderQuantity]]*Table1[[#This Row],[UnitCost]]</f>
        <v>7694.8</v>
      </c>
      <c r="S3696">
        <f>Table1[[#This Row],[OrderQuantity]]*Table1[[#This Row],[UnitPrice]]*(1-Table1[[#This Row],[DiscountApplied]]) - (Table1[[#This Row],[OrderQuantity]]*Table1[[#This Row],[UnitCost]])</f>
        <v>623.91999999999916</v>
      </c>
      <c r="T3696">
        <f>DATEDIF(Table1[[#This Row],[ShipDate]],Table1[[#This Row],[DeliveryDate]],"d")</f>
        <v>9</v>
      </c>
      <c r="U3696" t="str">
        <f t="shared" si="115"/>
        <v>Late</v>
      </c>
    </row>
    <row r="3697" spans="1:21" x14ac:dyDescent="0.3">
      <c r="A3697" t="str">
        <f t="shared" si="114"/>
        <v>SO-003796</v>
      </c>
      <c r="B3697" t="s">
        <v>3</v>
      </c>
      <c r="C3697" t="s">
        <v>8</v>
      </c>
      <c r="D3697" s="1">
        <v>43600</v>
      </c>
      <c r="E3697" s="1">
        <v>43685</v>
      </c>
      <c r="F3697" s="1">
        <v>43713</v>
      </c>
      <c r="G3697" s="1">
        <v>43720</v>
      </c>
      <c r="H3697" t="s">
        <v>54</v>
      </c>
      <c r="I3697">
        <v>7</v>
      </c>
      <c r="J3697">
        <v>7</v>
      </c>
      <c r="K3697">
        <v>344</v>
      </c>
      <c r="L3697">
        <v>34</v>
      </c>
      <c r="M3697">
        <v>3</v>
      </c>
      <c r="N3697">
        <v>0.1</v>
      </c>
      <c r="O3697">
        <v>456</v>
      </c>
      <c r="P3697">
        <v>1112.2</v>
      </c>
      <c r="Q3697">
        <f>Table1[[#This Row],[OrderQuantity]]*Table1[[#This Row],[UnitPrice]]</f>
        <v>3336.6000000000004</v>
      </c>
      <c r="R3697">
        <f>Table1[[#This Row],[OrderQuantity]]*Table1[[#This Row],[UnitCost]]</f>
        <v>1368</v>
      </c>
      <c r="S3697">
        <f>Table1[[#This Row],[OrderQuantity]]*Table1[[#This Row],[UnitPrice]]*(1-Table1[[#This Row],[DiscountApplied]]) - (Table1[[#This Row],[OrderQuantity]]*Table1[[#This Row],[UnitCost]])</f>
        <v>1634.9400000000005</v>
      </c>
      <c r="T3697">
        <f>DATEDIF(Table1[[#This Row],[ShipDate]],Table1[[#This Row],[DeliveryDate]],"d")</f>
        <v>7</v>
      </c>
      <c r="U3697" t="str">
        <f t="shared" si="115"/>
        <v>On Time</v>
      </c>
    </row>
    <row r="3698" spans="1:21" x14ac:dyDescent="0.3">
      <c r="A3698" t="str">
        <f t="shared" si="114"/>
        <v>SO-003797</v>
      </c>
      <c r="B3698" t="s">
        <v>4</v>
      </c>
      <c r="C3698" t="s">
        <v>8</v>
      </c>
      <c r="D3698" s="1">
        <v>43600</v>
      </c>
      <c r="E3698" s="1">
        <v>43685</v>
      </c>
      <c r="F3698" s="1">
        <v>43703</v>
      </c>
      <c r="G3698" s="1">
        <v>43707</v>
      </c>
      <c r="H3698" t="s">
        <v>54</v>
      </c>
      <c r="I3698">
        <v>17</v>
      </c>
      <c r="J3698">
        <v>49</v>
      </c>
      <c r="K3698">
        <v>344</v>
      </c>
      <c r="L3698">
        <v>29</v>
      </c>
      <c r="M3698">
        <v>8</v>
      </c>
      <c r="N3698">
        <v>0.08</v>
      </c>
      <c r="O3698">
        <v>2844.69</v>
      </c>
      <c r="P3698">
        <v>4006.6</v>
      </c>
      <c r="Q3698">
        <f>Table1[[#This Row],[OrderQuantity]]*Table1[[#This Row],[UnitPrice]]</f>
        <v>32052.799999999999</v>
      </c>
      <c r="R3698">
        <f>Table1[[#This Row],[OrderQuantity]]*Table1[[#This Row],[UnitCost]]</f>
        <v>22757.52</v>
      </c>
      <c r="S3698">
        <f>Table1[[#This Row],[OrderQuantity]]*Table1[[#This Row],[UnitPrice]]*(1-Table1[[#This Row],[DiscountApplied]]) - (Table1[[#This Row],[OrderQuantity]]*Table1[[#This Row],[UnitCost]])</f>
        <v>6731.0560000000005</v>
      </c>
      <c r="T3698">
        <f>DATEDIF(Table1[[#This Row],[ShipDate]],Table1[[#This Row],[DeliveryDate]],"d")</f>
        <v>4</v>
      </c>
      <c r="U3698" t="str">
        <f t="shared" si="115"/>
        <v>On Time</v>
      </c>
    </row>
    <row r="3699" spans="1:21" x14ac:dyDescent="0.3">
      <c r="A3699" t="str">
        <f t="shared" si="114"/>
        <v>SO-003798</v>
      </c>
      <c r="B3699" t="s">
        <v>5</v>
      </c>
      <c r="C3699" t="s">
        <v>11</v>
      </c>
      <c r="D3699" s="1">
        <v>43600</v>
      </c>
      <c r="E3699" s="1">
        <v>43686</v>
      </c>
      <c r="F3699" s="1">
        <v>43701</v>
      </c>
      <c r="G3699" s="1">
        <v>43702</v>
      </c>
      <c r="H3699" t="s">
        <v>54</v>
      </c>
      <c r="I3699">
        <v>28</v>
      </c>
      <c r="J3699">
        <v>32</v>
      </c>
      <c r="K3699">
        <v>328</v>
      </c>
      <c r="L3699">
        <v>10</v>
      </c>
      <c r="M3699">
        <v>8</v>
      </c>
      <c r="N3699">
        <v>0.05</v>
      </c>
      <c r="O3699">
        <v>596.70000000000005</v>
      </c>
      <c r="P3699">
        <v>978.2</v>
      </c>
      <c r="Q3699">
        <f>Table1[[#This Row],[OrderQuantity]]*Table1[[#This Row],[UnitPrice]]</f>
        <v>7825.6</v>
      </c>
      <c r="R3699">
        <f>Table1[[#This Row],[OrderQuantity]]*Table1[[#This Row],[UnitCost]]</f>
        <v>4773.6000000000004</v>
      </c>
      <c r="S3699">
        <f>Table1[[#This Row],[OrderQuantity]]*Table1[[#This Row],[UnitPrice]]*(1-Table1[[#This Row],[DiscountApplied]]) - (Table1[[#This Row],[OrderQuantity]]*Table1[[#This Row],[UnitCost]])</f>
        <v>2660.7199999999993</v>
      </c>
      <c r="T3699">
        <f>DATEDIF(Table1[[#This Row],[ShipDate]],Table1[[#This Row],[DeliveryDate]],"d")</f>
        <v>1</v>
      </c>
      <c r="U3699" t="str">
        <f t="shared" si="115"/>
        <v>On Time</v>
      </c>
    </row>
    <row r="3700" spans="1:21" x14ac:dyDescent="0.3">
      <c r="A3700" t="str">
        <f t="shared" si="114"/>
        <v>SO-003799</v>
      </c>
      <c r="B3700" t="s">
        <v>3</v>
      </c>
      <c r="C3700" t="s">
        <v>10</v>
      </c>
      <c r="D3700" s="1">
        <v>43600</v>
      </c>
      <c r="E3700" s="1">
        <v>43686</v>
      </c>
      <c r="F3700" s="1">
        <v>43690</v>
      </c>
      <c r="G3700" s="1">
        <v>43693</v>
      </c>
      <c r="H3700" t="s">
        <v>54</v>
      </c>
      <c r="I3700">
        <v>9</v>
      </c>
      <c r="J3700">
        <v>38</v>
      </c>
      <c r="K3700">
        <v>129</v>
      </c>
      <c r="L3700">
        <v>5</v>
      </c>
      <c r="M3700">
        <v>4</v>
      </c>
      <c r="N3700">
        <v>0.05</v>
      </c>
      <c r="O3700">
        <v>616.66999999999996</v>
      </c>
      <c r="P3700">
        <v>1045.2</v>
      </c>
      <c r="Q3700">
        <f>Table1[[#This Row],[OrderQuantity]]*Table1[[#This Row],[UnitPrice]]</f>
        <v>4180.8</v>
      </c>
      <c r="R3700">
        <f>Table1[[#This Row],[OrderQuantity]]*Table1[[#This Row],[UnitCost]]</f>
        <v>2466.6799999999998</v>
      </c>
      <c r="S3700">
        <f>Table1[[#This Row],[OrderQuantity]]*Table1[[#This Row],[UnitPrice]]*(1-Table1[[#This Row],[DiscountApplied]]) - (Table1[[#This Row],[OrderQuantity]]*Table1[[#This Row],[UnitCost]])</f>
        <v>1505.08</v>
      </c>
      <c r="T3700">
        <f>DATEDIF(Table1[[#This Row],[ShipDate]],Table1[[#This Row],[DeliveryDate]],"d")</f>
        <v>3</v>
      </c>
      <c r="U3700" t="str">
        <f t="shared" si="115"/>
        <v>On Time</v>
      </c>
    </row>
    <row r="3701" spans="1:21" x14ac:dyDescent="0.3">
      <c r="A3701" t="str">
        <f t="shared" si="114"/>
        <v>SO-003800</v>
      </c>
      <c r="B3701" t="s">
        <v>5</v>
      </c>
      <c r="C3701" t="s">
        <v>10</v>
      </c>
      <c r="D3701" s="1">
        <v>43600</v>
      </c>
      <c r="E3701" s="1">
        <v>43686</v>
      </c>
      <c r="F3701" s="1">
        <v>43689</v>
      </c>
      <c r="G3701" s="1">
        <v>43693</v>
      </c>
      <c r="H3701" t="s">
        <v>54</v>
      </c>
      <c r="I3701">
        <v>28</v>
      </c>
      <c r="J3701">
        <v>47</v>
      </c>
      <c r="K3701">
        <v>156</v>
      </c>
      <c r="L3701">
        <v>8</v>
      </c>
      <c r="M3701">
        <v>3</v>
      </c>
      <c r="N3701">
        <v>0.15</v>
      </c>
      <c r="O3701">
        <v>2754.44</v>
      </c>
      <c r="P3701">
        <v>5621.3</v>
      </c>
      <c r="Q3701">
        <f>Table1[[#This Row],[OrderQuantity]]*Table1[[#This Row],[UnitPrice]]</f>
        <v>16863.900000000001</v>
      </c>
      <c r="R3701">
        <f>Table1[[#This Row],[OrderQuantity]]*Table1[[#This Row],[UnitCost]]</f>
        <v>8263.32</v>
      </c>
      <c r="S3701">
        <f>Table1[[#This Row],[OrderQuantity]]*Table1[[#This Row],[UnitPrice]]*(1-Table1[[#This Row],[DiscountApplied]]) - (Table1[[#This Row],[OrderQuantity]]*Table1[[#This Row],[UnitCost]])</f>
        <v>6070.9950000000008</v>
      </c>
      <c r="T3701">
        <f>DATEDIF(Table1[[#This Row],[ShipDate]],Table1[[#This Row],[DeliveryDate]],"d")</f>
        <v>4</v>
      </c>
      <c r="U3701" t="str">
        <f t="shared" si="115"/>
        <v>On Time</v>
      </c>
    </row>
    <row r="3702" spans="1:21" x14ac:dyDescent="0.3">
      <c r="A3702" t="str">
        <f t="shared" si="114"/>
        <v>SO-003801</v>
      </c>
      <c r="B3702" t="s">
        <v>4</v>
      </c>
      <c r="C3702" t="s">
        <v>12</v>
      </c>
      <c r="D3702" s="1">
        <v>43600</v>
      </c>
      <c r="E3702" s="1">
        <v>43686</v>
      </c>
      <c r="F3702" s="1">
        <v>43701</v>
      </c>
      <c r="G3702" s="1">
        <v>43709</v>
      </c>
      <c r="H3702" t="s">
        <v>54</v>
      </c>
      <c r="I3702">
        <v>13</v>
      </c>
      <c r="J3702">
        <v>50</v>
      </c>
      <c r="K3702">
        <v>205</v>
      </c>
      <c r="L3702">
        <v>33</v>
      </c>
      <c r="M3702">
        <v>1</v>
      </c>
      <c r="N3702">
        <v>0.3</v>
      </c>
      <c r="O3702">
        <v>862.76</v>
      </c>
      <c r="P3702">
        <v>1092.0999999999999</v>
      </c>
      <c r="Q3702">
        <f>Table1[[#This Row],[OrderQuantity]]*Table1[[#This Row],[UnitPrice]]</f>
        <v>1092.0999999999999</v>
      </c>
      <c r="R3702">
        <f>Table1[[#This Row],[OrderQuantity]]*Table1[[#This Row],[UnitCost]]</f>
        <v>862.76</v>
      </c>
      <c r="S3702">
        <f>Table1[[#This Row],[OrderQuantity]]*Table1[[#This Row],[UnitPrice]]*(1-Table1[[#This Row],[DiscountApplied]]) - (Table1[[#This Row],[OrderQuantity]]*Table1[[#This Row],[UnitCost]])</f>
        <v>-98.290000000000077</v>
      </c>
      <c r="T3702">
        <f>DATEDIF(Table1[[#This Row],[ShipDate]],Table1[[#This Row],[DeliveryDate]],"d")</f>
        <v>8</v>
      </c>
      <c r="U3702" t="str">
        <f t="shared" si="115"/>
        <v>Late</v>
      </c>
    </row>
    <row r="3703" spans="1:21" x14ac:dyDescent="0.3">
      <c r="A3703" t="str">
        <f t="shared" si="114"/>
        <v>SO-003802</v>
      </c>
      <c r="B3703" t="s">
        <v>3</v>
      </c>
      <c r="C3703" t="s">
        <v>13</v>
      </c>
      <c r="D3703" s="1">
        <v>43600</v>
      </c>
      <c r="E3703" s="1">
        <v>43686</v>
      </c>
      <c r="F3703" s="1">
        <v>43689</v>
      </c>
      <c r="G3703" s="1">
        <v>43694</v>
      </c>
      <c r="H3703" t="s">
        <v>54</v>
      </c>
      <c r="I3703">
        <v>5</v>
      </c>
      <c r="J3703">
        <v>24</v>
      </c>
      <c r="K3703">
        <v>17</v>
      </c>
      <c r="L3703">
        <v>8</v>
      </c>
      <c r="M3703">
        <v>4</v>
      </c>
      <c r="N3703">
        <v>0.08</v>
      </c>
      <c r="O3703">
        <v>438.85</v>
      </c>
      <c r="P3703">
        <v>877.7</v>
      </c>
      <c r="Q3703">
        <f>Table1[[#This Row],[OrderQuantity]]*Table1[[#This Row],[UnitPrice]]</f>
        <v>3510.8</v>
      </c>
      <c r="R3703">
        <f>Table1[[#This Row],[OrderQuantity]]*Table1[[#This Row],[UnitCost]]</f>
        <v>1755.4</v>
      </c>
      <c r="S3703">
        <f>Table1[[#This Row],[OrderQuantity]]*Table1[[#This Row],[UnitPrice]]*(1-Table1[[#This Row],[DiscountApplied]]) - (Table1[[#This Row],[OrderQuantity]]*Table1[[#This Row],[UnitCost]])</f>
        <v>1474.5360000000001</v>
      </c>
      <c r="T3703">
        <f>DATEDIF(Table1[[#This Row],[ShipDate]],Table1[[#This Row],[DeliveryDate]],"d")</f>
        <v>5</v>
      </c>
      <c r="U3703" t="str">
        <f t="shared" si="115"/>
        <v>On Time</v>
      </c>
    </row>
    <row r="3704" spans="1:21" x14ac:dyDescent="0.3">
      <c r="A3704" t="str">
        <f t="shared" si="114"/>
        <v>SO-003803</v>
      </c>
      <c r="B3704" t="s">
        <v>4</v>
      </c>
      <c r="C3704" t="s">
        <v>13</v>
      </c>
      <c r="D3704" s="1">
        <v>43600</v>
      </c>
      <c r="E3704" s="1">
        <v>43686</v>
      </c>
      <c r="F3704" s="1">
        <v>43707</v>
      </c>
      <c r="G3704" s="1">
        <v>43711</v>
      </c>
      <c r="H3704" t="s">
        <v>54</v>
      </c>
      <c r="I3704">
        <v>18</v>
      </c>
      <c r="J3704">
        <v>36</v>
      </c>
      <c r="K3704">
        <v>38</v>
      </c>
      <c r="L3704">
        <v>47</v>
      </c>
      <c r="M3704">
        <v>5</v>
      </c>
      <c r="N3704">
        <v>0.08</v>
      </c>
      <c r="O3704">
        <v>1190.32</v>
      </c>
      <c r="P3704">
        <v>1889.4</v>
      </c>
      <c r="Q3704">
        <f>Table1[[#This Row],[OrderQuantity]]*Table1[[#This Row],[UnitPrice]]</f>
        <v>9447</v>
      </c>
      <c r="R3704">
        <f>Table1[[#This Row],[OrderQuantity]]*Table1[[#This Row],[UnitCost]]</f>
        <v>5951.5999999999995</v>
      </c>
      <c r="S3704">
        <f>Table1[[#This Row],[OrderQuantity]]*Table1[[#This Row],[UnitPrice]]*(1-Table1[[#This Row],[DiscountApplied]]) - (Table1[[#This Row],[OrderQuantity]]*Table1[[#This Row],[UnitCost]])</f>
        <v>2739.6400000000003</v>
      </c>
      <c r="T3704">
        <f>DATEDIF(Table1[[#This Row],[ShipDate]],Table1[[#This Row],[DeliveryDate]],"d")</f>
        <v>4</v>
      </c>
      <c r="U3704" t="str">
        <f t="shared" si="115"/>
        <v>On Time</v>
      </c>
    </row>
    <row r="3705" spans="1:21" x14ac:dyDescent="0.3">
      <c r="A3705" t="str">
        <f t="shared" si="114"/>
        <v>SO-003804</v>
      </c>
      <c r="B3705" t="s">
        <v>4</v>
      </c>
      <c r="C3705" t="s">
        <v>11</v>
      </c>
      <c r="D3705" s="1">
        <v>43600</v>
      </c>
      <c r="E3705" s="1">
        <v>43687</v>
      </c>
      <c r="F3705" s="1">
        <v>43696</v>
      </c>
      <c r="G3705" s="1">
        <v>43705</v>
      </c>
      <c r="H3705" t="s">
        <v>54</v>
      </c>
      <c r="I3705">
        <v>17</v>
      </c>
      <c r="J3705">
        <v>48</v>
      </c>
      <c r="K3705">
        <v>297</v>
      </c>
      <c r="L3705">
        <v>20</v>
      </c>
      <c r="M3705">
        <v>8</v>
      </c>
      <c r="N3705">
        <v>0.08</v>
      </c>
      <c r="O3705">
        <v>485.42</v>
      </c>
      <c r="P3705">
        <v>1078.7</v>
      </c>
      <c r="Q3705">
        <f>Table1[[#This Row],[OrderQuantity]]*Table1[[#This Row],[UnitPrice]]</f>
        <v>8629.6</v>
      </c>
      <c r="R3705">
        <f>Table1[[#This Row],[OrderQuantity]]*Table1[[#This Row],[UnitCost]]</f>
        <v>3883.36</v>
      </c>
      <c r="S3705">
        <f>Table1[[#This Row],[OrderQuantity]]*Table1[[#This Row],[UnitPrice]]*(1-Table1[[#This Row],[DiscountApplied]]) - (Table1[[#This Row],[OrderQuantity]]*Table1[[#This Row],[UnitCost]])</f>
        <v>4055.8720000000008</v>
      </c>
      <c r="T3705">
        <f>DATEDIF(Table1[[#This Row],[ShipDate]],Table1[[#This Row],[DeliveryDate]],"d")</f>
        <v>9</v>
      </c>
      <c r="U3705" t="str">
        <f t="shared" si="115"/>
        <v>Late</v>
      </c>
    </row>
    <row r="3706" spans="1:21" x14ac:dyDescent="0.3">
      <c r="A3706" t="str">
        <f t="shared" si="114"/>
        <v>SO-003805</v>
      </c>
      <c r="B3706" t="s">
        <v>3</v>
      </c>
      <c r="C3706" t="s">
        <v>11</v>
      </c>
      <c r="D3706" s="1">
        <v>43600</v>
      </c>
      <c r="E3706" s="1">
        <v>43687</v>
      </c>
      <c r="F3706" s="1">
        <v>43698</v>
      </c>
      <c r="G3706" s="1">
        <v>43699</v>
      </c>
      <c r="H3706" t="s">
        <v>54</v>
      </c>
      <c r="I3706">
        <v>2</v>
      </c>
      <c r="J3706">
        <v>27</v>
      </c>
      <c r="K3706">
        <v>277</v>
      </c>
      <c r="L3706">
        <v>12</v>
      </c>
      <c r="M3706">
        <v>6</v>
      </c>
      <c r="N3706">
        <v>0.08</v>
      </c>
      <c r="O3706">
        <v>928.02</v>
      </c>
      <c r="P3706">
        <v>1145.7</v>
      </c>
      <c r="Q3706">
        <f>Table1[[#This Row],[OrderQuantity]]*Table1[[#This Row],[UnitPrice]]</f>
        <v>6874.2000000000007</v>
      </c>
      <c r="R3706">
        <f>Table1[[#This Row],[OrderQuantity]]*Table1[[#This Row],[UnitCost]]</f>
        <v>5568.12</v>
      </c>
      <c r="S3706">
        <f>Table1[[#This Row],[OrderQuantity]]*Table1[[#This Row],[UnitPrice]]*(1-Table1[[#This Row],[DiscountApplied]]) - (Table1[[#This Row],[OrderQuantity]]*Table1[[#This Row],[UnitCost]])</f>
        <v>756.14400000000114</v>
      </c>
      <c r="T3706">
        <f>DATEDIF(Table1[[#This Row],[ShipDate]],Table1[[#This Row],[DeliveryDate]],"d")</f>
        <v>1</v>
      </c>
      <c r="U3706" t="str">
        <f t="shared" si="115"/>
        <v>On Time</v>
      </c>
    </row>
    <row r="3707" spans="1:21" x14ac:dyDescent="0.3">
      <c r="A3707" t="str">
        <f t="shared" si="114"/>
        <v>SO-003806</v>
      </c>
      <c r="B3707" t="s">
        <v>3</v>
      </c>
      <c r="C3707" t="s">
        <v>12</v>
      </c>
      <c r="D3707" s="1">
        <v>43600</v>
      </c>
      <c r="E3707" s="1">
        <v>43687</v>
      </c>
      <c r="F3707" s="1">
        <v>43711</v>
      </c>
      <c r="G3707" s="1">
        <v>43721</v>
      </c>
      <c r="H3707" t="s">
        <v>54</v>
      </c>
      <c r="I3707">
        <v>9</v>
      </c>
      <c r="J3707">
        <v>13</v>
      </c>
      <c r="K3707">
        <v>244</v>
      </c>
      <c r="L3707">
        <v>29</v>
      </c>
      <c r="M3707">
        <v>4</v>
      </c>
      <c r="N3707">
        <v>0.1</v>
      </c>
      <c r="O3707">
        <v>369.84</v>
      </c>
      <c r="P3707">
        <v>924.6</v>
      </c>
      <c r="Q3707">
        <f>Table1[[#This Row],[OrderQuantity]]*Table1[[#This Row],[UnitPrice]]</f>
        <v>3698.4</v>
      </c>
      <c r="R3707">
        <f>Table1[[#This Row],[OrderQuantity]]*Table1[[#This Row],[UnitCost]]</f>
        <v>1479.36</v>
      </c>
      <c r="S3707">
        <f>Table1[[#This Row],[OrderQuantity]]*Table1[[#This Row],[UnitPrice]]*(1-Table1[[#This Row],[DiscountApplied]]) - (Table1[[#This Row],[OrderQuantity]]*Table1[[#This Row],[UnitCost]])</f>
        <v>1849.2</v>
      </c>
      <c r="T3707">
        <f>DATEDIF(Table1[[#This Row],[ShipDate]],Table1[[#This Row],[DeliveryDate]],"d")</f>
        <v>10</v>
      </c>
      <c r="U3707" t="str">
        <f t="shared" si="115"/>
        <v>Late</v>
      </c>
    </row>
    <row r="3708" spans="1:21" x14ac:dyDescent="0.3">
      <c r="A3708" t="str">
        <f t="shared" si="114"/>
        <v>SO-003807</v>
      </c>
      <c r="B3708" t="s">
        <v>4</v>
      </c>
      <c r="C3708" t="s">
        <v>11</v>
      </c>
      <c r="D3708" s="1">
        <v>43600</v>
      </c>
      <c r="E3708" s="1">
        <v>43687</v>
      </c>
      <c r="F3708" s="1">
        <v>43714</v>
      </c>
      <c r="G3708" s="1">
        <v>43724</v>
      </c>
      <c r="H3708" t="s">
        <v>54</v>
      </c>
      <c r="I3708">
        <v>19</v>
      </c>
      <c r="J3708">
        <v>20</v>
      </c>
      <c r="K3708">
        <v>323</v>
      </c>
      <c r="L3708">
        <v>21</v>
      </c>
      <c r="M3708">
        <v>6</v>
      </c>
      <c r="N3708">
        <v>0.1</v>
      </c>
      <c r="O3708">
        <v>795.96</v>
      </c>
      <c r="P3708">
        <v>1105.5</v>
      </c>
      <c r="Q3708">
        <f>Table1[[#This Row],[OrderQuantity]]*Table1[[#This Row],[UnitPrice]]</f>
        <v>6633</v>
      </c>
      <c r="R3708">
        <f>Table1[[#This Row],[OrderQuantity]]*Table1[[#This Row],[UnitCost]]</f>
        <v>4775.76</v>
      </c>
      <c r="S3708">
        <f>Table1[[#This Row],[OrderQuantity]]*Table1[[#This Row],[UnitPrice]]*(1-Table1[[#This Row],[DiscountApplied]]) - (Table1[[#This Row],[OrderQuantity]]*Table1[[#This Row],[UnitCost]])</f>
        <v>1193.9399999999996</v>
      </c>
      <c r="T3708">
        <f>DATEDIF(Table1[[#This Row],[ShipDate]],Table1[[#This Row],[DeliveryDate]],"d")</f>
        <v>10</v>
      </c>
      <c r="U3708" t="str">
        <f t="shared" si="115"/>
        <v>Late</v>
      </c>
    </row>
    <row r="3709" spans="1:21" x14ac:dyDescent="0.3">
      <c r="A3709" t="str">
        <f t="shared" si="114"/>
        <v>SO-003808</v>
      </c>
      <c r="B3709" t="s">
        <v>4</v>
      </c>
      <c r="C3709" t="s">
        <v>11</v>
      </c>
      <c r="D3709" s="1">
        <v>43600</v>
      </c>
      <c r="E3709" s="1">
        <v>43687</v>
      </c>
      <c r="F3709" s="1">
        <v>43712</v>
      </c>
      <c r="G3709" s="1">
        <v>43719</v>
      </c>
      <c r="H3709" t="s">
        <v>54</v>
      </c>
      <c r="I3709">
        <v>13</v>
      </c>
      <c r="J3709">
        <v>3</v>
      </c>
      <c r="K3709">
        <v>306</v>
      </c>
      <c r="L3709">
        <v>45</v>
      </c>
      <c r="M3709">
        <v>7</v>
      </c>
      <c r="N3709">
        <v>0.15</v>
      </c>
      <c r="O3709">
        <v>495.8</v>
      </c>
      <c r="P3709">
        <v>991.6</v>
      </c>
      <c r="Q3709">
        <f>Table1[[#This Row],[OrderQuantity]]*Table1[[#This Row],[UnitPrice]]</f>
        <v>6941.2</v>
      </c>
      <c r="R3709">
        <f>Table1[[#This Row],[OrderQuantity]]*Table1[[#This Row],[UnitCost]]</f>
        <v>3470.6</v>
      </c>
      <c r="S3709">
        <f>Table1[[#This Row],[OrderQuantity]]*Table1[[#This Row],[UnitPrice]]*(1-Table1[[#This Row],[DiscountApplied]]) - (Table1[[#This Row],[OrderQuantity]]*Table1[[#This Row],[UnitCost]])</f>
        <v>2429.4199999999996</v>
      </c>
      <c r="T3709">
        <f>DATEDIF(Table1[[#This Row],[ShipDate]],Table1[[#This Row],[DeliveryDate]],"d")</f>
        <v>7</v>
      </c>
      <c r="U3709" t="str">
        <f t="shared" si="115"/>
        <v>On Time</v>
      </c>
    </row>
    <row r="3710" spans="1:21" x14ac:dyDescent="0.3">
      <c r="A3710" t="str">
        <f t="shared" si="114"/>
        <v>SO-003809</v>
      </c>
      <c r="B3710" t="s">
        <v>3</v>
      </c>
      <c r="C3710" t="s">
        <v>11</v>
      </c>
      <c r="D3710" s="1">
        <v>43600</v>
      </c>
      <c r="E3710" s="1">
        <v>43687</v>
      </c>
      <c r="F3710" s="1">
        <v>43701</v>
      </c>
      <c r="G3710" s="1">
        <v>43703</v>
      </c>
      <c r="H3710" t="s">
        <v>54</v>
      </c>
      <c r="I3710">
        <v>3</v>
      </c>
      <c r="J3710">
        <v>7</v>
      </c>
      <c r="K3710">
        <v>315</v>
      </c>
      <c r="L3710">
        <v>16</v>
      </c>
      <c r="M3710">
        <v>3</v>
      </c>
      <c r="N3710">
        <v>0.15</v>
      </c>
      <c r="O3710">
        <v>664.37</v>
      </c>
      <c r="P3710">
        <v>897.8</v>
      </c>
      <c r="Q3710">
        <f>Table1[[#This Row],[OrderQuantity]]*Table1[[#This Row],[UnitPrice]]</f>
        <v>2693.3999999999996</v>
      </c>
      <c r="R3710">
        <f>Table1[[#This Row],[OrderQuantity]]*Table1[[#This Row],[UnitCost]]</f>
        <v>1993.1100000000001</v>
      </c>
      <c r="S3710">
        <f>Table1[[#This Row],[OrderQuantity]]*Table1[[#This Row],[UnitPrice]]*(1-Table1[[#This Row],[DiscountApplied]]) - (Table1[[#This Row],[OrderQuantity]]*Table1[[#This Row],[UnitCost]])</f>
        <v>296.27999999999929</v>
      </c>
      <c r="T3710">
        <f>DATEDIF(Table1[[#This Row],[ShipDate]],Table1[[#This Row],[DeliveryDate]],"d")</f>
        <v>2</v>
      </c>
      <c r="U3710" t="str">
        <f t="shared" si="115"/>
        <v>On Time</v>
      </c>
    </row>
    <row r="3711" spans="1:21" x14ac:dyDescent="0.3">
      <c r="A3711" t="str">
        <f t="shared" si="114"/>
        <v>SO-003810</v>
      </c>
      <c r="B3711" t="s">
        <v>2</v>
      </c>
      <c r="C3711" t="s">
        <v>13</v>
      </c>
      <c r="D3711" s="1">
        <v>43600</v>
      </c>
      <c r="E3711" s="1">
        <v>43687</v>
      </c>
      <c r="F3711" s="1">
        <v>43709</v>
      </c>
      <c r="G3711" s="1">
        <v>43711</v>
      </c>
      <c r="H3711" t="s">
        <v>54</v>
      </c>
      <c r="I3711">
        <v>23</v>
      </c>
      <c r="J3711">
        <v>8</v>
      </c>
      <c r="K3711">
        <v>21</v>
      </c>
      <c r="L3711">
        <v>26</v>
      </c>
      <c r="M3711">
        <v>3</v>
      </c>
      <c r="N3711">
        <v>0.08</v>
      </c>
      <c r="O3711">
        <v>1617.98</v>
      </c>
      <c r="P3711">
        <v>3946.3</v>
      </c>
      <c r="Q3711">
        <f>Table1[[#This Row],[OrderQuantity]]*Table1[[#This Row],[UnitPrice]]</f>
        <v>11838.900000000001</v>
      </c>
      <c r="R3711">
        <f>Table1[[#This Row],[OrderQuantity]]*Table1[[#This Row],[UnitCost]]</f>
        <v>4853.9400000000005</v>
      </c>
      <c r="S3711">
        <f>Table1[[#This Row],[OrderQuantity]]*Table1[[#This Row],[UnitPrice]]*(1-Table1[[#This Row],[DiscountApplied]]) - (Table1[[#This Row],[OrderQuantity]]*Table1[[#This Row],[UnitCost]])</f>
        <v>6037.8480000000018</v>
      </c>
      <c r="T3711">
        <f>DATEDIF(Table1[[#This Row],[ShipDate]],Table1[[#This Row],[DeliveryDate]],"d")</f>
        <v>2</v>
      </c>
      <c r="U3711" t="str">
        <f t="shared" si="115"/>
        <v>On Time</v>
      </c>
    </row>
    <row r="3712" spans="1:21" x14ac:dyDescent="0.3">
      <c r="A3712" t="str">
        <f t="shared" si="114"/>
        <v>SO-003811</v>
      </c>
      <c r="B3712" t="s">
        <v>4</v>
      </c>
      <c r="C3712" t="s">
        <v>11</v>
      </c>
      <c r="D3712" s="1">
        <v>43600</v>
      </c>
      <c r="E3712" s="1">
        <v>43687</v>
      </c>
      <c r="F3712" s="1">
        <v>43689</v>
      </c>
      <c r="G3712" s="1">
        <v>43693</v>
      </c>
      <c r="H3712" t="s">
        <v>54</v>
      </c>
      <c r="I3712">
        <v>13</v>
      </c>
      <c r="J3712">
        <v>45</v>
      </c>
      <c r="K3712">
        <v>300</v>
      </c>
      <c r="L3712">
        <v>13</v>
      </c>
      <c r="M3712">
        <v>2</v>
      </c>
      <c r="N3712">
        <v>0.05</v>
      </c>
      <c r="O3712">
        <v>2890.78</v>
      </c>
      <c r="P3712">
        <v>6150.6</v>
      </c>
      <c r="Q3712">
        <f>Table1[[#This Row],[OrderQuantity]]*Table1[[#This Row],[UnitPrice]]</f>
        <v>12301.2</v>
      </c>
      <c r="R3712">
        <f>Table1[[#This Row],[OrderQuantity]]*Table1[[#This Row],[UnitCost]]</f>
        <v>5781.56</v>
      </c>
      <c r="S3712">
        <f>Table1[[#This Row],[OrderQuantity]]*Table1[[#This Row],[UnitPrice]]*(1-Table1[[#This Row],[DiscountApplied]]) - (Table1[[#This Row],[OrderQuantity]]*Table1[[#This Row],[UnitCost]])</f>
        <v>5904.579999999999</v>
      </c>
      <c r="T3712">
        <f>DATEDIF(Table1[[#This Row],[ShipDate]],Table1[[#This Row],[DeliveryDate]],"d")</f>
        <v>4</v>
      </c>
      <c r="U3712" t="str">
        <f t="shared" si="115"/>
        <v>On Time</v>
      </c>
    </row>
    <row r="3713" spans="1:21" x14ac:dyDescent="0.3">
      <c r="A3713" t="str">
        <f t="shared" si="114"/>
        <v>SO-003812</v>
      </c>
      <c r="B3713" t="s">
        <v>3</v>
      </c>
      <c r="C3713" t="s">
        <v>8</v>
      </c>
      <c r="D3713" s="1">
        <v>43600</v>
      </c>
      <c r="E3713" s="1">
        <v>43687</v>
      </c>
      <c r="F3713" s="1">
        <v>43693</v>
      </c>
      <c r="G3713" s="1">
        <v>43699</v>
      </c>
      <c r="H3713" t="s">
        <v>54</v>
      </c>
      <c r="I3713">
        <v>9</v>
      </c>
      <c r="J3713">
        <v>12</v>
      </c>
      <c r="K3713">
        <v>334</v>
      </c>
      <c r="L3713">
        <v>36</v>
      </c>
      <c r="M3713">
        <v>8</v>
      </c>
      <c r="N3713">
        <v>0.08</v>
      </c>
      <c r="O3713">
        <v>145.79</v>
      </c>
      <c r="P3713">
        <v>214.4</v>
      </c>
      <c r="Q3713">
        <f>Table1[[#This Row],[OrderQuantity]]*Table1[[#This Row],[UnitPrice]]</f>
        <v>1715.2</v>
      </c>
      <c r="R3713">
        <f>Table1[[#This Row],[OrderQuantity]]*Table1[[#This Row],[UnitCost]]</f>
        <v>1166.32</v>
      </c>
      <c r="S3713">
        <f>Table1[[#This Row],[OrderQuantity]]*Table1[[#This Row],[UnitPrice]]*(1-Table1[[#This Row],[DiscountApplied]]) - (Table1[[#This Row],[OrderQuantity]]*Table1[[#This Row],[UnitCost]])</f>
        <v>411.66400000000021</v>
      </c>
      <c r="T3713">
        <f>DATEDIF(Table1[[#This Row],[ShipDate]],Table1[[#This Row],[DeliveryDate]],"d")</f>
        <v>6</v>
      </c>
      <c r="U3713" t="str">
        <f t="shared" si="115"/>
        <v>On Time</v>
      </c>
    </row>
    <row r="3714" spans="1:21" x14ac:dyDescent="0.3">
      <c r="A3714" t="str">
        <f t="shared" ref="A3714:A3777" si="116">"SO-" &amp; TEXT(ROW(A3714)+99,"000000")</f>
        <v>SO-003813</v>
      </c>
      <c r="B3714" t="s">
        <v>5</v>
      </c>
      <c r="C3714" t="s">
        <v>9</v>
      </c>
      <c r="D3714" s="1">
        <v>43600</v>
      </c>
      <c r="E3714" s="1">
        <v>43688</v>
      </c>
      <c r="F3714" s="1">
        <v>43691</v>
      </c>
      <c r="G3714" s="1">
        <v>43693</v>
      </c>
      <c r="H3714" t="s">
        <v>54</v>
      </c>
      <c r="I3714">
        <v>27</v>
      </c>
      <c r="J3714">
        <v>36</v>
      </c>
      <c r="K3714">
        <v>74</v>
      </c>
      <c r="L3714">
        <v>13</v>
      </c>
      <c r="M3714">
        <v>3</v>
      </c>
      <c r="N3714">
        <v>0.15</v>
      </c>
      <c r="O3714">
        <v>163.61000000000001</v>
      </c>
      <c r="P3714">
        <v>247.9</v>
      </c>
      <c r="Q3714">
        <f>Table1[[#This Row],[OrderQuantity]]*Table1[[#This Row],[UnitPrice]]</f>
        <v>743.7</v>
      </c>
      <c r="R3714">
        <f>Table1[[#This Row],[OrderQuantity]]*Table1[[#This Row],[UnitCost]]</f>
        <v>490.83000000000004</v>
      </c>
      <c r="S3714">
        <f>Table1[[#This Row],[OrderQuantity]]*Table1[[#This Row],[UnitPrice]]*(1-Table1[[#This Row],[DiscountApplied]]) - (Table1[[#This Row],[OrderQuantity]]*Table1[[#This Row],[UnitCost]])</f>
        <v>141.31499999999994</v>
      </c>
      <c r="T3714">
        <f>DATEDIF(Table1[[#This Row],[ShipDate]],Table1[[#This Row],[DeliveryDate]],"d")</f>
        <v>2</v>
      </c>
      <c r="U3714" t="str">
        <f t="shared" ref="U3714:U3777" si="117">IF(T3714&gt;7,"Late","On Time")</f>
        <v>On Time</v>
      </c>
    </row>
    <row r="3715" spans="1:21" x14ac:dyDescent="0.3">
      <c r="A3715" t="str">
        <f t="shared" si="116"/>
        <v>SO-003814</v>
      </c>
      <c r="B3715" t="s">
        <v>3</v>
      </c>
      <c r="C3715" t="s">
        <v>12</v>
      </c>
      <c r="D3715" s="1">
        <v>43600</v>
      </c>
      <c r="E3715" s="1">
        <v>43688</v>
      </c>
      <c r="F3715" s="1">
        <v>43702</v>
      </c>
      <c r="G3715" s="1">
        <v>43709</v>
      </c>
      <c r="H3715" t="s">
        <v>54</v>
      </c>
      <c r="I3715">
        <v>6</v>
      </c>
      <c r="J3715">
        <v>10</v>
      </c>
      <c r="K3715">
        <v>205</v>
      </c>
      <c r="L3715">
        <v>5</v>
      </c>
      <c r="M3715">
        <v>8</v>
      </c>
      <c r="N3715">
        <v>0.1</v>
      </c>
      <c r="O3715">
        <v>3207.36</v>
      </c>
      <c r="P3715">
        <v>3959.7</v>
      </c>
      <c r="Q3715">
        <f>Table1[[#This Row],[OrderQuantity]]*Table1[[#This Row],[UnitPrice]]</f>
        <v>31677.599999999999</v>
      </c>
      <c r="R3715">
        <f>Table1[[#This Row],[OrderQuantity]]*Table1[[#This Row],[UnitCost]]</f>
        <v>25658.880000000001</v>
      </c>
      <c r="S3715">
        <f>Table1[[#This Row],[OrderQuantity]]*Table1[[#This Row],[UnitPrice]]*(1-Table1[[#This Row],[DiscountApplied]]) - (Table1[[#This Row],[OrderQuantity]]*Table1[[#This Row],[UnitCost]])</f>
        <v>2850.9599999999991</v>
      </c>
      <c r="T3715">
        <f>DATEDIF(Table1[[#This Row],[ShipDate]],Table1[[#This Row],[DeliveryDate]],"d")</f>
        <v>7</v>
      </c>
      <c r="U3715" t="str">
        <f t="shared" si="117"/>
        <v>On Time</v>
      </c>
    </row>
    <row r="3716" spans="1:21" x14ac:dyDescent="0.3">
      <c r="A3716" t="str">
        <f t="shared" si="116"/>
        <v>SO-003815</v>
      </c>
      <c r="B3716" t="s">
        <v>2</v>
      </c>
      <c r="C3716" t="s">
        <v>8</v>
      </c>
      <c r="D3716" s="1">
        <v>43600</v>
      </c>
      <c r="E3716" s="1">
        <v>43688</v>
      </c>
      <c r="F3716" s="1">
        <v>43694</v>
      </c>
      <c r="G3716" s="1">
        <v>43703</v>
      </c>
      <c r="H3716" t="s">
        <v>54</v>
      </c>
      <c r="I3716">
        <v>24</v>
      </c>
      <c r="J3716">
        <v>35</v>
      </c>
      <c r="K3716">
        <v>363</v>
      </c>
      <c r="L3716">
        <v>45</v>
      </c>
      <c r="M3716">
        <v>6</v>
      </c>
      <c r="N3716">
        <v>0.08</v>
      </c>
      <c r="O3716">
        <v>2887.16</v>
      </c>
      <c r="P3716">
        <v>3798.9</v>
      </c>
      <c r="Q3716">
        <f>Table1[[#This Row],[OrderQuantity]]*Table1[[#This Row],[UnitPrice]]</f>
        <v>22793.4</v>
      </c>
      <c r="R3716">
        <f>Table1[[#This Row],[OrderQuantity]]*Table1[[#This Row],[UnitCost]]</f>
        <v>17322.96</v>
      </c>
      <c r="S3716">
        <f>Table1[[#This Row],[OrderQuantity]]*Table1[[#This Row],[UnitPrice]]*(1-Table1[[#This Row],[DiscountApplied]]) - (Table1[[#This Row],[OrderQuantity]]*Table1[[#This Row],[UnitCost]])</f>
        <v>3646.9680000000044</v>
      </c>
      <c r="T3716">
        <f>DATEDIF(Table1[[#This Row],[ShipDate]],Table1[[#This Row],[DeliveryDate]],"d")</f>
        <v>9</v>
      </c>
      <c r="U3716" t="str">
        <f t="shared" si="117"/>
        <v>Late</v>
      </c>
    </row>
    <row r="3717" spans="1:21" x14ac:dyDescent="0.3">
      <c r="A3717" t="str">
        <f t="shared" si="116"/>
        <v>SO-003816</v>
      </c>
      <c r="B3717" t="s">
        <v>2</v>
      </c>
      <c r="C3717" t="s">
        <v>12</v>
      </c>
      <c r="D3717" s="1">
        <v>43600</v>
      </c>
      <c r="E3717" s="1">
        <v>43688</v>
      </c>
      <c r="F3717" s="1">
        <v>43700</v>
      </c>
      <c r="G3717" s="1">
        <v>43703</v>
      </c>
      <c r="H3717" t="s">
        <v>54</v>
      </c>
      <c r="I3717">
        <v>23</v>
      </c>
      <c r="J3717">
        <v>21</v>
      </c>
      <c r="K3717">
        <v>234</v>
      </c>
      <c r="L3717">
        <v>4</v>
      </c>
      <c r="M3717">
        <v>1</v>
      </c>
      <c r="N3717">
        <v>0.2</v>
      </c>
      <c r="O3717">
        <v>1799.89</v>
      </c>
      <c r="P3717">
        <v>3912.8</v>
      </c>
      <c r="Q3717">
        <f>Table1[[#This Row],[OrderQuantity]]*Table1[[#This Row],[UnitPrice]]</f>
        <v>3912.8</v>
      </c>
      <c r="R3717">
        <f>Table1[[#This Row],[OrderQuantity]]*Table1[[#This Row],[UnitCost]]</f>
        <v>1799.89</v>
      </c>
      <c r="S3717">
        <f>Table1[[#This Row],[OrderQuantity]]*Table1[[#This Row],[UnitPrice]]*(1-Table1[[#This Row],[DiscountApplied]]) - (Table1[[#This Row],[OrderQuantity]]*Table1[[#This Row],[UnitCost]])</f>
        <v>1330.3500000000001</v>
      </c>
      <c r="T3717">
        <f>DATEDIF(Table1[[#This Row],[ShipDate]],Table1[[#This Row],[DeliveryDate]],"d")</f>
        <v>3</v>
      </c>
      <c r="U3717" t="str">
        <f t="shared" si="117"/>
        <v>On Time</v>
      </c>
    </row>
    <row r="3718" spans="1:21" x14ac:dyDescent="0.3">
      <c r="A3718" t="str">
        <f t="shared" si="116"/>
        <v>SO-003817</v>
      </c>
      <c r="B3718" t="s">
        <v>4</v>
      </c>
      <c r="C3718" t="s">
        <v>12</v>
      </c>
      <c r="D3718" s="1">
        <v>43600</v>
      </c>
      <c r="E3718" s="1">
        <v>43688</v>
      </c>
      <c r="F3718" s="1">
        <v>43691</v>
      </c>
      <c r="G3718" s="1">
        <v>43697</v>
      </c>
      <c r="H3718" t="s">
        <v>54</v>
      </c>
      <c r="I3718">
        <v>17</v>
      </c>
      <c r="J3718">
        <v>34</v>
      </c>
      <c r="K3718">
        <v>204</v>
      </c>
      <c r="L3718">
        <v>24</v>
      </c>
      <c r="M3718">
        <v>6</v>
      </c>
      <c r="N3718">
        <v>0.05</v>
      </c>
      <c r="O3718">
        <v>109.75</v>
      </c>
      <c r="P3718">
        <v>261.3</v>
      </c>
      <c r="Q3718">
        <f>Table1[[#This Row],[OrderQuantity]]*Table1[[#This Row],[UnitPrice]]</f>
        <v>1567.8000000000002</v>
      </c>
      <c r="R3718">
        <f>Table1[[#This Row],[OrderQuantity]]*Table1[[#This Row],[UnitCost]]</f>
        <v>658.5</v>
      </c>
      <c r="S3718">
        <f>Table1[[#This Row],[OrderQuantity]]*Table1[[#This Row],[UnitPrice]]*(1-Table1[[#This Row],[DiscountApplied]]) - (Table1[[#This Row],[OrderQuantity]]*Table1[[#This Row],[UnitCost]])</f>
        <v>830.91000000000008</v>
      </c>
      <c r="T3718">
        <f>DATEDIF(Table1[[#This Row],[ShipDate]],Table1[[#This Row],[DeliveryDate]],"d")</f>
        <v>6</v>
      </c>
      <c r="U3718" t="str">
        <f t="shared" si="117"/>
        <v>On Time</v>
      </c>
    </row>
    <row r="3719" spans="1:21" x14ac:dyDescent="0.3">
      <c r="A3719" t="str">
        <f t="shared" si="116"/>
        <v>SO-003818</v>
      </c>
      <c r="B3719" t="s">
        <v>5</v>
      </c>
      <c r="C3719" t="s">
        <v>13</v>
      </c>
      <c r="D3719" s="1">
        <v>43600</v>
      </c>
      <c r="E3719" s="1">
        <v>43688</v>
      </c>
      <c r="F3719" s="1">
        <v>43713</v>
      </c>
      <c r="G3719" s="1">
        <v>43714</v>
      </c>
      <c r="H3719" t="s">
        <v>54</v>
      </c>
      <c r="I3719">
        <v>28</v>
      </c>
      <c r="J3719">
        <v>1</v>
      </c>
      <c r="K3719">
        <v>57</v>
      </c>
      <c r="L3719">
        <v>40</v>
      </c>
      <c r="M3719">
        <v>7</v>
      </c>
      <c r="N3719">
        <v>0.05</v>
      </c>
      <c r="O3719">
        <v>1515.54</v>
      </c>
      <c r="P3719">
        <v>2331.6</v>
      </c>
      <c r="Q3719">
        <f>Table1[[#This Row],[OrderQuantity]]*Table1[[#This Row],[UnitPrice]]</f>
        <v>16321.199999999999</v>
      </c>
      <c r="R3719">
        <f>Table1[[#This Row],[OrderQuantity]]*Table1[[#This Row],[UnitCost]]</f>
        <v>10608.779999999999</v>
      </c>
      <c r="S3719">
        <f>Table1[[#This Row],[OrderQuantity]]*Table1[[#This Row],[UnitPrice]]*(1-Table1[[#This Row],[DiscountApplied]]) - (Table1[[#This Row],[OrderQuantity]]*Table1[[#This Row],[UnitCost]])</f>
        <v>4896.3599999999988</v>
      </c>
      <c r="T3719">
        <f>DATEDIF(Table1[[#This Row],[ShipDate]],Table1[[#This Row],[DeliveryDate]],"d")</f>
        <v>1</v>
      </c>
      <c r="U3719" t="str">
        <f t="shared" si="117"/>
        <v>On Time</v>
      </c>
    </row>
    <row r="3720" spans="1:21" x14ac:dyDescent="0.3">
      <c r="A3720" t="str">
        <f t="shared" si="116"/>
        <v>SO-003819</v>
      </c>
      <c r="B3720" t="s">
        <v>4</v>
      </c>
      <c r="C3720" t="s">
        <v>10</v>
      </c>
      <c r="D3720" s="1">
        <v>43600</v>
      </c>
      <c r="E3720" s="1">
        <v>43689</v>
      </c>
      <c r="F3720" s="1">
        <v>43695</v>
      </c>
      <c r="G3720" s="1">
        <v>43698</v>
      </c>
      <c r="H3720" t="s">
        <v>54</v>
      </c>
      <c r="I3720">
        <v>16</v>
      </c>
      <c r="J3720">
        <v>17</v>
      </c>
      <c r="K3720">
        <v>177</v>
      </c>
      <c r="L3720">
        <v>22</v>
      </c>
      <c r="M3720">
        <v>3</v>
      </c>
      <c r="N3720">
        <v>0.2</v>
      </c>
      <c r="O3720">
        <v>802.12</v>
      </c>
      <c r="P3720">
        <v>1098.8</v>
      </c>
      <c r="Q3720">
        <f>Table1[[#This Row],[OrderQuantity]]*Table1[[#This Row],[UnitPrice]]</f>
        <v>3296.3999999999996</v>
      </c>
      <c r="R3720">
        <f>Table1[[#This Row],[OrderQuantity]]*Table1[[#This Row],[UnitCost]]</f>
        <v>2406.36</v>
      </c>
      <c r="S3720">
        <f>Table1[[#This Row],[OrderQuantity]]*Table1[[#This Row],[UnitPrice]]*(1-Table1[[#This Row],[DiscountApplied]]) - (Table1[[#This Row],[OrderQuantity]]*Table1[[#This Row],[UnitCost]])</f>
        <v>230.75999999999976</v>
      </c>
      <c r="T3720">
        <f>DATEDIF(Table1[[#This Row],[ShipDate]],Table1[[#This Row],[DeliveryDate]],"d")</f>
        <v>3</v>
      </c>
      <c r="U3720" t="str">
        <f t="shared" si="117"/>
        <v>On Time</v>
      </c>
    </row>
    <row r="3721" spans="1:21" x14ac:dyDescent="0.3">
      <c r="A3721" t="str">
        <f t="shared" si="116"/>
        <v>SO-003820</v>
      </c>
      <c r="B3721" t="s">
        <v>5</v>
      </c>
      <c r="C3721" t="s">
        <v>12</v>
      </c>
      <c r="D3721" s="1">
        <v>43600</v>
      </c>
      <c r="E3721" s="1">
        <v>43689</v>
      </c>
      <c r="F3721" s="1">
        <v>43711</v>
      </c>
      <c r="G3721" s="1">
        <v>43718</v>
      </c>
      <c r="H3721" t="s">
        <v>54</v>
      </c>
      <c r="I3721">
        <v>26</v>
      </c>
      <c r="J3721">
        <v>12</v>
      </c>
      <c r="K3721">
        <v>205</v>
      </c>
      <c r="L3721">
        <v>22</v>
      </c>
      <c r="M3721">
        <v>4</v>
      </c>
      <c r="N3721">
        <v>0.08</v>
      </c>
      <c r="O3721">
        <v>3196.5</v>
      </c>
      <c r="P3721">
        <v>3946.3</v>
      </c>
      <c r="Q3721">
        <f>Table1[[#This Row],[OrderQuantity]]*Table1[[#This Row],[UnitPrice]]</f>
        <v>15785.2</v>
      </c>
      <c r="R3721">
        <f>Table1[[#This Row],[OrderQuantity]]*Table1[[#This Row],[UnitCost]]</f>
        <v>12786</v>
      </c>
      <c r="S3721">
        <f>Table1[[#This Row],[OrderQuantity]]*Table1[[#This Row],[UnitPrice]]*(1-Table1[[#This Row],[DiscountApplied]]) - (Table1[[#This Row],[OrderQuantity]]*Table1[[#This Row],[UnitCost]])</f>
        <v>1736.3840000000018</v>
      </c>
      <c r="T3721">
        <f>DATEDIF(Table1[[#This Row],[ShipDate]],Table1[[#This Row],[DeliveryDate]],"d")</f>
        <v>7</v>
      </c>
      <c r="U3721" t="str">
        <f t="shared" si="117"/>
        <v>On Time</v>
      </c>
    </row>
    <row r="3722" spans="1:21" x14ac:dyDescent="0.3">
      <c r="A3722" t="str">
        <f t="shared" si="116"/>
        <v>SO-003821</v>
      </c>
      <c r="B3722" t="s">
        <v>5</v>
      </c>
      <c r="C3722" t="s">
        <v>11</v>
      </c>
      <c r="D3722" s="1">
        <v>43600</v>
      </c>
      <c r="E3722" s="1">
        <v>43689</v>
      </c>
      <c r="F3722" s="1">
        <v>43710</v>
      </c>
      <c r="G3722" s="1">
        <v>43718</v>
      </c>
      <c r="H3722" t="s">
        <v>54</v>
      </c>
      <c r="I3722">
        <v>28</v>
      </c>
      <c r="J3722">
        <v>8</v>
      </c>
      <c r="K3722">
        <v>309</v>
      </c>
      <c r="L3722">
        <v>42</v>
      </c>
      <c r="M3722">
        <v>1</v>
      </c>
      <c r="N3722">
        <v>0.1</v>
      </c>
      <c r="O3722">
        <v>890.83</v>
      </c>
      <c r="P3722">
        <v>1855.9</v>
      </c>
      <c r="Q3722">
        <f>Table1[[#This Row],[OrderQuantity]]*Table1[[#This Row],[UnitPrice]]</f>
        <v>1855.9</v>
      </c>
      <c r="R3722">
        <f>Table1[[#This Row],[OrderQuantity]]*Table1[[#This Row],[UnitCost]]</f>
        <v>890.83</v>
      </c>
      <c r="S3722">
        <f>Table1[[#This Row],[OrderQuantity]]*Table1[[#This Row],[UnitPrice]]*(1-Table1[[#This Row],[DiscountApplied]]) - (Table1[[#This Row],[OrderQuantity]]*Table1[[#This Row],[UnitCost]])</f>
        <v>779.48000000000013</v>
      </c>
      <c r="T3722">
        <f>DATEDIF(Table1[[#This Row],[ShipDate]],Table1[[#This Row],[DeliveryDate]],"d")</f>
        <v>8</v>
      </c>
      <c r="U3722" t="str">
        <f t="shared" si="117"/>
        <v>Late</v>
      </c>
    </row>
    <row r="3723" spans="1:21" x14ac:dyDescent="0.3">
      <c r="A3723" t="str">
        <f t="shared" si="116"/>
        <v>SO-003822</v>
      </c>
      <c r="B3723" t="s">
        <v>5</v>
      </c>
      <c r="C3723" t="s">
        <v>10</v>
      </c>
      <c r="D3723" s="1">
        <v>43600</v>
      </c>
      <c r="E3723" s="1">
        <v>43689</v>
      </c>
      <c r="F3723" s="1">
        <v>43697</v>
      </c>
      <c r="G3723" s="1">
        <v>43702</v>
      </c>
      <c r="H3723" t="s">
        <v>54</v>
      </c>
      <c r="I3723">
        <v>26</v>
      </c>
      <c r="J3723">
        <v>50</v>
      </c>
      <c r="K3723">
        <v>144</v>
      </c>
      <c r="L3723">
        <v>22</v>
      </c>
      <c r="M3723">
        <v>2</v>
      </c>
      <c r="N3723">
        <v>0.15</v>
      </c>
      <c r="O3723">
        <v>2711.29</v>
      </c>
      <c r="P3723">
        <v>5768.7</v>
      </c>
      <c r="Q3723">
        <f>Table1[[#This Row],[OrderQuantity]]*Table1[[#This Row],[UnitPrice]]</f>
        <v>11537.4</v>
      </c>
      <c r="R3723">
        <f>Table1[[#This Row],[OrderQuantity]]*Table1[[#This Row],[UnitCost]]</f>
        <v>5422.58</v>
      </c>
      <c r="S3723">
        <f>Table1[[#This Row],[OrderQuantity]]*Table1[[#This Row],[UnitPrice]]*(1-Table1[[#This Row],[DiscountApplied]]) - (Table1[[#This Row],[OrderQuantity]]*Table1[[#This Row],[UnitCost]])</f>
        <v>4384.2099999999991</v>
      </c>
      <c r="T3723">
        <f>DATEDIF(Table1[[#This Row],[ShipDate]],Table1[[#This Row],[DeliveryDate]],"d")</f>
        <v>5</v>
      </c>
      <c r="U3723" t="str">
        <f t="shared" si="117"/>
        <v>On Time</v>
      </c>
    </row>
    <row r="3724" spans="1:21" x14ac:dyDescent="0.3">
      <c r="A3724" t="str">
        <f t="shared" si="116"/>
        <v>SO-003823</v>
      </c>
      <c r="B3724" t="s">
        <v>4</v>
      </c>
      <c r="C3724" t="s">
        <v>11</v>
      </c>
      <c r="D3724" s="1">
        <v>43600</v>
      </c>
      <c r="E3724" s="1">
        <v>43689</v>
      </c>
      <c r="F3724" s="1">
        <v>43692</v>
      </c>
      <c r="G3724" s="1">
        <v>43698</v>
      </c>
      <c r="H3724" t="s">
        <v>54</v>
      </c>
      <c r="I3724">
        <v>15</v>
      </c>
      <c r="J3724">
        <v>23</v>
      </c>
      <c r="K3724">
        <v>268</v>
      </c>
      <c r="L3724">
        <v>33</v>
      </c>
      <c r="M3724">
        <v>5</v>
      </c>
      <c r="N3724">
        <v>0.1</v>
      </c>
      <c r="O3724">
        <v>346.39</v>
      </c>
      <c r="P3724">
        <v>737</v>
      </c>
      <c r="Q3724">
        <f>Table1[[#This Row],[OrderQuantity]]*Table1[[#This Row],[UnitPrice]]</f>
        <v>3685</v>
      </c>
      <c r="R3724">
        <f>Table1[[#This Row],[OrderQuantity]]*Table1[[#This Row],[UnitCost]]</f>
        <v>1731.9499999999998</v>
      </c>
      <c r="S3724">
        <f>Table1[[#This Row],[OrderQuantity]]*Table1[[#This Row],[UnitPrice]]*(1-Table1[[#This Row],[DiscountApplied]]) - (Table1[[#This Row],[OrderQuantity]]*Table1[[#This Row],[UnitCost]])</f>
        <v>1584.5500000000002</v>
      </c>
      <c r="T3724">
        <f>DATEDIF(Table1[[#This Row],[ShipDate]],Table1[[#This Row],[DeliveryDate]],"d")</f>
        <v>6</v>
      </c>
      <c r="U3724" t="str">
        <f t="shared" si="117"/>
        <v>On Time</v>
      </c>
    </row>
    <row r="3725" spans="1:21" x14ac:dyDescent="0.3">
      <c r="A3725" t="str">
        <f t="shared" si="116"/>
        <v>SO-003824</v>
      </c>
      <c r="B3725" t="s">
        <v>2</v>
      </c>
      <c r="C3725" t="s">
        <v>9</v>
      </c>
      <c r="D3725" s="1">
        <v>43600</v>
      </c>
      <c r="E3725" s="1">
        <v>43689</v>
      </c>
      <c r="F3725" s="1">
        <v>43705</v>
      </c>
      <c r="G3725" s="1">
        <v>43707</v>
      </c>
      <c r="H3725" t="s">
        <v>54</v>
      </c>
      <c r="I3725">
        <v>22</v>
      </c>
      <c r="J3725">
        <v>11</v>
      </c>
      <c r="K3725">
        <v>69</v>
      </c>
      <c r="L3725">
        <v>39</v>
      </c>
      <c r="M3725">
        <v>8</v>
      </c>
      <c r="N3725">
        <v>0.05</v>
      </c>
      <c r="O3725">
        <v>2398.6</v>
      </c>
      <c r="P3725">
        <v>5996.5</v>
      </c>
      <c r="Q3725">
        <f>Table1[[#This Row],[OrderQuantity]]*Table1[[#This Row],[UnitPrice]]</f>
        <v>47972</v>
      </c>
      <c r="R3725">
        <f>Table1[[#This Row],[OrderQuantity]]*Table1[[#This Row],[UnitCost]]</f>
        <v>19188.8</v>
      </c>
      <c r="S3725">
        <f>Table1[[#This Row],[OrderQuantity]]*Table1[[#This Row],[UnitPrice]]*(1-Table1[[#This Row],[DiscountApplied]]) - (Table1[[#This Row],[OrderQuantity]]*Table1[[#This Row],[UnitCost]])</f>
        <v>26384.600000000002</v>
      </c>
      <c r="T3725">
        <f>DATEDIF(Table1[[#This Row],[ShipDate]],Table1[[#This Row],[DeliveryDate]],"d")</f>
        <v>2</v>
      </c>
      <c r="U3725" t="str">
        <f t="shared" si="117"/>
        <v>On Time</v>
      </c>
    </row>
    <row r="3726" spans="1:21" x14ac:dyDescent="0.3">
      <c r="A3726" t="str">
        <f t="shared" si="116"/>
        <v>SO-003825</v>
      </c>
      <c r="B3726" t="s">
        <v>4</v>
      </c>
      <c r="C3726" t="s">
        <v>13</v>
      </c>
      <c r="D3726" s="1">
        <v>43600</v>
      </c>
      <c r="E3726" s="1">
        <v>43689</v>
      </c>
      <c r="F3726" s="1">
        <v>43701</v>
      </c>
      <c r="G3726" s="1">
        <v>43706</v>
      </c>
      <c r="H3726" t="s">
        <v>54</v>
      </c>
      <c r="I3726">
        <v>14</v>
      </c>
      <c r="J3726">
        <v>35</v>
      </c>
      <c r="K3726">
        <v>32</v>
      </c>
      <c r="L3726">
        <v>43</v>
      </c>
      <c r="M3726">
        <v>7</v>
      </c>
      <c r="N3726">
        <v>0.1</v>
      </c>
      <c r="O3726">
        <v>899.81</v>
      </c>
      <c r="P3726">
        <v>1058.5999999999999</v>
      </c>
      <c r="Q3726">
        <f>Table1[[#This Row],[OrderQuantity]]*Table1[[#This Row],[UnitPrice]]</f>
        <v>7410.1999999999989</v>
      </c>
      <c r="R3726">
        <f>Table1[[#This Row],[OrderQuantity]]*Table1[[#This Row],[UnitCost]]</f>
        <v>6298.67</v>
      </c>
      <c r="S3726">
        <f>Table1[[#This Row],[OrderQuantity]]*Table1[[#This Row],[UnitPrice]]*(1-Table1[[#This Row],[DiscountApplied]]) - (Table1[[#This Row],[OrderQuantity]]*Table1[[#This Row],[UnitCost]])</f>
        <v>370.50999999999931</v>
      </c>
      <c r="T3726">
        <f>DATEDIF(Table1[[#This Row],[ShipDate]],Table1[[#This Row],[DeliveryDate]],"d")</f>
        <v>5</v>
      </c>
      <c r="U3726" t="str">
        <f t="shared" si="117"/>
        <v>On Time</v>
      </c>
    </row>
    <row r="3727" spans="1:21" x14ac:dyDescent="0.3">
      <c r="A3727" t="str">
        <f t="shared" si="116"/>
        <v>SO-003826</v>
      </c>
      <c r="B3727" t="s">
        <v>4</v>
      </c>
      <c r="C3727" t="s">
        <v>10</v>
      </c>
      <c r="D3727" s="1">
        <v>43600</v>
      </c>
      <c r="E3727" s="1">
        <v>43689</v>
      </c>
      <c r="F3727" s="1">
        <v>43707</v>
      </c>
      <c r="G3727" s="1">
        <v>43716</v>
      </c>
      <c r="H3727" t="s">
        <v>54</v>
      </c>
      <c r="I3727">
        <v>16</v>
      </c>
      <c r="J3727">
        <v>16</v>
      </c>
      <c r="K3727">
        <v>185</v>
      </c>
      <c r="L3727">
        <v>21</v>
      </c>
      <c r="M3727">
        <v>6</v>
      </c>
      <c r="N3727">
        <v>0.08</v>
      </c>
      <c r="O3727">
        <v>619.48</v>
      </c>
      <c r="P3727">
        <v>897.8</v>
      </c>
      <c r="Q3727">
        <f>Table1[[#This Row],[OrderQuantity]]*Table1[[#This Row],[UnitPrice]]</f>
        <v>5386.7999999999993</v>
      </c>
      <c r="R3727">
        <f>Table1[[#This Row],[OrderQuantity]]*Table1[[#This Row],[UnitCost]]</f>
        <v>3716.88</v>
      </c>
      <c r="S3727">
        <f>Table1[[#This Row],[OrderQuantity]]*Table1[[#This Row],[UnitPrice]]*(1-Table1[[#This Row],[DiscountApplied]]) - (Table1[[#This Row],[OrderQuantity]]*Table1[[#This Row],[UnitCost]])</f>
        <v>1238.9759999999997</v>
      </c>
      <c r="T3727">
        <f>DATEDIF(Table1[[#This Row],[ShipDate]],Table1[[#This Row],[DeliveryDate]],"d")</f>
        <v>9</v>
      </c>
      <c r="U3727" t="str">
        <f t="shared" si="117"/>
        <v>Late</v>
      </c>
    </row>
    <row r="3728" spans="1:21" x14ac:dyDescent="0.3">
      <c r="A3728" t="str">
        <f t="shared" si="116"/>
        <v>SO-003827</v>
      </c>
      <c r="B3728" t="s">
        <v>4</v>
      </c>
      <c r="C3728" t="s">
        <v>13</v>
      </c>
      <c r="D3728" s="1">
        <v>43600</v>
      </c>
      <c r="E3728" s="1">
        <v>43690</v>
      </c>
      <c r="F3728" s="1">
        <v>43698</v>
      </c>
      <c r="G3728" s="1">
        <v>43702</v>
      </c>
      <c r="H3728" t="s">
        <v>54</v>
      </c>
      <c r="I3728">
        <v>18</v>
      </c>
      <c r="J3728">
        <v>43</v>
      </c>
      <c r="K3728">
        <v>33</v>
      </c>
      <c r="L3728">
        <v>42</v>
      </c>
      <c r="M3728">
        <v>5</v>
      </c>
      <c r="N3728">
        <v>0.08</v>
      </c>
      <c r="O3728">
        <v>1332.63</v>
      </c>
      <c r="P3728">
        <v>2613</v>
      </c>
      <c r="Q3728">
        <f>Table1[[#This Row],[OrderQuantity]]*Table1[[#This Row],[UnitPrice]]</f>
        <v>13065</v>
      </c>
      <c r="R3728">
        <f>Table1[[#This Row],[OrderQuantity]]*Table1[[#This Row],[UnitCost]]</f>
        <v>6663.1500000000005</v>
      </c>
      <c r="S3728">
        <f>Table1[[#This Row],[OrderQuantity]]*Table1[[#This Row],[UnitPrice]]*(1-Table1[[#This Row],[DiscountApplied]]) - (Table1[[#This Row],[OrderQuantity]]*Table1[[#This Row],[UnitCost]])</f>
        <v>5356.6500000000005</v>
      </c>
      <c r="T3728">
        <f>DATEDIF(Table1[[#This Row],[ShipDate]],Table1[[#This Row],[DeliveryDate]],"d")</f>
        <v>4</v>
      </c>
      <c r="U3728" t="str">
        <f t="shared" si="117"/>
        <v>On Time</v>
      </c>
    </row>
    <row r="3729" spans="1:21" x14ac:dyDescent="0.3">
      <c r="A3729" t="str">
        <f t="shared" si="116"/>
        <v>SO-003828</v>
      </c>
      <c r="B3729" t="s">
        <v>2</v>
      </c>
      <c r="C3729" t="s">
        <v>10</v>
      </c>
      <c r="D3729" s="1">
        <v>43600</v>
      </c>
      <c r="E3729" s="1">
        <v>43690</v>
      </c>
      <c r="F3729" s="1">
        <v>43710</v>
      </c>
      <c r="G3729" s="1">
        <v>43713</v>
      </c>
      <c r="H3729" t="s">
        <v>54</v>
      </c>
      <c r="I3729">
        <v>22</v>
      </c>
      <c r="J3729">
        <v>5</v>
      </c>
      <c r="K3729">
        <v>98</v>
      </c>
      <c r="L3729">
        <v>46</v>
      </c>
      <c r="M3729">
        <v>5</v>
      </c>
      <c r="N3729">
        <v>0.1</v>
      </c>
      <c r="O3729">
        <v>3316.57</v>
      </c>
      <c r="P3729">
        <v>5621.3</v>
      </c>
      <c r="Q3729">
        <f>Table1[[#This Row],[OrderQuantity]]*Table1[[#This Row],[UnitPrice]]</f>
        <v>28106.5</v>
      </c>
      <c r="R3729">
        <f>Table1[[#This Row],[OrderQuantity]]*Table1[[#This Row],[UnitCost]]</f>
        <v>16582.850000000002</v>
      </c>
      <c r="S3729">
        <f>Table1[[#This Row],[OrderQuantity]]*Table1[[#This Row],[UnitPrice]]*(1-Table1[[#This Row],[DiscountApplied]]) - (Table1[[#This Row],[OrderQuantity]]*Table1[[#This Row],[UnitCost]])</f>
        <v>8713</v>
      </c>
      <c r="T3729">
        <f>DATEDIF(Table1[[#This Row],[ShipDate]],Table1[[#This Row],[DeliveryDate]],"d")</f>
        <v>3</v>
      </c>
      <c r="U3729" t="str">
        <f t="shared" si="117"/>
        <v>On Time</v>
      </c>
    </row>
    <row r="3730" spans="1:21" x14ac:dyDescent="0.3">
      <c r="A3730" t="str">
        <f t="shared" si="116"/>
        <v>SO-003829</v>
      </c>
      <c r="B3730" t="s">
        <v>4</v>
      </c>
      <c r="C3730" t="s">
        <v>12</v>
      </c>
      <c r="D3730" s="1">
        <v>43600</v>
      </c>
      <c r="E3730" s="1">
        <v>43690</v>
      </c>
      <c r="F3730" s="1">
        <v>43702</v>
      </c>
      <c r="G3730" s="1">
        <v>43709</v>
      </c>
      <c r="H3730" t="s">
        <v>54</v>
      </c>
      <c r="I3730">
        <v>18</v>
      </c>
      <c r="J3730">
        <v>1</v>
      </c>
      <c r="K3730">
        <v>229</v>
      </c>
      <c r="L3730">
        <v>20</v>
      </c>
      <c r="M3730">
        <v>4</v>
      </c>
      <c r="N3730">
        <v>0.05</v>
      </c>
      <c r="O3730">
        <v>732.58</v>
      </c>
      <c r="P3730">
        <v>951.4</v>
      </c>
      <c r="Q3730">
        <f>Table1[[#This Row],[OrderQuantity]]*Table1[[#This Row],[UnitPrice]]</f>
        <v>3805.6</v>
      </c>
      <c r="R3730">
        <f>Table1[[#This Row],[OrderQuantity]]*Table1[[#This Row],[UnitCost]]</f>
        <v>2930.32</v>
      </c>
      <c r="S3730">
        <f>Table1[[#This Row],[OrderQuantity]]*Table1[[#This Row],[UnitPrice]]*(1-Table1[[#This Row],[DiscountApplied]]) - (Table1[[#This Row],[OrderQuantity]]*Table1[[#This Row],[UnitCost]])</f>
        <v>684.99999999999955</v>
      </c>
      <c r="T3730">
        <f>DATEDIF(Table1[[#This Row],[ShipDate]],Table1[[#This Row],[DeliveryDate]],"d")</f>
        <v>7</v>
      </c>
      <c r="U3730" t="str">
        <f t="shared" si="117"/>
        <v>On Time</v>
      </c>
    </row>
    <row r="3731" spans="1:21" x14ac:dyDescent="0.3">
      <c r="A3731" t="str">
        <f t="shared" si="116"/>
        <v>SO-003830</v>
      </c>
      <c r="B3731" t="s">
        <v>4</v>
      </c>
      <c r="C3731" t="s">
        <v>11</v>
      </c>
      <c r="D3731" s="1">
        <v>43600</v>
      </c>
      <c r="E3731" s="1">
        <v>43690</v>
      </c>
      <c r="F3731" s="1">
        <v>43700</v>
      </c>
      <c r="G3731" s="1">
        <v>43710</v>
      </c>
      <c r="H3731" t="s">
        <v>54</v>
      </c>
      <c r="I3731">
        <v>20</v>
      </c>
      <c r="J3731">
        <v>35</v>
      </c>
      <c r="K3731">
        <v>298</v>
      </c>
      <c r="L3731">
        <v>13</v>
      </c>
      <c r="M3731">
        <v>5</v>
      </c>
      <c r="N3731">
        <v>0.05</v>
      </c>
      <c r="O3731">
        <v>80.67</v>
      </c>
      <c r="P3731">
        <v>187.6</v>
      </c>
      <c r="Q3731">
        <f>Table1[[#This Row],[OrderQuantity]]*Table1[[#This Row],[UnitPrice]]</f>
        <v>938</v>
      </c>
      <c r="R3731">
        <f>Table1[[#This Row],[OrderQuantity]]*Table1[[#This Row],[UnitCost]]</f>
        <v>403.35</v>
      </c>
      <c r="S3731">
        <f>Table1[[#This Row],[OrderQuantity]]*Table1[[#This Row],[UnitPrice]]*(1-Table1[[#This Row],[DiscountApplied]]) - (Table1[[#This Row],[OrderQuantity]]*Table1[[#This Row],[UnitCost]])</f>
        <v>487.74999999999989</v>
      </c>
      <c r="T3731">
        <f>DATEDIF(Table1[[#This Row],[ShipDate]],Table1[[#This Row],[DeliveryDate]],"d")</f>
        <v>10</v>
      </c>
      <c r="U3731" t="str">
        <f t="shared" si="117"/>
        <v>Late</v>
      </c>
    </row>
    <row r="3732" spans="1:21" x14ac:dyDescent="0.3">
      <c r="A3732" t="str">
        <f t="shared" si="116"/>
        <v>SO-003831</v>
      </c>
      <c r="B3732" t="s">
        <v>4</v>
      </c>
      <c r="C3732" t="s">
        <v>12</v>
      </c>
      <c r="D3732" s="1">
        <v>43600</v>
      </c>
      <c r="E3732" s="1">
        <v>43690</v>
      </c>
      <c r="F3732" s="1">
        <v>43693</v>
      </c>
      <c r="G3732" s="1">
        <v>43698</v>
      </c>
      <c r="H3732" t="s">
        <v>54</v>
      </c>
      <c r="I3732">
        <v>16</v>
      </c>
      <c r="J3732">
        <v>4</v>
      </c>
      <c r="K3732">
        <v>244</v>
      </c>
      <c r="L3732">
        <v>22</v>
      </c>
      <c r="M3732">
        <v>7</v>
      </c>
      <c r="N3732">
        <v>0.15</v>
      </c>
      <c r="O3732">
        <v>2409.3200000000002</v>
      </c>
      <c r="P3732">
        <v>3886</v>
      </c>
      <c r="Q3732">
        <f>Table1[[#This Row],[OrderQuantity]]*Table1[[#This Row],[UnitPrice]]</f>
        <v>27202</v>
      </c>
      <c r="R3732">
        <f>Table1[[#This Row],[OrderQuantity]]*Table1[[#This Row],[UnitCost]]</f>
        <v>16865.240000000002</v>
      </c>
      <c r="S3732">
        <f>Table1[[#This Row],[OrderQuantity]]*Table1[[#This Row],[UnitPrice]]*(1-Table1[[#This Row],[DiscountApplied]]) - (Table1[[#This Row],[OrderQuantity]]*Table1[[#This Row],[UnitCost]])</f>
        <v>6256.4599999999991</v>
      </c>
      <c r="T3732">
        <f>DATEDIF(Table1[[#This Row],[ShipDate]],Table1[[#This Row],[DeliveryDate]],"d")</f>
        <v>5</v>
      </c>
      <c r="U3732" t="str">
        <f t="shared" si="117"/>
        <v>On Time</v>
      </c>
    </row>
    <row r="3733" spans="1:21" x14ac:dyDescent="0.3">
      <c r="A3733" t="str">
        <f t="shared" si="116"/>
        <v>SO-003832</v>
      </c>
      <c r="B3733" t="s">
        <v>5</v>
      </c>
      <c r="C3733" t="s">
        <v>10</v>
      </c>
      <c r="D3733" s="1">
        <v>43600</v>
      </c>
      <c r="E3733" s="1">
        <v>43690</v>
      </c>
      <c r="F3733" s="1">
        <v>43697</v>
      </c>
      <c r="G3733" s="1">
        <v>43707</v>
      </c>
      <c r="H3733" t="s">
        <v>54</v>
      </c>
      <c r="I3733">
        <v>28</v>
      </c>
      <c r="J3733">
        <v>31</v>
      </c>
      <c r="K3733">
        <v>106</v>
      </c>
      <c r="L3733">
        <v>15</v>
      </c>
      <c r="M3733">
        <v>6</v>
      </c>
      <c r="N3733">
        <v>0.05</v>
      </c>
      <c r="O3733">
        <v>980.48</v>
      </c>
      <c r="P3733">
        <v>1815.7</v>
      </c>
      <c r="Q3733">
        <f>Table1[[#This Row],[OrderQuantity]]*Table1[[#This Row],[UnitPrice]]</f>
        <v>10894.2</v>
      </c>
      <c r="R3733">
        <f>Table1[[#This Row],[OrderQuantity]]*Table1[[#This Row],[UnitCost]]</f>
        <v>5882.88</v>
      </c>
      <c r="S3733">
        <f>Table1[[#This Row],[OrderQuantity]]*Table1[[#This Row],[UnitPrice]]*(1-Table1[[#This Row],[DiscountApplied]]) - (Table1[[#This Row],[OrderQuantity]]*Table1[[#This Row],[UnitCost]])</f>
        <v>4466.6099999999997</v>
      </c>
      <c r="T3733">
        <f>DATEDIF(Table1[[#This Row],[ShipDate]],Table1[[#This Row],[DeliveryDate]],"d")</f>
        <v>10</v>
      </c>
      <c r="U3733" t="str">
        <f t="shared" si="117"/>
        <v>Late</v>
      </c>
    </row>
    <row r="3734" spans="1:21" x14ac:dyDescent="0.3">
      <c r="A3734" t="str">
        <f t="shared" si="116"/>
        <v>SO-003833</v>
      </c>
      <c r="B3734" t="s">
        <v>3</v>
      </c>
      <c r="C3734" t="s">
        <v>10</v>
      </c>
      <c r="D3734" s="1">
        <v>43600</v>
      </c>
      <c r="E3734" s="1">
        <v>43690</v>
      </c>
      <c r="F3734" s="1">
        <v>43700</v>
      </c>
      <c r="G3734" s="1">
        <v>43704</v>
      </c>
      <c r="H3734" t="s">
        <v>54</v>
      </c>
      <c r="I3734">
        <v>7</v>
      </c>
      <c r="J3734">
        <v>4</v>
      </c>
      <c r="K3734">
        <v>199</v>
      </c>
      <c r="L3734">
        <v>26</v>
      </c>
      <c r="M3734">
        <v>4</v>
      </c>
      <c r="N3734">
        <v>0.2</v>
      </c>
      <c r="O3734">
        <v>1927.19</v>
      </c>
      <c r="P3734">
        <v>2834.1</v>
      </c>
      <c r="Q3734">
        <f>Table1[[#This Row],[OrderQuantity]]*Table1[[#This Row],[UnitPrice]]</f>
        <v>11336.4</v>
      </c>
      <c r="R3734">
        <f>Table1[[#This Row],[OrderQuantity]]*Table1[[#This Row],[UnitCost]]</f>
        <v>7708.76</v>
      </c>
      <c r="S3734">
        <f>Table1[[#This Row],[OrderQuantity]]*Table1[[#This Row],[UnitPrice]]*(1-Table1[[#This Row],[DiscountApplied]]) - (Table1[[#This Row],[OrderQuantity]]*Table1[[#This Row],[UnitCost]])</f>
        <v>1360.3600000000006</v>
      </c>
      <c r="T3734">
        <f>DATEDIF(Table1[[#This Row],[ShipDate]],Table1[[#This Row],[DeliveryDate]],"d")</f>
        <v>4</v>
      </c>
      <c r="U3734" t="str">
        <f t="shared" si="117"/>
        <v>On Time</v>
      </c>
    </row>
    <row r="3735" spans="1:21" x14ac:dyDescent="0.3">
      <c r="A3735" t="str">
        <f t="shared" si="116"/>
        <v>SO-003834</v>
      </c>
      <c r="B3735" t="s">
        <v>4</v>
      </c>
      <c r="C3735" t="s">
        <v>10</v>
      </c>
      <c r="D3735" s="1">
        <v>43600</v>
      </c>
      <c r="E3735" s="1">
        <v>43691</v>
      </c>
      <c r="F3735" s="1">
        <v>43713</v>
      </c>
      <c r="G3735" s="1">
        <v>43720</v>
      </c>
      <c r="H3735" t="s">
        <v>54</v>
      </c>
      <c r="I3735">
        <v>18</v>
      </c>
      <c r="J3735">
        <v>49</v>
      </c>
      <c r="K3735">
        <v>130</v>
      </c>
      <c r="L3735">
        <v>34</v>
      </c>
      <c r="M3735">
        <v>7</v>
      </c>
      <c r="N3735">
        <v>0.05</v>
      </c>
      <c r="O3735">
        <v>670.34</v>
      </c>
      <c r="P3735">
        <v>971.5</v>
      </c>
      <c r="Q3735">
        <f>Table1[[#This Row],[OrderQuantity]]*Table1[[#This Row],[UnitPrice]]</f>
        <v>6800.5</v>
      </c>
      <c r="R3735">
        <f>Table1[[#This Row],[OrderQuantity]]*Table1[[#This Row],[UnitCost]]</f>
        <v>4692.38</v>
      </c>
      <c r="S3735">
        <f>Table1[[#This Row],[OrderQuantity]]*Table1[[#This Row],[UnitPrice]]*(1-Table1[[#This Row],[DiscountApplied]]) - (Table1[[#This Row],[OrderQuantity]]*Table1[[#This Row],[UnitCost]])</f>
        <v>1768.0949999999993</v>
      </c>
      <c r="T3735">
        <f>DATEDIF(Table1[[#This Row],[ShipDate]],Table1[[#This Row],[DeliveryDate]],"d")</f>
        <v>7</v>
      </c>
      <c r="U3735" t="str">
        <f t="shared" si="117"/>
        <v>On Time</v>
      </c>
    </row>
    <row r="3736" spans="1:21" x14ac:dyDescent="0.3">
      <c r="A3736" t="str">
        <f t="shared" si="116"/>
        <v>SO-003835</v>
      </c>
      <c r="B3736" t="s">
        <v>5</v>
      </c>
      <c r="C3736" t="s">
        <v>10</v>
      </c>
      <c r="D3736" s="1">
        <v>43600</v>
      </c>
      <c r="E3736" s="1">
        <v>43691</v>
      </c>
      <c r="F3736" s="1">
        <v>43719</v>
      </c>
      <c r="G3736" s="1">
        <v>43723</v>
      </c>
      <c r="H3736" t="s">
        <v>54</v>
      </c>
      <c r="I3736">
        <v>27</v>
      </c>
      <c r="J3736">
        <v>5</v>
      </c>
      <c r="K3736">
        <v>146</v>
      </c>
      <c r="L3736">
        <v>44</v>
      </c>
      <c r="M3736">
        <v>7</v>
      </c>
      <c r="N3736">
        <v>0.1</v>
      </c>
      <c r="O3736">
        <v>86.83</v>
      </c>
      <c r="P3736">
        <v>180.9</v>
      </c>
      <c r="Q3736">
        <f>Table1[[#This Row],[OrderQuantity]]*Table1[[#This Row],[UnitPrice]]</f>
        <v>1266.3</v>
      </c>
      <c r="R3736">
        <f>Table1[[#This Row],[OrderQuantity]]*Table1[[#This Row],[UnitCost]]</f>
        <v>607.80999999999995</v>
      </c>
      <c r="S3736">
        <f>Table1[[#This Row],[OrderQuantity]]*Table1[[#This Row],[UnitPrice]]*(1-Table1[[#This Row],[DiscountApplied]]) - (Table1[[#This Row],[OrderQuantity]]*Table1[[#This Row],[UnitCost]])</f>
        <v>531.86000000000013</v>
      </c>
      <c r="T3736">
        <f>DATEDIF(Table1[[#This Row],[ShipDate]],Table1[[#This Row],[DeliveryDate]],"d")</f>
        <v>4</v>
      </c>
      <c r="U3736" t="str">
        <f t="shared" si="117"/>
        <v>On Time</v>
      </c>
    </row>
    <row r="3737" spans="1:21" x14ac:dyDescent="0.3">
      <c r="A3737" t="str">
        <f t="shared" si="116"/>
        <v>SO-003836</v>
      </c>
      <c r="B3737" t="s">
        <v>4</v>
      </c>
      <c r="C3737" t="s">
        <v>10</v>
      </c>
      <c r="D3737" s="1">
        <v>43600</v>
      </c>
      <c r="E3737" s="1">
        <v>43691</v>
      </c>
      <c r="F3737" s="1">
        <v>43714</v>
      </c>
      <c r="G3737" s="1">
        <v>43722</v>
      </c>
      <c r="H3737" t="s">
        <v>54</v>
      </c>
      <c r="I3737">
        <v>16</v>
      </c>
      <c r="J3737">
        <v>12</v>
      </c>
      <c r="K3737">
        <v>95</v>
      </c>
      <c r="L3737">
        <v>37</v>
      </c>
      <c r="M3737">
        <v>5</v>
      </c>
      <c r="N3737">
        <v>0.15</v>
      </c>
      <c r="O3737">
        <v>114.24</v>
      </c>
      <c r="P3737">
        <v>207.7</v>
      </c>
      <c r="Q3737">
        <f>Table1[[#This Row],[OrderQuantity]]*Table1[[#This Row],[UnitPrice]]</f>
        <v>1038.5</v>
      </c>
      <c r="R3737">
        <f>Table1[[#This Row],[OrderQuantity]]*Table1[[#This Row],[UnitCost]]</f>
        <v>571.19999999999993</v>
      </c>
      <c r="S3737">
        <f>Table1[[#This Row],[OrderQuantity]]*Table1[[#This Row],[UnitPrice]]*(1-Table1[[#This Row],[DiscountApplied]]) - (Table1[[#This Row],[OrderQuantity]]*Table1[[#This Row],[UnitCost]])</f>
        <v>311.52500000000009</v>
      </c>
      <c r="T3737">
        <f>DATEDIF(Table1[[#This Row],[ShipDate]],Table1[[#This Row],[DeliveryDate]],"d")</f>
        <v>8</v>
      </c>
      <c r="U3737" t="str">
        <f t="shared" si="117"/>
        <v>Late</v>
      </c>
    </row>
    <row r="3738" spans="1:21" x14ac:dyDescent="0.3">
      <c r="A3738" t="str">
        <f t="shared" si="116"/>
        <v>SO-003837</v>
      </c>
      <c r="B3738" t="s">
        <v>4</v>
      </c>
      <c r="C3738" t="s">
        <v>10</v>
      </c>
      <c r="D3738" s="1">
        <v>43600</v>
      </c>
      <c r="E3738" s="1">
        <v>43691</v>
      </c>
      <c r="F3738" s="1">
        <v>43702</v>
      </c>
      <c r="G3738" s="1">
        <v>43705</v>
      </c>
      <c r="H3738" t="s">
        <v>54</v>
      </c>
      <c r="I3738">
        <v>15</v>
      </c>
      <c r="J3738">
        <v>23</v>
      </c>
      <c r="K3738">
        <v>144</v>
      </c>
      <c r="L3738">
        <v>36</v>
      </c>
      <c r="M3738">
        <v>3</v>
      </c>
      <c r="N3738">
        <v>0.05</v>
      </c>
      <c r="O3738">
        <v>2706.26</v>
      </c>
      <c r="P3738">
        <v>3979.8</v>
      </c>
      <c r="Q3738">
        <f>Table1[[#This Row],[OrderQuantity]]*Table1[[#This Row],[UnitPrice]]</f>
        <v>11939.400000000001</v>
      </c>
      <c r="R3738">
        <f>Table1[[#This Row],[OrderQuantity]]*Table1[[#This Row],[UnitCost]]</f>
        <v>8118.7800000000007</v>
      </c>
      <c r="S3738">
        <f>Table1[[#This Row],[OrderQuantity]]*Table1[[#This Row],[UnitPrice]]*(1-Table1[[#This Row],[DiscountApplied]]) - (Table1[[#This Row],[OrderQuantity]]*Table1[[#This Row],[UnitCost]])</f>
        <v>3223.6499999999996</v>
      </c>
      <c r="T3738">
        <f>DATEDIF(Table1[[#This Row],[ShipDate]],Table1[[#This Row],[DeliveryDate]],"d")</f>
        <v>3</v>
      </c>
      <c r="U3738" t="str">
        <f t="shared" si="117"/>
        <v>On Time</v>
      </c>
    </row>
    <row r="3739" spans="1:21" x14ac:dyDescent="0.3">
      <c r="A3739" t="str">
        <f t="shared" si="116"/>
        <v>SO-003838</v>
      </c>
      <c r="B3739" t="s">
        <v>3</v>
      </c>
      <c r="C3739" t="s">
        <v>11</v>
      </c>
      <c r="D3739" s="1">
        <v>43600</v>
      </c>
      <c r="E3739" s="1">
        <v>43691</v>
      </c>
      <c r="F3739" s="1">
        <v>43701</v>
      </c>
      <c r="G3739" s="1">
        <v>43707</v>
      </c>
      <c r="H3739" t="s">
        <v>54</v>
      </c>
      <c r="I3739">
        <v>3</v>
      </c>
      <c r="J3739">
        <v>13</v>
      </c>
      <c r="K3739">
        <v>290</v>
      </c>
      <c r="L3739">
        <v>19</v>
      </c>
      <c r="M3739">
        <v>4</v>
      </c>
      <c r="N3739">
        <v>0.3</v>
      </c>
      <c r="O3739">
        <v>154.77000000000001</v>
      </c>
      <c r="P3739">
        <v>221.1</v>
      </c>
      <c r="Q3739">
        <f>Table1[[#This Row],[OrderQuantity]]*Table1[[#This Row],[UnitPrice]]</f>
        <v>884.4</v>
      </c>
      <c r="R3739">
        <f>Table1[[#This Row],[OrderQuantity]]*Table1[[#This Row],[UnitCost]]</f>
        <v>619.08000000000004</v>
      </c>
      <c r="S3739">
        <f>Table1[[#This Row],[OrderQuantity]]*Table1[[#This Row],[UnitPrice]]*(1-Table1[[#This Row],[DiscountApplied]]) - (Table1[[#This Row],[OrderQuantity]]*Table1[[#This Row],[UnitCost]])</f>
        <v>0</v>
      </c>
      <c r="T3739">
        <f>DATEDIF(Table1[[#This Row],[ShipDate]],Table1[[#This Row],[DeliveryDate]],"d")</f>
        <v>6</v>
      </c>
      <c r="U3739" t="str">
        <f t="shared" si="117"/>
        <v>On Time</v>
      </c>
    </row>
    <row r="3740" spans="1:21" x14ac:dyDescent="0.3">
      <c r="A3740" t="str">
        <f t="shared" si="116"/>
        <v>SO-003839</v>
      </c>
      <c r="B3740" t="s">
        <v>2</v>
      </c>
      <c r="C3740" t="s">
        <v>10</v>
      </c>
      <c r="D3740" s="1">
        <v>43600</v>
      </c>
      <c r="E3740" s="1">
        <v>43691</v>
      </c>
      <c r="F3740" s="1">
        <v>43702</v>
      </c>
      <c r="G3740" s="1">
        <v>43704</v>
      </c>
      <c r="H3740" t="s">
        <v>54</v>
      </c>
      <c r="I3740">
        <v>22</v>
      </c>
      <c r="J3740">
        <v>9</v>
      </c>
      <c r="K3740">
        <v>139</v>
      </c>
      <c r="L3740">
        <v>12</v>
      </c>
      <c r="M3740">
        <v>5</v>
      </c>
      <c r="N3740">
        <v>0.2</v>
      </c>
      <c r="O3740">
        <v>497.54</v>
      </c>
      <c r="P3740">
        <v>1058.5999999999999</v>
      </c>
      <c r="Q3740">
        <f>Table1[[#This Row],[OrderQuantity]]*Table1[[#This Row],[UnitPrice]]</f>
        <v>5293</v>
      </c>
      <c r="R3740">
        <f>Table1[[#This Row],[OrderQuantity]]*Table1[[#This Row],[UnitCost]]</f>
        <v>2487.7000000000003</v>
      </c>
      <c r="S3740">
        <f>Table1[[#This Row],[OrderQuantity]]*Table1[[#This Row],[UnitPrice]]*(1-Table1[[#This Row],[DiscountApplied]]) - (Table1[[#This Row],[OrderQuantity]]*Table1[[#This Row],[UnitCost]])</f>
        <v>1746.7000000000003</v>
      </c>
      <c r="T3740">
        <f>DATEDIF(Table1[[#This Row],[ShipDate]],Table1[[#This Row],[DeliveryDate]],"d")</f>
        <v>2</v>
      </c>
      <c r="U3740" t="str">
        <f t="shared" si="117"/>
        <v>On Time</v>
      </c>
    </row>
    <row r="3741" spans="1:21" x14ac:dyDescent="0.3">
      <c r="A3741" t="str">
        <f t="shared" si="116"/>
        <v>SO-003840</v>
      </c>
      <c r="B3741" t="s">
        <v>4</v>
      </c>
      <c r="C3741" t="s">
        <v>12</v>
      </c>
      <c r="D3741" s="1">
        <v>43600</v>
      </c>
      <c r="E3741" s="1">
        <v>43691</v>
      </c>
      <c r="F3741" s="1">
        <v>43701</v>
      </c>
      <c r="G3741" s="1">
        <v>43709</v>
      </c>
      <c r="H3741" t="s">
        <v>54</v>
      </c>
      <c r="I3741">
        <v>19</v>
      </c>
      <c r="J3741">
        <v>22</v>
      </c>
      <c r="K3741">
        <v>258</v>
      </c>
      <c r="L3741">
        <v>4</v>
      </c>
      <c r="M3741">
        <v>3</v>
      </c>
      <c r="N3741">
        <v>0.15</v>
      </c>
      <c r="O3741">
        <v>3557.7</v>
      </c>
      <c r="P3741">
        <v>5929.5</v>
      </c>
      <c r="Q3741">
        <f>Table1[[#This Row],[OrderQuantity]]*Table1[[#This Row],[UnitPrice]]</f>
        <v>17788.5</v>
      </c>
      <c r="R3741">
        <f>Table1[[#This Row],[OrderQuantity]]*Table1[[#This Row],[UnitCost]]</f>
        <v>10673.099999999999</v>
      </c>
      <c r="S3741">
        <f>Table1[[#This Row],[OrderQuantity]]*Table1[[#This Row],[UnitPrice]]*(1-Table1[[#This Row],[DiscountApplied]]) - (Table1[[#This Row],[OrderQuantity]]*Table1[[#This Row],[UnitCost]])</f>
        <v>4447.1250000000018</v>
      </c>
      <c r="T3741">
        <f>DATEDIF(Table1[[#This Row],[ShipDate]],Table1[[#This Row],[DeliveryDate]],"d")</f>
        <v>8</v>
      </c>
      <c r="U3741" t="str">
        <f t="shared" si="117"/>
        <v>Late</v>
      </c>
    </row>
    <row r="3742" spans="1:21" x14ac:dyDescent="0.3">
      <c r="A3742" t="str">
        <f t="shared" si="116"/>
        <v>SO-003841</v>
      </c>
      <c r="B3742" t="s">
        <v>2</v>
      </c>
      <c r="C3742" t="s">
        <v>13</v>
      </c>
      <c r="D3742" s="1">
        <v>43600</v>
      </c>
      <c r="E3742" s="1">
        <v>43691</v>
      </c>
      <c r="F3742" s="1">
        <v>43714</v>
      </c>
      <c r="G3742" s="1">
        <v>43724</v>
      </c>
      <c r="H3742" t="s">
        <v>54</v>
      </c>
      <c r="I3742">
        <v>22</v>
      </c>
      <c r="J3742">
        <v>46</v>
      </c>
      <c r="K3742">
        <v>53</v>
      </c>
      <c r="L3742">
        <v>15</v>
      </c>
      <c r="M3742">
        <v>4</v>
      </c>
      <c r="N3742">
        <v>0.4</v>
      </c>
      <c r="O3742">
        <v>479.39</v>
      </c>
      <c r="P3742">
        <v>904.5</v>
      </c>
      <c r="Q3742">
        <f>Table1[[#This Row],[OrderQuantity]]*Table1[[#This Row],[UnitPrice]]</f>
        <v>3618</v>
      </c>
      <c r="R3742">
        <f>Table1[[#This Row],[OrderQuantity]]*Table1[[#This Row],[UnitCost]]</f>
        <v>1917.56</v>
      </c>
      <c r="S3742">
        <f>Table1[[#This Row],[OrderQuantity]]*Table1[[#This Row],[UnitPrice]]*(1-Table1[[#This Row],[DiscountApplied]]) - (Table1[[#This Row],[OrderQuantity]]*Table1[[#This Row],[UnitCost]])</f>
        <v>253.23999999999978</v>
      </c>
      <c r="T3742">
        <f>DATEDIF(Table1[[#This Row],[ShipDate]],Table1[[#This Row],[DeliveryDate]],"d")</f>
        <v>10</v>
      </c>
      <c r="U3742" t="str">
        <f t="shared" si="117"/>
        <v>Late</v>
      </c>
    </row>
    <row r="3743" spans="1:21" x14ac:dyDescent="0.3">
      <c r="A3743" t="str">
        <f t="shared" si="116"/>
        <v>SO-003842</v>
      </c>
      <c r="B3743" t="s">
        <v>5</v>
      </c>
      <c r="C3743" t="s">
        <v>10</v>
      </c>
      <c r="D3743" s="1">
        <v>43600</v>
      </c>
      <c r="E3743" s="1">
        <v>43691</v>
      </c>
      <c r="F3743" s="1">
        <v>43704</v>
      </c>
      <c r="G3743" s="1">
        <v>43708</v>
      </c>
      <c r="H3743" t="s">
        <v>54</v>
      </c>
      <c r="I3743">
        <v>26</v>
      </c>
      <c r="J3743">
        <v>7</v>
      </c>
      <c r="K3743">
        <v>194</v>
      </c>
      <c r="L3743">
        <v>28</v>
      </c>
      <c r="M3743">
        <v>5</v>
      </c>
      <c r="N3743">
        <v>0.05</v>
      </c>
      <c r="O3743">
        <v>1911.91</v>
      </c>
      <c r="P3743">
        <v>2331.6</v>
      </c>
      <c r="Q3743">
        <f>Table1[[#This Row],[OrderQuantity]]*Table1[[#This Row],[UnitPrice]]</f>
        <v>11658</v>
      </c>
      <c r="R3743">
        <f>Table1[[#This Row],[OrderQuantity]]*Table1[[#This Row],[UnitCost]]</f>
        <v>9559.5500000000011</v>
      </c>
      <c r="S3743">
        <f>Table1[[#This Row],[OrderQuantity]]*Table1[[#This Row],[UnitPrice]]*(1-Table1[[#This Row],[DiscountApplied]]) - (Table1[[#This Row],[OrderQuantity]]*Table1[[#This Row],[UnitCost]])</f>
        <v>1515.5499999999993</v>
      </c>
      <c r="T3743">
        <f>DATEDIF(Table1[[#This Row],[ShipDate]],Table1[[#This Row],[DeliveryDate]],"d")</f>
        <v>4</v>
      </c>
      <c r="U3743" t="str">
        <f t="shared" si="117"/>
        <v>On Time</v>
      </c>
    </row>
    <row r="3744" spans="1:21" x14ac:dyDescent="0.3">
      <c r="A3744" t="str">
        <f t="shared" si="116"/>
        <v>SO-003843</v>
      </c>
      <c r="B3744" t="s">
        <v>5</v>
      </c>
      <c r="C3744" t="s">
        <v>10</v>
      </c>
      <c r="D3744" s="1">
        <v>43600</v>
      </c>
      <c r="E3744" s="1">
        <v>43691</v>
      </c>
      <c r="F3744" s="1">
        <v>43703</v>
      </c>
      <c r="G3744" s="1">
        <v>43708</v>
      </c>
      <c r="H3744" t="s">
        <v>54</v>
      </c>
      <c r="I3744">
        <v>27</v>
      </c>
      <c r="J3744">
        <v>8</v>
      </c>
      <c r="K3744">
        <v>161</v>
      </c>
      <c r="L3744">
        <v>15</v>
      </c>
      <c r="M3744">
        <v>2</v>
      </c>
      <c r="N3744">
        <v>0.3</v>
      </c>
      <c r="O3744">
        <v>1620.73</v>
      </c>
      <c r="P3744">
        <v>1976.5</v>
      </c>
      <c r="Q3744">
        <f>Table1[[#This Row],[OrderQuantity]]*Table1[[#This Row],[UnitPrice]]</f>
        <v>3953</v>
      </c>
      <c r="R3744">
        <f>Table1[[#This Row],[OrderQuantity]]*Table1[[#This Row],[UnitCost]]</f>
        <v>3241.46</v>
      </c>
      <c r="S3744">
        <f>Table1[[#This Row],[OrderQuantity]]*Table1[[#This Row],[UnitPrice]]*(1-Table1[[#This Row],[DiscountApplied]]) - (Table1[[#This Row],[OrderQuantity]]*Table1[[#This Row],[UnitCost]])</f>
        <v>-474.36000000000013</v>
      </c>
      <c r="T3744">
        <f>DATEDIF(Table1[[#This Row],[ShipDate]],Table1[[#This Row],[DeliveryDate]],"d")</f>
        <v>5</v>
      </c>
      <c r="U3744" t="str">
        <f t="shared" si="117"/>
        <v>On Time</v>
      </c>
    </row>
    <row r="3745" spans="1:21" x14ac:dyDescent="0.3">
      <c r="A3745" t="str">
        <f t="shared" si="116"/>
        <v>SO-003844</v>
      </c>
      <c r="B3745" t="s">
        <v>4</v>
      </c>
      <c r="C3745" t="s">
        <v>8</v>
      </c>
      <c r="D3745" s="1">
        <v>43600</v>
      </c>
      <c r="E3745" s="1">
        <v>43691</v>
      </c>
      <c r="F3745" s="1">
        <v>43713</v>
      </c>
      <c r="G3745" s="1">
        <v>43721</v>
      </c>
      <c r="H3745" t="s">
        <v>54</v>
      </c>
      <c r="I3745">
        <v>16</v>
      </c>
      <c r="J3745">
        <v>47</v>
      </c>
      <c r="K3745">
        <v>349</v>
      </c>
      <c r="L3745">
        <v>5</v>
      </c>
      <c r="M3745">
        <v>8</v>
      </c>
      <c r="N3745">
        <v>0.05</v>
      </c>
      <c r="O3745">
        <v>4483.91</v>
      </c>
      <c r="P3745">
        <v>5748.6</v>
      </c>
      <c r="Q3745">
        <f>Table1[[#This Row],[OrderQuantity]]*Table1[[#This Row],[UnitPrice]]</f>
        <v>45988.800000000003</v>
      </c>
      <c r="R3745">
        <f>Table1[[#This Row],[OrderQuantity]]*Table1[[#This Row],[UnitCost]]</f>
        <v>35871.279999999999</v>
      </c>
      <c r="S3745">
        <f>Table1[[#This Row],[OrderQuantity]]*Table1[[#This Row],[UnitPrice]]*(1-Table1[[#This Row],[DiscountApplied]]) - (Table1[[#This Row],[OrderQuantity]]*Table1[[#This Row],[UnitCost]])</f>
        <v>7818.0800000000017</v>
      </c>
      <c r="T3745">
        <f>DATEDIF(Table1[[#This Row],[ShipDate]],Table1[[#This Row],[DeliveryDate]],"d")</f>
        <v>8</v>
      </c>
      <c r="U3745" t="str">
        <f t="shared" si="117"/>
        <v>Late</v>
      </c>
    </row>
    <row r="3746" spans="1:21" x14ac:dyDescent="0.3">
      <c r="A3746" t="str">
        <f t="shared" si="116"/>
        <v>SO-003845</v>
      </c>
      <c r="B3746" t="s">
        <v>5</v>
      </c>
      <c r="C3746" t="s">
        <v>10</v>
      </c>
      <c r="D3746" s="1">
        <v>43600</v>
      </c>
      <c r="E3746" s="1">
        <v>43691</v>
      </c>
      <c r="F3746" s="1">
        <v>43715</v>
      </c>
      <c r="G3746" s="1">
        <v>43716</v>
      </c>
      <c r="H3746" t="s">
        <v>54</v>
      </c>
      <c r="I3746">
        <v>28</v>
      </c>
      <c r="J3746">
        <v>9</v>
      </c>
      <c r="K3746">
        <v>139</v>
      </c>
      <c r="L3746">
        <v>41</v>
      </c>
      <c r="M3746">
        <v>8</v>
      </c>
      <c r="N3746">
        <v>0.15</v>
      </c>
      <c r="O3746">
        <v>725.95</v>
      </c>
      <c r="P3746">
        <v>1319.9</v>
      </c>
      <c r="Q3746">
        <f>Table1[[#This Row],[OrderQuantity]]*Table1[[#This Row],[UnitPrice]]</f>
        <v>10559.2</v>
      </c>
      <c r="R3746">
        <f>Table1[[#This Row],[OrderQuantity]]*Table1[[#This Row],[UnitCost]]</f>
        <v>5807.6</v>
      </c>
      <c r="S3746">
        <f>Table1[[#This Row],[OrderQuantity]]*Table1[[#This Row],[UnitPrice]]*(1-Table1[[#This Row],[DiscountApplied]]) - (Table1[[#This Row],[OrderQuantity]]*Table1[[#This Row],[UnitCost]])</f>
        <v>3167.7199999999993</v>
      </c>
      <c r="T3746">
        <f>DATEDIF(Table1[[#This Row],[ShipDate]],Table1[[#This Row],[DeliveryDate]],"d")</f>
        <v>1</v>
      </c>
      <c r="U3746" t="str">
        <f t="shared" si="117"/>
        <v>On Time</v>
      </c>
    </row>
    <row r="3747" spans="1:21" x14ac:dyDescent="0.3">
      <c r="A3747" t="str">
        <f t="shared" si="116"/>
        <v>SO-003846</v>
      </c>
      <c r="B3747" t="s">
        <v>4</v>
      </c>
      <c r="C3747" t="s">
        <v>13</v>
      </c>
      <c r="D3747" s="1">
        <v>43600</v>
      </c>
      <c r="E3747" s="1">
        <v>43692</v>
      </c>
      <c r="F3747" s="1">
        <v>43705</v>
      </c>
      <c r="G3747" s="1">
        <v>43711</v>
      </c>
      <c r="H3747" t="s">
        <v>54</v>
      </c>
      <c r="I3747">
        <v>16</v>
      </c>
      <c r="J3747">
        <v>7</v>
      </c>
      <c r="K3747">
        <v>47</v>
      </c>
      <c r="L3747">
        <v>19</v>
      </c>
      <c r="M3747">
        <v>8</v>
      </c>
      <c r="N3747">
        <v>0.05</v>
      </c>
      <c r="O3747">
        <v>488.63</v>
      </c>
      <c r="P3747">
        <v>958.1</v>
      </c>
      <c r="Q3747">
        <f>Table1[[#This Row],[OrderQuantity]]*Table1[[#This Row],[UnitPrice]]</f>
        <v>7664.8</v>
      </c>
      <c r="R3747">
        <f>Table1[[#This Row],[OrderQuantity]]*Table1[[#This Row],[UnitCost]]</f>
        <v>3909.04</v>
      </c>
      <c r="S3747">
        <f>Table1[[#This Row],[OrderQuantity]]*Table1[[#This Row],[UnitPrice]]*(1-Table1[[#This Row],[DiscountApplied]]) - (Table1[[#This Row],[OrderQuantity]]*Table1[[#This Row],[UnitCost]])</f>
        <v>3372.5199999999995</v>
      </c>
      <c r="T3747">
        <f>DATEDIF(Table1[[#This Row],[ShipDate]],Table1[[#This Row],[DeliveryDate]],"d")</f>
        <v>6</v>
      </c>
      <c r="U3747" t="str">
        <f t="shared" si="117"/>
        <v>On Time</v>
      </c>
    </row>
    <row r="3748" spans="1:21" x14ac:dyDescent="0.3">
      <c r="A3748" t="str">
        <f t="shared" si="116"/>
        <v>SO-003847</v>
      </c>
      <c r="B3748" t="s">
        <v>3</v>
      </c>
      <c r="C3748" t="s">
        <v>8</v>
      </c>
      <c r="D3748" s="1">
        <v>43600</v>
      </c>
      <c r="E3748" s="1">
        <v>43692</v>
      </c>
      <c r="F3748" s="1">
        <v>43714</v>
      </c>
      <c r="G3748" s="1">
        <v>43723</v>
      </c>
      <c r="H3748" t="s">
        <v>54</v>
      </c>
      <c r="I3748">
        <v>8</v>
      </c>
      <c r="J3748">
        <v>46</v>
      </c>
      <c r="K3748">
        <v>355</v>
      </c>
      <c r="L3748">
        <v>34</v>
      </c>
      <c r="M3748">
        <v>3</v>
      </c>
      <c r="N3748">
        <v>0.05</v>
      </c>
      <c r="O3748">
        <v>4174.6400000000003</v>
      </c>
      <c r="P3748">
        <v>5641.4</v>
      </c>
      <c r="Q3748">
        <f>Table1[[#This Row],[OrderQuantity]]*Table1[[#This Row],[UnitPrice]]</f>
        <v>16924.199999999997</v>
      </c>
      <c r="R3748">
        <f>Table1[[#This Row],[OrderQuantity]]*Table1[[#This Row],[UnitCost]]</f>
        <v>12523.920000000002</v>
      </c>
      <c r="S3748">
        <f>Table1[[#This Row],[OrderQuantity]]*Table1[[#This Row],[UnitPrice]]*(1-Table1[[#This Row],[DiscountApplied]]) - (Table1[[#This Row],[OrderQuantity]]*Table1[[#This Row],[UnitCost]])</f>
        <v>3554.0699999999943</v>
      </c>
      <c r="T3748">
        <f>DATEDIF(Table1[[#This Row],[ShipDate]],Table1[[#This Row],[DeliveryDate]],"d")</f>
        <v>9</v>
      </c>
      <c r="U3748" t="str">
        <f t="shared" si="117"/>
        <v>Late</v>
      </c>
    </row>
    <row r="3749" spans="1:21" x14ac:dyDescent="0.3">
      <c r="A3749" t="str">
        <f t="shared" si="116"/>
        <v>SO-003848</v>
      </c>
      <c r="B3749" t="s">
        <v>5</v>
      </c>
      <c r="C3749" t="s">
        <v>12</v>
      </c>
      <c r="D3749" s="1">
        <v>43600</v>
      </c>
      <c r="E3749" s="1">
        <v>43692</v>
      </c>
      <c r="F3749" s="1">
        <v>43700</v>
      </c>
      <c r="G3749" s="1">
        <v>43709</v>
      </c>
      <c r="H3749" t="s">
        <v>54</v>
      </c>
      <c r="I3749">
        <v>28</v>
      </c>
      <c r="J3749">
        <v>27</v>
      </c>
      <c r="K3749">
        <v>234</v>
      </c>
      <c r="L3749">
        <v>29</v>
      </c>
      <c r="M3749">
        <v>8</v>
      </c>
      <c r="N3749">
        <v>0.08</v>
      </c>
      <c r="O3749">
        <v>349.54</v>
      </c>
      <c r="P3749">
        <v>743.7</v>
      </c>
      <c r="Q3749">
        <f>Table1[[#This Row],[OrderQuantity]]*Table1[[#This Row],[UnitPrice]]</f>
        <v>5949.6</v>
      </c>
      <c r="R3749">
        <f>Table1[[#This Row],[OrderQuantity]]*Table1[[#This Row],[UnitCost]]</f>
        <v>2796.32</v>
      </c>
      <c r="S3749">
        <f>Table1[[#This Row],[OrderQuantity]]*Table1[[#This Row],[UnitPrice]]*(1-Table1[[#This Row],[DiscountApplied]]) - (Table1[[#This Row],[OrderQuantity]]*Table1[[#This Row],[UnitCost]])</f>
        <v>2677.3120000000004</v>
      </c>
      <c r="T3749">
        <f>DATEDIF(Table1[[#This Row],[ShipDate]],Table1[[#This Row],[DeliveryDate]],"d")</f>
        <v>9</v>
      </c>
      <c r="U3749" t="str">
        <f t="shared" si="117"/>
        <v>Late</v>
      </c>
    </row>
    <row r="3750" spans="1:21" x14ac:dyDescent="0.3">
      <c r="A3750" t="str">
        <f t="shared" si="116"/>
        <v>SO-003849</v>
      </c>
      <c r="B3750" t="s">
        <v>5</v>
      </c>
      <c r="C3750" t="s">
        <v>11</v>
      </c>
      <c r="D3750" s="1">
        <v>43600</v>
      </c>
      <c r="E3750" s="1">
        <v>43692</v>
      </c>
      <c r="F3750" s="1">
        <v>43694</v>
      </c>
      <c r="G3750" s="1">
        <v>43701</v>
      </c>
      <c r="H3750" t="s">
        <v>54</v>
      </c>
      <c r="I3750">
        <v>27</v>
      </c>
      <c r="J3750">
        <v>5</v>
      </c>
      <c r="K3750">
        <v>278</v>
      </c>
      <c r="L3750">
        <v>18</v>
      </c>
      <c r="M3750">
        <v>1</v>
      </c>
      <c r="N3750">
        <v>0.15</v>
      </c>
      <c r="O3750">
        <v>1909.5</v>
      </c>
      <c r="P3750">
        <v>3819</v>
      </c>
      <c r="Q3750">
        <f>Table1[[#This Row],[OrderQuantity]]*Table1[[#This Row],[UnitPrice]]</f>
        <v>3819</v>
      </c>
      <c r="R3750">
        <f>Table1[[#This Row],[OrderQuantity]]*Table1[[#This Row],[UnitCost]]</f>
        <v>1909.5</v>
      </c>
      <c r="S3750">
        <f>Table1[[#This Row],[OrderQuantity]]*Table1[[#This Row],[UnitPrice]]*(1-Table1[[#This Row],[DiscountApplied]]) - (Table1[[#This Row],[OrderQuantity]]*Table1[[#This Row],[UnitCost]])</f>
        <v>1336.65</v>
      </c>
      <c r="T3750">
        <f>DATEDIF(Table1[[#This Row],[ShipDate]],Table1[[#This Row],[DeliveryDate]],"d")</f>
        <v>7</v>
      </c>
      <c r="U3750" t="str">
        <f t="shared" si="117"/>
        <v>On Time</v>
      </c>
    </row>
    <row r="3751" spans="1:21" x14ac:dyDescent="0.3">
      <c r="A3751" t="str">
        <f t="shared" si="116"/>
        <v>SO-003850</v>
      </c>
      <c r="B3751" t="s">
        <v>3</v>
      </c>
      <c r="C3751" t="s">
        <v>8</v>
      </c>
      <c r="D3751" s="1">
        <v>43600</v>
      </c>
      <c r="E3751" s="1">
        <v>43692</v>
      </c>
      <c r="F3751" s="1">
        <v>43712</v>
      </c>
      <c r="G3751" s="1">
        <v>43719</v>
      </c>
      <c r="H3751" t="s">
        <v>54</v>
      </c>
      <c r="I3751">
        <v>8</v>
      </c>
      <c r="J3751">
        <v>32</v>
      </c>
      <c r="K3751">
        <v>342</v>
      </c>
      <c r="L3751">
        <v>47</v>
      </c>
      <c r="M3751">
        <v>6</v>
      </c>
      <c r="N3751">
        <v>0.15</v>
      </c>
      <c r="O3751">
        <v>1485.79</v>
      </c>
      <c r="P3751">
        <v>2653.2</v>
      </c>
      <c r="Q3751">
        <f>Table1[[#This Row],[OrderQuantity]]*Table1[[#This Row],[UnitPrice]]</f>
        <v>15919.199999999999</v>
      </c>
      <c r="R3751">
        <f>Table1[[#This Row],[OrderQuantity]]*Table1[[#This Row],[UnitCost]]</f>
        <v>8914.74</v>
      </c>
      <c r="S3751">
        <f>Table1[[#This Row],[OrderQuantity]]*Table1[[#This Row],[UnitPrice]]*(1-Table1[[#This Row],[DiscountApplied]]) - (Table1[[#This Row],[OrderQuantity]]*Table1[[#This Row],[UnitCost]])</f>
        <v>4616.5799999999981</v>
      </c>
      <c r="T3751">
        <f>DATEDIF(Table1[[#This Row],[ShipDate]],Table1[[#This Row],[DeliveryDate]],"d")</f>
        <v>7</v>
      </c>
      <c r="U3751" t="str">
        <f t="shared" si="117"/>
        <v>On Time</v>
      </c>
    </row>
    <row r="3752" spans="1:21" x14ac:dyDescent="0.3">
      <c r="A3752" t="str">
        <f t="shared" si="116"/>
        <v>SO-003851</v>
      </c>
      <c r="B3752" t="s">
        <v>4</v>
      </c>
      <c r="C3752" t="s">
        <v>8</v>
      </c>
      <c r="D3752" s="1">
        <v>43600</v>
      </c>
      <c r="E3752" s="1">
        <v>43692</v>
      </c>
      <c r="F3752" s="1">
        <v>43717</v>
      </c>
      <c r="G3752" s="1">
        <v>43723</v>
      </c>
      <c r="H3752" t="s">
        <v>54</v>
      </c>
      <c r="I3752">
        <v>15</v>
      </c>
      <c r="J3752">
        <v>1</v>
      </c>
      <c r="K3752">
        <v>366</v>
      </c>
      <c r="L3752">
        <v>37</v>
      </c>
      <c r="M3752">
        <v>2</v>
      </c>
      <c r="N3752">
        <v>0.1</v>
      </c>
      <c r="O3752">
        <v>1088.08</v>
      </c>
      <c r="P3752">
        <v>1943</v>
      </c>
      <c r="Q3752">
        <f>Table1[[#This Row],[OrderQuantity]]*Table1[[#This Row],[UnitPrice]]</f>
        <v>3886</v>
      </c>
      <c r="R3752">
        <f>Table1[[#This Row],[OrderQuantity]]*Table1[[#This Row],[UnitCost]]</f>
        <v>2176.16</v>
      </c>
      <c r="S3752">
        <f>Table1[[#This Row],[OrderQuantity]]*Table1[[#This Row],[UnitPrice]]*(1-Table1[[#This Row],[DiscountApplied]]) - (Table1[[#This Row],[OrderQuantity]]*Table1[[#This Row],[UnitCost]])</f>
        <v>1321.2400000000002</v>
      </c>
      <c r="T3752">
        <f>DATEDIF(Table1[[#This Row],[ShipDate]],Table1[[#This Row],[DeliveryDate]],"d")</f>
        <v>6</v>
      </c>
      <c r="U3752" t="str">
        <f t="shared" si="117"/>
        <v>On Time</v>
      </c>
    </row>
    <row r="3753" spans="1:21" x14ac:dyDescent="0.3">
      <c r="A3753" t="str">
        <f t="shared" si="116"/>
        <v>SO-003852</v>
      </c>
      <c r="B3753" t="s">
        <v>4</v>
      </c>
      <c r="C3753" t="s">
        <v>10</v>
      </c>
      <c r="D3753" s="1">
        <v>43600</v>
      </c>
      <c r="E3753" s="1">
        <v>43692</v>
      </c>
      <c r="F3753" s="1">
        <v>43695</v>
      </c>
      <c r="G3753" s="1">
        <v>43696</v>
      </c>
      <c r="H3753" t="s">
        <v>54</v>
      </c>
      <c r="I3753">
        <v>15</v>
      </c>
      <c r="J3753">
        <v>40</v>
      </c>
      <c r="K3753">
        <v>174</v>
      </c>
      <c r="L3753">
        <v>11</v>
      </c>
      <c r="M3753">
        <v>7</v>
      </c>
      <c r="N3753">
        <v>0.05</v>
      </c>
      <c r="O3753">
        <v>1543.68</v>
      </c>
      <c r="P3753">
        <v>1929.6</v>
      </c>
      <c r="Q3753">
        <f>Table1[[#This Row],[OrderQuantity]]*Table1[[#This Row],[UnitPrice]]</f>
        <v>13507.199999999999</v>
      </c>
      <c r="R3753">
        <f>Table1[[#This Row],[OrderQuantity]]*Table1[[#This Row],[UnitCost]]</f>
        <v>10805.76</v>
      </c>
      <c r="S3753">
        <f>Table1[[#This Row],[OrderQuantity]]*Table1[[#This Row],[UnitPrice]]*(1-Table1[[#This Row],[DiscountApplied]]) - (Table1[[#This Row],[OrderQuantity]]*Table1[[#This Row],[UnitCost]])</f>
        <v>2026.0799999999981</v>
      </c>
      <c r="T3753">
        <f>DATEDIF(Table1[[#This Row],[ShipDate]],Table1[[#This Row],[DeliveryDate]],"d")</f>
        <v>1</v>
      </c>
      <c r="U3753" t="str">
        <f t="shared" si="117"/>
        <v>On Time</v>
      </c>
    </row>
    <row r="3754" spans="1:21" x14ac:dyDescent="0.3">
      <c r="A3754" t="str">
        <f t="shared" si="116"/>
        <v>SO-003853</v>
      </c>
      <c r="B3754" t="s">
        <v>4</v>
      </c>
      <c r="C3754" t="s">
        <v>12</v>
      </c>
      <c r="D3754" s="1">
        <v>43600</v>
      </c>
      <c r="E3754" s="1">
        <v>43692</v>
      </c>
      <c r="F3754" s="1">
        <v>43715</v>
      </c>
      <c r="G3754" s="1">
        <v>43719</v>
      </c>
      <c r="H3754" t="s">
        <v>54</v>
      </c>
      <c r="I3754">
        <v>16</v>
      </c>
      <c r="J3754">
        <v>44</v>
      </c>
      <c r="K3754">
        <v>260</v>
      </c>
      <c r="L3754">
        <v>13</v>
      </c>
      <c r="M3754">
        <v>2</v>
      </c>
      <c r="N3754">
        <v>0.08</v>
      </c>
      <c r="O3754">
        <v>1338.66</v>
      </c>
      <c r="P3754">
        <v>1809</v>
      </c>
      <c r="Q3754">
        <f>Table1[[#This Row],[OrderQuantity]]*Table1[[#This Row],[UnitPrice]]</f>
        <v>3618</v>
      </c>
      <c r="R3754">
        <f>Table1[[#This Row],[OrderQuantity]]*Table1[[#This Row],[UnitCost]]</f>
        <v>2677.32</v>
      </c>
      <c r="S3754">
        <f>Table1[[#This Row],[OrderQuantity]]*Table1[[#This Row],[UnitPrice]]*(1-Table1[[#This Row],[DiscountApplied]]) - (Table1[[#This Row],[OrderQuantity]]*Table1[[#This Row],[UnitCost]])</f>
        <v>651.23999999999978</v>
      </c>
      <c r="T3754">
        <f>DATEDIF(Table1[[#This Row],[ShipDate]],Table1[[#This Row],[DeliveryDate]],"d")</f>
        <v>4</v>
      </c>
      <c r="U3754" t="str">
        <f t="shared" si="117"/>
        <v>On Time</v>
      </c>
    </row>
    <row r="3755" spans="1:21" x14ac:dyDescent="0.3">
      <c r="A3755" t="str">
        <f t="shared" si="116"/>
        <v>SO-003854</v>
      </c>
      <c r="B3755" t="s">
        <v>5</v>
      </c>
      <c r="C3755" t="s">
        <v>8</v>
      </c>
      <c r="D3755" s="1">
        <v>43600</v>
      </c>
      <c r="E3755" s="1">
        <v>43692</v>
      </c>
      <c r="F3755" s="1">
        <v>43717</v>
      </c>
      <c r="G3755" s="1">
        <v>43726</v>
      </c>
      <c r="H3755" t="s">
        <v>54</v>
      </c>
      <c r="I3755">
        <v>28</v>
      </c>
      <c r="J3755">
        <v>36</v>
      </c>
      <c r="K3755">
        <v>351</v>
      </c>
      <c r="L3755">
        <v>9</v>
      </c>
      <c r="M3755">
        <v>2</v>
      </c>
      <c r="N3755">
        <v>0.08</v>
      </c>
      <c r="O3755">
        <v>814.05</v>
      </c>
      <c r="P3755">
        <v>1005</v>
      </c>
      <c r="Q3755">
        <f>Table1[[#This Row],[OrderQuantity]]*Table1[[#This Row],[UnitPrice]]</f>
        <v>2010</v>
      </c>
      <c r="R3755">
        <f>Table1[[#This Row],[OrderQuantity]]*Table1[[#This Row],[UnitCost]]</f>
        <v>1628.1</v>
      </c>
      <c r="S3755">
        <f>Table1[[#This Row],[OrderQuantity]]*Table1[[#This Row],[UnitPrice]]*(1-Table1[[#This Row],[DiscountApplied]]) - (Table1[[#This Row],[OrderQuantity]]*Table1[[#This Row],[UnitCost]])</f>
        <v>221.10000000000014</v>
      </c>
      <c r="T3755">
        <f>DATEDIF(Table1[[#This Row],[ShipDate]],Table1[[#This Row],[DeliveryDate]],"d")</f>
        <v>9</v>
      </c>
      <c r="U3755" t="str">
        <f t="shared" si="117"/>
        <v>Late</v>
      </c>
    </row>
    <row r="3756" spans="1:21" x14ac:dyDescent="0.3">
      <c r="A3756" t="str">
        <f t="shared" si="116"/>
        <v>SO-003855</v>
      </c>
      <c r="B3756" t="s">
        <v>5</v>
      </c>
      <c r="C3756" t="s">
        <v>10</v>
      </c>
      <c r="D3756" s="1">
        <v>43600</v>
      </c>
      <c r="E3756" s="1">
        <v>43692</v>
      </c>
      <c r="F3756" s="1">
        <v>43712</v>
      </c>
      <c r="G3756" s="1">
        <v>43715</v>
      </c>
      <c r="H3756" t="s">
        <v>54</v>
      </c>
      <c r="I3756">
        <v>27</v>
      </c>
      <c r="J3756">
        <v>34</v>
      </c>
      <c r="K3756">
        <v>197</v>
      </c>
      <c r="L3756">
        <v>38</v>
      </c>
      <c r="M3756">
        <v>2</v>
      </c>
      <c r="N3756">
        <v>0.08</v>
      </c>
      <c r="O3756">
        <v>1102.02</v>
      </c>
      <c r="P3756">
        <v>1721.9</v>
      </c>
      <c r="Q3756">
        <f>Table1[[#This Row],[OrderQuantity]]*Table1[[#This Row],[UnitPrice]]</f>
        <v>3443.8</v>
      </c>
      <c r="R3756">
        <f>Table1[[#This Row],[OrderQuantity]]*Table1[[#This Row],[UnitCost]]</f>
        <v>2204.04</v>
      </c>
      <c r="S3756">
        <f>Table1[[#This Row],[OrderQuantity]]*Table1[[#This Row],[UnitPrice]]*(1-Table1[[#This Row],[DiscountApplied]]) - (Table1[[#This Row],[OrderQuantity]]*Table1[[#This Row],[UnitCost]])</f>
        <v>964.25600000000031</v>
      </c>
      <c r="T3756">
        <f>DATEDIF(Table1[[#This Row],[ShipDate]],Table1[[#This Row],[DeliveryDate]],"d")</f>
        <v>3</v>
      </c>
      <c r="U3756" t="str">
        <f t="shared" si="117"/>
        <v>On Time</v>
      </c>
    </row>
    <row r="3757" spans="1:21" x14ac:dyDescent="0.3">
      <c r="A3757" t="str">
        <f t="shared" si="116"/>
        <v>SO-003856</v>
      </c>
      <c r="B3757" t="s">
        <v>4</v>
      </c>
      <c r="C3757" t="s">
        <v>10</v>
      </c>
      <c r="D3757" s="1">
        <v>43600</v>
      </c>
      <c r="E3757" s="1">
        <v>43693</v>
      </c>
      <c r="F3757" s="1">
        <v>43714</v>
      </c>
      <c r="G3757" s="1">
        <v>43719</v>
      </c>
      <c r="H3757" t="s">
        <v>54</v>
      </c>
      <c r="I3757">
        <v>19</v>
      </c>
      <c r="J3757">
        <v>18</v>
      </c>
      <c r="K3757">
        <v>95</v>
      </c>
      <c r="L3757">
        <v>32</v>
      </c>
      <c r="M3757">
        <v>2</v>
      </c>
      <c r="N3757">
        <v>0.2</v>
      </c>
      <c r="O3757">
        <v>368.5</v>
      </c>
      <c r="P3757">
        <v>837.5</v>
      </c>
      <c r="Q3757">
        <f>Table1[[#This Row],[OrderQuantity]]*Table1[[#This Row],[UnitPrice]]</f>
        <v>1675</v>
      </c>
      <c r="R3757">
        <f>Table1[[#This Row],[OrderQuantity]]*Table1[[#This Row],[UnitCost]]</f>
        <v>737</v>
      </c>
      <c r="S3757">
        <f>Table1[[#This Row],[OrderQuantity]]*Table1[[#This Row],[UnitPrice]]*(1-Table1[[#This Row],[DiscountApplied]]) - (Table1[[#This Row],[OrderQuantity]]*Table1[[#This Row],[UnitCost]])</f>
        <v>603</v>
      </c>
      <c r="T3757">
        <f>DATEDIF(Table1[[#This Row],[ShipDate]],Table1[[#This Row],[DeliveryDate]],"d")</f>
        <v>5</v>
      </c>
      <c r="U3757" t="str">
        <f t="shared" si="117"/>
        <v>On Time</v>
      </c>
    </row>
    <row r="3758" spans="1:21" x14ac:dyDescent="0.3">
      <c r="A3758" t="str">
        <f t="shared" si="116"/>
        <v>SO-003857</v>
      </c>
      <c r="B3758" t="s">
        <v>3</v>
      </c>
      <c r="C3758" t="s">
        <v>10</v>
      </c>
      <c r="D3758" s="1">
        <v>43600</v>
      </c>
      <c r="E3758" s="1">
        <v>43693</v>
      </c>
      <c r="F3758" s="1">
        <v>43699</v>
      </c>
      <c r="G3758" s="1">
        <v>43704</v>
      </c>
      <c r="H3758" t="s">
        <v>54</v>
      </c>
      <c r="I3758">
        <v>6</v>
      </c>
      <c r="J3758">
        <v>39</v>
      </c>
      <c r="K3758">
        <v>143</v>
      </c>
      <c r="L3758">
        <v>37</v>
      </c>
      <c r="M3758">
        <v>2</v>
      </c>
      <c r="N3758">
        <v>0.05</v>
      </c>
      <c r="O3758">
        <v>3236.1</v>
      </c>
      <c r="P3758">
        <v>3852.5</v>
      </c>
      <c r="Q3758">
        <f>Table1[[#This Row],[OrderQuantity]]*Table1[[#This Row],[UnitPrice]]</f>
        <v>7705</v>
      </c>
      <c r="R3758">
        <f>Table1[[#This Row],[OrderQuantity]]*Table1[[#This Row],[UnitCost]]</f>
        <v>6472.2</v>
      </c>
      <c r="S3758">
        <f>Table1[[#This Row],[OrderQuantity]]*Table1[[#This Row],[UnitPrice]]*(1-Table1[[#This Row],[DiscountApplied]]) - (Table1[[#This Row],[OrderQuantity]]*Table1[[#This Row],[UnitCost]])</f>
        <v>847.55000000000018</v>
      </c>
      <c r="T3758">
        <f>DATEDIF(Table1[[#This Row],[ShipDate]],Table1[[#This Row],[DeliveryDate]],"d")</f>
        <v>5</v>
      </c>
      <c r="U3758" t="str">
        <f t="shared" si="117"/>
        <v>On Time</v>
      </c>
    </row>
    <row r="3759" spans="1:21" x14ac:dyDescent="0.3">
      <c r="A3759" t="str">
        <f t="shared" si="116"/>
        <v>SO-003858</v>
      </c>
      <c r="B3759" t="s">
        <v>3</v>
      </c>
      <c r="C3759" t="s">
        <v>13</v>
      </c>
      <c r="D3759" s="1">
        <v>43600</v>
      </c>
      <c r="E3759" s="1">
        <v>43693</v>
      </c>
      <c r="F3759" s="1">
        <v>43696</v>
      </c>
      <c r="G3759" s="1">
        <v>43704</v>
      </c>
      <c r="H3759" t="s">
        <v>54</v>
      </c>
      <c r="I3759">
        <v>4</v>
      </c>
      <c r="J3759">
        <v>27</v>
      </c>
      <c r="K3759">
        <v>15</v>
      </c>
      <c r="L3759">
        <v>16</v>
      </c>
      <c r="M3759">
        <v>5</v>
      </c>
      <c r="N3759">
        <v>0.08</v>
      </c>
      <c r="O3759">
        <v>2842.94</v>
      </c>
      <c r="P3759">
        <v>3644.8</v>
      </c>
      <c r="Q3759">
        <f>Table1[[#This Row],[OrderQuantity]]*Table1[[#This Row],[UnitPrice]]</f>
        <v>18224</v>
      </c>
      <c r="R3759">
        <f>Table1[[#This Row],[OrderQuantity]]*Table1[[#This Row],[UnitCost]]</f>
        <v>14214.7</v>
      </c>
      <c r="S3759">
        <f>Table1[[#This Row],[OrderQuantity]]*Table1[[#This Row],[UnitPrice]]*(1-Table1[[#This Row],[DiscountApplied]]) - (Table1[[#This Row],[OrderQuantity]]*Table1[[#This Row],[UnitCost]])</f>
        <v>2551.380000000001</v>
      </c>
      <c r="T3759">
        <f>DATEDIF(Table1[[#This Row],[ShipDate]],Table1[[#This Row],[DeliveryDate]],"d")</f>
        <v>8</v>
      </c>
      <c r="U3759" t="str">
        <f t="shared" si="117"/>
        <v>Late</v>
      </c>
    </row>
    <row r="3760" spans="1:21" x14ac:dyDescent="0.3">
      <c r="A3760" t="str">
        <f t="shared" si="116"/>
        <v>SO-003859</v>
      </c>
      <c r="B3760" t="s">
        <v>2</v>
      </c>
      <c r="C3760" t="s">
        <v>13</v>
      </c>
      <c r="D3760" s="1">
        <v>43600</v>
      </c>
      <c r="E3760" s="1">
        <v>43693</v>
      </c>
      <c r="F3760" s="1">
        <v>43705</v>
      </c>
      <c r="G3760" s="1">
        <v>43708</v>
      </c>
      <c r="H3760" t="s">
        <v>54</v>
      </c>
      <c r="I3760">
        <v>21</v>
      </c>
      <c r="J3760">
        <v>50</v>
      </c>
      <c r="K3760">
        <v>50</v>
      </c>
      <c r="L3760">
        <v>25</v>
      </c>
      <c r="M3760">
        <v>2</v>
      </c>
      <c r="N3760">
        <v>0.08</v>
      </c>
      <c r="O3760">
        <v>120.73</v>
      </c>
      <c r="P3760">
        <v>227.8</v>
      </c>
      <c r="Q3760">
        <f>Table1[[#This Row],[OrderQuantity]]*Table1[[#This Row],[UnitPrice]]</f>
        <v>455.6</v>
      </c>
      <c r="R3760">
        <f>Table1[[#This Row],[OrderQuantity]]*Table1[[#This Row],[UnitCost]]</f>
        <v>241.46</v>
      </c>
      <c r="S3760">
        <f>Table1[[#This Row],[OrderQuantity]]*Table1[[#This Row],[UnitPrice]]*(1-Table1[[#This Row],[DiscountApplied]]) - (Table1[[#This Row],[OrderQuantity]]*Table1[[#This Row],[UnitCost]])</f>
        <v>177.69200000000004</v>
      </c>
      <c r="T3760">
        <f>DATEDIF(Table1[[#This Row],[ShipDate]],Table1[[#This Row],[DeliveryDate]],"d")</f>
        <v>3</v>
      </c>
      <c r="U3760" t="str">
        <f t="shared" si="117"/>
        <v>On Time</v>
      </c>
    </row>
    <row r="3761" spans="1:21" x14ac:dyDescent="0.3">
      <c r="A3761" t="str">
        <f t="shared" si="116"/>
        <v>SO-003860</v>
      </c>
      <c r="B3761" t="s">
        <v>2</v>
      </c>
      <c r="C3761" t="s">
        <v>13</v>
      </c>
      <c r="D3761" s="1">
        <v>43600</v>
      </c>
      <c r="E3761" s="1">
        <v>43693</v>
      </c>
      <c r="F3761" s="1">
        <v>43704</v>
      </c>
      <c r="G3761" s="1">
        <v>43707</v>
      </c>
      <c r="H3761" t="s">
        <v>54</v>
      </c>
      <c r="I3761">
        <v>23</v>
      </c>
      <c r="J3761">
        <v>12</v>
      </c>
      <c r="K3761">
        <v>56</v>
      </c>
      <c r="L3761">
        <v>7</v>
      </c>
      <c r="M3761">
        <v>7</v>
      </c>
      <c r="N3761">
        <v>0.08</v>
      </c>
      <c r="O3761">
        <v>2055.7600000000002</v>
      </c>
      <c r="P3761">
        <v>3370.1</v>
      </c>
      <c r="Q3761">
        <f>Table1[[#This Row],[OrderQuantity]]*Table1[[#This Row],[UnitPrice]]</f>
        <v>23590.7</v>
      </c>
      <c r="R3761">
        <f>Table1[[#This Row],[OrderQuantity]]*Table1[[#This Row],[UnitCost]]</f>
        <v>14390.320000000002</v>
      </c>
      <c r="S3761">
        <f>Table1[[#This Row],[OrderQuantity]]*Table1[[#This Row],[UnitPrice]]*(1-Table1[[#This Row],[DiscountApplied]]) - (Table1[[#This Row],[OrderQuantity]]*Table1[[#This Row],[UnitCost]])</f>
        <v>7313.1240000000016</v>
      </c>
      <c r="T3761">
        <f>DATEDIF(Table1[[#This Row],[ShipDate]],Table1[[#This Row],[DeliveryDate]],"d")</f>
        <v>3</v>
      </c>
      <c r="U3761" t="str">
        <f t="shared" si="117"/>
        <v>On Time</v>
      </c>
    </row>
    <row r="3762" spans="1:21" x14ac:dyDescent="0.3">
      <c r="A3762" t="str">
        <f t="shared" si="116"/>
        <v>SO-003861</v>
      </c>
      <c r="B3762" t="s">
        <v>4</v>
      </c>
      <c r="C3762" t="s">
        <v>11</v>
      </c>
      <c r="D3762" s="1">
        <v>43600</v>
      </c>
      <c r="E3762" s="1">
        <v>43693</v>
      </c>
      <c r="F3762" s="1">
        <v>43701</v>
      </c>
      <c r="G3762" s="1">
        <v>43708</v>
      </c>
      <c r="H3762" t="s">
        <v>54</v>
      </c>
      <c r="I3762">
        <v>16</v>
      </c>
      <c r="J3762">
        <v>40</v>
      </c>
      <c r="K3762">
        <v>328</v>
      </c>
      <c r="L3762">
        <v>30</v>
      </c>
      <c r="M3762">
        <v>7</v>
      </c>
      <c r="N3762">
        <v>0.05</v>
      </c>
      <c r="O3762">
        <v>557.51</v>
      </c>
      <c r="P3762">
        <v>1051.9000000000001</v>
      </c>
      <c r="Q3762">
        <f>Table1[[#This Row],[OrderQuantity]]*Table1[[#This Row],[UnitPrice]]</f>
        <v>7363.3000000000011</v>
      </c>
      <c r="R3762">
        <f>Table1[[#This Row],[OrderQuantity]]*Table1[[#This Row],[UnitCost]]</f>
        <v>3902.5699999999997</v>
      </c>
      <c r="S3762">
        <f>Table1[[#This Row],[OrderQuantity]]*Table1[[#This Row],[UnitPrice]]*(1-Table1[[#This Row],[DiscountApplied]]) - (Table1[[#This Row],[OrderQuantity]]*Table1[[#This Row],[UnitCost]])</f>
        <v>3092.5650000000014</v>
      </c>
      <c r="T3762">
        <f>DATEDIF(Table1[[#This Row],[ShipDate]],Table1[[#This Row],[DeliveryDate]],"d")</f>
        <v>7</v>
      </c>
      <c r="U3762" t="str">
        <f t="shared" si="117"/>
        <v>On Time</v>
      </c>
    </row>
    <row r="3763" spans="1:21" x14ac:dyDescent="0.3">
      <c r="A3763" t="str">
        <f t="shared" si="116"/>
        <v>SO-003862</v>
      </c>
      <c r="B3763" t="s">
        <v>3</v>
      </c>
      <c r="C3763" t="s">
        <v>9</v>
      </c>
      <c r="D3763" s="1">
        <v>43600</v>
      </c>
      <c r="E3763" s="1">
        <v>43693</v>
      </c>
      <c r="F3763" s="1">
        <v>43713</v>
      </c>
      <c r="G3763" s="1">
        <v>43718</v>
      </c>
      <c r="H3763" t="s">
        <v>54</v>
      </c>
      <c r="I3763">
        <v>3</v>
      </c>
      <c r="J3763">
        <v>41</v>
      </c>
      <c r="K3763">
        <v>85</v>
      </c>
      <c r="L3763">
        <v>17</v>
      </c>
      <c r="M3763">
        <v>6</v>
      </c>
      <c r="N3763">
        <v>0.05</v>
      </c>
      <c r="O3763">
        <v>3331.78</v>
      </c>
      <c r="P3763">
        <v>3966.4</v>
      </c>
      <c r="Q3763">
        <f>Table1[[#This Row],[OrderQuantity]]*Table1[[#This Row],[UnitPrice]]</f>
        <v>23798.400000000001</v>
      </c>
      <c r="R3763">
        <f>Table1[[#This Row],[OrderQuantity]]*Table1[[#This Row],[UnitCost]]</f>
        <v>19990.68</v>
      </c>
      <c r="S3763">
        <f>Table1[[#This Row],[OrderQuantity]]*Table1[[#This Row],[UnitPrice]]*(1-Table1[[#This Row],[DiscountApplied]]) - (Table1[[#This Row],[OrderQuantity]]*Table1[[#This Row],[UnitCost]])</f>
        <v>2617.7999999999993</v>
      </c>
      <c r="T3763">
        <f>DATEDIF(Table1[[#This Row],[ShipDate]],Table1[[#This Row],[DeliveryDate]],"d")</f>
        <v>5</v>
      </c>
      <c r="U3763" t="str">
        <f t="shared" si="117"/>
        <v>On Time</v>
      </c>
    </row>
    <row r="3764" spans="1:21" x14ac:dyDescent="0.3">
      <c r="A3764" t="str">
        <f t="shared" si="116"/>
        <v>SO-003863</v>
      </c>
      <c r="B3764" t="s">
        <v>3</v>
      </c>
      <c r="C3764" t="s">
        <v>11</v>
      </c>
      <c r="D3764" s="1">
        <v>43600</v>
      </c>
      <c r="E3764" s="1">
        <v>43694</v>
      </c>
      <c r="F3764" s="1">
        <v>43712</v>
      </c>
      <c r="G3764" s="1">
        <v>43716</v>
      </c>
      <c r="H3764" t="s">
        <v>54</v>
      </c>
      <c r="I3764">
        <v>2</v>
      </c>
      <c r="J3764">
        <v>22</v>
      </c>
      <c r="K3764">
        <v>264</v>
      </c>
      <c r="L3764">
        <v>2</v>
      </c>
      <c r="M3764">
        <v>7</v>
      </c>
      <c r="N3764">
        <v>0.08</v>
      </c>
      <c r="O3764">
        <v>96.48</v>
      </c>
      <c r="P3764">
        <v>241.2</v>
      </c>
      <c r="Q3764">
        <f>Table1[[#This Row],[OrderQuantity]]*Table1[[#This Row],[UnitPrice]]</f>
        <v>1688.3999999999999</v>
      </c>
      <c r="R3764">
        <f>Table1[[#This Row],[OrderQuantity]]*Table1[[#This Row],[UnitCost]]</f>
        <v>675.36</v>
      </c>
      <c r="S3764">
        <f>Table1[[#This Row],[OrderQuantity]]*Table1[[#This Row],[UnitPrice]]*(1-Table1[[#This Row],[DiscountApplied]]) - (Table1[[#This Row],[OrderQuantity]]*Table1[[#This Row],[UnitCost]])</f>
        <v>877.96799999999996</v>
      </c>
      <c r="T3764">
        <f>DATEDIF(Table1[[#This Row],[ShipDate]],Table1[[#This Row],[DeliveryDate]],"d")</f>
        <v>4</v>
      </c>
      <c r="U3764" t="str">
        <f t="shared" si="117"/>
        <v>On Time</v>
      </c>
    </row>
    <row r="3765" spans="1:21" x14ac:dyDescent="0.3">
      <c r="A3765" t="str">
        <f t="shared" si="116"/>
        <v>SO-003864</v>
      </c>
      <c r="B3765" t="s">
        <v>4</v>
      </c>
      <c r="C3765" t="s">
        <v>9</v>
      </c>
      <c r="D3765" s="1">
        <v>43600</v>
      </c>
      <c r="E3765" s="1">
        <v>43694</v>
      </c>
      <c r="F3765" s="1">
        <v>43713</v>
      </c>
      <c r="G3765" s="1">
        <v>43716</v>
      </c>
      <c r="H3765" t="s">
        <v>54</v>
      </c>
      <c r="I3765">
        <v>14</v>
      </c>
      <c r="J3765">
        <v>23</v>
      </c>
      <c r="K3765">
        <v>67</v>
      </c>
      <c r="L3765">
        <v>2</v>
      </c>
      <c r="M3765">
        <v>3</v>
      </c>
      <c r="N3765">
        <v>0.08</v>
      </c>
      <c r="O3765">
        <v>1731.95</v>
      </c>
      <c r="P3765">
        <v>3149</v>
      </c>
      <c r="Q3765">
        <f>Table1[[#This Row],[OrderQuantity]]*Table1[[#This Row],[UnitPrice]]</f>
        <v>9447</v>
      </c>
      <c r="R3765">
        <f>Table1[[#This Row],[OrderQuantity]]*Table1[[#This Row],[UnitCost]]</f>
        <v>5195.8500000000004</v>
      </c>
      <c r="S3765">
        <f>Table1[[#This Row],[OrderQuantity]]*Table1[[#This Row],[UnitPrice]]*(1-Table1[[#This Row],[DiscountApplied]]) - (Table1[[#This Row],[OrderQuantity]]*Table1[[#This Row],[UnitCost]])</f>
        <v>3495.3899999999994</v>
      </c>
      <c r="T3765">
        <f>DATEDIF(Table1[[#This Row],[ShipDate]],Table1[[#This Row],[DeliveryDate]],"d")</f>
        <v>3</v>
      </c>
      <c r="U3765" t="str">
        <f t="shared" si="117"/>
        <v>On Time</v>
      </c>
    </row>
    <row r="3766" spans="1:21" x14ac:dyDescent="0.3">
      <c r="A3766" t="str">
        <f t="shared" si="116"/>
        <v>SO-003865</v>
      </c>
      <c r="B3766" t="s">
        <v>4</v>
      </c>
      <c r="C3766" t="s">
        <v>12</v>
      </c>
      <c r="D3766" s="1">
        <v>43600</v>
      </c>
      <c r="E3766" s="1">
        <v>43694</v>
      </c>
      <c r="F3766" s="1">
        <v>43709</v>
      </c>
      <c r="G3766" s="1">
        <v>43718</v>
      </c>
      <c r="H3766" t="s">
        <v>54</v>
      </c>
      <c r="I3766">
        <v>20</v>
      </c>
      <c r="J3766">
        <v>43</v>
      </c>
      <c r="K3766">
        <v>253</v>
      </c>
      <c r="L3766">
        <v>41</v>
      </c>
      <c r="M3766">
        <v>3</v>
      </c>
      <c r="N3766">
        <v>0.08</v>
      </c>
      <c r="O3766">
        <v>728.96</v>
      </c>
      <c r="P3766">
        <v>911.2</v>
      </c>
      <c r="Q3766">
        <f>Table1[[#This Row],[OrderQuantity]]*Table1[[#This Row],[UnitPrice]]</f>
        <v>2733.6000000000004</v>
      </c>
      <c r="R3766">
        <f>Table1[[#This Row],[OrderQuantity]]*Table1[[#This Row],[UnitCost]]</f>
        <v>2186.88</v>
      </c>
      <c r="S3766">
        <f>Table1[[#This Row],[OrderQuantity]]*Table1[[#This Row],[UnitPrice]]*(1-Table1[[#This Row],[DiscountApplied]]) - (Table1[[#This Row],[OrderQuantity]]*Table1[[#This Row],[UnitCost]])</f>
        <v>328.03200000000015</v>
      </c>
      <c r="T3766">
        <f>DATEDIF(Table1[[#This Row],[ShipDate]],Table1[[#This Row],[DeliveryDate]],"d")</f>
        <v>9</v>
      </c>
      <c r="U3766" t="str">
        <f t="shared" si="117"/>
        <v>Late</v>
      </c>
    </row>
    <row r="3767" spans="1:21" x14ac:dyDescent="0.3">
      <c r="A3767" t="str">
        <f t="shared" si="116"/>
        <v>SO-003866</v>
      </c>
      <c r="B3767" t="s">
        <v>3</v>
      </c>
      <c r="C3767" t="s">
        <v>10</v>
      </c>
      <c r="D3767" s="1">
        <v>43600</v>
      </c>
      <c r="E3767" s="1">
        <v>43694</v>
      </c>
      <c r="F3767" s="1">
        <v>43696</v>
      </c>
      <c r="G3767" s="1">
        <v>43697</v>
      </c>
      <c r="H3767" t="s">
        <v>54</v>
      </c>
      <c r="I3767">
        <v>6</v>
      </c>
      <c r="J3767">
        <v>29</v>
      </c>
      <c r="K3767">
        <v>154</v>
      </c>
      <c r="L3767">
        <v>5</v>
      </c>
      <c r="M3767">
        <v>3</v>
      </c>
      <c r="N3767">
        <v>0.15</v>
      </c>
      <c r="O3767">
        <v>1758.75</v>
      </c>
      <c r="P3767">
        <v>2345</v>
      </c>
      <c r="Q3767">
        <f>Table1[[#This Row],[OrderQuantity]]*Table1[[#This Row],[UnitPrice]]</f>
        <v>7035</v>
      </c>
      <c r="R3767">
        <f>Table1[[#This Row],[OrderQuantity]]*Table1[[#This Row],[UnitCost]]</f>
        <v>5276.25</v>
      </c>
      <c r="S3767">
        <f>Table1[[#This Row],[OrderQuantity]]*Table1[[#This Row],[UnitPrice]]*(1-Table1[[#This Row],[DiscountApplied]]) - (Table1[[#This Row],[OrderQuantity]]*Table1[[#This Row],[UnitCost]])</f>
        <v>703.5</v>
      </c>
      <c r="T3767">
        <f>DATEDIF(Table1[[#This Row],[ShipDate]],Table1[[#This Row],[DeliveryDate]],"d")</f>
        <v>1</v>
      </c>
      <c r="U3767" t="str">
        <f t="shared" si="117"/>
        <v>On Time</v>
      </c>
    </row>
    <row r="3768" spans="1:21" x14ac:dyDescent="0.3">
      <c r="A3768" t="str">
        <f t="shared" si="116"/>
        <v>SO-003867</v>
      </c>
      <c r="B3768" t="s">
        <v>3</v>
      </c>
      <c r="C3768" t="s">
        <v>12</v>
      </c>
      <c r="D3768" s="1">
        <v>43600</v>
      </c>
      <c r="E3768" s="1">
        <v>43694</v>
      </c>
      <c r="F3768" s="1">
        <v>43700</v>
      </c>
      <c r="G3768" s="1">
        <v>43705</v>
      </c>
      <c r="H3768" t="s">
        <v>54</v>
      </c>
      <c r="I3768">
        <v>5</v>
      </c>
      <c r="J3768">
        <v>20</v>
      </c>
      <c r="K3768">
        <v>247</v>
      </c>
      <c r="L3768">
        <v>32</v>
      </c>
      <c r="M3768">
        <v>5</v>
      </c>
      <c r="N3768">
        <v>0.05</v>
      </c>
      <c r="O3768">
        <v>2125.2399999999998</v>
      </c>
      <c r="P3768">
        <v>5313.1</v>
      </c>
      <c r="Q3768">
        <f>Table1[[#This Row],[OrderQuantity]]*Table1[[#This Row],[UnitPrice]]</f>
        <v>26565.5</v>
      </c>
      <c r="R3768">
        <f>Table1[[#This Row],[OrderQuantity]]*Table1[[#This Row],[UnitCost]]</f>
        <v>10626.199999999999</v>
      </c>
      <c r="S3768">
        <f>Table1[[#This Row],[OrderQuantity]]*Table1[[#This Row],[UnitPrice]]*(1-Table1[[#This Row],[DiscountApplied]]) - (Table1[[#This Row],[OrderQuantity]]*Table1[[#This Row],[UnitCost]])</f>
        <v>14611.025</v>
      </c>
      <c r="T3768">
        <f>DATEDIF(Table1[[#This Row],[ShipDate]],Table1[[#This Row],[DeliveryDate]],"d")</f>
        <v>5</v>
      </c>
      <c r="U3768" t="str">
        <f t="shared" si="117"/>
        <v>On Time</v>
      </c>
    </row>
    <row r="3769" spans="1:21" x14ac:dyDescent="0.3">
      <c r="A3769" t="str">
        <f t="shared" si="116"/>
        <v>SO-003868</v>
      </c>
      <c r="B3769" t="s">
        <v>3</v>
      </c>
      <c r="C3769" t="s">
        <v>13</v>
      </c>
      <c r="D3769" s="1">
        <v>43600</v>
      </c>
      <c r="E3769" s="1">
        <v>43694</v>
      </c>
      <c r="F3769" s="1">
        <v>43718</v>
      </c>
      <c r="G3769" s="1">
        <v>43727</v>
      </c>
      <c r="H3769" t="s">
        <v>54</v>
      </c>
      <c r="I3769">
        <v>3</v>
      </c>
      <c r="J3769">
        <v>1</v>
      </c>
      <c r="K3769">
        <v>8</v>
      </c>
      <c r="L3769">
        <v>44</v>
      </c>
      <c r="M3769">
        <v>3</v>
      </c>
      <c r="N3769">
        <v>0.08</v>
      </c>
      <c r="O3769">
        <v>1331.63</v>
      </c>
      <c r="P3769">
        <v>2512.5</v>
      </c>
      <c r="Q3769">
        <f>Table1[[#This Row],[OrderQuantity]]*Table1[[#This Row],[UnitPrice]]</f>
        <v>7537.5</v>
      </c>
      <c r="R3769">
        <f>Table1[[#This Row],[OrderQuantity]]*Table1[[#This Row],[UnitCost]]</f>
        <v>3994.8900000000003</v>
      </c>
      <c r="S3769">
        <f>Table1[[#This Row],[OrderQuantity]]*Table1[[#This Row],[UnitPrice]]*(1-Table1[[#This Row],[DiscountApplied]]) - (Table1[[#This Row],[OrderQuantity]]*Table1[[#This Row],[UnitCost]])</f>
        <v>2939.6099999999997</v>
      </c>
      <c r="T3769">
        <f>DATEDIF(Table1[[#This Row],[ShipDate]],Table1[[#This Row],[DeliveryDate]],"d")</f>
        <v>9</v>
      </c>
      <c r="U3769" t="str">
        <f t="shared" si="117"/>
        <v>Late</v>
      </c>
    </row>
    <row r="3770" spans="1:21" x14ac:dyDescent="0.3">
      <c r="A3770" t="str">
        <f t="shared" si="116"/>
        <v>SO-003869</v>
      </c>
      <c r="B3770" t="s">
        <v>3</v>
      </c>
      <c r="C3770" t="s">
        <v>10</v>
      </c>
      <c r="D3770" s="1">
        <v>43600</v>
      </c>
      <c r="E3770" s="1">
        <v>43694</v>
      </c>
      <c r="F3770" s="1">
        <v>43704</v>
      </c>
      <c r="G3770" s="1">
        <v>43710</v>
      </c>
      <c r="H3770" t="s">
        <v>54</v>
      </c>
      <c r="I3770">
        <v>10</v>
      </c>
      <c r="J3770">
        <v>7</v>
      </c>
      <c r="K3770">
        <v>125</v>
      </c>
      <c r="L3770">
        <v>6</v>
      </c>
      <c r="M3770">
        <v>5</v>
      </c>
      <c r="N3770">
        <v>0.05</v>
      </c>
      <c r="O3770">
        <v>2291.4</v>
      </c>
      <c r="P3770">
        <v>4020</v>
      </c>
      <c r="Q3770">
        <f>Table1[[#This Row],[OrderQuantity]]*Table1[[#This Row],[UnitPrice]]</f>
        <v>20100</v>
      </c>
      <c r="R3770">
        <f>Table1[[#This Row],[OrderQuantity]]*Table1[[#This Row],[UnitCost]]</f>
        <v>11457</v>
      </c>
      <c r="S3770">
        <f>Table1[[#This Row],[OrderQuantity]]*Table1[[#This Row],[UnitPrice]]*(1-Table1[[#This Row],[DiscountApplied]]) - (Table1[[#This Row],[OrderQuantity]]*Table1[[#This Row],[UnitCost]])</f>
        <v>7638</v>
      </c>
      <c r="T3770">
        <f>DATEDIF(Table1[[#This Row],[ShipDate]],Table1[[#This Row],[DeliveryDate]],"d")</f>
        <v>6</v>
      </c>
      <c r="U3770" t="str">
        <f t="shared" si="117"/>
        <v>On Time</v>
      </c>
    </row>
    <row r="3771" spans="1:21" x14ac:dyDescent="0.3">
      <c r="A3771" t="str">
        <f t="shared" si="116"/>
        <v>SO-003870</v>
      </c>
      <c r="B3771" t="s">
        <v>3</v>
      </c>
      <c r="C3771" t="s">
        <v>10</v>
      </c>
      <c r="D3771" s="1">
        <v>43600</v>
      </c>
      <c r="E3771" s="1">
        <v>43694</v>
      </c>
      <c r="F3771" s="1">
        <v>43703</v>
      </c>
      <c r="G3771" s="1">
        <v>43711</v>
      </c>
      <c r="H3771" t="s">
        <v>54</v>
      </c>
      <c r="I3771">
        <v>1</v>
      </c>
      <c r="J3771">
        <v>11</v>
      </c>
      <c r="K3771">
        <v>88</v>
      </c>
      <c r="L3771">
        <v>40</v>
      </c>
      <c r="M3771">
        <v>2</v>
      </c>
      <c r="N3771">
        <v>0.4</v>
      </c>
      <c r="O3771">
        <v>122.41</v>
      </c>
      <c r="P3771">
        <v>194.3</v>
      </c>
      <c r="Q3771">
        <f>Table1[[#This Row],[OrderQuantity]]*Table1[[#This Row],[UnitPrice]]</f>
        <v>388.6</v>
      </c>
      <c r="R3771">
        <f>Table1[[#This Row],[OrderQuantity]]*Table1[[#This Row],[UnitCost]]</f>
        <v>244.82</v>
      </c>
      <c r="S3771">
        <f>Table1[[#This Row],[OrderQuantity]]*Table1[[#This Row],[UnitPrice]]*(1-Table1[[#This Row],[DiscountApplied]]) - (Table1[[#This Row],[OrderQuantity]]*Table1[[#This Row],[UnitCost]])</f>
        <v>-11.659999999999997</v>
      </c>
      <c r="T3771">
        <f>DATEDIF(Table1[[#This Row],[ShipDate]],Table1[[#This Row],[DeliveryDate]],"d")</f>
        <v>8</v>
      </c>
      <c r="U3771" t="str">
        <f t="shared" si="117"/>
        <v>Late</v>
      </c>
    </row>
    <row r="3772" spans="1:21" x14ac:dyDescent="0.3">
      <c r="A3772" t="str">
        <f t="shared" si="116"/>
        <v>SO-003871</v>
      </c>
      <c r="B3772" t="s">
        <v>4</v>
      </c>
      <c r="C3772" t="s">
        <v>13</v>
      </c>
      <c r="D3772" s="1">
        <v>43600</v>
      </c>
      <c r="E3772" s="1">
        <v>43695</v>
      </c>
      <c r="F3772" s="1">
        <v>43722</v>
      </c>
      <c r="G3772" s="1">
        <v>43728</v>
      </c>
      <c r="H3772" t="s">
        <v>54</v>
      </c>
      <c r="I3772">
        <v>20</v>
      </c>
      <c r="J3772">
        <v>16</v>
      </c>
      <c r="K3772">
        <v>58</v>
      </c>
      <c r="L3772">
        <v>13</v>
      </c>
      <c r="M3772">
        <v>4</v>
      </c>
      <c r="N3772">
        <v>0.08</v>
      </c>
      <c r="O3772">
        <v>434.83</v>
      </c>
      <c r="P3772">
        <v>790.6</v>
      </c>
      <c r="Q3772">
        <f>Table1[[#This Row],[OrderQuantity]]*Table1[[#This Row],[UnitPrice]]</f>
        <v>3162.4</v>
      </c>
      <c r="R3772">
        <f>Table1[[#This Row],[OrderQuantity]]*Table1[[#This Row],[UnitCost]]</f>
        <v>1739.32</v>
      </c>
      <c r="S3772">
        <f>Table1[[#This Row],[OrderQuantity]]*Table1[[#This Row],[UnitPrice]]*(1-Table1[[#This Row],[DiscountApplied]]) - (Table1[[#This Row],[OrderQuantity]]*Table1[[#This Row],[UnitCost]])</f>
        <v>1170.0880000000004</v>
      </c>
      <c r="T3772">
        <f>DATEDIF(Table1[[#This Row],[ShipDate]],Table1[[#This Row],[DeliveryDate]],"d")</f>
        <v>6</v>
      </c>
      <c r="U3772" t="str">
        <f t="shared" si="117"/>
        <v>On Time</v>
      </c>
    </row>
    <row r="3773" spans="1:21" x14ac:dyDescent="0.3">
      <c r="A3773" t="str">
        <f t="shared" si="116"/>
        <v>SO-003872</v>
      </c>
      <c r="B3773" t="s">
        <v>4</v>
      </c>
      <c r="C3773" t="s">
        <v>8</v>
      </c>
      <c r="D3773" s="1">
        <v>43600</v>
      </c>
      <c r="E3773" s="1">
        <v>43695</v>
      </c>
      <c r="F3773" s="1">
        <v>43706</v>
      </c>
      <c r="G3773" s="1">
        <v>43711</v>
      </c>
      <c r="H3773" t="s">
        <v>54</v>
      </c>
      <c r="I3773">
        <v>19</v>
      </c>
      <c r="J3773">
        <v>47</v>
      </c>
      <c r="K3773">
        <v>361</v>
      </c>
      <c r="L3773">
        <v>37</v>
      </c>
      <c r="M3773">
        <v>8</v>
      </c>
      <c r="N3773">
        <v>0.08</v>
      </c>
      <c r="O3773">
        <v>2464.5300000000002</v>
      </c>
      <c r="P3773">
        <v>3242.8</v>
      </c>
      <c r="Q3773">
        <f>Table1[[#This Row],[OrderQuantity]]*Table1[[#This Row],[UnitPrice]]</f>
        <v>25942.400000000001</v>
      </c>
      <c r="R3773">
        <f>Table1[[#This Row],[OrderQuantity]]*Table1[[#This Row],[UnitCost]]</f>
        <v>19716.240000000002</v>
      </c>
      <c r="S3773">
        <f>Table1[[#This Row],[OrderQuantity]]*Table1[[#This Row],[UnitPrice]]*(1-Table1[[#This Row],[DiscountApplied]]) - (Table1[[#This Row],[OrderQuantity]]*Table1[[#This Row],[UnitCost]])</f>
        <v>4150.768</v>
      </c>
      <c r="T3773">
        <f>DATEDIF(Table1[[#This Row],[ShipDate]],Table1[[#This Row],[DeliveryDate]],"d")</f>
        <v>5</v>
      </c>
      <c r="U3773" t="str">
        <f t="shared" si="117"/>
        <v>On Time</v>
      </c>
    </row>
    <row r="3774" spans="1:21" x14ac:dyDescent="0.3">
      <c r="A3774" t="str">
        <f t="shared" si="116"/>
        <v>SO-003873</v>
      </c>
      <c r="B3774" t="s">
        <v>3</v>
      </c>
      <c r="C3774" t="s">
        <v>10</v>
      </c>
      <c r="D3774" s="1">
        <v>43600</v>
      </c>
      <c r="E3774" s="1">
        <v>43695</v>
      </c>
      <c r="F3774" s="1">
        <v>43698</v>
      </c>
      <c r="G3774" s="1">
        <v>43707</v>
      </c>
      <c r="H3774" t="s">
        <v>54</v>
      </c>
      <c r="I3774">
        <v>8</v>
      </c>
      <c r="J3774">
        <v>28</v>
      </c>
      <c r="K3774">
        <v>163</v>
      </c>
      <c r="L3774">
        <v>39</v>
      </c>
      <c r="M3774">
        <v>7</v>
      </c>
      <c r="N3774">
        <v>0.15</v>
      </c>
      <c r="O3774">
        <v>164.15</v>
      </c>
      <c r="P3774">
        <v>234.5</v>
      </c>
      <c r="Q3774">
        <f>Table1[[#This Row],[OrderQuantity]]*Table1[[#This Row],[UnitPrice]]</f>
        <v>1641.5</v>
      </c>
      <c r="R3774">
        <f>Table1[[#This Row],[OrderQuantity]]*Table1[[#This Row],[UnitCost]]</f>
        <v>1149.05</v>
      </c>
      <c r="S3774">
        <f>Table1[[#This Row],[OrderQuantity]]*Table1[[#This Row],[UnitPrice]]*(1-Table1[[#This Row],[DiscountApplied]]) - (Table1[[#This Row],[OrderQuantity]]*Table1[[#This Row],[UnitCost]])</f>
        <v>246.22499999999991</v>
      </c>
      <c r="T3774">
        <f>DATEDIF(Table1[[#This Row],[ShipDate]],Table1[[#This Row],[DeliveryDate]],"d")</f>
        <v>9</v>
      </c>
      <c r="U3774" t="str">
        <f t="shared" si="117"/>
        <v>Late</v>
      </c>
    </row>
    <row r="3775" spans="1:21" x14ac:dyDescent="0.3">
      <c r="A3775" t="str">
        <f t="shared" si="116"/>
        <v>SO-003874</v>
      </c>
      <c r="B3775" t="s">
        <v>2</v>
      </c>
      <c r="C3775" t="s">
        <v>9</v>
      </c>
      <c r="D3775" s="1">
        <v>43600</v>
      </c>
      <c r="E3775" s="1">
        <v>43695</v>
      </c>
      <c r="F3775" s="1">
        <v>43701</v>
      </c>
      <c r="G3775" s="1">
        <v>43711</v>
      </c>
      <c r="H3775" t="s">
        <v>54</v>
      </c>
      <c r="I3775">
        <v>21</v>
      </c>
      <c r="J3775">
        <v>36</v>
      </c>
      <c r="K3775">
        <v>74</v>
      </c>
      <c r="L3775">
        <v>12</v>
      </c>
      <c r="M3775">
        <v>5</v>
      </c>
      <c r="N3775">
        <v>0.05</v>
      </c>
      <c r="O3775">
        <v>3626.04</v>
      </c>
      <c r="P3775">
        <v>5494</v>
      </c>
      <c r="Q3775">
        <f>Table1[[#This Row],[OrderQuantity]]*Table1[[#This Row],[UnitPrice]]</f>
        <v>27470</v>
      </c>
      <c r="R3775">
        <f>Table1[[#This Row],[OrderQuantity]]*Table1[[#This Row],[UnitCost]]</f>
        <v>18130.2</v>
      </c>
      <c r="S3775">
        <f>Table1[[#This Row],[OrderQuantity]]*Table1[[#This Row],[UnitPrice]]*(1-Table1[[#This Row],[DiscountApplied]]) - (Table1[[#This Row],[OrderQuantity]]*Table1[[#This Row],[UnitCost]])</f>
        <v>7966.2999999999993</v>
      </c>
      <c r="T3775">
        <f>DATEDIF(Table1[[#This Row],[ShipDate]],Table1[[#This Row],[DeliveryDate]],"d")</f>
        <v>10</v>
      </c>
      <c r="U3775" t="str">
        <f t="shared" si="117"/>
        <v>Late</v>
      </c>
    </row>
    <row r="3776" spans="1:21" x14ac:dyDescent="0.3">
      <c r="A3776" t="str">
        <f t="shared" si="116"/>
        <v>SO-003875</v>
      </c>
      <c r="B3776" t="s">
        <v>4</v>
      </c>
      <c r="C3776" t="s">
        <v>12</v>
      </c>
      <c r="D3776" s="1">
        <v>43600</v>
      </c>
      <c r="E3776" s="1">
        <v>43695</v>
      </c>
      <c r="F3776" s="1">
        <v>43717</v>
      </c>
      <c r="G3776" s="1">
        <v>43727</v>
      </c>
      <c r="H3776" t="s">
        <v>54</v>
      </c>
      <c r="I3776">
        <v>14</v>
      </c>
      <c r="J3776">
        <v>41</v>
      </c>
      <c r="K3776">
        <v>257</v>
      </c>
      <c r="L3776">
        <v>38</v>
      </c>
      <c r="M3776">
        <v>1</v>
      </c>
      <c r="N3776">
        <v>0.08</v>
      </c>
      <c r="O3776">
        <v>1907.49</v>
      </c>
      <c r="P3776">
        <v>2613</v>
      </c>
      <c r="Q3776">
        <f>Table1[[#This Row],[OrderQuantity]]*Table1[[#This Row],[UnitPrice]]</f>
        <v>2613</v>
      </c>
      <c r="R3776">
        <f>Table1[[#This Row],[OrderQuantity]]*Table1[[#This Row],[UnitCost]]</f>
        <v>1907.49</v>
      </c>
      <c r="S3776">
        <f>Table1[[#This Row],[OrderQuantity]]*Table1[[#This Row],[UnitPrice]]*(1-Table1[[#This Row],[DiscountApplied]]) - (Table1[[#This Row],[OrderQuantity]]*Table1[[#This Row],[UnitCost]])</f>
        <v>496.47</v>
      </c>
      <c r="T3776">
        <f>DATEDIF(Table1[[#This Row],[ShipDate]],Table1[[#This Row],[DeliveryDate]],"d")</f>
        <v>10</v>
      </c>
      <c r="U3776" t="str">
        <f t="shared" si="117"/>
        <v>Late</v>
      </c>
    </row>
    <row r="3777" spans="1:21" x14ac:dyDescent="0.3">
      <c r="A3777" t="str">
        <f t="shared" si="116"/>
        <v>SO-003876</v>
      </c>
      <c r="B3777" t="s">
        <v>2</v>
      </c>
      <c r="C3777" t="s">
        <v>10</v>
      </c>
      <c r="D3777" s="1">
        <v>43600</v>
      </c>
      <c r="E3777" s="1">
        <v>43695</v>
      </c>
      <c r="F3777" s="1">
        <v>43703</v>
      </c>
      <c r="G3777" s="1">
        <v>43707</v>
      </c>
      <c r="H3777" t="s">
        <v>54</v>
      </c>
      <c r="I3777">
        <v>25</v>
      </c>
      <c r="J3777">
        <v>36</v>
      </c>
      <c r="K3777">
        <v>115</v>
      </c>
      <c r="L3777">
        <v>16</v>
      </c>
      <c r="M3777">
        <v>5</v>
      </c>
      <c r="N3777">
        <v>0.05</v>
      </c>
      <c r="O3777">
        <v>544.78</v>
      </c>
      <c r="P3777">
        <v>1159.0999999999999</v>
      </c>
      <c r="Q3777">
        <f>Table1[[#This Row],[OrderQuantity]]*Table1[[#This Row],[UnitPrice]]</f>
        <v>5795.5</v>
      </c>
      <c r="R3777">
        <f>Table1[[#This Row],[OrderQuantity]]*Table1[[#This Row],[UnitCost]]</f>
        <v>2723.8999999999996</v>
      </c>
      <c r="S3777">
        <f>Table1[[#This Row],[OrderQuantity]]*Table1[[#This Row],[UnitPrice]]*(1-Table1[[#This Row],[DiscountApplied]]) - (Table1[[#This Row],[OrderQuantity]]*Table1[[#This Row],[UnitCost]])</f>
        <v>2781.8249999999998</v>
      </c>
      <c r="T3777">
        <f>DATEDIF(Table1[[#This Row],[ShipDate]],Table1[[#This Row],[DeliveryDate]],"d")</f>
        <v>4</v>
      </c>
      <c r="U3777" t="str">
        <f t="shared" si="117"/>
        <v>On Time</v>
      </c>
    </row>
    <row r="3778" spans="1:21" x14ac:dyDescent="0.3">
      <c r="A3778" t="str">
        <f t="shared" ref="A3778:A3841" si="118">"SO-" &amp; TEXT(ROW(A3778)+99,"000000")</f>
        <v>SO-003877</v>
      </c>
      <c r="B3778" t="s">
        <v>3</v>
      </c>
      <c r="C3778" t="s">
        <v>11</v>
      </c>
      <c r="D3778" s="1">
        <v>43600</v>
      </c>
      <c r="E3778" s="1">
        <v>43695</v>
      </c>
      <c r="F3778" s="1">
        <v>43719</v>
      </c>
      <c r="G3778" s="1">
        <v>43723</v>
      </c>
      <c r="H3778" t="s">
        <v>54</v>
      </c>
      <c r="I3778">
        <v>4</v>
      </c>
      <c r="J3778">
        <v>34</v>
      </c>
      <c r="K3778">
        <v>309</v>
      </c>
      <c r="L3778">
        <v>1</v>
      </c>
      <c r="M3778">
        <v>1</v>
      </c>
      <c r="N3778">
        <v>0.08</v>
      </c>
      <c r="O3778">
        <v>777.87</v>
      </c>
      <c r="P3778">
        <v>1809</v>
      </c>
      <c r="Q3778">
        <f>Table1[[#This Row],[OrderQuantity]]*Table1[[#This Row],[UnitPrice]]</f>
        <v>1809</v>
      </c>
      <c r="R3778">
        <f>Table1[[#This Row],[OrderQuantity]]*Table1[[#This Row],[UnitCost]]</f>
        <v>777.87</v>
      </c>
      <c r="S3778">
        <f>Table1[[#This Row],[OrderQuantity]]*Table1[[#This Row],[UnitPrice]]*(1-Table1[[#This Row],[DiscountApplied]]) - (Table1[[#This Row],[OrderQuantity]]*Table1[[#This Row],[UnitCost]])</f>
        <v>886.41</v>
      </c>
      <c r="T3778">
        <f>DATEDIF(Table1[[#This Row],[ShipDate]],Table1[[#This Row],[DeliveryDate]],"d")</f>
        <v>4</v>
      </c>
      <c r="U3778" t="str">
        <f t="shared" ref="U3778:U3841" si="119">IF(T3778&gt;7,"Late","On Time")</f>
        <v>On Time</v>
      </c>
    </row>
    <row r="3779" spans="1:21" x14ac:dyDescent="0.3">
      <c r="A3779" t="str">
        <f t="shared" si="118"/>
        <v>SO-003878</v>
      </c>
      <c r="B3779" t="s">
        <v>2</v>
      </c>
      <c r="C3779" t="s">
        <v>13</v>
      </c>
      <c r="D3779" s="1">
        <v>43600</v>
      </c>
      <c r="E3779" s="1">
        <v>43695</v>
      </c>
      <c r="F3779" s="1">
        <v>43701</v>
      </c>
      <c r="G3779" s="1">
        <v>43706</v>
      </c>
      <c r="H3779" t="s">
        <v>54</v>
      </c>
      <c r="I3779">
        <v>23</v>
      </c>
      <c r="J3779">
        <v>10</v>
      </c>
      <c r="K3779">
        <v>34</v>
      </c>
      <c r="L3779">
        <v>14</v>
      </c>
      <c r="M3779">
        <v>2</v>
      </c>
      <c r="N3779">
        <v>0.05</v>
      </c>
      <c r="O3779">
        <v>855.46</v>
      </c>
      <c r="P3779">
        <v>1018.4</v>
      </c>
      <c r="Q3779">
        <f>Table1[[#This Row],[OrderQuantity]]*Table1[[#This Row],[UnitPrice]]</f>
        <v>2036.8</v>
      </c>
      <c r="R3779">
        <f>Table1[[#This Row],[OrderQuantity]]*Table1[[#This Row],[UnitCost]]</f>
        <v>1710.92</v>
      </c>
      <c r="S3779">
        <f>Table1[[#This Row],[OrderQuantity]]*Table1[[#This Row],[UnitPrice]]*(1-Table1[[#This Row],[DiscountApplied]]) - (Table1[[#This Row],[OrderQuantity]]*Table1[[#This Row],[UnitCost]])</f>
        <v>224.03999999999974</v>
      </c>
      <c r="T3779">
        <f>DATEDIF(Table1[[#This Row],[ShipDate]],Table1[[#This Row],[DeliveryDate]],"d")</f>
        <v>5</v>
      </c>
      <c r="U3779" t="str">
        <f t="shared" si="119"/>
        <v>On Time</v>
      </c>
    </row>
    <row r="3780" spans="1:21" x14ac:dyDescent="0.3">
      <c r="A3780" t="str">
        <f t="shared" si="118"/>
        <v>SO-003879</v>
      </c>
      <c r="B3780" t="s">
        <v>3</v>
      </c>
      <c r="C3780" t="s">
        <v>13</v>
      </c>
      <c r="D3780" s="1">
        <v>43600</v>
      </c>
      <c r="E3780" s="1">
        <v>43695</v>
      </c>
      <c r="F3780" s="1">
        <v>43723</v>
      </c>
      <c r="G3780" s="1">
        <v>43724</v>
      </c>
      <c r="H3780" t="s">
        <v>54</v>
      </c>
      <c r="I3780">
        <v>9</v>
      </c>
      <c r="J3780">
        <v>6</v>
      </c>
      <c r="K3780">
        <v>4</v>
      </c>
      <c r="L3780">
        <v>47</v>
      </c>
      <c r="M3780">
        <v>5</v>
      </c>
      <c r="N3780">
        <v>0.05</v>
      </c>
      <c r="O3780">
        <v>1043.8599999999999</v>
      </c>
      <c r="P3780">
        <v>1273</v>
      </c>
      <c r="Q3780">
        <f>Table1[[#This Row],[OrderQuantity]]*Table1[[#This Row],[UnitPrice]]</f>
        <v>6365</v>
      </c>
      <c r="R3780">
        <f>Table1[[#This Row],[OrderQuantity]]*Table1[[#This Row],[UnitCost]]</f>
        <v>5219.2999999999993</v>
      </c>
      <c r="S3780">
        <f>Table1[[#This Row],[OrderQuantity]]*Table1[[#This Row],[UnitPrice]]*(1-Table1[[#This Row],[DiscountApplied]]) - (Table1[[#This Row],[OrderQuantity]]*Table1[[#This Row],[UnitCost]])</f>
        <v>827.45000000000073</v>
      </c>
      <c r="T3780">
        <f>DATEDIF(Table1[[#This Row],[ShipDate]],Table1[[#This Row],[DeliveryDate]],"d")</f>
        <v>1</v>
      </c>
      <c r="U3780" t="str">
        <f t="shared" si="119"/>
        <v>On Time</v>
      </c>
    </row>
    <row r="3781" spans="1:21" x14ac:dyDescent="0.3">
      <c r="A3781" t="str">
        <f t="shared" si="118"/>
        <v>SO-003880</v>
      </c>
      <c r="B3781" t="s">
        <v>4</v>
      </c>
      <c r="C3781" t="s">
        <v>12</v>
      </c>
      <c r="D3781" s="1">
        <v>43600</v>
      </c>
      <c r="E3781" s="1">
        <v>43695</v>
      </c>
      <c r="F3781" s="1">
        <v>43717</v>
      </c>
      <c r="G3781" s="1">
        <v>43724</v>
      </c>
      <c r="H3781" t="s">
        <v>54</v>
      </c>
      <c r="I3781">
        <v>14</v>
      </c>
      <c r="J3781">
        <v>48</v>
      </c>
      <c r="K3781">
        <v>250</v>
      </c>
      <c r="L3781">
        <v>43</v>
      </c>
      <c r="M3781">
        <v>7</v>
      </c>
      <c r="N3781">
        <v>0.2</v>
      </c>
      <c r="O3781">
        <v>157.85</v>
      </c>
      <c r="P3781">
        <v>207.7</v>
      </c>
      <c r="Q3781">
        <f>Table1[[#This Row],[OrderQuantity]]*Table1[[#This Row],[UnitPrice]]</f>
        <v>1453.8999999999999</v>
      </c>
      <c r="R3781">
        <f>Table1[[#This Row],[OrderQuantity]]*Table1[[#This Row],[UnitCost]]</f>
        <v>1104.95</v>
      </c>
      <c r="S3781">
        <f>Table1[[#This Row],[OrderQuantity]]*Table1[[#This Row],[UnitPrice]]*(1-Table1[[#This Row],[DiscountApplied]]) - (Table1[[#This Row],[OrderQuantity]]*Table1[[#This Row],[UnitCost]])</f>
        <v>58.169999999999845</v>
      </c>
      <c r="T3781">
        <f>DATEDIF(Table1[[#This Row],[ShipDate]],Table1[[#This Row],[DeliveryDate]],"d")</f>
        <v>7</v>
      </c>
      <c r="U3781" t="str">
        <f t="shared" si="119"/>
        <v>On Time</v>
      </c>
    </row>
    <row r="3782" spans="1:21" x14ac:dyDescent="0.3">
      <c r="A3782" t="str">
        <f t="shared" si="118"/>
        <v>SO-003881</v>
      </c>
      <c r="B3782" t="s">
        <v>4</v>
      </c>
      <c r="C3782" t="s">
        <v>13</v>
      </c>
      <c r="D3782" s="1">
        <v>43600</v>
      </c>
      <c r="E3782" s="1">
        <v>43696</v>
      </c>
      <c r="F3782" s="1">
        <v>43706</v>
      </c>
      <c r="G3782" s="1">
        <v>43707</v>
      </c>
      <c r="H3782" t="s">
        <v>54</v>
      </c>
      <c r="I3782">
        <v>16</v>
      </c>
      <c r="J3782">
        <v>40</v>
      </c>
      <c r="K3782">
        <v>29</v>
      </c>
      <c r="L3782">
        <v>6</v>
      </c>
      <c r="M3782">
        <v>4</v>
      </c>
      <c r="N3782">
        <v>0.08</v>
      </c>
      <c r="O3782">
        <v>651.78</v>
      </c>
      <c r="P3782">
        <v>857.6</v>
      </c>
      <c r="Q3782">
        <f>Table1[[#This Row],[OrderQuantity]]*Table1[[#This Row],[UnitPrice]]</f>
        <v>3430.4</v>
      </c>
      <c r="R3782">
        <f>Table1[[#This Row],[OrderQuantity]]*Table1[[#This Row],[UnitCost]]</f>
        <v>2607.12</v>
      </c>
      <c r="S3782">
        <f>Table1[[#This Row],[OrderQuantity]]*Table1[[#This Row],[UnitPrice]]*(1-Table1[[#This Row],[DiscountApplied]]) - (Table1[[#This Row],[OrderQuantity]]*Table1[[#This Row],[UnitCost]])</f>
        <v>548.84800000000041</v>
      </c>
      <c r="T3782">
        <f>DATEDIF(Table1[[#This Row],[ShipDate]],Table1[[#This Row],[DeliveryDate]],"d")</f>
        <v>1</v>
      </c>
      <c r="U3782" t="str">
        <f t="shared" si="119"/>
        <v>On Time</v>
      </c>
    </row>
    <row r="3783" spans="1:21" x14ac:dyDescent="0.3">
      <c r="A3783" t="str">
        <f t="shared" si="118"/>
        <v>SO-003882</v>
      </c>
      <c r="B3783" t="s">
        <v>3</v>
      </c>
      <c r="C3783" t="s">
        <v>12</v>
      </c>
      <c r="D3783" s="1">
        <v>43600</v>
      </c>
      <c r="E3783" s="1">
        <v>43696</v>
      </c>
      <c r="F3783" s="1">
        <v>43718</v>
      </c>
      <c r="G3783" s="1">
        <v>43724</v>
      </c>
      <c r="H3783" t="s">
        <v>54</v>
      </c>
      <c r="I3783">
        <v>4</v>
      </c>
      <c r="J3783">
        <v>31</v>
      </c>
      <c r="K3783">
        <v>222</v>
      </c>
      <c r="L3783">
        <v>36</v>
      </c>
      <c r="M3783">
        <v>4</v>
      </c>
      <c r="N3783">
        <v>0.4</v>
      </c>
      <c r="O3783">
        <v>610.64</v>
      </c>
      <c r="P3783">
        <v>1246.2</v>
      </c>
      <c r="Q3783">
        <f>Table1[[#This Row],[OrderQuantity]]*Table1[[#This Row],[UnitPrice]]</f>
        <v>4984.8</v>
      </c>
      <c r="R3783">
        <f>Table1[[#This Row],[OrderQuantity]]*Table1[[#This Row],[UnitCost]]</f>
        <v>2442.56</v>
      </c>
      <c r="S3783">
        <f>Table1[[#This Row],[OrderQuantity]]*Table1[[#This Row],[UnitPrice]]*(1-Table1[[#This Row],[DiscountApplied]]) - (Table1[[#This Row],[OrderQuantity]]*Table1[[#This Row],[UnitCost]])</f>
        <v>548.32000000000016</v>
      </c>
      <c r="T3783">
        <f>DATEDIF(Table1[[#This Row],[ShipDate]],Table1[[#This Row],[DeliveryDate]],"d")</f>
        <v>6</v>
      </c>
      <c r="U3783" t="str">
        <f t="shared" si="119"/>
        <v>On Time</v>
      </c>
    </row>
    <row r="3784" spans="1:21" x14ac:dyDescent="0.3">
      <c r="A3784" t="str">
        <f t="shared" si="118"/>
        <v>SO-003883</v>
      </c>
      <c r="B3784" t="s">
        <v>3</v>
      </c>
      <c r="C3784" t="s">
        <v>13</v>
      </c>
      <c r="D3784" s="1">
        <v>43600</v>
      </c>
      <c r="E3784" s="1">
        <v>43696</v>
      </c>
      <c r="F3784" s="1">
        <v>43704</v>
      </c>
      <c r="G3784" s="1">
        <v>43706</v>
      </c>
      <c r="H3784" t="s">
        <v>54</v>
      </c>
      <c r="I3784">
        <v>1</v>
      </c>
      <c r="J3784">
        <v>40</v>
      </c>
      <c r="K3784">
        <v>26</v>
      </c>
      <c r="L3784">
        <v>22</v>
      </c>
      <c r="M3784">
        <v>5</v>
      </c>
      <c r="N3784">
        <v>0.15</v>
      </c>
      <c r="O3784">
        <v>790.4</v>
      </c>
      <c r="P3784">
        <v>1681.7</v>
      </c>
      <c r="Q3784">
        <f>Table1[[#This Row],[OrderQuantity]]*Table1[[#This Row],[UnitPrice]]</f>
        <v>8408.5</v>
      </c>
      <c r="R3784">
        <f>Table1[[#This Row],[OrderQuantity]]*Table1[[#This Row],[UnitCost]]</f>
        <v>3952</v>
      </c>
      <c r="S3784">
        <f>Table1[[#This Row],[OrderQuantity]]*Table1[[#This Row],[UnitPrice]]*(1-Table1[[#This Row],[DiscountApplied]]) - (Table1[[#This Row],[OrderQuantity]]*Table1[[#This Row],[UnitCost]])</f>
        <v>3195.2249999999995</v>
      </c>
      <c r="T3784">
        <f>DATEDIF(Table1[[#This Row],[ShipDate]],Table1[[#This Row],[DeliveryDate]],"d")</f>
        <v>2</v>
      </c>
      <c r="U3784" t="str">
        <f t="shared" si="119"/>
        <v>On Time</v>
      </c>
    </row>
    <row r="3785" spans="1:21" x14ac:dyDescent="0.3">
      <c r="A3785" t="str">
        <f t="shared" si="118"/>
        <v>SO-003884</v>
      </c>
      <c r="B3785" t="s">
        <v>2</v>
      </c>
      <c r="C3785" t="s">
        <v>8</v>
      </c>
      <c r="D3785" s="1">
        <v>43600</v>
      </c>
      <c r="E3785" s="1">
        <v>43696</v>
      </c>
      <c r="F3785" s="1">
        <v>43709</v>
      </c>
      <c r="G3785" s="1">
        <v>43717</v>
      </c>
      <c r="H3785" t="s">
        <v>54</v>
      </c>
      <c r="I3785">
        <v>24</v>
      </c>
      <c r="J3785">
        <v>12</v>
      </c>
      <c r="K3785">
        <v>355</v>
      </c>
      <c r="L3785">
        <v>12</v>
      </c>
      <c r="M3785">
        <v>3</v>
      </c>
      <c r="N3785">
        <v>0.08</v>
      </c>
      <c r="O3785">
        <v>2569.4499999999998</v>
      </c>
      <c r="P3785">
        <v>3953</v>
      </c>
      <c r="Q3785">
        <f>Table1[[#This Row],[OrderQuantity]]*Table1[[#This Row],[UnitPrice]]</f>
        <v>11859</v>
      </c>
      <c r="R3785">
        <f>Table1[[#This Row],[OrderQuantity]]*Table1[[#This Row],[UnitCost]]</f>
        <v>7708.3499999999995</v>
      </c>
      <c r="S3785">
        <f>Table1[[#This Row],[OrderQuantity]]*Table1[[#This Row],[UnitPrice]]*(1-Table1[[#This Row],[DiscountApplied]]) - (Table1[[#This Row],[OrderQuantity]]*Table1[[#This Row],[UnitCost]])</f>
        <v>3201.9300000000012</v>
      </c>
      <c r="T3785">
        <f>DATEDIF(Table1[[#This Row],[ShipDate]],Table1[[#This Row],[DeliveryDate]],"d")</f>
        <v>8</v>
      </c>
      <c r="U3785" t="str">
        <f t="shared" si="119"/>
        <v>Late</v>
      </c>
    </row>
    <row r="3786" spans="1:21" x14ac:dyDescent="0.3">
      <c r="A3786" t="str">
        <f t="shared" si="118"/>
        <v>SO-003885</v>
      </c>
      <c r="B3786" t="s">
        <v>3</v>
      </c>
      <c r="C3786" t="s">
        <v>13</v>
      </c>
      <c r="D3786" s="1">
        <v>43600</v>
      </c>
      <c r="E3786" s="1">
        <v>43697</v>
      </c>
      <c r="F3786" s="1">
        <v>43719</v>
      </c>
      <c r="G3786" s="1">
        <v>43721</v>
      </c>
      <c r="H3786" t="s">
        <v>54</v>
      </c>
      <c r="I3786">
        <v>8</v>
      </c>
      <c r="J3786">
        <v>10</v>
      </c>
      <c r="K3786">
        <v>32</v>
      </c>
      <c r="L3786">
        <v>8</v>
      </c>
      <c r="M3786">
        <v>6</v>
      </c>
      <c r="N3786">
        <v>0.08</v>
      </c>
      <c r="O3786">
        <v>2372.1999999999998</v>
      </c>
      <c r="P3786">
        <v>3765.4</v>
      </c>
      <c r="Q3786">
        <f>Table1[[#This Row],[OrderQuantity]]*Table1[[#This Row],[UnitPrice]]</f>
        <v>22592.400000000001</v>
      </c>
      <c r="R3786">
        <f>Table1[[#This Row],[OrderQuantity]]*Table1[[#This Row],[UnitCost]]</f>
        <v>14233.199999999999</v>
      </c>
      <c r="S3786">
        <f>Table1[[#This Row],[OrderQuantity]]*Table1[[#This Row],[UnitPrice]]*(1-Table1[[#This Row],[DiscountApplied]]) - (Table1[[#This Row],[OrderQuantity]]*Table1[[#This Row],[UnitCost]])</f>
        <v>6551.8080000000027</v>
      </c>
      <c r="T3786">
        <f>DATEDIF(Table1[[#This Row],[ShipDate]],Table1[[#This Row],[DeliveryDate]],"d")</f>
        <v>2</v>
      </c>
      <c r="U3786" t="str">
        <f t="shared" si="119"/>
        <v>On Time</v>
      </c>
    </row>
    <row r="3787" spans="1:21" x14ac:dyDescent="0.3">
      <c r="A3787" t="str">
        <f t="shared" si="118"/>
        <v>SO-003886</v>
      </c>
      <c r="B3787" t="s">
        <v>5</v>
      </c>
      <c r="C3787" t="s">
        <v>9</v>
      </c>
      <c r="D3787" s="1">
        <v>43600</v>
      </c>
      <c r="E3787" s="1">
        <v>43697</v>
      </c>
      <c r="F3787" s="1">
        <v>43711</v>
      </c>
      <c r="G3787" s="1">
        <v>43717</v>
      </c>
      <c r="H3787" t="s">
        <v>54</v>
      </c>
      <c r="I3787">
        <v>26</v>
      </c>
      <c r="J3787">
        <v>46</v>
      </c>
      <c r="K3787">
        <v>86</v>
      </c>
      <c r="L3787">
        <v>31</v>
      </c>
      <c r="M3787">
        <v>8</v>
      </c>
      <c r="N3787">
        <v>0.05</v>
      </c>
      <c r="O3787">
        <v>621.76</v>
      </c>
      <c r="P3787">
        <v>1072</v>
      </c>
      <c r="Q3787">
        <f>Table1[[#This Row],[OrderQuantity]]*Table1[[#This Row],[UnitPrice]]</f>
        <v>8576</v>
      </c>
      <c r="R3787">
        <f>Table1[[#This Row],[OrderQuantity]]*Table1[[#This Row],[UnitCost]]</f>
        <v>4974.08</v>
      </c>
      <c r="S3787">
        <f>Table1[[#This Row],[OrderQuantity]]*Table1[[#This Row],[UnitPrice]]*(1-Table1[[#This Row],[DiscountApplied]]) - (Table1[[#This Row],[OrderQuantity]]*Table1[[#This Row],[UnitCost]])</f>
        <v>3173.12</v>
      </c>
      <c r="T3787">
        <f>DATEDIF(Table1[[#This Row],[ShipDate]],Table1[[#This Row],[DeliveryDate]],"d")</f>
        <v>6</v>
      </c>
      <c r="U3787" t="str">
        <f t="shared" si="119"/>
        <v>On Time</v>
      </c>
    </row>
    <row r="3788" spans="1:21" x14ac:dyDescent="0.3">
      <c r="A3788" t="str">
        <f t="shared" si="118"/>
        <v>SO-003887</v>
      </c>
      <c r="B3788" t="s">
        <v>3</v>
      </c>
      <c r="C3788" t="s">
        <v>10</v>
      </c>
      <c r="D3788" s="1">
        <v>43600</v>
      </c>
      <c r="E3788" s="1">
        <v>43697</v>
      </c>
      <c r="F3788" s="1">
        <v>43714</v>
      </c>
      <c r="G3788" s="1">
        <v>43718</v>
      </c>
      <c r="H3788" t="s">
        <v>54</v>
      </c>
      <c r="I3788">
        <v>2</v>
      </c>
      <c r="J3788">
        <v>36</v>
      </c>
      <c r="K3788">
        <v>166</v>
      </c>
      <c r="L3788">
        <v>42</v>
      </c>
      <c r="M3788">
        <v>4</v>
      </c>
      <c r="N3788">
        <v>0.1</v>
      </c>
      <c r="O3788">
        <v>1457.92</v>
      </c>
      <c r="P3788">
        <v>1822.4</v>
      </c>
      <c r="Q3788">
        <f>Table1[[#This Row],[OrderQuantity]]*Table1[[#This Row],[UnitPrice]]</f>
        <v>7289.6</v>
      </c>
      <c r="R3788">
        <f>Table1[[#This Row],[OrderQuantity]]*Table1[[#This Row],[UnitCost]]</f>
        <v>5831.68</v>
      </c>
      <c r="S3788">
        <f>Table1[[#This Row],[OrderQuantity]]*Table1[[#This Row],[UnitPrice]]*(1-Table1[[#This Row],[DiscountApplied]]) - (Table1[[#This Row],[OrderQuantity]]*Table1[[#This Row],[UnitCost]])</f>
        <v>728.96</v>
      </c>
      <c r="T3788">
        <f>DATEDIF(Table1[[#This Row],[ShipDate]],Table1[[#This Row],[DeliveryDate]],"d")</f>
        <v>4</v>
      </c>
      <c r="U3788" t="str">
        <f t="shared" si="119"/>
        <v>On Time</v>
      </c>
    </row>
    <row r="3789" spans="1:21" x14ac:dyDescent="0.3">
      <c r="A3789" t="str">
        <f t="shared" si="118"/>
        <v>SO-003888</v>
      </c>
      <c r="B3789" t="s">
        <v>2</v>
      </c>
      <c r="C3789" t="s">
        <v>10</v>
      </c>
      <c r="D3789" s="1">
        <v>43600</v>
      </c>
      <c r="E3789" s="1">
        <v>43697</v>
      </c>
      <c r="F3789" s="1">
        <v>43721</v>
      </c>
      <c r="G3789" s="1">
        <v>43722</v>
      </c>
      <c r="H3789" t="s">
        <v>54</v>
      </c>
      <c r="I3789">
        <v>20</v>
      </c>
      <c r="J3789">
        <v>15</v>
      </c>
      <c r="K3789">
        <v>94</v>
      </c>
      <c r="L3789">
        <v>39</v>
      </c>
      <c r="M3789">
        <v>7</v>
      </c>
      <c r="N3789">
        <v>0.1</v>
      </c>
      <c r="O3789">
        <v>618.41</v>
      </c>
      <c r="P3789">
        <v>951.4</v>
      </c>
      <c r="Q3789">
        <f>Table1[[#This Row],[OrderQuantity]]*Table1[[#This Row],[UnitPrice]]</f>
        <v>6659.8</v>
      </c>
      <c r="R3789">
        <f>Table1[[#This Row],[OrderQuantity]]*Table1[[#This Row],[UnitCost]]</f>
        <v>4328.87</v>
      </c>
      <c r="S3789">
        <f>Table1[[#This Row],[OrderQuantity]]*Table1[[#This Row],[UnitPrice]]*(1-Table1[[#This Row],[DiscountApplied]]) - (Table1[[#This Row],[OrderQuantity]]*Table1[[#This Row],[UnitCost]])</f>
        <v>1664.9500000000007</v>
      </c>
      <c r="T3789">
        <f>DATEDIF(Table1[[#This Row],[ShipDate]],Table1[[#This Row],[DeliveryDate]],"d")</f>
        <v>1</v>
      </c>
      <c r="U3789" t="str">
        <f t="shared" si="119"/>
        <v>On Time</v>
      </c>
    </row>
    <row r="3790" spans="1:21" x14ac:dyDescent="0.3">
      <c r="A3790" t="str">
        <f t="shared" si="118"/>
        <v>SO-003889</v>
      </c>
      <c r="B3790" t="s">
        <v>2</v>
      </c>
      <c r="C3790" t="s">
        <v>9</v>
      </c>
      <c r="D3790" s="1">
        <v>43600</v>
      </c>
      <c r="E3790" s="1">
        <v>43697</v>
      </c>
      <c r="F3790" s="1">
        <v>43714</v>
      </c>
      <c r="G3790" s="1">
        <v>43718</v>
      </c>
      <c r="H3790" t="s">
        <v>54</v>
      </c>
      <c r="I3790">
        <v>21</v>
      </c>
      <c r="J3790">
        <v>39</v>
      </c>
      <c r="K3790">
        <v>60</v>
      </c>
      <c r="L3790">
        <v>6</v>
      </c>
      <c r="M3790">
        <v>7</v>
      </c>
      <c r="N3790">
        <v>0.4</v>
      </c>
      <c r="O3790">
        <v>903.7</v>
      </c>
      <c r="P3790">
        <v>1882.7</v>
      </c>
      <c r="Q3790">
        <f>Table1[[#This Row],[OrderQuantity]]*Table1[[#This Row],[UnitPrice]]</f>
        <v>13178.9</v>
      </c>
      <c r="R3790">
        <f>Table1[[#This Row],[OrderQuantity]]*Table1[[#This Row],[UnitCost]]</f>
        <v>6325.9000000000005</v>
      </c>
      <c r="S3790">
        <f>Table1[[#This Row],[OrderQuantity]]*Table1[[#This Row],[UnitPrice]]*(1-Table1[[#This Row],[DiscountApplied]]) - (Table1[[#This Row],[OrderQuantity]]*Table1[[#This Row],[UnitCost]])</f>
        <v>1581.4399999999987</v>
      </c>
      <c r="T3790">
        <f>DATEDIF(Table1[[#This Row],[ShipDate]],Table1[[#This Row],[DeliveryDate]],"d")</f>
        <v>4</v>
      </c>
      <c r="U3790" t="str">
        <f t="shared" si="119"/>
        <v>On Time</v>
      </c>
    </row>
    <row r="3791" spans="1:21" x14ac:dyDescent="0.3">
      <c r="A3791" t="str">
        <f t="shared" si="118"/>
        <v>SO-003890</v>
      </c>
      <c r="B3791" t="s">
        <v>3</v>
      </c>
      <c r="C3791" t="s">
        <v>10</v>
      </c>
      <c r="D3791" s="1">
        <v>43600</v>
      </c>
      <c r="E3791" s="1">
        <v>43697</v>
      </c>
      <c r="F3791" s="1">
        <v>43711</v>
      </c>
      <c r="G3791" s="1">
        <v>43714</v>
      </c>
      <c r="H3791" t="s">
        <v>54</v>
      </c>
      <c r="I3791">
        <v>12</v>
      </c>
      <c r="J3791">
        <v>7</v>
      </c>
      <c r="K3791">
        <v>155</v>
      </c>
      <c r="L3791">
        <v>8</v>
      </c>
      <c r="M3791">
        <v>5</v>
      </c>
      <c r="N3791">
        <v>0.1</v>
      </c>
      <c r="O3791">
        <v>614.99</v>
      </c>
      <c r="P3791">
        <v>917.9</v>
      </c>
      <c r="Q3791">
        <f>Table1[[#This Row],[OrderQuantity]]*Table1[[#This Row],[UnitPrice]]</f>
        <v>4589.5</v>
      </c>
      <c r="R3791">
        <f>Table1[[#This Row],[OrderQuantity]]*Table1[[#This Row],[UnitCost]]</f>
        <v>3074.95</v>
      </c>
      <c r="S3791">
        <f>Table1[[#This Row],[OrderQuantity]]*Table1[[#This Row],[UnitPrice]]*(1-Table1[[#This Row],[DiscountApplied]]) - (Table1[[#This Row],[OrderQuantity]]*Table1[[#This Row],[UnitCost]])</f>
        <v>1055.6000000000004</v>
      </c>
      <c r="T3791">
        <f>DATEDIF(Table1[[#This Row],[ShipDate]],Table1[[#This Row],[DeliveryDate]],"d")</f>
        <v>3</v>
      </c>
      <c r="U3791" t="str">
        <f t="shared" si="119"/>
        <v>On Time</v>
      </c>
    </row>
    <row r="3792" spans="1:21" x14ac:dyDescent="0.3">
      <c r="A3792" t="str">
        <f t="shared" si="118"/>
        <v>SO-003891</v>
      </c>
      <c r="B3792" t="s">
        <v>3</v>
      </c>
      <c r="C3792" t="s">
        <v>8</v>
      </c>
      <c r="D3792" s="1">
        <v>43600</v>
      </c>
      <c r="E3792" s="1">
        <v>43697</v>
      </c>
      <c r="F3792" s="1">
        <v>43713</v>
      </c>
      <c r="G3792" s="1">
        <v>43717</v>
      </c>
      <c r="H3792" t="s">
        <v>54</v>
      </c>
      <c r="I3792">
        <v>2</v>
      </c>
      <c r="J3792">
        <v>13</v>
      </c>
      <c r="K3792">
        <v>332</v>
      </c>
      <c r="L3792">
        <v>30</v>
      </c>
      <c r="M3792">
        <v>5</v>
      </c>
      <c r="N3792">
        <v>0.08</v>
      </c>
      <c r="O3792">
        <v>4574.96</v>
      </c>
      <c r="P3792">
        <v>5648.1</v>
      </c>
      <c r="Q3792">
        <f>Table1[[#This Row],[OrderQuantity]]*Table1[[#This Row],[UnitPrice]]</f>
        <v>28240.5</v>
      </c>
      <c r="R3792">
        <f>Table1[[#This Row],[OrderQuantity]]*Table1[[#This Row],[UnitCost]]</f>
        <v>22874.799999999999</v>
      </c>
      <c r="S3792">
        <f>Table1[[#This Row],[OrderQuantity]]*Table1[[#This Row],[UnitPrice]]*(1-Table1[[#This Row],[DiscountApplied]]) - (Table1[[#This Row],[OrderQuantity]]*Table1[[#This Row],[UnitCost]])</f>
        <v>3106.4600000000028</v>
      </c>
      <c r="T3792">
        <f>DATEDIF(Table1[[#This Row],[ShipDate]],Table1[[#This Row],[DeliveryDate]],"d")</f>
        <v>4</v>
      </c>
      <c r="U3792" t="str">
        <f t="shared" si="119"/>
        <v>On Time</v>
      </c>
    </row>
    <row r="3793" spans="1:21" x14ac:dyDescent="0.3">
      <c r="A3793" t="str">
        <f t="shared" si="118"/>
        <v>SO-003892</v>
      </c>
      <c r="B3793" t="s">
        <v>4</v>
      </c>
      <c r="C3793" t="s">
        <v>13</v>
      </c>
      <c r="D3793" s="1">
        <v>43600</v>
      </c>
      <c r="E3793" s="1">
        <v>43697</v>
      </c>
      <c r="F3793" s="1">
        <v>43704</v>
      </c>
      <c r="G3793" s="1">
        <v>43711</v>
      </c>
      <c r="H3793" t="s">
        <v>54</v>
      </c>
      <c r="I3793">
        <v>13</v>
      </c>
      <c r="J3793">
        <v>17</v>
      </c>
      <c r="K3793">
        <v>46</v>
      </c>
      <c r="L3793">
        <v>9</v>
      </c>
      <c r="M3793">
        <v>3</v>
      </c>
      <c r="N3793">
        <v>0.15</v>
      </c>
      <c r="O3793">
        <v>804.8</v>
      </c>
      <c r="P3793">
        <v>1916.2</v>
      </c>
      <c r="Q3793">
        <f>Table1[[#This Row],[OrderQuantity]]*Table1[[#This Row],[UnitPrice]]</f>
        <v>5748.6</v>
      </c>
      <c r="R3793">
        <f>Table1[[#This Row],[OrderQuantity]]*Table1[[#This Row],[UnitCost]]</f>
        <v>2414.3999999999996</v>
      </c>
      <c r="S3793">
        <f>Table1[[#This Row],[OrderQuantity]]*Table1[[#This Row],[UnitPrice]]*(1-Table1[[#This Row],[DiscountApplied]]) - (Table1[[#This Row],[OrderQuantity]]*Table1[[#This Row],[UnitCost]])</f>
        <v>2471.9100000000008</v>
      </c>
      <c r="T3793">
        <f>DATEDIF(Table1[[#This Row],[ShipDate]],Table1[[#This Row],[DeliveryDate]],"d")</f>
        <v>7</v>
      </c>
      <c r="U3793" t="str">
        <f t="shared" si="119"/>
        <v>On Time</v>
      </c>
    </row>
    <row r="3794" spans="1:21" x14ac:dyDescent="0.3">
      <c r="A3794" t="str">
        <f t="shared" si="118"/>
        <v>SO-003893</v>
      </c>
      <c r="B3794" t="s">
        <v>2</v>
      </c>
      <c r="C3794" t="s">
        <v>13</v>
      </c>
      <c r="D3794" s="1">
        <v>43600</v>
      </c>
      <c r="E3794" s="1">
        <v>43697</v>
      </c>
      <c r="F3794" s="1">
        <v>43701</v>
      </c>
      <c r="G3794" s="1">
        <v>43707</v>
      </c>
      <c r="H3794" t="s">
        <v>54</v>
      </c>
      <c r="I3794">
        <v>24</v>
      </c>
      <c r="J3794">
        <v>47</v>
      </c>
      <c r="K3794">
        <v>56</v>
      </c>
      <c r="L3794">
        <v>25</v>
      </c>
      <c r="M3794">
        <v>8</v>
      </c>
      <c r="N3794">
        <v>0.05</v>
      </c>
      <c r="O3794">
        <v>1050.56</v>
      </c>
      <c r="P3794">
        <v>1876</v>
      </c>
      <c r="Q3794">
        <f>Table1[[#This Row],[OrderQuantity]]*Table1[[#This Row],[UnitPrice]]</f>
        <v>15008</v>
      </c>
      <c r="R3794">
        <f>Table1[[#This Row],[OrderQuantity]]*Table1[[#This Row],[UnitCost]]</f>
        <v>8404.48</v>
      </c>
      <c r="S3794">
        <f>Table1[[#This Row],[OrderQuantity]]*Table1[[#This Row],[UnitPrice]]*(1-Table1[[#This Row],[DiscountApplied]]) - (Table1[[#This Row],[OrderQuantity]]*Table1[[#This Row],[UnitCost]])</f>
        <v>5853.119999999999</v>
      </c>
      <c r="T3794">
        <f>DATEDIF(Table1[[#This Row],[ShipDate]],Table1[[#This Row],[DeliveryDate]],"d")</f>
        <v>6</v>
      </c>
      <c r="U3794" t="str">
        <f t="shared" si="119"/>
        <v>On Time</v>
      </c>
    </row>
    <row r="3795" spans="1:21" x14ac:dyDescent="0.3">
      <c r="A3795" t="str">
        <f t="shared" si="118"/>
        <v>SO-003894</v>
      </c>
      <c r="B3795" t="s">
        <v>4</v>
      </c>
      <c r="C3795" t="s">
        <v>8</v>
      </c>
      <c r="D3795" s="1">
        <v>43600</v>
      </c>
      <c r="E3795" s="1">
        <v>43697</v>
      </c>
      <c r="F3795" s="1">
        <v>43705</v>
      </c>
      <c r="G3795" s="1">
        <v>43708</v>
      </c>
      <c r="H3795" t="s">
        <v>54</v>
      </c>
      <c r="I3795">
        <v>16</v>
      </c>
      <c r="J3795">
        <v>2</v>
      </c>
      <c r="K3795">
        <v>343</v>
      </c>
      <c r="L3795">
        <v>29</v>
      </c>
      <c r="M3795">
        <v>5</v>
      </c>
      <c r="N3795">
        <v>0.08</v>
      </c>
      <c r="O3795">
        <v>414.6</v>
      </c>
      <c r="P3795">
        <v>797.3</v>
      </c>
      <c r="Q3795">
        <f>Table1[[#This Row],[OrderQuantity]]*Table1[[#This Row],[UnitPrice]]</f>
        <v>3986.5</v>
      </c>
      <c r="R3795">
        <f>Table1[[#This Row],[OrderQuantity]]*Table1[[#This Row],[UnitCost]]</f>
        <v>2073</v>
      </c>
      <c r="S3795">
        <f>Table1[[#This Row],[OrderQuantity]]*Table1[[#This Row],[UnitPrice]]*(1-Table1[[#This Row],[DiscountApplied]]) - (Table1[[#This Row],[OrderQuantity]]*Table1[[#This Row],[UnitCost]])</f>
        <v>1594.5800000000004</v>
      </c>
      <c r="T3795">
        <f>DATEDIF(Table1[[#This Row],[ShipDate]],Table1[[#This Row],[DeliveryDate]],"d")</f>
        <v>3</v>
      </c>
      <c r="U3795" t="str">
        <f t="shared" si="119"/>
        <v>On Time</v>
      </c>
    </row>
    <row r="3796" spans="1:21" x14ac:dyDescent="0.3">
      <c r="A3796" t="str">
        <f t="shared" si="118"/>
        <v>SO-003895</v>
      </c>
      <c r="B3796" t="s">
        <v>4</v>
      </c>
      <c r="C3796" t="s">
        <v>9</v>
      </c>
      <c r="D3796" s="1">
        <v>43600</v>
      </c>
      <c r="E3796" s="1">
        <v>43697</v>
      </c>
      <c r="F3796" s="1">
        <v>43708</v>
      </c>
      <c r="G3796" s="1">
        <v>43712</v>
      </c>
      <c r="H3796" t="s">
        <v>54</v>
      </c>
      <c r="I3796">
        <v>17</v>
      </c>
      <c r="J3796">
        <v>35</v>
      </c>
      <c r="K3796">
        <v>63</v>
      </c>
      <c r="L3796">
        <v>18</v>
      </c>
      <c r="M3796">
        <v>6</v>
      </c>
      <c r="N3796">
        <v>0.08</v>
      </c>
      <c r="O3796">
        <v>656.33</v>
      </c>
      <c r="P3796">
        <v>1058.5999999999999</v>
      </c>
      <c r="Q3796">
        <f>Table1[[#This Row],[OrderQuantity]]*Table1[[#This Row],[UnitPrice]]</f>
        <v>6351.5999999999995</v>
      </c>
      <c r="R3796">
        <f>Table1[[#This Row],[OrderQuantity]]*Table1[[#This Row],[UnitCost]]</f>
        <v>3937.9800000000005</v>
      </c>
      <c r="S3796">
        <f>Table1[[#This Row],[OrderQuantity]]*Table1[[#This Row],[UnitPrice]]*(1-Table1[[#This Row],[DiscountApplied]]) - (Table1[[#This Row],[OrderQuantity]]*Table1[[#This Row],[UnitCost]])</f>
        <v>1905.4919999999993</v>
      </c>
      <c r="T3796">
        <f>DATEDIF(Table1[[#This Row],[ShipDate]],Table1[[#This Row],[DeliveryDate]],"d")</f>
        <v>4</v>
      </c>
      <c r="U3796" t="str">
        <f t="shared" si="119"/>
        <v>On Time</v>
      </c>
    </row>
    <row r="3797" spans="1:21" x14ac:dyDescent="0.3">
      <c r="A3797" t="str">
        <f t="shared" si="118"/>
        <v>SO-003896</v>
      </c>
      <c r="B3797" t="s">
        <v>3</v>
      </c>
      <c r="C3797" t="s">
        <v>13</v>
      </c>
      <c r="D3797" s="1">
        <v>43600</v>
      </c>
      <c r="E3797" s="1">
        <v>43697</v>
      </c>
      <c r="F3797" s="1">
        <v>43710</v>
      </c>
      <c r="G3797" s="1">
        <v>43720</v>
      </c>
      <c r="H3797" t="s">
        <v>54</v>
      </c>
      <c r="I3797">
        <v>5</v>
      </c>
      <c r="J3797">
        <v>39</v>
      </c>
      <c r="K3797">
        <v>51</v>
      </c>
      <c r="L3797">
        <v>36</v>
      </c>
      <c r="M3797">
        <v>6</v>
      </c>
      <c r="N3797">
        <v>0.2</v>
      </c>
      <c r="O3797">
        <v>2644.89</v>
      </c>
      <c r="P3797">
        <v>3725.2</v>
      </c>
      <c r="Q3797">
        <f>Table1[[#This Row],[OrderQuantity]]*Table1[[#This Row],[UnitPrice]]</f>
        <v>22351.199999999997</v>
      </c>
      <c r="R3797">
        <f>Table1[[#This Row],[OrderQuantity]]*Table1[[#This Row],[UnitCost]]</f>
        <v>15869.34</v>
      </c>
      <c r="S3797">
        <f>Table1[[#This Row],[OrderQuantity]]*Table1[[#This Row],[UnitPrice]]*(1-Table1[[#This Row],[DiscountApplied]]) - (Table1[[#This Row],[OrderQuantity]]*Table1[[#This Row],[UnitCost]])</f>
        <v>2011.619999999999</v>
      </c>
      <c r="T3797">
        <f>DATEDIF(Table1[[#This Row],[ShipDate]],Table1[[#This Row],[DeliveryDate]],"d")</f>
        <v>10</v>
      </c>
      <c r="U3797" t="str">
        <f t="shared" si="119"/>
        <v>Late</v>
      </c>
    </row>
    <row r="3798" spans="1:21" x14ac:dyDescent="0.3">
      <c r="A3798" t="str">
        <f t="shared" si="118"/>
        <v>SO-003897</v>
      </c>
      <c r="B3798" t="s">
        <v>5</v>
      </c>
      <c r="C3798" t="s">
        <v>8</v>
      </c>
      <c r="D3798" s="1">
        <v>43600</v>
      </c>
      <c r="E3798" s="1">
        <v>43698</v>
      </c>
      <c r="F3798" s="1">
        <v>43713</v>
      </c>
      <c r="G3798" s="1">
        <v>43715</v>
      </c>
      <c r="H3798" t="s">
        <v>54</v>
      </c>
      <c r="I3798">
        <v>26</v>
      </c>
      <c r="J3798">
        <v>26</v>
      </c>
      <c r="K3798">
        <v>334</v>
      </c>
      <c r="L3798">
        <v>22</v>
      </c>
      <c r="M3798">
        <v>8</v>
      </c>
      <c r="N3798">
        <v>0.05</v>
      </c>
      <c r="O3798">
        <v>670.27</v>
      </c>
      <c r="P3798">
        <v>1098.8</v>
      </c>
      <c r="Q3798">
        <f>Table1[[#This Row],[OrderQuantity]]*Table1[[#This Row],[UnitPrice]]</f>
        <v>8790.4</v>
      </c>
      <c r="R3798">
        <f>Table1[[#This Row],[OrderQuantity]]*Table1[[#This Row],[UnitCost]]</f>
        <v>5362.16</v>
      </c>
      <c r="S3798">
        <f>Table1[[#This Row],[OrderQuantity]]*Table1[[#This Row],[UnitPrice]]*(1-Table1[[#This Row],[DiscountApplied]]) - (Table1[[#This Row],[OrderQuantity]]*Table1[[#This Row],[UnitCost]])</f>
        <v>2988.7199999999993</v>
      </c>
      <c r="T3798">
        <f>DATEDIF(Table1[[#This Row],[ShipDate]],Table1[[#This Row],[DeliveryDate]],"d")</f>
        <v>2</v>
      </c>
      <c r="U3798" t="str">
        <f t="shared" si="119"/>
        <v>On Time</v>
      </c>
    </row>
    <row r="3799" spans="1:21" x14ac:dyDescent="0.3">
      <c r="A3799" t="str">
        <f t="shared" si="118"/>
        <v>SO-003898</v>
      </c>
      <c r="B3799" t="s">
        <v>2</v>
      </c>
      <c r="C3799" t="s">
        <v>10</v>
      </c>
      <c r="D3799" s="1">
        <v>43600</v>
      </c>
      <c r="E3799" s="1">
        <v>43698</v>
      </c>
      <c r="F3799" s="1">
        <v>43715</v>
      </c>
      <c r="G3799" s="1">
        <v>43724</v>
      </c>
      <c r="H3799" t="s">
        <v>54</v>
      </c>
      <c r="I3799">
        <v>24</v>
      </c>
      <c r="J3799">
        <v>41</v>
      </c>
      <c r="K3799">
        <v>192</v>
      </c>
      <c r="L3799">
        <v>44</v>
      </c>
      <c r="M3799">
        <v>5</v>
      </c>
      <c r="N3799">
        <v>0.05</v>
      </c>
      <c r="O3799">
        <v>1912.85</v>
      </c>
      <c r="P3799">
        <v>3825.7</v>
      </c>
      <c r="Q3799">
        <f>Table1[[#This Row],[OrderQuantity]]*Table1[[#This Row],[UnitPrice]]</f>
        <v>19128.5</v>
      </c>
      <c r="R3799">
        <f>Table1[[#This Row],[OrderQuantity]]*Table1[[#This Row],[UnitCost]]</f>
        <v>9564.25</v>
      </c>
      <c r="S3799">
        <f>Table1[[#This Row],[OrderQuantity]]*Table1[[#This Row],[UnitPrice]]*(1-Table1[[#This Row],[DiscountApplied]]) - (Table1[[#This Row],[OrderQuantity]]*Table1[[#This Row],[UnitCost]])</f>
        <v>8607.8250000000007</v>
      </c>
      <c r="T3799">
        <f>DATEDIF(Table1[[#This Row],[ShipDate]],Table1[[#This Row],[DeliveryDate]],"d")</f>
        <v>9</v>
      </c>
      <c r="U3799" t="str">
        <f t="shared" si="119"/>
        <v>Late</v>
      </c>
    </row>
    <row r="3800" spans="1:21" x14ac:dyDescent="0.3">
      <c r="A3800" t="str">
        <f t="shared" si="118"/>
        <v>SO-003899</v>
      </c>
      <c r="B3800" t="s">
        <v>4</v>
      </c>
      <c r="C3800" t="s">
        <v>13</v>
      </c>
      <c r="D3800" s="1">
        <v>43600</v>
      </c>
      <c r="E3800" s="1">
        <v>43698</v>
      </c>
      <c r="F3800" s="1">
        <v>43712</v>
      </c>
      <c r="G3800" s="1">
        <v>43719</v>
      </c>
      <c r="H3800" t="s">
        <v>54</v>
      </c>
      <c r="I3800">
        <v>15</v>
      </c>
      <c r="J3800">
        <v>1</v>
      </c>
      <c r="K3800">
        <v>31</v>
      </c>
      <c r="L3800">
        <v>13</v>
      </c>
      <c r="M3800">
        <v>2</v>
      </c>
      <c r="N3800">
        <v>0.05</v>
      </c>
      <c r="O3800">
        <v>2661.84</v>
      </c>
      <c r="P3800">
        <v>6492.3</v>
      </c>
      <c r="Q3800">
        <f>Table1[[#This Row],[OrderQuantity]]*Table1[[#This Row],[UnitPrice]]</f>
        <v>12984.6</v>
      </c>
      <c r="R3800">
        <f>Table1[[#This Row],[OrderQuantity]]*Table1[[#This Row],[UnitCost]]</f>
        <v>5323.68</v>
      </c>
      <c r="S3800">
        <f>Table1[[#This Row],[OrderQuantity]]*Table1[[#This Row],[UnitPrice]]*(1-Table1[[#This Row],[DiscountApplied]]) - (Table1[[#This Row],[OrderQuantity]]*Table1[[#This Row],[UnitCost]])</f>
        <v>7011.6899999999987</v>
      </c>
      <c r="T3800">
        <f>DATEDIF(Table1[[#This Row],[ShipDate]],Table1[[#This Row],[DeliveryDate]],"d")</f>
        <v>7</v>
      </c>
      <c r="U3800" t="str">
        <f t="shared" si="119"/>
        <v>On Time</v>
      </c>
    </row>
    <row r="3801" spans="1:21" x14ac:dyDescent="0.3">
      <c r="A3801" t="str">
        <f t="shared" si="118"/>
        <v>SO-003900</v>
      </c>
      <c r="B3801" t="s">
        <v>4</v>
      </c>
      <c r="C3801" t="s">
        <v>12</v>
      </c>
      <c r="D3801" s="1">
        <v>43600</v>
      </c>
      <c r="E3801" s="1">
        <v>43698</v>
      </c>
      <c r="F3801" s="1">
        <v>43702</v>
      </c>
      <c r="G3801" s="1">
        <v>43711</v>
      </c>
      <c r="H3801" t="s">
        <v>54</v>
      </c>
      <c r="I3801">
        <v>13</v>
      </c>
      <c r="J3801">
        <v>3</v>
      </c>
      <c r="K3801">
        <v>231</v>
      </c>
      <c r="L3801">
        <v>38</v>
      </c>
      <c r="M3801">
        <v>4</v>
      </c>
      <c r="N3801">
        <v>0.08</v>
      </c>
      <c r="O3801">
        <v>879.17</v>
      </c>
      <c r="P3801">
        <v>1085.4000000000001</v>
      </c>
      <c r="Q3801">
        <f>Table1[[#This Row],[OrderQuantity]]*Table1[[#This Row],[UnitPrice]]</f>
        <v>4341.6000000000004</v>
      </c>
      <c r="R3801">
        <f>Table1[[#This Row],[OrderQuantity]]*Table1[[#This Row],[UnitCost]]</f>
        <v>3516.68</v>
      </c>
      <c r="S3801">
        <f>Table1[[#This Row],[OrderQuantity]]*Table1[[#This Row],[UnitPrice]]*(1-Table1[[#This Row],[DiscountApplied]]) - (Table1[[#This Row],[OrderQuantity]]*Table1[[#This Row],[UnitCost]])</f>
        <v>477.59200000000055</v>
      </c>
      <c r="T3801">
        <f>DATEDIF(Table1[[#This Row],[ShipDate]],Table1[[#This Row],[DeliveryDate]],"d")</f>
        <v>9</v>
      </c>
      <c r="U3801" t="str">
        <f t="shared" si="119"/>
        <v>Late</v>
      </c>
    </row>
    <row r="3802" spans="1:21" x14ac:dyDescent="0.3">
      <c r="A3802" t="str">
        <f t="shared" si="118"/>
        <v>SO-003901</v>
      </c>
      <c r="B3802" t="s">
        <v>3</v>
      </c>
      <c r="C3802" t="s">
        <v>13</v>
      </c>
      <c r="D3802" s="1">
        <v>43600</v>
      </c>
      <c r="E3802" s="1">
        <v>43698</v>
      </c>
      <c r="F3802" s="1">
        <v>43711</v>
      </c>
      <c r="G3802" s="1">
        <v>43718</v>
      </c>
      <c r="H3802" t="s">
        <v>54</v>
      </c>
      <c r="I3802">
        <v>3</v>
      </c>
      <c r="J3802">
        <v>12</v>
      </c>
      <c r="K3802">
        <v>1</v>
      </c>
      <c r="L3802">
        <v>29</v>
      </c>
      <c r="M3802">
        <v>1</v>
      </c>
      <c r="N3802">
        <v>0.4</v>
      </c>
      <c r="O3802">
        <v>1019.87</v>
      </c>
      <c r="P3802">
        <v>1728.6</v>
      </c>
      <c r="Q3802">
        <f>Table1[[#This Row],[OrderQuantity]]*Table1[[#This Row],[UnitPrice]]</f>
        <v>1728.6</v>
      </c>
      <c r="R3802">
        <f>Table1[[#This Row],[OrderQuantity]]*Table1[[#This Row],[UnitCost]]</f>
        <v>1019.87</v>
      </c>
      <c r="S3802">
        <f>Table1[[#This Row],[OrderQuantity]]*Table1[[#This Row],[UnitPrice]]*(1-Table1[[#This Row],[DiscountApplied]]) - (Table1[[#This Row],[OrderQuantity]]*Table1[[#This Row],[UnitCost]])</f>
        <v>17.28999999999985</v>
      </c>
      <c r="T3802">
        <f>DATEDIF(Table1[[#This Row],[ShipDate]],Table1[[#This Row],[DeliveryDate]],"d")</f>
        <v>7</v>
      </c>
      <c r="U3802" t="str">
        <f t="shared" si="119"/>
        <v>On Time</v>
      </c>
    </row>
    <row r="3803" spans="1:21" x14ac:dyDescent="0.3">
      <c r="A3803" t="str">
        <f t="shared" si="118"/>
        <v>SO-003902</v>
      </c>
      <c r="B3803" t="s">
        <v>4</v>
      </c>
      <c r="C3803" t="s">
        <v>11</v>
      </c>
      <c r="D3803" s="1">
        <v>43600</v>
      </c>
      <c r="E3803" s="1">
        <v>43698</v>
      </c>
      <c r="F3803" s="1">
        <v>43705</v>
      </c>
      <c r="G3803" s="1">
        <v>43710</v>
      </c>
      <c r="H3803" t="s">
        <v>54</v>
      </c>
      <c r="I3803">
        <v>15</v>
      </c>
      <c r="J3803">
        <v>8</v>
      </c>
      <c r="K3803">
        <v>291</v>
      </c>
      <c r="L3803">
        <v>7</v>
      </c>
      <c r="M3803">
        <v>8</v>
      </c>
      <c r="N3803">
        <v>0.05</v>
      </c>
      <c r="O3803">
        <v>1379.66</v>
      </c>
      <c r="P3803">
        <v>1916.2</v>
      </c>
      <c r="Q3803">
        <f>Table1[[#This Row],[OrderQuantity]]*Table1[[#This Row],[UnitPrice]]</f>
        <v>15329.6</v>
      </c>
      <c r="R3803">
        <f>Table1[[#This Row],[OrderQuantity]]*Table1[[#This Row],[UnitCost]]</f>
        <v>11037.28</v>
      </c>
      <c r="S3803">
        <f>Table1[[#This Row],[OrderQuantity]]*Table1[[#This Row],[UnitPrice]]*(1-Table1[[#This Row],[DiscountApplied]]) - (Table1[[#This Row],[OrderQuantity]]*Table1[[#This Row],[UnitCost]])</f>
        <v>3525.8399999999983</v>
      </c>
      <c r="T3803">
        <f>DATEDIF(Table1[[#This Row],[ShipDate]],Table1[[#This Row],[DeliveryDate]],"d")</f>
        <v>5</v>
      </c>
      <c r="U3803" t="str">
        <f t="shared" si="119"/>
        <v>On Time</v>
      </c>
    </row>
    <row r="3804" spans="1:21" x14ac:dyDescent="0.3">
      <c r="A3804" t="str">
        <f t="shared" si="118"/>
        <v>SO-003903</v>
      </c>
      <c r="B3804" t="s">
        <v>3</v>
      </c>
      <c r="C3804" t="s">
        <v>11</v>
      </c>
      <c r="D3804" s="1">
        <v>43600</v>
      </c>
      <c r="E3804" s="1">
        <v>43698</v>
      </c>
      <c r="F3804" s="1">
        <v>43706</v>
      </c>
      <c r="G3804" s="1">
        <v>43708</v>
      </c>
      <c r="H3804" t="s">
        <v>54</v>
      </c>
      <c r="I3804">
        <v>7</v>
      </c>
      <c r="J3804">
        <v>37</v>
      </c>
      <c r="K3804">
        <v>321</v>
      </c>
      <c r="L3804">
        <v>4</v>
      </c>
      <c r="M3804">
        <v>6</v>
      </c>
      <c r="N3804">
        <v>0.1</v>
      </c>
      <c r="O3804">
        <v>2469.08</v>
      </c>
      <c r="P3804">
        <v>3336.6</v>
      </c>
      <c r="Q3804">
        <f>Table1[[#This Row],[OrderQuantity]]*Table1[[#This Row],[UnitPrice]]</f>
        <v>20019.599999999999</v>
      </c>
      <c r="R3804">
        <f>Table1[[#This Row],[OrderQuantity]]*Table1[[#This Row],[UnitCost]]</f>
        <v>14814.48</v>
      </c>
      <c r="S3804">
        <f>Table1[[#This Row],[OrderQuantity]]*Table1[[#This Row],[UnitPrice]]*(1-Table1[[#This Row],[DiscountApplied]]) - (Table1[[#This Row],[OrderQuantity]]*Table1[[#This Row],[UnitCost]])</f>
        <v>3203.16</v>
      </c>
      <c r="T3804">
        <f>DATEDIF(Table1[[#This Row],[ShipDate]],Table1[[#This Row],[DeliveryDate]],"d")</f>
        <v>2</v>
      </c>
      <c r="U3804" t="str">
        <f t="shared" si="119"/>
        <v>On Time</v>
      </c>
    </row>
    <row r="3805" spans="1:21" x14ac:dyDescent="0.3">
      <c r="A3805" t="str">
        <f t="shared" si="118"/>
        <v>SO-003904</v>
      </c>
      <c r="B3805" t="s">
        <v>3</v>
      </c>
      <c r="C3805" t="s">
        <v>12</v>
      </c>
      <c r="D3805" s="1">
        <v>43600</v>
      </c>
      <c r="E3805" s="1">
        <v>43698</v>
      </c>
      <c r="F3805" s="1">
        <v>43711</v>
      </c>
      <c r="G3805" s="1">
        <v>43712</v>
      </c>
      <c r="H3805" t="s">
        <v>54</v>
      </c>
      <c r="I3805">
        <v>4</v>
      </c>
      <c r="J3805">
        <v>42</v>
      </c>
      <c r="K3805">
        <v>260</v>
      </c>
      <c r="L3805">
        <v>22</v>
      </c>
      <c r="M3805">
        <v>8</v>
      </c>
      <c r="N3805">
        <v>0.05</v>
      </c>
      <c r="O3805">
        <v>161.74</v>
      </c>
      <c r="P3805">
        <v>227.8</v>
      </c>
      <c r="Q3805">
        <f>Table1[[#This Row],[OrderQuantity]]*Table1[[#This Row],[UnitPrice]]</f>
        <v>1822.4</v>
      </c>
      <c r="R3805">
        <f>Table1[[#This Row],[OrderQuantity]]*Table1[[#This Row],[UnitCost]]</f>
        <v>1293.92</v>
      </c>
      <c r="S3805">
        <f>Table1[[#This Row],[OrderQuantity]]*Table1[[#This Row],[UnitPrice]]*(1-Table1[[#This Row],[DiscountApplied]]) - (Table1[[#This Row],[OrderQuantity]]*Table1[[#This Row],[UnitCost]])</f>
        <v>437.3599999999999</v>
      </c>
      <c r="T3805">
        <f>DATEDIF(Table1[[#This Row],[ShipDate]],Table1[[#This Row],[DeliveryDate]],"d")</f>
        <v>1</v>
      </c>
      <c r="U3805" t="str">
        <f t="shared" si="119"/>
        <v>On Time</v>
      </c>
    </row>
    <row r="3806" spans="1:21" x14ac:dyDescent="0.3">
      <c r="A3806" t="str">
        <f t="shared" si="118"/>
        <v>SO-003905</v>
      </c>
      <c r="B3806" t="s">
        <v>4</v>
      </c>
      <c r="C3806" t="s">
        <v>12</v>
      </c>
      <c r="D3806" s="1">
        <v>43600</v>
      </c>
      <c r="E3806" s="1">
        <v>43698</v>
      </c>
      <c r="F3806" s="1">
        <v>43716</v>
      </c>
      <c r="G3806" s="1">
        <v>43725</v>
      </c>
      <c r="H3806" t="s">
        <v>54</v>
      </c>
      <c r="I3806">
        <v>18</v>
      </c>
      <c r="J3806">
        <v>12</v>
      </c>
      <c r="K3806">
        <v>244</v>
      </c>
      <c r="L3806">
        <v>32</v>
      </c>
      <c r="M3806">
        <v>6</v>
      </c>
      <c r="N3806">
        <v>0.2</v>
      </c>
      <c r="O3806">
        <v>1839.95</v>
      </c>
      <c r="P3806">
        <v>2666.6</v>
      </c>
      <c r="Q3806">
        <f>Table1[[#This Row],[OrderQuantity]]*Table1[[#This Row],[UnitPrice]]</f>
        <v>15999.599999999999</v>
      </c>
      <c r="R3806">
        <f>Table1[[#This Row],[OrderQuantity]]*Table1[[#This Row],[UnitCost]]</f>
        <v>11039.7</v>
      </c>
      <c r="S3806">
        <f>Table1[[#This Row],[OrderQuantity]]*Table1[[#This Row],[UnitPrice]]*(1-Table1[[#This Row],[DiscountApplied]]) - (Table1[[#This Row],[OrderQuantity]]*Table1[[#This Row],[UnitCost]])</f>
        <v>1759.9799999999996</v>
      </c>
      <c r="T3806">
        <f>DATEDIF(Table1[[#This Row],[ShipDate]],Table1[[#This Row],[DeliveryDate]],"d")</f>
        <v>9</v>
      </c>
      <c r="U3806" t="str">
        <f t="shared" si="119"/>
        <v>Late</v>
      </c>
    </row>
    <row r="3807" spans="1:21" x14ac:dyDescent="0.3">
      <c r="A3807" t="str">
        <f t="shared" si="118"/>
        <v>SO-003906</v>
      </c>
      <c r="B3807" t="s">
        <v>3</v>
      </c>
      <c r="C3807" t="s">
        <v>10</v>
      </c>
      <c r="D3807" s="1">
        <v>43600</v>
      </c>
      <c r="E3807" s="1">
        <v>43698</v>
      </c>
      <c r="F3807" s="1">
        <v>43722</v>
      </c>
      <c r="G3807" s="1">
        <v>43723</v>
      </c>
      <c r="H3807" t="s">
        <v>54</v>
      </c>
      <c r="I3807">
        <v>6</v>
      </c>
      <c r="J3807">
        <v>23</v>
      </c>
      <c r="K3807">
        <v>132</v>
      </c>
      <c r="L3807">
        <v>7</v>
      </c>
      <c r="M3807">
        <v>1</v>
      </c>
      <c r="N3807">
        <v>0.1</v>
      </c>
      <c r="O3807">
        <v>112.23</v>
      </c>
      <c r="P3807">
        <v>167.5</v>
      </c>
      <c r="Q3807">
        <f>Table1[[#This Row],[OrderQuantity]]*Table1[[#This Row],[UnitPrice]]</f>
        <v>167.5</v>
      </c>
      <c r="R3807">
        <f>Table1[[#This Row],[OrderQuantity]]*Table1[[#This Row],[UnitCost]]</f>
        <v>112.23</v>
      </c>
      <c r="S3807">
        <f>Table1[[#This Row],[OrderQuantity]]*Table1[[#This Row],[UnitPrice]]*(1-Table1[[#This Row],[DiscountApplied]]) - (Table1[[#This Row],[OrderQuantity]]*Table1[[#This Row],[UnitCost]])</f>
        <v>38.519999999999996</v>
      </c>
      <c r="T3807">
        <f>DATEDIF(Table1[[#This Row],[ShipDate]],Table1[[#This Row],[DeliveryDate]],"d")</f>
        <v>1</v>
      </c>
      <c r="U3807" t="str">
        <f t="shared" si="119"/>
        <v>On Time</v>
      </c>
    </row>
    <row r="3808" spans="1:21" x14ac:dyDescent="0.3">
      <c r="A3808" t="str">
        <f t="shared" si="118"/>
        <v>SO-003907</v>
      </c>
      <c r="B3808" t="s">
        <v>3</v>
      </c>
      <c r="C3808" t="s">
        <v>11</v>
      </c>
      <c r="D3808" s="1">
        <v>43600</v>
      </c>
      <c r="E3808" s="1">
        <v>43699</v>
      </c>
      <c r="F3808" s="1">
        <v>43714</v>
      </c>
      <c r="G3808" s="1">
        <v>43721</v>
      </c>
      <c r="H3808" t="s">
        <v>54</v>
      </c>
      <c r="I3808">
        <v>12</v>
      </c>
      <c r="J3808">
        <v>13</v>
      </c>
      <c r="K3808">
        <v>280</v>
      </c>
      <c r="L3808">
        <v>36</v>
      </c>
      <c r="M3808">
        <v>5</v>
      </c>
      <c r="N3808">
        <v>0.08</v>
      </c>
      <c r="O3808">
        <v>2630.49</v>
      </c>
      <c r="P3808">
        <v>3812.3</v>
      </c>
      <c r="Q3808">
        <f>Table1[[#This Row],[OrderQuantity]]*Table1[[#This Row],[UnitPrice]]</f>
        <v>19061.5</v>
      </c>
      <c r="R3808">
        <f>Table1[[#This Row],[OrderQuantity]]*Table1[[#This Row],[UnitCost]]</f>
        <v>13152.449999999999</v>
      </c>
      <c r="S3808">
        <f>Table1[[#This Row],[OrderQuantity]]*Table1[[#This Row],[UnitPrice]]*(1-Table1[[#This Row],[DiscountApplied]]) - (Table1[[#This Row],[OrderQuantity]]*Table1[[#This Row],[UnitCost]])</f>
        <v>4384.1300000000028</v>
      </c>
      <c r="T3808">
        <f>DATEDIF(Table1[[#This Row],[ShipDate]],Table1[[#This Row],[DeliveryDate]],"d")</f>
        <v>7</v>
      </c>
      <c r="U3808" t="str">
        <f t="shared" si="119"/>
        <v>On Time</v>
      </c>
    </row>
    <row r="3809" spans="1:21" x14ac:dyDescent="0.3">
      <c r="A3809" t="str">
        <f t="shared" si="118"/>
        <v>SO-003908</v>
      </c>
      <c r="B3809" t="s">
        <v>3</v>
      </c>
      <c r="C3809" t="s">
        <v>10</v>
      </c>
      <c r="D3809" s="1">
        <v>43600</v>
      </c>
      <c r="E3809" s="1">
        <v>43699</v>
      </c>
      <c r="F3809" s="1">
        <v>43712</v>
      </c>
      <c r="G3809" s="1">
        <v>43719</v>
      </c>
      <c r="H3809" t="s">
        <v>54</v>
      </c>
      <c r="I3809">
        <v>11</v>
      </c>
      <c r="J3809">
        <v>17</v>
      </c>
      <c r="K3809">
        <v>194</v>
      </c>
      <c r="L3809">
        <v>19</v>
      </c>
      <c r="M3809">
        <v>8</v>
      </c>
      <c r="N3809">
        <v>0.1</v>
      </c>
      <c r="O3809">
        <v>1952.38</v>
      </c>
      <c r="P3809">
        <v>3149</v>
      </c>
      <c r="Q3809">
        <f>Table1[[#This Row],[OrderQuantity]]*Table1[[#This Row],[UnitPrice]]</f>
        <v>25192</v>
      </c>
      <c r="R3809">
        <f>Table1[[#This Row],[OrderQuantity]]*Table1[[#This Row],[UnitCost]]</f>
        <v>15619.04</v>
      </c>
      <c r="S3809">
        <f>Table1[[#This Row],[OrderQuantity]]*Table1[[#This Row],[UnitPrice]]*(1-Table1[[#This Row],[DiscountApplied]]) - (Table1[[#This Row],[OrderQuantity]]*Table1[[#This Row],[UnitCost]])</f>
        <v>7053.7599999999984</v>
      </c>
      <c r="T3809">
        <f>DATEDIF(Table1[[#This Row],[ShipDate]],Table1[[#This Row],[DeliveryDate]],"d")</f>
        <v>7</v>
      </c>
      <c r="U3809" t="str">
        <f t="shared" si="119"/>
        <v>On Time</v>
      </c>
    </row>
    <row r="3810" spans="1:21" x14ac:dyDescent="0.3">
      <c r="A3810" t="str">
        <f t="shared" si="118"/>
        <v>SO-003909</v>
      </c>
      <c r="B3810" t="s">
        <v>5</v>
      </c>
      <c r="C3810" t="s">
        <v>8</v>
      </c>
      <c r="D3810" s="1">
        <v>43600</v>
      </c>
      <c r="E3810" s="1">
        <v>43699</v>
      </c>
      <c r="F3810" s="1">
        <v>43719</v>
      </c>
      <c r="G3810" s="1">
        <v>43723</v>
      </c>
      <c r="H3810" t="s">
        <v>54</v>
      </c>
      <c r="I3810">
        <v>27</v>
      </c>
      <c r="J3810">
        <v>45</v>
      </c>
      <c r="K3810">
        <v>366</v>
      </c>
      <c r="L3810">
        <v>47</v>
      </c>
      <c r="M3810">
        <v>3</v>
      </c>
      <c r="N3810">
        <v>0.05</v>
      </c>
      <c r="O3810">
        <v>1632.12</v>
      </c>
      <c r="P3810">
        <v>3886</v>
      </c>
      <c r="Q3810">
        <f>Table1[[#This Row],[OrderQuantity]]*Table1[[#This Row],[UnitPrice]]</f>
        <v>11658</v>
      </c>
      <c r="R3810">
        <f>Table1[[#This Row],[OrderQuantity]]*Table1[[#This Row],[UnitCost]]</f>
        <v>4896.3599999999997</v>
      </c>
      <c r="S3810">
        <f>Table1[[#This Row],[OrderQuantity]]*Table1[[#This Row],[UnitPrice]]*(1-Table1[[#This Row],[DiscountApplied]]) - (Table1[[#This Row],[OrderQuantity]]*Table1[[#This Row],[UnitCost]])</f>
        <v>6178.7400000000007</v>
      </c>
      <c r="T3810">
        <f>DATEDIF(Table1[[#This Row],[ShipDate]],Table1[[#This Row],[DeliveryDate]],"d")</f>
        <v>4</v>
      </c>
      <c r="U3810" t="str">
        <f t="shared" si="119"/>
        <v>On Time</v>
      </c>
    </row>
    <row r="3811" spans="1:21" x14ac:dyDescent="0.3">
      <c r="A3811" t="str">
        <f t="shared" si="118"/>
        <v>SO-003910</v>
      </c>
      <c r="B3811" t="s">
        <v>3</v>
      </c>
      <c r="C3811" t="s">
        <v>9</v>
      </c>
      <c r="D3811" s="1">
        <v>43600</v>
      </c>
      <c r="E3811" s="1">
        <v>43699</v>
      </c>
      <c r="F3811" s="1">
        <v>43722</v>
      </c>
      <c r="G3811" s="1">
        <v>43726</v>
      </c>
      <c r="H3811" t="s">
        <v>54</v>
      </c>
      <c r="I3811">
        <v>10</v>
      </c>
      <c r="J3811">
        <v>18</v>
      </c>
      <c r="K3811">
        <v>85</v>
      </c>
      <c r="L3811">
        <v>45</v>
      </c>
      <c r="M3811">
        <v>8</v>
      </c>
      <c r="N3811">
        <v>0.15</v>
      </c>
      <c r="O3811">
        <v>2487.71</v>
      </c>
      <c r="P3811">
        <v>5293</v>
      </c>
      <c r="Q3811">
        <f>Table1[[#This Row],[OrderQuantity]]*Table1[[#This Row],[UnitPrice]]</f>
        <v>42344</v>
      </c>
      <c r="R3811">
        <f>Table1[[#This Row],[OrderQuantity]]*Table1[[#This Row],[UnitCost]]</f>
        <v>19901.68</v>
      </c>
      <c r="S3811">
        <f>Table1[[#This Row],[OrderQuantity]]*Table1[[#This Row],[UnitPrice]]*(1-Table1[[#This Row],[DiscountApplied]]) - (Table1[[#This Row],[OrderQuantity]]*Table1[[#This Row],[UnitCost]])</f>
        <v>16090.720000000001</v>
      </c>
      <c r="T3811">
        <f>DATEDIF(Table1[[#This Row],[ShipDate]],Table1[[#This Row],[DeliveryDate]],"d")</f>
        <v>4</v>
      </c>
      <c r="U3811" t="str">
        <f t="shared" si="119"/>
        <v>On Time</v>
      </c>
    </row>
    <row r="3812" spans="1:21" x14ac:dyDescent="0.3">
      <c r="A3812" t="str">
        <f t="shared" si="118"/>
        <v>SO-003911</v>
      </c>
      <c r="B3812" t="s">
        <v>2</v>
      </c>
      <c r="C3812" t="s">
        <v>11</v>
      </c>
      <c r="D3812" s="1">
        <v>43600</v>
      </c>
      <c r="E3812" s="1">
        <v>43699</v>
      </c>
      <c r="F3812" s="1">
        <v>43722</v>
      </c>
      <c r="G3812" s="1">
        <v>43729</v>
      </c>
      <c r="H3812" t="s">
        <v>54</v>
      </c>
      <c r="I3812">
        <v>22</v>
      </c>
      <c r="J3812">
        <v>10</v>
      </c>
      <c r="K3812">
        <v>287</v>
      </c>
      <c r="L3812">
        <v>13</v>
      </c>
      <c r="M3812">
        <v>7</v>
      </c>
      <c r="N3812">
        <v>0.1</v>
      </c>
      <c r="O3812">
        <v>825.71</v>
      </c>
      <c r="P3812">
        <v>1045.2</v>
      </c>
      <c r="Q3812">
        <f>Table1[[#This Row],[OrderQuantity]]*Table1[[#This Row],[UnitPrice]]</f>
        <v>7316.4000000000005</v>
      </c>
      <c r="R3812">
        <f>Table1[[#This Row],[OrderQuantity]]*Table1[[#This Row],[UnitCost]]</f>
        <v>5779.97</v>
      </c>
      <c r="S3812">
        <f>Table1[[#This Row],[OrderQuantity]]*Table1[[#This Row],[UnitPrice]]*(1-Table1[[#This Row],[DiscountApplied]]) - (Table1[[#This Row],[OrderQuantity]]*Table1[[#This Row],[UnitCost]])</f>
        <v>804.79</v>
      </c>
      <c r="T3812">
        <f>DATEDIF(Table1[[#This Row],[ShipDate]],Table1[[#This Row],[DeliveryDate]],"d")</f>
        <v>7</v>
      </c>
      <c r="U3812" t="str">
        <f t="shared" si="119"/>
        <v>On Time</v>
      </c>
    </row>
    <row r="3813" spans="1:21" x14ac:dyDescent="0.3">
      <c r="A3813" t="str">
        <f t="shared" si="118"/>
        <v>SO-003912</v>
      </c>
      <c r="B3813" t="s">
        <v>5</v>
      </c>
      <c r="C3813" t="s">
        <v>11</v>
      </c>
      <c r="D3813" s="1">
        <v>43600</v>
      </c>
      <c r="E3813" s="1">
        <v>43699</v>
      </c>
      <c r="F3813" s="1">
        <v>43706</v>
      </c>
      <c r="G3813" s="1">
        <v>43714</v>
      </c>
      <c r="H3813" t="s">
        <v>54</v>
      </c>
      <c r="I3813">
        <v>28</v>
      </c>
      <c r="J3813">
        <v>49</v>
      </c>
      <c r="K3813">
        <v>295</v>
      </c>
      <c r="L3813">
        <v>20</v>
      </c>
      <c r="M3813">
        <v>4</v>
      </c>
      <c r="N3813">
        <v>0.08</v>
      </c>
      <c r="O3813">
        <v>2026.08</v>
      </c>
      <c r="P3813">
        <v>3376.8</v>
      </c>
      <c r="Q3813">
        <f>Table1[[#This Row],[OrderQuantity]]*Table1[[#This Row],[UnitPrice]]</f>
        <v>13507.2</v>
      </c>
      <c r="R3813">
        <f>Table1[[#This Row],[OrderQuantity]]*Table1[[#This Row],[UnitCost]]</f>
        <v>8104.32</v>
      </c>
      <c r="S3813">
        <f>Table1[[#This Row],[OrderQuantity]]*Table1[[#This Row],[UnitPrice]]*(1-Table1[[#This Row],[DiscountApplied]]) - (Table1[[#This Row],[OrderQuantity]]*Table1[[#This Row],[UnitCost]])</f>
        <v>4322.3040000000019</v>
      </c>
      <c r="T3813">
        <f>DATEDIF(Table1[[#This Row],[ShipDate]],Table1[[#This Row],[DeliveryDate]],"d")</f>
        <v>8</v>
      </c>
      <c r="U3813" t="str">
        <f t="shared" si="119"/>
        <v>Late</v>
      </c>
    </row>
    <row r="3814" spans="1:21" x14ac:dyDescent="0.3">
      <c r="A3814" t="str">
        <f t="shared" si="118"/>
        <v>SO-003913</v>
      </c>
      <c r="B3814" t="s">
        <v>3</v>
      </c>
      <c r="C3814" t="s">
        <v>10</v>
      </c>
      <c r="D3814" s="1">
        <v>43600</v>
      </c>
      <c r="E3814" s="1">
        <v>43699</v>
      </c>
      <c r="F3814" s="1">
        <v>43711</v>
      </c>
      <c r="G3814" s="1">
        <v>43718</v>
      </c>
      <c r="H3814" t="s">
        <v>54</v>
      </c>
      <c r="I3814">
        <v>12</v>
      </c>
      <c r="J3814">
        <v>47</v>
      </c>
      <c r="K3814">
        <v>155</v>
      </c>
      <c r="L3814">
        <v>25</v>
      </c>
      <c r="M3814">
        <v>4</v>
      </c>
      <c r="N3814">
        <v>0.08</v>
      </c>
      <c r="O3814">
        <v>1167.4100000000001</v>
      </c>
      <c r="P3814">
        <v>1768.8</v>
      </c>
      <c r="Q3814">
        <f>Table1[[#This Row],[OrderQuantity]]*Table1[[#This Row],[UnitPrice]]</f>
        <v>7075.2</v>
      </c>
      <c r="R3814">
        <f>Table1[[#This Row],[OrderQuantity]]*Table1[[#This Row],[UnitCost]]</f>
        <v>4669.6400000000003</v>
      </c>
      <c r="S3814">
        <f>Table1[[#This Row],[OrderQuantity]]*Table1[[#This Row],[UnitPrice]]*(1-Table1[[#This Row],[DiscountApplied]]) - (Table1[[#This Row],[OrderQuantity]]*Table1[[#This Row],[UnitCost]])</f>
        <v>1839.5439999999999</v>
      </c>
      <c r="T3814">
        <f>DATEDIF(Table1[[#This Row],[ShipDate]],Table1[[#This Row],[DeliveryDate]],"d")</f>
        <v>7</v>
      </c>
      <c r="U3814" t="str">
        <f t="shared" si="119"/>
        <v>On Time</v>
      </c>
    </row>
    <row r="3815" spans="1:21" x14ac:dyDescent="0.3">
      <c r="A3815" t="str">
        <f t="shared" si="118"/>
        <v>SO-003914</v>
      </c>
      <c r="B3815" t="s">
        <v>4</v>
      </c>
      <c r="C3815" t="s">
        <v>10</v>
      </c>
      <c r="D3815" s="1">
        <v>43600</v>
      </c>
      <c r="E3815" s="1">
        <v>43700</v>
      </c>
      <c r="F3815" s="1">
        <v>43709</v>
      </c>
      <c r="G3815" s="1">
        <v>43717</v>
      </c>
      <c r="H3815" t="s">
        <v>54</v>
      </c>
      <c r="I3815">
        <v>13</v>
      </c>
      <c r="J3815">
        <v>26</v>
      </c>
      <c r="K3815">
        <v>168</v>
      </c>
      <c r="L3815">
        <v>39</v>
      </c>
      <c r="M3815">
        <v>7</v>
      </c>
      <c r="N3815">
        <v>0.2</v>
      </c>
      <c r="O3815">
        <v>1678.75</v>
      </c>
      <c r="P3815">
        <v>2331.6</v>
      </c>
      <c r="Q3815">
        <f>Table1[[#This Row],[OrderQuantity]]*Table1[[#This Row],[UnitPrice]]</f>
        <v>16321.199999999999</v>
      </c>
      <c r="R3815">
        <f>Table1[[#This Row],[OrderQuantity]]*Table1[[#This Row],[UnitCost]]</f>
        <v>11751.25</v>
      </c>
      <c r="S3815">
        <f>Table1[[#This Row],[OrderQuantity]]*Table1[[#This Row],[UnitPrice]]*(1-Table1[[#This Row],[DiscountApplied]]) - (Table1[[#This Row],[OrderQuantity]]*Table1[[#This Row],[UnitCost]])</f>
        <v>1305.7099999999991</v>
      </c>
      <c r="T3815">
        <f>DATEDIF(Table1[[#This Row],[ShipDate]],Table1[[#This Row],[DeliveryDate]],"d")</f>
        <v>8</v>
      </c>
      <c r="U3815" t="str">
        <f t="shared" si="119"/>
        <v>Late</v>
      </c>
    </row>
    <row r="3816" spans="1:21" x14ac:dyDescent="0.3">
      <c r="A3816" t="str">
        <f t="shared" si="118"/>
        <v>SO-003915</v>
      </c>
      <c r="B3816" t="s">
        <v>3</v>
      </c>
      <c r="C3816" t="s">
        <v>11</v>
      </c>
      <c r="D3816" s="1">
        <v>43600</v>
      </c>
      <c r="E3816" s="1">
        <v>43700</v>
      </c>
      <c r="F3816" s="1">
        <v>43718</v>
      </c>
      <c r="G3816" s="1">
        <v>43722</v>
      </c>
      <c r="H3816" t="s">
        <v>54</v>
      </c>
      <c r="I3816">
        <v>9</v>
      </c>
      <c r="J3816">
        <v>5</v>
      </c>
      <c r="K3816">
        <v>314</v>
      </c>
      <c r="L3816">
        <v>23</v>
      </c>
      <c r="M3816">
        <v>4</v>
      </c>
      <c r="N3816">
        <v>0.05</v>
      </c>
      <c r="O3816">
        <v>513.29</v>
      </c>
      <c r="P3816">
        <v>1092.0999999999999</v>
      </c>
      <c r="Q3816">
        <f>Table1[[#This Row],[OrderQuantity]]*Table1[[#This Row],[UnitPrice]]</f>
        <v>4368.3999999999996</v>
      </c>
      <c r="R3816">
        <f>Table1[[#This Row],[OrderQuantity]]*Table1[[#This Row],[UnitCost]]</f>
        <v>2053.16</v>
      </c>
      <c r="S3816">
        <f>Table1[[#This Row],[OrderQuantity]]*Table1[[#This Row],[UnitPrice]]*(1-Table1[[#This Row],[DiscountApplied]]) - (Table1[[#This Row],[OrderQuantity]]*Table1[[#This Row],[UnitCost]])</f>
        <v>2096.8199999999997</v>
      </c>
      <c r="T3816">
        <f>DATEDIF(Table1[[#This Row],[ShipDate]],Table1[[#This Row],[DeliveryDate]],"d")</f>
        <v>4</v>
      </c>
      <c r="U3816" t="str">
        <f t="shared" si="119"/>
        <v>On Time</v>
      </c>
    </row>
    <row r="3817" spans="1:21" x14ac:dyDescent="0.3">
      <c r="A3817" t="str">
        <f t="shared" si="118"/>
        <v>SO-003916</v>
      </c>
      <c r="B3817" t="s">
        <v>5</v>
      </c>
      <c r="C3817" t="s">
        <v>12</v>
      </c>
      <c r="D3817" s="1">
        <v>43600</v>
      </c>
      <c r="E3817" s="1">
        <v>43700</v>
      </c>
      <c r="F3817" s="1">
        <v>43706</v>
      </c>
      <c r="G3817" s="1">
        <v>43716</v>
      </c>
      <c r="H3817" t="s">
        <v>54</v>
      </c>
      <c r="I3817">
        <v>28</v>
      </c>
      <c r="J3817">
        <v>17</v>
      </c>
      <c r="K3817">
        <v>210</v>
      </c>
      <c r="L3817">
        <v>20</v>
      </c>
      <c r="M3817">
        <v>2</v>
      </c>
      <c r="N3817">
        <v>0.05</v>
      </c>
      <c r="O3817">
        <v>1897.04</v>
      </c>
      <c r="P3817">
        <v>2432.1</v>
      </c>
      <c r="Q3817">
        <f>Table1[[#This Row],[OrderQuantity]]*Table1[[#This Row],[UnitPrice]]</f>
        <v>4864.2</v>
      </c>
      <c r="R3817">
        <f>Table1[[#This Row],[OrderQuantity]]*Table1[[#This Row],[UnitCost]]</f>
        <v>3794.08</v>
      </c>
      <c r="S3817">
        <f>Table1[[#This Row],[OrderQuantity]]*Table1[[#This Row],[UnitPrice]]*(1-Table1[[#This Row],[DiscountApplied]]) - (Table1[[#This Row],[OrderQuantity]]*Table1[[#This Row],[UnitCost]])</f>
        <v>826.90999999999985</v>
      </c>
      <c r="T3817">
        <f>DATEDIF(Table1[[#This Row],[ShipDate]],Table1[[#This Row],[DeliveryDate]],"d")</f>
        <v>10</v>
      </c>
      <c r="U3817" t="str">
        <f t="shared" si="119"/>
        <v>Late</v>
      </c>
    </row>
    <row r="3818" spans="1:21" x14ac:dyDescent="0.3">
      <c r="A3818" t="str">
        <f t="shared" si="118"/>
        <v>SO-003917</v>
      </c>
      <c r="B3818" t="s">
        <v>4</v>
      </c>
      <c r="C3818" t="s">
        <v>10</v>
      </c>
      <c r="D3818" s="1">
        <v>43600</v>
      </c>
      <c r="E3818" s="1">
        <v>43700</v>
      </c>
      <c r="F3818" s="1">
        <v>43721</v>
      </c>
      <c r="G3818" s="1">
        <v>43730</v>
      </c>
      <c r="H3818" t="s">
        <v>54</v>
      </c>
      <c r="I3818">
        <v>19</v>
      </c>
      <c r="J3818">
        <v>37</v>
      </c>
      <c r="K3818">
        <v>141</v>
      </c>
      <c r="L3818">
        <v>40</v>
      </c>
      <c r="M3818">
        <v>5</v>
      </c>
      <c r="N3818">
        <v>0.1</v>
      </c>
      <c r="O3818">
        <v>523.27</v>
      </c>
      <c r="P3818">
        <v>737</v>
      </c>
      <c r="Q3818">
        <f>Table1[[#This Row],[OrderQuantity]]*Table1[[#This Row],[UnitPrice]]</f>
        <v>3685</v>
      </c>
      <c r="R3818">
        <f>Table1[[#This Row],[OrderQuantity]]*Table1[[#This Row],[UnitCost]]</f>
        <v>2616.35</v>
      </c>
      <c r="S3818">
        <f>Table1[[#This Row],[OrderQuantity]]*Table1[[#This Row],[UnitPrice]]*(1-Table1[[#This Row],[DiscountApplied]]) - (Table1[[#This Row],[OrderQuantity]]*Table1[[#This Row],[UnitCost]])</f>
        <v>700.15000000000009</v>
      </c>
      <c r="T3818">
        <f>DATEDIF(Table1[[#This Row],[ShipDate]],Table1[[#This Row],[DeliveryDate]],"d")</f>
        <v>9</v>
      </c>
      <c r="U3818" t="str">
        <f t="shared" si="119"/>
        <v>Late</v>
      </c>
    </row>
    <row r="3819" spans="1:21" x14ac:dyDescent="0.3">
      <c r="A3819" t="str">
        <f t="shared" si="118"/>
        <v>SO-003918</v>
      </c>
      <c r="B3819" t="s">
        <v>3</v>
      </c>
      <c r="C3819" t="s">
        <v>13</v>
      </c>
      <c r="D3819" s="1">
        <v>43600</v>
      </c>
      <c r="E3819" s="1">
        <v>43700</v>
      </c>
      <c r="F3819" s="1">
        <v>43726</v>
      </c>
      <c r="G3819" s="1">
        <v>43733</v>
      </c>
      <c r="H3819" t="s">
        <v>54</v>
      </c>
      <c r="I3819">
        <v>2</v>
      </c>
      <c r="J3819">
        <v>31</v>
      </c>
      <c r="K3819">
        <v>4</v>
      </c>
      <c r="L3819">
        <v>2</v>
      </c>
      <c r="M3819">
        <v>1</v>
      </c>
      <c r="N3819">
        <v>0.08</v>
      </c>
      <c r="O3819">
        <v>851.24</v>
      </c>
      <c r="P3819">
        <v>1105.5</v>
      </c>
      <c r="Q3819">
        <f>Table1[[#This Row],[OrderQuantity]]*Table1[[#This Row],[UnitPrice]]</f>
        <v>1105.5</v>
      </c>
      <c r="R3819">
        <f>Table1[[#This Row],[OrderQuantity]]*Table1[[#This Row],[UnitCost]]</f>
        <v>851.24</v>
      </c>
      <c r="S3819">
        <f>Table1[[#This Row],[OrderQuantity]]*Table1[[#This Row],[UnitPrice]]*(1-Table1[[#This Row],[DiscountApplied]]) - (Table1[[#This Row],[OrderQuantity]]*Table1[[#This Row],[UnitCost]])</f>
        <v>165.82000000000005</v>
      </c>
      <c r="T3819">
        <f>DATEDIF(Table1[[#This Row],[ShipDate]],Table1[[#This Row],[DeliveryDate]],"d")</f>
        <v>7</v>
      </c>
      <c r="U3819" t="str">
        <f t="shared" si="119"/>
        <v>On Time</v>
      </c>
    </row>
    <row r="3820" spans="1:21" x14ac:dyDescent="0.3">
      <c r="A3820" t="str">
        <f t="shared" si="118"/>
        <v>SO-003919</v>
      </c>
      <c r="B3820" t="s">
        <v>4</v>
      </c>
      <c r="C3820" t="s">
        <v>13</v>
      </c>
      <c r="D3820" s="1">
        <v>43600</v>
      </c>
      <c r="E3820" s="1">
        <v>43700</v>
      </c>
      <c r="F3820" s="1">
        <v>43707</v>
      </c>
      <c r="G3820" s="1">
        <v>43715</v>
      </c>
      <c r="H3820" t="s">
        <v>54</v>
      </c>
      <c r="I3820">
        <v>20</v>
      </c>
      <c r="J3820">
        <v>25</v>
      </c>
      <c r="K3820">
        <v>48</v>
      </c>
      <c r="L3820">
        <v>24</v>
      </c>
      <c r="M3820">
        <v>5</v>
      </c>
      <c r="N3820">
        <v>0.1</v>
      </c>
      <c r="O3820">
        <v>2049.33</v>
      </c>
      <c r="P3820">
        <v>2807.3</v>
      </c>
      <c r="Q3820">
        <f>Table1[[#This Row],[OrderQuantity]]*Table1[[#This Row],[UnitPrice]]</f>
        <v>14036.5</v>
      </c>
      <c r="R3820">
        <f>Table1[[#This Row],[OrderQuantity]]*Table1[[#This Row],[UnitCost]]</f>
        <v>10246.65</v>
      </c>
      <c r="S3820">
        <f>Table1[[#This Row],[OrderQuantity]]*Table1[[#This Row],[UnitPrice]]*(1-Table1[[#This Row],[DiscountApplied]]) - (Table1[[#This Row],[OrderQuantity]]*Table1[[#This Row],[UnitCost]])</f>
        <v>2386.2000000000007</v>
      </c>
      <c r="T3820">
        <f>DATEDIF(Table1[[#This Row],[ShipDate]],Table1[[#This Row],[DeliveryDate]],"d")</f>
        <v>8</v>
      </c>
      <c r="U3820" t="str">
        <f t="shared" si="119"/>
        <v>Late</v>
      </c>
    </row>
    <row r="3821" spans="1:21" x14ac:dyDescent="0.3">
      <c r="A3821" t="str">
        <f t="shared" si="118"/>
        <v>SO-003920</v>
      </c>
      <c r="B3821" t="s">
        <v>4</v>
      </c>
      <c r="C3821" t="s">
        <v>9</v>
      </c>
      <c r="D3821" s="1">
        <v>43600</v>
      </c>
      <c r="E3821" s="1">
        <v>43701</v>
      </c>
      <c r="F3821" s="1">
        <v>43723</v>
      </c>
      <c r="G3821" s="1">
        <v>43731</v>
      </c>
      <c r="H3821" t="s">
        <v>54</v>
      </c>
      <c r="I3821">
        <v>16</v>
      </c>
      <c r="J3821">
        <v>13</v>
      </c>
      <c r="K3821">
        <v>78</v>
      </c>
      <c r="L3821">
        <v>30</v>
      </c>
      <c r="M3821">
        <v>3</v>
      </c>
      <c r="N3821">
        <v>0.05</v>
      </c>
      <c r="O3821">
        <v>1690.68</v>
      </c>
      <c r="P3821">
        <v>2284.6999999999998</v>
      </c>
      <c r="Q3821">
        <f>Table1[[#This Row],[OrderQuantity]]*Table1[[#This Row],[UnitPrice]]</f>
        <v>6854.0999999999995</v>
      </c>
      <c r="R3821">
        <f>Table1[[#This Row],[OrderQuantity]]*Table1[[#This Row],[UnitCost]]</f>
        <v>5072.04</v>
      </c>
      <c r="S3821">
        <f>Table1[[#This Row],[OrderQuantity]]*Table1[[#This Row],[UnitPrice]]*(1-Table1[[#This Row],[DiscountApplied]]) - (Table1[[#This Row],[OrderQuantity]]*Table1[[#This Row],[UnitCost]])</f>
        <v>1439.3549999999996</v>
      </c>
      <c r="T3821">
        <f>DATEDIF(Table1[[#This Row],[ShipDate]],Table1[[#This Row],[DeliveryDate]],"d")</f>
        <v>8</v>
      </c>
      <c r="U3821" t="str">
        <f t="shared" si="119"/>
        <v>Late</v>
      </c>
    </row>
    <row r="3822" spans="1:21" x14ac:dyDescent="0.3">
      <c r="A3822" t="str">
        <f t="shared" si="118"/>
        <v>SO-003921</v>
      </c>
      <c r="B3822" t="s">
        <v>3</v>
      </c>
      <c r="C3822" t="s">
        <v>10</v>
      </c>
      <c r="D3822" s="1">
        <v>43600</v>
      </c>
      <c r="E3822" s="1">
        <v>43701</v>
      </c>
      <c r="F3822" s="1">
        <v>43706</v>
      </c>
      <c r="G3822" s="1">
        <v>43707</v>
      </c>
      <c r="H3822" t="s">
        <v>54</v>
      </c>
      <c r="I3822">
        <v>6</v>
      </c>
      <c r="J3822">
        <v>46</v>
      </c>
      <c r="K3822">
        <v>114</v>
      </c>
      <c r="L3822">
        <v>32</v>
      </c>
      <c r="M3822">
        <v>3</v>
      </c>
      <c r="N3822">
        <v>0.2</v>
      </c>
      <c r="O3822">
        <v>648.96</v>
      </c>
      <c r="P3822">
        <v>1118.9000000000001</v>
      </c>
      <c r="Q3822">
        <f>Table1[[#This Row],[OrderQuantity]]*Table1[[#This Row],[UnitPrice]]</f>
        <v>3356.7000000000003</v>
      </c>
      <c r="R3822">
        <f>Table1[[#This Row],[OrderQuantity]]*Table1[[#This Row],[UnitCost]]</f>
        <v>1946.88</v>
      </c>
      <c r="S3822">
        <f>Table1[[#This Row],[OrderQuantity]]*Table1[[#This Row],[UnitPrice]]*(1-Table1[[#This Row],[DiscountApplied]]) - (Table1[[#This Row],[OrderQuantity]]*Table1[[#This Row],[UnitCost]])</f>
        <v>738.48000000000047</v>
      </c>
      <c r="T3822">
        <f>DATEDIF(Table1[[#This Row],[ShipDate]],Table1[[#This Row],[DeliveryDate]],"d")</f>
        <v>1</v>
      </c>
      <c r="U3822" t="str">
        <f t="shared" si="119"/>
        <v>On Time</v>
      </c>
    </row>
    <row r="3823" spans="1:21" x14ac:dyDescent="0.3">
      <c r="A3823" t="str">
        <f t="shared" si="118"/>
        <v>SO-003922</v>
      </c>
      <c r="B3823" t="s">
        <v>3</v>
      </c>
      <c r="C3823" t="s">
        <v>8</v>
      </c>
      <c r="D3823" s="1">
        <v>43600</v>
      </c>
      <c r="E3823" s="1">
        <v>43701</v>
      </c>
      <c r="F3823" s="1">
        <v>43720</v>
      </c>
      <c r="G3823" s="1">
        <v>43724</v>
      </c>
      <c r="H3823" t="s">
        <v>54</v>
      </c>
      <c r="I3823">
        <v>8</v>
      </c>
      <c r="J3823">
        <v>32</v>
      </c>
      <c r="K3823">
        <v>340</v>
      </c>
      <c r="L3823">
        <v>26</v>
      </c>
      <c r="M3823">
        <v>5</v>
      </c>
      <c r="N3823">
        <v>0.1</v>
      </c>
      <c r="O3823">
        <v>1468.1</v>
      </c>
      <c r="P3823">
        <v>2224.4</v>
      </c>
      <c r="Q3823">
        <f>Table1[[#This Row],[OrderQuantity]]*Table1[[#This Row],[UnitPrice]]</f>
        <v>11122</v>
      </c>
      <c r="R3823">
        <f>Table1[[#This Row],[OrderQuantity]]*Table1[[#This Row],[UnitCost]]</f>
        <v>7340.5</v>
      </c>
      <c r="S3823">
        <f>Table1[[#This Row],[OrderQuantity]]*Table1[[#This Row],[UnitPrice]]*(1-Table1[[#This Row],[DiscountApplied]]) - (Table1[[#This Row],[OrderQuantity]]*Table1[[#This Row],[UnitCost]])</f>
        <v>2669.3000000000011</v>
      </c>
      <c r="T3823">
        <f>DATEDIF(Table1[[#This Row],[ShipDate]],Table1[[#This Row],[DeliveryDate]],"d")</f>
        <v>4</v>
      </c>
      <c r="U3823" t="str">
        <f t="shared" si="119"/>
        <v>On Time</v>
      </c>
    </row>
    <row r="3824" spans="1:21" x14ac:dyDescent="0.3">
      <c r="A3824" t="str">
        <f t="shared" si="118"/>
        <v>SO-003923</v>
      </c>
      <c r="B3824" t="s">
        <v>2</v>
      </c>
      <c r="C3824" t="s">
        <v>10</v>
      </c>
      <c r="D3824" s="1">
        <v>43600</v>
      </c>
      <c r="E3824" s="1">
        <v>43701</v>
      </c>
      <c r="F3824" s="1">
        <v>43723</v>
      </c>
      <c r="G3824" s="1">
        <v>43731</v>
      </c>
      <c r="H3824" t="s">
        <v>54</v>
      </c>
      <c r="I3824">
        <v>24</v>
      </c>
      <c r="J3824">
        <v>1</v>
      </c>
      <c r="K3824">
        <v>201</v>
      </c>
      <c r="L3824">
        <v>11</v>
      </c>
      <c r="M3824">
        <v>3</v>
      </c>
      <c r="N3824">
        <v>0.1</v>
      </c>
      <c r="O3824">
        <v>872.61</v>
      </c>
      <c r="P3824">
        <v>1983.2</v>
      </c>
      <c r="Q3824">
        <f>Table1[[#This Row],[OrderQuantity]]*Table1[[#This Row],[UnitPrice]]</f>
        <v>5949.6</v>
      </c>
      <c r="R3824">
        <f>Table1[[#This Row],[OrderQuantity]]*Table1[[#This Row],[UnitCost]]</f>
        <v>2617.83</v>
      </c>
      <c r="S3824">
        <f>Table1[[#This Row],[OrderQuantity]]*Table1[[#This Row],[UnitPrice]]*(1-Table1[[#This Row],[DiscountApplied]]) - (Table1[[#This Row],[OrderQuantity]]*Table1[[#This Row],[UnitCost]])</f>
        <v>2736.8100000000004</v>
      </c>
      <c r="T3824">
        <f>DATEDIF(Table1[[#This Row],[ShipDate]],Table1[[#This Row],[DeliveryDate]],"d")</f>
        <v>8</v>
      </c>
      <c r="U3824" t="str">
        <f t="shared" si="119"/>
        <v>Late</v>
      </c>
    </row>
    <row r="3825" spans="1:21" x14ac:dyDescent="0.3">
      <c r="A3825" t="str">
        <f t="shared" si="118"/>
        <v>SO-003924</v>
      </c>
      <c r="B3825" t="s">
        <v>2</v>
      </c>
      <c r="C3825" t="s">
        <v>11</v>
      </c>
      <c r="D3825" s="1">
        <v>43600</v>
      </c>
      <c r="E3825" s="1">
        <v>43701</v>
      </c>
      <c r="F3825" s="1">
        <v>43718</v>
      </c>
      <c r="G3825" s="1">
        <v>43727</v>
      </c>
      <c r="H3825" t="s">
        <v>54</v>
      </c>
      <c r="I3825">
        <v>24</v>
      </c>
      <c r="J3825">
        <v>9</v>
      </c>
      <c r="K3825">
        <v>262</v>
      </c>
      <c r="L3825">
        <v>46</v>
      </c>
      <c r="M3825">
        <v>8</v>
      </c>
      <c r="N3825">
        <v>0.05</v>
      </c>
      <c r="O3825">
        <v>486.89</v>
      </c>
      <c r="P3825">
        <v>1132.3</v>
      </c>
      <c r="Q3825">
        <f>Table1[[#This Row],[OrderQuantity]]*Table1[[#This Row],[UnitPrice]]</f>
        <v>9058.4</v>
      </c>
      <c r="R3825">
        <f>Table1[[#This Row],[OrderQuantity]]*Table1[[#This Row],[UnitCost]]</f>
        <v>3895.12</v>
      </c>
      <c r="S3825">
        <f>Table1[[#This Row],[OrderQuantity]]*Table1[[#This Row],[UnitPrice]]*(1-Table1[[#This Row],[DiscountApplied]]) - (Table1[[#This Row],[OrderQuantity]]*Table1[[#This Row],[UnitCost]])</f>
        <v>4710.3599999999997</v>
      </c>
      <c r="T3825">
        <f>DATEDIF(Table1[[#This Row],[ShipDate]],Table1[[#This Row],[DeliveryDate]],"d")</f>
        <v>9</v>
      </c>
      <c r="U3825" t="str">
        <f t="shared" si="119"/>
        <v>Late</v>
      </c>
    </row>
    <row r="3826" spans="1:21" x14ac:dyDescent="0.3">
      <c r="A3826" t="str">
        <f t="shared" si="118"/>
        <v>SO-003925</v>
      </c>
      <c r="B3826" t="s">
        <v>3</v>
      </c>
      <c r="C3826" t="s">
        <v>11</v>
      </c>
      <c r="D3826" s="1">
        <v>43600</v>
      </c>
      <c r="E3826" s="1">
        <v>43701</v>
      </c>
      <c r="F3826" s="1">
        <v>43716</v>
      </c>
      <c r="G3826" s="1">
        <v>43717</v>
      </c>
      <c r="H3826" t="s">
        <v>54</v>
      </c>
      <c r="I3826">
        <v>2</v>
      </c>
      <c r="J3826">
        <v>7</v>
      </c>
      <c r="K3826">
        <v>295</v>
      </c>
      <c r="L3826">
        <v>20</v>
      </c>
      <c r="M3826">
        <v>7</v>
      </c>
      <c r="N3826">
        <v>0.05</v>
      </c>
      <c r="O3826">
        <v>1041.98</v>
      </c>
      <c r="P3826">
        <v>1929.6</v>
      </c>
      <c r="Q3826">
        <f>Table1[[#This Row],[OrderQuantity]]*Table1[[#This Row],[UnitPrice]]</f>
        <v>13507.199999999999</v>
      </c>
      <c r="R3826">
        <f>Table1[[#This Row],[OrderQuantity]]*Table1[[#This Row],[UnitCost]]</f>
        <v>7293.8600000000006</v>
      </c>
      <c r="S3826">
        <f>Table1[[#This Row],[OrderQuantity]]*Table1[[#This Row],[UnitPrice]]*(1-Table1[[#This Row],[DiscountApplied]]) - (Table1[[#This Row],[OrderQuantity]]*Table1[[#This Row],[UnitCost]])</f>
        <v>5537.9799999999977</v>
      </c>
      <c r="T3826">
        <f>DATEDIF(Table1[[#This Row],[ShipDate]],Table1[[#This Row],[DeliveryDate]],"d")</f>
        <v>1</v>
      </c>
      <c r="U3826" t="str">
        <f t="shared" si="119"/>
        <v>On Time</v>
      </c>
    </row>
    <row r="3827" spans="1:21" x14ac:dyDescent="0.3">
      <c r="A3827" t="str">
        <f t="shared" si="118"/>
        <v>SO-003926</v>
      </c>
      <c r="B3827" t="s">
        <v>4</v>
      </c>
      <c r="C3827" t="s">
        <v>12</v>
      </c>
      <c r="D3827" s="1">
        <v>43600</v>
      </c>
      <c r="E3827" s="1">
        <v>43701</v>
      </c>
      <c r="F3827" s="1">
        <v>43721</v>
      </c>
      <c r="G3827" s="1">
        <v>43729</v>
      </c>
      <c r="H3827" t="s">
        <v>54</v>
      </c>
      <c r="I3827">
        <v>15</v>
      </c>
      <c r="J3827">
        <v>20</v>
      </c>
      <c r="K3827">
        <v>259</v>
      </c>
      <c r="L3827">
        <v>9</v>
      </c>
      <c r="M3827">
        <v>5</v>
      </c>
      <c r="N3827">
        <v>0.05</v>
      </c>
      <c r="O3827">
        <v>1836.87</v>
      </c>
      <c r="P3827">
        <v>3993.2</v>
      </c>
      <c r="Q3827">
        <f>Table1[[#This Row],[OrderQuantity]]*Table1[[#This Row],[UnitPrice]]</f>
        <v>19966</v>
      </c>
      <c r="R3827">
        <f>Table1[[#This Row],[OrderQuantity]]*Table1[[#This Row],[UnitCost]]</f>
        <v>9184.3499999999985</v>
      </c>
      <c r="S3827">
        <f>Table1[[#This Row],[OrderQuantity]]*Table1[[#This Row],[UnitPrice]]*(1-Table1[[#This Row],[DiscountApplied]]) - (Table1[[#This Row],[OrderQuantity]]*Table1[[#This Row],[UnitCost]])</f>
        <v>9783.3500000000022</v>
      </c>
      <c r="T3827">
        <f>DATEDIF(Table1[[#This Row],[ShipDate]],Table1[[#This Row],[DeliveryDate]],"d")</f>
        <v>8</v>
      </c>
      <c r="U3827" t="str">
        <f t="shared" si="119"/>
        <v>Late</v>
      </c>
    </row>
    <row r="3828" spans="1:21" x14ac:dyDescent="0.3">
      <c r="A3828" t="str">
        <f t="shared" si="118"/>
        <v>SO-003927</v>
      </c>
      <c r="B3828" t="s">
        <v>5</v>
      </c>
      <c r="C3828" t="s">
        <v>12</v>
      </c>
      <c r="D3828" s="1">
        <v>43600</v>
      </c>
      <c r="E3828" s="1">
        <v>43701</v>
      </c>
      <c r="F3828" s="1">
        <v>43703</v>
      </c>
      <c r="G3828" s="1">
        <v>43708</v>
      </c>
      <c r="H3828" t="s">
        <v>54</v>
      </c>
      <c r="I3828">
        <v>26</v>
      </c>
      <c r="J3828">
        <v>41</v>
      </c>
      <c r="K3828">
        <v>248</v>
      </c>
      <c r="L3828">
        <v>47</v>
      </c>
      <c r="M3828">
        <v>5</v>
      </c>
      <c r="N3828">
        <v>0.05</v>
      </c>
      <c r="O3828">
        <v>128.77000000000001</v>
      </c>
      <c r="P3828">
        <v>207.7</v>
      </c>
      <c r="Q3828">
        <f>Table1[[#This Row],[OrderQuantity]]*Table1[[#This Row],[UnitPrice]]</f>
        <v>1038.5</v>
      </c>
      <c r="R3828">
        <f>Table1[[#This Row],[OrderQuantity]]*Table1[[#This Row],[UnitCost]]</f>
        <v>643.85</v>
      </c>
      <c r="S3828">
        <f>Table1[[#This Row],[OrderQuantity]]*Table1[[#This Row],[UnitPrice]]*(1-Table1[[#This Row],[DiscountApplied]]) - (Table1[[#This Row],[OrderQuantity]]*Table1[[#This Row],[UnitCost]])</f>
        <v>342.72499999999991</v>
      </c>
      <c r="T3828">
        <f>DATEDIF(Table1[[#This Row],[ShipDate]],Table1[[#This Row],[DeliveryDate]],"d")</f>
        <v>5</v>
      </c>
      <c r="U3828" t="str">
        <f t="shared" si="119"/>
        <v>On Time</v>
      </c>
    </row>
    <row r="3829" spans="1:21" x14ac:dyDescent="0.3">
      <c r="A3829" t="str">
        <f t="shared" si="118"/>
        <v>SO-003928</v>
      </c>
      <c r="B3829" t="s">
        <v>4</v>
      </c>
      <c r="C3829" t="s">
        <v>9</v>
      </c>
      <c r="D3829" s="1">
        <v>43600</v>
      </c>
      <c r="E3829" s="1">
        <v>43702</v>
      </c>
      <c r="F3829" s="1">
        <v>43723</v>
      </c>
      <c r="G3829" s="1">
        <v>43728</v>
      </c>
      <c r="H3829" t="s">
        <v>54</v>
      </c>
      <c r="I3829">
        <v>19</v>
      </c>
      <c r="J3829">
        <v>42</v>
      </c>
      <c r="K3829">
        <v>67</v>
      </c>
      <c r="L3829">
        <v>43</v>
      </c>
      <c r="M3829">
        <v>4</v>
      </c>
      <c r="N3829">
        <v>0.05</v>
      </c>
      <c r="O3829">
        <v>793.28</v>
      </c>
      <c r="P3829">
        <v>1072</v>
      </c>
      <c r="Q3829">
        <f>Table1[[#This Row],[OrderQuantity]]*Table1[[#This Row],[UnitPrice]]</f>
        <v>4288</v>
      </c>
      <c r="R3829">
        <f>Table1[[#This Row],[OrderQuantity]]*Table1[[#This Row],[UnitCost]]</f>
        <v>3173.12</v>
      </c>
      <c r="S3829">
        <f>Table1[[#This Row],[OrderQuantity]]*Table1[[#This Row],[UnitPrice]]*(1-Table1[[#This Row],[DiscountApplied]]) - (Table1[[#This Row],[OrderQuantity]]*Table1[[#This Row],[UnitCost]])</f>
        <v>900.48</v>
      </c>
      <c r="T3829">
        <f>DATEDIF(Table1[[#This Row],[ShipDate]],Table1[[#This Row],[DeliveryDate]],"d")</f>
        <v>5</v>
      </c>
      <c r="U3829" t="str">
        <f t="shared" si="119"/>
        <v>On Time</v>
      </c>
    </row>
    <row r="3830" spans="1:21" x14ac:dyDescent="0.3">
      <c r="A3830" t="str">
        <f t="shared" si="118"/>
        <v>SO-003929</v>
      </c>
      <c r="B3830" t="s">
        <v>5</v>
      </c>
      <c r="C3830" t="s">
        <v>13</v>
      </c>
      <c r="D3830" s="1">
        <v>43600</v>
      </c>
      <c r="E3830" s="1">
        <v>43702</v>
      </c>
      <c r="F3830" s="1">
        <v>43714</v>
      </c>
      <c r="G3830" s="1">
        <v>43720</v>
      </c>
      <c r="H3830" t="s">
        <v>54</v>
      </c>
      <c r="I3830">
        <v>26</v>
      </c>
      <c r="J3830">
        <v>10</v>
      </c>
      <c r="K3830">
        <v>38</v>
      </c>
      <c r="L3830">
        <v>5</v>
      </c>
      <c r="M3830">
        <v>7</v>
      </c>
      <c r="N3830">
        <v>0.08</v>
      </c>
      <c r="O3830">
        <v>2939.63</v>
      </c>
      <c r="P3830">
        <v>6532.5</v>
      </c>
      <c r="Q3830">
        <f>Table1[[#This Row],[OrderQuantity]]*Table1[[#This Row],[UnitPrice]]</f>
        <v>45727.5</v>
      </c>
      <c r="R3830">
        <f>Table1[[#This Row],[OrderQuantity]]*Table1[[#This Row],[UnitCost]]</f>
        <v>20577.41</v>
      </c>
      <c r="S3830">
        <f>Table1[[#This Row],[OrderQuantity]]*Table1[[#This Row],[UnitPrice]]*(1-Table1[[#This Row],[DiscountApplied]]) - (Table1[[#This Row],[OrderQuantity]]*Table1[[#This Row],[UnitCost]])</f>
        <v>21491.890000000003</v>
      </c>
      <c r="T3830">
        <f>DATEDIF(Table1[[#This Row],[ShipDate]],Table1[[#This Row],[DeliveryDate]],"d")</f>
        <v>6</v>
      </c>
      <c r="U3830" t="str">
        <f t="shared" si="119"/>
        <v>On Time</v>
      </c>
    </row>
    <row r="3831" spans="1:21" x14ac:dyDescent="0.3">
      <c r="A3831" t="str">
        <f t="shared" si="118"/>
        <v>SO-003930</v>
      </c>
      <c r="B3831" t="s">
        <v>3</v>
      </c>
      <c r="C3831" t="s">
        <v>8</v>
      </c>
      <c r="D3831" s="1">
        <v>43600</v>
      </c>
      <c r="E3831" s="1">
        <v>43702</v>
      </c>
      <c r="F3831" s="1">
        <v>43716</v>
      </c>
      <c r="G3831" s="1">
        <v>43722</v>
      </c>
      <c r="H3831" t="s">
        <v>54</v>
      </c>
      <c r="I3831">
        <v>11</v>
      </c>
      <c r="J3831">
        <v>12</v>
      </c>
      <c r="K3831">
        <v>347</v>
      </c>
      <c r="L3831">
        <v>43</v>
      </c>
      <c r="M3831">
        <v>3</v>
      </c>
      <c r="N3831">
        <v>0.3</v>
      </c>
      <c r="O3831">
        <v>1427.9</v>
      </c>
      <c r="P3831">
        <v>1983.2</v>
      </c>
      <c r="Q3831">
        <f>Table1[[#This Row],[OrderQuantity]]*Table1[[#This Row],[UnitPrice]]</f>
        <v>5949.6</v>
      </c>
      <c r="R3831">
        <f>Table1[[#This Row],[OrderQuantity]]*Table1[[#This Row],[UnitCost]]</f>
        <v>4283.7000000000007</v>
      </c>
      <c r="S3831">
        <f>Table1[[#This Row],[OrderQuantity]]*Table1[[#This Row],[UnitPrice]]*(1-Table1[[#This Row],[DiscountApplied]]) - (Table1[[#This Row],[OrderQuantity]]*Table1[[#This Row],[UnitCost]])</f>
        <v>-118.98000000000047</v>
      </c>
      <c r="T3831">
        <f>DATEDIF(Table1[[#This Row],[ShipDate]],Table1[[#This Row],[DeliveryDate]],"d")</f>
        <v>6</v>
      </c>
      <c r="U3831" t="str">
        <f t="shared" si="119"/>
        <v>On Time</v>
      </c>
    </row>
    <row r="3832" spans="1:21" x14ac:dyDescent="0.3">
      <c r="A3832" t="str">
        <f t="shared" si="118"/>
        <v>SO-003931</v>
      </c>
      <c r="B3832" t="s">
        <v>3</v>
      </c>
      <c r="C3832" t="s">
        <v>11</v>
      </c>
      <c r="D3832" s="1">
        <v>43600</v>
      </c>
      <c r="E3832" s="1">
        <v>43702</v>
      </c>
      <c r="F3832" s="1">
        <v>43706</v>
      </c>
      <c r="G3832" s="1">
        <v>43708</v>
      </c>
      <c r="H3832" t="s">
        <v>54</v>
      </c>
      <c r="I3832">
        <v>9</v>
      </c>
      <c r="J3832">
        <v>18</v>
      </c>
      <c r="K3832">
        <v>288</v>
      </c>
      <c r="L3832">
        <v>35</v>
      </c>
      <c r="M3832">
        <v>4</v>
      </c>
      <c r="N3832">
        <v>0.05</v>
      </c>
      <c r="O3832">
        <v>1015.59</v>
      </c>
      <c r="P3832">
        <v>1916.2</v>
      </c>
      <c r="Q3832">
        <f>Table1[[#This Row],[OrderQuantity]]*Table1[[#This Row],[UnitPrice]]</f>
        <v>7664.8</v>
      </c>
      <c r="R3832">
        <f>Table1[[#This Row],[OrderQuantity]]*Table1[[#This Row],[UnitCost]]</f>
        <v>4062.36</v>
      </c>
      <c r="S3832">
        <f>Table1[[#This Row],[OrderQuantity]]*Table1[[#This Row],[UnitPrice]]*(1-Table1[[#This Row],[DiscountApplied]]) - (Table1[[#This Row],[OrderQuantity]]*Table1[[#This Row],[UnitCost]])</f>
        <v>3219.1999999999994</v>
      </c>
      <c r="T3832">
        <f>DATEDIF(Table1[[#This Row],[ShipDate]],Table1[[#This Row],[DeliveryDate]],"d")</f>
        <v>2</v>
      </c>
      <c r="U3832" t="str">
        <f t="shared" si="119"/>
        <v>On Time</v>
      </c>
    </row>
    <row r="3833" spans="1:21" x14ac:dyDescent="0.3">
      <c r="A3833" t="str">
        <f t="shared" si="118"/>
        <v>SO-003932</v>
      </c>
      <c r="B3833" t="s">
        <v>2</v>
      </c>
      <c r="C3833" t="s">
        <v>12</v>
      </c>
      <c r="D3833" s="1">
        <v>43600</v>
      </c>
      <c r="E3833" s="1">
        <v>43702</v>
      </c>
      <c r="F3833" s="1">
        <v>43716</v>
      </c>
      <c r="G3833" s="1">
        <v>43720</v>
      </c>
      <c r="H3833" t="s">
        <v>54</v>
      </c>
      <c r="I3833">
        <v>21</v>
      </c>
      <c r="J3833">
        <v>9</v>
      </c>
      <c r="K3833">
        <v>225</v>
      </c>
      <c r="L3833">
        <v>13</v>
      </c>
      <c r="M3833">
        <v>7</v>
      </c>
      <c r="N3833">
        <v>0.08</v>
      </c>
      <c r="O3833">
        <v>1685.39</v>
      </c>
      <c r="P3833">
        <v>3919.5</v>
      </c>
      <c r="Q3833">
        <f>Table1[[#This Row],[OrderQuantity]]*Table1[[#This Row],[UnitPrice]]</f>
        <v>27436.5</v>
      </c>
      <c r="R3833">
        <f>Table1[[#This Row],[OrderQuantity]]*Table1[[#This Row],[UnitCost]]</f>
        <v>11797.730000000001</v>
      </c>
      <c r="S3833">
        <f>Table1[[#This Row],[OrderQuantity]]*Table1[[#This Row],[UnitPrice]]*(1-Table1[[#This Row],[DiscountApplied]]) - (Table1[[#This Row],[OrderQuantity]]*Table1[[#This Row],[UnitCost]])</f>
        <v>13443.85</v>
      </c>
      <c r="T3833">
        <f>DATEDIF(Table1[[#This Row],[ShipDate]],Table1[[#This Row],[DeliveryDate]],"d")</f>
        <v>4</v>
      </c>
      <c r="U3833" t="str">
        <f t="shared" si="119"/>
        <v>On Time</v>
      </c>
    </row>
    <row r="3834" spans="1:21" x14ac:dyDescent="0.3">
      <c r="A3834" t="str">
        <f t="shared" si="118"/>
        <v>SO-003933</v>
      </c>
      <c r="B3834" t="s">
        <v>3</v>
      </c>
      <c r="C3834" t="s">
        <v>11</v>
      </c>
      <c r="D3834" s="1">
        <v>43600</v>
      </c>
      <c r="E3834" s="1">
        <v>43702</v>
      </c>
      <c r="F3834" s="1">
        <v>43709</v>
      </c>
      <c r="G3834" s="1">
        <v>43718</v>
      </c>
      <c r="H3834" t="s">
        <v>54</v>
      </c>
      <c r="I3834">
        <v>7</v>
      </c>
      <c r="J3834">
        <v>21</v>
      </c>
      <c r="K3834">
        <v>288</v>
      </c>
      <c r="L3834">
        <v>25</v>
      </c>
      <c r="M3834">
        <v>8</v>
      </c>
      <c r="N3834">
        <v>0.1</v>
      </c>
      <c r="O3834">
        <v>2636.72</v>
      </c>
      <c r="P3834">
        <v>6277.9</v>
      </c>
      <c r="Q3834">
        <f>Table1[[#This Row],[OrderQuantity]]*Table1[[#This Row],[UnitPrice]]</f>
        <v>50223.199999999997</v>
      </c>
      <c r="R3834">
        <f>Table1[[#This Row],[OrderQuantity]]*Table1[[#This Row],[UnitCost]]</f>
        <v>21093.759999999998</v>
      </c>
      <c r="S3834">
        <f>Table1[[#This Row],[OrderQuantity]]*Table1[[#This Row],[UnitPrice]]*(1-Table1[[#This Row],[DiscountApplied]]) - (Table1[[#This Row],[OrderQuantity]]*Table1[[#This Row],[UnitCost]])</f>
        <v>24107.119999999999</v>
      </c>
      <c r="T3834">
        <f>DATEDIF(Table1[[#This Row],[ShipDate]],Table1[[#This Row],[DeliveryDate]],"d")</f>
        <v>9</v>
      </c>
      <c r="U3834" t="str">
        <f t="shared" si="119"/>
        <v>Late</v>
      </c>
    </row>
    <row r="3835" spans="1:21" x14ac:dyDescent="0.3">
      <c r="A3835" t="str">
        <f t="shared" si="118"/>
        <v>SO-003934</v>
      </c>
      <c r="B3835" t="s">
        <v>5</v>
      </c>
      <c r="C3835" t="s">
        <v>9</v>
      </c>
      <c r="D3835" s="1">
        <v>43600</v>
      </c>
      <c r="E3835" s="1">
        <v>43702</v>
      </c>
      <c r="F3835" s="1">
        <v>43730</v>
      </c>
      <c r="G3835" s="1">
        <v>43738</v>
      </c>
      <c r="H3835" t="s">
        <v>54</v>
      </c>
      <c r="I3835">
        <v>27</v>
      </c>
      <c r="J3835">
        <v>7</v>
      </c>
      <c r="K3835">
        <v>85</v>
      </c>
      <c r="L3835">
        <v>19</v>
      </c>
      <c r="M3835">
        <v>1</v>
      </c>
      <c r="N3835">
        <v>0.05</v>
      </c>
      <c r="O3835">
        <v>588.13</v>
      </c>
      <c r="P3835">
        <v>1031.8</v>
      </c>
      <c r="Q3835">
        <f>Table1[[#This Row],[OrderQuantity]]*Table1[[#This Row],[UnitPrice]]</f>
        <v>1031.8</v>
      </c>
      <c r="R3835">
        <f>Table1[[#This Row],[OrderQuantity]]*Table1[[#This Row],[UnitCost]]</f>
        <v>588.13</v>
      </c>
      <c r="S3835">
        <f>Table1[[#This Row],[OrderQuantity]]*Table1[[#This Row],[UnitPrice]]*(1-Table1[[#This Row],[DiscountApplied]]) - (Table1[[#This Row],[OrderQuantity]]*Table1[[#This Row],[UnitCost]])</f>
        <v>392.07999999999993</v>
      </c>
      <c r="T3835">
        <f>DATEDIF(Table1[[#This Row],[ShipDate]],Table1[[#This Row],[DeliveryDate]],"d")</f>
        <v>8</v>
      </c>
      <c r="U3835" t="str">
        <f t="shared" si="119"/>
        <v>Late</v>
      </c>
    </row>
    <row r="3836" spans="1:21" x14ac:dyDescent="0.3">
      <c r="A3836" t="str">
        <f t="shared" si="118"/>
        <v>SO-003935</v>
      </c>
      <c r="B3836" t="s">
        <v>3</v>
      </c>
      <c r="C3836" t="s">
        <v>9</v>
      </c>
      <c r="D3836" s="1">
        <v>43600</v>
      </c>
      <c r="E3836" s="1">
        <v>43702</v>
      </c>
      <c r="F3836" s="1">
        <v>43712</v>
      </c>
      <c r="G3836" s="1">
        <v>43715</v>
      </c>
      <c r="H3836" t="s">
        <v>54</v>
      </c>
      <c r="I3836">
        <v>4</v>
      </c>
      <c r="J3836">
        <v>18</v>
      </c>
      <c r="K3836">
        <v>67</v>
      </c>
      <c r="L3836">
        <v>8</v>
      </c>
      <c r="M3836">
        <v>2</v>
      </c>
      <c r="N3836">
        <v>0.15</v>
      </c>
      <c r="O3836">
        <v>2137.17</v>
      </c>
      <c r="P3836">
        <v>2606.3000000000002</v>
      </c>
      <c r="Q3836">
        <f>Table1[[#This Row],[OrderQuantity]]*Table1[[#This Row],[UnitPrice]]</f>
        <v>5212.6000000000004</v>
      </c>
      <c r="R3836">
        <f>Table1[[#This Row],[OrderQuantity]]*Table1[[#This Row],[UnitCost]]</f>
        <v>4274.34</v>
      </c>
      <c r="S3836">
        <f>Table1[[#This Row],[OrderQuantity]]*Table1[[#This Row],[UnitPrice]]*(1-Table1[[#This Row],[DiscountApplied]]) - (Table1[[#This Row],[OrderQuantity]]*Table1[[#This Row],[UnitCost]])</f>
        <v>156.36999999999989</v>
      </c>
      <c r="T3836">
        <f>DATEDIF(Table1[[#This Row],[ShipDate]],Table1[[#This Row],[DeliveryDate]],"d")</f>
        <v>3</v>
      </c>
      <c r="U3836" t="str">
        <f t="shared" si="119"/>
        <v>On Time</v>
      </c>
    </row>
    <row r="3837" spans="1:21" x14ac:dyDescent="0.3">
      <c r="A3837" t="str">
        <f t="shared" si="118"/>
        <v>SO-003936</v>
      </c>
      <c r="B3837" t="s">
        <v>2</v>
      </c>
      <c r="C3837" t="s">
        <v>8</v>
      </c>
      <c r="D3837" s="1">
        <v>43600</v>
      </c>
      <c r="E3837" s="1">
        <v>43702</v>
      </c>
      <c r="F3837" s="1">
        <v>43716</v>
      </c>
      <c r="G3837" s="1">
        <v>43720</v>
      </c>
      <c r="H3837" t="s">
        <v>54</v>
      </c>
      <c r="I3837">
        <v>21</v>
      </c>
      <c r="J3837">
        <v>22</v>
      </c>
      <c r="K3837">
        <v>332</v>
      </c>
      <c r="L3837">
        <v>24</v>
      </c>
      <c r="M3837">
        <v>2</v>
      </c>
      <c r="N3837">
        <v>0.05</v>
      </c>
      <c r="O3837">
        <v>1282.1099999999999</v>
      </c>
      <c r="P3837">
        <v>2003.3</v>
      </c>
      <c r="Q3837">
        <f>Table1[[#This Row],[OrderQuantity]]*Table1[[#This Row],[UnitPrice]]</f>
        <v>4006.6</v>
      </c>
      <c r="R3837">
        <f>Table1[[#This Row],[OrderQuantity]]*Table1[[#This Row],[UnitCost]]</f>
        <v>2564.2199999999998</v>
      </c>
      <c r="S3837">
        <f>Table1[[#This Row],[OrderQuantity]]*Table1[[#This Row],[UnitPrice]]*(1-Table1[[#This Row],[DiscountApplied]]) - (Table1[[#This Row],[OrderQuantity]]*Table1[[#This Row],[UnitCost]])</f>
        <v>1242.0499999999997</v>
      </c>
      <c r="T3837">
        <f>DATEDIF(Table1[[#This Row],[ShipDate]],Table1[[#This Row],[DeliveryDate]],"d")</f>
        <v>4</v>
      </c>
      <c r="U3837" t="str">
        <f t="shared" si="119"/>
        <v>On Time</v>
      </c>
    </row>
    <row r="3838" spans="1:21" x14ac:dyDescent="0.3">
      <c r="A3838" t="str">
        <f t="shared" si="118"/>
        <v>SO-003937</v>
      </c>
      <c r="B3838" t="s">
        <v>5</v>
      </c>
      <c r="C3838" t="s">
        <v>11</v>
      </c>
      <c r="D3838" s="1">
        <v>43600</v>
      </c>
      <c r="E3838" s="1">
        <v>43702</v>
      </c>
      <c r="F3838" s="1">
        <v>43722</v>
      </c>
      <c r="G3838" s="1">
        <v>43725</v>
      </c>
      <c r="H3838" t="s">
        <v>54</v>
      </c>
      <c r="I3838">
        <v>26</v>
      </c>
      <c r="J3838">
        <v>5</v>
      </c>
      <c r="K3838">
        <v>262</v>
      </c>
      <c r="L3838">
        <v>30</v>
      </c>
      <c r="M3838">
        <v>5</v>
      </c>
      <c r="N3838">
        <v>0.15</v>
      </c>
      <c r="O3838">
        <v>2296.4899999999998</v>
      </c>
      <c r="P3838">
        <v>5601.2</v>
      </c>
      <c r="Q3838">
        <f>Table1[[#This Row],[OrderQuantity]]*Table1[[#This Row],[UnitPrice]]</f>
        <v>28006</v>
      </c>
      <c r="R3838">
        <f>Table1[[#This Row],[OrderQuantity]]*Table1[[#This Row],[UnitCost]]</f>
        <v>11482.449999999999</v>
      </c>
      <c r="S3838">
        <f>Table1[[#This Row],[OrderQuantity]]*Table1[[#This Row],[UnitPrice]]*(1-Table1[[#This Row],[DiscountApplied]]) - (Table1[[#This Row],[OrderQuantity]]*Table1[[#This Row],[UnitCost]])</f>
        <v>12322.65</v>
      </c>
      <c r="T3838">
        <f>DATEDIF(Table1[[#This Row],[ShipDate]],Table1[[#This Row],[DeliveryDate]],"d")</f>
        <v>3</v>
      </c>
      <c r="U3838" t="str">
        <f t="shared" si="119"/>
        <v>On Time</v>
      </c>
    </row>
    <row r="3839" spans="1:21" x14ac:dyDescent="0.3">
      <c r="A3839" t="str">
        <f t="shared" si="118"/>
        <v>SO-003938</v>
      </c>
      <c r="B3839" t="s">
        <v>3</v>
      </c>
      <c r="C3839" t="s">
        <v>10</v>
      </c>
      <c r="D3839" s="1">
        <v>43600</v>
      </c>
      <c r="E3839" s="1">
        <v>43703</v>
      </c>
      <c r="F3839" s="1">
        <v>43727</v>
      </c>
      <c r="G3839" s="1">
        <v>43732</v>
      </c>
      <c r="H3839" t="s">
        <v>54</v>
      </c>
      <c r="I3839">
        <v>5</v>
      </c>
      <c r="J3839">
        <v>44</v>
      </c>
      <c r="K3839">
        <v>103</v>
      </c>
      <c r="L3839">
        <v>46</v>
      </c>
      <c r="M3839">
        <v>1</v>
      </c>
      <c r="N3839">
        <v>0.15</v>
      </c>
      <c r="O3839">
        <v>1793.39</v>
      </c>
      <c r="P3839">
        <v>2525.9</v>
      </c>
      <c r="Q3839">
        <f>Table1[[#This Row],[OrderQuantity]]*Table1[[#This Row],[UnitPrice]]</f>
        <v>2525.9</v>
      </c>
      <c r="R3839">
        <f>Table1[[#This Row],[OrderQuantity]]*Table1[[#This Row],[UnitCost]]</f>
        <v>1793.39</v>
      </c>
      <c r="S3839">
        <f>Table1[[#This Row],[OrderQuantity]]*Table1[[#This Row],[UnitPrice]]*(1-Table1[[#This Row],[DiscountApplied]]) - (Table1[[#This Row],[OrderQuantity]]*Table1[[#This Row],[UnitCost]])</f>
        <v>353.62499999999977</v>
      </c>
      <c r="T3839">
        <f>DATEDIF(Table1[[#This Row],[ShipDate]],Table1[[#This Row],[DeliveryDate]],"d")</f>
        <v>5</v>
      </c>
      <c r="U3839" t="str">
        <f t="shared" si="119"/>
        <v>On Time</v>
      </c>
    </row>
    <row r="3840" spans="1:21" x14ac:dyDescent="0.3">
      <c r="A3840" t="str">
        <f t="shared" si="118"/>
        <v>SO-003939</v>
      </c>
      <c r="B3840" t="s">
        <v>5</v>
      </c>
      <c r="C3840" t="s">
        <v>11</v>
      </c>
      <c r="D3840" s="1">
        <v>43600</v>
      </c>
      <c r="E3840" s="1">
        <v>43703</v>
      </c>
      <c r="F3840" s="1">
        <v>43709</v>
      </c>
      <c r="G3840" s="1">
        <v>43716</v>
      </c>
      <c r="H3840" t="s">
        <v>54</v>
      </c>
      <c r="I3840">
        <v>27</v>
      </c>
      <c r="J3840">
        <v>46</v>
      </c>
      <c r="K3840">
        <v>286</v>
      </c>
      <c r="L3840">
        <v>12</v>
      </c>
      <c r="M3840">
        <v>2</v>
      </c>
      <c r="N3840">
        <v>0.05</v>
      </c>
      <c r="O3840">
        <v>1590.31</v>
      </c>
      <c r="P3840">
        <v>2304.8000000000002</v>
      </c>
      <c r="Q3840">
        <f>Table1[[#This Row],[OrderQuantity]]*Table1[[#This Row],[UnitPrice]]</f>
        <v>4609.6000000000004</v>
      </c>
      <c r="R3840">
        <f>Table1[[#This Row],[OrderQuantity]]*Table1[[#This Row],[UnitCost]]</f>
        <v>3180.62</v>
      </c>
      <c r="S3840">
        <f>Table1[[#This Row],[OrderQuantity]]*Table1[[#This Row],[UnitPrice]]*(1-Table1[[#This Row],[DiscountApplied]]) - (Table1[[#This Row],[OrderQuantity]]*Table1[[#This Row],[UnitCost]])</f>
        <v>1198.5</v>
      </c>
      <c r="T3840">
        <f>DATEDIF(Table1[[#This Row],[ShipDate]],Table1[[#This Row],[DeliveryDate]],"d")</f>
        <v>7</v>
      </c>
      <c r="U3840" t="str">
        <f t="shared" si="119"/>
        <v>On Time</v>
      </c>
    </row>
    <row r="3841" spans="1:21" x14ac:dyDescent="0.3">
      <c r="A3841" t="str">
        <f t="shared" si="118"/>
        <v>SO-003940</v>
      </c>
      <c r="B3841" t="s">
        <v>3</v>
      </c>
      <c r="C3841" t="s">
        <v>13</v>
      </c>
      <c r="D3841" s="1">
        <v>43600</v>
      </c>
      <c r="E3841" s="1">
        <v>43703</v>
      </c>
      <c r="F3841" s="1">
        <v>43722</v>
      </c>
      <c r="G3841" s="1">
        <v>43726</v>
      </c>
      <c r="H3841" t="s">
        <v>54</v>
      </c>
      <c r="I3841">
        <v>7</v>
      </c>
      <c r="J3841">
        <v>29</v>
      </c>
      <c r="K3841">
        <v>46</v>
      </c>
      <c r="L3841">
        <v>8</v>
      </c>
      <c r="M3841">
        <v>7</v>
      </c>
      <c r="N3841">
        <v>0.15</v>
      </c>
      <c r="O3841">
        <v>1447.2</v>
      </c>
      <c r="P3841">
        <v>2010</v>
      </c>
      <c r="Q3841">
        <f>Table1[[#This Row],[OrderQuantity]]*Table1[[#This Row],[UnitPrice]]</f>
        <v>14070</v>
      </c>
      <c r="R3841">
        <f>Table1[[#This Row],[OrderQuantity]]*Table1[[#This Row],[UnitCost]]</f>
        <v>10130.4</v>
      </c>
      <c r="S3841">
        <f>Table1[[#This Row],[OrderQuantity]]*Table1[[#This Row],[UnitPrice]]*(1-Table1[[#This Row],[DiscountApplied]]) - (Table1[[#This Row],[OrderQuantity]]*Table1[[#This Row],[UnitCost]])</f>
        <v>1829.1000000000004</v>
      </c>
      <c r="T3841">
        <f>DATEDIF(Table1[[#This Row],[ShipDate]],Table1[[#This Row],[DeliveryDate]],"d")</f>
        <v>4</v>
      </c>
      <c r="U3841" t="str">
        <f t="shared" si="119"/>
        <v>On Time</v>
      </c>
    </row>
    <row r="3842" spans="1:21" x14ac:dyDescent="0.3">
      <c r="A3842" t="str">
        <f t="shared" ref="A3842:A3905" si="120">"SO-" &amp; TEXT(ROW(A3842)+99,"000000")</f>
        <v>SO-003941</v>
      </c>
      <c r="B3842" t="s">
        <v>5</v>
      </c>
      <c r="C3842" t="s">
        <v>10</v>
      </c>
      <c r="D3842" s="1">
        <v>43600</v>
      </c>
      <c r="E3842" s="1">
        <v>43703</v>
      </c>
      <c r="F3842" s="1">
        <v>43711</v>
      </c>
      <c r="G3842" s="1">
        <v>43719</v>
      </c>
      <c r="H3842" t="s">
        <v>54</v>
      </c>
      <c r="I3842">
        <v>27</v>
      </c>
      <c r="J3842">
        <v>24</v>
      </c>
      <c r="K3842">
        <v>92</v>
      </c>
      <c r="L3842">
        <v>5</v>
      </c>
      <c r="M3842">
        <v>7</v>
      </c>
      <c r="N3842">
        <v>0.1</v>
      </c>
      <c r="O3842">
        <v>110.55</v>
      </c>
      <c r="P3842">
        <v>167.5</v>
      </c>
      <c r="Q3842">
        <f>Table1[[#This Row],[OrderQuantity]]*Table1[[#This Row],[UnitPrice]]</f>
        <v>1172.5</v>
      </c>
      <c r="R3842">
        <f>Table1[[#This Row],[OrderQuantity]]*Table1[[#This Row],[UnitCost]]</f>
        <v>773.85</v>
      </c>
      <c r="S3842">
        <f>Table1[[#This Row],[OrderQuantity]]*Table1[[#This Row],[UnitPrice]]*(1-Table1[[#This Row],[DiscountApplied]]) - (Table1[[#This Row],[OrderQuantity]]*Table1[[#This Row],[UnitCost]])</f>
        <v>281.39999999999998</v>
      </c>
      <c r="T3842">
        <f>DATEDIF(Table1[[#This Row],[ShipDate]],Table1[[#This Row],[DeliveryDate]],"d")</f>
        <v>8</v>
      </c>
      <c r="U3842" t="str">
        <f t="shared" ref="U3842:U3905" si="121">IF(T3842&gt;7,"Late","On Time")</f>
        <v>Late</v>
      </c>
    </row>
    <row r="3843" spans="1:21" x14ac:dyDescent="0.3">
      <c r="A3843" t="str">
        <f t="shared" si="120"/>
        <v>SO-003942</v>
      </c>
      <c r="B3843" t="s">
        <v>4</v>
      </c>
      <c r="C3843" t="s">
        <v>10</v>
      </c>
      <c r="D3843" s="1">
        <v>43600</v>
      </c>
      <c r="E3843" s="1">
        <v>43703</v>
      </c>
      <c r="F3843" s="1">
        <v>43724</v>
      </c>
      <c r="G3843" s="1">
        <v>43733</v>
      </c>
      <c r="H3843" t="s">
        <v>54</v>
      </c>
      <c r="I3843">
        <v>16</v>
      </c>
      <c r="J3843">
        <v>34</v>
      </c>
      <c r="K3843">
        <v>121</v>
      </c>
      <c r="L3843">
        <v>23</v>
      </c>
      <c r="M3843">
        <v>3</v>
      </c>
      <c r="N3843">
        <v>0.1</v>
      </c>
      <c r="O3843">
        <v>1010.36</v>
      </c>
      <c r="P3843">
        <v>2525.9</v>
      </c>
      <c r="Q3843">
        <f>Table1[[#This Row],[OrderQuantity]]*Table1[[#This Row],[UnitPrice]]</f>
        <v>7577.7000000000007</v>
      </c>
      <c r="R3843">
        <f>Table1[[#This Row],[OrderQuantity]]*Table1[[#This Row],[UnitCost]]</f>
        <v>3031.08</v>
      </c>
      <c r="S3843">
        <f>Table1[[#This Row],[OrderQuantity]]*Table1[[#This Row],[UnitPrice]]*(1-Table1[[#This Row],[DiscountApplied]]) - (Table1[[#This Row],[OrderQuantity]]*Table1[[#This Row],[UnitCost]])</f>
        <v>3788.8500000000013</v>
      </c>
      <c r="T3843">
        <f>DATEDIF(Table1[[#This Row],[ShipDate]],Table1[[#This Row],[DeliveryDate]],"d")</f>
        <v>9</v>
      </c>
      <c r="U3843" t="str">
        <f t="shared" si="121"/>
        <v>Late</v>
      </c>
    </row>
    <row r="3844" spans="1:21" x14ac:dyDescent="0.3">
      <c r="A3844" t="str">
        <f t="shared" si="120"/>
        <v>SO-003943</v>
      </c>
      <c r="B3844" t="s">
        <v>3</v>
      </c>
      <c r="C3844" t="s">
        <v>8</v>
      </c>
      <c r="D3844" s="1">
        <v>43600</v>
      </c>
      <c r="E3844" s="1">
        <v>43704</v>
      </c>
      <c r="F3844" s="1">
        <v>43710</v>
      </c>
      <c r="G3844" s="1">
        <v>43720</v>
      </c>
      <c r="H3844" t="s">
        <v>54</v>
      </c>
      <c r="I3844">
        <v>12</v>
      </c>
      <c r="J3844">
        <v>3</v>
      </c>
      <c r="K3844">
        <v>343</v>
      </c>
      <c r="L3844">
        <v>5</v>
      </c>
      <c r="M3844">
        <v>1</v>
      </c>
      <c r="N3844">
        <v>0.08</v>
      </c>
      <c r="O3844">
        <v>500.89</v>
      </c>
      <c r="P3844">
        <v>1192.5999999999999</v>
      </c>
      <c r="Q3844">
        <f>Table1[[#This Row],[OrderQuantity]]*Table1[[#This Row],[UnitPrice]]</f>
        <v>1192.5999999999999</v>
      </c>
      <c r="R3844">
        <f>Table1[[#This Row],[OrderQuantity]]*Table1[[#This Row],[UnitCost]]</f>
        <v>500.89</v>
      </c>
      <c r="S3844">
        <f>Table1[[#This Row],[OrderQuantity]]*Table1[[#This Row],[UnitPrice]]*(1-Table1[[#This Row],[DiscountApplied]]) - (Table1[[#This Row],[OrderQuantity]]*Table1[[#This Row],[UnitCost]])</f>
        <v>596.30200000000002</v>
      </c>
      <c r="T3844">
        <f>DATEDIF(Table1[[#This Row],[ShipDate]],Table1[[#This Row],[DeliveryDate]],"d")</f>
        <v>10</v>
      </c>
      <c r="U3844" t="str">
        <f t="shared" si="121"/>
        <v>Late</v>
      </c>
    </row>
    <row r="3845" spans="1:21" x14ac:dyDescent="0.3">
      <c r="A3845" t="str">
        <f t="shared" si="120"/>
        <v>SO-003944</v>
      </c>
      <c r="B3845" t="s">
        <v>3</v>
      </c>
      <c r="C3845" t="s">
        <v>13</v>
      </c>
      <c r="D3845" s="1">
        <v>43600</v>
      </c>
      <c r="E3845" s="1">
        <v>43704</v>
      </c>
      <c r="F3845" s="1">
        <v>43725</v>
      </c>
      <c r="G3845" s="1">
        <v>43732</v>
      </c>
      <c r="H3845" t="s">
        <v>54</v>
      </c>
      <c r="I3845">
        <v>5</v>
      </c>
      <c r="J3845">
        <v>44</v>
      </c>
      <c r="K3845">
        <v>11</v>
      </c>
      <c r="L3845">
        <v>25</v>
      </c>
      <c r="M3845">
        <v>1</v>
      </c>
      <c r="N3845">
        <v>0.1</v>
      </c>
      <c r="O3845">
        <v>171.52</v>
      </c>
      <c r="P3845">
        <v>268</v>
      </c>
      <c r="Q3845">
        <f>Table1[[#This Row],[OrderQuantity]]*Table1[[#This Row],[UnitPrice]]</f>
        <v>268</v>
      </c>
      <c r="R3845">
        <f>Table1[[#This Row],[OrderQuantity]]*Table1[[#This Row],[UnitCost]]</f>
        <v>171.52</v>
      </c>
      <c r="S3845">
        <f>Table1[[#This Row],[OrderQuantity]]*Table1[[#This Row],[UnitPrice]]*(1-Table1[[#This Row],[DiscountApplied]]) - (Table1[[#This Row],[OrderQuantity]]*Table1[[#This Row],[UnitCost]])</f>
        <v>69.680000000000007</v>
      </c>
      <c r="T3845">
        <f>DATEDIF(Table1[[#This Row],[ShipDate]],Table1[[#This Row],[DeliveryDate]],"d")</f>
        <v>7</v>
      </c>
      <c r="U3845" t="str">
        <f t="shared" si="121"/>
        <v>On Time</v>
      </c>
    </row>
    <row r="3846" spans="1:21" x14ac:dyDescent="0.3">
      <c r="A3846" t="str">
        <f t="shared" si="120"/>
        <v>SO-003945</v>
      </c>
      <c r="B3846" t="s">
        <v>4</v>
      </c>
      <c r="C3846" t="s">
        <v>12</v>
      </c>
      <c r="D3846" s="1">
        <v>43600</v>
      </c>
      <c r="E3846" s="1">
        <v>43704</v>
      </c>
      <c r="F3846" s="1">
        <v>43730</v>
      </c>
      <c r="G3846" s="1">
        <v>43735</v>
      </c>
      <c r="H3846" t="s">
        <v>54</v>
      </c>
      <c r="I3846">
        <v>16</v>
      </c>
      <c r="J3846">
        <v>35</v>
      </c>
      <c r="K3846">
        <v>255</v>
      </c>
      <c r="L3846">
        <v>16</v>
      </c>
      <c r="M3846">
        <v>4</v>
      </c>
      <c r="N3846">
        <v>0.15</v>
      </c>
      <c r="O3846">
        <v>611.44000000000005</v>
      </c>
      <c r="P3846">
        <v>1132.3</v>
      </c>
      <c r="Q3846">
        <f>Table1[[#This Row],[OrderQuantity]]*Table1[[#This Row],[UnitPrice]]</f>
        <v>4529.2</v>
      </c>
      <c r="R3846">
        <f>Table1[[#This Row],[OrderQuantity]]*Table1[[#This Row],[UnitCost]]</f>
        <v>2445.7600000000002</v>
      </c>
      <c r="S3846">
        <f>Table1[[#This Row],[OrderQuantity]]*Table1[[#This Row],[UnitPrice]]*(1-Table1[[#This Row],[DiscountApplied]]) - (Table1[[#This Row],[OrderQuantity]]*Table1[[#This Row],[UnitCost]])</f>
        <v>1404.0599999999995</v>
      </c>
      <c r="T3846">
        <f>DATEDIF(Table1[[#This Row],[ShipDate]],Table1[[#This Row],[DeliveryDate]],"d")</f>
        <v>5</v>
      </c>
      <c r="U3846" t="str">
        <f t="shared" si="121"/>
        <v>On Time</v>
      </c>
    </row>
    <row r="3847" spans="1:21" x14ac:dyDescent="0.3">
      <c r="A3847" t="str">
        <f t="shared" si="120"/>
        <v>SO-003946</v>
      </c>
      <c r="B3847" t="s">
        <v>3</v>
      </c>
      <c r="C3847" t="s">
        <v>11</v>
      </c>
      <c r="D3847" s="1">
        <v>43600</v>
      </c>
      <c r="E3847" s="1">
        <v>43704</v>
      </c>
      <c r="F3847" s="1">
        <v>43716</v>
      </c>
      <c r="G3847" s="1">
        <v>43721</v>
      </c>
      <c r="H3847" t="s">
        <v>54</v>
      </c>
      <c r="I3847">
        <v>6</v>
      </c>
      <c r="J3847">
        <v>42</v>
      </c>
      <c r="K3847">
        <v>283</v>
      </c>
      <c r="L3847">
        <v>40</v>
      </c>
      <c r="M3847">
        <v>5</v>
      </c>
      <c r="N3847">
        <v>0.1</v>
      </c>
      <c r="O3847">
        <v>1175.8499999999999</v>
      </c>
      <c r="P3847">
        <v>1809</v>
      </c>
      <c r="Q3847">
        <f>Table1[[#This Row],[OrderQuantity]]*Table1[[#This Row],[UnitPrice]]</f>
        <v>9045</v>
      </c>
      <c r="R3847">
        <f>Table1[[#This Row],[OrderQuantity]]*Table1[[#This Row],[UnitCost]]</f>
        <v>5879.25</v>
      </c>
      <c r="S3847">
        <f>Table1[[#This Row],[OrderQuantity]]*Table1[[#This Row],[UnitPrice]]*(1-Table1[[#This Row],[DiscountApplied]]) - (Table1[[#This Row],[OrderQuantity]]*Table1[[#This Row],[UnitCost]])</f>
        <v>2261.25</v>
      </c>
      <c r="T3847">
        <f>DATEDIF(Table1[[#This Row],[ShipDate]],Table1[[#This Row],[DeliveryDate]],"d")</f>
        <v>5</v>
      </c>
      <c r="U3847" t="str">
        <f t="shared" si="121"/>
        <v>On Time</v>
      </c>
    </row>
    <row r="3848" spans="1:21" x14ac:dyDescent="0.3">
      <c r="A3848" t="str">
        <f t="shared" si="120"/>
        <v>SO-003947</v>
      </c>
      <c r="B3848" t="s">
        <v>4</v>
      </c>
      <c r="C3848" t="s">
        <v>10</v>
      </c>
      <c r="D3848" s="1">
        <v>43600</v>
      </c>
      <c r="E3848" s="1">
        <v>43704</v>
      </c>
      <c r="F3848" s="1">
        <v>43713</v>
      </c>
      <c r="G3848" s="1">
        <v>43720</v>
      </c>
      <c r="H3848" t="s">
        <v>54</v>
      </c>
      <c r="I3848">
        <v>19</v>
      </c>
      <c r="J3848">
        <v>18</v>
      </c>
      <c r="K3848">
        <v>188</v>
      </c>
      <c r="L3848">
        <v>43</v>
      </c>
      <c r="M3848">
        <v>2</v>
      </c>
      <c r="N3848">
        <v>0.08</v>
      </c>
      <c r="O3848">
        <v>671.34</v>
      </c>
      <c r="P3848">
        <v>1118.9000000000001</v>
      </c>
      <c r="Q3848">
        <f>Table1[[#This Row],[OrderQuantity]]*Table1[[#This Row],[UnitPrice]]</f>
        <v>2237.8000000000002</v>
      </c>
      <c r="R3848">
        <f>Table1[[#This Row],[OrderQuantity]]*Table1[[#This Row],[UnitCost]]</f>
        <v>1342.68</v>
      </c>
      <c r="S3848">
        <f>Table1[[#This Row],[OrderQuantity]]*Table1[[#This Row],[UnitPrice]]*(1-Table1[[#This Row],[DiscountApplied]]) - (Table1[[#This Row],[OrderQuantity]]*Table1[[#This Row],[UnitCost]])</f>
        <v>716.09600000000023</v>
      </c>
      <c r="T3848">
        <f>DATEDIF(Table1[[#This Row],[ShipDate]],Table1[[#This Row],[DeliveryDate]],"d")</f>
        <v>7</v>
      </c>
      <c r="U3848" t="str">
        <f t="shared" si="121"/>
        <v>On Time</v>
      </c>
    </row>
    <row r="3849" spans="1:21" x14ac:dyDescent="0.3">
      <c r="A3849" t="str">
        <f t="shared" si="120"/>
        <v>SO-003948</v>
      </c>
      <c r="B3849" t="s">
        <v>3</v>
      </c>
      <c r="C3849" t="s">
        <v>11</v>
      </c>
      <c r="D3849" s="1">
        <v>43600</v>
      </c>
      <c r="E3849" s="1">
        <v>43704</v>
      </c>
      <c r="F3849" s="1">
        <v>43729</v>
      </c>
      <c r="G3849" s="1">
        <v>43738</v>
      </c>
      <c r="H3849" t="s">
        <v>54</v>
      </c>
      <c r="I3849">
        <v>6</v>
      </c>
      <c r="J3849">
        <v>45</v>
      </c>
      <c r="K3849">
        <v>300</v>
      </c>
      <c r="L3849">
        <v>31</v>
      </c>
      <c r="M3849">
        <v>4</v>
      </c>
      <c r="N3849">
        <v>0.05</v>
      </c>
      <c r="O3849">
        <v>697.07</v>
      </c>
      <c r="P3849">
        <v>1025.0999999999999</v>
      </c>
      <c r="Q3849">
        <f>Table1[[#This Row],[OrderQuantity]]*Table1[[#This Row],[UnitPrice]]</f>
        <v>4100.3999999999996</v>
      </c>
      <c r="R3849">
        <f>Table1[[#This Row],[OrderQuantity]]*Table1[[#This Row],[UnitCost]]</f>
        <v>2788.28</v>
      </c>
      <c r="S3849">
        <f>Table1[[#This Row],[OrderQuantity]]*Table1[[#This Row],[UnitPrice]]*(1-Table1[[#This Row],[DiscountApplied]]) - (Table1[[#This Row],[OrderQuantity]]*Table1[[#This Row],[UnitCost]])</f>
        <v>1107.0999999999995</v>
      </c>
      <c r="T3849">
        <f>DATEDIF(Table1[[#This Row],[ShipDate]],Table1[[#This Row],[DeliveryDate]],"d")</f>
        <v>9</v>
      </c>
      <c r="U3849" t="str">
        <f t="shared" si="121"/>
        <v>Late</v>
      </c>
    </row>
    <row r="3850" spans="1:21" x14ac:dyDescent="0.3">
      <c r="A3850" t="str">
        <f t="shared" si="120"/>
        <v>SO-003949</v>
      </c>
      <c r="B3850" t="s">
        <v>3</v>
      </c>
      <c r="C3850" t="s">
        <v>13</v>
      </c>
      <c r="D3850" s="1">
        <v>43600</v>
      </c>
      <c r="E3850" s="1">
        <v>43705</v>
      </c>
      <c r="F3850" s="1">
        <v>43723</v>
      </c>
      <c r="G3850" s="1">
        <v>43726</v>
      </c>
      <c r="H3850" t="s">
        <v>54</v>
      </c>
      <c r="I3850">
        <v>7</v>
      </c>
      <c r="J3850">
        <v>10</v>
      </c>
      <c r="K3850">
        <v>2</v>
      </c>
      <c r="L3850">
        <v>28</v>
      </c>
      <c r="M3850">
        <v>6</v>
      </c>
      <c r="N3850">
        <v>0.08</v>
      </c>
      <c r="O3850">
        <v>2069.4299999999998</v>
      </c>
      <c r="P3850">
        <v>3088.7</v>
      </c>
      <c r="Q3850">
        <f>Table1[[#This Row],[OrderQuantity]]*Table1[[#This Row],[UnitPrice]]</f>
        <v>18532.199999999997</v>
      </c>
      <c r="R3850">
        <f>Table1[[#This Row],[OrderQuantity]]*Table1[[#This Row],[UnitCost]]</f>
        <v>12416.579999999998</v>
      </c>
      <c r="S3850">
        <f>Table1[[#This Row],[OrderQuantity]]*Table1[[#This Row],[UnitPrice]]*(1-Table1[[#This Row],[DiscountApplied]]) - (Table1[[#This Row],[OrderQuantity]]*Table1[[#This Row],[UnitCost]])</f>
        <v>4633.0440000000017</v>
      </c>
      <c r="T3850">
        <f>DATEDIF(Table1[[#This Row],[ShipDate]],Table1[[#This Row],[DeliveryDate]],"d")</f>
        <v>3</v>
      </c>
      <c r="U3850" t="str">
        <f t="shared" si="121"/>
        <v>On Time</v>
      </c>
    </row>
    <row r="3851" spans="1:21" x14ac:dyDescent="0.3">
      <c r="A3851" t="str">
        <f t="shared" si="120"/>
        <v>SO-003950</v>
      </c>
      <c r="B3851" t="s">
        <v>2</v>
      </c>
      <c r="C3851" t="s">
        <v>13</v>
      </c>
      <c r="D3851" s="1">
        <v>43600</v>
      </c>
      <c r="E3851" s="1">
        <v>43705</v>
      </c>
      <c r="F3851" s="1">
        <v>43712</v>
      </c>
      <c r="G3851" s="1">
        <v>43716</v>
      </c>
      <c r="H3851" t="s">
        <v>54</v>
      </c>
      <c r="I3851">
        <v>25</v>
      </c>
      <c r="J3851">
        <v>43</v>
      </c>
      <c r="K3851">
        <v>22</v>
      </c>
      <c r="L3851">
        <v>23</v>
      </c>
      <c r="M3851">
        <v>4</v>
      </c>
      <c r="N3851">
        <v>0.08</v>
      </c>
      <c r="O3851">
        <v>528.23</v>
      </c>
      <c r="P3851">
        <v>978.2</v>
      </c>
      <c r="Q3851">
        <f>Table1[[#This Row],[OrderQuantity]]*Table1[[#This Row],[UnitPrice]]</f>
        <v>3912.8</v>
      </c>
      <c r="R3851">
        <f>Table1[[#This Row],[OrderQuantity]]*Table1[[#This Row],[UnitCost]]</f>
        <v>2112.92</v>
      </c>
      <c r="S3851">
        <f>Table1[[#This Row],[OrderQuantity]]*Table1[[#This Row],[UnitPrice]]*(1-Table1[[#This Row],[DiscountApplied]]) - (Table1[[#This Row],[OrderQuantity]]*Table1[[#This Row],[UnitCost]])</f>
        <v>1486.8560000000002</v>
      </c>
      <c r="T3851">
        <f>DATEDIF(Table1[[#This Row],[ShipDate]],Table1[[#This Row],[DeliveryDate]],"d")</f>
        <v>4</v>
      </c>
      <c r="U3851" t="str">
        <f t="shared" si="121"/>
        <v>On Time</v>
      </c>
    </row>
    <row r="3852" spans="1:21" x14ac:dyDescent="0.3">
      <c r="A3852" t="str">
        <f t="shared" si="120"/>
        <v>SO-003951</v>
      </c>
      <c r="B3852" t="s">
        <v>4</v>
      </c>
      <c r="C3852" t="s">
        <v>9</v>
      </c>
      <c r="D3852" s="1">
        <v>43600</v>
      </c>
      <c r="E3852" s="1">
        <v>43705</v>
      </c>
      <c r="F3852" s="1">
        <v>43733</v>
      </c>
      <c r="G3852" s="1">
        <v>43736</v>
      </c>
      <c r="H3852" t="s">
        <v>54</v>
      </c>
      <c r="I3852">
        <v>17</v>
      </c>
      <c r="J3852">
        <v>47</v>
      </c>
      <c r="K3852">
        <v>85</v>
      </c>
      <c r="L3852">
        <v>9</v>
      </c>
      <c r="M3852">
        <v>5</v>
      </c>
      <c r="N3852">
        <v>0.15</v>
      </c>
      <c r="O3852">
        <v>177.68</v>
      </c>
      <c r="P3852">
        <v>261.3</v>
      </c>
      <c r="Q3852">
        <f>Table1[[#This Row],[OrderQuantity]]*Table1[[#This Row],[UnitPrice]]</f>
        <v>1306.5</v>
      </c>
      <c r="R3852">
        <f>Table1[[#This Row],[OrderQuantity]]*Table1[[#This Row],[UnitCost]]</f>
        <v>888.40000000000009</v>
      </c>
      <c r="S3852">
        <f>Table1[[#This Row],[OrderQuantity]]*Table1[[#This Row],[UnitPrice]]*(1-Table1[[#This Row],[DiscountApplied]]) - (Table1[[#This Row],[OrderQuantity]]*Table1[[#This Row],[UnitCost]])</f>
        <v>222.12499999999977</v>
      </c>
      <c r="T3852">
        <f>DATEDIF(Table1[[#This Row],[ShipDate]],Table1[[#This Row],[DeliveryDate]],"d")</f>
        <v>3</v>
      </c>
      <c r="U3852" t="str">
        <f t="shared" si="121"/>
        <v>On Time</v>
      </c>
    </row>
    <row r="3853" spans="1:21" x14ac:dyDescent="0.3">
      <c r="A3853" t="str">
        <f t="shared" si="120"/>
        <v>SO-003952</v>
      </c>
      <c r="B3853" t="s">
        <v>2</v>
      </c>
      <c r="C3853" t="s">
        <v>9</v>
      </c>
      <c r="D3853" s="1">
        <v>43600</v>
      </c>
      <c r="E3853" s="1">
        <v>43705</v>
      </c>
      <c r="F3853" s="1">
        <v>43708</v>
      </c>
      <c r="G3853" s="1">
        <v>43715</v>
      </c>
      <c r="H3853" t="s">
        <v>54</v>
      </c>
      <c r="I3853">
        <v>23</v>
      </c>
      <c r="J3853">
        <v>28</v>
      </c>
      <c r="K3853">
        <v>59</v>
      </c>
      <c r="L3853">
        <v>24</v>
      </c>
      <c r="M3853">
        <v>2</v>
      </c>
      <c r="N3853">
        <v>0.05</v>
      </c>
      <c r="O3853">
        <v>498.41</v>
      </c>
      <c r="P3853">
        <v>1159.0999999999999</v>
      </c>
      <c r="Q3853">
        <f>Table1[[#This Row],[OrderQuantity]]*Table1[[#This Row],[UnitPrice]]</f>
        <v>2318.1999999999998</v>
      </c>
      <c r="R3853">
        <f>Table1[[#This Row],[OrderQuantity]]*Table1[[#This Row],[UnitCost]]</f>
        <v>996.82</v>
      </c>
      <c r="S3853">
        <f>Table1[[#This Row],[OrderQuantity]]*Table1[[#This Row],[UnitPrice]]*(1-Table1[[#This Row],[DiscountApplied]]) - (Table1[[#This Row],[OrderQuantity]]*Table1[[#This Row],[UnitCost]])</f>
        <v>1205.4699999999993</v>
      </c>
      <c r="T3853">
        <f>DATEDIF(Table1[[#This Row],[ShipDate]],Table1[[#This Row],[DeliveryDate]],"d")</f>
        <v>7</v>
      </c>
      <c r="U3853" t="str">
        <f t="shared" si="121"/>
        <v>On Time</v>
      </c>
    </row>
    <row r="3854" spans="1:21" x14ac:dyDescent="0.3">
      <c r="A3854" t="str">
        <f t="shared" si="120"/>
        <v>SO-003953</v>
      </c>
      <c r="B3854" t="s">
        <v>4</v>
      </c>
      <c r="C3854" t="s">
        <v>11</v>
      </c>
      <c r="D3854" s="1">
        <v>43600</v>
      </c>
      <c r="E3854" s="1">
        <v>43705</v>
      </c>
      <c r="F3854" s="1">
        <v>43724</v>
      </c>
      <c r="G3854" s="1">
        <v>43725</v>
      </c>
      <c r="H3854" t="s">
        <v>54</v>
      </c>
      <c r="I3854">
        <v>16</v>
      </c>
      <c r="J3854">
        <v>16</v>
      </c>
      <c r="K3854">
        <v>272</v>
      </c>
      <c r="L3854">
        <v>11</v>
      </c>
      <c r="M3854">
        <v>8</v>
      </c>
      <c r="N3854">
        <v>0.1</v>
      </c>
      <c r="O3854">
        <v>3594.55</v>
      </c>
      <c r="P3854">
        <v>6197.5</v>
      </c>
      <c r="Q3854">
        <f>Table1[[#This Row],[OrderQuantity]]*Table1[[#This Row],[UnitPrice]]</f>
        <v>49580</v>
      </c>
      <c r="R3854">
        <f>Table1[[#This Row],[OrderQuantity]]*Table1[[#This Row],[UnitCost]]</f>
        <v>28756.400000000001</v>
      </c>
      <c r="S3854">
        <f>Table1[[#This Row],[OrderQuantity]]*Table1[[#This Row],[UnitPrice]]*(1-Table1[[#This Row],[DiscountApplied]]) - (Table1[[#This Row],[OrderQuantity]]*Table1[[#This Row],[UnitCost]])</f>
        <v>15865.599999999999</v>
      </c>
      <c r="T3854">
        <f>DATEDIF(Table1[[#This Row],[ShipDate]],Table1[[#This Row],[DeliveryDate]],"d")</f>
        <v>1</v>
      </c>
      <c r="U3854" t="str">
        <f t="shared" si="121"/>
        <v>On Time</v>
      </c>
    </row>
    <row r="3855" spans="1:21" x14ac:dyDescent="0.3">
      <c r="A3855" t="str">
        <f t="shared" si="120"/>
        <v>SO-003954</v>
      </c>
      <c r="B3855" t="s">
        <v>4</v>
      </c>
      <c r="C3855" t="s">
        <v>11</v>
      </c>
      <c r="D3855" s="1">
        <v>43600</v>
      </c>
      <c r="E3855" s="1">
        <v>43705</v>
      </c>
      <c r="F3855" s="1">
        <v>43717</v>
      </c>
      <c r="G3855" s="1">
        <v>43723</v>
      </c>
      <c r="H3855" t="s">
        <v>54</v>
      </c>
      <c r="I3855">
        <v>18</v>
      </c>
      <c r="J3855">
        <v>30</v>
      </c>
      <c r="K3855">
        <v>307</v>
      </c>
      <c r="L3855">
        <v>10</v>
      </c>
      <c r="M3855">
        <v>3</v>
      </c>
      <c r="N3855">
        <v>0.2</v>
      </c>
      <c r="O3855">
        <v>3237.04</v>
      </c>
      <c r="P3855">
        <v>5581.1</v>
      </c>
      <c r="Q3855">
        <f>Table1[[#This Row],[OrderQuantity]]*Table1[[#This Row],[UnitPrice]]</f>
        <v>16743.300000000003</v>
      </c>
      <c r="R3855">
        <f>Table1[[#This Row],[OrderQuantity]]*Table1[[#This Row],[UnitCost]]</f>
        <v>9711.119999999999</v>
      </c>
      <c r="S3855">
        <f>Table1[[#This Row],[OrderQuantity]]*Table1[[#This Row],[UnitPrice]]*(1-Table1[[#This Row],[DiscountApplied]]) - (Table1[[#This Row],[OrderQuantity]]*Table1[[#This Row],[UnitCost]])</f>
        <v>3683.5200000000041</v>
      </c>
      <c r="T3855">
        <f>DATEDIF(Table1[[#This Row],[ShipDate]],Table1[[#This Row],[DeliveryDate]],"d")</f>
        <v>6</v>
      </c>
      <c r="U3855" t="str">
        <f t="shared" si="121"/>
        <v>On Time</v>
      </c>
    </row>
    <row r="3856" spans="1:21" x14ac:dyDescent="0.3">
      <c r="A3856" t="str">
        <f t="shared" si="120"/>
        <v>SO-003955</v>
      </c>
      <c r="B3856" t="s">
        <v>4</v>
      </c>
      <c r="C3856" t="s">
        <v>9</v>
      </c>
      <c r="D3856" s="1">
        <v>43600</v>
      </c>
      <c r="E3856" s="1">
        <v>43705</v>
      </c>
      <c r="F3856" s="1">
        <v>43724</v>
      </c>
      <c r="G3856" s="1">
        <v>43731</v>
      </c>
      <c r="H3856" t="s">
        <v>54</v>
      </c>
      <c r="I3856">
        <v>13</v>
      </c>
      <c r="J3856">
        <v>34</v>
      </c>
      <c r="K3856">
        <v>83</v>
      </c>
      <c r="L3856">
        <v>17</v>
      </c>
      <c r="M3856">
        <v>1</v>
      </c>
      <c r="N3856">
        <v>0.1</v>
      </c>
      <c r="O3856">
        <v>862.56</v>
      </c>
      <c r="P3856">
        <v>1051.9000000000001</v>
      </c>
      <c r="Q3856">
        <f>Table1[[#This Row],[OrderQuantity]]*Table1[[#This Row],[UnitPrice]]</f>
        <v>1051.9000000000001</v>
      </c>
      <c r="R3856">
        <f>Table1[[#This Row],[OrderQuantity]]*Table1[[#This Row],[UnitCost]]</f>
        <v>862.56</v>
      </c>
      <c r="S3856">
        <f>Table1[[#This Row],[OrderQuantity]]*Table1[[#This Row],[UnitPrice]]*(1-Table1[[#This Row],[DiscountApplied]]) - (Table1[[#This Row],[OrderQuantity]]*Table1[[#This Row],[UnitCost]])</f>
        <v>84.150000000000205</v>
      </c>
      <c r="T3856">
        <f>DATEDIF(Table1[[#This Row],[ShipDate]],Table1[[#This Row],[DeliveryDate]],"d")</f>
        <v>7</v>
      </c>
      <c r="U3856" t="str">
        <f t="shared" si="121"/>
        <v>On Time</v>
      </c>
    </row>
    <row r="3857" spans="1:21" x14ac:dyDescent="0.3">
      <c r="A3857" t="str">
        <f t="shared" si="120"/>
        <v>SO-003956</v>
      </c>
      <c r="B3857" t="s">
        <v>3</v>
      </c>
      <c r="C3857" t="s">
        <v>10</v>
      </c>
      <c r="D3857" s="1">
        <v>43600</v>
      </c>
      <c r="E3857" s="1">
        <v>43705</v>
      </c>
      <c r="F3857" s="1">
        <v>43714</v>
      </c>
      <c r="G3857" s="1">
        <v>43718</v>
      </c>
      <c r="H3857" t="s">
        <v>54</v>
      </c>
      <c r="I3857">
        <v>6</v>
      </c>
      <c r="J3857">
        <v>26</v>
      </c>
      <c r="K3857">
        <v>167</v>
      </c>
      <c r="L3857">
        <v>20</v>
      </c>
      <c r="M3857">
        <v>6</v>
      </c>
      <c r="N3857">
        <v>0.05</v>
      </c>
      <c r="O3857">
        <v>137.08000000000001</v>
      </c>
      <c r="P3857">
        <v>221.1</v>
      </c>
      <c r="Q3857">
        <f>Table1[[#This Row],[OrderQuantity]]*Table1[[#This Row],[UnitPrice]]</f>
        <v>1326.6</v>
      </c>
      <c r="R3857">
        <f>Table1[[#This Row],[OrderQuantity]]*Table1[[#This Row],[UnitCost]]</f>
        <v>822.48</v>
      </c>
      <c r="S3857">
        <f>Table1[[#This Row],[OrderQuantity]]*Table1[[#This Row],[UnitPrice]]*(1-Table1[[#This Row],[DiscountApplied]]) - (Table1[[#This Row],[OrderQuantity]]*Table1[[#This Row],[UnitCost]])</f>
        <v>437.78999999999974</v>
      </c>
      <c r="T3857">
        <f>DATEDIF(Table1[[#This Row],[ShipDate]],Table1[[#This Row],[DeliveryDate]],"d")</f>
        <v>4</v>
      </c>
      <c r="U3857" t="str">
        <f t="shared" si="121"/>
        <v>On Time</v>
      </c>
    </row>
    <row r="3858" spans="1:21" x14ac:dyDescent="0.3">
      <c r="A3858" t="str">
        <f t="shared" si="120"/>
        <v>SO-003957</v>
      </c>
      <c r="B3858" t="s">
        <v>2</v>
      </c>
      <c r="C3858" t="s">
        <v>10</v>
      </c>
      <c r="D3858" s="1">
        <v>43600</v>
      </c>
      <c r="E3858" s="1">
        <v>43705</v>
      </c>
      <c r="F3858" s="1">
        <v>43721</v>
      </c>
      <c r="G3858" s="1">
        <v>43730</v>
      </c>
      <c r="H3858" t="s">
        <v>54</v>
      </c>
      <c r="I3858">
        <v>21</v>
      </c>
      <c r="J3858">
        <v>1</v>
      </c>
      <c r="K3858">
        <v>95</v>
      </c>
      <c r="L3858">
        <v>27</v>
      </c>
      <c r="M3858">
        <v>3</v>
      </c>
      <c r="N3858">
        <v>0.05</v>
      </c>
      <c r="O3858">
        <v>2366.37</v>
      </c>
      <c r="P3858">
        <v>3879.3</v>
      </c>
      <c r="Q3858">
        <f>Table1[[#This Row],[OrderQuantity]]*Table1[[#This Row],[UnitPrice]]</f>
        <v>11637.900000000001</v>
      </c>
      <c r="R3858">
        <f>Table1[[#This Row],[OrderQuantity]]*Table1[[#This Row],[UnitCost]]</f>
        <v>7099.11</v>
      </c>
      <c r="S3858">
        <f>Table1[[#This Row],[OrderQuantity]]*Table1[[#This Row],[UnitPrice]]*(1-Table1[[#This Row],[DiscountApplied]]) - (Table1[[#This Row],[OrderQuantity]]*Table1[[#This Row],[UnitCost]])</f>
        <v>3956.8950000000013</v>
      </c>
      <c r="T3858">
        <f>DATEDIF(Table1[[#This Row],[ShipDate]],Table1[[#This Row],[DeliveryDate]],"d")</f>
        <v>9</v>
      </c>
      <c r="U3858" t="str">
        <f t="shared" si="121"/>
        <v>Late</v>
      </c>
    </row>
    <row r="3859" spans="1:21" x14ac:dyDescent="0.3">
      <c r="A3859" t="str">
        <f t="shared" si="120"/>
        <v>SO-003958</v>
      </c>
      <c r="B3859" t="s">
        <v>3</v>
      </c>
      <c r="C3859" t="s">
        <v>10</v>
      </c>
      <c r="D3859" s="1">
        <v>43600</v>
      </c>
      <c r="E3859" s="1">
        <v>43705</v>
      </c>
      <c r="F3859" s="1">
        <v>43727</v>
      </c>
      <c r="G3859" s="1">
        <v>43728</v>
      </c>
      <c r="H3859" t="s">
        <v>54</v>
      </c>
      <c r="I3859">
        <v>10</v>
      </c>
      <c r="J3859">
        <v>47</v>
      </c>
      <c r="K3859">
        <v>119</v>
      </c>
      <c r="L3859">
        <v>12</v>
      </c>
      <c r="M3859">
        <v>8</v>
      </c>
      <c r="N3859">
        <v>0.15</v>
      </c>
      <c r="O3859">
        <v>854.25</v>
      </c>
      <c r="P3859">
        <v>1139</v>
      </c>
      <c r="Q3859">
        <f>Table1[[#This Row],[OrderQuantity]]*Table1[[#This Row],[UnitPrice]]</f>
        <v>9112</v>
      </c>
      <c r="R3859">
        <f>Table1[[#This Row],[OrderQuantity]]*Table1[[#This Row],[UnitCost]]</f>
        <v>6834</v>
      </c>
      <c r="S3859">
        <f>Table1[[#This Row],[OrderQuantity]]*Table1[[#This Row],[UnitPrice]]*(1-Table1[[#This Row],[DiscountApplied]]) - (Table1[[#This Row],[OrderQuantity]]*Table1[[#This Row],[UnitCost]])</f>
        <v>911.19999999999982</v>
      </c>
      <c r="T3859">
        <f>DATEDIF(Table1[[#This Row],[ShipDate]],Table1[[#This Row],[DeliveryDate]],"d")</f>
        <v>1</v>
      </c>
      <c r="U3859" t="str">
        <f t="shared" si="121"/>
        <v>On Time</v>
      </c>
    </row>
    <row r="3860" spans="1:21" x14ac:dyDescent="0.3">
      <c r="A3860" t="str">
        <f t="shared" si="120"/>
        <v>SO-003959</v>
      </c>
      <c r="B3860" t="s">
        <v>2</v>
      </c>
      <c r="C3860" t="s">
        <v>11</v>
      </c>
      <c r="D3860" s="1">
        <v>43600</v>
      </c>
      <c r="E3860" s="1">
        <v>43705</v>
      </c>
      <c r="F3860" s="1">
        <v>43716</v>
      </c>
      <c r="G3860" s="1">
        <v>43725</v>
      </c>
      <c r="H3860" t="s">
        <v>54</v>
      </c>
      <c r="I3860">
        <v>24</v>
      </c>
      <c r="J3860">
        <v>33</v>
      </c>
      <c r="K3860">
        <v>326</v>
      </c>
      <c r="L3860">
        <v>20</v>
      </c>
      <c r="M3860">
        <v>5</v>
      </c>
      <c r="N3860">
        <v>0.05</v>
      </c>
      <c r="O3860">
        <v>590.94000000000005</v>
      </c>
      <c r="P3860">
        <v>938</v>
      </c>
      <c r="Q3860">
        <f>Table1[[#This Row],[OrderQuantity]]*Table1[[#This Row],[UnitPrice]]</f>
        <v>4690</v>
      </c>
      <c r="R3860">
        <f>Table1[[#This Row],[OrderQuantity]]*Table1[[#This Row],[UnitCost]]</f>
        <v>2954.7000000000003</v>
      </c>
      <c r="S3860">
        <f>Table1[[#This Row],[OrderQuantity]]*Table1[[#This Row],[UnitPrice]]*(1-Table1[[#This Row],[DiscountApplied]]) - (Table1[[#This Row],[OrderQuantity]]*Table1[[#This Row],[UnitCost]])</f>
        <v>1500.7999999999997</v>
      </c>
      <c r="T3860">
        <f>DATEDIF(Table1[[#This Row],[ShipDate]],Table1[[#This Row],[DeliveryDate]],"d")</f>
        <v>9</v>
      </c>
      <c r="U3860" t="str">
        <f t="shared" si="121"/>
        <v>Late</v>
      </c>
    </row>
    <row r="3861" spans="1:21" x14ac:dyDescent="0.3">
      <c r="A3861" t="str">
        <f t="shared" si="120"/>
        <v>SO-003960</v>
      </c>
      <c r="B3861" t="s">
        <v>4</v>
      </c>
      <c r="C3861" t="s">
        <v>10</v>
      </c>
      <c r="D3861" s="1">
        <v>43600</v>
      </c>
      <c r="E3861" s="1">
        <v>43706</v>
      </c>
      <c r="F3861" s="1">
        <v>43730</v>
      </c>
      <c r="G3861" s="1">
        <v>43735</v>
      </c>
      <c r="H3861" t="s">
        <v>54</v>
      </c>
      <c r="I3861">
        <v>19</v>
      </c>
      <c r="J3861">
        <v>46</v>
      </c>
      <c r="K3861">
        <v>128</v>
      </c>
      <c r="L3861">
        <v>40</v>
      </c>
      <c r="M3861">
        <v>1</v>
      </c>
      <c r="N3861">
        <v>0.2</v>
      </c>
      <c r="O3861">
        <v>166.83</v>
      </c>
      <c r="P3861">
        <v>201</v>
      </c>
      <c r="Q3861">
        <f>Table1[[#This Row],[OrderQuantity]]*Table1[[#This Row],[UnitPrice]]</f>
        <v>201</v>
      </c>
      <c r="R3861">
        <f>Table1[[#This Row],[OrderQuantity]]*Table1[[#This Row],[UnitCost]]</f>
        <v>166.83</v>
      </c>
      <c r="S3861">
        <f>Table1[[#This Row],[OrderQuantity]]*Table1[[#This Row],[UnitPrice]]*(1-Table1[[#This Row],[DiscountApplied]]) - (Table1[[#This Row],[OrderQuantity]]*Table1[[#This Row],[UnitCost]])</f>
        <v>-6.0300000000000011</v>
      </c>
      <c r="T3861">
        <f>DATEDIF(Table1[[#This Row],[ShipDate]],Table1[[#This Row],[DeliveryDate]],"d")</f>
        <v>5</v>
      </c>
      <c r="U3861" t="str">
        <f t="shared" si="121"/>
        <v>On Time</v>
      </c>
    </row>
    <row r="3862" spans="1:21" x14ac:dyDescent="0.3">
      <c r="A3862" t="str">
        <f t="shared" si="120"/>
        <v>SO-003961</v>
      </c>
      <c r="B3862" t="s">
        <v>4</v>
      </c>
      <c r="C3862" t="s">
        <v>9</v>
      </c>
      <c r="D3862" s="1">
        <v>43600</v>
      </c>
      <c r="E3862" s="1">
        <v>43706</v>
      </c>
      <c r="F3862" s="1">
        <v>43728</v>
      </c>
      <c r="G3862" s="1">
        <v>43738</v>
      </c>
      <c r="H3862" t="s">
        <v>54</v>
      </c>
      <c r="I3862">
        <v>20</v>
      </c>
      <c r="J3862">
        <v>3</v>
      </c>
      <c r="K3862">
        <v>67</v>
      </c>
      <c r="L3862">
        <v>27</v>
      </c>
      <c r="M3862">
        <v>4</v>
      </c>
      <c r="N3862">
        <v>0.08</v>
      </c>
      <c r="O3862">
        <v>1220.47</v>
      </c>
      <c r="P3862">
        <v>1768.8</v>
      </c>
      <c r="Q3862">
        <f>Table1[[#This Row],[OrderQuantity]]*Table1[[#This Row],[UnitPrice]]</f>
        <v>7075.2</v>
      </c>
      <c r="R3862">
        <f>Table1[[#This Row],[OrderQuantity]]*Table1[[#This Row],[UnitCost]]</f>
        <v>4881.88</v>
      </c>
      <c r="S3862">
        <f>Table1[[#This Row],[OrderQuantity]]*Table1[[#This Row],[UnitPrice]]*(1-Table1[[#This Row],[DiscountApplied]]) - (Table1[[#This Row],[OrderQuantity]]*Table1[[#This Row],[UnitCost]])</f>
        <v>1627.3040000000001</v>
      </c>
      <c r="T3862">
        <f>DATEDIF(Table1[[#This Row],[ShipDate]],Table1[[#This Row],[DeliveryDate]],"d")</f>
        <v>10</v>
      </c>
      <c r="U3862" t="str">
        <f t="shared" si="121"/>
        <v>Late</v>
      </c>
    </row>
    <row r="3863" spans="1:21" x14ac:dyDescent="0.3">
      <c r="A3863" t="str">
        <f t="shared" si="120"/>
        <v>SO-003962</v>
      </c>
      <c r="B3863" t="s">
        <v>2</v>
      </c>
      <c r="C3863" t="s">
        <v>8</v>
      </c>
      <c r="D3863" s="1">
        <v>43600</v>
      </c>
      <c r="E3863" s="1">
        <v>43706</v>
      </c>
      <c r="F3863" s="1">
        <v>43711</v>
      </c>
      <c r="G3863" s="1">
        <v>43713</v>
      </c>
      <c r="H3863" t="s">
        <v>54</v>
      </c>
      <c r="I3863">
        <v>22</v>
      </c>
      <c r="J3863">
        <v>19</v>
      </c>
      <c r="K3863">
        <v>356</v>
      </c>
      <c r="L3863">
        <v>31</v>
      </c>
      <c r="M3863">
        <v>4</v>
      </c>
      <c r="N3863">
        <v>0.1</v>
      </c>
      <c r="O3863">
        <v>1337.86</v>
      </c>
      <c r="P3863">
        <v>1715.2</v>
      </c>
      <c r="Q3863">
        <f>Table1[[#This Row],[OrderQuantity]]*Table1[[#This Row],[UnitPrice]]</f>
        <v>6860.8</v>
      </c>
      <c r="R3863">
        <f>Table1[[#This Row],[OrderQuantity]]*Table1[[#This Row],[UnitCost]]</f>
        <v>5351.44</v>
      </c>
      <c r="S3863">
        <f>Table1[[#This Row],[OrderQuantity]]*Table1[[#This Row],[UnitPrice]]*(1-Table1[[#This Row],[DiscountApplied]]) - (Table1[[#This Row],[OrderQuantity]]*Table1[[#This Row],[UnitCost]])</f>
        <v>823.28000000000065</v>
      </c>
      <c r="T3863">
        <f>DATEDIF(Table1[[#This Row],[ShipDate]],Table1[[#This Row],[DeliveryDate]],"d")</f>
        <v>2</v>
      </c>
      <c r="U3863" t="str">
        <f t="shared" si="121"/>
        <v>On Time</v>
      </c>
    </row>
    <row r="3864" spans="1:21" x14ac:dyDescent="0.3">
      <c r="A3864" t="str">
        <f t="shared" si="120"/>
        <v>SO-003963</v>
      </c>
      <c r="B3864" t="s">
        <v>2</v>
      </c>
      <c r="C3864" t="s">
        <v>8</v>
      </c>
      <c r="D3864" s="1">
        <v>43600</v>
      </c>
      <c r="E3864" s="1">
        <v>43706</v>
      </c>
      <c r="F3864" s="1">
        <v>43729</v>
      </c>
      <c r="G3864" s="1">
        <v>43738</v>
      </c>
      <c r="H3864" t="s">
        <v>54</v>
      </c>
      <c r="I3864">
        <v>23</v>
      </c>
      <c r="J3864">
        <v>43</v>
      </c>
      <c r="K3864">
        <v>343</v>
      </c>
      <c r="L3864">
        <v>6</v>
      </c>
      <c r="M3864">
        <v>1</v>
      </c>
      <c r="N3864">
        <v>0.05</v>
      </c>
      <c r="O3864">
        <v>893.65</v>
      </c>
      <c r="P3864">
        <v>1145.7</v>
      </c>
      <c r="Q3864">
        <f>Table1[[#This Row],[OrderQuantity]]*Table1[[#This Row],[UnitPrice]]</f>
        <v>1145.7</v>
      </c>
      <c r="R3864">
        <f>Table1[[#This Row],[OrderQuantity]]*Table1[[#This Row],[UnitCost]]</f>
        <v>893.65</v>
      </c>
      <c r="S3864">
        <f>Table1[[#This Row],[OrderQuantity]]*Table1[[#This Row],[UnitPrice]]*(1-Table1[[#This Row],[DiscountApplied]]) - (Table1[[#This Row],[OrderQuantity]]*Table1[[#This Row],[UnitCost]])</f>
        <v>194.76499999999999</v>
      </c>
      <c r="T3864">
        <f>DATEDIF(Table1[[#This Row],[ShipDate]],Table1[[#This Row],[DeliveryDate]],"d")</f>
        <v>9</v>
      </c>
      <c r="U3864" t="str">
        <f t="shared" si="121"/>
        <v>Late</v>
      </c>
    </row>
    <row r="3865" spans="1:21" x14ac:dyDescent="0.3">
      <c r="A3865" t="str">
        <f t="shared" si="120"/>
        <v>SO-003964</v>
      </c>
      <c r="B3865" t="s">
        <v>3</v>
      </c>
      <c r="C3865" t="s">
        <v>10</v>
      </c>
      <c r="D3865" s="1">
        <v>43600</v>
      </c>
      <c r="E3865" s="1">
        <v>43707</v>
      </c>
      <c r="F3865" s="1">
        <v>43725</v>
      </c>
      <c r="G3865" s="1">
        <v>43729</v>
      </c>
      <c r="H3865" t="s">
        <v>54</v>
      </c>
      <c r="I3865">
        <v>4</v>
      </c>
      <c r="J3865">
        <v>6</v>
      </c>
      <c r="K3865">
        <v>185</v>
      </c>
      <c r="L3865">
        <v>12</v>
      </c>
      <c r="M3865">
        <v>5</v>
      </c>
      <c r="N3865">
        <v>0.05</v>
      </c>
      <c r="O3865">
        <v>2792.36</v>
      </c>
      <c r="P3865">
        <v>3932.9</v>
      </c>
      <c r="Q3865">
        <f>Table1[[#This Row],[OrderQuantity]]*Table1[[#This Row],[UnitPrice]]</f>
        <v>19664.5</v>
      </c>
      <c r="R3865">
        <f>Table1[[#This Row],[OrderQuantity]]*Table1[[#This Row],[UnitCost]]</f>
        <v>13961.800000000001</v>
      </c>
      <c r="S3865">
        <f>Table1[[#This Row],[OrderQuantity]]*Table1[[#This Row],[UnitPrice]]*(1-Table1[[#This Row],[DiscountApplied]]) - (Table1[[#This Row],[OrderQuantity]]*Table1[[#This Row],[UnitCost]])</f>
        <v>4719.4749999999967</v>
      </c>
      <c r="T3865">
        <f>DATEDIF(Table1[[#This Row],[ShipDate]],Table1[[#This Row],[DeliveryDate]],"d")</f>
        <v>4</v>
      </c>
      <c r="U3865" t="str">
        <f t="shared" si="121"/>
        <v>On Time</v>
      </c>
    </row>
    <row r="3866" spans="1:21" x14ac:dyDescent="0.3">
      <c r="A3866" t="str">
        <f t="shared" si="120"/>
        <v>SO-003965</v>
      </c>
      <c r="B3866" t="s">
        <v>3</v>
      </c>
      <c r="C3866" t="s">
        <v>13</v>
      </c>
      <c r="D3866" s="1">
        <v>43600</v>
      </c>
      <c r="E3866" s="1">
        <v>43707</v>
      </c>
      <c r="F3866" s="1">
        <v>43713</v>
      </c>
      <c r="G3866" s="1">
        <v>43718</v>
      </c>
      <c r="H3866" t="s">
        <v>54</v>
      </c>
      <c r="I3866">
        <v>10</v>
      </c>
      <c r="J3866">
        <v>16</v>
      </c>
      <c r="K3866">
        <v>36</v>
      </c>
      <c r="L3866">
        <v>8</v>
      </c>
      <c r="M3866">
        <v>1</v>
      </c>
      <c r="N3866">
        <v>0.08</v>
      </c>
      <c r="O3866">
        <v>1715.74</v>
      </c>
      <c r="P3866">
        <v>2599.6</v>
      </c>
      <c r="Q3866">
        <f>Table1[[#This Row],[OrderQuantity]]*Table1[[#This Row],[UnitPrice]]</f>
        <v>2599.6</v>
      </c>
      <c r="R3866">
        <f>Table1[[#This Row],[OrderQuantity]]*Table1[[#This Row],[UnitCost]]</f>
        <v>1715.74</v>
      </c>
      <c r="S3866">
        <f>Table1[[#This Row],[OrderQuantity]]*Table1[[#This Row],[UnitPrice]]*(1-Table1[[#This Row],[DiscountApplied]]) - (Table1[[#This Row],[OrderQuantity]]*Table1[[#This Row],[UnitCost]])</f>
        <v>675.89200000000005</v>
      </c>
      <c r="T3866">
        <f>DATEDIF(Table1[[#This Row],[ShipDate]],Table1[[#This Row],[DeliveryDate]],"d")</f>
        <v>5</v>
      </c>
      <c r="U3866" t="str">
        <f t="shared" si="121"/>
        <v>On Time</v>
      </c>
    </row>
    <row r="3867" spans="1:21" x14ac:dyDescent="0.3">
      <c r="A3867" t="str">
        <f t="shared" si="120"/>
        <v>SO-003966</v>
      </c>
      <c r="B3867" t="s">
        <v>2</v>
      </c>
      <c r="C3867" t="s">
        <v>10</v>
      </c>
      <c r="D3867" s="1">
        <v>43600</v>
      </c>
      <c r="E3867" s="1">
        <v>43707</v>
      </c>
      <c r="F3867" s="1">
        <v>43731</v>
      </c>
      <c r="G3867" s="1">
        <v>43738</v>
      </c>
      <c r="H3867" t="s">
        <v>54</v>
      </c>
      <c r="I3867">
        <v>22</v>
      </c>
      <c r="J3867">
        <v>8</v>
      </c>
      <c r="K3867">
        <v>125</v>
      </c>
      <c r="L3867">
        <v>39</v>
      </c>
      <c r="M3867">
        <v>6</v>
      </c>
      <c r="N3867">
        <v>0.08</v>
      </c>
      <c r="O3867">
        <v>4664.8100000000004</v>
      </c>
      <c r="P3867">
        <v>6478.9</v>
      </c>
      <c r="Q3867">
        <f>Table1[[#This Row],[OrderQuantity]]*Table1[[#This Row],[UnitPrice]]</f>
        <v>38873.399999999994</v>
      </c>
      <c r="R3867">
        <f>Table1[[#This Row],[OrderQuantity]]*Table1[[#This Row],[UnitCost]]</f>
        <v>27988.86</v>
      </c>
      <c r="S3867">
        <f>Table1[[#This Row],[OrderQuantity]]*Table1[[#This Row],[UnitPrice]]*(1-Table1[[#This Row],[DiscountApplied]]) - (Table1[[#This Row],[OrderQuantity]]*Table1[[#This Row],[UnitCost]])</f>
        <v>7774.6679999999978</v>
      </c>
      <c r="T3867">
        <f>DATEDIF(Table1[[#This Row],[ShipDate]],Table1[[#This Row],[DeliveryDate]],"d")</f>
        <v>7</v>
      </c>
      <c r="U3867" t="str">
        <f t="shared" si="121"/>
        <v>On Time</v>
      </c>
    </row>
    <row r="3868" spans="1:21" x14ac:dyDescent="0.3">
      <c r="A3868" t="str">
        <f t="shared" si="120"/>
        <v>SO-003967</v>
      </c>
      <c r="B3868" t="s">
        <v>3</v>
      </c>
      <c r="C3868" t="s">
        <v>11</v>
      </c>
      <c r="D3868" s="1">
        <v>43600</v>
      </c>
      <c r="E3868" s="1">
        <v>43707</v>
      </c>
      <c r="F3868" s="1">
        <v>43713</v>
      </c>
      <c r="G3868" s="1">
        <v>43723</v>
      </c>
      <c r="H3868" t="s">
        <v>54</v>
      </c>
      <c r="I3868">
        <v>6</v>
      </c>
      <c r="J3868">
        <v>4</v>
      </c>
      <c r="K3868">
        <v>270</v>
      </c>
      <c r="L3868">
        <v>3</v>
      </c>
      <c r="M3868">
        <v>3</v>
      </c>
      <c r="N3868">
        <v>0.08</v>
      </c>
      <c r="O3868">
        <v>977.66</v>
      </c>
      <c r="P3868">
        <v>1715.2</v>
      </c>
      <c r="Q3868">
        <f>Table1[[#This Row],[OrderQuantity]]*Table1[[#This Row],[UnitPrice]]</f>
        <v>5145.6000000000004</v>
      </c>
      <c r="R3868">
        <f>Table1[[#This Row],[OrderQuantity]]*Table1[[#This Row],[UnitCost]]</f>
        <v>2932.98</v>
      </c>
      <c r="S3868">
        <f>Table1[[#This Row],[OrderQuantity]]*Table1[[#This Row],[UnitPrice]]*(1-Table1[[#This Row],[DiscountApplied]]) - (Table1[[#This Row],[OrderQuantity]]*Table1[[#This Row],[UnitCost]])</f>
        <v>1800.9720000000002</v>
      </c>
      <c r="T3868">
        <f>DATEDIF(Table1[[#This Row],[ShipDate]],Table1[[#This Row],[DeliveryDate]],"d")</f>
        <v>10</v>
      </c>
      <c r="U3868" t="str">
        <f t="shared" si="121"/>
        <v>Late</v>
      </c>
    </row>
    <row r="3869" spans="1:21" x14ac:dyDescent="0.3">
      <c r="A3869" t="str">
        <f t="shared" si="120"/>
        <v>SO-003968</v>
      </c>
      <c r="B3869" t="s">
        <v>3</v>
      </c>
      <c r="C3869" t="s">
        <v>12</v>
      </c>
      <c r="D3869" s="1">
        <v>43600</v>
      </c>
      <c r="E3869" s="1">
        <v>43707</v>
      </c>
      <c r="F3869" s="1">
        <v>43722</v>
      </c>
      <c r="G3869" s="1">
        <v>43728</v>
      </c>
      <c r="H3869" t="s">
        <v>54</v>
      </c>
      <c r="I3869">
        <v>3</v>
      </c>
      <c r="J3869">
        <v>50</v>
      </c>
      <c r="K3869">
        <v>223</v>
      </c>
      <c r="L3869">
        <v>16</v>
      </c>
      <c r="M3869">
        <v>1</v>
      </c>
      <c r="N3869">
        <v>0.05</v>
      </c>
      <c r="O3869">
        <v>4754.05</v>
      </c>
      <c r="P3869">
        <v>6512.4</v>
      </c>
      <c r="Q3869">
        <f>Table1[[#This Row],[OrderQuantity]]*Table1[[#This Row],[UnitPrice]]</f>
        <v>6512.4</v>
      </c>
      <c r="R3869">
        <f>Table1[[#This Row],[OrderQuantity]]*Table1[[#This Row],[UnitCost]]</f>
        <v>4754.05</v>
      </c>
      <c r="S3869">
        <f>Table1[[#This Row],[OrderQuantity]]*Table1[[#This Row],[UnitPrice]]*(1-Table1[[#This Row],[DiscountApplied]]) - (Table1[[#This Row],[OrderQuantity]]*Table1[[#This Row],[UnitCost]])</f>
        <v>1432.7299999999996</v>
      </c>
      <c r="T3869">
        <f>DATEDIF(Table1[[#This Row],[ShipDate]],Table1[[#This Row],[DeliveryDate]],"d")</f>
        <v>6</v>
      </c>
      <c r="U3869" t="str">
        <f t="shared" si="121"/>
        <v>On Time</v>
      </c>
    </row>
    <row r="3870" spans="1:21" x14ac:dyDescent="0.3">
      <c r="A3870" t="str">
        <f t="shared" si="120"/>
        <v>SO-003969</v>
      </c>
      <c r="B3870" t="s">
        <v>3</v>
      </c>
      <c r="C3870" t="s">
        <v>10</v>
      </c>
      <c r="D3870" s="1">
        <v>43600</v>
      </c>
      <c r="E3870" s="1">
        <v>43707</v>
      </c>
      <c r="F3870" s="1">
        <v>43724</v>
      </c>
      <c r="G3870" s="1">
        <v>43726</v>
      </c>
      <c r="H3870" t="s">
        <v>54</v>
      </c>
      <c r="I3870">
        <v>4</v>
      </c>
      <c r="J3870">
        <v>16</v>
      </c>
      <c r="K3870">
        <v>183</v>
      </c>
      <c r="L3870">
        <v>23</v>
      </c>
      <c r="M3870">
        <v>7</v>
      </c>
      <c r="N3870">
        <v>0.08</v>
      </c>
      <c r="O3870">
        <v>601.39</v>
      </c>
      <c r="P3870">
        <v>884.4</v>
      </c>
      <c r="Q3870">
        <f>Table1[[#This Row],[OrderQuantity]]*Table1[[#This Row],[UnitPrice]]</f>
        <v>6190.8</v>
      </c>
      <c r="R3870">
        <f>Table1[[#This Row],[OrderQuantity]]*Table1[[#This Row],[UnitCost]]</f>
        <v>4209.7299999999996</v>
      </c>
      <c r="S3870">
        <f>Table1[[#This Row],[OrderQuantity]]*Table1[[#This Row],[UnitPrice]]*(1-Table1[[#This Row],[DiscountApplied]]) - (Table1[[#This Row],[OrderQuantity]]*Table1[[#This Row],[UnitCost]])</f>
        <v>1485.8060000000005</v>
      </c>
      <c r="T3870">
        <f>DATEDIF(Table1[[#This Row],[ShipDate]],Table1[[#This Row],[DeliveryDate]],"d")</f>
        <v>2</v>
      </c>
      <c r="U3870" t="str">
        <f t="shared" si="121"/>
        <v>On Time</v>
      </c>
    </row>
    <row r="3871" spans="1:21" x14ac:dyDescent="0.3">
      <c r="A3871" t="str">
        <f t="shared" si="120"/>
        <v>SO-003970</v>
      </c>
      <c r="B3871" t="s">
        <v>4</v>
      </c>
      <c r="C3871" t="s">
        <v>10</v>
      </c>
      <c r="D3871" s="1">
        <v>43600</v>
      </c>
      <c r="E3871" s="1">
        <v>43707</v>
      </c>
      <c r="F3871" s="1">
        <v>43716</v>
      </c>
      <c r="G3871" s="1">
        <v>43725</v>
      </c>
      <c r="H3871" t="s">
        <v>54</v>
      </c>
      <c r="I3871">
        <v>17</v>
      </c>
      <c r="J3871">
        <v>26</v>
      </c>
      <c r="K3871">
        <v>92</v>
      </c>
      <c r="L3871">
        <v>17</v>
      </c>
      <c r="M3871">
        <v>1</v>
      </c>
      <c r="N3871">
        <v>0.08</v>
      </c>
      <c r="O3871">
        <v>613.04999999999995</v>
      </c>
      <c r="P3871">
        <v>1005</v>
      </c>
      <c r="Q3871">
        <f>Table1[[#This Row],[OrderQuantity]]*Table1[[#This Row],[UnitPrice]]</f>
        <v>1005</v>
      </c>
      <c r="R3871">
        <f>Table1[[#This Row],[OrderQuantity]]*Table1[[#This Row],[UnitCost]]</f>
        <v>613.04999999999995</v>
      </c>
      <c r="S3871">
        <f>Table1[[#This Row],[OrderQuantity]]*Table1[[#This Row],[UnitPrice]]*(1-Table1[[#This Row],[DiscountApplied]]) - (Table1[[#This Row],[OrderQuantity]]*Table1[[#This Row],[UnitCost]])</f>
        <v>311.55000000000007</v>
      </c>
      <c r="T3871">
        <f>DATEDIF(Table1[[#This Row],[ShipDate]],Table1[[#This Row],[DeliveryDate]],"d")</f>
        <v>9</v>
      </c>
      <c r="U3871" t="str">
        <f t="shared" si="121"/>
        <v>Late</v>
      </c>
    </row>
    <row r="3872" spans="1:21" x14ac:dyDescent="0.3">
      <c r="A3872" t="str">
        <f t="shared" si="120"/>
        <v>SO-003971</v>
      </c>
      <c r="B3872" t="s">
        <v>3</v>
      </c>
      <c r="C3872" t="s">
        <v>8</v>
      </c>
      <c r="D3872" s="1">
        <v>43600</v>
      </c>
      <c r="E3872" s="1">
        <v>43707</v>
      </c>
      <c r="F3872" s="1">
        <v>43735</v>
      </c>
      <c r="G3872" s="1">
        <v>43739</v>
      </c>
      <c r="H3872" t="s">
        <v>54</v>
      </c>
      <c r="I3872">
        <v>11</v>
      </c>
      <c r="J3872">
        <v>10</v>
      </c>
      <c r="K3872">
        <v>333</v>
      </c>
      <c r="L3872">
        <v>13</v>
      </c>
      <c r="M3872">
        <v>6</v>
      </c>
      <c r="N3872">
        <v>0.05</v>
      </c>
      <c r="O3872">
        <v>134.13</v>
      </c>
      <c r="P3872">
        <v>174.2</v>
      </c>
      <c r="Q3872">
        <f>Table1[[#This Row],[OrderQuantity]]*Table1[[#This Row],[UnitPrice]]</f>
        <v>1045.1999999999998</v>
      </c>
      <c r="R3872">
        <f>Table1[[#This Row],[OrderQuantity]]*Table1[[#This Row],[UnitCost]]</f>
        <v>804.78</v>
      </c>
      <c r="S3872">
        <f>Table1[[#This Row],[OrderQuantity]]*Table1[[#This Row],[UnitPrice]]*(1-Table1[[#This Row],[DiscountApplied]]) - (Table1[[#This Row],[OrderQuantity]]*Table1[[#This Row],[UnitCost]])</f>
        <v>188.15999999999985</v>
      </c>
      <c r="T3872">
        <f>DATEDIF(Table1[[#This Row],[ShipDate]],Table1[[#This Row],[DeliveryDate]],"d")</f>
        <v>4</v>
      </c>
      <c r="U3872" t="str">
        <f t="shared" si="121"/>
        <v>On Time</v>
      </c>
    </row>
    <row r="3873" spans="1:21" x14ac:dyDescent="0.3">
      <c r="A3873" t="str">
        <f t="shared" si="120"/>
        <v>SO-003972</v>
      </c>
      <c r="B3873" t="s">
        <v>4</v>
      </c>
      <c r="C3873" t="s">
        <v>12</v>
      </c>
      <c r="D3873" s="1">
        <v>43600</v>
      </c>
      <c r="E3873" s="1">
        <v>43707</v>
      </c>
      <c r="F3873" s="1">
        <v>43733</v>
      </c>
      <c r="G3873" s="1">
        <v>43739</v>
      </c>
      <c r="H3873" t="s">
        <v>54</v>
      </c>
      <c r="I3873">
        <v>18</v>
      </c>
      <c r="J3873">
        <v>12</v>
      </c>
      <c r="K3873">
        <v>235</v>
      </c>
      <c r="L3873">
        <v>25</v>
      </c>
      <c r="M3873">
        <v>5</v>
      </c>
      <c r="N3873">
        <v>0.4</v>
      </c>
      <c r="O3873">
        <v>743.7</v>
      </c>
      <c r="P3873">
        <v>1005</v>
      </c>
      <c r="Q3873">
        <f>Table1[[#This Row],[OrderQuantity]]*Table1[[#This Row],[UnitPrice]]</f>
        <v>5025</v>
      </c>
      <c r="R3873">
        <f>Table1[[#This Row],[OrderQuantity]]*Table1[[#This Row],[UnitCost]]</f>
        <v>3718.5</v>
      </c>
      <c r="S3873">
        <f>Table1[[#This Row],[OrderQuantity]]*Table1[[#This Row],[UnitPrice]]*(1-Table1[[#This Row],[DiscountApplied]]) - (Table1[[#This Row],[OrderQuantity]]*Table1[[#This Row],[UnitCost]])</f>
        <v>-703.5</v>
      </c>
      <c r="T3873">
        <f>DATEDIF(Table1[[#This Row],[ShipDate]],Table1[[#This Row],[DeliveryDate]],"d")</f>
        <v>6</v>
      </c>
      <c r="U3873" t="str">
        <f t="shared" si="121"/>
        <v>On Time</v>
      </c>
    </row>
    <row r="3874" spans="1:21" x14ac:dyDescent="0.3">
      <c r="A3874" t="str">
        <f t="shared" si="120"/>
        <v>SO-003973</v>
      </c>
      <c r="B3874" t="s">
        <v>4</v>
      </c>
      <c r="C3874" t="s">
        <v>13</v>
      </c>
      <c r="D3874" s="1">
        <v>43600</v>
      </c>
      <c r="E3874" s="1">
        <v>43707</v>
      </c>
      <c r="F3874" s="1">
        <v>43727</v>
      </c>
      <c r="G3874" s="1">
        <v>43734</v>
      </c>
      <c r="H3874" t="s">
        <v>54</v>
      </c>
      <c r="I3874">
        <v>20</v>
      </c>
      <c r="J3874">
        <v>4</v>
      </c>
      <c r="K3874">
        <v>2</v>
      </c>
      <c r="L3874">
        <v>28</v>
      </c>
      <c r="M3874">
        <v>3</v>
      </c>
      <c r="N3874">
        <v>0.08</v>
      </c>
      <c r="O3874">
        <v>4998.2700000000004</v>
      </c>
      <c r="P3874">
        <v>6170.7</v>
      </c>
      <c r="Q3874">
        <f>Table1[[#This Row],[OrderQuantity]]*Table1[[#This Row],[UnitPrice]]</f>
        <v>18512.099999999999</v>
      </c>
      <c r="R3874">
        <f>Table1[[#This Row],[OrderQuantity]]*Table1[[#This Row],[UnitCost]]</f>
        <v>14994.810000000001</v>
      </c>
      <c r="S3874">
        <f>Table1[[#This Row],[OrderQuantity]]*Table1[[#This Row],[UnitPrice]]*(1-Table1[[#This Row],[DiscountApplied]]) - (Table1[[#This Row],[OrderQuantity]]*Table1[[#This Row],[UnitCost]])</f>
        <v>2036.3219999999965</v>
      </c>
      <c r="T3874">
        <f>DATEDIF(Table1[[#This Row],[ShipDate]],Table1[[#This Row],[DeliveryDate]],"d")</f>
        <v>7</v>
      </c>
      <c r="U3874" t="str">
        <f t="shared" si="121"/>
        <v>On Time</v>
      </c>
    </row>
    <row r="3875" spans="1:21" x14ac:dyDescent="0.3">
      <c r="A3875" t="str">
        <f t="shared" si="120"/>
        <v>SO-003974</v>
      </c>
      <c r="B3875" t="s">
        <v>2</v>
      </c>
      <c r="C3875" t="s">
        <v>9</v>
      </c>
      <c r="D3875" s="1">
        <v>43600</v>
      </c>
      <c r="E3875" s="1">
        <v>43707</v>
      </c>
      <c r="F3875" s="1">
        <v>43711</v>
      </c>
      <c r="G3875" s="1">
        <v>43720</v>
      </c>
      <c r="H3875" t="s">
        <v>54</v>
      </c>
      <c r="I3875">
        <v>25</v>
      </c>
      <c r="J3875">
        <v>9</v>
      </c>
      <c r="K3875">
        <v>60</v>
      </c>
      <c r="L3875">
        <v>4</v>
      </c>
      <c r="M3875">
        <v>7</v>
      </c>
      <c r="N3875">
        <v>0.05</v>
      </c>
      <c r="O3875">
        <v>133.19999999999999</v>
      </c>
      <c r="P3875">
        <v>187.6</v>
      </c>
      <c r="Q3875">
        <f>Table1[[#This Row],[OrderQuantity]]*Table1[[#This Row],[UnitPrice]]</f>
        <v>1313.2</v>
      </c>
      <c r="R3875">
        <f>Table1[[#This Row],[OrderQuantity]]*Table1[[#This Row],[UnitCost]]</f>
        <v>932.39999999999986</v>
      </c>
      <c r="S3875">
        <f>Table1[[#This Row],[OrderQuantity]]*Table1[[#This Row],[UnitPrice]]*(1-Table1[[#This Row],[DiscountApplied]]) - (Table1[[#This Row],[OrderQuantity]]*Table1[[#This Row],[UnitCost]])</f>
        <v>315.1400000000001</v>
      </c>
      <c r="T3875">
        <f>DATEDIF(Table1[[#This Row],[ShipDate]],Table1[[#This Row],[DeliveryDate]],"d")</f>
        <v>9</v>
      </c>
      <c r="U3875" t="str">
        <f t="shared" si="121"/>
        <v>Late</v>
      </c>
    </row>
    <row r="3876" spans="1:21" x14ac:dyDescent="0.3">
      <c r="A3876" t="str">
        <f t="shared" si="120"/>
        <v>SO-003975</v>
      </c>
      <c r="B3876" t="s">
        <v>3</v>
      </c>
      <c r="C3876" t="s">
        <v>13</v>
      </c>
      <c r="D3876" s="1">
        <v>43600</v>
      </c>
      <c r="E3876" s="1">
        <v>43708</v>
      </c>
      <c r="F3876" s="1">
        <v>43714</v>
      </c>
      <c r="G3876" s="1">
        <v>43716</v>
      </c>
      <c r="H3876" t="s">
        <v>54</v>
      </c>
      <c r="I3876">
        <v>2</v>
      </c>
      <c r="J3876">
        <v>31</v>
      </c>
      <c r="K3876">
        <v>45</v>
      </c>
      <c r="L3876">
        <v>1</v>
      </c>
      <c r="M3876">
        <v>5</v>
      </c>
      <c r="N3876">
        <v>0.05</v>
      </c>
      <c r="O3876">
        <v>98.49</v>
      </c>
      <c r="P3876">
        <v>234.5</v>
      </c>
      <c r="Q3876">
        <f>Table1[[#This Row],[OrderQuantity]]*Table1[[#This Row],[UnitPrice]]</f>
        <v>1172.5</v>
      </c>
      <c r="R3876">
        <f>Table1[[#This Row],[OrderQuantity]]*Table1[[#This Row],[UnitCost]]</f>
        <v>492.45</v>
      </c>
      <c r="S3876">
        <f>Table1[[#This Row],[OrderQuantity]]*Table1[[#This Row],[UnitPrice]]*(1-Table1[[#This Row],[DiscountApplied]]) - (Table1[[#This Row],[OrderQuantity]]*Table1[[#This Row],[UnitCost]])</f>
        <v>621.42499999999995</v>
      </c>
      <c r="T3876">
        <f>DATEDIF(Table1[[#This Row],[ShipDate]],Table1[[#This Row],[DeliveryDate]],"d")</f>
        <v>2</v>
      </c>
      <c r="U3876" t="str">
        <f t="shared" si="121"/>
        <v>On Time</v>
      </c>
    </row>
    <row r="3877" spans="1:21" x14ac:dyDescent="0.3">
      <c r="A3877" t="str">
        <f t="shared" si="120"/>
        <v>SO-003976</v>
      </c>
      <c r="B3877" t="s">
        <v>4</v>
      </c>
      <c r="C3877" t="s">
        <v>10</v>
      </c>
      <c r="D3877" s="1">
        <v>43600</v>
      </c>
      <c r="E3877" s="1">
        <v>43708</v>
      </c>
      <c r="F3877" s="1">
        <v>43728</v>
      </c>
      <c r="G3877" s="1">
        <v>43735</v>
      </c>
      <c r="H3877" t="s">
        <v>54</v>
      </c>
      <c r="I3877">
        <v>18</v>
      </c>
      <c r="J3877">
        <v>48</v>
      </c>
      <c r="K3877">
        <v>145</v>
      </c>
      <c r="L3877">
        <v>31</v>
      </c>
      <c r="M3877">
        <v>3</v>
      </c>
      <c r="N3877">
        <v>0.05</v>
      </c>
      <c r="O3877">
        <v>655.26</v>
      </c>
      <c r="P3877">
        <v>1092.0999999999999</v>
      </c>
      <c r="Q3877">
        <f>Table1[[#This Row],[OrderQuantity]]*Table1[[#This Row],[UnitPrice]]</f>
        <v>3276.2999999999997</v>
      </c>
      <c r="R3877">
        <f>Table1[[#This Row],[OrderQuantity]]*Table1[[#This Row],[UnitCost]]</f>
        <v>1965.78</v>
      </c>
      <c r="S3877">
        <f>Table1[[#This Row],[OrderQuantity]]*Table1[[#This Row],[UnitPrice]]*(1-Table1[[#This Row],[DiscountApplied]]) - (Table1[[#This Row],[OrderQuantity]]*Table1[[#This Row],[UnitCost]])</f>
        <v>1146.7049999999997</v>
      </c>
      <c r="T3877">
        <f>DATEDIF(Table1[[#This Row],[ShipDate]],Table1[[#This Row],[DeliveryDate]],"d")</f>
        <v>7</v>
      </c>
      <c r="U3877" t="str">
        <f t="shared" si="121"/>
        <v>On Time</v>
      </c>
    </row>
    <row r="3878" spans="1:21" x14ac:dyDescent="0.3">
      <c r="A3878" t="str">
        <f t="shared" si="120"/>
        <v>SO-003977</v>
      </c>
      <c r="B3878" t="s">
        <v>5</v>
      </c>
      <c r="C3878" t="s">
        <v>11</v>
      </c>
      <c r="D3878" s="1">
        <v>43600</v>
      </c>
      <c r="E3878" s="1">
        <v>43708</v>
      </c>
      <c r="F3878" s="1">
        <v>43718</v>
      </c>
      <c r="G3878" s="1">
        <v>43725</v>
      </c>
      <c r="H3878" t="s">
        <v>54</v>
      </c>
      <c r="I3878">
        <v>28</v>
      </c>
      <c r="J3878">
        <v>10</v>
      </c>
      <c r="K3878">
        <v>296</v>
      </c>
      <c r="L3878">
        <v>18</v>
      </c>
      <c r="M3878">
        <v>6</v>
      </c>
      <c r="N3878">
        <v>0.4</v>
      </c>
      <c r="O3878">
        <v>784.17</v>
      </c>
      <c r="P3878">
        <v>1031.8</v>
      </c>
      <c r="Q3878">
        <f>Table1[[#This Row],[OrderQuantity]]*Table1[[#This Row],[UnitPrice]]</f>
        <v>6190.7999999999993</v>
      </c>
      <c r="R3878">
        <f>Table1[[#This Row],[OrderQuantity]]*Table1[[#This Row],[UnitCost]]</f>
        <v>4705.0199999999995</v>
      </c>
      <c r="S3878">
        <f>Table1[[#This Row],[OrderQuantity]]*Table1[[#This Row],[UnitPrice]]*(1-Table1[[#This Row],[DiscountApplied]]) - (Table1[[#This Row],[OrderQuantity]]*Table1[[#This Row],[UnitCost]])</f>
        <v>-990.54</v>
      </c>
      <c r="T3878">
        <f>DATEDIF(Table1[[#This Row],[ShipDate]],Table1[[#This Row],[DeliveryDate]],"d")</f>
        <v>7</v>
      </c>
      <c r="U3878" t="str">
        <f t="shared" si="121"/>
        <v>On Time</v>
      </c>
    </row>
    <row r="3879" spans="1:21" x14ac:dyDescent="0.3">
      <c r="A3879" t="str">
        <f t="shared" si="120"/>
        <v>SO-003978</v>
      </c>
      <c r="B3879" t="s">
        <v>3</v>
      </c>
      <c r="C3879" t="s">
        <v>11</v>
      </c>
      <c r="D3879" s="1">
        <v>43600</v>
      </c>
      <c r="E3879" s="1">
        <v>43708</v>
      </c>
      <c r="F3879" s="1">
        <v>43729</v>
      </c>
      <c r="G3879" s="1">
        <v>43738</v>
      </c>
      <c r="H3879" t="s">
        <v>54</v>
      </c>
      <c r="I3879">
        <v>7</v>
      </c>
      <c r="J3879">
        <v>7</v>
      </c>
      <c r="K3879">
        <v>303</v>
      </c>
      <c r="L3879">
        <v>23</v>
      </c>
      <c r="M3879">
        <v>5</v>
      </c>
      <c r="N3879">
        <v>0.3</v>
      </c>
      <c r="O3879">
        <v>128.24</v>
      </c>
      <c r="P3879">
        <v>221.1</v>
      </c>
      <c r="Q3879">
        <f>Table1[[#This Row],[OrderQuantity]]*Table1[[#This Row],[UnitPrice]]</f>
        <v>1105.5</v>
      </c>
      <c r="R3879">
        <f>Table1[[#This Row],[OrderQuantity]]*Table1[[#This Row],[UnitCost]]</f>
        <v>641.20000000000005</v>
      </c>
      <c r="S3879">
        <f>Table1[[#This Row],[OrderQuantity]]*Table1[[#This Row],[UnitPrice]]*(1-Table1[[#This Row],[DiscountApplied]]) - (Table1[[#This Row],[OrderQuantity]]*Table1[[#This Row],[UnitCost]])</f>
        <v>132.64999999999986</v>
      </c>
      <c r="T3879">
        <f>DATEDIF(Table1[[#This Row],[ShipDate]],Table1[[#This Row],[DeliveryDate]],"d")</f>
        <v>9</v>
      </c>
      <c r="U3879" t="str">
        <f t="shared" si="121"/>
        <v>Late</v>
      </c>
    </row>
    <row r="3880" spans="1:21" x14ac:dyDescent="0.3">
      <c r="A3880" t="str">
        <f t="shared" si="120"/>
        <v>SO-003979</v>
      </c>
      <c r="B3880" t="s">
        <v>3</v>
      </c>
      <c r="C3880" t="s">
        <v>9</v>
      </c>
      <c r="D3880" s="1">
        <v>43600</v>
      </c>
      <c r="E3880" s="1">
        <v>43708</v>
      </c>
      <c r="F3880" s="1">
        <v>43733</v>
      </c>
      <c r="G3880" s="1">
        <v>43743</v>
      </c>
      <c r="H3880" t="s">
        <v>54</v>
      </c>
      <c r="I3880">
        <v>11</v>
      </c>
      <c r="J3880">
        <v>47</v>
      </c>
      <c r="K3880">
        <v>71</v>
      </c>
      <c r="L3880">
        <v>36</v>
      </c>
      <c r="M3880">
        <v>5</v>
      </c>
      <c r="N3880">
        <v>0.3</v>
      </c>
      <c r="O3880">
        <v>227.8</v>
      </c>
      <c r="P3880">
        <v>268</v>
      </c>
      <c r="Q3880">
        <f>Table1[[#This Row],[OrderQuantity]]*Table1[[#This Row],[UnitPrice]]</f>
        <v>1340</v>
      </c>
      <c r="R3880">
        <f>Table1[[#This Row],[OrderQuantity]]*Table1[[#This Row],[UnitCost]]</f>
        <v>1139</v>
      </c>
      <c r="S3880">
        <f>Table1[[#This Row],[OrderQuantity]]*Table1[[#This Row],[UnitPrice]]*(1-Table1[[#This Row],[DiscountApplied]]) - (Table1[[#This Row],[OrderQuantity]]*Table1[[#This Row],[UnitCost]])</f>
        <v>-201.00000000000011</v>
      </c>
      <c r="T3880">
        <f>DATEDIF(Table1[[#This Row],[ShipDate]],Table1[[#This Row],[DeliveryDate]],"d")</f>
        <v>10</v>
      </c>
      <c r="U3880" t="str">
        <f t="shared" si="121"/>
        <v>Late</v>
      </c>
    </row>
    <row r="3881" spans="1:21" x14ac:dyDescent="0.3">
      <c r="A3881" t="str">
        <f t="shared" si="120"/>
        <v>SO-003980</v>
      </c>
      <c r="B3881" t="s">
        <v>4</v>
      </c>
      <c r="C3881" t="s">
        <v>9</v>
      </c>
      <c r="D3881" s="1">
        <v>43600</v>
      </c>
      <c r="E3881" s="1">
        <v>43708</v>
      </c>
      <c r="F3881" s="1">
        <v>43725</v>
      </c>
      <c r="G3881" s="1">
        <v>43729</v>
      </c>
      <c r="H3881" t="s">
        <v>54</v>
      </c>
      <c r="I3881">
        <v>16</v>
      </c>
      <c r="J3881">
        <v>34</v>
      </c>
      <c r="K3881">
        <v>87</v>
      </c>
      <c r="L3881">
        <v>41</v>
      </c>
      <c r="M3881">
        <v>8</v>
      </c>
      <c r="N3881">
        <v>0.05</v>
      </c>
      <c r="O3881">
        <v>165.09</v>
      </c>
      <c r="P3881">
        <v>214.4</v>
      </c>
      <c r="Q3881">
        <f>Table1[[#This Row],[OrderQuantity]]*Table1[[#This Row],[UnitPrice]]</f>
        <v>1715.2</v>
      </c>
      <c r="R3881">
        <f>Table1[[#This Row],[OrderQuantity]]*Table1[[#This Row],[UnitCost]]</f>
        <v>1320.72</v>
      </c>
      <c r="S3881">
        <f>Table1[[#This Row],[OrderQuantity]]*Table1[[#This Row],[UnitPrice]]*(1-Table1[[#This Row],[DiscountApplied]]) - (Table1[[#This Row],[OrderQuantity]]*Table1[[#This Row],[UnitCost]])</f>
        <v>308.72000000000003</v>
      </c>
      <c r="T3881">
        <f>DATEDIF(Table1[[#This Row],[ShipDate]],Table1[[#This Row],[DeliveryDate]],"d")</f>
        <v>4</v>
      </c>
      <c r="U3881" t="str">
        <f t="shared" si="121"/>
        <v>On Time</v>
      </c>
    </row>
    <row r="3882" spans="1:21" x14ac:dyDescent="0.3">
      <c r="A3882" t="str">
        <f t="shared" si="120"/>
        <v>SO-003981</v>
      </c>
      <c r="B3882" t="s">
        <v>4</v>
      </c>
      <c r="C3882" t="s">
        <v>10</v>
      </c>
      <c r="D3882" s="1">
        <v>43600</v>
      </c>
      <c r="E3882" s="1">
        <v>43708</v>
      </c>
      <c r="F3882" s="1">
        <v>43725</v>
      </c>
      <c r="G3882" s="1">
        <v>43735</v>
      </c>
      <c r="H3882" t="s">
        <v>54</v>
      </c>
      <c r="I3882">
        <v>16</v>
      </c>
      <c r="J3882">
        <v>11</v>
      </c>
      <c r="K3882">
        <v>132</v>
      </c>
      <c r="L3882">
        <v>31</v>
      </c>
      <c r="M3882">
        <v>1</v>
      </c>
      <c r="N3882">
        <v>0.08</v>
      </c>
      <c r="O3882">
        <v>109.75</v>
      </c>
      <c r="P3882">
        <v>174.2</v>
      </c>
      <c r="Q3882">
        <f>Table1[[#This Row],[OrderQuantity]]*Table1[[#This Row],[UnitPrice]]</f>
        <v>174.2</v>
      </c>
      <c r="R3882">
        <f>Table1[[#This Row],[OrderQuantity]]*Table1[[#This Row],[UnitCost]]</f>
        <v>109.75</v>
      </c>
      <c r="S3882">
        <f>Table1[[#This Row],[OrderQuantity]]*Table1[[#This Row],[UnitPrice]]*(1-Table1[[#This Row],[DiscountApplied]]) - (Table1[[#This Row],[OrderQuantity]]*Table1[[#This Row],[UnitCost]])</f>
        <v>50.51400000000001</v>
      </c>
      <c r="T3882">
        <f>DATEDIF(Table1[[#This Row],[ShipDate]],Table1[[#This Row],[DeliveryDate]],"d")</f>
        <v>10</v>
      </c>
      <c r="U3882" t="str">
        <f t="shared" si="121"/>
        <v>Late</v>
      </c>
    </row>
    <row r="3883" spans="1:21" x14ac:dyDescent="0.3">
      <c r="A3883" t="str">
        <f t="shared" si="120"/>
        <v>SO-003982</v>
      </c>
      <c r="B3883" t="s">
        <v>2</v>
      </c>
      <c r="C3883" t="s">
        <v>9</v>
      </c>
      <c r="D3883" s="1">
        <v>43600</v>
      </c>
      <c r="E3883" s="1">
        <v>43709</v>
      </c>
      <c r="F3883" s="1">
        <v>43735</v>
      </c>
      <c r="G3883" s="1">
        <v>43739</v>
      </c>
      <c r="H3883" t="s">
        <v>54</v>
      </c>
      <c r="I3883">
        <v>22</v>
      </c>
      <c r="J3883">
        <v>33</v>
      </c>
      <c r="K3883">
        <v>62</v>
      </c>
      <c r="L3883">
        <v>8</v>
      </c>
      <c r="M3883">
        <v>5</v>
      </c>
      <c r="N3883">
        <v>0.05</v>
      </c>
      <c r="O3883">
        <v>2042.16</v>
      </c>
      <c r="P3883">
        <v>5105.3999999999996</v>
      </c>
      <c r="Q3883">
        <f>Table1[[#This Row],[OrderQuantity]]*Table1[[#This Row],[UnitPrice]]</f>
        <v>25527</v>
      </c>
      <c r="R3883">
        <f>Table1[[#This Row],[OrderQuantity]]*Table1[[#This Row],[UnitCost]]</f>
        <v>10210.800000000001</v>
      </c>
      <c r="S3883">
        <f>Table1[[#This Row],[OrderQuantity]]*Table1[[#This Row],[UnitPrice]]*(1-Table1[[#This Row],[DiscountApplied]]) - (Table1[[#This Row],[OrderQuantity]]*Table1[[#This Row],[UnitCost]])</f>
        <v>14039.849999999997</v>
      </c>
      <c r="T3883">
        <f>DATEDIF(Table1[[#This Row],[ShipDate]],Table1[[#This Row],[DeliveryDate]],"d")</f>
        <v>4</v>
      </c>
      <c r="U3883" t="str">
        <f t="shared" si="121"/>
        <v>On Time</v>
      </c>
    </row>
    <row r="3884" spans="1:21" x14ac:dyDescent="0.3">
      <c r="A3884" t="str">
        <f t="shared" si="120"/>
        <v>SO-003983</v>
      </c>
      <c r="B3884" t="s">
        <v>4</v>
      </c>
      <c r="C3884" t="s">
        <v>10</v>
      </c>
      <c r="D3884" s="1">
        <v>43600</v>
      </c>
      <c r="E3884" s="1">
        <v>43709</v>
      </c>
      <c r="F3884" s="1">
        <v>43735</v>
      </c>
      <c r="G3884" s="1">
        <v>43743</v>
      </c>
      <c r="H3884" t="s">
        <v>54</v>
      </c>
      <c r="I3884">
        <v>15</v>
      </c>
      <c r="J3884">
        <v>45</v>
      </c>
      <c r="K3884">
        <v>149</v>
      </c>
      <c r="L3884">
        <v>22</v>
      </c>
      <c r="M3884">
        <v>7</v>
      </c>
      <c r="N3884">
        <v>0.15</v>
      </c>
      <c r="O3884">
        <v>1347.91</v>
      </c>
      <c r="P3884">
        <v>3209.3</v>
      </c>
      <c r="Q3884">
        <f>Table1[[#This Row],[OrderQuantity]]*Table1[[#This Row],[UnitPrice]]</f>
        <v>22465.100000000002</v>
      </c>
      <c r="R3884">
        <f>Table1[[#This Row],[OrderQuantity]]*Table1[[#This Row],[UnitCost]]</f>
        <v>9435.3700000000008</v>
      </c>
      <c r="S3884">
        <f>Table1[[#This Row],[OrderQuantity]]*Table1[[#This Row],[UnitPrice]]*(1-Table1[[#This Row],[DiscountApplied]]) - (Table1[[#This Row],[OrderQuantity]]*Table1[[#This Row],[UnitCost]])</f>
        <v>9659.965000000002</v>
      </c>
      <c r="T3884">
        <f>DATEDIF(Table1[[#This Row],[ShipDate]],Table1[[#This Row],[DeliveryDate]],"d")</f>
        <v>8</v>
      </c>
      <c r="U3884" t="str">
        <f t="shared" si="121"/>
        <v>Late</v>
      </c>
    </row>
    <row r="3885" spans="1:21" x14ac:dyDescent="0.3">
      <c r="A3885" t="str">
        <f t="shared" si="120"/>
        <v>SO-003984</v>
      </c>
      <c r="B3885" t="s">
        <v>3</v>
      </c>
      <c r="C3885" t="s">
        <v>13</v>
      </c>
      <c r="D3885" s="1">
        <v>43600</v>
      </c>
      <c r="E3885" s="1">
        <v>43709</v>
      </c>
      <c r="F3885" s="1">
        <v>43734</v>
      </c>
      <c r="G3885" s="1">
        <v>43742</v>
      </c>
      <c r="H3885" t="s">
        <v>54</v>
      </c>
      <c r="I3885">
        <v>6</v>
      </c>
      <c r="J3885">
        <v>23</v>
      </c>
      <c r="K3885">
        <v>47</v>
      </c>
      <c r="L3885">
        <v>42</v>
      </c>
      <c r="M3885">
        <v>8</v>
      </c>
      <c r="N3885">
        <v>0.08</v>
      </c>
      <c r="O3885">
        <v>1697.11</v>
      </c>
      <c r="P3885">
        <v>1996.6</v>
      </c>
      <c r="Q3885">
        <f>Table1[[#This Row],[OrderQuantity]]*Table1[[#This Row],[UnitPrice]]</f>
        <v>15972.8</v>
      </c>
      <c r="R3885">
        <f>Table1[[#This Row],[OrderQuantity]]*Table1[[#This Row],[UnitCost]]</f>
        <v>13576.88</v>
      </c>
      <c r="S3885">
        <f>Table1[[#This Row],[OrderQuantity]]*Table1[[#This Row],[UnitPrice]]*(1-Table1[[#This Row],[DiscountApplied]]) - (Table1[[#This Row],[OrderQuantity]]*Table1[[#This Row],[UnitCost]])</f>
        <v>1118.0960000000014</v>
      </c>
      <c r="T3885">
        <f>DATEDIF(Table1[[#This Row],[ShipDate]],Table1[[#This Row],[DeliveryDate]],"d")</f>
        <v>8</v>
      </c>
      <c r="U3885" t="str">
        <f t="shared" si="121"/>
        <v>Late</v>
      </c>
    </row>
    <row r="3886" spans="1:21" x14ac:dyDescent="0.3">
      <c r="A3886" t="str">
        <f t="shared" si="120"/>
        <v>SO-003985</v>
      </c>
      <c r="B3886" t="s">
        <v>2</v>
      </c>
      <c r="C3886" t="s">
        <v>10</v>
      </c>
      <c r="D3886" s="1">
        <v>43600</v>
      </c>
      <c r="E3886" s="1">
        <v>43709</v>
      </c>
      <c r="F3886" s="1">
        <v>43714</v>
      </c>
      <c r="G3886" s="1">
        <v>43723</v>
      </c>
      <c r="H3886" t="s">
        <v>54</v>
      </c>
      <c r="I3886">
        <v>25</v>
      </c>
      <c r="J3886">
        <v>7</v>
      </c>
      <c r="K3886">
        <v>131</v>
      </c>
      <c r="L3886">
        <v>27</v>
      </c>
      <c r="M3886">
        <v>2</v>
      </c>
      <c r="N3886">
        <v>0.1</v>
      </c>
      <c r="O3886">
        <v>2950.01</v>
      </c>
      <c r="P3886">
        <v>3470.6</v>
      </c>
      <c r="Q3886">
        <f>Table1[[#This Row],[OrderQuantity]]*Table1[[#This Row],[UnitPrice]]</f>
        <v>6941.2</v>
      </c>
      <c r="R3886">
        <f>Table1[[#This Row],[OrderQuantity]]*Table1[[#This Row],[UnitCost]]</f>
        <v>5900.02</v>
      </c>
      <c r="S3886">
        <f>Table1[[#This Row],[OrderQuantity]]*Table1[[#This Row],[UnitPrice]]*(1-Table1[[#This Row],[DiscountApplied]]) - (Table1[[#This Row],[OrderQuantity]]*Table1[[#This Row],[UnitCost]])</f>
        <v>347.05999999999949</v>
      </c>
      <c r="T3886">
        <f>DATEDIF(Table1[[#This Row],[ShipDate]],Table1[[#This Row],[DeliveryDate]],"d")</f>
        <v>9</v>
      </c>
      <c r="U3886" t="str">
        <f t="shared" si="121"/>
        <v>Late</v>
      </c>
    </row>
    <row r="3887" spans="1:21" x14ac:dyDescent="0.3">
      <c r="A3887" t="str">
        <f t="shared" si="120"/>
        <v>SO-003986</v>
      </c>
      <c r="B3887" t="s">
        <v>3</v>
      </c>
      <c r="C3887" t="s">
        <v>10</v>
      </c>
      <c r="D3887" s="1">
        <v>43600</v>
      </c>
      <c r="E3887" s="1">
        <v>43709</v>
      </c>
      <c r="F3887" s="1">
        <v>43728</v>
      </c>
      <c r="G3887" s="1">
        <v>43733</v>
      </c>
      <c r="H3887" t="s">
        <v>54</v>
      </c>
      <c r="I3887">
        <v>11</v>
      </c>
      <c r="J3887">
        <v>27</v>
      </c>
      <c r="K3887">
        <v>159</v>
      </c>
      <c r="L3887">
        <v>35</v>
      </c>
      <c r="M3887">
        <v>6</v>
      </c>
      <c r="N3887">
        <v>0.05</v>
      </c>
      <c r="O3887">
        <v>4384.21</v>
      </c>
      <c r="P3887">
        <v>5768.7</v>
      </c>
      <c r="Q3887">
        <f>Table1[[#This Row],[OrderQuantity]]*Table1[[#This Row],[UnitPrice]]</f>
        <v>34612.199999999997</v>
      </c>
      <c r="R3887">
        <f>Table1[[#This Row],[OrderQuantity]]*Table1[[#This Row],[UnitCost]]</f>
        <v>26305.260000000002</v>
      </c>
      <c r="S3887">
        <f>Table1[[#This Row],[OrderQuantity]]*Table1[[#This Row],[UnitPrice]]*(1-Table1[[#This Row],[DiscountApplied]]) - (Table1[[#This Row],[OrderQuantity]]*Table1[[#This Row],[UnitCost]])</f>
        <v>6576.3299999999945</v>
      </c>
      <c r="T3887">
        <f>DATEDIF(Table1[[#This Row],[ShipDate]],Table1[[#This Row],[DeliveryDate]],"d")</f>
        <v>5</v>
      </c>
      <c r="U3887" t="str">
        <f t="shared" si="121"/>
        <v>On Time</v>
      </c>
    </row>
    <row r="3888" spans="1:21" x14ac:dyDescent="0.3">
      <c r="A3888" t="str">
        <f t="shared" si="120"/>
        <v>SO-003987</v>
      </c>
      <c r="B3888" t="s">
        <v>3</v>
      </c>
      <c r="C3888" t="s">
        <v>13</v>
      </c>
      <c r="D3888" s="1">
        <v>43600</v>
      </c>
      <c r="E3888" s="1">
        <v>43709</v>
      </c>
      <c r="F3888" s="1">
        <v>43725</v>
      </c>
      <c r="G3888" s="1">
        <v>43727</v>
      </c>
      <c r="H3888" t="s">
        <v>54</v>
      </c>
      <c r="I3888">
        <v>3</v>
      </c>
      <c r="J3888">
        <v>33</v>
      </c>
      <c r="K3888">
        <v>35</v>
      </c>
      <c r="L3888">
        <v>2</v>
      </c>
      <c r="M3888">
        <v>4</v>
      </c>
      <c r="N3888">
        <v>0.08</v>
      </c>
      <c r="O3888">
        <v>2371.8000000000002</v>
      </c>
      <c r="P3888">
        <v>4020</v>
      </c>
      <c r="Q3888">
        <f>Table1[[#This Row],[OrderQuantity]]*Table1[[#This Row],[UnitPrice]]</f>
        <v>16080</v>
      </c>
      <c r="R3888">
        <f>Table1[[#This Row],[OrderQuantity]]*Table1[[#This Row],[UnitCost]]</f>
        <v>9487.2000000000007</v>
      </c>
      <c r="S3888">
        <f>Table1[[#This Row],[OrderQuantity]]*Table1[[#This Row],[UnitPrice]]*(1-Table1[[#This Row],[DiscountApplied]]) - (Table1[[#This Row],[OrderQuantity]]*Table1[[#This Row],[UnitCost]])</f>
        <v>5306.4</v>
      </c>
      <c r="T3888">
        <f>DATEDIF(Table1[[#This Row],[ShipDate]],Table1[[#This Row],[DeliveryDate]],"d")</f>
        <v>2</v>
      </c>
      <c r="U3888" t="str">
        <f t="shared" si="121"/>
        <v>On Time</v>
      </c>
    </row>
    <row r="3889" spans="1:21" x14ac:dyDescent="0.3">
      <c r="A3889" t="str">
        <f t="shared" si="120"/>
        <v>SO-003988</v>
      </c>
      <c r="B3889" t="s">
        <v>4</v>
      </c>
      <c r="C3889" t="s">
        <v>11</v>
      </c>
      <c r="D3889" s="1">
        <v>43600</v>
      </c>
      <c r="E3889" s="1">
        <v>43709</v>
      </c>
      <c r="F3889" s="1">
        <v>43728</v>
      </c>
      <c r="G3889" s="1">
        <v>43736</v>
      </c>
      <c r="H3889" t="s">
        <v>54</v>
      </c>
      <c r="I3889">
        <v>18</v>
      </c>
      <c r="J3889">
        <v>9</v>
      </c>
      <c r="K3889">
        <v>321</v>
      </c>
      <c r="L3889">
        <v>22</v>
      </c>
      <c r="M3889">
        <v>7</v>
      </c>
      <c r="N3889">
        <v>0.15</v>
      </c>
      <c r="O3889">
        <v>1183.49</v>
      </c>
      <c r="P3889">
        <v>2572.8000000000002</v>
      </c>
      <c r="Q3889">
        <f>Table1[[#This Row],[OrderQuantity]]*Table1[[#This Row],[UnitPrice]]</f>
        <v>18009.600000000002</v>
      </c>
      <c r="R3889">
        <f>Table1[[#This Row],[OrderQuantity]]*Table1[[#This Row],[UnitCost]]</f>
        <v>8284.43</v>
      </c>
      <c r="S3889">
        <f>Table1[[#This Row],[OrderQuantity]]*Table1[[#This Row],[UnitPrice]]*(1-Table1[[#This Row],[DiscountApplied]]) - (Table1[[#This Row],[OrderQuantity]]*Table1[[#This Row],[UnitCost]])</f>
        <v>7023.7300000000014</v>
      </c>
      <c r="T3889">
        <f>DATEDIF(Table1[[#This Row],[ShipDate]],Table1[[#This Row],[DeliveryDate]],"d")</f>
        <v>8</v>
      </c>
      <c r="U3889" t="str">
        <f t="shared" si="121"/>
        <v>Late</v>
      </c>
    </row>
    <row r="3890" spans="1:21" x14ac:dyDescent="0.3">
      <c r="A3890" t="str">
        <f t="shared" si="120"/>
        <v>SO-003989</v>
      </c>
      <c r="B3890" t="s">
        <v>3</v>
      </c>
      <c r="C3890" t="s">
        <v>8</v>
      </c>
      <c r="D3890" s="1">
        <v>43600</v>
      </c>
      <c r="E3890" s="1">
        <v>43709</v>
      </c>
      <c r="F3890" s="1">
        <v>43734</v>
      </c>
      <c r="G3890" s="1">
        <v>43738</v>
      </c>
      <c r="H3890" t="s">
        <v>54</v>
      </c>
      <c r="I3890">
        <v>12</v>
      </c>
      <c r="J3890">
        <v>12</v>
      </c>
      <c r="K3890">
        <v>337</v>
      </c>
      <c r="L3890">
        <v>11</v>
      </c>
      <c r="M3890">
        <v>4</v>
      </c>
      <c r="N3890">
        <v>0.08</v>
      </c>
      <c r="O3890">
        <v>1331.02</v>
      </c>
      <c r="P3890">
        <v>3169.1</v>
      </c>
      <c r="Q3890">
        <f>Table1[[#This Row],[OrderQuantity]]*Table1[[#This Row],[UnitPrice]]</f>
        <v>12676.4</v>
      </c>
      <c r="R3890">
        <f>Table1[[#This Row],[OrderQuantity]]*Table1[[#This Row],[UnitCost]]</f>
        <v>5324.08</v>
      </c>
      <c r="S3890">
        <f>Table1[[#This Row],[OrderQuantity]]*Table1[[#This Row],[UnitPrice]]*(1-Table1[[#This Row],[DiscountApplied]]) - (Table1[[#This Row],[OrderQuantity]]*Table1[[#This Row],[UnitCost]])</f>
        <v>6338.2080000000005</v>
      </c>
      <c r="T3890">
        <f>DATEDIF(Table1[[#This Row],[ShipDate]],Table1[[#This Row],[DeliveryDate]],"d")</f>
        <v>4</v>
      </c>
      <c r="U3890" t="str">
        <f t="shared" si="121"/>
        <v>On Time</v>
      </c>
    </row>
    <row r="3891" spans="1:21" x14ac:dyDescent="0.3">
      <c r="A3891" t="str">
        <f t="shared" si="120"/>
        <v>SO-003990</v>
      </c>
      <c r="B3891" t="s">
        <v>4</v>
      </c>
      <c r="C3891" t="s">
        <v>12</v>
      </c>
      <c r="D3891" s="1">
        <v>43600</v>
      </c>
      <c r="E3891" s="1">
        <v>43709</v>
      </c>
      <c r="F3891" s="1">
        <v>43712</v>
      </c>
      <c r="G3891" s="1">
        <v>43716</v>
      </c>
      <c r="H3891" t="s">
        <v>54</v>
      </c>
      <c r="I3891">
        <v>13</v>
      </c>
      <c r="J3891">
        <v>34</v>
      </c>
      <c r="K3891">
        <v>209</v>
      </c>
      <c r="L3891">
        <v>44</v>
      </c>
      <c r="M3891">
        <v>1</v>
      </c>
      <c r="N3891">
        <v>0.05</v>
      </c>
      <c r="O3891">
        <v>589.47</v>
      </c>
      <c r="P3891">
        <v>1112.2</v>
      </c>
      <c r="Q3891">
        <f>Table1[[#This Row],[OrderQuantity]]*Table1[[#This Row],[UnitPrice]]</f>
        <v>1112.2</v>
      </c>
      <c r="R3891">
        <f>Table1[[#This Row],[OrderQuantity]]*Table1[[#This Row],[UnitCost]]</f>
        <v>589.47</v>
      </c>
      <c r="S3891">
        <f>Table1[[#This Row],[OrderQuantity]]*Table1[[#This Row],[UnitPrice]]*(1-Table1[[#This Row],[DiscountApplied]]) - (Table1[[#This Row],[OrderQuantity]]*Table1[[#This Row],[UnitCost]])</f>
        <v>467.11999999999989</v>
      </c>
      <c r="T3891">
        <f>DATEDIF(Table1[[#This Row],[ShipDate]],Table1[[#This Row],[DeliveryDate]],"d")</f>
        <v>4</v>
      </c>
      <c r="U3891" t="str">
        <f t="shared" si="121"/>
        <v>On Time</v>
      </c>
    </row>
    <row r="3892" spans="1:21" x14ac:dyDescent="0.3">
      <c r="A3892" t="str">
        <f t="shared" si="120"/>
        <v>SO-003991</v>
      </c>
      <c r="B3892" t="s">
        <v>3</v>
      </c>
      <c r="C3892" t="s">
        <v>10</v>
      </c>
      <c r="D3892" s="1">
        <v>43600</v>
      </c>
      <c r="E3892" s="1">
        <v>43709</v>
      </c>
      <c r="F3892" s="1">
        <v>43734</v>
      </c>
      <c r="G3892" s="1">
        <v>43741</v>
      </c>
      <c r="H3892" t="s">
        <v>54</v>
      </c>
      <c r="I3892">
        <v>4</v>
      </c>
      <c r="J3892">
        <v>8</v>
      </c>
      <c r="K3892">
        <v>171</v>
      </c>
      <c r="L3892">
        <v>10</v>
      </c>
      <c r="M3892">
        <v>7</v>
      </c>
      <c r="N3892">
        <v>0.15</v>
      </c>
      <c r="O3892">
        <v>482.4</v>
      </c>
      <c r="P3892">
        <v>1072</v>
      </c>
      <c r="Q3892">
        <f>Table1[[#This Row],[OrderQuantity]]*Table1[[#This Row],[UnitPrice]]</f>
        <v>7504</v>
      </c>
      <c r="R3892">
        <f>Table1[[#This Row],[OrderQuantity]]*Table1[[#This Row],[UnitCost]]</f>
        <v>3376.7999999999997</v>
      </c>
      <c r="S3892">
        <f>Table1[[#This Row],[OrderQuantity]]*Table1[[#This Row],[UnitPrice]]*(1-Table1[[#This Row],[DiscountApplied]]) - (Table1[[#This Row],[OrderQuantity]]*Table1[[#This Row],[UnitCost]])</f>
        <v>3001.6</v>
      </c>
      <c r="T3892">
        <f>DATEDIF(Table1[[#This Row],[ShipDate]],Table1[[#This Row],[DeliveryDate]],"d")</f>
        <v>7</v>
      </c>
      <c r="U3892" t="str">
        <f t="shared" si="121"/>
        <v>On Time</v>
      </c>
    </row>
    <row r="3893" spans="1:21" x14ac:dyDescent="0.3">
      <c r="A3893" t="str">
        <f t="shared" si="120"/>
        <v>SO-003992</v>
      </c>
      <c r="B3893" t="s">
        <v>2</v>
      </c>
      <c r="C3893" t="s">
        <v>12</v>
      </c>
      <c r="D3893" s="1">
        <v>43600</v>
      </c>
      <c r="E3893" s="1">
        <v>43709</v>
      </c>
      <c r="F3893" s="1">
        <v>43726</v>
      </c>
      <c r="G3893" s="1">
        <v>43733</v>
      </c>
      <c r="H3893" t="s">
        <v>54</v>
      </c>
      <c r="I3893">
        <v>22</v>
      </c>
      <c r="J3893">
        <v>15</v>
      </c>
      <c r="K3893">
        <v>246</v>
      </c>
      <c r="L3893">
        <v>1</v>
      </c>
      <c r="M3893">
        <v>2</v>
      </c>
      <c r="N3893">
        <v>0.05</v>
      </c>
      <c r="O3893">
        <v>1722.03</v>
      </c>
      <c r="P3893">
        <v>2425.4</v>
      </c>
      <c r="Q3893">
        <f>Table1[[#This Row],[OrderQuantity]]*Table1[[#This Row],[UnitPrice]]</f>
        <v>4850.8</v>
      </c>
      <c r="R3893">
        <f>Table1[[#This Row],[OrderQuantity]]*Table1[[#This Row],[UnitCost]]</f>
        <v>3444.06</v>
      </c>
      <c r="S3893">
        <f>Table1[[#This Row],[OrderQuantity]]*Table1[[#This Row],[UnitPrice]]*(1-Table1[[#This Row],[DiscountApplied]]) - (Table1[[#This Row],[OrderQuantity]]*Table1[[#This Row],[UnitCost]])</f>
        <v>1164.2000000000003</v>
      </c>
      <c r="T3893">
        <f>DATEDIF(Table1[[#This Row],[ShipDate]],Table1[[#This Row],[DeliveryDate]],"d")</f>
        <v>7</v>
      </c>
      <c r="U3893" t="str">
        <f t="shared" si="121"/>
        <v>On Time</v>
      </c>
    </row>
    <row r="3894" spans="1:21" x14ac:dyDescent="0.3">
      <c r="A3894" t="str">
        <f t="shared" si="120"/>
        <v>SO-003993</v>
      </c>
      <c r="B3894" t="s">
        <v>3</v>
      </c>
      <c r="C3894" t="s">
        <v>13</v>
      </c>
      <c r="D3894" s="1">
        <v>43600</v>
      </c>
      <c r="E3894" s="1">
        <v>43710</v>
      </c>
      <c r="F3894" s="1">
        <v>43713</v>
      </c>
      <c r="G3894" s="1">
        <v>43723</v>
      </c>
      <c r="H3894" t="s">
        <v>54</v>
      </c>
      <c r="I3894">
        <v>9</v>
      </c>
      <c r="J3894">
        <v>13</v>
      </c>
      <c r="K3894">
        <v>19</v>
      </c>
      <c r="L3894">
        <v>30</v>
      </c>
      <c r="M3894">
        <v>1</v>
      </c>
      <c r="N3894">
        <v>0.1</v>
      </c>
      <c r="O3894">
        <v>2907.53</v>
      </c>
      <c r="P3894">
        <v>3825.7</v>
      </c>
      <c r="Q3894">
        <f>Table1[[#This Row],[OrderQuantity]]*Table1[[#This Row],[UnitPrice]]</f>
        <v>3825.7</v>
      </c>
      <c r="R3894">
        <f>Table1[[#This Row],[OrderQuantity]]*Table1[[#This Row],[UnitCost]]</f>
        <v>2907.53</v>
      </c>
      <c r="S3894">
        <f>Table1[[#This Row],[OrderQuantity]]*Table1[[#This Row],[UnitPrice]]*(1-Table1[[#This Row],[DiscountApplied]]) - (Table1[[#This Row],[OrderQuantity]]*Table1[[#This Row],[UnitCost]])</f>
        <v>535.59999999999991</v>
      </c>
      <c r="T3894">
        <f>DATEDIF(Table1[[#This Row],[ShipDate]],Table1[[#This Row],[DeliveryDate]],"d")</f>
        <v>10</v>
      </c>
      <c r="U3894" t="str">
        <f t="shared" si="121"/>
        <v>Late</v>
      </c>
    </row>
    <row r="3895" spans="1:21" x14ac:dyDescent="0.3">
      <c r="A3895" t="str">
        <f t="shared" si="120"/>
        <v>SO-003994</v>
      </c>
      <c r="B3895" t="s">
        <v>5</v>
      </c>
      <c r="C3895" t="s">
        <v>11</v>
      </c>
      <c r="D3895" s="1">
        <v>43600</v>
      </c>
      <c r="E3895" s="1">
        <v>43710</v>
      </c>
      <c r="F3895" s="1">
        <v>43735</v>
      </c>
      <c r="G3895" s="1">
        <v>43739</v>
      </c>
      <c r="H3895" t="s">
        <v>54</v>
      </c>
      <c r="I3895">
        <v>26</v>
      </c>
      <c r="J3895">
        <v>37</v>
      </c>
      <c r="K3895">
        <v>322</v>
      </c>
      <c r="L3895">
        <v>39</v>
      </c>
      <c r="M3895">
        <v>5</v>
      </c>
      <c r="N3895">
        <v>0.3</v>
      </c>
      <c r="O3895">
        <v>603.66999999999996</v>
      </c>
      <c r="P3895">
        <v>1139</v>
      </c>
      <c r="Q3895">
        <f>Table1[[#This Row],[OrderQuantity]]*Table1[[#This Row],[UnitPrice]]</f>
        <v>5695</v>
      </c>
      <c r="R3895">
        <f>Table1[[#This Row],[OrderQuantity]]*Table1[[#This Row],[UnitCost]]</f>
        <v>3018.35</v>
      </c>
      <c r="S3895">
        <f>Table1[[#This Row],[OrderQuantity]]*Table1[[#This Row],[UnitPrice]]*(1-Table1[[#This Row],[DiscountApplied]]) - (Table1[[#This Row],[OrderQuantity]]*Table1[[#This Row],[UnitCost]])</f>
        <v>968.14999999999964</v>
      </c>
      <c r="T3895">
        <f>DATEDIF(Table1[[#This Row],[ShipDate]],Table1[[#This Row],[DeliveryDate]],"d")</f>
        <v>4</v>
      </c>
      <c r="U3895" t="str">
        <f t="shared" si="121"/>
        <v>On Time</v>
      </c>
    </row>
    <row r="3896" spans="1:21" x14ac:dyDescent="0.3">
      <c r="A3896" t="str">
        <f t="shared" si="120"/>
        <v>SO-003995</v>
      </c>
      <c r="B3896" t="s">
        <v>3</v>
      </c>
      <c r="C3896" t="s">
        <v>12</v>
      </c>
      <c r="D3896" s="1">
        <v>43600</v>
      </c>
      <c r="E3896" s="1">
        <v>43711</v>
      </c>
      <c r="F3896" s="1">
        <v>43737</v>
      </c>
      <c r="G3896" s="1">
        <v>43740</v>
      </c>
      <c r="H3896" t="s">
        <v>54</v>
      </c>
      <c r="I3896">
        <v>9</v>
      </c>
      <c r="J3896">
        <v>44</v>
      </c>
      <c r="K3896">
        <v>252</v>
      </c>
      <c r="L3896">
        <v>22</v>
      </c>
      <c r="M3896">
        <v>6</v>
      </c>
      <c r="N3896">
        <v>0.05</v>
      </c>
      <c r="O3896">
        <v>129.44</v>
      </c>
      <c r="P3896">
        <v>187.6</v>
      </c>
      <c r="Q3896">
        <f>Table1[[#This Row],[OrderQuantity]]*Table1[[#This Row],[UnitPrice]]</f>
        <v>1125.5999999999999</v>
      </c>
      <c r="R3896">
        <f>Table1[[#This Row],[OrderQuantity]]*Table1[[#This Row],[UnitCost]]</f>
        <v>776.64</v>
      </c>
      <c r="S3896">
        <f>Table1[[#This Row],[OrderQuantity]]*Table1[[#This Row],[UnitPrice]]*(1-Table1[[#This Row],[DiscountApplied]]) - (Table1[[#This Row],[OrderQuantity]]*Table1[[#This Row],[UnitCost]])</f>
        <v>292.67999999999995</v>
      </c>
      <c r="T3896">
        <f>DATEDIF(Table1[[#This Row],[ShipDate]],Table1[[#This Row],[DeliveryDate]],"d")</f>
        <v>3</v>
      </c>
      <c r="U3896" t="str">
        <f t="shared" si="121"/>
        <v>On Time</v>
      </c>
    </row>
    <row r="3897" spans="1:21" x14ac:dyDescent="0.3">
      <c r="A3897" t="str">
        <f t="shared" si="120"/>
        <v>SO-003996</v>
      </c>
      <c r="B3897" t="s">
        <v>2</v>
      </c>
      <c r="C3897" t="s">
        <v>11</v>
      </c>
      <c r="D3897" s="1">
        <v>43600</v>
      </c>
      <c r="E3897" s="1">
        <v>43711</v>
      </c>
      <c r="F3897" s="1">
        <v>43739</v>
      </c>
      <c r="G3897" s="1">
        <v>43745</v>
      </c>
      <c r="H3897" t="s">
        <v>54</v>
      </c>
      <c r="I3897">
        <v>22</v>
      </c>
      <c r="J3897">
        <v>35</v>
      </c>
      <c r="K3897">
        <v>306</v>
      </c>
      <c r="L3897">
        <v>31</v>
      </c>
      <c r="M3897">
        <v>6</v>
      </c>
      <c r="N3897">
        <v>0.1</v>
      </c>
      <c r="O3897">
        <v>613.65</v>
      </c>
      <c r="P3897">
        <v>864.3</v>
      </c>
      <c r="Q3897">
        <f>Table1[[#This Row],[OrderQuantity]]*Table1[[#This Row],[UnitPrice]]</f>
        <v>5185.7999999999993</v>
      </c>
      <c r="R3897">
        <f>Table1[[#This Row],[OrderQuantity]]*Table1[[#This Row],[UnitCost]]</f>
        <v>3681.8999999999996</v>
      </c>
      <c r="S3897">
        <f>Table1[[#This Row],[OrderQuantity]]*Table1[[#This Row],[UnitPrice]]*(1-Table1[[#This Row],[DiscountApplied]]) - (Table1[[#This Row],[OrderQuantity]]*Table1[[#This Row],[UnitCost]])</f>
        <v>985.31999999999971</v>
      </c>
      <c r="T3897">
        <f>DATEDIF(Table1[[#This Row],[ShipDate]],Table1[[#This Row],[DeliveryDate]],"d")</f>
        <v>6</v>
      </c>
      <c r="U3897" t="str">
        <f t="shared" si="121"/>
        <v>On Time</v>
      </c>
    </row>
    <row r="3898" spans="1:21" x14ac:dyDescent="0.3">
      <c r="A3898" t="str">
        <f t="shared" si="120"/>
        <v>SO-003997</v>
      </c>
      <c r="B3898" t="s">
        <v>5</v>
      </c>
      <c r="C3898" t="s">
        <v>10</v>
      </c>
      <c r="D3898" s="1">
        <v>43600</v>
      </c>
      <c r="E3898" s="1">
        <v>43711</v>
      </c>
      <c r="F3898" s="1">
        <v>43721</v>
      </c>
      <c r="G3898" s="1">
        <v>43724</v>
      </c>
      <c r="H3898" t="s">
        <v>54</v>
      </c>
      <c r="I3898">
        <v>28</v>
      </c>
      <c r="J3898">
        <v>31</v>
      </c>
      <c r="K3898">
        <v>126</v>
      </c>
      <c r="L3898">
        <v>36</v>
      </c>
      <c r="M3898">
        <v>3</v>
      </c>
      <c r="N3898">
        <v>0.05</v>
      </c>
      <c r="O3898">
        <v>2850.85</v>
      </c>
      <c r="P3898">
        <v>5701.7</v>
      </c>
      <c r="Q3898">
        <f>Table1[[#This Row],[OrderQuantity]]*Table1[[#This Row],[UnitPrice]]</f>
        <v>17105.099999999999</v>
      </c>
      <c r="R3898">
        <f>Table1[[#This Row],[OrderQuantity]]*Table1[[#This Row],[UnitCost]]</f>
        <v>8552.5499999999993</v>
      </c>
      <c r="S3898">
        <f>Table1[[#This Row],[OrderQuantity]]*Table1[[#This Row],[UnitPrice]]*(1-Table1[[#This Row],[DiscountApplied]]) - (Table1[[#This Row],[OrderQuantity]]*Table1[[#This Row],[UnitCost]])</f>
        <v>7697.2949999999983</v>
      </c>
      <c r="T3898">
        <f>DATEDIF(Table1[[#This Row],[ShipDate]],Table1[[#This Row],[DeliveryDate]],"d")</f>
        <v>3</v>
      </c>
      <c r="U3898" t="str">
        <f t="shared" si="121"/>
        <v>On Time</v>
      </c>
    </row>
    <row r="3899" spans="1:21" x14ac:dyDescent="0.3">
      <c r="A3899" t="str">
        <f t="shared" si="120"/>
        <v>SO-003998</v>
      </c>
      <c r="B3899" t="s">
        <v>3</v>
      </c>
      <c r="C3899" t="s">
        <v>11</v>
      </c>
      <c r="D3899" s="1">
        <v>43600</v>
      </c>
      <c r="E3899" s="1">
        <v>43711</v>
      </c>
      <c r="F3899" s="1">
        <v>43729</v>
      </c>
      <c r="G3899" s="1">
        <v>43738</v>
      </c>
      <c r="H3899" t="s">
        <v>54</v>
      </c>
      <c r="I3899">
        <v>10</v>
      </c>
      <c r="J3899">
        <v>13</v>
      </c>
      <c r="K3899">
        <v>329</v>
      </c>
      <c r="L3899">
        <v>25</v>
      </c>
      <c r="M3899">
        <v>2</v>
      </c>
      <c r="N3899">
        <v>0.08</v>
      </c>
      <c r="O3899">
        <v>714.56</v>
      </c>
      <c r="P3899">
        <v>904.5</v>
      </c>
      <c r="Q3899">
        <f>Table1[[#This Row],[OrderQuantity]]*Table1[[#This Row],[UnitPrice]]</f>
        <v>1809</v>
      </c>
      <c r="R3899">
        <f>Table1[[#This Row],[OrderQuantity]]*Table1[[#This Row],[UnitCost]]</f>
        <v>1429.12</v>
      </c>
      <c r="S3899">
        <f>Table1[[#This Row],[OrderQuantity]]*Table1[[#This Row],[UnitPrice]]*(1-Table1[[#This Row],[DiscountApplied]]) - (Table1[[#This Row],[OrderQuantity]]*Table1[[#This Row],[UnitCost]])</f>
        <v>235.16000000000008</v>
      </c>
      <c r="T3899">
        <f>DATEDIF(Table1[[#This Row],[ShipDate]],Table1[[#This Row],[DeliveryDate]],"d")</f>
        <v>9</v>
      </c>
      <c r="U3899" t="str">
        <f t="shared" si="121"/>
        <v>Late</v>
      </c>
    </row>
    <row r="3900" spans="1:21" x14ac:dyDescent="0.3">
      <c r="A3900" t="str">
        <f t="shared" si="120"/>
        <v>SO-003999</v>
      </c>
      <c r="B3900" t="s">
        <v>3</v>
      </c>
      <c r="C3900" t="s">
        <v>9</v>
      </c>
      <c r="D3900" s="1">
        <v>43600</v>
      </c>
      <c r="E3900" s="1">
        <v>43711</v>
      </c>
      <c r="F3900" s="1">
        <v>43721</v>
      </c>
      <c r="G3900" s="1">
        <v>43725</v>
      </c>
      <c r="H3900" t="s">
        <v>54</v>
      </c>
      <c r="I3900">
        <v>6</v>
      </c>
      <c r="J3900">
        <v>39</v>
      </c>
      <c r="K3900">
        <v>72</v>
      </c>
      <c r="L3900">
        <v>15</v>
      </c>
      <c r="M3900">
        <v>1</v>
      </c>
      <c r="N3900">
        <v>0.4</v>
      </c>
      <c r="O3900">
        <v>822.96</v>
      </c>
      <c r="P3900">
        <v>1159.0999999999999</v>
      </c>
      <c r="Q3900">
        <f>Table1[[#This Row],[OrderQuantity]]*Table1[[#This Row],[UnitPrice]]</f>
        <v>1159.0999999999999</v>
      </c>
      <c r="R3900">
        <f>Table1[[#This Row],[OrderQuantity]]*Table1[[#This Row],[UnitCost]]</f>
        <v>822.96</v>
      </c>
      <c r="S3900">
        <f>Table1[[#This Row],[OrderQuantity]]*Table1[[#This Row],[UnitPrice]]*(1-Table1[[#This Row],[DiscountApplied]]) - (Table1[[#This Row],[OrderQuantity]]*Table1[[#This Row],[UnitCost]])</f>
        <v>-127.50000000000011</v>
      </c>
      <c r="T3900">
        <f>DATEDIF(Table1[[#This Row],[ShipDate]],Table1[[#This Row],[DeliveryDate]],"d")</f>
        <v>4</v>
      </c>
      <c r="U3900" t="str">
        <f t="shared" si="121"/>
        <v>On Time</v>
      </c>
    </row>
    <row r="3901" spans="1:21" x14ac:dyDescent="0.3">
      <c r="A3901" t="str">
        <f t="shared" si="120"/>
        <v>SO-004000</v>
      </c>
      <c r="B3901" t="s">
        <v>5</v>
      </c>
      <c r="C3901" t="s">
        <v>11</v>
      </c>
      <c r="D3901" s="1">
        <v>43600</v>
      </c>
      <c r="E3901" s="1">
        <v>43711</v>
      </c>
      <c r="F3901" s="1">
        <v>43714</v>
      </c>
      <c r="G3901" s="1">
        <v>43716</v>
      </c>
      <c r="H3901" t="s">
        <v>54</v>
      </c>
      <c r="I3901">
        <v>25</v>
      </c>
      <c r="J3901">
        <v>41</v>
      </c>
      <c r="K3901">
        <v>311</v>
      </c>
      <c r="L3901">
        <v>17</v>
      </c>
      <c r="M3901">
        <v>1</v>
      </c>
      <c r="N3901">
        <v>0.15</v>
      </c>
      <c r="O3901">
        <v>176.01</v>
      </c>
      <c r="P3901">
        <v>247.9</v>
      </c>
      <c r="Q3901">
        <f>Table1[[#This Row],[OrderQuantity]]*Table1[[#This Row],[UnitPrice]]</f>
        <v>247.9</v>
      </c>
      <c r="R3901">
        <f>Table1[[#This Row],[OrderQuantity]]*Table1[[#This Row],[UnitCost]]</f>
        <v>176.01</v>
      </c>
      <c r="S3901">
        <f>Table1[[#This Row],[OrderQuantity]]*Table1[[#This Row],[UnitPrice]]*(1-Table1[[#This Row],[DiscountApplied]]) - (Table1[[#This Row],[OrderQuantity]]*Table1[[#This Row],[UnitCost]])</f>
        <v>34.705000000000013</v>
      </c>
      <c r="T3901">
        <f>DATEDIF(Table1[[#This Row],[ShipDate]],Table1[[#This Row],[DeliveryDate]],"d")</f>
        <v>2</v>
      </c>
      <c r="U3901" t="str">
        <f t="shared" si="121"/>
        <v>On Time</v>
      </c>
    </row>
    <row r="3902" spans="1:21" x14ac:dyDescent="0.3">
      <c r="A3902" t="str">
        <f t="shared" si="120"/>
        <v>SO-004001</v>
      </c>
      <c r="B3902" t="s">
        <v>3</v>
      </c>
      <c r="C3902" t="s">
        <v>8</v>
      </c>
      <c r="D3902" s="1">
        <v>43600</v>
      </c>
      <c r="E3902" s="1">
        <v>43711</v>
      </c>
      <c r="F3902" s="1">
        <v>43725</v>
      </c>
      <c r="G3902" s="1">
        <v>43730</v>
      </c>
      <c r="H3902" t="s">
        <v>54</v>
      </c>
      <c r="I3902">
        <v>9</v>
      </c>
      <c r="J3902">
        <v>2</v>
      </c>
      <c r="K3902">
        <v>339</v>
      </c>
      <c r="L3902">
        <v>47</v>
      </c>
      <c r="M3902">
        <v>7</v>
      </c>
      <c r="N3902">
        <v>0.05</v>
      </c>
      <c r="O3902">
        <v>1802.97</v>
      </c>
      <c r="P3902">
        <v>3919.5</v>
      </c>
      <c r="Q3902">
        <f>Table1[[#This Row],[OrderQuantity]]*Table1[[#This Row],[UnitPrice]]</f>
        <v>27436.5</v>
      </c>
      <c r="R3902">
        <f>Table1[[#This Row],[OrderQuantity]]*Table1[[#This Row],[UnitCost]]</f>
        <v>12620.79</v>
      </c>
      <c r="S3902">
        <f>Table1[[#This Row],[OrderQuantity]]*Table1[[#This Row],[UnitPrice]]*(1-Table1[[#This Row],[DiscountApplied]]) - (Table1[[#This Row],[OrderQuantity]]*Table1[[#This Row],[UnitCost]])</f>
        <v>13443.884999999998</v>
      </c>
      <c r="T3902">
        <f>DATEDIF(Table1[[#This Row],[ShipDate]],Table1[[#This Row],[DeliveryDate]],"d")</f>
        <v>5</v>
      </c>
      <c r="U3902" t="str">
        <f t="shared" si="121"/>
        <v>On Time</v>
      </c>
    </row>
    <row r="3903" spans="1:21" x14ac:dyDescent="0.3">
      <c r="A3903" t="str">
        <f t="shared" si="120"/>
        <v>SO-004002</v>
      </c>
      <c r="B3903" t="s">
        <v>3</v>
      </c>
      <c r="C3903" t="s">
        <v>10</v>
      </c>
      <c r="D3903" s="1">
        <v>43600</v>
      </c>
      <c r="E3903" s="1">
        <v>43711</v>
      </c>
      <c r="F3903" s="1">
        <v>43735</v>
      </c>
      <c r="G3903" s="1">
        <v>43740</v>
      </c>
      <c r="H3903" t="s">
        <v>54</v>
      </c>
      <c r="I3903">
        <v>12</v>
      </c>
      <c r="J3903">
        <v>45</v>
      </c>
      <c r="K3903">
        <v>200</v>
      </c>
      <c r="L3903">
        <v>45</v>
      </c>
      <c r="M3903">
        <v>1</v>
      </c>
      <c r="N3903">
        <v>0.2</v>
      </c>
      <c r="O3903">
        <v>1714.8</v>
      </c>
      <c r="P3903">
        <v>2559.4</v>
      </c>
      <c r="Q3903">
        <f>Table1[[#This Row],[OrderQuantity]]*Table1[[#This Row],[UnitPrice]]</f>
        <v>2559.4</v>
      </c>
      <c r="R3903">
        <f>Table1[[#This Row],[OrderQuantity]]*Table1[[#This Row],[UnitCost]]</f>
        <v>1714.8</v>
      </c>
      <c r="S3903">
        <f>Table1[[#This Row],[OrderQuantity]]*Table1[[#This Row],[UnitPrice]]*(1-Table1[[#This Row],[DiscountApplied]]) - (Table1[[#This Row],[OrderQuantity]]*Table1[[#This Row],[UnitCost]])</f>
        <v>332.72000000000025</v>
      </c>
      <c r="T3903">
        <f>DATEDIF(Table1[[#This Row],[ShipDate]],Table1[[#This Row],[DeliveryDate]],"d")</f>
        <v>5</v>
      </c>
      <c r="U3903" t="str">
        <f t="shared" si="121"/>
        <v>On Time</v>
      </c>
    </row>
    <row r="3904" spans="1:21" x14ac:dyDescent="0.3">
      <c r="A3904" t="str">
        <f t="shared" si="120"/>
        <v>SO-004003</v>
      </c>
      <c r="B3904" t="s">
        <v>3</v>
      </c>
      <c r="C3904" t="s">
        <v>10</v>
      </c>
      <c r="D3904" s="1">
        <v>43600</v>
      </c>
      <c r="E3904" s="1">
        <v>43711</v>
      </c>
      <c r="F3904" s="1">
        <v>43721</v>
      </c>
      <c r="G3904" s="1">
        <v>43724</v>
      </c>
      <c r="H3904" t="s">
        <v>54</v>
      </c>
      <c r="I3904">
        <v>1</v>
      </c>
      <c r="J3904">
        <v>25</v>
      </c>
      <c r="K3904">
        <v>112</v>
      </c>
      <c r="L3904">
        <v>41</v>
      </c>
      <c r="M3904">
        <v>6</v>
      </c>
      <c r="N3904">
        <v>0.08</v>
      </c>
      <c r="O3904">
        <v>1183.49</v>
      </c>
      <c r="P3904">
        <v>2572.8000000000002</v>
      </c>
      <c r="Q3904">
        <f>Table1[[#This Row],[OrderQuantity]]*Table1[[#This Row],[UnitPrice]]</f>
        <v>15436.800000000001</v>
      </c>
      <c r="R3904">
        <f>Table1[[#This Row],[OrderQuantity]]*Table1[[#This Row],[UnitCost]]</f>
        <v>7100.9400000000005</v>
      </c>
      <c r="S3904">
        <f>Table1[[#This Row],[OrderQuantity]]*Table1[[#This Row],[UnitPrice]]*(1-Table1[[#This Row],[DiscountApplied]]) - (Table1[[#This Row],[OrderQuantity]]*Table1[[#This Row],[UnitCost]])</f>
        <v>7100.9160000000011</v>
      </c>
      <c r="T3904">
        <f>DATEDIF(Table1[[#This Row],[ShipDate]],Table1[[#This Row],[DeliveryDate]],"d")</f>
        <v>3</v>
      </c>
      <c r="U3904" t="str">
        <f t="shared" si="121"/>
        <v>On Time</v>
      </c>
    </row>
    <row r="3905" spans="1:21" x14ac:dyDescent="0.3">
      <c r="A3905" t="str">
        <f t="shared" si="120"/>
        <v>SO-004004</v>
      </c>
      <c r="B3905" t="s">
        <v>4</v>
      </c>
      <c r="C3905" t="s">
        <v>12</v>
      </c>
      <c r="D3905" s="1">
        <v>43600</v>
      </c>
      <c r="E3905" s="1">
        <v>43711</v>
      </c>
      <c r="F3905" s="1">
        <v>43726</v>
      </c>
      <c r="G3905" s="1">
        <v>43728</v>
      </c>
      <c r="H3905" t="s">
        <v>54</v>
      </c>
      <c r="I3905">
        <v>19</v>
      </c>
      <c r="J3905">
        <v>4</v>
      </c>
      <c r="K3905">
        <v>221</v>
      </c>
      <c r="L3905">
        <v>21</v>
      </c>
      <c r="M3905">
        <v>1</v>
      </c>
      <c r="N3905">
        <v>0.08</v>
      </c>
      <c r="O3905">
        <v>1743.27</v>
      </c>
      <c r="P3905">
        <v>2767.1</v>
      </c>
      <c r="Q3905">
        <f>Table1[[#This Row],[OrderQuantity]]*Table1[[#This Row],[UnitPrice]]</f>
        <v>2767.1</v>
      </c>
      <c r="R3905">
        <f>Table1[[#This Row],[OrderQuantity]]*Table1[[#This Row],[UnitCost]]</f>
        <v>1743.27</v>
      </c>
      <c r="S3905">
        <f>Table1[[#This Row],[OrderQuantity]]*Table1[[#This Row],[UnitPrice]]*(1-Table1[[#This Row],[DiscountApplied]]) - (Table1[[#This Row],[OrderQuantity]]*Table1[[#This Row],[UnitCost]])</f>
        <v>802.46199999999999</v>
      </c>
      <c r="T3905">
        <f>DATEDIF(Table1[[#This Row],[ShipDate]],Table1[[#This Row],[DeliveryDate]],"d")</f>
        <v>2</v>
      </c>
      <c r="U3905" t="str">
        <f t="shared" si="121"/>
        <v>On Time</v>
      </c>
    </row>
    <row r="3906" spans="1:21" x14ac:dyDescent="0.3">
      <c r="A3906" t="str">
        <f t="shared" ref="A3906:A3969" si="122">"SO-" &amp; TEXT(ROW(A3906)+99,"000000")</f>
        <v>SO-004005</v>
      </c>
      <c r="B3906" t="s">
        <v>4</v>
      </c>
      <c r="C3906" t="s">
        <v>12</v>
      </c>
      <c r="D3906" s="1">
        <v>43600</v>
      </c>
      <c r="E3906" s="1">
        <v>43712</v>
      </c>
      <c r="F3906" s="1">
        <v>43730</v>
      </c>
      <c r="G3906" s="1">
        <v>43733</v>
      </c>
      <c r="H3906" t="s">
        <v>54</v>
      </c>
      <c r="I3906">
        <v>19</v>
      </c>
      <c r="J3906">
        <v>18</v>
      </c>
      <c r="K3906">
        <v>247</v>
      </c>
      <c r="L3906">
        <v>37</v>
      </c>
      <c r="M3906">
        <v>7</v>
      </c>
      <c r="N3906">
        <v>0.08</v>
      </c>
      <c r="O3906">
        <v>1034.75</v>
      </c>
      <c r="P3906">
        <v>1916.2</v>
      </c>
      <c r="Q3906">
        <f>Table1[[#This Row],[OrderQuantity]]*Table1[[#This Row],[UnitPrice]]</f>
        <v>13413.4</v>
      </c>
      <c r="R3906">
        <f>Table1[[#This Row],[OrderQuantity]]*Table1[[#This Row],[UnitCost]]</f>
        <v>7243.25</v>
      </c>
      <c r="S3906">
        <f>Table1[[#This Row],[OrderQuantity]]*Table1[[#This Row],[UnitPrice]]*(1-Table1[[#This Row],[DiscountApplied]]) - (Table1[[#This Row],[OrderQuantity]]*Table1[[#This Row],[UnitCost]])</f>
        <v>5097.0779999999995</v>
      </c>
      <c r="T3906">
        <f>DATEDIF(Table1[[#This Row],[ShipDate]],Table1[[#This Row],[DeliveryDate]],"d")</f>
        <v>3</v>
      </c>
      <c r="U3906" t="str">
        <f t="shared" ref="U3906:U3969" si="123">IF(T3906&gt;7,"Late","On Time")</f>
        <v>On Time</v>
      </c>
    </row>
    <row r="3907" spans="1:21" x14ac:dyDescent="0.3">
      <c r="A3907" t="str">
        <f t="shared" si="122"/>
        <v>SO-004006</v>
      </c>
      <c r="B3907" t="s">
        <v>4</v>
      </c>
      <c r="C3907" t="s">
        <v>10</v>
      </c>
      <c r="D3907" s="1">
        <v>43600</v>
      </c>
      <c r="E3907" s="1">
        <v>43712</v>
      </c>
      <c r="F3907" s="1">
        <v>43729</v>
      </c>
      <c r="G3907" s="1">
        <v>43735</v>
      </c>
      <c r="H3907" t="s">
        <v>54</v>
      </c>
      <c r="I3907">
        <v>19</v>
      </c>
      <c r="J3907">
        <v>45</v>
      </c>
      <c r="K3907">
        <v>189</v>
      </c>
      <c r="L3907">
        <v>43</v>
      </c>
      <c r="M3907">
        <v>5</v>
      </c>
      <c r="N3907">
        <v>0.05</v>
      </c>
      <c r="O3907">
        <v>943.36</v>
      </c>
      <c r="P3907">
        <v>1715.2</v>
      </c>
      <c r="Q3907">
        <f>Table1[[#This Row],[OrderQuantity]]*Table1[[#This Row],[UnitPrice]]</f>
        <v>8576</v>
      </c>
      <c r="R3907">
        <f>Table1[[#This Row],[OrderQuantity]]*Table1[[#This Row],[UnitCost]]</f>
        <v>4716.8</v>
      </c>
      <c r="S3907">
        <f>Table1[[#This Row],[OrderQuantity]]*Table1[[#This Row],[UnitPrice]]*(1-Table1[[#This Row],[DiscountApplied]]) - (Table1[[#This Row],[OrderQuantity]]*Table1[[#This Row],[UnitCost]])</f>
        <v>3430.3999999999996</v>
      </c>
      <c r="T3907">
        <f>DATEDIF(Table1[[#This Row],[ShipDate]],Table1[[#This Row],[DeliveryDate]],"d")</f>
        <v>6</v>
      </c>
      <c r="U3907" t="str">
        <f t="shared" si="123"/>
        <v>On Time</v>
      </c>
    </row>
    <row r="3908" spans="1:21" x14ac:dyDescent="0.3">
      <c r="A3908" t="str">
        <f t="shared" si="122"/>
        <v>SO-004007</v>
      </c>
      <c r="B3908" t="s">
        <v>4</v>
      </c>
      <c r="C3908" t="s">
        <v>13</v>
      </c>
      <c r="D3908" s="1">
        <v>43600</v>
      </c>
      <c r="E3908" s="1">
        <v>43712</v>
      </c>
      <c r="F3908" s="1">
        <v>43732</v>
      </c>
      <c r="G3908" s="1">
        <v>43737</v>
      </c>
      <c r="H3908" t="s">
        <v>54</v>
      </c>
      <c r="I3908">
        <v>13</v>
      </c>
      <c r="J3908">
        <v>39</v>
      </c>
      <c r="K3908">
        <v>2</v>
      </c>
      <c r="L3908">
        <v>26</v>
      </c>
      <c r="M3908">
        <v>3</v>
      </c>
      <c r="N3908">
        <v>0.08</v>
      </c>
      <c r="O3908">
        <v>586.79</v>
      </c>
      <c r="P3908">
        <v>1011.7</v>
      </c>
      <c r="Q3908">
        <f>Table1[[#This Row],[OrderQuantity]]*Table1[[#This Row],[UnitPrice]]</f>
        <v>3035.1000000000004</v>
      </c>
      <c r="R3908">
        <f>Table1[[#This Row],[OrderQuantity]]*Table1[[#This Row],[UnitCost]]</f>
        <v>1760.37</v>
      </c>
      <c r="S3908">
        <f>Table1[[#This Row],[OrderQuantity]]*Table1[[#This Row],[UnitPrice]]*(1-Table1[[#This Row],[DiscountApplied]]) - (Table1[[#This Row],[OrderQuantity]]*Table1[[#This Row],[UnitCost]])</f>
        <v>1031.9220000000005</v>
      </c>
      <c r="T3908">
        <f>DATEDIF(Table1[[#This Row],[ShipDate]],Table1[[#This Row],[DeliveryDate]],"d")</f>
        <v>5</v>
      </c>
      <c r="U3908" t="str">
        <f t="shared" si="123"/>
        <v>On Time</v>
      </c>
    </row>
    <row r="3909" spans="1:21" x14ac:dyDescent="0.3">
      <c r="A3909" t="str">
        <f t="shared" si="122"/>
        <v>SO-004008</v>
      </c>
      <c r="B3909" t="s">
        <v>3</v>
      </c>
      <c r="C3909" t="s">
        <v>8</v>
      </c>
      <c r="D3909" s="1">
        <v>43600</v>
      </c>
      <c r="E3909" s="1">
        <v>43712</v>
      </c>
      <c r="F3909" s="1">
        <v>43720</v>
      </c>
      <c r="G3909" s="1">
        <v>43722</v>
      </c>
      <c r="H3909" t="s">
        <v>54</v>
      </c>
      <c r="I3909">
        <v>2</v>
      </c>
      <c r="J3909">
        <v>23</v>
      </c>
      <c r="K3909">
        <v>341</v>
      </c>
      <c r="L3909">
        <v>10</v>
      </c>
      <c r="M3909">
        <v>6</v>
      </c>
      <c r="N3909">
        <v>0.05</v>
      </c>
      <c r="O3909">
        <v>676.57</v>
      </c>
      <c r="P3909">
        <v>1025.0999999999999</v>
      </c>
      <c r="Q3909">
        <f>Table1[[#This Row],[OrderQuantity]]*Table1[[#This Row],[UnitPrice]]</f>
        <v>6150.5999999999995</v>
      </c>
      <c r="R3909">
        <f>Table1[[#This Row],[OrderQuantity]]*Table1[[#This Row],[UnitCost]]</f>
        <v>4059.42</v>
      </c>
      <c r="S3909">
        <f>Table1[[#This Row],[OrderQuantity]]*Table1[[#This Row],[UnitPrice]]*(1-Table1[[#This Row],[DiscountApplied]]) - (Table1[[#This Row],[OrderQuantity]]*Table1[[#This Row],[UnitCost]])</f>
        <v>1783.6499999999987</v>
      </c>
      <c r="T3909">
        <f>DATEDIF(Table1[[#This Row],[ShipDate]],Table1[[#This Row],[DeliveryDate]],"d")</f>
        <v>2</v>
      </c>
      <c r="U3909" t="str">
        <f t="shared" si="123"/>
        <v>On Time</v>
      </c>
    </row>
    <row r="3910" spans="1:21" x14ac:dyDescent="0.3">
      <c r="A3910" t="str">
        <f t="shared" si="122"/>
        <v>SO-004009</v>
      </c>
      <c r="B3910" t="s">
        <v>2</v>
      </c>
      <c r="C3910" t="s">
        <v>12</v>
      </c>
      <c r="D3910" s="1">
        <v>43600</v>
      </c>
      <c r="E3910" s="1">
        <v>43713</v>
      </c>
      <c r="F3910" s="1">
        <v>43719</v>
      </c>
      <c r="G3910" s="1">
        <v>43728</v>
      </c>
      <c r="H3910" t="s">
        <v>54</v>
      </c>
      <c r="I3910">
        <v>23</v>
      </c>
      <c r="J3910">
        <v>32</v>
      </c>
      <c r="K3910">
        <v>241</v>
      </c>
      <c r="L3910">
        <v>20</v>
      </c>
      <c r="M3910">
        <v>6</v>
      </c>
      <c r="N3910">
        <v>0.1</v>
      </c>
      <c r="O3910">
        <v>830.93</v>
      </c>
      <c r="P3910">
        <v>1065.3</v>
      </c>
      <c r="Q3910">
        <f>Table1[[#This Row],[OrderQuantity]]*Table1[[#This Row],[UnitPrice]]</f>
        <v>6391.7999999999993</v>
      </c>
      <c r="R3910">
        <f>Table1[[#This Row],[OrderQuantity]]*Table1[[#This Row],[UnitCost]]</f>
        <v>4985.58</v>
      </c>
      <c r="S3910">
        <f>Table1[[#This Row],[OrderQuantity]]*Table1[[#This Row],[UnitPrice]]*(1-Table1[[#This Row],[DiscountApplied]]) - (Table1[[#This Row],[OrderQuantity]]*Table1[[#This Row],[UnitCost]])</f>
        <v>767.04</v>
      </c>
      <c r="T3910">
        <f>DATEDIF(Table1[[#This Row],[ShipDate]],Table1[[#This Row],[DeliveryDate]],"d")</f>
        <v>9</v>
      </c>
      <c r="U3910" t="str">
        <f t="shared" si="123"/>
        <v>Late</v>
      </c>
    </row>
    <row r="3911" spans="1:21" x14ac:dyDescent="0.3">
      <c r="A3911" t="str">
        <f t="shared" si="122"/>
        <v>SO-004010</v>
      </c>
      <c r="B3911" t="s">
        <v>4</v>
      </c>
      <c r="C3911" t="s">
        <v>8</v>
      </c>
      <c r="D3911" s="1">
        <v>43600</v>
      </c>
      <c r="E3911" s="1">
        <v>43713</v>
      </c>
      <c r="F3911" s="1">
        <v>43731</v>
      </c>
      <c r="G3911" s="1">
        <v>43740</v>
      </c>
      <c r="H3911" t="s">
        <v>54</v>
      </c>
      <c r="I3911">
        <v>13</v>
      </c>
      <c r="J3911">
        <v>47</v>
      </c>
      <c r="K3911">
        <v>332</v>
      </c>
      <c r="L3911">
        <v>18</v>
      </c>
      <c r="M3911">
        <v>6</v>
      </c>
      <c r="N3911">
        <v>0.05</v>
      </c>
      <c r="O3911">
        <v>905.84</v>
      </c>
      <c r="P3911">
        <v>1132.3</v>
      </c>
      <c r="Q3911">
        <f>Table1[[#This Row],[OrderQuantity]]*Table1[[#This Row],[UnitPrice]]</f>
        <v>6793.7999999999993</v>
      </c>
      <c r="R3911">
        <f>Table1[[#This Row],[OrderQuantity]]*Table1[[#This Row],[UnitCost]]</f>
        <v>5435.04</v>
      </c>
      <c r="S3911">
        <f>Table1[[#This Row],[OrderQuantity]]*Table1[[#This Row],[UnitPrice]]*(1-Table1[[#This Row],[DiscountApplied]]) - (Table1[[#This Row],[OrderQuantity]]*Table1[[#This Row],[UnitCost]])</f>
        <v>1019.0699999999988</v>
      </c>
      <c r="T3911">
        <f>DATEDIF(Table1[[#This Row],[ShipDate]],Table1[[#This Row],[DeliveryDate]],"d")</f>
        <v>9</v>
      </c>
      <c r="U3911" t="str">
        <f t="shared" si="123"/>
        <v>Late</v>
      </c>
    </row>
    <row r="3912" spans="1:21" x14ac:dyDescent="0.3">
      <c r="A3912" t="str">
        <f t="shared" si="122"/>
        <v>SO-004011</v>
      </c>
      <c r="B3912" t="s">
        <v>2</v>
      </c>
      <c r="C3912" t="s">
        <v>13</v>
      </c>
      <c r="D3912" s="1">
        <v>43600</v>
      </c>
      <c r="E3912" s="1">
        <v>43713</v>
      </c>
      <c r="F3912" s="1">
        <v>43728</v>
      </c>
      <c r="G3912" s="1">
        <v>43737</v>
      </c>
      <c r="H3912" t="s">
        <v>54</v>
      </c>
      <c r="I3912">
        <v>21</v>
      </c>
      <c r="J3912">
        <v>13</v>
      </c>
      <c r="K3912">
        <v>21</v>
      </c>
      <c r="L3912">
        <v>4</v>
      </c>
      <c r="M3912">
        <v>2</v>
      </c>
      <c r="N3912">
        <v>0.05</v>
      </c>
      <c r="O3912">
        <v>689.83</v>
      </c>
      <c r="P3912">
        <v>884.4</v>
      </c>
      <c r="Q3912">
        <f>Table1[[#This Row],[OrderQuantity]]*Table1[[#This Row],[UnitPrice]]</f>
        <v>1768.8</v>
      </c>
      <c r="R3912">
        <f>Table1[[#This Row],[OrderQuantity]]*Table1[[#This Row],[UnitCost]]</f>
        <v>1379.66</v>
      </c>
      <c r="S3912">
        <f>Table1[[#This Row],[OrderQuantity]]*Table1[[#This Row],[UnitPrice]]*(1-Table1[[#This Row],[DiscountApplied]]) - (Table1[[#This Row],[OrderQuantity]]*Table1[[#This Row],[UnitCost]])</f>
        <v>300.69999999999982</v>
      </c>
      <c r="T3912">
        <f>DATEDIF(Table1[[#This Row],[ShipDate]],Table1[[#This Row],[DeliveryDate]],"d")</f>
        <v>9</v>
      </c>
      <c r="U3912" t="str">
        <f t="shared" si="123"/>
        <v>Late</v>
      </c>
    </row>
    <row r="3913" spans="1:21" x14ac:dyDescent="0.3">
      <c r="A3913" t="str">
        <f t="shared" si="122"/>
        <v>SO-004012</v>
      </c>
      <c r="B3913" t="s">
        <v>3</v>
      </c>
      <c r="C3913" t="s">
        <v>10</v>
      </c>
      <c r="D3913" s="1">
        <v>43600</v>
      </c>
      <c r="E3913" s="1">
        <v>43713</v>
      </c>
      <c r="F3913" s="1">
        <v>43718</v>
      </c>
      <c r="G3913" s="1">
        <v>43727</v>
      </c>
      <c r="H3913" t="s">
        <v>54</v>
      </c>
      <c r="I3913">
        <v>8</v>
      </c>
      <c r="J3913">
        <v>24</v>
      </c>
      <c r="K3913">
        <v>133</v>
      </c>
      <c r="L3913">
        <v>45</v>
      </c>
      <c r="M3913">
        <v>8</v>
      </c>
      <c r="N3913">
        <v>0.1</v>
      </c>
      <c r="O3913">
        <v>524.61</v>
      </c>
      <c r="P3913">
        <v>971.5</v>
      </c>
      <c r="Q3913">
        <f>Table1[[#This Row],[OrderQuantity]]*Table1[[#This Row],[UnitPrice]]</f>
        <v>7772</v>
      </c>
      <c r="R3913">
        <f>Table1[[#This Row],[OrderQuantity]]*Table1[[#This Row],[UnitCost]]</f>
        <v>4196.88</v>
      </c>
      <c r="S3913">
        <f>Table1[[#This Row],[OrderQuantity]]*Table1[[#This Row],[UnitPrice]]*(1-Table1[[#This Row],[DiscountApplied]]) - (Table1[[#This Row],[OrderQuantity]]*Table1[[#This Row],[UnitCost]])</f>
        <v>2797.92</v>
      </c>
      <c r="T3913">
        <f>DATEDIF(Table1[[#This Row],[ShipDate]],Table1[[#This Row],[DeliveryDate]],"d")</f>
        <v>9</v>
      </c>
      <c r="U3913" t="str">
        <f t="shared" si="123"/>
        <v>Late</v>
      </c>
    </row>
    <row r="3914" spans="1:21" x14ac:dyDescent="0.3">
      <c r="A3914" t="str">
        <f t="shared" si="122"/>
        <v>SO-004013</v>
      </c>
      <c r="B3914" t="s">
        <v>3</v>
      </c>
      <c r="C3914" t="s">
        <v>11</v>
      </c>
      <c r="D3914" s="1">
        <v>43600</v>
      </c>
      <c r="E3914" s="1">
        <v>43713</v>
      </c>
      <c r="F3914" s="1">
        <v>43725</v>
      </c>
      <c r="G3914" s="1">
        <v>43731</v>
      </c>
      <c r="H3914" t="s">
        <v>54</v>
      </c>
      <c r="I3914">
        <v>3</v>
      </c>
      <c r="J3914">
        <v>23</v>
      </c>
      <c r="K3914">
        <v>311</v>
      </c>
      <c r="L3914">
        <v>18</v>
      </c>
      <c r="M3914">
        <v>4</v>
      </c>
      <c r="N3914">
        <v>0.08</v>
      </c>
      <c r="O3914">
        <v>1301.01</v>
      </c>
      <c r="P3914">
        <v>1782.2</v>
      </c>
      <c r="Q3914">
        <f>Table1[[#This Row],[OrderQuantity]]*Table1[[#This Row],[UnitPrice]]</f>
        <v>7128.8</v>
      </c>
      <c r="R3914">
        <f>Table1[[#This Row],[OrderQuantity]]*Table1[[#This Row],[UnitCost]]</f>
        <v>5204.04</v>
      </c>
      <c r="S3914">
        <f>Table1[[#This Row],[OrderQuantity]]*Table1[[#This Row],[UnitPrice]]*(1-Table1[[#This Row],[DiscountApplied]]) - (Table1[[#This Row],[OrderQuantity]]*Table1[[#This Row],[UnitCost]])</f>
        <v>1354.4560000000001</v>
      </c>
      <c r="T3914">
        <f>DATEDIF(Table1[[#This Row],[ShipDate]],Table1[[#This Row],[DeliveryDate]],"d")</f>
        <v>6</v>
      </c>
      <c r="U3914" t="str">
        <f t="shared" si="123"/>
        <v>On Time</v>
      </c>
    </row>
    <row r="3915" spans="1:21" x14ac:dyDescent="0.3">
      <c r="A3915" t="str">
        <f t="shared" si="122"/>
        <v>SO-004014</v>
      </c>
      <c r="B3915" t="s">
        <v>3</v>
      </c>
      <c r="C3915" t="s">
        <v>13</v>
      </c>
      <c r="D3915" s="1">
        <v>43600</v>
      </c>
      <c r="E3915" s="1">
        <v>43713</v>
      </c>
      <c r="F3915" s="1">
        <v>43725</v>
      </c>
      <c r="G3915" s="1">
        <v>43734</v>
      </c>
      <c r="H3915" t="s">
        <v>54</v>
      </c>
      <c r="I3915">
        <v>4</v>
      </c>
      <c r="J3915">
        <v>3</v>
      </c>
      <c r="K3915">
        <v>43</v>
      </c>
      <c r="L3915">
        <v>10</v>
      </c>
      <c r="M3915">
        <v>6</v>
      </c>
      <c r="N3915">
        <v>0.3</v>
      </c>
      <c r="O3915">
        <v>500.49</v>
      </c>
      <c r="P3915">
        <v>1112.2</v>
      </c>
      <c r="Q3915">
        <f>Table1[[#This Row],[OrderQuantity]]*Table1[[#This Row],[UnitPrice]]</f>
        <v>6673.2000000000007</v>
      </c>
      <c r="R3915">
        <f>Table1[[#This Row],[OrderQuantity]]*Table1[[#This Row],[UnitCost]]</f>
        <v>3002.94</v>
      </c>
      <c r="S3915">
        <f>Table1[[#This Row],[OrderQuantity]]*Table1[[#This Row],[UnitPrice]]*(1-Table1[[#This Row],[DiscountApplied]]) - (Table1[[#This Row],[OrderQuantity]]*Table1[[#This Row],[UnitCost]])</f>
        <v>1668.2999999999997</v>
      </c>
      <c r="T3915">
        <f>DATEDIF(Table1[[#This Row],[ShipDate]],Table1[[#This Row],[DeliveryDate]],"d")</f>
        <v>9</v>
      </c>
      <c r="U3915" t="str">
        <f t="shared" si="123"/>
        <v>Late</v>
      </c>
    </row>
    <row r="3916" spans="1:21" x14ac:dyDescent="0.3">
      <c r="A3916" t="str">
        <f t="shared" si="122"/>
        <v>SO-004015</v>
      </c>
      <c r="B3916" t="s">
        <v>3</v>
      </c>
      <c r="C3916" t="s">
        <v>10</v>
      </c>
      <c r="D3916" s="1">
        <v>43600</v>
      </c>
      <c r="E3916" s="1">
        <v>43713</v>
      </c>
      <c r="F3916" s="1">
        <v>43737</v>
      </c>
      <c r="G3916" s="1">
        <v>43739</v>
      </c>
      <c r="H3916" t="s">
        <v>54</v>
      </c>
      <c r="I3916">
        <v>8</v>
      </c>
      <c r="J3916">
        <v>17</v>
      </c>
      <c r="K3916">
        <v>116</v>
      </c>
      <c r="L3916">
        <v>40</v>
      </c>
      <c r="M3916">
        <v>2</v>
      </c>
      <c r="N3916">
        <v>0.15</v>
      </c>
      <c r="O3916">
        <v>1616.04</v>
      </c>
      <c r="P3916">
        <v>2412</v>
      </c>
      <c r="Q3916">
        <f>Table1[[#This Row],[OrderQuantity]]*Table1[[#This Row],[UnitPrice]]</f>
        <v>4824</v>
      </c>
      <c r="R3916">
        <f>Table1[[#This Row],[OrderQuantity]]*Table1[[#This Row],[UnitCost]]</f>
        <v>3232.08</v>
      </c>
      <c r="S3916">
        <f>Table1[[#This Row],[OrderQuantity]]*Table1[[#This Row],[UnitPrice]]*(1-Table1[[#This Row],[DiscountApplied]]) - (Table1[[#This Row],[OrderQuantity]]*Table1[[#This Row],[UnitCost]])</f>
        <v>868.31999999999971</v>
      </c>
      <c r="T3916">
        <f>DATEDIF(Table1[[#This Row],[ShipDate]],Table1[[#This Row],[DeliveryDate]],"d")</f>
        <v>2</v>
      </c>
      <c r="U3916" t="str">
        <f t="shared" si="123"/>
        <v>On Time</v>
      </c>
    </row>
    <row r="3917" spans="1:21" x14ac:dyDescent="0.3">
      <c r="A3917" t="str">
        <f t="shared" si="122"/>
        <v>SO-004016</v>
      </c>
      <c r="B3917" t="s">
        <v>3</v>
      </c>
      <c r="C3917" t="s">
        <v>13</v>
      </c>
      <c r="D3917" s="1">
        <v>43600</v>
      </c>
      <c r="E3917" s="1">
        <v>43713</v>
      </c>
      <c r="F3917" s="1">
        <v>43737</v>
      </c>
      <c r="G3917" s="1">
        <v>43739</v>
      </c>
      <c r="H3917" t="s">
        <v>54</v>
      </c>
      <c r="I3917">
        <v>9</v>
      </c>
      <c r="J3917">
        <v>13</v>
      </c>
      <c r="K3917">
        <v>53</v>
      </c>
      <c r="L3917">
        <v>8</v>
      </c>
      <c r="M3917">
        <v>1</v>
      </c>
      <c r="N3917">
        <v>0.15</v>
      </c>
      <c r="O3917">
        <v>3080.53</v>
      </c>
      <c r="P3917">
        <v>3899.4</v>
      </c>
      <c r="Q3917">
        <f>Table1[[#This Row],[OrderQuantity]]*Table1[[#This Row],[UnitPrice]]</f>
        <v>3899.4</v>
      </c>
      <c r="R3917">
        <f>Table1[[#This Row],[OrderQuantity]]*Table1[[#This Row],[UnitCost]]</f>
        <v>3080.53</v>
      </c>
      <c r="S3917">
        <f>Table1[[#This Row],[OrderQuantity]]*Table1[[#This Row],[UnitPrice]]*(1-Table1[[#This Row],[DiscountApplied]]) - (Table1[[#This Row],[OrderQuantity]]*Table1[[#This Row],[UnitCost]])</f>
        <v>233.95999999999958</v>
      </c>
      <c r="T3917">
        <f>DATEDIF(Table1[[#This Row],[ShipDate]],Table1[[#This Row],[DeliveryDate]],"d")</f>
        <v>2</v>
      </c>
      <c r="U3917" t="str">
        <f t="shared" si="123"/>
        <v>On Time</v>
      </c>
    </row>
    <row r="3918" spans="1:21" x14ac:dyDescent="0.3">
      <c r="A3918" t="str">
        <f t="shared" si="122"/>
        <v>SO-004017</v>
      </c>
      <c r="B3918" t="s">
        <v>3</v>
      </c>
      <c r="C3918" t="s">
        <v>13</v>
      </c>
      <c r="D3918" s="1">
        <v>43600</v>
      </c>
      <c r="E3918" s="1">
        <v>43713</v>
      </c>
      <c r="F3918" s="1">
        <v>43737</v>
      </c>
      <c r="G3918" s="1">
        <v>43738</v>
      </c>
      <c r="H3918" t="s">
        <v>54</v>
      </c>
      <c r="I3918">
        <v>6</v>
      </c>
      <c r="J3918">
        <v>27</v>
      </c>
      <c r="K3918">
        <v>25</v>
      </c>
      <c r="L3918">
        <v>23</v>
      </c>
      <c r="M3918">
        <v>3</v>
      </c>
      <c r="N3918">
        <v>0.1</v>
      </c>
      <c r="O3918">
        <v>3263.44</v>
      </c>
      <c r="P3918">
        <v>3979.8</v>
      </c>
      <c r="Q3918">
        <f>Table1[[#This Row],[OrderQuantity]]*Table1[[#This Row],[UnitPrice]]</f>
        <v>11939.400000000001</v>
      </c>
      <c r="R3918">
        <f>Table1[[#This Row],[OrderQuantity]]*Table1[[#This Row],[UnitCost]]</f>
        <v>9790.32</v>
      </c>
      <c r="S3918">
        <f>Table1[[#This Row],[OrderQuantity]]*Table1[[#This Row],[UnitPrice]]*(1-Table1[[#This Row],[DiscountApplied]]) - (Table1[[#This Row],[OrderQuantity]]*Table1[[#This Row],[UnitCost]])</f>
        <v>955.14000000000124</v>
      </c>
      <c r="T3918">
        <f>DATEDIF(Table1[[#This Row],[ShipDate]],Table1[[#This Row],[DeliveryDate]],"d")</f>
        <v>1</v>
      </c>
      <c r="U3918" t="str">
        <f t="shared" si="123"/>
        <v>On Time</v>
      </c>
    </row>
    <row r="3919" spans="1:21" x14ac:dyDescent="0.3">
      <c r="A3919" t="str">
        <f t="shared" si="122"/>
        <v>SO-004018</v>
      </c>
      <c r="B3919" t="s">
        <v>4</v>
      </c>
      <c r="C3919" t="s">
        <v>8</v>
      </c>
      <c r="D3919" s="1">
        <v>43600</v>
      </c>
      <c r="E3919" s="1">
        <v>43714</v>
      </c>
      <c r="F3919" s="1">
        <v>43731</v>
      </c>
      <c r="G3919" s="1">
        <v>43741</v>
      </c>
      <c r="H3919" t="s">
        <v>54</v>
      </c>
      <c r="I3919">
        <v>12</v>
      </c>
      <c r="J3919">
        <v>50</v>
      </c>
      <c r="K3919">
        <v>366</v>
      </c>
      <c r="L3919">
        <v>40</v>
      </c>
      <c r="M3919">
        <v>2</v>
      </c>
      <c r="N3919">
        <v>0.1</v>
      </c>
      <c r="O3919">
        <v>1410.75</v>
      </c>
      <c r="P3919">
        <v>2519.1999999999998</v>
      </c>
      <c r="Q3919">
        <f>Table1[[#This Row],[OrderQuantity]]*Table1[[#This Row],[UnitPrice]]</f>
        <v>5038.3999999999996</v>
      </c>
      <c r="R3919">
        <f>Table1[[#This Row],[OrderQuantity]]*Table1[[#This Row],[UnitCost]]</f>
        <v>2821.5</v>
      </c>
      <c r="S3919">
        <f>Table1[[#This Row],[OrderQuantity]]*Table1[[#This Row],[UnitPrice]]*(1-Table1[[#This Row],[DiscountApplied]]) - (Table1[[#This Row],[OrderQuantity]]*Table1[[#This Row],[UnitCost]])</f>
        <v>1713.0599999999995</v>
      </c>
      <c r="T3919">
        <f>DATEDIF(Table1[[#This Row],[ShipDate]],Table1[[#This Row],[DeliveryDate]],"d")</f>
        <v>10</v>
      </c>
      <c r="U3919" t="str">
        <f t="shared" si="123"/>
        <v>Late</v>
      </c>
    </row>
    <row r="3920" spans="1:21" x14ac:dyDescent="0.3">
      <c r="A3920" t="str">
        <f t="shared" si="122"/>
        <v>SO-004019</v>
      </c>
      <c r="B3920" t="s">
        <v>3</v>
      </c>
      <c r="C3920" t="s">
        <v>10</v>
      </c>
      <c r="D3920" s="1">
        <v>43600</v>
      </c>
      <c r="E3920" s="1">
        <v>43714</v>
      </c>
      <c r="F3920" s="1">
        <v>43735</v>
      </c>
      <c r="G3920" s="1">
        <v>43745</v>
      </c>
      <c r="H3920" t="s">
        <v>54</v>
      </c>
      <c r="I3920">
        <v>2</v>
      </c>
      <c r="J3920">
        <v>19</v>
      </c>
      <c r="K3920">
        <v>113</v>
      </c>
      <c r="L3920">
        <v>15</v>
      </c>
      <c r="M3920">
        <v>1</v>
      </c>
      <c r="N3920">
        <v>0.05</v>
      </c>
      <c r="O3920">
        <v>570.1</v>
      </c>
      <c r="P3920">
        <v>850.9</v>
      </c>
      <c r="Q3920">
        <f>Table1[[#This Row],[OrderQuantity]]*Table1[[#This Row],[UnitPrice]]</f>
        <v>850.9</v>
      </c>
      <c r="R3920">
        <f>Table1[[#This Row],[OrderQuantity]]*Table1[[#This Row],[UnitCost]]</f>
        <v>570.1</v>
      </c>
      <c r="S3920">
        <f>Table1[[#This Row],[OrderQuantity]]*Table1[[#This Row],[UnitPrice]]*(1-Table1[[#This Row],[DiscountApplied]]) - (Table1[[#This Row],[OrderQuantity]]*Table1[[#This Row],[UnitCost]])</f>
        <v>238.25499999999988</v>
      </c>
      <c r="T3920">
        <f>DATEDIF(Table1[[#This Row],[ShipDate]],Table1[[#This Row],[DeliveryDate]],"d")</f>
        <v>10</v>
      </c>
      <c r="U3920" t="str">
        <f t="shared" si="123"/>
        <v>Late</v>
      </c>
    </row>
    <row r="3921" spans="1:21" x14ac:dyDescent="0.3">
      <c r="A3921" t="str">
        <f t="shared" si="122"/>
        <v>SO-004020</v>
      </c>
      <c r="B3921" t="s">
        <v>3</v>
      </c>
      <c r="C3921" t="s">
        <v>10</v>
      </c>
      <c r="D3921" s="1">
        <v>43600</v>
      </c>
      <c r="E3921" s="1">
        <v>43714</v>
      </c>
      <c r="F3921" s="1">
        <v>43732</v>
      </c>
      <c r="G3921" s="1">
        <v>43735</v>
      </c>
      <c r="H3921" t="s">
        <v>54</v>
      </c>
      <c r="I3921">
        <v>9</v>
      </c>
      <c r="J3921">
        <v>45</v>
      </c>
      <c r="K3921">
        <v>187</v>
      </c>
      <c r="L3921">
        <v>45</v>
      </c>
      <c r="M3921">
        <v>2</v>
      </c>
      <c r="N3921">
        <v>0.08</v>
      </c>
      <c r="O3921">
        <v>1654.63</v>
      </c>
      <c r="P3921">
        <v>1969.8</v>
      </c>
      <c r="Q3921">
        <f>Table1[[#This Row],[OrderQuantity]]*Table1[[#This Row],[UnitPrice]]</f>
        <v>3939.6</v>
      </c>
      <c r="R3921">
        <f>Table1[[#This Row],[OrderQuantity]]*Table1[[#This Row],[UnitCost]]</f>
        <v>3309.26</v>
      </c>
      <c r="S3921">
        <f>Table1[[#This Row],[OrderQuantity]]*Table1[[#This Row],[UnitPrice]]*(1-Table1[[#This Row],[DiscountApplied]]) - (Table1[[#This Row],[OrderQuantity]]*Table1[[#This Row],[UnitCost]])</f>
        <v>315.17200000000003</v>
      </c>
      <c r="T3921">
        <f>DATEDIF(Table1[[#This Row],[ShipDate]],Table1[[#This Row],[DeliveryDate]],"d")</f>
        <v>3</v>
      </c>
      <c r="U3921" t="str">
        <f t="shared" si="123"/>
        <v>On Time</v>
      </c>
    </row>
    <row r="3922" spans="1:21" x14ac:dyDescent="0.3">
      <c r="A3922" t="str">
        <f t="shared" si="122"/>
        <v>SO-004021</v>
      </c>
      <c r="B3922" t="s">
        <v>4</v>
      </c>
      <c r="C3922" t="s">
        <v>9</v>
      </c>
      <c r="D3922" s="1">
        <v>43600</v>
      </c>
      <c r="E3922" s="1">
        <v>43714</v>
      </c>
      <c r="F3922" s="1">
        <v>43735</v>
      </c>
      <c r="G3922" s="1">
        <v>43742</v>
      </c>
      <c r="H3922" t="s">
        <v>54</v>
      </c>
      <c r="I3922">
        <v>17</v>
      </c>
      <c r="J3922">
        <v>24</v>
      </c>
      <c r="K3922">
        <v>71</v>
      </c>
      <c r="L3922">
        <v>35</v>
      </c>
      <c r="M3922">
        <v>8</v>
      </c>
      <c r="N3922">
        <v>0.4</v>
      </c>
      <c r="O3922">
        <v>614.86</v>
      </c>
      <c r="P3922">
        <v>1078.7</v>
      </c>
      <c r="Q3922">
        <f>Table1[[#This Row],[OrderQuantity]]*Table1[[#This Row],[UnitPrice]]</f>
        <v>8629.6</v>
      </c>
      <c r="R3922">
        <f>Table1[[#This Row],[OrderQuantity]]*Table1[[#This Row],[UnitCost]]</f>
        <v>4918.88</v>
      </c>
      <c r="S3922">
        <f>Table1[[#This Row],[OrderQuantity]]*Table1[[#This Row],[UnitPrice]]*(1-Table1[[#This Row],[DiscountApplied]]) - (Table1[[#This Row],[OrderQuantity]]*Table1[[#This Row],[UnitCost]])</f>
        <v>258.88000000000011</v>
      </c>
      <c r="T3922">
        <f>DATEDIF(Table1[[#This Row],[ShipDate]],Table1[[#This Row],[DeliveryDate]],"d")</f>
        <v>7</v>
      </c>
      <c r="U3922" t="str">
        <f t="shared" si="123"/>
        <v>On Time</v>
      </c>
    </row>
    <row r="3923" spans="1:21" x14ac:dyDescent="0.3">
      <c r="A3923" t="str">
        <f t="shared" si="122"/>
        <v>SO-004022</v>
      </c>
      <c r="B3923" t="s">
        <v>3</v>
      </c>
      <c r="C3923" t="s">
        <v>9</v>
      </c>
      <c r="D3923" s="1">
        <v>43600</v>
      </c>
      <c r="E3923" s="1">
        <v>43714</v>
      </c>
      <c r="F3923" s="1">
        <v>43742</v>
      </c>
      <c r="G3923" s="1">
        <v>43745</v>
      </c>
      <c r="H3923" t="s">
        <v>54</v>
      </c>
      <c r="I3923">
        <v>8</v>
      </c>
      <c r="J3923">
        <v>32</v>
      </c>
      <c r="K3923">
        <v>82</v>
      </c>
      <c r="L3923">
        <v>19</v>
      </c>
      <c r="M3923">
        <v>1</v>
      </c>
      <c r="N3923">
        <v>0.08</v>
      </c>
      <c r="O3923">
        <v>1482.04</v>
      </c>
      <c r="P3923">
        <v>1876</v>
      </c>
      <c r="Q3923">
        <f>Table1[[#This Row],[OrderQuantity]]*Table1[[#This Row],[UnitPrice]]</f>
        <v>1876</v>
      </c>
      <c r="R3923">
        <f>Table1[[#This Row],[OrderQuantity]]*Table1[[#This Row],[UnitCost]]</f>
        <v>1482.04</v>
      </c>
      <c r="S3923">
        <f>Table1[[#This Row],[OrderQuantity]]*Table1[[#This Row],[UnitPrice]]*(1-Table1[[#This Row],[DiscountApplied]]) - (Table1[[#This Row],[OrderQuantity]]*Table1[[#This Row],[UnitCost]])</f>
        <v>243.88000000000011</v>
      </c>
      <c r="T3923">
        <f>DATEDIF(Table1[[#This Row],[ShipDate]],Table1[[#This Row],[DeliveryDate]],"d")</f>
        <v>3</v>
      </c>
      <c r="U3923" t="str">
        <f t="shared" si="123"/>
        <v>On Time</v>
      </c>
    </row>
    <row r="3924" spans="1:21" x14ac:dyDescent="0.3">
      <c r="A3924" t="str">
        <f t="shared" si="122"/>
        <v>SO-004023</v>
      </c>
      <c r="B3924" t="s">
        <v>4</v>
      </c>
      <c r="C3924" t="s">
        <v>13</v>
      </c>
      <c r="D3924" s="1">
        <v>43600</v>
      </c>
      <c r="E3924" s="1">
        <v>43714</v>
      </c>
      <c r="F3924" s="1">
        <v>43720</v>
      </c>
      <c r="G3924" s="1">
        <v>43725</v>
      </c>
      <c r="H3924" t="s">
        <v>54</v>
      </c>
      <c r="I3924">
        <v>16</v>
      </c>
      <c r="J3924">
        <v>11</v>
      </c>
      <c r="K3924">
        <v>25</v>
      </c>
      <c r="L3924">
        <v>41</v>
      </c>
      <c r="M3924">
        <v>4</v>
      </c>
      <c r="N3924">
        <v>0.08</v>
      </c>
      <c r="O3924">
        <v>1384.89</v>
      </c>
      <c r="P3924">
        <v>1775.5</v>
      </c>
      <c r="Q3924">
        <f>Table1[[#This Row],[OrderQuantity]]*Table1[[#This Row],[UnitPrice]]</f>
        <v>7102</v>
      </c>
      <c r="R3924">
        <f>Table1[[#This Row],[OrderQuantity]]*Table1[[#This Row],[UnitCost]]</f>
        <v>5539.56</v>
      </c>
      <c r="S3924">
        <f>Table1[[#This Row],[OrderQuantity]]*Table1[[#This Row],[UnitPrice]]*(1-Table1[[#This Row],[DiscountApplied]]) - (Table1[[#This Row],[OrderQuantity]]*Table1[[#This Row],[UnitCost]])</f>
        <v>994.27999999999975</v>
      </c>
      <c r="T3924">
        <f>DATEDIF(Table1[[#This Row],[ShipDate]],Table1[[#This Row],[DeliveryDate]],"d")</f>
        <v>5</v>
      </c>
      <c r="U3924" t="str">
        <f t="shared" si="123"/>
        <v>On Time</v>
      </c>
    </row>
    <row r="3925" spans="1:21" x14ac:dyDescent="0.3">
      <c r="A3925" t="str">
        <f t="shared" si="122"/>
        <v>SO-004024</v>
      </c>
      <c r="B3925" t="s">
        <v>4</v>
      </c>
      <c r="C3925" t="s">
        <v>9</v>
      </c>
      <c r="D3925" s="1">
        <v>43600</v>
      </c>
      <c r="E3925" s="1">
        <v>43715</v>
      </c>
      <c r="F3925" s="1">
        <v>43735</v>
      </c>
      <c r="G3925" s="1">
        <v>43737</v>
      </c>
      <c r="H3925" t="s">
        <v>54</v>
      </c>
      <c r="I3925">
        <v>20</v>
      </c>
      <c r="J3925">
        <v>13</v>
      </c>
      <c r="K3925">
        <v>65</v>
      </c>
      <c r="L3925">
        <v>37</v>
      </c>
      <c r="M3925">
        <v>1</v>
      </c>
      <c r="N3925">
        <v>0.08</v>
      </c>
      <c r="O3925">
        <v>464.31</v>
      </c>
      <c r="P3925">
        <v>844.2</v>
      </c>
      <c r="Q3925">
        <f>Table1[[#This Row],[OrderQuantity]]*Table1[[#This Row],[UnitPrice]]</f>
        <v>844.2</v>
      </c>
      <c r="R3925">
        <f>Table1[[#This Row],[OrderQuantity]]*Table1[[#This Row],[UnitCost]]</f>
        <v>464.31</v>
      </c>
      <c r="S3925">
        <f>Table1[[#This Row],[OrderQuantity]]*Table1[[#This Row],[UnitPrice]]*(1-Table1[[#This Row],[DiscountApplied]]) - (Table1[[#This Row],[OrderQuantity]]*Table1[[#This Row],[UnitCost]])</f>
        <v>312.3540000000001</v>
      </c>
      <c r="T3925">
        <f>DATEDIF(Table1[[#This Row],[ShipDate]],Table1[[#This Row],[DeliveryDate]],"d")</f>
        <v>2</v>
      </c>
      <c r="U3925" t="str">
        <f t="shared" si="123"/>
        <v>On Time</v>
      </c>
    </row>
    <row r="3926" spans="1:21" x14ac:dyDescent="0.3">
      <c r="A3926" t="str">
        <f t="shared" si="122"/>
        <v>SO-004025</v>
      </c>
      <c r="B3926" t="s">
        <v>2</v>
      </c>
      <c r="C3926" t="s">
        <v>12</v>
      </c>
      <c r="D3926" s="1">
        <v>43600</v>
      </c>
      <c r="E3926" s="1">
        <v>43715</v>
      </c>
      <c r="F3926" s="1">
        <v>43735</v>
      </c>
      <c r="G3926" s="1">
        <v>43740</v>
      </c>
      <c r="H3926" t="s">
        <v>54</v>
      </c>
      <c r="I3926">
        <v>23</v>
      </c>
      <c r="J3926">
        <v>48</v>
      </c>
      <c r="K3926">
        <v>225</v>
      </c>
      <c r="L3926">
        <v>4</v>
      </c>
      <c r="M3926">
        <v>1</v>
      </c>
      <c r="N3926">
        <v>0.1</v>
      </c>
      <c r="O3926">
        <v>95.48</v>
      </c>
      <c r="P3926">
        <v>167.5</v>
      </c>
      <c r="Q3926">
        <f>Table1[[#This Row],[OrderQuantity]]*Table1[[#This Row],[UnitPrice]]</f>
        <v>167.5</v>
      </c>
      <c r="R3926">
        <f>Table1[[#This Row],[OrderQuantity]]*Table1[[#This Row],[UnitCost]]</f>
        <v>95.48</v>
      </c>
      <c r="S3926">
        <f>Table1[[#This Row],[OrderQuantity]]*Table1[[#This Row],[UnitPrice]]*(1-Table1[[#This Row],[DiscountApplied]]) - (Table1[[#This Row],[OrderQuantity]]*Table1[[#This Row],[UnitCost]])</f>
        <v>55.269999999999996</v>
      </c>
      <c r="T3926">
        <f>DATEDIF(Table1[[#This Row],[ShipDate]],Table1[[#This Row],[DeliveryDate]],"d")</f>
        <v>5</v>
      </c>
      <c r="U3926" t="str">
        <f t="shared" si="123"/>
        <v>On Time</v>
      </c>
    </row>
    <row r="3927" spans="1:21" x14ac:dyDescent="0.3">
      <c r="A3927" t="str">
        <f t="shared" si="122"/>
        <v>SO-004026</v>
      </c>
      <c r="B3927" t="s">
        <v>2</v>
      </c>
      <c r="C3927" t="s">
        <v>8</v>
      </c>
      <c r="D3927" s="1">
        <v>43600</v>
      </c>
      <c r="E3927" s="1">
        <v>43715</v>
      </c>
      <c r="F3927" s="1">
        <v>43717</v>
      </c>
      <c r="G3927" s="1">
        <v>43724</v>
      </c>
      <c r="H3927" t="s">
        <v>54</v>
      </c>
      <c r="I3927">
        <v>21</v>
      </c>
      <c r="J3927">
        <v>43</v>
      </c>
      <c r="K3927">
        <v>347</v>
      </c>
      <c r="L3927">
        <v>5</v>
      </c>
      <c r="M3927">
        <v>5</v>
      </c>
      <c r="N3927">
        <v>0.05</v>
      </c>
      <c r="O3927">
        <v>807.02</v>
      </c>
      <c r="P3927">
        <v>1105.5</v>
      </c>
      <c r="Q3927">
        <f>Table1[[#This Row],[OrderQuantity]]*Table1[[#This Row],[UnitPrice]]</f>
        <v>5527.5</v>
      </c>
      <c r="R3927">
        <f>Table1[[#This Row],[OrderQuantity]]*Table1[[#This Row],[UnitCost]]</f>
        <v>4035.1</v>
      </c>
      <c r="S3927">
        <f>Table1[[#This Row],[OrderQuantity]]*Table1[[#This Row],[UnitPrice]]*(1-Table1[[#This Row],[DiscountApplied]]) - (Table1[[#This Row],[OrderQuantity]]*Table1[[#This Row],[UnitCost]])</f>
        <v>1216.0250000000001</v>
      </c>
      <c r="T3927">
        <f>DATEDIF(Table1[[#This Row],[ShipDate]],Table1[[#This Row],[DeliveryDate]],"d")</f>
        <v>7</v>
      </c>
      <c r="U3927" t="str">
        <f t="shared" si="123"/>
        <v>On Time</v>
      </c>
    </row>
    <row r="3928" spans="1:21" x14ac:dyDescent="0.3">
      <c r="A3928" t="str">
        <f t="shared" si="122"/>
        <v>SO-004027</v>
      </c>
      <c r="B3928" t="s">
        <v>3</v>
      </c>
      <c r="C3928" t="s">
        <v>9</v>
      </c>
      <c r="D3928" s="1">
        <v>43600</v>
      </c>
      <c r="E3928" s="1">
        <v>43715</v>
      </c>
      <c r="F3928" s="1">
        <v>43723</v>
      </c>
      <c r="G3928" s="1">
        <v>43727</v>
      </c>
      <c r="H3928" t="s">
        <v>54</v>
      </c>
      <c r="I3928">
        <v>3</v>
      </c>
      <c r="J3928">
        <v>44</v>
      </c>
      <c r="K3928">
        <v>73</v>
      </c>
      <c r="L3928">
        <v>36</v>
      </c>
      <c r="M3928">
        <v>7</v>
      </c>
      <c r="N3928">
        <v>0.05</v>
      </c>
      <c r="O3928">
        <v>2342.3200000000002</v>
      </c>
      <c r="P3928">
        <v>3082</v>
      </c>
      <c r="Q3928">
        <f>Table1[[#This Row],[OrderQuantity]]*Table1[[#This Row],[UnitPrice]]</f>
        <v>21574</v>
      </c>
      <c r="R3928">
        <f>Table1[[#This Row],[OrderQuantity]]*Table1[[#This Row],[UnitCost]]</f>
        <v>16396.240000000002</v>
      </c>
      <c r="S3928">
        <f>Table1[[#This Row],[OrderQuantity]]*Table1[[#This Row],[UnitPrice]]*(1-Table1[[#This Row],[DiscountApplied]]) - (Table1[[#This Row],[OrderQuantity]]*Table1[[#This Row],[UnitCost]])</f>
        <v>4099.0599999999977</v>
      </c>
      <c r="T3928">
        <f>DATEDIF(Table1[[#This Row],[ShipDate]],Table1[[#This Row],[DeliveryDate]],"d")</f>
        <v>4</v>
      </c>
      <c r="U3928" t="str">
        <f t="shared" si="123"/>
        <v>On Time</v>
      </c>
    </row>
    <row r="3929" spans="1:21" x14ac:dyDescent="0.3">
      <c r="A3929" t="str">
        <f t="shared" si="122"/>
        <v>SO-004028</v>
      </c>
      <c r="B3929" t="s">
        <v>2</v>
      </c>
      <c r="C3929" t="s">
        <v>13</v>
      </c>
      <c r="D3929" s="1">
        <v>43600</v>
      </c>
      <c r="E3929" s="1">
        <v>43715</v>
      </c>
      <c r="F3929" s="1">
        <v>43730</v>
      </c>
      <c r="G3929" s="1">
        <v>43731</v>
      </c>
      <c r="H3929" t="s">
        <v>54</v>
      </c>
      <c r="I3929">
        <v>23</v>
      </c>
      <c r="J3929">
        <v>33</v>
      </c>
      <c r="K3929">
        <v>50</v>
      </c>
      <c r="L3929">
        <v>18</v>
      </c>
      <c r="M3929">
        <v>2</v>
      </c>
      <c r="N3929">
        <v>0.1</v>
      </c>
      <c r="O3929">
        <v>717.37</v>
      </c>
      <c r="P3929">
        <v>864.3</v>
      </c>
      <c r="Q3929">
        <f>Table1[[#This Row],[OrderQuantity]]*Table1[[#This Row],[UnitPrice]]</f>
        <v>1728.6</v>
      </c>
      <c r="R3929">
        <f>Table1[[#This Row],[OrderQuantity]]*Table1[[#This Row],[UnitCost]]</f>
        <v>1434.74</v>
      </c>
      <c r="S3929">
        <f>Table1[[#This Row],[OrderQuantity]]*Table1[[#This Row],[UnitPrice]]*(1-Table1[[#This Row],[DiscountApplied]]) - (Table1[[#This Row],[OrderQuantity]]*Table1[[#This Row],[UnitCost]])</f>
        <v>121</v>
      </c>
      <c r="T3929">
        <f>DATEDIF(Table1[[#This Row],[ShipDate]],Table1[[#This Row],[DeliveryDate]],"d")</f>
        <v>1</v>
      </c>
      <c r="U3929" t="str">
        <f t="shared" si="123"/>
        <v>On Time</v>
      </c>
    </row>
    <row r="3930" spans="1:21" x14ac:dyDescent="0.3">
      <c r="A3930" t="str">
        <f t="shared" si="122"/>
        <v>SO-004029</v>
      </c>
      <c r="B3930" t="s">
        <v>4</v>
      </c>
      <c r="C3930" t="s">
        <v>8</v>
      </c>
      <c r="D3930" s="1">
        <v>43600</v>
      </c>
      <c r="E3930" s="1">
        <v>43715</v>
      </c>
      <c r="F3930" s="1">
        <v>43734</v>
      </c>
      <c r="G3930" s="1">
        <v>43736</v>
      </c>
      <c r="H3930" t="s">
        <v>54</v>
      </c>
      <c r="I3930">
        <v>18</v>
      </c>
      <c r="J3930">
        <v>48</v>
      </c>
      <c r="K3930">
        <v>340</v>
      </c>
      <c r="L3930">
        <v>30</v>
      </c>
      <c r="M3930">
        <v>6</v>
      </c>
      <c r="N3930">
        <v>0.05</v>
      </c>
      <c r="O3930">
        <v>1402.65</v>
      </c>
      <c r="P3930">
        <v>2646.5</v>
      </c>
      <c r="Q3930">
        <f>Table1[[#This Row],[OrderQuantity]]*Table1[[#This Row],[UnitPrice]]</f>
        <v>15879</v>
      </c>
      <c r="R3930">
        <f>Table1[[#This Row],[OrderQuantity]]*Table1[[#This Row],[UnitCost]]</f>
        <v>8415.9000000000015</v>
      </c>
      <c r="S3930">
        <f>Table1[[#This Row],[OrderQuantity]]*Table1[[#This Row],[UnitPrice]]*(1-Table1[[#This Row],[DiscountApplied]]) - (Table1[[#This Row],[OrderQuantity]]*Table1[[#This Row],[UnitCost]])</f>
        <v>6669.1499999999978</v>
      </c>
      <c r="T3930">
        <f>DATEDIF(Table1[[#This Row],[ShipDate]],Table1[[#This Row],[DeliveryDate]],"d")</f>
        <v>2</v>
      </c>
      <c r="U3930" t="str">
        <f t="shared" si="123"/>
        <v>On Time</v>
      </c>
    </row>
    <row r="3931" spans="1:21" x14ac:dyDescent="0.3">
      <c r="A3931" t="str">
        <f t="shared" si="122"/>
        <v>SO-004030</v>
      </c>
      <c r="B3931" t="s">
        <v>3</v>
      </c>
      <c r="C3931" t="s">
        <v>12</v>
      </c>
      <c r="D3931" s="1">
        <v>43600</v>
      </c>
      <c r="E3931" s="1">
        <v>43716</v>
      </c>
      <c r="F3931" s="1">
        <v>43739</v>
      </c>
      <c r="G3931" s="1">
        <v>43744</v>
      </c>
      <c r="H3931" t="s">
        <v>54</v>
      </c>
      <c r="I3931">
        <v>3</v>
      </c>
      <c r="J3931">
        <v>24</v>
      </c>
      <c r="K3931">
        <v>250</v>
      </c>
      <c r="L3931">
        <v>33</v>
      </c>
      <c r="M3931">
        <v>7</v>
      </c>
      <c r="N3931">
        <v>0.15</v>
      </c>
      <c r="O3931">
        <v>1451.42</v>
      </c>
      <c r="P3931">
        <v>1748.7</v>
      </c>
      <c r="Q3931">
        <f>Table1[[#This Row],[OrderQuantity]]*Table1[[#This Row],[UnitPrice]]</f>
        <v>12240.9</v>
      </c>
      <c r="R3931">
        <f>Table1[[#This Row],[OrderQuantity]]*Table1[[#This Row],[UnitCost]]</f>
        <v>10159.94</v>
      </c>
      <c r="S3931">
        <f>Table1[[#This Row],[OrderQuantity]]*Table1[[#This Row],[UnitPrice]]*(1-Table1[[#This Row],[DiscountApplied]]) - (Table1[[#This Row],[OrderQuantity]]*Table1[[#This Row],[UnitCost]])</f>
        <v>244.82499999999891</v>
      </c>
      <c r="T3931">
        <f>DATEDIF(Table1[[#This Row],[ShipDate]],Table1[[#This Row],[DeliveryDate]],"d")</f>
        <v>5</v>
      </c>
      <c r="U3931" t="str">
        <f t="shared" si="123"/>
        <v>On Time</v>
      </c>
    </row>
    <row r="3932" spans="1:21" x14ac:dyDescent="0.3">
      <c r="A3932" t="str">
        <f t="shared" si="122"/>
        <v>SO-004031</v>
      </c>
      <c r="B3932" t="s">
        <v>5</v>
      </c>
      <c r="C3932" t="s">
        <v>9</v>
      </c>
      <c r="D3932" s="1">
        <v>43600</v>
      </c>
      <c r="E3932" s="1">
        <v>43716</v>
      </c>
      <c r="F3932" s="1">
        <v>43744</v>
      </c>
      <c r="G3932" s="1">
        <v>43754</v>
      </c>
      <c r="H3932" t="s">
        <v>54</v>
      </c>
      <c r="I3932">
        <v>27</v>
      </c>
      <c r="J3932">
        <v>20</v>
      </c>
      <c r="K3932">
        <v>80</v>
      </c>
      <c r="L3932">
        <v>22</v>
      </c>
      <c r="M3932">
        <v>6</v>
      </c>
      <c r="N3932">
        <v>0.15</v>
      </c>
      <c r="O3932">
        <v>983.02</v>
      </c>
      <c r="P3932">
        <v>1755.4</v>
      </c>
      <c r="Q3932">
        <f>Table1[[#This Row],[OrderQuantity]]*Table1[[#This Row],[UnitPrice]]</f>
        <v>10532.400000000001</v>
      </c>
      <c r="R3932">
        <f>Table1[[#This Row],[OrderQuantity]]*Table1[[#This Row],[UnitCost]]</f>
        <v>5898.12</v>
      </c>
      <c r="S3932">
        <f>Table1[[#This Row],[OrderQuantity]]*Table1[[#This Row],[UnitPrice]]*(1-Table1[[#This Row],[DiscountApplied]]) - (Table1[[#This Row],[OrderQuantity]]*Table1[[#This Row],[UnitCost]])</f>
        <v>3054.420000000001</v>
      </c>
      <c r="T3932">
        <f>DATEDIF(Table1[[#This Row],[ShipDate]],Table1[[#This Row],[DeliveryDate]],"d")</f>
        <v>10</v>
      </c>
      <c r="U3932" t="str">
        <f t="shared" si="123"/>
        <v>Late</v>
      </c>
    </row>
    <row r="3933" spans="1:21" x14ac:dyDescent="0.3">
      <c r="A3933" t="str">
        <f t="shared" si="122"/>
        <v>SO-004032</v>
      </c>
      <c r="B3933" t="s">
        <v>2</v>
      </c>
      <c r="C3933" t="s">
        <v>12</v>
      </c>
      <c r="D3933" s="1">
        <v>43600</v>
      </c>
      <c r="E3933" s="1">
        <v>43716</v>
      </c>
      <c r="F3933" s="1">
        <v>43744</v>
      </c>
      <c r="G3933" s="1">
        <v>43747</v>
      </c>
      <c r="H3933" t="s">
        <v>54</v>
      </c>
      <c r="I3933">
        <v>22</v>
      </c>
      <c r="J3933">
        <v>8</v>
      </c>
      <c r="K3933">
        <v>240</v>
      </c>
      <c r="L3933">
        <v>47</v>
      </c>
      <c r="M3933">
        <v>6</v>
      </c>
      <c r="N3933">
        <v>0.2</v>
      </c>
      <c r="O3933">
        <v>851.24</v>
      </c>
      <c r="P3933">
        <v>1105.5</v>
      </c>
      <c r="Q3933">
        <f>Table1[[#This Row],[OrderQuantity]]*Table1[[#This Row],[UnitPrice]]</f>
        <v>6633</v>
      </c>
      <c r="R3933">
        <f>Table1[[#This Row],[OrderQuantity]]*Table1[[#This Row],[UnitCost]]</f>
        <v>5107.4400000000005</v>
      </c>
      <c r="S3933">
        <f>Table1[[#This Row],[OrderQuantity]]*Table1[[#This Row],[UnitPrice]]*(1-Table1[[#This Row],[DiscountApplied]]) - (Table1[[#This Row],[OrderQuantity]]*Table1[[#This Row],[UnitCost]])</f>
        <v>198.96000000000004</v>
      </c>
      <c r="T3933">
        <f>DATEDIF(Table1[[#This Row],[ShipDate]],Table1[[#This Row],[DeliveryDate]],"d")</f>
        <v>3</v>
      </c>
      <c r="U3933" t="str">
        <f t="shared" si="123"/>
        <v>On Time</v>
      </c>
    </row>
    <row r="3934" spans="1:21" x14ac:dyDescent="0.3">
      <c r="A3934" t="str">
        <f t="shared" si="122"/>
        <v>SO-004033</v>
      </c>
      <c r="B3934" t="s">
        <v>4</v>
      </c>
      <c r="C3934" t="s">
        <v>8</v>
      </c>
      <c r="D3934" s="1">
        <v>43600</v>
      </c>
      <c r="E3934" s="1">
        <v>43717</v>
      </c>
      <c r="F3934" s="1">
        <v>43721</v>
      </c>
      <c r="G3934" s="1">
        <v>43725</v>
      </c>
      <c r="H3934" t="s">
        <v>54</v>
      </c>
      <c r="I3934">
        <v>14</v>
      </c>
      <c r="J3934">
        <v>20</v>
      </c>
      <c r="K3934">
        <v>329</v>
      </c>
      <c r="L3934">
        <v>46</v>
      </c>
      <c r="M3934">
        <v>1</v>
      </c>
      <c r="N3934">
        <v>0.1</v>
      </c>
      <c r="O3934">
        <v>652.25</v>
      </c>
      <c r="P3934">
        <v>1105.5</v>
      </c>
      <c r="Q3934">
        <f>Table1[[#This Row],[OrderQuantity]]*Table1[[#This Row],[UnitPrice]]</f>
        <v>1105.5</v>
      </c>
      <c r="R3934">
        <f>Table1[[#This Row],[OrderQuantity]]*Table1[[#This Row],[UnitCost]]</f>
        <v>652.25</v>
      </c>
      <c r="S3934">
        <f>Table1[[#This Row],[OrderQuantity]]*Table1[[#This Row],[UnitPrice]]*(1-Table1[[#This Row],[DiscountApplied]]) - (Table1[[#This Row],[OrderQuantity]]*Table1[[#This Row],[UnitCost]])</f>
        <v>342.70000000000005</v>
      </c>
      <c r="T3934">
        <f>DATEDIF(Table1[[#This Row],[ShipDate]],Table1[[#This Row],[DeliveryDate]],"d")</f>
        <v>4</v>
      </c>
      <c r="U3934" t="str">
        <f t="shared" si="123"/>
        <v>On Time</v>
      </c>
    </row>
    <row r="3935" spans="1:21" x14ac:dyDescent="0.3">
      <c r="A3935" t="str">
        <f t="shared" si="122"/>
        <v>SO-004034</v>
      </c>
      <c r="B3935" t="s">
        <v>4</v>
      </c>
      <c r="C3935" t="s">
        <v>10</v>
      </c>
      <c r="D3935" s="1">
        <v>43600</v>
      </c>
      <c r="E3935" s="1">
        <v>43717</v>
      </c>
      <c r="F3935" s="1">
        <v>43736</v>
      </c>
      <c r="G3935" s="1">
        <v>43745</v>
      </c>
      <c r="H3935" t="s">
        <v>54</v>
      </c>
      <c r="I3935">
        <v>13</v>
      </c>
      <c r="J3935">
        <v>27</v>
      </c>
      <c r="K3935">
        <v>165</v>
      </c>
      <c r="L3935">
        <v>22</v>
      </c>
      <c r="M3935">
        <v>6</v>
      </c>
      <c r="N3935">
        <v>0.4</v>
      </c>
      <c r="O3935">
        <v>2925.22</v>
      </c>
      <c r="P3935">
        <v>3953</v>
      </c>
      <c r="Q3935">
        <f>Table1[[#This Row],[OrderQuantity]]*Table1[[#This Row],[UnitPrice]]</f>
        <v>23718</v>
      </c>
      <c r="R3935">
        <f>Table1[[#This Row],[OrderQuantity]]*Table1[[#This Row],[UnitCost]]</f>
        <v>17551.32</v>
      </c>
      <c r="S3935">
        <f>Table1[[#This Row],[OrderQuantity]]*Table1[[#This Row],[UnitPrice]]*(1-Table1[[#This Row],[DiscountApplied]]) - (Table1[[#This Row],[OrderQuantity]]*Table1[[#This Row],[UnitCost]])</f>
        <v>-3320.5200000000004</v>
      </c>
      <c r="T3935">
        <f>DATEDIF(Table1[[#This Row],[ShipDate]],Table1[[#This Row],[DeliveryDate]],"d")</f>
        <v>9</v>
      </c>
      <c r="U3935" t="str">
        <f t="shared" si="123"/>
        <v>Late</v>
      </c>
    </row>
    <row r="3936" spans="1:21" x14ac:dyDescent="0.3">
      <c r="A3936" t="str">
        <f t="shared" si="122"/>
        <v>SO-004035</v>
      </c>
      <c r="B3936" t="s">
        <v>3</v>
      </c>
      <c r="C3936" t="s">
        <v>13</v>
      </c>
      <c r="D3936" s="1">
        <v>43600</v>
      </c>
      <c r="E3936" s="1">
        <v>43717</v>
      </c>
      <c r="F3936" s="1">
        <v>43722</v>
      </c>
      <c r="G3936" s="1">
        <v>43728</v>
      </c>
      <c r="H3936" t="s">
        <v>54</v>
      </c>
      <c r="I3936">
        <v>5</v>
      </c>
      <c r="J3936">
        <v>11</v>
      </c>
      <c r="K3936">
        <v>46</v>
      </c>
      <c r="L3936">
        <v>4</v>
      </c>
      <c r="M3936">
        <v>7</v>
      </c>
      <c r="N3936">
        <v>0.2</v>
      </c>
      <c r="O3936">
        <v>4129.08</v>
      </c>
      <c r="P3936">
        <v>5815.6</v>
      </c>
      <c r="Q3936">
        <f>Table1[[#This Row],[OrderQuantity]]*Table1[[#This Row],[UnitPrice]]</f>
        <v>40709.200000000004</v>
      </c>
      <c r="R3936">
        <f>Table1[[#This Row],[OrderQuantity]]*Table1[[#This Row],[UnitCost]]</f>
        <v>28903.559999999998</v>
      </c>
      <c r="S3936">
        <f>Table1[[#This Row],[OrderQuantity]]*Table1[[#This Row],[UnitPrice]]*(1-Table1[[#This Row],[DiscountApplied]]) - (Table1[[#This Row],[OrderQuantity]]*Table1[[#This Row],[UnitCost]])</f>
        <v>3663.8000000000065</v>
      </c>
      <c r="T3936">
        <f>DATEDIF(Table1[[#This Row],[ShipDate]],Table1[[#This Row],[DeliveryDate]],"d")</f>
        <v>6</v>
      </c>
      <c r="U3936" t="str">
        <f t="shared" si="123"/>
        <v>On Time</v>
      </c>
    </row>
    <row r="3937" spans="1:21" x14ac:dyDescent="0.3">
      <c r="A3937" t="str">
        <f t="shared" si="122"/>
        <v>SO-004036</v>
      </c>
      <c r="B3937" t="s">
        <v>4</v>
      </c>
      <c r="C3937" t="s">
        <v>10</v>
      </c>
      <c r="D3937" s="1">
        <v>43600</v>
      </c>
      <c r="E3937" s="1">
        <v>43717</v>
      </c>
      <c r="F3937" s="1">
        <v>43736</v>
      </c>
      <c r="G3937" s="1">
        <v>43744</v>
      </c>
      <c r="H3937" t="s">
        <v>54</v>
      </c>
      <c r="I3937">
        <v>15</v>
      </c>
      <c r="J3937">
        <v>45</v>
      </c>
      <c r="K3937">
        <v>198</v>
      </c>
      <c r="L3937">
        <v>36</v>
      </c>
      <c r="M3937">
        <v>3</v>
      </c>
      <c r="N3937">
        <v>0.1</v>
      </c>
      <c r="O3937">
        <v>2599.5300000000002</v>
      </c>
      <c r="P3937">
        <v>3209.3</v>
      </c>
      <c r="Q3937">
        <f>Table1[[#This Row],[OrderQuantity]]*Table1[[#This Row],[UnitPrice]]</f>
        <v>9627.9000000000015</v>
      </c>
      <c r="R3937">
        <f>Table1[[#This Row],[OrderQuantity]]*Table1[[#This Row],[UnitCost]]</f>
        <v>7798.59</v>
      </c>
      <c r="S3937">
        <f>Table1[[#This Row],[OrderQuantity]]*Table1[[#This Row],[UnitPrice]]*(1-Table1[[#This Row],[DiscountApplied]]) - (Table1[[#This Row],[OrderQuantity]]*Table1[[#This Row],[UnitCost]])</f>
        <v>866.52000000000226</v>
      </c>
      <c r="T3937">
        <f>DATEDIF(Table1[[#This Row],[ShipDate]],Table1[[#This Row],[DeliveryDate]],"d")</f>
        <v>8</v>
      </c>
      <c r="U3937" t="str">
        <f t="shared" si="123"/>
        <v>Late</v>
      </c>
    </row>
    <row r="3938" spans="1:21" x14ac:dyDescent="0.3">
      <c r="A3938" t="str">
        <f t="shared" si="122"/>
        <v>SO-004037</v>
      </c>
      <c r="B3938" t="s">
        <v>4</v>
      </c>
      <c r="C3938" t="s">
        <v>12</v>
      </c>
      <c r="D3938" s="1">
        <v>43600</v>
      </c>
      <c r="E3938" s="1">
        <v>43717</v>
      </c>
      <c r="F3938" s="1">
        <v>43725</v>
      </c>
      <c r="G3938" s="1">
        <v>43731</v>
      </c>
      <c r="H3938" t="s">
        <v>54</v>
      </c>
      <c r="I3938">
        <v>13</v>
      </c>
      <c r="J3938">
        <v>48</v>
      </c>
      <c r="K3938">
        <v>241</v>
      </c>
      <c r="L3938">
        <v>43</v>
      </c>
      <c r="M3938">
        <v>3</v>
      </c>
      <c r="N3938">
        <v>0.2</v>
      </c>
      <c r="O3938">
        <v>1034.1500000000001</v>
      </c>
      <c r="P3938">
        <v>2298.1</v>
      </c>
      <c r="Q3938">
        <f>Table1[[#This Row],[OrderQuantity]]*Table1[[#This Row],[UnitPrice]]</f>
        <v>6894.2999999999993</v>
      </c>
      <c r="R3938">
        <f>Table1[[#This Row],[OrderQuantity]]*Table1[[#This Row],[UnitCost]]</f>
        <v>3102.4500000000003</v>
      </c>
      <c r="S3938">
        <f>Table1[[#This Row],[OrderQuantity]]*Table1[[#This Row],[UnitPrice]]*(1-Table1[[#This Row],[DiscountApplied]]) - (Table1[[#This Row],[OrderQuantity]]*Table1[[#This Row],[UnitCost]])</f>
        <v>2412.9899999999993</v>
      </c>
      <c r="T3938">
        <f>DATEDIF(Table1[[#This Row],[ShipDate]],Table1[[#This Row],[DeliveryDate]],"d")</f>
        <v>6</v>
      </c>
      <c r="U3938" t="str">
        <f t="shared" si="123"/>
        <v>On Time</v>
      </c>
    </row>
    <row r="3939" spans="1:21" x14ac:dyDescent="0.3">
      <c r="A3939" t="str">
        <f t="shared" si="122"/>
        <v>SO-004038</v>
      </c>
      <c r="B3939" t="s">
        <v>3</v>
      </c>
      <c r="C3939" t="s">
        <v>9</v>
      </c>
      <c r="D3939" s="1">
        <v>43600</v>
      </c>
      <c r="E3939" s="1">
        <v>43717</v>
      </c>
      <c r="F3939" s="1">
        <v>43721</v>
      </c>
      <c r="G3939" s="1">
        <v>43730</v>
      </c>
      <c r="H3939" t="s">
        <v>54</v>
      </c>
      <c r="I3939">
        <v>11</v>
      </c>
      <c r="J3939">
        <v>44</v>
      </c>
      <c r="K3939">
        <v>61</v>
      </c>
      <c r="L3939">
        <v>4</v>
      </c>
      <c r="M3939">
        <v>7</v>
      </c>
      <c r="N3939">
        <v>0.4</v>
      </c>
      <c r="O3939">
        <v>1736.37</v>
      </c>
      <c r="P3939">
        <v>3946.3</v>
      </c>
      <c r="Q3939">
        <f>Table1[[#This Row],[OrderQuantity]]*Table1[[#This Row],[UnitPrice]]</f>
        <v>27624.100000000002</v>
      </c>
      <c r="R3939">
        <f>Table1[[#This Row],[OrderQuantity]]*Table1[[#This Row],[UnitCost]]</f>
        <v>12154.59</v>
      </c>
      <c r="S3939">
        <f>Table1[[#This Row],[OrderQuantity]]*Table1[[#This Row],[UnitPrice]]*(1-Table1[[#This Row],[DiscountApplied]]) - (Table1[[#This Row],[OrderQuantity]]*Table1[[#This Row],[UnitCost]])</f>
        <v>4419.869999999999</v>
      </c>
      <c r="T3939">
        <f>DATEDIF(Table1[[#This Row],[ShipDate]],Table1[[#This Row],[DeliveryDate]],"d")</f>
        <v>9</v>
      </c>
      <c r="U3939" t="str">
        <f t="shared" si="123"/>
        <v>Late</v>
      </c>
    </row>
    <row r="3940" spans="1:21" x14ac:dyDescent="0.3">
      <c r="A3940" t="str">
        <f t="shared" si="122"/>
        <v>SO-004039</v>
      </c>
      <c r="B3940" t="s">
        <v>3</v>
      </c>
      <c r="C3940" t="s">
        <v>9</v>
      </c>
      <c r="D3940" s="1">
        <v>43600</v>
      </c>
      <c r="E3940" s="1">
        <v>43717</v>
      </c>
      <c r="F3940" s="1">
        <v>43733</v>
      </c>
      <c r="G3940" s="1">
        <v>43738</v>
      </c>
      <c r="H3940" t="s">
        <v>54</v>
      </c>
      <c r="I3940">
        <v>11</v>
      </c>
      <c r="J3940">
        <v>23</v>
      </c>
      <c r="K3940">
        <v>87</v>
      </c>
      <c r="L3940">
        <v>10</v>
      </c>
      <c r="M3940">
        <v>6</v>
      </c>
      <c r="N3940">
        <v>0.05</v>
      </c>
      <c r="O3940">
        <v>2674.37</v>
      </c>
      <c r="P3940">
        <v>3932.9</v>
      </c>
      <c r="Q3940">
        <f>Table1[[#This Row],[OrderQuantity]]*Table1[[#This Row],[UnitPrice]]</f>
        <v>23597.4</v>
      </c>
      <c r="R3940">
        <f>Table1[[#This Row],[OrderQuantity]]*Table1[[#This Row],[UnitCost]]</f>
        <v>16046.22</v>
      </c>
      <c r="S3940">
        <f>Table1[[#This Row],[OrderQuantity]]*Table1[[#This Row],[UnitPrice]]*(1-Table1[[#This Row],[DiscountApplied]]) - (Table1[[#This Row],[OrderQuantity]]*Table1[[#This Row],[UnitCost]])</f>
        <v>6371.3099999999995</v>
      </c>
      <c r="T3940">
        <f>DATEDIF(Table1[[#This Row],[ShipDate]],Table1[[#This Row],[DeliveryDate]],"d")</f>
        <v>5</v>
      </c>
      <c r="U3940" t="str">
        <f t="shared" si="123"/>
        <v>On Time</v>
      </c>
    </row>
    <row r="3941" spans="1:21" x14ac:dyDescent="0.3">
      <c r="A3941" t="str">
        <f t="shared" si="122"/>
        <v>SO-004040</v>
      </c>
      <c r="B3941" t="s">
        <v>3</v>
      </c>
      <c r="C3941" t="s">
        <v>12</v>
      </c>
      <c r="D3941" s="1">
        <v>43600</v>
      </c>
      <c r="E3941" s="1">
        <v>43717</v>
      </c>
      <c r="F3941" s="1">
        <v>43737</v>
      </c>
      <c r="G3941" s="1">
        <v>43744</v>
      </c>
      <c r="H3941" t="s">
        <v>54</v>
      </c>
      <c r="I3941">
        <v>4</v>
      </c>
      <c r="J3941">
        <v>35</v>
      </c>
      <c r="K3941">
        <v>244</v>
      </c>
      <c r="L3941">
        <v>27</v>
      </c>
      <c r="M3941">
        <v>7</v>
      </c>
      <c r="N3941">
        <v>0.05</v>
      </c>
      <c r="O3941">
        <v>572.85</v>
      </c>
      <c r="P3941">
        <v>1005</v>
      </c>
      <c r="Q3941">
        <f>Table1[[#This Row],[OrderQuantity]]*Table1[[#This Row],[UnitPrice]]</f>
        <v>7035</v>
      </c>
      <c r="R3941">
        <f>Table1[[#This Row],[OrderQuantity]]*Table1[[#This Row],[UnitCost]]</f>
        <v>4009.9500000000003</v>
      </c>
      <c r="S3941">
        <f>Table1[[#This Row],[OrderQuantity]]*Table1[[#This Row],[UnitPrice]]*(1-Table1[[#This Row],[DiscountApplied]]) - (Table1[[#This Row],[OrderQuantity]]*Table1[[#This Row],[UnitCost]])</f>
        <v>2673.2999999999997</v>
      </c>
      <c r="T3941">
        <f>DATEDIF(Table1[[#This Row],[ShipDate]],Table1[[#This Row],[DeliveryDate]],"d")</f>
        <v>7</v>
      </c>
      <c r="U3941" t="str">
        <f t="shared" si="123"/>
        <v>On Time</v>
      </c>
    </row>
    <row r="3942" spans="1:21" x14ac:dyDescent="0.3">
      <c r="A3942" t="str">
        <f t="shared" si="122"/>
        <v>SO-004041</v>
      </c>
      <c r="B3942" t="s">
        <v>5</v>
      </c>
      <c r="C3942" t="s">
        <v>13</v>
      </c>
      <c r="D3942" s="1">
        <v>43600</v>
      </c>
      <c r="E3942" s="1">
        <v>43717</v>
      </c>
      <c r="F3942" s="1">
        <v>43733</v>
      </c>
      <c r="G3942" s="1">
        <v>43734</v>
      </c>
      <c r="H3942" t="s">
        <v>54</v>
      </c>
      <c r="I3942">
        <v>28</v>
      </c>
      <c r="J3942">
        <v>7</v>
      </c>
      <c r="K3942">
        <v>58</v>
      </c>
      <c r="L3942">
        <v>11</v>
      </c>
      <c r="M3942">
        <v>8</v>
      </c>
      <c r="N3942">
        <v>0.08</v>
      </c>
      <c r="O3942">
        <v>1218.6600000000001</v>
      </c>
      <c r="P3942">
        <v>2592.9</v>
      </c>
      <c r="Q3942">
        <f>Table1[[#This Row],[OrderQuantity]]*Table1[[#This Row],[UnitPrice]]</f>
        <v>20743.2</v>
      </c>
      <c r="R3942">
        <f>Table1[[#This Row],[OrderQuantity]]*Table1[[#This Row],[UnitCost]]</f>
        <v>9749.2800000000007</v>
      </c>
      <c r="S3942">
        <f>Table1[[#This Row],[OrderQuantity]]*Table1[[#This Row],[UnitPrice]]*(1-Table1[[#This Row],[DiscountApplied]]) - (Table1[[#This Row],[OrderQuantity]]*Table1[[#This Row],[UnitCost]])</f>
        <v>9334.4640000000018</v>
      </c>
      <c r="T3942">
        <f>DATEDIF(Table1[[#This Row],[ShipDate]],Table1[[#This Row],[DeliveryDate]],"d")</f>
        <v>1</v>
      </c>
      <c r="U3942" t="str">
        <f t="shared" si="123"/>
        <v>On Time</v>
      </c>
    </row>
    <row r="3943" spans="1:21" x14ac:dyDescent="0.3">
      <c r="A3943" t="str">
        <f t="shared" si="122"/>
        <v>SO-004042</v>
      </c>
      <c r="B3943" t="s">
        <v>2</v>
      </c>
      <c r="C3943" t="s">
        <v>10</v>
      </c>
      <c r="D3943" s="1">
        <v>43600</v>
      </c>
      <c r="E3943" s="1">
        <v>43717</v>
      </c>
      <c r="F3943" s="1">
        <v>43735</v>
      </c>
      <c r="G3943" s="1">
        <v>43738</v>
      </c>
      <c r="H3943" t="s">
        <v>54</v>
      </c>
      <c r="I3943">
        <v>23</v>
      </c>
      <c r="J3943">
        <v>39</v>
      </c>
      <c r="K3943">
        <v>105</v>
      </c>
      <c r="L3943">
        <v>9</v>
      </c>
      <c r="M3943">
        <v>4</v>
      </c>
      <c r="N3943">
        <v>0.05</v>
      </c>
      <c r="O3943">
        <v>801.99</v>
      </c>
      <c r="P3943">
        <v>1145.7</v>
      </c>
      <c r="Q3943">
        <f>Table1[[#This Row],[OrderQuantity]]*Table1[[#This Row],[UnitPrice]]</f>
        <v>4582.8</v>
      </c>
      <c r="R3943">
        <f>Table1[[#This Row],[OrderQuantity]]*Table1[[#This Row],[UnitCost]]</f>
        <v>3207.96</v>
      </c>
      <c r="S3943">
        <f>Table1[[#This Row],[OrderQuantity]]*Table1[[#This Row],[UnitPrice]]*(1-Table1[[#This Row],[DiscountApplied]]) - (Table1[[#This Row],[OrderQuantity]]*Table1[[#This Row],[UnitCost]])</f>
        <v>1145.6999999999998</v>
      </c>
      <c r="T3943">
        <f>DATEDIF(Table1[[#This Row],[ShipDate]],Table1[[#This Row],[DeliveryDate]],"d")</f>
        <v>3</v>
      </c>
      <c r="U3943" t="str">
        <f t="shared" si="123"/>
        <v>On Time</v>
      </c>
    </row>
    <row r="3944" spans="1:21" x14ac:dyDescent="0.3">
      <c r="A3944" t="str">
        <f t="shared" si="122"/>
        <v>SO-004043</v>
      </c>
      <c r="B3944" t="s">
        <v>3</v>
      </c>
      <c r="C3944" t="s">
        <v>10</v>
      </c>
      <c r="D3944" s="1">
        <v>43600</v>
      </c>
      <c r="E3944" s="1">
        <v>43717</v>
      </c>
      <c r="F3944" s="1">
        <v>43745</v>
      </c>
      <c r="G3944" s="1">
        <v>43748</v>
      </c>
      <c r="H3944" t="s">
        <v>54</v>
      </c>
      <c r="I3944">
        <v>1</v>
      </c>
      <c r="J3944">
        <v>38</v>
      </c>
      <c r="K3944">
        <v>94</v>
      </c>
      <c r="L3944">
        <v>42</v>
      </c>
      <c r="M3944">
        <v>7</v>
      </c>
      <c r="N3944">
        <v>0.08</v>
      </c>
      <c r="O3944">
        <v>475.23</v>
      </c>
      <c r="P3944">
        <v>1159.0999999999999</v>
      </c>
      <c r="Q3944">
        <f>Table1[[#This Row],[OrderQuantity]]*Table1[[#This Row],[UnitPrice]]</f>
        <v>8113.6999999999989</v>
      </c>
      <c r="R3944">
        <f>Table1[[#This Row],[OrderQuantity]]*Table1[[#This Row],[UnitCost]]</f>
        <v>3326.61</v>
      </c>
      <c r="S3944">
        <f>Table1[[#This Row],[OrderQuantity]]*Table1[[#This Row],[UnitPrice]]*(1-Table1[[#This Row],[DiscountApplied]]) - (Table1[[#This Row],[OrderQuantity]]*Table1[[#This Row],[UnitCost]])</f>
        <v>4137.9939999999988</v>
      </c>
      <c r="T3944">
        <f>DATEDIF(Table1[[#This Row],[ShipDate]],Table1[[#This Row],[DeliveryDate]],"d")</f>
        <v>3</v>
      </c>
      <c r="U3944" t="str">
        <f t="shared" si="123"/>
        <v>On Time</v>
      </c>
    </row>
    <row r="3945" spans="1:21" x14ac:dyDescent="0.3">
      <c r="A3945" t="str">
        <f t="shared" si="122"/>
        <v>SO-004044</v>
      </c>
      <c r="B3945" t="s">
        <v>4</v>
      </c>
      <c r="C3945" t="s">
        <v>11</v>
      </c>
      <c r="D3945" s="1">
        <v>43600</v>
      </c>
      <c r="E3945" s="1">
        <v>43717</v>
      </c>
      <c r="F3945" s="1">
        <v>43735</v>
      </c>
      <c r="G3945" s="1">
        <v>43737</v>
      </c>
      <c r="H3945" t="s">
        <v>54</v>
      </c>
      <c r="I3945">
        <v>13</v>
      </c>
      <c r="J3945">
        <v>4</v>
      </c>
      <c r="K3945">
        <v>265</v>
      </c>
      <c r="L3945">
        <v>38</v>
      </c>
      <c r="M3945">
        <v>2</v>
      </c>
      <c r="N3945">
        <v>0.2</v>
      </c>
      <c r="O3945">
        <v>469.6</v>
      </c>
      <c r="P3945">
        <v>1092.0999999999999</v>
      </c>
      <c r="Q3945">
        <f>Table1[[#This Row],[OrderQuantity]]*Table1[[#This Row],[UnitPrice]]</f>
        <v>2184.1999999999998</v>
      </c>
      <c r="R3945">
        <f>Table1[[#This Row],[OrderQuantity]]*Table1[[#This Row],[UnitCost]]</f>
        <v>939.2</v>
      </c>
      <c r="S3945">
        <f>Table1[[#This Row],[OrderQuantity]]*Table1[[#This Row],[UnitPrice]]*(1-Table1[[#This Row],[DiscountApplied]]) - (Table1[[#This Row],[OrderQuantity]]*Table1[[#This Row],[UnitCost]])</f>
        <v>808.15999999999985</v>
      </c>
      <c r="T3945">
        <f>DATEDIF(Table1[[#This Row],[ShipDate]],Table1[[#This Row],[DeliveryDate]],"d")</f>
        <v>2</v>
      </c>
      <c r="U3945" t="str">
        <f t="shared" si="123"/>
        <v>On Time</v>
      </c>
    </row>
    <row r="3946" spans="1:21" x14ac:dyDescent="0.3">
      <c r="A3946" t="str">
        <f t="shared" si="122"/>
        <v>SO-004045</v>
      </c>
      <c r="B3946" t="s">
        <v>4</v>
      </c>
      <c r="C3946" t="s">
        <v>11</v>
      </c>
      <c r="D3946" s="1">
        <v>43600</v>
      </c>
      <c r="E3946" s="1">
        <v>43717</v>
      </c>
      <c r="F3946" s="1">
        <v>43732</v>
      </c>
      <c r="G3946" s="1">
        <v>43740</v>
      </c>
      <c r="H3946" t="s">
        <v>54</v>
      </c>
      <c r="I3946">
        <v>13</v>
      </c>
      <c r="J3946">
        <v>29</v>
      </c>
      <c r="K3946">
        <v>323</v>
      </c>
      <c r="L3946">
        <v>46</v>
      </c>
      <c r="M3946">
        <v>7</v>
      </c>
      <c r="N3946">
        <v>0.08</v>
      </c>
      <c r="O3946">
        <v>578.28</v>
      </c>
      <c r="P3946">
        <v>917.9</v>
      </c>
      <c r="Q3946">
        <f>Table1[[#This Row],[OrderQuantity]]*Table1[[#This Row],[UnitPrice]]</f>
        <v>6425.3</v>
      </c>
      <c r="R3946">
        <f>Table1[[#This Row],[OrderQuantity]]*Table1[[#This Row],[UnitCost]]</f>
        <v>4047.96</v>
      </c>
      <c r="S3946">
        <f>Table1[[#This Row],[OrderQuantity]]*Table1[[#This Row],[UnitPrice]]*(1-Table1[[#This Row],[DiscountApplied]]) - (Table1[[#This Row],[OrderQuantity]]*Table1[[#This Row],[UnitCost]])</f>
        <v>1863.3160000000007</v>
      </c>
      <c r="T3946">
        <f>DATEDIF(Table1[[#This Row],[ShipDate]],Table1[[#This Row],[DeliveryDate]],"d")</f>
        <v>8</v>
      </c>
      <c r="U3946" t="str">
        <f t="shared" si="123"/>
        <v>Late</v>
      </c>
    </row>
    <row r="3947" spans="1:21" x14ac:dyDescent="0.3">
      <c r="A3947" t="str">
        <f t="shared" si="122"/>
        <v>SO-004046</v>
      </c>
      <c r="B3947" t="s">
        <v>3</v>
      </c>
      <c r="C3947" t="s">
        <v>12</v>
      </c>
      <c r="D3947" s="1">
        <v>43600</v>
      </c>
      <c r="E3947" s="1">
        <v>43717</v>
      </c>
      <c r="F3947" s="1">
        <v>43730</v>
      </c>
      <c r="G3947" s="1">
        <v>43731</v>
      </c>
      <c r="H3947" t="s">
        <v>54</v>
      </c>
      <c r="I3947">
        <v>11</v>
      </c>
      <c r="J3947">
        <v>5</v>
      </c>
      <c r="K3947">
        <v>251</v>
      </c>
      <c r="L3947">
        <v>37</v>
      </c>
      <c r="M3947">
        <v>1</v>
      </c>
      <c r="N3947">
        <v>0.05</v>
      </c>
      <c r="O3947">
        <v>193.36</v>
      </c>
      <c r="P3947">
        <v>261.3</v>
      </c>
      <c r="Q3947">
        <f>Table1[[#This Row],[OrderQuantity]]*Table1[[#This Row],[UnitPrice]]</f>
        <v>261.3</v>
      </c>
      <c r="R3947">
        <f>Table1[[#This Row],[OrderQuantity]]*Table1[[#This Row],[UnitCost]]</f>
        <v>193.36</v>
      </c>
      <c r="S3947">
        <f>Table1[[#This Row],[OrderQuantity]]*Table1[[#This Row],[UnitPrice]]*(1-Table1[[#This Row],[DiscountApplied]]) - (Table1[[#This Row],[OrderQuantity]]*Table1[[#This Row],[UnitCost]])</f>
        <v>54.874999999999972</v>
      </c>
      <c r="T3947">
        <f>DATEDIF(Table1[[#This Row],[ShipDate]],Table1[[#This Row],[DeliveryDate]],"d")</f>
        <v>1</v>
      </c>
      <c r="U3947" t="str">
        <f t="shared" si="123"/>
        <v>On Time</v>
      </c>
    </row>
    <row r="3948" spans="1:21" x14ac:dyDescent="0.3">
      <c r="A3948" t="str">
        <f t="shared" si="122"/>
        <v>SO-004047</v>
      </c>
      <c r="B3948" t="s">
        <v>4</v>
      </c>
      <c r="C3948" t="s">
        <v>12</v>
      </c>
      <c r="D3948" s="1">
        <v>43600</v>
      </c>
      <c r="E3948" s="1">
        <v>43717</v>
      </c>
      <c r="F3948" s="1">
        <v>43739</v>
      </c>
      <c r="G3948" s="1">
        <v>43746</v>
      </c>
      <c r="H3948" t="s">
        <v>54</v>
      </c>
      <c r="I3948">
        <v>19</v>
      </c>
      <c r="J3948">
        <v>6</v>
      </c>
      <c r="K3948">
        <v>225</v>
      </c>
      <c r="L3948">
        <v>41</v>
      </c>
      <c r="M3948">
        <v>1</v>
      </c>
      <c r="N3948">
        <v>0.05</v>
      </c>
      <c r="O3948">
        <v>1472.33</v>
      </c>
      <c r="P3948">
        <v>1963.1</v>
      </c>
      <c r="Q3948">
        <f>Table1[[#This Row],[OrderQuantity]]*Table1[[#This Row],[UnitPrice]]</f>
        <v>1963.1</v>
      </c>
      <c r="R3948">
        <f>Table1[[#This Row],[OrderQuantity]]*Table1[[#This Row],[UnitCost]]</f>
        <v>1472.33</v>
      </c>
      <c r="S3948">
        <f>Table1[[#This Row],[OrderQuantity]]*Table1[[#This Row],[UnitPrice]]*(1-Table1[[#This Row],[DiscountApplied]]) - (Table1[[#This Row],[OrderQuantity]]*Table1[[#This Row],[UnitCost]])</f>
        <v>392.61500000000001</v>
      </c>
      <c r="T3948">
        <f>DATEDIF(Table1[[#This Row],[ShipDate]],Table1[[#This Row],[DeliveryDate]],"d")</f>
        <v>7</v>
      </c>
      <c r="U3948" t="str">
        <f t="shared" si="123"/>
        <v>On Time</v>
      </c>
    </row>
    <row r="3949" spans="1:21" x14ac:dyDescent="0.3">
      <c r="A3949" t="str">
        <f t="shared" si="122"/>
        <v>SO-004048</v>
      </c>
      <c r="B3949" t="s">
        <v>2</v>
      </c>
      <c r="C3949" t="s">
        <v>10</v>
      </c>
      <c r="D3949" s="1">
        <v>43600</v>
      </c>
      <c r="E3949" s="1">
        <v>43718</v>
      </c>
      <c r="F3949" s="1">
        <v>43726</v>
      </c>
      <c r="G3949" s="1">
        <v>43732</v>
      </c>
      <c r="H3949" t="s">
        <v>54</v>
      </c>
      <c r="I3949">
        <v>24</v>
      </c>
      <c r="J3949">
        <v>11</v>
      </c>
      <c r="K3949">
        <v>91</v>
      </c>
      <c r="L3949">
        <v>35</v>
      </c>
      <c r="M3949">
        <v>1</v>
      </c>
      <c r="N3949">
        <v>0.4</v>
      </c>
      <c r="O3949">
        <v>2626.67</v>
      </c>
      <c r="P3949">
        <v>5969.7</v>
      </c>
      <c r="Q3949">
        <f>Table1[[#This Row],[OrderQuantity]]*Table1[[#This Row],[UnitPrice]]</f>
        <v>5969.7</v>
      </c>
      <c r="R3949">
        <f>Table1[[#This Row],[OrderQuantity]]*Table1[[#This Row],[UnitCost]]</f>
        <v>2626.67</v>
      </c>
      <c r="S3949">
        <f>Table1[[#This Row],[OrderQuantity]]*Table1[[#This Row],[UnitPrice]]*(1-Table1[[#This Row],[DiscountApplied]]) - (Table1[[#This Row],[OrderQuantity]]*Table1[[#This Row],[UnitCost]])</f>
        <v>955.14999999999964</v>
      </c>
      <c r="T3949">
        <f>DATEDIF(Table1[[#This Row],[ShipDate]],Table1[[#This Row],[DeliveryDate]],"d")</f>
        <v>6</v>
      </c>
      <c r="U3949" t="str">
        <f t="shared" si="123"/>
        <v>On Time</v>
      </c>
    </row>
    <row r="3950" spans="1:21" x14ac:dyDescent="0.3">
      <c r="A3950" t="str">
        <f t="shared" si="122"/>
        <v>SO-004049</v>
      </c>
      <c r="B3950" t="s">
        <v>4</v>
      </c>
      <c r="C3950" t="s">
        <v>11</v>
      </c>
      <c r="D3950" s="1">
        <v>43600</v>
      </c>
      <c r="E3950" s="1">
        <v>43718</v>
      </c>
      <c r="F3950" s="1">
        <v>43733</v>
      </c>
      <c r="G3950" s="1">
        <v>43740</v>
      </c>
      <c r="H3950" t="s">
        <v>54</v>
      </c>
      <c r="I3950">
        <v>14</v>
      </c>
      <c r="J3950">
        <v>34</v>
      </c>
      <c r="K3950">
        <v>286</v>
      </c>
      <c r="L3950">
        <v>35</v>
      </c>
      <c r="M3950">
        <v>8</v>
      </c>
      <c r="N3950">
        <v>0.08</v>
      </c>
      <c r="O3950">
        <v>1219.4000000000001</v>
      </c>
      <c r="P3950">
        <v>3048.5</v>
      </c>
      <c r="Q3950">
        <f>Table1[[#This Row],[OrderQuantity]]*Table1[[#This Row],[UnitPrice]]</f>
        <v>24388</v>
      </c>
      <c r="R3950">
        <f>Table1[[#This Row],[OrderQuantity]]*Table1[[#This Row],[UnitCost]]</f>
        <v>9755.2000000000007</v>
      </c>
      <c r="S3950">
        <f>Table1[[#This Row],[OrderQuantity]]*Table1[[#This Row],[UnitPrice]]*(1-Table1[[#This Row],[DiscountApplied]]) - (Table1[[#This Row],[OrderQuantity]]*Table1[[#This Row],[UnitCost]])</f>
        <v>12681.760000000002</v>
      </c>
      <c r="T3950">
        <f>DATEDIF(Table1[[#This Row],[ShipDate]],Table1[[#This Row],[DeliveryDate]],"d")</f>
        <v>7</v>
      </c>
      <c r="U3950" t="str">
        <f t="shared" si="123"/>
        <v>On Time</v>
      </c>
    </row>
    <row r="3951" spans="1:21" x14ac:dyDescent="0.3">
      <c r="A3951" t="str">
        <f t="shared" si="122"/>
        <v>SO-004050</v>
      </c>
      <c r="B3951" t="s">
        <v>4</v>
      </c>
      <c r="C3951" t="s">
        <v>11</v>
      </c>
      <c r="D3951" s="1">
        <v>43600</v>
      </c>
      <c r="E3951" s="1">
        <v>43718</v>
      </c>
      <c r="F3951" s="1">
        <v>43728</v>
      </c>
      <c r="G3951" s="1">
        <v>43733</v>
      </c>
      <c r="H3951" t="s">
        <v>54</v>
      </c>
      <c r="I3951">
        <v>20</v>
      </c>
      <c r="J3951">
        <v>24</v>
      </c>
      <c r="K3951">
        <v>298</v>
      </c>
      <c r="L3951">
        <v>7</v>
      </c>
      <c r="M3951">
        <v>8</v>
      </c>
      <c r="N3951">
        <v>0.08</v>
      </c>
      <c r="O3951">
        <v>649.5</v>
      </c>
      <c r="P3951">
        <v>877.7</v>
      </c>
      <c r="Q3951">
        <f>Table1[[#This Row],[OrderQuantity]]*Table1[[#This Row],[UnitPrice]]</f>
        <v>7021.6</v>
      </c>
      <c r="R3951">
        <f>Table1[[#This Row],[OrderQuantity]]*Table1[[#This Row],[UnitCost]]</f>
        <v>5196</v>
      </c>
      <c r="S3951">
        <f>Table1[[#This Row],[OrderQuantity]]*Table1[[#This Row],[UnitPrice]]*(1-Table1[[#This Row],[DiscountApplied]]) - (Table1[[#This Row],[OrderQuantity]]*Table1[[#This Row],[UnitCost]])</f>
        <v>1263.8720000000003</v>
      </c>
      <c r="T3951">
        <f>DATEDIF(Table1[[#This Row],[ShipDate]],Table1[[#This Row],[DeliveryDate]],"d")</f>
        <v>5</v>
      </c>
      <c r="U3951" t="str">
        <f t="shared" si="123"/>
        <v>On Time</v>
      </c>
    </row>
    <row r="3952" spans="1:21" x14ac:dyDescent="0.3">
      <c r="A3952" t="str">
        <f t="shared" si="122"/>
        <v>SO-004051</v>
      </c>
      <c r="B3952" t="s">
        <v>4</v>
      </c>
      <c r="C3952" t="s">
        <v>13</v>
      </c>
      <c r="D3952" s="1">
        <v>43600</v>
      </c>
      <c r="E3952" s="1">
        <v>43718</v>
      </c>
      <c r="F3952" s="1">
        <v>43730</v>
      </c>
      <c r="G3952" s="1">
        <v>43737</v>
      </c>
      <c r="H3952" t="s">
        <v>54</v>
      </c>
      <c r="I3952">
        <v>18</v>
      </c>
      <c r="J3952">
        <v>10</v>
      </c>
      <c r="K3952">
        <v>9</v>
      </c>
      <c r="L3952">
        <v>10</v>
      </c>
      <c r="M3952">
        <v>7</v>
      </c>
      <c r="N3952">
        <v>0.1</v>
      </c>
      <c r="O3952">
        <v>1224.0899999999999</v>
      </c>
      <c r="P3952">
        <v>1943</v>
      </c>
      <c r="Q3952">
        <f>Table1[[#This Row],[OrderQuantity]]*Table1[[#This Row],[UnitPrice]]</f>
        <v>13601</v>
      </c>
      <c r="R3952">
        <f>Table1[[#This Row],[OrderQuantity]]*Table1[[#This Row],[UnitCost]]</f>
        <v>8568.6299999999992</v>
      </c>
      <c r="S3952">
        <f>Table1[[#This Row],[OrderQuantity]]*Table1[[#This Row],[UnitPrice]]*(1-Table1[[#This Row],[DiscountApplied]]) - (Table1[[#This Row],[OrderQuantity]]*Table1[[#This Row],[UnitCost]])</f>
        <v>3672.2700000000004</v>
      </c>
      <c r="T3952">
        <f>DATEDIF(Table1[[#This Row],[ShipDate]],Table1[[#This Row],[DeliveryDate]],"d")</f>
        <v>7</v>
      </c>
      <c r="U3952" t="str">
        <f t="shared" si="123"/>
        <v>On Time</v>
      </c>
    </row>
    <row r="3953" spans="1:21" x14ac:dyDescent="0.3">
      <c r="A3953" t="str">
        <f t="shared" si="122"/>
        <v>SO-004052</v>
      </c>
      <c r="B3953" t="s">
        <v>3</v>
      </c>
      <c r="C3953" t="s">
        <v>11</v>
      </c>
      <c r="D3953" s="1">
        <v>43600</v>
      </c>
      <c r="E3953" s="1">
        <v>43718</v>
      </c>
      <c r="F3953" s="1">
        <v>43720</v>
      </c>
      <c r="G3953" s="1">
        <v>43726</v>
      </c>
      <c r="H3953" t="s">
        <v>54</v>
      </c>
      <c r="I3953">
        <v>11</v>
      </c>
      <c r="J3953">
        <v>25</v>
      </c>
      <c r="K3953">
        <v>325</v>
      </c>
      <c r="L3953">
        <v>40</v>
      </c>
      <c r="M3953">
        <v>7</v>
      </c>
      <c r="N3953">
        <v>0.05</v>
      </c>
      <c r="O3953">
        <v>1806.32</v>
      </c>
      <c r="P3953">
        <v>2257.9</v>
      </c>
      <c r="Q3953">
        <f>Table1[[#This Row],[OrderQuantity]]*Table1[[#This Row],[UnitPrice]]</f>
        <v>15805.300000000001</v>
      </c>
      <c r="R3953">
        <f>Table1[[#This Row],[OrderQuantity]]*Table1[[#This Row],[UnitCost]]</f>
        <v>12644.24</v>
      </c>
      <c r="S3953">
        <f>Table1[[#This Row],[OrderQuantity]]*Table1[[#This Row],[UnitPrice]]*(1-Table1[[#This Row],[DiscountApplied]]) - (Table1[[#This Row],[OrderQuantity]]*Table1[[#This Row],[UnitCost]])</f>
        <v>2370.7950000000001</v>
      </c>
      <c r="T3953">
        <f>DATEDIF(Table1[[#This Row],[ShipDate]],Table1[[#This Row],[DeliveryDate]],"d")</f>
        <v>6</v>
      </c>
      <c r="U3953" t="str">
        <f t="shared" si="123"/>
        <v>On Time</v>
      </c>
    </row>
    <row r="3954" spans="1:21" x14ac:dyDescent="0.3">
      <c r="A3954" t="str">
        <f t="shared" si="122"/>
        <v>SO-004053</v>
      </c>
      <c r="B3954" t="s">
        <v>2</v>
      </c>
      <c r="C3954" t="s">
        <v>10</v>
      </c>
      <c r="D3954" s="1">
        <v>43600</v>
      </c>
      <c r="E3954" s="1">
        <v>43718</v>
      </c>
      <c r="F3954" s="1">
        <v>43726</v>
      </c>
      <c r="G3954" s="1">
        <v>43735</v>
      </c>
      <c r="H3954" t="s">
        <v>54</v>
      </c>
      <c r="I3954">
        <v>23</v>
      </c>
      <c r="J3954">
        <v>19</v>
      </c>
      <c r="K3954">
        <v>179</v>
      </c>
      <c r="L3954">
        <v>16</v>
      </c>
      <c r="M3954">
        <v>6</v>
      </c>
      <c r="N3954">
        <v>0.05</v>
      </c>
      <c r="O3954">
        <v>795.96</v>
      </c>
      <c r="P3954">
        <v>1105.5</v>
      </c>
      <c r="Q3954">
        <f>Table1[[#This Row],[OrderQuantity]]*Table1[[#This Row],[UnitPrice]]</f>
        <v>6633</v>
      </c>
      <c r="R3954">
        <f>Table1[[#This Row],[OrderQuantity]]*Table1[[#This Row],[UnitCost]]</f>
        <v>4775.76</v>
      </c>
      <c r="S3954">
        <f>Table1[[#This Row],[OrderQuantity]]*Table1[[#This Row],[UnitPrice]]*(1-Table1[[#This Row],[DiscountApplied]]) - (Table1[[#This Row],[OrderQuantity]]*Table1[[#This Row],[UnitCost]])</f>
        <v>1525.5899999999992</v>
      </c>
      <c r="T3954">
        <f>DATEDIF(Table1[[#This Row],[ShipDate]],Table1[[#This Row],[DeliveryDate]],"d")</f>
        <v>9</v>
      </c>
      <c r="U3954" t="str">
        <f t="shared" si="123"/>
        <v>Late</v>
      </c>
    </row>
    <row r="3955" spans="1:21" x14ac:dyDescent="0.3">
      <c r="A3955" t="str">
        <f t="shared" si="122"/>
        <v>SO-004054</v>
      </c>
      <c r="B3955" t="s">
        <v>3</v>
      </c>
      <c r="C3955" t="s">
        <v>13</v>
      </c>
      <c r="D3955" s="1">
        <v>43600</v>
      </c>
      <c r="E3955" s="1">
        <v>43718</v>
      </c>
      <c r="F3955" s="1">
        <v>43740</v>
      </c>
      <c r="G3955" s="1">
        <v>43745</v>
      </c>
      <c r="H3955" t="s">
        <v>54</v>
      </c>
      <c r="I3955">
        <v>6</v>
      </c>
      <c r="J3955">
        <v>43</v>
      </c>
      <c r="K3955">
        <v>25</v>
      </c>
      <c r="L3955">
        <v>39</v>
      </c>
      <c r="M3955">
        <v>2</v>
      </c>
      <c r="N3955">
        <v>0.05</v>
      </c>
      <c r="O3955">
        <v>738.07</v>
      </c>
      <c r="P3955">
        <v>1085.4000000000001</v>
      </c>
      <c r="Q3955">
        <f>Table1[[#This Row],[OrderQuantity]]*Table1[[#This Row],[UnitPrice]]</f>
        <v>2170.8000000000002</v>
      </c>
      <c r="R3955">
        <f>Table1[[#This Row],[OrderQuantity]]*Table1[[#This Row],[UnitCost]]</f>
        <v>1476.14</v>
      </c>
      <c r="S3955">
        <f>Table1[[#This Row],[OrderQuantity]]*Table1[[#This Row],[UnitPrice]]*(1-Table1[[#This Row],[DiscountApplied]]) - (Table1[[#This Row],[OrderQuantity]]*Table1[[#This Row],[UnitCost]])</f>
        <v>586.12000000000012</v>
      </c>
      <c r="T3955">
        <f>DATEDIF(Table1[[#This Row],[ShipDate]],Table1[[#This Row],[DeliveryDate]],"d")</f>
        <v>5</v>
      </c>
      <c r="U3955" t="str">
        <f t="shared" si="123"/>
        <v>On Time</v>
      </c>
    </row>
    <row r="3956" spans="1:21" x14ac:dyDescent="0.3">
      <c r="A3956" t="str">
        <f t="shared" si="122"/>
        <v>SO-004055</v>
      </c>
      <c r="B3956" t="s">
        <v>5</v>
      </c>
      <c r="C3956" t="s">
        <v>10</v>
      </c>
      <c r="D3956" s="1">
        <v>43600</v>
      </c>
      <c r="E3956" s="1">
        <v>43718</v>
      </c>
      <c r="F3956" s="1">
        <v>43729</v>
      </c>
      <c r="G3956" s="1">
        <v>43734</v>
      </c>
      <c r="H3956" t="s">
        <v>54</v>
      </c>
      <c r="I3956">
        <v>27</v>
      </c>
      <c r="J3956">
        <v>37</v>
      </c>
      <c r="K3956">
        <v>127</v>
      </c>
      <c r="L3956">
        <v>43</v>
      </c>
      <c r="M3956">
        <v>7</v>
      </c>
      <c r="N3956">
        <v>0.1</v>
      </c>
      <c r="O3956">
        <v>3106.66</v>
      </c>
      <c r="P3956">
        <v>6472.2</v>
      </c>
      <c r="Q3956">
        <f>Table1[[#This Row],[OrderQuantity]]*Table1[[#This Row],[UnitPrice]]</f>
        <v>45305.4</v>
      </c>
      <c r="R3956">
        <f>Table1[[#This Row],[OrderQuantity]]*Table1[[#This Row],[UnitCost]]</f>
        <v>21746.62</v>
      </c>
      <c r="S3956">
        <f>Table1[[#This Row],[OrderQuantity]]*Table1[[#This Row],[UnitPrice]]*(1-Table1[[#This Row],[DiscountApplied]]) - (Table1[[#This Row],[OrderQuantity]]*Table1[[#This Row],[UnitCost]])</f>
        <v>19028.240000000002</v>
      </c>
      <c r="T3956">
        <f>DATEDIF(Table1[[#This Row],[ShipDate]],Table1[[#This Row],[DeliveryDate]],"d")</f>
        <v>5</v>
      </c>
      <c r="U3956" t="str">
        <f t="shared" si="123"/>
        <v>On Time</v>
      </c>
    </row>
    <row r="3957" spans="1:21" x14ac:dyDescent="0.3">
      <c r="A3957" t="str">
        <f t="shared" si="122"/>
        <v>SO-004056</v>
      </c>
      <c r="B3957" t="s">
        <v>3</v>
      </c>
      <c r="C3957" t="s">
        <v>8</v>
      </c>
      <c r="D3957" s="1">
        <v>43600</v>
      </c>
      <c r="E3957" s="1">
        <v>43718</v>
      </c>
      <c r="F3957" s="1">
        <v>43745</v>
      </c>
      <c r="G3957" s="1">
        <v>43747</v>
      </c>
      <c r="H3957" t="s">
        <v>54</v>
      </c>
      <c r="I3957">
        <v>2</v>
      </c>
      <c r="J3957">
        <v>5</v>
      </c>
      <c r="K3957">
        <v>329</v>
      </c>
      <c r="L3957">
        <v>28</v>
      </c>
      <c r="M3957">
        <v>5</v>
      </c>
      <c r="N3957">
        <v>0.1</v>
      </c>
      <c r="O3957">
        <v>3267.99</v>
      </c>
      <c r="P3957">
        <v>5835.7</v>
      </c>
      <c r="Q3957">
        <f>Table1[[#This Row],[OrderQuantity]]*Table1[[#This Row],[UnitPrice]]</f>
        <v>29178.5</v>
      </c>
      <c r="R3957">
        <f>Table1[[#This Row],[OrderQuantity]]*Table1[[#This Row],[UnitCost]]</f>
        <v>16339.949999999999</v>
      </c>
      <c r="S3957">
        <f>Table1[[#This Row],[OrderQuantity]]*Table1[[#This Row],[UnitPrice]]*(1-Table1[[#This Row],[DiscountApplied]]) - (Table1[[#This Row],[OrderQuantity]]*Table1[[#This Row],[UnitCost]])</f>
        <v>9920.7000000000025</v>
      </c>
      <c r="T3957">
        <f>DATEDIF(Table1[[#This Row],[ShipDate]],Table1[[#This Row],[DeliveryDate]],"d")</f>
        <v>2</v>
      </c>
      <c r="U3957" t="str">
        <f t="shared" si="123"/>
        <v>On Time</v>
      </c>
    </row>
    <row r="3958" spans="1:21" x14ac:dyDescent="0.3">
      <c r="A3958" t="str">
        <f t="shared" si="122"/>
        <v>SO-004057</v>
      </c>
      <c r="B3958" t="s">
        <v>3</v>
      </c>
      <c r="C3958" t="s">
        <v>11</v>
      </c>
      <c r="D3958" s="1">
        <v>43600</v>
      </c>
      <c r="E3958" s="1">
        <v>43719</v>
      </c>
      <c r="F3958" s="1">
        <v>43725</v>
      </c>
      <c r="G3958" s="1">
        <v>43731</v>
      </c>
      <c r="H3958" t="s">
        <v>54</v>
      </c>
      <c r="I3958">
        <v>6</v>
      </c>
      <c r="J3958">
        <v>15</v>
      </c>
      <c r="K3958">
        <v>286</v>
      </c>
      <c r="L3958">
        <v>33</v>
      </c>
      <c r="M3958">
        <v>1</v>
      </c>
      <c r="N3958">
        <v>0.05</v>
      </c>
      <c r="O3958">
        <v>1886.25</v>
      </c>
      <c r="P3958">
        <v>4013.3</v>
      </c>
      <c r="Q3958">
        <f>Table1[[#This Row],[OrderQuantity]]*Table1[[#This Row],[UnitPrice]]</f>
        <v>4013.3</v>
      </c>
      <c r="R3958">
        <f>Table1[[#This Row],[OrderQuantity]]*Table1[[#This Row],[UnitCost]]</f>
        <v>1886.25</v>
      </c>
      <c r="S3958">
        <f>Table1[[#This Row],[OrderQuantity]]*Table1[[#This Row],[UnitPrice]]*(1-Table1[[#This Row],[DiscountApplied]]) - (Table1[[#This Row],[OrderQuantity]]*Table1[[#This Row],[UnitCost]])</f>
        <v>1926.3850000000002</v>
      </c>
      <c r="T3958">
        <f>DATEDIF(Table1[[#This Row],[ShipDate]],Table1[[#This Row],[DeliveryDate]],"d")</f>
        <v>6</v>
      </c>
      <c r="U3958" t="str">
        <f t="shared" si="123"/>
        <v>On Time</v>
      </c>
    </row>
    <row r="3959" spans="1:21" x14ac:dyDescent="0.3">
      <c r="A3959" t="str">
        <f t="shared" si="122"/>
        <v>SO-004058</v>
      </c>
      <c r="B3959" t="s">
        <v>3</v>
      </c>
      <c r="C3959" t="s">
        <v>10</v>
      </c>
      <c r="D3959" s="1">
        <v>43600</v>
      </c>
      <c r="E3959" s="1">
        <v>43719</v>
      </c>
      <c r="F3959" s="1">
        <v>43744</v>
      </c>
      <c r="G3959" s="1">
        <v>43751</v>
      </c>
      <c r="H3959" t="s">
        <v>54</v>
      </c>
      <c r="I3959">
        <v>3</v>
      </c>
      <c r="J3959">
        <v>14</v>
      </c>
      <c r="K3959">
        <v>169</v>
      </c>
      <c r="L3959">
        <v>6</v>
      </c>
      <c r="M3959">
        <v>3</v>
      </c>
      <c r="N3959">
        <v>0.05</v>
      </c>
      <c r="O3959">
        <v>2357.6</v>
      </c>
      <c r="P3959">
        <v>3102.1</v>
      </c>
      <c r="Q3959">
        <f>Table1[[#This Row],[OrderQuantity]]*Table1[[#This Row],[UnitPrice]]</f>
        <v>9306.2999999999993</v>
      </c>
      <c r="R3959">
        <f>Table1[[#This Row],[OrderQuantity]]*Table1[[#This Row],[UnitCost]]</f>
        <v>7072.7999999999993</v>
      </c>
      <c r="S3959">
        <f>Table1[[#This Row],[OrderQuantity]]*Table1[[#This Row],[UnitPrice]]*(1-Table1[[#This Row],[DiscountApplied]]) - (Table1[[#This Row],[OrderQuantity]]*Table1[[#This Row],[UnitCost]])</f>
        <v>1768.1849999999995</v>
      </c>
      <c r="T3959">
        <f>DATEDIF(Table1[[#This Row],[ShipDate]],Table1[[#This Row],[DeliveryDate]],"d")</f>
        <v>7</v>
      </c>
      <c r="U3959" t="str">
        <f t="shared" si="123"/>
        <v>On Time</v>
      </c>
    </row>
    <row r="3960" spans="1:21" x14ac:dyDescent="0.3">
      <c r="A3960" t="str">
        <f t="shared" si="122"/>
        <v>SO-004059</v>
      </c>
      <c r="B3960" t="s">
        <v>4</v>
      </c>
      <c r="C3960" t="s">
        <v>12</v>
      </c>
      <c r="D3960" s="1">
        <v>43600</v>
      </c>
      <c r="E3960" s="1">
        <v>43719</v>
      </c>
      <c r="F3960" s="1">
        <v>43743</v>
      </c>
      <c r="G3960" s="1">
        <v>43753</v>
      </c>
      <c r="H3960" t="s">
        <v>54</v>
      </c>
      <c r="I3960">
        <v>13</v>
      </c>
      <c r="J3960">
        <v>10</v>
      </c>
      <c r="K3960">
        <v>230</v>
      </c>
      <c r="L3960">
        <v>3</v>
      </c>
      <c r="M3960">
        <v>3</v>
      </c>
      <c r="N3960">
        <v>0.1</v>
      </c>
      <c r="O3960">
        <v>593.02</v>
      </c>
      <c r="P3960">
        <v>1118.9000000000001</v>
      </c>
      <c r="Q3960">
        <f>Table1[[#This Row],[OrderQuantity]]*Table1[[#This Row],[UnitPrice]]</f>
        <v>3356.7000000000003</v>
      </c>
      <c r="R3960">
        <f>Table1[[#This Row],[OrderQuantity]]*Table1[[#This Row],[UnitCost]]</f>
        <v>1779.06</v>
      </c>
      <c r="S3960">
        <f>Table1[[#This Row],[OrderQuantity]]*Table1[[#This Row],[UnitPrice]]*(1-Table1[[#This Row],[DiscountApplied]]) - (Table1[[#This Row],[OrderQuantity]]*Table1[[#This Row],[UnitCost]])</f>
        <v>1241.9700000000003</v>
      </c>
      <c r="T3960">
        <f>DATEDIF(Table1[[#This Row],[ShipDate]],Table1[[#This Row],[DeliveryDate]],"d")</f>
        <v>10</v>
      </c>
      <c r="U3960" t="str">
        <f t="shared" si="123"/>
        <v>Late</v>
      </c>
    </row>
    <row r="3961" spans="1:21" x14ac:dyDescent="0.3">
      <c r="A3961" t="str">
        <f t="shared" si="122"/>
        <v>SO-004060</v>
      </c>
      <c r="B3961" t="s">
        <v>4</v>
      </c>
      <c r="C3961" t="s">
        <v>8</v>
      </c>
      <c r="D3961" s="1">
        <v>43600</v>
      </c>
      <c r="E3961" s="1">
        <v>43719</v>
      </c>
      <c r="F3961" s="1">
        <v>43747</v>
      </c>
      <c r="G3961" s="1">
        <v>43754</v>
      </c>
      <c r="H3961" t="s">
        <v>54</v>
      </c>
      <c r="I3961">
        <v>12</v>
      </c>
      <c r="J3961">
        <v>41</v>
      </c>
      <c r="K3961">
        <v>344</v>
      </c>
      <c r="L3961">
        <v>17</v>
      </c>
      <c r="M3961">
        <v>1</v>
      </c>
      <c r="N3961">
        <v>0.1</v>
      </c>
      <c r="O3961">
        <v>2265.54</v>
      </c>
      <c r="P3961">
        <v>3906.1</v>
      </c>
      <c r="Q3961">
        <f>Table1[[#This Row],[OrderQuantity]]*Table1[[#This Row],[UnitPrice]]</f>
        <v>3906.1</v>
      </c>
      <c r="R3961">
        <f>Table1[[#This Row],[OrderQuantity]]*Table1[[#This Row],[UnitCost]]</f>
        <v>2265.54</v>
      </c>
      <c r="S3961">
        <f>Table1[[#This Row],[OrderQuantity]]*Table1[[#This Row],[UnitPrice]]*(1-Table1[[#This Row],[DiscountApplied]]) - (Table1[[#This Row],[OrderQuantity]]*Table1[[#This Row],[UnitCost]])</f>
        <v>1249.9499999999998</v>
      </c>
      <c r="T3961">
        <f>DATEDIF(Table1[[#This Row],[ShipDate]],Table1[[#This Row],[DeliveryDate]],"d")</f>
        <v>7</v>
      </c>
      <c r="U3961" t="str">
        <f t="shared" si="123"/>
        <v>On Time</v>
      </c>
    </row>
    <row r="3962" spans="1:21" x14ac:dyDescent="0.3">
      <c r="A3962" t="str">
        <f t="shared" si="122"/>
        <v>SO-004061</v>
      </c>
      <c r="B3962" t="s">
        <v>2</v>
      </c>
      <c r="C3962" t="s">
        <v>10</v>
      </c>
      <c r="D3962" s="1">
        <v>43600</v>
      </c>
      <c r="E3962" s="1">
        <v>43719</v>
      </c>
      <c r="F3962" s="1">
        <v>43741</v>
      </c>
      <c r="G3962" s="1">
        <v>43749</v>
      </c>
      <c r="H3962" t="s">
        <v>54</v>
      </c>
      <c r="I3962">
        <v>23</v>
      </c>
      <c r="J3962">
        <v>50</v>
      </c>
      <c r="K3962">
        <v>95</v>
      </c>
      <c r="L3962">
        <v>3</v>
      </c>
      <c r="M3962">
        <v>8</v>
      </c>
      <c r="N3962">
        <v>0.15</v>
      </c>
      <c r="O3962">
        <v>1757.01</v>
      </c>
      <c r="P3962">
        <v>3993.2</v>
      </c>
      <c r="Q3962">
        <f>Table1[[#This Row],[OrderQuantity]]*Table1[[#This Row],[UnitPrice]]</f>
        <v>31945.599999999999</v>
      </c>
      <c r="R3962">
        <f>Table1[[#This Row],[OrderQuantity]]*Table1[[#This Row],[UnitCost]]</f>
        <v>14056.08</v>
      </c>
      <c r="S3962">
        <f>Table1[[#This Row],[OrderQuantity]]*Table1[[#This Row],[UnitPrice]]*(1-Table1[[#This Row],[DiscountApplied]]) - (Table1[[#This Row],[OrderQuantity]]*Table1[[#This Row],[UnitCost]])</f>
        <v>13097.679999999998</v>
      </c>
      <c r="T3962">
        <f>DATEDIF(Table1[[#This Row],[ShipDate]],Table1[[#This Row],[DeliveryDate]],"d")</f>
        <v>8</v>
      </c>
      <c r="U3962" t="str">
        <f t="shared" si="123"/>
        <v>Late</v>
      </c>
    </row>
    <row r="3963" spans="1:21" x14ac:dyDescent="0.3">
      <c r="A3963" t="str">
        <f t="shared" si="122"/>
        <v>SO-004062</v>
      </c>
      <c r="B3963" t="s">
        <v>3</v>
      </c>
      <c r="C3963" t="s">
        <v>10</v>
      </c>
      <c r="D3963" s="1">
        <v>43600</v>
      </c>
      <c r="E3963" s="1">
        <v>43719</v>
      </c>
      <c r="F3963" s="1">
        <v>43745</v>
      </c>
      <c r="G3963" s="1">
        <v>43746</v>
      </c>
      <c r="H3963" t="s">
        <v>54</v>
      </c>
      <c r="I3963">
        <v>12</v>
      </c>
      <c r="J3963">
        <v>42</v>
      </c>
      <c r="K3963">
        <v>175</v>
      </c>
      <c r="L3963">
        <v>23</v>
      </c>
      <c r="M3963">
        <v>7</v>
      </c>
      <c r="N3963">
        <v>0.4</v>
      </c>
      <c r="O3963">
        <v>2614.61</v>
      </c>
      <c r="P3963">
        <v>5447.1</v>
      </c>
      <c r="Q3963">
        <f>Table1[[#This Row],[OrderQuantity]]*Table1[[#This Row],[UnitPrice]]</f>
        <v>38129.700000000004</v>
      </c>
      <c r="R3963">
        <f>Table1[[#This Row],[OrderQuantity]]*Table1[[#This Row],[UnitCost]]</f>
        <v>18302.27</v>
      </c>
      <c r="S3963">
        <f>Table1[[#This Row],[OrderQuantity]]*Table1[[#This Row],[UnitPrice]]*(1-Table1[[#This Row],[DiscountApplied]]) - (Table1[[#This Row],[OrderQuantity]]*Table1[[#This Row],[UnitCost]])</f>
        <v>4575.5500000000029</v>
      </c>
      <c r="T3963">
        <f>DATEDIF(Table1[[#This Row],[ShipDate]],Table1[[#This Row],[DeliveryDate]],"d")</f>
        <v>1</v>
      </c>
      <c r="U3963" t="str">
        <f t="shared" si="123"/>
        <v>On Time</v>
      </c>
    </row>
    <row r="3964" spans="1:21" x14ac:dyDescent="0.3">
      <c r="A3964" t="str">
        <f t="shared" si="122"/>
        <v>SO-004063</v>
      </c>
      <c r="B3964" t="s">
        <v>3</v>
      </c>
      <c r="C3964" t="s">
        <v>10</v>
      </c>
      <c r="D3964" s="1">
        <v>43600</v>
      </c>
      <c r="E3964" s="1">
        <v>43719</v>
      </c>
      <c r="F3964" s="1">
        <v>43741</v>
      </c>
      <c r="G3964" s="1">
        <v>43742</v>
      </c>
      <c r="H3964" t="s">
        <v>54</v>
      </c>
      <c r="I3964">
        <v>5</v>
      </c>
      <c r="J3964">
        <v>42</v>
      </c>
      <c r="K3964">
        <v>167</v>
      </c>
      <c r="L3964">
        <v>1</v>
      </c>
      <c r="M3964">
        <v>3</v>
      </c>
      <c r="N3964">
        <v>0.05</v>
      </c>
      <c r="O3964">
        <v>928.02</v>
      </c>
      <c r="P3964">
        <v>1145.7</v>
      </c>
      <c r="Q3964">
        <f>Table1[[#This Row],[OrderQuantity]]*Table1[[#This Row],[UnitPrice]]</f>
        <v>3437.1000000000004</v>
      </c>
      <c r="R3964">
        <f>Table1[[#This Row],[OrderQuantity]]*Table1[[#This Row],[UnitCost]]</f>
        <v>2784.06</v>
      </c>
      <c r="S3964">
        <f>Table1[[#This Row],[OrderQuantity]]*Table1[[#This Row],[UnitPrice]]*(1-Table1[[#This Row],[DiscountApplied]]) - (Table1[[#This Row],[OrderQuantity]]*Table1[[#This Row],[UnitCost]])</f>
        <v>481.1850000000004</v>
      </c>
      <c r="T3964">
        <f>DATEDIF(Table1[[#This Row],[ShipDate]],Table1[[#This Row],[DeliveryDate]],"d")</f>
        <v>1</v>
      </c>
      <c r="U3964" t="str">
        <f t="shared" si="123"/>
        <v>On Time</v>
      </c>
    </row>
    <row r="3965" spans="1:21" x14ac:dyDescent="0.3">
      <c r="A3965" t="str">
        <f t="shared" si="122"/>
        <v>SO-004064</v>
      </c>
      <c r="B3965" t="s">
        <v>3</v>
      </c>
      <c r="C3965" t="s">
        <v>13</v>
      </c>
      <c r="D3965" s="1">
        <v>43600</v>
      </c>
      <c r="E3965" s="1">
        <v>43720</v>
      </c>
      <c r="F3965" s="1">
        <v>43731</v>
      </c>
      <c r="G3965" s="1">
        <v>43737</v>
      </c>
      <c r="H3965" t="s">
        <v>54</v>
      </c>
      <c r="I3965">
        <v>11</v>
      </c>
      <c r="J3965">
        <v>16</v>
      </c>
      <c r="K3965">
        <v>22</v>
      </c>
      <c r="L3965">
        <v>29</v>
      </c>
      <c r="M3965">
        <v>5</v>
      </c>
      <c r="N3965">
        <v>0.05</v>
      </c>
      <c r="O3965">
        <v>4132.3599999999997</v>
      </c>
      <c r="P3965">
        <v>6559.3</v>
      </c>
      <c r="Q3965">
        <f>Table1[[#This Row],[OrderQuantity]]*Table1[[#This Row],[UnitPrice]]</f>
        <v>32796.5</v>
      </c>
      <c r="R3965">
        <f>Table1[[#This Row],[OrderQuantity]]*Table1[[#This Row],[UnitCost]]</f>
        <v>20661.8</v>
      </c>
      <c r="S3965">
        <f>Table1[[#This Row],[OrderQuantity]]*Table1[[#This Row],[UnitPrice]]*(1-Table1[[#This Row],[DiscountApplied]]) - (Table1[[#This Row],[OrderQuantity]]*Table1[[#This Row],[UnitCost]])</f>
        <v>10494.875</v>
      </c>
      <c r="T3965">
        <f>DATEDIF(Table1[[#This Row],[ShipDate]],Table1[[#This Row],[DeliveryDate]],"d")</f>
        <v>6</v>
      </c>
      <c r="U3965" t="str">
        <f t="shared" si="123"/>
        <v>On Time</v>
      </c>
    </row>
    <row r="3966" spans="1:21" x14ac:dyDescent="0.3">
      <c r="A3966" t="str">
        <f t="shared" si="122"/>
        <v>SO-004065</v>
      </c>
      <c r="B3966" t="s">
        <v>4</v>
      </c>
      <c r="C3966" t="s">
        <v>10</v>
      </c>
      <c r="D3966" s="1">
        <v>43600</v>
      </c>
      <c r="E3966" s="1">
        <v>43720</v>
      </c>
      <c r="F3966" s="1">
        <v>43727</v>
      </c>
      <c r="G3966" s="1">
        <v>43731</v>
      </c>
      <c r="H3966" t="s">
        <v>54</v>
      </c>
      <c r="I3966">
        <v>20</v>
      </c>
      <c r="J3966">
        <v>30</v>
      </c>
      <c r="K3966">
        <v>119</v>
      </c>
      <c r="L3966">
        <v>10</v>
      </c>
      <c r="M3966">
        <v>8</v>
      </c>
      <c r="N3966">
        <v>0.1</v>
      </c>
      <c r="O3966">
        <v>433.96</v>
      </c>
      <c r="P3966">
        <v>850.9</v>
      </c>
      <c r="Q3966">
        <f>Table1[[#This Row],[OrderQuantity]]*Table1[[#This Row],[UnitPrice]]</f>
        <v>6807.2</v>
      </c>
      <c r="R3966">
        <f>Table1[[#This Row],[OrderQuantity]]*Table1[[#This Row],[UnitCost]]</f>
        <v>3471.68</v>
      </c>
      <c r="S3966">
        <f>Table1[[#This Row],[OrderQuantity]]*Table1[[#This Row],[UnitPrice]]*(1-Table1[[#This Row],[DiscountApplied]]) - (Table1[[#This Row],[OrderQuantity]]*Table1[[#This Row],[UnitCost]])</f>
        <v>2654.7999999999997</v>
      </c>
      <c r="T3966">
        <f>DATEDIF(Table1[[#This Row],[ShipDate]],Table1[[#This Row],[DeliveryDate]],"d")</f>
        <v>4</v>
      </c>
      <c r="U3966" t="str">
        <f t="shared" si="123"/>
        <v>On Time</v>
      </c>
    </row>
    <row r="3967" spans="1:21" x14ac:dyDescent="0.3">
      <c r="A3967" t="str">
        <f t="shared" si="122"/>
        <v>SO-004066</v>
      </c>
      <c r="B3967" t="s">
        <v>4</v>
      </c>
      <c r="C3967" t="s">
        <v>10</v>
      </c>
      <c r="D3967" s="1">
        <v>43600</v>
      </c>
      <c r="E3967" s="1">
        <v>43720</v>
      </c>
      <c r="F3967" s="1">
        <v>43746</v>
      </c>
      <c r="G3967" s="1">
        <v>43754</v>
      </c>
      <c r="H3967" t="s">
        <v>54</v>
      </c>
      <c r="I3967">
        <v>19</v>
      </c>
      <c r="J3967">
        <v>50</v>
      </c>
      <c r="K3967">
        <v>89</v>
      </c>
      <c r="L3967">
        <v>23</v>
      </c>
      <c r="M3967">
        <v>7</v>
      </c>
      <c r="N3967">
        <v>0.15</v>
      </c>
      <c r="O3967">
        <v>707.52</v>
      </c>
      <c r="P3967">
        <v>1072</v>
      </c>
      <c r="Q3967">
        <f>Table1[[#This Row],[OrderQuantity]]*Table1[[#This Row],[UnitPrice]]</f>
        <v>7504</v>
      </c>
      <c r="R3967">
        <f>Table1[[#This Row],[OrderQuantity]]*Table1[[#This Row],[UnitCost]]</f>
        <v>4952.6399999999994</v>
      </c>
      <c r="S3967">
        <f>Table1[[#This Row],[OrderQuantity]]*Table1[[#This Row],[UnitPrice]]*(1-Table1[[#This Row],[DiscountApplied]]) - (Table1[[#This Row],[OrderQuantity]]*Table1[[#This Row],[UnitCost]])</f>
        <v>1425.7600000000002</v>
      </c>
      <c r="T3967">
        <f>DATEDIF(Table1[[#This Row],[ShipDate]],Table1[[#This Row],[DeliveryDate]],"d")</f>
        <v>8</v>
      </c>
      <c r="U3967" t="str">
        <f t="shared" si="123"/>
        <v>Late</v>
      </c>
    </row>
    <row r="3968" spans="1:21" x14ac:dyDescent="0.3">
      <c r="A3968" t="str">
        <f t="shared" si="122"/>
        <v>SO-004067</v>
      </c>
      <c r="B3968" t="s">
        <v>3</v>
      </c>
      <c r="C3968" t="s">
        <v>10</v>
      </c>
      <c r="D3968" s="1">
        <v>43600</v>
      </c>
      <c r="E3968" s="1">
        <v>43720</v>
      </c>
      <c r="F3968" s="1">
        <v>43724</v>
      </c>
      <c r="G3968" s="1">
        <v>43727</v>
      </c>
      <c r="H3968" t="s">
        <v>54</v>
      </c>
      <c r="I3968">
        <v>1</v>
      </c>
      <c r="J3968">
        <v>39</v>
      </c>
      <c r="K3968">
        <v>193</v>
      </c>
      <c r="L3968">
        <v>44</v>
      </c>
      <c r="M3968">
        <v>6</v>
      </c>
      <c r="N3968">
        <v>0.08</v>
      </c>
      <c r="O3968">
        <v>625.30999999999995</v>
      </c>
      <c r="P3968">
        <v>1025.0999999999999</v>
      </c>
      <c r="Q3968">
        <f>Table1[[#This Row],[OrderQuantity]]*Table1[[#This Row],[UnitPrice]]</f>
        <v>6150.5999999999995</v>
      </c>
      <c r="R3968">
        <f>Table1[[#This Row],[OrderQuantity]]*Table1[[#This Row],[UnitCost]]</f>
        <v>3751.8599999999997</v>
      </c>
      <c r="S3968">
        <f>Table1[[#This Row],[OrderQuantity]]*Table1[[#This Row],[UnitPrice]]*(1-Table1[[#This Row],[DiscountApplied]]) - (Table1[[#This Row],[OrderQuantity]]*Table1[[#This Row],[UnitCost]])</f>
        <v>1906.692</v>
      </c>
      <c r="T3968">
        <f>DATEDIF(Table1[[#This Row],[ShipDate]],Table1[[#This Row],[DeliveryDate]],"d")</f>
        <v>3</v>
      </c>
      <c r="U3968" t="str">
        <f t="shared" si="123"/>
        <v>On Time</v>
      </c>
    </row>
    <row r="3969" spans="1:21" x14ac:dyDescent="0.3">
      <c r="A3969" t="str">
        <f t="shared" si="122"/>
        <v>SO-004068</v>
      </c>
      <c r="B3969" t="s">
        <v>3</v>
      </c>
      <c r="C3969" t="s">
        <v>8</v>
      </c>
      <c r="D3969" s="1">
        <v>43600</v>
      </c>
      <c r="E3969" s="1">
        <v>43720</v>
      </c>
      <c r="F3969" s="1">
        <v>43746</v>
      </c>
      <c r="G3969" s="1">
        <v>43756</v>
      </c>
      <c r="H3969" t="s">
        <v>54</v>
      </c>
      <c r="I3969">
        <v>10</v>
      </c>
      <c r="J3969">
        <v>23</v>
      </c>
      <c r="K3969">
        <v>362</v>
      </c>
      <c r="L3969">
        <v>21</v>
      </c>
      <c r="M3969">
        <v>3</v>
      </c>
      <c r="N3969">
        <v>0.1</v>
      </c>
      <c r="O3969">
        <v>3023.17</v>
      </c>
      <c r="P3969">
        <v>3926.2</v>
      </c>
      <c r="Q3969">
        <f>Table1[[#This Row],[OrderQuantity]]*Table1[[#This Row],[UnitPrice]]</f>
        <v>11778.599999999999</v>
      </c>
      <c r="R3969">
        <f>Table1[[#This Row],[OrderQuantity]]*Table1[[#This Row],[UnitCost]]</f>
        <v>9069.51</v>
      </c>
      <c r="S3969">
        <f>Table1[[#This Row],[OrderQuantity]]*Table1[[#This Row],[UnitPrice]]*(1-Table1[[#This Row],[DiscountApplied]]) - (Table1[[#This Row],[OrderQuantity]]*Table1[[#This Row],[UnitCost]])</f>
        <v>1531.2299999999996</v>
      </c>
      <c r="T3969">
        <f>DATEDIF(Table1[[#This Row],[ShipDate]],Table1[[#This Row],[DeliveryDate]],"d")</f>
        <v>10</v>
      </c>
      <c r="U3969" t="str">
        <f t="shared" si="123"/>
        <v>Late</v>
      </c>
    </row>
    <row r="3970" spans="1:21" x14ac:dyDescent="0.3">
      <c r="A3970" t="str">
        <f t="shared" ref="A3970:A4033" si="124">"SO-" &amp; TEXT(ROW(A3970)+99,"000000")</f>
        <v>SO-004069</v>
      </c>
      <c r="B3970" t="s">
        <v>4</v>
      </c>
      <c r="C3970" t="s">
        <v>10</v>
      </c>
      <c r="D3970" s="1">
        <v>43600</v>
      </c>
      <c r="E3970" s="1">
        <v>43720</v>
      </c>
      <c r="F3970" s="1">
        <v>43727</v>
      </c>
      <c r="G3970" s="1">
        <v>43736</v>
      </c>
      <c r="H3970" t="s">
        <v>54</v>
      </c>
      <c r="I3970">
        <v>15</v>
      </c>
      <c r="J3970">
        <v>29</v>
      </c>
      <c r="K3970">
        <v>133</v>
      </c>
      <c r="L3970">
        <v>14</v>
      </c>
      <c r="M3970">
        <v>4</v>
      </c>
      <c r="N3970">
        <v>0.05</v>
      </c>
      <c r="O3970">
        <v>137.08000000000001</v>
      </c>
      <c r="P3970">
        <v>207.7</v>
      </c>
      <c r="Q3970">
        <f>Table1[[#This Row],[OrderQuantity]]*Table1[[#This Row],[UnitPrice]]</f>
        <v>830.8</v>
      </c>
      <c r="R3970">
        <f>Table1[[#This Row],[OrderQuantity]]*Table1[[#This Row],[UnitCost]]</f>
        <v>548.32000000000005</v>
      </c>
      <c r="S3970">
        <f>Table1[[#This Row],[OrderQuantity]]*Table1[[#This Row],[UnitPrice]]*(1-Table1[[#This Row],[DiscountApplied]]) - (Table1[[#This Row],[OrderQuantity]]*Table1[[#This Row],[UnitCost]])</f>
        <v>240.93999999999983</v>
      </c>
      <c r="T3970">
        <f>DATEDIF(Table1[[#This Row],[ShipDate]],Table1[[#This Row],[DeliveryDate]],"d")</f>
        <v>9</v>
      </c>
      <c r="U3970" t="str">
        <f t="shared" ref="U3970:U4033" si="125">IF(T3970&gt;7,"Late","On Time")</f>
        <v>Late</v>
      </c>
    </row>
    <row r="3971" spans="1:21" x14ac:dyDescent="0.3">
      <c r="A3971" t="str">
        <f t="shared" si="124"/>
        <v>SO-004070</v>
      </c>
      <c r="B3971" t="s">
        <v>3</v>
      </c>
      <c r="C3971" t="s">
        <v>8</v>
      </c>
      <c r="D3971" s="1">
        <v>43600</v>
      </c>
      <c r="E3971" s="1">
        <v>43720</v>
      </c>
      <c r="F3971" s="1">
        <v>43736</v>
      </c>
      <c r="G3971" s="1">
        <v>43746</v>
      </c>
      <c r="H3971" t="s">
        <v>54</v>
      </c>
      <c r="I3971">
        <v>11</v>
      </c>
      <c r="J3971">
        <v>6</v>
      </c>
      <c r="K3971">
        <v>331</v>
      </c>
      <c r="L3971">
        <v>38</v>
      </c>
      <c r="M3971">
        <v>8</v>
      </c>
      <c r="N3971">
        <v>0.05</v>
      </c>
      <c r="O3971">
        <v>1243.8599999999999</v>
      </c>
      <c r="P3971">
        <v>2646.5</v>
      </c>
      <c r="Q3971">
        <f>Table1[[#This Row],[OrderQuantity]]*Table1[[#This Row],[UnitPrice]]</f>
        <v>21172</v>
      </c>
      <c r="R3971">
        <f>Table1[[#This Row],[OrderQuantity]]*Table1[[#This Row],[UnitCost]]</f>
        <v>9950.8799999999992</v>
      </c>
      <c r="S3971">
        <f>Table1[[#This Row],[OrderQuantity]]*Table1[[#This Row],[UnitPrice]]*(1-Table1[[#This Row],[DiscountApplied]]) - (Table1[[#This Row],[OrderQuantity]]*Table1[[#This Row],[UnitCost]])</f>
        <v>10162.519999999999</v>
      </c>
      <c r="T3971">
        <f>DATEDIF(Table1[[#This Row],[ShipDate]],Table1[[#This Row],[DeliveryDate]],"d")</f>
        <v>10</v>
      </c>
      <c r="U3971" t="str">
        <f t="shared" si="125"/>
        <v>Late</v>
      </c>
    </row>
    <row r="3972" spans="1:21" x14ac:dyDescent="0.3">
      <c r="A3972" t="str">
        <f t="shared" si="124"/>
        <v>SO-004071</v>
      </c>
      <c r="B3972" t="s">
        <v>4</v>
      </c>
      <c r="C3972" t="s">
        <v>10</v>
      </c>
      <c r="D3972" s="1">
        <v>43600</v>
      </c>
      <c r="E3972" s="1">
        <v>43721</v>
      </c>
      <c r="F3972" s="1">
        <v>43728</v>
      </c>
      <c r="G3972" s="1">
        <v>43733</v>
      </c>
      <c r="H3972" t="s">
        <v>54</v>
      </c>
      <c r="I3972">
        <v>18</v>
      </c>
      <c r="J3972">
        <v>27</v>
      </c>
      <c r="K3972">
        <v>175</v>
      </c>
      <c r="L3972">
        <v>26</v>
      </c>
      <c r="M3972">
        <v>6</v>
      </c>
      <c r="N3972">
        <v>0.05</v>
      </c>
      <c r="O3972">
        <v>361.8</v>
      </c>
      <c r="P3972">
        <v>723.6</v>
      </c>
      <c r="Q3972">
        <f>Table1[[#This Row],[OrderQuantity]]*Table1[[#This Row],[UnitPrice]]</f>
        <v>4341.6000000000004</v>
      </c>
      <c r="R3972">
        <f>Table1[[#This Row],[OrderQuantity]]*Table1[[#This Row],[UnitCost]]</f>
        <v>2170.8000000000002</v>
      </c>
      <c r="S3972">
        <f>Table1[[#This Row],[OrderQuantity]]*Table1[[#This Row],[UnitPrice]]*(1-Table1[[#This Row],[DiscountApplied]]) - (Table1[[#This Row],[OrderQuantity]]*Table1[[#This Row],[UnitCost]])</f>
        <v>1953.7200000000003</v>
      </c>
      <c r="T3972">
        <f>DATEDIF(Table1[[#This Row],[ShipDate]],Table1[[#This Row],[DeliveryDate]],"d")</f>
        <v>5</v>
      </c>
      <c r="U3972" t="str">
        <f t="shared" si="125"/>
        <v>On Time</v>
      </c>
    </row>
    <row r="3973" spans="1:21" x14ac:dyDescent="0.3">
      <c r="A3973" t="str">
        <f t="shared" si="124"/>
        <v>SO-004072</v>
      </c>
      <c r="B3973" t="s">
        <v>4</v>
      </c>
      <c r="C3973" t="s">
        <v>12</v>
      </c>
      <c r="D3973" s="1">
        <v>43600</v>
      </c>
      <c r="E3973" s="1">
        <v>43721</v>
      </c>
      <c r="F3973" s="1">
        <v>43727</v>
      </c>
      <c r="G3973" s="1">
        <v>43733</v>
      </c>
      <c r="H3973" t="s">
        <v>54</v>
      </c>
      <c r="I3973">
        <v>13</v>
      </c>
      <c r="J3973">
        <v>48</v>
      </c>
      <c r="K3973">
        <v>231</v>
      </c>
      <c r="L3973">
        <v>8</v>
      </c>
      <c r="M3973">
        <v>2</v>
      </c>
      <c r="N3973">
        <v>0.15</v>
      </c>
      <c r="O3973">
        <v>569.5</v>
      </c>
      <c r="P3973">
        <v>1139</v>
      </c>
      <c r="Q3973">
        <f>Table1[[#This Row],[OrderQuantity]]*Table1[[#This Row],[UnitPrice]]</f>
        <v>2278</v>
      </c>
      <c r="R3973">
        <f>Table1[[#This Row],[OrderQuantity]]*Table1[[#This Row],[UnitCost]]</f>
        <v>1139</v>
      </c>
      <c r="S3973">
        <f>Table1[[#This Row],[OrderQuantity]]*Table1[[#This Row],[UnitPrice]]*(1-Table1[[#This Row],[DiscountApplied]]) - (Table1[[#This Row],[OrderQuantity]]*Table1[[#This Row],[UnitCost]])</f>
        <v>797.3</v>
      </c>
      <c r="T3973">
        <f>DATEDIF(Table1[[#This Row],[ShipDate]],Table1[[#This Row],[DeliveryDate]],"d")</f>
        <v>6</v>
      </c>
      <c r="U3973" t="str">
        <f t="shared" si="125"/>
        <v>On Time</v>
      </c>
    </row>
    <row r="3974" spans="1:21" x14ac:dyDescent="0.3">
      <c r="A3974" t="str">
        <f t="shared" si="124"/>
        <v>SO-004073</v>
      </c>
      <c r="B3974" t="s">
        <v>4</v>
      </c>
      <c r="C3974" t="s">
        <v>9</v>
      </c>
      <c r="D3974" s="1">
        <v>43600</v>
      </c>
      <c r="E3974" s="1">
        <v>43721</v>
      </c>
      <c r="F3974" s="1">
        <v>43739</v>
      </c>
      <c r="G3974" s="1">
        <v>43748</v>
      </c>
      <c r="H3974" t="s">
        <v>54</v>
      </c>
      <c r="I3974">
        <v>17</v>
      </c>
      <c r="J3974">
        <v>43</v>
      </c>
      <c r="K3974">
        <v>79</v>
      </c>
      <c r="L3974">
        <v>29</v>
      </c>
      <c r="M3974">
        <v>6</v>
      </c>
      <c r="N3974">
        <v>0.3</v>
      </c>
      <c r="O3974">
        <v>4050.28</v>
      </c>
      <c r="P3974">
        <v>5956.3</v>
      </c>
      <c r="Q3974">
        <f>Table1[[#This Row],[OrderQuantity]]*Table1[[#This Row],[UnitPrice]]</f>
        <v>35737.800000000003</v>
      </c>
      <c r="R3974">
        <f>Table1[[#This Row],[OrderQuantity]]*Table1[[#This Row],[UnitCost]]</f>
        <v>24301.68</v>
      </c>
      <c r="S3974">
        <f>Table1[[#This Row],[OrderQuantity]]*Table1[[#This Row],[UnitPrice]]*(1-Table1[[#This Row],[DiscountApplied]]) - (Table1[[#This Row],[OrderQuantity]]*Table1[[#This Row],[UnitCost]])</f>
        <v>714.77999999999884</v>
      </c>
      <c r="T3974">
        <f>DATEDIF(Table1[[#This Row],[ShipDate]],Table1[[#This Row],[DeliveryDate]],"d")</f>
        <v>9</v>
      </c>
      <c r="U3974" t="str">
        <f t="shared" si="125"/>
        <v>Late</v>
      </c>
    </row>
    <row r="3975" spans="1:21" x14ac:dyDescent="0.3">
      <c r="A3975" t="str">
        <f t="shared" si="124"/>
        <v>SO-004074</v>
      </c>
      <c r="B3975" t="s">
        <v>3</v>
      </c>
      <c r="C3975" t="s">
        <v>10</v>
      </c>
      <c r="D3975" s="1">
        <v>43600</v>
      </c>
      <c r="E3975" s="1">
        <v>43721</v>
      </c>
      <c r="F3975" s="1">
        <v>43739</v>
      </c>
      <c r="G3975" s="1">
        <v>43749</v>
      </c>
      <c r="H3975" t="s">
        <v>54</v>
      </c>
      <c r="I3975">
        <v>5</v>
      </c>
      <c r="J3975">
        <v>9</v>
      </c>
      <c r="K3975">
        <v>93</v>
      </c>
      <c r="L3975">
        <v>28</v>
      </c>
      <c r="M3975">
        <v>6</v>
      </c>
      <c r="N3975">
        <v>0.2</v>
      </c>
      <c r="O3975">
        <v>505.98</v>
      </c>
      <c r="P3975">
        <v>857.6</v>
      </c>
      <c r="Q3975">
        <f>Table1[[#This Row],[OrderQuantity]]*Table1[[#This Row],[UnitPrice]]</f>
        <v>5145.6000000000004</v>
      </c>
      <c r="R3975">
        <f>Table1[[#This Row],[OrderQuantity]]*Table1[[#This Row],[UnitCost]]</f>
        <v>3035.88</v>
      </c>
      <c r="S3975">
        <f>Table1[[#This Row],[OrderQuantity]]*Table1[[#This Row],[UnitPrice]]*(1-Table1[[#This Row],[DiscountApplied]]) - (Table1[[#This Row],[OrderQuantity]]*Table1[[#This Row],[UnitCost]])</f>
        <v>1080.6000000000004</v>
      </c>
      <c r="T3975">
        <f>DATEDIF(Table1[[#This Row],[ShipDate]],Table1[[#This Row],[DeliveryDate]],"d")</f>
        <v>10</v>
      </c>
      <c r="U3975" t="str">
        <f t="shared" si="125"/>
        <v>Late</v>
      </c>
    </row>
    <row r="3976" spans="1:21" x14ac:dyDescent="0.3">
      <c r="A3976" t="str">
        <f t="shared" si="124"/>
        <v>SO-004075</v>
      </c>
      <c r="B3976" t="s">
        <v>4</v>
      </c>
      <c r="C3976" t="s">
        <v>8</v>
      </c>
      <c r="D3976" s="1">
        <v>43600</v>
      </c>
      <c r="E3976" s="1">
        <v>43721</v>
      </c>
      <c r="F3976" s="1">
        <v>43743</v>
      </c>
      <c r="G3976" s="1">
        <v>43745</v>
      </c>
      <c r="H3976" t="s">
        <v>54</v>
      </c>
      <c r="I3976">
        <v>15</v>
      </c>
      <c r="J3976">
        <v>40</v>
      </c>
      <c r="K3976">
        <v>350</v>
      </c>
      <c r="L3976">
        <v>10</v>
      </c>
      <c r="M3976">
        <v>8</v>
      </c>
      <c r="N3976">
        <v>0.08</v>
      </c>
      <c r="O3976">
        <v>2612.6</v>
      </c>
      <c r="P3976">
        <v>3899.4</v>
      </c>
      <c r="Q3976">
        <f>Table1[[#This Row],[OrderQuantity]]*Table1[[#This Row],[UnitPrice]]</f>
        <v>31195.200000000001</v>
      </c>
      <c r="R3976">
        <f>Table1[[#This Row],[OrderQuantity]]*Table1[[#This Row],[UnitCost]]</f>
        <v>20900.8</v>
      </c>
      <c r="S3976">
        <f>Table1[[#This Row],[OrderQuantity]]*Table1[[#This Row],[UnitPrice]]*(1-Table1[[#This Row],[DiscountApplied]]) - (Table1[[#This Row],[OrderQuantity]]*Table1[[#This Row],[UnitCost]])</f>
        <v>7798.7840000000033</v>
      </c>
      <c r="T3976">
        <f>DATEDIF(Table1[[#This Row],[ShipDate]],Table1[[#This Row],[DeliveryDate]],"d")</f>
        <v>2</v>
      </c>
      <c r="U3976" t="str">
        <f t="shared" si="125"/>
        <v>On Time</v>
      </c>
    </row>
    <row r="3977" spans="1:21" x14ac:dyDescent="0.3">
      <c r="A3977" t="str">
        <f t="shared" si="124"/>
        <v>SO-004076</v>
      </c>
      <c r="B3977" t="s">
        <v>3</v>
      </c>
      <c r="C3977" t="s">
        <v>11</v>
      </c>
      <c r="D3977" s="1">
        <v>43600</v>
      </c>
      <c r="E3977" s="1">
        <v>43721</v>
      </c>
      <c r="F3977" s="1">
        <v>43738</v>
      </c>
      <c r="G3977" s="1">
        <v>43740</v>
      </c>
      <c r="H3977" t="s">
        <v>54</v>
      </c>
      <c r="I3977">
        <v>8</v>
      </c>
      <c r="J3977">
        <v>12</v>
      </c>
      <c r="K3977">
        <v>311</v>
      </c>
      <c r="L3977">
        <v>17</v>
      </c>
      <c r="M3977">
        <v>1</v>
      </c>
      <c r="N3977">
        <v>0.05</v>
      </c>
      <c r="O3977">
        <v>1529.28</v>
      </c>
      <c r="P3977">
        <v>1842.5</v>
      </c>
      <c r="Q3977">
        <f>Table1[[#This Row],[OrderQuantity]]*Table1[[#This Row],[UnitPrice]]</f>
        <v>1842.5</v>
      </c>
      <c r="R3977">
        <f>Table1[[#This Row],[OrderQuantity]]*Table1[[#This Row],[UnitCost]]</f>
        <v>1529.28</v>
      </c>
      <c r="S3977">
        <f>Table1[[#This Row],[OrderQuantity]]*Table1[[#This Row],[UnitPrice]]*(1-Table1[[#This Row],[DiscountApplied]]) - (Table1[[#This Row],[OrderQuantity]]*Table1[[#This Row],[UnitCost]])</f>
        <v>221.09500000000003</v>
      </c>
      <c r="T3977">
        <f>DATEDIF(Table1[[#This Row],[ShipDate]],Table1[[#This Row],[DeliveryDate]],"d")</f>
        <v>2</v>
      </c>
      <c r="U3977" t="str">
        <f t="shared" si="125"/>
        <v>On Time</v>
      </c>
    </row>
    <row r="3978" spans="1:21" x14ac:dyDescent="0.3">
      <c r="A3978" t="str">
        <f t="shared" si="124"/>
        <v>SO-004077</v>
      </c>
      <c r="B3978" t="s">
        <v>3</v>
      </c>
      <c r="C3978" t="s">
        <v>11</v>
      </c>
      <c r="D3978" s="1">
        <v>43600</v>
      </c>
      <c r="E3978" s="1">
        <v>43721</v>
      </c>
      <c r="F3978" s="1">
        <v>43747</v>
      </c>
      <c r="G3978" s="1">
        <v>43754</v>
      </c>
      <c r="H3978" t="s">
        <v>54</v>
      </c>
      <c r="I3978">
        <v>4</v>
      </c>
      <c r="J3978">
        <v>11</v>
      </c>
      <c r="K3978">
        <v>317</v>
      </c>
      <c r="L3978">
        <v>37</v>
      </c>
      <c r="M3978">
        <v>2</v>
      </c>
      <c r="N3978">
        <v>0.05</v>
      </c>
      <c r="O3978">
        <v>96.48</v>
      </c>
      <c r="P3978">
        <v>214.4</v>
      </c>
      <c r="Q3978">
        <f>Table1[[#This Row],[OrderQuantity]]*Table1[[#This Row],[UnitPrice]]</f>
        <v>428.8</v>
      </c>
      <c r="R3978">
        <f>Table1[[#This Row],[OrderQuantity]]*Table1[[#This Row],[UnitCost]]</f>
        <v>192.96</v>
      </c>
      <c r="S3978">
        <f>Table1[[#This Row],[OrderQuantity]]*Table1[[#This Row],[UnitPrice]]*(1-Table1[[#This Row],[DiscountApplied]]) - (Table1[[#This Row],[OrderQuantity]]*Table1[[#This Row],[UnitCost]])</f>
        <v>214.4</v>
      </c>
      <c r="T3978">
        <f>DATEDIF(Table1[[#This Row],[ShipDate]],Table1[[#This Row],[DeliveryDate]],"d")</f>
        <v>7</v>
      </c>
      <c r="U3978" t="str">
        <f t="shared" si="125"/>
        <v>On Time</v>
      </c>
    </row>
    <row r="3979" spans="1:21" x14ac:dyDescent="0.3">
      <c r="A3979" t="str">
        <f t="shared" si="124"/>
        <v>SO-004078</v>
      </c>
      <c r="B3979" t="s">
        <v>5</v>
      </c>
      <c r="C3979" t="s">
        <v>12</v>
      </c>
      <c r="D3979" s="1">
        <v>43600</v>
      </c>
      <c r="E3979" s="1">
        <v>43722</v>
      </c>
      <c r="F3979" s="1">
        <v>43750</v>
      </c>
      <c r="G3979" s="1">
        <v>43756</v>
      </c>
      <c r="H3979" t="s">
        <v>54</v>
      </c>
      <c r="I3979">
        <v>25</v>
      </c>
      <c r="J3979">
        <v>40</v>
      </c>
      <c r="K3979">
        <v>240</v>
      </c>
      <c r="L3979">
        <v>3</v>
      </c>
      <c r="M3979">
        <v>1</v>
      </c>
      <c r="N3979">
        <v>0.15</v>
      </c>
      <c r="O3979">
        <v>501.16</v>
      </c>
      <c r="P3979">
        <v>1139</v>
      </c>
      <c r="Q3979">
        <f>Table1[[#This Row],[OrderQuantity]]*Table1[[#This Row],[UnitPrice]]</f>
        <v>1139</v>
      </c>
      <c r="R3979">
        <f>Table1[[#This Row],[OrderQuantity]]*Table1[[#This Row],[UnitCost]]</f>
        <v>501.16</v>
      </c>
      <c r="S3979">
        <f>Table1[[#This Row],[OrderQuantity]]*Table1[[#This Row],[UnitPrice]]*(1-Table1[[#This Row],[DiscountApplied]]) - (Table1[[#This Row],[OrderQuantity]]*Table1[[#This Row],[UnitCost]])</f>
        <v>466.98999999999995</v>
      </c>
      <c r="T3979">
        <f>DATEDIF(Table1[[#This Row],[ShipDate]],Table1[[#This Row],[DeliveryDate]],"d")</f>
        <v>6</v>
      </c>
      <c r="U3979" t="str">
        <f t="shared" si="125"/>
        <v>On Time</v>
      </c>
    </row>
    <row r="3980" spans="1:21" x14ac:dyDescent="0.3">
      <c r="A3980" t="str">
        <f t="shared" si="124"/>
        <v>SO-004079</v>
      </c>
      <c r="B3980" t="s">
        <v>4</v>
      </c>
      <c r="C3980" t="s">
        <v>8</v>
      </c>
      <c r="D3980" s="1">
        <v>43600</v>
      </c>
      <c r="E3980" s="1">
        <v>43722</v>
      </c>
      <c r="F3980" s="1">
        <v>43729</v>
      </c>
      <c r="G3980" s="1">
        <v>43734</v>
      </c>
      <c r="H3980" t="s">
        <v>54</v>
      </c>
      <c r="I3980">
        <v>13</v>
      </c>
      <c r="J3980">
        <v>8</v>
      </c>
      <c r="K3980">
        <v>350</v>
      </c>
      <c r="L3980">
        <v>4</v>
      </c>
      <c r="M3980">
        <v>5</v>
      </c>
      <c r="N3980">
        <v>0.08</v>
      </c>
      <c r="O3980">
        <v>302.51</v>
      </c>
      <c r="P3980">
        <v>703.5</v>
      </c>
      <c r="Q3980">
        <f>Table1[[#This Row],[OrderQuantity]]*Table1[[#This Row],[UnitPrice]]</f>
        <v>3517.5</v>
      </c>
      <c r="R3980">
        <f>Table1[[#This Row],[OrderQuantity]]*Table1[[#This Row],[UnitCost]]</f>
        <v>1512.55</v>
      </c>
      <c r="S3980">
        <f>Table1[[#This Row],[OrderQuantity]]*Table1[[#This Row],[UnitPrice]]*(1-Table1[[#This Row],[DiscountApplied]]) - (Table1[[#This Row],[OrderQuantity]]*Table1[[#This Row],[UnitCost]])</f>
        <v>1723.5500000000004</v>
      </c>
      <c r="T3980">
        <f>DATEDIF(Table1[[#This Row],[ShipDate]],Table1[[#This Row],[DeliveryDate]],"d")</f>
        <v>5</v>
      </c>
      <c r="U3980" t="str">
        <f t="shared" si="125"/>
        <v>On Time</v>
      </c>
    </row>
    <row r="3981" spans="1:21" x14ac:dyDescent="0.3">
      <c r="A3981" t="str">
        <f t="shared" si="124"/>
        <v>SO-004080</v>
      </c>
      <c r="B3981" t="s">
        <v>4</v>
      </c>
      <c r="C3981" t="s">
        <v>10</v>
      </c>
      <c r="D3981" s="1">
        <v>43600</v>
      </c>
      <c r="E3981" s="1">
        <v>43722</v>
      </c>
      <c r="F3981" s="1">
        <v>43728</v>
      </c>
      <c r="G3981" s="1">
        <v>43738</v>
      </c>
      <c r="H3981" t="s">
        <v>54</v>
      </c>
      <c r="I3981">
        <v>13</v>
      </c>
      <c r="J3981">
        <v>32</v>
      </c>
      <c r="K3981">
        <v>170</v>
      </c>
      <c r="L3981">
        <v>1</v>
      </c>
      <c r="M3981">
        <v>6</v>
      </c>
      <c r="N3981">
        <v>0.15</v>
      </c>
      <c r="O3981">
        <v>2797.92</v>
      </c>
      <c r="P3981">
        <v>6217.6</v>
      </c>
      <c r="Q3981">
        <f>Table1[[#This Row],[OrderQuantity]]*Table1[[#This Row],[UnitPrice]]</f>
        <v>37305.600000000006</v>
      </c>
      <c r="R3981">
        <f>Table1[[#This Row],[OrderQuantity]]*Table1[[#This Row],[UnitCost]]</f>
        <v>16787.52</v>
      </c>
      <c r="S3981">
        <f>Table1[[#This Row],[OrderQuantity]]*Table1[[#This Row],[UnitPrice]]*(1-Table1[[#This Row],[DiscountApplied]]) - (Table1[[#This Row],[OrderQuantity]]*Table1[[#This Row],[UnitCost]])</f>
        <v>14922.240000000005</v>
      </c>
      <c r="T3981">
        <f>DATEDIF(Table1[[#This Row],[ShipDate]],Table1[[#This Row],[DeliveryDate]],"d")</f>
        <v>10</v>
      </c>
      <c r="U3981" t="str">
        <f t="shared" si="125"/>
        <v>Late</v>
      </c>
    </row>
    <row r="3982" spans="1:21" x14ac:dyDescent="0.3">
      <c r="A3982" t="str">
        <f t="shared" si="124"/>
        <v>SO-004081</v>
      </c>
      <c r="B3982" t="s">
        <v>2</v>
      </c>
      <c r="C3982" t="s">
        <v>10</v>
      </c>
      <c r="D3982" s="1">
        <v>43600</v>
      </c>
      <c r="E3982" s="1">
        <v>43722</v>
      </c>
      <c r="F3982" s="1">
        <v>43744</v>
      </c>
      <c r="G3982" s="1">
        <v>43746</v>
      </c>
      <c r="H3982" t="s">
        <v>54</v>
      </c>
      <c r="I3982">
        <v>24</v>
      </c>
      <c r="J3982">
        <v>35</v>
      </c>
      <c r="K3982">
        <v>145</v>
      </c>
      <c r="L3982">
        <v>6</v>
      </c>
      <c r="M3982">
        <v>3</v>
      </c>
      <c r="N3982">
        <v>0.08</v>
      </c>
      <c r="O3982">
        <v>3081</v>
      </c>
      <c r="P3982">
        <v>3624.7</v>
      </c>
      <c r="Q3982">
        <f>Table1[[#This Row],[OrderQuantity]]*Table1[[#This Row],[UnitPrice]]</f>
        <v>10874.099999999999</v>
      </c>
      <c r="R3982">
        <f>Table1[[#This Row],[OrderQuantity]]*Table1[[#This Row],[UnitCost]]</f>
        <v>9243</v>
      </c>
      <c r="S3982">
        <f>Table1[[#This Row],[OrderQuantity]]*Table1[[#This Row],[UnitPrice]]*(1-Table1[[#This Row],[DiscountApplied]]) - (Table1[[#This Row],[OrderQuantity]]*Table1[[#This Row],[UnitCost]])</f>
        <v>761.17199999999866</v>
      </c>
      <c r="T3982">
        <f>DATEDIF(Table1[[#This Row],[ShipDate]],Table1[[#This Row],[DeliveryDate]],"d")</f>
        <v>2</v>
      </c>
      <c r="U3982" t="str">
        <f t="shared" si="125"/>
        <v>On Time</v>
      </c>
    </row>
    <row r="3983" spans="1:21" x14ac:dyDescent="0.3">
      <c r="A3983" t="str">
        <f t="shared" si="124"/>
        <v>SO-004082</v>
      </c>
      <c r="B3983" t="s">
        <v>3</v>
      </c>
      <c r="C3983" t="s">
        <v>13</v>
      </c>
      <c r="D3983" s="1">
        <v>43600</v>
      </c>
      <c r="E3983" s="1">
        <v>43722</v>
      </c>
      <c r="F3983" s="1">
        <v>43743</v>
      </c>
      <c r="G3983" s="1">
        <v>43747</v>
      </c>
      <c r="H3983" t="s">
        <v>54</v>
      </c>
      <c r="I3983">
        <v>2</v>
      </c>
      <c r="J3983">
        <v>27</v>
      </c>
      <c r="K3983">
        <v>57</v>
      </c>
      <c r="L3983">
        <v>15</v>
      </c>
      <c r="M3983">
        <v>4</v>
      </c>
      <c r="N3983">
        <v>0.05</v>
      </c>
      <c r="O3983">
        <v>1205.33</v>
      </c>
      <c r="P3983">
        <v>1721.9</v>
      </c>
      <c r="Q3983">
        <f>Table1[[#This Row],[OrderQuantity]]*Table1[[#This Row],[UnitPrice]]</f>
        <v>6887.6</v>
      </c>
      <c r="R3983">
        <f>Table1[[#This Row],[OrderQuantity]]*Table1[[#This Row],[UnitCost]]</f>
        <v>4821.32</v>
      </c>
      <c r="S3983">
        <f>Table1[[#This Row],[OrderQuantity]]*Table1[[#This Row],[UnitPrice]]*(1-Table1[[#This Row],[DiscountApplied]]) - (Table1[[#This Row],[OrderQuantity]]*Table1[[#This Row],[UnitCost]])</f>
        <v>1721.9000000000005</v>
      </c>
      <c r="T3983">
        <f>DATEDIF(Table1[[#This Row],[ShipDate]],Table1[[#This Row],[DeliveryDate]],"d")</f>
        <v>4</v>
      </c>
      <c r="U3983" t="str">
        <f t="shared" si="125"/>
        <v>On Time</v>
      </c>
    </row>
    <row r="3984" spans="1:21" x14ac:dyDescent="0.3">
      <c r="A3984" t="str">
        <f t="shared" si="124"/>
        <v>SO-004083</v>
      </c>
      <c r="B3984" t="s">
        <v>3</v>
      </c>
      <c r="C3984" t="s">
        <v>10</v>
      </c>
      <c r="D3984" s="1">
        <v>43600</v>
      </c>
      <c r="E3984" s="1">
        <v>43722</v>
      </c>
      <c r="F3984" s="1">
        <v>43746</v>
      </c>
      <c r="G3984" s="1">
        <v>43756</v>
      </c>
      <c r="H3984" t="s">
        <v>54</v>
      </c>
      <c r="I3984">
        <v>4</v>
      </c>
      <c r="J3984">
        <v>29</v>
      </c>
      <c r="K3984">
        <v>147</v>
      </c>
      <c r="L3984">
        <v>36</v>
      </c>
      <c r="M3984">
        <v>2</v>
      </c>
      <c r="N3984">
        <v>0.08</v>
      </c>
      <c r="O3984">
        <v>877.97</v>
      </c>
      <c r="P3984">
        <v>1829.1</v>
      </c>
      <c r="Q3984">
        <f>Table1[[#This Row],[OrderQuantity]]*Table1[[#This Row],[UnitPrice]]</f>
        <v>3658.2</v>
      </c>
      <c r="R3984">
        <f>Table1[[#This Row],[OrderQuantity]]*Table1[[#This Row],[UnitCost]]</f>
        <v>1755.94</v>
      </c>
      <c r="S3984">
        <f>Table1[[#This Row],[OrderQuantity]]*Table1[[#This Row],[UnitPrice]]*(1-Table1[[#This Row],[DiscountApplied]]) - (Table1[[#This Row],[OrderQuantity]]*Table1[[#This Row],[UnitCost]])</f>
        <v>1609.6039999999998</v>
      </c>
      <c r="T3984">
        <f>DATEDIF(Table1[[#This Row],[ShipDate]],Table1[[#This Row],[DeliveryDate]],"d")</f>
        <v>10</v>
      </c>
      <c r="U3984" t="str">
        <f t="shared" si="125"/>
        <v>Late</v>
      </c>
    </row>
    <row r="3985" spans="1:21" x14ac:dyDescent="0.3">
      <c r="A3985" t="str">
        <f t="shared" si="124"/>
        <v>SO-004084</v>
      </c>
      <c r="B3985" t="s">
        <v>3</v>
      </c>
      <c r="C3985" t="s">
        <v>10</v>
      </c>
      <c r="D3985" s="1">
        <v>43600</v>
      </c>
      <c r="E3985" s="1">
        <v>43722</v>
      </c>
      <c r="F3985" s="1">
        <v>43741</v>
      </c>
      <c r="G3985" s="1">
        <v>43743</v>
      </c>
      <c r="H3985" t="s">
        <v>54</v>
      </c>
      <c r="I3985">
        <v>1</v>
      </c>
      <c r="J3985">
        <v>37</v>
      </c>
      <c r="K3985">
        <v>197</v>
      </c>
      <c r="L3985">
        <v>1</v>
      </c>
      <c r="M3985">
        <v>7</v>
      </c>
      <c r="N3985">
        <v>0.08</v>
      </c>
      <c r="O3985">
        <v>4643.8999999999996</v>
      </c>
      <c r="P3985">
        <v>6110.4</v>
      </c>
      <c r="Q3985">
        <f>Table1[[#This Row],[OrderQuantity]]*Table1[[#This Row],[UnitPrice]]</f>
        <v>42772.799999999996</v>
      </c>
      <c r="R3985">
        <f>Table1[[#This Row],[OrderQuantity]]*Table1[[#This Row],[UnitCost]]</f>
        <v>32507.299999999996</v>
      </c>
      <c r="S3985">
        <f>Table1[[#This Row],[OrderQuantity]]*Table1[[#This Row],[UnitPrice]]*(1-Table1[[#This Row],[DiscountApplied]]) - (Table1[[#This Row],[OrderQuantity]]*Table1[[#This Row],[UnitCost]])</f>
        <v>6843.6759999999995</v>
      </c>
      <c r="T3985">
        <f>DATEDIF(Table1[[#This Row],[ShipDate]],Table1[[#This Row],[DeliveryDate]],"d")</f>
        <v>2</v>
      </c>
      <c r="U3985" t="str">
        <f t="shared" si="125"/>
        <v>On Time</v>
      </c>
    </row>
    <row r="3986" spans="1:21" x14ac:dyDescent="0.3">
      <c r="A3986" t="str">
        <f t="shared" si="124"/>
        <v>SO-004085</v>
      </c>
      <c r="B3986" t="s">
        <v>4</v>
      </c>
      <c r="C3986" t="s">
        <v>9</v>
      </c>
      <c r="D3986" s="1">
        <v>43600</v>
      </c>
      <c r="E3986" s="1">
        <v>43722</v>
      </c>
      <c r="F3986" s="1">
        <v>43742</v>
      </c>
      <c r="G3986" s="1">
        <v>43747</v>
      </c>
      <c r="H3986" t="s">
        <v>54</v>
      </c>
      <c r="I3986">
        <v>18</v>
      </c>
      <c r="J3986">
        <v>30</v>
      </c>
      <c r="K3986">
        <v>77</v>
      </c>
      <c r="L3986">
        <v>15</v>
      </c>
      <c r="M3986">
        <v>7</v>
      </c>
      <c r="N3986">
        <v>0.05</v>
      </c>
      <c r="O3986">
        <v>2137.3000000000002</v>
      </c>
      <c r="P3986">
        <v>3886</v>
      </c>
      <c r="Q3986">
        <f>Table1[[#This Row],[OrderQuantity]]*Table1[[#This Row],[UnitPrice]]</f>
        <v>27202</v>
      </c>
      <c r="R3986">
        <f>Table1[[#This Row],[OrderQuantity]]*Table1[[#This Row],[UnitCost]]</f>
        <v>14961.100000000002</v>
      </c>
      <c r="S3986">
        <f>Table1[[#This Row],[OrderQuantity]]*Table1[[#This Row],[UnitPrice]]*(1-Table1[[#This Row],[DiscountApplied]]) - (Table1[[#This Row],[OrderQuantity]]*Table1[[#This Row],[UnitCost]])</f>
        <v>10880.799999999996</v>
      </c>
      <c r="T3986">
        <f>DATEDIF(Table1[[#This Row],[ShipDate]],Table1[[#This Row],[DeliveryDate]],"d")</f>
        <v>5</v>
      </c>
      <c r="U3986" t="str">
        <f t="shared" si="125"/>
        <v>On Time</v>
      </c>
    </row>
    <row r="3987" spans="1:21" x14ac:dyDescent="0.3">
      <c r="A3987" t="str">
        <f t="shared" si="124"/>
        <v>SO-004086</v>
      </c>
      <c r="B3987" t="s">
        <v>4</v>
      </c>
      <c r="C3987" t="s">
        <v>11</v>
      </c>
      <c r="D3987" s="1">
        <v>43600</v>
      </c>
      <c r="E3987" s="1">
        <v>43722</v>
      </c>
      <c r="F3987" s="1">
        <v>43730</v>
      </c>
      <c r="G3987" s="1">
        <v>43740</v>
      </c>
      <c r="H3987" t="s">
        <v>54</v>
      </c>
      <c r="I3987">
        <v>19</v>
      </c>
      <c r="J3987">
        <v>20</v>
      </c>
      <c r="K3987">
        <v>325</v>
      </c>
      <c r="L3987">
        <v>17</v>
      </c>
      <c r="M3987">
        <v>8</v>
      </c>
      <c r="N3987">
        <v>0.05</v>
      </c>
      <c r="O3987">
        <v>3743.29</v>
      </c>
      <c r="P3987">
        <v>5058.5</v>
      </c>
      <c r="Q3987">
        <f>Table1[[#This Row],[OrderQuantity]]*Table1[[#This Row],[UnitPrice]]</f>
        <v>40468</v>
      </c>
      <c r="R3987">
        <f>Table1[[#This Row],[OrderQuantity]]*Table1[[#This Row],[UnitCost]]</f>
        <v>29946.32</v>
      </c>
      <c r="S3987">
        <f>Table1[[#This Row],[OrderQuantity]]*Table1[[#This Row],[UnitPrice]]*(1-Table1[[#This Row],[DiscountApplied]]) - (Table1[[#This Row],[OrderQuantity]]*Table1[[#This Row],[UnitCost]])</f>
        <v>8498.2799999999988</v>
      </c>
      <c r="T3987">
        <f>DATEDIF(Table1[[#This Row],[ShipDate]],Table1[[#This Row],[DeliveryDate]],"d")</f>
        <v>10</v>
      </c>
      <c r="U3987" t="str">
        <f t="shared" si="125"/>
        <v>Late</v>
      </c>
    </row>
    <row r="3988" spans="1:21" x14ac:dyDescent="0.3">
      <c r="A3988" t="str">
        <f t="shared" si="124"/>
        <v>SO-004087</v>
      </c>
      <c r="B3988" t="s">
        <v>3</v>
      </c>
      <c r="C3988" t="s">
        <v>8</v>
      </c>
      <c r="D3988" s="1">
        <v>43600</v>
      </c>
      <c r="E3988" s="1">
        <v>43722</v>
      </c>
      <c r="F3988" s="1">
        <v>43742</v>
      </c>
      <c r="G3988" s="1">
        <v>43745</v>
      </c>
      <c r="H3988" t="s">
        <v>54</v>
      </c>
      <c r="I3988">
        <v>2</v>
      </c>
      <c r="J3988">
        <v>31</v>
      </c>
      <c r="K3988">
        <v>352</v>
      </c>
      <c r="L3988">
        <v>43</v>
      </c>
      <c r="M3988">
        <v>7</v>
      </c>
      <c r="N3988">
        <v>0.1</v>
      </c>
      <c r="O3988">
        <v>775.39</v>
      </c>
      <c r="P3988">
        <v>1092.0999999999999</v>
      </c>
      <c r="Q3988">
        <f>Table1[[#This Row],[OrderQuantity]]*Table1[[#This Row],[UnitPrice]]</f>
        <v>7644.6999999999989</v>
      </c>
      <c r="R3988">
        <f>Table1[[#This Row],[OrderQuantity]]*Table1[[#This Row],[UnitCost]]</f>
        <v>5427.73</v>
      </c>
      <c r="S3988">
        <f>Table1[[#This Row],[OrderQuantity]]*Table1[[#This Row],[UnitPrice]]*(1-Table1[[#This Row],[DiscountApplied]]) - (Table1[[#This Row],[OrderQuantity]]*Table1[[#This Row],[UnitCost]])</f>
        <v>1452.5</v>
      </c>
      <c r="T3988">
        <f>DATEDIF(Table1[[#This Row],[ShipDate]],Table1[[#This Row],[DeliveryDate]],"d")</f>
        <v>3</v>
      </c>
      <c r="U3988" t="str">
        <f t="shared" si="125"/>
        <v>On Time</v>
      </c>
    </row>
    <row r="3989" spans="1:21" x14ac:dyDescent="0.3">
      <c r="A3989" t="str">
        <f t="shared" si="124"/>
        <v>SO-004088</v>
      </c>
      <c r="B3989" t="s">
        <v>4</v>
      </c>
      <c r="C3989" t="s">
        <v>11</v>
      </c>
      <c r="D3989" s="1">
        <v>43600</v>
      </c>
      <c r="E3989" s="1">
        <v>43722</v>
      </c>
      <c r="F3989" s="1">
        <v>43748</v>
      </c>
      <c r="G3989" s="1">
        <v>43753</v>
      </c>
      <c r="H3989" t="s">
        <v>54</v>
      </c>
      <c r="I3989">
        <v>15</v>
      </c>
      <c r="J3989">
        <v>4</v>
      </c>
      <c r="K3989">
        <v>318</v>
      </c>
      <c r="L3989">
        <v>40</v>
      </c>
      <c r="M3989">
        <v>8</v>
      </c>
      <c r="N3989">
        <v>0.08</v>
      </c>
      <c r="O3989">
        <v>896.86</v>
      </c>
      <c r="P3989">
        <v>1949.7</v>
      </c>
      <c r="Q3989">
        <f>Table1[[#This Row],[OrderQuantity]]*Table1[[#This Row],[UnitPrice]]</f>
        <v>15597.6</v>
      </c>
      <c r="R3989">
        <f>Table1[[#This Row],[OrderQuantity]]*Table1[[#This Row],[UnitCost]]</f>
        <v>7174.88</v>
      </c>
      <c r="S3989">
        <f>Table1[[#This Row],[OrderQuantity]]*Table1[[#This Row],[UnitPrice]]*(1-Table1[[#This Row],[DiscountApplied]]) - (Table1[[#This Row],[OrderQuantity]]*Table1[[#This Row],[UnitCost]])</f>
        <v>7174.9120000000012</v>
      </c>
      <c r="T3989">
        <f>DATEDIF(Table1[[#This Row],[ShipDate]],Table1[[#This Row],[DeliveryDate]],"d")</f>
        <v>5</v>
      </c>
      <c r="U3989" t="str">
        <f t="shared" si="125"/>
        <v>On Time</v>
      </c>
    </row>
    <row r="3990" spans="1:21" x14ac:dyDescent="0.3">
      <c r="A3990" t="str">
        <f t="shared" si="124"/>
        <v>SO-004089</v>
      </c>
      <c r="B3990" t="s">
        <v>4</v>
      </c>
      <c r="C3990" t="s">
        <v>10</v>
      </c>
      <c r="D3990" s="1">
        <v>43600</v>
      </c>
      <c r="E3990" s="1">
        <v>43722</v>
      </c>
      <c r="F3990" s="1">
        <v>43741</v>
      </c>
      <c r="G3990" s="1">
        <v>43746</v>
      </c>
      <c r="H3990" t="s">
        <v>54</v>
      </c>
      <c r="I3990">
        <v>15</v>
      </c>
      <c r="J3990">
        <v>23</v>
      </c>
      <c r="K3990">
        <v>166</v>
      </c>
      <c r="L3990">
        <v>13</v>
      </c>
      <c r="M3990">
        <v>2</v>
      </c>
      <c r="N3990">
        <v>0.15</v>
      </c>
      <c r="O3990">
        <v>3225.38</v>
      </c>
      <c r="P3990">
        <v>3886</v>
      </c>
      <c r="Q3990">
        <f>Table1[[#This Row],[OrderQuantity]]*Table1[[#This Row],[UnitPrice]]</f>
        <v>7772</v>
      </c>
      <c r="R3990">
        <f>Table1[[#This Row],[OrderQuantity]]*Table1[[#This Row],[UnitCost]]</f>
        <v>6450.76</v>
      </c>
      <c r="S3990">
        <f>Table1[[#This Row],[OrderQuantity]]*Table1[[#This Row],[UnitPrice]]*(1-Table1[[#This Row],[DiscountApplied]]) - (Table1[[#This Row],[OrderQuantity]]*Table1[[#This Row],[UnitCost]])</f>
        <v>155.4399999999996</v>
      </c>
      <c r="T3990">
        <f>DATEDIF(Table1[[#This Row],[ShipDate]],Table1[[#This Row],[DeliveryDate]],"d")</f>
        <v>5</v>
      </c>
      <c r="U3990" t="str">
        <f t="shared" si="125"/>
        <v>On Time</v>
      </c>
    </row>
    <row r="3991" spans="1:21" x14ac:dyDescent="0.3">
      <c r="A3991" t="str">
        <f t="shared" si="124"/>
        <v>SO-004090</v>
      </c>
      <c r="B3991" t="s">
        <v>5</v>
      </c>
      <c r="C3991" t="s">
        <v>12</v>
      </c>
      <c r="D3991" s="1">
        <v>43600</v>
      </c>
      <c r="E3991" s="1">
        <v>43723</v>
      </c>
      <c r="F3991" s="1">
        <v>43736</v>
      </c>
      <c r="G3991" s="1">
        <v>43738</v>
      </c>
      <c r="H3991" t="s">
        <v>54</v>
      </c>
      <c r="I3991">
        <v>26</v>
      </c>
      <c r="J3991">
        <v>27</v>
      </c>
      <c r="K3991">
        <v>257</v>
      </c>
      <c r="L3991">
        <v>26</v>
      </c>
      <c r="M3991">
        <v>4</v>
      </c>
      <c r="N3991">
        <v>0.05</v>
      </c>
      <c r="O3991">
        <v>1553.33</v>
      </c>
      <c r="P3991">
        <v>3376.8</v>
      </c>
      <c r="Q3991">
        <f>Table1[[#This Row],[OrderQuantity]]*Table1[[#This Row],[UnitPrice]]</f>
        <v>13507.2</v>
      </c>
      <c r="R3991">
        <f>Table1[[#This Row],[OrderQuantity]]*Table1[[#This Row],[UnitCost]]</f>
        <v>6213.32</v>
      </c>
      <c r="S3991">
        <f>Table1[[#This Row],[OrderQuantity]]*Table1[[#This Row],[UnitPrice]]*(1-Table1[[#This Row],[DiscountApplied]]) - (Table1[[#This Row],[OrderQuantity]]*Table1[[#This Row],[UnitCost]])</f>
        <v>6618.52</v>
      </c>
      <c r="T3991">
        <f>DATEDIF(Table1[[#This Row],[ShipDate]],Table1[[#This Row],[DeliveryDate]],"d")</f>
        <v>2</v>
      </c>
      <c r="U3991" t="str">
        <f t="shared" si="125"/>
        <v>On Time</v>
      </c>
    </row>
    <row r="3992" spans="1:21" x14ac:dyDescent="0.3">
      <c r="A3992" t="str">
        <f t="shared" si="124"/>
        <v>SO-004091</v>
      </c>
      <c r="B3992" t="s">
        <v>4</v>
      </c>
      <c r="C3992" t="s">
        <v>13</v>
      </c>
      <c r="D3992" s="1">
        <v>43600</v>
      </c>
      <c r="E3992" s="1">
        <v>43723</v>
      </c>
      <c r="F3992" s="1">
        <v>43729</v>
      </c>
      <c r="G3992" s="1">
        <v>43737</v>
      </c>
      <c r="H3992" t="s">
        <v>54</v>
      </c>
      <c r="I3992">
        <v>18</v>
      </c>
      <c r="J3992">
        <v>15</v>
      </c>
      <c r="K3992">
        <v>47</v>
      </c>
      <c r="L3992">
        <v>20</v>
      </c>
      <c r="M3992">
        <v>6</v>
      </c>
      <c r="N3992">
        <v>0.05</v>
      </c>
      <c r="O3992">
        <v>86.83</v>
      </c>
      <c r="P3992">
        <v>180.9</v>
      </c>
      <c r="Q3992">
        <f>Table1[[#This Row],[OrderQuantity]]*Table1[[#This Row],[UnitPrice]]</f>
        <v>1085.4000000000001</v>
      </c>
      <c r="R3992">
        <f>Table1[[#This Row],[OrderQuantity]]*Table1[[#This Row],[UnitCost]]</f>
        <v>520.98</v>
      </c>
      <c r="S3992">
        <f>Table1[[#This Row],[OrderQuantity]]*Table1[[#This Row],[UnitPrice]]*(1-Table1[[#This Row],[DiscountApplied]]) - (Table1[[#This Row],[OrderQuantity]]*Table1[[#This Row],[UnitCost]])</f>
        <v>510.15000000000009</v>
      </c>
      <c r="T3992">
        <f>DATEDIF(Table1[[#This Row],[ShipDate]],Table1[[#This Row],[DeliveryDate]],"d")</f>
        <v>8</v>
      </c>
      <c r="U3992" t="str">
        <f t="shared" si="125"/>
        <v>Late</v>
      </c>
    </row>
    <row r="3993" spans="1:21" x14ac:dyDescent="0.3">
      <c r="A3993" t="str">
        <f t="shared" si="124"/>
        <v>SO-004092</v>
      </c>
      <c r="B3993" t="s">
        <v>2</v>
      </c>
      <c r="C3993" t="s">
        <v>11</v>
      </c>
      <c r="D3993" s="1">
        <v>43600</v>
      </c>
      <c r="E3993" s="1">
        <v>43723</v>
      </c>
      <c r="F3993" s="1">
        <v>43734</v>
      </c>
      <c r="G3993" s="1">
        <v>43743</v>
      </c>
      <c r="H3993" t="s">
        <v>54</v>
      </c>
      <c r="I3993">
        <v>21</v>
      </c>
      <c r="J3993">
        <v>47</v>
      </c>
      <c r="K3993">
        <v>283</v>
      </c>
      <c r="L3993">
        <v>22</v>
      </c>
      <c r="M3993">
        <v>5</v>
      </c>
      <c r="N3993">
        <v>0.1</v>
      </c>
      <c r="O3993">
        <v>205.76</v>
      </c>
      <c r="P3993">
        <v>247.9</v>
      </c>
      <c r="Q3993">
        <f>Table1[[#This Row],[OrderQuantity]]*Table1[[#This Row],[UnitPrice]]</f>
        <v>1239.5</v>
      </c>
      <c r="R3993">
        <f>Table1[[#This Row],[OrderQuantity]]*Table1[[#This Row],[UnitCost]]</f>
        <v>1028.8</v>
      </c>
      <c r="S3993">
        <f>Table1[[#This Row],[OrderQuantity]]*Table1[[#This Row],[UnitPrice]]*(1-Table1[[#This Row],[DiscountApplied]]) - (Table1[[#This Row],[OrderQuantity]]*Table1[[#This Row],[UnitCost]])</f>
        <v>86.75</v>
      </c>
      <c r="T3993">
        <f>DATEDIF(Table1[[#This Row],[ShipDate]],Table1[[#This Row],[DeliveryDate]],"d")</f>
        <v>9</v>
      </c>
      <c r="U3993" t="str">
        <f t="shared" si="125"/>
        <v>Late</v>
      </c>
    </row>
    <row r="3994" spans="1:21" x14ac:dyDescent="0.3">
      <c r="A3994" t="str">
        <f t="shared" si="124"/>
        <v>SO-004093</v>
      </c>
      <c r="B3994" t="s">
        <v>3</v>
      </c>
      <c r="C3994" t="s">
        <v>11</v>
      </c>
      <c r="D3994" s="1">
        <v>43600</v>
      </c>
      <c r="E3994" s="1">
        <v>43723</v>
      </c>
      <c r="F3994" s="1">
        <v>43745</v>
      </c>
      <c r="G3994" s="1">
        <v>43747</v>
      </c>
      <c r="H3994" t="s">
        <v>54</v>
      </c>
      <c r="I3994">
        <v>3</v>
      </c>
      <c r="J3994">
        <v>20</v>
      </c>
      <c r="K3994">
        <v>273</v>
      </c>
      <c r="L3994">
        <v>14</v>
      </c>
      <c r="M3994">
        <v>1</v>
      </c>
      <c r="N3994">
        <v>0.05</v>
      </c>
      <c r="O3994">
        <v>2508.48</v>
      </c>
      <c r="P3994">
        <v>3135.6</v>
      </c>
      <c r="Q3994">
        <f>Table1[[#This Row],[OrderQuantity]]*Table1[[#This Row],[UnitPrice]]</f>
        <v>3135.6</v>
      </c>
      <c r="R3994">
        <f>Table1[[#This Row],[OrderQuantity]]*Table1[[#This Row],[UnitCost]]</f>
        <v>2508.48</v>
      </c>
      <c r="S3994">
        <f>Table1[[#This Row],[OrderQuantity]]*Table1[[#This Row],[UnitPrice]]*(1-Table1[[#This Row],[DiscountApplied]]) - (Table1[[#This Row],[OrderQuantity]]*Table1[[#This Row],[UnitCost]])</f>
        <v>470.33999999999969</v>
      </c>
      <c r="T3994">
        <f>DATEDIF(Table1[[#This Row],[ShipDate]],Table1[[#This Row],[DeliveryDate]],"d")</f>
        <v>2</v>
      </c>
      <c r="U3994" t="str">
        <f t="shared" si="125"/>
        <v>On Time</v>
      </c>
    </row>
    <row r="3995" spans="1:21" x14ac:dyDescent="0.3">
      <c r="A3995" t="str">
        <f t="shared" si="124"/>
        <v>SO-004094</v>
      </c>
      <c r="B3995" t="s">
        <v>2</v>
      </c>
      <c r="C3995" t="s">
        <v>13</v>
      </c>
      <c r="D3995" s="1">
        <v>43600</v>
      </c>
      <c r="E3995" s="1">
        <v>43723</v>
      </c>
      <c r="F3995" s="1">
        <v>43729</v>
      </c>
      <c r="G3995" s="1">
        <v>43732</v>
      </c>
      <c r="H3995" t="s">
        <v>54</v>
      </c>
      <c r="I3995">
        <v>21</v>
      </c>
      <c r="J3995">
        <v>19</v>
      </c>
      <c r="K3995">
        <v>24</v>
      </c>
      <c r="L3995">
        <v>2</v>
      </c>
      <c r="M3995">
        <v>5</v>
      </c>
      <c r="N3995">
        <v>0.1</v>
      </c>
      <c r="O3995">
        <v>1739.99</v>
      </c>
      <c r="P3995">
        <v>2485.6999999999998</v>
      </c>
      <c r="Q3995">
        <f>Table1[[#This Row],[OrderQuantity]]*Table1[[#This Row],[UnitPrice]]</f>
        <v>12428.5</v>
      </c>
      <c r="R3995">
        <f>Table1[[#This Row],[OrderQuantity]]*Table1[[#This Row],[UnitCost]]</f>
        <v>8699.9500000000007</v>
      </c>
      <c r="S3995">
        <f>Table1[[#This Row],[OrderQuantity]]*Table1[[#This Row],[UnitPrice]]*(1-Table1[[#This Row],[DiscountApplied]]) - (Table1[[#This Row],[OrderQuantity]]*Table1[[#This Row],[UnitCost]])</f>
        <v>2485.6999999999989</v>
      </c>
      <c r="T3995">
        <f>DATEDIF(Table1[[#This Row],[ShipDate]],Table1[[#This Row],[DeliveryDate]],"d")</f>
        <v>3</v>
      </c>
      <c r="U3995" t="str">
        <f t="shared" si="125"/>
        <v>On Time</v>
      </c>
    </row>
    <row r="3996" spans="1:21" x14ac:dyDescent="0.3">
      <c r="A3996" t="str">
        <f t="shared" si="124"/>
        <v>SO-004095</v>
      </c>
      <c r="B3996" t="s">
        <v>4</v>
      </c>
      <c r="C3996" t="s">
        <v>12</v>
      </c>
      <c r="D3996" s="1">
        <v>43600</v>
      </c>
      <c r="E3996" s="1">
        <v>43723</v>
      </c>
      <c r="F3996" s="1">
        <v>43737</v>
      </c>
      <c r="G3996" s="1">
        <v>43744</v>
      </c>
      <c r="H3996" t="s">
        <v>54</v>
      </c>
      <c r="I3996">
        <v>20</v>
      </c>
      <c r="J3996">
        <v>49</v>
      </c>
      <c r="K3996">
        <v>208</v>
      </c>
      <c r="L3996">
        <v>25</v>
      </c>
      <c r="M3996">
        <v>2</v>
      </c>
      <c r="N3996">
        <v>0.15</v>
      </c>
      <c r="O3996">
        <v>3210.64</v>
      </c>
      <c r="P3996">
        <v>4013.3</v>
      </c>
      <c r="Q3996">
        <f>Table1[[#This Row],[OrderQuantity]]*Table1[[#This Row],[UnitPrice]]</f>
        <v>8026.6</v>
      </c>
      <c r="R3996">
        <f>Table1[[#This Row],[OrderQuantity]]*Table1[[#This Row],[UnitCost]]</f>
        <v>6421.28</v>
      </c>
      <c r="S3996">
        <f>Table1[[#This Row],[OrderQuantity]]*Table1[[#This Row],[UnitPrice]]*(1-Table1[[#This Row],[DiscountApplied]]) - (Table1[[#This Row],[OrderQuantity]]*Table1[[#This Row],[UnitCost]])</f>
        <v>401.33000000000084</v>
      </c>
      <c r="T3996">
        <f>DATEDIF(Table1[[#This Row],[ShipDate]],Table1[[#This Row],[DeliveryDate]],"d")</f>
        <v>7</v>
      </c>
      <c r="U3996" t="str">
        <f t="shared" si="125"/>
        <v>On Time</v>
      </c>
    </row>
    <row r="3997" spans="1:21" x14ac:dyDescent="0.3">
      <c r="A3997" t="str">
        <f t="shared" si="124"/>
        <v>SO-004096</v>
      </c>
      <c r="B3997" t="s">
        <v>3</v>
      </c>
      <c r="C3997" t="s">
        <v>13</v>
      </c>
      <c r="D3997" s="1">
        <v>43600</v>
      </c>
      <c r="E3997" s="1">
        <v>43723</v>
      </c>
      <c r="F3997" s="1">
        <v>43749</v>
      </c>
      <c r="G3997" s="1">
        <v>43750</v>
      </c>
      <c r="H3997" t="s">
        <v>54</v>
      </c>
      <c r="I3997">
        <v>12</v>
      </c>
      <c r="J3997">
        <v>29</v>
      </c>
      <c r="K3997">
        <v>35</v>
      </c>
      <c r="L3997">
        <v>31</v>
      </c>
      <c r="M3997">
        <v>2</v>
      </c>
      <c r="N3997">
        <v>0.08</v>
      </c>
      <c r="O3997">
        <v>3048.77</v>
      </c>
      <c r="P3997">
        <v>6351.6</v>
      </c>
      <c r="Q3997">
        <f>Table1[[#This Row],[OrderQuantity]]*Table1[[#This Row],[UnitPrice]]</f>
        <v>12703.2</v>
      </c>
      <c r="R3997">
        <f>Table1[[#This Row],[OrderQuantity]]*Table1[[#This Row],[UnitCost]]</f>
        <v>6097.54</v>
      </c>
      <c r="S3997">
        <f>Table1[[#This Row],[OrderQuantity]]*Table1[[#This Row],[UnitPrice]]*(1-Table1[[#This Row],[DiscountApplied]]) - (Table1[[#This Row],[OrderQuantity]]*Table1[[#This Row],[UnitCost]])</f>
        <v>5589.4040000000014</v>
      </c>
      <c r="T3997">
        <f>DATEDIF(Table1[[#This Row],[ShipDate]],Table1[[#This Row],[DeliveryDate]],"d")</f>
        <v>1</v>
      </c>
      <c r="U3997" t="str">
        <f t="shared" si="125"/>
        <v>On Time</v>
      </c>
    </row>
    <row r="3998" spans="1:21" x14ac:dyDescent="0.3">
      <c r="A3998" t="str">
        <f t="shared" si="124"/>
        <v>SO-004097</v>
      </c>
      <c r="B3998" t="s">
        <v>5</v>
      </c>
      <c r="C3998" t="s">
        <v>13</v>
      </c>
      <c r="D3998" s="1">
        <v>43600</v>
      </c>
      <c r="E3998" s="1">
        <v>43723</v>
      </c>
      <c r="F3998" s="1">
        <v>43736</v>
      </c>
      <c r="G3998" s="1">
        <v>43744</v>
      </c>
      <c r="H3998" t="s">
        <v>54</v>
      </c>
      <c r="I3998">
        <v>27</v>
      </c>
      <c r="J3998">
        <v>38</v>
      </c>
      <c r="K3998">
        <v>40</v>
      </c>
      <c r="L3998">
        <v>21</v>
      </c>
      <c r="M3998">
        <v>6</v>
      </c>
      <c r="N3998">
        <v>0.2</v>
      </c>
      <c r="O3998">
        <v>645.34</v>
      </c>
      <c r="P3998">
        <v>1152.4000000000001</v>
      </c>
      <c r="Q3998">
        <f>Table1[[#This Row],[OrderQuantity]]*Table1[[#This Row],[UnitPrice]]</f>
        <v>6914.4000000000005</v>
      </c>
      <c r="R3998">
        <f>Table1[[#This Row],[OrderQuantity]]*Table1[[#This Row],[UnitCost]]</f>
        <v>3872.04</v>
      </c>
      <c r="S3998">
        <f>Table1[[#This Row],[OrderQuantity]]*Table1[[#This Row],[UnitPrice]]*(1-Table1[[#This Row],[DiscountApplied]]) - (Table1[[#This Row],[OrderQuantity]]*Table1[[#This Row],[UnitCost]])</f>
        <v>1659.4800000000005</v>
      </c>
      <c r="T3998">
        <f>DATEDIF(Table1[[#This Row],[ShipDate]],Table1[[#This Row],[DeliveryDate]],"d")</f>
        <v>8</v>
      </c>
      <c r="U3998" t="str">
        <f t="shared" si="125"/>
        <v>Late</v>
      </c>
    </row>
    <row r="3999" spans="1:21" x14ac:dyDescent="0.3">
      <c r="A3999" t="str">
        <f t="shared" si="124"/>
        <v>SO-004098</v>
      </c>
      <c r="B3999" t="s">
        <v>5</v>
      </c>
      <c r="C3999" t="s">
        <v>9</v>
      </c>
      <c r="D3999" s="1">
        <v>43600</v>
      </c>
      <c r="E3999" s="1">
        <v>43724</v>
      </c>
      <c r="F3999" s="1">
        <v>43748</v>
      </c>
      <c r="G3999" s="1">
        <v>43758</v>
      </c>
      <c r="H3999" t="s">
        <v>54</v>
      </c>
      <c r="I3999">
        <v>27</v>
      </c>
      <c r="J3999">
        <v>40</v>
      </c>
      <c r="K3999">
        <v>77</v>
      </c>
      <c r="L3999">
        <v>33</v>
      </c>
      <c r="M3999">
        <v>2</v>
      </c>
      <c r="N3999">
        <v>0.05</v>
      </c>
      <c r="O3999">
        <v>723.6</v>
      </c>
      <c r="P3999">
        <v>1005</v>
      </c>
      <c r="Q3999">
        <f>Table1[[#This Row],[OrderQuantity]]*Table1[[#This Row],[UnitPrice]]</f>
        <v>2010</v>
      </c>
      <c r="R3999">
        <f>Table1[[#This Row],[OrderQuantity]]*Table1[[#This Row],[UnitCost]]</f>
        <v>1447.2</v>
      </c>
      <c r="S3999">
        <f>Table1[[#This Row],[OrderQuantity]]*Table1[[#This Row],[UnitPrice]]*(1-Table1[[#This Row],[DiscountApplied]]) - (Table1[[#This Row],[OrderQuantity]]*Table1[[#This Row],[UnitCost]])</f>
        <v>462.29999999999995</v>
      </c>
      <c r="T3999">
        <f>DATEDIF(Table1[[#This Row],[ShipDate]],Table1[[#This Row],[DeliveryDate]],"d")</f>
        <v>10</v>
      </c>
      <c r="U3999" t="str">
        <f t="shared" si="125"/>
        <v>Late</v>
      </c>
    </row>
    <row r="4000" spans="1:21" x14ac:dyDescent="0.3">
      <c r="A4000" t="str">
        <f t="shared" si="124"/>
        <v>SO-004099</v>
      </c>
      <c r="B4000" t="s">
        <v>5</v>
      </c>
      <c r="C4000" t="s">
        <v>12</v>
      </c>
      <c r="D4000" s="1">
        <v>43600</v>
      </c>
      <c r="E4000" s="1">
        <v>43724</v>
      </c>
      <c r="F4000" s="1">
        <v>43729</v>
      </c>
      <c r="G4000" s="1">
        <v>43734</v>
      </c>
      <c r="H4000" t="s">
        <v>54</v>
      </c>
      <c r="I4000">
        <v>27</v>
      </c>
      <c r="J4000">
        <v>28</v>
      </c>
      <c r="K4000">
        <v>244</v>
      </c>
      <c r="L4000">
        <v>21</v>
      </c>
      <c r="M4000">
        <v>1</v>
      </c>
      <c r="N4000">
        <v>0.05</v>
      </c>
      <c r="O4000">
        <v>2465.6</v>
      </c>
      <c r="P4000">
        <v>3852.5</v>
      </c>
      <c r="Q4000">
        <f>Table1[[#This Row],[OrderQuantity]]*Table1[[#This Row],[UnitPrice]]</f>
        <v>3852.5</v>
      </c>
      <c r="R4000">
        <f>Table1[[#This Row],[OrderQuantity]]*Table1[[#This Row],[UnitCost]]</f>
        <v>2465.6</v>
      </c>
      <c r="S4000">
        <f>Table1[[#This Row],[OrderQuantity]]*Table1[[#This Row],[UnitPrice]]*(1-Table1[[#This Row],[DiscountApplied]]) - (Table1[[#This Row],[OrderQuantity]]*Table1[[#This Row],[UnitCost]])</f>
        <v>1194.2750000000001</v>
      </c>
      <c r="T4000">
        <f>DATEDIF(Table1[[#This Row],[ShipDate]],Table1[[#This Row],[DeliveryDate]],"d")</f>
        <v>5</v>
      </c>
      <c r="U4000" t="str">
        <f t="shared" si="125"/>
        <v>On Time</v>
      </c>
    </row>
    <row r="4001" spans="1:21" x14ac:dyDescent="0.3">
      <c r="A4001" t="str">
        <f t="shared" si="124"/>
        <v>SO-004100</v>
      </c>
      <c r="B4001" t="s">
        <v>3</v>
      </c>
      <c r="C4001" t="s">
        <v>10</v>
      </c>
      <c r="D4001" s="1">
        <v>43600</v>
      </c>
      <c r="E4001" s="1">
        <v>43724</v>
      </c>
      <c r="F4001" s="1">
        <v>43726</v>
      </c>
      <c r="G4001" s="1">
        <v>43732</v>
      </c>
      <c r="H4001" t="s">
        <v>54</v>
      </c>
      <c r="I4001">
        <v>9</v>
      </c>
      <c r="J4001">
        <v>28</v>
      </c>
      <c r="K4001">
        <v>174</v>
      </c>
      <c r="L4001">
        <v>17</v>
      </c>
      <c r="M4001">
        <v>2</v>
      </c>
      <c r="N4001">
        <v>0.2</v>
      </c>
      <c r="O4001">
        <v>478.65</v>
      </c>
      <c r="P4001">
        <v>1018.4</v>
      </c>
      <c r="Q4001">
        <f>Table1[[#This Row],[OrderQuantity]]*Table1[[#This Row],[UnitPrice]]</f>
        <v>2036.8</v>
      </c>
      <c r="R4001">
        <f>Table1[[#This Row],[OrderQuantity]]*Table1[[#This Row],[UnitCost]]</f>
        <v>957.3</v>
      </c>
      <c r="S4001">
        <f>Table1[[#This Row],[OrderQuantity]]*Table1[[#This Row],[UnitPrice]]*(1-Table1[[#This Row],[DiscountApplied]]) - (Table1[[#This Row],[OrderQuantity]]*Table1[[#This Row],[UnitCost]])</f>
        <v>672.1400000000001</v>
      </c>
      <c r="T4001">
        <f>DATEDIF(Table1[[#This Row],[ShipDate]],Table1[[#This Row],[DeliveryDate]],"d")</f>
        <v>6</v>
      </c>
      <c r="U4001" t="str">
        <f t="shared" si="125"/>
        <v>On Time</v>
      </c>
    </row>
    <row r="4002" spans="1:21" x14ac:dyDescent="0.3">
      <c r="A4002" t="str">
        <f t="shared" si="124"/>
        <v>SO-004101</v>
      </c>
      <c r="B4002" t="s">
        <v>4</v>
      </c>
      <c r="C4002" t="s">
        <v>9</v>
      </c>
      <c r="D4002" s="1">
        <v>43600</v>
      </c>
      <c r="E4002" s="1">
        <v>43725</v>
      </c>
      <c r="F4002" s="1">
        <v>43734</v>
      </c>
      <c r="G4002" s="1">
        <v>43740</v>
      </c>
      <c r="H4002" t="s">
        <v>54</v>
      </c>
      <c r="I4002">
        <v>13</v>
      </c>
      <c r="J4002">
        <v>41</v>
      </c>
      <c r="K4002">
        <v>73</v>
      </c>
      <c r="L4002">
        <v>9</v>
      </c>
      <c r="M4002">
        <v>4</v>
      </c>
      <c r="N4002">
        <v>0.3</v>
      </c>
      <c r="O4002">
        <v>934.25</v>
      </c>
      <c r="P4002">
        <v>1112.2</v>
      </c>
      <c r="Q4002">
        <f>Table1[[#This Row],[OrderQuantity]]*Table1[[#This Row],[UnitPrice]]</f>
        <v>4448.8</v>
      </c>
      <c r="R4002">
        <f>Table1[[#This Row],[OrderQuantity]]*Table1[[#This Row],[UnitCost]]</f>
        <v>3737</v>
      </c>
      <c r="S4002">
        <f>Table1[[#This Row],[OrderQuantity]]*Table1[[#This Row],[UnitPrice]]*(1-Table1[[#This Row],[DiscountApplied]]) - (Table1[[#This Row],[OrderQuantity]]*Table1[[#This Row],[UnitCost]])</f>
        <v>-622.84000000000015</v>
      </c>
      <c r="T4002">
        <f>DATEDIF(Table1[[#This Row],[ShipDate]],Table1[[#This Row],[DeliveryDate]],"d")</f>
        <v>6</v>
      </c>
      <c r="U4002" t="str">
        <f t="shared" si="125"/>
        <v>On Time</v>
      </c>
    </row>
    <row r="4003" spans="1:21" x14ac:dyDescent="0.3">
      <c r="A4003" t="str">
        <f t="shared" si="124"/>
        <v>SO-004102</v>
      </c>
      <c r="B4003" t="s">
        <v>3</v>
      </c>
      <c r="C4003" t="s">
        <v>10</v>
      </c>
      <c r="D4003" s="1">
        <v>43600</v>
      </c>
      <c r="E4003" s="1">
        <v>43725</v>
      </c>
      <c r="F4003" s="1">
        <v>43746</v>
      </c>
      <c r="G4003" s="1">
        <v>43751</v>
      </c>
      <c r="H4003" t="s">
        <v>54</v>
      </c>
      <c r="I4003">
        <v>3</v>
      </c>
      <c r="J4003">
        <v>34</v>
      </c>
      <c r="K4003">
        <v>182</v>
      </c>
      <c r="L4003">
        <v>9</v>
      </c>
      <c r="M4003">
        <v>3</v>
      </c>
      <c r="N4003">
        <v>0.05</v>
      </c>
      <c r="O4003">
        <v>1242.8499999999999</v>
      </c>
      <c r="P4003">
        <v>1775.5</v>
      </c>
      <c r="Q4003">
        <f>Table1[[#This Row],[OrderQuantity]]*Table1[[#This Row],[UnitPrice]]</f>
        <v>5326.5</v>
      </c>
      <c r="R4003">
        <f>Table1[[#This Row],[OrderQuantity]]*Table1[[#This Row],[UnitCost]]</f>
        <v>3728.5499999999997</v>
      </c>
      <c r="S4003">
        <f>Table1[[#This Row],[OrderQuantity]]*Table1[[#This Row],[UnitPrice]]*(1-Table1[[#This Row],[DiscountApplied]]) - (Table1[[#This Row],[OrderQuantity]]*Table1[[#This Row],[UnitCost]])</f>
        <v>1331.6250000000005</v>
      </c>
      <c r="T4003">
        <f>DATEDIF(Table1[[#This Row],[ShipDate]],Table1[[#This Row],[DeliveryDate]],"d")</f>
        <v>5</v>
      </c>
      <c r="U4003" t="str">
        <f t="shared" si="125"/>
        <v>On Time</v>
      </c>
    </row>
    <row r="4004" spans="1:21" x14ac:dyDescent="0.3">
      <c r="A4004" t="str">
        <f t="shared" si="124"/>
        <v>SO-004103</v>
      </c>
      <c r="B4004" t="s">
        <v>3</v>
      </c>
      <c r="C4004" t="s">
        <v>10</v>
      </c>
      <c r="D4004" s="1">
        <v>43600</v>
      </c>
      <c r="E4004" s="1">
        <v>43725</v>
      </c>
      <c r="F4004" s="1">
        <v>43744</v>
      </c>
      <c r="G4004" s="1">
        <v>43748</v>
      </c>
      <c r="H4004" t="s">
        <v>54</v>
      </c>
      <c r="I4004">
        <v>1</v>
      </c>
      <c r="J4004">
        <v>48</v>
      </c>
      <c r="K4004">
        <v>138</v>
      </c>
      <c r="L4004">
        <v>4</v>
      </c>
      <c r="M4004">
        <v>5</v>
      </c>
      <c r="N4004">
        <v>0.15</v>
      </c>
      <c r="O4004">
        <v>4075.48</v>
      </c>
      <c r="P4004">
        <v>5507.4</v>
      </c>
      <c r="Q4004">
        <f>Table1[[#This Row],[OrderQuantity]]*Table1[[#This Row],[UnitPrice]]</f>
        <v>27537</v>
      </c>
      <c r="R4004">
        <f>Table1[[#This Row],[OrderQuantity]]*Table1[[#This Row],[UnitCost]]</f>
        <v>20377.400000000001</v>
      </c>
      <c r="S4004">
        <f>Table1[[#This Row],[OrderQuantity]]*Table1[[#This Row],[UnitPrice]]*(1-Table1[[#This Row],[DiscountApplied]]) - (Table1[[#This Row],[OrderQuantity]]*Table1[[#This Row],[UnitCost]])</f>
        <v>3029.0499999999993</v>
      </c>
      <c r="T4004">
        <f>DATEDIF(Table1[[#This Row],[ShipDate]],Table1[[#This Row],[DeliveryDate]],"d")</f>
        <v>4</v>
      </c>
      <c r="U4004" t="str">
        <f t="shared" si="125"/>
        <v>On Time</v>
      </c>
    </row>
    <row r="4005" spans="1:21" x14ac:dyDescent="0.3">
      <c r="A4005" t="str">
        <f t="shared" si="124"/>
        <v>SO-004104</v>
      </c>
      <c r="B4005" t="s">
        <v>2</v>
      </c>
      <c r="C4005" t="s">
        <v>11</v>
      </c>
      <c r="D4005" s="1">
        <v>43600</v>
      </c>
      <c r="E4005" s="1">
        <v>43725</v>
      </c>
      <c r="F4005" s="1">
        <v>43737</v>
      </c>
      <c r="G4005" s="1">
        <v>43740</v>
      </c>
      <c r="H4005" t="s">
        <v>54</v>
      </c>
      <c r="I4005">
        <v>21</v>
      </c>
      <c r="J4005">
        <v>25</v>
      </c>
      <c r="K4005">
        <v>315</v>
      </c>
      <c r="L4005">
        <v>19</v>
      </c>
      <c r="M4005">
        <v>3</v>
      </c>
      <c r="N4005">
        <v>0.05</v>
      </c>
      <c r="O4005">
        <v>2457.02</v>
      </c>
      <c r="P4005">
        <v>3839.1</v>
      </c>
      <c r="Q4005">
        <f>Table1[[#This Row],[OrderQuantity]]*Table1[[#This Row],[UnitPrice]]</f>
        <v>11517.3</v>
      </c>
      <c r="R4005">
        <f>Table1[[#This Row],[OrderQuantity]]*Table1[[#This Row],[UnitCost]]</f>
        <v>7371.0599999999995</v>
      </c>
      <c r="S4005">
        <f>Table1[[#This Row],[OrderQuantity]]*Table1[[#This Row],[UnitPrice]]*(1-Table1[[#This Row],[DiscountApplied]]) - (Table1[[#This Row],[OrderQuantity]]*Table1[[#This Row],[UnitCost]])</f>
        <v>3570.375</v>
      </c>
      <c r="T4005">
        <f>DATEDIF(Table1[[#This Row],[ShipDate]],Table1[[#This Row],[DeliveryDate]],"d")</f>
        <v>3</v>
      </c>
      <c r="U4005" t="str">
        <f t="shared" si="125"/>
        <v>On Time</v>
      </c>
    </row>
    <row r="4006" spans="1:21" x14ac:dyDescent="0.3">
      <c r="A4006" t="str">
        <f t="shared" si="124"/>
        <v>SO-004105</v>
      </c>
      <c r="B4006" t="s">
        <v>4</v>
      </c>
      <c r="C4006" t="s">
        <v>11</v>
      </c>
      <c r="D4006" s="1">
        <v>43600</v>
      </c>
      <c r="E4006" s="1">
        <v>43725</v>
      </c>
      <c r="F4006" s="1">
        <v>43727</v>
      </c>
      <c r="G4006" s="1">
        <v>43732</v>
      </c>
      <c r="H4006" t="s">
        <v>54</v>
      </c>
      <c r="I4006">
        <v>18</v>
      </c>
      <c r="J4006">
        <v>49</v>
      </c>
      <c r="K4006">
        <v>269</v>
      </c>
      <c r="L4006">
        <v>15</v>
      </c>
      <c r="M4006">
        <v>3</v>
      </c>
      <c r="N4006">
        <v>0.4</v>
      </c>
      <c r="O4006">
        <v>1999.82</v>
      </c>
      <c r="P4006">
        <v>2438.8000000000002</v>
      </c>
      <c r="Q4006">
        <f>Table1[[#This Row],[OrderQuantity]]*Table1[[#This Row],[UnitPrice]]</f>
        <v>7316.4000000000005</v>
      </c>
      <c r="R4006">
        <f>Table1[[#This Row],[OrderQuantity]]*Table1[[#This Row],[UnitCost]]</f>
        <v>5999.46</v>
      </c>
      <c r="S4006">
        <f>Table1[[#This Row],[OrderQuantity]]*Table1[[#This Row],[UnitPrice]]*(1-Table1[[#This Row],[DiscountApplied]]) - (Table1[[#This Row],[OrderQuantity]]*Table1[[#This Row],[UnitCost]])</f>
        <v>-1609.62</v>
      </c>
      <c r="T4006">
        <f>DATEDIF(Table1[[#This Row],[ShipDate]],Table1[[#This Row],[DeliveryDate]],"d")</f>
        <v>5</v>
      </c>
      <c r="U4006" t="str">
        <f t="shared" si="125"/>
        <v>On Time</v>
      </c>
    </row>
    <row r="4007" spans="1:21" x14ac:dyDescent="0.3">
      <c r="A4007" t="str">
        <f t="shared" si="124"/>
        <v>SO-004106</v>
      </c>
      <c r="B4007" t="s">
        <v>4</v>
      </c>
      <c r="C4007" t="s">
        <v>13</v>
      </c>
      <c r="D4007" s="1">
        <v>43600</v>
      </c>
      <c r="E4007" s="1">
        <v>43725</v>
      </c>
      <c r="F4007" s="1">
        <v>43742</v>
      </c>
      <c r="G4007" s="1">
        <v>43745</v>
      </c>
      <c r="H4007" t="s">
        <v>54</v>
      </c>
      <c r="I4007">
        <v>13</v>
      </c>
      <c r="J4007">
        <v>34</v>
      </c>
      <c r="K4007">
        <v>32</v>
      </c>
      <c r="L4007">
        <v>10</v>
      </c>
      <c r="M4007">
        <v>4</v>
      </c>
      <c r="N4007">
        <v>0.1</v>
      </c>
      <c r="O4007">
        <v>2824.05</v>
      </c>
      <c r="P4007">
        <v>3765.4</v>
      </c>
      <c r="Q4007">
        <f>Table1[[#This Row],[OrderQuantity]]*Table1[[#This Row],[UnitPrice]]</f>
        <v>15061.6</v>
      </c>
      <c r="R4007">
        <f>Table1[[#This Row],[OrderQuantity]]*Table1[[#This Row],[UnitCost]]</f>
        <v>11296.2</v>
      </c>
      <c r="S4007">
        <f>Table1[[#This Row],[OrderQuantity]]*Table1[[#This Row],[UnitPrice]]*(1-Table1[[#This Row],[DiscountApplied]]) - (Table1[[#This Row],[OrderQuantity]]*Table1[[#This Row],[UnitCost]])</f>
        <v>2259.2399999999998</v>
      </c>
      <c r="T4007">
        <f>DATEDIF(Table1[[#This Row],[ShipDate]],Table1[[#This Row],[DeliveryDate]],"d")</f>
        <v>3</v>
      </c>
      <c r="U4007" t="str">
        <f t="shared" si="125"/>
        <v>On Time</v>
      </c>
    </row>
    <row r="4008" spans="1:21" x14ac:dyDescent="0.3">
      <c r="A4008" t="str">
        <f t="shared" si="124"/>
        <v>SO-004107</v>
      </c>
      <c r="B4008" t="s">
        <v>4</v>
      </c>
      <c r="C4008" t="s">
        <v>10</v>
      </c>
      <c r="D4008" s="1">
        <v>43600</v>
      </c>
      <c r="E4008" s="1">
        <v>43726</v>
      </c>
      <c r="F4008" s="1">
        <v>43739</v>
      </c>
      <c r="G4008" s="1">
        <v>43743</v>
      </c>
      <c r="H4008" t="s">
        <v>54</v>
      </c>
      <c r="I4008">
        <v>14</v>
      </c>
      <c r="J4008">
        <v>40</v>
      </c>
      <c r="K4008">
        <v>110</v>
      </c>
      <c r="L4008">
        <v>4</v>
      </c>
      <c r="M4008">
        <v>4</v>
      </c>
      <c r="N4008">
        <v>0.15</v>
      </c>
      <c r="O4008">
        <v>2653.2</v>
      </c>
      <c r="P4008">
        <v>4020</v>
      </c>
      <c r="Q4008">
        <f>Table1[[#This Row],[OrderQuantity]]*Table1[[#This Row],[UnitPrice]]</f>
        <v>16080</v>
      </c>
      <c r="R4008">
        <f>Table1[[#This Row],[OrderQuantity]]*Table1[[#This Row],[UnitCost]]</f>
        <v>10612.8</v>
      </c>
      <c r="S4008">
        <f>Table1[[#This Row],[OrderQuantity]]*Table1[[#This Row],[UnitPrice]]*(1-Table1[[#This Row],[DiscountApplied]]) - (Table1[[#This Row],[OrderQuantity]]*Table1[[#This Row],[UnitCost]])</f>
        <v>3055.2000000000007</v>
      </c>
      <c r="T4008">
        <f>DATEDIF(Table1[[#This Row],[ShipDate]],Table1[[#This Row],[DeliveryDate]],"d")</f>
        <v>4</v>
      </c>
      <c r="U4008" t="str">
        <f t="shared" si="125"/>
        <v>On Time</v>
      </c>
    </row>
    <row r="4009" spans="1:21" x14ac:dyDescent="0.3">
      <c r="A4009" t="str">
        <f t="shared" si="124"/>
        <v>SO-004108</v>
      </c>
      <c r="B4009" t="s">
        <v>5</v>
      </c>
      <c r="C4009" t="s">
        <v>10</v>
      </c>
      <c r="D4009" s="1">
        <v>43600</v>
      </c>
      <c r="E4009" s="1">
        <v>43726</v>
      </c>
      <c r="F4009" s="1">
        <v>43739</v>
      </c>
      <c r="G4009" s="1">
        <v>43740</v>
      </c>
      <c r="H4009" t="s">
        <v>54</v>
      </c>
      <c r="I4009">
        <v>25</v>
      </c>
      <c r="J4009">
        <v>38</v>
      </c>
      <c r="K4009">
        <v>100</v>
      </c>
      <c r="L4009">
        <v>24</v>
      </c>
      <c r="M4009">
        <v>3</v>
      </c>
      <c r="N4009">
        <v>0.3</v>
      </c>
      <c r="O4009">
        <v>698.68</v>
      </c>
      <c r="P4009">
        <v>884.4</v>
      </c>
      <c r="Q4009">
        <f>Table1[[#This Row],[OrderQuantity]]*Table1[[#This Row],[UnitPrice]]</f>
        <v>2653.2</v>
      </c>
      <c r="R4009">
        <f>Table1[[#This Row],[OrderQuantity]]*Table1[[#This Row],[UnitCost]]</f>
        <v>2096.04</v>
      </c>
      <c r="S4009">
        <f>Table1[[#This Row],[OrderQuantity]]*Table1[[#This Row],[UnitPrice]]*(1-Table1[[#This Row],[DiscountApplied]]) - (Table1[[#This Row],[OrderQuantity]]*Table1[[#This Row],[UnitCost]])</f>
        <v>-238.80000000000018</v>
      </c>
      <c r="T4009">
        <f>DATEDIF(Table1[[#This Row],[ShipDate]],Table1[[#This Row],[DeliveryDate]],"d")</f>
        <v>1</v>
      </c>
      <c r="U4009" t="str">
        <f t="shared" si="125"/>
        <v>On Time</v>
      </c>
    </row>
    <row r="4010" spans="1:21" x14ac:dyDescent="0.3">
      <c r="A4010" t="str">
        <f t="shared" si="124"/>
        <v>SO-004109</v>
      </c>
      <c r="B4010" t="s">
        <v>4</v>
      </c>
      <c r="C4010" t="s">
        <v>9</v>
      </c>
      <c r="D4010" s="1">
        <v>43600</v>
      </c>
      <c r="E4010" s="1">
        <v>43726</v>
      </c>
      <c r="F4010" s="1">
        <v>43740</v>
      </c>
      <c r="G4010" s="1">
        <v>43743</v>
      </c>
      <c r="H4010" t="s">
        <v>54</v>
      </c>
      <c r="I4010">
        <v>19</v>
      </c>
      <c r="J4010">
        <v>2</v>
      </c>
      <c r="K4010">
        <v>74</v>
      </c>
      <c r="L4010">
        <v>2</v>
      </c>
      <c r="M4010">
        <v>3</v>
      </c>
      <c r="N4010">
        <v>0.05</v>
      </c>
      <c r="O4010">
        <v>1591.92</v>
      </c>
      <c r="P4010">
        <v>1989.9</v>
      </c>
      <c r="Q4010">
        <f>Table1[[#This Row],[OrderQuantity]]*Table1[[#This Row],[UnitPrice]]</f>
        <v>5969.7000000000007</v>
      </c>
      <c r="R4010">
        <f>Table1[[#This Row],[OrderQuantity]]*Table1[[#This Row],[UnitCost]]</f>
        <v>4775.76</v>
      </c>
      <c r="S4010">
        <f>Table1[[#This Row],[OrderQuantity]]*Table1[[#This Row],[UnitPrice]]*(1-Table1[[#This Row],[DiscountApplied]]) - (Table1[[#This Row],[OrderQuantity]]*Table1[[#This Row],[UnitCost]])</f>
        <v>895.45499999999993</v>
      </c>
      <c r="T4010">
        <f>DATEDIF(Table1[[#This Row],[ShipDate]],Table1[[#This Row],[DeliveryDate]],"d")</f>
        <v>3</v>
      </c>
      <c r="U4010" t="str">
        <f t="shared" si="125"/>
        <v>On Time</v>
      </c>
    </row>
    <row r="4011" spans="1:21" x14ac:dyDescent="0.3">
      <c r="A4011" t="str">
        <f t="shared" si="124"/>
        <v>SO-004110</v>
      </c>
      <c r="B4011" t="s">
        <v>3</v>
      </c>
      <c r="C4011" t="s">
        <v>11</v>
      </c>
      <c r="D4011" s="1">
        <v>43600</v>
      </c>
      <c r="E4011" s="1">
        <v>43726</v>
      </c>
      <c r="F4011" s="1">
        <v>43739</v>
      </c>
      <c r="G4011" s="1">
        <v>43741</v>
      </c>
      <c r="H4011" t="s">
        <v>54</v>
      </c>
      <c r="I4011">
        <v>4</v>
      </c>
      <c r="J4011">
        <v>9</v>
      </c>
      <c r="K4011">
        <v>296</v>
      </c>
      <c r="L4011">
        <v>9</v>
      </c>
      <c r="M4011">
        <v>8</v>
      </c>
      <c r="N4011">
        <v>0.2</v>
      </c>
      <c r="O4011">
        <v>2063.13</v>
      </c>
      <c r="P4011">
        <v>3892.7</v>
      </c>
      <c r="Q4011">
        <f>Table1[[#This Row],[OrderQuantity]]*Table1[[#This Row],[UnitPrice]]</f>
        <v>31141.599999999999</v>
      </c>
      <c r="R4011">
        <f>Table1[[#This Row],[OrderQuantity]]*Table1[[#This Row],[UnitCost]]</f>
        <v>16505.04</v>
      </c>
      <c r="S4011">
        <f>Table1[[#This Row],[OrderQuantity]]*Table1[[#This Row],[UnitPrice]]*(1-Table1[[#This Row],[DiscountApplied]]) - (Table1[[#This Row],[OrderQuantity]]*Table1[[#This Row],[UnitCost]])</f>
        <v>8408.239999999998</v>
      </c>
      <c r="T4011">
        <f>DATEDIF(Table1[[#This Row],[ShipDate]],Table1[[#This Row],[DeliveryDate]],"d")</f>
        <v>2</v>
      </c>
      <c r="U4011" t="str">
        <f t="shared" si="125"/>
        <v>On Time</v>
      </c>
    </row>
    <row r="4012" spans="1:21" x14ac:dyDescent="0.3">
      <c r="A4012" t="str">
        <f t="shared" si="124"/>
        <v>SO-004111</v>
      </c>
      <c r="B4012" t="s">
        <v>3</v>
      </c>
      <c r="C4012" t="s">
        <v>8</v>
      </c>
      <c r="D4012" s="1">
        <v>43600</v>
      </c>
      <c r="E4012" s="1">
        <v>43726</v>
      </c>
      <c r="F4012" s="1">
        <v>43729</v>
      </c>
      <c r="G4012" s="1">
        <v>43734</v>
      </c>
      <c r="H4012" t="s">
        <v>54</v>
      </c>
      <c r="I4012">
        <v>12</v>
      </c>
      <c r="J4012">
        <v>20</v>
      </c>
      <c r="K4012">
        <v>367</v>
      </c>
      <c r="L4012">
        <v>1</v>
      </c>
      <c r="M4012">
        <v>7</v>
      </c>
      <c r="N4012">
        <v>0.05</v>
      </c>
      <c r="O4012">
        <v>377.34</v>
      </c>
      <c r="P4012">
        <v>857.6</v>
      </c>
      <c r="Q4012">
        <f>Table1[[#This Row],[OrderQuantity]]*Table1[[#This Row],[UnitPrice]]</f>
        <v>6003.2</v>
      </c>
      <c r="R4012">
        <f>Table1[[#This Row],[OrderQuantity]]*Table1[[#This Row],[UnitCost]]</f>
        <v>2641.3799999999997</v>
      </c>
      <c r="S4012">
        <f>Table1[[#This Row],[OrderQuantity]]*Table1[[#This Row],[UnitPrice]]*(1-Table1[[#This Row],[DiscountApplied]]) - (Table1[[#This Row],[OrderQuantity]]*Table1[[#This Row],[UnitCost]])</f>
        <v>3061.6600000000003</v>
      </c>
      <c r="T4012">
        <f>DATEDIF(Table1[[#This Row],[ShipDate]],Table1[[#This Row],[DeliveryDate]],"d")</f>
        <v>5</v>
      </c>
      <c r="U4012" t="str">
        <f t="shared" si="125"/>
        <v>On Time</v>
      </c>
    </row>
    <row r="4013" spans="1:21" x14ac:dyDescent="0.3">
      <c r="A4013" t="str">
        <f t="shared" si="124"/>
        <v>SO-004112</v>
      </c>
      <c r="B4013" t="s">
        <v>2</v>
      </c>
      <c r="C4013" t="s">
        <v>11</v>
      </c>
      <c r="D4013" s="1">
        <v>43600</v>
      </c>
      <c r="E4013" s="1">
        <v>43726</v>
      </c>
      <c r="F4013" s="1">
        <v>43739</v>
      </c>
      <c r="G4013" s="1">
        <v>43743</v>
      </c>
      <c r="H4013" t="s">
        <v>54</v>
      </c>
      <c r="I4013">
        <v>23</v>
      </c>
      <c r="J4013">
        <v>39</v>
      </c>
      <c r="K4013">
        <v>303</v>
      </c>
      <c r="L4013">
        <v>20</v>
      </c>
      <c r="M4013">
        <v>3</v>
      </c>
      <c r="N4013">
        <v>0.05</v>
      </c>
      <c r="O4013">
        <v>553.54999999999995</v>
      </c>
      <c r="P4013">
        <v>1025.0999999999999</v>
      </c>
      <c r="Q4013">
        <f>Table1[[#This Row],[OrderQuantity]]*Table1[[#This Row],[UnitPrice]]</f>
        <v>3075.2999999999997</v>
      </c>
      <c r="R4013">
        <f>Table1[[#This Row],[OrderQuantity]]*Table1[[#This Row],[UnitCost]]</f>
        <v>1660.6499999999999</v>
      </c>
      <c r="S4013">
        <f>Table1[[#This Row],[OrderQuantity]]*Table1[[#This Row],[UnitPrice]]*(1-Table1[[#This Row],[DiscountApplied]]) - (Table1[[#This Row],[OrderQuantity]]*Table1[[#This Row],[UnitCost]])</f>
        <v>1260.8849999999995</v>
      </c>
      <c r="T4013">
        <f>DATEDIF(Table1[[#This Row],[ShipDate]],Table1[[#This Row],[DeliveryDate]],"d")</f>
        <v>4</v>
      </c>
      <c r="U4013" t="str">
        <f t="shared" si="125"/>
        <v>On Time</v>
      </c>
    </row>
    <row r="4014" spans="1:21" x14ac:dyDescent="0.3">
      <c r="A4014" t="str">
        <f t="shared" si="124"/>
        <v>SO-004113</v>
      </c>
      <c r="B4014" t="s">
        <v>3</v>
      </c>
      <c r="C4014" t="s">
        <v>11</v>
      </c>
      <c r="D4014" s="1">
        <v>43600</v>
      </c>
      <c r="E4014" s="1">
        <v>43726</v>
      </c>
      <c r="F4014" s="1">
        <v>43734</v>
      </c>
      <c r="G4014" s="1">
        <v>43741</v>
      </c>
      <c r="H4014" t="s">
        <v>54</v>
      </c>
      <c r="I4014">
        <v>8</v>
      </c>
      <c r="J4014">
        <v>39</v>
      </c>
      <c r="K4014">
        <v>303</v>
      </c>
      <c r="L4014">
        <v>19</v>
      </c>
      <c r="M4014">
        <v>7</v>
      </c>
      <c r="N4014">
        <v>0.08</v>
      </c>
      <c r="O4014">
        <v>3653.38</v>
      </c>
      <c r="P4014">
        <v>5145.6000000000004</v>
      </c>
      <c r="Q4014">
        <f>Table1[[#This Row],[OrderQuantity]]*Table1[[#This Row],[UnitPrice]]</f>
        <v>36019.200000000004</v>
      </c>
      <c r="R4014">
        <f>Table1[[#This Row],[OrderQuantity]]*Table1[[#This Row],[UnitCost]]</f>
        <v>25573.66</v>
      </c>
      <c r="S4014">
        <f>Table1[[#This Row],[OrderQuantity]]*Table1[[#This Row],[UnitPrice]]*(1-Table1[[#This Row],[DiscountApplied]]) - (Table1[[#This Row],[OrderQuantity]]*Table1[[#This Row],[UnitCost]])</f>
        <v>7564.0040000000045</v>
      </c>
      <c r="T4014">
        <f>DATEDIF(Table1[[#This Row],[ShipDate]],Table1[[#This Row],[DeliveryDate]],"d")</f>
        <v>7</v>
      </c>
      <c r="U4014" t="str">
        <f t="shared" si="125"/>
        <v>On Time</v>
      </c>
    </row>
    <row r="4015" spans="1:21" x14ac:dyDescent="0.3">
      <c r="A4015" t="str">
        <f t="shared" si="124"/>
        <v>SO-004114</v>
      </c>
      <c r="B4015" t="s">
        <v>4</v>
      </c>
      <c r="C4015" t="s">
        <v>10</v>
      </c>
      <c r="D4015" s="1">
        <v>43600</v>
      </c>
      <c r="E4015" s="1">
        <v>43726</v>
      </c>
      <c r="F4015" s="1">
        <v>43750</v>
      </c>
      <c r="G4015" s="1">
        <v>43757</v>
      </c>
      <c r="H4015" t="s">
        <v>54</v>
      </c>
      <c r="I4015">
        <v>14</v>
      </c>
      <c r="J4015">
        <v>35</v>
      </c>
      <c r="K4015">
        <v>115</v>
      </c>
      <c r="L4015">
        <v>47</v>
      </c>
      <c r="M4015">
        <v>6</v>
      </c>
      <c r="N4015">
        <v>0.08</v>
      </c>
      <c r="O4015">
        <v>950.33</v>
      </c>
      <c r="P4015">
        <v>1319.9</v>
      </c>
      <c r="Q4015">
        <f>Table1[[#This Row],[OrderQuantity]]*Table1[[#This Row],[UnitPrice]]</f>
        <v>7919.4000000000005</v>
      </c>
      <c r="R4015">
        <f>Table1[[#This Row],[OrderQuantity]]*Table1[[#This Row],[UnitCost]]</f>
        <v>5701.9800000000005</v>
      </c>
      <c r="S4015">
        <f>Table1[[#This Row],[OrderQuantity]]*Table1[[#This Row],[UnitPrice]]*(1-Table1[[#This Row],[DiscountApplied]]) - (Table1[[#This Row],[OrderQuantity]]*Table1[[#This Row],[UnitCost]])</f>
        <v>1583.8680000000004</v>
      </c>
      <c r="T4015">
        <f>DATEDIF(Table1[[#This Row],[ShipDate]],Table1[[#This Row],[DeliveryDate]],"d")</f>
        <v>7</v>
      </c>
      <c r="U4015" t="str">
        <f t="shared" si="125"/>
        <v>On Time</v>
      </c>
    </row>
    <row r="4016" spans="1:21" x14ac:dyDescent="0.3">
      <c r="A4016" t="str">
        <f t="shared" si="124"/>
        <v>SO-004115</v>
      </c>
      <c r="B4016" t="s">
        <v>2</v>
      </c>
      <c r="C4016" t="s">
        <v>12</v>
      </c>
      <c r="D4016" s="1">
        <v>43600</v>
      </c>
      <c r="E4016" s="1">
        <v>43726</v>
      </c>
      <c r="F4016" s="1">
        <v>43731</v>
      </c>
      <c r="G4016" s="1">
        <v>43738</v>
      </c>
      <c r="H4016" t="s">
        <v>54</v>
      </c>
      <c r="I4016">
        <v>23</v>
      </c>
      <c r="J4016">
        <v>45</v>
      </c>
      <c r="K4016">
        <v>216</v>
      </c>
      <c r="L4016">
        <v>47</v>
      </c>
      <c r="M4016">
        <v>7</v>
      </c>
      <c r="N4016">
        <v>0.2</v>
      </c>
      <c r="O4016">
        <v>610.24</v>
      </c>
      <c r="P4016">
        <v>884.4</v>
      </c>
      <c r="Q4016">
        <f>Table1[[#This Row],[OrderQuantity]]*Table1[[#This Row],[UnitPrice]]</f>
        <v>6190.8</v>
      </c>
      <c r="R4016">
        <f>Table1[[#This Row],[OrderQuantity]]*Table1[[#This Row],[UnitCost]]</f>
        <v>4271.68</v>
      </c>
      <c r="S4016">
        <f>Table1[[#This Row],[OrderQuantity]]*Table1[[#This Row],[UnitPrice]]*(1-Table1[[#This Row],[DiscountApplied]]) - (Table1[[#This Row],[OrderQuantity]]*Table1[[#This Row],[UnitCost]])</f>
        <v>680.96</v>
      </c>
      <c r="T4016">
        <f>DATEDIF(Table1[[#This Row],[ShipDate]],Table1[[#This Row],[DeliveryDate]],"d")</f>
        <v>7</v>
      </c>
      <c r="U4016" t="str">
        <f t="shared" si="125"/>
        <v>On Time</v>
      </c>
    </row>
    <row r="4017" spans="1:21" x14ac:dyDescent="0.3">
      <c r="A4017" t="str">
        <f t="shared" si="124"/>
        <v>SO-004116</v>
      </c>
      <c r="B4017" t="s">
        <v>3</v>
      </c>
      <c r="C4017" t="s">
        <v>8</v>
      </c>
      <c r="D4017" s="1">
        <v>43600</v>
      </c>
      <c r="E4017" s="1">
        <v>43726</v>
      </c>
      <c r="F4017" s="1">
        <v>43748</v>
      </c>
      <c r="G4017" s="1">
        <v>43751</v>
      </c>
      <c r="H4017" t="s">
        <v>54</v>
      </c>
      <c r="I4017">
        <v>11</v>
      </c>
      <c r="J4017">
        <v>21</v>
      </c>
      <c r="K4017">
        <v>365</v>
      </c>
      <c r="L4017">
        <v>19</v>
      </c>
      <c r="M4017">
        <v>1</v>
      </c>
      <c r="N4017">
        <v>0.1</v>
      </c>
      <c r="O4017">
        <v>760.58</v>
      </c>
      <c r="P4017">
        <v>1152.4000000000001</v>
      </c>
      <c r="Q4017">
        <f>Table1[[#This Row],[OrderQuantity]]*Table1[[#This Row],[UnitPrice]]</f>
        <v>1152.4000000000001</v>
      </c>
      <c r="R4017">
        <f>Table1[[#This Row],[OrderQuantity]]*Table1[[#This Row],[UnitCost]]</f>
        <v>760.58</v>
      </c>
      <c r="S4017">
        <f>Table1[[#This Row],[OrderQuantity]]*Table1[[#This Row],[UnitPrice]]*(1-Table1[[#This Row],[DiscountApplied]]) - (Table1[[#This Row],[OrderQuantity]]*Table1[[#This Row],[UnitCost]])</f>
        <v>276.58000000000004</v>
      </c>
      <c r="T4017">
        <f>DATEDIF(Table1[[#This Row],[ShipDate]],Table1[[#This Row],[DeliveryDate]],"d")</f>
        <v>3</v>
      </c>
      <c r="U4017" t="str">
        <f t="shared" si="125"/>
        <v>On Time</v>
      </c>
    </row>
    <row r="4018" spans="1:21" x14ac:dyDescent="0.3">
      <c r="A4018" t="str">
        <f t="shared" si="124"/>
        <v>SO-004117</v>
      </c>
      <c r="B4018" t="s">
        <v>4</v>
      </c>
      <c r="C4018" t="s">
        <v>11</v>
      </c>
      <c r="D4018" s="1">
        <v>43600</v>
      </c>
      <c r="E4018" s="1">
        <v>43727</v>
      </c>
      <c r="F4018" s="1">
        <v>43733</v>
      </c>
      <c r="G4018" s="1">
        <v>43743</v>
      </c>
      <c r="H4018" t="s">
        <v>54</v>
      </c>
      <c r="I4018">
        <v>15</v>
      </c>
      <c r="J4018">
        <v>40</v>
      </c>
      <c r="K4018">
        <v>279</v>
      </c>
      <c r="L4018">
        <v>45</v>
      </c>
      <c r="M4018">
        <v>1</v>
      </c>
      <c r="N4018">
        <v>0.15</v>
      </c>
      <c r="O4018">
        <v>2556.39</v>
      </c>
      <c r="P4018">
        <v>3932.9</v>
      </c>
      <c r="Q4018">
        <f>Table1[[#This Row],[OrderQuantity]]*Table1[[#This Row],[UnitPrice]]</f>
        <v>3932.9</v>
      </c>
      <c r="R4018">
        <f>Table1[[#This Row],[OrderQuantity]]*Table1[[#This Row],[UnitCost]]</f>
        <v>2556.39</v>
      </c>
      <c r="S4018">
        <f>Table1[[#This Row],[OrderQuantity]]*Table1[[#This Row],[UnitPrice]]*(1-Table1[[#This Row],[DiscountApplied]]) - (Table1[[#This Row],[OrderQuantity]]*Table1[[#This Row],[UnitCost]])</f>
        <v>786.57500000000027</v>
      </c>
      <c r="T4018">
        <f>DATEDIF(Table1[[#This Row],[ShipDate]],Table1[[#This Row],[DeliveryDate]],"d")</f>
        <v>10</v>
      </c>
      <c r="U4018" t="str">
        <f t="shared" si="125"/>
        <v>Late</v>
      </c>
    </row>
    <row r="4019" spans="1:21" x14ac:dyDescent="0.3">
      <c r="A4019" t="str">
        <f t="shared" si="124"/>
        <v>SO-004118</v>
      </c>
      <c r="B4019" t="s">
        <v>3</v>
      </c>
      <c r="C4019" t="s">
        <v>10</v>
      </c>
      <c r="D4019" s="1">
        <v>43600</v>
      </c>
      <c r="E4019" s="1">
        <v>43727</v>
      </c>
      <c r="F4019" s="1">
        <v>43732</v>
      </c>
      <c r="G4019" s="1">
        <v>43736</v>
      </c>
      <c r="H4019" t="s">
        <v>54</v>
      </c>
      <c r="I4019">
        <v>1</v>
      </c>
      <c r="J4019">
        <v>12</v>
      </c>
      <c r="K4019">
        <v>167</v>
      </c>
      <c r="L4019">
        <v>7</v>
      </c>
      <c r="M4019">
        <v>4</v>
      </c>
      <c r="N4019">
        <v>0.2</v>
      </c>
      <c r="O4019">
        <v>516.84</v>
      </c>
      <c r="P4019">
        <v>891.1</v>
      </c>
      <c r="Q4019">
        <f>Table1[[#This Row],[OrderQuantity]]*Table1[[#This Row],[UnitPrice]]</f>
        <v>3564.4</v>
      </c>
      <c r="R4019">
        <f>Table1[[#This Row],[OrderQuantity]]*Table1[[#This Row],[UnitCost]]</f>
        <v>2067.36</v>
      </c>
      <c r="S4019">
        <f>Table1[[#This Row],[OrderQuantity]]*Table1[[#This Row],[UnitPrice]]*(1-Table1[[#This Row],[DiscountApplied]]) - (Table1[[#This Row],[OrderQuantity]]*Table1[[#This Row],[UnitCost]])</f>
        <v>784.16000000000031</v>
      </c>
      <c r="T4019">
        <f>DATEDIF(Table1[[#This Row],[ShipDate]],Table1[[#This Row],[DeliveryDate]],"d")</f>
        <v>4</v>
      </c>
      <c r="U4019" t="str">
        <f t="shared" si="125"/>
        <v>On Time</v>
      </c>
    </row>
    <row r="4020" spans="1:21" x14ac:dyDescent="0.3">
      <c r="A4020" t="str">
        <f t="shared" si="124"/>
        <v>SO-004119</v>
      </c>
      <c r="B4020" t="s">
        <v>4</v>
      </c>
      <c r="C4020" t="s">
        <v>12</v>
      </c>
      <c r="D4020" s="1">
        <v>43600</v>
      </c>
      <c r="E4020" s="1">
        <v>43727</v>
      </c>
      <c r="F4020" s="1">
        <v>43746</v>
      </c>
      <c r="G4020" s="1">
        <v>43755</v>
      </c>
      <c r="H4020" t="s">
        <v>54</v>
      </c>
      <c r="I4020">
        <v>18</v>
      </c>
      <c r="J4020">
        <v>39</v>
      </c>
      <c r="K4020">
        <v>206</v>
      </c>
      <c r="L4020">
        <v>18</v>
      </c>
      <c r="M4020">
        <v>7</v>
      </c>
      <c r="N4020">
        <v>0.15</v>
      </c>
      <c r="O4020">
        <v>3173.12</v>
      </c>
      <c r="P4020">
        <v>3966.4</v>
      </c>
      <c r="Q4020">
        <f>Table1[[#This Row],[OrderQuantity]]*Table1[[#This Row],[UnitPrice]]</f>
        <v>27764.799999999999</v>
      </c>
      <c r="R4020">
        <f>Table1[[#This Row],[OrderQuantity]]*Table1[[#This Row],[UnitCost]]</f>
        <v>22211.84</v>
      </c>
      <c r="S4020">
        <f>Table1[[#This Row],[OrderQuantity]]*Table1[[#This Row],[UnitPrice]]*(1-Table1[[#This Row],[DiscountApplied]]) - (Table1[[#This Row],[OrderQuantity]]*Table1[[#This Row],[UnitCost]])</f>
        <v>1388.239999999998</v>
      </c>
      <c r="T4020">
        <f>DATEDIF(Table1[[#This Row],[ShipDate]],Table1[[#This Row],[DeliveryDate]],"d")</f>
        <v>9</v>
      </c>
      <c r="U4020" t="str">
        <f t="shared" si="125"/>
        <v>Late</v>
      </c>
    </row>
    <row r="4021" spans="1:21" x14ac:dyDescent="0.3">
      <c r="A4021" t="str">
        <f t="shared" si="124"/>
        <v>SO-004120</v>
      </c>
      <c r="B4021" t="s">
        <v>2</v>
      </c>
      <c r="C4021" t="s">
        <v>13</v>
      </c>
      <c r="D4021" s="1">
        <v>43600</v>
      </c>
      <c r="E4021" s="1">
        <v>43727</v>
      </c>
      <c r="F4021" s="1">
        <v>43731</v>
      </c>
      <c r="G4021" s="1">
        <v>43732</v>
      </c>
      <c r="H4021" t="s">
        <v>54</v>
      </c>
      <c r="I4021">
        <v>22</v>
      </c>
      <c r="J4021">
        <v>24</v>
      </c>
      <c r="K4021">
        <v>42</v>
      </c>
      <c r="L4021">
        <v>43</v>
      </c>
      <c r="M4021">
        <v>7</v>
      </c>
      <c r="N4021">
        <v>0.4</v>
      </c>
      <c r="O4021">
        <v>325.55</v>
      </c>
      <c r="P4021">
        <v>757.1</v>
      </c>
      <c r="Q4021">
        <f>Table1[[#This Row],[OrderQuantity]]*Table1[[#This Row],[UnitPrice]]</f>
        <v>5299.7</v>
      </c>
      <c r="R4021">
        <f>Table1[[#This Row],[OrderQuantity]]*Table1[[#This Row],[UnitCost]]</f>
        <v>2278.85</v>
      </c>
      <c r="S4021">
        <f>Table1[[#This Row],[OrderQuantity]]*Table1[[#This Row],[UnitPrice]]*(1-Table1[[#This Row],[DiscountApplied]]) - (Table1[[#This Row],[OrderQuantity]]*Table1[[#This Row],[UnitCost]])</f>
        <v>900.9699999999998</v>
      </c>
      <c r="T4021">
        <f>DATEDIF(Table1[[#This Row],[ShipDate]],Table1[[#This Row],[DeliveryDate]],"d")</f>
        <v>1</v>
      </c>
      <c r="U4021" t="str">
        <f t="shared" si="125"/>
        <v>On Time</v>
      </c>
    </row>
    <row r="4022" spans="1:21" x14ac:dyDescent="0.3">
      <c r="A4022" t="str">
        <f t="shared" si="124"/>
        <v>SO-004121</v>
      </c>
      <c r="B4022" t="s">
        <v>2</v>
      </c>
      <c r="C4022" t="s">
        <v>10</v>
      </c>
      <c r="D4022" s="1">
        <v>43600</v>
      </c>
      <c r="E4022" s="1">
        <v>43727</v>
      </c>
      <c r="F4022" s="1">
        <v>43745</v>
      </c>
      <c r="G4022" s="1">
        <v>43749</v>
      </c>
      <c r="H4022" t="s">
        <v>54</v>
      </c>
      <c r="I4022">
        <v>22</v>
      </c>
      <c r="J4022">
        <v>29</v>
      </c>
      <c r="K4022">
        <v>198</v>
      </c>
      <c r="L4022">
        <v>27</v>
      </c>
      <c r="M4022">
        <v>1</v>
      </c>
      <c r="N4022">
        <v>0.05</v>
      </c>
      <c r="O4022">
        <v>113.97</v>
      </c>
      <c r="P4022">
        <v>180.9</v>
      </c>
      <c r="Q4022">
        <f>Table1[[#This Row],[OrderQuantity]]*Table1[[#This Row],[UnitPrice]]</f>
        <v>180.9</v>
      </c>
      <c r="R4022">
        <f>Table1[[#This Row],[OrderQuantity]]*Table1[[#This Row],[UnitCost]]</f>
        <v>113.97</v>
      </c>
      <c r="S4022">
        <f>Table1[[#This Row],[OrderQuantity]]*Table1[[#This Row],[UnitPrice]]*(1-Table1[[#This Row],[DiscountApplied]]) - (Table1[[#This Row],[OrderQuantity]]*Table1[[#This Row],[UnitCost]])</f>
        <v>57.884999999999991</v>
      </c>
      <c r="T4022">
        <f>DATEDIF(Table1[[#This Row],[ShipDate]],Table1[[#This Row],[DeliveryDate]],"d")</f>
        <v>4</v>
      </c>
      <c r="U4022" t="str">
        <f t="shared" si="125"/>
        <v>On Time</v>
      </c>
    </row>
    <row r="4023" spans="1:21" x14ac:dyDescent="0.3">
      <c r="A4023" t="str">
        <f t="shared" si="124"/>
        <v>SO-004122</v>
      </c>
      <c r="B4023" t="s">
        <v>3</v>
      </c>
      <c r="C4023" t="s">
        <v>8</v>
      </c>
      <c r="D4023" s="1">
        <v>43600</v>
      </c>
      <c r="E4023" s="1">
        <v>43727</v>
      </c>
      <c r="F4023" s="1">
        <v>43730</v>
      </c>
      <c r="G4023" s="1">
        <v>43734</v>
      </c>
      <c r="H4023" t="s">
        <v>54</v>
      </c>
      <c r="I4023">
        <v>4</v>
      </c>
      <c r="J4023">
        <v>7</v>
      </c>
      <c r="K4023">
        <v>347</v>
      </c>
      <c r="L4023">
        <v>2</v>
      </c>
      <c r="M4023">
        <v>7</v>
      </c>
      <c r="N4023">
        <v>0.15</v>
      </c>
      <c r="O4023">
        <v>1063.3599999999999</v>
      </c>
      <c r="P4023">
        <v>1802.3</v>
      </c>
      <c r="Q4023">
        <f>Table1[[#This Row],[OrderQuantity]]*Table1[[#This Row],[UnitPrice]]</f>
        <v>12616.1</v>
      </c>
      <c r="R4023">
        <f>Table1[[#This Row],[OrderQuantity]]*Table1[[#This Row],[UnitCost]]</f>
        <v>7443.5199999999995</v>
      </c>
      <c r="S4023">
        <f>Table1[[#This Row],[OrderQuantity]]*Table1[[#This Row],[UnitPrice]]*(1-Table1[[#This Row],[DiscountApplied]]) - (Table1[[#This Row],[OrderQuantity]]*Table1[[#This Row],[UnitCost]])</f>
        <v>3280.165</v>
      </c>
      <c r="T4023">
        <f>DATEDIF(Table1[[#This Row],[ShipDate]],Table1[[#This Row],[DeliveryDate]],"d")</f>
        <v>4</v>
      </c>
      <c r="U4023" t="str">
        <f t="shared" si="125"/>
        <v>On Time</v>
      </c>
    </row>
    <row r="4024" spans="1:21" x14ac:dyDescent="0.3">
      <c r="A4024" t="str">
        <f t="shared" si="124"/>
        <v>SO-004123</v>
      </c>
      <c r="B4024" t="s">
        <v>5</v>
      </c>
      <c r="C4024" t="s">
        <v>11</v>
      </c>
      <c r="D4024" s="1">
        <v>43600</v>
      </c>
      <c r="E4024" s="1">
        <v>43728</v>
      </c>
      <c r="F4024" s="1">
        <v>43746</v>
      </c>
      <c r="G4024" s="1">
        <v>43747</v>
      </c>
      <c r="H4024" t="s">
        <v>54</v>
      </c>
      <c r="I4024">
        <v>27</v>
      </c>
      <c r="J4024">
        <v>29</v>
      </c>
      <c r="K4024">
        <v>315</v>
      </c>
      <c r="L4024">
        <v>39</v>
      </c>
      <c r="M4024">
        <v>6</v>
      </c>
      <c r="N4024">
        <v>0.3</v>
      </c>
      <c r="O4024">
        <v>108</v>
      </c>
      <c r="P4024">
        <v>174.2</v>
      </c>
      <c r="Q4024">
        <f>Table1[[#This Row],[OrderQuantity]]*Table1[[#This Row],[UnitPrice]]</f>
        <v>1045.1999999999998</v>
      </c>
      <c r="R4024">
        <f>Table1[[#This Row],[OrderQuantity]]*Table1[[#This Row],[UnitCost]]</f>
        <v>648</v>
      </c>
      <c r="S4024">
        <f>Table1[[#This Row],[OrderQuantity]]*Table1[[#This Row],[UnitPrice]]*(1-Table1[[#This Row],[DiscountApplied]]) - (Table1[[#This Row],[OrderQuantity]]*Table1[[#This Row],[UnitCost]])</f>
        <v>83.639999999999873</v>
      </c>
      <c r="T4024">
        <f>DATEDIF(Table1[[#This Row],[ShipDate]],Table1[[#This Row],[DeliveryDate]],"d")</f>
        <v>1</v>
      </c>
      <c r="U4024" t="str">
        <f t="shared" si="125"/>
        <v>On Time</v>
      </c>
    </row>
    <row r="4025" spans="1:21" x14ac:dyDescent="0.3">
      <c r="A4025" t="str">
        <f t="shared" si="124"/>
        <v>SO-004124</v>
      </c>
      <c r="B4025" t="s">
        <v>5</v>
      </c>
      <c r="C4025" t="s">
        <v>9</v>
      </c>
      <c r="D4025" s="1">
        <v>43600</v>
      </c>
      <c r="E4025" s="1">
        <v>43728</v>
      </c>
      <c r="F4025" s="1">
        <v>43738</v>
      </c>
      <c r="G4025" s="1">
        <v>43740</v>
      </c>
      <c r="H4025" t="s">
        <v>54</v>
      </c>
      <c r="I4025">
        <v>27</v>
      </c>
      <c r="J4025">
        <v>40</v>
      </c>
      <c r="K4025">
        <v>62</v>
      </c>
      <c r="L4025">
        <v>29</v>
      </c>
      <c r="M4025">
        <v>4</v>
      </c>
      <c r="N4025">
        <v>0.08</v>
      </c>
      <c r="O4025">
        <v>134.87</v>
      </c>
      <c r="P4025">
        <v>221.1</v>
      </c>
      <c r="Q4025">
        <f>Table1[[#This Row],[OrderQuantity]]*Table1[[#This Row],[UnitPrice]]</f>
        <v>884.4</v>
      </c>
      <c r="R4025">
        <f>Table1[[#This Row],[OrderQuantity]]*Table1[[#This Row],[UnitCost]]</f>
        <v>539.48</v>
      </c>
      <c r="S4025">
        <f>Table1[[#This Row],[OrderQuantity]]*Table1[[#This Row],[UnitPrice]]*(1-Table1[[#This Row],[DiscountApplied]]) - (Table1[[#This Row],[OrderQuantity]]*Table1[[#This Row],[UnitCost]])</f>
        <v>274.16800000000001</v>
      </c>
      <c r="T4025">
        <f>DATEDIF(Table1[[#This Row],[ShipDate]],Table1[[#This Row],[DeliveryDate]],"d")</f>
        <v>2</v>
      </c>
      <c r="U4025" t="str">
        <f t="shared" si="125"/>
        <v>On Time</v>
      </c>
    </row>
    <row r="4026" spans="1:21" x14ac:dyDescent="0.3">
      <c r="A4026" t="str">
        <f t="shared" si="124"/>
        <v>SO-004125</v>
      </c>
      <c r="B4026" t="s">
        <v>5</v>
      </c>
      <c r="C4026" t="s">
        <v>11</v>
      </c>
      <c r="D4026" s="1">
        <v>43600</v>
      </c>
      <c r="E4026" s="1">
        <v>43728</v>
      </c>
      <c r="F4026" s="1">
        <v>43741</v>
      </c>
      <c r="G4026" s="1">
        <v>43750</v>
      </c>
      <c r="H4026" t="s">
        <v>54</v>
      </c>
      <c r="I4026">
        <v>28</v>
      </c>
      <c r="J4026">
        <v>41</v>
      </c>
      <c r="K4026">
        <v>289</v>
      </c>
      <c r="L4026">
        <v>31</v>
      </c>
      <c r="M4026">
        <v>7</v>
      </c>
      <c r="N4026">
        <v>0.4</v>
      </c>
      <c r="O4026">
        <v>1846.25</v>
      </c>
      <c r="P4026">
        <v>2224.4</v>
      </c>
      <c r="Q4026">
        <f>Table1[[#This Row],[OrderQuantity]]*Table1[[#This Row],[UnitPrice]]</f>
        <v>15570.800000000001</v>
      </c>
      <c r="R4026">
        <f>Table1[[#This Row],[OrderQuantity]]*Table1[[#This Row],[UnitCost]]</f>
        <v>12923.75</v>
      </c>
      <c r="S4026">
        <f>Table1[[#This Row],[OrderQuantity]]*Table1[[#This Row],[UnitPrice]]*(1-Table1[[#This Row],[DiscountApplied]]) - (Table1[[#This Row],[OrderQuantity]]*Table1[[#This Row],[UnitCost]])</f>
        <v>-3581.2700000000004</v>
      </c>
      <c r="T4026">
        <f>DATEDIF(Table1[[#This Row],[ShipDate]],Table1[[#This Row],[DeliveryDate]],"d")</f>
        <v>9</v>
      </c>
      <c r="U4026" t="str">
        <f t="shared" si="125"/>
        <v>Late</v>
      </c>
    </row>
    <row r="4027" spans="1:21" x14ac:dyDescent="0.3">
      <c r="A4027" t="str">
        <f t="shared" si="124"/>
        <v>SO-004126</v>
      </c>
      <c r="B4027" t="s">
        <v>4</v>
      </c>
      <c r="C4027" t="s">
        <v>9</v>
      </c>
      <c r="D4027" s="1">
        <v>43600</v>
      </c>
      <c r="E4027" s="1">
        <v>43728</v>
      </c>
      <c r="F4027" s="1">
        <v>43738</v>
      </c>
      <c r="G4027" s="1">
        <v>43739</v>
      </c>
      <c r="H4027" t="s">
        <v>54</v>
      </c>
      <c r="I4027">
        <v>13</v>
      </c>
      <c r="J4027">
        <v>6</v>
      </c>
      <c r="K4027">
        <v>84</v>
      </c>
      <c r="L4027">
        <v>24</v>
      </c>
      <c r="M4027">
        <v>2</v>
      </c>
      <c r="N4027">
        <v>0.05</v>
      </c>
      <c r="O4027">
        <v>2038.01</v>
      </c>
      <c r="P4027">
        <v>3041.8</v>
      </c>
      <c r="Q4027">
        <f>Table1[[#This Row],[OrderQuantity]]*Table1[[#This Row],[UnitPrice]]</f>
        <v>6083.6</v>
      </c>
      <c r="R4027">
        <f>Table1[[#This Row],[OrderQuantity]]*Table1[[#This Row],[UnitCost]]</f>
        <v>4076.02</v>
      </c>
      <c r="S4027">
        <f>Table1[[#This Row],[OrderQuantity]]*Table1[[#This Row],[UnitPrice]]*(1-Table1[[#This Row],[DiscountApplied]]) - (Table1[[#This Row],[OrderQuantity]]*Table1[[#This Row],[UnitCost]])</f>
        <v>1703.4</v>
      </c>
      <c r="T4027">
        <f>DATEDIF(Table1[[#This Row],[ShipDate]],Table1[[#This Row],[DeliveryDate]],"d")</f>
        <v>1</v>
      </c>
      <c r="U4027" t="str">
        <f t="shared" si="125"/>
        <v>On Time</v>
      </c>
    </row>
    <row r="4028" spans="1:21" x14ac:dyDescent="0.3">
      <c r="A4028" t="str">
        <f t="shared" si="124"/>
        <v>SO-004127</v>
      </c>
      <c r="B4028" t="s">
        <v>3</v>
      </c>
      <c r="C4028" t="s">
        <v>9</v>
      </c>
      <c r="D4028" s="1">
        <v>43600</v>
      </c>
      <c r="E4028" s="1">
        <v>43728</v>
      </c>
      <c r="F4028" s="1">
        <v>43737</v>
      </c>
      <c r="G4028" s="1">
        <v>43741</v>
      </c>
      <c r="H4028" t="s">
        <v>54</v>
      </c>
      <c r="I4028">
        <v>8</v>
      </c>
      <c r="J4028">
        <v>38</v>
      </c>
      <c r="K4028">
        <v>76</v>
      </c>
      <c r="L4028">
        <v>24</v>
      </c>
      <c r="M4028">
        <v>3</v>
      </c>
      <c r="N4028">
        <v>0.15</v>
      </c>
      <c r="O4028">
        <v>3043.81</v>
      </c>
      <c r="P4028">
        <v>3953</v>
      </c>
      <c r="Q4028">
        <f>Table1[[#This Row],[OrderQuantity]]*Table1[[#This Row],[UnitPrice]]</f>
        <v>11859</v>
      </c>
      <c r="R4028">
        <f>Table1[[#This Row],[OrderQuantity]]*Table1[[#This Row],[UnitCost]]</f>
        <v>9131.43</v>
      </c>
      <c r="S4028">
        <f>Table1[[#This Row],[OrderQuantity]]*Table1[[#This Row],[UnitPrice]]*(1-Table1[[#This Row],[DiscountApplied]]) - (Table1[[#This Row],[OrderQuantity]]*Table1[[#This Row],[UnitCost]])</f>
        <v>948.71999999999935</v>
      </c>
      <c r="T4028">
        <f>DATEDIF(Table1[[#This Row],[ShipDate]],Table1[[#This Row],[DeliveryDate]],"d")</f>
        <v>4</v>
      </c>
      <c r="U4028" t="str">
        <f t="shared" si="125"/>
        <v>On Time</v>
      </c>
    </row>
    <row r="4029" spans="1:21" x14ac:dyDescent="0.3">
      <c r="A4029" t="str">
        <f t="shared" si="124"/>
        <v>SO-004128</v>
      </c>
      <c r="B4029" t="s">
        <v>4</v>
      </c>
      <c r="C4029" t="s">
        <v>11</v>
      </c>
      <c r="D4029" s="1">
        <v>43600</v>
      </c>
      <c r="E4029" s="1">
        <v>43728</v>
      </c>
      <c r="F4029" s="1">
        <v>43732</v>
      </c>
      <c r="G4029" s="1">
        <v>43740</v>
      </c>
      <c r="H4029" t="s">
        <v>54</v>
      </c>
      <c r="I4029">
        <v>13</v>
      </c>
      <c r="J4029">
        <v>10</v>
      </c>
      <c r="K4029">
        <v>290</v>
      </c>
      <c r="L4029">
        <v>24</v>
      </c>
      <c r="M4029">
        <v>2</v>
      </c>
      <c r="N4029">
        <v>0.1</v>
      </c>
      <c r="O4029">
        <v>560.91999999999996</v>
      </c>
      <c r="P4029">
        <v>1078.7</v>
      </c>
      <c r="Q4029">
        <f>Table1[[#This Row],[OrderQuantity]]*Table1[[#This Row],[UnitPrice]]</f>
        <v>2157.4</v>
      </c>
      <c r="R4029">
        <f>Table1[[#This Row],[OrderQuantity]]*Table1[[#This Row],[UnitCost]]</f>
        <v>1121.8399999999999</v>
      </c>
      <c r="S4029">
        <f>Table1[[#This Row],[OrderQuantity]]*Table1[[#This Row],[UnitPrice]]*(1-Table1[[#This Row],[DiscountApplied]]) - (Table1[[#This Row],[OrderQuantity]]*Table1[[#This Row],[UnitCost]])</f>
        <v>819.82000000000016</v>
      </c>
      <c r="T4029">
        <f>DATEDIF(Table1[[#This Row],[ShipDate]],Table1[[#This Row],[DeliveryDate]],"d")</f>
        <v>8</v>
      </c>
      <c r="U4029" t="str">
        <f t="shared" si="125"/>
        <v>Late</v>
      </c>
    </row>
    <row r="4030" spans="1:21" x14ac:dyDescent="0.3">
      <c r="A4030" t="str">
        <f t="shared" si="124"/>
        <v>SO-004129</v>
      </c>
      <c r="B4030" t="s">
        <v>3</v>
      </c>
      <c r="C4030" t="s">
        <v>9</v>
      </c>
      <c r="D4030" s="1">
        <v>43600</v>
      </c>
      <c r="E4030" s="1">
        <v>43728</v>
      </c>
      <c r="F4030" s="1">
        <v>43732</v>
      </c>
      <c r="G4030" s="1">
        <v>43737</v>
      </c>
      <c r="H4030" t="s">
        <v>54</v>
      </c>
      <c r="I4030">
        <v>9</v>
      </c>
      <c r="J4030">
        <v>2</v>
      </c>
      <c r="K4030">
        <v>59</v>
      </c>
      <c r="L4030">
        <v>23</v>
      </c>
      <c r="M4030">
        <v>7</v>
      </c>
      <c r="N4030">
        <v>0.3</v>
      </c>
      <c r="O4030">
        <v>176.88</v>
      </c>
      <c r="P4030">
        <v>268</v>
      </c>
      <c r="Q4030">
        <f>Table1[[#This Row],[OrderQuantity]]*Table1[[#This Row],[UnitPrice]]</f>
        <v>1876</v>
      </c>
      <c r="R4030">
        <f>Table1[[#This Row],[OrderQuantity]]*Table1[[#This Row],[UnitCost]]</f>
        <v>1238.1599999999999</v>
      </c>
      <c r="S4030">
        <f>Table1[[#This Row],[OrderQuantity]]*Table1[[#This Row],[UnitPrice]]*(1-Table1[[#This Row],[DiscountApplied]]) - (Table1[[#This Row],[OrderQuantity]]*Table1[[#This Row],[UnitCost]])</f>
        <v>75.039999999999964</v>
      </c>
      <c r="T4030">
        <f>DATEDIF(Table1[[#This Row],[ShipDate]],Table1[[#This Row],[DeliveryDate]],"d")</f>
        <v>5</v>
      </c>
      <c r="U4030" t="str">
        <f t="shared" si="125"/>
        <v>On Time</v>
      </c>
    </row>
    <row r="4031" spans="1:21" x14ac:dyDescent="0.3">
      <c r="A4031" t="str">
        <f t="shared" si="124"/>
        <v>SO-004130</v>
      </c>
      <c r="B4031" t="s">
        <v>3</v>
      </c>
      <c r="C4031" t="s">
        <v>12</v>
      </c>
      <c r="D4031" s="1">
        <v>43600</v>
      </c>
      <c r="E4031" s="1">
        <v>43728</v>
      </c>
      <c r="F4031" s="1">
        <v>43734</v>
      </c>
      <c r="G4031" s="1">
        <v>43737</v>
      </c>
      <c r="H4031" t="s">
        <v>54</v>
      </c>
      <c r="I4031">
        <v>6</v>
      </c>
      <c r="J4031">
        <v>23</v>
      </c>
      <c r="K4031">
        <v>230</v>
      </c>
      <c r="L4031">
        <v>37</v>
      </c>
      <c r="M4031">
        <v>6</v>
      </c>
      <c r="N4031">
        <v>0.1</v>
      </c>
      <c r="O4031">
        <v>1013.84</v>
      </c>
      <c r="P4031">
        <v>1299.8</v>
      </c>
      <c r="Q4031">
        <f>Table1[[#This Row],[OrderQuantity]]*Table1[[#This Row],[UnitPrice]]</f>
        <v>7798.7999999999993</v>
      </c>
      <c r="R4031">
        <f>Table1[[#This Row],[OrderQuantity]]*Table1[[#This Row],[UnitCost]]</f>
        <v>6083.04</v>
      </c>
      <c r="S4031">
        <f>Table1[[#This Row],[OrderQuantity]]*Table1[[#This Row],[UnitPrice]]*(1-Table1[[#This Row],[DiscountApplied]]) - (Table1[[#This Row],[OrderQuantity]]*Table1[[#This Row],[UnitCost]])</f>
        <v>935.8799999999992</v>
      </c>
      <c r="T4031">
        <f>DATEDIF(Table1[[#This Row],[ShipDate]],Table1[[#This Row],[DeliveryDate]],"d")</f>
        <v>3</v>
      </c>
      <c r="U4031" t="str">
        <f t="shared" si="125"/>
        <v>On Time</v>
      </c>
    </row>
    <row r="4032" spans="1:21" x14ac:dyDescent="0.3">
      <c r="A4032" t="str">
        <f t="shared" si="124"/>
        <v>SO-004131</v>
      </c>
      <c r="B4032" t="s">
        <v>3</v>
      </c>
      <c r="C4032" t="s">
        <v>12</v>
      </c>
      <c r="D4032" s="1">
        <v>43600</v>
      </c>
      <c r="E4032" s="1">
        <v>43728</v>
      </c>
      <c r="F4032" s="1">
        <v>43753</v>
      </c>
      <c r="G4032" s="1">
        <v>43755</v>
      </c>
      <c r="H4032" t="s">
        <v>54</v>
      </c>
      <c r="I4032">
        <v>6</v>
      </c>
      <c r="J4032">
        <v>50</v>
      </c>
      <c r="K4032">
        <v>255</v>
      </c>
      <c r="L4032">
        <v>31</v>
      </c>
      <c r="M4032">
        <v>6</v>
      </c>
      <c r="N4032">
        <v>0.15</v>
      </c>
      <c r="O4032">
        <v>868.32</v>
      </c>
      <c r="P4032">
        <v>1085.4000000000001</v>
      </c>
      <c r="Q4032">
        <f>Table1[[#This Row],[OrderQuantity]]*Table1[[#This Row],[UnitPrice]]</f>
        <v>6512.4000000000005</v>
      </c>
      <c r="R4032">
        <f>Table1[[#This Row],[OrderQuantity]]*Table1[[#This Row],[UnitCost]]</f>
        <v>5209.92</v>
      </c>
      <c r="S4032">
        <f>Table1[[#This Row],[OrderQuantity]]*Table1[[#This Row],[UnitPrice]]*(1-Table1[[#This Row],[DiscountApplied]]) - (Table1[[#This Row],[OrderQuantity]]*Table1[[#This Row],[UnitCost]])</f>
        <v>325.61999999999989</v>
      </c>
      <c r="T4032">
        <f>DATEDIF(Table1[[#This Row],[ShipDate]],Table1[[#This Row],[DeliveryDate]],"d")</f>
        <v>2</v>
      </c>
      <c r="U4032" t="str">
        <f t="shared" si="125"/>
        <v>On Time</v>
      </c>
    </row>
    <row r="4033" spans="1:21" x14ac:dyDescent="0.3">
      <c r="A4033" t="str">
        <f t="shared" si="124"/>
        <v>SO-004132</v>
      </c>
      <c r="B4033" t="s">
        <v>4</v>
      </c>
      <c r="C4033" t="s">
        <v>10</v>
      </c>
      <c r="D4033" s="1">
        <v>43600</v>
      </c>
      <c r="E4033" s="1">
        <v>43729</v>
      </c>
      <c r="F4033" s="1">
        <v>43735</v>
      </c>
      <c r="G4033" s="1">
        <v>43738</v>
      </c>
      <c r="H4033" t="s">
        <v>54</v>
      </c>
      <c r="I4033">
        <v>17</v>
      </c>
      <c r="J4033">
        <v>50</v>
      </c>
      <c r="K4033">
        <v>196</v>
      </c>
      <c r="L4033">
        <v>19</v>
      </c>
      <c r="M4033">
        <v>1</v>
      </c>
      <c r="N4033">
        <v>0.08</v>
      </c>
      <c r="O4033">
        <v>873.35</v>
      </c>
      <c r="P4033">
        <v>1105.5</v>
      </c>
      <c r="Q4033">
        <f>Table1[[#This Row],[OrderQuantity]]*Table1[[#This Row],[UnitPrice]]</f>
        <v>1105.5</v>
      </c>
      <c r="R4033">
        <f>Table1[[#This Row],[OrderQuantity]]*Table1[[#This Row],[UnitCost]]</f>
        <v>873.35</v>
      </c>
      <c r="S4033">
        <f>Table1[[#This Row],[OrderQuantity]]*Table1[[#This Row],[UnitPrice]]*(1-Table1[[#This Row],[DiscountApplied]]) - (Table1[[#This Row],[OrderQuantity]]*Table1[[#This Row],[UnitCost]])</f>
        <v>143.71000000000004</v>
      </c>
      <c r="T4033">
        <f>DATEDIF(Table1[[#This Row],[ShipDate]],Table1[[#This Row],[DeliveryDate]],"d")</f>
        <v>3</v>
      </c>
      <c r="U4033" t="str">
        <f t="shared" si="125"/>
        <v>On Time</v>
      </c>
    </row>
    <row r="4034" spans="1:21" x14ac:dyDescent="0.3">
      <c r="A4034" t="str">
        <f t="shared" ref="A4034:A4097" si="126">"SO-" &amp; TEXT(ROW(A4034)+99,"000000")</f>
        <v>SO-004133</v>
      </c>
      <c r="B4034" t="s">
        <v>2</v>
      </c>
      <c r="C4034" t="s">
        <v>12</v>
      </c>
      <c r="D4034" s="1">
        <v>43600</v>
      </c>
      <c r="E4034" s="1">
        <v>43729</v>
      </c>
      <c r="F4034" s="1">
        <v>43748</v>
      </c>
      <c r="G4034" s="1">
        <v>43754</v>
      </c>
      <c r="H4034" t="s">
        <v>54</v>
      </c>
      <c r="I4034">
        <v>21</v>
      </c>
      <c r="J4034">
        <v>19</v>
      </c>
      <c r="K4034">
        <v>209</v>
      </c>
      <c r="L4034">
        <v>42</v>
      </c>
      <c r="M4034">
        <v>8</v>
      </c>
      <c r="N4034">
        <v>0.15</v>
      </c>
      <c r="O4034">
        <v>1123.5899999999999</v>
      </c>
      <c r="P4034">
        <v>1728.6</v>
      </c>
      <c r="Q4034">
        <f>Table1[[#This Row],[OrderQuantity]]*Table1[[#This Row],[UnitPrice]]</f>
        <v>13828.8</v>
      </c>
      <c r="R4034">
        <f>Table1[[#This Row],[OrderQuantity]]*Table1[[#This Row],[UnitCost]]</f>
        <v>8988.7199999999993</v>
      </c>
      <c r="S4034">
        <f>Table1[[#This Row],[OrderQuantity]]*Table1[[#This Row],[UnitPrice]]*(1-Table1[[#This Row],[DiscountApplied]]) - (Table1[[#This Row],[OrderQuantity]]*Table1[[#This Row],[UnitCost]])</f>
        <v>2765.76</v>
      </c>
      <c r="T4034">
        <f>DATEDIF(Table1[[#This Row],[ShipDate]],Table1[[#This Row],[DeliveryDate]],"d")</f>
        <v>6</v>
      </c>
      <c r="U4034" t="str">
        <f t="shared" ref="U4034:U4097" si="127">IF(T4034&gt;7,"Late","On Time")</f>
        <v>On Time</v>
      </c>
    </row>
    <row r="4035" spans="1:21" x14ac:dyDescent="0.3">
      <c r="A4035" t="str">
        <f t="shared" si="126"/>
        <v>SO-004134</v>
      </c>
      <c r="B4035" t="s">
        <v>5</v>
      </c>
      <c r="C4035" t="s">
        <v>11</v>
      </c>
      <c r="D4035" s="1">
        <v>43600</v>
      </c>
      <c r="E4035" s="1">
        <v>43729</v>
      </c>
      <c r="F4035" s="1">
        <v>43734</v>
      </c>
      <c r="G4035" s="1">
        <v>43739</v>
      </c>
      <c r="H4035" t="s">
        <v>54</v>
      </c>
      <c r="I4035">
        <v>27</v>
      </c>
      <c r="J4035">
        <v>29</v>
      </c>
      <c r="K4035">
        <v>270</v>
      </c>
      <c r="L4035">
        <v>20</v>
      </c>
      <c r="M4035">
        <v>1</v>
      </c>
      <c r="N4035">
        <v>0.1</v>
      </c>
      <c r="O4035">
        <v>1760.09</v>
      </c>
      <c r="P4035">
        <v>2378.5</v>
      </c>
      <c r="Q4035">
        <f>Table1[[#This Row],[OrderQuantity]]*Table1[[#This Row],[UnitPrice]]</f>
        <v>2378.5</v>
      </c>
      <c r="R4035">
        <f>Table1[[#This Row],[OrderQuantity]]*Table1[[#This Row],[UnitCost]]</f>
        <v>1760.09</v>
      </c>
      <c r="S4035">
        <f>Table1[[#This Row],[OrderQuantity]]*Table1[[#This Row],[UnitPrice]]*(1-Table1[[#This Row],[DiscountApplied]]) - (Table1[[#This Row],[OrderQuantity]]*Table1[[#This Row],[UnitCost]])</f>
        <v>380.56000000000017</v>
      </c>
      <c r="T4035">
        <f>DATEDIF(Table1[[#This Row],[ShipDate]],Table1[[#This Row],[DeliveryDate]],"d")</f>
        <v>5</v>
      </c>
      <c r="U4035" t="str">
        <f t="shared" si="127"/>
        <v>On Time</v>
      </c>
    </row>
    <row r="4036" spans="1:21" x14ac:dyDescent="0.3">
      <c r="A4036" t="str">
        <f t="shared" si="126"/>
        <v>SO-004135</v>
      </c>
      <c r="B4036" t="s">
        <v>3</v>
      </c>
      <c r="C4036" t="s">
        <v>12</v>
      </c>
      <c r="D4036" s="1">
        <v>43600</v>
      </c>
      <c r="E4036" s="1">
        <v>43729</v>
      </c>
      <c r="F4036" s="1">
        <v>43736</v>
      </c>
      <c r="G4036" s="1">
        <v>43737</v>
      </c>
      <c r="H4036" t="s">
        <v>54</v>
      </c>
      <c r="I4036">
        <v>8</v>
      </c>
      <c r="J4036">
        <v>30</v>
      </c>
      <c r="K4036">
        <v>219</v>
      </c>
      <c r="L4036">
        <v>17</v>
      </c>
      <c r="M4036">
        <v>4</v>
      </c>
      <c r="N4036">
        <v>0.05</v>
      </c>
      <c r="O4036">
        <v>2364.9699999999998</v>
      </c>
      <c r="P4036">
        <v>3195.9</v>
      </c>
      <c r="Q4036">
        <f>Table1[[#This Row],[OrderQuantity]]*Table1[[#This Row],[UnitPrice]]</f>
        <v>12783.6</v>
      </c>
      <c r="R4036">
        <f>Table1[[#This Row],[OrderQuantity]]*Table1[[#This Row],[UnitCost]]</f>
        <v>9459.8799999999992</v>
      </c>
      <c r="S4036">
        <f>Table1[[#This Row],[OrderQuantity]]*Table1[[#This Row],[UnitPrice]]*(1-Table1[[#This Row],[DiscountApplied]]) - (Table1[[#This Row],[OrderQuantity]]*Table1[[#This Row],[UnitCost]])</f>
        <v>2684.5400000000009</v>
      </c>
      <c r="T4036">
        <f>DATEDIF(Table1[[#This Row],[ShipDate]],Table1[[#This Row],[DeliveryDate]],"d")</f>
        <v>1</v>
      </c>
      <c r="U4036" t="str">
        <f t="shared" si="127"/>
        <v>On Time</v>
      </c>
    </row>
    <row r="4037" spans="1:21" x14ac:dyDescent="0.3">
      <c r="A4037" t="str">
        <f t="shared" si="126"/>
        <v>SO-004136</v>
      </c>
      <c r="B4037" t="s">
        <v>4</v>
      </c>
      <c r="C4037" t="s">
        <v>10</v>
      </c>
      <c r="D4037" s="1">
        <v>43600</v>
      </c>
      <c r="E4037" s="1">
        <v>43729</v>
      </c>
      <c r="F4037" s="1">
        <v>43733</v>
      </c>
      <c r="G4037" s="1">
        <v>43734</v>
      </c>
      <c r="H4037" t="s">
        <v>54</v>
      </c>
      <c r="I4037">
        <v>18</v>
      </c>
      <c r="J4037">
        <v>30</v>
      </c>
      <c r="K4037">
        <v>141</v>
      </c>
      <c r="L4037">
        <v>32</v>
      </c>
      <c r="M4037">
        <v>6</v>
      </c>
      <c r="N4037">
        <v>0.2</v>
      </c>
      <c r="O4037">
        <v>154.37</v>
      </c>
      <c r="P4037">
        <v>214.4</v>
      </c>
      <c r="Q4037">
        <f>Table1[[#This Row],[OrderQuantity]]*Table1[[#This Row],[UnitPrice]]</f>
        <v>1286.4000000000001</v>
      </c>
      <c r="R4037">
        <f>Table1[[#This Row],[OrderQuantity]]*Table1[[#This Row],[UnitCost]]</f>
        <v>926.22</v>
      </c>
      <c r="S4037">
        <f>Table1[[#This Row],[OrderQuantity]]*Table1[[#This Row],[UnitPrice]]*(1-Table1[[#This Row],[DiscountApplied]]) - (Table1[[#This Row],[OrderQuantity]]*Table1[[#This Row],[UnitCost]])</f>
        <v>102.90000000000009</v>
      </c>
      <c r="T4037">
        <f>DATEDIF(Table1[[#This Row],[ShipDate]],Table1[[#This Row],[DeliveryDate]],"d")</f>
        <v>1</v>
      </c>
      <c r="U4037" t="str">
        <f t="shared" si="127"/>
        <v>On Time</v>
      </c>
    </row>
    <row r="4038" spans="1:21" x14ac:dyDescent="0.3">
      <c r="A4038" t="str">
        <f t="shared" si="126"/>
        <v>SO-004137</v>
      </c>
      <c r="B4038" t="s">
        <v>3</v>
      </c>
      <c r="C4038" t="s">
        <v>12</v>
      </c>
      <c r="D4038" s="1">
        <v>43600</v>
      </c>
      <c r="E4038" s="1">
        <v>43729</v>
      </c>
      <c r="F4038" s="1">
        <v>43738</v>
      </c>
      <c r="G4038" s="1">
        <v>43742</v>
      </c>
      <c r="H4038" t="s">
        <v>54</v>
      </c>
      <c r="I4038">
        <v>4</v>
      </c>
      <c r="J4038">
        <v>32</v>
      </c>
      <c r="K4038">
        <v>226</v>
      </c>
      <c r="L4038">
        <v>7</v>
      </c>
      <c r="M4038">
        <v>4</v>
      </c>
      <c r="N4038">
        <v>0.05</v>
      </c>
      <c r="O4038">
        <v>797.77</v>
      </c>
      <c r="P4038">
        <v>984.9</v>
      </c>
      <c r="Q4038">
        <f>Table1[[#This Row],[OrderQuantity]]*Table1[[#This Row],[UnitPrice]]</f>
        <v>3939.6</v>
      </c>
      <c r="R4038">
        <f>Table1[[#This Row],[OrderQuantity]]*Table1[[#This Row],[UnitCost]]</f>
        <v>3191.08</v>
      </c>
      <c r="S4038">
        <f>Table1[[#This Row],[OrderQuantity]]*Table1[[#This Row],[UnitPrice]]*(1-Table1[[#This Row],[DiscountApplied]]) - (Table1[[#This Row],[OrderQuantity]]*Table1[[#This Row],[UnitCost]])</f>
        <v>551.54</v>
      </c>
      <c r="T4038">
        <f>DATEDIF(Table1[[#This Row],[ShipDate]],Table1[[#This Row],[DeliveryDate]],"d")</f>
        <v>4</v>
      </c>
      <c r="U4038" t="str">
        <f t="shared" si="127"/>
        <v>On Time</v>
      </c>
    </row>
    <row r="4039" spans="1:21" x14ac:dyDescent="0.3">
      <c r="A4039" t="str">
        <f t="shared" si="126"/>
        <v>SO-004138</v>
      </c>
      <c r="B4039" t="s">
        <v>4</v>
      </c>
      <c r="C4039" t="s">
        <v>13</v>
      </c>
      <c r="D4039" s="1">
        <v>43600</v>
      </c>
      <c r="E4039" s="1">
        <v>43729</v>
      </c>
      <c r="F4039" s="1">
        <v>43749</v>
      </c>
      <c r="G4039" s="1">
        <v>43756</v>
      </c>
      <c r="H4039" t="s">
        <v>54</v>
      </c>
      <c r="I4039">
        <v>16</v>
      </c>
      <c r="J4039">
        <v>39</v>
      </c>
      <c r="K4039">
        <v>24</v>
      </c>
      <c r="L4039">
        <v>34</v>
      </c>
      <c r="M4039">
        <v>2</v>
      </c>
      <c r="N4039">
        <v>0.05</v>
      </c>
      <c r="O4039">
        <v>1095.8499999999999</v>
      </c>
      <c r="P4039">
        <v>1889.4</v>
      </c>
      <c r="Q4039">
        <f>Table1[[#This Row],[OrderQuantity]]*Table1[[#This Row],[UnitPrice]]</f>
        <v>3778.8</v>
      </c>
      <c r="R4039">
        <f>Table1[[#This Row],[OrderQuantity]]*Table1[[#This Row],[UnitCost]]</f>
        <v>2191.6999999999998</v>
      </c>
      <c r="S4039">
        <f>Table1[[#This Row],[OrderQuantity]]*Table1[[#This Row],[UnitPrice]]*(1-Table1[[#This Row],[DiscountApplied]]) - (Table1[[#This Row],[OrderQuantity]]*Table1[[#This Row],[UnitCost]])</f>
        <v>1398.1600000000003</v>
      </c>
      <c r="T4039">
        <f>DATEDIF(Table1[[#This Row],[ShipDate]],Table1[[#This Row],[DeliveryDate]],"d")</f>
        <v>7</v>
      </c>
      <c r="U4039" t="str">
        <f t="shared" si="127"/>
        <v>On Time</v>
      </c>
    </row>
    <row r="4040" spans="1:21" x14ac:dyDescent="0.3">
      <c r="A4040" t="str">
        <f t="shared" si="126"/>
        <v>SO-004139</v>
      </c>
      <c r="B4040" t="s">
        <v>3</v>
      </c>
      <c r="C4040" t="s">
        <v>10</v>
      </c>
      <c r="D4040" s="1">
        <v>43600</v>
      </c>
      <c r="E4040" s="1">
        <v>43729</v>
      </c>
      <c r="F4040" s="1">
        <v>43740</v>
      </c>
      <c r="G4040" s="1">
        <v>43742</v>
      </c>
      <c r="H4040" t="s">
        <v>54</v>
      </c>
      <c r="I4040">
        <v>7</v>
      </c>
      <c r="J4040">
        <v>9</v>
      </c>
      <c r="K4040">
        <v>166</v>
      </c>
      <c r="L4040">
        <v>25</v>
      </c>
      <c r="M4040">
        <v>7</v>
      </c>
      <c r="N4040">
        <v>0.2</v>
      </c>
      <c r="O4040">
        <v>748.52</v>
      </c>
      <c r="P4040">
        <v>891.1</v>
      </c>
      <c r="Q4040">
        <f>Table1[[#This Row],[OrderQuantity]]*Table1[[#This Row],[UnitPrice]]</f>
        <v>6237.7</v>
      </c>
      <c r="R4040">
        <f>Table1[[#This Row],[OrderQuantity]]*Table1[[#This Row],[UnitCost]]</f>
        <v>5239.6399999999994</v>
      </c>
      <c r="S4040">
        <f>Table1[[#This Row],[OrderQuantity]]*Table1[[#This Row],[UnitPrice]]*(1-Table1[[#This Row],[DiscountApplied]]) - (Table1[[#This Row],[OrderQuantity]]*Table1[[#This Row],[UnitCost]])</f>
        <v>-249.47999999999956</v>
      </c>
      <c r="T4040">
        <f>DATEDIF(Table1[[#This Row],[ShipDate]],Table1[[#This Row],[DeliveryDate]],"d")</f>
        <v>2</v>
      </c>
      <c r="U4040" t="str">
        <f t="shared" si="127"/>
        <v>On Time</v>
      </c>
    </row>
    <row r="4041" spans="1:21" x14ac:dyDescent="0.3">
      <c r="A4041" t="str">
        <f t="shared" si="126"/>
        <v>SO-004140</v>
      </c>
      <c r="B4041" t="s">
        <v>4</v>
      </c>
      <c r="C4041" t="s">
        <v>10</v>
      </c>
      <c r="D4041" s="1">
        <v>43600</v>
      </c>
      <c r="E4041" s="1">
        <v>43730</v>
      </c>
      <c r="F4041" s="1">
        <v>43749</v>
      </c>
      <c r="G4041" s="1">
        <v>43758</v>
      </c>
      <c r="H4041" t="s">
        <v>54</v>
      </c>
      <c r="I4041">
        <v>14</v>
      </c>
      <c r="J4041">
        <v>20</v>
      </c>
      <c r="K4041">
        <v>193</v>
      </c>
      <c r="L4041">
        <v>7</v>
      </c>
      <c r="M4041">
        <v>1</v>
      </c>
      <c r="N4041">
        <v>0.08</v>
      </c>
      <c r="O4041">
        <v>821.69</v>
      </c>
      <c r="P4041">
        <v>1125.5999999999999</v>
      </c>
      <c r="Q4041">
        <f>Table1[[#This Row],[OrderQuantity]]*Table1[[#This Row],[UnitPrice]]</f>
        <v>1125.5999999999999</v>
      </c>
      <c r="R4041">
        <f>Table1[[#This Row],[OrderQuantity]]*Table1[[#This Row],[UnitCost]]</f>
        <v>821.69</v>
      </c>
      <c r="S4041">
        <f>Table1[[#This Row],[OrderQuantity]]*Table1[[#This Row],[UnitPrice]]*(1-Table1[[#This Row],[DiscountApplied]]) - (Table1[[#This Row],[OrderQuantity]]*Table1[[#This Row],[UnitCost]])</f>
        <v>213.86199999999985</v>
      </c>
      <c r="T4041">
        <f>DATEDIF(Table1[[#This Row],[ShipDate]],Table1[[#This Row],[DeliveryDate]],"d")</f>
        <v>9</v>
      </c>
      <c r="U4041" t="str">
        <f t="shared" si="127"/>
        <v>Late</v>
      </c>
    </row>
    <row r="4042" spans="1:21" x14ac:dyDescent="0.3">
      <c r="A4042" t="str">
        <f t="shared" si="126"/>
        <v>SO-004141</v>
      </c>
      <c r="B4042" t="s">
        <v>4</v>
      </c>
      <c r="C4042" t="s">
        <v>10</v>
      </c>
      <c r="D4042" s="1">
        <v>43600</v>
      </c>
      <c r="E4042" s="1">
        <v>43730</v>
      </c>
      <c r="F4042" s="1">
        <v>43754</v>
      </c>
      <c r="G4042" s="1">
        <v>43762</v>
      </c>
      <c r="H4042" t="s">
        <v>54</v>
      </c>
      <c r="I4042">
        <v>16</v>
      </c>
      <c r="J4042">
        <v>36</v>
      </c>
      <c r="K4042">
        <v>110</v>
      </c>
      <c r="L4042">
        <v>3</v>
      </c>
      <c r="M4042">
        <v>1</v>
      </c>
      <c r="N4042">
        <v>0.1</v>
      </c>
      <c r="O4042">
        <v>2723.95</v>
      </c>
      <c r="P4042">
        <v>6485.6</v>
      </c>
      <c r="Q4042">
        <f>Table1[[#This Row],[OrderQuantity]]*Table1[[#This Row],[UnitPrice]]</f>
        <v>6485.6</v>
      </c>
      <c r="R4042">
        <f>Table1[[#This Row],[OrderQuantity]]*Table1[[#This Row],[UnitCost]]</f>
        <v>2723.95</v>
      </c>
      <c r="S4042">
        <f>Table1[[#This Row],[OrderQuantity]]*Table1[[#This Row],[UnitPrice]]*(1-Table1[[#This Row],[DiscountApplied]]) - (Table1[[#This Row],[OrderQuantity]]*Table1[[#This Row],[UnitCost]])</f>
        <v>3113.0900000000011</v>
      </c>
      <c r="T4042">
        <f>DATEDIF(Table1[[#This Row],[ShipDate]],Table1[[#This Row],[DeliveryDate]],"d")</f>
        <v>8</v>
      </c>
      <c r="U4042" t="str">
        <f t="shared" si="127"/>
        <v>Late</v>
      </c>
    </row>
    <row r="4043" spans="1:21" x14ac:dyDescent="0.3">
      <c r="A4043" t="str">
        <f t="shared" si="126"/>
        <v>SO-004142</v>
      </c>
      <c r="B4043" t="s">
        <v>4</v>
      </c>
      <c r="C4043" t="s">
        <v>8</v>
      </c>
      <c r="D4043" s="1">
        <v>43600</v>
      </c>
      <c r="E4043" s="1">
        <v>43730</v>
      </c>
      <c r="F4043" s="1">
        <v>43735</v>
      </c>
      <c r="G4043" s="1">
        <v>43743</v>
      </c>
      <c r="H4043" t="s">
        <v>54</v>
      </c>
      <c r="I4043">
        <v>12</v>
      </c>
      <c r="J4043">
        <v>15</v>
      </c>
      <c r="K4043">
        <v>339</v>
      </c>
      <c r="L4043">
        <v>14</v>
      </c>
      <c r="M4043">
        <v>7</v>
      </c>
      <c r="N4043">
        <v>0.05</v>
      </c>
      <c r="O4043">
        <v>1416.51</v>
      </c>
      <c r="P4043">
        <v>2284.6999999999998</v>
      </c>
      <c r="Q4043">
        <f>Table1[[#This Row],[OrderQuantity]]*Table1[[#This Row],[UnitPrice]]</f>
        <v>15992.899999999998</v>
      </c>
      <c r="R4043">
        <f>Table1[[#This Row],[OrderQuantity]]*Table1[[#This Row],[UnitCost]]</f>
        <v>9915.57</v>
      </c>
      <c r="S4043">
        <f>Table1[[#This Row],[OrderQuantity]]*Table1[[#This Row],[UnitPrice]]*(1-Table1[[#This Row],[DiscountApplied]]) - (Table1[[#This Row],[OrderQuantity]]*Table1[[#This Row],[UnitCost]])</f>
        <v>5277.6849999999977</v>
      </c>
      <c r="T4043">
        <f>DATEDIF(Table1[[#This Row],[ShipDate]],Table1[[#This Row],[DeliveryDate]],"d")</f>
        <v>8</v>
      </c>
      <c r="U4043" t="str">
        <f t="shared" si="127"/>
        <v>Late</v>
      </c>
    </row>
    <row r="4044" spans="1:21" x14ac:dyDescent="0.3">
      <c r="A4044" t="str">
        <f t="shared" si="126"/>
        <v>SO-004143</v>
      </c>
      <c r="B4044" t="s">
        <v>3</v>
      </c>
      <c r="C4044" t="s">
        <v>10</v>
      </c>
      <c r="D4044" s="1">
        <v>43600</v>
      </c>
      <c r="E4044" s="1">
        <v>43730</v>
      </c>
      <c r="F4044" s="1">
        <v>43735</v>
      </c>
      <c r="G4044" s="1">
        <v>43737</v>
      </c>
      <c r="H4044" t="s">
        <v>54</v>
      </c>
      <c r="I4044">
        <v>9</v>
      </c>
      <c r="J4044">
        <v>35</v>
      </c>
      <c r="K4044">
        <v>147</v>
      </c>
      <c r="L4044">
        <v>9</v>
      </c>
      <c r="M4044">
        <v>7</v>
      </c>
      <c r="N4044">
        <v>0.08</v>
      </c>
      <c r="O4044">
        <v>3434.42</v>
      </c>
      <c r="P4044">
        <v>6244.4</v>
      </c>
      <c r="Q4044">
        <f>Table1[[#This Row],[OrderQuantity]]*Table1[[#This Row],[UnitPrice]]</f>
        <v>43710.799999999996</v>
      </c>
      <c r="R4044">
        <f>Table1[[#This Row],[OrderQuantity]]*Table1[[#This Row],[UnitCost]]</f>
        <v>24040.940000000002</v>
      </c>
      <c r="S4044">
        <f>Table1[[#This Row],[OrderQuantity]]*Table1[[#This Row],[UnitPrice]]*(1-Table1[[#This Row],[DiscountApplied]]) - (Table1[[#This Row],[OrderQuantity]]*Table1[[#This Row],[UnitCost]])</f>
        <v>16172.995999999992</v>
      </c>
      <c r="T4044">
        <f>DATEDIF(Table1[[#This Row],[ShipDate]],Table1[[#This Row],[DeliveryDate]],"d")</f>
        <v>2</v>
      </c>
      <c r="U4044" t="str">
        <f t="shared" si="127"/>
        <v>On Time</v>
      </c>
    </row>
    <row r="4045" spans="1:21" x14ac:dyDescent="0.3">
      <c r="A4045" t="str">
        <f t="shared" si="126"/>
        <v>SO-004144</v>
      </c>
      <c r="B4045" t="s">
        <v>4</v>
      </c>
      <c r="C4045" t="s">
        <v>10</v>
      </c>
      <c r="D4045" s="1">
        <v>43600</v>
      </c>
      <c r="E4045" s="1">
        <v>43730</v>
      </c>
      <c r="F4045" s="1">
        <v>43753</v>
      </c>
      <c r="G4045" s="1">
        <v>43755</v>
      </c>
      <c r="H4045" t="s">
        <v>54</v>
      </c>
      <c r="I4045">
        <v>15</v>
      </c>
      <c r="J4045">
        <v>48</v>
      </c>
      <c r="K4045">
        <v>134</v>
      </c>
      <c r="L4045">
        <v>16</v>
      </c>
      <c r="M4045">
        <v>4</v>
      </c>
      <c r="N4045">
        <v>0.1</v>
      </c>
      <c r="O4045">
        <v>2213.9499999999998</v>
      </c>
      <c r="P4045">
        <v>5031.7</v>
      </c>
      <c r="Q4045">
        <f>Table1[[#This Row],[OrderQuantity]]*Table1[[#This Row],[UnitPrice]]</f>
        <v>20126.8</v>
      </c>
      <c r="R4045">
        <f>Table1[[#This Row],[OrderQuantity]]*Table1[[#This Row],[UnitCost]]</f>
        <v>8855.7999999999993</v>
      </c>
      <c r="S4045">
        <f>Table1[[#This Row],[OrderQuantity]]*Table1[[#This Row],[UnitPrice]]*(1-Table1[[#This Row],[DiscountApplied]]) - (Table1[[#This Row],[OrderQuantity]]*Table1[[#This Row],[UnitCost]])</f>
        <v>9258.32</v>
      </c>
      <c r="T4045">
        <f>DATEDIF(Table1[[#This Row],[ShipDate]],Table1[[#This Row],[DeliveryDate]],"d")</f>
        <v>2</v>
      </c>
      <c r="U4045" t="str">
        <f t="shared" si="127"/>
        <v>On Time</v>
      </c>
    </row>
    <row r="4046" spans="1:21" x14ac:dyDescent="0.3">
      <c r="A4046" t="str">
        <f t="shared" si="126"/>
        <v>SO-004145</v>
      </c>
      <c r="B4046" t="s">
        <v>2</v>
      </c>
      <c r="C4046" t="s">
        <v>8</v>
      </c>
      <c r="D4046" s="1">
        <v>43600</v>
      </c>
      <c r="E4046" s="1">
        <v>43730</v>
      </c>
      <c r="F4046" s="1">
        <v>43746</v>
      </c>
      <c r="G4046" s="1">
        <v>43748</v>
      </c>
      <c r="H4046" t="s">
        <v>54</v>
      </c>
      <c r="I4046">
        <v>24</v>
      </c>
      <c r="J4046">
        <v>3</v>
      </c>
      <c r="K4046">
        <v>358</v>
      </c>
      <c r="L4046">
        <v>19</v>
      </c>
      <c r="M4046">
        <v>1</v>
      </c>
      <c r="N4046">
        <v>0.05</v>
      </c>
      <c r="O4046">
        <v>4731.9399999999996</v>
      </c>
      <c r="P4046">
        <v>5989.8</v>
      </c>
      <c r="Q4046">
        <f>Table1[[#This Row],[OrderQuantity]]*Table1[[#This Row],[UnitPrice]]</f>
        <v>5989.8</v>
      </c>
      <c r="R4046">
        <f>Table1[[#This Row],[OrderQuantity]]*Table1[[#This Row],[UnitCost]]</f>
        <v>4731.9399999999996</v>
      </c>
      <c r="S4046">
        <f>Table1[[#This Row],[OrderQuantity]]*Table1[[#This Row],[UnitPrice]]*(1-Table1[[#This Row],[DiscountApplied]]) - (Table1[[#This Row],[OrderQuantity]]*Table1[[#This Row],[UnitCost]])</f>
        <v>958.36999999999989</v>
      </c>
      <c r="T4046">
        <f>DATEDIF(Table1[[#This Row],[ShipDate]],Table1[[#This Row],[DeliveryDate]],"d")</f>
        <v>2</v>
      </c>
      <c r="U4046" t="str">
        <f t="shared" si="127"/>
        <v>On Time</v>
      </c>
    </row>
    <row r="4047" spans="1:21" x14ac:dyDescent="0.3">
      <c r="A4047" t="str">
        <f t="shared" si="126"/>
        <v>SO-004146</v>
      </c>
      <c r="B4047" t="s">
        <v>2</v>
      </c>
      <c r="C4047" t="s">
        <v>12</v>
      </c>
      <c r="D4047" s="1">
        <v>43600</v>
      </c>
      <c r="E4047" s="1">
        <v>43730</v>
      </c>
      <c r="F4047" s="1">
        <v>43747</v>
      </c>
      <c r="G4047" s="1">
        <v>43750</v>
      </c>
      <c r="H4047" t="s">
        <v>54</v>
      </c>
      <c r="I4047">
        <v>23</v>
      </c>
      <c r="J4047">
        <v>25</v>
      </c>
      <c r="K4047">
        <v>206</v>
      </c>
      <c r="L4047">
        <v>41</v>
      </c>
      <c r="M4047">
        <v>3</v>
      </c>
      <c r="N4047">
        <v>0.2</v>
      </c>
      <c r="O4047">
        <v>2458.63</v>
      </c>
      <c r="P4047">
        <v>3725.2</v>
      </c>
      <c r="Q4047">
        <f>Table1[[#This Row],[OrderQuantity]]*Table1[[#This Row],[UnitPrice]]</f>
        <v>11175.599999999999</v>
      </c>
      <c r="R4047">
        <f>Table1[[#This Row],[OrderQuantity]]*Table1[[#This Row],[UnitCost]]</f>
        <v>7375.89</v>
      </c>
      <c r="S4047">
        <f>Table1[[#This Row],[OrderQuantity]]*Table1[[#This Row],[UnitPrice]]*(1-Table1[[#This Row],[DiscountApplied]]) - (Table1[[#This Row],[OrderQuantity]]*Table1[[#This Row],[UnitCost]])</f>
        <v>1564.5899999999992</v>
      </c>
      <c r="T4047">
        <f>DATEDIF(Table1[[#This Row],[ShipDate]],Table1[[#This Row],[DeliveryDate]],"d")</f>
        <v>3</v>
      </c>
      <c r="U4047" t="str">
        <f t="shared" si="127"/>
        <v>On Time</v>
      </c>
    </row>
    <row r="4048" spans="1:21" x14ac:dyDescent="0.3">
      <c r="A4048" t="str">
        <f t="shared" si="126"/>
        <v>SO-004147</v>
      </c>
      <c r="B4048" t="s">
        <v>5</v>
      </c>
      <c r="C4048" t="s">
        <v>11</v>
      </c>
      <c r="D4048" s="1">
        <v>43600</v>
      </c>
      <c r="E4048" s="1">
        <v>43730</v>
      </c>
      <c r="F4048" s="1">
        <v>43738</v>
      </c>
      <c r="G4048" s="1">
        <v>43744</v>
      </c>
      <c r="H4048" t="s">
        <v>54</v>
      </c>
      <c r="I4048">
        <v>26</v>
      </c>
      <c r="J4048">
        <v>28</v>
      </c>
      <c r="K4048">
        <v>275</v>
      </c>
      <c r="L4048">
        <v>45</v>
      </c>
      <c r="M4048">
        <v>3</v>
      </c>
      <c r="N4048">
        <v>0.1</v>
      </c>
      <c r="O4048">
        <v>879.17</v>
      </c>
      <c r="P4048">
        <v>1085.4000000000001</v>
      </c>
      <c r="Q4048">
        <f>Table1[[#This Row],[OrderQuantity]]*Table1[[#This Row],[UnitPrice]]</f>
        <v>3256.2000000000003</v>
      </c>
      <c r="R4048">
        <f>Table1[[#This Row],[OrderQuantity]]*Table1[[#This Row],[UnitCost]]</f>
        <v>2637.5099999999998</v>
      </c>
      <c r="S4048">
        <f>Table1[[#This Row],[OrderQuantity]]*Table1[[#This Row],[UnitPrice]]*(1-Table1[[#This Row],[DiscountApplied]]) - (Table1[[#This Row],[OrderQuantity]]*Table1[[#This Row],[UnitCost]])</f>
        <v>293.07000000000062</v>
      </c>
      <c r="T4048">
        <f>DATEDIF(Table1[[#This Row],[ShipDate]],Table1[[#This Row],[DeliveryDate]],"d")</f>
        <v>6</v>
      </c>
      <c r="U4048" t="str">
        <f t="shared" si="127"/>
        <v>On Time</v>
      </c>
    </row>
    <row r="4049" spans="1:21" x14ac:dyDescent="0.3">
      <c r="A4049" t="str">
        <f t="shared" si="126"/>
        <v>SO-004148</v>
      </c>
      <c r="B4049" t="s">
        <v>4</v>
      </c>
      <c r="C4049" t="s">
        <v>11</v>
      </c>
      <c r="D4049" s="1">
        <v>43600</v>
      </c>
      <c r="E4049" s="1">
        <v>43731</v>
      </c>
      <c r="F4049" s="1">
        <v>43735</v>
      </c>
      <c r="G4049" s="1">
        <v>43739</v>
      </c>
      <c r="H4049" t="s">
        <v>54</v>
      </c>
      <c r="I4049">
        <v>17</v>
      </c>
      <c r="J4049">
        <v>14</v>
      </c>
      <c r="K4049">
        <v>289</v>
      </c>
      <c r="L4049">
        <v>41</v>
      </c>
      <c r="M4049">
        <v>7</v>
      </c>
      <c r="N4049">
        <v>0.15</v>
      </c>
      <c r="O4049">
        <v>2393.2399999999998</v>
      </c>
      <c r="P4049">
        <v>5092</v>
      </c>
      <c r="Q4049">
        <f>Table1[[#This Row],[OrderQuantity]]*Table1[[#This Row],[UnitPrice]]</f>
        <v>35644</v>
      </c>
      <c r="R4049">
        <f>Table1[[#This Row],[OrderQuantity]]*Table1[[#This Row],[UnitCost]]</f>
        <v>16752.68</v>
      </c>
      <c r="S4049">
        <f>Table1[[#This Row],[OrderQuantity]]*Table1[[#This Row],[UnitPrice]]*(1-Table1[[#This Row],[DiscountApplied]]) - (Table1[[#This Row],[OrderQuantity]]*Table1[[#This Row],[UnitCost]])</f>
        <v>13544.719999999998</v>
      </c>
      <c r="T4049">
        <f>DATEDIF(Table1[[#This Row],[ShipDate]],Table1[[#This Row],[DeliveryDate]],"d")</f>
        <v>4</v>
      </c>
      <c r="U4049" t="str">
        <f t="shared" si="127"/>
        <v>On Time</v>
      </c>
    </row>
    <row r="4050" spans="1:21" x14ac:dyDescent="0.3">
      <c r="A4050" t="str">
        <f t="shared" si="126"/>
        <v>SO-004149</v>
      </c>
      <c r="B4050" t="s">
        <v>3</v>
      </c>
      <c r="C4050" t="s">
        <v>10</v>
      </c>
      <c r="D4050" s="1">
        <v>43600</v>
      </c>
      <c r="E4050" s="1">
        <v>43731</v>
      </c>
      <c r="F4050" s="1">
        <v>43746</v>
      </c>
      <c r="G4050" s="1">
        <v>43747</v>
      </c>
      <c r="H4050" t="s">
        <v>54</v>
      </c>
      <c r="I4050">
        <v>3</v>
      </c>
      <c r="J4050">
        <v>31</v>
      </c>
      <c r="K4050">
        <v>203</v>
      </c>
      <c r="L4050">
        <v>26</v>
      </c>
      <c r="M4050">
        <v>3</v>
      </c>
      <c r="N4050">
        <v>0.08</v>
      </c>
      <c r="O4050">
        <v>4104.96</v>
      </c>
      <c r="P4050">
        <v>6036.7</v>
      </c>
      <c r="Q4050">
        <f>Table1[[#This Row],[OrderQuantity]]*Table1[[#This Row],[UnitPrice]]</f>
        <v>18110.099999999999</v>
      </c>
      <c r="R4050">
        <f>Table1[[#This Row],[OrderQuantity]]*Table1[[#This Row],[UnitCost]]</f>
        <v>12314.880000000001</v>
      </c>
      <c r="S4050">
        <f>Table1[[#This Row],[OrderQuantity]]*Table1[[#This Row],[UnitPrice]]*(1-Table1[[#This Row],[DiscountApplied]]) - (Table1[[#This Row],[OrderQuantity]]*Table1[[#This Row],[UnitCost]])</f>
        <v>4346.4119999999966</v>
      </c>
      <c r="T4050">
        <f>DATEDIF(Table1[[#This Row],[ShipDate]],Table1[[#This Row],[DeliveryDate]],"d")</f>
        <v>1</v>
      </c>
      <c r="U4050" t="str">
        <f t="shared" si="127"/>
        <v>On Time</v>
      </c>
    </row>
    <row r="4051" spans="1:21" x14ac:dyDescent="0.3">
      <c r="A4051" t="str">
        <f t="shared" si="126"/>
        <v>SO-004150</v>
      </c>
      <c r="B4051" t="s">
        <v>4</v>
      </c>
      <c r="C4051" t="s">
        <v>12</v>
      </c>
      <c r="D4051" s="1">
        <v>43600</v>
      </c>
      <c r="E4051" s="1">
        <v>43731</v>
      </c>
      <c r="F4051" s="1">
        <v>43759</v>
      </c>
      <c r="G4051" s="1">
        <v>43761</v>
      </c>
      <c r="H4051" t="s">
        <v>54</v>
      </c>
      <c r="I4051">
        <v>20</v>
      </c>
      <c r="J4051">
        <v>22</v>
      </c>
      <c r="K4051">
        <v>206</v>
      </c>
      <c r="L4051">
        <v>17</v>
      </c>
      <c r="M4051">
        <v>8</v>
      </c>
      <c r="N4051">
        <v>0.15</v>
      </c>
      <c r="O4051">
        <v>2827</v>
      </c>
      <c r="P4051">
        <v>3872.6</v>
      </c>
      <c r="Q4051">
        <f>Table1[[#This Row],[OrderQuantity]]*Table1[[#This Row],[UnitPrice]]</f>
        <v>30980.799999999999</v>
      </c>
      <c r="R4051">
        <f>Table1[[#This Row],[OrderQuantity]]*Table1[[#This Row],[UnitCost]]</f>
        <v>22616</v>
      </c>
      <c r="S4051">
        <f>Table1[[#This Row],[OrderQuantity]]*Table1[[#This Row],[UnitPrice]]*(1-Table1[[#This Row],[DiscountApplied]]) - (Table1[[#This Row],[OrderQuantity]]*Table1[[#This Row],[UnitCost]])</f>
        <v>3717.6800000000003</v>
      </c>
      <c r="T4051">
        <f>DATEDIF(Table1[[#This Row],[ShipDate]],Table1[[#This Row],[DeliveryDate]],"d")</f>
        <v>2</v>
      </c>
      <c r="U4051" t="str">
        <f t="shared" si="127"/>
        <v>On Time</v>
      </c>
    </row>
    <row r="4052" spans="1:21" x14ac:dyDescent="0.3">
      <c r="A4052" t="str">
        <f t="shared" si="126"/>
        <v>SO-004151</v>
      </c>
      <c r="B4052" t="s">
        <v>4</v>
      </c>
      <c r="C4052" t="s">
        <v>11</v>
      </c>
      <c r="D4052" s="1">
        <v>43600</v>
      </c>
      <c r="E4052" s="1">
        <v>43731</v>
      </c>
      <c r="F4052" s="1">
        <v>43756</v>
      </c>
      <c r="G4052" s="1">
        <v>43758</v>
      </c>
      <c r="H4052" t="s">
        <v>54</v>
      </c>
      <c r="I4052">
        <v>14</v>
      </c>
      <c r="J4052">
        <v>6</v>
      </c>
      <c r="K4052">
        <v>298</v>
      </c>
      <c r="L4052">
        <v>40</v>
      </c>
      <c r="M4052">
        <v>7</v>
      </c>
      <c r="N4052">
        <v>0.1</v>
      </c>
      <c r="O4052">
        <v>1588.3</v>
      </c>
      <c r="P4052">
        <v>2941.3</v>
      </c>
      <c r="Q4052">
        <f>Table1[[#This Row],[OrderQuantity]]*Table1[[#This Row],[UnitPrice]]</f>
        <v>20589.100000000002</v>
      </c>
      <c r="R4052">
        <f>Table1[[#This Row],[OrderQuantity]]*Table1[[#This Row],[UnitCost]]</f>
        <v>11118.1</v>
      </c>
      <c r="S4052">
        <f>Table1[[#This Row],[OrderQuantity]]*Table1[[#This Row],[UnitPrice]]*(1-Table1[[#This Row],[DiscountApplied]]) - (Table1[[#This Row],[OrderQuantity]]*Table1[[#This Row],[UnitCost]])</f>
        <v>7412.090000000002</v>
      </c>
      <c r="T4052">
        <f>DATEDIF(Table1[[#This Row],[ShipDate]],Table1[[#This Row],[DeliveryDate]],"d")</f>
        <v>2</v>
      </c>
      <c r="U4052" t="str">
        <f t="shared" si="127"/>
        <v>On Time</v>
      </c>
    </row>
    <row r="4053" spans="1:21" x14ac:dyDescent="0.3">
      <c r="A4053" t="str">
        <f t="shared" si="126"/>
        <v>SO-004152</v>
      </c>
      <c r="B4053" t="s">
        <v>4</v>
      </c>
      <c r="C4053" t="s">
        <v>12</v>
      </c>
      <c r="D4053" s="1">
        <v>43600</v>
      </c>
      <c r="E4053" s="1">
        <v>43731</v>
      </c>
      <c r="F4053" s="1">
        <v>43739</v>
      </c>
      <c r="G4053" s="1">
        <v>43744</v>
      </c>
      <c r="H4053" t="s">
        <v>54</v>
      </c>
      <c r="I4053">
        <v>13</v>
      </c>
      <c r="J4053">
        <v>30</v>
      </c>
      <c r="K4053">
        <v>246</v>
      </c>
      <c r="L4053">
        <v>12</v>
      </c>
      <c r="M4053">
        <v>7</v>
      </c>
      <c r="N4053">
        <v>0.1</v>
      </c>
      <c r="O4053">
        <v>159.19</v>
      </c>
      <c r="P4053">
        <v>241.2</v>
      </c>
      <c r="Q4053">
        <f>Table1[[#This Row],[OrderQuantity]]*Table1[[#This Row],[UnitPrice]]</f>
        <v>1688.3999999999999</v>
      </c>
      <c r="R4053">
        <f>Table1[[#This Row],[OrderQuantity]]*Table1[[#This Row],[UnitCost]]</f>
        <v>1114.33</v>
      </c>
      <c r="S4053">
        <f>Table1[[#This Row],[OrderQuantity]]*Table1[[#This Row],[UnitPrice]]*(1-Table1[[#This Row],[DiscountApplied]]) - (Table1[[#This Row],[OrderQuantity]]*Table1[[#This Row],[UnitCost]])</f>
        <v>405.23</v>
      </c>
      <c r="T4053">
        <f>DATEDIF(Table1[[#This Row],[ShipDate]],Table1[[#This Row],[DeliveryDate]],"d")</f>
        <v>5</v>
      </c>
      <c r="U4053" t="str">
        <f t="shared" si="127"/>
        <v>On Time</v>
      </c>
    </row>
    <row r="4054" spans="1:21" x14ac:dyDescent="0.3">
      <c r="A4054" t="str">
        <f t="shared" si="126"/>
        <v>SO-004153</v>
      </c>
      <c r="B4054" t="s">
        <v>3</v>
      </c>
      <c r="C4054" t="s">
        <v>8</v>
      </c>
      <c r="D4054" s="1">
        <v>43600</v>
      </c>
      <c r="E4054" s="1">
        <v>43731</v>
      </c>
      <c r="F4054" s="1">
        <v>43752</v>
      </c>
      <c r="G4054" s="1">
        <v>43762</v>
      </c>
      <c r="H4054" t="s">
        <v>54</v>
      </c>
      <c r="I4054">
        <v>1</v>
      </c>
      <c r="J4054">
        <v>41</v>
      </c>
      <c r="K4054">
        <v>348</v>
      </c>
      <c r="L4054">
        <v>18</v>
      </c>
      <c r="M4054">
        <v>1</v>
      </c>
      <c r="N4054">
        <v>0.05</v>
      </c>
      <c r="O4054">
        <v>179.56</v>
      </c>
      <c r="P4054">
        <v>268</v>
      </c>
      <c r="Q4054">
        <f>Table1[[#This Row],[OrderQuantity]]*Table1[[#This Row],[UnitPrice]]</f>
        <v>268</v>
      </c>
      <c r="R4054">
        <f>Table1[[#This Row],[OrderQuantity]]*Table1[[#This Row],[UnitCost]]</f>
        <v>179.56</v>
      </c>
      <c r="S4054">
        <f>Table1[[#This Row],[OrderQuantity]]*Table1[[#This Row],[UnitPrice]]*(1-Table1[[#This Row],[DiscountApplied]]) - (Table1[[#This Row],[OrderQuantity]]*Table1[[#This Row],[UnitCost]])</f>
        <v>75.039999999999992</v>
      </c>
      <c r="T4054">
        <f>DATEDIF(Table1[[#This Row],[ShipDate]],Table1[[#This Row],[DeliveryDate]],"d")</f>
        <v>10</v>
      </c>
      <c r="U4054" t="str">
        <f t="shared" si="127"/>
        <v>Late</v>
      </c>
    </row>
    <row r="4055" spans="1:21" x14ac:dyDescent="0.3">
      <c r="A4055" t="str">
        <f t="shared" si="126"/>
        <v>SO-004154</v>
      </c>
      <c r="B4055" t="s">
        <v>4</v>
      </c>
      <c r="C4055" t="s">
        <v>10</v>
      </c>
      <c r="D4055" s="1">
        <v>43600</v>
      </c>
      <c r="E4055" s="1">
        <v>43731</v>
      </c>
      <c r="F4055" s="1">
        <v>43753</v>
      </c>
      <c r="G4055" s="1">
        <v>43758</v>
      </c>
      <c r="H4055" t="s">
        <v>54</v>
      </c>
      <c r="I4055">
        <v>18</v>
      </c>
      <c r="J4055">
        <v>33</v>
      </c>
      <c r="K4055">
        <v>177</v>
      </c>
      <c r="L4055">
        <v>11</v>
      </c>
      <c r="M4055">
        <v>2</v>
      </c>
      <c r="N4055">
        <v>0.08</v>
      </c>
      <c r="O4055">
        <v>90.45</v>
      </c>
      <c r="P4055">
        <v>167.5</v>
      </c>
      <c r="Q4055">
        <f>Table1[[#This Row],[OrderQuantity]]*Table1[[#This Row],[UnitPrice]]</f>
        <v>335</v>
      </c>
      <c r="R4055">
        <f>Table1[[#This Row],[OrderQuantity]]*Table1[[#This Row],[UnitCost]]</f>
        <v>180.9</v>
      </c>
      <c r="S4055">
        <f>Table1[[#This Row],[OrderQuantity]]*Table1[[#This Row],[UnitPrice]]*(1-Table1[[#This Row],[DiscountApplied]]) - (Table1[[#This Row],[OrderQuantity]]*Table1[[#This Row],[UnitCost]])</f>
        <v>127.29999999999998</v>
      </c>
      <c r="T4055">
        <f>DATEDIF(Table1[[#This Row],[ShipDate]],Table1[[#This Row],[DeliveryDate]],"d")</f>
        <v>5</v>
      </c>
      <c r="U4055" t="str">
        <f t="shared" si="127"/>
        <v>On Time</v>
      </c>
    </row>
    <row r="4056" spans="1:21" x14ac:dyDescent="0.3">
      <c r="A4056" t="str">
        <f t="shared" si="126"/>
        <v>SO-004155</v>
      </c>
      <c r="B4056" t="s">
        <v>4</v>
      </c>
      <c r="C4056" t="s">
        <v>8</v>
      </c>
      <c r="D4056" s="1">
        <v>43600</v>
      </c>
      <c r="E4056" s="1">
        <v>43731</v>
      </c>
      <c r="F4056" s="1">
        <v>43735</v>
      </c>
      <c r="G4056" s="1">
        <v>43744</v>
      </c>
      <c r="H4056" t="s">
        <v>54</v>
      </c>
      <c r="I4056">
        <v>20</v>
      </c>
      <c r="J4056">
        <v>21</v>
      </c>
      <c r="K4056">
        <v>357</v>
      </c>
      <c r="L4056">
        <v>16</v>
      </c>
      <c r="M4056">
        <v>7</v>
      </c>
      <c r="N4056">
        <v>0.08</v>
      </c>
      <c r="O4056">
        <v>994.35</v>
      </c>
      <c r="P4056">
        <v>1949.7</v>
      </c>
      <c r="Q4056">
        <f>Table1[[#This Row],[OrderQuantity]]*Table1[[#This Row],[UnitPrice]]</f>
        <v>13647.9</v>
      </c>
      <c r="R4056">
        <f>Table1[[#This Row],[OrderQuantity]]*Table1[[#This Row],[UnitCost]]</f>
        <v>6960.45</v>
      </c>
      <c r="S4056">
        <f>Table1[[#This Row],[OrderQuantity]]*Table1[[#This Row],[UnitPrice]]*(1-Table1[[#This Row],[DiscountApplied]]) - (Table1[[#This Row],[OrderQuantity]]*Table1[[#This Row],[UnitCost]])</f>
        <v>5595.6179999999995</v>
      </c>
      <c r="T4056">
        <f>DATEDIF(Table1[[#This Row],[ShipDate]],Table1[[#This Row],[DeliveryDate]],"d")</f>
        <v>9</v>
      </c>
      <c r="U4056" t="str">
        <f t="shared" si="127"/>
        <v>Late</v>
      </c>
    </row>
    <row r="4057" spans="1:21" x14ac:dyDescent="0.3">
      <c r="A4057" t="str">
        <f t="shared" si="126"/>
        <v>SO-004156</v>
      </c>
      <c r="B4057" t="s">
        <v>3</v>
      </c>
      <c r="C4057" t="s">
        <v>12</v>
      </c>
      <c r="D4057" s="1">
        <v>43600</v>
      </c>
      <c r="E4057" s="1">
        <v>43731</v>
      </c>
      <c r="F4057" s="1">
        <v>43748</v>
      </c>
      <c r="G4057" s="1">
        <v>43755</v>
      </c>
      <c r="H4057" t="s">
        <v>54</v>
      </c>
      <c r="I4057">
        <v>6</v>
      </c>
      <c r="J4057">
        <v>9</v>
      </c>
      <c r="K4057">
        <v>243</v>
      </c>
      <c r="L4057">
        <v>34</v>
      </c>
      <c r="M4057">
        <v>7</v>
      </c>
      <c r="N4057">
        <v>0.1</v>
      </c>
      <c r="O4057">
        <v>2144</v>
      </c>
      <c r="P4057">
        <v>2680</v>
      </c>
      <c r="Q4057">
        <f>Table1[[#This Row],[OrderQuantity]]*Table1[[#This Row],[UnitPrice]]</f>
        <v>18760</v>
      </c>
      <c r="R4057">
        <f>Table1[[#This Row],[OrderQuantity]]*Table1[[#This Row],[UnitCost]]</f>
        <v>15008</v>
      </c>
      <c r="S4057">
        <f>Table1[[#This Row],[OrderQuantity]]*Table1[[#This Row],[UnitPrice]]*(1-Table1[[#This Row],[DiscountApplied]]) - (Table1[[#This Row],[OrderQuantity]]*Table1[[#This Row],[UnitCost]])</f>
        <v>1876</v>
      </c>
      <c r="T4057">
        <f>DATEDIF(Table1[[#This Row],[ShipDate]],Table1[[#This Row],[DeliveryDate]],"d")</f>
        <v>7</v>
      </c>
      <c r="U4057" t="str">
        <f t="shared" si="127"/>
        <v>On Time</v>
      </c>
    </row>
    <row r="4058" spans="1:21" x14ac:dyDescent="0.3">
      <c r="A4058" t="str">
        <f t="shared" si="126"/>
        <v>SO-004157</v>
      </c>
      <c r="B4058" t="s">
        <v>3</v>
      </c>
      <c r="C4058" t="s">
        <v>11</v>
      </c>
      <c r="D4058" s="1">
        <v>43600</v>
      </c>
      <c r="E4058" s="1">
        <v>43731</v>
      </c>
      <c r="F4058" s="1">
        <v>43741</v>
      </c>
      <c r="G4058" s="1">
        <v>43747</v>
      </c>
      <c r="H4058" t="s">
        <v>54</v>
      </c>
      <c r="I4058">
        <v>2</v>
      </c>
      <c r="J4058">
        <v>46</v>
      </c>
      <c r="K4058">
        <v>291</v>
      </c>
      <c r="L4058">
        <v>19</v>
      </c>
      <c r="M4058">
        <v>4</v>
      </c>
      <c r="N4058">
        <v>0.2</v>
      </c>
      <c r="O4058">
        <v>2591.23</v>
      </c>
      <c r="P4058">
        <v>3986.5</v>
      </c>
      <c r="Q4058">
        <f>Table1[[#This Row],[OrderQuantity]]*Table1[[#This Row],[UnitPrice]]</f>
        <v>15946</v>
      </c>
      <c r="R4058">
        <f>Table1[[#This Row],[OrderQuantity]]*Table1[[#This Row],[UnitCost]]</f>
        <v>10364.92</v>
      </c>
      <c r="S4058">
        <f>Table1[[#This Row],[OrderQuantity]]*Table1[[#This Row],[UnitPrice]]*(1-Table1[[#This Row],[DiscountApplied]]) - (Table1[[#This Row],[OrderQuantity]]*Table1[[#This Row],[UnitCost]])</f>
        <v>2391.880000000001</v>
      </c>
      <c r="T4058">
        <f>DATEDIF(Table1[[#This Row],[ShipDate]],Table1[[#This Row],[DeliveryDate]],"d")</f>
        <v>6</v>
      </c>
      <c r="U4058" t="str">
        <f t="shared" si="127"/>
        <v>On Time</v>
      </c>
    </row>
    <row r="4059" spans="1:21" x14ac:dyDescent="0.3">
      <c r="A4059" t="str">
        <f t="shared" si="126"/>
        <v>SO-004158</v>
      </c>
      <c r="B4059" t="s">
        <v>5</v>
      </c>
      <c r="C4059" t="s">
        <v>11</v>
      </c>
      <c r="D4059" s="1">
        <v>43600</v>
      </c>
      <c r="E4059" s="1">
        <v>43731</v>
      </c>
      <c r="F4059" s="1">
        <v>43734</v>
      </c>
      <c r="G4059" s="1">
        <v>43739</v>
      </c>
      <c r="H4059" t="s">
        <v>54</v>
      </c>
      <c r="I4059">
        <v>27</v>
      </c>
      <c r="J4059">
        <v>5</v>
      </c>
      <c r="K4059">
        <v>273</v>
      </c>
      <c r="L4059">
        <v>3</v>
      </c>
      <c r="M4059">
        <v>2</v>
      </c>
      <c r="N4059">
        <v>0.05</v>
      </c>
      <c r="O4059">
        <v>75.38</v>
      </c>
      <c r="P4059">
        <v>167.5</v>
      </c>
      <c r="Q4059">
        <f>Table1[[#This Row],[OrderQuantity]]*Table1[[#This Row],[UnitPrice]]</f>
        <v>335</v>
      </c>
      <c r="R4059">
        <f>Table1[[#This Row],[OrderQuantity]]*Table1[[#This Row],[UnitCost]]</f>
        <v>150.76</v>
      </c>
      <c r="S4059">
        <f>Table1[[#This Row],[OrderQuantity]]*Table1[[#This Row],[UnitPrice]]*(1-Table1[[#This Row],[DiscountApplied]]) - (Table1[[#This Row],[OrderQuantity]]*Table1[[#This Row],[UnitCost]])</f>
        <v>167.49</v>
      </c>
      <c r="T4059">
        <f>DATEDIF(Table1[[#This Row],[ShipDate]],Table1[[#This Row],[DeliveryDate]],"d")</f>
        <v>5</v>
      </c>
      <c r="U4059" t="str">
        <f t="shared" si="127"/>
        <v>On Time</v>
      </c>
    </row>
    <row r="4060" spans="1:21" x14ac:dyDescent="0.3">
      <c r="A4060" t="str">
        <f t="shared" si="126"/>
        <v>SO-004159</v>
      </c>
      <c r="B4060" t="s">
        <v>4</v>
      </c>
      <c r="C4060" t="s">
        <v>13</v>
      </c>
      <c r="D4060" s="1">
        <v>43600</v>
      </c>
      <c r="E4060" s="1">
        <v>43731</v>
      </c>
      <c r="F4060" s="1">
        <v>43758</v>
      </c>
      <c r="G4060" s="1">
        <v>43764</v>
      </c>
      <c r="H4060" t="s">
        <v>54</v>
      </c>
      <c r="I4060">
        <v>20</v>
      </c>
      <c r="J4060">
        <v>3</v>
      </c>
      <c r="K4060">
        <v>12</v>
      </c>
      <c r="L4060">
        <v>23</v>
      </c>
      <c r="M4060">
        <v>8</v>
      </c>
      <c r="N4060">
        <v>0.1</v>
      </c>
      <c r="O4060">
        <v>97.15</v>
      </c>
      <c r="P4060">
        <v>194.3</v>
      </c>
      <c r="Q4060">
        <f>Table1[[#This Row],[OrderQuantity]]*Table1[[#This Row],[UnitPrice]]</f>
        <v>1554.4</v>
      </c>
      <c r="R4060">
        <f>Table1[[#This Row],[OrderQuantity]]*Table1[[#This Row],[UnitCost]]</f>
        <v>777.2</v>
      </c>
      <c r="S4060">
        <f>Table1[[#This Row],[OrderQuantity]]*Table1[[#This Row],[UnitPrice]]*(1-Table1[[#This Row],[DiscountApplied]]) - (Table1[[#This Row],[OrderQuantity]]*Table1[[#This Row],[UnitCost]])</f>
        <v>621.76</v>
      </c>
      <c r="T4060">
        <f>DATEDIF(Table1[[#This Row],[ShipDate]],Table1[[#This Row],[DeliveryDate]],"d")</f>
        <v>6</v>
      </c>
      <c r="U4060" t="str">
        <f t="shared" si="127"/>
        <v>On Time</v>
      </c>
    </row>
    <row r="4061" spans="1:21" x14ac:dyDescent="0.3">
      <c r="A4061" t="str">
        <f t="shared" si="126"/>
        <v>SO-004160</v>
      </c>
      <c r="B4061" t="s">
        <v>3</v>
      </c>
      <c r="C4061" t="s">
        <v>9</v>
      </c>
      <c r="D4061" s="1">
        <v>43600</v>
      </c>
      <c r="E4061" s="1">
        <v>43731</v>
      </c>
      <c r="F4061" s="1">
        <v>43753</v>
      </c>
      <c r="G4061" s="1">
        <v>43759</v>
      </c>
      <c r="H4061" t="s">
        <v>54</v>
      </c>
      <c r="I4061">
        <v>7</v>
      </c>
      <c r="J4061">
        <v>24</v>
      </c>
      <c r="K4061">
        <v>66</v>
      </c>
      <c r="L4061">
        <v>28</v>
      </c>
      <c r="M4061">
        <v>8</v>
      </c>
      <c r="N4061">
        <v>0.08</v>
      </c>
      <c r="O4061">
        <v>1073.3399999999999</v>
      </c>
      <c r="P4061">
        <v>2385.1999999999998</v>
      </c>
      <c r="Q4061">
        <f>Table1[[#This Row],[OrderQuantity]]*Table1[[#This Row],[UnitPrice]]</f>
        <v>19081.599999999999</v>
      </c>
      <c r="R4061">
        <f>Table1[[#This Row],[OrderQuantity]]*Table1[[#This Row],[UnitCost]]</f>
        <v>8586.7199999999993</v>
      </c>
      <c r="S4061">
        <f>Table1[[#This Row],[OrderQuantity]]*Table1[[#This Row],[UnitPrice]]*(1-Table1[[#This Row],[DiscountApplied]]) - (Table1[[#This Row],[OrderQuantity]]*Table1[[#This Row],[UnitCost]])</f>
        <v>8968.3520000000008</v>
      </c>
      <c r="T4061">
        <f>DATEDIF(Table1[[#This Row],[ShipDate]],Table1[[#This Row],[DeliveryDate]],"d")</f>
        <v>6</v>
      </c>
      <c r="U4061" t="str">
        <f t="shared" si="127"/>
        <v>On Time</v>
      </c>
    </row>
    <row r="4062" spans="1:21" x14ac:dyDescent="0.3">
      <c r="A4062" t="str">
        <f t="shared" si="126"/>
        <v>SO-004161</v>
      </c>
      <c r="B4062" t="s">
        <v>2</v>
      </c>
      <c r="C4062" t="s">
        <v>10</v>
      </c>
      <c r="D4062" s="1">
        <v>43600</v>
      </c>
      <c r="E4062" s="1">
        <v>43732</v>
      </c>
      <c r="F4062" s="1">
        <v>43742</v>
      </c>
      <c r="G4062" s="1">
        <v>43743</v>
      </c>
      <c r="H4062" t="s">
        <v>54</v>
      </c>
      <c r="I4062">
        <v>23</v>
      </c>
      <c r="J4062">
        <v>31</v>
      </c>
      <c r="K4062">
        <v>141</v>
      </c>
      <c r="L4062">
        <v>5</v>
      </c>
      <c r="M4062">
        <v>8</v>
      </c>
      <c r="N4062">
        <v>0.08</v>
      </c>
      <c r="O4062">
        <v>3601.32</v>
      </c>
      <c r="P4062">
        <v>5219.3</v>
      </c>
      <c r="Q4062">
        <f>Table1[[#This Row],[OrderQuantity]]*Table1[[#This Row],[UnitPrice]]</f>
        <v>41754.400000000001</v>
      </c>
      <c r="R4062">
        <f>Table1[[#This Row],[OrderQuantity]]*Table1[[#This Row],[UnitCost]]</f>
        <v>28810.560000000001</v>
      </c>
      <c r="S4062">
        <f>Table1[[#This Row],[OrderQuantity]]*Table1[[#This Row],[UnitPrice]]*(1-Table1[[#This Row],[DiscountApplied]]) - (Table1[[#This Row],[OrderQuantity]]*Table1[[#This Row],[UnitCost]])</f>
        <v>9603.4880000000012</v>
      </c>
      <c r="T4062">
        <f>DATEDIF(Table1[[#This Row],[ShipDate]],Table1[[#This Row],[DeliveryDate]],"d")</f>
        <v>1</v>
      </c>
      <c r="U4062" t="str">
        <f t="shared" si="127"/>
        <v>On Time</v>
      </c>
    </row>
    <row r="4063" spans="1:21" x14ac:dyDescent="0.3">
      <c r="A4063" t="str">
        <f t="shared" si="126"/>
        <v>SO-004162</v>
      </c>
      <c r="B4063" t="s">
        <v>3</v>
      </c>
      <c r="C4063" t="s">
        <v>11</v>
      </c>
      <c r="D4063" s="1">
        <v>43600</v>
      </c>
      <c r="E4063" s="1">
        <v>43732</v>
      </c>
      <c r="F4063" s="1">
        <v>43760</v>
      </c>
      <c r="G4063" s="1">
        <v>43770</v>
      </c>
      <c r="H4063" t="s">
        <v>54</v>
      </c>
      <c r="I4063">
        <v>10</v>
      </c>
      <c r="J4063">
        <v>26</v>
      </c>
      <c r="K4063">
        <v>285</v>
      </c>
      <c r="L4063">
        <v>17</v>
      </c>
      <c r="M4063">
        <v>8</v>
      </c>
      <c r="N4063">
        <v>0.1</v>
      </c>
      <c r="O4063">
        <v>1512.59</v>
      </c>
      <c r="P4063">
        <v>2224.4</v>
      </c>
      <c r="Q4063">
        <f>Table1[[#This Row],[OrderQuantity]]*Table1[[#This Row],[UnitPrice]]</f>
        <v>17795.2</v>
      </c>
      <c r="R4063">
        <f>Table1[[#This Row],[OrderQuantity]]*Table1[[#This Row],[UnitCost]]</f>
        <v>12100.72</v>
      </c>
      <c r="S4063">
        <f>Table1[[#This Row],[OrderQuantity]]*Table1[[#This Row],[UnitPrice]]*(1-Table1[[#This Row],[DiscountApplied]]) - (Table1[[#This Row],[OrderQuantity]]*Table1[[#This Row],[UnitCost]])</f>
        <v>3914.9600000000009</v>
      </c>
      <c r="T4063">
        <f>DATEDIF(Table1[[#This Row],[ShipDate]],Table1[[#This Row],[DeliveryDate]],"d")</f>
        <v>10</v>
      </c>
      <c r="U4063" t="str">
        <f t="shared" si="127"/>
        <v>Late</v>
      </c>
    </row>
    <row r="4064" spans="1:21" x14ac:dyDescent="0.3">
      <c r="A4064" t="str">
        <f t="shared" si="126"/>
        <v>SO-004163</v>
      </c>
      <c r="B4064" t="s">
        <v>3</v>
      </c>
      <c r="C4064" t="s">
        <v>11</v>
      </c>
      <c r="D4064" s="1">
        <v>43600</v>
      </c>
      <c r="E4064" s="1">
        <v>43732</v>
      </c>
      <c r="F4064" s="1">
        <v>43747</v>
      </c>
      <c r="G4064" s="1">
        <v>43749</v>
      </c>
      <c r="H4064" t="s">
        <v>54</v>
      </c>
      <c r="I4064">
        <v>1</v>
      </c>
      <c r="J4064">
        <v>24</v>
      </c>
      <c r="K4064">
        <v>284</v>
      </c>
      <c r="L4064">
        <v>29</v>
      </c>
      <c r="M4064">
        <v>8</v>
      </c>
      <c r="N4064">
        <v>0.05</v>
      </c>
      <c r="O4064">
        <v>1472.53</v>
      </c>
      <c r="P4064">
        <v>2231.1</v>
      </c>
      <c r="Q4064">
        <f>Table1[[#This Row],[OrderQuantity]]*Table1[[#This Row],[UnitPrice]]</f>
        <v>17848.8</v>
      </c>
      <c r="R4064">
        <f>Table1[[#This Row],[OrderQuantity]]*Table1[[#This Row],[UnitCost]]</f>
        <v>11780.24</v>
      </c>
      <c r="S4064">
        <f>Table1[[#This Row],[OrderQuantity]]*Table1[[#This Row],[UnitPrice]]*(1-Table1[[#This Row],[DiscountApplied]]) - (Table1[[#This Row],[OrderQuantity]]*Table1[[#This Row],[UnitCost]])</f>
        <v>5176.1199999999972</v>
      </c>
      <c r="T4064">
        <f>DATEDIF(Table1[[#This Row],[ShipDate]],Table1[[#This Row],[DeliveryDate]],"d")</f>
        <v>2</v>
      </c>
      <c r="U4064" t="str">
        <f t="shared" si="127"/>
        <v>On Time</v>
      </c>
    </row>
    <row r="4065" spans="1:21" x14ac:dyDescent="0.3">
      <c r="A4065" t="str">
        <f t="shared" si="126"/>
        <v>SO-004164</v>
      </c>
      <c r="B4065" t="s">
        <v>3</v>
      </c>
      <c r="C4065" t="s">
        <v>12</v>
      </c>
      <c r="D4065" s="1">
        <v>43600</v>
      </c>
      <c r="E4065" s="1">
        <v>43732</v>
      </c>
      <c r="F4065" s="1">
        <v>43735</v>
      </c>
      <c r="G4065" s="1">
        <v>43738</v>
      </c>
      <c r="H4065" t="s">
        <v>54</v>
      </c>
      <c r="I4065">
        <v>9</v>
      </c>
      <c r="J4065">
        <v>25</v>
      </c>
      <c r="K4065">
        <v>255</v>
      </c>
      <c r="L4065">
        <v>25</v>
      </c>
      <c r="M4065">
        <v>6</v>
      </c>
      <c r="N4065">
        <v>0.15</v>
      </c>
      <c r="O4065">
        <v>4539.92</v>
      </c>
      <c r="P4065">
        <v>5896</v>
      </c>
      <c r="Q4065">
        <f>Table1[[#This Row],[OrderQuantity]]*Table1[[#This Row],[UnitPrice]]</f>
        <v>35376</v>
      </c>
      <c r="R4065">
        <f>Table1[[#This Row],[OrderQuantity]]*Table1[[#This Row],[UnitCost]]</f>
        <v>27239.52</v>
      </c>
      <c r="S4065">
        <f>Table1[[#This Row],[OrderQuantity]]*Table1[[#This Row],[UnitPrice]]*(1-Table1[[#This Row],[DiscountApplied]]) - (Table1[[#This Row],[OrderQuantity]]*Table1[[#This Row],[UnitCost]])</f>
        <v>2830.0799999999981</v>
      </c>
      <c r="T4065">
        <f>DATEDIF(Table1[[#This Row],[ShipDate]],Table1[[#This Row],[DeliveryDate]],"d")</f>
        <v>3</v>
      </c>
      <c r="U4065" t="str">
        <f t="shared" si="127"/>
        <v>On Time</v>
      </c>
    </row>
    <row r="4066" spans="1:21" x14ac:dyDescent="0.3">
      <c r="A4066" t="str">
        <f t="shared" si="126"/>
        <v>SO-004165</v>
      </c>
      <c r="B4066" t="s">
        <v>5</v>
      </c>
      <c r="C4066" t="s">
        <v>11</v>
      </c>
      <c r="D4066" s="1">
        <v>43600</v>
      </c>
      <c r="E4066" s="1">
        <v>43733</v>
      </c>
      <c r="F4066" s="1">
        <v>43755</v>
      </c>
      <c r="G4066" s="1">
        <v>43758</v>
      </c>
      <c r="H4066" t="s">
        <v>54</v>
      </c>
      <c r="I4066">
        <v>27</v>
      </c>
      <c r="J4066">
        <v>44</v>
      </c>
      <c r="K4066">
        <v>324</v>
      </c>
      <c r="L4066">
        <v>33</v>
      </c>
      <c r="M4066">
        <v>8</v>
      </c>
      <c r="N4066">
        <v>0.15</v>
      </c>
      <c r="O4066">
        <v>1847.86</v>
      </c>
      <c r="P4066">
        <v>2639.8</v>
      </c>
      <c r="Q4066">
        <f>Table1[[#This Row],[OrderQuantity]]*Table1[[#This Row],[UnitPrice]]</f>
        <v>21118.400000000001</v>
      </c>
      <c r="R4066">
        <f>Table1[[#This Row],[OrderQuantity]]*Table1[[#This Row],[UnitCost]]</f>
        <v>14782.88</v>
      </c>
      <c r="S4066">
        <f>Table1[[#This Row],[OrderQuantity]]*Table1[[#This Row],[UnitPrice]]*(1-Table1[[#This Row],[DiscountApplied]]) - (Table1[[#This Row],[OrderQuantity]]*Table1[[#This Row],[UnitCost]])</f>
        <v>3167.76</v>
      </c>
      <c r="T4066">
        <f>DATEDIF(Table1[[#This Row],[ShipDate]],Table1[[#This Row],[DeliveryDate]],"d")</f>
        <v>3</v>
      </c>
      <c r="U4066" t="str">
        <f t="shared" si="127"/>
        <v>On Time</v>
      </c>
    </row>
    <row r="4067" spans="1:21" x14ac:dyDescent="0.3">
      <c r="A4067" t="str">
        <f t="shared" si="126"/>
        <v>SO-004166</v>
      </c>
      <c r="B4067" t="s">
        <v>3</v>
      </c>
      <c r="C4067" t="s">
        <v>10</v>
      </c>
      <c r="D4067" s="1">
        <v>43600</v>
      </c>
      <c r="E4067" s="1">
        <v>43733</v>
      </c>
      <c r="F4067" s="1">
        <v>43753</v>
      </c>
      <c r="G4067" s="1">
        <v>43754</v>
      </c>
      <c r="H4067" t="s">
        <v>54</v>
      </c>
      <c r="I4067">
        <v>9</v>
      </c>
      <c r="J4067">
        <v>42</v>
      </c>
      <c r="K4067">
        <v>148</v>
      </c>
      <c r="L4067">
        <v>30</v>
      </c>
      <c r="M4067">
        <v>4</v>
      </c>
      <c r="N4067">
        <v>0.05</v>
      </c>
      <c r="O4067">
        <v>700.28</v>
      </c>
      <c r="P4067">
        <v>1045.2</v>
      </c>
      <c r="Q4067">
        <f>Table1[[#This Row],[OrderQuantity]]*Table1[[#This Row],[UnitPrice]]</f>
        <v>4180.8</v>
      </c>
      <c r="R4067">
        <f>Table1[[#This Row],[OrderQuantity]]*Table1[[#This Row],[UnitCost]]</f>
        <v>2801.12</v>
      </c>
      <c r="S4067">
        <f>Table1[[#This Row],[OrderQuantity]]*Table1[[#This Row],[UnitPrice]]*(1-Table1[[#This Row],[DiscountApplied]]) - (Table1[[#This Row],[OrderQuantity]]*Table1[[#This Row],[UnitCost]])</f>
        <v>1170.6399999999999</v>
      </c>
      <c r="T4067">
        <f>DATEDIF(Table1[[#This Row],[ShipDate]],Table1[[#This Row],[DeliveryDate]],"d")</f>
        <v>1</v>
      </c>
      <c r="U4067" t="str">
        <f t="shared" si="127"/>
        <v>On Time</v>
      </c>
    </row>
    <row r="4068" spans="1:21" x14ac:dyDescent="0.3">
      <c r="A4068" t="str">
        <f t="shared" si="126"/>
        <v>SO-004167</v>
      </c>
      <c r="B4068" t="s">
        <v>3</v>
      </c>
      <c r="C4068" t="s">
        <v>11</v>
      </c>
      <c r="D4068" s="1">
        <v>43600</v>
      </c>
      <c r="E4068" s="1">
        <v>43733</v>
      </c>
      <c r="F4068" s="1">
        <v>43736</v>
      </c>
      <c r="G4068" s="1">
        <v>43738</v>
      </c>
      <c r="H4068" t="s">
        <v>54</v>
      </c>
      <c r="I4068">
        <v>5</v>
      </c>
      <c r="J4068">
        <v>18</v>
      </c>
      <c r="K4068">
        <v>290</v>
      </c>
      <c r="L4068">
        <v>43</v>
      </c>
      <c r="M4068">
        <v>4</v>
      </c>
      <c r="N4068">
        <v>0.05</v>
      </c>
      <c r="O4068">
        <v>951.94</v>
      </c>
      <c r="P4068">
        <v>1286.4000000000001</v>
      </c>
      <c r="Q4068">
        <f>Table1[[#This Row],[OrderQuantity]]*Table1[[#This Row],[UnitPrice]]</f>
        <v>5145.6000000000004</v>
      </c>
      <c r="R4068">
        <f>Table1[[#This Row],[OrderQuantity]]*Table1[[#This Row],[UnitCost]]</f>
        <v>3807.76</v>
      </c>
      <c r="S4068">
        <f>Table1[[#This Row],[OrderQuantity]]*Table1[[#This Row],[UnitPrice]]*(1-Table1[[#This Row],[DiscountApplied]]) - (Table1[[#This Row],[OrderQuantity]]*Table1[[#This Row],[UnitCost]])</f>
        <v>1080.5599999999995</v>
      </c>
      <c r="T4068">
        <f>DATEDIF(Table1[[#This Row],[ShipDate]],Table1[[#This Row],[DeliveryDate]],"d")</f>
        <v>2</v>
      </c>
      <c r="U4068" t="str">
        <f t="shared" si="127"/>
        <v>On Time</v>
      </c>
    </row>
    <row r="4069" spans="1:21" x14ac:dyDescent="0.3">
      <c r="A4069" t="str">
        <f t="shared" si="126"/>
        <v>SO-004168</v>
      </c>
      <c r="B4069" t="s">
        <v>2</v>
      </c>
      <c r="C4069" t="s">
        <v>9</v>
      </c>
      <c r="D4069" s="1">
        <v>43600</v>
      </c>
      <c r="E4069" s="1">
        <v>43733</v>
      </c>
      <c r="F4069" s="1">
        <v>43744</v>
      </c>
      <c r="G4069" s="1">
        <v>43746</v>
      </c>
      <c r="H4069" t="s">
        <v>54</v>
      </c>
      <c r="I4069">
        <v>21</v>
      </c>
      <c r="J4069">
        <v>28</v>
      </c>
      <c r="K4069">
        <v>85</v>
      </c>
      <c r="L4069">
        <v>19</v>
      </c>
      <c r="M4069">
        <v>7</v>
      </c>
      <c r="N4069">
        <v>0.15</v>
      </c>
      <c r="O4069">
        <v>1778.31</v>
      </c>
      <c r="P4069">
        <v>3865.9</v>
      </c>
      <c r="Q4069">
        <f>Table1[[#This Row],[OrderQuantity]]*Table1[[#This Row],[UnitPrice]]</f>
        <v>27061.3</v>
      </c>
      <c r="R4069">
        <f>Table1[[#This Row],[OrderQuantity]]*Table1[[#This Row],[UnitCost]]</f>
        <v>12448.17</v>
      </c>
      <c r="S4069">
        <f>Table1[[#This Row],[OrderQuantity]]*Table1[[#This Row],[UnitPrice]]*(1-Table1[[#This Row],[DiscountApplied]]) - (Table1[[#This Row],[OrderQuantity]]*Table1[[#This Row],[UnitCost]])</f>
        <v>10553.934999999999</v>
      </c>
      <c r="T4069">
        <f>DATEDIF(Table1[[#This Row],[ShipDate]],Table1[[#This Row],[DeliveryDate]],"d")</f>
        <v>2</v>
      </c>
      <c r="U4069" t="str">
        <f t="shared" si="127"/>
        <v>On Time</v>
      </c>
    </row>
    <row r="4070" spans="1:21" x14ac:dyDescent="0.3">
      <c r="A4070" t="str">
        <f t="shared" si="126"/>
        <v>SO-004169</v>
      </c>
      <c r="B4070" t="s">
        <v>3</v>
      </c>
      <c r="C4070" t="s">
        <v>11</v>
      </c>
      <c r="D4070" s="1">
        <v>43600</v>
      </c>
      <c r="E4070" s="1">
        <v>43733</v>
      </c>
      <c r="F4070" s="1">
        <v>43755</v>
      </c>
      <c r="G4070" s="1">
        <v>43757</v>
      </c>
      <c r="H4070" t="s">
        <v>54</v>
      </c>
      <c r="I4070">
        <v>4</v>
      </c>
      <c r="J4070">
        <v>50</v>
      </c>
      <c r="K4070">
        <v>284</v>
      </c>
      <c r="L4070">
        <v>41</v>
      </c>
      <c r="M4070">
        <v>4</v>
      </c>
      <c r="N4070">
        <v>0.05</v>
      </c>
      <c r="O4070">
        <v>3520.31</v>
      </c>
      <c r="P4070">
        <v>6519.1</v>
      </c>
      <c r="Q4070">
        <f>Table1[[#This Row],[OrderQuantity]]*Table1[[#This Row],[UnitPrice]]</f>
        <v>26076.400000000001</v>
      </c>
      <c r="R4070">
        <f>Table1[[#This Row],[OrderQuantity]]*Table1[[#This Row],[UnitCost]]</f>
        <v>14081.24</v>
      </c>
      <c r="S4070">
        <f>Table1[[#This Row],[OrderQuantity]]*Table1[[#This Row],[UnitPrice]]*(1-Table1[[#This Row],[DiscountApplied]]) - (Table1[[#This Row],[OrderQuantity]]*Table1[[#This Row],[UnitCost]])</f>
        <v>10691.340000000002</v>
      </c>
      <c r="T4070">
        <f>DATEDIF(Table1[[#This Row],[ShipDate]],Table1[[#This Row],[DeliveryDate]],"d")</f>
        <v>2</v>
      </c>
      <c r="U4070" t="str">
        <f t="shared" si="127"/>
        <v>On Time</v>
      </c>
    </row>
    <row r="4071" spans="1:21" x14ac:dyDescent="0.3">
      <c r="A4071" t="str">
        <f t="shared" si="126"/>
        <v>SO-004170</v>
      </c>
      <c r="B4071" t="s">
        <v>4</v>
      </c>
      <c r="C4071" t="s">
        <v>10</v>
      </c>
      <c r="D4071" s="1">
        <v>43600</v>
      </c>
      <c r="E4071" s="1">
        <v>43733</v>
      </c>
      <c r="F4071" s="1">
        <v>43752</v>
      </c>
      <c r="G4071" s="1">
        <v>43755</v>
      </c>
      <c r="H4071" t="s">
        <v>54</v>
      </c>
      <c r="I4071">
        <v>12</v>
      </c>
      <c r="J4071">
        <v>3</v>
      </c>
      <c r="K4071">
        <v>175</v>
      </c>
      <c r="L4071">
        <v>37</v>
      </c>
      <c r="M4071">
        <v>7</v>
      </c>
      <c r="N4071">
        <v>0.1</v>
      </c>
      <c r="O4071">
        <v>3365.54</v>
      </c>
      <c r="P4071">
        <v>4006.6</v>
      </c>
      <c r="Q4071">
        <f>Table1[[#This Row],[OrderQuantity]]*Table1[[#This Row],[UnitPrice]]</f>
        <v>28046.2</v>
      </c>
      <c r="R4071">
        <f>Table1[[#This Row],[OrderQuantity]]*Table1[[#This Row],[UnitCost]]</f>
        <v>23558.78</v>
      </c>
      <c r="S4071">
        <f>Table1[[#This Row],[OrderQuantity]]*Table1[[#This Row],[UnitPrice]]*(1-Table1[[#This Row],[DiscountApplied]]) - (Table1[[#This Row],[OrderQuantity]]*Table1[[#This Row],[UnitCost]])</f>
        <v>1682.8000000000029</v>
      </c>
      <c r="T4071">
        <f>DATEDIF(Table1[[#This Row],[ShipDate]],Table1[[#This Row],[DeliveryDate]],"d")</f>
        <v>3</v>
      </c>
      <c r="U4071" t="str">
        <f t="shared" si="127"/>
        <v>On Time</v>
      </c>
    </row>
    <row r="4072" spans="1:21" x14ac:dyDescent="0.3">
      <c r="A4072" t="str">
        <f t="shared" si="126"/>
        <v>SO-004171</v>
      </c>
      <c r="B4072" t="s">
        <v>5</v>
      </c>
      <c r="C4072" t="s">
        <v>12</v>
      </c>
      <c r="D4072" s="1">
        <v>43600</v>
      </c>
      <c r="E4072" s="1">
        <v>43733</v>
      </c>
      <c r="F4072" s="1">
        <v>43761</v>
      </c>
      <c r="G4072" s="1">
        <v>43768</v>
      </c>
      <c r="H4072" t="s">
        <v>54</v>
      </c>
      <c r="I4072">
        <v>28</v>
      </c>
      <c r="J4072">
        <v>17</v>
      </c>
      <c r="K4072">
        <v>209</v>
      </c>
      <c r="L4072">
        <v>29</v>
      </c>
      <c r="M4072">
        <v>7</v>
      </c>
      <c r="N4072">
        <v>0.08</v>
      </c>
      <c r="O4072">
        <v>841.39</v>
      </c>
      <c r="P4072">
        <v>1078.7</v>
      </c>
      <c r="Q4072">
        <f>Table1[[#This Row],[OrderQuantity]]*Table1[[#This Row],[UnitPrice]]</f>
        <v>7550.9000000000005</v>
      </c>
      <c r="R4072">
        <f>Table1[[#This Row],[OrderQuantity]]*Table1[[#This Row],[UnitCost]]</f>
        <v>5889.73</v>
      </c>
      <c r="S4072">
        <f>Table1[[#This Row],[OrderQuantity]]*Table1[[#This Row],[UnitPrice]]*(1-Table1[[#This Row],[DiscountApplied]]) - (Table1[[#This Row],[OrderQuantity]]*Table1[[#This Row],[UnitCost]])</f>
        <v>1057.0980000000009</v>
      </c>
      <c r="T4072">
        <f>DATEDIF(Table1[[#This Row],[ShipDate]],Table1[[#This Row],[DeliveryDate]],"d")</f>
        <v>7</v>
      </c>
      <c r="U4072" t="str">
        <f t="shared" si="127"/>
        <v>On Time</v>
      </c>
    </row>
    <row r="4073" spans="1:21" x14ac:dyDescent="0.3">
      <c r="A4073" t="str">
        <f t="shared" si="126"/>
        <v>SO-004172</v>
      </c>
      <c r="B4073" t="s">
        <v>3</v>
      </c>
      <c r="C4073" t="s">
        <v>13</v>
      </c>
      <c r="D4073" s="1">
        <v>43600</v>
      </c>
      <c r="E4073" s="1">
        <v>43733</v>
      </c>
      <c r="F4073" s="1">
        <v>43741</v>
      </c>
      <c r="G4073" s="1">
        <v>43750</v>
      </c>
      <c r="H4073" t="s">
        <v>54</v>
      </c>
      <c r="I4073">
        <v>5</v>
      </c>
      <c r="J4073">
        <v>49</v>
      </c>
      <c r="K4073">
        <v>52</v>
      </c>
      <c r="L4073">
        <v>10</v>
      </c>
      <c r="M4073">
        <v>4</v>
      </c>
      <c r="N4073">
        <v>0.1</v>
      </c>
      <c r="O4073">
        <v>675.36</v>
      </c>
      <c r="P4073">
        <v>1125.5999999999999</v>
      </c>
      <c r="Q4073">
        <f>Table1[[#This Row],[OrderQuantity]]*Table1[[#This Row],[UnitPrice]]</f>
        <v>4502.3999999999996</v>
      </c>
      <c r="R4073">
        <f>Table1[[#This Row],[OrderQuantity]]*Table1[[#This Row],[UnitCost]]</f>
        <v>2701.44</v>
      </c>
      <c r="S4073">
        <f>Table1[[#This Row],[OrderQuantity]]*Table1[[#This Row],[UnitPrice]]*(1-Table1[[#This Row],[DiscountApplied]]) - (Table1[[#This Row],[OrderQuantity]]*Table1[[#This Row],[UnitCost]])</f>
        <v>1350.7199999999998</v>
      </c>
      <c r="T4073">
        <f>DATEDIF(Table1[[#This Row],[ShipDate]],Table1[[#This Row],[DeliveryDate]],"d")</f>
        <v>9</v>
      </c>
      <c r="U4073" t="str">
        <f t="shared" si="127"/>
        <v>Late</v>
      </c>
    </row>
    <row r="4074" spans="1:21" x14ac:dyDescent="0.3">
      <c r="A4074" t="str">
        <f t="shared" si="126"/>
        <v>SO-004173</v>
      </c>
      <c r="B4074" t="s">
        <v>3</v>
      </c>
      <c r="C4074" t="s">
        <v>12</v>
      </c>
      <c r="D4074" s="1">
        <v>43600</v>
      </c>
      <c r="E4074" s="1">
        <v>43733</v>
      </c>
      <c r="F4074" s="1">
        <v>43759</v>
      </c>
      <c r="G4074" s="1">
        <v>43767</v>
      </c>
      <c r="H4074" t="s">
        <v>54</v>
      </c>
      <c r="I4074">
        <v>12</v>
      </c>
      <c r="J4074">
        <v>44</v>
      </c>
      <c r="K4074">
        <v>209</v>
      </c>
      <c r="L4074">
        <v>5</v>
      </c>
      <c r="M4074">
        <v>5</v>
      </c>
      <c r="N4074">
        <v>0.1</v>
      </c>
      <c r="O4074">
        <v>203.28</v>
      </c>
      <c r="P4074">
        <v>247.9</v>
      </c>
      <c r="Q4074">
        <f>Table1[[#This Row],[OrderQuantity]]*Table1[[#This Row],[UnitPrice]]</f>
        <v>1239.5</v>
      </c>
      <c r="R4074">
        <f>Table1[[#This Row],[OrderQuantity]]*Table1[[#This Row],[UnitCost]]</f>
        <v>1016.4</v>
      </c>
      <c r="S4074">
        <f>Table1[[#This Row],[OrderQuantity]]*Table1[[#This Row],[UnitPrice]]*(1-Table1[[#This Row],[DiscountApplied]]) - (Table1[[#This Row],[OrderQuantity]]*Table1[[#This Row],[UnitCost]])</f>
        <v>99.149999999999977</v>
      </c>
      <c r="T4074">
        <f>DATEDIF(Table1[[#This Row],[ShipDate]],Table1[[#This Row],[DeliveryDate]],"d")</f>
        <v>8</v>
      </c>
      <c r="U4074" t="str">
        <f t="shared" si="127"/>
        <v>Late</v>
      </c>
    </row>
    <row r="4075" spans="1:21" x14ac:dyDescent="0.3">
      <c r="A4075" t="str">
        <f t="shared" si="126"/>
        <v>SO-004174</v>
      </c>
      <c r="B4075" t="s">
        <v>3</v>
      </c>
      <c r="C4075" t="s">
        <v>11</v>
      </c>
      <c r="D4075" s="1">
        <v>43600</v>
      </c>
      <c r="E4075" s="1">
        <v>43734</v>
      </c>
      <c r="F4075" s="1">
        <v>43737</v>
      </c>
      <c r="G4075" s="1">
        <v>43747</v>
      </c>
      <c r="H4075" t="s">
        <v>54</v>
      </c>
      <c r="I4075">
        <v>7</v>
      </c>
      <c r="J4075">
        <v>9</v>
      </c>
      <c r="K4075">
        <v>289</v>
      </c>
      <c r="L4075">
        <v>27</v>
      </c>
      <c r="M4075">
        <v>1</v>
      </c>
      <c r="N4075">
        <v>0.05</v>
      </c>
      <c r="O4075">
        <v>1879.02</v>
      </c>
      <c r="P4075">
        <v>2378.5</v>
      </c>
      <c r="Q4075">
        <f>Table1[[#This Row],[OrderQuantity]]*Table1[[#This Row],[UnitPrice]]</f>
        <v>2378.5</v>
      </c>
      <c r="R4075">
        <f>Table1[[#This Row],[OrderQuantity]]*Table1[[#This Row],[UnitCost]]</f>
        <v>1879.02</v>
      </c>
      <c r="S4075">
        <f>Table1[[#This Row],[OrderQuantity]]*Table1[[#This Row],[UnitPrice]]*(1-Table1[[#This Row],[DiscountApplied]]) - (Table1[[#This Row],[OrderQuantity]]*Table1[[#This Row],[UnitCost]])</f>
        <v>380.55499999999984</v>
      </c>
      <c r="T4075">
        <f>DATEDIF(Table1[[#This Row],[ShipDate]],Table1[[#This Row],[DeliveryDate]],"d")</f>
        <v>10</v>
      </c>
      <c r="U4075" t="str">
        <f t="shared" si="127"/>
        <v>Late</v>
      </c>
    </row>
    <row r="4076" spans="1:21" x14ac:dyDescent="0.3">
      <c r="A4076" t="str">
        <f t="shared" si="126"/>
        <v>SO-004175</v>
      </c>
      <c r="B4076" t="s">
        <v>5</v>
      </c>
      <c r="C4076" t="s">
        <v>11</v>
      </c>
      <c r="D4076" s="1">
        <v>43600</v>
      </c>
      <c r="E4076" s="1">
        <v>43734</v>
      </c>
      <c r="F4076" s="1">
        <v>43740</v>
      </c>
      <c r="G4076" s="1">
        <v>43743</v>
      </c>
      <c r="H4076" t="s">
        <v>54</v>
      </c>
      <c r="I4076">
        <v>27</v>
      </c>
      <c r="J4076">
        <v>49</v>
      </c>
      <c r="K4076">
        <v>299</v>
      </c>
      <c r="L4076">
        <v>6</v>
      </c>
      <c r="M4076">
        <v>1</v>
      </c>
      <c r="N4076">
        <v>0.15</v>
      </c>
      <c r="O4076">
        <v>137.47999999999999</v>
      </c>
      <c r="P4076">
        <v>254.6</v>
      </c>
      <c r="Q4076">
        <f>Table1[[#This Row],[OrderQuantity]]*Table1[[#This Row],[UnitPrice]]</f>
        <v>254.6</v>
      </c>
      <c r="R4076">
        <f>Table1[[#This Row],[OrderQuantity]]*Table1[[#This Row],[UnitCost]]</f>
        <v>137.47999999999999</v>
      </c>
      <c r="S4076">
        <f>Table1[[#This Row],[OrderQuantity]]*Table1[[#This Row],[UnitPrice]]*(1-Table1[[#This Row],[DiscountApplied]]) - (Table1[[#This Row],[OrderQuantity]]*Table1[[#This Row],[UnitCost]])</f>
        <v>78.930000000000007</v>
      </c>
      <c r="T4076">
        <f>DATEDIF(Table1[[#This Row],[ShipDate]],Table1[[#This Row],[DeliveryDate]],"d")</f>
        <v>3</v>
      </c>
      <c r="U4076" t="str">
        <f t="shared" si="127"/>
        <v>On Time</v>
      </c>
    </row>
    <row r="4077" spans="1:21" x14ac:dyDescent="0.3">
      <c r="A4077" t="str">
        <f t="shared" si="126"/>
        <v>SO-004176</v>
      </c>
      <c r="B4077" t="s">
        <v>3</v>
      </c>
      <c r="C4077" t="s">
        <v>13</v>
      </c>
      <c r="D4077" s="1">
        <v>43600</v>
      </c>
      <c r="E4077" s="1">
        <v>43734</v>
      </c>
      <c r="F4077" s="1">
        <v>43751</v>
      </c>
      <c r="G4077" s="1">
        <v>43752</v>
      </c>
      <c r="H4077" t="s">
        <v>54</v>
      </c>
      <c r="I4077">
        <v>8</v>
      </c>
      <c r="J4077">
        <v>21</v>
      </c>
      <c r="K4077">
        <v>42</v>
      </c>
      <c r="L4077">
        <v>9</v>
      </c>
      <c r="M4077">
        <v>6</v>
      </c>
      <c r="N4077">
        <v>0.05</v>
      </c>
      <c r="O4077">
        <v>2647.84</v>
      </c>
      <c r="P4077">
        <v>3309.8</v>
      </c>
      <c r="Q4077">
        <f>Table1[[#This Row],[OrderQuantity]]*Table1[[#This Row],[UnitPrice]]</f>
        <v>19858.800000000003</v>
      </c>
      <c r="R4077">
        <f>Table1[[#This Row],[OrderQuantity]]*Table1[[#This Row],[UnitCost]]</f>
        <v>15887.04</v>
      </c>
      <c r="S4077">
        <f>Table1[[#This Row],[OrderQuantity]]*Table1[[#This Row],[UnitPrice]]*(1-Table1[[#This Row],[DiscountApplied]]) - (Table1[[#This Row],[OrderQuantity]]*Table1[[#This Row],[UnitCost]])</f>
        <v>2978.8199999999997</v>
      </c>
      <c r="T4077">
        <f>DATEDIF(Table1[[#This Row],[ShipDate]],Table1[[#This Row],[DeliveryDate]],"d")</f>
        <v>1</v>
      </c>
      <c r="U4077" t="str">
        <f t="shared" si="127"/>
        <v>On Time</v>
      </c>
    </row>
    <row r="4078" spans="1:21" x14ac:dyDescent="0.3">
      <c r="A4078" t="str">
        <f t="shared" si="126"/>
        <v>SO-004177</v>
      </c>
      <c r="B4078" t="s">
        <v>4</v>
      </c>
      <c r="C4078" t="s">
        <v>11</v>
      </c>
      <c r="D4078" s="1">
        <v>43600</v>
      </c>
      <c r="E4078" s="1">
        <v>43734</v>
      </c>
      <c r="F4078" s="1">
        <v>43745</v>
      </c>
      <c r="G4078" s="1">
        <v>43754</v>
      </c>
      <c r="H4078" t="s">
        <v>54</v>
      </c>
      <c r="I4078">
        <v>14</v>
      </c>
      <c r="J4078">
        <v>36</v>
      </c>
      <c r="K4078">
        <v>275</v>
      </c>
      <c r="L4078">
        <v>40</v>
      </c>
      <c r="M4078">
        <v>2</v>
      </c>
      <c r="N4078">
        <v>0.05</v>
      </c>
      <c r="O4078">
        <v>1004.93</v>
      </c>
      <c r="P4078">
        <v>1896.1</v>
      </c>
      <c r="Q4078">
        <f>Table1[[#This Row],[OrderQuantity]]*Table1[[#This Row],[UnitPrice]]</f>
        <v>3792.2</v>
      </c>
      <c r="R4078">
        <f>Table1[[#This Row],[OrderQuantity]]*Table1[[#This Row],[UnitCost]]</f>
        <v>2009.86</v>
      </c>
      <c r="S4078">
        <f>Table1[[#This Row],[OrderQuantity]]*Table1[[#This Row],[UnitPrice]]*(1-Table1[[#This Row],[DiscountApplied]]) - (Table1[[#This Row],[OrderQuantity]]*Table1[[#This Row],[UnitCost]])</f>
        <v>1592.7299999999998</v>
      </c>
      <c r="T4078">
        <f>DATEDIF(Table1[[#This Row],[ShipDate]],Table1[[#This Row],[DeliveryDate]],"d")</f>
        <v>9</v>
      </c>
      <c r="U4078" t="str">
        <f t="shared" si="127"/>
        <v>Late</v>
      </c>
    </row>
    <row r="4079" spans="1:21" x14ac:dyDescent="0.3">
      <c r="A4079" t="str">
        <f t="shared" si="126"/>
        <v>SO-004178</v>
      </c>
      <c r="B4079" t="s">
        <v>5</v>
      </c>
      <c r="C4079" t="s">
        <v>9</v>
      </c>
      <c r="D4079" s="1">
        <v>43600</v>
      </c>
      <c r="E4079" s="1">
        <v>43734</v>
      </c>
      <c r="F4079" s="1">
        <v>43762</v>
      </c>
      <c r="G4079" s="1">
        <v>43771</v>
      </c>
      <c r="H4079" t="s">
        <v>54</v>
      </c>
      <c r="I4079">
        <v>28</v>
      </c>
      <c r="J4079">
        <v>23</v>
      </c>
      <c r="K4079">
        <v>68</v>
      </c>
      <c r="L4079">
        <v>27</v>
      </c>
      <c r="M4079">
        <v>2</v>
      </c>
      <c r="N4079">
        <v>0.1</v>
      </c>
      <c r="O4079">
        <v>949.73</v>
      </c>
      <c r="P4079">
        <v>1172.5</v>
      </c>
      <c r="Q4079">
        <f>Table1[[#This Row],[OrderQuantity]]*Table1[[#This Row],[UnitPrice]]</f>
        <v>2345</v>
      </c>
      <c r="R4079">
        <f>Table1[[#This Row],[OrderQuantity]]*Table1[[#This Row],[UnitCost]]</f>
        <v>1899.46</v>
      </c>
      <c r="S4079">
        <f>Table1[[#This Row],[OrderQuantity]]*Table1[[#This Row],[UnitPrice]]*(1-Table1[[#This Row],[DiscountApplied]]) - (Table1[[#This Row],[OrderQuantity]]*Table1[[#This Row],[UnitCost]])</f>
        <v>211.03999999999996</v>
      </c>
      <c r="T4079">
        <f>DATEDIF(Table1[[#This Row],[ShipDate]],Table1[[#This Row],[DeliveryDate]],"d")</f>
        <v>9</v>
      </c>
      <c r="U4079" t="str">
        <f t="shared" si="127"/>
        <v>Late</v>
      </c>
    </row>
    <row r="4080" spans="1:21" x14ac:dyDescent="0.3">
      <c r="A4080" t="str">
        <f t="shared" si="126"/>
        <v>SO-004179</v>
      </c>
      <c r="B4080" t="s">
        <v>2</v>
      </c>
      <c r="C4080" t="s">
        <v>13</v>
      </c>
      <c r="D4080" s="1">
        <v>43600</v>
      </c>
      <c r="E4080" s="1">
        <v>43734</v>
      </c>
      <c r="F4080" s="1">
        <v>43745</v>
      </c>
      <c r="G4080" s="1">
        <v>43752</v>
      </c>
      <c r="H4080" t="s">
        <v>54</v>
      </c>
      <c r="I4080">
        <v>22</v>
      </c>
      <c r="J4080">
        <v>48</v>
      </c>
      <c r="K4080">
        <v>14</v>
      </c>
      <c r="L4080">
        <v>31</v>
      </c>
      <c r="M4080">
        <v>5</v>
      </c>
      <c r="N4080">
        <v>0.15</v>
      </c>
      <c r="O4080">
        <v>1348.78</v>
      </c>
      <c r="P4080">
        <v>3289.7</v>
      </c>
      <c r="Q4080">
        <f>Table1[[#This Row],[OrderQuantity]]*Table1[[#This Row],[UnitPrice]]</f>
        <v>16448.5</v>
      </c>
      <c r="R4080">
        <f>Table1[[#This Row],[OrderQuantity]]*Table1[[#This Row],[UnitCost]]</f>
        <v>6743.9</v>
      </c>
      <c r="S4080">
        <f>Table1[[#This Row],[OrderQuantity]]*Table1[[#This Row],[UnitPrice]]*(1-Table1[[#This Row],[DiscountApplied]]) - (Table1[[#This Row],[OrderQuantity]]*Table1[[#This Row],[UnitCost]])</f>
        <v>7237.3250000000007</v>
      </c>
      <c r="T4080">
        <f>DATEDIF(Table1[[#This Row],[ShipDate]],Table1[[#This Row],[DeliveryDate]],"d")</f>
        <v>7</v>
      </c>
      <c r="U4080" t="str">
        <f t="shared" si="127"/>
        <v>On Time</v>
      </c>
    </row>
    <row r="4081" spans="1:21" x14ac:dyDescent="0.3">
      <c r="A4081" t="str">
        <f t="shared" si="126"/>
        <v>SO-004180</v>
      </c>
      <c r="B4081" t="s">
        <v>2</v>
      </c>
      <c r="C4081" t="s">
        <v>10</v>
      </c>
      <c r="D4081" s="1">
        <v>43600</v>
      </c>
      <c r="E4081" s="1">
        <v>43734</v>
      </c>
      <c r="F4081" s="1">
        <v>43751</v>
      </c>
      <c r="G4081" s="1">
        <v>43760</v>
      </c>
      <c r="H4081" t="s">
        <v>54</v>
      </c>
      <c r="I4081">
        <v>24</v>
      </c>
      <c r="J4081">
        <v>7</v>
      </c>
      <c r="K4081">
        <v>165</v>
      </c>
      <c r="L4081">
        <v>17</v>
      </c>
      <c r="M4081">
        <v>1</v>
      </c>
      <c r="N4081">
        <v>0.05</v>
      </c>
      <c r="O4081">
        <v>623.1</v>
      </c>
      <c r="P4081">
        <v>1038.5</v>
      </c>
      <c r="Q4081">
        <f>Table1[[#This Row],[OrderQuantity]]*Table1[[#This Row],[UnitPrice]]</f>
        <v>1038.5</v>
      </c>
      <c r="R4081">
        <f>Table1[[#This Row],[OrderQuantity]]*Table1[[#This Row],[UnitCost]]</f>
        <v>623.1</v>
      </c>
      <c r="S4081">
        <f>Table1[[#This Row],[OrderQuantity]]*Table1[[#This Row],[UnitPrice]]*(1-Table1[[#This Row],[DiscountApplied]]) - (Table1[[#This Row],[OrderQuantity]]*Table1[[#This Row],[UnitCost]])</f>
        <v>363.47499999999991</v>
      </c>
      <c r="T4081">
        <f>DATEDIF(Table1[[#This Row],[ShipDate]],Table1[[#This Row],[DeliveryDate]],"d")</f>
        <v>9</v>
      </c>
      <c r="U4081" t="str">
        <f t="shared" si="127"/>
        <v>Late</v>
      </c>
    </row>
    <row r="4082" spans="1:21" x14ac:dyDescent="0.3">
      <c r="A4082" t="str">
        <f t="shared" si="126"/>
        <v>SO-004181</v>
      </c>
      <c r="B4082" t="s">
        <v>2</v>
      </c>
      <c r="C4082" t="s">
        <v>8</v>
      </c>
      <c r="D4082" s="1">
        <v>43600</v>
      </c>
      <c r="E4082" s="1">
        <v>43734</v>
      </c>
      <c r="F4082" s="1">
        <v>43755</v>
      </c>
      <c r="G4082" s="1">
        <v>43759</v>
      </c>
      <c r="H4082" t="s">
        <v>54</v>
      </c>
      <c r="I4082">
        <v>23</v>
      </c>
      <c r="J4082">
        <v>37</v>
      </c>
      <c r="K4082">
        <v>363</v>
      </c>
      <c r="L4082">
        <v>17</v>
      </c>
      <c r="M4082">
        <v>5</v>
      </c>
      <c r="N4082">
        <v>0.08</v>
      </c>
      <c r="O4082">
        <v>877.97</v>
      </c>
      <c r="P4082">
        <v>1125.5999999999999</v>
      </c>
      <c r="Q4082">
        <f>Table1[[#This Row],[OrderQuantity]]*Table1[[#This Row],[UnitPrice]]</f>
        <v>5628</v>
      </c>
      <c r="R4082">
        <f>Table1[[#This Row],[OrderQuantity]]*Table1[[#This Row],[UnitCost]]</f>
        <v>4389.8500000000004</v>
      </c>
      <c r="S4082">
        <f>Table1[[#This Row],[OrderQuantity]]*Table1[[#This Row],[UnitPrice]]*(1-Table1[[#This Row],[DiscountApplied]]) - (Table1[[#This Row],[OrderQuantity]]*Table1[[#This Row],[UnitCost]])</f>
        <v>787.90999999999985</v>
      </c>
      <c r="T4082">
        <f>DATEDIF(Table1[[#This Row],[ShipDate]],Table1[[#This Row],[DeliveryDate]],"d")</f>
        <v>4</v>
      </c>
      <c r="U4082" t="str">
        <f t="shared" si="127"/>
        <v>On Time</v>
      </c>
    </row>
    <row r="4083" spans="1:21" x14ac:dyDescent="0.3">
      <c r="A4083" t="str">
        <f t="shared" si="126"/>
        <v>SO-004182</v>
      </c>
      <c r="B4083" t="s">
        <v>3</v>
      </c>
      <c r="C4083" t="s">
        <v>8</v>
      </c>
      <c r="D4083" s="1">
        <v>43600</v>
      </c>
      <c r="E4083" s="1">
        <v>43734</v>
      </c>
      <c r="F4083" s="1">
        <v>43754</v>
      </c>
      <c r="G4083" s="1">
        <v>43763</v>
      </c>
      <c r="H4083" t="s">
        <v>54</v>
      </c>
      <c r="I4083">
        <v>4</v>
      </c>
      <c r="J4083">
        <v>2</v>
      </c>
      <c r="K4083">
        <v>360</v>
      </c>
      <c r="L4083">
        <v>7</v>
      </c>
      <c r="M4083">
        <v>8</v>
      </c>
      <c r="N4083">
        <v>0.08</v>
      </c>
      <c r="O4083">
        <v>1495.44</v>
      </c>
      <c r="P4083">
        <v>1869.3</v>
      </c>
      <c r="Q4083">
        <f>Table1[[#This Row],[OrderQuantity]]*Table1[[#This Row],[UnitPrice]]</f>
        <v>14954.4</v>
      </c>
      <c r="R4083">
        <f>Table1[[#This Row],[OrderQuantity]]*Table1[[#This Row],[UnitCost]]</f>
        <v>11963.52</v>
      </c>
      <c r="S4083">
        <f>Table1[[#This Row],[OrderQuantity]]*Table1[[#This Row],[UnitPrice]]*(1-Table1[[#This Row],[DiscountApplied]]) - (Table1[[#This Row],[OrderQuantity]]*Table1[[#This Row],[UnitCost]])</f>
        <v>1794.5280000000002</v>
      </c>
      <c r="T4083">
        <f>DATEDIF(Table1[[#This Row],[ShipDate]],Table1[[#This Row],[DeliveryDate]],"d")</f>
        <v>9</v>
      </c>
      <c r="U4083" t="str">
        <f t="shared" si="127"/>
        <v>Late</v>
      </c>
    </row>
    <row r="4084" spans="1:21" x14ac:dyDescent="0.3">
      <c r="A4084" t="str">
        <f t="shared" si="126"/>
        <v>SO-004183</v>
      </c>
      <c r="B4084" t="s">
        <v>3</v>
      </c>
      <c r="C4084" t="s">
        <v>10</v>
      </c>
      <c r="D4084" s="1">
        <v>43600</v>
      </c>
      <c r="E4084" s="1">
        <v>43735</v>
      </c>
      <c r="F4084" s="1">
        <v>43746</v>
      </c>
      <c r="G4084" s="1">
        <v>43753</v>
      </c>
      <c r="H4084" t="s">
        <v>54</v>
      </c>
      <c r="I4084">
        <v>12</v>
      </c>
      <c r="J4084">
        <v>27</v>
      </c>
      <c r="K4084">
        <v>134</v>
      </c>
      <c r="L4084">
        <v>40</v>
      </c>
      <c r="M4084">
        <v>8</v>
      </c>
      <c r="N4084">
        <v>0.1</v>
      </c>
      <c r="O4084">
        <v>704.91</v>
      </c>
      <c r="P4084">
        <v>1118.9000000000001</v>
      </c>
      <c r="Q4084">
        <f>Table1[[#This Row],[OrderQuantity]]*Table1[[#This Row],[UnitPrice]]</f>
        <v>8951.2000000000007</v>
      </c>
      <c r="R4084">
        <f>Table1[[#This Row],[OrderQuantity]]*Table1[[#This Row],[UnitCost]]</f>
        <v>5639.28</v>
      </c>
      <c r="S4084">
        <f>Table1[[#This Row],[OrderQuantity]]*Table1[[#This Row],[UnitPrice]]*(1-Table1[[#This Row],[DiscountApplied]]) - (Table1[[#This Row],[OrderQuantity]]*Table1[[#This Row],[UnitCost]])</f>
        <v>2416.8000000000011</v>
      </c>
      <c r="T4084">
        <f>DATEDIF(Table1[[#This Row],[ShipDate]],Table1[[#This Row],[DeliveryDate]],"d")</f>
        <v>7</v>
      </c>
      <c r="U4084" t="str">
        <f t="shared" si="127"/>
        <v>On Time</v>
      </c>
    </row>
    <row r="4085" spans="1:21" x14ac:dyDescent="0.3">
      <c r="A4085" t="str">
        <f t="shared" si="126"/>
        <v>SO-004184</v>
      </c>
      <c r="B4085" t="s">
        <v>3</v>
      </c>
      <c r="C4085" t="s">
        <v>12</v>
      </c>
      <c r="D4085" s="1">
        <v>43600</v>
      </c>
      <c r="E4085" s="1">
        <v>43735</v>
      </c>
      <c r="F4085" s="1">
        <v>43737</v>
      </c>
      <c r="G4085" s="1">
        <v>43738</v>
      </c>
      <c r="H4085" t="s">
        <v>54</v>
      </c>
      <c r="I4085">
        <v>5</v>
      </c>
      <c r="J4085">
        <v>36</v>
      </c>
      <c r="K4085">
        <v>209</v>
      </c>
      <c r="L4085">
        <v>11</v>
      </c>
      <c r="M4085">
        <v>4</v>
      </c>
      <c r="N4085">
        <v>0.08</v>
      </c>
      <c r="O4085">
        <v>827.32</v>
      </c>
      <c r="P4085">
        <v>1969.8</v>
      </c>
      <c r="Q4085">
        <f>Table1[[#This Row],[OrderQuantity]]*Table1[[#This Row],[UnitPrice]]</f>
        <v>7879.2</v>
      </c>
      <c r="R4085">
        <f>Table1[[#This Row],[OrderQuantity]]*Table1[[#This Row],[UnitCost]]</f>
        <v>3309.28</v>
      </c>
      <c r="S4085">
        <f>Table1[[#This Row],[OrderQuantity]]*Table1[[#This Row],[UnitPrice]]*(1-Table1[[#This Row],[DiscountApplied]]) - (Table1[[#This Row],[OrderQuantity]]*Table1[[#This Row],[UnitCost]])</f>
        <v>3939.5840000000003</v>
      </c>
      <c r="T4085">
        <f>DATEDIF(Table1[[#This Row],[ShipDate]],Table1[[#This Row],[DeliveryDate]],"d")</f>
        <v>1</v>
      </c>
      <c r="U4085" t="str">
        <f t="shared" si="127"/>
        <v>On Time</v>
      </c>
    </row>
    <row r="4086" spans="1:21" x14ac:dyDescent="0.3">
      <c r="A4086" t="str">
        <f t="shared" si="126"/>
        <v>SO-004185</v>
      </c>
      <c r="B4086" t="s">
        <v>3</v>
      </c>
      <c r="C4086" t="s">
        <v>12</v>
      </c>
      <c r="D4086" s="1">
        <v>43600</v>
      </c>
      <c r="E4086" s="1">
        <v>43735</v>
      </c>
      <c r="F4086" s="1">
        <v>43756</v>
      </c>
      <c r="G4086" s="1">
        <v>43758</v>
      </c>
      <c r="H4086" t="s">
        <v>54</v>
      </c>
      <c r="I4086">
        <v>9</v>
      </c>
      <c r="J4086">
        <v>16</v>
      </c>
      <c r="K4086">
        <v>214</v>
      </c>
      <c r="L4086">
        <v>23</v>
      </c>
      <c r="M4086">
        <v>4</v>
      </c>
      <c r="N4086">
        <v>0.3</v>
      </c>
      <c r="O4086">
        <v>1612.49</v>
      </c>
      <c r="P4086">
        <v>3932.9</v>
      </c>
      <c r="Q4086">
        <f>Table1[[#This Row],[OrderQuantity]]*Table1[[#This Row],[UnitPrice]]</f>
        <v>15731.6</v>
      </c>
      <c r="R4086">
        <f>Table1[[#This Row],[OrderQuantity]]*Table1[[#This Row],[UnitCost]]</f>
        <v>6449.96</v>
      </c>
      <c r="S4086">
        <f>Table1[[#This Row],[OrderQuantity]]*Table1[[#This Row],[UnitPrice]]*(1-Table1[[#This Row],[DiscountApplied]]) - (Table1[[#This Row],[OrderQuantity]]*Table1[[#This Row],[UnitCost]])</f>
        <v>4562.1599999999989</v>
      </c>
      <c r="T4086">
        <f>DATEDIF(Table1[[#This Row],[ShipDate]],Table1[[#This Row],[DeliveryDate]],"d")</f>
        <v>2</v>
      </c>
      <c r="U4086" t="str">
        <f t="shared" si="127"/>
        <v>On Time</v>
      </c>
    </row>
    <row r="4087" spans="1:21" x14ac:dyDescent="0.3">
      <c r="A4087" t="str">
        <f t="shared" si="126"/>
        <v>SO-004186</v>
      </c>
      <c r="B4087" t="s">
        <v>3</v>
      </c>
      <c r="C4087" t="s">
        <v>12</v>
      </c>
      <c r="D4087" s="1">
        <v>43600</v>
      </c>
      <c r="E4087" s="1">
        <v>43735</v>
      </c>
      <c r="F4087" s="1">
        <v>43746</v>
      </c>
      <c r="G4087" s="1">
        <v>43753</v>
      </c>
      <c r="H4087" t="s">
        <v>54</v>
      </c>
      <c r="I4087">
        <v>9</v>
      </c>
      <c r="J4087">
        <v>29</v>
      </c>
      <c r="K4087">
        <v>215</v>
      </c>
      <c r="L4087">
        <v>38</v>
      </c>
      <c r="M4087">
        <v>3</v>
      </c>
      <c r="N4087">
        <v>0.05</v>
      </c>
      <c r="O4087">
        <v>723.4</v>
      </c>
      <c r="P4087">
        <v>1185.9000000000001</v>
      </c>
      <c r="Q4087">
        <f>Table1[[#This Row],[OrderQuantity]]*Table1[[#This Row],[UnitPrice]]</f>
        <v>3557.7000000000003</v>
      </c>
      <c r="R4087">
        <f>Table1[[#This Row],[OrderQuantity]]*Table1[[#This Row],[UnitCost]]</f>
        <v>2170.1999999999998</v>
      </c>
      <c r="S4087">
        <f>Table1[[#This Row],[OrderQuantity]]*Table1[[#This Row],[UnitPrice]]*(1-Table1[[#This Row],[DiscountApplied]]) - (Table1[[#This Row],[OrderQuantity]]*Table1[[#This Row],[UnitCost]])</f>
        <v>1209.6150000000002</v>
      </c>
      <c r="T4087">
        <f>DATEDIF(Table1[[#This Row],[ShipDate]],Table1[[#This Row],[DeliveryDate]],"d")</f>
        <v>7</v>
      </c>
      <c r="U4087" t="str">
        <f t="shared" si="127"/>
        <v>On Time</v>
      </c>
    </row>
    <row r="4088" spans="1:21" x14ac:dyDescent="0.3">
      <c r="A4088" t="str">
        <f t="shared" si="126"/>
        <v>SO-004187</v>
      </c>
      <c r="B4088" t="s">
        <v>3</v>
      </c>
      <c r="C4088" t="s">
        <v>12</v>
      </c>
      <c r="D4088" s="1">
        <v>43600</v>
      </c>
      <c r="E4088" s="1">
        <v>43735</v>
      </c>
      <c r="F4088" s="1">
        <v>43755</v>
      </c>
      <c r="G4088" s="1">
        <v>43759</v>
      </c>
      <c r="H4088" t="s">
        <v>54</v>
      </c>
      <c r="I4088">
        <v>3</v>
      </c>
      <c r="J4088">
        <v>12</v>
      </c>
      <c r="K4088">
        <v>231</v>
      </c>
      <c r="L4088">
        <v>46</v>
      </c>
      <c r="M4088">
        <v>8</v>
      </c>
      <c r="N4088">
        <v>0.05</v>
      </c>
      <c r="O4088">
        <v>668.79</v>
      </c>
      <c r="P4088">
        <v>1078.7</v>
      </c>
      <c r="Q4088">
        <f>Table1[[#This Row],[OrderQuantity]]*Table1[[#This Row],[UnitPrice]]</f>
        <v>8629.6</v>
      </c>
      <c r="R4088">
        <f>Table1[[#This Row],[OrderQuantity]]*Table1[[#This Row],[UnitCost]]</f>
        <v>5350.32</v>
      </c>
      <c r="S4088">
        <f>Table1[[#This Row],[OrderQuantity]]*Table1[[#This Row],[UnitPrice]]*(1-Table1[[#This Row],[DiscountApplied]]) - (Table1[[#This Row],[OrderQuantity]]*Table1[[#This Row],[UnitCost]])</f>
        <v>2847.8000000000011</v>
      </c>
      <c r="T4088">
        <f>DATEDIF(Table1[[#This Row],[ShipDate]],Table1[[#This Row],[DeliveryDate]],"d")</f>
        <v>4</v>
      </c>
      <c r="U4088" t="str">
        <f t="shared" si="127"/>
        <v>On Time</v>
      </c>
    </row>
    <row r="4089" spans="1:21" x14ac:dyDescent="0.3">
      <c r="A4089" t="str">
        <f t="shared" si="126"/>
        <v>SO-004188</v>
      </c>
      <c r="B4089" t="s">
        <v>4</v>
      </c>
      <c r="C4089" t="s">
        <v>11</v>
      </c>
      <c r="D4089" s="1">
        <v>43600</v>
      </c>
      <c r="E4089" s="1">
        <v>43735</v>
      </c>
      <c r="F4089" s="1">
        <v>43760</v>
      </c>
      <c r="G4089" s="1">
        <v>43766</v>
      </c>
      <c r="H4089" t="s">
        <v>54</v>
      </c>
      <c r="I4089">
        <v>18</v>
      </c>
      <c r="J4089">
        <v>44</v>
      </c>
      <c r="K4089">
        <v>286</v>
      </c>
      <c r="L4089">
        <v>33</v>
      </c>
      <c r="M4089">
        <v>7</v>
      </c>
      <c r="N4089">
        <v>0.05</v>
      </c>
      <c r="O4089">
        <v>437.18</v>
      </c>
      <c r="P4089">
        <v>971.5</v>
      </c>
      <c r="Q4089">
        <f>Table1[[#This Row],[OrderQuantity]]*Table1[[#This Row],[UnitPrice]]</f>
        <v>6800.5</v>
      </c>
      <c r="R4089">
        <f>Table1[[#This Row],[OrderQuantity]]*Table1[[#This Row],[UnitCost]]</f>
        <v>3060.26</v>
      </c>
      <c r="S4089">
        <f>Table1[[#This Row],[OrderQuantity]]*Table1[[#This Row],[UnitPrice]]*(1-Table1[[#This Row],[DiscountApplied]]) - (Table1[[#This Row],[OrderQuantity]]*Table1[[#This Row],[UnitCost]])</f>
        <v>3400.2149999999992</v>
      </c>
      <c r="T4089">
        <f>DATEDIF(Table1[[#This Row],[ShipDate]],Table1[[#This Row],[DeliveryDate]],"d")</f>
        <v>6</v>
      </c>
      <c r="U4089" t="str">
        <f t="shared" si="127"/>
        <v>On Time</v>
      </c>
    </row>
    <row r="4090" spans="1:21" x14ac:dyDescent="0.3">
      <c r="A4090" t="str">
        <f t="shared" si="126"/>
        <v>SO-004189</v>
      </c>
      <c r="B4090" t="s">
        <v>2</v>
      </c>
      <c r="C4090" t="s">
        <v>9</v>
      </c>
      <c r="D4090" s="1">
        <v>43600</v>
      </c>
      <c r="E4090" s="1">
        <v>43736</v>
      </c>
      <c r="F4090" s="1">
        <v>43763</v>
      </c>
      <c r="G4090" s="1">
        <v>43768</v>
      </c>
      <c r="H4090" t="s">
        <v>54</v>
      </c>
      <c r="I4090">
        <v>22</v>
      </c>
      <c r="J4090">
        <v>16</v>
      </c>
      <c r="K4090">
        <v>64</v>
      </c>
      <c r="L4090">
        <v>38</v>
      </c>
      <c r="M4090">
        <v>4</v>
      </c>
      <c r="N4090">
        <v>0.2</v>
      </c>
      <c r="O4090">
        <v>142.38</v>
      </c>
      <c r="P4090">
        <v>167.5</v>
      </c>
      <c r="Q4090">
        <f>Table1[[#This Row],[OrderQuantity]]*Table1[[#This Row],[UnitPrice]]</f>
        <v>670</v>
      </c>
      <c r="R4090">
        <f>Table1[[#This Row],[OrderQuantity]]*Table1[[#This Row],[UnitCost]]</f>
        <v>569.52</v>
      </c>
      <c r="S4090">
        <f>Table1[[#This Row],[OrderQuantity]]*Table1[[#This Row],[UnitPrice]]*(1-Table1[[#This Row],[DiscountApplied]]) - (Table1[[#This Row],[OrderQuantity]]*Table1[[#This Row],[UnitCost]])</f>
        <v>-33.519999999999982</v>
      </c>
      <c r="T4090">
        <f>DATEDIF(Table1[[#This Row],[ShipDate]],Table1[[#This Row],[DeliveryDate]],"d")</f>
        <v>5</v>
      </c>
      <c r="U4090" t="str">
        <f t="shared" si="127"/>
        <v>On Time</v>
      </c>
    </row>
    <row r="4091" spans="1:21" x14ac:dyDescent="0.3">
      <c r="A4091" t="str">
        <f t="shared" si="126"/>
        <v>SO-004190</v>
      </c>
      <c r="B4091" t="s">
        <v>4</v>
      </c>
      <c r="C4091" t="s">
        <v>10</v>
      </c>
      <c r="D4091" s="1">
        <v>43600</v>
      </c>
      <c r="E4091" s="1">
        <v>43736</v>
      </c>
      <c r="F4091" s="1">
        <v>43751</v>
      </c>
      <c r="G4091" s="1">
        <v>43754</v>
      </c>
      <c r="H4091" t="s">
        <v>54</v>
      </c>
      <c r="I4091">
        <v>20</v>
      </c>
      <c r="J4091">
        <v>18</v>
      </c>
      <c r="K4091">
        <v>146</v>
      </c>
      <c r="L4091">
        <v>40</v>
      </c>
      <c r="M4091">
        <v>6</v>
      </c>
      <c r="N4091">
        <v>0.05</v>
      </c>
      <c r="O4091">
        <v>2249.39</v>
      </c>
      <c r="P4091">
        <v>3946.3</v>
      </c>
      <c r="Q4091">
        <f>Table1[[#This Row],[OrderQuantity]]*Table1[[#This Row],[UnitPrice]]</f>
        <v>23677.800000000003</v>
      </c>
      <c r="R4091">
        <f>Table1[[#This Row],[OrderQuantity]]*Table1[[#This Row],[UnitCost]]</f>
        <v>13496.34</v>
      </c>
      <c r="S4091">
        <f>Table1[[#This Row],[OrderQuantity]]*Table1[[#This Row],[UnitPrice]]*(1-Table1[[#This Row],[DiscountApplied]]) - (Table1[[#This Row],[OrderQuantity]]*Table1[[#This Row],[UnitCost]])</f>
        <v>8997.5700000000033</v>
      </c>
      <c r="T4091">
        <f>DATEDIF(Table1[[#This Row],[ShipDate]],Table1[[#This Row],[DeliveryDate]],"d")</f>
        <v>3</v>
      </c>
      <c r="U4091" t="str">
        <f t="shared" si="127"/>
        <v>On Time</v>
      </c>
    </row>
    <row r="4092" spans="1:21" x14ac:dyDescent="0.3">
      <c r="A4092" t="str">
        <f t="shared" si="126"/>
        <v>SO-004191</v>
      </c>
      <c r="B4092" t="s">
        <v>2</v>
      </c>
      <c r="C4092" t="s">
        <v>12</v>
      </c>
      <c r="D4092" s="1">
        <v>43600</v>
      </c>
      <c r="E4092" s="1">
        <v>43736</v>
      </c>
      <c r="F4092" s="1">
        <v>43747</v>
      </c>
      <c r="G4092" s="1">
        <v>43755</v>
      </c>
      <c r="H4092" t="s">
        <v>54</v>
      </c>
      <c r="I4092">
        <v>22</v>
      </c>
      <c r="J4092">
        <v>40</v>
      </c>
      <c r="K4092">
        <v>258</v>
      </c>
      <c r="L4092">
        <v>1</v>
      </c>
      <c r="M4092">
        <v>2</v>
      </c>
      <c r="N4092">
        <v>0.2</v>
      </c>
      <c r="O4092">
        <v>703.5</v>
      </c>
      <c r="P4092">
        <v>1005</v>
      </c>
      <c r="Q4092">
        <f>Table1[[#This Row],[OrderQuantity]]*Table1[[#This Row],[UnitPrice]]</f>
        <v>2010</v>
      </c>
      <c r="R4092">
        <f>Table1[[#This Row],[OrderQuantity]]*Table1[[#This Row],[UnitCost]]</f>
        <v>1407</v>
      </c>
      <c r="S4092">
        <f>Table1[[#This Row],[OrderQuantity]]*Table1[[#This Row],[UnitPrice]]*(1-Table1[[#This Row],[DiscountApplied]]) - (Table1[[#This Row],[OrderQuantity]]*Table1[[#This Row],[UnitCost]])</f>
        <v>201</v>
      </c>
      <c r="T4092">
        <f>DATEDIF(Table1[[#This Row],[ShipDate]],Table1[[#This Row],[DeliveryDate]],"d")</f>
        <v>8</v>
      </c>
      <c r="U4092" t="str">
        <f t="shared" si="127"/>
        <v>Late</v>
      </c>
    </row>
    <row r="4093" spans="1:21" x14ac:dyDescent="0.3">
      <c r="A4093" t="str">
        <f t="shared" si="126"/>
        <v>SO-004192</v>
      </c>
      <c r="B4093" t="s">
        <v>3</v>
      </c>
      <c r="C4093" t="s">
        <v>10</v>
      </c>
      <c r="D4093" s="1">
        <v>43600</v>
      </c>
      <c r="E4093" s="1">
        <v>43736</v>
      </c>
      <c r="F4093" s="1">
        <v>43753</v>
      </c>
      <c r="G4093" s="1">
        <v>43761</v>
      </c>
      <c r="H4093" t="s">
        <v>54</v>
      </c>
      <c r="I4093">
        <v>11</v>
      </c>
      <c r="J4093">
        <v>34</v>
      </c>
      <c r="K4093">
        <v>108</v>
      </c>
      <c r="L4093">
        <v>14</v>
      </c>
      <c r="M4093">
        <v>1</v>
      </c>
      <c r="N4093">
        <v>0.08</v>
      </c>
      <c r="O4093">
        <v>485.62</v>
      </c>
      <c r="P4093">
        <v>1011.7</v>
      </c>
      <c r="Q4093">
        <f>Table1[[#This Row],[OrderQuantity]]*Table1[[#This Row],[UnitPrice]]</f>
        <v>1011.7</v>
      </c>
      <c r="R4093">
        <f>Table1[[#This Row],[OrderQuantity]]*Table1[[#This Row],[UnitCost]]</f>
        <v>485.62</v>
      </c>
      <c r="S4093">
        <f>Table1[[#This Row],[OrderQuantity]]*Table1[[#This Row],[UnitPrice]]*(1-Table1[[#This Row],[DiscountApplied]]) - (Table1[[#This Row],[OrderQuantity]]*Table1[[#This Row],[UnitCost]])</f>
        <v>445.14400000000012</v>
      </c>
      <c r="T4093">
        <f>DATEDIF(Table1[[#This Row],[ShipDate]],Table1[[#This Row],[DeliveryDate]],"d")</f>
        <v>8</v>
      </c>
      <c r="U4093" t="str">
        <f t="shared" si="127"/>
        <v>Late</v>
      </c>
    </row>
    <row r="4094" spans="1:21" x14ac:dyDescent="0.3">
      <c r="A4094" t="str">
        <f t="shared" si="126"/>
        <v>SO-004193</v>
      </c>
      <c r="B4094" t="s">
        <v>4</v>
      </c>
      <c r="C4094" t="s">
        <v>12</v>
      </c>
      <c r="D4094" s="1">
        <v>43600</v>
      </c>
      <c r="E4094" s="1">
        <v>43736</v>
      </c>
      <c r="F4094" s="1">
        <v>43754</v>
      </c>
      <c r="G4094" s="1">
        <v>43757</v>
      </c>
      <c r="H4094" t="s">
        <v>54</v>
      </c>
      <c r="I4094">
        <v>13</v>
      </c>
      <c r="J4094">
        <v>31</v>
      </c>
      <c r="K4094">
        <v>252</v>
      </c>
      <c r="L4094">
        <v>4</v>
      </c>
      <c r="M4094">
        <v>1</v>
      </c>
      <c r="N4094">
        <v>0.05</v>
      </c>
      <c r="O4094">
        <v>1676.54</v>
      </c>
      <c r="P4094">
        <v>2941.3</v>
      </c>
      <c r="Q4094">
        <f>Table1[[#This Row],[OrderQuantity]]*Table1[[#This Row],[UnitPrice]]</f>
        <v>2941.3</v>
      </c>
      <c r="R4094">
        <f>Table1[[#This Row],[OrderQuantity]]*Table1[[#This Row],[UnitCost]]</f>
        <v>1676.54</v>
      </c>
      <c r="S4094">
        <f>Table1[[#This Row],[OrderQuantity]]*Table1[[#This Row],[UnitPrice]]*(1-Table1[[#This Row],[DiscountApplied]]) - (Table1[[#This Row],[OrderQuantity]]*Table1[[#This Row],[UnitCost]])</f>
        <v>1117.6950000000002</v>
      </c>
      <c r="T4094">
        <f>DATEDIF(Table1[[#This Row],[ShipDate]],Table1[[#This Row],[DeliveryDate]],"d")</f>
        <v>3</v>
      </c>
      <c r="U4094" t="str">
        <f t="shared" si="127"/>
        <v>On Time</v>
      </c>
    </row>
    <row r="4095" spans="1:21" x14ac:dyDescent="0.3">
      <c r="A4095" t="str">
        <f t="shared" si="126"/>
        <v>SO-004194</v>
      </c>
      <c r="B4095" t="s">
        <v>3</v>
      </c>
      <c r="C4095" t="s">
        <v>8</v>
      </c>
      <c r="D4095" s="1">
        <v>43600</v>
      </c>
      <c r="E4095" s="1">
        <v>43736</v>
      </c>
      <c r="F4095" s="1">
        <v>43742</v>
      </c>
      <c r="G4095" s="1">
        <v>43749</v>
      </c>
      <c r="H4095" t="s">
        <v>54</v>
      </c>
      <c r="I4095">
        <v>8</v>
      </c>
      <c r="J4095">
        <v>26</v>
      </c>
      <c r="K4095">
        <v>346</v>
      </c>
      <c r="L4095">
        <v>5</v>
      </c>
      <c r="M4095">
        <v>7</v>
      </c>
      <c r="N4095">
        <v>0.1</v>
      </c>
      <c r="O4095">
        <v>2721</v>
      </c>
      <c r="P4095">
        <v>3832.4</v>
      </c>
      <c r="Q4095">
        <f>Table1[[#This Row],[OrderQuantity]]*Table1[[#This Row],[UnitPrice]]</f>
        <v>26826.799999999999</v>
      </c>
      <c r="R4095">
        <f>Table1[[#This Row],[OrderQuantity]]*Table1[[#This Row],[UnitCost]]</f>
        <v>19047</v>
      </c>
      <c r="S4095">
        <f>Table1[[#This Row],[OrderQuantity]]*Table1[[#This Row],[UnitPrice]]*(1-Table1[[#This Row],[DiscountApplied]]) - (Table1[[#This Row],[OrderQuantity]]*Table1[[#This Row],[UnitCost]])</f>
        <v>5097.119999999999</v>
      </c>
      <c r="T4095">
        <f>DATEDIF(Table1[[#This Row],[ShipDate]],Table1[[#This Row],[DeliveryDate]],"d")</f>
        <v>7</v>
      </c>
      <c r="U4095" t="str">
        <f t="shared" si="127"/>
        <v>On Time</v>
      </c>
    </row>
    <row r="4096" spans="1:21" x14ac:dyDescent="0.3">
      <c r="A4096" t="str">
        <f t="shared" si="126"/>
        <v>SO-004195</v>
      </c>
      <c r="B4096" t="s">
        <v>2</v>
      </c>
      <c r="C4096" t="s">
        <v>13</v>
      </c>
      <c r="D4096" s="1">
        <v>43600</v>
      </c>
      <c r="E4096" s="1">
        <v>43736</v>
      </c>
      <c r="F4096" s="1">
        <v>43759</v>
      </c>
      <c r="G4096" s="1">
        <v>43767</v>
      </c>
      <c r="H4096" t="s">
        <v>54</v>
      </c>
      <c r="I4096">
        <v>21</v>
      </c>
      <c r="J4096">
        <v>21</v>
      </c>
      <c r="K4096">
        <v>22</v>
      </c>
      <c r="L4096">
        <v>15</v>
      </c>
      <c r="M4096">
        <v>6</v>
      </c>
      <c r="N4096">
        <v>0.08</v>
      </c>
      <c r="O4096">
        <v>2710.82</v>
      </c>
      <c r="P4096">
        <v>3986.5</v>
      </c>
      <c r="Q4096">
        <f>Table1[[#This Row],[OrderQuantity]]*Table1[[#This Row],[UnitPrice]]</f>
        <v>23919</v>
      </c>
      <c r="R4096">
        <f>Table1[[#This Row],[OrderQuantity]]*Table1[[#This Row],[UnitCost]]</f>
        <v>16264.920000000002</v>
      </c>
      <c r="S4096">
        <f>Table1[[#This Row],[OrderQuantity]]*Table1[[#This Row],[UnitPrice]]*(1-Table1[[#This Row],[DiscountApplied]]) - (Table1[[#This Row],[OrderQuantity]]*Table1[[#This Row],[UnitCost]])</f>
        <v>5740.5599999999977</v>
      </c>
      <c r="T4096">
        <f>DATEDIF(Table1[[#This Row],[ShipDate]],Table1[[#This Row],[DeliveryDate]],"d")</f>
        <v>8</v>
      </c>
      <c r="U4096" t="str">
        <f t="shared" si="127"/>
        <v>Late</v>
      </c>
    </row>
    <row r="4097" spans="1:21" x14ac:dyDescent="0.3">
      <c r="A4097" t="str">
        <f t="shared" si="126"/>
        <v>SO-004196</v>
      </c>
      <c r="B4097" t="s">
        <v>4</v>
      </c>
      <c r="C4097" t="s">
        <v>10</v>
      </c>
      <c r="D4097" s="1">
        <v>43600</v>
      </c>
      <c r="E4097" s="1">
        <v>43736</v>
      </c>
      <c r="F4097" s="1">
        <v>43741</v>
      </c>
      <c r="G4097" s="1">
        <v>43751</v>
      </c>
      <c r="H4097" t="s">
        <v>54</v>
      </c>
      <c r="I4097">
        <v>17</v>
      </c>
      <c r="J4097">
        <v>45</v>
      </c>
      <c r="K4097">
        <v>181</v>
      </c>
      <c r="L4097">
        <v>28</v>
      </c>
      <c r="M4097">
        <v>3</v>
      </c>
      <c r="N4097">
        <v>0.05</v>
      </c>
      <c r="O4097">
        <v>829.59</v>
      </c>
      <c r="P4097">
        <v>1011.7</v>
      </c>
      <c r="Q4097">
        <f>Table1[[#This Row],[OrderQuantity]]*Table1[[#This Row],[UnitPrice]]</f>
        <v>3035.1000000000004</v>
      </c>
      <c r="R4097">
        <f>Table1[[#This Row],[OrderQuantity]]*Table1[[#This Row],[UnitCost]]</f>
        <v>2488.77</v>
      </c>
      <c r="S4097">
        <f>Table1[[#This Row],[OrderQuantity]]*Table1[[#This Row],[UnitPrice]]*(1-Table1[[#This Row],[DiscountApplied]]) - (Table1[[#This Row],[OrderQuantity]]*Table1[[#This Row],[UnitCost]])</f>
        <v>394.57500000000027</v>
      </c>
      <c r="T4097">
        <f>DATEDIF(Table1[[#This Row],[ShipDate]],Table1[[#This Row],[DeliveryDate]],"d")</f>
        <v>10</v>
      </c>
      <c r="U4097" t="str">
        <f t="shared" si="127"/>
        <v>Late</v>
      </c>
    </row>
    <row r="4098" spans="1:21" x14ac:dyDescent="0.3">
      <c r="A4098" t="str">
        <f t="shared" ref="A4098:A4161" si="128">"SO-" &amp; TEXT(ROW(A4098)+99,"000000")</f>
        <v>SO-004197</v>
      </c>
      <c r="B4098" t="s">
        <v>4</v>
      </c>
      <c r="C4098" t="s">
        <v>10</v>
      </c>
      <c r="D4098" s="1">
        <v>43600</v>
      </c>
      <c r="E4098" s="1">
        <v>43736</v>
      </c>
      <c r="F4098" s="1">
        <v>43750</v>
      </c>
      <c r="G4098" s="1">
        <v>43758</v>
      </c>
      <c r="H4098" t="s">
        <v>54</v>
      </c>
      <c r="I4098">
        <v>17</v>
      </c>
      <c r="J4098">
        <v>1</v>
      </c>
      <c r="K4098">
        <v>200</v>
      </c>
      <c r="L4098">
        <v>40</v>
      </c>
      <c r="M4098">
        <v>4</v>
      </c>
      <c r="N4098">
        <v>0.2</v>
      </c>
      <c r="O4098">
        <v>1728.94</v>
      </c>
      <c r="P4098">
        <v>2659.9</v>
      </c>
      <c r="Q4098">
        <f>Table1[[#This Row],[OrderQuantity]]*Table1[[#This Row],[UnitPrice]]</f>
        <v>10639.6</v>
      </c>
      <c r="R4098">
        <f>Table1[[#This Row],[OrderQuantity]]*Table1[[#This Row],[UnitCost]]</f>
        <v>6915.76</v>
      </c>
      <c r="S4098">
        <f>Table1[[#This Row],[OrderQuantity]]*Table1[[#This Row],[UnitPrice]]*(1-Table1[[#This Row],[DiscountApplied]]) - (Table1[[#This Row],[OrderQuantity]]*Table1[[#This Row],[UnitCost]])</f>
        <v>1595.92</v>
      </c>
      <c r="T4098">
        <f>DATEDIF(Table1[[#This Row],[ShipDate]],Table1[[#This Row],[DeliveryDate]],"d")</f>
        <v>8</v>
      </c>
      <c r="U4098" t="str">
        <f t="shared" ref="U4098:U4161" si="129">IF(T4098&gt;7,"Late","On Time")</f>
        <v>Late</v>
      </c>
    </row>
    <row r="4099" spans="1:21" x14ac:dyDescent="0.3">
      <c r="A4099" t="str">
        <f t="shared" si="128"/>
        <v>SO-004198</v>
      </c>
      <c r="B4099" t="s">
        <v>4</v>
      </c>
      <c r="C4099" t="s">
        <v>10</v>
      </c>
      <c r="D4099" s="1">
        <v>43700</v>
      </c>
      <c r="E4099" s="1">
        <v>43736</v>
      </c>
      <c r="F4099" s="1">
        <v>43739</v>
      </c>
      <c r="G4099" s="1">
        <v>43746</v>
      </c>
      <c r="H4099" t="s">
        <v>54</v>
      </c>
      <c r="I4099">
        <v>18</v>
      </c>
      <c r="J4099">
        <v>26</v>
      </c>
      <c r="K4099">
        <v>100</v>
      </c>
      <c r="L4099">
        <v>1</v>
      </c>
      <c r="M4099">
        <v>8</v>
      </c>
      <c r="N4099">
        <v>0.05</v>
      </c>
      <c r="O4099">
        <v>585.91999999999996</v>
      </c>
      <c r="P4099">
        <v>1065.3</v>
      </c>
      <c r="Q4099">
        <f>Table1[[#This Row],[OrderQuantity]]*Table1[[#This Row],[UnitPrice]]</f>
        <v>8522.4</v>
      </c>
      <c r="R4099">
        <f>Table1[[#This Row],[OrderQuantity]]*Table1[[#This Row],[UnitCost]]</f>
        <v>4687.3599999999997</v>
      </c>
      <c r="S4099">
        <f>Table1[[#This Row],[OrderQuantity]]*Table1[[#This Row],[UnitPrice]]*(1-Table1[[#This Row],[DiscountApplied]]) - (Table1[[#This Row],[OrderQuantity]]*Table1[[#This Row],[UnitCost]])</f>
        <v>3408.9199999999992</v>
      </c>
      <c r="T4099">
        <f>DATEDIF(Table1[[#This Row],[ShipDate]],Table1[[#This Row],[DeliveryDate]],"d")</f>
        <v>7</v>
      </c>
      <c r="U4099" t="str">
        <f t="shared" si="129"/>
        <v>On Time</v>
      </c>
    </row>
    <row r="4100" spans="1:21" x14ac:dyDescent="0.3">
      <c r="A4100" t="str">
        <f t="shared" si="128"/>
        <v>SO-004199</v>
      </c>
      <c r="B4100" t="s">
        <v>4</v>
      </c>
      <c r="C4100" t="s">
        <v>12</v>
      </c>
      <c r="D4100" s="1">
        <v>43700</v>
      </c>
      <c r="E4100" s="1">
        <v>43736</v>
      </c>
      <c r="F4100" s="1">
        <v>43758</v>
      </c>
      <c r="G4100" s="1">
        <v>43765</v>
      </c>
      <c r="H4100" t="s">
        <v>54</v>
      </c>
      <c r="I4100">
        <v>16</v>
      </c>
      <c r="J4100">
        <v>8</v>
      </c>
      <c r="K4100">
        <v>226</v>
      </c>
      <c r="L4100">
        <v>12</v>
      </c>
      <c r="M4100">
        <v>6</v>
      </c>
      <c r="N4100">
        <v>0.15</v>
      </c>
      <c r="O4100">
        <v>1006.88</v>
      </c>
      <c r="P4100">
        <v>1936.3</v>
      </c>
      <c r="Q4100">
        <f>Table1[[#This Row],[OrderQuantity]]*Table1[[#This Row],[UnitPrice]]</f>
        <v>11617.8</v>
      </c>
      <c r="R4100">
        <f>Table1[[#This Row],[OrderQuantity]]*Table1[[#This Row],[UnitCost]]</f>
        <v>6041.28</v>
      </c>
      <c r="S4100">
        <f>Table1[[#This Row],[OrderQuantity]]*Table1[[#This Row],[UnitPrice]]*(1-Table1[[#This Row],[DiscountApplied]]) - (Table1[[#This Row],[OrderQuantity]]*Table1[[#This Row],[UnitCost]])</f>
        <v>3833.8499999999995</v>
      </c>
      <c r="T4100">
        <f>DATEDIF(Table1[[#This Row],[ShipDate]],Table1[[#This Row],[DeliveryDate]],"d")</f>
        <v>7</v>
      </c>
      <c r="U4100" t="str">
        <f t="shared" si="129"/>
        <v>On Time</v>
      </c>
    </row>
    <row r="4101" spans="1:21" x14ac:dyDescent="0.3">
      <c r="A4101" t="str">
        <f t="shared" si="128"/>
        <v>SO-004200</v>
      </c>
      <c r="B4101" t="s">
        <v>2</v>
      </c>
      <c r="C4101" t="s">
        <v>10</v>
      </c>
      <c r="D4101" s="1">
        <v>43600</v>
      </c>
      <c r="E4101" s="1">
        <v>43736</v>
      </c>
      <c r="F4101" s="1">
        <v>43741</v>
      </c>
      <c r="G4101" s="1">
        <v>43749</v>
      </c>
      <c r="H4101" t="s">
        <v>54</v>
      </c>
      <c r="I4101">
        <v>21</v>
      </c>
      <c r="J4101">
        <v>32</v>
      </c>
      <c r="K4101">
        <v>161</v>
      </c>
      <c r="L4101">
        <v>47</v>
      </c>
      <c r="M4101">
        <v>4</v>
      </c>
      <c r="N4101">
        <v>0.08</v>
      </c>
      <c r="O4101">
        <v>112.76</v>
      </c>
      <c r="P4101">
        <v>221.1</v>
      </c>
      <c r="Q4101">
        <f>Table1[[#This Row],[OrderQuantity]]*Table1[[#This Row],[UnitPrice]]</f>
        <v>884.4</v>
      </c>
      <c r="R4101">
        <f>Table1[[#This Row],[OrderQuantity]]*Table1[[#This Row],[UnitCost]]</f>
        <v>451.04</v>
      </c>
      <c r="S4101">
        <f>Table1[[#This Row],[OrderQuantity]]*Table1[[#This Row],[UnitPrice]]*(1-Table1[[#This Row],[DiscountApplied]]) - (Table1[[#This Row],[OrderQuantity]]*Table1[[#This Row],[UnitCost]])</f>
        <v>362.608</v>
      </c>
      <c r="T4101">
        <f>DATEDIF(Table1[[#This Row],[ShipDate]],Table1[[#This Row],[DeliveryDate]],"d")</f>
        <v>8</v>
      </c>
      <c r="U4101" t="str">
        <f t="shared" si="129"/>
        <v>Late</v>
      </c>
    </row>
    <row r="4102" spans="1:21" x14ac:dyDescent="0.3">
      <c r="A4102" t="str">
        <f t="shared" si="128"/>
        <v>SO-004201</v>
      </c>
      <c r="B4102" t="s">
        <v>4</v>
      </c>
      <c r="C4102" t="s">
        <v>13</v>
      </c>
      <c r="D4102" s="1">
        <v>43600</v>
      </c>
      <c r="E4102" s="1">
        <v>43736</v>
      </c>
      <c r="F4102" s="1">
        <v>43750</v>
      </c>
      <c r="G4102" s="1">
        <v>43752</v>
      </c>
      <c r="H4102" t="s">
        <v>54</v>
      </c>
      <c r="I4102">
        <v>20</v>
      </c>
      <c r="J4102">
        <v>10</v>
      </c>
      <c r="K4102">
        <v>42</v>
      </c>
      <c r="L4102">
        <v>14</v>
      </c>
      <c r="M4102">
        <v>4</v>
      </c>
      <c r="N4102">
        <v>0.08</v>
      </c>
      <c r="O4102">
        <v>1086.2</v>
      </c>
      <c r="P4102">
        <v>1293.0999999999999</v>
      </c>
      <c r="Q4102">
        <f>Table1[[#This Row],[OrderQuantity]]*Table1[[#This Row],[UnitPrice]]</f>
        <v>5172.3999999999996</v>
      </c>
      <c r="R4102">
        <f>Table1[[#This Row],[OrderQuantity]]*Table1[[#This Row],[UnitCost]]</f>
        <v>4344.8</v>
      </c>
      <c r="S4102">
        <f>Table1[[#This Row],[OrderQuantity]]*Table1[[#This Row],[UnitPrice]]*(1-Table1[[#This Row],[DiscountApplied]]) - (Table1[[#This Row],[OrderQuantity]]*Table1[[#This Row],[UnitCost]])</f>
        <v>413.80799999999999</v>
      </c>
      <c r="T4102">
        <f>DATEDIF(Table1[[#This Row],[ShipDate]],Table1[[#This Row],[DeliveryDate]],"d")</f>
        <v>2</v>
      </c>
      <c r="U4102" t="str">
        <f t="shared" si="129"/>
        <v>On Time</v>
      </c>
    </row>
    <row r="4103" spans="1:21" x14ac:dyDescent="0.3">
      <c r="A4103" t="str">
        <f t="shared" si="128"/>
        <v>SO-004202</v>
      </c>
      <c r="B4103" t="s">
        <v>5</v>
      </c>
      <c r="C4103" t="s">
        <v>12</v>
      </c>
      <c r="D4103" s="1">
        <v>43600</v>
      </c>
      <c r="E4103" s="1">
        <v>43737</v>
      </c>
      <c r="F4103" s="1">
        <v>43757</v>
      </c>
      <c r="G4103" s="1">
        <v>43764</v>
      </c>
      <c r="H4103" t="s">
        <v>54</v>
      </c>
      <c r="I4103">
        <v>26</v>
      </c>
      <c r="J4103">
        <v>2</v>
      </c>
      <c r="K4103">
        <v>219</v>
      </c>
      <c r="L4103">
        <v>2</v>
      </c>
      <c r="M4103">
        <v>2</v>
      </c>
      <c r="N4103">
        <v>0.05</v>
      </c>
      <c r="O4103">
        <v>1196.96</v>
      </c>
      <c r="P4103">
        <v>2659.9</v>
      </c>
      <c r="Q4103">
        <f>Table1[[#This Row],[OrderQuantity]]*Table1[[#This Row],[UnitPrice]]</f>
        <v>5319.8</v>
      </c>
      <c r="R4103">
        <f>Table1[[#This Row],[OrderQuantity]]*Table1[[#This Row],[UnitCost]]</f>
        <v>2393.92</v>
      </c>
      <c r="S4103">
        <f>Table1[[#This Row],[OrderQuantity]]*Table1[[#This Row],[UnitPrice]]*(1-Table1[[#This Row],[DiscountApplied]]) - (Table1[[#This Row],[OrderQuantity]]*Table1[[#This Row],[UnitCost]])</f>
        <v>2659.8899999999994</v>
      </c>
      <c r="T4103">
        <f>DATEDIF(Table1[[#This Row],[ShipDate]],Table1[[#This Row],[DeliveryDate]],"d")</f>
        <v>7</v>
      </c>
      <c r="U4103" t="str">
        <f t="shared" si="129"/>
        <v>On Time</v>
      </c>
    </row>
    <row r="4104" spans="1:21" x14ac:dyDescent="0.3">
      <c r="A4104" t="str">
        <f t="shared" si="128"/>
        <v>SO-004203</v>
      </c>
      <c r="B4104" t="s">
        <v>3</v>
      </c>
      <c r="C4104" t="s">
        <v>11</v>
      </c>
      <c r="D4104" s="1">
        <v>43600</v>
      </c>
      <c r="E4104" s="1">
        <v>43737</v>
      </c>
      <c r="F4104" s="1">
        <v>43760</v>
      </c>
      <c r="G4104" s="1">
        <v>43767</v>
      </c>
      <c r="H4104" t="s">
        <v>54</v>
      </c>
      <c r="I4104">
        <v>3</v>
      </c>
      <c r="J4104">
        <v>34</v>
      </c>
      <c r="K4104">
        <v>295</v>
      </c>
      <c r="L4104">
        <v>16</v>
      </c>
      <c r="M4104">
        <v>8</v>
      </c>
      <c r="N4104">
        <v>0.05</v>
      </c>
      <c r="O4104">
        <v>551.54</v>
      </c>
      <c r="P4104">
        <v>1125.5999999999999</v>
      </c>
      <c r="Q4104">
        <f>Table1[[#This Row],[OrderQuantity]]*Table1[[#This Row],[UnitPrice]]</f>
        <v>9004.7999999999993</v>
      </c>
      <c r="R4104">
        <f>Table1[[#This Row],[OrderQuantity]]*Table1[[#This Row],[UnitCost]]</f>
        <v>4412.32</v>
      </c>
      <c r="S4104">
        <f>Table1[[#This Row],[OrderQuantity]]*Table1[[#This Row],[UnitPrice]]*(1-Table1[[#This Row],[DiscountApplied]]) - (Table1[[#This Row],[OrderQuantity]]*Table1[[#This Row],[UnitCost]])</f>
        <v>4142.24</v>
      </c>
      <c r="T4104">
        <f>DATEDIF(Table1[[#This Row],[ShipDate]],Table1[[#This Row],[DeliveryDate]],"d")</f>
        <v>7</v>
      </c>
      <c r="U4104" t="str">
        <f t="shared" si="129"/>
        <v>On Time</v>
      </c>
    </row>
    <row r="4105" spans="1:21" x14ac:dyDescent="0.3">
      <c r="A4105" t="str">
        <f t="shared" si="128"/>
        <v>SO-004204</v>
      </c>
      <c r="B4105" t="s">
        <v>3</v>
      </c>
      <c r="C4105" t="s">
        <v>12</v>
      </c>
      <c r="D4105" s="1">
        <v>43600</v>
      </c>
      <c r="E4105" s="1">
        <v>43737</v>
      </c>
      <c r="F4105" s="1">
        <v>43761</v>
      </c>
      <c r="G4105" s="1">
        <v>43763</v>
      </c>
      <c r="H4105" t="s">
        <v>54</v>
      </c>
      <c r="I4105">
        <v>4</v>
      </c>
      <c r="J4105">
        <v>12</v>
      </c>
      <c r="K4105">
        <v>237</v>
      </c>
      <c r="L4105">
        <v>27</v>
      </c>
      <c r="M4105">
        <v>3</v>
      </c>
      <c r="N4105">
        <v>0.05</v>
      </c>
      <c r="O4105">
        <v>862.89</v>
      </c>
      <c r="P4105">
        <v>1065.3</v>
      </c>
      <c r="Q4105">
        <f>Table1[[#This Row],[OrderQuantity]]*Table1[[#This Row],[UnitPrice]]</f>
        <v>3195.8999999999996</v>
      </c>
      <c r="R4105">
        <f>Table1[[#This Row],[OrderQuantity]]*Table1[[#This Row],[UnitCost]]</f>
        <v>2588.67</v>
      </c>
      <c r="S4105">
        <f>Table1[[#This Row],[OrderQuantity]]*Table1[[#This Row],[UnitPrice]]*(1-Table1[[#This Row],[DiscountApplied]]) - (Table1[[#This Row],[OrderQuantity]]*Table1[[#This Row],[UnitCost]])</f>
        <v>447.43499999999949</v>
      </c>
      <c r="T4105">
        <f>DATEDIF(Table1[[#This Row],[ShipDate]],Table1[[#This Row],[DeliveryDate]],"d")</f>
        <v>2</v>
      </c>
      <c r="U4105" t="str">
        <f t="shared" si="129"/>
        <v>On Time</v>
      </c>
    </row>
    <row r="4106" spans="1:21" x14ac:dyDescent="0.3">
      <c r="A4106" t="str">
        <f t="shared" si="128"/>
        <v>SO-004205</v>
      </c>
      <c r="B4106" t="s">
        <v>4</v>
      </c>
      <c r="C4106" t="s">
        <v>10</v>
      </c>
      <c r="D4106" s="1">
        <v>43700</v>
      </c>
      <c r="E4106" s="1">
        <v>43737</v>
      </c>
      <c r="F4106" s="1">
        <v>43763</v>
      </c>
      <c r="G4106" s="1">
        <v>43765</v>
      </c>
      <c r="H4106" t="s">
        <v>54</v>
      </c>
      <c r="I4106">
        <v>19</v>
      </c>
      <c r="J4106">
        <v>10</v>
      </c>
      <c r="K4106">
        <v>151</v>
      </c>
      <c r="L4106">
        <v>21</v>
      </c>
      <c r="M4106">
        <v>4</v>
      </c>
      <c r="N4106">
        <v>0.05</v>
      </c>
      <c r="O4106">
        <v>4562.7</v>
      </c>
      <c r="P4106">
        <v>6083.6</v>
      </c>
      <c r="Q4106">
        <f>Table1[[#This Row],[OrderQuantity]]*Table1[[#This Row],[UnitPrice]]</f>
        <v>24334.400000000001</v>
      </c>
      <c r="R4106">
        <f>Table1[[#This Row],[OrderQuantity]]*Table1[[#This Row],[UnitCost]]</f>
        <v>18250.8</v>
      </c>
      <c r="S4106">
        <f>Table1[[#This Row],[OrderQuantity]]*Table1[[#This Row],[UnitPrice]]*(1-Table1[[#This Row],[DiscountApplied]]) - (Table1[[#This Row],[OrderQuantity]]*Table1[[#This Row],[UnitCost]])</f>
        <v>4866.880000000001</v>
      </c>
      <c r="T4106">
        <f>DATEDIF(Table1[[#This Row],[ShipDate]],Table1[[#This Row],[DeliveryDate]],"d")</f>
        <v>2</v>
      </c>
      <c r="U4106" t="str">
        <f t="shared" si="129"/>
        <v>On Time</v>
      </c>
    </row>
    <row r="4107" spans="1:21" x14ac:dyDescent="0.3">
      <c r="A4107" t="str">
        <f t="shared" si="128"/>
        <v>SO-004206</v>
      </c>
      <c r="B4107" t="s">
        <v>5</v>
      </c>
      <c r="C4107" t="s">
        <v>9</v>
      </c>
      <c r="D4107" s="1">
        <v>43600</v>
      </c>
      <c r="E4107" s="1">
        <v>43737</v>
      </c>
      <c r="F4107" s="1">
        <v>43761</v>
      </c>
      <c r="G4107" s="1">
        <v>43767</v>
      </c>
      <c r="H4107" t="s">
        <v>54</v>
      </c>
      <c r="I4107">
        <v>28</v>
      </c>
      <c r="J4107">
        <v>41</v>
      </c>
      <c r="K4107">
        <v>64</v>
      </c>
      <c r="L4107">
        <v>8</v>
      </c>
      <c r="M4107">
        <v>1</v>
      </c>
      <c r="N4107">
        <v>0.08</v>
      </c>
      <c r="O4107">
        <v>587.92999999999995</v>
      </c>
      <c r="P4107">
        <v>904.5</v>
      </c>
      <c r="Q4107">
        <f>Table1[[#This Row],[OrderQuantity]]*Table1[[#This Row],[UnitPrice]]</f>
        <v>904.5</v>
      </c>
      <c r="R4107">
        <f>Table1[[#This Row],[OrderQuantity]]*Table1[[#This Row],[UnitCost]]</f>
        <v>587.92999999999995</v>
      </c>
      <c r="S4107">
        <f>Table1[[#This Row],[OrderQuantity]]*Table1[[#This Row],[UnitPrice]]*(1-Table1[[#This Row],[DiscountApplied]]) - (Table1[[#This Row],[OrderQuantity]]*Table1[[#This Row],[UnitCost]])</f>
        <v>244.21000000000004</v>
      </c>
      <c r="T4107">
        <f>DATEDIF(Table1[[#This Row],[ShipDate]],Table1[[#This Row],[DeliveryDate]],"d")</f>
        <v>6</v>
      </c>
      <c r="U4107" t="str">
        <f t="shared" si="129"/>
        <v>On Time</v>
      </c>
    </row>
    <row r="4108" spans="1:21" x14ac:dyDescent="0.3">
      <c r="A4108" t="str">
        <f t="shared" si="128"/>
        <v>SO-004207</v>
      </c>
      <c r="B4108" t="s">
        <v>3</v>
      </c>
      <c r="C4108" t="s">
        <v>8</v>
      </c>
      <c r="D4108" s="1">
        <v>43600</v>
      </c>
      <c r="E4108" s="1">
        <v>43737</v>
      </c>
      <c r="F4108" s="1">
        <v>43739</v>
      </c>
      <c r="G4108" s="1">
        <v>43741</v>
      </c>
      <c r="H4108" t="s">
        <v>54</v>
      </c>
      <c r="I4108">
        <v>4</v>
      </c>
      <c r="J4108">
        <v>8</v>
      </c>
      <c r="K4108">
        <v>331</v>
      </c>
      <c r="L4108">
        <v>18</v>
      </c>
      <c r="M4108">
        <v>4</v>
      </c>
      <c r="N4108">
        <v>0.1</v>
      </c>
      <c r="O4108">
        <v>1242.58</v>
      </c>
      <c r="P4108">
        <v>1882.7</v>
      </c>
      <c r="Q4108">
        <f>Table1[[#This Row],[OrderQuantity]]*Table1[[#This Row],[UnitPrice]]</f>
        <v>7530.8</v>
      </c>
      <c r="R4108">
        <f>Table1[[#This Row],[OrderQuantity]]*Table1[[#This Row],[UnitCost]]</f>
        <v>4970.32</v>
      </c>
      <c r="S4108">
        <f>Table1[[#This Row],[OrderQuantity]]*Table1[[#This Row],[UnitPrice]]*(1-Table1[[#This Row],[DiscountApplied]]) - (Table1[[#This Row],[OrderQuantity]]*Table1[[#This Row],[UnitCost]])</f>
        <v>1807.4000000000005</v>
      </c>
      <c r="T4108">
        <f>DATEDIF(Table1[[#This Row],[ShipDate]],Table1[[#This Row],[DeliveryDate]],"d")</f>
        <v>2</v>
      </c>
      <c r="U4108" t="str">
        <f t="shared" si="129"/>
        <v>On Time</v>
      </c>
    </row>
    <row r="4109" spans="1:21" x14ac:dyDescent="0.3">
      <c r="A4109" t="str">
        <f t="shared" si="128"/>
        <v>SO-004208</v>
      </c>
      <c r="B4109" t="s">
        <v>4</v>
      </c>
      <c r="C4109" t="s">
        <v>13</v>
      </c>
      <c r="D4109" s="1">
        <v>43600</v>
      </c>
      <c r="E4109" s="1">
        <v>43737</v>
      </c>
      <c r="F4109" s="1">
        <v>43759</v>
      </c>
      <c r="G4109" s="1">
        <v>43766</v>
      </c>
      <c r="H4109" t="s">
        <v>54</v>
      </c>
      <c r="I4109">
        <v>20</v>
      </c>
      <c r="J4109">
        <v>23</v>
      </c>
      <c r="K4109">
        <v>37</v>
      </c>
      <c r="L4109">
        <v>17</v>
      </c>
      <c r="M4109">
        <v>4</v>
      </c>
      <c r="N4109">
        <v>0.05</v>
      </c>
      <c r="O4109">
        <v>737.54</v>
      </c>
      <c r="P4109">
        <v>1715.2</v>
      </c>
      <c r="Q4109">
        <f>Table1[[#This Row],[OrderQuantity]]*Table1[[#This Row],[UnitPrice]]</f>
        <v>6860.8</v>
      </c>
      <c r="R4109">
        <f>Table1[[#This Row],[OrderQuantity]]*Table1[[#This Row],[UnitCost]]</f>
        <v>2950.16</v>
      </c>
      <c r="S4109">
        <f>Table1[[#This Row],[OrderQuantity]]*Table1[[#This Row],[UnitPrice]]*(1-Table1[[#This Row],[DiscountApplied]]) - (Table1[[#This Row],[OrderQuantity]]*Table1[[#This Row],[UnitCost]])</f>
        <v>3567.6000000000004</v>
      </c>
      <c r="T4109">
        <f>DATEDIF(Table1[[#This Row],[ShipDate]],Table1[[#This Row],[DeliveryDate]],"d")</f>
        <v>7</v>
      </c>
      <c r="U4109" t="str">
        <f t="shared" si="129"/>
        <v>On Time</v>
      </c>
    </row>
    <row r="4110" spans="1:21" x14ac:dyDescent="0.3">
      <c r="A4110" t="str">
        <f t="shared" si="128"/>
        <v>SO-004209</v>
      </c>
      <c r="B4110" t="s">
        <v>3</v>
      </c>
      <c r="C4110" t="s">
        <v>13</v>
      </c>
      <c r="D4110" s="1">
        <v>43600</v>
      </c>
      <c r="E4110" s="1">
        <v>43737</v>
      </c>
      <c r="F4110" s="1">
        <v>43744</v>
      </c>
      <c r="G4110" s="1">
        <v>43745</v>
      </c>
      <c r="H4110" t="s">
        <v>54</v>
      </c>
      <c r="I4110">
        <v>10</v>
      </c>
      <c r="J4110">
        <v>44</v>
      </c>
      <c r="K4110">
        <v>21</v>
      </c>
      <c r="L4110">
        <v>26</v>
      </c>
      <c r="M4110">
        <v>7</v>
      </c>
      <c r="N4110">
        <v>0.05</v>
      </c>
      <c r="O4110">
        <v>2924.55</v>
      </c>
      <c r="P4110">
        <v>3899.4</v>
      </c>
      <c r="Q4110">
        <f>Table1[[#This Row],[OrderQuantity]]*Table1[[#This Row],[UnitPrice]]</f>
        <v>27295.8</v>
      </c>
      <c r="R4110">
        <f>Table1[[#This Row],[OrderQuantity]]*Table1[[#This Row],[UnitCost]]</f>
        <v>20471.850000000002</v>
      </c>
      <c r="S4110">
        <f>Table1[[#This Row],[OrderQuantity]]*Table1[[#This Row],[UnitPrice]]*(1-Table1[[#This Row],[DiscountApplied]]) - (Table1[[#This Row],[OrderQuantity]]*Table1[[#This Row],[UnitCost]])</f>
        <v>5459.1599999999962</v>
      </c>
      <c r="T4110">
        <f>DATEDIF(Table1[[#This Row],[ShipDate]],Table1[[#This Row],[DeliveryDate]],"d")</f>
        <v>1</v>
      </c>
      <c r="U4110" t="str">
        <f t="shared" si="129"/>
        <v>On Time</v>
      </c>
    </row>
    <row r="4111" spans="1:21" x14ac:dyDescent="0.3">
      <c r="A4111" t="str">
        <f t="shared" si="128"/>
        <v>SO-004210</v>
      </c>
      <c r="B4111" t="s">
        <v>5</v>
      </c>
      <c r="C4111" t="s">
        <v>10</v>
      </c>
      <c r="D4111" s="1">
        <v>43600</v>
      </c>
      <c r="E4111" s="1">
        <v>43737</v>
      </c>
      <c r="F4111" s="1">
        <v>43750</v>
      </c>
      <c r="G4111" s="1">
        <v>43751</v>
      </c>
      <c r="H4111" t="s">
        <v>54</v>
      </c>
      <c r="I4111">
        <v>26</v>
      </c>
      <c r="J4111">
        <v>6</v>
      </c>
      <c r="K4111">
        <v>170</v>
      </c>
      <c r="L4111">
        <v>36</v>
      </c>
      <c r="M4111">
        <v>1</v>
      </c>
      <c r="N4111">
        <v>0.15</v>
      </c>
      <c r="O4111">
        <v>1966.05</v>
      </c>
      <c r="P4111">
        <v>3510.8</v>
      </c>
      <c r="Q4111">
        <f>Table1[[#This Row],[OrderQuantity]]*Table1[[#This Row],[UnitPrice]]</f>
        <v>3510.8</v>
      </c>
      <c r="R4111">
        <f>Table1[[#This Row],[OrderQuantity]]*Table1[[#This Row],[UnitCost]]</f>
        <v>1966.05</v>
      </c>
      <c r="S4111">
        <f>Table1[[#This Row],[OrderQuantity]]*Table1[[#This Row],[UnitPrice]]*(1-Table1[[#This Row],[DiscountApplied]]) - (Table1[[#This Row],[OrderQuantity]]*Table1[[#This Row],[UnitCost]])</f>
        <v>1018.1300000000003</v>
      </c>
      <c r="T4111">
        <f>DATEDIF(Table1[[#This Row],[ShipDate]],Table1[[#This Row],[DeliveryDate]],"d")</f>
        <v>1</v>
      </c>
      <c r="U4111" t="str">
        <f t="shared" si="129"/>
        <v>On Time</v>
      </c>
    </row>
    <row r="4112" spans="1:21" x14ac:dyDescent="0.3">
      <c r="A4112" t="str">
        <f t="shared" si="128"/>
        <v>SO-004211</v>
      </c>
      <c r="B4112" t="s">
        <v>4</v>
      </c>
      <c r="C4112" t="s">
        <v>12</v>
      </c>
      <c r="D4112" s="1">
        <v>43600</v>
      </c>
      <c r="E4112" s="1">
        <v>43738</v>
      </c>
      <c r="F4112" s="1">
        <v>43746</v>
      </c>
      <c r="G4112" s="1">
        <v>43755</v>
      </c>
      <c r="H4112" t="s">
        <v>54</v>
      </c>
      <c r="I4112">
        <v>19</v>
      </c>
      <c r="J4112">
        <v>27</v>
      </c>
      <c r="K4112">
        <v>223</v>
      </c>
      <c r="L4112">
        <v>6</v>
      </c>
      <c r="M4112">
        <v>1</v>
      </c>
      <c r="N4112">
        <v>0.05</v>
      </c>
      <c r="O4112">
        <v>391.28</v>
      </c>
      <c r="P4112">
        <v>978.2</v>
      </c>
      <c r="Q4112">
        <f>Table1[[#This Row],[OrderQuantity]]*Table1[[#This Row],[UnitPrice]]</f>
        <v>978.2</v>
      </c>
      <c r="R4112">
        <f>Table1[[#This Row],[OrderQuantity]]*Table1[[#This Row],[UnitCost]]</f>
        <v>391.28</v>
      </c>
      <c r="S4112">
        <f>Table1[[#This Row],[OrderQuantity]]*Table1[[#This Row],[UnitPrice]]*(1-Table1[[#This Row],[DiscountApplied]]) - (Table1[[#This Row],[OrderQuantity]]*Table1[[#This Row],[UnitCost]])</f>
        <v>538.01</v>
      </c>
      <c r="T4112">
        <f>DATEDIF(Table1[[#This Row],[ShipDate]],Table1[[#This Row],[DeliveryDate]],"d")</f>
        <v>9</v>
      </c>
      <c r="U4112" t="str">
        <f t="shared" si="129"/>
        <v>Late</v>
      </c>
    </row>
    <row r="4113" spans="1:21" x14ac:dyDescent="0.3">
      <c r="A4113" t="str">
        <f t="shared" si="128"/>
        <v>SO-004212</v>
      </c>
      <c r="B4113" t="s">
        <v>3</v>
      </c>
      <c r="C4113" t="s">
        <v>10</v>
      </c>
      <c r="D4113" s="1">
        <v>43600</v>
      </c>
      <c r="E4113" s="1">
        <v>43738</v>
      </c>
      <c r="F4113" s="1">
        <v>43752</v>
      </c>
      <c r="G4113" s="1">
        <v>43759</v>
      </c>
      <c r="H4113" t="s">
        <v>54</v>
      </c>
      <c r="I4113">
        <v>8</v>
      </c>
      <c r="J4113">
        <v>38</v>
      </c>
      <c r="K4113">
        <v>188</v>
      </c>
      <c r="L4113">
        <v>35</v>
      </c>
      <c r="M4113">
        <v>6</v>
      </c>
      <c r="N4113">
        <v>0.08</v>
      </c>
      <c r="O4113">
        <v>3515.49</v>
      </c>
      <c r="P4113">
        <v>6391.8</v>
      </c>
      <c r="Q4113">
        <f>Table1[[#This Row],[OrderQuantity]]*Table1[[#This Row],[UnitPrice]]</f>
        <v>38350.800000000003</v>
      </c>
      <c r="R4113">
        <f>Table1[[#This Row],[OrderQuantity]]*Table1[[#This Row],[UnitCost]]</f>
        <v>21092.94</v>
      </c>
      <c r="S4113">
        <f>Table1[[#This Row],[OrderQuantity]]*Table1[[#This Row],[UnitPrice]]*(1-Table1[[#This Row],[DiscountApplied]]) - (Table1[[#This Row],[OrderQuantity]]*Table1[[#This Row],[UnitCost]])</f>
        <v>14189.796000000006</v>
      </c>
      <c r="T4113">
        <f>DATEDIF(Table1[[#This Row],[ShipDate]],Table1[[#This Row],[DeliveryDate]],"d")</f>
        <v>7</v>
      </c>
      <c r="U4113" t="str">
        <f t="shared" si="129"/>
        <v>On Time</v>
      </c>
    </row>
    <row r="4114" spans="1:21" x14ac:dyDescent="0.3">
      <c r="A4114" t="str">
        <f t="shared" si="128"/>
        <v>SO-004213</v>
      </c>
      <c r="B4114" t="s">
        <v>3</v>
      </c>
      <c r="C4114" t="s">
        <v>10</v>
      </c>
      <c r="D4114" s="1">
        <v>43600</v>
      </c>
      <c r="E4114" s="1">
        <v>43738</v>
      </c>
      <c r="F4114" s="1">
        <v>43745</v>
      </c>
      <c r="G4114" s="1">
        <v>43754</v>
      </c>
      <c r="H4114" t="s">
        <v>54</v>
      </c>
      <c r="I4114">
        <v>8</v>
      </c>
      <c r="J4114">
        <v>40</v>
      </c>
      <c r="K4114">
        <v>175</v>
      </c>
      <c r="L4114">
        <v>32</v>
      </c>
      <c r="M4114">
        <v>7</v>
      </c>
      <c r="N4114">
        <v>0.1</v>
      </c>
      <c r="O4114">
        <v>1123.93</v>
      </c>
      <c r="P4114">
        <v>1842.5</v>
      </c>
      <c r="Q4114">
        <f>Table1[[#This Row],[OrderQuantity]]*Table1[[#This Row],[UnitPrice]]</f>
        <v>12897.5</v>
      </c>
      <c r="R4114">
        <f>Table1[[#This Row],[OrderQuantity]]*Table1[[#This Row],[UnitCost]]</f>
        <v>7867.51</v>
      </c>
      <c r="S4114">
        <f>Table1[[#This Row],[OrderQuantity]]*Table1[[#This Row],[UnitPrice]]*(1-Table1[[#This Row],[DiscountApplied]]) - (Table1[[#This Row],[OrderQuantity]]*Table1[[#This Row],[UnitCost]])</f>
        <v>3740.24</v>
      </c>
      <c r="T4114">
        <f>DATEDIF(Table1[[#This Row],[ShipDate]],Table1[[#This Row],[DeliveryDate]],"d")</f>
        <v>9</v>
      </c>
      <c r="U4114" t="str">
        <f t="shared" si="129"/>
        <v>Late</v>
      </c>
    </row>
    <row r="4115" spans="1:21" x14ac:dyDescent="0.3">
      <c r="A4115" t="str">
        <f t="shared" si="128"/>
        <v>SO-004214</v>
      </c>
      <c r="B4115" t="s">
        <v>4</v>
      </c>
      <c r="C4115" t="s">
        <v>10</v>
      </c>
      <c r="D4115" s="1">
        <v>43700</v>
      </c>
      <c r="E4115" s="1">
        <v>43738</v>
      </c>
      <c r="F4115" s="1">
        <v>43765</v>
      </c>
      <c r="G4115" s="1">
        <v>43766</v>
      </c>
      <c r="H4115" t="s">
        <v>54</v>
      </c>
      <c r="I4115">
        <v>19</v>
      </c>
      <c r="J4115">
        <v>3</v>
      </c>
      <c r="K4115">
        <v>183</v>
      </c>
      <c r="L4115">
        <v>31</v>
      </c>
      <c r="M4115">
        <v>4</v>
      </c>
      <c r="N4115">
        <v>0.08</v>
      </c>
      <c r="O4115">
        <v>1554.4</v>
      </c>
      <c r="P4115">
        <v>3886</v>
      </c>
      <c r="Q4115">
        <f>Table1[[#This Row],[OrderQuantity]]*Table1[[#This Row],[UnitPrice]]</f>
        <v>15544</v>
      </c>
      <c r="R4115">
        <f>Table1[[#This Row],[OrderQuantity]]*Table1[[#This Row],[UnitCost]]</f>
        <v>6217.6</v>
      </c>
      <c r="S4115">
        <f>Table1[[#This Row],[OrderQuantity]]*Table1[[#This Row],[UnitPrice]]*(1-Table1[[#This Row],[DiscountApplied]]) - (Table1[[#This Row],[OrderQuantity]]*Table1[[#This Row],[UnitCost]])</f>
        <v>8082.880000000001</v>
      </c>
      <c r="T4115">
        <f>DATEDIF(Table1[[#This Row],[ShipDate]],Table1[[#This Row],[DeliveryDate]],"d")</f>
        <v>1</v>
      </c>
      <c r="U4115" t="str">
        <f t="shared" si="129"/>
        <v>On Time</v>
      </c>
    </row>
    <row r="4116" spans="1:21" x14ac:dyDescent="0.3">
      <c r="A4116" t="str">
        <f t="shared" si="128"/>
        <v>SO-004215</v>
      </c>
      <c r="B4116" t="s">
        <v>3</v>
      </c>
      <c r="C4116" t="s">
        <v>11</v>
      </c>
      <c r="D4116" s="1">
        <v>43700</v>
      </c>
      <c r="E4116" s="1">
        <v>43738</v>
      </c>
      <c r="F4116" s="1">
        <v>43763</v>
      </c>
      <c r="G4116" s="1">
        <v>43773</v>
      </c>
      <c r="H4116" t="s">
        <v>54</v>
      </c>
      <c r="I4116">
        <v>5</v>
      </c>
      <c r="J4116">
        <v>48</v>
      </c>
      <c r="K4116">
        <v>321</v>
      </c>
      <c r="L4116">
        <v>44</v>
      </c>
      <c r="M4116">
        <v>5</v>
      </c>
      <c r="N4116">
        <v>0.05</v>
      </c>
      <c r="O4116">
        <v>1537.65</v>
      </c>
      <c r="P4116">
        <v>1809</v>
      </c>
      <c r="Q4116">
        <f>Table1[[#This Row],[OrderQuantity]]*Table1[[#This Row],[UnitPrice]]</f>
        <v>9045</v>
      </c>
      <c r="R4116">
        <f>Table1[[#This Row],[OrderQuantity]]*Table1[[#This Row],[UnitCost]]</f>
        <v>7688.25</v>
      </c>
      <c r="S4116">
        <f>Table1[[#This Row],[OrderQuantity]]*Table1[[#This Row],[UnitPrice]]*(1-Table1[[#This Row],[DiscountApplied]]) - (Table1[[#This Row],[OrderQuantity]]*Table1[[#This Row],[UnitCost]])</f>
        <v>904.5</v>
      </c>
      <c r="T4116">
        <f>DATEDIF(Table1[[#This Row],[ShipDate]],Table1[[#This Row],[DeliveryDate]],"d")</f>
        <v>10</v>
      </c>
      <c r="U4116" t="str">
        <f t="shared" si="129"/>
        <v>Late</v>
      </c>
    </row>
    <row r="4117" spans="1:21" x14ac:dyDescent="0.3">
      <c r="A4117" t="str">
        <f t="shared" si="128"/>
        <v>SO-004216</v>
      </c>
      <c r="B4117" t="s">
        <v>4</v>
      </c>
      <c r="C4117" t="s">
        <v>11</v>
      </c>
      <c r="D4117" s="1">
        <v>43600</v>
      </c>
      <c r="E4117" s="1">
        <v>43738</v>
      </c>
      <c r="F4117" s="1">
        <v>43759</v>
      </c>
      <c r="G4117" s="1">
        <v>43760</v>
      </c>
      <c r="H4117" t="s">
        <v>54</v>
      </c>
      <c r="I4117">
        <v>19</v>
      </c>
      <c r="J4117">
        <v>5</v>
      </c>
      <c r="K4117">
        <v>308</v>
      </c>
      <c r="L4117">
        <v>13</v>
      </c>
      <c r="M4117">
        <v>1</v>
      </c>
      <c r="N4117">
        <v>0.05</v>
      </c>
      <c r="O4117">
        <v>5052.54</v>
      </c>
      <c r="P4117">
        <v>6237.7</v>
      </c>
      <c r="Q4117">
        <f>Table1[[#This Row],[OrderQuantity]]*Table1[[#This Row],[UnitPrice]]</f>
        <v>6237.7</v>
      </c>
      <c r="R4117">
        <f>Table1[[#This Row],[OrderQuantity]]*Table1[[#This Row],[UnitCost]]</f>
        <v>5052.54</v>
      </c>
      <c r="S4117">
        <f>Table1[[#This Row],[OrderQuantity]]*Table1[[#This Row],[UnitPrice]]*(1-Table1[[#This Row],[DiscountApplied]]) - (Table1[[#This Row],[OrderQuantity]]*Table1[[#This Row],[UnitCost]])</f>
        <v>873.27499999999964</v>
      </c>
      <c r="T4117">
        <f>DATEDIF(Table1[[#This Row],[ShipDate]],Table1[[#This Row],[DeliveryDate]],"d")</f>
        <v>1</v>
      </c>
      <c r="U4117" t="str">
        <f t="shared" si="129"/>
        <v>On Time</v>
      </c>
    </row>
    <row r="4118" spans="1:21" x14ac:dyDescent="0.3">
      <c r="A4118" t="str">
        <f t="shared" si="128"/>
        <v>SO-004217</v>
      </c>
      <c r="B4118" t="s">
        <v>4</v>
      </c>
      <c r="C4118" t="s">
        <v>10</v>
      </c>
      <c r="D4118" s="1">
        <v>43600</v>
      </c>
      <c r="E4118" s="1">
        <v>43738</v>
      </c>
      <c r="F4118" s="1">
        <v>43742</v>
      </c>
      <c r="G4118" s="1">
        <v>43749</v>
      </c>
      <c r="H4118" t="s">
        <v>54</v>
      </c>
      <c r="I4118">
        <v>18</v>
      </c>
      <c r="J4118">
        <v>13</v>
      </c>
      <c r="K4118">
        <v>129</v>
      </c>
      <c r="L4118">
        <v>31</v>
      </c>
      <c r="M4118">
        <v>7</v>
      </c>
      <c r="N4118">
        <v>0.1</v>
      </c>
      <c r="O4118">
        <v>2547.0700000000002</v>
      </c>
      <c r="P4118">
        <v>3859.2</v>
      </c>
      <c r="Q4118">
        <f>Table1[[#This Row],[OrderQuantity]]*Table1[[#This Row],[UnitPrice]]</f>
        <v>27014.399999999998</v>
      </c>
      <c r="R4118">
        <f>Table1[[#This Row],[OrderQuantity]]*Table1[[#This Row],[UnitCost]]</f>
        <v>17829.490000000002</v>
      </c>
      <c r="S4118">
        <f>Table1[[#This Row],[OrderQuantity]]*Table1[[#This Row],[UnitPrice]]*(1-Table1[[#This Row],[DiscountApplied]]) - (Table1[[#This Row],[OrderQuantity]]*Table1[[#This Row],[UnitCost]])</f>
        <v>6483.4699999999975</v>
      </c>
      <c r="T4118">
        <f>DATEDIF(Table1[[#This Row],[ShipDate]],Table1[[#This Row],[DeliveryDate]],"d")</f>
        <v>7</v>
      </c>
      <c r="U4118" t="str">
        <f t="shared" si="129"/>
        <v>On Time</v>
      </c>
    </row>
    <row r="4119" spans="1:21" x14ac:dyDescent="0.3">
      <c r="A4119" t="str">
        <f t="shared" si="128"/>
        <v>SO-004218</v>
      </c>
      <c r="B4119" t="s">
        <v>3</v>
      </c>
      <c r="C4119" t="s">
        <v>10</v>
      </c>
      <c r="D4119" s="1">
        <v>43600</v>
      </c>
      <c r="E4119" s="1">
        <v>43738</v>
      </c>
      <c r="F4119" s="1">
        <v>43745</v>
      </c>
      <c r="G4119" s="1">
        <v>43754</v>
      </c>
      <c r="H4119" t="s">
        <v>54</v>
      </c>
      <c r="I4119">
        <v>3</v>
      </c>
      <c r="J4119">
        <v>23</v>
      </c>
      <c r="K4119">
        <v>199</v>
      </c>
      <c r="L4119">
        <v>20</v>
      </c>
      <c r="M4119">
        <v>1</v>
      </c>
      <c r="N4119">
        <v>0.15</v>
      </c>
      <c r="O4119">
        <v>789.33</v>
      </c>
      <c r="P4119">
        <v>1252.9000000000001</v>
      </c>
      <c r="Q4119">
        <f>Table1[[#This Row],[OrderQuantity]]*Table1[[#This Row],[UnitPrice]]</f>
        <v>1252.9000000000001</v>
      </c>
      <c r="R4119">
        <f>Table1[[#This Row],[OrderQuantity]]*Table1[[#This Row],[UnitCost]]</f>
        <v>789.33</v>
      </c>
      <c r="S4119">
        <f>Table1[[#This Row],[OrderQuantity]]*Table1[[#This Row],[UnitPrice]]*(1-Table1[[#This Row],[DiscountApplied]]) - (Table1[[#This Row],[OrderQuantity]]*Table1[[#This Row],[UnitCost]])</f>
        <v>275.6350000000001</v>
      </c>
      <c r="T4119">
        <f>DATEDIF(Table1[[#This Row],[ShipDate]],Table1[[#This Row],[DeliveryDate]],"d")</f>
        <v>9</v>
      </c>
      <c r="U4119" t="str">
        <f t="shared" si="129"/>
        <v>Late</v>
      </c>
    </row>
    <row r="4120" spans="1:21" x14ac:dyDescent="0.3">
      <c r="A4120" t="str">
        <f t="shared" si="128"/>
        <v>SO-004219</v>
      </c>
      <c r="B4120" t="s">
        <v>4</v>
      </c>
      <c r="C4120" t="s">
        <v>8</v>
      </c>
      <c r="D4120" s="1">
        <v>43600</v>
      </c>
      <c r="E4120" s="1">
        <v>43739</v>
      </c>
      <c r="F4120" s="1">
        <v>43757</v>
      </c>
      <c r="G4120" s="1">
        <v>43759</v>
      </c>
      <c r="H4120" t="s">
        <v>54</v>
      </c>
      <c r="I4120">
        <v>14</v>
      </c>
      <c r="J4120">
        <v>23</v>
      </c>
      <c r="K4120">
        <v>361</v>
      </c>
      <c r="L4120">
        <v>37</v>
      </c>
      <c r="M4120">
        <v>5</v>
      </c>
      <c r="N4120">
        <v>0.08</v>
      </c>
      <c r="O4120">
        <v>543.29999999999995</v>
      </c>
      <c r="P4120">
        <v>1065.3</v>
      </c>
      <c r="Q4120">
        <f>Table1[[#This Row],[OrderQuantity]]*Table1[[#This Row],[UnitPrice]]</f>
        <v>5326.5</v>
      </c>
      <c r="R4120">
        <f>Table1[[#This Row],[OrderQuantity]]*Table1[[#This Row],[UnitCost]]</f>
        <v>2716.5</v>
      </c>
      <c r="S4120">
        <f>Table1[[#This Row],[OrderQuantity]]*Table1[[#This Row],[UnitPrice]]*(1-Table1[[#This Row],[DiscountApplied]]) - (Table1[[#This Row],[OrderQuantity]]*Table1[[#This Row],[UnitCost]])</f>
        <v>2183.88</v>
      </c>
      <c r="T4120">
        <f>DATEDIF(Table1[[#This Row],[ShipDate]],Table1[[#This Row],[DeliveryDate]],"d")</f>
        <v>2</v>
      </c>
      <c r="U4120" t="str">
        <f t="shared" si="129"/>
        <v>On Time</v>
      </c>
    </row>
    <row r="4121" spans="1:21" x14ac:dyDescent="0.3">
      <c r="A4121" t="str">
        <f t="shared" si="128"/>
        <v>SO-004220</v>
      </c>
      <c r="B4121" t="s">
        <v>3</v>
      </c>
      <c r="C4121" t="s">
        <v>13</v>
      </c>
      <c r="D4121" s="1">
        <v>43600</v>
      </c>
      <c r="E4121" s="1">
        <v>43739</v>
      </c>
      <c r="F4121" s="1">
        <v>43759</v>
      </c>
      <c r="G4121" s="1">
        <v>43765</v>
      </c>
      <c r="H4121" t="s">
        <v>54</v>
      </c>
      <c r="I4121">
        <v>12</v>
      </c>
      <c r="J4121">
        <v>33</v>
      </c>
      <c r="K4121">
        <v>21</v>
      </c>
      <c r="L4121">
        <v>21</v>
      </c>
      <c r="M4121">
        <v>4</v>
      </c>
      <c r="N4121">
        <v>0.3</v>
      </c>
      <c r="O4121">
        <v>1122.79</v>
      </c>
      <c r="P4121">
        <v>2673.3</v>
      </c>
      <c r="Q4121">
        <f>Table1[[#This Row],[OrderQuantity]]*Table1[[#This Row],[UnitPrice]]</f>
        <v>10693.2</v>
      </c>
      <c r="R4121">
        <f>Table1[[#This Row],[OrderQuantity]]*Table1[[#This Row],[UnitCost]]</f>
        <v>4491.16</v>
      </c>
      <c r="S4121">
        <f>Table1[[#This Row],[OrderQuantity]]*Table1[[#This Row],[UnitPrice]]*(1-Table1[[#This Row],[DiscountApplied]]) - (Table1[[#This Row],[OrderQuantity]]*Table1[[#This Row],[UnitCost]])</f>
        <v>2994.08</v>
      </c>
      <c r="T4121">
        <f>DATEDIF(Table1[[#This Row],[ShipDate]],Table1[[#This Row],[DeliveryDate]],"d")</f>
        <v>6</v>
      </c>
      <c r="U4121" t="str">
        <f t="shared" si="129"/>
        <v>On Time</v>
      </c>
    </row>
    <row r="4122" spans="1:21" x14ac:dyDescent="0.3">
      <c r="A4122" t="str">
        <f t="shared" si="128"/>
        <v>SO-004221</v>
      </c>
      <c r="B4122" t="s">
        <v>2</v>
      </c>
      <c r="C4122" t="s">
        <v>10</v>
      </c>
      <c r="D4122" s="1">
        <v>43600</v>
      </c>
      <c r="E4122" s="1">
        <v>43739</v>
      </c>
      <c r="F4122" s="1">
        <v>43742</v>
      </c>
      <c r="G4122" s="1">
        <v>43747</v>
      </c>
      <c r="H4122" t="s">
        <v>54</v>
      </c>
      <c r="I4122">
        <v>21</v>
      </c>
      <c r="J4122">
        <v>36</v>
      </c>
      <c r="K4122">
        <v>121</v>
      </c>
      <c r="L4122">
        <v>8</v>
      </c>
      <c r="M4122">
        <v>1</v>
      </c>
      <c r="N4122">
        <v>0.05</v>
      </c>
      <c r="O4122">
        <v>2538.9699999999998</v>
      </c>
      <c r="P4122">
        <v>3906.1</v>
      </c>
      <c r="Q4122">
        <f>Table1[[#This Row],[OrderQuantity]]*Table1[[#This Row],[UnitPrice]]</f>
        <v>3906.1</v>
      </c>
      <c r="R4122">
        <f>Table1[[#This Row],[OrderQuantity]]*Table1[[#This Row],[UnitCost]]</f>
        <v>2538.9699999999998</v>
      </c>
      <c r="S4122">
        <f>Table1[[#This Row],[OrderQuantity]]*Table1[[#This Row],[UnitPrice]]*(1-Table1[[#This Row],[DiscountApplied]]) - (Table1[[#This Row],[OrderQuantity]]*Table1[[#This Row],[UnitCost]])</f>
        <v>1171.8249999999998</v>
      </c>
      <c r="T4122">
        <f>DATEDIF(Table1[[#This Row],[ShipDate]],Table1[[#This Row],[DeliveryDate]],"d")</f>
        <v>5</v>
      </c>
      <c r="U4122" t="str">
        <f t="shared" si="129"/>
        <v>On Time</v>
      </c>
    </row>
    <row r="4123" spans="1:21" x14ac:dyDescent="0.3">
      <c r="A4123" t="str">
        <f t="shared" si="128"/>
        <v>SO-004222</v>
      </c>
      <c r="B4123" t="s">
        <v>3</v>
      </c>
      <c r="C4123" t="s">
        <v>8</v>
      </c>
      <c r="D4123" s="1">
        <v>43700</v>
      </c>
      <c r="E4123" s="1">
        <v>43739</v>
      </c>
      <c r="F4123" s="1">
        <v>43765</v>
      </c>
      <c r="G4123" s="1">
        <v>43775</v>
      </c>
      <c r="H4123" t="s">
        <v>54</v>
      </c>
      <c r="I4123">
        <v>1</v>
      </c>
      <c r="J4123">
        <v>46</v>
      </c>
      <c r="K4123">
        <v>355</v>
      </c>
      <c r="L4123">
        <v>2</v>
      </c>
      <c r="M4123">
        <v>8</v>
      </c>
      <c r="N4123">
        <v>0.1</v>
      </c>
      <c r="O4123">
        <v>3709.12</v>
      </c>
      <c r="P4123">
        <v>5795.5</v>
      </c>
      <c r="Q4123">
        <f>Table1[[#This Row],[OrderQuantity]]*Table1[[#This Row],[UnitPrice]]</f>
        <v>46364</v>
      </c>
      <c r="R4123">
        <f>Table1[[#This Row],[OrderQuantity]]*Table1[[#This Row],[UnitCost]]</f>
        <v>29672.959999999999</v>
      </c>
      <c r="S4123">
        <f>Table1[[#This Row],[OrderQuantity]]*Table1[[#This Row],[UnitPrice]]*(1-Table1[[#This Row],[DiscountApplied]]) - (Table1[[#This Row],[OrderQuantity]]*Table1[[#This Row],[UnitCost]])</f>
        <v>12054.64</v>
      </c>
      <c r="T4123">
        <f>DATEDIF(Table1[[#This Row],[ShipDate]],Table1[[#This Row],[DeliveryDate]],"d")</f>
        <v>10</v>
      </c>
      <c r="U4123" t="str">
        <f t="shared" si="129"/>
        <v>Late</v>
      </c>
    </row>
    <row r="4124" spans="1:21" x14ac:dyDescent="0.3">
      <c r="A4124" t="str">
        <f t="shared" si="128"/>
        <v>SO-004223</v>
      </c>
      <c r="B4124" t="s">
        <v>3</v>
      </c>
      <c r="C4124" t="s">
        <v>11</v>
      </c>
      <c r="D4124" s="1">
        <v>43600</v>
      </c>
      <c r="E4124" s="1">
        <v>43739</v>
      </c>
      <c r="F4124" s="1">
        <v>43755</v>
      </c>
      <c r="G4124" s="1">
        <v>43764</v>
      </c>
      <c r="H4124" t="s">
        <v>54</v>
      </c>
      <c r="I4124">
        <v>7</v>
      </c>
      <c r="J4124">
        <v>45</v>
      </c>
      <c r="K4124">
        <v>319</v>
      </c>
      <c r="L4124">
        <v>30</v>
      </c>
      <c r="M4124">
        <v>2</v>
      </c>
      <c r="N4124">
        <v>0.15</v>
      </c>
      <c r="O4124">
        <v>1201.98</v>
      </c>
      <c r="P4124">
        <v>1742</v>
      </c>
      <c r="Q4124">
        <f>Table1[[#This Row],[OrderQuantity]]*Table1[[#This Row],[UnitPrice]]</f>
        <v>3484</v>
      </c>
      <c r="R4124">
        <f>Table1[[#This Row],[OrderQuantity]]*Table1[[#This Row],[UnitCost]]</f>
        <v>2403.96</v>
      </c>
      <c r="S4124">
        <f>Table1[[#This Row],[OrderQuantity]]*Table1[[#This Row],[UnitPrice]]*(1-Table1[[#This Row],[DiscountApplied]]) - (Table1[[#This Row],[OrderQuantity]]*Table1[[#This Row],[UnitCost]])</f>
        <v>557.44000000000005</v>
      </c>
      <c r="T4124">
        <f>DATEDIF(Table1[[#This Row],[ShipDate]],Table1[[#This Row],[DeliveryDate]],"d")</f>
        <v>9</v>
      </c>
      <c r="U4124" t="str">
        <f t="shared" si="129"/>
        <v>Late</v>
      </c>
    </row>
    <row r="4125" spans="1:21" x14ac:dyDescent="0.3">
      <c r="A4125" t="str">
        <f t="shared" si="128"/>
        <v>SO-004224</v>
      </c>
      <c r="B4125" t="s">
        <v>4</v>
      </c>
      <c r="C4125" t="s">
        <v>9</v>
      </c>
      <c r="D4125" s="1">
        <v>43600</v>
      </c>
      <c r="E4125" s="1">
        <v>43739</v>
      </c>
      <c r="F4125" s="1">
        <v>43741</v>
      </c>
      <c r="G4125" s="1">
        <v>43749</v>
      </c>
      <c r="H4125" t="s">
        <v>54</v>
      </c>
      <c r="I4125">
        <v>16</v>
      </c>
      <c r="J4125">
        <v>6</v>
      </c>
      <c r="K4125">
        <v>60</v>
      </c>
      <c r="L4125">
        <v>2</v>
      </c>
      <c r="M4125">
        <v>8</v>
      </c>
      <c r="N4125">
        <v>0.15</v>
      </c>
      <c r="O4125">
        <v>3059.35</v>
      </c>
      <c r="P4125">
        <v>3872.6</v>
      </c>
      <c r="Q4125">
        <f>Table1[[#This Row],[OrderQuantity]]*Table1[[#This Row],[UnitPrice]]</f>
        <v>30980.799999999999</v>
      </c>
      <c r="R4125">
        <f>Table1[[#This Row],[OrderQuantity]]*Table1[[#This Row],[UnitCost]]</f>
        <v>24474.799999999999</v>
      </c>
      <c r="S4125">
        <f>Table1[[#This Row],[OrderQuantity]]*Table1[[#This Row],[UnitPrice]]*(1-Table1[[#This Row],[DiscountApplied]]) - (Table1[[#This Row],[OrderQuantity]]*Table1[[#This Row],[UnitCost]])</f>
        <v>1858.880000000001</v>
      </c>
      <c r="T4125">
        <f>DATEDIF(Table1[[#This Row],[ShipDate]],Table1[[#This Row],[DeliveryDate]],"d")</f>
        <v>8</v>
      </c>
      <c r="U4125" t="str">
        <f t="shared" si="129"/>
        <v>Late</v>
      </c>
    </row>
    <row r="4126" spans="1:21" x14ac:dyDescent="0.3">
      <c r="A4126" t="str">
        <f t="shared" si="128"/>
        <v>SO-004225</v>
      </c>
      <c r="B4126" t="s">
        <v>3</v>
      </c>
      <c r="C4126" t="s">
        <v>8</v>
      </c>
      <c r="D4126" s="1">
        <v>43600</v>
      </c>
      <c r="E4126" s="1">
        <v>43739</v>
      </c>
      <c r="F4126" s="1">
        <v>43747</v>
      </c>
      <c r="G4126" s="1">
        <v>43756</v>
      </c>
      <c r="H4126" t="s">
        <v>54</v>
      </c>
      <c r="I4126">
        <v>7</v>
      </c>
      <c r="J4126">
        <v>12</v>
      </c>
      <c r="K4126">
        <v>357</v>
      </c>
      <c r="L4126">
        <v>10</v>
      </c>
      <c r="M4126">
        <v>8</v>
      </c>
      <c r="N4126">
        <v>0.1</v>
      </c>
      <c r="O4126">
        <v>171.52</v>
      </c>
      <c r="P4126">
        <v>268</v>
      </c>
      <c r="Q4126">
        <f>Table1[[#This Row],[OrderQuantity]]*Table1[[#This Row],[UnitPrice]]</f>
        <v>2144</v>
      </c>
      <c r="R4126">
        <f>Table1[[#This Row],[OrderQuantity]]*Table1[[#This Row],[UnitCost]]</f>
        <v>1372.16</v>
      </c>
      <c r="S4126">
        <f>Table1[[#This Row],[OrderQuantity]]*Table1[[#This Row],[UnitPrice]]*(1-Table1[[#This Row],[DiscountApplied]]) - (Table1[[#This Row],[OrderQuantity]]*Table1[[#This Row],[UnitCost]])</f>
        <v>557.44000000000005</v>
      </c>
      <c r="T4126">
        <f>DATEDIF(Table1[[#This Row],[ShipDate]],Table1[[#This Row],[DeliveryDate]],"d")</f>
        <v>9</v>
      </c>
      <c r="U4126" t="str">
        <f t="shared" si="129"/>
        <v>Late</v>
      </c>
    </row>
    <row r="4127" spans="1:21" x14ac:dyDescent="0.3">
      <c r="A4127" t="str">
        <f t="shared" si="128"/>
        <v>SO-004226</v>
      </c>
      <c r="B4127" t="s">
        <v>5</v>
      </c>
      <c r="C4127" t="s">
        <v>10</v>
      </c>
      <c r="D4127" s="1">
        <v>43600</v>
      </c>
      <c r="E4127" s="1">
        <v>43739</v>
      </c>
      <c r="F4127" s="1">
        <v>43761</v>
      </c>
      <c r="G4127" s="1">
        <v>43769</v>
      </c>
      <c r="H4127" t="s">
        <v>54</v>
      </c>
      <c r="I4127">
        <v>25</v>
      </c>
      <c r="J4127">
        <v>48</v>
      </c>
      <c r="K4127">
        <v>149</v>
      </c>
      <c r="L4127">
        <v>31</v>
      </c>
      <c r="M4127">
        <v>1</v>
      </c>
      <c r="N4127">
        <v>0.08</v>
      </c>
      <c r="O4127">
        <v>656.47</v>
      </c>
      <c r="P4127">
        <v>924.6</v>
      </c>
      <c r="Q4127">
        <f>Table1[[#This Row],[OrderQuantity]]*Table1[[#This Row],[UnitPrice]]</f>
        <v>924.6</v>
      </c>
      <c r="R4127">
        <f>Table1[[#This Row],[OrderQuantity]]*Table1[[#This Row],[UnitCost]]</f>
        <v>656.47</v>
      </c>
      <c r="S4127">
        <f>Table1[[#This Row],[OrderQuantity]]*Table1[[#This Row],[UnitPrice]]*(1-Table1[[#This Row],[DiscountApplied]]) - (Table1[[#This Row],[OrderQuantity]]*Table1[[#This Row],[UnitCost]])</f>
        <v>194.16200000000003</v>
      </c>
      <c r="T4127">
        <f>DATEDIF(Table1[[#This Row],[ShipDate]],Table1[[#This Row],[DeliveryDate]],"d")</f>
        <v>8</v>
      </c>
      <c r="U4127" t="str">
        <f t="shared" si="129"/>
        <v>Late</v>
      </c>
    </row>
    <row r="4128" spans="1:21" x14ac:dyDescent="0.3">
      <c r="A4128" t="str">
        <f t="shared" si="128"/>
        <v>SO-004227</v>
      </c>
      <c r="B4128" t="s">
        <v>4</v>
      </c>
      <c r="C4128" t="s">
        <v>12</v>
      </c>
      <c r="D4128" s="1">
        <v>43600</v>
      </c>
      <c r="E4128" s="1">
        <v>43739</v>
      </c>
      <c r="F4128" s="1">
        <v>43766</v>
      </c>
      <c r="G4128" s="1">
        <v>43775</v>
      </c>
      <c r="H4128" t="s">
        <v>54</v>
      </c>
      <c r="I4128">
        <v>18</v>
      </c>
      <c r="J4128">
        <v>12</v>
      </c>
      <c r="K4128">
        <v>259</v>
      </c>
      <c r="L4128">
        <v>39</v>
      </c>
      <c r="M4128">
        <v>5</v>
      </c>
      <c r="N4128">
        <v>0.08</v>
      </c>
      <c r="O4128">
        <v>1653.69</v>
      </c>
      <c r="P4128">
        <v>3845.8</v>
      </c>
      <c r="Q4128">
        <f>Table1[[#This Row],[OrderQuantity]]*Table1[[#This Row],[UnitPrice]]</f>
        <v>19229</v>
      </c>
      <c r="R4128">
        <f>Table1[[#This Row],[OrderQuantity]]*Table1[[#This Row],[UnitCost]]</f>
        <v>8268.4500000000007</v>
      </c>
      <c r="S4128">
        <f>Table1[[#This Row],[OrderQuantity]]*Table1[[#This Row],[UnitPrice]]*(1-Table1[[#This Row],[DiscountApplied]]) - (Table1[[#This Row],[OrderQuantity]]*Table1[[#This Row],[UnitCost]])</f>
        <v>9422.23</v>
      </c>
      <c r="T4128">
        <f>DATEDIF(Table1[[#This Row],[ShipDate]],Table1[[#This Row],[DeliveryDate]],"d")</f>
        <v>9</v>
      </c>
      <c r="U4128" t="str">
        <f t="shared" si="129"/>
        <v>Late</v>
      </c>
    </row>
    <row r="4129" spans="1:21" x14ac:dyDescent="0.3">
      <c r="A4129" t="str">
        <f t="shared" si="128"/>
        <v>SO-004228</v>
      </c>
      <c r="B4129" t="s">
        <v>4</v>
      </c>
      <c r="C4129" t="s">
        <v>10</v>
      </c>
      <c r="D4129" s="1">
        <v>43700</v>
      </c>
      <c r="E4129" s="1">
        <v>43740</v>
      </c>
      <c r="F4129" s="1">
        <v>43746</v>
      </c>
      <c r="G4129" s="1">
        <v>43747</v>
      </c>
      <c r="H4129" t="s">
        <v>54</v>
      </c>
      <c r="I4129">
        <v>20</v>
      </c>
      <c r="J4129">
        <v>48</v>
      </c>
      <c r="K4129">
        <v>166</v>
      </c>
      <c r="L4129">
        <v>26</v>
      </c>
      <c r="M4129">
        <v>8</v>
      </c>
      <c r="N4129">
        <v>0.1</v>
      </c>
      <c r="O4129">
        <v>446.56</v>
      </c>
      <c r="P4129">
        <v>1038.5</v>
      </c>
      <c r="Q4129">
        <f>Table1[[#This Row],[OrderQuantity]]*Table1[[#This Row],[UnitPrice]]</f>
        <v>8308</v>
      </c>
      <c r="R4129">
        <f>Table1[[#This Row],[OrderQuantity]]*Table1[[#This Row],[UnitCost]]</f>
        <v>3572.48</v>
      </c>
      <c r="S4129">
        <f>Table1[[#This Row],[OrderQuantity]]*Table1[[#This Row],[UnitPrice]]*(1-Table1[[#This Row],[DiscountApplied]]) - (Table1[[#This Row],[OrderQuantity]]*Table1[[#This Row],[UnitCost]])</f>
        <v>3904.72</v>
      </c>
      <c r="T4129">
        <f>DATEDIF(Table1[[#This Row],[ShipDate]],Table1[[#This Row],[DeliveryDate]],"d")</f>
        <v>1</v>
      </c>
      <c r="U4129" t="str">
        <f t="shared" si="129"/>
        <v>On Time</v>
      </c>
    </row>
    <row r="4130" spans="1:21" x14ac:dyDescent="0.3">
      <c r="A4130" t="str">
        <f t="shared" si="128"/>
        <v>SO-004229</v>
      </c>
      <c r="B4130" t="s">
        <v>3</v>
      </c>
      <c r="C4130" t="s">
        <v>8</v>
      </c>
      <c r="D4130" s="1">
        <v>43600</v>
      </c>
      <c r="E4130" s="1">
        <v>43740</v>
      </c>
      <c r="F4130" s="1">
        <v>43745</v>
      </c>
      <c r="G4130" s="1">
        <v>43748</v>
      </c>
      <c r="H4130" t="s">
        <v>54</v>
      </c>
      <c r="I4130">
        <v>6</v>
      </c>
      <c r="J4130">
        <v>21</v>
      </c>
      <c r="K4130">
        <v>352</v>
      </c>
      <c r="L4130">
        <v>31</v>
      </c>
      <c r="M4130">
        <v>2</v>
      </c>
      <c r="N4130">
        <v>0.08</v>
      </c>
      <c r="O4130">
        <v>1207.21</v>
      </c>
      <c r="P4130">
        <v>1916.2</v>
      </c>
      <c r="Q4130">
        <f>Table1[[#This Row],[OrderQuantity]]*Table1[[#This Row],[UnitPrice]]</f>
        <v>3832.4</v>
      </c>
      <c r="R4130">
        <f>Table1[[#This Row],[OrderQuantity]]*Table1[[#This Row],[UnitCost]]</f>
        <v>2414.42</v>
      </c>
      <c r="S4130">
        <f>Table1[[#This Row],[OrderQuantity]]*Table1[[#This Row],[UnitPrice]]*(1-Table1[[#This Row],[DiscountApplied]]) - (Table1[[#This Row],[OrderQuantity]]*Table1[[#This Row],[UnitCost]])</f>
        <v>1111.3880000000004</v>
      </c>
      <c r="T4130">
        <f>DATEDIF(Table1[[#This Row],[ShipDate]],Table1[[#This Row],[DeliveryDate]],"d")</f>
        <v>3</v>
      </c>
      <c r="U4130" t="str">
        <f t="shared" si="129"/>
        <v>On Time</v>
      </c>
    </row>
    <row r="4131" spans="1:21" x14ac:dyDescent="0.3">
      <c r="A4131" t="str">
        <f t="shared" si="128"/>
        <v>SO-004230</v>
      </c>
      <c r="B4131" t="s">
        <v>3</v>
      </c>
      <c r="C4131" t="s">
        <v>13</v>
      </c>
      <c r="D4131" s="1">
        <v>43600</v>
      </c>
      <c r="E4131" s="1">
        <v>43740</v>
      </c>
      <c r="F4131" s="1">
        <v>43763</v>
      </c>
      <c r="G4131" s="1">
        <v>43764</v>
      </c>
      <c r="H4131" t="s">
        <v>54</v>
      </c>
      <c r="I4131">
        <v>8</v>
      </c>
      <c r="J4131">
        <v>32</v>
      </c>
      <c r="K4131">
        <v>49</v>
      </c>
      <c r="L4131">
        <v>33</v>
      </c>
      <c r="M4131">
        <v>5</v>
      </c>
      <c r="N4131">
        <v>0.4</v>
      </c>
      <c r="O4131">
        <v>888.02</v>
      </c>
      <c r="P4131">
        <v>1889.4</v>
      </c>
      <c r="Q4131">
        <f>Table1[[#This Row],[OrderQuantity]]*Table1[[#This Row],[UnitPrice]]</f>
        <v>9447</v>
      </c>
      <c r="R4131">
        <f>Table1[[#This Row],[OrderQuantity]]*Table1[[#This Row],[UnitCost]]</f>
        <v>4440.1000000000004</v>
      </c>
      <c r="S4131">
        <f>Table1[[#This Row],[OrderQuantity]]*Table1[[#This Row],[UnitPrice]]*(1-Table1[[#This Row],[DiscountApplied]]) - (Table1[[#This Row],[OrderQuantity]]*Table1[[#This Row],[UnitCost]])</f>
        <v>1228.0999999999995</v>
      </c>
      <c r="T4131">
        <f>DATEDIF(Table1[[#This Row],[ShipDate]],Table1[[#This Row],[DeliveryDate]],"d")</f>
        <v>1</v>
      </c>
      <c r="U4131" t="str">
        <f t="shared" si="129"/>
        <v>On Time</v>
      </c>
    </row>
    <row r="4132" spans="1:21" x14ac:dyDescent="0.3">
      <c r="A4132" t="str">
        <f t="shared" si="128"/>
        <v>SO-004231</v>
      </c>
      <c r="B4132" t="s">
        <v>3</v>
      </c>
      <c r="C4132" t="s">
        <v>11</v>
      </c>
      <c r="D4132" s="1">
        <v>43600</v>
      </c>
      <c r="E4132" s="1">
        <v>43740</v>
      </c>
      <c r="F4132" s="1">
        <v>43750</v>
      </c>
      <c r="G4132" s="1">
        <v>43751</v>
      </c>
      <c r="H4132" t="s">
        <v>54</v>
      </c>
      <c r="I4132">
        <v>4</v>
      </c>
      <c r="J4132">
        <v>46</v>
      </c>
      <c r="K4132">
        <v>267</v>
      </c>
      <c r="L4132">
        <v>44</v>
      </c>
      <c r="M4132">
        <v>4</v>
      </c>
      <c r="N4132">
        <v>0.08</v>
      </c>
      <c r="O4132">
        <v>831</v>
      </c>
      <c r="P4132">
        <v>1051.9000000000001</v>
      </c>
      <c r="Q4132">
        <f>Table1[[#This Row],[OrderQuantity]]*Table1[[#This Row],[UnitPrice]]</f>
        <v>4207.6000000000004</v>
      </c>
      <c r="R4132">
        <f>Table1[[#This Row],[OrderQuantity]]*Table1[[#This Row],[UnitCost]]</f>
        <v>3324</v>
      </c>
      <c r="S4132">
        <f>Table1[[#This Row],[OrderQuantity]]*Table1[[#This Row],[UnitPrice]]*(1-Table1[[#This Row],[DiscountApplied]]) - (Table1[[#This Row],[OrderQuantity]]*Table1[[#This Row],[UnitCost]])</f>
        <v>546.99200000000064</v>
      </c>
      <c r="T4132">
        <f>DATEDIF(Table1[[#This Row],[ShipDate]],Table1[[#This Row],[DeliveryDate]],"d")</f>
        <v>1</v>
      </c>
      <c r="U4132" t="str">
        <f t="shared" si="129"/>
        <v>On Time</v>
      </c>
    </row>
    <row r="4133" spans="1:21" x14ac:dyDescent="0.3">
      <c r="A4133" t="str">
        <f t="shared" si="128"/>
        <v>SO-004232</v>
      </c>
      <c r="B4133" t="s">
        <v>3</v>
      </c>
      <c r="C4133" t="s">
        <v>13</v>
      </c>
      <c r="D4133" s="1">
        <v>43600</v>
      </c>
      <c r="E4133" s="1">
        <v>43740</v>
      </c>
      <c r="F4133" s="1">
        <v>43768</v>
      </c>
      <c r="G4133" s="1">
        <v>43776</v>
      </c>
      <c r="H4133" t="s">
        <v>54</v>
      </c>
      <c r="I4133">
        <v>10</v>
      </c>
      <c r="J4133">
        <v>7</v>
      </c>
      <c r="K4133">
        <v>11</v>
      </c>
      <c r="L4133">
        <v>40</v>
      </c>
      <c r="M4133">
        <v>8</v>
      </c>
      <c r="N4133">
        <v>0.05</v>
      </c>
      <c r="O4133">
        <v>647.22</v>
      </c>
      <c r="P4133">
        <v>1078.7</v>
      </c>
      <c r="Q4133">
        <f>Table1[[#This Row],[OrderQuantity]]*Table1[[#This Row],[UnitPrice]]</f>
        <v>8629.6</v>
      </c>
      <c r="R4133">
        <f>Table1[[#This Row],[OrderQuantity]]*Table1[[#This Row],[UnitCost]]</f>
        <v>5177.76</v>
      </c>
      <c r="S4133">
        <f>Table1[[#This Row],[OrderQuantity]]*Table1[[#This Row],[UnitPrice]]*(1-Table1[[#This Row],[DiscountApplied]]) - (Table1[[#This Row],[OrderQuantity]]*Table1[[#This Row],[UnitCost]])</f>
        <v>3020.3600000000006</v>
      </c>
      <c r="T4133">
        <f>DATEDIF(Table1[[#This Row],[ShipDate]],Table1[[#This Row],[DeliveryDate]],"d")</f>
        <v>8</v>
      </c>
      <c r="U4133" t="str">
        <f t="shared" si="129"/>
        <v>Late</v>
      </c>
    </row>
    <row r="4134" spans="1:21" x14ac:dyDescent="0.3">
      <c r="A4134" t="str">
        <f t="shared" si="128"/>
        <v>SO-004233</v>
      </c>
      <c r="B4134" t="s">
        <v>2</v>
      </c>
      <c r="C4134" t="s">
        <v>10</v>
      </c>
      <c r="D4134" s="1">
        <v>43700</v>
      </c>
      <c r="E4134" s="1">
        <v>43741</v>
      </c>
      <c r="F4134" s="1">
        <v>43746</v>
      </c>
      <c r="G4134" s="1">
        <v>43748</v>
      </c>
      <c r="H4134" t="s">
        <v>54</v>
      </c>
      <c r="I4134">
        <v>23</v>
      </c>
      <c r="J4134">
        <v>21</v>
      </c>
      <c r="K4134">
        <v>197</v>
      </c>
      <c r="L4134">
        <v>8</v>
      </c>
      <c r="M4134">
        <v>2</v>
      </c>
      <c r="N4134">
        <v>0.2</v>
      </c>
      <c r="O4134">
        <v>2630.55</v>
      </c>
      <c r="P4134">
        <v>3926.2</v>
      </c>
      <c r="Q4134">
        <f>Table1[[#This Row],[OrderQuantity]]*Table1[[#This Row],[UnitPrice]]</f>
        <v>7852.4</v>
      </c>
      <c r="R4134">
        <f>Table1[[#This Row],[OrderQuantity]]*Table1[[#This Row],[UnitCost]]</f>
        <v>5261.1</v>
      </c>
      <c r="S4134">
        <f>Table1[[#This Row],[OrderQuantity]]*Table1[[#This Row],[UnitPrice]]*(1-Table1[[#This Row],[DiscountApplied]]) - (Table1[[#This Row],[OrderQuantity]]*Table1[[#This Row],[UnitCost]])</f>
        <v>1020.8199999999997</v>
      </c>
      <c r="T4134">
        <f>DATEDIF(Table1[[#This Row],[ShipDate]],Table1[[#This Row],[DeliveryDate]],"d")</f>
        <v>2</v>
      </c>
      <c r="U4134" t="str">
        <f t="shared" si="129"/>
        <v>On Time</v>
      </c>
    </row>
    <row r="4135" spans="1:21" x14ac:dyDescent="0.3">
      <c r="A4135" t="str">
        <f t="shared" si="128"/>
        <v>SO-004234</v>
      </c>
      <c r="B4135" t="s">
        <v>5</v>
      </c>
      <c r="C4135" t="s">
        <v>12</v>
      </c>
      <c r="D4135" s="1">
        <v>43600</v>
      </c>
      <c r="E4135" s="1">
        <v>43741</v>
      </c>
      <c r="F4135" s="1">
        <v>43745</v>
      </c>
      <c r="G4135" s="1">
        <v>43754</v>
      </c>
      <c r="H4135" t="s">
        <v>54</v>
      </c>
      <c r="I4135">
        <v>27</v>
      </c>
      <c r="J4135">
        <v>11</v>
      </c>
      <c r="K4135">
        <v>260</v>
      </c>
      <c r="L4135">
        <v>7</v>
      </c>
      <c r="M4135">
        <v>8</v>
      </c>
      <c r="N4135">
        <v>0.1</v>
      </c>
      <c r="O4135">
        <v>1257.8599999999999</v>
      </c>
      <c r="P4135">
        <v>1996.6</v>
      </c>
      <c r="Q4135">
        <f>Table1[[#This Row],[OrderQuantity]]*Table1[[#This Row],[UnitPrice]]</f>
        <v>15972.8</v>
      </c>
      <c r="R4135">
        <f>Table1[[#This Row],[OrderQuantity]]*Table1[[#This Row],[UnitCost]]</f>
        <v>10062.879999999999</v>
      </c>
      <c r="S4135">
        <f>Table1[[#This Row],[OrderQuantity]]*Table1[[#This Row],[UnitPrice]]*(1-Table1[[#This Row],[DiscountApplied]]) - (Table1[[#This Row],[OrderQuantity]]*Table1[[#This Row],[UnitCost]])</f>
        <v>4312.6400000000012</v>
      </c>
      <c r="T4135">
        <f>DATEDIF(Table1[[#This Row],[ShipDate]],Table1[[#This Row],[DeliveryDate]],"d")</f>
        <v>9</v>
      </c>
      <c r="U4135" t="str">
        <f t="shared" si="129"/>
        <v>Late</v>
      </c>
    </row>
    <row r="4136" spans="1:21" x14ac:dyDescent="0.3">
      <c r="A4136" t="str">
        <f t="shared" si="128"/>
        <v>SO-004235</v>
      </c>
      <c r="B4136" t="s">
        <v>2</v>
      </c>
      <c r="C4136" t="s">
        <v>10</v>
      </c>
      <c r="D4136" s="1">
        <v>43600</v>
      </c>
      <c r="E4136" s="1">
        <v>43741</v>
      </c>
      <c r="F4136" s="1">
        <v>43753</v>
      </c>
      <c r="G4136" s="1">
        <v>43759</v>
      </c>
      <c r="H4136" t="s">
        <v>54</v>
      </c>
      <c r="I4136">
        <v>24</v>
      </c>
      <c r="J4136">
        <v>31</v>
      </c>
      <c r="K4136">
        <v>116</v>
      </c>
      <c r="L4136">
        <v>34</v>
      </c>
      <c r="M4136">
        <v>1</v>
      </c>
      <c r="N4136">
        <v>0.08</v>
      </c>
      <c r="O4136">
        <v>1802.97</v>
      </c>
      <c r="P4136">
        <v>4006.6</v>
      </c>
      <c r="Q4136">
        <f>Table1[[#This Row],[OrderQuantity]]*Table1[[#This Row],[UnitPrice]]</f>
        <v>4006.6</v>
      </c>
      <c r="R4136">
        <f>Table1[[#This Row],[OrderQuantity]]*Table1[[#This Row],[UnitCost]]</f>
        <v>1802.97</v>
      </c>
      <c r="S4136">
        <f>Table1[[#This Row],[OrderQuantity]]*Table1[[#This Row],[UnitPrice]]*(1-Table1[[#This Row],[DiscountApplied]]) - (Table1[[#This Row],[OrderQuantity]]*Table1[[#This Row],[UnitCost]])</f>
        <v>1883.1020000000001</v>
      </c>
      <c r="T4136">
        <f>DATEDIF(Table1[[#This Row],[ShipDate]],Table1[[#This Row],[DeliveryDate]],"d")</f>
        <v>6</v>
      </c>
      <c r="U4136" t="str">
        <f t="shared" si="129"/>
        <v>On Time</v>
      </c>
    </row>
    <row r="4137" spans="1:21" x14ac:dyDescent="0.3">
      <c r="A4137" t="str">
        <f t="shared" si="128"/>
        <v>SO-004236</v>
      </c>
      <c r="B4137" t="s">
        <v>4</v>
      </c>
      <c r="C4137" t="s">
        <v>12</v>
      </c>
      <c r="D4137" s="1">
        <v>43600</v>
      </c>
      <c r="E4137" s="1">
        <v>43741</v>
      </c>
      <c r="F4137" s="1">
        <v>43764</v>
      </c>
      <c r="G4137" s="1">
        <v>43765</v>
      </c>
      <c r="H4137" t="s">
        <v>54</v>
      </c>
      <c r="I4137">
        <v>14</v>
      </c>
      <c r="J4137">
        <v>50</v>
      </c>
      <c r="K4137">
        <v>212</v>
      </c>
      <c r="L4137">
        <v>7</v>
      </c>
      <c r="M4137">
        <v>7</v>
      </c>
      <c r="N4137">
        <v>0.3</v>
      </c>
      <c r="O4137">
        <v>1097.46</v>
      </c>
      <c r="P4137">
        <v>2613</v>
      </c>
      <c r="Q4137">
        <f>Table1[[#This Row],[OrderQuantity]]*Table1[[#This Row],[UnitPrice]]</f>
        <v>18291</v>
      </c>
      <c r="R4137">
        <f>Table1[[#This Row],[OrderQuantity]]*Table1[[#This Row],[UnitCost]]</f>
        <v>7682.22</v>
      </c>
      <c r="S4137">
        <f>Table1[[#This Row],[OrderQuantity]]*Table1[[#This Row],[UnitPrice]]*(1-Table1[[#This Row],[DiscountApplied]]) - (Table1[[#This Row],[OrderQuantity]]*Table1[[#This Row],[UnitCost]])</f>
        <v>5121.4799999999987</v>
      </c>
      <c r="T4137">
        <f>DATEDIF(Table1[[#This Row],[ShipDate]],Table1[[#This Row],[DeliveryDate]],"d")</f>
        <v>1</v>
      </c>
      <c r="U4137" t="str">
        <f t="shared" si="129"/>
        <v>On Time</v>
      </c>
    </row>
    <row r="4138" spans="1:21" x14ac:dyDescent="0.3">
      <c r="A4138" t="str">
        <f t="shared" si="128"/>
        <v>SO-004237</v>
      </c>
      <c r="B4138" t="s">
        <v>5</v>
      </c>
      <c r="C4138" t="s">
        <v>9</v>
      </c>
      <c r="D4138" s="1">
        <v>43700</v>
      </c>
      <c r="E4138" s="1">
        <v>43741</v>
      </c>
      <c r="F4138" s="1">
        <v>43752</v>
      </c>
      <c r="G4138" s="1">
        <v>43758</v>
      </c>
      <c r="H4138" t="s">
        <v>54</v>
      </c>
      <c r="I4138">
        <v>26</v>
      </c>
      <c r="J4138">
        <v>17</v>
      </c>
      <c r="K4138">
        <v>86</v>
      </c>
      <c r="L4138">
        <v>19</v>
      </c>
      <c r="M4138">
        <v>8</v>
      </c>
      <c r="N4138">
        <v>0.1</v>
      </c>
      <c r="O4138">
        <v>2111.84</v>
      </c>
      <c r="P4138">
        <v>2639.8</v>
      </c>
      <c r="Q4138">
        <f>Table1[[#This Row],[OrderQuantity]]*Table1[[#This Row],[UnitPrice]]</f>
        <v>21118.400000000001</v>
      </c>
      <c r="R4138">
        <f>Table1[[#This Row],[OrderQuantity]]*Table1[[#This Row],[UnitCost]]</f>
        <v>16894.72</v>
      </c>
      <c r="S4138">
        <f>Table1[[#This Row],[OrderQuantity]]*Table1[[#This Row],[UnitPrice]]*(1-Table1[[#This Row],[DiscountApplied]]) - (Table1[[#This Row],[OrderQuantity]]*Table1[[#This Row],[UnitCost]])</f>
        <v>2111.84</v>
      </c>
      <c r="T4138">
        <f>DATEDIF(Table1[[#This Row],[ShipDate]],Table1[[#This Row],[DeliveryDate]],"d")</f>
        <v>6</v>
      </c>
      <c r="U4138" t="str">
        <f t="shared" si="129"/>
        <v>On Time</v>
      </c>
    </row>
    <row r="4139" spans="1:21" x14ac:dyDescent="0.3">
      <c r="A4139" t="str">
        <f t="shared" si="128"/>
        <v>SO-004238</v>
      </c>
      <c r="B4139" t="s">
        <v>3</v>
      </c>
      <c r="C4139" t="s">
        <v>11</v>
      </c>
      <c r="D4139" s="1">
        <v>43700</v>
      </c>
      <c r="E4139" s="1">
        <v>43741</v>
      </c>
      <c r="F4139" s="1">
        <v>43759</v>
      </c>
      <c r="G4139" s="1">
        <v>43761</v>
      </c>
      <c r="H4139" t="s">
        <v>54</v>
      </c>
      <c r="I4139">
        <v>1</v>
      </c>
      <c r="J4139">
        <v>15</v>
      </c>
      <c r="K4139">
        <v>320</v>
      </c>
      <c r="L4139">
        <v>11</v>
      </c>
      <c r="M4139">
        <v>1</v>
      </c>
      <c r="N4139">
        <v>0.1</v>
      </c>
      <c r="O4139">
        <v>4714.92</v>
      </c>
      <c r="P4139">
        <v>6458.8</v>
      </c>
      <c r="Q4139">
        <f>Table1[[#This Row],[OrderQuantity]]*Table1[[#This Row],[UnitPrice]]</f>
        <v>6458.8</v>
      </c>
      <c r="R4139">
        <f>Table1[[#This Row],[OrderQuantity]]*Table1[[#This Row],[UnitCost]]</f>
        <v>4714.92</v>
      </c>
      <c r="S4139">
        <f>Table1[[#This Row],[OrderQuantity]]*Table1[[#This Row],[UnitPrice]]*(1-Table1[[#This Row],[DiscountApplied]]) - (Table1[[#This Row],[OrderQuantity]]*Table1[[#This Row],[UnitCost]])</f>
        <v>1098</v>
      </c>
      <c r="T4139">
        <f>DATEDIF(Table1[[#This Row],[ShipDate]],Table1[[#This Row],[DeliveryDate]],"d")</f>
        <v>2</v>
      </c>
      <c r="U4139" t="str">
        <f t="shared" si="129"/>
        <v>On Time</v>
      </c>
    </row>
    <row r="4140" spans="1:21" x14ac:dyDescent="0.3">
      <c r="A4140" t="str">
        <f t="shared" si="128"/>
        <v>SO-004239</v>
      </c>
      <c r="B4140" t="s">
        <v>4</v>
      </c>
      <c r="C4140" t="s">
        <v>10</v>
      </c>
      <c r="D4140" s="1">
        <v>43600</v>
      </c>
      <c r="E4140" s="1">
        <v>43741</v>
      </c>
      <c r="F4140" s="1">
        <v>43758</v>
      </c>
      <c r="G4140" s="1">
        <v>43762</v>
      </c>
      <c r="H4140" t="s">
        <v>54</v>
      </c>
      <c r="I4140">
        <v>17</v>
      </c>
      <c r="J4140">
        <v>7</v>
      </c>
      <c r="K4140">
        <v>115</v>
      </c>
      <c r="L4140">
        <v>22</v>
      </c>
      <c r="M4140">
        <v>2</v>
      </c>
      <c r="N4140">
        <v>0.08</v>
      </c>
      <c r="O4140">
        <v>2166.7800000000002</v>
      </c>
      <c r="P4140">
        <v>3095.4</v>
      </c>
      <c r="Q4140">
        <f>Table1[[#This Row],[OrderQuantity]]*Table1[[#This Row],[UnitPrice]]</f>
        <v>6190.8</v>
      </c>
      <c r="R4140">
        <f>Table1[[#This Row],[OrderQuantity]]*Table1[[#This Row],[UnitCost]]</f>
        <v>4333.5600000000004</v>
      </c>
      <c r="S4140">
        <f>Table1[[#This Row],[OrderQuantity]]*Table1[[#This Row],[UnitPrice]]*(1-Table1[[#This Row],[DiscountApplied]]) - (Table1[[#This Row],[OrderQuantity]]*Table1[[#This Row],[UnitCost]])</f>
        <v>1361.9759999999997</v>
      </c>
      <c r="T4140">
        <f>DATEDIF(Table1[[#This Row],[ShipDate]],Table1[[#This Row],[DeliveryDate]],"d")</f>
        <v>4</v>
      </c>
      <c r="U4140" t="str">
        <f t="shared" si="129"/>
        <v>On Time</v>
      </c>
    </row>
    <row r="4141" spans="1:21" x14ac:dyDescent="0.3">
      <c r="A4141" t="str">
        <f t="shared" si="128"/>
        <v>SO-004240</v>
      </c>
      <c r="B4141" t="s">
        <v>4</v>
      </c>
      <c r="C4141" t="s">
        <v>10</v>
      </c>
      <c r="D4141" s="1">
        <v>43700</v>
      </c>
      <c r="E4141" s="1">
        <v>43741</v>
      </c>
      <c r="F4141" s="1">
        <v>43763</v>
      </c>
      <c r="G4141" s="1">
        <v>43772</v>
      </c>
      <c r="H4141" t="s">
        <v>54</v>
      </c>
      <c r="I4141">
        <v>14</v>
      </c>
      <c r="J4141">
        <v>18</v>
      </c>
      <c r="K4141">
        <v>132</v>
      </c>
      <c r="L4141">
        <v>13</v>
      </c>
      <c r="M4141">
        <v>4</v>
      </c>
      <c r="N4141">
        <v>0.4</v>
      </c>
      <c r="O4141">
        <v>484.01</v>
      </c>
      <c r="P4141">
        <v>1125.5999999999999</v>
      </c>
      <c r="Q4141">
        <f>Table1[[#This Row],[OrderQuantity]]*Table1[[#This Row],[UnitPrice]]</f>
        <v>4502.3999999999996</v>
      </c>
      <c r="R4141">
        <f>Table1[[#This Row],[OrderQuantity]]*Table1[[#This Row],[UnitCost]]</f>
        <v>1936.04</v>
      </c>
      <c r="S4141">
        <f>Table1[[#This Row],[OrderQuantity]]*Table1[[#This Row],[UnitPrice]]*(1-Table1[[#This Row],[DiscountApplied]]) - (Table1[[#This Row],[OrderQuantity]]*Table1[[#This Row],[UnitCost]])</f>
        <v>765.39999999999964</v>
      </c>
      <c r="T4141">
        <f>DATEDIF(Table1[[#This Row],[ShipDate]],Table1[[#This Row],[DeliveryDate]],"d")</f>
        <v>9</v>
      </c>
      <c r="U4141" t="str">
        <f t="shared" si="129"/>
        <v>Late</v>
      </c>
    </row>
    <row r="4142" spans="1:21" x14ac:dyDescent="0.3">
      <c r="A4142" t="str">
        <f t="shared" si="128"/>
        <v>SO-004241</v>
      </c>
      <c r="B4142" t="s">
        <v>3</v>
      </c>
      <c r="C4142" t="s">
        <v>11</v>
      </c>
      <c r="D4142" s="1">
        <v>43600</v>
      </c>
      <c r="E4142" s="1">
        <v>43741</v>
      </c>
      <c r="F4142" s="1">
        <v>43769</v>
      </c>
      <c r="G4142" s="1">
        <v>43770</v>
      </c>
      <c r="H4142" t="s">
        <v>54</v>
      </c>
      <c r="I4142">
        <v>12</v>
      </c>
      <c r="J4142">
        <v>36</v>
      </c>
      <c r="K4142">
        <v>294</v>
      </c>
      <c r="L4142">
        <v>14</v>
      </c>
      <c r="M4142">
        <v>3</v>
      </c>
      <c r="N4142">
        <v>0.2</v>
      </c>
      <c r="O4142">
        <v>427.73</v>
      </c>
      <c r="P4142">
        <v>1018.4</v>
      </c>
      <c r="Q4142">
        <f>Table1[[#This Row],[OrderQuantity]]*Table1[[#This Row],[UnitPrice]]</f>
        <v>3055.2</v>
      </c>
      <c r="R4142">
        <f>Table1[[#This Row],[OrderQuantity]]*Table1[[#This Row],[UnitCost]]</f>
        <v>1283.19</v>
      </c>
      <c r="S4142">
        <f>Table1[[#This Row],[OrderQuantity]]*Table1[[#This Row],[UnitPrice]]*(1-Table1[[#This Row],[DiscountApplied]]) - (Table1[[#This Row],[OrderQuantity]]*Table1[[#This Row],[UnitCost]])</f>
        <v>1160.9699999999998</v>
      </c>
      <c r="T4142">
        <f>DATEDIF(Table1[[#This Row],[ShipDate]],Table1[[#This Row],[DeliveryDate]],"d")</f>
        <v>1</v>
      </c>
      <c r="U4142" t="str">
        <f t="shared" si="129"/>
        <v>On Time</v>
      </c>
    </row>
    <row r="4143" spans="1:21" x14ac:dyDescent="0.3">
      <c r="A4143" t="str">
        <f t="shared" si="128"/>
        <v>SO-004242</v>
      </c>
      <c r="B4143" t="s">
        <v>4</v>
      </c>
      <c r="C4143" t="s">
        <v>12</v>
      </c>
      <c r="D4143" s="1">
        <v>43600</v>
      </c>
      <c r="E4143" s="1">
        <v>43741</v>
      </c>
      <c r="F4143" s="1">
        <v>43745</v>
      </c>
      <c r="G4143" s="1">
        <v>43750</v>
      </c>
      <c r="H4143" t="s">
        <v>54</v>
      </c>
      <c r="I4143">
        <v>14</v>
      </c>
      <c r="J4143">
        <v>50</v>
      </c>
      <c r="K4143">
        <v>249</v>
      </c>
      <c r="L4143">
        <v>5</v>
      </c>
      <c r="M4143">
        <v>6</v>
      </c>
      <c r="N4143">
        <v>0.05</v>
      </c>
      <c r="O4143">
        <v>3573.24</v>
      </c>
      <c r="P4143">
        <v>5333.2</v>
      </c>
      <c r="Q4143">
        <f>Table1[[#This Row],[OrderQuantity]]*Table1[[#This Row],[UnitPrice]]</f>
        <v>31999.199999999997</v>
      </c>
      <c r="R4143">
        <f>Table1[[#This Row],[OrderQuantity]]*Table1[[#This Row],[UnitCost]]</f>
        <v>21439.439999999999</v>
      </c>
      <c r="S4143">
        <f>Table1[[#This Row],[OrderQuantity]]*Table1[[#This Row],[UnitPrice]]*(1-Table1[[#This Row],[DiscountApplied]]) - (Table1[[#This Row],[OrderQuantity]]*Table1[[#This Row],[UnitCost]])</f>
        <v>8959.7999999999956</v>
      </c>
      <c r="T4143">
        <f>DATEDIF(Table1[[#This Row],[ShipDate]],Table1[[#This Row],[DeliveryDate]],"d")</f>
        <v>5</v>
      </c>
      <c r="U4143" t="str">
        <f t="shared" si="129"/>
        <v>On Time</v>
      </c>
    </row>
    <row r="4144" spans="1:21" x14ac:dyDescent="0.3">
      <c r="A4144" t="str">
        <f t="shared" si="128"/>
        <v>SO-004243</v>
      </c>
      <c r="B4144" t="s">
        <v>2</v>
      </c>
      <c r="C4144" t="s">
        <v>12</v>
      </c>
      <c r="D4144" s="1">
        <v>43600</v>
      </c>
      <c r="E4144" s="1">
        <v>43741</v>
      </c>
      <c r="F4144" s="1">
        <v>43765</v>
      </c>
      <c r="G4144" s="1">
        <v>43771</v>
      </c>
      <c r="H4144" t="s">
        <v>54</v>
      </c>
      <c r="I4144">
        <v>25</v>
      </c>
      <c r="J4144">
        <v>34</v>
      </c>
      <c r="K4144">
        <v>227</v>
      </c>
      <c r="L4144">
        <v>20</v>
      </c>
      <c r="M4144">
        <v>4</v>
      </c>
      <c r="N4144">
        <v>0.08</v>
      </c>
      <c r="O4144">
        <v>4790.7700000000004</v>
      </c>
      <c r="P4144">
        <v>5842.4</v>
      </c>
      <c r="Q4144">
        <f>Table1[[#This Row],[OrderQuantity]]*Table1[[#This Row],[UnitPrice]]</f>
        <v>23369.599999999999</v>
      </c>
      <c r="R4144">
        <f>Table1[[#This Row],[OrderQuantity]]*Table1[[#This Row],[UnitCost]]</f>
        <v>19163.080000000002</v>
      </c>
      <c r="S4144">
        <f>Table1[[#This Row],[OrderQuantity]]*Table1[[#This Row],[UnitPrice]]*(1-Table1[[#This Row],[DiscountApplied]]) - (Table1[[#This Row],[OrderQuantity]]*Table1[[#This Row],[UnitCost]])</f>
        <v>2336.9519999999975</v>
      </c>
      <c r="T4144">
        <f>DATEDIF(Table1[[#This Row],[ShipDate]],Table1[[#This Row],[DeliveryDate]],"d")</f>
        <v>6</v>
      </c>
      <c r="U4144" t="str">
        <f t="shared" si="129"/>
        <v>On Time</v>
      </c>
    </row>
    <row r="4145" spans="1:21" x14ac:dyDescent="0.3">
      <c r="A4145" t="str">
        <f t="shared" si="128"/>
        <v>SO-004244</v>
      </c>
      <c r="B4145" t="s">
        <v>3</v>
      </c>
      <c r="C4145" t="s">
        <v>10</v>
      </c>
      <c r="D4145" s="1">
        <v>43600</v>
      </c>
      <c r="E4145" s="1">
        <v>43742</v>
      </c>
      <c r="F4145" s="1">
        <v>43756</v>
      </c>
      <c r="G4145" s="1">
        <v>43763</v>
      </c>
      <c r="H4145" t="s">
        <v>54</v>
      </c>
      <c r="I4145">
        <v>1</v>
      </c>
      <c r="J4145">
        <v>47</v>
      </c>
      <c r="K4145">
        <v>186</v>
      </c>
      <c r="L4145">
        <v>46</v>
      </c>
      <c r="M4145">
        <v>6</v>
      </c>
      <c r="N4145">
        <v>0.08</v>
      </c>
      <c r="O4145">
        <v>555.29999999999995</v>
      </c>
      <c r="P4145">
        <v>750.4</v>
      </c>
      <c r="Q4145">
        <f>Table1[[#This Row],[OrderQuantity]]*Table1[[#This Row],[UnitPrice]]</f>
        <v>4502.3999999999996</v>
      </c>
      <c r="R4145">
        <f>Table1[[#This Row],[OrderQuantity]]*Table1[[#This Row],[UnitCost]]</f>
        <v>3331.7999999999997</v>
      </c>
      <c r="S4145">
        <f>Table1[[#This Row],[OrderQuantity]]*Table1[[#This Row],[UnitPrice]]*(1-Table1[[#This Row],[DiscountApplied]]) - (Table1[[#This Row],[OrderQuantity]]*Table1[[#This Row],[UnitCost]])</f>
        <v>810.4079999999999</v>
      </c>
      <c r="T4145">
        <f>DATEDIF(Table1[[#This Row],[ShipDate]],Table1[[#This Row],[DeliveryDate]],"d")</f>
        <v>7</v>
      </c>
      <c r="U4145" t="str">
        <f t="shared" si="129"/>
        <v>On Time</v>
      </c>
    </row>
    <row r="4146" spans="1:21" x14ac:dyDescent="0.3">
      <c r="A4146" t="str">
        <f t="shared" si="128"/>
        <v>SO-004245</v>
      </c>
      <c r="B4146" t="s">
        <v>5</v>
      </c>
      <c r="C4146" t="s">
        <v>10</v>
      </c>
      <c r="D4146" s="1">
        <v>43600</v>
      </c>
      <c r="E4146" s="1">
        <v>43742</v>
      </c>
      <c r="F4146" s="1">
        <v>43768</v>
      </c>
      <c r="G4146" s="1">
        <v>43773</v>
      </c>
      <c r="H4146" t="s">
        <v>54</v>
      </c>
      <c r="I4146">
        <v>26</v>
      </c>
      <c r="J4146">
        <v>22</v>
      </c>
      <c r="K4146">
        <v>154</v>
      </c>
      <c r="L4146">
        <v>37</v>
      </c>
      <c r="M4146">
        <v>6</v>
      </c>
      <c r="N4146">
        <v>0.08</v>
      </c>
      <c r="O4146">
        <v>3019.56</v>
      </c>
      <c r="P4146">
        <v>3973.1</v>
      </c>
      <c r="Q4146">
        <f>Table1[[#This Row],[OrderQuantity]]*Table1[[#This Row],[UnitPrice]]</f>
        <v>23838.6</v>
      </c>
      <c r="R4146">
        <f>Table1[[#This Row],[OrderQuantity]]*Table1[[#This Row],[UnitCost]]</f>
        <v>18117.36</v>
      </c>
      <c r="S4146">
        <f>Table1[[#This Row],[OrderQuantity]]*Table1[[#This Row],[UnitPrice]]*(1-Table1[[#This Row],[DiscountApplied]]) - (Table1[[#This Row],[OrderQuantity]]*Table1[[#This Row],[UnitCost]])</f>
        <v>3814.1519999999982</v>
      </c>
      <c r="T4146">
        <f>DATEDIF(Table1[[#This Row],[ShipDate]],Table1[[#This Row],[DeliveryDate]],"d")</f>
        <v>5</v>
      </c>
      <c r="U4146" t="str">
        <f t="shared" si="129"/>
        <v>On Time</v>
      </c>
    </row>
    <row r="4147" spans="1:21" x14ac:dyDescent="0.3">
      <c r="A4147" t="str">
        <f t="shared" si="128"/>
        <v>SO-004246</v>
      </c>
      <c r="B4147" t="s">
        <v>2</v>
      </c>
      <c r="C4147" t="s">
        <v>11</v>
      </c>
      <c r="D4147" s="1">
        <v>43600</v>
      </c>
      <c r="E4147" s="1">
        <v>43742</v>
      </c>
      <c r="F4147" s="1">
        <v>43745</v>
      </c>
      <c r="G4147" s="1">
        <v>43755</v>
      </c>
      <c r="H4147" t="s">
        <v>54</v>
      </c>
      <c r="I4147">
        <v>22</v>
      </c>
      <c r="J4147">
        <v>26</v>
      </c>
      <c r="K4147">
        <v>328</v>
      </c>
      <c r="L4147">
        <v>2</v>
      </c>
      <c r="M4147">
        <v>7</v>
      </c>
      <c r="N4147">
        <v>0.4</v>
      </c>
      <c r="O4147">
        <v>1029.79</v>
      </c>
      <c r="P4147">
        <v>1943</v>
      </c>
      <c r="Q4147">
        <f>Table1[[#This Row],[OrderQuantity]]*Table1[[#This Row],[UnitPrice]]</f>
        <v>13601</v>
      </c>
      <c r="R4147">
        <f>Table1[[#This Row],[OrderQuantity]]*Table1[[#This Row],[UnitCost]]</f>
        <v>7208.53</v>
      </c>
      <c r="S4147">
        <f>Table1[[#This Row],[OrderQuantity]]*Table1[[#This Row],[UnitPrice]]*(1-Table1[[#This Row],[DiscountApplied]]) - (Table1[[#This Row],[OrderQuantity]]*Table1[[#This Row],[UnitCost]])</f>
        <v>952.06999999999971</v>
      </c>
      <c r="T4147">
        <f>DATEDIF(Table1[[#This Row],[ShipDate]],Table1[[#This Row],[DeliveryDate]],"d")</f>
        <v>10</v>
      </c>
      <c r="U4147" t="str">
        <f t="shared" si="129"/>
        <v>Late</v>
      </c>
    </row>
    <row r="4148" spans="1:21" x14ac:dyDescent="0.3">
      <c r="A4148" t="str">
        <f t="shared" si="128"/>
        <v>SO-004247</v>
      </c>
      <c r="B4148" t="s">
        <v>4</v>
      </c>
      <c r="C4148" t="s">
        <v>13</v>
      </c>
      <c r="D4148" s="1">
        <v>43700</v>
      </c>
      <c r="E4148" s="1">
        <v>43742</v>
      </c>
      <c r="F4148" s="1">
        <v>43760</v>
      </c>
      <c r="G4148" s="1">
        <v>43761</v>
      </c>
      <c r="H4148" t="s">
        <v>54</v>
      </c>
      <c r="I4148">
        <v>16</v>
      </c>
      <c r="J4148">
        <v>14</v>
      </c>
      <c r="K4148">
        <v>1</v>
      </c>
      <c r="L4148">
        <v>28</v>
      </c>
      <c r="M4148">
        <v>7</v>
      </c>
      <c r="N4148">
        <v>0.08</v>
      </c>
      <c r="O4148">
        <v>2056.0300000000002</v>
      </c>
      <c r="P4148">
        <v>3879.3</v>
      </c>
      <c r="Q4148">
        <f>Table1[[#This Row],[OrderQuantity]]*Table1[[#This Row],[UnitPrice]]</f>
        <v>27155.100000000002</v>
      </c>
      <c r="R4148">
        <f>Table1[[#This Row],[OrderQuantity]]*Table1[[#This Row],[UnitCost]]</f>
        <v>14392.210000000001</v>
      </c>
      <c r="S4148">
        <f>Table1[[#This Row],[OrderQuantity]]*Table1[[#This Row],[UnitPrice]]*(1-Table1[[#This Row],[DiscountApplied]]) - (Table1[[#This Row],[OrderQuantity]]*Table1[[#This Row],[UnitCost]])</f>
        <v>10590.482000000002</v>
      </c>
      <c r="T4148">
        <f>DATEDIF(Table1[[#This Row],[ShipDate]],Table1[[#This Row],[DeliveryDate]],"d")</f>
        <v>1</v>
      </c>
      <c r="U4148" t="str">
        <f t="shared" si="129"/>
        <v>On Time</v>
      </c>
    </row>
    <row r="4149" spans="1:21" x14ac:dyDescent="0.3">
      <c r="A4149" t="str">
        <f t="shared" si="128"/>
        <v>SO-004248</v>
      </c>
      <c r="B4149" t="s">
        <v>4</v>
      </c>
      <c r="C4149" t="s">
        <v>10</v>
      </c>
      <c r="D4149" s="1">
        <v>43600</v>
      </c>
      <c r="E4149" s="1">
        <v>43742</v>
      </c>
      <c r="F4149" s="1">
        <v>43768</v>
      </c>
      <c r="G4149" s="1">
        <v>43769</v>
      </c>
      <c r="H4149" t="s">
        <v>54</v>
      </c>
      <c r="I4149">
        <v>15</v>
      </c>
      <c r="J4149">
        <v>2</v>
      </c>
      <c r="K4149">
        <v>189</v>
      </c>
      <c r="L4149">
        <v>36</v>
      </c>
      <c r="M4149">
        <v>4</v>
      </c>
      <c r="N4149">
        <v>0.05</v>
      </c>
      <c r="O4149">
        <v>705.51</v>
      </c>
      <c r="P4149">
        <v>1085.4000000000001</v>
      </c>
      <c r="Q4149">
        <f>Table1[[#This Row],[OrderQuantity]]*Table1[[#This Row],[UnitPrice]]</f>
        <v>4341.6000000000004</v>
      </c>
      <c r="R4149">
        <f>Table1[[#This Row],[OrderQuantity]]*Table1[[#This Row],[UnitCost]]</f>
        <v>2822.04</v>
      </c>
      <c r="S4149">
        <f>Table1[[#This Row],[OrderQuantity]]*Table1[[#This Row],[UnitPrice]]*(1-Table1[[#This Row],[DiscountApplied]]) - (Table1[[#This Row],[OrderQuantity]]*Table1[[#This Row],[UnitCost]])</f>
        <v>1302.4800000000005</v>
      </c>
      <c r="T4149">
        <f>DATEDIF(Table1[[#This Row],[ShipDate]],Table1[[#This Row],[DeliveryDate]],"d")</f>
        <v>1</v>
      </c>
      <c r="U4149" t="str">
        <f t="shared" si="129"/>
        <v>On Time</v>
      </c>
    </row>
    <row r="4150" spans="1:21" x14ac:dyDescent="0.3">
      <c r="A4150" t="str">
        <f t="shared" si="128"/>
        <v>SO-004249</v>
      </c>
      <c r="B4150" t="s">
        <v>3</v>
      </c>
      <c r="C4150" t="s">
        <v>13</v>
      </c>
      <c r="D4150" s="1">
        <v>43600</v>
      </c>
      <c r="E4150" s="1">
        <v>43742</v>
      </c>
      <c r="F4150" s="1">
        <v>43744</v>
      </c>
      <c r="G4150" s="1">
        <v>43751</v>
      </c>
      <c r="H4150" t="s">
        <v>54</v>
      </c>
      <c r="I4150">
        <v>2</v>
      </c>
      <c r="J4150">
        <v>40</v>
      </c>
      <c r="K4150">
        <v>58</v>
      </c>
      <c r="L4150">
        <v>32</v>
      </c>
      <c r="M4150">
        <v>4</v>
      </c>
      <c r="N4150">
        <v>0.15</v>
      </c>
      <c r="O4150">
        <v>1013.04</v>
      </c>
      <c r="P4150">
        <v>2532.6</v>
      </c>
      <c r="Q4150">
        <f>Table1[[#This Row],[OrderQuantity]]*Table1[[#This Row],[UnitPrice]]</f>
        <v>10130.4</v>
      </c>
      <c r="R4150">
        <f>Table1[[#This Row],[OrderQuantity]]*Table1[[#This Row],[UnitCost]]</f>
        <v>4052.16</v>
      </c>
      <c r="S4150">
        <f>Table1[[#This Row],[OrderQuantity]]*Table1[[#This Row],[UnitPrice]]*(1-Table1[[#This Row],[DiscountApplied]]) - (Table1[[#This Row],[OrderQuantity]]*Table1[[#This Row],[UnitCost]])</f>
        <v>4558.68</v>
      </c>
      <c r="T4150">
        <f>DATEDIF(Table1[[#This Row],[ShipDate]],Table1[[#This Row],[DeliveryDate]],"d")</f>
        <v>7</v>
      </c>
      <c r="U4150" t="str">
        <f t="shared" si="129"/>
        <v>On Time</v>
      </c>
    </row>
    <row r="4151" spans="1:21" x14ac:dyDescent="0.3">
      <c r="A4151" t="str">
        <f t="shared" si="128"/>
        <v>SO-004250</v>
      </c>
      <c r="B4151" t="s">
        <v>2</v>
      </c>
      <c r="C4151" t="s">
        <v>12</v>
      </c>
      <c r="D4151" s="1">
        <v>43700</v>
      </c>
      <c r="E4151" s="1">
        <v>43742</v>
      </c>
      <c r="F4151" s="1">
        <v>43763</v>
      </c>
      <c r="G4151" s="1">
        <v>43767</v>
      </c>
      <c r="H4151" t="s">
        <v>54</v>
      </c>
      <c r="I4151">
        <v>24</v>
      </c>
      <c r="J4151">
        <v>42</v>
      </c>
      <c r="K4151">
        <v>231</v>
      </c>
      <c r="L4151">
        <v>33</v>
      </c>
      <c r="M4151">
        <v>1</v>
      </c>
      <c r="N4151">
        <v>0.08</v>
      </c>
      <c r="O4151">
        <v>1812.22</v>
      </c>
      <c r="P4151">
        <v>3939.6</v>
      </c>
      <c r="Q4151">
        <f>Table1[[#This Row],[OrderQuantity]]*Table1[[#This Row],[UnitPrice]]</f>
        <v>3939.6</v>
      </c>
      <c r="R4151">
        <f>Table1[[#This Row],[OrderQuantity]]*Table1[[#This Row],[UnitCost]]</f>
        <v>1812.22</v>
      </c>
      <c r="S4151">
        <f>Table1[[#This Row],[OrderQuantity]]*Table1[[#This Row],[UnitPrice]]*(1-Table1[[#This Row],[DiscountApplied]]) - (Table1[[#This Row],[OrderQuantity]]*Table1[[#This Row],[UnitCost]])</f>
        <v>1812.2120000000002</v>
      </c>
      <c r="T4151">
        <f>DATEDIF(Table1[[#This Row],[ShipDate]],Table1[[#This Row],[DeliveryDate]],"d")</f>
        <v>4</v>
      </c>
      <c r="U4151" t="str">
        <f t="shared" si="129"/>
        <v>On Time</v>
      </c>
    </row>
    <row r="4152" spans="1:21" x14ac:dyDescent="0.3">
      <c r="A4152" t="str">
        <f t="shared" si="128"/>
        <v>SO-004251</v>
      </c>
      <c r="B4152" t="s">
        <v>3</v>
      </c>
      <c r="C4152" t="s">
        <v>9</v>
      </c>
      <c r="D4152" s="1">
        <v>43700</v>
      </c>
      <c r="E4152" s="1">
        <v>43743</v>
      </c>
      <c r="F4152" s="1">
        <v>43768</v>
      </c>
      <c r="G4152" s="1">
        <v>43774</v>
      </c>
      <c r="H4152" t="s">
        <v>54</v>
      </c>
      <c r="I4152">
        <v>3</v>
      </c>
      <c r="J4152">
        <v>23</v>
      </c>
      <c r="K4152">
        <v>70</v>
      </c>
      <c r="L4152">
        <v>37</v>
      </c>
      <c r="M4152">
        <v>4</v>
      </c>
      <c r="N4152">
        <v>0.1</v>
      </c>
      <c r="O4152">
        <v>744.71</v>
      </c>
      <c r="P4152">
        <v>1145.7</v>
      </c>
      <c r="Q4152">
        <f>Table1[[#This Row],[OrderQuantity]]*Table1[[#This Row],[UnitPrice]]</f>
        <v>4582.8</v>
      </c>
      <c r="R4152">
        <f>Table1[[#This Row],[OrderQuantity]]*Table1[[#This Row],[UnitCost]]</f>
        <v>2978.84</v>
      </c>
      <c r="S4152">
        <f>Table1[[#This Row],[OrderQuantity]]*Table1[[#This Row],[UnitPrice]]*(1-Table1[[#This Row],[DiscountApplied]]) - (Table1[[#This Row],[OrderQuantity]]*Table1[[#This Row],[UnitCost]])</f>
        <v>1145.6800000000003</v>
      </c>
      <c r="T4152">
        <f>DATEDIF(Table1[[#This Row],[ShipDate]],Table1[[#This Row],[DeliveryDate]],"d")</f>
        <v>6</v>
      </c>
      <c r="U4152" t="str">
        <f t="shared" si="129"/>
        <v>On Time</v>
      </c>
    </row>
    <row r="4153" spans="1:21" x14ac:dyDescent="0.3">
      <c r="A4153" t="str">
        <f t="shared" si="128"/>
        <v>SO-004252</v>
      </c>
      <c r="B4153" t="s">
        <v>4</v>
      </c>
      <c r="C4153" t="s">
        <v>13</v>
      </c>
      <c r="D4153" s="1">
        <v>43600</v>
      </c>
      <c r="E4153" s="1">
        <v>43743</v>
      </c>
      <c r="F4153" s="1">
        <v>43765</v>
      </c>
      <c r="G4153" s="1">
        <v>43770</v>
      </c>
      <c r="H4153" t="s">
        <v>54</v>
      </c>
      <c r="I4153">
        <v>20</v>
      </c>
      <c r="J4153">
        <v>16</v>
      </c>
      <c r="K4153">
        <v>8</v>
      </c>
      <c r="L4153">
        <v>40</v>
      </c>
      <c r="M4153">
        <v>6</v>
      </c>
      <c r="N4153">
        <v>0.08</v>
      </c>
      <c r="O4153">
        <v>683.4</v>
      </c>
      <c r="P4153">
        <v>1005</v>
      </c>
      <c r="Q4153">
        <f>Table1[[#This Row],[OrderQuantity]]*Table1[[#This Row],[UnitPrice]]</f>
        <v>6030</v>
      </c>
      <c r="R4153">
        <f>Table1[[#This Row],[OrderQuantity]]*Table1[[#This Row],[UnitCost]]</f>
        <v>4100.3999999999996</v>
      </c>
      <c r="S4153">
        <f>Table1[[#This Row],[OrderQuantity]]*Table1[[#This Row],[UnitPrice]]*(1-Table1[[#This Row],[DiscountApplied]]) - (Table1[[#This Row],[OrderQuantity]]*Table1[[#This Row],[UnitCost]])</f>
        <v>1447.2000000000007</v>
      </c>
      <c r="T4153">
        <f>DATEDIF(Table1[[#This Row],[ShipDate]],Table1[[#This Row],[DeliveryDate]],"d")</f>
        <v>5</v>
      </c>
      <c r="U4153" t="str">
        <f t="shared" si="129"/>
        <v>On Time</v>
      </c>
    </row>
    <row r="4154" spans="1:21" x14ac:dyDescent="0.3">
      <c r="A4154" t="str">
        <f t="shared" si="128"/>
        <v>SO-004253</v>
      </c>
      <c r="B4154" t="s">
        <v>4</v>
      </c>
      <c r="C4154" t="s">
        <v>12</v>
      </c>
      <c r="D4154" s="1">
        <v>43600</v>
      </c>
      <c r="E4154" s="1">
        <v>43743</v>
      </c>
      <c r="F4154" s="1">
        <v>43762</v>
      </c>
      <c r="G4154" s="1">
        <v>43768</v>
      </c>
      <c r="H4154" t="s">
        <v>54</v>
      </c>
      <c r="I4154">
        <v>12</v>
      </c>
      <c r="J4154">
        <v>38</v>
      </c>
      <c r="K4154">
        <v>246</v>
      </c>
      <c r="L4154">
        <v>37</v>
      </c>
      <c r="M4154">
        <v>8</v>
      </c>
      <c r="N4154">
        <v>0.15</v>
      </c>
      <c r="O4154">
        <v>156.18</v>
      </c>
      <c r="P4154">
        <v>247.9</v>
      </c>
      <c r="Q4154">
        <f>Table1[[#This Row],[OrderQuantity]]*Table1[[#This Row],[UnitPrice]]</f>
        <v>1983.2</v>
      </c>
      <c r="R4154">
        <f>Table1[[#This Row],[OrderQuantity]]*Table1[[#This Row],[UnitCost]]</f>
        <v>1249.44</v>
      </c>
      <c r="S4154">
        <f>Table1[[#This Row],[OrderQuantity]]*Table1[[#This Row],[UnitPrice]]*(1-Table1[[#This Row],[DiscountApplied]]) - (Table1[[#This Row],[OrderQuantity]]*Table1[[#This Row],[UnitCost]])</f>
        <v>436.28</v>
      </c>
      <c r="T4154">
        <f>DATEDIF(Table1[[#This Row],[ShipDate]],Table1[[#This Row],[DeliveryDate]],"d")</f>
        <v>6</v>
      </c>
      <c r="U4154" t="str">
        <f t="shared" si="129"/>
        <v>On Time</v>
      </c>
    </row>
    <row r="4155" spans="1:21" x14ac:dyDescent="0.3">
      <c r="A4155" t="str">
        <f t="shared" si="128"/>
        <v>SO-004254</v>
      </c>
      <c r="B4155" t="s">
        <v>3</v>
      </c>
      <c r="C4155" t="s">
        <v>9</v>
      </c>
      <c r="D4155" s="1">
        <v>43600</v>
      </c>
      <c r="E4155" s="1">
        <v>43743</v>
      </c>
      <c r="F4155" s="1">
        <v>43752</v>
      </c>
      <c r="G4155" s="1">
        <v>43762</v>
      </c>
      <c r="H4155" t="s">
        <v>54</v>
      </c>
      <c r="I4155">
        <v>11</v>
      </c>
      <c r="J4155">
        <v>41</v>
      </c>
      <c r="K4155">
        <v>87</v>
      </c>
      <c r="L4155">
        <v>36</v>
      </c>
      <c r="M4155">
        <v>3</v>
      </c>
      <c r="N4155">
        <v>0.05</v>
      </c>
      <c r="O4155">
        <v>2845.89</v>
      </c>
      <c r="P4155">
        <v>3845.8</v>
      </c>
      <c r="Q4155">
        <f>Table1[[#This Row],[OrderQuantity]]*Table1[[#This Row],[UnitPrice]]</f>
        <v>11537.400000000001</v>
      </c>
      <c r="R4155">
        <f>Table1[[#This Row],[OrderQuantity]]*Table1[[#This Row],[UnitCost]]</f>
        <v>8537.67</v>
      </c>
      <c r="S4155">
        <f>Table1[[#This Row],[OrderQuantity]]*Table1[[#This Row],[UnitPrice]]*(1-Table1[[#This Row],[DiscountApplied]]) - (Table1[[#This Row],[OrderQuantity]]*Table1[[#This Row],[UnitCost]])</f>
        <v>2422.8600000000006</v>
      </c>
      <c r="T4155">
        <f>DATEDIF(Table1[[#This Row],[ShipDate]],Table1[[#This Row],[DeliveryDate]],"d")</f>
        <v>10</v>
      </c>
      <c r="U4155" t="str">
        <f t="shared" si="129"/>
        <v>Late</v>
      </c>
    </row>
    <row r="4156" spans="1:21" x14ac:dyDescent="0.3">
      <c r="A4156" t="str">
        <f t="shared" si="128"/>
        <v>SO-004255</v>
      </c>
      <c r="B4156" t="s">
        <v>5</v>
      </c>
      <c r="C4156" t="s">
        <v>9</v>
      </c>
      <c r="D4156" s="1">
        <v>43700</v>
      </c>
      <c r="E4156" s="1">
        <v>43743</v>
      </c>
      <c r="F4156" s="1">
        <v>43746</v>
      </c>
      <c r="G4156" s="1">
        <v>43754</v>
      </c>
      <c r="H4156" t="s">
        <v>54</v>
      </c>
      <c r="I4156">
        <v>25</v>
      </c>
      <c r="J4156">
        <v>12</v>
      </c>
      <c r="K4156">
        <v>70</v>
      </c>
      <c r="L4156">
        <v>39</v>
      </c>
      <c r="M4156">
        <v>2</v>
      </c>
      <c r="N4156">
        <v>0.15</v>
      </c>
      <c r="O4156">
        <v>3627.65</v>
      </c>
      <c r="P4156">
        <v>5038.3999999999996</v>
      </c>
      <c r="Q4156">
        <f>Table1[[#This Row],[OrderQuantity]]*Table1[[#This Row],[UnitPrice]]</f>
        <v>10076.799999999999</v>
      </c>
      <c r="R4156">
        <f>Table1[[#This Row],[OrderQuantity]]*Table1[[#This Row],[UnitCost]]</f>
        <v>7255.3</v>
      </c>
      <c r="S4156">
        <f>Table1[[#This Row],[OrderQuantity]]*Table1[[#This Row],[UnitPrice]]*(1-Table1[[#This Row],[DiscountApplied]]) - (Table1[[#This Row],[OrderQuantity]]*Table1[[#This Row],[UnitCost]])</f>
        <v>1309.9799999999987</v>
      </c>
      <c r="T4156">
        <f>DATEDIF(Table1[[#This Row],[ShipDate]],Table1[[#This Row],[DeliveryDate]],"d")</f>
        <v>8</v>
      </c>
      <c r="U4156" t="str">
        <f t="shared" si="129"/>
        <v>Late</v>
      </c>
    </row>
    <row r="4157" spans="1:21" x14ac:dyDescent="0.3">
      <c r="A4157" t="str">
        <f t="shared" si="128"/>
        <v>SO-004256</v>
      </c>
      <c r="B4157" t="s">
        <v>3</v>
      </c>
      <c r="C4157" t="s">
        <v>11</v>
      </c>
      <c r="D4157" s="1">
        <v>43600</v>
      </c>
      <c r="E4157" s="1">
        <v>43743</v>
      </c>
      <c r="F4157" s="1">
        <v>43746</v>
      </c>
      <c r="G4157" s="1">
        <v>43752</v>
      </c>
      <c r="H4157" t="s">
        <v>54</v>
      </c>
      <c r="I4157">
        <v>11</v>
      </c>
      <c r="J4157">
        <v>3</v>
      </c>
      <c r="K4157">
        <v>300</v>
      </c>
      <c r="L4157">
        <v>10</v>
      </c>
      <c r="M4157">
        <v>3</v>
      </c>
      <c r="N4157">
        <v>0.3</v>
      </c>
      <c r="O4157">
        <v>162.94</v>
      </c>
      <c r="P4157">
        <v>254.6</v>
      </c>
      <c r="Q4157">
        <f>Table1[[#This Row],[OrderQuantity]]*Table1[[#This Row],[UnitPrice]]</f>
        <v>763.8</v>
      </c>
      <c r="R4157">
        <f>Table1[[#This Row],[OrderQuantity]]*Table1[[#This Row],[UnitCost]]</f>
        <v>488.82</v>
      </c>
      <c r="S4157">
        <f>Table1[[#This Row],[OrderQuantity]]*Table1[[#This Row],[UnitPrice]]*(1-Table1[[#This Row],[DiscountApplied]]) - (Table1[[#This Row],[OrderQuantity]]*Table1[[#This Row],[UnitCost]])</f>
        <v>45.839999999999975</v>
      </c>
      <c r="T4157">
        <f>DATEDIF(Table1[[#This Row],[ShipDate]],Table1[[#This Row],[DeliveryDate]],"d")</f>
        <v>6</v>
      </c>
      <c r="U4157" t="str">
        <f t="shared" si="129"/>
        <v>On Time</v>
      </c>
    </row>
    <row r="4158" spans="1:21" x14ac:dyDescent="0.3">
      <c r="A4158" t="str">
        <f t="shared" si="128"/>
        <v>SO-004257</v>
      </c>
      <c r="B4158" t="s">
        <v>3</v>
      </c>
      <c r="C4158" t="s">
        <v>13</v>
      </c>
      <c r="D4158" s="1">
        <v>43600</v>
      </c>
      <c r="E4158" s="1">
        <v>43744</v>
      </c>
      <c r="F4158" s="1">
        <v>43761</v>
      </c>
      <c r="G4158" s="1">
        <v>43765</v>
      </c>
      <c r="H4158" t="s">
        <v>54</v>
      </c>
      <c r="I4158">
        <v>8</v>
      </c>
      <c r="J4158">
        <v>30</v>
      </c>
      <c r="K4158">
        <v>55</v>
      </c>
      <c r="L4158">
        <v>13</v>
      </c>
      <c r="M4158">
        <v>7</v>
      </c>
      <c r="N4158">
        <v>0.1</v>
      </c>
      <c r="O4158">
        <v>2098.71</v>
      </c>
      <c r="P4158">
        <v>2559.4</v>
      </c>
      <c r="Q4158">
        <f>Table1[[#This Row],[OrderQuantity]]*Table1[[#This Row],[UnitPrice]]</f>
        <v>17915.8</v>
      </c>
      <c r="R4158">
        <f>Table1[[#This Row],[OrderQuantity]]*Table1[[#This Row],[UnitCost]]</f>
        <v>14690.970000000001</v>
      </c>
      <c r="S4158">
        <f>Table1[[#This Row],[OrderQuantity]]*Table1[[#This Row],[UnitPrice]]*(1-Table1[[#This Row],[DiscountApplied]]) - (Table1[[#This Row],[OrderQuantity]]*Table1[[#This Row],[UnitCost]])</f>
        <v>1433.2499999999982</v>
      </c>
      <c r="T4158">
        <f>DATEDIF(Table1[[#This Row],[ShipDate]],Table1[[#This Row],[DeliveryDate]],"d")</f>
        <v>4</v>
      </c>
      <c r="U4158" t="str">
        <f t="shared" si="129"/>
        <v>On Time</v>
      </c>
    </row>
    <row r="4159" spans="1:21" x14ac:dyDescent="0.3">
      <c r="A4159" t="str">
        <f t="shared" si="128"/>
        <v>SO-004258</v>
      </c>
      <c r="B4159" t="s">
        <v>3</v>
      </c>
      <c r="C4159" t="s">
        <v>10</v>
      </c>
      <c r="D4159" s="1">
        <v>43600</v>
      </c>
      <c r="E4159" s="1">
        <v>43744</v>
      </c>
      <c r="F4159" s="1">
        <v>43759</v>
      </c>
      <c r="G4159" s="1">
        <v>43765</v>
      </c>
      <c r="H4159" t="s">
        <v>54</v>
      </c>
      <c r="I4159">
        <v>4</v>
      </c>
      <c r="J4159">
        <v>21</v>
      </c>
      <c r="K4159">
        <v>164</v>
      </c>
      <c r="L4159">
        <v>33</v>
      </c>
      <c r="M4159">
        <v>5</v>
      </c>
      <c r="N4159">
        <v>0.05</v>
      </c>
      <c r="O4159">
        <v>1067.31</v>
      </c>
      <c r="P4159">
        <v>1976.5</v>
      </c>
      <c r="Q4159">
        <f>Table1[[#This Row],[OrderQuantity]]*Table1[[#This Row],[UnitPrice]]</f>
        <v>9882.5</v>
      </c>
      <c r="R4159">
        <f>Table1[[#This Row],[OrderQuantity]]*Table1[[#This Row],[UnitCost]]</f>
        <v>5336.5499999999993</v>
      </c>
      <c r="S4159">
        <f>Table1[[#This Row],[OrderQuantity]]*Table1[[#This Row],[UnitPrice]]*(1-Table1[[#This Row],[DiscountApplied]]) - (Table1[[#This Row],[OrderQuantity]]*Table1[[#This Row],[UnitCost]])</f>
        <v>4051.8250000000007</v>
      </c>
      <c r="T4159">
        <f>DATEDIF(Table1[[#This Row],[ShipDate]],Table1[[#This Row],[DeliveryDate]],"d")</f>
        <v>6</v>
      </c>
      <c r="U4159" t="str">
        <f t="shared" si="129"/>
        <v>On Time</v>
      </c>
    </row>
    <row r="4160" spans="1:21" x14ac:dyDescent="0.3">
      <c r="A4160" t="str">
        <f t="shared" si="128"/>
        <v>SO-004259</v>
      </c>
      <c r="B4160" t="s">
        <v>5</v>
      </c>
      <c r="C4160" t="s">
        <v>11</v>
      </c>
      <c r="D4160" s="1">
        <v>43600</v>
      </c>
      <c r="E4160" s="1">
        <v>43744</v>
      </c>
      <c r="F4160" s="1">
        <v>43772</v>
      </c>
      <c r="G4160" s="1">
        <v>43773</v>
      </c>
      <c r="H4160" t="s">
        <v>54</v>
      </c>
      <c r="I4160">
        <v>27</v>
      </c>
      <c r="J4160">
        <v>16</v>
      </c>
      <c r="K4160">
        <v>319</v>
      </c>
      <c r="L4160">
        <v>7</v>
      </c>
      <c r="M4160">
        <v>1</v>
      </c>
      <c r="N4160">
        <v>0.15</v>
      </c>
      <c r="O4160">
        <v>163.21</v>
      </c>
      <c r="P4160">
        <v>194.3</v>
      </c>
      <c r="Q4160">
        <f>Table1[[#This Row],[OrderQuantity]]*Table1[[#This Row],[UnitPrice]]</f>
        <v>194.3</v>
      </c>
      <c r="R4160">
        <f>Table1[[#This Row],[OrderQuantity]]*Table1[[#This Row],[UnitCost]]</f>
        <v>163.21</v>
      </c>
      <c r="S4160">
        <f>Table1[[#This Row],[OrderQuantity]]*Table1[[#This Row],[UnitPrice]]*(1-Table1[[#This Row],[DiscountApplied]]) - (Table1[[#This Row],[OrderQuantity]]*Table1[[#This Row],[UnitCost]])</f>
        <v>1.9449999999999932</v>
      </c>
      <c r="T4160">
        <f>DATEDIF(Table1[[#This Row],[ShipDate]],Table1[[#This Row],[DeliveryDate]],"d")</f>
        <v>1</v>
      </c>
      <c r="U4160" t="str">
        <f t="shared" si="129"/>
        <v>On Time</v>
      </c>
    </row>
    <row r="4161" spans="1:21" x14ac:dyDescent="0.3">
      <c r="A4161" t="str">
        <f t="shared" si="128"/>
        <v>SO-004260</v>
      </c>
      <c r="B4161" t="s">
        <v>4</v>
      </c>
      <c r="C4161" t="s">
        <v>13</v>
      </c>
      <c r="D4161" s="1">
        <v>43700</v>
      </c>
      <c r="E4161" s="1">
        <v>43744</v>
      </c>
      <c r="F4161" s="1">
        <v>43755</v>
      </c>
      <c r="G4161" s="1">
        <v>43763</v>
      </c>
      <c r="H4161" t="s">
        <v>54</v>
      </c>
      <c r="I4161">
        <v>19</v>
      </c>
      <c r="J4161">
        <v>23</v>
      </c>
      <c r="K4161">
        <v>41</v>
      </c>
      <c r="L4161">
        <v>12</v>
      </c>
      <c r="M4161">
        <v>5</v>
      </c>
      <c r="N4161">
        <v>0.2</v>
      </c>
      <c r="O4161">
        <v>2738.02</v>
      </c>
      <c r="P4161">
        <v>5587.8</v>
      </c>
      <c r="Q4161">
        <f>Table1[[#This Row],[OrderQuantity]]*Table1[[#This Row],[UnitPrice]]</f>
        <v>27939</v>
      </c>
      <c r="R4161">
        <f>Table1[[#This Row],[OrderQuantity]]*Table1[[#This Row],[UnitCost]]</f>
        <v>13690.1</v>
      </c>
      <c r="S4161">
        <f>Table1[[#This Row],[OrderQuantity]]*Table1[[#This Row],[UnitPrice]]*(1-Table1[[#This Row],[DiscountApplied]]) - (Table1[[#This Row],[OrderQuantity]]*Table1[[#This Row],[UnitCost]])</f>
        <v>8661.1</v>
      </c>
      <c r="T4161">
        <f>DATEDIF(Table1[[#This Row],[ShipDate]],Table1[[#This Row],[DeliveryDate]],"d")</f>
        <v>8</v>
      </c>
      <c r="U4161" t="str">
        <f t="shared" si="129"/>
        <v>Late</v>
      </c>
    </row>
    <row r="4162" spans="1:21" x14ac:dyDescent="0.3">
      <c r="A4162" t="str">
        <f t="shared" ref="A4162:A4225" si="130">"SO-" &amp; TEXT(ROW(A4162)+99,"000000")</f>
        <v>SO-004261</v>
      </c>
      <c r="B4162" t="s">
        <v>3</v>
      </c>
      <c r="C4162" t="s">
        <v>10</v>
      </c>
      <c r="D4162" s="1">
        <v>43600</v>
      </c>
      <c r="E4162" s="1">
        <v>43744</v>
      </c>
      <c r="F4162" s="1">
        <v>43751</v>
      </c>
      <c r="G4162" s="1">
        <v>43753</v>
      </c>
      <c r="H4162" t="s">
        <v>54</v>
      </c>
      <c r="I4162">
        <v>9</v>
      </c>
      <c r="J4162">
        <v>37</v>
      </c>
      <c r="K4162">
        <v>196</v>
      </c>
      <c r="L4162">
        <v>18</v>
      </c>
      <c r="M4162">
        <v>3</v>
      </c>
      <c r="N4162">
        <v>0.1</v>
      </c>
      <c r="O4162">
        <v>3019.56</v>
      </c>
      <c r="P4162">
        <v>3973.1</v>
      </c>
      <c r="Q4162">
        <f>Table1[[#This Row],[OrderQuantity]]*Table1[[#This Row],[UnitPrice]]</f>
        <v>11919.3</v>
      </c>
      <c r="R4162">
        <f>Table1[[#This Row],[OrderQuantity]]*Table1[[#This Row],[UnitCost]]</f>
        <v>9058.68</v>
      </c>
      <c r="S4162">
        <f>Table1[[#This Row],[OrderQuantity]]*Table1[[#This Row],[UnitPrice]]*(1-Table1[[#This Row],[DiscountApplied]]) - (Table1[[#This Row],[OrderQuantity]]*Table1[[#This Row],[UnitCost]])</f>
        <v>1668.6899999999987</v>
      </c>
      <c r="T4162">
        <f>DATEDIF(Table1[[#This Row],[ShipDate]],Table1[[#This Row],[DeliveryDate]],"d")</f>
        <v>2</v>
      </c>
      <c r="U4162" t="str">
        <f t="shared" ref="U4162:U4225" si="131">IF(T4162&gt;7,"Late","On Time")</f>
        <v>On Time</v>
      </c>
    </row>
    <row r="4163" spans="1:21" x14ac:dyDescent="0.3">
      <c r="A4163" t="str">
        <f t="shared" si="130"/>
        <v>SO-004262</v>
      </c>
      <c r="B4163" t="s">
        <v>4</v>
      </c>
      <c r="C4163" t="s">
        <v>11</v>
      </c>
      <c r="D4163" s="1">
        <v>43600</v>
      </c>
      <c r="E4163" s="1">
        <v>43744</v>
      </c>
      <c r="F4163" s="1">
        <v>43766</v>
      </c>
      <c r="G4163" s="1">
        <v>43774</v>
      </c>
      <c r="H4163" t="s">
        <v>54</v>
      </c>
      <c r="I4163">
        <v>19</v>
      </c>
      <c r="J4163">
        <v>10</v>
      </c>
      <c r="K4163">
        <v>279</v>
      </c>
      <c r="L4163">
        <v>39</v>
      </c>
      <c r="M4163">
        <v>7</v>
      </c>
      <c r="N4163">
        <v>0.08</v>
      </c>
      <c r="O4163">
        <v>2590.29</v>
      </c>
      <c r="P4163">
        <v>5286.3</v>
      </c>
      <c r="Q4163">
        <f>Table1[[#This Row],[OrderQuantity]]*Table1[[#This Row],[UnitPrice]]</f>
        <v>37004.1</v>
      </c>
      <c r="R4163">
        <f>Table1[[#This Row],[OrderQuantity]]*Table1[[#This Row],[UnitCost]]</f>
        <v>18132.03</v>
      </c>
      <c r="S4163">
        <f>Table1[[#This Row],[OrderQuantity]]*Table1[[#This Row],[UnitPrice]]*(1-Table1[[#This Row],[DiscountApplied]]) - (Table1[[#This Row],[OrderQuantity]]*Table1[[#This Row],[UnitCost]])</f>
        <v>15911.741999999998</v>
      </c>
      <c r="T4163">
        <f>DATEDIF(Table1[[#This Row],[ShipDate]],Table1[[#This Row],[DeliveryDate]],"d")</f>
        <v>8</v>
      </c>
      <c r="U4163" t="str">
        <f t="shared" si="131"/>
        <v>Late</v>
      </c>
    </row>
    <row r="4164" spans="1:21" x14ac:dyDescent="0.3">
      <c r="A4164" t="str">
        <f t="shared" si="130"/>
        <v>SO-004263</v>
      </c>
      <c r="B4164" t="s">
        <v>2</v>
      </c>
      <c r="C4164" t="s">
        <v>11</v>
      </c>
      <c r="D4164" s="1">
        <v>43700</v>
      </c>
      <c r="E4164" s="1">
        <v>43744</v>
      </c>
      <c r="F4164" s="1">
        <v>43770</v>
      </c>
      <c r="G4164" s="1">
        <v>43776</v>
      </c>
      <c r="H4164" t="s">
        <v>54</v>
      </c>
      <c r="I4164">
        <v>21</v>
      </c>
      <c r="J4164">
        <v>26</v>
      </c>
      <c r="K4164">
        <v>288</v>
      </c>
      <c r="L4164">
        <v>22</v>
      </c>
      <c r="M4164">
        <v>6</v>
      </c>
      <c r="N4164">
        <v>0.3</v>
      </c>
      <c r="O4164">
        <v>2564.7600000000002</v>
      </c>
      <c r="P4164">
        <v>6411.9</v>
      </c>
      <c r="Q4164">
        <f>Table1[[#This Row],[OrderQuantity]]*Table1[[#This Row],[UnitPrice]]</f>
        <v>38471.399999999994</v>
      </c>
      <c r="R4164">
        <f>Table1[[#This Row],[OrderQuantity]]*Table1[[#This Row],[UnitCost]]</f>
        <v>15388.560000000001</v>
      </c>
      <c r="S4164">
        <f>Table1[[#This Row],[OrderQuantity]]*Table1[[#This Row],[UnitPrice]]*(1-Table1[[#This Row],[DiscountApplied]]) - (Table1[[#This Row],[OrderQuantity]]*Table1[[#This Row],[UnitCost]])</f>
        <v>11541.419999999995</v>
      </c>
      <c r="T4164">
        <f>DATEDIF(Table1[[#This Row],[ShipDate]],Table1[[#This Row],[DeliveryDate]],"d")</f>
        <v>6</v>
      </c>
      <c r="U4164" t="str">
        <f t="shared" si="131"/>
        <v>On Time</v>
      </c>
    </row>
    <row r="4165" spans="1:21" x14ac:dyDescent="0.3">
      <c r="A4165" t="str">
        <f t="shared" si="130"/>
        <v>SO-004264</v>
      </c>
      <c r="B4165" t="s">
        <v>3</v>
      </c>
      <c r="C4165" t="s">
        <v>13</v>
      </c>
      <c r="D4165" s="1">
        <v>43600</v>
      </c>
      <c r="E4165" s="1">
        <v>43744</v>
      </c>
      <c r="F4165" s="1">
        <v>43767</v>
      </c>
      <c r="G4165" s="1">
        <v>43769</v>
      </c>
      <c r="H4165" t="s">
        <v>54</v>
      </c>
      <c r="I4165">
        <v>4</v>
      </c>
      <c r="J4165">
        <v>17</v>
      </c>
      <c r="K4165">
        <v>16</v>
      </c>
      <c r="L4165">
        <v>17</v>
      </c>
      <c r="M4165">
        <v>7</v>
      </c>
      <c r="N4165">
        <v>0.05</v>
      </c>
      <c r="O4165">
        <v>1739.66</v>
      </c>
      <c r="P4165">
        <v>3865.9</v>
      </c>
      <c r="Q4165">
        <f>Table1[[#This Row],[OrderQuantity]]*Table1[[#This Row],[UnitPrice]]</f>
        <v>27061.3</v>
      </c>
      <c r="R4165">
        <f>Table1[[#This Row],[OrderQuantity]]*Table1[[#This Row],[UnitCost]]</f>
        <v>12177.62</v>
      </c>
      <c r="S4165">
        <f>Table1[[#This Row],[OrderQuantity]]*Table1[[#This Row],[UnitPrice]]*(1-Table1[[#This Row],[DiscountApplied]]) - (Table1[[#This Row],[OrderQuantity]]*Table1[[#This Row],[UnitCost]])</f>
        <v>13530.614999999996</v>
      </c>
      <c r="T4165">
        <f>DATEDIF(Table1[[#This Row],[ShipDate]],Table1[[#This Row],[DeliveryDate]],"d")</f>
        <v>2</v>
      </c>
      <c r="U4165" t="str">
        <f t="shared" si="131"/>
        <v>On Time</v>
      </c>
    </row>
    <row r="4166" spans="1:21" x14ac:dyDescent="0.3">
      <c r="A4166" t="str">
        <f t="shared" si="130"/>
        <v>SO-004265</v>
      </c>
      <c r="B4166" t="s">
        <v>4</v>
      </c>
      <c r="C4166" t="s">
        <v>8</v>
      </c>
      <c r="D4166" s="1">
        <v>43700</v>
      </c>
      <c r="E4166" s="1">
        <v>43744</v>
      </c>
      <c r="F4166" s="1">
        <v>43749</v>
      </c>
      <c r="G4166" s="1">
        <v>43752</v>
      </c>
      <c r="H4166" t="s">
        <v>54</v>
      </c>
      <c r="I4166">
        <v>15</v>
      </c>
      <c r="J4166">
        <v>40</v>
      </c>
      <c r="K4166">
        <v>350</v>
      </c>
      <c r="L4166">
        <v>14</v>
      </c>
      <c r="M4166">
        <v>7</v>
      </c>
      <c r="N4166">
        <v>0.05</v>
      </c>
      <c r="O4166">
        <v>414.8</v>
      </c>
      <c r="P4166">
        <v>1011.7</v>
      </c>
      <c r="Q4166">
        <f>Table1[[#This Row],[OrderQuantity]]*Table1[[#This Row],[UnitPrice]]</f>
        <v>7081.9000000000005</v>
      </c>
      <c r="R4166">
        <f>Table1[[#This Row],[OrderQuantity]]*Table1[[#This Row],[UnitCost]]</f>
        <v>2903.6</v>
      </c>
      <c r="S4166">
        <f>Table1[[#This Row],[OrderQuantity]]*Table1[[#This Row],[UnitPrice]]*(1-Table1[[#This Row],[DiscountApplied]]) - (Table1[[#This Row],[OrderQuantity]]*Table1[[#This Row],[UnitCost]])</f>
        <v>3824.2050000000004</v>
      </c>
      <c r="T4166">
        <f>DATEDIF(Table1[[#This Row],[ShipDate]],Table1[[#This Row],[DeliveryDate]],"d")</f>
        <v>3</v>
      </c>
      <c r="U4166" t="str">
        <f t="shared" si="131"/>
        <v>On Time</v>
      </c>
    </row>
    <row r="4167" spans="1:21" x14ac:dyDescent="0.3">
      <c r="A4167" t="str">
        <f t="shared" si="130"/>
        <v>SO-004266</v>
      </c>
      <c r="B4167" t="s">
        <v>4</v>
      </c>
      <c r="C4167" t="s">
        <v>13</v>
      </c>
      <c r="D4167" s="1">
        <v>43600</v>
      </c>
      <c r="E4167" s="1">
        <v>43745</v>
      </c>
      <c r="F4167" s="1">
        <v>43770</v>
      </c>
      <c r="G4167" s="1">
        <v>43776</v>
      </c>
      <c r="H4167" t="s">
        <v>54</v>
      </c>
      <c r="I4167">
        <v>12</v>
      </c>
      <c r="J4167">
        <v>8</v>
      </c>
      <c r="K4167">
        <v>34</v>
      </c>
      <c r="L4167">
        <v>37</v>
      </c>
      <c r="M4167">
        <v>8</v>
      </c>
      <c r="N4167">
        <v>0.05</v>
      </c>
      <c r="O4167">
        <v>2927.9</v>
      </c>
      <c r="P4167">
        <v>3852.5</v>
      </c>
      <c r="Q4167">
        <f>Table1[[#This Row],[OrderQuantity]]*Table1[[#This Row],[UnitPrice]]</f>
        <v>30820</v>
      </c>
      <c r="R4167">
        <f>Table1[[#This Row],[OrderQuantity]]*Table1[[#This Row],[UnitCost]]</f>
        <v>23423.200000000001</v>
      </c>
      <c r="S4167">
        <f>Table1[[#This Row],[OrderQuantity]]*Table1[[#This Row],[UnitPrice]]*(1-Table1[[#This Row],[DiscountApplied]]) - (Table1[[#This Row],[OrderQuantity]]*Table1[[#This Row],[UnitCost]])</f>
        <v>5855.7999999999993</v>
      </c>
      <c r="T4167">
        <f>DATEDIF(Table1[[#This Row],[ShipDate]],Table1[[#This Row],[DeliveryDate]],"d")</f>
        <v>6</v>
      </c>
      <c r="U4167" t="str">
        <f t="shared" si="131"/>
        <v>On Time</v>
      </c>
    </row>
    <row r="4168" spans="1:21" x14ac:dyDescent="0.3">
      <c r="A4168" t="str">
        <f t="shared" si="130"/>
        <v>SO-004267</v>
      </c>
      <c r="B4168" t="s">
        <v>4</v>
      </c>
      <c r="C4168" t="s">
        <v>10</v>
      </c>
      <c r="D4168" s="1">
        <v>43600</v>
      </c>
      <c r="E4168" s="1">
        <v>43745</v>
      </c>
      <c r="F4168" s="1">
        <v>43753</v>
      </c>
      <c r="G4168" s="1">
        <v>43762</v>
      </c>
      <c r="H4168" t="s">
        <v>54</v>
      </c>
      <c r="I4168">
        <v>13</v>
      </c>
      <c r="J4168">
        <v>27</v>
      </c>
      <c r="K4168">
        <v>95</v>
      </c>
      <c r="L4168">
        <v>39</v>
      </c>
      <c r="M4168">
        <v>5</v>
      </c>
      <c r="N4168">
        <v>0.1</v>
      </c>
      <c r="O4168">
        <v>1123.19</v>
      </c>
      <c r="P4168">
        <v>1701.8</v>
      </c>
      <c r="Q4168">
        <f>Table1[[#This Row],[OrderQuantity]]*Table1[[#This Row],[UnitPrice]]</f>
        <v>8509</v>
      </c>
      <c r="R4168">
        <f>Table1[[#This Row],[OrderQuantity]]*Table1[[#This Row],[UnitCost]]</f>
        <v>5615.9500000000007</v>
      </c>
      <c r="S4168">
        <f>Table1[[#This Row],[OrderQuantity]]*Table1[[#This Row],[UnitPrice]]*(1-Table1[[#This Row],[DiscountApplied]]) - (Table1[[#This Row],[OrderQuantity]]*Table1[[#This Row],[UnitCost]])</f>
        <v>2042.1499999999996</v>
      </c>
      <c r="T4168">
        <f>DATEDIF(Table1[[#This Row],[ShipDate]],Table1[[#This Row],[DeliveryDate]],"d")</f>
        <v>9</v>
      </c>
      <c r="U4168" t="str">
        <f t="shared" si="131"/>
        <v>Late</v>
      </c>
    </row>
    <row r="4169" spans="1:21" x14ac:dyDescent="0.3">
      <c r="A4169" t="str">
        <f t="shared" si="130"/>
        <v>SO-004268</v>
      </c>
      <c r="B4169" t="s">
        <v>4</v>
      </c>
      <c r="C4169" t="s">
        <v>10</v>
      </c>
      <c r="D4169" s="1">
        <v>43600</v>
      </c>
      <c r="E4169" s="1">
        <v>43745</v>
      </c>
      <c r="F4169" s="1">
        <v>43773</v>
      </c>
      <c r="G4169" s="1">
        <v>43780</v>
      </c>
      <c r="H4169" t="s">
        <v>54</v>
      </c>
      <c r="I4169">
        <v>13</v>
      </c>
      <c r="J4169">
        <v>50</v>
      </c>
      <c r="K4169">
        <v>169</v>
      </c>
      <c r="L4169">
        <v>41</v>
      </c>
      <c r="M4169">
        <v>1</v>
      </c>
      <c r="N4169">
        <v>0.1</v>
      </c>
      <c r="O4169">
        <v>148.74</v>
      </c>
      <c r="P4169">
        <v>201</v>
      </c>
      <c r="Q4169">
        <f>Table1[[#This Row],[OrderQuantity]]*Table1[[#This Row],[UnitPrice]]</f>
        <v>201</v>
      </c>
      <c r="R4169">
        <f>Table1[[#This Row],[OrderQuantity]]*Table1[[#This Row],[UnitCost]]</f>
        <v>148.74</v>
      </c>
      <c r="S4169">
        <f>Table1[[#This Row],[OrderQuantity]]*Table1[[#This Row],[UnitPrice]]*(1-Table1[[#This Row],[DiscountApplied]]) - (Table1[[#This Row],[OrderQuantity]]*Table1[[#This Row],[UnitCost]])</f>
        <v>32.159999999999997</v>
      </c>
      <c r="T4169">
        <f>DATEDIF(Table1[[#This Row],[ShipDate]],Table1[[#This Row],[DeliveryDate]],"d")</f>
        <v>7</v>
      </c>
      <c r="U4169" t="str">
        <f t="shared" si="131"/>
        <v>On Time</v>
      </c>
    </row>
    <row r="4170" spans="1:21" x14ac:dyDescent="0.3">
      <c r="A4170" t="str">
        <f t="shared" si="130"/>
        <v>SO-004269</v>
      </c>
      <c r="B4170" t="s">
        <v>4</v>
      </c>
      <c r="C4170" t="s">
        <v>10</v>
      </c>
      <c r="D4170" s="1">
        <v>43600</v>
      </c>
      <c r="E4170" s="1">
        <v>43745</v>
      </c>
      <c r="F4170" s="1">
        <v>43765</v>
      </c>
      <c r="G4170" s="1">
        <v>43769</v>
      </c>
      <c r="H4170" t="s">
        <v>54</v>
      </c>
      <c r="I4170">
        <v>19</v>
      </c>
      <c r="J4170">
        <v>47</v>
      </c>
      <c r="K4170">
        <v>163</v>
      </c>
      <c r="L4170">
        <v>11</v>
      </c>
      <c r="M4170">
        <v>5</v>
      </c>
      <c r="N4170">
        <v>0.05</v>
      </c>
      <c r="O4170">
        <v>1603.98</v>
      </c>
      <c r="P4170">
        <v>2546</v>
      </c>
      <c r="Q4170">
        <f>Table1[[#This Row],[OrderQuantity]]*Table1[[#This Row],[UnitPrice]]</f>
        <v>12730</v>
      </c>
      <c r="R4170">
        <f>Table1[[#This Row],[OrderQuantity]]*Table1[[#This Row],[UnitCost]]</f>
        <v>8019.9</v>
      </c>
      <c r="S4170">
        <f>Table1[[#This Row],[OrderQuantity]]*Table1[[#This Row],[UnitPrice]]*(1-Table1[[#This Row],[DiscountApplied]]) - (Table1[[#This Row],[OrderQuantity]]*Table1[[#This Row],[UnitCost]])</f>
        <v>4073.6000000000004</v>
      </c>
      <c r="T4170">
        <f>DATEDIF(Table1[[#This Row],[ShipDate]],Table1[[#This Row],[DeliveryDate]],"d")</f>
        <v>4</v>
      </c>
      <c r="U4170" t="str">
        <f t="shared" si="131"/>
        <v>On Time</v>
      </c>
    </row>
    <row r="4171" spans="1:21" x14ac:dyDescent="0.3">
      <c r="A4171" t="str">
        <f t="shared" si="130"/>
        <v>SO-004270</v>
      </c>
      <c r="B4171" t="s">
        <v>2</v>
      </c>
      <c r="C4171" t="s">
        <v>12</v>
      </c>
      <c r="D4171" s="1">
        <v>43700</v>
      </c>
      <c r="E4171" s="1">
        <v>43745</v>
      </c>
      <c r="F4171" s="1">
        <v>43763</v>
      </c>
      <c r="G4171" s="1">
        <v>43767</v>
      </c>
      <c r="H4171" t="s">
        <v>54</v>
      </c>
      <c r="I4171">
        <v>23</v>
      </c>
      <c r="J4171">
        <v>31</v>
      </c>
      <c r="K4171">
        <v>241</v>
      </c>
      <c r="L4171">
        <v>43</v>
      </c>
      <c r="M4171">
        <v>2</v>
      </c>
      <c r="N4171">
        <v>0.4</v>
      </c>
      <c r="O4171">
        <v>707.52</v>
      </c>
      <c r="P4171">
        <v>1105.5</v>
      </c>
      <c r="Q4171">
        <f>Table1[[#This Row],[OrderQuantity]]*Table1[[#This Row],[UnitPrice]]</f>
        <v>2211</v>
      </c>
      <c r="R4171">
        <f>Table1[[#This Row],[OrderQuantity]]*Table1[[#This Row],[UnitCost]]</f>
        <v>1415.04</v>
      </c>
      <c r="S4171">
        <f>Table1[[#This Row],[OrderQuantity]]*Table1[[#This Row],[UnitPrice]]*(1-Table1[[#This Row],[DiscountApplied]]) - (Table1[[#This Row],[OrderQuantity]]*Table1[[#This Row],[UnitCost]])</f>
        <v>-88.440000000000055</v>
      </c>
      <c r="T4171">
        <f>DATEDIF(Table1[[#This Row],[ShipDate]],Table1[[#This Row],[DeliveryDate]],"d")</f>
        <v>4</v>
      </c>
      <c r="U4171" t="str">
        <f t="shared" si="131"/>
        <v>On Time</v>
      </c>
    </row>
    <row r="4172" spans="1:21" x14ac:dyDescent="0.3">
      <c r="A4172" t="str">
        <f t="shared" si="130"/>
        <v>SO-004271</v>
      </c>
      <c r="B4172" t="s">
        <v>3</v>
      </c>
      <c r="C4172" t="s">
        <v>12</v>
      </c>
      <c r="D4172" s="1">
        <v>43600</v>
      </c>
      <c r="E4172" s="1">
        <v>43745</v>
      </c>
      <c r="F4172" s="1">
        <v>43756</v>
      </c>
      <c r="G4172" s="1">
        <v>43761</v>
      </c>
      <c r="H4172" t="s">
        <v>54</v>
      </c>
      <c r="I4172">
        <v>4</v>
      </c>
      <c r="J4172">
        <v>41</v>
      </c>
      <c r="K4172">
        <v>260</v>
      </c>
      <c r="L4172">
        <v>43</v>
      </c>
      <c r="M4172">
        <v>4</v>
      </c>
      <c r="N4172">
        <v>0.08</v>
      </c>
      <c r="O4172">
        <v>463.84</v>
      </c>
      <c r="P4172">
        <v>1078.7</v>
      </c>
      <c r="Q4172">
        <f>Table1[[#This Row],[OrderQuantity]]*Table1[[#This Row],[UnitPrice]]</f>
        <v>4314.8</v>
      </c>
      <c r="R4172">
        <f>Table1[[#This Row],[OrderQuantity]]*Table1[[#This Row],[UnitCost]]</f>
        <v>1855.36</v>
      </c>
      <c r="S4172">
        <f>Table1[[#This Row],[OrderQuantity]]*Table1[[#This Row],[UnitPrice]]*(1-Table1[[#This Row],[DiscountApplied]]) - (Table1[[#This Row],[OrderQuantity]]*Table1[[#This Row],[UnitCost]])</f>
        <v>2114.2560000000003</v>
      </c>
      <c r="T4172">
        <f>DATEDIF(Table1[[#This Row],[ShipDate]],Table1[[#This Row],[DeliveryDate]],"d")</f>
        <v>5</v>
      </c>
      <c r="U4172" t="str">
        <f t="shared" si="131"/>
        <v>On Time</v>
      </c>
    </row>
    <row r="4173" spans="1:21" x14ac:dyDescent="0.3">
      <c r="A4173" t="str">
        <f t="shared" si="130"/>
        <v>SO-004272</v>
      </c>
      <c r="B4173" t="s">
        <v>3</v>
      </c>
      <c r="C4173" t="s">
        <v>8</v>
      </c>
      <c r="D4173" s="1">
        <v>43700</v>
      </c>
      <c r="E4173" s="1">
        <v>43745</v>
      </c>
      <c r="F4173" s="1">
        <v>43763</v>
      </c>
      <c r="G4173" s="1">
        <v>43772</v>
      </c>
      <c r="H4173" t="s">
        <v>54</v>
      </c>
      <c r="I4173">
        <v>9</v>
      </c>
      <c r="J4173">
        <v>20</v>
      </c>
      <c r="K4173">
        <v>337</v>
      </c>
      <c r="L4173">
        <v>15</v>
      </c>
      <c r="M4173">
        <v>1</v>
      </c>
      <c r="N4173">
        <v>0.05</v>
      </c>
      <c r="O4173">
        <v>1196.69</v>
      </c>
      <c r="P4173">
        <v>2257.9</v>
      </c>
      <c r="Q4173">
        <f>Table1[[#This Row],[OrderQuantity]]*Table1[[#This Row],[UnitPrice]]</f>
        <v>2257.9</v>
      </c>
      <c r="R4173">
        <f>Table1[[#This Row],[OrderQuantity]]*Table1[[#This Row],[UnitCost]]</f>
        <v>1196.69</v>
      </c>
      <c r="S4173">
        <f>Table1[[#This Row],[OrderQuantity]]*Table1[[#This Row],[UnitPrice]]*(1-Table1[[#This Row],[DiscountApplied]]) - (Table1[[#This Row],[OrderQuantity]]*Table1[[#This Row],[UnitCost]])</f>
        <v>948.31500000000005</v>
      </c>
      <c r="T4173">
        <f>DATEDIF(Table1[[#This Row],[ShipDate]],Table1[[#This Row],[DeliveryDate]],"d")</f>
        <v>9</v>
      </c>
      <c r="U4173" t="str">
        <f t="shared" si="131"/>
        <v>Late</v>
      </c>
    </row>
    <row r="4174" spans="1:21" x14ac:dyDescent="0.3">
      <c r="A4174" t="str">
        <f t="shared" si="130"/>
        <v>SO-004273</v>
      </c>
      <c r="B4174" t="s">
        <v>4</v>
      </c>
      <c r="C4174" t="s">
        <v>11</v>
      </c>
      <c r="D4174" s="1">
        <v>43600</v>
      </c>
      <c r="E4174" s="1">
        <v>43745</v>
      </c>
      <c r="F4174" s="1">
        <v>43751</v>
      </c>
      <c r="G4174" s="1">
        <v>43760</v>
      </c>
      <c r="H4174" t="s">
        <v>54</v>
      </c>
      <c r="I4174">
        <v>19</v>
      </c>
      <c r="J4174">
        <v>19</v>
      </c>
      <c r="K4174">
        <v>326</v>
      </c>
      <c r="L4174">
        <v>40</v>
      </c>
      <c r="M4174">
        <v>8</v>
      </c>
      <c r="N4174">
        <v>0.15</v>
      </c>
      <c r="O4174">
        <v>3219.22</v>
      </c>
      <c r="P4174">
        <v>3832.4</v>
      </c>
      <c r="Q4174">
        <f>Table1[[#This Row],[OrderQuantity]]*Table1[[#This Row],[UnitPrice]]</f>
        <v>30659.200000000001</v>
      </c>
      <c r="R4174">
        <f>Table1[[#This Row],[OrderQuantity]]*Table1[[#This Row],[UnitCost]]</f>
        <v>25753.759999999998</v>
      </c>
      <c r="S4174">
        <f>Table1[[#This Row],[OrderQuantity]]*Table1[[#This Row],[UnitPrice]]*(1-Table1[[#This Row],[DiscountApplied]]) - (Table1[[#This Row],[OrderQuantity]]*Table1[[#This Row],[UnitCost]])</f>
        <v>306.56000000000131</v>
      </c>
      <c r="T4174">
        <f>DATEDIF(Table1[[#This Row],[ShipDate]],Table1[[#This Row],[DeliveryDate]],"d")</f>
        <v>9</v>
      </c>
      <c r="U4174" t="str">
        <f t="shared" si="131"/>
        <v>Late</v>
      </c>
    </row>
    <row r="4175" spans="1:21" x14ac:dyDescent="0.3">
      <c r="A4175" t="str">
        <f t="shared" si="130"/>
        <v>SO-004274</v>
      </c>
      <c r="B4175" t="s">
        <v>4</v>
      </c>
      <c r="C4175" t="s">
        <v>13</v>
      </c>
      <c r="D4175" s="1">
        <v>43700</v>
      </c>
      <c r="E4175" s="1">
        <v>43746</v>
      </c>
      <c r="F4175" s="1">
        <v>43767</v>
      </c>
      <c r="G4175" s="1">
        <v>43772</v>
      </c>
      <c r="H4175" t="s">
        <v>54</v>
      </c>
      <c r="I4175">
        <v>17</v>
      </c>
      <c r="J4175">
        <v>32</v>
      </c>
      <c r="K4175">
        <v>42</v>
      </c>
      <c r="L4175">
        <v>12</v>
      </c>
      <c r="M4175">
        <v>7</v>
      </c>
      <c r="N4175">
        <v>0.05</v>
      </c>
      <c r="O4175">
        <v>1003.39</v>
      </c>
      <c r="P4175">
        <v>1929.6</v>
      </c>
      <c r="Q4175">
        <f>Table1[[#This Row],[OrderQuantity]]*Table1[[#This Row],[UnitPrice]]</f>
        <v>13507.199999999999</v>
      </c>
      <c r="R4175">
        <f>Table1[[#This Row],[OrderQuantity]]*Table1[[#This Row],[UnitCost]]</f>
        <v>7023.73</v>
      </c>
      <c r="S4175">
        <f>Table1[[#This Row],[OrderQuantity]]*Table1[[#This Row],[UnitPrice]]*(1-Table1[[#This Row],[DiscountApplied]]) - (Table1[[#This Row],[OrderQuantity]]*Table1[[#This Row],[UnitCost]])</f>
        <v>5808.1099999999988</v>
      </c>
      <c r="T4175">
        <f>DATEDIF(Table1[[#This Row],[ShipDate]],Table1[[#This Row],[DeliveryDate]],"d")</f>
        <v>5</v>
      </c>
      <c r="U4175" t="str">
        <f t="shared" si="131"/>
        <v>On Time</v>
      </c>
    </row>
    <row r="4176" spans="1:21" x14ac:dyDescent="0.3">
      <c r="A4176" t="str">
        <f t="shared" si="130"/>
        <v>SO-004275</v>
      </c>
      <c r="B4176" t="s">
        <v>4</v>
      </c>
      <c r="C4176" t="s">
        <v>9</v>
      </c>
      <c r="D4176" s="1">
        <v>43600</v>
      </c>
      <c r="E4176" s="1">
        <v>43746</v>
      </c>
      <c r="F4176" s="1">
        <v>43758</v>
      </c>
      <c r="G4176" s="1">
        <v>43759</v>
      </c>
      <c r="H4176" t="s">
        <v>54</v>
      </c>
      <c r="I4176">
        <v>18</v>
      </c>
      <c r="J4176">
        <v>40</v>
      </c>
      <c r="K4176">
        <v>83</v>
      </c>
      <c r="L4176">
        <v>26</v>
      </c>
      <c r="M4176">
        <v>3</v>
      </c>
      <c r="N4176">
        <v>0.2</v>
      </c>
      <c r="O4176">
        <v>524.48</v>
      </c>
      <c r="P4176">
        <v>690.1</v>
      </c>
      <c r="Q4176">
        <f>Table1[[#This Row],[OrderQuantity]]*Table1[[#This Row],[UnitPrice]]</f>
        <v>2070.3000000000002</v>
      </c>
      <c r="R4176">
        <f>Table1[[#This Row],[OrderQuantity]]*Table1[[#This Row],[UnitCost]]</f>
        <v>1573.44</v>
      </c>
      <c r="S4176">
        <f>Table1[[#This Row],[OrderQuantity]]*Table1[[#This Row],[UnitPrice]]*(1-Table1[[#This Row],[DiscountApplied]]) - (Table1[[#This Row],[OrderQuantity]]*Table1[[#This Row],[UnitCost]])</f>
        <v>82.800000000000182</v>
      </c>
      <c r="T4176">
        <f>DATEDIF(Table1[[#This Row],[ShipDate]],Table1[[#This Row],[DeliveryDate]],"d")</f>
        <v>1</v>
      </c>
      <c r="U4176" t="str">
        <f t="shared" si="131"/>
        <v>On Time</v>
      </c>
    </row>
    <row r="4177" spans="1:21" x14ac:dyDescent="0.3">
      <c r="A4177" t="str">
        <f t="shared" si="130"/>
        <v>SO-004276</v>
      </c>
      <c r="B4177" t="s">
        <v>3</v>
      </c>
      <c r="C4177" t="s">
        <v>8</v>
      </c>
      <c r="D4177" s="1">
        <v>43600</v>
      </c>
      <c r="E4177" s="1">
        <v>43746</v>
      </c>
      <c r="F4177" s="1">
        <v>43773</v>
      </c>
      <c r="G4177" s="1">
        <v>43775</v>
      </c>
      <c r="H4177" t="s">
        <v>54</v>
      </c>
      <c r="I4177">
        <v>8</v>
      </c>
      <c r="J4177">
        <v>23</v>
      </c>
      <c r="K4177">
        <v>353</v>
      </c>
      <c r="L4177">
        <v>43</v>
      </c>
      <c r="M4177">
        <v>4</v>
      </c>
      <c r="N4177">
        <v>0.15</v>
      </c>
      <c r="O4177">
        <v>2551.4899999999998</v>
      </c>
      <c r="P4177">
        <v>3865.9</v>
      </c>
      <c r="Q4177">
        <f>Table1[[#This Row],[OrderQuantity]]*Table1[[#This Row],[UnitPrice]]</f>
        <v>15463.6</v>
      </c>
      <c r="R4177">
        <f>Table1[[#This Row],[OrderQuantity]]*Table1[[#This Row],[UnitCost]]</f>
        <v>10205.959999999999</v>
      </c>
      <c r="S4177">
        <f>Table1[[#This Row],[OrderQuantity]]*Table1[[#This Row],[UnitPrice]]*(1-Table1[[#This Row],[DiscountApplied]]) - (Table1[[#This Row],[OrderQuantity]]*Table1[[#This Row],[UnitCost]])</f>
        <v>2938.1000000000004</v>
      </c>
      <c r="T4177">
        <f>DATEDIF(Table1[[#This Row],[ShipDate]],Table1[[#This Row],[DeliveryDate]],"d")</f>
        <v>2</v>
      </c>
      <c r="U4177" t="str">
        <f t="shared" si="131"/>
        <v>On Time</v>
      </c>
    </row>
    <row r="4178" spans="1:21" x14ac:dyDescent="0.3">
      <c r="A4178" t="str">
        <f t="shared" si="130"/>
        <v>SO-004277</v>
      </c>
      <c r="B4178" t="s">
        <v>3</v>
      </c>
      <c r="C4178" t="s">
        <v>9</v>
      </c>
      <c r="D4178" s="1">
        <v>43700</v>
      </c>
      <c r="E4178" s="1">
        <v>43746</v>
      </c>
      <c r="F4178" s="1">
        <v>43755</v>
      </c>
      <c r="G4178" s="1">
        <v>43756</v>
      </c>
      <c r="H4178" t="s">
        <v>54</v>
      </c>
      <c r="I4178">
        <v>11</v>
      </c>
      <c r="J4178">
        <v>18</v>
      </c>
      <c r="K4178">
        <v>84</v>
      </c>
      <c r="L4178">
        <v>46</v>
      </c>
      <c r="M4178">
        <v>3</v>
      </c>
      <c r="N4178">
        <v>0.15</v>
      </c>
      <c r="O4178">
        <v>2882.34</v>
      </c>
      <c r="P4178">
        <v>6405.2</v>
      </c>
      <c r="Q4178">
        <f>Table1[[#This Row],[OrderQuantity]]*Table1[[#This Row],[UnitPrice]]</f>
        <v>19215.599999999999</v>
      </c>
      <c r="R4178">
        <f>Table1[[#This Row],[OrderQuantity]]*Table1[[#This Row],[UnitCost]]</f>
        <v>8647.02</v>
      </c>
      <c r="S4178">
        <f>Table1[[#This Row],[OrderQuantity]]*Table1[[#This Row],[UnitPrice]]*(1-Table1[[#This Row],[DiscountApplied]]) - (Table1[[#This Row],[OrderQuantity]]*Table1[[#This Row],[UnitCost]])</f>
        <v>7686.239999999998</v>
      </c>
      <c r="T4178">
        <f>DATEDIF(Table1[[#This Row],[ShipDate]],Table1[[#This Row],[DeliveryDate]],"d")</f>
        <v>1</v>
      </c>
      <c r="U4178" t="str">
        <f t="shared" si="131"/>
        <v>On Time</v>
      </c>
    </row>
    <row r="4179" spans="1:21" x14ac:dyDescent="0.3">
      <c r="A4179" t="str">
        <f t="shared" si="130"/>
        <v>SO-004278</v>
      </c>
      <c r="B4179" t="s">
        <v>2</v>
      </c>
      <c r="C4179" t="s">
        <v>8</v>
      </c>
      <c r="D4179" s="1">
        <v>43600</v>
      </c>
      <c r="E4179" s="1">
        <v>43746</v>
      </c>
      <c r="F4179" s="1">
        <v>43769</v>
      </c>
      <c r="G4179" s="1">
        <v>43777</v>
      </c>
      <c r="H4179" t="s">
        <v>54</v>
      </c>
      <c r="I4179">
        <v>23</v>
      </c>
      <c r="J4179">
        <v>23</v>
      </c>
      <c r="K4179">
        <v>349</v>
      </c>
      <c r="L4179">
        <v>22</v>
      </c>
      <c r="M4179">
        <v>4</v>
      </c>
      <c r="N4179">
        <v>0.3</v>
      </c>
      <c r="O4179">
        <v>723.6</v>
      </c>
      <c r="P4179">
        <v>904.5</v>
      </c>
      <c r="Q4179">
        <f>Table1[[#This Row],[OrderQuantity]]*Table1[[#This Row],[UnitPrice]]</f>
        <v>3618</v>
      </c>
      <c r="R4179">
        <f>Table1[[#This Row],[OrderQuantity]]*Table1[[#This Row],[UnitCost]]</f>
        <v>2894.4</v>
      </c>
      <c r="S4179">
        <f>Table1[[#This Row],[OrderQuantity]]*Table1[[#This Row],[UnitPrice]]*(1-Table1[[#This Row],[DiscountApplied]]) - (Table1[[#This Row],[OrderQuantity]]*Table1[[#This Row],[UnitCost]])</f>
        <v>-361.80000000000018</v>
      </c>
      <c r="T4179">
        <f>DATEDIF(Table1[[#This Row],[ShipDate]],Table1[[#This Row],[DeliveryDate]],"d")</f>
        <v>8</v>
      </c>
      <c r="U4179" t="str">
        <f t="shared" si="131"/>
        <v>Late</v>
      </c>
    </row>
    <row r="4180" spans="1:21" x14ac:dyDescent="0.3">
      <c r="A4180" t="str">
        <f t="shared" si="130"/>
        <v>SO-004279</v>
      </c>
      <c r="B4180" t="s">
        <v>3</v>
      </c>
      <c r="C4180" t="s">
        <v>10</v>
      </c>
      <c r="D4180" s="1">
        <v>43600</v>
      </c>
      <c r="E4180" s="1">
        <v>43746</v>
      </c>
      <c r="F4180" s="1">
        <v>43749</v>
      </c>
      <c r="G4180" s="1">
        <v>43753</v>
      </c>
      <c r="H4180" t="s">
        <v>54</v>
      </c>
      <c r="I4180">
        <v>10</v>
      </c>
      <c r="J4180">
        <v>20</v>
      </c>
      <c r="K4180">
        <v>148</v>
      </c>
      <c r="L4180">
        <v>18</v>
      </c>
      <c r="M4180">
        <v>5</v>
      </c>
      <c r="N4180">
        <v>0.3</v>
      </c>
      <c r="O4180">
        <v>3052.99</v>
      </c>
      <c r="P4180">
        <v>3678.3</v>
      </c>
      <c r="Q4180">
        <f>Table1[[#This Row],[OrderQuantity]]*Table1[[#This Row],[UnitPrice]]</f>
        <v>18391.5</v>
      </c>
      <c r="R4180">
        <f>Table1[[#This Row],[OrderQuantity]]*Table1[[#This Row],[UnitCost]]</f>
        <v>15264.949999999999</v>
      </c>
      <c r="S4180">
        <f>Table1[[#This Row],[OrderQuantity]]*Table1[[#This Row],[UnitPrice]]*(1-Table1[[#This Row],[DiscountApplied]]) - (Table1[[#This Row],[OrderQuantity]]*Table1[[#This Row],[UnitCost]])</f>
        <v>-2390.8999999999996</v>
      </c>
      <c r="T4180">
        <f>DATEDIF(Table1[[#This Row],[ShipDate]],Table1[[#This Row],[DeliveryDate]],"d")</f>
        <v>4</v>
      </c>
      <c r="U4180" t="str">
        <f t="shared" si="131"/>
        <v>On Time</v>
      </c>
    </row>
    <row r="4181" spans="1:21" x14ac:dyDescent="0.3">
      <c r="A4181" t="str">
        <f t="shared" si="130"/>
        <v>SO-004280</v>
      </c>
      <c r="B4181" t="s">
        <v>4</v>
      </c>
      <c r="C4181" t="s">
        <v>12</v>
      </c>
      <c r="D4181" s="1">
        <v>43600</v>
      </c>
      <c r="E4181" s="1">
        <v>43746</v>
      </c>
      <c r="F4181" s="1">
        <v>43753</v>
      </c>
      <c r="G4181" s="1">
        <v>43754</v>
      </c>
      <c r="H4181" t="s">
        <v>54</v>
      </c>
      <c r="I4181">
        <v>12</v>
      </c>
      <c r="J4181">
        <v>41</v>
      </c>
      <c r="K4181">
        <v>229</v>
      </c>
      <c r="L4181">
        <v>7</v>
      </c>
      <c r="M4181">
        <v>8</v>
      </c>
      <c r="N4181">
        <v>0.15</v>
      </c>
      <c r="O4181">
        <v>2260.85</v>
      </c>
      <c r="P4181">
        <v>3966.4</v>
      </c>
      <c r="Q4181">
        <f>Table1[[#This Row],[OrderQuantity]]*Table1[[#This Row],[UnitPrice]]</f>
        <v>31731.200000000001</v>
      </c>
      <c r="R4181">
        <f>Table1[[#This Row],[OrderQuantity]]*Table1[[#This Row],[UnitCost]]</f>
        <v>18086.8</v>
      </c>
      <c r="S4181">
        <f>Table1[[#This Row],[OrderQuantity]]*Table1[[#This Row],[UnitPrice]]*(1-Table1[[#This Row],[DiscountApplied]]) - (Table1[[#This Row],[OrderQuantity]]*Table1[[#This Row],[UnitCost]])</f>
        <v>8884.7200000000012</v>
      </c>
      <c r="T4181">
        <f>DATEDIF(Table1[[#This Row],[ShipDate]],Table1[[#This Row],[DeliveryDate]],"d")</f>
        <v>1</v>
      </c>
      <c r="U4181" t="str">
        <f t="shared" si="131"/>
        <v>On Time</v>
      </c>
    </row>
    <row r="4182" spans="1:21" x14ac:dyDescent="0.3">
      <c r="A4182" t="str">
        <f t="shared" si="130"/>
        <v>SO-004281</v>
      </c>
      <c r="B4182" t="s">
        <v>4</v>
      </c>
      <c r="C4182" t="s">
        <v>8</v>
      </c>
      <c r="D4182" s="1">
        <v>43600</v>
      </c>
      <c r="E4182" s="1">
        <v>43746</v>
      </c>
      <c r="F4182" s="1">
        <v>43763</v>
      </c>
      <c r="G4182" s="1">
        <v>43766</v>
      </c>
      <c r="H4182" t="s">
        <v>54</v>
      </c>
      <c r="I4182">
        <v>17</v>
      </c>
      <c r="J4182">
        <v>4</v>
      </c>
      <c r="K4182">
        <v>335</v>
      </c>
      <c r="L4182">
        <v>17</v>
      </c>
      <c r="M4182">
        <v>7</v>
      </c>
      <c r="N4182">
        <v>0.2</v>
      </c>
      <c r="O4182">
        <v>1769.81</v>
      </c>
      <c r="P4182">
        <v>3932.9</v>
      </c>
      <c r="Q4182">
        <f>Table1[[#This Row],[OrderQuantity]]*Table1[[#This Row],[UnitPrice]]</f>
        <v>27530.3</v>
      </c>
      <c r="R4182">
        <f>Table1[[#This Row],[OrderQuantity]]*Table1[[#This Row],[UnitCost]]</f>
        <v>12388.67</v>
      </c>
      <c r="S4182">
        <f>Table1[[#This Row],[OrderQuantity]]*Table1[[#This Row],[UnitPrice]]*(1-Table1[[#This Row],[DiscountApplied]]) - (Table1[[#This Row],[OrderQuantity]]*Table1[[#This Row],[UnitCost]])</f>
        <v>9635.5700000000015</v>
      </c>
      <c r="T4182">
        <f>DATEDIF(Table1[[#This Row],[ShipDate]],Table1[[#This Row],[DeliveryDate]],"d")</f>
        <v>3</v>
      </c>
      <c r="U4182" t="str">
        <f t="shared" si="131"/>
        <v>On Time</v>
      </c>
    </row>
    <row r="4183" spans="1:21" x14ac:dyDescent="0.3">
      <c r="A4183" t="str">
        <f t="shared" si="130"/>
        <v>SO-004282</v>
      </c>
      <c r="B4183" t="s">
        <v>4</v>
      </c>
      <c r="C4183" t="s">
        <v>13</v>
      </c>
      <c r="D4183" s="1">
        <v>43600</v>
      </c>
      <c r="E4183" s="1">
        <v>43747</v>
      </c>
      <c r="F4183" s="1">
        <v>43761</v>
      </c>
      <c r="G4183" s="1">
        <v>43763</v>
      </c>
      <c r="H4183" t="s">
        <v>54</v>
      </c>
      <c r="I4183">
        <v>15</v>
      </c>
      <c r="J4183">
        <v>11</v>
      </c>
      <c r="K4183">
        <v>48</v>
      </c>
      <c r="L4183">
        <v>16</v>
      </c>
      <c r="M4183">
        <v>3</v>
      </c>
      <c r="N4183">
        <v>0.05</v>
      </c>
      <c r="O4183">
        <v>1942</v>
      </c>
      <c r="P4183">
        <v>2284.6999999999998</v>
      </c>
      <c r="Q4183">
        <f>Table1[[#This Row],[OrderQuantity]]*Table1[[#This Row],[UnitPrice]]</f>
        <v>6854.0999999999995</v>
      </c>
      <c r="R4183">
        <f>Table1[[#This Row],[OrderQuantity]]*Table1[[#This Row],[UnitCost]]</f>
        <v>5826</v>
      </c>
      <c r="S4183">
        <f>Table1[[#This Row],[OrderQuantity]]*Table1[[#This Row],[UnitPrice]]*(1-Table1[[#This Row],[DiscountApplied]]) - (Table1[[#This Row],[OrderQuantity]]*Table1[[#This Row],[UnitCost]])</f>
        <v>685.39499999999953</v>
      </c>
      <c r="T4183">
        <f>DATEDIF(Table1[[#This Row],[ShipDate]],Table1[[#This Row],[DeliveryDate]],"d")</f>
        <v>2</v>
      </c>
      <c r="U4183" t="str">
        <f t="shared" si="131"/>
        <v>On Time</v>
      </c>
    </row>
    <row r="4184" spans="1:21" x14ac:dyDescent="0.3">
      <c r="A4184" t="str">
        <f t="shared" si="130"/>
        <v>SO-004283</v>
      </c>
      <c r="B4184" t="s">
        <v>3</v>
      </c>
      <c r="C4184" t="s">
        <v>10</v>
      </c>
      <c r="D4184" s="1">
        <v>43600</v>
      </c>
      <c r="E4184" s="1">
        <v>43747</v>
      </c>
      <c r="F4184" s="1">
        <v>43764</v>
      </c>
      <c r="G4184" s="1">
        <v>43765</v>
      </c>
      <c r="H4184" t="s">
        <v>54</v>
      </c>
      <c r="I4184">
        <v>7</v>
      </c>
      <c r="J4184">
        <v>33</v>
      </c>
      <c r="K4184">
        <v>150</v>
      </c>
      <c r="L4184">
        <v>47</v>
      </c>
      <c r="M4184">
        <v>2</v>
      </c>
      <c r="N4184">
        <v>0.05</v>
      </c>
      <c r="O4184">
        <v>2261.12</v>
      </c>
      <c r="P4184">
        <v>3832.4</v>
      </c>
      <c r="Q4184">
        <f>Table1[[#This Row],[OrderQuantity]]*Table1[[#This Row],[UnitPrice]]</f>
        <v>7664.8</v>
      </c>
      <c r="R4184">
        <f>Table1[[#This Row],[OrderQuantity]]*Table1[[#This Row],[UnitCost]]</f>
        <v>4522.24</v>
      </c>
      <c r="S4184">
        <f>Table1[[#This Row],[OrderQuantity]]*Table1[[#This Row],[UnitPrice]]*(1-Table1[[#This Row],[DiscountApplied]]) - (Table1[[#This Row],[OrderQuantity]]*Table1[[#This Row],[UnitCost]])</f>
        <v>2759.3199999999997</v>
      </c>
      <c r="T4184">
        <f>DATEDIF(Table1[[#This Row],[ShipDate]],Table1[[#This Row],[DeliveryDate]],"d")</f>
        <v>1</v>
      </c>
      <c r="U4184" t="str">
        <f t="shared" si="131"/>
        <v>On Time</v>
      </c>
    </row>
    <row r="4185" spans="1:21" x14ac:dyDescent="0.3">
      <c r="A4185" t="str">
        <f t="shared" si="130"/>
        <v>SO-004284</v>
      </c>
      <c r="B4185" t="s">
        <v>4</v>
      </c>
      <c r="C4185" t="s">
        <v>9</v>
      </c>
      <c r="D4185" s="1">
        <v>43600</v>
      </c>
      <c r="E4185" s="1">
        <v>43747</v>
      </c>
      <c r="F4185" s="1">
        <v>43751</v>
      </c>
      <c r="G4185" s="1">
        <v>43757</v>
      </c>
      <c r="H4185" t="s">
        <v>54</v>
      </c>
      <c r="I4185">
        <v>18</v>
      </c>
      <c r="J4185">
        <v>32</v>
      </c>
      <c r="K4185">
        <v>76</v>
      </c>
      <c r="L4185">
        <v>39</v>
      </c>
      <c r="M4185">
        <v>5</v>
      </c>
      <c r="N4185">
        <v>0.1</v>
      </c>
      <c r="O4185">
        <v>173.66</v>
      </c>
      <c r="P4185">
        <v>241.2</v>
      </c>
      <c r="Q4185">
        <f>Table1[[#This Row],[OrderQuantity]]*Table1[[#This Row],[UnitPrice]]</f>
        <v>1206</v>
      </c>
      <c r="R4185">
        <f>Table1[[#This Row],[OrderQuantity]]*Table1[[#This Row],[UnitCost]]</f>
        <v>868.3</v>
      </c>
      <c r="S4185">
        <f>Table1[[#This Row],[OrderQuantity]]*Table1[[#This Row],[UnitPrice]]*(1-Table1[[#This Row],[DiscountApplied]]) - (Table1[[#This Row],[OrderQuantity]]*Table1[[#This Row],[UnitCost]])</f>
        <v>217.10000000000014</v>
      </c>
      <c r="T4185">
        <f>DATEDIF(Table1[[#This Row],[ShipDate]],Table1[[#This Row],[DeliveryDate]],"d")</f>
        <v>6</v>
      </c>
      <c r="U4185" t="str">
        <f t="shared" si="131"/>
        <v>On Time</v>
      </c>
    </row>
    <row r="4186" spans="1:21" x14ac:dyDescent="0.3">
      <c r="A4186" t="str">
        <f t="shared" si="130"/>
        <v>SO-004285</v>
      </c>
      <c r="B4186" t="s">
        <v>3</v>
      </c>
      <c r="C4186" t="s">
        <v>12</v>
      </c>
      <c r="D4186" s="1">
        <v>43600</v>
      </c>
      <c r="E4186" s="1">
        <v>43747</v>
      </c>
      <c r="F4186" s="1">
        <v>43775</v>
      </c>
      <c r="G4186" s="1">
        <v>43785</v>
      </c>
      <c r="H4186" t="s">
        <v>54</v>
      </c>
      <c r="I4186">
        <v>11</v>
      </c>
      <c r="J4186">
        <v>4</v>
      </c>
      <c r="K4186">
        <v>221</v>
      </c>
      <c r="L4186">
        <v>42</v>
      </c>
      <c r="M4186">
        <v>2</v>
      </c>
      <c r="N4186">
        <v>0.4</v>
      </c>
      <c r="O4186">
        <v>514.69000000000005</v>
      </c>
      <c r="P4186">
        <v>1118.9000000000001</v>
      </c>
      <c r="Q4186">
        <f>Table1[[#This Row],[OrderQuantity]]*Table1[[#This Row],[UnitPrice]]</f>
        <v>2237.8000000000002</v>
      </c>
      <c r="R4186">
        <f>Table1[[#This Row],[OrderQuantity]]*Table1[[#This Row],[UnitCost]]</f>
        <v>1029.3800000000001</v>
      </c>
      <c r="S4186">
        <f>Table1[[#This Row],[OrderQuantity]]*Table1[[#This Row],[UnitPrice]]*(1-Table1[[#This Row],[DiscountApplied]]) - (Table1[[#This Row],[OrderQuantity]]*Table1[[#This Row],[UnitCost]])</f>
        <v>313.29999999999995</v>
      </c>
      <c r="T4186">
        <f>DATEDIF(Table1[[#This Row],[ShipDate]],Table1[[#This Row],[DeliveryDate]],"d")</f>
        <v>10</v>
      </c>
      <c r="U4186" t="str">
        <f t="shared" si="131"/>
        <v>Late</v>
      </c>
    </row>
    <row r="4187" spans="1:21" x14ac:dyDescent="0.3">
      <c r="A4187" t="str">
        <f t="shared" si="130"/>
        <v>SO-004286</v>
      </c>
      <c r="B4187" t="s">
        <v>3</v>
      </c>
      <c r="C4187" t="s">
        <v>8</v>
      </c>
      <c r="D4187" s="1">
        <v>43700</v>
      </c>
      <c r="E4187" s="1">
        <v>43747</v>
      </c>
      <c r="F4187" s="1">
        <v>43770</v>
      </c>
      <c r="G4187" s="1">
        <v>43779</v>
      </c>
      <c r="H4187" t="s">
        <v>54</v>
      </c>
      <c r="I4187">
        <v>5</v>
      </c>
      <c r="J4187">
        <v>4</v>
      </c>
      <c r="K4187">
        <v>361</v>
      </c>
      <c r="L4187">
        <v>10</v>
      </c>
      <c r="M4187">
        <v>2</v>
      </c>
      <c r="N4187">
        <v>0.05</v>
      </c>
      <c r="O4187">
        <v>337.68</v>
      </c>
      <c r="P4187">
        <v>703.5</v>
      </c>
      <c r="Q4187">
        <f>Table1[[#This Row],[OrderQuantity]]*Table1[[#This Row],[UnitPrice]]</f>
        <v>1407</v>
      </c>
      <c r="R4187">
        <f>Table1[[#This Row],[OrderQuantity]]*Table1[[#This Row],[UnitCost]]</f>
        <v>675.36</v>
      </c>
      <c r="S4187">
        <f>Table1[[#This Row],[OrderQuantity]]*Table1[[#This Row],[UnitPrice]]*(1-Table1[[#This Row],[DiscountApplied]]) - (Table1[[#This Row],[OrderQuantity]]*Table1[[#This Row],[UnitCost]])</f>
        <v>661.28999999999985</v>
      </c>
      <c r="T4187">
        <f>DATEDIF(Table1[[#This Row],[ShipDate]],Table1[[#This Row],[DeliveryDate]],"d")</f>
        <v>9</v>
      </c>
      <c r="U4187" t="str">
        <f t="shared" si="131"/>
        <v>Late</v>
      </c>
    </row>
    <row r="4188" spans="1:21" x14ac:dyDescent="0.3">
      <c r="A4188" t="str">
        <f t="shared" si="130"/>
        <v>SO-004287</v>
      </c>
      <c r="B4188" t="s">
        <v>4</v>
      </c>
      <c r="C4188" t="s">
        <v>10</v>
      </c>
      <c r="D4188" s="1">
        <v>43600</v>
      </c>
      <c r="E4188" s="1">
        <v>43747</v>
      </c>
      <c r="F4188" s="1">
        <v>43774</v>
      </c>
      <c r="G4188" s="1">
        <v>43783</v>
      </c>
      <c r="H4188" t="s">
        <v>54</v>
      </c>
      <c r="I4188">
        <v>15</v>
      </c>
      <c r="J4188">
        <v>36</v>
      </c>
      <c r="K4188">
        <v>119</v>
      </c>
      <c r="L4188">
        <v>8</v>
      </c>
      <c r="M4188">
        <v>3</v>
      </c>
      <c r="N4188">
        <v>0.05</v>
      </c>
      <c r="O4188">
        <v>3494.39</v>
      </c>
      <c r="P4188">
        <v>6130.5</v>
      </c>
      <c r="Q4188">
        <f>Table1[[#This Row],[OrderQuantity]]*Table1[[#This Row],[UnitPrice]]</f>
        <v>18391.5</v>
      </c>
      <c r="R4188">
        <f>Table1[[#This Row],[OrderQuantity]]*Table1[[#This Row],[UnitCost]]</f>
        <v>10483.17</v>
      </c>
      <c r="S4188">
        <f>Table1[[#This Row],[OrderQuantity]]*Table1[[#This Row],[UnitPrice]]*(1-Table1[[#This Row],[DiscountApplied]]) - (Table1[[#This Row],[OrderQuantity]]*Table1[[#This Row],[UnitCost]])</f>
        <v>6988.7549999999992</v>
      </c>
      <c r="T4188">
        <f>DATEDIF(Table1[[#This Row],[ShipDate]],Table1[[#This Row],[DeliveryDate]],"d")</f>
        <v>9</v>
      </c>
      <c r="U4188" t="str">
        <f t="shared" si="131"/>
        <v>Late</v>
      </c>
    </row>
    <row r="4189" spans="1:21" x14ac:dyDescent="0.3">
      <c r="A4189" t="str">
        <f t="shared" si="130"/>
        <v>SO-004288</v>
      </c>
      <c r="B4189" t="s">
        <v>4</v>
      </c>
      <c r="C4189" t="s">
        <v>10</v>
      </c>
      <c r="D4189" s="1">
        <v>43600</v>
      </c>
      <c r="E4189" s="1">
        <v>43747</v>
      </c>
      <c r="F4189" s="1">
        <v>43766</v>
      </c>
      <c r="G4189" s="1">
        <v>43773</v>
      </c>
      <c r="H4189" t="s">
        <v>54</v>
      </c>
      <c r="I4189">
        <v>16</v>
      </c>
      <c r="J4189">
        <v>38</v>
      </c>
      <c r="K4189">
        <v>107</v>
      </c>
      <c r="L4189">
        <v>12</v>
      </c>
      <c r="M4189">
        <v>6</v>
      </c>
      <c r="N4189">
        <v>0.2</v>
      </c>
      <c r="O4189">
        <v>152.56</v>
      </c>
      <c r="P4189">
        <v>221.1</v>
      </c>
      <c r="Q4189">
        <f>Table1[[#This Row],[OrderQuantity]]*Table1[[#This Row],[UnitPrice]]</f>
        <v>1326.6</v>
      </c>
      <c r="R4189">
        <f>Table1[[#This Row],[OrderQuantity]]*Table1[[#This Row],[UnitCost]]</f>
        <v>915.36</v>
      </c>
      <c r="S4189">
        <f>Table1[[#This Row],[OrderQuantity]]*Table1[[#This Row],[UnitPrice]]*(1-Table1[[#This Row],[DiscountApplied]]) - (Table1[[#This Row],[OrderQuantity]]*Table1[[#This Row],[UnitCost]])</f>
        <v>145.91999999999996</v>
      </c>
      <c r="T4189">
        <f>DATEDIF(Table1[[#This Row],[ShipDate]],Table1[[#This Row],[DeliveryDate]],"d")</f>
        <v>7</v>
      </c>
      <c r="U4189" t="str">
        <f t="shared" si="131"/>
        <v>On Time</v>
      </c>
    </row>
    <row r="4190" spans="1:21" x14ac:dyDescent="0.3">
      <c r="A4190" t="str">
        <f t="shared" si="130"/>
        <v>SO-004289</v>
      </c>
      <c r="B4190" t="s">
        <v>4</v>
      </c>
      <c r="C4190" t="s">
        <v>13</v>
      </c>
      <c r="D4190" s="1">
        <v>43700</v>
      </c>
      <c r="E4190" s="1">
        <v>43748</v>
      </c>
      <c r="F4190" s="1">
        <v>43753</v>
      </c>
      <c r="G4190" s="1">
        <v>43755</v>
      </c>
      <c r="H4190" t="s">
        <v>54</v>
      </c>
      <c r="I4190">
        <v>16</v>
      </c>
      <c r="J4190">
        <v>43</v>
      </c>
      <c r="K4190">
        <v>46</v>
      </c>
      <c r="L4190">
        <v>1</v>
      </c>
      <c r="M4190">
        <v>1</v>
      </c>
      <c r="N4190">
        <v>0.1</v>
      </c>
      <c r="O4190">
        <v>1391.99</v>
      </c>
      <c r="P4190">
        <v>2626.4</v>
      </c>
      <c r="Q4190">
        <f>Table1[[#This Row],[OrderQuantity]]*Table1[[#This Row],[UnitPrice]]</f>
        <v>2626.4</v>
      </c>
      <c r="R4190">
        <f>Table1[[#This Row],[OrderQuantity]]*Table1[[#This Row],[UnitCost]]</f>
        <v>1391.99</v>
      </c>
      <c r="S4190">
        <f>Table1[[#This Row],[OrderQuantity]]*Table1[[#This Row],[UnitPrice]]*(1-Table1[[#This Row],[DiscountApplied]]) - (Table1[[#This Row],[OrderQuantity]]*Table1[[#This Row],[UnitCost]])</f>
        <v>971.77000000000021</v>
      </c>
      <c r="T4190">
        <f>DATEDIF(Table1[[#This Row],[ShipDate]],Table1[[#This Row],[DeliveryDate]],"d")</f>
        <v>2</v>
      </c>
      <c r="U4190" t="str">
        <f t="shared" si="131"/>
        <v>On Time</v>
      </c>
    </row>
    <row r="4191" spans="1:21" x14ac:dyDescent="0.3">
      <c r="A4191" t="str">
        <f t="shared" si="130"/>
        <v>SO-004290</v>
      </c>
      <c r="B4191" t="s">
        <v>2</v>
      </c>
      <c r="C4191" t="s">
        <v>10</v>
      </c>
      <c r="D4191" s="1">
        <v>43600</v>
      </c>
      <c r="E4191" s="1">
        <v>43748</v>
      </c>
      <c r="F4191" s="1">
        <v>43774</v>
      </c>
      <c r="G4191" s="1">
        <v>43779</v>
      </c>
      <c r="H4191" t="s">
        <v>54</v>
      </c>
      <c r="I4191">
        <v>24</v>
      </c>
      <c r="J4191">
        <v>20</v>
      </c>
      <c r="K4191">
        <v>126</v>
      </c>
      <c r="L4191">
        <v>40</v>
      </c>
      <c r="M4191">
        <v>8</v>
      </c>
      <c r="N4191">
        <v>0.15</v>
      </c>
      <c r="O4191">
        <v>850.3</v>
      </c>
      <c r="P4191">
        <v>1735.3</v>
      </c>
      <c r="Q4191">
        <f>Table1[[#This Row],[OrderQuantity]]*Table1[[#This Row],[UnitPrice]]</f>
        <v>13882.4</v>
      </c>
      <c r="R4191">
        <f>Table1[[#This Row],[OrderQuantity]]*Table1[[#This Row],[UnitCost]]</f>
        <v>6802.4</v>
      </c>
      <c r="S4191">
        <f>Table1[[#This Row],[OrderQuantity]]*Table1[[#This Row],[UnitPrice]]*(1-Table1[[#This Row],[DiscountApplied]]) - (Table1[[#This Row],[OrderQuantity]]*Table1[[#This Row],[UnitCost]])</f>
        <v>4997.6399999999994</v>
      </c>
      <c r="T4191">
        <f>DATEDIF(Table1[[#This Row],[ShipDate]],Table1[[#This Row],[DeliveryDate]],"d")</f>
        <v>5</v>
      </c>
      <c r="U4191" t="str">
        <f t="shared" si="131"/>
        <v>On Time</v>
      </c>
    </row>
    <row r="4192" spans="1:21" x14ac:dyDescent="0.3">
      <c r="A4192" t="str">
        <f t="shared" si="130"/>
        <v>SO-004291</v>
      </c>
      <c r="B4192" t="s">
        <v>5</v>
      </c>
      <c r="C4192" t="s">
        <v>12</v>
      </c>
      <c r="D4192" s="1">
        <v>43700</v>
      </c>
      <c r="E4192" s="1">
        <v>43748</v>
      </c>
      <c r="F4192" s="1">
        <v>43763</v>
      </c>
      <c r="G4192" s="1">
        <v>43768</v>
      </c>
      <c r="H4192" t="s">
        <v>54</v>
      </c>
      <c r="I4192">
        <v>28</v>
      </c>
      <c r="J4192">
        <v>3</v>
      </c>
      <c r="K4192">
        <v>260</v>
      </c>
      <c r="L4192">
        <v>16</v>
      </c>
      <c r="M4192">
        <v>1</v>
      </c>
      <c r="N4192">
        <v>0.1</v>
      </c>
      <c r="O4192">
        <v>525.54999999999995</v>
      </c>
      <c r="P4192">
        <v>991.6</v>
      </c>
      <c r="Q4192">
        <f>Table1[[#This Row],[OrderQuantity]]*Table1[[#This Row],[UnitPrice]]</f>
        <v>991.6</v>
      </c>
      <c r="R4192">
        <f>Table1[[#This Row],[OrderQuantity]]*Table1[[#This Row],[UnitCost]]</f>
        <v>525.54999999999995</v>
      </c>
      <c r="S4192">
        <f>Table1[[#This Row],[OrderQuantity]]*Table1[[#This Row],[UnitPrice]]*(1-Table1[[#This Row],[DiscountApplied]]) - (Table1[[#This Row],[OrderQuantity]]*Table1[[#This Row],[UnitCost]])</f>
        <v>366.8900000000001</v>
      </c>
      <c r="T4192">
        <f>DATEDIF(Table1[[#This Row],[ShipDate]],Table1[[#This Row],[DeliveryDate]],"d")</f>
        <v>5</v>
      </c>
      <c r="U4192" t="str">
        <f t="shared" si="131"/>
        <v>On Time</v>
      </c>
    </row>
    <row r="4193" spans="1:21" x14ac:dyDescent="0.3">
      <c r="A4193" t="str">
        <f t="shared" si="130"/>
        <v>SO-004292</v>
      </c>
      <c r="B4193" t="s">
        <v>2</v>
      </c>
      <c r="C4193" t="s">
        <v>8</v>
      </c>
      <c r="D4193" s="1">
        <v>43600</v>
      </c>
      <c r="E4193" s="1">
        <v>43748</v>
      </c>
      <c r="F4193" s="1">
        <v>43755</v>
      </c>
      <c r="G4193" s="1">
        <v>43760</v>
      </c>
      <c r="H4193" t="s">
        <v>54</v>
      </c>
      <c r="I4193">
        <v>21</v>
      </c>
      <c r="J4193">
        <v>9</v>
      </c>
      <c r="K4193">
        <v>366</v>
      </c>
      <c r="L4193">
        <v>31</v>
      </c>
      <c r="M4193">
        <v>2</v>
      </c>
      <c r="N4193">
        <v>0.2</v>
      </c>
      <c r="O4193">
        <v>1973.15</v>
      </c>
      <c r="P4193">
        <v>3946.3</v>
      </c>
      <c r="Q4193">
        <f>Table1[[#This Row],[OrderQuantity]]*Table1[[#This Row],[UnitPrice]]</f>
        <v>7892.6</v>
      </c>
      <c r="R4193">
        <f>Table1[[#This Row],[OrderQuantity]]*Table1[[#This Row],[UnitCost]]</f>
        <v>3946.3</v>
      </c>
      <c r="S4193">
        <f>Table1[[#This Row],[OrderQuantity]]*Table1[[#This Row],[UnitPrice]]*(1-Table1[[#This Row],[DiscountApplied]]) - (Table1[[#This Row],[OrderQuantity]]*Table1[[#This Row],[UnitCost]])</f>
        <v>2367.7800000000007</v>
      </c>
      <c r="T4193">
        <f>DATEDIF(Table1[[#This Row],[ShipDate]],Table1[[#This Row],[DeliveryDate]],"d")</f>
        <v>5</v>
      </c>
      <c r="U4193" t="str">
        <f t="shared" si="131"/>
        <v>On Time</v>
      </c>
    </row>
    <row r="4194" spans="1:21" x14ac:dyDescent="0.3">
      <c r="A4194" t="str">
        <f t="shared" si="130"/>
        <v>SO-004293</v>
      </c>
      <c r="B4194" t="s">
        <v>4</v>
      </c>
      <c r="C4194" t="s">
        <v>12</v>
      </c>
      <c r="D4194" s="1">
        <v>43700</v>
      </c>
      <c r="E4194" s="1">
        <v>43748</v>
      </c>
      <c r="F4194" s="1">
        <v>43768</v>
      </c>
      <c r="G4194" s="1">
        <v>43776</v>
      </c>
      <c r="H4194" t="s">
        <v>54</v>
      </c>
      <c r="I4194">
        <v>13</v>
      </c>
      <c r="J4194">
        <v>32</v>
      </c>
      <c r="K4194">
        <v>248</v>
      </c>
      <c r="L4194">
        <v>16</v>
      </c>
      <c r="M4194">
        <v>4</v>
      </c>
      <c r="N4194">
        <v>0.1</v>
      </c>
      <c r="O4194">
        <v>3960.5</v>
      </c>
      <c r="P4194">
        <v>5500.7</v>
      </c>
      <c r="Q4194">
        <f>Table1[[#This Row],[OrderQuantity]]*Table1[[#This Row],[UnitPrice]]</f>
        <v>22002.799999999999</v>
      </c>
      <c r="R4194">
        <f>Table1[[#This Row],[OrderQuantity]]*Table1[[#This Row],[UnitCost]]</f>
        <v>15842</v>
      </c>
      <c r="S4194">
        <f>Table1[[#This Row],[OrderQuantity]]*Table1[[#This Row],[UnitPrice]]*(1-Table1[[#This Row],[DiscountApplied]]) - (Table1[[#This Row],[OrderQuantity]]*Table1[[#This Row],[UnitCost]])</f>
        <v>3960.5200000000004</v>
      </c>
      <c r="T4194">
        <f>DATEDIF(Table1[[#This Row],[ShipDate]],Table1[[#This Row],[DeliveryDate]],"d")</f>
        <v>8</v>
      </c>
      <c r="U4194" t="str">
        <f t="shared" si="131"/>
        <v>Late</v>
      </c>
    </row>
    <row r="4195" spans="1:21" x14ac:dyDescent="0.3">
      <c r="A4195" t="str">
        <f t="shared" si="130"/>
        <v>SO-004294</v>
      </c>
      <c r="B4195" t="s">
        <v>3</v>
      </c>
      <c r="C4195" t="s">
        <v>8</v>
      </c>
      <c r="D4195" s="1">
        <v>43600</v>
      </c>
      <c r="E4195" s="1">
        <v>43748</v>
      </c>
      <c r="F4195" s="1">
        <v>43750</v>
      </c>
      <c r="G4195" s="1">
        <v>43756</v>
      </c>
      <c r="H4195" t="s">
        <v>54</v>
      </c>
      <c r="I4195">
        <v>6</v>
      </c>
      <c r="J4195">
        <v>14</v>
      </c>
      <c r="K4195">
        <v>344</v>
      </c>
      <c r="L4195">
        <v>28</v>
      </c>
      <c r="M4195">
        <v>7</v>
      </c>
      <c r="N4195">
        <v>0.05</v>
      </c>
      <c r="O4195">
        <v>2633.37</v>
      </c>
      <c r="P4195">
        <v>3872.6</v>
      </c>
      <c r="Q4195">
        <f>Table1[[#This Row],[OrderQuantity]]*Table1[[#This Row],[UnitPrice]]</f>
        <v>27108.2</v>
      </c>
      <c r="R4195">
        <f>Table1[[#This Row],[OrderQuantity]]*Table1[[#This Row],[UnitCost]]</f>
        <v>18433.59</v>
      </c>
      <c r="S4195">
        <f>Table1[[#This Row],[OrderQuantity]]*Table1[[#This Row],[UnitPrice]]*(1-Table1[[#This Row],[DiscountApplied]]) - (Table1[[#This Row],[OrderQuantity]]*Table1[[#This Row],[UnitCost]])</f>
        <v>7319.2000000000007</v>
      </c>
      <c r="T4195">
        <f>DATEDIF(Table1[[#This Row],[ShipDate]],Table1[[#This Row],[DeliveryDate]],"d")</f>
        <v>6</v>
      </c>
      <c r="U4195" t="str">
        <f t="shared" si="131"/>
        <v>On Time</v>
      </c>
    </row>
    <row r="4196" spans="1:21" x14ac:dyDescent="0.3">
      <c r="A4196" t="str">
        <f t="shared" si="130"/>
        <v>SO-004295</v>
      </c>
      <c r="B4196" t="s">
        <v>3</v>
      </c>
      <c r="C4196" t="s">
        <v>10</v>
      </c>
      <c r="D4196" s="1">
        <v>43600</v>
      </c>
      <c r="E4196" s="1">
        <v>43748</v>
      </c>
      <c r="F4196" s="1">
        <v>43771</v>
      </c>
      <c r="G4196" s="1">
        <v>43776</v>
      </c>
      <c r="H4196" t="s">
        <v>54</v>
      </c>
      <c r="I4196">
        <v>5</v>
      </c>
      <c r="J4196">
        <v>44</v>
      </c>
      <c r="K4196">
        <v>162</v>
      </c>
      <c r="L4196">
        <v>18</v>
      </c>
      <c r="M4196">
        <v>7</v>
      </c>
      <c r="N4196">
        <v>0.08</v>
      </c>
      <c r="O4196">
        <v>124.29</v>
      </c>
      <c r="P4196">
        <v>234.5</v>
      </c>
      <c r="Q4196">
        <f>Table1[[#This Row],[OrderQuantity]]*Table1[[#This Row],[UnitPrice]]</f>
        <v>1641.5</v>
      </c>
      <c r="R4196">
        <f>Table1[[#This Row],[OrderQuantity]]*Table1[[#This Row],[UnitCost]]</f>
        <v>870.03000000000009</v>
      </c>
      <c r="S4196">
        <f>Table1[[#This Row],[OrderQuantity]]*Table1[[#This Row],[UnitPrice]]*(1-Table1[[#This Row],[DiscountApplied]]) - (Table1[[#This Row],[OrderQuantity]]*Table1[[#This Row],[UnitCost]])</f>
        <v>640.15</v>
      </c>
      <c r="T4196">
        <f>DATEDIF(Table1[[#This Row],[ShipDate]],Table1[[#This Row],[DeliveryDate]],"d")</f>
        <v>5</v>
      </c>
      <c r="U4196" t="str">
        <f t="shared" si="131"/>
        <v>On Time</v>
      </c>
    </row>
    <row r="4197" spans="1:21" x14ac:dyDescent="0.3">
      <c r="A4197" t="str">
        <f t="shared" si="130"/>
        <v>SO-004296</v>
      </c>
      <c r="B4197" t="s">
        <v>2</v>
      </c>
      <c r="C4197" t="s">
        <v>10</v>
      </c>
      <c r="D4197" s="1">
        <v>43600</v>
      </c>
      <c r="E4197" s="1">
        <v>43748</v>
      </c>
      <c r="F4197" s="1">
        <v>43769</v>
      </c>
      <c r="G4197" s="1">
        <v>43778</v>
      </c>
      <c r="H4197" t="s">
        <v>54</v>
      </c>
      <c r="I4197">
        <v>23</v>
      </c>
      <c r="J4197">
        <v>25</v>
      </c>
      <c r="K4197">
        <v>186</v>
      </c>
      <c r="L4197">
        <v>44</v>
      </c>
      <c r="M4197">
        <v>5</v>
      </c>
      <c r="N4197">
        <v>0.08</v>
      </c>
      <c r="O4197">
        <v>1408.61</v>
      </c>
      <c r="P4197">
        <v>1956.4</v>
      </c>
      <c r="Q4197">
        <f>Table1[[#This Row],[OrderQuantity]]*Table1[[#This Row],[UnitPrice]]</f>
        <v>9782</v>
      </c>
      <c r="R4197">
        <f>Table1[[#This Row],[OrderQuantity]]*Table1[[#This Row],[UnitCost]]</f>
        <v>7043.0499999999993</v>
      </c>
      <c r="S4197">
        <f>Table1[[#This Row],[OrderQuantity]]*Table1[[#This Row],[UnitPrice]]*(1-Table1[[#This Row],[DiscountApplied]]) - (Table1[[#This Row],[OrderQuantity]]*Table1[[#This Row],[UnitCost]])</f>
        <v>1956.3900000000012</v>
      </c>
      <c r="T4197">
        <f>DATEDIF(Table1[[#This Row],[ShipDate]],Table1[[#This Row],[DeliveryDate]],"d")</f>
        <v>9</v>
      </c>
      <c r="U4197" t="str">
        <f t="shared" si="131"/>
        <v>Late</v>
      </c>
    </row>
    <row r="4198" spans="1:21" x14ac:dyDescent="0.3">
      <c r="A4198" t="str">
        <f t="shared" si="130"/>
        <v>SO-004297</v>
      </c>
      <c r="B4198" t="s">
        <v>2</v>
      </c>
      <c r="C4198" t="s">
        <v>10</v>
      </c>
      <c r="D4198" s="1">
        <v>43600</v>
      </c>
      <c r="E4198" s="1">
        <v>43748</v>
      </c>
      <c r="F4198" s="1">
        <v>43761</v>
      </c>
      <c r="G4198" s="1">
        <v>43765</v>
      </c>
      <c r="H4198" t="s">
        <v>54</v>
      </c>
      <c r="I4198">
        <v>25</v>
      </c>
      <c r="J4198">
        <v>25</v>
      </c>
      <c r="K4198">
        <v>99</v>
      </c>
      <c r="L4198">
        <v>21</v>
      </c>
      <c r="M4198">
        <v>8</v>
      </c>
      <c r="N4198">
        <v>0.1</v>
      </c>
      <c r="O4198">
        <v>101.64</v>
      </c>
      <c r="P4198">
        <v>247.9</v>
      </c>
      <c r="Q4198">
        <f>Table1[[#This Row],[OrderQuantity]]*Table1[[#This Row],[UnitPrice]]</f>
        <v>1983.2</v>
      </c>
      <c r="R4198">
        <f>Table1[[#This Row],[OrderQuantity]]*Table1[[#This Row],[UnitCost]]</f>
        <v>813.12</v>
      </c>
      <c r="S4198">
        <f>Table1[[#This Row],[OrderQuantity]]*Table1[[#This Row],[UnitPrice]]*(1-Table1[[#This Row],[DiscountApplied]]) - (Table1[[#This Row],[OrderQuantity]]*Table1[[#This Row],[UnitCost]])</f>
        <v>971.7600000000001</v>
      </c>
      <c r="T4198">
        <f>DATEDIF(Table1[[#This Row],[ShipDate]],Table1[[#This Row],[DeliveryDate]],"d")</f>
        <v>4</v>
      </c>
      <c r="U4198" t="str">
        <f t="shared" si="131"/>
        <v>On Time</v>
      </c>
    </row>
    <row r="4199" spans="1:21" x14ac:dyDescent="0.3">
      <c r="A4199" t="str">
        <f t="shared" si="130"/>
        <v>SO-004298</v>
      </c>
      <c r="B4199" t="s">
        <v>3</v>
      </c>
      <c r="C4199" t="s">
        <v>13</v>
      </c>
      <c r="D4199" s="1">
        <v>43600</v>
      </c>
      <c r="E4199" s="1">
        <v>43748</v>
      </c>
      <c r="F4199" s="1">
        <v>43762</v>
      </c>
      <c r="G4199" s="1">
        <v>43766</v>
      </c>
      <c r="H4199" t="s">
        <v>54</v>
      </c>
      <c r="I4199">
        <v>8</v>
      </c>
      <c r="J4199">
        <v>19</v>
      </c>
      <c r="K4199">
        <v>11</v>
      </c>
      <c r="L4199">
        <v>28</v>
      </c>
      <c r="M4199">
        <v>1</v>
      </c>
      <c r="N4199">
        <v>0.15</v>
      </c>
      <c r="O4199">
        <v>4373.76</v>
      </c>
      <c r="P4199">
        <v>6432</v>
      </c>
      <c r="Q4199">
        <f>Table1[[#This Row],[OrderQuantity]]*Table1[[#This Row],[UnitPrice]]</f>
        <v>6432</v>
      </c>
      <c r="R4199">
        <f>Table1[[#This Row],[OrderQuantity]]*Table1[[#This Row],[UnitCost]]</f>
        <v>4373.76</v>
      </c>
      <c r="S4199">
        <f>Table1[[#This Row],[OrderQuantity]]*Table1[[#This Row],[UnitPrice]]*(1-Table1[[#This Row],[DiscountApplied]]) - (Table1[[#This Row],[OrderQuantity]]*Table1[[#This Row],[UnitCost]])</f>
        <v>1093.4399999999996</v>
      </c>
      <c r="T4199">
        <f>DATEDIF(Table1[[#This Row],[ShipDate]],Table1[[#This Row],[DeliveryDate]],"d")</f>
        <v>4</v>
      </c>
      <c r="U4199" t="str">
        <f t="shared" si="131"/>
        <v>On Time</v>
      </c>
    </row>
    <row r="4200" spans="1:21" x14ac:dyDescent="0.3">
      <c r="A4200" t="str">
        <f t="shared" si="130"/>
        <v>SO-004299</v>
      </c>
      <c r="B4200" t="s">
        <v>3</v>
      </c>
      <c r="C4200" t="s">
        <v>11</v>
      </c>
      <c r="D4200" s="1">
        <v>43600</v>
      </c>
      <c r="E4200" s="1">
        <v>43748</v>
      </c>
      <c r="F4200" s="1">
        <v>43775</v>
      </c>
      <c r="G4200" s="1">
        <v>43784</v>
      </c>
      <c r="H4200" t="s">
        <v>54</v>
      </c>
      <c r="I4200">
        <v>6</v>
      </c>
      <c r="J4200">
        <v>43</v>
      </c>
      <c r="K4200">
        <v>290</v>
      </c>
      <c r="L4200">
        <v>32</v>
      </c>
      <c r="M4200">
        <v>4</v>
      </c>
      <c r="N4200">
        <v>0.4</v>
      </c>
      <c r="O4200">
        <v>733.52</v>
      </c>
      <c r="P4200">
        <v>1078.7</v>
      </c>
      <c r="Q4200">
        <f>Table1[[#This Row],[OrderQuantity]]*Table1[[#This Row],[UnitPrice]]</f>
        <v>4314.8</v>
      </c>
      <c r="R4200">
        <f>Table1[[#This Row],[OrderQuantity]]*Table1[[#This Row],[UnitCost]]</f>
        <v>2934.08</v>
      </c>
      <c r="S4200">
        <f>Table1[[#This Row],[OrderQuantity]]*Table1[[#This Row],[UnitPrice]]*(1-Table1[[#This Row],[DiscountApplied]]) - (Table1[[#This Row],[OrderQuantity]]*Table1[[#This Row],[UnitCost]])</f>
        <v>-345.19999999999982</v>
      </c>
      <c r="T4200">
        <f>DATEDIF(Table1[[#This Row],[ShipDate]],Table1[[#This Row],[DeliveryDate]],"d")</f>
        <v>9</v>
      </c>
      <c r="U4200" t="str">
        <f t="shared" si="131"/>
        <v>Late</v>
      </c>
    </row>
    <row r="4201" spans="1:21" x14ac:dyDescent="0.3">
      <c r="A4201" t="str">
        <f t="shared" si="130"/>
        <v>SO-004300</v>
      </c>
      <c r="B4201" t="s">
        <v>3</v>
      </c>
      <c r="C4201" t="s">
        <v>11</v>
      </c>
      <c r="D4201" s="1">
        <v>43700</v>
      </c>
      <c r="E4201" s="1">
        <v>43749</v>
      </c>
      <c r="F4201" s="1">
        <v>43770</v>
      </c>
      <c r="G4201" s="1">
        <v>43773</v>
      </c>
      <c r="H4201" t="s">
        <v>54</v>
      </c>
      <c r="I4201">
        <v>5</v>
      </c>
      <c r="J4201">
        <v>3</v>
      </c>
      <c r="K4201">
        <v>304</v>
      </c>
      <c r="L4201">
        <v>28</v>
      </c>
      <c r="M4201">
        <v>7</v>
      </c>
      <c r="N4201">
        <v>0.08</v>
      </c>
      <c r="O4201">
        <v>1868.5</v>
      </c>
      <c r="P4201">
        <v>2251.1999999999998</v>
      </c>
      <c r="Q4201">
        <f>Table1[[#This Row],[OrderQuantity]]*Table1[[#This Row],[UnitPrice]]</f>
        <v>15758.399999999998</v>
      </c>
      <c r="R4201">
        <f>Table1[[#This Row],[OrderQuantity]]*Table1[[#This Row],[UnitCost]]</f>
        <v>13079.5</v>
      </c>
      <c r="S4201">
        <f>Table1[[#This Row],[OrderQuantity]]*Table1[[#This Row],[UnitPrice]]*(1-Table1[[#This Row],[DiscountApplied]]) - (Table1[[#This Row],[OrderQuantity]]*Table1[[#This Row],[UnitCost]])</f>
        <v>1418.2279999999992</v>
      </c>
      <c r="T4201">
        <f>DATEDIF(Table1[[#This Row],[ShipDate]],Table1[[#This Row],[DeliveryDate]],"d")</f>
        <v>3</v>
      </c>
      <c r="U4201" t="str">
        <f t="shared" si="131"/>
        <v>On Time</v>
      </c>
    </row>
    <row r="4202" spans="1:21" x14ac:dyDescent="0.3">
      <c r="A4202" t="str">
        <f t="shared" si="130"/>
        <v>SO-004301</v>
      </c>
      <c r="B4202" t="s">
        <v>4</v>
      </c>
      <c r="C4202" t="s">
        <v>10</v>
      </c>
      <c r="D4202" s="1">
        <v>43700</v>
      </c>
      <c r="E4202" s="1">
        <v>43750</v>
      </c>
      <c r="F4202" s="1">
        <v>43756</v>
      </c>
      <c r="G4202" s="1">
        <v>43762</v>
      </c>
      <c r="H4202" t="s">
        <v>54</v>
      </c>
      <c r="I4202">
        <v>14</v>
      </c>
      <c r="J4202">
        <v>33</v>
      </c>
      <c r="K4202">
        <v>164</v>
      </c>
      <c r="L4202">
        <v>10</v>
      </c>
      <c r="M4202">
        <v>5</v>
      </c>
      <c r="N4202">
        <v>0.1</v>
      </c>
      <c r="O4202">
        <v>168.84</v>
      </c>
      <c r="P4202">
        <v>201</v>
      </c>
      <c r="Q4202">
        <f>Table1[[#This Row],[OrderQuantity]]*Table1[[#This Row],[UnitPrice]]</f>
        <v>1005</v>
      </c>
      <c r="R4202">
        <f>Table1[[#This Row],[OrderQuantity]]*Table1[[#This Row],[UnitCost]]</f>
        <v>844.2</v>
      </c>
      <c r="S4202">
        <f>Table1[[#This Row],[OrderQuantity]]*Table1[[#This Row],[UnitPrice]]*(1-Table1[[#This Row],[DiscountApplied]]) - (Table1[[#This Row],[OrderQuantity]]*Table1[[#This Row],[UnitCost]])</f>
        <v>60.299999999999955</v>
      </c>
      <c r="T4202">
        <f>DATEDIF(Table1[[#This Row],[ShipDate]],Table1[[#This Row],[DeliveryDate]],"d")</f>
        <v>6</v>
      </c>
      <c r="U4202" t="str">
        <f t="shared" si="131"/>
        <v>On Time</v>
      </c>
    </row>
    <row r="4203" spans="1:21" x14ac:dyDescent="0.3">
      <c r="A4203" t="str">
        <f t="shared" si="130"/>
        <v>SO-004302</v>
      </c>
      <c r="B4203" t="s">
        <v>4</v>
      </c>
      <c r="C4203" t="s">
        <v>10</v>
      </c>
      <c r="D4203" s="1">
        <v>43600</v>
      </c>
      <c r="E4203" s="1">
        <v>43750</v>
      </c>
      <c r="F4203" s="1">
        <v>43755</v>
      </c>
      <c r="G4203" s="1">
        <v>43760</v>
      </c>
      <c r="H4203" t="s">
        <v>54</v>
      </c>
      <c r="I4203">
        <v>20</v>
      </c>
      <c r="J4203">
        <v>41</v>
      </c>
      <c r="K4203">
        <v>115</v>
      </c>
      <c r="L4203">
        <v>19</v>
      </c>
      <c r="M4203">
        <v>8</v>
      </c>
      <c r="N4203">
        <v>0.05</v>
      </c>
      <c r="O4203">
        <v>455.27</v>
      </c>
      <c r="P4203">
        <v>1011.7</v>
      </c>
      <c r="Q4203">
        <f>Table1[[#This Row],[OrderQuantity]]*Table1[[#This Row],[UnitPrice]]</f>
        <v>8093.6</v>
      </c>
      <c r="R4203">
        <f>Table1[[#This Row],[OrderQuantity]]*Table1[[#This Row],[UnitCost]]</f>
        <v>3642.16</v>
      </c>
      <c r="S4203">
        <f>Table1[[#This Row],[OrderQuantity]]*Table1[[#This Row],[UnitPrice]]*(1-Table1[[#This Row],[DiscountApplied]]) - (Table1[[#This Row],[OrderQuantity]]*Table1[[#This Row],[UnitCost]])</f>
        <v>4046.76</v>
      </c>
      <c r="T4203">
        <f>DATEDIF(Table1[[#This Row],[ShipDate]],Table1[[#This Row],[DeliveryDate]],"d")</f>
        <v>5</v>
      </c>
      <c r="U4203" t="str">
        <f t="shared" si="131"/>
        <v>On Time</v>
      </c>
    </row>
    <row r="4204" spans="1:21" x14ac:dyDescent="0.3">
      <c r="A4204" t="str">
        <f t="shared" si="130"/>
        <v>SO-004303</v>
      </c>
      <c r="B4204" t="s">
        <v>4</v>
      </c>
      <c r="C4204" t="s">
        <v>11</v>
      </c>
      <c r="D4204" s="1">
        <v>43600</v>
      </c>
      <c r="E4204" s="1">
        <v>43750</v>
      </c>
      <c r="F4204" s="1">
        <v>43773</v>
      </c>
      <c r="G4204" s="1">
        <v>43782</v>
      </c>
      <c r="H4204" t="s">
        <v>54</v>
      </c>
      <c r="I4204">
        <v>15</v>
      </c>
      <c r="J4204">
        <v>5</v>
      </c>
      <c r="K4204">
        <v>272</v>
      </c>
      <c r="L4204">
        <v>13</v>
      </c>
      <c r="M4204">
        <v>4</v>
      </c>
      <c r="N4204">
        <v>0.05</v>
      </c>
      <c r="O4204">
        <v>507.93</v>
      </c>
      <c r="P4204">
        <v>891.1</v>
      </c>
      <c r="Q4204">
        <f>Table1[[#This Row],[OrderQuantity]]*Table1[[#This Row],[UnitPrice]]</f>
        <v>3564.4</v>
      </c>
      <c r="R4204">
        <f>Table1[[#This Row],[OrderQuantity]]*Table1[[#This Row],[UnitCost]]</f>
        <v>2031.72</v>
      </c>
      <c r="S4204">
        <f>Table1[[#This Row],[OrderQuantity]]*Table1[[#This Row],[UnitPrice]]*(1-Table1[[#This Row],[DiscountApplied]]) - (Table1[[#This Row],[OrderQuantity]]*Table1[[#This Row],[UnitCost]])</f>
        <v>1354.4599999999998</v>
      </c>
      <c r="T4204">
        <f>DATEDIF(Table1[[#This Row],[ShipDate]],Table1[[#This Row],[DeliveryDate]],"d")</f>
        <v>9</v>
      </c>
      <c r="U4204" t="str">
        <f t="shared" si="131"/>
        <v>Late</v>
      </c>
    </row>
    <row r="4205" spans="1:21" x14ac:dyDescent="0.3">
      <c r="A4205" t="str">
        <f t="shared" si="130"/>
        <v>SO-004304</v>
      </c>
      <c r="B4205" t="s">
        <v>2</v>
      </c>
      <c r="C4205" t="s">
        <v>11</v>
      </c>
      <c r="D4205" s="1">
        <v>43600</v>
      </c>
      <c r="E4205" s="1">
        <v>43750</v>
      </c>
      <c r="F4205" s="1">
        <v>43752</v>
      </c>
      <c r="G4205" s="1">
        <v>43761</v>
      </c>
      <c r="H4205" t="s">
        <v>54</v>
      </c>
      <c r="I4205">
        <v>22</v>
      </c>
      <c r="J4205">
        <v>43</v>
      </c>
      <c r="K4205">
        <v>298</v>
      </c>
      <c r="L4205">
        <v>44</v>
      </c>
      <c r="M4205">
        <v>8</v>
      </c>
      <c r="N4205">
        <v>0.05</v>
      </c>
      <c r="O4205">
        <v>455.27</v>
      </c>
      <c r="P4205">
        <v>1011.7</v>
      </c>
      <c r="Q4205">
        <f>Table1[[#This Row],[OrderQuantity]]*Table1[[#This Row],[UnitPrice]]</f>
        <v>8093.6</v>
      </c>
      <c r="R4205">
        <f>Table1[[#This Row],[OrderQuantity]]*Table1[[#This Row],[UnitCost]]</f>
        <v>3642.16</v>
      </c>
      <c r="S4205">
        <f>Table1[[#This Row],[OrderQuantity]]*Table1[[#This Row],[UnitPrice]]*(1-Table1[[#This Row],[DiscountApplied]]) - (Table1[[#This Row],[OrderQuantity]]*Table1[[#This Row],[UnitCost]])</f>
        <v>4046.76</v>
      </c>
      <c r="T4205">
        <f>DATEDIF(Table1[[#This Row],[ShipDate]],Table1[[#This Row],[DeliveryDate]],"d")</f>
        <v>9</v>
      </c>
      <c r="U4205" t="str">
        <f t="shared" si="131"/>
        <v>Late</v>
      </c>
    </row>
    <row r="4206" spans="1:21" x14ac:dyDescent="0.3">
      <c r="A4206" t="str">
        <f t="shared" si="130"/>
        <v>SO-004305</v>
      </c>
      <c r="B4206" t="s">
        <v>3</v>
      </c>
      <c r="C4206" t="s">
        <v>9</v>
      </c>
      <c r="D4206" s="1">
        <v>43600</v>
      </c>
      <c r="E4206" s="1">
        <v>43750</v>
      </c>
      <c r="F4206" s="1">
        <v>43771</v>
      </c>
      <c r="G4206" s="1">
        <v>43781</v>
      </c>
      <c r="H4206" t="s">
        <v>54</v>
      </c>
      <c r="I4206">
        <v>6</v>
      </c>
      <c r="J4206">
        <v>2</v>
      </c>
      <c r="K4206">
        <v>83</v>
      </c>
      <c r="L4206">
        <v>47</v>
      </c>
      <c r="M4206">
        <v>2</v>
      </c>
      <c r="N4206">
        <v>0.1</v>
      </c>
      <c r="O4206">
        <v>112.76</v>
      </c>
      <c r="P4206">
        <v>221.1</v>
      </c>
      <c r="Q4206">
        <f>Table1[[#This Row],[OrderQuantity]]*Table1[[#This Row],[UnitPrice]]</f>
        <v>442.2</v>
      </c>
      <c r="R4206">
        <f>Table1[[#This Row],[OrderQuantity]]*Table1[[#This Row],[UnitCost]]</f>
        <v>225.52</v>
      </c>
      <c r="S4206">
        <f>Table1[[#This Row],[OrderQuantity]]*Table1[[#This Row],[UnitPrice]]*(1-Table1[[#This Row],[DiscountApplied]]) - (Table1[[#This Row],[OrderQuantity]]*Table1[[#This Row],[UnitCost]])</f>
        <v>172.46</v>
      </c>
      <c r="T4206">
        <f>DATEDIF(Table1[[#This Row],[ShipDate]],Table1[[#This Row],[DeliveryDate]],"d")</f>
        <v>10</v>
      </c>
      <c r="U4206" t="str">
        <f t="shared" si="131"/>
        <v>Late</v>
      </c>
    </row>
    <row r="4207" spans="1:21" x14ac:dyDescent="0.3">
      <c r="A4207" t="str">
        <f t="shared" si="130"/>
        <v>SO-004306</v>
      </c>
      <c r="B4207" t="s">
        <v>3</v>
      </c>
      <c r="C4207" t="s">
        <v>13</v>
      </c>
      <c r="D4207" s="1">
        <v>43600</v>
      </c>
      <c r="E4207" s="1">
        <v>43750</v>
      </c>
      <c r="F4207" s="1">
        <v>43766</v>
      </c>
      <c r="G4207" s="1">
        <v>43773</v>
      </c>
      <c r="H4207" t="s">
        <v>54</v>
      </c>
      <c r="I4207">
        <v>5</v>
      </c>
      <c r="J4207">
        <v>29</v>
      </c>
      <c r="K4207">
        <v>17</v>
      </c>
      <c r="L4207">
        <v>40</v>
      </c>
      <c r="M4207">
        <v>3</v>
      </c>
      <c r="N4207">
        <v>0.08</v>
      </c>
      <c r="O4207">
        <v>1024.6300000000001</v>
      </c>
      <c r="P4207">
        <v>2499.1</v>
      </c>
      <c r="Q4207">
        <f>Table1[[#This Row],[OrderQuantity]]*Table1[[#This Row],[UnitPrice]]</f>
        <v>7497.2999999999993</v>
      </c>
      <c r="R4207">
        <f>Table1[[#This Row],[OrderQuantity]]*Table1[[#This Row],[UnitCost]]</f>
        <v>3073.8900000000003</v>
      </c>
      <c r="S4207">
        <f>Table1[[#This Row],[OrderQuantity]]*Table1[[#This Row],[UnitPrice]]*(1-Table1[[#This Row],[DiscountApplied]]) - (Table1[[#This Row],[OrderQuantity]]*Table1[[#This Row],[UnitCost]])</f>
        <v>3823.6259999999993</v>
      </c>
      <c r="T4207">
        <f>DATEDIF(Table1[[#This Row],[ShipDate]],Table1[[#This Row],[DeliveryDate]],"d")</f>
        <v>7</v>
      </c>
      <c r="U4207" t="str">
        <f t="shared" si="131"/>
        <v>On Time</v>
      </c>
    </row>
    <row r="4208" spans="1:21" x14ac:dyDescent="0.3">
      <c r="A4208" t="str">
        <f t="shared" si="130"/>
        <v>SO-004307</v>
      </c>
      <c r="B4208" t="s">
        <v>3</v>
      </c>
      <c r="C4208" t="s">
        <v>12</v>
      </c>
      <c r="D4208" s="1">
        <v>43700</v>
      </c>
      <c r="E4208" s="1">
        <v>43750</v>
      </c>
      <c r="F4208" s="1">
        <v>43763</v>
      </c>
      <c r="G4208" s="1">
        <v>43770</v>
      </c>
      <c r="H4208" t="s">
        <v>54</v>
      </c>
      <c r="I4208">
        <v>9</v>
      </c>
      <c r="J4208">
        <v>15</v>
      </c>
      <c r="K4208">
        <v>215</v>
      </c>
      <c r="L4208">
        <v>26</v>
      </c>
      <c r="M4208">
        <v>5</v>
      </c>
      <c r="N4208">
        <v>0.05</v>
      </c>
      <c r="O4208">
        <v>3644.8</v>
      </c>
      <c r="P4208">
        <v>5360</v>
      </c>
      <c r="Q4208">
        <f>Table1[[#This Row],[OrderQuantity]]*Table1[[#This Row],[UnitPrice]]</f>
        <v>26800</v>
      </c>
      <c r="R4208">
        <f>Table1[[#This Row],[OrderQuantity]]*Table1[[#This Row],[UnitCost]]</f>
        <v>18224</v>
      </c>
      <c r="S4208">
        <f>Table1[[#This Row],[OrderQuantity]]*Table1[[#This Row],[UnitPrice]]*(1-Table1[[#This Row],[DiscountApplied]]) - (Table1[[#This Row],[OrderQuantity]]*Table1[[#This Row],[UnitCost]])</f>
        <v>7236</v>
      </c>
      <c r="T4208">
        <f>DATEDIF(Table1[[#This Row],[ShipDate]],Table1[[#This Row],[DeliveryDate]],"d")</f>
        <v>7</v>
      </c>
      <c r="U4208" t="str">
        <f t="shared" si="131"/>
        <v>On Time</v>
      </c>
    </row>
    <row r="4209" spans="1:21" x14ac:dyDescent="0.3">
      <c r="A4209" t="str">
        <f t="shared" si="130"/>
        <v>SO-004308</v>
      </c>
      <c r="B4209" t="s">
        <v>3</v>
      </c>
      <c r="C4209" t="s">
        <v>10</v>
      </c>
      <c r="D4209" s="1">
        <v>43700</v>
      </c>
      <c r="E4209" s="1">
        <v>43750</v>
      </c>
      <c r="F4209" s="1">
        <v>43754</v>
      </c>
      <c r="G4209" s="1">
        <v>43758</v>
      </c>
      <c r="H4209" t="s">
        <v>54</v>
      </c>
      <c r="I4209">
        <v>6</v>
      </c>
      <c r="J4209">
        <v>4</v>
      </c>
      <c r="K4209">
        <v>150</v>
      </c>
      <c r="L4209">
        <v>23</v>
      </c>
      <c r="M4209">
        <v>5</v>
      </c>
      <c r="N4209">
        <v>0.1</v>
      </c>
      <c r="O4209">
        <v>788.32</v>
      </c>
      <c r="P4209">
        <v>1065.3</v>
      </c>
      <c r="Q4209">
        <f>Table1[[#This Row],[OrderQuantity]]*Table1[[#This Row],[UnitPrice]]</f>
        <v>5326.5</v>
      </c>
      <c r="R4209">
        <f>Table1[[#This Row],[OrderQuantity]]*Table1[[#This Row],[UnitCost]]</f>
        <v>3941.6000000000004</v>
      </c>
      <c r="S4209">
        <f>Table1[[#This Row],[OrderQuantity]]*Table1[[#This Row],[UnitPrice]]*(1-Table1[[#This Row],[DiscountApplied]]) - (Table1[[#This Row],[OrderQuantity]]*Table1[[#This Row],[UnitCost]])</f>
        <v>852.25</v>
      </c>
      <c r="T4209">
        <f>DATEDIF(Table1[[#This Row],[ShipDate]],Table1[[#This Row],[DeliveryDate]],"d")</f>
        <v>4</v>
      </c>
      <c r="U4209" t="str">
        <f t="shared" si="131"/>
        <v>On Time</v>
      </c>
    </row>
    <row r="4210" spans="1:21" x14ac:dyDescent="0.3">
      <c r="A4210" t="str">
        <f t="shared" si="130"/>
        <v>SO-004309</v>
      </c>
      <c r="B4210" t="s">
        <v>3</v>
      </c>
      <c r="C4210" t="s">
        <v>10</v>
      </c>
      <c r="D4210" s="1">
        <v>43700</v>
      </c>
      <c r="E4210" s="1">
        <v>43750</v>
      </c>
      <c r="F4210" s="1">
        <v>43769</v>
      </c>
      <c r="G4210" s="1">
        <v>43778</v>
      </c>
      <c r="H4210" t="s">
        <v>54</v>
      </c>
      <c r="I4210">
        <v>3</v>
      </c>
      <c r="J4210">
        <v>9</v>
      </c>
      <c r="K4210">
        <v>112</v>
      </c>
      <c r="L4210">
        <v>24</v>
      </c>
      <c r="M4210">
        <v>5</v>
      </c>
      <c r="N4210">
        <v>0.05</v>
      </c>
      <c r="O4210">
        <v>738.07</v>
      </c>
      <c r="P4210">
        <v>1025.0999999999999</v>
      </c>
      <c r="Q4210">
        <f>Table1[[#This Row],[OrderQuantity]]*Table1[[#This Row],[UnitPrice]]</f>
        <v>5125.5</v>
      </c>
      <c r="R4210">
        <f>Table1[[#This Row],[OrderQuantity]]*Table1[[#This Row],[UnitCost]]</f>
        <v>3690.3500000000004</v>
      </c>
      <c r="S4210">
        <f>Table1[[#This Row],[OrderQuantity]]*Table1[[#This Row],[UnitPrice]]*(1-Table1[[#This Row],[DiscountApplied]]) - (Table1[[#This Row],[OrderQuantity]]*Table1[[#This Row],[UnitCost]])</f>
        <v>1178.8749999999991</v>
      </c>
      <c r="T4210">
        <f>DATEDIF(Table1[[#This Row],[ShipDate]],Table1[[#This Row],[DeliveryDate]],"d")</f>
        <v>9</v>
      </c>
      <c r="U4210" t="str">
        <f t="shared" si="131"/>
        <v>Late</v>
      </c>
    </row>
    <row r="4211" spans="1:21" x14ac:dyDescent="0.3">
      <c r="A4211" t="str">
        <f t="shared" si="130"/>
        <v>SO-004310</v>
      </c>
      <c r="B4211" t="s">
        <v>3</v>
      </c>
      <c r="C4211" t="s">
        <v>10</v>
      </c>
      <c r="D4211" s="1">
        <v>43600</v>
      </c>
      <c r="E4211" s="1">
        <v>43750</v>
      </c>
      <c r="F4211" s="1">
        <v>43770</v>
      </c>
      <c r="G4211" s="1">
        <v>43773</v>
      </c>
      <c r="H4211" t="s">
        <v>54</v>
      </c>
      <c r="I4211">
        <v>6</v>
      </c>
      <c r="J4211">
        <v>46</v>
      </c>
      <c r="K4211">
        <v>164</v>
      </c>
      <c r="L4211">
        <v>5</v>
      </c>
      <c r="M4211">
        <v>4</v>
      </c>
      <c r="N4211">
        <v>0.15</v>
      </c>
      <c r="O4211">
        <v>912</v>
      </c>
      <c r="P4211">
        <v>1112.2</v>
      </c>
      <c r="Q4211">
        <f>Table1[[#This Row],[OrderQuantity]]*Table1[[#This Row],[UnitPrice]]</f>
        <v>4448.8</v>
      </c>
      <c r="R4211">
        <f>Table1[[#This Row],[OrderQuantity]]*Table1[[#This Row],[UnitCost]]</f>
        <v>3648</v>
      </c>
      <c r="S4211">
        <f>Table1[[#This Row],[OrderQuantity]]*Table1[[#This Row],[UnitPrice]]*(1-Table1[[#This Row],[DiscountApplied]]) - (Table1[[#This Row],[OrderQuantity]]*Table1[[#This Row],[UnitCost]])</f>
        <v>133.48000000000002</v>
      </c>
      <c r="T4211">
        <f>DATEDIF(Table1[[#This Row],[ShipDate]],Table1[[#This Row],[DeliveryDate]],"d")</f>
        <v>3</v>
      </c>
      <c r="U4211" t="str">
        <f t="shared" si="131"/>
        <v>On Time</v>
      </c>
    </row>
    <row r="4212" spans="1:21" x14ac:dyDescent="0.3">
      <c r="A4212" t="str">
        <f t="shared" si="130"/>
        <v>SO-004311</v>
      </c>
      <c r="B4212" t="s">
        <v>3</v>
      </c>
      <c r="C4212" t="s">
        <v>11</v>
      </c>
      <c r="D4212" s="1">
        <v>43700</v>
      </c>
      <c r="E4212" s="1">
        <v>43751</v>
      </c>
      <c r="F4212" s="1">
        <v>43753</v>
      </c>
      <c r="G4212" s="1">
        <v>43757</v>
      </c>
      <c r="H4212" t="s">
        <v>54</v>
      </c>
      <c r="I4212">
        <v>9</v>
      </c>
      <c r="J4212">
        <v>12</v>
      </c>
      <c r="K4212">
        <v>268</v>
      </c>
      <c r="L4212">
        <v>38</v>
      </c>
      <c r="M4212">
        <v>3</v>
      </c>
      <c r="N4212">
        <v>0.05</v>
      </c>
      <c r="O4212">
        <v>631.41</v>
      </c>
      <c r="P4212">
        <v>1018.4</v>
      </c>
      <c r="Q4212">
        <f>Table1[[#This Row],[OrderQuantity]]*Table1[[#This Row],[UnitPrice]]</f>
        <v>3055.2</v>
      </c>
      <c r="R4212">
        <f>Table1[[#This Row],[OrderQuantity]]*Table1[[#This Row],[UnitCost]]</f>
        <v>1894.23</v>
      </c>
      <c r="S4212">
        <f>Table1[[#This Row],[OrderQuantity]]*Table1[[#This Row],[UnitPrice]]*(1-Table1[[#This Row],[DiscountApplied]]) - (Table1[[#This Row],[OrderQuantity]]*Table1[[#This Row],[UnitCost]])</f>
        <v>1008.2099999999996</v>
      </c>
      <c r="T4212">
        <f>DATEDIF(Table1[[#This Row],[ShipDate]],Table1[[#This Row],[DeliveryDate]],"d")</f>
        <v>4</v>
      </c>
      <c r="U4212" t="str">
        <f t="shared" si="131"/>
        <v>On Time</v>
      </c>
    </row>
    <row r="4213" spans="1:21" x14ac:dyDescent="0.3">
      <c r="A4213" t="str">
        <f t="shared" si="130"/>
        <v>SO-004312</v>
      </c>
      <c r="B4213" t="s">
        <v>3</v>
      </c>
      <c r="C4213" t="s">
        <v>9</v>
      </c>
      <c r="D4213" s="1">
        <v>43600</v>
      </c>
      <c r="E4213" s="1">
        <v>43751</v>
      </c>
      <c r="F4213" s="1">
        <v>43777</v>
      </c>
      <c r="G4213" s="1">
        <v>43783</v>
      </c>
      <c r="H4213" t="s">
        <v>54</v>
      </c>
      <c r="I4213">
        <v>1</v>
      </c>
      <c r="J4213">
        <v>35</v>
      </c>
      <c r="K4213">
        <v>73</v>
      </c>
      <c r="L4213">
        <v>38</v>
      </c>
      <c r="M4213">
        <v>2</v>
      </c>
      <c r="N4213">
        <v>0.1</v>
      </c>
      <c r="O4213">
        <v>880.92</v>
      </c>
      <c r="P4213">
        <v>1159.0999999999999</v>
      </c>
      <c r="Q4213">
        <f>Table1[[#This Row],[OrderQuantity]]*Table1[[#This Row],[UnitPrice]]</f>
        <v>2318.1999999999998</v>
      </c>
      <c r="R4213">
        <f>Table1[[#This Row],[OrderQuantity]]*Table1[[#This Row],[UnitCost]]</f>
        <v>1761.84</v>
      </c>
      <c r="S4213">
        <f>Table1[[#This Row],[OrderQuantity]]*Table1[[#This Row],[UnitPrice]]*(1-Table1[[#This Row],[DiscountApplied]]) - (Table1[[#This Row],[OrderQuantity]]*Table1[[#This Row],[UnitCost]])</f>
        <v>324.54000000000019</v>
      </c>
      <c r="T4213">
        <f>DATEDIF(Table1[[#This Row],[ShipDate]],Table1[[#This Row],[DeliveryDate]],"d")</f>
        <v>6</v>
      </c>
      <c r="U4213" t="str">
        <f t="shared" si="131"/>
        <v>On Time</v>
      </c>
    </row>
    <row r="4214" spans="1:21" x14ac:dyDescent="0.3">
      <c r="A4214" t="str">
        <f t="shared" si="130"/>
        <v>SO-004313</v>
      </c>
      <c r="B4214" t="s">
        <v>3</v>
      </c>
      <c r="C4214" t="s">
        <v>10</v>
      </c>
      <c r="D4214" s="1">
        <v>43600</v>
      </c>
      <c r="E4214" s="1">
        <v>43751</v>
      </c>
      <c r="F4214" s="1">
        <v>43775</v>
      </c>
      <c r="G4214" s="1">
        <v>43776</v>
      </c>
      <c r="H4214" t="s">
        <v>54</v>
      </c>
      <c r="I4214">
        <v>8</v>
      </c>
      <c r="J4214">
        <v>12</v>
      </c>
      <c r="K4214">
        <v>190</v>
      </c>
      <c r="L4214">
        <v>20</v>
      </c>
      <c r="M4214">
        <v>2</v>
      </c>
      <c r="N4214">
        <v>0.15</v>
      </c>
      <c r="O4214">
        <v>1871.71</v>
      </c>
      <c r="P4214">
        <v>2599.6</v>
      </c>
      <c r="Q4214">
        <f>Table1[[#This Row],[OrderQuantity]]*Table1[[#This Row],[UnitPrice]]</f>
        <v>5199.2</v>
      </c>
      <c r="R4214">
        <f>Table1[[#This Row],[OrderQuantity]]*Table1[[#This Row],[UnitCost]]</f>
        <v>3743.42</v>
      </c>
      <c r="S4214">
        <f>Table1[[#This Row],[OrderQuantity]]*Table1[[#This Row],[UnitPrice]]*(1-Table1[[#This Row],[DiscountApplied]]) - (Table1[[#This Row],[OrderQuantity]]*Table1[[#This Row],[UnitCost]])</f>
        <v>675.89999999999964</v>
      </c>
      <c r="T4214">
        <f>DATEDIF(Table1[[#This Row],[ShipDate]],Table1[[#This Row],[DeliveryDate]],"d")</f>
        <v>1</v>
      </c>
      <c r="U4214" t="str">
        <f t="shared" si="131"/>
        <v>On Time</v>
      </c>
    </row>
    <row r="4215" spans="1:21" x14ac:dyDescent="0.3">
      <c r="A4215" t="str">
        <f t="shared" si="130"/>
        <v>SO-004314</v>
      </c>
      <c r="B4215" t="s">
        <v>3</v>
      </c>
      <c r="C4215" t="s">
        <v>10</v>
      </c>
      <c r="D4215" s="1">
        <v>43700</v>
      </c>
      <c r="E4215" s="1">
        <v>43751</v>
      </c>
      <c r="F4215" s="1">
        <v>43768</v>
      </c>
      <c r="G4215" s="1">
        <v>43776</v>
      </c>
      <c r="H4215" t="s">
        <v>54</v>
      </c>
      <c r="I4215">
        <v>1</v>
      </c>
      <c r="J4215">
        <v>8</v>
      </c>
      <c r="K4215">
        <v>120</v>
      </c>
      <c r="L4215">
        <v>46</v>
      </c>
      <c r="M4215">
        <v>4</v>
      </c>
      <c r="N4215">
        <v>0.15</v>
      </c>
      <c r="O4215">
        <v>185.86</v>
      </c>
      <c r="P4215">
        <v>254.6</v>
      </c>
      <c r="Q4215">
        <f>Table1[[#This Row],[OrderQuantity]]*Table1[[#This Row],[UnitPrice]]</f>
        <v>1018.4</v>
      </c>
      <c r="R4215">
        <f>Table1[[#This Row],[OrderQuantity]]*Table1[[#This Row],[UnitCost]]</f>
        <v>743.44</v>
      </c>
      <c r="S4215">
        <f>Table1[[#This Row],[OrderQuantity]]*Table1[[#This Row],[UnitPrice]]*(1-Table1[[#This Row],[DiscountApplied]]) - (Table1[[#This Row],[OrderQuantity]]*Table1[[#This Row],[UnitCost]])</f>
        <v>122.19999999999993</v>
      </c>
      <c r="T4215">
        <f>DATEDIF(Table1[[#This Row],[ShipDate]],Table1[[#This Row],[DeliveryDate]],"d")</f>
        <v>8</v>
      </c>
      <c r="U4215" t="str">
        <f t="shared" si="131"/>
        <v>Late</v>
      </c>
    </row>
    <row r="4216" spans="1:21" x14ac:dyDescent="0.3">
      <c r="A4216" t="str">
        <f t="shared" si="130"/>
        <v>SO-004315</v>
      </c>
      <c r="B4216" t="s">
        <v>3</v>
      </c>
      <c r="C4216" t="s">
        <v>11</v>
      </c>
      <c r="D4216" s="1">
        <v>43700</v>
      </c>
      <c r="E4216" s="1">
        <v>43751</v>
      </c>
      <c r="F4216" s="1">
        <v>43773</v>
      </c>
      <c r="G4216" s="1">
        <v>43781</v>
      </c>
      <c r="H4216" t="s">
        <v>54</v>
      </c>
      <c r="I4216">
        <v>7</v>
      </c>
      <c r="J4216">
        <v>23</v>
      </c>
      <c r="K4216">
        <v>291</v>
      </c>
      <c r="L4216">
        <v>22</v>
      </c>
      <c r="M4216">
        <v>4</v>
      </c>
      <c r="N4216">
        <v>0.08</v>
      </c>
      <c r="O4216">
        <v>4406.72</v>
      </c>
      <c r="P4216">
        <v>5440.4</v>
      </c>
      <c r="Q4216">
        <f>Table1[[#This Row],[OrderQuantity]]*Table1[[#This Row],[UnitPrice]]</f>
        <v>21761.599999999999</v>
      </c>
      <c r="R4216">
        <f>Table1[[#This Row],[OrderQuantity]]*Table1[[#This Row],[UnitCost]]</f>
        <v>17626.88</v>
      </c>
      <c r="S4216">
        <f>Table1[[#This Row],[OrderQuantity]]*Table1[[#This Row],[UnitPrice]]*(1-Table1[[#This Row],[DiscountApplied]]) - (Table1[[#This Row],[OrderQuantity]]*Table1[[#This Row],[UnitCost]])</f>
        <v>2393.7919999999976</v>
      </c>
      <c r="T4216">
        <f>DATEDIF(Table1[[#This Row],[ShipDate]],Table1[[#This Row],[DeliveryDate]],"d")</f>
        <v>8</v>
      </c>
      <c r="U4216" t="str">
        <f t="shared" si="131"/>
        <v>Late</v>
      </c>
    </row>
    <row r="4217" spans="1:21" x14ac:dyDescent="0.3">
      <c r="A4217" t="str">
        <f t="shared" si="130"/>
        <v>SO-004316</v>
      </c>
      <c r="B4217" t="s">
        <v>3</v>
      </c>
      <c r="C4217" t="s">
        <v>13</v>
      </c>
      <c r="D4217" s="1">
        <v>43700</v>
      </c>
      <c r="E4217" s="1">
        <v>43751</v>
      </c>
      <c r="F4217" s="1">
        <v>43773</v>
      </c>
      <c r="G4217" s="1">
        <v>43775</v>
      </c>
      <c r="H4217" t="s">
        <v>54</v>
      </c>
      <c r="I4217">
        <v>11</v>
      </c>
      <c r="J4217">
        <v>19</v>
      </c>
      <c r="K4217">
        <v>53</v>
      </c>
      <c r="L4217">
        <v>14</v>
      </c>
      <c r="M4217">
        <v>1</v>
      </c>
      <c r="N4217">
        <v>0.05</v>
      </c>
      <c r="O4217">
        <v>879.84</v>
      </c>
      <c r="P4217">
        <v>1795.6</v>
      </c>
      <c r="Q4217">
        <f>Table1[[#This Row],[OrderQuantity]]*Table1[[#This Row],[UnitPrice]]</f>
        <v>1795.6</v>
      </c>
      <c r="R4217">
        <f>Table1[[#This Row],[OrderQuantity]]*Table1[[#This Row],[UnitCost]]</f>
        <v>879.84</v>
      </c>
      <c r="S4217">
        <f>Table1[[#This Row],[OrderQuantity]]*Table1[[#This Row],[UnitPrice]]*(1-Table1[[#This Row],[DiscountApplied]]) - (Table1[[#This Row],[OrderQuantity]]*Table1[[#This Row],[UnitCost]])</f>
        <v>825.9799999999999</v>
      </c>
      <c r="T4217">
        <f>DATEDIF(Table1[[#This Row],[ShipDate]],Table1[[#This Row],[DeliveryDate]],"d")</f>
        <v>2</v>
      </c>
      <c r="U4217" t="str">
        <f t="shared" si="131"/>
        <v>On Time</v>
      </c>
    </row>
    <row r="4218" spans="1:21" x14ac:dyDescent="0.3">
      <c r="A4218" t="str">
        <f t="shared" si="130"/>
        <v>SO-004317</v>
      </c>
      <c r="B4218" t="s">
        <v>3</v>
      </c>
      <c r="C4218" t="s">
        <v>10</v>
      </c>
      <c r="D4218" s="1">
        <v>43600</v>
      </c>
      <c r="E4218" s="1">
        <v>43751</v>
      </c>
      <c r="F4218" s="1">
        <v>43764</v>
      </c>
      <c r="G4218" s="1">
        <v>43771</v>
      </c>
      <c r="H4218" t="s">
        <v>54</v>
      </c>
      <c r="I4218">
        <v>5</v>
      </c>
      <c r="J4218">
        <v>18</v>
      </c>
      <c r="K4218">
        <v>194</v>
      </c>
      <c r="L4218">
        <v>38</v>
      </c>
      <c r="M4218">
        <v>6</v>
      </c>
      <c r="N4218">
        <v>0.2</v>
      </c>
      <c r="O4218">
        <v>4100.2700000000004</v>
      </c>
      <c r="P4218">
        <v>5540.9</v>
      </c>
      <c r="Q4218">
        <f>Table1[[#This Row],[OrderQuantity]]*Table1[[#This Row],[UnitPrice]]</f>
        <v>33245.399999999994</v>
      </c>
      <c r="R4218">
        <f>Table1[[#This Row],[OrderQuantity]]*Table1[[#This Row],[UnitCost]]</f>
        <v>24601.620000000003</v>
      </c>
      <c r="S4218">
        <f>Table1[[#This Row],[OrderQuantity]]*Table1[[#This Row],[UnitPrice]]*(1-Table1[[#This Row],[DiscountApplied]]) - (Table1[[#This Row],[OrderQuantity]]*Table1[[#This Row],[UnitCost]])</f>
        <v>1994.6999999999935</v>
      </c>
      <c r="T4218">
        <f>DATEDIF(Table1[[#This Row],[ShipDate]],Table1[[#This Row],[DeliveryDate]],"d")</f>
        <v>7</v>
      </c>
      <c r="U4218" t="str">
        <f t="shared" si="131"/>
        <v>On Time</v>
      </c>
    </row>
    <row r="4219" spans="1:21" x14ac:dyDescent="0.3">
      <c r="A4219" t="str">
        <f t="shared" si="130"/>
        <v>SO-004318</v>
      </c>
      <c r="B4219" t="s">
        <v>2</v>
      </c>
      <c r="C4219" t="s">
        <v>8</v>
      </c>
      <c r="D4219" s="1">
        <v>43700</v>
      </c>
      <c r="E4219" s="1">
        <v>43752</v>
      </c>
      <c r="F4219" s="1">
        <v>43760</v>
      </c>
      <c r="G4219" s="1">
        <v>43762</v>
      </c>
      <c r="H4219" t="s">
        <v>54</v>
      </c>
      <c r="I4219">
        <v>22</v>
      </c>
      <c r="J4219">
        <v>37</v>
      </c>
      <c r="K4219">
        <v>365</v>
      </c>
      <c r="L4219">
        <v>24</v>
      </c>
      <c r="M4219">
        <v>5</v>
      </c>
      <c r="N4219">
        <v>0.08</v>
      </c>
      <c r="O4219">
        <v>4573.09</v>
      </c>
      <c r="P4219">
        <v>5380.1</v>
      </c>
      <c r="Q4219">
        <f>Table1[[#This Row],[OrderQuantity]]*Table1[[#This Row],[UnitPrice]]</f>
        <v>26900.5</v>
      </c>
      <c r="R4219">
        <f>Table1[[#This Row],[OrderQuantity]]*Table1[[#This Row],[UnitCost]]</f>
        <v>22865.45</v>
      </c>
      <c r="S4219">
        <f>Table1[[#This Row],[OrderQuantity]]*Table1[[#This Row],[UnitPrice]]*(1-Table1[[#This Row],[DiscountApplied]]) - (Table1[[#This Row],[OrderQuantity]]*Table1[[#This Row],[UnitCost]])</f>
        <v>1883.010000000002</v>
      </c>
      <c r="T4219">
        <f>DATEDIF(Table1[[#This Row],[ShipDate]],Table1[[#This Row],[DeliveryDate]],"d")</f>
        <v>2</v>
      </c>
      <c r="U4219" t="str">
        <f t="shared" si="131"/>
        <v>On Time</v>
      </c>
    </row>
    <row r="4220" spans="1:21" x14ac:dyDescent="0.3">
      <c r="A4220" t="str">
        <f t="shared" si="130"/>
        <v>SO-004319</v>
      </c>
      <c r="B4220" t="s">
        <v>5</v>
      </c>
      <c r="C4220" t="s">
        <v>8</v>
      </c>
      <c r="D4220" s="1">
        <v>43600</v>
      </c>
      <c r="E4220" s="1">
        <v>43752</v>
      </c>
      <c r="F4220" s="1">
        <v>43778</v>
      </c>
      <c r="G4220" s="1">
        <v>43783</v>
      </c>
      <c r="H4220" t="s">
        <v>54</v>
      </c>
      <c r="I4220">
        <v>26</v>
      </c>
      <c r="J4220">
        <v>14</v>
      </c>
      <c r="K4220">
        <v>338</v>
      </c>
      <c r="L4220">
        <v>8</v>
      </c>
      <c r="M4220">
        <v>6</v>
      </c>
      <c r="N4220">
        <v>0.1</v>
      </c>
      <c r="O4220">
        <v>520.99</v>
      </c>
      <c r="P4220">
        <v>1085.4000000000001</v>
      </c>
      <c r="Q4220">
        <f>Table1[[#This Row],[OrderQuantity]]*Table1[[#This Row],[UnitPrice]]</f>
        <v>6512.4000000000005</v>
      </c>
      <c r="R4220">
        <f>Table1[[#This Row],[OrderQuantity]]*Table1[[#This Row],[UnitCost]]</f>
        <v>3125.94</v>
      </c>
      <c r="S4220">
        <f>Table1[[#This Row],[OrderQuantity]]*Table1[[#This Row],[UnitPrice]]*(1-Table1[[#This Row],[DiscountApplied]]) - (Table1[[#This Row],[OrderQuantity]]*Table1[[#This Row],[UnitCost]])</f>
        <v>2735.2200000000007</v>
      </c>
      <c r="T4220">
        <f>DATEDIF(Table1[[#This Row],[ShipDate]],Table1[[#This Row],[DeliveryDate]],"d")</f>
        <v>5</v>
      </c>
      <c r="U4220" t="str">
        <f t="shared" si="131"/>
        <v>On Time</v>
      </c>
    </row>
    <row r="4221" spans="1:21" x14ac:dyDescent="0.3">
      <c r="A4221" t="str">
        <f t="shared" si="130"/>
        <v>SO-004320</v>
      </c>
      <c r="B4221" t="s">
        <v>2</v>
      </c>
      <c r="C4221" t="s">
        <v>12</v>
      </c>
      <c r="D4221" s="1">
        <v>43600</v>
      </c>
      <c r="E4221" s="1">
        <v>43752</v>
      </c>
      <c r="F4221" s="1">
        <v>43768</v>
      </c>
      <c r="G4221" s="1">
        <v>43776</v>
      </c>
      <c r="H4221" t="s">
        <v>54</v>
      </c>
      <c r="I4221">
        <v>21</v>
      </c>
      <c r="J4221">
        <v>27</v>
      </c>
      <c r="K4221">
        <v>225</v>
      </c>
      <c r="L4221">
        <v>25</v>
      </c>
      <c r="M4221">
        <v>4</v>
      </c>
      <c r="N4221">
        <v>0.05</v>
      </c>
      <c r="O4221">
        <v>701.16</v>
      </c>
      <c r="P4221">
        <v>1078.7</v>
      </c>
      <c r="Q4221">
        <f>Table1[[#This Row],[OrderQuantity]]*Table1[[#This Row],[UnitPrice]]</f>
        <v>4314.8</v>
      </c>
      <c r="R4221">
        <f>Table1[[#This Row],[OrderQuantity]]*Table1[[#This Row],[UnitCost]]</f>
        <v>2804.64</v>
      </c>
      <c r="S4221">
        <f>Table1[[#This Row],[OrderQuantity]]*Table1[[#This Row],[UnitPrice]]*(1-Table1[[#This Row],[DiscountApplied]]) - (Table1[[#This Row],[OrderQuantity]]*Table1[[#This Row],[UnitCost]])</f>
        <v>1294.4200000000005</v>
      </c>
      <c r="T4221">
        <f>DATEDIF(Table1[[#This Row],[ShipDate]],Table1[[#This Row],[DeliveryDate]],"d")</f>
        <v>8</v>
      </c>
      <c r="U4221" t="str">
        <f t="shared" si="131"/>
        <v>Late</v>
      </c>
    </row>
    <row r="4222" spans="1:21" x14ac:dyDescent="0.3">
      <c r="A4222" t="str">
        <f t="shared" si="130"/>
        <v>SO-004321</v>
      </c>
      <c r="B4222" t="s">
        <v>3</v>
      </c>
      <c r="C4222" t="s">
        <v>11</v>
      </c>
      <c r="D4222" s="1">
        <v>43600</v>
      </c>
      <c r="E4222" s="1">
        <v>43752</v>
      </c>
      <c r="F4222" s="1">
        <v>43758</v>
      </c>
      <c r="G4222" s="1">
        <v>43759</v>
      </c>
      <c r="H4222" t="s">
        <v>54</v>
      </c>
      <c r="I4222">
        <v>4</v>
      </c>
      <c r="J4222">
        <v>10</v>
      </c>
      <c r="K4222">
        <v>295</v>
      </c>
      <c r="L4222">
        <v>13</v>
      </c>
      <c r="M4222">
        <v>3</v>
      </c>
      <c r="N4222">
        <v>0.08</v>
      </c>
      <c r="O4222">
        <v>526.62</v>
      </c>
      <c r="P4222">
        <v>877.7</v>
      </c>
      <c r="Q4222">
        <f>Table1[[#This Row],[OrderQuantity]]*Table1[[#This Row],[UnitPrice]]</f>
        <v>2633.1000000000004</v>
      </c>
      <c r="R4222">
        <f>Table1[[#This Row],[OrderQuantity]]*Table1[[#This Row],[UnitCost]]</f>
        <v>1579.8600000000001</v>
      </c>
      <c r="S4222">
        <f>Table1[[#This Row],[OrderQuantity]]*Table1[[#This Row],[UnitPrice]]*(1-Table1[[#This Row],[DiscountApplied]]) - (Table1[[#This Row],[OrderQuantity]]*Table1[[#This Row],[UnitCost]])</f>
        <v>842.5920000000001</v>
      </c>
      <c r="T4222">
        <f>DATEDIF(Table1[[#This Row],[ShipDate]],Table1[[#This Row],[DeliveryDate]],"d")</f>
        <v>1</v>
      </c>
      <c r="U4222" t="str">
        <f t="shared" si="131"/>
        <v>On Time</v>
      </c>
    </row>
    <row r="4223" spans="1:21" x14ac:dyDescent="0.3">
      <c r="A4223" t="str">
        <f t="shared" si="130"/>
        <v>SO-004322</v>
      </c>
      <c r="B4223" t="s">
        <v>3</v>
      </c>
      <c r="C4223" t="s">
        <v>10</v>
      </c>
      <c r="D4223" s="1">
        <v>43700</v>
      </c>
      <c r="E4223" s="1">
        <v>43752</v>
      </c>
      <c r="F4223" s="1">
        <v>43769</v>
      </c>
      <c r="G4223" s="1">
        <v>43778</v>
      </c>
      <c r="H4223" t="s">
        <v>54</v>
      </c>
      <c r="I4223">
        <v>1</v>
      </c>
      <c r="J4223">
        <v>21</v>
      </c>
      <c r="K4223">
        <v>140</v>
      </c>
      <c r="L4223">
        <v>38</v>
      </c>
      <c r="M4223">
        <v>1</v>
      </c>
      <c r="N4223">
        <v>0.08</v>
      </c>
      <c r="O4223">
        <v>1216.72</v>
      </c>
      <c r="P4223">
        <v>3041.8</v>
      </c>
      <c r="Q4223">
        <f>Table1[[#This Row],[OrderQuantity]]*Table1[[#This Row],[UnitPrice]]</f>
        <v>3041.8</v>
      </c>
      <c r="R4223">
        <f>Table1[[#This Row],[OrderQuantity]]*Table1[[#This Row],[UnitCost]]</f>
        <v>1216.72</v>
      </c>
      <c r="S4223">
        <f>Table1[[#This Row],[OrderQuantity]]*Table1[[#This Row],[UnitPrice]]*(1-Table1[[#This Row],[DiscountApplied]]) - (Table1[[#This Row],[OrderQuantity]]*Table1[[#This Row],[UnitCost]])</f>
        <v>1581.7360000000001</v>
      </c>
      <c r="T4223">
        <f>DATEDIF(Table1[[#This Row],[ShipDate]],Table1[[#This Row],[DeliveryDate]],"d")</f>
        <v>9</v>
      </c>
      <c r="U4223" t="str">
        <f t="shared" si="131"/>
        <v>Late</v>
      </c>
    </row>
    <row r="4224" spans="1:21" x14ac:dyDescent="0.3">
      <c r="A4224" t="str">
        <f t="shared" si="130"/>
        <v>SO-004323</v>
      </c>
      <c r="B4224" t="s">
        <v>3</v>
      </c>
      <c r="C4224" t="s">
        <v>10</v>
      </c>
      <c r="D4224" s="1">
        <v>43600</v>
      </c>
      <c r="E4224" s="1">
        <v>43753</v>
      </c>
      <c r="F4224" s="1">
        <v>43755</v>
      </c>
      <c r="G4224" s="1">
        <v>43757</v>
      </c>
      <c r="H4224" t="s">
        <v>54</v>
      </c>
      <c r="I4224">
        <v>2</v>
      </c>
      <c r="J4224">
        <v>45</v>
      </c>
      <c r="K4224">
        <v>138</v>
      </c>
      <c r="L4224">
        <v>19</v>
      </c>
      <c r="M4224">
        <v>2</v>
      </c>
      <c r="N4224">
        <v>0.3</v>
      </c>
      <c r="O4224">
        <v>2927.57</v>
      </c>
      <c r="P4224">
        <v>6505.7</v>
      </c>
      <c r="Q4224">
        <f>Table1[[#This Row],[OrderQuantity]]*Table1[[#This Row],[UnitPrice]]</f>
        <v>13011.4</v>
      </c>
      <c r="R4224">
        <f>Table1[[#This Row],[OrderQuantity]]*Table1[[#This Row],[UnitCost]]</f>
        <v>5855.14</v>
      </c>
      <c r="S4224">
        <f>Table1[[#This Row],[OrderQuantity]]*Table1[[#This Row],[UnitPrice]]*(1-Table1[[#This Row],[DiscountApplied]]) - (Table1[[#This Row],[OrderQuantity]]*Table1[[#This Row],[UnitCost]])</f>
        <v>3252.8399999999992</v>
      </c>
      <c r="T4224">
        <f>DATEDIF(Table1[[#This Row],[ShipDate]],Table1[[#This Row],[DeliveryDate]],"d")</f>
        <v>2</v>
      </c>
      <c r="U4224" t="str">
        <f t="shared" si="131"/>
        <v>On Time</v>
      </c>
    </row>
    <row r="4225" spans="1:21" x14ac:dyDescent="0.3">
      <c r="A4225" t="str">
        <f t="shared" si="130"/>
        <v>SO-004324</v>
      </c>
      <c r="B4225" t="s">
        <v>3</v>
      </c>
      <c r="C4225" t="s">
        <v>12</v>
      </c>
      <c r="D4225" s="1">
        <v>43700</v>
      </c>
      <c r="E4225" s="1">
        <v>43753</v>
      </c>
      <c r="F4225" s="1">
        <v>43764</v>
      </c>
      <c r="G4225" s="1">
        <v>43773</v>
      </c>
      <c r="H4225" t="s">
        <v>54</v>
      </c>
      <c r="I4225">
        <v>1</v>
      </c>
      <c r="J4225">
        <v>45</v>
      </c>
      <c r="K4225">
        <v>235</v>
      </c>
      <c r="L4225">
        <v>30</v>
      </c>
      <c r="M4225">
        <v>8</v>
      </c>
      <c r="N4225">
        <v>0.4</v>
      </c>
      <c r="O4225">
        <v>442.2</v>
      </c>
      <c r="P4225">
        <v>1105.5</v>
      </c>
      <c r="Q4225">
        <f>Table1[[#This Row],[OrderQuantity]]*Table1[[#This Row],[UnitPrice]]</f>
        <v>8844</v>
      </c>
      <c r="R4225">
        <f>Table1[[#This Row],[OrderQuantity]]*Table1[[#This Row],[UnitCost]]</f>
        <v>3537.6</v>
      </c>
      <c r="S4225">
        <f>Table1[[#This Row],[OrderQuantity]]*Table1[[#This Row],[UnitPrice]]*(1-Table1[[#This Row],[DiscountApplied]]) - (Table1[[#This Row],[OrderQuantity]]*Table1[[#This Row],[UnitCost]])</f>
        <v>1768.7999999999997</v>
      </c>
      <c r="T4225">
        <f>DATEDIF(Table1[[#This Row],[ShipDate]],Table1[[#This Row],[DeliveryDate]],"d")</f>
        <v>9</v>
      </c>
      <c r="U4225" t="str">
        <f t="shared" si="131"/>
        <v>Late</v>
      </c>
    </row>
    <row r="4226" spans="1:21" x14ac:dyDescent="0.3">
      <c r="A4226" t="str">
        <f t="shared" ref="A4226:A4289" si="132">"SO-" &amp; TEXT(ROW(A4226)+99,"000000")</f>
        <v>SO-004325</v>
      </c>
      <c r="B4226" t="s">
        <v>3</v>
      </c>
      <c r="C4226" t="s">
        <v>11</v>
      </c>
      <c r="D4226" s="1">
        <v>43600</v>
      </c>
      <c r="E4226" s="1">
        <v>43753</v>
      </c>
      <c r="F4226" s="1">
        <v>43755</v>
      </c>
      <c r="G4226" s="1">
        <v>43761</v>
      </c>
      <c r="H4226" t="s">
        <v>54</v>
      </c>
      <c r="I4226">
        <v>5</v>
      </c>
      <c r="J4226">
        <v>40</v>
      </c>
      <c r="K4226">
        <v>290</v>
      </c>
      <c r="L4226">
        <v>36</v>
      </c>
      <c r="M4226">
        <v>6</v>
      </c>
      <c r="N4226">
        <v>0.08</v>
      </c>
      <c r="O4226">
        <v>668.93</v>
      </c>
      <c r="P4226">
        <v>1045.2</v>
      </c>
      <c r="Q4226">
        <f>Table1[[#This Row],[OrderQuantity]]*Table1[[#This Row],[UnitPrice]]</f>
        <v>6271.2000000000007</v>
      </c>
      <c r="R4226">
        <f>Table1[[#This Row],[OrderQuantity]]*Table1[[#This Row],[UnitCost]]</f>
        <v>4013.58</v>
      </c>
      <c r="S4226">
        <f>Table1[[#This Row],[OrderQuantity]]*Table1[[#This Row],[UnitPrice]]*(1-Table1[[#This Row],[DiscountApplied]]) - (Table1[[#This Row],[OrderQuantity]]*Table1[[#This Row],[UnitCost]])</f>
        <v>1755.9240000000009</v>
      </c>
      <c r="T4226">
        <f>DATEDIF(Table1[[#This Row],[ShipDate]],Table1[[#This Row],[DeliveryDate]],"d")</f>
        <v>6</v>
      </c>
      <c r="U4226" t="str">
        <f t="shared" ref="U4226:U4289" si="133">IF(T4226&gt;7,"Late","On Time")</f>
        <v>On Time</v>
      </c>
    </row>
    <row r="4227" spans="1:21" x14ac:dyDescent="0.3">
      <c r="A4227" t="str">
        <f t="shared" si="132"/>
        <v>SO-004326</v>
      </c>
      <c r="B4227" t="s">
        <v>3</v>
      </c>
      <c r="C4227" t="s">
        <v>10</v>
      </c>
      <c r="D4227" s="1">
        <v>43600</v>
      </c>
      <c r="E4227" s="1">
        <v>43753</v>
      </c>
      <c r="F4227" s="1">
        <v>43765</v>
      </c>
      <c r="G4227" s="1">
        <v>43772</v>
      </c>
      <c r="H4227" t="s">
        <v>54</v>
      </c>
      <c r="I4227">
        <v>9</v>
      </c>
      <c r="J4227">
        <v>44</v>
      </c>
      <c r="K4227">
        <v>164</v>
      </c>
      <c r="L4227">
        <v>7</v>
      </c>
      <c r="M4227">
        <v>1</v>
      </c>
      <c r="N4227">
        <v>0.05</v>
      </c>
      <c r="O4227">
        <v>3488.36</v>
      </c>
      <c r="P4227">
        <v>5366.7</v>
      </c>
      <c r="Q4227">
        <f>Table1[[#This Row],[OrderQuantity]]*Table1[[#This Row],[UnitPrice]]</f>
        <v>5366.7</v>
      </c>
      <c r="R4227">
        <f>Table1[[#This Row],[OrderQuantity]]*Table1[[#This Row],[UnitCost]]</f>
        <v>3488.36</v>
      </c>
      <c r="S4227">
        <f>Table1[[#This Row],[OrderQuantity]]*Table1[[#This Row],[UnitPrice]]*(1-Table1[[#This Row],[DiscountApplied]]) - (Table1[[#This Row],[OrderQuantity]]*Table1[[#This Row],[UnitCost]])</f>
        <v>1610.0049999999997</v>
      </c>
      <c r="T4227">
        <f>DATEDIF(Table1[[#This Row],[ShipDate]],Table1[[#This Row],[DeliveryDate]],"d")</f>
        <v>7</v>
      </c>
      <c r="U4227" t="str">
        <f t="shared" si="133"/>
        <v>On Time</v>
      </c>
    </row>
    <row r="4228" spans="1:21" x14ac:dyDescent="0.3">
      <c r="A4228" t="str">
        <f t="shared" si="132"/>
        <v>SO-004327</v>
      </c>
      <c r="B4228" t="s">
        <v>3</v>
      </c>
      <c r="C4228" t="s">
        <v>10</v>
      </c>
      <c r="D4228" s="1">
        <v>43600</v>
      </c>
      <c r="E4228" s="1">
        <v>43753</v>
      </c>
      <c r="F4228" s="1">
        <v>43771</v>
      </c>
      <c r="G4228" s="1">
        <v>43781</v>
      </c>
      <c r="H4228" t="s">
        <v>54</v>
      </c>
      <c r="I4228">
        <v>4</v>
      </c>
      <c r="J4228">
        <v>46</v>
      </c>
      <c r="K4228">
        <v>129</v>
      </c>
      <c r="L4228">
        <v>11</v>
      </c>
      <c r="M4228">
        <v>8</v>
      </c>
      <c r="N4228">
        <v>0.05</v>
      </c>
      <c r="O4228">
        <v>1309.8499999999999</v>
      </c>
      <c r="P4228">
        <v>2619.6999999999998</v>
      </c>
      <c r="Q4228">
        <f>Table1[[#This Row],[OrderQuantity]]*Table1[[#This Row],[UnitPrice]]</f>
        <v>20957.599999999999</v>
      </c>
      <c r="R4228">
        <f>Table1[[#This Row],[OrderQuantity]]*Table1[[#This Row],[UnitCost]]</f>
        <v>10478.799999999999</v>
      </c>
      <c r="S4228">
        <f>Table1[[#This Row],[OrderQuantity]]*Table1[[#This Row],[UnitPrice]]*(1-Table1[[#This Row],[DiscountApplied]]) - (Table1[[#This Row],[OrderQuantity]]*Table1[[#This Row],[UnitCost]])</f>
        <v>9430.9199999999983</v>
      </c>
      <c r="T4228">
        <f>DATEDIF(Table1[[#This Row],[ShipDate]],Table1[[#This Row],[DeliveryDate]],"d")</f>
        <v>10</v>
      </c>
      <c r="U4228" t="str">
        <f t="shared" si="133"/>
        <v>Late</v>
      </c>
    </row>
    <row r="4229" spans="1:21" x14ac:dyDescent="0.3">
      <c r="A4229" t="str">
        <f t="shared" si="132"/>
        <v>SO-004328</v>
      </c>
      <c r="B4229" t="s">
        <v>3</v>
      </c>
      <c r="C4229" t="s">
        <v>10</v>
      </c>
      <c r="D4229" s="1">
        <v>43600</v>
      </c>
      <c r="E4229" s="1">
        <v>43753</v>
      </c>
      <c r="F4229" s="1">
        <v>43774</v>
      </c>
      <c r="G4229" s="1">
        <v>43775</v>
      </c>
      <c r="H4229" t="s">
        <v>54</v>
      </c>
      <c r="I4229">
        <v>1</v>
      </c>
      <c r="J4229">
        <v>47</v>
      </c>
      <c r="K4229">
        <v>166</v>
      </c>
      <c r="L4229">
        <v>1</v>
      </c>
      <c r="M4229">
        <v>8</v>
      </c>
      <c r="N4229">
        <v>0.2</v>
      </c>
      <c r="O4229">
        <v>698.68</v>
      </c>
      <c r="P4229">
        <v>1058.5999999999999</v>
      </c>
      <c r="Q4229">
        <f>Table1[[#This Row],[OrderQuantity]]*Table1[[#This Row],[UnitPrice]]</f>
        <v>8468.7999999999993</v>
      </c>
      <c r="R4229">
        <f>Table1[[#This Row],[OrderQuantity]]*Table1[[#This Row],[UnitCost]]</f>
        <v>5589.44</v>
      </c>
      <c r="S4229">
        <f>Table1[[#This Row],[OrderQuantity]]*Table1[[#This Row],[UnitPrice]]*(1-Table1[[#This Row],[DiscountApplied]]) - (Table1[[#This Row],[OrderQuantity]]*Table1[[#This Row],[UnitCost]])</f>
        <v>1185.6000000000004</v>
      </c>
      <c r="T4229">
        <f>DATEDIF(Table1[[#This Row],[ShipDate]],Table1[[#This Row],[DeliveryDate]],"d")</f>
        <v>1</v>
      </c>
      <c r="U4229" t="str">
        <f t="shared" si="133"/>
        <v>On Time</v>
      </c>
    </row>
    <row r="4230" spans="1:21" x14ac:dyDescent="0.3">
      <c r="A4230" t="str">
        <f t="shared" si="132"/>
        <v>SO-004329</v>
      </c>
      <c r="B4230" t="s">
        <v>2</v>
      </c>
      <c r="C4230" t="s">
        <v>10</v>
      </c>
      <c r="D4230" s="1">
        <v>43700</v>
      </c>
      <c r="E4230" s="1">
        <v>43753</v>
      </c>
      <c r="F4230" s="1">
        <v>43769</v>
      </c>
      <c r="G4230" s="1">
        <v>43772</v>
      </c>
      <c r="H4230" t="s">
        <v>54</v>
      </c>
      <c r="I4230">
        <v>25</v>
      </c>
      <c r="J4230">
        <v>35</v>
      </c>
      <c r="K4230">
        <v>143</v>
      </c>
      <c r="L4230">
        <v>19</v>
      </c>
      <c r="M4230">
        <v>7</v>
      </c>
      <c r="N4230">
        <v>0.05</v>
      </c>
      <c r="O4230">
        <v>146.33000000000001</v>
      </c>
      <c r="P4230">
        <v>261.3</v>
      </c>
      <c r="Q4230">
        <f>Table1[[#This Row],[OrderQuantity]]*Table1[[#This Row],[UnitPrice]]</f>
        <v>1829.1000000000001</v>
      </c>
      <c r="R4230">
        <f>Table1[[#This Row],[OrderQuantity]]*Table1[[#This Row],[UnitCost]]</f>
        <v>1024.3100000000002</v>
      </c>
      <c r="S4230">
        <f>Table1[[#This Row],[OrderQuantity]]*Table1[[#This Row],[UnitPrice]]*(1-Table1[[#This Row],[DiscountApplied]]) - (Table1[[#This Row],[OrderQuantity]]*Table1[[#This Row],[UnitCost]])</f>
        <v>713.33499999999981</v>
      </c>
      <c r="T4230">
        <f>DATEDIF(Table1[[#This Row],[ShipDate]],Table1[[#This Row],[DeliveryDate]],"d")</f>
        <v>3</v>
      </c>
      <c r="U4230" t="str">
        <f t="shared" si="133"/>
        <v>On Time</v>
      </c>
    </row>
    <row r="4231" spans="1:21" x14ac:dyDescent="0.3">
      <c r="A4231" t="str">
        <f t="shared" si="132"/>
        <v>SO-004330</v>
      </c>
      <c r="B4231" t="s">
        <v>3</v>
      </c>
      <c r="C4231" t="s">
        <v>11</v>
      </c>
      <c r="D4231" s="1">
        <v>43600</v>
      </c>
      <c r="E4231" s="1">
        <v>43753</v>
      </c>
      <c r="F4231" s="1">
        <v>43756</v>
      </c>
      <c r="G4231" s="1">
        <v>43759</v>
      </c>
      <c r="H4231" t="s">
        <v>54</v>
      </c>
      <c r="I4231">
        <v>11</v>
      </c>
      <c r="J4231">
        <v>20</v>
      </c>
      <c r="K4231">
        <v>295</v>
      </c>
      <c r="L4231">
        <v>10</v>
      </c>
      <c r="M4231">
        <v>8</v>
      </c>
      <c r="N4231">
        <v>0.08</v>
      </c>
      <c r="O4231">
        <v>3916.15</v>
      </c>
      <c r="P4231">
        <v>5594.5</v>
      </c>
      <c r="Q4231">
        <f>Table1[[#This Row],[OrderQuantity]]*Table1[[#This Row],[UnitPrice]]</f>
        <v>44756</v>
      </c>
      <c r="R4231">
        <f>Table1[[#This Row],[OrderQuantity]]*Table1[[#This Row],[UnitCost]]</f>
        <v>31329.200000000001</v>
      </c>
      <c r="S4231">
        <f>Table1[[#This Row],[OrderQuantity]]*Table1[[#This Row],[UnitPrice]]*(1-Table1[[#This Row],[DiscountApplied]]) - (Table1[[#This Row],[OrderQuantity]]*Table1[[#This Row],[UnitCost]])</f>
        <v>9846.3200000000033</v>
      </c>
      <c r="T4231">
        <f>DATEDIF(Table1[[#This Row],[ShipDate]],Table1[[#This Row],[DeliveryDate]],"d")</f>
        <v>3</v>
      </c>
      <c r="U4231" t="str">
        <f t="shared" si="133"/>
        <v>On Time</v>
      </c>
    </row>
    <row r="4232" spans="1:21" x14ac:dyDescent="0.3">
      <c r="A4232" t="str">
        <f t="shared" si="132"/>
        <v>SO-004331</v>
      </c>
      <c r="B4232" t="s">
        <v>4</v>
      </c>
      <c r="C4232" t="s">
        <v>13</v>
      </c>
      <c r="D4232" s="1">
        <v>43600</v>
      </c>
      <c r="E4232" s="1">
        <v>43753</v>
      </c>
      <c r="F4232" s="1">
        <v>43758</v>
      </c>
      <c r="G4232" s="1">
        <v>43768</v>
      </c>
      <c r="H4232" t="s">
        <v>54</v>
      </c>
      <c r="I4232">
        <v>13</v>
      </c>
      <c r="J4232">
        <v>50</v>
      </c>
      <c r="K4232">
        <v>24</v>
      </c>
      <c r="L4232">
        <v>13</v>
      </c>
      <c r="M4232">
        <v>1</v>
      </c>
      <c r="N4232">
        <v>0.05</v>
      </c>
      <c r="O4232">
        <v>585.91999999999996</v>
      </c>
      <c r="P4232">
        <v>1105.5</v>
      </c>
      <c r="Q4232">
        <f>Table1[[#This Row],[OrderQuantity]]*Table1[[#This Row],[UnitPrice]]</f>
        <v>1105.5</v>
      </c>
      <c r="R4232">
        <f>Table1[[#This Row],[OrderQuantity]]*Table1[[#This Row],[UnitCost]]</f>
        <v>585.91999999999996</v>
      </c>
      <c r="S4232">
        <f>Table1[[#This Row],[OrderQuantity]]*Table1[[#This Row],[UnitPrice]]*(1-Table1[[#This Row],[DiscountApplied]]) - (Table1[[#This Row],[OrderQuantity]]*Table1[[#This Row],[UnitCost]])</f>
        <v>464.30499999999995</v>
      </c>
      <c r="T4232">
        <f>DATEDIF(Table1[[#This Row],[ShipDate]],Table1[[#This Row],[DeliveryDate]],"d")</f>
        <v>10</v>
      </c>
      <c r="U4232" t="str">
        <f t="shared" si="133"/>
        <v>Late</v>
      </c>
    </row>
    <row r="4233" spans="1:21" x14ac:dyDescent="0.3">
      <c r="A4233" t="str">
        <f t="shared" si="132"/>
        <v>SO-004332</v>
      </c>
      <c r="B4233" t="s">
        <v>2</v>
      </c>
      <c r="C4233" t="s">
        <v>9</v>
      </c>
      <c r="D4233" s="1">
        <v>43600</v>
      </c>
      <c r="E4233" s="1">
        <v>43753</v>
      </c>
      <c r="F4233" s="1">
        <v>43768</v>
      </c>
      <c r="G4233" s="1">
        <v>43769</v>
      </c>
      <c r="H4233" t="s">
        <v>54</v>
      </c>
      <c r="I4233">
        <v>22</v>
      </c>
      <c r="J4233">
        <v>46</v>
      </c>
      <c r="K4233">
        <v>79</v>
      </c>
      <c r="L4233">
        <v>13</v>
      </c>
      <c r="M4233">
        <v>4</v>
      </c>
      <c r="N4233">
        <v>0.08</v>
      </c>
      <c r="O4233">
        <v>1519.56</v>
      </c>
      <c r="P4233">
        <v>2412</v>
      </c>
      <c r="Q4233">
        <f>Table1[[#This Row],[OrderQuantity]]*Table1[[#This Row],[UnitPrice]]</f>
        <v>9648</v>
      </c>
      <c r="R4233">
        <f>Table1[[#This Row],[OrderQuantity]]*Table1[[#This Row],[UnitCost]]</f>
        <v>6078.24</v>
      </c>
      <c r="S4233">
        <f>Table1[[#This Row],[OrderQuantity]]*Table1[[#This Row],[UnitPrice]]*(1-Table1[[#This Row],[DiscountApplied]]) - (Table1[[#This Row],[OrderQuantity]]*Table1[[#This Row],[UnitCost]])</f>
        <v>2797.92</v>
      </c>
      <c r="T4233">
        <f>DATEDIF(Table1[[#This Row],[ShipDate]],Table1[[#This Row],[DeliveryDate]],"d")</f>
        <v>1</v>
      </c>
      <c r="U4233" t="str">
        <f t="shared" si="133"/>
        <v>On Time</v>
      </c>
    </row>
    <row r="4234" spans="1:21" x14ac:dyDescent="0.3">
      <c r="A4234" t="str">
        <f t="shared" si="132"/>
        <v>SO-004333</v>
      </c>
      <c r="B4234" t="s">
        <v>2</v>
      </c>
      <c r="C4234" t="s">
        <v>12</v>
      </c>
      <c r="D4234" s="1">
        <v>43700</v>
      </c>
      <c r="E4234" s="1">
        <v>43754</v>
      </c>
      <c r="F4234" s="1">
        <v>43779</v>
      </c>
      <c r="G4234" s="1">
        <v>43783</v>
      </c>
      <c r="H4234" t="s">
        <v>54</v>
      </c>
      <c r="I4234">
        <v>24</v>
      </c>
      <c r="J4234">
        <v>8</v>
      </c>
      <c r="K4234">
        <v>239</v>
      </c>
      <c r="L4234">
        <v>29</v>
      </c>
      <c r="M4234">
        <v>6</v>
      </c>
      <c r="N4234">
        <v>0.08</v>
      </c>
      <c r="O4234">
        <v>2444.16</v>
      </c>
      <c r="P4234">
        <v>3819</v>
      </c>
      <c r="Q4234">
        <f>Table1[[#This Row],[OrderQuantity]]*Table1[[#This Row],[UnitPrice]]</f>
        <v>22914</v>
      </c>
      <c r="R4234">
        <f>Table1[[#This Row],[OrderQuantity]]*Table1[[#This Row],[UnitCost]]</f>
        <v>14664.96</v>
      </c>
      <c r="S4234">
        <f>Table1[[#This Row],[OrderQuantity]]*Table1[[#This Row],[UnitPrice]]*(1-Table1[[#This Row],[DiscountApplied]]) - (Table1[[#This Row],[OrderQuantity]]*Table1[[#This Row],[UnitCost]])</f>
        <v>6415.9200000000019</v>
      </c>
      <c r="T4234">
        <f>DATEDIF(Table1[[#This Row],[ShipDate]],Table1[[#This Row],[DeliveryDate]],"d")</f>
        <v>4</v>
      </c>
      <c r="U4234" t="str">
        <f t="shared" si="133"/>
        <v>On Time</v>
      </c>
    </row>
    <row r="4235" spans="1:21" x14ac:dyDescent="0.3">
      <c r="A4235" t="str">
        <f t="shared" si="132"/>
        <v>SO-004334</v>
      </c>
      <c r="B4235" t="s">
        <v>3</v>
      </c>
      <c r="C4235" t="s">
        <v>12</v>
      </c>
      <c r="D4235" s="1">
        <v>43700</v>
      </c>
      <c r="E4235" s="1">
        <v>43754</v>
      </c>
      <c r="F4235" s="1">
        <v>43777</v>
      </c>
      <c r="G4235" s="1">
        <v>43780</v>
      </c>
      <c r="H4235" t="s">
        <v>54</v>
      </c>
      <c r="I4235">
        <v>4</v>
      </c>
      <c r="J4235">
        <v>47</v>
      </c>
      <c r="K4235">
        <v>228</v>
      </c>
      <c r="L4235">
        <v>38</v>
      </c>
      <c r="M4235">
        <v>4</v>
      </c>
      <c r="N4235">
        <v>0.2</v>
      </c>
      <c r="O4235">
        <v>187.6</v>
      </c>
      <c r="P4235">
        <v>268</v>
      </c>
      <c r="Q4235">
        <f>Table1[[#This Row],[OrderQuantity]]*Table1[[#This Row],[UnitPrice]]</f>
        <v>1072</v>
      </c>
      <c r="R4235">
        <f>Table1[[#This Row],[OrderQuantity]]*Table1[[#This Row],[UnitCost]]</f>
        <v>750.4</v>
      </c>
      <c r="S4235">
        <f>Table1[[#This Row],[OrderQuantity]]*Table1[[#This Row],[UnitPrice]]*(1-Table1[[#This Row],[DiscountApplied]]) - (Table1[[#This Row],[OrderQuantity]]*Table1[[#This Row],[UnitCost]])</f>
        <v>107.20000000000005</v>
      </c>
      <c r="T4235">
        <f>DATEDIF(Table1[[#This Row],[ShipDate]],Table1[[#This Row],[DeliveryDate]],"d")</f>
        <v>3</v>
      </c>
      <c r="U4235" t="str">
        <f t="shared" si="133"/>
        <v>On Time</v>
      </c>
    </row>
    <row r="4236" spans="1:21" x14ac:dyDescent="0.3">
      <c r="A4236" t="str">
        <f t="shared" si="132"/>
        <v>SO-004335</v>
      </c>
      <c r="B4236" t="s">
        <v>4</v>
      </c>
      <c r="C4236" t="s">
        <v>13</v>
      </c>
      <c r="D4236" s="1">
        <v>43600</v>
      </c>
      <c r="E4236" s="1">
        <v>43754</v>
      </c>
      <c r="F4236" s="1">
        <v>43769</v>
      </c>
      <c r="G4236" s="1">
        <v>43774</v>
      </c>
      <c r="H4236" t="s">
        <v>54</v>
      </c>
      <c r="I4236">
        <v>17</v>
      </c>
      <c r="J4236">
        <v>45</v>
      </c>
      <c r="K4236">
        <v>26</v>
      </c>
      <c r="L4236">
        <v>3</v>
      </c>
      <c r="M4236">
        <v>2</v>
      </c>
      <c r="N4236">
        <v>0.05</v>
      </c>
      <c r="O4236">
        <v>100.23</v>
      </c>
      <c r="P4236">
        <v>227.8</v>
      </c>
      <c r="Q4236">
        <f>Table1[[#This Row],[OrderQuantity]]*Table1[[#This Row],[UnitPrice]]</f>
        <v>455.6</v>
      </c>
      <c r="R4236">
        <f>Table1[[#This Row],[OrderQuantity]]*Table1[[#This Row],[UnitCost]]</f>
        <v>200.46</v>
      </c>
      <c r="S4236">
        <f>Table1[[#This Row],[OrderQuantity]]*Table1[[#This Row],[UnitPrice]]*(1-Table1[[#This Row],[DiscountApplied]]) - (Table1[[#This Row],[OrderQuantity]]*Table1[[#This Row],[UnitCost]])</f>
        <v>232.35999999999999</v>
      </c>
      <c r="T4236">
        <f>DATEDIF(Table1[[#This Row],[ShipDate]],Table1[[#This Row],[DeliveryDate]],"d")</f>
        <v>5</v>
      </c>
      <c r="U4236" t="str">
        <f t="shared" si="133"/>
        <v>On Time</v>
      </c>
    </row>
    <row r="4237" spans="1:21" x14ac:dyDescent="0.3">
      <c r="A4237" t="str">
        <f t="shared" si="132"/>
        <v>SO-004336</v>
      </c>
      <c r="B4237" t="s">
        <v>4</v>
      </c>
      <c r="C4237" t="s">
        <v>13</v>
      </c>
      <c r="D4237" s="1">
        <v>43600</v>
      </c>
      <c r="E4237" s="1">
        <v>43754</v>
      </c>
      <c r="F4237" s="1">
        <v>43760</v>
      </c>
      <c r="G4237" s="1">
        <v>43761</v>
      </c>
      <c r="H4237" t="s">
        <v>54</v>
      </c>
      <c r="I4237">
        <v>16</v>
      </c>
      <c r="J4237">
        <v>1</v>
      </c>
      <c r="K4237">
        <v>26</v>
      </c>
      <c r="L4237">
        <v>23</v>
      </c>
      <c r="M4237">
        <v>5</v>
      </c>
      <c r="N4237">
        <v>0.05</v>
      </c>
      <c r="O4237">
        <v>227.8</v>
      </c>
      <c r="P4237">
        <v>268</v>
      </c>
      <c r="Q4237">
        <f>Table1[[#This Row],[OrderQuantity]]*Table1[[#This Row],[UnitPrice]]</f>
        <v>1340</v>
      </c>
      <c r="R4237">
        <f>Table1[[#This Row],[OrderQuantity]]*Table1[[#This Row],[UnitCost]]</f>
        <v>1139</v>
      </c>
      <c r="S4237">
        <f>Table1[[#This Row],[OrderQuantity]]*Table1[[#This Row],[UnitPrice]]*(1-Table1[[#This Row],[DiscountApplied]]) - (Table1[[#This Row],[OrderQuantity]]*Table1[[#This Row],[UnitCost]])</f>
        <v>134</v>
      </c>
      <c r="T4237">
        <f>DATEDIF(Table1[[#This Row],[ShipDate]],Table1[[#This Row],[DeliveryDate]],"d")</f>
        <v>1</v>
      </c>
      <c r="U4237" t="str">
        <f t="shared" si="133"/>
        <v>On Time</v>
      </c>
    </row>
    <row r="4238" spans="1:21" x14ac:dyDescent="0.3">
      <c r="A4238" t="str">
        <f t="shared" si="132"/>
        <v>SO-004337</v>
      </c>
      <c r="B4238" t="s">
        <v>3</v>
      </c>
      <c r="C4238" t="s">
        <v>11</v>
      </c>
      <c r="D4238" s="1">
        <v>43600</v>
      </c>
      <c r="E4238" s="1">
        <v>43754</v>
      </c>
      <c r="F4238" s="1">
        <v>43763</v>
      </c>
      <c r="G4238" s="1">
        <v>43771</v>
      </c>
      <c r="H4238" t="s">
        <v>54</v>
      </c>
      <c r="I4238">
        <v>2</v>
      </c>
      <c r="J4238">
        <v>42</v>
      </c>
      <c r="K4238">
        <v>265</v>
      </c>
      <c r="L4238">
        <v>25</v>
      </c>
      <c r="M4238">
        <v>5</v>
      </c>
      <c r="N4238">
        <v>0.05</v>
      </c>
      <c r="O4238">
        <v>767.02</v>
      </c>
      <c r="P4238">
        <v>1065.3</v>
      </c>
      <c r="Q4238">
        <f>Table1[[#This Row],[OrderQuantity]]*Table1[[#This Row],[UnitPrice]]</f>
        <v>5326.5</v>
      </c>
      <c r="R4238">
        <f>Table1[[#This Row],[OrderQuantity]]*Table1[[#This Row],[UnitCost]]</f>
        <v>3835.1</v>
      </c>
      <c r="S4238">
        <f>Table1[[#This Row],[OrderQuantity]]*Table1[[#This Row],[UnitPrice]]*(1-Table1[[#This Row],[DiscountApplied]]) - (Table1[[#This Row],[OrderQuantity]]*Table1[[#This Row],[UnitCost]])</f>
        <v>1225.0750000000003</v>
      </c>
      <c r="T4238">
        <f>DATEDIF(Table1[[#This Row],[ShipDate]],Table1[[#This Row],[DeliveryDate]],"d")</f>
        <v>8</v>
      </c>
      <c r="U4238" t="str">
        <f t="shared" si="133"/>
        <v>Late</v>
      </c>
    </row>
    <row r="4239" spans="1:21" x14ac:dyDescent="0.3">
      <c r="A4239" t="str">
        <f t="shared" si="132"/>
        <v>SO-004338</v>
      </c>
      <c r="B4239" t="s">
        <v>3</v>
      </c>
      <c r="C4239" t="s">
        <v>11</v>
      </c>
      <c r="D4239" s="1">
        <v>43700</v>
      </c>
      <c r="E4239" s="1">
        <v>43754</v>
      </c>
      <c r="F4239" s="1">
        <v>43760</v>
      </c>
      <c r="G4239" s="1">
        <v>43768</v>
      </c>
      <c r="H4239" t="s">
        <v>54</v>
      </c>
      <c r="I4239">
        <v>4</v>
      </c>
      <c r="J4239">
        <v>17</v>
      </c>
      <c r="K4239">
        <v>279</v>
      </c>
      <c r="L4239">
        <v>27</v>
      </c>
      <c r="M4239">
        <v>1</v>
      </c>
      <c r="N4239">
        <v>0.08</v>
      </c>
      <c r="O4239">
        <v>439.86</v>
      </c>
      <c r="P4239">
        <v>676.7</v>
      </c>
      <c r="Q4239">
        <f>Table1[[#This Row],[OrderQuantity]]*Table1[[#This Row],[UnitPrice]]</f>
        <v>676.7</v>
      </c>
      <c r="R4239">
        <f>Table1[[#This Row],[OrderQuantity]]*Table1[[#This Row],[UnitCost]]</f>
        <v>439.86</v>
      </c>
      <c r="S4239">
        <f>Table1[[#This Row],[OrderQuantity]]*Table1[[#This Row],[UnitPrice]]*(1-Table1[[#This Row],[DiscountApplied]]) - (Table1[[#This Row],[OrderQuantity]]*Table1[[#This Row],[UnitCost]])</f>
        <v>182.70400000000006</v>
      </c>
      <c r="T4239">
        <f>DATEDIF(Table1[[#This Row],[ShipDate]],Table1[[#This Row],[DeliveryDate]],"d")</f>
        <v>8</v>
      </c>
      <c r="U4239" t="str">
        <f t="shared" si="133"/>
        <v>Late</v>
      </c>
    </row>
    <row r="4240" spans="1:21" x14ac:dyDescent="0.3">
      <c r="A4240" t="str">
        <f t="shared" si="132"/>
        <v>SO-004339</v>
      </c>
      <c r="B4240" t="s">
        <v>3</v>
      </c>
      <c r="C4240" t="s">
        <v>11</v>
      </c>
      <c r="D4240" s="1">
        <v>43600</v>
      </c>
      <c r="E4240" s="1">
        <v>43754</v>
      </c>
      <c r="F4240" s="1">
        <v>43770</v>
      </c>
      <c r="G4240" s="1">
        <v>43773</v>
      </c>
      <c r="H4240" t="s">
        <v>54</v>
      </c>
      <c r="I4240">
        <v>3</v>
      </c>
      <c r="J4240">
        <v>29</v>
      </c>
      <c r="K4240">
        <v>313</v>
      </c>
      <c r="L4240">
        <v>21</v>
      </c>
      <c r="M4240">
        <v>5</v>
      </c>
      <c r="N4240">
        <v>0.08</v>
      </c>
      <c r="O4240">
        <v>631.14</v>
      </c>
      <c r="P4240">
        <v>1051.9000000000001</v>
      </c>
      <c r="Q4240">
        <f>Table1[[#This Row],[OrderQuantity]]*Table1[[#This Row],[UnitPrice]]</f>
        <v>5259.5</v>
      </c>
      <c r="R4240">
        <f>Table1[[#This Row],[OrderQuantity]]*Table1[[#This Row],[UnitCost]]</f>
        <v>3155.7</v>
      </c>
      <c r="S4240">
        <f>Table1[[#This Row],[OrderQuantity]]*Table1[[#This Row],[UnitPrice]]*(1-Table1[[#This Row],[DiscountApplied]]) - (Table1[[#This Row],[OrderQuantity]]*Table1[[#This Row],[UnitCost]])</f>
        <v>1683.04</v>
      </c>
      <c r="T4240">
        <f>DATEDIF(Table1[[#This Row],[ShipDate]],Table1[[#This Row],[DeliveryDate]],"d")</f>
        <v>3</v>
      </c>
      <c r="U4240" t="str">
        <f t="shared" si="133"/>
        <v>On Time</v>
      </c>
    </row>
    <row r="4241" spans="1:21" x14ac:dyDescent="0.3">
      <c r="A4241" t="str">
        <f t="shared" si="132"/>
        <v>SO-004340</v>
      </c>
      <c r="B4241" t="s">
        <v>5</v>
      </c>
      <c r="C4241" t="s">
        <v>10</v>
      </c>
      <c r="D4241" s="1">
        <v>43700</v>
      </c>
      <c r="E4241" s="1">
        <v>43755</v>
      </c>
      <c r="F4241" s="1">
        <v>43780</v>
      </c>
      <c r="G4241" s="1">
        <v>43782</v>
      </c>
      <c r="H4241" t="s">
        <v>54</v>
      </c>
      <c r="I4241">
        <v>26</v>
      </c>
      <c r="J4241">
        <v>30</v>
      </c>
      <c r="K4241">
        <v>141</v>
      </c>
      <c r="L4241">
        <v>29</v>
      </c>
      <c r="M4241">
        <v>3</v>
      </c>
      <c r="N4241">
        <v>0.05</v>
      </c>
      <c r="O4241">
        <v>1032.47</v>
      </c>
      <c r="P4241">
        <v>2244.5</v>
      </c>
      <c r="Q4241">
        <f>Table1[[#This Row],[OrderQuantity]]*Table1[[#This Row],[UnitPrice]]</f>
        <v>6733.5</v>
      </c>
      <c r="R4241">
        <f>Table1[[#This Row],[OrderQuantity]]*Table1[[#This Row],[UnitCost]]</f>
        <v>3097.41</v>
      </c>
      <c r="S4241">
        <f>Table1[[#This Row],[OrderQuantity]]*Table1[[#This Row],[UnitPrice]]*(1-Table1[[#This Row],[DiscountApplied]]) - (Table1[[#This Row],[OrderQuantity]]*Table1[[#This Row],[UnitCost]])</f>
        <v>3299.415</v>
      </c>
      <c r="T4241">
        <f>DATEDIF(Table1[[#This Row],[ShipDate]],Table1[[#This Row],[DeliveryDate]],"d")</f>
        <v>2</v>
      </c>
      <c r="U4241" t="str">
        <f t="shared" si="133"/>
        <v>On Time</v>
      </c>
    </row>
    <row r="4242" spans="1:21" x14ac:dyDescent="0.3">
      <c r="A4242" t="str">
        <f t="shared" si="132"/>
        <v>SO-004341</v>
      </c>
      <c r="B4242" t="s">
        <v>4</v>
      </c>
      <c r="C4242" t="s">
        <v>13</v>
      </c>
      <c r="D4242" s="1">
        <v>43600</v>
      </c>
      <c r="E4242" s="1">
        <v>43755</v>
      </c>
      <c r="F4242" s="1">
        <v>43768</v>
      </c>
      <c r="G4242" s="1">
        <v>43774</v>
      </c>
      <c r="H4242" t="s">
        <v>54</v>
      </c>
      <c r="I4242">
        <v>19</v>
      </c>
      <c r="J4242">
        <v>29</v>
      </c>
      <c r="K4242">
        <v>22</v>
      </c>
      <c r="L4242">
        <v>31</v>
      </c>
      <c r="M4242">
        <v>2</v>
      </c>
      <c r="N4242">
        <v>0.05</v>
      </c>
      <c r="O4242">
        <v>3109.47</v>
      </c>
      <c r="P4242">
        <v>3986.5</v>
      </c>
      <c r="Q4242">
        <f>Table1[[#This Row],[OrderQuantity]]*Table1[[#This Row],[UnitPrice]]</f>
        <v>7973</v>
      </c>
      <c r="R4242">
        <f>Table1[[#This Row],[OrderQuantity]]*Table1[[#This Row],[UnitCost]]</f>
        <v>6218.94</v>
      </c>
      <c r="S4242">
        <f>Table1[[#This Row],[OrderQuantity]]*Table1[[#This Row],[UnitPrice]]*(1-Table1[[#This Row],[DiscountApplied]]) - (Table1[[#This Row],[OrderQuantity]]*Table1[[#This Row],[UnitCost]])</f>
        <v>1355.4099999999999</v>
      </c>
      <c r="T4242">
        <f>DATEDIF(Table1[[#This Row],[ShipDate]],Table1[[#This Row],[DeliveryDate]],"d")</f>
        <v>6</v>
      </c>
      <c r="U4242" t="str">
        <f t="shared" si="133"/>
        <v>On Time</v>
      </c>
    </row>
    <row r="4243" spans="1:21" x14ac:dyDescent="0.3">
      <c r="A4243" t="str">
        <f t="shared" si="132"/>
        <v>SO-004342</v>
      </c>
      <c r="B4243" t="s">
        <v>3</v>
      </c>
      <c r="C4243" t="s">
        <v>9</v>
      </c>
      <c r="D4243" s="1">
        <v>43600</v>
      </c>
      <c r="E4243" s="1">
        <v>43755</v>
      </c>
      <c r="F4243" s="1">
        <v>43770</v>
      </c>
      <c r="G4243" s="1">
        <v>43778</v>
      </c>
      <c r="H4243" t="s">
        <v>54</v>
      </c>
      <c r="I4243">
        <v>11</v>
      </c>
      <c r="J4243">
        <v>46</v>
      </c>
      <c r="K4243">
        <v>60</v>
      </c>
      <c r="L4243">
        <v>4</v>
      </c>
      <c r="M4243">
        <v>3</v>
      </c>
      <c r="N4243">
        <v>0.05</v>
      </c>
      <c r="O4243">
        <v>4163.38</v>
      </c>
      <c r="P4243">
        <v>6405.2</v>
      </c>
      <c r="Q4243">
        <f>Table1[[#This Row],[OrderQuantity]]*Table1[[#This Row],[UnitPrice]]</f>
        <v>19215.599999999999</v>
      </c>
      <c r="R4243">
        <f>Table1[[#This Row],[OrderQuantity]]*Table1[[#This Row],[UnitCost]]</f>
        <v>12490.14</v>
      </c>
      <c r="S4243">
        <f>Table1[[#This Row],[OrderQuantity]]*Table1[[#This Row],[UnitPrice]]*(1-Table1[[#This Row],[DiscountApplied]]) - (Table1[[#This Row],[OrderQuantity]]*Table1[[#This Row],[UnitCost]])</f>
        <v>5764.6799999999967</v>
      </c>
      <c r="T4243">
        <f>DATEDIF(Table1[[#This Row],[ShipDate]],Table1[[#This Row],[DeliveryDate]],"d")</f>
        <v>8</v>
      </c>
      <c r="U4243" t="str">
        <f t="shared" si="133"/>
        <v>Late</v>
      </c>
    </row>
    <row r="4244" spans="1:21" x14ac:dyDescent="0.3">
      <c r="A4244" t="str">
        <f t="shared" si="132"/>
        <v>SO-004343</v>
      </c>
      <c r="B4244" t="s">
        <v>3</v>
      </c>
      <c r="C4244" t="s">
        <v>12</v>
      </c>
      <c r="D4244" s="1">
        <v>43600</v>
      </c>
      <c r="E4244" s="1">
        <v>43755</v>
      </c>
      <c r="F4244" s="1">
        <v>43775</v>
      </c>
      <c r="G4244" s="1">
        <v>43776</v>
      </c>
      <c r="H4244" t="s">
        <v>54</v>
      </c>
      <c r="I4244">
        <v>7</v>
      </c>
      <c r="J4244">
        <v>34</v>
      </c>
      <c r="K4244">
        <v>235</v>
      </c>
      <c r="L4244">
        <v>21</v>
      </c>
      <c r="M4244">
        <v>8</v>
      </c>
      <c r="N4244">
        <v>0.1</v>
      </c>
      <c r="O4244">
        <v>647.22</v>
      </c>
      <c r="P4244">
        <v>1078.7</v>
      </c>
      <c r="Q4244">
        <f>Table1[[#This Row],[OrderQuantity]]*Table1[[#This Row],[UnitPrice]]</f>
        <v>8629.6</v>
      </c>
      <c r="R4244">
        <f>Table1[[#This Row],[OrderQuantity]]*Table1[[#This Row],[UnitCost]]</f>
        <v>5177.76</v>
      </c>
      <c r="S4244">
        <f>Table1[[#This Row],[OrderQuantity]]*Table1[[#This Row],[UnitPrice]]*(1-Table1[[#This Row],[DiscountApplied]]) - (Table1[[#This Row],[OrderQuantity]]*Table1[[#This Row],[UnitCost]])</f>
        <v>2588.88</v>
      </c>
      <c r="T4244">
        <f>DATEDIF(Table1[[#This Row],[ShipDate]],Table1[[#This Row],[DeliveryDate]],"d")</f>
        <v>1</v>
      </c>
      <c r="U4244" t="str">
        <f t="shared" si="133"/>
        <v>On Time</v>
      </c>
    </row>
    <row r="4245" spans="1:21" x14ac:dyDescent="0.3">
      <c r="A4245" t="str">
        <f t="shared" si="132"/>
        <v>SO-004344</v>
      </c>
      <c r="B4245" t="s">
        <v>5</v>
      </c>
      <c r="C4245" t="s">
        <v>10</v>
      </c>
      <c r="D4245" s="1">
        <v>43700</v>
      </c>
      <c r="E4245" s="1">
        <v>43755</v>
      </c>
      <c r="F4245" s="1">
        <v>43762</v>
      </c>
      <c r="G4245" s="1">
        <v>43771</v>
      </c>
      <c r="H4245" t="s">
        <v>54</v>
      </c>
      <c r="I4245">
        <v>28</v>
      </c>
      <c r="J4245">
        <v>49</v>
      </c>
      <c r="K4245">
        <v>99</v>
      </c>
      <c r="L4245">
        <v>7</v>
      </c>
      <c r="M4245">
        <v>6</v>
      </c>
      <c r="N4245">
        <v>0.05</v>
      </c>
      <c r="O4245">
        <v>2723.55</v>
      </c>
      <c r="P4245">
        <v>5447.1</v>
      </c>
      <c r="Q4245">
        <f>Table1[[#This Row],[OrderQuantity]]*Table1[[#This Row],[UnitPrice]]</f>
        <v>32682.600000000002</v>
      </c>
      <c r="R4245">
        <f>Table1[[#This Row],[OrderQuantity]]*Table1[[#This Row],[UnitCost]]</f>
        <v>16341.300000000001</v>
      </c>
      <c r="S4245">
        <f>Table1[[#This Row],[OrderQuantity]]*Table1[[#This Row],[UnitPrice]]*(1-Table1[[#This Row],[DiscountApplied]]) - (Table1[[#This Row],[OrderQuantity]]*Table1[[#This Row],[UnitCost]])</f>
        <v>14707.17</v>
      </c>
      <c r="T4245">
        <f>DATEDIF(Table1[[#This Row],[ShipDate]],Table1[[#This Row],[DeliveryDate]],"d")</f>
        <v>9</v>
      </c>
      <c r="U4245" t="str">
        <f t="shared" si="133"/>
        <v>Late</v>
      </c>
    </row>
    <row r="4246" spans="1:21" x14ac:dyDescent="0.3">
      <c r="A4246" t="str">
        <f t="shared" si="132"/>
        <v>SO-004345</v>
      </c>
      <c r="B4246" t="s">
        <v>3</v>
      </c>
      <c r="C4246" t="s">
        <v>11</v>
      </c>
      <c r="D4246" s="1">
        <v>43700</v>
      </c>
      <c r="E4246" s="1">
        <v>43756</v>
      </c>
      <c r="F4246" s="1">
        <v>43772</v>
      </c>
      <c r="G4246" s="1">
        <v>43778</v>
      </c>
      <c r="H4246" t="s">
        <v>54</v>
      </c>
      <c r="I4246">
        <v>4</v>
      </c>
      <c r="J4246">
        <v>24</v>
      </c>
      <c r="K4246">
        <v>323</v>
      </c>
      <c r="L4246">
        <v>34</v>
      </c>
      <c r="M4246">
        <v>2</v>
      </c>
      <c r="N4246">
        <v>0.05</v>
      </c>
      <c r="O4246">
        <v>109.75</v>
      </c>
      <c r="P4246">
        <v>174.2</v>
      </c>
      <c r="Q4246">
        <f>Table1[[#This Row],[OrderQuantity]]*Table1[[#This Row],[UnitPrice]]</f>
        <v>348.4</v>
      </c>
      <c r="R4246">
        <f>Table1[[#This Row],[OrderQuantity]]*Table1[[#This Row],[UnitCost]]</f>
        <v>219.5</v>
      </c>
      <c r="S4246">
        <f>Table1[[#This Row],[OrderQuantity]]*Table1[[#This Row],[UnitPrice]]*(1-Table1[[#This Row],[DiscountApplied]]) - (Table1[[#This Row],[OrderQuantity]]*Table1[[#This Row],[UnitCost]])</f>
        <v>111.47999999999996</v>
      </c>
      <c r="T4246">
        <f>DATEDIF(Table1[[#This Row],[ShipDate]],Table1[[#This Row],[DeliveryDate]],"d")</f>
        <v>6</v>
      </c>
      <c r="U4246" t="str">
        <f t="shared" si="133"/>
        <v>On Time</v>
      </c>
    </row>
    <row r="4247" spans="1:21" x14ac:dyDescent="0.3">
      <c r="A4247" t="str">
        <f t="shared" si="132"/>
        <v>SO-004346</v>
      </c>
      <c r="B4247" t="s">
        <v>3</v>
      </c>
      <c r="C4247" t="s">
        <v>10</v>
      </c>
      <c r="D4247" s="1">
        <v>43600</v>
      </c>
      <c r="E4247" s="1">
        <v>43756</v>
      </c>
      <c r="F4247" s="1">
        <v>43778</v>
      </c>
      <c r="G4247" s="1">
        <v>43780</v>
      </c>
      <c r="H4247" t="s">
        <v>54</v>
      </c>
      <c r="I4247">
        <v>7</v>
      </c>
      <c r="J4247">
        <v>9</v>
      </c>
      <c r="K4247">
        <v>183</v>
      </c>
      <c r="L4247">
        <v>12</v>
      </c>
      <c r="M4247">
        <v>2</v>
      </c>
      <c r="N4247">
        <v>0.1</v>
      </c>
      <c r="O4247">
        <v>509.2</v>
      </c>
      <c r="P4247">
        <v>1273</v>
      </c>
      <c r="Q4247">
        <f>Table1[[#This Row],[OrderQuantity]]*Table1[[#This Row],[UnitPrice]]</f>
        <v>2546</v>
      </c>
      <c r="R4247">
        <f>Table1[[#This Row],[OrderQuantity]]*Table1[[#This Row],[UnitCost]]</f>
        <v>1018.4</v>
      </c>
      <c r="S4247">
        <f>Table1[[#This Row],[OrderQuantity]]*Table1[[#This Row],[UnitPrice]]*(1-Table1[[#This Row],[DiscountApplied]]) - (Table1[[#This Row],[OrderQuantity]]*Table1[[#This Row],[UnitCost]])</f>
        <v>1273</v>
      </c>
      <c r="T4247">
        <f>DATEDIF(Table1[[#This Row],[ShipDate]],Table1[[#This Row],[DeliveryDate]],"d")</f>
        <v>2</v>
      </c>
      <c r="U4247" t="str">
        <f t="shared" si="133"/>
        <v>On Time</v>
      </c>
    </row>
    <row r="4248" spans="1:21" x14ac:dyDescent="0.3">
      <c r="A4248" t="str">
        <f t="shared" si="132"/>
        <v>SO-004347</v>
      </c>
      <c r="B4248" t="s">
        <v>3</v>
      </c>
      <c r="C4248" t="s">
        <v>10</v>
      </c>
      <c r="D4248" s="1">
        <v>43600</v>
      </c>
      <c r="E4248" s="1">
        <v>43756</v>
      </c>
      <c r="F4248" s="1">
        <v>43774</v>
      </c>
      <c r="G4248" s="1">
        <v>43781</v>
      </c>
      <c r="H4248" t="s">
        <v>54</v>
      </c>
      <c r="I4248">
        <v>8</v>
      </c>
      <c r="J4248">
        <v>14</v>
      </c>
      <c r="K4248">
        <v>183</v>
      </c>
      <c r="L4248">
        <v>11</v>
      </c>
      <c r="M4248">
        <v>8</v>
      </c>
      <c r="N4248">
        <v>0.3</v>
      </c>
      <c r="O4248">
        <v>439.52</v>
      </c>
      <c r="P4248">
        <v>1072</v>
      </c>
      <c r="Q4248">
        <f>Table1[[#This Row],[OrderQuantity]]*Table1[[#This Row],[UnitPrice]]</f>
        <v>8576</v>
      </c>
      <c r="R4248">
        <f>Table1[[#This Row],[OrderQuantity]]*Table1[[#This Row],[UnitCost]]</f>
        <v>3516.16</v>
      </c>
      <c r="S4248">
        <f>Table1[[#This Row],[OrderQuantity]]*Table1[[#This Row],[UnitPrice]]*(1-Table1[[#This Row],[DiscountApplied]]) - (Table1[[#This Row],[OrderQuantity]]*Table1[[#This Row],[UnitCost]])</f>
        <v>2487.04</v>
      </c>
      <c r="T4248">
        <f>DATEDIF(Table1[[#This Row],[ShipDate]],Table1[[#This Row],[DeliveryDate]],"d")</f>
        <v>7</v>
      </c>
      <c r="U4248" t="str">
        <f t="shared" si="133"/>
        <v>On Time</v>
      </c>
    </row>
    <row r="4249" spans="1:21" x14ac:dyDescent="0.3">
      <c r="A4249" t="str">
        <f t="shared" si="132"/>
        <v>SO-004348</v>
      </c>
      <c r="B4249" t="s">
        <v>3</v>
      </c>
      <c r="C4249" t="s">
        <v>10</v>
      </c>
      <c r="D4249" s="1">
        <v>43600</v>
      </c>
      <c r="E4249" s="1">
        <v>43756</v>
      </c>
      <c r="F4249" s="1">
        <v>43775</v>
      </c>
      <c r="G4249" s="1">
        <v>43785</v>
      </c>
      <c r="H4249" t="s">
        <v>54</v>
      </c>
      <c r="I4249">
        <v>3</v>
      </c>
      <c r="J4249">
        <v>16</v>
      </c>
      <c r="K4249">
        <v>133</v>
      </c>
      <c r="L4249">
        <v>8</v>
      </c>
      <c r="M4249">
        <v>3</v>
      </c>
      <c r="N4249">
        <v>0.05</v>
      </c>
      <c r="O4249">
        <v>1131.23</v>
      </c>
      <c r="P4249">
        <v>2693.4</v>
      </c>
      <c r="Q4249">
        <f>Table1[[#This Row],[OrderQuantity]]*Table1[[#This Row],[UnitPrice]]</f>
        <v>8080.2000000000007</v>
      </c>
      <c r="R4249">
        <f>Table1[[#This Row],[OrderQuantity]]*Table1[[#This Row],[UnitCost]]</f>
        <v>3393.69</v>
      </c>
      <c r="S4249">
        <f>Table1[[#This Row],[OrderQuantity]]*Table1[[#This Row],[UnitPrice]]*(1-Table1[[#This Row],[DiscountApplied]]) - (Table1[[#This Row],[OrderQuantity]]*Table1[[#This Row],[UnitCost]])</f>
        <v>4282.5</v>
      </c>
      <c r="T4249">
        <f>DATEDIF(Table1[[#This Row],[ShipDate]],Table1[[#This Row],[DeliveryDate]],"d")</f>
        <v>10</v>
      </c>
      <c r="U4249" t="str">
        <f t="shared" si="133"/>
        <v>Late</v>
      </c>
    </row>
    <row r="4250" spans="1:21" x14ac:dyDescent="0.3">
      <c r="A4250" t="str">
        <f t="shared" si="132"/>
        <v>SO-004349</v>
      </c>
      <c r="B4250" t="s">
        <v>3</v>
      </c>
      <c r="C4250" t="s">
        <v>11</v>
      </c>
      <c r="D4250" s="1">
        <v>43600</v>
      </c>
      <c r="E4250" s="1">
        <v>43756</v>
      </c>
      <c r="F4250" s="1">
        <v>43770</v>
      </c>
      <c r="G4250" s="1">
        <v>43778</v>
      </c>
      <c r="H4250" t="s">
        <v>54</v>
      </c>
      <c r="I4250">
        <v>8</v>
      </c>
      <c r="J4250">
        <v>12</v>
      </c>
      <c r="K4250">
        <v>315</v>
      </c>
      <c r="L4250">
        <v>37</v>
      </c>
      <c r="M4250">
        <v>2</v>
      </c>
      <c r="N4250">
        <v>0.1</v>
      </c>
      <c r="O4250">
        <v>686.82</v>
      </c>
      <c r="P4250">
        <v>1025.0999999999999</v>
      </c>
      <c r="Q4250">
        <f>Table1[[#This Row],[OrderQuantity]]*Table1[[#This Row],[UnitPrice]]</f>
        <v>2050.1999999999998</v>
      </c>
      <c r="R4250">
        <f>Table1[[#This Row],[OrderQuantity]]*Table1[[#This Row],[UnitCost]]</f>
        <v>1373.64</v>
      </c>
      <c r="S4250">
        <f>Table1[[#This Row],[OrderQuantity]]*Table1[[#This Row],[UnitPrice]]*(1-Table1[[#This Row],[DiscountApplied]]) - (Table1[[#This Row],[OrderQuantity]]*Table1[[#This Row],[UnitCost]])</f>
        <v>471.53999999999974</v>
      </c>
      <c r="T4250">
        <f>DATEDIF(Table1[[#This Row],[ShipDate]],Table1[[#This Row],[DeliveryDate]],"d")</f>
        <v>8</v>
      </c>
      <c r="U4250" t="str">
        <f t="shared" si="133"/>
        <v>Late</v>
      </c>
    </row>
    <row r="4251" spans="1:21" x14ac:dyDescent="0.3">
      <c r="A4251" t="str">
        <f t="shared" si="132"/>
        <v>SO-004350</v>
      </c>
      <c r="B4251" t="s">
        <v>4</v>
      </c>
      <c r="C4251" t="s">
        <v>13</v>
      </c>
      <c r="D4251" s="1">
        <v>43600</v>
      </c>
      <c r="E4251" s="1">
        <v>43756</v>
      </c>
      <c r="F4251" s="1">
        <v>43780</v>
      </c>
      <c r="G4251" s="1">
        <v>43787</v>
      </c>
      <c r="H4251" t="s">
        <v>54</v>
      </c>
      <c r="I4251">
        <v>18</v>
      </c>
      <c r="J4251">
        <v>41</v>
      </c>
      <c r="K4251">
        <v>17</v>
      </c>
      <c r="L4251">
        <v>39</v>
      </c>
      <c r="M4251">
        <v>1</v>
      </c>
      <c r="N4251">
        <v>0.08</v>
      </c>
      <c r="O4251">
        <v>607.82000000000005</v>
      </c>
      <c r="P4251">
        <v>1125.5999999999999</v>
      </c>
      <c r="Q4251">
        <f>Table1[[#This Row],[OrderQuantity]]*Table1[[#This Row],[UnitPrice]]</f>
        <v>1125.5999999999999</v>
      </c>
      <c r="R4251">
        <f>Table1[[#This Row],[OrderQuantity]]*Table1[[#This Row],[UnitCost]]</f>
        <v>607.82000000000005</v>
      </c>
      <c r="S4251">
        <f>Table1[[#This Row],[OrderQuantity]]*Table1[[#This Row],[UnitPrice]]*(1-Table1[[#This Row],[DiscountApplied]]) - (Table1[[#This Row],[OrderQuantity]]*Table1[[#This Row],[UnitCost]])</f>
        <v>427.73199999999986</v>
      </c>
      <c r="T4251">
        <f>DATEDIF(Table1[[#This Row],[ShipDate]],Table1[[#This Row],[DeliveryDate]],"d")</f>
        <v>7</v>
      </c>
      <c r="U4251" t="str">
        <f t="shared" si="133"/>
        <v>On Time</v>
      </c>
    </row>
    <row r="4252" spans="1:21" x14ac:dyDescent="0.3">
      <c r="A4252" t="str">
        <f t="shared" si="132"/>
        <v>SO-004351</v>
      </c>
      <c r="B4252" t="s">
        <v>2</v>
      </c>
      <c r="C4252" t="s">
        <v>12</v>
      </c>
      <c r="D4252" s="1">
        <v>43600</v>
      </c>
      <c r="E4252" s="1">
        <v>43756</v>
      </c>
      <c r="F4252" s="1">
        <v>43765</v>
      </c>
      <c r="G4252" s="1">
        <v>43769</v>
      </c>
      <c r="H4252" t="s">
        <v>54</v>
      </c>
      <c r="I4252">
        <v>23</v>
      </c>
      <c r="J4252">
        <v>41</v>
      </c>
      <c r="K4252">
        <v>237</v>
      </c>
      <c r="L4252">
        <v>18</v>
      </c>
      <c r="M4252">
        <v>4</v>
      </c>
      <c r="N4252">
        <v>0.08</v>
      </c>
      <c r="O4252">
        <v>4413.29</v>
      </c>
      <c r="P4252">
        <v>6304.7</v>
      </c>
      <c r="Q4252">
        <f>Table1[[#This Row],[OrderQuantity]]*Table1[[#This Row],[UnitPrice]]</f>
        <v>25218.799999999999</v>
      </c>
      <c r="R4252">
        <f>Table1[[#This Row],[OrderQuantity]]*Table1[[#This Row],[UnitCost]]</f>
        <v>17653.16</v>
      </c>
      <c r="S4252">
        <f>Table1[[#This Row],[OrderQuantity]]*Table1[[#This Row],[UnitPrice]]*(1-Table1[[#This Row],[DiscountApplied]]) - (Table1[[#This Row],[OrderQuantity]]*Table1[[#This Row],[UnitCost]])</f>
        <v>5548.1360000000022</v>
      </c>
      <c r="T4252">
        <f>DATEDIF(Table1[[#This Row],[ShipDate]],Table1[[#This Row],[DeliveryDate]],"d")</f>
        <v>4</v>
      </c>
      <c r="U4252" t="str">
        <f t="shared" si="133"/>
        <v>On Time</v>
      </c>
    </row>
    <row r="4253" spans="1:21" x14ac:dyDescent="0.3">
      <c r="A4253" t="str">
        <f t="shared" si="132"/>
        <v>SO-004352</v>
      </c>
      <c r="B4253" t="s">
        <v>4</v>
      </c>
      <c r="C4253" t="s">
        <v>11</v>
      </c>
      <c r="D4253" s="1">
        <v>43700</v>
      </c>
      <c r="E4253" s="1">
        <v>43756</v>
      </c>
      <c r="F4253" s="1">
        <v>43783</v>
      </c>
      <c r="G4253" s="1">
        <v>43792</v>
      </c>
      <c r="H4253" t="s">
        <v>54</v>
      </c>
      <c r="I4253">
        <v>15</v>
      </c>
      <c r="J4253">
        <v>33</v>
      </c>
      <c r="K4253">
        <v>299</v>
      </c>
      <c r="L4253">
        <v>23</v>
      </c>
      <c r="M4253">
        <v>2</v>
      </c>
      <c r="N4253">
        <v>0.3</v>
      </c>
      <c r="O4253">
        <v>1654.63</v>
      </c>
      <c r="P4253">
        <v>2298.1</v>
      </c>
      <c r="Q4253">
        <f>Table1[[#This Row],[OrderQuantity]]*Table1[[#This Row],[UnitPrice]]</f>
        <v>4596.2</v>
      </c>
      <c r="R4253">
        <f>Table1[[#This Row],[OrderQuantity]]*Table1[[#This Row],[UnitCost]]</f>
        <v>3309.26</v>
      </c>
      <c r="S4253">
        <f>Table1[[#This Row],[OrderQuantity]]*Table1[[#This Row],[UnitPrice]]*(1-Table1[[#This Row],[DiscountApplied]]) - (Table1[[#This Row],[OrderQuantity]]*Table1[[#This Row],[UnitCost]])</f>
        <v>-91.920000000000528</v>
      </c>
      <c r="T4253">
        <f>DATEDIF(Table1[[#This Row],[ShipDate]],Table1[[#This Row],[DeliveryDate]],"d")</f>
        <v>9</v>
      </c>
      <c r="U4253" t="str">
        <f t="shared" si="133"/>
        <v>Late</v>
      </c>
    </row>
    <row r="4254" spans="1:21" x14ac:dyDescent="0.3">
      <c r="A4254" t="str">
        <f t="shared" si="132"/>
        <v>SO-004353</v>
      </c>
      <c r="B4254" t="s">
        <v>5</v>
      </c>
      <c r="C4254" t="s">
        <v>13</v>
      </c>
      <c r="D4254" s="1">
        <v>43600</v>
      </c>
      <c r="E4254" s="1">
        <v>43757</v>
      </c>
      <c r="F4254" s="1">
        <v>43778</v>
      </c>
      <c r="G4254" s="1">
        <v>43780</v>
      </c>
      <c r="H4254" t="s">
        <v>54</v>
      </c>
      <c r="I4254">
        <v>28</v>
      </c>
      <c r="J4254">
        <v>37</v>
      </c>
      <c r="K4254">
        <v>33</v>
      </c>
      <c r="L4254">
        <v>37</v>
      </c>
      <c r="M4254">
        <v>6</v>
      </c>
      <c r="N4254">
        <v>0.1</v>
      </c>
      <c r="O4254">
        <v>1830.71</v>
      </c>
      <c r="P4254">
        <v>3979.8</v>
      </c>
      <c r="Q4254">
        <f>Table1[[#This Row],[OrderQuantity]]*Table1[[#This Row],[UnitPrice]]</f>
        <v>23878.800000000003</v>
      </c>
      <c r="R4254">
        <f>Table1[[#This Row],[OrderQuantity]]*Table1[[#This Row],[UnitCost]]</f>
        <v>10984.26</v>
      </c>
      <c r="S4254">
        <f>Table1[[#This Row],[OrderQuantity]]*Table1[[#This Row],[UnitPrice]]*(1-Table1[[#This Row],[DiscountApplied]]) - (Table1[[#This Row],[OrderQuantity]]*Table1[[#This Row],[UnitCost]])</f>
        <v>10506.660000000002</v>
      </c>
      <c r="T4254">
        <f>DATEDIF(Table1[[#This Row],[ShipDate]],Table1[[#This Row],[DeliveryDate]],"d")</f>
        <v>2</v>
      </c>
      <c r="U4254" t="str">
        <f t="shared" si="133"/>
        <v>On Time</v>
      </c>
    </row>
    <row r="4255" spans="1:21" x14ac:dyDescent="0.3">
      <c r="A4255" t="str">
        <f t="shared" si="132"/>
        <v>SO-004354</v>
      </c>
      <c r="B4255" t="s">
        <v>4</v>
      </c>
      <c r="C4255" t="s">
        <v>11</v>
      </c>
      <c r="D4255" s="1">
        <v>43600</v>
      </c>
      <c r="E4255" s="1">
        <v>43757</v>
      </c>
      <c r="F4255" s="1">
        <v>43784</v>
      </c>
      <c r="G4255" s="1">
        <v>43791</v>
      </c>
      <c r="H4255" t="s">
        <v>54</v>
      </c>
      <c r="I4255">
        <v>14</v>
      </c>
      <c r="J4255">
        <v>2</v>
      </c>
      <c r="K4255">
        <v>309</v>
      </c>
      <c r="L4255">
        <v>10</v>
      </c>
      <c r="M4255">
        <v>6</v>
      </c>
      <c r="N4255">
        <v>0.2</v>
      </c>
      <c r="O4255">
        <v>1477.95</v>
      </c>
      <c r="P4255">
        <v>2592.9</v>
      </c>
      <c r="Q4255">
        <f>Table1[[#This Row],[OrderQuantity]]*Table1[[#This Row],[UnitPrice]]</f>
        <v>15557.400000000001</v>
      </c>
      <c r="R4255">
        <f>Table1[[#This Row],[OrderQuantity]]*Table1[[#This Row],[UnitCost]]</f>
        <v>8867.7000000000007</v>
      </c>
      <c r="S4255">
        <f>Table1[[#This Row],[OrderQuantity]]*Table1[[#This Row],[UnitPrice]]*(1-Table1[[#This Row],[DiscountApplied]]) - (Table1[[#This Row],[OrderQuantity]]*Table1[[#This Row],[UnitCost]])</f>
        <v>3578.2200000000012</v>
      </c>
      <c r="T4255">
        <f>DATEDIF(Table1[[#This Row],[ShipDate]],Table1[[#This Row],[DeliveryDate]],"d")</f>
        <v>7</v>
      </c>
      <c r="U4255" t="str">
        <f t="shared" si="133"/>
        <v>On Time</v>
      </c>
    </row>
    <row r="4256" spans="1:21" x14ac:dyDescent="0.3">
      <c r="A4256" t="str">
        <f t="shared" si="132"/>
        <v>SO-004355</v>
      </c>
      <c r="B4256" t="s">
        <v>3</v>
      </c>
      <c r="C4256" t="s">
        <v>13</v>
      </c>
      <c r="D4256" s="1">
        <v>43600</v>
      </c>
      <c r="E4256" s="1">
        <v>43757</v>
      </c>
      <c r="F4256" s="1">
        <v>43782</v>
      </c>
      <c r="G4256" s="1">
        <v>43785</v>
      </c>
      <c r="H4256" t="s">
        <v>54</v>
      </c>
      <c r="I4256">
        <v>12</v>
      </c>
      <c r="J4256">
        <v>11</v>
      </c>
      <c r="K4256">
        <v>12</v>
      </c>
      <c r="L4256">
        <v>19</v>
      </c>
      <c r="M4256">
        <v>8</v>
      </c>
      <c r="N4256">
        <v>0.08</v>
      </c>
      <c r="O4256">
        <v>408.7</v>
      </c>
      <c r="P4256">
        <v>670</v>
      </c>
      <c r="Q4256">
        <f>Table1[[#This Row],[OrderQuantity]]*Table1[[#This Row],[UnitPrice]]</f>
        <v>5360</v>
      </c>
      <c r="R4256">
        <f>Table1[[#This Row],[OrderQuantity]]*Table1[[#This Row],[UnitCost]]</f>
        <v>3269.6</v>
      </c>
      <c r="S4256">
        <f>Table1[[#This Row],[OrderQuantity]]*Table1[[#This Row],[UnitPrice]]*(1-Table1[[#This Row],[DiscountApplied]]) - (Table1[[#This Row],[OrderQuantity]]*Table1[[#This Row],[UnitCost]])</f>
        <v>1661.6</v>
      </c>
      <c r="T4256">
        <f>DATEDIF(Table1[[#This Row],[ShipDate]],Table1[[#This Row],[DeliveryDate]],"d")</f>
        <v>3</v>
      </c>
      <c r="U4256" t="str">
        <f t="shared" si="133"/>
        <v>On Time</v>
      </c>
    </row>
    <row r="4257" spans="1:21" x14ac:dyDescent="0.3">
      <c r="A4257" t="str">
        <f t="shared" si="132"/>
        <v>SO-004356</v>
      </c>
      <c r="B4257" t="s">
        <v>4</v>
      </c>
      <c r="C4257" t="s">
        <v>12</v>
      </c>
      <c r="D4257" s="1">
        <v>43700</v>
      </c>
      <c r="E4257" s="1">
        <v>43757</v>
      </c>
      <c r="F4257" s="1">
        <v>43771</v>
      </c>
      <c r="G4257" s="1">
        <v>43781</v>
      </c>
      <c r="H4257" t="s">
        <v>54</v>
      </c>
      <c r="I4257">
        <v>20</v>
      </c>
      <c r="J4257">
        <v>20</v>
      </c>
      <c r="K4257">
        <v>211</v>
      </c>
      <c r="L4257">
        <v>6</v>
      </c>
      <c r="M4257">
        <v>7</v>
      </c>
      <c r="N4257">
        <v>0.08</v>
      </c>
      <c r="O4257">
        <v>2151.77</v>
      </c>
      <c r="P4257">
        <v>3470.6</v>
      </c>
      <c r="Q4257">
        <f>Table1[[#This Row],[OrderQuantity]]*Table1[[#This Row],[UnitPrice]]</f>
        <v>24294.2</v>
      </c>
      <c r="R4257">
        <f>Table1[[#This Row],[OrderQuantity]]*Table1[[#This Row],[UnitCost]]</f>
        <v>15062.39</v>
      </c>
      <c r="S4257">
        <f>Table1[[#This Row],[OrderQuantity]]*Table1[[#This Row],[UnitPrice]]*(1-Table1[[#This Row],[DiscountApplied]]) - (Table1[[#This Row],[OrderQuantity]]*Table1[[#This Row],[UnitCost]])</f>
        <v>7288.2740000000013</v>
      </c>
      <c r="T4257">
        <f>DATEDIF(Table1[[#This Row],[ShipDate]],Table1[[#This Row],[DeliveryDate]],"d")</f>
        <v>10</v>
      </c>
      <c r="U4257" t="str">
        <f t="shared" si="133"/>
        <v>Late</v>
      </c>
    </row>
    <row r="4258" spans="1:21" x14ac:dyDescent="0.3">
      <c r="A4258" t="str">
        <f t="shared" si="132"/>
        <v>SO-004357</v>
      </c>
      <c r="B4258" t="s">
        <v>5</v>
      </c>
      <c r="C4258" t="s">
        <v>10</v>
      </c>
      <c r="D4258" s="1">
        <v>43700</v>
      </c>
      <c r="E4258" s="1">
        <v>43757</v>
      </c>
      <c r="F4258" s="1">
        <v>43761</v>
      </c>
      <c r="G4258" s="1">
        <v>43771</v>
      </c>
      <c r="H4258" t="s">
        <v>54</v>
      </c>
      <c r="I4258">
        <v>27</v>
      </c>
      <c r="J4258">
        <v>43</v>
      </c>
      <c r="K4258">
        <v>105</v>
      </c>
      <c r="L4258">
        <v>46</v>
      </c>
      <c r="M4258">
        <v>7</v>
      </c>
      <c r="N4258">
        <v>0.05</v>
      </c>
      <c r="O4258">
        <v>737.54</v>
      </c>
      <c r="P4258">
        <v>1152.4000000000001</v>
      </c>
      <c r="Q4258">
        <f>Table1[[#This Row],[OrderQuantity]]*Table1[[#This Row],[UnitPrice]]</f>
        <v>8066.8000000000011</v>
      </c>
      <c r="R4258">
        <f>Table1[[#This Row],[OrderQuantity]]*Table1[[#This Row],[UnitCost]]</f>
        <v>5162.78</v>
      </c>
      <c r="S4258">
        <f>Table1[[#This Row],[OrderQuantity]]*Table1[[#This Row],[UnitPrice]]*(1-Table1[[#This Row],[DiscountApplied]]) - (Table1[[#This Row],[OrderQuantity]]*Table1[[#This Row],[UnitCost]])</f>
        <v>2500.6800000000012</v>
      </c>
      <c r="T4258">
        <f>DATEDIF(Table1[[#This Row],[ShipDate]],Table1[[#This Row],[DeliveryDate]],"d")</f>
        <v>10</v>
      </c>
      <c r="U4258" t="str">
        <f t="shared" si="133"/>
        <v>Late</v>
      </c>
    </row>
    <row r="4259" spans="1:21" x14ac:dyDescent="0.3">
      <c r="A4259" t="str">
        <f t="shared" si="132"/>
        <v>SO-004358</v>
      </c>
      <c r="B4259" t="s">
        <v>3</v>
      </c>
      <c r="C4259" t="s">
        <v>13</v>
      </c>
      <c r="D4259" s="1">
        <v>43600</v>
      </c>
      <c r="E4259" s="1">
        <v>43757</v>
      </c>
      <c r="F4259" s="1">
        <v>43780</v>
      </c>
      <c r="G4259" s="1">
        <v>43785</v>
      </c>
      <c r="H4259" t="s">
        <v>54</v>
      </c>
      <c r="I4259">
        <v>11</v>
      </c>
      <c r="J4259">
        <v>2</v>
      </c>
      <c r="K4259">
        <v>25</v>
      </c>
      <c r="L4259">
        <v>29</v>
      </c>
      <c r="M4259">
        <v>5</v>
      </c>
      <c r="N4259">
        <v>0.1</v>
      </c>
      <c r="O4259">
        <v>407.09</v>
      </c>
      <c r="P4259">
        <v>830.8</v>
      </c>
      <c r="Q4259">
        <f>Table1[[#This Row],[OrderQuantity]]*Table1[[#This Row],[UnitPrice]]</f>
        <v>4154</v>
      </c>
      <c r="R4259">
        <f>Table1[[#This Row],[OrderQuantity]]*Table1[[#This Row],[UnitCost]]</f>
        <v>2035.4499999999998</v>
      </c>
      <c r="S4259">
        <f>Table1[[#This Row],[OrderQuantity]]*Table1[[#This Row],[UnitPrice]]*(1-Table1[[#This Row],[DiscountApplied]]) - (Table1[[#This Row],[OrderQuantity]]*Table1[[#This Row],[UnitCost]])</f>
        <v>1703.15</v>
      </c>
      <c r="T4259">
        <f>DATEDIF(Table1[[#This Row],[ShipDate]],Table1[[#This Row],[DeliveryDate]],"d")</f>
        <v>5</v>
      </c>
      <c r="U4259" t="str">
        <f t="shared" si="133"/>
        <v>On Time</v>
      </c>
    </row>
    <row r="4260" spans="1:21" x14ac:dyDescent="0.3">
      <c r="A4260" t="str">
        <f t="shared" si="132"/>
        <v>SO-004359</v>
      </c>
      <c r="B4260" t="s">
        <v>4</v>
      </c>
      <c r="C4260" t="s">
        <v>9</v>
      </c>
      <c r="D4260" s="1">
        <v>43600</v>
      </c>
      <c r="E4260" s="1">
        <v>43757</v>
      </c>
      <c r="F4260" s="1">
        <v>43774</v>
      </c>
      <c r="G4260" s="1">
        <v>43778</v>
      </c>
      <c r="H4260" t="s">
        <v>54</v>
      </c>
      <c r="I4260">
        <v>13</v>
      </c>
      <c r="J4260">
        <v>26</v>
      </c>
      <c r="K4260">
        <v>65</v>
      </c>
      <c r="L4260">
        <v>25</v>
      </c>
      <c r="M4260">
        <v>8</v>
      </c>
      <c r="N4260">
        <v>0.1</v>
      </c>
      <c r="O4260">
        <v>611.71</v>
      </c>
      <c r="P4260">
        <v>1112.2</v>
      </c>
      <c r="Q4260">
        <f>Table1[[#This Row],[OrderQuantity]]*Table1[[#This Row],[UnitPrice]]</f>
        <v>8897.6</v>
      </c>
      <c r="R4260">
        <f>Table1[[#This Row],[OrderQuantity]]*Table1[[#This Row],[UnitCost]]</f>
        <v>4893.68</v>
      </c>
      <c r="S4260">
        <f>Table1[[#This Row],[OrderQuantity]]*Table1[[#This Row],[UnitPrice]]*(1-Table1[[#This Row],[DiscountApplied]]) - (Table1[[#This Row],[OrderQuantity]]*Table1[[#This Row],[UnitCost]])</f>
        <v>3114.16</v>
      </c>
      <c r="T4260">
        <f>DATEDIF(Table1[[#This Row],[ShipDate]],Table1[[#This Row],[DeliveryDate]],"d")</f>
        <v>4</v>
      </c>
      <c r="U4260" t="str">
        <f t="shared" si="133"/>
        <v>On Time</v>
      </c>
    </row>
    <row r="4261" spans="1:21" x14ac:dyDescent="0.3">
      <c r="A4261" t="str">
        <f t="shared" si="132"/>
        <v>SO-004360</v>
      </c>
      <c r="B4261" t="s">
        <v>3</v>
      </c>
      <c r="C4261" t="s">
        <v>8</v>
      </c>
      <c r="D4261" s="1">
        <v>43700</v>
      </c>
      <c r="E4261" s="1">
        <v>43757</v>
      </c>
      <c r="F4261" s="1">
        <v>43779</v>
      </c>
      <c r="G4261" s="1">
        <v>43780</v>
      </c>
      <c r="H4261" t="s">
        <v>54</v>
      </c>
      <c r="I4261">
        <v>12</v>
      </c>
      <c r="J4261">
        <v>45</v>
      </c>
      <c r="K4261">
        <v>334</v>
      </c>
      <c r="L4261">
        <v>46</v>
      </c>
      <c r="M4261">
        <v>2</v>
      </c>
      <c r="N4261">
        <v>0.05</v>
      </c>
      <c r="O4261">
        <v>510.14</v>
      </c>
      <c r="P4261">
        <v>1085.4000000000001</v>
      </c>
      <c r="Q4261">
        <f>Table1[[#This Row],[OrderQuantity]]*Table1[[#This Row],[UnitPrice]]</f>
        <v>2170.8000000000002</v>
      </c>
      <c r="R4261">
        <f>Table1[[#This Row],[OrderQuantity]]*Table1[[#This Row],[UnitCost]]</f>
        <v>1020.28</v>
      </c>
      <c r="S4261">
        <f>Table1[[#This Row],[OrderQuantity]]*Table1[[#This Row],[UnitPrice]]*(1-Table1[[#This Row],[DiscountApplied]]) - (Table1[[#This Row],[OrderQuantity]]*Table1[[#This Row],[UnitCost]])</f>
        <v>1041.9800000000002</v>
      </c>
      <c r="T4261">
        <f>DATEDIF(Table1[[#This Row],[ShipDate]],Table1[[#This Row],[DeliveryDate]],"d")</f>
        <v>1</v>
      </c>
      <c r="U4261" t="str">
        <f t="shared" si="133"/>
        <v>On Time</v>
      </c>
    </row>
    <row r="4262" spans="1:21" x14ac:dyDescent="0.3">
      <c r="A4262" t="str">
        <f t="shared" si="132"/>
        <v>SO-004361</v>
      </c>
      <c r="B4262" t="s">
        <v>4</v>
      </c>
      <c r="C4262" t="s">
        <v>9</v>
      </c>
      <c r="D4262" s="1">
        <v>43600</v>
      </c>
      <c r="E4262" s="1">
        <v>43757</v>
      </c>
      <c r="F4262" s="1">
        <v>43774</v>
      </c>
      <c r="G4262" s="1">
        <v>43783</v>
      </c>
      <c r="H4262" t="s">
        <v>54</v>
      </c>
      <c r="I4262">
        <v>17</v>
      </c>
      <c r="J4262">
        <v>26</v>
      </c>
      <c r="K4262">
        <v>81</v>
      </c>
      <c r="L4262">
        <v>45</v>
      </c>
      <c r="M4262">
        <v>1</v>
      </c>
      <c r="N4262">
        <v>0.1</v>
      </c>
      <c r="O4262">
        <v>1964.98</v>
      </c>
      <c r="P4262">
        <v>2519.1999999999998</v>
      </c>
      <c r="Q4262">
        <f>Table1[[#This Row],[OrderQuantity]]*Table1[[#This Row],[UnitPrice]]</f>
        <v>2519.1999999999998</v>
      </c>
      <c r="R4262">
        <f>Table1[[#This Row],[OrderQuantity]]*Table1[[#This Row],[UnitCost]]</f>
        <v>1964.98</v>
      </c>
      <c r="S4262">
        <f>Table1[[#This Row],[OrderQuantity]]*Table1[[#This Row],[UnitPrice]]*(1-Table1[[#This Row],[DiscountApplied]]) - (Table1[[#This Row],[OrderQuantity]]*Table1[[#This Row],[UnitCost]])</f>
        <v>302.29999999999973</v>
      </c>
      <c r="T4262">
        <f>DATEDIF(Table1[[#This Row],[ShipDate]],Table1[[#This Row],[DeliveryDate]],"d")</f>
        <v>9</v>
      </c>
      <c r="U4262" t="str">
        <f t="shared" si="133"/>
        <v>Late</v>
      </c>
    </row>
    <row r="4263" spans="1:21" x14ac:dyDescent="0.3">
      <c r="A4263" t="str">
        <f t="shared" si="132"/>
        <v>SO-004362</v>
      </c>
      <c r="B4263" t="s">
        <v>4</v>
      </c>
      <c r="C4263" t="s">
        <v>12</v>
      </c>
      <c r="D4263" s="1">
        <v>43700</v>
      </c>
      <c r="E4263" s="1">
        <v>43757</v>
      </c>
      <c r="F4263" s="1">
        <v>43785</v>
      </c>
      <c r="G4263" s="1">
        <v>43795</v>
      </c>
      <c r="H4263" t="s">
        <v>54</v>
      </c>
      <c r="I4263">
        <v>19</v>
      </c>
      <c r="J4263">
        <v>39</v>
      </c>
      <c r="K4263">
        <v>255</v>
      </c>
      <c r="L4263">
        <v>15</v>
      </c>
      <c r="M4263">
        <v>3</v>
      </c>
      <c r="N4263">
        <v>0.05</v>
      </c>
      <c r="O4263">
        <v>734.05</v>
      </c>
      <c r="P4263">
        <v>1112.2</v>
      </c>
      <c r="Q4263">
        <f>Table1[[#This Row],[OrderQuantity]]*Table1[[#This Row],[UnitPrice]]</f>
        <v>3336.6000000000004</v>
      </c>
      <c r="R4263">
        <f>Table1[[#This Row],[OrderQuantity]]*Table1[[#This Row],[UnitCost]]</f>
        <v>2202.1499999999996</v>
      </c>
      <c r="S4263">
        <f>Table1[[#This Row],[OrderQuantity]]*Table1[[#This Row],[UnitPrice]]*(1-Table1[[#This Row],[DiscountApplied]]) - (Table1[[#This Row],[OrderQuantity]]*Table1[[#This Row],[UnitCost]])</f>
        <v>967.62000000000035</v>
      </c>
      <c r="T4263">
        <f>DATEDIF(Table1[[#This Row],[ShipDate]],Table1[[#This Row],[DeliveryDate]],"d")</f>
        <v>10</v>
      </c>
      <c r="U4263" t="str">
        <f t="shared" si="133"/>
        <v>Late</v>
      </c>
    </row>
    <row r="4264" spans="1:21" x14ac:dyDescent="0.3">
      <c r="A4264" t="str">
        <f t="shared" si="132"/>
        <v>SO-004363</v>
      </c>
      <c r="B4264" t="s">
        <v>3</v>
      </c>
      <c r="C4264" t="s">
        <v>10</v>
      </c>
      <c r="D4264" s="1">
        <v>43600</v>
      </c>
      <c r="E4264" s="1">
        <v>43758</v>
      </c>
      <c r="F4264" s="1">
        <v>43772</v>
      </c>
      <c r="G4264" s="1">
        <v>43773</v>
      </c>
      <c r="H4264" t="s">
        <v>54</v>
      </c>
      <c r="I4264">
        <v>12</v>
      </c>
      <c r="J4264">
        <v>18</v>
      </c>
      <c r="K4264">
        <v>88</v>
      </c>
      <c r="L4264">
        <v>33</v>
      </c>
      <c r="M4264">
        <v>2</v>
      </c>
      <c r="N4264">
        <v>0.08</v>
      </c>
      <c r="O4264">
        <v>801.86</v>
      </c>
      <c r="P4264">
        <v>1179.2</v>
      </c>
      <c r="Q4264">
        <f>Table1[[#This Row],[OrderQuantity]]*Table1[[#This Row],[UnitPrice]]</f>
        <v>2358.4</v>
      </c>
      <c r="R4264">
        <f>Table1[[#This Row],[OrderQuantity]]*Table1[[#This Row],[UnitCost]]</f>
        <v>1603.72</v>
      </c>
      <c r="S4264">
        <f>Table1[[#This Row],[OrderQuantity]]*Table1[[#This Row],[UnitPrice]]*(1-Table1[[#This Row],[DiscountApplied]]) - (Table1[[#This Row],[OrderQuantity]]*Table1[[#This Row],[UnitCost]])</f>
        <v>566.00800000000004</v>
      </c>
      <c r="T4264">
        <f>DATEDIF(Table1[[#This Row],[ShipDate]],Table1[[#This Row],[DeliveryDate]],"d")</f>
        <v>1</v>
      </c>
      <c r="U4264" t="str">
        <f t="shared" si="133"/>
        <v>On Time</v>
      </c>
    </row>
    <row r="4265" spans="1:21" x14ac:dyDescent="0.3">
      <c r="A4265" t="str">
        <f t="shared" si="132"/>
        <v>SO-004364</v>
      </c>
      <c r="B4265" t="s">
        <v>3</v>
      </c>
      <c r="C4265" t="s">
        <v>13</v>
      </c>
      <c r="D4265" s="1">
        <v>43600</v>
      </c>
      <c r="E4265" s="1">
        <v>43758</v>
      </c>
      <c r="F4265" s="1">
        <v>43781</v>
      </c>
      <c r="G4265" s="1">
        <v>43788</v>
      </c>
      <c r="H4265" t="s">
        <v>54</v>
      </c>
      <c r="I4265">
        <v>12</v>
      </c>
      <c r="J4265">
        <v>20</v>
      </c>
      <c r="K4265">
        <v>55</v>
      </c>
      <c r="L4265">
        <v>38</v>
      </c>
      <c r="M4265">
        <v>6</v>
      </c>
      <c r="N4265">
        <v>0.05</v>
      </c>
      <c r="O4265">
        <v>1050.56</v>
      </c>
      <c r="P4265">
        <v>1876</v>
      </c>
      <c r="Q4265">
        <f>Table1[[#This Row],[OrderQuantity]]*Table1[[#This Row],[UnitPrice]]</f>
        <v>11256</v>
      </c>
      <c r="R4265">
        <f>Table1[[#This Row],[OrderQuantity]]*Table1[[#This Row],[UnitCost]]</f>
        <v>6303.36</v>
      </c>
      <c r="S4265">
        <f>Table1[[#This Row],[OrderQuantity]]*Table1[[#This Row],[UnitPrice]]*(1-Table1[[#This Row],[DiscountApplied]]) - (Table1[[#This Row],[OrderQuantity]]*Table1[[#This Row],[UnitCost]])</f>
        <v>4389.8399999999992</v>
      </c>
      <c r="T4265">
        <f>DATEDIF(Table1[[#This Row],[ShipDate]],Table1[[#This Row],[DeliveryDate]],"d")</f>
        <v>7</v>
      </c>
      <c r="U4265" t="str">
        <f t="shared" si="133"/>
        <v>On Time</v>
      </c>
    </row>
    <row r="4266" spans="1:21" x14ac:dyDescent="0.3">
      <c r="A4266" t="str">
        <f t="shared" si="132"/>
        <v>SO-004365</v>
      </c>
      <c r="B4266" t="s">
        <v>3</v>
      </c>
      <c r="C4266" t="s">
        <v>10</v>
      </c>
      <c r="D4266" s="1">
        <v>43600</v>
      </c>
      <c r="E4266" s="1">
        <v>43758</v>
      </c>
      <c r="F4266" s="1">
        <v>43775</v>
      </c>
      <c r="G4266" s="1">
        <v>43778</v>
      </c>
      <c r="H4266" t="s">
        <v>54</v>
      </c>
      <c r="I4266">
        <v>10</v>
      </c>
      <c r="J4266">
        <v>5</v>
      </c>
      <c r="K4266">
        <v>168</v>
      </c>
      <c r="L4266">
        <v>35</v>
      </c>
      <c r="M4266">
        <v>8</v>
      </c>
      <c r="N4266">
        <v>0.1</v>
      </c>
      <c r="O4266">
        <v>1459.06</v>
      </c>
      <c r="P4266">
        <v>2391.9</v>
      </c>
      <c r="Q4266">
        <f>Table1[[#This Row],[OrderQuantity]]*Table1[[#This Row],[UnitPrice]]</f>
        <v>19135.2</v>
      </c>
      <c r="R4266">
        <f>Table1[[#This Row],[OrderQuantity]]*Table1[[#This Row],[UnitCost]]</f>
        <v>11672.48</v>
      </c>
      <c r="S4266">
        <f>Table1[[#This Row],[OrderQuantity]]*Table1[[#This Row],[UnitPrice]]*(1-Table1[[#This Row],[DiscountApplied]]) - (Table1[[#This Row],[OrderQuantity]]*Table1[[#This Row],[UnitCost]])</f>
        <v>5549.2000000000007</v>
      </c>
      <c r="T4266">
        <f>DATEDIF(Table1[[#This Row],[ShipDate]],Table1[[#This Row],[DeliveryDate]],"d")</f>
        <v>3</v>
      </c>
      <c r="U4266" t="str">
        <f t="shared" si="133"/>
        <v>On Time</v>
      </c>
    </row>
    <row r="4267" spans="1:21" x14ac:dyDescent="0.3">
      <c r="A4267" t="str">
        <f t="shared" si="132"/>
        <v>SO-004366</v>
      </c>
      <c r="B4267" t="s">
        <v>4</v>
      </c>
      <c r="C4267" t="s">
        <v>10</v>
      </c>
      <c r="D4267" s="1">
        <v>43700</v>
      </c>
      <c r="E4267" s="1">
        <v>43758</v>
      </c>
      <c r="F4267" s="1">
        <v>43785</v>
      </c>
      <c r="G4267" s="1">
        <v>43790</v>
      </c>
      <c r="H4267" t="s">
        <v>54</v>
      </c>
      <c r="I4267">
        <v>14</v>
      </c>
      <c r="J4267">
        <v>50</v>
      </c>
      <c r="K4267">
        <v>133</v>
      </c>
      <c r="L4267">
        <v>15</v>
      </c>
      <c r="M4267">
        <v>1</v>
      </c>
      <c r="N4267">
        <v>0.08</v>
      </c>
      <c r="O4267">
        <v>1041.98</v>
      </c>
      <c r="P4267">
        <v>1929.6</v>
      </c>
      <c r="Q4267">
        <f>Table1[[#This Row],[OrderQuantity]]*Table1[[#This Row],[UnitPrice]]</f>
        <v>1929.6</v>
      </c>
      <c r="R4267">
        <f>Table1[[#This Row],[OrderQuantity]]*Table1[[#This Row],[UnitCost]]</f>
        <v>1041.98</v>
      </c>
      <c r="S4267">
        <f>Table1[[#This Row],[OrderQuantity]]*Table1[[#This Row],[UnitPrice]]*(1-Table1[[#This Row],[DiscountApplied]]) - (Table1[[#This Row],[OrderQuantity]]*Table1[[#This Row],[UnitCost]])</f>
        <v>733.25199999999995</v>
      </c>
      <c r="T4267">
        <f>DATEDIF(Table1[[#This Row],[ShipDate]],Table1[[#This Row],[DeliveryDate]],"d")</f>
        <v>5</v>
      </c>
      <c r="U4267" t="str">
        <f t="shared" si="133"/>
        <v>On Time</v>
      </c>
    </row>
    <row r="4268" spans="1:21" x14ac:dyDescent="0.3">
      <c r="A4268" t="str">
        <f t="shared" si="132"/>
        <v>SO-004367</v>
      </c>
      <c r="B4268" t="s">
        <v>3</v>
      </c>
      <c r="C4268" t="s">
        <v>10</v>
      </c>
      <c r="D4268" s="1">
        <v>43700</v>
      </c>
      <c r="E4268" s="1">
        <v>43758</v>
      </c>
      <c r="F4268" s="1">
        <v>43771</v>
      </c>
      <c r="G4268" s="1">
        <v>43773</v>
      </c>
      <c r="H4268" t="s">
        <v>54</v>
      </c>
      <c r="I4268">
        <v>2</v>
      </c>
      <c r="J4268">
        <v>6</v>
      </c>
      <c r="K4268">
        <v>129</v>
      </c>
      <c r="L4268">
        <v>38</v>
      </c>
      <c r="M4268">
        <v>8</v>
      </c>
      <c r="N4268">
        <v>0.08</v>
      </c>
      <c r="O4268">
        <v>831.47</v>
      </c>
      <c r="P4268">
        <v>1139</v>
      </c>
      <c r="Q4268">
        <f>Table1[[#This Row],[OrderQuantity]]*Table1[[#This Row],[UnitPrice]]</f>
        <v>9112</v>
      </c>
      <c r="R4268">
        <f>Table1[[#This Row],[OrderQuantity]]*Table1[[#This Row],[UnitCost]]</f>
        <v>6651.76</v>
      </c>
      <c r="S4268">
        <f>Table1[[#This Row],[OrderQuantity]]*Table1[[#This Row],[UnitPrice]]*(1-Table1[[#This Row],[DiscountApplied]]) - (Table1[[#This Row],[OrderQuantity]]*Table1[[#This Row],[UnitCost]])</f>
        <v>1731.2800000000007</v>
      </c>
      <c r="T4268">
        <f>DATEDIF(Table1[[#This Row],[ShipDate]],Table1[[#This Row],[DeliveryDate]],"d")</f>
        <v>2</v>
      </c>
      <c r="U4268" t="str">
        <f t="shared" si="133"/>
        <v>On Time</v>
      </c>
    </row>
    <row r="4269" spans="1:21" x14ac:dyDescent="0.3">
      <c r="A4269" t="str">
        <f t="shared" si="132"/>
        <v>SO-004368</v>
      </c>
      <c r="B4269" t="s">
        <v>3</v>
      </c>
      <c r="C4269" t="s">
        <v>11</v>
      </c>
      <c r="D4269" s="1">
        <v>43600</v>
      </c>
      <c r="E4269" s="1">
        <v>43758</v>
      </c>
      <c r="F4269" s="1">
        <v>43764</v>
      </c>
      <c r="G4269" s="1">
        <v>43770</v>
      </c>
      <c r="H4269" t="s">
        <v>54</v>
      </c>
      <c r="I4269">
        <v>9</v>
      </c>
      <c r="J4269">
        <v>8</v>
      </c>
      <c r="K4269">
        <v>265</v>
      </c>
      <c r="L4269">
        <v>20</v>
      </c>
      <c r="M4269">
        <v>4</v>
      </c>
      <c r="N4269">
        <v>0.05</v>
      </c>
      <c r="O4269">
        <v>1996.33</v>
      </c>
      <c r="P4269">
        <v>3839.1</v>
      </c>
      <c r="Q4269">
        <f>Table1[[#This Row],[OrderQuantity]]*Table1[[#This Row],[UnitPrice]]</f>
        <v>15356.4</v>
      </c>
      <c r="R4269">
        <f>Table1[[#This Row],[OrderQuantity]]*Table1[[#This Row],[UnitCost]]</f>
        <v>7985.32</v>
      </c>
      <c r="S4269">
        <f>Table1[[#This Row],[OrderQuantity]]*Table1[[#This Row],[UnitPrice]]*(1-Table1[[#This Row],[DiscountApplied]]) - (Table1[[#This Row],[OrderQuantity]]*Table1[[#This Row],[UnitCost]])</f>
        <v>6603.2599999999984</v>
      </c>
      <c r="T4269">
        <f>DATEDIF(Table1[[#This Row],[ShipDate]],Table1[[#This Row],[DeliveryDate]],"d")</f>
        <v>6</v>
      </c>
      <c r="U4269" t="str">
        <f t="shared" si="133"/>
        <v>On Time</v>
      </c>
    </row>
    <row r="4270" spans="1:21" x14ac:dyDescent="0.3">
      <c r="A4270" t="str">
        <f t="shared" si="132"/>
        <v>SO-004369</v>
      </c>
      <c r="B4270" t="s">
        <v>3</v>
      </c>
      <c r="C4270" t="s">
        <v>10</v>
      </c>
      <c r="D4270" s="1">
        <v>43600</v>
      </c>
      <c r="E4270" s="1">
        <v>43758</v>
      </c>
      <c r="F4270" s="1">
        <v>43764</v>
      </c>
      <c r="G4270" s="1">
        <v>43771</v>
      </c>
      <c r="H4270" t="s">
        <v>54</v>
      </c>
      <c r="I4270">
        <v>6</v>
      </c>
      <c r="J4270">
        <v>47</v>
      </c>
      <c r="K4270">
        <v>102</v>
      </c>
      <c r="L4270">
        <v>11</v>
      </c>
      <c r="M4270">
        <v>3</v>
      </c>
      <c r="N4270">
        <v>0.15</v>
      </c>
      <c r="O4270">
        <v>1143.82</v>
      </c>
      <c r="P4270">
        <v>2599.6</v>
      </c>
      <c r="Q4270">
        <f>Table1[[#This Row],[OrderQuantity]]*Table1[[#This Row],[UnitPrice]]</f>
        <v>7798.7999999999993</v>
      </c>
      <c r="R4270">
        <f>Table1[[#This Row],[OrderQuantity]]*Table1[[#This Row],[UnitCost]]</f>
        <v>3431.46</v>
      </c>
      <c r="S4270">
        <f>Table1[[#This Row],[OrderQuantity]]*Table1[[#This Row],[UnitPrice]]*(1-Table1[[#This Row],[DiscountApplied]]) - (Table1[[#This Row],[OrderQuantity]]*Table1[[#This Row],[UnitCost]])</f>
        <v>3197.5199999999995</v>
      </c>
      <c r="T4270">
        <f>DATEDIF(Table1[[#This Row],[ShipDate]],Table1[[#This Row],[DeliveryDate]],"d")</f>
        <v>7</v>
      </c>
      <c r="U4270" t="str">
        <f t="shared" si="133"/>
        <v>On Time</v>
      </c>
    </row>
    <row r="4271" spans="1:21" x14ac:dyDescent="0.3">
      <c r="A4271" t="str">
        <f t="shared" si="132"/>
        <v>SO-004370</v>
      </c>
      <c r="B4271" t="s">
        <v>3</v>
      </c>
      <c r="C4271" t="s">
        <v>10</v>
      </c>
      <c r="D4271" s="1">
        <v>43600</v>
      </c>
      <c r="E4271" s="1">
        <v>43758</v>
      </c>
      <c r="F4271" s="1">
        <v>43776</v>
      </c>
      <c r="G4271" s="1">
        <v>43782</v>
      </c>
      <c r="H4271" t="s">
        <v>54</v>
      </c>
      <c r="I4271">
        <v>10</v>
      </c>
      <c r="J4271">
        <v>23</v>
      </c>
      <c r="K4271">
        <v>197</v>
      </c>
      <c r="L4271">
        <v>3</v>
      </c>
      <c r="M4271">
        <v>5</v>
      </c>
      <c r="N4271">
        <v>0.1</v>
      </c>
      <c r="O4271">
        <v>2354.11</v>
      </c>
      <c r="P4271">
        <v>3859.2</v>
      </c>
      <c r="Q4271">
        <f>Table1[[#This Row],[OrderQuantity]]*Table1[[#This Row],[UnitPrice]]</f>
        <v>19296</v>
      </c>
      <c r="R4271">
        <f>Table1[[#This Row],[OrderQuantity]]*Table1[[#This Row],[UnitCost]]</f>
        <v>11770.550000000001</v>
      </c>
      <c r="S4271">
        <f>Table1[[#This Row],[OrderQuantity]]*Table1[[#This Row],[UnitPrice]]*(1-Table1[[#This Row],[DiscountApplied]]) - (Table1[[#This Row],[OrderQuantity]]*Table1[[#This Row],[UnitCost]])</f>
        <v>5595.85</v>
      </c>
      <c r="T4271">
        <f>DATEDIF(Table1[[#This Row],[ShipDate]],Table1[[#This Row],[DeliveryDate]],"d")</f>
        <v>6</v>
      </c>
      <c r="U4271" t="str">
        <f t="shared" si="133"/>
        <v>On Time</v>
      </c>
    </row>
    <row r="4272" spans="1:21" x14ac:dyDescent="0.3">
      <c r="A4272" t="str">
        <f t="shared" si="132"/>
        <v>SO-004371</v>
      </c>
      <c r="B4272" t="s">
        <v>3</v>
      </c>
      <c r="C4272" t="s">
        <v>9</v>
      </c>
      <c r="D4272" s="1">
        <v>43600</v>
      </c>
      <c r="E4272" s="1">
        <v>43759</v>
      </c>
      <c r="F4272" s="1">
        <v>43787</v>
      </c>
      <c r="G4272" s="1">
        <v>43793</v>
      </c>
      <c r="H4272" t="s">
        <v>54</v>
      </c>
      <c r="I4272">
        <v>9</v>
      </c>
      <c r="J4272">
        <v>2</v>
      </c>
      <c r="K4272">
        <v>68</v>
      </c>
      <c r="L4272">
        <v>14</v>
      </c>
      <c r="M4272">
        <v>2</v>
      </c>
      <c r="N4272">
        <v>0.08</v>
      </c>
      <c r="O4272">
        <v>126.63</v>
      </c>
      <c r="P4272">
        <v>234.5</v>
      </c>
      <c r="Q4272">
        <f>Table1[[#This Row],[OrderQuantity]]*Table1[[#This Row],[UnitPrice]]</f>
        <v>469</v>
      </c>
      <c r="R4272">
        <f>Table1[[#This Row],[OrderQuantity]]*Table1[[#This Row],[UnitCost]]</f>
        <v>253.26</v>
      </c>
      <c r="S4272">
        <f>Table1[[#This Row],[OrderQuantity]]*Table1[[#This Row],[UnitPrice]]*(1-Table1[[#This Row],[DiscountApplied]]) - (Table1[[#This Row],[OrderQuantity]]*Table1[[#This Row],[UnitCost]])</f>
        <v>178.22000000000003</v>
      </c>
      <c r="T4272">
        <f>DATEDIF(Table1[[#This Row],[ShipDate]],Table1[[#This Row],[DeliveryDate]],"d")</f>
        <v>6</v>
      </c>
      <c r="U4272" t="str">
        <f t="shared" si="133"/>
        <v>On Time</v>
      </c>
    </row>
    <row r="4273" spans="1:21" x14ac:dyDescent="0.3">
      <c r="A4273" t="str">
        <f t="shared" si="132"/>
        <v>SO-004372</v>
      </c>
      <c r="B4273" t="s">
        <v>4</v>
      </c>
      <c r="C4273" t="s">
        <v>10</v>
      </c>
      <c r="D4273" s="1">
        <v>43700</v>
      </c>
      <c r="E4273" s="1">
        <v>43759</v>
      </c>
      <c r="F4273" s="1">
        <v>43782</v>
      </c>
      <c r="G4273" s="1">
        <v>43790</v>
      </c>
      <c r="H4273" t="s">
        <v>54</v>
      </c>
      <c r="I4273">
        <v>17</v>
      </c>
      <c r="J4273">
        <v>39</v>
      </c>
      <c r="K4273">
        <v>151</v>
      </c>
      <c r="L4273">
        <v>8</v>
      </c>
      <c r="M4273">
        <v>6</v>
      </c>
      <c r="N4273">
        <v>0.15</v>
      </c>
      <c r="O4273">
        <v>670.74</v>
      </c>
      <c r="P4273">
        <v>944.7</v>
      </c>
      <c r="Q4273">
        <f>Table1[[#This Row],[OrderQuantity]]*Table1[[#This Row],[UnitPrice]]</f>
        <v>5668.2000000000007</v>
      </c>
      <c r="R4273">
        <f>Table1[[#This Row],[OrderQuantity]]*Table1[[#This Row],[UnitCost]]</f>
        <v>4024.44</v>
      </c>
      <c r="S4273">
        <f>Table1[[#This Row],[OrderQuantity]]*Table1[[#This Row],[UnitPrice]]*(1-Table1[[#This Row],[DiscountApplied]]) - (Table1[[#This Row],[OrderQuantity]]*Table1[[#This Row],[UnitCost]])</f>
        <v>793.5300000000002</v>
      </c>
      <c r="T4273">
        <f>DATEDIF(Table1[[#This Row],[ShipDate]],Table1[[#This Row],[DeliveryDate]],"d")</f>
        <v>8</v>
      </c>
      <c r="U4273" t="str">
        <f t="shared" si="133"/>
        <v>Late</v>
      </c>
    </row>
    <row r="4274" spans="1:21" x14ac:dyDescent="0.3">
      <c r="A4274" t="str">
        <f t="shared" si="132"/>
        <v>SO-004373</v>
      </c>
      <c r="B4274" t="s">
        <v>4</v>
      </c>
      <c r="C4274" t="s">
        <v>11</v>
      </c>
      <c r="D4274" s="1">
        <v>43600</v>
      </c>
      <c r="E4274" s="1">
        <v>43759</v>
      </c>
      <c r="F4274" s="1">
        <v>43769</v>
      </c>
      <c r="G4274" s="1">
        <v>43779</v>
      </c>
      <c r="H4274" t="s">
        <v>54</v>
      </c>
      <c r="I4274">
        <v>17</v>
      </c>
      <c r="J4274">
        <v>10</v>
      </c>
      <c r="K4274">
        <v>328</v>
      </c>
      <c r="L4274">
        <v>35</v>
      </c>
      <c r="M4274">
        <v>3</v>
      </c>
      <c r="N4274">
        <v>0.08</v>
      </c>
      <c r="O4274">
        <v>2917.72</v>
      </c>
      <c r="P4274">
        <v>3839.1</v>
      </c>
      <c r="Q4274">
        <f>Table1[[#This Row],[OrderQuantity]]*Table1[[#This Row],[UnitPrice]]</f>
        <v>11517.3</v>
      </c>
      <c r="R4274">
        <f>Table1[[#This Row],[OrderQuantity]]*Table1[[#This Row],[UnitCost]]</f>
        <v>8753.16</v>
      </c>
      <c r="S4274">
        <f>Table1[[#This Row],[OrderQuantity]]*Table1[[#This Row],[UnitPrice]]*(1-Table1[[#This Row],[DiscountApplied]]) - (Table1[[#This Row],[OrderQuantity]]*Table1[[#This Row],[UnitCost]])</f>
        <v>1842.7559999999994</v>
      </c>
      <c r="T4274">
        <f>DATEDIF(Table1[[#This Row],[ShipDate]],Table1[[#This Row],[DeliveryDate]],"d")</f>
        <v>10</v>
      </c>
      <c r="U4274" t="str">
        <f t="shared" si="133"/>
        <v>Late</v>
      </c>
    </row>
    <row r="4275" spans="1:21" x14ac:dyDescent="0.3">
      <c r="A4275" t="str">
        <f t="shared" si="132"/>
        <v>SO-004374</v>
      </c>
      <c r="B4275" t="s">
        <v>4</v>
      </c>
      <c r="C4275" t="s">
        <v>11</v>
      </c>
      <c r="D4275" s="1">
        <v>43600</v>
      </c>
      <c r="E4275" s="1">
        <v>43759</v>
      </c>
      <c r="F4275" s="1">
        <v>43771</v>
      </c>
      <c r="G4275" s="1">
        <v>43773</v>
      </c>
      <c r="H4275" t="s">
        <v>54</v>
      </c>
      <c r="I4275">
        <v>20</v>
      </c>
      <c r="J4275">
        <v>25</v>
      </c>
      <c r="K4275">
        <v>325</v>
      </c>
      <c r="L4275">
        <v>28</v>
      </c>
      <c r="M4275">
        <v>2</v>
      </c>
      <c r="N4275">
        <v>0.05</v>
      </c>
      <c r="O4275">
        <v>933.98</v>
      </c>
      <c r="P4275">
        <v>1098.8</v>
      </c>
      <c r="Q4275">
        <f>Table1[[#This Row],[OrderQuantity]]*Table1[[#This Row],[UnitPrice]]</f>
        <v>2197.6</v>
      </c>
      <c r="R4275">
        <f>Table1[[#This Row],[OrderQuantity]]*Table1[[#This Row],[UnitCost]]</f>
        <v>1867.96</v>
      </c>
      <c r="S4275">
        <f>Table1[[#This Row],[OrderQuantity]]*Table1[[#This Row],[UnitPrice]]*(1-Table1[[#This Row],[DiscountApplied]]) - (Table1[[#This Row],[OrderQuantity]]*Table1[[#This Row],[UnitCost]])</f>
        <v>219.75999999999976</v>
      </c>
      <c r="T4275">
        <f>DATEDIF(Table1[[#This Row],[ShipDate]],Table1[[#This Row],[DeliveryDate]],"d")</f>
        <v>2</v>
      </c>
      <c r="U4275" t="str">
        <f t="shared" si="133"/>
        <v>On Time</v>
      </c>
    </row>
    <row r="4276" spans="1:21" x14ac:dyDescent="0.3">
      <c r="A4276" t="str">
        <f t="shared" si="132"/>
        <v>SO-004375</v>
      </c>
      <c r="B4276" t="s">
        <v>5</v>
      </c>
      <c r="C4276" t="s">
        <v>11</v>
      </c>
      <c r="D4276" s="1">
        <v>43700</v>
      </c>
      <c r="E4276" s="1">
        <v>43759</v>
      </c>
      <c r="F4276" s="1">
        <v>43762</v>
      </c>
      <c r="G4276" s="1">
        <v>43771</v>
      </c>
      <c r="H4276" t="s">
        <v>54</v>
      </c>
      <c r="I4276">
        <v>26</v>
      </c>
      <c r="J4276">
        <v>33</v>
      </c>
      <c r="K4276">
        <v>291</v>
      </c>
      <c r="L4276">
        <v>38</v>
      </c>
      <c r="M4276">
        <v>7</v>
      </c>
      <c r="N4276">
        <v>0.08</v>
      </c>
      <c r="O4276">
        <v>990.53</v>
      </c>
      <c r="P4276">
        <v>1768.8</v>
      </c>
      <c r="Q4276">
        <f>Table1[[#This Row],[OrderQuantity]]*Table1[[#This Row],[UnitPrice]]</f>
        <v>12381.6</v>
      </c>
      <c r="R4276">
        <f>Table1[[#This Row],[OrderQuantity]]*Table1[[#This Row],[UnitCost]]</f>
        <v>6933.71</v>
      </c>
      <c r="S4276">
        <f>Table1[[#This Row],[OrderQuantity]]*Table1[[#This Row],[UnitPrice]]*(1-Table1[[#This Row],[DiscountApplied]]) - (Table1[[#This Row],[OrderQuantity]]*Table1[[#This Row],[UnitCost]])</f>
        <v>4457.3620000000001</v>
      </c>
      <c r="T4276">
        <f>DATEDIF(Table1[[#This Row],[ShipDate]],Table1[[#This Row],[DeliveryDate]],"d")</f>
        <v>9</v>
      </c>
      <c r="U4276" t="str">
        <f t="shared" si="133"/>
        <v>Late</v>
      </c>
    </row>
    <row r="4277" spans="1:21" x14ac:dyDescent="0.3">
      <c r="A4277" t="str">
        <f t="shared" si="132"/>
        <v>SO-004376</v>
      </c>
      <c r="B4277" t="s">
        <v>5</v>
      </c>
      <c r="C4277" t="s">
        <v>11</v>
      </c>
      <c r="D4277" s="1">
        <v>43700</v>
      </c>
      <c r="E4277" s="1">
        <v>43759</v>
      </c>
      <c r="F4277" s="1">
        <v>43782</v>
      </c>
      <c r="G4277" s="1">
        <v>43789</v>
      </c>
      <c r="H4277" t="s">
        <v>54</v>
      </c>
      <c r="I4277">
        <v>27</v>
      </c>
      <c r="J4277">
        <v>48</v>
      </c>
      <c r="K4277">
        <v>320</v>
      </c>
      <c r="L4277">
        <v>27</v>
      </c>
      <c r="M4277">
        <v>8</v>
      </c>
      <c r="N4277">
        <v>0.15</v>
      </c>
      <c r="O4277">
        <v>1717.08</v>
      </c>
      <c r="P4277">
        <v>3993.2</v>
      </c>
      <c r="Q4277">
        <f>Table1[[#This Row],[OrderQuantity]]*Table1[[#This Row],[UnitPrice]]</f>
        <v>31945.599999999999</v>
      </c>
      <c r="R4277">
        <f>Table1[[#This Row],[OrderQuantity]]*Table1[[#This Row],[UnitCost]]</f>
        <v>13736.64</v>
      </c>
      <c r="S4277">
        <f>Table1[[#This Row],[OrderQuantity]]*Table1[[#This Row],[UnitPrice]]*(1-Table1[[#This Row],[DiscountApplied]]) - (Table1[[#This Row],[OrderQuantity]]*Table1[[#This Row],[UnitCost]])</f>
        <v>13417.119999999999</v>
      </c>
      <c r="T4277">
        <f>DATEDIF(Table1[[#This Row],[ShipDate]],Table1[[#This Row],[DeliveryDate]],"d")</f>
        <v>7</v>
      </c>
      <c r="U4277" t="str">
        <f t="shared" si="133"/>
        <v>On Time</v>
      </c>
    </row>
    <row r="4278" spans="1:21" x14ac:dyDescent="0.3">
      <c r="A4278" t="str">
        <f t="shared" si="132"/>
        <v>SO-004377</v>
      </c>
      <c r="B4278" t="s">
        <v>3</v>
      </c>
      <c r="C4278" t="s">
        <v>8</v>
      </c>
      <c r="D4278" s="1">
        <v>43700</v>
      </c>
      <c r="E4278" s="1">
        <v>43760</v>
      </c>
      <c r="F4278" s="1">
        <v>43780</v>
      </c>
      <c r="G4278" s="1">
        <v>43789</v>
      </c>
      <c r="H4278" t="s">
        <v>54</v>
      </c>
      <c r="I4278">
        <v>5</v>
      </c>
      <c r="J4278">
        <v>46</v>
      </c>
      <c r="K4278">
        <v>333</v>
      </c>
      <c r="L4278">
        <v>46</v>
      </c>
      <c r="M4278">
        <v>2</v>
      </c>
      <c r="N4278">
        <v>0.08</v>
      </c>
      <c r="O4278">
        <v>132.66</v>
      </c>
      <c r="P4278">
        <v>241.2</v>
      </c>
      <c r="Q4278">
        <f>Table1[[#This Row],[OrderQuantity]]*Table1[[#This Row],[UnitPrice]]</f>
        <v>482.4</v>
      </c>
      <c r="R4278">
        <f>Table1[[#This Row],[OrderQuantity]]*Table1[[#This Row],[UnitCost]]</f>
        <v>265.32</v>
      </c>
      <c r="S4278">
        <f>Table1[[#This Row],[OrderQuantity]]*Table1[[#This Row],[UnitPrice]]*(1-Table1[[#This Row],[DiscountApplied]]) - (Table1[[#This Row],[OrderQuantity]]*Table1[[#This Row],[UnitCost]])</f>
        <v>178.488</v>
      </c>
      <c r="T4278">
        <f>DATEDIF(Table1[[#This Row],[ShipDate]],Table1[[#This Row],[DeliveryDate]],"d")</f>
        <v>9</v>
      </c>
      <c r="U4278" t="str">
        <f t="shared" si="133"/>
        <v>Late</v>
      </c>
    </row>
    <row r="4279" spans="1:21" x14ac:dyDescent="0.3">
      <c r="A4279" t="str">
        <f t="shared" si="132"/>
        <v>SO-004378</v>
      </c>
      <c r="B4279" t="s">
        <v>3</v>
      </c>
      <c r="C4279" t="s">
        <v>8</v>
      </c>
      <c r="D4279" s="1">
        <v>43700</v>
      </c>
      <c r="E4279" s="1">
        <v>43760</v>
      </c>
      <c r="F4279" s="1">
        <v>43783</v>
      </c>
      <c r="G4279" s="1">
        <v>43788</v>
      </c>
      <c r="H4279" t="s">
        <v>54</v>
      </c>
      <c r="I4279">
        <v>3</v>
      </c>
      <c r="J4279">
        <v>40</v>
      </c>
      <c r="K4279">
        <v>340</v>
      </c>
      <c r="L4279">
        <v>40</v>
      </c>
      <c r="M4279">
        <v>4</v>
      </c>
      <c r="N4279">
        <v>0.1</v>
      </c>
      <c r="O4279">
        <v>2394.98</v>
      </c>
      <c r="P4279">
        <v>3926.2</v>
      </c>
      <c r="Q4279">
        <f>Table1[[#This Row],[OrderQuantity]]*Table1[[#This Row],[UnitPrice]]</f>
        <v>15704.8</v>
      </c>
      <c r="R4279">
        <f>Table1[[#This Row],[OrderQuantity]]*Table1[[#This Row],[UnitCost]]</f>
        <v>9579.92</v>
      </c>
      <c r="S4279">
        <f>Table1[[#This Row],[OrderQuantity]]*Table1[[#This Row],[UnitPrice]]*(1-Table1[[#This Row],[DiscountApplied]]) - (Table1[[#This Row],[OrderQuantity]]*Table1[[#This Row],[UnitCost]])</f>
        <v>4554.3999999999996</v>
      </c>
      <c r="T4279">
        <f>DATEDIF(Table1[[#This Row],[ShipDate]],Table1[[#This Row],[DeliveryDate]],"d")</f>
        <v>5</v>
      </c>
      <c r="U4279" t="str">
        <f t="shared" si="133"/>
        <v>On Time</v>
      </c>
    </row>
    <row r="4280" spans="1:21" x14ac:dyDescent="0.3">
      <c r="A4280" t="str">
        <f t="shared" si="132"/>
        <v>SO-004379</v>
      </c>
      <c r="B4280" t="s">
        <v>2</v>
      </c>
      <c r="C4280" t="s">
        <v>12</v>
      </c>
      <c r="D4280" s="1">
        <v>43700</v>
      </c>
      <c r="E4280" s="1">
        <v>43760</v>
      </c>
      <c r="F4280" s="1">
        <v>43779</v>
      </c>
      <c r="G4280" s="1">
        <v>43783</v>
      </c>
      <c r="H4280" t="s">
        <v>54</v>
      </c>
      <c r="I4280">
        <v>21</v>
      </c>
      <c r="J4280">
        <v>26</v>
      </c>
      <c r="K4280">
        <v>251</v>
      </c>
      <c r="L4280">
        <v>15</v>
      </c>
      <c r="M4280">
        <v>2</v>
      </c>
      <c r="N4280">
        <v>0.05</v>
      </c>
      <c r="O4280">
        <v>2579.5</v>
      </c>
      <c r="P4280">
        <v>3350</v>
      </c>
      <c r="Q4280">
        <f>Table1[[#This Row],[OrderQuantity]]*Table1[[#This Row],[UnitPrice]]</f>
        <v>6700</v>
      </c>
      <c r="R4280">
        <f>Table1[[#This Row],[OrderQuantity]]*Table1[[#This Row],[UnitCost]]</f>
        <v>5159</v>
      </c>
      <c r="S4280">
        <f>Table1[[#This Row],[OrderQuantity]]*Table1[[#This Row],[UnitPrice]]*(1-Table1[[#This Row],[DiscountApplied]]) - (Table1[[#This Row],[OrderQuantity]]*Table1[[#This Row],[UnitCost]])</f>
        <v>1206</v>
      </c>
      <c r="T4280">
        <f>DATEDIF(Table1[[#This Row],[ShipDate]],Table1[[#This Row],[DeliveryDate]],"d")</f>
        <v>4</v>
      </c>
      <c r="U4280" t="str">
        <f t="shared" si="133"/>
        <v>On Time</v>
      </c>
    </row>
    <row r="4281" spans="1:21" x14ac:dyDescent="0.3">
      <c r="A4281" t="str">
        <f t="shared" si="132"/>
        <v>SO-004380</v>
      </c>
      <c r="B4281" t="s">
        <v>5</v>
      </c>
      <c r="C4281" t="s">
        <v>10</v>
      </c>
      <c r="D4281" s="1">
        <v>43600</v>
      </c>
      <c r="E4281" s="1">
        <v>43760</v>
      </c>
      <c r="F4281" s="1">
        <v>43780</v>
      </c>
      <c r="G4281" s="1">
        <v>43789</v>
      </c>
      <c r="H4281" t="s">
        <v>54</v>
      </c>
      <c r="I4281">
        <v>27</v>
      </c>
      <c r="J4281">
        <v>14</v>
      </c>
      <c r="K4281">
        <v>145</v>
      </c>
      <c r="L4281">
        <v>15</v>
      </c>
      <c r="M4281">
        <v>3</v>
      </c>
      <c r="N4281">
        <v>0.15</v>
      </c>
      <c r="O4281">
        <v>844.47</v>
      </c>
      <c r="P4281">
        <v>1835.8</v>
      </c>
      <c r="Q4281">
        <f>Table1[[#This Row],[OrderQuantity]]*Table1[[#This Row],[UnitPrice]]</f>
        <v>5507.4</v>
      </c>
      <c r="R4281">
        <f>Table1[[#This Row],[OrderQuantity]]*Table1[[#This Row],[UnitCost]]</f>
        <v>2533.41</v>
      </c>
      <c r="S4281">
        <f>Table1[[#This Row],[OrderQuantity]]*Table1[[#This Row],[UnitPrice]]*(1-Table1[[#This Row],[DiscountApplied]]) - (Table1[[#This Row],[OrderQuantity]]*Table1[[#This Row],[UnitCost]])</f>
        <v>2147.88</v>
      </c>
      <c r="T4281">
        <f>DATEDIF(Table1[[#This Row],[ShipDate]],Table1[[#This Row],[DeliveryDate]],"d")</f>
        <v>9</v>
      </c>
      <c r="U4281" t="str">
        <f t="shared" si="133"/>
        <v>Late</v>
      </c>
    </row>
    <row r="4282" spans="1:21" x14ac:dyDescent="0.3">
      <c r="A4282" t="str">
        <f t="shared" si="132"/>
        <v>SO-004381</v>
      </c>
      <c r="B4282" t="s">
        <v>3</v>
      </c>
      <c r="C4282" t="s">
        <v>8</v>
      </c>
      <c r="D4282" s="1">
        <v>43700</v>
      </c>
      <c r="E4282" s="1">
        <v>43760</v>
      </c>
      <c r="F4282" s="1">
        <v>43768</v>
      </c>
      <c r="G4282" s="1">
        <v>43774</v>
      </c>
      <c r="H4282" t="s">
        <v>54</v>
      </c>
      <c r="I4282">
        <v>7</v>
      </c>
      <c r="J4282">
        <v>20</v>
      </c>
      <c r="K4282">
        <v>366</v>
      </c>
      <c r="L4282">
        <v>7</v>
      </c>
      <c r="M4282">
        <v>6</v>
      </c>
      <c r="N4282">
        <v>0.08</v>
      </c>
      <c r="O4282">
        <v>928.69</v>
      </c>
      <c r="P4282">
        <v>1118.9000000000001</v>
      </c>
      <c r="Q4282">
        <f>Table1[[#This Row],[OrderQuantity]]*Table1[[#This Row],[UnitPrice]]</f>
        <v>6713.4000000000005</v>
      </c>
      <c r="R4282">
        <f>Table1[[#This Row],[OrderQuantity]]*Table1[[#This Row],[UnitCost]]</f>
        <v>5572.14</v>
      </c>
      <c r="S4282">
        <f>Table1[[#This Row],[OrderQuantity]]*Table1[[#This Row],[UnitPrice]]*(1-Table1[[#This Row],[DiscountApplied]]) - (Table1[[#This Row],[OrderQuantity]]*Table1[[#This Row],[UnitCost]])</f>
        <v>604.1880000000001</v>
      </c>
      <c r="T4282">
        <f>DATEDIF(Table1[[#This Row],[ShipDate]],Table1[[#This Row],[DeliveryDate]],"d")</f>
        <v>6</v>
      </c>
      <c r="U4282" t="str">
        <f t="shared" si="133"/>
        <v>On Time</v>
      </c>
    </row>
    <row r="4283" spans="1:21" x14ac:dyDescent="0.3">
      <c r="A4283" t="str">
        <f t="shared" si="132"/>
        <v>SO-004382</v>
      </c>
      <c r="B4283" t="s">
        <v>3</v>
      </c>
      <c r="C4283" t="s">
        <v>8</v>
      </c>
      <c r="D4283" s="1">
        <v>43700</v>
      </c>
      <c r="E4283" s="1">
        <v>43760</v>
      </c>
      <c r="F4283" s="1">
        <v>43775</v>
      </c>
      <c r="G4283" s="1">
        <v>43785</v>
      </c>
      <c r="H4283" t="s">
        <v>54</v>
      </c>
      <c r="I4283">
        <v>4</v>
      </c>
      <c r="J4283">
        <v>18</v>
      </c>
      <c r="K4283">
        <v>338</v>
      </c>
      <c r="L4283">
        <v>15</v>
      </c>
      <c r="M4283">
        <v>6</v>
      </c>
      <c r="N4283">
        <v>0.08</v>
      </c>
      <c r="O4283">
        <v>568.03</v>
      </c>
      <c r="P4283">
        <v>1051.9000000000001</v>
      </c>
      <c r="Q4283">
        <f>Table1[[#This Row],[OrderQuantity]]*Table1[[#This Row],[UnitPrice]]</f>
        <v>6311.4000000000005</v>
      </c>
      <c r="R4283">
        <f>Table1[[#This Row],[OrderQuantity]]*Table1[[#This Row],[UnitCost]]</f>
        <v>3408.18</v>
      </c>
      <c r="S4283">
        <f>Table1[[#This Row],[OrderQuantity]]*Table1[[#This Row],[UnitPrice]]*(1-Table1[[#This Row],[DiscountApplied]]) - (Table1[[#This Row],[OrderQuantity]]*Table1[[#This Row],[UnitCost]])</f>
        <v>2398.3080000000014</v>
      </c>
      <c r="T4283">
        <f>DATEDIF(Table1[[#This Row],[ShipDate]],Table1[[#This Row],[DeliveryDate]],"d")</f>
        <v>10</v>
      </c>
      <c r="U4283" t="str">
        <f t="shared" si="133"/>
        <v>Late</v>
      </c>
    </row>
    <row r="4284" spans="1:21" x14ac:dyDescent="0.3">
      <c r="A4284" t="str">
        <f t="shared" si="132"/>
        <v>SO-004383</v>
      </c>
      <c r="B4284" t="s">
        <v>3</v>
      </c>
      <c r="C4284" t="s">
        <v>13</v>
      </c>
      <c r="D4284" s="1">
        <v>43700</v>
      </c>
      <c r="E4284" s="1">
        <v>43760</v>
      </c>
      <c r="F4284" s="1">
        <v>43787</v>
      </c>
      <c r="G4284" s="1">
        <v>43794</v>
      </c>
      <c r="H4284" t="s">
        <v>54</v>
      </c>
      <c r="I4284">
        <v>2</v>
      </c>
      <c r="J4284">
        <v>11</v>
      </c>
      <c r="K4284">
        <v>54</v>
      </c>
      <c r="L4284">
        <v>14</v>
      </c>
      <c r="M4284">
        <v>6</v>
      </c>
      <c r="N4284">
        <v>0.2</v>
      </c>
      <c r="O4284">
        <v>2003.57</v>
      </c>
      <c r="P4284">
        <v>3577.8</v>
      </c>
      <c r="Q4284">
        <f>Table1[[#This Row],[OrderQuantity]]*Table1[[#This Row],[UnitPrice]]</f>
        <v>21466.800000000003</v>
      </c>
      <c r="R4284">
        <f>Table1[[#This Row],[OrderQuantity]]*Table1[[#This Row],[UnitCost]]</f>
        <v>12021.42</v>
      </c>
      <c r="S4284">
        <f>Table1[[#This Row],[OrderQuantity]]*Table1[[#This Row],[UnitPrice]]*(1-Table1[[#This Row],[DiscountApplied]]) - (Table1[[#This Row],[OrderQuantity]]*Table1[[#This Row],[UnitCost]])</f>
        <v>5152.0200000000023</v>
      </c>
      <c r="T4284">
        <f>DATEDIF(Table1[[#This Row],[ShipDate]],Table1[[#This Row],[DeliveryDate]],"d")</f>
        <v>7</v>
      </c>
      <c r="U4284" t="str">
        <f t="shared" si="133"/>
        <v>On Time</v>
      </c>
    </row>
    <row r="4285" spans="1:21" x14ac:dyDescent="0.3">
      <c r="A4285" t="str">
        <f t="shared" si="132"/>
        <v>SO-004384</v>
      </c>
      <c r="B4285" t="s">
        <v>4</v>
      </c>
      <c r="C4285" t="s">
        <v>8</v>
      </c>
      <c r="D4285" s="1">
        <v>43700</v>
      </c>
      <c r="E4285" s="1">
        <v>43760</v>
      </c>
      <c r="F4285" s="1">
        <v>43775</v>
      </c>
      <c r="G4285" s="1">
        <v>43784</v>
      </c>
      <c r="H4285" t="s">
        <v>54</v>
      </c>
      <c r="I4285">
        <v>19</v>
      </c>
      <c r="J4285">
        <v>20</v>
      </c>
      <c r="K4285">
        <v>340</v>
      </c>
      <c r="L4285">
        <v>23</v>
      </c>
      <c r="M4285">
        <v>5</v>
      </c>
      <c r="N4285">
        <v>0.1</v>
      </c>
      <c r="O4285">
        <v>2450.86</v>
      </c>
      <c r="P4285">
        <v>3953</v>
      </c>
      <c r="Q4285">
        <f>Table1[[#This Row],[OrderQuantity]]*Table1[[#This Row],[UnitPrice]]</f>
        <v>19765</v>
      </c>
      <c r="R4285">
        <f>Table1[[#This Row],[OrderQuantity]]*Table1[[#This Row],[UnitCost]]</f>
        <v>12254.300000000001</v>
      </c>
      <c r="S4285">
        <f>Table1[[#This Row],[OrderQuantity]]*Table1[[#This Row],[UnitPrice]]*(1-Table1[[#This Row],[DiscountApplied]]) - (Table1[[#This Row],[OrderQuantity]]*Table1[[#This Row],[UnitCost]])</f>
        <v>5534.1999999999989</v>
      </c>
      <c r="T4285">
        <f>DATEDIF(Table1[[#This Row],[ShipDate]],Table1[[#This Row],[DeliveryDate]],"d")</f>
        <v>9</v>
      </c>
      <c r="U4285" t="str">
        <f t="shared" si="133"/>
        <v>Late</v>
      </c>
    </row>
    <row r="4286" spans="1:21" x14ac:dyDescent="0.3">
      <c r="A4286" t="str">
        <f t="shared" si="132"/>
        <v>SO-004385</v>
      </c>
      <c r="B4286" t="s">
        <v>3</v>
      </c>
      <c r="C4286" t="s">
        <v>11</v>
      </c>
      <c r="D4286" s="1">
        <v>43600</v>
      </c>
      <c r="E4286" s="1">
        <v>43761</v>
      </c>
      <c r="F4286" s="1">
        <v>43776</v>
      </c>
      <c r="G4286" s="1">
        <v>43778</v>
      </c>
      <c r="H4286" t="s">
        <v>54</v>
      </c>
      <c r="I4286">
        <v>6</v>
      </c>
      <c r="J4286">
        <v>34</v>
      </c>
      <c r="K4286">
        <v>328</v>
      </c>
      <c r="L4286">
        <v>17</v>
      </c>
      <c r="M4286">
        <v>6</v>
      </c>
      <c r="N4286">
        <v>0.3</v>
      </c>
      <c r="O4286">
        <v>1263.8900000000001</v>
      </c>
      <c r="P4286">
        <v>2633.1</v>
      </c>
      <c r="Q4286">
        <f>Table1[[#This Row],[OrderQuantity]]*Table1[[#This Row],[UnitPrice]]</f>
        <v>15798.599999999999</v>
      </c>
      <c r="R4286">
        <f>Table1[[#This Row],[OrderQuantity]]*Table1[[#This Row],[UnitCost]]</f>
        <v>7583.34</v>
      </c>
      <c r="S4286">
        <f>Table1[[#This Row],[OrderQuantity]]*Table1[[#This Row],[UnitPrice]]*(1-Table1[[#This Row],[DiscountApplied]]) - (Table1[[#This Row],[OrderQuantity]]*Table1[[#This Row],[UnitCost]])</f>
        <v>3475.6799999999985</v>
      </c>
      <c r="T4286">
        <f>DATEDIF(Table1[[#This Row],[ShipDate]],Table1[[#This Row],[DeliveryDate]],"d")</f>
        <v>2</v>
      </c>
      <c r="U4286" t="str">
        <f t="shared" si="133"/>
        <v>On Time</v>
      </c>
    </row>
    <row r="4287" spans="1:21" x14ac:dyDescent="0.3">
      <c r="A4287" t="str">
        <f t="shared" si="132"/>
        <v>SO-004386</v>
      </c>
      <c r="B4287" t="s">
        <v>3</v>
      </c>
      <c r="C4287" t="s">
        <v>13</v>
      </c>
      <c r="D4287" s="1">
        <v>43600</v>
      </c>
      <c r="E4287" s="1">
        <v>43761</v>
      </c>
      <c r="F4287" s="1">
        <v>43766</v>
      </c>
      <c r="G4287" s="1">
        <v>43774</v>
      </c>
      <c r="H4287" t="s">
        <v>54</v>
      </c>
      <c r="I4287">
        <v>5</v>
      </c>
      <c r="J4287">
        <v>39</v>
      </c>
      <c r="K4287">
        <v>1</v>
      </c>
      <c r="L4287">
        <v>33</v>
      </c>
      <c r="M4287">
        <v>5</v>
      </c>
      <c r="N4287">
        <v>0.08</v>
      </c>
      <c r="O4287">
        <v>418.08</v>
      </c>
      <c r="P4287">
        <v>1045.2</v>
      </c>
      <c r="Q4287">
        <f>Table1[[#This Row],[OrderQuantity]]*Table1[[#This Row],[UnitPrice]]</f>
        <v>5226</v>
      </c>
      <c r="R4287">
        <f>Table1[[#This Row],[OrderQuantity]]*Table1[[#This Row],[UnitCost]]</f>
        <v>2090.4</v>
      </c>
      <c r="S4287">
        <f>Table1[[#This Row],[OrderQuantity]]*Table1[[#This Row],[UnitPrice]]*(1-Table1[[#This Row],[DiscountApplied]]) - (Table1[[#This Row],[OrderQuantity]]*Table1[[#This Row],[UnitCost]])</f>
        <v>2717.52</v>
      </c>
      <c r="T4287">
        <f>DATEDIF(Table1[[#This Row],[ShipDate]],Table1[[#This Row],[DeliveryDate]],"d")</f>
        <v>8</v>
      </c>
      <c r="U4287" t="str">
        <f t="shared" si="133"/>
        <v>Late</v>
      </c>
    </row>
    <row r="4288" spans="1:21" x14ac:dyDescent="0.3">
      <c r="A4288" t="str">
        <f t="shared" si="132"/>
        <v>SO-004387</v>
      </c>
      <c r="B4288" t="s">
        <v>3</v>
      </c>
      <c r="C4288" t="s">
        <v>11</v>
      </c>
      <c r="D4288" s="1">
        <v>43700</v>
      </c>
      <c r="E4288" s="1">
        <v>43761</v>
      </c>
      <c r="F4288" s="1">
        <v>43766</v>
      </c>
      <c r="G4288" s="1">
        <v>43776</v>
      </c>
      <c r="H4288" t="s">
        <v>54</v>
      </c>
      <c r="I4288">
        <v>9</v>
      </c>
      <c r="J4288">
        <v>22</v>
      </c>
      <c r="K4288">
        <v>304</v>
      </c>
      <c r="L4288">
        <v>17</v>
      </c>
      <c r="M4288">
        <v>1</v>
      </c>
      <c r="N4288">
        <v>0.05</v>
      </c>
      <c r="O4288">
        <v>2123.63</v>
      </c>
      <c r="P4288">
        <v>3792.2</v>
      </c>
      <c r="Q4288">
        <f>Table1[[#This Row],[OrderQuantity]]*Table1[[#This Row],[UnitPrice]]</f>
        <v>3792.2</v>
      </c>
      <c r="R4288">
        <f>Table1[[#This Row],[OrderQuantity]]*Table1[[#This Row],[UnitCost]]</f>
        <v>2123.63</v>
      </c>
      <c r="S4288">
        <f>Table1[[#This Row],[OrderQuantity]]*Table1[[#This Row],[UnitPrice]]*(1-Table1[[#This Row],[DiscountApplied]]) - (Table1[[#This Row],[OrderQuantity]]*Table1[[#This Row],[UnitCost]])</f>
        <v>1478.9599999999996</v>
      </c>
      <c r="T4288">
        <f>DATEDIF(Table1[[#This Row],[ShipDate]],Table1[[#This Row],[DeliveryDate]],"d")</f>
        <v>10</v>
      </c>
      <c r="U4288" t="str">
        <f t="shared" si="133"/>
        <v>Late</v>
      </c>
    </row>
    <row r="4289" spans="1:21" x14ac:dyDescent="0.3">
      <c r="A4289" t="str">
        <f t="shared" si="132"/>
        <v>SO-004388</v>
      </c>
      <c r="B4289" t="s">
        <v>5</v>
      </c>
      <c r="C4289" t="s">
        <v>10</v>
      </c>
      <c r="D4289" s="1">
        <v>43600</v>
      </c>
      <c r="E4289" s="1">
        <v>43761</v>
      </c>
      <c r="F4289" s="1">
        <v>43774</v>
      </c>
      <c r="G4289" s="1">
        <v>43775</v>
      </c>
      <c r="H4289" t="s">
        <v>54</v>
      </c>
      <c r="I4289">
        <v>26</v>
      </c>
      <c r="J4289">
        <v>23</v>
      </c>
      <c r="K4289">
        <v>122</v>
      </c>
      <c r="L4289">
        <v>47</v>
      </c>
      <c r="M4289">
        <v>6</v>
      </c>
      <c r="N4289">
        <v>0.15</v>
      </c>
      <c r="O4289">
        <v>1751.11</v>
      </c>
      <c r="P4289">
        <v>2653.2</v>
      </c>
      <c r="Q4289">
        <f>Table1[[#This Row],[OrderQuantity]]*Table1[[#This Row],[UnitPrice]]</f>
        <v>15919.199999999999</v>
      </c>
      <c r="R4289">
        <f>Table1[[#This Row],[OrderQuantity]]*Table1[[#This Row],[UnitCost]]</f>
        <v>10506.66</v>
      </c>
      <c r="S4289">
        <f>Table1[[#This Row],[OrderQuantity]]*Table1[[#This Row],[UnitPrice]]*(1-Table1[[#This Row],[DiscountApplied]]) - (Table1[[#This Row],[OrderQuantity]]*Table1[[#This Row],[UnitCost]])</f>
        <v>3024.659999999998</v>
      </c>
      <c r="T4289">
        <f>DATEDIF(Table1[[#This Row],[ShipDate]],Table1[[#This Row],[DeliveryDate]],"d")</f>
        <v>1</v>
      </c>
      <c r="U4289" t="str">
        <f t="shared" si="133"/>
        <v>On Time</v>
      </c>
    </row>
    <row r="4290" spans="1:21" x14ac:dyDescent="0.3">
      <c r="A4290" t="str">
        <f t="shared" ref="A4290:A4353" si="134">"SO-" &amp; TEXT(ROW(A4290)+99,"000000")</f>
        <v>SO-004389</v>
      </c>
      <c r="B4290" t="s">
        <v>3</v>
      </c>
      <c r="C4290" t="s">
        <v>12</v>
      </c>
      <c r="D4290" s="1">
        <v>43700</v>
      </c>
      <c r="E4290" s="1">
        <v>43761</v>
      </c>
      <c r="F4290" s="1">
        <v>43779</v>
      </c>
      <c r="G4290" s="1">
        <v>43784</v>
      </c>
      <c r="H4290" t="s">
        <v>54</v>
      </c>
      <c r="I4290">
        <v>12</v>
      </c>
      <c r="J4290">
        <v>23</v>
      </c>
      <c r="K4290">
        <v>207</v>
      </c>
      <c r="L4290">
        <v>11</v>
      </c>
      <c r="M4290">
        <v>7</v>
      </c>
      <c r="N4290">
        <v>0.05</v>
      </c>
      <c r="O4290">
        <v>402</v>
      </c>
      <c r="P4290">
        <v>1005</v>
      </c>
      <c r="Q4290">
        <f>Table1[[#This Row],[OrderQuantity]]*Table1[[#This Row],[UnitPrice]]</f>
        <v>7035</v>
      </c>
      <c r="R4290">
        <f>Table1[[#This Row],[OrderQuantity]]*Table1[[#This Row],[UnitCost]]</f>
        <v>2814</v>
      </c>
      <c r="S4290">
        <f>Table1[[#This Row],[OrderQuantity]]*Table1[[#This Row],[UnitPrice]]*(1-Table1[[#This Row],[DiscountApplied]]) - (Table1[[#This Row],[OrderQuantity]]*Table1[[#This Row],[UnitCost]])</f>
        <v>3869.25</v>
      </c>
      <c r="T4290">
        <f>DATEDIF(Table1[[#This Row],[ShipDate]],Table1[[#This Row],[DeliveryDate]],"d")</f>
        <v>5</v>
      </c>
      <c r="U4290" t="str">
        <f t="shared" ref="U4290:U4353" si="135">IF(T4290&gt;7,"Late","On Time")</f>
        <v>On Time</v>
      </c>
    </row>
    <row r="4291" spans="1:21" x14ac:dyDescent="0.3">
      <c r="A4291" t="str">
        <f t="shared" si="134"/>
        <v>SO-004390</v>
      </c>
      <c r="B4291" t="s">
        <v>2</v>
      </c>
      <c r="C4291" t="s">
        <v>12</v>
      </c>
      <c r="D4291" s="1">
        <v>43700</v>
      </c>
      <c r="E4291" s="1">
        <v>43761</v>
      </c>
      <c r="F4291" s="1">
        <v>43768</v>
      </c>
      <c r="G4291" s="1">
        <v>43776</v>
      </c>
      <c r="H4291" t="s">
        <v>54</v>
      </c>
      <c r="I4291">
        <v>24</v>
      </c>
      <c r="J4291">
        <v>40</v>
      </c>
      <c r="K4291">
        <v>214</v>
      </c>
      <c r="L4291">
        <v>8</v>
      </c>
      <c r="M4291">
        <v>7</v>
      </c>
      <c r="N4291">
        <v>0.1</v>
      </c>
      <c r="O4291">
        <v>4209.95</v>
      </c>
      <c r="P4291">
        <v>5929.5</v>
      </c>
      <c r="Q4291">
        <f>Table1[[#This Row],[OrderQuantity]]*Table1[[#This Row],[UnitPrice]]</f>
        <v>41506.5</v>
      </c>
      <c r="R4291">
        <f>Table1[[#This Row],[OrderQuantity]]*Table1[[#This Row],[UnitCost]]</f>
        <v>29469.649999999998</v>
      </c>
      <c r="S4291">
        <f>Table1[[#This Row],[OrderQuantity]]*Table1[[#This Row],[UnitPrice]]*(1-Table1[[#This Row],[DiscountApplied]]) - (Table1[[#This Row],[OrderQuantity]]*Table1[[#This Row],[UnitCost]])</f>
        <v>7886.2000000000007</v>
      </c>
      <c r="T4291">
        <f>DATEDIF(Table1[[#This Row],[ShipDate]],Table1[[#This Row],[DeliveryDate]],"d")</f>
        <v>8</v>
      </c>
      <c r="U4291" t="str">
        <f t="shared" si="135"/>
        <v>Late</v>
      </c>
    </row>
    <row r="4292" spans="1:21" x14ac:dyDescent="0.3">
      <c r="A4292" t="str">
        <f t="shared" si="134"/>
        <v>SO-004391</v>
      </c>
      <c r="B4292" t="s">
        <v>5</v>
      </c>
      <c r="C4292" t="s">
        <v>12</v>
      </c>
      <c r="D4292" s="1">
        <v>43600</v>
      </c>
      <c r="E4292" s="1">
        <v>43762</v>
      </c>
      <c r="F4292" s="1">
        <v>43790</v>
      </c>
      <c r="G4292" s="1">
        <v>43799</v>
      </c>
      <c r="H4292" t="s">
        <v>54</v>
      </c>
      <c r="I4292">
        <v>26</v>
      </c>
      <c r="J4292">
        <v>29</v>
      </c>
      <c r="K4292">
        <v>209</v>
      </c>
      <c r="L4292">
        <v>39</v>
      </c>
      <c r="M4292">
        <v>3</v>
      </c>
      <c r="N4292">
        <v>0.08</v>
      </c>
      <c r="O4292">
        <v>1637.48</v>
      </c>
      <c r="P4292">
        <v>3484</v>
      </c>
      <c r="Q4292">
        <f>Table1[[#This Row],[OrderQuantity]]*Table1[[#This Row],[UnitPrice]]</f>
        <v>10452</v>
      </c>
      <c r="R4292">
        <f>Table1[[#This Row],[OrderQuantity]]*Table1[[#This Row],[UnitCost]]</f>
        <v>4912.4400000000005</v>
      </c>
      <c r="S4292">
        <f>Table1[[#This Row],[OrderQuantity]]*Table1[[#This Row],[UnitPrice]]*(1-Table1[[#This Row],[DiscountApplied]]) - (Table1[[#This Row],[OrderQuantity]]*Table1[[#This Row],[UnitCost]])</f>
        <v>4703.3999999999996</v>
      </c>
      <c r="T4292">
        <f>DATEDIF(Table1[[#This Row],[ShipDate]],Table1[[#This Row],[DeliveryDate]],"d")</f>
        <v>9</v>
      </c>
      <c r="U4292" t="str">
        <f t="shared" si="135"/>
        <v>Late</v>
      </c>
    </row>
    <row r="4293" spans="1:21" x14ac:dyDescent="0.3">
      <c r="A4293" t="str">
        <f t="shared" si="134"/>
        <v>SO-004392</v>
      </c>
      <c r="B4293" t="s">
        <v>4</v>
      </c>
      <c r="C4293" t="s">
        <v>8</v>
      </c>
      <c r="D4293" s="1">
        <v>43700</v>
      </c>
      <c r="E4293" s="1">
        <v>43762</v>
      </c>
      <c r="F4293" s="1">
        <v>43785</v>
      </c>
      <c r="G4293" s="1">
        <v>43791</v>
      </c>
      <c r="H4293" t="s">
        <v>54</v>
      </c>
      <c r="I4293">
        <v>18</v>
      </c>
      <c r="J4293">
        <v>34</v>
      </c>
      <c r="K4293">
        <v>335</v>
      </c>
      <c r="L4293">
        <v>10</v>
      </c>
      <c r="M4293">
        <v>1</v>
      </c>
      <c r="N4293">
        <v>0.4</v>
      </c>
      <c r="O4293">
        <v>1484.72</v>
      </c>
      <c r="P4293">
        <v>1855.9</v>
      </c>
      <c r="Q4293">
        <f>Table1[[#This Row],[OrderQuantity]]*Table1[[#This Row],[UnitPrice]]</f>
        <v>1855.9</v>
      </c>
      <c r="R4293">
        <f>Table1[[#This Row],[OrderQuantity]]*Table1[[#This Row],[UnitCost]]</f>
        <v>1484.72</v>
      </c>
      <c r="S4293">
        <f>Table1[[#This Row],[OrderQuantity]]*Table1[[#This Row],[UnitPrice]]*(1-Table1[[#This Row],[DiscountApplied]]) - (Table1[[#This Row],[OrderQuantity]]*Table1[[#This Row],[UnitCost]])</f>
        <v>-371.18000000000006</v>
      </c>
      <c r="T4293">
        <f>DATEDIF(Table1[[#This Row],[ShipDate]],Table1[[#This Row],[DeliveryDate]],"d")</f>
        <v>6</v>
      </c>
      <c r="U4293" t="str">
        <f t="shared" si="135"/>
        <v>On Time</v>
      </c>
    </row>
    <row r="4294" spans="1:21" x14ac:dyDescent="0.3">
      <c r="A4294" t="str">
        <f t="shared" si="134"/>
        <v>SO-004393</v>
      </c>
      <c r="B4294" t="s">
        <v>3</v>
      </c>
      <c r="C4294" t="s">
        <v>12</v>
      </c>
      <c r="D4294" s="1">
        <v>43700</v>
      </c>
      <c r="E4294" s="1">
        <v>43762</v>
      </c>
      <c r="F4294" s="1">
        <v>43784</v>
      </c>
      <c r="G4294" s="1">
        <v>43794</v>
      </c>
      <c r="H4294" t="s">
        <v>54</v>
      </c>
      <c r="I4294">
        <v>1</v>
      </c>
      <c r="J4294">
        <v>6</v>
      </c>
      <c r="K4294">
        <v>246</v>
      </c>
      <c r="L4294">
        <v>41</v>
      </c>
      <c r="M4294">
        <v>7</v>
      </c>
      <c r="N4294">
        <v>0.05</v>
      </c>
      <c r="O4294">
        <v>2728.17</v>
      </c>
      <c r="P4294">
        <v>5567.7</v>
      </c>
      <c r="Q4294">
        <f>Table1[[#This Row],[OrderQuantity]]*Table1[[#This Row],[UnitPrice]]</f>
        <v>38973.9</v>
      </c>
      <c r="R4294">
        <f>Table1[[#This Row],[OrderQuantity]]*Table1[[#This Row],[UnitCost]]</f>
        <v>19097.190000000002</v>
      </c>
      <c r="S4294">
        <f>Table1[[#This Row],[OrderQuantity]]*Table1[[#This Row],[UnitPrice]]*(1-Table1[[#This Row],[DiscountApplied]]) - (Table1[[#This Row],[OrderQuantity]]*Table1[[#This Row],[UnitCost]])</f>
        <v>17928.014999999999</v>
      </c>
      <c r="T4294">
        <f>DATEDIF(Table1[[#This Row],[ShipDate]],Table1[[#This Row],[DeliveryDate]],"d")</f>
        <v>10</v>
      </c>
      <c r="U4294" t="str">
        <f t="shared" si="135"/>
        <v>Late</v>
      </c>
    </row>
    <row r="4295" spans="1:21" x14ac:dyDescent="0.3">
      <c r="A4295" t="str">
        <f t="shared" si="134"/>
        <v>SO-004394</v>
      </c>
      <c r="B4295" t="s">
        <v>3</v>
      </c>
      <c r="C4295" t="s">
        <v>8</v>
      </c>
      <c r="D4295" s="1">
        <v>43600</v>
      </c>
      <c r="E4295" s="1">
        <v>43762</v>
      </c>
      <c r="F4295" s="1">
        <v>43773</v>
      </c>
      <c r="G4295" s="1">
        <v>43780</v>
      </c>
      <c r="H4295" t="s">
        <v>54</v>
      </c>
      <c r="I4295">
        <v>2</v>
      </c>
      <c r="J4295">
        <v>2</v>
      </c>
      <c r="K4295">
        <v>360</v>
      </c>
      <c r="L4295">
        <v>27</v>
      </c>
      <c r="M4295">
        <v>1</v>
      </c>
      <c r="N4295">
        <v>0.05</v>
      </c>
      <c r="O4295">
        <v>399.32</v>
      </c>
      <c r="P4295">
        <v>998.3</v>
      </c>
      <c r="Q4295">
        <f>Table1[[#This Row],[OrderQuantity]]*Table1[[#This Row],[UnitPrice]]</f>
        <v>998.3</v>
      </c>
      <c r="R4295">
        <f>Table1[[#This Row],[OrderQuantity]]*Table1[[#This Row],[UnitCost]]</f>
        <v>399.32</v>
      </c>
      <c r="S4295">
        <f>Table1[[#This Row],[OrderQuantity]]*Table1[[#This Row],[UnitPrice]]*(1-Table1[[#This Row],[DiscountApplied]]) - (Table1[[#This Row],[OrderQuantity]]*Table1[[#This Row],[UnitCost]])</f>
        <v>549.06499999999983</v>
      </c>
      <c r="T4295">
        <f>DATEDIF(Table1[[#This Row],[ShipDate]],Table1[[#This Row],[DeliveryDate]],"d")</f>
        <v>7</v>
      </c>
      <c r="U4295" t="str">
        <f t="shared" si="135"/>
        <v>On Time</v>
      </c>
    </row>
    <row r="4296" spans="1:21" x14ac:dyDescent="0.3">
      <c r="A4296" t="str">
        <f t="shared" si="134"/>
        <v>SO-004395</v>
      </c>
      <c r="B4296" t="s">
        <v>3</v>
      </c>
      <c r="C4296" t="s">
        <v>10</v>
      </c>
      <c r="D4296" s="1">
        <v>43700</v>
      </c>
      <c r="E4296" s="1">
        <v>43762</v>
      </c>
      <c r="F4296" s="1">
        <v>43784</v>
      </c>
      <c r="G4296" s="1">
        <v>43791</v>
      </c>
      <c r="H4296" t="s">
        <v>54</v>
      </c>
      <c r="I4296">
        <v>11</v>
      </c>
      <c r="J4296">
        <v>17</v>
      </c>
      <c r="K4296">
        <v>174</v>
      </c>
      <c r="L4296">
        <v>45</v>
      </c>
      <c r="M4296">
        <v>4</v>
      </c>
      <c r="N4296">
        <v>0.08</v>
      </c>
      <c r="O4296">
        <v>1785.95</v>
      </c>
      <c r="P4296">
        <v>2626.4</v>
      </c>
      <c r="Q4296">
        <f>Table1[[#This Row],[OrderQuantity]]*Table1[[#This Row],[UnitPrice]]</f>
        <v>10505.6</v>
      </c>
      <c r="R4296">
        <f>Table1[[#This Row],[OrderQuantity]]*Table1[[#This Row],[UnitCost]]</f>
        <v>7143.8</v>
      </c>
      <c r="S4296">
        <f>Table1[[#This Row],[OrderQuantity]]*Table1[[#This Row],[UnitPrice]]*(1-Table1[[#This Row],[DiscountApplied]]) - (Table1[[#This Row],[OrderQuantity]]*Table1[[#This Row],[UnitCost]])</f>
        <v>2521.3519999999999</v>
      </c>
      <c r="T4296">
        <f>DATEDIF(Table1[[#This Row],[ShipDate]],Table1[[#This Row],[DeliveryDate]],"d")</f>
        <v>7</v>
      </c>
      <c r="U4296" t="str">
        <f t="shared" si="135"/>
        <v>On Time</v>
      </c>
    </row>
    <row r="4297" spans="1:21" x14ac:dyDescent="0.3">
      <c r="A4297" t="str">
        <f t="shared" si="134"/>
        <v>SO-004396</v>
      </c>
      <c r="B4297" t="s">
        <v>3</v>
      </c>
      <c r="C4297" t="s">
        <v>9</v>
      </c>
      <c r="D4297" s="1">
        <v>43600</v>
      </c>
      <c r="E4297" s="1">
        <v>43762</v>
      </c>
      <c r="F4297" s="1">
        <v>43771</v>
      </c>
      <c r="G4297" s="1">
        <v>43774</v>
      </c>
      <c r="H4297" t="s">
        <v>54</v>
      </c>
      <c r="I4297">
        <v>7</v>
      </c>
      <c r="J4297">
        <v>14</v>
      </c>
      <c r="K4297">
        <v>60</v>
      </c>
      <c r="L4297">
        <v>3</v>
      </c>
      <c r="M4297">
        <v>6</v>
      </c>
      <c r="N4297">
        <v>0.1</v>
      </c>
      <c r="O4297">
        <v>656.2</v>
      </c>
      <c r="P4297">
        <v>1112.2</v>
      </c>
      <c r="Q4297">
        <f>Table1[[#This Row],[OrderQuantity]]*Table1[[#This Row],[UnitPrice]]</f>
        <v>6673.2000000000007</v>
      </c>
      <c r="R4297">
        <f>Table1[[#This Row],[OrderQuantity]]*Table1[[#This Row],[UnitCost]]</f>
        <v>3937.2000000000003</v>
      </c>
      <c r="S4297">
        <f>Table1[[#This Row],[OrderQuantity]]*Table1[[#This Row],[UnitPrice]]*(1-Table1[[#This Row],[DiscountApplied]]) - (Table1[[#This Row],[OrderQuantity]]*Table1[[#This Row],[UnitCost]])</f>
        <v>2068.6800000000007</v>
      </c>
      <c r="T4297">
        <f>DATEDIF(Table1[[#This Row],[ShipDate]],Table1[[#This Row],[DeliveryDate]],"d")</f>
        <v>3</v>
      </c>
      <c r="U4297" t="str">
        <f t="shared" si="135"/>
        <v>On Time</v>
      </c>
    </row>
    <row r="4298" spans="1:21" x14ac:dyDescent="0.3">
      <c r="A4298" t="str">
        <f t="shared" si="134"/>
        <v>SO-004397</v>
      </c>
      <c r="B4298" t="s">
        <v>4</v>
      </c>
      <c r="C4298" t="s">
        <v>10</v>
      </c>
      <c r="D4298" s="1">
        <v>43600</v>
      </c>
      <c r="E4298" s="1">
        <v>43762</v>
      </c>
      <c r="F4298" s="1">
        <v>43772</v>
      </c>
      <c r="G4298" s="1">
        <v>43781</v>
      </c>
      <c r="H4298" t="s">
        <v>54</v>
      </c>
      <c r="I4298">
        <v>13</v>
      </c>
      <c r="J4298">
        <v>6</v>
      </c>
      <c r="K4298">
        <v>102</v>
      </c>
      <c r="L4298">
        <v>42</v>
      </c>
      <c r="M4298">
        <v>1</v>
      </c>
      <c r="N4298">
        <v>0.08</v>
      </c>
      <c r="O4298">
        <v>97.95</v>
      </c>
      <c r="P4298">
        <v>227.8</v>
      </c>
      <c r="Q4298">
        <f>Table1[[#This Row],[OrderQuantity]]*Table1[[#This Row],[UnitPrice]]</f>
        <v>227.8</v>
      </c>
      <c r="R4298">
        <f>Table1[[#This Row],[OrderQuantity]]*Table1[[#This Row],[UnitCost]]</f>
        <v>97.95</v>
      </c>
      <c r="S4298">
        <f>Table1[[#This Row],[OrderQuantity]]*Table1[[#This Row],[UnitPrice]]*(1-Table1[[#This Row],[DiscountApplied]]) - (Table1[[#This Row],[OrderQuantity]]*Table1[[#This Row],[UnitCost]])</f>
        <v>111.62600000000002</v>
      </c>
      <c r="T4298">
        <f>DATEDIF(Table1[[#This Row],[ShipDate]],Table1[[#This Row],[DeliveryDate]],"d")</f>
        <v>9</v>
      </c>
      <c r="U4298" t="str">
        <f t="shared" si="135"/>
        <v>Late</v>
      </c>
    </row>
    <row r="4299" spans="1:21" x14ac:dyDescent="0.3">
      <c r="A4299" t="str">
        <f t="shared" si="134"/>
        <v>SO-004398</v>
      </c>
      <c r="B4299" t="s">
        <v>3</v>
      </c>
      <c r="C4299" t="s">
        <v>10</v>
      </c>
      <c r="D4299" s="1">
        <v>43600</v>
      </c>
      <c r="E4299" s="1">
        <v>43762</v>
      </c>
      <c r="F4299" s="1">
        <v>43781</v>
      </c>
      <c r="G4299" s="1">
        <v>43788</v>
      </c>
      <c r="H4299" t="s">
        <v>54</v>
      </c>
      <c r="I4299">
        <v>7</v>
      </c>
      <c r="J4299">
        <v>1</v>
      </c>
      <c r="K4299">
        <v>116</v>
      </c>
      <c r="L4299">
        <v>4</v>
      </c>
      <c r="M4299">
        <v>1</v>
      </c>
      <c r="N4299">
        <v>0.08</v>
      </c>
      <c r="O4299">
        <v>1940.25</v>
      </c>
      <c r="P4299">
        <v>3959.7</v>
      </c>
      <c r="Q4299">
        <f>Table1[[#This Row],[OrderQuantity]]*Table1[[#This Row],[UnitPrice]]</f>
        <v>3959.7</v>
      </c>
      <c r="R4299">
        <f>Table1[[#This Row],[OrderQuantity]]*Table1[[#This Row],[UnitCost]]</f>
        <v>1940.25</v>
      </c>
      <c r="S4299">
        <f>Table1[[#This Row],[OrderQuantity]]*Table1[[#This Row],[UnitPrice]]*(1-Table1[[#This Row],[DiscountApplied]]) - (Table1[[#This Row],[OrderQuantity]]*Table1[[#This Row],[UnitCost]])</f>
        <v>1702.674</v>
      </c>
      <c r="T4299">
        <f>DATEDIF(Table1[[#This Row],[ShipDate]],Table1[[#This Row],[DeliveryDate]],"d")</f>
        <v>7</v>
      </c>
      <c r="U4299" t="str">
        <f t="shared" si="135"/>
        <v>On Time</v>
      </c>
    </row>
    <row r="4300" spans="1:21" x14ac:dyDescent="0.3">
      <c r="A4300" t="str">
        <f t="shared" si="134"/>
        <v>SO-004399</v>
      </c>
      <c r="B4300" t="s">
        <v>2</v>
      </c>
      <c r="C4300" t="s">
        <v>10</v>
      </c>
      <c r="D4300" s="1">
        <v>43600</v>
      </c>
      <c r="E4300" s="1">
        <v>43762</v>
      </c>
      <c r="F4300" s="1">
        <v>43768</v>
      </c>
      <c r="G4300" s="1">
        <v>43777</v>
      </c>
      <c r="H4300" t="s">
        <v>54</v>
      </c>
      <c r="I4300">
        <v>21</v>
      </c>
      <c r="J4300">
        <v>34</v>
      </c>
      <c r="K4300">
        <v>88</v>
      </c>
      <c r="L4300">
        <v>3</v>
      </c>
      <c r="M4300">
        <v>8</v>
      </c>
      <c r="N4300">
        <v>0.2</v>
      </c>
      <c r="O4300">
        <v>4816.63</v>
      </c>
      <c r="P4300">
        <v>6097</v>
      </c>
      <c r="Q4300">
        <f>Table1[[#This Row],[OrderQuantity]]*Table1[[#This Row],[UnitPrice]]</f>
        <v>48776</v>
      </c>
      <c r="R4300">
        <f>Table1[[#This Row],[OrderQuantity]]*Table1[[#This Row],[UnitCost]]</f>
        <v>38533.040000000001</v>
      </c>
      <c r="S4300">
        <f>Table1[[#This Row],[OrderQuantity]]*Table1[[#This Row],[UnitPrice]]*(1-Table1[[#This Row],[DiscountApplied]]) - (Table1[[#This Row],[OrderQuantity]]*Table1[[#This Row],[UnitCost]])</f>
        <v>487.76000000000204</v>
      </c>
      <c r="T4300">
        <f>DATEDIF(Table1[[#This Row],[ShipDate]],Table1[[#This Row],[DeliveryDate]],"d")</f>
        <v>9</v>
      </c>
      <c r="U4300" t="str">
        <f t="shared" si="135"/>
        <v>Late</v>
      </c>
    </row>
    <row r="4301" spans="1:21" x14ac:dyDescent="0.3">
      <c r="A4301" t="str">
        <f t="shared" si="134"/>
        <v>SO-004400</v>
      </c>
      <c r="B4301" t="s">
        <v>4</v>
      </c>
      <c r="C4301" t="s">
        <v>11</v>
      </c>
      <c r="D4301" s="1">
        <v>43600</v>
      </c>
      <c r="E4301" s="1">
        <v>43762</v>
      </c>
      <c r="F4301" s="1">
        <v>43777</v>
      </c>
      <c r="G4301" s="1">
        <v>43778</v>
      </c>
      <c r="H4301" t="s">
        <v>54</v>
      </c>
      <c r="I4301">
        <v>20</v>
      </c>
      <c r="J4301">
        <v>28</v>
      </c>
      <c r="K4301">
        <v>295</v>
      </c>
      <c r="L4301">
        <v>6</v>
      </c>
      <c r="M4301">
        <v>1</v>
      </c>
      <c r="N4301">
        <v>0.05</v>
      </c>
      <c r="O4301">
        <v>1506.09</v>
      </c>
      <c r="P4301">
        <v>2552.6999999999998</v>
      </c>
      <c r="Q4301">
        <f>Table1[[#This Row],[OrderQuantity]]*Table1[[#This Row],[UnitPrice]]</f>
        <v>2552.6999999999998</v>
      </c>
      <c r="R4301">
        <f>Table1[[#This Row],[OrderQuantity]]*Table1[[#This Row],[UnitCost]]</f>
        <v>1506.09</v>
      </c>
      <c r="S4301">
        <f>Table1[[#This Row],[OrderQuantity]]*Table1[[#This Row],[UnitPrice]]*(1-Table1[[#This Row],[DiscountApplied]]) - (Table1[[#This Row],[OrderQuantity]]*Table1[[#This Row],[UnitCost]])</f>
        <v>918.97499999999968</v>
      </c>
      <c r="T4301">
        <f>DATEDIF(Table1[[#This Row],[ShipDate]],Table1[[#This Row],[DeliveryDate]],"d")</f>
        <v>1</v>
      </c>
      <c r="U4301" t="str">
        <f t="shared" si="135"/>
        <v>On Time</v>
      </c>
    </row>
    <row r="4302" spans="1:21" x14ac:dyDescent="0.3">
      <c r="A4302" t="str">
        <f t="shared" si="134"/>
        <v>SO-004401</v>
      </c>
      <c r="B4302" t="s">
        <v>2</v>
      </c>
      <c r="C4302" t="s">
        <v>11</v>
      </c>
      <c r="D4302" s="1">
        <v>43600</v>
      </c>
      <c r="E4302" s="1">
        <v>43762</v>
      </c>
      <c r="F4302" s="1">
        <v>43773</v>
      </c>
      <c r="G4302" s="1">
        <v>43781</v>
      </c>
      <c r="H4302" t="s">
        <v>54</v>
      </c>
      <c r="I4302">
        <v>21</v>
      </c>
      <c r="J4302">
        <v>24</v>
      </c>
      <c r="K4302">
        <v>295</v>
      </c>
      <c r="L4302">
        <v>41</v>
      </c>
      <c r="M4302">
        <v>8</v>
      </c>
      <c r="N4302">
        <v>0.08</v>
      </c>
      <c r="O4302">
        <v>512.54999999999995</v>
      </c>
      <c r="P4302">
        <v>1025.0999999999999</v>
      </c>
      <c r="Q4302">
        <f>Table1[[#This Row],[OrderQuantity]]*Table1[[#This Row],[UnitPrice]]</f>
        <v>8200.7999999999993</v>
      </c>
      <c r="R4302">
        <f>Table1[[#This Row],[OrderQuantity]]*Table1[[#This Row],[UnitCost]]</f>
        <v>4100.3999999999996</v>
      </c>
      <c r="S4302">
        <f>Table1[[#This Row],[OrderQuantity]]*Table1[[#This Row],[UnitPrice]]*(1-Table1[[#This Row],[DiscountApplied]]) - (Table1[[#This Row],[OrderQuantity]]*Table1[[#This Row],[UnitCost]])</f>
        <v>3444.3360000000002</v>
      </c>
      <c r="T4302">
        <f>DATEDIF(Table1[[#This Row],[ShipDate]],Table1[[#This Row],[DeliveryDate]],"d")</f>
        <v>8</v>
      </c>
      <c r="U4302" t="str">
        <f t="shared" si="135"/>
        <v>Late</v>
      </c>
    </row>
    <row r="4303" spans="1:21" x14ac:dyDescent="0.3">
      <c r="A4303" t="str">
        <f t="shared" si="134"/>
        <v>SO-004402</v>
      </c>
      <c r="B4303" t="s">
        <v>2</v>
      </c>
      <c r="C4303" t="s">
        <v>12</v>
      </c>
      <c r="D4303" s="1">
        <v>43700</v>
      </c>
      <c r="E4303" s="1">
        <v>43762</v>
      </c>
      <c r="F4303" s="1">
        <v>43783</v>
      </c>
      <c r="G4303" s="1">
        <v>43792</v>
      </c>
      <c r="H4303" t="s">
        <v>54</v>
      </c>
      <c r="I4303">
        <v>21</v>
      </c>
      <c r="J4303">
        <v>22</v>
      </c>
      <c r="K4303">
        <v>240</v>
      </c>
      <c r="L4303">
        <v>46</v>
      </c>
      <c r="M4303">
        <v>7</v>
      </c>
      <c r="N4303">
        <v>0.08</v>
      </c>
      <c r="O4303">
        <v>1455.24</v>
      </c>
      <c r="P4303">
        <v>2425.4</v>
      </c>
      <c r="Q4303">
        <f>Table1[[#This Row],[OrderQuantity]]*Table1[[#This Row],[UnitPrice]]</f>
        <v>16977.8</v>
      </c>
      <c r="R4303">
        <f>Table1[[#This Row],[OrderQuantity]]*Table1[[#This Row],[UnitCost]]</f>
        <v>10186.68</v>
      </c>
      <c r="S4303">
        <f>Table1[[#This Row],[OrderQuantity]]*Table1[[#This Row],[UnitPrice]]*(1-Table1[[#This Row],[DiscountApplied]]) - (Table1[[#This Row],[OrderQuantity]]*Table1[[#This Row],[UnitCost]])</f>
        <v>5432.8959999999988</v>
      </c>
      <c r="T4303">
        <f>DATEDIF(Table1[[#This Row],[ShipDate]],Table1[[#This Row],[DeliveryDate]],"d")</f>
        <v>9</v>
      </c>
      <c r="U4303" t="str">
        <f t="shared" si="135"/>
        <v>Late</v>
      </c>
    </row>
    <row r="4304" spans="1:21" x14ac:dyDescent="0.3">
      <c r="A4304" t="str">
        <f t="shared" si="134"/>
        <v>SO-004403</v>
      </c>
      <c r="B4304" t="s">
        <v>3</v>
      </c>
      <c r="C4304" t="s">
        <v>11</v>
      </c>
      <c r="D4304" s="1">
        <v>43700</v>
      </c>
      <c r="E4304" s="1">
        <v>43763</v>
      </c>
      <c r="F4304" s="1">
        <v>43778</v>
      </c>
      <c r="G4304" s="1">
        <v>43785</v>
      </c>
      <c r="H4304" t="s">
        <v>54</v>
      </c>
      <c r="I4304">
        <v>7</v>
      </c>
      <c r="J4304">
        <v>6</v>
      </c>
      <c r="K4304">
        <v>271</v>
      </c>
      <c r="L4304">
        <v>4</v>
      </c>
      <c r="M4304">
        <v>1</v>
      </c>
      <c r="N4304">
        <v>0.2</v>
      </c>
      <c r="O4304">
        <v>1985.28</v>
      </c>
      <c r="P4304">
        <v>3892.7</v>
      </c>
      <c r="Q4304">
        <f>Table1[[#This Row],[OrderQuantity]]*Table1[[#This Row],[UnitPrice]]</f>
        <v>3892.7</v>
      </c>
      <c r="R4304">
        <f>Table1[[#This Row],[OrderQuantity]]*Table1[[#This Row],[UnitCost]]</f>
        <v>1985.28</v>
      </c>
      <c r="S4304">
        <f>Table1[[#This Row],[OrderQuantity]]*Table1[[#This Row],[UnitPrice]]*(1-Table1[[#This Row],[DiscountApplied]]) - (Table1[[#This Row],[OrderQuantity]]*Table1[[#This Row],[UnitCost]])</f>
        <v>1128.8799999999999</v>
      </c>
      <c r="T4304">
        <f>DATEDIF(Table1[[#This Row],[ShipDate]],Table1[[#This Row],[DeliveryDate]],"d")</f>
        <v>7</v>
      </c>
      <c r="U4304" t="str">
        <f t="shared" si="135"/>
        <v>On Time</v>
      </c>
    </row>
    <row r="4305" spans="1:21" x14ac:dyDescent="0.3">
      <c r="A4305" t="str">
        <f t="shared" si="134"/>
        <v>SO-004404</v>
      </c>
      <c r="B4305" t="s">
        <v>3</v>
      </c>
      <c r="C4305" t="s">
        <v>13</v>
      </c>
      <c r="D4305" s="1">
        <v>43700</v>
      </c>
      <c r="E4305" s="1">
        <v>43763</v>
      </c>
      <c r="F4305" s="1">
        <v>43767</v>
      </c>
      <c r="G4305" s="1">
        <v>43771</v>
      </c>
      <c r="H4305" t="s">
        <v>54</v>
      </c>
      <c r="I4305">
        <v>11</v>
      </c>
      <c r="J4305">
        <v>21</v>
      </c>
      <c r="K4305">
        <v>11</v>
      </c>
      <c r="L4305">
        <v>4</v>
      </c>
      <c r="M4305">
        <v>7</v>
      </c>
      <c r="N4305">
        <v>0.1</v>
      </c>
      <c r="O4305">
        <v>2031.17</v>
      </c>
      <c r="P4305">
        <v>3906.1</v>
      </c>
      <c r="Q4305">
        <f>Table1[[#This Row],[OrderQuantity]]*Table1[[#This Row],[UnitPrice]]</f>
        <v>27342.7</v>
      </c>
      <c r="R4305">
        <f>Table1[[#This Row],[OrderQuantity]]*Table1[[#This Row],[UnitCost]]</f>
        <v>14218.19</v>
      </c>
      <c r="S4305">
        <f>Table1[[#This Row],[OrderQuantity]]*Table1[[#This Row],[UnitPrice]]*(1-Table1[[#This Row],[DiscountApplied]]) - (Table1[[#This Row],[OrderQuantity]]*Table1[[#This Row],[UnitCost]])</f>
        <v>10390.24</v>
      </c>
      <c r="T4305">
        <f>DATEDIF(Table1[[#This Row],[ShipDate]],Table1[[#This Row],[DeliveryDate]],"d")</f>
        <v>4</v>
      </c>
      <c r="U4305" t="str">
        <f t="shared" si="135"/>
        <v>On Time</v>
      </c>
    </row>
    <row r="4306" spans="1:21" x14ac:dyDescent="0.3">
      <c r="A4306" t="str">
        <f t="shared" si="134"/>
        <v>SO-004405</v>
      </c>
      <c r="B4306" t="s">
        <v>4</v>
      </c>
      <c r="C4306" t="s">
        <v>9</v>
      </c>
      <c r="D4306" s="1">
        <v>43700</v>
      </c>
      <c r="E4306" s="1">
        <v>43763</v>
      </c>
      <c r="F4306" s="1">
        <v>43785</v>
      </c>
      <c r="G4306" s="1">
        <v>43788</v>
      </c>
      <c r="H4306" t="s">
        <v>54</v>
      </c>
      <c r="I4306">
        <v>12</v>
      </c>
      <c r="J4306">
        <v>35</v>
      </c>
      <c r="K4306">
        <v>80</v>
      </c>
      <c r="L4306">
        <v>47</v>
      </c>
      <c r="M4306">
        <v>7</v>
      </c>
      <c r="N4306">
        <v>0.3</v>
      </c>
      <c r="O4306">
        <v>820.42</v>
      </c>
      <c r="P4306">
        <v>1038.5</v>
      </c>
      <c r="Q4306">
        <f>Table1[[#This Row],[OrderQuantity]]*Table1[[#This Row],[UnitPrice]]</f>
        <v>7269.5</v>
      </c>
      <c r="R4306">
        <f>Table1[[#This Row],[OrderQuantity]]*Table1[[#This Row],[UnitCost]]</f>
        <v>5742.94</v>
      </c>
      <c r="S4306">
        <f>Table1[[#This Row],[OrderQuantity]]*Table1[[#This Row],[UnitPrice]]*(1-Table1[[#This Row],[DiscountApplied]]) - (Table1[[#This Row],[OrderQuantity]]*Table1[[#This Row],[UnitCost]])</f>
        <v>-654.29</v>
      </c>
      <c r="T4306">
        <f>DATEDIF(Table1[[#This Row],[ShipDate]],Table1[[#This Row],[DeliveryDate]],"d")</f>
        <v>3</v>
      </c>
      <c r="U4306" t="str">
        <f t="shared" si="135"/>
        <v>On Time</v>
      </c>
    </row>
    <row r="4307" spans="1:21" x14ac:dyDescent="0.3">
      <c r="A4307" t="str">
        <f t="shared" si="134"/>
        <v>SO-004406</v>
      </c>
      <c r="B4307" t="s">
        <v>4</v>
      </c>
      <c r="C4307" t="s">
        <v>10</v>
      </c>
      <c r="D4307" s="1">
        <v>43600</v>
      </c>
      <c r="E4307" s="1">
        <v>43763</v>
      </c>
      <c r="F4307" s="1">
        <v>43779</v>
      </c>
      <c r="G4307" s="1">
        <v>43784</v>
      </c>
      <c r="H4307" t="s">
        <v>54</v>
      </c>
      <c r="I4307">
        <v>17</v>
      </c>
      <c r="J4307">
        <v>34</v>
      </c>
      <c r="K4307">
        <v>143</v>
      </c>
      <c r="L4307">
        <v>35</v>
      </c>
      <c r="M4307">
        <v>3</v>
      </c>
      <c r="N4307">
        <v>0.15</v>
      </c>
      <c r="O4307">
        <v>1295.24</v>
      </c>
      <c r="P4307">
        <v>2398.6</v>
      </c>
      <c r="Q4307">
        <f>Table1[[#This Row],[OrderQuantity]]*Table1[[#This Row],[UnitPrice]]</f>
        <v>7195.7999999999993</v>
      </c>
      <c r="R4307">
        <f>Table1[[#This Row],[OrderQuantity]]*Table1[[#This Row],[UnitCost]]</f>
        <v>3885.7200000000003</v>
      </c>
      <c r="S4307">
        <f>Table1[[#This Row],[OrderQuantity]]*Table1[[#This Row],[UnitPrice]]*(1-Table1[[#This Row],[DiscountApplied]]) - (Table1[[#This Row],[OrderQuantity]]*Table1[[#This Row],[UnitCost]])</f>
        <v>2230.7099999999991</v>
      </c>
      <c r="T4307">
        <f>DATEDIF(Table1[[#This Row],[ShipDate]],Table1[[#This Row],[DeliveryDate]],"d")</f>
        <v>5</v>
      </c>
      <c r="U4307" t="str">
        <f t="shared" si="135"/>
        <v>On Time</v>
      </c>
    </row>
    <row r="4308" spans="1:21" x14ac:dyDescent="0.3">
      <c r="A4308" t="str">
        <f t="shared" si="134"/>
        <v>SO-004407</v>
      </c>
      <c r="B4308" t="s">
        <v>3</v>
      </c>
      <c r="C4308" t="s">
        <v>11</v>
      </c>
      <c r="D4308" s="1">
        <v>43700</v>
      </c>
      <c r="E4308" s="1">
        <v>43764</v>
      </c>
      <c r="F4308" s="1">
        <v>43781</v>
      </c>
      <c r="G4308" s="1">
        <v>43783</v>
      </c>
      <c r="H4308" t="s">
        <v>54</v>
      </c>
      <c r="I4308">
        <v>3</v>
      </c>
      <c r="J4308">
        <v>3</v>
      </c>
      <c r="K4308">
        <v>309</v>
      </c>
      <c r="L4308">
        <v>19</v>
      </c>
      <c r="M4308">
        <v>8</v>
      </c>
      <c r="N4308">
        <v>0.05</v>
      </c>
      <c r="O4308">
        <v>1374.37</v>
      </c>
      <c r="P4308">
        <v>1882.7</v>
      </c>
      <c r="Q4308">
        <f>Table1[[#This Row],[OrderQuantity]]*Table1[[#This Row],[UnitPrice]]</f>
        <v>15061.6</v>
      </c>
      <c r="R4308">
        <f>Table1[[#This Row],[OrderQuantity]]*Table1[[#This Row],[UnitCost]]</f>
        <v>10994.96</v>
      </c>
      <c r="S4308">
        <f>Table1[[#This Row],[OrderQuantity]]*Table1[[#This Row],[UnitPrice]]*(1-Table1[[#This Row],[DiscountApplied]]) - (Table1[[#This Row],[OrderQuantity]]*Table1[[#This Row],[UnitCost]])</f>
        <v>3313.5600000000013</v>
      </c>
      <c r="T4308">
        <f>DATEDIF(Table1[[#This Row],[ShipDate]],Table1[[#This Row],[DeliveryDate]],"d")</f>
        <v>2</v>
      </c>
      <c r="U4308" t="str">
        <f t="shared" si="135"/>
        <v>On Time</v>
      </c>
    </row>
    <row r="4309" spans="1:21" x14ac:dyDescent="0.3">
      <c r="A4309" t="str">
        <f t="shared" si="134"/>
        <v>SO-004408</v>
      </c>
      <c r="B4309" t="s">
        <v>4</v>
      </c>
      <c r="C4309" t="s">
        <v>13</v>
      </c>
      <c r="D4309" s="1">
        <v>43700</v>
      </c>
      <c r="E4309" s="1">
        <v>43764</v>
      </c>
      <c r="F4309" s="1">
        <v>43792</v>
      </c>
      <c r="G4309" s="1">
        <v>43797</v>
      </c>
      <c r="H4309" t="s">
        <v>54</v>
      </c>
      <c r="I4309">
        <v>18</v>
      </c>
      <c r="J4309">
        <v>44</v>
      </c>
      <c r="K4309">
        <v>12</v>
      </c>
      <c r="L4309">
        <v>23</v>
      </c>
      <c r="M4309">
        <v>5</v>
      </c>
      <c r="N4309">
        <v>0.15</v>
      </c>
      <c r="O4309">
        <v>836.36</v>
      </c>
      <c r="P4309">
        <v>1145.7</v>
      </c>
      <c r="Q4309">
        <f>Table1[[#This Row],[OrderQuantity]]*Table1[[#This Row],[UnitPrice]]</f>
        <v>5728.5</v>
      </c>
      <c r="R4309">
        <f>Table1[[#This Row],[OrderQuantity]]*Table1[[#This Row],[UnitCost]]</f>
        <v>4181.8</v>
      </c>
      <c r="S4309">
        <f>Table1[[#This Row],[OrderQuantity]]*Table1[[#This Row],[UnitPrice]]*(1-Table1[[#This Row],[DiscountApplied]]) - (Table1[[#This Row],[OrderQuantity]]*Table1[[#This Row],[UnitCost]])</f>
        <v>687.42499999999927</v>
      </c>
      <c r="T4309">
        <f>DATEDIF(Table1[[#This Row],[ShipDate]],Table1[[#This Row],[DeliveryDate]],"d")</f>
        <v>5</v>
      </c>
      <c r="U4309" t="str">
        <f t="shared" si="135"/>
        <v>On Time</v>
      </c>
    </row>
    <row r="4310" spans="1:21" x14ac:dyDescent="0.3">
      <c r="A4310" t="str">
        <f t="shared" si="134"/>
        <v>SO-004409</v>
      </c>
      <c r="B4310" t="s">
        <v>4</v>
      </c>
      <c r="C4310" t="s">
        <v>10</v>
      </c>
      <c r="D4310" s="1">
        <v>43700</v>
      </c>
      <c r="E4310" s="1">
        <v>43764</v>
      </c>
      <c r="F4310" s="1">
        <v>43775</v>
      </c>
      <c r="G4310" s="1">
        <v>43778</v>
      </c>
      <c r="H4310" t="s">
        <v>54</v>
      </c>
      <c r="I4310">
        <v>14</v>
      </c>
      <c r="J4310">
        <v>37</v>
      </c>
      <c r="K4310">
        <v>185</v>
      </c>
      <c r="L4310">
        <v>47</v>
      </c>
      <c r="M4310">
        <v>3</v>
      </c>
      <c r="N4310">
        <v>0.08</v>
      </c>
      <c r="O4310">
        <v>3069.67</v>
      </c>
      <c r="P4310">
        <v>3698.4</v>
      </c>
      <c r="Q4310">
        <f>Table1[[#This Row],[OrderQuantity]]*Table1[[#This Row],[UnitPrice]]</f>
        <v>11095.2</v>
      </c>
      <c r="R4310">
        <f>Table1[[#This Row],[OrderQuantity]]*Table1[[#This Row],[UnitCost]]</f>
        <v>9209.01</v>
      </c>
      <c r="S4310">
        <f>Table1[[#This Row],[OrderQuantity]]*Table1[[#This Row],[UnitPrice]]*(1-Table1[[#This Row],[DiscountApplied]]) - (Table1[[#This Row],[OrderQuantity]]*Table1[[#This Row],[UnitCost]])</f>
        <v>998.57400000000052</v>
      </c>
      <c r="T4310">
        <f>DATEDIF(Table1[[#This Row],[ShipDate]],Table1[[#This Row],[DeliveryDate]],"d")</f>
        <v>3</v>
      </c>
      <c r="U4310" t="str">
        <f t="shared" si="135"/>
        <v>On Time</v>
      </c>
    </row>
    <row r="4311" spans="1:21" x14ac:dyDescent="0.3">
      <c r="A4311" t="str">
        <f t="shared" si="134"/>
        <v>SO-004410</v>
      </c>
      <c r="B4311" t="s">
        <v>4</v>
      </c>
      <c r="C4311" t="s">
        <v>11</v>
      </c>
      <c r="D4311" s="1">
        <v>43700</v>
      </c>
      <c r="E4311" s="1">
        <v>43764</v>
      </c>
      <c r="F4311" s="1">
        <v>43792</v>
      </c>
      <c r="G4311" s="1">
        <v>43793</v>
      </c>
      <c r="H4311" t="s">
        <v>54</v>
      </c>
      <c r="I4311">
        <v>13</v>
      </c>
      <c r="J4311">
        <v>28</v>
      </c>
      <c r="K4311">
        <v>328</v>
      </c>
      <c r="L4311">
        <v>20</v>
      </c>
      <c r="M4311">
        <v>8</v>
      </c>
      <c r="N4311">
        <v>0.15</v>
      </c>
      <c r="O4311">
        <v>1678.35</v>
      </c>
      <c r="P4311">
        <v>2237.8000000000002</v>
      </c>
      <c r="Q4311">
        <f>Table1[[#This Row],[OrderQuantity]]*Table1[[#This Row],[UnitPrice]]</f>
        <v>17902.400000000001</v>
      </c>
      <c r="R4311">
        <f>Table1[[#This Row],[OrderQuantity]]*Table1[[#This Row],[UnitCost]]</f>
        <v>13426.8</v>
      </c>
      <c r="S4311">
        <f>Table1[[#This Row],[OrderQuantity]]*Table1[[#This Row],[UnitPrice]]*(1-Table1[[#This Row],[DiscountApplied]]) - (Table1[[#This Row],[OrderQuantity]]*Table1[[#This Row],[UnitCost]])</f>
        <v>1790.2400000000016</v>
      </c>
      <c r="T4311">
        <f>DATEDIF(Table1[[#This Row],[ShipDate]],Table1[[#This Row],[DeliveryDate]],"d")</f>
        <v>1</v>
      </c>
      <c r="U4311" t="str">
        <f t="shared" si="135"/>
        <v>On Time</v>
      </c>
    </row>
    <row r="4312" spans="1:21" x14ac:dyDescent="0.3">
      <c r="A4312" t="str">
        <f t="shared" si="134"/>
        <v>SO-004411</v>
      </c>
      <c r="B4312" t="s">
        <v>2</v>
      </c>
      <c r="C4312" t="s">
        <v>10</v>
      </c>
      <c r="D4312" s="1">
        <v>43700</v>
      </c>
      <c r="E4312" s="1">
        <v>43764</v>
      </c>
      <c r="F4312" s="1">
        <v>43783</v>
      </c>
      <c r="G4312" s="1">
        <v>43791</v>
      </c>
      <c r="H4312" t="s">
        <v>54</v>
      </c>
      <c r="I4312">
        <v>23</v>
      </c>
      <c r="J4312">
        <v>29</v>
      </c>
      <c r="K4312">
        <v>185</v>
      </c>
      <c r="L4312">
        <v>35</v>
      </c>
      <c r="M4312">
        <v>8</v>
      </c>
      <c r="N4312">
        <v>0.05</v>
      </c>
      <c r="O4312">
        <v>102.98</v>
      </c>
      <c r="P4312">
        <v>194.3</v>
      </c>
      <c r="Q4312">
        <f>Table1[[#This Row],[OrderQuantity]]*Table1[[#This Row],[UnitPrice]]</f>
        <v>1554.4</v>
      </c>
      <c r="R4312">
        <f>Table1[[#This Row],[OrderQuantity]]*Table1[[#This Row],[UnitCost]]</f>
        <v>823.84</v>
      </c>
      <c r="S4312">
        <f>Table1[[#This Row],[OrderQuantity]]*Table1[[#This Row],[UnitPrice]]*(1-Table1[[#This Row],[DiscountApplied]]) - (Table1[[#This Row],[OrderQuantity]]*Table1[[#This Row],[UnitCost]])</f>
        <v>652.84</v>
      </c>
      <c r="T4312">
        <f>DATEDIF(Table1[[#This Row],[ShipDate]],Table1[[#This Row],[DeliveryDate]],"d")</f>
        <v>8</v>
      </c>
      <c r="U4312" t="str">
        <f t="shared" si="135"/>
        <v>Late</v>
      </c>
    </row>
    <row r="4313" spans="1:21" x14ac:dyDescent="0.3">
      <c r="A4313" t="str">
        <f t="shared" si="134"/>
        <v>SO-004412</v>
      </c>
      <c r="B4313" t="s">
        <v>3</v>
      </c>
      <c r="C4313" t="s">
        <v>11</v>
      </c>
      <c r="D4313" s="1">
        <v>43600</v>
      </c>
      <c r="E4313" s="1">
        <v>43764</v>
      </c>
      <c r="F4313" s="1">
        <v>43786</v>
      </c>
      <c r="G4313" s="1">
        <v>43792</v>
      </c>
      <c r="H4313" t="s">
        <v>54</v>
      </c>
      <c r="I4313">
        <v>3</v>
      </c>
      <c r="J4313">
        <v>50</v>
      </c>
      <c r="K4313">
        <v>284</v>
      </c>
      <c r="L4313">
        <v>32</v>
      </c>
      <c r="M4313">
        <v>2</v>
      </c>
      <c r="N4313">
        <v>0.08</v>
      </c>
      <c r="O4313">
        <v>607.22</v>
      </c>
      <c r="P4313">
        <v>1065.3</v>
      </c>
      <c r="Q4313">
        <f>Table1[[#This Row],[OrderQuantity]]*Table1[[#This Row],[UnitPrice]]</f>
        <v>2130.6</v>
      </c>
      <c r="R4313">
        <f>Table1[[#This Row],[OrderQuantity]]*Table1[[#This Row],[UnitCost]]</f>
        <v>1214.44</v>
      </c>
      <c r="S4313">
        <f>Table1[[#This Row],[OrderQuantity]]*Table1[[#This Row],[UnitPrice]]*(1-Table1[[#This Row],[DiscountApplied]]) - (Table1[[#This Row],[OrderQuantity]]*Table1[[#This Row],[UnitCost]])</f>
        <v>745.71199999999999</v>
      </c>
      <c r="T4313">
        <f>DATEDIF(Table1[[#This Row],[ShipDate]],Table1[[#This Row],[DeliveryDate]],"d")</f>
        <v>6</v>
      </c>
      <c r="U4313" t="str">
        <f t="shared" si="135"/>
        <v>On Time</v>
      </c>
    </row>
    <row r="4314" spans="1:21" x14ac:dyDescent="0.3">
      <c r="A4314" t="str">
        <f t="shared" si="134"/>
        <v>SO-004413</v>
      </c>
      <c r="B4314" t="s">
        <v>4</v>
      </c>
      <c r="C4314" t="s">
        <v>10</v>
      </c>
      <c r="D4314" s="1">
        <v>43600</v>
      </c>
      <c r="E4314" s="1">
        <v>43764</v>
      </c>
      <c r="F4314" s="1">
        <v>43792</v>
      </c>
      <c r="G4314" s="1">
        <v>43800</v>
      </c>
      <c r="H4314" t="s">
        <v>54</v>
      </c>
      <c r="I4314">
        <v>18</v>
      </c>
      <c r="J4314">
        <v>24</v>
      </c>
      <c r="K4314">
        <v>129</v>
      </c>
      <c r="L4314">
        <v>6</v>
      </c>
      <c r="M4314">
        <v>2</v>
      </c>
      <c r="N4314">
        <v>0.08</v>
      </c>
      <c r="O4314">
        <v>301.5</v>
      </c>
      <c r="P4314">
        <v>670</v>
      </c>
      <c r="Q4314">
        <f>Table1[[#This Row],[OrderQuantity]]*Table1[[#This Row],[UnitPrice]]</f>
        <v>1340</v>
      </c>
      <c r="R4314">
        <f>Table1[[#This Row],[OrderQuantity]]*Table1[[#This Row],[UnitCost]]</f>
        <v>603</v>
      </c>
      <c r="S4314">
        <f>Table1[[#This Row],[OrderQuantity]]*Table1[[#This Row],[UnitPrice]]*(1-Table1[[#This Row],[DiscountApplied]]) - (Table1[[#This Row],[OrderQuantity]]*Table1[[#This Row],[UnitCost]])</f>
        <v>629.79999999999995</v>
      </c>
      <c r="T4314">
        <f>DATEDIF(Table1[[#This Row],[ShipDate]],Table1[[#This Row],[DeliveryDate]],"d")</f>
        <v>8</v>
      </c>
      <c r="U4314" t="str">
        <f t="shared" si="135"/>
        <v>Late</v>
      </c>
    </row>
    <row r="4315" spans="1:21" x14ac:dyDescent="0.3">
      <c r="A4315" t="str">
        <f t="shared" si="134"/>
        <v>SO-004414</v>
      </c>
      <c r="B4315" t="s">
        <v>4</v>
      </c>
      <c r="C4315" t="s">
        <v>10</v>
      </c>
      <c r="D4315" s="1">
        <v>43700</v>
      </c>
      <c r="E4315" s="1">
        <v>43764</v>
      </c>
      <c r="F4315" s="1">
        <v>43791</v>
      </c>
      <c r="G4315" s="1">
        <v>43793</v>
      </c>
      <c r="H4315" t="s">
        <v>54</v>
      </c>
      <c r="I4315">
        <v>20</v>
      </c>
      <c r="J4315">
        <v>19</v>
      </c>
      <c r="K4315">
        <v>147</v>
      </c>
      <c r="L4315">
        <v>6</v>
      </c>
      <c r="M4315">
        <v>7</v>
      </c>
      <c r="N4315">
        <v>0.05</v>
      </c>
      <c r="O4315">
        <v>450.31</v>
      </c>
      <c r="P4315">
        <v>958.1</v>
      </c>
      <c r="Q4315">
        <f>Table1[[#This Row],[OrderQuantity]]*Table1[[#This Row],[UnitPrice]]</f>
        <v>6706.7</v>
      </c>
      <c r="R4315">
        <f>Table1[[#This Row],[OrderQuantity]]*Table1[[#This Row],[UnitCost]]</f>
        <v>3152.17</v>
      </c>
      <c r="S4315">
        <f>Table1[[#This Row],[OrderQuantity]]*Table1[[#This Row],[UnitPrice]]*(1-Table1[[#This Row],[DiscountApplied]]) - (Table1[[#This Row],[OrderQuantity]]*Table1[[#This Row],[UnitCost]])</f>
        <v>3219.1949999999997</v>
      </c>
      <c r="T4315">
        <f>DATEDIF(Table1[[#This Row],[ShipDate]],Table1[[#This Row],[DeliveryDate]],"d")</f>
        <v>2</v>
      </c>
      <c r="U4315" t="str">
        <f t="shared" si="135"/>
        <v>On Time</v>
      </c>
    </row>
    <row r="4316" spans="1:21" x14ac:dyDescent="0.3">
      <c r="A4316" t="str">
        <f t="shared" si="134"/>
        <v>SO-004415</v>
      </c>
      <c r="B4316" t="s">
        <v>3</v>
      </c>
      <c r="C4316" t="s">
        <v>13</v>
      </c>
      <c r="D4316" s="1">
        <v>43700</v>
      </c>
      <c r="E4316" s="1">
        <v>43764</v>
      </c>
      <c r="F4316" s="1">
        <v>43786</v>
      </c>
      <c r="G4316" s="1">
        <v>43791</v>
      </c>
      <c r="H4316" t="s">
        <v>54</v>
      </c>
      <c r="I4316">
        <v>11</v>
      </c>
      <c r="J4316">
        <v>20</v>
      </c>
      <c r="K4316">
        <v>31</v>
      </c>
      <c r="L4316">
        <v>23</v>
      </c>
      <c r="M4316">
        <v>7</v>
      </c>
      <c r="N4316">
        <v>0.08</v>
      </c>
      <c r="O4316">
        <v>819.81</v>
      </c>
      <c r="P4316">
        <v>1078.7</v>
      </c>
      <c r="Q4316">
        <f>Table1[[#This Row],[OrderQuantity]]*Table1[[#This Row],[UnitPrice]]</f>
        <v>7550.9000000000005</v>
      </c>
      <c r="R4316">
        <f>Table1[[#This Row],[OrderQuantity]]*Table1[[#This Row],[UnitCost]]</f>
        <v>5738.67</v>
      </c>
      <c r="S4316">
        <f>Table1[[#This Row],[OrderQuantity]]*Table1[[#This Row],[UnitPrice]]*(1-Table1[[#This Row],[DiscountApplied]]) - (Table1[[#This Row],[OrderQuantity]]*Table1[[#This Row],[UnitCost]])</f>
        <v>1208.1580000000004</v>
      </c>
      <c r="T4316">
        <f>DATEDIF(Table1[[#This Row],[ShipDate]],Table1[[#This Row],[DeliveryDate]],"d")</f>
        <v>5</v>
      </c>
      <c r="U4316" t="str">
        <f t="shared" si="135"/>
        <v>On Time</v>
      </c>
    </row>
    <row r="4317" spans="1:21" x14ac:dyDescent="0.3">
      <c r="A4317" t="str">
        <f t="shared" si="134"/>
        <v>SO-004416</v>
      </c>
      <c r="B4317" t="s">
        <v>2</v>
      </c>
      <c r="C4317" t="s">
        <v>8</v>
      </c>
      <c r="D4317" s="1">
        <v>43700</v>
      </c>
      <c r="E4317" s="1">
        <v>43764</v>
      </c>
      <c r="F4317" s="1">
        <v>43792</v>
      </c>
      <c r="G4317" s="1">
        <v>43802</v>
      </c>
      <c r="H4317" t="s">
        <v>54</v>
      </c>
      <c r="I4317">
        <v>21</v>
      </c>
      <c r="J4317">
        <v>3</v>
      </c>
      <c r="K4317">
        <v>361</v>
      </c>
      <c r="L4317">
        <v>46</v>
      </c>
      <c r="M4317">
        <v>8</v>
      </c>
      <c r="N4317">
        <v>0.05</v>
      </c>
      <c r="O4317">
        <v>103.18</v>
      </c>
      <c r="P4317">
        <v>187.6</v>
      </c>
      <c r="Q4317">
        <f>Table1[[#This Row],[OrderQuantity]]*Table1[[#This Row],[UnitPrice]]</f>
        <v>1500.8</v>
      </c>
      <c r="R4317">
        <f>Table1[[#This Row],[OrderQuantity]]*Table1[[#This Row],[UnitCost]]</f>
        <v>825.44</v>
      </c>
      <c r="S4317">
        <f>Table1[[#This Row],[OrderQuantity]]*Table1[[#This Row],[UnitPrice]]*(1-Table1[[#This Row],[DiscountApplied]]) - (Table1[[#This Row],[OrderQuantity]]*Table1[[#This Row],[UnitCost]])</f>
        <v>600.31999999999994</v>
      </c>
      <c r="T4317">
        <f>DATEDIF(Table1[[#This Row],[ShipDate]],Table1[[#This Row],[DeliveryDate]],"d")</f>
        <v>10</v>
      </c>
      <c r="U4317" t="str">
        <f t="shared" si="135"/>
        <v>Late</v>
      </c>
    </row>
    <row r="4318" spans="1:21" x14ac:dyDescent="0.3">
      <c r="A4318" t="str">
        <f t="shared" si="134"/>
        <v>SO-004417</v>
      </c>
      <c r="B4318" t="s">
        <v>2</v>
      </c>
      <c r="C4318" t="s">
        <v>13</v>
      </c>
      <c r="D4318" s="1">
        <v>43600</v>
      </c>
      <c r="E4318" s="1">
        <v>43764</v>
      </c>
      <c r="F4318" s="1">
        <v>43783</v>
      </c>
      <c r="G4318" s="1">
        <v>43790</v>
      </c>
      <c r="H4318" t="s">
        <v>54</v>
      </c>
      <c r="I4318">
        <v>23</v>
      </c>
      <c r="J4318">
        <v>7</v>
      </c>
      <c r="K4318">
        <v>44</v>
      </c>
      <c r="L4318">
        <v>35</v>
      </c>
      <c r="M4318">
        <v>7</v>
      </c>
      <c r="N4318">
        <v>0.4</v>
      </c>
      <c r="O4318">
        <v>2112.38</v>
      </c>
      <c r="P4318">
        <v>3772.1</v>
      </c>
      <c r="Q4318">
        <f>Table1[[#This Row],[OrderQuantity]]*Table1[[#This Row],[UnitPrice]]</f>
        <v>26404.7</v>
      </c>
      <c r="R4318">
        <f>Table1[[#This Row],[OrderQuantity]]*Table1[[#This Row],[UnitCost]]</f>
        <v>14786.66</v>
      </c>
      <c r="S4318">
        <f>Table1[[#This Row],[OrderQuantity]]*Table1[[#This Row],[UnitPrice]]*(1-Table1[[#This Row],[DiscountApplied]]) - (Table1[[#This Row],[OrderQuantity]]*Table1[[#This Row],[UnitCost]])</f>
        <v>1056.1599999999999</v>
      </c>
      <c r="T4318">
        <f>DATEDIF(Table1[[#This Row],[ShipDate]],Table1[[#This Row],[DeliveryDate]],"d")</f>
        <v>7</v>
      </c>
      <c r="U4318" t="str">
        <f t="shared" si="135"/>
        <v>On Time</v>
      </c>
    </row>
    <row r="4319" spans="1:21" x14ac:dyDescent="0.3">
      <c r="A4319" t="str">
        <f t="shared" si="134"/>
        <v>SO-004418</v>
      </c>
      <c r="B4319" t="s">
        <v>3</v>
      </c>
      <c r="C4319" t="s">
        <v>13</v>
      </c>
      <c r="D4319" s="1">
        <v>43700</v>
      </c>
      <c r="E4319" s="1">
        <v>43764</v>
      </c>
      <c r="F4319" s="1">
        <v>43786</v>
      </c>
      <c r="G4319" s="1">
        <v>43787</v>
      </c>
      <c r="H4319" t="s">
        <v>54</v>
      </c>
      <c r="I4319">
        <v>1</v>
      </c>
      <c r="J4319">
        <v>8</v>
      </c>
      <c r="K4319">
        <v>55</v>
      </c>
      <c r="L4319">
        <v>45</v>
      </c>
      <c r="M4319">
        <v>5</v>
      </c>
      <c r="N4319">
        <v>0.05</v>
      </c>
      <c r="O4319">
        <v>468.53</v>
      </c>
      <c r="P4319">
        <v>743.7</v>
      </c>
      <c r="Q4319">
        <f>Table1[[#This Row],[OrderQuantity]]*Table1[[#This Row],[UnitPrice]]</f>
        <v>3718.5</v>
      </c>
      <c r="R4319">
        <f>Table1[[#This Row],[OrderQuantity]]*Table1[[#This Row],[UnitCost]]</f>
        <v>2342.6499999999996</v>
      </c>
      <c r="S4319">
        <f>Table1[[#This Row],[OrderQuantity]]*Table1[[#This Row],[UnitPrice]]*(1-Table1[[#This Row],[DiscountApplied]]) - (Table1[[#This Row],[OrderQuantity]]*Table1[[#This Row],[UnitCost]])</f>
        <v>1189.9250000000002</v>
      </c>
      <c r="T4319">
        <f>DATEDIF(Table1[[#This Row],[ShipDate]],Table1[[#This Row],[DeliveryDate]],"d")</f>
        <v>1</v>
      </c>
      <c r="U4319" t="str">
        <f t="shared" si="135"/>
        <v>On Time</v>
      </c>
    </row>
    <row r="4320" spans="1:21" x14ac:dyDescent="0.3">
      <c r="A4320" t="str">
        <f t="shared" si="134"/>
        <v>SO-004419</v>
      </c>
      <c r="B4320" t="s">
        <v>3</v>
      </c>
      <c r="C4320" t="s">
        <v>8</v>
      </c>
      <c r="D4320" s="1">
        <v>43700</v>
      </c>
      <c r="E4320" s="1">
        <v>43764</v>
      </c>
      <c r="F4320" s="1">
        <v>43788</v>
      </c>
      <c r="G4320" s="1">
        <v>43794</v>
      </c>
      <c r="H4320" t="s">
        <v>54</v>
      </c>
      <c r="I4320">
        <v>3</v>
      </c>
      <c r="J4320">
        <v>48</v>
      </c>
      <c r="K4320">
        <v>340</v>
      </c>
      <c r="L4320">
        <v>13</v>
      </c>
      <c r="M4320">
        <v>2</v>
      </c>
      <c r="N4320">
        <v>0.05</v>
      </c>
      <c r="O4320">
        <v>3104.24</v>
      </c>
      <c r="P4320">
        <v>3979.8</v>
      </c>
      <c r="Q4320">
        <f>Table1[[#This Row],[OrderQuantity]]*Table1[[#This Row],[UnitPrice]]</f>
        <v>7959.6</v>
      </c>
      <c r="R4320">
        <f>Table1[[#This Row],[OrderQuantity]]*Table1[[#This Row],[UnitCost]]</f>
        <v>6208.48</v>
      </c>
      <c r="S4320">
        <f>Table1[[#This Row],[OrderQuantity]]*Table1[[#This Row],[UnitPrice]]*(1-Table1[[#This Row],[DiscountApplied]]) - (Table1[[#This Row],[OrderQuantity]]*Table1[[#This Row],[UnitCost]])</f>
        <v>1353.1400000000003</v>
      </c>
      <c r="T4320">
        <f>DATEDIF(Table1[[#This Row],[ShipDate]],Table1[[#This Row],[DeliveryDate]],"d")</f>
        <v>6</v>
      </c>
      <c r="U4320" t="str">
        <f t="shared" si="135"/>
        <v>On Time</v>
      </c>
    </row>
    <row r="4321" spans="1:21" x14ac:dyDescent="0.3">
      <c r="A4321" t="str">
        <f t="shared" si="134"/>
        <v>SO-004420</v>
      </c>
      <c r="B4321" t="s">
        <v>2</v>
      </c>
      <c r="C4321" t="s">
        <v>10</v>
      </c>
      <c r="D4321" s="1">
        <v>43600</v>
      </c>
      <c r="E4321" s="1">
        <v>43765</v>
      </c>
      <c r="F4321" s="1">
        <v>43779</v>
      </c>
      <c r="G4321" s="1">
        <v>43787</v>
      </c>
      <c r="H4321" t="s">
        <v>54</v>
      </c>
      <c r="I4321">
        <v>24</v>
      </c>
      <c r="J4321">
        <v>44</v>
      </c>
      <c r="K4321">
        <v>162</v>
      </c>
      <c r="L4321">
        <v>8</v>
      </c>
      <c r="M4321">
        <v>7</v>
      </c>
      <c r="N4321">
        <v>0.3</v>
      </c>
      <c r="O4321">
        <v>1824.54</v>
      </c>
      <c r="P4321">
        <v>3966.4</v>
      </c>
      <c r="Q4321">
        <f>Table1[[#This Row],[OrderQuantity]]*Table1[[#This Row],[UnitPrice]]</f>
        <v>27764.799999999999</v>
      </c>
      <c r="R4321">
        <f>Table1[[#This Row],[OrderQuantity]]*Table1[[#This Row],[UnitCost]]</f>
        <v>12771.779999999999</v>
      </c>
      <c r="S4321">
        <f>Table1[[#This Row],[OrderQuantity]]*Table1[[#This Row],[UnitPrice]]*(1-Table1[[#This Row],[DiscountApplied]]) - (Table1[[#This Row],[OrderQuantity]]*Table1[[#This Row],[UnitCost]])</f>
        <v>6663.5799999999981</v>
      </c>
      <c r="T4321">
        <f>DATEDIF(Table1[[#This Row],[ShipDate]],Table1[[#This Row],[DeliveryDate]],"d")</f>
        <v>8</v>
      </c>
      <c r="U4321" t="str">
        <f t="shared" si="135"/>
        <v>Late</v>
      </c>
    </row>
    <row r="4322" spans="1:21" x14ac:dyDescent="0.3">
      <c r="A4322" t="str">
        <f t="shared" si="134"/>
        <v>SO-004421</v>
      </c>
      <c r="B4322" t="s">
        <v>5</v>
      </c>
      <c r="C4322" t="s">
        <v>13</v>
      </c>
      <c r="D4322" s="1">
        <v>43700</v>
      </c>
      <c r="E4322" s="1">
        <v>43765</v>
      </c>
      <c r="F4322" s="1">
        <v>43783</v>
      </c>
      <c r="G4322" s="1">
        <v>43787</v>
      </c>
      <c r="H4322" t="s">
        <v>54</v>
      </c>
      <c r="I4322">
        <v>28</v>
      </c>
      <c r="J4322">
        <v>13</v>
      </c>
      <c r="K4322">
        <v>13</v>
      </c>
      <c r="L4322">
        <v>39</v>
      </c>
      <c r="M4322">
        <v>6</v>
      </c>
      <c r="N4322">
        <v>0.08</v>
      </c>
      <c r="O4322">
        <v>113.9</v>
      </c>
      <c r="P4322">
        <v>227.8</v>
      </c>
      <c r="Q4322">
        <f>Table1[[#This Row],[OrderQuantity]]*Table1[[#This Row],[UnitPrice]]</f>
        <v>1366.8000000000002</v>
      </c>
      <c r="R4322">
        <f>Table1[[#This Row],[OrderQuantity]]*Table1[[#This Row],[UnitCost]]</f>
        <v>683.40000000000009</v>
      </c>
      <c r="S4322">
        <f>Table1[[#This Row],[OrderQuantity]]*Table1[[#This Row],[UnitPrice]]*(1-Table1[[#This Row],[DiscountApplied]]) - (Table1[[#This Row],[OrderQuantity]]*Table1[[#This Row],[UnitCost]])</f>
        <v>574.05600000000004</v>
      </c>
      <c r="T4322">
        <f>DATEDIF(Table1[[#This Row],[ShipDate]],Table1[[#This Row],[DeliveryDate]],"d")</f>
        <v>4</v>
      </c>
      <c r="U4322" t="str">
        <f t="shared" si="135"/>
        <v>On Time</v>
      </c>
    </row>
    <row r="4323" spans="1:21" x14ac:dyDescent="0.3">
      <c r="A4323" t="str">
        <f t="shared" si="134"/>
        <v>SO-004422</v>
      </c>
      <c r="B4323" t="s">
        <v>3</v>
      </c>
      <c r="C4323" t="s">
        <v>11</v>
      </c>
      <c r="D4323" s="1">
        <v>43600</v>
      </c>
      <c r="E4323" s="1">
        <v>43765</v>
      </c>
      <c r="F4323" s="1">
        <v>43770</v>
      </c>
      <c r="G4323" s="1">
        <v>43778</v>
      </c>
      <c r="H4323" t="s">
        <v>54</v>
      </c>
      <c r="I4323">
        <v>2</v>
      </c>
      <c r="J4323">
        <v>8</v>
      </c>
      <c r="K4323">
        <v>284</v>
      </c>
      <c r="L4323">
        <v>46</v>
      </c>
      <c r="M4323">
        <v>8</v>
      </c>
      <c r="N4323">
        <v>0.3</v>
      </c>
      <c r="O4323">
        <v>2736.48</v>
      </c>
      <c r="P4323">
        <v>5822.3</v>
      </c>
      <c r="Q4323">
        <f>Table1[[#This Row],[OrderQuantity]]*Table1[[#This Row],[UnitPrice]]</f>
        <v>46578.400000000001</v>
      </c>
      <c r="R4323">
        <f>Table1[[#This Row],[OrderQuantity]]*Table1[[#This Row],[UnitCost]]</f>
        <v>21891.84</v>
      </c>
      <c r="S4323">
        <f>Table1[[#This Row],[OrderQuantity]]*Table1[[#This Row],[UnitPrice]]*(1-Table1[[#This Row],[DiscountApplied]]) - (Table1[[#This Row],[OrderQuantity]]*Table1[[#This Row],[UnitCost]])</f>
        <v>10713.039999999997</v>
      </c>
      <c r="T4323">
        <f>DATEDIF(Table1[[#This Row],[ShipDate]],Table1[[#This Row],[DeliveryDate]],"d")</f>
        <v>8</v>
      </c>
      <c r="U4323" t="str">
        <f t="shared" si="135"/>
        <v>Late</v>
      </c>
    </row>
    <row r="4324" spans="1:21" x14ac:dyDescent="0.3">
      <c r="A4324" t="str">
        <f t="shared" si="134"/>
        <v>SO-004423</v>
      </c>
      <c r="B4324" t="s">
        <v>3</v>
      </c>
      <c r="C4324" t="s">
        <v>9</v>
      </c>
      <c r="D4324" s="1">
        <v>43700</v>
      </c>
      <c r="E4324" s="1">
        <v>43765</v>
      </c>
      <c r="F4324" s="1">
        <v>43779</v>
      </c>
      <c r="G4324" s="1">
        <v>43781</v>
      </c>
      <c r="H4324" t="s">
        <v>54</v>
      </c>
      <c r="I4324">
        <v>9</v>
      </c>
      <c r="J4324">
        <v>2</v>
      </c>
      <c r="K4324">
        <v>69</v>
      </c>
      <c r="L4324">
        <v>29</v>
      </c>
      <c r="M4324">
        <v>1</v>
      </c>
      <c r="N4324">
        <v>0.2</v>
      </c>
      <c r="O4324">
        <v>596.29999999999995</v>
      </c>
      <c r="P4324">
        <v>1192.5999999999999</v>
      </c>
      <c r="Q4324">
        <f>Table1[[#This Row],[OrderQuantity]]*Table1[[#This Row],[UnitPrice]]</f>
        <v>1192.5999999999999</v>
      </c>
      <c r="R4324">
        <f>Table1[[#This Row],[OrderQuantity]]*Table1[[#This Row],[UnitCost]]</f>
        <v>596.29999999999995</v>
      </c>
      <c r="S4324">
        <f>Table1[[#This Row],[OrderQuantity]]*Table1[[#This Row],[UnitPrice]]*(1-Table1[[#This Row],[DiscountApplied]]) - (Table1[[#This Row],[OrderQuantity]]*Table1[[#This Row],[UnitCost]])</f>
        <v>357.78</v>
      </c>
      <c r="T4324">
        <f>DATEDIF(Table1[[#This Row],[ShipDate]],Table1[[#This Row],[DeliveryDate]],"d")</f>
        <v>2</v>
      </c>
      <c r="U4324" t="str">
        <f t="shared" si="135"/>
        <v>On Time</v>
      </c>
    </row>
    <row r="4325" spans="1:21" x14ac:dyDescent="0.3">
      <c r="A4325" t="str">
        <f t="shared" si="134"/>
        <v>SO-004424</v>
      </c>
      <c r="B4325" t="s">
        <v>3</v>
      </c>
      <c r="C4325" t="s">
        <v>10</v>
      </c>
      <c r="D4325" s="1">
        <v>43700</v>
      </c>
      <c r="E4325" s="1">
        <v>43765</v>
      </c>
      <c r="F4325" s="1">
        <v>43790</v>
      </c>
      <c r="G4325" s="1">
        <v>43798</v>
      </c>
      <c r="H4325" t="s">
        <v>54</v>
      </c>
      <c r="I4325">
        <v>11</v>
      </c>
      <c r="J4325">
        <v>29</v>
      </c>
      <c r="K4325">
        <v>180</v>
      </c>
      <c r="L4325">
        <v>8</v>
      </c>
      <c r="M4325">
        <v>8</v>
      </c>
      <c r="N4325">
        <v>0.05</v>
      </c>
      <c r="O4325">
        <v>775.32</v>
      </c>
      <c r="P4325">
        <v>1762.1</v>
      </c>
      <c r="Q4325">
        <f>Table1[[#This Row],[OrderQuantity]]*Table1[[#This Row],[UnitPrice]]</f>
        <v>14096.8</v>
      </c>
      <c r="R4325">
        <f>Table1[[#This Row],[OrderQuantity]]*Table1[[#This Row],[UnitCost]]</f>
        <v>6202.56</v>
      </c>
      <c r="S4325">
        <f>Table1[[#This Row],[OrderQuantity]]*Table1[[#This Row],[UnitPrice]]*(1-Table1[[#This Row],[DiscountApplied]]) - (Table1[[#This Row],[OrderQuantity]]*Table1[[#This Row],[UnitCost]])</f>
        <v>7189.3999999999987</v>
      </c>
      <c r="T4325">
        <f>DATEDIF(Table1[[#This Row],[ShipDate]],Table1[[#This Row],[DeliveryDate]],"d")</f>
        <v>8</v>
      </c>
      <c r="U4325" t="str">
        <f t="shared" si="135"/>
        <v>Late</v>
      </c>
    </row>
    <row r="4326" spans="1:21" x14ac:dyDescent="0.3">
      <c r="A4326" t="str">
        <f t="shared" si="134"/>
        <v>SO-004425</v>
      </c>
      <c r="B4326" t="s">
        <v>3</v>
      </c>
      <c r="C4326" t="s">
        <v>12</v>
      </c>
      <c r="D4326" s="1">
        <v>43700</v>
      </c>
      <c r="E4326" s="1">
        <v>43765</v>
      </c>
      <c r="F4326" s="1">
        <v>43783</v>
      </c>
      <c r="G4326" s="1">
        <v>43790</v>
      </c>
      <c r="H4326" t="s">
        <v>54</v>
      </c>
      <c r="I4326">
        <v>6</v>
      </c>
      <c r="J4326">
        <v>34</v>
      </c>
      <c r="K4326">
        <v>236</v>
      </c>
      <c r="L4326">
        <v>44</v>
      </c>
      <c r="M4326">
        <v>5</v>
      </c>
      <c r="N4326">
        <v>0.05</v>
      </c>
      <c r="O4326">
        <v>470.34</v>
      </c>
      <c r="P4326">
        <v>904.5</v>
      </c>
      <c r="Q4326">
        <f>Table1[[#This Row],[OrderQuantity]]*Table1[[#This Row],[UnitPrice]]</f>
        <v>4522.5</v>
      </c>
      <c r="R4326">
        <f>Table1[[#This Row],[OrderQuantity]]*Table1[[#This Row],[UnitCost]]</f>
        <v>2351.6999999999998</v>
      </c>
      <c r="S4326">
        <f>Table1[[#This Row],[OrderQuantity]]*Table1[[#This Row],[UnitPrice]]*(1-Table1[[#This Row],[DiscountApplied]]) - (Table1[[#This Row],[OrderQuantity]]*Table1[[#This Row],[UnitCost]])</f>
        <v>1944.6750000000002</v>
      </c>
      <c r="T4326">
        <f>DATEDIF(Table1[[#This Row],[ShipDate]],Table1[[#This Row],[DeliveryDate]],"d")</f>
        <v>7</v>
      </c>
      <c r="U4326" t="str">
        <f t="shared" si="135"/>
        <v>On Time</v>
      </c>
    </row>
    <row r="4327" spans="1:21" x14ac:dyDescent="0.3">
      <c r="A4327" t="str">
        <f t="shared" si="134"/>
        <v>SO-004426</v>
      </c>
      <c r="B4327" t="s">
        <v>3</v>
      </c>
      <c r="C4327" t="s">
        <v>8</v>
      </c>
      <c r="D4327" s="1">
        <v>43700</v>
      </c>
      <c r="E4327" s="1">
        <v>43765</v>
      </c>
      <c r="F4327" s="1">
        <v>43772</v>
      </c>
      <c r="G4327" s="1">
        <v>43782</v>
      </c>
      <c r="H4327" t="s">
        <v>54</v>
      </c>
      <c r="I4327">
        <v>11</v>
      </c>
      <c r="J4327">
        <v>35</v>
      </c>
      <c r="K4327">
        <v>348</v>
      </c>
      <c r="L4327">
        <v>29</v>
      </c>
      <c r="M4327">
        <v>1</v>
      </c>
      <c r="N4327">
        <v>0.08</v>
      </c>
      <c r="O4327">
        <v>159.46</v>
      </c>
      <c r="P4327">
        <v>234.5</v>
      </c>
      <c r="Q4327">
        <f>Table1[[#This Row],[OrderQuantity]]*Table1[[#This Row],[UnitPrice]]</f>
        <v>234.5</v>
      </c>
      <c r="R4327">
        <f>Table1[[#This Row],[OrderQuantity]]*Table1[[#This Row],[UnitCost]]</f>
        <v>159.46</v>
      </c>
      <c r="S4327">
        <f>Table1[[#This Row],[OrderQuantity]]*Table1[[#This Row],[UnitPrice]]*(1-Table1[[#This Row],[DiscountApplied]]) - (Table1[[#This Row],[OrderQuantity]]*Table1[[#This Row],[UnitCost]])</f>
        <v>56.28</v>
      </c>
      <c r="T4327">
        <f>DATEDIF(Table1[[#This Row],[ShipDate]],Table1[[#This Row],[DeliveryDate]],"d")</f>
        <v>10</v>
      </c>
      <c r="U4327" t="str">
        <f t="shared" si="135"/>
        <v>Late</v>
      </c>
    </row>
    <row r="4328" spans="1:21" x14ac:dyDescent="0.3">
      <c r="A4328" t="str">
        <f t="shared" si="134"/>
        <v>SO-004427</v>
      </c>
      <c r="B4328" t="s">
        <v>4</v>
      </c>
      <c r="C4328" t="s">
        <v>8</v>
      </c>
      <c r="D4328" s="1">
        <v>43700</v>
      </c>
      <c r="E4328" s="1">
        <v>43766</v>
      </c>
      <c r="F4328" s="1">
        <v>43785</v>
      </c>
      <c r="G4328" s="1">
        <v>43795</v>
      </c>
      <c r="H4328" t="s">
        <v>54</v>
      </c>
      <c r="I4328">
        <v>19</v>
      </c>
      <c r="J4328">
        <v>17</v>
      </c>
      <c r="K4328">
        <v>338</v>
      </c>
      <c r="L4328">
        <v>3</v>
      </c>
      <c r="M4328">
        <v>5</v>
      </c>
      <c r="N4328">
        <v>0.05</v>
      </c>
      <c r="O4328">
        <v>1665.89</v>
      </c>
      <c r="P4328">
        <v>2974.8</v>
      </c>
      <c r="Q4328">
        <f>Table1[[#This Row],[OrderQuantity]]*Table1[[#This Row],[UnitPrice]]</f>
        <v>14874</v>
      </c>
      <c r="R4328">
        <f>Table1[[#This Row],[OrderQuantity]]*Table1[[#This Row],[UnitCost]]</f>
        <v>8329.4500000000007</v>
      </c>
      <c r="S4328">
        <f>Table1[[#This Row],[OrderQuantity]]*Table1[[#This Row],[UnitPrice]]*(1-Table1[[#This Row],[DiscountApplied]]) - (Table1[[#This Row],[OrderQuantity]]*Table1[[#This Row],[UnitCost]])</f>
        <v>5800.8499999999985</v>
      </c>
      <c r="T4328">
        <f>DATEDIF(Table1[[#This Row],[ShipDate]],Table1[[#This Row],[DeliveryDate]],"d")</f>
        <v>10</v>
      </c>
      <c r="U4328" t="str">
        <f t="shared" si="135"/>
        <v>Late</v>
      </c>
    </row>
    <row r="4329" spans="1:21" x14ac:dyDescent="0.3">
      <c r="A4329" t="str">
        <f t="shared" si="134"/>
        <v>SO-004428</v>
      </c>
      <c r="B4329" t="s">
        <v>4</v>
      </c>
      <c r="C4329" t="s">
        <v>11</v>
      </c>
      <c r="D4329" s="1">
        <v>43700</v>
      </c>
      <c r="E4329" s="1">
        <v>43766</v>
      </c>
      <c r="F4329" s="1">
        <v>43790</v>
      </c>
      <c r="G4329" s="1">
        <v>43795</v>
      </c>
      <c r="H4329" t="s">
        <v>54</v>
      </c>
      <c r="I4329">
        <v>13</v>
      </c>
      <c r="J4329">
        <v>15</v>
      </c>
      <c r="K4329">
        <v>289</v>
      </c>
      <c r="L4329">
        <v>47</v>
      </c>
      <c r="M4329">
        <v>4</v>
      </c>
      <c r="N4329">
        <v>0.05</v>
      </c>
      <c r="O4329">
        <v>694.25</v>
      </c>
      <c r="P4329">
        <v>1051.9000000000001</v>
      </c>
      <c r="Q4329">
        <f>Table1[[#This Row],[OrderQuantity]]*Table1[[#This Row],[UnitPrice]]</f>
        <v>4207.6000000000004</v>
      </c>
      <c r="R4329">
        <f>Table1[[#This Row],[OrderQuantity]]*Table1[[#This Row],[UnitCost]]</f>
        <v>2777</v>
      </c>
      <c r="S4329">
        <f>Table1[[#This Row],[OrderQuantity]]*Table1[[#This Row],[UnitPrice]]*(1-Table1[[#This Row],[DiscountApplied]]) - (Table1[[#This Row],[OrderQuantity]]*Table1[[#This Row],[UnitCost]])</f>
        <v>1220.2200000000003</v>
      </c>
      <c r="T4329">
        <f>DATEDIF(Table1[[#This Row],[ShipDate]],Table1[[#This Row],[DeliveryDate]],"d")</f>
        <v>5</v>
      </c>
      <c r="U4329" t="str">
        <f t="shared" si="135"/>
        <v>On Time</v>
      </c>
    </row>
    <row r="4330" spans="1:21" x14ac:dyDescent="0.3">
      <c r="A4330" t="str">
        <f t="shared" si="134"/>
        <v>SO-004429</v>
      </c>
      <c r="B4330" t="s">
        <v>2</v>
      </c>
      <c r="C4330" t="s">
        <v>10</v>
      </c>
      <c r="D4330" s="1">
        <v>43700</v>
      </c>
      <c r="E4330" s="1">
        <v>43766</v>
      </c>
      <c r="F4330" s="1">
        <v>43787</v>
      </c>
      <c r="G4330" s="1">
        <v>43793</v>
      </c>
      <c r="H4330" t="s">
        <v>54</v>
      </c>
      <c r="I4330">
        <v>20</v>
      </c>
      <c r="J4330">
        <v>45</v>
      </c>
      <c r="K4330">
        <v>190</v>
      </c>
      <c r="L4330">
        <v>14</v>
      </c>
      <c r="M4330">
        <v>1</v>
      </c>
      <c r="N4330">
        <v>0.05</v>
      </c>
      <c r="O4330">
        <v>569.5</v>
      </c>
      <c r="P4330">
        <v>837.5</v>
      </c>
      <c r="Q4330">
        <f>Table1[[#This Row],[OrderQuantity]]*Table1[[#This Row],[UnitPrice]]</f>
        <v>837.5</v>
      </c>
      <c r="R4330">
        <f>Table1[[#This Row],[OrderQuantity]]*Table1[[#This Row],[UnitCost]]</f>
        <v>569.5</v>
      </c>
      <c r="S4330">
        <f>Table1[[#This Row],[OrderQuantity]]*Table1[[#This Row],[UnitPrice]]*(1-Table1[[#This Row],[DiscountApplied]]) - (Table1[[#This Row],[OrderQuantity]]*Table1[[#This Row],[UnitCost]])</f>
        <v>226.125</v>
      </c>
      <c r="T4330">
        <f>DATEDIF(Table1[[#This Row],[ShipDate]],Table1[[#This Row],[DeliveryDate]],"d")</f>
        <v>6</v>
      </c>
      <c r="U4330" t="str">
        <f t="shared" si="135"/>
        <v>On Time</v>
      </c>
    </row>
    <row r="4331" spans="1:21" x14ac:dyDescent="0.3">
      <c r="A4331" t="str">
        <f t="shared" si="134"/>
        <v>SO-004430</v>
      </c>
      <c r="B4331" t="s">
        <v>4</v>
      </c>
      <c r="C4331" t="s">
        <v>10</v>
      </c>
      <c r="D4331" s="1">
        <v>43700</v>
      </c>
      <c r="E4331" s="1">
        <v>43766</v>
      </c>
      <c r="F4331" s="1">
        <v>43782</v>
      </c>
      <c r="G4331" s="1">
        <v>43791</v>
      </c>
      <c r="H4331" t="s">
        <v>54</v>
      </c>
      <c r="I4331">
        <v>20</v>
      </c>
      <c r="J4331">
        <v>3</v>
      </c>
      <c r="K4331">
        <v>98</v>
      </c>
      <c r="L4331">
        <v>12</v>
      </c>
      <c r="M4331">
        <v>6</v>
      </c>
      <c r="N4331">
        <v>0.05</v>
      </c>
      <c r="O4331">
        <v>3246.02</v>
      </c>
      <c r="P4331">
        <v>5071.8999999999996</v>
      </c>
      <c r="Q4331">
        <f>Table1[[#This Row],[OrderQuantity]]*Table1[[#This Row],[UnitPrice]]</f>
        <v>30431.399999999998</v>
      </c>
      <c r="R4331">
        <f>Table1[[#This Row],[OrderQuantity]]*Table1[[#This Row],[UnitCost]]</f>
        <v>19476.12</v>
      </c>
      <c r="S4331">
        <f>Table1[[#This Row],[OrderQuantity]]*Table1[[#This Row],[UnitPrice]]*(1-Table1[[#This Row],[DiscountApplied]]) - (Table1[[#This Row],[OrderQuantity]]*Table1[[#This Row],[UnitCost]])</f>
        <v>9433.7099999999991</v>
      </c>
      <c r="T4331">
        <f>DATEDIF(Table1[[#This Row],[ShipDate]],Table1[[#This Row],[DeliveryDate]],"d")</f>
        <v>9</v>
      </c>
      <c r="U4331" t="str">
        <f t="shared" si="135"/>
        <v>Late</v>
      </c>
    </row>
    <row r="4332" spans="1:21" x14ac:dyDescent="0.3">
      <c r="A4332" t="str">
        <f t="shared" si="134"/>
        <v>SO-004431</v>
      </c>
      <c r="B4332" t="s">
        <v>4</v>
      </c>
      <c r="C4332" t="s">
        <v>10</v>
      </c>
      <c r="D4332" s="1">
        <v>43600</v>
      </c>
      <c r="E4332" s="1">
        <v>43766</v>
      </c>
      <c r="F4332" s="1">
        <v>43791</v>
      </c>
      <c r="G4332" s="1">
        <v>43793</v>
      </c>
      <c r="H4332" t="s">
        <v>54</v>
      </c>
      <c r="I4332">
        <v>12</v>
      </c>
      <c r="J4332">
        <v>24</v>
      </c>
      <c r="K4332">
        <v>143</v>
      </c>
      <c r="L4332">
        <v>15</v>
      </c>
      <c r="M4332">
        <v>2</v>
      </c>
      <c r="N4332">
        <v>0.1</v>
      </c>
      <c r="O4332">
        <v>5414.14</v>
      </c>
      <c r="P4332">
        <v>6445.4</v>
      </c>
      <c r="Q4332">
        <f>Table1[[#This Row],[OrderQuantity]]*Table1[[#This Row],[UnitPrice]]</f>
        <v>12890.8</v>
      </c>
      <c r="R4332">
        <f>Table1[[#This Row],[OrderQuantity]]*Table1[[#This Row],[UnitCost]]</f>
        <v>10828.28</v>
      </c>
      <c r="S4332">
        <f>Table1[[#This Row],[OrderQuantity]]*Table1[[#This Row],[UnitPrice]]*(1-Table1[[#This Row],[DiscountApplied]]) - (Table1[[#This Row],[OrderQuantity]]*Table1[[#This Row],[UnitCost]])</f>
        <v>773.43999999999869</v>
      </c>
      <c r="T4332">
        <f>DATEDIF(Table1[[#This Row],[ShipDate]],Table1[[#This Row],[DeliveryDate]],"d")</f>
        <v>2</v>
      </c>
      <c r="U4332" t="str">
        <f t="shared" si="135"/>
        <v>On Time</v>
      </c>
    </row>
    <row r="4333" spans="1:21" x14ac:dyDescent="0.3">
      <c r="A4333" t="str">
        <f t="shared" si="134"/>
        <v>SO-004432</v>
      </c>
      <c r="B4333" t="s">
        <v>3</v>
      </c>
      <c r="C4333" t="s">
        <v>10</v>
      </c>
      <c r="D4333" s="1">
        <v>43700</v>
      </c>
      <c r="E4333" s="1">
        <v>43766</v>
      </c>
      <c r="F4333" s="1">
        <v>43774</v>
      </c>
      <c r="G4333" s="1">
        <v>43775</v>
      </c>
      <c r="H4333" t="s">
        <v>54</v>
      </c>
      <c r="I4333">
        <v>11</v>
      </c>
      <c r="J4333">
        <v>26</v>
      </c>
      <c r="K4333">
        <v>126</v>
      </c>
      <c r="L4333">
        <v>47</v>
      </c>
      <c r="M4333">
        <v>1</v>
      </c>
      <c r="N4333">
        <v>0.1</v>
      </c>
      <c r="O4333">
        <v>646.67999999999995</v>
      </c>
      <c r="P4333">
        <v>850.9</v>
      </c>
      <c r="Q4333">
        <f>Table1[[#This Row],[OrderQuantity]]*Table1[[#This Row],[UnitPrice]]</f>
        <v>850.9</v>
      </c>
      <c r="R4333">
        <f>Table1[[#This Row],[OrderQuantity]]*Table1[[#This Row],[UnitCost]]</f>
        <v>646.67999999999995</v>
      </c>
      <c r="S4333">
        <f>Table1[[#This Row],[OrderQuantity]]*Table1[[#This Row],[UnitPrice]]*(1-Table1[[#This Row],[DiscountApplied]]) - (Table1[[#This Row],[OrderQuantity]]*Table1[[#This Row],[UnitCost]])</f>
        <v>119.13</v>
      </c>
      <c r="T4333">
        <f>DATEDIF(Table1[[#This Row],[ShipDate]],Table1[[#This Row],[DeliveryDate]],"d")</f>
        <v>1</v>
      </c>
      <c r="U4333" t="str">
        <f t="shared" si="135"/>
        <v>On Time</v>
      </c>
    </row>
    <row r="4334" spans="1:21" x14ac:dyDescent="0.3">
      <c r="A4334" t="str">
        <f t="shared" si="134"/>
        <v>SO-004433</v>
      </c>
      <c r="B4334" t="s">
        <v>4</v>
      </c>
      <c r="C4334" t="s">
        <v>9</v>
      </c>
      <c r="D4334" s="1">
        <v>43600</v>
      </c>
      <c r="E4334" s="1">
        <v>43766</v>
      </c>
      <c r="F4334" s="1">
        <v>43775</v>
      </c>
      <c r="G4334" s="1">
        <v>43785</v>
      </c>
      <c r="H4334" t="s">
        <v>54</v>
      </c>
      <c r="I4334">
        <v>18</v>
      </c>
      <c r="J4334">
        <v>33</v>
      </c>
      <c r="K4334">
        <v>76</v>
      </c>
      <c r="L4334">
        <v>10</v>
      </c>
      <c r="M4334">
        <v>8</v>
      </c>
      <c r="N4334">
        <v>0.08</v>
      </c>
      <c r="O4334">
        <v>552.08000000000004</v>
      </c>
      <c r="P4334">
        <v>690.1</v>
      </c>
      <c r="Q4334">
        <f>Table1[[#This Row],[OrderQuantity]]*Table1[[#This Row],[UnitPrice]]</f>
        <v>5520.8</v>
      </c>
      <c r="R4334">
        <f>Table1[[#This Row],[OrderQuantity]]*Table1[[#This Row],[UnitCost]]</f>
        <v>4416.6400000000003</v>
      </c>
      <c r="S4334">
        <f>Table1[[#This Row],[OrderQuantity]]*Table1[[#This Row],[UnitPrice]]*(1-Table1[[#This Row],[DiscountApplied]]) - (Table1[[#This Row],[OrderQuantity]]*Table1[[#This Row],[UnitCost]])</f>
        <v>662.49600000000009</v>
      </c>
      <c r="T4334">
        <f>DATEDIF(Table1[[#This Row],[ShipDate]],Table1[[#This Row],[DeliveryDate]],"d")</f>
        <v>10</v>
      </c>
      <c r="U4334" t="str">
        <f t="shared" si="135"/>
        <v>Late</v>
      </c>
    </row>
    <row r="4335" spans="1:21" x14ac:dyDescent="0.3">
      <c r="A4335" t="str">
        <f t="shared" si="134"/>
        <v>SO-004434</v>
      </c>
      <c r="B4335" t="s">
        <v>3</v>
      </c>
      <c r="C4335" t="s">
        <v>10</v>
      </c>
      <c r="D4335" s="1">
        <v>43600</v>
      </c>
      <c r="E4335" s="1">
        <v>43766</v>
      </c>
      <c r="F4335" s="1">
        <v>43790</v>
      </c>
      <c r="G4335" s="1">
        <v>43794</v>
      </c>
      <c r="H4335" t="s">
        <v>54</v>
      </c>
      <c r="I4335">
        <v>7</v>
      </c>
      <c r="J4335">
        <v>43</v>
      </c>
      <c r="K4335">
        <v>146</v>
      </c>
      <c r="L4335">
        <v>46</v>
      </c>
      <c r="M4335">
        <v>4</v>
      </c>
      <c r="N4335">
        <v>0.3</v>
      </c>
      <c r="O4335">
        <v>77.05</v>
      </c>
      <c r="P4335">
        <v>167.5</v>
      </c>
      <c r="Q4335">
        <f>Table1[[#This Row],[OrderQuantity]]*Table1[[#This Row],[UnitPrice]]</f>
        <v>670</v>
      </c>
      <c r="R4335">
        <f>Table1[[#This Row],[OrderQuantity]]*Table1[[#This Row],[UnitCost]]</f>
        <v>308.2</v>
      </c>
      <c r="S4335">
        <f>Table1[[#This Row],[OrderQuantity]]*Table1[[#This Row],[UnitPrice]]*(1-Table1[[#This Row],[DiscountApplied]]) - (Table1[[#This Row],[OrderQuantity]]*Table1[[#This Row],[UnitCost]])</f>
        <v>160.79999999999995</v>
      </c>
      <c r="T4335">
        <f>DATEDIF(Table1[[#This Row],[ShipDate]],Table1[[#This Row],[DeliveryDate]],"d")</f>
        <v>4</v>
      </c>
      <c r="U4335" t="str">
        <f t="shared" si="135"/>
        <v>On Time</v>
      </c>
    </row>
    <row r="4336" spans="1:21" x14ac:dyDescent="0.3">
      <c r="A4336" t="str">
        <f t="shared" si="134"/>
        <v>SO-004435</v>
      </c>
      <c r="B4336" t="s">
        <v>3</v>
      </c>
      <c r="C4336" t="s">
        <v>12</v>
      </c>
      <c r="D4336" s="1">
        <v>43600</v>
      </c>
      <c r="E4336" s="1">
        <v>43766</v>
      </c>
      <c r="F4336" s="1">
        <v>43770</v>
      </c>
      <c r="G4336" s="1">
        <v>43780</v>
      </c>
      <c r="H4336" t="s">
        <v>54</v>
      </c>
      <c r="I4336">
        <v>5</v>
      </c>
      <c r="J4336">
        <v>9</v>
      </c>
      <c r="K4336">
        <v>245</v>
      </c>
      <c r="L4336">
        <v>42</v>
      </c>
      <c r="M4336">
        <v>6</v>
      </c>
      <c r="N4336">
        <v>0.4</v>
      </c>
      <c r="O4336">
        <v>571.38</v>
      </c>
      <c r="P4336">
        <v>1098.8</v>
      </c>
      <c r="Q4336">
        <f>Table1[[#This Row],[OrderQuantity]]*Table1[[#This Row],[UnitPrice]]</f>
        <v>6592.7999999999993</v>
      </c>
      <c r="R4336">
        <f>Table1[[#This Row],[OrderQuantity]]*Table1[[#This Row],[UnitCost]]</f>
        <v>3428.2799999999997</v>
      </c>
      <c r="S4336">
        <f>Table1[[#This Row],[OrderQuantity]]*Table1[[#This Row],[UnitPrice]]*(1-Table1[[#This Row],[DiscountApplied]]) - (Table1[[#This Row],[OrderQuantity]]*Table1[[#This Row],[UnitCost]])</f>
        <v>527.39999999999964</v>
      </c>
      <c r="T4336">
        <f>DATEDIF(Table1[[#This Row],[ShipDate]],Table1[[#This Row],[DeliveryDate]],"d")</f>
        <v>10</v>
      </c>
      <c r="U4336" t="str">
        <f t="shared" si="135"/>
        <v>Late</v>
      </c>
    </row>
    <row r="4337" spans="1:21" x14ac:dyDescent="0.3">
      <c r="A4337" t="str">
        <f t="shared" si="134"/>
        <v>SO-004436</v>
      </c>
      <c r="B4337" t="s">
        <v>4</v>
      </c>
      <c r="C4337" t="s">
        <v>11</v>
      </c>
      <c r="D4337" s="1">
        <v>43600</v>
      </c>
      <c r="E4337" s="1">
        <v>43766</v>
      </c>
      <c r="F4337" s="1">
        <v>43778</v>
      </c>
      <c r="G4337" s="1">
        <v>43784</v>
      </c>
      <c r="H4337" t="s">
        <v>54</v>
      </c>
      <c r="I4337">
        <v>13</v>
      </c>
      <c r="J4337">
        <v>16</v>
      </c>
      <c r="K4337">
        <v>280</v>
      </c>
      <c r="L4337">
        <v>12</v>
      </c>
      <c r="M4337">
        <v>4</v>
      </c>
      <c r="N4337">
        <v>0.05</v>
      </c>
      <c r="O4337">
        <v>1950.1</v>
      </c>
      <c r="P4337">
        <v>2532.6</v>
      </c>
      <c r="Q4337">
        <f>Table1[[#This Row],[OrderQuantity]]*Table1[[#This Row],[UnitPrice]]</f>
        <v>10130.4</v>
      </c>
      <c r="R4337">
        <f>Table1[[#This Row],[OrderQuantity]]*Table1[[#This Row],[UnitCost]]</f>
        <v>7800.4</v>
      </c>
      <c r="S4337">
        <f>Table1[[#This Row],[OrderQuantity]]*Table1[[#This Row],[UnitPrice]]*(1-Table1[[#This Row],[DiscountApplied]]) - (Table1[[#This Row],[OrderQuantity]]*Table1[[#This Row],[UnitCost]])</f>
        <v>1823.4799999999996</v>
      </c>
      <c r="T4337">
        <f>DATEDIF(Table1[[#This Row],[ShipDate]],Table1[[#This Row],[DeliveryDate]],"d")</f>
        <v>6</v>
      </c>
      <c r="U4337" t="str">
        <f t="shared" si="135"/>
        <v>On Time</v>
      </c>
    </row>
    <row r="4338" spans="1:21" x14ac:dyDescent="0.3">
      <c r="A4338" t="str">
        <f t="shared" si="134"/>
        <v>SO-004437</v>
      </c>
      <c r="B4338" t="s">
        <v>4</v>
      </c>
      <c r="C4338" t="s">
        <v>10</v>
      </c>
      <c r="D4338" s="1">
        <v>43700</v>
      </c>
      <c r="E4338" s="1">
        <v>43767</v>
      </c>
      <c r="F4338" s="1">
        <v>43786</v>
      </c>
      <c r="G4338" s="1">
        <v>43787</v>
      </c>
      <c r="H4338" t="s">
        <v>54</v>
      </c>
      <c r="I4338">
        <v>19</v>
      </c>
      <c r="J4338">
        <v>37</v>
      </c>
      <c r="K4338">
        <v>161</v>
      </c>
      <c r="L4338">
        <v>36</v>
      </c>
      <c r="M4338">
        <v>4</v>
      </c>
      <c r="N4338">
        <v>0.2</v>
      </c>
      <c r="O4338">
        <v>586.12</v>
      </c>
      <c r="P4338">
        <v>1085.4000000000001</v>
      </c>
      <c r="Q4338">
        <f>Table1[[#This Row],[OrderQuantity]]*Table1[[#This Row],[UnitPrice]]</f>
        <v>4341.6000000000004</v>
      </c>
      <c r="R4338">
        <f>Table1[[#This Row],[OrderQuantity]]*Table1[[#This Row],[UnitCost]]</f>
        <v>2344.48</v>
      </c>
      <c r="S4338">
        <f>Table1[[#This Row],[OrderQuantity]]*Table1[[#This Row],[UnitPrice]]*(1-Table1[[#This Row],[DiscountApplied]]) - (Table1[[#This Row],[OrderQuantity]]*Table1[[#This Row],[UnitCost]])</f>
        <v>1128.8000000000006</v>
      </c>
      <c r="T4338">
        <f>DATEDIF(Table1[[#This Row],[ShipDate]],Table1[[#This Row],[DeliveryDate]],"d")</f>
        <v>1</v>
      </c>
      <c r="U4338" t="str">
        <f t="shared" si="135"/>
        <v>On Time</v>
      </c>
    </row>
    <row r="4339" spans="1:21" x14ac:dyDescent="0.3">
      <c r="A4339" t="str">
        <f t="shared" si="134"/>
        <v>SO-004438</v>
      </c>
      <c r="B4339" t="s">
        <v>4</v>
      </c>
      <c r="C4339" t="s">
        <v>10</v>
      </c>
      <c r="D4339" s="1">
        <v>43700</v>
      </c>
      <c r="E4339" s="1">
        <v>43767</v>
      </c>
      <c r="F4339" s="1">
        <v>43770</v>
      </c>
      <c r="G4339" s="1">
        <v>43771</v>
      </c>
      <c r="H4339" t="s">
        <v>54</v>
      </c>
      <c r="I4339">
        <v>14</v>
      </c>
      <c r="J4339">
        <v>25</v>
      </c>
      <c r="K4339">
        <v>169</v>
      </c>
      <c r="L4339">
        <v>34</v>
      </c>
      <c r="M4339">
        <v>1</v>
      </c>
      <c r="N4339">
        <v>0.08</v>
      </c>
      <c r="O4339">
        <v>704.04</v>
      </c>
      <c r="P4339">
        <v>951.4</v>
      </c>
      <c r="Q4339">
        <f>Table1[[#This Row],[OrderQuantity]]*Table1[[#This Row],[UnitPrice]]</f>
        <v>951.4</v>
      </c>
      <c r="R4339">
        <f>Table1[[#This Row],[OrderQuantity]]*Table1[[#This Row],[UnitCost]]</f>
        <v>704.04</v>
      </c>
      <c r="S4339">
        <f>Table1[[#This Row],[OrderQuantity]]*Table1[[#This Row],[UnitPrice]]*(1-Table1[[#This Row],[DiscountApplied]]) - (Table1[[#This Row],[OrderQuantity]]*Table1[[#This Row],[UnitCost]])</f>
        <v>171.24800000000005</v>
      </c>
      <c r="T4339">
        <f>DATEDIF(Table1[[#This Row],[ShipDate]],Table1[[#This Row],[DeliveryDate]],"d")</f>
        <v>1</v>
      </c>
      <c r="U4339" t="str">
        <f t="shared" si="135"/>
        <v>On Time</v>
      </c>
    </row>
    <row r="4340" spans="1:21" x14ac:dyDescent="0.3">
      <c r="A4340" t="str">
        <f t="shared" si="134"/>
        <v>SO-004439</v>
      </c>
      <c r="B4340" t="s">
        <v>4</v>
      </c>
      <c r="C4340" t="s">
        <v>10</v>
      </c>
      <c r="D4340" s="1">
        <v>43600</v>
      </c>
      <c r="E4340" s="1">
        <v>43767</v>
      </c>
      <c r="F4340" s="1">
        <v>43776</v>
      </c>
      <c r="G4340" s="1">
        <v>43786</v>
      </c>
      <c r="H4340" t="s">
        <v>54</v>
      </c>
      <c r="I4340">
        <v>18</v>
      </c>
      <c r="J4340">
        <v>40</v>
      </c>
      <c r="K4340">
        <v>163</v>
      </c>
      <c r="L4340">
        <v>37</v>
      </c>
      <c r="M4340">
        <v>5</v>
      </c>
      <c r="N4340">
        <v>0.08</v>
      </c>
      <c r="O4340">
        <v>1163.79</v>
      </c>
      <c r="P4340">
        <v>2586.1999999999998</v>
      </c>
      <c r="Q4340">
        <f>Table1[[#This Row],[OrderQuantity]]*Table1[[#This Row],[UnitPrice]]</f>
        <v>12931</v>
      </c>
      <c r="R4340">
        <f>Table1[[#This Row],[OrderQuantity]]*Table1[[#This Row],[UnitCost]]</f>
        <v>5818.95</v>
      </c>
      <c r="S4340">
        <f>Table1[[#This Row],[OrderQuantity]]*Table1[[#This Row],[UnitPrice]]*(1-Table1[[#This Row],[DiscountApplied]]) - (Table1[[#This Row],[OrderQuantity]]*Table1[[#This Row],[UnitCost]])</f>
        <v>6077.5700000000006</v>
      </c>
      <c r="T4340">
        <f>DATEDIF(Table1[[#This Row],[ShipDate]],Table1[[#This Row],[DeliveryDate]],"d")</f>
        <v>10</v>
      </c>
      <c r="U4340" t="str">
        <f t="shared" si="135"/>
        <v>Late</v>
      </c>
    </row>
    <row r="4341" spans="1:21" x14ac:dyDescent="0.3">
      <c r="A4341" t="str">
        <f t="shared" si="134"/>
        <v>SO-004440</v>
      </c>
      <c r="B4341" t="s">
        <v>4</v>
      </c>
      <c r="C4341" t="s">
        <v>11</v>
      </c>
      <c r="D4341" s="1">
        <v>43600</v>
      </c>
      <c r="E4341" s="1">
        <v>43767</v>
      </c>
      <c r="F4341" s="1">
        <v>43770</v>
      </c>
      <c r="G4341" s="1">
        <v>43780</v>
      </c>
      <c r="H4341" t="s">
        <v>54</v>
      </c>
      <c r="I4341">
        <v>17</v>
      </c>
      <c r="J4341">
        <v>3</v>
      </c>
      <c r="K4341">
        <v>288</v>
      </c>
      <c r="L4341">
        <v>15</v>
      </c>
      <c r="M4341">
        <v>8</v>
      </c>
      <c r="N4341">
        <v>0.4</v>
      </c>
      <c r="O4341">
        <v>1161.78</v>
      </c>
      <c r="P4341">
        <v>1708.5</v>
      </c>
      <c r="Q4341">
        <f>Table1[[#This Row],[OrderQuantity]]*Table1[[#This Row],[UnitPrice]]</f>
        <v>13668</v>
      </c>
      <c r="R4341">
        <f>Table1[[#This Row],[OrderQuantity]]*Table1[[#This Row],[UnitCost]]</f>
        <v>9294.24</v>
      </c>
      <c r="S4341">
        <f>Table1[[#This Row],[OrderQuantity]]*Table1[[#This Row],[UnitPrice]]*(1-Table1[[#This Row],[DiscountApplied]]) - (Table1[[#This Row],[OrderQuantity]]*Table1[[#This Row],[UnitCost]])</f>
        <v>-1093.4400000000005</v>
      </c>
      <c r="T4341">
        <f>DATEDIF(Table1[[#This Row],[ShipDate]],Table1[[#This Row],[DeliveryDate]],"d")</f>
        <v>10</v>
      </c>
      <c r="U4341" t="str">
        <f t="shared" si="135"/>
        <v>Late</v>
      </c>
    </row>
    <row r="4342" spans="1:21" x14ac:dyDescent="0.3">
      <c r="A4342" t="str">
        <f t="shared" si="134"/>
        <v>SO-004441</v>
      </c>
      <c r="B4342" t="s">
        <v>3</v>
      </c>
      <c r="C4342" t="s">
        <v>12</v>
      </c>
      <c r="D4342" s="1">
        <v>43700</v>
      </c>
      <c r="E4342" s="1">
        <v>43768</v>
      </c>
      <c r="F4342" s="1">
        <v>43787</v>
      </c>
      <c r="G4342" s="1">
        <v>43793</v>
      </c>
      <c r="H4342" t="s">
        <v>54</v>
      </c>
      <c r="I4342">
        <v>2</v>
      </c>
      <c r="J4342">
        <v>4</v>
      </c>
      <c r="K4342">
        <v>212</v>
      </c>
      <c r="L4342">
        <v>26</v>
      </c>
      <c r="M4342">
        <v>3</v>
      </c>
      <c r="N4342">
        <v>0.15</v>
      </c>
      <c r="O4342">
        <v>506.99</v>
      </c>
      <c r="P4342">
        <v>1078.7</v>
      </c>
      <c r="Q4342">
        <f>Table1[[#This Row],[OrderQuantity]]*Table1[[#This Row],[UnitPrice]]</f>
        <v>3236.1000000000004</v>
      </c>
      <c r="R4342">
        <f>Table1[[#This Row],[OrderQuantity]]*Table1[[#This Row],[UnitCost]]</f>
        <v>1520.97</v>
      </c>
      <c r="S4342">
        <f>Table1[[#This Row],[OrderQuantity]]*Table1[[#This Row],[UnitPrice]]*(1-Table1[[#This Row],[DiscountApplied]]) - (Table1[[#This Row],[OrderQuantity]]*Table1[[#This Row],[UnitCost]])</f>
        <v>1229.7150000000004</v>
      </c>
      <c r="T4342">
        <f>DATEDIF(Table1[[#This Row],[ShipDate]],Table1[[#This Row],[DeliveryDate]],"d")</f>
        <v>6</v>
      </c>
      <c r="U4342" t="str">
        <f t="shared" si="135"/>
        <v>On Time</v>
      </c>
    </row>
    <row r="4343" spans="1:21" x14ac:dyDescent="0.3">
      <c r="A4343" t="str">
        <f t="shared" si="134"/>
        <v>SO-004442</v>
      </c>
      <c r="B4343" t="s">
        <v>3</v>
      </c>
      <c r="C4343" t="s">
        <v>12</v>
      </c>
      <c r="D4343" s="1">
        <v>43700</v>
      </c>
      <c r="E4343" s="1">
        <v>43768</v>
      </c>
      <c r="F4343" s="1">
        <v>43794</v>
      </c>
      <c r="G4343" s="1">
        <v>43797</v>
      </c>
      <c r="H4343" t="s">
        <v>54</v>
      </c>
      <c r="I4343">
        <v>7</v>
      </c>
      <c r="J4343">
        <v>50</v>
      </c>
      <c r="K4343">
        <v>249</v>
      </c>
      <c r="L4343">
        <v>29</v>
      </c>
      <c r="M4343">
        <v>5</v>
      </c>
      <c r="N4343">
        <v>0.05</v>
      </c>
      <c r="O4343">
        <v>758.64</v>
      </c>
      <c r="P4343">
        <v>1132.3</v>
      </c>
      <c r="Q4343">
        <f>Table1[[#This Row],[OrderQuantity]]*Table1[[#This Row],[UnitPrice]]</f>
        <v>5661.5</v>
      </c>
      <c r="R4343">
        <f>Table1[[#This Row],[OrderQuantity]]*Table1[[#This Row],[UnitCost]]</f>
        <v>3793.2</v>
      </c>
      <c r="S4343">
        <f>Table1[[#This Row],[OrderQuantity]]*Table1[[#This Row],[UnitPrice]]*(1-Table1[[#This Row],[DiscountApplied]]) - (Table1[[#This Row],[OrderQuantity]]*Table1[[#This Row],[UnitCost]])</f>
        <v>1585.2250000000004</v>
      </c>
      <c r="T4343">
        <f>DATEDIF(Table1[[#This Row],[ShipDate]],Table1[[#This Row],[DeliveryDate]],"d")</f>
        <v>3</v>
      </c>
      <c r="U4343" t="str">
        <f t="shared" si="135"/>
        <v>On Time</v>
      </c>
    </row>
    <row r="4344" spans="1:21" x14ac:dyDescent="0.3">
      <c r="A4344" t="str">
        <f t="shared" si="134"/>
        <v>SO-004443</v>
      </c>
      <c r="B4344" t="s">
        <v>2</v>
      </c>
      <c r="C4344" t="s">
        <v>13</v>
      </c>
      <c r="D4344" s="1">
        <v>43600</v>
      </c>
      <c r="E4344" s="1">
        <v>43768</v>
      </c>
      <c r="F4344" s="1">
        <v>43793</v>
      </c>
      <c r="G4344" s="1">
        <v>43794</v>
      </c>
      <c r="H4344" t="s">
        <v>54</v>
      </c>
      <c r="I4344">
        <v>24</v>
      </c>
      <c r="J4344">
        <v>44</v>
      </c>
      <c r="K4344">
        <v>42</v>
      </c>
      <c r="L4344">
        <v>26</v>
      </c>
      <c r="M4344">
        <v>7</v>
      </c>
      <c r="N4344">
        <v>0.15</v>
      </c>
      <c r="O4344">
        <v>1269.25</v>
      </c>
      <c r="P4344">
        <v>1983.2</v>
      </c>
      <c r="Q4344">
        <f>Table1[[#This Row],[OrderQuantity]]*Table1[[#This Row],[UnitPrice]]</f>
        <v>13882.4</v>
      </c>
      <c r="R4344">
        <f>Table1[[#This Row],[OrderQuantity]]*Table1[[#This Row],[UnitCost]]</f>
        <v>8884.75</v>
      </c>
      <c r="S4344">
        <f>Table1[[#This Row],[OrderQuantity]]*Table1[[#This Row],[UnitPrice]]*(1-Table1[[#This Row],[DiscountApplied]]) - (Table1[[#This Row],[OrderQuantity]]*Table1[[#This Row],[UnitCost]])</f>
        <v>2915.2899999999991</v>
      </c>
      <c r="T4344">
        <f>DATEDIF(Table1[[#This Row],[ShipDate]],Table1[[#This Row],[DeliveryDate]],"d")</f>
        <v>1</v>
      </c>
      <c r="U4344" t="str">
        <f t="shared" si="135"/>
        <v>On Time</v>
      </c>
    </row>
    <row r="4345" spans="1:21" x14ac:dyDescent="0.3">
      <c r="A4345" t="str">
        <f t="shared" si="134"/>
        <v>SO-004444</v>
      </c>
      <c r="B4345" t="s">
        <v>4</v>
      </c>
      <c r="C4345" t="s">
        <v>13</v>
      </c>
      <c r="D4345" s="1">
        <v>43600</v>
      </c>
      <c r="E4345" s="1">
        <v>43768</v>
      </c>
      <c r="F4345" s="1">
        <v>43783</v>
      </c>
      <c r="G4345" s="1">
        <v>43787</v>
      </c>
      <c r="H4345" t="s">
        <v>54</v>
      </c>
      <c r="I4345">
        <v>19</v>
      </c>
      <c r="J4345">
        <v>14</v>
      </c>
      <c r="K4345">
        <v>10</v>
      </c>
      <c r="L4345">
        <v>7</v>
      </c>
      <c r="M4345">
        <v>6</v>
      </c>
      <c r="N4345">
        <v>0.08</v>
      </c>
      <c r="O4345">
        <v>746.85</v>
      </c>
      <c r="P4345">
        <v>1051.9000000000001</v>
      </c>
      <c r="Q4345">
        <f>Table1[[#This Row],[OrderQuantity]]*Table1[[#This Row],[UnitPrice]]</f>
        <v>6311.4000000000005</v>
      </c>
      <c r="R4345">
        <f>Table1[[#This Row],[OrderQuantity]]*Table1[[#This Row],[UnitCost]]</f>
        <v>4481.1000000000004</v>
      </c>
      <c r="S4345">
        <f>Table1[[#This Row],[OrderQuantity]]*Table1[[#This Row],[UnitPrice]]*(1-Table1[[#This Row],[DiscountApplied]]) - (Table1[[#This Row],[OrderQuantity]]*Table1[[#This Row],[UnitCost]])</f>
        <v>1325.3880000000008</v>
      </c>
      <c r="T4345">
        <f>DATEDIF(Table1[[#This Row],[ShipDate]],Table1[[#This Row],[DeliveryDate]],"d")</f>
        <v>4</v>
      </c>
      <c r="U4345" t="str">
        <f t="shared" si="135"/>
        <v>On Time</v>
      </c>
    </row>
    <row r="4346" spans="1:21" x14ac:dyDescent="0.3">
      <c r="A4346" t="str">
        <f t="shared" si="134"/>
        <v>SO-004445</v>
      </c>
      <c r="B4346" t="s">
        <v>5</v>
      </c>
      <c r="C4346" t="s">
        <v>10</v>
      </c>
      <c r="D4346" s="1">
        <v>43700</v>
      </c>
      <c r="E4346" s="1">
        <v>43768</v>
      </c>
      <c r="F4346" s="1">
        <v>43786</v>
      </c>
      <c r="G4346" s="1">
        <v>43787</v>
      </c>
      <c r="H4346" t="s">
        <v>54</v>
      </c>
      <c r="I4346">
        <v>26</v>
      </c>
      <c r="J4346">
        <v>6</v>
      </c>
      <c r="K4346">
        <v>120</v>
      </c>
      <c r="L4346">
        <v>2</v>
      </c>
      <c r="M4346">
        <v>4</v>
      </c>
      <c r="N4346">
        <v>0.15</v>
      </c>
      <c r="O4346">
        <v>2268.4899999999998</v>
      </c>
      <c r="P4346">
        <v>3979.8</v>
      </c>
      <c r="Q4346">
        <f>Table1[[#This Row],[OrderQuantity]]*Table1[[#This Row],[UnitPrice]]</f>
        <v>15919.2</v>
      </c>
      <c r="R4346">
        <f>Table1[[#This Row],[OrderQuantity]]*Table1[[#This Row],[UnitCost]]</f>
        <v>9073.9599999999991</v>
      </c>
      <c r="S4346">
        <f>Table1[[#This Row],[OrderQuantity]]*Table1[[#This Row],[UnitPrice]]*(1-Table1[[#This Row],[DiscountApplied]]) - (Table1[[#This Row],[OrderQuantity]]*Table1[[#This Row],[UnitCost]])</f>
        <v>4457.3600000000006</v>
      </c>
      <c r="T4346">
        <f>DATEDIF(Table1[[#This Row],[ShipDate]],Table1[[#This Row],[DeliveryDate]],"d")</f>
        <v>1</v>
      </c>
      <c r="U4346" t="str">
        <f t="shared" si="135"/>
        <v>On Time</v>
      </c>
    </row>
    <row r="4347" spans="1:21" x14ac:dyDescent="0.3">
      <c r="A4347" t="str">
        <f t="shared" si="134"/>
        <v>SO-004446</v>
      </c>
      <c r="B4347" t="s">
        <v>4</v>
      </c>
      <c r="C4347" t="s">
        <v>10</v>
      </c>
      <c r="D4347" s="1">
        <v>43600</v>
      </c>
      <c r="E4347" s="1">
        <v>43768</v>
      </c>
      <c r="F4347" s="1">
        <v>43777</v>
      </c>
      <c r="G4347" s="1">
        <v>43778</v>
      </c>
      <c r="H4347" t="s">
        <v>54</v>
      </c>
      <c r="I4347">
        <v>20</v>
      </c>
      <c r="J4347">
        <v>46</v>
      </c>
      <c r="K4347">
        <v>97</v>
      </c>
      <c r="L4347">
        <v>21</v>
      </c>
      <c r="M4347">
        <v>6</v>
      </c>
      <c r="N4347">
        <v>0.05</v>
      </c>
      <c r="O4347">
        <v>683.4</v>
      </c>
      <c r="P4347">
        <v>1708.5</v>
      </c>
      <c r="Q4347">
        <f>Table1[[#This Row],[OrderQuantity]]*Table1[[#This Row],[UnitPrice]]</f>
        <v>10251</v>
      </c>
      <c r="R4347">
        <f>Table1[[#This Row],[OrderQuantity]]*Table1[[#This Row],[UnitCost]]</f>
        <v>4100.3999999999996</v>
      </c>
      <c r="S4347">
        <f>Table1[[#This Row],[OrderQuantity]]*Table1[[#This Row],[UnitPrice]]*(1-Table1[[#This Row],[DiscountApplied]]) - (Table1[[#This Row],[OrderQuantity]]*Table1[[#This Row],[UnitCost]])</f>
        <v>5638.0499999999993</v>
      </c>
      <c r="T4347">
        <f>DATEDIF(Table1[[#This Row],[ShipDate]],Table1[[#This Row],[DeliveryDate]],"d")</f>
        <v>1</v>
      </c>
      <c r="U4347" t="str">
        <f t="shared" si="135"/>
        <v>On Time</v>
      </c>
    </row>
    <row r="4348" spans="1:21" x14ac:dyDescent="0.3">
      <c r="A4348" t="str">
        <f t="shared" si="134"/>
        <v>SO-004447</v>
      </c>
      <c r="B4348" t="s">
        <v>4</v>
      </c>
      <c r="C4348" t="s">
        <v>13</v>
      </c>
      <c r="D4348" s="1">
        <v>43700</v>
      </c>
      <c r="E4348" s="1">
        <v>43768</v>
      </c>
      <c r="F4348" s="1">
        <v>43785</v>
      </c>
      <c r="G4348" s="1">
        <v>43788</v>
      </c>
      <c r="H4348" t="s">
        <v>54</v>
      </c>
      <c r="I4348">
        <v>17</v>
      </c>
      <c r="J4348">
        <v>13</v>
      </c>
      <c r="K4348">
        <v>42</v>
      </c>
      <c r="L4348">
        <v>22</v>
      </c>
      <c r="M4348">
        <v>7</v>
      </c>
      <c r="N4348">
        <v>0.1</v>
      </c>
      <c r="O4348">
        <v>623.1</v>
      </c>
      <c r="P4348">
        <v>1005</v>
      </c>
      <c r="Q4348">
        <f>Table1[[#This Row],[OrderQuantity]]*Table1[[#This Row],[UnitPrice]]</f>
        <v>7035</v>
      </c>
      <c r="R4348">
        <f>Table1[[#This Row],[OrderQuantity]]*Table1[[#This Row],[UnitCost]]</f>
        <v>4361.7</v>
      </c>
      <c r="S4348">
        <f>Table1[[#This Row],[OrderQuantity]]*Table1[[#This Row],[UnitPrice]]*(1-Table1[[#This Row],[DiscountApplied]]) - (Table1[[#This Row],[OrderQuantity]]*Table1[[#This Row],[UnitCost]])</f>
        <v>1969.8000000000002</v>
      </c>
      <c r="T4348">
        <f>DATEDIF(Table1[[#This Row],[ShipDate]],Table1[[#This Row],[DeliveryDate]],"d")</f>
        <v>3</v>
      </c>
      <c r="U4348" t="str">
        <f t="shared" si="135"/>
        <v>On Time</v>
      </c>
    </row>
    <row r="4349" spans="1:21" x14ac:dyDescent="0.3">
      <c r="A4349" t="str">
        <f t="shared" si="134"/>
        <v>SO-004448</v>
      </c>
      <c r="B4349" t="s">
        <v>4</v>
      </c>
      <c r="C4349" t="s">
        <v>13</v>
      </c>
      <c r="D4349" s="1">
        <v>43600</v>
      </c>
      <c r="E4349" s="1">
        <v>43768</v>
      </c>
      <c r="F4349" s="1">
        <v>43786</v>
      </c>
      <c r="G4349" s="1">
        <v>43792</v>
      </c>
      <c r="H4349" t="s">
        <v>54</v>
      </c>
      <c r="I4349">
        <v>12</v>
      </c>
      <c r="J4349">
        <v>44</v>
      </c>
      <c r="K4349">
        <v>4</v>
      </c>
      <c r="L4349">
        <v>16</v>
      </c>
      <c r="M4349">
        <v>8</v>
      </c>
      <c r="N4349">
        <v>0.08</v>
      </c>
      <c r="O4349">
        <v>2615.14</v>
      </c>
      <c r="P4349">
        <v>3845.8</v>
      </c>
      <c r="Q4349">
        <f>Table1[[#This Row],[OrderQuantity]]*Table1[[#This Row],[UnitPrice]]</f>
        <v>30766.400000000001</v>
      </c>
      <c r="R4349">
        <f>Table1[[#This Row],[OrderQuantity]]*Table1[[#This Row],[UnitCost]]</f>
        <v>20921.12</v>
      </c>
      <c r="S4349">
        <f>Table1[[#This Row],[OrderQuantity]]*Table1[[#This Row],[UnitPrice]]*(1-Table1[[#This Row],[DiscountApplied]]) - (Table1[[#This Row],[OrderQuantity]]*Table1[[#This Row],[UnitCost]])</f>
        <v>7383.9680000000044</v>
      </c>
      <c r="T4349">
        <f>DATEDIF(Table1[[#This Row],[ShipDate]],Table1[[#This Row],[DeliveryDate]],"d")</f>
        <v>6</v>
      </c>
      <c r="U4349" t="str">
        <f t="shared" si="135"/>
        <v>On Time</v>
      </c>
    </row>
    <row r="4350" spans="1:21" x14ac:dyDescent="0.3">
      <c r="A4350" t="str">
        <f t="shared" si="134"/>
        <v>SO-004449</v>
      </c>
      <c r="B4350" t="s">
        <v>2</v>
      </c>
      <c r="C4350" t="s">
        <v>12</v>
      </c>
      <c r="D4350" s="1">
        <v>43700</v>
      </c>
      <c r="E4350" s="1">
        <v>43769</v>
      </c>
      <c r="F4350" s="1">
        <v>43795</v>
      </c>
      <c r="G4350" s="1">
        <v>43802</v>
      </c>
      <c r="H4350" t="s">
        <v>54</v>
      </c>
      <c r="I4350">
        <v>22</v>
      </c>
      <c r="J4350">
        <v>15</v>
      </c>
      <c r="K4350">
        <v>247</v>
      </c>
      <c r="L4350">
        <v>36</v>
      </c>
      <c r="M4350">
        <v>3</v>
      </c>
      <c r="N4350">
        <v>0.08</v>
      </c>
      <c r="O4350">
        <v>664.1</v>
      </c>
      <c r="P4350">
        <v>1125.5999999999999</v>
      </c>
      <c r="Q4350">
        <f>Table1[[#This Row],[OrderQuantity]]*Table1[[#This Row],[UnitPrice]]</f>
        <v>3376.7999999999997</v>
      </c>
      <c r="R4350">
        <f>Table1[[#This Row],[OrderQuantity]]*Table1[[#This Row],[UnitCost]]</f>
        <v>1992.3000000000002</v>
      </c>
      <c r="S4350">
        <f>Table1[[#This Row],[OrderQuantity]]*Table1[[#This Row],[UnitPrice]]*(1-Table1[[#This Row],[DiscountApplied]]) - (Table1[[#This Row],[OrderQuantity]]*Table1[[#This Row],[UnitCost]])</f>
        <v>1114.3559999999998</v>
      </c>
      <c r="T4350">
        <f>DATEDIF(Table1[[#This Row],[ShipDate]],Table1[[#This Row],[DeliveryDate]],"d")</f>
        <v>7</v>
      </c>
      <c r="U4350" t="str">
        <f t="shared" si="135"/>
        <v>On Time</v>
      </c>
    </row>
    <row r="4351" spans="1:21" x14ac:dyDescent="0.3">
      <c r="A4351" t="str">
        <f t="shared" si="134"/>
        <v>SO-004450</v>
      </c>
      <c r="B4351" t="s">
        <v>2</v>
      </c>
      <c r="C4351" t="s">
        <v>12</v>
      </c>
      <c r="D4351" s="1">
        <v>43700</v>
      </c>
      <c r="E4351" s="1">
        <v>43769</v>
      </c>
      <c r="F4351" s="1">
        <v>43780</v>
      </c>
      <c r="G4351" s="1">
        <v>43790</v>
      </c>
      <c r="H4351" t="s">
        <v>54</v>
      </c>
      <c r="I4351">
        <v>25</v>
      </c>
      <c r="J4351">
        <v>36</v>
      </c>
      <c r="K4351">
        <v>205</v>
      </c>
      <c r="L4351">
        <v>29</v>
      </c>
      <c r="M4351">
        <v>4</v>
      </c>
      <c r="N4351">
        <v>0.2</v>
      </c>
      <c r="O4351">
        <v>666.32</v>
      </c>
      <c r="P4351">
        <v>1025.0999999999999</v>
      </c>
      <c r="Q4351">
        <f>Table1[[#This Row],[OrderQuantity]]*Table1[[#This Row],[UnitPrice]]</f>
        <v>4100.3999999999996</v>
      </c>
      <c r="R4351">
        <f>Table1[[#This Row],[OrderQuantity]]*Table1[[#This Row],[UnitCost]]</f>
        <v>2665.28</v>
      </c>
      <c r="S4351">
        <f>Table1[[#This Row],[OrderQuantity]]*Table1[[#This Row],[UnitPrice]]*(1-Table1[[#This Row],[DiscountApplied]]) - (Table1[[#This Row],[OrderQuantity]]*Table1[[#This Row],[UnitCost]])</f>
        <v>615.03999999999951</v>
      </c>
      <c r="T4351">
        <f>DATEDIF(Table1[[#This Row],[ShipDate]],Table1[[#This Row],[DeliveryDate]],"d")</f>
        <v>10</v>
      </c>
      <c r="U4351" t="str">
        <f t="shared" si="135"/>
        <v>Late</v>
      </c>
    </row>
    <row r="4352" spans="1:21" x14ac:dyDescent="0.3">
      <c r="A4352" t="str">
        <f t="shared" si="134"/>
        <v>SO-004451</v>
      </c>
      <c r="B4352" t="s">
        <v>5</v>
      </c>
      <c r="C4352" t="s">
        <v>10</v>
      </c>
      <c r="D4352" s="1">
        <v>43700</v>
      </c>
      <c r="E4352" s="1">
        <v>43769</v>
      </c>
      <c r="F4352" s="1">
        <v>43779</v>
      </c>
      <c r="G4352" s="1">
        <v>43786</v>
      </c>
      <c r="H4352" t="s">
        <v>54</v>
      </c>
      <c r="I4352">
        <v>28</v>
      </c>
      <c r="J4352">
        <v>10</v>
      </c>
      <c r="K4352">
        <v>176</v>
      </c>
      <c r="L4352">
        <v>10</v>
      </c>
      <c r="M4352">
        <v>1</v>
      </c>
      <c r="N4352">
        <v>0.3</v>
      </c>
      <c r="O4352">
        <v>5444.22</v>
      </c>
      <c r="P4352">
        <v>6559.3</v>
      </c>
      <c r="Q4352">
        <f>Table1[[#This Row],[OrderQuantity]]*Table1[[#This Row],[UnitPrice]]</f>
        <v>6559.3</v>
      </c>
      <c r="R4352">
        <f>Table1[[#This Row],[OrderQuantity]]*Table1[[#This Row],[UnitCost]]</f>
        <v>5444.22</v>
      </c>
      <c r="S4352">
        <f>Table1[[#This Row],[OrderQuantity]]*Table1[[#This Row],[UnitPrice]]*(1-Table1[[#This Row],[DiscountApplied]]) - (Table1[[#This Row],[OrderQuantity]]*Table1[[#This Row],[UnitCost]])</f>
        <v>-852.71</v>
      </c>
      <c r="T4352">
        <f>DATEDIF(Table1[[#This Row],[ShipDate]],Table1[[#This Row],[DeliveryDate]],"d")</f>
        <v>7</v>
      </c>
      <c r="U4352" t="str">
        <f t="shared" si="135"/>
        <v>On Time</v>
      </c>
    </row>
    <row r="4353" spans="1:21" x14ac:dyDescent="0.3">
      <c r="A4353" t="str">
        <f t="shared" si="134"/>
        <v>SO-004452</v>
      </c>
      <c r="B4353" t="s">
        <v>4</v>
      </c>
      <c r="C4353" t="s">
        <v>10</v>
      </c>
      <c r="D4353" s="1">
        <v>43600</v>
      </c>
      <c r="E4353" s="1">
        <v>43769</v>
      </c>
      <c r="F4353" s="1">
        <v>43782</v>
      </c>
      <c r="G4353" s="1">
        <v>43791</v>
      </c>
      <c r="H4353" t="s">
        <v>54</v>
      </c>
      <c r="I4353">
        <v>18</v>
      </c>
      <c r="J4353">
        <v>22</v>
      </c>
      <c r="K4353">
        <v>160</v>
      </c>
      <c r="L4353">
        <v>26</v>
      </c>
      <c r="M4353">
        <v>2</v>
      </c>
      <c r="N4353">
        <v>0.08</v>
      </c>
      <c r="O4353">
        <v>1043.19</v>
      </c>
      <c r="P4353">
        <v>2318.1999999999998</v>
      </c>
      <c r="Q4353">
        <f>Table1[[#This Row],[OrderQuantity]]*Table1[[#This Row],[UnitPrice]]</f>
        <v>4636.3999999999996</v>
      </c>
      <c r="R4353">
        <f>Table1[[#This Row],[OrderQuantity]]*Table1[[#This Row],[UnitCost]]</f>
        <v>2086.38</v>
      </c>
      <c r="S4353">
        <f>Table1[[#This Row],[OrderQuantity]]*Table1[[#This Row],[UnitPrice]]*(1-Table1[[#This Row],[DiscountApplied]]) - (Table1[[#This Row],[OrderQuantity]]*Table1[[#This Row],[UnitCost]])</f>
        <v>2179.1080000000002</v>
      </c>
      <c r="T4353">
        <f>DATEDIF(Table1[[#This Row],[ShipDate]],Table1[[#This Row],[DeliveryDate]],"d")</f>
        <v>9</v>
      </c>
      <c r="U4353" t="str">
        <f t="shared" si="135"/>
        <v>Late</v>
      </c>
    </row>
    <row r="4354" spans="1:21" x14ac:dyDescent="0.3">
      <c r="A4354" t="str">
        <f t="shared" ref="A4354:A4417" si="136">"SO-" &amp; TEXT(ROW(A4354)+99,"000000")</f>
        <v>SO-004453</v>
      </c>
      <c r="B4354" t="s">
        <v>3</v>
      </c>
      <c r="C4354" t="s">
        <v>13</v>
      </c>
      <c r="D4354" s="1">
        <v>43700</v>
      </c>
      <c r="E4354" s="1">
        <v>43769</v>
      </c>
      <c r="F4354" s="1">
        <v>43794</v>
      </c>
      <c r="G4354" s="1">
        <v>43796</v>
      </c>
      <c r="H4354" t="s">
        <v>54</v>
      </c>
      <c r="I4354">
        <v>8</v>
      </c>
      <c r="J4354">
        <v>47</v>
      </c>
      <c r="K4354">
        <v>38</v>
      </c>
      <c r="L4354">
        <v>2</v>
      </c>
      <c r="M4354">
        <v>1</v>
      </c>
      <c r="N4354">
        <v>0.08</v>
      </c>
      <c r="O4354">
        <v>656.33</v>
      </c>
      <c r="P4354">
        <v>1058.5999999999999</v>
      </c>
      <c r="Q4354">
        <f>Table1[[#This Row],[OrderQuantity]]*Table1[[#This Row],[UnitPrice]]</f>
        <v>1058.5999999999999</v>
      </c>
      <c r="R4354">
        <f>Table1[[#This Row],[OrderQuantity]]*Table1[[#This Row],[UnitCost]]</f>
        <v>656.33</v>
      </c>
      <c r="S4354">
        <f>Table1[[#This Row],[OrderQuantity]]*Table1[[#This Row],[UnitPrice]]*(1-Table1[[#This Row],[DiscountApplied]]) - (Table1[[#This Row],[OrderQuantity]]*Table1[[#This Row],[UnitCost]])</f>
        <v>317.58199999999988</v>
      </c>
      <c r="T4354">
        <f>DATEDIF(Table1[[#This Row],[ShipDate]],Table1[[#This Row],[DeliveryDate]],"d")</f>
        <v>2</v>
      </c>
      <c r="U4354" t="str">
        <f t="shared" ref="U4354:U4417" si="137">IF(T4354&gt;7,"Late","On Time")</f>
        <v>On Time</v>
      </c>
    </row>
    <row r="4355" spans="1:21" x14ac:dyDescent="0.3">
      <c r="A4355" t="str">
        <f t="shared" si="136"/>
        <v>SO-004454</v>
      </c>
      <c r="B4355" t="s">
        <v>4</v>
      </c>
      <c r="C4355" t="s">
        <v>10</v>
      </c>
      <c r="D4355" s="1">
        <v>43600</v>
      </c>
      <c r="E4355" s="1">
        <v>43770</v>
      </c>
      <c r="F4355" s="1">
        <v>43779</v>
      </c>
      <c r="G4355" s="1">
        <v>43784</v>
      </c>
      <c r="H4355" t="s">
        <v>54</v>
      </c>
      <c r="I4355">
        <v>13</v>
      </c>
      <c r="J4355">
        <v>10</v>
      </c>
      <c r="K4355">
        <v>155</v>
      </c>
      <c r="L4355">
        <v>8</v>
      </c>
      <c r="M4355">
        <v>4</v>
      </c>
      <c r="N4355">
        <v>0.3</v>
      </c>
      <c r="O4355">
        <v>1356.82</v>
      </c>
      <c r="P4355">
        <v>1762.1</v>
      </c>
      <c r="Q4355">
        <f>Table1[[#This Row],[OrderQuantity]]*Table1[[#This Row],[UnitPrice]]</f>
        <v>7048.4</v>
      </c>
      <c r="R4355">
        <f>Table1[[#This Row],[OrderQuantity]]*Table1[[#This Row],[UnitCost]]</f>
        <v>5427.28</v>
      </c>
      <c r="S4355">
        <f>Table1[[#This Row],[OrderQuantity]]*Table1[[#This Row],[UnitPrice]]*(1-Table1[[#This Row],[DiscountApplied]]) - (Table1[[#This Row],[OrderQuantity]]*Table1[[#This Row],[UnitCost]])</f>
        <v>-493.40000000000055</v>
      </c>
      <c r="T4355">
        <f>DATEDIF(Table1[[#This Row],[ShipDate]],Table1[[#This Row],[DeliveryDate]],"d")</f>
        <v>5</v>
      </c>
      <c r="U4355" t="str">
        <f t="shared" si="137"/>
        <v>On Time</v>
      </c>
    </row>
    <row r="4356" spans="1:21" x14ac:dyDescent="0.3">
      <c r="A4356" t="str">
        <f t="shared" si="136"/>
        <v>SO-004455</v>
      </c>
      <c r="B4356" t="s">
        <v>3</v>
      </c>
      <c r="C4356" t="s">
        <v>12</v>
      </c>
      <c r="D4356" s="1">
        <v>43700</v>
      </c>
      <c r="E4356" s="1">
        <v>43770</v>
      </c>
      <c r="F4356" s="1">
        <v>43784</v>
      </c>
      <c r="G4356" s="1">
        <v>43789</v>
      </c>
      <c r="H4356" t="s">
        <v>54</v>
      </c>
      <c r="I4356">
        <v>11</v>
      </c>
      <c r="J4356">
        <v>40</v>
      </c>
      <c r="K4356">
        <v>252</v>
      </c>
      <c r="L4356">
        <v>23</v>
      </c>
      <c r="M4356">
        <v>4</v>
      </c>
      <c r="N4356">
        <v>0.05</v>
      </c>
      <c r="O4356">
        <v>452.32</v>
      </c>
      <c r="P4356">
        <v>1051.9000000000001</v>
      </c>
      <c r="Q4356">
        <f>Table1[[#This Row],[OrderQuantity]]*Table1[[#This Row],[UnitPrice]]</f>
        <v>4207.6000000000004</v>
      </c>
      <c r="R4356">
        <f>Table1[[#This Row],[OrderQuantity]]*Table1[[#This Row],[UnitCost]]</f>
        <v>1809.28</v>
      </c>
      <c r="S4356">
        <f>Table1[[#This Row],[OrderQuantity]]*Table1[[#This Row],[UnitPrice]]*(1-Table1[[#This Row],[DiscountApplied]]) - (Table1[[#This Row],[OrderQuantity]]*Table1[[#This Row],[UnitCost]])</f>
        <v>2187.9400000000005</v>
      </c>
      <c r="T4356">
        <f>DATEDIF(Table1[[#This Row],[ShipDate]],Table1[[#This Row],[DeliveryDate]],"d")</f>
        <v>5</v>
      </c>
      <c r="U4356" t="str">
        <f t="shared" si="137"/>
        <v>On Time</v>
      </c>
    </row>
    <row r="4357" spans="1:21" x14ac:dyDescent="0.3">
      <c r="A4357" t="str">
        <f t="shared" si="136"/>
        <v>SO-004456</v>
      </c>
      <c r="B4357" t="s">
        <v>3</v>
      </c>
      <c r="C4357" t="s">
        <v>12</v>
      </c>
      <c r="D4357" s="1">
        <v>43700</v>
      </c>
      <c r="E4357" s="1">
        <v>43770</v>
      </c>
      <c r="F4357" s="1">
        <v>43795</v>
      </c>
      <c r="G4357" s="1">
        <v>43800</v>
      </c>
      <c r="H4357" t="s">
        <v>54</v>
      </c>
      <c r="I4357">
        <v>7</v>
      </c>
      <c r="J4357">
        <v>42</v>
      </c>
      <c r="K4357">
        <v>247</v>
      </c>
      <c r="L4357">
        <v>11</v>
      </c>
      <c r="M4357">
        <v>4</v>
      </c>
      <c r="N4357">
        <v>0.15</v>
      </c>
      <c r="O4357">
        <v>1312.13</v>
      </c>
      <c r="P4357">
        <v>2572.8000000000002</v>
      </c>
      <c r="Q4357">
        <f>Table1[[#This Row],[OrderQuantity]]*Table1[[#This Row],[UnitPrice]]</f>
        <v>10291.200000000001</v>
      </c>
      <c r="R4357">
        <f>Table1[[#This Row],[OrderQuantity]]*Table1[[#This Row],[UnitCost]]</f>
        <v>5248.52</v>
      </c>
      <c r="S4357">
        <f>Table1[[#This Row],[OrderQuantity]]*Table1[[#This Row],[UnitPrice]]*(1-Table1[[#This Row],[DiscountApplied]]) - (Table1[[#This Row],[OrderQuantity]]*Table1[[#This Row],[UnitCost]])</f>
        <v>3499</v>
      </c>
      <c r="T4357">
        <f>DATEDIF(Table1[[#This Row],[ShipDate]],Table1[[#This Row],[DeliveryDate]],"d")</f>
        <v>5</v>
      </c>
      <c r="U4357" t="str">
        <f t="shared" si="137"/>
        <v>On Time</v>
      </c>
    </row>
    <row r="4358" spans="1:21" x14ac:dyDescent="0.3">
      <c r="A4358" t="str">
        <f t="shared" si="136"/>
        <v>SO-004457</v>
      </c>
      <c r="B4358" t="s">
        <v>3</v>
      </c>
      <c r="C4358" t="s">
        <v>13</v>
      </c>
      <c r="D4358" s="1">
        <v>43600</v>
      </c>
      <c r="E4358" s="1">
        <v>43770</v>
      </c>
      <c r="F4358" s="1">
        <v>43788</v>
      </c>
      <c r="G4358" s="1">
        <v>43791</v>
      </c>
      <c r="H4358" t="s">
        <v>54</v>
      </c>
      <c r="I4358">
        <v>5</v>
      </c>
      <c r="J4358">
        <v>17</v>
      </c>
      <c r="K4358">
        <v>17</v>
      </c>
      <c r="L4358">
        <v>44</v>
      </c>
      <c r="M4358">
        <v>7</v>
      </c>
      <c r="N4358">
        <v>0.08</v>
      </c>
      <c r="O4358">
        <v>1413.57</v>
      </c>
      <c r="P4358">
        <v>1835.8</v>
      </c>
      <c r="Q4358">
        <f>Table1[[#This Row],[OrderQuantity]]*Table1[[#This Row],[UnitPrice]]</f>
        <v>12850.6</v>
      </c>
      <c r="R4358">
        <f>Table1[[#This Row],[OrderQuantity]]*Table1[[#This Row],[UnitCost]]</f>
        <v>9894.99</v>
      </c>
      <c r="S4358">
        <f>Table1[[#This Row],[OrderQuantity]]*Table1[[#This Row],[UnitPrice]]*(1-Table1[[#This Row],[DiscountApplied]]) - (Table1[[#This Row],[OrderQuantity]]*Table1[[#This Row],[UnitCost]])</f>
        <v>1927.5620000000017</v>
      </c>
      <c r="T4358">
        <f>DATEDIF(Table1[[#This Row],[ShipDate]],Table1[[#This Row],[DeliveryDate]],"d")</f>
        <v>3</v>
      </c>
      <c r="U4358" t="str">
        <f t="shared" si="137"/>
        <v>On Time</v>
      </c>
    </row>
    <row r="4359" spans="1:21" x14ac:dyDescent="0.3">
      <c r="A4359" t="str">
        <f t="shared" si="136"/>
        <v>SO-004458</v>
      </c>
      <c r="B4359" t="s">
        <v>4</v>
      </c>
      <c r="C4359" t="s">
        <v>11</v>
      </c>
      <c r="D4359" s="1">
        <v>43700</v>
      </c>
      <c r="E4359" s="1">
        <v>43770</v>
      </c>
      <c r="F4359" s="1">
        <v>43794</v>
      </c>
      <c r="G4359" s="1">
        <v>43799</v>
      </c>
      <c r="H4359" t="s">
        <v>54</v>
      </c>
      <c r="I4359">
        <v>18</v>
      </c>
      <c r="J4359">
        <v>15</v>
      </c>
      <c r="K4359">
        <v>321</v>
      </c>
      <c r="L4359">
        <v>5</v>
      </c>
      <c r="M4359">
        <v>8</v>
      </c>
      <c r="N4359">
        <v>0.1</v>
      </c>
      <c r="O4359">
        <v>453.05</v>
      </c>
      <c r="P4359">
        <v>1078.7</v>
      </c>
      <c r="Q4359">
        <f>Table1[[#This Row],[OrderQuantity]]*Table1[[#This Row],[UnitPrice]]</f>
        <v>8629.6</v>
      </c>
      <c r="R4359">
        <f>Table1[[#This Row],[OrderQuantity]]*Table1[[#This Row],[UnitCost]]</f>
        <v>3624.4</v>
      </c>
      <c r="S4359">
        <f>Table1[[#This Row],[OrderQuantity]]*Table1[[#This Row],[UnitPrice]]*(1-Table1[[#This Row],[DiscountApplied]]) - (Table1[[#This Row],[OrderQuantity]]*Table1[[#This Row],[UnitCost]])</f>
        <v>4142.24</v>
      </c>
      <c r="T4359">
        <f>DATEDIF(Table1[[#This Row],[ShipDate]],Table1[[#This Row],[DeliveryDate]],"d")</f>
        <v>5</v>
      </c>
      <c r="U4359" t="str">
        <f t="shared" si="137"/>
        <v>On Time</v>
      </c>
    </row>
    <row r="4360" spans="1:21" x14ac:dyDescent="0.3">
      <c r="A4360" t="str">
        <f t="shared" si="136"/>
        <v>SO-004459</v>
      </c>
      <c r="B4360" t="s">
        <v>4</v>
      </c>
      <c r="C4360" t="s">
        <v>11</v>
      </c>
      <c r="D4360" s="1">
        <v>43700</v>
      </c>
      <c r="E4360" s="1">
        <v>43770</v>
      </c>
      <c r="F4360" s="1">
        <v>43796</v>
      </c>
      <c r="G4360" s="1">
        <v>43806</v>
      </c>
      <c r="H4360" t="s">
        <v>54</v>
      </c>
      <c r="I4360">
        <v>15</v>
      </c>
      <c r="J4360">
        <v>39</v>
      </c>
      <c r="K4360">
        <v>270</v>
      </c>
      <c r="L4360">
        <v>3</v>
      </c>
      <c r="M4360">
        <v>2</v>
      </c>
      <c r="N4360">
        <v>0.08</v>
      </c>
      <c r="O4360">
        <v>3018.02</v>
      </c>
      <c r="P4360">
        <v>3919.5</v>
      </c>
      <c r="Q4360">
        <f>Table1[[#This Row],[OrderQuantity]]*Table1[[#This Row],[UnitPrice]]</f>
        <v>7839</v>
      </c>
      <c r="R4360">
        <f>Table1[[#This Row],[OrderQuantity]]*Table1[[#This Row],[UnitCost]]</f>
        <v>6036.04</v>
      </c>
      <c r="S4360">
        <f>Table1[[#This Row],[OrderQuantity]]*Table1[[#This Row],[UnitPrice]]*(1-Table1[[#This Row],[DiscountApplied]]) - (Table1[[#This Row],[OrderQuantity]]*Table1[[#This Row],[UnitCost]])</f>
        <v>1175.8400000000001</v>
      </c>
      <c r="T4360">
        <f>DATEDIF(Table1[[#This Row],[ShipDate]],Table1[[#This Row],[DeliveryDate]],"d")</f>
        <v>10</v>
      </c>
      <c r="U4360" t="str">
        <f t="shared" si="137"/>
        <v>Late</v>
      </c>
    </row>
    <row r="4361" spans="1:21" x14ac:dyDescent="0.3">
      <c r="A4361" t="str">
        <f t="shared" si="136"/>
        <v>SO-004460</v>
      </c>
      <c r="B4361" t="s">
        <v>3</v>
      </c>
      <c r="C4361" t="s">
        <v>10</v>
      </c>
      <c r="D4361" s="1">
        <v>43700</v>
      </c>
      <c r="E4361" s="1">
        <v>43770</v>
      </c>
      <c r="F4361" s="1">
        <v>43785</v>
      </c>
      <c r="G4361" s="1">
        <v>43794</v>
      </c>
      <c r="H4361" t="s">
        <v>54</v>
      </c>
      <c r="I4361">
        <v>6</v>
      </c>
      <c r="J4361">
        <v>14</v>
      </c>
      <c r="K4361">
        <v>203</v>
      </c>
      <c r="L4361">
        <v>23</v>
      </c>
      <c r="M4361">
        <v>1</v>
      </c>
      <c r="N4361">
        <v>0.08</v>
      </c>
      <c r="O4361">
        <v>4152.46</v>
      </c>
      <c r="P4361">
        <v>5688.3</v>
      </c>
      <c r="Q4361">
        <f>Table1[[#This Row],[OrderQuantity]]*Table1[[#This Row],[UnitPrice]]</f>
        <v>5688.3</v>
      </c>
      <c r="R4361">
        <f>Table1[[#This Row],[OrderQuantity]]*Table1[[#This Row],[UnitCost]]</f>
        <v>4152.46</v>
      </c>
      <c r="S4361">
        <f>Table1[[#This Row],[OrderQuantity]]*Table1[[#This Row],[UnitPrice]]*(1-Table1[[#This Row],[DiscountApplied]]) - (Table1[[#This Row],[OrderQuantity]]*Table1[[#This Row],[UnitCost]])</f>
        <v>1080.7760000000007</v>
      </c>
      <c r="T4361">
        <f>DATEDIF(Table1[[#This Row],[ShipDate]],Table1[[#This Row],[DeliveryDate]],"d")</f>
        <v>9</v>
      </c>
      <c r="U4361" t="str">
        <f t="shared" si="137"/>
        <v>Late</v>
      </c>
    </row>
    <row r="4362" spans="1:21" x14ac:dyDescent="0.3">
      <c r="A4362" t="str">
        <f t="shared" si="136"/>
        <v>SO-004461</v>
      </c>
      <c r="B4362" t="s">
        <v>4</v>
      </c>
      <c r="C4362" t="s">
        <v>12</v>
      </c>
      <c r="D4362" s="1">
        <v>43700</v>
      </c>
      <c r="E4362" s="1">
        <v>43770</v>
      </c>
      <c r="F4362" s="1">
        <v>43789</v>
      </c>
      <c r="G4362" s="1">
        <v>43798</v>
      </c>
      <c r="H4362" t="s">
        <v>54</v>
      </c>
      <c r="I4362">
        <v>19</v>
      </c>
      <c r="J4362">
        <v>4</v>
      </c>
      <c r="K4362">
        <v>213</v>
      </c>
      <c r="L4362">
        <v>13</v>
      </c>
      <c r="M4362">
        <v>7</v>
      </c>
      <c r="N4362">
        <v>0.15</v>
      </c>
      <c r="O4362">
        <v>1414.5</v>
      </c>
      <c r="P4362">
        <v>2438.8000000000002</v>
      </c>
      <c r="Q4362">
        <f>Table1[[#This Row],[OrderQuantity]]*Table1[[#This Row],[UnitPrice]]</f>
        <v>17071.600000000002</v>
      </c>
      <c r="R4362">
        <f>Table1[[#This Row],[OrderQuantity]]*Table1[[#This Row],[UnitCost]]</f>
        <v>9901.5</v>
      </c>
      <c r="S4362">
        <f>Table1[[#This Row],[OrderQuantity]]*Table1[[#This Row],[UnitPrice]]*(1-Table1[[#This Row],[DiscountApplied]]) - (Table1[[#This Row],[OrderQuantity]]*Table1[[#This Row],[UnitCost]])</f>
        <v>4609.3600000000006</v>
      </c>
      <c r="T4362">
        <f>DATEDIF(Table1[[#This Row],[ShipDate]],Table1[[#This Row],[DeliveryDate]],"d")</f>
        <v>9</v>
      </c>
      <c r="U4362" t="str">
        <f t="shared" si="137"/>
        <v>Late</v>
      </c>
    </row>
    <row r="4363" spans="1:21" x14ac:dyDescent="0.3">
      <c r="A4363" t="str">
        <f t="shared" si="136"/>
        <v>SO-004462</v>
      </c>
      <c r="B4363" t="s">
        <v>3</v>
      </c>
      <c r="C4363" t="s">
        <v>8</v>
      </c>
      <c r="D4363" s="1">
        <v>43700</v>
      </c>
      <c r="E4363" s="1">
        <v>43770</v>
      </c>
      <c r="F4363" s="1">
        <v>43774</v>
      </c>
      <c r="G4363" s="1">
        <v>43784</v>
      </c>
      <c r="H4363" t="s">
        <v>54</v>
      </c>
      <c r="I4363">
        <v>10</v>
      </c>
      <c r="J4363">
        <v>6</v>
      </c>
      <c r="K4363">
        <v>365</v>
      </c>
      <c r="L4363">
        <v>46</v>
      </c>
      <c r="M4363">
        <v>2</v>
      </c>
      <c r="N4363">
        <v>0.1</v>
      </c>
      <c r="O4363">
        <v>502.5</v>
      </c>
      <c r="P4363">
        <v>837.5</v>
      </c>
      <c r="Q4363">
        <f>Table1[[#This Row],[OrderQuantity]]*Table1[[#This Row],[UnitPrice]]</f>
        <v>1675</v>
      </c>
      <c r="R4363">
        <f>Table1[[#This Row],[OrderQuantity]]*Table1[[#This Row],[UnitCost]]</f>
        <v>1005</v>
      </c>
      <c r="S4363">
        <f>Table1[[#This Row],[OrderQuantity]]*Table1[[#This Row],[UnitPrice]]*(1-Table1[[#This Row],[DiscountApplied]]) - (Table1[[#This Row],[OrderQuantity]]*Table1[[#This Row],[UnitCost]])</f>
        <v>502.5</v>
      </c>
      <c r="T4363">
        <f>DATEDIF(Table1[[#This Row],[ShipDate]],Table1[[#This Row],[DeliveryDate]],"d")</f>
        <v>10</v>
      </c>
      <c r="U4363" t="str">
        <f t="shared" si="137"/>
        <v>Late</v>
      </c>
    </row>
    <row r="4364" spans="1:21" x14ac:dyDescent="0.3">
      <c r="A4364" t="str">
        <f t="shared" si="136"/>
        <v>SO-004463</v>
      </c>
      <c r="B4364" t="s">
        <v>2</v>
      </c>
      <c r="C4364" t="s">
        <v>10</v>
      </c>
      <c r="D4364" s="1">
        <v>43600</v>
      </c>
      <c r="E4364" s="1">
        <v>43770</v>
      </c>
      <c r="F4364" s="1">
        <v>43782</v>
      </c>
      <c r="G4364" s="1">
        <v>43790</v>
      </c>
      <c r="H4364" t="s">
        <v>54</v>
      </c>
      <c r="I4364">
        <v>25</v>
      </c>
      <c r="J4364">
        <v>20</v>
      </c>
      <c r="K4364">
        <v>170</v>
      </c>
      <c r="L4364">
        <v>7</v>
      </c>
      <c r="M4364">
        <v>7</v>
      </c>
      <c r="N4364">
        <v>0.05</v>
      </c>
      <c r="O4364">
        <v>4378.32</v>
      </c>
      <c r="P4364">
        <v>6438.7</v>
      </c>
      <c r="Q4364">
        <f>Table1[[#This Row],[OrderQuantity]]*Table1[[#This Row],[UnitPrice]]</f>
        <v>45070.9</v>
      </c>
      <c r="R4364">
        <f>Table1[[#This Row],[OrderQuantity]]*Table1[[#This Row],[UnitCost]]</f>
        <v>30648.239999999998</v>
      </c>
      <c r="S4364">
        <f>Table1[[#This Row],[OrderQuantity]]*Table1[[#This Row],[UnitPrice]]*(1-Table1[[#This Row],[DiscountApplied]]) - (Table1[[#This Row],[OrderQuantity]]*Table1[[#This Row],[UnitCost]])</f>
        <v>12169.114999999998</v>
      </c>
      <c r="T4364">
        <f>DATEDIF(Table1[[#This Row],[ShipDate]],Table1[[#This Row],[DeliveryDate]],"d")</f>
        <v>8</v>
      </c>
      <c r="U4364" t="str">
        <f t="shared" si="137"/>
        <v>Late</v>
      </c>
    </row>
    <row r="4365" spans="1:21" x14ac:dyDescent="0.3">
      <c r="A4365" t="str">
        <f t="shared" si="136"/>
        <v>SO-004464</v>
      </c>
      <c r="B4365" t="s">
        <v>5</v>
      </c>
      <c r="C4365" t="s">
        <v>10</v>
      </c>
      <c r="D4365" s="1">
        <v>43700</v>
      </c>
      <c r="E4365" s="1">
        <v>43771</v>
      </c>
      <c r="F4365" s="1">
        <v>43796</v>
      </c>
      <c r="G4365" s="1">
        <v>43797</v>
      </c>
      <c r="H4365" t="s">
        <v>54</v>
      </c>
      <c r="I4365">
        <v>28</v>
      </c>
      <c r="J4365">
        <v>15</v>
      </c>
      <c r="K4365">
        <v>136</v>
      </c>
      <c r="L4365">
        <v>21</v>
      </c>
      <c r="M4365">
        <v>8</v>
      </c>
      <c r="N4365">
        <v>0.05</v>
      </c>
      <c r="O4365">
        <v>1400.57</v>
      </c>
      <c r="P4365">
        <v>1795.6</v>
      </c>
      <c r="Q4365">
        <f>Table1[[#This Row],[OrderQuantity]]*Table1[[#This Row],[UnitPrice]]</f>
        <v>14364.8</v>
      </c>
      <c r="R4365">
        <f>Table1[[#This Row],[OrderQuantity]]*Table1[[#This Row],[UnitCost]]</f>
        <v>11204.56</v>
      </c>
      <c r="S4365">
        <f>Table1[[#This Row],[OrderQuantity]]*Table1[[#This Row],[UnitPrice]]*(1-Table1[[#This Row],[DiscountApplied]]) - (Table1[[#This Row],[OrderQuantity]]*Table1[[#This Row],[UnitCost]])</f>
        <v>2442</v>
      </c>
      <c r="T4365">
        <f>DATEDIF(Table1[[#This Row],[ShipDate]],Table1[[#This Row],[DeliveryDate]],"d")</f>
        <v>1</v>
      </c>
      <c r="U4365" t="str">
        <f t="shared" si="137"/>
        <v>On Time</v>
      </c>
    </row>
    <row r="4366" spans="1:21" x14ac:dyDescent="0.3">
      <c r="A4366" t="str">
        <f t="shared" si="136"/>
        <v>SO-004465</v>
      </c>
      <c r="B4366" t="s">
        <v>5</v>
      </c>
      <c r="C4366" t="s">
        <v>10</v>
      </c>
      <c r="D4366" s="1">
        <v>43700</v>
      </c>
      <c r="E4366" s="1">
        <v>43771</v>
      </c>
      <c r="F4366" s="1">
        <v>43776</v>
      </c>
      <c r="G4366" s="1">
        <v>43779</v>
      </c>
      <c r="H4366" t="s">
        <v>54</v>
      </c>
      <c r="I4366">
        <v>27</v>
      </c>
      <c r="J4366">
        <v>29</v>
      </c>
      <c r="K4366">
        <v>143</v>
      </c>
      <c r="L4366">
        <v>4</v>
      </c>
      <c r="M4366">
        <v>4</v>
      </c>
      <c r="N4366">
        <v>0.15</v>
      </c>
      <c r="O4366">
        <v>799.65</v>
      </c>
      <c r="P4366">
        <v>1038.5</v>
      </c>
      <c r="Q4366">
        <f>Table1[[#This Row],[OrderQuantity]]*Table1[[#This Row],[UnitPrice]]</f>
        <v>4154</v>
      </c>
      <c r="R4366">
        <f>Table1[[#This Row],[OrderQuantity]]*Table1[[#This Row],[UnitCost]]</f>
        <v>3198.6</v>
      </c>
      <c r="S4366">
        <f>Table1[[#This Row],[OrderQuantity]]*Table1[[#This Row],[UnitPrice]]*(1-Table1[[#This Row],[DiscountApplied]]) - (Table1[[#This Row],[OrderQuantity]]*Table1[[#This Row],[UnitCost]])</f>
        <v>332.30000000000018</v>
      </c>
      <c r="T4366">
        <f>DATEDIF(Table1[[#This Row],[ShipDate]],Table1[[#This Row],[DeliveryDate]],"d")</f>
        <v>3</v>
      </c>
      <c r="U4366" t="str">
        <f t="shared" si="137"/>
        <v>On Time</v>
      </c>
    </row>
    <row r="4367" spans="1:21" x14ac:dyDescent="0.3">
      <c r="A4367" t="str">
        <f t="shared" si="136"/>
        <v>SO-004466</v>
      </c>
      <c r="B4367" t="s">
        <v>4</v>
      </c>
      <c r="C4367" t="s">
        <v>13</v>
      </c>
      <c r="D4367" s="1">
        <v>43700</v>
      </c>
      <c r="E4367" s="1">
        <v>43771</v>
      </c>
      <c r="F4367" s="1">
        <v>43798</v>
      </c>
      <c r="G4367" s="1">
        <v>43808</v>
      </c>
      <c r="H4367" t="s">
        <v>54</v>
      </c>
      <c r="I4367">
        <v>20</v>
      </c>
      <c r="J4367">
        <v>10</v>
      </c>
      <c r="K4367">
        <v>17</v>
      </c>
      <c r="L4367">
        <v>34</v>
      </c>
      <c r="M4367">
        <v>4</v>
      </c>
      <c r="N4367">
        <v>0.4</v>
      </c>
      <c r="O4367">
        <v>85.36</v>
      </c>
      <c r="P4367">
        <v>174.2</v>
      </c>
      <c r="Q4367">
        <f>Table1[[#This Row],[OrderQuantity]]*Table1[[#This Row],[UnitPrice]]</f>
        <v>696.8</v>
      </c>
      <c r="R4367">
        <f>Table1[[#This Row],[OrderQuantity]]*Table1[[#This Row],[UnitCost]]</f>
        <v>341.44</v>
      </c>
      <c r="S4367">
        <f>Table1[[#This Row],[OrderQuantity]]*Table1[[#This Row],[UnitPrice]]*(1-Table1[[#This Row],[DiscountApplied]]) - (Table1[[#This Row],[OrderQuantity]]*Table1[[#This Row],[UnitCost]])</f>
        <v>76.639999999999986</v>
      </c>
      <c r="T4367">
        <f>DATEDIF(Table1[[#This Row],[ShipDate]],Table1[[#This Row],[DeliveryDate]],"d")</f>
        <v>10</v>
      </c>
      <c r="U4367" t="str">
        <f t="shared" si="137"/>
        <v>Late</v>
      </c>
    </row>
    <row r="4368" spans="1:21" x14ac:dyDescent="0.3">
      <c r="A4368" t="str">
        <f t="shared" si="136"/>
        <v>SO-004467</v>
      </c>
      <c r="B4368" t="s">
        <v>3</v>
      </c>
      <c r="C4368" t="s">
        <v>13</v>
      </c>
      <c r="D4368" s="1">
        <v>43600</v>
      </c>
      <c r="E4368" s="1">
        <v>43771</v>
      </c>
      <c r="F4368" s="1">
        <v>43791</v>
      </c>
      <c r="G4368" s="1">
        <v>43799</v>
      </c>
      <c r="H4368" t="s">
        <v>54</v>
      </c>
      <c r="I4368">
        <v>10</v>
      </c>
      <c r="J4368">
        <v>33</v>
      </c>
      <c r="K4368">
        <v>48</v>
      </c>
      <c r="L4368">
        <v>34</v>
      </c>
      <c r="M4368">
        <v>8</v>
      </c>
      <c r="N4368">
        <v>0.08</v>
      </c>
      <c r="O4368">
        <v>3111.48</v>
      </c>
      <c r="P4368">
        <v>5185.8</v>
      </c>
      <c r="Q4368">
        <f>Table1[[#This Row],[OrderQuantity]]*Table1[[#This Row],[UnitPrice]]</f>
        <v>41486.400000000001</v>
      </c>
      <c r="R4368">
        <f>Table1[[#This Row],[OrderQuantity]]*Table1[[#This Row],[UnitCost]]</f>
        <v>24891.84</v>
      </c>
      <c r="S4368">
        <f>Table1[[#This Row],[OrderQuantity]]*Table1[[#This Row],[UnitPrice]]*(1-Table1[[#This Row],[DiscountApplied]]) - (Table1[[#This Row],[OrderQuantity]]*Table1[[#This Row],[UnitCost]])</f>
        <v>13275.648000000005</v>
      </c>
      <c r="T4368">
        <f>DATEDIF(Table1[[#This Row],[ShipDate]],Table1[[#This Row],[DeliveryDate]],"d")</f>
        <v>8</v>
      </c>
      <c r="U4368" t="str">
        <f t="shared" si="137"/>
        <v>Late</v>
      </c>
    </row>
    <row r="4369" spans="1:21" x14ac:dyDescent="0.3">
      <c r="A4369" t="str">
        <f t="shared" si="136"/>
        <v>SO-004468</v>
      </c>
      <c r="B4369" t="s">
        <v>5</v>
      </c>
      <c r="C4369" t="s">
        <v>13</v>
      </c>
      <c r="D4369" s="1">
        <v>43600</v>
      </c>
      <c r="E4369" s="1">
        <v>43771</v>
      </c>
      <c r="F4369" s="1">
        <v>43794</v>
      </c>
      <c r="G4369" s="1">
        <v>43803</v>
      </c>
      <c r="H4369" t="s">
        <v>54</v>
      </c>
      <c r="I4369">
        <v>27</v>
      </c>
      <c r="J4369">
        <v>11</v>
      </c>
      <c r="K4369">
        <v>54</v>
      </c>
      <c r="L4369">
        <v>28</v>
      </c>
      <c r="M4369">
        <v>8</v>
      </c>
      <c r="N4369">
        <v>0.1</v>
      </c>
      <c r="O4369">
        <v>512.15</v>
      </c>
      <c r="P4369">
        <v>1045.2</v>
      </c>
      <c r="Q4369">
        <f>Table1[[#This Row],[OrderQuantity]]*Table1[[#This Row],[UnitPrice]]</f>
        <v>8361.6</v>
      </c>
      <c r="R4369">
        <f>Table1[[#This Row],[OrderQuantity]]*Table1[[#This Row],[UnitCost]]</f>
        <v>4097.2</v>
      </c>
      <c r="S4369">
        <f>Table1[[#This Row],[OrderQuantity]]*Table1[[#This Row],[UnitPrice]]*(1-Table1[[#This Row],[DiscountApplied]]) - (Table1[[#This Row],[OrderQuantity]]*Table1[[#This Row],[UnitCost]])</f>
        <v>3428.2400000000007</v>
      </c>
      <c r="T4369">
        <f>DATEDIF(Table1[[#This Row],[ShipDate]],Table1[[#This Row],[DeliveryDate]],"d")</f>
        <v>9</v>
      </c>
      <c r="U4369" t="str">
        <f t="shared" si="137"/>
        <v>Late</v>
      </c>
    </row>
    <row r="4370" spans="1:21" x14ac:dyDescent="0.3">
      <c r="A4370" t="str">
        <f t="shared" si="136"/>
        <v>SO-004469</v>
      </c>
      <c r="B4370" t="s">
        <v>2</v>
      </c>
      <c r="C4370" t="s">
        <v>8</v>
      </c>
      <c r="D4370" s="1">
        <v>43700</v>
      </c>
      <c r="E4370" s="1">
        <v>43771</v>
      </c>
      <c r="F4370" s="1">
        <v>43798</v>
      </c>
      <c r="G4370" s="1">
        <v>43802</v>
      </c>
      <c r="H4370" t="s">
        <v>54</v>
      </c>
      <c r="I4370">
        <v>24</v>
      </c>
      <c r="J4370">
        <v>48</v>
      </c>
      <c r="K4370">
        <v>352</v>
      </c>
      <c r="L4370">
        <v>12</v>
      </c>
      <c r="M4370">
        <v>2</v>
      </c>
      <c r="N4370">
        <v>0.08</v>
      </c>
      <c r="O4370">
        <v>2284.83</v>
      </c>
      <c r="P4370">
        <v>3872.6</v>
      </c>
      <c r="Q4370">
        <f>Table1[[#This Row],[OrderQuantity]]*Table1[[#This Row],[UnitPrice]]</f>
        <v>7745.2</v>
      </c>
      <c r="R4370">
        <f>Table1[[#This Row],[OrderQuantity]]*Table1[[#This Row],[UnitCost]]</f>
        <v>4569.66</v>
      </c>
      <c r="S4370">
        <f>Table1[[#This Row],[OrderQuantity]]*Table1[[#This Row],[UnitPrice]]*(1-Table1[[#This Row],[DiscountApplied]]) - (Table1[[#This Row],[OrderQuantity]]*Table1[[#This Row],[UnitCost]])</f>
        <v>2555.924</v>
      </c>
      <c r="T4370">
        <f>DATEDIF(Table1[[#This Row],[ShipDate]],Table1[[#This Row],[DeliveryDate]],"d")</f>
        <v>4</v>
      </c>
      <c r="U4370" t="str">
        <f t="shared" si="137"/>
        <v>On Time</v>
      </c>
    </row>
    <row r="4371" spans="1:21" x14ac:dyDescent="0.3">
      <c r="A4371" t="str">
        <f t="shared" si="136"/>
        <v>SO-004470</v>
      </c>
      <c r="B4371" t="s">
        <v>2</v>
      </c>
      <c r="C4371" t="s">
        <v>11</v>
      </c>
      <c r="D4371" s="1">
        <v>43700</v>
      </c>
      <c r="E4371" s="1">
        <v>43771</v>
      </c>
      <c r="F4371" s="1">
        <v>43794</v>
      </c>
      <c r="G4371" s="1">
        <v>43796</v>
      </c>
      <c r="H4371" t="s">
        <v>54</v>
      </c>
      <c r="I4371">
        <v>22</v>
      </c>
      <c r="J4371">
        <v>50</v>
      </c>
      <c r="K4371">
        <v>322</v>
      </c>
      <c r="L4371">
        <v>33</v>
      </c>
      <c r="M4371">
        <v>6</v>
      </c>
      <c r="N4371">
        <v>0.08</v>
      </c>
      <c r="O4371">
        <v>1115.28</v>
      </c>
      <c r="P4371">
        <v>1922.9</v>
      </c>
      <c r="Q4371">
        <f>Table1[[#This Row],[OrderQuantity]]*Table1[[#This Row],[UnitPrice]]</f>
        <v>11537.400000000001</v>
      </c>
      <c r="R4371">
        <f>Table1[[#This Row],[OrderQuantity]]*Table1[[#This Row],[UnitCost]]</f>
        <v>6691.68</v>
      </c>
      <c r="S4371">
        <f>Table1[[#This Row],[OrderQuantity]]*Table1[[#This Row],[UnitPrice]]*(1-Table1[[#This Row],[DiscountApplied]]) - (Table1[[#This Row],[OrderQuantity]]*Table1[[#This Row],[UnitCost]])</f>
        <v>3922.728000000001</v>
      </c>
      <c r="T4371">
        <f>DATEDIF(Table1[[#This Row],[ShipDate]],Table1[[#This Row],[DeliveryDate]],"d")</f>
        <v>2</v>
      </c>
      <c r="U4371" t="str">
        <f t="shared" si="137"/>
        <v>On Time</v>
      </c>
    </row>
    <row r="4372" spans="1:21" x14ac:dyDescent="0.3">
      <c r="A4372" t="str">
        <f t="shared" si="136"/>
        <v>SO-004471</v>
      </c>
      <c r="B4372" t="s">
        <v>3</v>
      </c>
      <c r="C4372" t="s">
        <v>10</v>
      </c>
      <c r="D4372" s="1">
        <v>43600</v>
      </c>
      <c r="E4372" s="1">
        <v>43771</v>
      </c>
      <c r="F4372" s="1">
        <v>43779</v>
      </c>
      <c r="G4372" s="1">
        <v>43785</v>
      </c>
      <c r="H4372" t="s">
        <v>54</v>
      </c>
      <c r="I4372">
        <v>6</v>
      </c>
      <c r="J4372">
        <v>39</v>
      </c>
      <c r="K4372">
        <v>93</v>
      </c>
      <c r="L4372">
        <v>23</v>
      </c>
      <c r="M4372">
        <v>7</v>
      </c>
      <c r="N4372">
        <v>0.05</v>
      </c>
      <c r="O4372">
        <v>939.88</v>
      </c>
      <c r="P4372">
        <v>2237.8000000000002</v>
      </c>
      <c r="Q4372">
        <f>Table1[[#This Row],[OrderQuantity]]*Table1[[#This Row],[UnitPrice]]</f>
        <v>15664.600000000002</v>
      </c>
      <c r="R4372">
        <f>Table1[[#This Row],[OrderQuantity]]*Table1[[#This Row],[UnitCost]]</f>
        <v>6579.16</v>
      </c>
      <c r="S4372">
        <f>Table1[[#This Row],[OrderQuantity]]*Table1[[#This Row],[UnitPrice]]*(1-Table1[[#This Row],[DiscountApplied]]) - (Table1[[#This Row],[OrderQuantity]]*Table1[[#This Row],[UnitCost]])</f>
        <v>8302.2100000000009</v>
      </c>
      <c r="T4372">
        <f>DATEDIF(Table1[[#This Row],[ShipDate]],Table1[[#This Row],[DeliveryDate]],"d")</f>
        <v>6</v>
      </c>
      <c r="U4372" t="str">
        <f t="shared" si="137"/>
        <v>On Time</v>
      </c>
    </row>
    <row r="4373" spans="1:21" x14ac:dyDescent="0.3">
      <c r="A4373" t="str">
        <f t="shared" si="136"/>
        <v>SO-004472</v>
      </c>
      <c r="B4373" t="s">
        <v>4</v>
      </c>
      <c r="C4373" t="s">
        <v>13</v>
      </c>
      <c r="D4373" s="1">
        <v>43700</v>
      </c>
      <c r="E4373" s="1">
        <v>43771</v>
      </c>
      <c r="F4373" s="1">
        <v>43791</v>
      </c>
      <c r="G4373" s="1">
        <v>43797</v>
      </c>
      <c r="H4373" t="s">
        <v>54</v>
      </c>
      <c r="I4373">
        <v>16</v>
      </c>
      <c r="J4373">
        <v>37</v>
      </c>
      <c r="K4373">
        <v>58</v>
      </c>
      <c r="L4373">
        <v>21</v>
      </c>
      <c r="M4373">
        <v>6</v>
      </c>
      <c r="N4373">
        <v>0.08</v>
      </c>
      <c r="O4373">
        <v>477.71</v>
      </c>
      <c r="P4373">
        <v>1038.5</v>
      </c>
      <c r="Q4373">
        <f>Table1[[#This Row],[OrderQuantity]]*Table1[[#This Row],[UnitPrice]]</f>
        <v>6231</v>
      </c>
      <c r="R4373">
        <f>Table1[[#This Row],[OrderQuantity]]*Table1[[#This Row],[UnitCost]]</f>
        <v>2866.2599999999998</v>
      </c>
      <c r="S4373">
        <f>Table1[[#This Row],[OrderQuantity]]*Table1[[#This Row],[UnitPrice]]*(1-Table1[[#This Row],[DiscountApplied]]) - (Table1[[#This Row],[OrderQuantity]]*Table1[[#This Row],[UnitCost]])</f>
        <v>2866.2600000000007</v>
      </c>
      <c r="T4373">
        <f>DATEDIF(Table1[[#This Row],[ShipDate]],Table1[[#This Row],[DeliveryDate]],"d")</f>
        <v>6</v>
      </c>
      <c r="U4373" t="str">
        <f t="shared" si="137"/>
        <v>On Time</v>
      </c>
    </row>
    <row r="4374" spans="1:21" x14ac:dyDescent="0.3">
      <c r="A4374" t="str">
        <f t="shared" si="136"/>
        <v>SO-004473</v>
      </c>
      <c r="B4374" t="s">
        <v>5</v>
      </c>
      <c r="C4374" t="s">
        <v>13</v>
      </c>
      <c r="D4374" s="1">
        <v>43700</v>
      </c>
      <c r="E4374" s="1">
        <v>43772</v>
      </c>
      <c r="F4374" s="1">
        <v>43774</v>
      </c>
      <c r="G4374" s="1">
        <v>43778</v>
      </c>
      <c r="H4374" t="s">
        <v>54</v>
      </c>
      <c r="I4374">
        <v>26</v>
      </c>
      <c r="J4374">
        <v>5</v>
      </c>
      <c r="K4374">
        <v>13</v>
      </c>
      <c r="L4374">
        <v>21</v>
      </c>
      <c r="M4374">
        <v>4</v>
      </c>
      <c r="N4374">
        <v>0.05</v>
      </c>
      <c r="O4374">
        <v>171.19</v>
      </c>
      <c r="P4374">
        <v>234.5</v>
      </c>
      <c r="Q4374">
        <f>Table1[[#This Row],[OrderQuantity]]*Table1[[#This Row],[UnitPrice]]</f>
        <v>938</v>
      </c>
      <c r="R4374">
        <f>Table1[[#This Row],[OrderQuantity]]*Table1[[#This Row],[UnitCost]]</f>
        <v>684.76</v>
      </c>
      <c r="S4374">
        <f>Table1[[#This Row],[OrderQuantity]]*Table1[[#This Row],[UnitPrice]]*(1-Table1[[#This Row],[DiscountApplied]]) - (Table1[[#This Row],[OrderQuantity]]*Table1[[#This Row],[UnitCost]])</f>
        <v>206.33999999999992</v>
      </c>
      <c r="T4374">
        <f>DATEDIF(Table1[[#This Row],[ShipDate]],Table1[[#This Row],[DeliveryDate]],"d")</f>
        <v>4</v>
      </c>
      <c r="U4374" t="str">
        <f t="shared" si="137"/>
        <v>On Time</v>
      </c>
    </row>
    <row r="4375" spans="1:21" x14ac:dyDescent="0.3">
      <c r="A4375" t="str">
        <f t="shared" si="136"/>
        <v>SO-004474</v>
      </c>
      <c r="B4375" t="s">
        <v>3</v>
      </c>
      <c r="C4375" t="s">
        <v>12</v>
      </c>
      <c r="D4375" s="1">
        <v>43700</v>
      </c>
      <c r="E4375" s="1">
        <v>43772</v>
      </c>
      <c r="F4375" s="1">
        <v>43778</v>
      </c>
      <c r="G4375" s="1">
        <v>43783</v>
      </c>
      <c r="H4375" t="s">
        <v>54</v>
      </c>
      <c r="I4375">
        <v>12</v>
      </c>
      <c r="J4375">
        <v>32</v>
      </c>
      <c r="K4375">
        <v>208</v>
      </c>
      <c r="L4375">
        <v>4</v>
      </c>
      <c r="M4375">
        <v>8</v>
      </c>
      <c r="N4375">
        <v>0.15</v>
      </c>
      <c r="O4375">
        <v>742.9</v>
      </c>
      <c r="P4375">
        <v>1125.5999999999999</v>
      </c>
      <c r="Q4375">
        <f>Table1[[#This Row],[OrderQuantity]]*Table1[[#This Row],[UnitPrice]]</f>
        <v>9004.7999999999993</v>
      </c>
      <c r="R4375">
        <f>Table1[[#This Row],[OrderQuantity]]*Table1[[#This Row],[UnitCost]]</f>
        <v>5943.2</v>
      </c>
      <c r="S4375">
        <f>Table1[[#This Row],[OrderQuantity]]*Table1[[#This Row],[UnitPrice]]*(1-Table1[[#This Row],[DiscountApplied]]) - (Table1[[#This Row],[OrderQuantity]]*Table1[[#This Row],[UnitCost]])</f>
        <v>1710.8799999999992</v>
      </c>
      <c r="T4375">
        <f>DATEDIF(Table1[[#This Row],[ShipDate]],Table1[[#This Row],[DeliveryDate]],"d")</f>
        <v>5</v>
      </c>
      <c r="U4375" t="str">
        <f t="shared" si="137"/>
        <v>On Time</v>
      </c>
    </row>
    <row r="4376" spans="1:21" x14ac:dyDescent="0.3">
      <c r="A4376" t="str">
        <f t="shared" si="136"/>
        <v>SO-004475</v>
      </c>
      <c r="B4376" t="s">
        <v>3</v>
      </c>
      <c r="C4376" t="s">
        <v>12</v>
      </c>
      <c r="D4376" s="1">
        <v>43700</v>
      </c>
      <c r="E4376" s="1">
        <v>43772</v>
      </c>
      <c r="F4376" s="1">
        <v>43793</v>
      </c>
      <c r="G4376" s="1">
        <v>43797</v>
      </c>
      <c r="H4376" t="s">
        <v>54</v>
      </c>
      <c r="I4376">
        <v>3</v>
      </c>
      <c r="J4376">
        <v>41</v>
      </c>
      <c r="K4376">
        <v>248</v>
      </c>
      <c r="L4376">
        <v>36</v>
      </c>
      <c r="M4376">
        <v>5</v>
      </c>
      <c r="N4376">
        <v>0.3</v>
      </c>
      <c r="O4376">
        <v>696.47</v>
      </c>
      <c r="P4376">
        <v>1105.5</v>
      </c>
      <c r="Q4376">
        <f>Table1[[#This Row],[OrderQuantity]]*Table1[[#This Row],[UnitPrice]]</f>
        <v>5527.5</v>
      </c>
      <c r="R4376">
        <f>Table1[[#This Row],[OrderQuantity]]*Table1[[#This Row],[UnitCost]]</f>
        <v>3482.3500000000004</v>
      </c>
      <c r="S4376">
        <f>Table1[[#This Row],[OrderQuantity]]*Table1[[#This Row],[UnitPrice]]*(1-Table1[[#This Row],[DiscountApplied]]) - (Table1[[#This Row],[OrderQuantity]]*Table1[[#This Row],[UnitCost]])</f>
        <v>386.89999999999918</v>
      </c>
      <c r="T4376">
        <f>DATEDIF(Table1[[#This Row],[ShipDate]],Table1[[#This Row],[DeliveryDate]],"d")</f>
        <v>4</v>
      </c>
      <c r="U4376" t="str">
        <f t="shared" si="137"/>
        <v>On Time</v>
      </c>
    </row>
    <row r="4377" spans="1:21" x14ac:dyDescent="0.3">
      <c r="A4377" t="str">
        <f t="shared" si="136"/>
        <v>SO-004476</v>
      </c>
      <c r="B4377" t="s">
        <v>2</v>
      </c>
      <c r="C4377" t="s">
        <v>12</v>
      </c>
      <c r="D4377" s="1">
        <v>43700</v>
      </c>
      <c r="E4377" s="1">
        <v>43772</v>
      </c>
      <c r="F4377" s="1">
        <v>43785</v>
      </c>
      <c r="G4377" s="1">
        <v>43792</v>
      </c>
      <c r="H4377" t="s">
        <v>54</v>
      </c>
      <c r="I4377">
        <v>23</v>
      </c>
      <c r="J4377">
        <v>46</v>
      </c>
      <c r="K4377">
        <v>252</v>
      </c>
      <c r="L4377">
        <v>30</v>
      </c>
      <c r="M4377">
        <v>2</v>
      </c>
      <c r="N4377">
        <v>0.05</v>
      </c>
      <c r="O4377">
        <v>2013.08</v>
      </c>
      <c r="P4377">
        <v>2425.4</v>
      </c>
      <c r="Q4377">
        <f>Table1[[#This Row],[OrderQuantity]]*Table1[[#This Row],[UnitPrice]]</f>
        <v>4850.8</v>
      </c>
      <c r="R4377">
        <f>Table1[[#This Row],[OrderQuantity]]*Table1[[#This Row],[UnitCost]]</f>
        <v>4026.16</v>
      </c>
      <c r="S4377">
        <f>Table1[[#This Row],[OrderQuantity]]*Table1[[#This Row],[UnitPrice]]*(1-Table1[[#This Row],[DiscountApplied]]) - (Table1[[#This Row],[OrderQuantity]]*Table1[[#This Row],[UnitCost]])</f>
        <v>582.10000000000036</v>
      </c>
      <c r="T4377">
        <f>DATEDIF(Table1[[#This Row],[ShipDate]],Table1[[#This Row],[DeliveryDate]],"d")</f>
        <v>7</v>
      </c>
      <c r="U4377" t="str">
        <f t="shared" si="137"/>
        <v>On Time</v>
      </c>
    </row>
    <row r="4378" spans="1:21" x14ac:dyDescent="0.3">
      <c r="A4378" t="str">
        <f t="shared" si="136"/>
        <v>SO-004477</v>
      </c>
      <c r="B4378" t="s">
        <v>4</v>
      </c>
      <c r="C4378" t="s">
        <v>10</v>
      </c>
      <c r="D4378" s="1">
        <v>43700</v>
      </c>
      <c r="E4378" s="1">
        <v>43773</v>
      </c>
      <c r="F4378" s="1">
        <v>43800</v>
      </c>
      <c r="G4378" s="1">
        <v>43810</v>
      </c>
      <c r="H4378" t="s">
        <v>54</v>
      </c>
      <c r="I4378">
        <v>20</v>
      </c>
      <c r="J4378">
        <v>50</v>
      </c>
      <c r="K4378">
        <v>121</v>
      </c>
      <c r="L4378">
        <v>7</v>
      </c>
      <c r="M4378">
        <v>4</v>
      </c>
      <c r="N4378">
        <v>0.1</v>
      </c>
      <c r="O4378">
        <v>1987.56</v>
      </c>
      <c r="P4378">
        <v>2338.3000000000002</v>
      </c>
      <c r="Q4378">
        <f>Table1[[#This Row],[OrderQuantity]]*Table1[[#This Row],[UnitPrice]]</f>
        <v>9353.2000000000007</v>
      </c>
      <c r="R4378">
        <f>Table1[[#This Row],[OrderQuantity]]*Table1[[#This Row],[UnitCost]]</f>
        <v>7950.24</v>
      </c>
      <c r="S4378">
        <f>Table1[[#This Row],[OrderQuantity]]*Table1[[#This Row],[UnitPrice]]*(1-Table1[[#This Row],[DiscountApplied]]) - (Table1[[#This Row],[OrderQuantity]]*Table1[[#This Row],[UnitCost]])</f>
        <v>467.64000000000124</v>
      </c>
      <c r="T4378">
        <f>DATEDIF(Table1[[#This Row],[ShipDate]],Table1[[#This Row],[DeliveryDate]],"d")</f>
        <v>10</v>
      </c>
      <c r="U4378" t="str">
        <f t="shared" si="137"/>
        <v>Late</v>
      </c>
    </row>
    <row r="4379" spans="1:21" x14ac:dyDescent="0.3">
      <c r="A4379" t="str">
        <f t="shared" si="136"/>
        <v>SO-004478</v>
      </c>
      <c r="B4379" t="s">
        <v>4</v>
      </c>
      <c r="C4379" t="s">
        <v>10</v>
      </c>
      <c r="D4379" s="1">
        <v>43700</v>
      </c>
      <c r="E4379" s="1">
        <v>43773</v>
      </c>
      <c r="F4379" s="1">
        <v>43792</v>
      </c>
      <c r="G4379" s="1">
        <v>43802</v>
      </c>
      <c r="H4379" t="s">
        <v>54</v>
      </c>
      <c r="I4379">
        <v>16</v>
      </c>
      <c r="J4379">
        <v>1</v>
      </c>
      <c r="K4379">
        <v>110</v>
      </c>
      <c r="L4379">
        <v>18</v>
      </c>
      <c r="M4379">
        <v>6</v>
      </c>
      <c r="N4379">
        <v>0.2</v>
      </c>
      <c r="O4379">
        <v>637.84</v>
      </c>
      <c r="P4379">
        <v>750.4</v>
      </c>
      <c r="Q4379">
        <f>Table1[[#This Row],[OrderQuantity]]*Table1[[#This Row],[UnitPrice]]</f>
        <v>4502.3999999999996</v>
      </c>
      <c r="R4379">
        <f>Table1[[#This Row],[OrderQuantity]]*Table1[[#This Row],[UnitCost]]</f>
        <v>3827.04</v>
      </c>
      <c r="S4379">
        <f>Table1[[#This Row],[OrderQuantity]]*Table1[[#This Row],[UnitPrice]]*(1-Table1[[#This Row],[DiscountApplied]]) - (Table1[[#This Row],[OrderQuantity]]*Table1[[#This Row],[UnitCost]])</f>
        <v>-225.11999999999989</v>
      </c>
      <c r="T4379">
        <f>DATEDIF(Table1[[#This Row],[ShipDate]],Table1[[#This Row],[DeliveryDate]],"d")</f>
        <v>10</v>
      </c>
      <c r="U4379" t="str">
        <f t="shared" si="137"/>
        <v>Late</v>
      </c>
    </row>
    <row r="4380" spans="1:21" x14ac:dyDescent="0.3">
      <c r="A4380" t="str">
        <f t="shared" si="136"/>
        <v>SO-004479</v>
      </c>
      <c r="B4380" t="s">
        <v>4</v>
      </c>
      <c r="C4380" t="s">
        <v>11</v>
      </c>
      <c r="D4380" s="1">
        <v>43600</v>
      </c>
      <c r="E4380" s="1">
        <v>43773</v>
      </c>
      <c r="F4380" s="1">
        <v>43794</v>
      </c>
      <c r="G4380" s="1">
        <v>43798</v>
      </c>
      <c r="H4380" t="s">
        <v>54</v>
      </c>
      <c r="I4380">
        <v>13</v>
      </c>
      <c r="J4380">
        <v>37</v>
      </c>
      <c r="K4380">
        <v>328</v>
      </c>
      <c r="L4380">
        <v>36</v>
      </c>
      <c r="M4380">
        <v>7</v>
      </c>
      <c r="N4380">
        <v>0.15</v>
      </c>
      <c r="O4380">
        <v>3162.94</v>
      </c>
      <c r="P4380">
        <v>3765.4</v>
      </c>
      <c r="Q4380">
        <f>Table1[[#This Row],[OrderQuantity]]*Table1[[#This Row],[UnitPrice]]</f>
        <v>26357.8</v>
      </c>
      <c r="R4380">
        <f>Table1[[#This Row],[OrderQuantity]]*Table1[[#This Row],[UnitCost]]</f>
        <v>22140.58</v>
      </c>
      <c r="S4380">
        <f>Table1[[#This Row],[OrderQuantity]]*Table1[[#This Row],[UnitPrice]]*(1-Table1[[#This Row],[DiscountApplied]]) - (Table1[[#This Row],[OrderQuantity]]*Table1[[#This Row],[UnitCost]])</f>
        <v>263.54999999999563</v>
      </c>
      <c r="T4380">
        <f>DATEDIF(Table1[[#This Row],[ShipDate]],Table1[[#This Row],[DeliveryDate]],"d")</f>
        <v>4</v>
      </c>
      <c r="U4380" t="str">
        <f t="shared" si="137"/>
        <v>On Time</v>
      </c>
    </row>
    <row r="4381" spans="1:21" x14ac:dyDescent="0.3">
      <c r="A4381" t="str">
        <f t="shared" si="136"/>
        <v>SO-004480</v>
      </c>
      <c r="B4381" t="s">
        <v>3</v>
      </c>
      <c r="C4381" t="s">
        <v>13</v>
      </c>
      <c r="D4381" s="1">
        <v>43700</v>
      </c>
      <c r="E4381" s="1">
        <v>43773</v>
      </c>
      <c r="F4381" s="1">
        <v>43780</v>
      </c>
      <c r="G4381" s="1">
        <v>43790</v>
      </c>
      <c r="H4381" t="s">
        <v>54</v>
      </c>
      <c r="I4381">
        <v>11</v>
      </c>
      <c r="J4381">
        <v>10</v>
      </c>
      <c r="K4381">
        <v>17</v>
      </c>
      <c r="L4381">
        <v>47</v>
      </c>
      <c r="M4381">
        <v>8</v>
      </c>
      <c r="N4381">
        <v>0.05</v>
      </c>
      <c r="O4381">
        <v>2920.26</v>
      </c>
      <c r="P4381">
        <v>3946.3</v>
      </c>
      <c r="Q4381">
        <f>Table1[[#This Row],[OrderQuantity]]*Table1[[#This Row],[UnitPrice]]</f>
        <v>31570.400000000001</v>
      </c>
      <c r="R4381">
        <f>Table1[[#This Row],[OrderQuantity]]*Table1[[#This Row],[UnitCost]]</f>
        <v>23362.080000000002</v>
      </c>
      <c r="S4381">
        <f>Table1[[#This Row],[OrderQuantity]]*Table1[[#This Row],[UnitPrice]]*(1-Table1[[#This Row],[DiscountApplied]]) - (Table1[[#This Row],[OrderQuantity]]*Table1[[#This Row],[UnitCost]])</f>
        <v>6629.7999999999993</v>
      </c>
      <c r="T4381">
        <f>DATEDIF(Table1[[#This Row],[ShipDate]],Table1[[#This Row],[DeliveryDate]],"d")</f>
        <v>10</v>
      </c>
      <c r="U4381" t="str">
        <f t="shared" si="137"/>
        <v>Late</v>
      </c>
    </row>
    <row r="4382" spans="1:21" x14ac:dyDescent="0.3">
      <c r="A4382" t="str">
        <f t="shared" si="136"/>
        <v>SO-004481</v>
      </c>
      <c r="B4382" t="s">
        <v>3</v>
      </c>
      <c r="C4382" t="s">
        <v>10</v>
      </c>
      <c r="D4382" s="1">
        <v>43600</v>
      </c>
      <c r="E4382" s="1">
        <v>43773</v>
      </c>
      <c r="F4382" s="1">
        <v>43798</v>
      </c>
      <c r="G4382" s="1">
        <v>43800</v>
      </c>
      <c r="H4382" t="s">
        <v>54</v>
      </c>
      <c r="I4382">
        <v>6</v>
      </c>
      <c r="J4382">
        <v>15</v>
      </c>
      <c r="K4382">
        <v>170</v>
      </c>
      <c r="L4382">
        <v>7</v>
      </c>
      <c r="M4382">
        <v>7</v>
      </c>
      <c r="N4382">
        <v>0.2</v>
      </c>
      <c r="O4382">
        <v>409.37</v>
      </c>
      <c r="P4382">
        <v>871</v>
      </c>
      <c r="Q4382">
        <f>Table1[[#This Row],[OrderQuantity]]*Table1[[#This Row],[UnitPrice]]</f>
        <v>6097</v>
      </c>
      <c r="R4382">
        <f>Table1[[#This Row],[OrderQuantity]]*Table1[[#This Row],[UnitCost]]</f>
        <v>2865.59</v>
      </c>
      <c r="S4382">
        <f>Table1[[#This Row],[OrderQuantity]]*Table1[[#This Row],[UnitPrice]]*(1-Table1[[#This Row],[DiscountApplied]]) - (Table1[[#This Row],[OrderQuantity]]*Table1[[#This Row],[UnitCost]])</f>
        <v>2012.0100000000002</v>
      </c>
      <c r="T4382">
        <f>DATEDIF(Table1[[#This Row],[ShipDate]],Table1[[#This Row],[DeliveryDate]],"d")</f>
        <v>2</v>
      </c>
      <c r="U4382" t="str">
        <f t="shared" si="137"/>
        <v>On Time</v>
      </c>
    </row>
    <row r="4383" spans="1:21" x14ac:dyDescent="0.3">
      <c r="A4383" t="str">
        <f t="shared" si="136"/>
        <v>SO-004482</v>
      </c>
      <c r="B4383" t="s">
        <v>4</v>
      </c>
      <c r="C4383" t="s">
        <v>10</v>
      </c>
      <c r="D4383" s="1">
        <v>43700</v>
      </c>
      <c r="E4383" s="1">
        <v>43773</v>
      </c>
      <c r="F4383" s="1">
        <v>43785</v>
      </c>
      <c r="G4383" s="1">
        <v>43788</v>
      </c>
      <c r="H4383" t="s">
        <v>54</v>
      </c>
      <c r="I4383">
        <v>20</v>
      </c>
      <c r="J4383">
        <v>50</v>
      </c>
      <c r="K4383">
        <v>189</v>
      </c>
      <c r="L4383">
        <v>17</v>
      </c>
      <c r="M4383">
        <v>7</v>
      </c>
      <c r="N4383">
        <v>0.1</v>
      </c>
      <c r="O4383">
        <v>572.65</v>
      </c>
      <c r="P4383">
        <v>743.7</v>
      </c>
      <c r="Q4383">
        <f>Table1[[#This Row],[OrderQuantity]]*Table1[[#This Row],[UnitPrice]]</f>
        <v>5205.9000000000005</v>
      </c>
      <c r="R4383">
        <f>Table1[[#This Row],[OrderQuantity]]*Table1[[#This Row],[UnitCost]]</f>
        <v>4008.5499999999997</v>
      </c>
      <c r="S4383">
        <f>Table1[[#This Row],[OrderQuantity]]*Table1[[#This Row],[UnitPrice]]*(1-Table1[[#This Row],[DiscountApplied]]) - (Table1[[#This Row],[OrderQuantity]]*Table1[[#This Row],[UnitCost]])</f>
        <v>676.76000000000067</v>
      </c>
      <c r="T4383">
        <f>DATEDIF(Table1[[#This Row],[ShipDate]],Table1[[#This Row],[DeliveryDate]],"d")</f>
        <v>3</v>
      </c>
      <c r="U4383" t="str">
        <f t="shared" si="137"/>
        <v>On Time</v>
      </c>
    </row>
    <row r="4384" spans="1:21" x14ac:dyDescent="0.3">
      <c r="A4384" t="str">
        <f t="shared" si="136"/>
        <v>SO-004483</v>
      </c>
      <c r="B4384" t="s">
        <v>3</v>
      </c>
      <c r="C4384" t="s">
        <v>12</v>
      </c>
      <c r="D4384" s="1">
        <v>43700</v>
      </c>
      <c r="E4384" s="1">
        <v>43773</v>
      </c>
      <c r="F4384" s="1">
        <v>43798</v>
      </c>
      <c r="G4384" s="1">
        <v>43804</v>
      </c>
      <c r="H4384" t="s">
        <v>54</v>
      </c>
      <c r="I4384">
        <v>9</v>
      </c>
      <c r="J4384">
        <v>27</v>
      </c>
      <c r="K4384">
        <v>236</v>
      </c>
      <c r="L4384">
        <v>9</v>
      </c>
      <c r="M4384">
        <v>3</v>
      </c>
      <c r="N4384">
        <v>0.1</v>
      </c>
      <c r="O4384">
        <v>1374.77</v>
      </c>
      <c r="P4384">
        <v>1936.3</v>
      </c>
      <c r="Q4384">
        <f>Table1[[#This Row],[OrderQuantity]]*Table1[[#This Row],[UnitPrice]]</f>
        <v>5808.9</v>
      </c>
      <c r="R4384">
        <f>Table1[[#This Row],[OrderQuantity]]*Table1[[#This Row],[UnitCost]]</f>
        <v>4124.3099999999995</v>
      </c>
      <c r="S4384">
        <f>Table1[[#This Row],[OrderQuantity]]*Table1[[#This Row],[UnitPrice]]*(1-Table1[[#This Row],[DiscountApplied]]) - (Table1[[#This Row],[OrderQuantity]]*Table1[[#This Row],[UnitCost]])</f>
        <v>1103.7000000000007</v>
      </c>
      <c r="T4384">
        <f>DATEDIF(Table1[[#This Row],[ShipDate]],Table1[[#This Row],[DeliveryDate]],"d")</f>
        <v>6</v>
      </c>
      <c r="U4384" t="str">
        <f t="shared" si="137"/>
        <v>On Time</v>
      </c>
    </row>
    <row r="4385" spans="1:21" x14ac:dyDescent="0.3">
      <c r="A4385" t="str">
        <f t="shared" si="136"/>
        <v>SO-004484</v>
      </c>
      <c r="B4385" t="s">
        <v>3</v>
      </c>
      <c r="C4385" t="s">
        <v>11</v>
      </c>
      <c r="D4385" s="1">
        <v>43700</v>
      </c>
      <c r="E4385" s="1">
        <v>43773</v>
      </c>
      <c r="F4385" s="1">
        <v>43793</v>
      </c>
      <c r="G4385" s="1">
        <v>43794</v>
      </c>
      <c r="H4385" t="s">
        <v>54</v>
      </c>
      <c r="I4385">
        <v>11</v>
      </c>
      <c r="J4385">
        <v>44</v>
      </c>
      <c r="K4385">
        <v>310</v>
      </c>
      <c r="L4385">
        <v>3</v>
      </c>
      <c r="M4385">
        <v>6</v>
      </c>
      <c r="N4385">
        <v>0.08</v>
      </c>
      <c r="O4385">
        <v>1517.95</v>
      </c>
      <c r="P4385">
        <v>2572.8000000000002</v>
      </c>
      <c r="Q4385">
        <f>Table1[[#This Row],[OrderQuantity]]*Table1[[#This Row],[UnitPrice]]</f>
        <v>15436.800000000001</v>
      </c>
      <c r="R4385">
        <f>Table1[[#This Row],[OrderQuantity]]*Table1[[#This Row],[UnitCost]]</f>
        <v>9107.7000000000007</v>
      </c>
      <c r="S4385">
        <f>Table1[[#This Row],[OrderQuantity]]*Table1[[#This Row],[UnitPrice]]*(1-Table1[[#This Row],[DiscountApplied]]) - (Table1[[#This Row],[OrderQuantity]]*Table1[[#This Row],[UnitCost]])</f>
        <v>5094.1560000000009</v>
      </c>
      <c r="T4385">
        <f>DATEDIF(Table1[[#This Row],[ShipDate]],Table1[[#This Row],[DeliveryDate]],"d")</f>
        <v>1</v>
      </c>
      <c r="U4385" t="str">
        <f t="shared" si="137"/>
        <v>On Time</v>
      </c>
    </row>
    <row r="4386" spans="1:21" x14ac:dyDescent="0.3">
      <c r="A4386" t="str">
        <f t="shared" si="136"/>
        <v>SO-004485</v>
      </c>
      <c r="B4386" t="s">
        <v>2</v>
      </c>
      <c r="C4386" t="s">
        <v>9</v>
      </c>
      <c r="D4386" s="1">
        <v>43700</v>
      </c>
      <c r="E4386" s="1">
        <v>43773</v>
      </c>
      <c r="F4386" s="1">
        <v>43784</v>
      </c>
      <c r="G4386" s="1">
        <v>43794</v>
      </c>
      <c r="H4386" t="s">
        <v>54</v>
      </c>
      <c r="I4386">
        <v>22</v>
      </c>
      <c r="J4386">
        <v>7</v>
      </c>
      <c r="K4386">
        <v>65</v>
      </c>
      <c r="L4386">
        <v>8</v>
      </c>
      <c r="M4386">
        <v>2</v>
      </c>
      <c r="N4386">
        <v>0.15</v>
      </c>
      <c r="O4386">
        <v>357.38</v>
      </c>
      <c r="P4386">
        <v>850.9</v>
      </c>
      <c r="Q4386">
        <f>Table1[[#This Row],[OrderQuantity]]*Table1[[#This Row],[UnitPrice]]</f>
        <v>1701.8</v>
      </c>
      <c r="R4386">
        <f>Table1[[#This Row],[OrderQuantity]]*Table1[[#This Row],[UnitCost]]</f>
        <v>714.76</v>
      </c>
      <c r="S4386">
        <f>Table1[[#This Row],[OrderQuantity]]*Table1[[#This Row],[UnitPrice]]*(1-Table1[[#This Row],[DiscountApplied]]) - (Table1[[#This Row],[OrderQuantity]]*Table1[[#This Row],[UnitCost]])</f>
        <v>731.77</v>
      </c>
      <c r="T4386">
        <f>DATEDIF(Table1[[#This Row],[ShipDate]],Table1[[#This Row],[DeliveryDate]],"d")</f>
        <v>10</v>
      </c>
      <c r="U4386" t="str">
        <f t="shared" si="137"/>
        <v>Late</v>
      </c>
    </row>
    <row r="4387" spans="1:21" x14ac:dyDescent="0.3">
      <c r="A4387" t="str">
        <f t="shared" si="136"/>
        <v>SO-004486</v>
      </c>
      <c r="B4387" t="s">
        <v>4</v>
      </c>
      <c r="C4387" t="s">
        <v>10</v>
      </c>
      <c r="D4387" s="1">
        <v>43700</v>
      </c>
      <c r="E4387" s="1">
        <v>43773</v>
      </c>
      <c r="F4387" s="1">
        <v>43787</v>
      </c>
      <c r="G4387" s="1">
        <v>43797</v>
      </c>
      <c r="H4387" t="s">
        <v>54</v>
      </c>
      <c r="I4387">
        <v>13</v>
      </c>
      <c r="J4387">
        <v>45</v>
      </c>
      <c r="K4387">
        <v>112</v>
      </c>
      <c r="L4387">
        <v>44</v>
      </c>
      <c r="M4387">
        <v>3</v>
      </c>
      <c r="N4387">
        <v>0.05</v>
      </c>
      <c r="O4387">
        <v>1889.4</v>
      </c>
      <c r="P4387">
        <v>2519.1999999999998</v>
      </c>
      <c r="Q4387">
        <f>Table1[[#This Row],[OrderQuantity]]*Table1[[#This Row],[UnitPrice]]</f>
        <v>7557.5999999999995</v>
      </c>
      <c r="R4387">
        <f>Table1[[#This Row],[OrderQuantity]]*Table1[[#This Row],[UnitCost]]</f>
        <v>5668.2000000000007</v>
      </c>
      <c r="S4387">
        <f>Table1[[#This Row],[OrderQuantity]]*Table1[[#This Row],[UnitPrice]]*(1-Table1[[#This Row],[DiscountApplied]]) - (Table1[[#This Row],[OrderQuantity]]*Table1[[#This Row],[UnitCost]])</f>
        <v>1511.5199999999986</v>
      </c>
      <c r="T4387">
        <f>DATEDIF(Table1[[#This Row],[ShipDate]],Table1[[#This Row],[DeliveryDate]],"d")</f>
        <v>10</v>
      </c>
      <c r="U4387" t="str">
        <f t="shared" si="137"/>
        <v>Late</v>
      </c>
    </row>
    <row r="4388" spans="1:21" x14ac:dyDescent="0.3">
      <c r="A4388" t="str">
        <f t="shared" si="136"/>
        <v>SO-004487</v>
      </c>
      <c r="B4388" t="s">
        <v>5</v>
      </c>
      <c r="C4388" t="s">
        <v>11</v>
      </c>
      <c r="D4388" s="1">
        <v>43700</v>
      </c>
      <c r="E4388" s="1">
        <v>43773</v>
      </c>
      <c r="F4388" s="1">
        <v>43781</v>
      </c>
      <c r="G4388" s="1">
        <v>43785</v>
      </c>
      <c r="H4388" t="s">
        <v>54</v>
      </c>
      <c r="I4388">
        <v>27</v>
      </c>
      <c r="J4388">
        <v>37</v>
      </c>
      <c r="K4388">
        <v>266</v>
      </c>
      <c r="L4388">
        <v>43</v>
      </c>
      <c r="M4388">
        <v>4</v>
      </c>
      <c r="N4388">
        <v>0.05</v>
      </c>
      <c r="O4388">
        <v>522.6</v>
      </c>
      <c r="P4388">
        <v>1045.2</v>
      </c>
      <c r="Q4388">
        <f>Table1[[#This Row],[OrderQuantity]]*Table1[[#This Row],[UnitPrice]]</f>
        <v>4180.8</v>
      </c>
      <c r="R4388">
        <f>Table1[[#This Row],[OrderQuantity]]*Table1[[#This Row],[UnitCost]]</f>
        <v>2090.4</v>
      </c>
      <c r="S4388">
        <f>Table1[[#This Row],[OrderQuantity]]*Table1[[#This Row],[UnitPrice]]*(1-Table1[[#This Row],[DiscountApplied]]) - (Table1[[#This Row],[OrderQuantity]]*Table1[[#This Row],[UnitCost]])</f>
        <v>1881.3599999999997</v>
      </c>
      <c r="T4388">
        <f>DATEDIF(Table1[[#This Row],[ShipDate]],Table1[[#This Row],[DeliveryDate]],"d")</f>
        <v>4</v>
      </c>
      <c r="U4388" t="str">
        <f t="shared" si="137"/>
        <v>On Time</v>
      </c>
    </row>
    <row r="4389" spans="1:21" x14ac:dyDescent="0.3">
      <c r="A4389" t="str">
        <f t="shared" si="136"/>
        <v>SO-004488</v>
      </c>
      <c r="B4389" t="s">
        <v>5</v>
      </c>
      <c r="C4389" t="s">
        <v>10</v>
      </c>
      <c r="D4389" s="1">
        <v>43600</v>
      </c>
      <c r="E4389" s="1">
        <v>43774</v>
      </c>
      <c r="F4389" s="1">
        <v>43784</v>
      </c>
      <c r="G4389" s="1">
        <v>43790</v>
      </c>
      <c r="H4389" t="s">
        <v>54</v>
      </c>
      <c r="I4389">
        <v>27</v>
      </c>
      <c r="J4389">
        <v>39</v>
      </c>
      <c r="K4389">
        <v>182</v>
      </c>
      <c r="L4389">
        <v>37</v>
      </c>
      <c r="M4389">
        <v>1</v>
      </c>
      <c r="N4389">
        <v>0.05</v>
      </c>
      <c r="O4389">
        <v>4142.68</v>
      </c>
      <c r="P4389">
        <v>5674.9</v>
      </c>
      <c r="Q4389">
        <f>Table1[[#This Row],[OrderQuantity]]*Table1[[#This Row],[UnitPrice]]</f>
        <v>5674.9</v>
      </c>
      <c r="R4389">
        <f>Table1[[#This Row],[OrderQuantity]]*Table1[[#This Row],[UnitCost]]</f>
        <v>4142.68</v>
      </c>
      <c r="S4389">
        <f>Table1[[#This Row],[OrderQuantity]]*Table1[[#This Row],[UnitPrice]]*(1-Table1[[#This Row],[DiscountApplied]]) - (Table1[[#This Row],[OrderQuantity]]*Table1[[#This Row],[UnitCost]])</f>
        <v>1248.4749999999995</v>
      </c>
      <c r="T4389">
        <f>DATEDIF(Table1[[#This Row],[ShipDate]],Table1[[#This Row],[DeliveryDate]],"d")</f>
        <v>6</v>
      </c>
      <c r="U4389" t="str">
        <f t="shared" si="137"/>
        <v>On Time</v>
      </c>
    </row>
    <row r="4390" spans="1:21" x14ac:dyDescent="0.3">
      <c r="A4390" t="str">
        <f t="shared" si="136"/>
        <v>SO-004489</v>
      </c>
      <c r="B4390" t="s">
        <v>5</v>
      </c>
      <c r="C4390" t="s">
        <v>11</v>
      </c>
      <c r="D4390" s="1">
        <v>43700</v>
      </c>
      <c r="E4390" s="1">
        <v>43774</v>
      </c>
      <c r="F4390" s="1">
        <v>43802</v>
      </c>
      <c r="G4390" s="1">
        <v>43811</v>
      </c>
      <c r="H4390" t="s">
        <v>54</v>
      </c>
      <c r="I4390">
        <v>27</v>
      </c>
      <c r="J4390">
        <v>13</v>
      </c>
      <c r="K4390">
        <v>288</v>
      </c>
      <c r="L4390">
        <v>31</v>
      </c>
      <c r="M4390">
        <v>8</v>
      </c>
      <c r="N4390">
        <v>0.05</v>
      </c>
      <c r="O4390">
        <v>1635.6</v>
      </c>
      <c r="P4390">
        <v>2405.3000000000002</v>
      </c>
      <c r="Q4390">
        <f>Table1[[#This Row],[OrderQuantity]]*Table1[[#This Row],[UnitPrice]]</f>
        <v>19242.400000000001</v>
      </c>
      <c r="R4390">
        <f>Table1[[#This Row],[OrderQuantity]]*Table1[[#This Row],[UnitCost]]</f>
        <v>13084.8</v>
      </c>
      <c r="S4390">
        <f>Table1[[#This Row],[OrderQuantity]]*Table1[[#This Row],[UnitPrice]]*(1-Table1[[#This Row],[DiscountApplied]]) - (Table1[[#This Row],[OrderQuantity]]*Table1[[#This Row],[UnitCost]])</f>
        <v>5195.4799999999996</v>
      </c>
      <c r="T4390">
        <f>DATEDIF(Table1[[#This Row],[ShipDate]],Table1[[#This Row],[DeliveryDate]],"d")</f>
        <v>9</v>
      </c>
      <c r="U4390" t="str">
        <f t="shared" si="137"/>
        <v>Late</v>
      </c>
    </row>
    <row r="4391" spans="1:21" x14ac:dyDescent="0.3">
      <c r="A4391" t="str">
        <f t="shared" si="136"/>
        <v>SO-004490</v>
      </c>
      <c r="B4391" t="s">
        <v>4</v>
      </c>
      <c r="C4391" t="s">
        <v>13</v>
      </c>
      <c r="D4391" s="1">
        <v>43700</v>
      </c>
      <c r="E4391" s="1">
        <v>43774</v>
      </c>
      <c r="F4391" s="1">
        <v>43788</v>
      </c>
      <c r="G4391" s="1">
        <v>43797</v>
      </c>
      <c r="H4391" t="s">
        <v>54</v>
      </c>
      <c r="I4391">
        <v>19</v>
      </c>
      <c r="J4391">
        <v>18</v>
      </c>
      <c r="K4391">
        <v>16</v>
      </c>
      <c r="L4391">
        <v>34</v>
      </c>
      <c r="M4391">
        <v>4</v>
      </c>
      <c r="N4391">
        <v>0.05</v>
      </c>
      <c r="O4391">
        <v>2631.09</v>
      </c>
      <c r="P4391">
        <v>3095.4</v>
      </c>
      <c r="Q4391">
        <f>Table1[[#This Row],[OrderQuantity]]*Table1[[#This Row],[UnitPrice]]</f>
        <v>12381.6</v>
      </c>
      <c r="R4391">
        <f>Table1[[#This Row],[OrderQuantity]]*Table1[[#This Row],[UnitCost]]</f>
        <v>10524.36</v>
      </c>
      <c r="S4391">
        <f>Table1[[#This Row],[OrderQuantity]]*Table1[[#This Row],[UnitPrice]]*(1-Table1[[#This Row],[DiscountApplied]]) - (Table1[[#This Row],[OrderQuantity]]*Table1[[#This Row],[UnitCost]])</f>
        <v>1238.1599999999999</v>
      </c>
      <c r="T4391">
        <f>DATEDIF(Table1[[#This Row],[ShipDate]],Table1[[#This Row],[DeliveryDate]],"d")</f>
        <v>9</v>
      </c>
      <c r="U4391" t="str">
        <f t="shared" si="137"/>
        <v>Late</v>
      </c>
    </row>
    <row r="4392" spans="1:21" x14ac:dyDescent="0.3">
      <c r="A4392" t="str">
        <f t="shared" si="136"/>
        <v>SO-004491</v>
      </c>
      <c r="B4392" t="s">
        <v>3</v>
      </c>
      <c r="C4392" t="s">
        <v>13</v>
      </c>
      <c r="D4392" s="1">
        <v>43700</v>
      </c>
      <c r="E4392" s="1">
        <v>43774</v>
      </c>
      <c r="F4392" s="1">
        <v>43800</v>
      </c>
      <c r="G4392" s="1">
        <v>43809</v>
      </c>
      <c r="H4392" t="s">
        <v>54</v>
      </c>
      <c r="I4392">
        <v>7</v>
      </c>
      <c r="J4392">
        <v>3</v>
      </c>
      <c r="K4392">
        <v>28</v>
      </c>
      <c r="L4392">
        <v>47</v>
      </c>
      <c r="M4392">
        <v>8</v>
      </c>
      <c r="N4392">
        <v>0.05</v>
      </c>
      <c r="O4392">
        <v>458.08</v>
      </c>
      <c r="P4392">
        <v>1065.3</v>
      </c>
      <c r="Q4392">
        <f>Table1[[#This Row],[OrderQuantity]]*Table1[[#This Row],[UnitPrice]]</f>
        <v>8522.4</v>
      </c>
      <c r="R4392">
        <f>Table1[[#This Row],[OrderQuantity]]*Table1[[#This Row],[UnitCost]]</f>
        <v>3664.64</v>
      </c>
      <c r="S4392">
        <f>Table1[[#This Row],[OrderQuantity]]*Table1[[#This Row],[UnitPrice]]*(1-Table1[[#This Row],[DiscountApplied]]) - (Table1[[#This Row],[OrderQuantity]]*Table1[[#This Row],[UnitCost]])</f>
        <v>4431.6399999999994</v>
      </c>
      <c r="T4392">
        <f>DATEDIF(Table1[[#This Row],[ShipDate]],Table1[[#This Row],[DeliveryDate]],"d")</f>
        <v>9</v>
      </c>
      <c r="U4392" t="str">
        <f t="shared" si="137"/>
        <v>Late</v>
      </c>
    </row>
    <row r="4393" spans="1:21" x14ac:dyDescent="0.3">
      <c r="A4393" t="str">
        <f t="shared" si="136"/>
        <v>SO-004492</v>
      </c>
      <c r="B4393" t="s">
        <v>4</v>
      </c>
      <c r="C4393" t="s">
        <v>8</v>
      </c>
      <c r="D4393" s="1">
        <v>43600</v>
      </c>
      <c r="E4393" s="1">
        <v>43774</v>
      </c>
      <c r="F4393" s="1">
        <v>43787</v>
      </c>
      <c r="G4393" s="1">
        <v>43789</v>
      </c>
      <c r="H4393" t="s">
        <v>54</v>
      </c>
      <c r="I4393">
        <v>17</v>
      </c>
      <c r="J4393">
        <v>50</v>
      </c>
      <c r="K4393">
        <v>364</v>
      </c>
      <c r="L4393">
        <v>21</v>
      </c>
      <c r="M4393">
        <v>5</v>
      </c>
      <c r="N4393">
        <v>0.08</v>
      </c>
      <c r="O4393">
        <v>2239.0100000000002</v>
      </c>
      <c r="P4393">
        <v>2907.8</v>
      </c>
      <c r="Q4393">
        <f>Table1[[#This Row],[OrderQuantity]]*Table1[[#This Row],[UnitPrice]]</f>
        <v>14539</v>
      </c>
      <c r="R4393">
        <f>Table1[[#This Row],[OrderQuantity]]*Table1[[#This Row],[UnitCost]]</f>
        <v>11195.050000000001</v>
      </c>
      <c r="S4393">
        <f>Table1[[#This Row],[OrderQuantity]]*Table1[[#This Row],[UnitPrice]]*(1-Table1[[#This Row],[DiscountApplied]]) - (Table1[[#This Row],[OrderQuantity]]*Table1[[#This Row],[UnitCost]])</f>
        <v>2180.83</v>
      </c>
      <c r="T4393">
        <f>DATEDIF(Table1[[#This Row],[ShipDate]],Table1[[#This Row],[DeliveryDate]],"d")</f>
        <v>2</v>
      </c>
      <c r="U4393" t="str">
        <f t="shared" si="137"/>
        <v>On Time</v>
      </c>
    </row>
    <row r="4394" spans="1:21" x14ac:dyDescent="0.3">
      <c r="A4394" t="str">
        <f t="shared" si="136"/>
        <v>SO-004493</v>
      </c>
      <c r="B4394" t="s">
        <v>2</v>
      </c>
      <c r="C4394" t="s">
        <v>11</v>
      </c>
      <c r="D4394" s="1">
        <v>43600</v>
      </c>
      <c r="E4394" s="1">
        <v>43774</v>
      </c>
      <c r="F4394" s="1">
        <v>43786</v>
      </c>
      <c r="G4394" s="1">
        <v>43791</v>
      </c>
      <c r="H4394" t="s">
        <v>54</v>
      </c>
      <c r="I4394">
        <v>25</v>
      </c>
      <c r="J4394">
        <v>16</v>
      </c>
      <c r="K4394">
        <v>321</v>
      </c>
      <c r="L4394">
        <v>4</v>
      </c>
      <c r="M4394">
        <v>3</v>
      </c>
      <c r="N4394">
        <v>0.08</v>
      </c>
      <c r="O4394">
        <v>742.09</v>
      </c>
      <c r="P4394">
        <v>1045.2</v>
      </c>
      <c r="Q4394">
        <f>Table1[[#This Row],[OrderQuantity]]*Table1[[#This Row],[UnitPrice]]</f>
        <v>3135.6000000000004</v>
      </c>
      <c r="R4394">
        <f>Table1[[#This Row],[OrderQuantity]]*Table1[[#This Row],[UnitCost]]</f>
        <v>2226.27</v>
      </c>
      <c r="S4394">
        <f>Table1[[#This Row],[OrderQuantity]]*Table1[[#This Row],[UnitPrice]]*(1-Table1[[#This Row],[DiscountApplied]]) - (Table1[[#This Row],[OrderQuantity]]*Table1[[#This Row],[UnitCost]])</f>
        <v>658.48200000000043</v>
      </c>
      <c r="T4394">
        <f>DATEDIF(Table1[[#This Row],[ShipDate]],Table1[[#This Row],[DeliveryDate]],"d")</f>
        <v>5</v>
      </c>
      <c r="U4394" t="str">
        <f t="shared" si="137"/>
        <v>On Time</v>
      </c>
    </row>
    <row r="4395" spans="1:21" x14ac:dyDescent="0.3">
      <c r="A4395" t="str">
        <f t="shared" si="136"/>
        <v>SO-004494</v>
      </c>
      <c r="B4395" t="s">
        <v>4</v>
      </c>
      <c r="C4395" t="s">
        <v>10</v>
      </c>
      <c r="D4395" s="1">
        <v>43700</v>
      </c>
      <c r="E4395" s="1">
        <v>43774</v>
      </c>
      <c r="F4395" s="1">
        <v>43782</v>
      </c>
      <c r="G4395" s="1">
        <v>43783</v>
      </c>
      <c r="H4395" t="s">
        <v>54</v>
      </c>
      <c r="I4395">
        <v>16</v>
      </c>
      <c r="J4395">
        <v>13</v>
      </c>
      <c r="K4395">
        <v>102</v>
      </c>
      <c r="L4395">
        <v>21</v>
      </c>
      <c r="M4395">
        <v>8</v>
      </c>
      <c r="N4395">
        <v>0.05</v>
      </c>
      <c r="O4395">
        <v>1100.27</v>
      </c>
      <c r="P4395">
        <v>2619.6999999999998</v>
      </c>
      <c r="Q4395">
        <f>Table1[[#This Row],[OrderQuantity]]*Table1[[#This Row],[UnitPrice]]</f>
        <v>20957.599999999999</v>
      </c>
      <c r="R4395">
        <f>Table1[[#This Row],[OrderQuantity]]*Table1[[#This Row],[UnitCost]]</f>
        <v>8802.16</v>
      </c>
      <c r="S4395">
        <f>Table1[[#This Row],[OrderQuantity]]*Table1[[#This Row],[UnitPrice]]*(1-Table1[[#This Row],[DiscountApplied]]) - (Table1[[#This Row],[OrderQuantity]]*Table1[[#This Row],[UnitCost]])</f>
        <v>11107.559999999998</v>
      </c>
      <c r="T4395">
        <f>DATEDIF(Table1[[#This Row],[ShipDate]],Table1[[#This Row],[DeliveryDate]],"d")</f>
        <v>1</v>
      </c>
      <c r="U4395" t="str">
        <f t="shared" si="137"/>
        <v>On Time</v>
      </c>
    </row>
    <row r="4396" spans="1:21" x14ac:dyDescent="0.3">
      <c r="A4396" t="str">
        <f t="shared" si="136"/>
        <v>SO-004495</v>
      </c>
      <c r="B4396" t="s">
        <v>2</v>
      </c>
      <c r="C4396" t="s">
        <v>13</v>
      </c>
      <c r="D4396" s="1">
        <v>43700</v>
      </c>
      <c r="E4396" s="1">
        <v>43775</v>
      </c>
      <c r="F4396" s="1">
        <v>43787</v>
      </c>
      <c r="G4396" s="1">
        <v>43797</v>
      </c>
      <c r="H4396" t="s">
        <v>54</v>
      </c>
      <c r="I4396">
        <v>24</v>
      </c>
      <c r="J4396">
        <v>19</v>
      </c>
      <c r="K4396">
        <v>41</v>
      </c>
      <c r="L4396">
        <v>2</v>
      </c>
      <c r="M4396">
        <v>2</v>
      </c>
      <c r="N4396">
        <v>0.1</v>
      </c>
      <c r="O4396">
        <v>714.89</v>
      </c>
      <c r="P4396">
        <v>1299.8</v>
      </c>
      <c r="Q4396">
        <f>Table1[[#This Row],[OrderQuantity]]*Table1[[#This Row],[UnitPrice]]</f>
        <v>2599.6</v>
      </c>
      <c r="R4396">
        <f>Table1[[#This Row],[OrderQuantity]]*Table1[[#This Row],[UnitCost]]</f>
        <v>1429.78</v>
      </c>
      <c r="S4396">
        <f>Table1[[#This Row],[OrderQuantity]]*Table1[[#This Row],[UnitPrice]]*(1-Table1[[#This Row],[DiscountApplied]]) - (Table1[[#This Row],[OrderQuantity]]*Table1[[#This Row],[UnitCost]])</f>
        <v>909.8599999999999</v>
      </c>
      <c r="T4396">
        <f>DATEDIF(Table1[[#This Row],[ShipDate]],Table1[[#This Row],[DeliveryDate]],"d")</f>
        <v>10</v>
      </c>
      <c r="U4396" t="str">
        <f t="shared" si="137"/>
        <v>Late</v>
      </c>
    </row>
    <row r="4397" spans="1:21" x14ac:dyDescent="0.3">
      <c r="A4397" t="str">
        <f t="shared" si="136"/>
        <v>SO-004496</v>
      </c>
      <c r="B4397" t="s">
        <v>3</v>
      </c>
      <c r="C4397" t="s">
        <v>8</v>
      </c>
      <c r="D4397" s="1">
        <v>43600</v>
      </c>
      <c r="E4397" s="1">
        <v>43775</v>
      </c>
      <c r="F4397" s="1">
        <v>43789</v>
      </c>
      <c r="G4397" s="1">
        <v>43790</v>
      </c>
      <c r="H4397" t="s">
        <v>54</v>
      </c>
      <c r="I4397">
        <v>6</v>
      </c>
      <c r="J4397">
        <v>10</v>
      </c>
      <c r="K4397">
        <v>337</v>
      </c>
      <c r="L4397">
        <v>42</v>
      </c>
      <c r="M4397">
        <v>2</v>
      </c>
      <c r="N4397">
        <v>0.05</v>
      </c>
      <c r="O4397">
        <v>208.77</v>
      </c>
      <c r="P4397">
        <v>254.6</v>
      </c>
      <c r="Q4397">
        <f>Table1[[#This Row],[OrderQuantity]]*Table1[[#This Row],[UnitPrice]]</f>
        <v>509.2</v>
      </c>
      <c r="R4397">
        <f>Table1[[#This Row],[OrderQuantity]]*Table1[[#This Row],[UnitCost]]</f>
        <v>417.54</v>
      </c>
      <c r="S4397">
        <f>Table1[[#This Row],[OrderQuantity]]*Table1[[#This Row],[UnitPrice]]*(1-Table1[[#This Row],[DiscountApplied]]) - (Table1[[#This Row],[OrderQuantity]]*Table1[[#This Row],[UnitCost]])</f>
        <v>66.199999999999932</v>
      </c>
      <c r="T4397">
        <f>DATEDIF(Table1[[#This Row],[ShipDate]],Table1[[#This Row],[DeliveryDate]],"d")</f>
        <v>1</v>
      </c>
      <c r="U4397" t="str">
        <f t="shared" si="137"/>
        <v>On Time</v>
      </c>
    </row>
    <row r="4398" spans="1:21" x14ac:dyDescent="0.3">
      <c r="A4398" t="str">
        <f t="shared" si="136"/>
        <v>SO-004497</v>
      </c>
      <c r="B4398" t="s">
        <v>2</v>
      </c>
      <c r="C4398" t="s">
        <v>10</v>
      </c>
      <c r="D4398" s="1">
        <v>43700</v>
      </c>
      <c r="E4398" s="1">
        <v>43775</v>
      </c>
      <c r="F4398" s="1">
        <v>43798</v>
      </c>
      <c r="G4398" s="1">
        <v>43804</v>
      </c>
      <c r="H4398" t="s">
        <v>54</v>
      </c>
      <c r="I4398">
        <v>21</v>
      </c>
      <c r="J4398">
        <v>22</v>
      </c>
      <c r="K4398">
        <v>95</v>
      </c>
      <c r="L4398">
        <v>10</v>
      </c>
      <c r="M4398">
        <v>2</v>
      </c>
      <c r="N4398">
        <v>0.05</v>
      </c>
      <c r="O4398">
        <v>689.83</v>
      </c>
      <c r="P4398">
        <v>884.4</v>
      </c>
      <c r="Q4398">
        <f>Table1[[#This Row],[OrderQuantity]]*Table1[[#This Row],[UnitPrice]]</f>
        <v>1768.8</v>
      </c>
      <c r="R4398">
        <f>Table1[[#This Row],[OrderQuantity]]*Table1[[#This Row],[UnitCost]]</f>
        <v>1379.66</v>
      </c>
      <c r="S4398">
        <f>Table1[[#This Row],[OrderQuantity]]*Table1[[#This Row],[UnitPrice]]*(1-Table1[[#This Row],[DiscountApplied]]) - (Table1[[#This Row],[OrderQuantity]]*Table1[[#This Row],[UnitCost]])</f>
        <v>300.69999999999982</v>
      </c>
      <c r="T4398">
        <f>DATEDIF(Table1[[#This Row],[ShipDate]],Table1[[#This Row],[DeliveryDate]],"d")</f>
        <v>6</v>
      </c>
      <c r="U4398" t="str">
        <f t="shared" si="137"/>
        <v>On Time</v>
      </c>
    </row>
    <row r="4399" spans="1:21" x14ac:dyDescent="0.3">
      <c r="A4399" t="str">
        <f t="shared" si="136"/>
        <v>SO-004498</v>
      </c>
      <c r="B4399" t="s">
        <v>3</v>
      </c>
      <c r="C4399" t="s">
        <v>11</v>
      </c>
      <c r="D4399" s="1">
        <v>43700</v>
      </c>
      <c r="E4399" s="1">
        <v>43775</v>
      </c>
      <c r="F4399" s="1">
        <v>43780</v>
      </c>
      <c r="G4399" s="1">
        <v>43788</v>
      </c>
      <c r="H4399" t="s">
        <v>54</v>
      </c>
      <c r="I4399">
        <v>3</v>
      </c>
      <c r="J4399">
        <v>2</v>
      </c>
      <c r="K4399">
        <v>323</v>
      </c>
      <c r="L4399">
        <v>40</v>
      </c>
      <c r="M4399">
        <v>3</v>
      </c>
      <c r="N4399">
        <v>0.1</v>
      </c>
      <c r="O4399">
        <v>144.72</v>
      </c>
      <c r="P4399">
        <v>268</v>
      </c>
      <c r="Q4399">
        <f>Table1[[#This Row],[OrderQuantity]]*Table1[[#This Row],[UnitPrice]]</f>
        <v>804</v>
      </c>
      <c r="R4399">
        <f>Table1[[#This Row],[OrderQuantity]]*Table1[[#This Row],[UnitCost]]</f>
        <v>434.15999999999997</v>
      </c>
      <c r="S4399">
        <f>Table1[[#This Row],[OrderQuantity]]*Table1[[#This Row],[UnitPrice]]*(1-Table1[[#This Row],[DiscountApplied]]) - (Table1[[#This Row],[OrderQuantity]]*Table1[[#This Row],[UnitCost]])</f>
        <v>289.44000000000005</v>
      </c>
      <c r="T4399">
        <f>DATEDIF(Table1[[#This Row],[ShipDate]],Table1[[#This Row],[DeliveryDate]],"d")</f>
        <v>8</v>
      </c>
      <c r="U4399" t="str">
        <f t="shared" si="137"/>
        <v>Late</v>
      </c>
    </row>
    <row r="4400" spans="1:21" x14ac:dyDescent="0.3">
      <c r="A4400" t="str">
        <f t="shared" si="136"/>
        <v>SO-004499</v>
      </c>
      <c r="B4400" t="s">
        <v>3</v>
      </c>
      <c r="C4400" t="s">
        <v>10</v>
      </c>
      <c r="D4400" s="1">
        <v>43600</v>
      </c>
      <c r="E4400" s="1">
        <v>43775</v>
      </c>
      <c r="F4400" s="1">
        <v>43801</v>
      </c>
      <c r="G4400" s="1">
        <v>43802</v>
      </c>
      <c r="H4400" t="s">
        <v>54</v>
      </c>
      <c r="I4400">
        <v>4</v>
      </c>
      <c r="J4400">
        <v>48</v>
      </c>
      <c r="K4400">
        <v>104</v>
      </c>
      <c r="L4400">
        <v>29</v>
      </c>
      <c r="M4400">
        <v>3</v>
      </c>
      <c r="N4400">
        <v>0.08</v>
      </c>
      <c r="O4400">
        <v>175.88</v>
      </c>
      <c r="P4400">
        <v>234.5</v>
      </c>
      <c r="Q4400">
        <f>Table1[[#This Row],[OrderQuantity]]*Table1[[#This Row],[UnitPrice]]</f>
        <v>703.5</v>
      </c>
      <c r="R4400">
        <f>Table1[[#This Row],[OrderQuantity]]*Table1[[#This Row],[UnitCost]]</f>
        <v>527.64</v>
      </c>
      <c r="S4400">
        <f>Table1[[#This Row],[OrderQuantity]]*Table1[[#This Row],[UnitPrice]]*(1-Table1[[#This Row],[DiscountApplied]]) - (Table1[[#This Row],[OrderQuantity]]*Table1[[#This Row],[UnitCost]])</f>
        <v>119.58000000000004</v>
      </c>
      <c r="T4400">
        <f>DATEDIF(Table1[[#This Row],[ShipDate]],Table1[[#This Row],[DeliveryDate]],"d")</f>
        <v>1</v>
      </c>
      <c r="U4400" t="str">
        <f t="shared" si="137"/>
        <v>On Time</v>
      </c>
    </row>
    <row r="4401" spans="1:21" x14ac:dyDescent="0.3">
      <c r="A4401" t="str">
        <f t="shared" si="136"/>
        <v>SO-004500</v>
      </c>
      <c r="B4401" t="s">
        <v>3</v>
      </c>
      <c r="C4401" t="s">
        <v>11</v>
      </c>
      <c r="D4401" s="1">
        <v>43600</v>
      </c>
      <c r="E4401" s="1">
        <v>43775</v>
      </c>
      <c r="F4401" s="1">
        <v>43778</v>
      </c>
      <c r="G4401" s="1">
        <v>43783</v>
      </c>
      <c r="H4401" t="s">
        <v>54</v>
      </c>
      <c r="I4401">
        <v>2</v>
      </c>
      <c r="J4401">
        <v>46</v>
      </c>
      <c r="K4401">
        <v>262</v>
      </c>
      <c r="L4401">
        <v>47</v>
      </c>
      <c r="M4401">
        <v>1</v>
      </c>
      <c r="N4401">
        <v>0.05</v>
      </c>
      <c r="O4401">
        <v>580.49</v>
      </c>
      <c r="P4401">
        <v>1018.4</v>
      </c>
      <c r="Q4401">
        <f>Table1[[#This Row],[OrderQuantity]]*Table1[[#This Row],[UnitPrice]]</f>
        <v>1018.4</v>
      </c>
      <c r="R4401">
        <f>Table1[[#This Row],[OrderQuantity]]*Table1[[#This Row],[UnitCost]]</f>
        <v>580.49</v>
      </c>
      <c r="S4401">
        <f>Table1[[#This Row],[OrderQuantity]]*Table1[[#This Row],[UnitPrice]]*(1-Table1[[#This Row],[DiscountApplied]]) - (Table1[[#This Row],[OrderQuantity]]*Table1[[#This Row],[UnitCost]])</f>
        <v>386.9899999999999</v>
      </c>
      <c r="T4401">
        <f>DATEDIF(Table1[[#This Row],[ShipDate]],Table1[[#This Row],[DeliveryDate]],"d")</f>
        <v>5</v>
      </c>
      <c r="U4401" t="str">
        <f t="shared" si="137"/>
        <v>On Time</v>
      </c>
    </row>
    <row r="4402" spans="1:21" x14ac:dyDescent="0.3">
      <c r="A4402" t="str">
        <f t="shared" si="136"/>
        <v>SO-004501</v>
      </c>
      <c r="B4402" t="s">
        <v>4</v>
      </c>
      <c r="C4402" t="s">
        <v>9</v>
      </c>
      <c r="D4402" s="1">
        <v>43700</v>
      </c>
      <c r="E4402" s="1">
        <v>43775</v>
      </c>
      <c r="F4402" s="1">
        <v>43791</v>
      </c>
      <c r="G4402" s="1">
        <v>43799</v>
      </c>
      <c r="H4402" t="s">
        <v>54</v>
      </c>
      <c r="I4402">
        <v>16</v>
      </c>
      <c r="J4402">
        <v>2</v>
      </c>
      <c r="K4402">
        <v>68</v>
      </c>
      <c r="L4402">
        <v>38</v>
      </c>
      <c r="M4402">
        <v>8</v>
      </c>
      <c r="N4402">
        <v>0.1</v>
      </c>
      <c r="O4402">
        <v>2097.84</v>
      </c>
      <c r="P4402">
        <v>3329.9</v>
      </c>
      <c r="Q4402">
        <f>Table1[[#This Row],[OrderQuantity]]*Table1[[#This Row],[UnitPrice]]</f>
        <v>26639.200000000001</v>
      </c>
      <c r="R4402">
        <f>Table1[[#This Row],[OrderQuantity]]*Table1[[#This Row],[UnitCost]]</f>
        <v>16782.72</v>
      </c>
      <c r="S4402">
        <f>Table1[[#This Row],[OrderQuantity]]*Table1[[#This Row],[UnitPrice]]*(1-Table1[[#This Row],[DiscountApplied]]) - (Table1[[#This Row],[OrderQuantity]]*Table1[[#This Row],[UnitCost]])</f>
        <v>7192.5600000000013</v>
      </c>
      <c r="T4402">
        <f>DATEDIF(Table1[[#This Row],[ShipDate]],Table1[[#This Row],[DeliveryDate]],"d")</f>
        <v>8</v>
      </c>
      <c r="U4402" t="str">
        <f t="shared" si="137"/>
        <v>Late</v>
      </c>
    </row>
    <row r="4403" spans="1:21" x14ac:dyDescent="0.3">
      <c r="A4403" t="str">
        <f t="shared" si="136"/>
        <v>SO-004502</v>
      </c>
      <c r="B4403" t="s">
        <v>2</v>
      </c>
      <c r="C4403" t="s">
        <v>10</v>
      </c>
      <c r="D4403" s="1">
        <v>43700</v>
      </c>
      <c r="E4403" s="1">
        <v>43775</v>
      </c>
      <c r="F4403" s="1">
        <v>43796</v>
      </c>
      <c r="G4403" s="1">
        <v>43797</v>
      </c>
      <c r="H4403" t="s">
        <v>54</v>
      </c>
      <c r="I4403">
        <v>24</v>
      </c>
      <c r="J4403">
        <v>9</v>
      </c>
      <c r="K4403">
        <v>156</v>
      </c>
      <c r="L4403">
        <v>37</v>
      </c>
      <c r="M4403">
        <v>5</v>
      </c>
      <c r="N4403">
        <v>0.08</v>
      </c>
      <c r="O4403">
        <v>2391.9</v>
      </c>
      <c r="P4403">
        <v>3986.5</v>
      </c>
      <c r="Q4403">
        <f>Table1[[#This Row],[OrderQuantity]]*Table1[[#This Row],[UnitPrice]]</f>
        <v>19932.5</v>
      </c>
      <c r="R4403">
        <f>Table1[[#This Row],[OrderQuantity]]*Table1[[#This Row],[UnitCost]]</f>
        <v>11959.5</v>
      </c>
      <c r="S4403">
        <f>Table1[[#This Row],[OrderQuantity]]*Table1[[#This Row],[UnitPrice]]*(1-Table1[[#This Row],[DiscountApplied]]) - (Table1[[#This Row],[OrderQuantity]]*Table1[[#This Row],[UnitCost]])</f>
        <v>6378.4000000000015</v>
      </c>
      <c r="T4403">
        <f>DATEDIF(Table1[[#This Row],[ShipDate]],Table1[[#This Row],[DeliveryDate]],"d")</f>
        <v>1</v>
      </c>
      <c r="U4403" t="str">
        <f t="shared" si="137"/>
        <v>On Time</v>
      </c>
    </row>
    <row r="4404" spans="1:21" x14ac:dyDescent="0.3">
      <c r="A4404" t="str">
        <f t="shared" si="136"/>
        <v>SO-004503</v>
      </c>
      <c r="B4404" t="s">
        <v>4</v>
      </c>
      <c r="C4404" t="s">
        <v>8</v>
      </c>
      <c r="D4404" s="1">
        <v>43700</v>
      </c>
      <c r="E4404" s="1">
        <v>43776</v>
      </c>
      <c r="F4404" s="1">
        <v>43780</v>
      </c>
      <c r="G4404" s="1">
        <v>43786</v>
      </c>
      <c r="H4404" t="s">
        <v>54</v>
      </c>
      <c r="I4404">
        <v>20</v>
      </c>
      <c r="J4404">
        <v>45</v>
      </c>
      <c r="K4404">
        <v>341</v>
      </c>
      <c r="L4404">
        <v>2</v>
      </c>
      <c r="M4404">
        <v>7</v>
      </c>
      <c r="N4404">
        <v>0.05</v>
      </c>
      <c r="O4404">
        <v>1058.06</v>
      </c>
      <c r="P4404">
        <v>2519.1999999999998</v>
      </c>
      <c r="Q4404">
        <f>Table1[[#This Row],[OrderQuantity]]*Table1[[#This Row],[UnitPrice]]</f>
        <v>17634.399999999998</v>
      </c>
      <c r="R4404">
        <f>Table1[[#This Row],[OrderQuantity]]*Table1[[#This Row],[UnitCost]]</f>
        <v>7406.42</v>
      </c>
      <c r="S4404">
        <f>Table1[[#This Row],[OrderQuantity]]*Table1[[#This Row],[UnitPrice]]*(1-Table1[[#This Row],[DiscountApplied]]) - (Table1[[#This Row],[OrderQuantity]]*Table1[[#This Row],[UnitCost]])</f>
        <v>9346.2599999999966</v>
      </c>
      <c r="T4404">
        <f>DATEDIF(Table1[[#This Row],[ShipDate]],Table1[[#This Row],[DeliveryDate]],"d")</f>
        <v>6</v>
      </c>
      <c r="U4404" t="str">
        <f t="shared" si="137"/>
        <v>On Time</v>
      </c>
    </row>
    <row r="4405" spans="1:21" x14ac:dyDescent="0.3">
      <c r="A4405" t="str">
        <f t="shared" si="136"/>
        <v>SO-004504</v>
      </c>
      <c r="B4405" t="s">
        <v>3</v>
      </c>
      <c r="C4405" t="s">
        <v>9</v>
      </c>
      <c r="D4405" s="1">
        <v>43700</v>
      </c>
      <c r="E4405" s="1">
        <v>43776</v>
      </c>
      <c r="F4405" s="1">
        <v>43788</v>
      </c>
      <c r="G4405" s="1">
        <v>43789</v>
      </c>
      <c r="H4405" t="s">
        <v>54</v>
      </c>
      <c r="I4405">
        <v>4</v>
      </c>
      <c r="J4405">
        <v>12</v>
      </c>
      <c r="K4405">
        <v>69</v>
      </c>
      <c r="L4405">
        <v>14</v>
      </c>
      <c r="M4405">
        <v>3</v>
      </c>
      <c r="N4405">
        <v>0.1</v>
      </c>
      <c r="O4405">
        <v>4095.78</v>
      </c>
      <c r="P4405">
        <v>5768.7</v>
      </c>
      <c r="Q4405">
        <f>Table1[[#This Row],[OrderQuantity]]*Table1[[#This Row],[UnitPrice]]</f>
        <v>17306.099999999999</v>
      </c>
      <c r="R4405">
        <f>Table1[[#This Row],[OrderQuantity]]*Table1[[#This Row],[UnitCost]]</f>
        <v>12287.34</v>
      </c>
      <c r="S4405">
        <f>Table1[[#This Row],[OrderQuantity]]*Table1[[#This Row],[UnitPrice]]*(1-Table1[[#This Row],[DiscountApplied]]) - (Table1[[#This Row],[OrderQuantity]]*Table1[[#This Row],[UnitCost]])</f>
        <v>3288.1499999999996</v>
      </c>
      <c r="T4405">
        <f>DATEDIF(Table1[[#This Row],[ShipDate]],Table1[[#This Row],[DeliveryDate]],"d")</f>
        <v>1</v>
      </c>
      <c r="U4405" t="str">
        <f t="shared" si="137"/>
        <v>On Time</v>
      </c>
    </row>
    <row r="4406" spans="1:21" x14ac:dyDescent="0.3">
      <c r="A4406" t="str">
        <f t="shared" si="136"/>
        <v>SO-004505</v>
      </c>
      <c r="B4406" t="s">
        <v>3</v>
      </c>
      <c r="C4406" t="s">
        <v>11</v>
      </c>
      <c r="D4406" s="1">
        <v>43700</v>
      </c>
      <c r="E4406" s="1">
        <v>43776</v>
      </c>
      <c r="F4406" s="1">
        <v>43793</v>
      </c>
      <c r="G4406" s="1">
        <v>43799</v>
      </c>
      <c r="H4406" t="s">
        <v>54</v>
      </c>
      <c r="I4406">
        <v>4</v>
      </c>
      <c r="J4406">
        <v>49</v>
      </c>
      <c r="K4406">
        <v>287</v>
      </c>
      <c r="L4406">
        <v>21</v>
      </c>
      <c r="M4406">
        <v>2</v>
      </c>
      <c r="N4406">
        <v>0.05</v>
      </c>
      <c r="O4406">
        <v>2319.54</v>
      </c>
      <c r="P4406">
        <v>3865.9</v>
      </c>
      <c r="Q4406">
        <f>Table1[[#This Row],[OrderQuantity]]*Table1[[#This Row],[UnitPrice]]</f>
        <v>7731.8</v>
      </c>
      <c r="R4406">
        <f>Table1[[#This Row],[OrderQuantity]]*Table1[[#This Row],[UnitCost]]</f>
        <v>4639.08</v>
      </c>
      <c r="S4406">
        <f>Table1[[#This Row],[OrderQuantity]]*Table1[[#This Row],[UnitPrice]]*(1-Table1[[#This Row],[DiscountApplied]]) - (Table1[[#This Row],[OrderQuantity]]*Table1[[#This Row],[UnitCost]])</f>
        <v>2706.13</v>
      </c>
      <c r="T4406">
        <f>DATEDIF(Table1[[#This Row],[ShipDate]],Table1[[#This Row],[DeliveryDate]],"d")</f>
        <v>6</v>
      </c>
      <c r="U4406" t="str">
        <f t="shared" si="137"/>
        <v>On Time</v>
      </c>
    </row>
    <row r="4407" spans="1:21" x14ac:dyDescent="0.3">
      <c r="A4407" t="str">
        <f t="shared" si="136"/>
        <v>SO-004506</v>
      </c>
      <c r="B4407" t="s">
        <v>2</v>
      </c>
      <c r="C4407" t="s">
        <v>11</v>
      </c>
      <c r="D4407" s="1">
        <v>43700</v>
      </c>
      <c r="E4407" s="1">
        <v>43776</v>
      </c>
      <c r="F4407" s="1">
        <v>43799</v>
      </c>
      <c r="G4407" s="1">
        <v>43801</v>
      </c>
      <c r="H4407" t="s">
        <v>54</v>
      </c>
      <c r="I4407">
        <v>23</v>
      </c>
      <c r="J4407">
        <v>1</v>
      </c>
      <c r="K4407">
        <v>307</v>
      </c>
      <c r="L4407">
        <v>23</v>
      </c>
      <c r="M4407">
        <v>8</v>
      </c>
      <c r="N4407">
        <v>0.1</v>
      </c>
      <c r="O4407">
        <v>2207.38</v>
      </c>
      <c r="P4407">
        <v>3872.6</v>
      </c>
      <c r="Q4407">
        <f>Table1[[#This Row],[OrderQuantity]]*Table1[[#This Row],[UnitPrice]]</f>
        <v>30980.799999999999</v>
      </c>
      <c r="R4407">
        <f>Table1[[#This Row],[OrderQuantity]]*Table1[[#This Row],[UnitCost]]</f>
        <v>17659.04</v>
      </c>
      <c r="S4407">
        <f>Table1[[#This Row],[OrderQuantity]]*Table1[[#This Row],[UnitPrice]]*(1-Table1[[#This Row],[DiscountApplied]]) - (Table1[[#This Row],[OrderQuantity]]*Table1[[#This Row],[UnitCost]])</f>
        <v>10223.68</v>
      </c>
      <c r="T4407">
        <f>DATEDIF(Table1[[#This Row],[ShipDate]],Table1[[#This Row],[DeliveryDate]],"d")</f>
        <v>2</v>
      </c>
      <c r="U4407" t="str">
        <f t="shared" si="137"/>
        <v>On Time</v>
      </c>
    </row>
    <row r="4408" spans="1:21" x14ac:dyDescent="0.3">
      <c r="A4408" t="str">
        <f t="shared" si="136"/>
        <v>SO-004507</v>
      </c>
      <c r="B4408" t="s">
        <v>2</v>
      </c>
      <c r="C4408" t="s">
        <v>10</v>
      </c>
      <c r="D4408" s="1">
        <v>43600</v>
      </c>
      <c r="E4408" s="1">
        <v>43776</v>
      </c>
      <c r="F4408" s="1">
        <v>43797</v>
      </c>
      <c r="G4408" s="1">
        <v>43805</v>
      </c>
      <c r="H4408" t="s">
        <v>54</v>
      </c>
      <c r="I4408">
        <v>24</v>
      </c>
      <c r="J4408">
        <v>39</v>
      </c>
      <c r="K4408">
        <v>124</v>
      </c>
      <c r="L4408">
        <v>20</v>
      </c>
      <c r="M4408">
        <v>6</v>
      </c>
      <c r="N4408">
        <v>0.1</v>
      </c>
      <c r="O4408">
        <v>2041.83</v>
      </c>
      <c r="P4408">
        <v>3852.5</v>
      </c>
      <c r="Q4408">
        <f>Table1[[#This Row],[OrderQuantity]]*Table1[[#This Row],[UnitPrice]]</f>
        <v>23115</v>
      </c>
      <c r="R4408">
        <f>Table1[[#This Row],[OrderQuantity]]*Table1[[#This Row],[UnitCost]]</f>
        <v>12250.98</v>
      </c>
      <c r="S4408">
        <f>Table1[[#This Row],[OrderQuantity]]*Table1[[#This Row],[UnitPrice]]*(1-Table1[[#This Row],[DiscountApplied]]) - (Table1[[#This Row],[OrderQuantity]]*Table1[[#This Row],[UnitCost]])</f>
        <v>8552.52</v>
      </c>
      <c r="T4408">
        <f>DATEDIF(Table1[[#This Row],[ShipDate]],Table1[[#This Row],[DeliveryDate]],"d")</f>
        <v>8</v>
      </c>
      <c r="U4408" t="str">
        <f t="shared" si="137"/>
        <v>Late</v>
      </c>
    </row>
    <row r="4409" spans="1:21" x14ac:dyDescent="0.3">
      <c r="A4409" t="str">
        <f t="shared" si="136"/>
        <v>SO-004508</v>
      </c>
      <c r="B4409" t="s">
        <v>2</v>
      </c>
      <c r="C4409" t="s">
        <v>10</v>
      </c>
      <c r="D4409" s="1">
        <v>43700</v>
      </c>
      <c r="E4409" s="1">
        <v>43776</v>
      </c>
      <c r="F4409" s="1">
        <v>43800</v>
      </c>
      <c r="G4409" s="1">
        <v>43801</v>
      </c>
      <c r="H4409" t="s">
        <v>54</v>
      </c>
      <c r="I4409">
        <v>21</v>
      </c>
      <c r="J4409">
        <v>33</v>
      </c>
      <c r="K4409">
        <v>105</v>
      </c>
      <c r="L4409">
        <v>2</v>
      </c>
      <c r="M4409">
        <v>4</v>
      </c>
      <c r="N4409">
        <v>0.08</v>
      </c>
      <c r="O4409">
        <v>2749.28</v>
      </c>
      <c r="P4409">
        <v>6545.9</v>
      </c>
      <c r="Q4409">
        <f>Table1[[#This Row],[OrderQuantity]]*Table1[[#This Row],[UnitPrice]]</f>
        <v>26183.599999999999</v>
      </c>
      <c r="R4409">
        <f>Table1[[#This Row],[OrderQuantity]]*Table1[[#This Row],[UnitCost]]</f>
        <v>10997.12</v>
      </c>
      <c r="S4409">
        <f>Table1[[#This Row],[OrderQuantity]]*Table1[[#This Row],[UnitPrice]]*(1-Table1[[#This Row],[DiscountApplied]]) - (Table1[[#This Row],[OrderQuantity]]*Table1[[#This Row],[UnitCost]])</f>
        <v>13091.791999999999</v>
      </c>
      <c r="T4409">
        <f>DATEDIF(Table1[[#This Row],[ShipDate]],Table1[[#This Row],[DeliveryDate]],"d")</f>
        <v>1</v>
      </c>
      <c r="U4409" t="str">
        <f t="shared" si="137"/>
        <v>On Time</v>
      </c>
    </row>
    <row r="4410" spans="1:21" x14ac:dyDescent="0.3">
      <c r="A4410" t="str">
        <f t="shared" si="136"/>
        <v>SO-004509</v>
      </c>
      <c r="B4410" t="s">
        <v>4</v>
      </c>
      <c r="C4410" t="s">
        <v>11</v>
      </c>
      <c r="D4410" s="1">
        <v>43700</v>
      </c>
      <c r="E4410" s="1">
        <v>43776</v>
      </c>
      <c r="F4410" s="1">
        <v>43792</v>
      </c>
      <c r="G4410" s="1">
        <v>43802</v>
      </c>
      <c r="H4410" t="s">
        <v>54</v>
      </c>
      <c r="I4410">
        <v>13</v>
      </c>
      <c r="J4410">
        <v>39</v>
      </c>
      <c r="K4410">
        <v>281</v>
      </c>
      <c r="L4410">
        <v>35</v>
      </c>
      <c r="M4410">
        <v>2</v>
      </c>
      <c r="N4410">
        <v>0.05</v>
      </c>
      <c r="O4410">
        <v>1790.51</v>
      </c>
      <c r="P4410">
        <v>3510.8</v>
      </c>
      <c r="Q4410">
        <f>Table1[[#This Row],[OrderQuantity]]*Table1[[#This Row],[UnitPrice]]</f>
        <v>7021.6</v>
      </c>
      <c r="R4410">
        <f>Table1[[#This Row],[OrderQuantity]]*Table1[[#This Row],[UnitCost]]</f>
        <v>3581.02</v>
      </c>
      <c r="S4410">
        <f>Table1[[#This Row],[OrderQuantity]]*Table1[[#This Row],[UnitPrice]]*(1-Table1[[#This Row],[DiscountApplied]]) - (Table1[[#This Row],[OrderQuantity]]*Table1[[#This Row],[UnitCost]])</f>
        <v>3089.5000000000005</v>
      </c>
      <c r="T4410">
        <f>DATEDIF(Table1[[#This Row],[ShipDate]],Table1[[#This Row],[DeliveryDate]],"d")</f>
        <v>10</v>
      </c>
      <c r="U4410" t="str">
        <f t="shared" si="137"/>
        <v>Late</v>
      </c>
    </row>
    <row r="4411" spans="1:21" x14ac:dyDescent="0.3">
      <c r="A4411" t="str">
        <f t="shared" si="136"/>
        <v>SO-004510</v>
      </c>
      <c r="B4411" t="s">
        <v>4</v>
      </c>
      <c r="C4411" t="s">
        <v>10</v>
      </c>
      <c r="D4411" s="1">
        <v>43700</v>
      </c>
      <c r="E4411" s="1">
        <v>43776</v>
      </c>
      <c r="F4411" s="1">
        <v>43798</v>
      </c>
      <c r="G4411" s="1">
        <v>43805</v>
      </c>
      <c r="H4411" t="s">
        <v>54</v>
      </c>
      <c r="I4411">
        <v>20</v>
      </c>
      <c r="J4411">
        <v>36</v>
      </c>
      <c r="K4411">
        <v>103</v>
      </c>
      <c r="L4411">
        <v>7</v>
      </c>
      <c r="M4411">
        <v>1</v>
      </c>
      <c r="N4411">
        <v>0.3</v>
      </c>
      <c r="O4411">
        <v>1331.63</v>
      </c>
      <c r="P4411">
        <v>2512.5</v>
      </c>
      <c r="Q4411">
        <f>Table1[[#This Row],[OrderQuantity]]*Table1[[#This Row],[UnitPrice]]</f>
        <v>2512.5</v>
      </c>
      <c r="R4411">
        <f>Table1[[#This Row],[OrderQuantity]]*Table1[[#This Row],[UnitCost]]</f>
        <v>1331.63</v>
      </c>
      <c r="S4411">
        <f>Table1[[#This Row],[OrderQuantity]]*Table1[[#This Row],[UnitPrice]]*(1-Table1[[#This Row],[DiscountApplied]]) - (Table1[[#This Row],[OrderQuantity]]*Table1[[#This Row],[UnitCost]])</f>
        <v>427.11999999999989</v>
      </c>
      <c r="T4411">
        <f>DATEDIF(Table1[[#This Row],[ShipDate]],Table1[[#This Row],[DeliveryDate]],"d")</f>
        <v>7</v>
      </c>
      <c r="U4411" t="str">
        <f t="shared" si="137"/>
        <v>On Time</v>
      </c>
    </row>
    <row r="4412" spans="1:21" x14ac:dyDescent="0.3">
      <c r="A4412" t="str">
        <f t="shared" si="136"/>
        <v>SO-004511</v>
      </c>
      <c r="B4412" t="s">
        <v>2</v>
      </c>
      <c r="C4412" t="s">
        <v>13</v>
      </c>
      <c r="D4412" s="1">
        <v>43600</v>
      </c>
      <c r="E4412" s="1">
        <v>43777</v>
      </c>
      <c r="F4412" s="1">
        <v>43795</v>
      </c>
      <c r="G4412" s="1">
        <v>43796</v>
      </c>
      <c r="H4412" t="s">
        <v>54</v>
      </c>
      <c r="I4412">
        <v>22</v>
      </c>
      <c r="J4412">
        <v>35</v>
      </c>
      <c r="K4412">
        <v>28</v>
      </c>
      <c r="L4412">
        <v>43</v>
      </c>
      <c r="M4412">
        <v>8</v>
      </c>
      <c r="N4412">
        <v>0.05</v>
      </c>
      <c r="O4412">
        <v>942.02</v>
      </c>
      <c r="P4412">
        <v>1239.5</v>
      </c>
      <c r="Q4412">
        <f>Table1[[#This Row],[OrderQuantity]]*Table1[[#This Row],[UnitPrice]]</f>
        <v>9916</v>
      </c>
      <c r="R4412">
        <f>Table1[[#This Row],[OrderQuantity]]*Table1[[#This Row],[UnitCost]]</f>
        <v>7536.16</v>
      </c>
      <c r="S4412">
        <f>Table1[[#This Row],[OrderQuantity]]*Table1[[#This Row],[UnitPrice]]*(1-Table1[[#This Row],[DiscountApplied]]) - (Table1[[#This Row],[OrderQuantity]]*Table1[[#This Row],[UnitCost]])</f>
        <v>1884.0399999999991</v>
      </c>
      <c r="T4412">
        <f>DATEDIF(Table1[[#This Row],[ShipDate]],Table1[[#This Row],[DeliveryDate]],"d")</f>
        <v>1</v>
      </c>
      <c r="U4412" t="str">
        <f t="shared" si="137"/>
        <v>On Time</v>
      </c>
    </row>
    <row r="4413" spans="1:21" x14ac:dyDescent="0.3">
      <c r="A4413" t="str">
        <f t="shared" si="136"/>
        <v>SO-004512</v>
      </c>
      <c r="B4413" t="s">
        <v>3</v>
      </c>
      <c r="C4413" t="s">
        <v>13</v>
      </c>
      <c r="D4413" s="1">
        <v>43700</v>
      </c>
      <c r="E4413" s="1">
        <v>43777</v>
      </c>
      <c r="F4413" s="1">
        <v>43798</v>
      </c>
      <c r="G4413" s="1">
        <v>43802</v>
      </c>
      <c r="H4413" t="s">
        <v>54</v>
      </c>
      <c r="I4413">
        <v>8</v>
      </c>
      <c r="J4413">
        <v>12</v>
      </c>
      <c r="K4413">
        <v>43</v>
      </c>
      <c r="L4413">
        <v>16</v>
      </c>
      <c r="M4413">
        <v>6</v>
      </c>
      <c r="N4413">
        <v>0.15</v>
      </c>
      <c r="O4413">
        <v>944.7</v>
      </c>
      <c r="P4413">
        <v>2010</v>
      </c>
      <c r="Q4413">
        <f>Table1[[#This Row],[OrderQuantity]]*Table1[[#This Row],[UnitPrice]]</f>
        <v>12060</v>
      </c>
      <c r="R4413">
        <f>Table1[[#This Row],[OrderQuantity]]*Table1[[#This Row],[UnitCost]]</f>
        <v>5668.2000000000007</v>
      </c>
      <c r="S4413">
        <f>Table1[[#This Row],[OrderQuantity]]*Table1[[#This Row],[UnitPrice]]*(1-Table1[[#This Row],[DiscountApplied]]) - (Table1[[#This Row],[OrderQuantity]]*Table1[[#This Row],[UnitCost]])</f>
        <v>4582.7999999999993</v>
      </c>
      <c r="T4413">
        <f>DATEDIF(Table1[[#This Row],[ShipDate]],Table1[[#This Row],[DeliveryDate]],"d")</f>
        <v>4</v>
      </c>
      <c r="U4413" t="str">
        <f t="shared" si="137"/>
        <v>On Time</v>
      </c>
    </row>
    <row r="4414" spans="1:21" x14ac:dyDescent="0.3">
      <c r="A4414" t="str">
        <f t="shared" si="136"/>
        <v>SO-004513</v>
      </c>
      <c r="B4414" t="s">
        <v>3</v>
      </c>
      <c r="C4414" t="s">
        <v>10</v>
      </c>
      <c r="D4414" s="1">
        <v>43700</v>
      </c>
      <c r="E4414" s="1">
        <v>43777</v>
      </c>
      <c r="F4414" s="1">
        <v>43780</v>
      </c>
      <c r="G4414" s="1">
        <v>43784</v>
      </c>
      <c r="H4414" t="s">
        <v>54</v>
      </c>
      <c r="I4414">
        <v>3</v>
      </c>
      <c r="J4414">
        <v>15</v>
      </c>
      <c r="K4414">
        <v>144</v>
      </c>
      <c r="L4414">
        <v>35</v>
      </c>
      <c r="M4414">
        <v>5</v>
      </c>
      <c r="N4414">
        <v>0.05</v>
      </c>
      <c r="O4414">
        <v>114.57</v>
      </c>
      <c r="P4414">
        <v>201</v>
      </c>
      <c r="Q4414">
        <f>Table1[[#This Row],[OrderQuantity]]*Table1[[#This Row],[UnitPrice]]</f>
        <v>1005</v>
      </c>
      <c r="R4414">
        <f>Table1[[#This Row],[OrderQuantity]]*Table1[[#This Row],[UnitCost]]</f>
        <v>572.84999999999991</v>
      </c>
      <c r="S4414">
        <f>Table1[[#This Row],[OrderQuantity]]*Table1[[#This Row],[UnitPrice]]*(1-Table1[[#This Row],[DiscountApplied]]) - (Table1[[#This Row],[OrderQuantity]]*Table1[[#This Row],[UnitCost]])</f>
        <v>381.90000000000009</v>
      </c>
      <c r="T4414">
        <f>DATEDIF(Table1[[#This Row],[ShipDate]],Table1[[#This Row],[DeliveryDate]],"d")</f>
        <v>4</v>
      </c>
      <c r="U4414" t="str">
        <f t="shared" si="137"/>
        <v>On Time</v>
      </c>
    </row>
    <row r="4415" spans="1:21" x14ac:dyDescent="0.3">
      <c r="A4415" t="str">
        <f t="shared" si="136"/>
        <v>SO-004514</v>
      </c>
      <c r="B4415" t="s">
        <v>3</v>
      </c>
      <c r="C4415" t="s">
        <v>10</v>
      </c>
      <c r="D4415" s="1">
        <v>43700</v>
      </c>
      <c r="E4415" s="1">
        <v>43777</v>
      </c>
      <c r="F4415" s="1">
        <v>43798</v>
      </c>
      <c r="G4415" s="1">
        <v>43808</v>
      </c>
      <c r="H4415" t="s">
        <v>54</v>
      </c>
      <c r="I4415">
        <v>10</v>
      </c>
      <c r="J4415">
        <v>26</v>
      </c>
      <c r="K4415">
        <v>110</v>
      </c>
      <c r="L4415">
        <v>38</v>
      </c>
      <c r="M4415">
        <v>7</v>
      </c>
      <c r="N4415">
        <v>0.1</v>
      </c>
      <c r="O4415">
        <v>2082.23</v>
      </c>
      <c r="P4415">
        <v>2539.3000000000002</v>
      </c>
      <c r="Q4415">
        <f>Table1[[#This Row],[OrderQuantity]]*Table1[[#This Row],[UnitPrice]]</f>
        <v>17775.100000000002</v>
      </c>
      <c r="R4415">
        <f>Table1[[#This Row],[OrderQuantity]]*Table1[[#This Row],[UnitCost]]</f>
        <v>14575.61</v>
      </c>
      <c r="S4415">
        <f>Table1[[#This Row],[OrderQuantity]]*Table1[[#This Row],[UnitPrice]]*(1-Table1[[#This Row],[DiscountApplied]]) - (Table1[[#This Row],[OrderQuantity]]*Table1[[#This Row],[UnitCost]])</f>
        <v>1421.9800000000014</v>
      </c>
      <c r="T4415">
        <f>DATEDIF(Table1[[#This Row],[ShipDate]],Table1[[#This Row],[DeliveryDate]],"d")</f>
        <v>10</v>
      </c>
      <c r="U4415" t="str">
        <f t="shared" si="137"/>
        <v>Late</v>
      </c>
    </row>
    <row r="4416" spans="1:21" x14ac:dyDescent="0.3">
      <c r="A4416" t="str">
        <f t="shared" si="136"/>
        <v>SO-004515</v>
      </c>
      <c r="B4416" t="s">
        <v>3</v>
      </c>
      <c r="C4416" t="s">
        <v>12</v>
      </c>
      <c r="D4416" s="1">
        <v>43700</v>
      </c>
      <c r="E4416" s="1">
        <v>43777</v>
      </c>
      <c r="F4416" s="1">
        <v>43801</v>
      </c>
      <c r="G4416" s="1">
        <v>43808</v>
      </c>
      <c r="H4416" t="s">
        <v>54</v>
      </c>
      <c r="I4416">
        <v>9</v>
      </c>
      <c r="J4416">
        <v>20</v>
      </c>
      <c r="K4416">
        <v>211</v>
      </c>
      <c r="L4416">
        <v>12</v>
      </c>
      <c r="M4416">
        <v>4</v>
      </c>
      <c r="N4416">
        <v>0.05</v>
      </c>
      <c r="O4416">
        <v>88.44</v>
      </c>
      <c r="P4416">
        <v>201</v>
      </c>
      <c r="Q4416">
        <f>Table1[[#This Row],[OrderQuantity]]*Table1[[#This Row],[UnitPrice]]</f>
        <v>804</v>
      </c>
      <c r="R4416">
        <f>Table1[[#This Row],[OrderQuantity]]*Table1[[#This Row],[UnitCost]]</f>
        <v>353.76</v>
      </c>
      <c r="S4416">
        <f>Table1[[#This Row],[OrderQuantity]]*Table1[[#This Row],[UnitPrice]]*(1-Table1[[#This Row],[DiscountApplied]]) - (Table1[[#This Row],[OrderQuantity]]*Table1[[#This Row],[UnitCost]])</f>
        <v>410.03999999999996</v>
      </c>
      <c r="T4416">
        <f>DATEDIF(Table1[[#This Row],[ShipDate]],Table1[[#This Row],[DeliveryDate]],"d")</f>
        <v>7</v>
      </c>
      <c r="U4416" t="str">
        <f t="shared" si="137"/>
        <v>On Time</v>
      </c>
    </row>
    <row r="4417" spans="1:21" x14ac:dyDescent="0.3">
      <c r="A4417" t="str">
        <f t="shared" si="136"/>
        <v>SO-004516</v>
      </c>
      <c r="B4417" t="s">
        <v>3</v>
      </c>
      <c r="C4417" t="s">
        <v>9</v>
      </c>
      <c r="D4417" s="1">
        <v>43700</v>
      </c>
      <c r="E4417" s="1">
        <v>43777</v>
      </c>
      <c r="F4417" s="1">
        <v>43789</v>
      </c>
      <c r="G4417" s="1">
        <v>43790</v>
      </c>
      <c r="H4417" t="s">
        <v>54</v>
      </c>
      <c r="I4417">
        <v>10</v>
      </c>
      <c r="J4417">
        <v>2</v>
      </c>
      <c r="K4417">
        <v>73</v>
      </c>
      <c r="L4417">
        <v>28</v>
      </c>
      <c r="M4417">
        <v>4</v>
      </c>
      <c r="N4417">
        <v>0.05</v>
      </c>
      <c r="O4417">
        <v>3219.48</v>
      </c>
      <c r="P4417">
        <v>3926.2</v>
      </c>
      <c r="Q4417">
        <f>Table1[[#This Row],[OrderQuantity]]*Table1[[#This Row],[UnitPrice]]</f>
        <v>15704.8</v>
      </c>
      <c r="R4417">
        <f>Table1[[#This Row],[OrderQuantity]]*Table1[[#This Row],[UnitCost]]</f>
        <v>12877.92</v>
      </c>
      <c r="S4417">
        <f>Table1[[#This Row],[OrderQuantity]]*Table1[[#This Row],[UnitPrice]]*(1-Table1[[#This Row],[DiscountApplied]]) - (Table1[[#This Row],[OrderQuantity]]*Table1[[#This Row],[UnitCost]])</f>
        <v>2041.6399999999994</v>
      </c>
      <c r="T4417">
        <f>DATEDIF(Table1[[#This Row],[ShipDate]],Table1[[#This Row],[DeliveryDate]],"d")</f>
        <v>1</v>
      </c>
      <c r="U4417" t="str">
        <f t="shared" si="137"/>
        <v>On Time</v>
      </c>
    </row>
    <row r="4418" spans="1:21" x14ac:dyDescent="0.3">
      <c r="A4418" t="str">
        <f t="shared" ref="A4418:A4481" si="138">"SO-" &amp; TEXT(ROW(A4418)+99,"000000")</f>
        <v>SO-004517</v>
      </c>
      <c r="B4418" t="s">
        <v>3</v>
      </c>
      <c r="C4418" t="s">
        <v>12</v>
      </c>
      <c r="D4418" s="1">
        <v>43700</v>
      </c>
      <c r="E4418" s="1">
        <v>43778</v>
      </c>
      <c r="F4418" s="1">
        <v>43802</v>
      </c>
      <c r="G4418" s="1">
        <v>43804</v>
      </c>
      <c r="H4418" t="s">
        <v>54</v>
      </c>
      <c r="I4418">
        <v>1</v>
      </c>
      <c r="J4418">
        <v>26</v>
      </c>
      <c r="K4418">
        <v>242</v>
      </c>
      <c r="L4418">
        <v>21</v>
      </c>
      <c r="M4418">
        <v>6</v>
      </c>
      <c r="N4418">
        <v>0.05</v>
      </c>
      <c r="O4418">
        <v>1168.75</v>
      </c>
      <c r="P4418">
        <v>2385.1999999999998</v>
      </c>
      <c r="Q4418">
        <f>Table1[[#This Row],[OrderQuantity]]*Table1[[#This Row],[UnitPrice]]</f>
        <v>14311.199999999999</v>
      </c>
      <c r="R4418">
        <f>Table1[[#This Row],[OrderQuantity]]*Table1[[#This Row],[UnitCost]]</f>
        <v>7012.5</v>
      </c>
      <c r="S4418">
        <f>Table1[[#This Row],[OrderQuantity]]*Table1[[#This Row],[UnitPrice]]*(1-Table1[[#This Row],[DiscountApplied]]) - (Table1[[#This Row],[OrderQuantity]]*Table1[[#This Row],[UnitCost]])</f>
        <v>6583.1399999999976</v>
      </c>
      <c r="T4418">
        <f>DATEDIF(Table1[[#This Row],[ShipDate]],Table1[[#This Row],[DeliveryDate]],"d")</f>
        <v>2</v>
      </c>
      <c r="U4418" t="str">
        <f t="shared" ref="U4418:U4481" si="139">IF(T4418&gt;7,"Late","On Time")</f>
        <v>On Time</v>
      </c>
    </row>
    <row r="4419" spans="1:21" x14ac:dyDescent="0.3">
      <c r="A4419" t="str">
        <f t="shared" si="138"/>
        <v>SO-004518</v>
      </c>
      <c r="B4419" t="s">
        <v>4</v>
      </c>
      <c r="C4419" t="s">
        <v>9</v>
      </c>
      <c r="D4419" s="1">
        <v>43700</v>
      </c>
      <c r="E4419" s="1">
        <v>43778</v>
      </c>
      <c r="F4419" s="1">
        <v>43780</v>
      </c>
      <c r="G4419" s="1">
        <v>43785</v>
      </c>
      <c r="H4419" t="s">
        <v>54</v>
      </c>
      <c r="I4419">
        <v>13</v>
      </c>
      <c r="J4419">
        <v>17</v>
      </c>
      <c r="K4419">
        <v>77</v>
      </c>
      <c r="L4419">
        <v>19</v>
      </c>
      <c r="M4419">
        <v>1</v>
      </c>
      <c r="N4419">
        <v>0.08</v>
      </c>
      <c r="O4419">
        <v>1369.01</v>
      </c>
      <c r="P4419">
        <v>2793.9</v>
      </c>
      <c r="Q4419">
        <f>Table1[[#This Row],[OrderQuantity]]*Table1[[#This Row],[UnitPrice]]</f>
        <v>2793.9</v>
      </c>
      <c r="R4419">
        <f>Table1[[#This Row],[OrderQuantity]]*Table1[[#This Row],[UnitCost]]</f>
        <v>1369.01</v>
      </c>
      <c r="S4419">
        <f>Table1[[#This Row],[OrderQuantity]]*Table1[[#This Row],[UnitPrice]]*(1-Table1[[#This Row],[DiscountApplied]]) - (Table1[[#This Row],[OrderQuantity]]*Table1[[#This Row],[UnitCost]])</f>
        <v>1201.3780000000004</v>
      </c>
      <c r="T4419">
        <f>DATEDIF(Table1[[#This Row],[ShipDate]],Table1[[#This Row],[DeliveryDate]],"d")</f>
        <v>5</v>
      </c>
      <c r="U4419" t="str">
        <f t="shared" si="139"/>
        <v>On Time</v>
      </c>
    </row>
    <row r="4420" spans="1:21" x14ac:dyDescent="0.3">
      <c r="A4420" t="str">
        <f t="shared" si="138"/>
        <v>SO-004519</v>
      </c>
      <c r="B4420" t="s">
        <v>2</v>
      </c>
      <c r="C4420" t="s">
        <v>8</v>
      </c>
      <c r="D4420" s="1">
        <v>43700</v>
      </c>
      <c r="E4420" s="1">
        <v>43778</v>
      </c>
      <c r="F4420" s="1">
        <v>43803</v>
      </c>
      <c r="G4420" s="1">
        <v>43808</v>
      </c>
      <c r="H4420" t="s">
        <v>54</v>
      </c>
      <c r="I4420">
        <v>22</v>
      </c>
      <c r="J4420">
        <v>39</v>
      </c>
      <c r="K4420">
        <v>350</v>
      </c>
      <c r="L4420">
        <v>21</v>
      </c>
      <c r="M4420">
        <v>2</v>
      </c>
      <c r="N4420">
        <v>0.15</v>
      </c>
      <c r="O4420">
        <v>124.75</v>
      </c>
      <c r="P4420">
        <v>254.6</v>
      </c>
      <c r="Q4420">
        <f>Table1[[#This Row],[OrderQuantity]]*Table1[[#This Row],[UnitPrice]]</f>
        <v>509.2</v>
      </c>
      <c r="R4420">
        <f>Table1[[#This Row],[OrderQuantity]]*Table1[[#This Row],[UnitCost]]</f>
        <v>249.5</v>
      </c>
      <c r="S4420">
        <f>Table1[[#This Row],[OrderQuantity]]*Table1[[#This Row],[UnitPrice]]*(1-Table1[[#This Row],[DiscountApplied]]) - (Table1[[#This Row],[OrderQuantity]]*Table1[[#This Row],[UnitCost]])</f>
        <v>183.32</v>
      </c>
      <c r="T4420">
        <f>DATEDIF(Table1[[#This Row],[ShipDate]],Table1[[#This Row],[DeliveryDate]],"d")</f>
        <v>5</v>
      </c>
      <c r="U4420" t="str">
        <f t="shared" si="139"/>
        <v>On Time</v>
      </c>
    </row>
    <row r="4421" spans="1:21" x14ac:dyDescent="0.3">
      <c r="A4421" t="str">
        <f t="shared" si="138"/>
        <v>SO-004520</v>
      </c>
      <c r="B4421" t="s">
        <v>3</v>
      </c>
      <c r="C4421" t="s">
        <v>8</v>
      </c>
      <c r="D4421" s="1">
        <v>43700</v>
      </c>
      <c r="E4421" s="1">
        <v>43778</v>
      </c>
      <c r="F4421" s="1">
        <v>43787</v>
      </c>
      <c r="G4421" s="1">
        <v>43789</v>
      </c>
      <c r="H4421" t="s">
        <v>54</v>
      </c>
      <c r="I4421">
        <v>3</v>
      </c>
      <c r="J4421">
        <v>33</v>
      </c>
      <c r="K4421">
        <v>362</v>
      </c>
      <c r="L4421">
        <v>13</v>
      </c>
      <c r="M4421">
        <v>4</v>
      </c>
      <c r="N4421">
        <v>0.08</v>
      </c>
      <c r="O4421">
        <v>3230.94</v>
      </c>
      <c r="P4421">
        <v>3892.7</v>
      </c>
      <c r="Q4421">
        <f>Table1[[#This Row],[OrderQuantity]]*Table1[[#This Row],[UnitPrice]]</f>
        <v>15570.8</v>
      </c>
      <c r="R4421">
        <f>Table1[[#This Row],[OrderQuantity]]*Table1[[#This Row],[UnitCost]]</f>
        <v>12923.76</v>
      </c>
      <c r="S4421">
        <f>Table1[[#This Row],[OrderQuantity]]*Table1[[#This Row],[UnitPrice]]*(1-Table1[[#This Row],[DiscountApplied]]) - (Table1[[#This Row],[OrderQuantity]]*Table1[[#This Row],[UnitCost]])</f>
        <v>1401.3760000000002</v>
      </c>
      <c r="T4421">
        <f>DATEDIF(Table1[[#This Row],[ShipDate]],Table1[[#This Row],[DeliveryDate]],"d")</f>
        <v>2</v>
      </c>
      <c r="U4421" t="str">
        <f t="shared" si="139"/>
        <v>On Time</v>
      </c>
    </row>
    <row r="4422" spans="1:21" x14ac:dyDescent="0.3">
      <c r="A4422" t="str">
        <f t="shared" si="138"/>
        <v>SO-004521</v>
      </c>
      <c r="B4422" t="s">
        <v>4</v>
      </c>
      <c r="C4422" t="s">
        <v>11</v>
      </c>
      <c r="D4422" s="1">
        <v>43700</v>
      </c>
      <c r="E4422" s="1">
        <v>43779</v>
      </c>
      <c r="F4422" s="1">
        <v>43804</v>
      </c>
      <c r="G4422" s="1">
        <v>43812</v>
      </c>
      <c r="H4422" t="s">
        <v>54</v>
      </c>
      <c r="I4422">
        <v>17</v>
      </c>
      <c r="J4422">
        <v>30</v>
      </c>
      <c r="K4422">
        <v>281</v>
      </c>
      <c r="L4422">
        <v>41</v>
      </c>
      <c r="M4422">
        <v>3</v>
      </c>
      <c r="N4422">
        <v>0.2</v>
      </c>
      <c r="O4422">
        <v>2323.56</v>
      </c>
      <c r="P4422">
        <v>3872.6</v>
      </c>
      <c r="Q4422">
        <f>Table1[[#This Row],[OrderQuantity]]*Table1[[#This Row],[UnitPrice]]</f>
        <v>11617.8</v>
      </c>
      <c r="R4422">
        <f>Table1[[#This Row],[OrderQuantity]]*Table1[[#This Row],[UnitCost]]</f>
        <v>6970.68</v>
      </c>
      <c r="S4422">
        <f>Table1[[#This Row],[OrderQuantity]]*Table1[[#This Row],[UnitPrice]]*(1-Table1[[#This Row],[DiscountApplied]]) - (Table1[[#This Row],[OrderQuantity]]*Table1[[#This Row],[UnitCost]])</f>
        <v>2323.5599999999995</v>
      </c>
      <c r="T4422">
        <f>DATEDIF(Table1[[#This Row],[ShipDate]],Table1[[#This Row],[DeliveryDate]],"d")</f>
        <v>8</v>
      </c>
      <c r="U4422" t="str">
        <f t="shared" si="139"/>
        <v>Late</v>
      </c>
    </row>
    <row r="4423" spans="1:21" x14ac:dyDescent="0.3">
      <c r="A4423" t="str">
        <f t="shared" si="138"/>
        <v>SO-004522</v>
      </c>
      <c r="B4423" t="s">
        <v>3</v>
      </c>
      <c r="C4423" t="s">
        <v>11</v>
      </c>
      <c r="D4423" s="1">
        <v>43600</v>
      </c>
      <c r="E4423" s="1">
        <v>43779</v>
      </c>
      <c r="F4423" s="1">
        <v>43797</v>
      </c>
      <c r="G4423" s="1">
        <v>43806</v>
      </c>
      <c r="H4423" t="s">
        <v>54</v>
      </c>
      <c r="I4423">
        <v>12</v>
      </c>
      <c r="J4423">
        <v>22</v>
      </c>
      <c r="K4423">
        <v>269</v>
      </c>
      <c r="L4423">
        <v>4</v>
      </c>
      <c r="M4423">
        <v>5</v>
      </c>
      <c r="N4423">
        <v>0.05</v>
      </c>
      <c r="O4423">
        <v>452.32</v>
      </c>
      <c r="P4423">
        <v>1051.9000000000001</v>
      </c>
      <c r="Q4423">
        <f>Table1[[#This Row],[OrderQuantity]]*Table1[[#This Row],[UnitPrice]]</f>
        <v>5259.5</v>
      </c>
      <c r="R4423">
        <f>Table1[[#This Row],[OrderQuantity]]*Table1[[#This Row],[UnitCost]]</f>
        <v>2261.6</v>
      </c>
      <c r="S4423">
        <f>Table1[[#This Row],[OrderQuantity]]*Table1[[#This Row],[UnitPrice]]*(1-Table1[[#This Row],[DiscountApplied]]) - (Table1[[#This Row],[OrderQuantity]]*Table1[[#This Row],[UnitCost]])</f>
        <v>2734.9249999999997</v>
      </c>
      <c r="T4423">
        <f>DATEDIF(Table1[[#This Row],[ShipDate]],Table1[[#This Row],[DeliveryDate]],"d")</f>
        <v>9</v>
      </c>
      <c r="U4423" t="str">
        <f t="shared" si="139"/>
        <v>Late</v>
      </c>
    </row>
    <row r="4424" spans="1:21" x14ac:dyDescent="0.3">
      <c r="A4424" t="str">
        <f t="shared" si="138"/>
        <v>SO-004523</v>
      </c>
      <c r="B4424" t="s">
        <v>3</v>
      </c>
      <c r="C4424" t="s">
        <v>13</v>
      </c>
      <c r="D4424" s="1">
        <v>43600</v>
      </c>
      <c r="E4424" s="1">
        <v>43779</v>
      </c>
      <c r="F4424" s="1">
        <v>43794</v>
      </c>
      <c r="G4424" s="1">
        <v>43804</v>
      </c>
      <c r="H4424" t="s">
        <v>54</v>
      </c>
      <c r="I4424">
        <v>2</v>
      </c>
      <c r="J4424">
        <v>29</v>
      </c>
      <c r="K4424">
        <v>37</v>
      </c>
      <c r="L4424">
        <v>42</v>
      </c>
      <c r="M4424">
        <v>4</v>
      </c>
      <c r="N4424">
        <v>0.08</v>
      </c>
      <c r="O4424">
        <v>104.79</v>
      </c>
      <c r="P4424">
        <v>227.8</v>
      </c>
      <c r="Q4424">
        <f>Table1[[#This Row],[OrderQuantity]]*Table1[[#This Row],[UnitPrice]]</f>
        <v>911.2</v>
      </c>
      <c r="R4424">
        <f>Table1[[#This Row],[OrderQuantity]]*Table1[[#This Row],[UnitCost]]</f>
        <v>419.16</v>
      </c>
      <c r="S4424">
        <f>Table1[[#This Row],[OrderQuantity]]*Table1[[#This Row],[UnitPrice]]*(1-Table1[[#This Row],[DiscountApplied]]) - (Table1[[#This Row],[OrderQuantity]]*Table1[[#This Row],[UnitCost]])</f>
        <v>419.14400000000006</v>
      </c>
      <c r="T4424">
        <f>DATEDIF(Table1[[#This Row],[ShipDate]],Table1[[#This Row],[DeliveryDate]],"d")</f>
        <v>10</v>
      </c>
      <c r="U4424" t="str">
        <f t="shared" si="139"/>
        <v>Late</v>
      </c>
    </row>
    <row r="4425" spans="1:21" x14ac:dyDescent="0.3">
      <c r="A4425" t="str">
        <f t="shared" si="138"/>
        <v>SO-004524</v>
      </c>
      <c r="B4425" t="s">
        <v>2</v>
      </c>
      <c r="C4425" t="s">
        <v>12</v>
      </c>
      <c r="D4425" s="1">
        <v>43600</v>
      </c>
      <c r="E4425" s="1">
        <v>43780</v>
      </c>
      <c r="F4425" s="1">
        <v>43799</v>
      </c>
      <c r="G4425" s="1">
        <v>43803</v>
      </c>
      <c r="H4425" t="s">
        <v>54</v>
      </c>
      <c r="I4425">
        <v>23</v>
      </c>
      <c r="J4425">
        <v>11</v>
      </c>
      <c r="K4425">
        <v>234</v>
      </c>
      <c r="L4425">
        <v>37</v>
      </c>
      <c r="M4425">
        <v>1</v>
      </c>
      <c r="N4425">
        <v>0.05</v>
      </c>
      <c r="O4425">
        <v>2793.1</v>
      </c>
      <c r="P4425">
        <v>3879.3</v>
      </c>
      <c r="Q4425">
        <f>Table1[[#This Row],[OrderQuantity]]*Table1[[#This Row],[UnitPrice]]</f>
        <v>3879.3</v>
      </c>
      <c r="R4425">
        <f>Table1[[#This Row],[OrderQuantity]]*Table1[[#This Row],[UnitCost]]</f>
        <v>2793.1</v>
      </c>
      <c r="S4425">
        <f>Table1[[#This Row],[OrderQuantity]]*Table1[[#This Row],[UnitPrice]]*(1-Table1[[#This Row],[DiscountApplied]]) - (Table1[[#This Row],[OrderQuantity]]*Table1[[#This Row],[UnitCost]])</f>
        <v>892.23500000000013</v>
      </c>
      <c r="T4425">
        <f>DATEDIF(Table1[[#This Row],[ShipDate]],Table1[[#This Row],[DeliveryDate]],"d")</f>
        <v>4</v>
      </c>
      <c r="U4425" t="str">
        <f t="shared" si="139"/>
        <v>On Time</v>
      </c>
    </row>
    <row r="4426" spans="1:21" x14ac:dyDescent="0.3">
      <c r="A4426" t="str">
        <f t="shared" si="138"/>
        <v>SO-004525</v>
      </c>
      <c r="B4426" t="s">
        <v>2</v>
      </c>
      <c r="C4426" t="s">
        <v>11</v>
      </c>
      <c r="D4426" s="1">
        <v>43700</v>
      </c>
      <c r="E4426" s="1">
        <v>43780</v>
      </c>
      <c r="F4426" s="1">
        <v>43807</v>
      </c>
      <c r="G4426" s="1">
        <v>43817</v>
      </c>
      <c r="H4426" t="s">
        <v>54</v>
      </c>
      <c r="I4426">
        <v>24</v>
      </c>
      <c r="J4426">
        <v>14</v>
      </c>
      <c r="K4426">
        <v>296</v>
      </c>
      <c r="L4426">
        <v>1</v>
      </c>
      <c r="M4426">
        <v>3</v>
      </c>
      <c r="N4426">
        <v>0.05</v>
      </c>
      <c r="O4426">
        <v>818.07</v>
      </c>
      <c r="P4426">
        <v>1105.5</v>
      </c>
      <c r="Q4426">
        <f>Table1[[#This Row],[OrderQuantity]]*Table1[[#This Row],[UnitPrice]]</f>
        <v>3316.5</v>
      </c>
      <c r="R4426">
        <f>Table1[[#This Row],[OrderQuantity]]*Table1[[#This Row],[UnitCost]]</f>
        <v>2454.21</v>
      </c>
      <c r="S4426">
        <f>Table1[[#This Row],[OrderQuantity]]*Table1[[#This Row],[UnitPrice]]*(1-Table1[[#This Row],[DiscountApplied]]) - (Table1[[#This Row],[OrderQuantity]]*Table1[[#This Row],[UnitCost]])</f>
        <v>696.46499999999969</v>
      </c>
      <c r="T4426">
        <f>DATEDIF(Table1[[#This Row],[ShipDate]],Table1[[#This Row],[DeliveryDate]],"d")</f>
        <v>10</v>
      </c>
      <c r="U4426" t="str">
        <f t="shared" si="139"/>
        <v>Late</v>
      </c>
    </row>
    <row r="4427" spans="1:21" x14ac:dyDescent="0.3">
      <c r="A4427" t="str">
        <f t="shared" si="138"/>
        <v>SO-004526</v>
      </c>
      <c r="B4427" t="s">
        <v>2</v>
      </c>
      <c r="C4427" t="s">
        <v>8</v>
      </c>
      <c r="D4427" s="1">
        <v>43700</v>
      </c>
      <c r="E4427" s="1">
        <v>43780</v>
      </c>
      <c r="F4427" s="1">
        <v>43782</v>
      </c>
      <c r="G4427" s="1">
        <v>43783</v>
      </c>
      <c r="H4427" t="s">
        <v>54</v>
      </c>
      <c r="I4427">
        <v>20</v>
      </c>
      <c r="J4427">
        <v>25</v>
      </c>
      <c r="K4427">
        <v>331</v>
      </c>
      <c r="L4427">
        <v>36</v>
      </c>
      <c r="M4427">
        <v>2</v>
      </c>
      <c r="N4427">
        <v>0.05</v>
      </c>
      <c r="O4427">
        <v>2635.51</v>
      </c>
      <c r="P4427">
        <v>3993.2</v>
      </c>
      <c r="Q4427">
        <f>Table1[[#This Row],[OrderQuantity]]*Table1[[#This Row],[UnitPrice]]</f>
        <v>7986.4</v>
      </c>
      <c r="R4427">
        <f>Table1[[#This Row],[OrderQuantity]]*Table1[[#This Row],[UnitCost]]</f>
        <v>5271.02</v>
      </c>
      <c r="S4427">
        <f>Table1[[#This Row],[OrderQuantity]]*Table1[[#This Row],[UnitPrice]]*(1-Table1[[#This Row],[DiscountApplied]]) - (Table1[[#This Row],[OrderQuantity]]*Table1[[#This Row],[UnitCost]])</f>
        <v>2316.0599999999986</v>
      </c>
      <c r="T4427">
        <f>DATEDIF(Table1[[#This Row],[ShipDate]],Table1[[#This Row],[DeliveryDate]],"d")</f>
        <v>1</v>
      </c>
      <c r="U4427" t="str">
        <f t="shared" si="139"/>
        <v>On Time</v>
      </c>
    </row>
    <row r="4428" spans="1:21" x14ac:dyDescent="0.3">
      <c r="A4428" t="str">
        <f t="shared" si="138"/>
        <v>SO-004527</v>
      </c>
      <c r="B4428" t="s">
        <v>3</v>
      </c>
      <c r="C4428" t="s">
        <v>8</v>
      </c>
      <c r="D4428" s="1">
        <v>43700</v>
      </c>
      <c r="E4428" s="1">
        <v>43780</v>
      </c>
      <c r="F4428" s="1">
        <v>43795</v>
      </c>
      <c r="G4428" s="1">
        <v>43801</v>
      </c>
      <c r="H4428" t="s">
        <v>54</v>
      </c>
      <c r="I4428">
        <v>5</v>
      </c>
      <c r="J4428">
        <v>15</v>
      </c>
      <c r="K4428">
        <v>364</v>
      </c>
      <c r="L4428">
        <v>27</v>
      </c>
      <c r="M4428">
        <v>3</v>
      </c>
      <c r="N4428">
        <v>0.2</v>
      </c>
      <c r="O4428">
        <v>129.44</v>
      </c>
      <c r="P4428">
        <v>187.6</v>
      </c>
      <c r="Q4428">
        <f>Table1[[#This Row],[OrderQuantity]]*Table1[[#This Row],[UnitPrice]]</f>
        <v>562.79999999999995</v>
      </c>
      <c r="R4428">
        <f>Table1[[#This Row],[OrderQuantity]]*Table1[[#This Row],[UnitCost]]</f>
        <v>388.32</v>
      </c>
      <c r="S4428">
        <f>Table1[[#This Row],[OrderQuantity]]*Table1[[#This Row],[UnitPrice]]*(1-Table1[[#This Row],[DiscountApplied]]) - (Table1[[#This Row],[OrderQuantity]]*Table1[[#This Row],[UnitCost]])</f>
        <v>61.920000000000016</v>
      </c>
      <c r="T4428">
        <f>DATEDIF(Table1[[#This Row],[ShipDate]],Table1[[#This Row],[DeliveryDate]],"d")</f>
        <v>6</v>
      </c>
      <c r="U4428" t="str">
        <f t="shared" si="139"/>
        <v>On Time</v>
      </c>
    </row>
    <row r="4429" spans="1:21" x14ac:dyDescent="0.3">
      <c r="A4429" t="str">
        <f t="shared" si="138"/>
        <v>SO-004528</v>
      </c>
      <c r="B4429" t="s">
        <v>4</v>
      </c>
      <c r="C4429" t="s">
        <v>13</v>
      </c>
      <c r="D4429" s="1">
        <v>43600</v>
      </c>
      <c r="E4429" s="1">
        <v>43780</v>
      </c>
      <c r="F4429" s="1">
        <v>43784</v>
      </c>
      <c r="G4429" s="1">
        <v>43790</v>
      </c>
      <c r="H4429" t="s">
        <v>54</v>
      </c>
      <c r="I4429">
        <v>19</v>
      </c>
      <c r="J4429">
        <v>24</v>
      </c>
      <c r="K4429">
        <v>8</v>
      </c>
      <c r="L4429">
        <v>35</v>
      </c>
      <c r="M4429">
        <v>3</v>
      </c>
      <c r="N4429">
        <v>0.05</v>
      </c>
      <c r="O4429">
        <v>3942.15</v>
      </c>
      <c r="P4429">
        <v>6358.3</v>
      </c>
      <c r="Q4429">
        <f>Table1[[#This Row],[OrderQuantity]]*Table1[[#This Row],[UnitPrice]]</f>
        <v>19074.900000000001</v>
      </c>
      <c r="R4429">
        <f>Table1[[#This Row],[OrderQuantity]]*Table1[[#This Row],[UnitCost]]</f>
        <v>11826.45</v>
      </c>
      <c r="S4429">
        <f>Table1[[#This Row],[OrderQuantity]]*Table1[[#This Row],[UnitPrice]]*(1-Table1[[#This Row],[DiscountApplied]]) - (Table1[[#This Row],[OrderQuantity]]*Table1[[#This Row],[UnitCost]])</f>
        <v>6294.7049999999981</v>
      </c>
      <c r="T4429">
        <f>DATEDIF(Table1[[#This Row],[ShipDate]],Table1[[#This Row],[DeliveryDate]],"d")</f>
        <v>6</v>
      </c>
      <c r="U4429" t="str">
        <f t="shared" si="139"/>
        <v>On Time</v>
      </c>
    </row>
    <row r="4430" spans="1:21" x14ac:dyDescent="0.3">
      <c r="A4430" t="str">
        <f t="shared" si="138"/>
        <v>SO-004529</v>
      </c>
      <c r="B4430" t="s">
        <v>5</v>
      </c>
      <c r="C4430" t="s">
        <v>11</v>
      </c>
      <c r="D4430" s="1">
        <v>43600</v>
      </c>
      <c r="E4430" s="1">
        <v>43780</v>
      </c>
      <c r="F4430" s="1">
        <v>43790</v>
      </c>
      <c r="G4430" s="1">
        <v>43796</v>
      </c>
      <c r="H4430" t="s">
        <v>54</v>
      </c>
      <c r="I4430">
        <v>28</v>
      </c>
      <c r="J4430">
        <v>19</v>
      </c>
      <c r="K4430">
        <v>266</v>
      </c>
      <c r="L4430">
        <v>20</v>
      </c>
      <c r="M4430">
        <v>3</v>
      </c>
      <c r="N4430">
        <v>0.15</v>
      </c>
      <c r="O4430">
        <v>2844.69</v>
      </c>
      <c r="P4430">
        <v>4006.6</v>
      </c>
      <c r="Q4430">
        <f>Table1[[#This Row],[OrderQuantity]]*Table1[[#This Row],[UnitPrice]]</f>
        <v>12019.8</v>
      </c>
      <c r="R4430">
        <f>Table1[[#This Row],[OrderQuantity]]*Table1[[#This Row],[UnitCost]]</f>
        <v>8534.07</v>
      </c>
      <c r="S4430">
        <f>Table1[[#This Row],[OrderQuantity]]*Table1[[#This Row],[UnitPrice]]*(1-Table1[[#This Row],[DiscountApplied]]) - (Table1[[#This Row],[OrderQuantity]]*Table1[[#This Row],[UnitCost]])</f>
        <v>1682.7600000000002</v>
      </c>
      <c r="T4430">
        <f>DATEDIF(Table1[[#This Row],[ShipDate]],Table1[[#This Row],[DeliveryDate]],"d")</f>
        <v>6</v>
      </c>
      <c r="U4430" t="str">
        <f t="shared" si="139"/>
        <v>On Time</v>
      </c>
    </row>
    <row r="4431" spans="1:21" x14ac:dyDescent="0.3">
      <c r="A4431" t="str">
        <f t="shared" si="138"/>
        <v>SO-004530</v>
      </c>
      <c r="B4431" t="s">
        <v>3</v>
      </c>
      <c r="C4431" t="s">
        <v>9</v>
      </c>
      <c r="D4431" s="1">
        <v>43700</v>
      </c>
      <c r="E4431" s="1">
        <v>43780</v>
      </c>
      <c r="F4431" s="1">
        <v>43786</v>
      </c>
      <c r="G4431" s="1">
        <v>43795</v>
      </c>
      <c r="H4431" t="s">
        <v>54</v>
      </c>
      <c r="I4431">
        <v>8</v>
      </c>
      <c r="J4431">
        <v>44</v>
      </c>
      <c r="K4431">
        <v>67</v>
      </c>
      <c r="L4431">
        <v>2</v>
      </c>
      <c r="M4431">
        <v>2</v>
      </c>
      <c r="N4431">
        <v>0.4</v>
      </c>
      <c r="O4431">
        <v>1762.9</v>
      </c>
      <c r="P4431">
        <v>4006.6</v>
      </c>
      <c r="Q4431">
        <f>Table1[[#This Row],[OrderQuantity]]*Table1[[#This Row],[UnitPrice]]</f>
        <v>8013.2</v>
      </c>
      <c r="R4431">
        <f>Table1[[#This Row],[OrderQuantity]]*Table1[[#This Row],[UnitCost]]</f>
        <v>3525.8</v>
      </c>
      <c r="S4431">
        <f>Table1[[#This Row],[OrderQuantity]]*Table1[[#This Row],[UnitPrice]]*(1-Table1[[#This Row],[DiscountApplied]]) - (Table1[[#This Row],[OrderQuantity]]*Table1[[#This Row],[UnitCost]])</f>
        <v>1282.1199999999999</v>
      </c>
      <c r="T4431">
        <f>DATEDIF(Table1[[#This Row],[ShipDate]],Table1[[#This Row],[DeliveryDate]],"d")</f>
        <v>9</v>
      </c>
      <c r="U4431" t="str">
        <f t="shared" si="139"/>
        <v>Late</v>
      </c>
    </row>
    <row r="4432" spans="1:21" x14ac:dyDescent="0.3">
      <c r="A4432" t="str">
        <f t="shared" si="138"/>
        <v>SO-004531</v>
      </c>
      <c r="B4432" t="s">
        <v>4</v>
      </c>
      <c r="C4432" t="s">
        <v>10</v>
      </c>
      <c r="D4432" s="1">
        <v>43700</v>
      </c>
      <c r="E4432" s="1">
        <v>43780</v>
      </c>
      <c r="F4432" s="1">
        <v>43784</v>
      </c>
      <c r="G4432" s="1">
        <v>43793</v>
      </c>
      <c r="H4432" t="s">
        <v>54</v>
      </c>
      <c r="I4432">
        <v>20</v>
      </c>
      <c r="J4432">
        <v>25</v>
      </c>
      <c r="K4432">
        <v>104</v>
      </c>
      <c r="L4432">
        <v>28</v>
      </c>
      <c r="M4432">
        <v>4</v>
      </c>
      <c r="N4432">
        <v>0.1</v>
      </c>
      <c r="O4432">
        <v>2084.44</v>
      </c>
      <c r="P4432">
        <v>3932.9</v>
      </c>
      <c r="Q4432">
        <f>Table1[[#This Row],[OrderQuantity]]*Table1[[#This Row],[UnitPrice]]</f>
        <v>15731.6</v>
      </c>
      <c r="R4432">
        <f>Table1[[#This Row],[OrderQuantity]]*Table1[[#This Row],[UnitCost]]</f>
        <v>8337.76</v>
      </c>
      <c r="S4432">
        <f>Table1[[#This Row],[OrderQuantity]]*Table1[[#This Row],[UnitPrice]]*(1-Table1[[#This Row],[DiscountApplied]]) - (Table1[[#This Row],[OrderQuantity]]*Table1[[#This Row],[UnitCost]])</f>
        <v>5820.68</v>
      </c>
      <c r="T4432">
        <f>DATEDIF(Table1[[#This Row],[ShipDate]],Table1[[#This Row],[DeliveryDate]],"d")</f>
        <v>9</v>
      </c>
      <c r="U4432" t="str">
        <f t="shared" si="139"/>
        <v>Late</v>
      </c>
    </row>
    <row r="4433" spans="1:21" x14ac:dyDescent="0.3">
      <c r="A4433" t="str">
        <f t="shared" si="138"/>
        <v>SO-004532</v>
      </c>
      <c r="B4433" t="s">
        <v>5</v>
      </c>
      <c r="C4433" t="s">
        <v>8</v>
      </c>
      <c r="D4433" s="1">
        <v>43700</v>
      </c>
      <c r="E4433" s="1">
        <v>43780</v>
      </c>
      <c r="F4433" s="1">
        <v>43790</v>
      </c>
      <c r="G4433" s="1">
        <v>43797</v>
      </c>
      <c r="H4433" t="s">
        <v>54</v>
      </c>
      <c r="I4433">
        <v>25</v>
      </c>
      <c r="J4433">
        <v>10</v>
      </c>
      <c r="K4433">
        <v>364</v>
      </c>
      <c r="L4433">
        <v>18</v>
      </c>
      <c r="M4433">
        <v>8</v>
      </c>
      <c r="N4433">
        <v>0.05</v>
      </c>
      <c r="O4433">
        <v>2961.27</v>
      </c>
      <c r="P4433">
        <v>6043.4</v>
      </c>
      <c r="Q4433">
        <f>Table1[[#This Row],[OrderQuantity]]*Table1[[#This Row],[UnitPrice]]</f>
        <v>48347.199999999997</v>
      </c>
      <c r="R4433">
        <f>Table1[[#This Row],[OrderQuantity]]*Table1[[#This Row],[UnitCost]]</f>
        <v>23690.16</v>
      </c>
      <c r="S4433">
        <f>Table1[[#This Row],[OrderQuantity]]*Table1[[#This Row],[UnitPrice]]*(1-Table1[[#This Row],[DiscountApplied]]) - (Table1[[#This Row],[OrderQuantity]]*Table1[[#This Row],[UnitCost]])</f>
        <v>22239.679999999997</v>
      </c>
      <c r="T4433">
        <f>DATEDIF(Table1[[#This Row],[ShipDate]],Table1[[#This Row],[DeliveryDate]],"d")</f>
        <v>7</v>
      </c>
      <c r="U4433" t="str">
        <f t="shared" si="139"/>
        <v>On Time</v>
      </c>
    </row>
    <row r="4434" spans="1:21" x14ac:dyDescent="0.3">
      <c r="A4434" t="str">
        <f t="shared" si="138"/>
        <v>SO-004533</v>
      </c>
      <c r="B4434" t="s">
        <v>3</v>
      </c>
      <c r="C4434" t="s">
        <v>10</v>
      </c>
      <c r="D4434" s="1">
        <v>43700</v>
      </c>
      <c r="E4434" s="1">
        <v>43780</v>
      </c>
      <c r="F4434" s="1">
        <v>43783</v>
      </c>
      <c r="G4434" s="1">
        <v>43785</v>
      </c>
      <c r="H4434" t="s">
        <v>54</v>
      </c>
      <c r="I4434">
        <v>7</v>
      </c>
      <c r="J4434">
        <v>31</v>
      </c>
      <c r="K4434">
        <v>193</v>
      </c>
      <c r="L4434">
        <v>31</v>
      </c>
      <c r="M4434">
        <v>6</v>
      </c>
      <c r="N4434">
        <v>0.15</v>
      </c>
      <c r="O4434">
        <v>856.39</v>
      </c>
      <c r="P4434">
        <v>1112.2</v>
      </c>
      <c r="Q4434">
        <f>Table1[[#This Row],[OrderQuantity]]*Table1[[#This Row],[UnitPrice]]</f>
        <v>6673.2000000000007</v>
      </c>
      <c r="R4434">
        <f>Table1[[#This Row],[OrderQuantity]]*Table1[[#This Row],[UnitCost]]</f>
        <v>5138.34</v>
      </c>
      <c r="S4434">
        <f>Table1[[#This Row],[OrderQuantity]]*Table1[[#This Row],[UnitPrice]]*(1-Table1[[#This Row],[DiscountApplied]]) - (Table1[[#This Row],[OrderQuantity]]*Table1[[#This Row],[UnitCost]])</f>
        <v>533.88000000000011</v>
      </c>
      <c r="T4434">
        <f>DATEDIF(Table1[[#This Row],[ShipDate]],Table1[[#This Row],[DeliveryDate]],"d")</f>
        <v>2</v>
      </c>
      <c r="U4434" t="str">
        <f t="shared" si="139"/>
        <v>On Time</v>
      </c>
    </row>
    <row r="4435" spans="1:21" x14ac:dyDescent="0.3">
      <c r="A4435" t="str">
        <f t="shared" si="138"/>
        <v>SO-004534</v>
      </c>
      <c r="B4435" t="s">
        <v>3</v>
      </c>
      <c r="C4435" t="s">
        <v>11</v>
      </c>
      <c r="D4435" s="1">
        <v>43600</v>
      </c>
      <c r="E4435" s="1">
        <v>43781</v>
      </c>
      <c r="F4435" s="1">
        <v>43808</v>
      </c>
      <c r="G4435" s="1">
        <v>43815</v>
      </c>
      <c r="H4435" t="s">
        <v>54</v>
      </c>
      <c r="I4435">
        <v>3</v>
      </c>
      <c r="J4435">
        <v>6</v>
      </c>
      <c r="K4435">
        <v>323</v>
      </c>
      <c r="L4435">
        <v>8</v>
      </c>
      <c r="M4435">
        <v>7</v>
      </c>
      <c r="N4435">
        <v>0.05</v>
      </c>
      <c r="O4435">
        <v>827.32</v>
      </c>
      <c r="P4435">
        <v>1969.8</v>
      </c>
      <c r="Q4435">
        <f>Table1[[#This Row],[OrderQuantity]]*Table1[[#This Row],[UnitPrice]]</f>
        <v>13788.6</v>
      </c>
      <c r="R4435">
        <f>Table1[[#This Row],[OrderQuantity]]*Table1[[#This Row],[UnitCost]]</f>
        <v>5791.2400000000007</v>
      </c>
      <c r="S4435">
        <f>Table1[[#This Row],[OrderQuantity]]*Table1[[#This Row],[UnitPrice]]*(1-Table1[[#This Row],[DiscountApplied]]) - (Table1[[#This Row],[OrderQuantity]]*Table1[[#This Row],[UnitCost]])</f>
        <v>7307.9299999999994</v>
      </c>
      <c r="T4435">
        <f>DATEDIF(Table1[[#This Row],[ShipDate]],Table1[[#This Row],[DeliveryDate]],"d")</f>
        <v>7</v>
      </c>
      <c r="U4435" t="str">
        <f t="shared" si="139"/>
        <v>On Time</v>
      </c>
    </row>
    <row r="4436" spans="1:21" x14ac:dyDescent="0.3">
      <c r="A4436" t="str">
        <f t="shared" si="138"/>
        <v>SO-004535</v>
      </c>
      <c r="B4436" t="s">
        <v>2</v>
      </c>
      <c r="C4436" t="s">
        <v>13</v>
      </c>
      <c r="D4436" s="1">
        <v>43600</v>
      </c>
      <c r="E4436" s="1">
        <v>43781</v>
      </c>
      <c r="F4436" s="1">
        <v>43806</v>
      </c>
      <c r="G4436" s="1">
        <v>43816</v>
      </c>
      <c r="H4436" t="s">
        <v>54</v>
      </c>
      <c r="I4436">
        <v>23</v>
      </c>
      <c r="J4436">
        <v>5</v>
      </c>
      <c r="K4436">
        <v>47</v>
      </c>
      <c r="L4436">
        <v>45</v>
      </c>
      <c r="M4436">
        <v>7</v>
      </c>
      <c r="N4436">
        <v>0.1</v>
      </c>
      <c r="O4436">
        <v>1798.35</v>
      </c>
      <c r="P4436">
        <v>2606.3000000000002</v>
      </c>
      <c r="Q4436">
        <f>Table1[[#This Row],[OrderQuantity]]*Table1[[#This Row],[UnitPrice]]</f>
        <v>18244.100000000002</v>
      </c>
      <c r="R4436">
        <f>Table1[[#This Row],[OrderQuantity]]*Table1[[#This Row],[UnitCost]]</f>
        <v>12588.449999999999</v>
      </c>
      <c r="S4436">
        <f>Table1[[#This Row],[OrderQuantity]]*Table1[[#This Row],[UnitPrice]]*(1-Table1[[#This Row],[DiscountApplied]]) - (Table1[[#This Row],[OrderQuantity]]*Table1[[#This Row],[UnitCost]])</f>
        <v>3831.2400000000034</v>
      </c>
      <c r="T4436">
        <f>DATEDIF(Table1[[#This Row],[ShipDate]],Table1[[#This Row],[DeliveryDate]],"d")</f>
        <v>10</v>
      </c>
      <c r="U4436" t="str">
        <f t="shared" si="139"/>
        <v>Late</v>
      </c>
    </row>
    <row r="4437" spans="1:21" x14ac:dyDescent="0.3">
      <c r="A4437" t="str">
        <f t="shared" si="138"/>
        <v>SO-004536</v>
      </c>
      <c r="B4437" t="s">
        <v>3</v>
      </c>
      <c r="C4437" t="s">
        <v>8</v>
      </c>
      <c r="D4437" s="1">
        <v>43700</v>
      </c>
      <c r="E4437" s="1">
        <v>43781</v>
      </c>
      <c r="F4437" s="1">
        <v>43797</v>
      </c>
      <c r="G4437" s="1">
        <v>43801</v>
      </c>
      <c r="H4437" t="s">
        <v>54</v>
      </c>
      <c r="I4437">
        <v>1</v>
      </c>
      <c r="J4437">
        <v>41</v>
      </c>
      <c r="K4437">
        <v>330</v>
      </c>
      <c r="L4437">
        <v>13</v>
      </c>
      <c r="M4437">
        <v>4</v>
      </c>
      <c r="N4437">
        <v>0.08</v>
      </c>
      <c r="O4437">
        <v>187.6</v>
      </c>
      <c r="P4437">
        <v>268</v>
      </c>
      <c r="Q4437">
        <f>Table1[[#This Row],[OrderQuantity]]*Table1[[#This Row],[UnitPrice]]</f>
        <v>1072</v>
      </c>
      <c r="R4437">
        <f>Table1[[#This Row],[OrderQuantity]]*Table1[[#This Row],[UnitCost]]</f>
        <v>750.4</v>
      </c>
      <c r="S4437">
        <f>Table1[[#This Row],[OrderQuantity]]*Table1[[#This Row],[UnitPrice]]*(1-Table1[[#This Row],[DiscountApplied]]) - (Table1[[#This Row],[OrderQuantity]]*Table1[[#This Row],[UnitCost]])</f>
        <v>235.84000000000003</v>
      </c>
      <c r="T4437">
        <f>DATEDIF(Table1[[#This Row],[ShipDate]],Table1[[#This Row],[DeliveryDate]],"d")</f>
        <v>4</v>
      </c>
      <c r="U4437" t="str">
        <f t="shared" si="139"/>
        <v>On Time</v>
      </c>
    </row>
    <row r="4438" spans="1:21" x14ac:dyDescent="0.3">
      <c r="A4438" t="str">
        <f t="shared" si="138"/>
        <v>SO-004537</v>
      </c>
      <c r="B4438" t="s">
        <v>4</v>
      </c>
      <c r="C4438" t="s">
        <v>11</v>
      </c>
      <c r="D4438" s="1">
        <v>43700</v>
      </c>
      <c r="E4438" s="1">
        <v>43781</v>
      </c>
      <c r="F4438" s="1">
        <v>43801</v>
      </c>
      <c r="G4438" s="1">
        <v>43806</v>
      </c>
      <c r="H4438" t="s">
        <v>54</v>
      </c>
      <c r="I4438">
        <v>20</v>
      </c>
      <c r="J4438">
        <v>41</v>
      </c>
      <c r="K4438">
        <v>266</v>
      </c>
      <c r="L4438">
        <v>15</v>
      </c>
      <c r="M4438">
        <v>7</v>
      </c>
      <c r="N4438">
        <v>0.08</v>
      </c>
      <c r="O4438">
        <v>818.2</v>
      </c>
      <c r="P4438">
        <v>1902.8</v>
      </c>
      <c r="Q4438">
        <f>Table1[[#This Row],[OrderQuantity]]*Table1[[#This Row],[UnitPrice]]</f>
        <v>13319.6</v>
      </c>
      <c r="R4438">
        <f>Table1[[#This Row],[OrderQuantity]]*Table1[[#This Row],[UnitCost]]</f>
        <v>5727.4000000000005</v>
      </c>
      <c r="S4438">
        <f>Table1[[#This Row],[OrderQuantity]]*Table1[[#This Row],[UnitPrice]]*(1-Table1[[#This Row],[DiscountApplied]]) - (Table1[[#This Row],[OrderQuantity]]*Table1[[#This Row],[UnitCost]])</f>
        <v>6526.6320000000005</v>
      </c>
      <c r="T4438">
        <f>DATEDIF(Table1[[#This Row],[ShipDate]],Table1[[#This Row],[DeliveryDate]],"d")</f>
        <v>5</v>
      </c>
      <c r="U4438" t="str">
        <f t="shared" si="139"/>
        <v>On Time</v>
      </c>
    </row>
    <row r="4439" spans="1:21" x14ac:dyDescent="0.3">
      <c r="A4439" t="str">
        <f t="shared" si="138"/>
        <v>SO-004538</v>
      </c>
      <c r="B4439" t="s">
        <v>3</v>
      </c>
      <c r="C4439" t="s">
        <v>11</v>
      </c>
      <c r="D4439" s="1">
        <v>43700</v>
      </c>
      <c r="E4439" s="1">
        <v>43781</v>
      </c>
      <c r="F4439" s="1">
        <v>43801</v>
      </c>
      <c r="G4439" s="1">
        <v>43802</v>
      </c>
      <c r="H4439" t="s">
        <v>54</v>
      </c>
      <c r="I4439">
        <v>10</v>
      </c>
      <c r="J4439">
        <v>34</v>
      </c>
      <c r="K4439">
        <v>282</v>
      </c>
      <c r="L4439">
        <v>22</v>
      </c>
      <c r="M4439">
        <v>2</v>
      </c>
      <c r="N4439">
        <v>0.15</v>
      </c>
      <c r="O4439">
        <v>1791.58</v>
      </c>
      <c r="P4439">
        <v>2559.4</v>
      </c>
      <c r="Q4439">
        <f>Table1[[#This Row],[OrderQuantity]]*Table1[[#This Row],[UnitPrice]]</f>
        <v>5118.8</v>
      </c>
      <c r="R4439">
        <f>Table1[[#This Row],[OrderQuantity]]*Table1[[#This Row],[UnitCost]]</f>
        <v>3583.16</v>
      </c>
      <c r="S4439">
        <f>Table1[[#This Row],[OrderQuantity]]*Table1[[#This Row],[UnitPrice]]*(1-Table1[[#This Row],[DiscountApplied]]) - (Table1[[#This Row],[OrderQuantity]]*Table1[[#This Row],[UnitCost]])</f>
        <v>767.82000000000062</v>
      </c>
      <c r="T4439">
        <f>DATEDIF(Table1[[#This Row],[ShipDate]],Table1[[#This Row],[DeliveryDate]],"d")</f>
        <v>1</v>
      </c>
      <c r="U4439" t="str">
        <f t="shared" si="139"/>
        <v>On Time</v>
      </c>
    </row>
    <row r="4440" spans="1:21" x14ac:dyDescent="0.3">
      <c r="A4440" t="str">
        <f t="shared" si="138"/>
        <v>SO-004539</v>
      </c>
      <c r="B4440" t="s">
        <v>3</v>
      </c>
      <c r="C4440" t="s">
        <v>10</v>
      </c>
      <c r="D4440" s="1">
        <v>43700</v>
      </c>
      <c r="E4440" s="1">
        <v>43781</v>
      </c>
      <c r="F4440" s="1">
        <v>43788</v>
      </c>
      <c r="G4440" s="1">
        <v>43789</v>
      </c>
      <c r="H4440" t="s">
        <v>54</v>
      </c>
      <c r="I4440">
        <v>10</v>
      </c>
      <c r="J4440">
        <v>11</v>
      </c>
      <c r="K4440">
        <v>95</v>
      </c>
      <c r="L4440">
        <v>26</v>
      </c>
      <c r="M4440">
        <v>8</v>
      </c>
      <c r="N4440">
        <v>0.1</v>
      </c>
      <c r="O4440">
        <v>3103.44</v>
      </c>
      <c r="P4440">
        <v>3879.3</v>
      </c>
      <c r="Q4440">
        <f>Table1[[#This Row],[OrderQuantity]]*Table1[[#This Row],[UnitPrice]]</f>
        <v>31034.400000000001</v>
      </c>
      <c r="R4440">
        <f>Table1[[#This Row],[OrderQuantity]]*Table1[[#This Row],[UnitCost]]</f>
        <v>24827.52</v>
      </c>
      <c r="S4440">
        <f>Table1[[#This Row],[OrderQuantity]]*Table1[[#This Row],[UnitPrice]]*(1-Table1[[#This Row],[DiscountApplied]]) - (Table1[[#This Row],[OrderQuantity]]*Table1[[#This Row],[UnitCost]])</f>
        <v>3103.4400000000023</v>
      </c>
      <c r="T4440">
        <f>DATEDIF(Table1[[#This Row],[ShipDate]],Table1[[#This Row],[DeliveryDate]],"d")</f>
        <v>1</v>
      </c>
      <c r="U4440" t="str">
        <f t="shared" si="139"/>
        <v>On Time</v>
      </c>
    </row>
    <row r="4441" spans="1:21" x14ac:dyDescent="0.3">
      <c r="A4441" t="str">
        <f t="shared" si="138"/>
        <v>SO-004540</v>
      </c>
      <c r="B4441" t="s">
        <v>4</v>
      </c>
      <c r="C4441" t="s">
        <v>10</v>
      </c>
      <c r="D4441" s="1">
        <v>43700</v>
      </c>
      <c r="E4441" s="1">
        <v>43782</v>
      </c>
      <c r="F4441" s="1">
        <v>43791</v>
      </c>
      <c r="G4441" s="1">
        <v>43801</v>
      </c>
      <c r="H4441" t="s">
        <v>54</v>
      </c>
      <c r="I4441">
        <v>16</v>
      </c>
      <c r="J4441">
        <v>15</v>
      </c>
      <c r="K4441">
        <v>131</v>
      </c>
      <c r="L4441">
        <v>13</v>
      </c>
      <c r="M4441">
        <v>6</v>
      </c>
      <c r="N4441">
        <v>0.05</v>
      </c>
      <c r="O4441">
        <v>3241.73</v>
      </c>
      <c r="P4441">
        <v>3859.2</v>
      </c>
      <c r="Q4441">
        <f>Table1[[#This Row],[OrderQuantity]]*Table1[[#This Row],[UnitPrice]]</f>
        <v>23155.199999999997</v>
      </c>
      <c r="R4441">
        <f>Table1[[#This Row],[OrderQuantity]]*Table1[[#This Row],[UnitCost]]</f>
        <v>19450.38</v>
      </c>
      <c r="S4441">
        <f>Table1[[#This Row],[OrderQuantity]]*Table1[[#This Row],[UnitPrice]]*(1-Table1[[#This Row],[DiscountApplied]]) - (Table1[[#This Row],[OrderQuantity]]*Table1[[#This Row],[UnitCost]])</f>
        <v>2547.059999999994</v>
      </c>
      <c r="T4441">
        <f>DATEDIF(Table1[[#This Row],[ShipDate]],Table1[[#This Row],[DeliveryDate]],"d")</f>
        <v>10</v>
      </c>
      <c r="U4441" t="str">
        <f t="shared" si="139"/>
        <v>Late</v>
      </c>
    </row>
    <row r="4442" spans="1:21" x14ac:dyDescent="0.3">
      <c r="A4442" t="str">
        <f t="shared" si="138"/>
        <v>SO-004541</v>
      </c>
      <c r="B4442" t="s">
        <v>2</v>
      </c>
      <c r="C4442" t="s">
        <v>13</v>
      </c>
      <c r="D4442" s="1">
        <v>43700</v>
      </c>
      <c r="E4442" s="1">
        <v>43782</v>
      </c>
      <c r="F4442" s="1">
        <v>43792</v>
      </c>
      <c r="G4442" s="1">
        <v>43800</v>
      </c>
      <c r="H4442" t="s">
        <v>54</v>
      </c>
      <c r="I4442">
        <v>21</v>
      </c>
      <c r="J4442">
        <v>4</v>
      </c>
      <c r="K4442">
        <v>16</v>
      </c>
      <c r="L4442">
        <v>5</v>
      </c>
      <c r="M4442">
        <v>3</v>
      </c>
      <c r="N4442">
        <v>0.08</v>
      </c>
      <c r="O4442">
        <v>1069.32</v>
      </c>
      <c r="P4442">
        <v>1782.2</v>
      </c>
      <c r="Q4442">
        <f>Table1[[#This Row],[OrderQuantity]]*Table1[[#This Row],[UnitPrice]]</f>
        <v>5346.6</v>
      </c>
      <c r="R4442">
        <f>Table1[[#This Row],[OrderQuantity]]*Table1[[#This Row],[UnitCost]]</f>
        <v>3207.96</v>
      </c>
      <c r="S4442">
        <f>Table1[[#This Row],[OrderQuantity]]*Table1[[#This Row],[UnitPrice]]*(1-Table1[[#This Row],[DiscountApplied]]) - (Table1[[#This Row],[OrderQuantity]]*Table1[[#This Row],[UnitCost]])</f>
        <v>1710.9120000000003</v>
      </c>
      <c r="T4442">
        <f>DATEDIF(Table1[[#This Row],[ShipDate]],Table1[[#This Row],[DeliveryDate]],"d")</f>
        <v>8</v>
      </c>
      <c r="U4442" t="str">
        <f t="shared" si="139"/>
        <v>Late</v>
      </c>
    </row>
    <row r="4443" spans="1:21" x14ac:dyDescent="0.3">
      <c r="A4443" t="str">
        <f t="shared" si="138"/>
        <v>SO-004542</v>
      </c>
      <c r="B4443" t="s">
        <v>4</v>
      </c>
      <c r="C4443" t="s">
        <v>8</v>
      </c>
      <c r="D4443" s="1">
        <v>43700</v>
      </c>
      <c r="E4443" s="1">
        <v>43782</v>
      </c>
      <c r="F4443" s="1">
        <v>43795</v>
      </c>
      <c r="G4443" s="1">
        <v>43798</v>
      </c>
      <c r="H4443" t="s">
        <v>54</v>
      </c>
      <c r="I4443">
        <v>15</v>
      </c>
      <c r="J4443">
        <v>1</v>
      </c>
      <c r="K4443">
        <v>364</v>
      </c>
      <c r="L4443">
        <v>40</v>
      </c>
      <c r="M4443">
        <v>1</v>
      </c>
      <c r="N4443">
        <v>0.15</v>
      </c>
      <c r="O4443">
        <v>112.56</v>
      </c>
      <c r="P4443">
        <v>268</v>
      </c>
      <c r="Q4443">
        <f>Table1[[#This Row],[OrderQuantity]]*Table1[[#This Row],[UnitPrice]]</f>
        <v>268</v>
      </c>
      <c r="R4443">
        <f>Table1[[#This Row],[OrderQuantity]]*Table1[[#This Row],[UnitCost]]</f>
        <v>112.56</v>
      </c>
      <c r="S4443">
        <f>Table1[[#This Row],[OrderQuantity]]*Table1[[#This Row],[UnitPrice]]*(1-Table1[[#This Row],[DiscountApplied]]) - (Table1[[#This Row],[OrderQuantity]]*Table1[[#This Row],[UnitCost]])</f>
        <v>115.23999999999998</v>
      </c>
      <c r="T4443">
        <f>DATEDIF(Table1[[#This Row],[ShipDate]],Table1[[#This Row],[DeliveryDate]],"d")</f>
        <v>3</v>
      </c>
      <c r="U4443" t="str">
        <f t="shared" si="139"/>
        <v>On Time</v>
      </c>
    </row>
    <row r="4444" spans="1:21" x14ac:dyDescent="0.3">
      <c r="A4444" t="str">
        <f t="shared" si="138"/>
        <v>SO-004543</v>
      </c>
      <c r="B4444" t="s">
        <v>3</v>
      </c>
      <c r="C4444" t="s">
        <v>10</v>
      </c>
      <c r="D4444" s="1">
        <v>43700</v>
      </c>
      <c r="E4444" s="1">
        <v>43782</v>
      </c>
      <c r="F4444" s="1">
        <v>43804</v>
      </c>
      <c r="G4444" s="1">
        <v>43808</v>
      </c>
      <c r="H4444" t="s">
        <v>54</v>
      </c>
      <c r="I4444">
        <v>9</v>
      </c>
      <c r="J4444">
        <v>3</v>
      </c>
      <c r="K4444">
        <v>117</v>
      </c>
      <c r="L4444">
        <v>22</v>
      </c>
      <c r="M4444">
        <v>5</v>
      </c>
      <c r="N4444">
        <v>0.08</v>
      </c>
      <c r="O4444">
        <v>3772.3</v>
      </c>
      <c r="P4444">
        <v>6184.1</v>
      </c>
      <c r="Q4444">
        <f>Table1[[#This Row],[OrderQuantity]]*Table1[[#This Row],[UnitPrice]]</f>
        <v>30920.5</v>
      </c>
      <c r="R4444">
        <f>Table1[[#This Row],[OrderQuantity]]*Table1[[#This Row],[UnitCost]]</f>
        <v>18861.5</v>
      </c>
      <c r="S4444">
        <f>Table1[[#This Row],[OrderQuantity]]*Table1[[#This Row],[UnitPrice]]*(1-Table1[[#This Row],[DiscountApplied]]) - (Table1[[#This Row],[OrderQuantity]]*Table1[[#This Row],[UnitCost]])</f>
        <v>9585.36</v>
      </c>
      <c r="T4444">
        <f>DATEDIF(Table1[[#This Row],[ShipDate]],Table1[[#This Row],[DeliveryDate]],"d")</f>
        <v>4</v>
      </c>
      <c r="U4444" t="str">
        <f t="shared" si="139"/>
        <v>On Time</v>
      </c>
    </row>
    <row r="4445" spans="1:21" x14ac:dyDescent="0.3">
      <c r="A4445" t="str">
        <f t="shared" si="138"/>
        <v>SO-004544</v>
      </c>
      <c r="B4445" t="s">
        <v>2</v>
      </c>
      <c r="C4445" t="s">
        <v>10</v>
      </c>
      <c r="D4445" s="1">
        <v>43700</v>
      </c>
      <c r="E4445" s="1">
        <v>43782</v>
      </c>
      <c r="F4445" s="1">
        <v>43790</v>
      </c>
      <c r="G4445" s="1">
        <v>43791</v>
      </c>
      <c r="H4445" t="s">
        <v>54</v>
      </c>
      <c r="I4445">
        <v>21</v>
      </c>
      <c r="J4445">
        <v>16</v>
      </c>
      <c r="K4445">
        <v>94</v>
      </c>
      <c r="L4445">
        <v>37</v>
      </c>
      <c r="M4445">
        <v>6</v>
      </c>
      <c r="N4445">
        <v>0.08</v>
      </c>
      <c r="O4445">
        <v>1206</v>
      </c>
      <c r="P4445">
        <v>2412</v>
      </c>
      <c r="Q4445">
        <f>Table1[[#This Row],[OrderQuantity]]*Table1[[#This Row],[UnitPrice]]</f>
        <v>14472</v>
      </c>
      <c r="R4445">
        <f>Table1[[#This Row],[OrderQuantity]]*Table1[[#This Row],[UnitCost]]</f>
        <v>7236</v>
      </c>
      <c r="S4445">
        <f>Table1[[#This Row],[OrderQuantity]]*Table1[[#This Row],[UnitPrice]]*(1-Table1[[#This Row],[DiscountApplied]]) - (Table1[[#This Row],[OrderQuantity]]*Table1[[#This Row],[UnitCost]])</f>
        <v>6078.24</v>
      </c>
      <c r="T4445">
        <f>DATEDIF(Table1[[#This Row],[ShipDate]],Table1[[#This Row],[DeliveryDate]],"d")</f>
        <v>1</v>
      </c>
      <c r="U4445" t="str">
        <f t="shared" si="139"/>
        <v>On Time</v>
      </c>
    </row>
    <row r="4446" spans="1:21" x14ac:dyDescent="0.3">
      <c r="A4446" t="str">
        <f t="shared" si="138"/>
        <v>SO-004545</v>
      </c>
      <c r="B4446" t="s">
        <v>4</v>
      </c>
      <c r="C4446" t="s">
        <v>10</v>
      </c>
      <c r="D4446" s="1">
        <v>43700</v>
      </c>
      <c r="E4446" s="1">
        <v>43782</v>
      </c>
      <c r="F4446" s="1">
        <v>43798</v>
      </c>
      <c r="G4446" s="1">
        <v>43806</v>
      </c>
      <c r="H4446" t="s">
        <v>54</v>
      </c>
      <c r="I4446">
        <v>14</v>
      </c>
      <c r="J4446">
        <v>23</v>
      </c>
      <c r="K4446">
        <v>135</v>
      </c>
      <c r="L4446">
        <v>13</v>
      </c>
      <c r="M4446">
        <v>8</v>
      </c>
      <c r="N4446">
        <v>0.1</v>
      </c>
      <c r="O4446">
        <v>695.06</v>
      </c>
      <c r="P4446">
        <v>891.1</v>
      </c>
      <c r="Q4446">
        <f>Table1[[#This Row],[OrderQuantity]]*Table1[[#This Row],[UnitPrice]]</f>
        <v>7128.8</v>
      </c>
      <c r="R4446">
        <f>Table1[[#This Row],[OrderQuantity]]*Table1[[#This Row],[UnitCost]]</f>
        <v>5560.48</v>
      </c>
      <c r="S4446">
        <f>Table1[[#This Row],[OrderQuantity]]*Table1[[#This Row],[UnitPrice]]*(1-Table1[[#This Row],[DiscountApplied]]) - (Table1[[#This Row],[OrderQuantity]]*Table1[[#This Row],[UnitCost]])</f>
        <v>855.44000000000051</v>
      </c>
      <c r="T4446">
        <f>DATEDIF(Table1[[#This Row],[ShipDate]],Table1[[#This Row],[DeliveryDate]],"d")</f>
        <v>8</v>
      </c>
      <c r="U4446" t="str">
        <f t="shared" si="139"/>
        <v>Late</v>
      </c>
    </row>
    <row r="4447" spans="1:21" x14ac:dyDescent="0.3">
      <c r="A4447" t="str">
        <f t="shared" si="138"/>
        <v>SO-004546</v>
      </c>
      <c r="B4447" t="s">
        <v>2</v>
      </c>
      <c r="C4447" t="s">
        <v>9</v>
      </c>
      <c r="D4447" s="1">
        <v>43700</v>
      </c>
      <c r="E4447" s="1">
        <v>43782</v>
      </c>
      <c r="F4447" s="1">
        <v>43784</v>
      </c>
      <c r="G4447" s="1">
        <v>43789</v>
      </c>
      <c r="H4447" t="s">
        <v>54</v>
      </c>
      <c r="I4447">
        <v>22</v>
      </c>
      <c r="J4447">
        <v>41</v>
      </c>
      <c r="K4447">
        <v>70</v>
      </c>
      <c r="L4447">
        <v>31</v>
      </c>
      <c r="M4447">
        <v>7</v>
      </c>
      <c r="N4447">
        <v>0.2</v>
      </c>
      <c r="O4447">
        <v>1655.17</v>
      </c>
      <c r="P4447">
        <v>2586.1999999999998</v>
      </c>
      <c r="Q4447">
        <f>Table1[[#This Row],[OrderQuantity]]*Table1[[#This Row],[UnitPrice]]</f>
        <v>18103.399999999998</v>
      </c>
      <c r="R4447">
        <f>Table1[[#This Row],[OrderQuantity]]*Table1[[#This Row],[UnitCost]]</f>
        <v>11586.19</v>
      </c>
      <c r="S4447">
        <f>Table1[[#This Row],[OrderQuantity]]*Table1[[#This Row],[UnitPrice]]*(1-Table1[[#This Row],[DiscountApplied]]) - (Table1[[#This Row],[OrderQuantity]]*Table1[[#This Row],[UnitCost]])</f>
        <v>2896.5299999999988</v>
      </c>
      <c r="T4447">
        <f>DATEDIF(Table1[[#This Row],[ShipDate]],Table1[[#This Row],[DeliveryDate]],"d")</f>
        <v>5</v>
      </c>
      <c r="U4447" t="str">
        <f t="shared" si="139"/>
        <v>On Time</v>
      </c>
    </row>
    <row r="4448" spans="1:21" x14ac:dyDescent="0.3">
      <c r="A4448" t="str">
        <f t="shared" si="138"/>
        <v>SO-004547</v>
      </c>
      <c r="B4448" t="s">
        <v>3</v>
      </c>
      <c r="C4448" t="s">
        <v>10</v>
      </c>
      <c r="D4448" s="1">
        <v>43700</v>
      </c>
      <c r="E4448" s="1">
        <v>43782</v>
      </c>
      <c r="F4448" s="1">
        <v>43798</v>
      </c>
      <c r="G4448" s="1">
        <v>43806</v>
      </c>
      <c r="H4448" t="s">
        <v>54</v>
      </c>
      <c r="I4448">
        <v>9</v>
      </c>
      <c r="J4448">
        <v>9</v>
      </c>
      <c r="K4448">
        <v>158</v>
      </c>
      <c r="L4448">
        <v>20</v>
      </c>
      <c r="M4448">
        <v>3</v>
      </c>
      <c r="N4448">
        <v>0.08</v>
      </c>
      <c r="O4448">
        <v>569.5</v>
      </c>
      <c r="P4448">
        <v>1139</v>
      </c>
      <c r="Q4448">
        <f>Table1[[#This Row],[OrderQuantity]]*Table1[[#This Row],[UnitPrice]]</f>
        <v>3417</v>
      </c>
      <c r="R4448">
        <f>Table1[[#This Row],[OrderQuantity]]*Table1[[#This Row],[UnitCost]]</f>
        <v>1708.5</v>
      </c>
      <c r="S4448">
        <f>Table1[[#This Row],[OrderQuantity]]*Table1[[#This Row],[UnitPrice]]*(1-Table1[[#This Row],[DiscountApplied]]) - (Table1[[#This Row],[OrderQuantity]]*Table1[[#This Row],[UnitCost]])</f>
        <v>1435.1400000000003</v>
      </c>
      <c r="T4448">
        <f>DATEDIF(Table1[[#This Row],[ShipDate]],Table1[[#This Row],[DeliveryDate]],"d")</f>
        <v>8</v>
      </c>
      <c r="U4448" t="str">
        <f t="shared" si="139"/>
        <v>Late</v>
      </c>
    </row>
    <row r="4449" spans="1:21" x14ac:dyDescent="0.3">
      <c r="A4449" t="str">
        <f t="shared" si="138"/>
        <v>SO-004548</v>
      </c>
      <c r="B4449" t="s">
        <v>4</v>
      </c>
      <c r="C4449" t="s">
        <v>13</v>
      </c>
      <c r="D4449" s="1">
        <v>43700</v>
      </c>
      <c r="E4449" s="1">
        <v>43782</v>
      </c>
      <c r="F4449" s="1">
        <v>43793</v>
      </c>
      <c r="G4449" s="1">
        <v>43802</v>
      </c>
      <c r="H4449" t="s">
        <v>54</v>
      </c>
      <c r="I4449">
        <v>17</v>
      </c>
      <c r="J4449">
        <v>33</v>
      </c>
      <c r="K4449">
        <v>12</v>
      </c>
      <c r="L4449">
        <v>3</v>
      </c>
      <c r="M4449">
        <v>5</v>
      </c>
      <c r="N4449">
        <v>0.4</v>
      </c>
      <c r="O4449">
        <v>4143.41</v>
      </c>
      <c r="P4449">
        <v>6277.9</v>
      </c>
      <c r="Q4449">
        <f>Table1[[#This Row],[OrderQuantity]]*Table1[[#This Row],[UnitPrice]]</f>
        <v>31389.5</v>
      </c>
      <c r="R4449">
        <f>Table1[[#This Row],[OrderQuantity]]*Table1[[#This Row],[UnitCost]]</f>
        <v>20717.05</v>
      </c>
      <c r="S4449">
        <f>Table1[[#This Row],[OrderQuantity]]*Table1[[#This Row],[UnitPrice]]*(1-Table1[[#This Row],[DiscountApplied]]) - (Table1[[#This Row],[OrderQuantity]]*Table1[[#This Row],[UnitCost]])</f>
        <v>-1883.3499999999985</v>
      </c>
      <c r="T4449">
        <f>DATEDIF(Table1[[#This Row],[ShipDate]],Table1[[#This Row],[DeliveryDate]],"d")</f>
        <v>9</v>
      </c>
      <c r="U4449" t="str">
        <f t="shared" si="139"/>
        <v>Late</v>
      </c>
    </row>
    <row r="4450" spans="1:21" x14ac:dyDescent="0.3">
      <c r="A4450" t="str">
        <f t="shared" si="138"/>
        <v>SO-004549</v>
      </c>
      <c r="B4450" t="s">
        <v>4</v>
      </c>
      <c r="C4450" t="s">
        <v>8</v>
      </c>
      <c r="D4450" s="1">
        <v>43700</v>
      </c>
      <c r="E4450" s="1">
        <v>43782</v>
      </c>
      <c r="F4450" s="1">
        <v>43789</v>
      </c>
      <c r="G4450" s="1">
        <v>43796</v>
      </c>
      <c r="H4450" t="s">
        <v>54</v>
      </c>
      <c r="I4450">
        <v>16</v>
      </c>
      <c r="J4450">
        <v>36</v>
      </c>
      <c r="K4450">
        <v>353</v>
      </c>
      <c r="L4450">
        <v>10</v>
      </c>
      <c r="M4450">
        <v>6</v>
      </c>
      <c r="N4450">
        <v>0.08</v>
      </c>
      <c r="O4450">
        <v>2046.78</v>
      </c>
      <c r="P4450">
        <v>4013.3</v>
      </c>
      <c r="Q4450">
        <f>Table1[[#This Row],[OrderQuantity]]*Table1[[#This Row],[UnitPrice]]</f>
        <v>24079.800000000003</v>
      </c>
      <c r="R4450">
        <f>Table1[[#This Row],[OrderQuantity]]*Table1[[#This Row],[UnitCost]]</f>
        <v>12280.68</v>
      </c>
      <c r="S4450">
        <f>Table1[[#This Row],[OrderQuantity]]*Table1[[#This Row],[UnitPrice]]*(1-Table1[[#This Row],[DiscountApplied]]) - (Table1[[#This Row],[OrderQuantity]]*Table1[[#This Row],[UnitCost]])</f>
        <v>9872.7360000000044</v>
      </c>
      <c r="T4450">
        <f>DATEDIF(Table1[[#This Row],[ShipDate]],Table1[[#This Row],[DeliveryDate]],"d")</f>
        <v>7</v>
      </c>
      <c r="U4450" t="str">
        <f t="shared" si="139"/>
        <v>On Time</v>
      </c>
    </row>
    <row r="4451" spans="1:21" x14ac:dyDescent="0.3">
      <c r="A4451" t="str">
        <f t="shared" si="138"/>
        <v>SO-004550</v>
      </c>
      <c r="B4451" t="s">
        <v>2</v>
      </c>
      <c r="C4451" t="s">
        <v>8</v>
      </c>
      <c r="D4451" s="1">
        <v>43700</v>
      </c>
      <c r="E4451" s="1">
        <v>43783</v>
      </c>
      <c r="F4451" s="1">
        <v>43799</v>
      </c>
      <c r="G4451" s="1">
        <v>43809</v>
      </c>
      <c r="H4451" t="s">
        <v>54</v>
      </c>
      <c r="I4451">
        <v>24</v>
      </c>
      <c r="J4451">
        <v>26</v>
      </c>
      <c r="K4451">
        <v>335</v>
      </c>
      <c r="L4451">
        <v>35</v>
      </c>
      <c r="M4451">
        <v>7</v>
      </c>
      <c r="N4451">
        <v>0.15</v>
      </c>
      <c r="O4451">
        <v>2573</v>
      </c>
      <c r="P4451">
        <v>5045.1000000000004</v>
      </c>
      <c r="Q4451">
        <f>Table1[[#This Row],[OrderQuantity]]*Table1[[#This Row],[UnitPrice]]</f>
        <v>35315.700000000004</v>
      </c>
      <c r="R4451">
        <f>Table1[[#This Row],[OrderQuantity]]*Table1[[#This Row],[UnitCost]]</f>
        <v>18011</v>
      </c>
      <c r="S4451">
        <f>Table1[[#This Row],[OrderQuantity]]*Table1[[#This Row],[UnitPrice]]*(1-Table1[[#This Row],[DiscountApplied]]) - (Table1[[#This Row],[OrderQuantity]]*Table1[[#This Row],[UnitCost]])</f>
        <v>12007.345000000001</v>
      </c>
      <c r="T4451">
        <f>DATEDIF(Table1[[#This Row],[ShipDate]],Table1[[#This Row],[DeliveryDate]],"d")</f>
        <v>10</v>
      </c>
      <c r="U4451" t="str">
        <f t="shared" si="139"/>
        <v>Late</v>
      </c>
    </row>
    <row r="4452" spans="1:21" x14ac:dyDescent="0.3">
      <c r="A4452" t="str">
        <f t="shared" si="138"/>
        <v>SO-004551</v>
      </c>
      <c r="B4452" t="s">
        <v>4</v>
      </c>
      <c r="C4452" t="s">
        <v>13</v>
      </c>
      <c r="D4452" s="1">
        <v>43600</v>
      </c>
      <c r="E4452" s="1">
        <v>43783</v>
      </c>
      <c r="F4452" s="1">
        <v>43798</v>
      </c>
      <c r="G4452" s="1">
        <v>43800</v>
      </c>
      <c r="H4452" t="s">
        <v>54</v>
      </c>
      <c r="I4452">
        <v>18</v>
      </c>
      <c r="J4452">
        <v>42</v>
      </c>
      <c r="K4452">
        <v>13</v>
      </c>
      <c r="L4452">
        <v>30</v>
      </c>
      <c r="M4452">
        <v>1</v>
      </c>
      <c r="N4452">
        <v>0.15</v>
      </c>
      <c r="O4452">
        <v>1154.08</v>
      </c>
      <c r="P4452">
        <v>1775.5</v>
      </c>
      <c r="Q4452">
        <f>Table1[[#This Row],[OrderQuantity]]*Table1[[#This Row],[UnitPrice]]</f>
        <v>1775.5</v>
      </c>
      <c r="R4452">
        <f>Table1[[#This Row],[OrderQuantity]]*Table1[[#This Row],[UnitCost]]</f>
        <v>1154.08</v>
      </c>
      <c r="S4452">
        <f>Table1[[#This Row],[OrderQuantity]]*Table1[[#This Row],[UnitPrice]]*(1-Table1[[#This Row],[DiscountApplied]]) - (Table1[[#This Row],[OrderQuantity]]*Table1[[#This Row],[UnitCost]])</f>
        <v>355.09500000000003</v>
      </c>
      <c r="T4452">
        <f>DATEDIF(Table1[[#This Row],[ShipDate]],Table1[[#This Row],[DeliveryDate]],"d")</f>
        <v>2</v>
      </c>
      <c r="U4452" t="str">
        <f t="shared" si="139"/>
        <v>On Time</v>
      </c>
    </row>
    <row r="4453" spans="1:21" x14ac:dyDescent="0.3">
      <c r="A4453" t="str">
        <f t="shared" si="138"/>
        <v>SO-004552</v>
      </c>
      <c r="B4453" t="s">
        <v>3</v>
      </c>
      <c r="C4453" t="s">
        <v>9</v>
      </c>
      <c r="D4453" s="1">
        <v>43600</v>
      </c>
      <c r="E4453" s="1">
        <v>43783</v>
      </c>
      <c r="F4453" s="1">
        <v>43808</v>
      </c>
      <c r="G4453" s="1">
        <v>43812</v>
      </c>
      <c r="H4453" t="s">
        <v>54</v>
      </c>
      <c r="I4453">
        <v>11</v>
      </c>
      <c r="J4453">
        <v>38</v>
      </c>
      <c r="K4453">
        <v>65</v>
      </c>
      <c r="L4453">
        <v>4</v>
      </c>
      <c r="M4453">
        <v>8</v>
      </c>
      <c r="N4453">
        <v>0.05</v>
      </c>
      <c r="O4453">
        <v>923.26</v>
      </c>
      <c r="P4453">
        <v>1742</v>
      </c>
      <c r="Q4453">
        <f>Table1[[#This Row],[OrderQuantity]]*Table1[[#This Row],[UnitPrice]]</f>
        <v>13936</v>
      </c>
      <c r="R4453">
        <f>Table1[[#This Row],[OrderQuantity]]*Table1[[#This Row],[UnitCost]]</f>
        <v>7386.08</v>
      </c>
      <c r="S4453">
        <f>Table1[[#This Row],[OrderQuantity]]*Table1[[#This Row],[UnitPrice]]*(1-Table1[[#This Row],[DiscountApplied]]) - (Table1[[#This Row],[OrderQuantity]]*Table1[[#This Row],[UnitCost]])</f>
        <v>5853.119999999999</v>
      </c>
      <c r="T4453">
        <f>DATEDIF(Table1[[#This Row],[ShipDate]],Table1[[#This Row],[DeliveryDate]],"d")</f>
        <v>4</v>
      </c>
      <c r="U4453" t="str">
        <f t="shared" si="139"/>
        <v>On Time</v>
      </c>
    </row>
    <row r="4454" spans="1:21" x14ac:dyDescent="0.3">
      <c r="A4454" t="str">
        <f t="shared" si="138"/>
        <v>SO-004553</v>
      </c>
      <c r="B4454" t="s">
        <v>3</v>
      </c>
      <c r="C4454" t="s">
        <v>8</v>
      </c>
      <c r="D4454" s="1">
        <v>43700</v>
      </c>
      <c r="E4454" s="1">
        <v>43783</v>
      </c>
      <c r="F4454" s="1">
        <v>43808</v>
      </c>
      <c r="G4454" s="1">
        <v>43818</v>
      </c>
      <c r="H4454" t="s">
        <v>54</v>
      </c>
      <c r="I4454">
        <v>3</v>
      </c>
      <c r="J4454">
        <v>26</v>
      </c>
      <c r="K4454">
        <v>329</v>
      </c>
      <c r="L4454">
        <v>17</v>
      </c>
      <c r="M4454">
        <v>3</v>
      </c>
      <c r="N4454">
        <v>0.05</v>
      </c>
      <c r="O4454">
        <v>83.55</v>
      </c>
      <c r="P4454">
        <v>194.3</v>
      </c>
      <c r="Q4454">
        <f>Table1[[#This Row],[OrderQuantity]]*Table1[[#This Row],[UnitPrice]]</f>
        <v>582.90000000000009</v>
      </c>
      <c r="R4454">
        <f>Table1[[#This Row],[OrderQuantity]]*Table1[[#This Row],[UnitCost]]</f>
        <v>250.64999999999998</v>
      </c>
      <c r="S4454">
        <f>Table1[[#This Row],[OrderQuantity]]*Table1[[#This Row],[UnitPrice]]*(1-Table1[[#This Row],[DiscountApplied]]) - (Table1[[#This Row],[OrderQuantity]]*Table1[[#This Row],[UnitCost]])</f>
        <v>303.10500000000013</v>
      </c>
      <c r="T4454">
        <f>DATEDIF(Table1[[#This Row],[ShipDate]],Table1[[#This Row],[DeliveryDate]],"d")</f>
        <v>10</v>
      </c>
      <c r="U4454" t="str">
        <f t="shared" si="139"/>
        <v>Late</v>
      </c>
    </row>
    <row r="4455" spans="1:21" x14ac:dyDescent="0.3">
      <c r="A4455" t="str">
        <f t="shared" si="138"/>
        <v>SO-004554</v>
      </c>
      <c r="B4455" t="s">
        <v>2</v>
      </c>
      <c r="C4455" t="s">
        <v>9</v>
      </c>
      <c r="D4455" s="1">
        <v>43700</v>
      </c>
      <c r="E4455" s="1">
        <v>43783</v>
      </c>
      <c r="F4455" s="1">
        <v>43800</v>
      </c>
      <c r="G4455" s="1">
        <v>43806</v>
      </c>
      <c r="H4455" t="s">
        <v>54</v>
      </c>
      <c r="I4455">
        <v>22</v>
      </c>
      <c r="J4455">
        <v>2</v>
      </c>
      <c r="K4455">
        <v>84</v>
      </c>
      <c r="L4455">
        <v>41</v>
      </c>
      <c r="M4455">
        <v>8</v>
      </c>
      <c r="N4455">
        <v>0.08</v>
      </c>
      <c r="O4455">
        <v>1452.02</v>
      </c>
      <c r="P4455">
        <v>1728.6</v>
      </c>
      <c r="Q4455">
        <f>Table1[[#This Row],[OrderQuantity]]*Table1[[#This Row],[UnitPrice]]</f>
        <v>13828.8</v>
      </c>
      <c r="R4455">
        <f>Table1[[#This Row],[OrderQuantity]]*Table1[[#This Row],[UnitCost]]</f>
        <v>11616.16</v>
      </c>
      <c r="S4455">
        <f>Table1[[#This Row],[OrderQuantity]]*Table1[[#This Row],[UnitPrice]]*(1-Table1[[#This Row],[DiscountApplied]]) - (Table1[[#This Row],[OrderQuantity]]*Table1[[#This Row],[UnitCost]])</f>
        <v>1106.3359999999993</v>
      </c>
      <c r="T4455">
        <f>DATEDIF(Table1[[#This Row],[ShipDate]],Table1[[#This Row],[DeliveryDate]],"d")</f>
        <v>6</v>
      </c>
      <c r="U4455" t="str">
        <f t="shared" si="139"/>
        <v>On Time</v>
      </c>
    </row>
    <row r="4456" spans="1:21" x14ac:dyDescent="0.3">
      <c r="A4456" t="str">
        <f t="shared" si="138"/>
        <v>SO-004555</v>
      </c>
      <c r="B4456" t="s">
        <v>3</v>
      </c>
      <c r="C4456" t="s">
        <v>8</v>
      </c>
      <c r="D4456" s="1">
        <v>43700</v>
      </c>
      <c r="E4456" s="1">
        <v>43783</v>
      </c>
      <c r="F4456" s="1">
        <v>43800</v>
      </c>
      <c r="G4456" s="1">
        <v>43809</v>
      </c>
      <c r="H4456" t="s">
        <v>54</v>
      </c>
      <c r="I4456">
        <v>10</v>
      </c>
      <c r="J4456">
        <v>38</v>
      </c>
      <c r="K4456">
        <v>353</v>
      </c>
      <c r="L4456">
        <v>37</v>
      </c>
      <c r="M4456">
        <v>4</v>
      </c>
      <c r="N4456">
        <v>0.4</v>
      </c>
      <c r="O4456">
        <v>68.680000000000007</v>
      </c>
      <c r="P4456">
        <v>167.5</v>
      </c>
      <c r="Q4456">
        <f>Table1[[#This Row],[OrderQuantity]]*Table1[[#This Row],[UnitPrice]]</f>
        <v>670</v>
      </c>
      <c r="R4456">
        <f>Table1[[#This Row],[OrderQuantity]]*Table1[[#This Row],[UnitCost]]</f>
        <v>274.72000000000003</v>
      </c>
      <c r="S4456">
        <f>Table1[[#This Row],[OrderQuantity]]*Table1[[#This Row],[UnitPrice]]*(1-Table1[[#This Row],[DiscountApplied]]) - (Table1[[#This Row],[OrderQuantity]]*Table1[[#This Row],[UnitCost]])</f>
        <v>127.27999999999997</v>
      </c>
      <c r="T4456">
        <f>DATEDIF(Table1[[#This Row],[ShipDate]],Table1[[#This Row],[DeliveryDate]],"d")</f>
        <v>9</v>
      </c>
      <c r="U4456" t="str">
        <f t="shared" si="139"/>
        <v>Late</v>
      </c>
    </row>
    <row r="4457" spans="1:21" x14ac:dyDescent="0.3">
      <c r="A4457" t="str">
        <f t="shared" si="138"/>
        <v>SO-004556</v>
      </c>
      <c r="B4457" t="s">
        <v>3</v>
      </c>
      <c r="C4457" t="s">
        <v>13</v>
      </c>
      <c r="D4457" s="1">
        <v>43700</v>
      </c>
      <c r="E4457" s="1">
        <v>43783</v>
      </c>
      <c r="F4457" s="1">
        <v>43809</v>
      </c>
      <c r="G4457" s="1">
        <v>43815</v>
      </c>
      <c r="H4457" t="s">
        <v>54</v>
      </c>
      <c r="I4457">
        <v>1</v>
      </c>
      <c r="J4457">
        <v>37</v>
      </c>
      <c r="K4457">
        <v>6</v>
      </c>
      <c r="L4457">
        <v>19</v>
      </c>
      <c r="M4457">
        <v>3</v>
      </c>
      <c r="N4457">
        <v>0.08</v>
      </c>
      <c r="O4457">
        <v>1013.04</v>
      </c>
      <c r="P4457">
        <v>1876</v>
      </c>
      <c r="Q4457">
        <f>Table1[[#This Row],[OrderQuantity]]*Table1[[#This Row],[UnitPrice]]</f>
        <v>5628</v>
      </c>
      <c r="R4457">
        <f>Table1[[#This Row],[OrderQuantity]]*Table1[[#This Row],[UnitCost]]</f>
        <v>3039.12</v>
      </c>
      <c r="S4457">
        <f>Table1[[#This Row],[OrderQuantity]]*Table1[[#This Row],[UnitPrice]]*(1-Table1[[#This Row],[DiscountApplied]]) - (Table1[[#This Row],[OrderQuantity]]*Table1[[#This Row],[UnitCost]])</f>
        <v>2138.6400000000003</v>
      </c>
      <c r="T4457">
        <f>DATEDIF(Table1[[#This Row],[ShipDate]],Table1[[#This Row],[DeliveryDate]],"d")</f>
        <v>6</v>
      </c>
      <c r="U4457" t="str">
        <f t="shared" si="139"/>
        <v>On Time</v>
      </c>
    </row>
    <row r="4458" spans="1:21" x14ac:dyDescent="0.3">
      <c r="A4458" t="str">
        <f t="shared" si="138"/>
        <v>SO-004557</v>
      </c>
      <c r="B4458" t="s">
        <v>3</v>
      </c>
      <c r="C4458" t="s">
        <v>11</v>
      </c>
      <c r="D4458" s="1">
        <v>43700</v>
      </c>
      <c r="E4458" s="1">
        <v>43783</v>
      </c>
      <c r="F4458" s="1">
        <v>43786</v>
      </c>
      <c r="G4458" s="1">
        <v>43790</v>
      </c>
      <c r="H4458" t="s">
        <v>54</v>
      </c>
      <c r="I4458">
        <v>3</v>
      </c>
      <c r="J4458">
        <v>31</v>
      </c>
      <c r="K4458">
        <v>286</v>
      </c>
      <c r="L4458">
        <v>18</v>
      </c>
      <c r="M4458">
        <v>7</v>
      </c>
      <c r="N4458">
        <v>0.08</v>
      </c>
      <c r="O4458">
        <v>5059.84</v>
      </c>
      <c r="P4458">
        <v>6324.8</v>
      </c>
      <c r="Q4458">
        <f>Table1[[#This Row],[OrderQuantity]]*Table1[[#This Row],[UnitPrice]]</f>
        <v>44273.599999999999</v>
      </c>
      <c r="R4458">
        <f>Table1[[#This Row],[OrderQuantity]]*Table1[[#This Row],[UnitCost]]</f>
        <v>35418.880000000005</v>
      </c>
      <c r="S4458">
        <f>Table1[[#This Row],[OrderQuantity]]*Table1[[#This Row],[UnitPrice]]*(1-Table1[[#This Row],[DiscountApplied]]) - (Table1[[#This Row],[OrderQuantity]]*Table1[[#This Row],[UnitCost]])</f>
        <v>5312.8319999999949</v>
      </c>
      <c r="T4458">
        <f>DATEDIF(Table1[[#This Row],[ShipDate]],Table1[[#This Row],[DeliveryDate]],"d")</f>
        <v>4</v>
      </c>
      <c r="U4458" t="str">
        <f t="shared" si="139"/>
        <v>On Time</v>
      </c>
    </row>
    <row r="4459" spans="1:21" x14ac:dyDescent="0.3">
      <c r="A4459" t="str">
        <f t="shared" si="138"/>
        <v>SO-004558</v>
      </c>
      <c r="B4459" t="s">
        <v>3</v>
      </c>
      <c r="C4459" t="s">
        <v>12</v>
      </c>
      <c r="D4459" s="1">
        <v>43700</v>
      </c>
      <c r="E4459" s="1">
        <v>43783</v>
      </c>
      <c r="F4459" s="1">
        <v>43811</v>
      </c>
      <c r="G4459" s="1">
        <v>43819</v>
      </c>
      <c r="H4459" t="s">
        <v>54</v>
      </c>
      <c r="I4459">
        <v>8</v>
      </c>
      <c r="J4459">
        <v>44</v>
      </c>
      <c r="K4459">
        <v>237</v>
      </c>
      <c r="L4459">
        <v>6</v>
      </c>
      <c r="M4459">
        <v>2</v>
      </c>
      <c r="N4459">
        <v>0.05</v>
      </c>
      <c r="O4459">
        <v>1742.67</v>
      </c>
      <c r="P4459">
        <v>3872.6</v>
      </c>
      <c r="Q4459">
        <f>Table1[[#This Row],[OrderQuantity]]*Table1[[#This Row],[UnitPrice]]</f>
        <v>7745.2</v>
      </c>
      <c r="R4459">
        <f>Table1[[#This Row],[OrderQuantity]]*Table1[[#This Row],[UnitCost]]</f>
        <v>3485.34</v>
      </c>
      <c r="S4459">
        <f>Table1[[#This Row],[OrderQuantity]]*Table1[[#This Row],[UnitPrice]]*(1-Table1[[#This Row],[DiscountApplied]]) - (Table1[[#This Row],[OrderQuantity]]*Table1[[#This Row],[UnitCost]])</f>
        <v>3872.5999999999995</v>
      </c>
      <c r="T4459">
        <f>DATEDIF(Table1[[#This Row],[ShipDate]],Table1[[#This Row],[DeliveryDate]],"d")</f>
        <v>8</v>
      </c>
      <c r="U4459" t="str">
        <f t="shared" si="139"/>
        <v>Late</v>
      </c>
    </row>
    <row r="4460" spans="1:21" x14ac:dyDescent="0.3">
      <c r="A4460" t="str">
        <f t="shared" si="138"/>
        <v>SO-004559</v>
      </c>
      <c r="B4460" t="s">
        <v>4</v>
      </c>
      <c r="C4460" t="s">
        <v>11</v>
      </c>
      <c r="D4460" s="1">
        <v>43700</v>
      </c>
      <c r="E4460" s="1">
        <v>43783</v>
      </c>
      <c r="F4460" s="1">
        <v>43809</v>
      </c>
      <c r="G4460" s="1">
        <v>43814</v>
      </c>
      <c r="H4460" t="s">
        <v>54</v>
      </c>
      <c r="I4460">
        <v>17</v>
      </c>
      <c r="J4460">
        <v>5</v>
      </c>
      <c r="K4460">
        <v>280</v>
      </c>
      <c r="L4460">
        <v>12</v>
      </c>
      <c r="M4460">
        <v>3</v>
      </c>
      <c r="N4460">
        <v>0.4</v>
      </c>
      <c r="O4460">
        <v>365.89</v>
      </c>
      <c r="P4460">
        <v>850.9</v>
      </c>
      <c r="Q4460">
        <f>Table1[[#This Row],[OrderQuantity]]*Table1[[#This Row],[UnitPrice]]</f>
        <v>2552.6999999999998</v>
      </c>
      <c r="R4460">
        <f>Table1[[#This Row],[OrderQuantity]]*Table1[[#This Row],[UnitCost]]</f>
        <v>1097.67</v>
      </c>
      <c r="S4460">
        <f>Table1[[#This Row],[OrderQuantity]]*Table1[[#This Row],[UnitPrice]]*(1-Table1[[#This Row],[DiscountApplied]]) - (Table1[[#This Row],[OrderQuantity]]*Table1[[#This Row],[UnitCost]])</f>
        <v>433.94999999999982</v>
      </c>
      <c r="T4460">
        <f>DATEDIF(Table1[[#This Row],[ShipDate]],Table1[[#This Row],[DeliveryDate]],"d")</f>
        <v>5</v>
      </c>
      <c r="U4460" t="str">
        <f t="shared" si="139"/>
        <v>On Time</v>
      </c>
    </row>
    <row r="4461" spans="1:21" x14ac:dyDescent="0.3">
      <c r="A4461" t="str">
        <f t="shared" si="138"/>
        <v>SO-004560</v>
      </c>
      <c r="B4461" t="s">
        <v>3</v>
      </c>
      <c r="C4461" t="s">
        <v>12</v>
      </c>
      <c r="D4461" s="1">
        <v>43700</v>
      </c>
      <c r="E4461" s="1">
        <v>43783</v>
      </c>
      <c r="F4461" s="1">
        <v>43797</v>
      </c>
      <c r="G4461" s="1">
        <v>43807</v>
      </c>
      <c r="H4461" t="s">
        <v>54</v>
      </c>
      <c r="I4461">
        <v>2</v>
      </c>
      <c r="J4461">
        <v>22</v>
      </c>
      <c r="K4461">
        <v>259</v>
      </c>
      <c r="L4461">
        <v>18</v>
      </c>
      <c r="M4461">
        <v>8</v>
      </c>
      <c r="N4461">
        <v>0.05</v>
      </c>
      <c r="O4461">
        <v>2032.78</v>
      </c>
      <c r="P4461">
        <v>2479</v>
      </c>
      <c r="Q4461">
        <f>Table1[[#This Row],[OrderQuantity]]*Table1[[#This Row],[UnitPrice]]</f>
        <v>19832</v>
      </c>
      <c r="R4461">
        <f>Table1[[#This Row],[OrderQuantity]]*Table1[[#This Row],[UnitCost]]</f>
        <v>16262.24</v>
      </c>
      <c r="S4461">
        <f>Table1[[#This Row],[OrderQuantity]]*Table1[[#This Row],[UnitPrice]]*(1-Table1[[#This Row],[DiscountApplied]]) - (Table1[[#This Row],[OrderQuantity]]*Table1[[#This Row],[UnitCost]])</f>
        <v>2578.159999999998</v>
      </c>
      <c r="T4461">
        <f>DATEDIF(Table1[[#This Row],[ShipDate]],Table1[[#This Row],[DeliveryDate]],"d")</f>
        <v>10</v>
      </c>
      <c r="U4461" t="str">
        <f t="shared" si="139"/>
        <v>Late</v>
      </c>
    </row>
    <row r="4462" spans="1:21" x14ac:dyDescent="0.3">
      <c r="A4462" t="str">
        <f t="shared" si="138"/>
        <v>SO-004561</v>
      </c>
      <c r="B4462" t="s">
        <v>2</v>
      </c>
      <c r="C4462" t="s">
        <v>12</v>
      </c>
      <c r="D4462" s="1">
        <v>43700</v>
      </c>
      <c r="E4462" s="1">
        <v>43783</v>
      </c>
      <c r="F4462" s="1">
        <v>43800</v>
      </c>
      <c r="G4462" s="1">
        <v>43807</v>
      </c>
      <c r="H4462" t="s">
        <v>54</v>
      </c>
      <c r="I4462">
        <v>22</v>
      </c>
      <c r="J4462">
        <v>27</v>
      </c>
      <c r="K4462">
        <v>253</v>
      </c>
      <c r="L4462">
        <v>23</v>
      </c>
      <c r="M4462">
        <v>3</v>
      </c>
      <c r="N4462">
        <v>0.15</v>
      </c>
      <c r="O4462">
        <v>2550.29</v>
      </c>
      <c r="P4462">
        <v>5313.1</v>
      </c>
      <c r="Q4462">
        <f>Table1[[#This Row],[OrderQuantity]]*Table1[[#This Row],[UnitPrice]]</f>
        <v>15939.300000000001</v>
      </c>
      <c r="R4462">
        <f>Table1[[#This Row],[OrderQuantity]]*Table1[[#This Row],[UnitCost]]</f>
        <v>7650.87</v>
      </c>
      <c r="S4462">
        <f>Table1[[#This Row],[OrderQuantity]]*Table1[[#This Row],[UnitPrice]]*(1-Table1[[#This Row],[DiscountApplied]]) - (Table1[[#This Row],[OrderQuantity]]*Table1[[#This Row],[UnitCost]])</f>
        <v>5897.5350000000008</v>
      </c>
      <c r="T4462">
        <f>DATEDIF(Table1[[#This Row],[ShipDate]],Table1[[#This Row],[DeliveryDate]],"d")</f>
        <v>7</v>
      </c>
      <c r="U4462" t="str">
        <f t="shared" si="139"/>
        <v>On Time</v>
      </c>
    </row>
    <row r="4463" spans="1:21" x14ac:dyDescent="0.3">
      <c r="A4463" t="str">
        <f t="shared" si="138"/>
        <v>SO-004562</v>
      </c>
      <c r="B4463" t="s">
        <v>3</v>
      </c>
      <c r="C4463" t="s">
        <v>9</v>
      </c>
      <c r="D4463" s="1">
        <v>43700</v>
      </c>
      <c r="E4463" s="1">
        <v>43783</v>
      </c>
      <c r="F4463" s="1">
        <v>43801</v>
      </c>
      <c r="G4463" s="1">
        <v>43804</v>
      </c>
      <c r="H4463" t="s">
        <v>54</v>
      </c>
      <c r="I4463">
        <v>5</v>
      </c>
      <c r="J4463">
        <v>13</v>
      </c>
      <c r="K4463">
        <v>86</v>
      </c>
      <c r="L4463">
        <v>45</v>
      </c>
      <c r="M4463">
        <v>4</v>
      </c>
      <c r="N4463">
        <v>0.4</v>
      </c>
      <c r="O4463">
        <v>1277.0899999999999</v>
      </c>
      <c r="P4463">
        <v>2606.3000000000002</v>
      </c>
      <c r="Q4463">
        <f>Table1[[#This Row],[OrderQuantity]]*Table1[[#This Row],[UnitPrice]]</f>
        <v>10425.200000000001</v>
      </c>
      <c r="R4463">
        <f>Table1[[#This Row],[OrderQuantity]]*Table1[[#This Row],[UnitCost]]</f>
        <v>5108.3599999999997</v>
      </c>
      <c r="S4463">
        <f>Table1[[#This Row],[OrderQuantity]]*Table1[[#This Row],[UnitPrice]]*(1-Table1[[#This Row],[DiscountApplied]]) - (Table1[[#This Row],[OrderQuantity]]*Table1[[#This Row],[UnitCost]])</f>
        <v>1146.7600000000002</v>
      </c>
      <c r="T4463">
        <f>DATEDIF(Table1[[#This Row],[ShipDate]],Table1[[#This Row],[DeliveryDate]],"d")</f>
        <v>3</v>
      </c>
      <c r="U4463" t="str">
        <f t="shared" si="139"/>
        <v>On Time</v>
      </c>
    </row>
    <row r="4464" spans="1:21" x14ac:dyDescent="0.3">
      <c r="A4464" t="str">
        <f t="shared" si="138"/>
        <v>SO-004563</v>
      </c>
      <c r="B4464" t="s">
        <v>3</v>
      </c>
      <c r="C4464" t="s">
        <v>10</v>
      </c>
      <c r="D4464" s="1">
        <v>43700</v>
      </c>
      <c r="E4464" s="1">
        <v>43784</v>
      </c>
      <c r="F4464" s="1">
        <v>43799</v>
      </c>
      <c r="G4464" s="1">
        <v>43802</v>
      </c>
      <c r="H4464" t="s">
        <v>54</v>
      </c>
      <c r="I4464">
        <v>12</v>
      </c>
      <c r="J4464">
        <v>32</v>
      </c>
      <c r="K4464">
        <v>105</v>
      </c>
      <c r="L4464">
        <v>33</v>
      </c>
      <c r="M4464">
        <v>2</v>
      </c>
      <c r="N4464">
        <v>0.4</v>
      </c>
      <c r="O4464">
        <v>2189.36</v>
      </c>
      <c r="P4464">
        <v>5339.9</v>
      </c>
      <c r="Q4464">
        <f>Table1[[#This Row],[OrderQuantity]]*Table1[[#This Row],[UnitPrice]]</f>
        <v>10679.8</v>
      </c>
      <c r="R4464">
        <f>Table1[[#This Row],[OrderQuantity]]*Table1[[#This Row],[UnitCost]]</f>
        <v>4378.72</v>
      </c>
      <c r="S4464">
        <f>Table1[[#This Row],[OrderQuantity]]*Table1[[#This Row],[UnitPrice]]*(1-Table1[[#This Row],[DiscountApplied]]) - (Table1[[#This Row],[OrderQuantity]]*Table1[[#This Row],[UnitCost]])</f>
        <v>2029.1599999999989</v>
      </c>
      <c r="T4464">
        <f>DATEDIF(Table1[[#This Row],[ShipDate]],Table1[[#This Row],[DeliveryDate]],"d")</f>
        <v>3</v>
      </c>
      <c r="U4464" t="str">
        <f t="shared" si="139"/>
        <v>On Time</v>
      </c>
    </row>
    <row r="4465" spans="1:21" x14ac:dyDescent="0.3">
      <c r="A4465" t="str">
        <f t="shared" si="138"/>
        <v>SO-004564</v>
      </c>
      <c r="B4465" t="s">
        <v>4</v>
      </c>
      <c r="C4465" t="s">
        <v>10</v>
      </c>
      <c r="D4465" s="1">
        <v>43600</v>
      </c>
      <c r="E4465" s="1">
        <v>43784</v>
      </c>
      <c r="F4465" s="1">
        <v>43790</v>
      </c>
      <c r="G4465" s="1">
        <v>43798</v>
      </c>
      <c r="H4465" t="s">
        <v>54</v>
      </c>
      <c r="I4465">
        <v>18</v>
      </c>
      <c r="J4465">
        <v>43</v>
      </c>
      <c r="K4465">
        <v>188</v>
      </c>
      <c r="L4465">
        <v>30</v>
      </c>
      <c r="M4465">
        <v>6</v>
      </c>
      <c r="N4465">
        <v>0.05</v>
      </c>
      <c r="O4465">
        <v>1348.58</v>
      </c>
      <c r="P4465">
        <v>1983.2</v>
      </c>
      <c r="Q4465">
        <f>Table1[[#This Row],[OrderQuantity]]*Table1[[#This Row],[UnitPrice]]</f>
        <v>11899.2</v>
      </c>
      <c r="R4465">
        <f>Table1[[#This Row],[OrderQuantity]]*Table1[[#This Row],[UnitCost]]</f>
        <v>8091.48</v>
      </c>
      <c r="S4465">
        <f>Table1[[#This Row],[OrderQuantity]]*Table1[[#This Row],[UnitPrice]]*(1-Table1[[#This Row],[DiscountApplied]]) - (Table1[[#This Row],[OrderQuantity]]*Table1[[#This Row],[UnitCost]])</f>
        <v>3212.76</v>
      </c>
      <c r="T4465">
        <f>DATEDIF(Table1[[#This Row],[ShipDate]],Table1[[#This Row],[DeliveryDate]],"d")</f>
        <v>8</v>
      </c>
      <c r="U4465" t="str">
        <f t="shared" si="139"/>
        <v>Late</v>
      </c>
    </row>
    <row r="4466" spans="1:21" x14ac:dyDescent="0.3">
      <c r="A4466" t="str">
        <f t="shared" si="138"/>
        <v>SO-004565</v>
      </c>
      <c r="B4466" t="s">
        <v>4</v>
      </c>
      <c r="C4466" t="s">
        <v>10</v>
      </c>
      <c r="D4466" s="1">
        <v>43700</v>
      </c>
      <c r="E4466" s="1">
        <v>43784</v>
      </c>
      <c r="F4466" s="1">
        <v>43804</v>
      </c>
      <c r="G4466" s="1">
        <v>43812</v>
      </c>
      <c r="H4466" t="s">
        <v>54</v>
      </c>
      <c r="I4466">
        <v>14</v>
      </c>
      <c r="J4466">
        <v>19</v>
      </c>
      <c r="K4466">
        <v>142</v>
      </c>
      <c r="L4466">
        <v>6</v>
      </c>
      <c r="M4466">
        <v>3</v>
      </c>
      <c r="N4466">
        <v>0.05</v>
      </c>
      <c r="O4466">
        <v>1183.49</v>
      </c>
      <c r="P4466">
        <v>1715.2</v>
      </c>
      <c r="Q4466">
        <f>Table1[[#This Row],[OrderQuantity]]*Table1[[#This Row],[UnitPrice]]</f>
        <v>5145.6000000000004</v>
      </c>
      <c r="R4466">
        <f>Table1[[#This Row],[OrderQuantity]]*Table1[[#This Row],[UnitCost]]</f>
        <v>3550.4700000000003</v>
      </c>
      <c r="S4466">
        <f>Table1[[#This Row],[OrderQuantity]]*Table1[[#This Row],[UnitPrice]]*(1-Table1[[#This Row],[DiscountApplied]]) - (Table1[[#This Row],[OrderQuantity]]*Table1[[#This Row],[UnitCost]])</f>
        <v>1337.8499999999995</v>
      </c>
      <c r="T4466">
        <f>DATEDIF(Table1[[#This Row],[ShipDate]],Table1[[#This Row],[DeliveryDate]],"d")</f>
        <v>8</v>
      </c>
      <c r="U4466" t="str">
        <f t="shared" si="139"/>
        <v>Late</v>
      </c>
    </row>
    <row r="4467" spans="1:21" x14ac:dyDescent="0.3">
      <c r="A4467" t="str">
        <f t="shared" si="138"/>
        <v>SO-004566</v>
      </c>
      <c r="B4467" t="s">
        <v>5</v>
      </c>
      <c r="C4467" t="s">
        <v>13</v>
      </c>
      <c r="D4467" s="1">
        <v>43700</v>
      </c>
      <c r="E4467" s="1">
        <v>43784</v>
      </c>
      <c r="F4467" s="1">
        <v>43799</v>
      </c>
      <c r="G4467" s="1">
        <v>43808</v>
      </c>
      <c r="H4467" t="s">
        <v>54</v>
      </c>
      <c r="I4467">
        <v>27</v>
      </c>
      <c r="J4467">
        <v>40</v>
      </c>
      <c r="K4467">
        <v>10</v>
      </c>
      <c r="L4467">
        <v>1</v>
      </c>
      <c r="M4467">
        <v>6</v>
      </c>
      <c r="N4467">
        <v>0.3</v>
      </c>
      <c r="O4467">
        <v>2149.9</v>
      </c>
      <c r="P4467">
        <v>3839.1</v>
      </c>
      <c r="Q4467">
        <f>Table1[[#This Row],[OrderQuantity]]*Table1[[#This Row],[UnitPrice]]</f>
        <v>23034.6</v>
      </c>
      <c r="R4467">
        <f>Table1[[#This Row],[OrderQuantity]]*Table1[[#This Row],[UnitCost]]</f>
        <v>12899.400000000001</v>
      </c>
      <c r="S4467">
        <f>Table1[[#This Row],[OrderQuantity]]*Table1[[#This Row],[UnitPrice]]*(1-Table1[[#This Row],[DiscountApplied]]) - (Table1[[#This Row],[OrderQuantity]]*Table1[[#This Row],[UnitCost]])</f>
        <v>3224.8199999999961</v>
      </c>
      <c r="T4467">
        <f>DATEDIF(Table1[[#This Row],[ShipDate]],Table1[[#This Row],[DeliveryDate]],"d")</f>
        <v>9</v>
      </c>
      <c r="U4467" t="str">
        <f t="shared" si="139"/>
        <v>Late</v>
      </c>
    </row>
    <row r="4468" spans="1:21" x14ac:dyDescent="0.3">
      <c r="A4468" t="str">
        <f t="shared" si="138"/>
        <v>SO-004567</v>
      </c>
      <c r="B4468" t="s">
        <v>3</v>
      </c>
      <c r="C4468" t="s">
        <v>10</v>
      </c>
      <c r="D4468" s="1">
        <v>43600</v>
      </c>
      <c r="E4468" s="1">
        <v>43784</v>
      </c>
      <c r="F4468" s="1">
        <v>43811</v>
      </c>
      <c r="G4468" s="1">
        <v>43814</v>
      </c>
      <c r="H4468" t="s">
        <v>54</v>
      </c>
      <c r="I4468">
        <v>10</v>
      </c>
      <c r="J4468">
        <v>12</v>
      </c>
      <c r="K4468">
        <v>185</v>
      </c>
      <c r="L4468">
        <v>37</v>
      </c>
      <c r="M4468">
        <v>8</v>
      </c>
      <c r="N4468">
        <v>0.05</v>
      </c>
      <c r="O4468">
        <v>2276.12</v>
      </c>
      <c r="P4468">
        <v>3993.2</v>
      </c>
      <c r="Q4468">
        <f>Table1[[#This Row],[OrderQuantity]]*Table1[[#This Row],[UnitPrice]]</f>
        <v>31945.599999999999</v>
      </c>
      <c r="R4468">
        <f>Table1[[#This Row],[OrderQuantity]]*Table1[[#This Row],[UnitCost]]</f>
        <v>18208.96</v>
      </c>
      <c r="S4468">
        <f>Table1[[#This Row],[OrderQuantity]]*Table1[[#This Row],[UnitPrice]]*(1-Table1[[#This Row],[DiscountApplied]]) - (Table1[[#This Row],[OrderQuantity]]*Table1[[#This Row],[UnitCost]])</f>
        <v>12139.359999999997</v>
      </c>
      <c r="T4468">
        <f>DATEDIF(Table1[[#This Row],[ShipDate]],Table1[[#This Row],[DeliveryDate]],"d")</f>
        <v>3</v>
      </c>
      <c r="U4468" t="str">
        <f t="shared" si="139"/>
        <v>On Time</v>
      </c>
    </row>
    <row r="4469" spans="1:21" x14ac:dyDescent="0.3">
      <c r="A4469" t="str">
        <f t="shared" si="138"/>
        <v>SO-004568</v>
      </c>
      <c r="B4469" t="s">
        <v>2</v>
      </c>
      <c r="C4469" t="s">
        <v>10</v>
      </c>
      <c r="D4469" s="1">
        <v>43700</v>
      </c>
      <c r="E4469" s="1">
        <v>43784</v>
      </c>
      <c r="F4469" s="1">
        <v>43803</v>
      </c>
      <c r="G4469" s="1">
        <v>43805</v>
      </c>
      <c r="H4469" t="s">
        <v>54</v>
      </c>
      <c r="I4469">
        <v>25</v>
      </c>
      <c r="J4469">
        <v>38</v>
      </c>
      <c r="K4469">
        <v>120</v>
      </c>
      <c r="L4469">
        <v>36</v>
      </c>
      <c r="M4469">
        <v>5</v>
      </c>
      <c r="N4469">
        <v>0.15</v>
      </c>
      <c r="O4469">
        <v>738.68</v>
      </c>
      <c r="P4469">
        <v>1172.5</v>
      </c>
      <c r="Q4469">
        <f>Table1[[#This Row],[OrderQuantity]]*Table1[[#This Row],[UnitPrice]]</f>
        <v>5862.5</v>
      </c>
      <c r="R4469">
        <f>Table1[[#This Row],[OrderQuantity]]*Table1[[#This Row],[UnitCost]]</f>
        <v>3693.3999999999996</v>
      </c>
      <c r="S4469">
        <f>Table1[[#This Row],[OrderQuantity]]*Table1[[#This Row],[UnitPrice]]*(1-Table1[[#This Row],[DiscountApplied]]) - (Table1[[#This Row],[OrderQuantity]]*Table1[[#This Row],[UnitCost]])</f>
        <v>1289.7250000000004</v>
      </c>
      <c r="T4469">
        <f>DATEDIF(Table1[[#This Row],[ShipDate]],Table1[[#This Row],[DeliveryDate]],"d")</f>
        <v>2</v>
      </c>
      <c r="U4469" t="str">
        <f t="shared" si="139"/>
        <v>On Time</v>
      </c>
    </row>
    <row r="4470" spans="1:21" x14ac:dyDescent="0.3">
      <c r="A4470" t="str">
        <f t="shared" si="138"/>
        <v>SO-004569</v>
      </c>
      <c r="B4470" t="s">
        <v>4</v>
      </c>
      <c r="C4470" t="s">
        <v>11</v>
      </c>
      <c r="D4470" s="1">
        <v>43600</v>
      </c>
      <c r="E4470" s="1">
        <v>43784</v>
      </c>
      <c r="F4470" s="1">
        <v>43801</v>
      </c>
      <c r="G4470" s="1">
        <v>43809</v>
      </c>
      <c r="H4470" t="s">
        <v>54</v>
      </c>
      <c r="I4470">
        <v>19</v>
      </c>
      <c r="J4470">
        <v>42</v>
      </c>
      <c r="K4470">
        <v>282</v>
      </c>
      <c r="L4470">
        <v>40</v>
      </c>
      <c r="M4470">
        <v>6</v>
      </c>
      <c r="N4470">
        <v>0.15</v>
      </c>
      <c r="O4470">
        <v>1632.59</v>
      </c>
      <c r="P4470">
        <v>2767.1</v>
      </c>
      <c r="Q4470">
        <f>Table1[[#This Row],[OrderQuantity]]*Table1[[#This Row],[UnitPrice]]</f>
        <v>16602.599999999999</v>
      </c>
      <c r="R4470">
        <f>Table1[[#This Row],[OrderQuantity]]*Table1[[#This Row],[UnitCost]]</f>
        <v>9795.5399999999991</v>
      </c>
      <c r="S4470">
        <f>Table1[[#This Row],[OrderQuantity]]*Table1[[#This Row],[UnitPrice]]*(1-Table1[[#This Row],[DiscountApplied]]) - (Table1[[#This Row],[OrderQuantity]]*Table1[[#This Row],[UnitCost]])</f>
        <v>4316.67</v>
      </c>
      <c r="T4470">
        <f>DATEDIF(Table1[[#This Row],[ShipDate]],Table1[[#This Row],[DeliveryDate]],"d")</f>
        <v>8</v>
      </c>
      <c r="U4470" t="str">
        <f t="shared" si="139"/>
        <v>Late</v>
      </c>
    </row>
    <row r="4471" spans="1:21" x14ac:dyDescent="0.3">
      <c r="A4471" t="str">
        <f t="shared" si="138"/>
        <v>SO-004570</v>
      </c>
      <c r="B4471" t="s">
        <v>5</v>
      </c>
      <c r="C4471" t="s">
        <v>12</v>
      </c>
      <c r="D4471" s="1">
        <v>43700</v>
      </c>
      <c r="E4471" s="1">
        <v>43784</v>
      </c>
      <c r="F4471" s="1">
        <v>43800</v>
      </c>
      <c r="G4471" s="1">
        <v>43808</v>
      </c>
      <c r="H4471" t="s">
        <v>54</v>
      </c>
      <c r="I4471">
        <v>28</v>
      </c>
      <c r="J4471">
        <v>6</v>
      </c>
      <c r="K4471">
        <v>237</v>
      </c>
      <c r="L4471">
        <v>34</v>
      </c>
      <c r="M4471">
        <v>6</v>
      </c>
      <c r="N4471">
        <v>0.05</v>
      </c>
      <c r="O4471">
        <v>374.53</v>
      </c>
      <c r="P4471">
        <v>871</v>
      </c>
      <c r="Q4471">
        <f>Table1[[#This Row],[OrderQuantity]]*Table1[[#This Row],[UnitPrice]]</f>
        <v>5226</v>
      </c>
      <c r="R4471">
        <f>Table1[[#This Row],[OrderQuantity]]*Table1[[#This Row],[UnitCost]]</f>
        <v>2247.1799999999998</v>
      </c>
      <c r="S4471">
        <f>Table1[[#This Row],[OrderQuantity]]*Table1[[#This Row],[UnitPrice]]*(1-Table1[[#This Row],[DiscountApplied]]) - (Table1[[#This Row],[OrderQuantity]]*Table1[[#This Row],[UnitCost]])</f>
        <v>2717.52</v>
      </c>
      <c r="T4471">
        <f>DATEDIF(Table1[[#This Row],[ShipDate]],Table1[[#This Row],[DeliveryDate]],"d")</f>
        <v>8</v>
      </c>
      <c r="U4471" t="str">
        <f t="shared" si="139"/>
        <v>Late</v>
      </c>
    </row>
    <row r="4472" spans="1:21" x14ac:dyDescent="0.3">
      <c r="A4472" t="str">
        <f t="shared" si="138"/>
        <v>SO-004571</v>
      </c>
      <c r="B4472" t="s">
        <v>5</v>
      </c>
      <c r="C4472" t="s">
        <v>12</v>
      </c>
      <c r="D4472" s="1">
        <v>43700</v>
      </c>
      <c r="E4472" s="1">
        <v>43784</v>
      </c>
      <c r="F4472" s="1">
        <v>43801</v>
      </c>
      <c r="G4472" s="1">
        <v>43806</v>
      </c>
      <c r="H4472" t="s">
        <v>54</v>
      </c>
      <c r="I4472">
        <v>27</v>
      </c>
      <c r="J4472">
        <v>25</v>
      </c>
      <c r="K4472">
        <v>220</v>
      </c>
      <c r="L4472">
        <v>9</v>
      </c>
      <c r="M4472">
        <v>1</v>
      </c>
      <c r="N4472">
        <v>0.2</v>
      </c>
      <c r="O4472">
        <v>1326.6</v>
      </c>
      <c r="P4472">
        <v>2412</v>
      </c>
      <c r="Q4472">
        <f>Table1[[#This Row],[OrderQuantity]]*Table1[[#This Row],[UnitPrice]]</f>
        <v>2412</v>
      </c>
      <c r="R4472">
        <f>Table1[[#This Row],[OrderQuantity]]*Table1[[#This Row],[UnitCost]]</f>
        <v>1326.6</v>
      </c>
      <c r="S4472">
        <f>Table1[[#This Row],[OrderQuantity]]*Table1[[#This Row],[UnitPrice]]*(1-Table1[[#This Row],[DiscountApplied]]) - (Table1[[#This Row],[OrderQuantity]]*Table1[[#This Row],[UnitCost]])</f>
        <v>603.00000000000023</v>
      </c>
      <c r="T4472">
        <f>DATEDIF(Table1[[#This Row],[ShipDate]],Table1[[#This Row],[DeliveryDate]],"d")</f>
        <v>5</v>
      </c>
      <c r="U4472" t="str">
        <f t="shared" si="139"/>
        <v>On Time</v>
      </c>
    </row>
    <row r="4473" spans="1:21" x14ac:dyDescent="0.3">
      <c r="A4473" t="str">
        <f t="shared" si="138"/>
        <v>SO-004572</v>
      </c>
      <c r="B4473" t="s">
        <v>4</v>
      </c>
      <c r="C4473" t="s">
        <v>10</v>
      </c>
      <c r="D4473" s="1">
        <v>43700</v>
      </c>
      <c r="E4473" s="1">
        <v>43784</v>
      </c>
      <c r="F4473" s="1">
        <v>43792</v>
      </c>
      <c r="G4473" s="1">
        <v>43800</v>
      </c>
      <c r="H4473" t="s">
        <v>54</v>
      </c>
      <c r="I4473">
        <v>13</v>
      </c>
      <c r="J4473">
        <v>31</v>
      </c>
      <c r="K4473">
        <v>157</v>
      </c>
      <c r="L4473">
        <v>12</v>
      </c>
      <c r="M4473">
        <v>7</v>
      </c>
      <c r="N4473">
        <v>0.05</v>
      </c>
      <c r="O4473">
        <v>1526.53</v>
      </c>
      <c r="P4473">
        <v>2385.1999999999998</v>
      </c>
      <c r="Q4473">
        <f>Table1[[#This Row],[OrderQuantity]]*Table1[[#This Row],[UnitPrice]]</f>
        <v>16696.399999999998</v>
      </c>
      <c r="R4473">
        <f>Table1[[#This Row],[OrderQuantity]]*Table1[[#This Row],[UnitCost]]</f>
        <v>10685.71</v>
      </c>
      <c r="S4473">
        <f>Table1[[#This Row],[OrderQuantity]]*Table1[[#This Row],[UnitPrice]]*(1-Table1[[#This Row],[DiscountApplied]]) - (Table1[[#This Row],[OrderQuantity]]*Table1[[#This Row],[UnitCost]])</f>
        <v>5175.8699999999972</v>
      </c>
      <c r="T4473">
        <f>DATEDIF(Table1[[#This Row],[ShipDate]],Table1[[#This Row],[DeliveryDate]],"d")</f>
        <v>8</v>
      </c>
      <c r="U4473" t="str">
        <f t="shared" si="139"/>
        <v>Late</v>
      </c>
    </row>
    <row r="4474" spans="1:21" x14ac:dyDescent="0.3">
      <c r="A4474" t="str">
        <f t="shared" si="138"/>
        <v>SO-004573</v>
      </c>
      <c r="B4474" t="s">
        <v>3</v>
      </c>
      <c r="C4474" t="s">
        <v>12</v>
      </c>
      <c r="D4474" s="1">
        <v>43700</v>
      </c>
      <c r="E4474" s="1">
        <v>43784</v>
      </c>
      <c r="F4474" s="1">
        <v>43789</v>
      </c>
      <c r="G4474" s="1">
        <v>43793</v>
      </c>
      <c r="H4474" t="s">
        <v>54</v>
      </c>
      <c r="I4474">
        <v>3</v>
      </c>
      <c r="J4474">
        <v>30</v>
      </c>
      <c r="K4474">
        <v>208</v>
      </c>
      <c r="L4474">
        <v>24</v>
      </c>
      <c r="M4474">
        <v>8</v>
      </c>
      <c r="N4474">
        <v>0.1</v>
      </c>
      <c r="O4474">
        <v>1889.6</v>
      </c>
      <c r="P4474">
        <v>2391.9</v>
      </c>
      <c r="Q4474">
        <f>Table1[[#This Row],[OrderQuantity]]*Table1[[#This Row],[UnitPrice]]</f>
        <v>19135.2</v>
      </c>
      <c r="R4474">
        <f>Table1[[#This Row],[OrderQuantity]]*Table1[[#This Row],[UnitCost]]</f>
        <v>15116.8</v>
      </c>
      <c r="S4474">
        <f>Table1[[#This Row],[OrderQuantity]]*Table1[[#This Row],[UnitPrice]]*(1-Table1[[#This Row],[DiscountApplied]]) - (Table1[[#This Row],[OrderQuantity]]*Table1[[#This Row],[UnitCost]])</f>
        <v>2104.880000000001</v>
      </c>
      <c r="T4474">
        <f>DATEDIF(Table1[[#This Row],[ShipDate]],Table1[[#This Row],[DeliveryDate]],"d")</f>
        <v>4</v>
      </c>
      <c r="U4474" t="str">
        <f t="shared" si="139"/>
        <v>On Time</v>
      </c>
    </row>
    <row r="4475" spans="1:21" x14ac:dyDescent="0.3">
      <c r="A4475" t="str">
        <f t="shared" si="138"/>
        <v>SO-004574</v>
      </c>
      <c r="B4475" t="s">
        <v>3</v>
      </c>
      <c r="C4475" t="s">
        <v>9</v>
      </c>
      <c r="D4475" s="1">
        <v>43700</v>
      </c>
      <c r="E4475" s="1">
        <v>43785</v>
      </c>
      <c r="F4475" s="1">
        <v>43788</v>
      </c>
      <c r="G4475" s="1">
        <v>43789</v>
      </c>
      <c r="H4475" t="s">
        <v>54</v>
      </c>
      <c r="I4475">
        <v>12</v>
      </c>
      <c r="J4475">
        <v>48</v>
      </c>
      <c r="K4475">
        <v>78</v>
      </c>
      <c r="L4475">
        <v>31</v>
      </c>
      <c r="M4475">
        <v>8</v>
      </c>
      <c r="N4475">
        <v>0.05</v>
      </c>
      <c r="O4475">
        <v>1371.69</v>
      </c>
      <c r="P4475">
        <v>2324.9</v>
      </c>
      <c r="Q4475">
        <f>Table1[[#This Row],[OrderQuantity]]*Table1[[#This Row],[UnitPrice]]</f>
        <v>18599.2</v>
      </c>
      <c r="R4475">
        <f>Table1[[#This Row],[OrderQuantity]]*Table1[[#This Row],[UnitCost]]</f>
        <v>10973.52</v>
      </c>
      <c r="S4475">
        <f>Table1[[#This Row],[OrderQuantity]]*Table1[[#This Row],[UnitPrice]]*(1-Table1[[#This Row],[DiscountApplied]]) - (Table1[[#This Row],[OrderQuantity]]*Table1[[#This Row],[UnitCost]])</f>
        <v>6695.7200000000012</v>
      </c>
      <c r="T4475">
        <f>DATEDIF(Table1[[#This Row],[ShipDate]],Table1[[#This Row],[DeliveryDate]],"d")</f>
        <v>1</v>
      </c>
      <c r="U4475" t="str">
        <f t="shared" si="139"/>
        <v>On Time</v>
      </c>
    </row>
    <row r="4476" spans="1:21" x14ac:dyDescent="0.3">
      <c r="A4476" t="str">
        <f t="shared" si="138"/>
        <v>SO-004575</v>
      </c>
      <c r="B4476" t="s">
        <v>2</v>
      </c>
      <c r="C4476" t="s">
        <v>10</v>
      </c>
      <c r="D4476" s="1">
        <v>43700</v>
      </c>
      <c r="E4476" s="1">
        <v>43785</v>
      </c>
      <c r="F4476" s="1">
        <v>43798</v>
      </c>
      <c r="G4476" s="1">
        <v>43801</v>
      </c>
      <c r="H4476" t="s">
        <v>54</v>
      </c>
      <c r="I4476">
        <v>24</v>
      </c>
      <c r="J4476">
        <v>38</v>
      </c>
      <c r="K4476">
        <v>103</v>
      </c>
      <c r="L4476">
        <v>43</v>
      </c>
      <c r="M4476">
        <v>5</v>
      </c>
      <c r="N4476">
        <v>0.15</v>
      </c>
      <c r="O4476">
        <v>2399.61</v>
      </c>
      <c r="P4476">
        <v>3691.7</v>
      </c>
      <c r="Q4476">
        <f>Table1[[#This Row],[OrderQuantity]]*Table1[[#This Row],[UnitPrice]]</f>
        <v>18458.5</v>
      </c>
      <c r="R4476">
        <f>Table1[[#This Row],[OrderQuantity]]*Table1[[#This Row],[UnitCost]]</f>
        <v>11998.050000000001</v>
      </c>
      <c r="S4476">
        <f>Table1[[#This Row],[OrderQuantity]]*Table1[[#This Row],[UnitPrice]]*(1-Table1[[#This Row],[DiscountApplied]]) - (Table1[[#This Row],[OrderQuantity]]*Table1[[#This Row],[UnitCost]])</f>
        <v>3691.6749999999993</v>
      </c>
      <c r="T4476">
        <f>DATEDIF(Table1[[#This Row],[ShipDate]],Table1[[#This Row],[DeliveryDate]],"d")</f>
        <v>3</v>
      </c>
      <c r="U4476" t="str">
        <f t="shared" si="139"/>
        <v>On Time</v>
      </c>
    </row>
    <row r="4477" spans="1:21" x14ac:dyDescent="0.3">
      <c r="A4477" t="str">
        <f t="shared" si="138"/>
        <v>SO-004576</v>
      </c>
      <c r="B4477" t="s">
        <v>4</v>
      </c>
      <c r="C4477" t="s">
        <v>10</v>
      </c>
      <c r="D4477" s="1">
        <v>43700</v>
      </c>
      <c r="E4477" s="1">
        <v>43785</v>
      </c>
      <c r="F4477" s="1">
        <v>43811</v>
      </c>
      <c r="G4477" s="1">
        <v>43812</v>
      </c>
      <c r="H4477" t="s">
        <v>54</v>
      </c>
      <c r="I4477">
        <v>13</v>
      </c>
      <c r="J4477">
        <v>36</v>
      </c>
      <c r="K4477">
        <v>181</v>
      </c>
      <c r="L4477">
        <v>34</v>
      </c>
      <c r="M4477">
        <v>3</v>
      </c>
      <c r="N4477">
        <v>0.05</v>
      </c>
      <c r="O4477">
        <v>506.52</v>
      </c>
      <c r="P4477">
        <v>904.5</v>
      </c>
      <c r="Q4477">
        <f>Table1[[#This Row],[OrderQuantity]]*Table1[[#This Row],[UnitPrice]]</f>
        <v>2713.5</v>
      </c>
      <c r="R4477">
        <f>Table1[[#This Row],[OrderQuantity]]*Table1[[#This Row],[UnitCost]]</f>
        <v>1519.56</v>
      </c>
      <c r="S4477">
        <f>Table1[[#This Row],[OrderQuantity]]*Table1[[#This Row],[UnitPrice]]*(1-Table1[[#This Row],[DiscountApplied]]) - (Table1[[#This Row],[OrderQuantity]]*Table1[[#This Row],[UnitCost]])</f>
        <v>1058.2649999999999</v>
      </c>
      <c r="T4477">
        <f>DATEDIF(Table1[[#This Row],[ShipDate]],Table1[[#This Row],[DeliveryDate]],"d")</f>
        <v>1</v>
      </c>
      <c r="U4477" t="str">
        <f t="shared" si="139"/>
        <v>On Time</v>
      </c>
    </row>
    <row r="4478" spans="1:21" x14ac:dyDescent="0.3">
      <c r="A4478" t="str">
        <f t="shared" si="138"/>
        <v>SO-004577</v>
      </c>
      <c r="B4478" t="s">
        <v>3</v>
      </c>
      <c r="C4478" t="s">
        <v>10</v>
      </c>
      <c r="D4478" s="1">
        <v>43700</v>
      </c>
      <c r="E4478" s="1">
        <v>43785</v>
      </c>
      <c r="F4478" s="1">
        <v>43804</v>
      </c>
      <c r="G4478" s="1">
        <v>43807</v>
      </c>
      <c r="H4478" t="s">
        <v>54</v>
      </c>
      <c r="I4478">
        <v>11</v>
      </c>
      <c r="J4478">
        <v>46</v>
      </c>
      <c r="K4478">
        <v>110</v>
      </c>
      <c r="L4478">
        <v>25</v>
      </c>
      <c r="M4478">
        <v>4</v>
      </c>
      <c r="N4478">
        <v>0.05</v>
      </c>
      <c r="O4478">
        <v>943.36</v>
      </c>
      <c r="P4478">
        <v>1715.2</v>
      </c>
      <c r="Q4478">
        <f>Table1[[#This Row],[OrderQuantity]]*Table1[[#This Row],[UnitPrice]]</f>
        <v>6860.8</v>
      </c>
      <c r="R4478">
        <f>Table1[[#This Row],[OrderQuantity]]*Table1[[#This Row],[UnitCost]]</f>
        <v>3773.44</v>
      </c>
      <c r="S4478">
        <f>Table1[[#This Row],[OrderQuantity]]*Table1[[#This Row],[UnitPrice]]*(1-Table1[[#This Row],[DiscountApplied]]) - (Table1[[#This Row],[OrderQuantity]]*Table1[[#This Row],[UnitCost]])</f>
        <v>2744.32</v>
      </c>
      <c r="T4478">
        <f>DATEDIF(Table1[[#This Row],[ShipDate]],Table1[[#This Row],[DeliveryDate]],"d")</f>
        <v>3</v>
      </c>
      <c r="U4478" t="str">
        <f t="shared" si="139"/>
        <v>On Time</v>
      </c>
    </row>
    <row r="4479" spans="1:21" x14ac:dyDescent="0.3">
      <c r="A4479" t="str">
        <f t="shared" si="138"/>
        <v>SO-004578</v>
      </c>
      <c r="B4479" t="s">
        <v>2</v>
      </c>
      <c r="C4479" t="s">
        <v>10</v>
      </c>
      <c r="D4479" s="1">
        <v>43700</v>
      </c>
      <c r="E4479" s="1">
        <v>43785</v>
      </c>
      <c r="F4479" s="1">
        <v>43795</v>
      </c>
      <c r="G4479" s="1">
        <v>43801</v>
      </c>
      <c r="H4479" t="s">
        <v>54</v>
      </c>
      <c r="I4479">
        <v>25</v>
      </c>
      <c r="J4479">
        <v>21</v>
      </c>
      <c r="K4479">
        <v>174</v>
      </c>
      <c r="L4479">
        <v>25</v>
      </c>
      <c r="M4479">
        <v>8</v>
      </c>
      <c r="N4479">
        <v>0.05</v>
      </c>
      <c r="O4479">
        <v>515.9</v>
      </c>
      <c r="P4479">
        <v>938</v>
      </c>
      <c r="Q4479">
        <f>Table1[[#This Row],[OrderQuantity]]*Table1[[#This Row],[UnitPrice]]</f>
        <v>7504</v>
      </c>
      <c r="R4479">
        <f>Table1[[#This Row],[OrderQuantity]]*Table1[[#This Row],[UnitCost]]</f>
        <v>4127.2</v>
      </c>
      <c r="S4479">
        <f>Table1[[#This Row],[OrderQuantity]]*Table1[[#This Row],[UnitPrice]]*(1-Table1[[#This Row],[DiscountApplied]]) - (Table1[[#This Row],[OrderQuantity]]*Table1[[#This Row],[UnitCost]])</f>
        <v>3001.5999999999995</v>
      </c>
      <c r="T4479">
        <f>DATEDIF(Table1[[#This Row],[ShipDate]],Table1[[#This Row],[DeliveryDate]],"d")</f>
        <v>6</v>
      </c>
      <c r="U4479" t="str">
        <f t="shared" si="139"/>
        <v>On Time</v>
      </c>
    </row>
    <row r="4480" spans="1:21" x14ac:dyDescent="0.3">
      <c r="A4480" t="str">
        <f t="shared" si="138"/>
        <v>SO-004579</v>
      </c>
      <c r="B4480" t="s">
        <v>4</v>
      </c>
      <c r="C4480" t="s">
        <v>10</v>
      </c>
      <c r="D4480" s="1">
        <v>43700</v>
      </c>
      <c r="E4480" s="1">
        <v>43785</v>
      </c>
      <c r="F4480" s="1">
        <v>43789</v>
      </c>
      <c r="G4480" s="1">
        <v>43791</v>
      </c>
      <c r="H4480" t="s">
        <v>54</v>
      </c>
      <c r="I4480">
        <v>15</v>
      </c>
      <c r="J4480">
        <v>15</v>
      </c>
      <c r="K4480">
        <v>135</v>
      </c>
      <c r="L4480">
        <v>34</v>
      </c>
      <c r="M4480">
        <v>4</v>
      </c>
      <c r="N4480">
        <v>0.08</v>
      </c>
      <c r="O4480">
        <v>1762.9</v>
      </c>
      <c r="P4480">
        <v>4006.6</v>
      </c>
      <c r="Q4480">
        <f>Table1[[#This Row],[OrderQuantity]]*Table1[[#This Row],[UnitPrice]]</f>
        <v>16026.4</v>
      </c>
      <c r="R4480">
        <f>Table1[[#This Row],[OrderQuantity]]*Table1[[#This Row],[UnitCost]]</f>
        <v>7051.6</v>
      </c>
      <c r="S4480">
        <f>Table1[[#This Row],[OrderQuantity]]*Table1[[#This Row],[UnitPrice]]*(1-Table1[[#This Row],[DiscountApplied]]) - (Table1[[#This Row],[OrderQuantity]]*Table1[[#This Row],[UnitCost]])</f>
        <v>7692.6880000000001</v>
      </c>
      <c r="T4480">
        <f>DATEDIF(Table1[[#This Row],[ShipDate]],Table1[[#This Row],[DeliveryDate]],"d")</f>
        <v>2</v>
      </c>
      <c r="U4480" t="str">
        <f t="shared" si="139"/>
        <v>On Time</v>
      </c>
    </row>
    <row r="4481" spans="1:21" x14ac:dyDescent="0.3">
      <c r="A4481" t="str">
        <f t="shared" si="138"/>
        <v>SO-004580</v>
      </c>
      <c r="B4481" t="s">
        <v>3</v>
      </c>
      <c r="C4481" t="s">
        <v>11</v>
      </c>
      <c r="D4481" s="1">
        <v>43700</v>
      </c>
      <c r="E4481" s="1">
        <v>43785</v>
      </c>
      <c r="F4481" s="1">
        <v>43802</v>
      </c>
      <c r="G4481" s="1">
        <v>43809</v>
      </c>
      <c r="H4481" t="s">
        <v>54</v>
      </c>
      <c r="I4481">
        <v>10</v>
      </c>
      <c r="J4481">
        <v>26</v>
      </c>
      <c r="K4481">
        <v>321</v>
      </c>
      <c r="L4481">
        <v>17</v>
      </c>
      <c r="M4481">
        <v>8</v>
      </c>
      <c r="N4481">
        <v>0.05</v>
      </c>
      <c r="O4481">
        <v>628.73</v>
      </c>
      <c r="P4481">
        <v>1232.8</v>
      </c>
      <c r="Q4481">
        <f>Table1[[#This Row],[OrderQuantity]]*Table1[[#This Row],[UnitPrice]]</f>
        <v>9862.4</v>
      </c>
      <c r="R4481">
        <f>Table1[[#This Row],[OrderQuantity]]*Table1[[#This Row],[UnitCost]]</f>
        <v>5029.84</v>
      </c>
      <c r="S4481">
        <f>Table1[[#This Row],[OrderQuantity]]*Table1[[#This Row],[UnitPrice]]*(1-Table1[[#This Row],[DiscountApplied]]) - (Table1[[#This Row],[OrderQuantity]]*Table1[[#This Row],[UnitCost]])</f>
        <v>4339.4399999999987</v>
      </c>
      <c r="T4481">
        <f>DATEDIF(Table1[[#This Row],[ShipDate]],Table1[[#This Row],[DeliveryDate]],"d")</f>
        <v>7</v>
      </c>
      <c r="U4481" t="str">
        <f t="shared" si="139"/>
        <v>On Time</v>
      </c>
    </row>
    <row r="4482" spans="1:21" x14ac:dyDescent="0.3">
      <c r="A4482" t="str">
        <f t="shared" ref="A4482:A4545" si="140">"SO-" &amp; TEXT(ROW(A4482)+99,"000000")</f>
        <v>SO-004581</v>
      </c>
      <c r="B4482" t="s">
        <v>5</v>
      </c>
      <c r="C4482" t="s">
        <v>10</v>
      </c>
      <c r="D4482" s="1">
        <v>43700</v>
      </c>
      <c r="E4482" s="1">
        <v>43785</v>
      </c>
      <c r="F4482" s="1">
        <v>43802</v>
      </c>
      <c r="G4482" s="1">
        <v>43803</v>
      </c>
      <c r="H4482" t="s">
        <v>54</v>
      </c>
      <c r="I4482">
        <v>25</v>
      </c>
      <c r="J4482">
        <v>21</v>
      </c>
      <c r="K4482">
        <v>178</v>
      </c>
      <c r="L4482">
        <v>33</v>
      </c>
      <c r="M4482">
        <v>7</v>
      </c>
      <c r="N4482">
        <v>0.2</v>
      </c>
      <c r="O4482">
        <v>2296.69</v>
      </c>
      <c r="P4482">
        <v>3892.7</v>
      </c>
      <c r="Q4482">
        <f>Table1[[#This Row],[OrderQuantity]]*Table1[[#This Row],[UnitPrice]]</f>
        <v>27248.899999999998</v>
      </c>
      <c r="R4482">
        <f>Table1[[#This Row],[OrderQuantity]]*Table1[[#This Row],[UnitCost]]</f>
        <v>16076.83</v>
      </c>
      <c r="S4482">
        <f>Table1[[#This Row],[OrderQuantity]]*Table1[[#This Row],[UnitPrice]]*(1-Table1[[#This Row],[DiscountApplied]]) - (Table1[[#This Row],[OrderQuantity]]*Table1[[#This Row],[UnitCost]])</f>
        <v>5722.2899999999991</v>
      </c>
      <c r="T4482">
        <f>DATEDIF(Table1[[#This Row],[ShipDate]],Table1[[#This Row],[DeliveryDate]],"d")</f>
        <v>1</v>
      </c>
      <c r="U4482" t="str">
        <f t="shared" ref="U4482:U4545" si="141">IF(T4482&gt;7,"Late","On Time")</f>
        <v>On Time</v>
      </c>
    </row>
    <row r="4483" spans="1:21" x14ac:dyDescent="0.3">
      <c r="A4483" t="str">
        <f t="shared" si="140"/>
        <v>SO-004582</v>
      </c>
      <c r="B4483" t="s">
        <v>3</v>
      </c>
      <c r="C4483" t="s">
        <v>9</v>
      </c>
      <c r="D4483" s="1">
        <v>43700</v>
      </c>
      <c r="E4483" s="1">
        <v>43785</v>
      </c>
      <c r="F4483" s="1">
        <v>43812</v>
      </c>
      <c r="G4483" s="1">
        <v>43815</v>
      </c>
      <c r="H4483" t="s">
        <v>54</v>
      </c>
      <c r="I4483">
        <v>1</v>
      </c>
      <c r="J4483">
        <v>23</v>
      </c>
      <c r="K4483">
        <v>72</v>
      </c>
      <c r="L4483">
        <v>6</v>
      </c>
      <c r="M4483">
        <v>1</v>
      </c>
      <c r="N4483">
        <v>0.05</v>
      </c>
      <c r="O4483">
        <v>1093.71</v>
      </c>
      <c r="P4483">
        <v>2485.6999999999998</v>
      </c>
      <c r="Q4483">
        <f>Table1[[#This Row],[OrderQuantity]]*Table1[[#This Row],[UnitPrice]]</f>
        <v>2485.6999999999998</v>
      </c>
      <c r="R4483">
        <f>Table1[[#This Row],[OrderQuantity]]*Table1[[#This Row],[UnitCost]]</f>
        <v>1093.71</v>
      </c>
      <c r="S4483">
        <f>Table1[[#This Row],[OrderQuantity]]*Table1[[#This Row],[UnitPrice]]*(1-Table1[[#This Row],[DiscountApplied]]) - (Table1[[#This Row],[OrderQuantity]]*Table1[[#This Row],[UnitCost]])</f>
        <v>1267.7049999999995</v>
      </c>
      <c r="T4483">
        <f>DATEDIF(Table1[[#This Row],[ShipDate]],Table1[[#This Row],[DeliveryDate]],"d")</f>
        <v>3</v>
      </c>
      <c r="U4483" t="str">
        <f t="shared" si="141"/>
        <v>On Time</v>
      </c>
    </row>
    <row r="4484" spans="1:21" x14ac:dyDescent="0.3">
      <c r="A4484" t="str">
        <f t="shared" si="140"/>
        <v>SO-004583</v>
      </c>
      <c r="B4484" t="s">
        <v>3</v>
      </c>
      <c r="C4484" t="s">
        <v>12</v>
      </c>
      <c r="D4484" s="1">
        <v>43600</v>
      </c>
      <c r="E4484" s="1">
        <v>43785</v>
      </c>
      <c r="F4484" s="1">
        <v>43797</v>
      </c>
      <c r="G4484" s="1">
        <v>43807</v>
      </c>
      <c r="H4484" t="s">
        <v>54</v>
      </c>
      <c r="I4484">
        <v>9</v>
      </c>
      <c r="J4484">
        <v>40</v>
      </c>
      <c r="K4484">
        <v>228</v>
      </c>
      <c r="L4484">
        <v>47</v>
      </c>
      <c r="M4484">
        <v>2</v>
      </c>
      <c r="N4484">
        <v>0.05</v>
      </c>
      <c r="O4484">
        <v>1341.34</v>
      </c>
      <c r="P4484">
        <v>1742</v>
      </c>
      <c r="Q4484">
        <f>Table1[[#This Row],[OrderQuantity]]*Table1[[#This Row],[UnitPrice]]</f>
        <v>3484</v>
      </c>
      <c r="R4484">
        <f>Table1[[#This Row],[OrderQuantity]]*Table1[[#This Row],[UnitCost]]</f>
        <v>2682.68</v>
      </c>
      <c r="S4484">
        <f>Table1[[#This Row],[OrderQuantity]]*Table1[[#This Row],[UnitPrice]]*(1-Table1[[#This Row],[DiscountApplied]]) - (Table1[[#This Row],[OrderQuantity]]*Table1[[#This Row],[UnitCost]])</f>
        <v>627.11999999999989</v>
      </c>
      <c r="T4484">
        <f>DATEDIF(Table1[[#This Row],[ShipDate]],Table1[[#This Row],[DeliveryDate]],"d")</f>
        <v>10</v>
      </c>
      <c r="U4484" t="str">
        <f t="shared" si="141"/>
        <v>Late</v>
      </c>
    </row>
    <row r="4485" spans="1:21" x14ac:dyDescent="0.3">
      <c r="A4485" t="str">
        <f t="shared" si="140"/>
        <v>SO-004584</v>
      </c>
      <c r="B4485" t="s">
        <v>4</v>
      </c>
      <c r="C4485" t="s">
        <v>13</v>
      </c>
      <c r="D4485" s="1">
        <v>43700</v>
      </c>
      <c r="E4485" s="1">
        <v>43785</v>
      </c>
      <c r="F4485" s="1">
        <v>43806</v>
      </c>
      <c r="G4485" s="1">
        <v>43814</v>
      </c>
      <c r="H4485" t="s">
        <v>54</v>
      </c>
      <c r="I4485">
        <v>13</v>
      </c>
      <c r="J4485">
        <v>18</v>
      </c>
      <c r="K4485">
        <v>37</v>
      </c>
      <c r="L4485">
        <v>29</v>
      </c>
      <c r="M4485">
        <v>2</v>
      </c>
      <c r="N4485">
        <v>0.05</v>
      </c>
      <c r="O4485">
        <v>91.92</v>
      </c>
      <c r="P4485">
        <v>187.6</v>
      </c>
      <c r="Q4485">
        <f>Table1[[#This Row],[OrderQuantity]]*Table1[[#This Row],[UnitPrice]]</f>
        <v>375.2</v>
      </c>
      <c r="R4485">
        <f>Table1[[#This Row],[OrderQuantity]]*Table1[[#This Row],[UnitCost]]</f>
        <v>183.84</v>
      </c>
      <c r="S4485">
        <f>Table1[[#This Row],[OrderQuantity]]*Table1[[#This Row],[UnitPrice]]*(1-Table1[[#This Row],[DiscountApplied]]) - (Table1[[#This Row],[OrderQuantity]]*Table1[[#This Row],[UnitCost]])</f>
        <v>172.6</v>
      </c>
      <c r="T4485">
        <f>DATEDIF(Table1[[#This Row],[ShipDate]],Table1[[#This Row],[DeliveryDate]],"d")</f>
        <v>8</v>
      </c>
      <c r="U4485" t="str">
        <f t="shared" si="141"/>
        <v>Late</v>
      </c>
    </row>
    <row r="4486" spans="1:21" x14ac:dyDescent="0.3">
      <c r="A4486" t="str">
        <f t="shared" si="140"/>
        <v>SO-004585</v>
      </c>
      <c r="B4486" t="s">
        <v>4</v>
      </c>
      <c r="C4486" t="s">
        <v>13</v>
      </c>
      <c r="D4486" s="1">
        <v>43700</v>
      </c>
      <c r="E4486" s="1">
        <v>43785</v>
      </c>
      <c r="F4486" s="1">
        <v>43804</v>
      </c>
      <c r="G4486" s="1">
        <v>43814</v>
      </c>
      <c r="H4486" t="s">
        <v>54</v>
      </c>
      <c r="I4486">
        <v>15</v>
      </c>
      <c r="J4486">
        <v>8</v>
      </c>
      <c r="K4486">
        <v>30</v>
      </c>
      <c r="L4486">
        <v>43</v>
      </c>
      <c r="M4486">
        <v>3</v>
      </c>
      <c r="N4486">
        <v>0.3</v>
      </c>
      <c r="O4486">
        <v>2141.86</v>
      </c>
      <c r="P4486">
        <v>3966.4</v>
      </c>
      <c r="Q4486">
        <f>Table1[[#This Row],[OrderQuantity]]*Table1[[#This Row],[UnitPrice]]</f>
        <v>11899.2</v>
      </c>
      <c r="R4486">
        <f>Table1[[#This Row],[OrderQuantity]]*Table1[[#This Row],[UnitCost]]</f>
        <v>6425.58</v>
      </c>
      <c r="S4486">
        <f>Table1[[#This Row],[OrderQuantity]]*Table1[[#This Row],[UnitPrice]]*(1-Table1[[#This Row],[DiscountApplied]]) - (Table1[[#This Row],[OrderQuantity]]*Table1[[#This Row],[UnitCost]])</f>
        <v>1903.8600000000006</v>
      </c>
      <c r="T4486">
        <f>DATEDIF(Table1[[#This Row],[ShipDate]],Table1[[#This Row],[DeliveryDate]],"d")</f>
        <v>10</v>
      </c>
      <c r="U4486" t="str">
        <f t="shared" si="141"/>
        <v>Late</v>
      </c>
    </row>
    <row r="4487" spans="1:21" x14ac:dyDescent="0.3">
      <c r="A4487" t="str">
        <f t="shared" si="140"/>
        <v>SO-004586</v>
      </c>
      <c r="B4487" t="s">
        <v>4</v>
      </c>
      <c r="C4487" t="s">
        <v>11</v>
      </c>
      <c r="D4487" s="1">
        <v>43700</v>
      </c>
      <c r="E4487" s="1">
        <v>43786</v>
      </c>
      <c r="F4487" s="1">
        <v>43790</v>
      </c>
      <c r="G4487" s="1">
        <v>43791</v>
      </c>
      <c r="H4487" t="s">
        <v>54</v>
      </c>
      <c r="I4487">
        <v>18</v>
      </c>
      <c r="J4487">
        <v>35</v>
      </c>
      <c r="K4487">
        <v>297</v>
      </c>
      <c r="L4487">
        <v>34</v>
      </c>
      <c r="M4487">
        <v>3</v>
      </c>
      <c r="N4487">
        <v>0.2</v>
      </c>
      <c r="O4487">
        <v>578.88</v>
      </c>
      <c r="P4487">
        <v>1072</v>
      </c>
      <c r="Q4487">
        <f>Table1[[#This Row],[OrderQuantity]]*Table1[[#This Row],[UnitPrice]]</f>
        <v>3216</v>
      </c>
      <c r="R4487">
        <f>Table1[[#This Row],[OrderQuantity]]*Table1[[#This Row],[UnitCost]]</f>
        <v>1736.6399999999999</v>
      </c>
      <c r="S4487">
        <f>Table1[[#This Row],[OrderQuantity]]*Table1[[#This Row],[UnitPrice]]*(1-Table1[[#This Row],[DiscountApplied]]) - (Table1[[#This Row],[OrderQuantity]]*Table1[[#This Row],[UnitCost]])</f>
        <v>836.16000000000031</v>
      </c>
      <c r="T4487">
        <f>DATEDIF(Table1[[#This Row],[ShipDate]],Table1[[#This Row],[DeliveryDate]],"d")</f>
        <v>1</v>
      </c>
      <c r="U4487" t="str">
        <f t="shared" si="141"/>
        <v>On Time</v>
      </c>
    </row>
    <row r="4488" spans="1:21" x14ac:dyDescent="0.3">
      <c r="A4488" t="str">
        <f t="shared" si="140"/>
        <v>SO-004587</v>
      </c>
      <c r="B4488" t="s">
        <v>3</v>
      </c>
      <c r="C4488" t="s">
        <v>11</v>
      </c>
      <c r="D4488" s="1">
        <v>43700</v>
      </c>
      <c r="E4488" s="1">
        <v>43786</v>
      </c>
      <c r="F4488" s="1">
        <v>43789</v>
      </c>
      <c r="G4488" s="1">
        <v>43792</v>
      </c>
      <c r="H4488" t="s">
        <v>54</v>
      </c>
      <c r="I4488">
        <v>9</v>
      </c>
      <c r="J4488">
        <v>49</v>
      </c>
      <c r="K4488">
        <v>300</v>
      </c>
      <c r="L4488">
        <v>32</v>
      </c>
      <c r="M4488">
        <v>4</v>
      </c>
      <c r="N4488">
        <v>0.15</v>
      </c>
      <c r="O4488">
        <v>675.83</v>
      </c>
      <c r="P4488">
        <v>877.7</v>
      </c>
      <c r="Q4488">
        <f>Table1[[#This Row],[OrderQuantity]]*Table1[[#This Row],[UnitPrice]]</f>
        <v>3510.8</v>
      </c>
      <c r="R4488">
        <f>Table1[[#This Row],[OrderQuantity]]*Table1[[#This Row],[UnitCost]]</f>
        <v>2703.32</v>
      </c>
      <c r="S4488">
        <f>Table1[[#This Row],[OrderQuantity]]*Table1[[#This Row],[UnitPrice]]*(1-Table1[[#This Row],[DiscountApplied]]) - (Table1[[#This Row],[OrderQuantity]]*Table1[[#This Row],[UnitCost]])</f>
        <v>280.86000000000013</v>
      </c>
      <c r="T4488">
        <f>DATEDIF(Table1[[#This Row],[ShipDate]],Table1[[#This Row],[DeliveryDate]],"d")</f>
        <v>3</v>
      </c>
      <c r="U4488" t="str">
        <f t="shared" si="141"/>
        <v>On Time</v>
      </c>
    </row>
    <row r="4489" spans="1:21" x14ac:dyDescent="0.3">
      <c r="A4489" t="str">
        <f t="shared" si="140"/>
        <v>SO-004588</v>
      </c>
      <c r="B4489" t="s">
        <v>3</v>
      </c>
      <c r="C4489" t="s">
        <v>12</v>
      </c>
      <c r="D4489" s="1">
        <v>43700</v>
      </c>
      <c r="E4489" s="1">
        <v>43786</v>
      </c>
      <c r="F4489" s="1">
        <v>43808</v>
      </c>
      <c r="G4489" s="1">
        <v>43812</v>
      </c>
      <c r="H4489" t="s">
        <v>54</v>
      </c>
      <c r="I4489">
        <v>11</v>
      </c>
      <c r="J4489">
        <v>16</v>
      </c>
      <c r="K4489">
        <v>243</v>
      </c>
      <c r="L4489">
        <v>10</v>
      </c>
      <c r="M4489">
        <v>5</v>
      </c>
      <c r="N4489">
        <v>0.05</v>
      </c>
      <c r="O4489">
        <v>3763.12</v>
      </c>
      <c r="P4489">
        <v>5701.7</v>
      </c>
      <c r="Q4489">
        <f>Table1[[#This Row],[OrderQuantity]]*Table1[[#This Row],[UnitPrice]]</f>
        <v>28508.5</v>
      </c>
      <c r="R4489">
        <f>Table1[[#This Row],[OrderQuantity]]*Table1[[#This Row],[UnitCost]]</f>
        <v>18815.599999999999</v>
      </c>
      <c r="S4489">
        <f>Table1[[#This Row],[OrderQuantity]]*Table1[[#This Row],[UnitPrice]]*(1-Table1[[#This Row],[DiscountApplied]]) - (Table1[[#This Row],[OrderQuantity]]*Table1[[#This Row],[UnitCost]])</f>
        <v>8267.4749999999985</v>
      </c>
      <c r="T4489">
        <f>DATEDIF(Table1[[#This Row],[ShipDate]],Table1[[#This Row],[DeliveryDate]],"d")</f>
        <v>4</v>
      </c>
      <c r="U4489" t="str">
        <f t="shared" si="141"/>
        <v>On Time</v>
      </c>
    </row>
    <row r="4490" spans="1:21" x14ac:dyDescent="0.3">
      <c r="A4490" t="str">
        <f t="shared" si="140"/>
        <v>SO-004589</v>
      </c>
      <c r="B4490" t="s">
        <v>3</v>
      </c>
      <c r="C4490" t="s">
        <v>9</v>
      </c>
      <c r="D4490" s="1">
        <v>43600</v>
      </c>
      <c r="E4490" s="1">
        <v>43786</v>
      </c>
      <c r="F4490" s="1">
        <v>43811</v>
      </c>
      <c r="G4490" s="1">
        <v>43813</v>
      </c>
      <c r="H4490" t="s">
        <v>54</v>
      </c>
      <c r="I4490">
        <v>5</v>
      </c>
      <c r="J4490">
        <v>49</v>
      </c>
      <c r="K4490">
        <v>74</v>
      </c>
      <c r="L4490">
        <v>19</v>
      </c>
      <c r="M4490">
        <v>7</v>
      </c>
      <c r="N4490">
        <v>0.05</v>
      </c>
      <c r="O4490">
        <v>973.85</v>
      </c>
      <c r="P4490">
        <v>1708.5</v>
      </c>
      <c r="Q4490">
        <f>Table1[[#This Row],[OrderQuantity]]*Table1[[#This Row],[UnitPrice]]</f>
        <v>11959.5</v>
      </c>
      <c r="R4490">
        <f>Table1[[#This Row],[OrderQuantity]]*Table1[[#This Row],[UnitCost]]</f>
        <v>6816.95</v>
      </c>
      <c r="S4490">
        <f>Table1[[#This Row],[OrderQuantity]]*Table1[[#This Row],[UnitPrice]]*(1-Table1[[#This Row],[DiscountApplied]]) - (Table1[[#This Row],[OrderQuantity]]*Table1[[#This Row],[UnitCost]])</f>
        <v>4544.5749999999998</v>
      </c>
      <c r="T4490">
        <f>DATEDIF(Table1[[#This Row],[ShipDate]],Table1[[#This Row],[DeliveryDate]],"d")</f>
        <v>2</v>
      </c>
      <c r="U4490" t="str">
        <f t="shared" si="141"/>
        <v>On Time</v>
      </c>
    </row>
    <row r="4491" spans="1:21" x14ac:dyDescent="0.3">
      <c r="A4491" t="str">
        <f t="shared" si="140"/>
        <v>SO-004590</v>
      </c>
      <c r="B4491" t="s">
        <v>4</v>
      </c>
      <c r="C4491" t="s">
        <v>10</v>
      </c>
      <c r="D4491" s="1">
        <v>43700</v>
      </c>
      <c r="E4491" s="1">
        <v>43786</v>
      </c>
      <c r="F4491" s="1">
        <v>43805</v>
      </c>
      <c r="G4491" s="1">
        <v>43809</v>
      </c>
      <c r="H4491" t="s">
        <v>54</v>
      </c>
      <c r="I4491">
        <v>18</v>
      </c>
      <c r="J4491">
        <v>20</v>
      </c>
      <c r="K4491">
        <v>107</v>
      </c>
      <c r="L4491">
        <v>33</v>
      </c>
      <c r="M4491">
        <v>3</v>
      </c>
      <c r="N4491">
        <v>0.05</v>
      </c>
      <c r="O4491">
        <v>688.09</v>
      </c>
      <c r="P4491">
        <v>871</v>
      </c>
      <c r="Q4491">
        <f>Table1[[#This Row],[OrderQuantity]]*Table1[[#This Row],[UnitPrice]]</f>
        <v>2613</v>
      </c>
      <c r="R4491">
        <f>Table1[[#This Row],[OrderQuantity]]*Table1[[#This Row],[UnitCost]]</f>
        <v>2064.27</v>
      </c>
      <c r="S4491">
        <f>Table1[[#This Row],[OrderQuantity]]*Table1[[#This Row],[UnitPrice]]*(1-Table1[[#This Row],[DiscountApplied]]) - (Table1[[#This Row],[OrderQuantity]]*Table1[[#This Row],[UnitCost]])</f>
        <v>418.07999999999993</v>
      </c>
      <c r="T4491">
        <f>DATEDIF(Table1[[#This Row],[ShipDate]],Table1[[#This Row],[DeliveryDate]],"d")</f>
        <v>4</v>
      </c>
      <c r="U4491" t="str">
        <f t="shared" si="141"/>
        <v>On Time</v>
      </c>
    </row>
    <row r="4492" spans="1:21" x14ac:dyDescent="0.3">
      <c r="A4492" t="str">
        <f t="shared" si="140"/>
        <v>SO-004591</v>
      </c>
      <c r="B4492" t="s">
        <v>5</v>
      </c>
      <c r="C4492" t="s">
        <v>13</v>
      </c>
      <c r="D4492" s="1">
        <v>43700</v>
      </c>
      <c r="E4492" s="1">
        <v>43786</v>
      </c>
      <c r="F4492" s="1">
        <v>43788</v>
      </c>
      <c r="G4492" s="1">
        <v>43793</v>
      </c>
      <c r="H4492" t="s">
        <v>54</v>
      </c>
      <c r="I4492">
        <v>27</v>
      </c>
      <c r="J4492">
        <v>33</v>
      </c>
      <c r="K4492">
        <v>28</v>
      </c>
      <c r="L4492">
        <v>29</v>
      </c>
      <c r="M4492">
        <v>4</v>
      </c>
      <c r="N4492">
        <v>0.08</v>
      </c>
      <c r="O4492">
        <v>2894.4</v>
      </c>
      <c r="P4492">
        <v>6030</v>
      </c>
      <c r="Q4492">
        <f>Table1[[#This Row],[OrderQuantity]]*Table1[[#This Row],[UnitPrice]]</f>
        <v>24120</v>
      </c>
      <c r="R4492">
        <f>Table1[[#This Row],[OrderQuantity]]*Table1[[#This Row],[UnitCost]]</f>
        <v>11577.6</v>
      </c>
      <c r="S4492">
        <f>Table1[[#This Row],[OrderQuantity]]*Table1[[#This Row],[UnitPrice]]*(1-Table1[[#This Row],[DiscountApplied]]) - (Table1[[#This Row],[OrderQuantity]]*Table1[[#This Row],[UnitCost]])</f>
        <v>10612.800000000001</v>
      </c>
      <c r="T4492">
        <f>DATEDIF(Table1[[#This Row],[ShipDate]],Table1[[#This Row],[DeliveryDate]],"d")</f>
        <v>5</v>
      </c>
      <c r="U4492" t="str">
        <f t="shared" si="141"/>
        <v>On Time</v>
      </c>
    </row>
    <row r="4493" spans="1:21" x14ac:dyDescent="0.3">
      <c r="A4493" t="str">
        <f t="shared" si="140"/>
        <v>SO-004592</v>
      </c>
      <c r="B4493" t="s">
        <v>3</v>
      </c>
      <c r="C4493" t="s">
        <v>13</v>
      </c>
      <c r="D4493" s="1">
        <v>43700</v>
      </c>
      <c r="E4493" s="1">
        <v>43786</v>
      </c>
      <c r="F4493" s="1">
        <v>43812</v>
      </c>
      <c r="G4493" s="1">
        <v>43822</v>
      </c>
      <c r="H4493" t="s">
        <v>54</v>
      </c>
      <c r="I4493">
        <v>1</v>
      </c>
      <c r="J4493">
        <v>17</v>
      </c>
      <c r="K4493">
        <v>1</v>
      </c>
      <c r="L4493">
        <v>11</v>
      </c>
      <c r="M4493">
        <v>5</v>
      </c>
      <c r="N4493">
        <v>0.08</v>
      </c>
      <c r="O4493">
        <v>3676.69</v>
      </c>
      <c r="P4493">
        <v>5406.9</v>
      </c>
      <c r="Q4493">
        <f>Table1[[#This Row],[OrderQuantity]]*Table1[[#This Row],[UnitPrice]]</f>
        <v>27034.5</v>
      </c>
      <c r="R4493">
        <f>Table1[[#This Row],[OrderQuantity]]*Table1[[#This Row],[UnitCost]]</f>
        <v>18383.45</v>
      </c>
      <c r="S4493">
        <f>Table1[[#This Row],[OrderQuantity]]*Table1[[#This Row],[UnitPrice]]*(1-Table1[[#This Row],[DiscountApplied]]) - (Table1[[#This Row],[OrderQuantity]]*Table1[[#This Row],[UnitCost]])</f>
        <v>6488.2900000000009</v>
      </c>
      <c r="T4493">
        <f>DATEDIF(Table1[[#This Row],[ShipDate]],Table1[[#This Row],[DeliveryDate]],"d")</f>
        <v>10</v>
      </c>
      <c r="U4493" t="str">
        <f t="shared" si="141"/>
        <v>Late</v>
      </c>
    </row>
    <row r="4494" spans="1:21" x14ac:dyDescent="0.3">
      <c r="A4494" t="str">
        <f t="shared" si="140"/>
        <v>SO-004593</v>
      </c>
      <c r="B4494" t="s">
        <v>3</v>
      </c>
      <c r="C4494" t="s">
        <v>13</v>
      </c>
      <c r="D4494" s="1">
        <v>43700</v>
      </c>
      <c r="E4494" s="1">
        <v>43786</v>
      </c>
      <c r="F4494" s="1">
        <v>43805</v>
      </c>
      <c r="G4494" s="1">
        <v>43806</v>
      </c>
      <c r="H4494" t="s">
        <v>54</v>
      </c>
      <c r="I4494">
        <v>3</v>
      </c>
      <c r="J4494">
        <v>6</v>
      </c>
      <c r="K4494">
        <v>22</v>
      </c>
      <c r="L4494">
        <v>8</v>
      </c>
      <c r="M4494">
        <v>5</v>
      </c>
      <c r="N4494">
        <v>0.1</v>
      </c>
      <c r="O4494">
        <v>352.76</v>
      </c>
      <c r="P4494">
        <v>783.9</v>
      </c>
      <c r="Q4494">
        <f>Table1[[#This Row],[OrderQuantity]]*Table1[[#This Row],[UnitPrice]]</f>
        <v>3919.5</v>
      </c>
      <c r="R4494">
        <f>Table1[[#This Row],[OrderQuantity]]*Table1[[#This Row],[UnitCost]]</f>
        <v>1763.8</v>
      </c>
      <c r="S4494">
        <f>Table1[[#This Row],[OrderQuantity]]*Table1[[#This Row],[UnitPrice]]*(1-Table1[[#This Row],[DiscountApplied]]) - (Table1[[#This Row],[OrderQuantity]]*Table1[[#This Row],[UnitCost]])</f>
        <v>1763.7500000000002</v>
      </c>
      <c r="T4494">
        <f>DATEDIF(Table1[[#This Row],[ShipDate]],Table1[[#This Row],[DeliveryDate]],"d")</f>
        <v>1</v>
      </c>
      <c r="U4494" t="str">
        <f t="shared" si="141"/>
        <v>On Time</v>
      </c>
    </row>
    <row r="4495" spans="1:21" x14ac:dyDescent="0.3">
      <c r="A4495" t="str">
        <f t="shared" si="140"/>
        <v>SO-004594</v>
      </c>
      <c r="B4495" t="s">
        <v>4</v>
      </c>
      <c r="C4495" t="s">
        <v>10</v>
      </c>
      <c r="D4495" s="1">
        <v>43700</v>
      </c>
      <c r="E4495" s="1">
        <v>43786</v>
      </c>
      <c r="F4495" s="1">
        <v>43802</v>
      </c>
      <c r="G4495" s="1">
        <v>43803</v>
      </c>
      <c r="H4495" t="s">
        <v>54</v>
      </c>
      <c r="I4495">
        <v>19</v>
      </c>
      <c r="J4495">
        <v>36</v>
      </c>
      <c r="K4495">
        <v>117</v>
      </c>
      <c r="L4495">
        <v>10</v>
      </c>
      <c r="M4495">
        <v>2</v>
      </c>
      <c r="N4495">
        <v>0.15</v>
      </c>
      <c r="O4495">
        <v>147.4</v>
      </c>
      <c r="P4495">
        <v>268</v>
      </c>
      <c r="Q4495">
        <f>Table1[[#This Row],[OrderQuantity]]*Table1[[#This Row],[UnitPrice]]</f>
        <v>536</v>
      </c>
      <c r="R4495">
        <f>Table1[[#This Row],[OrderQuantity]]*Table1[[#This Row],[UnitCost]]</f>
        <v>294.8</v>
      </c>
      <c r="S4495">
        <f>Table1[[#This Row],[OrderQuantity]]*Table1[[#This Row],[UnitPrice]]*(1-Table1[[#This Row],[DiscountApplied]]) - (Table1[[#This Row],[OrderQuantity]]*Table1[[#This Row],[UnitCost]])</f>
        <v>160.79999999999995</v>
      </c>
      <c r="T4495">
        <f>DATEDIF(Table1[[#This Row],[ShipDate]],Table1[[#This Row],[DeliveryDate]],"d")</f>
        <v>1</v>
      </c>
      <c r="U4495" t="str">
        <f t="shared" si="141"/>
        <v>On Time</v>
      </c>
    </row>
    <row r="4496" spans="1:21" x14ac:dyDescent="0.3">
      <c r="A4496" t="str">
        <f t="shared" si="140"/>
        <v>SO-004595</v>
      </c>
      <c r="B4496" t="s">
        <v>4</v>
      </c>
      <c r="C4496" t="s">
        <v>10</v>
      </c>
      <c r="D4496" s="1">
        <v>43700</v>
      </c>
      <c r="E4496" s="1">
        <v>43786</v>
      </c>
      <c r="F4496" s="1">
        <v>43798</v>
      </c>
      <c r="G4496" s="1">
        <v>43805</v>
      </c>
      <c r="H4496" t="s">
        <v>54</v>
      </c>
      <c r="I4496">
        <v>14</v>
      </c>
      <c r="J4496">
        <v>42</v>
      </c>
      <c r="K4496">
        <v>163</v>
      </c>
      <c r="L4496">
        <v>45</v>
      </c>
      <c r="M4496">
        <v>8</v>
      </c>
      <c r="N4496">
        <v>0.08</v>
      </c>
      <c r="O4496">
        <v>793.88</v>
      </c>
      <c r="P4496">
        <v>1936.3</v>
      </c>
      <c r="Q4496">
        <f>Table1[[#This Row],[OrderQuantity]]*Table1[[#This Row],[UnitPrice]]</f>
        <v>15490.4</v>
      </c>
      <c r="R4496">
        <f>Table1[[#This Row],[OrderQuantity]]*Table1[[#This Row],[UnitCost]]</f>
        <v>6351.04</v>
      </c>
      <c r="S4496">
        <f>Table1[[#This Row],[OrderQuantity]]*Table1[[#This Row],[UnitPrice]]*(1-Table1[[#This Row],[DiscountApplied]]) - (Table1[[#This Row],[OrderQuantity]]*Table1[[#This Row],[UnitCost]])</f>
        <v>7900.1279999999997</v>
      </c>
      <c r="T4496">
        <f>DATEDIF(Table1[[#This Row],[ShipDate]],Table1[[#This Row],[DeliveryDate]],"d")</f>
        <v>7</v>
      </c>
      <c r="U4496" t="str">
        <f t="shared" si="141"/>
        <v>On Time</v>
      </c>
    </row>
    <row r="4497" spans="1:21" x14ac:dyDescent="0.3">
      <c r="A4497" t="str">
        <f t="shared" si="140"/>
        <v>SO-004596</v>
      </c>
      <c r="B4497" t="s">
        <v>4</v>
      </c>
      <c r="C4497" t="s">
        <v>11</v>
      </c>
      <c r="D4497" s="1">
        <v>43700</v>
      </c>
      <c r="E4497" s="1">
        <v>43787</v>
      </c>
      <c r="F4497" s="1">
        <v>43803</v>
      </c>
      <c r="G4497" s="1">
        <v>43812</v>
      </c>
      <c r="H4497" t="s">
        <v>54</v>
      </c>
      <c r="I4497">
        <v>12</v>
      </c>
      <c r="J4497">
        <v>32</v>
      </c>
      <c r="K4497">
        <v>297</v>
      </c>
      <c r="L4497">
        <v>33</v>
      </c>
      <c r="M4497">
        <v>2</v>
      </c>
      <c r="N4497">
        <v>0.15</v>
      </c>
      <c r="O4497">
        <v>690.37</v>
      </c>
      <c r="P4497">
        <v>1078.7</v>
      </c>
      <c r="Q4497">
        <f>Table1[[#This Row],[OrderQuantity]]*Table1[[#This Row],[UnitPrice]]</f>
        <v>2157.4</v>
      </c>
      <c r="R4497">
        <f>Table1[[#This Row],[OrderQuantity]]*Table1[[#This Row],[UnitCost]]</f>
        <v>1380.74</v>
      </c>
      <c r="S4497">
        <f>Table1[[#This Row],[OrderQuantity]]*Table1[[#This Row],[UnitPrice]]*(1-Table1[[#This Row],[DiscountApplied]]) - (Table1[[#This Row],[OrderQuantity]]*Table1[[#This Row],[UnitCost]])</f>
        <v>453.04999999999995</v>
      </c>
      <c r="T4497">
        <f>DATEDIF(Table1[[#This Row],[ShipDate]],Table1[[#This Row],[DeliveryDate]],"d")</f>
        <v>9</v>
      </c>
      <c r="U4497" t="str">
        <f t="shared" si="141"/>
        <v>Late</v>
      </c>
    </row>
    <row r="4498" spans="1:21" x14ac:dyDescent="0.3">
      <c r="A4498" t="str">
        <f t="shared" si="140"/>
        <v>SO-004597</v>
      </c>
      <c r="B4498" t="s">
        <v>2</v>
      </c>
      <c r="C4498" t="s">
        <v>9</v>
      </c>
      <c r="D4498" s="1">
        <v>43700</v>
      </c>
      <c r="E4498" s="1">
        <v>43787</v>
      </c>
      <c r="F4498" s="1">
        <v>43814</v>
      </c>
      <c r="G4498" s="1">
        <v>43817</v>
      </c>
      <c r="H4498" t="s">
        <v>54</v>
      </c>
      <c r="I4498">
        <v>23</v>
      </c>
      <c r="J4498">
        <v>47</v>
      </c>
      <c r="K4498">
        <v>64</v>
      </c>
      <c r="L4498">
        <v>22</v>
      </c>
      <c r="M4498">
        <v>6</v>
      </c>
      <c r="N4498">
        <v>0.08</v>
      </c>
      <c r="O4498">
        <v>1968.46</v>
      </c>
      <c r="P4498">
        <v>3785.5</v>
      </c>
      <c r="Q4498">
        <f>Table1[[#This Row],[OrderQuantity]]*Table1[[#This Row],[UnitPrice]]</f>
        <v>22713</v>
      </c>
      <c r="R4498">
        <f>Table1[[#This Row],[OrderQuantity]]*Table1[[#This Row],[UnitCost]]</f>
        <v>11810.76</v>
      </c>
      <c r="S4498">
        <f>Table1[[#This Row],[OrderQuantity]]*Table1[[#This Row],[UnitPrice]]*(1-Table1[[#This Row],[DiscountApplied]]) - (Table1[[#This Row],[OrderQuantity]]*Table1[[#This Row],[UnitCost]])</f>
        <v>9085.1999999999989</v>
      </c>
      <c r="T4498">
        <f>DATEDIF(Table1[[#This Row],[ShipDate]],Table1[[#This Row],[DeliveryDate]],"d")</f>
        <v>3</v>
      </c>
      <c r="U4498" t="str">
        <f t="shared" si="141"/>
        <v>On Time</v>
      </c>
    </row>
    <row r="4499" spans="1:21" x14ac:dyDescent="0.3">
      <c r="A4499" t="str">
        <f t="shared" si="140"/>
        <v>SO-004598</v>
      </c>
      <c r="B4499" t="s">
        <v>2</v>
      </c>
      <c r="C4499" t="s">
        <v>12</v>
      </c>
      <c r="D4499" s="1">
        <v>43700</v>
      </c>
      <c r="E4499" s="1">
        <v>43787</v>
      </c>
      <c r="F4499" s="1">
        <v>43789</v>
      </c>
      <c r="G4499" s="1">
        <v>43797</v>
      </c>
      <c r="H4499" t="s">
        <v>54</v>
      </c>
      <c r="I4499">
        <v>24</v>
      </c>
      <c r="J4499">
        <v>14</v>
      </c>
      <c r="K4499">
        <v>236</v>
      </c>
      <c r="L4499">
        <v>21</v>
      </c>
      <c r="M4499">
        <v>6</v>
      </c>
      <c r="N4499">
        <v>0.08</v>
      </c>
      <c r="O4499">
        <v>1637.75</v>
      </c>
      <c r="P4499">
        <v>2599.6</v>
      </c>
      <c r="Q4499">
        <f>Table1[[#This Row],[OrderQuantity]]*Table1[[#This Row],[UnitPrice]]</f>
        <v>15597.599999999999</v>
      </c>
      <c r="R4499">
        <f>Table1[[#This Row],[OrderQuantity]]*Table1[[#This Row],[UnitCost]]</f>
        <v>9826.5</v>
      </c>
      <c r="S4499">
        <f>Table1[[#This Row],[OrderQuantity]]*Table1[[#This Row],[UnitPrice]]*(1-Table1[[#This Row],[DiscountApplied]]) - (Table1[[#This Row],[OrderQuantity]]*Table1[[#This Row],[UnitCost]])</f>
        <v>4523.2919999999995</v>
      </c>
      <c r="T4499">
        <f>DATEDIF(Table1[[#This Row],[ShipDate]],Table1[[#This Row],[DeliveryDate]],"d")</f>
        <v>8</v>
      </c>
      <c r="U4499" t="str">
        <f t="shared" si="141"/>
        <v>Late</v>
      </c>
    </row>
    <row r="4500" spans="1:21" x14ac:dyDescent="0.3">
      <c r="A4500" t="str">
        <f t="shared" si="140"/>
        <v>SO-004599</v>
      </c>
      <c r="B4500" t="s">
        <v>3</v>
      </c>
      <c r="C4500" t="s">
        <v>11</v>
      </c>
      <c r="D4500" s="1">
        <v>43700</v>
      </c>
      <c r="E4500" s="1">
        <v>43787</v>
      </c>
      <c r="F4500" s="1">
        <v>43799</v>
      </c>
      <c r="G4500" s="1">
        <v>43801</v>
      </c>
      <c r="H4500" t="s">
        <v>54</v>
      </c>
      <c r="I4500">
        <v>4</v>
      </c>
      <c r="J4500">
        <v>12</v>
      </c>
      <c r="K4500">
        <v>262</v>
      </c>
      <c r="L4500">
        <v>3</v>
      </c>
      <c r="M4500">
        <v>2</v>
      </c>
      <c r="N4500">
        <v>0.2</v>
      </c>
      <c r="O4500">
        <v>1522.51</v>
      </c>
      <c r="P4500">
        <v>2003.3</v>
      </c>
      <c r="Q4500">
        <f>Table1[[#This Row],[OrderQuantity]]*Table1[[#This Row],[UnitPrice]]</f>
        <v>4006.6</v>
      </c>
      <c r="R4500">
        <f>Table1[[#This Row],[OrderQuantity]]*Table1[[#This Row],[UnitCost]]</f>
        <v>3045.02</v>
      </c>
      <c r="S4500">
        <f>Table1[[#This Row],[OrderQuantity]]*Table1[[#This Row],[UnitPrice]]*(1-Table1[[#This Row],[DiscountApplied]]) - (Table1[[#This Row],[OrderQuantity]]*Table1[[#This Row],[UnitCost]])</f>
        <v>160.26000000000022</v>
      </c>
      <c r="T4500">
        <f>DATEDIF(Table1[[#This Row],[ShipDate]],Table1[[#This Row],[DeliveryDate]],"d")</f>
        <v>2</v>
      </c>
      <c r="U4500" t="str">
        <f t="shared" si="141"/>
        <v>On Time</v>
      </c>
    </row>
    <row r="4501" spans="1:21" x14ac:dyDescent="0.3">
      <c r="A4501" t="str">
        <f t="shared" si="140"/>
        <v>SO-004600</v>
      </c>
      <c r="B4501" t="s">
        <v>3</v>
      </c>
      <c r="C4501" t="s">
        <v>10</v>
      </c>
      <c r="D4501" s="1">
        <v>43700</v>
      </c>
      <c r="E4501" s="1">
        <v>43787</v>
      </c>
      <c r="F4501" s="1">
        <v>43805</v>
      </c>
      <c r="G4501" s="1">
        <v>43812</v>
      </c>
      <c r="H4501" t="s">
        <v>54</v>
      </c>
      <c r="I4501">
        <v>10</v>
      </c>
      <c r="J4501">
        <v>18</v>
      </c>
      <c r="K4501">
        <v>185</v>
      </c>
      <c r="L4501">
        <v>10</v>
      </c>
      <c r="M4501">
        <v>1</v>
      </c>
      <c r="N4501">
        <v>0.05</v>
      </c>
      <c r="O4501">
        <v>2666.47</v>
      </c>
      <c r="P4501">
        <v>3979.8</v>
      </c>
      <c r="Q4501">
        <f>Table1[[#This Row],[OrderQuantity]]*Table1[[#This Row],[UnitPrice]]</f>
        <v>3979.8</v>
      </c>
      <c r="R4501">
        <f>Table1[[#This Row],[OrderQuantity]]*Table1[[#This Row],[UnitCost]]</f>
        <v>2666.47</v>
      </c>
      <c r="S4501">
        <f>Table1[[#This Row],[OrderQuantity]]*Table1[[#This Row],[UnitPrice]]*(1-Table1[[#This Row],[DiscountApplied]]) - (Table1[[#This Row],[OrderQuantity]]*Table1[[#This Row],[UnitCost]])</f>
        <v>1114.3400000000001</v>
      </c>
      <c r="T4501">
        <f>DATEDIF(Table1[[#This Row],[ShipDate]],Table1[[#This Row],[DeliveryDate]],"d")</f>
        <v>7</v>
      </c>
      <c r="U4501" t="str">
        <f t="shared" si="141"/>
        <v>On Time</v>
      </c>
    </row>
    <row r="4502" spans="1:21" x14ac:dyDescent="0.3">
      <c r="A4502" t="str">
        <f t="shared" si="140"/>
        <v>SO-004601</v>
      </c>
      <c r="B4502" t="s">
        <v>3</v>
      </c>
      <c r="C4502" t="s">
        <v>11</v>
      </c>
      <c r="D4502" s="1">
        <v>43700</v>
      </c>
      <c r="E4502" s="1">
        <v>43787</v>
      </c>
      <c r="F4502" s="1">
        <v>43804</v>
      </c>
      <c r="G4502" s="1">
        <v>43809</v>
      </c>
      <c r="H4502" t="s">
        <v>54</v>
      </c>
      <c r="I4502">
        <v>2</v>
      </c>
      <c r="J4502">
        <v>7</v>
      </c>
      <c r="K4502">
        <v>302</v>
      </c>
      <c r="L4502">
        <v>40</v>
      </c>
      <c r="M4502">
        <v>5</v>
      </c>
      <c r="N4502">
        <v>0.15</v>
      </c>
      <c r="O4502">
        <v>574.05999999999995</v>
      </c>
      <c r="P4502">
        <v>1125.5999999999999</v>
      </c>
      <c r="Q4502">
        <f>Table1[[#This Row],[OrderQuantity]]*Table1[[#This Row],[UnitPrice]]</f>
        <v>5628</v>
      </c>
      <c r="R4502">
        <f>Table1[[#This Row],[OrderQuantity]]*Table1[[#This Row],[UnitCost]]</f>
        <v>2870.2999999999997</v>
      </c>
      <c r="S4502">
        <f>Table1[[#This Row],[OrderQuantity]]*Table1[[#This Row],[UnitPrice]]*(1-Table1[[#This Row],[DiscountApplied]]) - (Table1[[#This Row],[OrderQuantity]]*Table1[[#This Row],[UnitCost]])</f>
        <v>1913.5000000000005</v>
      </c>
      <c r="T4502">
        <f>DATEDIF(Table1[[#This Row],[ShipDate]],Table1[[#This Row],[DeliveryDate]],"d")</f>
        <v>5</v>
      </c>
      <c r="U4502" t="str">
        <f t="shared" si="141"/>
        <v>On Time</v>
      </c>
    </row>
    <row r="4503" spans="1:21" x14ac:dyDescent="0.3">
      <c r="A4503" t="str">
        <f t="shared" si="140"/>
        <v>SO-004602</v>
      </c>
      <c r="B4503" t="s">
        <v>4</v>
      </c>
      <c r="C4503" t="s">
        <v>11</v>
      </c>
      <c r="D4503" s="1">
        <v>43700</v>
      </c>
      <c r="E4503" s="1">
        <v>43787</v>
      </c>
      <c r="F4503" s="1">
        <v>43809</v>
      </c>
      <c r="G4503" s="1">
        <v>43817</v>
      </c>
      <c r="H4503" t="s">
        <v>54</v>
      </c>
      <c r="I4503">
        <v>16</v>
      </c>
      <c r="J4503">
        <v>44</v>
      </c>
      <c r="K4503">
        <v>275</v>
      </c>
      <c r="L4503">
        <v>41</v>
      </c>
      <c r="M4503">
        <v>2</v>
      </c>
      <c r="N4503">
        <v>0.05</v>
      </c>
      <c r="O4503">
        <v>1417.99</v>
      </c>
      <c r="P4503">
        <v>2726.9</v>
      </c>
      <c r="Q4503">
        <f>Table1[[#This Row],[OrderQuantity]]*Table1[[#This Row],[UnitPrice]]</f>
        <v>5453.8</v>
      </c>
      <c r="R4503">
        <f>Table1[[#This Row],[OrderQuantity]]*Table1[[#This Row],[UnitCost]]</f>
        <v>2835.98</v>
      </c>
      <c r="S4503">
        <f>Table1[[#This Row],[OrderQuantity]]*Table1[[#This Row],[UnitPrice]]*(1-Table1[[#This Row],[DiscountApplied]]) - (Table1[[#This Row],[OrderQuantity]]*Table1[[#This Row],[UnitCost]])</f>
        <v>2345.1299999999997</v>
      </c>
      <c r="T4503">
        <f>DATEDIF(Table1[[#This Row],[ShipDate]],Table1[[#This Row],[DeliveryDate]],"d")</f>
        <v>8</v>
      </c>
      <c r="U4503" t="str">
        <f t="shared" si="141"/>
        <v>Late</v>
      </c>
    </row>
    <row r="4504" spans="1:21" x14ac:dyDescent="0.3">
      <c r="A4504" t="str">
        <f t="shared" si="140"/>
        <v>SO-004603</v>
      </c>
      <c r="B4504" t="s">
        <v>2</v>
      </c>
      <c r="C4504" t="s">
        <v>10</v>
      </c>
      <c r="D4504" s="1">
        <v>43700</v>
      </c>
      <c r="E4504" s="1">
        <v>43787</v>
      </c>
      <c r="F4504" s="1">
        <v>43805</v>
      </c>
      <c r="G4504" s="1">
        <v>43813</v>
      </c>
      <c r="H4504" t="s">
        <v>54</v>
      </c>
      <c r="I4504">
        <v>25</v>
      </c>
      <c r="J4504">
        <v>2</v>
      </c>
      <c r="K4504">
        <v>187</v>
      </c>
      <c r="L4504">
        <v>18</v>
      </c>
      <c r="M4504">
        <v>5</v>
      </c>
      <c r="N4504">
        <v>0.08</v>
      </c>
      <c r="O4504">
        <v>1379.53</v>
      </c>
      <c r="P4504">
        <v>1943</v>
      </c>
      <c r="Q4504">
        <f>Table1[[#This Row],[OrderQuantity]]*Table1[[#This Row],[UnitPrice]]</f>
        <v>9715</v>
      </c>
      <c r="R4504">
        <f>Table1[[#This Row],[OrderQuantity]]*Table1[[#This Row],[UnitCost]]</f>
        <v>6897.65</v>
      </c>
      <c r="S4504">
        <f>Table1[[#This Row],[OrderQuantity]]*Table1[[#This Row],[UnitPrice]]*(1-Table1[[#This Row],[DiscountApplied]]) - (Table1[[#This Row],[OrderQuantity]]*Table1[[#This Row],[UnitCost]])</f>
        <v>2040.1500000000015</v>
      </c>
      <c r="T4504">
        <f>DATEDIF(Table1[[#This Row],[ShipDate]],Table1[[#This Row],[DeliveryDate]],"d")</f>
        <v>8</v>
      </c>
      <c r="U4504" t="str">
        <f t="shared" si="141"/>
        <v>Late</v>
      </c>
    </row>
    <row r="4505" spans="1:21" x14ac:dyDescent="0.3">
      <c r="A4505" t="str">
        <f t="shared" si="140"/>
        <v>SO-004604</v>
      </c>
      <c r="B4505" t="s">
        <v>4</v>
      </c>
      <c r="C4505" t="s">
        <v>13</v>
      </c>
      <c r="D4505" s="1">
        <v>43700</v>
      </c>
      <c r="E4505" s="1">
        <v>43788</v>
      </c>
      <c r="F4505" s="1">
        <v>43803</v>
      </c>
      <c r="G4505" s="1">
        <v>43811</v>
      </c>
      <c r="H4505" t="s">
        <v>54</v>
      </c>
      <c r="I4505">
        <v>17</v>
      </c>
      <c r="J4505">
        <v>21</v>
      </c>
      <c r="K4505">
        <v>12</v>
      </c>
      <c r="L4505">
        <v>41</v>
      </c>
      <c r="M4505">
        <v>8</v>
      </c>
      <c r="N4505">
        <v>0.2</v>
      </c>
      <c r="O4505">
        <v>776.66</v>
      </c>
      <c r="P4505">
        <v>1078.7</v>
      </c>
      <c r="Q4505">
        <f>Table1[[#This Row],[OrderQuantity]]*Table1[[#This Row],[UnitPrice]]</f>
        <v>8629.6</v>
      </c>
      <c r="R4505">
        <f>Table1[[#This Row],[OrderQuantity]]*Table1[[#This Row],[UnitCost]]</f>
        <v>6213.28</v>
      </c>
      <c r="S4505">
        <f>Table1[[#This Row],[OrderQuantity]]*Table1[[#This Row],[UnitPrice]]*(1-Table1[[#This Row],[DiscountApplied]]) - (Table1[[#This Row],[OrderQuantity]]*Table1[[#This Row],[UnitCost]])</f>
        <v>690.40000000000055</v>
      </c>
      <c r="T4505">
        <f>DATEDIF(Table1[[#This Row],[ShipDate]],Table1[[#This Row],[DeliveryDate]],"d")</f>
        <v>8</v>
      </c>
      <c r="U4505" t="str">
        <f t="shared" si="141"/>
        <v>Late</v>
      </c>
    </row>
    <row r="4506" spans="1:21" x14ac:dyDescent="0.3">
      <c r="A4506" t="str">
        <f t="shared" si="140"/>
        <v>SO-004605</v>
      </c>
      <c r="B4506" t="s">
        <v>3</v>
      </c>
      <c r="C4506" t="s">
        <v>11</v>
      </c>
      <c r="D4506" s="1">
        <v>43700</v>
      </c>
      <c r="E4506" s="1">
        <v>43788</v>
      </c>
      <c r="F4506" s="1">
        <v>43795</v>
      </c>
      <c r="G4506" s="1">
        <v>43804</v>
      </c>
      <c r="H4506" t="s">
        <v>54</v>
      </c>
      <c r="I4506">
        <v>1</v>
      </c>
      <c r="J4506">
        <v>49</v>
      </c>
      <c r="K4506">
        <v>272</v>
      </c>
      <c r="L4506">
        <v>11</v>
      </c>
      <c r="M4506">
        <v>8</v>
      </c>
      <c r="N4506">
        <v>0.3</v>
      </c>
      <c r="O4506">
        <v>3887.07</v>
      </c>
      <c r="P4506">
        <v>5252.8</v>
      </c>
      <c r="Q4506">
        <f>Table1[[#This Row],[OrderQuantity]]*Table1[[#This Row],[UnitPrice]]</f>
        <v>42022.400000000001</v>
      </c>
      <c r="R4506">
        <f>Table1[[#This Row],[OrderQuantity]]*Table1[[#This Row],[UnitCost]]</f>
        <v>31096.560000000001</v>
      </c>
      <c r="S4506">
        <f>Table1[[#This Row],[OrderQuantity]]*Table1[[#This Row],[UnitPrice]]*(1-Table1[[#This Row],[DiscountApplied]]) - (Table1[[#This Row],[OrderQuantity]]*Table1[[#This Row],[UnitCost]])</f>
        <v>-1680.880000000001</v>
      </c>
      <c r="T4506">
        <f>DATEDIF(Table1[[#This Row],[ShipDate]],Table1[[#This Row],[DeliveryDate]],"d")</f>
        <v>9</v>
      </c>
      <c r="U4506" t="str">
        <f t="shared" si="141"/>
        <v>Late</v>
      </c>
    </row>
    <row r="4507" spans="1:21" x14ac:dyDescent="0.3">
      <c r="A4507" t="str">
        <f t="shared" si="140"/>
        <v>SO-004606</v>
      </c>
      <c r="B4507" t="s">
        <v>2</v>
      </c>
      <c r="C4507" t="s">
        <v>11</v>
      </c>
      <c r="D4507" s="1">
        <v>43700</v>
      </c>
      <c r="E4507" s="1">
        <v>43788</v>
      </c>
      <c r="F4507" s="1">
        <v>43801</v>
      </c>
      <c r="G4507" s="1">
        <v>43810</v>
      </c>
      <c r="H4507" t="s">
        <v>54</v>
      </c>
      <c r="I4507">
        <v>23</v>
      </c>
      <c r="J4507">
        <v>29</v>
      </c>
      <c r="K4507">
        <v>267</v>
      </c>
      <c r="L4507">
        <v>35</v>
      </c>
      <c r="M4507">
        <v>8</v>
      </c>
      <c r="N4507">
        <v>0.05</v>
      </c>
      <c r="O4507">
        <v>4161.1000000000004</v>
      </c>
      <c r="P4507">
        <v>6304.7</v>
      </c>
      <c r="Q4507">
        <f>Table1[[#This Row],[OrderQuantity]]*Table1[[#This Row],[UnitPrice]]</f>
        <v>50437.599999999999</v>
      </c>
      <c r="R4507">
        <f>Table1[[#This Row],[OrderQuantity]]*Table1[[#This Row],[UnitCost]]</f>
        <v>33288.800000000003</v>
      </c>
      <c r="S4507">
        <f>Table1[[#This Row],[OrderQuantity]]*Table1[[#This Row],[UnitPrice]]*(1-Table1[[#This Row],[DiscountApplied]]) - (Table1[[#This Row],[OrderQuantity]]*Table1[[#This Row],[UnitCost]])</f>
        <v>14626.919999999991</v>
      </c>
      <c r="T4507">
        <f>DATEDIF(Table1[[#This Row],[ShipDate]],Table1[[#This Row],[DeliveryDate]],"d")</f>
        <v>9</v>
      </c>
      <c r="U4507" t="str">
        <f t="shared" si="141"/>
        <v>Late</v>
      </c>
    </row>
    <row r="4508" spans="1:21" x14ac:dyDescent="0.3">
      <c r="A4508" t="str">
        <f t="shared" si="140"/>
        <v>SO-004607</v>
      </c>
      <c r="B4508" t="s">
        <v>3</v>
      </c>
      <c r="C4508" t="s">
        <v>12</v>
      </c>
      <c r="D4508" s="1">
        <v>43700</v>
      </c>
      <c r="E4508" s="1">
        <v>43788</v>
      </c>
      <c r="F4508" s="1">
        <v>43816</v>
      </c>
      <c r="G4508" s="1">
        <v>43818</v>
      </c>
      <c r="H4508" t="s">
        <v>54</v>
      </c>
      <c r="I4508">
        <v>5</v>
      </c>
      <c r="J4508">
        <v>33</v>
      </c>
      <c r="K4508">
        <v>225</v>
      </c>
      <c r="L4508">
        <v>38</v>
      </c>
      <c r="M4508">
        <v>3</v>
      </c>
      <c r="N4508">
        <v>0.15</v>
      </c>
      <c r="O4508">
        <v>1492.22</v>
      </c>
      <c r="P4508">
        <v>2331.6</v>
      </c>
      <c r="Q4508">
        <f>Table1[[#This Row],[OrderQuantity]]*Table1[[#This Row],[UnitPrice]]</f>
        <v>6994.7999999999993</v>
      </c>
      <c r="R4508">
        <f>Table1[[#This Row],[OrderQuantity]]*Table1[[#This Row],[UnitCost]]</f>
        <v>4476.66</v>
      </c>
      <c r="S4508">
        <f>Table1[[#This Row],[OrderQuantity]]*Table1[[#This Row],[UnitPrice]]*(1-Table1[[#This Row],[DiscountApplied]]) - (Table1[[#This Row],[OrderQuantity]]*Table1[[#This Row],[UnitCost]])</f>
        <v>1468.9199999999992</v>
      </c>
      <c r="T4508">
        <f>DATEDIF(Table1[[#This Row],[ShipDate]],Table1[[#This Row],[DeliveryDate]],"d")</f>
        <v>2</v>
      </c>
      <c r="U4508" t="str">
        <f t="shared" si="141"/>
        <v>On Time</v>
      </c>
    </row>
    <row r="4509" spans="1:21" x14ac:dyDescent="0.3">
      <c r="A4509" t="str">
        <f t="shared" si="140"/>
        <v>SO-004608</v>
      </c>
      <c r="B4509" t="s">
        <v>3</v>
      </c>
      <c r="C4509" t="s">
        <v>11</v>
      </c>
      <c r="D4509" s="1">
        <v>43700</v>
      </c>
      <c r="E4509" s="1">
        <v>43788</v>
      </c>
      <c r="F4509" s="1">
        <v>43812</v>
      </c>
      <c r="G4509" s="1">
        <v>43818</v>
      </c>
      <c r="H4509" t="s">
        <v>54</v>
      </c>
      <c r="I4509">
        <v>2</v>
      </c>
      <c r="J4509">
        <v>35</v>
      </c>
      <c r="K4509">
        <v>316</v>
      </c>
      <c r="L4509">
        <v>27</v>
      </c>
      <c r="M4509">
        <v>3</v>
      </c>
      <c r="N4509">
        <v>0.05</v>
      </c>
      <c r="O4509">
        <v>922.59</v>
      </c>
      <c r="P4509">
        <v>1085.4000000000001</v>
      </c>
      <c r="Q4509">
        <f>Table1[[#This Row],[OrderQuantity]]*Table1[[#This Row],[UnitPrice]]</f>
        <v>3256.2000000000003</v>
      </c>
      <c r="R4509">
        <f>Table1[[#This Row],[OrderQuantity]]*Table1[[#This Row],[UnitCost]]</f>
        <v>2767.77</v>
      </c>
      <c r="S4509">
        <f>Table1[[#This Row],[OrderQuantity]]*Table1[[#This Row],[UnitPrice]]*(1-Table1[[#This Row],[DiscountApplied]]) - (Table1[[#This Row],[OrderQuantity]]*Table1[[#This Row],[UnitCost]])</f>
        <v>325.62000000000035</v>
      </c>
      <c r="T4509">
        <f>DATEDIF(Table1[[#This Row],[ShipDate]],Table1[[#This Row],[DeliveryDate]],"d")</f>
        <v>6</v>
      </c>
      <c r="U4509" t="str">
        <f t="shared" si="141"/>
        <v>On Time</v>
      </c>
    </row>
    <row r="4510" spans="1:21" x14ac:dyDescent="0.3">
      <c r="A4510" t="str">
        <f t="shared" si="140"/>
        <v>SO-004609</v>
      </c>
      <c r="B4510" t="s">
        <v>2</v>
      </c>
      <c r="C4510" t="s">
        <v>13</v>
      </c>
      <c r="D4510" s="1">
        <v>43700</v>
      </c>
      <c r="E4510" s="1">
        <v>43788</v>
      </c>
      <c r="F4510" s="1">
        <v>43804</v>
      </c>
      <c r="G4510" s="1">
        <v>43806</v>
      </c>
      <c r="H4510" t="s">
        <v>54</v>
      </c>
      <c r="I4510">
        <v>24</v>
      </c>
      <c r="J4510">
        <v>44</v>
      </c>
      <c r="K4510">
        <v>33</v>
      </c>
      <c r="L4510">
        <v>16</v>
      </c>
      <c r="M4510">
        <v>4</v>
      </c>
      <c r="N4510">
        <v>0.08</v>
      </c>
      <c r="O4510">
        <v>2104.87</v>
      </c>
      <c r="P4510">
        <v>3095.4</v>
      </c>
      <c r="Q4510">
        <f>Table1[[#This Row],[OrderQuantity]]*Table1[[#This Row],[UnitPrice]]</f>
        <v>12381.6</v>
      </c>
      <c r="R4510">
        <f>Table1[[#This Row],[OrderQuantity]]*Table1[[#This Row],[UnitCost]]</f>
        <v>8419.48</v>
      </c>
      <c r="S4510">
        <f>Table1[[#This Row],[OrderQuantity]]*Table1[[#This Row],[UnitPrice]]*(1-Table1[[#This Row],[DiscountApplied]]) - (Table1[[#This Row],[OrderQuantity]]*Table1[[#This Row],[UnitCost]])</f>
        <v>2971.5920000000006</v>
      </c>
      <c r="T4510">
        <f>DATEDIF(Table1[[#This Row],[ShipDate]],Table1[[#This Row],[DeliveryDate]],"d")</f>
        <v>2</v>
      </c>
      <c r="U4510" t="str">
        <f t="shared" si="141"/>
        <v>On Time</v>
      </c>
    </row>
    <row r="4511" spans="1:21" x14ac:dyDescent="0.3">
      <c r="A4511" t="str">
        <f t="shared" si="140"/>
        <v>SO-004610</v>
      </c>
      <c r="B4511" t="s">
        <v>4</v>
      </c>
      <c r="C4511" t="s">
        <v>10</v>
      </c>
      <c r="D4511" s="1">
        <v>43700</v>
      </c>
      <c r="E4511" s="1">
        <v>43788</v>
      </c>
      <c r="F4511" s="1">
        <v>43790</v>
      </c>
      <c r="G4511" s="1">
        <v>43794</v>
      </c>
      <c r="H4511" t="s">
        <v>54</v>
      </c>
      <c r="I4511">
        <v>15</v>
      </c>
      <c r="J4511">
        <v>43</v>
      </c>
      <c r="K4511">
        <v>157</v>
      </c>
      <c r="L4511">
        <v>4</v>
      </c>
      <c r="M4511">
        <v>7</v>
      </c>
      <c r="N4511">
        <v>0.2</v>
      </c>
      <c r="O4511">
        <v>3197.58</v>
      </c>
      <c r="P4511">
        <v>3852.5</v>
      </c>
      <c r="Q4511">
        <f>Table1[[#This Row],[OrderQuantity]]*Table1[[#This Row],[UnitPrice]]</f>
        <v>26967.5</v>
      </c>
      <c r="R4511">
        <f>Table1[[#This Row],[OrderQuantity]]*Table1[[#This Row],[UnitCost]]</f>
        <v>22383.059999999998</v>
      </c>
      <c r="S4511">
        <f>Table1[[#This Row],[OrderQuantity]]*Table1[[#This Row],[UnitPrice]]*(1-Table1[[#This Row],[DiscountApplied]]) - (Table1[[#This Row],[OrderQuantity]]*Table1[[#This Row],[UnitCost]])</f>
        <v>-809.05999999999767</v>
      </c>
      <c r="T4511">
        <f>DATEDIF(Table1[[#This Row],[ShipDate]],Table1[[#This Row],[DeliveryDate]],"d")</f>
        <v>4</v>
      </c>
      <c r="U4511" t="str">
        <f t="shared" si="141"/>
        <v>On Time</v>
      </c>
    </row>
    <row r="4512" spans="1:21" x14ac:dyDescent="0.3">
      <c r="A4512" t="str">
        <f t="shared" si="140"/>
        <v>SO-004611</v>
      </c>
      <c r="B4512" t="s">
        <v>3</v>
      </c>
      <c r="C4512" t="s">
        <v>10</v>
      </c>
      <c r="D4512" s="1">
        <v>43700</v>
      </c>
      <c r="E4512" s="1">
        <v>43788</v>
      </c>
      <c r="F4512" s="1">
        <v>43799</v>
      </c>
      <c r="G4512" s="1">
        <v>43807</v>
      </c>
      <c r="H4512" t="s">
        <v>54</v>
      </c>
      <c r="I4512">
        <v>9</v>
      </c>
      <c r="J4512">
        <v>8</v>
      </c>
      <c r="K4512">
        <v>198</v>
      </c>
      <c r="L4512">
        <v>9</v>
      </c>
      <c r="M4512">
        <v>5</v>
      </c>
      <c r="N4512">
        <v>0.15</v>
      </c>
      <c r="O4512">
        <v>772.78</v>
      </c>
      <c r="P4512">
        <v>1058.5999999999999</v>
      </c>
      <c r="Q4512">
        <f>Table1[[#This Row],[OrderQuantity]]*Table1[[#This Row],[UnitPrice]]</f>
        <v>5293</v>
      </c>
      <c r="R4512">
        <f>Table1[[#This Row],[OrderQuantity]]*Table1[[#This Row],[UnitCost]]</f>
        <v>3863.8999999999996</v>
      </c>
      <c r="S4512">
        <f>Table1[[#This Row],[OrderQuantity]]*Table1[[#This Row],[UnitPrice]]*(1-Table1[[#This Row],[DiscountApplied]]) - (Table1[[#This Row],[OrderQuantity]]*Table1[[#This Row],[UnitCost]])</f>
        <v>635.15000000000055</v>
      </c>
      <c r="T4512">
        <f>DATEDIF(Table1[[#This Row],[ShipDate]],Table1[[#This Row],[DeliveryDate]],"d")</f>
        <v>8</v>
      </c>
      <c r="U4512" t="str">
        <f t="shared" si="141"/>
        <v>Late</v>
      </c>
    </row>
    <row r="4513" spans="1:21" x14ac:dyDescent="0.3">
      <c r="A4513" t="str">
        <f t="shared" si="140"/>
        <v>SO-004612</v>
      </c>
      <c r="B4513" t="s">
        <v>2</v>
      </c>
      <c r="C4513" t="s">
        <v>10</v>
      </c>
      <c r="D4513" s="1">
        <v>43700</v>
      </c>
      <c r="E4513" s="1">
        <v>43788</v>
      </c>
      <c r="F4513" s="1">
        <v>43799</v>
      </c>
      <c r="G4513" s="1">
        <v>43800</v>
      </c>
      <c r="H4513" t="s">
        <v>54</v>
      </c>
      <c r="I4513">
        <v>21</v>
      </c>
      <c r="J4513">
        <v>21</v>
      </c>
      <c r="K4513">
        <v>94</v>
      </c>
      <c r="L4513">
        <v>19</v>
      </c>
      <c r="M4513">
        <v>6</v>
      </c>
      <c r="N4513">
        <v>0.05</v>
      </c>
      <c r="O4513">
        <v>2069.56</v>
      </c>
      <c r="P4513">
        <v>2619.6999999999998</v>
      </c>
      <c r="Q4513">
        <f>Table1[[#This Row],[OrderQuantity]]*Table1[[#This Row],[UnitPrice]]</f>
        <v>15718.199999999999</v>
      </c>
      <c r="R4513">
        <f>Table1[[#This Row],[OrderQuantity]]*Table1[[#This Row],[UnitCost]]</f>
        <v>12417.36</v>
      </c>
      <c r="S4513">
        <f>Table1[[#This Row],[OrderQuantity]]*Table1[[#This Row],[UnitPrice]]*(1-Table1[[#This Row],[DiscountApplied]]) - (Table1[[#This Row],[OrderQuantity]]*Table1[[#This Row],[UnitCost]])</f>
        <v>2514.9299999999985</v>
      </c>
      <c r="T4513">
        <f>DATEDIF(Table1[[#This Row],[ShipDate]],Table1[[#This Row],[DeliveryDate]],"d")</f>
        <v>1</v>
      </c>
      <c r="U4513" t="str">
        <f t="shared" si="141"/>
        <v>On Time</v>
      </c>
    </row>
    <row r="4514" spans="1:21" x14ac:dyDescent="0.3">
      <c r="A4514" t="str">
        <f t="shared" si="140"/>
        <v>SO-004613</v>
      </c>
      <c r="B4514" t="s">
        <v>4</v>
      </c>
      <c r="C4514" t="s">
        <v>12</v>
      </c>
      <c r="D4514" s="1">
        <v>43700</v>
      </c>
      <c r="E4514" s="1">
        <v>43788</v>
      </c>
      <c r="F4514" s="1">
        <v>43791</v>
      </c>
      <c r="G4514" s="1">
        <v>43801</v>
      </c>
      <c r="H4514" t="s">
        <v>54</v>
      </c>
      <c r="I4514">
        <v>17</v>
      </c>
      <c r="J4514">
        <v>14</v>
      </c>
      <c r="K4514">
        <v>233</v>
      </c>
      <c r="L4514">
        <v>10</v>
      </c>
      <c r="M4514">
        <v>3</v>
      </c>
      <c r="N4514">
        <v>0.1</v>
      </c>
      <c r="O4514">
        <v>1668.7</v>
      </c>
      <c r="P4514">
        <v>3973.1</v>
      </c>
      <c r="Q4514">
        <f>Table1[[#This Row],[OrderQuantity]]*Table1[[#This Row],[UnitPrice]]</f>
        <v>11919.3</v>
      </c>
      <c r="R4514">
        <f>Table1[[#This Row],[OrderQuantity]]*Table1[[#This Row],[UnitCost]]</f>
        <v>5006.1000000000004</v>
      </c>
      <c r="S4514">
        <f>Table1[[#This Row],[OrderQuantity]]*Table1[[#This Row],[UnitPrice]]*(1-Table1[[#This Row],[DiscountApplied]]) - (Table1[[#This Row],[OrderQuantity]]*Table1[[#This Row],[UnitCost]])</f>
        <v>5721.2699999999986</v>
      </c>
      <c r="T4514">
        <f>DATEDIF(Table1[[#This Row],[ShipDate]],Table1[[#This Row],[DeliveryDate]],"d")</f>
        <v>10</v>
      </c>
      <c r="U4514" t="str">
        <f t="shared" si="141"/>
        <v>Late</v>
      </c>
    </row>
    <row r="4515" spans="1:21" x14ac:dyDescent="0.3">
      <c r="A4515" t="str">
        <f t="shared" si="140"/>
        <v>SO-004614</v>
      </c>
      <c r="B4515" t="s">
        <v>4</v>
      </c>
      <c r="C4515" t="s">
        <v>11</v>
      </c>
      <c r="D4515" s="1">
        <v>43600</v>
      </c>
      <c r="E4515" s="1">
        <v>43788</v>
      </c>
      <c r="F4515" s="1">
        <v>43802</v>
      </c>
      <c r="G4515" s="1">
        <v>43807</v>
      </c>
      <c r="H4515" t="s">
        <v>54</v>
      </c>
      <c r="I4515">
        <v>13</v>
      </c>
      <c r="J4515">
        <v>12</v>
      </c>
      <c r="K4515">
        <v>309</v>
      </c>
      <c r="L4515">
        <v>32</v>
      </c>
      <c r="M4515">
        <v>7</v>
      </c>
      <c r="N4515">
        <v>0.1</v>
      </c>
      <c r="O4515">
        <v>150.08000000000001</v>
      </c>
      <c r="P4515">
        <v>187.6</v>
      </c>
      <c r="Q4515">
        <f>Table1[[#This Row],[OrderQuantity]]*Table1[[#This Row],[UnitPrice]]</f>
        <v>1313.2</v>
      </c>
      <c r="R4515">
        <f>Table1[[#This Row],[OrderQuantity]]*Table1[[#This Row],[UnitCost]]</f>
        <v>1050.5600000000002</v>
      </c>
      <c r="S4515">
        <f>Table1[[#This Row],[OrderQuantity]]*Table1[[#This Row],[UnitPrice]]*(1-Table1[[#This Row],[DiscountApplied]]) - (Table1[[#This Row],[OrderQuantity]]*Table1[[#This Row],[UnitCost]])</f>
        <v>131.31999999999994</v>
      </c>
      <c r="T4515">
        <f>DATEDIF(Table1[[#This Row],[ShipDate]],Table1[[#This Row],[DeliveryDate]],"d")</f>
        <v>5</v>
      </c>
      <c r="U4515" t="str">
        <f t="shared" si="141"/>
        <v>On Time</v>
      </c>
    </row>
    <row r="4516" spans="1:21" x14ac:dyDescent="0.3">
      <c r="A4516" t="str">
        <f t="shared" si="140"/>
        <v>SO-004615</v>
      </c>
      <c r="B4516" t="s">
        <v>4</v>
      </c>
      <c r="C4516" t="s">
        <v>10</v>
      </c>
      <c r="D4516" s="1">
        <v>43700</v>
      </c>
      <c r="E4516" s="1">
        <v>43788</v>
      </c>
      <c r="F4516" s="1">
        <v>43813</v>
      </c>
      <c r="G4516" s="1">
        <v>43819</v>
      </c>
      <c r="H4516" t="s">
        <v>54</v>
      </c>
      <c r="I4516">
        <v>18</v>
      </c>
      <c r="J4516">
        <v>29</v>
      </c>
      <c r="K4516">
        <v>135</v>
      </c>
      <c r="L4516">
        <v>3</v>
      </c>
      <c r="M4516">
        <v>5</v>
      </c>
      <c r="N4516">
        <v>0.2</v>
      </c>
      <c r="O4516">
        <v>2351.1</v>
      </c>
      <c r="P4516">
        <v>3731.9</v>
      </c>
      <c r="Q4516">
        <f>Table1[[#This Row],[OrderQuantity]]*Table1[[#This Row],[UnitPrice]]</f>
        <v>18659.5</v>
      </c>
      <c r="R4516">
        <f>Table1[[#This Row],[OrderQuantity]]*Table1[[#This Row],[UnitCost]]</f>
        <v>11755.5</v>
      </c>
      <c r="S4516">
        <f>Table1[[#This Row],[OrderQuantity]]*Table1[[#This Row],[UnitPrice]]*(1-Table1[[#This Row],[DiscountApplied]]) - (Table1[[#This Row],[OrderQuantity]]*Table1[[#This Row],[UnitCost]])</f>
        <v>3172.1000000000004</v>
      </c>
      <c r="T4516">
        <f>DATEDIF(Table1[[#This Row],[ShipDate]],Table1[[#This Row],[DeliveryDate]],"d")</f>
        <v>6</v>
      </c>
      <c r="U4516" t="str">
        <f t="shared" si="141"/>
        <v>On Time</v>
      </c>
    </row>
    <row r="4517" spans="1:21" x14ac:dyDescent="0.3">
      <c r="A4517" t="str">
        <f t="shared" si="140"/>
        <v>SO-004616</v>
      </c>
      <c r="B4517" t="s">
        <v>5</v>
      </c>
      <c r="C4517" t="s">
        <v>11</v>
      </c>
      <c r="D4517" s="1">
        <v>43700</v>
      </c>
      <c r="E4517" s="1">
        <v>43789</v>
      </c>
      <c r="F4517" s="1">
        <v>43807</v>
      </c>
      <c r="G4517" s="1">
        <v>43812</v>
      </c>
      <c r="H4517" t="s">
        <v>54</v>
      </c>
      <c r="I4517">
        <v>27</v>
      </c>
      <c r="J4517">
        <v>38</v>
      </c>
      <c r="K4517">
        <v>289</v>
      </c>
      <c r="L4517">
        <v>14</v>
      </c>
      <c r="M4517">
        <v>6</v>
      </c>
      <c r="N4517">
        <v>0.05</v>
      </c>
      <c r="O4517">
        <v>469.6</v>
      </c>
      <c r="P4517">
        <v>1092.0999999999999</v>
      </c>
      <c r="Q4517">
        <f>Table1[[#This Row],[OrderQuantity]]*Table1[[#This Row],[UnitPrice]]</f>
        <v>6552.5999999999995</v>
      </c>
      <c r="R4517">
        <f>Table1[[#This Row],[OrderQuantity]]*Table1[[#This Row],[UnitCost]]</f>
        <v>2817.6000000000004</v>
      </c>
      <c r="S4517">
        <f>Table1[[#This Row],[OrderQuantity]]*Table1[[#This Row],[UnitPrice]]*(1-Table1[[#This Row],[DiscountApplied]]) - (Table1[[#This Row],[OrderQuantity]]*Table1[[#This Row],[UnitCost]])</f>
        <v>3407.369999999999</v>
      </c>
      <c r="T4517">
        <f>DATEDIF(Table1[[#This Row],[ShipDate]],Table1[[#This Row],[DeliveryDate]],"d")</f>
        <v>5</v>
      </c>
      <c r="U4517" t="str">
        <f t="shared" si="141"/>
        <v>On Time</v>
      </c>
    </row>
    <row r="4518" spans="1:21" x14ac:dyDescent="0.3">
      <c r="A4518" t="str">
        <f t="shared" si="140"/>
        <v>SO-004617</v>
      </c>
      <c r="B4518" t="s">
        <v>5</v>
      </c>
      <c r="C4518" t="s">
        <v>9</v>
      </c>
      <c r="D4518" s="1">
        <v>43700</v>
      </c>
      <c r="E4518" s="1">
        <v>43789</v>
      </c>
      <c r="F4518" s="1">
        <v>43804</v>
      </c>
      <c r="G4518" s="1">
        <v>43808</v>
      </c>
      <c r="H4518" t="s">
        <v>54</v>
      </c>
      <c r="I4518">
        <v>25</v>
      </c>
      <c r="J4518">
        <v>34</v>
      </c>
      <c r="K4518">
        <v>84</v>
      </c>
      <c r="L4518">
        <v>14</v>
      </c>
      <c r="M4518">
        <v>8</v>
      </c>
      <c r="N4518">
        <v>0.1</v>
      </c>
      <c r="O4518">
        <v>3308.8</v>
      </c>
      <c r="P4518">
        <v>3986.5</v>
      </c>
      <c r="Q4518">
        <f>Table1[[#This Row],[OrderQuantity]]*Table1[[#This Row],[UnitPrice]]</f>
        <v>31892</v>
      </c>
      <c r="R4518">
        <f>Table1[[#This Row],[OrderQuantity]]*Table1[[#This Row],[UnitCost]]</f>
        <v>26470.400000000001</v>
      </c>
      <c r="S4518">
        <f>Table1[[#This Row],[OrderQuantity]]*Table1[[#This Row],[UnitPrice]]*(1-Table1[[#This Row],[DiscountApplied]]) - (Table1[[#This Row],[OrderQuantity]]*Table1[[#This Row],[UnitCost]])</f>
        <v>2232.3999999999978</v>
      </c>
      <c r="T4518">
        <f>DATEDIF(Table1[[#This Row],[ShipDate]],Table1[[#This Row],[DeliveryDate]],"d")</f>
        <v>4</v>
      </c>
      <c r="U4518" t="str">
        <f t="shared" si="141"/>
        <v>On Time</v>
      </c>
    </row>
    <row r="4519" spans="1:21" x14ac:dyDescent="0.3">
      <c r="A4519" t="str">
        <f t="shared" si="140"/>
        <v>SO-004618</v>
      </c>
      <c r="B4519" t="s">
        <v>5</v>
      </c>
      <c r="C4519" t="s">
        <v>11</v>
      </c>
      <c r="D4519" s="1">
        <v>43700</v>
      </c>
      <c r="E4519" s="1">
        <v>43789</v>
      </c>
      <c r="F4519" s="1">
        <v>43807</v>
      </c>
      <c r="G4519" s="1">
        <v>43814</v>
      </c>
      <c r="H4519" t="s">
        <v>54</v>
      </c>
      <c r="I4519">
        <v>26</v>
      </c>
      <c r="J4519">
        <v>49</v>
      </c>
      <c r="K4519">
        <v>277</v>
      </c>
      <c r="L4519">
        <v>15</v>
      </c>
      <c r="M4519">
        <v>4</v>
      </c>
      <c r="N4519">
        <v>0.15</v>
      </c>
      <c r="O4519">
        <v>4748.63</v>
      </c>
      <c r="P4519">
        <v>6331.5</v>
      </c>
      <c r="Q4519">
        <f>Table1[[#This Row],[OrderQuantity]]*Table1[[#This Row],[UnitPrice]]</f>
        <v>25326</v>
      </c>
      <c r="R4519">
        <f>Table1[[#This Row],[OrderQuantity]]*Table1[[#This Row],[UnitCost]]</f>
        <v>18994.52</v>
      </c>
      <c r="S4519">
        <f>Table1[[#This Row],[OrderQuantity]]*Table1[[#This Row],[UnitPrice]]*(1-Table1[[#This Row],[DiscountApplied]]) - (Table1[[#This Row],[OrderQuantity]]*Table1[[#This Row],[UnitCost]])</f>
        <v>2532.5799999999981</v>
      </c>
      <c r="T4519">
        <f>DATEDIF(Table1[[#This Row],[ShipDate]],Table1[[#This Row],[DeliveryDate]],"d")</f>
        <v>7</v>
      </c>
      <c r="U4519" t="str">
        <f t="shared" si="141"/>
        <v>On Time</v>
      </c>
    </row>
    <row r="4520" spans="1:21" x14ac:dyDescent="0.3">
      <c r="A4520" t="str">
        <f t="shared" si="140"/>
        <v>SO-004619</v>
      </c>
      <c r="B4520" t="s">
        <v>3</v>
      </c>
      <c r="C4520" t="s">
        <v>11</v>
      </c>
      <c r="D4520" s="1">
        <v>43700</v>
      </c>
      <c r="E4520" s="1">
        <v>43789</v>
      </c>
      <c r="F4520" s="1">
        <v>43796</v>
      </c>
      <c r="G4520" s="1">
        <v>43805</v>
      </c>
      <c r="H4520" t="s">
        <v>54</v>
      </c>
      <c r="I4520">
        <v>8</v>
      </c>
      <c r="J4520">
        <v>34</v>
      </c>
      <c r="K4520">
        <v>302</v>
      </c>
      <c r="L4520">
        <v>30</v>
      </c>
      <c r="M4520">
        <v>3</v>
      </c>
      <c r="N4520">
        <v>0.1</v>
      </c>
      <c r="O4520">
        <v>3190.27</v>
      </c>
      <c r="P4520">
        <v>5145.6000000000004</v>
      </c>
      <c r="Q4520">
        <f>Table1[[#This Row],[OrderQuantity]]*Table1[[#This Row],[UnitPrice]]</f>
        <v>15436.800000000001</v>
      </c>
      <c r="R4520">
        <f>Table1[[#This Row],[OrderQuantity]]*Table1[[#This Row],[UnitCost]]</f>
        <v>9570.81</v>
      </c>
      <c r="S4520">
        <f>Table1[[#This Row],[OrderQuantity]]*Table1[[#This Row],[UnitPrice]]*(1-Table1[[#This Row],[DiscountApplied]]) - (Table1[[#This Row],[OrderQuantity]]*Table1[[#This Row],[UnitCost]])</f>
        <v>4322.3100000000013</v>
      </c>
      <c r="T4520">
        <f>DATEDIF(Table1[[#This Row],[ShipDate]],Table1[[#This Row],[DeliveryDate]],"d")</f>
        <v>9</v>
      </c>
      <c r="U4520" t="str">
        <f t="shared" si="141"/>
        <v>Late</v>
      </c>
    </row>
    <row r="4521" spans="1:21" x14ac:dyDescent="0.3">
      <c r="A4521" t="str">
        <f t="shared" si="140"/>
        <v>SO-004620</v>
      </c>
      <c r="B4521" t="s">
        <v>3</v>
      </c>
      <c r="C4521" t="s">
        <v>13</v>
      </c>
      <c r="D4521" s="1">
        <v>43700</v>
      </c>
      <c r="E4521" s="1">
        <v>43789</v>
      </c>
      <c r="F4521" s="1">
        <v>43792</v>
      </c>
      <c r="G4521" s="1">
        <v>43796</v>
      </c>
      <c r="H4521" t="s">
        <v>54</v>
      </c>
      <c r="I4521">
        <v>2</v>
      </c>
      <c r="J4521">
        <v>38</v>
      </c>
      <c r="K4521">
        <v>39</v>
      </c>
      <c r="L4521">
        <v>5</v>
      </c>
      <c r="M4521">
        <v>7</v>
      </c>
      <c r="N4521">
        <v>0.1</v>
      </c>
      <c r="O4521">
        <v>2188.29</v>
      </c>
      <c r="P4521">
        <v>3839.1</v>
      </c>
      <c r="Q4521">
        <f>Table1[[#This Row],[OrderQuantity]]*Table1[[#This Row],[UnitPrice]]</f>
        <v>26873.7</v>
      </c>
      <c r="R4521">
        <f>Table1[[#This Row],[OrderQuantity]]*Table1[[#This Row],[UnitCost]]</f>
        <v>15318.029999999999</v>
      </c>
      <c r="S4521">
        <f>Table1[[#This Row],[OrderQuantity]]*Table1[[#This Row],[UnitPrice]]*(1-Table1[[#This Row],[DiscountApplied]]) - (Table1[[#This Row],[OrderQuantity]]*Table1[[#This Row],[UnitCost]])</f>
        <v>8868.3000000000029</v>
      </c>
      <c r="T4521">
        <f>DATEDIF(Table1[[#This Row],[ShipDate]],Table1[[#This Row],[DeliveryDate]],"d")</f>
        <v>4</v>
      </c>
      <c r="U4521" t="str">
        <f t="shared" si="141"/>
        <v>On Time</v>
      </c>
    </row>
    <row r="4522" spans="1:21" x14ac:dyDescent="0.3">
      <c r="A4522" t="str">
        <f t="shared" si="140"/>
        <v>SO-004621</v>
      </c>
      <c r="B4522" t="s">
        <v>4</v>
      </c>
      <c r="C4522" t="s">
        <v>10</v>
      </c>
      <c r="D4522" s="1">
        <v>43700</v>
      </c>
      <c r="E4522" s="1">
        <v>43789</v>
      </c>
      <c r="F4522" s="1">
        <v>43795</v>
      </c>
      <c r="G4522" s="1">
        <v>43803</v>
      </c>
      <c r="H4522" t="s">
        <v>54</v>
      </c>
      <c r="I4522">
        <v>16</v>
      </c>
      <c r="J4522">
        <v>2</v>
      </c>
      <c r="K4522">
        <v>177</v>
      </c>
      <c r="L4522">
        <v>19</v>
      </c>
      <c r="M4522">
        <v>1</v>
      </c>
      <c r="N4522">
        <v>0.1</v>
      </c>
      <c r="O4522">
        <v>1595.54</v>
      </c>
      <c r="P4522">
        <v>2532.6</v>
      </c>
      <c r="Q4522">
        <f>Table1[[#This Row],[OrderQuantity]]*Table1[[#This Row],[UnitPrice]]</f>
        <v>2532.6</v>
      </c>
      <c r="R4522">
        <f>Table1[[#This Row],[OrderQuantity]]*Table1[[#This Row],[UnitCost]]</f>
        <v>1595.54</v>
      </c>
      <c r="S4522">
        <f>Table1[[#This Row],[OrderQuantity]]*Table1[[#This Row],[UnitPrice]]*(1-Table1[[#This Row],[DiscountApplied]]) - (Table1[[#This Row],[OrderQuantity]]*Table1[[#This Row],[UnitCost]])</f>
        <v>683.80000000000018</v>
      </c>
      <c r="T4522">
        <f>DATEDIF(Table1[[#This Row],[ShipDate]],Table1[[#This Row],[DeliveryDate]],"d")</f>
        <v>8</v>
      </c>
      <c r="U4522" t="str">
        <f t="shared" si="141"/>
        <v>Late</v>
      </c>
    </row>
    <row r="4523" spans="1:21" x14ac:dyDescent="0.3">
      <c r="A4523" t="str">
        <f t="shared" si="140"/>
        <v>SO-004622</v>
      </c>
      <c r="B4523" t="s">
        <v>3</v>
      </c>
      <c r="C4523" t="s">
        <v>12</v>
      </c>
      <c r="D4523" s="1">
        <v>43700</v>
      </c>
      <c r="E4523" s="1">
        <v>43789</v>
      </c>
      <c r="F4523" s="1">
        <v>43817</v>
      </c>
      <c r="G4523" s="1">
        <v>43821</v>
      </c>
      <c r="H4523" t="s">
        <v>54</v>
      </c>
      <c r="I4523">
        <v>5</v>
      </c>
      <c r="J4523">
        <v>6</v>
      </c>
      <c r="K4523">
        <v>227</v>
      </c>
      <c r="L4523">
        <v>28</v>
      </c>
      <c r="M4523">
        <v>6</v>
      </c>
      <c r="N4523">
        <v>0.2</v>
      </c>
      <c r="O4523">
        <v>1947.29</v>
      </c>
      <c r="P4523">
        <v>2318.1999999999998</v>
      </c>
      <c r="Q4523">
        <f>Table1[[#This Row],[OrderQuantity]]*Table1[[#This Row],[UnitPrice]]</f>
        <v>13909.199999999999</v>
      </c>
      <c r="R4523">
        <f>Table1[[#This Row],[OrderQuantity]]*Table1[[#This Row],[UnitCost]]</f>
        <v>11683.74</v>
      </c>
      <c r="S4523">
        <f>Table1[[#This Row],[OrderQuantity]]*Table1[[#This Row],[UnitPrice]]*(1-Table1[[#This Row],[DiscountApplied]]) - (Table1[[#This Row],[OrderQuantity]]*Table1[[#This Row],[UnitCost]])</f>
        <v>-556.3799999999992</v>
      </c>
      <c r="T4523">
        <f>DATEDIF(Table1[[#This Row],[ShipDate]],Table1[[#This Row],[DeliveryDate]],"d")</f>
        <v>4</v>
      </c>
      <c r="U4523" t="str">
        <f t="shared" si="141"/>
        <v>On Time</v>
      </c>
    </row>
    <row r="4524" spans="1:21" x14ac:dyDescent="0.3">
      <c r="A4524" t="str">
        <f t="shared" si="140"/>
        <v>SO-004623</v>
      </c>
      <c r="B4524" t="s">
        <v>5</v>
      </c>
      <c r="C4524" t="s">
        <v>12</v>
      </c>
      <c r="D4524" s="1">
        <v>43700</v>
      </c>
      <c r="E4524" s="1">
        <v>43789</v>
      </c>
      <c r="F4524" s="1">
        <v>43806</v>
      </c>
      <c r="G4524" s="1">
        <v>43810</v>
      </c>
      <c r="H4524" t="s">
        <v>54</v>
      </c>
      <c r="I4524">
        <v>27</v>
      </c>
      <c r="J4524">
        <v>44</v>
      </c>
      <c r="K4524">
        <v>218</v>
      </c>
      <c r="L4524">
        <v>9</v>
      </c>
      <c r="M4524">
        <v>7</v>
      </c>
      <c r="N4524">
        <v>0.15</v>
      </c>
      <c r="O4524">
        <v>564.01</v>
      </c>
      <c r="P4524">
        <v>924.6</v>
      </c>
      <c r="Q4524">
        <f>Table1[[#This Row],[OrderQuantity]]*Table1[[#This Row],[UnitPrice]]</f>
        <v>6472.2</v>
      </c>
      <c r="R4524">
        <f>Table1[[#This Row],[OrderQuantity]]*Table1[[#This Row],[UnitCost]]</f>
        <v>3948.0699999999997</v>
      </c>
      <c r="S4524">
        <f>Table1[[#This Row],[OrderQuantity]]*Table1[[#This Row],[UnitPrice]]*(1-Table1[[#This Row],[DiscountApplied]]) - (Table1[[#This Row],[OrderQuantity]]*Table1[[#This Row],[UnitCost]])</f>
        <v>1553.3000000000002</v>
      </c>
      <c r="T4524">
        <f>DATEDIF(Table1[[#This Row],[ShipDate]],Table1[[#This Row],[DeliveryDate]],"d")</f>
        <v>4</v>
      </c>
      <c r="U4524" t="str">
        <f t="shared" si="141"/>
        <v>On Time</v>
      </c>
    </row>
    <row r="4525" spans="1:21" x14ac:dyDescent="0.3">
      <c r="A4525" t="str">
        <f t="shared" si="140"/>
        <v>SO-004624</v>
      </c>
      <c r="B4525" t="s">
        <v>3</v>
      </c>
      <c r="C4525" t="s">
        <v>8</v>
      </c>
      <c r="D4525" s="1">
        <v>43700</v>
      </c>
      <c r="E4525" s="1">
        <v>43790</v>
      </c>
      <c r="F4525" s="1">
        <v>43815</v>
      </c>
      <c r="G4525" s="1">
        <v>43822</v>
      </c>
      <c r="H4525" t="s">
        <v>54</v>
      </c>
      <c r="I4525">
        <v>6</v>
      </c>
      <c r="J4525">
        <v>24</v>
      </c>
      <c r="K4525">
        <v>348</v>
      </c>
      <c r="L4525">
        <v>33</v>
      </c>
      <c r="M4525">
        <v>6</v>
      </c>
      <c r="N4525">
        <v>0.1</v>
      </c>
      <c r="O4525">
        <v>688.76</v>
      </c>
      <c r="P4525">
        <v>1721.9</v>
      </c>
      <c r="Q4525">
        <f>Table1[[#This Row],[OrderQuantity]]*Table1[[#This Row],[UnitPrice]]</f>
        <v>10331.400000000001</v>
      </c>
      <c r="R4525">
        <f>Table1[[#This Row],[OrderQuantity]]*Table1[[#This Row],[UnitCost]]</f>
        <v>4132.5599999999995</v>
      </c>
      <c r="S4525">
        <f>Table1[[#This Row],[OrderQuantity]]*Table1[[#This Row],[UnitPrice]]*(1-Table1[[#This Row],[DiscountApplied]]) - (Table1[[#This Row],[OrderQuantity]]*Table1[[#This Row],[UnitCost]])</f>
        <v>5165.7000000000025</v>
      </c>
      <c r="T4525">
        <f>DATEDIF(Table1[[#This Row],[ShipDate]],Table1[[#This Row],[DeliveryDate]],"d")</f>
        <v>7</v>
      </c>
      <c r="U4525" t="str">
        <f t="shared" si="141"/>
        <v>On Time</v>
      </c>
    </row>
    <row r="4526" spans="1:21" x14ac:dyDescent="0.3">
      <c r="A4526" t="str">
        <f t="shared" si="140"/>
        <v>SO-004625</v>
      </c>
      <c r="B4526" t="s">
        <v>5</v>
      </c>
      <c r="C4526" t="s">
        <v>11</v>
      </c>
      <c r="D4526" s="1">
        <v>43700</v>
      </c>
      <c r="E4526" s="1">
        <v>43790</v>
      </c>
      <c r="F4526" s="1">
        <v>43813</v>
      </c>
      <c r="G4526" s="1">
        <v>43818</v>
      </c>
      <c r="H4526" t="s">
        <v>54</v>
      </c>
      <c r="I4526">
        <v>28</v>
      </c>
      <c r="J4526">
        <v>11</v>
      </c>
      <c r="K4526">
        <v>274</v>
      </c>
      <c r="L4526">
        <v>12</v>
      </c>
      <c r="M4526">
        <v>5</v>
      </c>
      <c r="N4526">
        <v>0.2</v>
      </c>
      <c r="O4526">
        <v>90.45</v>
      </c>
      <c r="P4526">
        <v>180.9</v>
      </c>
      <c r="Q4526">
        <f>Table1[[#This Row],[OrderQuantity]]*Table1[[#This Row],[UnitPrice]]</f>
        <v>904.5</v>
      </c>
      <c r="R4526">
        <f>Table1[[#This Row],[OrderQuantity]]*Table1[[#This Row],[UnitCost]]</f>
        <v>452.25</v>
      </c>
      <c r="S4526">
        <f>Table1[[#This Row],[OrderQuantity]]*Table1[[#This Row],[UnitPrice]]*(1-Table1[[#This Row],[DiscountApplied]]) - (Table1[[#This Row],[OrderQuantity]]*Table1[[#This Row],[UnitCost]])</f>
        <v>271.35000000000002</v>
      </c>
      <c r="T4526">
        <f>DATEDIF(Table1[[#This Row],[ShipDate]],Table1[[#This Row],[DeliveryDate]],"d")</f>
        <v>5</v>
      </c>
      <c r="U4526" t="str">
        <f t="shared" si="141"/>
        <v>On Time</v>
      </c>
    </row>
    <row r="4527" spans="1:21" x14ac:dyDescent="0.3">
      <c r="A4527" t="str">
        <f t="shared" si="140"/>
        <v>SO-004626</v>
      </c>
      <c r="B4527" t="s">
        <v>4</v>
      </c>
      <c r="C4527" t="s">
        <v>11</v>
      </c>
      <c r="D4527" s="1">
        <v>43700</v>
      </c>
      <c r="E4527" s="1">
        <v>43790</v>
      </c>
      <c r="F4527" s="1">
        <v>43794</v>
      </c>
      <c r="G4527" s="1">
        <v>43798</v>
      </c>
      <c r="H4527" t="s">
        <v>54</v>
      </c>
      <c r="I4527">
        <v>20</v>
      </c>
      <c r="J4527">
        <v>39</v>
      </c>
      <c r="K4527">
        <v>261</v>
      </c>
      <c r="L4527">
        <v>24</v>
      </c>
      <c r="M4527">
        <v>1</v>
      </c>
      <c r="N4527">
        <v>0.05</v>
      </c>
      <c r="O4527">
        <v>455.27</v>
      </c>
      <c r="P4527">
        <v>1011.7</v>
      </c>
      <c r="Q4527">
        <f>Table1[[#This Row],[OrderQuantity]]*Table1[[#This Row],[UnitPrice]]</f>
        <v>1011.7</v>
      </c>
      <c r="R4527">
        <f>Table1[[#This Row],[OrderQuantity]]*Table1[[#This Row],[UnitCost]]</f>
        <v>455.27</v>
      </c>
      <c r="S4527">
        <f>Table1[[#This Row],[OrderQuantity]]*Table1[[#This Row],[UnitPrice]]*(1-Table1[[#This Row],[DiscountApplied]]) - (Table1[[#This Row],[OrderQuantity]]*Table1[[#This Row],[UnitCost]])</f>
        <v>505.84500000000003</v>
      </c>
      <c r="T4527">
        <f>DATEDIF(Table1[[#This Row],[ShipDate]],Table1[[#This Row],[DeliveryDate]],"d")</f>
        <v>4</v>
      </c>
      <c r="U4527" t="str">
        <f t="shared" si="141"/>
        <v>On Time</v>
      </c>
    </row>
    <row r="4528" spans="1:21" x14ac:dyDescent="0.3">
      <c r="A4528" t="str">
        <f t="shared" si="140"/>
        <v>SO-004627</v>
      </c>
      <c r="B4528" t="s">
        <v>3</v>
      </c>
      <c r="C4528" t="s">
        <v>8</v>
      </c>
      <c r="D4528" s="1">
        <v>43700</v>
      </c>
      <c r="E4528" s="1">
        <v>43790</v>
      </c>
      <c r="F4528" s="1">
        <v>43802</v>
      </c>
      <c r="G4528" s="1">
        <v>43806</v>
      </c>
      <c r="H4528" t="s">
        <v>54</v>
      </c>
      <c r="I4528">
        <v>8</v>
      </c>
      <c r="J4528">
        <v>23</v>
      </c>
      <c r="K4528">
        <v>337</v>
      </c>
      <c r="L4528">
        <v>19</v>
      </c>
      <c r="M4528">
        <v>5</v>
      </c>
      <c r="N4528">
        <v>0.15</v>
      </c>
      <c r="O4528">
        <v>542.70000000000005</v>
      </c>
      <c r="P4528">
        <v>1005</v>
      </c>
      <c r="Q4528">
        <f>Table1[[#This Row],[OrderQuantity]]*Table1[[#This Row],[UnitPrice]]</f>
        <v>5025</v>
      </c>
      <c r="R4528">
        <f>Table1[[#This Row],[OrderQuantity]]*Table1[[#This Row],[UnitCost]]</f>
        <v>2713.5</v>
      </c>
      <c r="S4528">
        <f>Table1[[#This Row],[OrderQuantity]]*Table1[[#This Row],[UnitPrice]]*(1-Table1[[#This Row],[DiscountApplied]]) - (Table1[[#This Row],[OrderQuantity]]*Table1[[#This Row],[UnitCost]])</f>
        <v>1557.75</v>
      </c>
      <c r="T4528">
        <f>DATEDIF(Table1[[#This Row],[ShipDate]],Table1[[#This Row],[DeliveryDate]],"d")</f>
        <v>4</v>
      </c>
      <c r="U4528" t="str">
        <f t="shared" si="141"/>
        <v>On Time</v>
      </c>
    </row>
    <row r="4529" spans="1:21" x14ac:dyDescent="0.3">
      <c r="A4529" t="str">
        <f t="shared" si="140"/>
        <v>SO-004628</v>
      </c>
      <c r="B4529" t="s">
        <v>4</v>
      </c>
      <c r="C4529" t="s">
        <v>10</v>
      </c>
      <c r="D4529" s="1">
        <v>43700</v>
      </c>
      <c r="E4529" s="1">
        <v>43791</v>
      </c>
      <c r="F4529" s="1">
        <v>43814</v>
      </c>
      <c r="G4529" s="1">
        <v>43820</v>
      </c>
      <c r="H4529" t="s">
        <v>54</v>
      </c>
      <c r="I4529">
        <v>13</v>
      </c>
      <c r="J4529">
        <v>18</v>
      </c>
      <c r="K4529">
        <v>150</v>
      </c>
      <c r="L4529">
        <v>21</v>
      </c>
      <c r="M4529">
        <v>6</v>
      </c>
      <c r="N4529">
        <v>0.2</v>
      </c>
      <c r="O4529">
        <v>918.3</v>
      </c>
      <c r="P4529">
        <v>1192.5999999999999</v>
      </c>
      <c r="Q4529">
        <f>Table1[[#This Row],[OrderQuantity]]*Table1[[#This Row],[UnitPrice]]</f>
        <v>7155.5999999999995</v>
      </c>
      <c r="R4529">
        <f>Table1[[#This Row],[OrderQuantity]]*Table1[[#This Row],[UnitCost]]</f>
        <v>5509.7999999999993</v>
      </c>
      <c r="S4529">
        <f>Table1[[#This Row],[OrderQuantity]]*Table1[[#This Row],[UnitPrice]]*(1-Table1[[#This Row],[DiscountApplied]]) - (Table1[[#This Row],[OrderQuantity]]*Table1[[#This Row],[UnitCost]])</f>
        <v>214.68000000000029</v>
      </c>
      <c r="T4529">
        <f>DATEDIF(Table1[[#This Row],[ShipDate]],Table1[[#This Row],[DeliveryDate]],"d")</f>
        <v>6</v>
      </c>
      <c r="U4529" t="str">
        <f t="shared" si="141"/>
        <v>On Time</v>
      </c>
    </row>
    <row r="4530" spans="1:21" x14ac:dyDescent="0.3">
      <c r="A4530" t="str">
        <f t="shared" si="140"/>
        <v>SO-004629</v>
      </c>
      <c r="B4530" t="s">
        <v>2</v>
      </c>
      <c r="C4530" t="s">
        <v>10</v>
      </c>
      <c r="D4530" s="1">
        <v>43700</v>
      </c>
      <c r="E4530" s="1">
        <v>43791</v>
      </c>
      <c r="F4530" s="1">
        <v>43802</v>
      </c>
      <c r="G4530" s="1">
        <v>43812</v>
      </c>
      <c r="H4530" t="s">
        <v>54</v>
      </c>
      <c r="I4530">
        <v>21</v>
      </c>
      <c r="J4530">
        <v>49</v>
      </c>
      <c r="K4530">
        <v>108</v>
      </c>
      <c r="L4530">
        <v>46</v>
      </c>
      <c r="M4530">
        <v>6</v>
      </c>
      <c r="N4530">
        <v>0.05</v>
      </c>
      <c r="O4530">
        <v>680.99</v>
      </c>
      <c r="P4530">
        <v>810.7</v>
      </c>
      <c r="Q4530">
        <f>Table1[[#This Row],[OrderQuantity]]*Table1[[#This Row],[UnitPrice]]</f>
        <v>4864.2000000000007</v>
      </c>
      <c r="R4530">
        <f>Table1[[#This Row],[OrderQuantity]]*Table1[[#This Row],[UnitCost]]</f>
        <v>4085.94</v>
      </c>
      <c r="S4530">
        <f>Table1[[#This Row],[OrderQuantity]]*Table1[[#This Row],[UnitPrice]]*(1-Table1[[#This Row],[DiscountApplied]]) - (Table1[[#This Row],[OrderQuantity]]*Table1[[#This Row],[UnitCost]])</f>
        <v>535.05000000000064</v>
      </c>
      <c r="T4530">
        <f>DATEDIF(Table1[[#This Row],[ShipDate]],Table1[[#This Row],[DeliveryDate]],"d")</f>
        <v>10</v>
      </c>
      <c r="U4530" t="str">
        <f t="shared" si="141"/>
        <v>Late</v>
      </c>
    </row>
    <row r="4531" spans="1:21" x14ac:dyDescent="0.3">
      <c r="A4531" t="str">
        <f t="shared" si="140"/>
        <v>SO-004630</v>
      </c>
      <c r="B4531" t="s">
        <v>3</v>
      </c>
      <c r="C4531" t="s">
        <v>10</v>
      </c>
      <c r="D4531" s="1">
        <v>43700</v>
      </c>
      <c r="E4531" s="1">
        <v>43791</v>
      </c>
      <c r="F4531" s="1">
        <v>43814</v>
      </c>
      <c r="G4531" s="1">
        <v>43824</v>
      </c>
      <c r="H4531" t="s">
        <v>54</v>
      </c>
      <c r="I4531">
        <v>5</v>
      </c>
      <c r="J4531">
        <v>29</v>
      </c>
      <c r="K4531">
        <v>189</v>
      </c>
      <c r="L4531">
        <v>31</v>
      </c>
      <c r="M4531">
        <v>8</v>
      </c>
      <c r="N4531">
        <v>0.4</v>
      </c>
      <c r="O4531">
        <v>3878.5</v>
      </c>
      <c r="P4531">
        <v>5386.8</v>
      </c>
      <c r="Q4531">
        <f>Table1[[#This Row],[OrderQuantity]]*Table1[[#This Row],[UnitPrice]]</f>
        <v>43094.400000000001</v>
      </c>
      <c r="R4531">
        <f>Table1[[#This Row],[OrderQuantity]]*Table1[[#This Row],[UnitCost]]</f>
        <v>31028</v>
      </c>
      <c r="S4531">
        <f>Table1[[#This Row],[OrderQuantity]]*Table1[[#This Row],[UnitPrice]]*(1-Table1[[#This Row],[DiscountApplied]]) - (Table1[[#This Row],[OrderQuantity]]*Table1[[#This Row],[UnitCost]])</f>
        <v>-5171.3600000000006</v>
      </c>
      <c r="T4531">
        <f>DATEDIF(Table1[[#This Row],[ShipDate]],Table1[[#This Row],[DeliveryDate]],"d")</f>
        <v>10</v>
      </c>
      <c r="U4531" t="str">
        <f t="shared" si="141"/>
        <v>Late</v>
      </c>
    </row>
    <row r="4532" spans="1:21" x14ac:dyDescent="0.3">
      <c r="A4532" t="str">
        <f t="shared" si="140"/>
        <v>SO-004631</v>
      </c>
      <c r="B4532" t="s">
        <v>5</v>
      </c>
      <c r="C4532" t="s">
        <v>10</v>
      </c>
      <c r="D4532" s="1">
        <v>43700</v>
      </c>
      <c r="E4532" s="1">
        <v>43791</v>
      </c>
      <c r="F4532" s="1">
        <v>43817</v>
      </c>
      <c r="G4532" s="1">
        <v>43826</v>
      </c>
      <c r="H4532" t="s">
        <v>54</v>
      </c>
      <c r="I4532">
        <v>25</v>
      </c>
      <c r="J4532">
        <v>2</v>
      </c>
      <c r="K4532">
        <v>152</v>
      </c>
      <c r="L4532">
        <v>14</v>
      </c>
      <c r="M4532">
        <v>8</v>
      </c>
      <c r="N4532">
        <v>0.08</v>
      </c>
      <c r="O4532">
        <v>1034.95</v>
      </c>
      <c r="P4532">
        <v>1815.7</v>
      </c>
      <c r="Q4532">
        <f>Table1[[#This Row],[OrderQuantity]]*Table1[[#This Row],[UnitPrice]]</f>
        <v>14525.6</v>
      </c>
      <c r="R4532">
        <f>Table1[[#This Row],[OrderQuantity]]*Table1[[#This Row],[UnitCost]]</f>
        <v>8279.6</v>
      </c>
      <c r="S4532">
        <f>Table1[[#This Row],[OrderQuantity]]*Table1[[#This Row],[UnitPrice]]*(1-Table1[[#This Row],[DiscountApplied]]) - (Table1[[#This Row],[OrderQuantity]]*Table1[[#This Row],[UnitCost]])</f>
        <v>5083.9520000000011</v>
      </c>
      <c r="T4532">
        <f>DATEDIF(Table1[[#This Row],[ShipDate]],Table1[[#This Row],[DeliveryDate]],"d")</f>
        <v>9</v>
      </c>
      <c r="U4532" t="str">
        <f t="shared" si="141"/>
        <v>Late</v>
      </c>
    </row>
    <row r="4533" spans="1:21" x14ac:dyDescent="0.3">
      <c r="A4533" t="str">
        <f t="shared" si="140"/>
        <v>SO-004632</v>
      </c>
      <c r="B4533" t="s">
        <v>3</v>
      </c>
      <c r="C4533" t="s">
        <v>10</v>
      </c>
      <c r="D4533" s="1">
        <v>43700</v>
      </c>
      <c r="E4533" s="1">
        <v>43791</v>
      </c>
      <c r="F4533" s="1">
        <v>43802</v>
      </c>
      <c r="G4533" s="1">
        <v>43808</v>
      </c>
      <c r="H4533" t="s">
        <v>54</v>
      </c>
      <c r="I4533">
        <v>2</v>
      </c>
      <c r="J4533">
        <v>44</v>
      </c>
      <c r="K4533">
        <v>168</v>
      </c>
      <c r="L4533">
        <v>46</v>
      </c>
      <c r="M4533">
        <v>6</v>
      </c>
      <c r="N4533">
        <v>0.15</v>
      </c>
      <c r="O4533">
        <v>578.54999999999995</v>
      </c>
      <c r="P4533">
        <v>1051.9000000000001</v>
      </c>
      <c r="Q4533">
        <f>Table1[[#This Row],[OrderQuantity]]*Table1[[#This Row],[UnitPrice]]</f>
        <v>6311.4000000000005</v>
      </c>
      <c r="R4533">
        <f>Table1[[#This Row],[OrderQuantity]]*Table1[[#This Row],[UnitCost]]</f>
        <v>3471.2999999999997</v>
      </c>
      <c r="S4533">
        <f>Table1[[#This Row],[OrderQuantity]]*Table1[[#This Row],[UnitPrice]]*(1-Table1[[#This Row],[DiscountApplied]]) - (Table1[[#This Row],[OrderQuantity]]*Table1[[#This Row],[UnitCost]])</f>
        <v>1893.3900000000008</v>
      </c>
      <c r="T4533">
        <f>DATEDIF(Table1[[#This Row],[ShipDate]],Table1[[#This Row],[DeliveryDate]],"d")</f>
        <v>6</v>
      </c>
      <c r="U4533" t="str">
        <f t="shared" si="141"/>
        <v>On Time</v>
      </c>
    </row>
    <row r="4534" spans="1:21" x14ac:dyDescent="0.3">
      <c r="A4534" t="str">
        <f t="shared" si="140"/>
        <v>SO-004633</v>
      </c>
      <c r="B4534" t="s">
        <v>5</v>
      </c>
      <c r="C4534" t="s">
        <v>11</v>
      </c>
      <c r="D4534" s="1">
        <v>43700</v>
      </c>
      <c r="E4534" s="1">
        <v>43791</v>
      </c>
      <c r="F4534" s="1">
        <v>43811</v>
      </c>
      <c r="G4534" s="1">
        <v>43820</v>
      </c>
      <c r="H4534" t="s">
        <v>54</v>
      </c>
      <c r="I4534">
        <v>26</v>
      </c>
      <c r="J4534">
        <v>46</v>
      </c>
      <c r="K4534">
        <v>289</v>
      </c>
      <c r="L4534">
        <v>4</v>
      </c>
      <c r="M4534">
        <v>4</v>
      </c>
      <c r="N4534">
        <v>0.4</v>
      </c>
      <c r="O4534">
        <v>611.58000000000004</v>
      </c>
      <c r="P4534">
        <v>1092.0999999999999</v>
      </c>
      <c r="Q4534">
        <f>Table1[[#This Row],[OrderQuantity]]*Table1[[#This Row],[UnitPrice]]</f>
        <v>4368.3999999999996</v>
      </c>
      <c r="R4534">
        <f>Table1[[#This Row],[OrderQuantity]]*Table1[[#This Row],[UnitCost]]</f>
        <v>2446.3200000000002</v>
      </c>
      <c r="S4534">
        <f>Table1[[#This Row],[OrderQuantity]]*Table1[[#This Row],[UnitPrice]]*(1-Table1[[#This Row],[DiscountApplied]]) - (Table1[[#This Row],[OrderQuantity]]*Table1[[#This Row],[UnitCost]])</f>
        <v>174.71999999999935</v>
      </c>
      <c r="T4534">
        <f>DATEDIF(Table1[[#This Row],[ShipDate]],Table1[[#This Row],[DeliveryDate]],"d")</f>
        <v>9</v>
      </c>
      <c r="U4534" t="str">
        <f t="shared" si="141"/>
        <v>Late</v>
      </c>
    </row>
    <row r="4535" spans="1:21" x14ac:dyDescent="0.3">
      <c r="A4535" t="str">
        <f t="shared" si="140"/>
        <v>SO-004634</v>
      </c>
      <c r="B4535" t="s">
        <v>3</v>
      </c>
      <c r="C4535" t="s">
        <v>10</v>
      </c>
      <c r="D4535" s="1">
        <v>43700</v>
      </c>
      <c r="E4535" s="1">
        <v>43791</v>
      </c>
      <c r="F4535" s="1">
        <v>43819</v>
      </c>
      <c r="G4535" s="1">
        <v>43825</v>
      </c>
      <c r="H4535" t="s">
        <v>54</v>
      </c>
      <c r="I4535">
        <v>1</v>
      </c>
      <c r="J4535">
        <v>26</v>
      </c>
      <c r="K4535">
        <v>132</v>
      </c>
      <c r="L4535">
        <v>27</v>
      </c>
      <c r="M4535">
        <v>3</v>
      </c>
      <c r="N4535">
        <v>0.05</v>
      </c>
      <c r="O4535">
        <v>1568.4</v>
      </c>
      <c r="P4535">
        <v>1936.3</v>
      </c>
      <c r="Q4535">
        <f>Table1[[#This Row],[OrderQuantity]]*Table1[[#This Row],[UnitPrice]]</f>
        <v>5808.9</v>
      </c>
      <c r="R4535">
        <f>Table1[[#This Row],[OrderQuantity]]*Table1[[#This Row],[UnitCost]]</f>
        <v>4705.2000000000007</v>
      </c>
      <c r="S4535">
        <f>Table1[[#This Row],[OrderQuantity]]*Table1[[#This Row],[UnitPrice]]*(1-Table1[[#This Row],[DiscountApplied]]) - (Table1[[#This Row],[OrderQuantity]]*Table1[[#This Row],[UnitCost]])</f>
        <v>813.25499999999829</v>
      </c>
      <c r="T4535">
        <f>DATEDIF(Table1[[#This Row],[ShipDate]],Table1[[#This Row],[DeliveryDate]],"d")</f>
        <v>6</v>
      </c>
      <c r="U4535" t="str">
        <f t="shared" si="141"/>
        <v>On Time</v>
      </c>
    </row>
    <row r="4536" spans="1:21" x14ac:dyDescent="0.3">
      <c r="A4536" t="str">
        <f t="shared" si="140"/>
        <v>SO-004635</v>
      </c>
      <c r="B4536" t="s">
        <v>4</v>
      </c>
      <c r="C4536" t="s">
        <v>13</v>
      </c>
      <c r="D4536" s="1">
        <v>43700</v>
      </c>
      <c r="E4536" s="1">
        <v>43791</v>
      </c>
      <c r="F4536" s="1">
        <v>43808</v>
      </c>
      <c r="G4536" s="1">
        <v>43814</v>
      </c>
      <c r="H4536" t="s">
        <v>54</v>
      </c>
      <c r="I4536">
        <v>12</v>
      </c>
      <c r="J4536">
        <v>12</v>
      </c>
      <c r="K4536">
        <v>55</v>
      </c>
      <c r="L4536">
        <v>6</v>
      </c>
      <c r="M4536">
        <v>1</v>
      </c>
      <c r="N4536">
        <v>0.2</v>
      </c>
      <c r="O4536">
        <v>2887.16</v>
      </c>
      <c r="P4536">
        <v>3437.1</v>
      </c>
      <c r="Q4536">
        <f>Table1[[#This Row],[OrderQuantity]]*Table1[[#This Row],[UnitPrice]]</f>
        <v>3437.1</v>
      </c>
      <c r="R4536">
        <f>Table1[[#This Row],[OrderQuantity]]*Table1[[#This Row],[UnitCost]]</f>
        <v>2887.16</v>
      </c>
      <c r="S4536">
        <f>Table1[[#This Row],[OrderQuantity]]*Table1[[#This Row],[UnitPrice]]*(1-Table1[[#This Row],[DiscountApplied]]) - (Table1[[#This Row],[OrderQuantity]]*Table1[[#This Row],[UnitCost]])</f>
        <v>-137.47999999999956</v>
      </c>
      <c r="T4536">
        <f>DATEDIF(Table1[[#This Row],[ShipDate]],Table1[[#This Row],[DeliveryDate]],"d")</f>
        <v>6</v>
      </c>
      <c r="U4536" t="str">
        <f t="shared" si="141"/>
        <v>On Time</v>
      </c>
    </row>
    <row r="4537" spans="1:21" x14ac:dyDescent="0.3">
      <c r="A4537" t="str">
        <f t="shared" si="140"/>
        <v>SO-004636</v>
      </c>
      <c r="B4537" t="s">
        <v>3</v>
      </c>
      <c r="C4537" t="s">
        <v>12</v>
      </c>
      <c r="D4537" s="1">
        <v>43700</v>
      </c>
      <c r="E4537" s="1">
        <v>43791</v>
      </c>
      <c r="F4537" s="1">
        <v>43800</v>
      </c>
      <c r="G4537" s="1">
        <v>43808</v>
      </c>
      <c r="H4537" t="s">
        <v>54</v>
      </c>
      <c r="I4537">
        <v>2</v>
      </c>
      <c r="J4537">
        <v>23</v>
      </c>
      <c r="K4537">
        <v>257</v>
      </c>
      <c r="L4537">
        <v>1</v>
      </c>
      <c r="M4537">
        <v>1</v>
      </c>
      <c r="N4537">
        <v>0.1</v>
      </c>
      <c r="O4537">
        <v>1782.2</v>
      </c>
      <c r="P4537">
        <v>3182.5</v>
      </c>
      <c r="Q4537">
        <f>Table1[[#This Row],[OrderQuantity]]*Table1[[#This Row],[UnitPrice]]</f>
        <v>3182.5</v>
      </c>
      <c r="R4537">
        <f>Table1[[#This Row],[OrderQuantity]]*Table1[[#This Row],[UnitCost]]</f>
        <v>1782.2</v>
      </c>
      <c r="S4537">
        <f>Table1[[#This Row],[OrderQuantity]]*Table1[[#This Row],[UnitPrice]]*(1-Table1[[#This Row],[DiscountApplied]]) - (Table1[[#This Row],[OrderQuantity]]*Table1[[#This Row],[UnitCost]])</f>
        <v>1082.05</v>
      </c>
      <c r="T4537">
        <f>DATEDIF(Table1[[#This Row],[ShipDate]],Table1[[#This Row],[DeliveryDate]],"d")</f>
        <v>8</v>
      </c>
      <c r="U4537" t="str">
        <f t="shared" si="141"/>
        <v>Late</v>
      </c>
    </row>
    <row r="4538" spans="1:21" x14ac:dyDescent="0.3">
      <c r="A4538" t="str">
        <f t="shared" si="140"/>
        <v>SO-004637</v>
      </c>
      <c r="B4538" t="s">
        <v>3</v>
      </c>
      <c r="C4538" t="s">
        <v>8</v>
      </c>
      <c r="D4538" s="1">
        <v>43700</v>
      </c>
      <c r="E4538" s="1">
        <v>43792</v>
      </c>
      <c r="F4538" s="1">
        <v>43794</v>
      </c>
      <c r="G4538" s="1">
        <v>43796</v>
      </c>
      <c r="H4538" t="s">
        <v>54</v>
      </c>
      <c r="I4538">
        <v>2</v>
      </c>
      <c r="J4538">
        <v>43</v>
      </c>
      <c r="K4538">
        <v>358</v>
      </c>
      <c r="L4538">
        <v>28</v>
      </c>
      <c r="M4538">
        <v>2</v>
      </c>
      <c r="N4538">
        <v>0.1</v>
      </c>
      <c r="O4538">
        <v>2237.4</v>
      </c>
      <c r="P4538">
        <v>3792.2</v>
      </c>
      <c r="Q4538">
        <f>Table1[[#This Row],[OrderQuantity]]*Table1[[#This Row],[UnitPrice]]</f>
        <v>7584.4</v>
      </c>
      <c r="R4538">
        <f>Table1[[#This Row],[OrderQuantity]]*Table1[[#This Row],[UnitCost]]</f>
        <v>4474.8</v>
      </c>
      <c r="S4538">
        <f>Table1[[#This Row],[OrderQuantity]]*Table1[[#This Row],[UnitPrice]]*(1-Table1[[#This Row],[DiscountApplied]]) - (Table1[[#This Row],[OrderQuantity]]*Table1[[#This Row],[UnitCost]])</f>
        <v>2351.16</v>
      </c>
      <c r="T4538">
        <f>DATEDIF(Table1[[#This Row],[ShipDate]],Table1[[#This Row],[DeliveryDate]],"d")</f>
        <v>2</v>
      </c>
      <c r="U4538" t="str">
        <f t="shared" si="141"/>
        <v>On Time</v>
      </c>
    </row>
    <row r="4539" spans="1:21" x14ac:dyDescent="0.3">
      <c r="A4539" t="str">
        <f t="shared" si="140"/>
        <v>SO-004638</v>
      </c>
      <c r="B4539" t="s">
        <v>3</v>
      </c>
      <c r="C4539" t="s">
        <v>10</v>
      </c>
      <c r="D4539" s="1">
        <v>43700</v>
      </c>
      <c r="E4539" s="1">
        <v>43792</v>
      </c>
      <c r="F4539" s="1">
        <v>43816</v>
      </c>
      <c r="G4539" s="1">
        <v>43818</v>
      </c>
      <c r="H4539" t="s">
        <v>54</v>
      </c>
      <c r="I4539">
        <v>3</v>
      </c>
      <c r="J4539">
        <v>45</v>
      </c>
      <c r="K4539">
        <v>116</v>
      </c>
      <c r="L4539">
        <v>12</v>
      </c>
      <c r="M4539">
        <v>5</v>
      </c>
      <c r="N4539">
        <v>0.15</v>
      </c>
      <c r="O4539">
        <v>792.61</v>
      </c>
      <c r="P4539">
        <v>1132.3</v>
      </c>
      <c r="Q4539">
        <f>Table1[[#This Row],[OrderQuantity]]*Table1[[#This Row],[UnitPrice]]</f>
        <v>5661.5</v>
      </c>
      <c r="R4539">
        <f>Table1[[#This Row],[OrderQuantity]]*Table1[[#This Row],[UnitCost]]</f>
        <v>3963.05</v>
      </c>
      <c r="S4539">
        <f>Table1[[#This Row],[OrderQuantity]]*Table1[[#This Row],[UnitPrice]]*(1-Table1[[#This Row],[DiscountApplied]]) - (Table1[[#This Row],[OrderQuantity]]*Table1[[#This Row],[UnitCost]])</f>
        <v>849.22499999999945</v>
      </c>
      <c r="T4539">
        <f>DATEDIF(Table1[[#This Row],[ShipDate]],Table1[[#This Row],[DeliveryDate]],"d")</f>
        <v>2</v>
      </c>
      <c r="U4539" t="str">
        <f t="shared" si="141"/>
        <v>On Time</v>
      </c>
    </row>
    <row r="4540" spans="1:21" x14ac:dyDescent="0.3">
      <c r="A4540" t="str">
        <f t="shared" si="140"/>
        <v>SO-004639</v>
      </c>
      <c r="B4540" t="s">
        <v>3</v>
      </c>
      <c r="C4540" t="s">
        <v>8</v>
      </c>
      <c r="D4540" s="1">
        <v>43700</v>
      </c>
      <c r="E4540" s="1">
        <v>43792</v>
      </c>
      <c r="F4540" s="1">
        <v>43814</v>
      </c>
      <c r="G4540" s="1">
        <v>43822</v>
      </c>
      <c r="H4540" t="s">
        <v>54</v>
      </c>
      <c r="I4540">
        <v>1</v>
      </c>
      <c r="J4540">
        <v>34</v>
      </c>
      <c r="K4540">
        <v>358</v>
      </c>
      <c r="L4540">
        <v>32</v>
      </c>
      <c r="M4540">
        <v>7</v>
      </c>
      <c r="N4540">
        <v>0.15</v>
      </c>
      <c r="O4540">
        <v>768.83</v>
      </c>
      <c r="P4540">
        <v>904.5</v>
      </c>
      <c r="Q4540">
        <f>Table1[[#This Row],[OrderQuantity]]*Table1[[#This Row],[UnitPrice]]</f>
        <v>6331.5</v>
      </c>
      <c r="R4540">
        <f>Table1[[#This Row],[OrderQuantity]]*Table1[[#This Row],[UnitCost]]</f>
        <v>5381.81</v>
      </c>
      <c r="S4540">
        <f>Table1[[#This Row],[OrderQuantity]]*Table1[[#This Row],[UnitPrice]]*(1-Table1[[#This Row],[DiscountApplied]]) - (Table1[[#This Row],[OrderQuantity]]*Table1[[#This Row],[UnitCost]])</f>
        <v>-3.5000000000763976E-2</v>
      </c>
      <c r="T4540">
        <f>DATEDIF(Table1[[#This Row],[ShipDate]],Table1[[#This Row],[DeliveryDate]],"d")</f>
        <v>8</v>
      </c>
      <c r="U4540" t="str">
        <f t="shared" si="141"/>
        <v>Late</v>
      </c>
    </row>
    <row r="4541" spans="1:21" x14ac:dyDescent="0.3">
      <c r="A4541" t="str">
        <f t="shared" si="140"/>
        <v>SO-004640</v>
      </c>
      <c r="B4541" t="s">
        <v>3</v>
      </c>
      <c r="C4541" t="s">
        <v>10</v>
      </c>
      <c r="D4541" s="1">
        <v>43700</v>
      </c>
      <c r="E4541" s="1">
        <v>43792</v>
      </c>
      <c r="F4541" s="1">
        <v>43807</v>
      </c>
      <c r="G4541" s="1">
        <v>43812</v>
      </c>
      <c r="H4541" t="s">
        <v>54</v>
      </c>
      <c r="I4541">
        <v>7</v>
      </c>
      <c r="J4541">
        <v>29</v>
      </c>
      <c r="K4541">
        <v>143</v>
      </c>
      <c r="L4541">
        <v>35</v>
      </c>
      <c r="M4541">
        <v>8</v>
      </c>
      <c r="N4541">
        <v>0.08</v>
      </c>
      <c r="O4541">
        <v>2511.5</v>
      </c>
      <c r="P4541">
        <v>3986.5</v>
      </c>
      <c r="Q4541">
        <f>Table1[[#This Row],[OrderQuantity]]*Table1[[#This Row],[UnitPrice]]</f>
        <v>31892</v>
      </c>
      <c r="R4541">
        <f>Table1[[#This Row],[OrderQuantity]]*Table1[[#This Row],[UnitCost]]</f>
        <v>20092</v>
      </c>
      <c r="S4541">
        <f>Table1[[#This Row],[OrderQuantity]]*Table1[[#This Row],[UnitPrice]]*(1-Table1[[#This Row],[DiscountApplied]]) - (Table1[[#This Row],[OrderQuantity]]*Table1[[#This Row],[UnitCost]])</f>
        <v>9248.6400000000031</v>
      </c>
      <c r="T4541">
        <f>DATEDIF(Table1[[#This Row],[ShipDate]],Table1[[#This Row],[DeliveryDate]],"d")</f>
        <v>5</v>
      </c>
      <c r="U4541" t="str">
        <f t="shared" si="141"/>
        <v>On Time</v>
      </c>
    </row>
    <row r="4542" spans="1:21" x14ac:dyDescent="0.3">
      <c r="A4542" t="str">
        <f t="shared" si="140"/>
        <v>SO-004641</v>
      </c>
      <c r="B4542" t="s">
        <v>5</v>
      </c>
      <c r="C4542" t="s">
        <v>12</v>
      </c>
      <c r="D4542" s="1">
        <v>43700</v>
      </c>
      <c r="E4542" s="1">
        <v>43792</v>
      </c>
      <c r="F4542" s="1">
        <v>43810</v>
      </c>
      <c r="G4542" s="1">
        <v>43812</v>
      </c>
      <c r="H4542" t="s">
        <v>54</v>
      </c>
      <c r="I4542">
        <v>26</v>
      </c>
      <c r="J4542">
        <v>22</v>
      </c>
      <c r="K4542">
        <v>236</v>
      </c>
      <c r="L4542">
        <v>20</v>
      </c>
      <c r="M4542">
        <v>3</v>
      </c>
      <c r="N4542">
        <v>0.2</v>
      </c>
      <c r="O4542">
        <v>662.7</v>
      </c>
      <c r="P4542">
        <v>1051.9000000000001</v>
      </c>
      <c r="Q4542">
        <f>Table1[[#This Row],[OrderQuantity]]*Table1[[#This Row],[UnitPrice]]</f>
        <v>3155.7000000000003</v>
      </c>
      <c r="R4542">
        <f>Table1[[#This Row],[OrderQuantity]]*Table1[[#This Row],[UnitCost]]</f>
        <v>1988.1000000000001</v>
      </c>
      <c r="S4542">
        <f>Table1[[#This Row],[OrderQuantity]]*Table1[[#This Row],[UnitPrice]]*(1-Table1[[#This Row],[DiscountApplied]]) - (Table1[[#This Row],[OrderQuantity]]*Table1[[#This Row],[UnitCost]])</f>
        <v>536.46000000000026</v>
      </c>
      <c r="T4542">
        <f>DATEDIF(Table1[[#This Row],[ShipDate]],Table1[[#This Row],[DeliveryDate]],"d")</f>
        <v>2</v>
      </c>
      <c r="U4542" t="str">
        <f t="shared" si="141"/>
        <v>On Time</v>
      </c>
    </row>
    <row r="4543" spans="1:21" x14ac:dyDescent="0.3">
      <c r="A4543" t="str">
        <f t="shared" si="140"/>
        <v>SO-004642</v>
      </c>
      <c r="B4543" t="s">
        <v>4</v>
      </c>
      <c r="C4543" t="s">
        <v>10</v>
      </c>
      <c r="D4543" s="1">
        <v>43700</v>
      </c>
      <c r="E4543" s="1">
        <v>43792</v>
      </c>
      <c r="F4543" s="1">
        <v>43799</v>
      </c>
      <c r="G4543" s="1">
        <v>43802</v>
      </c>
      <c r="H4543" t="s">
        <v>54</v>
      </c>
      <c r="I4543">
        <v>19</v>
      </c>
      <c r="J4543">
        <v>33</v>
      </c>
      <c r="K4543">
        <v>122</v>
      </c>
      <c r="L4543">
        <v>1</v>
      </c>
      <c r="M4543">
        <v>2</v>
      </c>
      <c r="N4543">
        <v>0.15</v>
      </c>
      <c r="O4543">
        <v>405.22</v>
      </c>
      <c r="P4543">
        <v>964.8</v>
      </c>
      <c r="Q4543">
        <f>Table1[[#This Row],[OrderQuantity]]*Table1[[#This Row],[UnitPrice]]</f>
        <v>1929.6</v>
      </c>
      <c r="R4543">
        <f>Table1[[#This Row],[OrderQuantity]]*Table1[[#This Row],[UnitCost]]</f>
        <v>810.44</v>
      </c>
      <c r="S4543">
        <f>Table1[[#This Row],[OrderQuantity]]*Table1[[#This Row],[UnitPrice]]*(1-Table1[[#This Row],[DiscountApplied]]) - (Table1[[#This Row],[OrderQuantity]]*Table1[[#This Row],[UnitCost]])</f>
        <v>829.7199999999998</v>
      </c>
      <c r="T4543">
        <f>DATEDIF(Table1[[#This Row],[ShipDate]],Table1[[#This Row],[DeliveryDate]],"d")</f>
        <v>3</v>
      </c>
      <c r="U4543" t="str">
        <f t="shared" si="141"/>
        <v>On Time</v>
      </c>
    </row>
    <row r="4544" spans="1:21" x14ac:dyDescent="0.3">
      <c r="A4544" t="str">
        <f t="shared" si="140"/>
        <v>SO-004643</v>
      </c>
      <c r="B4544" t="s">
        <v>5</v>
      </c>
      <c r="C4544" t="s">
        <v>13</v>
      </c>
      <c r="D4544" s="1">
        <v>43700</v>
      </c>
      <c r="E4544" s="1">
        <v>43792</v>
      </c>
      <c r="F4544" s="1">
        <v>43797</v>
      </c>
      <c r="G4544" s="1">
        <v>43803</v>
      </c>
      <c r="H4544" t="s">
        <v>54</v>
      </c>
      <c r="I4544">
        <v>26</v>
      </c>
      <c r="J4544">
        <v>8</v>
      </c>
      <c r="K4544">
        <v>38</v>
      </c>
      <c r="L4544">
        <v>41</v>
      </c>
      <c r="M4544">
        <v>3</v>
      </c>
      <c r="N4544">
        <v>0.1</v>
      </c>
      <c r="O4544">
        <v>516.44000000000005</v>
      </c>
      <c r="P4544">
        <v>1098.8</v>
      </c>
      <c r="Q4544">
        <f>Table1[[#This Row],[OrderQuantity]]*Table1[[#This Row],[UnitPrice]]</f>
        <v>3296.3999999999996</v>
      </c>
      <c r="R4544">
        <f>Table1[[#This Row],[OrderQuantity]]*Table1[[#This Row],[UnitCost]]</f>
        <v>1549.3200000000002</v>
      </c>
      <c r="S4544">
        <f>Table1[[#This Row],[OrderQuantity]]*Table1[[#This Row],[UnitPrice]]*(1-Table1[[#This Row],[DiscountApplied]]) - (Table1[[#This Row],[OrderQuantity]]*Table1[[#This Row],[UnitCost]])</f>
        <v>1417.4399999999996</v>
      </c>
      <c r="T4544">
        <f>DATEDIF(Table1[[#This Row],[ShipDate]],Table1[[#This Row],[DeliveryDate]],"d")</f>
        <v>6</v>
      </c>
      <c r="U4544" t="str">
        <f t="shared" si="141"/>
        <v>On Time</v>
      </c>
    </row>
    <row r="4545" spans="1:21" x14ac:dyDescent="0.3">
      <c r="A4545" t="str">
        <f t="shared" si="140"/>
        <v>SO-004644</v>
      </c>
      <c r="B4545" t="s">
        <v>5</v>
      </c>
      <c r="C4545" t="s">
        <v>12</v>
      </c>
      <c r="D4545" s="1">
        <v>43700</v>
      </c>
      <c r="E4545" s="1">
        <v>43792</v>
      </c>
      <c r="F4545" s="1">
        <v>43799</v>
      </c>
      <c r="G4545" s="1">
        <v>43808</v>
      </c>
      <c r="H4545" t="s">
        <v>54</v>
      </c>
      <c r="I4545">
        <v>26</v>
      </c>
      <c r="J4545">
        <v>8</v>
      </c>
      <c r="K4545">
        <v>261</v>
      </c>
      <c r="L4545">
        <v>4</v>
      </c>
      <c r="M4545">
        <v>7</v>
      </c>
      <c r="N4545">
        <v>0.4</v>
      </c>
      <c r="O4545">
        <v>1370.69</v>
      </c>
      <c r="P4545">
        <v>2586.1999999999998</v>
      </c>
      <c r="Q4545">
        <f>Table1[[#This Row],[OrderQuantity]]*Table1[[#This Row],[UnitPrice]]</f>
        <v>18103.399999999998</v>
      </c>
      <c r="R4545">
        <f>Table1[[#This Row],[OrderQuantity]]*Table1[[#This Row],[UnitCost]]</f>
        <v>9594.83</v>
      </c>
      <c r="S4545">
        <f>Table1[[#This Row],[OrderQuantity]]*Table1[[#This Row],[UnitPrice]]*(1-Table1[[#This Row],[DiscountApplied]]) - (Table1[[#This Row],[OrderQuantity]]*Table1[[#This Row],[UnitCost]])</f>
        <v>1267.2099999999991</v>
      </c>
      <c r="T4545">
        <f>DATEDIF(Table1[[#This Row],[ShipDate]],Table1[[#This Row],[DeliveryDate]],"d")</f>
        <v>9</v>
      </c>
      <c r="U4545" t="str">
        <f t="shared" si="141"/>
        <v>Late</v>
      </c>
    </row>
    <row r="4546" spans="1:21" x14ac:dyDescent="0.3">
      <c r="A4546" t="str">
        <f t="shared" ref="A4546:A4609" si="142">"SO-" &amp; TEXT(ROW(A4546)+99,"000000")</f>
        <v>SO-004645</v>
      </c>
      <c r="B4546" t="s">
        <v>3</v>
      </c>
      <c r="C4546" t="s">
        <v>11</v>
      </c>
      <c r="D4546" s="1">
        <v>43700</v>
      </c>
      <c r="E4546" s="1">
        <v>43792</v>
      </c>
      <c r="F4546" s="1">
        <v>43815</v>
      </c>
      <c r="G4546" s="1">
        <v>43823</v>
      </c>
      <c r="H4546" t="s">
        <v>54</v>
      </c>
      <c r="I4546">
        <v>4</v>
      </c>
      <c r="J4546">
        <v>46</v>
      </c>
      <c r="K4546">
        <v>302</v>
      </c>
      <c r="L4546">
        <v>1</v>
      </c>
      <c r="M4546">
        <v>7</v>
      </c>
      <c r="N4546">
        <v>0.1</v>
      </c>
      <c r="O4546">
        <v>3268.13</v>
      </c>
      <c r="P4546">
        <v>5634.7</v>
      </c>
      <c r="Q4546">
        <f>Table1[[#This Row],[OrderQuantity]]*Table1[[#This Row],[UnitPrice]]</f>
        <v>39442.9</v>
      </c>
      <c r="R4546">
        <f>Table1[[#This Row],[OrderQuantity]]*Table1[[#This Row],[UnitCost]]</f>
        <v>22876.91</v>
      </c>
      <c r="S4546">
        <f>Table1[[#This Row],[OrderQuantity]]*Table1[[#This Row],[UnitPrice]]*(1-Table1[[#This Row],[DiscountApplied]]) - (Table1[[#This Row],[OrderQuantity]]*Table1[[#This Row],[UnitCost]])</f>
        <v>12621.7</v>
      </c>
      <c r="T4546">
        <f>DATEDIF(Table1[[#This Row],[ShipDate]],Table1[[#This Row],[DeliveryDate]],"d")</f>
        <v>8</v>
      </c>
      <c r="U4546" t="str">
        <f t="shared" ref="U4546:U4609" si="143">IF(T4546&gt;7,"Late","On Time")</f>
        <v>Late</v>
      </c>
    </row>
    <row r="4547" spans="1:21" x14ac:dyDescent="0.3">
      <c r="A4547" t="str">
        <f t="shared" si="142"/>
        <v>SO-004646</v>
      </c>
      <c r="B4547" t="s">
        <v>4</v>
      </c>
      <c r="C4547" t="s">
        <v>12</v>
      </c>
      <c r="D4547" s="1">
        <v>43700</v>
      </c>
      <c r="E4547" s="1">
        <v>43793</v>
      </c>
      <c r="F4547" s="1">
        <v>43818</v>
      </c>
      <c r="G4547" s="1">
        <v>43822</v>
      </c>
      <c r="H4547" t="s">
        <v>54</v>
      </c>
      <c r="I4547">
        <v>14</v>
      </c>
      <c r="J4547">
        <v>42</v>
      </c>
      <c r="K4547">
        <v>233</v>
      </c>
      <c r="L4547">
        <v>26</v>
      </c>
      <c r="M4547">
        <v>5</v>
      </c>
      <c r="N4547">
        <v>0.08</v>
      </c>
      <c r="O4547">
        <v>2855.81</v>
      </c>
      <c r="P4547">
        <v>3859.2</v>
      </c>
      <c r="Q4547">
        <f>Table1[[#This Row],[OrderQuantity]]*Table1[[#This Row],[UnitPrice]]</f>
        <v>19296</v>
      </c>
      <c r="R4547">
        <f>Table1[[#This Row],[OrderQuantity]]*Table1[[#This Row],[UnitCost]]</f>
        <v>14279.05</v>
      </c>
      <c r="S4547">
        <f>Table1[[#This Row],[OrderQuantity]]*Table1[[#This Row],[UnitPrice]]*(1-Table1[[#This Row],[DiscountApplied]]) - (Table1[[#This Row],[OrderQuantity]]*Table1[[#This Row],[UnitCost]])</f>
        <v>3473.2700000000004</v>
      </c>
      <c r="T4547">
        <f>DATEDIF(Table1[[#This Row],[ShipDate]],Table1[[#This Row],[DeliveryDate]],"d")</f>
        <v>4</v>
      </c>
      <c r="U4547" t="str">
        <f t="shared" si="143"/>
        <v>On Time</v>
      </c>
    </row>
    <row r="4548" spans="1:21" x14ac:dyDescent="0.3">
      <c r="A4548" t="str">
        <f t="shared" si="142"/>
        <v>SO-004647</v>
      </c>
      <c r="B4548" t="s">
        <v>3</v>
      </c>
      <c r="C4548" t="s">
        <v>8</v>
      </c>
      <c r="D4548" s="1">
        <v>43700</v>
      </c>
      <c r="E4548" s="1">
        <v>43793</v>
      </c>
      <c r="F4548" s="1">
        <v>43813</v>
      </c>
      <c r="G4548" s="1">
        <v>43818</v>
      </c>
      <c r="H4548" t="s">
        <v>54</v>
      </c>
      <c r="I4548">
        <v>9</v>
      </c>
      <c r="J4548">
        <v>5</v>
      </c>
      <c r="K4548">
        <v>343</v>
      </c>
      <c r="L4548">
        <v>17</v>
      </c>
      <c r="M4548">
        <v>4</v>
      </c>
      <c r="N4548">
        <v>0.3</v>
      </c>
      <c r="O4548">
        <v>95.54</v>
      </c>
      <c r="P4548">
        <v>207.7</v>
      </c>
      <c r="Q4548">
        <f>Table1[[#This Row],[OrderQuantity]]*Table1[[#This Row],[UnitPrice]]</f>
        <v>830.8</v>
      </c>
      <c r="R4548">
        <f>Table1[[#This Row],[OrderQuantity]]*Table1[[#This Row],[UnitCost]]</f>
        <v>382.16</v>
      </c>
      <c r="S4548">
        <f>Table1[[#This Row],[OrderQuantity]]*Table1[[#This Row],[UnitPrice]]*(1-Table1[[#This Row],[DiscountApplied]]) - (Table1[[#This Row],[OrderQuantity]]*Table1[[#This Row],[UnitCost]])</f>
        <v>199.39999999999992</v>
      </c>
      <c r="T4548">
        <f>DATEDIF(Table1[[#This Row],[ShipDate]],Table1[[#This Row],[DeliveryDate]],"d")</f>
        <v>5</v>
      </c>
      <c r="U4548" t="str">
        <f t="shared" si="143"/>
        <v>On Time</v>
      </c>
    </row>
    <row r="4549" spans="1:21" x14ac:dyDescent="0.3">
      <c r="A4549" t="str">
        <f t="shared" si="142"/>
        <v>SO-004648</v>
      </c>
      <c r="B4549" t="s">
        <v>4</v>
      </c>
      <c r="C4549" t="s">
        <v>10</v>
      </c>
      <c r="D4549" s="1">
        <v>43700</v>
      </c>
      <c r="E4549" s="1">
        <v>43793</v>
      </c>
      <c r="F4549" s="1">
        <v>43800</v>
      </c>
      <c r="G4549" s="1">
        <v>43810</v>
      </c>
      <c r="H4549" t="s">
        <v>54</v>
      </c>
      <c r="I4549">
        <v>16</v>
      </c>
      <c r="J4549">
        <v>12</v>
      </c>
      <c r="K4549">
        <v>99</v>
      </c>
      <c r="L4549">
        <v>25</v>
      </c>
      <c r="M4549">
        <v>8</v>
      </c>
      <c r="N4549">
        <v>0.05</v>
      </c>
      <c r="O4549">
        <v>615.05999999999995</v>
      </c>
      <c r="P4549">
        <v>1139</v>
      </c>
      <c r="Q4549">
        <f>Table1[[#This Row],[OrderQuantity]]*Table1[[#This Row],[UnitPrice]]</f>
        <v>9112</v>
      </c>
      <c r="R4549">
        <f>Table1[[#This Row],[OrderQuantity]]*Table1[[#This Row],[UnitCost]]</f>
        <v>4920.4799999999996</v>
      </c>
      <c r="S4549">
        <f>Table1[[#This Row],[OrderQuantity]]*Table1[[#This Row],[UnitPrice]]*(1-Table1[[#This Row],[DiscountApplied]]) - (Table1[[#This Row],[OrderQuantity]]*Table1[[#This Row],[UnitCost]])</f>
        <v>3735.92</v>
      </c>
      <c r="T4549">
        <f>DATEDIF(Table1[[#This Row],[ShipDate]],Table1[[#This Row],[DeliveryDate]],"d")</f>
        <v>10</v>
      </c>
      <c r="U4549" t="str">
        <f t="shared" si="143"/>
        <v>Late</v>
      </c>
    </row>
    <row r="4550" spans="1:21" x14ac:dyDescent="0.3">
      <c r="A4550" t="str">
        <f t="shared" si="142"/>
        <v>SO-004649</v>
      </c>
      <c r="B4550" t="s">
        <v>3</v>
      </c>
      <c r="C4550" t="s">
        <v>10</v>
      </c>
      <c r="D4550" s="1">
        <v>43700</v>
      </c>
      <c r="E4550" s="1">
        <v>43793</v>
      </c>
      <c r="F4550" s="1">
        <v>43808</v>
      </c>
      <c r="G4550" s="1">
        <v>43814</v>
      </c>
      <c r="H4550" t="s">
        <v>54</v>
      </c>
      <c r="I4550">
        <v>7</v>
      </c>
      <c r="J4550">
        <v>13</v>
      </c>
      <c r="K4550">
        <v>89</v>
      </c>
      <c r="L4550">
        <v>14</v>
      </c>
      <c r="M4550">
        <v>3</v>
      </c>
      <c r="N4550">
        <v>0.15</v>
      </c>
      <c r="O4550">
        <v>2910.15</v>
      </c>
      <c r="P4550">
        <v>3986.5</v>
      </c>
      <c r="Q4550">
        <f>Table1[[#This Row],[OrderQuantity]]*Table1[[#This Row],[UnitPrice]]</f>
        <v>11959.5</v>
      </c>
      <c r="R4550">
        <f>Table1[[#This Row],[OrderQuantity]]*Table1[[#This Row],[UnitCost]]</f>
        <v>8730.4500000000007</v>
      </c>
      <c r="S4550">
        <f>Table1[[#This Row],[OrderQuantity]]*Table1[[#This Row],[UnitPrice]]*(1-Table1[[#This Row],[DiscountApplied]]) - (Table1[[#This Row],[OrderQuantity]]*Table1[[#This Row],[UnitCost]])</f>
        <v>1435.1249999999982</v>
      </c>
      <c r="T4550">
        <f>DATEDIF(Table1[[#This Row],[ShipDate]],Table1[[#This Row],[DeliveryDate]],"d")</f>
        <v>6</v>
      </c>
      <c r="U4550" t="str">
        <f t="shared" si="143"/>
        <v>On Time</v>
      </c>
    </row>
    <row r="4551" spans="1:21" x14ac:dyDescent="0.3">
      <c r="A4551" t="str">
        <f t="shared" si="142"/>
        <v>SO-004650</v>
      </c>
      <c r="B4551" t="s">
        <v>4</v>
      </c>
      <c r="C4551" t="s">
        <v>10</v>
      </c>
      <c r="D4551" s="1">
        <v>43700</v>
      </c>
      <c r="E4551" s="1">
        <v>43793</v>
      </c>
      <c r="F4551" s="1">
        <v>43821</v>
      </c>
      <c r="G4551" s="1">
        <v>43830</v>
      </c>
      <c r="H4551" t="s">
        <v>54</v>
      </c>
      <c r="I4551">
        <v>15</v>
      </c>
      <c r="J4551">
        <v>18</v>
      </c>
      <c r="K4551">
        <v>128</v>
      </c>
      <c r="L4551">
        <v>15</v>
      </c>
      <c r="M4551">
        <v>3</v>
      </c>
      <c r="N4551">
        <v>0.05</v>
      </c>
      <c r="O4551">
        <v>377.88</v>
      </c>
      <c r="P4551">
        <v>944.7</v>
      </c>
      <c r="Q4551">
        <f>Table1[[#This Row],[OrderQuantity]]*Table1[[#This Row],[UnitPrice]]</f>
        <v>2834.1000000000004</v>
      </c>
      <c r="R4551">
        <f>Table1[[#This Row],[OrderQuantity]]*Table1[[#This Row],[UnitCost]]</f>
        <v>1133.6399999999999</v>
      </c>
      <c r="S4551">
        <f>Table1[[#This Row],[OrderQuantity]]*Table1[[#This Row],[UnitPrice]]*(1-Table1[[#This Row],[DiscountApplied]]) - (Table1[[#This Row],[OrderQuantity]]*Table1[[#This Row],[UnitCost]])</f>
        <v>1558.7550000000006</v>
      </c>
      <c r="T4551">
        <f>DATEDIF(Table1[[#This Row],[ShipDate]],Table1[[#This Row],[DeliveryDate]],"d")</f>
        <v>9</v>
      </c>
      <c r="U4551" t="str">
        <f t="shared" si="143"/>
        <v>Late</v>
      </c>
    </row>
    <row r="4552" spans="1:21" x14ac:dyDescent="0.3">
      <c r="A4552" t="str">
        <f t="shared" si="142"/>
        <v>SO-004651</v>
      </c>
      <c r="B4552" t="s">
        <v>4</v>
      </c>
      <c r="C4552" t="s">
        <v>13</v>
      </c>
      <c r="D4552" s="1">
        <v>43700</v>
      </c>
      <c r="E4552" s="1">
        <v>43793</v>
      </c>
      <c r="F4552" s="1">
        <v>43808</v>
      </c>
      <c r="G4552" s="1">
        <v>43812</v>
      </c>
      <c r="H4552" t="s">
        <v>54</v>
      </c>
      <c r="I4552">
        <v>14</v>
      </c>
      <c r="J4552">
        <v>13</v>
      </c>
      <c r="K4552">
        <v>50</v>
      </c>
      <c r="L4552">
        <v>32</v>
      </c>
      <c r="M4552">
        <v>4</v>
      </c>
      <c r="N4552">
        <v>0.1</v>
      </c>
      <c r="O4552">
        <v>389.14</v>
      </c>
      <c r="P4552">
        <v>884.4</v>
      </c>
      <c r="Q4552">
        <f>Table1[[#This Row],[OrderQuantity]]*Table1[[#This Row],[UnitPrice]]</f>
        <v>3537.6</v>
      </c>
      <c r="R4552">
        <f>Table1[[#This Row],[OrderQuantity]]*Table1[[#This Row],[UnitCost]]</f>
        <v>1556.56</v>
      </c>
      <c r="S4552">
        <f>Table1[[#This Row],[OrderQuantity]]*Table1[[#This Row],[UnitPrice]]*(1-Table1[[#This Row],[DiscountApplied]]) - (Table1[[#This Row],[OrderQuantity]]*Table1[[#This Row],[UnitCost]])</f>
        <v>1627.2800000000002</v>
      </c>
      <c r="T4552">
        <f>DATEDIF(Table1[[#This Row],[ShipDate]],Table1[[#This Row],[DeliveryDate]],"d")</f>
        <v>4</v>
      </c>
      <c r="U4552" t="str">
        <f t="shared" si="143"/>
        <v>On Time</v>
      </c>
    </row>
    <row r="4553" spans="1:21" x14ac:dyDescent="0.3">
      <c r="A4553" t="str">
        <f t="shared" si="142"/>
        <v>SO-004652</v>
      </c>
      <c r="B4553" t="s">
        <v>3</v>
      </c>
      <c r="C4553" t="s">
        <v>11</v>
      </c>
      <c r="D4553" s="1">
        <v>43700</v>
      </c>
      <c r="E4553" s="1">
        <v>43793</v>
      </c>
      <c r="F4553" s="1">
        <v>43805</v>
      </c>
      <c r="G4553" s="1">
        <v>43811</v>
      </c>
      <c r="H4553" t="s">
        <v>54</v>
      </c>
      <c r="I4553">
        <v>5</v>
      </c>
      <c r="J4553">
        <v>42</v>
      </c>
      <c r="K4553">
        <v>323</v>
      </c>
      <c r="L4553">
        <v>47</v>
      </c>
      <c r="M4553">
        <v>1</v>
      </c>
      <c r="N4553">
        <v>0.08</v>
      </c>
      <c r="O4553">
        <v>760.85</v>
      </c>
      <c r="P4553">
        <v>1118.9000000000001</v>
      </c>
      <c r="Q4553">
        <f>Table1[[#This Row],[OrderQuantity]]*Table1[[#This Row],[UnitPrice]]</f>
        <v>1118.9000000000001</v>
      </c>
      <c r="R4553">
        <f>Table1[[#This Row],[OrderQuantity]]*Table1[[#This Row],[UnitCost]]</f>
        <v>760.85</v>
      </c>
      <c r="S4553">
        <f>Table1[[#This Row],[OrderQuantity]]*Table1[[#This Row],[UnitPrice]]*(1-Table1[[#This Row],[DiscountApplied]]) - (Table1[[#This Row],[OrderQuantity]]*Table1[[#This Row],[UnitCost]])</f>
        <v>268.53800000000012</v>
      </c>
      <c r="T4553">
        <f>DATEDIF(Table1[[#This Row],[ShipDate]],Table1[[#This Row],[DeliveryDate]],"d")</f>
        <v>6</v>
      </c>
      <c r="U4553" t="str">
        <f t="shared" si="143"/>
        <v>On Time</v>
      </c>
    </row>
    <row r="4554" spans="1:21" x14ac:dyDescent="0.3">
      <c r="A4554" t="str">
        <f t="shared" si="142"/>
        <v>SO-004653</v>
      </c>
      <c r="B4554" t="s">
        <v>2</v>
      </c>
      <c r="C4554" t="s">
        <v>13</v>
      </c>
      <c r="D4554" s="1">
        <v>43700</v>
      </c>
      <c r="E4554" s="1">
        <v>43793</v>
      </c>
      <c r="F4554" s="1">
        <v>43800</v>
      </c>
      <c r="G4554" s="1">
        <v>43803</v>
      </c>
      <c r="H4554" t="s">
        <v>54</v>
      </c>
      <c r="I4554">
        <v>25</v>
      </c>
      <c r="J4554">
        <v>21</v>
      </c>
      <c r="K4554">
        <v>9</v>
      </c>
      <c r="L4554">
        <v>31</v>
      </c>
      <c r="M4554">
        <v>4</v>
      </c>
      <c r="N4554">
        <v>0.05</v>
      </c>
      <c r="O4554">
        <v>788.99</v>
      </c>
      <c r="P4554">
        <v>1232.8</v>
      </c>
      <c r="Q4554">
        <f>Table1[[#This Row],[OrderQuantity]]*Table1[[#This Row],[UnitPrice]]</f>
        <v>4931.2</v>
      </c>
      <c r="R4554">
        <f>Table1[[#This Row],[OrderQuantity]]*Table1[[#This Row],[UnitCost]]</f>
        <v>3155.96</v>
      </c>
      <c r="S4554">
        <f>Table1[[#This Row],[OrderQuantity]]*Table1[[#This Row],[UnitPrice]]*(1-Table1[[#This Row],[DiscountApplied]]) - (Table1[[#This Row],[OrderQuantity]]*Table1[[#This Row],[UnitCost]])</f>
        <v>1528.6799999999994</v>
      </c>
      <c r="T4554">
        <f>DATEDIF(Table1[[#This Row],[ShipDate]],Table1[[#This Row],[DeliveryDate]],"d")</f>
        <v>3</v>
      </c>
      <c r="U4554" t="str">
        <f t="shared" si="143"/>
        <v>On Time</v>
      </c>
    </row>
    <row r="4555" spans="1:21" x14ac:dyDescent="0.3">
      <c r="A4555" t="str">
        <f t="shared" si="142"/>
        <v>SO-004654</v>
      </c>
      <c r="B4555" t="s">
        <v>3</v>
      </c>
      <c r="C4555" t="s">
        <v>10</v>
      </c>
      <c r="D4555" s="1">
        <v>43700</v>
      </c>
      <c r="E4555" s="1">
        <v>43793</v>
      </c>
      <c r="F4555" s="1">
        <v>43812</v>
      </c>
      <c r="G4555" s="1">
        <v>43813</v>
      </c>
      <c r="H4555" t="s">
        <v>54</v>
      </c>
      <c r="I4555">
        <v>8</v>
      </c>
      <c r="J4555">
        <v>3</v>
      </c>
      <c r="K4555">
        <v>151</v>
      </c>
      <c r="L4555">
        <v>47</v>
      </c>
      <c r="M4555">
        <v>6</v>
      </c>
      <c r="N4555">
        <v>0.08</v>
      </c>
      <c r="O4555">
        <v>128.24</v>
      </c>
      <c r="P4555">
        <v>194.3</v>
      </c>
      <c r="Q4555">
        <f>Table1[[#This Row],[OrderQuantity]]*Table1[[#This Row],[UnitPrice]]</f>
        <v>1165.8000000000002</v>
      </c>
      <c r="R4555">
        <f>Table1[[#This Row],[OrderQuantity]]*Table1[[#This Row],[UnitCost]]</f>
        <v>769.44</v>
      </c>
      <c r="S4555">
        <f>Table1[[#This Row],[OrderQuantity]]*Table1[[#This Row],[UnitPrice]]*(1-Table1[[#This Row],[DiscountApplied]]) - (Table1[[#This Row],[OrderQuantity]]*Table1[[#This Row],[UnitCost]])</f>
        <v>303.09600000000023</v>
      </c>
      <c r="T4555">
        <f>DATEDIF(Table1[[#This Row],[ShipDate]],Table1[[#This Row],[DeliveryDate]],"d")</f>
        <v>1</v>
      </c>
      <c r="U4555" t="str">
        <f t="shared" si="143"/>
        <v>On Time</v>
      </c>
    </row>
    <row r="4556" spans="1:21" x14ac:dyDescent="0.3">
      <c r="A4556" t="str">
        <f t="shared" si="142"/>
        <v>SO-004655</v>
      </c>
      <c r="B4556" t="s">
        <v>3</v>
      </c>
      <c r="C4556" t="s">
        <v>8</v>
      </c>
      <c r="D4556" s="1">
        <v>43700</v>
      </c>
      <c r="E4556" s="1">
        <v>43793</v>
      </c>
      <c r="F4556" s="1">
        <v>43806</v>
      </c>
      <c r="G4556" s="1">
        <v>43809</v>
      </c>
      <c r="H4556" t="s">
        <v>54</v>
      </c>
      <c r="I4556">
        <v>12</v>
      </c>
      <c r="J4556">
        <v>34</v>
      </c>
      <c r="K4556">
        <v>355</v>
      </c>
      <c r="L4556">
        <v>24</v>
      </c>
      <c r="M4556">
        <v>5</v>
      </c>
      <c r="N4556">
        <v>0.05</v>
      </c>
      <c r="O4556">
        <v>625.30999999999995</v>
      </c>
      <c r="P4556">
        <v>1025.0999999999999</v>
      </c>
      <c r="Q4556">
        <f>Table1[[#This Row],[OrderQuantity]]*Table1[[#This Row],[UnitPrice]]</f>
        <v>5125.5</v>
      </c>
      <c r="R4556">
        <f>Table1[[#This Row],[OrderQuantity]]*Table1[[#This Row],[UnitCost]]</f>
        <v>3126.5499999999997</v>
      </c>
      <c r="S4556">
        <f>Table1[[#This Row],[OrderQuantity]]*Table1[[#This Row],[UnitPrice]]*(1-Table1[[#This Row],[DiscountApplied]]) - (Table1[[#This Row],[OrderQuantity]]*Table1[[#This Row],[UnitCost]])</f>
        <v>1742.6749999999997</v>
      </c>
      <c r="T4556">
        <f>DATEDIF(Table1[[#This Row],[ShipDate]],Table1[[#This Row],[DeliveryDate]],"d")</f>
        <v>3</v>
      </c>
      <c r="U4556" t="str">
        <f t="shared" si="143"/>
        <v>On Time</v>
      </c>
    </row>
    <row r="4557" spans="1:21" x14ac:dyDescent="0.3">
      <c r="A4557" t="str">
        <f t="shared" si="142"/>
        <v>SO-004656</v>
      </c>
      <c r="B4557" t="s">
        <v>3</v>
      </c>
      <c r="C4557" t="s">
        <v>12</v>
      </c>
      <c r="D4557" s="1">
        <v>43700</v>
      </c>
      <c r="E4557" s="1">
        <v>43793</v>
      </c>
      <c r="F4557" s="1">
        <v>43800</v>
      </c>
      <c r="G4557" s="1">
        <v>43801</v>
      </c>
      <c r="H4557" t="s">
        <v>54</v>
      </c>
      <c r="I4557">
        <v>8</v>
      </c>
      <c r="J4557">
        <v>7</v>
      </c>
      <c r="K4557">
        <v>209</v>
      </c>
      <c r="L4557">
        <v>8</v>
      </c>
      <c r="M4557">
        <v>7</v>
      </c>
      <c r="N4557">
        <v>0.08</v>
      </c>
      <c r="O4557">
        <v>2430.09</v>
      </c>
      <c r="P4557">
        <v>3919.5</v>
      </c>
      <c r="Q4557">
        <f>Table1[[#This Row],[OrderQuantity]]*Table1[[#This Row],[UnitPrice]]</f>
        <v>27436.5</v>
      </c>
      <c r="R4557">
        <f>Table1[[#This Row],[OrderQuantity]]*Table1[[#This Row],[UnitCost]]</f>
        <v>17010.63</v>
      </c>
      <c r="S4557">
        <f>Table1[[#This Row],[OrderQuantity]]*Table1[[#This Row],[UnitPrice]]*(1-Table1[[#This Row],[DiscountApplied]]) - (Table1[[#This Row],[OrderQuantity]]*Table1[[#This Row],[UnitCost]])</f>
        <v>8230.9500000000007</v>
      </c>
      <c r="T4557">
        <f>DATEDIF(Table1[[#This Row],[ShipDate]],Table1[[#This Row],[DeliveryDate]],"d")</f>
        <v>1</v>
      </c>
      <c r="U4557" t="str">
        <f t="shared" si="143"/>
        <v>On Time</v>
      </c>
    </row>
    <row r="4558" spans="1:21" x14ac:dyDescent="0.3">
      <c r="A4558" t="str">
        <f t="shared" si="142"/>
        <v>SO-004657</v>
      </c>
      <c r="B4558" t="s">
        <v>4</v>
      </c>
      <c r="C4558" t="s">
        <v>12</v>
      </c>
      <c r="D4558" s="1">
        <v>43700</v>
      </c>
      <c r="E4558" s="1">
        <v>43793</v>
      </c>
      <c r="F4558" s="1">
        <v>43811</v>
      </c>
      <c r="G4558" s="1">
        <v>43813</v>
      </c>
      <c r="H4558" t="s">
        <v>54</v>
      </c>
      <c r="I4558">
        <v>14</v>
      </c>
      <c r="J4558">
        <v>2</v>
      </c>
      <c r="K4558">
        <v>238</v>
      </c>
      <c r="L4558">
        <v>25</v>
      </c>
      <c r="M4558">
        <v>6</v>
      </c>
      <c r="N4558">
        <v>0.08</v>
      </c>
      <c r="O4558">
        <v>962.39</v>
      </c>
      <c r="P4558">
        <v>1782.2</v>
      </c>
      <c r="Q4558">
        <f>Table1[[#This Row],[OrderQuantity]]*Table1[[#This Row],[UnitPrice]]</f>
        <v>10693.2</v>
      </c>
      <c r="R4558">
        <f>Table1[[#This Row],[OrderQuantity]]*Table1[[#This Row],[UnitCost]]</f>
        <v>5774.34</v>
      </c>
      <c r="S4558">
        <f>Table1[[#This Row],[OrderQuantity]]*Table1[[#This Row],[UnitPrice]]*(1-Table1[[#This Row],[DiscountApplied]]) - (Table1[[#This Row],[OrderQuantity]]*Table1[[#This Row],[UnitCost]])</f>
        <v>4063.4040000000005</v>
      </c>
      <c r="T4558">
        <f>DATEDIF(Table1[[#This Row],[ShipDate]],Table1[[#This Row],[DeliveryDate]],"d")</f>
        <v>2</v>
      </c>
      <c r="U4558" t="str">
        <f t="shared" si="143"/>
        <v>On Time</v>
      </c>
    </row>
    <row r="4559" spans="1:21" x14ac:dyDescent="0.3">
      <c r="A4559" t="str">
        <f t="shared" si="142"/>
        <v>SO-004658</v>
      </c>
      <c r="B4559" t="s">
        <v>3</v>
      </c>
      <c r="C4559" t="s">
        <v>12</v>
      </c>
      <c r="D4559" s="1">
        <v>43700</v>
      </c>
      <c r="E4559" s="1">
        <v>43793</v>
      </c>
      <c r="F4559" s="1">
        <v>43802</v>
      </c>
      <c r="G4559" s="1">
        <v>43811</v>
      </c>
      <c r="H4559" t="s">
        <v>54</v>
      </c>
      <c r="I4559">
        <v>5</v>
      </c>
      <c r="J4559">
        <v>48</v>
      </c>
      <c r="K4559">
        <v>257</v>
      </c>
      <c r="L4559">
        <v>22</v>
      </c>
      <c r="M4559">
        <v>8</v>
      </c>
      <c r="N4559">
        <v>0.08</v>
      </c>
      <c r="O4559">
        <v>1116.22</v>
      </c>
      <c r="P4559">
        <v>2278</v>
      </c>
      <c r="Q4559">
        <f>Table1[[#This Row],[OrderQuantity]]*Table1[[#This Row],[UnitPrice]]</f>
        <v>18224</v>
      </c>
      <c r="R4559">
        <f>Table1[[#This Row],[OrderQuantity]]*Table1[[#This Row],[UnitCost]]</f>
        <v>8929.76</v>
      </c>
      <c r="S4559">
        <f>Table1[[#This Row],[OrderQuantity]]*Table1[[#This Row],[UnitPrice]]*(1-Table1[[#This Row],[DiscountApplied]]) - (Table1[[#This Row],[OrderQuantity]]*Table1[[#This Row],[UnitCost]])</f>
        <v>7836.3200000000015</v>
      </c>
      <c r="T4559">
        <f>DATEDIF(Table1[[#This Row],[ShipDate]],Table1[[#This Row],[DeliveryDate]],"d")</f>
        <v>9</v>
      </c>
      <c r="U4559" t="str">
        <f t="shared" si="143"/>
        <v>Late</v>
      </c>
    </row>
    <row r="4560" spans="1:21" x14ac:dyDescent="0.3">
      <c r="A4560" t="str">
        <f t="shared" si="142"/>
        <v>SO-004659</v>
      </c>
      <c r="B4560" t="s">
        <v>3</v>
      </c>
      <c r="C4560" t="s">
        <v>11</v>
      </c>
      <c r="D4560" s="1">
        <v>43700</v>
      </c>
      <c r="E4560" s="1">
        <v>43794</v>
      </c>
      <c r="F4560" s="1">
        <v>43820</v>
      </c>
      <c r="G4560" s="1">
        <v>43825</v>
      </c>
      <c r="H4560" t="s">
        <v>54</v>
      </c>
      <c r="I4560">
        <v>1</v>
      </c>
      <c r="J4560">
        <v>47</v>
      </c>
      <c r="K4560">
        <v>317</v>
      </c>
      <c r="L4560">
        <v>3</v>
      </c>
      <c r="M4560">
        <v>5</v>
      </c>
      <c r="N4560">
        <v>0.05</v>
      </c>
      <c r="O4560">
        <v>2076.73</v>
      </c>
      <c r="P4560">
        <v>2532.6</v>
      </c>
      <c r="Q4560">
        <f>Table1[[#This Row],[OrderQuantity]]*Table1[[#This Row],[UnitPrice]]</f>
        <v>12663</v>
      </c>
      <c r="R4560">
        <f>Table1[[#This Row],[OrderQuantity]]*Table1[[#This Row],[UnitCost]]</f>
        <v>10383.65</v>
      </c>
      <c r="S4560">
        <f>Table1[[#This Row],[OrderQuantity]]*Table1[[#This Row],[UnitPrice]]*(1-Table1[[#This Row],[DiscountApplied]]) - (Table1[[#This Row],[OrderQuantity]]*Table1[[#This Row],[UnitCost]])</f>
        <v>1646.1999999999989</v>
      </c>
      <c r="T4560">
        <f>DATEDIF(Table1[[#This Row],[ShipDate]],Table1[[#This Row],[DeliveryDate]],"d")</f>
        <v>5</v>
      </c>
      <c r="U4560" t="str">
        <f t="shared" si="143"/>
        <v>On Time</v>
      </c>
    </row>
    <row r="4561" spans="1:21" x14ac:dyDescent="0.3">
      <c r="A4561" t="str">
        <f t="shared" si="142"/>
        <v>SO-004660</v>
      </c>
      <c r="B4561" t="s">
        <v>2</v>
      </c>
      <c r="C4561" t="s">
        <v>11</v>
      </c>
      <c r="D4561" s="1">
        <v>43700</v>
      </c>
      <c r="E4561" s="1">
        <v>43794</v>
      </c>
      <c r="F4561" s="1">
        <v>43801</v>
      </c>
      <c r="G4561" s="1">
        <v>43809</v>
      </c>
      <c r="H4561" t="s">
        <v>54</v>
      </c>
      <c r="I4561">
        <v>23</v>
      </c>
      <c r="J4561">
        <v>39</v>
      </c>
      <c r="K4561">
        <v>311</v>
      </c>
      <c r="L4561">
        <v>38</v>
      </c>
      <c r="M4561">
        <v>8</v>
      </c>
      <c r="N4561">
        <v>0.1</v>
      </c>
      <c r="O4561">
        <v>2319.94</v>
      </c>
      <c r="P4561">
        <v>3999.9</v>
      </c>
      <c r="Q4561">
        <f>Table1[[#This Row],[OrderQuantity]]*Table1[[#This Row],[UnitPrice]]</f>
        <v>31999.200000000001</v>
      </c>
      <c r="R4561">
        <f>Table1[[#This Row],[OrderQuantity]]*Table1[[#This Row],[UnitCost]]</f>
        <v>18559.52</v>
      </c>
      <c r="S4561">
        <f>Table1[[#This Row],[OrderQuantity]]*Table1[[#This Row],[UnitPrice]]*(1-Table1[[#This Row],[DiscountApplied]]) - (Table1[[#This Row],[OrderQuantity]]*Table1[[#This Row],[UnitCost]])</f>
        <v>10239.760000000002</v>
      </c>
      <c r="T4561">
        <f>DATEDIF(Table1[[#This Row],[ShipDate]],Table1[[#This Row],[DeliveryDate]],"d")</f>
        <v>8</v>
      </c>
      <c r="U4561" t="str">
        <f t="shared" si="143"/>
        <v>Late</v>
      </c>
    </row>
    <row r="4562" spans="1:21" x14ac:dyDescent="0.3">
      <c r="A4562" t="str">
        <f t="shared" si="142"/>
        <v>SO-004661</v>
      </c>
      <c r="B4562" t="s">
        <v>2</v>
      </c>
      <c r="C4562" t="s">
        <v>13</v>
      </c>
      <c r="D4562" s="1">
        <v>43700</v>
      </c>
      <c r="E4562" s="1">
        <v>43794</v>
      </c>
      <c r="F4562" s="1">
        <v>43815</v>
      </c>
      <c r="G4562" s="1">
        <v>43820</v>
      </c>
      <c r="H4562" t="s">
        <v>54</v>
      </c>
      <c r="I4562">
        <v>24</v>
      </c>
      <c r="J4562">
        <v>8</v>
      </c>
      <c r="K4562">
        <v>56</v>
      </c>
      <c r="L4562">
        <v>43</v>
      </c>
      <c r="M4562">
        <v>2</v>
      </c>
      <c r="N4562">
        <v>0.08</v>
      </c>
      <c r="O4562">
        <v>749.93</v>
      </c>
      <c r="P4562">
        <v>1829.1</v>
      </c>
      <c r="Q4562">
        <f>Table1[[#This Row],[OrderQuantity]]*Table1[[#This Row],[UnitPrice]]</f>
        <v>3658.2</v>
      </c>
      <c r="R4562">
        <f>Table1[[#This Row],[OrderQuantity]]*Table1[[#This Row],[UnitCost]]</f>
        <v>1499.86</v>
      </c>
      <c r="S4562">
        <f>Table1[[#This Row],[OrderQuantity]]*Table1[[#This Row],[UnitPrice]]*(1-Table1[[#This Row],[DiscountApplied]]) - (Table1[[#This Row],[OrderQuantity]]*Table1[[#This Row],[UnitCost]])</f>
        <v>1865.684</v>
      </c>
      <c r="T4562">
        <f>DATEDIF(Table1[[#This Row],[ShipDate]],Table1[[#This Row],[DeliveryDate]],"d")</f>
        <v>5</v>
      </c>
      <c r="U4562" t="str">
        <f t="shared" si="143"/>
        <v>On Time</v>
      </c>
    </row>
    <row r="4563" spans="1:21" x14ac:dyDescent="0.3">
      <c r="A4563" t="str">
        <f t="shared" si="142"/>
        <v>SO-004662</v>
      </c>
      <c r="B4563" t="s">
        <v>3</v>
      </c>
      <c r="C4563" t="s">
        <v>10</v>
      </c>
      <c r="D4563" s="1">
        <v>43700</v>
      </c>
      <c r="E4563" s="1">
        <v>43794</v>
      </c>
      <c r="F4563" s="1">
        <v>43797</v>
      </c>
      <c r="G4563" s="1">
        <v>43807</v>
      </c>
      <c r="H4563" t="s">
        <v>54</v>
      </c>
      <c r="I4563">
        <v>8</v>
      </c>
      <c r="J4563">
        <v>37</v>
      </c>
      <c r="K4563">
        <v>155</v>
      </c>
      <c r="L4563">
        <v>36</v>
      </c>
      <c r="M4563">
        <v>6</v>
      </c>
      <c r="N4563">
        <v>0.05</v>
      </c>
      <c r="O4563">
        <v>2498.83</v>
      </c>
      <c r="P4563">
        <v>5949.6</v>
      </c>
      <c r="Q4563">
        <f>Table1[[#This Row],[OrderQuantity]]*Table1[[#This Row],[UnitPrice]]</f>
        <v>35697.600000000006</v>
      </c>
      <c r="R4563">
        <f>Table1[[#This Row],[OrderQuantity]]*Table1[[#This Row],[UnitCost]]</f>
        <v>14992.98</v>
      </c>
      <c r="S4563">
        <f>Table1[[#This Row],[OrderQuantity]]*Table1[[#This Row],[UnitPrice]]*(1-Table1[[#This Row],[DiscountApplied]]) - (Table1[[#This Row],[OrderQuantity]]*Table1[[#This Row],[UnitCost]])</f>
        <v>18919.740000000002</v>
      </c>
      <c r="T4563">
        <f>DATEDIF(Table1[[#This Row],[ShipDate]],Table1[[#This Row],[DeliveryDate]],"d")</f>
        <v>10</v>
      </c>
      <c r="U4563" t="str">
        <f t="shared" si="143"/>
        <v>Late</v>
      </c>
    </row>
    <row r="4564" spans="1:21" x14ac:dyDescent="0.3">
      <c r="A4564" t="str">
        <f t="shared" si="142"/>
        <v>SO-004663</v>
      </c>
      <c r="B4564" t="s">
        <v>4</v>
      </c>
      <c r="C4564" t="s">
        <v>10</v>
      </c>
      <c r="D4564" s="1">
        <v>43700</v>
      </c>
      <c r="E4564" s="1">
        <v>43794</v>
      </c>
      <c r="F4564" s="1">
        <v>43797</v>
      </c>
      <c r="G4564" s="1">
        <v>43805</v>
      </c>
      <c r="H4564" t="s">
        <v>54</v>
      </c>
      <c r="I4564">
        <v>12</v>
      </c>
      <c r="J4564">
        <v>25</v>
      </c>
      <c r="K4564">
        <v>96</v>
      </c>
      <c r="L4564">
        <v>2</v>
      </c>
      <c r="M4564">
        <v>3</v>
      </c>
      <c r="N4564">
        <v>0.05</v>
      </c>
      <c r="O4564">
        <v>777.67</v>
      </c>
      <c r="P4564">
        <v>1065.3</v>
      </c>
      <c r="Q4564">
        <f>Table1[[#This Row],[OrderQuantity]]*Table1[[#This Row],[UnitPrice]]</f>
        <v>3195.8999999999996</v>
      </c>
      <c r="R4564">
        <f>Table1[[#This Row],[OrderQuantity]]*Table1[[#This Row],[UnitCost]]</f>
        <v>2333.0099999999998</v>
      </c>
      <c r="S4564">
        <f>Table1[[#This Row],[OrderQuantity]]*Table1[[#This Row],[UnitPrice]]*(1-Table1[[#This Row],[DiscountApplied]]) - (Table1[[#This Row],[OrderQuantity]]*Table1[[#This Row],[UnitCost]])</f>
        <v>703.0949999999998</v>
      </c>
      <c r="T4564">
        <f>DATEDIF(Table1[[#This Row],[ShipDate]],Table1[[#This Row],[DeliveryDate]],"d")</f>
        <v>8</v>
      </c>
      <c r="U4564" t="str">
        <f t="shared" si="143"/>
        <v>Late</v>
      </c>
    </row>
    <row r="4565" spans="1:21" x14ac:dyDescent="0.3">
      <c r="A4565" t="str">
        <f t="shared" si="142"/>
        <v>SO-004664</v>
      </c>
      <c r="B4565" t="s">
        <v>4</v>
      </c>
      <c r="C4565" t="s">
        <v>9</v>
      </c>
      <c r="D4565" s="1">
        <v>43700</v>
      </c>
      <c r="E4565" s="1">
        <v>43794</v>
      </c>
      <c r="F4565" s="1">
        <v>43801</v>
      </c>
      <c r="G4565" s="1">
        <v>43807</v>
      </c>
      <c r="H4565" t="s">
        <v>54</v>
      </c>
      <c r="I4565">
        <v>19</v>
      </c>
      <c r="J4565">
        <v>31</v>
      </c>
      <c r="K4565">
        <v>82</v>
      </c>
      <c r="L4565">
        <v>23</v>
      </c>
      <c r="M4565">
        <v>7</v>
      </c>
      <c r="N4565">
        <v>0.4</v>
      </c>
      <c r="O4565">
        <v>519.59</v>
      </c>
      <c r="P4565">
        <v>1105.5</v>
      </c>
      <c r="Q4565">
        <f>Table1[[#This Row],[OrderQuantity]]*Table1[[#This Row],[UnitPrice]]</f>
        <v>7738.5</v>
      </c>
      <c r="R4565">
        <f>Table1[[#This Row],[OrderQuantity]]*Table1[[#This Row],[UnitCost]]</f>
        <v>3637.13</v>
      </c>
      <c r="S4565">
        <f>Table1[[#This Row],[OrderQuantity]]*Table1[[#This Row],[UnitPrice]]*(1-Table1[[#This Row],[DiscountApplied]]) - (Table1[[#This Row],[OrderQuantity]]*Table1[[#This Row],[UnitCost]])</f>
        <v>1005.9699999999993</v>
      </c>
      <c r="T4565">
        <f>DATEDIF(Table1[[#This Row],[ShipDate]],Table1[[#This Row],[DeliveryDate]],"d")</f>
        <v>6</v>
      </c>
      <c r="U4565" t="str">
        <f t="shared" si="143"/>
        <v>On Time</v>
      </c>
    </row>
    <row r="4566" spans="1:21" x14ac:dyDescent="0.3">
      <c r="A4566" t="str">
        <f t="shared" si="142"/>
        <v>SO-004665</v>
      </c>
      <c r="B4566" t="s">
        <v>3</v>
      </c>
      <c r="C4566" t="s">
        <v>12</v>
      </c>
      <c r="D4566" s="1">
        <v>43700</v>
      </c>
      <c r="E4566" s="1">
        <v>43794</v>
      </c>
      <c r="F4566" s="1">
        <v>43796</v>
      </c>
      <c r="G4566" s="1">
        <v>43799</v>
      </c>
      <c r="H4566" t="s">
        <v>54</v>
      </c>
      <c r="I4566">
        <v>7</v>
      </c>
      <c r="J4566">
        <v>16</v>
      </c>
      <c r="K4566">
        <v>211</v>
      </c>
      <c r="L4566">
        <v>14</v>
      </c>
      <c r="M4566">
        <v>8</v>
      </c>
      <c r="N4566">
        <v>0.05</v>
      </c>
      <c r="O4566">
        <v>1688.4</v>
      </c>
      <c r="P4566">
        <v>2680</v>
      </c>
      <c r="Q4566">
        <f>Table1[[#This Row],[OrderQuantity]]*Table1[[#This Row],[UnitPrice]]</f>
        <v>21440</v>
      </c>
      <c r="R4566">
        <f>Table1[[#This Row],[OrderQuantity]]*Table1[[#This Row],[UnitCost]]</f>
        <v>13507.2</v>
      </c>
      <c r="S4566">
        <f>Table1[[#This Row],[OrderQuantity]]*Table1[[#This Row],[UnitPrice]]*(1-Table1[[#This Row],[DiscountApplied]]) - (Table1[[#This Row],[OrderQuantity]]*Table1[[#This Row],[UnitCost]])</f>
        <v>6860.7999999999993</v>
      </c>
      <c r="T4566">
        <f>DATEDIF(Table1[[#This Row],[ShipDate]],Table1[[#This Row],[DeliveryDate]],"d")</f>
        <v>3</v>
      </c>
      <c r="U4566" t="str">
        <f t="shared" si="143"/>
        <v>On Time</v>
      </c>
    </row>
    <row r="4567" spans="1:21" x14ac:dyDescent="0.3">
      <c r="A4567" t="str">
        <f t="shared" si="142"/>
        <v>SO-004666</v>
      </c>
      <c r="B4567" t="s">
        <v>3</v>
      </c>
      <c r="C4567" t="s">
        <v>11</v>
      </c>
      <c r="D4567" s="1">
        <v>43700</v>
      </c>
      <c r="E4567" s="1">
        <v>43795</v>
      </c>
      <c r="F4567" s="1">
        <v>43797</v>
      </c>
      <c r="G4567" s="1">
        <v>43802</v>
      </c>
      <c r="H4567" t="s">
        <v>54</v>
      </c>
      <c r="I4567">
        <v>8</v>
      </c>
      <c r="J4567">
        <v>27</v>
      </c>
      <c r="K4567">
        <v>278</v>
      </c>
      <c r="L4567">
        <v>23</v>
      </c>
      <c r="M4567">
        <v>1</v>
      </c>
      <c r="N4567">
        <v>0.2</v>
      </c>
      <c r="O4567">
        <v>536.27</v>
      </c>
      <c r="P4567">
        <v>777.2</v>
      </c>
      <c r="Q4567">
        <f>Table1[[#This Row],[OrderQuantity]]*Table1[[#This Row],[UnitPrice]]</f>
        <v>777.2</v>
      </c>
      <c r="R4567">
        <f>Table1[[#This Row],[OrderQuantity]]*Table1[[#This Row],[UnitCost]]</f>
        <v>536.27</v>
      </c>
      <c r="S4567">
        <f>Table1[[#This Row],[OrderQuantity]]*Table1[[#This Row],[UnitPrice]]*(1-Table1[[#This Row],[DiscountApplied]]) - (Table1[[#This Row],[OrderQuantity]]*Table1[[#This Row],[UnitCost]])</f>
        <v>85.490000000000123</v>
      </c>
      <c r="T4567">
        <f>DATEDIF(Table1[[#This Row],[ShipDate]],Table1[[#This Row],[DeliveryDate]],"d")</f>
        <v>5</v>
      </c>
      <c r="U4567" t="str">
        <f t="shared" si="143"/>
        <v>On Time</v>
      </c>
    </row>
    <row r="4568" spans="1:21" x14ac:dyDescent="0.3">
      <c r="A4568" t="str">
        <f t="shared" si="142"/>
        <v>SO-004667</v>
      </c>
      <c r="B4568" t="s">
        <v>5</v>
      </c>
      <c r="C4568" t="s">
        <v>12</v>
      </c>
      <c r="D4568" s="1">
        <v>43700</v>
      </c>
      <c r="E4568" s="1">
        <v>43795</v>
      </c>
      <c r="F4568" s="1">
        <v>43809</v>
      </c>
      <c r="G4568" s="1">
        <v>43813</v>
      </c>
      <c r="H4568" t="s">
        <v>54</v>
      </c>
      <c r="I4568">
        <v>25</v>
      </c>
      <c r="J4568">
        <v>26</v>
      </c>
      <c r="K4568">
        <v>248</v>
      </c>
      <c r="L4568">
        <v>22</v>
      </c>
      <c r="M4568">
        <v>3</v>
      </c>
      <c r="N4568">
        <v>0.08</v>
      </c>
      <c r="O4568">
        <v>1855.63</v>
      </c>
      <c r="P4568">
        <v>3865.9</v>
      </c>
      <c r="Q4568">
        <f>Table1[[#This Row],[OrderQuantity]]*Table1[[#This Row],[UnitPrice]]</f>
        <v>11597.7</v>
      </c>
      <c r="R4568">
        <f>Table1[[#This Row],[OrderQuantity]]*Table1[[#This Row],[UnitCost]]</f>
        <v>5566.89</v>
      </c>
      <c r="S4568">
        <f>Table1[[#This Row],[OrderQuantity]]*Table1[[#This Row],[UnitPrice]]*(1-Table1[[#This Row],[DiscountApplied]]) - (Table1[[#This Row],[OrderQuantity]]*Table1[[#This Row],[UnitCost]])</f>
        <v>5102.9940000000015</v>
      </c>
      <c r="T4568">
        <f>DATEDIF(Table1[[#This Row],[ShipDate]],Table1[[#This Row],[DeliveryDate]],"d")</f>
        <v>4</v>
      </c>
      <c r="U4568" t="str">
        <f t="shared" si="143"/>
        <v>On Time</v>
      </c>
    </row>
    <row r="4569" spans="1:21" x14ac:dyDescent="0.3">
      <c r="A4569" t="str">
        <f t="shared" si="142"/>
        <v>SO-004668</v>
      </c>
      <c r="B4569" t="s">
        <v>3</v>
      </c>
      <c r="C4569" t="s">
        <v>8</v>
      </c>
      <c r="D4569" s="1">
        <v>43700</v>
      </c>
      <c r="E4569" s="1">
        <v>43795</v>
      </c>
      <c r="F4569" s="1">
        <v>43812</v>
      </c>
      <c r="G4569" s="1">
        <v>43814</v>
      </c>
      <c r="H4569" t="s">
        <v>54</v>
      </c>
      <c r="I4569">
        <v>3</v>
      </c>
      <c r="J4569">
        <v>26</v>
      </c>
      <c r="K4569">
        <v>353</v>
      </c>
      <c r="L4569">
        <v>30</v>
      </c>
      <c r="M4569">
        <v>2</v>
      </c>
      <c r="N4569">
        <v>0.1</v>
      </c>
      <c r="O4569">
        <v>1161.9100000000001</v>
      </c>
      <c r="P4569">
        <v>2003.3</v>
      </c>
      <c r="Q4569">
        <f>Table1[[#This Row],[OrderQuantity]]*Table1[[#This Row],[UnitPrice]]</f>
        <v>4006.6</v>
      </c>
      <c r="R4569">
        <f>Table1[[#This Row],[OrderQuantity]]*Table1[[#This Row],[UnitCost]]</f>
        <v>2323.8200000000002</v>
      </c>
      <c r="S4569">
        <f>Table1[[#This Row],[OrderQuantity]]*Table1[[#This Row],[UnitPrice]]*(1-Table1[[#This Row],[DiscountApplied]]) - (Table1[[#This Row],[OrderQuantity]]*Table1[[#This Row],[UnitCost]])</f>
        <v>1282.1199999999999</v>
      </c>
      <c r="T4569">
        <f>DATEDIF(Table1[[#This Row],[ShipDate]],Table1[[#This Row],[DeliveryDate]],"d")</f>
        <v>2</v>
      </c>
      <c r="U4569" t="str">
        <f t="shared" si="143"/>
        <v>On Time</v>
      </c>
    </row>
    <row r="4570" spans="1:21" x14ac:dyDescent="0.3">
      <c r="A4570" t="str">
        <f t="shared" si="142"/>
        <v>SO-004669</v>
      </c>
      <c r="B4570" t="s">
        <v>2</v>
      </c>
      <c r="C4570" t="s">
        <v>12</v>
      </c>
      <c r="D4570" s="1">
        <v>43700</v>
      </c>
      <c r="E4570" s="1">
        <v>43795</v>
      </c>
      <c r="F4570" s="1">
        <v>43823</v>
      </c>
      <c r="G4570" s="1">
        <v>43828</v>
      </c>
      <c r="H4570" t="s">
        <v>54</v>
      </c>
      <c r="I4570">
        <v>21</v>
      </c>
      <c r="J4570">
        <v>46</v>
      </c>
      <c r="K4570">
        <v>248</v>
      </c>
      <c r="L4570">
        <v>38</v>
      </c>
      <c r="M4570">
        <v>5</v>
      </c>
      <c r="N4570">
        <v>0.1</v>
      </c>
      <c r="O4570">
        <v>2857.01</v>
      </c>
      <c r="P4570">
        <v>6210.9</v>
      </c>
      <c r="Q4570">
        <f>Table1[[#This Row],[OrderQuantity]]*Table1[[#This Row],[UnitPrice]]</f>
        <v>31054.5</v>
      </c>
      <c r="R4570">
        <f>Table1[[#This Row],[OrderQuantity]]*Table1[[#This Row],[UnitCost]]</f>
        <v>14285.050000000001</v>
      </c>
      <c r="S4570">
        <f>Table1[[#This Row],[OrderQuantity]]*Table1[[#This Row],[UnitPrice]]*(1-Table1[[#This Row],[DiscountApplied]]) - (Table1[[#This Row],[OrderQuantity]]*Table1[[#This Row],[UnitCost]])</f>
        <v>13663.999999999998</v>
      </c>
      <c r="T4570">
        <f>DATEDIF(Table1[[#This Row],[ShipDate]],Table1[[#This Row],[DeliveryDate]],"d")</f>
        <v>5</v>
      </c>
      <c r="U4570" t="str">
        <f t="shared" si="143"/>
        <v>On Time</v>
      </c>
    </row>
    <row r="4571" spans="1:21" x14ac:dyDescent="0.3">
      <c r="A4571" t="str">
        <f t="shared" si="142"/>
        <v>SO-004670</v>
      </c>
      <c r="B4571" t="s">
        <v>4</v>
      </c>
      <c r="C4571" t="s">
        <v>11</v>
      </c>
      <c r="D4571" s="1">
        <v>43700</v>
      </c>
      <c r="E4571" s="1">
        <v>43795</v>
      </c>
      <c r="F4571" s="1">
        <v>43809</v>
      </c>
      <c r="G4571" s="1">
        <v>43817</v>
      </c>
      <c r="H4571" t="s">
        <v>54</v>
      </c>
      <c r="I4571">
        <v>19</v>
      </c>
      <c r="J4571">
        <v>49</v>
      </c>
      <c r="K4571">
        <v>278</v>
      </c>
      <c r="L4571">
        <v>16</v>
      </c>
      <c r="M4571">
        <v>7</v>
      </c>
      <c r="N4571">
        <v>0.05</v>
      </c>
      <c r="O4571">
        <v>2037.81</v>
      </c>
      <c r="P4571">
        <v>2579.5</v>
      </c>
      <c r="Q4571">
        <f>Table1[[#This Row],[OrderQuantity]]*Table1[[#This Row],[UnitPrice]]</f>
        <v>18056.5</v>
      </c>
      <c r="R4571">
        <f>Table1[[#This Row],[OrderQuantity]]*Table1[[#This Row],[UnitCost]]</f>
        <v>14264.67</v>
      </c>
      <c r="S4571">
        <f>Table1[[#This Row],[OrderQuantity]]*Table1[[#This Row],[UnitPrice]]*(1-Table1[[#This Row],[DiscountApplied]]) - (Table1[[#This Row],[OrderQuantity]]*Table1[[#This Row],[UnitCost]])</f>
        <v>2889.0049999999992</v>
      </c>
      <c r="T4571">
        <f>DATEDIF(Table1[[#This Row],[ShipDate]],Table1[[#This Row],[DeliveryDate]],"d")</f>
        <v>8</v>
      </c>
      <c r="U4571" t="str">
        <f t="shared" si="143"/>
        <v>Late</v>
      </c>
    </row>
    <row r="4572" spans="1:21" x14ac:dyDescent="0.3">
      <c r="A4572" t="str">
        <f t="shared" si="142"/>
        <v>SO-004671</v>
      </c>
      <c r="B4572" t="s">
        <v>3</v>
      </c>
      <c r="C4572" t="s">
        <v>13</v>
      </c>
      <c r="D4572" s="1">
        <v>43700</v>
      </c>
      <c r="E4572" s="1">
        <v>43795</v>
      </c>
      <c r="F4572" s="1">
        <v>43808</v>
      </c>
      <c r="G4572" s="1">
        <v>43815</v>
      </c>
      <c r="H4572" t="s">
        <v>54</v>
      </c>
      <c r="I4572">
        <v>8</v>
      </c>
      <c r="J4572">
        <v>37</v>
      </c>
      <c r="K4572">
        <v>9</v>
      </c>
      <c r="L4572">
        <v>3</v>
      </c>
      <c r="M4572">
        <v>3</v>
      </c>
      <c r="N4572">
        <v>0.05</v>
      </c>
      <c r="O4572">
        <v>118.59</v>
      </c>
      <c r="P4572">
        <v>201</v>
      </c>
      <c r="Q4572">
        <f>Table1[[#This Row],[OrderQuantity]]*Table1[[#This Row],[UnitPrice]]</f>
        <v>603</v>
      </c>
      <c r="R4572">
        <f>Table1[[#This Row],[OrderQuantity]]*Table1[[#This Row],[UnitCost]]</f>
        <v>355.77</v>
      </c>
      <c r="S4572">
        <f>Table1[[#This Row],[OrderQuantity]]*Table1[[#This Row],[UnitPrice]]*(1-Table1[[#This Row],[DiscountApplied]]) - (Table1[[#This Row],[OrderQuantity]]*Table1[[#This Row],[UnitCost]])</f>
        <v>217.08000000000004</v>
      </c>
      <c r="T4572">
        <f>DATEDIF(Table1[[#This Row],[ShipDate]],Table1[[#This Row],[DeliveryDate]],"d")</f>
        <v>7</v>
      </c>
      <c r="U4572" t="str">
        <f t="shared" si="143"/>
        <v>On Time</v>
      </c>
    </row>
    <row r="4573" spans="1:21" x14ac:dyDescent="0.3">
      <c r="A4573" t="str">
        <f t="shared" si="142"/>
        <v>SO-004672</v>
      </c>
      <c r="B4573" t="s">
        <v>4</v>
      </c>
      <c r="C4573" t="s">
        <v>13</v>
      </c>
      <c r="D4573" s="1">
        <v>43700</v>
      </c>
      <c r="E4573" s="1">
        <v>43795</v>
      </c>
      <c r="F4573" s="1">
        <v>43804</v>
      </c>
      <c r="G4573" s="1">
        <v>43809</v>
      </c>
      <c r="H4573" t="s">
        <v>54</v>
      </c>
      <c r="I4573">
        <v>17</v>
      </c>
      <c r="J4573">
        <v>29</v>
      </c>
      <c r="K4573">
        <v>41</v>
      </c>
      <c r="L4573">
        <v>30</v>
      </c>
      <c r="M4573">
        <v>8</v>
      </c>
      <c r="N4573">
        <v>0.15</v>
      </c>
      <c r="O4573">
        <v>929.83</v>
      </c>
      <c r="P4573">
        <v>1721.9</v>
      </c>
      <c r="Q4573">
        <f>Table1[[#This Row],[OrderQuantity]]*Table1[[#This Row],[UnitPrice]]</f>
        <v>13775.2</v>
      </c>
      <c r="R4573">
        <f>Table1[[#This Row],[OrderQuantity]]*Table1[[#This Row],[UnitCost]]</f>
        <v>7438.64</v>
      </c>
      <c r="S4573">
        <f>Table1[[#This Row],[OrderQuantity]]*Table1[[#This Row],[UnitPrice]]*(1-Table1[[#This Row],[DiscountApplied]]) - (Table1[[#This Row],[OrderQuantity]]*Table1[[#This Row],[UnitCost]])</f>
        <v>4270.28</v>
      </c>
      <c r="T4573">
        <f>DATEDIF(Table1[[#This Row],[ShipDate]],Table1[[#This Row],[DeliveryDate]],"d")</f>
        <v>5</v>
      </c>
      <c r="U4573" t="str">
        <f t="shared" si="143"/>
        <v>On Time</v>
      </c>
    </row>
    <row r="4574" spans="1:21" x14ac:dyDescent="0.3">
      <c r="A4574" t="str">
        <f t="shared" si="142"/>
        <v>SO-004673</v>
      </c>
      <c r="B4574" t="s">
        <v>4</v>
      </c>
      <c r="C4574" t="s">
        <v>11</v>
      </c>
      <c r="D4574" s="1">
        <v>43700</v>
      </c>
      <c r="E4574" s="1">
        <v>43795</v>
      </c>
      <c r="F4574" s="1">
        <v>43820</v>
      </c>
      <c r="G4574" s="1">
        <v>43824</v>
      </c>
      <c r="H4574" t="s">
        <v>54</v>
      </c>
      <c r="I4574">
        <v>18</v>
      </c>
      <c r="J4574">
        <v>40</v>
      </c>
      <c r="K4574">
        <v>320</v>
      </c>
      <c r="L4574">
        <v>28</v>
      </c>
      <c r="M4574">
        <v>4</v>
      </c>
      <c r="N4574">
        <v>0.08</v>
      </c>
      <c r="O4574">
        <v>3924.53</v>
      </c>
      <c r="P4574">
        <v>5232.7</v>
      </c>
      <c r="Q4574">
        <f>Table1[[#This Row],[OrderQuantity]]*Table1[[#This Row],[UnitPrice]]</f>
        <v>20930.8</v>
      </c>
      <c r="R4574">
        <f>Table1[[#This Row],[OrderQuantity]]*Table1[[#This Row],[UnitCost]]</f>
        <v>15698.12</v>
      </c>
      <c r="S4574">
        <f>Table1[[#This Row],[OrderQuantity]]*Table1[[#This Row],[UnitPrice]]*(1-Table1[[#This Row],[DiscountApplied]]) - (Table1[[#This Row],[OrderQuantity]]*Table1[[#This Row],[UnitCost]])</f>
        <v>3558.2159999999985</v>
      </c>
      <c r="T4574">
        <f>DATEDIF(Table1[[#This Row],[ShipDate]],Table1[[#This Row],[DeliveryDate]],"d")</f>
        <v>4</v>
      </c>
      <c r="U4574" t="str">
        <f t="shared" si="143"/>
        <v>On Time</v>
      </c>
    </row>
    <row r="4575" spans="1:21" x14ac:dyDescent="0.3">
      <c r="A4575" t="str">
        <f t="shared" si="142"/>
        <v>SO-004674</v>
      </c>
      <c r="B4575" t="s">
        <v>3</v>
      </c>
      <c r="C4575" t="s">
        <v>10</v>
      </c>
      <c r="D4575" s="1">
        <v>43700</v>
      </c>
      <c r="E4575" s="1">
        <v>43795</v>
      </c>
      <c r="F4575" s="1">
        <v>43804</v>
      </c>
      <c r="G4575" s="1">
        <v>43806</v>
      </c>
      <c r="H4575" t="s">
        <v>54</v>
      </c>
      <c r="I4575">
        <v>6</v>
      </c>
      <c r="J4575">
        <v>19</v>
      </c>
      <c r="K4575">
        <v>174</v>
      </c>
      <c r="L4575">
        <v>44</v>
      </c>
      <c r="M4575">
        <v>7</v>
      </c>
      <c r="N4575">
        <v>0.2</v>
      </c>
      <c r="O4575">
        <v>2869.21</v>
      </c>
      <c r="P4575">
        <v>5413.6</v>
      </c>
      <c r="Q4575">
        <f>Table1[[#This Row],[OrderQuantity]]*Table1[[#This Row],[UnitPrice]]</f>
        <v>37895.200000000004</v>
      </c>
      <c r="R4575">
        <f>Table1[[#This Row],[OrderQuantity]]*Table1[[#This Row],[UnitCost]]</f>
        <v>20084.47</v>
      </c>
      <c r="S4575">
        <f>Table1[[#This Row],[OrderQuantity]]*Table1[[#This Row],[UnitPrice]]*(1-Table1[[#This Row],[DiscountApplied]]) - (Table1[[#This Row],[OrderQuantity]]*Table1[[#This Row],[UnitCost]])</f>
        <v>10231.690000000002</v>
      </c>
      <c r="T4575">
        <f>DATEDIF(Table1[[#This Row],[ShipDate]],Table1[[#This Row],[DeliveryDate]],"d")</f>
        <v>2</v>
      </c>
      <c r="U4575" t="str">
        <f t="shared" si="143"/>
        <v>On Time</v>
      </c>
    </row>
    <row r="4576" spans="1:21" x14ac:dyDescent="0.3">
      <c r="A4576" t="str">
        <f t="shared" si="142"/>
        <v>SO-004675</v>
      </c>
      <c r="B4576" t="s">
        <v>4</v>
      </c>
      <c r="C4576" t="s">
        <v>9</v>
      </c>
      <c r="D4576" s="1">
        <v>43700</v>
      </c>
      <c r="E4576" s="1">
        <v>43796</v>
      </c>
      <c r="F4576" s="1">
        <v>43812</v>
      </c>
      <c r="G4576" s="1">
        <v>43819</v>
      </c>
      <c r="H4576" t="s">
        <v>54</v>
      </c>
      <c r="I4576">
        <v>18</v>
      </c>
      <c r="J4576">
        <v>36</v>
      </c>
      <c r="K4576">
        <v>81</v>
      </c>
      <c r="L4576">
        <v>36</v>
      </c>
      <c r="M4576">
        <v>3</v>
      </c>
      <c r="N4576">
        <v>0.2</v>
      </c>
      <c r="O4576">
        <v>607.02</v>
      </c>
      <c r="P4576">
        <v>1011.7</v>
      </c>
      <c r="Q4576">
        <f>Table1[[#This Row],[OrderQuantity]]*Table1[[#This Row],[UnitPrice]]</f>
        <v>3035.1000000000004</v>
      </c>
      <c r="R4576">
        <f>Table1[[#This Row],[OrderQuantity]]*Table1[[#This Row],[UnitCost]]</f>
        <v>1821.06</v>
      </c>
      <c r="S4576">
        <f>Table1[[#This Row],[OrderQuantity]]*Table1[[#This Row],[UnitPrice]]*(1-Table1[[#This Row],[DiscountApplied]]) - (Table1[[#This Row],[OrderQuantity]]*Table1[[#This Row],[UnitCost]])</f>
        <v>607.02000000000044</v>
      </c>
      <c r="T4576">
        <f>DATEDIF(Table1[[#This Row],[ShipDate]],Table1[[#This Row],[DeliveryDate]],"d")</f>
        <v>7</v>
      </c>
      <c r="U4576" t="str">
        <f t="shared" si="143"/>
        <v>On Time</v>
      </c>
    </row>
    <row r="4577" spans="1:21" x14ac:dyDescent="0.3">
      <c r="A4577" t="str">
        <f t="shared" si="142"/>
        <v>SO-004676</v>
      </c>
      <c r="B4577" t="s">
        <v>3</v>
      </c>
      <c r="C4577" t="s">
        <v>11</v>
      </c>
      <c r="D4577" s="1">
        <v>43700</v>
      </c>
      <c r="E4577" s="1">
        <v>43796</v>
      </c>
      <c r="F4577" s="1">
        <v>43814</v>
      </c>
      <c r="G4577" s="1">
        <v>43819</v>
      </c>
      <c r="H4577" t="s">
        <v>54</v>
      </c>
      <c r="I4577">
        <v>1</v>
      </c>
      <c r="J4577">
        <v>23</v>
      </c>
      <c r="K4577">
        <v>281</v>
      </c>
      <c r="L4577">
        <v>16</v>
      </c>
      <c r="M4577">
        <v>3</v>
      </c>
      <c r="N4577">
        <v>0.05</v>
      </c>
      <c r="O4577">
        <v>2524.16</v>
      </c>
      <c r="P4577">
        <v>4006.6</v>
      </c>
      <c r="Q4577">
        <f>Table1[[#This Row],[OrderQuantity]]*Table1[[#This Row],[UnitPrice]]</f>
        <v>12019.8</v>
      </c>
      <c r="R4577">
        <f>Table1[[#This Row],[OrderQuantity]]*Table1[[#This Row],[UnitCost]]</f>
        <v>7572.48</v>
      </c>
      <c r="S4577">
        <f>Table1[[#This Row],[OrderQuantity]]*Table1[[#This Row],[UnitPrice]]*(1-Table1[[#This Row],[DiscountApplied]]) - (Table1[[#This Row],[OrderQuantity]]*Table1[[#This Row],[UnitCost]])</f>
        <v>3846.33</v>
      </c>
      <c r="T4577">
        <f>DATEDIF(Table1[[#This Row],[ShipDate]],Table1[[#This Row],[DeliveryDate]],"d")</f>
        <v>5</v>
      </c>
      <c r="U4577" t="str">
        <f t="shared" si="143"/>
        <v>On Time</v>
      </c>
    </row>
    <row r="4578" spans="1:21" x14ac:dyDescent="0.3">
      <c r="A4578" t="str">
        <f t="shared" si="142"/>
        <v>SO-004677</v>
      </c>
      <c r="B4578" t="s">
        <v>3</v>
      </c>
      <c r="C4578" t="s">
        <v>10</v>
      </c>
      <c r="D4578" s="1">
        <v>43700</v>
      </c>
      <c r="E4578" s="1">
        <v>43796</v>
      </c>
      <c r="F4578" s="1">
        <v>43813</v>
      </c>
      <c r="G4578" s="1">
        <v>43817</v>
      </c>
      <c r="H4578" t="s">
        <v>54</v>
      </c>
      <c r="I4578">
        <v>4</v>
      </c>
      <c r="J4578">
        <v>2</v>
      </c>
      <c r="K4578">
        <v>166</v>
      </c>
      <c r="L4578">
        <v>20</v>
      </c>
      <c r="M4578">
        <v>3</v>
      </c>
      <c r="N4578">
        <v>0.08</v>
      </c>
      <c r="O4578">
        <v>1373.37</v>
      </c>
      <c r="P4578">
        <v>1855.9</v>
      </c>
      <c r="Q4578">
        <f>Table1[[#This Row],[OrderQuantity]]*Table1[[#This Row],[UnitPrice]]</f>
        <v>5567.7000000000007</v>
      </c>
      <c r="R4578">
        <f>Table1[[#This Row],[OrderQuantity]]*Table1[[#This Row],[UnitCost]]</f>
        <v>4120.1099999999997</v>
      </c>
      <c r="S4578">
        <f>Table1[[#This Row],[OrderQuantity]]*Table1[[#This Row],[UnitPrice]]*(1-Table1[[#This Row],[DiscountApplied]]) - (Table1[[#This Row],[OrderQuantity]]*Table1[[#This Row],[UnitCost]])</f>
        <v>1002.1740000000009</v>
      </c>
      <c r="T4578">
        <f>DATEDIF(Table1[[#This Row],[ShipDate]],Table1[[#This Row],[DeliveryDate]],"d")</f>
        <v>4</v>
      </c>
      <c r="U4578" t="str">
        <f t="shared" si="143"/>
        <v>On Time</v>
      </c>
    </row>
    <row r="4579" spans="1:21" x14ac:dyDescent="0.3">
      <c r="A4579" t="str">
        <f t="shared" si="142"/>
        <v>SO-004678</v>
      </c>
      <c r="B4579" t="s">
        <v>4</v>
      </c>
      <c r="C4579" t="s">
        <v>10</v>
      </c>
      <c r="D4579" s="1">
        <v>43700</v>
      </c>
      <c r="E4579" s="1">
        <v>43796</v>
      </c>
      <c r="F4579" s="1">
        <v>43800</v>
      </c>
      <c r="G4579" s="1">
        <v>43805</v>
      </c>
      <c r="H4579" t="s">
        <v>54</v>
      </c>
      <c r="I4579">
        <v>16</v>
      </c>
      <c r="J4579">
        <v>16</v>
      </c>
      <c r="K4579">
        <v>128</v>
      </c>
      <c r="L4579">
        <v>44</v>
      </c>
      <c r="M4579">
        <v>4</v>
      </c>
      <c r="N4579">
        <v>0.08</v>
      </c>
      <c r="O4579">
        <v>2921.2</v>
      </c>
      <c r="P4579">
        <v>3651.5</v>
      </c>
      <c r="Q4579">
        <f>Table1[[#This Row],[OrderQuantity]]*Table1[[#This Row],[UnitPrice]]</f>
        <v>14606</v>
      </c>
      <c r="R4579">
        <f>Table1[[#This Row],[OrderQuantity]]*Table1[[#This Row],[UnitCost]]</f>
        <v>11684.8</v>
      </c>
      <c r="S4579">
        <f>Table1[[#This Row],[OrderQuantity]]*Table1[[#This Row],[UnitPrice]]*(1-Table1[[#This Row],[DiscountApplied]]) - (Table1[[#This Row],[OrderQuantity]]*Table1[[#This Row],[UnitCost]])</f>
        <v>1752.7200000000012</v>
      </c>
      <c r="T4579">
        <f>DATEDIF(Table1[[#This Row],[ShipDate]],Table1[[#This Row],[DeliveryDate]],"d")</f>
        <v>5</v>
      </c>
      <c r="U4579" t="str">
        <f t="shared" si="143"/>
        <v>On Time</v>
      </c>
    </row>
    <row r="4580" spans="1:21" x14ac:dyDescent="0.3">
      <c r="A4580" t="str">
        <f t="shared" si="142"/>
        <v>SO-004679</v>
      </c>
      <c r="B4580" t="s">
        <v>3</v>
      </c>
      <c r="C4580" t="s">
        <v>8</v>
      </c>
      <c r="D4580" s="1">
        <v>43700</v>
      </c>
      <c r="E4580" s="1">
        <v>43796</v>
      </c>
      <c r="F4580" s="1">
        <v>43808</v>
      </c>
      <c r="G4580" s="1">
        <v>43815</v>
      </c>
      <c r="H4580" t="s">
        <v>54</v>
      </c>
      <c r="I4580">
        <v>4</v>
      </c>
      <c r="J4580">
        <v>12</v>
      </c>
      <c r="K4580">
        <v>359</v>
      </c>
      <c r="L4580">
        <v>20</v>
      </c>
      <c r="M4580">
        <v>8</v>
      </c>
      <c r="N4580">
        <v>0.2</v>
      </c>
      <c r="O4580">
        <v>99.43</v>
      </c>
      <c r="P4580">
        <v>187.6</v>
      </c>
      <c r="Q4580">
        <f>Table1[[#This Row],[OrderQuantity]]*Table1[[#This Row],[UnitPrice]]</f>
        <v>1500.8</v>
      </c>
      <c r="R4580">
        <f>Table1[[#This Row],[OrderQuantity]]*Table1[[#This Row],[UnitCost]]</f>
        <v>795.44</v>
      </c>
      <c r="S4580">
        <f>Table1[[#This Row],[OrderQuantity]]*Table1[[#This Row],[UnitPrice]]*(1-Table1[[#This Row],[DiscountApplied]]) - (Table1[[#This Row],[OrderQuantity]]*Table1[[#This Row],[UnitCost]])</f>
        <v>405.20000000000005</v>
      </c>
      <c r="T4580">
        <f>DATEDIF(Table1[[#This Row],[ShipDate]],Table1[[#This Row],[DeliveryDate]],"d")</f>
        <v>7</v>
      </c>
      <c r="U4580" t="str">
        <f t="shared" si="143"/>
        <v>On Time</v>
      </c>
    </row>
    <row r="4581" spans="1:21" x14ac:dyDescent="0.3">
      <c r="A4581" t="str">
        <f t="shared" si="142"/>
        <v>SO-004680</v>
      </c>
      <c r="B4581" t="s">
        <v>2</v>
      </c>
      <c r="C4581" t="s">
        <v>12</v>
      </c>
      <c r="D4581" s="1">
        <v>43700</v>
      </c>
      <c r="E4581" s="1">
        <v>43796</v>
      </c>
      <c r="F4581" s="1">
        <v>43822</v>
      </c>
      <c r="G4581" s="1">
        <v>43824</v>
      </c>
      <c r="H4581" t="s">
        <v>54</v>
      </c>
      <c r="I4581">
        <v>25</v>
      </c>
      <c r="J4581">
        <v>3</v>
      </c>
      <c r="K4581">
        <v>211</v>
      </c>
      <c r="L4581">
        <v>33</v>
      </c>
      <c r="M4581">
        <v>5</v>
      </c>
      <c r="N4581">
        <v>0.4</v>
      </c>
      <c r="O4581">
        <v>607.82000000000005</v>
      </c>
      <c r="P4581">
        <v>1125.5999999999999</v>
      </c>
      <c r="Q4581">
        <f>Table1[[#This Row],[OrderQuantity]]*Table1[[#This Row],[UnitPrice]]</f>
        <v>5628</v>
      </c>
      <c r="R4581">
        <f>Table1[[#This Row],[OrderQuantity]]*Table1[[#This Row],[UnitCost]]</f>
        <v>3039.1000000000004</v>
      </c>
      <c r="S4581">
        <f>Table1[[#This Row],[OrderQuantity]]*Table1[[#This Row],[UnitPrice]]*(1-Table1[[#This Row],[DiscountApplied]]) - (Table1[[#This Row],[OrderQuantity]]*Table1[[#This Row],[UnitCost]])</f>
        <v>337.69999999999936</v>
      </c>
      <c r="T4581">
        <f>DATEDIF(Table1[[#This Row],[ShipDate]],Table1[[#This Row],[DeliveryDate]],"d")</f>
        <v>2</v>
      </c>
      <c r="U4581" t="str">
        <f t="shared" si="143"/>
        <v>On Time</v>
      </c>
    </row>
    <row r="4582" spans="1:21" x14ac:dyDescent="0.3">
      <c r="A4582" t="str">
        <f t="shared" si="142"/>
        <v>SO-004681</v>
      </c>
      <c r="B4582" t="s">
        <v>4</v>
      </c>
      <c r="C4582" t="s">
        <v>13</v>
      </c>
      <c r="D4582" s="1">
        <v>43700</v>
      </c>
      <c r="E4582" s="1">
        <v>43796</v>
      </c>
      <c r="F4582" s="1">
        <v>43807</v>
      </c>
      <c r="G4582" s="1">
        <v>43808</v>
      </c>
      <c r="H4582" t="s">
        <v>54</v>
      </c>
      <c r="I4582">
        <v>17</v>
      </c>
      <c r="J4582">
        <v>1</v>
      </c>
      <c r="K4582">
        <v>10</v>
      </c>
      <c r="L4582">
        <v>33</v>
      </c>
      <c r="M4582">
        <v>1</v>
      </c>
      <c r="N4582">
        <v>0.08</v>
      </c>
      <c r="O4582">
        <v>3027.06</v>
      </c>
      <c r="P4582">
        <v>5045.1000000000004</v>
      </c>
      <c r="Q4582">
        <f>Table1[[#This Row],[OrderQuantity]]*Table1[[#This Row],[UnitPrice]]</f>
        <v>5045.1000000000004</v>
      </c>
      <c r="R4582">
        <f>Table1[[#This Row],[OrderQuantity]]*Table1[[#This Row],[UnitCost]]</f>
        <v>3027.06</v>
      </c>
      <c r="S4582">
        <f>Table1[[#This Row],[OrderQuantity]]*Table1[[#This Row],[UnitPrice]]*(1-Table1[[#This Row],[DiscountApplied]]) - (Table1[[#This Row],[OrderQuantity]]*Table1[[#This Row],[UnitCost]])</f>
        <v>1614.4320000000002</v>
      </c>
      <c r="T4582">
        <f>DATEDIF(Table1[[#This Row],[ShipDate]],Table1[[#This Row],[DeliveryDate]],"d")</f>
        <v>1</v>
      </c>
      <c r="U4582" t="str">
        <f t="shared" si="143"/>
        <v>On Time</v>
      </c>
    </row>
    <row r="4583" spans="1:21" x14ac:dyDescent="0.3">
      <c r="A4583" t="str">
        <f t="shared" si="142"/>
        <v>SO-004682</v>
      </c>
      <c r="B4583" t="s">
        <v>3</v>
      </c>
      <c r="C4583" t="s">
        <v>11</v>
      </c>
      <c r="D4583" s="1">
        <v>43700</v>
      </c>
      <c r="E4583" s="1">
        <v>43796</v>
      </c>
      <c r="F4583" s="1">
        <v>43813</v>
      </c>
      <c r="G4583" s="1">
        <v>43823</v>
      </c>
      <c r="H4583" t="s">
        <v>54</v>
      </c>
      <c r="I4583">
        <v>11</v>
      </c>
      <c r="J4583">
        <v>20</v>
      </c>
      <c r="K4583">
        <v>320</v>
      </c>
      <c r="L4583">
        <v>16</v>
      </c>
      <c r="M4583">
        <v>4</v>
      </c>
      <c r="N4583">
        <v>0.15</v>
      </c>
      <c r="O4583">
        <v>150.08000000000001</v>
      </c>
      <c r="P4583">
        <v>214.4</v>
      </c>
      <c r="Q4583">
        <f>Table1[[#This Row],[OrderQuantity]]*Table1[[#This Row],[UnitPrice]]</f>
        <v>857.6</v>
      </c>
      <c r="R4583">
        <f>Table1[[#This Row],[OrderQuantity]]*Table1[[#This Row],[UnitCost]]</f>
        <v>600.32000000000005</v>
      </c>
      <c r="S4583">
        <f>Table1[[#This Row],[OrderQuantity]]*Table1[[#This Row],[UnitPrice]]*(1-Table1[[#This Row],[DiscountApplied]]) - (Table1[[#This Row],[OrderQuantity]]*Table1[[#This Row],[UnitCost]])</f>
        <v>128.63999999999999</v>
      </c>
      <c r="T4583">
        <f>DATEDIF(Table1[[#This Row],[ShipDate]],Table1[[#This Row],[DeliveryDate]],"d")</f>
        <v>10</v>
      </c>
      <c r="U4583" t="str">
        <f t="shared" si="143"/>
        <v>Late</v>
      </c>
    </row>
    <row r="4584" spans="1:21" x14ac:dyDescent="0.3">
      <c r="A4584" t="str">
        <f t="shared" si="142"/>
        <v>SO-004683</v>
      </c>
      <c r="B4584" t="s">
        <v>3</v>
      </c>
      <c r="C4584" t="s">
        <v>8</v>
      </c>
      <c r="D4584" s="1">
        <v>43700</v>
      </c>
      <c r="E4584" s="1">
        <v>43796</v>
      </c>
      <c r="F4584" s="1">
        <v>43822</v>
      </c>
      <c r="G4584" s="1">
        <v>43828</v>
      </c>
      <c r="H4584" t="s">
        <v>54</v>
      </c>
      <c r="I4584">
        <v>8</v>
      </c>
      <c r="J4584">
        <v>5</v>
      </c>
      <c r="K4584">
        <v>335</v>
      </c>
      <c r="L4584">
        <v>39</v>
      </c>
      <c r="M4584">
        <v>7</v>
      </c>
      <c r="N4584">
        <v>0.08</v>
      </c>
      <c r="O4584">
        <v>1331.96</v>
      </c>
      <c r="P4584">
        <v>1876</v>
      </c>
      <c r="Q4584">
        <f>Table1[[#This Row],[OrderQuantity]]*Table1[[#This Row],[UnitPrice]]</f>
        <v>13132</v>
      </c>
      <c r="R4584">
        <f>Table1[[#This Row],[OrderQuantity]]*Table1[[#This Row],[UnitCost]]</f>
        <v>9323.7200000000012</v>
      </c>
      <c r="S4584">
        <f>Table1[[#This Row],[OrderQuantity]]*Table1[[#This Row],[UnitPrice]]*(1-Table1[[#This Row],[DiscountApplied]]) - (Table1[[#This Row],[OrderQuantity]]*Table1[[#This Row],[UnitCost]])</f>
        <v>2757.7199999999993</v>
      </c>
      <c r="T4584">
        <f>DATEDIF(Table1[[#This Row],[ShipDate]],Table1[[#This Row],[DeliveryDate]],"d")</f>
        <v>6</v>
      </c>
      <c r="U4584" t="str">
        <f t="shared" si="143"/>
        <v>On Time</v>
      </c>
    </row>
    <row r="4585" spans="1:21" x14ac:dyDescent="0.3">
      <c r="A4585" t="str">
        <f t="shared" si="142"/>
        <v>SO-004684</v>
      </c>
      <c r="B4585" t="s">
        <v>5</v>
      </c>
      <c r="C4585" t="s">
        <v>10</v>
      </c>
      <c r="D4585" s="1">
        <v>43700</v>
      </c>
      <c r="E4585" s="1">
        <v>43796</v>
      </c>
      <c r="F4585" s="1">
        <v>43813</v>
      </c>
      <c r="G4585" s="1">
        <v>43822</v>
      </c>
      <c r="H4585" t="s">
        <v>54</v>
      </c>
      <c r="I4585">
        <v>25</v>
      </c>
      <c r="J4585">
        <v>17</v>
      </c>
      <c r="K4585">
        <v>188</v>
      </c>
      <c r="L4585">
        <v>38</v>
      </c>
      <c r="M4585">
        <v>3</v>
      </c>
      <c r="N4585">
        <v>0.08</v>
      </c>
      <c r="O4585">
        <v>551.54</v>
      </c>
      <c r="P4585">
        <v>1125.5999999999999</v>
      </c>
      <c r="Q4585">
        <f>Table1[[#This Row],[OrderQuantity]]*Table1[[#This Row],[UnitPrice]]</f>
        <v>3376.7999999999997</v>
      </c>
      <c r="R4585">
        <f>Table1[[#This Row],[OrderQuantity]]*Table1[[#This Row],[UnitCost]]</f>
        <v>1654.62</v>
      </c>
      <c r="S4585">
        <f>Table1[[#This Row],[OrderQuantity]]*Table1[[#This Row],[UnitPrice]]*(1-Table1[[#This Row],[DiscountApplied]]) - (Table1[[#This Row],[OrderQuantity]]*Table1[[#This Row],[UnitCost]])</f>
        <v>1452.0360000000001</v>
      </c>
      <c r="T4585">
        <f>DATEDIF(Table1[[#This Row],[ShipDate]],Table1[[#This Row],[DeliveryDate]],"d")</f>
        <v>9</v>
      </c>
      <c r="U4585" t="str">
        <f t="shared" si="143"/>
        <v>Late</v>
      </c>
    </row>
    <row r="4586" spans="1:21" x14ac:dyDescent="0.3">
      <c r="A4586" t="str">
        <f t="shared" si="142"/>
        <v>SO-004685</v>
      </c>
      <c r="B4586" t="s">
        <v>4</v>
      </c>
      <c r="C4586" t="s">
        <v>9</v>
      </c>
      <c r="D4586" s="1">
        <v>43700</v>
      </c>
      <c r="E4586" s="1">
        <v>43796</v>
      </c>
      <c r="F4586" s="1">
        <v>43807</v>
      </c>
      <c r="G4586" s="1">
        <v>43811</v>
      </c>
      <c r="H4586" t="s">
        <v>54</v>
      </c>
      <c r="I4586">
        <v>17</v>
      </c>
      <c r="J4586">
        <v>41</v>
      </c>
      <c r="K4586">
        <v>85</v>
      </c>
      <c r="L4586">
        <v>21</v>
      </c>
      <c r="M4586">
        <v>1</v>
      </c>
      <c r="N4586">
        <v>0.08</v>
      </c>
      <c r="O4586">
        <v>2989.88</v>
      </c>
      <c r="P4586">
        <v>3986.5</v>
      </c>
      <c r="Q4586">
        <f>Table1[[#This Row],[OrderQuantity]]*Table1[[#This Row],[UnitPrice]]</f>
        <v>3986.5</v>
      </c>
      <c r="R4586">
        <f>Table1[[#This Row],[OrderQuantity]]*Table1[[#This Row],[UnitCost]]</f>
        <v>2989.88</v>
      </c>
      <c r="S4586">
        <f>Table1[[#This Row],[OrderQuantity]]*Table1[[#This Row],[UnitPrice]]*(1-Table1[[#This Row],[DiscountApplied]]) - (Table1[[#This Row],[OrderQuantity]]*Table1[[#This Row],[UnitCost]])</f>
        <v>677.70000000000027</v>
      </c>
      <c r="T4586">
        <f>DATEDIF(Table1[[#This Row],[ShipDate]],Table1[[#This Row],[DeliveryDate]],"d")</f>
        <v>4</v>
      </c>
      <c r="U4586" t="str">
        <f t="shared" si="143"/>
        <v>On Time</v>
      </c>
    </row>
    <row r="4587" spans="1:21" x14ac:dyDescent="0.3">
      <c r="A4587" t="str">
        <f t="shared" si="142"/>
        <v>SO-004686</v>
      </c>
      <c r="B4587" t="s">
        <v>4</v>
      </c>
      <c r="C4587" t="s">
        <v>10</v>
      </c>
      <c r="D4587" s="1">
        <v>43700</v>
      </c>
      <c r="E4587" s="1">
        <v>43796</v>
      </c>
      <c r="F4587" s="1">
        <v>43819</v>
      </c>
      <c r="G4587" s="1">
        <v>43827</v>
      </c>
      <c r="H4587" t="s">
        <v>54</v>
      </c>
      <c r="I4587">
        <v>12</v>
      </c>
      <c r="J4587">
        <v>13</v>
      </c>
      <c r="K4587">
        <v>165</v>
      </c>
      <c r="L4587">
        <v>3</v>
      </c>
      <c r="M4587">
        <v>6</v>
      </c>
      <c r="N4587">
        <v>0.08</v>
      </c>
      <c r="O4587">
        <v>4901.32</v>
      </c>
      <c r="P4587">
        <v>6204.2</v>
      </c>
      <c r="Q4587">
        <f>Table1[[#This Row],[OrderQuantity]]*Table1[[#This Row],[UnitPrice]]</f>
        <v>37225.199999999997</v>
      </c>
      <c r="R4587">
        <f>Table1[[#This Row],[OrderQuantity]]*Table1[[#This Row],[UnitCost]]</f>
        <v>29407.919999999998</v>
      </c>
      <c r="S4587">
        <f>Table1[[#This Row],[OrderQuantity]]*Table1[[#This Row],[UnitPrice]]*(1-Table1[[#This Row],[DiscountApplied]]) - (Table1[[#This Row],[OrderQuantity]]*Table1[[#This Row],[UnitCost]])</f>
        <v>4839.2640000000029</v>
      </c>
      <c r="T4587">
        <f>DATEDIF(Table1[[#This Row],[ShipDate]],Table1[[#This Row],[DeliveryDate]],"d")</f>
        <v>8</v>
      </c>
      <c r="U4587" t="str">
        <f t="shared" si="143"/>
        <v>Late</v>
      </c>
    </row>
    <row r="4588" spans="1:21" x14ac:dyDescent="0.3">
      <c r="A4588" t="str">
        <f t="shared" si="142"/>
        <v>SO-004687</v>
      </c>
      <c r="B4588" t="s">
        <v>3</v>
      </c>
      <c r="C4588" t="s">
        <v>11</v>
      </c>
      <c r="D4588" s="1">
        <v>43700</v>
      </c>
      <c r="E4588" s="1">
        <v>43797</v>
      </c>
      <c r="F4588" s="1">
        <v>43813</v>
      </c>
      <c r="G4588" s="1">
        <v>43819</v>
      </c>
      <c r="H4588" t="s">
        <v>54</v>
      </c>
      <c r="I4588">
        <v>3</v>
      </c>
      <c r="J4588">
        <v>49</v>
      </c>
      <c r="K4588">
        <v>314</v>
      </c>
      <c r="L4588">
        <v>4</v>
      </c>
      <c r="M4588">
        <v>8</v>
      </c>
      <c r="N4588">
        <v>0.08</v>
      </c>
      <c r="O4588">
        <v>767.02</v>
      </c>
      <c r="P4588">
        <v>1065.3</v>
      </c>
      <c r="Q4588">
        <f>Table1[[#This Row],[OrderQuantity]]*Table1[[#This Row],[UnitPrice]]</f>
        <v>8522.4</v>
      </c>
      <c r="R4588">
        <f>Table1[[#This Row],[OrderQuantity]]*Table1[[#This Row],[UnitCost]]</f>
        <v>6136.16</v>
      </c>
      <c r="S4588">
        <f>Table1[[#This Row],[OrderQuantity]]*Table1[[#This Row],[UnitPrice]]*(1-Table1[[#This Row],[DiscountApplied]]) - (Table1[[#This Row],[OrderQuantity]]*Table1[[#This Row],[UnitCost]])</f>
        <v>1704.4480000000003</v>
      </c>
      <c r="T4588">
        <f>DATEDIF(Table1[[#This Row],[ShipDate]],Table1[[#This Row],[DeliveryDate]],"d")</f>
        <v>6</v>
      </c>
      <c r="U4588" t="str">
        <f t="shared" si="143"/>
        <v>On Time</v>
      </c>
    </row>
    <row r="4589" spans="1:21" x14ac:dyDescent="0.3">
      <c r="A4589" t="str">
        <f t="shared" si="142"/>
        <v>SO-004688</v>
      </c>
      <c r="B4589" t="s">
        <v>2</v>
      </c>
      <c r="C4589" t="s">
        <v>8</v>
      </c>
      <c r="D4589" s="1">
        <v>43700</v>
      </c>
      <c r="E4589" s="1">
        <v>43797</v>
      </c>
      <c r="F4589" s="1">
        <v>43818</v>
      </c>
      <c r="G4589" s="1">
        <v>43826</v>
      </c>
      <c r="H4589" t="s">
        <v>54</v>
      </c>
      <c r="I4589">
        <v>24</v>
      </c>
      <c r="J4589">
        <v>29</v>
      </c>
      <c r="K4589">
        <v>330</v>
      </c>
      <c r="L4589">
        <v>4</v>
      </c>
      <c r="M4589">
        <v>5</v>
      </c>
      <c r="N4589">
        <v>0.2</v>
      </c>
      <c r="O4589">
        <v>633.49</v>
      </c>
      <c r="P4589">
        <v>1038.5</v>
      </c>
      <c r="Q4589">
        <f>Table1[[#This Row],[OrderQuantity]]*Table1[[#This Row],[UnitPrice]]</f>
        <v>5192.5</v>
      </c>
      <c r="R4589">
        <f>Table1[[#This Row],[OrderQuantity]]*Table1[[#This Row],[UnitCost]]</f>
        <v>3167.45</v>
      </c>
      <c r="S4589">
        <f>Table1[[#This Row],[OrderQuantity]]*Table1[[#This Row],[UnitPrice]]*(1-Table1[[#This Row],[DiscountApplied]]) - (Table1[[#This Row],[OrderQuantity]]*Table1[[#This Row],[UnitCost]])</f>
        <v>986.55000000000018</v>
      </c>
      <c r="T4589">
        <f>DATEDIF(Table1[[#This Row],[ShipDate]],Table1[[#This Row],[DeliveryDate]],"d")</f>
        <v>8</v>
      </c>
      <c r="U4589" t="str">
        <f t="shared" si="143"/>
        <v>Late</v>
      </c>
    </row>
    <row r="4590" spans="1:21" x14ac:dyDescent="0.3">
      <c r="A4590" t="str">
        <f t="shared" si="142"/>
        <v>SO-004689</v>
      </c>
      <c r="B4590" t="s">
        <v>4</v>
      </c>
      <c r="C4590" t="s">
        <v>12</v>
      </c>
      <c r="D4590" s="1">
        <v>43700</v>
      </c>
      <c r="E4590" s="1">
        <v>43797</v>
      </c>
      <c r="F4590" s="1">
        <v>43820</v>
      </c>
      <c r="G4590" s="1">
        <v>43823</v>
      </c>
      <c r="H4590" t="s">
        <v>54</v>
      </c>
      <c r="I4590">
        <v>17</v>
      </c>
      <c r="J4590">
        <v>36</v>
      </c>
      <c r="K4590">
        <v>248</v>
      </c>
      <c r="L4590">
        <v>37</v>
      </c>
      <c r="M4590">
        <v>3</v>
      </c>
      <c r="N4590">
        <v>0.1</v>
      </c>
      <c r="O4590">
        <v>3138.82</v>
      </c>
      <c r="P4590">
        <v>6539.2</v>
      </c>
      <c r="Q4590">
        <f>Table1[[#This Row],[OrderQuantity]]*Table1[[#This Row],[UnitPrice]]</f>
        <v>19617.599999999999</v>
      </c>
      <c r="R4590">
        <f>Table1[[#This Row],[OrderQuantity]]*Table1[[#This Row],[UnitCost]]</f>
        <v>9416.4600000000009</v>
      </c>
      <c r="S4590">
        <f>Table1[[#This Row],[OrderQuantity]]*Table1[[#This Row],[UnitPrice]]*(1-Table1[[#This Row],[DiscountApplied]]) - (Table1[[#This Row],[OrderQuantity]]*Table1[[#This Row],[UnitCost]])</f>
        <v>8239.3799999999992</v>
      </c>
      <c r="T4590">
        <f>DATEDIF(Table1[[#This Row],[ShipDate]],Table1[[#This Row],[DeliveryDate]],"d")</f>
        <v>3</v>
      </c>
      <c r="U4590" t="str">
        <f t="shared" si="143"/>
        <v>On Time</v>
      </c>
    </row>
    <row r="4591" spans="1:21" x14ac:dyDescent="0.3">
      <c r="A4591" t="str">
        <f t="shared" si="142"/>
        <v>SO-004690</v>
      </c>
      <c r="B4591" t="s">
        <v>5</v>
      </c>
      <c r="C4591" t="s">
        <v>12</v>
      </c>
      <c r="D4591" s="1">
        <v>43700</v>
      </c>
      <c r="E4591" s="1">
        <v>43797</v>
      </c>
      <c r="F4591" s="1">
        <v>43816</v>
      </c>
      <c r="G4591" s="1">
        <v>43825</v>
      </c>
      <c r="H4591" t="s">
        <v>54</v>
      </c>
      <c r="I4591">
        <v>28</v>
      </c>
      <c r="J4591">
        <v>41</v>
      </c>
      <c r="K4591">
        <v>206</v>
      </c>
      <c r="L4591">
        <v>36</v>
      </c>
      <c r="M4591">
        <v>4</v>
      </c>
      <c r="N4591">
        <v>0.1</v>
      </c>
      <c r="O4591">
        <v>526.08000000000004</v>
      </c>
      <c r="P4591">
        <v>1011.7</v>
      </c>
      <c r="Q4591">
        <f>Table1[[#This Row],[OrderQuantity]]*Table1[[#This Row],[UnitPrice]]</f>
        <v>4046.8</v>
      </c>
      <c r="R4591">
        <f>Table1[[#This Row],[OrderQuantity]]*Table1[[#This Row],[UnitCost]]</f>
        <v>2104.3200000000002</v>
      </c>
      <c r="S4591">
        <f>Table1[[#This Row],[OrderQuantity]]*Table1[[#This Row],[UnitPrice]]*(1-Table1[[#This Row],[DiscountApplied]]) - (Table1[[#This Row],[OrderQuantity]]*Table1[[#This Row],[UnitCost]])</f>
        <v>1537.8000000000002</v>
      </c>
      <c r="T4591">
        <f>DATEDIF(Table1[[#This Row],[ShipDate]],Table1[[#This Row],[DeliveryDate]],"d")</f>
        <v>9</v>
      </c>
      <c r="U4591" t="str">
        <f t="shared" si="143"/>
        <v>Late</v>
      </c>
    </row>
    <row r="4592" spans="1:21" x14ac:dyDescent="0.3">
      <c r="A4592" t="str">
        <f t="shared" si="142"/>
        <v>SO-004691</v>
      </c>
      <c r="B4592" t="s">
        <v>5</v>
      </c>
      <c r="C4592" t="s">
        <v>10</v>
      </c>
      <c r="D4592" s="1">
        <v>43700</v>
      </c>
      <c r="E4592" s="1">
        <v>43797</v>
      </c>
      <c r="F4592" s="1">
        <v>43825</v>
      </c>
      <c r="G4592" s="1">
        <v>43829</v>
      </c>
      <c r="H4592" t="s">
        <v>54</v>
      </c>
      <c r="I4592">
        <v>28</v>
      </c>
      <c r="J4592">
        <v>33</v>
      </c>
      <c r="K4592">
        <v>161</v>
      </c>
      <c r="L4592">
        <v>46</v>
      </c>
      <c r="M4592">
        <v>7</v>
      </c>
      <c r="N4592">
        <v>0.05</v>
      </c>
      <c r="O4592">
        <v>2561.81</v>
      </c>
      <c r="P4592">
        <v>3242.8</v>
      </c>
      <c r="Q4592">
        <f>Table1[[#This Row],[OrderQuantity]]*Table1[[#This Row],[UnitPrice]]</f>
        <v>22699.600000000002</v>
      </c>
      <c r="R4592">
        <f>Table1[[#This Row],[OrderQuantity]]*Table1[[#This Row],[UnitCost]]</f>
        <v>17932.669999999998</v>
      </c>
      <c r="S4592">
        <f>Table1[[#This Row],[OrderQuantity]]*Table1[[#This Row],[UnitPrice]]*(1-Table1[[#This Row],[DiscountApplied]]) - (Table1[[#This Row],[OrderQuantity]]*Table1[[#This Row],[UnitCost]])</f>
        <v>3631.9500000000044</v>
      </c>
      <c r="T4592">
        <f>DATEDIF(Table1[[#This Row],[ShipDate]],Table1[[#This Row],[DeliveryDate]],"d")</f>
        <v>4</v>
      </c>
      <c r="U4592" t="str">
        <f t="shared" si="143"/>
        <v>On Time</v>
      </c>
    </row>
    <row r="4593" spans="1:21" x14ac:dyDescent="0.3">
      <c r="A4593" t="str">
        <f t="shared" si="142"/>
        <v>SO-004692</v>
      </c>
      <c r="B4593" t="s">
        <v>2</v>
      </c>
      <c r="C4593" t="s">
        <v>12</v>
      </c>
      <c r="D4593" s="1">
        <v>43700</v>
      </c>
      <c r="E4593" s="1">
        <v>43797</v>
      </c>
      <c r="F4593" s="1">
        <v>43805</v>
      </c>
      <c r="G4593" s="1">
        <v>43815</v>
      </c>
      <c r="H4593" t="s">
        <v>54</v>
      </c>
      <c r="I4593">
        <v>21</v>
      </c>
      <c r="J4593">
        <v>35</v>
      </c>
      <c r="K4593">
        <v>241</v>
      </c>
      <c r="L4593">
        <v>31</v>
      </c>
      <c r="M4593">
        <v>2</v>
      </c>
      <c r="N4593">
        <v>0.05</v>
      </c>
      <c r="O4593">
        <v>843.73</v>
      </c>
      <c r="P4593">
        <v>1721.9</v>
      </c>
      <c r="Q4593">
        <f>Table1[[#This Row],[OrderQuantity]]*Table1[[#This Row],[UnitPrice]]</f>
        <v>3443.8</v>
      </c>
      <c r="R4593">
        <f>Table1[[#This Row],[OrderQuantity]]*Table1[[#This Row],[UnitCost]]</f>
        <v>1687.46</v>
      </c>
      <c r="S4593">
        <f>Table1[[#This Row],[OrderQuantity]]*Table1[[#This Row],[UnitPrice]]*(1-Table1[[#This Row],[DiscountApplied]]) - (Table1[[#This Row],[OrderQuantity]]*Table1[[#This Row],[UnitCost]])</f>
        <v>1584.15</v>
      </c>
      <c r="T4593">
        <f>DATEDIF(Table1[[#This Row],[ShipDate]],Table1[[#This Row],[DeliveryDate]],"d")</f>
        <v>10</v>
      </c>
      <c r="U4593" t="str">
        <f t="shared" si="143"/>
        <v>Late</v>
      </c>
    </row>
    <row r="4594" spans="1:21" x14ac:dyDescent="0.3">
      <c r="A4594" t="str">
        <f t="shared" si="142"/>
        <v>SO-004693</v>
      </c>
      <c r="B4594" t="s">
        <v>4</v>
      </c>
      <c r="C4594" t="s">
        <v>13</v>
      </c>
      <c r="D4594" s="1">
        <v>43700</v>
      </c>
      <c r="E4594" s="1">
        <v>43797</v>
      </c>
      <c r="F4594" s="1">
        <v>43808</v>
      </c>
      <c r="G4594" s="1">
        <v>43809</v>
      </c>
      <c r="H4594" t="s">
        <v>54</v>
      </c>
      <c r="I4594">
        <v>17</v>
      </c>
      <c r="J4594">
        <v>6</v>
      </c>
      <c r="K4594">
        <v>56</v>
      </c>
      <c r="L4594">
        <v>28</v>
      </c>
      <c r="M4594">
        <v>2</v>
      </c>
      <c r="N4594">
        <v>0.08</v>
      </c>
      <c r="O4594">
        <v>2910.15</v>
      </c>
      <c r="P4594">
        <v>3986.5</v>
      </c>
      <c r="Q4594">
        <f>Table1[[#This Row],[OrderQuantity]]*Table1[[#This Row],[UnitPrice]]</f>
        <v>7973</v>
      </c>
      <c r="R4594">
        <f>Table1[[#This Row],[OrderQuantity]]*Table1[[#This Row],[UnitCost]]</f>
        <v>5820.3</v>
      </c>
      <c r="S4594">
        <f>Table1[[#This Row],[OrderQuantity]]*Table1[[#This Row],[UnitPrice]]*(1-Table1[[#This Row],[DiscountApplied]]) - (Table1[[#This Row],[OrderQuantity]]*Table1[[#This Row],[UnitCost]])</f>
        <v>1514.8600000000006</v>
      </c>
      <c r="T4594">
        <f>DATEDIF(Table1[[#This Row],[ShipDate]],Table1[[#This Row],[DeliveryDate]],"d")</f>
        <v>1</v>
      </c>
      <c r="U4594" t="str">
        <f t="shared" si="143"/>
        <v>On Time</v>
      </c>
    </row>
    <row r="4595" spans="1:21" x14ac:dyDescent="0.3">
      <c r="A4595" t="str">
        <f t="shared" si="142"/>
        <v>SO-004694</v>
      </c>
      <c r="B4595" t="s">
        <v>4</v>
      </c>
      <c r="C4595" t="s">
        <v>13</v>
      </c>
      <c r="D4595" s="1">
        <v>43700</v>
      </c>
      <c r="E4595" s="1">
        <v>43798</v>
      </c>
      <c r="F4595" s="1">
        <v>43808</v>
      </c>
      <c r="G4595" s="1">
        <v>43813</v>
      </c>
      <c r="H4595" t="s">
        <v>54</v>
      </c>
      <c r="I4595">
        <v>18</v>
      </c>
      <c r="J4595">
        <v>40</v>
      </c>
      <c r="K4595">
        <v>52</v>
      </c>
      <c r="L4595">
        <v>45</v>
      </c>
      <c r="M4595">
        <v>3</v>
      </c>
      <c r="N4595">
        <v>0.15</v>
      </c>
      <c r="O4595">
        <v>1279.1600000000001</v>
      </c>
      <c r="P4595">
        <v>1728.6</v>
      </c>
      <c r="Q4595">
        <f>Table1[[#This Row],[OrderQuantity]]*Table1[[#This Row],[UnitPrice]]</f>
        <v>5185.7999999999993</v>
      </c>
      <c r="R4595">
        <f>Table1[[#This Row],[OrderQuantity]]*Table1[[#This Row],[UnitCost]]</f>
        <v>3837.4800000000005</v>
      </c>
      <c r="S4595">
        <f>Table1[[#This Row],[OrderQuantity]]*Table1[[#This Row],[UnitPrice]]*(1-Table1[[#This Row],[DiscountApplied]]) - (Table1[[#This Row],[OrderQuantity]]*Table1[[#This Row],[UnitCost]])</f>
        <v>570.44999999999891</v>
      </c>
      <c r="T4595">
        <f>DATEDIF(Table1[[#This Row],[ShipDate]],Table1[[#This Row],[DeliveryDate]],"d")</f>
        <v>5</v>
      </c>
      <c r="U4595" t="str">
        <f t="shared" si="143"/>
        <v>On Time</v>
      </c>
    </row>
    <row r="4596" spans="1:21" x14ac:dyDescent="0.3">
      <c r="A4596" t="str">
        <f t="shared" si="142"/>
        <v>SO-004695</v>
      </c>
      <c r="B4596" t="s">
        <v>4</v>
      </c>
      <c r="C4596" t="s">
        <v>8</v>
      </c>
      <c r="D4596" s="1">
        <v>43700</v>
      </c>
      <c r="E4596" s="1">
        <v>43798</v>
      </c>
      <c r="F4596" s="1">
        <v>43813</v>
      </c>
      <c r="G4596" s="1">
        <v>43821</v>
      </c>
      <c r="H4596" t="s">
        <v>54</v>
      </c>
      <c r="I4596">
        <v>15</v>
      </c>
      <c r="J4596">
        <v>28</v>
      </c>
      <c r="K4596">
        <v>335</v>
      </c>
      <c r="L4596">
        <v>38</v>
      </c>
      <c r="M4596">
        <v>3</v>
      </c>
      <c r="N4596">
        <v>0.08</v>
      </c>
      <c r="O4596">
        <v>106.53</v>
      </c>
      <c r="P4596">
        <v>201</v>
      </c>
      <c r="Q4596">
        <f>Table1[[#This Row],[OrderQuantity]]*Table1[[#This Row],[UnitPrice]]</f>
        <v>603</v>
      </c>
      <c r="R4596">
        <f>Table1[[#This Row],[OrderQuantity]]*Table1[[#This Row],[UnitCost]]</f>
        <v>319.59000000000003</v>
      </c>
      <c r="S4596">
        <f>Table1[[#This Row],[OrderQuantity]]*Table1[[#This Row],[UnitPrice]]*(1-Table1[[#This Row],[DiscountApplied]]) - (Table1[[#This Row],[OrderQuantity]]*Table1[[#This Row],[UnitCost]])</f>
        <v>235.16999999999996</v>
      </c>
      <c r="T4596">
        <f>DATEDIF(Table1[[#This Row],[ShipDate]],Table1[[#This Row],[DeliveryDate]],"d")</f>
        <v>8</v>
      </c>
      <c r="U4596" t="str">
        <f t="shared" si="143"/>
        <v>Late</v>
      </c>
    </row>
    <row r="4597" spans="1:21" x14ac:dyDescent="0.3">
      <c r="A4597" t="str">
        <f t="shared" si="142"/>
        <v>SO-004696</v>
      </c>
      <c r="B4597" t="s">
        <v>2</v>
      </c>
      <c r="C4597" t="s">
        <v>11</v>
      </c>
      <c r="D4597" s="1">
        <v>43700</v>
      </c>
      <c r="E4597" s="1">
        <v>43798</v>
      </c>
      <c r="F4597" s="1">
        <v>43816</v>
      </c>
      <c r="G4597" s="1">
        <v>43817</v>
      </c>
      <c r="H4597" t="s">
        <v>54</v>
      </c>
      <c r="I4597">
        <v>25</v>
      </c>
      <c r="J4597">
        <v>42</v>
      </c>
      <c r="K4597">
        <v>304</v>
      </c>
      <c r="L4597">
        <v>8</v>
      </c>
      <c r="M4597">
        <v>1</v>
      </c>
      <c r="N4597">
        <v>0.15</v>
      </c>
      <c r="O4597">
        <v>582.9</v>
      </c>
      <c r="P4597">
        <v>971.5</v>
      </c>
      <c r="Q4597">
        <f>Table1[[#This Row],[OrderQuantity]]*Table1[[#This Row],[UnitPrice]]</f>
        <v>971.5</v>
      </c>
      <c r="R4597">
        <f>Table1[[#This Row],[OrderQuantity]]*Table1[[#This Row],[UnitCost]]</f>
        <v>582.9</v>
      </c>
      <c r="S4597">
        <f>Table1[[#This Row],[OrderQuantity]]*Table1[[#This Row],[UnitPrice]]*(1-Table1[[#This Row],[DiscountApplied]]) - (Table1[[#This Row],[OrderQuantity]]*Table1[[#This Row],[UnitCost]])</f>
        <v>242.875</v>
      </c>
      <c r="T4597">
        <f>DATEDIF(Table1[[#This Row],[ShipDate]],Table1[[#This Row],[DeliveryDate]],"d")</f>
        <v>1</v>
      </c>
      <c r="U4597" t="str">
        <f t="shared" si="143"/>
        <v>On Time</v>
      </c>
    </row>
    <row r="4598" spans="1:21" x14ac:dyDescent="0.3">
      <c r="A4598" t="str">
        <f t="shared" si="142"/>
        <v>SO-004697</v>
      </c>
      <c r="B4598" t="s">
        <v>3</v>
      </c>
      <c r="C4598" t="s">
        <v>13</v>
      </c>
      <c r="D4598" s="1">
        <v>43700</v>
      </c>
      <c r="E4598" s="1">
        <v>43798</v>
      </c>
      <c r="F4598" s="1">
        <v>43825</v>
      </c>
      <c r="G4598" s="1">
        <v>43830</v>
      </c>
      <c r="H4598" t="s">
        <v>54</v>
      </c>
      <c r="I4598">
        <v>3</v>
      </c>
      <c r="J4598">
        <v>24</v>
      </c>
      <c r="K4598">
        <v>33</v>
      </c>
      <c r="L4598">
        <v>16</v>
      </c>
      <c r="M4598">
        <v>4</v>
      </c>
      <c r="N4598">
        <v>0.3</v>
      </c>
      <c r="O4598">
        <v>594.02</v>
      </c>
      <c r="P4598">
        <v>958.1</v>
      </c>
      <c r="Q4598">
        <f>Table1[[#This Row],[OrderQuantity]]*Table1[[#This Row],[UnitPrice]]</f>
        <v>3832.4</v>
      </c>
      <c r="R4598">
        <f>Table1[[#This Row],[OrderQuantity]]*Table1[[#This Row],[UnitCost]]</f>
        <v>2376.08</v>
      </c>
      <c r="S4598">
        <f>Table1[[#This Row],[OrderQuantity]]*Table1[[#This Row],[UnitPrice]]*(1-Table1[[#This Row],[DiscountApplied]]) - (Table1[[#This Row],[OrderQuantity]]*Table1[[#This Row],[UnitCost]])</f>
        <v>306.59999999999991</v>
      </c>
      <c r="T4598">
        <f>DATEDIF(Table1[[#This Row],[ShipDate]],Table1[[#This Row],[DeliveryDate]],"d")</f>
        <v>5</v>
      </c>
      <c r="U4598" t="str">
        <f t="shared" si="143"/>
        <v>On Time</v>
      </c>
    </row>
    <row r="4599" spans="1:21" x14ac:dyDescent="0.3">
      <c r="A4599" t="str">
        <f t="shared" si="142"/>
        <v>SO-004698</v>
      </c>
      <c r="B4599" t="s">
        <v>3</v>
      </c>
      <c r="C4599" t="s">
        <v>9</v>
      </c>
      <c r="D4599" s="1">
        <v>43700</v>
      </c>
      <c r="E4599" s="1">
        <v>43798</v>
      </c>
      <c r="F4599" s="1">
        <v>43800</v>
      </c>
      <c r="G4599" s="1">
        <v>43809</v>
      </c>
      <c r="H4599" t="s">
        <v>54</v>
      </c>
      <c r="I4599">
        <v>6</v>
      </c>
      <c r="J4599">
        <v>25</v>
      </c>
      <c r="K4599">
        <v>83</v>
      </c>
      <c r="L4599">
        <v>14</v>
      </c>
      <c r="M4599">
        <v>8</v>
      </c>
      <c r="N4599">
        <v>0.4</v>
      </c>
      <c r="O4599">
        <v>1818.38</v>
      </c>
      <c r="P4599">
        <v>3953</v>
      </c>
      <c r="Q4599">
        <f>Table1[[#This Row],[OrderQuantity]]*Table1[[#This Row],[UnitPrice]]</f>
        <v>31624</v>
      </c>
      <c r="R4599">
        <f>Table1[[#This Row],[OrderQuantity]]*Table1[[#This Row],[UnitCost]]</f>
        <v>14547.04</v>
      </c>
      <c r="S4599">
        <f>Table1[[#This Row],[OrderQuantity]]*Table1[[#This Row],[UnitPrice]]*(1-Table1[[#This Row],[DiscountApplied]]) - (Table1[[#This Row],[OrderQuantity]]*Table1[[#This Row],[UnitCost]])</f>
        <v>4427.3599999999969</v>
      </c>
      <c r="T4599">
        <f>DATEDIF(Table1[[#This Row],[ShipDate]],Table1[[#This Row],[DeliveryDate]],"d")</f>
        <v>9</v>
      </c>
      <c r="U4599" t="str">
        <f t="shared" si="143"/>
        <v>Late</v>
      </c>
    </row>
    <row r="4600" spans="1:21" x14ac:dyDescent="0.3">
      <c r="A4600" t="str">
        <f t="shared" si="142"/>
        <v>SO-004699</v>
      </c>
      <c r="B4600" t="s">
        <v>4</v>
      </c>
      <c r="C4600" t="s">
        <v>10</v>
      </c>
      <c r="D4600" s="1">
        <v>43700</v>
      </c>
      <c r="E4600" s="1">
        <v>43798</v>
      </c>
      <c r="F4600" s="1">
        <v>43809</v>
      </c>
      <c r="G4600" s="1">
        <v>43817</v>
      </c>
      <c r="H4600" t="s">
        <v>54</v>
      </c>
      <c r="I4600">
        <v>15</v>
      </c>
      <c r="J4600">
        <v>14</v>
      </c>
      <c r="K4600">
        <v>89</v>
      </c>
      <c r="L4600">
        <v>21</v>
      </c>
      <c r="M4600">
        <v>1</v>
      </c>
      <c r="N4600">
        <v>0.2</v>
      </c>
      <c r="O4600">
        <v>706.52</v>
      </c>
      <c r="P4600">
        <v>1239.5</v>
      </c>
      <c r="Q4600">
        <f>Table1[[#This Row],[OrderQuantity]]*Table1[[#This Row],[UnitPrice]]</f>
        <v>1239.5</v>
      </c>
      <c r="R4600">
        <f>Table1[[#This Row],[OrderQuantity]]*Table1[[#This Row],[UnitCost]]</f>
        <v>706.52</v>
      </c>
      <c r="S4600">
        <f>Table1[[#This Row],[OrderQuantity]]*Table1[[#This Row],[UnitPrice]]*(1-Table1[[#This Row],[DiscountApplied]]) - (Table1[[#This Row],[OrderQuantity]]*Table1[[#This Row],[UnitCost]])</f>
        <v>285.08000000000004</v>
      </c>
      <c r="T4600">
        <f>DATEDIF(Table1[[#This Row],[ShipDate]],Table1[[#This Row],[DeliveryDate]],"d")</f>
        <v>8</v>
      </c>
      <c r="U4600" t="str">
        <f t="shared" si="143"/>
        <v>Late</v>
      </c>
    </row>
    <row r="4601" spans="1:21" x14ac:dyDescent="0.3">
      <c r="A4601" t="str">
        <f t="shared" si="142"/>
        <v>SO-004700</v>
      </c>
      <c r="B4601" t="s">
        <v>2</v>
      </c>
      <c r="C4601" t="s">
        <v>10</v>
      </c>
      <c r="D4601" s="1">
        <v>43700</v>
      </c>
      <c r="E4601" s="1">
        <v>43798</v>
      </c>
      <c r="F4601" s="1">
        <v>43813</v>
      </c>
      <c r="G4601" s="1">
        <v>43816</v>
      </c>
      <c r="H4601" t="s">
        <v>54</v>
      </c>
      <c r="I4601">
        <v>23</v>
      </c>
      <c r="J4601">
        <v>20</v>
      </c>
      <c r="K4601">
        <v>128</v>
      </c>
      <c r="L4601">
        <v>29</v>
      </c>
      <c r="M4601">
        <v>4</v>
      </c>
      <c r="N4601">
        <v>0.05</v>
      </c>
      <c r="O4601">
        <v>4215.9799999999996</v>
      </c>
      <c r="P4601">
        <v>5621.3</v>
      </c>
      <c r="Q4601">
        <f>Table1[[#This Row],[OrderQuantity]]*Table1[[#This Row],[UnitPrice]]</f>
        <v>22485.200000000001</v>
      </c>
      <c r="R4601">
        <f>Table1[[#This Row],[OrderQuantity]]*Table1[[#This Row],[UnitCost]]</f>
        <v>16863.919999999998</v>
      </c>
      <c r="S4601">
        <f>Table1[[#This Row],[OrderQuantity]]*Table1[[#This Row],[UnitPrice]]*(1-Table1[[#This Row],[DiscountApplied]]) - (Table1[[#This Row],[OrderQuantity]]*Table1[[#This Row],[UnitCost]])</f>
        <v>4497.0200000000004</v>
      </c>
      <c r="T4601">
        <f>DATEDIF(Table1[[#This Row],[ShipDate]],Table1[[#This Row],[DeliveryDate]],"d")</f>
        <v>3</v>
      </c>
      <c r="U4601" t="str">
        <f t="shared" si="143"/>
        <v>On Time</v>
      </c>
    </row>
    <row r="4602" spans="1:21" x14ac:dyDescent="0.3">
      <c r="A4602" t="str">
        <f t="shared" si="142"/>
        <v>SO-004701</v>
      </c>
      <c r="B4602" t="s">
        <v>4</v>
      </c>
      <c r="C4602" t="s">
        <v>10</v>
      </c>
      <c r="D4602" s="1">
        <v>43700</v>
      </c>
      <c r="E4602" s="1">
        <v>43798</v>
      </c>
      <c r="F4602" s="1">
        <v>43811</v>
      </c>
      <c r="G4602" s="1">
        <v>43816</v>
      </c>
      <c r="H4602" t="s">
        <v>54</v>
      </c>
      <c r="I4602">
        <v>18</v>
      </c>
      <c r="J4602">
        <v>40</v>
      </c>
      <c r="K4602">
        <v>90</v>
      </c>
      <c r="L4602">
        <v>10</v>
      </c>
      <c r="M4602">
        <v>1</v>
      </c>
      <c r="N4602">
        <v>0.08</v>
      </c>
      <c r="O4602">
        <v>1881.16</v>
      </c>
      <c r="P4602">
        <v>3839.1</v>
      </c>
      <c r="Q4602">
        <f>Table1[[#This Row],[OrderQuantity]]*Table1[[#This Row],[UnitPrice]]</f>
        <v>3839.1</v>
      </c>
      <c r="R4602">
        <f>Table1[[#This Row],[OrderQuantity]]*Table1[[#This Row],[UnitCost]]</f>
        <v>1881.16</v>
      </c>
      <c r="S4602">
        <f>Table1[[#This Row],[OrderQuantity]]*Table1[[#This Row],[UnitPrice]]*(1-Table1[[#This Row],[DiscountApplied]]) - (Table1[[#This Row],[OrderQuantity]]*Table1[[#This Row],[UnitCost]])</f>
        <v>1650.8120000000001</v>
      </c>
      <c r="T4602">
        <f>DATEDIF(Table1[[#This Row],[ShipDate]],Table1[[#This Row],[DeliveryDate]],"d")</f>
        <v>5</v>
      </c>
      <c r="U4602" t="str">
        <f t="shared" si="143"/>
        <v>On Time</v>
      </c>
    </row>
    <row r="4603" spans="1:21" x14ac:dyDescent="0.3">
      <c r="A4603" t="str">
        <f t="shared" si="142"/>
        <v>SO-004702</v>
      </c>
      <c r="B4603" t="s">
        <v>5</v>
      </c>
      <c r="C4603" t="s">
        <v>11</v>
      </c>
      <c r="D4603" s="1">
        <v>43700</v>
      </c>
      <c r="E4603" s="1">
        <v>43798</v>
      </c>
      <c r="F4603" s="1">
        <v>43811</v>
      </c>
      <c r="G4603" s="1">
        <v>43821</v>
      </c>
      <c r="H4603" t="s">
        <v>54</v>
      </c>
      <c r="I4603">
        <v>27</v>
      </c>
      <c r="J4603">
        <v>41</v>
      </c>
      <c r="K4603">
        <v>307</v>
      </c>
      <c r="L4603">
        <v>8</v>
      </c>
      <c r="M4603">
        <v>2</v>
      </c>
      <c r="N4603">
        <v>0.05</v>
      </c>
      <c r="O4603">
        <v>1309.98</v>
      </c>
      <c r="P4603">
        <v>2519.1999999999998</v>
      </c>
      <c r="Q4603">
        <f>Table1[[#This Row],[OrderQuantity]]*Table1[[#This Row],[UnitPrice]]</f>
        <v>5038.3999999999996</v>
      </c>
      <c r="R4603">
        <f>Table1[[#This Row],[OrderQuantity]]*Table1[[#This Row],[UnitCost]]</f>
        <v>2619.96</v>
      </c>
      <c r="S4603">
        <f>Table1[[#This Row],[OrderQuantity]]*Table1[[#This Row],[UnitPrice]]*(1-Table1[[#This Row],[DiscountApplied]]) - (Table1[[#This Row],[OrderQuantity]]*Table1[[#This Row],[UnitCost]])</f>
        <v>2166.5199999999995</v>
      </c>
      <c r="T4603">
        <f>DATEDIF(Table1[[#This Row],[ShipDate]],Table1[[#This Row],[DeliveryDate]],"d")</f>
        <v>10</v>
      </c>
      <c r="U4603" t="str">
        <f t="shared" si="143"/>
        <v>Late</v>
      </c>
    </row>
    <row r="4604" spans="1:21" x14ac:dyDescent="0.3">
      <c r="A4604" t="str">
        <f t="shared" si="142"/>
        <v>SO-004703</v>
      </c>
      <c r="B4604" t="s">
        <v>4</v>
      </c>
      <c r="C4604" t="s">
        <v>10</v>
      </c>
      <c r="D4604" s="1">
        <v>43700</v>
      </c>
      <c r="E4604" s="1">
        <v>43798</v>
      </c>
      <c r="F4604" s="1">
        <v>43819</v>
      </c>
      <c r="G4604" s="1">
        <v>43821</v>
      </c>
      <c r="H4604" t="s">
        <v>54</v>
      </c>
      <c r="I4604">
        <v>18</v>
      </c>
      <c r="J4604">
        <v>37</v>
      </c>
      <c r="K4604">
        <v>153</v>
      </c>
      <c r="L4604">
        <v>23</v>
      </c>
      <c r="M4604">
        <v>1</v>
      </c>
      <c r="N4604">
        <v>0.05</v>
      </c>
      <c r="O4604">
        <v>572.85</v>
      </c>
      <c r="P4604">
        <v>1005</v>
      </c>
      <c r="Q4604">
        <f>Table1[[#This Row],[OrderQuantity]]*Table1[[#This Row],[UnitPrice]]</f>
        <v>1005</v>
      </c>
      <c r="R4604">
        <f>Table1[[#This Row],[OrderQuantity]]*Table1[[#This Row],[UnitCost]]</f>
        <v>572.85</v>
      </c>
      <c r="S4604">
        <f>Table1[[#This Row],[OrderQuantity]]*Table1[[#This Row],[UnitPrice]]*(1-Table1[[#This Row],[DiscountApplied]]) - (Table1[[#This Row],[OrderQuantity]]*Table1[[#This Row],[UnitCost]])</f>
        <v>381.9</v>
      </c>
      <c r="T4604">
        <f>DATEDIF(Table1[[#This Row],[ShipDate]],Table1[[#This Row],[DeliveryDate]],"d")</f>
        <v>2</v>
      </c>
      <c r="U4604" t="str">
        <f t="shared" si="143"/>
        <v>On Time</v>
      </c>
    </row>
    <row r="4605" spans="1:21" x14ac:dyDescent="0.3">
      <c r="A4605" t="str">
        <f t="shared" si="142"/>
        <v>SO-004704</v>
      </c>
      <c r="B4605" t="s">
        <v>2</v>
      </c>
      <c r="C4605" t="s">
        <v>13</v>
      </c>
      <c r="D4605" s="1">
        <v>43700</v>
      </c>
      <c r="E4605" s="1">
        <v>43798</v>
      </c>
      <c r="F4605" s="1">
        <v>43807</v>
      </c>
      <c r="G4605" s="1">
        <v>43810</v>
      </c>
      <c r="H4605" t="s">
        <v>54</v>
      </c>
      <c r="I4605">
        <v>24</v>
      </c>
      <c r="J4605">
        <v>2</v>
      </c>
      <c r="K4605">
        <v>21</v>
      </c>
      <c r="L4605">
        <v>31</v>
      </c>
      <c r="M4605">
        <v>7</v>
      </c>
      <c r="N4605">
        <v>0.05</v>
      </c>
      <c r="O4605">
        <v>933.78</v>
      </c>
      <c r="P4605">
        <v>1212.7</v>
      </c>
      <c r="Q4605">
        <f>Table1[[#This Row],[OrderQuantity]]*Table1[[#This Row],[UnitPrice]]</f>
        <v>8488.9</v>
      </c>
      <c r="R4605">
        <f>Table1[[#This Row],[OrderQuantity]]*Table1[[#This Row],[UnitCost]]</f>
        <v>6536.46</v>
      </c>
      <c r="S4605">
        <f>Table1[[#This Row],[OrderQuantity]]*Table1[[#This Row],[UnitPrice]]*(1-Table1[[#This Row],[DiscountApplied]]) - (Table1[[#This Row],[OrderQuantity]]*Table1[[#This Row],[UnitCost]])</f>
        <v>1527.994999999999</v>
      </c>
      <c r="T4605">
        <f>DATEDIF(Table1[[#This Row],[ShipDate]],Table1[[#This Row],[DeliveryDate]],"d")</f>
        <v>3</v>
      </c>
      <c r="U4605" t="str">
        <f t="shared" si="143"/>
        <v>On Time</v>
      </c>
    </row>
    <row r="4606" spans="1:21" x14ac:dyDescent="0.3">
      <c r="A4606" t="str">
        <f t="shared" si="142"/>
        <v>SO-004705</v>
      </c>
      <c r="B4606" t="s">
        <v>5</v>
      </c>
      <c r="C4606" t="s">
        <v>12</v>
      </c>
      <c r="D4606" s="1">
        <v>43700</v>
      </c>
      <c r="E4606" s="1">
        <v>43798</v>
      </c>
      <c r="F4606" s="1">
        <v>43805</v>
      </c>
      <c r="G4606" s="1">
        <v>43813</v>
      </c>
      <c r="H4606" t="s">
        <v>54</v>
      </c>
      <c r="I4606">
        <v>27</v>
      </c>
      <c r="J4606">
        <v>5</v>
      </c>
      <c r="K4606">
        <v>249</v>
      </c>
      <c r="L4606">
        <v>29</v>
      </c>
      <c r="M4606">
        <v>4</v>
      </c>
      <c r="N4606">
        <v>0.08</v>
      </c>
      <c r="O4606">
        <v>2364.9</v>
      </c>
      <c r="P4606">
        <v>5031.7</v>
      </c>
      <c r="Q4606">
        <f>Table1[[#This Row],[OrderQuantity]]*Table1[[#This Row],[UnitPrice]]</f>
        <v>20126.8</v>
      </c>
      <c r="R4606">
        <f>Table1[[#This Row],[OrderQuantity]]*Table1[[#This Row],[UnitCost]]</f>
        <v>9459.6</v>
      </c>
      <c r="S4606">
        <f>Table1[[#This Row],[OrderQuantity]]*Table1[[#This Row],[UnitPrice]]*(1-Table1[[#This Row],[DiscountApplied]]) - (Table1[[#This Row],[OrderQuantity]]*Table1[[#This Row],[UnitCost]])</f>
        <v>9057.0559999999987</v>
      </c>
      <c r="T4606">
        <f>DATEDIF(Table1[[#This Row],[ShipDate]],Table1[[#This Row],[DeliveryDate]],"d")</f>
        <v>8</v>
      </c>
      <c r="U4606" t="str">
        <f t="shared" si="143"/>
        <v>Late</v>
      </c>
    </row>
    <row r="4607" spans="1:21" x14ac:dyDescent="0.3">
      <c r="A4607" t="str">
        <f t="shared" si="142"/>
        <v>SO-004706</v>
      </c>
      <c r="B4607" t="s">
        <v>5</v>
      </c>
      <c r="C4607" t="s">
        <v>13</v>
      </c>
      <c r="D4607" s="1">
        <v>43700</v>
      </c>
      <c r="E4607" s="1">
        <v>43799</v>
      </c>
      <c r="F4607" s="1">
        <v>43815</v>
      </c>
      <c r="G4607" s="1">
        <v>43816</v>
      </c>
      <c r="H4607" t="s">
        <v>54</v>
      </c>
      <c r="I4607">
        <v>28</v>
      </c>
      <c r="J4607">
        <v>25</v>
      </c>
      <c r="K4607">
        <v>47</v>
      </c>
      <c r="L4607">
        <v>25</v>
      </c>
      <c r="M4607">
        <v>6</v>
      </c>
      <c r="N4607">
        <v>0.08</v>
      </c>
      <c r="O4607">
        <v>1330.29</v>
      </c>
      <c r="P4607">
        <v>2418.6999999999998</v>
      </c>
      <c r="Q4607">
        <f>Table1[[#This Row],[OrderQuantity]]*Table1[[#This Row],[UnitPrice]]</f>
        <v>14512.199999999999</v>
      </c>
      <c r="R4607">
        <f>Table1[[#This Row],[OrderQuantity]]*Table1[[#This Row],[UnitCost]]</f>
        <v>7981.74</v>
      </c>
      <c r="S4607">
        <f>Table1[[#This Row],[OrderQuantity]]*Table1[[#This Row],[UnitPrice]]*(1-Table1[[#This Row],[DiscountApplied]]) - (Table1[[#This Row],[OrderQuantity]]*Table1[[#This Row],[UnitCost]])</f>
        <v>5369.4840000000004</v>
      </c>
      <c r="T4607">
        <f>DATEDIF(Table1[[#This Row],[ShipDate]],Table1[[#This Row],[DeliveryDate]],"d")</f>
        <v>1</v>
      </c>
      <c r="U4607" t="str">
        <f t="shared" si="143"/>
        <v>On Time</v>
      </c>
    </row>
    <row r="4608" spans="1:21" x14ac:dyDescent="0.3">
      <c r="A4608" t="str">
        <f t="shared" si="142"/>
        <v>SO-004707</v>
      </c>
      <c r="B4608" t="s">
        <v>4</v>
      </c>
      <c r="C4608" t="s">
        <v>13</v>
      </c>
      <c r="D4608" s="1">
        <v>43700</v>
      </c>
      <c r="E4608" s="1">
        <v>43799</v>
      </c>
      <c r="F4608" s="1">
        <v>43808</v>
      </c>
      <c r="G4608" s="1">
        <v>43817</v>
      </c>
      <c r="H4608" t="s">
        <v>54</v>
      </c>
      <c r="I4608">
        <v>20</v>
      </c>
      <c r="J4608">
        <v>11</v>
      </c>
      <c r="K4608">
        <v>14</v>
      </c>
      <c r="L4608">
        <v>44</v>
      </c>
      <c r="M4608">
        <v>3</v>
      </c>
      <c r="N4608">
        <v>0.08</v>
      </c>
      <c r="O4608">
        <v>716.36</v>
      </c>
      <c r="P4608">
        <v>1085.4000000000001</v>
      </c>
      <c r="Q4608">
        <f>Table1[[#This Row],[OrderQuantity]]*Table1[[#This Row],[UnitPrice]]</f>
        <v>3256.2000000000003</v>
      </c>
      <c r="R4608">
        <f>Table1[[#This Row],[OrderQuantity]]*Table1[[#This Row],[UnitCost]]</f>
        <v>2149.08</v>
      </c>
      <c r="S4608">
        <f>Table1[[#This Row],[OrderQuantity]]*Table1[[#This Row],[UnitPrice]]*(1-Table1[[#This Row],[DiscountApplied]]) - (Table1[[#This Row],[OrderQuantity]]*Table1[[#This Row],[UnitCost]])</f>
        <v>846.62400000000025</v>
      </c>
      <c r="T4608">
        <f>DATEDIF(Table1[[#This Row],[ShipDate]],Table1[[#This Row],[DeliveryDate]],"d")</f>
        <v>9</v>
      </c>
      <c r="U4608" t="str">
        <f t="shared" si="143"/>
        <v>Late</v>
      </c>
    </row>
    <row r="4609" spans="1:21" x14ac:dyDescent="0.3">
      <c r="A4609" t="str">
        <f t="shared" si="142"/>
        <v>SO-004708</v>
      </c>
      <c r="B4609" t="s">
        <v>3</v>
      </c>
      <c r="C4609" t="s">
        <v>8</v>
      </c>
      <c r="D4609" s="1">
        <v>43700</v>
      </c>
      <c r="E4609" s="1">
        <v>43799</v>
      </c>
      <c r="F4609" s="1">
        <v>43824</v>
      </c>
      <c r="G4609" s="1">
        <v>43826</v>
      </c>
      <c r="H4609" t="s">
        <v>54</v>
      </c>
      <c r="I4609">
        <v>8</v>
      </c>
      <c r="J4609">
        <v>8</v>
      </c>
      <c r="K4609">
        <v>351</v>
      </c>
      <c r="L4609">
        <v>2</v>
      </c>
      <c r="M4609">
        <v>3</v>
      </c>
      <c r="N4609">
        <v>0.1</v>
      </c>
      <c r="O4609">
        <v>3207.96</v>
      </c>
      <c r="P4609">
        <v>5728.5</v>
      </c>
      <c r="Q4609">
        <f>Table1[[#This Row],[OrderQuantity]]*Table1[[#This Row],[UnitPrice]]</f>
        <v>17185.5</v>
      </c>
      <c r="R4609">
        <f>Table1[[#This Row],[OrderQuantity]]*Table1[[#This Row],[UnitCost]]</f>
        <v>9623.880000000001</v>
      </c>
      <c r="S4609">
        <f>Table1[[#This Row],[OrderQuantity]]*Table1[[#This Row],[UnitPrice]]*(1-Table1[[#This Row],[DiscountApplied]]) - (Table1[[#This Row],[OrderQuantity]]*Table1[[#This Row],[UnitCost]])</f>
        <v>5843.07</v>
      </c>
      <c r="T4609">
        <f>DATEDIF(Table1[[#This Row],[ShipDate]],Table1[[#This Row],[DeliveryDate]],"d")</f>
        <v>2</v>
      </c>
      <c r="U4609" t="str">
        <f t="shared" si="143"/>
        <v>On Time</v>
      </c>
    </row>
    <row r="4610" spans="1:21" x14ac:dyDescent="0.3">
      <c r="A4610" t="str">
        <f t="shared" ref="A4610:A4673" si="144">"SO-" &amp; TEXT(ROW(A4610)+99,"000000")</f>
        <v>SO-004709</v>
      </c>
      <c r="B4610" t="s">
        <v>3</v>
      </c>
      <c r="C4610" t="s">
        <v>8</v>
      </c>
      <c r="D4610" s="1">
        <v>43700</v>
      </c>
      <c r="E4610" s="1">
        <v>43799</v>
      </c>
      <c r="F4610" s="1">
        <v>43809</v>
      </c>
      <c r="G4610" s="1">
        <v>43817</v>
      </c>
      <c r="H4610" t="s">
        <v>54</v>
      </c>
      <c r="I4610">
        <v>1</v>
      </c>
      <c r="J4610">
        <v>13</v>
      </c>
      <c r="K4610">
        <v>341</v>
      </c>
      <c r="L4610">
        <v>33</v>
      </c>
      <c r="M4610">
        <v>7</v>
      </c>
      <c r="N4610">
        <v>0.2</v>
      </c>
      <c r="O4610">
        <v>122.21</v>
      </c>
      <c r="P4610">
        <v>214.4</v>
      </c>
      <c r="Q4610">
        <f>Table1[[#This Row],[OrderQuantity]]*Table1[[#This Row],[UnitPrice]]</f>
        <v>1500.8</v>
      </c>
      <c r="R4610">
        <f>Table1[[#This Row],[OrderQuantity]]*Table1[[#This Row],[UnitCost]]</f>
        <v>855.46999999999991</v>
      </c>
      <c r="S4610">
        <f>Table1[[#This Row],[OrderQuantity]]*Table1[[#This Row],[UnitPrice]]*(1-Table1[[#This Row],[DiscountApplied]]) - (Table1[[#This Row],[OrderQuantity]]*Table1[[#This Row],[UnitCost]])</f>
        <v>345.17000000000019</v>
      </c>
      <c r="T4610">
        <f>DATEDIF(Table1[[#This Row],[ShipDate]],Table1[[#This Row],[DeliveryDate]],"d")</f>
        <v>8</v>
      </c>
      <c r="U4610" t="str">
        <f t="shared" ref="U4610:U4673" si="145">IF(T4610&gt;7,"Late","On Time")</f>
        <v>Late</v>
      </c>
    </row>
    <row r="4611" spans="1:21" x14ac:dyDescent="0.3">
      <c r="A4611" t="str">
        <f t="shared" si="144"/>
        <v>SO-004710</v>
      </c>
      <c r="B4611" t="s">
        <v>3</v>
      </c>
      <c r="C4611" t="s">
        <v>11</v>
      </c>
      <c r="D4611" s="1">
        <v>43700</v>
      </c>
      <c r="E4611" s="1">
        <v>43799</v>
      </c>
      <c r="F4611" s="1">
        <v>43806</v>
      </c>
      <c r="G4611" s="1">
        <v>43815</v>
      </c>
      <c r="H4611" t="s">
        <v>54</v>
      </c>
      <c r="I4611">
        <v>2</v>
      </c>
      <c r="J4611">
        <v>35</v>
      </c>
      <c r="K4611">
        <v>283</v>
      </c>
      <c r="L4611">
        <v>46</v>
      </c>
      <c r="M4611">
        <v>7</v>
      </c>
      <c r="N4611">
        <v>0.08</v>
      </c>
      <c r="O4611">
        <v>525.75</v>
      </c>
      <c r="P4611">
        <v>891.1</v>
      </c>
      <c r="Q4611">
        <f>Table1[[#This Row],[OrderQuantity]]*Table1[[#This Row],[UnitPrice]]</f>
        <v>6237.7</v>
      </c>
      <c r="R4611">
        <f>Table1[[#This Row],[OrderQuantity]]*Table1[[#This Row],[UnitCost]]</f>
        <v>3680.25</v>
      </c>
      <c r="S4611">
        <f>Table1[[#This Row],[OrderQuantity]]*Table1[[#This Row],[UnitPrice]]*(1-Table1[[#This Row],[DiscountApplied]]) - (Table1[[#This Row],[OrderQuantity]]*Table1[[#This Row],[UnitCost]])</f>
        <v>2058.4340000000002</v>
      </c>
      <c r="T4611">
        <f>DATEDIF(Table1[[#This Row],[ShipDate]],Table1[[#This Row],[DeliveryDate]],"d")</f>
        <v>9</v>
      </c>
      <c r="U4611" t="str">
        <f t="shared" si="145"/>
        <v>Late</v>
      </c>
    </row>
    <row r="4612" spans="1:21" x14ac:dyDescent="0.3">
      <c r="A4612" t="str">
        <f t="shared" si="144"/>
        <v>SO-004711</v>
      </c>
      <c r="B4612" t="s">
        <v>5</v>
      </c>
      <c r="C4612" t="s">
        <v>13</v>
      </c>
      <c r="D4612" s="1">
        <v>43700</v>
      </c>
      <c r="E4612" s="1">
        <v>43799</v>
      </c>
      <c r="F4612" s="1">
        <v>43809</v>
      </c>
      <c r="G4612" s="1">
        <v>43810</v>
      </c>
      <c r="H4612" t="s">
        <v>54</v>
      </c>
      <c r="I4612">
        <v>26</v>
      </c>
      <c r="J4612">
        <v>47</v>
      </c>
      <c r="K4612">
        <v>55</v>
      </c>
      <c r="L4612">
        <v>37</v>
      </c>
      <c r="M4612">
        <v>3</v>
      </c>
      <c r="N4612">
        <v>0.05</v>
      </c>
      <c r="O4612">
        <v>639.17999999999995</v>
      </c>
      <c r="P4612">
        <v>1065.3</v>
      </c>
      <c r="Q4612">
        <f>Table1[[#This Row],[OrderQuantity]]*Table1[[#This Row],[UnitPrice]]</f>
        <v>3195.8999999999996</v>
      </c>
      <c r="R4612">
        <f>Table1[[#This Row],[OrderQuantity]]*Table1[[#This Row],[UnitCost]]</f>
        <v>1917.54</v>
      </c>
      <c r="S4612">
        <f>Table1[[#This Row],[OrderQuantity]]*Table1[[#This Row],[UnitPrice]]*(1-Table1[[#This Row],[DiscountApplied]]) - (Table1[[#This Row],[OrderQuantity]]*Table1[[#This Row],[UnitCost]])</f>
        <v>1118.5649999999996</v>
      </c>
      <c r="T4612">
        <f>DATEDIF(Table1[[#This Row],[ShipDate]],Table1[[#This Row],[DeliveryDate]],"d")</f>
        <v>1</v>
      </c>
      <c r="U4612" t="str">
        <f t="shared" si="145"/>
        <v>On Time</v>
      </c>
    </row>
    <row r="4613" spans="1:21" x14ac:dyDescent="0.3">
      <c r="A4613" t="str">
        <f t="shared" si="144"/>
        <v>SO-004712</v>
      </c>
      <c r="B4613" t="s">
        <v>4</v>
      </c>
      <c r="C4613" t="s">
        <v>11</v>
      </c>
      <c r="D4613" s="1">
        <v>43700</v>
      </c>
      <c r="E4613" s="1">
        <v>43799</v>
      </c>
      <c r="F4613" s="1">
        <v>43808</v>
      </c>
      <c r="G4613" s="1">
        <v>43818</v>
      </c>
      <c r="H4613" t="s">
        <v>54</v>
      </c>
      <c r="I4613">
        <v>18</v>
      </c>
      <c r="J4613">
        <v>25</v>
      </c>
      <c r="K4613">
        <v>271</v>
      </c>
      <c r="L4613">
        <v>10</v>
      </c>
      <c r="M4613">
        <v>1</v>
      </c>
      <c r="N4613">
        <v>0.05</v>
      </c>
      <c r="O4613">
        <v>3892.3</v>
      </c>
      <c r="P4613">
        <v>6277.9</v>
      </c>
      <c r="Q4613">
        <f>Table1[[#This Row],[OrderQuantity]]*Table1[[#This Row],[UnitPrice]]</f>
        <v>6277.9</v>
      </c>
      <c r="R4613">
        <f>Table1[[#This Row],[OrderQuantity]]*Table1[[#This Row],[UnitCost]]</f>
        <v>3892.3</v>
      </c>
      <c r="S4613">
        <f>Table1[[#This Row],[OrderQuantity]]*Table1[[#This Row],[UnitPrice]]*(1-Table1[[#This Row],[DiscountApplied]]) - (Table1[[#This Row],[OrderQuantity]]*Table1[[#This Row],[UnitCost]])</f>
        <v>2071.704999999999</v>
      </c>
      <c r="T4613">
        <f>DATEDIF(Table1[[#This Row],[ShipDate]],Table1[[#This Row],[DeliveryDate]],"d")</f>
        <v>10</v>
      </c>
      <c r="U4613" t="str">
        <f t="shared" si="145"/>
        <v>Late</v>
      </c>
    </row>
    <row r="4614" spans="1:21" x14ac:dyDescent="0.3">
      <c r="A4614" t="str">
        <f t="shared" si="144"/>
        <v>SO-004713</v>
      </c>
      <c r="B4614" t="s">
        <v>5</v>
      </c>
      <c r="C4614" t="s">
        <v>10</v>
      </c>
      <c r="D4614" s="1">
        <v>43700</v>
      </c>
      <c r="E4614" s="1">
        <v>43799</v>
      </c>
      <c r="F4614" s="1">
        <v>43804</v>
      </c>
      <c r="G4614" s="1">
        <v>43805</v>
      </c>
      <c r="H4614" t="s">
        <v>54</v>
      </c>
      <c r="I4614">
        <v>27</v>
      </c>
      <c r="J4614">
        <v>7</v>
      </c>
      <c r="K4614">
        <v>182</v>
      </c>
      <c r="L4614">
        <v>14</v>
      </c>
      <c r="M4614">
        <v>4</v>
      </c>
      <c r="N4614">
        <v>0.15</v>
      </c>
      <c r="O4614">
        <v>868.32</v>
      </c>
      <c r="P4614">
        <v>1085.4000000000001</v>
      </c>
      <c r="Q4614">
        <f>Table1[[#This Row],[OrderQuantity]]*Table1[[#This Row],[UnitPrice]]</f>
        <v>4341.6000000000004</v>
      </c>
      <c r="R4614">
        <f>Table1[[#This Row],[OrderQuantity]]*Table1[[#This Row],[UnitCost]]</f>
        <v>3473.28</v>
      </c>
      <c r="S4614">
        <f>Table1[[#This Row],[OrderQuantity]]*Table1[[#This Row],[UnitPrice]]*(1-Table1[[#This Row],[DiscountApplied]]) - (Table1[[#This Row],[OrderQuantity]]*Table1[[#This Row],[UnitCost]])</f>
        <v>217.07999999999993</v>
      </c>
      <c r="T4614">
        <f>DATEDIF(Table1[[#This Row],[ShipDate]],Table1[[#This Row],[DeliveryDate]],"d")</f>
        <v>1</v>
      </c>
      <c r="U4614" t="str">
        <f t="shared" si="145"/>
        <v>On Time</v>
      </c>
    </row>
    <row r="4615" spans="1:21" x14ac:dyDescent="0.3">
      <c r="A4615" t="str">
        <f t="shared" si="144"/>
        <v>SO-004714</v>
      </c>
      <c r="B4615" t="s">
        <v>3</v>
      </c>
      <c r="C4615" t="s">
        <v>12</v>
      </c>
      <c r="D4615" s="1">
        <v>43700</v>
      </c>
      <c r="E4615" s="1">
        <v>43799</v>
      </c>
      <c r="F4615" s="1">
        <v>43807</v>
      </c>
      <c r="G4615" s="1">
        <v>43811</v>
      </c>
      <c r="H4615" t="s">
        <v>54</v>
      </c>
      <c r="I4615">
        <v>11</v>
      </c>
      <c r="J4615">
        <v>32</v>
      </c>
      <c r="K4615">
        <v>222</v>
      </c>
      <c r="L4615">
        <v>3</v>
      </c>
      <c r="M4615">
        <v>8</v>
      </c>
      <c r="N4615">
        <v>0.4</v>
      </c>
      <c r="O4615">
        <v>3128.23</v>
      </c>
      <c r="P4615">
        <v>5393.5</v>
      </c>
      <c r="Q4615">
        <f>Table1[[#This Row],[OrderQuantity]]*Table1[[#This Row],[UnitPrice]]</f>
        <v>43148</v>
      </c>
      <c r="R4615">
        <f>Table1[[#This Row],[OrderQuantity]]*Table1[[#This Row],[UnitCost]]</f>
        <v>25025.84</v>
      </c>
      <c r="S4615">
        <f>Table1[[#This Row],[OrderQuantity]]*Table1[[#This Row],[UnitPrice]]*(1-Table1[[#This Row],[DiscountApplied]]) - (Table1[[#This Row],[OrderQuantity]]*Table1[[#This Row],[UnitCost]])</f>
        <v>862.95999999999913</v>
      </c>
      <c r="T4615">
        <f>DATEDIF(Table1[[#This Row],[ShipDate]],Table1[[#This Row],[DeliveryDate]],"d")</f>
        <v>4</v>
      </c>
      <c r="U4615" t="str">
        <f t="shared" si="145"/>
        <v>On Time</v>
      </c>
    </row>
    <row r="4616" spans="1:21" x14ac:dyDescent="0.3">
      <c r="A4616" t="str">
        <f t="shared" si="144"/>
        <v>SO-004715</v>
      </c>
      <c r="B4616" t="s">
        <v>2</v>
      </c>
      <c r="C4616" t="s">
        <v>10</v>
      </c>
      <c r="D4616" s="1">
        <v>43700</v>
      </c>
      <c r="E4616" s="1">
        <v>43799</v>
      </c>
      <c r="F4616" s="1">
        <v>43818</v>
      </c>
      <c r="G4616" s="1">
        <v>43827</v>
      </c>
      <c r="H4616" t="s">
        <v>54</v>
      </c>
      <c r="I4616">
        <v>25</v>
      </c>
      <c r="J4616">
        <v>32</v>
      </c>
      <c r="K4616">
        <v>113</v>
      </c>
      <c r="L4616">
        <v>7</v>
      </c>
      <c r="M4616">
        <v>7</v>
      </c>
      <c r="N4616">
        <v>0.05</v>
      </c>
      <c r="O4616">
        <v>119.6</v>
      </c>
      <c r="P4616">
        <v>234.5</v>
      </c>
      <c r="Q4616">
        <f>Table1[[#This Row],[OrderQuantity]]*Table1[[#This Row],[UnitPrice]]</f>
        <v>1641.5</v>
      </c>
      <c r="R4616">
        <f>Table1[[#This Row],[OrderQuantity]]*Table1[[#This Row],[UnitCost]]</f>
        <v>837.19999999999993</v>
      </c>
      <c r="S4616">
        <f>Table1[[#This Row],[OrderQuantity]]*Table1[[#This Row],[UnitPrice]]*(1-Table1[[#This Row],[DiscountApplied]]) - (Table1[[#This Row],[OrderQuantity]]*Table1[[#This Row],[UnitCost]])</f>
        <v>722.22500000000002</v>
      </c>
      <c r="T4616">
        <f>DATEDIF(Table1[[#This Row],[ShipDate]],Table1[[#This Row],[DeliveryDate]],"d")</f>
        <v>9</v>
      </c>
      <c r="U4616" t="str">
        <f t="shared" si="145"/>
        <v>Late</v>
      </c>
    </row>
    <row r="4617" spans="1:21" x14ac:dyDescent="0.3">
      <c r="A4617" t="str">
        <f t="shared" si="144"/>
        <v>SO-004716</v>
      </c>
      <c r="B4617" t="s">
        <v>3</v>
      </c>
      <c r="C4617" t="s">
        <v>10</v>
      </c>
      <c r="D4617" s="1">
        <v>43700</v>
      </c>
      <c r="E4617" s="1">
        <v>43800</v>
      </c>
      <c r="F4617" s="1">
        <v>43803</v>
      </c>
      <c r="G4617" s="1">
        <v>43809</v>
      </c>
      <c r="H4617" t="s">
        <v>54</v>
      </c>
      <c r="I4617">
        <v>11</v>
      </c>
      <c r="J4617">
        <v>2</v>
      </c>
      <c r="K4617">
        <v>198</v>
      </c>
      <c r="L4617">
        <v>20</v>
      </c>
      <c r="M4617">
        <v>6</v>
      </c>
      <c r="N4617">
        <v>0.08</v>
      </c>
      <c r="O4617">
        <v>410.84</v>
      </c>
      <c r="P4617">
        <v>978.2</v>
      </c>
      <c r="Q4617">
        <f>Table1[[#This Row],[OrderQuantity]]*Table1[[#This Row],[UnitPrice]]</f>
        <v>5869.2000000000007</v>
      </c>
      <c r="R4617">
        <f>Table1[[#This Row],[OrderQuantity]]*Table1[[#This Row],[UnitCost]]</f>
        <v>2465.04</v>
      </c>
      <c r="S4617">
        <f>Table1[[#This Row],[OrderQuantity]]*Table1[[#This Row],[UnitPrice]]*(1-Table1[[#This Row],[DiscountApplied]]) - (Table1[[#This Row],[OrderQuantity]]*Table1[[#This Row],[UnitCost]])</f>
        <v>2934.6240000000007</v>
      </c>
      <c r="T4617">
        <f>DATEDIF(Table1[[#This Row],[ShipDate]],Table1[[#This Row],[DeliveryDate]],"d")</f>
        <v>6</v>
      </c>
      <c r="U4617" t="str">
        <f t="shared" si="145"/>
        <v>On Time</v>
      </c>
    </row>
    <row r="4618" spans="1:21" x14ac:dyDescent="0.3">
      <c r="A4618" t="str">
        <f t="shared" si="144"/>
        <v>SO-004717</v>
      </c>
      <c r="B4618" t="s">
        <v>3</v>
      </c>
      <c r="C4618" t="s">
        <v>10</v>
      </c>
      <c r="D4618" s="1">
        <v>43700</v>
      </c>
      <c r="E4618" s="1">
        <v>43800</v>
      </c>
      <c r="F4618" s="1">
        <v>43821</v>
      </c>
      <c r="G4618" s="1">
        <v>43826</v>
      </c>
      <c r="H4618" t="s">
        <v>54</v>
      </c>
      <c r="I4618">
        <v>8</v>
      </c>
      <c r="J4618">
        <v>43</v>
      </c>
      <c r="K4618">
        <v>190</v>
      </c>
      <c r="L4618">
        <v>2</v>
      </c>
      <c r="M4618">
        <v>6</v>
      </c>
      <c r="N4618">
        <v>0.2</v>
      </c>
      <c r="O4618">
        <v>155.31</v>
      </c>
      <c r="P4618">
        <v>254.6</v>
      </c>
      <c r="Q4618">
        <f>Table1[[#This Row],[OrderQuantity]]*Table1[[#This Row],[UnitPrice]]</f>
        <v>1527.6</v>
      </c>
      <c r="R4618">
        <f>Table1[[#This Row],[OrderQuantity]]*Table1[[#This Row],[UnitCost]]</f>
        <v>931.86</v>
      </c>
      <c r="S4618">
        <f>Table1[[#This Row],[OrderQuantity]]*Table1[[#This Row],[UnitPrice]]*(1-Table1[[#This Row],[DiscountApplied]]) - (Table1[[#This Row],[OrderQuantity]]*Table1[[#This Row],[UnitCost]])</f>
        <v>290.21999999999991</v>
      </c>
      <c r="T4618">
        <f>DATEDIF(Table1[[#This Row],[ShipDate]],Table1[[#This Row],[DeliveryDate]],"d")</f>
        <v>5</v>
      </c>
      <c r="U4618" t="str">
        <f t="shared" si="145"/>
        <v>On Time</v>
      </c>
    </row>
    <row r="4619" spans="1:21" x14ac:dyDescent="0.3">
      <c r="A4619" t="str">
        <f t="shared" si="144"/>
        <v>SO-004718</v>
      </c>
      <c r="B4619" t="s">
        <v>5</v>
      </c>
      <c r="C4619" t="s">
        <v>10</v>
      </c>
      <c r="D4619" s="1">
        <v>43700</v>
      </c>
      <c r="E4619" s="1">
        <v>43800</v>
      </c>
      <c r="F4619" s="1">
        <v>43821</v>
      </c>
      <c r="G4619" s="1">
        <v>43825</v>
      </c>
      <c r="H4619" t="s">
        <v>54</v>
      </c>
      <c r="I4619">
        <v>27</v>
      </c>
      <c r="J4619">
        <v>38</v>
      </c>
      <c r="K4619">
        <v>189</v>
      </c>
      <c r="L4619">
        <v>44</v>
      </c>
      <c r="M4619">
        <v>7</v>
      </c>
      <c r="N4619">
        <v>0.2</v>
      </c>
      <c r="O4619">
        <v>1052.44</v>
      </c>
      <c r="P4619">
        <v>1252.9000000000001</v>
      </c>
      <c r="Q4619">
        <f>Table1[[#This Row],[OrderQuantity]]*Table1[[#This Row],[UnitPrice]]</f>
        <v>8770.3000000000011</v>
      </c>
      <c r="R4619">
        <f>Table1[[#This Row],[OrderQuantity]]*Table1[[#This Row],[UnitCost]]</f>
        <v>7367.08</v>
      </c>
      <c r="S4619">
        <f>Table1[[#This Row],[OrderQuantity]]*Table1[[#This Row],[UnitPrice]]*(1-Table1[[#This Row],[DiscountApplied]]) - (Table1[[#This Row],[OrderQuantity]]*Table1[[#This Row],[UnitCost]])</f>
        <v>-350.83999999999833</v>
      </c>
      <c r="T4619">
        <f>DATEDIF(Table1[[#This Row],[ShipDate]],Table1[[#This Row],[DeliveryDate]],"d")</f>
        <v>4</v>
      </c>
      <c r="U4619" t="str">
        <f t="shared" si="145"/>
        <v>On Time</v>
      </c>
    </row>
    <row r="4620" spans="1:21" x14ac:dyDescent="0.3">
      <c r="A4620" t="str">
        <f t="shared" si="144"/>
        <v>SO-004719</v>
      </c>
      <c r="B4620" t="s">
        <v>2</v>
      </c>
      <c r="C4620" t="s">
        <v>8</v>
      </c>
      <c r="D4620" s="1">
        <v>43700</v>
      </c>
      <c r="E4620" s="1">
        <v>43800</v>
      </c>
      <c r="F4620" s="1">
        <v>43816</v>
      </c>
      <c r="G4620" s="1">
        <v>43826</v>
      </c>
      <c r="H4620" t="s">
        <v>54</v>
      </c>
      <c r="I4620">
        <v>23</v>
      </c>
      <c r="J4620">
        <v>33</v>
      </c>
      <c r="K4620">
        <v>336</v>
      </c>
      <c r="L4620">
        <v>23</v>
      </c>
      <c r="M4620">
        <v>8</v>
      </c>
      <c r="N4620">
        <v>0.08</v>
      </c>
      <c r="O4620">
        <v>813.11</v>
      </c>
      <c r="P4620">
        <v>1098.8</v>
      </c>
      <c r="Q4620">
        <f>Table1[[#This Row],[OrderQuantity]]*Table1[[#This Row],[UnitPrice]]</f>
        <v>8790.4</v>
      </c>
      <c r="R4620">
        <f>Table1[[#This Row],[OrderQuantity]]*Table1[[#This Row],[UnitCost]]</f>
        <v>6504.88</v>
      </c>
      <c r="S4620">
        <f>Table1[[#This Row],[OrderQuantity]]*Table1[[#This Row],[UnitPrice]]*(1-Table1[[#This Row],[DiscountApplied]]) - (Table1[[#This Row],[OrderQuantity]]*Table1[[#This Row],[UnitCost]])</f>
        <v>1582.2879999999996</v>
      </c>
      <c r="T4620">
        <f>DATEDIF(Table1[[#This Row],[ShipDate]],Table1[[#This Row],[DeliveryDate]],"d")</f>
        <v>10</v>
      </c>
      <c r="U4620" t="str">
        <f t="shared" si="145"/>
        <v>Late</v>
      </c>
    </row>
    <row r="4621" spans="1:21" x14ac:dyDescent="0.3">
      <c r="A4621" t="str">
        <f t="shared" si="144"/>
        <v>SO-004720</v>
      </c>
      <c r="B4621" t="s">
        <v>4</v>
      </c>
      <c r="C4621" t="s">
        <v>8</v>
      </c>
      <c r="D4621" s="1">
        <v>43700</v>
      </c>
      <c r="E4621" s="1">
        <v>43800</v>
      </c>
      <c r="F4621" s="1">
        <v>43815</v>
      </c>
      <c r="G4621" s="1">
        <v>43825</v>
      </c>
      <c r="H4621" t="s">
        <v>54</v>
      </c>
      <c r="I4621">
        <v>19</v>
      </c>
      <c r="J4621">
        <v>6</v>
      </c>
      <c r="K4621">
        <v>355</v>
      </c>
      <c r="L4621">
        <v>39</v>
      </c>
      <c r="M4621">
        <v>4</v>
      </c>
      <c r="N4621">
        <v>0.08</v>
      </c>
      <c r="O4621">
        <v>592.82000000000005</v>
      </c>
      <c r="P4621">
        <v>1058.5999999999999</v>
      </c>
      <c r="Q4621">
        <f>Table1[[#This Row],[OrderQuantity]]*Table1[[#This Row],[UnitPrice]]</f>
        <v>4234.3999999999996</v>
      </c>
      <c r="R4621">
        <f>Table1[[#This Row],[OrderQuantity]]*Table1[[#This Row],[UnitCost]]</f>
        <v>2371.2800000000002</v>
      </c>
      <c r="S4621">
        <f>Table1[[#This Row],[OrderQuantity]]*Table1[[#This Row],[UnitPrice]]*(1-Table1[[#This Row],[DiscountApplied]]) - (Table1[[#This Row],[OrderQuantity]]*Table1[[#This Row],[UnitCost]])</f>
        <v>1524.3679999999995</v>
      </c>
      <c r="T4621">
        <f>DATEDIF(Table1[[#This Row],[ShipDate]],Table1[[#This Row],[DeliveryDate]],"d")</f>
        <v>10</v>
      </c>
      <c r="U4621" t="str">
        <f t="shared" si="145"/>
        <v>Late</v>
      </c>
    </row>
    <row r="4622" spans="1:21" x14ac:dyDescent="0.3">
      <c r="A4622" t="str">
        <f t="shared" si="144"/>
        <v>SO-004721</v>
      </c>
      <c r="B4622" t="s">
        <v>3</v>
      </c>
      <c r="C4622" t="s">
        <v>11</v>
      </c>
      <c r="D4622" s="1">
        <v>43700</v>
      </c>
      <c r="E4622" s="1">
        <v>43800</v>
      </c>
      <c r="F4622" s="1">
        <v>43814</v>
      </c>
      <c r="G4622" s="1">
        <v>43824</v>
      </c>
      <c r="H4622" t="s">
        <v>54</v>
      </c>
      <c r="I4622">
        <v>12</v>
      </c>
      <c r="J4622">
        <v>21</v>
      </c>
      <c r="K4622">
        <v>270</v>
      </c>
      <c r="L4622">
        <v>38</v>
      </c>
      <c r="M4622">
        <v>8</v>
      </c>
      <c r="N4622">
        <v>0.05</v>
      </c>
      <c r="O4622">
        <v>132.66</v>
      </c>
      <c r="P4622">
        <v>201</v>
      </c>
      <c r="Q4622">
        <f>Table1[[#This Row],[OrderQuantity]]*Table1[[#This Row],[UnitPrice]]</f>
        <v>1608</v>
      </c>
      <c r="R4622">
        <f>Table1[[#This Row],[OrderQuantity]]*Table1[[#This Row],[UnitCost]]</f>
        <v>1061.28</v>
      </c>
      <c r="S4622">
        <f>Table1[[#This Row],[OrderQuantity]]*Table1[[#This Row],[UnitPrice]]*(1-Table1[[#This Row],[DiscountApplied]]) - (Table1[[#This Row],[OrderQuantity]]*Table1[[#This Row],[UnitCost]])</f>
        <v>466.31999999999994</v>
      </c>
      <c r="T4622">
        <f>DATEDIF(Table1[[#This Row],[ShipDate]],Table1[[#This Row],[DeliveryDate]],"d")</f>
        <v>10</v>
      </c>
      <c r="U4622" t="str">
        <f t="shared" si="145"/>
        <v>Late</v>
      </c>
    </row>
    <row r="4623" spans="1:21" x14ac:dyDescent="0.3">
      <c r="A4623" t="str">
        <f t="shared" si="144"/>
        <v>SO-004722</v>
      </c>
      <c r="B4623" t="s">
        <v>3</v>
      </c>
      <c r="C4623" t="s">
        <v>12</v>
      </c>
      <c r="D4623" s="1">
        <v>43700</v>
      </c>
      <c r="E4623" s="1">
        <v>43800</v>
      </c>
      <c r="F4623" s="1">
        <v>43816</v>
      </c>
      <c r="G4623" s="1">
        <v>43821</v>
      </c>
      <c r="H4623" t="s">
        <v>54</v>
      </c>
      <c r="I4623">
        <v>1</v>
      </c>
      <c r="J4623">
        <v>44</v>
      </c>
      <c r="K4623">
        <v>213</v>
      </c>
      <c r="L4623">
        <v>3</v>
      </c>
      <c r="M4623">
        <v>4</v>
      </c>
      <c r="N4623">
        <v>0.08</v>
      </c>
      <c r="O4623">
        <v>867.52</v>
      </c>
      <c r="P4623">
        <v>1045.2</v>
      </c>
      <c r="Q4623">
        <f>Table1[[#This Row],[OrderQuantity]]*Table1[[#This Row],[UnitPrice]]</f>
        <v>4180.8</v>
      </c>
      <c r="R4623">
        <f>Table1[[#This Row],[OrderQuantity]]*Table1[[#This Row],[UnitCost]]</f>
        <v>3470.08</v>
      </c>
      <c r="S4623">
        <f>Table1[[#This Row],[OrderQuantity]]*Table1[[#This Row],[UnitPrice]]*(1-Table1[[#This Row],[DiscountApplied]]) - (Table1[[#This Row],[OrderQuantity]]*Table1[[#This Row],[UnitCost]])</f>
        <v>376.25600000000031</v>
      </c>
      <c r="T4623">
        <f>DATEDIF(Table1[[#This Row],[ShipDate]],Table1[[#This Row],[DeliveryDate]],"d")</f>
        <v>5</v>
      </c>
      <c r="U4623" t="str">
        <f t="shared" si="145"/>
        <v>On Time</v>
      </c>
    </row>
    <row r="4624" spans="1:21" x14ac:dyDescent="0.3">
      <c r="A4624" t="str">
        <f t="shared" si="144"/>
        <v>SO-004723</v>
      </c>
      <c r="B4624" t="s">
        <v>4</v>
      </c>
      <c r="C4624" t="s">
        <v>11</v>
      </c>
      <c r="D4624" s="1">
        <v>43700</v>
      </c>
      <c r="E4624" s="1">
        <v>43800</v>
      </c>
      <c r="F4624" s="1">
        <v>43802</v>
      </c>
      <c r="G4624" s="1">
        <v>43812</v>
      </c>
      <c r="H4624" t="s">
        <v>54</v>
      </c>
      <c r="I4624">
        <v>14</v>
      </c>
      <c r="J4624">
        <v>3</v>
      </c>
      <c r="K4624">
        <v>291</v>
      </c>
      <c r="L4624">
        <v>8</v>
      </c>
      <c r="M4624">
        <v>6</v>
      </c>
      <c r="N4624">
        <v>0.05</v>
      </c>
      <c r="O4624">
        <v>1132.03</v>
      </c>
      <c r="P4624">
        <v>2358.4</v>
      </c>
      <c r="Q4624">
        <f>Table1[[#This Row],[OrderQuantity]]*Table1[[#This Row],[UnitPrice]]</f>
        <v>14150.400000000001</v>
      </c>
      <c r="R4624">
        <f>Table1[[#This Row],[OrderQuantity]]*Table1[[#This Row],[UnitCost]]</f>
        <v>6792.18</v>
      </c>
      <c r="S4624">
        <f>Table1[[#This Row],[OrderQuantity]]*Table1[[#This Row],[UnitPrice]]*(1-Table1[[#This Row],[DiscountApplied]]) - (Table1[[#This Row],[OrderQuantity]]*Table1[[#This Row],[UnitCost]])</f>
        <v>6650.7000000000007</v>
      </c>
      <c r="T4624">
        <f>DATEDIF(Table1[[#This Row],[ShipDate]],Table1[[#This Row],[DeliveryDate]],"d")</f>
        <v>10</v>
      </c>
      <c r="U4624" t="str">
        <f t="shared" si="145"/>
        <v>Late</v>
      </c>
    </row>
    <row r="4625" spans="1:21" x14ac:dyDescent="0.3">
      <c r="A4625" t="str">
        <f t="shared" si="144"/>
        <v>SO-004724</v>
      </c>
      <c r="B4625" t="s">
        <v>3</v>
      </c>
      <c r="C4625" t="s">
        <v>10</v>
      </c>
      <c r="D4625" s="1">
        <v>43700</v>
      </c>
      <c r="E4625" s="1">
        <v>43800</v>
      </c>
      <c r="F4625" s="1">
        <v>43825</v>
      </c>
      <c r="G4625" s="1">
        <v>43833</v>
      </c>
      <c r="H4625" t="s">
        <v>54</v>
      </c>
      <c r="I4625">
        <v>9</v>
      </c>
      <c r="J4625">
        <v>43</v>
      </c>
      <c r="K4625">
        <v>133</v>
      </c>
      <c r="L4625">
        <v>44</v>
      </c>
      <c r="M4625">
        <v>4</v>
      </c>
      <c r="N4625">
        <v>0.15</v>
      </c>
      <c r="O4625">
        <v>1132.03</v>
      </c>
      <c r="P4625">
        <v>2572.8000000000002</v>
      </c>
      <c r="Q4625">
        <f>Table1[[#This Row],[OrderQuantity]]*Table1[[#This Row],[UnitPrice]]</f>
        <v>10291.200000000001</v>
      </c>
      <c r="R4625">
        <f>Table1[[#This Row],[OrderQuantity]]*Table1[[#This Row],[UnitCost]]</f>
        <v>4528.12</v>
      </c>
      <c r="S4625">
        <f>Table1[[#This Row],[OrderQuantity]]*Table1[[#This Row],[UnitPrice]]*(1-Table1[[#This Row],[DiscountApplied]]) - (Table1[[#This Row],[OrderQuantity]]*Table1[[#This Row],[UnitCost]])</f>
        <v>4219.4000000000005</v>
      </c>
      <c r="T4625">
        <f>DATEDIF(Table1[[#This Row],[ShipDate]],Table1[[#This Row],[DeliveryDate]],"d")</f>
        <v>8</v>
      </c>
      <c r="U4625" t="str">
        <f t="shared" si="145"/>
        <v>Late</v>
      </c>
    </row>
    <row r="4626" spans="1:21" x14ac:dyDescent="0.3">
      <c r="A4626" t="str">
        <f t="shared" si="144"/>
        <v>SO-004725</v>
      </c>
      <c r="B4626" t="s">
        <v>4</v>
      </c>
      <c r="C4626" t="s">
        <v>12</v>
      </c>
      <c r="D4626" s="1">
        <v>43700</v>
      </c>
      <c r="E4626" s="1">
        <v>43801</v>
      </c>
      <c r="F4626" s="1">
        <v>43828</v>
      </c>
      <c r="G4626" s="1">
        <v>43834</v>
      </c>
      <c r="H4626" t="s">
        <v>54</v>
      </c>
      <c r="I4626">
        <v>15</v>
      </c>
      <c r="J4626">
        <v>26</v>
      </c>
      <c r="K4626">
        <v>260</v>
      </c>
      <c r="L4626">
        <v>13</v>
      </c>
      <c r="M4626">
        <v>5</v>
      </c>
      <c r="N4626">
        <v>0.05</v>
      </c>
      <c r="O4626">
        <v>585.91999999999996</v>
      </c>
      <c r="P4626">
        <v>1065.3</v>
      </c>
      <c r="Q4626">
        <f>Table1[[#This Row],[OrderQuantity]]*Table1[[#This Row],[UnitPrice]]</f>
        <v>5326.5</v>
      </c>
      <c r="R4626">
        <f>Table1[[#This Row],[OrderQuantity]]*Table1[[#This Row],[UnitCost]]</f>
        <v>2929.6</v>
      </c>
      <c r="S4626">
        <f>Table1[[#This Row],[OrderQuantity]]*Table1[[#This Row],[UnitPrice]]*(1-Table1[[#This Row],[DiscountApplied]]) - (Table1[[#This Row],[OrderQuantity]]*Table1[[#This Row],[UnitCost]])</f>
        <v>2130.5750000000003</v>
      </c>
      <c r="T4626">
        <f>DATEDIF(Table1[[#This Row],[ShipDate]],Table1[[#This Row],[DeliveryDate]],"d")</f>
        <v>6</v>
      </c>
      <c r="U4626" t="str">
        <f t="shared" si="145"/>
        <v>On Time</v>
      </c>
    </row>
    <row r="4627" spans="1:21" x14ac:dyDescent="0.3">
      <c r="A4627" t="str">
        <f t="shared" si="144"/>
        <v>SO-004726</v>
      </c>
      <c r="B4627" t="s">
        <v>4</v>
      </c>
      <c r="C4627" t="s">
        <v>10</v>
      </c>
      <c r="D4627" s="1">
        <v>43700</v>
      </c>
      <c r="E4627" s="1">
        <v>43801</v>
      </c>
      <c r="F4627" s="1">
        <v>43828</v>
      </c>
      <c r="G4627" s="1">
        <v>43832</v>
      </c>
      <c r="H4627" t="s">
        <v>54</v>
      </c>
      <c r="I4627">
        <v>18</v>
      </c>
      <c r="J4627">
        <v>38</v>
      </c>
      <c r="K4627">
        <v>169</v>
      </c>
      <c r="L4627">
        <v>18</v>
      </c>
      <c r="M4627">
        <v>1</v>
      </c>
      <c r="N4627">
        <v>0.05</v>
      </c>
      <c r="O4627">
        <v>1884.44</v>
      </c>
      <c r="P4627">
        <v>2298.1</v>
      </c>
      <c r="Q4627">
        <f>Table1[[#This Row],[OrderQuantity]]*Table1[[#This Row],[UnitPrice]]</f>
        <v>2298.1</v>
      </c>
      <c r="R4627">
        <f>Table1[[#This Row],[OrderQuantity]]*Table1[[#This Row],[UnitCost]]</f>
        <v>1884.44</v>
      </c>
      <c r="S4627">
        <f>Table1[[#This Row],[OrderQuantity]]*Table1[[#This Row],[UnitPrice]]*(1-Table1[[#This Row],[DiscountApplied]]) - (Table1[[#This Row],[OrderQuantity]]*Table1[[#This Row],[UnitCost]])</f>
        <v>298.75499999999965</v>
      </c>
      <c r="T4627">
        <f>DATEDIF(Table1[[#This Row],[ShipDate]],Table1[[#This Row],[DeliveryDate]],"d")</f>
        <v>4</v>
      </c>
      <c r="U4627" t="str">
        <f t="shared" si="145"/>
        <v>On Time</v>
      </c>
    </row>
    <row r="4628" spans="1:21" x14ac:dyDescent="0.3">
      <c r="A4628" t="str">
        <f t="shared" si="144"/>
        <v>SO-004727</v>
      </c>
      <c r="B4628" t="s">
        <v>5</v>
      </c>
      <c r="C4628" t="s">
        <v>13</v>
      </c>
      <c r="D4628" s="1">
        <v>43700</v>
      </c>
      <c r="E4628" s="1">
        <v>43801</v>
      </c>
      <c r="F4628" s="1">
        <v>43825</v>
      </c>
      <c r="G4628" s="1">
        <v>43828</v>
      </c>
      <c r="H4628" t="s">
        <v>54</v>
      </c>
      <c r="I4628">
        <v>27</v>
      </c>
      <c r="J4628">
        <v>5</v>
      </c>
      <c r="K4628">
        <v>8</v>
      </c>
      <c r="L4628">
        <v>7</v>
      </c>
      <c r="M4628">
        <v>2</v>
      </c>
      <c r="N4628">
        <v>0.1</v>
      </c>
      <c r="O4628">
        <v>1997.94</v>
      </c>
      <c r="P4628">
        <v>2814</v>
      </c>
      <c r="Q4628">
        <f>Table1[[#This Row],[OrderQuantity]]*Table1[[#This Row],[UnitPrice]]</f>
        <v>5628</v>
      </c>
      <c r="R4628">
        <f>Table1[[#This Row],[OrderQuantity]]*Table1[[#This Row],[UnitCost]]</f>
        <v>3995.88</v>
      </c>
      <c r="S4628">
        <f>Table1[[#This Row],[OrderQuantity]]*Table1[[#This Row],[UnitPrice]]*(1-Table1[[#This Row],[DiscountApplied]]) - (Table1[[#This Row],[OrderQuantity]]*Table1[[#This Row],[UnitCost]])</f>
        <v>1069.3199999999997</v>
      </c>
      <c r="T4628">
        <f>DATEDIF(Table1[[#This Row],[ShipDate]],Table1[[#This Row],[DeliveryDate]],"d")</f>
        <v>3</v>
      </c>
      <c r="U4628" t="str">
        <f t="shared" si="145"/>
        <v>On Time</v>
      </c>
    </row>
    <row r="4629" spans="1:21" x14ac:dyDescent="0.3">
      <c r="A4629" t="str">
        <f t="shared" si="144"/>
        <v>SO-004728</v>
      </c>
      <c r="B4629" t="s">
        <v>3</v>
      </c>
      <c r="C4629" t="s">
        <v>10</v>
      </c>
      <c r="D4629" s="1">
        <v>43700</v>
      </c>
      <c r="E4629" s="1">
        <v>43801</v>
      </c>
      <c r="F4629" s="1">
        <v>43819</v>
      </c>
      <c r="G4629" s="1">
        <v>43827</v>
      </c>
      <c r="H4629" t="s">
        <v>54</v>
      </c>
      <c r="I4629">
        <v>10</v>
      </c>
      <c r="J4629">
        <v>42</v>
      </c>
      <c r="K4629">
        <v>112</v>
      </c>
      <c r="L4629">
        <v>19</v>
      </c>
      <c r="M4629">
        <v>7</v>
      </c>
      <c r="N4629">
        <v>0.2</v>
      </c>
      <c r="O4629">
        <v>760.85</v>
      </c>
      <c r="P4629">
        <v>1118.9000000000001</v>
      </c>
      <c r="Q4629">
        <f>Table1[[#This Row],[OrderQuantity]]*Table1[[#This Row],[UnitPrice]]</f>
        <v>7832.3000000000011</v>
      </c>
      <c r="R4629">
        <f>Table1[[#This Row],[OrderQuantity]]*Table1[[#This Row],[UnitCost]]</f>
        <v>5325.95</v>
      </c>
      <c r="S4629">
        <f>Table1[[#This Row],[OrderQuantity]]*Table1[[#This Row],[UnitPrice]]*(1-Table1[[#This Row],[DiscountApplied]]) - (Table1[[#This Row],[OrderQuantity]]*Table1[[#This Row],[UnitCost]])</f>
        <v>939.89000000000124</v>
      </c>
      <c r="T4629">
        <f>DATEDIF(Table1[[#This Row],[ShipDate]],Table1[[#This Row],[DeliveryDate]],"d")</f>
        <v>8</v>
      </c>
      <c r="U4629" t="str">
        <f t="shared" si="145"/>
        <v>Late</v>
      </c>
    </row>
    <row r="4630" spans="1:21" x14ac:dyDescent="0.3">
      <c r="A4630" t="str">
        <f t="shared" si="144"/>
        <v>SO-004729</v>
      </c>
      <c r="B4630" t="s">
        <v>4</v>
      </c>
      <c r="C4630" t="s">
        <v>9</v>
      </c>
      <c r="D4630" s="1">
        <v>43700</v>
      </c>
      <c r="E4630" s="1">
        <v>43801</v>
      </c>
      <c r="F4630" s="1">
        <v>43824</v>
      </c>
      <c r="G4630" s="1">
        <v>43831</v>
      </c>
      <c r="H4630" t="s">
        <v>54</v>
      </c>
      <c r="I4630">
        <v>15</v>
      </c>
      <c r="J4630">
        <v>30</v>
      </c>
      <c r="K4630">
        <v>87</v>
      </c>
      <c r="L4630">
        <v>44</v>
      </c>
      <c r="M4630">
        <v>4</v>
      </c>
      <c r="N4630">
        <v>0.4</v>
      </c>
      <c r="O4630">
        <v>472.48</v>
      </c>
      <c r="P4630">
        <v>1098.8</v>
      </c>
      <c r="Q4630">
        <f>Table1[[#This Row],[OrderQuantity]]*Table1[[#This Row],[UnitPrice]]</f>
        <v>4395.2</v>
      </c>
      <c r="R4630">
        <f>Table1[[#This Row],[OrderQuantity]]*Table1[[#This Row],[UnitCost]]</f>
        <v>1889.92</v>
      </c>
      <c r="S4630">
        <f>Table1[[#This Row],[OrderQuantity]]*Table1[[#This Row],[UnitPrice]]*(1-Table1[[#This Row],[DiscountApplied]]) - (Table1[[#This Row],[OrderQuantity]]*Table1[[#This Row],[UnitCost]])</f>
        <v>747.19999999999982</v>
      </c>
      <c r="T4630">
        <f>DATEDIF(Table1[[#This Row],[ShipDate]],Table1[[#This Row],[DeliveryDate]],"d")</f>
        <v>7</v>
      </c>
      <c r="U4630" t="str">
        <f t="shared" si="145"/>
        <v>On Time</v>
      </c>
    </row>
    <row r="4631" spans="1:21" x14ac:dyDescent="0.3">
      <c r="A4631" t="str">
        <f t="shared" si="144"/>
        <v>SO-004730</v>
      </c>
      <c r="B4631" t="s">
        <v>2</v>
      </c>
      <c r="C4631" t="s">
        <v>13</v>
      </c>
      <c r="D4631" s="1">
        <v>43700</v>
      </c>
      <c r="E4631" s="1">
        <v>43801</v>
      </c>
      <c r="F4631" s="1">
        <v>43814</v>
      </c>
      <c r="G4631" s="1">
        <v>43823</v>
      </c>
      <c r="H4631" t="s">
        <v>54</v>
      </c>
      <c r="I4631">
        <v>21</v>
      </c>
      <c r="J4631">
        <v>45</v>
      </c>
      <c r="K4631">
        <v>17</v>
      </c>
      <c r="L4631">
        <v>29</v>
      </c>
      <c r="M4631">
        <v>8</v>
      </c>
      <c r="N4631">
        <v>0.08</v>
      </c>
      <c r="O4631">
        <v>760.92</v>
      </c>
      <c r="P4631">
        <v>1855.9</v>
      </c>
      <c r="Q4631">
        <f>Table1[[#This Row],[OrderQuantity]]*Table1[[#This Row],[UnitPrice]]</f>
        <v>14847.2</v>
      </c>
      <c r="R4631">
        <f>Table1[[#This Row],[OrderQuantity]]*Table1[[#This Row],[UnitCost]]</f>
        <v>6087.36</v>
      </c>
      <c r="S4631">
        <f>Table1[[#This Row],[OrderQuantity]]*Table1[[#This Row],[UnitPrice]]*(1-Table1[[#This Row],[DiscountApplied]]) - (Table1[[#This Row],[OrderQuantity]]*Table1[[#This Row],[UnitCost]])</f>
        <v>7572.0640000000012</v>
      </c>
      <c r="T4631">
        <f>DATEDIF(Table1[[#This Row],[ShipDate]],Table1[[#This Row],[DeliveryDate]],"d")</f>
        <v>9</v>
      </c>
      <c r="U4631" t="str">
        <f t="shared" si="145"/>
        <v>Late</v>
      </c>
    </row>
    <row r="4632" spans="1:21" x14ac:dyDescent="0.3">
      <c r="A4632" t="str">
        <f t="shared" si="144"/>
        <v>SO-004731</v>
      </c>
      <c r="B4632" t="s">
        <v>4</v>
      </c>
      <c r="C4632" t="s">
        <v>13</v>
      </c>
      <c r="D4632" s="1">
        <v>43700</v>
      </c>
      <c r="E4632" s="1">
        <v>43801</v>
      </c>
      <c r="F4632" s="1">
        <v>43829</v>
      </c>
      <c r="G4632" s="1">
        <v>43839</v>
      </c>
      <c r="H4632" t="s">
        <v>54</v>
      </c>
      <c r="I4632">
        <v>19</v>
      </c>
      <c r="J4632">
        <v>47</v>
      </c>
      <c r="K4632">
        <v>2</v>
      </c>
      <c r="L4632">
        <v>3</v>
      </c>
      <c r="M4632">
        <v>7</v>
      </c>
      <c r="N4632">
        <v>0.05</v>
      </c>
      <c r="O4632">
        <v>1696.84</v>
      </c>
      <c r="P4632">
        <v>2532.6</v>
      </c>
      <c r="Q4632">
        <f>Table1[[#This Row],[OrderQuantity]]*Table1[[#This Row],[UnitPrice]]</f>
        <v>17728.2</v>
      </c>
      <c r="R4632">
        <f>Table1[[#This Row],[OrderQuantity]]*Table1[[#This Row],[UnitCost]]</f>
        <v>11877.88</v>
      </c>
      <c r="S4632">
        <f>Table1[[#This Row],[OrderQuantity]]*Table1[[#This Row],[UnitPrice]]*(1-Table1[[#This Row],[DiscountApplied]]) - (Table1[[#This Row],[OrderQuantity]]*Table1[[#This Row],[UnitCost]])</f>
        <v>4963.9100000000017</v>
      </c>
      <c r="T4632">
        <f>DATEDIF(Table1[[#This Row],[ShipDate]],Table1[[#This Row],[DeliveryDate]],"d")</f>
        <v>10</v>
      </c>
      <c r="U4632" t="str">
        <f t="shared" si="145"/>
        <v>Late</v>
      </c>
    </row>
    <row r="4633" spans="1:21" x14ac:dyDescent="0.3">
      <c r="A4633" t="str">
        <f t="shared" si="144"/>
        <v>SO-004732</v>
      </c>
      <c r="B4633" t="s">
        <v>3</v>
      </c>
      <c r="C4633" t="s">
        <v>10</v>
      </c>
      <c r="D4633" s="1">
        <v>43700</v>
      </c>
      <c r="E4633" s="1">
        <v>43801</v>
      </c>
      <c r="F4633" s="1">
        <v>43812</v>
      </c>
      <c r="G4633" s="1">
        <v>43818</v>
      </c>
      <c r="H4633" t="s">
        <v>54</v>
      </c>
      <c r="I4633">
        <v>11</v>
      </c>
      <c r="J4633">
        <v>43</v>
      </c>
      <c r="K4633">
        <v>145</v>
      </c>
      <c r="L4633">
        <v>40</v>
      </c>
      <c r="M4633">
        <v>6</v>
      </c>
      <c r="N4633">
        <v>0.1</v>
      </c>
      <c r="O4633">
        <v>737</v>
      </c>
      <c r="P4633">
        <v>1340</v>
      </c>
      <c r="Q4633">
        <f>Table1[[#This Row],[OrderQuantity]]*Table1[[#This Row],[UnitPrice]]</f>
        <v>8040</v>
      </c>
      <c r="R4633">
        <f>Table1[[#This Row],[OrderQuantity]]*Table1[[#This Row],[UnitCost]]</f>
        <v>4422</v>
      </c>
      <c r="S4633">
        <f>Table1[[#This Row],[OrderQuantity]]*Table1[[#This Row],[UnitPrice]]*(1-Table1[[#This Row],[DiscountApplied]]) - (Table1[[#This Row],[OrderQuantity]]*Table1[[#This Row],[UnitCost]])</f>
        <v>2814</v>
      </c>
      <c r="T4633">
        <f>DATEDIF(Table1[[#This Row],[ShipDate]],Table1[[#This Row],[DeliveryDate]],"d")</f>
        <v>6</v>
      </c>
      <c r="U4633" t="str">
        <f t="shared" si="145"/>
        <v>On Time</v>
      </c>
    </row>
    <row r="4634" spans="1:21" x14ac:dyDescent="0.3">
      <c r="A4634" t="str">
        <f t="shared" si="144"/>
        <v>SO-004733</v>
      </c>
      <c r="B4634" t="s">
        <v>3</v>
      </c>
      <c r="C4634" t="s">
        <v>13</v>
      </c>
      <c r="D4634" s="1">
        <v>43700</v>
      </c>
      <c r="E4634" s="1">
        <v>43802</v>
      </c>
      <c r="F4634" s="1">
        <v>43827</v>
      </c>
      <c r="G4634" s="1">
        <v>43831</v>
      </c>
      <c r="H4634" t="s">
        <v>54</v>
      </c>
      <c r="I4634">
        <v>6</v>
      </c>
      <c r="J4634">
        <v>9</v>
      </c>
      <c r="K4634">
        <v>35</v>
      </c>
      <c r="L4634">
        <v>4</v>
      </c>
      <c r="M4634">
        <v>4</v>
      </c>
      <c r="N4634">
        <v>0.15</v>
      </c>
      <c r="O4634">
        <v>1382.88</v>
      </c>
      <c r="P4634">
        <v>1728.6</v>
      </c>
      <c r="Q4634">
        <f>Table1[[#This Row],[OrderQuantity]]*Table1[[#This Row],[UnitPrice]]</f>
        <v>6914.4</v>
      </c>
      <c r="R4634">
        <f>Table1[[#This Row],[OrderQuantity]]*Table1[[#This Row],[UnitCost]]</f>
        <v>5531.52</v>
      </c>
      <c r="S4634">
        <f>Table1[[#This Row],[OrderQuantity]]*Table1[[#This Row],[UnitPrice]]*(1-Table1[[#This Row],[DiscountApplied]]) - (Table1[[#This Row],[OrderQuantity]]*Table1[[#This Row],[UnitCost]])</f>
        <v>345.71999999999935</v>
      </c>
      <c r="T4634">
        <f>DATEDIF(Table1[[#This Row],[ShipDate]],Table1[[#This Row],[DeliveryDate]],"d")</f>
        <v>4</v>
      </c>
      <c r="U4634" t="str">
        <f t="shared" si="145"/>
        <v>On Time</v>
      </c>
    </row>
    <row r="4635" spans="1:21" x14ac:dyDescent="0.3">
      <c r="A4635" t="str">
        <f t="shared" si="144"/>
        <v>SO-004734</v>
      </c>
      <c r="B4635" t="s">
        <v>3</v>
      </c>
      <c r="C4635" t="s">
        <v>10</v>
      </c>
      <c r="D4635" s="1">
        <v>43700</v>
      </c>
      <c r="E4635" s="1">
        <v>43802</v>
      </c>
      <c r="F4635" s="1">
        <v>43830</v>
      </c>
      <c r="G4635" s="1">
        <v>43838</v>
      </c>
      <c r="H4635" t="s">
        <v>54</v>
      </c>
      <c r="I4635">
        <v>10</v>
      </c>
      <c r="J4635">
        <v>23</v>
      </c>
      <c r="K4635">
        <v>122</v>
      </c>
      <c r="L4635">
        <v>42</v>
      </c>
      <c r="M4635">
        <v>8</v>
      </c>
      <c r="N4635">
        <v>0.05</v>
      </c>
      <c r="O4635">
        <v>486.42</v>
      </c>
      <c r="P4635">
        <v>1105.5</v>
      </c>
      <c r="Q4635">
        <f>Table1[[#This Row],[OrderQuantity]]*Table1[[#This Row],[UnitPrice]]</f>
        <v>8844</v>
      </c>
      <c r="R4635">
        <f>Table1[[#This Row],[OrderQuantity]]*Table1[[#This Row],[UnitCost]]</f>
        <v>3891.36</v>
      </c>
      <c r="S4635">
        <f>Table1[[#This Row],[OrderQuantity]]*Table1[[#This Row],[UnitPrice]]*(1-Table1[[#This Row],[DiscountApplied]]) - (Table1[[#This Row],[OrderQuantity]]*Table1[[#This Row],[UnitCost]])</f>
        <v>4510.4399999999987</v>
      </c>
      <c r="T4635">
        <f>DATEDIF(Table1[[#This Row],[ShipDate]],Table1[[#This Row],[DeliveryDate]],"d")</f>
        <v>8</v>
      </c>
      <c r="U4635" t="str">
        <f t="shared" si="145"/>
        <v>Late</v>
      </c>
    </row>
    <row r="4636" spans="1:21" x14ac:dyDescent="0.3">
      <c r="A4636" t="str">
        <f t="shared" si="144"/>
        <v>SO-004735</v>
      </c>
      <c r="B4636" t="s">
        <v>5</v>
      </c>
      <c r="C4636" t="s">
        <v>11</v>
      </c>
      <c r="D4636" s="1">
        <v>43700</v>
      </c>
      <c r="E4636" s="1">
        <v>43802</v>
      </c>
      <c r="F4636" s="1">
        <v>43805</v>
      </c>
      <c r="G4636" s="1">
        <v>43810</v>
      </c>
      <c r="H4636" t="s">
        <v>54</v>
      </c>
      <c r="I4636">
        <v>25</v>
      </c>
      <c r="J4636">
        <v>29</v>
      </c>
      <c r="K4636">
        <v>296</v>
      </c>
      <c r="L4636">
        <v>23</v>
      </c>
      <c r="M4636">
        <v>8</v>
      </c>
      <c r="N4636">
        <v>0.08</v>
      </c>
      <c r="O4636">
        <v>485.01</v>
      </c>
      <c r="P4636">
        <v>850.9</v>
      </c>
      <c r="Q4636">
        <f>Table1[[#This Row],[OrderQuantity]]*Table1[[#This Row],[UnitPrice]]</f>
        <v>6807.2</v>
      </c>
      <c r="R4636">
        <f>Table1[[#This Row],[OrderQuantity]]*Table1[[#This Row],[UnitCost]]</f>
        <v>3880.08</v>
      </c>
      <c r="S4636">
        <f>Table1[[#This Row],[OrderQuantity]]*Table1[[#This Row],[UnitPrice]]*(1-Table1[[#This Row],[DiscountApplied]]) - (Table1[[#This Row],[OrderQuantity]]*Table1[[#This Row],[UnitCost]])</f>
        <v>2382.5439999999999</v>
      </c>
      <c r="T4636">
        <f>DATEDIF(Table1[[#This Row],[ShipDate]],Table1[[#This Row],[DeliveryDate]],"d")</f>
        <v>5</v>
      </c>
      <c r="U4636" t="str">
        <f t="shared" si="145"/>
        <v>On Time</v>
      </c>
    </row>
    <row r="4637" spans="1:21" x14ac:dyDescent="0.3">
      <c r="A4637" t="str">
        <f t="shared" si="144"/>
        <v>SO-004736</v>
      </c>
      <c r="B4637" t="s">
        <v>4</v>
      </c>
      <c r="C4637" t="s">
        <v>10</v>
      </c>
      <c r="D4637" s="1">
        <v>43700</v>
      </c>
      <c r="E4637" s="1">
        <v>43802</v>
      </c>
      <c r="F4637" s="1">
        <v>43824</v>
      </c>
      <c r="G4637" s="1">
        <v>43825</v>
      </c>
      <c r="H4637" t="s">
        <v>54</v>
      </c>
      <c r="I4637">
        <v>17</v>
      </c>
      <c r="J4637">
        <v>11</v>
      </c>
      <c r="K4637">
        <v>95</v>
      </c>
      <c r="L4637">
        <v>11</v>
      </c>
      <c r="M4637">
        <v>1</v>
      </c>
      <c r="N4637">
        <v>0.4</v>
      </c>
      <c r="O4637">
        <v>3020.09</v>
      </c>
      <c r="P4637">
        <v>5118.8</v>
      </c>
      <c r="Q4637">
        <f>Table1[[#This Row],[OrderQuantity]]*Table1[[#This Row],[UnitPrice]]</f>
        <v>5118.8</v>
      </c>
      <c r="R4637">
        <f>Table1[[#This Row],[OrderQuantity]]*Table1[[#This Row],[UnitCost]]</f>
        <v>3020.09</v>
      </c>
      <c r="S4637">
        <f>Table1[[#This Row],[OrderQuantity]]*Table1[[#This Row],[UnitPrice]]*(1-Table1[[#This Row],[DiscountApplied]]) - (Table1[[#This Row],[OrderQuantity]]*Table1[[#This Row],[UnitCost]])</f>
        <v>51.190000000000055</v>
      </c>
      <c r="T4637">
        <f>DATEDIF(Table1[[#This Row],[ShipDate]],Table1[[#This Row],[DeliveryDate]],"d")</f>
        <v>1</v>
      </c>
      <c r="U4637" t="str">
        <f t="shared" si="145"/>
        <v>On Time</v>
      </c>
    </row>
    <row r="4638" spans="1:21" x14ac:dyDescent="0.3">
      <c r="A4638" t="str">
        <f t="shared" si="144"/>
        <v>SO-004737</v>
      </c>
      <c r="B4638" t="s">
        <v>5</v>
      </c>
      <c r="C4638" t="s">
        <v>8</v>
      </c>
      <c r="D4638" s="1">
        <v>43700</v>
      </c>
      <c r="E4638" s="1">
        <v>43802</v>
      </c>
      <c r="F4638" s="1">
        <v>43806</v>
      </c>
      <c r="G4638" s="1">
        <v>43811</v>
      </c>
      <c r="H4638" t="s">
        <v>54</v>
      </c>
      <c r="I4638">
        <v>28</v>
      </c>
      <c r="J4638">
        <v>25</v>
      </c>
      <c r="K4638">
        <v>355</v>
      </c>
      <c r="L4638">
        <v>14</v>
      </c>
      <c r="M4638">
        <v>4</v>
      </c>
      <c r="N4638">
        <v>0.4</v>
      </c>
      <c r="O4638">
        <v>1460.47</v>
      </c>
      <c r="P4638">
        <v>2318.1999999999998</v>
      </c>
      <c r="Q4638">
        <f>Table1[[#This Row],[OrderQuantity]]*Table1[[#This Row],[UnitPrice]]</f>
        <v>9272.7999999999993</v>
      </c>
      <c r="R4638">
        <f>Table1[[#This Row],[OrderQuantity]]*Table1[[#This Row],[UnitCost]]</f>
        <v>5841.88</v>
      </c>
      <c r="S4638">
        <f>Table1[[#This Row],[OrderQuantity]]*Table1[[#This Row],[UnitPrice]]*(1-Table1[[#This Row],[DiscountApplied]]) - (Table1[[#This Row],[OrderQuantity]]*Table1[[#This Row],[UnitCost]])</f>
        <v>-278.20000000000073</v>
      </c>
      <c r="T4638">
        <f>DATEDIF(Table1[[#This Row],[ShipDate]],Table1[[#This Row],[DeliveryDate]],"d")</f>
        <v>5</v>
      </c>
      <c r="U4638" t="str">
        <f t="shared" si="145"/>
        <v>On Time</v>
      </c>
    </row>
    <row r="4639" spans="1:21" x14ac:dyDescent="0.3">
      <c r="A4639" t="str">
        <f t="shared" si="144"/>
        <v>SO-004738</v>
      </c>
      <c r="B4639" t="s">
        <v>5</v>
      </c>
      <c r="C4639" t="s">
        <v>12</v>
      </c>
      <c r="D4639" s="1">
        <v>43700</v>
      </c>
      <c r="E4639" s="1">
        <v>43802</v>
      </c>
      <c r="F4639" s="1">
        <v>43811</v>
      </c>
      <c r="G4639" s="1">
        <v>43819</v>
      </c>
      <c r="H4639" t="s">
        <v>54</v>
      </c>
      <c r="I4639">
        <v>28</v>
      </c>
      <c r="J4639">
        <v>30</v>
      </c>
      <c r="K4639">
        <v>212</v>
      </c>
      <c r="L4639">
        <v>21</v>
      </c>
      <c r="M4639">
        <v>3</v>
      </c>
      <c r="N4639">
        <v>0.08</v>
      </c>
      <c r="O4639">
        <v>644.88</v>
      </c>
      <c r="P4639">
        <v>837.5</v>
      </c>
      <c r="Q4639">
        <f>Table1[[#This Row],[OrderQuantity]]*Table1[[#This Row],[UnitPrice]]</f>
        <v>2512.5</v>
      </c>
      <c r="R4639">
        <f>Table1[[#This Row],[OrderQuantity]]*Table1[[#This Row],[UnitCost]]</f>
        <v>1934.6399999999999</v>
      </c>
      <c r="S4639">
        <f>Table1[[#This Row],[OrderQuantity]]*Table1[[#This Row],[UnitPrice]]*(1-Table1[[#This Row],[DiscountApplied]]) - (Table1[[#This Row],[OrderQuantity]]*Table1[[#This Row],[UnitCost]])</f>
        <v>376.86000000000013</v>
      </c>
      <c r="T4639">
        <f>DATEDIF(Table1[[#This Row],[ShipDate]],Table1[[#This Row],[DeliveryDate]],"d")</f>
        <v>8</v>
      </c>
      <c r="U4639" t="str">
        <f t="shared" si="145"/>
        <v>Late</v>
      </c>
    </row>
    <row r="4640" spans="1:21" x14ac:dyDescent="0.3">
      <c r="A4640" t="str">
        <f t="shared" si="144"/>
        <v>SO-004739</v>
      </c>
      <c r="B4640" t="s">
        <v>4</v>
      </c>
      <c r="C4640" t="s">
        <v>11</v>
      </c>
      <c r="D4640" s="1">
        <v>43700</v>
      </c>
      <c r="E4640" s="1">
        <v>43802</v>
      </c>
      <c r="F4640" s="1">
        <v>43816</v>
      </c>
      <c r="G4640" s="1">
        <v>43821</v>
      </c>
      <c r="H4640" t="s">
        <v>54</v>
      </c>
      <c r="I4640">
        <v>13</v>
      </c>
      <c r="J4640">
        <v>5</v>
      </c>
      <c r="K4640">
        <v>265</v>
      </c>
      <c r="L4640">
        <v>19</v>
      </c>
      <c r="M4640">
        <v>8</v>
      </c>
      <c r="N4640">
        <v>0.4</v>
      </c>
      <c r="O4640">
        <v>1337.72</v>
      </c>
      <c r="P4640">
        <v>1996.6</v>
      </c>
      <c r="Q4640">
        <f>Table1[[#This Row],[OrderQuantity]]*Table1[[#This Row],[UnitPrice]]</f>
        <v>15972.8</v>
      </c>
      <c r="R4640">
        <f>Table1[[#This Row],[OrderQuantity]]*Table1[[#This Row],[UnitCost]]</f>
        <v>10701.76</v>
      </c>
      <c r="S4640">
        <f>Table1[[#This Row],[OrderQuantity]]*Table1[[#This Row],[UnitPrice]]*(1-Table1[[#This Row],[DiscountApplied]]) - (Table1[[#This Row],[OrderQuantity]]*Table1[[#This Row],[UnitCost]])</f>
        <v>-1118.0800000000017</v>
      </c>
      <c r="T4640">
        <f>DATEDIF(Table1[[#This Row],[ShipDate]],Table1[[#This Row],[DeliveryDate]],"d")</f>
        <v>5</v>
      </c>
      <c r="U4640" t="str">
        <f t="shared" si="145"/>
        <v>On Time</v>
      </c>
    </row>
    <row r="4641" spans="1:21" x14ac:dyDescent="0.3">
      <c r="A4641" t="str">
        <f t="shared" si="144"/>
        <v>SO-004740</v>
      </c>
      <c r="B4641" t="s">
        <v>2</v>
      </c>
      <c r="C4641" t="s">
        <v>11</v>
      </c>
      <c r="D4641" s="1">
        <v>43700</v>
      </c>
      <c r="E4641" s="1">
        <v>43802</v>
      </c>
      <c r="F4641" s="1">
        <v>43830</v>
      </c>
      <c r="G4641" s="1">
        <v>43839</v>
      </c>
      <c r="H4641" t="s">
        <v>54</v>
      </c>
      <c r="I4641">
        <v>21</v>
      </c>
      <c r="J4641">
        <v>1</v>
      </c>
      <c r="K4641">
        <v>298</v>
      </c>
      <c r="L4641">
        <v>5</v>
      </c>
      <c r="M4641">
        <v>7</v>
      </c>
      <c r="N4641">
        <v>0.3</v>
      </c>
      <c r="O4641">
        <v>3004.95</v>
      </c>
      <c r="P4641">
        <v>4006.6</v>
      </c>
      <c r="Q4641">
        <f>Table1[[#This Row],[OrderQuantity]]*Table1[[#This Row],[UnitPrice]]</f>
        <v>28046.2</v>
      </c>
      <c r="R4641">
        <f>Table1[[#This Row],[OrderQuantity]]*Table1[[#This Row],[UnitCost]]</f>
        <v>21034.649999999998</v>
      </c>
      <c r="S4641">
        <f>Table1[[#This Row],[OrderQuantity]]*Table1[[#This Row],[UnitPrice]]*(1-Table1[[#This Row],[DiscountApplied]]) - (Table1[[#This Row],[OrderQuantity]]*Table1[[#This Row],[UnitCost]])</f>
        <v>-1402.3099999999977</v>
      </c>
      <c r="T4641">
        <f>DATEDIF(Table1[[#This Row],[ShipDate]],Table1[[#This Row],[DeliveryDate]],"d")</f>
        <v>9</v>
      </c>
      <c r="U4641" t="str">
        <f t="shared" si="145"/>
        <v>Late</v>
      </c>
    </row>
    <row r="4642" spans="1:21" x14ac:dyDescent="0.3">
      <c r="A4642" t="str">
        <f t="shared" si="144"/>
        <v>SO-004741</v>
      </c>
      <c r="B4642" t="s">
        <v>3</v>
      </c>
      <c r="C4642" t="s">
        <v>12</v>
      </c>
      <c r="D4642" s="1">
        <v>43700</v>
      </c>
      <c r="E4642" s="1">
        <v>43803</v>
      </c>
      <c r="F4642" s="1">
        <v>43813</v>
      </c>
      <c r="G4642" s="1">
        <v>43821</v>
      </c>
      <c r="H4642" t="s">
        <v>54</v>
      </c>
      <c r="I4642">
        <v>12</v>
      </c>
      <c r="J4642">
        <v>13</v>
      </c>
      <c r="K4642">
        <v>243</v>
      </c>
      <c r="L4642">
        <v>6</v>
      </c>
      <c r="M4642">
        <v>2</v>
      </c>
      <c r="N4642">
        <v>0.05</v>
      </c>
      <c r="O4642">
        <v>683.74</v>
      </c>
      <c r="P4642">
        <v>1051.9000000000001</v>
      </c>
      <c r="Q4642">
        <f>Table1[[#This Row],[OrderQuantity]]*Table1[[#This Row],[UnitPrice]]</f>
        <v>2103.8000000000002</v>
      </c>
      <c r="R4642">
        <f>Table1[[#This Row],[OrderQuantity]]*Table1[[#This Row],[UnitCost]]</f>
        <v>1367.48</v>
      </c>
      <c r="S4642">
        <f>Table1[[#This Row],[OrderQuantity]]*Table1[[#This Row],[UnitPrice]]*(1-Table1[[#This Row],[DiscountApplied]]) - (Table1[[#This Row],[OrderQuantity]]*Table1[[#This Row],[UnitCost]])</f>
        <v>631.13000000000011</v>
      </c>
      <c r="T4642">
        <f>DATEDIF(Table1[[#This Row],[ShipDate]],Table1[[#This Row],[DeliveryDate]],"d")</f>
        <v>8</v>
      </c>
      <c r="U4642" t="str">
        <f t="shared" si="145"/>
        <v>Late</v>
      </c>
    </row>
    <row r="4643" spans="1:21" x14ac:dyDescent="0.3">
      <c r="A4643" t="str">
        <f t="shared" si="144"/>
        <v>SO-004742</v>
      </c>
      <c r="B4643" t="s">
        <v>3</v>
      </c>
      <c r="C4643" t="s">
        <v>12</v>
      </c>
      <c r="D4643" s="1">
        <v>43700</v>
      </c>
      <c r="E4643" s="1">
        <v>43803</v>
      </c>
      <c r="F4643" s="1">
        <v>43806</v>
      </c>
      <c r="G4643" s="1">
        <v>43810</v>
      </c>
      <c r="H4643" t="s">
        <v>54</v>
      </c>
      <c r="I4643">
        <v>11</v>
      </c>
      <c r="J4643">
        <v>1</v>
      </c>
      <c r="K4643">
        <v>250</v>
      </c>
      <c r="L4643">
        <v>38</v>
      </c>
      <c r="M4643">
        <v>1</v>
      </c>
      <c r="N4643">
        <v>0.05</v>
      </c>
      <c r="O4643">
        <v>2525.63</v>
      </c>
      <c r="P4643">
        <v>3946.3</v>
      </c>
      <c r="Q4643">
        <f>Table1[[#This Row],[OrderQuantity]]*Table1[[#This Row],[UnitPrice]]</f>
        <v>3946.3</v>
      </c>
      <c r="R4643">
        <f>Table1[[#This Row],[OrderQuantity]]*Table1[[#This Row],[UnitCost]]</f>
        <v>2525.63</v>
      </c>
      <c r="S4643">
        <f>Table1[[#This Row],[OrderQuantity]]*Table1[[#This Row],[UnitPrice]]*(1-Table1[[#This Row],[DiscountApplied]]) - (Table1[[#This Row],[OrderQuantity]]*Table1[[#This Row],[UnitCost]])</f>
        <v>1223.355</v>
      </c>
      <c r="T4643">
        <f>DATEDIF(Table1[[#This Row],[ShipDate]],Table1[[#This Row],[DeliveryDate]],"d")</f>
        <v>4</v>
      </c>
      <c r="U4643" t="str">
        <f t="shared" si="145"/>
        <v>On Time</v>
      </c>
    </row>
    <row r="4644" spans="1:21" x14ac:dyDescent="0.3">
      <c r="A4644" t="str">
        <f t="shared" si="144"/>
        <v>SO-004743</v>
      </c>
      <c r="B4644" t="s">
        <v>4</v>
      </c>
      <c r="C4644" t="s">
        <v>13</v>
      </c>
      <c r="D4644" s="1">
        <v>43700</v>
      </c>
      <c r="E4644" s="1">
        <v>43803</v>
      </c>
      <c r="F4644" s="1">
        <v>43809</v>
      </c>
      <c r="G4644" s="1">
        <v>43810</v>
      </c>
      <c r="H4644" t="s">
        <v>54</v>
      </c>
      <c r="I4644">
        <v>13</v>
      </c>
      <c r="J4644">
        <v>3</v>
      </c>
      <c r="K4644">
        <v>41</v>
      </c>
      <c r="L4644">
        <v>46</v>
      </c>
      <c r="M4644">
        <v>5</v>
      </c>
      <c r="N4644">
        <v>0.4</v>
      </c>
      <c r="O4644">
        <v>472.75</v>
      </c>
      <c r="P4644">
        <v>984.9</v>
      </c>
      <c r="Q4644">
        <f>Table1[[#This Row],[OrderQuantity]]*Table1[[#This Row],[UnitPrice]]</f>
        <v>4924.5</v>
      </c>
      <c r="R4644">
        <f>Table1[[#This Row],[OrderQuantity]]*Table1[[#This Row],[UnitCost]]</f>
        <v>2363.75</v>
      </c>
      <c r="S4644">
        <f>Table1[[#This Row],[OrderQuantity]]*Table1[[#This Row],[UnitPrice]]*(1-Table1[[#This Row],[DiscountApplied]]) - (Table1[[#This Row],[OrderQuantity]]*Table1[[#This Row],[UnitCost]])</f>
        <v>590.94999999999982</v>
      </c>
      <c r="T4644">
        <f>DATEDIF(Table1[[#This Row],[ShipDate]],Table1[[#This Row],[DeliveryDate]],"d")</f>
        <v>1</v>
      </c>
      <c r="U4644" t="str">
        <f t="shared" si="145"/>
        <v>On Time</v>
      </c>
    </row>
    <row r="4645" spans="1:21" x14ac:dyDescent="0.3">
      <c r="A4645" t="str">
        <f t="shared" si="144"/>
        <v>SO-004744</v>
      </c>
      <c r="B4645" t="s">
        <v>4</v>
      </c>
      <c r="C4645" t="s">
        <v>11</v>
      </c>
      <c r="D4645" s="1">
        <v>43700</v>
      </c>
      <c r="E4645" s="1">
        <v>43803</v>
      </c>
      <c r="F4645" s="1">
        <v>43820</v>
      </c>
      <c r="G4645" s="1">
        <v>43830</v>
      </c>
      <c r="H4645" t="s">
        <v>54</v>
      </c>
      <c r="I4645">
        <v>13</v>
      </c>
      <c r="J4645">
        <v>43</v>
      </c>
      <c r="K4645">
        <v>289</v>
      </c>
      <c r="L4645">
        <v>24</v>
      </c>
      <c r="M4645">
        <v>8</v>
      </c>
      <c r="N4645">
        <v>0.08</v>
      </c>
      <c r="O4645">
        <v>1496.65</v>
      </c>
      <c r="P4645">
        <v>2934.6</v>
      </c>
      <c r="Q4645">
        <f>Table1[[#This Row],[OrderQuantity]]*Table1[[#This Row],[UnitPrice]]</f>
        <v>23476.799999999999</v>
      </c>
      <c r="R4645">
        <f>Table1[[#This Row],[OrderQuantity]]*Table1[[#This Row],[UnitCost]]</f>
        <v>11973.2</v>
      </c>
      <c r="S4645">
        <f>Table1[[#This Row],[OrderQuantity]]*Table1[[#This Row],[UnitPrice]]*(1-Table1[[#This Row],[DiscountApplied]]) - (Table1[[#This Row],[OrderQuantity]]*Table1[[#This Row],[UnitCost]])</f>
        <v>9625.4559999999983</v>
      </c>
      <c r="T4645">
        <f>DATEDIF(Table1[[#This Row],[ShipDate]],Table1[[#This Row],[DeliveryDate]],"d")</f>
        <v>10</v>
      </c>
      <c r="U4645" t="str">
        <f t="shared" si="145"/>
        <v>Late</v>
      </c>
    </row>
    <row r="4646" spans="1:21" x14ac:dyDescent="0.3">
      <c r="A4646" t="str">
        <f t="shared" si="144"/>
        <v>SO-004745</v>
      </c>
      <c r="B4646" t="s">
        <v>3</v>
      </c>
      <c r="C4646" t="s">
        <v>10</v>
      </c>
      <c r="D4646" s="1">
        <v>43700</v>
      </c>
      <c r="E4646" s="1">
        <v>43803</v>
      </c>
      <c r="F4646" s="1">
        <v>43806</v>
      </c>
      <c r="G4646" s="1">
        <v>43813</v>
      </c>
      <c r="H4646" t="s">
        <v>54</v>
      </c>
      <c r="I4646">
        <v>12</v>
      </c>
      <c r="J4646">
        <v>38</v>
      </c>
      <c r="K4646">
        <v>201</v>
      </c>
      <c r="L4646">
        <v>40</v>
      </c>
      <c r="M4646">
        <v>8</v>
      </c>
      <c r="N4646">
        <v>0.2</v>
      </c>
      <c r="O4646">
        <v>2925.15</v>
      </c>
      <c r="P4646">
        <v>3798.9</v>
      </c>
      <c r="Q4646">
        <f>Table1[[#This Row],[OrderQuantity]]*Table1[[#This Row],[UnitPrice]]</f>
        <v>30391.200000000001</v>
      </c>
      <c r="R4646">
        <f>Table1[[#This Row],[OrderQuantity]]*Table1[[#This Row],[UnitCost]]</f>
        <v>23401.200000000001</v>
      </c>
      <c r="S4646">
        <f>Table1[[#This Row],[OrderQuantity]]*Table1[[#This Row],[UnitPrice]]*(1-Table1[[#This Row],[DiscountApplied]]) - (Table1[[#This Row],[OrderQuantity]]*Table1[[#This Row],[UnitCost]])</f>
        <v>911.76000000000204</v>
      </c>
      <c r="T4646">
        <f>DATEDIF(Table1[[#This Row],[ShipDate]],Table1[[#This Row],[DeliveryDate]],"d")</f>
        <v>7</v>
      </c>
      <c r="U4646" t="str">
        <f t="shared" si="145"/>
        <v>On Time</v>
      </c>
    </row>
    <row r="4647" spans="1:21" x14ac:dyDescent="0.3">
      <c r="A4647" t="str">
        <f t="shared" si="144"/>
        <v>SO-004746</v>
      </c>
      <c r="B4647" t="s">
        <v>3</v>
      </c>
      <c r="C4647" t="s">
        <v>11</v>
      </c>
      <c r="D4647" s="1">
        <v>43700</v>
      </c>
      <c r="E4647" s="1">
        <v>43803</v>
      </c>
      <c r="F4647" s="1">
        <v>43805</v>
      </c>
      <c r="G4647" s="1">
        <v>43806</v>
      </c>
      <c r="H4647" t="s">
        <v>54</v>
      </c>
      <c r="I4647">
        <v>12</v>
      </c>
      <c r="J4647">
        <v>30</v>
      </c>
      <c r="K4647">
        <v>305</v>
      </c>
      <c r="L4647">
        <v>8</v>
      </c>
      <c r="M4647">
        <v>2</v>
      </c>
      <c r="N4647">
        <v>0.1</v>
      </c>
      <c r="O4647">
        <v>3055.2</v>
      </c>
      <c r="P4647">
        <v>3819</v>
      </c>
      <c r="Q4647">
        <f>Table1[[#This Row],[OrderQuantity]]*Table1[[#This Row],[UnitPrice]]</f>
        <v>7638</v>
      </c>
      <c r="R4647">
        <f>Table1[[#This Row],[OrderQuantity]]*Table1[[#This Row],[UnitCost]]</f>
        <v>6110.4</v>
      </c>
      <c r="S4647">
        <f>Table1[[#This Row],[OrderQuantity]]*Table1[[#This Row],[UnitPrice]]*(1-Table1[[#This Row],[DiscountApplied]]) - (Table1[[#This Row],[OrderQuantity]]*Table1[[#This Row],[UnitCost]])</f>
        <v>763.80000000000018</v>
      </c>
      <c r="T4647">
        <f>DATEDIF(Table1[[#This Row],[ShipDate]],Table1[[#This Row],[DeliveryDate]],"d")</f>
        <v>1</v>
      </c>
      <c r="U4647" t="str">
        <f t="shared" si="145"/>
        <v>On Time</v>
      </c>
    </row>
    <row r="4648" spans="1:21" x14ac:dyDescent="0.3">
      <c r="A4648" t="str">
        <f t="shared" si="144"/>
        <v>SO-004747</v>
      </c>
      <c r="B4648" t="s">
        <v>4</v>
      </c>
      <c r="C4648" t="s">
        <v>10</v>
      </c>
      <c r="D4648" s="1">
        <v>43700</v>
      </c>
      <c r="E4648" s="1">
        <v>43803</v>
      </c>
      <c r="F4648" s="1">
        <v>43818</v>
      </c>
      <c r="G4648" s="1">
        <v>43825</v>
      </c>
      <c r="H4648" t="s">
        <v>54</v>
      </c>
      <c r="I4648">
        <v>16</v>
      </c>
      <c r="J4648">
        <v>13</v>
      </c>
      <c r="K4648">
        <v>176</v>
      </c>
      <c r="L4648">
        <v>29</v>
      </c>
      <c r="M4648">
        <v>2</v>
      </c>
      <c r="N4648">
        <v>0.1</v>
      </c>
      <c r="O4648">
        <v>1476.75</v>
      </c>
      <c r="P4648">
        <v>1869.3</v>
      </c>
      <c r="Q4648">
        <f>Table1[[#This Row],[OrderQuantity]]*Table1[[#This Row],[UnitPrice]]</f>
        <v>3738.6</v>
      </c>
      <c r="R4648">
        <f>Table1[[#This Row],[OrderQuantity]]*Table1[[#This Row],[UnitCost]]</f>
        <v>2953.5</v>
      </c>
      <c r="S4648">
        <f>Table1[[#This Row],[OrderQuantity]]*Table1[[#This Row],[UnitPrice]]*(1-Table1[[#This Row],[DiscountApplied]]) - (Table1[[#This Row],[OrderQuantity]]*Table1[[#This Row],[UnitCost]])</f>
        <v>411.23999999999978</v>
      </c>
      <c r="T4648">
        <f>DATEDIF(Table1[[#This Row],[ShipDate]],Table1[[#This Row],[DeliveryDate]],"d")</f>
        <v>7</v>
      </c>
      <c r="U4648" t="str">
        <f t="shared" si="145"/>
        <v>On Time</v>
      </c>
    </row>
    <row r="4649" spans="1:21" x14ac:dyDescent="0.3">
      <c r="A4649" t="str">
        <f t="shared" si="144"/>
        <v>SO-004748</v>
      </c>
      <c r="B4649" t="s">
        <v>2</v>
      </c>
      <c r="C4649" t="s">
        <v>10</v>
      </c>
      <c r="D4649" s="1">
        <v>43700</v>
      </c>
      <c r="E4649" s="1">
        <v>43803</v>
      </c>
      <c r="F4649" s="1">
        <v>43815</v>
      </c>
      <c r="G4649" s="1">
        <v>43821</v>
      </c>
      <c r="H4649" t="s">
        <v>54</v>
      </c>
      <c r="I4649">
        <v>23</v>
      </c>
      <c r="J4649">
        <v>35</v>
      </c>
      <c r="K4649">
        <v>179</v>
      </c>
      <c r="L4649">
        <v>36</v>
      </c>
      <c r="M4649">
        <v>2</v>
      </c>
      <c r="N4649">
        <v>0.05</v>
      </c>
      <c r="O4649">
        <v>486.89</v>
      </c>
      <c r="P4649">
        <v>1132.3</v>
      </c>
      <c r="Q4649">
        <f>Table1[[#This Row],[OrderQuantity]]*Table1[[#This Row],[UnitPrice]]</f>
        <v>2264.6</v>
      </c>
      <c r="R4649">
        <f>Table1[[#This Row],[OrderQuantity]]*Table1[[#This Row],[UnitCost]]</f>
        <v>973.78</v>
      </c>
      <c r="S4649">
        <f>Table1[[#This Row],[OrderQuantity]]*Table1[[#This Row],[UnitPrice]]*(1-Table1[[#This Row],[DiscountApplied]]) - (Table1[[#This Row],[OrderQuantity]]*Table1[[#This Row],[UnitCost]])</f>
        <v>1177.5899999999999</v>
      </c>
      <c r="T4649">
        <f>DATEDIF(Table1[[#This Row],[ShipDate]],Table1[[#This Row],[DeliveryDate]],"d")</f>
        <v>6</v>
      </c>
      <c r="U4649" t="str">
        <f t="shared" si="145"/>
        <v>On Time</v>
      </c>
    </row>
    <row r="4650" spans="1:21" x14ac:dyDescent="0.3">
      <c r="A4650" t="str">
        <f t="shared" si="144"/>
        <v>SO-004749</v>
      </c>
      <c r="B4650" t="s">
        <v>3</v>
      </c>
      <c r="C4650" t="s">
        <v>10</v>
      </c>
      <c r="D4650" s="1">
        <v>43700</v>
      </c>
      <c r="E4650" s="1">
        <v>43804</v>
      </c>
      <c r="F4650" s="1">
        <v>43821</v>
      </c>
      <c r="G4650" s="1">
        <v>43824</v>
      </c>
      <c r="H4650" t="s">
        <v>54</v>
      </c>
      <c r="I4650">
        <v>12</v>
      </c>
      <c r="J4650">
        <v>11</v>
      </c>
      <c r="K4650">
        <v>103</v>
      </c>
      <c r="L4650">
        <v>34</v>
      </c>
      <c r="M4650">
        <v>2</v>
      </c>
      <c r="N4650">
        <v>0.15</v>
      </c>
      <c r="O4650">
        <v>678.44</v>
      </c>
      <c r="P4650">
        <v>817.4</v>
      </c>
      <c r="Q4650">
        <f>Table1[[#This Row],[OrderQuantity]]*Table1[[#This Row],[UnitPrice]]</f>
        <v>1634.8</v>
      </c>
      <c r="R4650">
        <f>Table1[[#This Row],[OrderQuantity]]*Table1[[#This Row],[UnitCost]]</f>
        <v>1356.88</v>
      </c>
      <c r="S4650">
        <f>Table1[[#This Row],[OrderQuantity]]*Table1[[#This Row],[UnitPrice]]*(1-Table1[[#This Row],[DiscountApplied]]) - (Table1[[#This Row],[OrderQuantity]]*Table1[[#This Row],[UnitCost]])</f>
        <v>32.699999999999818</v>
      </c>
      <c r="T4650">
        <f>DATEDIF(Table1[[#This Row],[ShipDate]],Table1[[#This Row],[DeliveryDate]],"d")</f>
        <v>3</v>
      </c>
      <c r="U4650" t="str">
        <f t="shared" si="145"/>
        <v>On Time</v>
      </c>
    </row>
    <row r="4651" spans="1:21" x14ac:dyDescent="0.3">
      <c r="A4651" t="str">
        <f t="shared" si="144"/>
        <v>SO-004750</v>
      </c>
      <c r="B4651" t="s">
        <v>3</v>
      </c>
      <c r="C4651" t="s">
        <v>10</v>
      </c>
      <c r="D4651" s="1">
        <v>43700</v>
      </c>
      <c r="E4651" s="1">
        <v>43804</v>
      </c>
      <c r="F4651" s="1">
        <v>43830</v>
      </c>
      <c r="G4651" s="1">
        <v>43836</v>
      </c>
      <c r="H4651" t="s">
        <v>54</v>
      </c>
      <c r="I4651">
        <v>9</v>
      </c>
      <c r="J4651">
        <v>28</v>
      </c>
      <c r="K4651">
        <v>142</v>
      </c>
      <c r="L4651">
        <v>37</v>
      </c>
      <c r="M4651">
        <v>3</v>
      </c>
      <c r="N4651">
        <v>0.15</v>
      </c>
      <c r="O4651">
        <v>461.5</v>
      </c>
      <c r="P4651">
        <v>1125.5999999999999</v>
      </c>
      <c r="Q4651">
        <f>Table1[[#This Row],[OrderQuantity]]*Table1[[#This Row],[UnitPrice]]</f>
        <v>3376.7999999999997</v>
      </c>
      <c r="R4651">
        <f>Table1[[#This Row],[OrderQuantity]]*Table1[[#This Row],[UnitCost]]</f>
        <v>1384.5</v>
      </c>
      <c r="S4651">
        <f>Table1[[#This Row],[OrderQuantity]]*Table1[[#This Row],[UnitPrice]]*(1-Table1[[#This Row],[DiscountApplied]]) - (Table1[[#This Row],[OrderQuantity]]*Table1[[#This Row],[UnitCost]])</f>
        <v>1485.7799999999997</v>
      </c>
      <c r="T4651">
        <f>DATEDIF(Table1[[#This Row],[ShipDate]],Table1[[#This Row],[DeliveryDate]],"d")</f>
        <v>6</v>
      </c>
      <c r="U4651" t="str">
        <f t="shared" si="145"/>
        <v>On Time</v>
      </c>
    </row>
    <row r="4652" spans="1:21" x14ac:dyDescent="0.3">
      <c r="A4652" t="str">
        <f t="shared" si="144"/>
        <v>SO-004751</v>
      </c>
      <c r="B4652" t="s">
        <v>3</v>
      </c>
      <c r="C4652" t="s">
        <v>11</v>
      </c>
      <c r="D4652" s="1">
        <v>43700</v>
      </c>
      <c r="E4652" s="1">
        <v>43804</v>
      </c>
      <c r="F4652" s="1">
        <v>43821</v>
      </c>
      <c r="G4652" s="1">
        <v>43826</v>
      </c>
      <c r="H4652" t="s">
        <v>54</v>
      </c>
      <c r="I4652">
        <v>10</v>
      </c>
      <c r="J4652">
        <v>32</v>
      </c>
      <c r="K4652">
        <v>293</v>
      </c>
      <c r="L4652">
        <v>10</v>
      </c>
      <c r="M4652">
        <v>7</v>
      </c>
      <c r="N4652">
        <v>0.15</v>
      </c>
      <c r="O4652">
        <v>515.9</v>
      </c>
      <c r="P4652">
        <v>1172.5</v>
      </c>
      <c r="Q4652">
        <f>Table1[[#This Row],[OrderQuantity]]*Table1[[#This Row],[UnitPrice]]</f>
        <v>8207.5</v>
      </c>
      <c r="R4652">
        <f>Table1[[#This Row],[OrderQuantity]]*Table1[[#This Row],[UnitCost]]</f>
        <v>3611.2999999999997</v>
      </c>
      <c r="S4652">
        <f>Table1[[#This Row],[OrderQuantity]]*Table1[[#This Row],[UnitPrice]]*(1-Table1[[#This Row],[DiscountApplied]]) - (Table1[[#This Row],[OrderQuantity]]*Table1[[#This Row],[UnitCost]])</f>
        <v>3365.0750000000003</v>
      </c>
      <c r="T4652">
        <f>DATEDIF(Table1[[#This Row],[ShipDate]],Table1[[#This Row],[DeliveryDate]],"d")</f>
        <v>5</v>
      </c>
      <c r="U4652" t="str">
        <f t="shared" si="145"/>
        <v>On Time</v>
      </c>
    </row>
    <row r="4653" spans="1:21" x14ac:dyDescent="0.3">
      <c r="A4653" t="str">
        <f t="shared" si="144"/>
        <v>SO-004752</v>
      </c>
      <c r="B4653" t="s">
        <v>3</v>
      </c>
      <c r="C4653" t="s">
        <v>11</v>
      </c>
      <c r="D4653" s="1">
        <v>43700</v>
      </c>
      <c r="E4653" s="1">
        <v>43804</v>
      </c>
      <c r="F4653" s="1">
        <v>43828</v>
      </c>
      <c r="G4653" s="1">
        <v>43834</v>
      </c>
      <c r="H4653" t="s">
        <v>54</v>
      </c>
      <c r="I4653">
        <v>9</v>
      </c>
      <c r="J4653">
        <v>50</v>
      </c>
      <c r="K4653">
        <v>297</v>
      </c>
      <c r="L4653">
        <v>38</v>
      </c>
      <c r="M4653">
        <v>8</v>
      </c>
      <c r="N4653">
        <v>0.05</v>
      </c>
      <c r="O4653">
        <v>749.06</v>
      </c>
      <c r="P4653">
        <v>1152.4000000000001</v>
      </c>
      <c r="Q4653">
        <f>Table1[[#This Row],[OrderQuantity]]*Table1[[#This Row],[UnitPrice]]</f>
        <v>9219.2000000000007</v>
      </c>
      <c r="R4653">
        <f>Table1[[#This Row],[OrderQuantity]]*Table1[[#This Row],[UnitCost]]</f>
        <v>5992.48</v>
      </c>
      <c r="S4653">
        <f>Table1[[#This Row],[OrderQuantity]]*Table1[[#This Row],[UnitPrice]]*(1-Table1[[#This Row],[DiscountApplied]]) - (Table1[[#This Row],[OrderQuantity]]*Table1[[#This Row],[UnitCost]])</f>
        <v>2765.76</v>
      </c>
      <c r="T4653">
        <f>DATEDIF(Table1[[#This Row],[ShipDate]],Table1[[#This Row],[DeliveryDate]],"d")</f>
        <v>6</v>
      </c>
      <c r="U4653" t="str">
        <f t="shared" si="145"/>
        <v>On Time</v>
      </c>
    </row>
    <row r="4654" spans="1:21" x14ac:dyDescent="0.3">
      <c r="A4654" t="str">
        <f t="shared" si="144"/>
        <v>SO-004753</v>
      </c>
      <c r="B4654" t="s">
        <v>5</v>
      </c>
      <c r="C4654" t="s">
        <v>11</v>
      </c>
      <c r="D4654" s="1">
        <v>43700</v>
      </c>
      <c r="E4654" s="1">
        <v>43804</v>
      </c>
      <c r="F4654" s="1">
        <v>43829</v>
      </c>
      <c r="G4654" s="1">
        <v>43838</v>
      </c>
      <c r="H4654" t="s">
        <v>54</v>
      </c>
      <c r="I4654">
        <v>26</v>
      </c>
      <c r="J4654">
        <v>15</v>
      </c>
      <c r="K4654">
        <v>270</v>
      </c>
      <c r="L4654">
        <v>16</v>
      </c>
      <c r="M4654">
        <v>7</v>
      </c>
      <c r="N4654">
        <v>0.05</v>
      </c>
      <c r="O4654">
        <v>3270.47</v>
      </c>
      <c r="P4654">
        <v>6170.7</v>
      </c>
      <c r="Q4654">
        <f>Table1[[#This Row],[OrderQuantity]]*Table1[[#This Row],[UnitPrice]]</f>
        <v>43194.9</v>
      </c>
      <c r="R4654">
        <f>Table1[[#This Row],[OrderQuantity]]*Table1[[#This Row],[UnitCost]]</f>
        <v>22893.289999999997</v>
      </c>
      <c r="S4654">
        <f>Table1[[#This Row],[OrderQuantity]]*Table1[[#This Row],[UnitPrice]]*(1-Table1[[#This Row],[DiscountApplied]]) - (Table1[[#This Row],[OrderQuantity]]*Table1[[#This Row],[UnitCost]])</f>
        <v>18141.865000000002</v>
      </c>
      <c r="T4654">
        <f>DATEDIF(Table1[[#This Row],[ShipDate]],Table1[[#This Row],[DeliveryDate]],"d")</f>
        <v>9</v>
      </c>
      <c r="U4654" t="str">
        <f t="shared" si="145"/>
        <v>Late</v>
      </c>
    </row>
    <row r="4655" spans="1:21" x14ac:dyDescent="0.3">
      <c r="A4655" t="str">
        <f t="shared" si="144"/>
        <v>SO-004754</v>
      </c>
      <c r="B4655" t="s">
        <v>3</v>
      </c>
      <c r="C4655" t="s">
        <v>13</v>
      </c>
      <c r="D4655" s="1">
        <v>43700</v>
      </c>
      <c r="E4655" s="1">
        <v>43804</v>
      </c>
      <c r="F4655" s="1">
        <v>43822</v>
      </c>
      <c r="G4655" s="1">
        <v>43831</v>
      </c>
      <c r="H4655" t="s">
        <v>54</v>
      </c>
      <c r="I4655">
        <v>6</v>
      </c>
      <c r="J4655">
        <v>33</v>
      </c>
      <c r="K4655">
        <v>12</v>
      </c>
      <c r="L4655">
        <v>47</v>
      </c>
      <c r="M4655">
        <v>7</v>
      </c>
      <c r="N4655">
        <v>0.08</v>
      </c>
      <c r="O4655">
        <v>5106.8100000000004</v>
      </c>
      <c r="P4655">
        <v>6304.7</v>
      </c>
      <c r="Q4655">
        <f>Table1[[#This Row],[OrderQuantity]]*Table1[[#This Row],[UnitPrice]]</f>
        <v>44132.9</v>
      </c>
      <c r="R4655">
        <f>Table1[[#This Row],[OrderQuantity]]*Table1[[#This Row],[UnitCost]]</f>
        <v>35747.670000000006</v>
      </c>
      <c r="S4655">
        <f>Table1[[#This Row],[OrderQuantity]]*Table1[[#This Row],[UnitPrice]]*(1-Table1[[#This Row],[DiscountApplied]]) - (Table1[[#This Row],[OrderQuantity]]*Table1[[#This Row],[UnitCost]])</f>
        <v>4854.5979999999981</v>
      </c>
      <c r="T4655">
        <f>DATEDIF(Table1[[#This Row],[ShipDate]],Table1[[#This Row],[DeliveryDate]],"d")</f>
        <v>9</v>
      </c>
      <c r="U4655" t="str">
        <f t="shared" si="145"/>
        <v>Late</v>
      </c>
    </row>
    <row r="4656" spans="1:21" x14ac:dyDescent="0.3">
      <c r="A4656" t="str">
        <f t="shared" si="144"/>
        <v>SO-004755</v>
      </c>
      <c r="B4656" t="s">
        <v>2</v>
      </c>
      <c r="C4656" t="s">
        <v>13</v>
      </c>
      <c r="D4656" s="1">
        <v>43700</v>
      </c>
      <c r="E4656" s="1">
        <v>43804</v>
      </c>
      <c r="F4656" s="1">
        <v>43807</v>
      </c>
      <c r="G4656" s="1">
        <v>43810</v>
      </c>
      <c r="H4656" t="s">
        <v>54</v>
      </c>
      <c r="I4656">
        <v>23</v>
      </c>
      <c r="J4656">
        <v>26</v>
      </c>
      <c r="K4656">
        <v>33</v>
      </c>
      <c r="L4656">
        <v>31</v>
      </c>
      <c r="M4656">
        <v>1</v>
      </c>
      <c r="N4656">
        <v>0.08</v>
      </c>
      <c r="O4656">
        <v>711.81</v>
      </c>
      <c r="P4656">
        <v>857.6</v>
      </c>
      <c r="Q4656">
        <f>Table1[[#This Row],[OrderQuantity]]*Table1[[#This Row],[UnitPrice]]</f>
        <v>857.6</v>
      </c>
      <c r="R4656">
        <f>Table1[[#This Row],[OrderQuantity]]*Table1[[#This Row],[UnitCost]]</f>
        <v>711.81</v>
      </c>
      <c r="S4656">
        <f>Table1[[#This Row],[OrderQuantity]]*Table1[[#This Row],[UnitPrice]]*(1-Table1[[#This Row],[DiscountApplied]]) - (Table1[[#This Row],[OrderQuantity]]*Table1[[#This Row],[UnitCost]])</f>
        <v>77.18200000000013</v>
      </c>
      <c r="T4656">
        <f>DATEDIF(Table1[[#This Row],[ShipDate]],Table1[[#This Row],[DeliveryDate]],"d")</f>
        <v>3</v>
      </c>
      <c r="U4656" t="str">
        <f t="shared" si="145"/>
        <v>On Time</v>
      </c>
    </row>
    <row r="4657" spans="1:21" x14ac:dyDescent="0.3">
      <c r="A4657" t="str">
        <f t="shared" si="144"/>
        <v>SO-004756</v>
      </c>
      <c r="B4657" t="s">
        <v>2</v>
      </c>
      <c r="C4657" t="s">
        <v>10</v>
      </c>
      <c r="D4657" s="1">
        <v>43700</v>
      </c>
      <c r="E4657" s="1">
        <v>43805</v>
      </c>
      <c r="F4657" s="1">
        <v>43813</v>
      </c>
      <c r="G4657" s="1">
        <v>43815</v>
      </c>
      <c r="H4657" t="s">
        <v>54</v>
      </c>
      <c r="I4657">
        <v>21</v>
      </c>
      <c r="J4657">
        <v>5</v>
      </c>
      <c r="K4657">
        <v>183</v>
      </c>
      <c r="L4657">
        <v>25</v>
      </c>
      <c r="M4657">
        <v>6</v>
      </c>
      <c r="N4657">
        <v>0.2</v>
      </c>
      <c r="O4657">
        <v>2020.72</v>
      </c>
      <c r="P4657">
        <v>5051.8</v>
      </c>
      <c r="Q4657">
        <f>Table1[[#This Row],[OrderQuantity]]*Table1[[#This Row],[UnitPrice]]</f>
        <v>30310.800000000003</v>
      </c>
      <c r="R4657">
        <f>Table1[[#This Row],[OrderQuantity]]*Table1[[#This Row],[UnitCost]]</f>
        <v>12124.32</v>
      </c>
      <c r="S4657">
        <f>Table1[[#This Row],[OrderQuantity]]*Table1[[#This Row],[UnitPrice]]*(1-Table1[[#This Row],[DiscountApplied]]) - (Table1[[#This Row],[OrderQuantity]]*Table1[[#This Row],[UnitCost]])</f>
        <v>12124.320000000003</v>
      </c>
      <c r="T4657">
        <f>DATEDIF(Table1[[#This Row],[ShipDate]],Table1[[#This Row],[DeliveryDate]],"d")</f>
        <v>2</v>
      </c>
      <c r="U4657" t="str">
        <f t="shared" si="145"/>
        <v>On Time</v>
      </c>
    </row>
    <row r="4658" spans="1:21" x14ac:dyDescent="0.3">
      <c r="A4658" t="str">
        <f t="shared" si="144"/>
        <v>SO-004757</v>
      </c>
      <c r="B4658" t="s">
        <v>3</v>
      </c>
      <c r="C4658" t="s">
        <v>9</v>
      </c>
      <c r="D4658" s="1">
        <v>43700</v>
      </c>
      <c r="E4658" s="1">
        <v>43805</v>
      </c>
      <c r="F4658" s="1">
        <v>43820</v>
      </c>
      <c r="G4658" s="1">
        <v>43826</v>
      </c>
      <c r="H4658" t="s">
        <v>54</v>
      </c>
      <c r="I4658">
        <v>7</v>
      </c>
      <c r="J4658">
        <v>1</v>
      </c>
      <c r="K4658">
        <v>80</v>
      </c>
      <c r="L4658">
        <v>12</v>
      </c>
      <c r="M4658">
        <v>3</v>
      </c>
      <c r="N4658">
        <v>0.05</v>
      </c>
      <c r="O4658">
        <v>125.96</v>
      </c>
      <c r="P4658">
        <v>268</v>
      </c>
      <c r="Q4658">
        <f>Table1[[#This Row],[OrderQuantity]]*Table1[[#This Row],[UnitPrice]]</f>
        <v>804</v>
      </c>
      <c r="R4658">
        <f>Table1[[#This Row],[OrderQuantity]]*Table1[[#This Row],[UnitCost]]</f>
        <v>377.88</v>
      </c>
      <c r="S4658">
        <f>Table1[[#This Row],[OrderQuantity]]*Table1[[#This Row],[UnitPrice]]*(1-Table1[[#This Row],[DiscountApplied]]) - (Table1[[#This Row],[OrderQuantity]]*Table1[[#This Row],[UnitCost]])</f>
        <v>385.91999999999996</v>
      </c>
      <c r="T4658">
        <f>DATEDIF(Table1[[#This Row],[ShipDate]],Table1[[#This Row],[DeliveryDate]],"d")</f>
        <v>6</v>
      </c>
      <c r="U4658" t="str">
        <f t="shared" si="145"/>
        <v>On Time</v>
      </c>
    </row>
    <row r="4659" spans="1:21" x14ac:dyDescent="0.3">
      <c r="A4659" t="str">
        <f t="shared" si="144"/>
        <v>SO-004758</v>
      </c>
      <c r="B4659" t="s">
        <v>4</v>
      </c>
      <c r="C4659" t="s">
        <v>13</v>
      </c>
      <c r="D4659" s="1">
        <v>43700</v>
      </c>
      <c r="E4659" s="1">
        <v>43805</v>
      </c>
      <c r="F4659" s="1">
        <v>43816</v>
      </c>
      <c r="G4659" s="1">
        <v>43817</v>
      </c>
      <c r="H4659" t="s">
        <v>54</v>
      </c>
      <c r="I4659">
        <v>19</v>
      </c>
      <c r="J4659">
        <v>34</v>
      </c>
      <c r="K4659">
        <v>58</v>
      </c>
      <c r="L4659">
        <v>9</v>
      </c>
      <c r="M4659">
        <v>2</v>
      </c>
      <c r="N4659">
        <v>0.1</v>
      </c>
      <c r="O4659">
        <v>837.9</v>
      </c>
      <c r="P4659">
        <v>1132.3</v>
      </c>
      <c r="Q4659">
        <f>Table1[[#This Row],[OrderQuantity]]*Table1[[#This Row],[UnitPrice]]</f>
        <v>2264.6</v>
      </c>
      <c r="R4659">
        <f>Table1[[#This Row],[OrderQuantity]]*Table1[[#This Row],[UnitCost]]</f>
        <v>1675.8</v>
      </c>
      <c r="S4659">
        <f>Table1[[#This Row],[OrderQuantity]]*Table1[[#This Row],[UnitPrice]]*(1-Table1[[#This Row],[DiscountApplied]]) - (Table1[[#This Row],[OrderQuantity]]*Table1[[#This Row],[UnitCost]])</f>
        <v>362.33999999999992</v>
      </c>
      <c r="T4659">
        <f>DATEDIF(Table1[[#This Row],[ShipDate]],Table1[[#This Row],[DeliveryDate]],"d")</f>
        <v>1</v>
      </c>
      <c r="U4659" t="str">
        <f t="shared" si="145"/>
        <v>On Time</v>
      </c>
    </row>
    <row r="4660" spans="1:21" x14ac:dyDescent="0.3">
      <c r="A4660" t="str">
        <f t="shared" si="144"/>
        <v>SO-004759</v>
      </c>
      <c r="B4660" t="s">
        <v>4</v>
      </c>
      <c r="C4660" t="s">
        <v>10</v>
      </c>
      <c r="D4660" s="1">
        <v>43700</v>
      </c>
      <c r="E4660" s="1">
        <v>43805</v>
      </c>
      <c r="F4660" s="1">
        <v>43818</v>
      </c>
      <c r="G4660" s="1">
        <v>43825</v>
      </c>
      <c r="H4660" t="s">
        <v>54</v>
      </c>
      <c r="I4660">
        <v>15</v>
      </c>
      <c r="J4660">
        <v>2</v>
      </c>
      <c r="K4660">
        <v>91</v>
      </c>
      <c r="L4660">
        <v>27</v>
      </c>
      <c r="M4660">
        <v>1</v>
      </c>
      <c r="N4660">
        <v>0.05</v>
      </c>
      <c r="O4660">
        <v>1886.59</v>
      </c>
      <c r="P4660">
        <v>3309.8</v>
      </c>
      <c r="Q4660">
        <f>Table1[[#This Row],[OrderQuantity]]*Table1[[#This Row],[UnitPrice]]</f>
        <v>3309.8</v>
      </c>
      <c r="R4660">
        <f>Table1[[#This Row],[OrderQuantity]]*Table1[[#This Row],[UnitCost]]</f>
        <v>1886.59</v>
      </c>
      <c r="S4660">
        <f>Table1[[#This Row],[OrderQuantity]]*Table1[[#This Row],[UnitPrice]]*(1-Table1[[#This Row],[DiscountApplied]]) - (Table1[[#This Row],[OrderQuantity]]*Table1[[#This Row],[UnitCost]])</f>
        <v>1257.72</v>
      </c>
      <c r="T4660">
        <f>DATEDIF(Table1[[#This Row],[ShipDate]],Table1[[#This Row],[DeliveryDate]],"d")</f>
        <v>7</v>
      </c>
      <c r="U4660" t="str">
        <f t="shared" si="145"/>
        <v>On Time</v>
      </c>
    </row>
    <row r="4661" spans="1:21" x14ac:dyDescent="0.3">
      <c r="A4661" t="str">
        <f t="shared" si="144"/>
        <v>SO-004760</v>
      </c>
      <c r="B4661" t="s">
        <v>4</v>
      </c>
      <c r="C4661" t="s">
        <v>12</v>
      </c>
      <c r="D4661" s="1">
        <v>43700</v>
      </c>
      <c r="E4661" s="1">
        <v>43805</v>
      </c>
      <c r="F4661" s="1">
        <v>43827</v>
      </c>
      <c r="G4661" s="1">
        <v>43837</v>
      </c>
      <c r="H4661" t="s">
        <v>54</v>
      </c>
      <c r="I4661">
        <v>19</v>
      </c>
      <c r="J4661">
        <v>44</v>
      </c>
      <c r="K4661">
        <v>252</v>
      </c>
      <c r="L4661">
        <v>28</v>
      </c>
      <c r="M4661">
        <v>7</v>
      </c>
      <c r="N4661">
        <v>0.05</v>
      </c>
      <c r="O4661">
        <v>400.46</v>
      </c>
      <c r="P4661">
        <v>931.3</v>
      </c>
      <c r="Q4661">
        <f>Table1[[#This Row],[OrderQuantity]]*Table1[[#This Row],[UnitPrice]]</f>
        <v>6519.0999999999995</v>
      </c>
      <c r="R4661">
        <f>Table1[[#This Row],[OrderQuantity]]*Table1[[#This Row],[UnitCost]]</f>
        <v>2803.22</v>
      </c>
      <c r="S4661">
        <f>Table1[[#This Row],[OrderQuantity]]*Table1[[#This Row],[UnitPrice]]*(1-Table1[[#This Row],[DiscountApplied]]) - (Table1[[#This Row],[OrderQuantity]]*Table1[[#This Row],[UnitCost]])</f>
        <v>3389.9249999999997</v>
      </c>
      <c r="T4661">
        <f>DATEDIF(Table1[[#This Row],[ShipDate]],Table1[[#This Row],[DeliveryDate]],"d")</f>
        <v>10</v>
      </c>
      <c r="U4661" t="str">
        <f t="shared" si="145"/>
        <v>Late</v>
      </c>
    </row>
    <row r="4662" spans="1:21" x14ac:dyDescent="0.3">
      <c r="A4662" t="str">
        <f t="shared" si="144"/>
        <v>SO-004761</v>
      </c>
      <c r="B4662" t="s">
        <v>4</v>
      </c>
      <c r="C4662" t="s">
        <v>8</v>
      </c>
      <c r="D4662" s="1">
        <v>43700</v>
      </c>
      <c r="E4662" s="1">
        <v>43805</v>
      </c>
      <c r="F4662" s="1">
        <v>43817</v>
      </c>
      <c r="G4662" s="1">
        <v>43825</v>
      </c>
      <c r="H4662" t="s">
        <v>54</v>
      </c>
      <c r="I4662">
        <v>15</v>
      </c>
      <c r="J4662">
        <v>39</v>
      </c>
      <c r="K4662">
        <v>339</v>
      </c>
      <c r="L4662">
        <v>42</v>
      </c>
      <c r="M4662">
        <v>1</v>
      </c>
      <c r="N4662">
        <v>0.3</v>
      </c>
      <c r="O4662">
        <v>1002.59</v>
      </c>
      <c r="P4662">
        <v>2331.6</v>
      </c>
      <c r="Q4662">
        <f>Table1[[#This Row],[OrderQuantity]]*Table1[[#This Row],[UnitPrice]]</f>
        <v>2331.6</v>
      </c>
      <c r="R4662">
        <f>Table1[[#This Row],[OrderQuantity]]*Table1[[#This Row],[UnitCost]]</f>
        <v>1002.59</v>
      </c>
      <c r="S4662">
        <f>Table1[[#This Row],[OrderQuantity]]*Table1[[#This Row],[UnitPrice]]*(1-Table1[[#This Row],[DiscountApplied]]) - (Table1[[#This Row],[OrderQuantity]]*Table1[[#This Row],[UnitCost]])</f>
        <v>629.52999999999986</v>
      </c>
      <c r="T4662">
        <f>DATEDIF(Table1[[#This Row],[ShipDate]],Table1[[#This Row],[DeliveryDate]],"d")</f>
        <v>8</v>
      </c>
      <c r="U4662" t="str">
        <f t="shared" si="145"/>
        <v>Late</v>
      </c>
    </row>
    <row r="4663" spans="1:21" x14ac:dyDescent="0.3">
      <c r="A4663" t="str">
        <f t="shared" si="144"/>
        <v>SO-004762</v>
      </c>
      <c r="B4663" t="s">
        <v>2</v>
      </c>
      <c r="C4663" t="s">
        <v>10</v>
      </c>
      <c r="D4663" s="1">
        <v>43700</v>
      </c>
      <c r="E4663" s="1">
        <v>43805</v>
      </c>
      <c r="F4663" s="1">
        <v>43828</v>
      </c>
      <c r="G4663" s="1">
        <v>43836</v>
      </c>
      <c r="H4663" t="s">
        <v>54</v>
      </c>
      <c r="I4663">
        <v>22</v>
      </c>
      <c r="J4663">
        <v>14</v>
      </c>
      <c r="K4663">
        <v>182</v>
      </c>
      <c r="L4663">
        <v>7</v>
      </c>
      <c r="M4663">
        <v>7</v>
      </c>
      <c r="N4663">
        <v>0.1</v>
      </c>
      <c r="O4663">
        <v>2026.08</v>
      </c>
      <c r="P4663">
        <v>5065.2</v>
      </c>
      <c r="Q4663">
        <f>Table1[[#This Row],[OrderQuantity]]*Table1[[#This Row],[UnitPrice]]</f>
        <v>35456.400000000001</v>
      </c>
      <c r="R4663">
        <f>Table1[[#This Row],[OrderQuantity]]*Table1[[#This Row],[UnitCost]]</f>
        <v>14182.56</v>
      </c>
      <c r="S4663">
        <f>Table1[[#This Row],[OrderQuantity]]*Table1[[#This Row],[UnitPrice]]*(1-Table1[[#This Row],[DiscountApplied]]) - (Table1[[#This Row],[OrderQuantity]]*Table1[[#This Row],[UnitCost]])</f>
        <v>17728.200000000004</v>
      </c>
      <c r="T4663">
        <f>DATEDIF(Table1[[#This Row],[ShipDate]],Table1[[#This Row],[DeliveryDate]],"d")</f>
        <v>8</v>
      </c>
      <c r="U4663" t="str">
        <f t="shared" si="145"/>
        <v>Late</v>
      </c>
    </row>
    <row r="4664" spans="1:21" x14ac:dyDescent="0.3">
      <c r="A4664" t="str">
        <f t="shared" si="144"/>
        <v>SO-004763</v>
      </c>
      <c r="B4664" t="s">
        <v>4</v>
      </c>
      <c r="C4664" t="s">
        <v>13</v>
      </c>
      <c r="D4664" s="1">
        <v>43700</v>
      </c>
      <c r="E4664" s="1">
        <v>43805</v>
      </c>
      <c r="F4664" s="1">
        <v>43829</v>
      </c>
      <c r="G4664" s="1">
        <v>43839</v>
      </c>
      <c r="H4664" t="s">
        <v>54</v>
      </c>
      <c r="I4664">
        <v>15</v>
      </c>
      <c r="J4664">
        <v>44</v>
      </c>
      <c r="K4664">
        <v>45</v>
      </c>
      <c r="L4664">
        <v>19</v>
      </c>
      <c r="M4664">
        <v>3</v>
      </c>
      <c r="N4664">
        <v>0.05</v>
      </c>
      <c r="O4664">
        <v>653.25</v>
      </c>
      <c r="P4664">
        <v>837.5</v>
      </c>
      <c r="Q4664">
        <f>Table1[[#This Row],[OrderQuantity]]*Table1[[#This Row],[UnitPrice]]</f>
        <v>2512.5</v>
      </c>
      <c r="R4664">
        <f>Table1[[#This Row],[OrderQuantity]]*Table1[[#This Row],[UnitCost]]</f>
        <v>1959.75</v>
      </c>
      <c r="S4664">
        <f>Table1[[#This Row],[OrderQuantity]]*Table1[[#This Row],[UnitPrice]]*(1-Table1[[#This Row],[DiscountApplied]]) - (Table1[[#This Row],[OrderQuantity]]*Table1[[#This Row],[UnitCost]])</f>
        <v>427.125</v>
      </c>
      <c r="T4664">
        <f>DATEDIF(Table1[[#This Row],[ShipDate]],Table1[[#This Row],[DeliveryDate]],"d")</f>
        <v>10</v>
      </c>
      <c r="U4664" t="str">
        <f t="shared" si="145"/>
        <v>Late</v>
      </c>
    </row>
    <row r="4665" spans="1:21" x14ac:dyDescent="0.3">
      <c r="A4665" t="str">
        <f t="shared" si="144"/>
        <v>SO-004764</v>
      </c>
      <c r="B4665" t="s">
        <v>5</v>
      </c>
      <c r="C4665" t="s">
        <v>12</v>
      </c>
      <c r="D4665" s="1">
        <v>43700</v>
      </c>
      <c r="E4665" s="1">
        <v>43805</v>
      </c>
      <c r="F4665" s="1">
        <v>43829</v>
      </c>
      <c r="G4665" s="1">
        <v>43833</v>
      </c>
      <c r="H4665" t="s">
        <v>54</v>
      </c>
      <c r="I4665">
        <v>27</v>
      </c>
      <c r="J4665">
        <v>34</v>
      </c>
      <c r="K4665">
        <v>232</v>
      </c>
      <c r="L4665">
        <v>13</v>
      </c>
      <c r="M4665">
        <v>2</v>
      </c>
      <c r="N4665">
        <v>0.05</v>
      </c>
      <c r="O4665">
        <v>282.94</v>
      </c>
      <c r="P4665">
        <v>690.1</v>
      </c>
      <c r="Q4665">
        <f>Table1[[#This Row],[OrderQuantity]]*Table1[[#This Row],[UnitPrice]]</f>
        <v>1380.2</v>
      </c>
      <c r="R4665">
        <f>Table1[[#This Row],[OrderQuantity]]*Table1[[#This Row],[UnitCost]]</f>
        <v>565.88</v>
      </c>
      <c r="S4665">
        <f>Table1[[#This Row],[OrderQuantity]]*Table1[[#This Row],[UnitPrice]]*(1-Table1[[#This Row],[DiscountApplied]]) - (Table1[[#This Row],[OrderQuantity]]*Table1[[#This Row],[UnitCost]])</f>
        <v>745.31000000000006</v>
      </c>
      <c r="T4665">
        <f>DATEDIF(Table1[[#This Row],[ShipDate]],Table1[[#This Row],[DeliveryDate]],"d")</f>
        <v>4</v>
      </c>
      <c r="U4665" t="str">
        <f t="shared" si="145"/>
        <v>On Time</v>
      </c>
    </row>
    <row r="4666" spans="1:21" x14ac:dyDescent="0.3">
      <c r="A4666" t="str">
        <f t="shared" si="144"/>
        <v>SO-004765</v>
      </c>
      <c r="B4666" t="s">
        <v>3</v>
      </c>
      <c r="C4666" t="s">
        <v>12</v>
      </c>
      <c r="D4666" s="1">
        <v>43700</v>
      </c>
      <c r="E4666" s="1">
        <v>43806</v>
      </c>
      <c r="F4666" s="1">
        <v>43808</v>
      </c>
      <c r="G4666" s="1">
        <v>43813</v>
      </c>
      <c r="H4666" t="s">
        <v>54</v>
      </c>
      <c r="I4666">
        <v>2</v>
      </c>
      <c r="J4666">
        <v>34</v>
      </c>
      <c r="K4666">
        <v>230</v>
      </c>
      <c r="L4666">
        <v>31</v>
      </c>
      <c r="M4666">
        <v>7</v>
      </c>
      <c r="N4666">
        <v>0.05</v>
      </c>
      <c r="O4666">
        <v>1575.84</v>
      </c>
      <c r="P4666">
        <v>2626.4</v>
      </c>
      <c r="Q4666">
        <f>Table1[[#This Row],[OrderQuantity]]*Table1[[#This Row],[UnitPrice]]</f>
        <v>18384.8</v>
      </c>
      <c r="R4666">
        <f>Table1[[#This Row],[OrderQuantity]]*Table1[[#This Row],[UnitCost]]</f>
        <v>11030.88</v>
      </c>
      <c r="S4666">
        <f>Table1[[#This Row],[OrderQuantity]]*Table1[[#This Row],[UnitPrice]]*(1-Table1[[#This Row],[DiscountApplied]]) - (Table1[[#This Row],[OrderQuantity]]*Table1[[#This Row],[UnitCost]])</f>
        <v>6434.6799999999985</v>
      </c>
      <c r="T4666">
        <f>DATEDIF(Table1[[#This Row],[ShipDate]],Table1[[#This Row],[DeliveryDate]],"d")</f>
        <v>5</v>
      </c>
      <c r="U4666" t="str">
        <f t="shared" si="145"/>
        <v>On Time</v>
      </c>
    </row>
    <row r="4667" spans="1:21" x14ac:dyDescent="0.3">
      <c r="A4667" t="str">
        <f t="shared" si="144"/>
        <v>SO-004766</v>
      </c>
      <c r="B4667" t="s">
        <v>3</v>
      </c>
      <c r="C4667" t="s">
        <v>13</v>
      </c>
      <c r="D4667" s="1">
        <v>43700</v>
      </c>
      <c r="E4667" s="1">
        <v>43806</v>
      </c>
      <c r="F4667" s="1">
        <v>43817</v>
      </c>
      <c r="G4667" s="1">
        <v>43820</v>
      </c>
      <c r="H4667" t="s">
        <v>54</v>
      </c>
      <c r="I4667">
        <v>8</v>
      </c>
      <c r="J4667">
        <v>47</v>
      </c>
      <c r="K4667">
        <v>10</v>
      </c>
      <c r="L4667">
        <v>31</v>
      </c>
      <c r="M4667">
        <v>2</v>
      </c>
      <c r="N4667">
        <v>0.15</v>
      </c>
      <c r="O4667">
        <v>1479.49</v>
      </c>
      <c r="P4667">
        <v>2425.4</v>
      </c>
      <c r="Q4667">
        <f>Table1[[#This Row],[OrderQuantity]]*Table1[[#This Row],[UnitPrice]]</f>
        <v>4850.8</v>
      </c>
      <c r="R4667">
        <f>Table1[[#This Row],[OrderQuantity]]*Table1[[#This Row],[UnitCost]]</f>
        <v>2958.98</v>
      </c>
      <c r="S4667">
        <f>Table1[[#This Row],[OrderQuantity]]*Table1[[#This Row],[UnitPrice]]*(1-Table1[[#This Row],[DiscountApplied]]) - (Table1[[#This Row],[OrderQuantity]]*Table1[[#This Row],[UnitCost]])</f>
        <v>1164.2000000000003</v>
      </c>
      <c r="T4667">
        <f>DATEDIF(Table1[[#This Row],[ShipDate]],Table1[[#This Row],[DeliveryDate]],"d")</f>
        <v>3</v>
      </c>
      <c r="U4667" t="str">
        <f t="shared" si="145"/>
        <v>On Time</v>
      </c>
    </row>
    <row r="4668" spans="1:21" x14ac:dyDescent="0.3">
      <c r="A4668" t="str">
        <f t="shared" si="144"/>
        <v>SO-004767</v>
      </c>
      <c r="B4668" t="s">
        <v>2</v>
      </c>
      <c r="C4668" t="s">
        <v>11</v>
      </c>
      <c r="D4668" s="1">
        <v>43700</v>
      </c>
      <c r="E4668" s="1">
        <v>43806</v>
      </c>
      <c r="F4668" s="1">
        <v>43815</v>
      </c>
      <c r="G4668" s="1">
        <v>43819</v>
      </c>
      <c r="H4668" t="s">
        <v>54</v>
      </c>
      <c r="I4668">
        <v>24</v>
      </c>
      <c r="J4668">
        <v>9</v>
      </c>
      <c r="K4668">
        <v>312</v>
      </c>
      <c r="L4668">
        <v>28</v>
      </c>
      <c r="M4668">
        <v>3</v>
      </c>
      <c r="N4668">
        <v>0.08</v>
      </c>
      <c r="O4668">
        <v>3247.36</v>
      </c>
      <c r="P4668">
        <v>3865.9</v>
      </c>
      <c r="Q4668">
        <f>Table1[[#This Row],[OrderQuantity]]*Table1[[#This Row],[UnitPrice]]</f>
        <v>11597.7</v>
      </c>
      <c r="R4668">
        <f>Table1[[#This Row],[OrderQuantity]]*Table1[[#This Row],[UnitCost]]</f>
        <v>9742.08</v>
      </c>
      <c r="S4668">
        <f>Table1[[#This Row],[OrderQuantity]]*Table1[[#This Row],[UnitPrice]]*(1-Table1[[#This Row],[DiscountApplied]]) - (Table1[[#This Row],[OrderQuantity]]*Table1[[#This Row],[UnitCost]])</f>
        <v>927.80400000000191</v>
      </c>
      <c r="T4668">
        <f>DATEDIF(Table1[[#This Row],[ShipDate]],Table1[[#This Row],[DeliveryDate]],"d")</f>
        <v>4</v>
      </c>
      <c r="U4668" t="str">
        <f t="shared" si="145"/>
        <v>On Time</v>
      </c>
    </row>
    <row r="4669" spans="1:21" x14ac:dyDescent="0.3">
      <c r="A4669" t="str">
        <f t="shared" si="144"/>
        <v>SO-004768</v>
      </c>
      <c r="B4669" t="s">
        <v>4</v>
      </c>
      <c r="C4669" t="s">
        <v>11</v>
      </c>
      <c r="D4669" s="1">
        <v>43700</v>
      </c>
      <c r="E4669" s="1">
        <v>43806</v>
      </c>
      <c r="F4669" s="1">
        <v>43823</v>
      </c>
      <c r="G4669" s="1">
        <v>43830</v>
      </c>
      <c r="H4669" t="s">
        <v>54</v>
      </c>
      <c r="I4669">
        <v>16</v>
      </c>
      <c r="J4669">
        <v>19</v>
      </c>
      <c r="K4669">
        <v>274</v>
      </c>
      <c r="L4669">
        <v>34</v>
      </c>
      <c r="M4669">
        <v>2</v>
      </c>
      <c r="N4669">
        <v>0.08</v>
      </c>
      <c r="O4669">
        <v>501.7</v>
      </c>
      <c r="P4669">
        <v>783.9</v>
      </c>
      <c r="Q4669">
        <f>Table1[[#This Row],[OrderQuantity]]*Table1[[#This Row],[UnitPrice]]</f>
        <v>1567.8</v>
      </c>
      <c r="R4669">
        <f>Table1[[#This Row],[OrderQuantity]]*Table1[[#This Row],[UnitCost]]</f>
        <v>1003.4</v>
      </c>
      <c r="S4669">
        <f>Table1[[#This Row],[OrderQuantity]]*Table1[[#This Row],[UnitPrice]]*(1-Table1[[#This Row],[DiscountApplied]]) - (Table1[[#This Row],[OrderQuantity]]*Table1[[#This Row],[UnitCost]])</f>
        <v>438.976</v>
      </c>
      <c r="T4669">
        <f>DATEDIF(Table1[[#This Row],[ShipDate]],Table1[[#This Row],[DeliveryDate]],"d")</f>
        <v>7</v>
      </c>
      <c r="U4669" t="str">
        <f t="shared" si="145"/>
        <v>On Time</v>
      </c>
    </row>
    <row r="4670" spans="1:21" x14ac:dyDescent="0.3">
      <c r="A4670" t="str">
        <f t="shared" si="144"/>
        <v>SO-004769</v>
      </c>
      <c r="B4670" t="s">
        <v>2</v>
      </c>
      <c r="C4670" t="s">
        <v>12</v>
      </c>
      <c r="D4670" s="1">
        <v>43700</v>
      </c>
      <c r="E4670" s="1">
        <v>43806</v>
      </c>
      <c r="F4670" s="1">
        <v>43822</v>
      </c>
      <c r="G4670" s="1">
        <v>43831</v>
      </c>
      <c r="H4670" t="s">
        <v>54</v>
      </c>
      <c r="I4670">
        <v>20</v>
      </c>
      <c r="J4670">
        <v>7</v>
      </c>
      <c r="K4670">
        <v>238</v>
      </c>
      <c r="L4670">
        <v>19</v>
      </c>
      <c r="M4670">
        <v>8</v>
      </c>
      <c r="N4670">
        <v>0.08</v>
      </c>
      <c r="O4670">
        <v>3322.87</v>
      </c>
      <c r="P4670">
        <v>5112.1000000000004</v>
      </c>
      <c r="Q4670">
        <f>Table1[[#This Row],[OrderQuantity]]*Table1[[#This Row],[UnitPrice]]</f>
        <v>40896.800000000003</v>
      </c>
      <c r="R4670">
        <f>Table1[[#This Row],[OrderQuantity]]*Table1[[#This Row],[UnitCost]]</f>
        <v>26582.959999999999</v>
      </c>
      <c r="S4670">
        <f>Table1[[#This Row],[OrderQuantity]]*Table1[[#This Row],[UnitPrice]]*(1-Table1[[#This Row],[DiscountApplied]]) - (Table1[[#This Row],[OrderQuantity]]*Table1[[#This Row],[UnitCost]])</f>
        <v>11042.096000000005</v>
      </c>
      <c r="T4670">
        <f>DATEDIF(Table1[[#This Row],[ShipDate]],Table1[[#This Row],[DeliveryDate]],"d")</f>
        <v>9</v>
      </c>
      <c r="U4670" t="str">
        <f t="shared" si="145"/>
        <v>Late</v>
      </c>
    </row>
    <row r="4671" spans="1:21" x14ac:dyDescent="0.3">
      <c r="A4671" t="str">
        <f t="shared" si="144"/>
        <v>SO-004770</v>
      </c>
      <c r="B4671" t="s">
        <v>3</v>
      </c>
      <c r="C4671" t="s">
        <v>13</v>
      </c>
      <c r="D4671" s="1">
        <v>43700</v>
      </c>
      <c r="E4671" s="1">
        <v>43806</v>
      </c>
      <c r="F4671" s="1">
        <v>43818</v>
      </c>
      <c r="G4671" s="1">
        <v>43824</v>
      </c>
      <c r="H4671" t="s">
        <v>54</v>
      </c>
      <c r="I4671">
        <v>3</v>
      </c>
      <c r="J4671">
        <v>10</v>
      </c>
      <c r="K4671">
        <v>39</v>
      </c>
      <c r="L4671">
        <v>15</v>
      </c>
      <c r="M4671">
        <v>6</v>
      </c>
      <c r="N4671">
        <v>0.1</v>
      </c>
      <c r="O4671">
        <v>1049.22</v>
      </c>
      <c r="P4671">
        <v>1809</v>
      </c>
      <c r="Q4671">
        <f>Table1[[#This Row],[OrderQuantity]]*Table1[[#This Row],[UnitPrice]]</f>
        <v>10854</v>
      </c>
      <c r="R4671">
        <f>Table1[[#This Row],[OrderQuantity]]*Table1[[#This Row],[UnitCost]]</f>
        <v>6295.32</v>
      </c>
      <c r="S4671">
        <f>Table1[[#This Row],[OrderQuantity]]*Table1[[#This Row],[UnitPrice]]*(1-Table1[[#This Row],[DiscountApplied]]) - (Table1[[#This Row],[OrderQuantity]]*Table1[[#This Row],[UnitCost]])</f>
        <v>3473.2800000000007</v>
      </c>
      <c r="T4671">
        <f>DATEDIF(Table1[[#This Row],[ShipDate]],Table1[[#This Row],[DeliveryDate]],"d")</f>
        <v>6</v>
      </c>
      <c r="U4671" t="str">
        <f t="shared" si="145"/>
        <v>On Time</v>
      </c>
    </row>
    <row r="4672" spans="1:21" x14ac:dyDescent="0.3">
      <c r="A4672" t="str">
        <f t="shared" si="144"/>
        <v>SO-004771</v>
      </c>
      <c r="B4672" t="s">
        <v>3</v>
      </c>
      <c r="C4672" t="s">
        <v>10</v>
      </c>
      <c r="D4672" s="1">
        <v>43700</v>
      </c>
      <c r="E4672" s="1">
        <v>43806</v>
      </c>
      <c r="F4672" s="1">
        <v>43819</v>
      </c>
      <c r="G4672" s="1">
        <v>43820</v>
      </c>
      <c r="H4672" t="s">
        <v>54</v>
      </c>
      <c r="I4672">
        <v>4</v>
      </c>
      <c r="J4672">
        <v>37</v>
      </c>
      <c r="K4672">
        <v>154</v>
      </c>
      <c r="L4672">
        <v>9</v>
      </c>
      <c r="M4672">
        <v>6</v>
      </c>
      <c r="N4672">
        <v>0.1</v>
      </c>
      <c r="O4672">
        <v>1764.38</v>
      </c>
      <c r="P4672">
        <v>2673.3</v>
      </c>
      <c r="Q4672">
        <f>Table1[[#This Row],[OrderQuantity]]*Table1[[#This Row],[UnitPrice]]</f>
        <v>16039.800000000001</v>
      </c>
      <c r="R4672">
        <f>Table1[[#This Row],[OrderQuantity]]*Table1[[#This Row],[UnitCost]]</f>
        <v>10586.28</v>
      </c>
      <c r="S4672">
        <f>Table1[[#This Row],[OrderQuantity]]*Table1[[#This Row],[UnitPrice]]*(1-Table1[[#This Row],[DiscountApplied]]) - (Table1[[#This Row],[OrderQuantity]]*Table1[[#This Row],[UnitCost]])</f>
        <v>3849.5400000000009</v>
      </c>
      <c r="T4672">
        <f>DATEDIF(Table1[[#This Row],[ShipDate]],Table1[[#This Row],[DeliveryDate]],"d")</f>
        <v>1</v>
      </c>
      <c r="U4672" t="str">
        <f t="shared" si="145"/>
        <v>On Time</v>
      </c>
    </row>
    <row r="4673" spans="1:21" x14ac:dyDescent="0.3">
      <c r="A4673" t="str">
        <f t="shared" si="144"/>
        <v>SO-004772</v>
      </c>
      <c r="B4673" t="s">
        <v>4</v>
      </c>
      <c r="C4673" t="s">
        <v>11</v>
      </c>
      <c r="D4673" s="1">
        <v>43700</v>
      </c>
      <c r="E4673" s="1">
        <v>43807</v>
      </c>
      <c r="F4673" s="1">
        <v>43829</v>
      </c>
      <c r="G4673" s="1">
        <v>43836</v>
      </c>
      <c r="H4673" t="s">
        <v>54</v>
      </c>
      <c r="I4673">
        <v>19</v>
      </c>
      <c r="J4673">
        <v>41</v>
      </c>
      <c r="K4673">
        <v>318</v>
      </c>
      <c r="L4673">
        <v>21</v>
      </c>
      <c r="M4673">
        <v>6</v>
      </c>
      <c r="N4673">
        <v>0.08</v>
      </c>
      <c r="O4673">
        <v>2781.17</v>
      </c>
      <c r="P4673">
        <v>3973.1</v>
      </c>
      <c r="Q4673">
        <f>Table1[[#This Row],[OrderQuantity]]*Table1[[#This Row],[UnitPrice]]</f>
        <v>23838.6</v>
      </c>
      <c r="R4673">
        <f>Table1[[#This Row],[OrderQuantity]]*Table1[[#This Row],[UnitCost]]</f>
        <v>16687.02</v>
      </c>
      <c r="S4673">
        <f>Table1[[#This Row],[OrderQuantity]]*Table1[[#This Row],[UnitPrice]]*(1-Table1[[#This Row],[DiscountApplied]]) - (Table1[[#This Row],[OrderQuantity]]*Table1[[#This Row],[UnitCost]])</f>
        <v>5244.4919999999984</v>
      </c>
      <c r="T4673">
        <f>DATEDIF(Table1[[#This Row],[ShipDate]],Table1[[#This Row],[DeliveryDate]],"d")</f>
        <v>7</v>
      </c>
      <c r="U4673" t="str">
        <f t="shared" si="145"/>
        <v>On Time</v>
      </c>
    </row>
    <row r="4674" spans="1:21" x14ac:dyDescent="0.3">
      <c r="A4674" t="str">
        <f t="shared" ref="A4674:A4737" si="146">"SO-" &amp; TEXT(ROW(A4674)+99,"000000")</f>
        <v>SO-004773</v>
      </c>
      <c r="B4674" t="s">
        <v>2</v>
      </c>
      <c r="C4674" t="s">
        <v>13</v>
      </c>
      <c r="D4674" s="1">
        <v>43700</v>
      </c>
      <c r="E4674" s="1">
        <v>43807</v>
      </c>
      <c r="F4674" s="1">
        <v>43818</v>
      </c>
      <c r="G4674" s="1">
        <v>43824</v>
      </c>
      <c r="H4674" t="s">
        <v>54</v>
      </c>
      <c r="I4674">
        <v>23</v>
      </c>
      <c r="J4674">
        <v>34</v>
      </c>
      <c r="K4674">
        <v>19</v>
      </c>
      <c r="L4674">
        <v>46</v>
      </c>
      <c r="M4674">
        <v>2</v>
      </c>
      <c r="N4674">
        <v>0.15</v>
      </c>
      <c r="O4674">
        <v>1229.32</v>
      </c>
      <c r="P4674">
        <v>1862.6</v>
      </c>
      <c r="Q4674">
        <f>Table1[[#This Row],[OrderQuantity]]*Table1[[#This Row],[UnitPrice]]</f>
        <v>3725.2</v>
      </c>
      <c r="R4674">
        <f>Table1[[#This Row],[OrderQuantity]]*Table1[[#This Row],[UnitCost]]</f>
        <v>2458.64</v>
      </c>
      <c r="S4674">
        <f>Table1[[#This Row],[OrderQuantity]]*Table1[[#This Row],[UnitPrice]]*(1-Table1[[#This Row],[DiscountApplied]]) - (Table1[[#This Row],[OrderQuantity]]*Table1[[#This Row],[UnitCost]])</f>
        <v>707.77999999999975</v>
      </c>
      <c r="T4674">
        <f>DATEDIF(Table1[[#This Row],[ShipDate]],Table1[[#This Row],[DeliveryDate]],"d")</f>
        <v>6</v>
      </c>
      <c r="U4674" t="str">
        <f t="shared" ref="U4674:U4737" si="147">IF(T4674&gt;7,"Late","On Time")</f>
        <v>On Time</v>
      </c>
    </row>
    <row r="4675" spans="1:21" x14ac:dyDescent="0.3">
      <c r="A4675" t="str">
        <f t="shared" si="146"/>
        <v>SO-004774</v>
      </c>
      <c r="B4675" t="s">
        <v>5</v>
      </c>
      <c r="C4675" t="s">
        <v>11</v>
      </c>
      <c r="D4675" s="1">
        <v>43700</v>
      </c>
      <c r="E4675" s="1">
        <v>43807</v>
      </c>
      <c r="F4675" s="1">
        <v>43819</v>
      </c>
      <c r="G4675" s="1">
        <v>43824</v>
      </c>
      <c r="H4675" t="s">
        <v>54</v>
      </c>
      <c r="I4675">
        <v>28</v>
      </c>
      <c r="J4675">
        <v>15</v>
      </c>
      <c r="K4675">
        <v>316</v>
      </c>
      <c r="L4675">
        <v>29</v>
      </c>
      <c r="M4675">
        <v>3</v>
      </c>
      <c r="N4675">
        <v>0.15</v>
      </c>
      <c r="O4675">
        <v>526.96</v>
      </c>
      <c r="P4675">
        <v>958.1</v>
      </c>
      <c r="Q4675">
        <f>Table1[[#This Row],[OrderQuantity]]*Table1[[#This Row],[UnitPrice]]</f>
        <v>2874.3</v>
      </c>
      <c r="R4675">
        <f>Table1[[#This Row],[OrderQuantity]]*Table1[[#This Row],[UnitCost]]</f>
        <v>1580.88</v>
      </c>
      <c r="S4675">
        <f>Table1[[#This Row],[OrderQuantity]]*Table1[[#This Row],[UnitPrice]]*(1-Table1[[#This Row],[DiscountApplied]]) - (Table1[[#This Row],[OrderQuantity]]*Table1[[#This Row],[UnitCost]])</f>
        <v>862.27500000000009</v>
      </c>
      <c r="T4675">
        <f>DATEDIF(Table1[[#This Row],[ShipDate]],Table1[[#This Row],[DeliveryDate]],"d")</f>
        <v>5</v>
      </c>
      <c r="U4675" t="str">
        <f t="shared" si="147"/>
        <v>On Time</v>
      </c>
    </row>
    <row r="4676" spans="1:21" x14ac:dyDescent="0.3">
      <c r="A4676" t="str">
        <f t="shared" si="146"/>
        <v>SO-004775</v>
      </c>
      <c r="B4676" t="s">
        <v>4</v>
      </c>
      <c r="C4676" t="s">
        <v>10</v>
      </c>
      <c r="D4676" s="1">
        <v>43700</v>
      </c>
      <c r="E4676" s="1">
        <v>43807</v>
      </c>
      <c r="F4676" s="1">
        <v>43817</v>
      </c>
      <c r="G4676" s="1">
        <v>43825</v>
      </c>
      <c r="H4676" t="s">
        <v>54</v>
      </c>
      <c r="I4676">
        <v>14</v>
      </c>
      <c r="J4676">
        <v>27</v>
      </c>
      <c r="K4676">
        <v>189</v>
      </c>
      <c r="L4676">
        <v>25</v>
      </c>
      <c r="M4676">
        <v>8</v>
      </c>
      <c r="N4676">
        <v>0.3</v>
      </c>
      <c r="O4676">
        <v>774.52</v>
      </c>
      <c r="P4676">
        <v>911.2</v>
      </c>
      <c r="Q4676">
        <f>Table1[[#This Row],[OrderQuantity]]*Table1[[#This Row],[UnitPrice]]</f>
        <v>7289.6</v>
      </c>
      <c r="R4676">
        <f>Table1[[#This Row],[OrderQuantity]]*Table1[[#This Row],[UnitCost]]</f>
        <v>6196.16</v>
      </c>
      <c r="S4676">
        <f>Table1[[#This Row],[OrderQuantity]]*Table1[[#This Row],[UnitPrice]]*(1-Table1[[#This Row],[DiscountApplied]]) - (Table1[[#This Row],[OrderQuantity]]*Table1[[#This Row],[UnitCost]])</f>
        <v>-1093.4399999999996</v>
      </c>
      <c r="T4676">
        <f>DATEDIF(Table1[[#This Row],[ShipDate]],Table1[[#This Row],[DeliveryDate]],"d")</f>
        <v>8</v>
      </c>
      <c r="U4676" t="str">
        <f t="shared" si="147"/>
        <v>Late</v>
      </c>
    </row>
    <row r="4677" spans="1:21" x14ac:dyDescent="0.3">
      <c r="A4677" t="str">
        <f t="shared" si="146"/>
        <v>SO-004776</v>
      </c>
      <c r="B4677" t="s">
        <v>5</v>
      </c>
      <c r="C4677" t="s">
        <v>11</v>
      </c>
      <c r="D4677" s="1">
        <v>43700</v>
      </c>
      <c r="E4677" s="1">
        <v>43808</v>
      </c>
      <c r="F4677" s="1">
        <v>43824</v>
      </c>
      <c r="G4677" s="1">
        <v>43834</v>
      </c>
      <c r="H4677" t="s">
        <v>54</v>
      </c>
      <c r="I4677">
        <v>27</v>
      </c>
      <c r="J4677">
        <v>21</v>
      </c>
      <c r="K4677">
        <v>278</v>
      </c>
      <c r="L4677">
        <v>45</v>
      </c>
      <c r="M4677">
        <v>6</v>
      </c>
      <c r="N4677">
        <v>0.15</v>
      </c>
      <c r="O4677">
        <v>410.04</v>
      </c>
      <c r="P4677">
        <v>1025.0999999999999</v>
      </c>
      <c r="Q4677">
        <f>Table1[[#This Row],[OrderQuantity]]*Table1[[#This Row],[UnitPrice]]</f>
        <v>6150.5999999999995</v>
      </c>
      <c r="R4677">
        <f>Table1[[#This Row],[OrderQuantity]]*Table1[[#This Row],[UnitCost]]</f>
        <v>2460.2400000000002</v>
      </c>
      <c r="S4677">
        <f>Table1[[#This Row],[OrderQuantity]]*Table1[[#This Row],[UnitPrice]]*(1-Table1[[#This Row],[DiscountApplied]]) - (Table1[[#This Row],[OrderQuantity]]*Table1[[#This Row],[UnitCost]])</f>
        <v>2767.7699999999991</v>
      </c>
      <c r="T4677">
        <f>DATEDIF(Table1[[#This Row],[ShipDate]],Table1[[#This Row],[DeliveryDate]],"d")</f>
        <v>10</v>
      </c>
      <c r="U4677" t="str">
        <f t="shared" si="147"/>
        <v>Late</v>
      </c>
    </row>
    <row r="4678" spans="1:21" x14ac:dyDescent="0.3">
      <c r="A4678" t="str">
        <f t="shared" si="146"/>
        <v>SO-004777</v>
      </c>
      <c r="B4678" t="s">
        <v>5</v>
      </c>
      <c r="C4678" t="s">
        <v>13</v>
      </c>
      <c r="D4678" s="1">
        <v>43700</v>
      </c>
      <c r="E4678" s="1">
        <v>43808</v>
      </c>
      <c r="F4678" s="1">
        <v>43832</v>
      </c>
      <c r="G4678" s="1">
        <v>43835</v>
      </c>
      <c r="H4678" t="s">
        <v>54</v>
      </c>
      <c r="I4678">
        <v>27</v>
      </c>
      <c r="J4678">
        <v>3</v>
      </c>
      <c r="K4678">
        <v>35</v>
      </c>
      <c r="L4678">
        <v>7</v>
      </c>
      <c r="M4678">
        <v>8</v>
      </c>
      <c r="N4678">
        <v>0.05</v>
      </c>
      <c r="O4678">
        <v>934.25</v>
      </c>
      <c r="P4678">
        <v>2224.4</v>
      </c>
      <c r="Q4678">
        <f>Table1[[#This Row],[OrderQuantity]]*Table1[[#This Row],[UnitPrice]]</f>
        <v>17795.2</v>
      </c>
      <c r="R4678">
        <f>Table1[[#This Row],[OrderQuantity]]*Table1[[#This Row],[UnitCost]]</f>
        <v>7474</v>
      </c>
      <c r="S4678">
        <f>Table1[[#This Row],[OrderQuantity]]*Table1[[#This Row],[UnitPrice]]*(1-Table1[[#This Row],[DiscountApplied]]) - (Table1[[#This Row],[OrderQuantity]]*Table1[[#This Row],[UnitCost]])</f>
        <v>9431.4399999999987</v>
      </c>
      <c r="T4678">
        <f>DATEDIF(Table1[[#This Row],[ShipDate]],Table1[[#This Row],[DeliveryDate]],"d")</f>
        <v>3</v>
      </c>
      <c r="U4678" t="str">
        <f t="shared" si="147"/>
        <v>On Time</v>
      </c>
    </row>
    <row r="4679" spans="1:21" x14ac:dyDescent="0.3">
      <c r="A4679" t="str">
        <f t="shared" si="146"/>
        <v>SO-004778</v>
      </c>
      <c r="B4679" t="s">
        <v>3</v>
      </c>
      <c r="C4679" t="s">
        <v>11</v>
      </c>
      <c r="D4679" s="1">
        <v>43700</v>
      </c>
      <c r="E4679" s="1">
        <v>43808</v>
      </c>
      <c r="F4679" s="1">
        <v>43812</v>
      </c>
      <c r="G4679" s="1">
        <v>43821</v>
      </c>
      <c r="H4679" t="s">
        <v>54</v>
      </c>
      <c r="I4679">
        <v>12</v>
      </c>
      <c r="J4679">
        <v>40</v>
      </c>
      <c r="K4679">
        <v>304</v>
      </c>
      <c r="L4679">
        <v>13</v>
      </c>
      <c r="M4679">
        <v>3</v>
      </c>
      <c r="N4679">
        <v>0.2</v>
      </c>
      <c r="O4679">
        <v>1768.8</v>
      </c>
      <c r="P4679">
        <v>2358.4</v>
      </c>
      <c r="Q4679">
        <f>Table1[[#This Row],[OrderQuantity]]*Table1[[#This Row],[UnitPrice]]</f>
        <v>7075.2000000000007</v>
      </c>
      <c r="R4679">
        <f>Table1[[#This Row],[OrderQuantity]]*Table1[[#This Row],[UnitCost]]</f>
        <v>5306.4</v>
      </c>
      <c r="S4679">
        <f>Table1[[#This Row],[OrderQuantity]]*Table1[[#This Row],[UnitPrice]]*(1-Table1[[#This Row],[DiscountApplied]]) - (Table1[[#This Row],[OrderQuantity]]*Table1[[#This Row],[UnitCost]])</f>
        <v>353.76000000000113</v>
      </c>
      <c r="T4679">
        <f>DATEDIF(Table1[[#This Row],[ShipDate]],Table1[[#This Row],[DeliveryDate]],"d")</f>
        <v>9</v>
      </c>
      <c r="U4679" t="str">
        <f t="shared" si="147"/>
        <v>Late</v>
      </c>
    </row>
    <row r="4680" spans="1:21" x14ac:dyDescent="0.3">
      <c r="A4680" t="str">
        <f t="shared" si="146"/>
        <v>SO-004779</v>
      </c>
      <c r="B4680" t="s">
        <v>4</v>
      </c>
      <c r="C4680" t="s">
        <v>12</v>
      </c>
      <c r="D4680" s="1">
        <v>43700</v>
      </c>
      <c r="E4680" s="1">
        <v>43808</v>
      </c>
      <c r="F4680" s="1">
        <v>43833</v>
      </c>
      <c r="G4680" s="1">
        <v>43838</v>
      </c>
      <c r="H4680" t="s">
        <v>54</v>
      </c>
      <c r="I4680">
        <v>19</v>
      </c>
      <c r="J4680">
        <v>19</v>
      </c>
      <c r="K4680">
        <v>214</v>
      </c>
      <c r="L4680">
        <v>14</v>
      </c>
      <c r="M4680">
        <v>6</v>
      </c>
      <c r="N4680">
        <v>0.15</v>
      </c>
      <c r="O4680">
        <v>2525.63</v>
      </c>
      <c r="P4680">
        <v>3946.3</v>
      </c>
      <c r="Q4680">
        <f>Table1[[#This Row],[OrderQuantity]]*Table1[[#This Row],[UnitPrice]]</f>
        <v>23677.800000000003</v>
      </c>
      <c r="R4680">
        <f>Table1[[#This Row],[OrderQuantity]]*Table1[[#This Row],[UnitCost]]</f>
        <v>15153.78</v>
      </c>
      <c r="S4680">
        <f>Table1[[#This Row],[OrderQuantity]]*Table1[[#This Row],[UnitPrice]]*(1-Table1[[#This Row],[DiscountApplied]]) - (Table1[[#This Row],[OrderQuantity]]*Table1[[#This Row],[UnitCost]])</f>
        <v>4972.3500000000004</v>
      </c>
      <c r="T4680">
        <f>DATEDIF(Table1[[#This Row],[ShipDate]],Table1[[#This Row],[DeliveryDate]],"d")</f>
        <v>5</v>
      </c>
      <c r="U4680" t="str">
        <f t="shared" si="147"/>
        <v>On Time</v>
      </c>
    </row>
    <row r="4681" spans="1:21" x14ac:dyDescent="0.3">
      <c r="A4681" t="str">
        <f t="shared" si="146"/>
        <v>SO-004780</v>
      </c>
      <c r="B4681" t="s">
        <v>3</v>
      </c>
      <c r="C4681" t="s">
        <v>11</v>
      </c>
      <c r="D4681" s="1">
        <v>43700</v>
      </c>
      <c r="E4681" s="1">
        <v>43808</v>
      </c>
      <c r="F4681" s="1">
        <v>43826</v>
      </c>
      <c r="G4681" s="1">
        <v>43832</v>
      </c>
      <c r="H4681" t="s">
        <v>54</v>
      </c>
      <c r="I4681">
        <v>9</v>
      </c>
      <c r="J4681">
        <v>7</v>
      </c>
      <c r="K4681">
        <v>327</v>
      </c>
      <c r="L4681">
        <v>34</v>
      </c>
      <c r="M4681">
        <v>7</v>
      </c>
      <c r="N4681">
        <v>0.05</v>
      </c>
      <c r="O4681">
        <v>428.26</v>
      </c>
      <c r="P4681">
        <v>911.2</v>
      </c>
      <c r="Q4681">
        <f>Table1[[#This Row],[OrderQuantity]]*Table1[[#This Row],[UnitPrice]]</f>
        <v>6378.4000000000005</v>
      </c>
      <c r="R4681">
        <f>Table1[[#This Row],[OrderQuantity]]*Table1[[#This Row],[UnitCost]]</f>
        <v>2997.8199999999997</v>
      </c>
      <c r="S4681">
        <f>Table1[[#This Row],[OrderQuantity]]*Table1[[#This Row],[UnitPrice]]*(1-Table1[[#This Row],[DiscountApplied]]) - (Table1[[#This Row],[OrderQuantity]]*Table1[[#This Row],[UnitCost]])</f>
        <v>3061.6600000000008</v>
      </c>
      <c r="T4681">
        <f>DATEDIF(Table1[[#This Row],[ShipDate]],Table1[[#This Row],[DeliveryDate]],"d")</f>
        <v>6</v>
      </c>
      <c r="U4681" t="str">
        <f t="shared" si="147"/>
        <v>On Time</v>
      </c>
    </row>
    <row r="4682" spans="1:21" x14ac:dyDescent="0.3">
      <c r="A4682" t="str">
        <f t="shared" si="146"/>
        <v>SO-004781</v>
      </c>
      <c r="B4682" t="s">
        <v>4</v>
      </c>
      <c r="C4682" t="s">
        <v>8</v>
      </c>
      <c r="D4682" s="1">
        <v>43700</v>
      </c>
      <c r="E4682" s="1">
        <v>43808</v>
      </c>
      <c r="F4682" s="1">
        <v>43813</v>
      </c>
      <c r="G4682" s="1">
        <v>43820</v>
      </c>
      <c r="H4682" t="s">
        <v>54</v>
      </c>
      <c r="I4682">
        <v>16</v>
      </c>
      <c r="J4682">
        <v>27</v>
      </c>
      <c r="K4682">
        <v>342</v>
      </c>
      <c r="L4682">
        <v>37</v>
      </c>
      <c r="M4682">
        <v>5</v>
      </c>
      <c r="N4682">
        <v>0.05</v>
      </c>
      <c r="O4682">
        <v>466.32</v>
      </c>
      <c r="P4682">
        <v>777.2</v>
      </c>
      <c r="Q4682">
        <f>Table1[[#This Row],[OrderQuantity]]*Table1[[#This Row],[UnitPrice]]</f>
        <v>3886</v>
      </c>
      <c r="R4682">
        <f>Table1[[#This Row],[OrderQuantity]]*Table1[[#This Row],[UnitCost]]</f>
        <v>2331.6</v>
      </c>
      <c r="S4682">
        <f>Table1[[#This Row],[OrderQuantity]]*Table1[[#This Row],[UnitPrice]]*(1-Table1[[#This Row],[DiscountApplied]]) - (Table1[[#This Row],[OrderQuantity]]*Table1[[#This Row],[UnitCost]])</f>
        <v>1360.1</v>
      </c>
      <c r="T4682">
        <f>DATEDIF(Table1[[#This Row],[ShipDate]],Table1[[#This Row],[DeliveryDate]],"d")</f>
        <v>7</v>
      </c>
      <c r="U4682" t="str">
        <f t="shared" si="147"/>
        <v>On Time</v>
      </c>
    </row>
    <row r="4683" spans="1:21" x14ac:dyDescent="0.3">
      <c r="A4683" t="str">
        <f t="shared" si="146"/>
        <v>SO-004782</v>
      </c>
      <c r="B4683" t="s">
        <v>5</v>
      </c>
      <c r="C4683" t="s">
        <v>11</v>
      </c>
      <c r="D4683" s="1">
        <v>43700</v>
      </c>
      <c r="E4683" s="1">
        <v>43808</v>
      </c>
      <c r="F4683" s="1">
        <v>43829</v>
      </c>
      <c r="G4683" s="1">
        <v>43833</v>
      </c>
      <c r="H4683" t="s">
        <v>54</v>
      </c>
      <c r="I4683">
        <v>26</v>
      </c>
      <c r="J4683">
        <v>36</v>
      </c>
      <c r="K4683">
        <v>312</v>
      </c>
      <c r="L4683">
        <v>36</v>
      </c>
      <c r="M4683">
        <v>6</v>
      </c>
      <c r="N4683">
        <v>0.08</v>
      </c>
      <c r="O4683">
        <v>1195.95</v>
      </c>
      <c r="P4683">
        <v>2345</v>
      </c>
      <c r="Q4683">
        <f>Table1[[#This Row],[OrderQuantity]]*Table1[[#This Row],[UnitPrice]]</f>
        <v>14070</v>
      </c>
      <c r="R4683">
        <f>Table1[[#This Row],[OrderQuantity]]*Table1[[#This Row],[UnitCost]]</f>
        <v>7175.7000000000007</v>
      </c>
      <c r="S4683">
        <f>Table1[[#This Row],[OrderQuantity]]*Table1[[#This Row],[UnitPrice]]*(1-Table1[[#This Row],[DiscountApplied]]) - (Table1[[#This Row],[OrderQuantity]]*Table1[[#This Row],[UnitCost]])</f>
        <v>5768.7000000000007</v>
      </c>
      <c r="T4683">
        <f>DATEDIF(Table1[[#This Row],[ShipDate]],Table1[[#This Row],[DeliveryDate]],"d")</f>
        <v>4</v>
      </c>
      <c r="U4683" t="str">
        <f t="shared" si="147"/>
        <v>On Time</v>
      </c>
    </row>
    <row r="4684" spans="1:21" x14ac:dyDescent="0.3">
      <c r="A4684" t="str">
        <f t="shared" si="146"/>
        <v>SO-004783</v>
      </c>
      <c r="B4684" t="s">
        <v>4</v>
      </c>
      <c r="C4684" t="s">
        <v>9</v>
      </c>
      <c r="D4684" s="1">
        <v>43700</v>
      </c>
      <c r="E4684" s="1">
        <v>43808</v>
      </c>
      <c r="F4684" s="1">
        <v>43818</v>
      </c>
      <c r="G4684" s="1">
        <v>43827</v>
      </c>
      <c r="H4684" t="s">
        <v>54</v>
      </c>
      <c r="I4684">
        <v>12</v>
      </c>
      <c r="J4684">
        <v>41</v>
      </c>
      <c r="K4684">
        <v>61</v>
      </c>
      <c r="L4684">
        <v>38</v>
      </c>
      <c r="M4684">
        <v>6</v>
      </c>
      <c r="N4684">
        <v>0.05</v>
      </c>
      <c r="O4684">
        <v>1676.07</v>
      </c>
      <c r="P4684">
        <v>3162.4</v>
      </c>
      <c r="Q4684">
        <f>Table1[[#This Row],[OrderQuantity]]*Table1[[#This Row],[UnitPrice]]</f>
        <v>18974.400000000001</v>
      </c>
      <c r="R4684">
        <f>Table1[[#This Row],[OrderQuantity]]*Table1[[#This Row],[UnitCost]]</f>
        <v>10056.42</v>
      </c>
      <c r="S4684">
        <f>Table1[[#This Row],[OrderQuantity]]*Table1[[#This Row],[UnitPrice]]*(1-Table1[[#This Row],[DiscountApplied]]) - (Table1[[#This Row],[OrderQuantity]]*Table1[[#This Row],[UnitCost]])</f>
        <v>7969.26</v>
      </c>
      <c r="T4684">
        <f>DATEDIF(Table1[[#This Row],[ShipDate]],Table1[[#This Row],[DeliveryDate]],"d")</f>
        <v>9</v>
      </c>
      <c r="U4684" t="str">
        <f t="shared" si="147"/>
        <v>Late</v>
      </c>
    </row>
    <row r="4685" spans="1:21" x14ac:dyDescent="0.3">
      <c r="A4685" t="str">
        <f t="shared" si="146"/>
        <v>SO-004784</v>
      </c>
      <c r="B4685" t="s">
        <v>4</v>
      </c>
      <c r="C4685" t="s">
        <v>10</v>
      </c>
      <c r="D4685" s="1">
        <v>43700</v>
      </c>
      <c r="E4685" s="1">
        <v>43809</v>
      </c>
      <c r="F4685" s="1">
        <v>43830</v>
      </c>
      <c r="G4685" s="1">
        <v>43835</v>
      </c>
      <c r="H4685" t="s">
        <v>54</v>
      </c>
      <c r="I4685">
        <v>13</v>
      </c>
      <c r="J4685">
        <v>26</v>
      </c>
      <c r="K4685">
        <v>165</v>
      </c>
      <c r="L4685">
        <v>20</v>
      </c>
      <c r="M4685">
        <v>5</v>
      </c>
      <c r="N4685">
        <v>0.15</v>
      </c>
      <c r="O4685">
        <v>1519.56</v>
      </c>
      <c r="P4685">
        <v>2532.6</v>
      </c>
      <c r="Q4685">
        <f>Table1[[#This Row],[OrderQuantity]]*Table1[[#This Row],[UnitPrice]]</f>
        <v>12663</v>
      </c>
      <c r="R4685">
        <f>Table1[[#This Row],[OrderQuantity]]*Table1[[#This Row],[UnitCost]]</f>
        <v>7597.7999999999993</v>
      </c>
      <c r="S4685">
        <f>Table1[[#This Row],[OrderQuantity]]*Table1[[#This Row],[UnitPrice]]*(1-Table1[[#This Row],[DiscountApplied]]) - (Table1[[#This Row],[OrderQuantity]]*Table1[[#This Row],[UnitCost]])</f>
        <v>3165.75</v>
      </c>
      <c r="T4685">
        <f>DATEDIF(Table1[[#This Row],[ShipDate]],Table1[[#This Row],[DeliveryDate]],"d")</f>
        <v>5</v>
      </c>
      <c r="U4685" t="str">
        <f t="shared" si="147"/>
        <v>On Time</v>
      </c>
    </row>
    <row r="4686" spans="1:21" x14ac:dyDescent="0.3">
      <c r="A4686" t="str">
        <f t="shared" si="146"/>
        <v>SO-004785</v>
      </c>
      <c r="B4686" t="s">
        <v>3</v>
      </c>
      <c r="C4686" t="s">
        <v>12</v>
      </c>
      <c r="D4686" s="1">
        <v>43700</v>
      </c>
      <c r="E4686" s="1">
        <v>43809</v>
      </c>
      <c r="F4686" s="1">
        <v>43818</v>
      </c>
      <c r="G4686" s="1">
        <v>43824</v>
      </c>
      <c r="H4686" t="s">
        <v>54</v>
      </c>
      <c r="I4686">
        <v>5</v>
      </c>
      <c r="J4686">
        <v>25</v>
      </c>
      <c r="K4686">
        <v>212</v>
      </c>
      <c r="L4686">
        <v>10</v>
      </c>
      <c r="M4686">
        <v>3</v>
      </c>
      <c r="N4686">
        <v>0.15</v>
      </c>
      <c r="O4686">
        <v>90.45</v>
      </c>
      <c r="P4686">
        <v>201</v>
      </c>
      <c r="Q4686">
        <f>Table1[[#This Row],[OrderQuantity]]*Table1[[#This Row],[UnitPrice]]</f>
        <v>603</v>
      </c>
      <c r="R4686">
        <f>Table1[[#This Row],[OrderQuantity]]*Table1[[#This Row],[UnitCost]]</f>
        <v>271.35000000000002</v>
      </c>
      <c r="S4686">
        <f>Table1[[#This Row],[OrderQuantity]]*Table1[[#This Row],[UnitPrice]]*(1-Table1[[#This Row],[DiscountApplied]]) - (Table1[[#This Row],[OrderQuantity]]*Table1[[#This Row],[UnitCost]])</f>
        <v>241.19999999999993</v>
      </c>
      <c r="T4686">
        <f>DATEDIF(Table1[[#This Row],[ShipDate]],Table1[[#This Row],[DeliveryDate]],"d")</f>
        <v>6</v>
      </c>
      <c r="U4686" t="str">
        <f t="shared" si="147"/>
        <v>On Time</v>
      </c>
    </row>
    <row r="4687" spans="1:21" x14ac:dyDescent="0.3">
      <c r="A4687" t="str">
        <f t="shared" si="146"/>
        <v>SO-004786</v>
      </c>
      <c r="B4687" t="s">
        <v>4</v>
      </c>
      <c r="C4687" t="s">
        <v>9</v>
      </c>
      <c r="D4687" s="1">
        <v>43700</v>
      </c>
      <c r="E4687" s="1">
        <v>43809</v>
      </c>
      <c r="F4687" s="1">
        <v>43819</v>
      </c>
      <c r="G4687" s="1">
        <v>43824</v>
      </c>
      <c r="H4687" t="s">
        <v>54</v>
      </c>
      <c r="I4687">
        <v>13</v>
      </c>
      <c r="J4687">
        <v>35</v>
      </c>
      <c r="K4687">
        <v>75</v>
      </c>
      <c r="L4687">
        <v>11</v>
      </c>
      <c r="M4687">
        <v>2</v>
      </c>
      <c r="N4687">
        <v>0.05</v>
      </c>
      <c r="O4687">
        <v>779.08</v>
      </c>
      <c r="P4687">
        <v>1025.0999999999999</v>
      </c>
      <c r="Q4687">
        <f>Table1[[#This Row],[OrderQuantity]]*Table1[[#This Row],[UnitPrice]]</f>
        <v>2050.1999999999998</v>
      </c>
      <c r="R4687">
        <f>Table1[[#This Row],[OrderQuantity]]*Table1[[#This Row],[UnitCost]]</f>
        <v>1558.16</v>
      </c>
      <c r="S4687">
        <f>Table1[[#This Row],[OrderQuantity]]*Table1[[#This Row],[UnitPrice]]*(1-Table1[[#This Row],[DiscountApplied]]) - (Table1[[#This Row],[OrderQuantity]]*Table1[[#This Row],[UnitCost]])</f>
        <v>389.52999999999975</v>
      </c>
      <c r="T4687">
        <f>DATEDIF(Table1[[#This Row],[ShipDate]],Table1[[#This Row],[DeliveryDate]],"d")</f>
        <v>5</v>
      </c>
      <c r="U4687" t="str">
        <f t="shared" si="147"/>
        <v>On Time</v>
      </c>
    </row>
    <row r="4688" spans="1:21" x14ac:dyDescent="0.3">
      <c r="A4688" t="str">
        <f t="shared" si="146"/>
        <v>SO-004787</v>
      </c>
      <c r="B4688" t="s">
        <v>3</v>
      </c>
      <c r="C4688" t="s">
        <v>10</v>
      </c>
      <c r="D4688" s="1">
        <v>43700</v>
      </c>
      <c r="E4688" s="1">
        <v>43809</v>
      </c>
      <c r="F4688" s="1">
        <v>43815</v>
      </c>
      <c r="G4688" s="1">
        <v>43822</v>
      </c>
      <c r="H4688" t="s">
        <v>54</v>
      </c>
      <c r="I4688">
        <v>6</v>
      </c>
      <c r="J4688">
        <v>23</v>
      </c>
      <c r="K4688">
        <v>177</v>
      </c>
      <c r="L4688">
        <v>23</v>
      </c>
      <c r="M4688">
        <v>4</v>
      </c>
      <c r="N4688">
        <v>0.08</v>
      </c>
      <c r="O4688">
        <v>1567.8</v>
      </c>
      <c r="P4688">
        <v>3484</v>
      </c>
      <c r="Q4688">
        <f>Table1[[#This Row],[OrderQuantity]]*Table1[[#This Row],[UnitPrice]]</f>
        <v>13936</v>
      </c>
      <c r="R4688">
        <f>Table1[[#This Row],[OrderQuantity]]*Table1[[#This Row],[UnitCost]]</f>
        <v>6271.2</v>
      </c>
      <c r="S4688">
        <f>Table1[[#This Row],[OrderQuantity]]*Table1[[#This Row],[UnitPrice]]*(1-Table1[[#This Row],[DiscountApplied]]) - (Table1[[#This Row],[OrderQuantity]]*Table1[[#This Row],[UnitCost]])</f>
        <v>6549.920000000001</v>
      </c>
      <c r="T4688">
        <f>DATEDIF(Table1[[#This Row],[ShipDate]],Table1[[#This Row],[DeliveryDate]],"d")</f>
        <v>7</v>
      </c>
      <c r="U4688" t="str">
        <f t="shared" si="147"/>
        <v>On Time</v>
      </c>
    </row>
    <row r="4689" spans="1:21" x14ac:dyDescent="0.3">
      <c r="A4689" t="str">
        <f t="shared" si="146"/>
        <v>SO-004788</v>
      </c>
      <c r="B4689" t="s">
        <v>3</v>
      </c>
      <c r="C4689" t="s">
        <v>12</v>
      </c>
      <c r="D4689" s="1">
        <v>43700</v>
      </c>
      <c r="E4689" s="1">
        <v>43809</v>
      </c>
      <c r="F4689" s="1">
        <v>43836</v>
      </c>
      <c r="G4689" s="1">
        <v>43846</v>
      </c>
      <c r="H4689" t="s">
        <v>54</v>
      </c>
      <c r="I4689">
        <v>4</v>
      </c>
      <c r="J4689">
        <v>8</v>
      </c>
      <c r="K4689">
        <v>220</v>
      </c>
      <c r="L4689">
        <v>17</v>
      </c>
      <c r="M4689">
        <v>7</v>
      </c>
      <c r="N4689">
        <v>0.1</v>
      </c>
      <c r="O4689">
        <v>2048.39</v>
      </c>
      <c r="P4689">
        <v>2592.9</v>
      </c>
      <c r="Q4689">
        <f>Table1[[#This Row],[OrderQuantity]]*Table1[[#This Row],[UnitPrice]]</f>
        <v>18150.3</v>
      </c>
      <c r="R4689">
        <f>Table1[[#This Row],[OrderQuantity]]*Table1[[#This Row],[UnitCost]]</f>
        <v>14338.73</v>
      </c>
      <c r="S4689">
        <f>Table1[[#This Row],[OrderQuantity]]*Table1[[#This Row],[UnitPrice]]*(1-Table1[[#This Row],[DiscountApplied]]) - (Table1[[#This Row],[OrderQuantity]]*Table1[[#This Row],[UnitCost]])</f>
        <v>1996.5400000000009</v>
      </c>
      <c r="T4689">
        <f>DATEDIF(Table1[[#This Row],[ShipDate]],Table1[[#This Row],[DeliveryDate]],"d")</f>
        <v>10</v>
      </c>
      <c r="U4689" t="str">
        <f t="shared" si="147"/>
        <v>Late</v>
      </c>
    </row>
    <row r="4690" spans="1:21" x14ac:dyDescent="0.3">
      <c r="A4690" t="str">
        <f t="shared" si="146"/>
        <v>SO-004789</v>
      </c>
      <c r="B4690" t="s">
        <v>3</v>
      </c>
      <c r="C4690" t="s">
        <v>13</v>
      </c>
      <c r="D4690" s="1">
        <v>43700</v>
      </c>
      <c r="E4690" s="1">
        <v>43809</v>
      </c>
      <c r="F4690" s="1">
        <v>43811</v>
      </c>
      <c r="G4690" s="1">
        <v>43820</v>
      </c>
      <c r="H4690" t="s">
        <v>54</v>
      </c>
      <c r="I4690">
        <v>6</v>
      </c>
      <c r="J4690">
        <v>14</v>
      </c>
      <c r="K4690">
        <v>34</v>
      </c>
      <c r="L4690">
        <v>38</v>
      </c>
      <c r="M4690">
        <v>2</v>
      </c>
      <c r="N4690">
        <v>0.3</v>
      </c>
      <c r="O4690">
        <v>1692.02</v>
      </c>
      <c r="P4690">
        <v>2773.8</v>
      </c>
      <c r="Q4690">
        <f>Table1[[#This Row],[OrderQuantity]]*Table1[[#This Row],[UnitPrice]]</f>
        <v>5547.6</v>
      </c>
      <c r="R4690">
        <f>Table1[[#This Row],[OrderQuantity]]*Table1[[#This Row],[UnitCost]]</f>
        <v>3384.04</v>
      </c>
      <c r="S4690">
        <f>Table1[[#This Row],[OrderQuantity]]*Table1[[#This Row],[UnitPrice]]*(1-Table1[[#This Row],[DiscountApplied]]) - (Table1[[#This Row],[OrderQuantity]]*Table1[[#This Row],[UnitCost]])</f>
        <v>499.2800000000002</v>
      </c>
      <c r="T4690">
        <f>DATEDIF(Table1[[#This Row],[ShipDate]],Table1[[#This Row],[DeliveryDate]],"d")</f>
        <v>9</v>
      </c>
      <c r="U4690" t="str">
        <f t="shared" si="147"/>
        <v>Late</v>
      </c>
    </row>
    <row r="4691" spans="1:21" x14ac:dyDescent="0.3">
      <c r="A4691" t="str">
        <f t="shared" si="146"/>
        <v>SO-004790</v>
      </c>
      <c r="B4691" t="s">
        <v>3</v>
      </c>
      <c r="C4691" t="s">
        <v>13</v>
      </c>
      <c r="D4691" s="1">
        <v>43700</v>
      </c>
      <c r="E4691" s="1">
        <v>43810</v>
      </c>
      <c r="F4691" s="1">
        <v>43838</v>
      </c>
      <c r="G4691" s="1">
        <v>43839</v>
      </c>
      <c r="H4691" t="s">
        <v>54</v>
      </c>
      <c r="I4691">
        <v>4</v>
      </c>
      <c r="J4691">
        <v>29</v>
      </c>
      <c r="K4691">
        <v>5</v>
      </c>
      <c r="L4691">
        <v>25</v>
      </c>
      <c r="M4691">
        <v>1</v>
      </c>
      <c r="N4691">
        <v>0.4</v>
      </c>
      <c r="O4691">
        <v>607.82000000000005</v>
      </c>
      <c r="P4691">
        <v>1085.4000000000001</v>
      </c>
      <c r="Q4691">
        <f>Table1[[#This Row],[OrderQuantity]]*Table1[[#This Row],[UnitPrice]]</f>
        <v>1085.4000000000001</v>
      </c>
      <c r="R4691">
        <f>Table1[[#This Row],[OrderQuantity]]*Table1[[#This Row],[UnitCost]]</f>
        <v>607.82000000000005</v>
      </c>
      <c r="S4691">
        <f>Table1[[#This Row],[OrderQuantity]]*Table1[[#This Row],[UnitPrice]]*(1-Table1[[#This Row],[DiscountApplied]]) - (Table1[[#This Row],[OrderQuantity]]*Table1[[#This Row],[UnitCost]])</f>
        <v>43.419999999999959</v>
      </c>
      <c r="T4691">
        <f>DATEDIF(Table1[[#This Row],[ShipDate]],Table1[[#This Row],[DeliveryDate]],"d")</f>
        <v>1</v>
      </c>
      <c r="U4691" t="str">
        <f t="shared" si="147"/>
        <v>On Time</v>
      </c>
    </row>
    <row r="4692" spans="1:21" x14ac:dyDescent="0.3">
      <c r="A4692" t="str">
        <f t="shared" si="146"/>
        <v>SO-004791</v>
      </c>
      <c r="B4692" t="s">
        <v>5</v>
      </c>
      <c r="C4692" t="s">
        <v>10</v>
      </c>
      <c r="D4692" s="1">
        <v>43700</v>
      </c>
      <c r="E4692" s="1">
        <v>43810</v>
      </c>
      <c r="F4692" s="1">
        <v>43816</v>
      </c>
      <c r="G4692" s="1">
        <v>43821</v>
      </c>
      <c r="H4692" t="s">
        <v>54</v>
      </c>
      <c r="I4692">
        <v>28</v>
      </c>
      <c r="J4692">
        <v>15</v>
      </c>
      <c r="K4692">
        <v>90</v>
      </c>
      <c r="L4692">
        <v>30</v>
      </c>
      <c r="M4692">
        <v>2</v>
      </c>
      <c r="N4692">
        <v>0.1</v>
      </c>
      <c r="O4692">
        <v>3208.5</v>
      </c>
      <c r="P4692">
        <v>3912.8</v>
      </c>
      <c r="Q4692">
        <f>Table1[[#This Row],[OrderQuantity]]*Table1[[#This Row],[UnitPrice]]</f>
        <v>7825.6</v>
      </c>
      <c r="R4692">
        <f>Table1[[#This Row],[OrderQuantity]]*Table1[[#This Row],[UnitCost]]</f>
        <v>6417</v>
      </c>
      <c r="S4692">
        <f>Table1[[#This Row],[OrderQuantity]]*Table1[[#This Row],[UnitPrice]]*(1-Table1[[#This Row],[DiscountApplied]]) - (Table1[[#This Row],[OrderQuantity]]*Table1[[#This Row],[UnitCost]])</f>
        <v>626.04000000000087</v>
      </c>
      <c r="T4692">
        <f>DATEDIF(Table1[[#This Row],[ShipDate]],Table1[[#This Row],[DeliveryDate]],"d")</f>
        <v>5</v>
      </c>
      <c r="U4692" t="str">
        <f t="shared" si="147"/>
        <v>On Time</v>
      </c>
    </row>
    <row r="4693" spans="1:21" x14ac:dyDescent="0.3">
      <c r="A4693" t="str">
        <f t="shared" si="146"/>
        <v>SO-004792</v>
      </c>
      <c r="B4693" t="s">
        <v>4</v>
      </c>
      <c r="C4693" t="s">
        <v>13</v>
      </c>
      <c r="D4693" s="1">
        <v>43700</v>
      </c>
      <c r="E4693" s="1">
        <v>43810</v>
      </c>
      <c r="F4693" s="1">
        <v>43823</v>
      </c>
      <c r="G4693" s="1">
        <v>43830</v>
      </c>
      <c r="H4693" t="s">
        <v>54</v>
      </c>
      <c r="I4693">
        <v>15</v>
      </c>
      <c r="J4693">
        <v>14</v>
      </c>
      <c r="K4693">
        <v>1</v>
      </c>
      <c r="L4693">
        <v>7</v>
      </c>
      <c r="M4693">
        <v>5</v>
      </c>
      <c r="N4693">
        <v>0.05</v>
      </c>
      <c r="O4693">
        <v>83.75</v>
      </c>
      <c r="P4693">
        <v>167.5</v>
      </c>
      <c r="Q4693">
        <f>Table1[[#This Row],[OrderQuantity]]*Table1[[#This Row],[UnitPrice]]</f>
        <v>837.5</v>
      </c>
      <c r="R4693">
        <f>Table1[[#This Row],[OrderQuantity]]*Table1[[#This Row],[UnitCost]]</f>
        <v>418.75</v>
      </c>
      <c r="S4693">
        <f>Table1[[#This Row],[OrderQuantity]]*Table1[[#This Row],[UnitPrice]]*(1-Table1[[#This Row],[DiscountApplied]]) - (Table1[[#This Row],[OrderQuantity]]*Table1[[#This Row],[UnitCost]])</f>
        <v>376.875</v>
      </c>
      <c r="T4693">
        <f>DATEDIF(Table1[[#This Row],[ShipDate]],Table1[[#This Row],[DeliveryDate]],"d")</f>
        <v>7</v>
      </c>
      <c r="U4693" t="str">
        <f t="shared" si="147"/>
        <v>On Time</v>
      </c>
    </row>
    <row r="4694" spans="1:21" x14ac:dyDescent="0.3">
      <c r="A4694" t="str">
        <f t="shared" si="146"/>
        <v>SO-004793</v>
      </c>
      <c r="B4694" t="s">
        <v>3</v>
      </c>
      <c r="C4694" t="s">
        <v>13</v>
      </c>
      <c r="D4694" s="1">
        <v>43700</v>
      </c>
      <c r="E4694" s="1">
        <v>43810</v>
      </c>
      <c r="F4694" s="1">
        <v>43815</v>
      </c>
      <c r="G4694" s="1">
        <v>43816</v>
      </c>
      <c r="H4694" t="s">
        <v>54</v>
      </c>
      <c r="I4694">
        <v>4</v>
      </c>
      <c r="J4694">
        <v>11</v>
      </c>
      <c r="K4694">
        <v>20</v>
      </c>
      <c r="L4694">
        <v>46</v>
      </c>
      <c r="M4694">
        <v>8</v>
      </c>
      <c r="N4694">
        <v>0.08</v>
      </c>
      <c r="O4694">
        <v>897.8</v>
      </c>
      <c r="P4694">
        <v>1795.6</v>
      </c>
      <c r="Q4694">
        <f>Table1[[#This Row],[OrderQuantity]]*Table1[[#This Row],[UnitPrice]]</f>
        <v>14364.8</v>
      </c>
      <c r="R4694">
        <f>Table1[[#This Row],[OrderQuantity]]*Table1[[#This Row],[UnitCost]]</f>
        <v>7182.4</v>
      </c>
      <c r="S4694">
        <f>Table1[[#This Row],[OrderQuantity]]*Table1[[#This Row],[UnitPrice]]*(1-Table1[[#This Row],[DiscountApplied]]) - (Table1[[#This Row],[OrderQuantity]]*Table1[[#This Row],[UnitCost]])</f>
        <v>6033.2160000000003</v>
      </c>
      <c r="T4694">
        <f>DATEDIF(Table1[[#This Row],[ShipDate]],Table1[[#This Row],[DeliveryDate]],"d")</f>
        <v>1</v>
      </c>
      <c r="U4694" t="str">
        <f t="shared" si="147"/>
        <v>On Time</v>
      </c>
    </row>
    <row r="4695" spans="1:21" x14ac:dyDescent="0.3">
      <c r="A4695" t="str">
        <f t="shared" si="146"/>
        <v>SO-004794</v>
      </c>
      <c r="B4695" t="s">
        <v>3</v>
      </c>
      <c r="C4695" t="s">
        <v>11</v>
      </c>
      <c r="D4695" s="1">
        <v>43700</v>
      </c>
      <c r="E4695" s="1">
        <v>43810</v>
      </c>
      <c r="F4695" s="1">
        <v>43816</v>
      </c>
      <c r="G4695" s="1">
        <v>43823</v>
      </c>
      <c r="H4695" t="s">
        <v>54</v>
      </c>
      <c r="I4695">
        <v>6</v>
      </c>
      <c r="J4695">
        <v>10</v>
      </c>
      <c r="K4695">
        <v>316</v>
      </c>
      <c r="L4695">
        <v>23</v>
      </c>
      <c r="M4695">
        <v>3</v>
      </c>
      <c r="N4695">
        <v>0.05</v>
      </c>
      <c r="O4695">
        <v>2841.67</v>
      </c>
      <c r="P4695">
        <v>3892.7</v>
      </c>
      <c r="Q4695">
        <f>Table1[[#This Row],[OrderQuantity]]*Table1[[#This Row],[UnitPrice]]</f>
        <v>11678.099999999999</v>
      </c>
      <c r="R4695">
        <f>Table1[[#This Row],[OrderQuantity]]*Table1[[#This Row],[UnitCost]]</f>
        <v>8525.01</v>
      </c>
      <c r="S4695">
        <f>Table1[[#This Row],[OrderQuantity]]*Table1[[#This Row],[UnitPrice]]*(1-Table1[[#This Row],[DiscountApplied]]) - (Table1[[#This Row],[OrderQuantity]]*Table1[[#This Row],[UnitCost]])</f>
        <v>2569.1849999999977</v>
      </c>
      <c r="T4695">
        <f>DATEDIF(Table1[[#This Row],[ShipDate]],Table1[[#This Row],[DeliveryDate]],"d")</f>
        <v>7</v>
      </c>
      <c r="U4695" t="str">
        <f t="shared" si="147"/>
        <v>On Time</v>
      </c>
    </row>
    <row r="4696" spans="1:21" x14ac:dyDescent="0.3">
      <c r="A4696" t="str">
        <f t="shared" si="146"/>
        <v>SO-004795</v>
      </c>
      <c r="B4696" t="s">
        <v>3</v>
      </c>
      <c r="C4696" t="s">
        <v>11</v>
      </c>
      <c r="D4696" s="1">
        <v>43700</v>
      </c>
      <c r="E4696" s="1">
        <v>43810</v>
      </c>
      <c r="F4696" s="1">
        <v>43838</v>
      </c>
      <c r="G4696" s="1">
        <v>43847</v>
      </c>
      <c r="H4696" t="s">
        <v>54</v>
      </c>
      <c r="I4696">
        <v>12</v>
      </c>
      <c r="J4696">
        <v>27</v>
      </c>
      <c r="K4696">
        <v>276</v>
      </c>
      <c r="L4696">
        <v>21</v>
      </c>
      <c r="M4696">
        <v>1</v>
      </c>
      <c r="N4696">
        <v>0.1</v>
      </c>
      <c r="O4696">
        <v>83.62</v>
      </c>
      <c r="P4696">
        <v>174.2</v>
      </c>
      <c r="Q4696">
        <f>Table1[[#This Row],[OrderQuantity]]*Table1[[#This Row],[UnitPrice]]</f>
        <v>174.2</v>
      </c>
      <c r="R4696">
        <f>Table1[[#This Row],[OrderQuantity]]*Table1[[#This Row],[UnitCost]]</f>
        <v>83.62</v>
      </c>
      <c r="S4696">
        <f>Table1[[#This Row],[OrderQuantity]]*Table1[[#This Row],[UnitPrice]]*(1-Table1[[#This Row],[DiscountApplied]]) - (Table1[[#This Row],[OrderQuantity]]*Table1[[#This Row],[UnitCost]])</f>
        <v>73.16</v>
      </c>
      <c r="T4696">
        <f>DATEDIF(Table1[[#This Row],[ShipDate]],Table1[[#This Row],[DeliveryDate]],"d")</f>
        <v>9</v>
      </c>
      <c r="U4696" t="str">
        <f t="shared" si="147"/>
        <v>Late</v>
      </c>
    </row>
    <row r="4697" spans="1:21" x14ac:dyDescent="0.3">
      <c r="A4697" t="str">
        <f t="shared" si="146"/>
        <v>SO-004796</v>
      </c>
      <c r="B4697" t="s">
        <v>4</v>
      </c>
      <c r="C4697" t="s">
        <v>12</v>
      </c>
      <c r="D4697" s="1">
        <v>43700</v>
      </c>
      <c r="E4697" s="1">
        <v>43810</v>
      </c>
      <c r="F4697" s="1">
        <v>43820</v>
      </c>
      <c r="G4697" s="1">
        <v>43821</v>
      </c>
      <c r="H4697" t="s">
        <v>54</v>
      </c>
      <c r="I4697">
        <v>19</v>
      </c>
      <c r="J4697">
        <v>34</v>
      </c>
      <c r="K4697">
        <v>215</v>
      </c>
      <c r="L4697">
        <v>36</v>
      </c>
      <c r="M4697">
        <v>6</v>
      </c>
      <c r="N4697">
        <v>0.05</v>
      </c>
      <c r="O4697">
        <v>1878.14</v>
      </c>
      <c r="P4697">
        <v>2572.8000000000002</v>
      </c>
      <c r="Q4697">
        <f>Table1[[#This Row],[OrderQuantity]]*Table1[[#This Row],[UnitPrice]]</f>
        <v>15436.800000000001</v>
      </c>
      <c r="R4697">
        <f>Table1[[#This Row],[OrderQuantity]]*Table1[[#This Row],[UnitCost]]</f>
        <v>11268.84</v>
      </c>
      <c r="S4697">
        <f>Table1[[#This Row],[OrderQuantity]]*Table1[[#This Row],[UnitPrice]]*(1-Table1[[#This Row],[DiscountApplied]]) - (Table1[[#This Row],[OrderQuantity]]*Table1[[#This Row],[UnitCost]])</f>
        <v>3396.1200000000008</v>
      </c>
      <c r="T4697">
        <f>DATEDIF(Table1[[#This Row],[ShipDate]],Table1[[#This Row],[DeliveryDate]],"d")</f>
        <v>1</v>
      </c>
      <c r="U4697" t="str">
        <f t="shared" si="147"/>
        <v>On Time</v>
      </c>
    </row>
    <row r="4698" spans="1:21" x14ac:dyDescent="0.3">
      <c r="A4698" t="str">
        <f t="shared" si="146"/>
        <v>SO-004797</v>
      </c>
      <c r="B4698" t="s">
        <v>4</v>
      </c>
      <c r="C4698" t="s">
        <v>10</v>
      </c>
      <c r="D4698" s="1">
        <v>43700</v>
      </c>
      <c r="E4698" s="1">
        <v>43810</v>
      </c>
      <c r="F4698" s="1">
        <v>43831</v>
      </c>
      <c r="G4698" s="1">
        <v>43834</v>
      </c>
      <c r="H4698" t="s">
        <v>54</v>
      </c>
      <c r="I4698">
        <v>19</v>
      </c>
      <c r="J4698">
        <v>49</v>
      </c>
      <c r="K4698">
        <v>91</v>
      </c>
      <c r="L4698">
        <v>13</v>
      </c>
      <c r="M4698">
        <v>8</v>
      </c>
      <c r="N4698">
        <v>0.08</v>
      </c>
      <c r="O4698">
        <v>98.49</v>
      </c>
      <c r="P4698">
        <v>201</v>
      </c>
      <c r="Q4698">
        <f>Table1[[#This Row],[OrderQuantity]]*Table1[[#This Row],[UnitPrice]]</f>
        <v>1608</v>
      </c>
      <c r="R4698">
        <f>Table1[[#This Row],[OrderQuantity]]*Table1[[#This Row],[UnitCost]]</f>
        <v>787.92</v>
      </c>
      <c r="S4698">
        <f>Table1[[#This Row],[OrderQuantity]]*Table1[[#This Row],[UnitPrice]]*(1-Table1[[#This Row],[DiscountApplied]]) - (Table1[[#This Row],[OrderQuantity]]*Table1[[#This Row],[UnitCost]])</f>
        <v>691.44000000000017</v>
      </c>
      <c r="T4698">
        <f>DATEDIF(Table1[[#This Row],[ShipDate]],Table1[[#This Row],[DeliveryDate]],"d")</f>
        <v>3</v>
      </c>
      <c r="U4698" t="str">
        <f t="shared" si="147"/>
        <v>On Time</v>
      </c>
    </row>
    <row r="4699" spans="1:21" x14ac:dyDescent="0.3">
      <c r="A4699" t="str">
        <f t="shared" si="146"/>
        <v>SO-004798</v>
      </c>
      <c r="B4699" t="s">
        <v>3</v>
      </c>
      <c r="C4699" t="s">
        <v>12</v>
      </c>
      <c r="D4699" s="1">
        <v>43700</v>
      </c>
      <c r="E4699" s="1">
        <v>43810</v>
      </c>
      <c r="F4699" s="1">
        <v>43818</v>
      </c>
      <c r="G4699" s="1">
        <v>43826</v>
      </c>
      <c r="H4699" t="s">
        <v>54</v>
      </c>
      <c r="I4699">
        <v>4</v>
      </c>
      <c r="J4699">
        <v>14</v>
      </c>
      <c r="K4699">
        <v>257</v>
      </c>
      <c r="L4699">
        <v>29</v>
      </c>
      <c r="M4699">
        <v>3</v>
      </c>
      <c r="N4699">
        <v>0.08</v>
      </c>
      <c r="O4699">
        <v>2599.94</v>
      </c>
      <c r="P4699">
        <v>3999.9</v>
      </c>
      <c r="Q4699">
        <f>Table1[[#This Row],[OrderQuantity]]*Table1[[#This Row],[UnitPrice]]</f>
        <v>11999.7</v>
      </c>
      <c r="R4699">
        <f>Table1[[#This Row],[OrderQuantity]]*Table1[[#This Row],[UnitCost]]</f>
        <v>7799.82</v>
      </c>
      <c r="S4699">
        <f>Table1[[#This Row],[OrderQuantity]]*Table1[[#This Row],[UnitPrice]]*(1-Table1[[#This Row],[DiscountApplied]]) - (Table1[[#This Row],[OrderQuantity]]*Table1[[#This Row],[UnitCost]])</f>
        <v>3239.9040000000023</v>
      </c>
      <c r="T4699">
        <f>DATEDIF(Table1[[#This Row],[ShipDate]],Table1[[#This Row],[DeliveryDate]],"d")</f>
        <v>8</v>
      </c>
      <c r="U4699" t="str">
        <f t="shared" si="147"/>
        <v>Late</v>
      </c>
    </row>
    <row r="4700" spans="1:21" x14ac:dyDescent="0.3">
      <c r="A4700" t="str">
        <f t="shared" si="146"/>
        <v>SO-004799</v>
      </c>
      <c r="B4700" t="s">
        <v>3</v>
      </c>
      <c r="C4700" t="s">
        <v>9</v>
      </c>
      <c r="D4700" s="1">
        <v>43700</v>
      </c>
      <c r="E4700" s="1">
        <v>43811</v>
      </c>
      <c r="F4700" s="1">
        <v>43829</v>
      </c>
      <c r="G4700" s="1">
        <v>43831</v>
      </c>
      <c r="H4700" t="s">
        <v>54</v>
      </c>
      <c r="I4700">
        <v>8</v>
      </c>
      <c r="J4700">
        <v>21</v>
      </c>
      <c r="K4700">
        <v>75</v>
      </c>
      <c r="L4700">
        <v>15</v>
      </c>
      <c r="M4700">
        <v>3</v>
      </c>
      <c r="N4700">
        <v>0.08</v>
      </c>
      <c r="O4700">
        <v>1234.3399999999999</v>
      </c>
      <c r="P4700">
        <v>1788.9</v>
      </c>
      <c r="Q4700">
        <f>Table1[[#This Row],[OrderQuantity]]*Table1[[#This Row],[UnitPrice]]</f>
        <v>5366.7000000000007</v>
      </c>
      <c r="R4700">
        <f>Table1[[#This Row],[OrderQuantity]]*Table1[[#This Row],[UnitCost]]</f>
        <v>3703.0199999999995</v>
      </c>
      <c r="S4700">
        <f>Table1[[#This Row],[OrderQuantity]]*Table1[[#This Row],[UnitPrice]]*(1-Table1[[#This Row],[DiscountApplied]]) - (Table1[[#This Row],[OrderQuantity]]*Table1[[#This Row],[UnitCost]])</f>
        <v>1234.344000000001</v>
      </c>
      <c r="T4700">
        <f>DATEDIF(Table1[[#This Row],[ShipDate]],Table1[[#This Row],[DeliveryDate]],"d")</f>
        <v>2</v>
      </c>
      <c r="U4700" t="str">
        <f t="shared" si="147"/>
        <v>On Time</v>
      </c>
    </row>
    <row r="4701" spans="1:21" x14ac:dyDescent="0.3">
      <c r="A4701" t="str">
        <f t="shared" si="146"/>
        <v>SO-004800</v>
      </c>
      <c r="B4701" t="s">
        <v>3</v>
      </c>
      <c r="C4701" t="s">
        <v>10</v>
      </c>
      <c r="D4701" s="1">
        <v>43700</v>
      </c>
      <c r="E4701" s="1">
        <v>43811</v>
      </c>
      <c r="F4701" s="1">
        <v>43825</v>
      </c>
      <c r="G4701" s="1">
        <v>43826</v>
      </c>
      <c r="H4701" t="s">
        <v>54</v>
      </c>
      <c r="I4701">
        <v>9</v>
      </c>
      <c r="J4701">
        <v>42</v>
      </c>
      <c r="K4701">
        <v>202</v>
      </c>
      <c r="L4701">
        <v>27</v>
      </c>
      <c r="M4701">
        <v>7</v>
      </c>
      <c r="N4701">
        <v>0.3</v>
      </c>
      <c r="O4701">
        <v>132.66</v>
      </c>
      <c r="P4701">
        <v>201</v>
      </c>
      <c r="Q4701">
        <f>Table1[[#This Row],[OrderQuantity]]*Table1[[#This Row],[UnitPrice]]</f>
        <v>1407</v>
      </c>
      <c r="R4701">
        <f>Table1[[#This Row],[OrderQuantity]]*Table1[[#This Row],[UnitCost]]</f>
        <v>928.62</v>
      </c>
      <c r="S4701">
        <f>Table1[[#This Row],[OrderQuantity]]*Table1[[#This Row],[UnitPrice]]*(1-Table1[[#This Row],[DiscountApplied]]) - (Table1[[#This Row],[OrderQuantity]]*Table1[[#This Row],[UnitCost]])</f>
        <v>56.279999999999973</v>
      </c>
      <c r="T4701">
        <f>DATEDIF(Table1[[#This Row],[ShipDate]],Table1[[#This Row],[DeliveryDate]],"d")</f>
        <v>1</v>
      </c>
      <c r="U4701" t="str">
        <f t="shared" si="147"/>
        <v>On Time</v>
      </c>
    </row>
    <row r="4702" spans="1:21" x14ac:dyDescent="0.3">
      <c r="A4702" t="str">
        <f t="shared" si="146"/>
        <v>SO-004801</v>
      </c>
      <c r="B4702" t="s">
        <v>3</v>
      </c>
      <c r="C4702" t="s">
        <v>12</v>
      </c>
      <c r="D4702" s="1">
        <v>43700</v>
      </c>
      <c r="E4702" s="1">
        <v>43811</v>
      </c>
      <c r="F4702" s="1">
        <v>43816</v>
      </c>
      <c r="G4702" s="1">
        <v>43820</v>
      </c>
      <c r="H4702" t="s">
        <v>54</v>
      </c>
      <c r="I4702">
        <v>6</v>
      </c>
      <c r="J4702">
        <v>9</v>
      </c>
      <c r="K4702">
        <v>231</v>
      </c>
      <c r="L4702">
        <v>34</v>
      </c>
      <c r="M4702">
        <v>4</v>
      </c>
      <c r="N4702">
        <v>0.08</v>
      </c>
      <c r="O4702">
        <v>106.13</v>
      </c>
      <c r="P4702">
        <v>241.2</v>
      </c>
      <c r="Q4702">
        <f>Table1[[#This Row],[OrderQuantity]]*Table1[[#This Row],[UnitPrice]]</f>
        <v>964.8</v>
      </c>
      <c r="R4702">
        <f>Table1[[#This Row],[OrderQuantity]]*Table1[[#This Row],[UnitCost]]</f>
        <v>424.52</v>
      </c>
      <c r="S4702">
        <f>Table1[[#This Row],[OrderQuantity]]*Table1[[#This Row],[UnitPrice]]*(1-Table1[[#This Row],[DiscountApplied]]) - (Table1[[#This Row],[OrderQuantity]]*Table1[[#This Row],[UnitCost]])</f>
        <v>463.096</v>
      </c>
      <c r="T4702">
        <f>DATEDIF(Table1[[#This Row],[ShipDate]],Table1[[#This Row],[DeliveryDate]],"d")</f>
        <v>4</v>
      </c>
      <c r="U4702" t="str">
        <f t="shared" si="147"/>
        <v>On Time</v>
      </c>
    </row>
    <row r="4703" spans="1:21" x14ac:dyDescent="0.3">
      <c r="A4703" t="str">
        <f t="shared" si="146"/>
        <v>SO-004802</v>
      </c>
      <c r="B4703" t="s">
        <v>3</v>
      </c>
      <c r="C4703" t="s">
        <v>8</v>
      </c>
      <c r="D4703" s="1">
        <v>43700</v>
      </c>
      <c r="E4703" s="1">
        <v>43811</v>
      </c>
      <c r="F4703" s="1">
        <v>43819</v>
      </c>
      <c r="G4703" s="1">
        <v>43824</v>
      </c>
      <c r="H4703" t="s">
        <v>54</v>
      </c>
      <c r="I4703">
        <v>7</v>
      </c>
      <c r="J4703">
        <v>41</v>
      </c>
      <c r="K4703">
        <v>364</v>
      </c>
      <c r="L4703">
        <v>39</v>
      </c>
      <c r="M4703">
        <v>4</v>
      </c>
      <c r="N4703">
        <v>0.08</v>
      </c>
      <c r="O4703">
        <v>798.98</v>
      </c>
      <c r="P4703">
        <v>1065.3</v>
      </c>
      <c r="Q4703">
        <f>Table1[[#This Row],[OrderQuantity]]*Table1[[#This Row],[UnitPrice]]</f>
        <v>4261.2</v>
      </c>
      <c r="R4703">
        <f>Table1[[#This Row],[OrderQuantity]]*Table1[[#This Row],[UnitCost]]</f>
        <v>3195.92</v>
      </c>
      <c r="S4703">
        <f>Table1[[#This Row],[OrderQuantity]]*Table1[[#This Row],[UnitPrice]]*(1-Table1[[#This Row],[DiscountApplied]]) - (Table1[[#This Row],[OrderQuantity]]*Table1[[#This Row],[UnitCost]])</f>
        <v>724.38400000000001</v>
      </c>
      <c r="T4703">
        <f>DATEDIF(Table1[[#This Row],[ShipDate]],Table1[[#This Row],[DeliveryDate]],"d")</f>
        <v>5</v>
      </c>
      <c r="U4703" t="str">
        <f t="shared" si="147"/>
        <v>On Time</v>
      </c>
    </row>
    <row r="4704" spans="1:21" x14ac:dyDescent="0.3">
      <c r="A4704" t="str">
        <f t="shared" si="146"/>
        <v>SO-004803</v>
      </c>
      <c r="B4704" t="s">
        <v>3</v>
      </c>
      <c r="C4704" t="s">
        <v>10</v>
      </c>
      <c r="D4704" s="1">
        <v>43700</v>
      </c>
      <c r="E4704" s="1">
        <v>43811</v>
      </c>
      <c r="F4704" s="1">
        <v>43815</v>
      </c>
      <c r="G4704" s="1">
        <v>43816</v>
      </c>
      <c r="H4704" t="s">
        <v>54</v>
      </c>
      <c r="I4704">
        <v>2</v>
      </c>
      <c r="J4704">
        <v>28</v>
      </c>
      <c r="K4704">
        <v>108</v>
      </c>
      <c r="L4704">
        <v>15</v>
      </c>
      <c r="M4704">
        <v>4</v>
      </c>
      <c r="N4704">
        <v>0.08</v>
      </c>
      <c r="O4704">
        <v>1507.9</v>
      </c>
      <c r="P4704">
        <v>2432.1</v>
      </c>
      <c r="Q4704">
        <f>Table1[[#This Row],[OrderQuantity]]*Table1[[#This Row],[UnitPrice]]</f>
        <v>9728.4</v>
      </c>
      <c r="R4704">
        <f>Table1[[#This Row],[OrderQuantity]]*Table1[[#This Row],[UnitCost]]</f>
        <v>6031.6</v>
      </c>
      <c r="S4704">
        <f>Table1[[#This Row],[OrderQuantity]]*Table1[[#This Row],[UnitPrice]]*(1-Table1[[#This Row],[DiscountApplied]]) - (Table1[[#This Row],[OrderQuantity]]*Table1[[#This Row],[UnitCost]])</f>
        <v>2918.5280000000002</v>
      </c>
      <c r="T4704">
        <f>DATEDIF(Table1[[#This Row],[ShipDate]],Table1[[#This Row],[DeliveryDate]],"d")</f>
        <v>1</v>
      </c>
      <c r="U4704" t="str">
        <f t="shared" si="147"/>
        <v>On Time</v>
      </c>
    </row>
    <row r="4705" spans="1:21" x14ac:dyDescent="0.3">
      <c r="A4705" t="str">
        <f t="shared" si="146"/>
        <v>SO-004804</v>
      </c>
      <c r="B4705" t="s">
        <v>3</v>
      </c>
      <c r="C4705" t="s">
        <v>12</v>
      </c>
      <c r="D4705" s="1">
        <v>43700</v>
      </c>
      <c r="E4705" s="1">
        <v>43811</v>
      </c>
      <c r="F4705" s="1">
        <v>43837</v>
      </c>
      <c r="G4705" s="1">
        <v>43838</v>
      </c>
      <c r="H4705" t="s">
        <v>54</v>
      </c>
      <c r="I4705">
        <v>4</v>
      </c>
      <c r="J4705">
        <v>17</v>
      </c>
      <c r="K4705">
        <v>237</v>
      </c>
      <c r="L4705">
        <v>46</v>
      </c>
      <c r="M4705">
        <v>2</v>
      </c>
      <c r="N4705">
        <v>0.05</v>
      </c>
      <c r="O4705">
        <v>3137.07</v>
      </c>
      <c r="P4705">
        <v>3825.7</v>
      </c>
      <c r="Q4705">
        <f>Table1[[#This Row],[OrderQuantity]]*Table1[[#This Row],[UnitPrice]]</f>
        <v>7651.4</v>
      </c>
      <c r="R4705">
        <f>Table1[[#This Row],[OrderQuantity]]*Table1[[#This Row],[UnitCost]]</f>
        <v>6274.14</v>
      </c>
      <c r="S4705">
        <f>Table1[[#This Row],[OrderQuantity]]*Table1[[#This Row],[UnitPrice]]*(1-Table1[[#This Row],[DiscountApplied]]) - (Table1[[#This Row],[OrderQuantity]]*Table1[[#This Row],[UnitCost]])</f>
        <v>994.68999999999869</v>
      </c>
      <c r="T4705">
        <f>DATEDIF(Table1[[#This Row],[ShipDate]],Table1[[#This Row],[DeliveryDate]],"d")</f>
        <v>1</v>
      </c>
      <c r="U4705" t="str">
        <f t="shared" si="147"/>
        <v>On Time</v>
      </c>
    </row>
    <row r="4706" spans="1:21" x14ac:dyDescent="0.3">
      <c r="A4706" t="str">
        <f t="shared" si="146"/>
        <v>SO-004805</v>
      </c>
      <c r="B4706" t="s">
        <v>2</v>
      </c>
      <c r="C4706" t="s">
        <v>10</v>
      </c>
      <c r="D4706" s="1">
        <v>43700</v>
      </c>
      <c r="E4706" s="1">
        <v>43811</v>
      </c>
      <c r="F4706" s="1">
        <v>43828</v>
      </c>
      <c r="G4706" s="1">
        <v>43830</v>
      </c>
      <c r="H4706" t="s">
        <v>54</v>
      </c>
      <c r="I4706">
        <v>20</v>
      </c>
      <c r="J4706">
        <v>9</v>
      </c>
      <c r="K4706">
        <v>188</v>
      </c>
      <c r="L4706">
        <v>25</v>
      </c>
      <c r="M4706">
        <v>7</v>
      </c>
      <c r="N4706">
        <v>0.08</v>
      </c>
      <c r="O4706">
        <v>3937.26</v>
      </c>
      <c r="P4706">
        <v>5393.5</v>
      </c>
      <c r="Q4706">
        <f>Table1[[#This Row],[OrderQuantity]]*Table1[[#This Row],[UnitPrice]]</f>
        <v>37754.5</v>
      </c>
      <c r="R4706">
        <f>Table1[[#This Row],[OrderQuantity]]*Table1[[#This Row],[UnitCost]]</f>
        <v>27560.82</v>
      </c>
      <c r="S4706">
        <f>Table1[[#This Row],[OrderQuantity]]*Table1[[#This Row],[UnitPrice]]*(1-Table1[[#This Row],[DiscountApplied]]) - (Table1[[#This Row],[OrderQuantity]]*Table1[[#This Row],[UnitCost]])</f>
        <v>7173.32</v>
      </c>
      <c r="T4706">
        <f>DATEDIF(Table1[[#This Row],[ShipDate]],Table1[[#This Row],[DeliveryDate]],"d")</f>
        <v>2</v>
      </c>
      <c r="U4706" t="str">
        <f t="shared" si="147"/>
        <v>On Time</v>
      </c>
    </row>
    <row r="4707" spans="1:21" x14ac:dyDescent="0.3">
      <c r="A4707" t="str">
        <f t="shared" si="146"/>
        <v>SO-004806</v>
      </c>
      <c r="B4707" t="s">
        <v>3</v>
      </c>
      <c r="C4707" t="s">
        <v>13</v>
      </c>
      <c r="D4707" s="1">
        <v>43700</v>
      </c>
      <c r="E4707" s="1">
        <v>43811</v>
      </c>
      <c r="F4707" s="1">
        <v>43813</v>
      </c>
      <c r="G4707" s="1">
        <v>43822</v>
      </c>
      <c r="H4707" t="s">
        <v>54</v>
      </c>
      <c r="I4707">
        <v>6</v>
      </c>
      <c r="J4707">
        <v>29</v>
      </c>
      <c r="K4707">
        <v>33</v>
      </c>
      <c r="L4707">
        <v>26</v>
      </c>
      <c r="M4707">
        <v>7</v>
      </c>
      <c r="N4707">
        <v>0.4</v>
      </c>
      <c r="O4707">
        <v>1674.33</v>
      </c>
      <c r="P4707">
        <v>3986.5</v>
      </c>
      <c r="Q4707">
        <f>Table1[[#This Row],[OrderQuantity]]*Table1[[#This Row],[UnitPrice]]</f>
        <v>27905.5</v>
      </c>
      <c r="R4707">
        <f>Table1[[#This Row],[OrderQuantity]]*Table1[[#This Row],[UnitCost]]</f>
        <v>11720.31</v>
      </c>
      <c r="S4707">
        <f>Table1[[#This Row],[OrderQuantity]]*Table1[[#This Row],[UnitPrice]]*(1-Table1[[#This Row],[DiscountApplied]]) - (Table1[[#This Row],[OrderQuantity]]*Table1[[#This Row],[UnitCost]])</f>
        <v>5022.99</v>
      </c>
      <c r="T4707">
        <f>DATEDIF(Table1[[#This Row],[ShipDate]],Table1[[#This Row],[DeliveryDate]],"d")</f>
        <v>9</v>
      </c>
      <c r="U4707" t="str">
        <f t="shared" si="147"/>
        <v>Late</v>
      </c>
    </row>
    <row r="4708" spans="1:21" x14ac:dyDescent="0.3">
      <c r="A4708" t="str">
        <f t="shared" si="146"/>
        <v>SO-004807</v>
      </c>
      <c r="B4708" t="s">
        <v>2</v>
      </c>
      <c r="C4708" t="s">
        <v>13</v>
      </c>
      <c r="D4708" s="1">
        <v>43700</v>
      </c>
      <c r="E4708" s="1">
        <v>43811</v>
      </c>
      <c r="F4708" s="1">
        <v>43815</v>
      </c>
      <c r="G4708" s="1">
        <v>43816</v>
      </c>
      <c r="H4708" t="s">
        <v>54</v>
      </c>
      <c r="I4708">
        <v>23</v>
      </c>
      <c r="J4708">
        <v>14</v>
      </c>
      <c r="K4708">
        <v>7</v>
      </c>
      <c r="L4708">
        <v>45</v>
      </c>
      <c r="M4708">
        <v>5</v>
      </c>
      <c r="N4708">
        <v>0.08</v>
      </c>
      <c r="O4708">
        <v>582.9</v>
      </c>
      <c r="P4708">
        <v>1005</v>
      </c>
      <c r="Q4708">
        <f>Table1[[#This Row],[OrderQuantity]]*Table1[[#This Row],[UnitPrice]]</f>
        <v>5025</v>
      </c>
      <c r="R4708">
        <f>Table1[[#This Row],[OrderQuantity]]*Table1[[#This Row],[UnitCost]]</f>
        <v>2914.5</v>
      </c>
      <c r="S4708">
        <f>Table1[[#This Row],[OrderQuantity]]*Table1[[#This Row],[UnitPrice]]*(1-Table1[[#This Row],[DiscountApplied]]) - (Table1[[#This Row],[OrderQuantity]]*Table1[[#This Row],[UnitCost]])</f>
        <v>1708.5</v>
      </c>
      <c r="T4708">
        <f>DATEDIF(Table1[[#This Row],[ShipDate]],Table1[[#This Row],[DeliveryDate]],"d")</f>
        <v>1</v>
      </c>
      <c r="U4708" t="str">
        <f t="shared" si="147"/>
        <v>On Time</v>
      </c>
    </row>
    <row r="4709" spans="1:21" x14ac:dyDescent="0.3">
      <c r="A4709" t="str">
        <f t="shared" si="146"/>
        <v>SO-004808</v>
      </c>
      <c r="B4709" t="s">
        <v>2</v>
      </c>
      <c r="C4709" t="s">
        <v>12</v>
      </c>
      <c r="D4709" s="1">
        <v>43700</v>
      </c>
      <c r="E4709" s="1">
        <v>43812</v>
      </c>
      <c r="F4709" s="1">
        <v>43834</v>
      </c>
      <c r="G4709" s="1">
        <v>43837</v>
      </c>
      <c r="H4709" t="s">
        <v>54</v>
      </c>
      <c r="I4709">
        <v>24</v>
      </c>
      <c r="J4709">
        <v>23</v>
      </c>
      <c r="K4709">
        <v>249</v>
      </c>
      <c r="L4709">
        <v>47</v>
      </c>
      <c r="M4709">
        <v>7</v>
      </c>
      <c r="N4709">
        <v>0.2</v>
      </c>
      <c r="O4709">
        <v>2837.25</v>
      </c>
      <c r="P4709">
        <v>6036.7</v>
      </c>
      <c r="Q4709">
        <f>Table1[[#This Row],[OrderQuantity]]*Table1[[#This Row],[UnitPrice]]</f>
        <v>42256.9</v>
      </c>
      <c r="R4709">
        <f>Table1[[#This Row],[OrderQuantity]]*Table1[[#This Row],[UnitCost]]</f>
        <v>19860.75</v>
      </c>
      <c r="S4709">
        <f>Table1[[#This Row],[OrderQuantity]]*Table1[[#This Row],[UnitPrice]]*(1-Table1[[#This Row],[DiscountApplied]]) - (Table1[[#This Row],[OrderQuantity]]*Table1[[#This Row],[UnitCost]])</f>
        <v>13944.770000000004</v>
      </c>
      <c r="T4709">
        <f>DATEDIF(Table1[[#This Row],[ShipDate]],Table1[[#This Row],[DeliveryDate]],"d")</f>
        <v>3</v>
      </c>
      <c r="U4709" t="str">
        <f t="shared" si="147"/>
        <v>On Time</v>
      </c>
    </row>
    <row r="4710" spans="1:21" x14ac:dyDescent="0.3">
      <c r="A4710" t="str">
        <f t="shared" si="146"/>
        <v>SO-004809</v>
      </c>
      <c r="B4710" t="s">
        <v>4</v>
      </c>
      <c r="C4710" t="s">
        <v>13</v>
      </c>
      <c r="D4710" s="1">
        <v>43700</v>
      </c>
      <c r="E4710" s="1">
        <v>43812</v>
      </c>
      <c r="F4710" s="1">
        <v>43831</v>
      </c>
      <c r="G4710" s="1">
        <v>43832</v>
      </c>
      <c r="H4710" t="s">
        <v>54</v>
      </c>
      <c r="I4710">
        <v>18</v>
      </c>
      <c r="J4710">
        <v>9</v>
      </c>
      <c r="K4710">
        <v>14</v>
      </c>
      <c r="L4710">
        <v>46</v>
      </c>
      <c r="M4710">
        <v>7</v>
      </c>
      <c r="N4710">
        <v>0.05</v>
      </c>
      <c r="O4710">
        <v>1311.86</v>
      </c>
      <c r="P4710">
        <v>2385.1999999999998</v>
      </c>
      <c r="Q4710">
        <f>Table1[[#This Row],[OrderQuantity]]*Table1[[#This Row],[UnitPrice]]</f>
        <v>16696.399999999998</v>
      </c>
      <c r="R4710">
        <f>Table1[[#This Row],[OrderQuantity]]*Table1[[#This Row],[UnitCost]]</f>
        <v>9183.0199999999986</v>
      </c>
      <c r="S4710">
        <f>Table1[[#This Row],[OrderQuantity]]*Table1[[#This Row],[UnitPrice]]*(1-Table1[[#This Row],[DiscountApplied]]) - (Table1[[#This Row],[OrderQuantity]]*Table1[[#This Row],[UnitCost]])</f>
        <v>6678.5599999999977</v>
      </c>
      <c r="T4710">
        <f>DATEDIF(Table1[[#This Row],[ShipDate]],Table1[[#This Row],[DeliveryDate]],"d")</f>
        <v>1</v>
      </c>
      <c r="U4710" t="str">
        <f t="shared" si="147"/>
        <v>On Time</v>
      </c>
    </row>
    <row r="4711" spans="1:21" x14ac:dyDescent="0.3">
      <c r="A4711" t="str">
        <f t="shared" si="146"/>
        <v>SO-004810</v>
      </c>
      <c r="B4711" t="s">
        <v>3</v>
      </c>
      <c r="C4711" t="s">
        <v>11</v>
      </c>
      <c r="D4711" s="1">
        <v>43700</v>
      </c>
      <c r="E4711" s="1">
        <v>43812</v>
      </c>
      <c r="F4711" s="1">
        <v>43837</v>
      </c>
      <c r="G4711" s="1">
        <v>43840</v>
      </c>
      <c r="H4711" t="s">
        <v>54</v>
      </c>
      <c r="I4711">
        <v>8</v>
      </c>
      <c r="J4711">
        <v>39</v>
      </c>
      <c r="K4711">
        <v>323</v>
      </c>
      <c r="L4711">
        <v>2</v>
      </c>
      <c r="M4711">
        <v>8</v>
      </c>
      <c r="N4711">
        <v>0.1</v>
      </c>
      <c r="O4711">
        <v>771.84</v>
      </c>
      <c r="P4711">
        <v>1072</v>
      </c>
      <c r="Q4711">
        <f>Table1[[#This Row],[OrderQuantity]]*Table1[[#This Row],[UnitPrice]]</f>
        <v>8576</v>
      </c>
      <c r="R4711">
        <f>Table1[[#This Row],[OrderQuantity]]*Table1[[#This Row],[UnitCost]]</f>
        <v>6174.72</v>
      </c>
      <c r="S4711">
        <f>Table1[[#This Row],[OrderQuantity]]*Table1[[#This Row],[UnitPrice]]*(1-Table1[[#This Row],[DiscountApplied]]) - (Table1[[#This Row],[OrderQuantity]]*Table1[[#This Row],[UnitCost]])</f>
        <v>1543.6800000000003</v>
      </c>
      <c r="T4711">
        <f>DATEDIF(Table1[[#This Row],[ShipDate]],Table1[[#This Row],[DeliveryDate]],"d")</f>
        <v>3</v>
      </c>
      <c r="U4711" t="str">
        <f t="shared" si="147"/>
        <v>On Time</v>
      </c>
    </row>
    <row r="4712" spans="1:21" x14ac:dyDescent="0.3">
      <c r="A4712" t="str">
        <f t="shared" si="146"/>
        <v>SO-004811</v>
      </c>
      <c r="B4712" t="s">
        <v>4</v>
      </c>
      <c r="C4712" t="s">
        <v>11</v>
      </c>
      <c r="D4712" s="1">
        <v>43700</v>
      </c>
      <c r="E4712" s="1">
        <v>43812</v>
      </c>
      <c r="F4712" s="1">
        <v>43839</v>
      </c>
      <c r="G4712" s="1">
        <v>43845</v>
      </c>
      <c r="H4712" t="s">
        <v>54</v>
      </c>
      <c r="I4712">
        <v>12</v>
      </c>
      <c r="J4712">
        <v>20</v>
      </c>
      <c r="K4712">
        <v>284</v>
      </c>
      <c r="L4712">
        <v>11</v>
      </c>
      <c r="M4712">
        <v>7</v>
      </c>
      <c r="N4712">
        <v>0.1</v>
      </c>
      <c r="O4712">
        <v>2695.21</v>
      </c>
      <c r="P4712">
        <v>5085.3</v>
      </c>
      <c r="Q4712">
        <f>Table1[[#This Row],[OrderQuantity]]*Table1[[#This Row],[UnitPrice]]</f>
        <v>35597.1</v>
      </c>
      <c r="R4712">
        <f>Table1[[#This Row],[OrderQuantity]]*Table1[[#This Row],[UnitCost]]</f>
        <v>18866.47</v>
      </c>
      <c r="S4712">
        <f>Table1[[#This Row],[OrderQuantity]]*Table1[[#This Row],[UnitPrice]]*(1-Table1[[#This Row],[DiscountApplied]]) - (Table1[[#This Row],[OrderQuantity]]*Table1[[#This Row],[UnitCost]])</f>
        <v>13170.919999999998</v>
      </c>
      <c r="T4712">
        <f>DATEDIF(Table1[[#This Row],[ShipDate]],Table1[[#This Row],[DeliveryDate]],"d")</f>
        <v>6</v>
      </c>
      <c r="U4712" t="str">
        <f t="shared" si="147"/>
        <v>On Time</v>
      </c>
    </row>
    <row r="4713" spans="1:21" x14ac:dyDescent="0.3">
      <c r="A4713" t="str">
        <f t="shared" si="146"/>
        <v>SO-004812</v>
      </c>
      <c r="B4713" t="s">
        <v>3</v>
      </c>
      <c r="C4713" t="s">
        <v>10</v>
      </c>
      <c r="D4713" s="1">
        <v>43700</v>
      </c>
      <c r="E4713" s="1">
        <v>43812</v>
      </c>
      <c r="F4713" s="1">
        <v>43840</v>
      </c>
      <c r="G4713" s="1">
        <v>43848</v>
      </c>
      <c r="H4713" t="s">
        <v>54</v>
      </c>
      <c r="I4713">
        <v>2</v>
      </c>
      <c r="J4713">
        <v>6</v>
      </c>
      <c r="K4713">
        <v>103</v>
      </c>
      <c r="L4713">
        <v>10</v>
      </c>
      <c r="M4713">
        <v>5</v>
      </c>
      <c r="N4713">
        <v>0.15</v>
      </c>
      <c r="O4713">
        <v>1922.9</v>
      </c>
      <c r="P4713">
        <v>3845.8</v>
      </c>
      <c r="Q4713">
        <f>Table1[[#This Row],[OrderQuantity]]*Table1[[#This Row],[UnitPrice]]</f>
        <v>19229</v>
      </c>
      <c r="R4713">
        <f>Table1[[#This Row],[OrderQuantity]]*Table1[[#This Row],[UnitCost]]</f>
        <v>9614.5</v>
      </c>
      <c r="S4713">
        <f>Table1[[#This Row],[OrderQuantity]]*Table1[[#This Row],[UnitPrice]]*(1-Table1[[#This Row],[DiscountApplied]]) - (Table1[[#This Row],[OrderQuantity]]*Table1[[#This Row],[UnitCost]])</f>
        <v>6730.15</v>
      </c>
      <c r="T4713">
        <f>DATEDIF(Table1[[#This Row],[ShipDate]],Table1[[#This Row],[DeliveryDate]],"d")</f>
        <v>8</v>
      </c>
      <c r="U4713" t="str">
        <f t="shared" si="147"/>
        <v>Late</v>
      </c>
    </row>
    <row r="4714" spans="1:21" x14ac:dyDescent="0.3">
      <c r="A4714" t="str">
        <f t="shared" si="146"/>
        <v>SO-004813</v>
      </c>
      <c r="B4714" t="s">
        <v>3</v>
      </c>
      <c r="C4714" t="s">
        <v>11</v>
      </c>
      <c r="D4714" s="1">
        <v>43700</v>
      </c>
      <c r="E4714" s="1">
        <v>43812</v>
      </c>
      <c r="F4714" s="1">
        <v>43821</v>
      </c>
      <c r="G4714" s="1">
        <v>43822</v>
      </c>
      <c r="H4714" t="s">
        <v>54</v>
      </c>
      <c r="I4714">
        <v>8</v>
      </c>
      <c r="J4714">
        <v>24</v>
      </c>
      <c r="K4714">
        <v>322</v>
      </c>
      <c r="L4714">
        <v>24</v>
      </c>
      <c r="M4714">
        <v>6</v>
      </c>
      <c r="N4714">
        <v>0.4</v>
      </c>
      <c r="O4714">
        <v>668.93</v>
      </c>
      <c r="P4714">
        <v>1286.4000000000001</v>
      </c>
      <c r="Q4714">
        <f>Table1[[#This Row],[OrderQuantity]]*Table1[[#This Row],[UnitPrice]]</f>
        <v>7718.4000000000005</v>
      </c>
      <c r="R4714">
        <f>Table1[[#This Row],[OrderQuantity]]*Table1[[#This Row],[UnitCost]]</f>
        <v>4013.58</v>
      </c>
      <c r="S4714">
        <f>Table1[[#This Row],[OrderQuantity]]*Table1[[#This Row],[UnitPrice]]*(1-Table1[[#This Row],[DiscountApplied]]) - (Table1[[#This Row],[OrderQuantity]]*Table1[[#This Row],[UnitCost]])</f>
        <v>617.46</v>
      </c>
      <c r="T4714">
        <f>DATEDIF(Table1[[#This Row],[ShipDate]],Table1[[#This Row],[DeliveryDate]],"d")</f>
        <v>1</v>
      </c>
      <c r="U4714" t="str">
        <f t="shared" si="147"/>
        <v>On Time</v>
      </c>
    </row>
    <row r="4715" spans="1:21" x14ac:dyDescent="0.3">
      <c r="A4715" t="str">
        <f t="shared" si="146"/>
        <v>SO-004814</v>
      </c>
      <c r="B4715" t="s">
        <v>3</v>
      </c>
      <c r="C4715" t="s">
        <v>12</v>
      </c>
      <c r="D4715" s="1">
        <v>43700</v>
      </c>
      <c r="E4715" s="1">
        <v>43812</v>
      </c>
      <c r="F4715" s="1">
        <v>43827</v>
      </c>
      <c r="G4715" s="1">
        <v>43831</v>
      </c>
      <c r="H4715" t="s">
        <v>54</v>
      </c>
      <c r="I4715">
        <v>4</v>
      </c>
      <c r="J4715">
        <v>12</v>
      </c>
      <c r="K4715">
        <v>250</v>
      </c>
      <c r="L4715">
        <v>1</v>
      </c>
      <c r="M4715">
        <v>8</v>
      </c>
      <c r="N4715">
        <v>0.08</v>
      </c>
      <c r="O4715">
        <v>809.03</v>
      </c>
      <c r="P4715">
        <v>1078.7</v>
      </c>
      <c r="Q4715">
        <f>Table1[[#This Row],[OrderQuantity]]*Table1[[#This Row],[UnitPrice]]</f>
        <v>8629.6</v>
      </c>
      <c r="R4715">
        <f>Table1[[#This Row],[OrderQuantity]]*Table1[[#This Row],[UnitCost]]</f>
        <v>6472.24</v>
      </c>
      <c r="S4715">
        <f>Table1[[#This Row],[OrderQuantity]]*Table1[[#This Row],[UnitPrice]]*(1-Table1[[#This Row],[DiscountApplied]]) - (Table1[[#This Row],[OrderQuantity]]*Table1[[#This Row],[UnitCost]])</f>
        <v>1466.9920000000011</v>
      </c>
      <c r="T4715">
        <f>DATEDIF(Table1[[#This Row],[ShipDate]],Table1[[#This Row],[DeliveryDate]],"d")</f>
        <v>4</v>
      </c>
      <c r="U4715" t="str">
        <f t="shared" si="147"/>
        <v>On Time</v>
      </c>
    </row>
    <row r="4716" spans="1:21" x14ac:dyDescent="0.3">
      <c r="A4716" t="str">
        <f t="shared" si="146"/>
        <v>SO-004815</v>
      </c>
      <c r="B4716" t="s">
        <v>2</v>
      </c>
      <c r="C4716" t="s">
        <v>12</v>
      </c>
      <c r="D4716" s="1">
        <v>43700</v>
      </c>
      <c r="E4716" s="1">
        <v>43813</v>
      </c>
      <c r="F4716" s="1">
        <v>43819</v>
      </c>
      <c r="G4716" s="1">
        <v>43828</v>
      </c>
      <c r="H4716" t="s">
        <v>54</v>
      </c>
      <c r="I4716">
        <v>25</v>
      </c>
      <c r="J4716">
        <v>6</v>
      </c>
      <c r="K4716">
        <v>247</v>
      </c>
      <c r="L4716">
        <v>38</v>
      </c>
      <c r="M4716">
        <v>7</v>
      </c>
      <c r="N4716">
        <v>0.1</v>
      </c>
      <c r="O4716">
        <v>4583.74</v>
      </c>
      <c r="P4716">
        <v>5802.2</v>
      </c>
      <c r="Q4716">
        <f>Table1[[#This Row],[OrderQuantity]]*Table1[[#This Row],[UnitPrice]]</f>
        <v>40615.4</v>
      </c>
      <c r="R4716">
        <f>Table1[[#This Row],[OrderQuantity]]*Table1[[#This Row],[UnitCost]]</f>
        <v>32086.18</v>
      </c>
      <c r="S4716">
        <f>Table1[[#This Row],[OrderQuantity]]*Table1[[#This Row],[UnitPrice]]*(1-Table1[[#This Row],[DiscountApplied]]) - (Table1[[#This Row],[OrderQuantity]]*Table1[[#This Row],[UnitCost]])</f>
        <v>4467.68</v>
      </c>
      <c r="T4716">
        <f>DATEDIF(Table1[[#This Row],[ShipDate]],Table1[[#This Row],[DeliveryDate]],"d")</f>
        <v>9</v>
      </c>
      <c r="U4716" t="str">
        <f t="shared" si="147"/>
        <v>Late</v>
      </c>
    </row>
    <row r="4717" spans="1:21" x14ac:dyDescent="0.3">
      <c r="A4717" t="str">
        <f t="shared" si="146"/>
        <v>SO-004816</v>
      </c>
      <c r="B4717" t="s">
        <v>2</v>
      </c>
      <c r="C4717" t="s">
        <v>8</v>
      </c>
      <c r="D4717" s="1">
        <v>43700</v>
      </c>
      <c r="E4717" s="1">
        <v>43813</v>
      </c>
      <c r="F4717" s="1">
        <v>43823</v>
      </c>
      <c r="G4717" s="1">
        <v>43833</v>
      </c>
      <c r="H4717" t="s">
        <v>54</v>
      </c>
      <c r="I4717">
        <v>21</v>
      </c>
      <c r="J4717">
        <v>49</v>
      </c>
      <c r="K4717">
        <v>340</v>
      </c>
      <c r="L4717">
        <v>5</v>
      </c>
      <c r="M4717">
        <v>8</v>
      </c>
      <c r="N4717">
        <v>0.15</v>
      </c>
      <c r="O4717">
        <v>1050.3599999999999</v>
      </c>
      <c r="P4717">
        <v>1721.9</v>
      </c>
      <c r="Q4717">
        <f>Table1[[#This Row],[OrderQuantity]]*Table1[[#This Row],[UnitPrice]]</f>
        <v>13775.2</v>
      </c>
      <c r="R4717">
        <f>Table1[[#This Row],[OrderQuantity]]*Table1[[#This Row],[UnitCost]]</f>
        <v>8402.8799999999992</v>
      </c>
      <c r="S4717">
        <f>Table1[[#This Row],[OrderQuantity]]*Table1[[#This Row],[UnitPrice]]*(1-Table1[[#This Row],[DiscountApplied]]) - (Table1[[#This Row],[OrderQuantity]]*Table1[[#This Row],[UnitCost]])</f>
        <v>3306.0400000000009</v>
      </c>
      <c r="T4717">
        <f>DATEDIF(Table1[[#This Row],[ShipDate]],Table1[[#This Row],[DeliveryDate]],"d")</f>
        <v>10</v>
      </c>
      <c r="U4717" t="str">
        <f t="shared" si="147"/>
        <v>Late</v>
      </c>
    </row>
    <row r="4718" spans="1:21" x14ac:dyDescent="0.3">
      <c r="A4718" t="str">
        <f t="shared" si="146"/>
        <v>SO-004817</v>
      </c>
      <c r="B4718" t="s">
        <v>3</v>
      </c>
      <c r="C4718" t="s">
        <v>9</v>
      </c>
      <c r="D4718" s="1">
        <v>43700</v>
      </c>
      <c r="E4718" s="1">
        <v>43813</v>
      </c>
      <c r="F4718" s="1">
        <v>43818</v>
      </c>
      <c r="G4718" s="1">
        <v>43824</v>
      </c>
      <c r="H4718" t="s">
        <v>54</v>
      </c>
      <c r="I4718">
        <v>4</v>
      </c>
      <c r="J4718">
        <v>10</v>
      </c>
      <c r="K4718">
        <v>62</v>
      </c>
      <c r="L4718">
        <v>7</v>
      </c>
      <c r="M4718">
        <v>1</v>
      </c>
      <c r="N4718">
        <v>0.15</v>
      </c>
      <c r="O4718">
        <v>736.87</v>
      </c>
      <c r="P4718">
        <v>944.7</v>
      </c>
      <c r="Q4718">
        <f>Table1[[#This Row],[OrderQuantity]]*Table1[[#This Row],[UnitPrice]]</f>
        <v>944.7</v>
      </c>
      <c r="R4718">
        <f>Table1[[#This Row],[OrderQuantity]]*Table1[[#This Row],[UnitCost]]</f>
        <v>736.87</v>
      </c>
      <c r="S4718">
        <f>Table1[[#This Row],[OrderQuantity]]*Table1[[#This Row],[UnitPrice]]*(1-Table1[[#This Row],[DiscountApplied]]) - (Table1[[#This Row],[OrderQuantity]]*Table1[[#This Row],[UnitCost]])</f>
        <v>66.125</v>
      </c>
      <c r="T4718">
        <f>DATEDIF(Table1[[#This Row],[ShipDate]],Table1[[#This Row],[DeliveryDate]],"d")</f>
        <v>6</v>
      </c>
      <c r="U4718" t="str">
        <f t="shared" si="147"/>
        <v>On Time</v>
      </c>
    </row>
    <row r="4719" spans="1:21" x14ac:dyDescent="0.3">
      <c r="A4719" t="str">
        <f t="shared" si="146"/>
        <v>SO-004818</v>
      </c>
      <c r="B4719" t="s">
        <v>4</v>
      </c>
      <c r="C4719" t="s">
        <v>10</v>
      </c>
      <c r="D4719" s="1">
        <v>43700</v>
      </c>
      <c r="E4719" s="1">
        <v>43813</v>
      </c>
      <c r="F4719" s="1">
        <v>43836</v>
      </c>
      <c r="G4719" s="1">
        <v>43846</v>
      </c>
      <c r="H4719" t="s">
        <v>54</v>
      </c>
      <c r="I4719">
        <v>19</v>
      </c>
      <c r="J4719">
        <v>26</v>
      </c>
      <c r="K4719">
        <v>138</v>
      </c>
      <c r="L4719">
        <v>20</v>
      </c>
      <c r="M4719">
        <v>3</v>
      </c>
      <c r="N4719">
        <v>0.15</v>
      </c>
      <c r="O4719">
        <v>131.38999999999999</v>
      </c>
      <c r="P4719">
        <v>247.9</v>
      </c>
      <c r="Q4719">
        <f>Table1[[#This Row],[OrderQuantity]]*Table1[[#This Row],[UnitPrice]]</f>
        <v>743.7</v>
      </c>
      <c r="R4719">
        <f>Table1[[#This Row],[OrderQuantity]]*Table1[[#This Row],[UnitCost]]</f>
        <v>394.16999999999996</v>
      </c>
      <c r="S4719">
        <f>Table1[[#This Row],[OrderQuantity]]*Table1[[#This Row],[UnitPrice]]*(1-Table1[[#This Row],[DiscountApplied]]) - (Table1[[#This Row],[OrderQuantity]]*Table1[[#This Row],[UnitCost]])</f>
        <v>237.97500000000002</v>
      </c>
      <c r="T4719">
        <f>DATEDIF(Table1[[#This Row],[ShipDate]],Table1[[#This Row],[DeliveryDate]],"d")</f>
        <v>10</v>
      </c>
      <c r="U4719" t="str">
        <f t="shared" si="147"/>
        <v>Late</v>
      </c>
    </row>
    <row r="4720" spans="1:21" x14ac:dyDescent="0.3">
      <c r="A4720" t="str">
        <f t="shared" si="146"/>
        <v>SO-004819</v>
      </c>
      <c r="B4720" t="s">
        <v>5</v>
      </c>
      <c r="C4720" t="s">
        <v>13</v>
      </c>
      <c r="D4720" s="1">
        <v>43700</v>
      </c>
      <c r="E4720" s="1">
        <v>43813</v>
      </c>
      <c r="F4720" s="1">
        <v>43828</v>
      </c>
      <c r="G4720" s="1">
        <v>43838</v>
      </c>
      <c r="H4720" t="s">
        <v>54</v>
      </c>
      <c r="I4720">
        <v>27</v>
      </c>
      <c r="J4720">
        <v>13</v>
      </c>
      <c r="K4720">
        <v>46</v>
      </c>
      <c r="L4720">
        <v>33</v>
      </c>
      <c r="M4720">
        <v>6</v>
      </c>
      <c r="N4720">
        <v>0.1</v>
      </c>
      <c r="O4720">
        <v>1447.2</v>
      </c>
      <c r="P4720">
        <v>1929.6</v>
      </c>
      <c r="Q4720">
        <f>Table1[[#This Row],[OrderQuantity]]*Table1[[#This Row],[UnitPrice]]</f>
        <v>11577.599999999999</v>
      </c>
      <c r="R4720">
        <f>Table1[[#This Row],[OrderQuantity]]*Table1[[#This Row],[UnitCost]]</f>
        <v>8683.2000000000007</v>
      </c>
      <c r="S4720">
        <f>Table1[[#This Row],[OrderQuantity]]*Table1[[#This Row],[UnitPrice]]*(1-Table1[[#This Row],[DiscountApplied]]) - (Table1[[#This Row],[OrderQuantity]]*Table1[[#This Row],[UnitCost]])</f>
        <v>1736.6399999999976</v>
      </c>
      <c r="T4720">
        <f>DATEDIF(Table1[[#This Row],[ShipDate]],Table1[[#This Row],[DeliveryDate]],"d")</f>
        <v>10</v>
      </c>
      <c r="U4720" t="str">
        <f t="shared" si="147"/>
        <v>Late</v>
      </c>
    </row>
    <row r="4721" spans="1:21" x14ac:dyDescent="0.3">
      <c r="A4721" t="str">
        <f t="shared" si="146"/>
        <v>SO-004820</v>
      </c>
      <c r="B4721" t="s">
        <v>2</v>
      </c>
      <c r="C4721" t="s">
        <v>9</v>
      </c>
      <c r="D4721" s="1">
        <v>43700</v>
      </c>
      <c r="E4721" s="1">
        <v>43813</v>
      </c>
      <c r="F4721" s="1">
        <v>43816</v>
      </c>
      <c r="G4721" s="1">
        <v>43826</v>
      </c>
      <c r="H4721" t="s">
        <v>54</v>
      </c>
      <c r="I4721">
        <v>20</v>
      </c>
      <c r="J4721">
        <v>41</v>
      </c>
      <c r="K4721">
        <v>71</v>
      </c>
      <c r="L4721">
        <v>15</v>
      </c>
      <c r="M4721">
        <v>2</v>
      </c>
      <c r="N4721">
        <v>0.08</v>
      </c>
      <c r="O4721">
        <v>612.04999999999995</v>
      </c>
      <c r="P4721">
        <v>971.5</v>
      </c>
      <c r="Q4721">
        <f>Table1[[#This Row],[OrderQuantity]]*Table1[[#This Row],[UnitPrice]]</f>
        <v>1943</v>
      </c>
      <c r="R4721">
        <f>Table1[[#This Row],[OrderQuantity]]*Table1[[#This Row],[UnitCost]]</f>
        <v>1224.0999999999999</v>
      </c>
      <c r="S4721">
        <f>Table1[[#This Row],[OrderQuantity]]*Table1[[#This Row],[UnitPrice]]*(1-Table1[[#This Row],[DiscountApplied]]) - (Table1[[#This Row],[OrderQuantity]]*Table1[[#This Row],[UnitCost]])</f>
        <v>563.46000000000026</v>
      </c>
      <c r="T4721">
        <f>DATEDIF(Table1[[#This Row],[ShipDate]],Table1[[#This Row],[DeliveryDate]],"d")</f>
        <v>10</v>
      </c>
      <c r="U4721" t="str">
        <f t="shared" si="147"/>
        <v>Late</v>
      </c>
    </row>
    <row r="4722" spans="1:21" x14ac:dyDescent="0.3">
      <c r="A4722" t="str">
        <f t="shared" si="146"/>
        <v>SO-004821</v>
      </c>
      <c r="B4722" t="s">
        <v>5</v>
      </c>
      <c r="C4722" t="s">
        <v>11</v>
      </c>
      <c r="D4722" s="1">
        <v>43700</v>
      </c>
      <c r="E4722" s="1">
        <v>43813</v>
      </c>
      <c r="F4722" s="1">
        <v>43821</v>
      </c>
      <c r="G4722" s="1">
        <v>43827</v>
      </c>
      <c r="H4722" t="s">
        <v>54</v>
      </c>
      <c r="I4722">
        <v>27</v>
      </c>
      <c r="J4722">
        <v>48</v>
      </c>
      <c r="K4722">
        <v>270</v>
      </c>
      <c r="L4722">
        <v>9</v>
      </c>
      <c r="M4722">
        <v>1</v>
      </c>
      <c r="N4722">
        <v>0.05</v>
      </c>
      <c r="O4722">
        <v>716.1</v>
      </c>
      <c r="P4722">
        <v>1118.9000000000001</v>
      </c>
      <c r="Q4722">
        <f>Table1[[#This Row],[OrderQuantity]]*Table1[[#This Row],[UnitPrice]]</f>
        <v>1118.9000000000001</v>
      </c>
      <c r="R4722">
        <f>Table1[[#This Row],[OrderQuantity]]*Table1[[#This Row],[UnitCost]]</f>
        <v>716.1</v>
      </c>
      <c r="S4722">
        <f>Table1[[#This Row],[OrderQuantity]]*Table1[[#This Row],[UnitPrice]]*(1-Table1[[#This Row],[DiscountApplied]]) - (Table1[[#This Row],[OrderQuantity]]*Table1[[#This Row],[UnitCost]])</f>
        <v>346.8549999999999</v>
      </c>
      <c r="T4722">
        <f>DATEDIF(Table1[[#This Row],[ShipDate]],Table1[[#This Row],[DeliveryDate]],"d")</f>
        <v>6</v>
      </c>
      <c r="U4722" t="str">
        <f t="shared" si="147"/>
        <v>On Time</v>
      </c>
    </row>
    <row r="4723" spans="1:21" x14ac:dyDescent="0.3">
      <c r="A4723" t="str">
        <f t="shared" si="146"/>
        <v>SO-004822</v>
      </c>
      <c r="B4723" t="s">
        <v>4</v>
      </c>
      <c r="C4723" t="s">
        <v>11</v>
      </c>
      <c r="D4723" s="1">
        <v>43700</v>
      </c>
      <c r="E4723" s="1">
        <v>43814</v>
      </c>
      <c r="F4723" s="1">
        <v>43825</v>
      </c>
      <c r="G4723" s="1">
        <v>43830</v>
      </c>
      <c r="H4723" t="s">
        <v>54</v>
      </c>
      <c r="I4723">
        <v>14</v>
      </c>
      <c r="J4723">
        <v>25</v>
      </c>
      <c r="K4723">
        <v>297</v>
      </c>
      <c r="L4723">
        <v>27</v>
      </c>
      <c r="M4723">
        <v>7</v>
      </c>
      <c r="N4723">
        <v>0.1</v>
      </c>
      <c r="O4723">
        <v>813.11</v>
      </c>
      <c r="P4723">
        <v>991.6</v>
      </c>
      <c r="Q4723">
        <f>Table1[[#This Row],[OrderQuantity]]*Table1[[#This Row],[UnitPrice]]</f>
        <v>6941.2</v>
      </c>
      <c r="R4723">
        <f>Table1[[#This Row],[OrderQuantity]]*Table1[[#This Row],[UnitCost]]</f>
        <v>5691.77</v>
      </c>
      <c r="S4723">
        <f>Table1[[#This Row],[OrderQuantity]]*Table1[[#This Row],[UnitPrice]]*(1-Table1[[#This Row],[DiscountApplied]]) - (Table1[[#This Row],[OrderQuantity]]*Table1[[#This Row],[UnitCost]])</f>
        <v>555.30999999999949</v>
      </c>
      <c r="T4723">
        <f>DATEDIF(Table1[[#This Row],[ShipDate]],Table1[[#This Row],[DeliveryDate]],"d")</f>
        <v>5</v>
      </c>
      <c r="U4723" t="str">
        <f t="shared" si="147"/>
        <v>On Time</v>
      </c>
    </row>
    <row r="4724" spans="1:21" x14ac:dyDescent="0.3">
      <c r="A4724" t="str">
        <f t="shared" si="146"/>
        <v>SO-004823</v>
      </c>
      <c r="B4724" t="s">
        <v>3</v>
      </c>
      <c r="C4724" t="s">
        <v>12</v>
      </c>
      <c r="D4724" s="1">
        <v>43700</v>
      </c>
      <c r="E4724" s="1">
        <v>43814</v>
      </c>
      <c r="F4724" s="1">
        <v>43822</v>
      </c>
      <c r="G4724" s="1">
        <v>43825</v>
      </c>
      <c r="H4724" t="s">
        <v>54</v>
      </c>
      <c r="I4724">
        <v>4</v>
      </c>
      <c r="J4724">
        <v>38</v>
      </c>
      <c r="K4724">
        <v>246</v>
      </c>
      <c r="L4724">
        <v>40</v>
      </c>
      <c r="M4724">
        <v>6</v>
      </c>
      <c r="N4724">
        <v>0.05</v>
      </c>
      <c r="O4724">
        <v>1810.21</v>
      </c>
      <c r="P4724">
        <v>2291.4</v>
      </c>
      <c r="Q4724">
        <f>Table1[[#This Row],[OrderQuantity]]*Table1[[#This Row],[UnitPrice]]</f>
        <v>13748.400000000001</v>
      </c>
      <c r="R4724">
        <f>Table1[[#This Row],[OrderQuantity]]*Table1[[#This Row],[UnitCost]]</f>
        <v>10861.26</v>
      </c>
      <c r="S4724">
        <f>Table1[[#This Row],[OrderQuantity]]*Table1[[#This Row],[UnitPrice]]*(1-Table1[[#This Row],[DiscountApplied]]) - (Table1[[#This Row],[OrderQuantity]]*Table1[[#This Row],[UnitCost]])</f>
        <v>2199.7200000000012</v>
      </c>
      <c r="T4724">
        <f>DATEDIF(Table1[[#This Row],[ShipDate]],Table1[[#This Row],[DeliveryDate]],"d")</f>
        <v>3</v>
      </c>
      <c r="U4724" t="str">
        <f t="shared" si="147"/>
        <v>On Time</v>
      </c>
    </row>
    <row r="4725" spans="1:21" x14ac:dyDescent="0.3">
      <c r="A4725" t="str">
        <f t="shared" si="146"/>
        <v>SO-004824</v>
      </c>
      <c r="B4725" t="s">
        <v>4</v>
      </c>
      <c r="C4725" t="s">
        <v>10</v>
      </c>
      <c r="D4725" s="1">
        <v>43700</v>
      </c>
      <c r="E4725" s="1">
        <v>43814</v>
      </c>
      <c r="F4725" s="1">
        <v>43830</v>
      </c>
      <c r="G4725" s="1">
        <v>43836</v>
      </c>
      <c r="H4725" t="s">
        <v>54</v>
      </c>
      <c r="I4725">
        <v>18</v>
      </c>
      <c r="J4725">
        <v>14</v>
      </c>
      <c r="K4725">
        <v>105</v>
      </c>
      <c r="L4725">
        <v>24</v>
      </c>
      <c r="M4725">
        <v>4</v>
      </c>
      <c r="N4725">
        <v>0.05</v>
      </c>
      <c r="O4725">
        <v>576.27</v>
      </c>
      <c r="P4725">
        <v>944.7</v>
      </c>
      <c r="Q4725">
        <f>Table1[[#This Row],[OrderQuantity]]*Table1[[#This Row],[UnitPrice]]</f>
        <v>3778.8</v>
      </c>
      <c r="R4725">
        <f>Table1[[#This Row],[OrderQuantity]]*Table1[[#This Row],[UnitCost]]</f>
        <v>2305.08</v>
      </c>
      <c r="S4725">
        <f>Table1[[#This Row],[OrderQuantity]]*Table1[[#This Row],[UnitPrice]]*(1-Table1[[#This Row],[DiscountApplied]]) - (Table1[[#This Row],[OrderQuantity]]*Table1[[#This Row],[UnitCost]])</f>
        <v>1284.7800000000002</v>
      </c>
      <c r="T4725">
        <f>DATEDIF(Table1[[#This Row],[ShipDate]],Table1[[#This Row],[DeliveryDate]],"d")</f>
        <v>6</v>
      </c>
      <c r="U4725" t="str">
        <f t="shared" si="147"/>
        <v>On Time</v>
      </c>
    </row>
    <row r="4726" spans="1:21" x14ac:dyDescent="0.3">
      <c r="A4726" t="str">
        <f t="shared" si="146"/>
        <v>SO-004825</v>
      </c>
      <c r="B4726" t="s">
        <v>3</v>
      </c>
      <c r="C4726" t="s">
        <v>10</v>
      </c>
      <c r="D4726" s="1">
        <v>43700</v>
      </c>
      <c r="E4726" s="1">
        <v>43814</v>
      </c>
      <c r="F4726" s="1">
        <v>43821</v>
      </c>
      <c r="G4726" s="1">
        <v>43822</v>
      </c>
      <c r="H4726" t="s">
        <v>54</v>
      </c>
      <c r="I4726">
        <v>11</v>
      </c>
      <c r="J4726">
        <v>3</v>
      </c>
      <c r="K4726">
        <v>197</v>
      </c>
      <c r="L4726">
        <v>46</v>
      </c>
      <c r="M4726">
        <v>5</v>
      </c>
      <c r="N4726">
        <v>0.05</v>
      </c>
      <c r="O4726">
        <v>2164.9</v>
      </c>
      <c r="P4726">
        <v>3865.9</v>
      </c>
      <c r="Q4726">
        <f>Table1[[#This Row],[OrderQuantity]]*Table1[[#This Row],[UnitPrice]]</f>
        <v>19329.5</v>
      </c>
      <c r="R4726">
        <f>Table1[[#This Row],[OrderQuantity]]*Table1[[#This Row],[UnitCost]]</f>
        <v>10824.5</v>
      </c>
      <c r="S4726">
        <f>Table1[[#This Row],[OrderQuantity]]*Table1[[#This Row],[UnitPrice]]*(1-Table1[[#This Row],[DiscountApplied]]) - (Table1[[#This Row],[OrderQuantity]]*Table1[[#This Row],[UnitCost]])</f>
        <v>7538.5249999999978</v>
      </c>
      <c r="T4726">
        <f>DATEDIF(Table1[[#This Row],[ShipDate]],Table1[[#This Row],[DeliveryDate]],"d")</f>
        <v>1</v>
      </c>
      <c r="U4726" t="str">
        <f t="shared" si="147"/>
        <v>On Time</v>
      </c>
    </row>
    <row r="4727" spans="1:21" x14ac:dyDescent="0.3">
      <c r="A4727" t="str">
        <f t="shared" si="146"/>
        <v>SO-004826</v>
      </c>
      <c r="B4727" t="s">
        <v>5</v>
      </c>
      <c r="C4727" t="s">
        <v>10</v>
      </c>
      <c r="D4727" s="1">
        <v>43700</v>
      </c>
      <c r="E4727" s="1">
        <v>43814</v>
      </c>
      <c r="F4727" s="1">
        <v>43841</v>
      </c>
      <c r="G4727" s="1">
        <v>43845</v>
      </c>
      <c r="H4727" t="s">
        <v>54</v>
      </c>
      <c r="I4727">
        <v>27</v>
      </c>
      <c r="J4727">
        <v>7</v>
      </c>
      <c r="K4727">
        <v>154</v>
      </c>
      <c r="L4727">
        <v>16</v>
      </c>
      <c r="M4727">
        <v>3</v>
      </c>
      <c r="N4727">
        <v>0.08</v>
      </c>
      <c r="O4727">
        <v>850.36</v>
      </c>
      <c r="P4727">
        <v>1118.9000000000001</v>
      </c>
      <c r="Q4727">
        <f>Table1[[#This Row],[OrderQuantity]]*Table1[[#This Row],[UnitPrice]]</f>
        <v>3356.7000000000003</v>
      </c>
      <c r="R4727">
        <f>Table1[[#This Row],[OrderQuantity]]*Table1[[#This Row],[UnitCost]]</f>
        <v>2551.08</v>
      </c>
      <c r="S4727">
        <f>Table1[[#This Row],[OrderQuantity]]*Table1[[#This Row],[UnitPrice]]*(1-Table1[[#This Row],[DiscountApplied]]) - (Table1[[#This Row],[OrderQuantity]]*Table1[[#This Row],[UnitCost]])</f>
        <v>537.08400000000029</v>
      </c>
      <c r="T4727">
        <f>DATEDIF(Table1[[#This Row],[ShipDate]],Table1[[#This Row],[DeliveryDate]],"d")</f>
        <v>4</v>
      </c>
      <c r="U4727" t="str">
        <f t="shared" si="147"/>
        <v>On Time</v>
      </c>
    </row>
    <row r="4728" spans="1:21" x14ac:dyDescent="0.3">
      <c r="A4728" t="str">
        <f t="shared" si="146"/>
        <v>SO-004827</v>
      </c>
      <c r="B4728" t="s">
        <v>4</v>
      </c>
      <c r="C4728" t="s">
        <v>13</v>
      </c>
      <c r="D4728" s="1">
        <v>43700</v>
      </c>
      <c r="E4728" s="1">
        <v>43814</v>
      </c>
      <c r="F4728" s="1">
        <v>43818</v>
      </c>
      <c r="G4728" s="1">
        <v>43826</v>
      </c>
      <c r="H4728" t="s">
        <v>54</v>
      </c>
      <c r="I4728">
        <v>18</v>
      </c>
      <c r="J4728">
        <v>14</v>
      </c>
      <c r="K4728">
        <v>17</v>
      </c>
      <c r="L4728">
        <v>12</v>
      </c>
      <c r="M4728">
        <v>8</v>
      </c>
      <c r="N4728">
        <v>0.15</v>
      </c>
      <c r="O4728">
        <v>123.01</v>
      </c>
      <c r="P4728">
        <v>180.9</v>
      </c>
      <c r="Q4728">
        <f>Table1[[#This Row],[OrderQuantity]]*Table1[[#This Row],[UnitPrice]]</f>
        <v>1447.2</v>
      </c>
      <c r="R4728">
        <f>Table1[[#This Row],[OrderQuantity]]*Table1[[#This Row],[UnitCost]]</f>
        <v>984.08</v>
      </c>
      <c r="S4728">
        <f>Table1[[#This Row],[OrderQuantity]]*Table1[[#This Row],[UnitPrice]]*(1-Table1[[#This Row],[DiscountApplied]]) - (Table1[[#This Row],[OrderQuantity]]*Table1[[#This Row],[UnitCost]])</f>
        <v>246.04000000000008</v>
      </c>
      <c r="T4728">
        <f>DATEDIF(Table1[[#This Row],[ShipDate]],Table1[[#This Row],[DeliveryDate]],"d")</f>
        <v>8</v>
      </c>
      <c r="U4728" t="str">
        <f t="shared" si="147"/>
        <v>Late</v>
      </c>
    </row>
    <row r="4729" spans="1:21" x14ac:dyDescent="0.3">
      <c r="A4729" t="str">
        <f t="shared" si="146"/>
        <v>SO-004828</v>
      </c>
      <c r="B4729" t="s">
        <v>4</v>
      </c>
      <c r="C4729" t="s">
        <v>11</v>
      </c>
      <c r="D4729" s="1">
        <v>43700</v>
      </c>
      <c r="E4729" s="1">
        <v>43814</v>
      </c>
      <c r="F4729" s="1">
        <v>43840</v>
      </c>
      <c r="G4729" s="1">
        <v>43843</v>
      </c>
      <c r="H4729" t="s">
        <v>54</v>
      </c>
      <c r="I4729">
        <v>20</v>
      </c>
      <c r="J4729">
        <v>29</v>
      </c>
      <c r="K4729">
        <v>290</v>
      </c>
      <c r="L4729">
        <v>11</v>
      </c>
      <c r="M4729">
        <v>4</v>
      </c>
      <c r="N4729">
        <v>0.1</v>
      </c>
      <c r="O4729">
        <v>3238.51</v>
      </c>
      <c r="P4729">
        <v>5681.6</v>
      </c>
      <c r="Q4729">
        <f>Table1[[#This Row],[OrderQuantity]]*Table1[[#This Row],[UnitPrice]]</f>
        <v>22726.400000000001</v>
      </c>
      <c r="R4729">
        <f>Table1[[#This Row],[OrderQuantity]]*Table1[[#This Row],[UnitCost]]</f>
        <v>12954.04</v>
      </c>
      <c r="S4729">
        <f>Table1[[#This Row],[OrderQuantity]]*Table1[[#This Row],[UnitPrice]]*(1-Table1[[#This Row],[DiscountApplied]]) - (Table1[[#This Row],[OrderQuantity]]*Table1[[#This Row],[UnitCost]])</f>
        <v>7499.7200000000012</v>
      </c>
      <c r="T4729">
        <f>DATEDIF(Table1[[#This Row],[ShipDate]],Table1[[#This Row],[DeliveryDate]],"d")</f>
        <v>3</v>
      </c>
      <c r="U4729" t="str">
        <f t="shared" si="147"/>
        <v>On Time</v>
      </c>
    </row>
    <row r="4730" spans="1:21" x14ac:dyDescent="0.3">
      <c r="A4730" t="str">
        <f t="shared" si="146"/>
        <v>SO-004829</v>
      </c>
      <c r="B4730" t="s">
        <v>4</v>
      </c>
      <c r="C4730" t="s">
        <v>10</v>
      </c>
      <c r="D4730" s="1">
        <v>43700</v>
      </c>
      <c r="E4730" s="1">
        <v>43814</v>
      </c>
      <c r="F4730" s="1">
        <v>43818</v>
      </c>
      <c r="G4730" s="1">
        <v>43824</v>
      </c>
      <c r="H4730" t="s">
        <v>54</v>
      </c>
      <c r="I4730">
        <v>16</v>
      </c>
      <c r="J4730">
        <v>37</v>
      </c>
      <c r="K4730">
        <v>135</v>
      </c>
      <c r="L4730">
        <v>8</v>
      </c>
      <c r="M4730">
        <v>6</v>
      </c>
      <c r="N4730">
        <v>0.3</v>
      </c>
      <c r="O4730">
        <v>1581.2</v>
      </c>
      <c r="P4730">
        <v>2680</v>
      </c>
      <c r="Q4730">
        <f>Table1[[#This Row],[OrderQuantity]]*Table1[[#This Row],[UnitPrice]]</f>
        <v>16080</v>
      </c>
      <c r="R4730">
        <f>Table1[[#This Row],[OrderQuantity]]*Table1[[#This Row],[UnitCost]]</f>
        <v>9487.2000000000007</v>
      </c>
      <c r="S4730">
        <f>Table1[[#This Row],[OrderQuantity]]*Table1[[#This Row],[UnitPrice]]*(1-Table1[[#This Row],[DiscountApplied]]) - (Table1[[#This Row],[OrderQuantity]]*Table1[[#This Row],[UnitCost]])</f>
        <v>1768.7999999999993</v>
      </c>
      <c r="T4730">
        <f>DATEDIF(Table1[[#This Row],[ShipDate]],Table1[[#This Row],[DeliveryDate]],"d")</f>
        <v>6</v>
      </c>
      <c r="U4730" t="str">
        <f t="shared" si="147"/>
        <v>On Time</v>
      </c>
    </row>
    <row r="4731" spans="1:21" x14ac:dyDescent="0.3">
      <c r="A4731" t="str">
        <f t="shared" si="146"/>
        <v>SO-004830</v>
      </c>
      <c r="B4731" t="s">
        <v>3</v>
      </c>
      <c r="C4731" t="s">
        <v>13</v>
      </c>
      <c r="D4731" s="1">
        <v>43700</v>
      </c>
      <c r="E4731" s="1">
        <v>43814</v>
      </c>
      <c r="F4731" s="1">
        <v>43842</v>
      </c>
      <c r="G4731" s="1">
        <v>43848</v>
      </c>
      <c r="H4731" t="s">
        <v>54</v>
      </c>
      <c r="I4731">
        <v>9</v>
      </c>
      <c r="J4731">
        <v>25</v>
      </c>
      <c r="K4731">
        <v>50</v>
      </c>
      <c r="L4731">
        <v>45</v>
      </c>
      <c r="M4731">
        <v>6</v>
      </c>
      <c r="N4731">
        <v>0.1</v>
      </c>
      <c r="O4731">
        <v>1122.79</v>
      </c>
      <c r="P4731">
        <v>1782.2</v>
      </c>
      <c r="Q4731">
        <f>Table1[[#This Row],[OrderQuantity]]*Table1[[#This Row],[UnitPrice]]</f>
        <v>10693.2</v>
      </c>
      <c r="R4731">
        <f>Table1[[#This Row],[OrderQuantity]]*Table1[[#This Row],[UnitCost]]</f>
        <v>6736.74</v>
      </c>
      <c r="S4731">
        <f>Table1[[#This Row],[OrderQuantity]]*Table1[[#This Row],[UnitPrice]]*(1-Table1[[#This Row],[DiscountApplied]]) - (Table1[[#This Row],[OrderQuantity]]*Table1[[#This Row],[UnitCost]])</f>
        <v>2887.1400000000012</v>
      </c>
      <c r="T4731">
        <f>DATEDIF(Table1[[#This Row],[ShipDate]],Table1[[#This Row],[DeliveryDate]],"d")</f>
        <v>6</v>
      </c>
      <c r="U4731" t="str">
        <f t="shared" si="147"/>
        <v>On Time</v>
      </c>
    </row>
    <row r="4732" spans="1:21" x14ac:dyDescent="0.3">
      <c r="A4732" t="str">
        <f t="shared" si="146"/>
        <v>SO-004831</v>
      </c>
      <c r="B4732" t="s">
        <v>5</v>
      </c>
      <c r="C4732" t="s">
        <v>10</v>
      </c>
      <c r="D4732" s="1">
        <v>43700</v>
      </c>
      <c r="E4732" s="1">
        <v>43814</v>
      </c>
      <c r="F4732" s="1">
        <v>43835</v>
      </c>
      <c r="G4732" s="1">
        <v>43843</v>
      </c>
      <c r="H4732" t="s">
        <v>54</v>
      </c>
      <c r="I4732">
        <v>27</v>
      </c>
      <c r="J4732">
        <v>12</v>
      </c>
      <c r="K4732">
        <v>193</v>
      </c>
      <c r="L4732">
        <v>11</v>
      </c>
      <c r="M4732">
        <v>2</v>
      </c>
      <c r="N4732">
        <v>0.15</v>
      </c>
      <c r="O4732">
        <v>922.59</v>
      </c>
      <c r="P4732">
        <v>1085.4000000000001</v>
      </c>
      <c r="Q4732">
        <f>Table1[[#This Row],[OrderQuantity]]*Table1[[#This Row],[UnitPrice]]</f>
        <v>2170.8000000000002</v>
      </c>
      <c r="R4732">
        <f>Table1[[#This Row],[OrderQuantity]]*Table1[[#This Row],[UnitCost]]</f>
        <v>1845.18</v>
      </c>
      <c r="S4732">
        <f>Table1[[#This Row],[OrderQuantity]]*Table1[[#This Row],[UnitPrice]]*(1-Table1[[#This Row],[DiscountApplied]]) - (Table1[[#This Row],[OrderQuantity]]*Table1[[#This Row],[UnitCost]])</f>
        <v>0</v>
      </c>
      <c r="T4732">
        <f>DATEDIF(Table1[[#This Row],[ShipDate]],Table1[[#This Row],[DeliveryDate]],"d")</f>
        <v>8</v>
      </c>
      <c r="U4732" t="str">
        <f t="shared" si="147"/>
        <v>Late</v>
      </c>
    </row>
    <row r="4733" spans="1:21" x14ac:dyDescent="0.3">
      <c r="A4733" t="str">
        <f t="shared" si="146"/>
        <v>SO-004832</v>
      </c>
      <c r="B4733" t="s">
        <v>4</v>
      </c>
      <c r="C4733" t="s">
        <v>12</v>
      </c>
      <c r="D4733" s="1">
        <v>43700</v>
      </c>
      <c r="E4733" s="1">
        <v>43814</v>
      </c>
      <c r="F4733" s="1">
        <v>43829</v>
      </c>
      <c r="G4733" s="1">
        <v>43831</v>
      </c>
      <c r="H4733" t="s">
        <v>54</v>
      </c>
      <c r="I4733">
        <v>17</v>
      </c>
      <c r="J4733">
        <v>43</v>
      </c>
      <c r="K4733">
        <v>258</v>
      </c>
      <c r="L4733">
        <v>8</v>
      </c>
      <c r="M4733">
        <v>3</v>
      </c>
      <c r="N4733">
        <v>0.08</v>
      </c>
      <c r="O4733">
        <v>3325.48</v>
      </c>
      <c r="P4733">
        <v>4006.6</v>
      </c>
      <c r="Q4733">
        <f>Table1[[#This Row],[OrderQuantity]]*Table1[[#This Row],[UnitPrice]]</f>
        <v>12019.8</v>
      </c>
      <c r="R4733">
        <f>Table1[[#This Row],[OrderQuantity]]*Table1[[#This Row],[UnitCost]]</f>
        <v>9976.44</v>
      </c>
      <c r="S4733">
        <f>Table1[[#This Row],[OrderQuantity]]*Table1[[#This Row],[UnitPrice]]*(1-Table1[[#This Row],[DiscountApplied]]) - (Table1[[#This Row],[OrderQuantity]]*Table1[[#This Row],[UnitCost]])</f>
        <v>1081.7759999999998</v>
      </c>
      <c r="T4733">
        <f>DATEDIF(Table1[[#This Row],[ShipDate]],Table1[[#This Row],[DeliveryDate]],"d")</f>
        <v>2</v>
      </c>
      <c r="U4733" t="str">
        <f t="shared" si="147"/>
        <v>On Time</v>
      </c>
    </row>
    <row r="4734" spans="1:21" x14ac:dyDescent="0.3">
      <c r="A4734" t="str">
        <f t="shared" si="146"/>
        <v>SO-004833</v>
      </c>
      <c r="B4734" t="s">
        <v>4</v>
      </c>
      <c r="C4734" t="s">
        <v>11</v>
      </c>
      <c r="D4734" s="1">
        <v>43700</v>
      </c>
      <c r="E4734" s="1">
        <v>43815</v>
      </c>
      <c r="F4734" s="1">
        <v>43840</v>
      </c>
      <c r="G4734" s="1">
        <v>43841</v>
      </c>
      <c r="H4734" t="s">
        <v>54</v>
      </c>
      <c r="I4734">
        <v>14</v>
      </c>
      <c r="J4734">
        <v>40</v>
      </c>
      <c r="K4734">
        <v>297</v>
      </c>
      <c r="L4734">
        <v>47</v>
      </c>
      <c r="M4734">
        <v>3</v>
      </c>
      <c r="N4734">
        <v>0.1</v>
      </c>
      <c r="O4734">
        <v>1516.34</v>
      </c>
      <c r="P4734">
        <v>1849.2</v>
      </c>
      <c r="Q4734">
        <f>Table1[[#This Row],[OrderQuantity]]*Table1[[#This Row],[UnitPrice]]</f>
        <v>5547.6</v>
      </c>
      <c r="R4734">
        <f>Table1[[#This Row],[OrderQuantity]]*Table1[[#This Row],[UnitCost]]</f>
        <v>4549.0199999999995</v>
      </c>
      <c r="S4734">
        <f>Table1[[#This Row],[OrderQuantity]]*Table1[[#This Row],[UnitPrice]]*(1-Table1[[#This Row],[DiscountApplied]]) - (Table1[[#This Row],[OrderQuantity]]*Table1[[#This Row],[UnitCost]])</f>
        <v>443.82000000000062</v>
      </c>
      <c r="T4734">
        <f>DATEDIF(Table1[[#This Row],[ShipDate]],Table1[[#This Row],[DeliveryDate]],"d")</f>
        <v>1</v>
      </c>
      <c r="U4734" t="str">
        <f t="shared" si="147"/>
        <v>On Time</v>
      </c>
    </row>
    <row r="4735" spans="1:21" x14ac:dyDescent="0.3">
      <c r="A4735" t="str">
        <f t="shared" si="146"/>
        <v>SO-004834</v>
      </c>
      <c r="B4735" t="s">
        <v>3</v>
      </c>
      <c r="C4735" t="s">
        <v>10</v>
      </c>
      <c r="D4735" s="1">
        <v>43700</v>
      </c>
      <c r="E4735" s="1">
        <v>43815</v>
      </c>
      <c r="F4735" s="1">
        <v>43832</v>
      </c>
      <c r="G4735" s="1">
        <v>43840</v>
      </c>
      <c r="H4735" t="s">
        <v>54</v>
      </c>
      <c r="I4735">
        <v>8</v>
      </c>
      <c r="J4735">
        <v>50</v>
      </c>
      <c r="K4735">
        <v>190</v>
      </c>
      <c r="L4735">
        <v>30</v>
      </c>
      <c r="M4735">
        <v>5</v>
      </c>
      <c r="N4735">
        <v>0.08</v>
      </c>
      <c r="O4735">
        <v>1188.92</v>
      </c>
      <c r="P4735">
        <v>1829.1</v>
      </c>
      <c r="Q4735">
        <f>Table1[[#This Row],[OrderQuantity]]*Table1[[#This Row],[UnitPrice]]</f>
        <v>9145.5</v>
      </c>
      <c r="R4735">
        <f>Table1[[#This Row],[OrderQuantity]]*Table1[[#This Row],[UnitCost]]</f>
        <v>5944.6</v>
      </c>
      <c r="S4735">
        <f>Table1[[#This Row],[OrderQuantity]]*Table1[[#This Row],[UnitPrice]]*(1-Table1[[#This Row],[DiscountApplied]]) - (Table1[[#This Row],[OrderQuantity]]*Table1[[#This Row],[UnitCost]])</f>
        <v>2469.2600000000002</v>
      </c>
      <c r="T4735">
        <f>DATEDIF(Table1[[#This Row],[ShipDate]],Table1[[#This Row],[DeliveryDate]],"d")</f>
        <v>8</v>
      </c>
      <c r="U4735" t="str">
        <f t="shared" si="147"/>
        <v>Late</v>
      </c>
    </row>
    <row r="4736" spans="1:21" x14ac:dyDescent="0.3">
      <c r="A4736" t="str">
        <f t="shared" si="146"/>
        <v>SO-004835</v>
      </c>
      <c r="B4736" t="s">
        <v>4</v>
      </c>
      <c r="C4736" t="s">
        <v>10</v>
      </c>
      <c r="D4736" s="1">
        <v>43700</v>
      </c>
      <c r="E4736" s="1">
        <v>43815</v>
      </c>
      <c r="F4736" s="1">
        <v>43842</v>
      </c>
      <c r="G4736" s="1">
        <v>43848</v>
      </c>
      <c r="H4736" t="s">
        <v>54</v>
      </c>
      <c r="I4736">
        <v>14</v>
      </c>
      <c r="J4736">
        <v>48</v>
      </c>
      <c r="K4736">
        <v>183</v>
      </c>
      <c r="L4736">
        <v>40</v>
      </c>
      <c r="M4736">
        <v>6</v>
      </c>
      <c r="N4736">
        <v>0.2</v>
      </c>
      <c r="O4736">
        <v>1378.66</v>
      </c>
      <c r="P4736">
        <v>2418.6999999999998</v>
      </c>
      <c r="Q4736">
        <f>Table1[[#This Row],[OrderQuantity]]*Table1[[#This Row],[UnitPrice]]</f>
        <v>14512.199999999999</v>
      </c>
      <c r="R4736">
        <f>Table1[[#This Row],[OrderQuantity]]*Table1[[#This Row],[UnitCost]]</f>
        <v>8271.9600000000009</v>
      </c>
      <c r="S4736">
        <f>Table1[[#This Row],[OrderQuantity]]*Table1[[#This Row],[UnitPrice]]*(1-Table1[[#This Row],[DiscountApplied]]) - (Table1[[#This Row],[OrderQuantity]]*Table1[[#This Row],[UnitCost]])</f>
        <v>3337.7999999999993</v>
      </c>
      <c r="T4736">
        <f>DATEDIF(Table1[[#This Row],[ShipDate]],Table1[[#This Row],[DeliveryDate]],"d")</f>
        <v>6</v>
      </c>
      <c r="U4736" t="str">
        <f t="shared" si="147"/>
        <v>On Time</v>
      </c>
    </row>
    <row r="4737" spans="1:21" x14ac:dyDescent="0.3">
      <c r="A4737" t="str">
        <f t="shared" si="146"/>
        <v>SO-004836</v>
      </c>
      <c r="B4737" t="s">
        <v>3</v>
      </c>
      <c r="C4737" t="s">
        <v>12</v>
      </c>
      <c r="D4737" s="1">
        <v>43700</v>
      </c>
      <c r="E4737" s="1">
        <v>43815</v>
      </c>
      <c r="F4737" s="1">
        <v>43825</v>
      </c>
      <c r="G4737" s="1">
        <v>43832</v>
      </c>
      <c r="H4737" t="s">
        <v>54</v>
      </c>
      <c r="I4737">
        <v>9</v>
      </c>
      <c r="J4737">
        <v>18</v>
      </c>
      <c r="K4737">
        <v>251</v>
      </c>
      <c r="L4737">
        <v>28</v>
      </c>
      <c r="M4737">
        <v>3</v>
      </c>
      <c r="N4737">
        <v>0.08</v>
      </c>
      <c r="O4737">
        <v>1055.1199999999999</v>
      </c>
      <c r="P4737">
        <v>1701.8</v>
      </c>
      <c r="Q4737">
        <f>Table1[[#This Row],[OrderQuantity]]*Table1[[#This Row],[UnitPrice]]</f>
        <v>5105.3999999999996</v>
      </c>
      <c r="R4737">
        <f>Table1[[#This Row],[OrderQuantity]]*Table1[[#This Row],[UnitCost]]</f>
        <v>3165.3599999999997</v>
      </c>
      <c r="S4737">
        <f>Table1[[#This Row],[OrderQuantity]]*Table1[[#This Row],[UnitPrice]]*(1-Table1[[#This Row],[DiscountApplied]]) - (Table1[[#This Row],[OrderQuantity]]*Table1[[#This Row],[UnitCost]])</f>
        <v>1531.6080000000002</v>
      </c>
      <c r="T4737">
        <f>DATEDIF(Table1[[#This Row],[ShipDate]],Table1[[#This Row],[DeliveryDate]],"d")</f>
        <v>7</v>
      </c>
      <c r="U4737" t="str">
        <f t="shared" si="147"/>
        <v>On Time</v>
      </c>
    </row>
    <row r="4738" spans="1:21" x14ac:dyDescent="0.3">
      <c r="A4738" t="str">
        <f t="shared" ref="A4738:A4801" si="148">"SO-" &amp; TEXT(ROW(A4738)+99,"000000")</f>
        <v>SO-004837</v>
      </c>
      <c r="B4738" t="s">
        <v>4</v>
      </c>
      <c r="C4738" t="s">
        <v>10</v>
      </c>
      <c r="D4738" s="1">
        <v>43700</v>
      </c>
      <c r="E4738" s="1">
        <v>43815</v>
      </c>
      <c r="F4738" s="1">
        <v>43819</v>
      </c>
      <c r="G4738" s="1">
        <v>43824</v>
      </c>
      <c r="H4738" t="s">
        <v>54</v>
      </c>
      <c r="I4738">
        <v>20</v>
      </c>
      <c r="J4738">
        <v>22</v>
      </c>
      <c r="K4738">
        <v>162</v>
      </c>
      <c r="L4738">
        <v>4</v>
      </c>
      <c r="M4738">
        <v>1</v>
      </c>
      <c r="N4738">
        <v>0.08</v>
      </c>
      <c r="O4738">
        <v>568.16</v>
      </c>
      <c r="P4738">
        <v>1072</v>
      </c>
      <c r="Q4738">
        <f>Table1[[#This Row],[OrderQuantity]]*Table1[[#This Row],[UnitPrice]]</f>
        <v>1072</v>
      </c>
      <c r="R4738">
        <f>Table1[[#This Row],[OrderQuantity]]*Table1[[#This Row],[UnitCost]]</f>
        <v>568.16</v>
      </c>
      <c r="S4738">
        <f>Table1[[#This Row],[OrderQuantity]]*Table1[[#This Row],[UnitPrice]]*(1-Table1[[#This Row],[DiscountApplied]]) - (Table1[[#This Row],[OrderQuantity]]*Table1[[#This Row],[UnitCost]])</f>
        <v>418.08000000000004</v>
      </c>
      <c r="T4738">
        <f>DATEDIF(Table1[[#This Row],[ShipDate]],Table1[[#This Row],[DeliveryDate]],"d")</f>
        <v>5</v>
      </c>
      <c r="U4738" t="str">
        <f t="shared" ref="U4738:U4801" si="149">IF(T4738&gt;7,"Late","On Time")</f>
        <v>On Time</v>
      </c>
    </row>
    <row r="4739" spans="1:21" x14ac:dyDescent="0.3">
      <c r="A4739" t="str">
        <f t="shared" si="148"/>
        <v>SO-004838</v>
      </c>
      <c r="B4739" t="s">
        <v>4</v>
      </c>
      <c r="C4739" t="s">
        <v>13</v>
      </c>
      <c r="D4739" s="1">
        <v>43700</v>
      </c>
      <c r="E4739" s="1">
        <v>43815</v>
      </c>
      <c r="F4739" s="1">
        <v>43836</v>
      </c>
      <c r="G4739" s="1">
        <v>43839</v>
      </c>
      <c r="H4739" t="s">
        <v>54</v>
      </c>
      <c r="I4739">
        <v>15</v>
      </c>
      <c r="J4739">
        <v>44</v>
      </c>
      <c r="K4739">
        <v>54</v>
      </c>
      <c r="L4739">
        <v>35</v>
      </c>
      <c r="M4739">
        <v>8</v>
      </c>
      <c r="N4739">
        <v>0.08</v>
      </c>
      <c r="O4739">
        <v>2864.25</v>
      </c>
      <c r="P4739">
        <v>3819</v>
      </c>
      <c r="Q4739">
        <f>Table1[[#This Row],[OrderQuantity]]*Table1[[#This Row],[UnitPrice]]</f>
        <v>30552</v>
      </c>
      <c r="R4739">
        <f>Table1[[#This Row],[OrderQuantity]]*Table1[[#This Row],[UnitCost]]</f>
        <v>22914</v>
      </c>
      <c r="S4739">
        <f>Table1[[#This Row],[OrderQuantity]]*Table1[[#This Row],[UnitPrice]]*(1-Table1[[#This Row],[DiscountApplied]]) - (Table1[[#This Row],[OrderQuantity]]*Table1[[#This Row],[UnitCost]])</f>
        <v>5193.84</v>
      </c>
      <c r="T4739">
        <f>DATEDIF(Table1[[#This Row],[ShipDate]],Table1[[#This Row],[DeliveryDate]],"d")</f>
        <v>3</v>
      </c>
      <c r="U4739" t="str">
        <f t="shared" si="149"/>
        <v>On Time</v>
      </c>
    </row>
    <row r="4740" spans="1:21" x14ac:dyDescent="0.3">
      <c r="A4740" t="str">
        <f t="shared" si="148"/>
        <v>SO-004839</v>
      </c>
      <c r="B4740" t="s">
        <v>3</v>
      </c>
      <c r="C4740" t="s">
        <v>10</v>
      </c>
      <c r="D4740" s="1">
        <v>43700</v>
      </c>
      <c r="E4740" s="1">
        <v>43815</v>
      </c>
      <c r="F4740" s="1">
        <v>43838</v>
      </c>
      <c r="G4740" s="1">
        <v>43846</v>
      </c>
      <c r="H4740" t="s">
        <v>54</v>
      </c>
      <c r="I4740">
        <v>6</v>
      </c>
      <c r="J4740">
        <v>10</v>
      </c>
      <c r="K4740">
        <v>102</v>
      </c>
      <c r="L4740">
        <v>39</v>
      </c>
      <c r="M4740">
        <v>5</v>
      </c>
      <c r="N4740">
        <v>0.15</v>
      </c>
      <c r="O4740">
        <v>740.35</v>
      </c>
      <c r="P4740">
        <v>871</v>
      </c>
      <c r="Q4740">
        <f>Table1[[#This Row],[OrderQuantity]]*Table1[[#This Row],[UnitPrice]]</f>
        <v>4355</v>
      </c>
      <c r="R4740">
        <f>Table1[[#This Row],[OrderQuantity]]*Table1[[#This Row],[UnitCost]]</f>
        <v>3701.75</v>
      </c>
      <c r="S4740">
        <f>Table1[[#This Row],[OrderQuantity]]*Table1[[#This Row],[UnitPrice]]*(1-Table1[[#This Row],[DiscountApplied]]) - (Table1[[#This Row],[OrderQuantity]]*Table1[[#This Row],[UnitCost]])</f>
        <v>0</v>
      </c>
      <c r="T4740">
        <f>DATEDIF(Table1[[#This Row],[ShipDate]],Table1[[#This Row],[DeliveryDate]],"d")</f>
        <v>8</v>
      </c>
      <c r="U4740" t="str">
        <f t="shared" si="149"/>
        <v>Late</v>
      </c>
    </row>
    <row r="4741" spans="1:21" x14ac:dyDescent="0.3">
      <c r="A4741" t="str">
        <f t="shared" si="148"/>
        <v>SO-004840</v>
      </c>
      <c r="B4741" t="s">
        <v>2</v>
      </c>
      <c r="C4741" t="s">
        <v>12</v>
      </c>
      <c r="D4741" s="1">
        <v>43700</v>
      </c>
      <c r="E4741" s="1">
        <v>43815</v>
      </c>
      <c r="F4741" s="1">
        <v>43822</v>
      </c>
      <c r="G4741" s="1">
        <v>43832</v>
      </c>
      <c r="H4741" t="s">
        <v>54</v>
      </c>
      <c r="I4741">
        <v>22</v>
      </c>
      <c r="J4741">
        <v>13</v>
      </c>
      <c r="K4741">
        <v>213</v>
      </c>
      <c r="L4741">
        <v>47</v>
      </c>
      <c r="M4741">
        <v>1</v>
      </c>
      <c r="N4741">
        <v>0.1</v>
      </c>
      <c r="O4741">
        <v>1712.79</v>
      </c>
      <c r="P4741">
        <v>3892.7</v>
      </c>
      <c r="Q4741">
        <f>Table1[[#This Row],[OrderQuantity]]*Table1[[#This Row],[UnitPrice]]</f>
        <v>3892.7</v>
      </c>
      <c r="R4741">
        <f>Table1[[#This Row],[OrderQuantity]]*Table1[[#This Row],[UnitCost]]</f>
        <v>1712.79</v>
      </c>
      <c r="S4741">
        <f>Table1[[#This Row],[OrderQuantity]]*Table1[[#This Row],[UnitPrice]]*(1-Table1[[#This Row],[DiscountApplied]]) - (Table1[[#This Row],[OrderQuantity]]*Table1[[#This Row],[UnitCost]])</f>
        <v>1790.6399999999999</v>
      </c>
      <c r="T4741">
        <f>DATEDIF(Table1[[#This Row],[ShipDate]],Table1[[#This Row],[DeliveryDate]],"d")</f>
        <v>10</v>
      </c>
      <c r="U4741" t="str">
        <f t="shared" si="149"/>
        <v>Late</v>
      </c>
    </row>
    <row r="4742" spans="1:21" x14ac:dyDescent="0.3">
      <c r="A4742" t="str">
        <f t="shared" si="148"/>
        <v>SO-004841</v>
      </c>
      <c r="B4742" t="s">
        <v>4</v>
      </c>
      <c r="C4742" t="s">
        <v>10</v>
      </c>
      <c r="D4742" s="1">
        <v>43700</v>
      </c>
      <c r="E4742" s="1">
        <v>43815</v>
      </c>
      <c r="F4742" s="1">
        <v>43843</v>
      </c>
      <c r="G4742" s="1">
        <v>43844</v>
      </c>
      <c r="H4742" t="s">
        <v>54</v>
      </c>
      <c r="I4742">
        <v>14</v>
      </c>
      <c r="J4742">
        <v>13</v>
      </c>
      <c r="K4742">
        <v>106</v>
      </c>
      <c r="L4742">
        <v>5</v>
      </c>
      <c r="M4742">
        <v>1</v>
      </c>
      <c r="N4742">
        <v>0.05</v>
      </c>
      <c r="O4742">
        <v>2384.4</v>
      </c>
      <c r="P4742">
        <v>3845.8</v>
      </c>
      <c r="Q4742">
        <f>Table1[[#This Row],[OrderQuantity]]*Table1[[#This Row],[UnitPrice]]</f>
        <v>3845.8</v>
      </c>
      <c r="R4742">
        <f>Table1[[#This Row],[OrderQuantity]]*Table1[[#This Row],[UnitCost]]</f>
        <v>2384.4</v>
      </c>
      <c r="S4742">
        <f>Table1[[#This Row],[OrderQuantity]]*Table1[[#This Row],[UnitPrice]]*(1-Table1[[#This Row],[DiscountApplied]]) - (Table1[[#This Row],[OrderQuantity]]*Table1[[#This Row],[UnitCost]])</f>
        <v>1269.1100000000001</v>
      </c>
      <c r="T4742">
        <f>DATEDIF(Table1[[#This Row],[ShipDate]],Table1[[#This Row],[DeliveryDate]],"d")</f>
        <v>1</v>
      </c>
      <c r="U4742" t="str">
        <f t="shared" si="149"/>
        <v>On Time</v>
      </c>
    </row>
    <row r="4743" spans="1:21" x14ac:dyDescent="0.3">
      <c r="A4743" t="str">
        <f t="shared" si="148"/>
        <v>SO-004842</v>
      </c>
      <c r="B4743" t="s">
        <v>2</v>
      </c>
      <c r="C4743" t="s">
        <v>10</v>
      </c>
      <c r="D4743" s="1">
        <v>43700</v>
      </c>
      <c r="E4743" s="1">
        <v>43815</v>
      </c>
      <c r="F4743" s="1">
        <v>43820</v>
      </c>
      <c r="G4743" s="1">
        <v>43822</v>
      </c>
      <c r="H4743" t="s">
        <v>54</v>
      </c>
      <c r="I4743">
        <v>25</v>
      </c>
      <c r="J4743">
        <v>5</v>
      </c>
      <c r="K4743">
        <v>98</v>
      </c>
      <c r="L4743">
        <v>7</v>
      </c>
      <c r="M4743">
        <v>7</v>
      </c>
      <c r="N4743">
        <v>0.05</v>
      </c>
      <c r="O4743">
        <v>596.97</v>
      </c>
      <c r="P4743">
        <v>1085.4000000000001</v>
      </c>
      <c r="Q4743">
        <f>Table1[[#This Row],[OrderQuantity]]*Table1[[#This Row],[UnitPrice]]</f>
        <v>7597.8000000000011</v>
      </c>
      <c r="R4743">
        <f>Table1[[#This Row],[OrderQuantity]]*Table1[[#This Row],[UnitCost]]</f>
        <v>4178.79</v>
      </c>
      <c r="S4743">
        <f>Table1[[#This Row],[OrderQuantity]]*Table1[[#This Row],[UnitPrice]]*(1-Table1[[#This Row],[DiscountApplied]]) - (Table1[[#This Row],[OrderQuantity]]*Table1[[#This Row],[UnitCost]])</f>
        <v>3039.1200000000008</v>
      </c>
      <c r="T4743">
        <f>DATEDIF(Table1[[#This Row],[ShipDate]],Table1[[#This Row],[DeliveryDate]],"d")</f>
        <v>2</v>
      </c>
      <c r="U4743" t="str">
        <f t="shared" si="149"/>
        <v>On Time</v>
      </c>
    </row>
    <row r="4744" spans="1:21" x14ac:dyDescent="0.3">
      <c r="A4744" t="str">
        <f t="shared" si="148"/>
        <v>SO-004843</v>
      </c>
      <c r="B4744" t="s">
        <v>3</v>
      </c>
      <c r="C4744" t="s">
        <v>9</v>
      </c>
      <c r="D4744" s="1">
        <v>43700</v>
      </c>
      <c r="E4744" s="1">
        <v>43816</v>
      </c>
      <c r="F4744" s="1">
        <v>43819</v>
      </c>
      <c r="G4744" s="1">
        <v>43827</v>
      </c>
      <c r="H4744" t="s">
        <v>54</v>
      </c>
      <c r="I4744">
        <v>5</v>
      </c>
      <c r="J4744">
        <v>36</v>
      </c>
      <c r="K4744">
        <v>77</v>
      </c>
      <c r="L4744">
        <v>20</v>
      </c>
      <c r="M4744">
        <v>3</v>
      </c>
      <c r="N4744">
        <v>0.15</v>
      </c>
      <c r="O4744">
        <v>1054.92</v>
      </c>
      <c r="P4744">
        <v>2244.5</v>
      </c>
      <c r="Q4744">
        <f>Table1[[#This Row],[OrderQuantity]]*Table1[[#This Row],[UnitPrice]]</f>
        <v>6733.5</v>
      </c>
      <c r="R4744">
        <f>Table1[[#This Row],[OrderQuantity]]*Table1[[#This Row],[UnitCost]]</f>
        <v>3164.76</v>
      </c>
      <c r="S4744">
        <f>Table1[[#This Row],[OrderQuantity]]*Table1[[#This Row],[UnitPrice]]*(1-Table1[[#This Row],[DiscountApplied]]) - (Table1[[#This Row],[OrderQuantity]]*Table1[[#This Row],[UnitCost]])</f>
        <v>2558.7149999999992</v>
      </c>
      <c r="T4744">
        <f>DATEDIF(Table1[[#This Row],[ShipDate]],Table1[[#This Row],[DeliveryDate]],"d")</f>
        <v>8</v>
      </c>
      <c r="U4744" t="str">
        <f t="shared" si="149"/>
        <v>Late</v>
      </c>
    </row>
    <row r="4745" spans="1:21" x14ac:dyDescent="0.3">
      <c r="A4745" t="str">
        <f t="shared" si="148"/>
        <v>SO-004844</v>
      </c>
      <c r="B4745" t="s">
        <v>3</v>
      </c>
      <c r="C4745" t="s">
        <v>9</v>
      </c>
      <c r="D4745" s="1">
        <v>43700</v>
      </c>
      <c r="E4745" s="1">
        <v>43816</v>
      </c>
      <c r="F4745" s="1">
        <v>43819</v>
      </c>
      <c r="G4745" s="1">
        <v>43824</v>
      </c>
      <c r="H4745" t="s">
        <v>54</v>
      </c>
      <c r="I4745">
        <v>5</v>
      </c>
      <c r="J4745">
        <v>21</v>
      </c>
      <c r="K4745">
        <v>68</v>
      </c>
      <c r="L4745">
        <v>7</v>
      </c>
      <c r="M4745">
        <v>5</v>
      </c>
      <c r="N4745">
        <v>0.05</v>
      </c>
      <c r="O4745">
        <v>472.35</v>
      </c>
      <c r="P4745">
        <v>1005</v>
      </c>
      <c r="Q4745">
        <f>Table1[[#This Row],[OrderQuantity]]*Table1[[#This Row],[UnitPrice]]</f>
        <v>5025</v>
      </c>
      <c r="R4745">
        <f>Table1[[#This Row],[OrderQuantity]]*Table1[[#This Row],[UnitCost]]</f>
        <v>2361.75</v>
      </c>
      <c r="S4745">
        <f>Table1[[#This Row],[OrderQuantity]]*Table1[[#This Row],[UnitPrice]]*(1-Table1[[#This Row],[DiscountApplied]]) - (Table1[[#This Row],[OrderQuantity]]*Table1[[#This Row],[UnitCost]])</f>
        <v>2412</v>
      </c>
      <c r="T4745">
        <f>DATEDIF(Table1[[#This Row],[ShipDate]],Table1[[#This Row],[DeliveryDate]],"d")</f>
        <v>5</v>
      </c>
      <c r="U4745" t="str">
        <f t="shared" si="149"/>
        <v>On Time</v>
      </c>
    </row>
    <row r="4746" spans="1:21" x14ac:dyDescent="0.3">
      <c r="A4746" t="str">
        <f t="shared" si="148"/>
        <v>SO-004845</v>
      </c>
      <c r="B4746" t="s">
        <v>3</v>
      </c>
      <c r="C4746" t="s">
        <v>10</v>
      </c>
      <c r="D4746" s="1">
        <v>43700</v>
      </c>
      <c r="E4746" s="1">
        <v>43816</v>
      </c>
      <c r="F4746" s="1">
        <v>43823</v>
      </c>
      <c r="G4746" s="1">
        <v>43828</v>
      </c>
      <c r="H4746" t="s">
        <v>54</v>
      </c>
      <c r="I4746">
        <v>1</v>
      </c>
      <c r="J4746">
        <v>35</v>
      </c>
      <c r="K4746">
        <v>191</v>
      </c>
      <c r="L4746">
        <v>7</v>
      </c>
      <c r="M4746">
        <v>4</v>
      </c>
      <c r="N4746">
        <v>0.1</v>
      </c>
      <c r="O4746">
        <v>1370.02</v>
      </c>
      <c r="P4746">
        <v>1929.6</v>
      </c>
      <c r="Q4746">
        <f>Table1[[#This Row],[OrderQuantity]]*Table1[[#This Row],[UnitPrice]]</f>
        <v>7718.4</v>
      </c>
      <c r="R4746">
        <f>Table1[[#This Row],[OrderQuantity]]*Table1[[#This Row],[UnitCost]]</f>
        <v>5480.08</v>
      </c>
      <c r="S4746">
        <f>Table1[[#This Row],[OrderQuantity]]*Table1[[#This Row],[UnitPrice]]*(1-Table1[[#This Row],[DiscountApplied]]) - (Table1[[#This Row],[OrderQuantity]]*Table1[[#This Row],[UnitCost]])</f>
        <v>1466.4799999999996</v>
      </c>
      <c r="T4746">
        <f>DATEDIF(Table1[[#This Row],[ShipDate]],Table1[[#This Row],[DeliveryDate]],"d")</f>
        <v>5</v>
      </c>
      <c r="U4746" t="str">
        <f t="shared" si="149"/>
        <v>On Time</v>
      </c>
    </row>
    <row r="4747" spans="1:21" x14ac:dyDescent="0.3">
      <c r="A4747" t="str">
        <f t="shared" si="148"/>
        <v>SO-004846</v>
      </c>
      <c r="B4747" t="s">
        <v>3</v>
      </c>
      <c r="C4747" t="s">
        <v>12</v>
      </c>
      <c r="D4747" s="1">
        <v>43700</v>
      </c>
      <c r="E4747" s="1">
        <v>43816</v>
      </c>
      <c r="F4747" s="1">
        <v>43818</v>
      </c>
      <c r="G4747" s="1">
        <v>43825</v>
      </c>
      <c r="H4747" t="s">
        <v>54</v>
      </c>
      <c r="I4747">
        <v>11</v>
      </c>
      <c r="J4747">
        <v>10</v>
      </c>
      <c r="K4747">
        <v>244</v>
      </c>
      <c r="L4747">
        <v>34</v>
      </c>
      <c r="M4747">
        <v>5</v>
      </c>
      <c r="N4747">
        <v>0.05</v>
      </c>
      <c r="O4747">
        <v>791.14</v>
      </c>
      <c r="P4747">
        <v>1098.8</v>
      </c>
      <c r="Q4747">
        <f>Table1[[#This Row],[OrderQuantity]]*Table1[[#This Row],[UnitPrice]]</f>
        <v>5494</v>
      </c>
      <c r="R4747">
        <f>Table1[[#This Row],[OrderQuantity]]*Table1[[#This Row],[UnitCost]]</f>
        <v>3955.7</v>
      </c>
      <c r="S4747">
        <f>Table1[[#This Row],[OrderQuantity]]*Table1[[#This Row],[UnitPrice]]*(1-Table1[[#This Row],[DiscountApplied]]) - (Table1[[#This Row],[OrderQuantity]]*Table1[[#This Row],[UnitCost]])</f>
        <v>1263.6000000000004</v>
      </c>
      <c r="T4747">
        <f>DATEDIF(Table1[[#This Row],[ShipDate]],Table1[[#This Row],[DeliveryDate]],"d")</f>
        <v>7</v>
      </c>
      <c r="U4747" t="str">
        <f t="shared" si="149"/>
        <v>On Time</v>
      </c>
    </row>
    <row r="4748" spans="1:21" x14ac:dyDescent="0.3">
      <c r="A4748" t="str">
        <f t="shared" si="148"/>
        <v>SO-004847</v>
      </c>
      <c r="B4748" t="s">
        <v>4</v>
      </c>
      <c r="C4748" t="s">
        <v>8</v>
      </c>
      <c r="D4748" s="1">
        <v>43700</v>
      </c>
      <c r="E4748" s="1">
        <v>43816</v>
      </c>
      <c r="F4748" s="1">
        <v>43836</v>
      </c>
      <c r="G4748" s="1">
        <v>43844</v>
      </c>
      <c r="H4748" t="s">
        <v>54</v>
      </c>
      <c r="I4748">
        <v>14</v>
      </c>
      <c r="J4748">
        <v>21</v>
      </c>
      <c r="K4748">
        <v>358</v>
      </c>
      <c r="L4748">
        <v>35</v>
      </c>
      <c r="M4748">
        <v>3</v>
      </c>
      <c r="N4748">
        <v>0.1</v>
      </c>
      <c r="O4748">
        <v>475.37</v>
      </c>
      <c r="P4748">
        <v>864.3</v>
      </c>
      <c r="Q4748">
        <f>Table1[[#This Row],[OrderQuantity]]*Table1[[#This Row],[UnitPrice]]</f>
        <v>2592.8999999999996</v>
      </c>
      <c r="R4748">
        <f>Table1[[#This Row],[OrderQuantity]]*Table1[[#This Row],[UnitCost]]</f>
        <v>1426.1100000000001</v>
      </c>
      <c r="S4748">
        <f>Table1[[#This Row],[OrderQuantity]]*Table1[[#This Row],[UnitPrice]]*(1-Table1[[#This Row],[DiscountApplied]]) - (Table1[[#This Row],[OrderQuantity]]*Table1[[#This Row],[UnitCost]])</f>
        <v>907.49999999999955</v>
      </c>
      <c r="T4748">
        <f>DATEDIF(Table1[[#This Row],[ShipDate]],Table1[[#This Row],[DeliveryDate]],"d")</f>
        <v>8</v>
      </c>
      <c r="U4748" t="str">
        <f t="shared" si="149"/>
        <v>Late</v>
      </c>
    </row>
    <row r="4749" spans="1:21" x14ac:dyDescent="0.3">
      <c r="A4749" t="str">
        <f t="shared" si="148"/>
        <v>SO-004848</v>
      </c>
      <c r="B4749" t="s">
        <v>2</v>
      </c>
      <c r="C4749" t="s">
        <v>10</v>
      </c>
      <c r="D4749" s="1">
        <v>43700</v>
      </c>
      <c r="E4749" s="1">
        <v>43816</v>
      </c>
      <c r="F4749" s="1">
        <v>43819</v>
      </c>
      <c r="G4749" s="1">
        <v>43820</v>
      </c>
      <c r="H4749" t="s">
        <v>54</v>
      </c>
      <c r="I4749">
        <v>25</v>
      </c>
      <c r="J4749">
        <v>31</v>
      </c>
      <c r="K4749">
        <v>97</v>
      </c>
      <c r="L4749">
        <v>11</v>
      </c>
      <c r="M4749">
        <v>5</v>
      </c>
      <c r="N4749">
        <v>0.08</v>
      </c>
      <c r="O4749">
        <v>2428.35</v>
      </c>
      <c r="P4749">
        <v>5922.8</v>
      </c>
      <c r="Q4749">
        <f>Table1[[#This Row],[OrderQuantity]]*Table1[[#This Row],[UnitPrice]]</f>
        <v>29614</v>
      </c>
      <c r="R4749">
        <f>Table1[[#This Row],[OrderQuantity]]*Table1[[#This Row],[UnitCost]]</f>
        <v>12141.75</v>
      </c>
      <c r="S4749">
        <f>Table1[[#This Row],[OrderQuantity]]*Table1[[#This Row],[UnitPrice]]*(1-Table1[[#This Row],[DiscountApplied]]) - (Table1[[#This Row],[OrderQuantity]]*Table1[[#This Row],[UnitCost]])</f>
        <v>15103.130000000001</v>
      </c>
      <c r="T4749">
        <f>DATEDIF(Table1[[#This Row],[ShipDate]],Table1[[#This Row],[DeliveryDate]],"d")</f>
        <v>1</v>
      </c>
      <c r="U4749" t="str">
        <f t="shared" si="149"/>
        <v>On Time</v>
      </c>
    </row>
    <row r="4750" spans="1:21" x14ac:dyDescent="0.3">
      <c r="A4750" t="str">
        <f t="shared" si="148"/>
        <v>SO-004849</v>
      </c>
      <c r="B4750" t="s">
        <v>5</v>
      </c>
      <c r="C4750" t="s">
        <v>10</v>
      </c>
      <c r="D4750" s="1">
        <v>43700</v>
      </c>
      <c r="E4750" s="1">
        <v>43816</v>
      </c>
      <c r="F4750" s="1">
        <v>43821</v>
      </c>
      <c r="G4750" s="1">
        <v>43831</v>
      </c>
      <c r="H4750" t="s">
        <v>54</v>
      </c>
      <c r="I4750">
        <v>27</v>
      </c>
      <c r="J4750">
        <v>26</v>
      </c>
      <c r="K4750">
        <v>153</v>
      </c>
      <c r="L4750">
        <v>47</v>
      </c>
      <c r="M4750">
        <v>4</v>
      </c>
      <c r="N4750">
        <v>0.4</v>
      </c>
      <c r="O4750">
        <v>1929.6</v>
      </c>
      <c r="P4750">
        <v>3859.2</v>
      </c>
      <c r="Q4750">
        <f>Table1[[#This Row],[OrderQuantity]]*Table1[[#This Row],[UnitPrice]]</f>
        <v>15436.8</v>
      </c>
      <c r="R4750">
        <f>Table1[[#This Row],[OrderQuantity]]*Table1[[#This Row],[UnitCost]]</f>
        <v>7718.4</v>
      </c>
      <c r="S4750">
        <f>Table1[[#This Row],[OrderQuantity]]*Table1[[#This Row],[UnitPrice]]*(1-Table1[[#This Row],[DiscountApplied]]) - (Table1[[#This Row],[OrderQuantity]]*Table1[[#This Row],[UnitCost]])</f>
        <v>1543.6800000000003</v>
      </c>
      <c r="T4750">
        <f>DATEDIF(Table1[[#This Row],[ShipDate]],Table1[[#This Row],[DeliveryDate]],"d")</f>
        <v>10</v>
      </c>
      <c r="U4750" t="str">
        <f t="shared" si="149"/>
        <v>Late</v>
      </c>
    </row>
    <row r="4751" spans="1:21" x14ac:dyDescent="0.3">
      <c r="A4751" t="str">
        <f t="shared" si="148"/>
        <v>SO-004850</v>
      </c>
      <c r="B4751" t="s">
        <v>2</v>
      </c>
      <c r="C4751" t="s">
        <v>11</v>
      </c>
      <c r="D4751" s="1">
        <v>43700</v>
      </c>
      <c r="E4751" s="1">
        <v>43816</v>
      </c>
      <c r="F4751" s="1">
        <v>43827</v>
      </c>
      <c r="G4751" s="1">
        <v>43831</v>
      </c>
      <c r="H4751" t="s">
        <v>54</v>
      </c>
      <c r="I4751">
        <v>21</v>
      </c>
      <c r="J4751">
        <v>34</v>
      </c>
      <c r="K4751">
        <v>304</v>
      </c>
      <c r="L4751">
        <v>12</v>
      </c>
      <c r="M4751">
        <v>2</v>
      </c>
      <c r="N4751">
        <v>0.08</v>
      </c>
      <c r="O4751">
        <v>1565.12</v>
      </c>
      <c r="P4751">
        <v>3912.8</v>
      </c>
      <c r="Q4751">
        <f>Table1[[#This Row],[OrderQuantity]]*Table1[[#This Row],[UnitPrice]]</f>
        <v>7825.6</v>
      </c>
      <c r="R4751">
        <f>Table1[[#This Row],[OrderQuantity]]*Table1[[#This Row],[UnitCost]]</f>
        <v>3130.24</v>
      </c>
      <c r="S4751">
        <f>Table1[[#This Row],[OrderQuantity]]*Table1[[#This Row],[UnitPrice]]*(1-Table1[[#This Row],[DiscountApplied]]) - (Table1[[#This Row],[OrderQuantity]]*Table1[[#This Row],[UnitCost]])</f>
        <v>4069.3120000000008</v>
      </c>
      <c r="T4751">
        <f>DATEDIF(Table1[[#This Row],[ShipDate]],Table1[[#This Row],[DeliveryDate]],"d")</f>
        <v>4</v>
      </c>
      <c r="U4751" t="str">
        <f t="shared" si="149"/>
        <v>On Time</v>
      </c>
    </row>
    <row r="4752" spans="1:21" x14ac:dyDescent="0.3">
      <c r="A4752" t="str">
        <f t="shared" si="148"/>
        <v>SO-004851</v>
      </c>
      <c r="B4752" t="s">
        <v>3</v>
      </c>
      <c r="C4752" t="s">
        <v>9</v>
      </c>
      <c r="D4752" s="1">
        <v>43700</v>
      </c>
      <c r="E4752" s="1">
        <v>43816</v>
      </c>
      <c r="F4752" s="1">
        <v>43838</v>
      </c>
      <c r="G4752" s="1">
        <v>43845</v>
      </c>
      <c r="H4752" t="s">
        <v>54</v>
      </c>
      <c r="I4752">
        <v>11</v>
      </c>
      <c r="J4752">
        <v>18</v>
      </c>
      <c r="K4752">
        <v>65</v>
      </c>
      <c r="L4752">
        <v>15</v>
      </c>
      <c r="M4752">
        <v>2</v>
      </c>
      <c r="N4752">
        <v>0.08</v>
      </c>
      <c r="O4752">
        <v>978.74</v>
      </c>
      <c r="P4752">
        <v>1179.2</v>
      </c>
      <c r="Q4752">
        <f>Table1[[#This Row],[OrderQuantity]]*Table1[[#This Row],[UnitPrice]]</f>
        <v>2358.4</v>
      </c>
      <c r="R4752">
        <f>Table1[[#This Row],[OrderQuantity]]*Table1[[#This Row],[UnitCost]]</f>
        <v>1957.48</v>
      </c>
      <c r="S4752">
        <f>Table1[[#This Row],[OrderQuantity]]*Table1[[#This Row],[UnitPrice]]*(1-Table1[[#This Row],[DiscountApplied]]) - (Table1[[#This Row],[OrderQuantity]]*Table1[[#This Row],[UnitCost]])</f>
        <v>212.24800000000005</v>
      </c>
      <c r="T4752">
        <f>DATEDIF(Table1[[#This Row],[ShipDate]],Table1[[#This Row],[DeliveryDate]],"d")</f>
        <v>7</v>
      </c>
      <c r="U4752" t="str">
        <f t="shared" si="149"/>
        <v>On Time</v>
      </c>
    </row>
    <row r="4753" spans="1:21" x14ac:dyDescent="0.3">
      <c r="A4753" t="str">
        <f t="shared" si="148"/>
        <v>SO-004852</v>
      </c>
      <c r="B4753" t="s">
        <v>4</v>
      </c>
      <c r="C4753" t="s">
        <v>11</v>
      </c>
      <c r="D4753" s="1">
        <v>43700</v>
      </c>
      <c r="E4753" s="1">
        <v>43816</v>
      </c>
      <c r="F4753" s="1">
        <v>43822</v>
      </c>
      <c r="G4753" s="1">
        <v>43831</v>
      </c>
      <c r="H4753" t="s">
        <v>54</v>
      </c>
      <c r="I4753">
        <v>17</v>
      </c>
      <c r="J4753">
        <v>45</v>
      </c>
      <c r="K4753">
        <v>298</v>
      </c>
      <c r="L4753">
        <v>14</v>
      </c>
      <c r="M4753">
        <v>4</v>
      </c>
      <c r="N4753">
        <v>0.08</v>
      </c>
      <c r="O4753">
        <v>1378.99</v>
      </c>
      <c r="P4753">
        <v>1681.7</v>
      </c>
      <c r="Q4753">
        <f>Table1[[#This Row],[OrderQuantity]]*Table1[[#This Row],[UnitPrice]]</f>
        <v>6726.8</v>
      </c>
      <c r="R4753">
        <f>Table1[[#This Row],[OrderQuantity]]*Table1[[#This Row],[UnitCost]]</f>
        <v>5515.96</v>
      </c>
      <c r="S4753">
        <f>Table1[[#This Row],[OrderQuantity]]*Table1[[#This Row],[UnitPrice]]*(1-Table1[[#This Row],[DiscountApplied]]) - (Table1[[#This Row],[OrderQuantity]]*Table1[[#This Row],[UnitCost]])</f>
        <v>672.69600000000082</v>
      </c>
      <c r="T4753">
        <f>DATEDIF(Table1[[#This Row],[ShipDate]],Table1[[#This Row],[DeliveryDate]],"d")</f>
        <v>9</v>
      </c>
      <c r="U4753" t="str">
        <f t="shared" si="149"/>
        <v>Late</v>
      </c>
    </row>
    <row r="4754" spans="1:21" x14ac:dyDescent="0.3">
      <c r="A4754" t="str">
        <f t="shared" si="148"/>
        <v>SO-004853</v>
      </c>
      <c r="B4754" t="s">
        <v>3</v>
      </c>
      <c r="C4754" t="s">
        <v>12</v>
      </c>
      <c r="D4754" s="1">
        <v>43700</v>
      </c>
      <c r="E4754" s="1">
        <v>43817</v>
      </c>
      <c r="F4754" s="1">
        <v>43820</v>
      </c>
      <c r="G4754" s="1">
        <v>43823</v>
      </c>
      <c r="H4754" t="s">
        <v>54</v>
      </c>
      <c r="I4754">
        <v>1</v>
      </c>
      <c r="J4754">
        <v>35</v>
      </c>
      <c r="K4754">
        <v>204</v>
      </c>
      <c r="L4754">
        <v>34</v>
      </c>
      <c r="M4754">
        <v>1</v>
      </c>
      <c r="N4754">
        <v>0.2</v>
      </c>
      <c r="O4754">
        <v>1697.78</v>
      </c>
      <c r="P4754">
        <v>2425.4</v>
      </c>
      <c r="Q4754">
        <f>Table1[[#This Row],[OrderQuantity]]*Table1[[#This Row],[UnitPrice]]</f>
        <v>2425.4</v>
      </c>
      <c r="R4754">
        <f>Table1[[#This Row],[OrderQuantity]]*Table1[[#This Row],[UnitCost]]</f>
        <v>1697.78</v>
      </c>
      <c r="S4754">
        <f>Table1[[#This Row],[OrderQuantity]]*Table1[[#This Row],[UnitPrice]]*(1-Table1[[#This Row],[DiscountApplied]]) - (Table1[[#This Row],[OrderQuantity]]*Table1[[#This Row],[UnitCost]])</f>
        <v>242.54000000000019</v>
      </c>
      <c r="T4754">
        <f>DATEDIF(Table1[[#This Row],[ShipDate]],Table1[[#This Row],[DeliveryDate]],"d")</f>
        <v>3</v>
      </c>
      <c r="U4754" t="str">
        <f t="shared" si="149"/>
        <v>On Time</v>
      </c>
    </row>
    <row r="4755" spans="1:21" x14ac:dyDescent="0.3">
      <c r="A4755" t="str">
        <f t="shared" si="148"/>
        <v>SO-004854</v>
      </c>
      <c r="B4755" t="s">
        <v>3</v>
      </c>
      <c r="C4755" t="s">
        <v>10</v>
      </c>
      <c r="D4755" s="1">
        <v>43700</v>
      </c>
      <c r="E4755" s="1">
        <v>43817</v>
      </c>
      <c r="F4755" s="1">
        <v>43840</v>
      </c>
      <c r="G4755" s="1">
        <v>43848</v>
      </c>
      <c r="H4755" t="s">
        <v>54</v>
      </c>
      <c r="I4755">
        <v>3</v>
      </c>
      <c r="J4755">
        <v>23</v>
      </c>
      <c r="K4755">
        <v>120</v>
      </c>
      <c r="L4755">
        <v>22</v>
      </c>
      <c r="M4755">
        <v>8</v>
      </c>
      <c r="N4755">
        <v>0.08</v>
      </c>
      <c r="O4755">
        <v>760.85</v>
      </c>
      <c r="P4755">
        <v>1118.9000000000001</v>
      </c>
      <c r="Q4755">
        <f>Table1[[#This Row],[OrderQuantity]]*Table1[[#This Row],[UnitPrice]]</f>
        <v>8951.2000000000007</v>
      </c>
      <c r="R4755">
        <f>Table1[[#This Row],[OrderQuantity]]*Table1[[#This Row],[UnitCost]]</f>
        <v>6086.8</v>
      </c>
      <c r="S4755">
        <f>Table1[[#This Row],[OrderQuantity]]*Table1[[#This Row],[UnitPrice]]*(1-Table1[[#This Row],[DiscountApplied]]) - (Table1[[#This Row],[OrderQuantity]]*Table1[[#This Row],[UnitCost]])</f>
        <v>2148.304000000001</v>
      </c>
      <c r="T4755">
        <f>DATEDIF(Table1[[#This Row],[ShipDate]],Table1[[#This Row],[DeliveryDate]],"d")</f>
        <v>8</v>
      </c>
      <c r="U4755" t="str">
        <f t="shared" si="149"/>
        <v>Late</v>
      </c>
    </row>
    <row r="4756" spans="1:21" x14ac:dyDescent="0.3">
      <c r="A4756" t="str">
        <f t="shared" si="148"/>
        <v>SO-004855</v>
      </c>
      <c r="B4756" t="s">
        <v>2</v>
      </c>
      <c r="C4756" t="s">
        <v>9</v>
      </c>
      <c r="D4756" s="1">
        <v>43700</v>
      </c>
      <c r="E4756" s="1">
        <v>43817</v>
      </c>
      <c r="F4756" s="1">
        <v>43840</v>
      </c>
      <c r="G4756" s="1">
        <v>43845</v>
      </c>
      <c r="H4756" t="s">
        <v>54</v>
      </c>
      <c r="I4756">
        <v>21</v>
      </c>
      <c r="J4756">
        <v>17</v>
      </c>
      <c r="K4756">
        <v>66</v>
      </c>
      <c r="L4756">
        <v>35</v>
      </c>
      <c r="M4756">
        <v>6</v>
      </c>
      <c r="N4756">
        <v>0.08</v>
      </c>
      <c r="O4756">
        <v>955.15</v>
      </c>
      <c r="P4756">
        <v>1326.6</v>
      </c>
      <c r="Q4756">
        <f>Table1[[#This Row],[OrderQuantity]]*Table1[[#This Row],[UnitPrice]]</f>
        <v>7959.5999999999995</v>
      </c>
      <c r="R4756">
        <f>Table1[[#This Row],[OrderQuantity]]*Table1[[#This Row],[UnitCost]]</f>
        <v>5730.9</v>
      </c>
      <c r="S4756">
        <f>Table1[[#This Row],[OrderQuantity]]*Table1[[#This Row],[UnitPrice]]*(1-Table1[[#This Row],[DiscountApplied]]) - (Table1[[#This Row],[OrderQuantity]]*Table1[[#This Row],[UnitCost]])</f>
        <v>1591.9319999999998</v>
      </c>
      <c r="T4756">
        <f>DATEDIF(Table1[[#This Row],[ShipDate]],Table1[[#This Row],[DeliveryDate]],"d")</f>
        <v>5</v>
      </c>
      <c r="U4756" t="str">
        <f t="shared" si="149"/>
        <v>On Time</v>
      </c>
    </row>
    <row r="4757" spans="1:21" x14ac:dyDescent="0.3">
      <c r="A4757" t="str">
        <f t="shared" si="148"/>
        <v>SO-004856</v>
      </c>
      <c r="B4757" t="s">
        <v>4</v>
      </c>
      <c r="C4757" t="s">
        <v>12</v>
      </c>
      <c r="D4757" s="1">
        <v>43700</v>
      </c>
      <c r="E4757" s="1">
        <v>43817</v>
      </c>
      <c r="F4757" s="1">
        <v>43828</v>
      </c>
      <c r="G4757" s="1">
        <v>43829</v>
      </c>
      <c r="H4757" t="s">
        <v>54</v>
      </c>
      <c r="I4757">
        <v>16</v>
      </c>
      <c r="J4757">
        <v>9</v>
      </c>
      <c r="K4757">
        <v>207</v>
      </c>
      <c r="L4757">
        <v>1</v>
      </c>
      <c r="M4757">
        <v>1</v>
      </c>
      <c r="N4757">
        <v>0.08</v>
      </c>
      <c r="O4757">
        <v>1487.4</v>
      </c>
      <c r="P4757">
        <v>2974.8</v>
      </c>
      <c r="Q4757">
        <f>Table1[[#This Row],[OrderQuantity]]*Table1[[#This Row],[UnitPrice]]</f>
        <v>2974.8</v>
      </c>
      <c r="R4757">
        <f>Table1[[#This Row],[OrderQuantity]]*Table1[[#This Row],[UnitCost]]</f>
        <v>1487.4</v>
      </c>
      <c r="S4757">
        <f>Table1[[#This Row],[OrderQuantity]]*Table1[[#This Row],[UnitPrice]]*(1-Table1[[#This Row],[DiscountApplied]]) - (Table1[[#This Row],[OrderQuantity]]*Table1[[#This Row],[UnitCost]])</f>
        <v>1249.4160000000002</v>
      </c>
      <c r="T4757">
        <f>DATEDIF(Table1[[#This Row],[ShipDate]],Table1[[#This Row],[DeliveryDate]],"d")</f>
        <v>1</v>
      </c>
      <c r="U4757" t="str">
        <f t="shared" si="149"/>
        <v>On Time</v>
      </c>
    </row>
    <row r="4758" spans="1:21" x14ac:dyDescent="0.3">
      <c r="A4758" t="str">
        <f t="shared" si="148"/>
        <v>SO-004857</v>
      </c>
      <c r="B4758" t="s">
        <v>3</v>
      </c>
      <c r="C4758" t="s">
        <v>10</v>
      </c>
      <c r="D4758" s="1">
        <v>43700</v>
      </c>
      <c r="E4758" s="1">
        <v>43817</v>
      </c>
      <c r="F4758" s="1">
        <v>43840</v>
      </c>
      <c r="G4758" s="1">
        <v>43848</v>
      </c>
      <c r="H4758" t="s">
        <v>54</v>
      </c>
      <c r="I4758">
        <v>9</v>
      </c>
      <c r="J4758">
        <v>22</v>
      </c>
      <c r="K4758">
        <v>103</v>
      </c>
      <c r="L4758">
        <v>33</v>
      </c>
      <c r="M4758">
        <v>1</v>
      </c>
      <c r="N4758">
        <v>0.15</v>
      </c>
      <c r="O4758">
        <v>88.64</v>
      </c>
      <c r="P4758">
        <v>180.9</v>
      </c>
      <c r="Q4758">
        <f>Table1[[#This Row],[OrderQuantity]]*Table1[[#This Row],[UnitPrice]]</f>
        <v>180.9</v>
      </c>
      <c r="R4758">
        <f>Table1[[#This Row],[OrderQuantity]]*Table1[[#This Row],[UnitCost]]</f>
        <v>88.64</v>
      </c>
      <c r="S4758">
        <f>Table1[[#This Row],[OrderQuantity]]*Table1[[#This Row],[UnitPrice]]*(1-Table1[[#This Row],[DiscountApplied]]) - (Table1[[#This Row],[OrderQuantity]]*Table1[[#This Row],[UnitCost]])</f>
        <v>65.125000000000014</v>
      </c>
      <c r="T4758">
        <f>DATEDIF(Table1[[#This Row],[ShipDate]],Table1[[#This Row],[DeliveryDate]],"d")</f>
        <v>8</v>
      </c>
      <c r="U4758" t="str">
        <f t="shared" si="149"/>
        <v>Late</v>
      </c>
    </row>
    <row r="4759" spans="1:21" x14ac:dyDescent="0.3">
      <c r="A4759" t="str">
        <f t="shared" si="148"/>
        <v>SO-004858</v>
      </c>
      <c r="B4759" t="s">
        <v>5</v>
      </c>
      <c r="C4759" t="s">
        <v>10</v>
      </c>
      <c r="D4759" s="1">
        <v>43700</v>
      </c>
      <c r="E4759" s="1">
        <v>43817</v>
      </c>
      <c r="F4759" s="1">
        <v>43824</v>
      </c>
      <c r="G4759" s="1">
        <v>43831</v>
      </c>
      <c r="H4759" t="s">
        <v>54</v>
      </c>
      <c r="I4759">
        <v>26</v>
      </c>
      <c r="J4759">
        <v>34</v>
      </c>
      <c r="K4759">
        <v>167</v>
      </c>
      <c r="L4759">
        <v>17</v>
      </c>
      <c r="M4759">
        <v>3</v>
      </c>
      <c r="N4759">
        <v>0.05</v>
      </c>
      <c r="O4759">
        <v>4917.13</v>
      </c>
      <c r="P4759">
        <v>5996.5</v>
      </c>
      <c r="Q4759">
        <f>Table1[[#This Row],[OrderQuantity]]*Table1[[#This Row],[UnitPrice]]</f>
        <v>17989.5</v>
      </c>
      <c r="R4759">
        <f>Table1[[#This Row],[OrderQuantity]]*Table1[[#This Row],[UnitCost]]</f>
        <v>14751.39</v>
      </c>
      <c r="S4759">
        <f>Table1[[#This Row],[OrderQuantity]]*Table1[[#This Row],[UnitPrice]]*(1-Table1[[#This Row],[DiscountApplied]]) - (Table1[[#This Row],[OrderQuantity]]*Table1[[#This Row],[UnitCost]])</f>
        <v>2338.6349999999984</v>
      </c>
      <c r="T4759">
        <f>DATEDIF(Table1[[#This Row],[ShipDate]],Table1[[#This Row],[DeliveryDate]],"d")</f>
        <v>7</v>
      </c>
      <c r="U4759" t="str">
        <f t="shared" si="149"/>
        <v>On Time</v>
      </c>
    </row>
    <row r="4760" spans="1:21" x14ac:dyDescent="0.3">
      <c r="A4760" t="str">
        <f t="shared" si="148"/>
        <v>SO-004859</v>
      </c>
      <c r="B4760" t="s">
        <v>4</v>
      </c>
      <c r="C4760" t="s">
        <v>9</v>
      </c>
      <c r="D4760" s="1">
        <v>43700</v>
      </c>
      <c r="E4760" s="1">
        <v>43818</v>
      </c>
      <c r="F4760" s="1">
        <v>43827</v>
      </c>
      <c r="G4760" s="1">
        <v>43831</v>
      </c>
      <c r="H4760" t="s">
        <v>54</v>
      </c>
      <c r="I4760">
        <v>12</v>
      </c>
      <c r="J4760">
        <v>27</v>
      </c>
      <c r="K4760">
        <v>60</v>
      </c>
      <c r="L4760">
        <v>40</v>
      </c>
      <c r="M4760">
        <v>4</v>
      </c>
      <c r="N4760">
        <v>0.05</v>
      </c>
      <c r="O4760">
        <v>1164.19</v>
      </c>
      <c r="P4760">
        <v>2425.4</v>
      </c>
      <c r="Q4760">
        <f>Table1[[#This Row],[OrderQuantity]]*Table1[[#This Row],[UnitPrice]]</f>
        <v>9701.6</v>
      </c>
      <c r="R4760">
        <f>Table1[[#This Row],[OrderQuantity]]*Table1[[#This Row],[UnitCost]]</f>
        <v>4656.76</v>
      </c>
      <c r="S4760">
        <f>Table1[[#This Row],[OrderQuantity]]*Table1[[#This Row],[UnitPrice]]*(1-Table1[[#This Row],[DiscountApplied]]) - (Table1[[#This Row],[OrderQuantity]]*Table1[[#This Row],[UnitCost]])</f>
        <v>4559.76</v>
      </c>
      <c r="T4760">
        <f>DATEDIF(Table1[[#This Row],[ShipDate]],Table1[[#This Row],[DeliveryDate]],"d")</f>
        <v>4</v>
      </c>
      <c r="U4760" t="str">
        <f t="shared" si="149"/>
        <v>On Time</v>
      </c>
    </row>
    <row r="4761" spans="1:21" x14ac:dyDescent="0.3">
      <c r="A4761" t="str">
        <f t="shared" si="148"/>
        <v>SO-004860</v>
      </c>
      <c r="B4761" t="s">
        <v>3</v>
      </c>
      <c r="C4761" t="s">
        <v>11</v>
      </c>
      <c r="D4761" s="1">
        <v>43700</v>
      </c>
      <c r="E4761" s="1">
        <v>43818</v>
      </c>
      <c r="F4761" s="1">
        <v>43840</v>
      </c>
      <c r="G4761" s="1">
        <v>43846</v>
      </c>
      <c r="H4761" t="s">
        <v>54</v>
      </c>
      <c r="I4761">
        <v>6</v>
      </c>
      <c r="J4761">
        <v>11</v>
      </c>
      <c r="K4761">
        <v>286</v>
      </c>
      <c r="L4761">
        <v>28</v>
      </c>
      <c r="M4761">
        <v>4</v>
      </c>
      <c r="N4761">
        <v>0.05</v>
      </c>
      <c r="O4761">
        <v>4313.8</v>
      </c>
      <c r="P4761">
        <v>5460.5</v>
      </c>
      <c r="Q4761">
        <f>Table1[[#This Row],[OrderQuantity]]*Table1[[#This Row],[UnitPrice]]</f>
        <v>21842</v>
      </c>
      <c r="R4761">
        <f>Table1[[#This Row],[OrderQuantity]]*Table1[[#This Row],[UnitCost]]</f>
        <v>17255.2</v>
      </c>
      <c r="S4761">
        <f>Table1[[#This Row],[OrderQuantity]]*Table1[[#This Row],[UnitPrice]]*(1-Table1[[#This Row],[DiscountApplied]]) - (Table1[[#This Row],[OrderQuantity]]*Table1[[#This Row],[UnitCost]])</f>
        <v>3494.6999999999971</v>
      </c>
      <c r="T4761">
        <f>DATEDIF(Table1[[#This Row],[ShipDate]],Table1[[#This Row],[DeliveryDate]],"d")</f>
        <v>6</v>
      </c>
      <c r="U4761" t="str">
        <f t="shared" si="149"/>
        <v>On Time</v>
      </c>
    </row>
    <row r="4762" spans="1:21" x14ac:dyDescent="0.3">
      <c r="A4762" t="str">
        <f t="shared" si="148"/>
        <v>SO-004861</v>
      </c>
      <c r="B4762" t="s">
        <v>3</v>
      </c>
      <c r="C4762" t="s">
        <v>10</v>
      </c>
      <c r="D4762" s="1">
        <v>43700</v>
      </c>
      <c r="E4762" s="1">
        <v>43818</v>
      </c>
      <c r="F4762" s="1">
        <v>43825</v>
      </c>
      <c r="G4762" s="1">
        <v>43826</v>
      </c>
      <c r="H4762" t="s">
        <v>54</v>
      </c>
      <c r="I4762">
        <v>9</v>
      </c>
      <c r="J4762">
        <v>30</v>
      </c>
      <c r="K4762">
        <v>143</v>
      </c>
      <c r="L4762">
        <v>30</v>
      </c>
      <c r="M4762">
        <v>2</v>
      </c>
      <c r="N4762">
        <v>0.2</v>
      </c>
      <c r="O4762">
        <v>499.02</v>
      </c>
      <c r="P4762">
        <v>891.1</v>
      </c>
      <c r="Q4762">
        <f>Table1[[#This Row],[OrderQuantity]]*Table1[[#This Row],[UnitPrice]]</f>
        <v>1782.2</v>
      </c>
      <c r="R4762">
        <f>Table1[[#This Row],[OrderQuantity]]*Table1[[#This Row],[UnitCost]]</f>
        <v>998.04</v>
      </c>
      <c r="S4762">
        <f>Table1[[#This Row],[OrderQuantity]]*Table1[[#This Row],[UnitPrice]]*(1-Table1[[#This Row],[DiscountApplied]]) - (Table1[[#This Row],[OrderQuantity]]*Table1[[#This Row],[UnitCost]])</f>
        <v>427.72000000000025</v>
      </c>
      <c r="T4762">
        <f>DATEDIF(Table1[[#This Row],[ShipDate]],Table1[[#This Row],[DeliveryDate]],"d")</f>
        <v>1</v>
      </c>
      <c r="U4762" t="str">
        <f t="shared" si="149"/>
        <v>On Time</v>
      </c>
    </row>
    <row r="4763" spans="1:21" x14ac:dyDescent="0.3">
      <c r="A4763" t="str">
        <f t="shared" si="148"/>
        <v>SO-004862</v>
      </c>
      <c r="B4763" t="s">
        <v>3</v>
      </c>
      <c r="C4763" t="s">
        <v>13</v>
      </c>
      <c r="D4763" s="1">
        <v>43700</v>
      </c>
      <c r="E4763" s="1">
        <v>43818</v>
      </c>
      <c r="F4763" s="1">
        <v>43831</v>
      </c>
      <c r="G4763" s="1">
        <v>43832</v>
      </c>
      <c r="H4763" t="s">
        <v>54</v>
      </c>
      <c r="I4763">
        <v>7</v>
      </c>
      <c r="J4763">
        <v>34</v>
      </c>
      <c r="K4763">
        <v>42</v>
      </c>
      <c r="L4763">
        <v>38</v>
      </c>
      <c r="M4763">
        <v>4</v>
      </c>
      <c r="N4763">
        <v>0.05</v>
      </c>
      <c r="O4763">
        <v>1063.69</v>
      </c>
      <c r="P4763">
        <v>1688.4</v>
      </c>
      <c r="Q4763">
        <f>Table1[[#This Row],[OrderQuantity]]*Table1[[#This Row],[UnitPrice]]</f>
        <v>6753.6</v>
      </c>
      <c r="R4763">
        <f>Table1[[#This Row],[OrderQuantity]]*Table1[[#This Row],[UnitCost]]</f>
        <v>4254.76</v>
      </c>
      <c r="S4763">
        <f>Table1[[#This Row],[OrderQuantity]]*Table1[[#This Row],[UnitPrice]]*(1-Table1[[#This Row],[DiscountApplied]]) - (Table1[[#This Row],[OrderQuantity]]*Table1[[#This Row],[UnitCost]])</f>
        <v>2161.16</v>
      </c>
      <c r="T4763">
        <f>DATEDIF(Table1[[#This Row],[ShipDate]],Table1[[#This Row],[DeliveryDate]],"d")</f>
        <v>1</v>
      </c>
      <c r="U4763" t="str">
        <f t="shared" si="149"/>
        <v>On Time</v>
      </c>
    </row>
    <row r="4764" spans="1:21" x14ac:dyDescent="0.3">
      <c r="A4764" t="str">
        <f t="shared" si="148"/>
        <v>SO-004863</v>
      </c>
      <c r="B4764" t="s">
        <v>4</v>
      </c>
      <c r="C4764" t="s">
        <v>10</v>
      </c>
      <c r="D4764" s="1">
        <v>43700</v>
      </c>
      <c r="E4764" s="1">
        <v>43818</v>
      </c>
      <c r="F4764" s="1">
        <v>43823</v>
      </c>
      <c r="G4764" s="1">
        <v>43825</v>
      </c>
      <c r="H4764" t="s">
        <v>54</v>
      </c>
      <c r="I4764">
        <v>19</v>
      </c>
      <c r="J4764">
        <v>26</v>
      </c>
      <c r="K4764">
        <v>173</v>
      </c>
      <c r="L4764">
        <v>39</v>
      </c>
      <c r="M4764">
        <v>7</v>
      </c>
      <c r="N4764">
        <v>0.4</v>
      </c>
      <c r="O4764">
        <v>1441.44</v>
      </c>
      <c r="P4764">
        <v>2324.9</v>
      </c>
      <c r="Q4764">
        <f>Table1[[#This Row],[OrderQuantity]]*Table1[[#This Row],[UnitPrice]]</f>
        <v>16274.300000000001</v>
      </c>
      <c r="R4764">
        <f>Table1[[#This Row],[OrderQuantity]]*Table1[[#This Row],[UnitCost]]</f>
        <v>10090.08</v>
      </c>
      <c r="S4764">
        <f>Table1[[#This Row],[OrderQuantity]]*Table1[[#This Row],[UnitPrice]]*(1-Table1[[#This Row],[DiscountApplied]]) - (Table1[[#This Row],[OrderQuantity]]*Table1[[#This Row],[UnitCost]])</f>
        <v>-325.5</v>
      </c>
      <c r="T4764">
        <f>DATEDIF(Table1[[#This Row],[ShipDate]],Table1[[#This Row],[DeliveryDate]],"d")</f>
        <v>2</v>
      </c>
      <c r="U4764" t="str">
        <f t="shared" si="149"/>
        <v>On Time</v>
      </c>
    </row>
    <row r="4765" spans="1:21" x14ac:dyDescent="0.3">
      <c r="A4765" t="str">
        <f t="shared" si="148"/>
        <v>SO-004864</v>
      </c>
      <c r="B4765" t="s">
        <v>5</v>
      </c>
      <c r="C4765" t="s">
        <v>9</v>
      </c>
      <c r="D4765" s="1">
        <v>43700</v>
      </c>
      <c r="E4765" s="1">
        <v>43818</v>
      </c>
      <c r="F4765" s="1">
        <v>43839</v>
      </c>
      <c r="G4765" s="1">
        <v>43847</v>
      </c>
      <c r="H4765" t="s">
        <v>54</v>
      </c>
      <c r="I4765">
        <v>28</v>
      </c>
      <c r="J4765">
        <v>35</v>
      </c>
      <c r="K4765">
        <v>87</v>
      </c>
      <c r="L4765">
        <v>44</v>
      </c>
      <c r="M4765">
        <v>4</v>
      </c>
      <c r="N4765">
        <v>0.2</v>
      </c>
      <c r="O4765">
        <v>414.8</v>
      </c>
      <c r="P4765">
        <v>1011.7</v>
      </c>
      <c r="Q4765">
        <f>Table1[[#This Row],[OrderQuantity]]*Table1[[#This Row],[UnitPrice]]</f>
        <v>4046.8</v>
      </c>
      <c r="R4765">
        <f>Table1[[#This Row],[OrderQuantity]]*Table1[[#This Row],[UnitCost]]</f>
        <v>1659.2</v>
      </c>
      <c r="S4765">
        <f>Table1[[#This Row],[OrderQuantity]]*Table1[[#This Row],[UnitPrice]]*(1-Table1[[#This Row],[DiscountApplied]]) - (Table1[[#This Row],[OrderQuantity]]*Table1[[#This Row],[UnitCost]])</f>
        <v>1578.2400000000005</v>
      </c>
      <c r="T4765">
        <f>DATEDIF(Table1[[#This Row],[ShipDate]],Table1[[#This Row],[DeliveryDate]],"d")</f>
        <v>8</v>
      </c>
      <c r="U4765" t="str">
        <f t="shared" si="149"/>
        <v>Late</v>
      </c>
    </row>
    <row r="4766" spans="1:21" x14ac:dyDescent="0.3">
      <c r="A4766" t="str">
        <f t="shared" si="148"/>
        <v>SO-004865</v>
      </c>
      <c r="B4766" t="s">
        <v>4</v>
      </c>
      <c r="C4766" t="s">
        <v>13</v>
      </c>
      <c r="D4766" s="1">
        <v>43700</v>
      </c>
      <c r="E4766" s="1">
        <v>43818</v>
      </c>
      <c r="F4766" s="1">
        <v>43841</v>
      </c>
      <c r="G4766" s="1">
        <v>43849</v>
      </c>
      <c r="H4766" t="s">
        <v>54</v>
      </c>
      <c r="I4766">
        <v>16</v>
      </c>
      <c r="J4766">
        <v>7</v>
      </c>
      <c r="K4766">
        <v>37</v>
      </c>
      <c r="L4766">
        <v>4</v>
      </c>
      <c r="M4766">
        <v>8</v>
      </c>
      <c r="N4766">
        <v>0.2</v>
      </c>
      <c r="O4766">
        <v>180.57</v>
      </c>
      <c r="P4766">
        <v>234.5</v>
      </c>
      <c r="Q4766">
        <f>Table1[[#This Row],[OrderQuantity]]*Table1[[#This Row],[UnitPrice]]</f>
        <v>1876</v>
      </c>
      <c r="R4766">
        <f>Table1[[#This Row],[OrderQuantity]]*Table1[[#This Row],[UnitCost]]</f>
        <v>1444.56</v>
      </c>
      <c r="S4766">
        <f>Table1[[#This Row],[OrderQuantity]]*Table1[[#This Row],[UnitPrice]]*(1-Table1[[#This Row],[DiscountApplied]]) - (Table1[[#This Row],[OrderQuantity]]*Table1[[#This Row],[UnitCost]])</f>
        <v>56.240000000000236</v>
      </c>
      <c r="T4766">
        <f>DATEDIF(Table1[[#This Row],[ShipDate]],Table1[[#This Row],[DeliveryDate]],"d")</f>
        <v>8</v>
      </c>
      <c r="U4766" t="str">
        <f t="shared" si="149"/>
        <v>Late</v>
      </c>
    </row>
    <row r="4767" spans="1:21" x14ac:dyDescent="0.3">
      <c r="A4767" t="str">
        <f t="shared" si="148"/>
        <v>SO-004866</v>
      </c>
      <c r="B4767" t="s">
        <v>3</v>
      </c>
      <c r="C4767" t="s">
        <v>8</v>
      </c>
      <c r="D4767" s="1">
        <v>43700</v>
      </c>
      <c r="E4767" s="1">
        <v>43818</v>
      </c>
      <c r="F4767" s="1">
        <v>43841</v>
      </c>
      <c r="G4767" s="1">
        <v>43843</v>
      </c>
      <c r="H4767" t="s">
        <v>54</v>
      </c>
      <c r="I4767">
        <v>3</v>
      </c>
      <c r="J4767">
        <v>13</v>
      </c>
      <c r="K4767">
        <v>355</v>
      </c>
      <c r="L4767">
        <v>18</v>
      </c>
      <c r="M4767">
        <v>5</v>
      </c>
      <c r="N4767">
        <v>0.05</v>
      </c>
      <c r="O4767">
        <v>625.65</v>
      </c>
      <c r="P4767">
        <v>1078.7</v>
      </c>
      <c r="Q4767">
        <f>Table1[[#This Row],[OrderQuantity]]*Table1[[#This Row],[UnitPrice]]</f>
        <v>5393.5</v>
      </c>
      <c r="R4767">
        <f>Table1[[#This Row],[OrderQuantity]]*Table1[[#This Row],[UnitCost]]</f>
        <v>3128.25</v>
      </c>
      <c r="S4767">
        <f>Table1[[#This Row],[OrderQuantity]]*Table1[[#This Row],[UnitPrice]]*(1-Table1[[#This Row],[DiscountApplied]]) - (Table1[[#This Row],[OrderQuantity]]*Table1[[#This Row],[UnitCost]])</f>
        <v>1995.5749999999998</v>
      </c>
      <c r="T4767">
        <f>DATEDIF(Table1[[#This Row],[ShipDate]],Table1[[#This Row],[DeliveryDate]],"d")</f>
        <v>2</v>
      </c>
      <c r="U4767" t="str">
        <f t="shared" si="149"/>
        <v>On Time</v>
      </c>
    </row>
    <row r="4768" spans="1:21" x14ac:dyDescent="0.3">
      <c r="A4768" t="str">
        <f t="shared" si="148"/>
        <v>SO-004867</v>
      </c>
      <c r="B4768" t="s">
        <v>4</v>
      </c>
      <c r="C4768" t="s">
        <v>9</v>
      </c>
      <c r="D4768" s="1">
        <v>43700</v>
      </c>
      <c r="E4768" s="1">
        <v>43818</v>
      </c>
      <c r="F4768" s="1">
        <v>43839</v>
      </c>
      <c r="G4768" s="1">
        <v>43841</v>
      </c>
      <c r="H4768" t="s">
        <v>54</v>
      </c>
      <c r="I4768">
        <v>20</v>
      </c>
      <c r="J4768">
        <v>18</v>
      </c>
      <c r="K4768">
        <v>69</v>
      </c>
      <c r="L4768">
        <v>38</v>
      </c>
      <c r="M4768">
        <v>2</v>
      </c>
      <c r="N4768">
        <v>0.05</v>
      </c>
      <c r="O4768">
        <v>112.16</v>
      </c>
      <c r="P4768">
        <v>207.7</v>
      </c>
      <c r="Q4768">
        <f>Table1[[#This Row],[OrderQuantity]]*Table1[[#This Row],[UnitPrice]]</f>
        <v>415.4</v>
      </c>
      <c r="R4768">
        <f>Table1[[#This Row],[OrderQuantity]]*Table1[[#This Row],[UnitCost]]</f>
        <v>224.32</v>
      </c>
      <c r="S4768">
        <f>Table1[[#This Row],[OrderQuantity]]*Table1[[#This Row],[UnitPrice]]*(1-Table1[[#This Row],[DiscountApplied]]) - (Table1[[#This Row],[OrderQuantity]]*Table1[[#This Row],[UnitCost]])</f>
        <v>170.30999999999995</v>
      </c>
      <c r="T4768">
        <f>DATEDIF(Table1[[#This Row],[ShipDate]],Table1[[#This Row],[DeliveryDate]],"d")</f>
        <v>2</v>
      </c>
      <c r="U4768" t="str">
        <f t="shared" si="149"/>
        <v>On Time</v>
      </c>
    </row>
    <row r="4769" spans="1:21" x14ac:dyDescent="0.3">
      <c r="A4769" t="str">
        <f t="shared" si="148"/>
        <v>SO-004868</v>
      </c>
      <c r="B4769" t="s">
        <v>3</v>
      </c>
      <c r="C4769" t="s">
        <v>10</v>
      </c>
      <c r="D4769" s="1">
        <v>43700</v>
      </c>
      <c r="E4769" s="1">
        <v>43818</v>
      </c>
      <c r="F4769" s="1">
        <v>43825</v>
      </c>
      <c r="G4769" s="1">
        <v>43828</v>
      </c>
      <c r="H4769" t="s">
        <v>54</v>
      </c>
      <c r="I4769">
        <v>12</v>
      </c>
      <c r="J4769">
        <v>33</v>
      </c>
      <c r="K4769">
        <v>189</v>
      </c>
      <c r="L4769">
        <v>9</v>
      </c>
      <c r="M4769">
        <v>8</v>
      </c>
      <c r="N4769">
        <v>0.15</v>
      </c>
      <c r="O4769">
        <v>1109.6500000000001</v>
      </c>
      <c r="P4769">
        <v>2264.6</v>
      </c>
      <c r="Q4769">
        <f>Table1[[#This Row],[OrderQuantity]]*Table1[[#This Row],[UnitPrice]]</f>
        <v>18116.8</v>
      </c>
      <c r="R4769">
        <f>Table1[[#This Row],[OrderQuantity]]*Table1[[#This Row],[UnitCost]]</f>
        <v>8877.2000000000007</v>
      </c>
      <c r="S4769">
        <f>Table1[[#This Row],[OrderQuantity]]*Table1[[#This Row],[UnitPrice]]*(1-Table1[[#This Row],[DiscountApplied]]) - (Table1[[#This Row],[OrderQuantity]]*Table1[[#This Row],[UnitCost]])</f>
        <v>6522.0799999999981</v>
      </c>
      <c r="T4769">
        <f>DATEDIF(Table1[[#This Row],[ShipDate]],Table1[[#This Row],[DeliveryDate]],"d")</f>
        <v>3</v>
      </c>
      <c r="U4769" t="str">
        <f t="shared" si="149"/>
        <v>On Time</v>
      </c>
    </row>
    <row r="4770" spans="1:21" x14ac:dyDescent="0.3">
      <c r="A4770" t="str">
        <f t="shared" si="148"/>
        <v>SO-004869</v>
      </c>
      <c r="B4770" t="s">
        <v>3</v>
      </c>
      <c r="C4770" t="s">
        <v>10</v>
      </c>
      <c r="D4770" s="1">
        <v>43700</v>
      </c>
      <c r="E4770" s="1">
        <v>43819</v>
      </c>
      <c r="F4770" s="1">
        <v>43843</v>
      </c>
      <c r="G4770" s="1">
        <v>43852</v>
      </c>
      <c r="H4770" t="s">
        <v>54</v>
      </c>
      <c r="I4770">
        <v>8</v>
      </c>
      <c r="J4770">
        <v>4</v>
      </c>
      <c r="K4770">
        <v>93</v>
      </c>
      <c r="L4770">
        <v>42</v>
      </c>
      <c r="M4770">
        <v>6</v>
      </c>
      <c r="N4770">
        <v>0.05</v>
      </c>
      <c r="O4770">
        <v>566.02</v>
      </c>
      <c r="P4770">
        <v>884.4</v>
      </c>
      <c r="Q4770">
        <f>Table1[[#This Row],[OrderQuantity]]*Table1[[#This Row],[UnitPrice]]</f>
        <v>5306.4</v>
      </c>
      <c r="R4770">
        <f>Table1[[#This Row],[OrderQuantity]]*Table1[[#This Row],[UnitCost]]</f>
        <v>3396.12</v>
      </c>
      <c r="S4770">
        <f>Table1[[#This Row],[OrderQuantity]]*Table1[[#This Row],[UnitPrice]]*(1-Table1[[#This Row],[DiscountApplied]]) - (Table1[[#This Row],[OrderQuantity]]*Table1[[#This Row],[UnitCost]])</f>
        <v>1644.9599999999991</v>
      </c>
      <c r="T4770">
        <f>DATEDIF(Table1[[#This Row],[ShipDate]],Table1[[#This Row],[DeliveryDate]],"d")</f>
        <v>9</v>
      </c>
      <c r="U4770" t="str">
        <f t="shared" si="149"/>
        <v>Late</v>
      </c>
    </row>
    <row r="4771" spans="1:21" x14ac:dyDescent="0.3">
      <c r="A4771" t="str">
        <f t="shared" si="148"/>
        <v>SO-004870</v>
      </c>
      <c r="B4771" t="s">
        <v>3</v>
      </c>
      <c r="C4771" t="s">
        <v>11</v>
      </c>
      <c r="D4771" s="1">
        <v>43700</v>
      </c>
      <c r="E4771" s="1">
        <v>43819</v>
      </c>
      <c r="F4771" s="1">
        <v>43823</v>
      </c>
      <c r="G4771" s="1">
        <v>43833</v>
      </c>
      <c r="H4771" t="s">
        <v>54</v>
      </c>
      <c r="I4771">
        <v>8</v>
      </c>
      <c r="J4771">
        <v>12</v>
      </c>
      <c r="K4771">
        <v>301</v>
      </c>
      <c r="L4771">
        <v>17</v>
      </c>
      <c r="M4771">
        <v>8</v>
      </c>
      <c r="N4771">
        <v>0.08</v>
      </c>
      <c r="O4771">
        <v>2045.38</v>
      </c>
      <c r="P4771">
        <v>2840.8</v>
      </c>
      <c r="Q4771">
        <f>Table1[[#This Row],[OrderQuantity]]*Table1[[#This Row],[UnitPrice]]</f>
        <v>22726.400000000001</v>
      </c>
      <c r="R4771">
        <f>Table1[[#This Row],[OrderQuantity]]*Table1[[#This Row],[UnitCost]]</f>
        <v>16363.04</v>
      </c>
      <c r="S4771">
        <f>Table1[[#This Row],[OrderQuantity]]*Table1[[#This Row],[UnitPrice]]*(1-Table1[[#This Row],[DiscountApplied]]) - (Table1[[#This Row],[OrderQuantity]]*Table1[[#This Row],[UnitCost]])</f>
        <v>4545.2479999999996</v>
      </c>
      <c r="T4771">
        <f>DATEDIF(Table1[[#This Row],[ShipDate]],Table1[[#This Row],[DeliveryDate]],"d")</f>
        <v>10</v>
      </c>
      <c r="U4771" t="str">
        <f t="shared" si="149"/>
        <v>Late</v>
      </c>
    </row>
    <row r="4772" spans="1:21" x14ac:dyDescent="0.3">
      <c r="A4772" t="str">
        <f t="shared" si="148"/>
        <v>SO-004871</v>
      </c>
      <c r="B4772" t="s">
        <v>4</v>
      </c>
      <c r="C4772" t="s">
        <v>8</v>
      </c>
      <c r="D4772" s="1">
        <v>43700</v>
      </c>
      <c r="E4772" s="1">
        <v>43819</v>
      </c>
      <c r="F4772" s="1">
        <v>43821</v>
      </c>
      <c r="G4772" s="1">
        <v>43823</v>
      </c>
      <c r="H4772" t="s">
        <v>54</v>
      </c>
      <c r="I4772">
        <v>14</v>
      </c>
      <c r="J4772">
        <v>9</v>
      </c>
      <c r="K4772">
        <v>349</v>
      </c>
      <c r="L4772">
        <v>31</v>
      </c>
      <c r="M4772">
        <v>3</v>
      </c>
      <c r="N4772">
        <v>0.08</v>
      </c>
      <c r="O4772">
        <v>2897.62</v>
      </c>
      <c r="P4772">
        <v>5681.6</v>
      </c>
      <c r="Q4772">
        <f>Table1[[#This Row],[OrderQuantity]]*Table1[[#This Row],[UnitPrice]]</f>
        <v>17044.800000000003</v>
      </c>
      <c r="R4772">
        <f>Table1[[#This Row],[OrderQuantity]]*Table1[[#This Row],[UnitCost]]</f>
        <v>8692.86</v>
      </c>
      <c r="S4772">
        <f>Table1[[#This Row],[OrderQuantity]]*Table1[[#This Row],[UnitPrice]]*(1-Table1[[#This Row],[DiscountApplied]]) - (Table1[[#This Row],[OrderQuantity]]*Table1[[#This Row],[UnitCost]])</f>
        <v>6988.3560000000034</v>
      </c>
      <c r="T4772">
        <f>DATEDIF(Table1[[#This Row],[ShipDate]],Table1[[#This Row],[DeliveryDate]],"d")</f>
        <v>2</v>
      </c>
      <c r="U4772" t="str">
        <f t="shared" si="149"/>
        <v>On Time</v>
      </c>
    </row>
    <row r="4773" spans="1:21" x14ac:dyDescent="0.3">
      <c r="A4773" t="str">
        <f t="shared" si="148"/>
        <v>SO-004872</v>
      </c>
      <c r="B4773" t="s">
        <v>3</v>
      </c>
      <c r="C4773" t="s">
        <v>10</v>
      </c>
      <c r="D4773" s="1">
        <v>43700</v>
      </c>
      <c r="E4773" s="1">
        <v>43819</v>
      </c>
      <c r="F4773" s="1">
        <v>43823</v>
      </c>
      <c r="G4773" s="1">
        <v>43827</v>
      </c>
      <c r="H4773" t="s">
        <v>54</v>
      </c>
      <c r="I4773">
        <v>11</v>
      </c>
      <c r="J4773">
        <v>4</v>
      </c>
      <c r="K4773">
        <v>182</v>
      </c>
      <c r="L4773">
        <v>19</v>
      </c>
      <c r="M4773">
        <v>7</v>
      </c>
      <c r="N4773">
        <v>0.1</v>
      </c>
      <c r="O4773">
        <v>3027.46</v>
      </c>
      <c r="P4773">
        <v>5936.2</v>
      </c>
      <c r="Q4773">
        <f>Table1[[#This Row],[OrderQuantity]]*Table1[[#This Row],[UnitPrice]]</f>
        <v>41553.4</v>
      </c>
      <c r="R4773">
        <f>Table1[[#This Row],[OrderQuantity]]*Table1[[#This Row],[UnitCost]]</f>
        <v>21192.22</v>
      </c>
      <c r="S4773">
        <f>Table1[[#This Row],[OrderQuantity]]*Table1[[#This Row],[UnitPrice]]*(1-Table1[[#This Row],[DiscountApplied]]) - (Table1[[#This Row],[OrderQuantity]]*Table1[[#This Row],[UnitCost]])</f>
        <v>16205.840000000004</v>
      </c>
      <c r="T4773">
        <f>DATEDIF(Table1[[#This Row],[ShipDate]],Table1[[#This Row],[DeliveryDate]],"d")</f>
        <v>4</v>
      </c>
      <c r="U4773" t="str">
        <f t="shared" si="149"/>
        <v>On Time</v>
      </c>
    </row>
    <row r="4774" spans="1:21" x14ac:dyDescent="0.3">
      <c r="A4774" t="str">
        <f t="shared" si="148"/>
        <v>SO-004873</v>
      </c>
      <c r="B4774" t="s">
        <v>4</v>
      </c>
      <c r="C4774" t="s">
        <v>11</v>
      </c>
      <c r="D4774" s="1">
        <v>43700</v>
      </c>
      <c r="E4774" s="1">
        <v>43819</v>
      </c>
      <c r="F4774" s="1">
        <v>43821</v>
      </c>
      <c r="G4774" s="1">
        <v>43822</v>
      </c>
      <c r="H4774" t="s">
        <v>54</v>
      </c>
      <c r="I4774">
        <v>15</v>
      </c>
      <c r="J4774">
        <v>25</v>
      </c>
      <c r="K4774">
        <v>275</v>
      </c>
      <c r="L4774">
        <v>16</v>
      </c>
      <c r="M4774">
        <v>1</v>
      </c>
      <c r="N4774">
        <v>0.3</v>
      </c>
      <c r="O4774">
        <v>550.14</v>
      </c>
      <c r="P4774">
        <v>1078.7</v>
      </c>
      <c r="Q4774">
        <f>Table1[[#This Row],[OrderQuantity]]*Table1[[#This Row],[UnitPrice]]</f>
        <v>1078.7</v>
      </c>
      <c r="R4774">
        <f>Table1[[#This Row],[OrderQuantity]]*Table1[[#This Row],[UnitCost]]</f>
        <v>550.14</v>
      </c>
      <c r="S4774">
        <f>Table1[[#This Row],[OrderQuantity]]*Table1[[#This Row],[UnitPrice]]*(1-Table1[[#This Row],[DiscountApplied]]) - (Table1[[#This Row],[OrderQuantity]]*Table1[[#This Row],[UnitCost]])</f>
        <v>204.95000000000005</v>
      </c>
      <c r="T4774">
        <f>DATEDIF(Table1[[#This Row],[ShipDate]],Table1[[#This Row],[DeliveryDate]],"d")</f>
        <v>1</v>
      </c>
      <c r="U4774" t="str">
        <f t="shared" si="149"/>
        <v>On Time</v>
      </c>
    </row>
    <row r="4775" spans="1:21" x14ac:dyDescent="0.3">
      <c r="A4775" t="str">
        <f t="shared" si="148"/>
        <v>SO-004874</v>
      </c>
      <c r="B4775" t="s">
        <v>3</v>
      </c>
      <c r="C4775" t="s">
        <v>10</v>
      </c>
      <c r="D4775" s="1">
        <v>43700</v>
      </c>
      <c r="E4775" s="1">
        <v>43819</v>
      </c>
      <c r="F4775" s="1">
        <v>43825</v>
      </c>
      <c r="G4775" s="1">
        <v>43829</v>
      </c>
      <c r="H4775" t="s">
        <v>54</v>
      </c>
      <c r="I4775">
        <v>5</v>
      </c>
      <c r="J4775">
        <v>12</v>
      </c>
      <c r="K4775">
        <v>99</v>
      </c>
      <c r="L4775">
        <v>10</v>
      </c>
      <c r="M4775">
        <v>7</v>
      </c>
      <c r="N4775">
        <v>0.05</v>
      </c>
      <c r="O4775">
        <v>1485.79</v>
      </c>
      <c r="P4775">
        <v>2653.2</v>
      </c>
      <c r="Q4775">
        <f>Table1[[#This Row],[OrderQuantity]]*Table1[[#This Row],[UnitPrice]]</f>
        <v>18572.399999999998</v>
      </c>
      <c r="R4775">
        <f>Table1[[#This Row],[OrderQuantity]]*Table1[[#This Row],[UnitCost]]</f>
        <v>10400.529999999999</v>
      </c>
      <c r="S4775">
        <f>Table1[[#This Row],[OrderQuantity]]*Table1[[#This Row],[UnitPrice]]*(1-Table1[[#This Row],[DiscountApplied]]) - (Table1[[#This Row],[OrderQuantity]]*Table1[[#This Row],[UnitCost]])</f>
        <v>7243.25</v>
      </c>
      <c r="T4775">
        <f>DATEDIF(Table1[[#This Row],[ShipDate]],Table1[[#This Row],[DeliveryDate]],"d")</f>
        <v>4</v>
      </c>
      <c r="U4775" t="str">
        <f t="shared" si="149"/>
        <v>On Time</v>
      </c>
    </row>
    <row r="4776" spans="1:21" x14ac:dyDescent="0.3">
      <c r="A4776" t="str">
        <f t="shared" si="148"/>
        <v>SO-004875</v>
      </c>
      <c r="B4776" t="s">
        <v>3</v>
      </c>
      <c r="C4776" t="s">
        <v>13</v>
      </c>
      <c r="D4776" s="1">
        <v>43700</v>
      </c>
      <c r="E4776" s="1">
        <v>43819</v>
      </c>
      <c r="F4776" s="1">
        <v>43828</v>
      </c>
      <c r="G4776" s="1">
        <v>43832</v>
      </c>
      <c r="H4776" t="s">
        <v>54</v>
      </c>
      <c r="I4776">
        <v>3</v>
      </c>
      <c r="J4776">
        <v>39</v>
      </c>
      <c r="K4776">
        <v>17</v>
      </c>
      <c r="L4776">
        <v>43</v>
      </c>
      <c r="M4776">
        <v>6</v>
      </c>
      <c r="N4776">
        <v>0.08</v>
      </c>
      <c r="O4776">
        <v>131.32</v>
      </c>
      <c r="P4776">
        <v>268</v>
      </c>
      <c r="Q4776">
        <f>Table1[[#This Row],[OrderQuantity]]*Table1[[#This Row],[UnitPrice]]</f>
        <v>1608</v>
      </c>
      <c r="R4776">
        <f>Table1[[#This Row],[OrderQuantity]]*Table1[[#This Row],[UnitCost]]</f>
        <v>787.92</v>
      </c>
      <c r="S4776">
        <f>Table1[[#This Row],[OrderQuantity]]*Table1[[#This Row],[UnitPrice]]*(1-Table1[[#This Row],[DiscountApplied]]) - (Table1[[#This Row],[OrderQuantity]]*Table1[[#This Row],[UnitCost]])</f>
        <v>691.44000000000017</v>
      </c>
      <c r="T4776">
        <f>DATEDIF(Table1[[#This Row],[ShipDate]],Table1[[#This Row],[DeliveryDate]],"d")</f>
        <v>4</v>
      </c>
      <c r="U4776" t="str">
        <f t="shared" si="149"/>
        <v>On Time</v>
      </c>
    </row>
    <row r="4777" spans="1:21" x14ac:dyDescent="0.3">
      <c r="A4777" t="str">
        <f t="shared" si="148"/>
        <v>SO-004876</v>
      </c>
      <c r="B4777" t="s">
        <v>2</v>
      </c>
      <c r="C4777" t="s">
        <v>13</v>
      </c>
      <c r="D4777" s="1">
        <v>43700</v>
      </c>
      <c r="E4777" s="1">
        <v>43819</v>
      </c>
      <c r="F4777" s="1">
        <v>43830</v>
      </c>
      <c r="G4777" s="1">
        <v>43835</v>
      </c>
      <c r="H4777" t="s">
        <v>54</v>
      </c>
      <c r="I4777">
        <v>24</v>
      </c>
      <c r="J4777">
        <v>41</v>
      </c>
      <c r="K4777">
        <v>51</v>
      </c>
      <c r="L4777">
        <v>20</v>
      </c>
      <c r="M4777">
        <v>7</v>
      </c>
      <c r="N4777">
        <v>0.1</v>
      </c>
      <c r="O4777">
        <v>890.03</v>
      </c>
      <c r="P4777">
        <v>1098.8</v>
      </c>
      <c r="Q4777">
        <f>Table1[[#This Row],[OrderQuantity]]*Table1[[#This Row],[UnitPrice]]</f>
        <v>7691.5999999999995</v>
      </c>
      <c r="R4777">
        <f>Table1[[#This Row],[OrderQuantity]]*Table1[[#This Row],[UnitCost]]</f>
        <v>6230.21</v>
      </c>
      <c r="S4777">
        <f>Table1[[#This Row],[OrderQuantity]]*Table1[[#This Row],[UnitPrice]]*(1-Table1[[#This Row],[DiscountApplied]]) - (Table1[[#This Row],[OrderQuantity]]*Table1[[#This Row],[UnitCost]])</f>
        <v>692.22999999999956</v>
      </c>
      <c r="T4777">
        <f>DATEDIF(Table1[[#This Row],[ShipDate]],Table1[[#This Row],[DeliveryDate]],"d")</f>
        <v>5</v>
      </c>
      <c r="U4777" t="str">
        <f t="shared" si="149"/>
        <v>On Time</v>
      </c>
    </row>
    <row r="4778" spans="1:21" x14ac:dyDescent="0.3">
      <c r="A4778" t="str">
        <f t="shared" si="148"/>
        <v>SO-004877</v>
      </c>
      <c r="B4778" t="s">
        <v>3</v>
      </c>
      <c r="C4778" t="s">
        <v>10</v>
      </c>
      <c r="D4778" s="1">
        <v>43700</v>
      </c>
      <c r="E4778" s="1">
        <v>43820</v>
      </c>
      <c r="F4778" s="1">
        <v>43832</v>
      </c>
      <c r="G4778" s="1">
        <v>43836</v>
      </c>
      <c r="H4778" t="s">
        <v>54</v>
      </c>
      <c r="I4778">
        <v>12</v>
      </c>
      <c r="J4778">
        <v>43</v>
      </c>
      <c r="K4778">
        <v>100</v>
      </c>
      <c r="L4778">
        <v>1</v>
      </c>
      <c r="M4778">
        <v>6</v>
      </c>
      <c r="N4778">
        <v>0.08</v>
      </c>
      <c r="O4778">
        <v>3399.92</v>
      </c>
      <c r="P4778">
        <v>3999.9</v>
      </c>
      <c r="Q4778">
        <f>Table1[[#This Row],[OrderQuantity]]*Table1[[#This Row],[UnitPrice]]</f>
        <v>23999.4</v>
      </c>
      <c r="R4778">
        <f>Table1[[#This Row],[OrderQuantity]]*Table1[[#This Row],[UnitCost]]</f>
        <v>20399.52</v>
      </c>
      <c r="S4778">
        <f>Table1[[#This Row],[OrderQuantity]]*Table1[[#This Row],[UnitPrice]]*(1-Table1[[#This Row],[DiscountApplied]]) - (Table1[[#This Row],[OrderQuantity]]*Table1[[#This Row],[UnitCost]])</f>
        <v>1679.9280000000035</v>
      </c>
      <c r="T4778">
        <f>DATEDIF(Table1[[#This Row],[ShipDate]],Table1[[#This Row],[DeliveryDate]],"d")</f>
        <v>4</v>
      </c>
      <c r="U4778" t="str">
        <f t="shared" si="149"/>
        <v>On Time</v>
      </c>
    </row>
    <row r="4779" spans="1:21" x14ac:dyDescent="0.3">
      <c r="A4779" t="str">
        <f t="shared" si="148"/>
        <v>SO-004878</v>
      </c>
      <c r="B4779" t="s">
        <v>3</v>
      </c>
      <c r="C4779" t="s">
        <v>12</v>
      </c>
      <c r="D4779" s="1">
        <v>43700</v>
      </c>
      <c r="E4779" s="1">
        <v>43820</v>
      </c>
      <c r="F4779" s="1">
        <v>43836</v>
      </c>
      <c r="G4779" s="1">
        <v>43846</v>
      </c>
      <c r="H4779" t="s">
        <v>54</v>
      </c>
      <c r="I4779">
        <v>2</v>
      </c>
      <c r="J4779">
        <v>29</v>
      </c>
      <c r="K4779">
        <v>213</v>
      </c>
      <c r="L4779">
        <v>1</v>
      </c>
      <c r="M4779">
        <v>7</v>
      </c>
      <c r="N4779">
        <v>0.08</v>
      </c>
      <c r="O4779">
        <v>3226.18</v>
      </c>
      <c r="P4779">
        <v>6204.2</v>
      </c>
      <c r="Q4779">
        <f>Table1[[#This Row],[OrderQuantity]]*Table1[[#This Row],[UnitPrice]]</f>
        <v>43429.4</v>
      </c>
      <c r="R4779">
        <f>Table1[[#This Row],[OrderQuantity]]*Table1[[#This Row],[UnitCost]]</f>
        <v>22583.26</v>
      </c>
      <c r="S4779">
        <f>Table1[[#This Row],[OrderQuantity]]*Table1[[#This Row],[UnitPrice]]*(1-Table1[[#This Row],[DiscountApplied]]) - (Table1[[#This Row],[OrderQuantity]]*Table1[[#This Row],[UnitCost]])</f>
        <v>17371.788000000004</v>
      </c>
      <c r="T4779">
        <f>DATEDIF(Table1[[#This Row],[ShipDate]],Table1[[#This Row],[DeliveryDate]],"d")</f>
        <v>10</v>
      </c>
      <c r="U4779" t="str">
        <f t="shared" si="149"/>
        <v>Late</v>
      </c>
    </row>
    <row r="4780" spans="1:21" x14ac:dyDescent="0.3">
      <c r="A4780" t="str">
        <f t="shared" si="148"/>
        <v>SO-004879</v>
      </c>
      <c r="B4780" t="s">
        <v>3</v>
      </c>
      <c r="C4780" t="s">
        <v>11</v>
      </c>
      <c r="D4780" s="1">
        <v>43700</v>
      </c>
      <c r="E4780" s="1">
        <v>43820</v>
      </c>
      <c r="F4780" s="1">
        <v>43833</v>
      </c>
      <c r="G4780" s="1">
        <v>43836</v>
      </c>
      <c r="H4780" t="s">
        <v>54</v>
      </c>
      <c r="I4780">
        <v>1</v>
      </c>
      <c r="J4780">
        <v>32</v>
      </c>
      <c r="K4780">
        <v>267</v>
      </c>
      <c r="L4780">
        <v>7</v>
      </c>
      <c r="M4780">
        <v>3</v>
      </c>
      <c r="N4780">
        <v>0.15</v>
      </c>
      <c r="O4780">
        <v>1151.53</v>
      </c>
      <c r="P4780">
        <v>2257.9</v>
      </c>
      <c r="Q4780">
        <f>Table1[[#This Row],[OrderQuantity]]*Table1[[#This Row],[UnitPrice]]</f>
        <v>6773.7000000000007</v>
      </c>
      <c r="R4780">
        <f>Table1[[#This Row],[OrderQuantity]]*Table1[[#This Row],[UnitCost]]</f>
        <v>3454.59</v>
      </c>
      <c r="S4780">
        <f>Table1[[#This Row],[OrderQuantity]]*Table1[[#This Row],[UnitPrice]]*(1-Table1[[#This Row],[DiscountApplied]]) - (Table1[[#This Row],[OrderQuantity]]*Table1[[#This Row],[UnitCost]])</f>
        <v>2303.0550000000003</v>
      </c>
      <c r="T4780">
        <f>DATEDIF(Table1[[#This Row],[ShipDate]],Table1[[#This Row],[DeliveryDate]],"d")</f>
        <v>3</v>
      </c>
      <c r="U4780" t="str">
        <f t="shared" si="149"/>
        <v>On Time</v>
      </c>
    </row>
    <row r="4781" spans="1:21" x14ac:dyDescent="0.3">
      <c r="A4781" t="str">
        <f t="shared" si="148"/>
        <v>SO-004880</v>
      </c>
      <c r="B4781" t="s">
        <v>4</v>
      </c>
      <c r="C4781" t="s">
        <v>10</v>
      </c>
      <c r="D4781" s="1">
        <v>43700</v>
      </c>
      <c r="E4781" s="1">
        <v>43820</v>
      </c>
      <c r="F4781" s="1">
        <v>43846</v>
      </c>
      <c r="G4781" s="1">
        <v>43849</v>
      </c>
      <c r="H4781" t="s">
        <v>54</v>
      </c>
      <c r="I4781">
        <v>14</v>
      </c>
      <c r="J4781">
        <v>38</v>
      </c>
      <c r="K4781">
        <v>184</v>
      </c>
      <c r="L4781">
        <v>11</v>
      </c>
      <c r="M4781">
        <v>8</v>
      </c>
      <c r="N4781">
        <v>0.4</v>
      </c>
      <c r="O4781">
        <v>1460.47</v>
      </c>
      <c r="P4781">
        <v>2318.1999999999998</v>
      </c>
      <c r="Q4781">
        <f>Table1[[#This Row],[OrderQuantity]]*Table1[[#This Row],[UnitPrice]]</f>
        <v>18545.599999999999</v>
      </c>
      <c r="R4781">
        <f>Table1[[#This Row],[OrderQuantity]]*Table1[[#This Row],[UnitCost]]</f>
        <v>11683.76</v>
      </c>
      <c r="S4781">
        <f>Table1[[#This Row],[OrderQuantity]]*Table1[[#This Row],[UnitPrice]]*(1-Table1[[#This Row],[DiscountApplied]]) - (Table1[[#This Row],[OrderQuantity]]*Table1[[#This Row],[UnitCost]])</f>
        <v>-556.40000000000146</v>
      </c>
      <c r="T4781">
        <f>DATEDIF(Table1[[#This Row],[ShipDate]],Table1[[#This Row],[DeliveryDate]],"d")</f>
        <v>3</v>
      </c>
      <c r="U4781" t="str">
        <f t="shared" si="149"/>
        <v>On Time</v>
      </c>
    </row>
    <row r="4782" spans="1:21" x14ac:dyDescent="0.3">
      <c r="A4782" t="str">
        <f t="shared" si="148"/>
        <v>SO-004881</v>
      </c>
      <c r="B4782" t="s">
        <v>4</v>
      </c>
      <c r="C4782" t="s">
        <v>9</v>
      </c>
      <c r="D4782" s="1">
        <v>43700</v>
      </c>
      <c r="E4782" s="1">
        <v>43820</v>
      </c>
      <c r="F4782" s="1">
        <v>43839</v>
      </c>
      <c r="G4782" s="1">
        <v>43840</v>
      </c>
      <c r="H4782" t="s">
        <v>54</v>
      </c>
      <c r="I4782">
        <v>16</v>
      </c>
      <c r="J4782">
        <v>33</v>
      </c>
      <c r="K4782">
        <v>84</v>
      </c>
      <c r="L4782">
        <v>23</v>
      </c>
      <c r="M4782">
        <v>5</v>
      </c>
      <c r="N4782">
        <v>0.2</v>
      </c>
      <c r="O4782">
        <v>1125.5999999999999</v>
      </c>
      <c r="P4782">
        <v>2680</v>
      </c>
      <c r="Q4782">
        <f>Table1[[#This Row],[OrderQuantity]]*Table1[[#This Row],[UnitPrice]]</f>
        <v>13400</v>
      </c>
      <c r="R4782">
        <f>Table1[[#This Row],[OrderQuantity]]*Table1[[#This Row],[UnitCost]]</f>
        <v>5628</v>
      </c>
      <c r="S4782">
        <f>Table1[[#This Row],[OrderQuantity]]*Table1[[#This Row],[UnitPrice]]*(1-Table1[[#This Row],[DiscountApplied]]) - (Table1[[#This Row],[OrderQuantity]]*Table1[[#This Row],[UnitCost]])</f>
        <v>5092</v>
      </c>
      <c r="T4782">
        <f>DATEDIF(Table1[[#This Row],[ShipDate]],Table1[[#This Row],[DeliveryDate]],"d")</f>
        <v>1</v>
      </c>
      <c r="U4782" t="str">
        <f t="shared" si="149"/>
        <v>On Time</v>
      </c>
    </row>
    <row r="4783" spans="1:21" x14ac:dyDescent="0.3">
      <c r="A4783" t="str">
        <f t="shared" si="148"/>
        <v>SO-004882</v>
      </c>
      <c r="B4783" t="s">
        <v>4</v>
      </c>
      <c r="C4783" t="s">
        <v>11</v>
      </c>
      <c r="D4783" s="1">
        <v>43700</v>
      </c>
      <c r="E4783" s="1">
        <v>43820</v>
      </c>
      <c r="F4783" s="1">
        <v>43839</v>
      </c>
      <c r="G4783" s="1">
        <v>43847</v>
      </c>
      <c r="H4783" t="s">
        <v>54</v>
      </c>
      <c r="I4783">
        <v>17</v>
      </c>
      <c r="J4783">
        <v>34</v>
      </c>
      <c r="K4783">
        <v>309</v>
      </c>
      <c r="L4783">
        <v>16</v>
      </c>
      <c r="M4783">
        <v>3</v>
      </c>
      <c r="N4783">
        <v>0.05</v>
      </c>
      <c r="O4783">
        <v>787.92</v>
      </c>
      <c r="P4783">
        <v>1125.5999999999999</v>
      </c>
      <c r="Q4783">
        <f>Table1[[#This Row],[OrderQuantity]]*Table1[[#This Row],[UnitPrice]]</f>
        <v>3376.7999999999997</v>
      </c>
      <c r="R4783">
        <f>Table1[[#This Row],[OrderQuantity]]*Table1[[#This Row],[UnitCost]]</f>
        <v>2363.7599999999998</v>
      </c>
      <c r="S4783">
        <f>Table1[[#This Row],[OrderQuantity]]*Table1[[#This Row],[UnitPrice]]*(1-Table1[[#This Row],[DiscountApplied]]) - (Table1[[#This Row],[OrderQuantity]]*Table1[[#This Row],[UnitCost]])</f>
        <v>844.19999999999982</v>
      </c>
      <c r="T4783">
        <f>DATEDIF(Table1[[#This Row],[ShipDate]],Table1[[#This Row],[DeliveryDate]],"d")</f>
        <v>8</v>
      </c>
      <c r="U4783" t="str">
        <f t="shared" si="149"/>
        <v>Late</v>
      </c>
    </row>
    <row r="4784" spans="1:21" x14ac:dyDescent="0.3">
      <c r="A4784" t="str">
        <f t="shared" si="148"/>
        <v>SO-004883</v>
      </c>
      <c r="B4784" t="s">
        <v>4</v>
      </c>
      <c r="C4784" t="s">
        <v>11</v>
      </c>
      <c r="D4784" s="1">
        <v>43700</v>
      </c>
      <c r="E4784" s="1">
        <v>43820</v>
      </c>
      <c r="F4784" s="1">
        <v>43829</v>
      </c>
      <c r="G4784" s="1">
        <v>43832</v>
      </c>
      <c r="H4784" t="s">
        <v>54</v>
      </c>
      <c r="I4784">
        <v>20</v>
      </c>
      <c r="J4784">
        <v>7</v>
      </c>
      <c r="K4784">
        <v>292</v>
      </c>
      <c r="L4784">
        <v>17</v>
      </c>
      <c r="M4784">
        <v>7</v>
      </c>
      <c r="N4784">
        <v>0.08</v>
      </c>
      <c r="O4784">
        <v>2713.7</v>
      </c>
      <c r="P4784">
        <v>3932.9</v>
      </c>
      <c r="Q4784">
        <f>Table1[[#This Row],[OrderQuantity]]*Table1[[#This Row],[UnitPrice]]</f>
        <v>27530.3</v>
      </c>
      <c r="R4784">
        <f>Table1[[#This Row],[OrderQuantity]]*Table1[[#This Row],[UnitCost]]</f>
        <v>18995.899999999998</v>
      </c>
      <c r="S4784">
        <f>Table1[[#This Row],[OrderQuantity]]*Table1[[#This Row],[UnitPrice]]*(1-Table1[[#This Row],[DiscountApplied]]) - (Table1[[#This Row],[OrderQuantity]]*Table1[[#This Row],[UnitCost]])</f>
        <v>6331.9760000000024</v>
      </c>
      <c r="T4784">
        <f>DATEDIF(Table1[[#This Row],[ShipDate]],Table1[[#This Row],[DeliveryDate]],"d")</f>
        <v>3</v>
      </c>
      <c r="U4784" t="str">
        <f t="shared" si="149"/>
        <v>On Time</v>
      </c>
    </row>
    <row r="4785" spans="1:21" x14ac:dyDescent="0.3">
      <c r="A4785" t="str">
        <f t="shared" si="148"/>
        <v>SO-004884</v>
      </c>
      <c r="B4785" t="s">
        <v>5</v>
      </c>
      <c r="C4785" t="s">
        <v>8</v>
      </c>
      <c r="D4785" s="1">
        <v>43700</v>
      </c>
      <c r="E4785" s="1">
        <v>43820</v>
      </c>
      <c r="F4785" s="1">
        <v>43840</v>
      </c>
      <c r="G4785" s="1">
        <v>43845</v>
      </c>
      <c r="H4785" t="s">
        <v>54</v>
      </c>
      <c r="I4785">
        <v>26</v>
      </c>
      <c r="J4785">
        <v>7</v>
      </c>
      <c r="K4785">
        <v>361</v>
      </c>
      <c r="L4785">
        <v>12</v>
      </c>
      <c r="M4785">
        <v>8</v>
      </c>
      <c r="N4785">
        <v>0.05</v>
      </c>
      <c r="O4785">
        <v>4586.82</v>
      </c>
      <c r="P4785">
        <v>5460.5</v>
      </c>
      <c r="Q4785">
        <f>Table1[[#This Row],[OrderQuantity]]*Table1[[#This Row],[UnitPrice]]</f>
        <v>43684</v>
      </c>
      <c r="R4785">
        <f>Table1[[#This Row],[OrderQuantity]]*Table1[[#This Row],[UnitCost]]</f>
        <v>36694.559999999998</v>
      </c>
      <c r="S4785">
        <f>Table1[[#This Row],[OrderQuantity]]*Table1[[#This Row],[UnitPrice]]*(1-Table1[[#This Row],[DiscountApplied]]) - (Table1[[#This Row],[OrderQuantity]]*Table1[[#This Row],[UnitCost]])</f>
        <v>4805.239999999998</v>
      </c>
      <c r="T4785">
        <f>DATEDIF(Table1[[#This Row],[ShipDate]],Table1[[#This Row],[DeliveryDate]],"d")</f>
        <v>5</v>
      </c>
      <c r="U4785" t="str">
        <f t="shared" si="149"/>
        <v>On Time</v>
      </c>
    </row>
    <row r="4786" spans="1:21" x14ac:dyDescent="0.3">
      <c r="A4786" t="str">
        <f t="shared" si="148"/>
        <v>SO-004885</v>
      </c>
      <c r="B4786" t="s">
        <v>5</v>
      </c>
      <c r="C4786" t="s">
        <v>8</v>
      </c>
      <c r="D4786" s="1">
        <v>43700</v>
      </c>
      <c r="E4786" s="1">
        <v>43821</v>
      </c>
      <c r="F4786" s="1">
        <v>43824</v>
      </c>
      <c r="G4786" s="1">
        <v>43827</v>
      </c>
      <c r="H4786" t="s">
        <v>54</v>
      </c>
      <c r="I4786">
        <v>28</v>
      </c>
      <c r="J4786">
        <v>8</v>
      </c>
      <c r="K4786">
        <v>352</v>
      </c>
      <c r="L4786">
        <v>31</v>
      </c>
      <c r="M4786">
        <v>8</v>
      </c>
      <c r="N4786">
        <v>0.05</v>
      </c>
      <c r="O4786">
        <v>501.16</v>
      </c>
      <c r="P4786">
        <v>1139</v>
      </c>
      <c r="Q4786">
        <f>Table1[[#This Row],[OrderQuantity]]*Table1[[#This Row],[UnitPrice]]</f>
        <v>9112</v>
      </c>
      <c r="R4786">
        <f>Table1[[#This Row],[OrderQuantity]]*Table1[[#This Row],[UnitCost]]</f>
        <v>4009.28</v>
      </c>
      <c r="S4786">
        <f>Table1[[#This Row],[OrderQuantity]]*Table1[[#This Row],[UnitPrice]]*(1-Table1[[#This Row],[DiscountApplied]]) - (Table1[[#This Row],[OrderQuantity]]*Table1[[#This Row],[UnitCost]])</f>
        <v>4647.119999999999</v>
      </c>
      <c r="T4786">
        <f>DATEDIF(Table1[[#This Row],[ShipDate]],Table1[[#This Row],[DeliveryDate]],"d")</f>
        <v>3</v>
      </c>
      <c r="U4786" t="str">
        <f t="shared" si="149"/>
        <v>On Time</v>
      </c>
    </row>
    <row r="4787" spans="1:21" x14ac:dyDescent="0.3">
      <c r="A4787" t="str">
        <f t="shared" si="148"/>
        <v>SO-004886</v>
      </c>
      <c r="B4787" t="s">
        <v>3</v>
      </c>
      <c r="C4787" t="s">
        <v>10</v>
      </c>
      <c r="D4787" s="1">
        <v>43700</v>
      </c>
      <c r="E4787" s="1">
        <v>43821</v>
      </c>
      <c r="F4787" s="1">
        <v>43834</v>
      </c>
      <c r="G4787" s="1">
        <v>43837</v>
      </c>
      <c r="H4787" t="s">
        <v>54</v>
      </c>
      <c r="I4787">
        <v>11</v>
      </c>
      <c r="J4787">
        <v>25</v>
      </c>
      <c r="K4787">
        <v>128</v>
      </c>
      <c r="L4787">
        <v>17</v>
      </c>
      <c r="M4787">
        <v>5</v>
      </c>
      <c r="N4787">
        <v>0.08</v>
      </c>
      <c r="O4787">
        <v>165.49</v>
      </c>
      <c r="P4787">
        <v>254.6</v>
      </c>
      <c r="Q4787">
        <f>Table1[[#This Row],[OrderQuantity]]*Table1[[#This Row],[UnitPrice]]</f>
        <v>1273</v>
      </c>
      <c r="R4787">
        <f>Table1[[#This Row],[OrderQuantity]]*Table1[[#This Row],[UnitCost]]</f>
        <v>827.45</v>
      </c>
      <c r="S4787">
        <f>Table1[[#This Row],[OrderQuantity]]*Table1[[#This Row],[UnitPrice]]*(1-Table1[[#This Row],[DiscountApplied]]) - (Table1[[#This Row],[OrderQuantity]]*Table1[[#This Row],[UnitCost]])</f>
        <v>343.71000000000004</v>
      </c>
      <c r="T4787">
        <f>DATEDIF(Table1[[#This Row],[ShipDate]],Table1[[#This Row],[DeliveryDate]],"d")</f>
        <v>3</v>
      </c>
      <c r="U4787" t="str">
        <f t="shared" si="149"/>
        <v>On Time</v>
      </c>
    </row>
    <row r="4788" spans="1:21" x14ac:dyDescent="0.3">
      <c r="A4788" t="str">
        <f t="shared" si="148"/>
        <v>SO-004887</v>
      </c>
      <c r="B4788" t="s">
        <v>4</v>
      </c>
      <c r="C4788" t="s">
        <v>10</v>
      </c>
      <c r="D4788" s="1">
        <v>43700</v>
      </c>
      <c r="E4788" s="1">
        <v>43821</v>
      </c>
      <c r="F4788" s="1">
        <v>43841</v>
      </c>
      <c r="G4788" s="1">
        <v>43844</v>
      </c>
      <c r="H4788" t="s">
        <v>54</v>
      </c>
      <c r="I4788">
        <v>16</v>
      </c>
      <c r="J4788">
        <v>47</v>
      </c>
      <c r="K4788">
        <v>157</v>
      </c>
      <c r="L4788">
        <v>41</v>
      </c>
      <c r="M4788">
        <v>3</v>
      </c>
      <c r="N4788">
        <v>0.1</v>
      </c>
      <c r="O4788">
        <v>1015.72</v>
      </c>
      <c r="P4788">
        <v>2539.3000000000002</v>
      </c>
      <c r="Q4788">
        <f>Table1[[#This Row],[OrderQuantity]]*Table1[[#This Row],[UnitPrice]]</f>
        <v>7617.9000000000005</v>
      </c>
      <c r="R4788">
        <f>Table1[[#This Row],[OrderQuantity]]*Table1[[#This Row],[UnitCost]]</f>
        <v>3047.16</v>
      </c>
      <c r="S4788">
        <f>Table1[[#This Row],[OrderQuantity]]*Table1[[#This Row],[UnitPrice]]*(1-Table1[[#This Row],[DiscountApplied]]) - (Table1[[#This Row],[OrderQuantity]]*Table1[[#This Row],[UnitCost]])</f>
        <v>3808.9500000000007</v>
      </c>
      <c r="T4788">
        <f>DATEDIF(Table1[[#This Row],[ShipDate]],Table1[[#This Row],[DeliveryDate]],"d")</f>
        <v>3</v>
      </c>
      <c r="U4788" t="str">
        <f t="shared" si="149"/>
        <v>On Time</v>
      </c>
    </row>
    <row r="4789" spans="1:21" x14ac:dyDescent="0.3">
      <c r="A4789" t="str">
        <f t="shared" si="148"/>
        <v>SO-004888</v>
      </c>
      <c r="B4789" t="s">
        <v>3</v>
      </c>
      <c r="C4789" t="s">
        <v>11</v>
      </c>
      <c r="D4789" s="1">
        <v>43700</v>
      </c>
      <c r="E4789" s="1">
        <v>43821</v>
      </c>
      <c r="F4789" s="1">
        <v>43841</v>
      </c>
      <c r="G4789" s="1">
        <v>43847</v>
      </c>
      <c r="H4789" t="s">
        <v>54</v>
      </c>
      <c r="I4789">
        <v>1</v>
      </c>
      <c r="J4789">
        <v>13</v>
      </c>
      <c r="K4789">
        <v>320</v>
      </c>
      <c r="L4789">
        <v>7</v>
      </c>
      <c r="M4789">
        <v>8</v>
      </c>
      <c r="N4789">
        <v>0.2</v>
      </c>
      <c r="O4789">
        <v>4598.88</v>
      </c>
      <c r="P4789">
        <v>5748.6</v>
      </c>
      <c r="Q4789">
        <f>Table1[[#This Row],[OrderQuantity]]*Table1[[#This Row],[UnitPrice]]</f>
        <v>45988.800000000003</v>
      </c>
      <c r="R4789">
        <f>Table1[[#This Row],[OrderQuantity]]*Table1[[#This Row],[UnitCost]]</f>
        <v>36791.040000000001</v>
      </c>
      <c r="S4789">
        <f>Table1[[#This Row],[OrderQuantity]]*Table1[[#This Row],[UnitPrice]]*(1-Table1[[#This Row],[DiscountApplied]]) - (Table1[[#This Row],[OrderQuantity]]*Table1[[#This Row],[UnitCost]])</f>
        <v>0</v>
      </c>
      <c r="T4789">
        <f>DATEDIF(Table1[[#This Row],[ShipDate]],Table1[[#This Row],[DeliveryDate]],"d")</f>
        <v>6</v>
      </c>
      <c r="U4789" t="str">
        <f t="shared" si="149"/>
        <v>On Time</v>
      </c>
    </row>
    <row r="4790" spans="1:21" x14ac:dyDescent="0.3">
      <c r="A4790" t="str">
        <f t="shared" si="148"/>
        <v>SO-004889</v>
      </c>
      <c r="B4790" t="s">
        <v>5</v>
      </c>
      <c r="C4790" t="s">
        <v>9</v>
      </c>
      <c r="D4790" s="1">
        <v>43700</v>
      </c>
      <c r="E4790" s="1">
        <v>43821</v>
      </c>
      <c r="F4790" s="1">
        <v>43837</v>
      </c>
      <c r="G4790" s="1">
        <v>43843</v>
      </c>
      <c r="H4790" t="s">
        <v>54</v>
      </c>
      <c r="I4790">
        <v>27</v>
      </c>
      <c r="J4790">
        <v>28</v>
      </c>
      <c r="K4790">
        <v>68</v>
      </c>
      <c r="L4790">
        <v>41</v>
      </c>
      <c r="M4790">
        <v>1</v>
      </c>
      <c r="N4790">
        <v>0.4</v>
      </c>
      <c r="O4790">
        <v>1193.94</v>
      </c>
      <c r="P4790">
        <v>1809</v>
      </c>
      <c r="Q4790">
        <f>Table1[[#This Row],[OrderQuantity]]*Table1[[#This Row],[UnitPrice]]</f>
        <v>1809</v>
      </c>
      <c r="R4790">
        <f>Table1[[#This Row],[OrderQuantity]]*Table1[[#This Row],[UnitCost]]</f>
        <v>1193.94</v>
      </c>
      <c r="S4790">
        <f>Table1[[#This Row],[OrderQuantity]]*Table1[[#This Row],[UnitPrice]]*(1-Table1[[#This Row],[DiscountApplied]]) - (Table1[[#This Row],[OrderQuantity]]*Table1[[#This Row],[UnitCost]])</f>
        <v>-108.54000000000019</v>
      </c>
      <c r="T4790">
        <f>DATEDIF(Table1[[#This Row],[ShipDate]],Table1[[#This Row],[DeliveryDate]],"d")</f>
        <v>6</v>
      </c>
      <c r="U4790" t="str">
        <f t="shared" si="149"/>
        <v>On Time</v>
      </c>
    </row>
    <row r="4791" spans="1:21" x14ac:dyDescent="0.3">
      <c r="A4791" t="str">
        <f t="shared" si="148"/>
        <v>SO-004890</v>
      </c>
      <c r="B4791" t="s">
        <v>5</v>
      </c>
      <c r="C4791" t="s">
        <v>10</v>
      </c>
      <c r="D4791" s="1">
        <v>43700</v>
      </c>
      <c r="E4791" s="1">
        <v>43821</v>
      </c>
      <c r="F4791" s="1">
        <v>43838</v>
      </c>
      <c r="G4791" s="1">
        <v>43845</v>
      </c>
      <c r="H4791" t="s">
        <v>54</v>
      </c>
      <c r="I4791">
        <v>28</v>
      </c>
      <c r="J4791">
        <v>16</v>
      </c>
      <c r="K4791">
        <v>90</v>
      </c>
      <c r="L4791">
        <v>8</v>
      </c>
      <c r="M4791">
        <v>4</v>
      </c>
      <c r="N4791">
        <v>0.1</v>
      </c>
      <c r="O4791">
        <v>122.28</v>
      </c>
      <c r="P4791">
        <v>167.5</v>
      </c>
      <c r="Q4791">
        <f>Table1[[#This Row],[OrderQuantity]]*Table1[[#This Row],[UnitPrice]]</f>
        <v>670</v>
      </c>
      <c r="R4791">
        <f>Table1[[#This Row],[OrderQuantity]]*Table1[[#This Row],[UnitCost]]</f>
        <v>489.12</v>
      </c>
      <c r="S4791">
        <f>Table1[[#This Row],[OrderQuantity]]*Table1[[#This Row],[UnitPrice]]*(1-Table1[[#This Row],[DiscountApplied]]) - (Table1[[#This Row],[OrderQuantity]]*Table1[[#This Row],[UnitCost]])</f>
        <v>113.88</v>
      </c>
      <c r="T4791">
        <f>DATEDIF(Table1[[#This Row],[ShipDate]],Table1[[#This Row],[DeliveryDate]],"d")</f>
        <v>7</v>
      </c>
      <c r="U4791" t="str">
        <f t="shared" si="149"/>
        <v>On Time</v>
      </c>
    </row>
    <row r="4792" spans="1:21" x14ac:dyDescent="0.3">
      <c r="A4792" t="str">
        <f t="shared" si="148"/>
        <v>SO-004891</v>
      </c>
      <c r="B4792" t="s">
        <v>3</v>
      </c>
      <c r="C4792" t="s">
        <v>10</v>
      </c>
      <c r="D4792" s="1">
        <v>43700</v>
      </c>
      <c r="E4792" s="1">
        <v>43822</v>
      </c>
      <c r="F4792" s="1">
        <v>43840</v>
      </c>
      <c r="G4792" s="1">
        <v>43846</v>
      </c>
      <c r="H4792" t="s">
        <v>54</v>
      </c>
      <c r="I4792">
        <v>3</v>
      </c>
      <c r="J4792">
        <v>36</v>
      </c>
      <c r="K4792">
        <v>94</v>
      </c>
      <c r="L4792">
        <v>12</v>
      </c>
      <c r="M4792">
        <v>3</v>
      </c>
      <c r="N4792">
        <v>0.05</v>
      </c>
      <c r="O4792">
        <v>161.27000000000001</v>
      </c>
      <c r="P4792">
        <v>194.3</v>
      </c>
      <c r="Q4792">
        <f>Table1[[#This Row],[OrderQuantity]]*Table1[[#This Row],[UnitPrice]]</f>
        <v>582.90000000000009</v>
      </c>
      <c r="R4792">
        <f>Table1[[#This Row],[OrderQuantity]]*Table1[[#This Row],[UnitCost]]</f>
        <v>483.81000000000006</v>
      </c>
      <c r="S4792">
        <f>Table1[[#This Row],[OrderQuantity]]*Table1[[#This Row],[UnitPrice]]*(1-Table1[[#This Row],[DiscountApplied]]) - (Table1[[#This Row],[OrderQuantity]]*Table1[[#This Row],[UnitCost]])</f>
        <v>69.94500000000005</v>
      </c>
      <c r="T4792">
        <f>DATEDIF(Table1[[#This Row],[ShipDate]],Table1[[#This Row],[DeliveryDate]],"d")</f>
        <v>6</v>
      </c>
      <c r="U4792" t="str">
        <f t="shared" si="149"/>
        <v>On Time</v>
      </c>
    </row>
    <row r="4793" spans="1:21" x14ac:dyDescent="0.3">
      <c r="A4793" t="str">
        <f t="shared" si="148"/>
        <v>SO-004892</v>
      </c>
      <c r="B4793" t="s">
        <v>3</v>
      </c>
      <c r="C4793" t="s">
        <v>13</v>
      </c>
      <c r="D4793" s="1">
        <v>43700</v>
      </c>
      <c r="E4793" s="1">
        <v>43822</v>
      </c>
      <c r="F4793" s="1">
        <v>43848</v>
      </c>
      <c r="G4793" s="1">
        <v>43849</v>
      </c>
      <c r="H4793" t="s">
        <v>54</v>
      </c>
      <c r="I4793">
        <v>10</v>
      </c>
      <c r="J4793">
        <v>17</v>
      </c>
      <c r="K4793">
        <v>30</v>
      </c>
      <c r="L4793">
        <v>36</v>
      </c>
      <c r="M4793">
        <v>6</v>
      </c>
      <c r="N4793">
        <v>0.3</v>
      </c>
      <c r="O4793">
        <v>1691.15</v>
      </c>
      <c r="P4793">
        <v>3932.9</v>
      </c>
      <c r="Q4793">
        <f>Table1[[#This Row],[OrderQuantity]]*Table1[[#This Row],[UnitPrice]]</f>
        <v>23597.4</v>
      </c>
      <c r="R4793">
        <f>Table1[[#This Row],[OrderQuantity]]*Table1[[#This Row],[UnitCost]]</f>
        <v>10146.900000000001</v>
      </c>
      <c r="S4793">
        <f>Table1[[#This Row],[OrderQuantity]]*Table1[[#This Row],[UnitPrice]]*(1-Table1[[#This Row],[DiscountApplied]]) - (Table1[[#This Row],[OrderQuantity]]*Table1[[#This Row],[UnitCost]])</f>
        <v>6371.2799999999988</v>
      </c>
      <c r="T4793">
        <f>DATEDIF(Table1[[#This Row],[ShipDate]],Table1[[#This Row],[DeliveryDate]],"d")</f>
        <v>1</v>
      </c>
      <c r="U4793" t="str">
        <f t="shared" si="149"/>
        <v>On Time</v>
      </c>
    </row>
    <row r="4794" spans="1:21" x14ac:dyDescent="0.3">
      <c r="A4794" t="str">
        <f t="shared" si="148"/>
        <v>SO-004893</v>
      </c>
      <c r="B4794" t="s">
        <v>4</v>
      </c>
      <c r="C4794" t="s">
        <v>11</v>
      </c>
      <c r="D4794" s="1">
        <v>43700</v>
      </c>
      <c r="E4794" s="1">
        <v>43822</v>
      </c>
      <c r="F4794" s="1">
        <v>43849</v>
      </c>
      <c r="G4794" s="1">
        <v>43854</v>
      </c>
      <c r="H4794" t="s">
        <v>54</v>
      </c>
      <c r="I4794">
        <v>13</v>
      </c>
      <c r="J4794">
        <v>11</v>
      </c>
      <c r="K4794">
        <v>264</v>
      </c>
      <c r="L4794">
        <v>46</v>
      </c>
      <c r="M4794">
        <v>1</v>
      </c>
      <c r="N4794">
        <v>0.08</v>
      </c>
      <c r="O4794">
        <v>1857.24</v>
      </c>
      <c r="P4794">
        <v>3376.8</v>
      </c>
      <c r="Q4794">
        <f>Table1[[#This Row],[OrderQuantity]]*Table1[[#This Row],[UnitPrice]]</f>
        <v>3376.8</v>
      </c>
      <c r="R4794">
        <f>Table1[[#This Row],[OrderQuantity]]*Table1[[#This Row],[UnitCost]]</f>
        <v>1857.24</v>
      </c>
      <c r="S4794">
        <f>Table1[[#This Row],[OrderQuantity]]*Table1[[#This Row],[UnitPrice]]*(1-Table1[[#This Row],[DiscountApplied]]) - (Table1[[#This Row],[OrderQuantity]]*Table1[[#This Row],[UnitCost]])</f>
        <v>1249.4160000000004</v>
      </c>
      <c r="T4794">
        <f>DATEDIF(Table1[[#This Row],[ShipDate]],Table1[[#This Row],[DeliveryDate]],"d")</f>
        <v>5</v>
      </c>
      <c r="U4794" t="str">
        <f t="shared" si="149"/>
        <v>On Time</v>
      </c>
    </row>
    <row r="4795" spans="1:21" x14ac:dyDescent="0.3">
      <c r="A4795" t="str">
        <f t="shared" si="148"/>
        <v>SO-004894</v>
      </c>
      <c r="B4795" t="s">
        <v>3</v>
      </c>
      <c r="C4795" t="s">
        <v>10</v>
      </c>
      <c r="D4795" s="1">
        <v>43700</v>
      </c>
      <c r="E4795" s="1">
        <v>43822</v>
      </c>
      <c r="F4795" s="1">
        <v>43850</v>
      </c>
      <c r="G4795" s="1">
        <v>43853</v>
      </c>
      <c r="H4795" t="s">
        <v>54</v>
      </c>
      <c r="I4795">
        <v>9</v>
      </c>
      <c r="J4795">
        <v>40</v>
      </c>
      <c r="K4795">
        <v>152</v>
      </c>
      <c r="L4795">
        <v>16</v>
      </c>
      <c r="M4795">
        <v>8</v>
      </c>
      <c r="N4795">
        <v>0.05</v>
      </c>
      <c r="O4795">
        <v>3803.59</v>
      </c>
      <c r="P4795">
        <v>5433.7</v>
      </c>
      <c r="Q4795">
        <f>Table1[[#This Row],[OrderQuantity]]*Table1[[#This Row],[UnitPrice]]</f>
        <v>43469.599999999999</v>
      </c>
      <c r="R4795">
        <f>Table1[[#This Row],[OrderQuantity]]*Table1[[#This Row],[UnitCost]]</f>
        <v>30428.720000000001</v>
      </c>
      <c r="S4795">
        <f>Table1[[#This Row],[OrderQuantity]]*Table1[[#This Row],[UnitPrice]]*(1-Table1[[#This Row],[DiscountApplied]]) - (Table1[[#This Row],[OrderQuantity]]*Table1[[#This Row],[UnitCost]])</f>
        <v>10867.399999999994</v>
      </c>
      <c r="T4795">
        <f>DATEDIF(Table1[[#This Row],[ShipDate]],Table1[[#This Row],[DeliveryDate]],"d")</f>
        <v>3</v>
      </c>
      <c r="U4795" t="str">
        <f t="shared" si="149"/>
        <v>On Time</v>
      </c>
    </row>
    <row r="4796" spans="1:21" x14ac:dyDescent="0.3">
      <c r="A4796" t="str">
        <f t="shared" si="148"/>
        <v>SO-004895</v>
      </c>
      <c r="B4796" t="s">
        <v>3</v>
      </c>
      <c r="C4796" t="s">
        <v>12</v>
      </c>
      <c r="D4796" s="1">
        <v>43700</v>
      </c>
      <c r="E4796" s="1">
        <v>43822</v>
      </c>
      <c r="F4796" s="1">
        <v>43849</v>
      </c>
      <c r="G4796" s="1">
        <v>43856</v>
      </c>
      <c r="H4796" t="s">
        <v>54</v>
      </c>
      <c r="I4796">
        <v>6</v>
      </c>
      <c r="J4796">
        <v>9</v>
      </c>
      <c r="K4796">
        <v>256</v>
      </c>
      <c r="L4796">
        <v>30</v>
      </c>
      <c r="M4796">
        <v>5</v>
      </c>
      <c r="N4796">
        <v>0.08</v>
      </c>
      <c r="O4796">
        <v>4216.18</v>
      </c>
      <c r="P4796">
        <v>5855.8</v>
      </c>
      <c r="Q4796">
        <f>Table1[[#This Row],[OrderQuantity]]*Table1[[#This Row],[UnitPrice]]</f>
        <v>29279</v>
      </c>
      <c r="R4796">
        <f>Table1[[#This Row],[OrderQuantity]]*Table1[[#This Row],[UnitCost]]</f>
        <v>21080.9</v>
      </c>
      <c r="S4796">
        <f>Table1[[#This Row],[OrderQuantity]]*Table1[[#This Row],[UnitPrice]]*(1-Table1[[#This Row],[DiscountApplied]]) - (Table1[[#This Row],[OrderQuantity]]*Table1[[#This Row],[UnitCost]])</f>
        <v>5855.7799999999988</v>
      </c>
      <c r="T4796">
        <f>DATEDIF(Table1[[#This Row],[ShipDate]],Table1[[#This Row],[DeliveryDate]],"d")</f>
        <v>7</v>
      </c>
      <c r="U4796" t="str">
        <f t="shared" si="149"/>
        <v>On Time</v>
      </c>
    </row>
    <row r="4797" spans="1:21" x14ac:dyDescent="0.3">
      <c r="A4797" t="str">
        <f t="shared" si="148"/>
        <v>SO-004896</v>
      </c>
      <c r="B4797" t="s">
        <v>3</v>
      </c>
      <c r="C4797" t="s">
        <v>9</v>
      </c>
      <c r="D4797" s="1">
        <v>43700</v>
      </c>
      <c r="E4797" s="1">
        <v>43822</v>
      </c>
      <c r="F4797" s="1">
        <v>43829</v>
      </c>
      <c r="G4797" s="1">
        <v>43837</v>
      </c>
      <c r="H4797" t="s">
        <v>54</v>
      </c>
      <c r="I4797">
        <v>6</v>
      </c>
      <c r="J4797">
        <v>34</v>
      </c>
      <c r="K4797">
        <v>67</v>
      </c>
      <c r="L4797">
        <v>13</v>
      </c>
      <c r="M4797">
        <v>4</v>
      </c>
      <c r="N4797">
        <v>0.15</v>
      </c>
      <c r="O4797">
        <v>438.98</v>
      </c>
      <c r="P4797">
        <v>844.2</v>
      </c>
      <c r="Q4797">
        <f>Table1[[#This Row],[OrderQuantity]]*Table1[[#This Row],[UnitPrice]]</f>
        <v>3376.8</v>
      </c>
      <c r="R4797">
        <f>Table1[[#This Row],[OrderQuantity]]*Table1[[#This Row],[UnitCost]]</f>
        <v>1755.92</v>
      </c>
      <c r="S4797">
        <f>Table1[[#This Row],[OrderQuantity]]*Table1[[#This Row],[UnitPrice]]*(1-Table1[[#This Row],[DiscountApplied]]) - (Table1[[#This Row],[OrderQuantity]]*Table1[[#This Row],[UnitCost]])</f>
        <v>1114.3600000000001</v>
      </c>
      <c r="T4797">
        <f>DATEDIF(Table1[[#This Row],[ShipDate]],Table1[[#This Row],[DeliveryDate]],"d")</f>
        <v>8</v>
      </c>
      <c r="U4797" t="str">
        <f t="shared" si="149"/>
        <v>Late</v>
      </c>
    </row>
    <row r="4798" spans="1:21" x14ac:dyDescent="0.3">
      <c r="A4798" t="str">
        <f t="shared" si="148"/>
        <v>SO-004897</v>
      </c>
      <c r="B4798" t="s">
        <v>4</v>
      </c>
      <c r="C4798" t="s">
        <v>10</v>
      </c>
      <c r="D4798" s="1">
        <v>43700</v>
      </c>
      <c r="E4798" s="1">
        <v>43822</v>
      </c>
      <c r="F4798" s="1">
        <v>43826</v>
      </c>
      <c r="G4798" s="1">
        <v>43836</v>
      </c>
      <c r="H4798" t="s">
        <v>54</v>
      </c>
      <c r="I4798">
        <v>13</v>
      </c>
      <c r="J4798">
        <v>18</v>
      </c>
      <c r="K4798">
        <v>150</v>
      </c>
      <c r="L4798">
        <v>32</v>
      </c>
      <c r="M4798">
        <v>6</v>
      </c>
      <c r="N4798">
        <v>0.1</v>
      </c>
      <c r="O4798">
        <v>596.03</v>
      </c>
      <c r="P4798">
        <v>931.3</v>
      </c>
      <c r="Q4798">
        <f>Table1[[#This Row],[OrderQuantity]]*Table1[[#This Row],[UnitPrice]]</f>
        <v>5587.7999999999993</v>
      </c>
      <c r="R4798">
        <f>Table1[[#This Row],[OrderQuantity]]*Table1[[#This Row],[UnitCost]]</f>
        <v>3576.18</v>
      </c>
      <c r="S4798">
        <f>Table1[[#This Row],[OrderQuantity]]*Table1[[#This Row],[UnitPrice]]*(1-Table1[[#This Row],[DiscountApplied]]) - (Table1[[#This Row],[OrderQuantity]]*Table1[[#This Row],[UnitCost]])</f>
        <v>1452.8399999999997</v>
      </c>
      <c r="T4798">
        <f>DATEDIF(Table1[[#This Row],[ShipDate]],Table1[[#This Row],[DeliveryDate]],"d")</f>
        <v>10</v>
      </c>
      <c r="U4798" t="str">
        <f t="shared" si="149"/>
        <v>Late</v>
      </c>
    </row>
    <row r="4799" spans="1:21" x14ac:dyDescent="0.3">
      <c r="A4799" t="str">
        <f t="shared" si="148"/>
        <v>SO-004898</v>
      </c>
      <c r="B4799" t="s">
        <v>4</v>
      </c>
      <c r="C4799" t="s">
        <v>12</v>
      </c>
      <c r="D4799" s="1">
        <v>43700</v>
      </c>
      <c r="E4799" s="1">
        <v>43822</v>
      </c>
      <c r="F4799" s="1">
        <v>43826</v>
      </c>
      <c r="G4799" s="1">
        <v>43830</v>
      </c>
      <c r="H4799" t="s">
        <v>54</v>
      </c>
      <c r="I4799">
        <v>19</v>
      </c>
      <c r="J4799">
        <v>7</v>
      </c>
      <c r="K4799">
        <v>226</v>
      </c>
      <c r="L4799">
        <v>34</v>
      </c>
      <c r="M4799">
        <v>4</v>
      </c>
      <c r="N4799">
        <v>0.05</v>
      </c>
      <c r="O4799">
        <v>677.71</v>
      </c>
      <c r="P4799">
        <v>797.3</v>
      </c>
      <c r="Q4799">
        <f>Table1[[#This Row],[OrderQuantity]]*Table1[[#This Row],[UnitPrice]]</f>
        <v>3189.2</v>
      </c>
      <c r="R4799">
        <f>Table1[[#This Row],[OrderQuantity]]*Table1[[#This Row],[UnitCost]]</f>
        <v>2710.84</v>
      </c>
      <c r="S4799">
        <f>Table1[[#This Row],[OrderQuantity]]*Table1[[#This Row],[UnitPrice]]*(1-Table1[[#This Row],[DiscountApplied]]) - (Table1[[#This Row],[OrderQuantity]]*Table1[[#This Row],[UnitCost]])</f>
        <v>318.89999999999964</v>
      </c>
      <c r="T4799">
        <f>DATEDIF(Table1[[#This Row],[ShipDate]],Table1[[#This Row],[DeliveryDate]],"d")</f>
        <v>4</v>
      </c>
      <c r="U4799" t="str">
        <f t="shared" si="149"/>
        <v>On Time</v>
      </c>
    </row>
    <row r="4800" spans="1:21" x14ac:dyDescent="0.3">
      <c r="A4800" t="str">
        <f t="shared" si="148"/>
        <v>SO-004899</v>
      </c>
      <c r="B4800" t="s">
        <v>5</v>
      </c>
      <c r="C4800" t="s">
        <v>10</v>
      </c>
      <c r="D4800" s="1">
        <v>43700</v>
      </c>
      <c r="E4800" s="1">
        <v>43822</v>
      </c>
      <c r="F4800" s="1">
        <v>43841</v>
      </c>
      <c r="G4800" s="1">
        <v>43846</v>
      </c>
      <c r="H4800" t="s">
        <v>54</v>
      </c>
      <c r="I4800">
        <v>27</v>
      </c>
      <c r="J4800">
        <v>7</v>
      </c>
      <c r="K4800">
        <v>191</v>
      </c>
      <c r="L4800">
        <v>10</v>
      </c>
      <c r="M4800">
        <v>5</v>
      </c>
      <c r="N4800">
        <v>0.05</v>
      </c>
      <c r="O4800">
        <v>465.18</v>
      </c>
      <c r="P4800">
        <v>877.7</v>
      </c>
      <c r="Q4800">
        <f>Table1[[#This Row],[OrderQuantity]]*Table1[[#This Row],[UnitPrice]]</f>
        <v>4388.5</v>
      </c>
      <c r="R4800">
        <f>Table1[[#This Row],[OrderQuantity]]*Table1[[#This Row],[UnitCost]]</f>
        <v>2325.9</v>
      </c>
      <c r="S4800">
        <f>Table1[[#This Row],[OrderQuantity]]*Table1[[#This Row],[UnitPrice]]*(1-Table1[[#This Row],[DiscountApplied]]) - (Table1[[#This Row],[OrderQuantity]]*Table1[[#This Row],[UnitCost]])</f>
        <v>1843.1749999999997</v>
      </c>
      <c r="T4800">
        <f>DATEDIF(Table1[[#This Row],[ShipDate]],Table1[[#This Row],[DeliveryDate]],"d")</f>
        <v>5</v>
      </c>
      <c r="U4800" t="str">
        <f t="shared" si="149"/>
        <v>On Time</v>
      </c>
    </row>
    <row r="4801" spans="1:21" x14ac:dyDescent="0.3">
      <c r="A4801" t="str">
        <f t="shared" si="148"/>
        <v>SO-004900</v>
      </c>
      <c r="B4801" t="s">
        <v>4</v>
      </c>
      <c r="C4801" t="s">
        <v>12</v>
      </c>
      <c r="D4801" s="1">
        <v>43700</v>
      </c>
      <c r="E4801" s="1">
        <v>43822</v>
      </c>
      <c r="F4801" s="1">
        <v>43848</v>
      </c>
      <c r="G4801" s="1">
        <v>43849</v>
      </c>
      <c r="H4801" t="s">
        <v>54</v>
      </c>
      <c r="I4801">
        <v>16</v>
      </c>
      <c r="J4801">
        <v>2</v>
      </c>
      <c r="K4801">
        <v>244</v>
      </c>
      <c r="L4801">
        <v>33</v>
      </c>
      <c r="M4801">
        <v>2</v>
      </c>
      <c r="N4801">
        <v>0.05</v>
      </c>
      <c r="O4801">
        <v>986.17</v>
      </c>
      <c r="P4801">
        <v>2405.3000000000002</v>
      </c>
      <c r="Q4801">
        <f>Table1[[#This Row],[OrderQuantity]]*Table1[[#This Row],[UnitPrice]]</f>
        <v>4810.6000000000004</v>
      </c>
      <c r="R4801">
        <f>Table1[[#This Row],[OrderQuantity]]*Table1[[#This Row],[UnitCost]]</f>
        <v>1972.34</v>
      </c>
      <c r="S4801">
        <f>Table1[[#This Row],[OrderQuantity]]*Table1[[#This Row],[UnitPrice]]*(1-Table1[[#This Row],[DiscountApplied]]) - (Table1[[#This Row],[OrderQuantity]]*Table1[[#This Row],[UnitCost]])</f>
        <v>2597.7299999999996</v>
      </c>
      <c r="T4801">
        <f>DATEDIF(Table1[[#This Row],[ShipDate]],Table1[[#This Row],[DeliveryDate]],"d")</f>
        <v>1</v>
      </c>
      <c r="U4801" t="str">
        <f t="shared" si="149"/>
        <v>On Time</v>
      </c>
    </row>
    <row r="4802" spans="1:21" x14ac:dyDescent="0.3">
      <c r="A4802" t="str">
        <f t="shared" ref="A4802:A4865" si="150">"SO-" &amp; TEXT(ROW(A4802)+99,"000000")</f>
        <v>SO-004901</v>
      </c>
      <c r="B4802" t="s">
        <v>5</v>
      </c>
      <c r="C4802" t="s">
        <v>10</v>
      </c>
      <c r="D4802" s="1">
        <v>43700</v>
      </c>
      <c r="E4802" s="1">
        <v>43823</v>
      </c>
      <c r="F4802" s="1">
        <v>43843</v>
      </c>
      <c r="G4802" s="1">
        <v>43846</v>
      </c>
      <c r="H4802" t="s">
        <v>54</v>
      </c>
      <c r="I4802">
        <v>27</v>
      </c>
      <c r="J4802">
        <v>39</v>
      </c>
      <c r="K4802">
        <v>128</v>
      </c>
      <c r="L4802">
        <v>13</v>
      </c>
      <c r="M4802">
        <v>7</v>
      </c>
      <c r="N4802">
        <v>0.08</v>
      </c>
      <c r="O4802">
        <v>188.4</v>
      </c>
      <c r="P4802">
        <v>254.6</v>
      </c>
      <c r="Q4802">
        <f>Table1[[#This Row],[OrderQuantity]]*Table1[[#This Row],[UnitPrice]]</f>
        <v>1782.2</v>
      </c>
      <c r="R4802">
        <f>Table1[[#This Row],[OrderQuantity]]*Table1[[#This Row],[UnitCost]]</f>
        <v>1318.8</v>
      </c>
      <c r="S4802">
        <f>Table1[[#This Row],[OrderQuantity]]*Table1[[#This Row],[UnitPrice]]*(1-Table1[[#This Row],[DiscountApplied]]) - (Table1[[#This Row],[OrderQuantity]]*Table1[[#This Row],[UnitCost]])</f>
        <v>320.82400000000007</v>
      </c>
      <c r="T4802">
        <f>DATEDIF(Table1[[#This Row],[ShipDate]],Table1[[#This Row],[DeliveryDate]],"d")</f>
        <v>3</v>
      </c>
      <c r="U4802" t="str">
        <f t="shared" ref="U4802:U4865" si="151">IF(T4802&gt;7,"Late","On Time")</f>
        <v>On Time</v>
      </c>
    </row>
    <row r="4803" spans="1:21" x14ac:dyDescent="0.3">
      <c r="A4803" t="str">
        <f t="shared" si="150"/>
        <v>SO-004902</v>
      </c>
      <c r="B4803" t="s">
        <v>5</v>
      </c>
      <c r="C4803" t="s">
        <v>11</v>
      </c>
      <c r="D4803" s="1">
        <v>43700</v>
      </c>
      <c r="E4803" s="1">
        <v>43823</v>
      </c>
      <c r="F4803" s="1">
        <v>43833</v>
      </c>
      <c r="G4803" s="1">
        <v>43840</v>
      </c>
      <c r="H4803" t="s">
        <v>54</v>
      </c>
      <c r="I4803">
        <v>26</v>
      </c>
      <c r="J4803">
        <v>35</v>
      </c>
      <c r="K4803">
        <v>326</v>
      </c>
      <c r="L4803">
        <v>28</v>
      </c>
      <c r="M4803">
        <v>2</v>
      </c>
      <c r="N4803">
        <v>0.08</v>
      </c>
      <c r="O4803">
        <v>1665.89</v>
      </c>
      <c r="P4803">
        <v>1983.2</v>
      </c>
      <c r="Q4803">
        <f>Table1[[#This Row],[OrderQuantity]]*Table1[[#This Row],[UnitPrice]]</f>
        <v>3966.4</v>
      </c>
      <c r="R4803">
        <f>Table1[[#This Row],[OrderQuantity]]*Table1[[#This Row],[UnitCost]]</f>
        <v>3331.78</v>
      </c>
      <c r="S4803">
        <f>Table1[[#This Row],[OrderQuantity]]*Table1[[#This Row],[UnitPrice]]*(1-Table1[[#This Row],[DiscountApplied]]) - (Table1[[#This Row],[OrderQuantity]]*Table1[[#This Row],[UnitCost]])</f>
        <v>317.30799999999999</v>
      </c>
      <c r="T4803">
        <f>DATEDIF(Table1[[#This Row],[ShipDate]],Table1[[#This Row],[DeliveryDate]],"d")</f>
        <v>7</v>
      </c>
      <c r="U4803" t="str">
        <f t="shared" si="151"/>
        <v>On Time</v>
      </c>
    </row>
    <row r="4804" spans="1:21" x14ac:dyDescent="0.3">
      <c r="A4804" t="str">
        <f t="shared" si="150"/>
        <v>SO-004903</v>
      </c>
      <c r="B4804" t="s">
        <v>3</v>
      </c>
      <c r="C4804" t="s">
        <v>12</v>
      </c>
      <c r="D4804" s="1">
        <v>43700</v>
      </c>
      <c r="E4804" s="1">
        <v>43823</v>
      </c>
      <c r="F4804" s="1">
        <v>43840</v>
      </c>
      <c r="G4804" s="1">
        <v>43844</v>
      </c>
      <c r="H4804" t="s">
        <v>54</v>
      </c>
      <c r="I4804">
        <v>11</v>
      </c>
      <c r="J4804">
        <v>6</v>
      </c>
      <c r="K4804">
        <v>254</v>
      </c>
      <c r="L4804">
        <v>45</v>
      </c>
      <c r="M4804">
        <v>6</v>
      </c>
      <c r="N4804">
        <v>0.15</v>
      </c>
      <c r="O4804">
        <v>791.14</v>
      </c>
      <c r="P4804">
        <v>1098.8</v>
      </c>
      <c r="Q4804">
        <f>Table1[[#This Row],[OrderQuantity]]*Table1[[#This Row],[UnitPrice]]</f>
        <v>6592.7999999999993</v>
      </c>
      <c r="R4804">
        <f>Table1[[#This Row],[OrderQuantity]]*Table1[[#This Row],[UnitCost]]</f>
        <v>4746.84</v>
      </c>
      <c r="S4804">
        <f>Table1[[#This Row],[OrderQuantity]]*Table1[[#This Row],[UnitPrice]]*(1-Table1[[#This Row],[DiscountApplied]]) - (Table1[[#This Row],[OrderQuantity]]*Table1[[#This Row],[UnitCost]])</f>
        <v>857.03999999999905</v>
      </c>
      <c r="T4804">
        <f>DATEDIF(Table1[[#This Row],[ShipDate]],Table1[[#This Row],[DeliveryDate]],"d")</f>
        <v>4</v>
      </c>
      <c r="U4804" t="str">
        <f t="shared" si="151"/>
        <v>On Time</v>
      </c>
    </row>
    <row r="4805" spans="1:21" x14ac:dyDescent="0.3">
      <c r="A4805" t="str">
        <f t="shared" si="150"/>
        <v>SO-004904</v>
      </c>
      <c r="B4805" t="s">
        <v>3</v>
      </c>
      <c r="C4805" t="s">
        <v>10</v>
      </c>
      <c r="D4805" s="1">
        <v>43700</v>
      </c>
      <c r="E4805" s="1">
        <v>43823</v>
      </c>
      <c r="F4805" s="1">
        <v>43826</v>
      </c>
      <c r="G4805" s="1">
        <v>43831</v>
      </c>
      <c r="H4805" t="s">
        <v>54</v>
      </c>
      <c r="I4805">
        <v>10</v>
      </c>
      <c r="J4805">
        <v>12</v>
      </c>
      <c r="K4805">
        <v>166</v>
      </c>
      <c r="L4805">
        <v>28</v>
      </c>
      <c r="M4805">
        <v>4</v>
      </c>
      <c r="N4805">
        <v>0.15</v>
      </c>
      <c r="O4805">
        <v>514.55999999999995</v>
      </c>
      <c r="P4805">
        <v>1286.4000000000001</v>
      </c>
      <c r="Q4805">
        <f>Table1[[#This Row],[OrderQuantity]]*Table1[[#This Row],[UnitPrice]]</f>
        <v>5145.6000000000004</v>
      </c>
      <c r="R4805">
        <f>Table1[[#This Row],[OrderQuantity]]*Table1[[#This Row],[UnitCost]]</f>
        <v>2058.2399999999998</v>
      </c>
      <c r="S4805">
        <f>Table1[[#This Row],[OrderQuantity]]*Table1[[#This Row],[UnitPrice]]*(1-Table1[[#This Row],[DiscountApplied]]) - (Table1[[#This Row],[OrderQuantity]]*Table1[[#This Row],[UnitCost]])</f>
        <v>2315.5200000000004</v>
      </c>
      <c r="T4805">
        <f>DATEDIF(Table1[[#This Row],[ShipDate]],Table1[[#This Row],[DeliveryDate]],"d")</f>
        <v>5</v>
      </c>
      <c r="U4805" t="str">
        <f t="shared" si="151"/>
        <v>On Time</v>
      </c>
    </row>
    <row r="4806" spans="1:21" x14ac:dyDescent="0.3">
      <c r="A4806" t="str">
        <f t="shared" si="150"/>
        <v>SO-004905</v>
      </c>
      <c r="B4806" t="s">
        <v>2</v>
      </c>
      <c r="C4806" t="s">
        <v>10</v>
      </c>
      <c r="D4806" s="1">
        <v>43700</v>
      </c>
      <c r="E4806" s="1">
        <v>43823</v>
      </c>
      <c r="F4806" s="1">
        <v>43825</v>
      </c>
      <c r="G4806" s="1">
        <v>43832</v>
      </c>
      <c r="H4806" t="s">
        <v>54</v>
      </c>
      <c r="I4806">
        <v>22</v>
      </c>
      <c r="J4806">
        <v>1</v>
      </c>
      <c r="K4806">
        <v>120</v>
      </c>
      <c r="L4806">
        <v>20</v>
      </c>
      <c r="M4806">
        <v>2</v>
      </c>
      <c r="N4806">
        <v>0.15</v>
      </c>
      <c r="O4806">
        <v>1549.58</v>
      </c>
      <c r="P4806">
        <v>2626.4</v>
      </c>
      <c r="Q4806">
        <f>Table1[[#This Row],[OrderQuantity]]*Table1[[#This Row],[UnitPrice]]</f>
        <v>5252.8</v>
      </c>
      <c r="R4806">
        <f>Table1[[#This Row],[OrderQuantity]]*Table1[[#This Row],[UnitCost]]</f>
        <v>3099.16</v>
      </c>
      <c r="S4806">
        <f>Table1[[#This Row],[OrderQuantity]]*Table1[[#This Row],[UnitPrice]]*(1-Table1[[#This Row],[DiscountApplied]]) - (Table1[[#This Row],[OrderQuantity]]*Table1[[#This Row],[UnitCost]])</f>
        <v>1365.7200000000003</v>
      </c>
      <c r="T4806">
        <f>DATEDIF(Table1[[#This Row],[ShipDate]],Table1[[#This Row],[DeliveryDate]],"d")</f>
        <v>7</v>
      </c>
      <c r="U4806" t="str">
        <f t="shared" si="151"/>
        <v>On Time</v>
      </c>
    </row>
    <row r="4807" spans="1:21" x14ac:dyDescent="0.3">
      <c r="A4807" t="str">
        <f t="shared" si="150"/>
        <v>SO-004906</v>
      </c>
      <c r="B4807" t="s">
        <v>3</v>
      </c>
      <c r="C4807" t="s">
        <v>9</v>
      </c>
      <c r="D4807" s="1">
        <v>43700</v>
      </c>
      <c r="E4807" s="1">
        <v>43823</v>
      </c>
      <c r="F4807" s="1">
        <v>43834</v>
      </c>
      <c r="G4807" s="1">
        <v>43838</v>
      </c>
      <c r="H4807" t="s">
        <v>54</v>
      </c>
      <c r="I4807">
        <v>1</v>
      </c>
      <c r="J4807">
        <v>38</v>
      </c>
      <c r="K4807">
        <v>62</v>
      </c>
      <c r="L4807">
        <v>44</v>
      </c>
      <c r="M4807">
        <v>6</v>
      </c>
      <c r="N4807">
        <v>0.15</v>
      </c>
      <c r="O4807">
        <v>2218.84</v>
      </c>
      <c r="P4807">
        <v>3892.7</v>
      </c>
      <c r="Q4807">
        <f>Table1[[#This Row],[OrderQuantity]]*Table1[[#This Row],[UnitPrice]]</f>
        <v>23356.199999999997</v>
      </c>
      <c r="R4807">
        <f>Table1[[#This Row],[OrderQuantity]]*Table1[[#This Row],[UnitCost]]</f>
        <v>13313.04</v>
      </c>
      <c r="S4807">
        <f>Table1[[#This Row],[OrderQuantity]]*Table1[[#This Row],[UnitPrice]]*(1-Table1[[#This Row],[DiscountApplied]]) - (Table1[[#This Row],[OrderQuantity]]*Table1[[#This Row],[UnitCost]])</f>
        <v>6539.7299999999959</v>
      </c>
      <c r="T4807">
        <f>DATEDIF(Table1[[#This Row],[ShipDate]],Table1[[#This Row],[DeliveryDate]],"d")</f>
        <v>4</v>
      </c>
      <c r="U4807" t="str">
        <f t="shared" si="151"/>
        <v>On Time</v>
      </c>
    </row>
    <row r="4808" spans="1:21" x14ac:dyDescent="0.3">
      <c r="A4808" t="str">
        <f t="shared" si="150"/>
        <v>SO-004907</v>
      </c>
      <c r="B4808" t="s">
        <v>4</v>
      </c>
      <c r="C4808" t="s">
        <v>10</v>
      </c>
      <c r="D4808" s="1">
        <v>43700</v>
      </c>
      <c r="E4808" s="1">
        <v>43824</v>
      </c>
      <c r="F4808" s="1">
        <v>43837</v>
      </c>
      <c r="G4808" s="1">
        <v>43844</v>
      </c>
      <c r="H4808" t="s">
        <v>54</v>
      </c>
      <c r="I4808">
        <v>16</v>
      </c>
      <c r="J4808">
        <v>47</v>
      </c>
      <c r="K4808">
        <v>161</v>
      </c>
      <c r="L4808">
        <v>35</v>
      </c>
      <c r="M4808">
        <v>8</v>
      </c>
      <c r="N4808">
        <v>0.05</v>
      </c>
      <c r="O4808">
        <v>660.62</v>
      </c>
      <c r="P4808">
        <v>1139</v>
      </c>
      <c r="Q4808">
        <f>Table1[[#This Row],[OrderQuantity]]*Table1[[#This Row],[UnitPrice]]</f>
        <v>9112</v>
      </c>
      <c r="R4808">
        <f>Table1[[#This Row],[OrderQuantity]]*Table1[[#This Row],[UnitCost]]</f>
        <v>5284.96</v>
      </c>
      <c r="S4808">
        <f>Table1[[#This Row],[OrderQuantity]]*Table1[[#This Row],[UnitPrice]]*(1-Table1[[#This Row],[DiscountApplied]]) - (Table1[[#This Row],[OrderQuantity]]*Table1[[#This Row],[UnitCost]])</f>
        <v>3371.4399999999996</v>
      </c>
      <c r="T4808">
        <f>DATEDIF(Table1[[#This Row],[ShipDate]],Table1[[#This Row],[DeliveryDate]],"d")</f>
        <v>7</v>
      </c>
      <c r="U4808" t="str">
        <f t="shared" si="151"/>
        <v>On Time</v>
      </c>
    </row>
    <row r="4809" spans="1:21" x14ac:dyDescent="0.3">
      <c r="A4809" t="str">
        <f t="shared" si="150"/>
        <v>SO-004908</v>
      </c>
      <c r="B4809" t="s">
        <v>3</v>
      </c>
      <c r="C4809" t="s">
        <v>12</v>
      </c>
      <c r="D4809" s="1">
        <v>43700</v>
      </c>
      <c r="E4809" s="1">
        <v>43824</v>
      </c>
      <c r="F4809" s="1">
        <v>43849</v>
      </c>
      <c r="G4809" s="1">
        <v>43858</v>
      </c>
      <c r="H4809" t="s">
        <v>54</v>
      </c>
      <c r="I4809">
        <v>7</v>
      </c>
      <c r="J4809">
        <v>6</v>
      </c>
      <c r="K4809">
        <v>247</v>
      </c>
      <c r="L4809">
        <v>45</v>
      </c>
      <c r="M4809">
        <v>3</v>
      </c>
      <c r="N4809">
        <v>0.1</v>
      </c>
      <c r="O4809">
        <v>143.72</v>
      </c>
      <c r="P4809">
        <v>261.3</v>
      </c>
      <c r="Q4809">
        <f>Table1[[#This Row],[OrderQuantity]]*Table1[[#This Row],[UnitPrice]]</f>
        <v>783.90000000000009</v>
      </c>
      <c r="R4809">
        <f>Table1[[#This Row],[OrderQuantity]]*Table1[[#This Row],[UnitCost]]</f>
        <v>431.15999999999997</v>
      </c>
      <c r="S4809">
        <f>Table1[[#This Row],[OrderQuantity]]*Table1[[#This Row],[UnitPrice]]*(1-Table1[[#This Row],[DiscountApplied]]) - (Table1[[#This Row],[OrderQuantity]]*Table1[[#This Row],[UnitCost]])</f>
        <v>274.35000000000014</v>
      </c>
      <c r="T4809">
        <f>DATEDIF(Table1[[#This Row],[ShipDate]],Table1[[#This Row],[DeliveryDate]],"d")</f>
        <v>9</v>
      </c>
      <c r="U4809" t="str">
        <f t="shared" si="151"/>
        <v>Late</v>
      </c>
    </row>
    <row r="4810" spans="1:21" x14ac:dyDescent="0.3">
      <c r="A4810" t="str">
        <f t="shared" si="150"/>
        <v>SO-004909</v>
      </c>
      <c r="B4810" t="s">
        <v>5</v>
      </c>
      <c r="C4810" t="s">
        <v>10</v>
      </c>
      <c r="D4810" s="1">
        <v>43700</v>
      </c>
      <c r="E4810" s="1">
        <v>43824</v>
      </c>
      <c r="F4810" s="1">
        <v>43838</v>
      </c>
      <c r="G4810" s="1">
        <v>43845</v>
      </c>
      <c r="H4810" t="s">
        <v>54</v>
      </c>
      <c r="I4810">
        <v>26</v>
      </c>
      <c r="J4810">
        <v>31</v>
      </c>
      <c r="K4810">
        <v>196</v>
      </c>
      <c r="L4810">
        <v>19</v>
      </c>
      <c r="M4810">
        <v>4</v>
      </c>
      <c r="N4810">
        <v>0.05</v>
      </c>
      <c r="O4810">
        <v>143.05000000000001</v>
      </c>
      <c r="P4810">
        <v>234.5</v>
      </c>
      <c r="Q4810">
        <f>Table1[[#This Row],[OrderQuantity]]*Table1[[#This Row],[UnitPrice]]</f>
        <v>938</v>
      </c>
      <c r="R4810">
        <f>Table1[[#This Row],[OrderQuantity]]*Table1[[#This Row],[UnitCost]]</f>
        <v>572.20000000000005</v>
      </c>
      <c r="S4810">
        <f>Table1[[#This Row],[OrderQuantity]]*Table1[[#This Row],[UnitPrice]]*(1-Table1[[#This Row],[DiscountApplied]]) - (Table1[[#This Row],[OrderQuantity]]*Table1[[#This Row],[UnitCost]])</f>
        <v>318.89999999999986</v>
      </c>
      <c r="T4810">
        <f>DATEDIF(Table1[[#This Row],[ShipDate]],Table1[[#This Row],[DeliveryDate]],"d")</f>
        <v>7</v>
      </c>
      <c r="U4810" t="str">
        <f t="shared" si="151"/>
        <v>On Time</v>
      </c>
    </row>
    <row r="4811" spans="1:21" x14ac:dyDescent="0.3">
      <c r="A4811" t="str">
        <f t="shared" si="150"/>
        <v>SO-004910</v>
      </c>
      <c r="B4811" t="s">
        <v>4</v>
      </c>
      <c r="C4811" t="s">
        <v>9</v>
      </c>
      <c r="D4811" s="1">
        <v>43700</v>
      </c>
      <c r="E4811" s="1">
        <v>43824</v>
      </c>
      <c r="F4811" s="1">
        <v>43828</v>
      </c>
      <c r="G4811" s="1">
        <v>43836</v>
      </c>
      <c r="H4811" t="s">
        <v>54</v>
      </c>
      <c r="I4811">
        <v>17</v>
      </c>
      <c r="J4811">
        <v>22</v>
      </c>
      <c r="K4811">
        <v>77</v>
      </c>
      <c r="L4811">
        <v>3</v>
      </c>
      <c r="M4811">
        <v>8</v>
      </c>
      <c r="N4811">
        <v>0.15</v>
      </c>
      <c r="O4811">
        <v>884.33</v>
      </c>
      <c r="P4811">
        <v>1319.9</v>
      </c>
      <c r="Q4811">
        <f>Table1[[#This Row],[OrderQuantity]]*Table1[[#This Row],[UnitPrice]]</f>
        <v>10559.2</v>
      </c>
      <c r="R4811">
        <f>Table1[[#This Row],[OrderQuantity]]*Table1[[#This Row],[UnitCost]]</f>
        <v>7074.64</v>
      </c>
      <c r="S4811">
        <f>Table1[[#This Row],[OrderQuantity]]*Table1[[#This Row],[UnitPrice]]*(1-Table1[[#This Row],[DiscountApplied]]) - (Table1[[#This Row],[OrderQuantity]]*Table1[[#This Row],[UnitCost]])</f>
        <v>1900.6799999999994</v>
      </c>
      <c r="T4811">
        <f>DATEDIF(Table1[[#This Row],[ShipDate]],Table1[[#This Row],[DeliveryDate]],"d")</f>
        <v>8</v>
      </c>
      <c r="U4811" t="str">
        <f t="shared" si="151"/>
        <v>Late</v>
      </c>
    </row>
    <row r="4812" spans="1:21" x14ac:dyDescent="0.3">
      <c r="A4812" t="str">
        <f t="shared" si="150"/>
        <v>SO-004911</v>
      </c>
      <c r="B4812" t="s">
        <v>3</v>
      </c>
      <c r="C4812" t="s">
        <v>12</v>
      </c>
      <c r="D4812" s="1">
        <v>43700</v>
      </c>
      <c r="E4812" s="1">
        <v>43825</v>
      </c>
      <c r="F4812" s="1">
        <v>43837</v>
      </c>
      <c r="G4812" s="1">
        <v>43840</v>
      </c>
      <c r="H4812" t="s">
        <v>54</v>
      </c>
      <c r="I4812">
        <v>7</v>
      </c>
      <c r="J4812">
        <v>35</v>
      </c>
      <c r="K4812">
        <v>216</v>
      </c>
      <c r="L4812">
        <v>25</v>
      </c>
      <c r="M4812">
        <v>7</v>
      </c>
      <c r="N4812">
        <v>0.08</v>
      </c>
      <c r="O4812">
        <v>1229.72</v>
      </c>
      <c r="P4812">
        <v>2673.3</v>
      </c>
      <c r="Q4812">
        <f>Table1[[#This Row],[OrderQuantity]]*Table1[[#This Row],[UnitPrice]]</f>
        <v>18713.100000000002</v>
      </c>
      <c r="R4812">
        <f>Table1[[#This Row],[OrderQuantity]]*Table1[[#This Row],[UnitCost]]</f>
        <v>8608.0400000000009</v>
      </c>
      <c r="S4812">
        <f>Table1[[#This Row],[OrderQuantity]]*Table1[[#This Row],[UnitPrice]]*(1-Table1[[#This Row],[DiscountApplied]]) - (Table1[[#This Row],[OrderQuantity]]*Table1[[#This Row],[UnitCost]])</f>
        <v>8608.0120000000024</v>
      </c>
      <c r="T4812">
        <f>DATEDIF(Table1[[#This Row],[ShipDate]],Table1[[#This Row],[DeliveryDate]],"d")</f>
        <v>3</v>
      </c>
      <c r="U4812" t="str">
        <f t="shared" si="151"/>
        <v>On Time</v>
      </c>
    </row>
    <row r="4813" spans="1:21" x14ac:dyDescent="0.3">
      <c r="A4813" t="str">
        <f t="shared" si="150"/>
        <v>SO-004912</v>
      </c>
      <c r="B4813" t="s">
        <v>3</v>
      </c>
      <c r="C4813" t="s">
        <v>12</v>
      </c>
      <c r="D4813" s="1">
        <v>43700</v>
      </c>
      <c r="E4813" s="1">
        <v>43825</v>
      </c>
      <c r="F4813" s="1">
        <v>43832</v>
      </c>
      <c r="G4813" s="1">
        <v>43835</v>
      </c>
      <c r="H4813" t="s">
        <v>54</v>
      </c>
      <c r="I4813">
        <v>7</v>
      </c>
      <c r="J4813">
        <v>33</v>
      </c>
      <c r="K4813">
        <v>243</v>
      </c>
      <c r="L4813">
        <v>23</v>
      </c>
      <c r="M4813">
        <v>5</v>
      </c>
      <c r="N4813">
        <v>0.1</v>
      </c>
      <c r="O4813">
        <v>1621.4</v>
      </c>
      <c r="P4813">
        <v>2948</v>
      </c>
      <c r="Q4813">
        <f>Table1[[#This Row],[OrderQuantity]]*Table1[[#This Row],[UnitPrice]]</f>
        <v>14740</v>
      </c>
      <c r="R4813">
        <f>Table1[[#This Row],[OrderQuantity]]*Table1[[#This Row],[UnitCost]]</f>
        <v>8107</v>
      </c>
      <c r="S4813">
        <f>Table1[[#This Row],[OrderQuantity]]*Table1[[#This Row],[UnitPrice]]*(1-Table1[[#This Row],[DiscountApplied]]) - (Table1[[#This Row],[OrderQuantity]]*Table1[[#This Row],[UnitCost]])</f>
        <v>5159</v>
      </c>
      <c r="T4813">
        <f>DATEDIF(Table1[[#This Row],[ShipDate]],Table1[[#This Row],[DeliveryDate]],"d")</f>
        <v>3</v>
      </c>
      <c r="U4813" t="str">
        <f t="shared" si="151"/>
        <v>On Time</v>
      </c>
    </row>
    <row r="4814" spans="1:21" x14ac:dyDescent="0.3">
      <c r="A4814" t="str">
        <f t="shared" si="150"/>
        <v>SO-004913</v>
      </c>
      <c r="B4814" t="s">
        <v>3</v>
      </c>
      <c r="C4814" t="s">
        <v>10</v>
      </c>
      <c r="D4814" s="1">
        <v>43700</v>
      </c>
      <c r="E4814" s="1">
        <v>43825</v>
      </c>
      <c r="F4814" s="1">
        <v>43850</v>
      </c>
      <c r="G4814" s="1">
        <v>43860</v>
      </c>
      <c r="H4814" t="s">
        <v>54</v>
      </c>
      <c r="I4814">
        <v>1</v>
      </c>
      <c r="J4814">
        <v>37</v>
      </c>
      <c r="K4814">
        <v>186</v>
      </c>
      <c r="L4814">
        <v>20</v>
      </c>
      <c r="M4814">
        <v>2</v>
      </c>
      <c r="N4814">
        <v>0.05</v>
      </c>
      <c r="O4814">
        <v>75.38</v>
      </c>
      <c r="P4814">
        <v>167.5</v>
      </c>
      <c r="Q4814">
        <f>Table1[[#This Row],[OrderQuantity]]*Table1[[#This Row],[UnitPrice]]</f>
        <v>335</v>
      </c>
      <c r="R4814">
        <f>Table1[[#This Row],[OrderQuantity]]*Table1[[#This Row],[UnitCost]]</f>
        <v>150.76</v>
      </c>
      <c r="S4814">
        <f>Table1[[#This Row],[OrderQuantity]]*Table1[[#This Row],[UnitPrice]]*(1-Table1[[#This Row],[DiscountApplied]]) - (Table1[[#This Row],[OrderQuantity]]*Table1[[#This Row],[UnitCost]])</f>
        <v>167.49</v>
      </c>
      <c r="T4814">
        <f>DATEDIF(Table1[[#This Row],[ShipDate]],Table1[[#This Row],[DeliveryDate]],"d")</f>
        <v>10</v>
      </c>
      <c r="U4814" t="str">
        <f t="shared" si="151"/>
        <v>Late</v>
      </c>
    </row>
    <row r="4815" spans="1:21" x14ac:dyDescent="0.3">
      <c r="A4815" t="str">
        <f t="shared" si="150"/>
        <v>SO-004914</v>
      </c>
      <c r="B4815" t="s">
        <v>3</v>
      </c>
      <c r="C4815" t="s">
        <v>12</v>
      </c>
      <c r="D4815" s="1">
        <v>43700</v>
      </c>
      <c r="E4815" s="1">
        <v>43825</v>
      </c>
      <c r="F4815" s="1">
        <v>43837</v>
      </c>
      <c r="G4815" s="1">
        <v>43844</v>
      </c>
      <c r="H4815" t="s">
        <v>54</v>
      </c>
      <c r="I4815">
        <v>4</v>
      </c>
      <c r="J4815">
        <v>3</v>
      </c>
      <c r="K4815">
        <v>257</v>
      </c>
      <c r="L4815">
        <v>17</v>
      </c>
      <c r="M4815">
        <v>7</v>
      </c>
      <c r="N4815">
        <v>0.15</v>
      </c>
      <c r="O4815">
        <v>3059.35</v>
      </c>
      <c r="P4815">
        <v>3872.6</v>
      </c>
      <c r="Q4815">
        <f>Table1[[#This Row],[OrderQuantity]]*Table1[[#This Row],[UnitPrice]]</f>
        <v>27108.2</v>
      </c>
      <c r="R4815">
        <f>Table1[[#This Row],[OrderQuantity]]*Table1[[#This Row],[UnitCost]]</f>
        <v>21415.45</v>
      </c>
      <c r="S4815">
        <f>Table1[[#This Row],[OrderQuantity]]*Table1[[#This Row],[UnitPrice]]*(1-Table1[[#This Row],[DiscountApplied]]) - (Table1[[#This Row],[OrderQuantity]]*Table1[[#This Row],[UnitCost]])</f>
        <v>1626.5200000000004</v>
      </c>
      <c r="T4815">
        <f>DATEDIF(Table1[[#This Row],[ShipDate]],Table1[[#This Row],[DeliveryDate]],"d")</f>
        <v>7</v>
      </c>
      <c r="U4815" t="str">
        <f t="shared" si="151"/>
        <v>On Time</v>
      </c>
    </row>
    <row r="4816" spans="1:21" x14ac:dyDescent="0.3">
      <c r="A4816" t="str">
        <f t="shared" si="150"/>
        <v>SO-004915</v>
      </c>
      <c r="B4816" t="s">
        <v>3</v>
      </c>
      <c r="C4816" t="s">
        <v>13</v>
      </c>
      <c r="D4816" s="1">
        <v>43700</v>
      </c>
      <c r="E4816" s="1">
        <v>43825</v>
      </c>
      <c r="F4816" s="1">
        <v>43833</v>
      </c>
      <c r="G4816" s="1">
        <v>43839</v>
      </c>
      <c r="H4816" t="s">
        <v>54</v>
      </c>
      <c r="I4816">
        <v>7</v>
      </c>
      <c r="J4816">
        <v>1</v>
      </c>
      <c r="K4816">
        <v>49</v>
      </c>
      <c r="L4816">
        <v>41</v>
      </c>
      <c r="M4816">
        <v>1</v>
      </c>
      <c r="N4816">
        <v>0.08</v>
      </c>
      <c r="O4816">
        <v>3185.65</v>
      </c>
      <c r="P4816">
        <v>3932.9</v>
      </c>
      <c r="Q4816">
        <f>Table1[[#This Row],[OrderQuantity]]*Table1[[#This Row],[UnitPrice]]</f>
        <v>3932.9</v>
      </c>
      <c r="R4816">
        <f>Table1[[#This Row],[OrderQuantity]]*Table1[[#This Row],[UnitCost]]</f>
        <v>3185.65</v>
      </c>
      <c r="S4816">
        <f>Table1[[#This Row],[OrderQuantity]]*Table1[[#This Row],[UnitPrice]]*(1-Table1[[#This Row],[DiscountApplied]]) - (Table1[[#This Row],[OrderQuantity]]*Table1[[#This Row],[UnitCost]])</f>
        <v>432.61799999999994</v>
      </c>
      <c r="T4816">
        <f>DATEDIF(Table1[[#This Row],[ShipDate]],Table1[[#This Row],[DeliveryDate]],"d")</f>
        <v>6</v>
      </c>
      <c r="U4816" t="str">
        <f t="shared" si="151"/>
        <v>On Time</v>
      </c>
    </row>
    <row r="4817" spans="1:21" x14ac:dyDescent="0.3">
      <c r="A4817" t="str">
        <f t="shared" si="150"/>
        <v>SO-004916</v>
      </c>
      <c r="B4817" t="s">
        <v>5</v>
      </c>
      <c r="C4817" t="s">
        <v>10</v>
      </c>
      <c r="D4817" s="1">
        <v>43700</v>
      </c>
      <c r="E4817" s="1">
        <v>43825</v>
      </c>
      <c r="F4817" s="1">
        <v>43843</v>
      </c>
      <c r="G4817" s="1">
        <v>43851</v>
      </c>
      <c r="H4817" t="s">
        <v>54</v>
      </c>
      <c r="I4817">
        <v>25</v>
      </c>
      <c r="J4817">
        <v>17</v>
      </c>
      <c r="K4817">
        <v>90</v>
      </c>
      <c r="L4817">
        <v>2</v>
      </c>
      <c r="M4817">
        <v>5</v>
      </c>
      <c r="N4817">
        <v>0.08</v>
      </c>
      <c r="O4817">
        <v>688.09</v>
      </c>
      <c r="P4817">
        <v>1058.5999999999999</v>
      </c>
      <c r="Q4817">
        <f>Table1[[#This Row],[OrderQuantity]]*Table1[[#This Row],[UnitPrice]]</f>
        <v>5293</v>
      </c>
      <c r="R4817">
        <f>Table1[[#This Row],[OrderQuantity]]*Table1[[#This Row],[UnitCost]]</f>
        <v>3440.4500000000003</v>
      </c>
      <c r="S4817">
        <f>Table1[[#This Row],[OrderQuantity]]*Table1[[#This Row],[UnitPrice]]*(1-Table1[[#This Row],[DiscountApplied]]) - (Table1[[#This Row],[OrderQuantity]]*Table1[[#This Row],[UnitCost]])</f>
        <v>1429.1100000000001</v>
      </c>
      <c r="T4817">
        <f>DATEDIF(Table1[[#This Row],[ShipDate]],Table1[[#This Row],[DeliveryDate]],"d")</f>
        <v>8</v>
      </c>
      <c r="U4817" t="str">
        <f t="shared" si="151"/>
        <v>Late</v>
      </c>
    </row>
    <row r="4818" spans="1:21" x14ac:dyDescent="0.3">
      <c r="A4818" t="str">
        <f t="shared" si="150"/>
        <v>SO-004917</v>
      </c>
      <c r="B4818" t="s">
        <v>3</v>
      </c>
      <c r="C4818" t="s">
        <v>10</v>
      </c>
      <c r="D4818" s="1">
        <v>43700</v>
      </c>
      <c r="E4818" s="1">
        <v>43825</v>
      </c>
      <c r="F4818" s="1">
        <v>43834</v>
      </c>
      <c r="G4818" s="1">
        <v>43842</v>
      </c>
      <c r="H4818" t="s">
        <v>54</v>
      </c>
      <c r="I4818">
        <v>9</v>
      </c>
      <c r="J4818">
        <v>1</v>
      </c>
      <c r="K4818">
        <v>128</v>
      </c>
      <c r="L4818">
        <v>14</v>
      </c>
      <c r="M4818">
        <v>5</v>
      </c>
      <c r="N4818">
        <v>0.05</v>
      </c>
      <c r="O4818">
        <v>88.17</v>
      </c>
      <c r="P4818">
        <v>187.6</v>
      </c>
      <c r="Q4818">
        <f>Table1[[#This Row],[OrderQuantity]]*Table1[[#This Row],[UnitPrice]]</f>
        <v>938</v>
      </c>
      <c r="R4818">
        <f>Table1[[#This Row],[OrderQuantity]]*Table1[[#This Row],[UnitCost]]</f>
        <v>440.85</v>
      </c>
      <c r="S4818">
        <f>Table1[[#This Row],[OrderQuantity]]*Table1[[#This Row],[UnitPrice]]*(1-Table1[[#This Row],[DiscountApplied]]) - (Table1[[#This Row],[OrderQuantity]]*Table1[[#This Row],[UnitCost]])</f>
        <v>450.24999999999989</v>
      </c>
      <c r="T4818">
        <f>DATEDIF(Table1[[#This Row],[ShipDate]],Table1[[#This Row],[DeliveryDate]],"d")</f>
        <v>8</v>
      </c>
      <c r="U4818" t="str">
        <f t="shared" si="151"/>
        <v>Late</v>
      </c>
    </row>
    <row r="4819" spans="1:21" x14ac:dyDescent="0.3">
      <c r="A4819" t="str">
        <f t="shared" si="150"/>
        <v>SO-004918</v>
      </c>
      <c r="B4819" t="s">
        <v>4</v>
      </c>
      <c r="C4819" t="s">
        <v>12</v>
      </c>
      <c r="D4819" s="1">
        <v>43700</v>
      </c>
      <c r="E4819" s="1">
        <v>43825</v>
      </c>
      <c r="F4819" s="1">
        <v>43851</v>
      </c>
      <c r="G4819" s="1">
        <v>43859</v>
      </c>
      <c r="H4819" t="s">
        <v>54</v>
      </c>
      <c r="I4819">
        <v>20</v>
      </c>
      <c r="J4819">
        <v>32</v>
      </c>
      <c r="K4819">
        <v>241</v>
      </c>
      <c r="L4819">
        <v>21</v>
      </c>
      <c r="M4819">
        <v>8</v>
      </c>
      <c r="N4819">
        <v>0.08</v>
      </c>
      <c r="O4819">
        <v>2168.79</v>
      </c>
      <c r="P4819">
        <v>2613</v>
      </c>
      <c r="Q4819">
        <f>Table1[[#This Row],[OrderQuantity]]*Table1[[#This Row],[UnitPrice]]</f>
        <v>20904</v>
      </c>
      <c r="R4819">
        <f>Table1[[#This Row],[OrderQuantity]]*Table1[[#This Row],[UnitCost]]</f>
        <v>17350.32</v>
      </c>
      <c r="S4819">
        <f>Table1[[#This Row],[OrderQuantity]]*Table1[[#This Row],[UnitPrice]]*(1-Table1[[#This Row],[DiscountApplied]]) - (Table1[[#This Row],[OrderQuantity]]*Table1[[#This Row],[UnitCost]])</f>
        <v>1881.3600000000006</v>
      </c>
      <c r="T4819">
        <f>DATEDIF(Table1[[#This Row],[ShipDate]],Table1[[#This Row],[DeliveryDate]],"d")</f>
        <v>8</v>
      </c>
      <c r="U4819" t="str">
        <f t="shared" si="151"/>
        <v>Late</v>
      </c>
    </row>
    <row r="4820" spans="1:21" x14ac:dyDescent="0.3">
      <c r="A4820" t="str">
        <f t="shared" si="150"/>
        <v>SO-004919</v>
      </c>
      <c r="B4820" t="s">
        <v>4</v>
      </c>
      <c r="C4820" t="s">
        <v>13</v>
      </c>
      <c r="D4820" s="1">
        <v>43700</v>
      </c>
      <c r="E4820" s="1">
        <v>43825</v>
      </c>
      <c r="F4820" s="1">
        <v>43834</v>
      </c>
      <c r="G4820" s="1">
        <v>43844</v>
      </c>
      <c r="H4820" t="s">
        <v>54</v>
      </c>
      <c r="I4820">
        <v>13</v>
      </c>
      <c r="J4820">
        <v>23</v>
      </c>
      <c r="K4820">
        <v>27</v>
      </c>
      <c r="L4820">
        <v>35</v>
      </c>
      <c r="M4820">
        <v>6</v>
      </c>
      <c r="N4820">
        <v>0.05</v>
      </c>
      <c r="O4820">
        <v>1040.44</v>
      </c>
      <c r="P4820">
        <v>1963.1</v>
      </c>
      <c r="Q4820">
        <f>Table1[[#This Row],[OrderQuantity]]*Table1[[#This Row],[UnitPrice]]</f>
        <v>11778.599999999999</v>
      </c>
      <c r="R4820">
        <f>Table1[[#This Row],[OrderQuantity]]*Table1[[#This Row],[UnitCost]]</f>
        <v>6242.64</v>
      </c>
      <c r="S4820">
        <f>Table1[[#This Row],[OrderQuantity]]*Table1[[#This Row],[UnitPrice]]*(1-Table1[[#This Row],[DiscountApplied]]) - (Table1[[#This Row],[OrderQuantity]]*Table1[[#This Row],[UnitCost]])</f>
        <v>4947.0299999999979</v>
      </c>
      <c r="T4820">
        <f>DATEDIF(Table1[[#This Row],[ShipDate]],Table1[[#This Row],[DeliveryDate]],"d")</f>
        <v>10</v>
      </c>
      <c r="U4820" t="str">
        <f t="shared" si="151"/>
        <v>Late</v>
      </c>
    </row>
    <row r="4821" spans="1:21" x14ac:dyDescent="0.3">
      <c r="A4821" t="str">
        <f t="shared" si="150"/>
        <v>SO-004920</v>
      </c>
      <c r="B4821" t="s">
        <v>4</v>
      </c>
      <c r="C4821" t="s">
        <v>10</v>
      </c>
      <c r="D4821" s="1">
        <v>43700</v>
      </c>
      <c r="E4821" s="1">
        <v>43825</v>
      </c>
      <c r="F4821" s="1">
        <v>43847</v>
      </c>
      <c r="G4821" s="1">
        <v>43854</v>
      </c>
      <c r="H4821" t="s">
        <v>54</v>
      </c>
      <c r="I4821">
        <v>18</v>
      </c>
      <c r="J4821">
        <v>40</v>
      </c>
      <c r="K4821">
        <v>88</v>
      </c>
      <c r="L4821">
        <v>12</v>
      </c>
      <c r="M4821">
        <v>6</v>
      </c>
      <c r="N4821">
        <v>0.08</v>
      </c>
      <c r="O4821">
        <v>3154.63</v>
      </c>
      <c r="P4821">
        <v>3993.2</v>
      </c>
      <c r="Q4821">
        <f>Table1[[#This Row],[OrderQuantity]]*Table1[[#This Row],[UnitPrice]]</f>
        <v>23959.199999999997</v>
      </c>
      <c r="R4821">
        <f>Table1[[#This Row],[OrderQuantity]]*Table1[[#This Row],[UnitCost]]</f>
        <v>18927.78</v>
      </c>
      <c r="S4821">
        <f>Table1[[#This Row],[OrderQuantity]]*Table1[[#This Row],[UnitPrice]]*(1-Table1[[#This Row],[DiscountApplied]]) - (Table1[[#This Row],[OrderQuantity]]*Table1[[#This Row],[UnitCost]])</f>
        <v>3114.6840000000011</v>
      </c>
      <c r="T4821">
        <f>DATEDIF(Table1[[#This Row],[ShipDate]],Table1[[#This Row],[DeliveryDate]],"d")</f>
        <v>7</v>
      </c>
      <c r="U4821" t="str">
        <f t="shared" si="151"/>
        <v>On Time</v>
      </c>
    </row>
    <row r="4822" spans="1:21" x14ac:dyDescent="0.3">
      <c r="A4822" t="str">
        <f t="shared" si="150"/>
        <v>SO-004921</v>
      </c>
      <c r="B4822" t="s">
        <v>3</v>
      </c>
      <c r="C4822" t="s">
        <v>9</v>
      </c>
      <c r="D4822" s="1">
        <v>43700</v>
      </c>
      <c r="E4822" s="1">
        <v>43826</v>
      </c>
      <c r="F4822" s="1">
        <v>43849</v>
      </c>
      <c r="G4822" s="1">
        <v>43857</v>
      </c>
      <c r="H4822" t="s">
        <v>54</v>
      </c>
      <c r="I4822">
        <v>10</v>
      </c>
      <c r="J4822">
        <v>27</v>
      </c>
      <c r="K4822">
        <v>59</v>
      </c>
      <c r="L4822">
        <v>15</v>
      </c>
      <c r="M4822">
        <v>7</v>
      </c>
      <c r="N4822">
        <v>0.08</v>
      </c>
      <c r="O4822">
        <v>392.96</v>
      </c>
      <c r="P4822">
        <v>770.5</v>
      </c>
      <c r="Q4822">
        <f>Table1[[#This Row],[OrderQuantity]]*Table1[[#This Row],[UnitPrice]]</f>
        <v>5393.5</v>
      </c>
      <c r="R4822">
        <f>Table1[[#This Row],[OrderQuantity]]*Table1[[#This Row],[UnitCost]]</f>
        <v>2750.72</v>
      </c>
      <c r="S4822">
        <f>Table1[[#This Row],[OrderQuantity]]*Table1[[#This Row],[UnitPrice]]*(1-Table1[[#This Row],[DiscountApplied]]) - (Table1[[#This Row],[OrderQuantity]]*Table1[[#This Row],[UnitCost]])</f>
        <v>2211.3000000000006</v>
      </c>
      <c r="T4822">
        <f>DATEDIF(Table1[[#This Row],[ShipDate]],Table1[[#This Row],[DeliveryDate]],"d")</f>
        <v>8</v>
      </c>
      <c r="U4822" t="str">
        <f t="shared" si="151"/>
        <v>Late</v>
      </c>
    </row>
    <row r="4823" spans="1:21" x14ac:dyDescent="0.3">
      <c r="A4823" t="str">
        <f t="shared" si="150"/>
        <v>SO-004922</v>
      </c>
      <c r="B4823" t="s">
        <v>3</v>
      </c>
      <c r="C4823" t="s">
        <v>13</v>
      </c>
      <c r="D4823" s="1">
        <v>43700</v>
      </c>
      <c r="E4823" s="1">
        <v>43826</v>
      </c>
      <c r="F4823" s="1">
        <v>43837</v>
      </c>
      <c r="G4823" s="1">
        <v>43842</v>
      </c>
      <c r="H4823" t="s">
        <v>54</v>
      </c>
      <c r="I4823">
        <v>4</v>
      </c>
      <c r="J4823">
        <v>31</v>
      </c>
      <c r="K4823">
        <v>28</v>
      </c>
      <c r="L4823">
        <v>22</v>
      </c>
      <c r="M4823">
        <v>2</v>
      </c>
      <c r="N4823">
        <v>0.15</v>
      </c>
      <c r="O4823">
        <v>4488.13</v>
      </c>
      <c r="P4823">
        <v>5540.9</v>
      </c>
      <c r="Q4823">
        <f>Table1[[#This Row],[OrderQuantity]]*Table1[[#This Row],[UnitPrice]]</f>
        <v>11081.8</v>
      </c>
      <c r="R4823">
        <f>Table1[[#This Row],[OrderQuantity]]*Table1[[#This Row],[UnitCost]]</f>
        <v>8976.26</v>
      </c>
      <c r="S4823">
        <f>Table1[[#This Row],[OrderQuantity]]*Table1[[#This Row],[UnitPrice]]*(1-Table1[[#This Row],[DiscountApplied]]) - (Table1[[#This Row],[OrderQuantity]]*Table1[[#This Row],[UnitCost]])</f>
        <v>443.26999999999862</v>
      </c>
      <c r="T4823">
        <f>DATEDIF(Table1[[#This Row],[ShipDate]],Table1[[#This Row],[DeliveryDate]],"d")</f>
        <v>5</v>
      </c>
      <c r="U4823" t="str">
        <f t="shared" si="151"/>
        <v>On Time</v>
      </c>
    </row>
    <row r="4824" spans="1:21" x14ac:dyDescent="0.3">
      <c r="A4824" t="str">
        <f t="shared" si="150"/>
        <v>SO-004923</v>
      </c>
      <c r="B4824" t="s">
        <v>5</v>
      </c>
      <c r="C4824" t="s">
        <v>10</v>
      </c>
      <c r="D4824" s="1">
        <v>43700</v>
      </c>
      <c r="E4824" s="1">
        <v>43826</v>
      </c>
      <c r="F4824" s="1">
        <v>43848</v>
      </c>
      <c r="G4824" s="1">
        <v>43855</v>
      </c>
      <c r="H4824" t="s">
        <v>54</v>
      </c>
      <c r="I4824">
        <v>26</v>
      </c>
      <c r="J4824">
        <v>11</v>
      </c>
      <c r="K4824">
        <v>179</v>
      </c>
      <c r="L4824">
        <v>24</v>
      </c>
      <c r="M4824">
        <v>2</v>
      </c>
      <c r="N4824">
        <v>0.05</v>
      </c>
      <c r="O4824">
        <v>1559.76</v>
      </c>
      <c r="P4824">
        <v>1949.7</v>
      </c>
      <c r="Q4824">
        <f>Table1[[#This Row],[OrderQuantity]]*Table1[[#This Row],[UnitPrice]]</f>
        <v>3899.4</v>
      </c>
      <c r="R4824">
        <f>Table1[[#This Row],[OrderQuantity]]*Table1[[#This Row],[UnitCost]]</f>
        <v>3119.52</v>
      </c>
      <c r="S4824">
        <f>Table1[[#This Row],[OrderQuantity]]*Table1[[#This Row],[UnitPrice]]*(1-Table1[[#This Row],[DiscountApplied]]) - (Table1[[#This Row],[OrderQuantity]]*Table1[[#This Row],[UnitCost]])</f>
        <v>584.90999999999985</v>
      </c>
      <c r="T4824">
        <f>DATEDIF(Table1[[#This Row],[ShipDate]],Table1[[#This Row],[DeliveryDate]],"d")</f>
        <v>7</v>
      </c>
      <c r="U4824" t="str">
        <f t="shared" si="151"/>
        <v>On Time</v>
      </c>
    </row>
    <row r="4825" spans="1:21" x14ac:dyDescent="0.3">
      <c r="A4825" t="str">
        <f t="shared" si="150"/>
        <v>SO-004924</v>
      </c>
      <c r="B4825" t="s">
        <v>3</v>
      </c>
      <c r="C4825" t="s">
        <v>9</v>
      </c>
      <c r="D4825" s="1">
        <v>43700</v>
      </c>
      <c r="E4825" s="1">
        <v>43826</v>
      </c>
      <c r="F4825" s="1">
        <v>43847</v>
      </c>
      <c r="G4825" s="1">
        <v>43848</v>
      </c>
      <c r="H4825" t="s">
        <v>54</v>
      </c>
      <c r="I4825">
        <v>8</v>
      </c>
      <c r="J4825">
        <v>37</v>
      </c>
      <c r="K4825">
        <v>84</v>
      </c>
      <c r="L4825">
        <v>29</v>
      </c>
      <c r="M4825">
        <v>2</v>
      </c>
      <c r="N4825">
        <v>0.05</v>
      </c>
      <c r="O4825">
        <v>4888.12</v>
      </c>
      <c r="P4825">
        <v>5889.3</v>
      </c>
      <c r="Q4825">
        <f>Table1[[#This Row],[OrderQuantity]]*Table1[[#This Row],[UnitPrice]]</f>
        <v>11778.6</v>
      </c>
      <c r="R4825">
        <f>Table1[[#This Row],[OrderQuantity]]*Table1[[#This Row],[UnitCost]]</f>
        <v>9776.24</v>
      </c>
      <c r="S4825">
        <f>Table1[[#This Row],[OrderQuantity]]*Table1[[#This Row],[UnitPrice]]*(1-Table1[[#This Row],[DiscountApplied]]) - (Table1[[#This Row],[OrderQuantity]]*Table1[[#This Row],[UnitCost]])</f>
        <v>1413.4300000000003</v>
      </c>
      <c r="T4825">
        <f>DATEDIF(Table1[[#This Row],[ShipDate]],Table1[[#This Row],[DeliveryDate]],"d")</f>
        <v>1</v>
      </c>
      <c r="U4825" t="str">
        <f t="shared" si="151"/>
        <v>On Time</v>
      </c>
    </row>
    <row r="4826" spans="1:21" x14ac:dyDescent="0.3">
      <c r="A4826" t="str">
        <f t="shared" si="150"/>
        <v>SO-004925</v>
      </c>
      <c r="B4826" t="s">
        <v>4</v>
      </c>
      <c r="C4826" t="s">
        <v>11</v>
      </c>
      <c r="D4826" s="1">
        <v>43700</v>
      </c>
      <c r="E4826" s="1">
        <v>43826</v>
      </c>
      <c r="F4826" s="1">
        <v>43845</v>
      </c>
      <c r="G4826" s="1">
        <v>43854</v>
      </c>
      <c r="H4826" t="s">
        <v>54</v>
      </c>
      <c r="I4826">
        <v>13</v>
      </c>
      <c r="J4826">
        <v>13</v>
      </c>
      <c r="K4826">
        <v>280</v>
      </c>
      <c r="L4826">
        <v>21</v>
      </c>
      <c r="M4826">
        <v>4</v>
      </c>
      <c r="N4826">
        <v>0.08</v>
      </c>
      <c r="O4826">
        <v>496.6</v>
      </c>
      <c r="P4826">
        <v>730.3</v>
      </c>
      <c r="Q4826">
        <f>Table1[[#This Row],[OrderQuantity]]*Table1[[#This Row],[UnitPrice]]</f>
        <v>2921.2</v>
      </c>
      <c r="R4826">
        <f>Table1[[#This Row],[OrderQuantity]]*Table1[[#This Row],[UnitCost]]</f>
        <v>1986.4</v>
      </c>
      <c r="S4826">
        <f>Table1[[#This Row],[OrderQuantity]]*Table1[[#This Row],[UnitPrice]]*(1-Table1[[#This Row],[DiscountApplied]]) - (Table1[[#This Row],[OrderQuantity]]*Table1[[#This Row],[UnitCost]])</f>
        <v>701.10399999999981</v>
      </c>
      <c r="T4826">
        <f>DATEDIF(Table1[[#This Row],[ShipDate]],Table1[[#This Row],[DeliveryDate]],"d")</f>
        <v>9</v>
      </c>
      <c r="U4826" t="str">
        <f t="shared" si="151"/>
        <v>Late</v>
      </c>
    </row>
    <row r="4827" spans="1:21" x14ac:dyDescent="0.3">
      <c r="A4827" t="str">
        <f t="shared" si="150"/>
        <v>SO-004926</v>
      </c>
      <c r="B4827" t="s">
        <v>5</v>
      </c>
      <c r="C4827" t="s">
        <v>11</v>
      </c>
      <c r="D4827" s="1">
        <v>43700</v>
      </c>
      <c r="E4827" s="1">
        <v>43826</v>
      </c>
      <c r="F4827" s="1">
        <v>43845</v>
      </c>
      <c r="G4827" s="1">
        <v>43852</v>
      </c>
      <c r="H4827" t="s">
        <v>54</v>
      </c>
      <c r="I4827">
        <v>26</v>
      </c>
      <c r="J4827">
        <v>45</v>
      </c>
      <c r="K4827">
        <v>301</v>
      </c>
      <c r="L4827">
        <v>33</v>
      </c>
      <c r="M4827">
        <v>4</v>
      </c>
      <c r="N4827">
        <v>0.08</v>
      </c>
      <c r="O4827">
        <v>1858.85</v>
      </c>
      <c r="P4827">
        <v>3872.6</v>
      </c>
      <c r="Q4827">
        <f>Table1[[#This Row],[OrderQuantity]]*Table1[[#This Row],[UnitPrice]]</f>
        <v>15490.4</v>
      </c>
      <c r="R4827">
        <f>Table1[[#This Row],[OrderQuantity]]*Table1[[#This Row],[UnitCost]]</f>
        <v>7435.4</v>
      </c>
      <c r="S4827">
        <f>Table1[[#This Row],[OrderQuantity]]*Table1[[#This Row],[UnitPrice]]*(1-Table1[[#This Row],[DiscountApplied]]) - (Table1[[#This Row],[OrderQuantity]]*Table1[[#This Row],[UnitCost]])</f>
        <v>6815.768</v>
      </c>
      <c r="T4827">
        <f>DATEDIF(Table1[[#This Row],[ShipDate]],Table1[[#This Row],[DeliveryDate]],"d")</f>
        <v>7</v>
      </c>
      <c r="U4827" t="str">
        <f t="shared" si="151"/>
        <v>On Time</v>
      </c>
    </row>
    <row r="4828" spans="1:21" x14ac:dyDescent="0.3">
      <c r="A4828" t="str">
        <f t="shared" si="150"/>
        <v>SO-004927</v>
      </c>
      <c r="B4828" t="s">
        <v>3</v>
      </c>
      <c r="C4828" t="s">
        <v>11</v>
      </c>
      <c r="D4828" s="1">
        <v>43700</v>
      </c>
      <c r="E4828" s="1">
        <v>43827</v>
      </c>
      <c r="F4828" s="1">
        <v>43833</v>
      </c>
      <c r="G4828" s="1">
        <v>43843</v>
      </c>
      <c r="H4828" t="s">
        <v>54</v>
      </c>
      <c r="I4828">
        <v>10</v>
      </c>
      <c r="J4828">
        <v>5</v>
      </c>
      <c r="K4828">
        <v>315</v>
      </c>
      <c r="L4828">
        <v>11</v>
      </c>
      <c r="M4828">
        <v>5</v>
      </c>
      <c r="N4828">
        <v>0.08</v>
      </c>
      <c r="O4828">
        <v>1645.79</v>
      </c>
      <c r="P4828">
        <v>3577.8</v>
      </c>
      <c r="Q4828">
        <f>Table1[[#This Row],[OrderQuantity]]*Table1[[#This Row],[UnitPrice]]</f>
        <v>17889</v>
      </c>
      <c r="R4828">
        <f>Table1[[#This Row],[OrderQuantity]]*Table1[[#This Row],[UnitCost]]</f>
        <v>8228.9500000000007</v>
      </c>
      <c r="S4828">
        <f>Table1[[#This Row],[OrderQuantity]]*Table1[[#This Row],[UnitPrice]]*(1-Table1[[#This Row],[DiscountApplied]]) - (Table1[[#This Row],[OrderQuantity]]*Table1[[#This Row],[UnitCost]])</f>
        <v>8228.93</v>
      </c>
      <c r="T4828">
        <f>DATEDIF(Table1[[#This Row],[ShipDate]],Table1[[#This Row],[DeliveryDate]],"d")</f>
        <v>10</v>
      </c>
      <c r="U4828" t="str">
        <f t="shared" si="151"/>
        <v>Late</v>
      </c>
    </row>
    <row r="4829" spans="1:21" x14ac:dyDescent="0.3">
      <c r="A4829" t="str">
        <f t="shared" si="150"/>
        <v>SO-004928</v>
      </c>
      <c r="B4829" t="s">
        <v>2</v>
      </c>
      <c r="C4829" t="s">
        <v>12</v>
      </c>
      <c r="D4829" s="1">
        <v>43700</v>
      </c>
      <c r="E4829" s="1">
        <v>43827</v>
      </c>
      <c r="F4829" s="1">
        <v>43829</v>
      </c>
      <c r="G4829" s="1">
        <v>43837</v>
      </c>
      <c r="H4829" t="s">
        <v>54</v>
      </c>
      <c r="I4829">
        <v>25</v>
      </c>
      <c r="J4829">
        <v>4</v>
      </c>
      <c r="K4829">
        <v>209</v>
      </c>
      <c r="L4829">
        <v>27</v>
      </c>
      <c r="M4829">
        <v>1</v>
      </c>
      <c r="N4829">
        <v>0.05</v>
      </c>
      <c r="O4829">
        <v>1063.69</v>
      </c>
      <c r="P4829">
        <v>2532.6</v>
      </c>
      <c r="Q4829">
        <f>Table1[[#This Row],[OrderQuantity]]*Table1[[#This Row],[UnitPrice]]</f>
        <v>2532.6</v>
      </c>
      <c r="R4829">
        <f>Table1[[#This Row],[OrderQuantity]]*Table1[[#This Row],[UnitCost]]</f>
        <v>1063.69</v>
      </c>
      <c r="S4829">
        <f>Table1[[#This Row],[OrderQuantity]]*Table1[[#This Row],[UnitPrice]]*(1-Table1[[#This Row],[DiscountApplied]]) - (Table1[[#This Row],[OrderQuantity]]*Table1[[#This Row],[UnitCost]])</f>
        <v>1342.2799999999997</v>
      </c>
      <c r="T4829">
        <f>DATEDIF(Table1[[#This Row],[ShipDate]],Table1[[#This Row],[DeliveryDate]],"d")</f>
        <v>8</v>
      </c>
      <c r="U4829" t="str">
        <f t="shared" si="151"/>
        <v>Late</v>
      </c>
    </row>
    <row r="4830" spans="1:21" x14ac:dyDescent="0.3">
      <c r="A4830" t="str">
        <f t="shared" si="150"/>
        <v>SO-004929</v>
      </c>
      <c r="B4830" t="s">
        <v>3</v>
      </c>
      <c r="C4830" t="s">
        <v>12</v>
      </c>
      <c r="D4830" s="1">
        <v>43700</v>
      </c>
      <c r="E4830" s="1">
        <v>43827</v>
      </c>
      <c r="F4830" s="1">
        <v>43854</v>
      </c>
      <c r="G4830" s="1">
        <v>43857</v>
      </c>
      <c r="H4830" t="s">
        <v>54</v>
      </c>
      <c r="I4830">
        <v>8</v>
      </c>
      <c r="J4830">
        <v>30</v>
      </c>
      <c r="K4830">
        <v>234</v>
      </c>
      <c r="L4830">
        <v>30</v>
      </c>
      <c r="M4830">
        <v>8</v>
      </c>
      <c r="N4830">
        <v>0.1</v>
      </c>
      <c r="O4830">
        <v>2138.64</v>
      </c>
      <c r="P4830">
        <v>2673.3</v>
      </c>
      <c r="Q4830">
        <f>Table1[[#This Row],[OrderQuantity]]*Table1[[#This Row],[UnitPrice]]</f>
        <v>21386.400000000001</v>
      </c>
      <c r="R4830">
        <f>Table1[[#This Row],[OrderQuantity]]*Table1[[#This Row],[UnitCost]]</f>
        <v>17109.12</v>
      </c>
      <c r="S4830">
        <f>Table1[[#This Row],[OrderQuantity]]*Table1[[#This Row],[UnitPrice]]*(1-Table1[[#This Row],[DiscountApplied]]) - (Table1[[#This Row],[OrderQuantity]]*Table1[[#This Row],[UnitCost]])</f>
        <v>2138.6400000000031</v>
      </c>
      <c r="T4830">
        <f>DATEDIF(Table1[[#This Row],[ShipDate]],Table1[[#This Row],[DeliveryDate]],"d")</f>
        <v>3</v>
      </c>
      <c r="U4830" t="str">
        <f t="shared" si="151"/>
        <v>On Time</v>
      </c>
    </row>
    <row r="4831" spans="1:21" x14ac:dyDescent="0.3">
      <c r="A4831" t="str">
        <f t="shared" si="150"/>
        <v>SO-004930</v>
      </c>
      <c r="B4831" t="s">
        <v>5</v>
      </c>
      <c r="C4831" t="s">
        <v>11</v>
      </c>
      <c r="D4831" s="1">
        <v>43700</v>
      </c>
      <c r="E4831" s="1">
        <v>43827</v>
      </c>
      <c r="F4831" s="1">
        <v>43848</v>
      </c>
      <c r="G4831" s="1">
        <v>43854</v>
      </c>
      <c r="H4831" t="s">
        <v>54</v>
      </c>
      <c r="I4831">
        <v>25</v>
      </c>
      <c r="J4831">
        <v>8</v>
      </c>
      <c r="K4831">
        <v>275</v>
      </c>
      <c r="L4831">
        <v>15</v>
      </c>
      <c r="M4831">
        <v>7</v>
      </c>
      <c r="N4831">
        <v>0.05</v>
      </c>
      <c r="O4831">
        <v>894.85</v>
      </c>
      <c r="P4831">
        <v>1065.3</v>
      </c>
      <c r="Q4831">
        <f>Table1[[#This Row],[OrderQuantity]]*Table1[[#This Row],[UnitPrice]]</f>
        <v>7457.0999999999995</v>
      </c>
      <c r="R4831">
        <f>Table1[[#This Row],[OrderQuantity]]*Table1[[#This Row],[UnitCost]]</f>
        <v>6263.95</v>
      </c>
      <c r="S4831">
        <f>Table1[[#This Row],[OrderQuantity]]*Table1[[#This Row],[UnitPrice]]*(1-Table1[[#This Row],[DiscountApplied]]) - (Table1[[#This Row],[OrderQuantity]]*Table1[[#This Row],[UnitCost]])</f>
        <v>820.29499999999916</v>
      </c>
      <c r="T4831">
        <f>DATEDIF(Table1[[#This Row],[ShipDate]],Table1[[#This Row],[DeliveryDate]],"d")</f>
        <v>6</v>
      </c>
      <c r="U4831" t="str">
        <f t="shared" si="151"/>
        <v>On Time</v>
      </c>
    </row>
    <row r="4832" spans="1:21" x14ac:dyDescent="0.3">
      <c r="A4832" t="str">
        <f t="shared" si="150"/>
        <v>SO-004931</v>
      </c>
      <c r="B4832" t="s">
        <v>4</v>
      </c>
      <c r="C4832" t="s">
        <v>12</v>
      </c>
      <c r="D4832" s="1">
        <v>43700</v>
      </c>
      <c r="E4832" s="1">
        <v>43827</v>
      </c>
      <c r="F4832" s="1">
        <v>43841</v>
      </c>
      <c r="G4832" s="1">
        <v>43842</v>
      </c>
      <c r="H4832" t="s">
        <v>54</v>
      </c>
      <c r="I4832">
        <v>17</v>
      </c>
      <c r="J4832">
        <v>37</v>
      </c>
      <c r="K4832">
        <v>240</v>
      </c>
      <c r="L4832">
        <v>4</v>
      </c>
      <c r="M4832">
        <v>4</v>
      </c>
      <c r="N4832">
        <v>0.15</v>
      </c>
      <c r="O4832">
        <v>634.09</v>
      </c>
      <c r="P4832">
        <v>1132.3</v>
      </c>
      <c r="Q4832">
        <f>Table1[[#This Row],[OrderQuantity]]*Table1[[#This Row],[UnitPrice]]</f>
        <v>4529.2</v>
      </c>
      <c r="R4832">
        <f>Table1[[#This Row],[OrderQuantity]]*Table1[[#This Row],[UnitCost]]</f>
        <v>2536.36</v>
      </c>
      <c r="S4832">
        <f>Table1[[#This Row],[OrderQuantity]]*Table1[[#This Row],[UnitPrice]]*(1-Table1[[#This Row],[DiscountApplied]]) - (Table1[[#This Row],[OrderQuantity]]*Table1[[#This Row],[UnitCost]])</f>
        <v>1313.4599999999996</v>
      </c>
      <c r="T4832">
        <f>DATEDIF(Table1[[#This Row],[ShipDate]],Table1[[#This Row],[DeliveryDate]],"d")</f>
        <v>1</v>
      </c>
      <c r="U4832" t="str">
        <f t="shared" si="151"/>
        <v>On Time</v>
      </c>
    </row>
    <row r="4833" spans="1:21" x14ac:dyDescent="0.3">
      <c r="A4833" t="str">
        <f t="shared" si="150"/>
        <v>SO-004932</v>
      </c>
      <c r="B4833" t="s">
        <v>2</v>
      </c>
      <c r="C4833" t="s">
        <v>12</v>
      </c>
      <c r="D4833" s="1">
        <v>43700</v>
      </c>
      <c r="E4833" s="1">
        <v>43827</v>
      </c>
      <c r="F4833" s="1">
        <v>43846</v>
      </c>
      <c r="G4833" s="1">
        <v>43851</v>
      </c>
      <c r="H4833" t="s">
        <v>54</v>
      </c>
      <c r="I4833">
        <v>25</v>
      </c>
      <c r="J4833">
        <v>13</v>
      </c>
      <c r="K4833">
        <v>245</v>
      </c>
      <c r="L4833">
        <v>47</v>
      </c>
      <c r="M4833">
        <v>2</v>
      </c>
      <c r="N4833">
        <v>0.05</v>
      </c>
      <c r="O4833">
        <v>4266.5600000000004</v>
      </c>
      <c r="P4833">
        <v>5333.2</v>
      </c>
      <c r="Q4833">
        <f>Table1[[#This Row],[OrderQuantity]]*Table1[[#This Row],[UnitPrice]]</f>
        <v>10666.4</v>
      </c>
      <c r="R4833">
        <f>Table1[[#This Row],[OrderQuantity]]*Table1[[#This Row],[UnitCost]]</f>
        <v>8533.1200000000008</v>
      </c>
      <c r="S4833">
        <f>Table1[[#This Row],[OrderQuantity]]*Table1[[#This Row],[UnitPrice]]*(1-Table1[[#This Row],[DiscountApplied]]) - (Table1[[#This Row],[OrderQuantity]]*Table1[[#This Row],[UnitCost]])</f>
        <v>1599.9599999999991</v>
      </c>
      <c r="T4833">
        <f>DATEDIF(Table1[[#This Row],[ShipDate]],Table1[[#This Row],[DeliveryDate]],"d")</f>
        <v>5</v>
      </c>
      <c r="U4833" t="str">
        <f t="shared" si="151"/>
        <v>On Time</v>
      </c>
    </row>
    <row r="4834" spans="1:21" x14ac:dyDescent="0.3">
      <c r="A4834" t="str">
        <f t="shared" si="150"/>
        <v>SO-004933</v>
      </c>
      <c r="B4834" t="s">
        <v>3</v>
      </c>
      <c r="C4834" t="s">
        <v>13</v>
      </c>
      <c r="D4834" s="1">
        <v>43700</v>
      </c>
      <c r="E4834" s="1">
        <v>43827</v>
      </c>
      <c r="F4834" s="1">
        <v>43833</v>
      </c>
      <c r="G4834" s="1">
        <v>43839</v>
      </c>
      <c r="H4834" t="s">
        <v>54</v>
      </c>
      <c r="I4834">
        <v>9</v>
      </c>
      <c r="J4834">
        <v>10</v>
      </c>
      <c r="K4834">
        <v>50</v>
      </c>
      <c r="L4834">
        <v>23</v>
      </c>
      <c r="M4834">
        <v>1</v>
      </c>
      <c r="N4834">
        <v>0.08</v>
      </c>
      <c r="O4834">
        <v>420.22</v>
      </c>
      <c r="P4834">
        <v>857.6</v>
      </c>
      <c r="Q4834">
        <f>Table1[[#This Row],[OrderQuantity]]*Table1[[#This Row],[UnitPrice]]</f>
        <v>857.6</v>
      </c>
      <c r="R4834">
        <f>Table1[[#This Row],[OrderQuantity]]*Table1[[#This Row],[UnitCost]]</f>
        <v>420.22</v>
      </c>
      <c r="S4834">
        <f>Table1[[#This Row],[OrderQuantity]]*Table1[[#This Row],[UnitPrice]]*(1-Table1[[#This Row],[DiscountApplied]]) - (Table1[[#This Row],[OrderQuantity]]*Table1[[#This Row],[UnitCost]])</f>
        <v>368.77200000000005</v>
      </c>
      <c r="T4834">
        <f>DATEDIF(Table1[[#This Row],[ShipDate]],Table1[[#This Row],[DeliveryDate]],"d")</f>
        <v>6</v>
      </c>
      <c r="U4834" t="str">
        <f t="shared" si="151"/>
        <v>On Time</v>
      </c>
    </row>
    <row r="4835" spans="1:21" x14ac:dyDescent="0.3">
      <c r="A4835" t="str">
        <f t="shared" si="150"/>
        <v>SO-004934</v>
      </c>
      <c r="B4835" t="s">
        <v>2</v>
      </c>
      <c r="C4835" t="s">
        <v>13</v>
      </c>
      <c r="D4835" s="1">
        <v>43700</v>
      </c>
      <c r="E4835" s="1">
        <v>43827</v>
      </c>
      <c r="F4835" s="1">
        <v>43849</v>
      </c>
      <c r="G4835" s="1">
        <v>43852</v>
      </c>
      <c r="H4835" t="s">
        <v>54</v>
      </c>
      <c r="I4835">
        <v>23</v>
      </c>
      <c r="J4835">
        <v>14</v>
      </c>
      <c r="K4835">
        <v>47</v>
      </c>
      <c r="L4835">
        <v>26</v>
      </c>
      <c r="M4835">
        <v>8</v>
      </c>
      <c r="N4835">
        <v>0.08</v>
      </c>
      <c r="O4835">
        <v>128.91</v>
      </c>
      <c r="P4835">
        <v>174.2</v>
      </c>
      <c r="Q4835">
        <f>Table1[[#This Row],[OrderQuantity]]*Table1[[#This Row],[UnitPrice]]</f>
        <v>1393.6</v>
      </c>
      <c r="R4835">
        <f>Table1[[#This Row],[OrderQuantity]]*Table1[[#This Row],[UnitCost]]</f>
        <v>1031.28</v>
      </c>
      <c r="S4835">
        <f>Table1[[#This Row],[OrderQuantity]]*Table1[[#This Row],[UnitPrice]]*(1-Table1[[#This Row],[DiscountApplied]]) - (Table1[[#This Row],[OrderQuantity]]*Table1[[#This Row],[UnitCost]])</f>
        <v>250.83200000000011</v>
      </c>
      <c r="T4835">
        <f>DATEDIF(Table1[[#This Row],[ShipDate]],Table1[[#This Row],[DeliveryDate]],"d")</f>
        <v>3</v>
      </c>
      <c r="U4835" t="str">
        <f t="shared" si="151"/>
        <v>On Time</v>
      </c>
    </row>
    <row r="4836" spans="1:21" x14ac:dyDescent="0.3">
      <c r="A4836" t="str">
        <f t="shared" si="150"/>
        <v>SO-004935</v>
      </c>
      <c r="B4836" t="s">
        <v>4</v>
      </c>
      <c r="C4836" t="s">
        <v>13</v>
      </c>
      <c r="D4836" s="1">
        <v>43700</v>
      </c>
      <c r="E4836" s="1">
        <v>43827</v>
      </c>
      <c r="F4836" s="1">
        <v>43842</v>
      </c>
      <c r="G4836" s="1">
        <v>43849</v>
      </c>
      <c r="H4836" t="s">
        <v>54</v>
      </c>
      <c r="I4836">
        <v>19</v>
      </c>
      <c r="J4836">
        <v>48</v>
      </c>
      <c r="K4836">
        <v>58</v>
      </c>
      <c r="L4836">
        <v>13</v>
      </c>
      <c r="M4836">
        <v>8</v>
      </c>
      <c r="N4836">
        <v>0.05</v>
      </c>
      <c r="O4836">
        <v>4367.7299999999996</v>
      </c>
      <c r="P4836">
        <v>5326.5</v>
      </c>
      <c r="Q4836">
        <f>Table1[[#This Row],[OrderQuantity]]*Table1[[#This Row],[UnitPrice]]</f>
        <v>42612</v>
      </c>
      <c r="R4836">
        <f>Table1[[#This Row],[OrderQuantity]]*Table1[[#This Row],[UnitCost]]</f>
        <v>34941.839999999997</v>
      </c>
      <c r="S4836">
        <f>Table1[[#This Row],[OrderQuantity]]*Table1[[#This Row],[UnitPrice]]*(1-Table1[[#This Row],[DiscountApplied]]) - (Table1[[#This Row],[OrderQuantity]]*Table1[[#This Row],[UnitCost]])</f>
        <v>5539.5600000000049</v>
      </c>
      <c r="T4836">
        <f>DATEDIF(Table1[[#This Row],[ShipDate]],Table1[[#This Row],[DeliveryDate]],"d")</f>
        <v>7</v>
      </c>
      <c r="U4836" t="str">
        <f t="shared" si="151"/>
        <v>On Time</v>
      </c>
    </row>
    <row r="4837" spans="1:21" x14ac:dyDescent="0.3">
      <c r="A4837" t="str">
        <f t="shared" si="150"/>
        <v>SO-004936</v>
      </c>
      <c r="B4837" t="s">
        <v>3</v>
      </c>
      <c r="C4837" t="s">
        <v>10</v>
      </c>
      <c r="D4837" s="1">
        <v>43700</v>
      </c>
      <c r="E4837" s="1">
        <v>43827</v>
      </c>
      <c r="F4837" s="1">
        <v>43832</v>
      </c>
      <c r="G4837" s="1">
        <v>43841</v>
      </c>
      <c r="H4837" t="s">
        <v>54</v>
      </c>
      <c r="I4837">
        <v>9</v>
      </c>
      <c r="J4837">
        <v>49</v>
      </c>
      <c r="K4837">
        <v>179</v>
      </c>
      <c r="L4837">
        <v>46</v>
      </c>
      <c r="M4837">
        <v>7</v>
      </c>
      <c r="N4837">
        <v>0.2</v>
      </c>
      <c r="O4837">
        <v>139.29</v>
      </c>
      <c r="P4837">
        <v>180.9</v>
      </c>
      <c r="Q4837">
        <f>Table1[[#This Row],[OrderQuantity]]*Table1[[#This Row],[UnitPrice]]</f>
        <v>1266.3</v>
      </c>
      <c r="R4837">
        <f>Table1[[#This Row],[OrderQuantity]]*Table1[[#This Row],[UnitCost]]</f>
        <v>975.03</v>
      </c>
      <c r="S4837">
        <f>Table1[[#This Row],[OrderQuantity]]*Table1[[#This Row],[UnitPrice]]*(1-Table1[[#This Row],[DiscountApplied]]) - (Table1[[#This Row],[OrderQuantity]]*Table1[[#This Row],[UnitCost]])</f>
        <v>38.009999999999991</v>
      </c>
      <c r="T4837">
        <f>DATEDIF(Table1[[#This Row],[ShipDate]],Table1[[#This Row],[DeliveryDate]],"d")</f>
        <v>9</v>
      </c>
      <c r="U4837" t="str">
        <f t="shared" si="151"/>
        <v>Late</v>
      </c>
    </row>
    <row r="4838" spans="1:21" x14ac:dyDescent="0.3">
      <c r="A4838" t="str">
        <f t="shared" si="150"/>
        <v>SO-004937</v>
      </c>
      <c r="B4838" t="s">
        <v>3</v>
      </c>
      <c r="C4838" t="s">
        <v>8</v>
      </c>
      <c r="D4838" s="1">
        <v>43700</v>
      </c>
      <c r="E4838" s="1">
        <v>43828</v>
      </c>
      <c r="F4838" s="1">
        <v>43852</v>
      </c>
      <c r="G4838" s="1">
        <v>43860</v>
      </c>
      <c r="H4838" t="s">
        <v>54</v>
      </c>
      <c r="I4838">
        <v>8</v>
      </c>
      <c r="J4838">
        <v>49</v>
      </c>
      <c r="K4838">
        <v>341</v>
      </c>
      <c r="L4838">
        <v>8</v>
      </c>
      <c r="M4838">
        <v>7</v>
      </c>
      <c r="N4838">
        <v>0.05</v>
      </c>
      <c r="O4838">
        <v>1369.75</v>
      </c>
      <c r="P4838">
        <v>1802.3</v>
      </c>
      <c r="Q4838">
        <f>Table1[[#This Row],[OrderQuantity]]*Table1[[#This Row],[UnitPrice]]</f>
        <v>12616.1</v>
      </c>
      <c r="R4838">
        <f>Table1[[#This Row],[OrderQuantity]]*Table1[[#This Row],[UnitCost]]</f>
        <v>9588.25</v>
      </c>
      <c r="S4838">
        <f>Table1[[#This Row],[OrderQuantity]]*Table1[[#This Row],[UnitPrice]]*(1-Table1[[#This Row],[DiscountApplied]]) - (Table1[[#This Row],[OrderQuantity]]*Table1[[#This Row],[UnitCost]])</f>
        <v>2397.0450000000001</v>
      </c>
      <c r="T4838">
        <f>DATEDIF(Table1[[#This Row],[ShipDate]],Table1[[#This Row],[DeliveryDate]],"d")</f>
        <v>8</v>
      </c>
      <c r="U4838" t="str">
        <f t="shared" si="151"/>
        <v>Late</v>
      </c>
    </row>
    <row r="4839" spans="1:21" x14ac:dyDescent="0.3">
      <c r="A4839" t="str">
        <f t="shared" si="150"/>
        <v>SO-004938</v>
      </c>
      <c r="B4839" t="s">
        <v>3</v>
      </c>
      <c r="C4839" t="s">
        <v>10</v>
      </c>
      <c r="D4839" s="1">
        <v>43700</v>
      </c>
      <c r="E4839" s="1">
        <v>43828</v>
      </c>
      <c r="F4839" s="1">
        <v>43848</v>
      </c>
      <c r="G4839" s="1">
        <v>43853</v>
      </c>
      <c r="H4839" t="s">
        <v>54</v>
      </c>
      <c r="I4839">
        <v>11</v>
      </c>
      <c r="J4839">
        <v>10</v>
      </c>
      <c r="K4839">
        <v>92</v>
      </c>
      <c r="L4839">
        <v>45</v>
      </c>
      <c r="M4839">
        <v>2</v>
      </c>
      <c r="N4839">
        <v>0.05</v>
      </c>
      <c r="O4839">
        <v>1706.89</v>
      </c>
      <c r="P4839">
        <v>3879.3</v>
      </c>
      <c r="Q4839">
        <f>Table1[[#This Row],[OrderQuantity]]*Table1[[#This Row],[UnitPrice]]</f>
        <v>7758.6</v>
      </c>
      <c r="R4839">
        <f>Table1[[#This Row],[OrderQuantity]]*Table1[[#This Row],[UnitCost]]</f>
        <v>3413.78</v>
      </c>
      <c r="S4839">
        <f>Table1[[#This Row],[OrderQuantity]]*Table1[[#This Row],[UnitPrice]]*(1-Table1[[#This Row],[DiscountApplied]]) - (Table1[[#This Row],[OrderQuantity]]*Table1[[#This Row],[UnitCost]])</f>
        <v>3956.89</v>
      </c>
      <c r="T4839">
        <f>DATEDIF(Table1[[#This Row],[ShipDate]],Table1[[#This Row],[DeliveryDate]],"d")</f>
        <v>5</v>
      </c>
      <c r="U4839" t="str">
        <f t="shared" si="151"/>
        <v>On Time</v>
      </c>
    </row>
    <row r="4840" spans="1:21" x14ac:dyDescent="0.3">
      <c r="A4840" t="str">
        <f t="shared" si="150"/>
        <v>SO-004939</v>
      </c>
      <c r="B4840" t="s">
        <v>2</v>
      </c>
      <c r="C4840" t="s">
        <v>10</v>
      </c>
      <c r="D4840" s="1">
        <v>43700</v>
      </c>
      <c r="E4840" s="1">
        <v>43828</v>
      </c>
      <c r="F4840" s="1">
        <v>43852</v>
      </c>
      <c r="G4840" s="1">
        <v>43856</v>
      </c>
      <c r="H4840" t="s">
        <v>54</v>
      </c>
      <c r="I4840">
        <v>24</v>
      </c>
      <c r="J4840">
        <v>32</v>
      </c>
      <c r="K4840">
        <v>200</v>
      </c>
      <c r="L4840">
        <v>44</v>
      </c>
      <c r="M4840">
        <v>3</v>
      </c>
      <c r="N4840">
        <v>0.05</v>
      </c>
      <c r="O4840">
        <v>820.48</v>
      </c>
      <c r="P4840">
        <v>1051.9000000000001</v>
      </c>
      <c r="Q4840">
        <f>Table1[[#This Row],[OrderQuantity]]*Table1[[#This Row],[UnitPrice]]</f>
        <v>3155.7000000000003</v>
      </c>
      <c r="R4840">
        <f>Table1[[#This Row],[OrderQuantity]]*Table1[[#This Row],[UnitCost]]</f>
        <v>2461.44</v>
      </c>
      <c r="S4840">
        <f>Table1[[#This Row],[OrderQuantity]]*Table1[[#This Row],[UnitPrice]]*(1-Table1[[#This Row],[DiscountApplied]]) - (Table1[[#This Row],[OrderQuantity]]*Table1[[#This Row],[UnitCost]])</f>
        <v>536.47499999999991</v>
      </c>
      <c r="T4840">
        <f>DATEDIF(Table1[[#This Row],[ShipDate]],Table1[[#This Row],[DeliveryDate]],"d")</f>
        <v>4</v>
      </c>
      <c r="U4840" t="str">
        <f t="shared" si="151"/>
        <v>On Time</v>
      </c>
    </row>
    <row r="4841" spans="1:21" x14ac:dyDescent="0.3">
      <c r="A4841" t="str">
        <f t="shared" si="150"/>
        <v>SO-004940</v>
      </c>
      <c r="B4841" t="s">
        <v>4</v>
      </c>
      <c r="C4841" t="s">
        <v>10</v>
      </c>
      <c r="D4841" s="1">
        <v>43700</v>
      </c>
      <c r="E4841" s="1">
        <v>43828</v>
      </c>
      <c r="F4841" s="1">
        <v>43830</v>
      </c>
      <c r="G4841" s="1">
        <v>43836</v>
      </c>
      <c r="H4841" t="s">
        <v>54</v>
      </c>
      <c r="I4841">
        <v>14</v>
      </c>
      <c r="J4841">
        <v>4</v>
      </c>
      <c r="K4841">
        <v>116</v>
      </c>
      <c r="L4841">
        <v>30</v>
      </c>
      <c r="M4841">
        <v>1</v>
      </c>
      <c r="N4841">
        <v>0.05</v>
      </c>
      <c r="O4841">
        <v>2226.48</v>
      </c>
      <c r="P4841">
        <v>3906.1</v>
      </c>
      <c r="Q4841">
        <f>Table1[[#This Row],[OrderQuantity]]*Table1[[#This Row],[UnitPrice]]</f>
        <v>3906.1</v>
      </c>
      <c r="R4841">
        <f>Table1[[#This Row],[OrderQuantity]]*Table1[[#This Row],[UnitCost]]</f>
        <v>2226.48</v>
      </c>
      <c r="S4841">
        <f>Table1[[#This Row],[OrderQuantity]]*Table1[[#This Row],[UnitPrice]]*(1-Table1[[#This Row],[DiscountApplied]]) - (Table1[[#This Row],[OrderQuantity]]*Table1[[#This Row],[UnitCost]])</f>
        <v>1484.3149999999996</v>
      </c>
      <c r="T4841">
        <f>DATEDIF(Table1[[#This Row],[ShipDate]],Table1[[#This Row],[DeliveryDate]],"d")</f>
        <v>6</v>
      </c>
      <c r="U4841" t="str">
        <f t="shared" si="151"/>
        <v>On Time</v>
      </c>
    </row>
    <row r="4842" spans="1:21" x14ac:dyDescent="0.3">
      <c r="A4842" t="str">
        <f t="shared" si="150"/>
        <v>SO-004941</v>
      </c>
      <c r="B4842" t="s">
        <v>3</v>
      </c>
      <c r="C4842" t="s">
        <v>11</v>
      </c>
      <c r="D4842" s="1">
        <v>43700</v>
      </c>
      <c r="E4842" s="1">
        <v>43828</v>
      </c>
      <c r="F4842" s="1">
        <v>43842</v>
      </c>
      <c r="G4842" s="1">
        <v>43847</v>
      </c>
      <c r="H4842" t="s">
        <v>54</v>
      </c>
      <c r="I4842">
        <v>2</v>
      </c>
      <c r="J4842">
        <v>31</v>
      </c>
      <c r="K4842">
        <v>262</v>
      </c>
      <c r="L4842">
        <v>26</v>
      </c>
      <c r="M4842">
        <v>5</v>
      </c>
      <c r="N4842">
        <v>0.05</v>
      </c>
      <c r="O4842">
        <v>507.93</v>
      </c>
      <c r="P4842">
        <v>891.1</v>
      </c>
      <c r="Q4842">
        <f>Table1[[#This Row],[OrderQuantity]]*Table1[[#This Row],[UnitPrice]]</f>
        <v>4455.5</v>
      </c>
      <c r="R4842">
        <f>Table1[[#This Row],[OrderQuantity]]*Table1[[#This Row],[UnitCost]]</f>
        <v>2539.65</v>
      </c>
      <c r="S4842">
        <f>Table1[[#This Row],[OrderQuantity]]*Table1[[#This Row],[UnitPrice]]*(1-Table1[[#This Row],[DiscountApplied]]) - (Table1[[#This Row],[OrderQuantity]]*Table1[[#This Row],[UnitCost]])</f>
        <v>1693.0749999999994</v>
      </c>
      <c r="T4842">
        <f>DATEDIF(Table1[[#This Row],[ShipDate]],Table1[[#This Row],[DeliveryDate]],"d")</f>
        <v>5</v>
      </c>
      <c r="U4842" t="str">
        <f t="shared" si="151"/>
        <v>On Time</v>
      </c>
    </row>
    <row r="4843" spans="1:21" x14ac:dyDescent="0.3">
      <c r="A4843" t="str">
        <f t="shared" si="150"/>
        <v>SO-004942</v>
      </c>
      <c r="B4843" t="s">
        <v>3</v>
      </c>
      <c r="C4843" t="s">
        <v>10</v>
      </c>
      <c r="D4843" s="1">
        <v>43700</v>
      </c>
      <c r="E4843" s="1">
        <v>43828</v>
      </c>
      <c r="F4843" s="1">
        <v>43845</v>
      </c>
      <c r="G4843" s="1">
        <v>43851</v>
      </c>
      <c r="H4843" t="s">
        <v>54</v>
      </c>
      <c r="I4843">
        <v>12</v>
      </c>
      <c r="J4843">
        <v>40</v>
      </c>
      <c r="K4843">
        <v>124</v>
      </c>
      <c r="L4843">
        <v>1</v>
      </c>
      <c r="M4843">
        <v>2</v>
      </c>
      <c r="N4843">
        <v>0.08</v>
      </c>
      <c r="O4843">
        <v>170.25</v>
      </c>
      <c r="P4843">
        <v>221.1</v>
      </c>
      <c r="Q4843">
        <f>Table1[[#This Row],[OrderQuantity]]*Table1[[#This Row],[UnitPrice]]</f>
        <v>442.2</v>
      </c>
      <c r="R4843">
        <f>Table1[[#This Row],[OrderQuantity]]*Table1[[#This Row],[UnitCost]]</f>
        <v>340.5</v>
      </c>
      <c r="S4843">
        <f>Table1[[#This Row],[OrderQuantity]]*Table1[[#This Row],[UnitPrice]]*(1-Table1[[#This Row],[DiscountApplied]]) - (Table1[[#This Row],[OrderQuantity]]*Table1[[#This Row],[UnitCost]])</f>
        <v>66.324000000000012</v>
      </c>
      <c r="T4843">
        <f>DATEDIF(Table1[[#This Row],[ShipDate]],Table1[[#This Row],[DeliveryDate]],"d")</f>
        <v>6</v>
      </c>
      <c r="U4843" t="str">
        <f t="shared" si="151"/>
        <v>On Time</v>
      </c>
    </row>
    <row r="4844" spans="1:21" x14ac:dyDescent="0.3">
      <c r="A4844" t="str">
        <f t="shared" si="150"/>
        <v>SO-004943</v>
      </c>
      <c r="B4844" t="s">
        <v>5</v>
      </c>
      <c r="C4844" t="s">
        <v>9</v>
      </c>
      <c r="D4844" s="1">
        <v>43700</v>
      </c>
      <c r="E4844" s="1">
        <v>43828</v>
      </c>
      <c r="F4844" s="1">
        <v>43856</v>
      </c>
      <c r="G4844" s="1">
        <v>43858</v>
      </c>
      <c r="H4844" t="s">
        <v>54</v>
      </c>
      <c r="I4844">
        <v>28</v>
      </c>
      <c r="J4844">
        <v>25</v>
      </c>
      <c r="K4844">
        <v>78</v>
      </c>
      <c r="L4844">
        <v>21</v>
      </c>
      <c r="M4844">
        <v>3</v>
      </c>
      <c r="N4844">
        <v>0.15</v>
      </c>
      <c r="O4844">
        <v>2551.36</v>
      </c>
      <c r="P4844">
        <v>3986.5</v>
      </c>
      <c r="Q4844">
        <f>Table1[[#This Row],[OrderQuantity]]*Table1[[#This Row],[UnitPrice]]</f>
        <v>11959.5</v>
      </c>
      <c r="R4844">
        <f>Table1[[#This Row],[OrderQuantity]]*Table1[[#This Row],[UnitCost]]</f>
        <v>7654.08</v>
      </c>
      <c r="S4844">
        <f>Table1[[#This Row],[OrderQuantity]]*Table1[[#This Row],[UnitPrice]]*(1-Table1[[#This Row],[DiscountApplied]]) - (Table1[[#This Row],[OrderQuantity]]*Table1[[#This Row],[UnitCost]])</f>
        <v>2511.494999999999</v>
      </c>
      <c r="T4844">
        <f>DATEDIF(Table1[[#This Row],[ShipDate]],Table1[[#This Row],[DeliveryDate]],"d")</f>
        <v>2</v>
      </c>
      <c r="U4844" t="str">
        <f t="shared" si="151"/>
        <v>On Time</v>
      </c>
    </row>
    <row r="4845" spans="1:21" x14ac:dyDescent="0.3">
      <c r="A4845" t="str">
        <f t="shared" si="150"/>
        <v>SO-004944</v>
      </c>
      <c r="B4845" t="s">
        <v>2</v>
      </c>
      <c r="C4845" t="s">
        <v>11</v>
      </c>
      <c r="D4845" s="1">
        <v>43700</v>
      </c>
      <c r="E4845" s="1">
        <v>43828</v>
      </c>
      <c r="F4845" s="1">
        <v>43837</v>
      </c>
      <c r="G4845" s="1">
        <v>43839</v>
      </c>
      <c r="H4845" t="s">
        <v>54</v>
      </c>
      <c r="I4845">
        <v>21</v>
      </c>
      <c r="J4845">
        <v>30</v>
      </c>
      <c r="K4845">
        <v>288</v>
      </c>
      <c r="L4845">
        <v>20</v>
      </c>
      <c r="M4845">
        <v>1</v>
      </c>
      <c r="N4845">
        <v>0.2</v>
      </c>
      <c r="O4845">
        <v>153.83000000000001</v>
      </c>
      <c r="P4845">
        <v>187.6</v>
      </c>
      <c r="Q4845">
        <f>Table1[[#This Row],[OrderQuantity]]*Table1[[#This Row],[UnitPrice]]</f>
        <v>187.6</v>
      </c>
      <c r="R4845">
        <f>Table1[[#This Row],[OrderQuantity]]*Table1[[#This Row],[UnitCost]]</f>
        <v>153.83000000000001</v>
      </c>
      <c r="S4845">
        <f>Table1[[#This Row],[OrderQuantity]]*Table1[[#This Row],[UnitPrice]]*(1-Table1[[#This Row],[DiscountApplied]]) - (Table1[[#This Row],[OrderQuantity]]*Table1[[#This Row],[UnitCost]])</f>
        <v>-3.75</v>
      </c>
      <c r="T4845">
        <f>DATEDIF(Table1[[#This Row],[ShipDate]],Table1[[#This Row],[DeliveryDate]],"d")</f>
        <v>2</v>
      </c>
      <c r="U4845" t="str">
        <f t="shared" si="151"/>
        <v>On Time</v>
      </c>
    </row>
    <row r="4846" spans="1:21" x14ac:dyDescent="0.3">
      <c r="A4846" t="str">
        <f t="shared" si="150"/>
        <v>SO-004945</v>
      </c>
      <c r="B4846" t="s">
        <v>3</v>
      </c>
      <c r="C4846" t="s">
        <v>9</v>
      </c>
      <c r="D4846" s="1">
        <v>43700</v>
      </c>
      <c r="E4846" s="1">
        <v>43828</v>
      </c>
      <c r="F4846" s="1">
        <v>43833</v>
      </c>
      <c r="G4846" s="1">
        <v>43838</v>
      </c>
      <c r="H4846" t="s">
        <v>54</v>
      </c>
      <c r="I4846">
        <v>11</v>
      </c>
      <c r="J4846">
        <v>47</v>
      </c>
      <c r="K4846">
        <v>60</v>
      </c>
      <c r="L4846">
        <v>27</v>
      </c>
      <c r="M4846">
        <v>5</v>
      </c>
      <c r="N4846">
        <v>0.1</v>
      </c>
      <c r="O4846">
        <v>102.91</v>
      </c>
      <c r="P4846">
        <v>214.4</v>
      </c>
      <c r="Q4846">
        <f>Table1[[#This Row],[OrderQuantity]]*Table1[[#This Row],[UnitPrice]]</f>
        <v>1072</v>
      </c>
      <c r="R4846">
        <f>Table1[[#This Row],[OrderQuantity]]*Table1[[#This Row],[UnitCost]]</f>
        <v>514.54999999999995</v>
      </c>
      <c r="S4846">
        <f>Table1[[#This Row],[OrderQuantity]]*Table1[[#This Row],[UnitPrice]]*(1-Table1[[#This Row],[DiscountApplied]]) - (Table1[[#This Row],[OrderQuantity]]*Table1[[#This Row],[UnitCost]])</f>
        <v>450.25000000000011</v>
      </c>
      <c r="T4846">
        <f>DATEDIF(Table1[[#This Row],[ShipDate]],Table1[[#This Row],[DeliveryDate]],"d")</f>
        <v>5</v>
      </c>
      <c r="U4846" t="str">
        <f t="shared" si="151"/>
        <v>On Time</v>
      </c>
    </row>
    <row r="4847" spans="1:21" x14ac:dyDescent="0.3">
      <c r="A4847" t="str">
        <f t="shared" si="150"/>
        <v>SO-004946</v>
      </c>
      <c r="B4847" t="s">
        <v>3</v>
      </c>
      <c r="C4847" t="s">
        <v>12</v>
      </c>
      <c r="D4847" s="1">
        <v>43700</v>
      </c>
      <c r="E4847" s="1">
        <v>43828</v>
      </c>
      <c r="F4847" s="1">
        <v>43855</v>
      </c>
      <c r="G4847" s="1">
        <v>43859</v>
      </c>
      <c r="H4847" t="s">
        <v>54</v>
      </c>
      <c r="I4847">
        <v>7</v>
      </c>
      <c r="J4847">
        <v>18</v>
      </c>
      <c r="K4847">
        <v>250</v>
      </c>
      <c r="L4847">
        <v>45</v>
      </c>
      <c r="M4847">
        <v>2</v>
      </c>
      <c r="N4847">
        <v>0.1</v>
      </c>
      <c r="O4847">
        <v>909.32</v>
      </c>
      <c r="P4847">
        <v>1748.7</v>
      </c>
      <c r="Q4847">
        <f>Table1[[#This Row],[OrderQuantity]]*Table1[[#This Row],[UnitPrice]]</f>
        <v>3497.4</v>
      </c>
      <c r="R4847">
        <f>Table1[[#This Row],[OrderQuantity]]*Table1[[#This Row],[UnitCost]]</f>
        <v>1818.64</v>
      </c>
      <c r="S4847">
        <f>Table1[[#This Row],[OrderQuantity]]*Table1[[#This Row],[UnitPrice]]*(1-Table1[[#This Row],[DiscountApplied]]) - (Table1[[#This Row],[OrderQuantity]]*Table1[[#This Row],[UnitCost]])</f>
        <v>1329.0200000000002</v>
      </c>
      <c r="T4847">
        <f>DATEDIF(Table1[[#This Row],[ShipDate]],Table1[[#This Row],[DeliveryDate]],"d")</f>
        <v>4</v>
      </c>
      <c r="U4847" t="str">
        <f t="shared" si="151"/>
        <v>On Time</v>
      </c>
    </row>
    <row r="4848" spans="1:21" x14ac:dyDescent="0.3">
      <c r="A4848" t="str">
        <f t="shared" si="150"/>
        <v>SO-004947</v>
      </c>
      <c r="B4848" t="s">
        <v>3</v>
      </c>
      <c r="C4848" t="s">
        <v>10</v>
      </c>
      <c r="D4848" s="1">
        <v>43700</v>
      </c>
      <c r="E4848" s="1">
        <v>43828</v>
      </c>
      <c r="F4848" s="1">
        <v>43848</v>
      </c>
      <c r="G4848" s="1">
        <v>43855</v>
      </c>
      <c r="H4848" t="s">
        <v>54</v>
      </c>
      <c r="I4848">
        <v>8</v>
      </c>
      <c r="J4848">
        <v>21</v>
      </c>
      <c r="K4848">
        <v>128</v>
      </c>
      <c r="L4848">
        <v>41</v>
      </c>
      <c r="M4848">
        <v>6</v>
      </c>
      <c r="N4848">
        <v>0.08</v>
      </c>
      <c r="O4848">
        <v>1477.35</v>
      </c>
      <c r="P4848">
        <v>1969.8</v>
      </c>
      <c r="Q4848">
        <f>Table1[[#This Row],[OrderQuantity]]*Table1[[#This Row],[UnitPrice]]</f>
        <v>11818.8</v>
      </c>
      <c r="R4848">
        <f>Table1[[#This Row],[OrderQuantity]]*Table1[[#This Row],[UnitCost]]</f>
        <v>8864.0999999999985</v>
      </c>
      <c r="S4848">
        <f>Table1[[#This Row],[OrderQuantity]]*Table1[[#This Row],[UnitPrice]]*(1-Table1[[#This Row],[DiscountApplied]]) - (Table1[[#This Row],[OrderQuantity]]*Table1[[#This Row],[UnitCost]])</f>
        <v>2009.1960000000017</v>
      </c>
      <c r="T4848">
        <f>DATEDIF(Table1[[#This Row],[ShipDate]],Table1[[#This Row],[DeliveryDate]],"d")</f>
        <v>7</v>
      </c>
      <c r="U4848" t="str">
        <f t="shared" si="151"/>
        <v>On Time</v>
      </c>
    </row>
    <row r="4849" spans="1:21" x14ac:dyDescent="0.3">
      <c r="A4849" t="str">
        <f t="shared" si="150"/>
        <v>SO-004948</v>
      </c>
      <c r="B4849" t="s">
        <v>4</v>
      </c>
      <c r="C4849" t="s">
        <v>13</v>
      </c>
      <c r="D4849" s="1">
        <v>43700</v>
      </c>
      <c r="E4849" s="1">
        <v>43829</v>
      </c>
      <c r="F4849" s="1">
        <v>43836</v>
      </c>
      <c r="G4849" s="1">
        <v>43845</v>
      </c>
      <c r="H4849" t="s">
        <v>54</v>
      </c>
      <c r="I4849">
        <v>18</v>
      </c>
      <c r="J4849">
        <v>13</v>
      </c>
      <c r="K4849">
        <v>46</v>
      </c>
      <c r="L4849">
        <v>28</v>
      </c>
      <c r="M4849">
        <v>3</v>
      </c>
      <c r="N4849">
        <v>0.3</v>
      </c>
      <c r="O4849">
        <v>2648.51</v>
      </c>
      <c r="P4849">
        <v>3953</v>
      </c>
      <c r="Q4849">
        <f>Table1[[#This Row],[OrderQuantity]]*Table1[[#This Row],[UnitPrice]]</f>
        <v>11859</v>
      </c>
      <c r="R4849">
        <f>Table1[[#This Row],[OrderQuantity]]*Table1[[#This Row],[UnitCost]]</f>
        <v>7945.5300000000007</v>
      </c>
      <c r="S4849">
        <f>Table1[[#This Row],[OrderQuantity]]*Table1[[#This Row],[UnitPrice]]*(1-Table1[[#This Row],[DiscountApplied]]) - (Table1[[#This Row],[OrderQuantity]]*Table1[[#This Row],[UnitCost]])</f>
        <v>355.76999999999862</v>
      </c>
      <c r="T4849">
        <f>DATEDIF(Table1[[#This Row],[ShipDate]],Table1[[#This Row],[DeliveryDate]],"d")</f>
        <v>9</v>
      </c>
      <c r="U4849" t="str">
        <f t="shared" si="151"/>
        <v>Late</v>
      </c>
    </row>
    <row r="4850" spans="1:21" x14ac:dyDescent="0.3">
      <c r="A4850" t="str">
        <f t="shared" si="150"/>
        <v>SO-004949</v>
      </c>
      <c r="B4850" t="s">
        <v>4</v>
      </c>
      <c r="C4850" t="s">
        <v>13</v>
      </c>
      <c r="D4850" s="1">
        <v>43700</v>
      </c>
      <c r="E4850" s="1">
        <v>43829</v>
      </c>
      <c r="F4850" s="1">
        <v>43844</v>
      </c>
      <c r="G4850" s="1">
        <v>43850</v>
      </c>
      <c r="H4850" t="s">
        <v>54</v>
      </c>
      <c r="I4850">
        <v>16</v>
      </c>
      <c r="J4850">
        <v>45</v>
      </c>
      <c r="K4850">
        <v>49</v>
      </c>
      <c r="L4850">
        <v>42</v>
      </c>
      <c r="M4850">
        <v>1</v>
      </c>
      <c r="N4850">
        <v>0.05</v>
      </c>
      <c r="O4850">
        <v>1105.5</v>
      </c>
      <c r="P4850">
        <v>2512.5</v>
      </c>
      <c r="Q4850">
        <f>Table1[[#This Row],[OrderQuantity]]*Table1[[#This Row],[UnitPrice]]</f>
        <v>2512.5</v>
      </c>
      <c r="R4850">
        <f>Table1[[#This Row],[OrderQuantity]]*Table1[[#This Row],[UnitCost]]</f>
        <v>1105.5</v>
      </c>
      <c r="S4850">
        <f>Table1[[#This Row],[OrderQuantity]]*Table1[[#This Row],[UnitPrice]]*(1-Table1[[#This Row],[DiscountApplied]]) - (Table1[[#This Row],[OrderQuantity]]*Table1[[#This Row],[UnitCost]])</f>
        <v>1281.375</v>
      </c>
      <c r="T4850">
        <f>DATEDIF(Table1[[#This Row],[ShipDate]],Table1[[#This Row],[DeliveryDate]],"d")</f>
        <v>6</v>
      </c>
      <c r="U4850" t="str">
        <f t="shared" si="151"/>
        <v>On Time</v>
      </c>
    </row>
    <row r="4851" spans="1:21" x14ac:dyDescent="0.3">
      <c r="A4851" t="str">
        <f t="shared" si="150"/>
        <v>SO-004950</v>
      </c>
      <c r="B4851" t="s">
        <v>4</v>
      </c>
      <c r="C4851" t="s">
        <v>13</v>
      </c>
      <c r="D4851" s="1">
        <v>43700</v>
      </c>
      <c r="E4851" s="1">
        <v>43829</v>
      </c>
      <c r="F4851" s="1">
        <v>43833</v>
      </c>
      <c r="G4851" s="1">
        <v>43834</v>
      </c>
      <c r="H4851" t="s">
        <v>54</v>
      </c>
      <c r="I4851">
        <v>15</v>
      </c>
      <c r="J4851">
        <v>46</v>
      </c>
      <c r="K4851">
        <v>10</v>
      </c>
      <c r="L4851">
        <v>39</v>
      </c>
      <c r="M4851">
        <v>4</v>
      </c>
      <c r="N4851">
        <v>0.15</v>
      </c>
      <c r="O4851">
        <v>3098.82</v>
      </c>
      <c r="P4851">
        <v>3825.7</v>
      </c>
      <c r="Q4851">
        <f>Table1[[#This Row],[OrderQuantity]]*Table1[[#This Row],[UnitPrice]]</f>
        <v>15302.8</v>
      </c>
      <c r="R4851">
        <f>Table1[[#This Row],[OrderQuantity]]*Table1[[#This Row],[UnitCost]]</f>
        <v>12395.28</v>
      </c>
      <c r="S4851">
        <f>Table1[[#This Row],[OrderQuantity]]*Table1[[#This Row],[UnitPrice]]*(1-Table1[[#This Row],[DiscountApplied]]) - (Table1[[#This Row],[OrderQuantity]]*Table1[[#This Row],[UnitCost]])</f>
        <v>612.09999999999854</v>
      </c>
      <c r="T4851">
        <f>DATEDIF(Table1[[#This Row],[ShipDate]],Table1[[#This Row],[DeliveryDate]],"d")</f>
        <v>1</v>
      </c>
      <c r="U4851" t="str">
        <f t="shared" si="151"/>
        <v>On Time</v>
      </c>
    </row>
    <row r="4852" spans="1:21" x14ac:dyDescent="0.3">
      <c r="A4852" t="str">
        <f t="shared" si="150"/>
        <v>SO-004951</v>
      </c>
      <c r="B4852" t="s">
        <v>3</v>
      </c>
      <c r="C4852" t="s">
        <v>11</v>
      </c>
      <c r="D4852" s="1">
        <v>43700</v>
      </c>
      <c r="E4852" s="1">
        <v>43829</v>
      </c>
      <c r="F4852" s="1">
        <v>43854</v>
      </c>
      <c r="G4852" s="1">
        <v>43863</v>
      </c>
      <c r="H4852" t="s">
        <v>54</v>
      </c>
      <c r="I4852">
        <v>4</v>
      </c>
      <c r="J4852">
        <v>42</v>
      </c>
      <c r="K4852">
        <v>284</v>
      </c>
      <c r="L4852">
        <v>42</v>
      </c>
      <c r="M4852">
        <v>1</v>
      </c>
      <c r="N4852">
        <v>0.1</v>
      </c>
      <c r="O4852">
        <v>89.31</v>
      </c>
      <c r="P4852">
        <v>207.7</v>
      </c>
      <c r="Q4852">
        <f>Table1[[#This Row],[OrderQuantity]]*Table1[[#This Row],[UnitPrice]]</f>
        <v>207.7</v>
      </c>
      <c r="R4852">
        <f>Table1[[#This Row],[OrderQuantity]]*Table1[[#This Row],[UnitCost]]</f>
        <v>89.31</v>
      </c>
      <c r="S4852">
        <f>Table1[[#This Row],[OrderQuantity]]*Table1[[#This Row],[UnitPrice]]*(1-Table1[[#This Row],[DiscountApplied]]) - (Table1[[#This Row],[OrderQuantity]]*Table1[[#This Row],[UnitCost]])</f>
        <v>97.62</v>
      </c>
      <c r="T4852">
        <f>DATEDIF(Table1[[#This Row],[ShipDate]],Table1[[#This Row],[DeliveryDate]],"d")</f>
        <v>9</v>
      </c>
      <c r="U4852" t="str">
        <f t="shared" si="151"/>
        <v>Late</v>
      </c>
    </row>
    <row r="4853" spans="1:21" x14ac:dyDescent="0.3">
      <c r="A4853" t="str">
        <f t="shared" si="150"/>
        <v>SO-004952</v>
      </c>
      <c r="B4853" t="s">
        <v>3</v>
      </c>
      <c r="C4853" t="s">
        <v>12</v>
      </c>
      <c r="D4853" s="1">
        <v>43700</v>
      </c>
      <c r="E4853" s="1">
        <v>43829</v>
      </c>
      <c r="F4853" s="1">
        <v>43846</v>
      </c>
      <c r="G4853" s="1">
        <v>43847</v>
      </c>
      <c r="H4853" t="s">
        <v>54</v>
      </c>
      <c r="I4853">
        <v>2</v>
      </c>
      <c r="J4853">
        <v>4</v>
      </c>
      <c r="K4853">
        <v>257</v>
      </c>
      <c r="L4853">
        <v>37</v>
      </c>
      <c r="M4853">
        <v>6</v>
      </c>
      <c r="N4853">
        <v>0.15</v>
      </c>
      <c r="O4853">
        <v>1254.24</v>
      </c>
      <c r="P4853">
        <v>1929.6</v>
      </c>
      <c r="Q4853">
        <f>Table1[[#This Row],[OrderQuantity]]*Table1[[#This Row],[UnitPrice]]</f>
        <v>11577.599999999999</v>
      </c>
      <c r="R4853">
        <f>Table1[[#This Row],[OrderQuantity]]*Table1[[#This Row],[UnitCost]]</f>
        <v>7525.4400000000005</v>
      </c>
      <c r="S4853">
        <f>Table1[[#This Row],[OrderQuantity]]*Table1[[#This Row],[UnitPrice]]*(1-Table1[[#This Row],[DiscountApplied]]) - (Table1[[#This Row],[OrderQuantity]]*Table1[[#This Row],[UnitCost]])</f>
        <v>2315.5199999999986</v>
      </c>
      <c r="T4853">
        <f>DATEDIF(Table1[[#This Row],[ShipDate]],Table1[[#This Row],[DeliveryDate]],"d")</f>
        <v>1</v>
      </c>
      <c r="U4853" t="str">
        <f t="shared" si="151"/>
        <v>On Time</v>
      </c>
    </row>
    <row r="4854" spans="1:21" x14ac:dyDescent="0.3">
      <c r="A4854" t="str">
        <f t="shared" si="150"/>
        <v>SO-004953</v>
      </c>
      <c r="B4854" t="s">
        <v>4</v>
      </c>
      <c r="C4854" t="s">
        <v>13</v>
      </c>
      <c r="D4854" s="1">
        <v>43700</v>
      </c>
      <c r="E4854" s="1">
        <v>43829</v>
      </c>
      <c r="F4854" s="1">
        <v>43849</v>
      </c>
      <c r="G4854" s="1">
        <v>43851</v>
      </c>
      <c r="H4854" t="s">
        <v>54</v>
      </c>
      <c r="I4854">
        <v>14</v>
      </c>
      <c r="J4854">
        <v>27</v>
      </c>
      <c r="K4854">
        <v>42</v>
      </c>
      <c r="L4854">
        <v>38</v>
      </c>
      <c r="M4854">
        <v>7</v>
      </c>
      <c r="N4854">
        <v>0.1</v>
      </c>
      <c r="O4854">
        <v>458.28</v>
      </c>
      <c r="P4854">
        <v>1145.7</v>
      </c>
      <c r="Q4854">
        <f>Table1[[#This Row],[OrderQuantity]]*Table1[[#This Row],[UnitPrice]]</f>
        <v>8019.9000000000005</v>
      </c>
      <c r="R4854">
        <f>Table1[[#This Row],[OrderQuantity]]*Table1[[#This Row],[UnitCost]]</f>
        <v>3207.96</v>
      </c>
      <c r="S4854">
        <f>Table1[[#This Row],[OrderQuantity]]*Table1[[#This Row],[UnitPrice]]*(1-Table1[[#This Row],[DiscountApplied]]) - (Table1[[#This Row],[OrderQuantity]]*Table1[[#This Row],[UnitCost]])</f>
        <v>4009.9500000000007</v>
      </c>
      <c r="T4854">
        <f>DATEDIF(Table1[[#This Row],[ShipDate]],Table1[[#This Row],[DeliveryDate]],"d")</f>
        <v>2</v>
      </c>
      <c r="U4854" t="str">
        <f t="shared" si="151"/>
        <v>On Time</v>
      </c>
    </row>
    <row r="4855" spans="1:21" x14ac:dyDescent="0.3">
      <c r="A4855" t="str">
        <f t="shared" si="150"/>
        <v>SO-004954</v>
      </c>
      <c r="B4855" t="s">
        <v>3</v>
      </c>
      <c r="C4855" t="s">
        <v>9</v>
      </c>
      <c r="D4855" s="1">
        <v>43700</v>
      </c>
      <c r="E4855" s="1">
        <v>43829</v>
      </c>
      <c r="F4855" s="1">
        <v>43847</v>
      </c>
      <c r="G4855" s="1">
        <v>43856</v>
      </c>
      <c r="H4855" t="s">
        <v>54</v>
      </c>
      <c r="I4855">
        <v>6</v>
      </c>
      <c r="J4855">
        <v>3</v>
      </c>
      <c r="K4855">
        <v>83</v>
      </c>
      <c r="L4855">
        <v>41</v>
      </c>
      <c r="M4855">
        <v>5</v>
      </c>
      <c r="N4855">
        <v>0.1</v>
      </c>
      <c r="O4855">
        <v>1072.1300000000001</v>
      </c>
      <c r="P4855">
        <v>2552.6999999999998</v>
      </c>
      <c r="Q4855">
        <f>Table1[[#This Row],[OrderQuantity]]*Table1[[#This Row],[UnitPrice]]</f>
        <v>12763.5</v>
      </c>
      <c r="R4855">
        <f>Table1[[#This Row],[OrderQuantity]]*Table1[[#This Row],[UnitCost]]</f>
        <v>5360.6500000000005</v>
      </c>
      <c r="S4855">
        <f>Table1[[#This Row],[OrderQuantity]]*Table1[[#This Row],[UnitPrice]]*(1-Table1[[#This Row],[DiscountApplied]]) - (Table1[[#This Row],[OrderQuantity]]*Table1[[#This Row],[UnitCost]])</f>
        <v>6126.4999999999991</v>
      </c>
      <c r="T4855">
        <f>DATEDIF(Table1[[#This Row],[ShipDate]],Table1[[#This Row],[DeliveryDate]],"d")</f>
        <v>9</v>
      </c>
      <c r="U4855" t="str">
        <f t="shared" si="151"/>
        <v>Late</v>
      </c>
    </row>
    <row r="4856" spans="1:21" x14ac:dyDescent="0.3">
      <c r="A4856" t="str">
        <f t="shared" si="150"/>
        <v>SO-004955</v>
      </c>
      <c r="B4856" t="s">
        <v>3</v>
      </c>
      <c r="C4856" t="s">
        <v>13</v>
      </c>
      <c r="D4856" s="1">
        <v>43700</v>
      </c>
      <c r="E4856" s="1">
        <v>43829</v>
      </c>
      <c r="F4856" s="1">
        <v>43851</v>
      </c>
      <c r="G4856" s="1">
        <v>43854</v>
      </c>
      <c r="H4856" t="s">
        <v>54</v>
      </c>
      <c r="I4856">
        <v>6</v>
      </c>
      <c r="J4856">
        <v>23</v>
      </c>
      <c r="K4856">
        <v>3</v>
      </c>
      <c r="L4856">
        <v>31</v>
      </c>
      <c r="M4856">
        <v>6</v>
      </c>
      <c r="N4856">
        <v>0.08</v>
      </c>
      <c r="O4856">
        <v>2335.62</v>
      </c>
      <c r="P4856">
        <v>5561</v>
      </c>
      <c r="Q4856">
        <f>Table1[[#This Row],[OrderQuantity]]*Table1[[#This Row],[UnitPrice]]</f>
        <v>33366</v>
      </c>
      <c r="R4856">
        <f>Table1[[#This Row],[OrderQuantity]]*Table1[[#This Row],[UnitCost]]</f>
        <v>14013.72</v>
      </c>
      <c r="S4856">
        <f>Table1[[#This Row],[OrderQuantity]]*Table1[[#This Row],[UnitPrice]]*(1-Table1[[#This Row],[DiscountApplied]]) - (Table1[[#This Row],[OrderQuantity]]*Table1[[#This Row],[UnitCost]])</f>
        <v>16683</v>
      </c>
      <c r="T4856">
        <f>DATEDIF(Table1[[#This Row],[ShipDate]],Table1[[#This Row],[DeliveryDate]],"d")</f>
        <v>3</v>
      </c>
      <c r="U4856" t="str">
        <f t="shared" si="151"/>
        <v>On Time</v>
      </c>
    </row>
    <row r="4857" spans="1:21" x14ac:dyDescent="0.3">
      <c r="A4857" t="str">
        <f t="shared" si="150"/>
        <v>SO-004956</v>
      </c>
      <c r="B4857" t="s">
        <v>3</v>
      </c>
      <c r="C4857" t="s">
        <v>11</v>
      </c>
      <c r="D4857" s="1">
        <v>43700</v>
      </c>
      <c r="E4857" s="1">
        <v>43829</v>
      </c>
      <c r="F4857" s="1">
        <v>43842</v>
      </c>
      <c r="G4857" s="1">
        <v>43846</v>
      </c>
      <c r="H4857" t="s">
        <v>54</v>
      </c>
      <c r="I4857">
        <v>4</v>
      </c>
      <c r="J4857">
        <v>10</v>
      </c>
      <c r="K4857">
        <v>276</v>
      </c>
      <c r="L4857">
        <v>5</v>
      </c>
      <c r="M4857">
        <v>8</v>
      </c>
      <c r="N4857">
        <v>0.08</v>
      </c>
      <c r="O4857">
        <v>120.06</v>
      </c>
      <c r="P4857">
        <v>214.4</v>
      </c>
      <c r="Q4857">
        <f>Table1[[#This Row],[OrderQuantity]]*Table1[[#This Row],[UnitPrice]]</f>
        <v>1715.2</v>
      </c>
      <c r="R4857">
        <f>Table1[[#This Row],[OrderQuantity]]*Table1[[#This Row],[UnitCost]]</f>
        <v>960.48</v>
      </c>
      <c r="S4857">
        <f>Table1[[#This Row],[OrderQuantity]]*Table1[[#This Row],[UnitPrice]]*(1-Table1[[#This Row],[DiscountApplied]]) - (Table1[[#This Row],[OrderQuantity]]*Table1[[#This Row],[UnitCost]])</f>
        <v>617.50400000000013</v>
      </c>
      <c r="T4857">
        <f>DATEDIF(Table1[[#This Row],[ShipDate]],Table1[[#This Row],[DeliveryDate]],"d")</f>
        <v>4</v>
      </c>
      <c r="U4857" t="str">
        <f t="shared" si="151"/>
        <v>On Time</v>
      </c>
    </row>
    <row r="4858" spans="1:21" x14ac:dyDescent="0.3">
      <c r="A4858" t="str">
        <f t="shared" si="150"/>
        <v>SO-004957</v>
      </c>
      <c r="B4858" t="s">
        <v>5</v>
      </c>
      <c r="C4858" t="s">
        <v>8</v>
      </c>
      <c r="D4858" s="1">
        <v>43700</v>
      </c>
      <c r="E4858" s="1">
        <v>43829</v>
      </c>
      <c r="F4858" s="1">
        <v>43838</v>
      </c>
      <c r="G4858" s="1">
        <v>43843</v>
      </c>
      <c r="H4858" t="s">
        <v>54</v>
      </c>
      <c r="I4858">
        <v>26</v>
      </c>
      <c r="J4858">
        <v>19</v>
      </c>
      <c r="K4858">
        <v>342</v>
      </c>
      <c r="L4858">
        <v>17</v>
      </c>
      <c r="M4858">
        <v>1</v>
      </c>
      <c r="N4858">
        <v>0.08</v>
      </c>
      <c r="O4858">
        <v>1470.52</v>
      </c>
      <c r="P4858">
        <v>2371.8000000000002</v>
      </c>
      <c r="Q4858">
        <f>Table1[[#This Row],[OrderQuantity]]*Table1[[#This Row],[UnitPrice]]</f>
        <v>2371.8000000000002</v>
      </c>
      <c r="R4858">
        <f>Table1[[#This Row],[OrderQuantity]]*Table1[[#This Row],[UnitCost]]</f>
        <v>1470.52</v>
      </c>
      <c r="S4858">
        <f>Table1[[#This Row],[OrderQuantity]]*Table1[[#This Row],[UnitPrice]]*(1-Table1[[#This Row],[DiscountApplied]]) - (Table1[[#This Row],[OrderQuantity]]*Table1[[#This Row],[UnitCost]])</f>
        <v>711.53600000000006</v>
      </c>
      <c r="T4858">
        <f>DATEDIF(Table1[[#This Row],[ShipDate]],Table1[[#This Row],[DeliveryDate]],"d")</f>
        <v>5</v>
      </c>
      <c r="U4858" t="str">
        <f t="shared" si="151"/>
        <v>On Time</v>
      </c>
    </row>
    <row r="4859" spans="1:21" x14ac:dyDescent="0.3">
      <c r="A4859" t="str">
        <f t="shared" si="150"/>
        <v>SO-004958</v>
      </c>
      <c r="B4859" t="s">
        <v>4</v>
      </c>
      <c r="C4859" t="s">
        <v>13</v>
      </c>
      <c r="D4859" s="1">
        <v>43700</v>
      </c>
      <c r="E4859" s="1">
        <v>43830</v>
      </c>
      <c r="F4859" s="1">
        <v>43834</v>
      </c>
      <c r="G4859" s="1">
        <v>43841</v>
      </c>
      <c r="H4859" t="s">
        <v>54</v>
      </c>
      <c r="I4859">
        <v>14</v>
      </c>
      <c r="J4859">
        <v>2</v>
      </c>
      <c r="K4859">
        <v>41</v>
      </c>
      <c r="L4859">
        <v>2</v>
      </c>
      <c r="M4859">
        <v>2</v>
      </c>
      <c r="N4859">
        <v>0.08</v>
      </c>
      <c r="O4859">
        <v>498.48</v>
      </c>
      <c r="P4859">
        <v>1038.5</v>
      </c>
      <c r="Q4859">
        <f>Table1[[#This Row],[OrderQuantity]]*Table1[[#This Row],[UnitPrice]]</f>
        <v>2077</v>
      </c>
      <c r="R4859">
        <f>Table1[[#This Row],[OrderQuantity]]*Table1[[#This Row],[UnitCost]]</f>
        <v>996.96</v>
      </c>
      <c r="S4859">
        <f>Table1[[#This Row],[OrderQuantity]]*Table1[[#This Row],[UnitPrice]]*(1-Table1[[#This Row],[DiscountApplied]]) - (Table1[[#This Row],[OrderQuantity]]*Table1[[#This Row],[UnitCost]])</f>
        <v>913.88000000000011</v>
      </c>
      <c r="T4859">
        <f>DATEDIF(Table1[[#This Row],[ShipDate]],Table1[[#This Row],[DeliveryDate]],"d")</f>
        <v>7</v>
      </c>
      <c r="U4859" t="str">
        <f t="shared" si="151"/>
        <v>On Time</v>
      </c>
    </row>
    <row r="4860" spans="1:21" x14ac:dyDescent="0.3">
      <c r="A4860" t="str">
        <f t="shared" si="150"/>
        <v>SO-004959</v>
      </c>
      <c r="B4860" t="s">
        <v>2</v>
      </c>
      <c r="C4860" t="s">
        <v>12</v>
      </c>
      <c r="D4860" s="1">
        <v>43700</v>
      </c>
      <c r="E4860" s="1">
        <v>43830</v>
      </c>
      <c r="F4860" s="1">
        <v>43839</v>
      </c>
      <c r="G4860" s="1">
        <v>43844</v>
      </c>
      <c r="H4860" t="s">
        <v>54</v>
      </c>
      <c r="I4860">
        <v>24</v>
      </c>
      <c r="J4860">
        <v>12</v>
      </c>
      <c r="K4860">
        <v>224</v>
      </c>
      <c r="L4860">
        <v>5</v>
      </c>
      <c r="M4860">
        <v>8</v>
      </c>
      <c r="N4860">
        <v>0.08</v>
      </c>
      <c r="O4860">
        <v>566.54999999999995</v>
      </c>
      <c r="P4860">
        <v>1011.7</v>
      </c>
      <c r="Q4860">
        <f>Table1[[#This Row],[OrderQuantity]]*Table1[[#This Row],[UnitPrice]]</f>
        <v>8093.6</v>
      </c>
      <c r="R4860">
        <f>Table1[[#This Row],[OrderQuantity]]*Table1[[#This Row],[UnitCost]]</f>
        <v>4532.3999999999996</v>
      </c>
      <c r="S4860">
        <f>Table1[[#This Row],[OrderQuantity]]*Table1[[#This Row],[UnitPrice]]*(1-Table1[[#This Row],[DiscountApplied]]) - (Table1[[#This Row],[OrderQuantity]]*Table1[[#This Row],[UnitCost]])</f>
        <v>2913.7120000000014</v>
      </c>
      <c r="T4860">
        <f>DATEDIF(Table1[[#This Row],[ShipDate]],Table1[[#This Row],[DeliveryDate]],"d")</f>
        <v>5</v>
      </c>
      <c r="U4860" t="str">
        <f t="shared" si="151"/>
        <v>On Time</v>
      </c>
    </row>
    <row r="4861" spans="1:21" x14ac:dyDescent="0.3">
      <c r="A4861" t="str">
        <f t="shared" si="150"/>
        <v>SO-004960</v>
      </c>
      <c r="B4861" t="s">
        <v>4</v>
      </c>
      <c r="C4861" t="s">
        <v>10</v>
      </c>
      <c r="D4861" s="1">
        <v>43700</v>
      </c>
      <c r="E4861" s="1">
        <v>43830</v>
      </c>
      <c r="F4861" s="1">
        <v>43846</v>
      </c>
      <c r="G4861" s="1">
        <v>43850</v>
      </c>
      <c r="H4861" t="s">
        <v>54</v>
      </c>
      <c r="I4861">
        <v>19</v>
      </c>
      <c r="J4861">
        <v>7</v>
      </c>
      <c r="K4861">
        <v>158</v>
      </c>
      <c r="L4861">
        <v>12</v>
      </c>
      <c r="M4861">
        <v>7</v>
      </c>
      <c r="N4861">
        <v>0.08</v>
      </c>
      <c r="O4861">
        <v>2944.65</v>
      </c>
      <c r="P4861">
        <v>3926.2</v>
      </c>
      <c r="Q4861">
        <f>Table1[[#This Row],[OrderQuantity]]*Table1[[#This Row],[UnitPrice]]</f>
        <v>27483.399999999998</v>
      </c>
      <c r="R4861">
        <f>Table1[[#This Row],[OrderQuantity]]*Table1[[#This Row],[UnitCost]]</f>
        <v>20612.55</v>
      </c>
      <c r="S4861">
        <f>Table1[[#This Row],[OrderQuantity]]*Table1[[#This Row],[UnitPrice]]*(1-Table1[[#This Row],[DiscountApplied]]) - (Table1[[#This Row],[OrderQuantity]]*Table1[[#This Row],[UnitCost]])</f>
        <v>4672.1779999999999</v>
      </c>
      <c r="T4861">
        <f>DATEDIF(Table1[[#This Row],[ShipDate]],Table1[[#This Row],[DeliveryDate]],"d")</f>
        <v>4</v>
      </c>
      <c r="U4861" t="str">
        <f t="shared" si="151"/>
        <v>On Time</v>
      </c>
    </row>
    <row r="4862" spans="1:21" x14ac:dyDescent="0.3">
      <c r="A4862" t="str">
        <f t="shared" si="150"/>
        <v>SO-004961</v>
      </c>
      <c r="B4862" t="s">
        <v>5</v>
      </c>
      <c r="C4862" t="s">
        <v>12</v>
      </c>
      <c r="D4862" s="1">
        <v>43700</v>
      </c>
      <c r="E4862" s="1">
        <v>43830</v>
      </c>
      <c r="F4862" s="1">
        <v>43834</v>
      </c>
      <c r="G4862" s="1">
        <v>43840</v>
      </c>
      <c r="H4862" t="s">
        <v>54</v>
      </c>
      <c r="I4862">
        <v>27</v>
      </c>
      <c r="J4862">
        <v>2</v>
      </c>
      <c r="K4862">
        <v>256</v>
      </c>
      <c r="L4862">
        <v>33</v>
      </c>
      <c r="M4862">
        <v>2</v>
      </c>
      <c r="N4862">
        <v>0.1</v>
      </c>
      <c r="O4862">
        <v>4127.74</v>
      </c>
      <c r="P4862">
        <v>6070.2</v>
      </c>
      <c r="Q4862">
        <f>Table1[[#This Row],[OrderQuantity]]*Table1[[#This Row],[UnitPrice]]</f>
        <v>12140.4</v>
      </c>
      <c r="R4862">
        <f>Table1[[#This Row],[OrderQuantity]]*Table1[[#This Row],[UnitCost]]</f>
        <v>8255.48</v>
      </c>
      <c r="S4862">
        <f>Table1[[#This Row],[OrderQuantity]]*Table1[[#This Row],[UnitPrice]]*(1-Table1[[#This Row],[DiscountApplied]]) - (Table1[[#This Row],[OrderQuantity]]*Table1[[#This Row],[UnitCost]])</f>
        <v>2670.880000000001</v>
      </c>
      <c r="T4862">
        <f>DATEDIF(Table1[[#This Row],[ShipDate]],Table1[[#This Row],[DeliveryDate]],"d")</f>
        <v>6</v>
      </c>
      <c r="U4862" t="str">
        <f t="shared" si="151"/>
        <v>On Time</v>
      </c>
    </row>
    <row r="4863" spans="1:21" x14ac:dyDescent="0.3">
      <c r="A4863" t="str">
        <f t="shared" si="150"/>
        <v>SO-004962</v>
      </c>
      <c r="B4863" t="s">
        <v>4</v>
      </c>
      <c r="C4863" t="s">
        <v>12</v>
      </c>
      <c r="D4863" s="1">
        <v>43700</v>
      </c>
      <c r="E4863" s="1">
        <v>43830</v>
      </c>
      <c r="F4863" s="1">
        <v>43841</v>
      </c>
      <c r="G4863" s="1">
        <v>43849</v>
      </c>
      <c r="H4863" t="s">
        <v>54</v>
      </c>
      <c r="I4863">
        <v>18</v>
      </c>
      <c r="J4863">
        <v>44</v>
      </c>
      <c r="K4863">
        <v>238</v>
      </c>
      <c r="L4863">
        <v>39</v>
      </c>
      <c r="M4863">
        <v>5</v>
      </c>
      <c r="N4863">
        <v>0.08</v>
      </c>
      <c r="O4863">
        <v>5097.03</v>
      </c>
      <c r="P4863">
        <v>5996.5</v>
      </c>
      <c r="Q4863">
        <f>Table1[[#This Row],[OrderQuantity]]*Table1[[#This Row],[UnitPrice]]</f>
        <v>29982.5</v>
      </c>
      <c r="R4863">
        <f>Table1[[#This Row],[OrderQuantity]]*Table1[[#This Row],[UnitCost]]</f>
        <v>25485.149999999998</v>
      </c>
      <c r="S4863">
        <f>Table1[[#This Row],[OrderQuantity]]*Table1[[#This Row],[UnitPrice]]*(1-Table1[[#This Row],[DiscountApplied]]) - (Table1[[#This Row],[OrderQuantity]]*Table1[[#This Row],[UnitCost]])</f>
        <v>2098.7500000000036</v>
      </c>
      <c r="T4863">
        <f>DATEDIF(Table1[[#This Row],[ShipDate]],Table1[[#This Row],[DeliveryDate]],"d")</f>
        <v>8</v>
      </c>
      <c r="U4863" t="str">
        <f t="shared" si="151"/>
        <v>Late</v>
      </c>
    </row>
    <row r="4864" spans="1:21" x14ac:dyDescent="0.3">
      <c r="A4864" t="str">
        <f t="shared" si="150"/>
        <v>SO-004963</v>
      </c>
      <c r="B4864" t="s">
        <v>2</v>
      </c>
      <c r="C4864" t="s">
        <v>11</v>
      </c>
      <c r="D4864" s="1">
        <v>43700</v>
      </c>
      <c r="E4864" s="1">
        <v>43830</v>
      </c>
      <c r="F4864" s="1">
        <v>43832</v>
      </c>
      <c r="G4864" s="1">
        <v>43834</v>
      </c>
      <c r="H4864" t="s">
        <v>54</v>
      </c>
      <c r="I4864">
        <v>24</v>
      </c>
      <c r="J4864">
        <v>26</v>
      </c>
      <c r="K4864">
        <v>272</v>
      </c>
      <c r="L4864">
        <v>23</v>
      </c>
      <c r="M4864">
        <v>4</v>
      </c>
      <c r="N4864">
        <v>0.2</v>
      </c>
      <c r="O4864">
        <v>3246.02</v>
      </c>
      <c r="P4864">
        <v>5071.8999999999996</v>
      </c>
      <c r="Q4864">
        <f>Table1[[#This Row],[OrderQuantity]]*Table1[[#This Row],[UnitPrice]]</f>
        <v>20287.599999999999</v>
      </c>
      <c r="R4864">
        <f>Table1[[#This Row],[OrderQuantity]]*Table1[[#This Row],[UnitCost]]</f>
        <v>12984.08</v>
      </c>
      <c r="S4864">
        <f>Table1[[#This Row],[OrderQuantity]]*Table1[[#This Row],[UnitPrice]]*(1-Table1[[#This Row],[DiscountApplied]]) - (Table1[[#This Row],[OrderQuantity]]*Table1[[#This Row],[UnitCost]])</f>
        <v>3246</v>
      </c>
      <c r="T4864">
        <f>DATEDIF(Table1[[#This Row],[ShipDate]],Table1[[#This Row],[DeliveryDate]],"d")</f>
        <v>2</v>
      </c>
      <c r="U4864" t="str">
        <f t="shared" si="151"/>
        <v>On Time</v>
      </c>
    </row>
    <row r="4865" spans="1:21" x14ac:dyDescent="0.3">
      <c r="A4865" t="str">
        <f t="shared" si="150"/>
        <v>SO-004964</v>
      </c>
      <c r="B4865" t="s">
        <v>4</v>
      </c>
      <c r="C4865" t="s">
        <v>13</v>
      </c>
      <c r="D4865" s="1">
        <v>43700</v>
      </c>
      <c r="E4865" s="1">
        <v>43830</v>
      </c>
      <c r="F4865" s="1">
        <v>43837</v>
      </c>
      <c r="G4865" s="1">
        <v>43846</v>
      </c>
      <c r="H4865" t="s">
        <v>54</v>
      </c>
      <c r="I4865">
        <v>16</v>
      </c>
      <c r="J4865">
        <v>5</v>
      </c>
      <c r="K4865">
        <v>21</v>
      </c>
      <c r="L4865">
        <v>1</v>
      </c>
      <c r="M4865">
        <v>7</v>
      </c>
      <c r="N4865">
        <v>0.15</v>
      </c>
      <c r="O4865">
        <v>4129.88</v>
      </c>
      <c r="P4865">
        <v>6164</v>
      </c>
      <c r="Q4865">
        <f>Table1[[#This Row],[OrderQuantity]]*Table1[[#This Row],[UnitPrice]]</f>
        <v>43148</v>
      </c>
      <c r="R4865">
        <f>Table1[[#This Row],[OrderQuantity]]*Table1[[#This Row],[UnitCost]]</f>
        <v>28909.16</v>
      </c>
      <c r="S4865">
        <f>Table1[[#This Row],[OrderQuantity]]*Table1[[#This Row],[UnitPrice]]*(1-Table1[[#This Row],[DiscountApplied]]) - (Table1[[#This Row],[OrderQuantity]]*Table1[[#This Row],[UnitCost]])</f>
        <v>7766.6399999999958</v>
      </c>
      <c r="T4865">
        <f>DATEDIF(Table1[[#This Row],[ShipDate]],Table1[[#This Row],[DeliveryDate]],"d")</f>
        <v>9</v>
      </c>
      <c r="U4865" t="str">
        <f t="shared" si="151"/>
        <v>Late</v>
      </c>
    </row>
    <row r="4866" spans="1:21" x14ac:dyDescent="0.3">
      <c r="A4866" t="str">
        <f t="shared" ref="A4866:A4929" si="152">"SO-" &amp; TEXT(ROW(A4866)+99,"000000")</f>
        <v>SO-004965</v>
      </c>
      <c r="B4866" t="s">
        <v>2</v>
      </c>
      <c r="C4866" t="s">
        <v>13</v>
      </c>
      <c r="D4866" s="1">
        <v>43700</v>
      </c>
      <c r="E4866" s="1">
        <v>43830</v>
      </c>
      <c r="F4866" s="1">
        <v>43842</v>
      </c>
      <c r="G4866" s="1">
        <v>43849</v>
      </c>
      <c r="H4866" t="s">
        <v>54</v>
      </c>
      <c r="I4866">
        <v>25</v>
      </c>
      <c r="J4866">
        <v>48</v>
      </c>
      <c r="K4866">
        <v>8</v>
      </c>
      <c r="L4866">
        <v>38</v>
      </c>
      <c r="M4866">
        <v>5</v>
      </c>
      <c r="N4866">
        <v>0.1</v>
      </c>
      <c r="O4866">
        <v>1874.59</v>
      </c>
      <c r="P4866">
        <v>3825.7</v>
      </c>
      <c r="Q4866">
        <f>Table1[[#This Row],[OrderQuantity]]*Table1[[#This Row],[UnitPrice]]</f>
        <v>19128.5</v>
      </c>
      <c r="R4866">
        <f>Table1[[#This Row],[OrderQuantity]]*Table1[[#This Row],[UnitCost]]</f>
        <v>9372.9499999999989</v>
      </c>
      <c r="S4866">
        <f>Table1[[#This Row],[OrderQuantity]]*Table1[[#This Row],[UnitPrice]]*(1-Table1[[#This Row],[DiscountApplied]]) - (Table1[[#This Row],[OrderQuantity]]*Table1[[#This Row],[UnitCost]])</f>
        <v>7842.7000000000025</v>
      </c>
      <c r="T4866">
        <f>DATEDIF(Table1[[#This Row],[ShipDate]],Table1[[#This Row],[DeliveryDate]],"d")</f>
        <v>7</v>
      </c>
      <c r="U4866" t="str">
        <f t="shared" ref="U4866:U4929" si="153">IF(T4866&gt;7,"Late","On Time")</f>
        <v>On Time</v>
      </c>
    </row>
    <row r="4867" spans="1:21" x14ac:dyDescent="0.3">
      <c r="A4867" t="str">
        <f t="shared" si="152"/>
        <v>SO-004966</v>
      </c>
      <c r="B4867" t="s">
        <v>3</v>
      </c>
      <c r="C4867" t="s">
        <v>10</v>
      </c>
      <c r="D4867" s="1">
        <v>43700</v>
      </c>
      <c r="E4867" s="1">
        <v>43830</v>
      </c>
      <c r="F4867" s="1">
        <v>43841</v>
      </c>
      <c r="G4867" s="1">
        <v>43842</v>
      </c>
      <c r="H4867" t="s">
        <v>54</v>
      </c>
      <c r="I4867">
        <v>12</v>
      </c>
      <c r="J4867">
        <v>1</v>
      </c>
      <c r="K4867">
        <v>120</v>
      </c>
      <c r="L4867">
        <v>20</v>
      </c>
      <c r="M4867">
        <v>3</v>
      </c>
      <c r="N4867">
        <v>0.1</v>
      </c>
      <c r="O4867">
        <v>806.14</v>
      </c>
      <c r="P4867">
        <v>1715.2</v>
      </c>
      <c r="Q4867">
        <f>Table1[[#This Row],[OrderQuantity]]*Table1[[#This Row],[UnitPrice]]</f>
        <v>5145.6000000000004</v>
      </c>
      <c r="R4867">
        <f>Table1[[#This Row],[OrderQuantity]]*Table1[[#This Row],[UnitCost]]</f>
        <v>2418.42</v>
      </c>
      <c r="S4867">
        <f>Table1[[#This Row],[OrderQuantity]]*Table1[[#This Row],[UnitPrice]]*(1-Table1[[#This Row],[DiscountApplied]]) - (Table1[[#This Row],[OrderQuantity]]*Table1[[#This Row],[UnitCost]])</f>
        <v>2212.6200000000008</v>
      </c>
      <c r="T4867">
        <f>DATEDIF(Table1[[#This Row],[ShipDate]],Table1[[#This Row],[DeliveryDate]],"d")</f>
        <v>1</v>
      </c>
      <c r="U4867" t="str">
        <f t="shared" si="153"/>
        <v>On Time</v>
      </c>
    </row>
    <row r="4868" spans="1:21" x14ac:dyDescent="0.3">
      <c r="A4868" t="str">
        <f t="shared" si="152"/>
        <v>SO-004967</v>
      </c>
      <c r="B4868" t="s">
        <v>3</v>
      </c>
      <c r="C4868" t="s">
        <v>13</v>
      </c>
      <c r="D4868" s="1">
        <v>43700</v>
      </c>
      <c r="E4868" s="1">
        <v>43831</v>
      </c>
      <c r="F4868" s="1">
        <v>43845</v>
      </c>
      <c r="G4868" s="1">
        <v>43853</v>
      </c>
      <c r="H4868" t="s">
        <v>54</v>
      </c>
      <c r="I4868">
        <v>5</v>
      </c>
      <c r="J4868">
        <v>29</v>
      </c>
      <c r="K4868">
        <v>2</v>
      </c>
      <c r="L4868">
        <v>7</v>
      </c>
      <c r="M4868">
        <v>3</v>
      </c>
      <c r="N4868">
        <v>0.05</v>
      </c>
      <c r="O4868">
        <v>2230.56</v>
      </c>
      <c r="P4868">
        <v>3845.8</v>
      </c>
      <c r="Q4868">
        <f>Table1[[#This Row],[OrderQuantity]]*Table1[[#This Row],[UnitPrice]]</f>
        <v>11537.400000000001</v>
      </c>
      <c r="R4868">
        <f>Table1[[#This Row],[OrderQuantity]]*Table1[[#This Row],[UnitCost]]</f>
        <v>6691.68</v>
      </c>
      <c r="S4868">
        <f>Table1[[#This Row],[OrderQuantity]]*Table1[[#This Row],[UnitPrice]]*(1-Table1[[#This Row],[DiscountApplied]]) - (Table1[[#This Row],[OrderQuantity]]*Table1[[#This Row],[UnitCost]])</f>
        <v>4268.8500000000004</v>
      </c>
      <c r="T4868">
        <f>DATEDIF(Table1[[#This Row],[ShipDate]],Table1[[#This Row],[DeliveryDate]],"d")</f>
        <v>8</v>
      </c>
      <c r="U4868" t="str">
        <f t="shared" si="153"/>
        <v>Late</v>
      </c>
    </row>
    <row r="4869" spans="1:21" x14ac:dyDescent="0.3">
      <c r="A4869" t="str">
        <f t="shared" si="152"/>
        <v>SO-004968</v>
      </c>
      <c r="B4869" t="s">
        <v>5</v>
      </c>
      <c r="C4869" t="s">
        <v>12</v>
      </c>
      <c r="D4869" s="1">
        <v>43700</v>
      </c>
      <c r="E4869" s="1">
        <v>43831</v>
      </c>
      <c r="F4869" s="1">
        <v>43854</v>
      </c>
      <c r="G4869" s="1">
        <v>43860</v>
      </c>
      <c r="H4869" t="s">
        <v>54</v>
      </c>
      <c r="I4869">
        <v>26</v>
      </c>
      <c r="J4869">
        <v>31</v>
      </c>
      <c r="K4869">
        <v>231</v>
      </c>
      <c r="L4869">
        <v>46</v>
      </c>
      <c r="M4869">
        <v>2</v>
      </c>
      <c r="N4869">
        <v>0.1</v>
      </c>
      <c r="O4869">
        <v>431.48</v>
      </c>
      <c r="P4869">
        <v>1078.7</v>
      </c>
      <c r="Q4869">
        <f>Table1[[#This Row],[OrderQuantity]]*Table1[[#This Row],[UnitPrice]]</f>
        <v>2157.4</v>
      </c>
      <c r="R4869">
        <f>Table1[[#This Row],[OrderQuantity]]*Table1[[#This Row],[UnitCost]]</f>
        <v>862.96</v>
      </c>
      <c r="S4869">
        <f>Table1[[#This Row],[OrderQuantity]]*Table1[[#This Row],[UnitPrice]]*(1-Table1[[#This Row],[DiscountApplied]]) - (Table1[[#This Row],[OrderQuantity]]*Table1[[#This Row],[UnitCost]])</f>
        <v>1078.7</v>
      </c>
      <c r="T4869">
        <f>DATEDIF(Table1[[#This Row],[ShipDate]],Table1[[#This Row],[DeliveryDate]],"d")</f>
        <v>6</v>
      </c>
      <c r="U4869" t="str">
        <f t="shared" si="153"/>
        <v>On Time</v>
      </c>
    </row>
    <row r="4870" spans="1:21" x14ac:dyDescent="0.3">
      <c r="A4870" t="str">
        <f t="shared" si="152"/>
        <v>SO-004969</v>
      </c>
      <c r="B4870" t="s">
        <v>3</v>
      </c>
      <c r="C4870" t="s">
        <v>10</v>
      </c>
      <c r="D4870" s="1">
        <v>43700</v>
      </c>
      <c r="E4870" s="1">
        <v>43831</v>
      </c>
      <c r="F4870" s="1">
        <v>43836</v>
      </c>
      <c r="G4870" s="1">
        <v>43844</v>
      </c>
      <c r="H4870" t="s">
        <v>54</v>
      </c>
      <c r="I4870">
        <v>3</v>
      </c>
      <c r="J4870">
        <v>28</v>
      </c>
      <c r="K4870">
        <v>169</v>
      </c>
      <c r="L4870">
        <v>16</v>
      </c>
      <c r="M4870">
        <v>3</v>
      </c>
      <c r="N4870">
        <v>0.1</v>
      </c>
      <c r="O4870">
        <v>480.79</v>
      </c>
      <c r="P4870">
        <v>1045.2</v>
      </c>
      <c r="Q4870">
        <f>Table1[[#This Row],[OrderQuantity]]*Table1[[#This Row],[UnitPrice]]</f>
        <v>3135.6000000000004</v>
      </c>
      <c r="R4870">
        <f>Table1[[#This Row],[OrderQuantity]]*Table1[[#This Row],[UnitCost]]</f>
        <v>1442.3700000000001</v>
      </c>
      <c r="S4870">
        <f>Table1[[#This Row],[OrderQuantity]]*Table1[[#This Row],[UnitPrice]]*(1-Table1[[#This Row],[DiscountApplied]]) - (Table1[[#This Row],[OrderQuantity]]*Table1[[#This Row],[UnitCost]])</f>
        <v>1379.6700000000003</v>
      </c>
      <c r="T4870">
        <f>DATEDIF(Table1[[#This Row],[ShipDate]],Table1[[#This Row],[DeliveryDate]],"d")</f>
        <v>8</v>
      </c>
      <c r="U4870" t="str">
        <f t="shared" si="153"/>
        <v>Late</v>
      </c>
    </row>
    <row r="4871" spans="1:21" x14ac:dyDescent="0.3">
      <c r="A4871" t="str">
        <f t="shared" si="152"/>
        <v>SO-004970</v>
      </c>
      <c r="B4871" t="s">
        <v>3</v>
      </c>
      <c r="C4871" t="s">
        <v>11</v>
      </c>
      <c r="D4871" s="1">
        <v>43700</v>
      </c>
      <c r="E4871" s="1">
        <v>43831</v>
      </c>
      <c r="F4871" s="1">
        <v>43853</v>
      </c>
      <c r="G4871" s="1">
        <v>43858</v>
      </c>
      <c r="H4871" t="s">
        <v>54</v>
      </c>
      <c r="I4871">
        <v>4</v>
      </c>
      <c r="J4871">
        <v>3</v>
      </c>
      <c r="K4871">
        <v>290</v>
      </c>
      <c r="L4871">
        <v>44</v>
      </c>
      <c r="M4871">
        <v>1</v>
      </c>
      <c r="N4871">
        <v>0.05</v>
      </c>
      <c r="O4871">
        <v>123.28</v>
      </c>
      <c r="P4871">
        <v>268</v>
      </c>
      <c r="Q4871">
        <f>Table1[[#This Row],[OrderQuantity]]*Table1[[#This Row],[UnitPrice]]</f>
        <v>268</v>
      </c>
      <c r="R4871">
        <f>Table1[[#This Row],[OrderQuantity]]*Table1[[#This Row],[UnitCost]]</f>
        <v>123.28</v>
      </c>
      <c r="S4871">
        <f>Table1[[#This Row],[OrderQuantity]]*Table1[[#This Row],[UnitPrice]]*(1-Table1[[#This Row],[DiscountApplied]]) - (Table1[[#This Row],[OrderQuantity]]*Table1[[#This Row],[UnitCost]])</f>
        <v>131.32</v>
      </c>
      <c r="T4871">
        <f>DATEDIF(Table1[[#This Row],[ShipDate]],Table1[[#This Row],[DeliveryDate]],"d")</f>
        <v>5</v>
      </c>
      <c r="U4871" t="str">
        <f t="shared" si="153"/>
        <v>On Time</v>
      </c>
    </row>
    <row r="4872" spans="1:21" x14ac:dyDescent="0.3">
      <c r="A4872" t="str">
        <f t="shared" si="152"/>
        <v>SO-004971</v>
      </c>
      <c r="B4872" t="s">
        <v>3</v>
      </c>
      <c r="C4872" t="s">
        <v>10</v>
      </c>
      <c r="D4872" s="1">
        <v>43700</v>
      </c>
      <c r="E4872" s="1">
        <v>43832</v>
      </c>
      <c r="F4872" s="1">
        <v>43840</v>
      </c>
      <c r="G4872" s="1">
        <v>43847</v>
      </c>
      <c r="H4872" t="s">
        <v>54</v>
      </c>
      <c r="I4872">
        <v>5</v>
      </c>
      <c r="J4872">
        <v>13</v>
      </c>
      <c r="K4872">
        <v>192</v>
      </c>
      <c r="L4872">
        <v>25</v>
      </c>
      <c r="M4872">
        <v>7</v>
      </c>
      <c r="N4872">
        <v>0.08</v>
      </c>
      <c r="O4872">
        <v>1153.47</v>
      </c>
      <c r="P4872">
        <v>1802.3</v>
      </c>
      <c r="Q4872">
        <f>Table1[[#This Row],[OrderQuantity]]*Table1[[#This Row],[UnitPrice]]</f>
        <v>12616.1</v>
      </c>
      <c r="R4872">
        <f>Table1[[#This Row],[OrderQuantity]]*Table1[[#This Row],[UnitCost]]</f>
        <v>8074.29</v>
      </c>
      <c r="S4872">
        <f>Table1[[#This Row],[OrderQuantity]]*Table1[[#This Row],[UnitPrice]]*(1-Table1[[#This Row],[DiscountApplied]]) - (Table1[[#This Row],[OrderQuantity]]*Table1[[#This Row],[UnitCost]])</f>
        <v>3532.5220000000018</v>
      </c>
      <c r="T4872">
        <f>DATEDIF(Table1[[#This Row],[ShipDate]],Table1[[#This Row],[DeliveryDate]],"d")</f>
        <v>7</v>
      </c>
      <c r="U4872" t="str">
        <f t="shared" si="153"/>
        <v>On Time</v>
      </c>
    </row>
    <row r="4873" spans="1:21" x14ac:dyDescent="0.3">
      <c r="A4873" t="str">
        <f t="shared" si="152"/>
        <v>SO-004972</v>
      </c>
      <c r="B4873" t="s">
        <v>2</v>
      </c>
      <c r="C4873" t="s">
        <v>12</v>
      </c>
      <c r="D4873" s="1">
        <v>43700</v>
      </c>
      <c r="E4873" s="1">
        <v>43832</v>
      </c>
      <c r="F4873" s="1">
        <v>43851</v>
      </c>
      <c r="G4873" s="1">
        <v>43861</v>
      </c>
      <c r="H4873" t="s">
        <v>54</v>
      </c>
      <c r="I4873">
        <v>21</v>
      </c>
      <c r="J4873">
        <v>24</v>
      </c>
      <c r="K4873">
        <v>221</v>
      </c>
      <c r="L4873">
        <v>18</v>
      </c>
      <c r="M4873">
        <v>2</v>
      </c>
      <c r="N4873">
        <v>0.1</v>
      </c>
      <c r="O4873">
        <v>830.33</v>
      </c>
      <c r="P4873">
        <v>1025.0999999999999</v>
      </c>
      <c r="Q4873">
        <f>Table1[[#This Row],[OrderQuantity]]*Table1[[#This Row],[UnitPrice]]</f>
        <v>2050.1999999999998</v>
      </c>
      <c r="R4873">
        <f>Table1[[#This Row],[OrderQuantity]]*Table1[[#This Row],[UnitCost]]</f>
        <v>1660.66</v>
      </c>
      <c r="S4873">
        <f>Table1[[#This Row],[OrderQuantity]]*Table1[[#This Row],[UnitPrice]]*(1-Table1[[#This Row],[DiscountApplied]]) - (Table1[[#This Row],[OrderQuantity]]*Table1[[#This Row],[UnitCost]])</f>
        <v>184.51999999999975</v>
      </c>
      <c r="T4873">
        <f>DATEDIF(Table1[[#This Row],[ShipDate]],Table1[[#This Row],[DeliveryDate]],"d")</f>
        <v>10</v>
      </c>
      <c r="U4873" t="str">
        <f t="shared" si="153"/>
        <v>Late</v>
      </c>
    </row>
    <row r="4874" spans="1:21" x14ac:dyDescent="0.3">
      <c r="A4874" t="str">
        <f t="shared" si="152"/>
        <v>SO-004973</v>
      </c>
      <c r="B4874" t="s">
        <v>4</v>
      </c>
      <c r="C4874" t="s">
        <v>9</v>
      </c>
      <c r="D4874" s="1">
        <v>43700</v>
      </c>
      <c r="E4874" s="1">
        <v>43832</v>
      </c>
      <c r="F4874" s="1">
        <v>43842</v>
      </c>
      <c r="G4874" s="1">
        <v>43851</v>
      </c>
      <c r="H4874" t="s">
        <v>54</v>
      </c>
      <c r="I4874">
        <v>13</v>
      </c>
      <c r="J4874">
        <v>26</v>
      </c>
      <c r="K4874">
        <v>80</v>
      </c>
      <c r="L4874">
        <v>36</v>
      </c>
      <c r="M4874">
        <v>1</v>
      </c>
      <c r="N4874">
        <v>0.1</v>
      </c>
      <c r="O4874">
        <v>1031.8</v>
      </c>
      <c r="P4874">
        <v>2579.5</v>
      </c>
      <c r="Q4874">
        <f>Table1[[#This Row],[OrderQuantity]]*Table1[[#This Row],[UnitPrice]]</f>
        <v>2579.5</v>
      </c>
      <c r="R4874">
        <f>Table1[[#This Row],[OrderQuantity]]*Table1[[#This Row],[UnitCost]]</f>
        <v>1031.8</v>
      </c>
      <c r="S4874">
        <f>Table1[[#This Row],[OrderQuantity]]*Table1[[#This Row],[UnitPrice]]*(1-Table1[[#This Row],[DiscountApplied]]) - (Table1[[#This Row],[OrderQuantity]]*Table1[[#This Row],[UnitCost]])</f>
        <v>1289.7500000000002</v>
      </c>
      <c r="T4874">
        <f>DATEDIF(Table1[[#This Row],[ShipDate]],Table1[[#This Row],[DeliveryDate]],"d")</f>
        <v>9</v>
      </c>
      <c r="U4874" t="str">
        <f t="shared" si="153"/>
        <v>Late</v>
      </c>
    </row>
    <row r="4875" spans="1:21" x14ac:dyDescent="0.3">
      <c r="A4875" t="str">
        <f t="shared" si="152"/>
        <v>SO-004974</v>
      </c>
      <c r="B4875" t="s">
        <v>2</v>
      </c>
      <c r="C4875" t="s">
        <v>11</v>
      </c>
      <c r="D4875" s="1">
        <v>43700</v>
      </c>
      <c r="E4875" s="1">
        <v>43832</v>
      </c>
      <c r="F4875" s="1">
        <v>43846</v>
      </c>
      <c r="G4875" s="1">
        <v>43856</v>
      </c>
      <c r="H4875" t="s">
        <v>54</v>
      </c>
      <c r="I4875">
        <v>24</v>
      </c>
      <c r="J4875">
        <v>36</v>
      </c>
      <c r="K4875">
        <v>271</v>
      </c>
      <c r="L4875">
        <v>2</v>
      </c>
      <c r="M4875">
        <v>7</v>
      </c>
      <c r="N4875">
        <v>0.05</v>
      </c>
      <c r="O4875">
        <v>2816.01</v>
      </c>
      <c r="P4875">
        <v>6257.8</v>
      </c>
      <c r="Q4875">
        <f>Table1[[#This Row],[OrderQuantity]]*Table1[[#This Row],[UnitPrice]]</f>
        <v>43804.6</v>
      </c>
      <c r="R4875">
        <f>Table1[[#This Row],[OrderQuantity]]*Table1[[#This Row],[UnitCost]]</f>
        <v>19712.07</v>
      </c>
      <c r="S4875">
        <f>Table1[[#This Row],[OrderQuantity]]*Table1[[#This Row],[UnitPrice]]*(1-Table1[[#This Row],[DiscountApplied]]) - (Table1[[#This Row],[OrderQuantity]]*Table1[[#This Row],[UnitCost]])</f>
        <v>21902.299999999996</v>
      </c>
      <c r="T4875">
        <f>DATEDIF(Table1[[#This Row],[ShipDate]],Table1[[#This Row],[DeliveryDate]],"d")</f>
        <v>10</v>
      </c>
      <c r="U4875" t="str">
        <f t="shared" si="153"/>
        <v>Late</v>
      </c>
    </row>
    <row r="4876" spans="1:21" x14ac:dyDescent="0.3">
      <c r="A4876" t="str">
        <f t="shared" si="152"/>
        <v>SO-004975</v>
      </c>
      <c r="B4876" t="s">
        <v>5</v>
      </c>
      <c r="C4876" t="s">
        <v>10</v>
      </c>
      <c r="D4876" s="1">
        <v>43700</v>
      </c>
      <c r="E4876" s="1">
        <v>43832</v>
      </c>
      <c r="F4876" s="1">
        <v>43850</v>
      </c>
      <c r="G4876" s="1">
        <v>43859</v>
      </c>
      <c r="H4876" t="s">
        <v>54</v>
      </c>
      <c r="I4876">
        <v>27</v>
      </c>
      <c r="J4876">
        <v>47</v>
      </c>
      <c r="K4876">
        <v>94</v>
      </c>
      <c r="L4876">
        <v>19</v>
      </c>
      <c r="M4876">
        <v>5</v>
      </c>
      <c r="N4876">
        <v>0.08</v>
      </c>
      <c r="O4876">
        <v>4426.5600000000004</v>
      </c>
      <c r="P4876">
        <v>5333.2</v>
      </c>
      <c r="Q4876">
        <f>Table1[[#This Row],[OrderQuantity]]*Table1[[#This Row],[UnitPrice]]</f>
        <v>26666</v>
      </c>
      <c r="R4876">
        <f>Table1[[#This Row],[OrderQuantity]]*Table1[[#This Row],[UnitCost]]</f>
        <v>22132.800000000003</v>
      </c>
      <c r="S4876">
        <f>Table1[[#This Row],[OrderQuantity]]*Table1[[#This Row],[UnitPrice]]*(1-Table1[[#This Row],[DiscountApplied]]) - (Table1[[#This Row],[OrderQuantity]]*Table1[[#This Row],[UnitCost]])</f>
        <v>2399.9199999999983</v>
      </c>
      <c r="T4876">
        <f>DATEDIF(Table1[[#This Row],[ShipDate]],Table1[[#This Row],[DeliveryDate]],"d")</f>
        <v>9</v>
      </c>
      <c r="U4876" t="str">
        <f t="shared" si="153"/>
        <v>Late</v>
      </c>
    </row>
    <row r="4877" spans="1:21" x14ac:dyDescent="0.3">
      <c r="A4877" t="str">
        <f t="shared" si="152"/>
        <v>SO-004976</v>
      </c>
      <c r="B4877" t="s">
        <v>2</v>
      </c>
      <c r="C4877" t="s">
        <v>11</v>
      </c>
      <c r="D4877" s="1">
        <v>43700</v>
      </c>
      <c r="E4877" s="1">
        <v>43832</v>
      </c>
      <c r="F4877" s="1">
        <v>43844</v>
      </c>
      <c r="G4877" s="1">
        <v>43851</v>
      </c>
      <c r="H4877" t="s">
        <v>54</v>
      </c>
      <c r="I4877">
        <v>20</v>
      </c>
      <c r="J4877">
        <v>44</v>
      </c>
      <c r="K4877">
        <v>328</v>
      </c>
      <c r="L4877">
        <v>22</v>
      </c>
      <c r="M4877">
        <v>8</v>
      </c>
      <c r="N4877">
        <v>0.15</v>
      </c>
      <c r="O4877">
        <v>1155.75</v>
      </c>
      <c r="P4877">
        <v>1675</v>
      </c>
      <c r="Q4877">
        <f>Table1[[#This Row],[OrderQuantity]]*Table1[[#This Row],[UnitPrice]]</f>
        <v>13400</v>
      </c>
      <c r="R4877">
        <f>Table1[[#This Row],[OrderQuantity]]*Table1[[#This Row],[UnitCost]]</f>
        <v>9246</v>
      </c>
      <c r="S4877">
        <f>Table1[[#This Row],[OrderQuantity]]*Table1[[#This Row],[UnitPrice]]*(1-Table1[[#This Row],[DiscountApplied]]) - (Table1[[#This Row],[OrderQuantity]]*Table1[[#This Row],[UnitCost]])</f>
        <v>2144</v>
      </c>
      <c r="T4877">
        <f>DATEDIF(Table1[[#This Row],[ShipDate]],Table1[[#This Row],[DeliveryDate]],"d")</f>
        <v>7</v>
      </c>
      <c r="U4877" t="str">
        <f t="shared" si="153"/>
        <v>On Time</v>
      </c>
    </row>
    <row r="4878" spans="1:21" x14ac:dyDescent="0.3">
      <c r="A4878" t="str">
        <f t="shared" si="152"/>
        <v>SO-004977</v>
      </c>
      <c r="B4878" t="s">
        <v>4</v>
      </c>
      <c r="C4878" t="s">
        <v>13</v>
      </c>
      <c r="D4878" s="1">
        <v>43700</v>
      </c>
      <c r="E4878" s="1">
        <v>43832</v>
      </c>
      <c r="F4878" s="1">
        <v>43842</v>
      </c>
      <c r="G4878" s="1">
        <v>43843</v>
      </c>
      <c r="H4878" t="s">
        <v>54</v>
      </c>
      <c r="I4878">
        <v>19</v>
      </c>
      <c r="J4878">
        <v>21</v>
      </c>
      <c r="K4878">
        <v>37</v>
      </c>
      <c r="L4878">
        <v>34</v>
      </c>
      <c r="M4878">
        <v>1</v>
      </c>
      <c r="N4878">
        <v>0.1</v>
      </c>
      <c r="O4878">
        <v>466.99</v>
      </c>
      <c r="P4878">
        <v>1139</v>
      </c>
      <c r="Q4878">
        <f>Table1[[#This Row],[OrderQuantity]]*Table1[[#This Row],[UnitPrice]]</f>
        <v>1139</v>
      </c>
      <c r="R4878">
        <f>Table1[[#This Row],[OrderQuantity]]*Table1[[#This Row],[UnitCost]]</f>
        <v>466.99</v>
      </c>
      <c r="S4878">
        <f>Table1[[#This Row],[OrderQuantity]]*Table1[[#This Row],[UnitPrice]]*(1-Table1[[#This Row],[DiscountApplied]]) - (Table1[[#This Row],[OrderQuantity]]*Table1[[#This Row],[UnitCost]])</f>
        <v>558.11000000000013</v>
      </c>
      <c r="T4878">
        <f>DATEDIF(Table1[[#This Row],[ShipDate]],Table1[[#This Row],[DeliveryDate]],"d")</f>
        <v>1</v>
      </c>
      <c r="U4878" t="str">
        <f t="shared" si="153"/>
        <v>On Time</v>
      </c>
    </row>
    <row r="4879" spans="1:21" x14ac:dyDescent="0.3">
      <c r="A4879" t="str">
        <f t="shared" si="152"/>
        <v>SO-004978</v>
      </c>
      <c r="B4879" t="s">
        <v>2</v>
      </c>
      <c r="C4879" t="s">
        <v>13</v>
      </c>
      <c r="D4879" s="1">
        <v>43700</v>
      </c>
      <c r="E4879" s="1">
        <v>43832</v>
      </c>
      <c r="F4879" s="1">
        <v>43848</v>
      </c>
      <c r="G4879" s="1">
        <v>43851</v>
      </c>
      <c r="H4879" t="s">
        <v>54</v>
      </c>
      <c r="I4879">
        <v>24</v>
      </c>
      <c r="J4879">
        <v>6</v>
      </c>
      <c r="K4879">
        <v>24</v>
      </c>
      <c r="L4879">
        <v>37</v>
      </c>
      <c r="M4879">
        <v>3</v>
      </c>
      <c r="N4879">
        <v>0.08</v>
      </c>
      <c r="O4879">
        <v>667.72</v>
      </c>
      <c r="P4879">
        <v>1011.7</v>
      </c>
      <c r="Q4879">
        <f>Table1[[#This Row],[OrderQuantity]]*Table1[[#This Row],[UnitPrice]]</f>
        <v>3035.1000000000004</v>
      </c>
      <c r="R4879">
        <f>Table1[[#This Row],[OrderQuantity]]*Table1[[#This Row],[UnitCost]]</f>
        <v>2003.16</v>
      </c>
      <c r="S4879">
        <f>Table1[[#This Row],[OrderQuantity]]*Table1[[#This Row],[UnitPrice]]*(1-Table1[[#This Row],[DiscountApplied]]) - (Table1[[#This Row],[OrderQuantity]]*Table1[[#This Row],[UnitCost]])</f>
        <v>789.13200000000029</v>
      </c>
      <c r="T4879">
        <f>DATEDIF(Table1[[#This Row],[ShipDate]],Table1[[#This Row],[DeliveryDate]],"d")</f>
        <v>3</v>
      </c>
      <c r="U4879" t="str">
        <f t="shared" si="153"/>
        <v>On Time</v>
      </c>
    </row>
    <row r="4880" spans="1:21" x14ac:dyDescent="0.3">
      <c r="A4880" t="str">
        <f t="shared" si="152"/>
        <v>SO-004979</v>
      </c>
      <c r="B4880" t="s">
        <v>3</v>
      </c>
      <c r="C4880" t="s">
        <v>12</v>
      </c>
      <c r="D4880" s="1">
        <v>43700</v>
      </c>
      <c r="E4880" s="1">
        <v>43833</v>
      </c>
      <c r="F4880" s="1">
        <v>43861</v>
      </c>
      <c r="G4880" s="1">
        <v>43868</v>
      </c>
      <c r="H4880" t="s">
        <v>54</v>
      </c>
      <c r="I4880">
        <v>3</v>
      </c>
      <c r="J4880">
        <v>36</v>
      </c>
      <c r="K4880">
        <v>219</v>
      </c>
      <c r="L4880">
        <v>20</v>
      </c>
      <c r="M4880">
        <v>4</v>
      </c>
      <c r="N4880">
        <v>0.08</v>
      </c>
      <c r="O4880">
        <v>90.58</v>
      </c>
      <c r="P4880">
        <v>174.2</v>
      </c>
      <c r="Q4880">
        <f>Table1[[#This Row],[OrderQuantity]]*Table1[[#This Row],[UnitPrice]]</f>
        <v>696.8</v>
      </c>
      <c r="R4880">
        <f>Table1[[#This Row],[OrderQuantity]]*Table1[[#This Row],[UnitCost]]</f>
        <v>362.32</v>
      </c>
      <c r="S4880">
        <f>Table1[[#This Row],[OrderQuantity]]*Table1[[#This Row],[UnitPrice]]*(1-Table1[[#This Row],[DiscountApplied]]) - (Table1[[#This Row],[OrderQuantity]]*Table1[[#This Row],[UnitCost]])</f>
        <v>278.73600000000005</v>
      </c>
      <c r="T4880">
        <f>DATEDIF(Table1[[#This Row],[ShipDate]],Table1[[#This Row],[DeliveryDate]],"d")</f>
        <v>7</v>
      </c>
      <c r="U4880" t="str">
        <f t="shared" si="153"/>
        <v>On Time</v>
      </c>
    </row>
    <row r="4881" spans="1:21" x14ac:dyDescent="0.3">
      <c r="A4881" t="str">
        <f t="shared" si="152"/>
        <v>SO-004980</v>
      </c>
      <c r="B4881" t="s">
        <v>3</v>
      </c>
      <c r="C4881" t="s">
        <v>13</v>
      </c>
      <c r="D4881" s="1">
        <v>43700</v>
      </c>
      <c r="E4881" s="1">
        <v>43833</v>
      </c>
      <c r="F4881" s="1">
        <v>43845</v>
      </c>
      <c r="G4881" s="1">
        <v>43848</v>
      </c>
      <c r="H4881" t="s">
        <v>54</v>
      </c>
      <c r="I4881">
        <v>8</v>
      </c>
      <c r="J4881">
        <v>36</v>
      </c>
      <c r="K4881">
        <v>57</v>
      </c>
      <c r="L4881">
        <v>38</v>
      </c>
      <c r="M4881">
        <v>3</v>
      </c>
      <c r="N4881">
        <v>0.2</v>
      </c>
      <c r="O4881">
        <v>710.2</v>
      </c>
      <c r="P4881">
        <v>1775.5</v>
      </c>
      <c r="Q4881">
        <f>Table1[[#This Row],[OrderQuantity]]*Table1[[#This Row],[UnitPrice]]</f>
        <v>5326.5</v>
      </c>
      <c r="R4881">
        <f>Table1[[#This Row],[OrderQuantity]]*Table1[[#This Row],[UnitCost]]</f>
        <v>2130.6000000000004</v>
      </c>
      <c r="S4881">
        <f>Table1[[#This Row],[OrderQuantity]]*Table1[[#This Row],[UnitPrice]]*(1-Table1[[#This Row],[DiscountApplied]]) - (Table1[[#This Row],[OrderQuantity]]*Table1[[#This Row],[UnitCost]])</f>
        <v>2130.5999999999995</v>
      </c>
      <c r="T4881">
        <f>DATEDIF(Table1[[#This Row],[ShipDate]],Table1[[#This Row],[DeliveryDate]],"d")</f>
        <v>3</v>
      </c>
      <c r="U4881" t="str">
        <f t="shared" si="153"/>
        <v>On Time</v>
      </c>
    </row>
    <row r="4882" spans="1:21" x14ac:dyDescent="0.3">
      <c r="A4882" t="str">
        <f t="shared" si="152"/>
        <v>SO-004981</v>
      </c>
      <c r="B4882" t="s">
        <v>3</v>
      </c>
      <c r="C4882" t="s">
        <v>11</v>
      </c>
      <c r="D4882" s="1">
        <v>43700</v>
      </c>
      <c r="E4882" s="1">
        <v>43833</v>
      </c>
      <c r="F4882" s="1">
        <v>43849</v>
      </c>
      <c r="G4882" s="1">
        <v>43851</v>
      </c>
      <c r="H4882" t="s">
        <v>54</v>
      </c>
      <c r="I4882">
        <v>8</v>
      </c>
      <c r="J4882">
        <v>24</v>
      </c>
      <c r="K4882">
        <v>265</v>
      </c>
      <c r="L4882">
        <v>36</v>
      </c>
      <c r="M4882">
        <v>1</v>
      </c>
      <c r="N4882">
        <v>0.05</v>
      </c>
      <c r="O4882">
        <v>522</v>
      </c>
      <c r="P4882">
        <v>1065.3</v>
      </c>
      <c r="Q4882">
        <f>Table1[[#This Row],[OrderQuantity]]*Table1[[#This Row],[UnitPrice]]</f>
        <v>1065.3</v>
      </c>
      <c r="R4882">
        <f>Table1[[#This Row],[OrderQuantity]]*Table1[[#This Row],[UnitCost]]</f>
        <v>522</v>
      </c>
      <c r="S4882">
        <f>Table1[[#This Row],[OrderQuantity]]*Table1[[#This Row],[UnitPrice]]*(1-Table1[[#This Row],[DiscountApplied]]) - (Table1[[#This Row],[OrderQuantity]]*Table1[[#This Row],[UnitCost]])</f>
        <v>490.03499999999985</v>
      </c>
      <c r="T4882">
        <f>DATEDIF(Table1[[#This Row],[ShipDate]],Table1[[#This Row],[DeliveryDate]],"d")</f>
        <v>2</v>
      </c>
      <c r="U4882" t="str">
        <f t="shared" si="153"/>
        <v>On Time</v>
      </c>
    </row>
    <row r="4883" spans="1:21" x14ac:dyDescent="0.3">
      <c r="A4883" t="str">
        <f t="shared" si="152"/>
        <v>SO-004982</v>
      </c>
      <c r="B4883" t="s">
        <v>3</v>
      </c>
      <c r="C4883" t="s">
        <v>10</v>
      </c>
      <c r="D4883" s="1">
        <v>43700</v>
      </c>
      <c r="E4883" s="1">
        <v>43833</v>
      </c>
      <c r="F4883" s="1">
        <v>43854</v>
      </c>
      <c r="G4883" s="1">
        <v>43862</v>
      </c>
      <c r="H4883" t="s">
        <v>54</v>
      </c>
      <c r="I4883">
        <v>7</v>
      </c>
      <c r="J4883">
        <v>18</v>
      </c>
      <c r="K4883">
        <v>90</v>
      </c>
      <c r="L4883">
        <v>33</v>
      </c>
      <c r="M4883">
        <v>3</v>
      </c>
      <c r="N4883">
        <v>0.05</v>
      </c>
      <c r="O4883">
        <v>4041.71</v>
      </c>
      <c r="P4883">
        <v>6123.8</v>
      </c>
      <c r="Q4883">
        <f>Table1[[#This Row],[OrderQuantity]]*Table1[[#This Row],[UnitPrice]]</f>
        <v>18371.400000000001</v>
      </c>
      <c r="R4883">
        <f>Table1[[#This Row],[OrderQuantity]]*Table1[[#This Row],[UnitCost]]</f>
        <v>12125.130000000001</v>
      </c>
      <c r="S4883">
        <f>Table1[[#This Row],[OrderQuantity]]*Table1[[#This Row],[UnitPrice]]*(1-Table1[[#This Row],[DiscountApplied]]) - (Table1[[#This Row],[OrderQuantity]]*Table1[[#This Row],[UnitCost]])</f>
        <v>5327.7000000000007</v>
      </c>
      <c r="T4883">
        <f>DATEDIF(Table1[[#This Row],[ShipDate]],Table1[[#This Row],[DeliveryDate]],"d")</f>
        <v>8</v>
      </c>
      <c r="U4883" t="str">
        <f t="shared" si="153"/>
        <v>Late</v>
      </c>
    </row>
    <row r="4884" spans="1:21" x14ac:dyDescent="0.3">
      <c r="A4884" t="str">
        <f t="shared" si="152"/>
        <v>SO-004983</v>
      </c>
      <c r="B4884" t="s">
        <v>3</v>
      </c>
      <c r="C4884" t="s">
        <v>9</v>
      </c>
      <c r="D4884" s="1">
        <v>43700</v>
      </c>
      <c r="E4884" s="1">
        <v>43833</v>
      </c>
      <c r="F4884" s="1">
        <v>43845</v>
      </c>
      <c r="G4884" s="1">
        <v>43853</v>
      </c>
      <c r="H4884" t="s">
        <v>54</v>
      </c>
      <c r="I4884">
        <v>12</v>
      </c>
      <c r="J4884">
        <v>47</v>
      </c>
      <c r="K4884">
        <v>67</v>
      </c>
      <c r="L4884">
        <v>41</v>
      </c>
      <c r="M4884">
        <v>6</v>
      </c>
      <c r="N4884">
        <v>0.08</v>
      </c>
      <c r="O4884">
        <v>1986.28</v>
      </c>
      <c r="P4884">
        <v>2452.1999999999998</v>
      </c>
      <c r="Q4884">
        <f>Table1[[#This Row],[OrderQuantity]]*Table1[[#This Row],[UnitPrice]]</f>
        <v>14713.199999999999</v>
      </c>
      <c r="R4884">
        <f>Table1[[#This Row],[OrderQuantity]]*Table1[[#This Row],[UnitCost]]</f>
        <v>11917.68</v>
      </c>
      <c r="S4884">
        <f>Table1[[#This Row],[OrderQuantity]]*Table1[[#This Row],[UnitPrice]]*(1-Table1[[#This Row],[DiscountApplied]]) - (Table1[[#This Row],[OrderQuantity]]*Table1[[#This Row],[UnitCost]])</f>
        <v>1618.4639999999999</v>
      </c>
      <c r="T4884">
        <f>DATEDIF(Table1[[#This Row],[ShipDate]],Table1[[#This Row],[DeliveryDate]],"d")</f>
        <v>8</v>
      </c>
      <c r="U4884" t="str">
        <f t="shared" si="153"/>
        <v>Late</v>
      </c>
    </row>
    <row r="4885" spans="1:21" x14ac:dyDescent="0.3">
      <c r="A4885" t="str">
        <f t="shared" si="152"/>
        <v>SO-004984</v>
      </c>
      <c r="B4885" t="s">
        <v>5</v>
      </c>
      <c r="C4885" t="s">
        <v>10</v>
      </c>
      <c r="D4885" s="1">
        <v>43700</v>
      </c>
      <c r="E4885" s="1">
        <v>43833</v>
      </c>
      <c r="F4885" s="1">
        <v>43844</v>
      </c>
      <c r="G4885" s="1">
        <v>43846</v>
      </c>
      <c r="H4885" t="s">
        <v>54</v>
      </c>
      <c r="I4885">
        <v>28</v>
      </c>
      <c r="J4885">
        <v>19</v>
      </c>
      <c r="K4885">
        <v>103</v>
      </c>
      <c r="L4885">
        <v>5</v>
      </c>
      <c r="M4885">
        <v>5</v>
      </c>
      <c r="N4885">
        <v>0.1</v>
      </c>
      <c r="O4885">
        <v>2226.48</v>
      </c>
      <c r="P4885">
        <v>3906.1</v>
      </c>
      <c r="Q4885">
        <f>Table1[[#This Row],[OrderQuantity]]*Table1[[#This Row],[UnitPrice]]</f>
        <v>19530.5</v>
      </c>
      <c r="R4885">
        <f>Table1[[#This Row],[OrderQuantity]]*Table1[[#This Row],[UnitCost]]</f>
        <v>11132.4</v>
      </c>
      <c r="S4885">
        <f>Table1[[#This Row],[OrderQuantity]]*Table1[[#This Row],[UnitPrice]]*(1-Table1[[#This Row],[DiscountApplied]]) - (Table1[[#This Row],[OrderQuantity]]*Table1[[#This Row],[UnitCost]])</f>
        <v>6445.0500000000011</v>
      </c>
      <c r="T4885">
        <f>DATEDIF(Table1[[#This Row],[ShipDate]],Table1[[#This Row],[DeliveryDate]],"d")</f>
        <v>2</v>
      </c>
      <c r="U4885" t="str">
        <f t="shared" si="153"/>
        <v>On Time</v>
      </c>
    </row>
    <row r="4886" spans="1:21" x14ac:dyDescent="0.3">
      <c r="A4886" t="str">
        <f t="shared" si="152"/>
        <v>SO-004985</v>
      </c>
      <c r="B4886" t="s">
        <v>4</v>
      </c>
      <c r="C4886" t="s">
        <v>8</v>
      </c>
      <c r="D4886" s="1">
        <v>43700</v>
      </c>
      <c r="E4886" s="1">
        <v>43833</v>
      </c>
      <c r="F4886" s="1">
        <v>43859</v>
      </c>
      <c r="G4886" s="1">
        <v>43865</v>
      </c>
      <c r="H4886" t="s">
        <v>54</v>
      </c>
      <c r="I4886">
        <v>13</v>
      </c>
      <c r="J4886">
        <v>36</v>
      </c>
      <c r="K4886">
        <v>349</v>
      </c>
      <c r="L4886">
        <v>6</v>
      </c>
      <c r="M4886">
        <v>5</v>
      </c>
      <c r="N4886">
        <v>0.05</v>
      </c>
      <c r="O4886">
        <v>1622.67</v>
      </c>
      <c r="P4886">
        <v>2351.6999999999998</v>
      </c>
      <c r="Q4886">
        <f>Table1[[#This Row],[OrderQuantity]]*Table1[[#This Row],[UnitPrice]]</f>
        <v>11758.5</v>
      </c>
      <c r="R4886">
        <f>Table1[[#This Row],[OrderQuantity]]*Table1[[#This Row],[UnitCost]]</f>
        <v>8113.35</v>
      </c>
      <c r="S4886">
        <f>Table1[[#This Row],[OrderQuantity]]*Table1[[#This Row],[UnitPrice]]*(1-Table1[[#This Row],[DiscountApplied]]) - (Table1[[#This Row],[OrderQuantity]]*Table1[[#This Row],[UnitCost]])</f>
        <v>3057.2249999999985</v>
      </c>
      <c r="T4886">
        <f>DATEDIF(Table1[[#This Row],[ShipDate]],Table1[[#This Row],[DeliveryDate]],"d")</f>
        <v>6</v>
      </c>
      <c r="U4886" t="str">
        <f t="shared" si="153"/>
        <v>On Time</v>
      </c>
    </row>
    <row r="4887" spans="1:21" x14ac:dyDescent="0.3">
      <c r="A4887" t="str">
        <f t="shared" si="152"/>
        <v>SO-004986</v>
      </c>
      <c r="B4887" t="s">
        <v>3</v>
      </c>
      <c r="C4887" t="s">
        <v>8</v>
      </c>
      <c r="D4887" s="1">
        <v>43700</v>
      </c>
      <c r="E4887" s="1">
        <v>43833</v>
      </c>
      <c r="F4887" s="1">
        <v>43860</v>
      </c>
      <c r="G4887" s="1">
        <v>43865</v>
      </c>
      <c r="H4887" t="s">
        <v>54</v>
      </c>
      <c r="I4887">
        <v>3</v>
      </c>
      <c r="J4887">
        <v>12</v>
      </c>
      <c r="K4887">
        <v>358</v>
      </c>
      <c r="L4887">
        <v>3</v>
      </c>
      <c r="M4887">
        <v>3</v>
      </c>
      <c r="N4887">
        <v>0.05</v>
      </c>
      <c r="O4887">
        <v>793.28</v>
      </c>
      <c r="P4887">
        <v>991.6</v>
      </c>
      <c r="Q4887">
        <f>Table1[[#This Row],[OrderQuantity]]*Table1[[#This Row],[UnitPrice]]</f>
        <v>2974.8</v>
      </c>
      <c r="R4887">
        <f>Table1[[#This Row],[OrderQuantity]]*Table1[[#This Row],[UnitCost]]</f>
        <v>2379.84</v>
      </c>
      <c r="S4887">
        <f>Table1[[#This Row],[OrderQuantity]]*Table1[[#This Row],[UnitPrice]]*(1-Table1[[#This Row],[DiscountApplied]]) - (Table1[[#This Row],[OrderQuantity]]*Table1[[#This Row],[UnitCost]])</f>
        <v>446.2199999999998</v>
      </c>
      <c r="T4887">
        <f>DATEDIF(Table1[[#This Row],[ShipDate]],Table1[[#This Row],[DeliveryDate]],"d")</f>
        <v>5</v>
      </c>
      <c r="U4887" t="str">
        <f t="shared" si="153"/>
        <v>On Time</v>
      </c>
    </row>
    <row r="4888" spans="1:21" x14ac:dyDescent="0.3">
      <c r="A4888" t="str">
        <f t="shared" si="152"/>
        <v>SO-004987</v>
      </c>
      <c r="B4888" t="s">
        <v>3</v>
      </c>
      <c r="C4888" t="s">
        <v>8</v>
      </c>
      <c r="D4888" s="1">
        <v>43700</v>
      </c>
      <c r="E4888" s="1">
        <v>43833</v>
      </c>
      <c r="F4888" s="1">
        <v>43836</v>
      </c>
      <c r="G4888" s="1">
        <v>43838</v>
      </c>
      <c r="H4888" t="s">
        <v>54</v>
      </c>
      <c r="I4888">
        <v>5</v>
      </c>
      <c r="J4888">
        <v>42</v>
      </c>
      <c r="K4888">
        <v>359</v>
      </c>
      <c r="L4888">
        <v>33</v>
      </c>
      <c r="M4888">
        <v>5</v>
      </c>
      <c r="N4888">
        <v>0.15</v>
      </c>
      <c r="O4888">
        <v>3240.12</v>
      </c>
      <c r="P4888">
        <v>5226</v>
      </c>
      <c r="Q4888">
        <f>Table1[[#This Row],[OrderQuantity]]*Table1[[#This Row],[UnitPrice]]</f>
        <v>26130</v>
      </c>
      <c r="R4888">
        <f>Table1[[#This Row],[OrderQuantity]]*Table1[[#This Row],[UnitCost]]</f>
        <v>16200.599999999999</v>
      </c>
      <c r="S4888">
        <f>Table1[[#This Row],[OrderQuantity]]*Table1[[#This Row],[UnitPrice]]*(1-Table1[[#This Row],[DiscountApplied]]) - (Table1[[#This Row],[OrderQuantity]]*Table1[[#This Row],[UnitCost]])</f>
        <v>6009.9000000000015</v>
      </c>
      <c r="T4888">
        <f>DATEDIF(Table1[[#This Row],[ShipDate]],Table1[[#This Row],[DeliveryDate]],"d")</f>
        <v>2</v>
      </c>
      <c r="U4888" t="str">
        <f t="shared" si="153"/>
        <v>On Time</v>
      </c>
    </row>
    <row r="4889" spans="1:21" x14ac:dyDescent="0.3">
      <c r="A4889" t="str">
        <f t="shared" si="152"/>
        <v>SO-004988</v>
      </c>
      <c r="B4889" t="s">
        <v>3</v>
      </c>
      <c r="C4889" t="s">
        <v>9</v>
      </c>
      <c r="D4889" s="1">
        <v>43700</v>
      </c>
      <c r="E4889" s="1">
        <v>43834</v>
      </c>
      <c r="F4889" s="1">
        <v>43857</v>
      </c>
      <c r="G4889" s="1">
        <v>43867</v>
      </c>
      <c r="H4889" t="s">
        <v>54</v>
      </c>
      <c r="I4889">
        <v>3</v>
      </c>
      <c r="J4889">
        <v>25</v>
      </c>
      <c r="K4889">
        <v>67</v>
      </c>
      <c r="L4889">
        <v>4</v>
      </c>
      <c r="M4889">
        <v>1</v>
      </c>
      <c r="N4889">
        <v>0.1</v>
      </c>
      <c r="O4889">
        <v>3027.46</v>
      </c>
      <c r="P4889">
        <v>5936.2</v>
      </c>
      <c r="Q4889">
        <f>Table1[[#This Row],[OrderQuantity]]*Table1[[#This Row],[UnitPrice]]</f>
        <v>5936.2</v>
      </c>
      <c r="R4889">
        <f>Table1[[#This Row],[OrderQuantity]]*Table1[[#This Row],[UnitCost]]</f>
        <v>3027.46</v>
      </c>
      <c r="S4889">
        <f>Table1[[#This Row],[OrderQuantity]]*Table1[[#This Row],[UnitPrice]]*(1-Table1[[#This Row],[DiscountApplied]]) - (Table1[[#This Row],[OrderQuantity]]*Table1[[#This Row],[UnitCost]])</f>
        <v>2315.12</v>
      </c>
      <c r="T4889">
        <f>DATEDIF(Table1[[#This Row],[ShipDate]],Table1[[#This Row],[DeliveryDate]],"d")</f>
        <v>10</v>
      </c>
      <c r="U4889" t="str">
        <f t="shared" si="153"/>
        <v>Late</v>
      </c>
    </row>
    <row r="4890" spans="1:21" x14ac:dyDescent="0.3">
      <c r="A4890" t="str">
        <f t="shared" si="152"/>
        <v>SO-004989</v>
      </c>
      <c r="B4890" t="s">
        <v>3</v>
      </c>
      <c r="C4890" t="s">
        <v>12</v>
      </c>
      <c r="D4890" s="1">
        <v>43700</v>
      </c>
      <c r="E4890" s="1">
        <v>43834</v>
      </c>
      <c r="F4890" s="1">
        <v>43850</v>
      </c>
      <c r="G4890" s="1">
        <v>43852</v>
      </c>
      <c r="H4890" t="s">
        <v>54</v>
      </c>
      <c r="I4890">
        <v>10</v>
      </c>
      <c r="J4890">
        <v>12</v>
      </c>
      <c r="K4890">
        <v>229</v>
      </c>
      <c r="L4890">
        <v>45</v>
      </c>
      <c r="M4890">
        <v>8</v>
      </c>
      <c r="N4890">
        <v>0.08</v>
      </c>
      <c r="O4890">
        <v>525.95000000000005</v>
      </c>
      <c r="P4890">
        <v>1051.9000000000001</v>
      </c>
      <c r="Q4890">
        <f>Table1[[#This Row],[OrderQuantity]]*Table1[[#This Row],[UnitPrice]]</f>
        <v>8415.2000000000007</v>
      </c>
      <c r="R4890">
        <f>Table1[[#This Row],[OrderQuantity]]*Table1[[#This Row],[UnitCost]]</f>
        <v>4207.6000000000004</v>
      </c>
      <c r="S4890">
        <f>Table1[[#This Row],[OrderQuantity]]*Table1[[#This Row],[UnitPrice]]*(1-Table1[[#This Row],[DiscountApplied]]) - (Table1[[#This Row],[OrderQuantity]]*Table1[[#This Row],[UnitCost]])</f>
        <v>3534.3840000000009</v>
      </c>
      <c r="T4890">
        <f>DATEDIF(Table1[[#This Row],[ShipDate]],Table1[[#This Row],[DeliveryDate]],"d")</f>
        <v>2</v>
      </c>
      <c r="U4890" t="str">
        <f t="shared" si="153"/>
        <v>On Time</v>
      </c>
    </row>
    <row r="4891" spans="1:21" x14ac:dyDescent="0.3">
      <c r="A4891" t="str">
        <f t="shared" si="152"/>
        <v>SO-004990</v>
      </c>
      <c r="B4891" t="s">
        <v>4</v>
      </c>
      <c r="C4891" t="s">
        <v>13</v>
      </c>
      <c r="D4891" s="1">
        <v>43700</v>
      </c>
      <c r="E4891" s="1">
        <v>43834</v>
      </c>
      <c r="F4891" s="1">
        <v>43853</v>
      </c>
      <c r="G4891" s="1">
        <v>43856</v>
      </c>
      <c r="H4891" t="s">
        <v>54</v>
      </c>
      <c r="I4891">
        <v>12</v>
      </c>
      <c r="J4891">
        <v>11</v>
      </c>
      <c r="K4891">
        <v>26</v>
      </c>
      <c r="L4891">
        <v>25</v>
      </c>
      <c r="M4891">
        <v>5</v>
      </c>
      <c r="N4891">
        <v>0.1</v>
      </c>
      <c r="O4891">
        <v>794.35</v>
      </c>
      <c r="P4891">
        <v>1018.4</v>
      </c>
      <c r="Q4891">
        <f>Table1[[#This Row],[OrderQuantity]]*Table1[[#This Row],[UnitPrice]]</f>
        <v>5092</v>
      </c>
      <c r="R4891">
        <f>Table1[[#This Row],[OrderQuantity]]*Table1[[#This Row],[UnitCost]]</f>
        <v>3971.75</v>
      </c>
      <c r="S4891">
        <f>Table1[[#This Row],[OrderQuantity]]*Table1[[#This Row],[UnitPrice]]*(1-Table1[[#This Row],[DiscountApplied]]) - (Table1[[#This Row],[OrderQuantity]]*Table1[[#This Row],[UnitCost]])</f>
        <v>611.05000000000018</v>
      </c>
      <c r="T4891">
        <f>DATEDIF(Table1[[#This Row],[ShipDate]],Table1[[#This Row],[DeliveryDate]],"d")</f>
        <v>3</v>
      </c>
      <c r="U4891" t="str">
        <f t="shared" si="153"/>
        <v>On Time</v>
      </c>
    </row>
    <row r="4892" spans="1:21" x14ac:dyDescent="0.3">
      <c r="A4892" t="str">
        <f t="shared" si="152"/>
        <v>SO-004991</v>
      </c>
      <c r="B4892" t="s">
        <v>4</v>
      </c>
      <c r="C4892" t="s">
        <v>12</v>
      </c>
      <c r="D4892" s="1">
        <v>43700</v>
      </c>
      <c r="E4892" s="1">
        <v>43834</v>
      </c>
      <c r="F4892" s="1">
        <v>43861</v>
      </c>
      <c r="G4892" s="1">
        <v>43867</v>
      </c>
      <c r="H4892" t="s">
        <v>54</v>
      </c>
      <c r="I4892">
        <v>15</v>
      </c>
      <c r="J4892">
        <v>23</v>
      </c>
      <c r="K4892">
        <v>224</v>
      </c>
      <c r="L4892">
        <v>37</v>
      </c>
      <c r="M4892">
        <v>7</v>
      </c>
      <c r="N4892">
        <v>0.05</v>
      </c>
      <c r="O4892">
        <v>2948.2</v>
      </c>
      <c r="P4892">
        <v>3731.9</v>
      </c>
      <c r="Q4892">
        <f>Table1[[#This Row],[OrderQuantity]]*Table1[[#This Row],[UnitPrice]]</f>
        <v>26123.3</v>
      </c>
      <c r="R4892">
        <f>Table1[[#This Row],[OrderQuantity]]*Table1[[#This Row],[UnitCost]]</f>
        <v>20637.399999999998</v>
      </c>
      <c r="S4892">
        <f>Table1[[#This Row],[OrderQuantity]]*Table1[[#This Row],[UnitPrice]]*(1-Table1[[#This Row],[DiscountApplied]]) - (Table1[[#This Row],[OrderQuantity]]*Table1[[#This Row],[UnitCost]])</f>
        <v>4179.7350000000006</v>
      </c>
      <c r="T4892">
        <f>DATEDIF(Table1[[#This Row],[ShipDate]],Table1[[#This Row],[DeliveryDate]],"d")</f>
        <v>6</v>
      </c>
      <c r="U4892" t="str">
        <f t="shared" si="153"/>
        <v>On Time</v>
      </c>
    </row>
    <row r="4893" spans="1:21" x14ac:dyDescent="0.3">
      <c r="A4893" t="str">
        <f t="shared" si="152"/>
        <v>SO-004992</v>
      </c>
      <c r="B4893" t="s">
        <v>3</v>
      </c>
      <c r="C4893" t="s">
        <v>11</v>
      </c>
      <c r="D4893" s="1">
        <v>43700</v>
      </c>
      <c r="E4893" s="1">
        <v>43834</v>
      </c>
      <c r="F4893" s="1">
        <v>43847</v>
      </c>
      <c r="G4893" s="1">
        <v>43851</v>
      </c>
      <c r="H4893" t="s">
        <v>54</v>
      </c>
      <c r="I4893">
        <v>7</v>
      </c>
      <c r="J4893">
        <v>9</v>
      </c>
      <c r="K4893">
        <v>293</v>
      </c>
      <c r="L4893">
        <v>34</v>
      </c>
      <c r="M4893">
        <v>2</v>
      </c>
      <c r="N4893">
        <v>0.1</v>
      </c>
      <c r="O4893">
        <v>2588.2800000000002</v>
      </c>
      <c r="P4893">
        <v>3276.3</v>
      </c>
      <c r="Q4893">
        <f>Table1[[#This Row],[OrderQuantity]]*Table1[[#This Row],[UnitPrice]]</f>
        <v>6552.6</v>
      </c>
      <c r="R4893">
        <f>Table1[[#This Row],[OrderQuantity]]*Table1[[#This Row],[UnitCost]]</f>
        <v>5176.5600000000004</v>
      </c>
      <c r="S4893">
        <f>Table1[[#This Row],[OrderQuantity]]*Table1[[#This Row],[UnitPrice]]*(1-Table1[[#This Row],[DiscountApplied]]) - (Table1[[#This Row],[OrderQuantity]]*Table1[[#This Row],[UnitCost]])</f>
        <v>720.77999999999975</v>
      </c>
      <c r="T4893">
        <f>DATEDIF(Table1[[#This Row],[ShipDate]],Table1[[#This Row],[DeliveryDate]],"d")</f>
        <v>4</v>
      </c>
      <c r="U4893" t="str">
        <f t="shared" si="153"/>
        <v>On Time</v>
      </c>
    </row>
    <row r="4894" spans="1:21" x14ac:dyDescent="0.3">
      <c r="A4894" t="str">
        <f t="shared" si="152"/>
        <v>SO-004993</v>
      </c>
      <c r="B4894" t="s">
        <v>4</v>
      </c>
      <c r="C4894" t="s">
        <v>10</v>
      </c>
      <c r="D4894" s="1">
        <v>43700</v>
      </c>
      <c r="E4894" s="1">
        <v>43835</v>
      </c>
      <c r="F4894" s="1">
        <v>43856</v>
      </c>
      <c r="G4894" s="1">
        <v>43857</v>
      </c>
      <c r="H4894" t="s">
        <v>54</v>
      </c>
      <c r="I4894">
        <v>17</v>
      </c>
      <c r="J4894">
        <v>41</v>
      </c>
      <c r="K4894">
        <v>179</v>
      </c>
      <c r="L4894">
        <v>31</v>
      </c>
      <c r="M4894">
        <v>7</v>
      </c>
      <c r="N4894">
        <v>0.4</v>
      </c>
      <c r="O4894">
        <v>718.58</v>
      </c>
      <c r="P4894">
        <v>1105.5</v>
      </c>
      <c r="Q4894">
        <f>Table1[[#This Row],[OrderQuantity]]*Table1[[#This Row],[UnitPrice]]</f>
        <v>7738.5</v>
      </c>
      <c r="R4894">
        <f>Table1[[#This Row],[OrderQuantity]]*Table1[[#This Row],[UnitCost]]</f>
        <v>5030.0600000000004</v>
      </c>
      <c r="S4894">
        <f>Table1[[#This Row],[OrderQuantity]]*Table1[[#This Row],[UnitPrice]]*(1-Table1[[#This Row],[DiscountApplied]]) - (Table1[[#This Row],[OrderQuantity]]*Table1[[#This Row],[UnitCost]])</f>
        <v>-386.96000000000095</v>
      </c>
      <c r="T4894">
        <f>DATEDIF(Table1[[#This Row],[ShipDate]],Table1[[#This Row],[DeliveryDate]],"d")</f>
        <v>1</v>
      </c>
      <c r="U4894" t="str">
        <f t="shared" si="153"/>
        <v>On Time</v>
      </c>
    </row>
    <row r="4895" spans="1:21" x14ac:dyDescent="0.3">
      <c r="A4895" t="str">
        <f t="shared" si="152"/>
        <v>SO-004994</v>
      </c>
      <c r="B4895" t="s">
        <v>2</v>
      </c>
      <c r="C4895" t="s">
        <v>12</v>
      </c>
      <c r="D4895" s="1">
        <v>43700</v>
      </c>
      <c r="E4895" s="1">
        <v>43835</v>
      </c>
      <c r="F4895" s="1">
        <v>43862</v>
      </c>
      <c r="G4895" s="1">
        <v>43863</v>
      </c>
      <c r="H4895" t="s">
        <v>54</v>
      </c>
      <c r="I4895">
        <v>24</v>
      </c>
      <c r="J4895">
        <v>40</v>
      </c>
      <c r="K4895">
        <v>218</v>
      </c>
      <c r="L4895">
        <v>43</v>
      </c>
      <c r="M4895">
        <v>4</v>
      </c>
      <c r="N4895">
        <v>0.05</v>
      </c>
      <c r="O4895">
        <v>4708.22</v>
      </c>
      <c r="P4895">
        <v>6539.2</v>
      </c>
      <c r="Q4895">
        <f>Table1[[#This Row],[OrderQuantity]]*Table1[[#This Row],[UnitPrice]]</f>
        <v>26156.799999999999</v>
      </c>
      <c r="R4895">
        <f>Table1[[#This Row],[OrderQuantity]]*Table1[[#This Row],[UnitCost]]</f>
        <v>18832.88</v>
      </c>
      <c r="S4895">
        <f>Table1[[#This Row],[OrderQuantity]]*Table1[[#This Row],[UnitPrice]]*(1-Table1[[#This Row],[DiscountApplied]]) - (Table1[[#This Row],[OrderQuantity]]*Table1[[#This Row],[UnitCost]])</f>
        <v>6016.0799999999981</v>
      </c>
      <c r="T4895">
        <f>DATEDIF(Table1[[#This Row],[ShipDate]],Table1[[#This Row],[DeliveryDate]],"d")</f>
        <v>1</v>
      </c>
      <c r="U4895" t="str">
        <f t="shared" si="153"/>
        <v>On Time</v>
      </c>
    </row>
    <row r="4896" spans="1:21" x14ac:dyDescent="0.3">
      <c r="A4896" t="str">
        <f t="shared" si="152"/>
        <v>SO-004995</v>
      </c>
      <c r="B4896" t="s">
        <v>3</v>
      </c>
      <c r="C4896" t="s">
        <v>8</v>
      </c>
      <c r="D4896" s="1">
        <v>43800</v>
      </c>
      <c r="E4896" s="1">
        <v>43835</v>
      </c>
      <c r="F4896" s="1">
        <v>43861</v>
      </c>
      <c r="G4896" s="1">
        <v>43871</v>
      </c>
      <c r="H4896" t="s">
        <v>54</v>
      </c>
      <c r="I4896">
        <v>1</v>
      </c>
      <c r="J4896">
        <v>47</v>
      </c>
      <c r="K4896">
        <v>345</v>
      </c>
      <c r="L4896">
        <v>20</v>
      </c>
      <c r="M4896">
        <v>4</v>
      </c>
      <c r="N4896">
        <v>0.08</v>
      </c>
      <c r="O4896">
        <v>2778.83</v>
      </c>
      <c r="P4896">
        <v>3517.5</v>
      </c>
      <c r="Q4896">
        <f>Table1[[#This Row],[OrderQuantity]]*Table1[[#This Row],[UnitPrice]]</f>
        <v>14070</v>
      </c>
      <c r="R4896">
        <f>Table1[[#This Row],[OrderQuantity]]*Table1[[#This Row],[UnitCost]]</f>
        <v>11115.32</v>
      </c>
      <c r="S4896">
        <f>Table1[[#This Row],[OrderQuantity]]*Table1[[#This Row],[UnitPrice]]*(1-Table1[[#This Row],[DiscountApplied]]) - (Table1[[#This Row],[OrderQuantity]]*Table1[[#This Row],[UnitCost]])</f>
        <v>1829.0800000000017</v>
      </c>
      <c r="T4896">
        <f>DATEDIF(Table1[[#This Row],[ShipDate]],Table1[[#This Row],[DeliveryDate]],"d")</f>
        <v>10</v>
      </c>
      <c r="U4896" t="str">
        <f t="shared" si="153"/>
        <v>Late</v>
      </c>
    </row>
    <row r="4897" spans="1:21" x14ac:dyDescent="0.3">
      <c r="A4897" t="str">
        <f t="shared" si="152"/>
        <v>SO-004996</v>
      </c>
      <c r="B4897" t="s">
        <v>2</v>
      </c>
      <c r="C4897" t="s">
        <v>10</v>
      </c>
      <c r="D4897" s="1">
        <v>43700</v>
      </c>
      <c r="E4897" s="1">
        <v>43835</v>
      </c>
      <c r="F4897" s="1">
        <v>43841</v>
      </c>
      <c r="G4897" s="1">
        <v>43849</v>
      </c>
      <c r="H4897" t="s">
        <v>54</v>
      </c>
      <c r="I4897">
        <v>21</v>
      </c>
      <c r="J4897">
        <v>18</v>
      </c>
      <c r="K4897">
        <v>132</v>
      </c>
      <c r="L4897">
        <v>31</v>
      </c>
      <c r="M4897">
        <v>2</v>
      </c>
      <c r="N4897">
        <v>0.08</v>
      </c>
      <c r="O4897">
        <v>1099</v>
      </c>
      <c r="P4897">
        <v>2338.3000000000002</v>
      </c>
      <c r="Q4897">
        <f>Table1[[#This Row],[OrderQuantity]]*Table1[[#This Row],[UnitPrice]]</f>
        <v>4676.6000000000004</v>
      </c>
      <c r="R4897">
        <f>Table1[[#This Row],[OrderQuantity]]*Table1[[#This Row],[UnitCost]]</f>
        <v>2198</v>
      </c>
      <c r="S4897">
        <f>Table1[[#This Row],[OrderQuantity]]*Table1[[#This Row],[UnitPrice]]*(1-Table1[[#This Row],[DiscountApplied]]) - (Table1[[#This Row],[OrderQuantity]]*Table1[[#This Row],[UnitCost]])</f>
        <v>2104.4720000000007</v>
      </c>
      <c r="T4897">
        <f>DATEDIF(Table1[[#This Row],[ShipDate]],Table1[[#This Row],[DeliveryDate]],"d")</f>
        <v>8</v>
      </c>
      <c r="U4897" t="str">
        <f t="shared" si="153"/>
        <v>Late</v>
      </c>
    </row>
    <row r="4898" spans="1:21" x14ac:dyDescent="0.3">
      <c r="A4898" t="str">
        <f t="shared" si="152"/>
        <v>SO-004997</v>
      </c>
      <c r="B4898" t="s">
        <v>3</v>
      </c>
      <c r="C4898" t="s">
        <v>10</v>
      </c>
      <c r="D4898" s="1">
        <v>43700</v>
      </c>
      <c r="E4898" s="1">
        <v>43835</v>
      </c>
      <c r="F4898" s="1">
        <v>43851</v>
      </c>
      <c r="G4898" s="1">
        <v>43855</v>
      </c>
      <c r="H4898" t="s">
        <v>54</v>
      </c>
      <c r="I4898">
        <v>4</v>
      </c>
      <c r="J4898">
        <v>38</v>
      </c>
      <c r="K4898">
        <v>151</v>
      </c>
      <c r="L4898">
        <v>25</v>
      </c>
      <c r="M4898">
        <v>1</v>
      </c>
      <c r="N4898">
        <v>0.2</v>
      </c>
      <c r="O4898">
        <v>892.44</v>
      </c>
      <c r="P4898">
        <v>2231.1</v>
      </c>
      <c r="Q4898">
        <f>Table1[[#This Row],[OrderQuantity]]*Table1[[#This Row],[UnitPrice]]</f>
        <v>2231.1</v>
      </c>
      <c r="R4898">
        <f>Table1[[#This Row],[OrderQuantity]]*Table1[[#This Row],[UnitCost]]</f>
        <v>892.44</v>
      </c>
      <c r="S4898">
        <f>Table1[[#This Row],[OrderQuantity]]*Table1[[#This Row],[UnitPrice]]*(1-Table1[[#This Row],[DiscountApplied]]) - (Table1[[#This Row],[OrderQuantity]]*Table1[[#This Row],[UnitCost]])</f>
        <v>892.44</v>
      </c>
      <c r="T4898">
        <f>DATEDIF(Table1[[#This Row],[ShipDate]],Table1[[#This Row],[DeliveryDate]],"d")</f>
        <v>4</v>
      </c>
      <c r="U4898" t="str">
        <f t="shared" si="153"/>
        <v>On Time</v>
      </c>
    </row>
    <row r="4899" spans="1:21" x14ac:dyDescent="0.3">
      <c r="A4899" t="str">
        <f t="shared" si="152"/>
        <v>SO-004998</v>
      </c>
      <c r="B4899" t="s">
        <v>3</v>
      </c>
      <c r="C4899" t="s">
        <v>10</v>
      </c>
      <c r="D4899" s="1">
        <v>43700</v>
      </c>
      <c r="E4899" s="1">
        <v>43835</v>
      </c>
      <c r="F4899" s="1">
        <v>43842</v>
      </c>
      <c r="G4899" s="1">
        <v>43847</v>
      </c>
      <c r="H4899" t="s">
        <v>54</v>
      </c>
      <c r="I4899">
        <v>3</v>
      </c>
      <c r="J4899">
        <v>47</v>
      </c>
      <c r="K4899">
        <v>96</v>
      </c>
      <c r="L4899">
        <v>16</v>
      </c>
      <c r="M4899">
        <v>6</v>
      </c>
      <c r="N4899">
        <v>0.08</v>
      </c>
      <c r="O4899">
        <v>537.61</v>
      </c>
      <c r="P4899">
        <v>911.2</v>
      </c>
      <c r="Q4899">
        <f>Table1[[#This Row],[OrderQuantity]]*Table1[[#This Row],[UnitPrice]]</f>
        <v>5467.2000000000007</v>
      </c>
      <c r="R4899">
        <f>Table1[[#This Row],[OrderQuantity]]*Table1[[#This Row],[UnitCost]]</f>
        <v>3225.66</v>
      </c>
      <c r="S4899">
        <f>Table1[[#This Row],[OrderQuantity]]*Table1[[#This Row],[UnitPrice]]*(1-Table1[[#This Row],[DiscountApplied]]) - (Table1[[#This Row],[OrderQuantity]]*Table1[[#This Row],[UnitCost]])</f>
        <v>1804.1640000000007</v>
      </c>
      <c r="T4899">
        <f>DATEDIF(Table1[[#This Row],[ShipDate]],Table1[[#This Row],[DeliveryDate]],"d")</f>
        <v>5</v>
      </c>
      <c r="U4899" t="str">
        <f t="shared" si="153"/>
        <v>On Time</v>
      </c>
    </row>
    <row r="4900" spans="1:21" x14ac:dyDescent="0.3">
      <c r="A4900" t="str">
        <f t="shared" si="152"/>
        <v>SO-004999</v>
      </c>
      <c r="B4900" t="s">
        <v>4</v>
      </c>
      <c r="C4900" t="s">
        <v>11</v>
      </c>
      <c r="D4900" s="1">
        <v>43700</v>
      </c>
      <c r="E4900" s="1">
        <v>43835</v>
      </c>
      <c r="F4900" s="1">
        <v>43839</v>
      </c>
      <c r="G4900" s="1">
        <v>43846</v>
      </c>
      <c r="H4900" t="s">
        <v>54</v>
      </c>
      <c r="I4900">
        <v>19</v>
      </c>
      <c r="J4900">
        <v>45</v>
      </c>
      <c r="K4900">
        <v>326</v>
      </c>
      <c r="L4900">
        <v>5</v>
      </c>
      <c r="M4900">
        <v>7</v>
      </c>
      <c r="N4900">
        <v>0.05</v>
      </c>
      <c r="O4900">
        <v>4520.09</v>
      </c>
      <c r="P4900">
        <v>6277.9</v>
      </c>
      <c r="Q4900">
        <f>Table1[[#This Row],[OrderQuantity]]*Table1[[#This Row],[UnitPrice]]</f>
        <v>43945.299999999996</v>
      </c>
      <c r="R4900">
        <f>Table1[[#This Row],[OrderQuantity]]*Table1[[#This Row],[UnitCost]]</f>
        <v>31640.63</v>
      </c>
      <c r="S4900">
        <f>Table1[[#This Row],[OrderQuantity]]*Table1[[#This Row],[UnitPrice]]*(1-Table1[[#This Row],[DiscountApplied]]) - (Table1[[#This Row],[OrderQuantity]]*Table1[[#This Row],[UnitCost]])</f>
        <v>10107.404999999995</v>
      </c>
      <c r="T4900">
        <f>DATEDIF(Table1[[#This Row],[ShipDate]],Table1[[#This Row],[DeliveryDate]],"d")</f>
        <v>7</v>
      </c>
      <c r="U4900" t="str">
        <f t="shared" si="153"/>
        <v>On Time</v>
      </c>
    </row>
    <row r="4901" spans="1:21" x14ac:dyDescent="0.3">
      <c r="A4901" t="str">
        <f t="shared" si="152"/>
        <v>SO-005000</v>
      </c>
      <c r="B4901" t="s">
        <v>2</v>
      </c>
      <c r="C4901" t="s">
        <v>8</v>
      </c>
      <c r="D4901" s="1">
        <v>43800</v>
      </c>
      <c r="E4901" s="1">
        <v>43835</v>
      </c>
      <c r="F4901" s="1">
        <v>43847</v>
      </c>
      <c r="G4901" s="1">
        <v>43855</v>
      </c>
      <c r="H4901" t="s">
        <v>54</v>
      </c>
      <c r="I4901">
        <v>23</v>
      </c>
      <c r="J4901">
        <v>21</v>
      </c>
      <c r="K4901">
        <v>333</v>
      </c>
      <c r="L4901">
        <v>46</v>
      </c>
      <c r="M4901">
        <v>3</v>
      </c>
      <c r="N4901">
        <v>0.2</v>
      </c>
      <c r="O4901">
        <v>996.16</v>
      </c>
      <c r="P4901">
        <v>2371.8000000000002</v>
      </c>
      <c r="Q4901">
        <f>Table1[[#This Row],[OrderQuantity]]*Table1[[#This Row],[UnitPrice]]</f>
        <v>7115.4000000000005</v>
      </c>
      <c r="R4901">
        <f>Table1[[#This Row],[OrderQuantity]]*Table1[[#This Row],[UnitCost]]</f>
        <v>2988.48</v>
      </c>
      <c r="S4901">
        <f>Table1[[#This Row],[OrderQuantity]]*Table1[[#This Row],[UnitPrice]]*(1-Table1[[#This Row],[DiscountApplied]]) - (Table1[[#This Row],[OrderQuantity]]*Table1[[#This Row],[UnitCost]])</f>
        <v>2703.8400000000006</v>
      </c>
      <c r="T4901">
        <f>DATEDIF(Table1[[#This Row],[ShipDate]],Table1[[#This Row],[DeliveryDate]],"d")</f>
        <v>8</v>
      </c>
      <c r="U4901" t="str">
        <f t="shared" si="153"/>
        <v>Late</v>
      </c>
    </row>
    <row r="4902" spans="1:21" x14ac:dyDescent="0.3">
      <c r="A4902" t="str">
        <f t="shared" si="152"/>
        <v>SO-005001</v>
      </c>
      <c r="B4902" t="s">
        <v>3</v>
      </c>
      <c r="C4902" t="s">
        <v>11</v>
      </c>
      <c r="D4902" s="1">
        <v>43700</v>
      </c>
      <c r="E4902" s="1">
        <v>43835</v>
      </c>
      <c r="F4902" s="1">
        <v>43846</v>
      </c>
      <c r="G4902" s="1">
        <v>43850</v>
      </c>
      <c r="H4902" t="s">
        <v>54</v>
      </c>
      <c r="I4902">
        <v>6</v>
      </c>
      <c r="J4902">
        <v>45</v>
      </c>
      <c r="K4902">
        <v>304</v>
      </c>
      <c r="L4902">
        <v>35</v>
      </c>
      <c r="M4902">
        <v>2</v>
      </c>
      <c r="N4902">
        <v>0.2</v>
      </c>
      <c r="O4902">
        <v>984.9</v>
      </c>
      <c r="P4902">
        <v>1969.8</v>
      </c>
      <c r="Q4902">
        <f>Table1[[#This Row],[OrderQuantity]]*Table1[[#This Row],[UnitPrice]]</f>
        <v>3939.6</v>
      </c>
      <c r="R4902">
        <f>Table1[[#This Row],[OrderQuantity]]*Table1[[#This Row],[UnitCost]]</f>
        <v>1969.8</v>
      </c>
      <c r="S4902">
        <f>Table1[[#This Row],[OrderQuantity]]*Table1[[#This Row],[UnitPrice]]*(1-Table1[[#This Row],[DiscountApplied]]) - (Table1[[#This Row],[OrderQuantity]]*Table1[[#This Row],[UnitCost]])</f>
        <v>1181.8800000000003</v>
      </c>
      <c r="T4902">
        <f>DATEDIF(Table1[[#This Row],[ShipDate]],Table1[[#This Row],[DeliveryDate]],"d")</f>
        <v>4</v>
      </c>
      <c r="U4902" t="str">
        <f t="shared" si="153"/>
        <v>On Time</v>
      </c>
    </row>
    <row r="4903" spans="1:21" x14ac:dyDescent="0.3">
      <c r="A4903" t="str">
        <f t="shared" si="152"/>
        <v>SO-005002</v>
      </c>
      <c r="B4903" t="s">
        <v>3</v>
      </c>
      <c r="C4903" t="s">
        <v>13</v>
      </c>
      <c r="D4903" s="1">
        <v>43700</v>
      </c>
      <c r="E4903" s="1">
        <v>43835</v>
      </c>
      <c r="F4903" s="1">
        <v>43837</v>
      </c>
      <c r="G4903" s="1">
        <v>43844</v>
      </c>
      <c r="H4903" t="s">
        <v>54</v>
      </c>
      <c r="I4903">
        <v>5</v>
      </c>
      <c r="J4903">
        <v>45</v>
      </c>
      <c r="K4903">
        <v>26</v>
      </c>
      <c r="L4903">
        <v>24</v>
      </c>
      <c r="M4903">
        <v>2</v>
      </c>
      <c r="N4903">
        <v>0.2</v>
      </c>
      <c r="O4903">
        <v>2818.36</v>
      </c>
      <c r="P4903">
        <v>5996.5</v>
      </c>
      <c r="Q4903">
        <f>Table1[[#This Row],[OrderQuantity]]*Table1[[#This Row],[UnitPrice]]</f>
        <v>11993</v>
      </c>
      <c r="R4903">
        <f>Table1[[#This Row],[OrderQuantity]]*Table1[[#This Row],[UnitCost]]</f>
        <v>5636.72</v>
      </c>
      <c r="S4903">
        <f>Table1[[#This Row],[OrderQuantity]]*Table1[[#This Row],[UnitPrice]]*(1-Table1[[#This Row],[DiscountApplied]]) - (Table1[[#This Row],[OrderQuantity]]*Table1[[#This Row],[UnitCost]])</f>
        <v>3957.6799999999994</v>
      </c>
      <c r="T4903">
        <f>DATEDIF(Table1[[#This Row],[ShipDate]],Table1[[#This Row],[DeliveryDate]],"d")</f>
        <v>7</v>
      </c>
      <c r="U4903" t="str">
        <f t="shared" si="153"/>
        <v>On Time</v>
      </c>
    </row>
    <row r="4904" spans="1:21" x14ac:dyDescent="0.3">
      <c r="A4904" t="str">
        <f t="shared" si="152"/>
        <v>SO-005003</v>
      </c>
      <c r="B4904" t="s">
        <v>2</v>
      </c>
      <c r="C4904" t="s">
        <v>10</v>
      </c>
      <c r="D4904" s="1">
        <v>43700</v>
      </c>
      <c r="E4904" s="1">
        <v>43835</v>
      </c>
      <c r="F4904" s="1">
        <v>43860</v>
      </c>
      <c r="G4904" s="1">
        <v>43864</v>
      </c>
      <c r="H4904" t="s">
        <v>54</v>
      </c>
      <c r="I4904">
        <v>25</v>
      </c>
      <c r="J4904">
        <v>11</v>
      </c>
      <c r="K4904">
        <v>192</v>
      </c>
      <c r="L4904">
        <v>26</v>
      </c>
      <c r="M4904">
        <v>8</v>
      </c>
      <c r="N4904">
        <v>0.1</v>
      </c>
      <c r="O4904">
        <v>2396.86</v>
      </c>
      <c r="P4904">
        <v>3865.9</v>
      </c>
      <c r="Q4904">
        <f>Table1[[#This Row],[OrderQuantity]]*Table1[[#This Row],[UnitPrice]]</f>
        <v>30927.200000000001</v>
      </c>
      <c r="R4904">
        <f>Table1[[#This Row],[OrderQuantity]]*Table1[[#This Row],[UnitCost]]</f>
        <v>19174.88</v>
      </c>
      <c r="S4904">
        <f>Table1[[#This Row],[OrderQuantity]]*Table1[[#This Row],[UnitPrice]]*(1-Table1[[#This Row],[DiscountApplied]]) - (Table1[[#This Row],[OrderQuantity]]*Table1[[#This Row],[UnitCost]])</f>
        <v>8659.5999999999985</v>
      </c>
      <c r="T4904">
        <f>DATEDIF(Table1[[#This Row],[ShipDate]],Table1[[#This Row],[DeliveryDate]],"d")</f>
        <v>4</v>
      </c>
      <c r="U4904" t="str">
        <f t="shared" si="153"/>
        <v>On Time</v>
      </c>
    </row>
    <row r="4905" spans="1:21" x14ac:dyDescent="0.3">
      <c r="A4905" t="str">
        <f t="shared" si="152"/>
        <v>SO-005004</v>
      </c>
      <c r="B4905" t="s">
        <v>3</v>
      </c>
      <c r="C4905" t="s">
        <v>13</v>
      </c>
      <c r="D4905" s="1">
        <v>43700</v>
      </c>
      <c r="E4905" s="1">
        <v>43835</v>
      </c>
      <c r="F4905" s="1">
        <v>43839</v>
      </c>
      <c r="G4905" s="1">
        <v>43843</v>
      </c>
      <c r="H4905" t="s">
        <v>54</v>
      </c>
      <c r="I4905">
        <v>5</v>
      </c>
      <c r="J4905">
        <v>6</v>
      </c>
      <c r="K4905">
        <v>22</v>
      </c>
      <c r="L4905">
        <v>4</v>
      </c>
      <c r="M4905">
        <v>5</v>
      </c>
      <c r="N4905">
        <v>0.08</v>
      </c>
      <c r="O4905">
        <v>4557.2700000000004</v>
      </c>
      <c r="P4905">
        <v>5768.7</v>
      </c>
      <c r="Q4905">
        <f>Table1[[#This Row],[OrderQuantity]]*Table1[[#This Row],[UnitPrice]]</f>
        <v>28843.5</v>
      </c>
      <c r="R4905">
        <f>Table1[[#This Row],[OrderQuantity]]*Table1[[#This Row],[UnitCost]]</f>
        <v>22786.350000000002</v>
      </c>
      <c r="S4905">
        <f>Table1[[#This Row],[OrderQuantity]]*Table1[[#This Row],[UnitPrice]]*(1-Table1[[#This Row],[DiscountApplied]]) - (Table1[[#This Row],[OrderQuantity]]*Table1[[#This Row],[UnitCost]])</f>
        <v>3749.6699999999983</v>
      </c>
      <c r="T4905">
        <f>DATEDIF(Table1[[#This Row],[ShipDate]],Table1[[#This Row],[DeliveryDate]],"d")</f>
        <v>4</v>
      </c>
      <c r="U4905" t="str">
        <f t="shared" si="153"/>
        <v>On Time</v>
      </c>
    </row>
    <row r="4906" spans="1:21" x14ac:dyDescent="0.3">
      <c r="A4906" t="str">
        <f t="shared" si="152"/>
        <v>SO-005005</v>
      </c>
      <c r="B4906" t="s">
        <v>4</v>
      </c>
      <c r="C4906" t="s">
        <v>10</v>
      </c>
      <c r="D4906" s="1">
        <v>43700</v>
      </c>
      <c r="E4906" s="1">
        <v>43836</v>
      </c>
      <c r="F4906" s="1">
        <v>43857</v>
      </c>
      <c r="G4906" s="1">
        <v>43860</v>
      </c>
      <c r="H4906" t="s">
        <v>54</v>
      </c>
      <c r="I4906">
        <v>15</v>
      </c>
      <c r="J4906">
        <v>50</v>
      </c>
      <c r="K4906">
        <v>166</v>
      </c>
      <c r="L4906">
        <v>15</v>
      </c>
      <c r="M4906">
        <v>5</v>
      </c>
      <c r="N4906">
        <v>0.15</v>
      </c>
      <c r="O4906">
        <v>1341.34</v>
      </c>
      <c r="P4906">
        <v>1916.2</v>
      </c>
      <c r="Q4906">
        <f>Table1[[#This Row],[OrderQuantity]]*Table1[[#This Row],[UnitPrice]]</f>
        <v>9581</v>
      </c>
      <c r="R4906">
        <f>Table1[[#This Row],[OrderQuantity]]*Table1[[#This Row],[UnitCost]]</f>
        <v>6706.7</v>
      </c>
      <c r="S4906">
        <f>Table1[[#This Row],[OrderQuantity]]*Table1[[#This Row],[UnitPrice]]*(1-Table1[[#This Row],[DiscountApplied]]) - (Table1[[#This Row],[OrderQuantity]]*Table1[[#This Row],[UnitCost]])</f>
        <v>1437.1499999999996</v>
      </c>
      <c r="T4906">
        <f>DATEDIF(Table1[[#This Row],[ShipDate]],Table1[[#This Row],[DeliveryDate]],"d")</f>
        <v>3</v>
      </c>
      <c r="U4906" t="str">
        <f t="shared" si="153"/>
        <v>On Time</v>
      </c>
    </row>
    <row r="4907" spans="1:21" x14ac:dyDescent="0.3">
      <c r="A4907" t="str">
        <f t="shared" si="152"/>
        <v>SO-005006</v>
      </c>
      <c r="B4907" t="s">
        <v>3</v>
      </c>
      <c r="C4907" t="s">
        <v>9</v>
      </c>
      <c r="D4907" s="1">
        <v>43700</v>
      </c>
      <c r="E4907" s="1">
        <v>43836</v>
      </c>
      <c r="F4907" s="1">
        <v>43839</v>
      </c>
      <c r="G4907" s="1">
        <v>43841</v>
      </c>
      <c r="H4907" t="s">
        <v>54</v>
      </c>
      <c r="I4907">
        <v>11</v>
      </c>
      <c r="J4907">
        <v>9</v>
      </c>
      <c r="K4907">
        <v>73</v>
      </c>
      <c r="L4907">
        <v>13</v>
      </c>
      <c r="M4907">
        <v>2</v>
      </c>
      <c r="N4907">
        <v>0.08</v>
      </c>
      <c r="O4907">
        <v>1392.93</v>
      </c>
      <c r="P4907">
        <v>1989.9</v>
      </c>
      <c r="Q4907">
        <f>Table1[[#This Row],[OrderQuantity]]*Table1[[#This Row],[UnitPrice]]</f>
        <v>3979.8</v>
      </c>
      <c r="R4907">
        <f>Table1[[#This Row],[OrderQuantity]]*Table1[[#This Row],[UnitCost]]</f>
        <v>2785.86</v>
      </c>
      <c r="S4907">
        <f>Table1[[#This Row],[OrderQuantity]]*Table1[[#This Row],[UnitPrice]]*(1-Table1[[#This Row],[DiscountApplied]]) - (Table1[[#This Row],[OrderQuantity]]*Table1[[#This Row],[UnitCost]])</f>
        <v>875.55600000000004</v>
      </c>
      <c r="T4907">
        <f>DATEDIF(Table1[[#This Row],[ShipDate]],Table1[[#This Row],[DeliveryDate]],"d")</f>
        <v>2</v>
      </c>
      <c r="U4907" t="str">
        <f t="shared" si="153"/>
        <v>On Time</v>
      </c>
    </row>
    <row r="4908" spans="1:21" x14ac:dyDescent="0.3">
      <c r="A4908" t="str">
        <f t="shared" si="152"/>
        <v>SO-005007</v>
      </c>
      <c r="B4908" t="s">
        <v>3</v>
      </c>
      <c r="C4908" t="s">
        <v>10</v>
      </c>
      <c r="D4908" s="1">
        <v>43700</v>
      </c>
      <c r="E4908" s="1">
        <v>43836</v>
      </c>
      <c r="F4908" s="1">
        <v>43859</v>
      </c>
      <c r="G4908" s="1">
        <v>43866</v>
      </c>
      <c r="H4908" t="s">
        <v>54</v>
      </c>
      <c r="I4908">
        <v>1</v>
      </c>
      <c r="J4908">
        <v>46</v>
      </c>
      <c r="K4908">
        <v>139</v>
      </c>
      <c r="L4908">
        <v>45</v>
      </c>
      <c r="M4908">
        <v>1</v>
      </c>
      <c r="N4908">
        <v>0.1</v>
      </c>
      <c r="O4908">
        <v>2763.48</v>
      </c>
      <c r="P4908">
        <v>3370.1</v>
      </c>
      <c r="Q4908">
        <f>Table1[[#This Row],[OrderQuantity]]*Table1[[#This Row],[UnitPrice]]</f>
        <v>3370.1</v>
      </c>
      <c r="R4908">
        <f>Table1[[#This Row],[OrderQuantity]]*Table1[[#This Row],[UnitCost]]</f>
        <v>2763.48</v>
      </c>
      <c r="S4908">
        <f>Table1[[#This Row],[OrderQuantity]]*Table1[[#This Row],[UnitPrice]]*(1-Table1[[#This Row],[DiscountApplied]]) - (Table1[[#This Row],[OrderQuantity]]*Table1[[#This Row],[UnitCost]])</f>
        <v>269.61000000000013</v>
      </c>
      <c r="T4908">
        <f>DATEDIF(Table1[[#This Row],[ShipDate]],Table1[[#This Row],[DeliveryDate]],"d")</f>
        <v>7</v>
      </c>
      <c r="U4908" t="str">
        <f t="shared" si="153"/>
        <v>On Time</v>
      </c>
    </row>
    <row r="4909" spans="1:21" x14ac:dyDescent="0.3">
      <c r="A4909" t="str">
        <f t="shared" si="152"/>
        <v>SO-005008</v>
      </c>
      <c r="B4909" t="s">
        <v>2</v>
      </c>
      <c r="C4909" t="s">
        <v>13</v>
      </c>
      <c r="D4909" s="1">
        <v>43700</v>
      </c>
      <c r="E4909" s="1">
        <v>43836</v>
      </c>
      <c r="F4909" s="1">
        <v>43854</v>
      </c>
      <c r="G4909" s="1">
        <v>43864</v>
      </c>
      <c r="H4909" t="s">
        <v>54</v>
      </c>
      <c r="I4909">
        <v>22</v>
      </c>
      <c r="J4909">
        <v>38</v>
      </c>
      <c r="K4909">
        <v>9</v>
      </c>
      <c r="L4909">
        <v>46</v>
      </c>
      <c r="M4909">
        <v>6</v>
      </c>
      <c r="N4909">
        <v>0.2</v>
      </c>
      <c r="O4909">
        <v>697.74</v>
      </c>
      <c r="P4909">
        <v>850.9</v>
      </c>
      <c r="Q4909">
        <f>Table1[[#This Row],[OrderQuantity]]*Table1[[#This Row],[UnitPrice]]</f>
        <v>5105.3999999999996</v>
      </c>
      <c r="R4909">
        <f>Table1[[#This Row],[OrderQuantity]]*Table1[[#This Row],[UnitCost]]</f>
        <v>4186.4400000000005</v>
      </c>
      <c r="S4909">
        <f>Table1[[#This Row],[OrderQuantity]]*Table1[[#This Row],[UnitPrice]]*(1-Table1[[#This Row],[DiscountApplied]]) - (Table1[[#This Row],[OrderQuantity]]*Table1[[#This Row],[UnitCost]])</f>
        <v>-102.1200000000008</v>
      </c>
      <c r="T4909">
        <f>DATEDIF(Table1[[#This Row],[ShipDate]],Table1[[#This Row],[DeliveryDate]],"d")</f>
        <v>10</v>
      </c>
      <c r="U4909" t="str">
        <f t="shared" si="153"/>
        <v>Late</v>
      </c>
    </row>
    <row r="4910" spans="1:21" x14ac:dyDescent="0.3">
      <c r="A4910" t="str">
        <f t="shared" si="152"/>
        <v>SO-005009</v>
      </c>
      <c r="B4910" t="s">
        <v>5</v>
      </c>
      <c r="C4910" t="s">
        <v>9</v>
      </c>
      <c r="D4910" s="1">
        <v>43700</v>
      </c>
      <c r="E4910" s="1">
        <v>43836</v>
      </c>
      <c r="F4910" s="1">
        <v>43864</v>
      </c>
      <c r="G4910" s="1">
        <v>43874</v>
      </c>
      <c r="H4910" t="s">
        <v>54</v>
      </c>
      <c r="I4910">
        <v>26</v>
      </c>
      <c r="J4910">
        <v>15</v>
      </c>
      <c r="K4910">
        <v>83</v>
      </c>
      <c r="L4910">
        <v>32</v>
      </c>
      <c r="M4910">
        <v>2</v>
      </c>
      <c r="N4910">
        <v>0.05</v>
      </c>
      <c r="O4910">
        <v>697.87</v>
      </c>
      <c r="P4910">
        <v>1125.5999999999999</v>
      </c>
      <c r="Q4910">
        <f>Table1[[#This Row],[OrderQuantity]]*Table1[[#This Row],[UnitPrice]]</f>
        <v>2251.1999999999998</v>
      </c>
      <c r="R4910">
        <f>Table1[[#This Row],[OrderQuantity]]*Table1[[#This Row],[UnitCost]]</f>
        <v>1395.74</v>
      </c>
      <c r="S4910">
        <f>Table1[[#This Row],[OrderQuantity]]*Table1[[#This Row],[UnitPrice]]*(1-Table1[[#This Row],[DiscountApplied]]) - (Table1[[#This Row],[OrderQuantity]]*Table1[[#This Row],[UnitCost]])</f>
        <v>742.89999999999986</v>
      </c>
      <c r="T4910">
        <f>DATEDIF(Table1[[#This Row],[ShipDate]],Table1[[#This Row],[DeliveryDate]],"d")</f>
        <v>10</v>
      </c>
      <c r="U4910" t="str">
        <f t="shared" si="153"/>
        <v>Late</v>
      </c>
    </row>
    <row r="4911" spans="1:21" x14ac:dyDescent="0.3">
      <c r="A4911" t="str">
        <f t="shared" si="152"/>
        <v>SO-005010</v>
      </c>
      <c r="B4911" t="s">
        <v>2</v>
      </c>
      <c r="C4911" t="s">
        <v>13</v>
      </c>
      <c r="D4911" s="1">
        <v>43700</v>
      </c>
      <c r="E4911" s="1">
        <v>43836</v>
      </c>
      <c r="F4911" s="1">
        <v>43848</v>
      </c>
      <c r="G4911" s="1">
        <v>43856</v>
      </c>
      <c r="H4911" t="s">
        <v>54</v>
      </c>
      <c r="I4911">
        <v>24</v>
      </c>
      <c r="J4911">
        <v>42</v>
      </c>
      <c r="K4911">
        <v>51</v>
      </c>
      <c r="L4911">
        <v>25</v>
      </c>
      <c r="M4911">
        <v>8</v>
      </c>
      <c r="N4911">
        <v>0.08</v>
      </c>
      <c r="O4911">
        <v>3509.66</v>
      </c>
      <c r="P4911">
        <v>6157.3</v>
      </c>
      <c r="Q4911">
        <f>Table1[[#This Row],[OrderQuantity]]*Table1[[#This Row],[UnitPrice]]</f>
        <v>49258.400000000001</v>
      </c>
      <c r="R4911">
        <f>Table1[[#This Row],[OrderQuantity]]*Table1[[#This Row],[UnitCost]]</f>
        <v>28077.279999999999</v>
      </c>
      <c r="S4911">
        <f>Table1[[#This Row],[OrderQuantity]]*Table1[[#This Row],[UnitPrice]]*(1-Table1[[#This Row],[DiscountApplied]]) - (Table1[[#This Row],[OrderQuantity]]*Table1[[#This Row],[UnitCost]])</f>
        <v>17240.448000000004</v>
      </c>
      <c r="T4911">
        <f>DATEDIF(Table1[[#This Row],[ShipDate]],Table1[[#This Row],[DeliveryDate]],"d")</f>
        <v>8</v>
      </c>
      <c r="U4911" t="str">
        <f t="shared" si="153"/>
        <v>Late</v>
      </c>
    </row>
    <row r="4912" spans="1:21" x14ac:dyDescent="0.3">
      <c r="A4912" t="str">
        <f t="shared" si="152"/>
        <v>SO-005011</v>
      </c>
      <c r="B4912" t="s">
        <v>5</v>
      </c>
      <c r="C4912" t="s">
        <v>13</v>
      </c>
      <c r="D4912" s="1">
        <v>43700</v>
      </c>
      <c r="E4912" s="1">
        <v>43836</v>
      </c>
      <c r="F4912" s="1">
        <v>43851</v>
      </c>
      <c r="G4912" s="1">
        <v>43857</v>
      </c>
      <c r="H4912" t="s">
        <v>54</v>
      </c>
      <c r="I4912">
        <v>27</v>
      </c>
      <c r="J4912">
        <v>17</v>
      </c>
      <c r="K4912">
        <v>13</v>
      </c>
      <c r="L4912">
        <v>24</v>
      </c>
      <c r="M4912">
        <v>6</v>
      </c>
      <c r="N4912">
        <v>0.08</v>
      </c>
      <c r="O4912">
        <v>592.95000000000005</v>
      </c>
      <c r="P4912">
        <v>1005</v>
      </c>
      <c r="Q4912">
        <f>Table1[[#This Row],[OrderQuantity]]*Table1[[#This Row],[UnitPrice]]</f>
        <v>6030</v>
      </c>
      <c r="R4912">
        <f>Table1[[#This Row],[OrderQuantity]]*Table1[[#This Row],[UnitCost]]</f>
        <v>3557.7000000000003</v>
      </c>
      <c r="S4912">
        <f>Table1[[#This Row],[OrderQuantity]]*Table1[[#This Row],[UnitPrice]]*(1-Table1[[#This Row],[DiscountApplied]]) - (Table1[[#This Row],[OrderQuantity]]*Table1[[#This Row],[UnitCost]])</f>
        <v>1989.9</v>
      </c>
      <c r="T4912">
        <f>DATEDIF(Table1[[#This Row],[ShipDate]],Table1[[#This Row],[DeliveryDate]],"d")</f>
        <v>6</v>
      </c>
      <c r="U4912" t="str">
        <f t="shared" si="153"/>
        <v>On Time</v>
      </c>
    </row>
    <row r="4913" spans="1:21" x14ac:dyDescent="0.3">
      <c r="A4913" t="str">
        <f t="shared" si="152"/>
        <v>SO-005012</v>
      </c>
      <c r="B4913" t="s">
        <v>3</v>
      </c>
      <c r="C4913" t="s">
        <v>11</v>
      </c>
      <c r="D4913" s="1">
        <v>43700</v>
      </c>
      <c r="E4913" s="1">
        <v>43836</v>
      </c>
      <c r="F4913" s="1">
        <v>43856</v>
      </c>
      <c r="G4913" s="1">
        <v>43861</v>
      </c>
      <c r="H4913" t="s">
        <v>54</v>
      </c>
      <c r="I4913">
        <v>2</v>
      </c>
      <c r="J4913">
        <v>24</v>
      </c>
      <c r="K4913">
        <v>317</v>
      </c>
      <c r="L4913">
        <v>28</v>
      </c>
      <c r="M4913">
        <v>5</v>
      </c>
      <c r="N4913">
        <v>0.08</v>
      </c>
      <c r="O4913">
        <v>1735.3</v>
      </c>
      <c r="P4913">
        <v>2479</v>
      </c>
      <c r="Q4913">
        <f>Table1[[#This Row],[OrderQuantity]]*Table1[[#This Row],[UnitPrice]]</f>
        <v>12395</v>
      </c>
      <c r="R4913">
        <f>Table1[[#This Row],[OrderQuantity]]*Table1[[#This Row],[UnitCost]]</f>
        <v>8676.5</v>
      </c>
      <c r="S4913">
        <f>Table1[[#This Row],[OrderQuantity]]*Table1[[#This Row],[UnitPrice]]*(1-Table1[[#This Row],[DiscountApplied]]) - (Table1[[#This Row],[OrderQuantity]]*Table1[[#This Row],[UnitCost]])</f>
        <v>2726.8999999999996</v>
      </c>
      <c r="T4913">
        <f>DATEDIF(Table1[[#This Row],[ShipDate]],Table1[[#This Row],[DeliveryDate]],"d")</f>
        <v>5</v>
      </c>
      <c r="U4913" t="str">
        <f t="shared" si="153"/>
        <v>On Time</v>
      </c>
    </row>
    <row r="4914" spans="1:21" x14ac:dyDescent="0.3">
      <c r="A4914" t="str">
        <f t="shared" si="152"/>
        <v>SO-005013</v>
      </c>
      <c r="B4914" t="s">
        <v>5</v>
      </c>
      <c r="C4914" t="s">
        <v>10</v>
      </c>
      <c r="D4914" s="1">
        <v>43700</v>
      </c>
      <c r="E4914" s="1">
        <v>43836</v>
      </c>
      <c r="F4914" s="1">
        <v>43857</v>
      </c>
      <c r="G4914" s="1">
        <v>43860</v>
      </c>
      <c r="H4914" t="s">
        <v>54</v>
      </c>
      <c r="I4914">
        <v>28</v>
      </c>
      <c r="J4914">
        <v>20</v>
      </c>
      <c r="K4914">
        <v>189</v>
      </c>
      <c r="L4914">
        <v>8</v>
      </c>
      <c r="M4914">
        <v>5</v>
      </c>
      <c r="N4914">
        <v>0.08</v>
      </c>
      <c r="O4914">
        <v>1492.43</v>
      </c>
      <c r="P4914">
        <v>1989.9</v>
      </c>
      <c r="Q4914">
        <f>Table1[[#This Row],[OrderQuantity]]*Table1[[#This Row],[UnitPrice]]</f>
        <v>9949.5</v>
      </c>
      <c r="R4914">
        <f>Table1[[#This Row],[OrderQuantity]]*Table1[[#This Row],[UnitCost]]</f>
        <v>7462.1500000000005</v>
      </c>
      <c r="S4914">
        <f>Table1[[#This Row],[OrderQuantity]]*Table1[[#This Row],[UnitPrice]]*(1-Table1[[#This Row],[DiscountApplied]]) - (Table1[[#This Row],[OrderQuantity]]*Table1[[#This Row],[UnitCost]])</f>
        <v>1691.3900000000003</v>
      </c>
      <c r="T4914">
        <f>DATEDIF(Table1[[#This Row],[ShipDate]],Table1[[#This Row],[DeliveryDate]],"d")</f>
        <v>3</v>
      </c>
      <c r="U4914" t="str">
        <f t="shared" si="153"/>
        <v>On Time</v>
      </c>
    </row>
    <row r="4915" spans="1:21" x14ac:dyDescent="0.3">
      <c r="A4915" t="str">
        <f t="shared" si="152"/>
        <v>SO-005014</v>
      </c>
      <c r="B4915" t="s">
        <v>3</v>
      </c>
      <c r="C4915" t="s">
        <v>13</v>
      </c>
      <c r="D4915" s="1">
        <v>43700</v>
      </c>
      <c r="E4915" s="1">
        <v>43836</v>
      </c>
      <c r="F4915" s="1">
        <v>43861</v>
      </c>
      <c r="G4915" s="1">
        <v>43862</v>
      </c>
      <c r="H4915" t="s">
        <v>54</v>
      </c>
      <c r="I4915">
        <v>8</v>
      </c>
      <c r="J4915">
        <v>1</v>
      </c>
      <c r="K4915">
        <v>34</v>
      </c>
      <c r="L4915">
        <v>10</v>
      </c>
      <c r="M4915">
        <v>7</v>
      </c>
      <c r="N4915">
        <v>0.05</v>
      </c>
      <c r="O4915">
        <v>336.94</v>
      </c>
      <c r="P4915">
        <v>716.9</v>
      </c>
      <c r="Q4915">
        <f>Table1[[#This Row],[OrderQuantity]]*Table1[[#This Row],[UnitPrice]]</f>
        <v>5018.3</v>
      </c>
      <c r="R4915">
        <f>Table1[[#This Row],[OrderQuantity]]*Table1[[#This Row],[UnitCost]]</f>
        <v>2358.58</v>
      </c>
      <c r="S4915">
        <f>Table1[[#This Row],[OrderQuantity]]*Table1[[#This Row],[UnitPrice]]*(1-Table1[[#This Row],[DiscountApplied]]) - (Table1[[#This Row],[OrderQuantity]]*Table1[[#This Row],[UnitCost]])</f>
        <v>2408.8050000000003</v>
      </c>
      <c r="T4915">
        <f>DATEDIF(Table1[[#This Row],[ShipDate]],Table1[[#This Row],[DeliveryDate]],"d")</f>
        <v>1</v>
      </c>
      <c r="U4915" t="str">
        <f t="shared" si="153"/>
        <v>On Time</v>
      </c>
    </row>
    <row r="4916" spans="1:21" x14ac:dyDescent="0.3">
      <c r="A4916" t="str">
        <f t="shared" si="152"/>
        <v>SO-005015</v>
      </c>
      <c r="B4916" t="s">
        <v>3</v>
      </c>
      <c r="C4916" t="s">
        <v>8</v>
      </c>
      <c r="D4916" s="1">
        <v>43700</v>
      </c>
      <c r="E4916" s="1">
        <v>43837</v>
      </c>
      <c r="F4916" s="1">
        <v>43849</v>
      </c>
      <c r="G4916" s="1">
        <v>43852</v>
      </c>
      <c r="H4916" t="s">
        <v>54</v>
      </c>
      <c r="I4916">
        <v>2</v>
      </c>
      <c r="J4916">
        <v>35</v>
      </c>
      <c r="K4916">
        <v>351</v>
      </c>
      <c r="L4916">
        <v>9</v>
      </c>
      <c r="M4916">
        <v>4</v>
      </c>
      <c r="N4916">
        <v>0.1</v>
      </c>
      <c r="O4916">
        <v>894.85</v>
      </c>
      <c r="P4916">
        <v>1688.4</v>
      </c>
      <c r="Q4916">
        <f>Table1[[#This Row],[OrderQuantity]]*Table1[[#This Row],[UnitPrice]]</f>
        <v>6753.6</v>
      </c>
      <c r="R4916">
        <f>Table1[[#This Row],[OrderQuantity]]*Table1[[#This Row],[UnitCost]]</f>
        <v>3579.4</v>
      </c>
      <c r="S4916">
        <f>Table1[[#This Row],[OrderQuantity]]*Table1[[#This Row],[UnitPrice]]*(1-Table1[[#This Row],[DiscountApplied]]) - (Table1[[#This Row],[OrderQuantity]]*Table1[[#This Row],[UnitCost]])</f>
        <v>2498.8400000000006</v>
      </c>
      <c r="T4916">
        <f>DATEDIF(Table1[[#This Row],[ShipDate]],Table1[[#This Row],[DeliveryDate]],"d")</f>
        <v>3</v>
      </c>
      <c r="U4916" t="str">
        <f t="shared" si="153"/>
        <v>On Time</v>
      </c>
    </row>
    <row r="4917" spans="1:21" x14ac:dyDescent="0.3">
      <c r="A4917" t="str">
        <f t="shared" si="152"/>
        <v>SO-005016</v>
      </c>
      <c r="B4917" t="s">
        <v>3</v>
      </c>
      <c r="C4917" t="s">
        <v>13</v>
      </c>
      <c r="D4917" s="1">
        <v>43700</v>
      </c>
      <c r="E4917" s="1">
        <v>43837</v>
      </c>
      <c r="F4917" s="1">
        <v>43843</v>
      </c>
      <c r="G4917" s="1">
        <v>43853</v>
      </c>
      <c r="H4917" t="s">
        <v>54</v>
      </c>
      <c r="I4917">
        <v>2</v>
      </c>
      <c r="J4917">
        <v>50</v>
      </c>
      <c r="K4917">
        <v>6</v>
      </c>
      <c r="L4917">
        <v>31</v>
      </c>
      <c r="M4917">
        <v>8</v>
      </c>
      <c r="N4917">
        <v>0.3</v>
      </c>
      <c r="O4917">
        <v>1938.58</v>
      </c>
      <c r="P4917">
        <v>2619.6999999999998</v>
      </c>
      <c r="Q4917">
        <f>Table1[[#This Row],[OrderQuantity]]*Table1[[#This Row],[UnitPrice]]</f>
        <v>20957.599999999999</v>
      </c>
      <c r="R4917">
        <f>Table1[[#This Row],[OrderQuantity]]*Table1[[#This Row],[UnitCost]]</f>
        <v>15508.64</v>
      </c>
      <c r="S4917">
        <f>Table1[[#This Row],[OrderQuantity]]*Table1[[#This Row],[UnitPrice]]*(1-Table1[[#This Row],[DiscountApplied]]) - (Table1[[#This Row],[OrderQuantity]]*Table1[[#This Row],[UnitCost]])</f>
        <v>-838.32000000000153</v>
      </c>
      <c r="T4917">
        <f>DATEDIF(Table1[[#This Row],[ShipDate]],Table1[[#This Row],[DeliveryDate]],"d")</f>
        <v>10</v>
      </c>
      <c r="U4917" t="str">
        <f t="shared" si="153"/>
        <v>Late</v>
      </c>
    </row>
    <row r="4918" spans="1:21" x14ac:dyDescent="0.3">
      <c r="A4918" t="str">
        <f t="shared" si="152"/>
        <v>SO-005017</v>
      </c>
      <c r="B4918" t="s">
        <v>3</v>
      </c>
      <c r="C4918" t="s">
        <v>12</v>
      </c>
      <c r="D4918" s="1">
        <v>43700</v>
      </c>
      <c r="E4918" s="1">
        <v>43837</v>
      </c>
      <c r="F4918" s="1">
        <v>43855</v>
      </c>
      <c r="G4918" s="1">
        <v>43862</v>
      </c>
      <c r="H4918" t="s">
        <v>54</v>
      </c>
      <c r="I4918">
        <v>7</v>
      </c>
      <c r="J4918">
        <v>12</v>
      </c>
      <c r="K4918">
        <v>212</v>
      </c>
      <c r="L4918">
        <v>2</v>
      </c>
      <c r="M4918">
        <v>3</v>
      </c>
      <c r="N4918">
        <v>0.05</v>
      </c>
      <c r="O4918">
        <v>1400.17</v>
      </c>
      <c r="P4918">
        <v>1728.6</v>
      </c>
      <c r="Q4918">
        <f>Table1[[#This Row],[OrderQuantity]]*Table1[[#This Row],[UnitPrice]]</f>
        <v>5185.7999999999993</v>
      </c>
      <c r="R4918">
        <f>Table1[[#This Row],[OrderQuantity]]*Table1[[#This Row],[UnitCost]]</f>
        <v>4200.51</v>
      </c>
      <c r="S4918">
        <f>Table1[[#This Row],[OrderQuantity]]*Table1[[#This Row],[UnitPrice]]*(1-Table1[[#This Row],[DiscountApplied]]) - (Table1[[#This Row],[OrderQuantity]]*Table1[[#This Row],[UnitCost]])</f>
        <v>725.99999999999909</v>
      </c>
      <c r="T4918">
        <f>DATEDIF(Table1[[#This Row],[ShipDate]],Table1[[#This Row],[DeliveryDate]],"d")</f>
        <v>7</v>
      </c>
      <c r="U4918" t="str">
        <f t="shared" si="153"/>
        <v>On Time</v>
      </c>
    </row>
    <row r="4919" spans="1:21" x14ac:dyDescent="0.3">
      <c r="A4919" t="str">
        <f t="shared" si="152"/>
        <v>SO-005018</v>
      </c>
      <c r="B4919" t="s">
        <v>2</v>
      </c>
      <c r="C4919" t="s">
        <v>12</v>
      </c>
      <c r="D4919" s="1">
        <v>43800</v>
      </c>
      <c r="E4919" s="1">
        <v>43837</v>
      </c>
      <c r="F4919" s="1">
        <v>43839</v>
      </c>
      <c r="G4919" s="1">
        <v>43840</v>
      </c>
      <c r="H4919" t="s">
        <v>54</v>
      </c>
      <c r="I4919">
        <v>21</v>
      </c>
      <c r="J4919">
        <v>32</v>
      </c>
      <c r="K4919">
        <v>223</v>
      </c>
      <c r="L4919">
        <v>32</v>
      </c>
      <c r="M4919">
        <v>1</v>
      </c>
      <c r="N4919">
        <v>0.08</v>
      </c>
      <c r="O4919">
        <v>1637.21</v>
      </c>
      <c r="P4919">
        <v>3993.2</v>
      </c>
      <c r="Q4919">
        <f>Table1[[#This Row],[OrderQuantity]]*Table1[[#This Row],[UnitPrice]]</f>
        <v>3993.2</v>
      </c>
      <c r="R4919">
        <f>Table1[[#This Row],[OrderQuantity]]*Table1[[#This Row],[UnitCost]]</f>
        <v>1637.21</v>
      </c>
      <c r="S4919">
        <f>Table1[[#This Row],[OrderQuantity]]*Table1[[#This Row],[UnitPrice]]*(1-Table1[[#This Row],[DiscountApplied]]) - (Table1[[#This Row],[OrderQuantity]]*Table1[[#This Row],[UnitCost]])</f>
        <v>2036.5340000000001</v>
      </c>
      <c r="T4919">
        <f>DATEDIF(Table1[[#This Row],[ShipDate]],Table1[[#This Row],[DeliveryDate]],"d")</f>
        <v>1</v>
      </c>
      <c r="U4919" t="str">
        <f t="shared" si="153"/>
        <v>On Time</v>
      </c>
    </row>
    <row r="4920" spans="1:21" x14ac:dyDescent="0.3">
      <c r="A4920" t="str">
        <f t="shared" si="152"/>
        <v>SO-005019</v>
      </c>
      <c r="B4920" t="s">
        <v>3</v>
      </c>
      <c r="C4920" t="s">
        <v>10</v>
      </c>
      <c r="D4920" s="1">
        <v>43700</v>
      </c>
      <c r="E4920" s="1">
        <v>43837</v>
      </c>
      <c r="F4920" s="1">
        <v>43864</v>
      </c>
      <c r="G4920" s="1">
        <v>43865</v>
      </c>
      <c r="H4920" t="s">
        <v>54</v>
      </c>
      <c r="I4920">
        <v>5</v>
      </c>
      <c r="J4920">
        <v>37</v>
      </c>
      <c r="K4920">
        <v>202</v>
      </c>
      <c r="L4920">
        <v>33</v>
      </c>
      <c r="M4920">
        <v>3</v>
      </c>
      <c r="N4920">
        <v>0.05</v>
      </c>
      <c r="O4920">
        <v>1199.3</v>
      </c>
      <c r="P4920">
        <v>2398.6</v>
      </c>
      <c r="Q4920">
        <f>Table1[[#This Row],[OrderQuantity]]*Table1[[#This Row],[UnitPrice]]</f>
        <v>7195.7999999999993</v>
      </c>
      <c r="R4920">
        <f>Table1[[#This Row],[OrderQuantity]]*Table1[[#This Row],[UnitCost]]</f>
        <v>3597.8999999999996</v>
      </c>
      <c r="S4920">
        <f>Table1[[#This Row],[OrderQuantity]]*Table1[[#This Row],[UnitPrice]]*(1-Table1[[#This Row],[DiscountApplied]]) - (Table1[[#This Row],[OrderQuantity]]*Table1[[#This Row],[UnitCost]])</f>
        <v>3238.1099999999997</v>
      </c>
      <c r="T4920">
        <f>DATEDIF(Table1[[#This Row],[ShipDate]],Table1[[#This Row],[DeliveryDate]],"d")</f>
        <v>1</v>
      </c>
      <c r="U4920" t="str">
        <f t="shared" si="153"/>
        <v>On Time</v>
      </c>
    </row>
    <row r="4921" spans="1:21" x14ac:dyDescent="0.3">
      <c r="A4921" t="str">
        <f t="shared" si="152"/>
        <v>SO-005020</v>
      </c>
      <c r="B4921" t="s">
        <v>3</v>
      </c>
      <c r="C4921" t="s">
        <v>13</v>
      </c>
      <c r="D4921" s="1">
        <v>43700</v>
      </c>
      <c r="E4921" s="1">
        <v>43837</v>
      </c>
      <c r="F4921" s="1">
        <v>43840</v>
      </c>
      <c r="G4921" s="1">
        <v>43845</v>
      </c>
      <c r="H4921" t="s">
        <v>54</v>
      </c>
      <c r="I4921">
        <v>8</v>
      </c>
      <c r="J4921">
        <v>21</v>
      </c>
      <c r="K4921">
        <v>19</v>
      </c>
      <c r="L4921">
        <v>24</v>
      </c>
      <c r="M4921">
        <v>6</v>
      </c>
      <c r="N4921">
        <v>0.05</v>
      </c>
      <c r="O4921">
        <v>548.33000000000004</v>
      </c>
      <c r="P4921">
        <v>884.4</v>
      </c>
      <c r="Q4921">
        <f>Table1[[#This Row],[OrderQuantity]]*Table1[[#This Row],[UnitPrice]]</f>
        <v>5306.4</v>
      </c>
      <c r="R4921">
        <f>Table1[[#This Row],[OrderQuantity]]*Table1[[#This Row],[UnitCost]]</f>
        <v>3289.9800000000005</v>
      </c>
      <c r="S4921">
        <f>Table1[[#This Row],[OrderQuantity]]*Table1[[#This Row],[UnitPrice]]*(1-Table1[[#This Row],[DiscountApplied]]) - (Table1[[#This Row],[OrderQuantity]]*Table1[[#This Row],[UnitCost]])</f>
        <v>1751.0999999999985</v>
      </c>
      <c r="T4921">
        <f>DATEDIF(Table1[[#This Row],[ShipDate]],Table1[[#This Row],[DeliveryDate]],"d")</f>
        <v>5</v>
      </c>
      <c r="U4921" t="str">
        <f t="shared" si="153"/>
        <v>On Time</v>
      </c>
    </row>
    <row r="4922" spans="1:21" x14ac:dyDescent="0.3">
      <c r="A4922" t="str">
        <f t="shared" si="152"/>
        <v>SO-005021</v>
      </c>
      <c r="B4922" t="s">
        <v>3</v>
      </c>
      <c r="C4922" t="s">
        <v>10</v>
      </c>
      <c r="D4922" s="1">
        <v>43700</v>
      </c>
      <c r="E4922" s="1">
        <v>43837</v>
      </c>
      <c r="F4922" s="1">
        <v>43864</v>
      </c>
      <c r="G4922" s="1">
        <v>43871</v>
      </c>
      <c r="H4922" t="s">
        <v>54</v>
      </c>
      <c r="I4922">
        <v>7</v>
      </c>
      <c r="J4922">
        <v>24</v>
      </c>
      <c r="K4922">
        <v>93</v>
      </c>
      <c r="L4922">
        <v>25</v>
      </c>
      <c r="M4922">
        <v>8</v>
      </c>
      <c r="N4922">
        <v>0.1</v>
      </c>
      <c r="O4922">
        <v>353.76</v>
      </c>
      <c r="P4922">
        <v>804</v>
      </c>
      <c r="Q4922">
        <f>Table1[[#This Row],[OrderQuantity]]*Table1[[#This Row],[UnitPrice]]</f>
        <v>6432</v>
      </c>
      <c r="R4922">
        <f>Table1[[#This Row],[OrderQuantity]]*Table1[[#This Row],[UnitCost]]</f>
        <v>2830.08</v>
      </c>
      <c r="S4922">
        <f>Table1[[#This Row],[OrderQuantity]]*Table1[[#This Row],[UnitPrice]]*(1-Table1[[#This Row],[DiscountApplied]]) - (Table1[[#This Row],[OrderQuantity]]*Table1[[#This Row],[UnitCost]])</f>
        <v>2958.7200000000003</v>
      </c>
      <c r="T4922">
        <f>DATEDIF(Table1[[#This Row],[ShipDate]],Table1[[#This Row],[DeliveryDate]],"d")</f>
        <v>7</v>
      </c>
      <c r="U4922" t="str">
        <f t="shared" si="153"/>
        <v>On Time</v>
      </c>
    </row>
    <row r="4923" spans="1:21" x14ac:dyDescent="0.3">
      <c r="A4923" t="str">
        <f t="shared" si="152"/>
        <v>SO-005022</v>
      </c>
      <c r="B4923" t="s">
        <v>3</v>
      </c>
      <c r="C4923" t="s">
        <v>10</v>
      </c>
      <c r="D4923" s="1">
        <v>43700</v>
      </c>
      <c r="E4923" s="1">
        <v>43837</v>
      </c>
      <c r="F4923" s="1">
        <v>43839</v>
      </c>
      <c r="G4923" s="1">
        <v>43840</v>
      </c>
      <c r="H4923" t="s">
        <v>54</v>
      </c>
      <c r="I4923">
        <v>4</v>
      </c>
      <c r="J4923">
        <v>24</v>
      </c>
      <c r="K4923">
        <v>175</v>
      </c>
      <c r="L4923">
        <v>14</v>
      </c>
      <c r="M4923">
        <v>6</v>
      </c>
      <c r="N4923">
        <v>0.15</v>
      </c>
      <c r="O4923">
        <v>475.83</v>
      </c>
      <c r="P4923">
        <v>897.8</v>
      </c>
      <c r="Q4923">
        <f>Table1[[#This Row],[OrderQuantity]]*Table1[[#This Row],[UnitPrice]]</f>
        <v>5386.7999999999993</v>
      </c>
      <c r="R4923">
        <f>Table1[[#This Row],[OrderQuantity]]*Table1[[#This Row],[UnitCost]]</f>
        <v>2854.98</v>
      </c>
      <c r="S4923">
        <f>Table1[[#This Row],[OrderQuantity]]*Table1[[#This Row],[UnitPrice]]*(1-Table1[[#This Row],[DiscountApplied]]) - (Table1[[#This Row],[OrderQuantity]]*Table1[[#This Row],[UnitCost]])</f>
        <v>1723.7999999999988</v>
      </c>
      <c r="T4923">
        <f>DATEDIF(Table1[[#This Row],[ShipDate]],Table1[[#This Row],[DeliveryDate]],"d")</f>
        <v>1</v>
      </c>
      <c r="U4923" t="str">
        <f t="shared" si="153"/>
        <v>On Time</v>
      </c>
    </row>
    <row r="4924" spans="1:21" x14ac:dyDescent="0.3">
      <c r="A4924" t="str">
        <f t="shared" si="152"/>
        <v>SO-005023</v>
      </c>
      <c r="B4924" t="s">
        <v>3</v>
      </c>
      <c r="C4924" t="s">
        <v>10</v>
      </c>
      <c r="D4924" s="1">
        <v>43700</v>
      </c>
      <c r="E4924" s="1">
        <v>43837</v>
      </c>
      <c r="F4924" s="1">
        <v>43847</v>
      </c>
      <c r="G4924" s="1">
        <v>43849</v>
      </c>
      <c r="H4924" t="s">
        <v>54</v>
      </c>
      <c r="I4924">
        <v>4</v>
      </c>
      <c r="J4924">
        <v>34</v>
      </c>
      <c r="K4924">
        <v>189</v>
      </c>
      <c r="L4924">
        <v>39</v>
      </c>
      <c r="M4924">
        <v>4</v>
      </c>
      <c r="N4924">
        <v>0.08</v>
      </c>
      <c r="O4924">
        <v>1891.01</v>
      </c>
      <c r="P4924">
        <v>3859.2</v>
      </c>
      <c r="Q4924">
        <f>Table1[[#This Row],[OrderQuantity]]*Table1[[#This Row],[UnitPrice]]</f>
        <v>15436.8</v>
      </c>
      <c r="R4924">
        <f>Table1[[#This Row],[OrderQuantity]]*Table1[[#This Row],[UnitCost]]</f>
        <v>7564.04</v>
      </c>
      <c r="S4924">
        <f>Table1[[#This Row],[OrderQuantity]]*Table1[[#This Row],[UnitPrice]]*(1-Table1[[#This Row],[DiscountApplied]]) - (Table1[[#This Row],[OrderQuantity]]*Table1[[#This Row],[UnitCost]])</f>
        <v>6637.8159999999998</v>
      </c>
      <c r="T4924">
        <f>DATEDIF(Table1[[#This Row],[ShipDate]],Table1[[#This Row],[DeliveryDate]],"d")</f>
        <v>2</v>
      </c>
      <c r="U4924" t="str">
        <f t="shared" si="153"/>
        <v>On Time</v>
      </c>
    </row>
    <row r="4925" spans="1:21" x14ac:dyDescent="0.3">
      <c r="A4925" t="str">
        <f t="shared" si="152"/>
        <v>SO-005024</v>
      </c>
      <c r="B4925" t="s">
        <v>3</v>
      </c>
      <c r="C4925" t="s">
        <v>12</v>
      </c>
      <c r="D4925" s="1">
        <v>43700</v>
      </c>
      <c r="E4925" s="1">
        <v>43837</v>
      </c>
      <c r="F4925" s="1">
        <v>43863</v>
      </c>
      <c r="G4925" s="1">
        <v>43866</v>
      </c>
      <c r="H4925" t="s">
        <v>54</v>
      </c>
      <c r="I4925">
        <v>6</v>
      </c>
      <c r="J4925">
        <v>24</v>
      </c>
      <c r="K4925">
        <v>257</v>
      </c>
      <c r="L4925">
        <v>18</v>
      </c>
      <c r="M4925">
        <v>7</v>
      </c>
      <c r="N4925">
        <v>0.1</v>
      </c>
      <c r="O4925">
        <v>675.49</v>
      </c>
      <c r="P4925">
        <v>951.4</v>
      </c>
      <c r="Q4925">
        <f>Table1[[#This Row],[OrderQuantity]]*Table1[[#This Row],[UnitPrice]]</f>
        <v>6659.8</v>
      </c>
      <c r="R4925">
        <f>Table1[[#This Row],[OrderQuantity]]*Table1[[#This Row],[UnitCost]]</f>
        <v>4728.43</v>
      </c>
      <c r="S4925">
        <f>Table1[[#This Row],[OrderQuantity]]*Table1[[#This Row],[UnitPrice]]*(1-Table1[[#This Row],[DiscountApplied]]) - (Table1[[#This Row],[OrderQuantity]]*Table1[[#This Row],[UnitCost]])</f>
        <v>1265.3900000000003</v>
      </c>
      <c r="T4925">
        <f>DATEDIF(Table1[[#This Row],[ShipDate]],Table1[[#This Row],[DeliveryDate]],"d")</f>
        <v>3</v>
      </c>
      <c r="U4925" t="str">
        <f t="shared" si="153"/>
        <v>On Time</v>
      </c>
    </row>
    <row r="4926" spans="1:21" x14ac:dyDescent="0.3">
      <c r="A4926" t="str">
        <f t="shared" si="152"/>
        <v>SO-005025</v>
      </c>
      <c r="B4926" t="s">
        <v>3</v>
      </c>
      <c r="C4926" t="s">
        <v>8</v>
      </c>
      <c r="D4926" s="1">
        <v>43700</v>
      </c>
      <c r="E4926" s="1">
        <v>43837</v>
      </c>
      <c r="F4926" s="1">
        <v>43852</v>
      </c>
      <c r="G4926" s="1">
        <v>43855</v>
      </c>
      <c r="H4926" t="s">
        <v>54</v>
      </c>
      <c r="I4926">
        <v>5</v>
      </c>
      <c r="J4926">
        <v>6</v>
      </c>
      <c r="K4926">
        <v>339</v>
      </c>
      <c r="L4926">
        <v>13</v>
      </c>
      <c r="M4926">
        <v>2</v>
      </c>
      <c r="N4926">
        <v>0.1</v>
      </c>
      <c r="O4926">
        <v>120.6</v>
      </c>
      <c r="P4926">
        <v>201</v>
      </c>
      <c r="Q4926">
        <f>Table1[[#This Row],[OrderQuantity]]*Table1[[#This Row],[UnitPrice]]</f>
        <v>402</v>
      </c>
      <c r="R4926">
        <f>Table1[[#This Row],[OrderQuantity]]*Table1[[#This Row],[UnitCost]]</f>
        <v>241.2</v>
      </c>
      <c r="S4926">
        <f>Table1[[#This Row],[OrderQuantity]]*Table1[[#This Row],[UnitPrice]]*(1-Table1[[#This Row],[DiscountApplied]]) - (Table1[[#This Row],[OrderQuantity]]*Table1[[#This Row],[UnitCost]])</f>
        <v>120.60000000000002</v>
      </c>
      <c r="T4926">
        <f>DATEDIF(Table1[[#This Row],[ShipDate]],Table1[[#This Row],[DeliveryDate]],"d")</f>
        <v>3</v>
      </c>
      <c r="U4926" t="str">
        <f t="shared" si="153"/>
        <v>On Time</v>
      </c>
    </row>
    <row r="4927" spans="1:21" x14ac:dyDescent="0.3">
      <c r="A4927" t="str">
        <f t="shared" si="152"/>
        <v>SO-005026</v>
      </c>
      <c r="B4927" t="s">
        <v>3</v>
      </c>
      <c r="C4927" t="s">
        <v>11</v>
      </c>
      <c r="D4927" s="1">
        <v>43700</v>
      </c>
      <c r="E4927" s="1">
        <v>43837</v>
      </c>
      <c r="F4927" s="1">
        <v>43840</v>
      </c>
      <c r="G4927" s="1">
        <v>43850</v>
      </c>
      <c r="H4927" t="s">
        <v>54</v>
      </c>
      <c r="I4927">
        <v>11</v>
      </c>
      <c r="J4927">
        <v>23</v>
      </c>
      <c r="K4927">
        <v>318</v>
      </c>
      <c r="L4927">
        <v>10</v>
      </c>
      <c r="M4927">
        <v>3</v>
      </c>
      <c r="N4927">
        <v>0.15</v>
      </c>
      <c r="O4927">
        <v>1950.24</v>
      </c>
      <c r="P4927">
        <v>2566.1</v>
      </c>
      <c r="Q4927">
        <f>Table1[[#This Row],[OrderQuantity]]*Table1[[#This Row],[UnitPrice]]</f>
        <v>7698.2999999999993</v>
      </c>
      <c r="R4927">
        <f>Table1[[#This Row],[OrderQuantity]]*Table1[[#This Row],[UnitCost]]</f>
        <v>5850.72</v>
      </c>
      <c r="S4927">
        <f>Table1[[#This Row],[OrderQuantity]]*Table1[[#This Row],[UnitPrice]]*(1-Table1[[#This Row],[DiscountApplied]]) - (Table1[[#This Row],[OrderQuantity]]*Table1[[#This Row],[UnitCost]])</f>
        <v>692.83499999999913</v>
      </c>
      <c r="T4927">
        <f>DATEDIF(Table1[[#This Row],[ShipDate]],Table1[[#This Row],[DeliveryDate]],"d")</f>
        <v>10</v>
      </c>
      <c r="U4927" t="str">
        <f t="shared" si="153"/>
        <v>Late</v>
      </c>
    </row>
    <row r="4928" spans="1:21" x14ac:dyDescent="0.3">
      <c r="A4928" t="str">
        <f t="shared" si="152"/>
        <v>SO-005027</v>
      </c>
      <c r="B4928" t="s">
        <v>3</v>
      </c>
      <c r="C4928" t="s">
        <v>10</v>
      </c>
      <c r="D4928" s="1">
        <v>43800</v>
      </c>
      <c r="E4928" s="1">
        <v>43837</v>
      </c>
      <c r="F4928" s="1">
        <v>43842</v>
      </c>
      <c r="G4928" s="1">
        <v>43844</v>
      </c>
      <c r="H4928" t="s">
        <v>54</v>
      </c>
      <c r="I4928">
        <v>12</v>
      </c>
      <c r="J4928">
        <v>18</v>
      </c>
      <c r="K4928">
        <v>149</v>
      </c>
      <c r="L4928">
        <v>44</v>
      </c>
      <c r="M4928">
        <v>7</v>
      </c>
      <c r="N4928">
        <v>0.05</v>
      </c>
      <c r="O4928">
        <v>968.02</v>
      </c>
      <c r="P4928">
        <v>1728.6</v>
      </c>
      <c r="Q4928">
        <f>Table1[[#This Row],[OrderQuantity]]*Table1[[#This Row],[UnitPrice]]</f>
        <v>12100.199999999999</v>
      </c>
      <c r="R4928">
        <f>Table1[[#This Row],[OrderQuantity]]*Table1[[#This Row],[UnitCost]]</f>
        <v>6776.1399999999994</v>
      </c>
      <c r="S4928">
        <f>Table1[[#This Row],[OrderQuantity]]*Table1[[#This Row],[UnitPrice]]*(1-Table1[[#This Row],[DiscountApplied]]) - (Table1[[#This Row],[OrderQuantity]]*Table1[[#This Row],[UnitCost]])</f>
        <v>4719.0499999999993</v>
      </c>
      <c r="T4928">
        <f>DATEDIF(Table1[[#This Row],[ShipDate]],Table1[[#This Row],[DeliveryDate]],"d")</f>
        <v>2</v>
      </c>
      <c r="U4928" t="str">
        <f t="shared" si="153"/>
        <v>On Time</v>
      </c>
    </row>
    <row r="4929" spans="1:21" x14ac:dyDescent="0.3">
      <c r="A4929" t="str">
        <f t="shared" si="152"/>
        <v>SO-005028</v>
      </c>
      <c r="B4929" t="s">
        <v>4</v>
      </c>
      <c r="C4929" t="s">
        <v>13</v>
      </c>
      <c r="D4929" s="1">
        <v>43700</v>
      </c>
      <c r="E4929" s="1">
        <v>43838</v>
      </c>
      <c r="F4929" s="1">
        <v>43842</v>
      </c>
      <c r="G4929" s="1">
        <v>43845</v>
      </c>
      <c r="H4929" t="s">
        <v>54</v>
      </c>
      <c r="I4929">
        <v>17</v>
      </c>
      <c r="J4929">
        <v>40</v>
      </c>
      <c r="K4929">
        <v>40</v>
      </c>
      <c r="L4929">
        <v>39</v>
      </c>
      <c r="M4929">
        <v>3</v>
      </c>
      <c r="N4929">
        <v>0.08</v>
      </c>
      <c r="O4929">
        <v>3028</v>
      </c>
      <c r="P4929">
        <v>5132.2</v>
      </c>
      <c r="Q4929">
        <f>Table1[[#This Row],[OrderQuantity]]*Table1[[#This Row],[UnitPrice]]</f>
        <v>15396.599999999999</v>
      </c>
      <c r="R4929">
        <f>Table1[[#This Row],[OrderQuantity]]*Table1[[#This Row],[UnitCost]]</f>
        <v>9084</v>
      </c>
      <c r="S4929">
        <f>Table1[[#This Row],[OrderQuantity]]*Table1[[#This Row],[UnitPrice]]*(1-Table1[[#This Row],[DiscountApplied]]) - (Table1[[#This Row],[OrderQuantity]]*Table1[[#This Row],[UnitCost]])</f>
        <v>5080.8719999999994</v>
      </c>
      <c r="T4929">
        <f>DATEDIF(Table1[[#This Row],[ShipDate]],Table1[[#This Row],[DeliveryDate]],"d")</f>
        <v>3</v>
      </c>
      <c r="U4929" t="str">
        <f t="shared" si="153"/>
        <v>On Time</v>
      </c>
    </row>
    <row r="4930" spans="1:21" x14ac:dyDescent="0.3">
      <c r="A4930" t="str">
        <f t="shared" ref="A4930:A4993" si="154">"SO-" &amp; TEXT(ROW(A4930)+99,"000000")</f>
        <v>SO-005029</v>
      </c>
      <c r="B4930" t="s">
        <v>4</v>
      </c>
      <c r="C4930" t="s">
        <v>12</v>
      </c>
      <c r="D4930" s="1">
        <v>43700</v>
      </c>
      <c r="E4930" s="1">
        <v>43838</v>
      </c>
      <c r="F4930" s="1">
        <v>43851</v>
      </c>
      <c r="G4930" s="1">
        <v>43861</v>
      </c>
      <c r="H4930" t="s">
        <v>54</v>
      </c>
      <c r="I4930">
        <v>19</v>
      </c>
      <c r="J4930">
        <v>12</v>
      </c>
      <c r="K4930">
        <v>261</v>
      </c>
      <c r="L4930">
        <v>44</v>
      </c>
      <c r="M4930">
        <v>6</v>
      </c>
      <c r="N4930">
        <v>0.08</v>
      </c>
      <c r="O4930">
        <v>4439.29</v>
      </c>
      <c r="P4930">
        <v>5480.6</v>
      </c>
      <c r="Q4930">
        <f>Table1[[#This Row],[OrderQuantity]]*Table1[[#This Row],[UnitPrice]]</f>
        <v>32883.600000000006</v>
      </c>
      <c r="R4930">
        <f>Table1[[#This Row],[OrderQuantity]]*Table1[[#This Row],[UnitCost]]</f>
        <v>26635.739999999998</v>
      </c>
      <c r="S4930">
        <f>Table1[[#This Row],[OrderQuantity]]*Table1[[#This Row],[UnitPrice]]*(1-Table1[[#This Row],[DiscountApplied]]) - (Table1[[#This Row],[OrderQuantity]]*Table1[[#This Row],[UnitCost]])</f>
        <v>3617.1720000000096</v>
      </c>
      <c r="T4930">
        <f>DATEDIF(Table1[[#This Row],[ShipDate]],Table1[[#This Row],[DeliveryDate]],"d")</f>
        <v>10</v>
      </c>
      <c r="U4930" t="str">
        <f t="shared" ref="U4930:U4993" si="155">IF(T4930&gt;7,"Late","On Time")</f>
        <v>Late</v>
      </c>
    </row>
    <row r="4931" spans="1:21" x14ac:dyDescent="0.3">
      <c r="A4931" t="str">
        <f t="shared" si="154"/>
        <v>SO-005030</v>
      </c>
      <c r="B4931" t="s">
        <v>3</v>
      </c>
      <c r="C4931" t="s">
        <v>11</v>
      </c>
      <c r="D4931" s="1">
        <v>43700</v>
      </c>
      <c r="E4931" s="1">
        <v>43838</v>
      </c>
      <c r="F4931" s="1">
        <v>43844</v>
      </c>
      <c r="G4931" s="1">
        <v>43851</v>
      </c>
      <c r="H4931" t="s">
        <v>54</v>
      </c>
      <c r="I4931">
        <v>8</v>
      </c>
      <c r="J4931">
        <v>4</v>
      </c>
      <c r="K4931">
        <v>262</v>
      </c>
      <c r="L4931">
        <v>22</v>
      </c>
      <c r="M4931">
        <v>4</v>
      </c>
      <c r="N4931">
        <v>0.15</v>
      </c>
      <c r="O4931">
        <v>2688.04</v>
      </c>
      <c r="P4931">
        <v>3953</v>
      </c>
      <c r="Q4931">
        <f>Table1[[#This Row],[OrderQuantity]]*Table1[[#This Row],[UnitPrice]]</f>
        <v>15812</v>
      </c>
      <c r="R4931">
        <f>Table1[[#This Row],[OrderQuantity]]*Table1[[#This Row],[UnitCost]]</f>
        <v>10752.16</v>
      </c>
      <c r="S4931">
        <f>Table1[[#This Row],[OrderQuantity]]*Table1[[#This Row],[UnitPrice]]*(1-Table1[[#This Row],[DiscountApplied]]) - (Table1[[#This Row],[OrderQuantity]]*Table1[[#This Row],[UnitCost]])</f>
        <v>2688.0399999999991</v>
      </c>
      <c r="T4931">
        <f>DATEDIF(Table1[[#This Row],[ShipDate]],Table1[[#This Row],[DeliveryDate]],"d")</f>
        <v>7</v>
      </c>
      <c r="U4931" t="str">
        <f t="shared" si="155"/>
        <v>On Time</v>
      </c>
    </row>
    <row r="4932" spans="1:21" x14ac:dyDescent="0.3">
      <c r="A4932" t="str">
        <f t="shared" si="154"/>
        <v>SO-005031</v>
      </c>
      <c r="B4932" t="s">
        <v>5</v>
      </c>
      <c r="C4932" t="s">
        <v>10</v>
      </c>
      <c r="D4932" s="1">
        <v>43700</v>
      </c>
      <c r="E4932" s="1">
        <v>43838</v>
      </c>
      <c r="F4932" s="1">
        <v>43850</v>
      </c>
      <c r="G4932" s="1">
        <v>43857</v>
      </c>
      <c r="H4932" t="s">
        <v>54</v>
      </c>
      <c r="I4932">
        <v>26</v>
      </c>
      <c r="J4932">
        <v>42</v>
      </c>
      <c r="K4932">
        <v>171</v>
      </c>
      <c r="L4932">
        <v>31</v>
      </c>
      <c r="M4932">
        <v>6</v>
      </c>
      <c r="N4932">
        <v>0.08</v>
      </c>
      <c r="O4932">
        <v>530.64</v>
      </c>
      <c r="P4932">
        <v>964.8</v>
      </c>
      <c r="Q4932">
        <f>Table1[[#This Row],[OrderQuantity]]*Table1[[#This Row],[UnitPrice]]</f>
        <v>5788.7999999999993</v>
      </c>
      <c r="R4932">
        <f>Table1[[#This Row],[OrderQuantity]]*Table1[[#This Row],[UnitCost]]</f>
        <v>3183.84</v>
      </c>
      <c r="S4932">
        <f>Table1[[#This Row],[OrderQuantity]]*Table1[[#This Row],[UnitPrice]]*(1-Table1[[#This Row],[DiscountApplied]]) - (Table1[[#This Row],[OrderQuantity]]*Table1[[#This Row],[UnitCost]])</f>
        <v>2141.8559999999998</v>
      </c>
      <c r="T4932">
        <f>DATEDIF(Table1[[#This Row],[ShipDate]],Table1[[#This Row],[DeliveryDate]],"d")</f>
        <v>7</v>
      </c>
      <c r="U4932" t="str">
        <f t="shared" si="155"/>
        <v>On Time</v>
      </c>
    </row>
    <row r="4933" spans="1:21" x14ac:dyDescent="0.3">
      <c r="A4933" t="str">
        <f t="shared" si="154"/>
        <v>SO-005032</v>
      </c>
      <c r="B4933" t="s">
        <v>4</v>
      </c>
      <c r="C4933" t="s">
        <v>10</v>
      </c>
      <c r="D4933" s="1">
        <v>43800</v>
      </c>
      <c r="E4933" s="1">
        <v>43838</v>
      </c>
      <c r="F4933" s="1">
        <v>43842</v>
      </c>
      <c r="G4933" s="1">
        <v>43849</v>
      </c>
      <c r="H4933" t="s">
        <v>54</v>
      </c>
      <c r="I4933">
        <v>20</v>
      </c>
      <c r="J4933">
        <v>33</v>
      </c>
      <c r="K4933">
        <v>131</v>
      </c>
      <c r="L4933">
        <v>19</v>
      </c>
      <c r="M4933">
        <v>4</v>
      </c>
      <c r="N4933">
        <v>0.08</v>
      </c>
      <c r="O4933">
        <v>1068.6500000000001</v>
      </c>
      <c r="P4933">
        <v>1943</v>
      </c>
      <c r="Q4933">
        <f>Table1[[#This Row],[OrderQuantity]]*Table1[[#This Row],[UnitPrice]]</f>
        <v>7772</v>
      </c>
      <c r="R4933">
        <f>Table1[[#This Row],[OrderQuantity]]*Table1[[#This Row],[UnitCost]]</f>
        <v>4274.6000000000004</v>
      </c>
      <c r="S4933">
        <f>Table1[[#This Row],[OrderQuantity]]*Table1[[#This Row],[UnitPrice]]*(1-Table1[[#This Row],[DiscountApplied]]) - (Table1[[#This Row],[OrderQuantity]]*Table1[[#This Row],[UnitCost]])</f>
        <v>2875.6400000000003</v>
      </c>
      <c r="T4933">
        <f>DATEDIF(Table1[[#This Row],[ShipDate]],Table1[[#This Row],[DeliveryDate]],"d")</f>
        <v>7</v>
      </c>
      <c r="U4933" t="str">
        <f t="shared" si="155"/>
        <v>On Time</v>
      </c>
    </row>
    <row r="4934" spans="1:21" x14ac:dyDescent="0.3">
      <c r="A4934" t="str">
        <f t="shared" si="154"/>
        <v>SO-005033</v>
      </c>
      <c r="B4934" t="s">
        <v>4</v>
      </c>
      <c r="C4934" t="s">
        <v>8</v>
      </c>
      <c r="D4934" s="1">
        <v>43700</v>
      </c>
      <c r="E4934" s="1">
        <v>43838</v>
      </c>
      <c r="F4934" s="1">
        <v>43856</v>
      </c>
      <c r="G4934" s="1">
        <v>43861</v>
      </c>
      <c r="H4934" t="s">
        <v>54</v>
      </c>
      <c r="I4934">
        <v>19</v>
      </c>
      <c r="J4934">
        <v>7</v>
      </c>
      <c r="K4934">
        <v>344</v>
      </c>
      <c r="L4934">
        <v>6</v>
      </c>
      <c r="M4934">
        <v>8</v>
      </c>
      <c r="N4934">
        <v>0.15</v>
      </c>
      <c r="O4934">
        <v>3075.23</v>
      </c>
      <c r="P4934">
        <v>3892.7</v>
      </c>
      <c r="Q4934">
        <f>Table1[[#This Row],[OrderQuantity]]*Table1[[#This Row],[UnitPrice]]</f>
        <v>31141.599999999999</v>
      </c>
      <c r="R4934">
        <f>Table1[[#This Row],[OrderQuantity]]*Table1[[#This Row],[UnitCost]]</f>
        <v>24601.84</v>
      </c>
      <c r="S4934">
        <f>Table1[[#This Row],[OrderQuantity]]*Table1[[#This Row],[UnitPrice]]*(1-Table1[[#This Row],[DiscountApplied]]) - (Table1[[#This Row],[OrderQuantity]]*Table1[[#This Row],[UnitCost]])</f>
        <v>1868.5199999999968</v>
      </c>
      <c r="T4934">
        <f>DATEDIF(Table1[[#This Row],[ShipDate]],Table1[[#This Row],[DeliveryDate]],"d")</f>
        <v>5</v>
      </c>
      <c r="U4934" t="str">
        <f t="shared" si="155"/>
        <v>On Time</v>
      </c>
    </row>
    <row r="4935" spans="1:21" x14ac:dyDescent="0.3">
      <c r="A4935" t="str">
        <f t="shared" si="154"/>
        <v>SO-005034</v>
      </c>
      <c r="B4935" t="s">
        <v>4</v>
      </c>
      <c r="C4935" t="s">
        <v>10</v>
      </c>
      <c r="D4935" s="1">
        <v>43700</v>
      </c>
      <c r="E4935" s="1">
        <v>43838</v>
      </c>
      <c r="F4935" s="1">
        <v>43850</v>
      </c>
      <c r="G4935" s="1">
        <v>43859</v>
      </c>
      <c r="H4935" t="s">
        <v>54</v>
      </c>
      <c r="I4935">
        <v>12</v>
      </c>
      <c r="J4935">
        <v>12</v>
      </c>
      <c r="K4935">
        <v>138</v>
      </c>
      <c r="L4935">
        <v>16</v>
      </c>
      <c r="M4935">
        <v>3</v>
      </c>
      <c r="N4935">
        <v>0.08</v>
      </c>
      <c r="O4935">
        <v>4541.3900000000003</v>
      </c>
      <c r="P4935">
        <v>5822.3</v>
      </c>
      <c r="Q4935">
        <f>Table1[[#This Row],[OrderQuantity]]*Table1[[#This Row],[UnitPrice]]</f>
        <v>17466.900000000001</v>
      </c>
      <c r="R4935">
        <f>Table1[[#This Row],[OrderQuantity]]*Table1[[#This Row],[UnitCost]]</f>
        <v>13624.170000000002</v>
      </c>
      <c r="S4935">
        <f>Table1[[#This Row],[OrderQuantity]]*Table1[[#This Row],[UnitPrice]]*(1-Table1[[#This Row],[DiscountApplied]]) - (Table1[[#This Row],[OrderQuantity]]*Table1[[#This Row],[UnitCost]])</f>
        <v>2445.3780000000006</v>
      </c>
      <c r="T4935">
        <f>DATEDIF(Table1[[#This Row],[ShipDate]],Table1[[#This Row],[DeliveryDate]],"d")</f>
        <v>9</v>
      </c>
      <c r="U4935" t="str">
        <f t="shared" si="155"/>
        <v>Late</v>
      </c>
    </row>
    <row r="4936" spans="1:21" x14ac:dyDescent="0.3">
      <c r="A4936" t="str">
        <f t="shared" si="154"/>
        <v>SO-005035</v>
      </c>
      <c r="B4936" t="s">
        <v>3</v>
      </c>
      <c r="C4936" t="s">
        <v>12</v>
      </c>
      <c r="D4936" s="1">
        <v>43700</v>
      </c>
      <c r="E4936" s="1">
        <v>43838</v>
      </c>
      <c r="F4936" s="1">
        <v>43845</v>
      </c>
      <c r="G4936" s="1">
        <v>43851</v>
      </c>
      <c r="H4936" t="s">
        <v>54</v>
      </c>
      <c r="I4936">
        <v>6</v>
      </c>
      <c r="J4936">
        <v>47</v>
      </c>
      <c r="K4936">
        <v>259</v>
      </c>
      <c r="L4936">
        <v>1</v>
      </c>
      <c r="M4936">
        <v>3</v>
      </c>
      <c r="N4936">
        <v>0.15</v>
      </c>
      <c r="O4936">
        <v>1299</v>
      </c>
      <c r="P4936">
        <v>1755.4</v>
      </c>
      <c r="Q4936">
        <f>Table1[[#This Row],[OrderQuantity]]*Table1[[#This Row],[UnitPrice]]</f>
        <v>5266.2000000000007</v>
      </c>
      <c r="R4936">
        <f>Table1[[#This Row],[OrderQuantity]]*Table1[[#This Row],[UnitCost]]</f>
        <v>3897</v>
      </c>
      <c r="S4936">
        <f>Table1[[#This Row],[OrderQuantity]]*Table1[[#This Row],[UnitPrice]]*(1-Table1[[#This Row],[DiscountApplied]]) - (Table1[[#This Row],[OrderQuantity]]*Table1[[#This Row],[UnitCost]])</f>
        <v>579.27000000000044</v>
      </c>
      <c r="T4936">
        <f>DATEDIF(Table1[[#This Row],[ShipDate]],Table1[[#This Row],[DeliveryDate]],"d")</f>
        <v>6</v>
      </c>
      <c r="U4936" t="str">
        <f t="shared" si="155"/>
        <v>On Time</v>
      </c>
    </row>
    <row r="4937" spans="1:21" x14ac:dyDescent="0.3">
      <c r="A4937" t="str">
        <f t="shared" si="154"/>
        <v>SO-005036</v>
      </c>
      <c r="B4937" t="s">
        <v>5</v>
      </c>
      <c r="C4937" t="s">
        <v>9</v>
      </c>
      <c r="D4937" s="1">
        <v>43700</v>
      </c>
      <c r="E4937" s="1">
        <v>43838</v>
      </c>
      <c r="F4937" s="1">
        <v>43845</v>
      </c>
      <c r="G4937" s="1">
        <v>43846</v>
      </c>
      <c r="H4937" t="s">
        <v>54</v>
      </c>
      <c r="I4937">
        <v>27</v>
      </c>
      <c r="J4937">
        <v>39</v>
      </c>
      <c r="K4937">
        <v>82</v>
      </c>
      <c r="L4937">
        <v>32</v>
      </c>
      <c r="M4937">
        <v>4</v>
      </c>
      <c r="N4937">
        <v>0.1</v>
      </c>
      <c r="O4937">
        <v>1439.29</v>
      </c>
      <c r="P4937">
        <v>3128.9</v>
      </c>
      <c r="Q4937">
        <f>Table1[[#This Row],[OrderQuantity]]*Table1[[#This Row],[UnitPrice]]</f>
        <v>12515.6</v>
      </c>
      <c r="R4937">
        <f>Table1[[#This Row],[OrderQuantity]]*Table1[[#This Row],[UnitCost]]</f>
        <v>5757.16</v>
      </c>
      <c r="S4937">
        <f>Table1[[#This Row],[OrderQuantity]]*Table1[[#This Row],[UnitPrice]]*(1-Table1[[#This Row],[DiscountApplied]]) - (Table1[[#This Row],[OrderQuantity]]*Table1[[#This Row],[UnitCost]])</f>
        <v>5506.880000000001</v>
      </c>
      <c r="T4937">
        <f>DATEDIF(Table1[[#This Row],[ShipDate]],Table1[[#This Row],[DeliveryDate]],"d")</f>
        <v>1</v>
      </c>
      <c r="U4937" t="str">
        <f t="shared" si="155"/>
        <v>On Time</v>
      </c>
    </row>
    <row r="4938" spans="1:21" x14ac:dyDescent="0.3">
      <c r="A4938" t="str">
        <f t="shared" si="154"/>
        <v>SO-005037</v>
      </c>
      <c r="B4938" t="s">
        <v>2</v>
      </c>
      <c r="C4938" t="s">
        <v>11</v>
      </c>
      <c r="D4938" s="1">
        <v>43700</v>
      </c>
      <c r="E4938" s="1">
        <v>43838</v>
      </c>
      <c r="F4938" s="1">
        <v>43865</v>
      </c>
      <c r="G4938" s="1">
        <v>43870</v>
      </c>
      <c r="H4938" t="s">
        <v>54</v>
      </c>
      <c r="I4938">
        <v>25</v>
      </c>
      <c r="J4938">
        <v>34</v>
      </c>
      <c r="K4938">
        <v>303</v>
      </c>
      <c r="L4938">
        <v>24</v>
      </c>
      <c r="M4938">
        <v>3</v>
      </c>
      <c r="N4938">
        <v>0.08</v>
      </c>
      <c r="O4938">
        <v>1553.19</v>
      </c>
      <c r="P4938">
        <v>2318.1999999999998</v>
      </c>
      <c r="Q4938">
        <f>Table1[[#This Row],[OrderQuantity]]*Table1[[#This Row],[UnitPrice]]</f>
        <v>6954.5999999999995</v>
      </c>
      <c r="R4938">
        <f>Table1[[#This Row],[OrderQuantity]]*Table1[[#This Row],[UnitCost]]</f>
        <v>4659.57</v>
      </c>
      <c r="S4938">
        <f>Table1[[#This Row],[OrderQuantity]]*Table1[[#This Row],[UnitPrice]]*(1-Table1[[#This Row],[DiscountApplied]]) - (Table1[[#This Row],[OrderQuantity]]*Table1[[#This Row],[UnitCost]])</f>
        <v>1738.6620000000003</v>
      </c>
      <c r="T4938">
        <f>DATEDIF(Table1[[#This Row],[ShipDate]],Table1[[#This Row],[DeliveryDate]],"d")</f>
        <v>5</v>
      </c>
      <c r="U4938" t="str">
        <f t="shared" si="155"/>
        <v>On Time</v>
      </c>
    </row>
    <row r="4939" spans="1:21" x14ac:dyDescent="0.3">
      <c r="A4939" t="str">
        <f t="shared" si="154"/>
        <v>SO-005038</v>
      </c>
      <c r="B4939" t="s">
        <v>3</v>
      </c>
      <c r="C4939" t="s">
        <v>10</v>
      </c>
      <c r="D4939" s="1">
        <v>43800</v>
      </c>
      <c r="E4939" s="1">
        <v>43839</v>
      </c>
      <c r="F4939" s="1">
        <v>43860</v>
      </c>
      <c r="G4939" s="1">
        <v>43869</v>
      </c>
      <c r="H4939" t="s">
        <v>54</v>
      </c>
      <c r="I4939">
        <v>11</v>
      </c>
      <c r="J4939">
        <v>13</v>
      </c>
      <c r="K4939">
        <v>183</v>
      </c>
      <c r="L4939">
        <v>42</v>
      </c>
      <c r="M4939">
        <v>5</v>
      </c>
      <c r="N4939">
        <v>0.1</v>
      </c>
      <c r="O4939">
        <v>1145.3</v>
      </c>
      <c r="P4939">
        <v>1735.3</v>
      </c>
      <c r="Q4939">
        <f>Table1[[#This Row],[OrderQuantity]]*Table1[[#This Row],[UnitPrice]]</f>
        <v>8676.5</v>
      </c>
      <c r="R4939">
        <f>Table1[[#This Row],[OrderQuantity]]*Table1[[#This Row],[UnitCost]]</f>
        <v>5726.5</v>
      </c>
      <c r="S4939">
        <f>Table1[[#This Row],[OrderQuantity]]*Table1[[#This Row],[UnitPrice]]*(1-Table1[[#This Row],[DiscountApplied]]) - (Table1[[#This Row],[OrderQuantity]]*Table1[[#This Row],[UnitCost]])</f>
        <v>2082.3500000000004</v>
      </c>
      <c r="T4939">
        <f>DATEDIF(Table1[[#This Row],[ShipDate]],Table1[[#This Row],[DeliveryDate]],"d")</f>
        <v>9</v>
      </c>
      <c r="U4939" t="str">
        <f t="shared" si="155"/>
        <v>Late</v>
      </c>
    </row>
    <row r="4940" spans="1:21" x14ac:dyDescent="0.3">
      <c r="A4940" t="str">
        <f t="shared" si="154"/>
        <v>SO-005039</v>
      </c>
      <c r="B4940" t="s">
        <v>2</v>
      </c>
      <c r="C4940" t="s">
        <v>9</v>
      </c>
      <c r="D4940" s="1">
        <v>43700</v>
      </c>
      <c r="E4940" s="1">
        <v>43839</v>
      </c>
      <c r="F4940" s="1">
        <v>43844</v>
      </c>
      <c r="G4940" s="1">
        <v>43854</v>
      </c>
      <c r="H4940" t="s">
        <v>54</v>
      </c>
      <c r="I4940">
        <v>25</v>
      </c>
      <c r="J4940">
        <v>17</v>
      </c>
      <c r="K4940">
        <v>85</v>
      </c>
      <c r="L4940">
        <v>30</v>
      </c>
      <c r="M4940">
        <v>7</v>
      </c>
      <c r="N4940">
        <v>0.05</v>
      </c>
      <c r="O4940">
        <v>1551.72</v>
      </c>
      <c r="P4940">
        <v>3879.3</v>
      </c>
      <c r="Q4940">
        <f>Table1[[#This Row],[OrderQuantity]]*Table1[[#This Row],[UnitPrice]]</f>
        <v>27155.100000000002</v>
      </c>
      <c r="R4940">
        <f>Table1[[#This Row],[OrderQuantity]]*Table1[[#This Row],[UnitCost]]</f>
        <v>10862.04</v>
      </c>
      <c r="S4940">
        <f>Table1[[#This Row],[OrderQuantity]]*Table1[[#This Row],[UnitPrice]]*(1-Table1[[#This Row],[DiscountApplied]]) - (Table1[[#This Row],[OrderQuantity]]*Table1[[#This Row],[UnitCost]])</f>
        <v>14935.305</v>
      </c>
      <c r="T4940">
        <f>DATEDIF(Table1[[#This Row],[ShipDate]],Table1[[#This Row],[DeliveryDate]],"d")</f>
        <v>10</v>
      </c>
      <c r="U4940" t="str">
        <f t="shared" si="155"/>
        <v>Late</v>
      </c>
    </row>
    <row r="4941" spans="1:21" x14ac:dyDescent="0.3">
      <c r="A4941" t="str">
        <f t="shared" si="154"/>
        <v>SO-005040</v>
      </c>
      <c r="B4941" t="s">
        <v>4</v>
      </c>
      <c r="C4941" t="s">
        <v>9</v>
      </c>
      <c r="D4941" s="1">
        <v>43700</v>
      </c>
      <c r="E4941" s="1">
        <v>43839</v>
      </c>
      <c r="F4941" s="1">
        <v>43853</v>
      </c>
      <c r="G4941" s="1">
        <v>43855</v>
      </c>
      <c r="H4941" t="s">
        <v>54</v>
      </c>
      <c r="I4941">
        <v>17</v>
      </c>
      <c r="J4941">
        <v>26</v>
      </c>
      <c r="K4941">
        <v>76</v>
      </c>
      <c r="L4941">
        <v>18</v>
      </c>
      <c r="M4941">
        <v>8</v>
      </c>
      <c r="N4941">
        <v>0.05</v>
      </c>
      <c r="O4941">
        <v>1887.79</v>
      </c>
      <c r="P4941">
        <v>3932.9</v>
      </c>
      <c r="Q4941">
        <f>Table1[[#This Row],[OrderQuantity]]*Table1[[#This Row],[UnitPrice]]</f>
        <v>31463.200000000001</v>
      </c>
      <c r="R4941">
        <f>Table1[[#This Row],[OrderQuantity]]*Table1[[#This Row],[UnitCost]]</f>
        <v>15102.32</v>
      </c>
      <c r="S4941">
        <f>Table1[[#This Row],[OrderQuantity]]*Table1[[#This Row],[UnitPrice]]*(1-Table1[[#This Row],[DiscountApplied]]) - (Table1[[#This Row],[OrderQuantity]]*Table1[[#This Row],[UnitCost]])</f>
        <v>14787.720000000001</v>
      </c>
      <c r="T4941">
        <f>DATEDIF(Table1[[#This Row],[ShipDate]],Table1[[#This Row],[DeliveryDate]],"d")</f>
        <v>2</v>
      </c>
      <c r="U4941" t="str">
        <f t="shared" si="155"/>
        <v>On Time</v>
      </c>
    </row>
    <row r="4942" spans="1:21" x14ac:dyDescent="0.3">
      <c r="A4942" t="str">
        <f t="shared" si="154"/>
        <v>SO-005041</v>
      </c>
      <c r="B4942" t="s">
        <v>3</v>
      </c>
      <c r="C4942" t="s">
        <v>10</v>
      </c>
      <c r="D4942" s="1">
        <v>43700</v>
      </c>
      <c r="E4942" s="1">
        <v>43839</v>
      </c>
      <c r="F4942" s="1">
        <v>43855</v>
      </c>
      <c r="G4942" s="1">
        <v>43865</v>
      </c>
      <c r="H4942" t="s">
        <v>54</v>
      </c>
      <c r="I4942">
        <v>4</v>
      </c>
      <c r="J4942">
        <v>39</v>
      </c>
      <c r="K4942">
        <v>163</v>
      </c>
      <c r="L4942">
        <v>9</v>
      </c>
      <c r="M4942">
        <v>2</v>
      </c>
      <c r="N4942">
        <v>0.1</v>
      </c>
      <c r="O4942">
        <v>543.5</v>
      </c>
      <c r="P4942">
        <v>1045.2</v>
      </c>
      <c r="Q4942">
        <f>Table1[[#This Row],[OrderQuantity]]*Table1[[#This Row],[UnitPrice]]</f>
        <v>2090.4</v>
      </c>
      <c r="R4942">
        <f>Table1[[#This Row],[OrderQuantity]]*Table1[[#This Row],[UnitCost]]</f>
        <v>1087</v>
      </c>
      <c r="S4942">
        <f>Table1[[#This Row],[OrderQuantity]]*Table1[[#This Row],[UnitPrice]]*(1-Table1[[#This Row],[DiscountApplied]]) - (Table1[[#This Row],[OrderQuantity]]*Table1[[#This Row],[UnitCost]])</f>
        <v>794.36000000000013</v>
      </c>
      <c r="T4942">
        <f>DATEDIF(Table1[[#This Row],[ShipDate]],Table1[[#This Row],[DeliveryDate]],"d")</f>
        <v>10</v>
      </c>
      <c r="U4942" t="str">
        <f t="shared" si="155"/>
        <v>Late</v>
      </c>
    </row>
    <row r="4943" spans="1:21" x14ac:dyDescent="0.3">
      <c r="A4943" t="str">
        <f t="shared" si="154"/>
        <v>SO-005042</v>
      </c>
      <c r="B4943" t="s">
        <v>3</v>
      </c>
      <c r="C4943" t="s">
        <v>9</v>
      </c>
      <c r="D4943" s="1">
        <v>43700</v>
      </c>
      <c r="E4943" s="1">
        <v>43839</v>
      </c>
      <c r="F4943" s="1">
        <v>43846</v>
      </c>
      <c r="G4943" s="1">
        <v>43854</v>
      </c>
      <c r="H4943" t="s">
        <v>54</v>
      </c>
      <c r="I4943">
        <v>5</v>
      </c>
      <c r="J4943">
        <v>4</v>
      </c>
      <c r="K4943">
        <v>66</v>
      </c>
      <c r="L4943">
        <v>38</v>
      </c>
      <c r="M4943">
        <v>7</v>
      </c>
      <c r="N4943">
        <v>0.1</v>
      </c>
      <c r="O4943">
        <v>124.35</v>
      </c>
      <c r="P4943">
        <v>214.4</v>
      </c>
      <c r="Q4943">
        <f>Table1[[#This Row],[OrderQuantity]]*Table1[[#This Row],[UnitPrice]]</f>
        <v>1500.8</v>
      </c>
      <c r="R4943">
        <f>Table1[[#This Row],[OrderQuantity]]*Table1[[#This Row],[UnitCost]]</f>
        <v>870.44999999999993</v>
      </c>
      <c r="S4943">
        <f>Table1[[#This Row],[OrderQuantity]]*Table1[[#This Row],[UnitPrice]]*(1-Table1[[#This Row],[DiscountApplied]]) - (Table1[[#This Row],[OrderQuantity]]*Table1[[#This Row],[UnitCost]])</f>
        <v>480.2700000000001</v>
      </c>
      <c r="T4943">
        <f>DATEDIF(Table1[[#This Row],[ShipDate]],Table1[[#This Row],[DeliveryDate]],"d")</f>
        <v>8</v>
      </c>
      <c r="U4943" t="str">
        <f t="shared" si="155"/>
        <v>Late</v>
      </c>
    </row>
    <row r="4944" spans="1:21" x14ac:dyDescent="0.3">
      <c r="A4944" t="str">
        <f t="shared" si="154"/>
        <v>SO-005043</v>
      </c>
      <c r="B4944" t="s">
        <v>3</v>
      </c>
      <c r="C4944" t="s">
        <v>11</v>
      </c>
      <c r="D4944" s="1">
        <v>43700</v>
      </c>
      <c r="E4944" s="1">
        <v>43839</v>
      </c>
      <c r="F4944" s="1">
        <v>43863</v>
      </c>
      <c r="G4944" s="1">
        <v>43871</v>
      </c>
      <c r="H4944" t="s">
        <v>54</v>
      </c>
      <c r="I4944">
        <v>5</v>
      </c>
      <c r="J4944">
        <v>34</v>
      </c>
      <c r="K4944">
        <v>301</v>
      </c>
      <c r="L4944">
        <v>10</v>
      </c>
      <c r="M4944">
        <v>4</v>
      </c>
      <c r="N4944">
        <v>0.05</v>
      </c>
      <c r="O4944">
        <v>466.86</v>
      </c>
      <c r="P4944">
        <v>897.8</v>
      </c>
      <c r="Q4944">
        <f>Table1[[#This Row],[OrderQuantity]]*Table1[[#This Row],[UnitPrice]]</f>
        <v>3591.2</v>
      </c>
      <c r="R4944">
        <f>Table1[[#This Row],[OrderQuantity]]*Table1[[#This Row],[UnitCost]]</f>
        <v>1867.44</v>
      </c>
      <c r="S4944">
        <f>Table1[[#This Row],[OrderQuantity]]*Table1[[#This Row],[UnitPrice]]*(1-Table1[[#This Row],[DiscountApplied]]) - (Table1[[#This Row],[OrderQuantity]]*Table1[[#This Row],[UnitCost]])</f>
        <v>1544.1999999999998</v>
      </c>
      <c r="T4944">
        <f>DATEDIF(Table1[[#This Row],[ShipDate]],Table1[[#This Row],[DeliveryDate]],"d")</f>
        <v>8</v>
      </c>
      <c r="U4944" t="str">
        <f t="shared" si="155"/>
        <v>Late</v>
      </c>
    </row>
    <row r="4945" spans="1:21" x14ac:dyDescent="0.3">
      <c r="A4945" t="str">
        <f t="shared" si="154"/>
        <v>SO-005044</v>
      </c>
      <c r="B4945" t="s">
        <v>3</v>
      </c>
      <c r="C4945" t="s">
        <v>11</v>
      </c>
      <c r="D4945" s="1">
        <v>43700</v>
      </c>
      <c r="E4945" s="1">
        <v>43839</v>
      </c>
      <c r="F4945" s="1">
        <v>43846</v>
      </c>
      <c r="G4945" s="1">
        <v>43851</v>
      </c>
      <c r="H4945" t="s">
        <v>54</v>
      </c>
      <c r="I4945">
        <v>1</v>
      </c>
      <c r="J4945">
        <v>16</v>
      </c>
      <c r="K4945">
        <v>289</v>
      </c>
      <c r="L4945">
        <v>40</v>
      </c>
      <c r="M4945">
        <v>1</v>
      </c>
      <c r="N4945">
        <v>0.3</v>
      </c>
      <c r="O4945">
        <v>717.57</v>
      </c>
      <c r="P4945">
        <v>1139</v>
      </c>
      <c r="Q4945">
        <f>Table1[[#This Row],[OrderQuantity]]*Table1[[#This Row],[UnitPrice]]</f>
        <v>1139</v>
      </c>
      <c r="R4945">
        <f>Table1[[#This Row],[OrderQuantity]]*Table1[[#This Row],[UnitCost]]</f>
        <v>717.57</v>
      </c>
      <c r="S4945">
        <f>Table1[[#This Row],[OrderQuantity]]*Table1[[#This Row],[UnitPrice]]*(1-Table1[[#This Row],[DiscountApplied]]) - (Table1[[#This Row],[OrderQuantity]]*Table1[[#This Row],[UnitCost]])</f>
        <v>79.729999999999905</v>
      </c>
      <c r="T4945">
        <f>DATEDIF(Table1[[#This Row],[ShipDate]],Table1[[#This Row],[DeliveryDate]],"d")</f>
        <v>5</v>
      </c>
      <c r="U4945" t="str">
        <f t="shared" si="155"/>
        <v>On Time</v>
      </c>
    </row>
    <row r="4946" spans="1:21" x14ac:dyDescent="0.3">
      <c r="A4946" t="str">
        <f t="shared" si="154"/>
        <v>SO-005045</v>
      </c>
      <c r="B4946" t="s">
        <v>3</v>
      </c>
      <c r="C4946" t="s">
        <v>8</v>
      </c>
      <c r="D4946" s="1">
        <v>43700</v>
      </c>
      <c r="E4946" s="1">
        <v>43839</v>
      </c>
      <c r="F4946" s="1">
        <v>43844</v>
      </c>
      <c r="G4946" s="1">
        <v>43849</v>
      </c>
      <c r="H4946" t="s">
        <v>54</v>
      </c>
      <c r="I4946">
        <v>6</v>
      </c>
      <c r="J4946">
        <v>17</v>
      </c>
      <c r="K4946">
        <v>339</v>
      </c>
      <c r="L4946">
        <v>19</v>
      </c>
      <c r="M4946">
        <v>5</v>
      </c>
      <c r="N4946">
        <v>0.05</v>
      </c>
      <c r="O4946">
        <v>2348.02</v>
      </c>
      <c r="P4946">
        <v>5460.5</v>
      </c>
      <c r="Q4946">
        <f>Table1[[#This Row],[OrderQuantity]]*Table1[[#This Row],[UnitPrice]]</f>
        <v>27302.5</v>
      </c>
      <c r="R4946">
        <f>Table1[[#This Row],[OrderQuantity]]*Table1[[#This Row],[UnitCost]]</f>
        <v>11740.1</v>
      </c>
      <c r="S4946">
        <f>Table1[[#This Row],[OrderQuantity]]*Table1[[#This Row],[UnitPrice]]*(1-Table1[[#This Row],[DiscountApplied]]) - (Table1[[#This Row],[OrderQuantity]]*Table1[[#This Row],[UnitCost]])</f>
        <v>14197.275</v>
      </c>
      <c r="T4946">
        <f>DATEDIF(Table1[[#This Row],[ShipDate]],Table1[[#This Row],[DeliveryDate]],"d")</f>
        <v>5</v>
      </c>
      <c r="U4946" t="str">
        <f t="shared" si="155"/>
        <v>On Time</v>
      </c>
    </row>
    <row r="4947" spans="1:21" x14ac:dyDescent="0.3">
      <c r="A4947" t="str">
        <f t="shared" si="154"/>
        <v>SO-005046</v>
      </c>
      <c r="B4947" t="s">
        <v>5</v>
      </c>
      <c r="C4947" t="s">
        <v>10</v>
      </c>
      <c r="D4947" s="1">
        <v>43700</v>
      </c>
      <c r="E4947" s="1">
        <v>43839</v>
      </c>
      <c r="F4947" s="1">
        <v>43856</v>
      </c>
      <c r="G4947" s="1">
        <v>43861</v>
      </c>
      <c r="H4947" t="s">
        <v>54</v>
      </c>
      <c r="I4947">
        <v>27</v>
      </c>
      <c r="J4947">
        <v>45</v>
      </c>
      <c r="K4947">
        <v>128</v>
      </c>
      <c r="L4947">
        <v>24</v>
      </c>
      <c r="M4947">
        <v>3</v>
      </c>
      <c r="N4947">
        <v>0.08</v>
      </c>
      <c r="O4947">
        <v>1841.76</v>
      </c>
      <c r="P4947">
        <v>2391.9</v>
      </c>
      <c r="Q4947">
        <f>Table1[[#This Row],[OrderQuantity]]*Table1[[#This Row],[UnitPrice]]</f>
        <v>7175.7000000000007</v>
      </c>
      <c r="R4947">
        <f>Table1[[#This Row],[OrderQuantity]]*Table1[[#This Row],[UnitCost]]</f>
        <v>5525.28</v>
      </c>
      <c r="S4947">
        <f>Table1[[#This Row],[OrderQuantity]]*Table1[[#This Row],[UnitPrice]]*(1-Table1[[#This Row],[DiscountApplied]]) - (Table1[[#This Row],[OrderQuantity]]*Table1[[#This Row],[UnitCost]])</f>
        <v>1076.3640000000014</v>
      </c>
      <c r="T4947">
        <f>DATEDIF(Table1[[#This Row],[ShipDate]],Table1[[#This Row],[DeliveryDate]],"d")</f>
        <v>5</v>
      </c>
      <c r="U4947" t="str">
        <f t="shared" si="155"/>
        <v>On Time</v>
      </c>
    </row>
    <row r="4948" spans="1:21" x14ac:dyDescent="0.3">
      <c r="A4948" t="str">
        <f t="shared" si="154"/>
        <v>SO-005047</v>
      </c>
      <c r="B4948" t="s">
        <v>2</v>
      </c>
      <c r="C4948" t="s">
        <v>11</v>
      </c>
      <c r="D4948" s="1">
        <v>43700</v>
      </c>
      <c r="E4948" s="1">
        <v>43839</v>
      </c>
      <c r="F4948" s="1">
        <v>43863</v>
      </c>
      <c r="G4948" s="1">
        <v>43872</v>
      </c>
      <c r="H4948" t="s">
        <v>54</v>
      </c>
      <c r="I4948">
        <v>24</v>
      </c>
      <c r="J4948">
        <v>1</v>
      </c>
      <c r="K4948">
        <v>276</v>
      </c>
      <c r="L4948">
        <v>18</v>
      </c>
      <c r="M4948">
        <v>6</v>
      </c>
      <c r="N4948">
        <v>0.3</v>
      </c>
      <c r="O4948">
        <v>4557.34</v>
      </c>
      <c r="P4948">
        <v>5996.5</v>
      </c>
      <c r="Q4948">
        <f>Table1[[#This Row],[OrderQuantity]]*Table1[[#This Row],[UnitPrice]]</f>
        <v>35979</v>
      </c>
      <c r="R4948">
        <f>Table1[[#This Row],[OrderQuantity]]*Table1[[#This Row],[UnitCost]]</f>
        <v>27344.04</v>
      </c>
      <c r="S4948">
        <f>Table1[[#This Row],[OrderQuantity]]*Table1[[#This Row],[UnitPrice]]*(1-Table1[[#This Row],[DiscountApplied]]) - (Table1[[#This Row],[OrderQuantity]]*Table1[[#This Row],[UnitCost]])</f>
        <v>-2158.7400000000016</v>
      </c>
      <c r="T4948">
        <f>DATEDIF(Table1[[#This Row],[ShipDate]],Table1[[#This Row],[DeliveryDate]],"d")</f>
        <v>9</v>
      </c>
      <c r="U4948" t="str">
        <f t="shared" si="155"/>
        <v>Late</v>
      </c>
    </row>
    <row r="4949" spans="1:21" x14ac:dyDescent="0.3">
      <c r="A4949" t="str">
        <f t="shared" si="154"/>
        <v>SO-005048</v>
      </c>
      <c r="B4949" t="s">
        <v>5</v>
      </c>
      <c r="C4949" t="s">
        <v>8</v>
      </c>
      <c r="D4949" s="1">
        <v>43800</v>
      </c>
      <c r="E4949" s="1">
        <v>43840</v>
      </c>
      <c r="F4949" s="1">
        <v>43855</v>
      </c>
      <c r="G4949" s="1">
        <v>43862</v>
      </c>
      <c r="H4949" t="s">
        <v>54</v>
      </c>
      <c r="I4949">
        <v>27</v>
      </c>
      <c r="J4949">
        <v>9</v>
      </c>
      <c r="K4949">
        <v>343</v>
      </c>
      <c r="L4949">
        <v>38</v>
      </c>
      <c r="M4949">
        <v>2</v>
      </c>
      <c r="N4949">
        <v>0.08</v>
      </c>
      <c r="O4949">
        <v>726.01</v>
      </c>
      <c r="P4949">
        <v>1728.6</v>
      </c>
      <c r="Q4949">
        <f>Table1[[#This Row],[OrderQuantity]]*Table1[[#This Row],[UnitPrice]]</f>
        <v>3457.2</v>
      </c>
      <c r="R4949">
        <f>Table1[[#This Row],[OrderQuantity]]*Table1[[#This Row],[UnitCost]]</f>
        <v>1452.02</v>
      </c>
      <c r="S4949">
        <f>Table1[[#This Row],[OrderQuantity]]*Table1[[#This Row],[UnitPrice]]*(1-Table1[[#This Row],[DiscountApplied]]) - (Table1[[#This Row],[OrderQuantity]]*Table1[[#This Row],[UnitCost]])</f>
        <v>1728.6039999999998</v>
      </c>
      <c r="T4949">
        <f>DATEDIF(Table1[[#This Row],[ShipDate]],Table1[[#This Row],[DeliveryDate]],"d")</f>
        <v>7</v>
      </c>
      <c r="U4949" t="str">
        <f t="shared" si="155"/>
        <v>On Time</v>
      </c>
    </row>
    <row r="4950" spans="1:21" x14ac:dyDescent="0.3">
      <c r="A4950" t="str">
        <f t="shared" si="154"/>
        <v>SO-005049</v>
      </c>
      <c r="B4950" t="s">
        <v>5</v>
      </c>
      <c r="C4950" t="s">
        <v>8</v>
      </c>
      <c r="D4950" s="1">
        <v>43800</v>
      </c>
      <c r="E4950" s="1">
        <v>43840</v>
      </c>
      <c r="F4950" s="1">
        <v>43853</v>
      </c>
      <c r="G4950" s="1">
        <v>43854</v>
      </c>
      <c r="H4950" t="s">
        <v>54</v>
      </c>
      <c r="I4950">
        <v>25</v>
      </c>
      <c r="J4950">
        <v>13</v>
      </c>
      <c r="K4950">
        <v>330</v>
      </c>
      <c r="L4950">
        <v>16</v>
      </c>
      <c r="M4950">
        <v>4</v>
      </c>
      <c r="N4950">
        <v>0.15</v>
      </c>
      <c r="O4950">
        <v>2240.0100000000002</v>
      </c>
      <c r="P4950">
        <v>3343.3</v>
      </c>
      <c r="Q4950">
        <f>Table1[[#This Row],[OrderQuantity]]*Table1[[#This Row],[UnitPrice]]</f>
        <v>13373.2</v>
      </c>
      <c r="R4950">
        <f>Table1[[#This Row],[OrderQuantity]]*Table1[[#This Row],[UnitCost]]</f>
        <v>8960.0400000000009</v>
      </c>
      <c r="S4950">
        <f>Table1[[#This Row],[OrderQuantity]]*Table1[[#This Row],[UnitPrice]]*(1-Table1[[#This Row],[DiscountApplied]]) - (Table1[[#This Row],[OrderQuantity]]*Table1[[#This Row],[UnitCost]])</f>
        <v>2407.1800000000003</v>
      </c>
      <c r="T4950">
        <f>DATEDIF(Table1[[#This Row],[ShipDate]],Table1[[#This Row],[DeliveryDate]],"d")</f>
        <v>1</v>
      </c>
      <c r="U4950" t="str">
        <f t="shared" si="155"/>
        <v>On Time</v>
      </c>
    </row>
    <row r="4951" spans="1:21" x14ac:dyDescent="0.3">
      <c r="A4951" t="str">
        <f t="shared" si="154"/>
        <v>SO-005050</v>
      </c>
      <c r="B4951" t="s">
        <v>3</v>
      </c>
      <c r="C4951" t="s">
        <v>10</v>
      </c>
      <c r="D4951" s="1">
        <v>43700</v>
      </c>
      <c r="E4951" s="1">
        <v>43840</v>
      </c>
      <c r="F4951" s="1">
        <v>43851</v>
      </c>
      <c r="G4951" s="1">
        <v>43852</v>
      </c>
      <c r="H4951" t="s">
        <v>54</v>
      </c>
      <c r="I4951">
        <v>2</v>
      </c>
      <c r="J4951">
        <v>40</v>
      </c>
      <c r="K4951">
        <v>149</v>
      </c>
      <c r="L4951">
        <v>19</v>
      </c>
      <c r="M4951">
        <v>6</v>
      </c>
      <c r="N4951">
        <v>0.1</v>
      </c>
      <c r="O4951">
        <v>81.87</v>
      </c>
      <c r="P4951">
        <v>174.2</v>
      </c>
      <c r="Q4951">
        <f>Table1[[#This Row],[OrderQuantity]]*Table1[[#This Row],[UnitPrice]]</f>
        <v>1045.1999999999998</v>
      </c>
      <c r="R4951">
        <f>Table1[[#This Row],[OrderQuantity]]*Table1[[#This Row],[UnitCost]]</f>
        <v>491.22</v>
      </c>
      <c r="S4951">
        <f>Table1[[#This Row],[OrderQuantity]]*Table1[[#This Row],[UnitPrice]]*(1-Table1[[#This Row],[DiscountApplied]]) - (Table1[[#This Row],[OrderQuantity]]*Table1[[#This Row],[UnitCost]])</f>
        <v>449.45999999999981</v>
      </c>
      <c r="T4951">
        <f>DATEDIF(Table1[[#This Row],[ShipDate]],Table1[[#This Row],[DeliveryDate]],"d")</f>
        <v>1</v>
      </c>
      <c r="U4951" t="str">
        <f t="shared" si="155"/>
        <v>On Time</v>
      </c>
    </row>
    <row r="4952" spans="1:21" x14ac:dyDescent="0.3">
      <c r="A4952" t="str">
        <f t="shared" si="154"/>
        <v>SO-005051</v>
      </c>
      <c r="B4952" t="s">
        <v>4</v>
      </c>
      <c r="C4952" t="s">
        <v>11</v>
      </c>
      <c r="D4952" s="1">
        <v>43800</v>
      </c>
      <c r="E4952" s="1">
        <v>43840</v>
      </c>
      <c r="F4952" s="1">
        <v>43843</v>
      </c>
      <c r="G4952" s="1">
        <v>43845</v>
      </c>
      <c r="H4952" t="s">
        <v>54</v>
      </c>
      <c r="I4952">
        <v>12</v>
      </c>
      <c r="J4952">
        <v>31</v>
      </c>
      <c r="K4952">
        <v>324</v>
      </c>
      <c r="L4952">
        <v>31</v>
      </c>
      <c r="M4952">
        <v>6</v>
      </c>
      <c r="N4952">
        <v>0.05</v>
      </c>
      <c r="O4952">
        <v>561.05999999999995</v>
      </c>
      <c r="P4952">
        <v>1058.5999999999999</v>
      </c>
      <c r="Q4952">
        <f>Table1[[#This Row],[OrderQuantity]]*Table1[[#This Row],[UnitPrice]]</f>
        <v>6351.5999999999995</v>
      </c>
      <c r="R4952">
        <f>Table1[[#This Row],[OrderQuantity]]*Table1[[#This Row],[UnitCost]]</f>
        <v>3366.3599999999997</v>
      </c>
      <c r="S4952">
        <f>Table1[[#This Row],[OrderQuantity]]*Table1[[#This Row],[UnitPrice]]*(1-Table1[[#This Row],[DiscountApplied]]) - (Table1[[#This Row],[OrderQuantity]]*Table1[[#This Row],[UnitCost]])</f>
        <v>2667.66</v>
      </c>
      <c r="T4952">
        <f>DATEDIF(Table1[[#This Row],[ShipDate]],Table1[[#This Row],[DeliveryDate]],"d")</f>
        <v>2</v>
      </c>
      <c r="U4952" t="str">
        <f t="shared" si="155"/>
        <v>On Time</v>
      </c>
    </row>
    <row r="4953" spans="1:21" x14ac:dyDescent="0.3">
      <c r="A4953" t="str">
        <f t="shared" si="154"/>
        <v>SO-005052</v>
      </c>
      <c r="B4953" t="s">
        <v>5</v>
      </c>
      <c r="C4953" t="s">
        <v>11</v>
      </c>
      <c r="D4953" s="1">
        <v>43700</v>
      </c>
      <c r="E4953" s="1">
        <v>43840</v>
      </c>
      <c r="F4953" s="1">
        <v>43844</v>
      </c>
      <c r="G4953" s="1">
        <v>43848</v>
      </c>
      <c r="H4953" t="s">
        <v>54</v>
      </c>
      <c r="I4953">
        <v>26</v>
      </c>
      <c r="J4953">
        <v>37</v>
      </c>
      <c r="K4953">
        <v>327</v>
      </c>
      <c r="L4953">
        <v>12</v>
      </c>
      <c r="M4953">
        <v>5</v>
      </c>
      <c r="N4953">
        <v>0.08</v>
      </c>
      <c r="O4953">
        <v>395.57</v>
      </c>
      <c r="P4953">
        <v>964.8</v>
      </c>
      <c r="Q4953">
        <f>Table1[[#This Row],[OrderQuantity]]*Table1[[#This Row],[UnitPrice]]</f>
        <v>4824</v>
      </c>
      <c r="R4953">
        <f>Table1[[#This Row],[OrderQuantity]]*Table1[[#This Row],[UnitCost]]</f>
        <v>1977.85</v>
      </c>
      <c r="S4953">
        <f>Table1[[#This Row],[OrderQuantity]]*Table1[[#This Row],[UnitPrice]]*(1-Table1[[#This Row],[DiscountApplied]]) - (Table1[[#This Row],[OrderQuantity]]*Table1[[#This Row],[UnitCost]])</f>
        <v>2460.23</v>
      </c>
      <c r="T4953">
        <f>DATEDIF(Table1[[#This Row],[ShipDate]],Table1[[#This Row],[DeliveryDate]],"d")</f>
        <v>4</v>
      </c>
      <c r="U4953" t="str">
        <f t="shared" si="155"/>
        <v>On Time</v>
      </c>
    </row>
    <row r="4954" spans="1:21" x14ac:dyDescent="0.3">
      <c r="A4954" t="str">
        <f t="shared" si="154"/>
        <v>SO-005053</v>
      </c>
      <c r="B4954" t="s">
        <v>3</v>
      </c>
      <c r="C4954" t="s">
        <v>9</v>
      </c>
      <c r="D4954" s="1">
        <v>43700</v>
      </c>
      <c r="E4954" s="1">
        <v>43840</v>
      </c>
      <c r="F4954" s="1">
        <v>43851</v>
      </c>
      <c r="G4954" s="1">
        <v>43859</v>
      </c>
      <c r="H4954" t="s">
        <v>54</v>
      </c>
      <c r="I4954">
        <v>5</v>
      </c>
      <c r="J4954">
        <v>39</v>
      </c>
      <c r="K4954">
        <v>81</v>
      </c>
      <c r="L4954">
        <v>18</v>
      </c>
      <c r="M4954">
        <v>1</v>
      </c>
      <c r="N4954">
        <v>0.05</v>
      </c>
      <c r="O4954">
        <v>2300.5100000000002</v>
      </c>
      <c r="P4954">
        <v>3966.4</v>
      </c>
      <c r="Q4954">
        <f>Table1[[#This Row],[OrderQuantity]]*Table1[[#This Row],[UnitPrice]]</f>
        <v>3966.4</v>
      </c>
      <c r="R4954">
        <f>Table1[[#This Row],[OrderQuantity]]*Table1[[#This Row],[UnitCost]]</f>
        <v>2300.5100000000002</v>
      </c>
      <c r="S4954">
        <f>Table1[[#This Row],[OrderQuantity]]*Table1[[#This Row],[UnitPrice]]*(1-Table1[[#This Row],[DiscountApplied]]) - (Table1[[#This Row],[OrderQuantity]]*Table1[[#This Row],[UnitCost]])</f>
        <v>1467.5699999999997</v>
      </c>
      <c r="T4954">
        <f>DATEDIF(Table1[[#This Row],[ShipDate]],Table1[[#This Row],[DeliveryDate]],"d")</f>
        <v>8</v>
      </c>
      <c r="U4954" t="str">
        <f t="shared" si="155"/>
        <v>Late</v>
      </c>
    </row>
    <row r="4955" spans="1:21" x14ac:dyDescent="0.3">
      <c r="A4955" t="str">
        <f t="shared" si="154"/>
        <v>SO-005054</v>
      </c>
      <c r="B4955" t="s">
        <v>3</v>
      </c>
      <c r="C4955" t="s">
        <v>13</v>
      </c>
      <c r="D4955" s="1">
        <v>43800</v>
      </c>
      <c r="E4955" s="1">
        <v>43840</v>
      </c>
      <c r="F4955" s="1">
        <v>43854</v>
      </c>
      <c r="G4955" s="1">
        <v>43858</v>
      </c>
      <c r="H4955" t="s">
        <v>54</v>
      </c>
      <c r="I4955">
        <v>1</v>
      </c>
      <c r="J4955">
        <v>43</v>
      </c>
      <c r="K4955">
        <v>42</v>
      </c>
      <c r="L4955">
        <v>26</v>
      </c>
      <c r="M4955">
        <v>1</v>
      </c>
      <c r="N4955">
        <v>0.05</v>
      </c>
      <c r="O4955">
        <v>1895.83</v>
      </c>
      <c r="P4955">
        <v>2633.1</v>
      </c>
      <c r="Q4955">
        <f>Table1[[#This Row],[OrderQuantity]]*Table1[[#This Row],[UnitPrice]]</f>
        <v>2633.1</v>
      </c>
      <c r="R4955">
        <f>Table1[[#This Row],[OrderQuantity]]*Table1[[#This Row],[UnitCost]]</f>
        <v>1895.83</v>
      </c>
      <c r="S4955">
        <f>Table1[[#This Row],[OrderQuantity]]*Table1[[#This Row],[UnitPrice]]*(1-Table1[[#This Row],[DiscountApplied]]) - (Table1[[#This Row],[OrderQuantity]]*Table1[[#This Row],[UnitCost]])</f>
        <v>605.61499999999978</v>
      </c>
      <c r="T4955">
        <f>DATEDIF(Table1[[#This Row],[ShipDate]],Table1[[#This Row],[DeliveryDate]],"d")</f>
        <v>4</v>
      </c>
      <c r="U4955" t="str">
        <f t="shared" si="155"/>
        <v>On Time</v>
      </c>
    </row>
    <row r="4956" spans="1:21" x14ac:dyDescent="0.3">
      <c r="A4956" t="str">
        <f t="shared" si="154"/>
        <v>SO-005055</v>
      </c>
      <c r="B4956" t="s">
        <v>4</v>
      </c>
      <c r="C4956" t="s">
        <v>8</v>
      </c>
      <c r="D4956" s="1">
        <v>43700</v>
      </c>
      <c r="E4956" s="1">
        <v>43840</v>
      </c>
      <c r="F4956" s="1">
        <v>43849</v>
      </c>
      <c r="G4956" s="1">
        <v>43852</v>
      </c>
      <c r="H4956" t="s">
        <v>54</v>
      </c>
      <c r="I4956">
        <v>13</v>
      </c>
      <c r="J4956">
        <v>40</v>
      </c>
      <c r="K4956">
        <v>360</v>
      </c>
      <c r="L4956">
        <v>36</v>
      </c>
      <c r="M4956">
        <v>7</v>
      </c>
      <c r="N4956">
        <v>0.05</v>
      </c>
      <c r="O4956">
        <v>819.48</v>
      </c>
      <c r="P4956">
        <v>1011.7</v>
      </c>
      <c r="Q4956">
        <f>Table1[[#This Row],[OrderQuantity]]*Table1[[#This Row],[UnitPrice]]</f>
        <v>7081.9000000000005</v>
      </c>
      <c r="R4956">
        <f>Table1[[#This Row],[OrderQuantity]]*Table1[[#This Row],[UnitCost]]</f>
        <v>5736.3600000000006</v>
      </c>
      <c r="S4956">
        <f>Table1[[#This Row],[OrderQuantity]]*Table1[[#This Row],[UnitPrice]]*(1-Table1[[#This Row],[DiscountApplied]]) - (Table1[[#This Row],[OrderQuantity]]*Table1[[#This Row],[UnitCost]])</f>
        <v>991.44499999999971</v>
      </c>
      <c r="T4956">
        <f>DATEDIF(Table1[[#This Row],[ShipDate]],Table1[[#This Row],[DeliveryDate]],"d")</f>
        <v>3</v>
      </c>
      <c r="U4956" t="str">
        <f t="shared" si="155"/>
        <v>On Time</v>
      </c>
    </row>
    <row r="4957" spans="1:21" x14ac:dyDescent="0.3">
      <c r="A4957" t="str">
        <f t="shared" si="154"/>
        <v>SO-005056</v>
      </c>
      <c r="B4957" t="s">
        <v>3</v>
      </c>
      <c r="C4957" t="s">
        <v>9</v>
      </c>
      <c r="D4957" s="1">
        <v>43700</v>
      </c>
      <c r="E4957" s="1">
        <v>43840</v>
      </c>
      <c r="F4957" s="1">
        <v>43855</v>
      </c>
      <c r="G4957" s="1">
        <v>43863</v>
      </c>
      <c r="H4957" t="s">
        <v>54</v>
      </c>
      <c r="I4957">
        <v>8</v>
      </c>
      <c r="J4957">
        <v>15</v>
      </c>
      <c r="K4957">
        <v>63</v>
      </c>
      <c r="L4957">
        <v>30</v>
      </c>
      <c r="M4957">
        <v>8</v>
      </c>
      <c r="N4957">
        <v>0.05</v>
      </c>
      <c r="O4957">
        <v>2802.74</v>
      </c>
      <c r="P4957">
        <v>3892.7</v>
      </c>
      <c r="Q4957">
        <f>Table1[[#This Row],[OrderQuantity]]*Table1[[#This Row],[UnitPrice]]</f>
        <v>31141.599999999999</v>
      </c>
      <c r="R4957">
        <f>Table1[[#This Row],[OrderQuantity]]*Table1[[#This Row],[UnitCost]]</f>
        <v>22421.919999999998</v>
      </c>
      <c r="S4957">
        <f>Table1[[#This Row],[OrderQuantity]]*Table1[[#This Row],[UnitPrice]]*(1-Table1[[#This Row],[DiscountApplied]]) - (Table1[[#This Row],[OrderQuantity]]*Table1[[#This Row],[UnitCost]])</f>
        <v>7162.5999999999985</v>
      </c>
      <c r="T4957">
        <f>DATEDIF(Table1[[#This Row],[ShipDate]],Table1[[#This Row],[DeliveryDate]],"d")</f>
        <v>8</v>
      </c>
      <c r="U4957" t="str">
        <f t="shared" si="155"/>
        <v>Late</v>
      </c>
    </row>
    <row r="4958" spans="1:21" x14ac:dyDescent="0.3">
      <c r="A4958" t="str">
        <f t="shared" si="154"/>
        <v>SO-005057</v>
      </c>
      <c r="B4958" t="s">
        <v>2</v>
      </c>
      <c r="C4958" t="s">
        <v>8</v>
      </c>
      <c r="D4958" s="1">
        <v>43700</v>
      </c>
      <c r="E4958" s="1">
        <v>43840</v>
      </c>
      <c r="F4958" s="1">
        <v>43850</v>
      </c>
      <c r="G4958" s="1">
        <v>43853</v>
      </c>
      <c r="H4958" t="s">
        <v>54</v>
      </c>
      <c r="I4958">
        <v>22</v>
      </c>
      <c r="J4958">
        <v>3</v>
      </c>
      <c r="K4958">
        <v>331</v>
      </c>
      <c r="L4958">
        <v>17</v>
      </c>
      <c r="M4958">
        <v>7</v>
      </c>
      <c r="N4958">
        <v>0.05</v>
      </c>
      <c r="O4958">
        <v>1636.41</v>
      </c>
      <c r="P4958">
        <v>3805.6</v>
      </c>
      <c r="Q4958">
        <f>Table1[[#This Row],[OrderQuantity]]*Table1[[#This Row],[UnitPrice]]</f>
        <v>26639.200000000001</v>
      </c>
      <c r="R4958">
        <f>Table1[[#This Row],[OrderQuantity]]*Table1[[#This Row],[UnitCost]]</f>
        <v>11454.87</v>
      </c>
      <c r="S4958">
        <f>Table1[[#This Row],[OrderQuantity]]*Table1[[#This Row],[UnitPrice]]*(1-Table1[[#This Row],[DiscountApplied]]) - (Table1[[#This Row],[OrderQuantity]]*Table1[[#This Row],[UnitCost]])</f>
        <v>13852.369999999997</v>
      </c>
      <c r="T4958">
        <f>DATEDIF(Table1[[#This Row],[ShipDate]],Table1[[#This Row],[DeliveryDate]],"d")</f>
        <v>3</v>
      </c>
      <c r="U4958" t="str">
        <f t="shared" si="155"/>
        <v>On Time</v>
      </c>
    </row>
    <row r="4959" spans="1:21" x14ac:dyDescent="0.3">
      <c r="A4959" t="str">
        <f t="shared" si="154"/>
        <v>SO-005058</v>
      </c>
      <c r="B4959" t="s">
        <v>3</v>
      </c>
      <c r="C4959" t="s">
        <v>11</v>
      </c>
      <c r="D4959" s="1">
        <v>43700</v>
      </c>
      <c r="E4959" s="1">
        <v>43840</v>
      </c>
      <c r="F4959" s="1">
        <v>43845</v>
      </c>
      <c r="G4959" s="1">
        <v>43848</v>
      </c>
      <c r="H4959" t="s">
        <v>54</v>
      </c>
      <c r="I4959">
        <v>6</v>
      </c>
      <c r="J4959">
        <v>20</v>
      </c>
      <c r="K4959">
        <v>274</v>
      </c>
      <c r="L4959">
        <v>19</v>
      </c>
      <c r="M4959">
        <v>7</v>
      </c>
      <c r="N4959">
        <v>0.05</v>
      </c>
      <c r="O4959">
        <v>825.44</v>
      </c>
      <c r="P4959">
        <v>1031.8</v>
      </c>
      <c r="Q4959">
        <f>Table1[[#This Row],[OrderQuantity]]*Table1[[#This Row],[UnitPrice]]</f>
        <v>7222.5999999999995</v>
      </c>
      <c r="R4959">
        <f>Table1[[#This Row],[OrderQuantity]]*Table1[[#This Row],[UnitCost]]</f>
        <v>5778.08</v>
      </c>
      <c r="S4959">
        <f>Table1[[#This Row],[OrderQuantity]]*Table1[[#This Row],[UnitPrice]]*(1-Table1[[#This Row],[DiscountApplied]]) - (Table1[[#This Row],[OrderQuantity]]*Table1[[#This Row],[UnitCost]])</f>
        <v>1083.3899999999994</v>
      </c>
      <c r="T4959">
        <f>DATEDIF(Table1[[#This Row],[ShipDate]],Table1[[#This Row],[DeliveryDate]],"d")</f>
        <v>3</v>
      </c>
      <c r="U4959" t="str">
        <f t="shared" si="155"/>
        <v>On Time</v>
      </c>
    </row>
    <row r="4960" spans="1:21" x14ac:dyDescent="0.3">
      <c r="A4960" t="str">
        <f t="shared" si="154"/>
        <v>SO-005059</v>
      </c>
      <c r="B4960" t="s">
        <v>3</v>
      </c>
      <c r="C4960" t="s">
        <v>10</v>
      </c>
      <c r="D4960" s="1">
        <v>43800</v>
      </c>
      <c r="E4960" s="1">
        <v>43840</v>
      </c>
      <c r="F4960" s="1">
        <v>43858</v>
      </c>
      <c r="G4960" s="1">
        <v>43860</v>
      </c>
      <c r="H4960" t="s">
        <v>54</v>
      </c>
      <c r="I4960">
        <v>8</v>
      </c>
      <c r="J4960">
        <v>11</v>
      </c>
      <c r="K4960">
        <v>109</v>
      </c>
      <c r="L4960">
        <v>3</v>
      </c>
      <c r="M4960">
        <v>4</v>
      </c>
      <c r="N4960">
        <v>0.05</v>
      </c>
      <c r="O4960">
        <v>2618.83</v>
      </c>
      <c r="P4960">
        <v>6090.3</v>
      </c>
      <c r="Q4960">
        <f>Table1[[#This Row],[OrderQuantity]]*Table1[[#This Row],[UnitPrice]]</f>
        <v>24361.200000000001</v>
      </c>
      <c r="R4960">
        <f>Table1[[#This Row],[OrderQuantity]]*Table1[[#This Row],[UnitCost]]</f>
        <v>10475.32</v>
      </c>
      <c r="S4960">
        <f>Table1[[#This Row],[OrderQuantity]]*Table1[[#This Row],[UnitPrice]]*(1-Table1[[#This Row],[DiscountApplied]]) - (Table1[[#This Row],[OrderQuantity]]*Table1[[#This Row],[UnitCost]])</f>
        <v>12667.82</v>
      </c>
      <c r="T4960">
        <f>DATEDIF(Table1[[#This Row],[ShipDate]],Table1[[#This Row],[DeliveryDate]],"d")</f>
        <v>2</v>
      </c>
      <c r="U4960" t="str">
        <f t="shared" si="155"/>
        <v>On Time</v>
      </c>
    </row>
    <row r="4961" spans="1:21" x14ac:dyDescent="0.3">
      <c r="A4961" t="str">
        <f t="shared" si="154"/>
        <v>SO-005060</v>
      </c>
      <c r="B4961" t="s">
        <v>3</v>
      </c>
      <c r="C4961" t="s">
        <v>11</v>
      </c>
      <c r="D4961" s="1">
        <v>43700</v>
      </c>
      <c r="E4961" s="1">
        <v>43841</v>
      </c>
      <c r="F4961" s="1">
        <v>43858</v>
      </c>
      <c r="G4961" s="1">
        <v>43864</v>
      </c>
      <c r="H4961" t="s">
        <v>54</v>
      </c>
      <c r="I4961">
        <v>8</v>
      </c>
      <c r="J4961">
        <v>11</v>
      </c>
      <c r="K4961">
        <v>307</v>
      </c>
      <c r="L4961">
        <v>19</v>
      </c>
      <c r="M4961">
        <v>2</v>
      </c>
      <c r="N4961">
        <v>0.05</v>
      </c>
      <c r="O4961">
        <v>2102.06</v>
      </c>
      <c r="P4961">
        <v>3892.7</v>
      </c>
      <c r="Q4961">
        <f>Table1[[#This Row],[OrderQuantity]]*Table1[[#This Row],[UnitPrice]]</f>
        <v>7785.4</v>
      </c>
      <c r="R4961">
        <f>Table1[[#This Row],[OrderQuantity]]*Table1[[#This Row],[UnitCost]]</f>
        <v>4204.12</v>
      </c>
      <c r="S4961">
        <f>Table1[[#This Row],[OrderQuantity]]*Table1[[#This Row],[UnitPrice]]*(1-Table1[[#This Row],[DiscountApplied]]) - (Table1[[#This Row],[OrderQuantity]]*Table1[[#This Row],[UnitCost]])</f>
        <v>3192.0099999999993</v>
      </c>
      <c r="T4961">
        <f>DATEDIF(Table1[[#This Row],[ShipDate]],Table1[[#This Row],[DeliveryDate]],"d")</f>
        <v>6</v>
      </c>
      <c r="U4961" t="str">
        <f t="shared" si="155"/>
        <v>On Time</v>
      </c>
    </row>
    <row r="4962" spans="1:21" x14ac:dyDescent="0.3">
      <c r="A4962" t="str">
        <f t="shared" si="154"/>
        <v>SO-005061</v>
      </c>
      <c r="B4962" t="s">
        <v>5</v>
      </c>
      <c r="C4962" t="s">
        <v>10</v>
      </c>
      <c r="D4962" s="1">
        <v>43700</v>
      </c>
      <c r="E4962" s="1">
        <v>43841</v>
      </c>
      <c r="F4962" s="1">
        <v>43861</v>
      </c>
      <c r="G4962" s="1">
        <v>43863</v>
      </c>
      <c r="H4962" t="s">
        <v>54</v>
      </c>
      <c r="I4962">
        <v>27</v>
      </c>
      <c r="J4962">
        <v>2</v>
      </c>
      <c r="K4962">
        <v>120</v>
      </c>
      <c r="L4962">
        <v>14</v>
      </c>
      <c r="M4962">
        <v>1</v>
      </c>
      <c r="N4962">
        <v>0.1</v>
      </c>
      <c r="O4962">
        <v>1070.93</v>
      </c>
      <c r="P4962">
        <v>2231.1</v>
      </c>
      <c r="Q4962">
        <f>Table1[[#This Row],[OrderQuantity]]*Table1[[#This Row],[UnitPrice]]</f>
        <v>2231.1</v>
      </c>
      <c r="R4962">
        <f>Table1[[#This Row],[OrderQuantity]]*Table1[[#This Row],[UnitCost]]</f>
        <v>1070.93</v>
      </c>
      <c r="S4962">
        <f>Table1[[#This Row],[OrderQuantity]]*Table1[[#This Row],[UnitPrice]]*(1-Table1[[#This Row],[DiscountApplied]]) - (Table1[[#This Row],[OrderQuantity]]*Table1[[#This Row],[UnitCost]])</f>
        <v>937.06</v>
      </c>
      <c r="T4962">
        <f>DATEDIF(Table1[[#This Row],[ShipDate]],Table1[[#This Row],[DeliveryDate]],"d")</f>
        <v>2</v>
      </c>
      <c r="U4962" t="str">
        <f t="shared" si="155"/>
        <v>On Time</v>
      </c>
    </row>
    <row r="4963" spans="1:21" x14ac:dyDescent="0.3">
      <c r="A4963" t="str">
        <f t="shared" si="154"/>
        <v>SO-005062</v>
      </c>
      <c r="B4963" t="s">
        <v>3</v>
      </c>
      <c r="C4963" t="s">
        <v>10</v>
      </c>
      <c r="D4963" s="1">
        <v>43700</v>
      </c>
      <c r="E4963" s="1">
        <v>43841</v>
      </c>
      <c r="F4963" s="1">
        <v>43852</v>
      </c>
      <c r="G4963" s="1">
        <v>43860</v>
      </c>
      <c r="H4963" t="s">
        <v>54</v>
      </c>
      <c r="I4963">
        <v>11</v>
      </c>
      <c r="J4963">
        <v>23</v>
      </c>
      <c r="K4963">
        <v>172</v>
      </c>
      <c r="L4963">
        <v>46</v>
      </c>
      <c r="M4963">
        <v>6</v>
      </c>
      <c r="N4963">
        <v>0.15</v>
      </c>
      <c r="O4963">
        <v>3320.52</v>
      </c>
      <c r="P4963">
        <v>3953</v>
      </c>
      <c r="Q4963">
        <f>Table1[[#This Row],[OrderQuantity]]*Table1[[#This Row],[UnitPrice]]</f>
        <v>23718</v>
      </c>
      <c r="R4963">
        <f>Table1[[#This Row],[OrderQuantity]]*Table1[[#This Row],[UnitCost]]</f>
        <v>19923.12</v>
      </c>
      <c r="S4963">
        <f>Table1[[#This Row],[OrderQuantity]]*Table1[[#This Row],[UnitPrice]]*(1-Table1[[#This Row],[DiscountApplied]]) - (Table1[[#This Row],[OrderQuantity]]*Table1[[#This Row],[UnitCost]])</f>
        <v>237.18000000000029</v>
      </c>
      <c r="T4963">
        <f>DATEDIF(Table1[[#This Row],[ShipDate]],Table1[[#This Row],[DeliveryDate]],"d")</f>
        <v>8</v>
      </c>
      <c r="U4963" t="str">
        <f t="shared" si="155"/>
        <v>Late</v>
      </c>
    </row>
    <row r="4964" spans="1:21" x14ac:dyDescent="0.3">
      <c r="A4964" t="str">
        <f t="shared" si="154"/>
        <v>SO-005063</v>
      </c>
      <c r="B4964" t="s">
        <v>4</v>
      </c>
      <c r="C4964" t="s">
        <v>10</v>
      </c>
      <c r="D4964" s="1">
        <v>43700</v>
      </c>
      <c r="E4964" s="1">
        <v>43841</v>
      </c>
      <c r="F4964" s="1">
        <v>43851</v>
      </c>
      <c r="G4964" s="1">
        <v>43858</v>
      </c>
      <c r="H4964" t="s">
        <v>54</v>
      </c>
      <c r="I4964">
        <v>20</v>
      </c>
      <c r="J4964">
        <v>13</v>
      </c>
      <c r="K4964">
        <v>145</v>
      </c>
      <c r="L4964">
        <v>18</v>
      </c>
      <c r="M4964">
        <v>1</v>
      </c>
      <c r="N4964">
        <v>0.08</v>
      </c>
      <c r="O4964">
        <v>726.41</v>
      </c>
      <c r="P4964">
        <v>931.3</v>
      </c>
      <c r="Q4964">
        <f>Table1[[#This Row],[OrderQuantity]]*Table1[[#This Row],[UnitPrice]]</f>
        <v>931.3</v>
      </c>
      <c r="R4964">
        <f>Table1[[#This Row],[OrderQuantity]]*Table1[[#This Row],[UnitCost]]</f>
        <v>726.41</v>
      </c>
      <c r="S4964">
        <f>Table1[[#This Row],[OrderQuantity]]*Table1[[#This Row],[UnitPrice]]*(1-Table1[[#This Row],[DiscountApplied]]) - (Table1[[#This Row],[OrderQuantity]]*Table1[[#This Row],[UnitCost]])</f>
        <v>130.38600000000008</v>
      </c>
      <c r="T4964">
        <f>DATEDIF(Table1[[#This Row],[ShipDate]],Table1[[#This Row],[DeliveryDate]],"d")</f>
        <v>7</v>
      </c>
      <c r="U4964" t="str">
        <f t="shared" si="155"/>
        <v>On Time</v>
      </c>
    </row>
    <row r="4965" spans="1:21" x14ac:dyDescent="0.3">
      <c r="A4965" t="str">
        <f t="shared" si="154"/>
        <v>SO-005064</v>
      </c>
      <c r="B4965" t="s">
        <v>3</v>
      </c>
      <c r="C4965" t="s">
        <v>13</v>
      </c>
      <c r="D4965" s="1">
        <v>43700</v>
      </c>
      <c r="E4965" s="1">
        <v>43841</v>
      </c>
      <c r="F4965" s="1">
        <v>43850</v>
      </c>
      <c r="G4965" s="1">
        <v>43855</v>
      </c>
      <c r="H4965" t="s">
        <v>54</v>
      </c>
      <c r="I4965">
        <v>6</v>
      </c>
      <c r="J4965">
        <v>31</v>
      </c>
      <c r="K4965">
        <v>2</v>
      </c>
      <c r="L4965">
        <v>31</v>
      </c>
      <c r="M4965">
        <v>4</v>
      </c>
      <c r="N4965">
        <v>0.3</v>
      </c>
      <c r="O4965">
        <v>1365.73</v>
      </c>
      <c r="P4965">
        <v>2626.4</v>
      </c>
      <c r="Q4965">
        <f>Table1[[#This Row],[OrderQuantity]]*Table1[[#This Row],[UnitPrice]]</f>
        <v>10505.6</v>
      </c>
      <c r="R4965">
        <f>Table1[[#This Row],[OrderQuantity]]*Table1[[#This Row],[UnitCost]]</f>
        <v>5462.92</v>
      </c>
      <c r="S4965">
        <f>Table1[[#This Row],[OrderQuantity]]*Table1[[#This Row],[UnitPrice]]*(1-Table1[[#This Row],[DiscountApplied]]) - (Table1[[#This Row],[OrderQuantity]]*Table1[[#This Row],[UnitCost]])</f>
        <v>1891</v>
      </c>
      <c r="T4965">
        <f>DATEDIF(Table1[[#This Row],[ShipDate]],Table1[[#This Row],[DeliveryDate]],"d")</f>
        <v>5</v>
      </c>
      <c r="U4965" t="str">
        <f t="shared" si="155"/>
        <v>On Time</v>
      </c>
    </row>
    <row r="4966" spans="1:21" x14ac:dyDescent="0.3">
      <c r="A4966" t="str">
        <f t="shared" si="154"/>
        <v>SO-005065</v>
      </c>
      <c r="B4966" t="s">
        <v>4</v>
      </c>
      <c r="C4966" t="s">
        <v>12</v>
      </c>
      <c r="D4966" s="1">
        <v>43700</v>
      </c>
      <c r="E4966" s="1">
        <v>43841</v>
      </c>
      <c r="F4966" s="1">
        <v>43868</v>
      </c>
      <c r="G4966" s="1">
        <v>43873</v>
      </c>
      <c r="H4966" t="s">
        <v>54</v>
      </c>
      <c r="I4966">
        <v>15</v>
      </c>
      <c r="J4966">
        <v>23</v>
      </c>
      <c r="K4966">
        <v>256</v>
      </c>
      <c r="L4966">
        <v>14</v>
      </c>
      <c r="M4966">
        <v>6</v>
      </c>
      <c r="N4966">
        <v>0.15</v>
      </c>
      <c r="O4966">
        <v>1294.9100000000001</v>
      </c>
      <c r="P4966">
        <v>1681.7</v>
      </c>
      <c r="Q4966">
        <f>Table1[[#This Row],[OrderQuantity]]*Table1[[#This Row],[UnitPrice]]</f>
        <v>10090.200000000001</v>
      </c>
      <c r="R4966">
        <f>Table1[[#This Row],[OrderQuantity]]*Table1[[#This Row],[UnitCost]]</f>
        <v>7769.4600000000009</v>
      </c>
      <c r="S4966">
        <f>Table1[[#This Row],[OrderQuantity]]*Table1[[#This Row],[UnitPrice]]*(1-Table1[[#This Row],[DiscountApplied]]) - (Table1[[#This Row],[OrderQuantity]]*Table1[[#This Row],[UnitCost]])</f>
        <v>807.20999999999913</v>
      </c>
      <c r="T4966">
        <f>DATEDIF(Table1[[#This Row],[ShipDate]],Table1[[#This Row],[DeliveryDate]],"d")</f>
        <v>5</v>
      </c>
      <c r="U4966" t="str">
        <f t="shared" si="155"/>
        <v>On Time</v>
      </c>
    </row>
    <row r="4967" spans="1:21" x14ac:dyDescent="0.3">
      <c r="A4967" t="str">
        <f t="shared" si="154"/>
        <v>SO-005066</v>
      </c>
      <c r="B4967" t="s">
        <v>2</v>
      </c>
      <c r="C4967" t="s">
        <v>8</v>
      </c>
      <c r="D4967" s="1">
        <v>43800</v>
      </c>
      <c r="E4967" s="1">
        <v>43841</v>
      </c>
      <c r="F4967" s="1">
        <v>43850</v>
      </c>
      <c r="G4967" s="1">
        <v>43851</v>
      </c>
      <c r="H4967" t="s">
        <v>54</v>
      </c>
      <c r="I4967">
        <v>22</v>
      </c>
      <c r="J4967">
        <v>31</v>
      </c>
      <c r="K4967">
        <v>361</v>
      </c>
      <c r="L4967">
        <v>5</v>
      </c>
      <c r="M4967">
        <v>2</v>
      </c>
      <c r="N4967">
        <v>0.2</v>
      </c>
      <c r="O4967">
        <v>987.71</v>
      </c>
      <c r="P4967">
        <v>1266.3</v>
      </c>
      <c r="Q4967">
        <f>Table1[[#This Row],[OrderQuantity]]*Table1[[#This Row],[UnitPrice]]</f>
        <v>2532.6</v>
      </c>
      <c r="R4967">
        <f>Table1[[#This Row],[OrderQuantity]]*Table1[[#This Row],[UnitCost]]</f>
        <v>1975.42</v>
      </c>
      <c r="S4967">
        <f>Table1[[#This Row],[OrderQuantity]]*Table1[[#This Row],[UnitPrice]]*(1-Table1[[#This Row],[DiscountApplied]]) - (Table1[[#This Row],[OrderQuantity]]*Table1[[#This Row],[UnitCost]])</f>
        <v>50.659999999999854</v>
      </c>
      <c r="T4967">
        <f>DATEDIF(Table1[[#This Row],[ShipDate]],Table1[[#This Row],[DeliveryDate]],"d")</f>
        <v>1</v>
      </c>
      <c r="U4967" t="str">
        <f t="shared" si="155"/>
        <v>On Time</v>
      </c>
    </row>
    <row r="4968" spans="1:21" x14ac:dyDescent="0.3">
      <c r="A4968" t="str">
        <f t="shared" si="154"/>
        <v>SO-005067</v>
      </c>
      <c r="B4968" t="s">
        <v>4</v>
      </c>
      <c r="C4968" t="s">
        <v>9</v>
      </c>
      <c r="D4968" s="1">
        <v>43700</v>
      </c>
      <c r="E4968" s="1">
        <v>43841</v>
      </c>
      <c r="F4968" s="1">
        <v>43868</v>
      </c>
      <c r="G4968" s="1">
        <v>43869</v>
      </c>
      <c r="H4968" t="s">
        <v>54</v>
      </c>
      <c r="I4968">
        <v>14</v>
      </c>
      <c r="J4968">
        <v>41</v>
      </c>
      <c r="K4968">
        <v>84</v>
      </c>
      <c r="L4968">
        <v>47</v>
      </c>
      <c r="M4968">
        <v>5</v>
      </c>
      <c r="N4968">
        <v>0.1</v>
      </c>
      <c r="O4968">
        <v>1879.75</v>
      </c>
      <c r="P4968">
        <v>3356.7</v>
      </c>
      <c r="Q4968">
        <f>Table1[[#This Row],[OrderQuantity]]*Table1[[#This Row],[UnitPrice]]</f>
        <v>16783.5</v>
      </c>
      <c r="R4968">
        <f>Table1[[#This Row],[OrderQuantity]]*Table1[[#This Row],[UnitCost]]</f>
        <v>9398.75</v>
      </c>
      <c r="S4968">
        <f>Table1[[#This Row],[OrderQuantity]]*Table1[[#This Row],[UnitPrice]]*(1-Table1[[#This Row],[DiscountApplied]]) - (Table1[[#This Row],[OrderQuantity]]*Table1[[#This Row],[UnitCost]])</f>
        <v>5706.4</v>
      </c>
      <c r="T4968">
        <f>DATEDIF(Table1[[#This Row],[ShipDate]],Table1[[#This Row],[DeliveryDate]],"d")</f>
        <v>1</v>
      </c>
      <c r="U4968" t="str">
        <f t="shared" si="155"/>
        <v>On Time</v>
      </c>
    </row>
    <row r="4969" spans="1:21" x14ac:dyDescent="0.3">
      <c r="A4969" t="str">
        <f t="shared" si="154"/>
        <v>SO-005068</v>
      </c>
      <c r="B4969" t="s">
        <v>3</v>
      </c>
      <c r="C4969" t="s">
        <v>12</v>
      </c>
      <c r="D4969" s="1">
        <v>43700</v>
      </c>
      <c r="E4969" s="1">
        <v>43841</v>
      </c>
      <c r="F4969" s="1">
        <v>43868</v>
      </c>
      <c r="G4969" s="1">
        <v>43876</v>
      </c>
      <c r="H4969" t="s">
        <v>54</v>
      </c>
      <c r="I4969">
        <v>6</v>
      </c>
      <c r="J4969">
        <v>11</v>
      </c>
      <c r="K4969">
        <v>228</v>
      </c>
      <c r="L4969">
        <v>3</v>
      </c>
      <c r="M4969">
        <v>6</v>
      </c>
      <c r="N4969">
        <v>0.1</v>
      </c>
      <c r="O4969">
        <v>767.42</v>
      </c>
      <c r="P4969">
        <v>1112.2</v>
      </c>
      <c r="Q4969">
        <f>Table1[[#This Row],[OrderQuantity]]*Table1[[#This Row],[UnitPrice]]</f>
        <v>6673.2000000000007</v>
      </c>
      <c r="R4969">
        <f>Table1[[#This Row],[OrderQuantity]]*Table1[[#This Row],[UnitCost]]</f>
        <v>4604.5199999999995</v>
      </c>
      <c r="S4969">
        <f>Table1[[#This Row],[OrderQuantity]]*Table1[[#This Row],[UnitPrice]]*(1-Table1[[#This Row],[DiscountApplied]]) - (Table1[[#This Row],[OrderQuantity]]*Table1[[#This Row],[UnitCost]])</f>
        <v>1401.3600000000015</v>
      </c>
      <c r="T4969">
        <f>DATEDIF(Table1[[#This Row],[ShipDate]],Table1[[#This Row],[DeliveryDate]],"d")</f>
        <v>8</v>
      </c>
      <c r="U4969" t="str">
        <f t="shared" si="155"/>
        <v>Late</v>
      </c>
    </row>
    <row r="4970" spans="1:21" x14ac:dyDescent="0.3">
      <c r="A4970" t="str">
        <f t="shared" si="154"/>
        <v>SO-005069</v>
      </c>
      <c r="B4970" t="s">
        <v>3</v>
      </c>
      <c r="C4970" t="s">
        <v>11</v>
      </c>
      <c r="D4970" s="1">
        <v>43700</v>
      </c>
      <c r="E4970" s="1">
        <v>43841</v>
      </c>
      <c r="F4970" s="1">
        <v>43862</v>
      </c>
      <c r="G4970" s="1">
        <v>43863</v>
      </c>
      <c r="H4970" t="s">
        <v>54</v>
      </c>
      <c r="I4970">
        <v>1</v>
      </c>
      <c r="J4970">
        <v>12</v>
      </c>
      <c r="K4970">
        <v>272</v>
      </c>
      <c r="L4970">
        <v>28</v>
      </c>
      <c r="M4970">
        <v>8</v>
      </c>
      <c r="N4970">
        <v>0.05</v>
      </c>
      <c r="O4970">
        <v>819.54</v>
      </c>
      <c r="P4970">
        <v>1862.6</v>
      </c>
      <c r="Q4970">
        <f>Table1[[#This Row],[OrderQuantity]]*Table1[[#This Row],[UnitPrice]]</f>
        <v>14900.8</v>
      </c>
      <c r="R4970">
        <f>Table1[[#This Row],[OrderQuantity]]*Table1[[#This Row],[UnitCost]]</f>
        <v>6556.32</v>
      </c>
      <c r="S4970">
        <f>Table1[[#This Row],[OrderQuantity]]*Table1[[#This Row],[UnitPrice]]*(1-Table1[[#This Row],[DiscountApplied]]) - (Table1[[#This Row],[OrderQuantity]]*Table1[[#This Row],[UnitCost]])</f>
        <v>7599.4399999999987</v>
      </c>
      <c r="T4970">
        <f>DATEDIF(Table1[[#This Row],[ShipDate]],Table1[[#This Row],[DeliveryDate]],"d")</f>
        <v>1</v>
      </c>
      <c r="U4970" t="str">
        <f t="shared" si="155"/>
        <v>On Time</v>
      </c>
    </row>
    <row r="4971" spans="1:21" x14ac:dyDescent="0.3">
      <c r="A4971" t="str">
        <f t="shared" si="154"/>
        <v>SO-005070</v>
      </c>
      <c r="B4971" t="s">
        <v>3</v>
      </c>
      <c r="C4971" t="s">
        <v>10</v>
      </c>
      <c r="D4971" s="1">
        <v>43700</v>
      </c>
      <c r="E4971" s="1">
        <v>43841</v>
      </c>
      <c r="F4971" s="1">
        <v>43868</v>
      </c>
      <c r="G4971" s="1">
        <v>43873</v>
      </c>
      <c r="H4971" t="s">
        <v>54</v>
      </c>
      <c r="I4971">
        <v>7</v>
      </c>
      <c r="J4971">
        <v>48</v>
      </c>
      <c r="K4971">
        <v>154</v>
      </c>
      <c r="L4971">
        <v>2</v>
      </c>
      <c r="M4971">
        <v>2</v>
      </c>
      <c r="N4971">
        <v>0.1</v>
      </c>
      <c r="O4971">
        <v>106.93</v>
      </c>
      <c r="P4971">
        <v>254.6</v>
      </c>
      <c r="Q4971">
        <f>Table1[[#This Row],[OrderQuantity]]*Table1[[#This Row],[UnitPrice]]</f>
        <v>509.2</v>
      </c>
      <c r="R4971">
        <f>Table1[[#This Row],[OrderQuantity]]*Table1[[#This Row],[UnitCost]]</f>
        <v>213.86</v>
      </c>
      <c r="S4971">
        <f>Table1[[#This Row],[OrderQuantity]]*Table1[[#This Row],[UnitPrice]]*(1-Table1[[#This Row],[DiscountApplied]]) - (Table1[[#This Row],[OrderQuantity]]*Table1[[#This Row],[UnitCost]])</f>
        <v>244.41999999999996</v>
      </c>
      <c r="T4971">
        <f>DATEDIF(Table1[[#This Row],[ShipDate]],Table1[[#This Row],[DeliveryDate]],"d")</f>
        <v>5</v>
      </c>
      <c r="U4971" t="str">
        <f t="shared" si="155"/>
        <v>On Time</v>
      </c>
    </row>
    <row r="4972" spans="1:21" x14ac:dyDescent="0.3">
      <c r="A4972" t="str">
        <f t="shared" si="154"/>
        <v>SO-005071</v>
      </c>
      <c r="B4972" t="s">
        <v>3</v>
      </c>
      <c r="C4972" t="s">
        <v>10</v>
      </c>
      <c r="D4972" s="1">
        <v>43700</v>
      </c>
      <c r="E4972" s="1">
        <v>43841</v>
      </c>
      <c r="F4972" s="1">
        <v>43848</v>
      </c>
      <c r="G4972" s="1">
        <v>43858</v>
      </c>
      <c r="H4972" t="s">
        <v>54</v>
      </c>
      <c r="I4972">
        <v>11</v>
      </c>
      <c r="J4972">
        <v>7</v>
      </c>
      <c r="K4972">
        <v>174</v>
      </c>
      <c r="L4972">
        <v>45</v>
      </c>
      <c r="M4972">
        <v>1</v>
      </c>
      <c r="N4972">
        <v>0.2</v>
      </c>
      <c r="O4972">
        <v>2822.04</v>
      </c>
      <c r="P4972">
        <v>3919.5</v>
      </c>
      <c r="Q4972">
        <f>Table1[[#This Row],[OrderQuantity]]*Table1[[#This Row],[UnitPrice]]</f>
        <v>3919.5</v>
      </c>
      <c r="R4972">
        <f>Table1[[#This Row],[OrderQuantity]]*Table1[[#This Row],[UnitCost]]</f>
        <v>2822.04</v>
      </c>
      <c r="S4972">
        <f>Table1[[#This Row],[OrderQuantity]]*Table1[[#This Row],[UnitPrice]]*(1-Table1[[#This Row],[DiscountApplied]]) - (Table1[[#This Row],[OrderQuantity]]*Table1[[#This Row],[UnitCost]])</f>
        <v>313.5600000000004</v>
      </c>
      <c r="T4972">
        <f>DATEDIF(Table1[[#This Row],[ShipDate]],Table1[[#This Row],[DeliveryDate]],"d")</f>
        <v>10</v>
      </c>
      <c r="U4972" t="str">
        <f t="shared" si="155"/>
        <v>Late</v>
      </c>
    </row>
    <row r="4973" spans="1:21" x14ac:dyDescent="0.3">
      <c r="A4973" t="str">
        <f t="shared" si="154"/>
        <v>SO-005072</v>
      </c>
      <c r="B4973" t="s">
        <v>2</v>
      </c>
      <c r="C4973" t="s">
        <v>10</v>
      </c>
      <c r="D4973" s="1">
        <v>43700</v>
      </c>
      <c r="E4973" s="1">
        <v>43841</v>
      </c>
      <c r="F4973" s="1">
        <v>43864</v>
      </c>
      <c r="G4973" s="1">
        <v>43874</v>
      </c>
      <c r="H4973" t="s">
        <v>54</v>
      </c>
      <c r="I4973">
        <v>24</v>
      </c>
      <c r="J4973">
        <v>23</v>
      </c>
      <c r="K4973">
        <v>174</v>
      </c>
      <c r="L4973">
        <v>4</v>
      </c>
      <c r="M4973">
        <v>1</v>
      </c>
      <c r="N4973">
        <v>0.05</v>
      </c>
      <c r="O4973">
        <v>3024.65</v>
      </c>
      <c r="P4973">
        <v>3979.8</v>
      </c>
      <c r="Q4973">
        <f>Table1[[#This Row],[OrderQuantity]]*Table1[[#This Row],[UnitPrice]]</f>
        <v>3979.8</v>
      </c>
      <c r="R4973">
        <f>Table1[[#This Row],[OrderQuantity]]*Table1[[#This Row],[UnitCost]]</f>
        <v>3024.65</v>
      </c>
      <c r="S4973">
        <f>Table1[[#This Row],[OrderQuantity]]*Table1[[#This Row],[UnitPrice]]*(1-Table1[[#This Row],[DiscountApplied]]) - (Table1[[#This Row],[OrderQuantity]]*Table1[[#This Row],[UnitCost]])</f>
        <v>756.15999999999985</v>
      </c>
      <c r="T4973">
        <f>DATEDIF(Table1[[#This Row],[ShipDate]],Table1[[#This Row],[DeliveryDate]],"d")</f>
        <v>10</v>
      </c>
      <c r="U4973" t="str">
        <f t="shared" si="155"/>
        <v>Late</v>
      </c>
    </row>
    <row r="4974" spans="1:21" x14ac:dyDescent="0.3">
      <c r="A4974" t="str">
        <f t="shared" si="154"/>
        <v>SO-005073</v>
      </c>
      <c r="B4974" t="s">
        <v>3</v>
      </c>
      <c r="C4974" t="s">
        <v>12</v>
      </c>
      <c r="D4974" s="1">
        <v>43700</v>
      </c>
      <c r="E4974" s="1">
        <v>43842</v>
      </c>
      <c r="F4974" s="1">
        <v>43848</v>
      </c>
      <c r="G4974" s="1">
        <v>43851</v>
      </c>
      <c r="H4974" t="s">
        <v>54</v>
      </c>
      <c r="I4974">
        <v>10</v>
      </c>
      <c r="J4974">
        <v>49</v>
      </c>
      <c r="K4974">
        <v>243</v>
      </c>
      <c r="L4974">
        <v>2</v>
      </c>
      <c r="M4974">
        <v>6</v>
      </c>
      <c r="N4974">
        <v>0.15</v>
      </c>
      <c r="O4974">
        <v>1852.42</v>
      </c>
      <c r="P4974">
        <v>3859.2</v>
      </c>
      <c r="Q4974">
        <f>Table1[[#This Row],[OrderQuantity]]*Table1[[#This Row],[UnitPrice]]</f>
        <v>23155.199999999997</v>
      </c>
      <c r="R4974">
        <f>Table1[[#This Row],[OrderQuantity]]*Table1[[#This Row],[UnitCost]]</f>
        <v>11114.52</v>
      </c>
      <c r="S4974">
        <f>Table1[[#This Row],[OrderQuantity]]*Table1[[#This Row],[UnitPrice]]*(1-Table1[[#This Row],[DiscountApplied]]) - (Table1[[#This Row],[OrderQuantity]]*Table1[[#This Row],[UnitCost]])</f>
        <v>8567.3999999999978</v>
      </c>
      <c r="T4974">
        <f>DATEDIF(Table1[[#This Row],[ShipDate]],Table1[[#This Row],[DeliveryDate]],"d")</f>
        <v>3</v>
      </c>
      <c r="U4974" t="str">
        <f t="shared" si="155"/>
        <v>On Time</v>
      </c>
    </row>
    <row r="4975" spans="1:21" x14ac:dyDescent="0.3">
      <c r="A4975" t="str">
        <f t="shared" si="154"/>
        <v>SO-005074</v>
      </c>
      <c r="B4975" t="s">
        <v>4</v>
      </c>
      <c r="C4975" t="s">
        <v>10</v>
      </c>
      <c r="D4975" s="1">
        <v>43700</v>
      </c>
      <c r="E4975" s="1">
        <v>43842</v>
      </c>
      <c r="F4975" s="1">
        <v>43853</v>
      </c>
      <c r="G4975" s="1">
        <v>43859</v>
      </c>
      <c r="H4975" t="s">
        <v>54</v>
      </c>
      <c r="I4975">
        <v>20</v>
      </c>
      <c r="J4975">
        <v>18</v>
      </c>
      <c r="K4975">
        <v>173</v>
      </c>
      <c r="L4975">
        <v>15</v>
      </c>
      <c r="M4975">
        <v>8</v>
      </c>
      <c r="N4975">
        <v>0.3</v>
      </c>
      <c r="O4975">
        <v>109.34</v>
      </c>
      <c r="P4975">
        <v>214.4</v>
      </c>
      <c r="Q4975">
        <f>Table1[[#This Row],[OrderQuantity]]*Table1[[#This Row],[UnitPrice]]</f>
        <v>1715.2</v>
      </c>
      <c r="R4975">
        <f>Table1[[#This Row],[OrderQuantity]]*Table1[[#This Row],[UnitCost]]</f>
        <v>874.72</v>
      </c>
      <c r="S4975">
        <f>Table1[[#This Row],[OrderQuantity]]*Table1[[#This Row],[UnitPrice]]*(1-Table1[[#This Row],[DiscountApplied]]) - (Table1[[#This Row],[OrderQuantity]]*Table1[[#This Row],[UnitCost]])</f>
        <v>325.91999999999985</v>
      </c>
      <c r="T4975">
        <f>DATEDIF(Table1[[#This Row],[ShipDate]],Table1[[#This Row],[DeliveryDate]],"d")</f>
        <v>6</v>
      </c>
      <c r="U4975" t="str">
        <f t="shared" si="155"/>
        <v>On Time</v>
      </c>
    </row>
    <row r="4976" spans="1:21" x14ac:dyDescent="0.3">
      <c r="A4976" t="str">
        <f t="shared" si="154"/>
        <v>SO-005075</v>
      </c>
      <c r="B4976" t="s">
        <v>5</v>
      </c>
      <c r="C4976" t="s">
        <v>13</v>
      </c>
      <c r="D4976" s="1">
        <v>43700</v>
      </c>
      <c r="E4976" s="1">
        <v>43842</v>
      </c>
      <c r="F4976" s="1">
        <v>43860</v>
      </c>
      <c r="G4976" s="1">
        <v>43864</v>
      </c>
      <c r="H4976" t="s">
        <v>54</v>
      </c>
      <c r="I4976">
        <v>28</v>
      </c>
      <c r="J4976">
        <v>7</v>
      </c>
      <c r="K4976">
        <v>39</v>
      </c>
      <c r="L4976">
        <v>24</v>
      </c>
      <c r="M4976">
        <v>1</v>
      </c>
      <c r="N4976">
        <v>0.08</v>
      </c>
      <c r="O4976">
        <v>989.79</v>
      </c>
      <c r="P4976">
        <v>1252.9000000000001</v>
      </c>
      <c r="Q4976">
        <f>Table1[[#This Row],[OrderQuantity]]*Table1[[#This Row],[UnitPrice]]</f>
        <v>1252.9000000000001</v>
      </c>
      <c r="R4976">
        <f>Table1[[#This Row],[OrderQuantity]]*Table1[[#This Row],[UnitCost]]</f>
        <v>989.79</v>
      </c>
      <c r="S4976">
        <f>Table1[[#This Row],[OrderQuantity]]*Table1[[#This Row],[UnitPrice]]*(1-Table1[[#This Row],[DiscountApplied]]) - (Table1[[#This Row],[OrderQuantity]]*Table1[[#This Row],[UnitCost]])</f>
        <v>162.87800000000016</v>
      </c>
      <c r="T4976">
        <f>DATEDIF(Table1[[#This Row],[ShipDate]],Table1[[#This Row],[DeliveryDate]],"d")</f>
        <v>4</v>
      </c>
      <c r="U4976" t="str">
        <f t="shared" si="155"/>
        <v>On Time</v>
      </c>
    </row>
    <row r="4977" spans="1:21" x14ac:dyDescent="0.3">
      <c r="A4977" t="str">
        <f t="shared" si="154"/>
        <v>SO-005076</v>
      </c>
      <c r="B4977" t="s">
        <v>4</v>
      </c>
      <c r="C4977" t="s">
        <v>10</v>
      </c>
      <c r="D4977" s="1">
        <v>43700</v>
      </c>
      <c r="E4977" s="1">
        <v>43842</v>
      </c>
      <c r="F4977" s="1">
        <v>43852</v>
      </c>
      <c r="G4977" s="1">
        <v>43858</v>
      </c>
      <c r="H4977" t="s">
        <v>54</v>
      </c>
      <c r="I4977">
        <v>13</v>
      </c>
      <c r="J4977">
        <v>1</v>
      </c>
      <c r="K4977">
        <v>166</v>
      </c>
      <c r="L4977">
        <v>23</v>
      </c>
      <c r="M4977">
        <v>8</v>
      </c>
      <c r="N4977">
        <v>0.15</v>
      </c>
      <c r="O4977">
        <v>2367.85</v>
      </c>
      <c r="P4977">
        <v>4013.3</v>
      </c>
      <c r="Q4977">
        <f>Table1[[#This Row],[OrderQuantity]]*Table1[[#This Row],[UnitPrice]]</f>
        <v>32106.400000000001</v>
      </c>
      <c r="R4977">
        <f>Table1[[#This Row],[OrderQuantity]]*Table1[[#This Row],[UnitCost]]</f>
        <v>18942.8</v>
      </c>
      <c r="S4977">
        <f>Table1[[#This Row],[OrderQuantity]]*Table1[[#This Row],[UnitPrice]]*(1-Table1[[#This Row],[DiscountApplied]]) - (Table1[[#This Row],[OrderQuantity]]*Table1[[#This Row],[UnitCost]])</f>
        <v>8347.6400000000031</v>
      </c>
      <c r="T4977">
        <f>DATEDIF(Table1[[#This Row],[ShipDate]],Table1[[#This Row],[DeliveryDate]],"d")</f>
        <v>6</v>
      </c>
      <c r="U4977" t="str">
        <f t="shared" si="155"/>
        <v>On Time</v>
      </c>
    </row>
    <row r="4978" spans="1:21" x14ac:dyDescent="0.3">
      <c r="A4978" t="str">
        <f t="shared" si="154"/>
        <v>SO-005077</v>
      </c>
      <c r="B4978" t="s">
        <v>4</v>
      </c>
      <c r="C4978" t="s">
        <v>10</v>
      </c>
      <c r="D4978" s="1">
        <v>43700</v>
      </c>
      <c r="E4978" s="1">
        <v>43842</v>
      </c>
      <c r="F4978" s="1">
        <v>43860</v>
      </c>
      <c r="G4978" s="1">
        <v>43870</v>
      </c>
      <c r="H4978" t="s">
        <v>54</v>
      </c>
      <c r="I4978">
        <v>14</v>
      </c>
      <c r="J4978">
        <v>47</v>
      </c>
      <c r="K4978">
        <v>128</v>
      </c>
      <c r="L4978">
        <v>34</v>
      </c>
      <c r="M4978">
        <v>8</v>
      </c>
      <c r="N4978">
        <v>0.08</v>
      </c>
      <c r="O4978">
        <v>645.08000000000004</v>
      </c>
      <c r="P4978">
        <v>1112.2</v>
      </c>
      <c r="Q4978">
        <f>Table1[[#This Row],[OrderQuantity]]*Table1[[#This Row],[UnitPrice]]</f>
        <v>8897.6</v>
      </c>
      <c r="R4978">
        <f>Table1[[#This Row],[OrderQuantity]]*Table1[[#This Row],[UnitCost]]</f>
        <v>5160.6400000000003</v>
      </c>
      <c r="S4978">
        <f>Table1[[#This Row],[OrderQuantity]]*Table1[[#This Row],[UnitPrice]]*(1-Table1[[#This Row],[DiscountApplied]]) - (Table1[[#This Row],[OrderQuantity]]*Table1[[#This Row],[UnitCost]])</f>
        <v>3025.152</v>
      </c>
      <c r="T4978">
        <f>DATEDIF(Table1[[#This Row],[ShipDate]],Table1[[#This Row],[DeliveryDate]],"d")</f>
        <v>10</v>
      </c>
      <c r="U4978" t="str">
        <f t="shared" si="155"/>
        <v>Late</v>
      </c>
    </row>
    <row r="4979" spans="1:21" x14ac:dyDescent="0.3">
      <c r="A4979" t="str">
        <f t="shared" si="154"/>
        <v>SO-005078</v>
      </c>
      <c r="B4979" t="s">
        <v>2</v>
      </c>
      <c r="C4979" t="s">
        <v>11</v>
      </c>
      <c r="D4979" s="1">
        <v>43700</v>
      </c>
      <c r="E4979" s="1">
        <v>43842</v>
      </c>
      <c r="F4979" s="1">
        <v>43870</v>
      </c>
      <c r="G4979" s="1">
        <v>43875</v>
      </c>
      <c r="H4979" t="s">
        <v>54</v>
      </c>
      <c r="I4979">
        <v>22</v>
      </c>
      <c r="J4979">
        <v>2</v>
      </c>
      <c r="K4979">
        <v>292</v>
      </c>
      <c r="L4979">
        <v>36</v>
      </c>
      <c r="M4979">
        <v>8</v>
      </c>
      <c r="N4979">
        <v>0.05</v>
      </c>
      <c r="O4979">
        <v>2662.85</v>
      </c>
      <c r="P4979">
        <v>3859.2</v>
      </c>
      <c r="Q4979">
        <f>Table1[[#This Row],[OrderQuantity]]*Table1[[#This Row],[UnitPrice]]</f>
        <v>30873.599999999999</v>
      </c>
      <c r="R4979">
        <f>Table1[[#This Row],[OrderQuantity]]*Table1[[#This Row],[UnitCost]]</f>
        <v>21302.799999999999</v>
      </c>
      <c r="S4979">
        <f>Table1[[#This Row],[OrderQuantity]]*Table1[[#This Row],[UnitPrice]]*(1-Table1[[#This Row],[DiscountApplied]]) - (Table1[[#This Row],[OrderQuantity]]*Table1[[#This Row],[UnitCost]])</f>
        <v>8027.119999999999</v>
      </c>
      <c r="T4979">
        <f>DATEDIF(Table1[[#This Row],[ShipDate]],Table1[[#This Row],[DeliveryDate]],"d")</f>
        <v>5</v>
      </c>
      <c r="U4979" t="str">
        <f t="shared" si="155"/>
        <v>On Time</v>
      </c>
    </row>
    <row r="4980" spans="1:21" x14ac:dyDescent="0.3">
      <c r="A4980" t="str">
        <f t="shared" si="154"/>
        <v>SO-005079</v>
      </c>
      <c r="B4980" t="s">
        <v>4</v>
      </c>
      <c r="C4980" t="s">
        <v>9</v>
      </c>
      <c r="D4980" s="1">
        <v>43700</v>
      </c>
      <c r="E4980" s="1">
        <v>43842</v>
      </c>
      <c r="F4980" s="1">
        <v>43850</v>
      </c>
      <c r="G4980" s="1">
        <v>43851</v>
      </c>
      <c r="H4980" t="s">
        <v>54</v>
      </c>
      <c r="I4980">
        <v>17</v>
      </c>
      <c r="J4980">
        <v>40</v>
      </c>
      <c r="K4980">
        <v>83</v>
      </c>
      <c r="L4980">
        <v>46</v>
      </c>
      <c r="M4980">
        <v>5</v>
      </c>
      <c r="N4980">
        <v>0.1</v>
      </c>
      <c r="O4980">
        <v>3137.07</v>
      </c>
      <c r="P4980">
        <v>3825.7</v>
      </c>
      <c r="Q4980">
        <f>Table1[[#This Row],[OrderQuantity]]*Table1[[#This Row],[UnitPrice]]</f>
        <v>19128.5</v>
      </c>
      <c r="R4980">
        <f>Table1[[#This Row],[OrderQuantity]]*Table1[[#This Row],[UnitCost]]</f>
        <v>15685.35</v>
      </c>
      <c r="S4980">
        <f>Table1[[#This Row],[OrderQuantity]]*Table1[[#This Row],[UnitPrice]]*(1-Table1[[#This Row],[DiscountApplied]]) - (Table1[[#This Row],[OrderQuantity]]*Table1[[#This Row],[UnitCost]])</f>
        <v>1530.3000000000011</v>
      </c>
      <c r="T4980">
        <f>DATEDIF(Table1[[#This Row],[ShipDate]],Table1[[#This Row],[DeliveryDate]],"d")</f>
        <v>1</v>
      </c>
      <c r="U4980" t="str">
        <f t="shared" si="155"/>
        <v>On Time</v>
      </c>
    </row>
    <row r="4981" spans="1:21" x14ac:dyDescent="0.3">
      <c r="A4981" t="str">
        <f t="shared" si="154"/>
        <v>SO-005080</v>
      </c>
      <c r="B4981" t="s">
        <v>3</v>
      </c>
      <c r="C4981" t="s">
        <v>13</v>
      </c>
      <c r="D4981" s="1">
        <v>43800</v>
      </c>
      <c r="E4981" s="1">
        <v>43842</v>
      </c>
      <c r="F4981" s="1">
        <v>43851</v>
      </c>
      <c r="G4981" s="1">
        <v>43856</v>
      </c>
      <c r="H4981" t="s">
        <v>54</v>
      </c>
      <c r="I4981">
        <v>7</v>
      </c>
      <c r="J4981">
        <v>12</v>
      </c>
      <c r="K4981">
        <v>26</v>
      </c>
      <c r="L4981">
        <v>47</v>
      </c>
      <c r="M4981">
        <v>7</v>
      </c>
      <c r="N4981">
        <v>0.1</v>
      </c>
      <c r="O4981">
        <v>173.66</v>
      </c>
      <c r="P4981">
        <v>241.2</v>
      </c>
      <c r="Q4981">
        <f>Table1[[#This Row],[OrderQuantity]]*Table1[[#This Row],[UnitPrice]]</f>
        <v>1688.3999999999999</v>
      </c>
      <c r="R4981">
        <f>Table1[[#This Row],[OrderQuantity]]*Table1[[#This Row],[UnitCost]]</f>
        <v>1215.6199999999999</v>
      </c>
      <c r="S4981">
        <f>Table1[[#This Row],[OrderQuantity]]*Table1[[#This Row],[UnitPrice]]*(1-Table1[[#This Row],[DiscountApplied]]) - (Table1[[#This Row],[OrderQuantity]]*Table1[[#This Row],[UnitCost]])</f>
        <v>303.94000000000005</v>
      </c>
      <c r="T4981">
        <f>DATEDIF(Table1[[#This Row],[ShipDate]],Table1[[#This Row],[DeliveryDate]],"d")</f>
        <v>5</v>
      </c>
      <c r="U4981" t="str">
        <f t="shared" si="155"/>
        <v>On Time</v>
      </c>
    </row>
    <row r="4982" spans="1:21" x14ac:dyDescent="0.3">
      <c r="A4982" t="str">
        <f t="shared" si="154"/>
        <v>SO-005081</v>
      </c>
      <c r="B4982" t="s">
        <v>4</v>
      </c>
      <c r="C4982" t="s">
        <v>11</v>
      </c>
      <c r="D4982" s="1">
        <v>43700</v>
      </c>
      <c r="E4982" s="1">
        <v>43842</v>
      </c>
      <c r="F4982" s="1">
        <v>43856</v>
      </c>
      <c r="G4982" s="1">
        <v>43865</v>
      </c>
      <c r="H4982" t="s">
        <v>54</v>
      </c>
      <c r="I4982">
        <v>13</v>
      </c>
      <c r="J4982">
        <v>46</v>
      </c>
      <c r="K4982">
        <v>302</v>
      </c>
      <c r="L4982">
        <v>38</v>
      </c>
      <c r="M4982">
        <v>5</v>
      </c>
      <c r="N4982">
        <v>0.4</v>
      </c>
      <c r="O4982">
        <v>2467.48</v>
      </c>
      <c r="P4982">
        <v>3979.8</v>
      </c>
      <c r="Q4982">
        <f>Table1[[#This Row],[OrderQuantity]]*Table1[[#This Row],[UnitPrice]]</f>
        <v>19899</v>
      </c>
      <c r="R4982">
        <f>Table1[[#This Row],[OrderQuantity]]*Table1[[#This Row],[UnitCost]]</f>
        <v>12337.4</v>
      </c>
      <c r="S4982">
        <f>Table1[[#This Row],[OrderQuantity]]*Table1[[#This Row],[UnitPrice]]*(1-Table1[[#This Row],[DiscountApplied]]) - (Table1[[#This Row],[OrderQuantity]]*Table1[[#This Row],[UnitCost]])</f>
        <v>-398</v>
      </c>
      <c r="T4982">
        <f>DATEDIF(Table1[[#This Row],[ShipDate]],Table1[[#This Row],[DeliveryDate]],"d")</f>
        <v>9</v>
      </c>
      <c r="U4982" t="str">
        <f t="shared" si="155"/>
        <v>Late</v>
      </c>
    </row>
    <row r="4983" spans="1:21" x14ac:dyDescent="0.3">
      <c r="A4983" t="str">
        <f t="shared" si="154"/>
        <v>SO-005082</v>
      </c>
      <c r="B4983" t="s">
        <v>5</v>
      </c>
      <c r="C4983" t="s">
        <v>12</v>
      </c>
      <c r="D4983" s="1">
        <v>43700</v>
      </c>
      <c r="E4983" s="1">
        <v>43842</v>
      </c>
      <c r="F4983" s="1">
        <v>43858</v>
      </c>
      <c r="G4983" s="1">
        <v>43862</v>
      </c>
      <c r="H4983" t="s">
        <v>54</v>
      </c>
      <c r="I4983">
        <v>26</v>
      </c>
      <c r="J4983">
        <v>13</v>
      </c>
      <c r="K4983">
        <v>237</v>
      </c>
      <c r="L4983">
        <v>41</v>
      </c>
      <c r="M4983">
        <v>8</v>
      </c>
      <c r="N4983">
        <v>0.08</v>
      </c>
      <c r="O4983">
        <v>3197.51</v>
      </c>
      <c r="P4983">
        <v>3899.4</v>
      </c>
      <c r="Q4983">
        <f>Table1[[#This Row],[OrderQuantity]]*Table1[[#This Row],[UnitPrice]]</f>
        <v>31195.200000000001</v>
      </c>
      <c r="R4983">
        <f>Table1[[#This Row],[OrderQuantity]]*Table1[[#This Row],[UnitCost]]</f>
        <v>25580.080000000002</v>
      </c>
      <c r="S4983">
        <f>Table1[[#This Row],[OrderQuantity]]*Table1[[#This Row],[UnitPrice]]*(1-Table1[[#This Row],[DiscountApplied]]) - (Table1[[#This Row],[OrderQuantity]]*Table1[[#This Row],[UnitCost]])</f>
        <v>3119.5040000000008</v>
      </c>
      <c r="T4983">
        <f>DATEDIF(Table1[[#This Row],[ShipDate]],Table1[[#This Row],[DeliveryDate]],"d")</f>
        <v>4</v>
      </c>
      <c r="U4983" t="str">
        <f t="shared" si="155"/>
        <v>On Time</v>
      </c>
    </row>
    <row r="4984" spans="1:21" x14ac:dyDescent="0.3">
      <c r="A4984" t="str">
        <f t="shared" si="154"/>
        <v>SO-005083</v>
      </c>
      <c r="B4984" t="s">
        <v>3</v>
      </c>
      <c r="C4984" t="s">
        <v>13</v>
      </c>
      <c r="D4984" s="1">
        <v>43700</v>
      </c>
      <c r="E4984" s="1">
        <v>43842</v>
      </c>
      <c r="F4984" s="1">
        <v>43861</v>
      </c>
      <c r="G4984" s="1">
        <v>43870</v>
      </c>
      <c r="H4984" t="s">
        <v>54</v>
      </c>
      <c r="I4984">
        <v>7</v>
      </c>
      <c r="J4984">
        <v>42</v>
      </c>
      <c r="K4984">
        <v>49</v>
      </c>
      <c r="L4984">
        <v>30</v>
      </c>
      <c r="M4984">
        <v>3</v>
      </c>
      <c r="N4984">
        <v>0.05</v>
      </c>
      <c r="O4984">
        <v>1736.64</v>
      </c>
      <c r="P4984">
        <v>2412</v>
      </c>
      <c r="Q4984">
        <f>Table1[[#This Row],[OrderQuantity]]*Table1[[#This Row],[UnitPrice]]</f>
        <v>7236</v>
      </c>
      <c r="R4984">
        <f>Table1[[#This Row],[OrderQuantity]]*Table1[[#This Row],[UnitCost]]</f>
        <v>5209.92</v>
      </c>
      <c r="S4984">
        <f>Table1[[#This Row],[OrderQuantity]]*Table1[[#This Row],[UnitPrice]]*(1-Table1[[#This Row],[DiscountApplied]]) - (Table1[[#This Row],[OrderQuantity]]*Table1[[#This Row],[UnitCost]])</f>
        <v>1664.2799999999997</v>
      </c>
      <c r="T4984">
        <f>DATEDIF(Table1[[#This Row],[ShipDate]],Table1[[#This Row],[DeliveryDate]],"d")</f>
        <v>9</v>
      </c>
      <c r="U4984" t="str">
        <f t="shared" si="155"/>
        <v>Late</v>
      </c>
    </row>
    <row r="4985" spans="1:21" x14ac:dyDescent="0.3">
      <c r="A4985" t="str">
        <f t="shared" si="154"/>
        <v>SO-005084</v>
      </c>
      <c r="B4985" t="s">
        <v>3</v>
      </c>
      <c r="C4985" t="s">
        <v>9</v>
      </c>
      <c r="D4985" s="1">
        <v>43700</v>
      </c>
      <c r="E4985" s="1">
        <v>43842</v>
      </c>
      <c r="F4985" s="1">
        <v>43864</v>
      </c>
      <c r="G4985" s="1">
        <v>43866</v>
      </c>
      <c r="H4985" t="s">
        <v>54</v>
      </c>
      <c r="I4985">
        <v>3</v>
      </c>
      <c r="J4985">
        <v>13</v>
      </c>
      <c r="K4985">
        <v>85</v>
      </c>
      <c r="L4985">
        <v>10</v>
      </c>
      <c r="M4985">
        <v>8</v>
      </c>
      <c r="N4985">
        <v>0.08</v>
      </c>
      <c r="O4985">
        <v>4289.41</v>
      </c>
      <c r="P4985">
        <v>5875.9</v>
      </c>
      <c r="Q4985">
        <f>Table1[[#This Row],[OrderQuantity]]*Table1[[#This Row],[UnitPrice]]</f>
        <v>47007.199999999997</v>
      </c>
      <c r="R4985">
        <f>Table1[[#This Row],[OrderQuantity]]*Table1[[#This Row],[UnitCost]]</f>
        <v>34315.279999999999</v>
      </c>
      <c r="S4985">
        <f>Table1[[#This Row],[OrderQuantity]]*Table1[[#This Row],[UnitPrice]]*(1-Table1[[#This Row],[DiscountApplied]]) - (Table1[[#This Row],[OrderQuantity]]*Table1[[#This Row],[UnitCost]])</f>
        <v>8931.3439999999973</v>
      </c>
      <c r="T4985">
        <f>DATEDIF(Table1[[#This Row],[ShipDate]],Table1[[#This Row],[DeliveryDate]],"d")</f>
        <v>2</v>
      </c>
      <c r="U4985" t="str">
        <f t="shared" si="155"/>
        <v>On Time</v>
      </c>
    </row>
    <row r="4986" spans="1:21" x14ac:dyDescent="0.3">
      <c r="A4986" t="str">
        <f t="shared" si="154"/>
        <v>SO-005085</v>
      </c>
      <c r="B4986" t="s">
        <v>4</v>
      </c>
      <c r="C4986" t="s">
        <v>8</v>
      </c>
      <c r="D4986" s="1">
        <v>43700</v>
      </c>
      <c r="E4986" s="1">
        <v>43842</v>
      </c>
      <c r="F4986" s="1">
        <v>43849</v>
      </c>
      <c r="G4986" s="1">
        <v>43854</v>
      </c>
      <c r="H4986" t="s">
        <v>54</v>
      </c>
      <c r="I4986">
        <v>19</v>
      </c>
      <c r="J4986">
        <v>38</v>
      </c>
      <c r="K4986">
        <v>343</v>
      </c>
      <c r="L4986">
        <v>36</v>
      </c>
      <c r="M4986">
        <v>1</v>
      </c>
      <c r="N4986">
        <v>0.3</v>
      </c>
      <c r="O4986">
        <v>3122.87</v>
      </c>
      <c r="P4986">
        <v>5293</v>
      </c>
      <c r="Q4986">
        <f>Table1[[#This Row],[OrderQuantity]]*Table1[[#This Row],[UnitPrice]]</f>
        <v>5293</v>
      </c>
      <c r="R4986">
        <f>Table1[[#This Row],[OrderQuantity]]*Table1[[#This Row],[UnitCost]]</f>
        <v>3122.87</v>
      </c>
      <c r="S4986">
        <f>Table1[[#This Row],[OrderQuantity]]*Table1[[#This Row],[UnitPrice]]*(1-Table1[[#This Row],[DiscountApplied]]) - (Table1[[#This Row],[OrderQuantity]]*Table1[[#This Row],[UnitCost]])</f>
        <v>582.23</v>
      </c>
      <c r="T4986">
        <f>DATEDIF(Table1[[#This Row],[ShipDate]],Table1[[#This Row],[DeliveryDate]],"d")</f>
        <v>5</v>
      </c>
      <c r="U4986" t="str">
        <f t="shared" si="155"/>
        <v>On Time</v>
      </c>
    </row>
    <row r="4987" spans="1:21" x14ac:dyDescent="0.3">
      <c r="A4987" t="str">
        <f t="shared" si="154"/>
        <v>SO-005086</v>
      </c>
      <c r="B4987" t="s">
        <v>4</v>
      </c>
      <c r="C4987" t="s">
        <v>11</v>
      </c>
      <c r="D4987" s="1">
        <v>43700</v>
      </c>
      <c r="E4987" s="1">
        <v>43843</v>
      </c>
      <c r="F4987" s="1">
        <v>43859</v>
      </c>
      <c r="G4987" s="1">
        <v>43864</v>
      </c>
      <c r="H4987" t="s">
        <v>54</v>
      </c>
      <c r="I4987">
        <v>14</v>
      </c>
      <c r="J4987">
        <v>19</v>
      </c>
      <c r="K4987">
        <v>280</v>
      </c>
      <c r="L4987">
        <v>19</v>
      </c>
      <c r="M4987">
        <v>7</v>
      </c>
      <c r="N4987">
        <v>0.08</v>
      </c>
      <c r="O4987">
        <v>1995.53</v>
      </c>
      <c r="P4987">
        <v>3912.8</v>
      </c>
      <c r="Q4987">
        <f>Table1[[#This Row],[OrderQuantity]]*Table1[[#This Row],[UnitPrice]]</f>
        <v>27389.600000000002</v>
      </c>
      <c r="R4987">
        <f>Table1[[#This Row],[OrderQuantity]]*Table1[[#This Row],[UnitCost]]</f>
        <v>13968.71</v>
      </c>
      <c r="S4987">
        <f>Table1[[#This Row],[OrderQuantity]]*Table1[[#This Row],[UnitPrice]]*(1-Table1[[#This Row],[DiscountApplied]]) - (Table1[[#This Row],[OrderQuantity]]*Table1[[#This Row],[UnitCost]])</f>
        <v>11229.722000000005</v>
      </c>
      <c r="T4987">
        <f>DATEDIF(Table1[[#This Row],[ShipDate]],Table1[[#This Row],[DeliveryDate]],"d")</f>
        <v>5</v>
      </c>
      <c r="U4987" t="str">
        <f t="shared" si="155"/>
        <v>On Time</v>
      </c>
    </row>
    <row r="4988" spans="1:21" x14ac:dyDescent="0.3">
      <c r="A4988" t="str">
        <f t="shared" si="154"/>
        <v>SO-005087</v>
      </c>
      <c r="B4988" t="s">
        <v>3</v>
      </c>
      <c r="C4988" t="s">
        <v>12</v>
      </c>
      <c r="D4988" s="1">
        <v>43700</v>
      </c>
      <c r="E4988" s="1">
        <v>43843</v>
      </c>
      <c r="F4988" s="1">
        <v>43851</v>
      </c>
      <c r="G4988" s="1">
        <v>43857</v>
      </c>
      <c r="H4988" t="s">
        <v>54</v>
      </c>
      <c r="I4988">
        <v>9</v>
      </c>
      <c r="J4988">
        <v>37</v>
      </c>
      <c r="K4988">
        <v>244</v>
      </c>
      <c r="L4988">
        <v>5</v>
      </c>
      <c r="M4988">
        <v>3</v>
      </c>
      <c r="N4988">
        <v>0.08</v>
      </c>
      <c r="O4988">
        <v>718.64</v>
      </c>
      <c r="P4988">
        <v>1159.0999999999999</v>
      </c>
      <c r="Q4988">
        <f>Table1[[#This Row],[OrderQuantity]]*Table1[[#This Row],[UnitPrice]]</f>
        <v>3477.2999999999997</v>
      </c>
      <c r="R4988">
        <f>Table1[[#This Row],[OrderQuantity]]*Table1[[#This Row],[UnitCost]]</f>
        <v>2155.92</v>
      </c>
      <c r="S4988">
        <f>Table1[[#This Row],[OrderQuantity]]*Table1[[#This Row],[UnitPrice]]*(1-Table1[[#This Row],[DiscountApplied]]) - (Table1[[#This Row],[OrderQuantity]]*Table1[[#This Row],[UnitCost]])</f>
        <v>1043.1959999999999</v>
      </c>
      <c r="T4988">
        <f>DATEDIF(Table1[[#This Row],[ShipDate]],Table1[[#This Row],[DeliveryDate]],"d")</f>
        <v>6</v>
      </c>
      <c r="U4988" t="str">
        <f t="shared" si="155"/>
        <v>On Time</v>
      </c>
    </row>
    <row r="4989" spans="1:21" x14ac:dyDescent="0.3">
      <c r="A4989" t="str">
        <f t="shared" si="154"/>
        <v>SO-005088</v>
      </c>
      <c r="B4989" t="s">
        <v>3</v>
      </c>
      <c r="C4989" t="s">
        <v>10</v>
      </c>
      <c r="D4989" s="1">
        <v>43700</v>
      </c>
      <c r="E4989" s="1">
        <v>43843</v>
      </c>
      <c r="F4989" s="1">
        <v>43850</v>
      </c>
      <c r="G4989" s="1">
        <v>43857</v>
      </c>
      <c r="H4989" t="s">
        <v>54</v>
      </c>
      <c r="I4989">
        <v>3</v>
      </c>
      <c r="J4989">
        <v>47</v>
      </c>
      <c r="K4989">
        <v>89</v>
      </c>
      <c r="L4989">
        <v>42</v>
      </c>
      <c r="M4989">
        <v>4</v>
      </c>
      <c r="N4989">
        <v>0.1</v>
      </c>
      <c r="O4989">
        <v>596.57000000000005</v>
      </c>
      <c r="P4989">
        <v>1125.5999999999999</v>
      </c>
      <c r="Q4989">
        <f>Table1[[#This Row],[OrderQuantity]]*Table1[[#This Row],[UnitPrice]]</f>
        <v>4502.3999999999996</v>
      </c>
      <c r="R4989">
        <f>Table1[[#This Row],[OrderQuantity]]*Table1[[#This Row],[UnitCost]]</f>
        <v>2386.2800000000002</v>
      </c>
      <c r="S4989">
        <f>Table1[[#This Row],[OrderQuantity]]*Table1[[#This Row],[UnitPrice]]*(1-Table1[[#This Row],[DiscountApplied]]) - (Table1[[#This Row],[OrderQuantity]]*Table1[[#This Row],[UnitCost]])</f>
        <v>1665.8799999999997</v>
      </c>
      <c r="T4989">
        <f>DATEDIF(Table1[[#This Row],[ShipDate]],Table1[[#This Row],[DeliveryDate]],"d")</f>
        <v>7</v>
      </c>
      <c r="U4989" t="str">
        <f t="shared" si="155"/>
        <v>On Time</v>
      </c>
    </row>
    <row r="4990" spans="1:21" x14ac:dyDescent="0.3">
      <c r="A4990" t="str">
        <f t="shared" si="154"/>
        <v>SO-005089</v>
      </c>
      <c r="B4990" t="s">
        <v>3</v>
      </c>
      <c r="C4990" t="s">
        <v>10</v>
      </c>
      <c r="D4990" s="1">
        <v>43700</v>
      </c>
      <c r="E4990" s="1">
        <v>43843</v>
      </c>
      <c r="F4990" s="1">
        <v>43853</v>
      </c>
      <c r="G4990" s="1">
        <v>43860</v>
      </c>
      <c r="H4990" t="s">
        <v>54</v>
      </c>
      <c r="I4990">
        <v>11</v>
      </c>
      <c r="J4990">
        <v>41</v>
      </c>
      <c r="K4990">
        <v>124</v>
      </c>
      <c r="L4990">
        <v>32</v>
      </c>
      <c r="M4990">
        <v>8</v>
      </c>
      <c r="N4990">
        <v>0.05</v>
      </c>
      <c r="O4990">
        <v>1956.4</v>
      </c>
      <c r="P4990">
        <v>3912.8</v>
      </c>
      <c r="Q4990">
        <f>Table1[[#This Row],[OrderQuantity]]*Table1[[#This Row],[UnitPrice]]</f>
        <v>31302.400000000001</v>
      </c>
      <c r="R4990">
        <f>Table1[[#This Row],[OrderQuantity]]*Table1[[#This Row],[UnitCost]]</f>
        <v>15651.2</v>
      </c>
      <c r="S4990">
        <f>Table1[[#This Row],[OrderQuantity]]*Table1[[#This Row],[UnitPrice]]*(1-Table1[[#This Row],[DiscountApplied]]) - (Table1[[#This Row],[OrderQuantity]]*Table1[[#This Row],[UnitCost]])</f>
        <v>14086.079999999998</v>
      </c>
      <c r="T4990">
        <f>DATEDIF(Table1[[#This Row],[ShipDate]],Table1[[#This Row],[DeliveryDate]],"d")</f>
        <v>7</v>
      </c>
      <c r="U4990" t="str">
        <f t="shared" si="155"/>
        <v>On Time</v>
      </c>
    </row>
    <row r="4991" spans="1:21" x14ac:dyDescent="0.3">
      <c r="A4991" t="str">
        <f t="shared" si="154"/>
        <v>SO-005090</v>
      </c>
      <c r="B4991" t="s">
        <v>3</v>
      </c>
      <c r="C4991" t="s">
        <v>10</v>
      </c>
      <c r="D4991" s="1">
        <v>43800</v>
      </c>
      <c r="E4991" s="1">
        <v>43843</v>
      </c>
      <c r="F4991" s="1">
        <v>43863</v>
      </c>
      <c r="G4991" s="1">
        <v>43870</v>
      </c>
      <c r="H4991" t="s">
        <v>54</v>
      </c>
      <c r="I4991">
        <v>5</v>
      </c>
      <c r="J4991">
        <v>7</v>
      </c>
      <c r="K4991">
        <v>190</v>
      </c>
      <c r="L4991">
        <v>6</v>
      </c>
      <c r="M4991">
        <v>7</v>
      </c>
      <c r="N4991">
        <v>0.05</v>
      </c>
      <c r="O4991">
        <v>159.46</v>
      </c>
      <c r="P4991">
        <v>227.8</v>
      </c>
      <c r="Q4991">
        <f>Table1[[#This Row],[OrderQuantity]]*Table1[[#This Row],[UnitPrice]]</f>
        <v>1594.6000000000001</v>
      </c>
      <c r="R4991">
        <f>Table1[[#This Row],[OrderQuantity]]*Table1[[#This Row],[UnitCost]]</f>
        <v>1116.22</v>
      </c>
      <c r="S4991">
        <f>Table1[[#This Row],[OrderQuantity]]*Table1[[#This Row],[UnitPrice]]*(1-Table1[[#This Row],[DiscountApplied]]) - (Table1[[#This Row],[OrderQuantity]]*Table1[[#This Row],[UnitCost]])</f>
        <v>398.65000000000009</v>
      </c>
      <c r="T4991">
        <f>DATEDIF(Table1[[#This Row],[ShipDate]],Table1[[#This Row],[DeliveryDate]],"d")</f>
        <v>7</v>
      </c>
      <c r="U4991" t="str">
        <f t="shared" si="155"/>
        <v>On Time</v>
      </c>
    </row>
    <row r="4992" spans="1:21" x14ac:dyDescent="0.3">
      <c r="A4992" t="str">
        <f t="shared" si="154"/>
        <v>SO-005091</v>
      </c>
      <c r="B4992" t="s">
        <v>2</v>
      </c>
      <c r="C4992" t="s">
        <v>11</v>
      </c>
      <c r="D4992" s="1">
        <v>43800</v>
      </c>
      <c r="E4992" s="1">
        <v>43843</v>
      </c>
      <c r="F4992" s="1">
        <v>43868</v>
      </c>
      <c r="G4992" s="1">
        <v>43871</v>
      </c>
      <c r="H4992" t="s">
        <v>54</v>
      </c>
      <c r="I4992">
        <v>24</v>
      </c>
      <c r="J4992">
        <v>45</v>
      </c>
      <c r="K4992">
        <v>282</v>
      </c>
      <c r="L4992">
        <v>39</v>
      </c>
      <c r="M4992">
        <v>7</v>
      </c>
      <c r="N4992">
        <v>0.08</v>
      </c>
      <c r="O4992">
        <v>407.36</v>
      </c>
      <c r="P4992">
        <v>1018.4</v>
      </c>
      <c r="Q4992">
        <f>Table1[[#This Row],[OrderQuantity]]*Table1[[#This Row],[UnitPrice]]</f>
        <v>7128.8</v>
      </c>
      <c r="R4992">
        <f>Table1[[#This Row],[OrderQuantity]]*Table1[[#This Row],[UnitCost]]</f>
        <v>2851.52</v>
      </c>
      <c r="S4992">
        <f>Table1[[#This Row],[OrderQuantity]]*Table1[[#This Row],[UnitPrice]]*(1-Table1[[#This Row],[DiscountApplied]]) - (Table1[[#This Row],[OrderQuantity]]*Table1[[#This Row],[UnitCost]])</f>
        <v>3706.9760000000001</v>
      </c>
      <c r="T4992">
        <f>DATEDIF(Table1[[#This Row],[ShipDate]],Table1[[#This Row],[DeliveryDate]],"d")</f>
        <v>3</v>
      </c>
      <c r="U4992" t="str">
        <f t="shared" si="155"/>
        <v>On Time</v>
      </c>
    </row>
    <row r="4993" spans="1:21" x14ac:dyDescent="0.3">
      <c r="A4993" t="str">
        <f t="shared" si="154"/>
        <v>SO-005092</v>
      </c>
      <c r="B4993" t="s">
        <v>5</v>
      </c>
      <c r="C4993" t="s">
        <v>13</v>
      </c>
      <c r="D4993" s="1">
        <v>43700</v>
      </c>
      <c r="E4993" s="1">
        <v>43843</v>
      </c>
      <c r="F4993" s="1">
        <v>43845</v>
      </c>
      <c r="G4993" s="1">
        <v>43853</v>
      </c>
      <c r="H4993" t="s">
        <v>54</v>
      </c>
      <c r="I4993">
        <v>26</v>
      </c>
      <c r="J4993">
        <v>20</v>
      </c>
      <c r="K4993">
        <v>27</v>
      </c>
      <c r="L4993">
        <v>16</v>
      </c>
      <c r="M4993">
        <v>8</v>
      </c>
      <c r="N4993">
        <v>0.1</v>
      </c>
      <c r="O4993">
        <v>684.74</v>
      </c>
      <c r="P4993">
        <v>938</v>
      </c>
      <c r="Q4993">
        <f>Table1[[#This Row],[OrderQuantity]]*Table1[[#This Row],[UnitPrice]]</f>
        <v>7504</v>
      </c>
      <c r="R4993">
        <f>Table1[[#This Row],[OrderQuantity]]*Table1[[#This Row],[UnitCost]]</f>
        <v>5477.92</v>
      </c>
      <c r="S4993">
        <f>Table1[[#This Row],[OrderQuantity]]*Table1[[#This Row],[UnitPrice]]*(1-Table1[[#This Row],[DiscountApplied]]) - (Table1[[#This Row],[OrderQuantity]]*Table1[[#This Row],[UnitCost]])</f>
        <v>1275.6800000000003</v>
      </c>
      <c r="T4993">
        <f>DATEDIF(Table1[[#This Row],[ShipDate]],Table1[[#This Row],[DeliveryDate]],"d")</f>
        <v>8</v>
      </c>
      <c r="U4993" t="str">
        <f t="shared" si="155"/>
        <v>Late</v>
      </c>
    </row>
    <row r="4994" spans="1:21" x14ac:dyDescent="0.3">
      <c r="A4994" t="str">
        <f t="shared" ref="A4994:A5057" si="156">"SO-" &amp; TEXT(ROW(A4994)+99,"000000")</f>
        <v>SO-005093</v>
      </c>
      <c r="B4994" t="s">
        <v>4</v>
      </c>
      <c r="C4994" t="s">
        <v>12</v>
      </c>
      <c r="D4994" s="1">
        <v>43800</v>
      </c>
      <c r="E4994" s="1">
        <v>43843</v>
      </c>
      <c r="F4994" s="1">
        <v>43850</v>
      </c>
      <c r="G4994" s="1">
        <v>43852</v>
      </c>
      <c r="H4994" t="s">
        <v>54</v>
      </c>
      <c r="I4994">
        <v>16</v>
      </c>
      <c r="J4994">
        <v>42</v>
      </c>
      <c r="K4994">
        <v>245</v>
      </c>
      <c r="L4994">
        <v>43</v>
      </c>
      <c r="M4994">
        <v>3</v>
      </c>
      <c r="N4994">
        <v>0.05</v>
      </c>
      <c r="O4994">
        <v>102.51</v>
      </c>
      <c r="P4994">
        <v>227.8</v>
      </c>
      <c r="Q4994">
        <f>Table1[[#This Row],[OrderQuantity]]*Table1[[#This Row],[UnitPrice]]</f>
        <v>683.40000000000009</v>
      </c>
      <c r="R4994">
        <f>Table1[[#This Row],[OrderQuantity]]*Table1[[#This Row],[UnitCost]]</f>
        <v>307.53000000000003</v>
      </c>
      <c r="S4994">
        <f>Table1[[#This Row],[OrderQuantity]]*Table1[[#This Row],[UnitPrice]]*(1-Table1[[#This Row],[DiscountApplied]]) - (Table1[[#This Row],[OrderQuantity]]*Table1[[#This Row],[UnitCost]])</f>
        <v>341.7</v>
      </c>
      <c r="T4994">
        <f>DATEDIF(Table1[[#This Row],[ShipDate]],Table1[[#This Row],[DeliveryDate]],"d")</f>
        <v>2</v>
      </c>
      <c r="U4994" t="str">
        <f t="shared" ref="U4994:U5057" si="157">IF(T4994&gt;7,"Late","On Time")</f>
        <v>On Time</v>
      </c>
    </row>
    <row r="4995" spans="1:21" x14ac:dyDescent="0.3">
      <c r="A4995" t="str">
        <f t="shared" si="156"/>
        <v>SO-005094</v>
      </c>
      <c r="B4995" t="s">
        <v>2</v>
      </c>
      <c r="C4995" t="s">
        <v>10</v>
      </c>
      <c r="D4995" s="1">
        <v>43800</v>
      </c>
      <c r="E4995" s="1">
        <v>43843</v>
      </c>
      <c r="F4995" s="1">
        <v>43871</v>
      </c>
      <c r="G4995" s="1">
        <v>43872</v>
      </c>
      <c r="H4995" t="s">
        <v>54</v>
      </c>
      <c r="I4995">
        <v>22</v>
      </c>
      <c r="J4995">
        <v>6</v>
      </c>
      <c r="K4995">
        <v>112</v>
      </c>
      <c r="L4995">
        <v>47</v>
      </c>
      <c r="M4995">
        <v>7</v>
      </c>
      <c r="N4995">
        <v>0.05</v>
      </c>
      <c r="O4995">
        <v>673.35</v>
      </c>
      <c r="P4995">
        <v>1005</v>
      </c>
      <c r="Q4995">
        <f>Table1[[#This Row],[OrderQuantity]]*Table1[[#This Row],[UnitPrice]]</f>
        <v>7035</v>
      </c>
      <c r="R4995">
        <f>Table1[[#This Row],[OrderQuantity]]*Table1[[#This Row],[UnitCost]]</f>
        <v>4713.45</v>
      </c>
      <c r="S4995">
        <f>Table1[[#This Row],[OrderQuantity]]*Table1[[#This Row],[UnitPrice]]*(1-Table1[[#This Row],[DiscountApplied]]) - (Table1[[#This Row],[OrderQuantity]]*Table1[[#This Row],[UnitCost]])</f>
        <v>1969.8000000000002</v>
      </c>
      <c r="T4995">
        <f>DATEDIF(Table1[[#This Row],[ShipDate]],Table1[[#This Row],[DeliveryDate]],"d")</f>
        <v>1</v>
      </c>
      <c r="U4995" t="str">
        <f t="shared" si="157"/>
        <v>On Time</v>
      </c>
    </row>
    <row r="4996" spans="1:21" x14ac:dyDescent="0.3">
      <c r="A4996" t="str">
        <f t="shared" si="156"/>
        <v>SO-005095</v>
      </c>
      <c r="B4996" t="s">
        <v>2</v>
      </c>
      <c r="C4996" t="s">
        <v>10</v>
      </c>
      <c r="D4996" s="1">
        <v>43800</v>
      </c>
      <c r="E4996" s="1">
        <v>43844</v>
      </c>
      <c r="F4996" s="1">
        <v>43852</v>
      </c>
      <c r="G4996" s="1">
        <v>43855</v>
      </c>
      <c r="H4996" t="s">
        <v>54</v>
      </c>
      <c r="I4996">
        <v>23</v>
      </c>
      <c r="J4996">
        <v>5</v>
      </c>
      <c r="K4996">
        <v>120</v>
      </c>
      <c r="L4996">
        <v>35</v>
      </c>
      <c r="M4996">
        <v>2</v>
      </c>
      <c r="N4996">
        <v>0.08</v>
      </c>
      <c r="O4996">
        <v>166.29</v>
      </c>
      <c r="P4996">
        <v>227.8</v>
      </c>
      <c r="Q4996">
        <f>Table1[[#This Row],[OrderQuantity]]*Table1[[#This Row],[UnitPrice]]</f>
        <v>455.6</v>
      </c>
      <c r="R4996">
        <f>Table1[[#This Row],[OrderQuantity]]*Table1[[#This Row],[UnitCost]]</f>
        <v>332.58</v>
      </c>
      <c r="S4996">
        <f>Table1[[#This Row],[OrderQuantity]]*Table1[[#This Row],[UnitPrice]]*(1-Table1[[#This Row],[DiscountApplied]]) - (Table1[[#This Row],[OrderQuantity]]*Table1[[#This Row],[UnitCost]])</f>
        <v>86.57200000000006</v>
      </c>
      <c r="T4996">
        <f>DATEDIF(Table1[[#This Row],[ShipDate]],Table1[[#This Row],[DeliveryDate]],"d")</f>
        <v>3</v>
      </c>
      <c r="U4996" t="str">
        <f t="shared" si="157"/>
        <v>On Time</v>
      </c>
    </row>
    <row r="4997" spans="1:21" x14ac:dyDescent="0.3">
      <c r="A4997" t="str">
        <f t="shared" si="156"/>
        <v>SO-005096</v>
      </c>
      <c r="B4997" t="s">
        <v>5</v>
      </c>
      <c r="C4997" t="s">
        <v>11</v>
      </c>
      <c r="D4997" s="1">
        <v>43800</v>
      </c>
      <c r="E4997" s="1">
        <v>43844</v>
      </c>
      <c r="F4997" s="1">
        <v>43853</v>
      </c>
      <c r="G4997" s="1">
        <v>43862</v>
      </c>
      <c r="H4997" t="s">
        <v>54</v>
      </c>
      <c r="I4997">
        <v>28</v>
      </c>
      <c r="J4997">
        <v>30</v>
      </c>
      <c r="K4997">
        <v>325</v>
      </c>
      <c r="L4997">
        <v>7</v>
      </c>
      <c r="M4997">
        <v>5</v>
      </c>
      <c r="N4997">
        <v>0.05</v>
      </c>
      <c r="O4997">
        <v>546.72</v>
      </c>
      <c r="P4997">
        <v>1072</v>
      </c>
      <c r="Q4997">
        <f>Table1[[#This Row],[OrderQuantity]]*Table1[[#This Row],[UnitPrice]]</f>
        <v>5360</v>
      </c>
      <c r="R4997">
        <f>Table1[[#This Row],[OrderQuantity]]*Table1[[#This Row],[UnitCost]]</f>
        <v>2733.6000000000004</v>
      </c>
      <c r="S4997">
        <f>Table1[[#This Row],[OrderQuantity]]*Table1[[#This Row],[UnitPrice]]*(1-Table1[[#This Row],[DiscountApplied]]) - (Table1[[#This Row],[OrderQuantity]]*Table1[[#This Row],[UnitCost]])</f>
        <v>2358.3999999999996</v>
      </c>
      <c r="T4997">
        <f>DATEDIF(Table1[[#This Row],[ShipDate]],Table1[[#This Row],[DeliveryDate]],"d")</f>
        <v>9</v>
      </c>
      <c r="U4997" t="str">
        <f t="shared" si="157"/>
        <v>Late</v>
      </c>
    </row>
    <row r="4998" spans="1:21" x14ac:dyDescent="0.3">
      <c r="A4998" t="str">
        <f t="shared" si="156"/>
        <v>SO-005097</v>
      </c>
      <c r="B4998" t="s">
        <v>2</v>
      </c>
      <c r="C4998" t="s">
        <v>13</v>
      </c>
      <c r="D4998" s="1">
        <v>43700</v>
      </c>
      <c r="E4998" s="1">
        <v>43844</v>
      </c>
      <c r="F4998" s="1">
        <v>43855</v>
      </c>
      <c r="G4998" s="1">
        <v>43865</v>
      </c>
      <c r="H4998" t="s">
        <v>54</v>
      </c>
      <c r="I4998">
        <v>22</v>
      </c>
      <c r="J4998">
        <v>1</v>
      </c>
      <c r="K4998">
        <v>4</v>
      </c>
      <c r="L4998">
        <v>1</v>
      </c>
      <c r="M4998">
        <v>1</v>
      </c>
      <c r="N4998">
        <v>0.08</v>
      </c>
      <c r="O4998">
        <v>1954.52</v>
      </c>
      <c r="P4998">
        <v>2505.8000000000002</v>
      </c>
      <c r="Q4998">
        <f>Table1[[#This Row],[OrderQuantity]]*Table1[[#This Row],[UnitPrice]]</f>
        <v>2505.8000000000002</v>
      </c>
      <c r="R4998">
        <f>Table1[[#This Row],[OrderQuantity]]*Table1[[#This Row],[UnitCost]]</f>
        <v>1954.52</v>
      </c>
      <c r="S4998">
        <f>Table1[[#This Row],[OrderQuantity]]*Table1[[#This Row],[UnitPrice]]*(1-Table1[[#This Row],[DiscountApplied]]) - (Table1[[#This Row],[OrderQuantity]]*Table1[[#This Row],[UnitCost]])</f>
        <v>350.81600000000026</v>
      </c>
      <c r="T4998">
        <f>DATEDIF(Table1[[#This Row],[ShipDate]],Table1[[#This Row],[DeliveryDate]],"d")</f>
        <v>10</v>
      </c>
      <c r="U4998" t="str">
        <f t="shared" si="157"/>
        <v>Late</v>
      </c>
    </row>
    <row r="4999" spans="1:21" x14ac:dyDescent="0.3">
      <c r="A4999" t="str">
        <f t="shared" si="156"/>
        <v>SO-005098</v>
      </c>
      <c r="B4999" t="s">
        <v>3</v>
      </c>
      <c r="C4999" t="s">
        <v>9</v>
      </c>
      <c r="D4999" s="1">
        <v>43700</v>
      </c>
      <c r="E4999" s="1">
        <v>43844</v>
      </c>
      <c r="F4999" s="1">
        <v>43864</v>
      </c>
      <c r="G4999" s="1">
        <v>43872</v>
      </c>
      <c r="H4999" t="s">
        <v>54</v>
      </c>
      <c r="I4999">
        <v>4</v>
      </c>
      <c r="J4999">
        <v>28</v>
      </c>
      <c r="K4999">
        <v>65</v>
      </c>
      <c r="L4999">
        <v>21</v>
      </c>
      <c r="M4999">
        <v>5</v>
      </c>
      <c r="N4999">
        <v>0.05</v>
      </c>
      <c r="O4999">
        <v>3015</v>
      </c>
      <c r="P4999">
        <v>4020</v>
      </c>
      <c r="Q4999">
        <f>Table1[[#This Row],[OrderQuantity]]*Table1[[#This Row],[UnitPrice]]</f>
        <v>20100</v>
      </c>
      <c r="R4999">
        <f>Table1[[#This Row],[OrderQuantity]]*Table1[[#This Row],[UnitCost]]</f>
        <v>15075</v>
      </c>
      <c r="S4999">
        <f>Table1[[#This Row],[OrderQuantity]]*Table1[[#This Row],[UnitPrice]]*(1-Table1[[#This Row],[DiscountApplied]]) - (Table1[[#This Row],[OrderQuantity]]*Table1[[#This Row],[UnitCost]])</f>
        <v>4020</v>
      </c>
      <c r="T4999">
        <f>DATEDIF(Table1[[#This Row],[ShipDate]],Table1[[#This Row],[DeliveryDate]],"d")</f>
        <v>8</v>
      </c>
      <c r="U4999" t="str">
        <f t="shared" si="157"/>
        <v>Late</v>
      </c>
    </row>
    <row r="5000" spans="1:21" x14ac:dyDescent="0.3">
      <c r="A5000" t="str">
        <f t="shared" si="156"/>
        <v>SO-005099</v>
      </c>
      <c r="B5000" t="s">
        <v>5</v>
      </c>
      <c r="C5000" t="s">
        <v>10</v>
      </c>
      <c r="D5000" s="1">
        <v>43700</v>
      </c>
      <c r="E5000" s="1">
        <v>43844</v>
      </c>
      <c r="F5000" s="1">
        <v>43870</v>
      </c>
      <c r="G5000" s="1">
        <v>43876</v>
      </c>
      <c r="H5000" t="s">
        <v>54</v>
      </c>
      <c r="I5000">
        <v>26</v>
      </c>
      <c r="J5000">
        <v>12</v>
      </c>
      <c r="K5000">
        <v>89</v>
      </c>
      <c r="L5000">
        <v>23</v>
      </c>
      <c r="M5000">
        <v>4</v>
      </c>
      <c r="N5000">
        <v>0.05</v>
      </c>
      <c r="O5000">
        <v>3253.86</v>
      </c>
      <c r="P5000">
        <v>5916.1</v>
      </c>
      <c r="Q5000">
        <f>Table1[[#This Row],[OrderQuantity]]*Table1[[#This Row],[UnitPrice]]</f>
        <v>23664.400000000001</v>
      </c>
      <c r="R5000">
        <f>Table1[[#This Row],[OrderQuantity]]*Table1[[#This Row],[UnitCost]]</f>
        <v>13015.44</v>
      </c>
      <c r="S5000">
        <f>Table1[[#This Row],[OrderQuantity]]*Table1[[#This Row],[UnitPrice]]*(1-Table1[[#This Row],[DiscountApplied]]) - (Table1[[#This Row],[OrderQuantity]]*Table1[[#This Row],[UnitCost]])</f>
        <v>9465.74</v>
      </c>
      <c r="T5000">
        <f>DATEDIF(Table1[[#This Row],[ShipDate]],Table1[[#This Row],[DeliveryDate]],"d")</f>
        <v>6</v>
      </c>
      <c r="U5000" t="str">
        <f t="shared" si="157"/>
        <v>On Time</v>
      </c>
    </row>
    <row r="5001" spans="1:21" x14ac:dyDescent="0.3">
      <c r="A5001" t="str">
        <f t="shared" si="156"/>
        <v>SO-005100</v>
      </c>
      <c r="B5001" t="s">
        <v>3</v>
      </c>
      <c r="C5001" t="s">
        <v>11</v>
      </c>
      <c r="D5001" s="1">
        <v>43800</v>
      </c>
      <c r="E5001" s="1">
        <v>43844</v>
      </c>
      <c r="F5001" s="1">
        <v>43872</v>
      </c>
      <c r="G5001" s="1">
        <v>43877</v>
      </c>
      <c r="H5001" t="s">
        <v>54</v>
      </c>
      <c r="I5001">
        <v>3</v>
      </c>
      <c r="J5001">
        <v>11</v>
      </c>
      <c r="K5001">
        <v>289</v>
      </c>
      <c r="L5001">
        <v>5</v>
      </c>
      <c r="M5001">
        <v>4</v>
      </c>
      <c r="N5001">
        <v>0.1</v>
      </c>
      <c r="O5001">
        <v>567.89</v>
      </c>
      <c r="P5001">
        <v>1092.0999999999999</v>
      </c>
      <c r="Q5001">
        <f>Table1[[#This Row],[OrderQuantity]]*Table1[[#This Row],[UnitPrice]]</f>
        <v>4368.3999999999996</v>
      </c>
      <c r="R5001">
        <f>Table1[[#This Row],[OrderQuantity]]*Table1[[#This Row],[UnitCost]]</f>
        <v>2271.56</v>
      </c>
      <c r="S5001">
        <f>Table1[[#This Row],[OrderQuantity]]*Table1[[#This Row],[UnitPrice]]*(1-Table1[[#This Row],[DiscountApplied]]) - (Table1[[#This Row],[OrderQuantity]]*Table1[[#This Row],[UnitCost]])</f>
        <v>1660</v>
      </c>
      <c r="T5001">
        <f>DATEDIF(Table1[[#This Row],[ShipDate]],Table1[[#This Row],[DeliveryDate]],"d")</f>
        <v>5</v>
      </c>
      <c r="U5001" t="str">
        <f t="shared" si="157"/>
        <v>On Time</v>
      </c>
    </row>
    <row r="5002" spans="1:21" x14ac:dyDescent="0.3">
      <c r="A5002" t="str">
        <f t="shared" si="156"/>
        <v>SO-005101</v>
      </c>
      <c r="B5002" t="s">
        <v>4</v>
      </c>
      <c r="C5002" t="s">
        <v>12</v>
      </c>
      <c r="D5002" s="1">
        <v>43800</v>
      </c>
      <c r="E5002" s="1">
        <v>43844</v>
      </c>
      <c r="F5002" s="1">
        <v>43870</v>
      </c>
      <c r="G5002" s="1">
        <v>43874</v>
      </c>
      <c r="H5002" t="s">
        <v>54</v>
      </c>
      <c r="I5002">
        <v>14</v>
      </c>
      <c r="J5002">
        <v>16</v>
      </c>
      <c r="K5002">
        <v>222</v>
      </c>
      <c r="L5002">
        <v>40</v>
      </c>
      <c r="M5002">
        <v>4</v>
      </c>
      <c r="N5002">
        <v>0.15</v>
      </c>
      <c r="O5002">
        <v>2375.8200000000002</v>
      </c>
      <c r="P5002">
        <v>3959.7</v>
      </c>
      <c r="Q5002">
        <f>Table1[[#This Row],[OrderQuantity]]*Table1[[#This Row],[UnitPrice]]</f>
        <v>15838.8</v>
      </c>
      <c r="R5002">
        <f>Table1[[#This Row],[OrderQuantity]]*Table1[[#This Row],[UnitCost]]</f>
        <v>9503.2800000000007</v>
      </c>
      <c r="S5002">
        <f>Table1[[#This Row],[OrderQuantity]]*Table1[[#This Row],[UnitPrice]]*(1-Table1[[#This Row],[DiscountApplied]]) - (Table1[[#This Row],[OrderQuantity]]*Table1[[#This Row],[UnitCost]])</f>
        <v>3959.6999999999989</v>
      </c>
      <c r="T5002">
        <f>DATEDIF(Table1[[#This Row],[ShipDate]],Table1[[#This Row],[DeliveryDate]],"d")</f>
        <v>4</v>
      </c>
      <c r="U5002" t="str">
        <f t="shared" si="157"/>
        <v>On Time</v>
      </c>
    </row>
    <row r="5003" spans="1:21" x14ac:dyDescent="0.3">
      <c r="A5003" t="str">
        <f t="shared" si="156"/>
        <v>SO-005102</v>
      </c>
      <c r="B5003" t="s">
        <v>3</v>
      </c>
      <c r="C5003" t="s">
        <v>11</v>
      </c>
      <c r="D5003" s="1">
        <v>43700</v>
      </c>
      <c r="E5003" s="1">
        <v>43844</v>
      </c>
      <c r="F5003" s="1">
        <v>43858</v>
      </c>
      <c r="G5003" s="1">
        <v>43862</v>
      </c>
      <c r="H5003" t="s">
        <v>54</v>
      </c>
      <c r="I5003">
        <v>12</v>
      </c>
      <c r="J5003">
        <v>16</v>
      </c>
      <c r="K5003">
        <v>272</v>
      </c>
      <c r="L5003">
        <v>41</v>
      </c>
      <c r="M5003">
        <v>3</v>
      </c>
      <c r="N5003">
        <v>0.1</v>
      </c>
      <c r="O5003">
        <v>1884.44</v>
      </c>
      <c r="P5003">
        <v>3845.8</v>
      </c>
      <c r="Q5003">
        <f>Table1[[#This Row],[OrderQuantity]]*Table1[[#This Row],[UnitPrice]]</f>
        <v>11537.400000000001</v>
      </c>
      <c r="R5003">
        <f>Table1[[#This Row],[OrderQuantity]]*Table1[[#This Row],[UnitCost]]</f>
        <v>5653.32</v>
      </c>
      <c r="S5003">
        <f>Table1[[#This Row],[OrderQuantity]]*Table1[[#This Row],[UnitPrice]]*(1-Table1[[#This Row],[DiscountApplied]]) - (Table1[[#This Row],[OrderQuantity]]*Table1[[#This Row],[UnitCost]])</f>
        <v>4730.340000000002</v>
      </c>
      <c r="T5003">
        <f>DATEDIF(Table1[[#This Row],[ShipDate]],Table1[[#This Row],[DeliveryDate]],"d")</f>
        <v>4</v>
      </c>
      <c r="U5003" t="str">
        <f t="shared" si="157"/>
        <v>On Time</v>
      </c>
    </row>
    <row r="5004" spans="1:21" x14ac:dyDescent="0.3">
      <c r="A5004" t="str">
        <f t="shared" si="156"/>
        <v>SO-005103</v>
      </c>
      <c r="B5004" t="s">
        <v>3</v>
      </c>
      <c r="C5004" t="s">
        <v>11</v>
      </c>
      <c r="D5004" s="1">
        <v>43800</v>
      </c>
      <c r="E5004" s="1">
        <v>43844</v>
      </c>
      <c r="F5004" s="1">
        <v>43870</v>
      </c>
      <c r="G5004" s="1">
        <v>43873</v>
      </c>
      <c r="H5004" t="s">
        <v>54</v>
      </c>
      <c r="I5004">
        <v>7</v>
      </c>
      <c r="J5004">
        <v>10</v>
      </c>
      <c r="K5004">
        <v>280</v>
      </c>
      <c r="L5004">
        <v>21</v>
      </c>
      <c r="M5004">
        <v>7</v>
      </c>
      <c r="N5004">
        <v>0.1</v>
      </c>
      <c r="O5004">
        <v>2586.87</v>
      </c>
      <c r="P5004">
        <v>3919.5</v>
      </c>
      <c r="Q5004">
        <f>Table1[[#This Row],[OrderQuantity]]*Table1[[#This Row],[UnitPrice]]</f>
        <v>27436.5</v>
      </c>
      <c r="R5004">
        <f>Table1[[#This Row],[OrderQuantity]]*Table1[[#This Row],[UnitCost]]</f>
        <v>18108.09</v>
      </c>
      <c r="S5004">
        <f>Table1[[#This Row],[OrderQuantity]]*Table1[[#This Row],[UnitPrice]]*(1-Table1[[#This Row],[DiscountApplied]]) - (Table1[[#This Row],[OrderQuantity]]*Table1[[#This Row],[UnitCost]])</f>
        <v>6584.760000000002</v>
      </c>
      <c r="T5004">
        <f>DATEDIF(Table1[[#This Row],[ShipDate]],Table1[[#This Row],[DeliveryDate]],"d")</f>
        <v>3</v>
      </c>
      <c r="U5004" t="str">
        <f t="shared" si="157"/>
        <v>On Time</v>
      </c>
    </row>
    <row r="5005" spans="1:21" x14ac:dyDescent="0.3">
      <c r="A5005" t="str">
        <f t="shared" si="156"/>
        <v>SO-005104</v>
      </c>
      <c r="B5005" t="s">
        <v>3</v>
      </c>
      <c r="C5005" t="s">
        <v>11</v>
      </c>
      <c r="D5005" s="1">
        <v>43700</v>
      </c>
      <c r="E5005" s="1">
        <v>43844</v>
      </c>
      <c r="F5005" s="1">
        <v>43852</v>
      </c>
      <c r="G5005" s="1">
        <v>43858</v>
      </c>
      <c r="H5005" t="s">
        <v>54</v>
      </c>
      <c r="I5005">
        <v>4</v>
      </c>
      <c r="J5005">
        <v>43</v>
      </c>
      <c r="K5005">
        <v>314</v>
      </c>
      <c r="L5005">
        <v>23</v>
      </c>
      <c r="M5005">
        <v>6</v>
      </c>
      <c r="N5005">
        <v>0.2</v>
      </c>
      <c r="O5005">
        <v>131.32</v>
      </c>
      <c r="P5005">
        <v>268</v>
      </c>
      <c r="Q5005">
        <f>Table1[[#This Row],[OrderQuantity]]*Table1[[#This Row],[UnitPrice]]</f>
        <v>1608</v>
      </c>
      <c r="R5005">
        <f>Table1[[#This Row],[OrderQuantity]]*Table1[[#This Row],[UnitCost]]</f>
        <v>787.92</v>
      </c>
      <c r="S5005">
        <f>Table1[[#This Row],[OrderQuantity]]*Table1[[#This Row],[UnitPrice]]*(1-Table1[[#This Row],[DiscountApplied]]) - (Table1[[#This Row],[OrderQuantity]]*Table1[[#This Row],[UnitCost]])</f>
        <v>498.48000000000013</v>
      </c>
      <c r="T5005">
        <f>DATEDIF(Table1[[#This Row],[ShipDate]],Table1[[#This Row],[DeliveryDate]],"d")</f>
        <v>6</v>
      </c>
      <c r="U5005" t="str">
        <f t="shared" si="157"/>
        <v>On Time</v>
      </c>
    </row>
    <row r="5006" spans="1:21" x14ac:dyDescent="0.3">
      <c r="A5006" t="str">
        <f t="shared" si="156"/>
        <v>SO-005105</v>
      </c>
      <c r="B5006" t="s">
        <v>4</v>
      </c>
      <c r="C5006" t="s">
        <v>11</v>
      </c>
      <c r="D5006" s="1">
        <v>43700</v>
      </c>
      <c r="E5006" s="1">
        <v>43845</v>
      </c>
      <c r="F5006" s="1">
        <v>43848</v>
      </c>
      <c r="G5006" s="1">
        <v>43857</v>
      </c>
      <c r="H5006" t="s">
        <v>54</v>
      </c>
      <c r="I5006">
        <v>18</v>
      </c>
      <c r="J5006">
        <v>4</v>
      </c>
      <c r="K5006">
        <v>289</v>
      </c>
      <c r="L5006">
        <v>1</v>
      </c>
      <c r="M5006">
        <v>8</v>
      </c>
      <c r="N5006">
        <v>0.05</v>
      </c>
      <c r="O5006">
        <v>1634.47</v>
      </c>
      <c r="P5006">
        <v>3986.5</v>
      </c>
      <c r="Q5006">
        <f>Table1[[#This Row],[OrderQuantity]]*Table1[[#This Row],[UnitPrice]]</f>
        <v>31892</v>
      </c>
      <c r="R5006">
        <f>Table1[[#This Row],[OrderQuantity]]*Table1[[#This Row],[UnitCost]]</f>
        <v>13075.76</v>
      </c>
      <c r="S5006">
        <f>Table1[[#This Row],[OrderQuantity]]*Table1[[#This Row],[UnitPrice]]*(1-Table1[[#This Row],[DiscountApplied]]) - (Table1[[#This Row],[OrderQuantity]]*Table1[[#This Row],[UnitCost]])</f>
        <v>17221.64</v>
      </c>
      <c r="T5006">
        <f>DATEDIF(Table1[[#This Row],[ShipDate]],Table1[[#This Row],[DeliveryDate]],"d")</f>
        <v>9</v>
      </c>
      <c r="U5006" t="str">
        <f t="shared" si="157"/>
        <v>Late</v>
      </c>
    </row>
    <row r="5007" spans="1:21" x14ac:dyDescent="0.3">
      <c r="A5007" t="str">
        <f t="shared" si="156"/>
        <v>SO-005106</v>
      </c>
      <c r="B5007" t="s">
        <v>3</v>
      </c>
      <c r="C5007" t="s">
        <v>10</v>
      </c>
      <c r="D5007" s="1">
        <v>43700</v>
      </c>
      <c r="E5007" s="1">
        <v>43845</v>
      </c>
      <c r="F5007" s="1">
        <v>43873</v>
      </c>
      <c r="G5007" s="1">
        <v>43880</v>
      </c>
      <c r="H5007" t="s">
        <v>54</v>
      </c>
      <c r="I5007">
        <v>9</v>
      </c>
      <c r="J5007">
        <v>10</v>
      </c>
      <c r="K5007">
        <v>107</v>
      </c>
      <c r="L5007">
        <v>32</v>
      </c>
      <c r="M5007">
        <v>7</v>
      </c>
      <c r="N5007">
        <v>0.08</v>
      </c>
      <c r="O5007">
        <v>1795.6</v>
      </c>
      <c r="P5007">
        <v>2680</v>
      </c>
      <c r="Q5007">
        <f>Table1[[#This Row],[OrderQuantity]]*Table1[[#This Row],[UnitPrice]]</f>
        <v>18760</v>
      </c>
      <c r="R5007">
        <f>Table1[[#This Row],[OrderQuantity]]*Table1[[#This Row],[UnitCost]]</f>
        <v>12569.199999999999</v>
      </c>
      <c r="S5007">
        <f>Table1[[#This Row],[OrderQuantity]]*Table1[[#This Row],[UnitPrice]]*(1-Table1[[#This Row],[DiscountApplied]]) - (Table1[[#This Row],[OrderQuantity]]*Table1[[#This Row],[UnitCost]])</f>
        <v>4690.0000000000018</v>
      </c>
      <c r="T5007">
        <f>DATEDIF(Table1[[#This Row],[ShipDate]],Table1[[#This Row],[DeliveryDate]],"d")</f>
        <v>7</v>
      </c>
      <c r="U5007" t="str">
        <f t="shared" si="157"/>
        <v>On Time</v>
      </c>
    </row>
    <row r="5008" spans="1:21" x14ac:dyDescent="0.3">
      <c r="A5008" t="str">
        <f t="shared" si="156"/>
        <v>SO-005107</v>
      </c>
      <c r="B5008" t="s">
        <v>4</v>
      </c>
      <c r="C5008" t="s">
        <v>13</v>
      </c>
      <c r="D5008" s="1">
        <v>43800</v>
      </c>
      <c r="E5008" s="1">
        <v>43845</v>
      </c>
      <c r="F5008" s="1">
        <v>43849</v>
      </c>
      <c r="G5008" s="1">
        <v>43852</v>
      </c>
      <c r="H5008" t="s">
        <v>54</v>
      </c>
      <c r="I5008">
        <v>20</v>
      </c>
      <c r="J5008">
        <v>7</v>
      </c>
      <c r="K5008">
        <v>19</v>
      </c>
      <c r="L5008">
        <v>23</v>
      </c>
      <c r="M5008">
        <v>3</v>
      </c>
      <c r="N5008">
        <v>0.08</v>
      </c>
      <c r="O5008">
        <v>501.7</v>
      </c>
      <c r="P5008">
        <v>1045.2</v>
      </c>
      <c r="Q5008">
        <f>Table1[[#This Row],[OrderQuantity]]*Table1[[#This Row],[UnitPrice]]</f>
        <v>3135.6000000000004</v>
      </c>
      <c r="R5008">
        <f>Table1[[#This Row],[OrderQuantity]]*Table1[[#This Row],[UnitCost]]</f>
        <v>1505.1</v>
      </c>
      <c r="S5008">
        <f>Table1[[#This Row],[OrderQuantity]]*Table1[[#This Row],[UnitPrice]]*(1-Table1[[#This Row],[DiscountApplied]]) - (Table1[[#This Row],[OrderQuantity]]*Table1[[#This Row],[UnitCost]])</f>
        <v>1379.6520000000005</v>
      </c>
      <c r="T5008">
        <f>DATEDIF(Table1[[#This Row],[ShipDate]],Table1[[#This Row],[DeliveryDate]],"d")</f>
        <v>3</v>
      </c>
      <c r="U5008" t="str">
        <f t="shared" si="157"/>
        <v>On Time</v>
      </c>
    </row>
    <row r="5009" spans="1:21" x14ac:dyDescent="0.3">
      <c r="A5009" t="str">
        <f t="shared" si="156"/>
        <v>SO-005108</v>
      </c>
      <c r="B5009" t="s">
        <v>3</v>
      </c>
      <c r="C5009" t="s">
        <v>10</v>
      </c>
      <c r="D5009" s="1">
        <v>43800</v>
      </c>
      <c r="E5009" s="1">
        <v>43845</v>
      </c>
      <c r="F5009" s="1">
        <v>43861</v>
      </c>
      <c r="G5009" s="1">
        <v>43862</v>
      </c>
      <c r="H5009" t="s">
        <v>54</v>
      </c>
      <c r="I5009">
        <v>11</v>
      </c>
      <c r="J5009">
        <v>18</v>
      </c>
      <c r="K5009">
        <v>144</v>
      </c>
      <c r="L5009">
        <v>20</v>
      </c>
      <c r="M5009">
        <v>1</v>
      </c>
      <c r="N5009">
        <v>0.05</v>
      </c>
      <c r="O5009">
        <v>3272.28</v>
      </c>
      <c r="P5009">
        <v>5949.6</v>
      </c>
      <c r="Q5009">
        <f>Table1[[#This Row],[OrderQuantity]]*Table1[[#This Row],[UnitPrice]]</f>
        <v>5949.6</v>
      </c>
      <c r="R5009">
        <f>Table1[[#This Row],[OrderQuantity]]*Table1[[#This Row],[UnitCost]]</f>
        <v>3272.28</v>
      </c>
      <c r="S5009">
        <f>Table1[[#This Row],[OrderQuantity]]*Table1[[#This Row],[UnitPrice]]*(1-Table1[[#This Row],[DiscountApplied]]) - (Table1[[#This Row],[OrderQuantity]]*Table1[[#This Row],[UnitCost]])</f>
        <v>2379.8399999999997</v>
      </c>
      <c r="T5009">
        <f>DATEDIF(Table1[[#This Row],[ShipDate]],Table1[[#This Row],[DeliveryDate]],"d")</f>
        <v>1</v>
      </c>
      <c r="U5009" t="str">
        <f t="shared" si="157"/>
        <v>On Time</v>
      </c>
    </row>
    <row r="5010" spans="1:21" x14ac:dyDescent="0.3">
      <c r="A5010" t="str">
        <f t="shared" si="156"/>
        <v>SO-005109</v>
      </c>
      <c r="B5010" t="s">
        <v>3</v>
      </c>
      <c r="C5010" t="s">
        <v>9</v>
      </c>
      <c r="D5010" s="1">
        <v>43700</v>
      </c>
      <c r="E5010" s="1">
        <v>43845</v>
      </c>
      <c r="F5010" s="1">
        <v>43847</v>
      </c>
      <c r="G5010" s="1">
        <v>43849</v>
      </c>
      <c r="H5010" t="s">
        <v>54</v>
      </c>
      <c r="I5010">
        <v>9</v>
      </c>
      <c r="J5010">
        <v>42</v>
      </c>
      <c r="K5010">
        <v>75</v>
      </c>
      <c r="L5010">
        <v>20</v>
      </c>
      <c r="M5010">
        <v>5</v>
      </c>
      <c r="N5010">
        <v>0.08</v>
      </c>
      <c r="O5010">
        <v>1578.52</v>
      </c>
      <c r="P5010">
        <v>3946.3</v>
      </c>
      <c r="Q5010">
        <f>Table1[[#This Row],[OrderQuantity]]*Table1[[#This Row],[UnitPrice]]</f>
        <v>19731.5</v>
      </c>
      <c r="R5010">
        <f>Table1[[#This Row],[OrderQuantity]]*Table1[[#This Row],[UnitCost]]</f>
        <v>7892.6</v>
      </c>
      <c r="S5010">
        <f>Table1[[#This Row],[OrderQuantity]]*Table1[[#This Row],[UnitPrice]]*(1-Table1[[#This Row],[DiscountApplied]]) - (Table1[[#This Row],[OrderQuantity]]*Table1[[#This Row],[UnitCost]])</f>
        <v>10260.379999999999</v>
      </c>
      <c r="T5010">
        <f>DATEDIF(Table1[[#This Row],[ShipDate]],Table1[[#This Row],[DeliveryDate]],"d")</f>
        <v>2</v>
      </c>
      <c r="U5010" t="str">
        <f t="shared" si="157"/>
        <v>On Time</v>
      </c>
    </row>
    <row r="5011" spans="1:21" x14ac:dyDescent="0.3">
      <c r="A5011" t="str">
        <f t="shared" si="156"/>
        <v>SO-005110</v>
      </c>
      <c r="B5011" t="s">
        <v>3</v>
      </c>
      <c r="C5011" t="s">
        <v>9</v>
      </c>
      <c r="D5011" s="1">
        <v>43700</v>
      </c>
      <c r="E5011" s="1">
        <v>43845</v>
      </c>
      <c r="F5011" s="1">
        <v>43848</v>
      </c>
      <c r="G5011" s="1">
        <v>43849</v>
      </c>
      <c r="H5011" t="s">
        <v>54</v>
      </c>
      <c r="I5011">
        <v>3</v>
      </c>
      <c r="J5011">
        <v>24</v>
      </c>
      <c r="K5011">
        <v>79</v>
      </c>
      <c r="L5011">
        <v>5</v>
      </c>
      <c r="M5011">
        <v>2</v>
      </c>
      <c r="N5011">
        <v>0.2</v>
      </c>
      <c r="O5011">
        <v>1536.44</v>
      </c>
      <c r="P5011">
        <v>1969.8</v>
      </c>
      <c r="Q5011">
        <f>Table1[[#This Row],[OrderQuantity]]*Table1[[#This Row],[UnitPrice]]</f>
        <v>3939.6</v>
      </c>
      <c r="R5011">
        <f>Table1[[#This Row],[OrderQuantity]]*Table1[[#This Row],[UnitCost]]</f>
        <v>3072.88</v>
      </c>
      <c r="S5011">
        <f>Table1[[#This Row],[OrderQuantity]]*Table1[[#This Row],[UnitPrice]]*(1-Table1[[#This Row],[DiscountApplied]]) - (Table1[[#This Row],[OrderQuantity]]*Table1[[#This Row],[UnitCost]])</f>
        <v>78.800000000000182</v>
      </c>
      <c r="T5011">
        <f>DATEDIF(Table1[[#This Row],[ShipDate]],Table1[[#This Row],[DeliveryDate]],"d")</f>
        <v>1</v>
      </c>
      <c r="U5011" t="str">
        <f t="shared" si="157"/>
        <v>On Time</v>
      </c>
    </row>
    <row r="5012" spans="1:21" x14ac:dyDescent="0.3">
      <c r="A5012" t="str">
        <f t="shared" si="156"/>
        <v>SO-005111</v>
      </c>
      <c r="B5012" t="s">
        <v>3</v>
      </c>
      <c r="C5012" t="s">
        <v>13</v>
      </c>
      <c r="D5012" s="1">
        <v>43700</v>
      </c>
      <c r="E5012" s="1">
        <v>43845</v>
      </c>
      <c r="F5012" s="1">
        <v>43868</v>
      </c>
      <c r="G5012" s="1">
        <v>43874</v>
      </c>
      <c r="H5012" t="s">
        <v>54</v>
      </c>
      <c r="I5012">
        <v>1</v>
      </c>
      <c r="J5012">
        <v>47</v>
      </c>
      <c r="K5012">
        <v>12</v>
      </c>
      <c r="L5012">
        <v>24</v>
      </c>
      <c r="M5012">
        <v>2</v>
      </c>
      <c r="N5012">
        <v>0.05</v>
      </c>
      <c r="O5012">
        <v>2872.63</v>
      </c>
      <c r="P5012">
        <v>5862.5</v>
      </c>
      <c r="Q5012">
        <f>Table1[[#This Row],[OrderQuantity]]*Table1[[#This Row],[UnitPrice]]</f>
        <v>11725</v>
      </c>
      <c r="R5012">
        <f>Table1[[#This Row],[OrderQuantity]]*Table1[[#This Row],[UnitCost]]</f>
        <v>5745.26</v>
      </c>
      <c r="S5012">
        <f>Table1[[#This Row],[OrderQuantity]]*Table1[[#This Row],[UnitPrice]]*(1-Table1[[#This Row],[DiscountApplied]]) - (Table1[[#This Row],[OrderQuantity]]*Table1[[#This Row],[UnitCost]])</f>
        <v>5393.49</v>
      </c>
      <c r="T5012">
        <f>DATEDIF(Table1[[#This Row],[ShipDate]],Table1[[#This Row],[DeliveryDate]],"d")</f>
        <v>6</v>
      </c>
      <c r="U5012" t="str">
        <f t="shared" si="157"/>
        <v>On Time</v>
      </c>
    </row>
    <row r="5013" spans="1:21" x14ac:dyDescent="0.3">
      <c r="A5013" t="str">
        <f t="shared" si="156"/>
        <v>SO-005112</v>
      </c>
      <c r="B5013" t="s">
        <v>4</v>
      </c>
      <c r="C5013" t="s">
        <v>10</v>
      </c>
      <c r="D5013" s="1">
        <v>43800</v>
      </c>
      <c r="E5013" s="1">
        <v>43845</v>
      </c>
      <c r="F5013" s="1">
        <v>43853</v>
      </c>
      <c r="G5013" s="1">
        <v>43862</v>
      </c>
      <c r="H5013" t="s">
        <v>54</v>
      </c>
      <c r="I5013">
        <v>19</v>
      </c>
      <c r="J5013">
        <v>23</v>
      </c>
      <c r="K5013">
        <v>167</v>
      </c>
      <c r="L5013">
        <v>29</v>
      </c>
      <c r="M5013">
        <v>5</v>
      </c>
      <c r="N5013">
        <v>0.15</v>
      </c>
      <c r="O5013">
        <v>739.95</v>
      </c>
      <c r="P5013">
        <v>1681.7</v>
      </c>
      <c r="Q5013">
        <f>Table1[[#This Row],[OrderQuantity]]*Table1[[#This Row],[UnitPrice]]</f>
        <v>8408.5</v>
      </c>
      <c r="R5013">
        <f>Table1[[#This Row],[OrderQuantity]]*Table1[[#This Row],[UnitCost]]</f>
        <v>3699.75</v>
      </c>
      <c r="S5013">
        <f>Table1[[#This Row],[OrderQuantity]]*Table1[[#This Row],[UnitPrice]]*(1-Table1[[#This Row],[DiscountApplied]]) - (Table1[[#This Row],[OrderQuantity]]*Table1[[#This Row],[UnitCost]])</f>
        <v>3447.4749999999995</v>
      </c>
      <c r="T5013">
        <f>DATEDIF(Table1[[#This Row],[ShipDate]],Table1[[#This Row],[DeliveryDate]],"d")</f>
        <v>9</v>
      </c>
      <c r="U5013" t="str">
        <f t="shared" si="157"/>
        <v>Late</v>
      </c>
    </row>
    <row r="5014" spans="1:21" x14ac:dyDescent="0.3">
      <c r="A5014" t="str">
        <f t="shared" si="156"/>
        <v>SO-005113</v>
      </c>
      <c r="B5014" t="s">
        <v>5</v>
      </c>
      <c r="C5014" t="s">
        <v>10</v>
      </c>
      <c r="D5014" s="1">
        <v>43700</v>
      </c>
      <c r="E5014" s="1">
        <v>43846</v>
      </c>
      <c r="F5014" s="1">
        <v>43867</v>
      </c>
      <c r="G5014" s="1">
        <v>43870</v>
      </c>
      <c r="H5014" t="s">
        <v>54</v>
      </c>
      <c r="I5014">
        <v>26</v>
      </c>
      <c r="J5014">
        <v>20</v>
      </c>
      <c r="K5014">
        <v>93</v>
      </c>
      <c r="L5014">
        <v>11</v>
      </c>
      <c r="M5014">
        <v>8</v>
      </c>
      <c r="N5014">
        <v>0.05</v>
      </c>
      <c r="O5014">
        <v>1361.98</v>
      </c>
      <c r="P5014">
        <v>2432.1</v>
      </c>
      <c r="Q5014">
        <f>Table1[[#This Row],[OrderQuantity]]*Table1[[#This Row],[UnitPrice]]</f>
        <v>19456.8</v>
      </c>
      <c r="R5014">
        <f>Table1[[#This Row],[OrderQuantity]]*Table1[[#This Row],[UnitCost]]</f>
        <v>10895.84</v>
      </c>
      <c r="S5014">
        <f>Table1[[#This Row],[OrderQuantity]]*Table1[[#This Row],[UnitPrice]]*(1-Table1[[#This Row],[DiscountApplied]]) - (Table1[[#This Row],[OrderQuantity]]*Table1[[#This Row],[UnitCost]])</f>
        <v>7588.119999999999</v>
      </c>
      <c r="T5014">
        <f>DATEDIF(Table1[[#This Row],[ShipDate]],Table1[[#This Row],[DeliveryDate]],"d")</f>
        <v>3</v>
      </c>
      <c r="U5014" t="str">
        <f t="shared" si="157"/>
        <v>On Time</v>
      </c>
    </row>
    <row r="5015" spans="1:21" x14ac:dyDescent="0.3">
      <c r="A5015" t="str">
        <f t="shared" si="156"/>
        <v>SO-005114</v>
      </c>
      <c r="B5015" t="s">
        <v>3</v>
      </c>
      <c r="C5015" t="s">
        <v>12</v>
      </c>
      <c r="D5015" s="1">
        <v>43700</v>
      </c>
      <c r="E5015" s="1">
        <v>43846</v>
      </c>
      <c r="F5015" s="1">
        <v>43849</v>
      </c>
      <c r="G5015" s="1">
        <v>43854</v>
      </c>
      <c r="H5015" t="s">
        <v>54</v>
      </c>
      <c r="I5015">
        <v>8</v>
      </c>
      <c r="J5015">
        <v>28</v>
      </c>
      <c r="K5015">
        <v>225</v>
      </c>
      <c r="L5015">
        <v>35</v>
      </c>
      <c r="M5015">
        <v>6</v>
      </c>
      <c r="N5015">
        <v>0.08</v>
      </c>
      <c r="O5015">
        <v>1429.51</v>
      </c>
      <c r="P5015">
        <v>1701.8</v>
      </c>
      <c r="Q5015">
        <f>Table1[[#This Row],[OrderQuantity]]*Table1[[#This Row],[UnitPrice]]</f>
        <v>10210.799999999999</v>
      </c>
      <c r="R5015">
        <f>Table1[[#This Row],[OrderQuantity]]*Table1[[#This Row],[UnitCost]]</f>
        <v>8577.06</v>
      </c>
      <c r="S5015">
        <f>Table1[[#This Row],[OrderQuantity]]*Table1[[#This Row],[UnitPrice]]*(1-Table1[[#This Row],[DiscountApplied]]) - (Table1[[#This Row],[OrderQuantity]]*Table1[[#This Row],[UnitCost]])</f>
        <v>816.8760000000002</v>
      </c>
      <c r="T5015">
        <f>DATEDIF(Table1[[#This Row],[ShipDate]],Table1[[#This Row],[DeliveryDate]],"d")</f>
        <v>5</v>
      </c>
      <c r="U5015" t="str">
        <f t="shared" si="157"/>
        <v>On Time</v>
      </c>
    </row>
    <row r="5016" spans="1:21" x14ac:dyDescent="0.3">
      <c r="A5016" t="str">
        <f t="shared" si="156"/>
        <v>SO-005115</v>
      </c>
      <c r="B5016" t="s">
        <v>5</v>
      </c>
      <c r="C5016" t="s">
        <v>10</v>
      </c>
      <c r="D5016" s="1">
        <v>43800</v>
      </c>
      <c r="E5016" s="1">
        <v>43846</v>
      </c>
      <c r="F5016" s="1">
        <v>43859</v>
      </c>
      <c r="G5016" s="1">
        <v>43862</v>
      </c>
      <c r="H5016" t="s">
        <v>54</v>
      </c>
      <c r="I5016">
        <v>26</v>
      </c>
      <c r="J5016">
        <v>41</v>
      </c>
      <c r="K5016">
        <v>167</v>
      </c>
      <c r="L5016">
        <v>30</v>
      </c>
      <c r="M5016">
        <v>8</v>
      </c>
      <c r="N5016">
        <v>0.15</v>
      </c>
      <c r="O5016">
        <v>2207.58</v>
      </c>
      <c r="P5016">
        <v>3504.1</v>
      </c>
      <c r="Q5016">
        <f>Table1[[#This Row],[OrderQuantity]]*Table1[[#This Row],[UnitPrice]]</f>
        <v>28032.799999999999</v>
      </c>
      <c r="R5016">
        <f>Table1[[#This Row],[OrderQuantity]]*Table1[[#This Row],[UnitCost]]</f>
        <v>17660.64</v>
      </c>
      <c r="S5016">
        <f>Table1[[#This Row],[OrderQuantity]]*Table1[[#This Row],[UnitPrice]]*(1-Table1[[#This Row],[DiscountApplied]]) - (Table1[[#This Row],[OrderQuantity]]*Table1[[#This Row],[UnitCost]])</f>
        <v>6167.239999999998</v>
      </c>
      <c r="T5016">
        <f>DATEDIF(Table1[[#This Row],[ShipDate]],Table1[[#This Row],[DeliveryDate]],"d")</f>
        <v>3</v>
      </c>
      <c r="U5016" t="str">
        <f t="shared" si="157"/>
        <v>On Time</v>
      </c>
    </row>
    <row r="5017" spans="1:21" x14ac:dyDescent="0.3">
      <c r="A5017" t="str">
        <f t="shared" si="156"/>
        <v>SO-005116</v>
      </c>
      <c r="B5017" t="s">
        <v>5</v>
      </c>
      <c r="C5017" t="s">
        <v>12</v>
      </c>
      <c r="D5017" s="1">
        <v>43800</v>
      </c>
      <c r="E5017" s="1">
        <v>43846</v>
      </c>
      <c r="F5017" s="1">
        <v>43851</v>
      </c>
      <c r="G5017" s="1">
        <v>43861</v>
      </c>
      <c r="H5017" t="s">
        <v>54</v>
      </c>
      <c r="I5017">
        <v>28</v>
      </c>
      <c r="J5017">
        <v>36</v>
      </c>
      <c r="K5017">
        <v>222</v>
      </c>
      <c r="L5017">
        <v>16</v>
      </c>
      <c r="M5017">
        <v>6</v>
      </c>
      <c r="N5017">
        <v>0.2</v>
      </c>
      <c r="O5017">
        <v>1689.47</v>
      </c>
      <c r="P5017">
        <v>2639.8</v>
      </c>
      <c r="Q5017">
        <f>Table1[[#This Row],[OrderQuantity]]*Table1[[#This Row],[UnitPrice]]</f>
        <v>15838.800000000001</v>
      </c>
      <c r="R5017">
        <f>Table1[[#This Row],[OrderQuantity]]*Table1[[#This Row],[UnitCost]]</f>
        <v>10136.82</v>
      </c>
      <c r="S5017">
        <f>Table1[[#This Row],[OrderQuantity]]*Table1[[#This Row],[UnitPrice]]*(1-Table1[[#This Row],[DiscountApplied]]) - (Table1[[#This Row],[OrderQuantity]]*Table1[[#This Row],[UnitCost]])</f>
        <v>2534.2200000000012</v>
      </c>
      <c r="T5017">
        <f>DATEDIF(Table1[[#This Row],[ShipDate]],Table1[[#This Row],[DeliveryDate]],"d")</f>
        <v>10</v>
      </c>
      <c r="U5017" t="str">
        <f t="shared" si="157"/>
        <v>Late</v>
      </c>
    </row>
    <row r="5018" spans="1:21" x14ac:dyDescent="0.3">
      <c r="A5018" t="str">
        <f t="shared" si="156"/>
        <v>SO-005117</v>
      </c>
      <c r="B5018" t="s">
        <v>3</v>
      </c>
      <c r="C5018" t="s">
        <v>11</v>
      </c>
      <c r="D5018" s="1">
        <v>43700</v>
      </c>
      <c r="E5018" s="1">
        <v>43846</v>
      </c>
      <c r="F5018" s="1">
        <v>43862</v>
      </c>
      <c r="G5018" s="1">
        <v>43871</v>
      </c>
      <c r="H5018" t="s">
        <v>54</v>
      </c>
      <c r="I5018">
        <v>7</v>
      </c>
      <c r="J5018">
        <v>5</v>
      </c>
      <c r="K5018">
        <v>294</v>
      </c>
      <c r="L5018">
        <v>47</v>
      </c>
      <c r="M5018">
        <v>7</v>
      </c>
      <c r="N5018">
        <v>0.08</v>
      </c>
      <c r="O5018">
        <v>1021.08</v>
      </c>
      <c r="P5018">
        <v>1701.8</v>
      </c>
      <c r="Q5018">
        <f>Table1[[#This Row],[OrderQuantity]]*Table1[[#This Row],[UnitPrice]]</f>
        <v>11912.6</v>
      </c>
      <c r="R5018">
        <f>Table1[[#This Row],[OrderQuantity]]*Table1[[#This Row],[UnitCost]]</f>
        <v>7147.56</v>
      </c>
      <c r="S5018">
        <f>Table1[[#This Row],[OrderQuantity]]*Table1[[#This Row],[UnitPrice]]*(1-Table1[[#This Row],[DiscountApplied]]) - (Table1[[#This Row],[OrderQuantity]]*Table1[[#This Row],[UnitCost]])</f>
        <v>3812.0320000000002</v>
      </c>
      <c r="T5018">
        <f>DATEDIF(Table1[[#This Row],[ShipDate]],Table1[[#This Row],[DeliveryDate]],"d")</f>
        <v>9</v>
      </c>
      <c r="U5018" t="str">
        <f t="shared" si="157"/>
        <v>Late</v>
      </c>
    </row>
    <row r="5019" spans="1:21" x14ac:dyDescent="0.3">
      <c r="A5019" t="str">
        <f t="shared" si="156"/>
        <v>SO-005118</v>
      </c>
      <c r="B5019" t="s">
        <v>5</v>
      </c>
      <c r="C5019" t="s">
        <v>9</v>
      </c>
      <c r="D5019" s="1">
        <v>43700</v>
      </c>
      <c r="E5019" s="1">
        <v>43846</v>
      </c>
      <c r="F5019" s="1">
        <v>43851</v>
      </c>
      <c r="G5019" s="1">
        <v>43857</v>
      </c>
      <c r="H5019" t="s">
        <v>54</v>
      </c>
      <c r="I5019">
        <v>26</v>
      </c>
      <c r="J5019">
        <v>5</v>
      </c>
      <c r="K5019">
        <v>74</v>
      </c>
      <c r="L5019">
        <v>1</v>
      </c>
      <c r="M5019">
        <v>3</v>
      </c>
      <c r="N5019">
        <v>0.05</v>
      </c>
      <c r="O5019">
        <v>2315.92</v>
      </c>
      <c r="P5019">
        <v>5514.1</v>
      </c>
      <c r="Q5019">
        <f>Table1[[#This Row],[OrderQuantity]]*Table1[[#This Row],[UnitPrice]]</f>
        <v>16542.300000000003</v>
      </c>
      <c r="R5019">
        <f>Table1[[#This Row],[OrderQuantity]]*Table1[[#This Row],[UnitCost]]</f>
        <v>6947.76</v>
      </c>
      <c r="S5019">
        <f>Table1[[#This Row],[OrderQuantity]]*Table1[[#This Row],[UnitPrice]]*(1-Table1[[#This Row],[DiscountApplied]]) - (Table1[[#This Row],[OrderQuantity]]*Table1[[#This Row],[UnitCost]])</f>
        <v>8767.4250000000011</v>
      </c>
      <c r="T5019">
        <f>DATEDIF(Table1[[#This Row],[ShipDate]],Table1[[#This Row],[DeliveryDate]],"d")</f>
        <v>6</v>
      </c>
      <c r="U5019" t="str">
        <f t="shared" si="157"/>
        <v>On Time</v>
      </c>
    </row>
    <row r="5020" spans="1:21" x14ac:dyDescent="0.3">
      <c r="A5020" t="str">
        <f t="shared" si="156"/>
        <v>SO-005119</v>
      </c>
      <c r="B5020" t="s">
        <v>4</v>
      </c>
      <c r="C5020" t="s">
        <v>9</v>
      </c>
      <c r="D5020" s="1">
        <v>43700</v>
      </c>
      <c r="E5020" s="1">
        <v>43846</v>
      </c>
      <c r="F5020" s="1">
        <v>43857</v>
      </c>
      <c r="G5020" s="1">
        <v>43860</v>
      </c>
      <c r="H5020" t="s">
        <v>54</v>
      </c>
      <c r="I5020">
        <v>12</v>
      </c>
      <c r="J5020">
        <v>20</v>
      </c>
      <c r="K5020">
        <v>81</v>
      </c>
      <c r="L5020">
        <v>19</v>
      </c>
      <c r="M5020">
        <v>8</v>
      </c>
      <c r="N5020">
        <v>0.2</v>
      </c>
      <c r="O5020">
        <v>696.47</v>
      </c>
      <c r="P5020">
        <v>1105.5</v>
      </c>
      <c r="Q5020">
        <f>Table1[[#This Row],[OrderQuantity]]*Table1[[#This Row],[UnitPrice]]</f>
        <v>8844</v>
      </c>
      <c r="R5020">
        <f>Table1[[#This Row],[OrderQuantity]]*Table1[[#This Row],[UnitCost]]</f>
        <v>5571.76</v>
      </c>
      <c r="S5020">
        <f>Table1[[#This Row],[OrderQuantity]]*Table1[[#This Row],[UnitPrice]]*(1-Table1[[#This Row],[DiscountApplied]]) - (Table1[[#This Row],[OrderQuantity]]*Table1[[#This Row],[UnitCost]])</f>
        <v>1503.4400000000005</v>
      </c>
      <c r="T5020">
        <f>DATEDIF(Table1[[#This Row],[ShipDate]],Table1[[#This Row],[DeliveryDate]],"d")</f>
        <v>3</v>
      </c>
      <c r="U5020" t="str">
        <f t="shared" si="157"/>
        <v>On Time</v>
      </c>
    </row>
    <row r="5021" spans="1:21" x14ac:dyDescent="0.3">
      <c r="A5021" t="str">
        <f t="shared" si="156"/>
        <v>SO-005120</v>
      </c>
      <c r="B5021" t="s">
        <v>3</v>
      </c>
      <c r="C5021" t="s">
        <v>8</v>
      </c>
      <c r="D5021" s="1">
        <v>43800</v>
      </c>
      <c r="E5021" s="1">
        <v>43846</v>
      </c>
      <c r="F5021" s="1">
        <v>43852</v>
      </c>
      <c r="G5021" s="1">
        <v>43856</v>
      </c>
      <c r="H5021" t="s">
        <v>54</v>
      </c>
      <c r="I5021">
        <v>9</v>
      </c>
      <c r="J5021">
        <v>33</v>
      </c>
      <c r="K5021">
        <v>346</v>
      </c>
      <c r="L5021">
        <v>27</v>
      </c>
      <c r="M5021">
        <v>5</v>
      </c>
      <c r="N5021">
        <v>0.08</v>
      </c>
      <c r="O5021">
        <v>815.12</v>
      </c>
      <c r="P5021">
        <v>1031.8</v>
      </c>
      <c r="Q5021">
        <f>Table1[[#This Row],[OrderQuantity]]*Table1[[#This Row],[UnitPrice]]</f>
        <v>5159</v>
      </c>
      <c r="R5021">
        <f>Table1[[#This Row],[OrderQuantity]]*Table1[[#This Row],[UnitCost]]</f>
        <v>4075.6</v>
      </c>
      <c r="S5021">
        <f>Table1[[#This Row],[OrderQuantity]]*Table1[[#This Row],[UnitPrice]]*(1-Table1[[#This Row],[DiscountApplied]]) - (Table1[[#This Row],[OrderQuantity]]*Table1[[#This Row],[UnitCost]])</f>
        <v>670.68000000000075</v>
      </c>
      <c r="T5021">
        <f>DATEDIF(Table1[[#This Row],[ShipDate]],Table1[[#This Row],[DeliveryDate]],"d")</f>
        <v>4</v>
      </c>
      <c r="U5021" t="str">
        <f t="shared" si="157"/>
        <v>On Time</v>
      </c>
    </row>
    <row r="5022" spans="1:21" x14ac:dyDescent="0.3">
      <c r="A5022" t="str">
        <f t="shared" si="156"/>
        <v>SO-005121</v>
      </c>
      <c r="B5022" t="s">
        <v>3</v>
      </c>
      <c r="C5022" t="s">
        <v>13</v>
      </c>
      <c r="D5022" s="1">
        <v>43800</v>
      </c>
      <c r="E5022" s="1">
        <v>43846</v>
      </c>
      <c r="F5022" s="1">
        <v>43851</v>
      </c>
      <c r="G5022" s="1">
        <v>43853</v>
      </c>
      <c r="H5022" t="s">
        <v>54</v>
      </c>
      <c r="I5022">
        <v>2</v>
      </c>
      <c r="J5022">
        <v>28</v>
      </c>
      <c r="K5022">
        <v>48</v>
      </c>
      <c r="L5022">
        <v>1</v>
      </c>
      <c r="M5022">
        <v>2</v>
      </c>
      <c r="N5022">
        <v>0.08</v>
      </c>
      <c r="O5022">
        <v>4090.75</v>
      </c>
      <c r="P5022">
        <v>5681.6</v>
      </c>
      <c r="Q5022">
        <f>Table1[[#This Row],[OrderQuantity]]*Table1[[#This Row],[UnitPrice]]</f>
        <v>11363.2</v>
      </c>
      <c r="R5022">
        <f>Table1[[#This Row],[OrderQuantity]]*Table1[[#This Row],[UnitCost]]</f>
        <v>8181.5</v>
      </c>
      <c r="S5022">
        <f>Table1[[#This Row],[OrderQuantity]]*Table1[[#This Row],[UnitPrice]]*(1-Table1[[#This Row],[DiscountApplied]]) - (Table1[[#This Row],[OrderQuantity]]*Table1[[#This Row],[UnitCost]])</f>
        <v>2272.6440000000002</v>
      </c>
      <c r="T5022">
        <f>DATEDIF(Table1[[#This Row],[ShipDate]],Table1[[#This Row],[DeliveryDate]],"d")</f>
        <v>2</v>
      </c>
      <c r="U5022" t="str">
        <f t="shared" si="157"/>
        <v>On Time</v>
      </c>
    </row>
    <row r="5023" spans="1:21" x14ac:dyDescent="0.3">
      <c r="A5023" t="str">
        <f t="shared" si="156"/>
        <v>SO-005122</v>
      </c>
      <c r="B5023" t="s">
        <v>3</v>
      </c>
      <c r="C5023" t="s">
        <v>10</v>
      </c>
      <c r="D5023" s="1">
        <v>43800</v>
      </c>
      <c r="E5023" s="1">
        <v>43846</v>
      </c>
      <c r="F5023" s="1">
        <v>43851</v>
      </c>
      <c r="G5023" s="1">
        <v>43860</v>
      </c>
      <c r="H5023" t="s">
        <v>54</v>
      </c>
      <c r="I5023">
        <v>6</v>
      </c>
      <c r="J5023">
        <v>12</v>
      </c>
      <c r="K5023">
        <v>168</v>
      </c>
      <c r="L5023">
        <v>2</v>
      </c>
      <c r="M5023">
        <v>1</v>
      </c>
      <c r="N5023">
        <v>0.15</v>
      </c>
      <c r="O5023">
        <v>1869.17</v>
      </c>
      <c r="P5023">
        <v>2525.9</v>
      </c>
      <c r="Q5023">
        <f>Table1[[#This Row],[OrderQuantity]]*Table1[[#This Row],[UnitPrice]]</f>
        <v>2525.9</v>
      </c>
      <c r="R5023">
        <f>Table1[[#This Row],[OrderQuantity]]*Table1[[#This Row],[UnitCost]]</f>
        <v>1869.17</v>
      </c>
      <c r="S5023">
        <f>Table1[[#This Row],[OrderQuantity]]*Table1[[#This Row],[UnitPrice]]*(1-Table1[[#This Row],[DiscountApplied]]) - (Table1[[#This Row],[OrderQuantity]]*Table1[[#This Row],[UnitCost]])</f>
        <v>277.8449999999998</v>
      </c>
      <c r="T5023">
        <f>DATEDIF(Table1[[#This Row],[ShipDate]],Table1[[#This Row],[DeliveryDate]],"d")</f>
        <v>9</v>
      </c>
      <c r="U5023" t="str">
        <f t="shared" si="157"/>
        <v>Late</v>
      </c>
    </row>
    <row r="5024" spans="1:21" x14ac:dyDescent="0.3">
      <c r="A5024" t="str">
        <f t="shared" si="156"/>
        <v>SO-005123</v>
      </c>
      <c r="B5024" t="s">
        <v>4</v>
      </c>
      <c r="C5024" t="s">
        <v>8</v>
      </c>
      <c r="D5024" s="1">
        <v>43700</v>
      </c>
      <c r="E5024" s="1">
        <v>43846</v>
      </c>
      <c r="F5024" s="1">
        <v>43867</v>
      </c>
      <c r="G5024" s="1">
        <v>43868</v>
      </c>
      <c r="H5024" t="s">
        <v>54</v>
      </c>
      <c r="I5024">
        <v>14</v>
      </c>
      <c r="J5024">
        <v>41</v>
      </c>
      <c r="K5024">
        <v>358</v>
      </c>
      <c r="L5024">
        <v>12</v>
      </c>
      <c r="M5024">
        <v>6</v>
      </c>
      <c r="N5024">
        <v>0.08</v>
      </c>
      <c r="O5024">
        <v>639.85</v>
      </c>
      <c r="P5024">
        <v>1279.7</v>
      </c>
      <c r="Q5024">
        <f>Table1[[#This Row],[OrderQuantity]]*Table1[[#This Row],[UnitPrice]]</f>
        <v>7678.2000000000007</v>
      </c>
      <c r="R5024">
        <f>Table1[[#This Row],[OrderQuantity]]*Table1[[#This Row],[UnitCost]]</f>
        <v>3839.1000000000004</v>
      </c>
      <c r="S5024">
        <f>Table1[[#This Row],[OrderQuantity]]*Table1[[#This Row],[UnitPrice]]*(1-Table1[[#This Row],[DiscountApplied]]) - (Table1[[#This Row],[OrderQuantity]]*Table1[[#This Row],[UnitCost]])</f>
        <v>3224.844000000001</v>
      </c>
      <c r="T5024">
        <f>DATEDIF(Table1[[#This Row],[ShipDate]],Table1[[#This Row],[DeliveryDate]],"d")</f>
        <v>1</v>
      </c>
      <c r="U5024" t="str">
        <f t="shared" si="157"/>
        <v>On Time</v>
      </c>
    </row>
    <row r="5025" spans="1:21" x14ac:dyDescent="0.3">
      <c r="A5025" t="str">
        <f t="shared" si="156"/>
        <v>SO-005124</v>
      </c>
      <c r="B5025" t="s">
        <v>2</v>
      </c>
      <c r="C5025" t="s">
        <v>10</v>
      </c>
      <c r="D5025" s="1">
        <v>43800</v>
      </c>
      <c r="E5025" s="1">
        <v>43847</v>
      </c>
      <c r="F5025" s="1">
        <v>43852</v>
      </c>
      <c r="G5025" s="1">
        <v>43853</v>
      </c>
      <c r="H5025" t="s">
        <v>54</v>
      </c>
      <c r="I5025">
        <v>21</v>
      </c>
      <c r="J5025">
        <v>5</v>
      </c>
      <c r="K5025">
        <v>128</v>
      </c>
      <c r="L5025">
        <v>24</v>
      </c>
      <c r="M5025">
        <v>4</v>
      </c>
      <c r="N5025">
        <v>0.05</v>
      </c>
      <c r="O5025">
        <v>2073.92</v>
      </c>
      <c r="P5025">
        <v>3095.4</v>
      </c>
      <c r="Q5025">
        <f>Table1[[#This Row],[OrderQuantity]]*Table1[[#This Row],[UnitPrice]]</f>
        <v>12381.6</v>
      </c>
      <c r="R5025">
        <f>Table1[[#This Row],[OrderQuantity]]*Table1[[#This Row],[UnitCost]]</f>
        <v>8295.68</v>
      </c>
      <c r="S5025">
        <f>Table1[[#This Row],[OrderQuantity]]*Table1[[#This Row],[UnitPrice]]*(1-Table1[[#This Row],[DiscountApplied]]) - (Table1[[#This Row],[OrderQuantity]]*Table1[[#This Row],[UnitCost]])</f>
        <v>3466.84</v>
      </c>
      <c r="T5025">
        <f>DATEDIF(Table1[[#This Row],[ShipDate]],Table1[[#This Row],[DeliveryDate]],"d")</f>
        <v>1</v>
      </c>
      <c r="U5025" t="str">
        <f t="shared" si="157"/>
        <v>On Time</v>
      </c>
    </row>
    <row r="5026" spans="1:21" x14ac:dyDescent="0.3">
      <c r="A5026" t="str">
        <f t="shared" si="156"/>
        <v>SO-005125</v>
      </c>
      <c r="B5026" t="s">
        <v>3</v>
      </c>
      <c r="C5026" t="s">
        <v>13</v>
      </c>
      <c r="D5026" s="1">
        <v>43700</v>
      </c>
      <c r="E5026" s="1">
        <v>43847</v>
      </c>
      <c r="F5026" s="1">
        <v>43859</v>
      </c>
      <c r="G5026" s="1">
        <v>43865</v>
      </c>
      <c r="H5026" t="s">
        <v>54</v>
      </c>
      <c r="I5026">
        <v>1</v>
      </c>
      <c r="J5026">
        <v>14</v>
      </c>
      <c r="K5026">
        <v>50</v>
      </c>
      <c r="L5026">
        <v>2</v>
      </c>
      <c r="M5026">
        <v>2</v>
      </c>
      <c r="N5026">
        <v>0.15</v>
      </c>
      <c r="O5026">
        <v>146.33000000000001</v>
      </c>
      <c r="P5026">
        <v>174.2</v>
      </c>
      <c r="Q5026">
        <f>Table1[[#This Row],[OrderQuantity]]*Table1[[#This Row],[UnitPrice]]</f>
        <v>348.4</v>
      </c>
      <c r="R5026">
        <f>Table1[[#This Row],[OrderQuantity]]*Table1[[#This Row],[UnitCost]]</f>
        <v>292.66000000000003</v>
      </c>
      <c r="S5026">
        <f>Table1[[#This Row],[OrderQuantity]]*Table1[[#This Row],[UnitPrice]]*(1-Table1[[#This Row],[DiscountApplied]]) - (Table1[[#This Row],[OrderQuantity]]*Table1[[#This Row],[UnitCost]])</f>
        <v>3.4799999999999613</v>
      </c>
      <c r="T5026">
        <f>DATEDIF(Table1[[#This Row],[ShipDate]],Table1[[#This Row],[DeliveryDate]],"d")</f>
        <v>6</v>
      </c>
      <c r="U5026" t="str">
        <f t="shared" si="157"/>
        <v>On Time</v>
      </c>
    </row>
    <row r="5027" spans="1:21" x14ac:dyDescent="0.3">
      <c r="A5027" t="str">
        <f t="shared" si="156"/>
        <v>SO-005126</v>
      </c>
      <c r="B5027" t="s">
        <v>2</v>
      </c>
      <c r="C5027" t="s">
        <v>13</v>
      </c>
      <c r="D5027" s="1">
        <v>43700</v>
      </c>
      <c r="E5027" s="1">
        <v>43847</v>
      </c>
      <c r="F5027" s="1">
        <v>43869</v>
      </c>
      <c r="G5027" s="1">
        <v>43878</v>
      </c>
      <c r="H5027" t="s">
        <v>54</v>
      </c>
      <c r="I5027">
        <v>25</v>
      </c>
      <c r="J5027">
        <v>5</v>
      </c>
      <c r="K5027">
        <v>1</v>
      </c>
      <c r="L5027">
        <v>34</v>
      </c>
      <c r="M5027">
        <v>2</v>
      </c>
      <c r="N5027">
        <v>0.1</v>
      </c>
      <c r="O5027">
        <v>684.74</v>
      </c>
      <c r="P5027">
        <v>978.2</v>
      </c>
      <c r="Q5027">
        <f>Table1[[#This Row],[OrderQuantity]]*Table1[[#This Row],[UnitPrice]]</f>
        <v>1956.4</v>
      </c>
      <c r="R5027">
        <f>Table1[[#This Row],[OrderQuantity]]*Table1[[#This Row],[UnitCost]]</f>
        <v>1369.48</v>
      </c>
      <c r="S5027">
        <f>Table1[[#This Row],[OrderQuantity]]*Table1[[#This Row],[UnitPrice]]*(1-Table1[[#This Row],[DiscountApplied]]) - (Table1[[#This Row],[OrderQuantity]]*Table1[[#This Row],[UnitCost]])</f>
        <v>391.2800000000002</v>
      </c>
      <c r="T5027">
        <f>DATEDIF(Table1[[#This Row],[ShipDate]],Table1[[#This Row],[DeliveryDate]],"d")</f>
        <v>9</v>
      </c>
      <c r="U5027" t="str">
        <f t="shared" si="157"/>
        <v>Late</v>
      </c>
    </row>
    <row r="5028" spans="1:21" x14ac:dyDescent="0.3">
      <c r="A5028" t="str">
        <f t="shared" si="156"/>
        <v>SO-005127</v>
      </c>
      <c r="B5028" t="s">
        <v>3</v>
      </c>
      <c r="C5028" t="s">
        <v>8</v>
      </c>
      <c r="D5028" s="1">
        <v>43700</v>
      </c>
      <c r="E5028" s="1">
        <v>43847</v>
      </c>
      <c r="F5028" s="1">
        <v>43863</v>
      </c>
      <c r="G5028" s="1">
        <v>43866</v>
      </c>
      <c r="H5028" t="s">
        <v>54</v>
      </c>
      <c r="I5028">
        <v>1</v>
      </c>
      <c r="J5028">
        <v>14</v>
      </c>
      <c r="K5028">
        <v>339</v>
      </c>
      <c r="L5028">
        <v>16</v>
      </c>
      <c r="M5028">
        <v>1</v>
      </c>
      <c r="N5028">
        <v>0.05</v>
      </c>
      <c r="O5028">
        <v>148.07</v>
      </c>
      <c r="P5028">
        <v>227.8</v>
      </c>
      <c r="Q5028">
        <f>Table1[[#This Row],[OrderQuantity]]*Table1[[#This Row],[UnitPrice]]</f>
        <v>227.8</v>
      </c>
      <c r="R5028">
        <f>Table1[[#This Row],[OrderQuantity]]*Table1[[#This Row],[UnitCost]]</f>
        <v>148.07</v>
      </c>
      <c r="S5028">
        <f>Table1[[#This Row],[OrderQuantity]]*Table1[[#This Row],[UnitPrice]]*(1-Table1[[#This Row],[DiscountApplied]]) - (Table1[[#This Row],[OrderQuantity]]*Table1[[#This Row],[UnitCost]])</f>
        <v>68.34</v>
      </c>
      <c r="T5028">
        <f>DATEDIF(Table1[[#This Row],[ShipDate]],Table1[[#This Row],[DeliveryDate]],"d")</f>
        <v>3</v>
      </c>
      <c r="U5028" t="str">
        <f t="shared" si="157"/>
        <v>On Time</v>
      </c>
    </row>
    <row r="5029" spans="1:21" x14ac:dyDescent="0.3">
      <c r="A5029" t="str">
        <f t="shared" si="156"/>
        <v>SO-005128</v>
      </c>
      <c r="B5029" t="s">
        <v>2</v>
      </c>
      <c r="C5029" t="s">
        <v>13</v>
      </c>
      <c r="D5029" s="1">
        <v>43700</v>
      </c>
      <c r="E5029" s="1">
        <v>43847</v>
      </c>
      <c r="F5029" s="1">
        <v>43868</v>
      </c>
      <c r="G5029" s="1">
        <v>43872</v>
      </c>
      <c r="H5029" t="s">
        <v>54</v>
      </c>
      <c r="I5029">
        <v>21</v>
      </c>
      <c r="J5029">
        <v>43</v>
      </c>
      <c r="K5029">
        <v>11</v>
      </c>
      <c r="L5029">
        <v>12</v>
      </c>
      <c r="M5029">
        <v>4</v>
      </c>
      <c r="N5029">
        <v>0.05</v>
      </c>
      <c r="O5029">
        <v>161.74</v>
      </c>
      <c r="P5029">
        <v>227.8</v>
      </c>
      <c r="Q5029">
        <f>Table1[[#This Row],[OrderQuantity]]*Table1[[#This Row],[UnitPrice]]</f>
        <v>911.2</v>
      </c>
      <c r="R5029">
        <f>Table1[[#This Row],[OrderQuantity]]*Table1[[#This Row],[UnitCost]]</f>
        <v>646.96</v>
      </c>
      <c r="S5029">
        <f>Table1[[#This Row],[OrderQuantity]]*Table1[[#This Row],[UnitPrice]]*(1-Table1[[#This Row],[DiscountApplied]]) - (Table1[[#This Row],[OrderQuantity]]*Table1[[#This Row],[UnitCost]])</f>
        <v>218.67999999999995</v>
      </c>
      <c r="T5029">
        <f>DATEDIF(Table1[[#This Row],[ShipDate]],Table1[[#This Row],[DeliveryDate]],"d")</f>
        <v>4</v>
      </c>
      <c r="U5029" t="str">
        <f t="shared" si="157"/>
        <v>On Time</v>
      </c>
    </row>
    <row r="5030" spans="1:21" x14ac:dyDescent="0.3">
      <c r="A5030" t="str">
        <f t="shared" si="156"/>
        <v>SO-005129</v>
      </c>
      <c r="B5030" t="s">
        <v>4</v>
      </c>
      <c r="C5030" t="s">
        <v>11</v>
      </c>
      <c r="D5030" s="1">
        <v>43700</v>
      </c>
      <c r="E5030" s="1">
        <v>43847</v>
      </c>
      <c r="F5030" s="1">
        <v>43871</v>
      </c>
      <c r="G5030" s="1">
        <v>43878</v>
      </c>
      <c r="H5030" t="s">
        <v>54</v>
      </c>
      <c r="I5030">
        <v>14</v>
      </c>
      <c r="J5030">
        <v>47</v>
      </c>
      <c r="K5030">
        <v>288</v>
      </c>
      <c r="L5030">
        <v>4</v>
      </c>
      <c r="M5030">
        <v>4</v>
      </c>
      <c r="N5030">
        <v>0.15</v>
      </c>
      <c r="O5030">
        <v>4738.58</v>
      </c>
      <c r="P5030">
        <v>6318.1</v>
      </c>
      <c r="Q5030">
        <f>Table1[[#This Row],[OrderQuantity]]*Table1[[#This Row],[UnitPrice]]</f>
        <v>25272.400000000001</v>
      </c>
      <c r="R5030">
        <f>Table1[[#This Row],[OrderQuantity]]*Table1[[#This Row],[UnitCost]]</f>
        <v>18954.32</v>
      </c>
      <c r="S5030">
        <f>Table1[[#This Row],[OrderQuantity]]*Table1[[#This Row],[UnitPrice]]*(1-Table1[[#This Row],[DiscountApplied]]) - (Table1[[#This Row],[OrderQuantity]]*Table1[[#This Row],[UnitCost]])</f>
        <v>2527.2200000000012</v>
      </c>
      <c r="T5030">
        <f>DATEDIF(Table1[[#This Row],[ShipDate]],Table1[[#This Row],[DeliveryDate]],"d")</f>
        <v>7</v>
      </c>
      <c r="U5030" t="str">
        <f t="shared" si="157"/>
        <v>On Time</v>
      </c>
    </row>
    <row r="5031" spans="1:21" x14ac:dyDescent="0.3">
      <c r="A5031" t="str">
        <f t="shared" si="156"/>
        <v>SO-005130</v>
      </c>
      <c r="B5031" t="s">
        <v>4</v>
      </c>
      <c r="C5031" t="s">
        <v>9</v>
      </c>
      <c r="D5031" s="1">
        <v>43700</v>
      </c>
      <c r="E5031" s="1">
        <v>43847</v>
      </c>
      <c r="F5031" s="1">
        <v>43871</v>
      </c>
      <c r="G5031" s="1">
        <v>43880</v>
      </c>
      <c r="H5031" t="s">
        <v>54</v>
      </c>
      <c r="I5031">
        <v>13</v>
      </c>
      <c r="J5031">
        <v>29</v>
      </c>
      <c r="K5031">
        <v>87</v>
      </c>
      <c r="L5031">
        <v>47</v>
      </c>
      <c r="M5031">
        <v>3</v>
      </c>
      <c r="N5031">
        <v>0.05</v>
      </c>
      <c r="O5031">
        <v>935.99</v>
      </c>
      <c r="P5031">
        <v>1701.8</v>
      </c>
      <c r="Q5031">
        <f>Table1[[#This Row],[OrderQuantity]]*Table1[[#This Row],[UnitPrice]]</f>
        <v>5105.3999999999996</v>
      </c>
      <c r="R5031">
        <f>Table1[[#This Row],[OrderQuantity]]*Table1[[#This Row],[UnitCost]]</f>
        <v>2807.9700000000003</v>
      </c>
      <c r="S5031">
        <f>Table1[[#This Row],[OrderQuantity]]*Table1[[#This Row],[UnitPrice]]*(1-Table1[[#This Row],[DiscountApplied]]) - (Table1[[#This Row],[OrderQuantity]]*Table1[[#This Row],[UnitCost]])</f>
        <v>2042.1599999999989</v>
      </c>
      <c r="T5031">
        <f>DATEDIF(Table1[[#This Row],[ShipDate]],Table1[[#This Row],[DeliveryDate]],"d")</f>
        <v>9</v>
      </c>
      <c r="U5031" t="str">
        <f t="shared" si="157"/>
        <v>Late</v>
      </c>
    </row>
    <row r="5032" spans="1:21" x14ac:dyDescent="0.3">
      <c r="A5032" t="str">
        <f t="shared" si="156"/>
        <v>SO-005131</v>
      </c>
      <c r="B5032" t="s">
        <v>2</v>
      </c>
      <c r="C5032" t="s">
        <v>8</v>
      </c>
      <c r="D5032" s="1">
        <v>43800</v>
      </c>
      <c r="E5032" s="1">
        <v>43847</v>
      </c>
      <c r="F5032" s="1">
        <v>43871</v>
      </c>
      <c r="G5032" s="1">
        <v>43872</v>
      </c>
      <c r="H5032" t="s">
        <v>54</v>
      </c>
      <c r="I5032">
        <v>25</v>
      </c>
      <c r="J5032">
        <v>31</v>
      </c>
      <c r="K5032">
        <v>334</v>
      </c>
      <c r="L5032">
        <v>24</v>
      </c>
      <c r="M5032">
        <v>6</v>
      </c>
      <c r="N5032">
        <v>0.08</v>
      </c>
      <c r="O5032">
        <v>2230.3000000000002</v>
      </c>
      <c r="P5032">
        <v>3055.2</v>
      </c>
      <c r="Q5032">
        <f>Table1[[#This Row],[OrderQuantity]]*Table1[[#This Row],[UnitPrice]]</f>
        <v>18331.199999999997</v>
      </c>
      <c r="R5032">
        <f>Table1[[#This Row],[OrderQuantity]]*Table1[[#This Row],[UnitCost]]</f>
        <v>13381.800000000001</v>
      </c>
      <c r="S5032">
        <f>Table1[[#This Row],[OrderQuantity]]*Table1[[#This Row],[UnitPrice]]*(1-Table1[[#This Row],[DiscountApplied]]) - (Table1[[#This Row],[OrderQuantity]]*Table1[[#This Row],[UnitCost]])</f>
        <v>3482.9039999999968</v>
      </c>
      <c r="T5032">
        <f>DATEDIF(Table1[[#This Row],[ShipDate]],Table1[[#This Row],[DeliveryDate]],"d")</f>
        <v>1</v>
      </c>
      <c r="U5032" t="str">
        <f t="shared" si="157"/>
        <v>On Time</v>
      </c>
    </row>
    <row r="5033" spans="1:21" x14ac:dyDescent="0.3">
      <c r="A5033" t="str">
        <f t="shared" si="156"/>
        <v>SO-005132</v>
      </c>
      <c r="B5033" t="s">
        <v>2</v>
      </c>
      <c r="C5033" t="s">
        <v>10</v>
      </c>
      <c r="D5033" s="1">
        <v>43800</v>
      </c>
      <c r="E5033" s="1">
        <v>43847</v>
      </c>
      <c r="F5033" s="1">
        <v>43858</v>
      </c>
      <c r="G5033" s="1">
        <v>43866</v>
      </c>
      <c r="H5033" t="s">
        <v>54</v>
      </c>
      <c r="I5033">
        <v>22</v>
      </c>
      <c r="J5033">
        <v>30</v>
      </c>
      <c r="K5033">
        <v>92</v>
      </c>
      <c r="L5033">
        <v>36</v>
      </c>
      <c r="M5033">
        <v>5</v>
      </c>
      <c r="N5033">
        <v>0.05</v>
      </c>
      <c r="O5033">
        <v>728.49</v>
      </c>
      <c r="P5033">
        <v>877.7</v>
      </c>
      <c r="Q5033">
        <f>Table1[[#This Row],[OrderQuantity]]*Table1[[#This Row],[UnitPrice]]</f>
        <v>4388.5</v>
      </c>
      <c r="R5033">
        <f>Table1[[#This Row],[OrderQuantity]]*Table1[[#This Row],[UnitCost]]</f>
        <v>3642.45</v>
      </c>
      <c r="S5033">
        <f>Table1[[#This Row],[OrderQuantity]]*Table1[[#This Row],[UnitPrice]]*(1-Table1[[#This Row],[DiscountApplied]]) - (Table1[[#This Row],[OrderQuantity]]*Table1[[#This Row],[UnitCost]])</f>
        <v>526.625</v>
      </c>
      <c r="T5033">
        <f>DATEDIF(Table1[[#This Row],[ShipDate]],Table1[[#This Row],[DeliveryDate]],"d")</f>
        <v>8</v>
      </c>
      <c r="U5033" t="str">
        <f t="shared" si="157"/>
        <v>Late</v>
      </c>
    </row>
    <row r="5034" spans="1:21" x14ac:dyDescent="0.3">
      <c r="A5034" t="str">
        <f t="shared" si="156"/>
        <v>SO-005133</v>
      </c>
      <c r="B5034" t="s">
        <v>2</v>
      </c>
      <c r="C5034" t="s">
        <v>11</v>
      </c>
      <c r="D5034" s="1">
        <v>43700</v>
      </c>
      <c r="E5034" s="1">
        <v>43848</v>
      </c>
      <c r="F5034" s="1">
        <v>43868</v>
      </c>
      <c r="G5034" s="1">
        <v>43871</v>
      </c>
      <c r="H5034" t="s">
        <v>54</v>
      </c>
      <c r="I5034">
        <v>23</v>
      </c>
      <c r="J5034">
        <v>29</v>
      </c>
      <c r="K5034">
        <v>303</v>
      </c>
      <c r="L5034">
        <v>28</v>
      </c>
      <c r="M5034">
        <v>7</v>
      </c>
      <c r="N5034">
        <v>0.15</v>
      </c>
      <c r="O5034">
        <v>901.02</v>
      </c>
      <c r="P5034">
        <v>1098.8</v>
      </c>
      <c r="Q5034">
        <f>Table1[[#This Row],[OrderQuantity]]*Table1[[#This Row],[UnitPrice]]</f>
        <v>7691.5999999999995</v>
      </c>
      <c r="R5034">
        <f>Table1[[#This Row],[OrderQuantity]]*Table1[[#This Row],[UnitCost]]</f>
        <v>6307.1399999999994</v>
      </c>
      <c r="S5034">
        <f>Table1[[#This Row],[OrderQuantity]]*Table1[[#This Row],[UnitPrice]]*(1-Table1[[#This Row],[DiscountApplied]]) - (Table1[[#This Row],[OrderQuantity]]*Table1[[#This Row],[UnitCost]])</f>
        <v>230.72000000000025</v>
      </c>
      <c r="T5034">
        <f>DATEDIF(Table1[[#This Row],[ShipDate]],Table1[[#This Row],[DeliveryDate]],"d")</f>
        <v>3</v>
      </c>
      <c r="U5034" t="str">
        <f t="shared" si="157"/>
        <v>On Time</v>
      </c>
    </row>
    <row r="5035" spans="1:21" x14ac:dyDescent="0.3">
      <c r="A5035" t="str">
        <f t="shared" si="156"/>
        <v>SO-005134</v>
      </c>
      <c r="B5035" t="s">
        <v>3</v>
      </c>
      <c r="C5035" t="s">
        <v>10</v>
      </c>
      <c r="D5035" s="1">
        <v>43800</v>
      </c>
      <c r="E5035" s="1">
        <v>43848</v>
      </c>
      <c r="F5035" s="1">
        <v>43853</v>
      </c>
      <c r="G5035" s="1">
        <v>43863</v>
      </c>
      <c r="H5035" t="s">
        <v>54</v>
      </c>
      <c r="I5035">
        <v>7</v>
      </c>
      <c r="J5035">
        <v>18</v>
      </c>
      <c r="K5035">
        <v>90</v>
      </c>
      <c r="L5035">
        <v>27</v>
      </c>
      <c r="M5035">
        <v>3</v>
      </c>
      <c r="N5035">
        <v>0.05</v>
      </c>
      <c r="O5035">
        <v>469.47</v>
      </c>
      <c r="P5035">
        <v>958.1</v>
      </c>
      <c r="Q5035">
        <f>Table1[[#This Row],[OrderQuantity]]*Table1[[#This Row],[UnitPrice]]</f>
        <v>2874.3</v>
      </c>
      <c r="R5035">
        <f>Table1[[#This Row],[OrderQuantity]]*Table1[[#This Row],[UnitCost]]</f>
        <v>1408.41</v>
      </c>
      <c r="S5035">
        <f>Table1[[#This Row],[OrderQuantity]]*Table1[[#This Row],[UnitPrice]]*(1-Table1[[#This Row],[DiscountApplied]]) - (Table1[[#This Row],[OrderQuantity]]*Table1[[#This Row],[UnitCost]])</f>
        <v>1322.175</v>
      </c>
      <c r="T5035">
        <f>DATEDIF(Table1[[#This Row],[ShipDate]],Table1[[#This Row],[DeliveryDate]],"d")</f>
        <v>10</v>
      </c>
      <c r="U5035" t="str">
        <f t="shared" si="157"/>
        <v>Late</v>
      </c>
    </row>
    <row r="5036" spans="1:21" x14ac:dyDescent="0.3">
      <c r="A5036" t="str">
        <f t="shared" si="156"/>
        <v>SO-005135</v>
      </c>
      <c r="B5036" t="s">
        <v>3</v>
      </c>
      <c r="C5036" t="s">
        <v>11</v>
      </c>
      <c r="D5036" s="1">
        <v>43700</v>
      </c>
      <c r="E5036" s="1">
        <v>43848</v>
      </c>
      <c r="F5036" s="1">
        <v>43853</v>
      </c>
      <c r="G5036" s="1">
        <v>43860</v>
      </c>
      <c r="H5036" t="s">
        <v>54</v>
      </c>
      <c r="I5036">
        <v>9</v>
      </c>
      <c r="J5036">
        <v>21</v>
      </c>
      <c r="K5036">
        <v>276</v>
      </c>
      <c r="L5036">
        <v>31</v>
      </c>
      <c r="M5036">
        <v>3</v>
      </c>
      <c r="N5036">
        <v>0.08</v>
      </c>
      <c r="O5036">
        <v>452.25</v>
      </c>
      <c r="P5036">
        <v>1005</v>
      </c>
      <c r="Q5036">
        <f>Table1[[#This Row],[OrderQuantity]]*Table1[[#This Row],[UnitPrice]]</f>
        <v>3015</v>
      </c>
      <c r="R5036">
        <f>Table1[[#This Row],[OrderQuantity]]*Table1[[#This Row],[UnitCost]]</f>
        <v>1356.75</v>
      </c>
      <c r="S5036">
        <f>Table1[[#This Row],[OrderQuantity]]*Table1[[#This Row],[UnitPrice]]*(1-Table1[[#This Row],[DiscountApplied]]) - (Table1[[#This Row],[OrderQuantity]]*Table1[[#This Row],[UnitCost]])</f>
        <v>1417.0500000000002</v>
      </c>
      <c r="T5036">
        <f>DATEDIF(Table1[[#This Row],[ShipDate]],Table1[[#This Row],[DeliveryDate]],"d")</f>
        <v>7</v>
      </c>
      <c r="U5036" t="str">
        <f t="shared" si="157"/>
        <v>On Time</v>
      </c>
    </row>
    <row r="5037" spans="1:21" x14ac:dyDescent="0.3">
      <c r="A5037" t="str">
        <f t="shared" si="156"/>
        <v>SO-005136</v>
      </c>
      <c r="B5037" t="s">
        <v>3</v>
      </c>
      <c r="C5037" t="s">
        <v>10</v>
      </c>
      <c r="D5037" s="1">
        <v>43700</v>
      </c>
      <c r="E5037" s="1">
        <v>43848</v>
      </c>
      <c r="F5037" s="1">
        <v>43861</v>
      </c>
      <c r="G5037" s="1">
        <v>43868</v>
      </c>
      <c r="H5037" t="s">
        <v>54</v>
      </c>
      <c r="I5037">
        <v>5</v>
      </c>
      <c r="J5037">
        <v>49</v>
      </c>
      <c r="K5037">
        <v>140</v>
      </c>
      <c r="L5037">
        <v>1</v>
      </c>
      <c r="M5037">
        <v>3</v>
      </c>
      <c r="N5037">
        <v>0.05</v>
      </c>
      <c r="O5037">
        <v>804.54</v>
      </c>
      <c r="P5037">
        <v>1058.5999999999999</v>
      </c>
      <c r="Q5037">
        <f>Table1[[#This Row],[OrderQuantity]]*Table1[[#This Row],[UnitPrice]]</f>
        <v>3175.7999999999997</v>
      </c>
      <c r="R5037">
        <f>Table1[[#This Row],[OrderQuantity]]*Table1[[#This Row],[UnitCost]]</f>
        <v>2413.62</v>
      </c>
      <c r="S5037">
        <f>Table1[[#This Row],[OrderQuantity]]*Table1[[#This Row],[UnitPrice]]*(1-Table1[[#This Row],[DiscountApplied]]) - (Table1[[#This Row],[OrderQuantity]]*Table1[[#This Row],[UnitCost]])</f>
        <v>603.38999999999987</v>
      </c>
      <c r="T5037">
        <f>DATEDIF(Table1[[#This Row],[ShipDate]],Table1[[#This Row],[DeliveryDate]],"d")</f>
        <v>7</v>
      </c>
      <c r="U5037" t="str">
        <f t="shared" si="157"/>
        <v>On Time</v>
      </c>
    </row>
    <row r="5038" spans="1:21" x14ac:dyDescent="0.3">
      <c r="A5038" t="str">
        <f t="shared" si="156"/>
        <v>SO-005137</v>
      </c>
      <c r="B5038" t="s">
        <v>5</v>
      </c>
      <c r="C5038" t="s">
        <v>11</v>
      </c>
      <c r="D5038" s="1">
        <v>43700</v>
      </c>
      <c r="E5038" s="1">
        <v>43848</v>
      </c>
      <c r="F5038" s="1">
        <v>43866</v>
      </c>
      <c r="G5038" s="1">
        <v>43869</v>
      </c>
      <c r="H5038" t="s">
        <v>54</v>
      </c>
      <c r="I5038">
        <v>28</v>
      </c>
      <c r="J5038">
        <v>12</v>
      </c>
      <c r="K5038">
        <v>267</v>
      </c>
      <c r="L5038">
        <v>43</v>
      </c>
      <c r="M5038">
        <v>4</v>
      </c>
      <c r="N5038">
        <v>0.15</v>
      </c>
      <c r="O5038">
        <v>698.68</v>
      </c>
      <c r="P5038">
        <v>1058.5999999999999</v>
      </c>
      <c r="Q5038">
        <f>Table1[[#This Row],[OrderQuantity]]*Table1[[#This Row],[UnitPrice]]</f>
        <v>4234.3999999999996</v>
      </c>
      <c r="R5038">
        <f>Table1[[#This Row],[OrderQuantity]]*Table1[[#This Row],[UnitCost]]</f>
        <v>2794.72</v>
      </c>
      <c r="S5038">
        <f>Table1[[#This Row],[OrderQuantity]]*Table1[[#This Row],[UnitPrice]]*(1-Table1[[#This Row],[DiscountApplied]]) - (Table1[[#This Row],[OrderQuantity]]*Table1[[#This Row],[UnitCost]])</f>
        <v>804.52</v>
      </c>
      <c r="T5038">
        <f>DATEDIF(Table1[[#This Row],[ShipDate]],Table1[[#This Row],[DeliveryDate]],"d")</f>
        <v>3</v>
      </c>
      <c r="U5038" t="str">
        <f t="shared" si="157"/>
        <v>On Time</v>
      </c>
    </row>
    <row r="5039" spans="1:21" x14ac:dyDescent="0.3">
      <c r="A5039" t="str">
        <f t="shared" si="156"/>
        <v>SO-005138</v>
      </c>
      <c r="B5039" t="s">
        <v>5</v>
      </c>
      <c r="C5039" t="s">
        <v>8</v>
      </c>
      <c r="D5039" s="1">
        <v>43700</v>
      </c>
      <c r="E5039" s="1">
        <v>43849</v>
      </c>
      <c r="F5039" s="1">
        <v>43863</v>
      </c>
      <c r="G5039" s="1">
        <v>43866</v>
      </c>
      <c r="H5039" t="s">
        <v>54</v>
      </c>
      <c r="I5039">
        <v>28</v>
      </c>
      <c r="J5039">
        <v>8</v>
      </c>
      <c r="K5039">
        <v>340</v>
      </c>
      <c r="L5039">
        <v>26</v>
      </c>
      <c r="M5039">
        <v>3</v>
      </c>
      <c r="N5039">
        <v>0.08</v>
      </c>
      <c r="O5039">
        <v>2438</v>
      </c>
      <c r="P5039">
        <v>5540.9</v>
      </c>
      <c r="Q5039">
        <f>Table1[[#This Row],[OrderQuantity]]*Table1[[#This Row],[UnitPrice]]</f>
        <v>16622.699999999997</v>
      </c>
      <c r="R5039">
        <f>Table1[[#This Row],[OrderQuantity]]*Table1[[#This Row],[UnitCost]]</f>
        <v>7314</v>
      </c>
      <c r="S5039">
        <f>Table1[[#This Row],[OrderQuantity]]*Table1[[#This Row],[UnitPrice]]*(1-Table1[[#This Row],[DiscountApplied]]) - (Table1[[#This Row],[OrderQuantity]]*Table1[[#This Row],[UnitCost]])</f>
        <v>7978.8839999999982</v>
      </c>
      <c r="T5039">
        <f>DATEDIF(Table1[[#This Row],[ShipDate]],Table1[[#This Row],[DeliveryDate]],"d")</f>
        <v>3</v>
      </c>
      <c r="U5039" t="str">
        <f t="shared" si="157"/>
        <v>On Time</v>
      </c>
    </row>
    <row r="5040" spans="1:21" x14ac:dyDescent="0.3">
      <c r="A5040" t="str">
        <f t="shared" si="156"/>
        <v>SO-005139</v>
      </c>
      <c r="B5040" t="s">
        <v>4</v>
      </c>
      <c r="C5040" t="s">
        <v>11</v>
      </c>
      <c r="D5040" s="1">
        <v>43700</v>
      </c>
      <c r="E5040" s="1">
        <v>43849</v>
      </c>
      <c r="F5040" s="1">
        <v>43852</v>
      </c>
      <c r="G5040" s="1">
        <v>43861</v>
      </c>
      <c r="H5040" t="s">
        <v>54</v>
      </c>
      <c r="I5040">
        <v>17</v>
      </c>
      <c r="J5040">
        <v>5</v>
      </c>
      <c r="K5040">
        <v>298</v>
      </c>
      <c r="L5040">
        <v>6</v>
      </c>
      <c r="M5040">
        <v>8</v>
      </c>
      <c r="N5040">
        <v>0.15</v>
      </c>
      <c r="O5040">
        <v>600.12</v>
      </c>
      <c r="P5040">
        <v>1132.3</v>
      </c>
      <c r="Q5040">
        <f>Table1[[#This Row],[OrderQuantity]]*Table1[[#This Row],[UnitPrice]]</f>
        <v>9058.4</v>
      </c>
      <c r="R5040">
        <f>Table1[[#This Row],[OrderQuantity]]*Table1[[#This Row],[UnitCost]]</f>
        <v>4800.96</v>
      </c>
      <c r="S5040">
        <f>Table1[[#This Row],[OrderQuantity]]*Table1[[#This Row],[UnitPrice]]*(1-Table1[[#This Row],[DiscountApplied]]) - (Table1[[#This Row],[OrderQuantity]]*Table1[[#This Row],[UnitCost]])</f>
        <v>2898.6799999999994</v>
      </c>
      <c r="T5040">
        <f>DATEDIF(Table1[[#This Row],[ShipDate]],Table1[[#This Row],[DeliveryDate]],"d")</f>
        <v>9</v>
      </c>
      <c r="U5040" t="str">
        <f t="shared" si="157"/>
        <v>Late</v>
      </c>
    </row>
    <row r="5041" spans="1:21" x14ac:dyDescent="0.3">
      <c r="A5041" t="str">
        <f t="shared" si="156"/>
        <v>SO-005140</v>
      </c>
      <c r="B5041" t="s">
        <v>3</v>
      </c>
      <c r="C5041" t="s">
        <v>13</v>
      </c>
      <c r="D5041" s="1">
        <v>43700</v>
      </c>
      <c r="E5041" s="1">
        <v>43849</v>
      </c>
      <c r="F5041" s="1">
        <v>43866</v>
      </c>
      <c r="G5041" s="1">
        <v>43876</v>
      </c>
      <c r="H5041" t="s">
        <v>54</v>
      </c>
      <c r="I5041">
        <v>2</v>
      </c>
      <c r="J5041">
        <v>6</v>
      </c>
      <c r="K5041">
        <v>51</v>
      </c>
      <c r="L5041">
        <v>26</v>
      </c>
      <c r="M5041">
        <v>5</v>
      </c>
      <c r="N5041">
        <v>0.05</v>
      </c>
      <c r="O5041">
        <v>506.52</v>
      </c>
      <c r="P5041">
        <v>1125.5999999999999</v>
      </c>
      <c r="Q5041">
        <f>Table1[[#This Row],[OrderQuantity]]*Table1[[#This Row],[UnitPrice]]</f>
        <v>5628</v>
      </c>
      <c r="R5041">
        <f>Table1[[#This Row],[OrderQuantity]]*Table1[[#This Row],[UnitCost]]</f>
        <v>2532.6</v>
      </c>
      <c r="S5041">
        <f>Table1[[#This Row],[OrderQuantity]]*Table1[[#This Row],[UnitPrice]]*(1-Table1[[#This Row],[DiscountApplied]]) - (Table1[[#This Row],[OrderQuantity]]*Table1[[#This Row],[UnitCost]])</f>
        <v>2813.9999999999995</v>
      </c>
      <c r="T5041">
        <f>DATEDIF(Table1[[#This Row],[ShipDate]],Table1[[#This Row],[DeliveryDate]],"d")</f>
        <v>10</v>
      </c>
      <c r="U5041" t="str">
        <f t="shared" si="157"/>
        <v>Late</v>
      </c>
    </row>
    <row r="5042" spans="1:21" x14ac:dyDescent="0.3">
      <c r="A5042" t="str">
        <f t="shared" si="156"/>
        <v>SO-005141</v>
      </c>
      <c r="B5042" t="s">
        <v>3</v>
      </c>
      <c r="C5042" t="s">
        <v>11</v>
      </c>
      <c r="D5042" s="1">
        <v>43700</v>
      </c>
      <c r="E5042" s="1">
        <v>43849</v>
      </c>
      <c r="F5042" s="1">
        <v>43865</v>
      </c>
      <c r="G5042" s="1">
        <v>43869</v>
      </c>
      <c r="H5042" t="s">
        <v>54</v>
      </c>
      <c r="I5042">
        <v>8</v>
      </c>
      <c r="J5042">
        <v>37</v>
      </c>
      <c r="K5042">
        <v>326</v>
      </c>
      <c r="L5042">
        <v>37</v>
      </c>
      <c r="M5042">
        <v>3</v>
      </c>
      <c r="N5042">
        <v>0.05</v>
      </c>
      <c r="O5042">
        <v>1225.3</v>
      </c>
      <c r="P5042">
        <v>2552.6999999999998</v>
      </c>
      <c r="Q5042">
        <f>Table1[[#This Row],[OrderQuantity]]*Table1[[#This Row],[UnitPrice]]</f>
        <v>7658.0999999999995</v>
      </c>
      <c r="R5042">
        <f>Table1[[#This Row],[OrderQuantity]]*Table1[[#This Row],[UnitCost]]</f>
        <v>3675.8999999999996</v>
      </c>
      <c r="S5042">
        <f>Table1[[#This Row],[OrderQuantity]]*Table1[[#This Row],[UnitPrice]]*(1-Table1[[#This Row],[DiscountApplied]]) - (Table1[[#This Row],[OrderQuantity]]*Table1[[#This Row],[UnitCost]])</f>
        <v>3599.2949999999992</v>
      </c>
      <c r="T5042">
        <f>DATEDIF(Table1[[#This Row],[ShipDate]],Table1[[#This Row],[DeliveryDate]],"d")</f>
        <v>4</v>
      </c>
      <c r="U5042" t="str">
        <f t="shared" si="157"/>
        <v>On Time</v>
      </c>
    </row>
    <row r="5043" spans="1:21" x14ac:dyDescent="0.3">
      <c r="A5043" t="str">
        <f t="shared" si="156"/>
        <v>SO-005142</v>
      </c>
      <c r="B5043" t="s">
        <v>3</v>
      </c>
      <c r="C5043" t="s">
        <v>10</v>
      </c>
      <c r="D5043" s="1">
        <v>43700</v>
      </c>
      <c r="E5043" s="1">
        <v>43849</v>
      </c>
      <c r="F5043" s="1">
        <v>43864</v>
      </c>
      <c r="G5043" s="1">
        <v>43869</v>
      </c>
      <c r="H5043" t="s">
        <v>54</v>
      </c>
      <c r="I5043">
        <v>10</v>
      </c>
      <c r="J5043">
        <v>12</v>
      </c>
      <c r="K5043">
        <v>142</v>
      </c>
      <c r="L5043">
        <v>34</v>
      </c>
      <c r="M5043">
        <v>2</v>
      </c>
      <c r="N5043">
        <v>0.08</v>
      </c>
      <c r="O5043">
        <v>661.96</v>
      </c>
      <c r="P5043">
        <v>1018.4</v>
      </c>
      <c r="Q5043">
        <f>Table1[[#This Row],[OrderQuantity]]*Table1[[#This Row],[UnitPrice]]</f>
        <v>2036.8</v>
      </c>
      <c r="R5043">
        <f>Table1[[#This Row],[OrderQuantity]]*Table1[[#This Row],[UnitCost]]</f>
        <v>1323.92</v>
      </c>
      <c r="S5043">
        <f>Table1[[#This Row],[OrderQuantity]]*Table1[[#This Row],[UnitPrice]]*(1-Table1[[#This Row],[DiscountApplied]]) - (Table1[[#This Row],[OrderQuantity]]*Table1[[#This Row],[UnitCost]])</f>
        <v>549.93599999999992</v>
      </c>
      <c r="T5043">
        <f>DATEDIF(Table1[[#This Row],[ShipDate]],Table1[[#This Row],[DeliveryDate]],"d")</f>
        <v>5</v>
      </c>
      <c r="U5043" t="str">
        <f t="shared" si="157"/>
        <v>On Time</v>
      </c>
    </row>
    <row r="5044" spans="1:21" x14ac:dyDescent="0.3">
      <c r="A5044" t="str">
        <f t="shared" si="156"/>
        <v>SO-005143</v>
      </c>
      <c r="B5044" t="s">
        <v>5</v>
      </c>
      <c r="C5044" t="s">
        <v>11</v>
      </c>
      <c r="D5044" s="1">
        <v>43700</v>
      </c>
      <c r="E5044" s="1">
        <v>43849</v>
      </c>
      <c r="F5044" s="1">
        <v>43873</v>
      </c>
      <c r="G5044" s="1">
        <v>43874</v>
      </c>
      <c r="H5044" t="s">
        <v>54</v>
      </c>
      <c r="I5044">
        <v>27</v>
      </c>
      <c r="J5044">
        <v>18</v>
      </c>
      <c r="K5044">
        <v>305</v>
      </c>
      <c r="L5044">
        <v>24</v>
      </c>
      <c r="M5044">
        <v>6</v>
      </c>
      <c r="N5044">
        <v>0.05</v>
      </c>
      <c r="O5044">
        <v>472.75</v>
      </c>
      <c r="P5044">
        <v>964.8</v>
      </c>
      <c r="Q5044">
        <f>Table1[[#This Row],[OrderQuantity]]*Table1[[#This Row],[UnitPrice]]</f>
        <v>5788.7999999999993</v>
      </c>
      <c r="R5044">
        <f>Table1[[#This Row],[OrderQuantity]]*Table1[[#This Row],[UnitCost]]</f>
        <v>2836.5</v>
      </c>
      <c r="S5044">
        <f>Table1[[#This Row],[OrderQuantity]]*Table1[[#This Row],[UnitPrice]]*(1-Table1[[#This Row],[DiscountApplied]]) - (Table1[[#This Row],[OrderQuantity]]*Table1[[#This Row],[UnitCost]])</f>
        <v>2662.8599999999988</v>
      </c>
      <c r="T5044">
        <f>DATEDIF(Table1[[#This Row],[ShipDate]],Table1[[#This Row],[DeliveryDate]],"d")</f>
        <v>1</v>
      </c>
      <c r="U5044" t="str">
        <f t="shared" si="157"/>
        <v>On Time</v>
      </c>
    </row>
    <row r="5045" spans="1:21" x14ac:dyDescent="0.3">
      <c r="A5045" t="str">
        <f t="shared" si="156"/>
        <v>SO-005144</v>
      </c>
      <c r="B5045" t="s">
        <v>2</v>
      </c>
      <c r="C5045" t="s">
        <v>13</v>
      </c>
      <c r="D5045" s="1">
        <v>43700</v>
      </c>
      <c r="E5045" s="1">
        <v>43849</v>
      </c>
      <c r="F5045" s="1">
        <v>43870</v>
      </c>
      <c r="G5045" s="1">
        <v>43871</v>
      </c>
      <c r="H5045" t="s">
        <v>54</v>
      </c>
      <c r="I5045">
        <v>25</v>
      </c>
      <c r="J5045">
        <v>4</v>
      </c>
      <c r="K5045">
        <v>42</v>
      </c>
      <c r="L5045">
        <v>4</v>
      </c>
      <c r="M5045">
        <v>7</v>
      </c>
      <c r="N5045">
        <v>0.05</v>
      </c>
      <c r="O5045">
        <v>685.01</v>
      </c>
      <c r="P5045">
        <v>964.8</v>
      </c>
      <c r="Q5045">
        <f>Table1[[#This Row],[OrderQuantity]]*Table1[[#This Row],[UnitPrice]]</f>
        <v>6753.5999999999995</v>
      </c>
      <c r="R5045">
        <f>Table1[[#This Row],[OrderQuantity]]*Table1[[#This Row],[UnitCost]]</f>
        <v>4795.07</v>
      </c>
      <c r="S5045">
        <f>Table1[[#This Row],[OrderQuantity]]*Table1[[#This Row],[UnitPrice]]*(1-Table1[[#This Row],[DiscountApplied]]) - (Table1[[#This Row],[OrderQuantity]]*Table1[[#This Row],[UnitCost]])</f>
        <v>1620.8499999999995</v>
      </c>
      <c r="T5045">
        <f>DATEDIF(Table1[[#This Row],[ShipDate]],Table1[[#This Row],[DeliveryDate]],"d")</f>
        <v>1</v>
      </c>
      <c r="U5045" t="str">
        <f t="shared" si="157"/>
        <v>On Time</v>
      </c>
    </row>
    <row r="5046" spans="1:21" x14ac:dyDescent="0.3">
      <c r="A5046" t="str">
        <f t="shared" si="156"/>
        <v>SO-005145</v>
      </c>
      <c r="B5046" t="s">
        <v>3</v>
      </c>
      <c r="C5046" t="s">
        <v>13</v>
      </c>
      <c r="D5046" s="1">
        <v>43700</v>
      </c>
      <c r="E5046" s="1">
        <v>43849</v>
      </c>
      <c r="F5046" s="1">
        <v>43852</v>
      </c>
      <c r="G5046" s="1">
        <v>43858</v>
      </c>
      <c r="H5046" t="s">
        <v>54</v>
      </c>
      <c r="I5046">
        <v>10</v>
      </c>
      <c r="J5046">
        <v>41</v>
      </c>
      <c r="K5046">
        <v>36</v>
      </c>
      <c r="L5046">
        <v>18</v>
      </c>
      <c r="M5046">
        <v>8</v>
      </c>
      <c r="N5046">
        <v>0.08</v>
      </c>
      <c r="O5046">
        <v>996.96</v>
      </c>
      <c r="P5046">
        <v>2492.4</v>
      </c>
      <c r="Q5046">
        <f>Table1[[#This Row],[OrderQuantity]]*Table1[[#This Row],[UnitPrice]]</f>
        <v>19939.2</v>
      </c>
      <c r="R5046">
        <f>Table1[[#This Row],[OrderQuantity]]*Table1[[#This Row],[UnitCost]]</f>
        <v>7975.68</v>
      </c>
      <c r="S5046">
        <f>Table1[[#This Row],[OrderQuantity]]*Table1[[#This Row],[UnitPrice]]*(1-Table1[[#This Row],[DiscountApplied]]) - (Table1[[#This Row],[OrderQuantity]]*Table1[[#This Row],[UnitCost]])</f>
        <v>10368.384000000002</v>
      </c>
      <c r="T5046">
        <f>DATEDIF(Table1[[#This Row],[ShipDate]],Table1[[#This Row],[DeliveryDate]],"d")</f>
        <v>6</v>
      </c>
      <c r="U5046" t="str">
        <f t="shared" si="157"/>
        <v>On Time</v>
      </c>
    </row>
    <row r="5047" spans="1:21" x14ac:dyDescent="0.3">
      <c r="A5047" t="str">
        <f t="shared" si="156"/>
        <v>SO-005146</v>
      </c>
      <c r="B5047" t="s">
        <v>5</v>
      </c>
      <c r="C5047" t="s">
        <v>12</v>
      </c>
      <c r="D5047" s="1">
        <v>43700</v>
      </c>
      <c r="E5047" s="1">
        <v>43849</v>
      </c>
      <c r="F5047" s="1">
        <v>43867</v>
      </c>
      <c r="G5047" s="1">
        <v>43870</v>
      </c>
      <c r="H5047" t="s">
        <v>54</v>
      </c>
      <c r="I5047">
        <v>28</v>
      </c>
      <c r="J5047">
        <v>10</v>
      </c>
      <c r="K5047">
        <v>215</v>
      </c>
      <c r="L5047">
        <v>32</v>
      </c>
      <c r="M5047">
        <v>6</v>
      </c>
      <c r="N5047">
        <v>0.4</v>
      </c>
      <c r="O5047">
        <v>806.35</v>
      </c>
      <c r="P5047">
        <v>971.5</v>
      </c>
      <c r="Q5047">
        <f>Table1[[#This Row],[OrderQuantity]]*Table1[[#This Row],[UnitPrice]]</f>
        <v>5829</v>
      </c>
      <c r="R5047">
        <f>Table1[[#This Row],[OrderQuantity]]*Table1[[#This Row],[UnitCost]]</f>
        <v>4838.1000000000004</v>
      </c>
      <c r="S5047">
        <f>Table1[[#This Row],[OrderQuantity]]*Table1[[#This Row],[UnitPrice]]*(1-Table1[[#This Row],[DiscountApplied]]) - (Table1[[#This Row],[OrderQuantity]]*Table1[[#This Row],[UnitCost]])</f>
        <v>-1340.7000000000003</v>
      </c>
      <c r="T5047">
        <f>DATEDIF(Table1[[#This Row],[ShipDate]],Table1[[#This Row],[DeliveryDate]],"d")</f>
        <v>3</v>
      </c>
      <c r="U5047" t="str">
        <f t="shared" si="157"/>
        <v>On Time</v>
      </c>
    </row>
    <row r="5048" spans="1:21" x14ac:dyDescent="0.3">
      <c r="A5048" t="str">
        <f t="shared" si="156"/>
        <v>SO-005147</v>
      </c>
      <c r="B5048" t="s">
        <v>2</v>
      </c>
      <c r="C5048" t="s">
        <v>13</v>
      </c>
      <c r="D5048" s="1">
        <v>43800</v>
      </c>
      <c r="E5048" s="1">
        <v>43849</v>
      </c>
      <c r="F5048" s="1">
        <v>43863</v>
      </c>
      <c r="G5048" s="1">
        <v>43870</v>
      </c>
      <c r="H5048" t="s">
        <v>54</v>
      </c>
      <c r="I5048">
        <v>20</v>
      </c>
      <c r="J5048">
        <v>48</v>
      </c>
      <c r="K5048">
        <v>2</v>
      </c>
      <c r="L5048">
        <v>34</v>
      </c>
      <c r="M5048">
        <v>1</v>
      </c>
      <c r="N5048">
        <v>0.2</v>
      </c>
      <c r="O5048">
        <v>777.67</v>
      </c>
      <c r="P5048">
        <v>1065.3</v>
      </c>
      <c r="Q5048">
        <f>Table1[[#This Row],[OrderQuantity]]*Table1[[#This Row],[UnitPrice]]</f>
        <v>1065.3</v>
      </c>
      <c r="R5048">
        <f>Table1[[#This Row],[OrderQuantity]]*Table1[[#This Row],[UnitCost]]</f>
        <v>777.67</v>
      </c>
      <c r="S5048">
        <f>Table1[[#This Row],[OrderQuantity]]*Table1[[#This Row],[UnitPrice]]*(1-Table1[[#This Row],[DiscountApplied]]) - (Table1[[#This Row],[OrderQuantity]]*Table1[[#This Row],[UnitCost]])</f>
        <v>74.57000000000005</v>
      </c>
      <c r="T5048">
        <f>DATEDIF(Table1[[#This Row],[ShipDate]],Table1[[#This Row],[DeliveryDate]],"d")</f>
        <v>7</v>
      </c>
      <c r="U5048" t="str">
        <f t="shared" si="157"/>
        <v>On Time</v>
      </c>
    </row>
    <row r="5049" spans="1:21" x14ac:dyDescent="0.3">
      <c r="A5049" t="str">
        <f t="shared" si="156"/>
        <v>SO-005148</v>
      </c>
      <c r="B5049" t="s">
        <v>2</v>
      </c>
      <c r="C5049" t="s">
        <v>10</v>
      </c>
      <c r="D5049" s="1">
        <v>43700</v>
      </c>
      <c r="E5049" s="1">
        <v>43849</v>
      </c>
      <c r="F5049" s="1">
        <v>43860</v>
      </c>
      <c r="G5049" s="1">
        <v>43866</v>
      </c>
      <c r="H5049" t="s">
        <v>54</v>
      </c>
      <c r="I5049">
        <v>22</v>
      </c>
      <c r="J5049">
        <v>47</v>
      </c>
      <c r="K5049">
        <v>199</v>
      </c>
      <c r="L5049">
        <v>24</v>
      </c>
      <c r="M5049">
        <v>1</v>
      </c>
      <c r="N5049">
        <v>0.15</v>
      </c>
      <c r="O5049">
        <v>3310.47</v>
      </c>
      <c r="P5049">
        <v>6130.5</v>
      </c>
      <c r="Q5049">
        <f>Table1[[#This Row],[OrderQuantity]]*Table1[[#This Row],[UnitPrice]]</f>
        <v>6130.5</v>
      </c>
      <c r="R5049">
        <f>Table1[[#This Row],[OrderQuantity]]*Table1[[#This Row],[UnitCost]]</f>
        <v>3310.47</v>
      </c>
      <c r="S5049">
        <f>Table1[[#This Row],[OrderQuantity]]*Table1[[#This Row],[UnitPrice]]*(1-Table1[[#This Row],[DiscountApplied]]) - (Table1[[#This Row],[OrderQuantity]]*Table1[[#This Row],[UnitCost]])</f>
        <v>1900.4550000000004</v>
      </c>
      <c r="T5049">
        <f>DATEDIF(Table1[[#This Row],[ShipDate]],Table1[[#This Row],[DeliveryDate]],"d")</f>
        <v>6</v>
      </c>
      <c r="U5049" t="str">
        <f t="shared" si="157"/>
        <v>On Time</v>
      </c>
    </row>
    <row r="5050" spans="1:21" x14ac:dyDescent="0.3">
      <c r="A5050" t="str">
        <f t="shared" si="156"/>
        <v>SO-005149</v>
      </c>
      <c r="B5050" t="s">
        <v>3</v>
      </c>
      <c r="C5050" t="s">
        <v>9</v>
      </c>
      <c r="D5050" s="1">
        <v>43700</v>
      </c>
      <c r="E5050" s="1">
        <v>43850</v>
      </c>
      <c r="F5050" s="1">
        <v>43861</v>
      </c>
      <c r="G5050" s="1">
        <v>43870</v>
      </c>
      <c r="H5050" t="s">
        <v>54</v>
      </c>
      <c r="I5050">
        <v>12</v>
      </c>
      <c r="J5050">
        <v>23</v>
      </c>
      <c r="K5050">
        <v>84</v>
      </c>
      <c r="L5050">
        <v>15</v>
      </c>
      <c r="M5050">
        <v>4</v>
      </c>
      <c r="N5050">
        <v>0.15</v>
      </c>
      <c r="O5050">
        <v>1936.84</v>
      </c>
      <c r="P5050">
        <v>2653.2</v>
      </c>
      <c r="Q5050">
        <f>Table1[[#This Row],[OrderQuantity]]*Table1[[#This Row],[UnitPrice]]</f>
        <v>10612.8</v>
      </c>
      <c r="R5050">
        <f>Table1[[#This Row],[OrderQuantity]]*Table1[[#This Row],[UnitCost]]</f>
        <v>7747.36</v>
      </c>
      <c r="S5050">
        <f>Table1[[#This Row],[OrderQuantity]]*Table1[[#This Row],[UnitPrice]]*(1-Table1[[#This Row],[DiscountApplied]]) - (Table1[[#This Row],[OrderQuantity]]*Table1[[#This Row],[UnitCost]])</f>
        <v>1273.5199999999995</v>
      </c>
      <c r="T5050">
        <f>DATEDIF(Table1[[#This Row],[ShipDate]],Table1[[#This Row],[DeliveryDate]],"d")</f>
        <v>9</v>
      </c>
      <c r="U5050" t="str">
        <f t="shared" si="157"/>
        <v>Late</v>
      </c>
    </row>
    <row r="5051" spans="1:21" x14ac:dyDescent="0.3">
      <c r="A5051" t="str">
        <f t="shared" si="156"/>
        <v>SO-005150</v>
      </c>
      <c r="B5051" t="s">
        <v>2</v>
      </c>
      <c r="C5051" t="s">
        <v>9</v>
      </c>
      <c r="D5051" s="1">
        <v>43800</v>
      </c>
      <c r="E5051" s="1">
        <v>43850</v>
      </c>
      <c r="F5051" s="1">
        <v>43853</v>
      </c>
      <c r="G5051" s="1">
        <v>43857</v>
      </c>
      <c r="H5051" t="s">
        <v>54</v>
      </c>
      <c r="I5051">
        <v>22</v>
      </c>
      <c r="J5051">
        <v>50</v>
      </c>
      <c r="K5051">
        <v>79</v>
      </c>
      <c r="L5051">
        <v>26</v>
      </c>
      <c r="M5051">
        <v>6</v>
      </c>
      <c r="N5051">
        <v>0.1</v>
      </c>
      <c r="O5051">
        <v>607.82000000000005</v>
      </c>
      <c r="P5051">
        <v>1125.5999999999999</v>
      </c>
      <c r="Q5051">
        <f>Table1[[#This Row],[OrderQuantity]]*Table1[[#This Row],[UnitPrice]]</f>
        <v>6753.5999999999995</v>
      </c>
      <c r="R5051">
        <f>Table1[[#This Row],[OrderQuantity]]*Table1[[#This Row],[UnitCost]]</f>
        <v>3646.92</v>
      </c>
      <c r="S5051">
        <f>Table1[[#This Row],[OrderQuantity]]*Table1[[#This Row],[UnitPrice]]*(1-Table1[[#This Row],[DiscountApplied]]) - (Table1[[#This Row],[OrderQuantity]]*Table1[[#This Row],[UnitCost]])</f>
        <v>2431.3199999999997</v>
      </c>
      <c r="T5051">
        <f>DATEDIF(Table1[[#This Row],[ShipDate]],Table1[[#This Row],[DeliveryDate]],"d")</f>
        <v>4</v>
      </c>
      <c r="U5051" t="str">
        <f t="shared" si="157"/>
        <v>On Time</v>
      </c>
    </row>
    <row r="5052" spans="1:21" x14ac:dyDescent="0.3">
      <c r="A5052" t="str">
        <f t="shared" si="156"/>
        <v>SO-005151</v>
      </c>
      <c r="B5052" t="s">
        <v>4</v>
      </c>
      <c r="C5052" t="s">
        <v>10</v>
      </c>
      <c r="D5052" s="1">
        <v>43700</v>
      </c>
      <c r="E5052" s="1">
        <v>43850</v>
      </c>
      <c r="F5052" s="1">
        <v>43864</v>
      </c>
      <c r="G5052" s="1">
        <v>43868</v>
      </c>
      <c r="H5052" t="s">
        <v>54</v>
      </c>
      <c r="I5052">
        <v>17</v>
      </c>
      <c r="J5052">
        <v>34</v>
      </c>
      <c r="K5052">
        <v>113</v>
      </c>
      <c r="L5052">
        <v>8</v>
      </c>
      <c r="M5052">
        <v>8</v>
      </c>
      <c r="N5052">
        <v>0.15</v>
      </c>
      <c r="O5052">
        <v>531.71</v>
      </c>
      <c r="P5052">
        <v>857.6</v>
      </c>
      <c r="Q5052">
        <f>Table1[[#This Row],[OrderQuantity]]*Table1[[#This Row],[UnitPrice]]</f>
        <v>6860.8</v>
      </c>
      <c r="R5052">
        <f>Table1[[#This Row],[OrderQuantity]]*Table1[[#This Row],[UnitCost]]</f>
        <v>4253.68</v>
      </c>
      <c r="S5052">
        <f>Table1[[#This Row],[OrderQuantity]]*Table1[[#This Row],[UnitPrice]]*(1-Table1[[#This Row],[DiscountApplied]]) - (Table1[[#This Row],[OrderQuantity]]*Table1[[#This Row],[UnitCost]])</f>
        <v>1578</v>
      </c>
      <c r="T5052">
        <f>DATEDIF(Table1[[#This Row],[ShipDate]],Table1[[#This Row],[DeliveryDate]],"d")</f>
        <v>4</v>
      </c>
      <c r="U5052" t="str">
        <f t="shared" si="157"/>
        <v>On Time</v>
      </c>
    </row>
    <row r="5053" spans="1:21" x14ac:dyDescent="0.3">
      <c r="A5053" t="str">
        <f t="shared" si="156"/>
        <v>SO-005152</v>
      </c>
      <c r="B5053" t="s">
        <v>4</v>
      </c>
      <c r="C5053" t="s">
        <v>10</v>
      </c>
      <c r="D5053" s="1">
        <v>43700</v>
      </c>
      <c r="E5053" s="1">
        <v>43850</v>
      </c>
      <c r="F5053" s="1">
        <v>43866</v>
      </c>
      <c r="G5053" s="1">
        <v>43876</v>
      </c>
      <c r="H5053" t="s">
        <v>54</v>
      </c>
      <c r="I5053">
        <v>16</v>
      </c>
      <c r="J5053">
        <v>38</v>
      </c>
      <c r="K5053">
        <v>111</v>
      </c>
      <c r="L5053">
        <v>3</v>
      </c>
      <c r="M5053">
        <v>1</v>
      </c>
      <c r="N5053">
        <v>0.2</v>
      </c>
      <c r="O5053">
        <v>1354.47</v>
      </c>
      <c r="P5053">
        <v>1782.2</v>
      </c>
      <c r="Q5053">
        <f>Table1[[#This Row],[OrderQuantity]]*Table1[[#This Row],[UnitPrice]]</f>
        <v>1782.2</v>
      </c>
      <c r="R5053">
        <f>Table1[[#This Row],[OrderQuantity]]*Table1[[#This Row],[UnitCost]]</f>
        <v>1354.47</v>
      </c>
      <c r="S5053">
        <f>Table1[[#This Row],[OrderQuantity]]*Table1[[#This Row],[UnitPrice]]*(1-Table1[[#This Row],[DiscountApplied]]) - (Table1[[#This Row],[OrderQuantity]]*Table1[[#This Row],[UnitCost]])</f>
        <v>71.290000000000191</v>
      </c>
      <c r="T5053">
        <f>DATEDIF(Table1[[#This Row],[ShipDate]],Table1[[#This Row],[DeliveryDate]],"d")</f>
        <v>10</v>
      </c>
      <c r="U5053" t="str">
        <f t="shared" si="157"/>
        <v>Late</v>
      </c>
    </row>
    <row r="5054" spans="1:21" x14ac:dyDescent="0.3">
      <c r="A5054" t="str">
        <f t="shared" si="156"/>
        <v>SO-005153</v>
      </c>
      <c r="B5054" t="s">
        <v>2</v>
      </c>
      <c r="C5054" t="s">
        <v>9</v>
      </c>
      <c r="D5054" s="1">
        <v>43700</v>
      </c>
      <c r="E5054" s="1">
        <v>43850</v>
      </c>
      <c r="F5054" s="1">
        <v>43867</v>
      </c>
      <c r="G5054" s="1">
        <v>43869</v>
      </c>
      <c r="H5054" t="s">
        <v>54</v>
      </c>
      <c r="I5054">
        <v>24</v>
      </c>
      <c r="J5054">
        <v>20</v>
      </c>
      <c r="K5054">
        <v>70</v>
      </c>
      <c r="L5054">
        <v>8</v>
      </c>
      <c r="M5054">
        <v>6</v>
      </c>
      <c r="N5054">
        <v>0.08</v>
      </c>
      <c r="O5054">
        <v>1045.2</v>
      </c>
      <c r="P5054">
        <v>2010</v>
      </c>
      <c r="Q5054">
        <f>Table1[[#This Row],[OrderQuantity]]*Table1[[#This Row],[UnitPrice]]</f>
        <v>12060</v>
      </c>
      <c r="R5054">
        <f>Table1[[#This Row],[OrderQuantity]]*Table1[[#This Row],[UnitCost]]</f>
        <v>6271.2000000000007</v>
      </c>
      <c r="S5054">
        <f>Table1[[#This Row],[OrderQuantity]]*Table1[[#This Row],[UnitPrice]]*(1-Table1[[#This Row],[DiscountApplied]]) - (Table1[[#This Row],[OrderQuantity]]*Table1[[#This Row],[UnitCost]])</f>
        <v>4824</v>
      </c>
      <c r="T5054">
        <f>DATEDIF(Table1[[#This Row],[ShipDate]],Table1[[#This Row],[DeliveryDate]],"d")</f>
        <v>2</v>
      </c>
      <c r="U5054" t="str">
        <f t="shared" si="157"/>
        <v>On Time</v>
      </c>
    </row>
    <row r="5055" spans="1:21" x14ac:dyDescent="0.3">
      <c r="A5055" t="str">
        <f t="shared" si="156"/>
        <v>SO-005154</v>
      </c>
      <c r="B5055" t="s">
        <v>3</v>
      </c>
      <c r="C5055" t="s">
        <v>11</v>
      </c>
      <c r="D5055" s="1">
        <v>43700</v>
      </c>
      <c r="E5055" s="1">
        <v>43851</v>
      </c>
      <c r="F5055" s="1">
        <v>43863</v>
      </c>
      <c r="G5055" s="1">
        <v>43869</v>
      </c>
      <c r="H5055" t="s">
        <v>54</v>
      </c>
      <c r="I5055">
        <v>6</v>
      </c>
      <c r="J5055">
        <v>9</v>
      </c>
      <c r="K5055">
        <v>313</v>
      </c>
      <c r="L5055">
        <v>38</v>
      </c>
      <c r="M5055">
        <v>4</v>
      </c>
      <c r="N5055">
        <v>0.05</v>
      </c>
      <c r="O5055">
        <v>660.35</v>
      </c>
      <c r="P5055">
        <v>857.6</v>
      </c>
      <c r="Q5055">
        <f>Table1[[#This Row],[OrderQuantity]]*Table1[[#This Row],[UnitPrice]]</f>
        <v>3430.4</v>
      </c>
      <c r="R5055">
        <f>Table1[[#This Row],[OrderQuantity]]*Table1[[#This Row],[UnitCost]]</f>
        <v>2641.4</v>
      </c>
      <c r="S5055">
        <f>Table1[[#This Row],[OrderQuantity]]*Table1[[#This Row],[UnitPrice]]*(1-Table1[[#This Row],[DiscountApplied]]) - (Table1[[#This Row],[OrderQuantity]]*Table1[[#This Row],[UnitCost]])</f>
        <v>617.48</v>
      </c>
      <c r="T5055">
        <f>DATEDIF(Table1[[#This Row],[ShipDate]],Table1[[#This Row],[DeliveryDate]],"d")</f>
        <v>6</v>
      </c>
      <c r="U5055" t="str">
        <f t="shared" si="157"/>
        <v>On Time</v>
      </c>
    </row>
    <row r="5056" spans="1:21" x14ac:dyDescent="0.3">
      <c r="A5056" t="str">
        <f t="shared" si="156"/>
        <v>SO-005155</v>
      </c>
      <c r="B5056" t="s">
        <v>4</v>
      </c>
      <c r="C5056" t="s">
        <v>13</v>
      </c>
      <c r="D5056" s="1">
        <v>43800</v>
      </c>
      <c r="E5056" s="1">
        <v>43851</v>
      </c>
      <c r="F5056" s="1">
        <v>43864</v>
      </c>
      <c r="G5056" s="1">
        <v>43874</v>
      </c>
      <c r="H5056" t="s">
        <v>54</v>
      </c>
      <c r="I5056">
        <v>13</v>
      </c>
      <c r="J5056">
        <v>20</v>
      </c>
      <c r="K5056">
        <v>28</v>
      </c>
      <c r="L5056">
        <v>18</v>
      </c>
      <c r="M5056">
        <v>5</v>
      </c>
      <c r="N5056">
        <v>0.1</v>
      </c>
      <c r="O5056">
        <v>644.54</v>
      </c>
      <c r="P5056">
        <v>871</v>
      </c>
      <c r="Q5056">
        <f>Table1[[#This Row],[OrderQuantity]]*Table1[[#This Row],[UnitPrice]]</f>
        <v>4355</v>
      </c>
      <c r="R5056">
        <f>Table1[[#This Row],[OrderQuantity]]*Table1[[#This Row],[UnitCost]]</f>
        <v>3222.7</v>
      </c>
      <c r="S5056">
        <f>Table1[[#This Row],[OrderQuantity]]*Table1[[#This Row],[UnitPrice]]*(1-Table1[[#This Row],[DiscountApplied]]) - (Table1[[#This Row],[OrderQuantity]]*Table1[[#This Row],[UnitCost]])</f>
        <v>696.80000000000018</v>
      </c>
      <c r="T5056">
        <f>DATEDIF(Table1[[#This Row],[ShipDate]],Table1[[#This Row],[DeliveryDate]],"d")</f>
        <v>10</v>
      </c>
      <c r="U5056" t="str">
        <f t="shared" si="157"/>
        <v>Late</v>
      </c>
    </row>
    <row r="5057" spans="1:21" x14ac:dyDescent="0.3">
      <c r="A5057" t="str">
        <f t="shared" si="156"/>
        <v>SO-005156</v>
      </c>
      <c r="B5057" t="s">
        <v>2</v>
      </c>
      <c r="C5057" t="s">
        <v>9</v>
      </c>
      <c r="D5057" s="1">
        <v>43700</v>
      </c>
      <c r="E5057" s="1">
        <v>43851</v>
      </c>
      <c r="F5057" s="1">
        <v>43855</v>
      </c>
      <c r="G5057" s="1">
        <v>43858</v>
      </c>
      <c r="H5057" t="s">
        <v>54</v>
      </c>
      <c r="I5057">
        <v>23</v>
      </c>
      <c r="J5057">
        <v>6</v>
      </c>
      <c r="K5057">
        <v>73</v>
      </c>
      <c r="L5057">
        <v>39</v>
      </c>
      <c r="M5057">
        <v>8</v>
      </c>
      <c r="N5057">
        <v>0.08</v>
      </c>
      <c r="O5057">
        <v>1945.14</v>
      </c>
      <c r="P5057">
        <v>2559.4</v>
      </c>
      <c r="Q5057">
        <f>Table1[[#This Row],[OrderQuantity]]*Table1[[#This Row],[UnitPrice]]</f>
        <v>20475.2</v>
      </c>
      <c r="R5057">
        <f>Table1[[#This Row],[OrderQuantity]]*Table1[[#This Row],[UnitCost]]</f>
        <v>15561.12</v>
      </c>
      <c r="S5057">
        <f>Table1[[#This Row],[OrderQuantity]]*Table1[[#This Row],[UnitPrice]]*(1-Table1[[#This Row],[DiscountApplied]]) - (Table1[[#This Row],[OrderQuantity]]*Table1[[#This Row],[UnitCost]])</f>
        <v>3276.0640000000003</v>
      </c>
      <c r="T5057">
        <f>DATEDIF(Table1[[#This Row],[ShipDate]],Table1[[#This Row],[DeliveryDate]],"d")</f>
        <v>3</v>
      </c>
      <c r="U5057" t="str">
        <f t="shared" si="157"/>
        <v>On Time</v>
      </c>
    </row>
    <row r="5058" spans="1:21" x14ac:dyDescent="0.3">
      <c r="A5058" t="str">
        <f t="shared" ref="A5058:A5121" si="158">"SO-" &amp; TEXT(ROW(A5058)+99,"000000")</f>
        <v>SO-005157</v>
      </c>
      <c r="B5058" t="s">
        <v>2</v>
      </c>
      <c r="C5058" t="s">
        <v>13</v>
      </c>
      <c r="D5058" s="1">
        <v>43700</v>
      </c>
      <c r="E5058" s="1">
        <v>43851</v>
      </c>
      <c r="F5058" s="1">
        <v>43863</v>
      </c>
      <c r="G5058" s="1">
        <v>43872</v>
      </c>
      <c r="H5058" t="s">
        <v>54</v>
      </c>
      <c r="I5058">
        <v>25</v>
      </c>
      <c r="J5058">
        <v>2</v>
      </c>
      <c r="K5058">
        <v>51</v>
      </c>
      <c r="L5058">
        <v>46</v>
      </c>
      <c r="M5058">
        <v>7</v>
      </c>
      <c r="N5058">
        <v>0.05</v>
      </c>
      <c r="O5058">
        <v>1601.17</v>
      </c>
      <c r="P5058">
        <v>3812.3</v>
      </c>
      <c r="Q5058">
        <f>Table1[[#This Row],[OrderQuantity]]*Table1[[#This Row],[UnitPrice]]</f>
        <v>26686.100000000002</v>
      </c>
      <c r="R5058">
        <f>Table1[[#This Row],[OrderQuantity]]*Table1[[#This Row],[UnitCost]]</f>
        <v>11208.19</v>
      </c>
      <c r="S5058">
        <f>Table1[[#This Row],[OrderQuantity]]*Table1[[#This Row],[UnitPrice]]*(1-Table1[[#This Row],[DiscountApplied]]) - (Table1[[#This Row],[OrderQuantity]]*Table1[[#This Row],[UnitCost]])</f>
        <v>14143.605000000001</v>
      </c>
      <c r="T5058">
        <f>DATEDIF(Table1[[#This Row],[ShipDate]],Table1[[#This Row],[DeliveryDate]],"d")</f>
        <v>9</v>
      </c>
      <c r="U5058" t="str">
        <f t="shared" ref="U5058:U5121" si="159">IF(T5058&gt;7,"Late","On Time")</f>
        <v>Late</v>
      </c>
    </row>
    <row r="5059" spans="1:21" x14ac:dyDescent="0.3">
      <c r="A5059" t="str">
        <f t="shared" si="158"/>
        <v>SO-005158</v>
      </c>
      <c r="B5059" t="s">
        <v>3</v>
      </c>
      <c r="C5059" t="s">
        <v>10</v>
      </c>
      <c r="D5059" s="1">
        <v>43700</v>
      </c>
      <c r="E5059" s="1">
        <v>43851</v>
      </c>
      <c r="F5059" s="1">
        <v>43873</v>
      </c>
      <c r="G5059" s="1">
        <v>43879</v>
      </c>
      <c r="H5059" t="s">
        <v>54</v>
      </c>
      <c r="I5059">
        <v>3</v>
      </c>
      <c r="J5059">
        <v>20</v>
      </c>
      <c r="K5059">
        <v>126</v>
      </c>
      <c r="L5059">
        <v>12</v>
      </c>
      <c r="M5059">
        <v>7</v>
      </c>
      <c r="N5059">
        <v>0.08</v>
      </c>
      <c r="O5059">
        <v>571.64</v>
      </c>
      <c r="P5059">
        <v>1058.5999999999999</v>
      </c>
      <c r="Q5059">
        <f>Table1[[#This Row],[OrderQuantity]]*Table1[[#This Row],[UnitPrice]]</f>
        <v>7410.1999999999989</v>
      </c>
      <c r="R5059">
        <f>Table1[[#This Row],[OrderQuantity]]*Table1[[#This Row],[UnitCost]]</f>
        <v>4001.48</v>
      </c>
      <c r="S5059">
        <f>Table1[[#This Row],[OrderQuantity]]*Table1[[#This Row],[UnitPrice]]*(1-Table1[[#This Row],[DiscountApplied]]) - (Table1[[#This Row],[OrderQuantity]]*Table1[[#This Row],[UnitCost]])</f>
        <v>2815.9039999999991</v>
      </c>
      <c r="T5059">
        <f>DATEDIF(Table1[[#This Row],[ShipDate]],Table1[[#This Row],[DeliveryDate]],"d")</f>
        <v>6</v>
      </c>
      <c r="U5059" t="str">
        <f t="shared" si="159"/>
        <v>On Time</v>
      </c>
    </row>
    <row r="5060" spans="1:21" x14ac:dyDescent="0.3">
      <c r="A5060" t="str">
        <f t="shared" si="158"/>
        <v>SO-005159</v>
      </c>
      <c r="B5060" t="s">
        <v>3</v>
      </c>
      <c r="C5060" t="s">
        <v>11</v>
      </c>
      <c r="D5060" s="1">
        <v>43700</v>
      </c>
      <c r="E5060" s="1">
        <v>43851</v>
      </c>
      <c r="F5060" s="1">
        <v>43855</v>
      </c>
      <c r="G5060" s="1">
        <v>43864</v>
      </c>
      <c r="H5060" t="s">
        <v>54</v>
      </c>
      <c r="I5060">
        <v>4</v>
      </c>
      <c r="J5060">
        <v>33</v>
      </c>
      <c r="K5060">
        <v>308</v>
      </c>
      <c r="L5060">
        <v>30</v>
      </c>
      <c r="M5060">
        <v>1</v>
      </c>
      <c r="N5060">
        <v>0.15</v>
      </c>
      <c r="O5060">
        <v>1958.41</v>
      </c>
      <c r="P5060">
        <v>2479</v>
      </c>
      <c r="Q5060">
        <f>Table1[[#This Row],[OrderQuantity]]*Table1[[#This Row],[UnitPrice]]</f>
        <v>2479</v>
      </c>
      <c r="R5060">
        <f>Table1[[#This Row],[OrderQuantity]]*Table1[[#This Row],[UnitCost]]</f>
        <v>1958.41</v>
      </c>
      <c r="S5060">
        <f>Table1[[#This Row],[OrderQuantity]]*Table1[[#This Row],[UnitPrice]]*(1-Table1[[#This Row],[DiscountApplied]]) - (Table1[[#This Row],[OrderQuantity]]*Table1[[#This Row],[UnitCost]])</f>
        <v>148.74</v>
      </c>
      <c r="T5060">
        <f>DATEDIF(Table1[[#This Row],[ShipDate]],Table1[[#This Row],[DeliveryDate]],"d")</f>
        <v>9</v>
      </c>
      <c r="U5060" t="str">
        <f t="shared" si="159"/>
        <v>Late</v>
      </c>
    </row>
    <row r="5061" spans="1:21" x14ac:dyDescent="0.3">
      <c r="A5061" t="str">
        <f t="shared" si="158"/>
        <v>SO-005160</v>
      </c>
      <c r="B5061" t="s">
        <v>3</v>
      </c>
      <c r="C5061" t="s">
        <v>10</v>
      </c>
      <c r="D5061" s="1">
        <v>43700</v>
      </c>
      <c r="E5061" s="1">
        <v>43851</v>
      </c>
      <c r="F5061" s="1">
        <v>43854</v>
      </c>
      <c r="G5061" s="1">
        <v>43863</v>
      </c>
      <c r="H5061" t="s">
        <v>54</v>
      </c>
      <c r="I5061">
        <v>2</v>
      </c>
      <c r="J5061">
        <v>34</v>
      </c>
      <c r="K5061">
        <v>171</v>
      </c>
      <c r="L5061">
        <v>20</v>
      </c>
      <c r="M5061">
        <v>5</v>
      </c>
      <c r="N5061">
        <v>0.1</v>
      </c>
      <c r="O5061">
        <v>1480.7</v>
      </c>
      <c r="P5061">
        <v>1742</v>
      </c>
      <c r="Q5061">
        <f>Table1[[#This Row],[OrderQuantity]]*Table1[[#This Row],[UnitPrice]]</f>
        <v>8710</v>
      </c>
      <c r="R5061">
        <f>Table1[[#This Row],[OrderQuantity]]*Table1[[#This Row],[UnitCost]]</f>
        <v>7403.5</v>
      </c>
      <c r="S5061">
        <f>Table1[[#This Row],[OrderQuantity]]*Table1[[#This Row],[UnitPrice]]*(1-Table1[[#This Row],[DiscountApplied]]) - (Table1[[#This Row],[OrderQuantity]]*Table1[[#This Row],[UnitCost]])</f>
        <v>435.5</v>
      </c>
      <c r="T5061">
        <f>DATEDIF(Table1[[#This Row],[ShipDate]],Table1[[#This Row],[DeliveryDate]],"d")</f>
        <v>9</v>
      </c>
      <c r="U5061" t="str">
        <f t="shared" si="159"/>
        <v>Late</v>
      </c>
    </row>
    <row r="5062" spans="1:21" x14ac:dyDescent="0.3">
      <c r="A5062" t="str">
        <f t="shared" si="158"/>
        <v>SO-005161</v>
      </c>
      <c r="B5062" t="s">
        <v>4</v>
      </c>
      <c r="C5062" t="s">
        <v>8</v>
      </c>
      <c r="D5062" s="1">
        <v>43700</v>
      </c>
      <c r="E5062" s="1">
        <v>43851</v>
      </c>
      <c r="F5062" s="1">
        <v>43860</v>
      </c>
      <c r="G5062" s="1">
        <v>43869</v>
      </c>
      <c r="H5062" t="s">
        <v>54</v>
      </c>
      <c r="I5062">
        <v>19</v>
      </c>
      <c r="J5062">
        <v>21</v>
      </c>
      <c r="K5062">
        <v>341</v>
      </c>
      <c r="L5062">
        <v>12</v>
      </c>
      <c r="M5062">
        <v>2</v>
      </c>
      <c r="N5062">
        <v>0.05</v>
      </c>
      <c r="O5062">
        <v>1739.32</v>
      </c>
      <c r="P5062">
        <v>3162.4</v>
      </c>
      <c r="Q5062">
        <f>Table1[[#This Row],[OrderQuantity]]*Table1[[#This Row],[UnitPrice]]</f>
        <v>6324.8</v>
      </c>
      <c r="R5062">
        <f>Table1[[#This Row],[OrderQuantity]]*Table1[[#This Row],[UnitCost]]</f>
        <v>3478.64</v>
      </c>
      <c r="S5062">
        <f>Table1[[#This Row],[OrderQuantity]]*Table1[[#This Row],[UnitPrice]]*(1-Table1[[#This Row],[DiscountApplied]]) - (Table1[[#This Row],[OrderQuantity]]*Table1[[#This Row],[UnitCost]])</f>
        <v>2529.9199999999996</v>
      </c>
      <c r="T5062">
        <f>DATEDIF(Table1[[#This Row],[ShipDate]],Table1[[#This Row],[DeliveryDate]],"d")</f>
        <v>9</v>
      </c>
      <c r="U5062" t="str">
        <f t="shared" si="159"/>
        <v>Late</v>
      </c>
    </row>
    <row r="5063" spans="1:21" x14ac:dyDescent="0.3">
      <c r="A5063" t="str">
        <f t="shared" si="158"/>
        <v>SO-005162</v>
      </c>
      <c r="B5063" t="s">
        <v>4</v>
      </c>
      <c r="C5063" t="s">
        <v>10</v>
      </c>
      <c r="D5063" s="1">
        <v>43800</v>
      </c>
      <c r="E5063" s="1">
        <v>43851</v>
      </c>
      <c r="F5063" s="1">
        <v>43864</v>
      </c>
      <c r="G5063" s="1">
        <v>43868</v>
      </c>
      <c r="H5063" t="s">
        <v>54</v>
      </c>
      <c r="I5063">
        <v>16</v>
      </c>
      <c r="J5063">
        <v>12</v>
      </c>
      <c r="K5063">
        <v>163</v>
      </c>
      <c r="L5063">
        <v>22</v>
      </c>
      <c r="M5063">
        <v>2</v>
      </c>
      <c r="N5063">
        <v>0.05</v>
      </c>
      <c r="O5063">
        <v>97.62</v>
      </c>
      <c r="P5063">
        <v>207.7</v>
      </c>
      <c r="Q5063">
        <f>Table1[[#This Row],[OrderQuantity]]*Table1[[#This Row],[UnitPrice]]</f>
        <v>415.4</v>
      </c>
      <c r="R5063">
        <f>Table1[[#This Row],[OrderQuantity]]*Table1[[#This Row],[UnitCost]]</f>
        <v>195.24</v>
      </c>
      <c r="S5063">
        <f>Table1[[#This Row],[OrderQuantity]]*Table1[[#This Row],[UnitPrice]]*(1-Table1[[#This Row],[DiscountApplied]]) - (Table1[[#This Row],[OrderQuantity]]*Table1[[#This Row],[UnitCost]])</f>
        <v>199.38999999999993</v>
      </c>
      <c r="T5063">
        <f>DATEDIF(Table1[[#This Row],[ShipDate]],Table1[[#This Row],[DeliveryDate]],"d")</f>
        <v>4</v>
      </c>
      <c r="U5063" t="str">
        <f t="shared" si="159"/>
        <v>On Time</v>
      </c>
    </row>
    <row r="5064" spans="1:21" x14ac:dyDescent="0.3">
      <c r="A5064" t="str">
        <f t="shared" si="158"/>
        <v>SO-005163</v>
      </c>
      <c r="B5064" t="s">
        <v>4</v>
      </c>
      <c r="C5064" t="s">
        <v>10</v>
      </c>
      <c r="D5064" s="1">
        <v>43700</v>
      </c>
      <c r="E5064" s="1">
        <v>43851</v>
      </c>
      <c r="F5064" s="1">
        <v>43874</v>
      </c>
      <c r="G5064" s="1">
        <v>43882</v>
      </c>
      <c r="H5064" t="s">
        <v>54</v>
      </c>
      <c r="I5064">
        <v>17</v>
      </c>
      <c r="J5064">
        <v>19</v>
      </c>
      <c r="K5064">
        <v>141</v>
      </c>
      <c r="L5064">
        <v>7</v>
      </c>
      <c r="M5064">
        <v>6</v>
      </c>
      <c r="N5064">
        <v>0.08</v>
      </c>
      <c r="O5064">
        <v>605.35</v>
      </c>
      <c r="P5064">
        <v>931.3</v>
      </c>
      <c r="Q5064">
        <f>Table1[[#This Row],[OrderQuantity]]*Table1[[#This Row],[UnitPrice]]</f>
        <v>5587.7999999999993</v>
      </c>
      <c r="R5064">
        <f>Table1[[#This Row],[OrderQuantity]]*Table1[[#This Row],[UnitCost]]</f>
        <v>3632.1000000000004</v>
      </c>
      <c r="S5064">
        <f>Table1[[#This Row],[OrderQuantity]]*Table1[[#This Row],[UnitPrice]]*(1-Table1[[#This Row],[DiscountApplied]]) - (Table1[[#This Row],[OrderQuantity]]*Table1[[#This Row],[UnitCost]])</f>
        <v>1508.6759999999995</v>
      </c>
      <c r="T5064">
        <f>DATEDIF(Table1[[#This Row],[ShipDate]],Table1[[#This Row],[DeliveryDate]],"d")</f>
        <v>8</v>
      </c>
      <c r="U5064" t="str">
        <f t="shared" si="159"/>
        <v>Late</v>
      </c>
    </row>
    <row r="5065" spans="1:21" x14ac:dyDescent="0.3">
      <c r="A5065" t="str">
        <f t="shared" si="158"/>
        <v>SO-005164</v>
      </c>
      <c r="B5065" t="s">
        <v>4</v>
      </c>
      <c r="C5065" t="s">
        <v>10</v>
      </c>
      <c r="D5065" s="1">
        <v>43700</v>
      </c>
      <c r="E5065" s="1">
        <v>43851</v>
      </c>
      <c r="F5065" s="1">
        <v>43872</v>
      </c>
      <c r="G5065" s="1">
        <v>43877</v>
      </c>
      <c r="H5065" t="s">
        <v>54</v>
      </c>
      <c r="I5065">
        <v>12</v>
      </c>
      <c r="J5065">
        <v>5</v>
      </c>
      <c r="K5065">
        <v>200</v>
      </c>
      <c r="L5065">
        <v>43</v>
      </c>
      <c r="M5065">
        <v>3</v>
      </c>
      <c r="N5065">
        <v>0.05</v>
      </c>
      <c r="O5065">
        <v>3365.14</v>
      </c>
      <c r="P5065">
        <v>5098.7</v>
      </c>
      <c r="Q5065">
        <f>Table1[[#This Row],[OrderQuantity]]*Table1[[#This Row],[UnitPrice]]</f>
        <v>15296.099999999999</v>
      </c>
      <c r="R5065">
        <f>Table1[[#This Row],[OrderQuantity]]*Table1[[#This Row],[UnitCost]]</f>
        <v>10095.42</v>
      </c>
      <c r="S5065">
        <f>Table1[[#This Row],[OrderQuantity]]*Table1[[#This Row],[UnitPrice]]*(1-Table1[[#This Row],[DiscountApplied]]) - (Table1[[#This Row],[OrderQuantity]]*Table1[[#This Row],[UnitCost]])</f>
        <v>4435.8749999999982</v>
      </c>
      <c r="T5065">
        <f>DATEDIF(Table1[[#This Row],[ShipDate]],Table1[[#This Row],[DeliveryDate]],"d")</f>
        <v>5</v>
      </c>
      <c r="U5065" t="str">
        <f t="shared" si="159"/>
        <v>On Time</v>
      </c>
    </row>
    <row r="5066" spans="1:21" x14ac:dyDescent="0.3">
      <c r="A5066" t="str">
        <f t="shared" si="158"/>
        <v>SO-005165</v>
      </c>
      <c r="B5066" t="s">
        <v>4</v>
      </c>
      <c r="C5066" t="s">
        <v>11</v>
      </c>
      <c r="D5066" s="1">
        <v>43700</v>
      </c>
      <c r="E5066" s="1">
        <v>43851</v>
      </c>
      <c r="F5066" s="1">
        <v>43873</v>
      </c>
      <c r="G5066" s="1">
        <v>43877</v>
      </c>
      <c r="H5066" t="s">
        <v>54</v>
      </c>
      <c r="I5066">
        <v>14</v>
      </c>
      <c r="J5066">
        <v>35</v>
      </c>
      <c r="K5066">
        <v>297</v>
      </c>
      <c r="L5066">
        <v>4</v>
      </c>
      <c r="M5066">
        <v>8</v>
      </c>
      <c r="N5066">
        <v>0.4</v>
      </c>
      <c r="O5066">
        <v>909.32</v>
      </c>
      <c r="P5066">
        <v>1165.8</v>
      </c>
      <c r="Q5066">
        <f>Table1[[#This Row],[OrderQuantity]]*Table1[[#This Row],[UnitPrice]]</f>
        <v>9326.4</v>
      </c>
      <c r="R5066">
        <f>Table1[[#This Row],[OrderQuantity]]*Table1[[#This Row],[UnitCost]]</f>
        <v>7274.56</v>
      </c>
      <c r="S5066">
        <f>Table1[[#This Row],[OrderQuantity]]*Table1[[#This Row],[UnitPrice]]*(1-Table1[[#This Row],[DiscountApplied]]) - (Table1[[#This Row],[OrderQuantity]]*Table1[[#This Row],[UnitCost]])</f>
        <v>-1678.7200000000012</v>
      </c>
      <c r="T5066">
        <f>DATEDIF(Table1[[#This Row],[ShipDate]],Table1[[#This Row],[DeliveryDate]],"d")</f>
        <v>4</v>
      </c>
      <c r="U5066" t="str">
        <f t="shared" si="159"/>
        <v>On Time</v>
      </c>
    </row>
    <row r="5067" spans="1:21" x14ac:dyDescent="0.3">
      <c r="A5067" t="str">
        <f t="shared" si="158"/>
        <v>SO-005166</v>
      </c>
      <c r="B5067" t="s">
        <v>3</v>
      </c>
      <c r="C5067" t="s">
        <v>11</v>
      </c>
      <c r="D5067" s="1">
        <v>43700</v>
      </c>
      <c r="E5067" s="1">
        <v>43852</v>
      </c>
      <c r="F5067" s="1">
        <v>43858</v>
      </c>
      <c r="G5067" s="1">
        <v>43861</v>
      </c>
      <c r="H5067" t="s">
        <v>54</v>
      </c>
      <c r="I5067">
        <v>6</v>
      </c>
      <c r="J5067">
        <v>7</v>
      </c>
      <c r="K5067">
        <v>262</v>
      </c>
      <c r="L5067">
        <v>12</v>
      </c>
      <c r="M5067">
        <v>5</v>
      </c>
      <c r="N5067">
        <v>0.05</v>
      </c>
      <c r="O5067">
        <v>954.75</v>
      </c>
      <c r="P5067">
        <v>1909.5</v>
      </c>
      <c r="Q5067">
        <f>Table1[[#This Row],[OrderQuantity]]*Table1[[#This Row],[UnitPrice]]</f>
        <v>9547.5</v>
      </c>
      <c r="R5067">
        <f>Table1[[#This Row],[OrderQuantity]]*Table1[[#This Row],[UnitCost]]</f>
        <v>4773.75</v>
      </c>
      <c r="S5067">
        <f>Table1[[#This Row],[OrderQuantity]]*Table1[[#This Row],[UnitPrice]]*(1-Table1[[#This Row],[DiscountApplied]]) - (Table1[[#This Row],[OrderQuantity]]*Table1[[#This Row],[UnitCost]])</f>
        <v>4296.375</v>
      </c>
      <c r="T5067">
        <f>DATEDIF(Table1[[#This Row],[ShipDate]],Table1[[#This Row],[DeliveryDate]],"d")</f>
        <v>3</v>
      </c>
      <c r="U5067" t="str">
        <f t="shared" si="159"/>
        <v>On Time</v>
      </c>
    </row>
    <row r="5068" spans="1:21" x14ac:dyDescent="0.3">
      <c r="A5068" t="str">
        <f t="shared" si="158"/>
        <v>SO-005167</v>
      </c>
      <c r="B5068" t="s">
        <v>3</v>
      </c>
      <c r="C5068" t="s">
        <v>13</v>
      </c>
      <c r="D5068" s="1">
        <v>43800</v>
      </c>
      <c r="E5068" s="1">
        <v>43852</v>
      </c>
      <c r="F5068" s="1">
        <v>43869</v>
      </c>
      <c r="G5068" s="1">
        <v>43876</v>
      </c>
      <c r="H5068" t="s">
        <v>54</v>
      </c>
      <c r="I5068">
        <v>9</v>
      </c>
      <c r="J5068">
        <v>37</v>
      </c>
      <c r="K5068">
        <v>36</v>
      </c>
      <c r="L5068">
        <v>6</v>
      </c>
      <c r="M5068">
        <v>7</v>
      </c>
      <c r="N5068">
        <v>0.05</v>
      </c>
      <c r="O5068">
        <v>5057.96</v>
      </c>
      <c r="P5068">
        <v>6244.4</v>
      </c>
      <c r="Q5068">
        <f>Table1[[#This Row],[OrderQuantity]]*Table1[[#This Row],[UnitPrice]]</f>
        <v>43710.799999999996</v>
      </c>
      <c r="R5068">
        <f>Table1[[#This Row],[OrderQuantity]]*Table1[[#This Row],[UnitCost]]</f>
        <v>35405.72</v>
      </c>
      <c r="S5068">
        <f>Table1[[#This Row],[OrderQuantity]]*Table1[[#This Row],[UnitPrice]]*(1-Table1[[#This Row],[DiscountApplied]]) - (Table1[[#This Row],[OrderQuantity]]*Table1[[#This Row],[UnitCost]])</f>
        <v>6119.5399999999936</v>
      </c>
      <c r="T5068">
        <f>DATEDIF(Table1[[#This Row],[ShipDate]],Table1[[#This Row],[DeliveryDate]],"d")</f>
        <v>7</v>
      </c>
      <c r="U5068" t="str">
        <f t="shared" si="159"/>
        <v>On Time</v>
      </c>
    </row>
    <row r="5069" spans="1:21" x14ac:dyDescent="0.3">
      <c r="A5069" t="str">
        <f t="shared" si="158"/>
        <v>SO-005168</v>
      </c>
      <c r="B5069" t="s">
        <v>4</v>
      </c>
      <c r="C5069" t="s">
        <v>13</v>
      </c>
      <c r="D5069" s="1">
        <v>43700</v>
      </c>
      <c r="E5069" s="1">
        <v>43852</v>
      </c>
      <c r="F5069" s="1">
        <v>43864</v>
      </c>
      <c r="G5069" s="1">
        <v>43869</v>
      </c>
      <c r="H5069" t="s">
        <v>54</v>
      </c>
      <c r="I5069">
        <v>17</v>
      </c>
      <c r="J5069">
        <v>7</v>
      </c>
      <c r="K5069">
        <v>31</v>
      </c>
      <c r="L5069">
        <v>4</v>
      </c>
      <c r="M5069">
        <v>4</v>
      </c>
      <c r="N5069">
        <v>0.08</v>
      </c>
      <c r="O5069">
        <v>3252.98</v>
      </c>
      <c r="P5069">
        <v>3872.6</v>
      </c>
      <c r="Q5069">
        <f>Table1[[#This Row],[OrderQuantity]]*Table1[[#This Row],[UnitPrice]]</f>
        <v>15490.4</v>
      </c>
      <c r="R5069">
        <f>Table1[[#This Row],[OrderQuantity]]*Table1[[#This Row],[UnitCost]]</f>
        <v>13011.92</v>
      </c>
      <c r="S5069">
        <f>Table1[[#This Row],[OrderQuantity]]*Table1[[#This Row],[UnitPrice]]*(1-Table1[[#This Row],[DiscountApplied]]) - (Table1[[#This Row],[OrderQuantity]]*Table1[[#This Row],[UnitCost]])</f>
        <v>1239.2479999999996</v>
      </c>
      <c r="T5069">
        <f>DATEDIF(Table1[[#This Row],[ShipDate]],Table1[[#This Row],[DeliveryDate]],"d")</f>
        <v>5</v>
      </c>
      <c r="U5069" t="str">
        <f t="shared" si="159"/>
        <v>On Time</v>
      </c>
    </row>
    <row r="5070" spans="1:21" x14ac:dyDescent="0.3">
      <c r="A5070" t="str">
        <f t="shared" si="158"/>
        <v>SO-005169</v>
      </c>
      <c r="B5070" t="s">
        <v>4</v>
      </c>
      <c r="C5070" t="s">
        <v>10</v>
      </c>
      <c r="D5070" s="1">
        <v>43700</v>
      </c>
      <c r="E5070" s="1">
        <v>43852</v>
      </c>
      <c r="F5070" s="1">
        <v>43861</v>
      </c>
      <c r="G5070" s="1">
        <v>43870</v>
      </c>
      <c r="H5070" t="s">
        <v>54</v>
      </c>
      <c r="I5070">
        <v>12</v>
      </c>
      <c r="J5070">
        <v>30</v>
      </c>
      <c r="K5070">
        <v>141</v>
      </c>
      <c r="L5070">
        <v>23</v>
      </c>
      <c r="M5070">
        <v>4</v>
      </c>
      <c r="N5070">
        <v>0.3</v>
      </c>
      <c r="O5070">
        <v>1180.6099999999999</v>
      </c>
      <c r="P5070">
        <v>1762.1</v>
      </c>
      <c r="Q5070">
        <f>Table1[[#This Row],[OrderQuantity]]*Table1[[#This Row],[UnitPrice]]</f>
        <v>7048.4</v>
      </c>
      <c r="R5070">
        <f>Table1[[#This Row],[OrderQuantity]]*Table1[[#This Row],[UnitCost]]</f>
        <v>4722.4399999999996</v>
      </c>
      <c r="S5070">
        <f>Table1[[#This Row],[OrderQuantity]]*Table1[[#This Row],[UnitPrice]]*(1-Table1[[#This Row],[DiscountApplied]]) - (Table1[[#This Row],[OrderQuantity]]*Table1[[#This Row],[UnitCost]])</f>
        <v>211.4399999999996</v>
      </c>
      <c r="T5070">
        <f>DATEDIF(Table1[[#This Row],[ShipDate]],Table1[[#This Row],[DeliveryDate]],"d")</f>
        <v>9</v>
      </c>
      <c r="U5070" t="str">
        <f t="shared" si="159"/>
        <v>Late</v>
      </c>
    </row>
    <row r="5071" spans="1:21" x14ac:dyDescent="0.3">
      <c r="A5071" t="str">
        <f t="shared" si="158"/>
        <v>SO-005170</v>
      </c>
      <c r="B5071" t="s">
        <v>4</v>
      </c>
      <c r="C5071" t="s">
        <v>12</v>
      </c>
      <c r="D5071" s="1">
        <v>43700</v>
      </c>
      <c r="E5071" s="1">
        <v>43852</v>
      </c>
      <c r="F5071" s="1">
        <v>43856</v>
      </c>
      <c r="G5071" s="1">
        <v>43860</v>
      </c>
      <c r="H5071" t="s">
        <v>54</v>
      </c>
      <c r="I5071">
        <v>17</v>
      </c>
      <c r="J5071">
        <v>37</v>
      </c>
      <c r="K5071">
        <v>239</v>
      </c>
      <c r="L5071">
        <v>29</v>
      </c>
      <c r="M5071">
        <v>3</v>
      </c>
      <c r="N5071">
        <v>0.08</v>
      </c>
      <c r="O5071">
        <v>1480.57</v>
      </c>
      <c r="P5071">
        <v>2552.6999999999998</v>
      </c>
      <c r="Q5071">
        <f>Table1[[#This Row],[OrderQuantity]]*Table1[[#This Row],[UnitPrice]]</f>
        <v>7658.0999999999995</v>
      </c>
      <c r="R5071">
        <f>Table1[[#This Row],[OrderQuantity]]*Table1[[#This Row],[UnitCost]]</f>
        <v>4441.71</v>
      </c>
      <c r="S5071">
        <f>Table1[[#This Row],[OrderQuantity]]*Table1[[#This Row],[UnitPrice]]*(1-Table1[[#This Row],[DiscountApplied]]) - (Table1[[#This Row],[OrderQuantity]]*Table1[[#This Row],[UnitCost]])</f>
        <v>2603.7420000000002</v>
      </c>
      <c r="T5071">
        <f>DATEDIF(Table1[[#This Row],[ShipDate]],Table1[[#This Row],[DeliveryDate]],"d")</f>
        <v>4</v>
      </c>
      <c r="U5071" t="str">
        <f t="shared" si="159"/>
        <v>On Time</v>
      </c>
    </row>
    <row r="5072" spans="1:21" x14ac:dyDescent="0.3">
      <c r="A5072" t="str">
        <f t="shared" si="158"/>
        <v>SO-005171</v>
      </c>
      <c r="B5072" t="s">
        <v>5</v>
      </c>
      <c r="C5072" t="s">
        <v>10</v>
      </c>
      <c r="D5072" s="1">
        <v>43700</v>
      </c>
      <c r="E5072" s="1">
        <v>43852</v>
      </c>
      <c r="F5072" s="1">
        <v>43874</v>
      </c>
      <c r="G5072" s="1">
        <v>43884</v>
      </c>
      <c r="H5072" t="s">
        <v>54</v>
      </c>
      <c r="I5072">
        <v>27</v>
      </c>
      <c r="J5072">
        <v>19</v>
      </c>
      <c r="K5072">
        <v>199</v>
      </c>
      <c r="L5072">
        <v>23</v>
      </c>
      <c r="M5072">
        <v>4</v>
      </c>
      <c r="N5072">
        <v>0.1</v>
      </c>
      <c r="O5072">
        <v>502.5</v>
      </c>
      <c r="P5072">
        <v>1005</v>
      </c>
      <c r="Q5072">
        <f>Table1[[#This Row],[OrderQuantity]]*Table1[[#This Row],[UnitPrice]]</f>
        <v>4020</v>
      </c>
      <c r="R5072">
        <f>Table1[[#This Row],[OrderQuantity]]*Table1[[#This Row],[UnitCost]]</f>
        <v>2010</v>
      </c>
      <c r="S5072">
        <f>Table1[[#This Row],[OrderQuantity]]*Table1[[#This Row],[UnitPrice]]*(1-Table1[[#This Row],[DiscountApplied]]) - (Table1[[#This Row],[OrderQuantity]]*Table1[[#This Row],[UnitCost]])</f>
        <v>1608</v>
      </c>
      <c r="T5072">
        <f>DATEDIF(Table1[[#This Row],[ShipDate]],Table1[[#This Row],[DeliveryDate]],"d")</f>
        <v>10</v>
      </c>
      <c r="U5072" t="str">
        <f t="shared" si="159"/>
        <v>Late</v>
      </c>
    </row>
    <row r="5073" spans="1:21" x14ac:dyDescent="0.3">
      <c r="A5073" t="str">
        <f t="shared" si="158"/>
        <v>SO-005172</v>
      </c>
      <c r="B5073" t="s">
        <v>4</v>
      </c>
      <c r="C5073" t="s">
        <v>9</v>
      </c>
      <c r="D5073" s="1">
        <v>43700</v>
      </c>
      <c r="E5073" s="1">
        <v>43852</v>
      </c>
      <c r="F5073" s="1">
        <v>43863</v>
      </c>
      <c r="G5073" s="1">
        <v>43864</v>
      </c>
      <c r="H5073" t="s">
        <v>54</v>
      </c>
      <c r="I5073">
        <v>17</v>
      </c>
      <c r="J5073">
        <v>5</v>
      </c>
      <c r="K5073">
        <v>81</v>
      </c>
      <c r="L5073">
        <v>37</v>
      </c>
      <c r="M5073">
        <v>4</v>
      </c>
      <c r="N5073">
        <v>0.05</v>
      </c>
      <c r="O5073">
        <v>978.2</v>
      </c>
      <c r="P5073">
        <v>1340</v>
      </c>
      <c r="Q5073">
        <f>Table1[[#This Row],[OrderQuantity]]*Table1[[#This Row],[UnitPrice]]</f>
        <v>5360</v>
      </c>
      <c r="R5073">
        <f>Table1[[#This Row],[OrderQuantity]]*Table1[[#This Row],[UnitCost]]</f>
        <v>3912.8</v>
      </c>
      <c r="S5073">
        <f>Table1[[#This Row],[OrderQuantity]]*Table1[[#This Row],[UnitPrice]]*(1-Table1[[#This Row],[DiscountApplied]]) - (Table1[[#This Row],[OrderQuantity]]*Table1[[#This Row],[UnitCost]])</f>
        <v>1179.1999999999998</v>
      </c>
      <c r="T5073">
        <f>DATEDIF(Table1[[#This Row],[ShipDate]],Table1[[#This Row],[DeliveryDate]],"d")</f>
        <v>1</v>
      </c>
      <c r="U5073" t="str">
        <f t="shared" si="159"/>
        <v>On Time</v>
      </c>
    </row>
    <row r="5074" spans="1:21" x14ac:dyDescent="0.3">
      <c r="A5074" t="str">
        <f t="shared" si="158"/>
        <v>SO-005173</v>
      </c>
      <c r="B5074" t="s">
        <v>2</v>
      </c>
      <c r="C5074" t="s">
        <v>11</v>
      </c>
      <c r="D5074" s="1">
        <v>43700</v>
      </c>
      <c r="E5074" s="1">
        <v>43852</v>
      </c>
      <c r="F5074" s="1">
        <v>43861</v>
      </c>
      <c r="G5074" s="1">
        <v>43869</v>
      </c>
      <c r="H5074" t="s">
        <v>54</v>
      </c>
      <c r="I5074">
        <v>25</v>
      </c>
      <c r="J5074">
        <v>13</v>
      </c>
      <c r="K5074">
        <v>298</v>
      </c>
      <c r="L5074">
        <v>5</v>
      </c>
      <c r="M5074">
        <v>1</v>
      </c>
      <c r="N5074">
        <v>0.05</v>
      </c>
      <c r="O5074">
        <v>921.25</v>
      </c>
      <c r="P5074">
        <v>1842.5</v>
      </c>
      <c r="Q5074">
        <f>Table1[[#This Row],[OrderQuantity]]*Table1[[#This Row],[UnitPrice]]</f>
        <v>1842.5</v>
      </c>
      <c r="R5074">
        <f>Table1[[#This Row],[OrderQuantity]]*Table1[[#This Row],[UnitCost]]</f>
        <v>921.25</v>
      </c>
      <c r="S5074">
        <f>Table1[[#This Row],[OrderQuantity]]*Table1[[#This Row],[UnitPrice]]*(1-Table1[[#This Row],[DiscountApplied]]) - (Table1[[#This Row],[OrderQuantity]]*Table1[[#This Row],[UnitCost]])</f>
        <v>829.125</v>
      </c>
      <c r="T5074">
        <f>DATEDIF(Table1[[#This Row],[ShipDate]],Table1[[#This Row],[DeliveryDate]],"d")</f>
        <v>8</v>
      </c>
      <c r="U5074" t="str">
        <f t="shared" si="159"/>
        <v>Late</v>
      </c>
    </row>
    <row r="5075" spans="1:21" x14ac:dyDescent="0.3">
      <c r="A5075" t="str">
        <f t="shared" si="158"/>
        <v>SO-005174</v>
      </c>
      <c r="B5075" t="s">
        <v>5</v>
      </c>
      <c r="C5075" t="s">
        <v>13</v>
      </c>
      <c r="D5075" s="1">
        <v>43800</v>
      </c>
      <c r="E5075" s="1">
        <v>43852</v>
      </c>
      <c r="F5075" s="1">
        <v>43878</v>
      </c>
      <c r="G5075" s="1">
        <v>43882</v>
      </c>
      <c r="H5075" t="s">
        <v>54</v>
      </c>
      <c r="I5075">
        <v>26</v>
      </c>
      <c r="J5075">
        <v>18</v>
      </c>
      <c r="K5075">
        <v>34</v>
      </c>
      <c r="L5075">
        <v>35</v>
      </c>
      <c r="M5075">
        <v>2</v>
      </c>
      <c r="N5075">
        <v>0.4</v>
      </c>
      <c r="O5075">
        <v>3236.1</v>
      </c>
      <c r="P5075">
        <v>3852.5</v>
      </c>
      <c r="Q5075">
        <f>Table1[[#This Row],[OrderQuantity]]*Table1[[#This Row],[UnitPrice]]</f>
        <v>7705</v>
      </c>
      <c r="R5075">
        <f>Table1[[#This Row],[OrderQuantity]]*Table1[[#This Row],[UnitCost]]</f>
        <v>6472.2</v>
      </c>
      <c r="S5075">
        <f>Table1[[#This Row],[OrderQuantity]]*Table1[[#This Row],[UnitPrice]]*(1-Table1[[#This Row],[DiscountApplied]]) - (Table1[[#This Row],[OrderQuantity]]*Table1[[#This Row],[UnitCost]])</f>
        <v>-1849.1999999999998</v>
      </c>
      <c r="T5075">
        <f>DATEDIF(Table1[[#This Row],[ShipDate]],Table1[[#This Row],[DeliveryDate]],"d")</f>
        <v>4</v>
      </c>
      <c r="U5075" t="str">
        <f t="shared" si="159"/>
        <v>On Time</v>
      </c>
    </row>
    <row r="5076" spans="1:21" x14ac:dyDescent="0.3">
      <c r="A5076" t="str">
        <f t="shared" si="158"/>
        <v>SO-005175</v>
      </c>
      <c r="B5076" t="s">
        <v>3</v>
      </c>
      <c r="C5076" t="s">
        <v>10</v>
      </c>
      <c r="D5076" s="1">
        <v>43800</v>
      </c>
      <c r="E5076" s="1">
        <v>43853</v>
      </c>
      <c r="F5076" s="1">
        <v>43871</v>
      </c>
      <c r="G5076" s="1">
        <v>43878</v>
      </c>
      <c r="H5076" t="s">
        <v>54</v>
      </c>
      <c r="I5076">
        <v>5</v>
      </c>
      <c r="J5076">
        <v>47</v>
      </c>
      <c r="K5076">
        <v>102</v>
      </c>
      <c r="L5076">
        <v>25</v>
      </c>
      <c r="M5076">
        <v>3</v>
      </c>
      <c r="N5076">
        <v>0.1</v>
      </c>
      <c r="O5076">
        <v>715.49</v>
      </c>
      <c r="P5076">
        <v>1212.7</v>
      </c>
      <c r="Q5076">
        <f>Table1[[#This Row],[OrderQuantity]]*Table1[[#This Row],[UnitPrice]]</f>
        <v>3638.1000000000004</v>
      </c>
      <c r="R5076">
        <f>Table1[[#This Row],[OrderQuantity]]*Table1[[#This Row],[UnitCost]]</f>
        <v>2146.4700000000003</v>
      </c>
      <c r="S5076">
        <f>Table1[[#This Row],[OrderQuantity]]*Table1[[#This Row],[UnitPrice]]*(1-Table1[[#This Row],[DiscountApplied]]) - (Table1[[#This Row],[OrderQuantity]]*Table1[[#This Row],[UnitCost]])</f>
        <v>1127.8200000000002</v>
      </c>
      <c r="T5076">
        <f>DATEDIF(Table1[[#This Row],[ShipDate]],Table1[[#This Row],[DeliveryDate]],"d")</f>
        <v>7</v>
      </c>
      <c r="U5076" t="str">
        <f t="shared" si="159"/>
        <v>On Time</v>
      </c>
    </row>
    <row r="5077" spans="1:21" x14ac:dyDescent="0.3">
      <c r="A5077" t="str">
        <f t="shared" si="158"/>
        <v>SO-005176</v>
      </c>
      <c r="B5077" t="s">
        <v>4</v>
      </c>
      <c r="C5077" t="s">
        <v>13</v>
      </c>
      <c r="D5077" s="1">
        <v>43700</v>
      </c>
      <c r="E5077" s="1">
        <v>43853</v>
      </c>
      <c r="F5077" s="1">
        <v>43874</v>
      </c>
      <c r="G5077" s="1">
        <v>43881</v>
      </c>
      <c r="H5077" t="s">
        <v>54</v>
      </c>
      <c r="I5077">
        <v>14</v>
      </c>
      <c r="J5077">
        <v>22</v>
      </c>
      <c r="K5077">
        <v>32</v>
      </c>
      <c r="L5077">
        <v>38</v>
      </c>
      <c r="M5077">
        <v>1</v>
      </c>
      <c r="N5077">
        <v>0.05</v>
      </c>
      <c r="O5077">
        <v>2940.63</v>
      </c>
      <c r="P5077">
        <v>3819</v>
      </c>
      <c r="Q5077">
        <f>Table1[[#This Row],[OrderQuantity]]*Table1[[#This Row],[UnitPrice]]</f>
        <v>3819</v>
      </c>
      <c r="R5077">
        <f>Table1[[#This Row],[OrderQuantity]]*Table1[[#This Row],[UnitCost]]</f>
        <v>2940.63</v>
      </c>
      <c r="S5077">
        <f>Table1[[#This Row],[OrderQuantity]]*Table1[[#This Row],[UnitPrice]]*(1-Table1[[#This Row],[DiscountApplied]]) - (Table1[[#This Row],[OrderQuantity]]*Table1[[#This Row],[UnitCost]])</f>
        <v>687.41999999999962</v>
      </c>
      <c r="T5077">
        <f>DATEDIF(Table1[[#This Row],[ShipDate]],Table1[[#This Row],[DeliveryDate]],"d")</f>
        <v>7</v>
      </c>
      <c r="U5077" t="str">
        <f t="shared" si="159"/>
        <v>On Time</v>
      </c>
    </row>
    <row r="5078" spans="1:21" x14ac:dyDescent="0.3">
      <c r="A5078" t="str">
        <f t="shared" si="158"/>
        <v>SO-005177</v>
      </c>
      <c r="B5078" t="s">
        <v>2</v>
      </c>
      <c r="C5078" t="s">
        <v>10</v>
      </c>
      <c r="D5078" s="1">
        <v>43700</v>
      </c>
      <c r="E5078" s="1">
        <v>43853</v>
      </c>
      <c r="F5078" s="1">
        <v>43857</v>
      </c>
      <c r="G5078" s="1">
        <v>43859</v>
      </c>
      <c r="H5078" t="s">
        <v>54</v>
      </c>
      <c r="I5078">
        <v>22</v>
      </c>
      <c r="J5078">
        <v>19</v>
      </c>
      <c r="K5078">
        <v>97</v>
      </c>
      <c r="L5078">
        <v>2</v>
      </c>
      <c r="M5078">
        <v>8</v>
      </c>
      <c r="N5078">
        <v>0.2</v>
      </c>
      <c r="O5078">
        <v>532.65</v>
      </c>
      <c r="P5078">
        <v>1065.3</v>
      </c>
      <c r="Q5078">
        <f>Table1[[#This Row],[OrderQuantity]]*Table1[[#This Row],[UnitPrice]]</f>
        <v>8522.4</v>
      </c>
      <c r="R5078">
        <f>Table1[[#This Row],[OrderQuantity]]*Table1[[#This Row],[UnitCost]]</f>
        <v>4261.2</v>
      </c>
      <c r="S5078">
        <f>Table1[[#This Row],[OrderQuantity]]*Table1[[#This Row],[UnitPrice]]*(1-Table1[[#This Row],[DiscountApplied]]) - (Table1[[#This Row],[OrderQuantity]]*Table1[[#This Row],[UnitCost]])</f>
        <v>2556.7200000000003</v>
      </c>
      <c r="T5078">
        <f>DATEDIF(Table1[[#This Row],[ShipDate]],Table1[[#This Row],[DeliveryDate]],"d")</f>
        <v>2</v>
      </c>
      <c r="U5078" t="str">
        <f t="shared" si="159"/>
        <v>On Time</v>
      </c>
    </row>
    <row r="5079" spans="1:21" x14ac:dyDescent="0.3">
      <c r="A5079" t="str">
        <f t="shared" si="158"/>
        <v>SO-005178</v>
      </c>
      <c r="B5079" t="s">
        <v>5</v>
      </c>
      <c r="C5079" t="s">
        <v>11</v>
      </c>
      <c r="D5079" s="1">
        <v>43800</v>
      </c>
      <c r="E5079" s="1">
        <v>43853</v>
      </c>
      <c r="F5079" s="1">
        <v>43863</v>
      </c>
      <c r="G5079" s="1">
        <v>43867</v>
      </c>
      <c r="H5079" t="s">
        <v>54</v>
      </c>
      <c r="I5079">
        <v>28</v>
      </c>
      <c r="J5079">
        <v>38</v>
      </c>
      <c r="K5079">
        <v>311</v>
      </c>
      <c r="L5079">
        <v>15</v>
      </c>
      <c r="M5079">
        <v>6</v>
      </c>
      <c r="N5079">
        <v>0.1</v>
      </c>
      <c r="O5079">
        <v>1192.06</v>
      </c>
      <c r="P5079">
        <v>1862.6</v>
      </c>
      <c r="Q5079">
        <f>Table1[[#This Row],[OrderQuantity]]*Table1[[#This Row],[UnitPrice]]</f>
        <v>11175.599999999999</v>
      </c>
      <c r="R5079">
        <f>Table1[[#This Row],[OrderQuantity]]*Table1[[#This Row],[UnitCost]]</f>
        <v>7152.36</v>
      </c>
      <c r="S5079">
        <f>Table1[[#This Row],[OrderQuantity]]*Table1[[#This Row],[UnitPrice]]*(1-Table1[[#This Row],[DiscountApplied]]) - (Table1[[#This Row],[OrderQuantity]]*Table1[[#This Row],[UnitCost]])</f>
        <v>2905.6799999999994</v>
      </c>
      <c r="T5079">
        <f>DATEDIF(Table1[[#This Row],[ShipDate]],Table1[[#This Row],[DeliveryDate]],"d")</f>
        <v>4</v>
      </c>
      <c r="U5079" t="str">
        <f t="shared" si="159"/>
        <v>On Time</v>
      </c>
    </row>
    <row r="5080" spans="1:21" x14ac:dyDescent="0.3">
      <c r="A5080" t="str">
        <f t="shared" si="158"/>
        <v>SO-005179</v>
      </c>
      <c r="B5080" t="s">
        <v>5</v>
      </c>
      <c r="C5080" t="s">
        <v>8</v>
      </c>
      <c r="D5080" s="1">
        <v>43800</v>
      </c>
      <c r="E5080" s="1">
        <v>43853</v>
      </c>
      <c r="F5080" s="1">
        <v>43858</v>
      </c>
      <c r="G5080" s="1">
        <v>43865</v>
      </c>
      <c r="H5080" t="s">
        <v>54</v>
      </c>
      <c r="I5080">
        <v>26</v>
      </c>
      <c r="J5080">
        <v>35</v>
      </c>
      <c r="K5080">
        <v>345</v>
      </c>
      <c r="L5080">
        <v>42</v>
      </c>
      <c r="M5080">
        <v>4</v>
      </c>
      <c r="N5080">
        <v>0.1</v>
      </c>
      <c r="O5080">
        <v>1154.1400000000001</v>
      </c>
      <c r="P5080">
        <v>1989.9</v>
      </c>
      <c r="Q5080">
        <f>Table1[[#This Row],[OrderQuantity]]*Table1[[#This Row],[UnitPrice]]</f>
        <v>7959.6</v>
      </c>
      <c r="R5080">
        <f>Table1[[#This Row],[OrderQuantity]]*Table1[[#This Row],[UnitCost]]</f>
        <v>4616.5600000000004</v>
      </c>
      <c r="S5080">
        <f>Table1[[#This Row],[OrderQuantity]]*Table1[[#This Row],[UnitPrice]]*(1-Table1[[#This Row],[DiscountApplied]]) - (Table1[[#This Row],[OrderQuantity]]*Table1[[#This Row],[UnitCost]])</f>
        <v>2547.08</v>
      </c>
      <c r="T5080">
        <f>DATEDIF(Table1[[#This Row],[ShipDate]],Table1[[#This Row],[DeliveryDate]],"d")</f>
        <v>7</v>
      </c>
      <c r="U5080" t="str">
        <f t="shared" si="159"/>
        <v>On Time</v>
      </c>
    </row>
    <row r="5081" spans="1:21" x14ac:dyDescent="0.3">
      <c r="A5081" t="str">
        <f t="shared" si="158"/>
        <v>SO-005180</v>
      </c>
      <c r="B5081" t="s">
        <v>4</v>
      </c>
      <c r="C5081" t="s">
        <v>12</v>
      </c>
      <c r="D5081" s="1">
        <v>43800</v>
      </c>
      <c r="E5081" s="1">
        <v>43853</v>
      </c>
      <c r="F5081" s="1">
        <v>43878</v>
      </c>
      <c r="G5081" s="1">
        <v>43879</v>
      </c>
      <c r="H5081" t="s">
        <v>54</v>
      </c>
      <c r="I5081">
        <v>16</v>
      </c>
      <c r="J5081">
        <v>34</v>
      </c>
      <c r="K5081">
        <v>211</v>
      </c>
      <c r="L5081">
        <v>29</v>
      </c>
      <c r="M5081">
        <v>8</v>
      </c>
      <c r="N5081">
        <v>0.08</v>
      </c>
      <c r="O5081">
        <v>2289.39</v>
      </c>
      <c r="P5081">
        <v>2693.4</v>
      </c>
      <c r="Q5081">
        <f>Table1[[#This Row],[OrderQuantity]]*Table1[[#This Row],[UnitPrice]]</f>
        <v>21547.200000000001</v>
      </c>
      <c r="R5081">
        <f>Table1[[#This Row],[OrderQuantity]]*Table1[[#This Row],[UnitCost]]</f>
        <v>18315.12</v>
      </c>
      <c r="S5081">
        <f>Table1[[#This Row],[OrderQuantity]]*Table1[[#This Row],[UnitPrice]]*(1-Table1[[#This Row],[DiscountApplied]]) - (Table1[[#This Row],[OrderQuantity]]*Table1[[#This Row],[UnitCost]])</f>
        <v>1508.3040000000037</v>
      </c>
      <c r="T5081">
        <f>DATEDIF(Table1[[#This Row],[ShipDate]],Table1[[#This Row],[DeliveryDate]],"d")</f>
        <v>1</v>
      </c>
      <c r="U5081" t="str">
        <f t="shared" si="159"/>
        <v>On Time</v>
      </c>
    </row>
    <row r="5082" spans="1:21" x14ac:dyDescent="0.3">
      <c r="A5082" t="str">
        <f t="shared" si="158"/>
        <v>SO-005181</v>
      </c>
      <c r="B5082" t="s">
        <v>2</v>
      </c>
      <c r="C5082" t="s">
        <v>12</v>
      </c>
      <c r="D5082" s="1">
        <v>43700</v>
      </c>
      <c r="E5082" s="1">
        <v>43853</v>
      </c>
      <c r="F5082" s="1">
        <v>43874</v>
      </c>
      <c r="G5082" s="1">
        <v>43881</v>
      </c>
      <c r="H5082" t="s">
        <v>54</v>
      </c>
      <c r="I5082">
        <v>22</v>
      </c>
      <c r="J5082">
        <v>25</v>
      </c>
      <c r="K5082">
        <v>227</v>
      </c>
      <c r="L5082">
        <v>2</v>
      </c>
      <c r="M5082">
        <v>7</v>
      </c>
      <c r="N5082">
        <v>0.4</v>
      </c>
      <c r="O5082">
        <v>2613</v>
      </c>
      <c r="P5082">
        <v>4020</v>
      </c>
      <c r="Q5082">
        <f>Table1[[#This Row],[OrderQuantity]]*Table1[[#This Row],[UnitPrice]]</f>
        <v>28140</v>
      </c>
      <c r="R5082">
        <f>Table1[[#This Row],[OrderQuantity]]*Table1[[#This Row],[UnitCost]]</f>
        <v>18291</v>
      </c>
      <c r="S5082">
        <f>Table1[[#This Row],[OrderQuantity]]*Table1[[#This Row],[UnitPrice]]*(1-Table1[[#This Row],[DiscountApplied]]) - (Table1[[#This Row],[OrderQuantity]]*Table1[[#This Row],[UnitCost]])</f>
        <v>-1407</v>
      </c>
      <c r="T5082">
        <f>DATEDIF(Table1[[#This Row],[ShipDate]],Table1[[#This Row],[DeliveryDate]],"d")</f>
        <v>7</v>
      </c>
      <c r="U5082" t="str">
        <f t="shared" si="159"/>
        <v>On Time</v>
      </c>
    </row>
    <row r="5083" spans="1:21" x14ac:dyDescent="0.3">
      <c r="A5083" t="str">
        <f t="shared" si="158"/>
        <v>SO-005182</v>
      </c>
      <c r="B5083" t="s">
        <v>4</v>
      </c>
      <c r="C5083" t="s">
        <v>12</v>
      </c>
      <c r="D5083" s="1">
        <v>43700</v>
      </c>
      <c r="E5083" s="1">
        <v>43853</v>
      </c>
      <c r="F5083" s="1">
        <v>43878</v>
      </c>
      <c r="G5083" s="1">
        <v>43883</v>
      </c>
      <c r="H5083" t="s">
        <v>54</v>
      </c>
      <c r="I5083">
        <v>12</v>
      </c>
      <c r="J5083">
        <v>8</v>
      </c>
      <c r="K5083">
        <v>214</v>
      </c>
      <c r="L5083">
        <v>9</v>
      </c>
      <c r="M5083">
        <v>3</v>
      </c>
      <c r="N5083">
        <v>0.1</v>
      </c>
      <c r="O5083">
        <v>557.84</v>
      </c>
      <c r="P5083">
        <v>1212.7</v>
      </c>
      <c r="Q5083">
        <f>Table1[[#This Row],[OrderQuantity]]*Table1[[#This Row],[UnitPrice]]</f>
        <v>3638.1000000000004</v>
      </c>
      <c r="R5083">
        <f>Table1[[#This Row],[OrderQuantity]]*Table1[[#This Row],[UnitCost]]</f>
        <v>1673.52</v>
      </c>
      <c r="S5083">
        <f>Table1[[#This Row],[OrderQuantity]]*Table1[[#This Row],[UnitPrice]]*(1-Table1[[#This Row],[DiscountApplied]]) - (Table1[[#This Row],[OrderQuantity]]*Table1[[#This Row],[UnitCost]])</f>
        <v>1600.7700000000004</v>
      </c>
      <c r="T5083">
        <f>DATEDIF(Table1[[#This Row],[ShipDate]],Table1[[#This Row],[DeliveryDate]],"d")</f>
        <v>5</v>
      </c>
      <c r="U5083" t="str">
        <f t="shared" si="159"/>
        <v>On Time</v>
      </c>
    </row>
    <row r="5084" spans="1:21" x14ac:dyDescent="0.3">
      <c r="A5084" t="str">
        <f t="shared" si="158"/>
        <v>SO-005183</v>
      </c>
      <c r="B5084" t="s">
        <v>4</v>
      </c>
      <c r="C5084" t="s">
        <v>12</v>
      </c>
      <c r="D5084" s="1">
        <v>43700</v>
      </c>
      <c r="E5084" s="1">
        <v>43853</v>
      </c>
      <c r="F5084" s="1">
        <v>43873</v>
      </c>
      <c r="G5084" s="1">
        <v>43876</v>
      </c>
      <c r="H5084" t="s">
        <v>54</v>
      </c>
      <c r="I5084">
        <v>18</v>
      </c>
      <c r="J5084">
        <v>24</v>
      </c>
      <c r="K5084">
        <v>213</v>
      </c>
      <c r="L5084">
        <v>45</v>
      </c>
      <c r="M5084">
        <v>3</v>
      </c>
      <c r="N5084">
        <v>0.1</v>
      </c>
      <c r="O5084">
        <v>2891.72</v>
      </c>
      <c r="P5084">
        <v>3484</v>
      </c>
      <c r="Q5084">
        <f>Table1[[#This Row],[OrderQuantity]]*Table1[[#This Row],[UnitPrice]]</f>
        <v>10452</v>
      </c>
      <c r="R5084">
        <f>Table1[[#This Row],[OrderQuantity]]*Table1[[#This Row],[UnitCost]]</f>
        <v>8675.16</v>
      </c>
      <c r="S5084">
        <f>Table1[[#This Row],[OrderQuantity]]*Table1[[#This Row],[UnitPrice]]*(1-Table1[[#This Row],[DiscountApplied]]) - (Table1[[#This Row],[OrderQuantity]]*Table1[[#This Row],[UnitCost]])</f>
        <v>731.64000000000124</v>
      </c>
      <c r="T5084">
        <f>DATEDIF(Table1[[#This Row],[ShipDate]],Table1[[#This Row],[DeliveryDate]],"d")</f>
        <v>3</v>
      </c>
      <c r="U5084" t="str">
        <f t="shared" si="159"/>
        <v>On Time</v>
      </c>
    </row>
    <row r="5085" spans="1:21" x14ac:dyDescent="0.3">
      <c r="A5085" t="str">
        <f t="shared" si="158"/>
        <v>SO-005184</v>
      </c>
      <c r="B5085" t="s">
        <v>4</v>
      </c>
      <c r="C5085" t="s">
        <v>10</v>
      </c>
      <c r="D5085" s="1">
        <v>43800</v>
      </c>
      <c r="E5085" s="1">
        <v>43854</v>
      </c>
      <c r="F5085" s="1">
        <v>43868</v>
      </c>
      <c r="G5085" s="1">
        <v>43878</v>
      </c>
      <c r="H5085" t="s">
        <v>54</v>
      </c>
      <c r="I5085">
        <v>15</v>
      </c>
      <c r="J5085">
        <v>26</v>
      </c>
      <c r="K5085">
        <v>131</v>
      </c>
      <c r="L5085">
        <v>36</v>
      </c>
      <c r="M5085">
        <v>3</v>
      </c>
      <c r="N5085">
        <v>0.3</v>
      </c>
      <c r="O5085">
        <v>2499.77</v>
      </c>
      <c r="P5085">
        <v>3845.8</v>
      </c>
      <c r="Q5085">
        <f>Table1[[#This Row],[OrderQuantity]]*Table1[[#This Row],[UnitPrice]]</f>
        <v>11537.400000000001</v>
      </c>
      <c r="R5085">
        <f>Table1[[#This Row],[OrderQuantity]]*Table1[[#This Row],[UnitCost]]</f>
        <v>7499.3099999999995</v>
      </c>
      <c r="S5085">
        <f>Table1[[#This Row],[OrderQuantity]]*Table1[[#This Row],[UnitPrice]]*(1-Table1[[#This Row],[DiscountApplied]]) - (Table1[[#This Row],[OrderQuantity]]*Table1[[#This Row],[UnitCost]])</f>
        <v>576.8700000000008</v>
      </c>
      <c r="T5085">
        <f>DATEDIF(Table1[[#This Row],[ShipDate]],Table1[[#This Row],[DeliveryDate]],"d")</f>
        <v>10</v>
      </c>
      <c r="U5085" t="str">
        <f t="shared" si="159"/>
        <v>Late</v>
      </c>
    </row>
    <row r="5086" spans="1:21" x14ac:dyDescent="0.3">
      <c r="A5086" t="str">
        <f t="shared" si="158"/>
        <v>SO-005185</v>
      </c>
      <c r="B5086" t="s">
        <v>2</v>
      </c>
      <c r="C5086" t="s">
        <v>10</v>
      </c>
      <c r="D5086" s="1">
        <v>43700</v>
      </c>
      <c r="E5086" s="1">
        <v>43854</v>
      </c>
      <c r="F5086" s="1">
        <v>43868</v>
      </c>
      <c r="G5086" s="1">
        <v>43872</v>
      </c>
      <c r="H5086" t="s">
        <v>54</v>
      </c>
      <c r="I5086">
        <v>21</v>
      </c>
      <c r="J5086">
        <v>28</v>
      </c>
      <c r="K5086">
        <v>155</v>
      </c>
      <c r="L5086">
        <v>42</v>
      </c>
      <c r="M5086">
        <v>2</v>
      </c>
      <c r="N5086">
        <v>0.2</v>
      </c>
      <c r="O5086">
        <v>1703.01</v>
      </c>
      <c r="P5086">
        <v>2398.6</v>
      </c>
      <c r="Q5086">
        <f>Table1[[#This Row],[OrderQuantity]]*Table1[[#This Row],[UnitPrice]]</f>
        <v>4797.2</v>
      </c>
      <c r="R5086">
        <f>Table1[[#This Row],[OrderQuantity]]*Table1[[#This Row],[UnitCost]]</f>
        <v>3406.02</v>
      </c>
      <c r="S5086">
        <f>Table1[[#This Row],[OrderQuantity]]*Table1[[#This Row],[UnitPrice]]*(1-Table1[[#This Row],[DiscountApplied]]) - (Table1[[#This Row],[OrderQuantity]]*Table1[[#This Row],[UnitCost]])</f>
        <v>431.74000000000024</v>
      </c>
      <c r="T5086">
        <f>DATEDIF(Table1[[#This Row],[ShipDate]],Table1[[#This Row],[DeliveryDate]],"d")</f>
        <v>4</v>
      </c>
      <c r="U5086" t="str">
        <f t="shared" si="159"/>
        <v>On Time</v>
      </c>
    </row>
    <row r="5087" spans="1:21" x14ac:dyDescent="0.3">
      <c r="A5087" t="str">
        <f t="shared" si="158"/>
        <v>SO-005186</v>
      </c>
      <c r="B5087" t="s">
        <v>3</v>
      </c>
      <c r="C5087" t="s">
        <v>8</v>
      </c>
      <c r="D5087" s="1">
        <v>43800</v>
      </c>
      <c r="E5087" s="1">
        <v>43854</v>
      </c>
      <c r="F5087" s="1">
        <v>43878</v>
      </c>
      <c r="G5087" s="1">
        <v>43881</v>
      </c>
      <c r="H5087" t="s">
        <v>54</v>
      </c>
      <c r="I5087">
        <v>3</v>
      </c>
      <c r="J5087">
        <v>27</v>
      </c>
      <c r="K5087">
        <v>360</v>
      </c>
      <c r="L5087">
        <v>4</v>
      </c>
      <c r="M5087">
        <v>5</v>
      </c>
      <c r="N5087">
        <v>0.08</v>
      </c>
      <c r="O5087">
        <v>3919.23</v>
      </c>
      <c r="P5087">
        <v>6123.8</v>
      </c>
      <c r="Q5087">
        <f>Table1[[#This Row],[OrderQuantity]]*Table1[[#This Row],[UnitPrice]]</f>
        <v>30619</v>
      </c>
      <c r="R5087">
        <f>Table1[[#This Row],[OrderQuantity]]*Table1[[#This Row],[UnitCost]]</f>
        <v>19596.150000000001</v>
      </c>
      <c r="S5087">
        <f>Table1[[#This Row],[OrderQuantity]]*Table1[[#This Row],[UnitPrice]]*(1-Table1[[#This Row],[DiscountApplied]]) - (Table1[[#This Row],[OrderQuantity]]*Table1[[#This Row],[UnitCost]])</f>
        <v>8573.3299999999981</v>
      </c>
      <c r="T5087">
        <f>DATEDIF(Table1[[#This Row],[ShipDate]],Table1[[#This Row],[DeliveryDate]],"d")</f>
        <v>3</v>
      </c>
      <c r="U5087" t="str">
        <f t="shared" si="159"/>
        <v>On Time</v>
      </c>
    </row>
    <row r="5088" spans="1:21" x14ac:dyDescent="0.3">
      <c r="A5088" t="str">
        <f t="shared" si="158"/>
        <v>SO-005187</v>
      </c>
      <c r="B5088" t="s">
        <v>3</v>
      </c>
      <c r="C5088" t="s">
        <v>9</v>
      </c>
      <c r="D5088" s="1">
        <v>43800</v>
      </c>
      <c r="E5088" s="1">
        <v>43854</v>
      </c>
      <c r="F5088" s="1">
        <v>43868</v>
      </c>
      <c r="G5088" s="1">
        <v>43877</v>
      </c>
      <c r="H5088" t="s">
        <v>54</v>
      </c>
      <c r="I5088">
        <v>1</v>
      </c>
      <c r="J5088">
        <v>50</v>
      </c>
      <c r="K5088">
        <v>83</v>
      </c>
      <c r="L5088">
        <v>11</v>
      </c>
      <c r="M5088">
        <v>3</v>
      </c>
      <c r="N5088">
        <v>0.1</v>
      </c>
      <c r="O5088">
        <v>1216.45</v>
      </c>
      <c r="P5088">
        <v>1788.9</v>
      </c>
      <c r="Q5088">
        <f>Table1[[#This Row],[OrderQuantity]]*Table1[[#This Row],[UnitPrice]]</f>
        <v>5366.7000000000007</v>
      </c>
      <c r="R5088">
        <f>Table1[[#This Row],[OrderQuantity]]*Table1[[#This Row],[UnitCost]]</f>
        <v>3649.3500000000004</v>
      </c>
      <c r="S5088">
        <f>Table1[[#This Row],[OrderQuantity]]*Table1[[#This Row],[UnitPrice]]*(1-Table1[[#This Row],[DiscountApplied]]) - (Table1[[#This Row],[OrderQuantity]]*Table1[[#This Row],[UnitCost]])</f>
        <v>1180.6800000000003</v>
      </c>
      <c r="T5088">
        <f>DATEDIF(Table1[[#This Row],[ShipDate]],Table1[[#This Row],[DeliveryDate]],"d")</f>
        <v>9</v>
      </c>
      <c r="U5088" t="str">
        <f t="shared" si="159"/>
        <v>Late</v>
      </c>
    </row>
    <row r="5089" spans="1:21" x14ac:dyDescent="0.3">
      <c r="A5089" t="str">
        <f t="shared" si="158"/>
        <v>SO-005188</v>
      </c>
      <c r="B5089" t="s">
        <v>3</v>
      </c>
      <c r="C5089" t="s">
        <v>13</v>
      </c>
      <c r="D5089" s="1">
        <v>43700</v>
      </c>
      <c r="E5089" s="1">
        <v>43854</v>
      </c>
      <c r="F5089" s="1">
        <v>43859</v>
      </c>
      <c r="G5089" s="1">
        <v>43869</v>
      </c>
      <c r="H5089" t="s">
        <v>54</v>
      </c>
      <c r="I5089">
        <v>10</v>
      </c>
      <c r="J5089">
        <v>12</v>
      </c>
      <c r="K5089">
        <v>55</v>
      </c>
      <c r="L5089">
        <v>9</v>
      </c>
      <c r="M5089">
        <v>3</v>
      </c>
      <c r="N5089">
        <v>0.05</v>
      </c>
      <c r="O5089">
        <v>2002.36</v>
      </c>
      <c r="P5089">
        <v>3926.2</v>
      </c>
      <c r="Q5089">
        <f>Table1[[#This Row],[OrderQuantity]]*Table1[[#This Row],[UnitPrice]]</f>
        <v>11778.599999999999</v>
      </c>
      <c r="R5089">
        <f>Table1[[#This Row],[OrderQuantity]]*Table1[[#This Row],[UnitCost]]</f>
        <v>6007.08</v>
      </c>
      <c r="S5089">
        <f>Table1[[#This Row],[OrderQuantity]]*Table1[[#This Row],[UnitPrice]]*(1-Table1[[#This Row],[DiscountApplied]]) - (Table1[[#This Row],[OrderQuantity]]*Table1[[#This Row],[UnitCost]])</f>
        <v>5182.5899999999983</v>
      </c>
      <c r="T5089">
        <f>DATEDIF(Table1[[#This Row],[ShipDate]],Table1[[#This Row],[DeliveryDate]],"d")</f>
        <v>10</v>
      </c>
      <c r="U5089" t="str">
        <f t="shared" si="159"/>
        <v>Late</v>
      </c>
    </row>
    <row r="5090" spans="1:21" x14ac:dyDescent="0.3">
      <c r="A5090" t="str">
        <f t="shared" si="158"/>
        <v>SO-005189</v>
      </c>
      <c r="B5090" t="s">
        <v>4</v>
      </c>
      <c r="C5090" t="s">
        <v>13</v>
      </c>
      <c r="D5090" s="1">
        <v>43800</v>
      </c>
      <c r="E5090" s="1">
        <v>43854</v>
      </c>
      <c r="F5090" s="1">
        <v>43860</v>
      </c>
      <c r="G5090" s="1">
        <v>43868</v>
      </c>
      <c r="H5090" t="s">
        <v>54</v>
      </c>
      <c r="I5090">
        <v>18</v>
      </c>
      <c r="J5090">
        <v>37</v>
      </c>
      <c r="K5090">
        <v>31</v>
      </c>
      <c r="L5090">
        <v>47</v>
      </c>
      <c r="M5090">
        <v>7</v>
      </c>
      <c r="N5090">
        <v>0.1</v>
      </c>
      <c r="O5090">
        <v>124.82</v>
      </c>
      <c r="P5090">
        <v>180.9</v>
      </c>
      <c r="Q5090">
        <f>Table1[[#This Row],[OrderQuantity]]*Table1[[#This Row],[UnitPrice]]</f>
        <v>1266.3</v>
      </c>
      <c r="R5090">
        <f>Table1[[#This Row],[OrderQuantity]]*Table1[[#This Row],[UnitCost]]</f>
        <v>873.74</v>
      </c>
      <c r="S5090">
        <f>Table1[[#This Row],[OrderQuantity]]*Table1[[#This Row],[UnitPrice]]*(1-Table1[[#This Row],[DiscountApplied]]) - (Table1[[#This Row],[OrderQuantity]]*Table1[[#This Row],[UnitCost]])</f>
        <v>265.93000000000006</v>
      </c>
      <c r="T5090">
        <f>DATEDIF(Table1[[#This Row],[ShipDate]],Table1[[#This Row],[DeliveryDate]],"d")</f>
        <v>8</v>
      </c>
      <c r="U5090" t="str">
        <f t="shared" si="159"/>
        <v>Late</v>
      </c>
    </row>
    <row r="5091" spans="1:21" x14ac:dyDescent="0.3">
      <c r="A5091" t="str">
        <f t="shared" si="158"/>
        <v>SO-005190</v>
      </c>
      <c r="B5091" t="s">
        <v>2</v>
      </c>
      <c r="C5091" t="s">
        <v>13</v>
      </c>
      <c r="D5091" s="1">
        <v>43700</v>
      </c>
      <c r="E5091" s="1">
        <v>43854</v>
      </c>
      <c r="F5091" s="1">
        <v>43861</v>
      </c>
      <c r="G5091" s="1">
        <v>43867</v>
      </c>
      <c r="H5091" t="s">
        <v>54</v>
      </c>
      <c r="I5091">
        <v>24</v>
      </c>
      <c r="J5091">
        <v>5</v>
      </c>
      <c r="K5091">
        <v>40</v>
      </c>
      <c r="L5091">
        <v>38</v>
      </c>
      <c r="M5091">
        <v>3</v>
      </c>
      <c r="N5091">
        <v>0.05</v>
      </c>
      <c r="O5091">
        <v>2313.44</v>
      </c>
      <c r="P5091">
        <v>3169.1</v>
      </c>
      <c r="Q5091">
        <f>Table1[[#This Row],[OrderQuantity]]*Table1[[#This Row],[UnitPrice]]</f>
        <v>9507.2999999999993</v>
      </c>
      <c r="R5091">
        <f>Table1[[#This Row],[OrderQuantity]]*Table1[[#This Row],[UnitCost]]</f>
        <v>6940.32</v>
      </c>
      <c r="S5091">
        <f>Table1[[#This Row],[OrderQuantity]]*Table1[[#This Row],[UnitPrice]]*(1-Table1[[#This Row],[DiscountApplied]]) - (Table1[[#This Row],[OrderQuantity]]*Table1[[#This Row],[UnitCost]])</f>
        <v>2091.6149999999998</v>
      </c>
      <c r="T5091">
        <f>DATEDIF(Table1[[#This Row],[ShipDate]],Table1[[#This Row],[DeliveryDate]],"d")</f>
        <v>6</v>
      </c>
      <c r="U5091" t="str">
        <f t="shared" si="159"/>
        <v>On Time</v>
      </c>
    </row>
    <row r="5092" spans="1:21" x14ac:dyDescent="0.3">
      <c r="A5092" t="str">
        <f t="shared" si="158"/>
        <v>SO-005191</v>
      </c>
      <c r="B5092" t="s">
        <v>5</v>
      </c>
      <c r="C5092" t="s">
        <v>11</v>
      </c>
      <c r="D5092" s="1">
        <v>43700</v>
      </c>
      <c r="E5092" s="1">
        <v>43854</v>
      </c>
      <c r="F5092" s="1">
        <v>43868</v>
      </c>
      <c r="G5092" s="1">
        <v>43872</v>
      </c>
      <c r="H5092" t="s">
        <v>54</v>
      </c>
      <c r="I5092">
        <v>26</v>
      </c>
      <c r="J5092">
        <v>10</v>
      </c>
      <c r="K5092">
        <v>267</v>
      </c>
      <c r="L5092">
        <v>11</v>
      </c>
      <c r="M5092">
        <v>1</v>
      </c>
      <c r="N5092">
        <v>0.15</v>
      </c>
      <c r="O5092">
        <v>539.35</v>
      </c>
      <c r="P5092">
        <v>1172.5</v>
      </c>
      <c r="Q5092">
        <f>Table1[[#This Row],[OrderQuantity]]*Table1[[#This Row],[UnitPrice]]</f>
        <v>1172.5</v>
      </c>
      <c r="R5092">
        <f>Table1[[#This Row],[OrderQuantity]]*Table1[[#This Row],[UnitCost]]</f>
        <v>539.35</v>
      </c>
      <c r="S5092">
        <f>Table1[[#This Row],[OrderQuantity]]*Table1[[#This Row],[UnitPrice]]*(1-Table1[[#This Row],[DiscountApplied]]) - (Table1[[#This Row],[OrderQuantity]]*Table1[[#This Row],[UnitCost]])</f>
        <v>457.27499999999998</v>
      </c>
      <c r="T5092">
        <f>DATEDIF(Table1[[#This Row],[ShipDate]],Table1[[#This Row],[DeliveryDate]],"d")</f>
        <v>4</v>
      </c>
      <c r="U5092" t="str">
        <f t="shared" si="159"/>
        <v>On Time</v>
      </c>
    </row>
    <row r="5093" spans="1:21" x14ac:dyDescent="0.3">
      <c r="A5093" t="str">
        <f t="shared" si="158"/>
        <v>SO-005192</v>
      </c>
      <c r="B5093" t="s">
        <v>4</v>
      </c>
      <c r="C5093" t="s">
        <v>9</v>
      </c>
      <c r="D5093" s="1">
        <v>43700</v>
      </c>
      <c r="E5093" s="1">
        <v>43855</v>
      </c>
      <c r="F5093" s="1">
        <v>43865</v>
      </c>
      <c r="G5093" s="1">
        <v>43867</v>
      </c>
      <c r="H5093" t="s">
        <v>54</v>
      </c>
      <c r="I5093">
        <v>17</v>
      </c>
      <c r="J5093">
        <v>18</v>
      </c>
      <c r="K5093">
        <v>84</v>
      </c>
      <c r="L5093">
        <v>2</v>
      </c>
      <c r="M5093">
        <v>5</v>
      </c>
      <c r="N5093">
        <v>0.05</v>
      </c>
      <c r="O5093">
        <v>2573.81</v>
      </c>
      <c r="P5093">
        <v>3959.7</v>
      </c>
      <c r="Q5093">
        <f>Table1[[#This Row],[OrderQuantity]]*Table1[[#This Row],[UnitPrice]]</f>
        <v>19798.5</v>
      </c>
      <c r="R5093">
        <f>Table1[[#This Row],[OrderQuantity]]*Table1[[#This Row],[UnitCost]]</f>
        <v>12869.05</v>
      </c>
      <c r="S5093">
        <f>Table1[[#This Row],[OrderQuantity]]*Table1[[#This Row],[UnitPrice]]*(1-Table1[[#This Row],[DiscountApplied]]) - (Table1[[#This Row],[OrderQuantity]]*Table1[[#This Row],[UnitCost]])</f>
        <v>5939.5250000000015</v>
      </c>
      <c r="T5093">
        <f>DATEDIF(Table1[[#This Row],[ShipDate]],Table1[[#This Row],[DeliveryDate]],"d")</f>
        <v>2</v>
      </c>
      <c r="U5093" t="str">
        <f t="shared" si="159"/>
        <v>On Time</v>
      </c>
    </row>
    <row r="5094" spans="1:21" x14ac:dyDescent="0.3">
      <c r="A5094" t="str">
        <f t="shared" si="158"/>
        <v>SO-005193</v>
      </c>
      <c r="B5094" t="s">
        <v>3</v>
      </c>
      <c r="C5094" t="s">
        <v>10</v>
      </c>
      <c r="D5094" s="1">
        <v>43800</v>
      </c>
      <c r="E5094" s="1">
        <v>43855</v>
      </c>
      <c r="F5094" s="1">
        <v>43867</v>
      </c>
      <c r="G5094" s="1">
        <v>43868</v>
      </c>
      <c r="H5094" t="s">
        <v>54</v>
      </c>
      <c r="I5094">
        <v>10</v>
      </c>
      <c r="J5094">
        <v>30</v>
      </c>
      <c r="K5094">
        <v>126</v>
      </c>
      <c r="L5094">
        <v>16</v>
      </c>
      <c r="M5094">
        <v>7</v>
      </c>
      <c r="N5094">
        <v>0.05</v>
      </c>
      <c r="O5094">
        <v>108.81</v>
      </c>
      <c r="P5094">
        <v>194.3</v>
      </c>
      <c r="Q5094">
        <f>Table1[[#This Row],[OrderQuantity]]*Table1[[#This Row],[UnitPrice]]</f>
        <v>1360.1000000000001</v>
      </c>
      <c r="R5094">
        <f>Table1[[#This Row],[OrderQuantity]]*Table1[[#This Row],[UnitCost]]</f>
        <v>761.67000000000007</v>
      </c>
      <c r="S5094">
        <f>Table1[[#This Row],[OrderQuantity]]*Table1[[#This Row],[UnitPrice]]*(1-Table1[[#This Row],[DiscountApplied]]) - (Table1[[#This Row],[OrderQuantity]]*Table1[[#This Row],[UnitCost]])</f>
        <v>530.42499999999995</v>
      </c>
      <c r="T5094">
        <f>DATEDIF(Table1[[#This Row],[ShipDate]],Table1[[#This Row],[DeliveryDate]],"d")</f>
        <v>1</v>
      </c>
      <c r="U5094" t="str">
        <f t="shared" si="159"/>
        <v>On Time</v>
      </c>
    </row>
    <row r="5095" spans="1:21" x14ac:dyDescent="0.3">
      <c r="A5095" t="str">
        <f t="shared" si="158"/>
        <v>SO-005194</v>
      </c>
      <c r="B5095" t="s">
        <v>3</v>
      </c>
      <c r="C5095" t="s">
        <v>13</v>
      </c>
      <c r="D5095" s="1">
        <v>43800</v>
      </c>
      <c r="E5095" s="1">
        <v>43855</v>
      </c>
      <c r="F5095" s="1">
        <v>43863</v>
      </c>
      <c r="G5095" s="1">
        <v>43865</v>
      </c>
      <c r="H5095" t="s">
        <v>54</v>
      </c>
      <c r="I5095">
        <v>12</v>
      </c>
      <c r="J5095">
        <v>3</v>
      </c>
      <c r="K5095">
        <v>29</v>
      </c>
      <c r="L5095">
        <v>22</v>
      </c>
      <c r="M5095">
        <v>8</v>
      </c>
      <c r="N5095">
        <v>0.05</v>
      </c>
      <c r="O5095">
        <v>1877.74</v>
      </c>
      <c r="P5095">
        <v>2318.1999999999998</v>
      </c>
      <c r="Q5095">
        <f>Table1[[#This Row],[OrderQuantity]]*Table1[[#This Row],[UnitPrice]]</f>
        <v>18545.599999999999</v>
      </c>
      <c r="R5095">
        <f>Table1[[#This Row],[OrderQuantity]]*Table1[[#This Row],[UnitCost]]</f>
        <v>15021.92</v>
      </c>
      <c r="S5095">
        <f>Table1[[#This Row],[OrderQuantity]]*Table1[[#This Row],[UnitPrice]]*(1-Table1[[#This Row],[DiscountApplied]]) - (Table1[[#This Row],[OrderQuantity]]*Table1[[#This Row],[UnitCost]])</f>
        <v>2596.399999999996</v>
      </c>
      <c r="T5095">
        <f>DATEDIF(Table1[[#This Row],[ShipDate]],Table1[[#This Row],[DeliveryDate]],"d")</f>
        <v>2</v>
      </c>
      <c r="U5095" t="str">
        <f t="shared" si="159"/>
        <v>On Time</v>
      </c>
    </row>
    <row r="5096" spans="1:21" x14ac:dyDescent="0.3">
      <c r="A5096" t="str">
        <f t="shared" si="158"/>
        <v>SO-005195</v>
      </c>
      <c r="B5096" t="s">
        <v>3</v>
      </c>
      <c r="C5096" t="s">
        <v>11</v>
      </c>
      <c r="D5096" s="1">
        <v>43700</v>
      </c>
      <c r="E5096" s="1">
        <v>43855</v>
      </c>
      <c r="F5096" s="1">
        <v>43866</v>
      </c>
      <c r="G5096" s="1">
        <v>43875</v>
      </c>
      <c r="H5096" t="s">
        <v>54</v>
      </c>
      <c r="I5096">
        <v>10</v>
      </c>
      <c r="J5096">
        <v>46</v>
      </c>
      <c r="K5096">
        <v>301</v>
      </c>
      <c r="L5096">
        <v>18</v>
      </c>
      <c r="M5096">
        <v>3</v>
      </c>
      <c r="N5096">
        <v>0.1</v>
      </c>
      <c r="O5096">
        <v>1494.64</v>
      </c>
      <c r="P5096">
        <v>1916.2</v>
      </c>
      <c r="Q5096">
        <f>Table1[[#This Row],[OrderQuantity]]*Table1[[#This Row],[UnitPrice]]</f>
        <v>5748.6</v>
      </c>
      <c r="R5096">
        <f>Table1[[#This Row],[OrderQuantity]]*Table1[[#This Row],[UnitCost]]</f>
        <v>4483.92</v>
      </c>
      <c r="S5096">
        <f>Table1[[#This Row],[OrderQuantity]]*Table1[[#This Row],[UnitPrice]]*(1-Table1[[#This Row],[DiscountApplied]]) - (Table1[[#This Row],[OrderQuantity]]*Table1[[#This Row],[UnitCost]])</f>
        <v>689.82000000000062</v>
      </c>
      <c r="T5096">
        <f>DATEDIF(Table1[[#This Row],[ShipDate]],Table1[[#This Row],[DeliveryDate]],"d")</f>
        <v>9</v>
      </c>
      <c r="U5096" t="str">
        <f t="shared" si="159"/>
        <v>Late</v>
      </c>
    </row>
    <row r="5097" spans="1:21" x14ac:dyDescent="0.3">
      <c r="A5097" t="str">
        <f t="shared" si="158"/>
        <v>SO-005196</v>
      </c>
      <c r="B5097" t="s">
        <v>3</v>
      </c>
      <c r="C5097" t="s">
        <v>9</v>
      </c>
      <c r="D5097" s="1">
        <v>43800</v>
      </c>
      <c r="E5097" s="1">
        <v>43855</v>
      </c>
      <c r="F5097" s="1">
        <v>43866</v>
      </c>
      <c r="G5097" s="1">
        <v>43867</v>
      </c>
      <c r="H5097" t="s">
        <v>54</v>
      </c>
      <c r="I5097">
        <v>6</v>
      </c>
      <c r="J5097">
        <v>26</v>
      </c>
      <c r="K5097">
        <v>73</v>
      </c>
      <c r="L5097">
        <v>22</v>
      </c>
      <c r="M5097">
        <v>5</v>
      </c>
      <c r="N5097">
        <v>0.05</v>
      </c>
      <c r="O5097">
        <v>1055.25</v>
      </c>
      <c r="P5097">
        <v>2512.5</v>
      </c>
      <c r="Q5097">
        <f>Table1[[#This Row],[OrderQuantity]]*Table1[[#This Row],[UnitPrice]]</f>
        <v>12562.5</v>
      </c>
      <c r="R5097">
        <f>Table1[[#This Row],[OrderQuantity]]*Table1[[#This Row],[UnitCost]]</f>
        <v>5276.25</v>
      </c>
      <c r="S5097">
        <f>Table1[[#This Row],[OrderQuantity]]*Table1[[#This Row],[UnitPrice]]*(1-Table1[[#This Row],[DiscountApplied]]) - (Table1[[#This Row],[OrderQuantity]]*Table1[[#This Row],[UnitCost]])</f>
        <v>6658.125</v>
      </c>
      <c r="T5097">
        <f>DATEDIF(Table1[[#This Row],[ShipDate]],Table1[[#This Row],[DeliveryDate]],"d")</f>
        <v>1</v>
      </c>
      <c r="U5097" t="str">
        <f t="shared" si="159"/>
        <v>On Time</v>
      </c>
    </row>
    <row r="5098" spans="1:21" x14ac:dyDescent="0.3">
      <c r="A5098" t="str">
        <f t="shared" si="158"/>
        <v>SO-005197</v>
      </c>
      <c r="B5098" t="s">
        <v>3</v>
      </c>
      <c r="C5098" t="s">
        <v>8</v>
      </c>
      <c r="D5098" s="1">
        <v>43800</v>
      </c>
      <c r="E5098" s="1">
        <v>43855</v>
      </c>
      <c r="F5098" s="1">
        <v>43857</v>
      </c>
      <c r="G5098" s="1">
        <v>43866</v>
      </c>
      <c r="H5098" t="s">
        <v>54</v>
      </c>
      <c r="I5098">
        <v>4</v>
      </c>
      <c r="J5098">
        <v>16</v>
      </c>
      <c r="K5098">
        <v>352</v>
      </c>
      <c r="L5098">
        <v>29</v>
      </c>
      <c r="M5098">
        <v>6</v>
      </c>
      <c r="N5098">
        <v>0.15</v>
      </c>
      <c r="O5098">
        <v>102.78</v>
      </c>
      <c r="P5098">
        <v>174.2</v>
      </c>
      <c r="Q5098">
        <f>Table1[[#This Row],[OrderQuantity]]*Table1[[#This Row],[UnitPrice]]</f>
        <v>1045.1999999999998</v>
      </c>
      <c r="R5098">
        <f>Table1[[#This Row],[OrderQuantity]]*Table1[[#This Row],[UnitCost]]</f>
        <v>616.68000000000006</v>
      </c>
      <c r="S5098">
        <f>Table1[[#This Row],[OrderQuantity]]*Table1[[#This Row],[UnitPrice]]*(1-Table1[[#This Row],[DiscountApplied]]) - (Table1[[#This Row],[OrderQuantity]]*Table1[[#This Row],[UnitCost]])</f>
        <v>271.73999999999978</v>
      </c>
      <c r="T5098">
        <f>DATEDIF(Table1[[#This Row],[ShipDate]],Table1[[#This Row],[DeliveryDate]],"d")</f>
        <v>9</v>
      </c>
      <c r="U5098" t="str">
        <f t="shared" si="159"/>
        <v>Late</v>
      </c>
    </row>
    <row r="5099" spans="1:21" x14ac:dyDescent="0.3">
      <c r="A5099" t="str">
        <f t="shared" si="158"/>
        <v>SO-005198</v>
      </c>
      <c r="B5099" t="s">
        <v>4</v>
      </c>
      <c r="C5099" t="s">
        <v>8</v>
      </c>
      <c r="D5099" s="1">
        <v>43700</v>
      </c>
      <c r="E5099" s="1">
        <v>43856</v>
      </c>
      <c r="F5099" s="1">
        <v>43873</v>
      </c>
      <c r="G5099" s="1">
        <v>43874</v>
      </c>
      <c r="H5099" t="s">
        <v>54</v>
      </c>
      <c r="I5099">
        <v>19</v>
      </c>
      <c r="J5099">
        <v>34</v>
      </c>
      <c r="K5099">
        <v>340</v>
      </c>
      <c r="L5099">
        <v>5</v>
      </c>
      <c r="M5099">
        <v>1</v>
      </c>
      <c r="N5099">
        <v>0.1</v>
      </c>
      <c r="O5099">
        <v>3344.24</v>
      </c>
      <c r="P5099">
        <v>5668.2</v>
      </c>
      <c r="Q5099">
        <f>Table1[[#This Row],[OrderQuantity]]*Table1[[#This Row],[UnitPrice]]</f>
        <v>5668.2</v>
      </c>
      <c r="R5099">
        <f>Table1[[#This Row],[OrderQuantity]]*Table1[[#This Row],[UnitCost]]</f>
        <v>3344.24</v>
      </c>
      <c r="S5099">
        <f>Table1[[#This Row],[OrderQuantity]]*Table1[[#This Row],[UnitPrice]]*(1-Table1[[#This Row],[DiscountApplied]]) - (Table1[[#This Row],[OrderQuantity]]*Table1[[#This Row],[UnitCost]])</f>
        <v>1757.1400000000003</v>
      </c>
      <c r="T5099">
        <f>DATEDIF(Table1[[#This Row],[ShipDate]],Table1[[#This Row],[DeliveryDate]],"d")</f>
        <v>1</v>
      </c>
      <c r="U5099" t="str">
        <f t="shared" si="159"/>
        <v>On Time</v>
      </c>
    </row>
    <row r="5100" spans="1:21" x14ac:dyDescent="0.3">
      <c r="A5100" t="str">
        <f t="shared" si="158"/>
        <v>SO-005199</v>
      </c>
      <c r="B5100" t="s">
        <v>3</v>
      </c>
      <c r="C5100" t="s">
        <v>10</v>
      </c>
      <c r="D5100" s="1">
        <v>43700</v>
      </c>
      <c r="E5100" s="1">
        <v>43856</v>
      </c>
      <c r="F5100" s="1">
        <v>43873</v>
      </c>
      <c r="G5100" s="1">
        <v>43877</v>
      </c>
      <c r="H5100" t="s">
        <v>54</v>
      </c>
      <c r="I5100">
        <v>2</v>
      </c>
      <c r="J5100">
        <v>2</v>
      </c>
      <c r="K5100">
        <v>169</v>
      </c>
      <c r="L5100">
        <v>17</v>
      </c>
      <c r="M5100">
        <v>3</v>
      </c>
      <c r="N5100">
        <v>0.3</v>
      </c>
      <c r="O5100">
        <v>1106.8399999999999</v>
      </c>
      <c r="P5100">
        <v>1876</v>
      </c>
      <c r="Q5100">
        <f>Table1[[#This Row],[OrderQuantity]]*Table1[[#This Row],[UnitPrice]]</f>
        <v>5628</v>
      </c>
      <c r="R5100">
        <f>Table1[[#This Row],[OrderQuantity]]*Table1[[#This Row],[UnitCost]]</f>
        <v>3320.5199999999995</v>
      </c>
      <c r="S5100">
        <f>Table1[[#This Row],[OrderQuantity]]*Table1[[#This Row],[UnitPrice]]*(1-Table1[[#This Row],[DiscountApplied]]) - (Table1[[#This Row],[OrderQuantity]]*Table1[[#This Row],[UnitCost]])</f>
        <v>619.08000000000038</v>
      </c>
      <c r="T5100">
        <f>DATEDIF(Table1[[#This Row],[ShipDate]],Table1[[#This Row],[DeliveryDate]],"d")</f>
        <v>4</v>
      </c>
      <c r="U5100" t="str">
        <f t="shared" si="159"/>
        <v>On Time</v>
      </c>
    </row>
    <row r="5101" spans="1:21" x14ac:dyDescent="0.3">
      <c r="A5101" t="str">
        <f t="shared" si="158"/>
        <v>SO-005200</v>
      </c>
      <c r="B5101" t="s">
        <v>3</v>
      </c>
      <c r="C5101" t="s">
        <v>8</v>
      </c>
      <c r="D5101" s="1">
        <v>43800</v>
      </c>
      <c r="E5101" s="1">
        <v>43856</v>
      </c>
      <c r="F5101" s="1">
        <v>43864</v>
      </c>
      <c r="G5101" s="1">
        <v>43865</v>
      </c>
      <c r="H5101" t="s">
        <v>54</v>
      </c>
      <c r="I5101">
        <v>1</v>
      </c>
      <c r="J5101">
        <v>29</v>
      </c>
      <c r="K5101">
        <v>366</v>
      </c>
      <c r="L5101">
        <v>2</v>
      </c>
      <c r="M5101">
        <v>6</v>
      </c>
      <c r="N5101">
        <v>0.1</v>
      </c>
      <c r="O5101">
        <v>886.41</v>
      </c>
      <c r="P5101">
        <v>1969.8</v>
      </c>
      <c r="Q5101">
        <f>Table1[[#This Row],[OrderQuantity]]*Table1[[#This Row],[UnitPrice]]</f>
        <v>11818.8</v>
      </c>
      <c r="R5101">
        <f>Table1[[#This Row],[OrderQuantity]]*Table1[[#This Row],[UnitCost]]</f>
        <v>5318.46</v>
      </c>
      <c r="S5101">
        <f>Table1[[#This Row],[OrderQuantity]]*Table1[[#This Row],[UnitPrice]]*(1-Table1[[#This Row],[DiscountApplied]]) - (Table1[[#This Row],[OrderQuantity]]*Table1[[#This Row],[UnitCost]])</f>
        <v>5318.46</v>
      </c>
      <c r="T5101">
        <f>DATEDIF(Table1[[#This Row],[ShipDate]],Table1[[#This Row],[DeliveryDate]],"d")</f>
        <v>1</v>
      </c>
      <c r="U5101" t="str">
        <f t="shared" si="159"/>
        <v>On Time</v>
      </c>
    </row>
    <row r="5102" spans="1:21" x14ac:dyDescent="0.3">
      <c r="A5102" t="str">
        <f t="shared" si="158"/>
        <v>SO-005201</v>
      </c>
      <c r="B5102" t="s">
        <v>3</v>
      </c>
      <c r="C5102" t="s">
        <v>12</v>
      </c>
      <c r="D5102" s="1">
        <v>43700</v>
      </c>
      <c r="E5102" s="1">
        <v>43856</v>
      </c>
      <c r="F5102" s="1">
        <v>43877</v>
      </c>
      <c r="G5102" s="1">
        <v>43887</v>
      </c>
      <c r="H5102" t="s">
        <v>54</v>
      </c>
      <c r="I5102">
        <v>1</v>
      </c>
      <c r="J5102">
        <v>15</v>
      </c>
      <c r="K5102">
        <v>244</v>
      </c>
      <c r="L5102">
        <v>26</v>
      </c>
      <c r="M5102">
        <v>5</v>
      </c>
      <c r="N5102">
        <v>0.08</v>
      </c>
      <c r="O5102">
        <v>836.16</v>
      </c>
      <c r="P5102">
        <v>1045.2</v>
      </c>
      <c r="Q5102">
        <f>Table1[[#This Row],[OrderQuantity]]*Table1[[#This Row],[UnitPrice]]</f>
        <v>5226</v>
      </c>
      <c r="R5102">
        <f>Table1[[#This Row],[OrderQuantity]]*Table1[[#This Row],[UnitCost]]</f>
        <v>4180.8</v>
      </c>
      <c r="S5102">
        <f>Table1[[#This Row],[OrderQuantity]]*Table1[[#This Row],[UnitPrice]]*(1-Table1[[#This Row],[DiscountApplied]]) - (Table1[[#This Row],[OrderQuantity]]*Table1[[#This Row],[UnitCost]])</f>
        <v>627.11999999999989</v>
      </c>
      <c r="T5102">
        <f>DATEDIF(Table1[[#This Row],[ShipDate]],Table1[[#This Row],[DeliveryDate]],"d")</f>
        <v>10</v>
      </c>
      <c r="U5102" t="str">
        <f t="shared" si="159"/>
        <v>Late</v>
      </c>
    </row>
    <row r="5103" spans="1:21" x14ac:dyDescent="0.3">
      <c r="A5103" t="str">
        <f t="shared" si="158"/>
        <v>SO-005202</v>
      </c>
      <c r="B5103" t="s">
        <v>3</v>
      </c>
      <c r="C5103" t="s">
        <v>11</v>
      </c>
      <c r="D5103" s="1">
        <v>43700</v>
      </c>
      <c r="E5103" s="1">
        <v>43856</v>
      </c>
      <c r="F5103" s="1">
        <v>43876</v>
      </c>
      <c r="G5103" s="1">
        <v>43880</v>
      </c>
      <c r="H5103" t="s">
        <v>54</v>
      </c>
      <c r="I5103">
        <v>1</v>
      </c>
      <c r="J5103">
        <v>25</v>
      </c>
      <c r="K5103">
        <v>276</v>
      </c>
      <c r="L5103">
        <v>25</v>
      </c>
      <c r="M5103">
        <v>5</v>
      </c>
      <c r="N5103">
        <v>0.2</v>
      </c>
      <c r="O5103">
        <v>2727.17</v>
      </c>
      <c r="P5103">
        <v>5681.6</v>
      </c>
      <c r="Q5103">
        <f>Table1[[#This Row],[OrderQuantity]]*Table1[[#This Row],[UnitPrice]]</f>
        <v>28408</v>
      </c>
      <c r="R5103">
        <f>Table1[[#This Row],[OrderQuantity]]*Table1[[#This Row],[UnitCost]]</f>
        <v>13635.85</v>
      </c>
      <c r="S5103">
        <f>Table1[[#This Row],[OrderQuantity]]*Table1[[#This Row],[UnitPrice]]*(1-Table1[[#This Row],[DiscountApplied]]) - (Table1[[#This Row],[OrderQuantity]]*Table1[[#This Row],[UnitCost]])</f>
        <v>9090.5500000000011</v>
      </c>
      <c r="T5103">
        <f>DATEDIF(Table1[[#This Row],[ShipDate]],Table1[[#This Row],[DeliveryDate]],"d")</f>
        <v>4</v>
      </c>
      <c r="U5103" t="str">
        <f t="shared" si="159"/>
        <v>On Time</v>
      </c>
    </row>
    <row r="5104" spans="1:21" x14ac:dyDescent="0.3">
      <c r="A5104" t="str">
        <f t="shared" si="158"/>
        <v>SO-005203</v>
      </c>
      <c r="B5104" t="s">
        <v>3</v>
      </c>
      <c r="C5104" t="s">
        <v>10</v>
      </c>
      <c r="D5104" s="1">
        <v>43800</v>
      </c>
      <c r="E5104" s="1">
        <v>43856</v>
      </c>
      <c r="F5104" s="1">
        <v>43864</v>
      </c>
      <c r="G5104" s="1">
        <v>43870</v>
      </c>
      <c r="H5104" t="s">
        <v>54</v>
      </c>
      <c r="I5104">
        <v>1</v>
      </c>
      <c r="J5104">
        <v>22</v>
      </c>
      <c r="K5104">
        <v>147</v>
      </c>
      <c r="L5104">
        <v>29</v>
      </c>
      <c r="M5104">
        <v>5</v>
      </c>
      <c r="N5104">
        <v>0.15</v>
      </c>
      <c r="O5104">
        <v>442.2</v>
      </c>
      <c r="P5104">
        <v>1105.5</v>
      </c>
      <c r="Q5104">
        <f>Table1[[#This Row],[OrderQuantity]]*Table1[[#This Row],[UnitPrice]]</f>
        <v>5527.5</v>
      </c>
      <c r="R5104">
        <f>Table1[[#This Row],[OrderQuantity]]*Table1[[#This Row],[UnitCost]]</f>
        <v>2211</v>
      </c>
      <c r="S5104">
        <f>Table1[[#This Row],[OrderQuantity]]*Table1[[#This Row],[UnitPrice]]*(1-Table1[[#This Row],[DiscountApplied]]) - (Table1[[#This Row],[OrderQuantity]]*Table1[[#This Row],[UnitCost]])</f>
        <v>2487.375</v>
      </c>
      <c r="T5104">
        <f>DATEDIF(Table1[[#This Row],[ShipDate]],Table1[[#This Row],[DeliveryDate]],"d")</f>
        <v>6</v>
      </c>
      <c r="U5104" t="str">
        <f t="shared" si="159"/>
        <v>On Time</v>
      </c>
    </row>
    <row r="5105" spans="1:21" x14ac:dyDescent="0.3">
      <c r="A5105" t="str">
        <f t="shared" si="158"/>
        <v>SO-005204</v>
      </c>
      <c r="B5105" t="s">
        <v>3</v>
      </c>
      <c r="C5105" t="s">
        <v>9</v>
      </c>
      <c r="D5105" s="1">
        <v>43800</v>
      </c>
      <c r="E5105" s="1">
        <v>43856</v>
      </c>
      <c r="F5105" s="1">
        <v>43863</v>
      </c>
      <c r="G5105" s="1">
        <v>43866</v>
      </c>
      <c r="H5105" t="s">
        <v>54</v>
      </c>
      <c r="I5105">
        <v>5</v>
      </c>
      <c r="J5105">
        <v>3</v>
      </c>
      <c r="K5105">
        <v>64</v>
      </c>
      <c r="L5105">
        <v>2</v>
      </c>
      <c r="M5105">
        <v>7</v>
      </c>
      <c r="N5105">
        <v>0.15</v>
      </c>
      <c r="O5105">
        <v>2170.8000000000002</v>
      </c>
      <c r="P5105">
        <v>5427</v>
      </c>
      <c r="Q5105">
        <f>Table1[[#This Row],[OrderQuantity]]*Table1[[#This Row],[UnitPrice]]</f>
        <v>37989</v>
      </c>
      <c r="R5105">
        <f>Table1[[#This Row],[OrderQuantity]]*Table1[[#This Row],[UnitCost]]</f>
        <v>15195.600000000002</v>
      </c>
      <c r="S5105">
        <f>Table1[[#This Row],[OrderQuantity]]*Table1[[#This Row],[UnitPrice]]*(1-Table1[[#This Row],[DiscountApplied]]) - (Table1[[#This Row],[OrderQuantity]]*Table1[[#This Row],[UnitCost]])</f>
        <v>17095.049999999996</v>
      </c>
      <c r="T5105">
        <f>DATEDIF(Table1[[#This Row],[ShipDate]],Table1[[#This Row],[DeliveryDate]],"d")</f>
        <v>3</v>
      </c>
      <c r="U5105" t="str">
        <f t="shared" si="159"/>
        <v>On Time</v>
      </c>
    </row>
    <row r="5106" spans="1:21" x14ac:dyDescent="0.3">
      <c r="A5106" t="str">
        <f t="shared" si="158"/>
        <v>SO-005205</v>
      </c>
      <c r="B5106" t="s">
        <v>4</v>
      </c>
      <c r="C5106" t="s">
        <v>10</v>
      </c>
      <c r="D5106" s="1">
        <v>43700</v>
      </c>
      <c r="E5106" s="1">
        <v>43857</v>
      </c>
      <c r="F5106" s="1">
        <v>43885</v>
      </c>
      <c r="G5106" s="1">
        <v>43894</v>
      </c>
      <c r="H5106" t="s">
        <v>54</v>
      </c>
      <c r="I5106">
        <v>18</v>
      </c>
      <c r="J5106">
        <v>3</v>
      </c>
      <c r="K5106">
        <v>140</v>
      </c>
      <c r="L5106">
        <v>31</v>
      </c>
      <c r="M5106">
        <v>7</v>
      </c>
      <c r="N5106">
        <v>0.05</v>
      </c>
      <c r="O5106">
        <v>1403.32</v>
      </c>
      <c r="P5106">
        <v>2378.5</v>
      </c>
      <c r="Q5106">
        <f>Table1[[#This Row],[OrderQuantity]]*Table1[[#This Row],[UnitPrice]]</f>
        <v>16649.5</v>
      </c>
      <c r="R5106">
        <f>Table1[[#This Row],[OrderQuantity]]*Table1[[#This Row],[UnitCost]]</f>
        <v>9823.24</v>
      </c>
      <c r="S5106">
        <f>Table1[[#This Row],[OrderQuantity]]*Table1[[#This Row],[UnitPrice]]*(1-Table1[[#This Row],[DiscountApplied]]) - (Table1[[#This Row],[OrderQuantity]]*Table1[[#This Row],[UnitCost]])</f>
        <v>5993.7849999999999</v>
      </c>
      <c r="T5106">
        <f>DATEDIF(Table1[[#This Row],[ShipDate]],Table1[[#This Row],[DeliveryDate]],"d")</f>
        <v>9</v>
      </c>
      <c r="U5106" t="str">
        <f t="shared" si="159"/>
        <v>Late</v>
      </c>
    </row>
    <row r="5107" spans="1:21" x14ac:dyDescent="0.3">
      <c r="A5107" t="str">
        <f t="shared" si="158"/>
        <v>SO-005206</v>
      </c>
      <c r="B5107" t="s">
        <v>3</v>
      </c>
      <c r="C5107" t="s">
        <v>13</v>
      </c>
      <c r="D5107" s="1">
        <v>43800</v>
      </c>
      <c r="E5107" s="1">
        <v>43857</v>
      </c>
      <c r="F5107" s="1">
        <v>43878</v>
      </c>
      <c r="G5107" s="1">
        <v>43881</v>
      </c>
      <c r="H5107" t="s">
        <v>54</v>
      </c>
      <c r="I5107">
        <v>6</v>
      </c>
      <c r="J5107">
        <v>43</v>
      </c>
      <c r="K5107">
        <v>42</v>
      </c>
      <c r="L5107">
        <v>16</v>
      </c>
      <c r="M5107">
        <v>5</v>
      </c>
      <c r="N5107">
        <v>0.08</v>
      </c>
      <c r="O5107">
        <v>2418.4299999999998</v>
      </c>
      <c r="P5107">
        <v>5038.3999999999996</v>
      </c>
      <c r="Q5107">
        <f>Table1[[#This Row],[OrderQuantity]]*Table1[[#This Row],[UnitPrice]]</f>
        <v>25192</v>
      </c>
      <c r="R5107">
        <f>Table1[[#This Row],[OrderQuantity]]*Table1[[#This Row],[UnitCost]]</f>
        <v>12092.15</v>
      </c>
      <c r="S5107">
        <f>Table1[[#This Row],[OrderQuantity]]*Table1[[#This Row],[UnitPrice]]*(1-Table1[[#This Row],[DiscountApplied]]) - (Table1[[#This Row],[OrderQuantity]]*Table1[[#This Row],[UnitCost]])</f>
        <v>11084.49</v>
      </c>
      <c r="T5107">
        <f>DATEDIF(Table1[[#This Row],[ShipDate]],Table1[[#This Row],[DeliveryDate]],"d")</f>
        <v>3</v>
      </c>
      <c r="U5107" t="str">
        <f t="shared" si="159"/>
        <v>On Time</v>
      </c>
    </row>
    <row r="5108" spans="1:21" x14ac:dyDescent="0.3">
      <c r="A5108" t="str">
        <f t="shared" si="158"/>
        <v>SO-005207</v>
      </c>
      <c r="B5108" t="s">
        <v>4</v>
      </c>
      <c r="C5108" t="s">
        <v>13</v>
      </c>
      <c r="D5108" s="1">
        <v>43800</v>
      </c>
      <c r="E5108" s="1">
        <v>43857</v>
      </c>
      <c r="F5108" s="1">
        <v>43865</v>
      </c>
      <c r="G5108" s="1">
        <v>43866</v>
      </c>
      <c r="H5108" t="s">
        <v>54</v>
      </c>
      <c r="I5108">
        <v>13</v>
      </c>
      <c r="J5108">
        <v>32</v>
      </c>
      <c r="K5108">
        <v>9</v>
      </c>
      <c r="L5108">
        <v>3</v>
      </c>
      <c r="M5108">
        <v>1</v>
      </c>
      <c r="N5108">
        <v>0.05</v>
      </c>
      <c r="O5108">
        <v>497.41</v>
      </c>
      <c r="P5108">
        <v>857.6</v>
      </c>
      <c r="Q5108">
        <f>Table1[[#This Row],[OrderQuantity]]*Table1[[#This Row],[UnitPrice]]</f>
        <v>857.6</v>
      </c>
      <c r="R5108">
        <f>Table1[[#This Row],[OrderQuantity]]*Table1[[#This Row],[UnitCost]]</f>
        <v>497.41</v>
      </c>
      <c r="S5108">
        <f>Table1[[#This Row],[OrderQuantity]]*Table1[[#This Row],[UnitPrice]]*(1-Table1[[#This Row],[DiscountApplied]]) - (Table1[[#This Row],[OrderQuantity]]*Table1[[#This Row],[UnitCost]])</f>
        <v>317.31</v>
      </c>
      <c r="T5108">
        <f>DATEDIF(Table1[[#This Row],[ShipDate]],Table1[[#This Row],[DeliveryDate]],"d")</f>
        <v>1</v>
      </c>
      <c r="U5108" t="str">
        <f t="shared" si="159"/>
        <v>On Time</v>
      </c>
    </row>
    <row r="5109" spans="1:21" x14ac:dyDescent="0.3">
      <c r="A5109" t="str">
        <f t="shared" si="158"/>
        <v>SO-005208</v>
      </c>
      <c r="B5109" t="s">
        <v>3</v>
      </c>
      <c r="C5109" t="s">
        <v>10</v>
      </c>
      <c r="D5109" s="1">
        <v>43800</v>
      </c>
      <c r="E5109" s="1">
        <v>43857</v>
      </c>
      <c r="F5109" s="1">
        <v>43869</v>
      </c>
      <c r="G5109" s="1">
        <v>43871</v>
      </c>
      <c r="H5109" t="s">
        <v>54</v>
      </c>
      <c r="I5109">
        <v>5</v>
      </c>
      <c r="J5109">
        <v>39</v>
      </c>
      <c r="K5109">
        <v>147</v>
      </c>
      <c r="L5109">
        <v>8</v>
      </c>
      <c r="M5109">
        <v>8</v>
      </c>
      <c r="N5109">
        <v>0.2</v>
      </c>
      <c r="O5109">
        <v>1417.45</v>
      </c>
      <c r="P5109">
        <v>1728.6</v>
      </c>
      <c r="Q5109">
        <f>Table1[[#This Row],[OrderQuantity]]*Table1[[#This Row],[UnitPrice]]</f>
        <v>13828.8</v>
      </c>
      <c r="R5109">
        <f>Table1[[#This Row],[OrderQuantity]]*Table1[[#This Row],[UnitCost]]</f>
        <v>11339.6</v>
      </c>
      <c r="S5109">
        <f>Table1[[#This Row],[OrderQuantity]]*Table1[[#This Row],[UnitPrice]]*(1-Table1[[#This Row],[DiscountApplied]]) - (Table1[[#This Row],[OrderQuantity]]*Table1[[#This Row],[UnitCost]])</f>
        <v>-276.55999999999949</v>
      </c>
      <c r="T5109">
        <f>DATEDIF(Table1[[#This Row],[ShipDate]],Table1[[#This Row],[DeliveryDate]],"d")</f>
        <v>2</v>
      </c>
      <c r="U5109" t="str">
        <f t="shared" si="159"/>
        <v>On Time</v>
      </c>
    </row>
    <row r="5110" spans="1:21" x14ac:dyDescent="0.3">
      <c r="A5110" t="str">
        <f t="shared" si="158"/>
        <v>SO-005209</v>
      </c>
      <c r="B5110" t="s">
        <v>3</v>
      </c>
      <c r="C5110" t="s">
        <v>12</v>
      </c>
      <c r="D5110" s="1">
        <v>43700</v>
      </c>
      <c r="E5110" s="1">
        <v>43857</v>
      </c>
      <c r="F5110" s="1">
        <v>43867</v>
      </c>
      <c r="G5110" s="1">
        <v>43875</v>
      </c>
      <c r="H5110" t="s">
        <v>54</v>
      </c>
      <c r="I5110">
        <v>6</v>
      </c>
      <c r="J5110">
        <v>11</v>
      </c>
      <c r="K5110">
        <v>241</v>
      </c>
      <c r="L5110">
        <v>47</v>
      </c>
      <c r="M5110">
        <v>5</v>
      </c>
      <c r="N5110">
        <v>0.08</v>
      </c>
      <c r="O5110">
        <v>163.61000000000001</v>
      </c>
      <c r="P5110">
        <v>221.1</v>
      </c>
      <c r="Q5110">
        <f>Table1[[#This Row],[OrderQuantity]]*Table1[[#This Row],[UnitPrice]]</f>
        <v>1105.5</v>
      </c>
      <c r="R5110">
        <f>Table1[[#This Row],[OrderQuantity]]*Table1[[#This Row],[UnitCost]]</f>
        <v>818.05000000000007</v>
      </c>
      <c r="S5110">
        <f>Table1[[#This Row],[OrderQuantity]]*Table1[[#This Row],[UnitPrice]]*(1-Table1[[#This Row],[DiscountApplied]]) - (Table1[[#This Row],[OrderQuantity]]*Table1[[#This Row],[UnitCost]])</f>
        <v>199.01</v>
      </c>
      <c r="T5110">
        <f>DATEDIF(Table1[[#This Row],[ShipDate]],Table1[[#This Row],[DeliveryDate]],"d")</f>
        <v>8</v>
      </c>
      <c r="U5110" t="str">
        <f t="shared" si="159"/>
        <v>Late</v>
      </c>
    </row>
    <row r="5111" spans="1:21" x14ac:dyDescent="0.3">
      <c r="A5111" t="str">
        <f t="shared" si="158"/>
        <v>SO-005210</v>
      </c>
      <c r="B5111" t="s">
        <v>3</v>
      </c>
      <c r="C5111" t="s">
        <v>12</v>
      </c>
      <c r="D5111" s="1">
        <v>43800</v>
      </c>
      <c r="E5111" s="1">
        <v>43857</v>
      </c>
      <c r="F5111" s="1">
        <v>43884</v>
      </c>
      <c r="G5111" s="1">
        <v>43891</v>
      </c>
      <c r="H5111" t="s">
        <v>54</v>
      </c>
      <c r="I5111">
        <v>5</v>
      </c>
      <c r="J5111">
        <v>36</v>
      </c>
      <c r="K5111">
        <v>249</v>
      </c>
      <c r="L5111">
        <v>16</v>
      </c>
      <c r="M5111">
        <v>4</v>
      </c>
      <c r="N5111">
        <v>0.05</v>
      </c>
      <c r="O5111">
        <v>637.77</v>
      </c>
      <c r="P5111">
        <v>1118.9000000000001</v>
      </c>
      <c r="Q5111">
        <f>Table1[[#This Row],[OrderQuantity]]*Table1[[#This Row],[UnitPrice]]</f>
        <v>4475.6000000000004</v>
      </c>
      <c r="R5111">
        <f>Table1[[#This Row],[OrderQuantity]]*Table1[[#This Row],[UnitCost]]</f>
        <v>2551.08</v>
      </c>
      <c r="S5111">
        <f>Table1[[#This Row],[OrderQuantity]]*Table1[[#This Row],[UnitPrice]]*(1-Table1[[#This Row],[DiscountApplied]]) - (Table1[[#This Row],[OrderQuantity]]*Table1[[#This Row],[UnitCost]])</f>
        <v>1700.7399999999998</v>
      </c>
      <c r="T5111">
        <f>DATEDIF(Table1[[#This Row],[ShipDate]],Table1[[#This Row],[DeliveryDate]],"d")</f>
        <v>7</v>
      </c>
      <c r="U5111" t="str">
        <f t="shared" si="159"/>
        <v>On Time</v>
      </c>
    </row>
    <row r="5112" spans="1:21" x14ac:dyDescent="0.3">
      <c r="A5112" t="str">
        <f t="shared" si="158"/>
        <v>SO-005211</v>
      </c>
      <c r="B5112" t="s">
        <v>2</v>
      </c>
      <c r="C5112" t="s">
        <v>10</v>
      </c>
      <c r="D5112" s="1">
        <v>43800</v>
      </c>
      <c r="E5112" s="1">
        <v>43857</v>
      </c>
      <c r="F5112" s="1">
        <v>43880</v>
      </c>
      <c r="G5112" s="1">
        <v>43890</v>
      </c>
      <c r="H5112" t="s">
        <v>54</v>
      </c>
      <c r="I5112">
        <v>23</v>
      </c>
      <c r="J5112">
        <v>20</v>
      </c>
      <c r="K5112">
        <v>153</v>
      </c>
      <c r="L5112">
        <v>10</v>
      </c>
      <c r="M5112">
        <v>6</v>
      </c>
      <c r="N5112">
        <v>0.1</v>
      </c>
      <c r="O5112">
        <v>137.08000000000001</v>
      </c>
      <c r="P5112">
        <v>207.7</v>
      </c>
      <c r="Q5112">
        <f>Table1[[#This Row],[OrderQuantity]]*Table1[[#This Row],[UnitPrice]]</f>
        <v>1246.1999999999998</v>
      </c>
      <c r="R5112">
        <f>Table1[[#This Row],[OrderQuantity]]*Table1[[#This Row],[UnitCost]]</f>
        <v>822.48</v>
      </c>
      <c r="S5112">
        <f>Table1[[#This Row],[OrderQuantity]]*Table1[[#This Row],[UnitPrice]]*(1-Table1[[#This Row],[DiscountApplied]]) - (Table1[[#This Row],[OrderQuantity]]*Table1[[#This Row],[UnitCost]])</f>
        <v>299.09999999999991</v>
      </c>
      <c r="T5112">
        <f>DATEDIF(Table1[[#This Row],[ShipDate]],Table1[[#This Row],[DeliveryDate]],"d")</f>
        <v>10</v>
      </c>
      <c r="U5112" t="str">
        <f t="shared" si="159"/>
        <v>Late</v>
      </c>
    </row>
    <row r="5113" spans="1:21" x14ac:dyDescent="0.3">
      <c r="A5113" t="str">
        <f t="shared" si="158"/>
        <v>SO-005212</v>
      </c>
      <c r="B5113" t="s">
        <v>4</v>
      </c>
      <c r="C5113" t="s">
        <v>9</v>
      </c>
      <c r="D5113" s="1">
        <v>43700</v>
      </c>
      <c r="E5113" s="1">
        <v>43857</v>
      </c>
      <c r="F5113" s="1">
        <v>43884</v>
      </c>
      <c r="G5113" s="1">
        <v>43889</v>
      </c>
      <c r="H5113" t="s">
        <v>54</v>
      </c>
      <c r="I5113">
        <v>16</v>
      </c>
      <c r="J5113">
        <v>36</v>
      </c>
      <c r="K5113">
        <v>85</v>
      </c>
      <c r="L5113">
        <v>28</v>
      </c>
      <c r="M5113">
        <v>3</v>
      </c>
      <c r="N5113">
        <v>0.05</v>
      </c>
      <c r="O5113">
        <v>641.66</v>
      </c>
      <c r="P5113">
        <v>1051.9000000000001</v>
      </c>
      <c r="Q5113">
        <f>Table1[[#This Row],[OrderQuantity]]*Table1[[#This Row],[UnitPrice]]</f>
        <v>3155.7000000000003</v>
      </c>
      <c r="R5113">
        <f>Table1[[#This Row],[OrderQuantity]]*Table1[[#This Row],[UnitCost]]</f>
        <v>1924.98</v>
      </c>
      <c r="S5113">
        <f>Table1[[#This Row],[OrderQuantity]]*Table1[[#This Row],[UnitPrice]]*(1-Table1[[#This Row],[DiscountApplied]]) - (Table1[[#This Row],[OrderQuantity]]*Table1[[#This Row],[UnitCost]])</f>
        <v>1072.9349999999999</v>
      </c>
      <c r="T5113">
        <f>DATEDIF(Table1[[#This Row],[ShipDate]],Table1[[#This Row],[DeliveryDate]],"d")</f>
        <v>5</v>
      </c>
      <c r="U5113" t="str">
        <f t="shared" si="159"/>
        <v>On Time</v>
      </c>
    </row>
    <row r="5114" spans="1:21" x14ac:dyDescent="0.3">
      <c r="A5114" t="str">
        <f t="shared" si="158"/>
        <v>SO-005213</v>
      </c>
      <c r="B5114" t="s">
        <v>2</v>
      </c>
      <c r="C5114" t="s">
        <v>10</v>
      </c>
      <c r="D5114" s="1">
        <v>43800</v>
      </c>
      <c r="E5114" s="1">
        <v>43858</v>
      </c>
      <c r="F5114" s="1">
        <v>43876</v>
      </c>
      <c r="G5114" s="1">
        <v>43881</v>
      </c>
      <c r="H5114" t="s">
        <v>54</v>
      </c>
      <c r="I5114">
        <v>22</v>
      </c>
      <c r="J5114">
        <v>43</v>
      </c>
      <c r="K5114">
        <v>140</v>
      </c>
      <c r="L5114">
        <v>21</v>
      </c>
      <c r="M5114">
        <v>5</v>
      </c>
      <c r="N5114">
        <v>0.08</v>
      </c>
      <c r="O5114">
        <v>107.2</v>
      </c>
      <c r="P5114">
        <v>214.4</v>
      </c>
      <c r="Q5114">
        <f>Table1[[#This Row],[OrderQuantity]]*Table1[[#This Row],[UnitPrice]]</f>
        <v>1072</v>
      </c>
      <c r="R5114">
        <f>Table1[[#This Row],[OrderQuantity]]*Table1[[#This Row],[UnitCost]]</f>
        <v>536</v>
      </c>
      <c r="S5114">
        <f>Table1[[#This Row],[OrderQuantity]]*Table1[[#This Row],[UnitPrice]]*(1-Table1[[#This Row],[DiscountApplied]]) - (Table1[[#This Row],[OrderQuantity]]*Table1[[#This Row],[UnitCost]])</f>
        <v>450.24</v>
      </c>
      <c r="T5114">
        <f>DATEDIF(Table1[[#This Row],[ShipDate]],Table1[[#This Row],[DeliveryDate]],"d")</f>
        <v>5</v>
      </c>
      <c r="U5114" t="str">
        <f t="shared" si="159"/>
        <v>On Time</v>
      </c>
    </row>
    <row r="5115" spans="1:21" x14ac:dyDescent="0.3">
      <c r="A5115" t="str">
        <f t="shared" si="158"/>
        <v>SO-005214</v>
      </c>
      <c r="B5115" t="s">
        <v>3</v>
      </c>
      <c r="C5115" t="s">
        <v>13</v>
      </c>
      <c r="D5115" s="1">
        <v>43800</v>
      </c>
      <c r="E5115" s="1">
        <v>43858</v>
      </c>
      <c r="F5115" s="1">
        <v>43877</v>
      </c>
      <c r="G5115" s="1">
        <v>43885</v>
      </c>
      <c r="H5115" t="s">
        <v>54</v>
      </c>
      <c r="I5115">
        <v>8</v>
      </c>
      <c r="J5115">
        <v>29</v>
      </c>
      <c r="K5115">
        <v>32</v>
      </c>
      <c r="L5115">
        <v>2</v>
      </c>
      <c r="M5115">
        <v>5</v>
      </c>
      <c r="N5115">
        <v>0.1</v>
      </c>
      <c r="O5115">
        <v>4734.49</v>
      </c>
      <c r="P5115">
        <v>6485.6</v>
      </c>
      <c r="Q5115">
        <f>Table1[[#This Row],[OrderQuantity]]*Table1[[#This Row],[UnitPrice]]</f>
        <v>32428</v>
      </c>
      <c r="R5115">
        <f>Table1[[#This Row],[OrderQuantity]]*Table1[[#This Row],[UnitCost]]</f>
        <v>23672.449999999997</v>
      </c>
      <c r="S5115">
        <f>Table1[[#This Row],[OrderQuantity]]*Table1[[#This Row],[UnitPrice]]*(1-Table1[[#This Row],[DiscountApplied]]) - (Table1[[#This Row],[OrderQuantity]]*Table1[[#This Row],[UnitCost]])</f>
        <v>5512.7500000000036</v>
      </c>
      <c r="T5115">
        <f>DATEDIF(Table1[[#This Row],[ShipDate]],Table1[[#This Row],[DeliveryDate]],"d")</f>
        <v>8</v>
      </c>
      <c r="U5115" t="str">
        <f t="shared" si="159"/>
        <v>Late</v>
      </c>
    </row>
    <row r="5116" spans="1:21" x14ac:dyDescent="0.3">
      <c r="A5116" t="str">
        <f t="shared" si="158"/>
        <v>SO-005215</v>
      </c>
      <c r="B5116" t="s">
        <v>3</v>
      </c>
      <c r="C5116" t="s">
        <v>12</v>
      </c>
      <c r="D5116" s="1">
        <v>43800</v>
      </c>
      <c r="E5116" s="1">
        <v>43858</v>
      </c>
      <c r="F5116" s="1">
        <v>43877</v>
      </c>
      <c r="G5116" s="1">
        <v>43880</v>
      </c>
      <c r="H5116" t="s">
        <v>54</v>
      </c>
      <c r="I5116">
        <v>9</v>
      </c>
      <c r="J5116">
        <v>37</v>
      </c>
      <c r="K5116">
        <v>255</v>
      </c>
      <c r="L5116">
        <v>13</v>
      </c>
      <c r="M5116">
        <v>4</v>
      </c>
      <c r="N5116">
        <v>0.1</v>
      </c>
      <c r="O5116">
        <v>1569.94</v>
      </c>
      <c r="P5116">
        <v>2706.8</v>
      </c>
      <c r="Q5116">
        <f>Table1[[#This Row],[OrderQuantity]]*Table1[[#This Row],[UnitPrice]]</f>
        <v>10827.2</v>
      </c>
      <c r="R5116">
        <f>Table1[[#This Row],[OrderQuantity]]*Table1[[#This Row],[UnitCost]]</f>
        <v>6279.76</v>
      </c>
      <c r="S5116">
        <f>Table1[[#This Row],[OrderQuantity]]*Table1[[#This Row],[UnitPrice]]*(1-Table1[[#This Row],[DiscountApplied]]) - (Table1[[#This Row],[OrderQuantity]]*Table1[[#This Row],[UnitCost]])</f>
        <v>3464.7200000000012</v>
      </c>
      <c r="T5116">
        <f>DATEDIF(Table1[[#This Row],[ShipDate]],Table1[[#This Row],[DeliveryDate]],"d")</f>
        <v>3</v>
      </c>
      <c r="U5116" t="str">
        <f t="shared" si="159"/>
        <v>On Time</v>
      </c>
    </row>
    <row r="5117" spans="1:21" x14ac:dyDescent="0.3">
      <c r="A5117" t="str">
        <f t="shared" si="158"/>
        <v>SO-005216</v>
      </c>
      <c r="B5117" t="s">
        <v>2</v>
      </c>
      <c r="C5117" t="s">
        <v>13</v>
      </c>
      <c r="D5117" s="1">
        <v>43800</v>
      </c>
      <c r="E5117" s="1">
        <v>43858</v>
      </c>
      <c r="F5117" s="1">
        <v>43875</v>
      </c>
      <c r="G5117" s="1">
        <v>43884</v>
      </c>
      <c r="H5117" t="s">
        <v>54</v>
      </c>
      <c r="I5117">
        <v>25</v>
      </c>
      <c r="J5117">
        <v>10</v>
      </c>
      <c r="K5117">
        <v>49</v>
      </c>
      <c r="L5117">
        <v>5</v>
      </c>
      <c r="M5117">
        <v>8</v>
      </c>
      <c r="N5117">
        <v>0.08</v>
      </c>
      <c r="O5117">
        <v>589.87</v>
      </c>
      <c r="P5117">
        <v>951.4</v>
      </c>
      <c r="Q5117">
        <f>Table1[[#This Row],[OrderQuantity]]*Table1[[#This Row],[UnitPrice]]</f>
        <v>7611.2</v>
      </c>
      <c r="R5117">
        <f>Table1[[#This Row],[OrderQuantity]]*Table1[[#This Row],[UnitCost]]</f>
        <v>4718.96</v>
      </c>
      <c r="S5117">
        <f>Table1[[#This Row],[OrderQuantity]]*Table1[[#This Row],[UnitPrice]]*(1-Table1[[#This Row],[DiscountApplied]]) - (Table1[[#This Row],[OrderQuantity]]*Table1[[#This Row],[UnitCost]])</f>
        <v>2283.3440000000001</v>
      </c>
      <c r="T5117">
        <f>DATEDIF(Table1[[#This Row],[ShipDate]],Table1[[#This Row],[DeliveryDate]],"d")</f>
        <v>9</v>
      </c>
      <c r="U5117" t="str">
        <f t="shared" si="159"/>
        <v>Late</v>
      </c>
    </row>
    <row r="5118" spans="1:21" x14ac:dyDescent="0.3">
      <c r="A5118" t="str">
        <f t="shared" si="158"/>
        <v>SO-005217</v>
      </c>
      <c r="B5118" t="s">
        <v>2</v>
      </c>
      <c r="C5118" t="s">
        <v>11</v>
      </c>
      <c r="D5118" s="1">
        <v>43700</v>
      </c>
      <c r="E5118" s="1">
        <v>43858</v>
      </c>
      <c r="F5118" s="1">
        <v>43886</v>
      </c>
      <c r="G5118" s="1">
        <v>43894</v>
      </c>
      <c r="H5118" t="s">
        <v>54</v>
      </c>
      <c r="I5118">
        <v>22</v>
      </c>
      <c r="J5118">
        <v>7</v>
      </c>
      <c r="K5118">
        <v>268</v>
      </c>
      <c r="L5118">
        <v>46</v>
      </c>
      <c r="M5118">
        <v>6</v>
      </c>
      <c r="N5118">
        <v>0.08</v>
      </c>
      <c r="O5118">
        <v>1487.4</v>
      </c>
      <c r="P5118">
        <v>1983.2</v>
      </c>
      <c r="Q5118">
        <f>Table1[[#This Row],[OrderQuantity]]*Table1[[#This Row],[UnitPrice]]</f>
        <v>11899.2</v>
      </c>
      <c r="R5118">
        <f>Table1[[#This Row],[OrderQuantity]]*Table1[[#This Row],[UnitCost]]</f>
        <v>8924.4000000000015</v>
      </c>
      <c r="S5118">
        <f>Table1[[#This Row],[OrderQuantity]]*Table1[[#This Row],[UnitPrice]]*(1-Table1[[#This Row],[DiscountApplied]]) - (Table1[[#This Row],[OrderQuantity]]*Table1[[#This Row],[UnitCost]])</f>
        <v>2022.8639999999996</v>
      </c>
      <c r="T5118">
        <f>DATEDIF(Table1[[#This Row],[ShipDate]],Table1[[#This Row],[DeliveryDate]],"d")</f>
        <v>8</v>
      </c>
      <c r="U5118" t="str">
        <f t="shared" si="159"/>
        <v>Late</v>
      </c>
    </row>
    <row r="5119" spans="1:21" x14ac:dyDescent="0.3">
      <c r="A5119" t="str">
        <f t="shared" si="158"/>
        <v>SO-005218</v>
      </c>
      <c r="B5119" t="s">
        <v>2</v>
      </c>
      <c r="C5119" t="s">
        <v>13</v>
      </c>
      <c r="D5119" s="1">
        <v>43700</v>
      </c>
      <c r="E5119" s="1">
        <v>43858</v>
      </c>
      <c r="F5119" s="1">
        <v>43877</v>
      </c>
      <c r="G5119" s="1">
        <v>43881</v>
      </c>
      <c r="H5119" t="s">
        <v>54</v>
      </c>
      <c r="I5119">
        <v>23</v>
      </c>
      <c r="J5119">
        <v>41</v>
      </c>
      <c r="K5119">
        <v>45</v>
      </c>
      <c r="L5119">
        <v>25</v>
      </c>
      <c r="M5119">
        <v>2</v>
      </c>
      <c r="N5119">
        <v>0.1</v>
      </c>
      <c r="O5119">
        <v>2517.19</v>
      </c>
      <c r="P5119">
        <v>3872.6</v>
      </c>
      <c r="Q5119">
        <f>Table1[[#This Row],[OrderQuantity]]*Table1[[#This Row],[UnitPrice]]</f>
        <v>7745.2</v>
      </c>
      <c r="R5119">
        <f>Table1[[#This Row],[OrderQuantity]]*Table1[[#This Row],[UnitCost]]</f>
        <v>5034.38</v>
      </c>
      <c r="S5119">
        <f>Table1[[#This Row],[OrderQuantity]]*Table1[[#This Row],[UnitPrice]]*(1-Table1[[#This Row],[DiscountApplied]]) - (Table1[[#This Row],[OrderQuantity]]*Table1[[#This Row],[UnitCost]])</f>
        <v>1936.3000000000002</v>
      </c>
      <c r="T5119">
        <f>DATEDIF(Table1[[#This Row],[ShipDate]],Table1[[#This Row],[DeliveryDate]],"d")</f>
        <v>4</v>
      </c>
      <c r="U5119" t="str">
        <f t="shared" si="159"/>
        <v>On Time</v>
      </c>
    </row>
    <row r="5120" spans="1:21" x14ac:dyDescent="0.3">
      <c r="A5120" t="str">
        <f t="shared" si="158"/>
        <v>SO-005219</v>
      </c>
      <c r="B5120" t="s">
        <v>4</v>
      </c>
      <c r="C5120" t="s">
        <v>12</v>
      </c>
      <c r="D5120" s="1">
        <v>43800</v>
      </c>
      <c r="E5120" s="1">
        <v>43858</v>
      </c>
      <c r="F5120" s="1">
        <v>43885</v>
      </c>
      <c r="G5120" s="1">
        <v>43894</v>
      </c>
      <c r="H5120" t="s">
        <v>54</v>
      </c>
      <c r="I5120">
        <v>14</v>
      </c>
      <c r="J5120">
        <v>4</v>
      </c>
      <c r="K5120">
        <v>214</v>
      </c>
      <c r="L5120">
        <v>41</v>
      </c>
      <c r="M5120">
        <v>5</v>
      </c>
      <c r="N5120">
        <v>0.08</v>
      </c>
      <c r="O5120">
        <v>3119.92</v>
      </c>
      <c r="P5120">
        <v>3999.9</v>
      </c>
      <c r="Q5120">
        <f>Table1[[#This Row],[OrderQuantity]]*Table1[[#This Row],[UnitPrice]]</f>
        <v>19999.5</v>
      </c>
      <c r="R5120">
        <f>Table1[[#This Row],[OrderQuantity]]*Table1[[#This Row],[UnitCost]]</f>
        <v>15599.6</v>
      </c>
      <c r="S5120">
        <f>Table1[[#This Row],[OrderQuantity]]*Table1[[#This Row],[UnitPrice]]*(1-Table1[[#This Row],[DiscountApplied]]) - (Table1[[#This Row],[OrderQuantity]]*Table1[[#This Row],[UnitCost]])</f>
        <v>2799.9400000000005</v>
      </c>
      <c r="T5120">
        <f>DATEDIF(Table1[[#This Row],[ShipDate]],Table1[[#This Row],[DeliveryDate]],"d")</f>
        <v>9</v>
      </c>
      <c r="U5120" t="str">
        <f t="shared" si="159"/>
        <v>Late</v>
      </c>
    </row>
    <row r="5121" spans="1:21" x14ac:dyDescent="0.3">
      <c r="A5121" t="str">
        <f t="shared" si="158"/>
        <v>SO-005220</v>
      </c>
      <c r="B5121" t="s">
        <v>4</v>
      </c>
      <c r="C5121" t="s">
        <v>11</v>
      </c>
      <c r="D5121" s="1">
        <v>43700</v>
      </c>
      <c r="E5121" s="1">
        <v>43859</v>
      </c>
      <c r="F5121" s="1">
        <v>43878</v>
      </c>
      <c r="G5121" s="1">
        <v>43880</v>
      </c>
      <c r="H5121" t="s">
        <v>54</v>
      </c>
      <c r="I5121">
        <v>14</v>
      </c>
      <c r="J5121">
        <v>12</v>
      </c>
      <c r="K5121">
        <v>270</v>
      </c>
      <c r="L5121">
        <v>25</v>
      </c>
      <c r="M5121">
        <v>5</v>
      </c>
      <c r="N5121">
        <v>0.3</v>
      </c>
      <c r="O5121">
        <v>1773.16</v>
      </c>
      <c r="P5121">
        <v>2244.5</v>
      </c>
      <c r="Q5121">
        <f>Table1[[#This Row],[OrderQuantity]]*Table1[[#This Row],[UnitPrice]]</f>
        <v>11222.5</v>
      </c>
      <c r="R5121">
        <f>Table1[[#This Row],[OrderQuantity]]*Table1[[#This Row],[UnitCost]]</f>
        <v>8865.8000000000011</v>
      </c>
      <c r="S5121">
        <f>Table1[[#This Row],[OrderQuantity]]*Table1[[#This Row],[UnitPrice]]*(1-Table1[[#This Row],[DiscountApplied]]) - (Table1[[#This Row],[OrderQuantity]]*Table1[[#This Row],[UnitCost]])</f>
        <v>-1010.050000000002</v>
      </c>
      <c r="T5121">
        <f>DATEDIF(Table1[[#This Row],[ShipDate]],Table1[[#This Row],[DeliveryDate]],"d")</f>
        <v>2</v>
      </c>
      <c r="U5121" t="str">
        <f t="shared" si="159"/>
        <v>On Time</v>
      </c>
    </row>
    <row r="5122" spans="1:21" x14ac:dyDescent="0.3">
      <c r="A5122" t="str">
        <f t="shared" ref="A5122:A5185" si="160">"SO-" &amp; TEXT(ROW(A5122)+99,"000000")</f>
        <v>SO-005221</v>
      </c>
      <c r="B5122" t="s">
        <v>2</v>
      </c>
      <c r="C5122" t="s">
        <v>10</v>
      </c>
      <c r="D5122" s="1">
        <v>43700</v>
      </c>
      <c r="E5122" s="1">
        <v>43859</v>
      </c>
      <c r="F5122" s="1">
        <v>43861</v>
      </c>
      <c r="G5122" s="1">
        <v>43866</v>
      </c>
      <c r="H5122" t="s">
        <v>54</v>
      </c>
      <c r="I5122">
        <v>23</v>
      </c>
      <c r="J5122">
        <v>3</v>
      </c>
      <c r="K5122">
        <v>139</v>
      </c>
      <c r="L5122">
        <v>18</v>
      </c>
      <c r="M5122">
        <v>3</v>
      </c>
      <c r="N5122">
        <v>0.08</v>
      </c>
      <c r="O5122">
        <v>699.48</v>
      </c>
      <c r="P5122">
        <v>1748.7</v>
      </c>
      <c r="Q5122">
        <f>Table1[[#This Row],[OrderQuantity]]*Table1[[#This Row],[UnitPrice]]</f>
        <v>5246.1</v>
      </c>
      <c r="R5122">
        <f>Table1[[#This Row],[OrderQuantity]]*Table1[[#This Row],[UnitCost]]</f>
        <v>2098.44</v>
      </c>
      <c r="S5122">
        <f>Table1[[#This Row],[OrderQuantity]]*Table1[[#This Row],[UnitPrice]]*(1-Table1[[#This Row],[DiscountApplied]]) - (Table1[[#This Row],[OrderQuantity]]*Table1[[#This Row],[UnitCost]])</f>
        <v>2727.9720000000002</v>
      </c>
      <c r="T5122">
        <f>DATEDIF(Table1[[#This Row],[ShipDate]],Table1[[#This Row],[DeliveryDate]],"d")</f>
        <v>5</v>
      </c>
      <c r="U5122" t="str">
        <f t="shared" ref="U5122:U5185" si="161">IF(T5122&gt;7,"Late","On Time")</f>
        <v>On Time</v>
      </c>
    </row>
    <row r="5123" spans="1:21" x14ac:dyDescent="0.3">
      <c r="A5123" t="str">
        <f t="shared" si="160"/>
        <v>SO-005222</v>
      </c>
      <c r="B5123" t="s">
        <v>4</v>
      </c>
      <c r="C5123" t="s">
        <v>13</v>
      </c>
      <c r="D5123" s="1">
        <v>43700</v>
      </c>
      <c r="E5123" s="1">
        <v>43859</v>
      </c>
      <c r="F5123" s="1">
        <v>43870</v>
      </c>
      <c r="G5123" s="1">
        <v>43873</v>
      </c>
      <c r="H5123" t="s">
        <v>54</v>
      </c>
      <c r="I5123">
        <v>15</v>
      </c>
      <c r="J5123">
        <v>9</v>
      </c>
      <c r="K5123">
        <v>30</v>
      </c>
      <c r="L5123">
        <v>24</v>
      </c>
      <c r="M5123">
        <v>6</v>
      </c>
      <c r="N5123">
        <v>0.05</v>
      </c>
      <c r="O5123">
        <v>1615.24</v>
      </c>
      <c r="P5123">
        <v>3845.8</v>
      </c>
      <c r="Q5123">
        <f>Table1[[#This Row],[OrderQuantity]]*Table1[[#This Row],[UnitPrice]]</f>
        <v>23074.800000000003</v>
      </c>
      <c r="R5123">
        <f>Table1[[#This Row],[OrderQuantity]]*Table1[[#This Row],[UnitCost]]</f>
        <v>9691.44</v>
      </c>
      <c r="S5123">
        <f>Table1[[#This Row],[OrderQuantity]]*Table1[[#This Row],[UnitPrice]]*(1-Table1[[#This Row],[DiscountApplied]]) - (Table1[[#This Row],[OrderQuantity]]*Table1[[#This Row],[UnitCost]])</f>
        <v>12229.62</v>
      </c>
      <c r="T5123">
        <f>DATEDIF(Table1[[#This Row],[ShipDate]],Table1[[#This Row],[DeliveryDate]],"d")</f>
        <v>3</v>
      </c>
      <c r="U5123" t="str">
        <f t="shared" si="161"/>
        <v>On Time</v>
      </c>
    </row>
    <row r="5124" spans="1:21" x14ac:dyDescent="0.3">
      <c r="A5124" t="str">
        <f t="shared" si="160"/>
        <v>SO-005223</v>
      </c>
      <c r="B5124" t="s">
        <v>3</v>
      </c>
      <c r="C5124" t="s">
        <v>10</v>
      </c>
      <c r="D5124" s="1">
        <v>43700</v>
      </c>
      <c r="E5124" s="1">
        <v>43859</v>
      </c>
      <c r="F5124" s="1">
        <v>43871</v>
      </c>
      <c r="G5124" s="1">
        <v>43878</v>
      </c>
      <c r="H5124" t="s">
        <v>54</v>
      </c>
      <c r="I5124">
        <v>4</v>
      </c>
      <c r="J5124">
        <v>38</v>
      </c>
      <c r="K5124">
        <v>91</v>
      </c>
      <c r="L5124">
        <v>29</v>
      </c>
      <c r="M5124">
        <v>4</v>
      </c>
      <c r="N5124">
        <v>0.08</v>
      </c>
      <c r="O5124">
        <v>1990.84</v>
      </c>
      <c r="P5124">
        <v>2398.6</v>
      </c>
      <c r="Q5124">
        <f>Table1[[#This Row],[OrderQuantity]]*Table1[[#This Row],[UnitPrice]]</f>
        <v>9594.4</v>
      </c>
      <c r="R5124">
        <f>Table1[[#This Row],[OrderQuantity]]*Table1[[#This Row],[UnitCost]]</f>
        <v>7963.36</v>
      </c>
      <c r="S5124">
        <f>Table1[[#This Row],[OrderQuantity]]*Table1[[#This Row],[UnitPrice]]*(1-Table1[[#This Row],[DiscountApplied]]) - (Table1[[#This Row],[OrderQuantity]]*Table1[[#This Row],[UnitCost]])</f>
        <v>863.48800000000028</v>
      </c>
      <c r="T5124">
        <f>DATEDIF(Table1[[#This Row],[ShipDate]],Table1[[#This Row],[DeliveryDate]],"d")</f>
        <v>7</v>
      </c>
      <c r="U5124" t="str">
        <f t="shared" si="161"/>
        <v>On Time</v>
      </c>
    </row>
    <row r="5125" spans="1:21" x14ac:dyDescent="0.3">
      <c r="A5125" t="str">
        <f t="shared" si="160"/>
        <v>SO-005224</v>
      </c>
      <c r="B5125" t="s">
        <v>3</v>
      </c>
      <c r="C5125" t="s">
        <v>10</v>
      </c>
      <c r="D5125" s="1">
        <v>43800</v>
      </c>
      <c r="E5125" s="1">
        <v>43859</v>
      </c>
      <c r="F5125" s="1">
        <v>43867</v>
      </c>
      <c r="G5125" s="1">
        <v>43874</v>
      </c>
      <c r="H5125" t="s">
        <v>54</v>
      </c>
      <c r="I5125">
        <v>2</v>
      </c>
      <c r="J5125">
        <v>9</v>
      </c>
      <c r="K5125">
        <v>128</v>
      </c>
      <c r="L5125">
        <v>23</v>
      </c>
      <c r="M5125">
        <v>8</v>
      </c>
      <c r="N5125">
        <v>0.08</v>
      </c>
      <c r="O5125">
        <v>4276.8100000000004</v>
      </c>
      <c r="P5125">
        <v>5554.3</v>
      </c>
      <c r="Q5125">
        <f>Table1[[#This Row],[OrderQuantity]]*Table1[[#This Row],[UnitPrice]]</f>
        <v>44434.400000000001</v>
      </c>
      <c r="R5125">
        <f>Table1[[#This Row],[OrderQuantity]]*Table1[[#This Row],[UnitCost]]</f>
        <v>34214.480000000003</v>
      </c>
      <c r="S5125">
        <f>Table1[[#This Row],[OrderQuantity]]*Table1[[#This Row],[UnitPrice]]*(1-Table1[[#This Row],[DiscountApplied]]) - (Table1[[#This Row],[OrderQuantity]]*Table1[[#This Row],[UnitCost]])</f>
        <v>6665.1679999999978</v>
      </c>
      <c r="T5125">
        <f>DATEDIF(Table1[[#This Row],[ShipDate]],Table1[[#This Row],[DeliveryDate]],"d")</f>
        <v>7</v>
      </c>
      <c r="U5125" t="str">
        <f t="shared" si="161"/>
        <v>On Time</v>
      </c>
    </row>
    <row r="5126" spans="1:21" x14ac:dyDescent="0.3">
      <c r="A5126" t="str">
        <f t="shared" si="160"/>
        <v>SO-005225</v>
      </c>
      <c r="B5126" t="s">
        <v>4</v>
      </c>
      <c r="C5126" t="s">
        <v>8</v>
      </c>
      <c r="D5126" s="1">
        <v>43700</v>
      </c>
      <c r="E5126" s="1">
        <v>43859</v>
      </c>
      <c r="F5126" s="1">
        <v>43872</v>
      </c>
      <c r="G5126" s="1">
        <v>43879</v>
      </c>
      <c r="H5126" t="s">
        <v>54</v>
      </c>
      <c r="I5126">
        <v>16</v>
      </c>
      <c r="J5126">
        <v>31</v>
      </c>
      <c r="K5126">
        <v>345</v>
      </c>
      <c r="L5126">
        <v>5</v>
      </c>
      <c r="M5126">
        <v>4</v>
      </c>
      <c r="N5126">
        <v>0.15</v>
      </c>
      <c r="O5126">
        <v>2630.55</v>
      </c>
      <c r="P5126">
        <v>3926.2</v>
      </c>
      <c r="Q5126">
        <f>Table1[[#This Row],[OrderQuantity]]*Table1[[#This Row],[UnitPrice]]</f>
        <v>15704.8</v>
      </c>
      <c r="R5126">
        <f>Table1[[#This Row],[OrderQuantity]]*Table1[[#This Row],[UnitCost]]</f>
        <v>10522.2</v>
      </c>
      <c r="S5126">
        <f>Table1[[#This Row],[OrderQuantity]]*Table1[[#This Row],[UnitPrice]]*(1-Table1[[#This Row],[DiscountApplied]]) - (Table1[[#This Row],[OrderQuantity]]*Table1[[#This Row],[UnitCost]])</f>
        <v>2826.8799999999992</v>
      </c>
      <c r="T5126">
        <f>DATEDIF(Table1[[#This Row],[ShipDate]],Table1[[#This Row],[DeliveryDate]],"d")</f>
        <v>7</v>
      </c>
      <c r="U5126" t="str">
        <f t="shared" si="161"/>
        <v>On Time</v>
      </c>
    </row>
    <row r="5127" spans="1:21" x14ac:dyDescent="0.3">
      <c r="A5127" t="str">
        <f t="shared" si="160"/>
        <v>SO-005226</v>
      </c>
      <c r="B5127" t="s">
        <v>5</v>
      </c>
      <c r="C5127" t="s">
        <v>10</v>
      </c>
      <c r="D5127" s="1">
        <v>43800</v>
      </c>
      <c r="E5127" s="1">
        <v>43859</v>
      </c>
      <c r="F5127" s="1">
        <v>43880</v>
      </c>
      <c r="G5127" s="1">
        <v>43881</v>
      </c>
      <c r="H5127" t="s">
        <v>54</v>
      </c>
      <c r="I5127">
        <v>26</v>
      </c>
      <c r="J5127">
        <v>28</v>
      </c>
      <c r="K5127">
        <v>157</v>
      </c>
      <c r="L5127">
        <v>31</v>
      </c>
      <c r="M5127">
        <v>4</v>
      </c>
      <c r="N5127">
        <v>0.05</v>
      </c>
      <c r="O5127">
        <v>3177.81</v>
      </c>
      <c r="P5127">
        <v>6231</v>
      </c>
      <c r="Q5127">
        <f>Table1[[#This Row],[OrderQuantity]]*Table1[[#This Row],[UnitPrice]]</f>
        <v>24924</v>
      </c>
      <c r="R5127">
        <f>Table1[[#This Row],[OrderQuantity]]*Table1[[#This Row],[UnitCost]]</f>
        <v>12711.24</v>
      </c>
      <c r="S5127">
        <f>Table1[[#This Row],[OrderQuantity]]*Table1[[#This Row],[UnitPrice]]*(1-Table1[[#This Row],[DiscountApplied]]) - (Table1[[#This Row],[OrderQuantity]]*Table1[[#This Row],[UnitCost]])</f>
        <v>10966.56</v>
      </c>
      <c r="T5127">
        <f>DATEDIF(Table1[[#This Row],[ShipDate]],Table1[[#This Row],[DeliveryDate]],"d")</f>
        <v>1</v>
      </c>
      <c r="U5127" t="str">
        <f t="shared" si="161"/>
        <v>On Time</v>
      </c>
    </row>
    <row r="5128" spans="1:21" x14ac:dyDescent="0.3">
      <c r="A5128" t="str">
        <f t="shared" si="160"/>
        <v>SO-005227</v>
      </c>
      <c r="B5128" t="s">
        <v>4</v>
      </c>
      <c r="C5128" t="s">
        <v>10</v>
      </c>
      <c r="D5128" s="1">
        <v>43800</v>
      </c>
      <c r="E5128" s="1">
        <v>43859</v>
      </c>
      <c r="F5128" s="1">
        <v>43867</v>
      </c>
      <c r="G5128" s="1">
        <v>43872</v>
      </c>
      <c r="H5128" t="s">
        <v>54</v>
      </c>
      <c r="I5128">
        <v>12</v>
      </c>
      <c r="J5128">
        <v>33</v>
      </c>
      <c r="K5128">
        <v>138</v>
      </c>
      <c r="L5128">
        <v>12</v>
      </c>
      <c r="M5128">
        <v>2</v>
      </c>
      <c r="N5128">
        <v>0.05</v>
      </c>
      <c r="O5128">
        <v>4118.62</v>
      </c>
      <c r="P5128">
        <v>6056.8</v>
      </c>
      <c r="Q5128">
        <f>Table1[[#This Row],[OrderQuantity]]*Table1[[#This Row],[UnitPrice]]</f>
        <v>12113.6</v>
      </c>
      <c r="R5128">
        <f>Table1[[#This Row],[OrderQuantity]]*Table1[[#This Row],[UnitCost]]</f>
        <v>8237.24</v>
      </c>
      <c r="S5128">
        <f>Table1[[#This Row],[OrderQuantity]]*Table1[[#This Row],[UnitPrice]]*(1-Table1[[#This Row],[DiscountApplied]]) - (Table1[[#This Row],[OrderQuantity]]*Table1[[#This Row],[UnitCost]])</f>
        <v>3270.6800000000003</v>
      </c>
      <c r="T5128">
        <f>DATEDIF(Table1[[#This Row],[ShipDate]],Table1[[#This Row],[DeliveryDate]],"d")</f>
        <v>5</v>
      </c>
      <c r="U5128" t="str">
        <f t="shared" si="161"/>
        <v>On Time</v>
      </c>
    </row>
    <row r="5129" spans="1:21" x14ac:dyDescent="0.3">
      <c r="A5129" t="str">
        <f t="shared" si="160"/>
        <v>SO-005228</v>
      </c>
      <c r="B5129" t="s">
        <v>3</v>
      </c>
      <c r="C5129" t="s">
        <v>11</v>
      </c>
      <c r="D5129" s="1">
        <v>43700</v>
      </c>
      <c r="E5129" s="1">
        <v>43860</v>
      </c>
      <c r="F5129" s="1">
        <v>43868</v>
      </c>
      <c r="G5129" s="1">
        <v>43870</v>
      </c>
      <c r="H5129" t="s">
        <v>54</v>
      </c>
      <c r="I5129">
        <v>7</v>
      </c>
      <c r="J5129">
        <v>32</v>
      </c>
      <c r="K5129">
        <v>273</v>
      </c>
      <c r="L5129">
        <v>16</v>
      </c>
      <c r="M5129">
        <v>4</v>
      </c>
      <c r="N5129">
        <v>0.08</v>
      </c>
      <c r="O5129">
        <v>1327.4</v>
      </c>
      <c r="P5129">
        <v>2552.6999999999998</v>
      </c>
      <c r="Q5129">
        <f>Table1[[#This Row],[OrderQuantity]]*Table1[[#This Row],[UnitPrice]]</f>
        <v>10210.799999999999</v>
      </c>
      <c r="R5129">
        <f>Table1[[#This Row],[OrderQuantity]]*Table1[[#This Row],[UnitCost]]</f>
        <v>5309.6</v>
      </c>
      <c r="S5129">
        <f>Table1[[#This Row],[OrderQuantity]]*Table1[[#This Row],[UnitPrice]]*(1-Table1[[#This Row],[DiscountApplied]]) - (Table1[[#This Row],[OrderQuantity]]*Table1[[#This Row],[UnitCost]])</f>
        <v>4084.3359999999993</v>
      </c>
      <c r="T5129">
        <f>DATEDIF(Table1[[#This Row],[ShipDate]],Table1[[#This Row],[DeliveryDate]],"d")</f>
        <v>2</v>
      </c>
      <c r="U5129" t="str">
        <f t="shared" si="161"/>
        <v>On Time</v>
      </c>
    </row>
    <row r="5130" spans="1:21" x14ac:dyDescent="0.3">
      <c r="A5130" t="str">
        <f t="shared" si="160"/>
        <v>SO-005229</v>
      </c>
      <c r="B5130" t="s">
        <v>3</v>
      </c>
      <c r="C5130" t="s">
        <v>12</v>
      </c>
      <c r="D5130" s="1">
        <v>43800</v>
      </c>
      <c r="E5130" s="1">
        <v>43860</v>
      </c>
      <c r="F5130" s="1">
        <v>43866</v>
      </c>
      <c r="G5130" s="1">
        <v>43869</v>
      </c>
      <c r="H5130" t="s">
        <v>54</v>
      </c>
      <c r="I5130">
        <v>5</v>
      </c>
      <c r="J5130">
        <v>4</v>
      </c>
      <c r="K5130">
        <v>251</v>
      </c>
      <c r="L5130">
        <v>21</v>
      </c>
      <c r="M5130">
        <v>7</v>
      </c>
      <c r="N5130">
        <v>0.05</v>
      </c>
      <c r="O5130">
        <v>882.73</v>
      </c>
      <c r="P5130">
        <v>1038.5</v>
      </c>
      <c r="Q5130">
        <f>Table1[[#This Row],[OrderQuantity]]*Table1[[#This Row],[UnitPrice]]</f>
        <v>7269.5</v>
      </c>
      <c r="R5130">
        <f>Table1[[#This Row],[OrderQuantity]]*Table1[[#This Row],[UnitCost]]</f>
        <v>6179.1100000000006</v>
      </c>
      <c r="S5130">
        <f>Table1[[#This Row],[OrderQuantity]]*Table1[[#This Row],[UnitPrice]]*(1-Table1[[#This Row],[DiscountApplied]]) - (Table1[[#This Row],[OrderQuantity]]*Table1[[#This Row],[UnitCost]])</f>
        <v>726.91499999999905</v>
      </c>
      <c r="T5130">
        <f>DATEDIF(Table1[[#This Row],[ShipDate]],Table1[[#This Row],[DeliveryDate]],"d")</f>
        <v>3</v>
      </c>
      <c r="U5130" t="str">
        <f t="shared" si="161"/>
        <v>On Time</v>
      </c>
    </row>
    <row r="5131" spans="1:21" x14ac:dyDescent="0.3">
      <c r="A5131" t="str">
        <f t="shared" si="160"/>
        <v>SO-005230</v>
      </c>
      <c r="B5131" t="s">
        <v>3</v>
      </c>
      <c r="C5131" t="s">
        <v>12</v>
      </c>
      <c r="D5131" s="1">
        <v>43700</v>
      </c>
      <c r="E5131" s="1">
        <v>43860</v>
      </c>
      <c r="F5131" s="1">
        <v>43876</v>
      </c>
      <c r="G5131" s="1">
        <v>43877</v>
      </c>
      <c r="H5131" t="s">
        <v>54</v>
      </c>
      <c r="I5131">
        <v>1</v>
      </c>
      <c r="J5131">
        <v>50</v>
      </c>
      <c r="K5131">
        <v>245</v>
      </c>
      <c r="L5131">
        <v>13</v>
      </c>
      <c r="M5131">
        <v>3</v>
      </c>
      <c r="N5131">
        <v>0.08</v>
      </c>
      <c r="O5131">
        <v>5182.8500000000004</v>
      </c>
      <c r="P5131">
        <v>6244.4</v>
      </c>
      <c r="Q5131">
        <f>Table1[[#This Row],[OrderQuantity]]*Table1[[#This Row],[UnitPrice]]</f>
        <v>18733.199999999997</v>
      </c>
      <c r="R5131">
        <f>Table1[[#This Row],[OrderQuantity]]*Table1[[#This Row],[UnitCost]]</f>
        <v>15548.550000000001</v>
      </c>
      <c r="S5131">
        <f>Table1[[#This Row],[OrderQuantity]]*Table1[[#This Row],[UnitPrice]]*(1-Table1[[#This Row],[DiscountApplied]]) - (Table1[[#This Row],[OrderQuantity]]*Table1[[#This Row],[UnitCost]])</f>
        <v>1685.993999999997</v>
      </c>
      <c r="T5131">
        <f>DATEDIF(Table1[[#This Row],[ShipDate]],Table1[[#This Row],[DeliveryDate]],"d")</f>
        <v>1</v>
      </c>
      <c r="U5131" t="str">
        <f t="shared" si="161"/>
        <v>On Time</v>
      </c>
    </row>
    <row r="5132" spans="1:21" x14ac:dyDescent="0.3">
      <c r="A5132" t="str">
        <f t="shared" si="160"/>
        <v>SO-005231</v>
      </c>
      <c r="B5132" t="s">
        <v>3</v>
      </c>
      <c r="C5132" t="s">
        <v>10</v>
      </c>
      <c r="D5132" s="1">
        <v>43800</v>
      </c>
      <c r="E5132" s="1">
        <v>43860</v>
      </c>
      <c r="F5132" s="1">
        <v>43886</v>
      </c>
      <c r="G5132" s="1">
        <v>43892</v>
      </c>
      <c r="H5132" t="s">
        <v>54</v>
      </c>
      <c r="I5132">
        <v>9</v>
      </c>
      <c r="J5132">
        <v>11</v>
      </c>
      <c r="K5132">
        <v>180</v>
      </c>
      <c r="L5132">
        <v>42</v>
      </c>
      <c r="M5132">
        <v>8</v>
      </c>
      <c r="N5132">
        <v>0.05</v>
      </c>
      <c r="O5132">
        <v>1926.25</v>
      </c>
      <c r="P5132">
        <v>3852.5</v>
      </c>
      <c r="Q5132">
        <f>Table1[[#This Row],[OrderQuantity]]*Table1[[#This Row],[UnitPrice]]</f>
        <v>30820</v>
      </c>
      <c r="R5132">
        <f>Table1[[#This Row],[OrderQuantity]]*Table1[[#This Row],[UnitCost]]</f>
        <v>15410</v>
      </c>
      <c r="S5132">
        <f>Table1[[#This Row],[OrderQuantity]]*Table1[[#This Row],[UnitPrice]]*(1-Table1[[#This Row],[DiscountApplied]]) - (Table1[[#This Row],[OrderQuantity]]*Table1[[#This Row],[UnitCost]])</f>
        <v>13869</v>
      </c>
      <c r="T5132">
        <f>DATEDIF(Table1[[#This Row],[ShipDate]],Table1[[#This Row],[DeliveryDate]],"d")</f>
        <v>6</v>
      </c>
      <c r="U5132" t="str">
        <f t="shared" si="161"/>
        <v>On Time</v>
      </c>
    </row>
    <row r="5133" spans="1:21" x14ac:dyDescent="0.3">
      <c r="A5133" t="str">
        <f t="shared" si="160"/>
        <v>SO-005232</v>
      </c>
      <c r="B5133" t="s">
        <v>3</v>
      </c>
      <c r="C5133" t="s">
        <v>13</v>
      </c>
      <c r="D5133" s="1">
        <v>43800</v>
      </c>
      <c r="E5133" s="1">
        <v>43860</v>
      </c>
      <c r="F5133" s="1">
        <v>43881</v>
      </c>
      <c r="G5133" s="1">
        <v>43886</v>
      </c>
      <c r="H5133" t="s">
        <v>54</v>
      </c>
      <c r="I5133">
        <v>5</v>
      </c>
      <c r="J5133">
        <v>29</v>
      </c>
      <c r="K5133">
        <v>54</v>
      </c>
      <c r="L5133">
        <v>17</v>
      </c>
      <c r="M5133">
        <v>5</v>
      </c>
      <c r="N5133">
        <v>0.1</v>
      </c>
      <c r="O5133">
        <v>2812.39</v>
      </c>
      <c r="P5133">
        <v>3906.1</v>
      </c>
      <c r="Q5133">
        <f>Table1[[#This Row],[OrderQuantity]]*Table1[[#This Row],[UnitPrice]]</f>
        <v>19530.5</v>
      </c>
      <c r="R5133">
        <f>Table1[[#This Row],[OrderQuantity]]*Table1[[#This Row],[UnitCost]]</f>
        <v>14061.949999999999</v>
      </c>
      <c r="S5133">
        <f>Table1[[#This Row],[OrderQuantity]]*Table1[[#This Row],[UnitPrice]]*(1-Table1[[#This Row],[DiscountApplied]]) - (Table1[[#This Row],[OrderQuantity]]*Table1[[#This Row],[UnitCost]])</f>
        <v>3515.5000000000018</v>
      </c>
      <c r="T5133">
        <f>DATEDIF(Table1[[#This Row],[ShipDate]],Table1[[#This Row],[DeliveryDate]],"d")</f>
        <v>5</v>
      </c>
      <c r="U5133" t="str">
        <f t="shared" si="161"/>
        <v>On Time</v>
      </c>
    </row>
    <row r="5134" spans="1:21" x14ac:dyDescent="0.3">
      <c r="A5134" t="str">
        <f t="shared" si="160"/>
        <v>SO-005233</v>
      </c>
      <c r="B5134" t="s">
        <v>2</v>
      </c>
      <c r="C5134" t="s">
        <v>10</v>
      </c>
      <c r="D5134" s="1">
        <v>43800</v>
      </c>
      <c r="E5134" s="1">
        <v>43860</v>
      </c>
      <c r="F5134" s="1">
        <v>43888</v>
      </c>
      <c r="G5134" s="1">
        <v>43895</v>
      </c>
      <c r="H5134" t="s">
        <v>54</v>
      </c>
      <c r="I5134">
        <v>22</v>
      </c>
      <c r="J5134">
        <v>27</v>
      </c>
      <c r="K5134">
        <v>176</v>
      </c>
      <c r="L5134">
        <v>41</v>
      </c>
      <c r="M5134">
        <v>1</v>
      </c>
      <c r="N5134">
        <v>0.2</v>
      </c>
      <c r="O5134">
        <v>111.62</v>
      </c>
      <c r="P5134">
        <v>227.8</v>
      </c>
      <c r="Q5134">
        <f>Table1[[#This Row],[OrderQuantity]]*Table1[[#This Row],[UnitPrice]]</f>
        <v>227.8</v>
      </c>
      <c r="R5134">
        <f>Table1[[#This Row],[OrderQuantity]]*Table1[[#This Row],[UnitCost]]</f>
        <v>111.62</v>
      </c>
      <c r="S5134">
        <f>Table1[[#This Row],[OrderQuantity]]*Table1[[#This Row],[UnitPrice]]*(1-Table1[[#This Row],[DiscountApplied]]) - (Table1[[#This Row],[OrderQuantity]]*Table1[[#This Row],[UnitCost]])</f>
        <v>70.62</v>
      </c>
      <c r="T5134">
        <f>DATEDIF(Table1[[#This Row],[ShipDate]],Table1[[#This Row],[DeliveryDate]],"d")</f>
        <v>7</v>
      </c>
      <c r="U5134" t="str">
        <f t="shared" si="161"/>
        <v>On Time</v>
      </c>
    </row>
    <row r="5135" spans="1:21" x14ac:dyDescent="0.3">
      <c r="A5135" t="str">
        <f t="shared" si="160"/>
        <v>SO-005234</v>
      </c>
      <c r="B5135" t="s">
        <v>3</v>
      </c>
      <c r="C5135" t="s">
        <v>10</v>
      </c>
      <c r="D5135" s="1">
        <v>43800</v>
      </c>
      <c r="E5135" s="1">
        <v>43860</v>
      </c>
      <c r="F5135" s="1">
        <v>43875</v>
      </c>
      <c r="G5135" s="1">
        <v>43877</v>
      </c>
      <c r="H5135" t="s">
        <v>54</v>
      </c>
      <c r="I5135">
        <v>6</v>
      </c>
      <c r="J5135">
        <v>47</v>
      </c>
      <c r="K5135">
        <v>186</v>
      </c>
      <c r="L5135">
        <v>43</v>
      </c>
      <c r="M5135">
        <v>6</v>
      </c>
      <c r="N5135">
        <v>0.1</v>
      </c>
      <c r="O5135">
        <v>1486.6</v>
      </c>
      <c r="P5135">
        <v>3457.2</v>
      </c>
      <c r="Q5135">
        <f>Table1[[#This Row],[OrderQuantity]]*Table1[[#This Row],[UnitPrice]]</f>
        <v>20743.199999999997</v>
      </c>
      <c r="R5135">
        <f>Table1[[#This Row],[OrderQuantity]]*Table1[[#This Row],[UnitCost]]</f>
        <v>8919.5999999999985</v>
      </c>
      <c r="S5135">
        <f>Table1[[#This Row],[OrderQuantity]]*Table1[[#This Row],[UnitPrice]]*(1-Table1[[#This Row],[DiscountApplied]]) - (Table1[[#This Row],[OrderQuantity]]*Table1[[#This Row],[UnitCost]])</f>
        <v>9749.2799999999988</v>
      </c>
      <c r="T5135">
        <f>DATEDIF(Table1[[#This Row],[ShipDate]],Table1[[#This Row],[DeliveryDate]],"d")</f>
        <v>2</v>
      </c>
      <c r="U5135" t="str">
        <f t="shared" si="161"/>
        <v>On Time</v>
      </c>
    </row>
    <row r="5136" spans="1:21" x14ac:dyDescent="0.3">
      <c r="A5136" t="str">
        <f t="shared" si="160"/>
        <v>SO-005235</v>
      </c>
      <c r="B5136" t="s">
        <v>3</v>
      </c>
      <c r="C5136" t="s">
        <v>10</v>
      </c>
      <c r="D5136" s="1">
        <v>43800</v>
      </c>
      <c r="E5136" s="1">
        <v>43860</v>
      </c>
      <c r="F5136" s="1">
        <v>43884</v>
      </c>
      <c r="G5136" s="1">
        <v>43887</v>
      </c>
      <c r="H5136" t="s">
        <v>54</v>
      </c>
      <c r="I5136">
        <v>4</v>
      </c>
      <c r="J5136">
        <v>32</v>
      </c>
      <c r="K5136">
        <v>199</v>
      </c>
      <c r="L5136">
        <v>24</v>
      </c>
      <c r="M5136">
        <v>8</v>
      </c>
      <c r="N5136">
        <v>0.05</v>
      </c>
      <c r="O5136">
        <v>1712.52</v>
      </c>
      <c r="P5136">
        <v>2412</v>
      </c>
      <c r="Q5136">
        <f>Table1[[#This Row],[OrderQuantity]]*Table1[[#This Row],[UnitPrice]]</f>
        <v>19296</v>
      </c>
      <c r="R5136">
        <f>Table1[[#This Row],[OrderQuantity]]*Table1[[#This Row],[UnitCost]]</f>
        <v>13700.16</v>
      </c>
      <c r="S5136">
        <f>Table1[[#This Row],[OrderQuantity]]*Table1[[#This Row],[UnitPrice]]*(1-Table1[[#This Row],[DiscountApplied]]) - (Table1[[#This Row],[OrderQuantity]]*Table1[[#This Row],[UnitCost]])</f>
        <v>4631.0400000000009</v>
      </c>
      <c r="T5136">
        <f>DATEDIF(Table1[[#This Row],[ShipDate]],Table1[[#This Row],[DeliveryDate]],"d")</f>
        <v>3</v>
      </c>
      <c r="U5136" t="str">
        <f t="shared" si="161"/>
        <v>On Time</v>
      </c>
    </row>
    <row r="5137" spans="1:21" x14ac:dyDescent="0.3">
      <c r="A5137" t="str">
        <f t="shared" si="160"/>
        <v>SO-005236</v>
      </c>
      <c r="B5137" t="s">
        <v>5</v>
      </c>
      <c r="C5137" t="s">
        <v>10</v>
      </c>
      <c r="D5137" s="1">
        <v>43800</v>
      </c>
      <c r="E5137" s="1">
        <v>43861</v>
      </c>
      <c r="F5137" s="1">
        <v>43880</v>
      </c>
      <c r="G5137" s="1">
        <v>43884</v>
      </c>
      <c r="H5137" t="s">
        <v>54</v>
      </c>
      <c r="I5137">
        <v>26</v>
      </c>
      <c r="J5137">
        <v>39</v>
      </c>
      <c r="K5137">
        <v>193</v>
      </c>
      <c r="L5137">
        <v>9</v>
      </c>
      <c r="M5137">
        <v>5</v>
      </c>
      <c r="N5137">
        <v>0.2</v>
      </c>
      <c r="O5137">
        <v>3285.41</v>
      </c>
      <c r="P5137">
        <v>4006.6</v>
      </c>
      <c r="Q5137">
        <f>Table1[[#This Row],[OrderQuantity]]*Table1[[#This Row],[UnitPrice]]</f>
        <v>20033</v>
      </c>
      <c r="R5137">
        <f>Table1[[#This Row],[OrderQuantity]]*Table1[[#This Row],[UnitCost]]</f>
        <v>16427.05</v>
      </c>
      <c r="S5137">
        <f>Table1[[#This Row],[OrderQuantity]]*Table1[[#This Row],[UnitPrice]]*(1-Table1[[#This Row],[DiscountApplied]]) - (Table1[[#This Row],[OrderQuantity]]*Table1[[#This Row],[UnitCost]])</f>
        <v>-400.64999999999782</v>
      </c>
      <c r="T5137">
        <f>DATEDIF(Table1[[#This Row],[ShipDate]],Table1[[#This Row],[DeliveryDate]],"d")</f>
        <v>4</v>
      </c>
      <c r="U5137" t="str">
        <f t="shared" si="161"/>
        <v>On Time</v>
      </c>
    </row>
    <row r="5138" spans="1:21" x14ac:dyDescent="0.3">
      <c r="A5138" t="str">
        <f t="shared" si="160"/>
        <v>SO-005237</v>
      </c>
      <c r="B5138" t="s">
        <v>3</v>
      </c>
      <c r="C5138" t="s">
        <v>8</v>
      </c>
      <c r="D5138" s="1">
        <v>43700</v>
      </c>
      <c r="E5138" s="1">
        <v>43861</v>
      </c>
      <c r="F5138" s="1">
        <v>43880</v>
      </c>
      <c r="G5138" s="1">
        <v>43886</v>
      </c>
      <c r="H5138" t="s">
        <v>54</v>
      </c>
      <c r="I5138">
        <v>4</v>
      </c>
      <c r="J5138">
        <v>41</v>
      </c>
      <c r="K5138">
        <v>367</v>
      </c>
      <c r="L5138">
        <v>33</v>
      </c>
      <c r="M5138">
        <v>4</v>
      </c>
      <c r="N5138">
        <v>0.08</v>
      </c>
      <c r="O5138">
        <v>107.13</v>
      </c>
      <c r="P5138">
        <v>261.3</v>
      </c>
      <c r="Q5138">
        <f>Table1[[#This Row],[OrderQuantity]]*Table1[[#This Row],[UnitPrice]]</f>
        <v>1045.2</v>
      </c>
      <c r="R5138">
        <f>Table1[[#This Row],[OrderQuantity]]*Table1[[#This Row],[UnitCost]]</f>
        <v>428.52</v>
      </c>
      <c r="S5138">
        <f>Table1[[#This Row],[OrderQuantity]]*Table1[[#This Row],[UnitPrice]]*(1-Table1[[#This Row],[DiscountApplied]]) - (Table1[[#This Row],[OrderQuantity]]*Table1[[#This Row],[UnitCost]])</f>
        <v>533.06400000000008</v>
      </c>
      <c r="T5138">
        <f>DATEDIF(Table1[[#This Row],[ShipDate]],Table1[[#This Row],[DeliveryDate]],"d")</f>
        <v>6</v>
      </c>
      <c r="U5138" t="str">
        <f t="shared" si="161"/>
        <v>On Time</v>
      </c>
    </row>
    <row r="5139" spans="1:21" x14ac:dyDescent="0.3">
      <c r="A5139" t="str">
        <f t="shared" si="160"/>
        <v>SO-005238</v>
      </c>
      <c r="B5139" t="s">
        <v>4</v>
      </c>
      <c r="C5139" t="s">
        <v>9</v>
      </c>
      <c r="D5139" s="1">
        <v>43800</v>
      </c>
      <c r="E5139" s="1">
        <v>43861</v>
      </c>
      <c r="F5139" s="1">
        <v>43883</v>
      </c>
      <c r="G5139" s="1">
        <v>43886</v>
      </c>
      <c r="H5139" t="s">
        <v>54</v>
      </c>
      <c r="I5139">
        <v>18</v>
      </c>
      <c r="J5139">
        <v>40</v>
      </c>
      <c r="K5139">
        <v>86</v>
      </c>
      <c r="L5139">
        <v>32</v>
      </c>
      <c r="M5139">
        <v>5</v>
      </c>
      <c r="N5139">
        <v>0.05</v>
      </c>
      <c r="O5139">
        <v>534.66</v>
      </c>
      <c r="P5139">
        <v>938</v>
      </c>
      <c r="Q5139">
        <f>Table1[[#This Row],[OrderQuantity]]*Table1[[#This Row],[UnitPrice]]</f>
        <v>4690</v>
      </c>
      <c r="R5139">
        <f>Table1[[#This Row],[OrderQuantity]]*Table1[[#This Row],[UnitCost]]</f>
        <v>2673.2999999999997</v>
      </c>
      <c r="S5139">
        <f>Table1[[#This Row],[OrderQuantity]]*Table1[[#This Row],[UnitPrice]]*(1-Table1[[#This Row],[DiscountApplied]]) - (Table1[[#This Row],[OrderQuantity]]*Table1[[#This Row],[UnitCost]])</f>
        <v>1782.2000000000003</v>
      </c>
      <c r="T5139">
        <f>DATEDIF(Table1[[#This Row],[ShipDate]],Table1[[#This Row],[DeliveryDate]],"d")</f>
        <v>3</v>
      </c>
      <c r="U5139" t="str">
        <f t="shared" si="161"/>
        <v>On Time</v>
      </c>
    </row>
    <row r="5140" spans="1:21" x14ac:dyDescent="0.3">
      <c r="A5140" t="str">
        <f t="shared" si="160"/>
        <v>SO-005239</v>
      </c>
      <c r="B5140" t="s">
        <v>4</v>
      </c>
      <c r="C5140" t="s">
        <v>11</v>
      </c>
      <c r="D5140" s="1">
        <v>43700</v>
      </c>
      <c r="E5140" s="1">
        <v>43861</v>
      </c>
      <c r="F5140" s="1">
        <v>43879</v>
      </c>
      <c r="G5140" s="1">
        <v>43888</v>
      </c>
      <c r="H5140" t="s">
        <v>54</v>
      </c>
      <c r="I5140">
        <v>16</v>
      </c>
      <c r="J5140">
        <v>15</v>
      </c>
      <c r="K5140">
        <v>269</v>
      </c>
      <c r="L5140">
        <v>32</v>
      </c>
      <c r="M5140">
        <v>3</v>
      </c>
      <c r="N5140">
        <v>0.05</v>
      </c>
      <c r="O5140">
        <v>2150.16</v>
      </c>
      <c r="P5140">
        <v>3028.4</v>
      </c>
      <c r="Q5140">
        <f>Table1[[#This Row],[OrderQuantity]]*Table1[[#This Row],[UnitPrice]]</f>
        <v>9085.2000000000007</v>
      </c>
      <c r="R5140">
        <f>Table1[[#This Row],[OrderQuantity]]*Table1[[#This Row],[UnitCost]]</f>
        <v>6450.48</v>
      </c>
      <c r="S5140">
        <f>Table1[[#This Row],[OrderQuantity]]*Table1[[#This Row],[UnitPrice]]*(1-Table1[[#This Row],[DiscountApplied]]) - (Table1[[#This Row],[OrderQuantity]]*Table1[[#This Row],[UnitCost]])</f>
        <v>2180.4600000000009</v>
      </c>
      <c r="T5140">
        <f>DATEDIF(Table1[[#This Row],[ShipDate]],Table1[[#This Row],[DeliveryDate]],"d")</f>
        <v>9</v>
      </c>
      <c r="U5140" t="str">
        <f t="shared" si="161"/>
        <v>Late</v>
      </c>
    </row>
    <row r="5141" spans="1:21" x14ac:dyDescent="0.3">
      <c r="A5141" t="str">
        <f t="shared" si="160"/>
        <v>SO-005240</v>
      </c>
      <c r="B5141" t="s">
        <v>4</v>
      </c>
      <c r="C5141" t="s">
        <v>13</v>
      </c>
      <c r="D5141" s="1">
        <v>43800</v>
      </c>
      <c r="E5141" s="1">
        <v>43861</v>
      </c>
      <c r="F5141" s="1">
        <v>43881</v>
      </c>
      <c r="G5141" s="1">
        <v>43882</v>
      </c>
      <c r="H5141" t="s">
        <v>54</v>
      </c>
      <c r="I5141">
        <v>16</v>
      </c>
      <c r="J5141">
        <v>19</v>
      </c>
      <c r="K5141">
        <v>31</v>
      </c>
      <c r="L5141">
        <v>28</v>
      </c>
      <c r="M5141">
        <v>8</v>
      </c>
      <c r="N5141">
        <v>0.1</v>
      </c>
      <c r="O5141">
        <v>1476.68</v>
      </c>
      <c r="P5141">
        <v>2546</v>
      </c>
      <c r="Q5141">
        <f>Table1[[#This Row],[OrderQuantity]]*Table1[[#This Row],[UnitPrice]]</f>
        <v>20368</v>
      </c>
      <c r="R5141">
        <f>Table1[[#This Row],[OrderQuantity]]*Table1[[#This Row],[UnitCost]]</f>
        <v>11813.44</v>
      </c>
      <c r="S5141">
        <f>Table1[[#This Row],[OrderQuantity]]*Table1[[#This Row],[UnitPrice]]*(1-Table1[[#This Row],[DiscountApplied]]) - (Table1[[#This Row],[OrderQuantity]]*Table1[[#This Row],[UnitCost]])</f>
        <v>6517.76</v>
      </c>
      <c r="T5141">
        <f>DATEDIF(Table1[[#This Row],[ShipDate]],Table1[[#This Row],[DeliveryDate]],"d")</f>
        <v>1</v>
      </c>
      <c r="U5141" t="str">
        <f t="shared" si="161"/>
        <v>On Time</v>
      </c>
    </row>
    <row r="5142" spans="1:21" x14ac:dyDescent="0.3">
      <c r="A5142" t="str">
        <f t="shared" si="160"/>
        <v>SO-005241</v>
      </c>
      <c r="B5142" t="s">
        <v>4</v>
      </c>
      <c r="C5142" t="s">
        <v>9</v>
      </c>
      <c r="D5142" s="1">
        <v>43800</v>
      </c>
      <c r="E5142" s="1">
        <v>43861</v>
      </c>
      <c r="F5142" s="1">
        <v>43874</v>
      </c>
      <c r="G5142" s="1">
        <v>43883</v>
      </c>
      <c r="H5142" t="s">
        <v>54</v>
      </c>
      <c r="I5142">
        <v>20</v>
      </c>
      <c r="J5142">
        <v>24</v>
      </c>
      <c r="K5142">
        <v>67</v>
      </c>
      <c r="L5142">
        <v>1</v>
      </c>
      <c r="M5142">
        <v>1</v>
      </c>
      <c r="N5142">
        <v>0.2</v>
      </c>
      <c r="O5142">
        <v>124.35</v>
      </c>
      <c r="P5142">
        <v>214.4</v>
      </c>
      <c r="Q5142">
        <f>Table1[[#This Row],[OrderQuantity]]*Table1[[#This Row],[UnitPrice]]</f>
        <v>214.4</v>
      </c>
      <c r="R5142">
        <f>Table1[[#This Row],[OrderQuantity]]*Table1[[#This Row],[UnitCost]]</f>
        <v>124.35</v>
      </c>
      <c r="S5142">
        <f>Table1[[#This Row],[OrderQuantity]]*Table1[[#This Row],[UnitPrice]]*(1-Table1[[#This Row],[DiscountApplied]]) - (Table1[[#This Row],[OrderQuantity]]*Table1[[#This Row],[UnitCost]])</f>
        <v>47.170000000000016</v>
      </c>
      <c r="T5142">
        <f>DATEDIF(Table1[[#This Row],[ShipDate]],Table1[[#This Row],[DeliveryDate]],"d")</f>
        <v>9</v>
      </c>
      <c r="U5142" t="str">
        <f t="shared" si="161"/>
        <v>Late</v>
      </c>
    </row>
    <row r="5143" spans="1:21" x14ac:dyDescent="0.3">
      <c r="A5143" t="str">
        <f t="shared" si="160"/>
        <v>SO-005242</v>
      </c>
      <c r="B5143" t="s">
        <v>4</v>
      </c>
      <c r="C5143" t="s">
        <v>10</v>
      </c>
      <c r="D5143" s="1">
        <v>43700</v>
      </c>
      <c r="E5143" s="1">
        <v>43861</v>
      </c>
      <c r="F5143" s="1">
        <v>43884</v>
      </c>
      <c r="G5143" s="1">
        <v>43885</v>
      </c>
      <c r="H5143" t="s">
        <v>54</v>
      </c>
      <c r="I5143">
        <v>13</v>
      </c>
      <c r="J5143">
        <v>32</v>
      </c>
      <c r="K5143">
        <v>132</v>
      </c>
      <c r="L5143">
        <v>19</v>
      </c>
      <c r="M5143">
        <v>6</v>
      </c>
      <c r="N5143">
        <v>0.1</v>
      </c>
      <c r="O5143">
        <v>96.48</v>
      </c>
      <c r="P5143">
        <v>214.4</v>
      </c>
      <c r="Q5143">
        <f>Table1[[#This Row],[OrderQuantity]]*Table1[[#This Row],[UnitPrice]]</f>
        <v>1286.4000000000001</v>
      </c>
      <c r="R5143">
        <f>Table1[[#This Row],[OrderQuantity]]*Table1[[#This Row],[UnitCost]]</f>
        <v>578.88</v>
      </c>
      <c r="S5143">
        <f>Table1[[#This Row],[OrderQuantity]]*Table1[[#This Row],[UnitPrice]]*(1-Table1[[#This Row],[DiscountApplied]]) - (Table1[[#This Row],[OrderQuantity]]*Table1[[#This Row],[UnitCost]])</f>
        <v>578.88000000000022</v>
      </c>
      <c r="T5143">
        <f>DATEDIF(Table1[[#This Row],[ShipDate]],Table1[[#This Row],[DeliveryDate]],"d")</f>
        <v>1</v>
      </c>
      <c r="U5143" t="str">
        <f t="shared" si="161"/>
        <v>On Time</v>
      </c>
    </row>
    <row r="5144" spans="1:21" x14ac:dyDescent="0.3">
      <c r="A5144" t="str">
        <f t="shared" si="160"/>
        <v>SO-005243</v>
      </c>
      <c r="B5144" t="s">
        <v>4</v>
      </c>
      <c r="C5144" t="s">
        <v>12</v>
      </c>
      <c r="D5144" s="1">
        <v>43800</v>
      </c>
      <c r="E5144" s="1">
        <v>43862</v>
      </c>
      <c r="F5144" s="1">
        <v>43880</v>
      </c>
      <c r="G5144" s="1">
        <v>43888</v>
      </c>
      <c r="H5144" t="s">
        <v>54</v>
      </c>
      <c r="I5144">
        <v>19</v>
      </c>
      <c r="J5144">
        <v>25</v>
      </c>
      <c r="K5144">
        <v>217</v>
      </c>
      <c r="L5144">
        <v>32</v>
      </c>
      <c r="M5144">
        <v>5</v>
      </c>
      <c r="N5144">
        <v>0.05</v>
      </c>
      <c r="O5144">
        <v>1922.9</v>
      </c>
      <c r="P5144">
        <v>3845.8</v>
      </c>
      <c r="Q5144">
        <f>Table1[[#This Row],[OrderQuantity]]*Table1[[#This Row],[UnitPrice]]</f>
        <v>19229</v>
      </c>
      <c r="R5144">
        <f>Table1[[#This Row],[OrderQuantity]]*Table1[[#This Row],[UnitCost]]</f>
        <v>9614.5</v>
      </c>
      <c r="S5144">
        <f>Table1[[#This Row],[OrderQuantity]]*Table1[[#This Row],[UnitPrice]]*(1-Table1[[#This Row],[DiscountApplied]]) - (Table1[[#This Row],[OrderQuantity]]*Table1[[#This Row],[UnitCost]])</f>
        <v>8653.0499999999993</v>
      </c>
      <c r="T5144">
        <f>DATEDIF(Table1[[#This Row],[ShipDate]],Table1[[#This Row],[DeliveryDate]],"d")</f>
        <v>8</v>
      </c>
      <c r="U5144" t="str">
        <f t="shared" si="161"/>
        <v>Late</v>
      </c>
    </row>
    <row r="5145" spans="1:21" x14ac:dyDescent="0.3">
      <c r="A5145" t="str">
        <f t="shared" si="160"/>
        <v>SO-005244</v>
      </c>
      <c r="B5145" t="s">
        <v>5</v>
      </c>
      <c r="C5145" t="s">
        <v>13</v>
      </c>
      <c r="D5145" s="1">
        <v>43800</v>
      </c>
      <c r="E5145" s="1">
        <v>43862</v>
      </c>
      <c r="F5145" s="1">
        <v>43870</v>
      </c>
      <c r="G5145" s="1">
        <v>43878</v>
      </c>
      <c r="H5145" t="s">
        <v>54</v>
      </c>
      <c r="I5145">
        <v>26</v>
      </c>
      <c r="J5145">
        <v>43</v>
      </c>
      <c r="K5145">
        <v>18</v>
      </c>
      <c r="L5145">
        <v>16</v>
      </c>
      <c r="M5145">
        <v>3</v>
      </c>
      <c r="N5145">
        <v>0.05</v>
      </c>
      <c r="O5145">
        <v>737.34</v>
      </c>
      <c r="P5145">
        <v>1038.5</v>
      </c>
      <c r="Q5145">
        <f>Table1[[#This Row],[OrderQuantity]]*Table1[[#This Row],[UnitPrice]]</f>
        <v>3115.5</v>
      </c>
      <c r="R5145">
        <f>Table1[[#This Row],[OrderQuantity]]*Table1[[#This Row],[UnitCost]]</f>
        <v>2212.02</v>
      </c>
      <c r="S5145">
        <f>Table1[[#This Row],[OrderQuantity]]*Table1[[#This Row],[UnitPrice]]*(1-Table1[[#This Row],[DiscountApplied]]) - (Table1[[#This Row],[OrderQuantity]]*Table1[[#This Row],[UnitCost]])</f>
        <v>747.70499999999993</v>
      </c>
      <c r="T5145">
        <f>DATEDIF(Table1[[#This Row],[ShipDate]],Table1[[#This Row],[DeliveryDate]],"d")</f>
        <v>8</v>
      </c>
      <c r="U5145" t="str">
        <f t="shared" si="161"/>
        <v>Late</v>
      </c>
    </row>
    <row r="5146" spans="1:21" x14ac:dyDescent="0.3">
      <c r="A5146" t="str">
        <f t="shared" si="160"/>
        <v>SO-005245</v>
      </c>
      <c r="B5146" t="s">
        <v>3</v>
      </c>
      <c r="C5146" t="s">
        <v>8</v>
      </c>
      <c r="D5146" s="1">
        <v>43700</v>
      </c>
      <c r="E5146" s="1">
        <v>43862</v>
      </c>
      <c r="F5146" s="1">
        <v>43874</v>
      </c>
      <c r="G5146" s="1">
        <v>43879</v>
      </c>
      <c r="H5146" t="s">
        <v>54</v>
      </c>
      <c r="I5146">
        <v>1</v>
      </c>
      <c r="J5146">
        <v>10</v>
      </c>
      <c r="K5146">
        <v>338</v>
      </c>
      <c r="L5146">
        <v>37</v>
      </c>
      <c r="M5146">
        <v>8</v>
      </c>
      <c r="N5146">
        <v>0.2</v>
      </c>
      <c r="O5146">
        <v>93.8</v>
      </c>
      <c r="P5146">
        <v>234.5</v>
      </c>
      <c r="Q5146">
        <f>Table1[[#This Row],[OrderQuantity]]*Table1[[#This Row],[UnitPrice]]</f>
        <v>1876</v>
      </c>
      <c r="R5146">
        <f>Table1[[#This Row],[OrderQuantity]]*Table1[[#This Row],[UnitCost]]</f>
        <v>750.4</v>
      </c>
      <c r="S5146">
        <f>Table1[[#This Row],[OrderQuantity]]*Table1[[#This Row],[UnitPrice]]*(1-Table1[[#This Row],[DiscountApplied]]) - (Table1[[#This Row],[OrderQuantity]]*Table1[[#This Row],[UnitCost]])</f>
        <v>750.4000000000002</v>
      </c>
      <c r="T5146">
        <f>DATEDIF(Table1[[#This Row],[ShipDate]],Table1[[#This Row],[DeliveryDate]],"d")</f>
        <v>5</v>
      </c>
      <c r="U5146" t="str">
        <f t="shared" si="161"/>
        <v>On Time</v>
      </c>
    </row>
    <row r="5147" spans="1:21" x14ac:dyDescent="0.3">
      <c r="A5147" t="str">
        <f t="shared" si="160"/>
        <v>SO-005246</v>
      </c>
      <c r="B5147" t="s">
        <v>2</v>
      </c>
      <c r="C5147" t="s">
        <v>10</v>
      </c>
      <c r="D5147" s="1">
        <v>43800</v>
      </c>
      <c r="E5147" s="1">
        <v>43862</v>
      </c>
      <c r="F5147" s="1">
        <v>43870</v>
      </c>
      <c r="G5147" s="1">
        <v>43878</v>
      </c>
      <c r="H5147" t="s">
        <v>54</v>
      </c>
      <c r="I5147">
        <v>22</v>
      </c>
      <c r="J5147">
        <v>15</v>
      </c>
      <c r="K5147">
        <v>187</v>
      </c>
      <c r="L5147">
        <v>14</v>
      </c>
      <c r="M5147">
        <v>5</v>
      </c>
      <c r="N5147">
        <v>0.05</v>
      </c>
      <c r="O5147">
        <v>443.21</v>
      </c>
      <c r="P5147">
        <v>904.5</v>
      </c>
      <c r="Q5147">
        <f>Table1[[#This Row],[OrderQuantity]]*Table1[[#This Row],[UnitPrice]]</f>
        <v>4522.5</v>
      </c>
      <c r="R5147">
        <f>Table1[[#This Row],[OrderQuantity]]*Table1[[#This Row],[UnitCost]]</f>
        <v>2216.0499999999997</v>
      </c>
      <c r="S5147">
        <f>Table1[[#This Row],[OrderQuantity]]*Table1[[#This Row],[UnitPrice]]*(1-Table1[[#This Row],[DiscountApplied]]) - (Table1[[#This Row],[OrderQuantity]]*Table1[[#This Row],[UnitCost]])</f>
        <v>2080.3250000000003</v>
      </c>
      <c r="T5147">
        <f>DATEDIF(Table1[[#This Row],[ShipDate]],Table1[[#This Row],[DeliveryDate]],"d")</f>
        <v>8</v>
      </c>
      <c r="U5147" t="str">
        <f t="shared" si="161"/>
        <v>Late</v>
      </c>
    </row>
    <row r="5148" spans="1:21" x14ac:dyDescent="0.3">
      <c r="A5148" t="str">
        <f t="shared" si="160"/>
        <v>SO-005247</v>
      </c>
      <c r="B5148" t="s">
        <v>3</v>
      </c>
      <c r="C5148" t="s">
        <v>10</v>
      </c>
      <c r="D5148" s="1">
        <v>43800</v>
      </c>
      <c r="E5148" s="1">
        <v>43862</v>
      </c>
      <c r="F5148" s="1">
        <v>43882</v>
      </c>
      <c r="G5148" s="1">
        <v>43884</v>
      </c>
      <c r="H5148" t="s">
        <v>54</v>
      </c>
      <c r="I5148">
        <v>10</v>
      </c>
      <c r="J5148">
        <v>17</v>
      </c>
      <c r="K5148">
        <v>112</v>
      </c>
      <c r="L5148">
        <v>31</v>
      </c>
      <c r="M5148">
        <v>3</v>
      </c>
      <c r="N5148">
        <v>0.08</v>
      </c>
      <c r="O5148">
        <v>1019.87</v>
      </c>
      <c r="P5148">
        <v>1728.6</v>
      </c>
      <c r="Q5148">
        <f>Table1[[#This Row],[OrderQuantity]]*Table1[[#This Row],[UnitPrice]]</f>
        <v>5185.7999999999993</v>
      </c>
      <c r="R5148">
        <f>Table1[[#This Row],[OrderQuantity]]*Table1[[#This Row],[UnitCost]]</f>
        <v>3059.61</v>
      </c>
      <c r="S5148">
        <f>Table1[[#This Row],[OrderQuantity]]*Table1[[#This Row],[UnitPrice]]*(1-Table1[[#This Row],[DiscountApplied]]) - (Table1[[#This Row],[OrderQuantity]]*Table1[[#This Row],[UnitCost]])</f>
        <v>1711.3259999999996</v>
      </c>
      <c r="T5148">
        <f>DATEDIF(Table1[[#This Row],[ShipDate]],Table1[[#This Row],[DeliveryDate]],"d")</f>
        <v>2</v>
      </c>
      <c r="U5148" t="str">
        <f t="shared" si="161"/>
        <v>On Time</v>
      </c>
    </row>
    <row r="5149" spans="1:21" x14ac:dyDescent="0.3">
      <c r="A5149" t="str">
        <f t="shared" si="160"/>
        <v>SO-005248</v>
      </c>
      <c r="B5149" t="s">
        <v>3</v>
      </c>
      <c r="C5149" t="s">
        <v>12</v>
      </c>
      <c r="D5149" s="1">
        <v>43800</v>
      </c>
      <c r="E5149" s="1">
        <v>43862</v>
      </c>
      <c r="F5149" s="1">
        <v>43882</v>
      </c>
      <c r="G5149" s="1">
        <v>43889</v>
      </c>
      <c r="H5149" t="s">
        <v>54</v>
      </c>
      <c r="I5149">
        <v>7</v>
      </c>
      <c r="J5149">
        <v>6</v>
      </c>
      <c r="K5149">
        <v>245</v>
      </c>
      <c r="L5149">
        <v>23</v>
      </c>
      <c r="M5149">
        <v>4</v>
      </c>
      <c r="N5149">
        <v>0.05</v>
      </c>
      <c r="O5149">
        <v>312.35000000000002</v>
      </c>
      <c r="P5149">
        <v>743.7</v>
      </c>
      <c r="Q5149">
        <f>Table1[[#This Row],[OrderQuantity]]*Table1[[#This Row],[UnitPrice]]</f>
        <v>2974.8</v>
      </c>
      <c r="R5149">
        <f>Table1[[#This Row],[OrderQuantity]]*Table1[[#This Row],[UnitCost]]</f>
        <v>1249.4000000000001</v>
      </c>
      <c r="S5149">
        <f>Table1[[#This Row],[OrderQuantity]]*Table1[[#This Row],[UnitPrice]]*(1-Table1[[#This Row],[DiscountApplied]]) - (Table1[[#This Row],[OrderQuantity]]*Table1[[#This Row],[UnitCost]])</f>
        <v>1576.6599999999999</v>
      </c>
      <c r="T5149">
        <f>DATEDIF(Table1[[#This Row],[ShipDate]],Table1[[#This Row],[DeliveryDate]],"d")</f>
        <v>7</v>
      </c>
      <c r="U5149" t="str">
        <f t="shared" si="161"/>
        <v>On Time</v>
      </c>
    </row>
    <row r="5150" spans="1:21" x14ac:dyDescent="0.3">
      <c r="A5150" t="str">
        <f t="shared" si="160"/>
        <v>SO-005249</v>
      </c>
      <c r="B5150" t="s">
        <v>3</v>
      </c>
      <c r="C5150" t="s">
        <v>13</v>
      </c>
      <c r="D5150" s="1">
        <v>43700</v>
      </c>
      <c r="E5150" s="1">
        <v>43863</v>
      </c>
      <c r="F5150" s="1">
        <v>43865</v>
      </c>
      <c r="G5150" s="1">
        <v>43870</v>
      </c>
      <c r="H5150" t="s">
        <v>54</v>
      </c>
      <c r="I5150">
        <v>1</v>
      </c>
      <c r="J5150">
        <v>15</v>
      </c>
      <c r="K5150">
        <v>9</v>
      </c>
      <c r="L5150">
        <v>9</v>
      </c>
      <c r="M5150">
        <v>8</v>
      </c>
      <c r="N5150">
        <v>0.2</v>
      </c>
      <c r="O5150">
        <v>632.08000000000004</v>
      </c>
      <c r="P5150">
        <v>1192.5999999999999</v>
      </c>
      <c r="Q5150">
        <f>Table1[[#This Row],[OrderQuantity]]*Table1[[#This Row],[UnitPrice]]</f>
        <v>9540.7999999999993</v>
      </c>
      <c r="R5150">
        <f>Table1[[#This Row],[OrderQuantity]]*Table1[[#This Row],[UnitCost]]</f>
        <v>5056.6400000000003</v>
      </c>
      <c r="S5150">
        <f>Table1[[#This Row],[OrderQuantity]]*Table1[[#This Row],[UnitPrice]]*(1-Table1[[#This Row],[DiscountApplied]]) - (Table1[[#This Row],[OrderQuantity]]*Table1[[#This Row],[UnitCost]])</f>
        <v>2575.9999999999991</v>
      </c>
      <c r="T5150">
        <f>DATEDIF(Table1[[#This Row],[ShipDate]],Table1[[#This Row],[DeliveryDate]],"d")</f>
        <v>5</v>
      </c>
      <c r="U5150" t="str">
        <f t="shared" si="161"/>
        <v>On Time</v>
      </c>
    </row>
    <row r="5151" spans="1:21" x14ac:dyDescent="0.3">
      <c r="A5151" t="str">
        <f t="shared" si="160"/>
        <v>SO-005250</v>
      </c>
      <c r="B5151" t="s">
        <v>3</v>
      </c>
      <c r="C5151" t="s">
        <v>12</v>
      </c>
      <c r="D5151" s="1">
        <v>43800</v>
      </c>
      <c r="E5151" s="1">
        <v>43863</v>
      </c>
      <c r="F5151" s="1">
        <v>43875</v>
      </c>
      <c r="G5151" s="1">
        <v>43882</v>
      </c>
      <c r="H5151" t="s">
        <v>54</v>
      </c>
      <c r="I5151">
        <v>5</v>
      </c>
      <c r="J5151">
        <v>28</v>
      </c>
      <c r="K5151">
        <v>206</v>
      </c>
      <c r="L5151">
        <v>37</v>
      </c>
      <c r="M5151">
        <v>3</v>
      </c>
      <c r="N5151">
        <v>0.08</v>
      </c>
      <c r="O5151">
        <v>1392.93</v>
      </c>
      <c r="P5151">
        <v>2211</v>
      </c>
      <c r="Q5151">
        <f>Table1[[#This Row],[OrderQuantity]]*Table1[[#This Row],[UnitPrice]]</f>
        <v>6633</v>
      </c>
      <c r="R5151">
        <f>Table1[[#This Row],[OrderQuantity]]*Table1[[#This Row],[UnitCost]]</f>
        <v>4178.79</v>
      </c>
      <c r="S5151">
        <f>Table1[[#This Row],[OrderQuantity]]*Table1[[#This Row],[UnitPrice]]*(1-Table1[[#This Row],[DiscountApplied]]) - (Table1[[#This Row],[OrderQuantity]]*Table1[[#This Row],[UnitCost]])</f>
        <v>1923.5700000000006</v>
      </c>
      <c r="T5151">
        <f>DATEDIF(Table1[[#This Row],[ShipDate]],Table1[[#This Row],[DeliveryDate]],"d")</f>
        <v>7</v>
      </c>
      <c r="U5151" t="str">
        <f t="shared" si="161"/>
        <v>On Time</v>
      </c>
    </row>
    <row r="5152" spans="1:21" x14ac:dyDescent="0.3">
      <c r="A5152" t="str">
        <f t="shared" si="160"/>
        <v>SO-005251</v>
      </c>
      <c r="B5152" t="s">
        <v>3</v>
      </c>
      <c r="C5152" t="s">
        <v>10</v>
      </c>
      <c r="D5152" s="1">
        <v>43800</v>
      </c>
      <c r="E5152" s="1">
        <v>43863</v>
      </c>
      <c r="F5152" s="1">
        <v>43866</v>
      </c>
      <c r="G5152" s="1">
        <v>43872</v>
      </c>
      <c r="H5152" t="s">
        <v>54</v>
      </c>
      <c r="I5152">
        <v>3</v>
      </c>
      <c r="J5152">
        <v>1</v>
      </c>
      <c r="K5152">
        <v>110</v>
      </c>
      <c r="L5152">
        <v>13</v>
      </c>
      <c r="M5152">
        <v>7</v>
      </c>
      <c r="N5152">
        <v>0.1</v>
      </c>
      <c r="O5152">
        <v>502.5</v>
      </c>
      <c r="P5152">
        <v>837.5</v>
      </c>
      <c r="Q5152">
        <f>Table1[[#This Row],[OrderQuantity]]*Table1[[#This Row],[UnitPrice]]</f>
        <v>5862.5</v>
      </c>
      <c r="R5152">
        <f>Table1[[#This Row],[OrderQuantity]]*Table1[[#This Row],[UnitCost]]</f>
        <v>3517.5</v>
      </c>
      <c r="S5152">
        <f>Table1[[#This Row],[OrderQuantity]]*Table1[[#This Row],[UnitPrice]]*(1-Table1[[#This Row],[DiscountApplied]]) - (Table1[[#This Row],[OrderQuantity]]*Table1[[#This Row],[UnitCost]])</f>
        <v>1758.75</v>
      </c>
      <c r="T5152">
        <f>DATEDIF(Table1[[#This Row],[ShipDate]],Table1[[#This Row],[DeliveryDate]],"d")</f>
        <v>6</v>
      </c>
      <c r="U5152" t="str">
        <f t="shared" si="161"/>
        <v>On Time</v>
      </c>
    </row>
    <row r="5153" spans="1:21" x14ac:dyDescent="0.3">
      <c r="A5153" t="str">
        <f t="shared" si="160"/>
        <v>SO-005252</v>
      </c>
      <c r="B5153" t="s">
        <v>3</v>
      </c>
      <c r="C5153" t="s">
        <v>10</v>
      </c>
      <c r="D5153" s="1">
        <v>43800</v>
      </c>
      <c r="E5153" s="1">
        <v>43863</v>
      </c>
      <c r="F5153" s="1">
        <v>43868</v>
      </c>
      <c r="G5153" s="1">
        <v>43875</v>
      </c>
      <c r="H5153" t="s">
        <v>54</v>
      </c>
      <c r="I5153">
        <v>11</v>
      </c>
      <c r="J5153">
        <v>45</v>
      </c>
      <c r="K5153">
        <v>178</v>
      </c>
      <c r="L5153">
        <v>35</v>
      </c>
      <c r="M5153">
        <v>7</v>
      </c>
      <c r="N5153">
        <v>0.05</v>
      </c>
      <c r="O5153">
        <v>1603.71</v>
      </c>
      <c r="P5153">
        <v>2505.8000000000002</v>
      </c>
      <c r="Q5153">
        <f>Table1[[#This Row],[OrderQuantity]]*Table1[[#This Row],[UnitPrice]]</f>
        <v>17540.600000000002</v>
      </c>
      <c r="R5153">
        <f>Table1[[#This Row],[OrderQuantity]]*Table1[[#This Row],[UnitCost]]</f>
        <v>11225.970000000001</v>
      </c>
      <c r="S5153">
        <f>Table1[[#This Row],[OrderQuantity]]*Table1[[#This Row],[UnitPrice]]*(1-Table1[[#This Row],[DiscountApplied]]) - (Table1[[#This Row],[OrderQuantity]]*Table1[[#This Row],[UnitCost]])</f>
        <v>5437.5999999999985</v>
      </c>
      <c r="T5153">
        <f>DATEDIF(Table1[[#This Row],[ShipDate]],Table1[[#This Row],[DeliveryDate]],"d")</f>
        <v>7</v>
      </c>
      <c r="U5153" t="str">
        <f t="shared" si="161"/>
        <v>On Time</v>
      </c>
    </row>
    <row r="5154" spans="1:21" x14ac:dyDescent="0.3">
      <c r="A5154" t="str">
        <f t="shared" si="160"/>
        <v>SO-005253</v>
      </c>
      <c r="B5154" t="s">
        <v>5</v>
      </c>
      <c r="C5154" t="s">
        <v>10</v>
      </c>
      <c r="D5154" s="1">
        <v>43800</v>
      </c>
      <c r="E5154" s="1">
        <v>43863</v>
      </c>
      <c r="F5154" s="1">
        <v>43880</v>
      </c>
      <c r="G5154" s="1">
        <v>43884</v>
      </c>
      <c r="H5154" t="s">
        <v>54</v>
      </c>
      <c r="I5154">
        <v>27</v>
      </c>
      <c r="J5154">
        <v>33</v>
      </c>
      <c r="K5154">
        <v>156</v>
      </c>
      <c r="L5154">
        <v>19</v>
      </c>
      <c r="M5154">
        <v>1</v>
      </c>
      <c r="N5154">
        <v>0.1</v>
      </c>
      <c r="O5154">
        <v>114.64</v>
      </c>
      <c r="P5154">
        <v>194.3</v>
      </c>
      <c r="Q5154">
        <f>Table1[[#This Row],[OrderQuantity]]*Table1[[#This Row],[UnitPrice]]</f>
        <v>194.3</v>
      </c>
      <c r="R5154">
        <f>Table1[[#This Row],[OrderQuantity]]*Table1[[#This Row],[UnitCost]]</f>
        <v>114.64</v>
      </c>
      <c r="S5154">
        <f>Table1[[#This Row],[OrderQuantity]]*Table1[[#This Row],[UnitPrice]]*(1-Table1[[#This Row],[DiscountApplied]]) - (Table1[[#This Row],[OrderQuantity]]*Table1[[#This Row],[UnitCost]])</f>
        <v>60.230000000000004</v>
      </c>
      <c r="T5154">
        <f>DATEDIF(Table1[[#This Row],[ShipDate]],Table1[[#This Row],[DeliveryDate]],"d")</f>
        <v>4</v>
      </c>
      <c r="U5154" t="str">
        <f t="shared" si="161"/>
        <v>On Time</v>
      </c>
    </row>
    <row r="5155" spans="1:21" x14ac:dyDescent="0.3">
      <c r="A5155" t="str">
        <f t="shared" si="160"/>
        <v>SO-005254</v>
      </c>
      <c r="B5155" t="s">
        <v>4</v>
      </c>
      <c r="C5155" t="s">
        <v>13</v>
      </c>
      <c r="D5155" s="1">
        <v>43700</v>
      </c>
      <c r="E5155" s="1">
        <v>43863</v>
      </c>
      <c r="F5155" s="1">
        <v>43872</v>
      </c>
      <c r="G5155" s="1">
        <v>43881</v>
      </c>
      <c r="H5155" t="s">
        <v>54</v>
      </c>
      <c r="I5155">
        <v>16</v>
      </c>
      <c r="J5155">
        <v>35</v>
      </c>
      <c r="K5155">
        <v>16</v>
      </c>
      <c r="L5155">
        <v>24</v>
      </c>
      <c r="M5155">
        <v>3</v>
      </c>
      <c r="N5155">
        <v>0.08</v>
      </c>
      <c r="O5155">
        <v>1181.8800000000001</v>
      </c>
      <c r="P5155">
        <v>1969.8</v>
      </c>
      <c r="Q5155">
        <f>Table1[[#This Row],[OrderQuantity]]*Table1[[#This Row],[UnitPrice]]</f>
        <v>5909.4</v>
      </c>
      <c r="R5155">
        <f>Table1[[#This Row],[OrderQuantity]]*Table1[[#This Row],[UnitCost]]</f>
        <v>3545.6400000000003</v>
      </c>
      <c r="S5155">
        <f>Table1[[#This Row],[OrderQuantity]]*Table1[[#This Row],[UnitPrice]]*(1-Table1[[#This Row],[DiscountApplied]]) - (Table1[[#This Row],[OrderQuantity]]*Table1[[#This Row],[UnitCost]])</f>
        <v>1891.0079999999998</v>
      </c>
      <c r="T5155">
        <f>DATEDIF(Table1[[#This Row],[ShipDate]],Table1[[#This Row],[DeliveryDate]],"d")</f>
        <v>9</v>
      </c>
      <c r="U5155" t="str">
        <f t="shared" si="161"/>
        <v>Late</v>
      </c>
    </row>
    <row r="5156" spans="1:21" x14ac:dyDescent="0.3">
      <c r="A5156" t="str">
        <f t="shared" si="160"/>
        <v>SO-005255</v>
      </c>
      <c r="B5156" t="s">
        <v>4</v>
      </c>
      <c r="C5156" t="s">
        <v>13</v>
      </c>
      <c r="D5156" s="1">
        <v>43700</v>
      </c>
      <c r="E5156" s="1">
        <v>43863</v>
      </c>
      <c r="F5156" s="1">
        <v>43888</v>
      </c>
      <c r="G5156" s="1">
        <v>43896</v>
      </c>
      <c r="H5156" t="s">
        <v>54</v>
      </c>
      <c r="I5156">
        <v>17</v>
      </c>
      <c r="J5156">
        <v>13</v>
      </c>
      <c r="K5156">
        <v>21</v>
      </c>
      <c r="L5156">
        <v>15</v>
      </c>
      <c r="M5156">
        <v>2</v>
      </c>
      <c r="N5156">
        <v>0.08</v>
      </c>
      <c r="O5156">
        <v>1485.79</v>
      </c>
      <c r="P5156">
        <v>1929.6</v>
      </c>
      <c r="Q5156">
        <f>Table1[[#This Row],[OrderQuantity]]*Table1[[#This Row],[UnitPrice]]</f>
        <v>3859.2</v>
      </c>
      <c r="R5156">
        <f>Table1[[#This Row],[OrderQuantity]]*Table1[[#This Row],[UnitCost]]</f>
        <v>2971.58</v>
      </c>
      <c r="S5156">
        <f>Table1[[#This Row],[OrderQuantity]]*Table1[[#This Row],[UnitPrice]]*(1-Table1[[#This Row],[DiscountApplied]]) - (Table1[[#This Row],[OrderQuantity]]*Table1[[#This Row],[UnitCost]])</f>
        <v>578.88400000000001</v>
      </c>
      <c r="T5156">
        <f>DATEDIF(Table1[[#This Row],[ShipDate]],Table1[[#This Row],[DeliveryDate]],"d")</f>
        <v>8</v>
      </c>
      <c r="U5156" t="str">
        <f t="shared" si="161"/>
        <v>Late</v>
      </c>
    </row>
    <row r="5157" spans="1:21" x14ac:dyDescent="0.3">
      <c r="A5157" t="str">
        <f t="shared" si="160"/>
        <v>SO-005256</v>
      </c>
      <c r="B5157" t="s">
        <v>3</v>
      </c>
      <c r="C5157" t="s">
        <v>11</v>
      </c>
      <c r="D5157" s="1">
        <v>43800</v>
      </c>
      <c r="E5157" s="1">
        <v>43863</v>
      </c>
      <c r="F5157" s="1">
        <v>43870</v>
      </c>
      <c r="G5157" s="1">
        <v>43875</v>
      </c>
      <c r="H5157" t="s">
        <v>54</v>
      </c>
      <c r="I5157">
        <v>3</v>
      </c>
      <c r="J5157">
        <v>21</v>
      </c>
      <c r="K5157">
        <v>315</v>
      </c>
      <c r="L5157">
        <v>11</v>
      </c>
      <c r="M5157">
        <v>2</v>
      </c>
      <c r="N5157">
        <v>0.1</v>
      </c>
      <c r="O5157">
        <v>95.54</v>
      </c>
      <c r="P5157">
        <v>207.7</v>
      </c>
      <c r="Q5157">
        <f>Table1[[#This Row],[OrderQuantity]]*Table1[[#This Row],[UnitPrice]]</f>
        <v>415.4</v>
      </c>
      <c r="R5157">
        <f>Table1[[#This Row],[OrderQuantity]]*Table1[[#This Row],[UnitCost]]</f>
        <v>191.08</v>
      </c>
      <c r="S5157">
        <f>Table1[[#This Row],[OrderQuantity]]*Table1[[#This Row],[UnitPrice]]*(1-Table1[[#This Row],[DiscountApplied]]) - (Table1[[#This Row],[OrderQuantity]]*Table1[[#This Row],[UnitCost]])</f>
        <v>182.78</v>
      </c>
      <c r="T5157">
        <f>DATEDIF(Table1[[#This Row],[ShipDate]],Table1[[#This Row],[DeliveryDate]],"d")</f>
        <v>5</v>
      </c>
      <c r="U5157" t="str">
        <f t="shared" si="161"/>
        <v>On Time</v>
      </c>
    </row>
    <row r="5158" spans="1:21" x14ac:dyDescent="0.3">
      <c r="A5158" t="str">
        <f t="shared" si="160"/>
        <v>SO-005257</v>
      </c>
      <c r="B5158" t="s">
        <v>3</v>
      </c>
      <c r="C5158" t="s">
        <v>12</v>
      </c>
      <c r="D5158" s="1">
        <v>43800</v>
      </c>
      <c r="E5158" s="1">
        <v>43863</v>
      </c>
      <c r="F5158" s="1">
        <v>43872</v>
      </c>
      <c r="G5158" s="1">
        <v>43876</v>
      </c>
      <c r="H5158" t="s">
        <v>54</v>
      </c>
      <c r="I5158">
        <v>10</v>
      </c>
      <c r="J5158">
        <v>33</v>
      </c>
      <c r="K5158">
        <v>229</v>
      </c>
      <c r="L5158">
        <v>16</v>
      </c>
      <c r="M5158">
        <v>7</v>
      </c>
      <c r="N5158">
        <v>0.08</v>
      </c>
      <c r="O5158">
        <v>3046.76</v>
      </c>
      <c r="P5158">
        <v>3906.1</v>
      </c>
      <c r="Q5158">
        <f>Table1[[#This Row],[OrderQuantity]]*Table1[[#This Row],[UnitPrice]]</f>
        <v>27342.7</v>
      </c>
      <c r="R5158">
        <f>Table1[[#This Row],[OrderQuantity]]*Table1[[#This Row],[UnitCost]]</f>
        <v>21327.32</v>
      </c>
      <c r="S5158">
        <f>Table1[[#This Row],[OrderQuantity]]*Table1[[#This Row],[UnitPrice]]*(1-Table1[[#This Row],[DiscountApplied]]) - (Table1[[#This Row],[OrderQuantity]]*Table1[[#This Row],[UnitCost]])</f>
        <v>3827.9640000000036</v>
      </c>
      <c r="T5158">
        <f>DATEDIF(Table1[[#This Row],[ShipDate]],Table1[[#This Row],[DeliveryDate]],"d")</f>
        <v>4</v>
      </c>
      <c r="U5158" t="str">
        <f t="shared" si="161"/>
        <v>On Time</v>
      </c>
    </row>
    <row r="5159" spans="1:21" x14ac:dyDescent="0.3">
      <c r="A5159" t="str">
        <f t="shared" si="160"/>
        <v>SO-005258</v>
      </c>
      <c r="B5159" t="s">
        <v>5</v>
      </c>
      <c r="C5159" t="s">
        <v>11</v>
      </c>
      <c r="D5159" s="1">
        <v>43800</v>
      </c>
      <c r="E5159" s="1">
        <v>43863</v>
      </c>
      <c r="F5159" s="1">
        <v>43872</v>
      </c>
      <c r="G5159" s="1">
        <v>43875</v>
      </c>
      <c r="H5159" t="s">
        <v>54</v>
      </c>
      <c r="I5159">
        <v>27</v>
      </c>
      <c r="J5159">
        <v>14</v>
      </c>
      <c r="K5159">
        <v>281</v>
      </c>
      <c r="L5159">
        <v>34</v>
      </c>
      <c r="M5159">
        <v>3</v>
      </c>
      <c r="N5159">
        <v>0.4</v>
      </c>
      <c r="O5159">
        <v>3025.85</v>
      </c>
      <c r="P5159">
        <v>3879.3</v>
      </c>
      <c r="Q5159">
        <f>Table1[[#This Row],[OrderQuantity]]*Table1[[#This Row],[UnitPrice]]</f>
        <v>11637.900000000001</v>
      </c>
      <c r="R5159">
        <f>Table1[[#This Row],[OrderQuantity]]*Table1[[#This Row],[UnitCost]]</f>
        <v>9077.5499999999993</v>
      </c>
      <c r="S5159">
        <f>Table1[[#This Row],[OrderQuantity]]*Table1[[#This Row],[UnitPrice]]*(1-Table1[[#This Row],[DiscountApplied]]) - (Table1[[#This Row],[OrderQuantity]]*Table1[[#This Row],[UnitCost]])</f>
        <v>-2094.8099999999986</v>
      </c>
      <c r="T5159">
        <f>DATEDIF(Table1[[#This Row],[ShipDate]],Table1[[#This Row],[DeliveryDate]],"d")</f>
        <v>3</v>
      </c>
      <c r="U5159" t="str">
        <f t="shared" si="161"/>
        <v>On Time</v>
      </c>
    </row>
    <row r="5160" spans="1:21" x14ac:dyDescent="0.3">
      <c r="A5160" t="str">
        <f t="shared" si="160"/>
        <v>SO-005259</v>
      </c>
      <c r="B5160" t="s">
        <v>3</v>
      </c>
      <c r="C5160" t="s">
        <v>9</v>
      </c>
      <c r="D5160" s="1">
        <v>43700</v>
      </c>
      <c r="E5160" s="1">
        <v>43863</v>
      </c>
      <c r="F5160" s="1">
        <v>43865</v>
      </c>
      <c r="G5160" s="1">
        <v>43874</v>
      </c>
      <c r="H5160" t="s">
        <v>54</v>
      </c>
      <c r="I5160">
        <v>4</v>
      </c>
      <c r="J5160">
        <v>48</v>
      </c>
      <c r="K5160">
        <v>76</v>
      </c>
      <c r="L5160">
        <v>38</v>
      </c>
      <c r="M5160">
        <v>8</v>
      </c>
      <c r="N5160">
        <v>0.05</v>
      </c>
      <c r="O5160">
        <v>1999.82</v>
      </c>
      <c r="P5160">
        <v>2438.8000000000002</v>
      </c>
      <c r="Q5160">
        <f>Table1[[#This Row],[OrderQuantity]]*Table1[[#This Row],[UnitPrice]]</f>
        <v>19510.400000000001</v>
      </c>
      <c r="R5160">
        <f>Table1[[#This Row],[OrderQuantity]]*Table1[[#This Row],[UnitCost]]</f>
        <v>15998.56</v>
      </c>
      <c r="S5160">
        <f>Table1[[#This Row],[OrderQuantity]]*Table1[[#This Row],[UnitPrice]]*(1-Table1[[#This Row],[DiscountApplied]]) - (Table1[[#This Row],[OrderQuantity]]*Table1[[#This Row],[UnitCost]])</f>
        <v>2536.3200000000015</v>
      </c>
      <c r="T5160">
        <f>DATEDIF(Table1[[#This Row],[ShipDate]],Table1[[#This Row],[DeliveryDate]],"d")</f>
        <v>9</v>
      </c>
      <c r="U5160" t="str">
        <f t="shared" si="161"/>
        <v>Late</v>
      </c>
    </row>
    <row r="5161" spans="1:21" x14ac:dyDescent="0.3">
      <c r="A5161" t="str">
        <f t="shared" si="160"/>
        <v>SO-005260</v>
      </c>
      <c r="B5161" t="s">
        <v>4</v>
      </c>
      <c r="C5161" t="s">
        <v>12</v>
      </c>
      <c r="D5161" s="1">
        <v>43700</v>
      </c>
      <c r="E5161" s="1">
        <v>43864</v>
      </c>
      <c r="F5161" s="1">
        <v>43881</v>
      </c>
      <c r="G5161" s="1">
        <v>43884</v>
      </c>
      <c r="H5161" t="s">
        <v>54</v>
      </c>
      <c r="I5161">
        <v>19</v>
      </c>
      <c r="J5161">
        <v>12</v>
      </c>
      <c r="K5161">
        <v>261</v>
      </c>
      <c r="L5161">
        <v>21</v>
      </c>
      <c r="M5161">
        <v>7</v>
      </c>
      <c r="N5161">
        <v>0.05</v>
      </c>
      <c r="O5161">
        <v>1070.6600000000001</v>
      </c>
      <c r="P5161">
        <v>2278</v>
      </c>
      <c r="Q5161">
        <f>Table1[[#This Row],[OrderQuantity]]*Table1[[#This Row],[UnitPrice]]</f>
        <v>15946</v>
      </c>
      <c r="R5161">
        <f>Table1[[#This Row],[OrderQuantity]]*Table1[[#This Row],[UnitCost]]</f>
        <v>7494.6200000000008</v>
      </c>
      <c r="S5161">
        <f>Table1[[#This Row],[OrderQuantity]]*Table1[[#This Row],[UnitPrice]]*(1-Table1[[#This Row],[DiscountApplied]]) - (Table1[[#This Row],[OrderQuantity]]*Table1[[#This Row],[UnitCost]])</f>
        <v>7654.0799999999981</v>
      </c>
      <c r="T5161">
        <f>DATEDIF(Table1[[#This Row],[ShipDate]],Table1[[#This Row],[DeliveryDate]],"d")</f>
        <v>3</v>
      </c>
      <c r="U5161" t="str">
        <f t="shared" si="161"/>
        <v>On Time</v>
      </c>
    </row>
    <row r="5162" spans="1:21" x14ac:dyDescent="0.3">
      <c r="A5162" t="str">
        <f t="shared" si="160"/>
        <v>SO-005261</v>
      </c>
      <c r="B5162" t="s">
        <v>3</v>
      </c>
      <c r="C5162" t="s">
        <v>10</v>
      </c>
      <c r="D5162" s="1">
        <v>43800</v>
      </c>
      <c r="E5162" s="1">
        <v>43864</v>
      </c>
      <c r="F5162" s="1">
        <v>43891</v>
      </c>
      <c r="G5162" s="1">
        <v>43897</v>
      </c>
      <c r="H5162" t="s">
        <v>54</v>
      </c>
      <c r="I5162">
        <v>7</v>
      </c>
      <c r="J5162">
        <v>33</v>
      </c>
      <c r="K5162">
        <v>143</v>
      </c>
      <c r="L5162">
        <v>41</v>
      </c>
      <c r="M5162">
        <v>5</v>
      </c>
      <c r="N5162">
        <v>0.08</v>
      </c>
      <c r="O5162">
        <v>4803.03</v>
      </c>
      <c r="P5162">
        <v>6237.7</v>
      </c>
      <c r="Q5162">
        <f>Table1[[#This Row],[OrderQuantity]]*Table1[[#This Row],[UnitPrice]]</f>
        <v>31188.5</v>
      </c>
      <c r="R5162">
        <f>Table1[[#This Row],[OrderQuantity]]*Table1[[#This Row],[UnitCost]]</f>
        <v>24015.149999999998</v>
      </c>
      <c r="S5162">
        <f>Table1[[#This Row],[OrderQuantity]]*Table1[[#This Row],[UnitPrice]]*(1-Table1[[#This Row],[DiscountApplied]]) - (Table1[[#This Row],[OrderQuantity]]*Table1[[#This Row],[UnitCost]])</f>
        <v>4678.2700000000041</v>
      </c>
      <c r="T5162">
        <f>DATEDIF(Table1[[#This Row],[ShipDate]],Table1[[#This Row],[DeliveryDate]],"d")</f>
        <v>6</v>
      </c>
      <c r="U5162" t="str">
        <f t="shared" si="161"/>
        <v>On Time</v>
      </c>
    </row>
    <row r="5163" spans="1:21" x14ac:dyDescent="0.3">
      <c r="A5163" t="str">
        <f t="shared" si="160"/>
        <v>SO-005262</v>
      </c>
      <c r="B5163" t="s">
        <v>4</v>
      </c>
      <c r="C5163" t="s">
        <v>11</v>
      </c>
      <c r="D5163" s="1">
        <v>43800</v>
      </c>
      <c r="E5163" s="1">
        <v>43864</v>
      </c>
      <c r="F5163" s="1">
        <v>43868</v>
      </c>
      <c r="G5163" s="1">
        <v>43877</v>
      </c>
      <c r="H5163" t="s">
        <v>54</v>
      </c>
      <c r="I5163">
        <v>20</v>
      </c>
      <c r="J5163">
        <v>7</v>
      </c>
      <c r="K5163">
        <v>262</v>
      </c>
      <c r="L5163">
        <v>42</v>
      </c>
      <c r="M5163">
        <v>4</v>
      </c>
      <c r="N5163">
        <v>0.05</v>
      </c>
      <c r="O5163">
        <v>4180.93</v>
      </c>
      <c r="P5163">
        <v>5098.7</v>
      </c>
      <c r="Q5163">
        <f>Table1[[#This Row],[OrderQuantity]]*Table1[[#This Row],[UnitPrice]]</f>
        <v>20394.8</v>
      </c>
      <c r="R5163">
        <f>Table1[[#This Row],[OrderQuantity]]*Table1[[#This Row],[UnitCost]]</f>
        <v>16723.72</v>
      </c>
      <c r="S5163">
        <f>Table1[[#This Row],[OrderQuantity]]*Table1[[#This Row],[UnitPrice]]*(1-Table1[[#This Row],[DiscountApplied]]) - (Table1[[#This Row],[OrderQuantity]]*Table1[[#This Row],[UnitCost]])</f>
        <v>2651.3399999999965</v>
      </c>
      <c r="T5163">
        <f>DATEDIF(Table1[[#This Row],[ShipDate]],Table1[[#This Row],[DeliveryDate]],"d")</f>
        <v>9</v>
      </c>
      <c r="U5163" t="str">
        <f t="shared" si="161"/>
        <v>Late</v>
      </c>
    </row>
    <row r="5164" spans="1:21" x14ac:dyDescent="0.3">
      <c r="A5164" t="str">
        <f t="shared" si="160"/>
        <v>SO-005263</v>
      </c>
      <c r="B5164" t="s">
        <v>2</v>
      </c>
      <c r="C5164" t="s">
        <v>11</v>
      </c>
      <c r="D5164" s="1">
        <v>43800</v>
      </c>
      <c r="E5164" s="1">
        <v>43864</v>
      </c>
      <c r="F5164" s="1">
        <v>43883</v>
      </c>
      <c r="G5164" s="1">
        <v>43887</v>
      </c>
      <c r="H5164" t="s">
        <v>54</v>
      </c>
      <c r="I5164">
        <v>25</v>
      </c>
      <c r="J5164">
        <v>10</v>
      </c>
      <c r="K5164">
        <v>311</v>
      </c>
      <c r="L5164">
        <v>13</v>
      </c>
      <c r="M5164">
        <v>1</v>
      </c>
      <c r="N5164">
        <v>0.08</v>
      </c>
      <c r="O5164">
        <v>1515.54</v>
      </c>
      <c r="P5164">
        <v>1943</v>
      </c>
      <c r="Q5164">
        <f>Table1[[#This Row],[OrderQuantity]]*Table1[[#This Row],[UnitPrice]]</f>
        <v>1943</v>
      </c>
      <c r="R5164">
        <f>Table1[[#This Row],[OrderQuantity]]*Table1[[#This Row],[UnitCost]]</f>
        <v>1515.54</v>
      </c>
      <c r="S5164">
        <f>Table1[[#This Row],[OrderQuantity]]*Table1[[#This Row],[UnitPrice]]*(1-Table1[[#This Row],[DiscountApplied]]) - (Table1[[#This Row],[OrderQuantity]]*Table1[[#This Row],[UnitCost]])</f>
        <v>272.02000000000021</v>
      </c>
      <c r="T5164">
        <f>DATEDIF(Table1[[#This Row],[ShipDate]],Table1[[#This Row],[DeliveryDate]],"d")</f>
        <v>4</v>
      </c>
      <c r="U5164" t="str">
        <f t="shared" si="161"/>
        <v>On Time</v>
      </c>
    </row>
    <row r="5165" spans="1:21" x14ac:dyDescent="0.3">
      <c r="A5165" t="str">
        <f t="shared" si="160"/>
        <v>SO-005264</v>
      </c>
      <c r="B5165" t="s">
        <v>4</v>
      </c>
      <c r="C5165" t="s">
        <v>12</v>
      </c>
      <c r="D5165" s="1">
        <v>43700</v>
      </c>
      <c r="E5165" s="1">
        <v>43864</v>
      </c>
      <c r="F5165" s="1">
        <v>43892</v>
      </c>
      <c r="G5165" s="1">
        <v>43901</v>
      </c>
      <c r="H5165" t="s">
        <v>54</v>
      </c>
      <c r="I5165">
        <v>19</v>
      </c>
      <c r="J5165">
        <v>23</v>
      </c>
      <c r="K5165">
        <v>209</v>
      </c>
      <c r="L5165">
        <v>19</v>
      </c>
      <c r="M5165">
        <v>6</v>
      </c>
      <c r="N5165">
        <v>0.05</v>
      </c>
      <c r="O5165">
        <v>354.36</v>
      </c>
      <c r="P5165">
        <v>824.1</v>
      </c>
      <c r="Q5165">
        <f>Table1[[#This Row],[OrderQuantity]]*Table1[[#This Row],[UnitPrice]]</f>
        <v>4944.6000000000004</v>
      </c>
      <c r="R5165">
        <f>Table1[[#This Row],[OrderQuantity]]*Table1[[#This Row],[UnitCost]]</f>
        <v>2126.16</v>
      </c>
      <c r="S5165">
        <f>Table1[[#This Row],[OrderQuantity]]*Table1[[#This Row],[UnitPrice]]*(1-Table1[[#This Row],[DiscountApplied]]) - (Table1[[#This Row],[OrderQuantity]]*Table1[[#This Row],[UnitCost]])</f>
        <v>2571.21</v>
      </c>
      <c r="T5165">
        <f>DATEDIF(Table1[[#This Row],[ShipDate]],Table1[[#This Row],[DeliveryDate]],"d")</f>
        <v>9</v>
      </c>
      <c r="U5165" t="str">
        <f t="shared" si="161"/>
        <v>Late</v>
      </c>
    </row>
    <row r="5166" spans="1:21" x14ac:dyDescent="0.3">
      <c r="A5166" t="str">
        <f t="shared" si="160"/>
        <v>SO-005265</v>
      </c>
      <c r="B5166" t="s">
        <v>2</v>
      </c>
      <c r="C5166" t="s">
        <v>11</v>
      </c>
      <c r="D5166" s="1">
        <v>43700</v>
      </c>
      <c r="E5166" s="1">
        <v>43864</v>
      </c>
      <c r="F5166" s="1">
        <v>43869</v>
      </c>
      <c r="G5166" s="1">
        <v>43871</v>
      </c>
      <c r="H5166" t="s">
        <v>54</v>
      </c>
      <c r="I5166">
        <v>21</v>
      </c>
      <c r="J5166">
        <v>23</v>
      </c>
      <c r="K5166">
        <v>268</v>
      </c>
      <c r="L5166">
        <v>10</v>
      </c>
      <c r="M5166">
        <v>3</v>
      </c>
      <c r="N5166">
        <v>0.3</v>
      </c>
      <c r="O5166">
        <v>600.32000000000005</v>
      </c>
      <c r="P5166">
        <v>1072</v>
      </c>
      <c r="Q5166">
        <f>Table1[[#This Row],[OrderQuantity]]*Table1[[#This Row],[UnitPrice]]</f>
        <v>3216</v>
      </c>
      <c r="R5166">
        <f>Table1[[#This Row],[OrderQuantity]]*Table1[[#This Row],[UnitCost]]</f>
        <v>1800.96</v>
      </c>
      <c r="S5166">
        <f>Table1[[#This Row],[OrderQuantity]]*Table1[[#This Row],[UnitPrice]]*(1-Table1[[#This Row],[DiscountApplied]]) - (Table1[[#This Row],[OrderQuantity]]*Table1[[#This Row],[UnitCost]])</f>
        <v>450.23999999999978</v>
      </c>
      <c r="T5166">
        <f>DATEDIF(Table1[[#This Row],[ShipDate]],Table1[[#This Row],[DeliveryDate]],"d")</f>
        <v>2</v>
      </c>
      <c r="U5166" t="str">
        <f t="shared" si="161"/>
        <v>On Time</v>
      </c>
    </row>
    <row r="5167" spans="1:21" x14ac:dyDescent="0.3">
      <c r="A5167" t="str">
        <f t="shared" si="160"/>
        <v>SO-005266</v>
      </c>
      <c r="B5167" t="s">
        <v>3</v>
      </c>
      <c r="C5167" t="s">
        <v>9</v>
      </c>
      <c r="D5167" s="1">
        <v>43800</v>
      </c>
      <c r="E5167" s="1">
        <v>43864</v>
      </c>
      <c r="F5167" s="1">
        <v>43885</v>
      </c>
      <c r="G5167" s="1">
        <v>43888</v>
      </c>
      <c r="H5167" t="s">
        <v>54</v>
      </c>
      <c r="I5167">
        <v>1</v>
      </c>
      <c r="J5167">
        <v>31</v>
      </c>
      <c r="K5167">
        <v>73</v>
      </c>
      <c r="L5167">
        <v>21</v>
      </c>
      <c r="M5167">
        <v>6</v>
      </c>
      <c r="N5167">
        <v>0.15</v>
      </c>
      <c r="O5167">
        <v>1904.48</v>
      </c>
      <c r="P5167">
        <v>2539.3000000000002</v>
      </c>
      <c r="Q5167">
        <f>Table1[[#This Row],[OrderQuantity]]*Table1[[#This Row],[UnitPrice]]</f>
        <v>15235.800000000001</v>
      </c>
      <c r="R5167">
        <f>Table1[[#This Row],[OrderQuantity]]*Table1[[#This Row],[UnitCost]]</f>
        <v>11426.880000000001</v>
      </c>
      <c r="S5167">
        <f>Table1[[#This Row],[OrderQuantity]]*Table1[[#This Row],[UnitPrice]]*(1-Table1[[#This Row],[DiscountApplied]]) - (Table1[[#This Row],[OrderQuantity]]*Table1[[#This Row],[UnitCost]])</f>
        <v>1523.5499999999993</v>
      </c>
      <c r="T5167">
        <f>DATEDIF(Table1[[#This Row],[ShipDate]],Table1[[#This Row],[DeliveryDate]],"d")</f>
        <v>3</v>
      </c>
      <c r="U5167" t="str">
        <f t="shared" si="161"/>
        <v>On Time</v>
      </c>
    </row>
    <row r="5168" spans="1:21" x14ac:dyDescent="0.3">
      <c r="A5168" t="str">
        <f t="shared" si="160"/>
        <v>SO-005267</v>
      </c>
      <c r="B5168" t="s">
        <v>4</v>
      </c>
      <c r="C5168" t="s">
        <v>13</v>
      </c>
      <c r="D5168" s="1">
        <v>43700</v>
      </c>
      <c r="E5168" s="1">
        <v>43864</v>
      </c>
      <c r="F5168" s="1">
        <v>43891</v>
      </c>
      <c r="G5168" s="1">
        <v>43896</v>
      </c>
      <c r="H5168" t="s">
        <v>54</v>
      </c>
      <c r="I5168">
        <v>16</v>
      </c>
      <c r="J5168">
        <v>21</v>
      </c>
      <c r="K5168">
        <v>45</v>
      </c>
      <c r="L5168">
        <v>10</v>
      </c>
      <c r="M5168">
        <v>3</v>
      </c>
      <c r="N5168">
        <v>0.08</v>
      </c>
      <c r="O5168">
        <v>1195.95</v>
      </c>
      <c r="P5168">
        <v>2345</v>
      </c>
      <c r="Q5168">
        <f>Table1[[#This Row],[OrderQuantity]]*Table1[[#This Row],[UnitPrice]]</f>
        <v>7035</v>
      </c>
      <c r="R5168">
        <f>Table1[[#This Row],[OrderQuantity]]*Table1[[#This Row],[UnitCost]]</f>
        <v>3587.8500000000004</v>
      </c>
      <c r="S5168">
        <f>Table1[[#This Row],[OrderQuantity]]*Table1[[#This Row],[UnitPrice]]*(1-Table1[[#This Row],[DiscountApplied]]) - (Table1[[#This Row],[OrderQuantity]]*Table1[[#This Row],[UnitCost]])</f>
        <v>2884.3500000000004</v>
      </c>
      <c r="T5168">
        <f>DATEDIF(Table1[[#This Row],[ShipDate]],Table1[[#This Row],[DeliveryDate]],"d")</f>
        <v>5</v>
      </c>
      <c r="U5168" t="str">
        <f t="shared" si="161"/>
        <v>On Time</v>
      </c>
    </row>
    <row r="5169" spans="1:21" x14ac:dyDescent="0.3">
      <c r="A5169" t="str">
        <f t="shared" si="160"/>
        <v>SO-005268</v>
      </c>
      <c r="B5169" t="s">
        <v>5</v>
      </c>
      <c r="C5169" t="s">
        <v>11</v>
      </c>
      <c r="D5169" s="1">
        <v>43800</v>
      </c>
      <c r="E5169" s="1">
        <v>43864</v>
      </c>
      <c r="F5169" s="1">
        <v>43866</v>
      </c>
      <c r="G5169" s="1">
        <v>43873</v>
      </c>
      <c r="H5169" t="s">
        <v>54</v>
      </c>
      <c r="I5169">
        <v>28</v>
      </c>
      <c r="J5169">
        <v>3</v>
      </c>
      <c r="K5169">
        <v>296</v>
      </c>
      <c r="L5169">
        <v>8</v>
      </c>
      <c r="M5169">
        <v>7</v>
      </c>
      <c r="N5169">
        <v>0.4</v>
      </c>
      <c r="O5169">
        <v>563.80999999999995</v>
      </c>
      <c r="P5169">
        <v>1025.0999999999999</v>
      </c>
      <c r="Q5169">
        <f>Table1[[#This Row],[OrderQuantity]]*Table1[[#This Row],[UnitPrice]]</f>
        <v>7175.6999999999989</v>
      </c>
      <c r="R5169">
        <f>Table1[[#This Row],[OrderQuantity]]*Table1[[#This Row],[UnitCost]]</f>
        <v>3946.6699999999996</v>
      </c>
      <c r="S5169">
        <f>Table1[[#This Row],[OrderQuantity]]*Table1[[#This Row],[UnitPrice]]*(1-Table1[[#This Row],[DiscountApplied]]) - (Table1[[#This Row],[OrderQuantity]]*Table1[[#This Row],[UnitCost]])</f>
        <v>358.74999999999955</v>
      </c>
      <c r="T5169">
        <f>DATEDIF(Table1[[#This Row],[ShipDate]],Table1[[#This Row],[DeliveryDate]],"d")</f>
        <v>7</v>
      </c>
      <c r="U5169" t="str">
        <f t="shared" si="161"/>
        <v>On Time</v>
      </c>
    </row>
    <row r="5170" spans="1:21" x14ac:dyDescent="0.3">
      <c r="A5170" t="str">
        <f t="shared" si="160"/>
        <v>SO-005269</v>
      </c>
      <c r="B5170" t="s">
        <v>2</v>
      </c>
      <c r="C5170" t="s">
        <v>13</v>
      </c>
      <c r="D5170" s="1">
        <v>43800</v>
      </c>
      <c r="E5170" s="1">
        <v>43865</v>
      </c>
      <c r="F5170" s="1">
        <v>43882</v>
      </c>
      <c r="G5170" s="1">
        <v>43890</v>
      </c>
      <c r="H5170" t="s">
        <v>54</v>
      </c>
      <c r="I5170">
        <v>24</v>
      </c>
      <c r="J5170">
        <v>8</v>
      </c>
      <c r="K5170">
        <v>29</v>
      </c>
      <c r="L5170">
        <v>25</v>
      </c>
      <c r="M5170">
        <v>8</v>
      </c>
      <c r="N5170">
        <v>0.05</v>
      </c>
      <c r="O5170">
        <v>545.38</v>
      </c>
      <c r="P5170">
        <v>991.6</v>
      </c>
      <c r="Q5170">
        <f>Table1[[#This Row],[OrderQuantity]]*Table1[[#This Row],[UnitPrice]]</f>
        <v>7932.8</v>
      </c>
      <c r="R5170">
        <f>Table1[[#This Row],[OrderQuantity]]*Table1[[#This Row],[UnitCost]]</f>
        <v>4363.04</v>
      </c>
      <c r="S5170">
        <f>Table1[[#This Row],[OrderQuantity]]*Table1[[#This Row],[UnitPrice]]*(1-Table1[[#This Row],[DiscountApplied]]) - (Table1[[#This Row],[OrderQuantity]]*Table1[[#This Row],[UnitCost]])</f>
        <v>3173.12</v>
      </c>
      <c r="T5170">
        <f>DATEDIF(Table1[[#This Row],[ShipDate]],Table1[[#This Row],[DeliveryDate]],"d")</f>
        <v>8</v>
      </c>
      <c r="U5170" t="str">
        <f t="shared" si="161"/>
        <v>Late</v>
      </c>
    </row>
    <row r="5171" spans="1:21" x14ac:dyDescent="0.3">
      <c r="A5171" t="str">
        <f t="shared" si="160"/>
        <v>SO-005270</v>
      </c>
      <c r="B5171" t="s">
        <v>4</v>
      </c>
      <c r="C5171" t="s">
        <v>9</v>
      </c>
      <c r="D5171" s="1">
        <v>43800</v>
      </c>
      <c r="E5171" s="1">
        <v>43865</v>
      </c>
      <c r="F5171" s="1">
        <v>43877</v>
      </c>
      <c r="G5171" s="1">
        <v>43879</v>
      </c>
      <c r="H5171" t="s">
        <v>54</v>
      </c>
      <c r="I5171">
        <v>18</v>
      </c>
      <c r="J5171">
        <v>8</v>
      </c>
      <c r="K5171">
        <v>85</v>
      </c>
      <c r="L5171">
        <v>42</v>
      </c>
      <c r="M5171">
        <v>4</v>
      </c>
      <c r="N5171">
        <v>0.08</v>
      </c>
      <c r="O5171">
        <v>1735.3</v>
      </c>
      <c r="P5171">
        <v>2345</v>
      </c>
      <c r="Q5171">
        <f>Table1[[#This Row],[OrderQuantity]]*Table1[[#This Row],[UnitPrice]]</f>
        <v>9380</v>
      </c>
      <c r="R5171">
        <f>Table1[[#This Row],[OrderQuantity]]*Table1[[#This Row],[UnitCost]]</f>
        <v>6941.2</v>
      </c>
      <c r="S5171">
        <f>Table1[[#This Row],[OrderQuantity]]*Table1[[#This Row],[UnitPrice]]*(1-Table1[[#This Row],[DiscountApplied]]) - (Table1[[#This Row],[OrderQuantity]]*Table1[[#This Row],[UnitCost]])</f>
        <v>1688.4000000000005</v>
      </c>
      <c r="T5171">
        <f>DATEDIF(Table1[[#This Row],[ShipDate]],Table1[[#This Row],[DeliveryDate]],"d")</f>
        <v>2</v>
      </c>
      <c r="U5171" t="str">
        <f t="shared" si="161"/>
        <v>On Time</v>
      </c>
    </row>
    <row r="5172" spans="1:21" x14ac:dyDescent="0.3">
      <c r="A5172" t="str">
        <f t="shared" si="160"/>
        <v>SO-005271</v>
      </c>
      <c r="B5172" t="s">
        <v>3</v>
      </c>
      <c r="C5172" t="s">
        <v>13</v>
      </c>
      <c r="D5172" s="1">
        <v>43800</v>
      </c>
      <c r="E5172" s="1">
        <v>43865</v>
      </c>
      <c r="F5172" s="1">
        <v>43880</v>
      </c>
      <c r="G5172" s="1">
        <v>43890</v>
      </c>
      <c r="H5172" t="s">
        <v>54</v>
      </c>
      <c r="I5172">
        <v>8</v>
      </c>
      <c r="J5172">
        <v>44</v>
      </c>
      <c r="K5172">
        <v>20</v>
      </c>
      <c r="L5172">
        <v>41</v>
      </c>
      <c r="M5172">
        <v>8</v>
      </c>
      <c r="N5172">
        <v>0.05</v>
      </c>
      <c r="O5172">
        <v>1276.3499999999999</v>
      </c>
      <c r="P5172">
        <v>1701.8</v>
      </c>
      <c r="Q5172">
        <f>Table1[[#This Row],[OrderQuantity]]*Table1[[#This Row],[UnitPrice]]</f>
        <v>13614.4</v>
      </c>
      <c r="R5172">
        <f>Table1[[#This Row],[OrderQuantity]]*Table1[[#This Row],[UnitCost]]</f>
        <v>10210.799999999999</v>
      </c>
      <c r="S5172">
        <f>Table1[[#This Row],[OrderQuantity]]*Table1[[#This Row],[UnitPrice]]*(1-Table1[[#This Row],[DiscountApplied]]) - (Table1[[#This Row],[OrderQuantity]]*Table1[[#This Row],[UnitCost]])</f>
        <v>2722.8799999999992</v>
      </c>
      <c r="T5172">
        <f>DATEDIF(Table1[[#This Row],[ShipDate]],Table1[[#This Row],[DeliveryDate]],"d")</f>
        <v>10</v>
      </c>
      <c r="U5172" t="str">
        <f t="shared" si="161"/>
        <v>Late</v>
      </c>
    </row>
    <row r="5173" spans="1:21" x14ac:dyDescent="0.3">
      <c r="A5173" t="str">
        <f t="shared" si="160"/>
        <v>SO-005272</v>
      </c>
      <c r="B5173" t="s">
        <v>3</v>
      </c>
      <c r="C5173" t="s">
        <v>9</v>
      </c>
      <c r="D5173" s="1">
        <v>43800</v>
      </c>
      <c r="E5173" s="1">
        <v>43865</v>
      </c>
      <c r="F5173" s="1">
        <v>43893</v>
      </c>
      <c r="G5173" s="1">
        <v>43901</v>
      </c>
      <c r="H5173" t="s">
        <v>54</v>
      </c>
      <c r="I5173">
        <v>11</v>
      </c>
      <c r="J5173">
        <v>27</v>
      </c>
      <c r="K5173">
        <v>63</v>
      </c>
      <c r="L5173">
        <v>22</v>
      </c>
      <c r="M5173">
        <v>5</v>
      </c>
      <c r="N5173">
        <v>0.2</v>
      </c>
      <c r="O5173">
        <v>123.68</v>
      </c>
      <c r="P5173">
        <v>174.2</v>
      </c>
      <c r="Q5173">
        <f>Table1[[#This Row],[OrderQuantity]]*Table1[[#This Row],[UnitPrice]]</f>
        <v>871</v>
      </c>
      <c r="R5173">
        <f>Table1[[#This Row],[OrderQuantity]]*Table1[[#This Row],[UnitCost]]</f>
        <v>618.40000000000009</v>
      </c>
      <c r="S5173">
        <f>Table1[[#This Row],[OrderQuantity]]*Table1[[#This Row],[UnitPrice]]*(1-Table1[[#This Row],[DiscountApplied]]) - (Table1[[#This Row],[OrderQuantity]]*Table1[[#This Row],[UnitCost]])</f>
        <v>78.399999999999977</v>
      </c>
      <c r="T5173">
        <f>DATEDIF(Table1[[#This Row],[ShipDate]],Table1[[#This Row],[DeliveryDate]],"d")</f>
        <v>8</v>
      </c>
      <c r="U5173" t="str">
        <f t="shared" si="161"/>
        <v>Late</v>
      </c>
    </row>
    <row r="5174" spans="1:21" x14ac:dyDescent="0.3">
      <c r="A5174" t="str">
        <f t="shared" si="160"/>
        <v>SO-005273</v>
      </c>
      <c r="B5174" t="s">
        <v>3</v>
      </c>
      <c r="C5174" t="s">
        <v>11</v>
      </c>
      <c r="D5174" s="1">
        <v>43700</v>
      </c>
      <c r="E5174" s="1">
        <v>43865</v>
      </c>
      <c r="F5174" s="1">
        <v>43876</v>
      </c>
      <c r="G5174" s="1">
        <v>43882</v>
      </c>
      <c r="H5174" t="s">
        <v>54</v>
      </c>
      <c r="I5174">
        <v>8</v>
      </c>
      <c r="J5174">
        <v>17</v>
      </c>
      <c r="K5174">
        <v>275</v>
      </c>
      <c r="L5174">
        <v>42</v>
      </c>
      <c r="M5174">
        <v>7</v>
      </c>
      <c r="N5174">
        <v>0.15</v>
      </c>
      <c r="O5174">
        <v>868.05</v>
      </c>
      <c r="P5174">
        <v>1058.5999999999999</v>
      </c>
      <c r="Q5174">
        <f>Table1[[#This Row],[OrderQuantity]]*Table1[[#This Row],[UnitPrice]]</f>
        <v>7410.1999999999989</v>
      </c>
      <c r="R5174">
        <f>Table1[[#This Row],[OrderQuantity]]*Table1[[#This Row],[UnitCost]]</f>
        <v>6076.3499999999995</v>
      </c>
      <c r="S5174">
        <f>Table1[[#This Row],[OrderQuantity]]*Table1[[#This Row],[UnitPrice]]*(1-Table1[[#This Row],[DiscountApplied]]) - (Table1[[#This Row],[OrderQuantity]]*Table1[[#This Row],[UnitCost]])</f>
        <v>222.31999999999971</v>
      </c>
      <c r="T5174">
        <f>DATEDIF(Table1[[#This Row],[ShipDate]],Table1[[#This Row],[DeliveryDate]],"d")</f>
        <v>6</v>
      </c>
      <c r="U5174" t="str">
        <f t="shared" si="161"/>
        <v>On Time</v>
      </c>
    </row>
    <row r="5175" spans="1:21" x14ac:dyDescent="0.3">
      <c r="A5175" t="str">
        <f t="shared" si="160"/>
        <v>SO-005274</v>
      </c>
      <c r="B5175" t="s">
        <v>2</v>
      </c>
      <c r="C5175" t="s">
        <v>9</v>
      </c>
      <c r="D5175" s="1">
        <v>43800</v>
      </c>
      <c r="E5175" s="1">
        <v>43865</v>
      </c>
      <c r="F5175" s="1">
        <v>43870</v>
      </c>
      <c r="G5175" s="1">
        <v>43873</v>
      </c>
      <c r="H5175" t="s">
        <v>54</v>
      </c>
      <c r="I5175">
        <v>21</v>
      </c>
      <c r="J5175">
        <v>3</v>
      </c>
      <c r="K5175">
        <v>64</v>
      </c>
      <c r="L5175">
        <v>6</v>
      </c>
      <c r="M5175">
        <v>4</v>
      </c>
      <c r="N5175">
        <v>0.05</v>
      </c>
      <c r="O5175">
        <v>2379.84</v>
      </c>
      <c r="P5175">
        <v>3966.4</v>
      </c>
      <c r="Q5175">
        <f>Table1[[#This Row],[OrderQuantity]]*Table1[[#This Row],[UnitPrice]]</f>
        <v>15865.6</v>
      </c>
      <c r="R5175">
        <f>Table1[[#This Row],[OrderQuantity]]*Table1[[#This Row],[UnitCost]]</f>
        <v>9519.36</v>
      </c>
      <c r="S5175">
        <f>Table1[[#This Row],[OrderQuantity]]*Table1[[#This Row],[UnitPrice]]*(1-Table1[[#This Row],[DiscountApplied]]) - (Table1[[#This Row],[OrderQuantity]]*Table1[[#This Row],[UnitCost]])</f>
        <v>5552.9599999999991</v>
      </c>
      <c r="T5175">
        <f>DATEDIF(Table1[[#This Row],[ShipDate]],Table1[[#This Row],[DeliveryDate]],"d")</f>
        <v>3</v>
      </c>
      <c r="U5175" t="str">
        <f t="shared" si="161"/>
        <v>On Time</v>
      </c>
    </row>
    <row r="5176" spans="1:21" x14ac:dyDescent="0.3">
      <c r="A5176" t="str">
        <f t="shared" si="160"/>
        <v>SO-005275</v>
      </c>
      <c r="B5176" t="s">
        <v>2</v>
      </c>
      <c r="C5176" t="s">
        <v>12</v>
      </c>
      <c r="D5176" s="1">
        <v>43700</v>
      </c>
      <c r="E5176" s="1">
        <v>43866</v>
      </c>
      <c r="F5176" s="1">
        <v>43893</v>
      </c>
      <c r="G5176" s="1">
        <v>43899</v>
      </c>
      <c r="H5176" t="s">
        <v>54</v>
      </c>
      <c r="I5176">
        <v>22</v>
      </c>
      <c r="J5176">
        <v>19</v>
      </c>
      <c r="K5176">
        <v>227</v>
      </c>
      <c r="L5176">
        <v>16</v>
      </c>
      <c r="M5176">
        <v>6</v>
      </c>
      <c r="N5176">
        <v>0.1</v>
      </c>
      <c r="O5176">
        <v>120.6</v>
      </c>
      <c r="P5176">
        <v>201</v>
      </c>
      <c r="Q5176">
        <f>Table1[[#This Row],[OrderQuantity]]*Table1[[#This Row],[UnitPrice]]</f>
        <v>1206</v>
      </c>
      <c r="R5176">
        <f>Table1[[#This Row],[OrderQuantity]]*Table1[[#This Row],[UnitCost]]</f>
        <v>723.59999999999991</v>
      </c>
      <c r="S5176">
        <f>Table1[[#This Row],[OrderQuantity]]*Table1[[#This Row],[UnitPrice]]*(1-Table1[[#This Row],[DiscountApplied]]) - (Table1[[#This Row],[OrderQuantity]]*Table1[[#This Row],[UnitCost]])</f>
        <v>361.80000000000018</v>
      </c>
      <c r="T5176">
        <f>DATEDIF(Table1[[#This Row],[ShipDate]],Table1[[#This Row],[DeliveryDate]],"d")</f>
        <v>6</v>
      </c>
      <c r="U5176" t="str">
        <f t="shared" si="161"/>
        <v>On Time</v>
      </c>
    </row>
    <row r="5177" spans="1:21" x14ac:dyDescent="0.3">
      <c r="A5177" t="str">
        <f t="shared" si="160"/>
        <v>SO-005276</v>
      </c>
      <c r="B5177" t="s">
        <v>2</v>
      </c>
      <c r="C5177" t="s">
        <v>10</v>
      </c>
      <c r="D5177" s="1">
        <v>43800</v>
      </c>
      <c r="E5177" s="1">
        <v>43866</v>
      </c>
      <c r="F5177" s="1">
        <v>43890</v>
      </c>
      <c r="G5177" s="1">
        <v>43895</v>
      </c>
      <c r="H5177" t="s">
        <v>54</v>
      </c>
      <c r="I5177">
        <v>22</v>
      </c>
      <c r="J5177">
        <v>43</v>
      </c>
      <c r="K5177">
        <v>203</v>
      </c>
      <c r="L5177">
        <v>36</v>
      </c>
      <c r="M5177">
        <v>8</v>
      </c>
      <c r="N5177">
        <v>0.1</v>
      </c>
      <c r="O5177">
        <v>1462.21</v>
      </c>
      <c r="P5177">
        <v>2358.4</v>
      </c>
      <c r="Q5177">
        <f>Table1[[#This Row],[OrderQuantity]]*Table1[[#This Row],[UnitPrice]]</f>
        <v>18867.2</v>
      </c>
      <c r="R5177">
        <f>Table1[[#This Row],[OrderQuantity]]*Table1[[#This Row],[UnitCost]]</f>
        <v>11697.68</v>
      </c>
      <c r="S5177">
        <f>Table1[[#This Row],[OrderQuantity]]*Table1[[#This Row],[UnitPrice]]*(1-Table1[[#This Row],[DiscountApplied]]) - (Table1[[#This Row],[OrderQuantity]]*Table1[[#This Row],[UnitCost]])</f>
        <v>5282.7999999999993</v>
      </c>
      <c r="T5177">
        <f>DATEDIF(Table1[[#This Row],[ShipDate]],Table1[[#This Row],[DeliveryDate]],"d")</f>
        <v>5</v>
      </c>
      <c r="U5177" t="str">
        <f t="shared" si="161"/>
        <v>On Time</v>
      </c>
    </row>
    <row r="5178" spans="1:21" x14ac:dyDescent="0.3">
      <c r="A5178" t="str">
        <f t="shared" si="160"/>
        <v>SO-005277</v>
      </c>
      <c r="B5178" t="s">
        <v>5</v>
      </c>
      <c r="C5178" t="s">
        <v>12</v>
      </c>
      <c r="D5178" s="1">
        <v>43800</v>
      </c>
      <c r="E5178" s="1">
        <v>43866</v>
      </c>
      <c r="F5178" s="1">
        <v>43890</v>
      </c>
      <c r="G5178" s="1">
        <v>43896</v>
      </c>
      <c r="H5178" t="s">
        <v>54</v>
      </c>
      <c r="I5178">
        <v>28</v>
      </c>
      <c r="J5178">
        <v>9</v>
      </c>
      <c r="K5178">
        <v>237</v>
      </c>
      <c r="L5178">
        <v>17</v>
      </c>
      <c r="M5178">
        <v>6</v>
      </c>
      <c r="N5178">
        <v>0.15</v>
      </c>
      <c r="O5178">
        <v>3066.32</v>
      </c>
      <c r="P5178">
        <v>6257.8</v>
      </c>
      <c r="Q5178">
        <f>Table1[[#This Row],[OrderQuantity]]*Table1[[#This Row],[UnitPrice]]</f>
        <v>37546.800000000003</v>
      </c>
      <c r="R5178">
        <f>Table1[[#This Row],[OrderQuantity]]*Table1[[#This Row],[UnitCost]]</f>
        <v>18397.920000000002</v>
      </c>
      <c r="S5178">
        <f>Table1[[#This Row],[OrderQuantity]]*Table1[[#This Row],[UnitPrice]]*(1-Table1[[#This Row],[DiscountApplied]]) - (Table1[[#This Row],[OrderQuantity]]*Table1[[#This Row],[UnitCost]])</f>
        <v>13516.86</v>
      </c>
      <c r="T5178">
        <f>DATEDIF(Table1[[#This Row],[ShipDate]],Table1[[#This Row],[DeliveryDate]],"d")</f>
        <v>6</v>
      </c>
      <c r="U5178" t="str">
        <f t="shared" si="161"/>
        <v>On Time</v>
      </c>
    </row>
    <row r="5179" spans="1:21" x14ac:dyDescent="0.3">
      <c r="A5179" t="str">
        <f t="shared" si="160"/>
        <v>SO-005278</v>
      </c>
      <c r="B5179" t="s">
        <v>3</v>
      </c>
      <c r="C5179" t="s">
        <v>12</v>
      </c>
      <c r="D5179" s="1">
        <v>43800</v>
      </c>
      <c r="E5179" s="1">
        <v>43866</v>
      </c>
      <c r="F5179" s="1">
        <v>43888</v>
      </c>
      <c r="G5179" s="1">
        <v>43892</v>
      </c>
      <c r="H5179" t="s">
        <v>54</v>
      </c>
      <c r="I5179">
        <v>7</v>
      </c>
      <c r="J5179">
        <v>18</v>
      </c>
      <c r="K5179">
        <v>231</v>
      </c>
      <c r="L5179">
        <v>5</v>
      </c>
      <c r="M5179">
        <v>7</v>
      </c>
      <c r="N5179">
        <v>0.15</v>
      </c>
      <c r="O5179">
        <v>689.16</v>
      </c>
      <c r="P5179">
        <v>931.3</v>
      </c>
      <c r="Q5179">
        <f>Table1[[#This Row],[OrderQuantity]]*Table1[[#This Row],[UnitPrice]]</f>
        <v>6519.0999999999995</v>
      </c>
      <c r="R5179">
        <f>Table1[[#This Row],[OrderQuantity]]*Table1[[#This Row],[UnitCost]]</f>
        <v>4824.12</v>
      </c>
      <c r="S5179">
        <f>Table1[[#This Row],[OrderQuantity]]*Table1[[#This Row],[UnitPrice]]*(1-Table1[[#This Row],[DiscountApplied]]) - (Table1[[#This Row],[OrderQuantity]]*Table1[[#This Row],[UnitCost]])</f>
        <v>717.11499999999978</v>
      </c>
      <c r="T5179">
        <f>DATEDIF(Table1[[#This Row],[ShipDate]],Table1[[#This Row],[DeliveryDate]],"d")</f>
        <v>4</v>
      </c>
      <c r="U5179" t="str">
        <f t="shared" si="161"/>
        <v>On Time</v>
      </c>
    </row>
    <row r="5180" spans="1:21" x14ac:dyDescent="0.3">
      <c r="A5180" t="str">
        <f t="shared" si="160"/>
        <v>SO-005279</v>
      </c>
      <c r="B5180" t="s">
        <v>4</v>
      </c>
      <c r="C5180" t="s">
        <v>13</v>
      </c>
      <c r="D5180" s="1">
        <v>43700</v>
      </c>
      <c r="E5180" s="1">
        <v>43866</v>
      </c>
      <c r="F5180" s="1">
        <v>43870</v>
      </c>
      <c r="G5180" s="1">
        <v>43872</v>
      </c>
      <c r="H5180" t="s">
        <v>54</v>
      </c>
      <c r="I5180">
        <v>18</v>
      </c>
      <c r="J5180">
        <v>9</v>
      </c>
      <c r="K5180">
        <v>27</v>
      </c>
      <c r="L5180">
        <v>31</v>
      </c>
      <c r="M5180">
        <v>1</v>
      </c>
      <c r="N5180">
        <v>0.05</v>
      </c>
      <c r="O5180">
        <v>750.4</v>
      </c>
      <c r="P5180">
        <v>1172.5</v>
      </c>
      <c r="Q5180">
        <f>Table1[[#This Row],[OrderQuantity]]*Table1[[#This Row],[UnitPrice]]</f>
        <v>1172.5</v>
      </c>
      <c r="R5180">
        <f>Table1[[#This Row],[OrderQuantity]]*Table1[[#This Row],[UnitCost]]</f>
        <v>750.4</v>
      </c>
      <c r="S5180">
        <f>Table1[[#This Row],[OrderQuantity]]*Table1[[#This Row],[UnitPrice]]*(1-Table1[[#This Row],[DiscountApplied]]) - (Table1[[#This Row],[OrderQuantity]]*Table1[[#This Row],[UnitCost]])</f>
        <v>363.47500000000002</v>
      </c>
      <c r="T5180">
        <f>DATEDIF(Table1[[#This Row],[ShipDate]],Table1[[#This Row],[DeliveryDate]],"d")</f>
        <v>2</v>
      </c>
      <c r="U5180" t="str">
        <f t="shared" si="161"/>
        <v>On Time</v>
      </c>
    </row>
    <row r="5181" spans="1:21" x14ac:dyDescent="0.3">
      <c r="A5181" t="str">
        <f t="shared" si="160"/>
        <v>SO-005280</v>
      </c>
      <c r="B5181" t="s">
        <v>3</v>
      </c>
      <c r="C5181" t="s">
        <v>8</v>
      </c>
      <c r="D5181" s="1">
        <v>43700</v>
      </c>
      <c r="E5181" s="1">
        <v>43867</v>
      </c>
      <c r="F5181" s="1">
        <v>43890</v>
      </c>
      <c r="G5181" s="1">
        <v>43893</v>
      </c>
      <c r="H5181" t="s">
        <v>54</v>
      </c>
      <c r="I5181">
        <v>8</v>
      </c>
      <c r="J5181">
        <v>26</v>
      </c>
      <c r="K5181">
        <v>362</v>
      </c>
      <c r="L5181">
        <v>14</v>
      </c>
      <c r="M5181">
        <v>4</v>
      </c>
      <c r="N5181">
        <v>0.1</v>
      </c>
      <c r="O5181">
        <v>1288.3399999999999</v>
      </c>
      <c r="P5181">
        <v>1922.9</v>
      </c>
      <c r="Q5181">
        <f>Table1[[#This Row],[OrderQuantity]]*Table1[[#This Row],[UnitPrice]]</f>
        <v>7691.6</v>
      </c>
      <c r="R5181">
        <f>Table1[[#This Row],[OrderQuantity]]*Table1[[#This Row],[UnitCost]]</f>
        <v>5153.3599999999997</v>
      </c>
      <c r="S5181">
        <f>Table1[[#This Row],[OrderQuantity]]*Table1[[#This Row],[UnitPrice]]*(1-Table1[[#This Row],[DiscountApplied]]) - (Table1[[#This Row],[OrderQuantity]]*Table1[[#This Row],[UnitCost]])</f>
        <v>1769.0800000000008</v>
      </c>
      <c r="T5181">
        <f>DATEDIF(Table1[[#This Row],[ShipDate]],Table1[[#This Row],[DeliveryDate]],"d")</f>
        <v>3</v>
      </c>
      <c r="U5181" t="str">
        <f t="shared" si="161"/>
        <v>On Time</v>
      </c>
    </row>
    <row r="5182" spans="1:21" x14ac:dyDescent="0.3">
      <c r="A5182" t="str">
        <f t="shared" si="160"/>
        <v>SO-005281</v>
      </c>
      <c r="B5182" t="s">
        <v>4</v>
      </c>
      <c r="C5182" t="s">
        <v>9</v>
      </c>
      <c r="D5182" s="1">
        <v>43800</v>
      </c>
      <c r="E5182" s="1">
        <v>43867</v>
      </c>
      <c r="F5182" s="1">
        <v>43873</v>
      </c>
      <c r="G5182" s="1">
        <v>43881</v>
      </c>
      <c r="H5182" t="s">
        <v>54</v>
      </c>
      <c r="I5182">
        <v>13</v>
      </c>
      <c r="J5182">
        <v>12</v>
      </c>
      <c r="K5182">
        <v>77</v>
      </c>
      <c r="L5182">
        <v>17</v>
      </c>
      <c r="M5182">
        <v>2</v>
      </c>
      <c r="N5182">
        <v>0.15</v>
      </c>
      <c r="O5182">
        <v>1098.8</v>
      </c>
      <c r="P5182">
        <v>2747</v>
      </c>
      <c r="Q5182">
        <f>Table1[[#This Row],[OrderQuantity]]*Table1[[#This Row],[UnitPrice]]</f>
        <v>5494</v>
      </c>
      <c r="R5182">
        <f>Table1[[#This Row],[OrderQuantity]]*Table1[[#This Row],[UnitCost]]</f>
        <v>2197.6</v>
      </c>
      <c r="S5182">
        <f>Table1[[#This Row],[OrderQuantity]]*Table1[[#This Row],[UnitPrice]]*(1-Table1[[#This Row],[DiscountApplied]]) - (Table1[[#This Row],[OrderQuantity]]*Table1[[#This Row],[UnitCost]])</f>
        <v>2472.2999999999997</v>
      </c>
      <c r="T5182">
        <f>DATEDIF(Table1[[#This Row],[ShipDate]],Table1[[#This Row],[DeliveryDate]],"d")</f>
        <v>8</v>
      </c>
      <c r="U5182" t="str">
        <f t="shared" si="161"/>
        <v>Late</v>
      </c>
    </row>
    <row r="5183" spans="1:21" x14ac:dyDescent="0.3">
      <c r="A5183" t="str">
        <f t="shared" si="160"/>
        <v>SO-005282</v>
      </c>
      <c r="B5183" t="s">
        <v>3</v>
      </c>
      <c r="C5183" t="s">
        <v>12</v>
      </c>
      <c r="D5183" s="1">
        <v>43800</v>
      </c>
      <c r="E5183" s="1">
        <v>43867</v>
      </c>
      <c r="F5183" s="1">
        <v>43877</v>
      </c>
      <c r="G5183" s="1">
        <v>43886</v>
      </c>
      <c r="H5183" t="s">
        <v>54</v>
      </c>
      <c r="I5183">
        <v>5</v>
      </c>
      <c r="J5183">
        <v>15</v>
      </c>
      <c r="K5183">
        <v>212</v>
      </c>
      <c r="L5183">
        <v>24</v>
      </c>
      <c r="M5183">
        <v>6</v>
      </c>
      <c r="N5183">
        <v>0.08</v>
      </c>
      <c r="O5183">
        <v>2267.35</v>
      </c>
      <c r="P5183">
        <v>5272.9</v>
      </c>
      <c r="Q5183">
        <f>Table1[[#This Row],[OrderQuantity]]*Table1[[#This Row],[UnitPrice]]</f>
        <v>31637.399999999998</v>
      </c>
      <c r="R5183">
        <f>Table1[[#This Row],[OrderQuantity]]*Table1[[#This Row],[UnitCost]]</f>
        <v>13604.099999999999</v>
      </c>
      <c r="S5183">
        <f>Table1[[#This Row],[OrderQuantity]]*Table1[[#This Row],[UnitPrice]]*(1-Table1[[#This Row],[DiscountApplied]]) - (Table1[[#This Row],[OrderQuantity]]*Table1[[#This Row],[UnitCost]])</f>
        <v>15502.308000000001</v>
      </c>
      <c r="T5183">
        <f>DATEDIF(Table1[[#This Row],[ShipDate]],Table1[[#This Row],[DeliveryDate]],"d")</f>
        <v>9</v>
      </c>
      <c r="U5183" t="str">
        <f t="shared" si="161"/>
        <v>Late</v>
      </c>
    </row>
    <row r="5184" spans="1:21" x14ac:dyDescent="0.3">
      <c r="A5184" t="str">
        <f t="shared" si="160"/>
        <v>SO-005283</v>
      </c>
      <c r="B5184" t="s">
        <v>3</v>
      </c>
      <c r="C5184" t="s">
        <v>10</v>
      </c>
      <c r="D5184" s="1">
        <v>43800</v>
      </c>
      <c r="E5184" s="1">
        <v>43867</v>
      </c>
      <c r="F5184" s="1">
        <v>43873</v>
      </c>
      <c r="G5184" s="1">
        <v>43877</v>
      </c>
      <c r="H5184" t="s">
        <v>54</v>
      </c>
      <c r="I5184">
        <v>4</v>
      </c>
      <c r="J5184">
        <v>12</v>
      </c>
      <c r="K5184">
        <v>196</v>
      </c>
      <c r="L5184">
        <v>25</v>
      </c>
      <c r="M5184">
        <v>7</v>
      </c>
      <c r="N5184">
        <v>0.1</v>
      </c>
      <c r="O5184">
        <v>1640.83</v>
      </c>
      <c r="P5184">
        <v>2646.5</v>
      </c>
      <c r="Q5184">
        <f>Table1[[#This Row],[OrderQuantity]]*Table1[[#This Row],[UnitPrice]]</f>
        <v>18525.5</v>
      </c>
      <c r="R5184">
        <f>Table1[[#This Row],[OrderQuantity]]*Table1[[#This Row],[UnitCost]]</f>
        <v>11485.81</v>
      </c>
      <c r="S5184">
        <f>Table1[[#This Row],[OrderQuantity]]*Table1[[#This Row],[UnitPrice]]*(1-Table1[[#This Row],[DiscountApplied]]) - (Table1[[#This Row],[OrderQuantity]]*Table1[[#This Row],[UnitCost]])</f>
        <v>5187.1400000000012</v>
      </c>
      <c r="T5184">
        <f>DATEDIF(Table1[[#This Row],[ShipDate]],Table1[[#This Row],[DeliveryDate]],"d")</f>
        <v>4</v>
      </c>
      <c r="U5184" t="str">
        <f t="shared" si="161"/>
        <v>On Time</v>
      </c>
    </row>
    <row r="5185" spans="1:21" x14ac:dyDescent="0.3">
      <c r="A5185" t="str">
        <f t="shared" si="160"/>
        <v>SO-005284</v>
      </c>
      <c r="B5185" t="s">
        <v>3</v>
      </c>
      <c r="C5185" t="s">
        <v>8</v>
      </c>
      <c r="D5185" s="1">
        <v>43700</v>
      </c>
      <c r="E5185" s="1">
        <v>43867</v>
      </c>
      <c r="F5185" s="1">
        <v>43879</v>
      </c>
      <c r="G5185" s="1">
        <v>43880</v>
      </c>
      <c r="H5185" t="s">
        <v>54</v>
      </c>
      <c r="I5185">
        <v>5</v>
      </c>
      <c r="J5185">
        <v>50</v>
      </c>
      <c r="K5185">
        <v>342</v>
      </c>
      <c r="L5185">
        <v>33</v>
      </c>
      <c r="M5185">
        <v>2</v>
      </c>
      <c r="N5185">
        <v>0.1</v>
      </c>
      <c r="O5185">
        <v>1874.93</v>
      </c>
      <c r="P5185">
        <v>3906.1</v>
      </c>
      <c r="Q5185">
        <f>Table1[[#This Row],[OrderQuantity]]*Table1[[#This Row],[UnitPrice]]</f>
        <v>7812.2</v>
      </c>
      <c r="R5185">
        <f>Table1[[#This Row],[OrderQuantity]]*Table1[[#This Row],[UnitCost]]</f>
        <v>3749.86</v>
      </c>
      <c r="S5185">
        <f>Table1[[#This Row],[OrderQuantity]]*Table1[[#This Row],[UnitPrice]]*(1-Table1[[#This Row],[DiscountApplied]]) - (Table1[[#This Row],[OrderQuantity]]*Table1[[#This Row],[UnitCost]])</f>
        <v>3281.1199999999994</v>
      </c>
      <c r="T5185">
        <f>DATEDIF(Table1[[#This Row],[ShipDate]],Table1[[#This Row],[DeliveryDate]],"d")</f>
        <v>1</v>
      </c>
      <c r="U5185" t="str">
        <f t="shared" si="161"/>
        <v>On Time</v>
      </c>
    </row>
    <row r="5186" spans="1:21" x14ac:dyDescent="0.3">
      <c r="A5186" t="str">
        <f t="shared" ref="A5186:A5249" si="162">"SO-" &amp; TEXT(ROW(A5186)+99,"000000")</f>
        <v>SO-005285</v>
      </c>
      <c r="B5186" t="s">
        <v>4</v>
      </c>
      <c r="C5186" t="s">
        <v>12</v>
      </c>
      <c r="D5186" s="1">
        <v>43700</v>
      </c>
      <c r="E5186" s="1">
        <v>43867</v>
      </c>
      <c r="F5186" s="1">
        <v>43888</v>
      </c>
      <c r="G5186" s="1">
        <v>43889</v>
      </c>
      <c r="H5186" t="s">
        <v>54</v>
      </c>
      <c r="I5186">
        <v>17</v>
      </c>
      <c r="J5186">
        <v>9</v>
      </c>
      <c r="K5186">
        <v>233</v>
      </c>
      <c r="L5186">
        <v>17</v>
      </c>
      <c r="M5186">
        <v>2</v>
      </c>
      <c r="N5186">
        <v>0.08</v>
      </c>
      <c r="O5186">
        <v>498.48</v>
      </c>
      <c r="P5186">
        <v>1038.5</v>
      </c>
      <c r="Q5186">
        <f>Table1[[#This Row],[OrderQuantity]]*Table1[[#This Row],[UnitPrice]]</f>
        <v>2077</v>
      </c>
      <c r="R5186">
        <f>Table1[[#This Row],[OrderQuantity]]*Table1[[#This Row],[UnitCost]]</f>
        <v>996.96</v>
      </c>
      <c r="S5186">
        <f>Table1[[#This Row],[OrderQuantity]]*Table1[[#This Row],[UnitPrice]]*(1-Table1[[#This Row],[DiscountApplied]]) - (Table1[[#This Row],[OrderQuantity]]*Table1[[#This Row],[UnitCost]])</f>
        <v>913.88000000000011</v>
      </c>
      <c r="T5186">
        <f>DATEDIF(Table1[[#This Row],[ShipDate]],Table1[[#This Row],[DeliveryDate]],"d")</f>
        <v>1</v>
      </c>
      <c r="U5186" t="str">
        <f t="shared" ref="U5186:U5249" si="163">IF(T5186&gt;7,"Late","On Time")</f>
        <v>On Time</v>
      </c>
    </row>
    <row r="5187" spans="1:21" x14ac:dyDescent="0.3">
      <c r="A5187" t="str">
        <f t="shared" si="162"/>
        <v>SO-005286</v>
      </c>
      <c r="B5187" t="s">
        <v>3</v>
      </c>
      <c r="C5187" t="s">
        <v>11</v>
      </c>
      <c r="D5187" s="1">
        <v>43800</v>
      </c>
      <c r="E5187" s="1">
        <v>43867</v>
      </c>
      <c r="F5187" s="1">
        <v>43875</v>
      </c>
      <c r="G5187" s="1">
        <v>43878</v>
      </c>
      <c r="H5187" t="s">
        <v>54</v>
      </c>
      <c r="I5187">
        <v>10</v>
      </c>
      <c r="J5187">
        <v>35</v>
      </c>
      <c r="K5187">
        <v>284</v>
      </c>
      <c r="L5187">
        <v>45</v>
      </c>
      <c r="M5187">
        <v>5</v>
      </c>
      <c r="N5187">
        <v>0.08</v>
      </c>
      <c r="O5187">
        <v>486.82</v>
      </c>
      <c r="P5187">
        <v>1159.0999999999999</v>
      </c>
      <c r="Q5187">
        <f>Table1[[#This Row],[OrderQuantity]]*Table1[[#This Row],[UnitPrice]]</f>
        <v>5795.5</v>
      </c>
      <c r="R5187">
        <f>Table1[[#This Row],[OrderQuantity]]*Table1[[#This Row],[UnitCost]]</f>
        <v>2434.1</v>
      </c>
      <c r="S5187">
        <f>Table1[[#This Row],[OrderQuantity]]*Table1[[#This Row],[UnitPrice]]*(1-Table1[[#This Row],[DiscountApplied]]) - (Table1[[#This Row],[OrderQuantity]]*Table1[[#This Row],[UnitCost]])</f>
        <v>2897.7600000000007</v>
      </c>
      <c r="T5187">
        <f>DATEDIF(Table1[[#This Row],[ShipDate]],Table1[[#This Row],[DeliveryDate]],"d")</f>
        <v>3</v>
      </c>
      <c r="U5187" t="str">
        <f t="shared" si="163"/>
        <v>On Time</v>
      </c>
    </row>
    <row r="5188" spans="1:21" x14ac:dyDescent="0.3">
      <c r="A5188" t="str">
        <f t="shared" si="162"/>
        <v>SO-005287</v>
      </c>
      <c r="B5188" t="s">
        <v>3</v>
      </c>
      <c r="C5188" t="s">
        <v>11</v>
      </c>
      <c r="D5188" s="1">
        <v>43800</v>
      </c>
      <c r="E5188" s="1">
        <v>43867</v>
      </c>
      <c r="F5188" s="1">
        <v>43880</v>
      </c>
      <c r="G5188" s="1">
        <v>43881</v>
      </c>
      <c r="H5188" t="s">
        <v>54</v>
      </c>
      <c r="I5188">
        <v>1</v>
      </c>
      <c r="J5188">
        <v>32</v>
      </c>
      <c r="K5188">
        <v>297</v>
      </c>
      <c r="L5188">
        <v>42</v>
      </c>
      <c r="M5188">
        <v>6</v>
      </c>
      <c r="N5188">
        <v>0.4</v>
      </c>
      <c r="O5188">
        <v>1167.1400000000001</v>
      </c>
      <c r="P5188">
        <v>2244.5</v>
      </c>
      <c r="Q5188">
        <f>Table1[[#This Row],[OrderQuantity]]*Table1[[#This Row],[UnitPrice]]</f>
        <v>13467</v>
      </c>
      <c r="R5188">
        <f>Table1[[#This Row],[OrderQuantity]]*Table1[[#This Row],[UnitCost]]</f>
        <v>7002.84</v>
      </c>
      <c r="S5188">
        <f>Table1[[#This Row],[OrderQuantity]]*Table1[[#This Row],[UnitPrice]]*(1-Table1[[#This Row],[DiscountApplied]]) - (Table1[[#This Row],[OrderQuantity]]*Table1[[#This Row],[UnitCost]])</f>
        <v>1077.3599999999997</v>
      </c>
      <c r="T5188">
        <f>DATEDIF(Table1[[#This Row],[ShipDate]],Table1[[#This Row],[DeliveryDate]],"d")</f>
        <v>1</v>
      </c>
      <c r="U5188" t="str">
        <f t="shared" si="163"/>
        <v>On Time</v>
      </c>
    </row>
    <row r="5189" spans="1:21" x14ac:dyDescent="0.3">
      <c r="A5189" t="str">
        <f t="shared" si="162"/>
        <v>SO-005288</v>
      </c>
      <c r="B5189" t="s">
        <v>3</v>
      </c>
      <c r="C5189" t="s">
        <v>11</v>
      </c>
      <c r="D5189" s="1">
        <v>43800</v>
      </c>
      <c r="E5189" s="1">
        <v>43867</v>
      </c>
      <c r="F5189" s="1">
        <v>43889</v>
      </c>
      <c r="G5189" s="1">
        <v>43890</v>
      </c>
      <c r="H5189" t="s">
        <v>54</v>
      </c>
      <c r="I5189">
        <v>10</v>
      </c>
      <c r="J5189">
        <v>17</v>
      </c>
      <c r="K5189">
        <v>288</v>
      </c>
      <c r="L5189">
        <v>29</v>
      </c>
      <c r="M5189">
        <v>7</v>
      </c>
      <c r="N5189">
        <v>0.05</v>
      </c>
      <c r="O5189">
        <v>1418.06</v>
      </c>
      <c r="P5189">
        <v>1708.5</v>
      </c>
      <c r="Q5189">
        <f>Table1[[#This Row],[OrderQuantity]]*Table1[[#This Row],[UnitPrice]]</f>
        <v>11959.5</v>
      </c>
      <c r="R5189">
        <f>Table1[[#This Row],[OrderQuantity]]*Table1[[#This Row],[UnitCost]]</f>
        <v>9926.42</v>
      </c>
      <c r="S5189">
        <f>Table1[[#This Row],[OrderQuantity]]*Table1[[#This Row],[UnitPrice]]*(1-Table1[[#This Row],[DiscountApplied]]) - (Table1[[#This Row],[OrderQuantity]]*Table1[[#This Row],[UnitCost]])</f>
        <v>1435.1049999999996</v>
      </c>
      <c r="T5189">
        <f>DATEDIF(Table1[[#This Row],[ShipDate]],Table1[[#This Row],[DeliveryDate]],"d")</f>
        <v>1</v>
      </c>
      <c r="U5189" t="str">
        <f t="shared" si="163"/>
        <v>On Time</v>
      </c>
    </row>
    <row r="5190" spans="1:21" x14ac:dyDescent="0.3">
      <c r="A5190" t="str">
        <f t="shared" si="162"/>
        <v>SO-005289</v>
      </c>
      <c r="B5190" t="s">
        <v>4</v>
      </c>
      <c r="C5190" t="s">
        <v>10</v>
      </c>
      <c r="D5190" s="1">
        <v>43700</v>
      </c>
      <c r="E5190" s="1">
        <v>43868</v>
      </c>
      <c r="F5190" s="1">
        <v>43884</v>
      </c>
      <c r="G5190" s="1">
        <v>43894</v>
      </c>
      <c r="H5190" t="s">
        <v>54</v>
      </c>
      <c r="I5190">
        <v>20</v>
      </c>
      <c r="J5190">
        <v>43</v>
      </c>
      <c r="K5190">
        <v>109</v>
      </c>
      <c r="L5190">
        <v>38</v>
      </c>
      <c r="M5190">
        <v>1</v>
      </c>
      <c r="N5190">
        <v>0.15</v>
      </c>
      <c r="O5190">
        <v>830.8</v>
      </c>
      <c r="P5190">
        <v>1038.5</v>
      </c>
      <c r="Q5190">
        <f>Table1[[#This Row],[OrderQuantity]]*Table1[[#This Row],[UnitPrice]]</f>
        <v>1038.5</v>
      </c>
      <c r="R5190">
        <f>Table1[[#This Row],[OrderQuantity]]*Table1[[#This Row],[UnitCost]]</f>
        <v>830.8</v>
      </c>
      <c r="S5190">
        <f>Table1[[#This Row],[OrderQuantity]]*Table1[[#This Row],[UnitPrice]]*(1-Table1[[#This Row],[DiscountApplied]]) - (Table1[[#This Row],[OrderQuantity]]*Table1[[#This Row],[UnitCost]])</f>
        <v>51.925000000000068</v>
      </c>
      <c r="T5190">
        <f>DATEDIF(Table1[[#This Row],[ShipDate]],Table1[[#This Row],[DeliveryDate]],"d")</f>
        <v>10</v>
      </c>
      <c r="U5190" t="str">
        <f t="shared" si="163"/>
        <v>Late</v>
      </c>
    </row>
    <row r="5191" spans="1:21" x14ac:dyDescent="0.3">
      <c r="A5191" t="str">
        <f t="shared" si="162"/>
        <v>SO-005290</v>
      </c>
      <c r="B5191" t="s">
        <v>4</v>
      </c>
      <c r="C5191" t="s">
        <v>10</v>
      </c>
      <c r="D5191" s="1">
        <v>43800</v>
      </c>
      <c r="E5191" s="1">
        <v>43868</v>
      </c>
      <c r="F5191" s="1">
        <v>43885</v>
      </c>
      <c r="G5191" s="1">
        <v>43886</v>
      </c>
      <c r="H5191" t="s">
        <v>54</v>
      </c>
      <c r="I5191">
        <v>13</v>
      </c>
      <c r="J5191">
        <v>38</v>
      </c>
      <c r="K5191">
        <v>138</v>
      </c>
      <c r="L5191">
        <v>14</v>
      </c>
      <c r="M5191">
        <v>4</v>
      </c>
      <c r="N5191">
        <v>0.2</v>
      </c>
      <c r="O5191">
        <v>2069.5</v>
      </c>
      <c r="P5191">
        <v>3832.4</v>
      </c>
      <c r="Q5191">
        <f>Table1[[#This Row],[OrderQuantity]]*Table1[[#This Row],[UnitPrice]]</f>
        <v>15329.6</v>
      </c>
      <c r="R5191">
        <f>Table1[[#This Row],[OrderQuantity]]*Table1[[#This Row],[UnitCost]]</f>
        <v>8278</v>
      </c>
      <c r="S5191">
        <f>Table1[[#This Row],[OrderQuantity]]*Table1[[#This Row],[UnitPrice]]*(1-Table1[[#This Row],[DiscountApplied]]) - (Table1[[#This Row],[OrderQuantity]]*Table1[[#This Row],[UnitCost]])</f>
        <v>3985.6800000000003</v>
      </c>
      <c r="T5191">
        <f>DATEDIF(Table1[[#This Row],[ShipDate]],Table1[[#This Row],[DeliveryDate]],"d")</f>
        <v>1</v>
      </c>
      <c r="U5191" t="str">
        <f t="shared" si="163"/>
        <v>On Time</v>
      </c>
    </row>
    <row r="5192" spans="1:21" x14ac:dyDescent="0.3">
      <c r="A5192" t="str">
        <f t="shared" si="162"/>
        <v>SO-005291</v>
      </c>
      <c r="B5192" t="s">
        <v>4</v>
      </c>
      <c r="C5192" t="s">
        <v>10</v>
      </c>
      <c r="D5192" s="1">
        <v>43700</v>
      </c>
      <c r="E5192" s="1">
        <v>43868</v>
      </c>
      <c r="F5192" s="1">
        <v>43893</v>
      </c>
      <c r="G5192" s="1">
        <v>43895</v>
      </c>
      <c r="H5192" t="s">
        <v>54</v>
      </c>
      <c r="I5192">
        <v>20</v>
      </c>
      <c r="J5192">
        <v>14</v>
      </c>
      <c r="K5192">
        <v>173</v>
      </c>
      <c r="L5192">
        <v>4</v>
      </c>
      <c r="M5192">
        <v>2</v>
      </c>
      <c r="N5192">
        <v>0.05</v>
      </c>
      <c r="O5192">
        <v>1379.93</v>
      </c>
      <c r="P5192">
        <v>1815.7</v>
      </c>
      <c r="Q5192">
        <f>Table1[[#This Row],[OrderQuantity]]*Table1[[#This Row],[UnitPrice]]</f>
        <v>3631.4</v>
      </c>
      <c r="R5192">
        <f>Table1[[#This Row],[OrderQuantity]]*Table1[[#This Row],[UnitCost]]</f>
        <v>2759.86</v>
      </c>
      <c r="S5192">
        <f>Table1[[#This Row],[OrderQuantity]]*Table1[[#This Row],[UnitPrice]]*(1-Table1[[#This Row],[DiscountApplied]]) - (Table1[[#This Row],[OrderQuantity]]*Table1[[#This Row],[UnitCost]])</f>
        <v>689.9699999999998</v>
      </c>
      <c r="T5192">
        <f>DATEDIF(Table1[[#This Row],[ShipDate]],Table1[[#This Row],[DeliveryDate]],"d")</f>
        <v>2</v>
      </c>
      <c r="U5192" t="str">
        <f t="shared" si="163"/>
        <v>On Time</v>
      </c>
    </row>
    <row r="5193" spans="1:21" x14ac:dyDescent="0.3">
      <c r="A5193" t="str">
        <f t="shared" si="162"/>
        <v>SO-005292</v>
      </c>
      <c r="B5193" t="s">
        <v>4</v>
      </c>
      <c r="C5193" t="s">
        <v>12</v>
      </c>
      <c r="D5193" s="1">
        <v>43800</v>
      </c>
      <c r="E5193" s="1">
        <v>43868</v>
      </c>
      <c r="F5193" s="1">
        <v>43883</v>
      </c>
      <c r="G5193" s="1">
        <v>43889</v>
      </c>
      <c r="H5193" t="s">
        <v>54</v>
      </c>
      <c r="I5193">
        <v>20</v>
      </c>
      <c r="J5193">
        <v>5</v>
      </c>
      <c r="K5193">
        <v>233</v>
      </c>
      <c r="L5193">
        <v>31</v>
      </c>
      <c r="M5193">
        <v>8</v>
      </c>
      <c r="N5193">
        <v>0.08</v>
      </c>
      <c r="O5193">
        <v>753.55</v>
      </c>
      <c r="P5193">
        <v>1092.0999999999999</v>
      </c>
      <c r="Q5193">
        <f>Table1[[#This Row],[OrderQuantity]]*Table1[[#This Row],[UnitPrice]]</f>
        <v>8736.7999999999993</v>
      </c>
      <c r="R5193">
        <f>Table1[[#This Row],[OrderQuantity]]*Table1[[#This Row],[UnitCost]]</f>
        <v>6028.4</v>
      </c>
      <c r="S5193">
        <f>Table1[[#This Row],[OrderQuantity]]*Table1[[#This Row],[UnitPrice]]*(1-Table1[[#This Row],[DiscountApplied]]) - (Table1[[#This Row],[OrderQuantity]]*Table1[[#This Row],[UnitCost]])</f>
        <v>2009.4560000000001</v>
      </c>
      <c r="T5193">
        <f>DATEDIF(Table1[[#This Row],[ShipDate]],Table1[[#This Row],[DeliveryDate]],"d")</f>
        <v>6</v>
      </c>
      <c r="U5193" t="str">
        <f t="shared" si="163"/>
        <v>On Time</v>
      </c>
    </row>
    <row r="5194" spans="1:21" x14ac:dyDescent="0.3">
      <c r="A5194" t="str">
        <f t="shared" si="162"/>
        <v>SO-005293</v>
      </c>
      <c r="B5194" t="s">
        <v>2</v>
      </c>
      <c r="C5194" t="s">
        <v>10</v>
      </c>
      <c r="D5194" s="1">
        <v>43800</v>
      </c>
      <c r="E5194" s="1">
        <v>43868</v>
      </c>
      <c r="F5194" s="1">
        <v>43876</v>
      </c>
      <c r="G5194" s="1">
        <v>43880</v>
      </c>
      <c r="H5194" t="s">
        <v>54</v>
      </c>
      <c r="I5194">
        <v>22</v>
      </c>
      <c r="J5194">
        <v>35</v>
      </c>
      <c r="K5194">
        <v>177</v>
      </c>
      <c r="L5194">
        <v>8</v>
      </c>
      <c r="M5194">
        <v>5</v>
      </c>
      <c r="N5194">
        <v>0.1</v>
      </c>
      <c r="O5194">
        <v>540.29</v>
      </c>
      <c r="P5194">
        <v>1125.5999999999999</v>
      </c>
      <c r="Q5194">
        <f>Table1[[#This Row],[OrderQuantity]]*Table1[[#This Row],[UnitPrice]]</f>
        <v>5628</v>
      </c>
      <c r="R5194">
        <f>Table1[[#This Row],[OrderQuantity]]*Table1[[#This Row],[UnitCost]]</f>
        <v>2701.45</v>
      </c>
      <c r="S5194">
        <f>Table1[[#This Row],[OrderQuantity]]*Table1[[#This Row],[UnitPrice]]*(1-Table1[[#This Row],[DiscountApplied]]) - (Table1[[#This Row],[OrderQuantity]]*Table1[[#This Row],[UnitCost]])</f>
        <v>2363.75</v>
      </c>
      <c r="T5194">
        <f>DATEDIF(Table1[[#This Row],[ShipDate]],Table1[[#This Row],[DeliveryDate]],"d")</f>
        <v>4</v>
      </c>
      <c r="U5194" t="str">
        <f t="shared" si="163"/>
        <v>On Time</v>
      </c>
    </row>
    <row r="5195" spans="1:21" x14ac:dyDescent="0.3">
      <c r="A5195" t="str">
        <f t="shared" si="162"/>
        <v>SO-005294</v>
      </c>
      <c r="B5195" t="s">
        <v>3</v>
      </c>
      <c r="C5195" t="s">
        <v>11</v>
      </c>
      <c r="D5195" s="1">
        <v>43700</v>
      </c>
      <c r="E5195" s="1">
        <v>43868</v>
      </c>
      <c r="F5195" s="1">
        <v>43872</v>
      </c>
      <c r="G5195" s="1">
        <v>43873</v>
      </c>
      <c r="H5195" t="s">
        <v>54</v>
      </c>
      <c r="I5195">
        <v>3</v>
      </c>
      <c r="J5195">
        <v>6</v>
      </c>
      <c r="K5195">
        <v>313</v>
      </c>
      <c r="L5195">
        <v>8</v>
      </c>
      <c r="M5195">
        <v>7</v>
      </c>
      <c r="N5195">
        <v>0.05</v>
      </c>
      <c r="O5195">
        <v>139.36000000000001</v>
      </c>
      <c r="P5195">
        <v>214.4</v>
      </c>
      <c r="Q5195">
        <f>Table1[[#This Row],[OrderQuantity]]*Table1[[#This Row],[UnitPrice]]</f>
        <v>1500.8</v>
      </c>
      <c r="R5195">
        <f>Table1[[#This Row],[OrderQuantity]]*Table1[[#This Row],[UnitCost]]</f>
        <v>975.5200000000001</v>
      </c>
      <c r="S5195">
        <f>Table1[[#This Row],[OrderQuantity]]*Table1[[#This Row],[UnitPrice]]*(1-Table1[[#This Row],[DiscountApplied]]) - (Table1[[#This Row],[OrderQuantity]]*Table1[[#This Row],[UnitCost]])</f>
        <v>450.2399999999999</v>
      </c>
      <c r="T5195">
        <f>DATEDIF(Table1[[#This Row],[ShipDate]],Table1[[#This Row],[DeliveryDate]],"d")</f>
        <v>1</v>
      </c>
      <c r="U5195" t="str">
        <f t="shared" si="163"/>
        <v>On Time</v>
      </c>
    </row>
    <row r="5196" spans="1:21" x14ac:dyDescent="0.3">
      <c r="A5196" t="str">
        <f t="shared" si="162"/>
        <v>SO-005295</v>
      </c>
      <c r="B5196" t="s">
        <v>4</v>
      </c>
      <c r="C5196" t="s">
        <v>9</v>
      </c>
      <c r="D5196" s="1">
        <v>43700</v>
      </c>
      <c r="E5196" s="1">
        <v>43869</v>
      </c>
      <c r="F5196" s="1">
        <v>43886</v>
      </c>
      <c r="G5196" s="1">
        <v>43891</v>
      </c>
      <c r="H5196" t="s">
        <v>54</v>
      </c>
      <c r="I5196">
        <v>15</v>
      </c>
      <c r="J5196">
        <v>44</v>
      </c>
      <c r="K5196">
        <v>69</v>
      </c>
      <c r="L5196">
        <v>1</v>
      </c>
      <c r="M5196">
        <v>6</v>
      </c>
      <c r="N5196">
        <v>0.15</v>
      </c>
      <c r="O5196">
        <v>2677.52</v>
      </c>
      <c r="P5196">
        <v>3477.3</v>
      </c>
      <c r="Q5196">
        <f>Table1[[#This Row],[OrderQuantity]]*Table1[[#This Row],[UnitPrice]]</f>
        <v>20863.800000000003</v>
      </c>
      <c r="R5196">
        <f>Table1[[#This Row],[OrderQuantity]]*Table1[[#This Row],[UnitCost]]</f>
        <v>16065.119999999999</v>
      </c>
      <c r="S5196">
        <f>Table1[[#This Row],[OrderQuantity]]*Table1[[#This Row],[UnitPrice]]*(1-Table1[[#This Row],[DiscountApplied]]) - (Table1[[#This Row],[OrderQuantity]]*Table1[[#This Row],[UnitCost]])</f>
        <v>1669.1100000000042</v>
      </c>
      <c r="T5196">
        <f>DATEDIF(Table1[[#This Row],[ShipDate]],Table1[[#This Row],[DeliveryDate]],"d")</f>
        <v>5</v>
      </c>
      <c r="U5196" t="str">
        <f t="shared" si="163"/>
        <v>On Time</v>
      </c>
    </row>
    <row r="5197" spans="1:21" x14ac:dyDescent="0.3">
      <c r="A5197" t="str">
        <f t="shared" si="162"/>
        <v>SO-005296</v>
      </c>
      <c r="B5197" t="s">
        <v>3</v>
      </c>
      <c r="C5197" t="s">
        <v>10</v>
      </c>
      <c r="D5197" s="1">
        <v>43800</v>
      </c>
      <c r="E5197" s="1">
        <v>43869</v>
      </c>
      <c r="F5197" s="1">
        <v>43877</v>
      </c>
      <c r="G5197" s="1">
        <v>43885</v>
      </c>
      <c r="H5197" t="s">
        <v>54</v>
      </c>
      <c r="I5197">
        <v>5</v>
      </c>
      <c r="J5197">
        <v>24</v>
      </c>
      <c r="K5197">
        <v>108</v>
      </c>
      <c r="L5197">
        <v>28</v>
      </c>
      <c r="M5197">
        <v>3</v>
      </c>
      <c r="N5197">
        <v>0.05</v>
      </c>
      <c r="O5197">
        <v>713.55</v>
      </c>
      <c r="P5197">
        <v>1005</v>
      </c>
      <c r="Q5197">
        <f>Table1[[#This Row],[OrderQuantity]]*Table1[[#This Row],[UnitPrice]]</f>
        <v>3015</v>
      </c>
      <c r="R5197">
        <f>Table1[[#This Row],[OrderQuantity]]*Table1[[#This Row],[UnitCost]]</f>
        <v>2140.6499999999996</v>
      </c>
      <c r="S5197">
        <f>Table1[[#This Row],[OrderQuantity]]*Table1[[#This Row],[UnitPrice]]*(1-Table1[[#This Row],[DiscountApplied]]) - (Table1[[#This Row],[OrderQuantity]]*Table1[[#This Row],[UnitCost]])</f>
        <v>723.60000000000036</v>
      </c>
      <c r="T5197">
        <f>DATEDIF(Table1[[#This Row],[ShipDate]],Table1[[#This Row],[DeliveryDate]],"d")</f>
        <v>8</v>
      </c>
      <c r="U5197" t="str">
        <f t="shared" si="163"/>
        <v>Late</v>
      </c>
    </row>
    <row r="5198" spans="1:21" x14ac:dyDescent="0.3">
      <c r="A5198" t="str">
        <f t="shared" si="162"/>
        <v>SO-005297</v>
      </c>
      <c r="B5198" t="s">
        <v>5</v>
      </c>
      <c r="C5198" t="s">
        <v>10</v>
      </c>
      <c r="D5198" s="1">
        <v>43800</v>
      </c>
      <c r="E5198" s="1">
        <v>43869</v>
      </c>
      <c r="F5198" s="1">
        <v>43893</v>
      </c>
      <c r="G5198" s="1">
        <v>43897</v>
      </c>
      <c r="H5198" t="s">
        <v>54</v>
      </c>
      <c r="I5198">
        <v>26</v>
      </c>
      <c r="J5198">
        <v>9</v>
      </c>
      <c r="K5198">
        <v>120</v>
      </c>
      <c r="L5198">
        <v>17</v>
      </c>
      <c r="M5198">
        <v>8</v>
      </c>
      <c r="N5198">
        <v>0.08</v>
      </c>
      <c r="O5198">
        <v>1172.8399999999999</v>
      </c>
      <c r="P5198">
        <v>2606.3000000000002</v>
      </c>
      <c r="Q5198">
        <f>Table1[[#This Row],[OrderQuantity]]*Table1[[#This Row],[UnitPrice]]</f>
        <v>20850.400000000001</v>
      </c>
      <c r="R5198">
        <f>Table1[[#This Row],[OrderQuantity]]*Table1[[#This Row],[UnitCost]]</f>
        <v>9382.7199999999993</v>
      </c>
      <c r="S5198">
        <f>Table1[[#This Row],[OrderQuantity]]*Table1[[#This Row],[UnitPrice]]*(1-Table1[[#This Row],[DiscountApplied]]) - (Table1[[#This Row],[OrderQuantity]]*Table1[[#This Row],[UnitCost]])</f>
        <v>9799.6480000000029</v>
      </c>
      <c r="T5198">
        <f>DATEDIF(Table1[[#This Row],[ShipDate]],Table1[[#This Row],[DeliveryDate]],"d")</f>
        <v>4</v>
      </c>
      <c r="U5198" t="str">
        <f t="shared" si="163"/>
        <v>On Time</v>
      </c>
    </row>
    <row r="5199" spans="1:21" x14ac:dyDescent="0.3">
      <c r="A5199" t="str">
        <f t="shared" si="162"/>
        <v>SO-005298</v>
      </c>
      <c r="B5199" t="s">
        <v>3</v>
      </c>
      <c r="C5199" t="s">
        <v>13</v>
      </c>
      <c r="D5199" s="1">
        <v>43800</v>
      </c>
      <c r="E5199" s="1">
        <v>43869</v>
      </c>
      <c r="F5199" s="1">
        <v>43895</v>
      </c>
      <c r="G5199" s="1">
        <v>43903</v>
      </c>
      <c r="H5199" t="s">
        <v>54</v>
      </c>
      <c r="I5199">
        <v>11</v>
      </c>
      <c r="J5199">
        <v>2</v>
      </c>
      <c r="K5199">
        <v>40</v>
      </c>
      <c r="L5199">
        <v>37</v>
      </c>
      <c r="M5199">
        <v>2</v>
      </c>
      <c r="N5199">
        <v>0.08</v>
      </c>
      <c r="O5199">
        <v>2068.96</v>
      </c>
      <c r="P5199">
        <v>2586.1999999999998</v>
      </c>
      <c r="Q5199">
        <f>Table1[[#This Row],[OrderQuantity]]*Table1[[#This Row],[UnitPrice]]</f>
        <v>5172.3999999999996</v>
      </c>
      <c r="R5199">
        <f>Table1[[#This Row],[OrderQuantity]]*Table1[[#This Row],[UnitCost]]</f>
        <v>4137.92</v>
      </c>
      <c r="S5199">
        <f>Table1[[#This Row],[OrderQuantity]]*Table1[[#This Row],[UnitPrice]]*(1-Table1[[#This Row],[DiscountApplied]]) - (Table1[[#This Row],[OrderQuantity]]*Table1[[#This Row],[UnitCost]])</f>
        <v>620.6880000000001</v>
      </c>
      <c r="T5199">
        <f>DATEDIF(Table1[[#This Row],[ShipDate]],Table1[[#This Row],[DeliveryDate]],"d")</f>
        <v>8</v>
      </c>
      <c r="U5199" t="str">
        <f t="shared" si="163"/>
        <v>Late</v>
      </c>
    </row>
    <row r="5200" spans="1:21" x14ac:dyDescent="0.3">
      <c r="A5200" t="str">
        <f t="shared" si="162"/>
        <v>SO-005299</v>
      </c>
      <c r="B5200" t="s">
        <v>4</v>
      </c>
      <c r="C5200" t="s">
        <v>10</v>
      </c>
      <c r="D5200" s="1">
        <v>43800</v>
      </c>
      <c r="E5200" s="1">
        <v>43869</v>
      </c>
      <c r="F5200" s="1">
        <v>43887</v>
      </c>
      <c r="G5200" s="1">
        <v>43894</v>
      </c>
      <c r="H5200" t="s">
        <v>54</v>
      </c>
      <c r="I5200">
        <v>16</v>
      </c>
      <c r="J5200">
        <v>8</v>
      </c>
      <c r="K5200">
        <v>110</v>
      </c>
      <c r="L5200">
        <v>35</v>
      </c>
      <c r="M5200">
        <v>2</v>
      </c>
      <c r="N5200">
        <v>0.2</v>
      </c>
      <c r="O5200">
        <v>4432.05</v>
      </c>
      <c r="P5200">
        <v>5909.4</v>
      </c>
      <c r="Q5200">
        <f>Table1[[#This Row],[OrderQuantity]]*Table1[[#This Row],[UnitPrice]]</f>
        <v>11818.8</v>
      </c>
      <c r="R5200">
        <f>Table1[[#This Row],[OrderQuantity]]*Table1[[#This Row],[UnitCost]]</f>
        <v>8864.1</v>
      </c>
      <c r="S5200">
        <f>Table1[[#This Row],[OrderQuantity]]*Table1[[#This Row],[UnitPrice]]*(1-Table1[[#This Row],[DiscountApplied]]) - (Table1[[#This Row],[OrderQuantity]]*Table1[[#This Row],[UnitCost]])</f>
        <v>590.93999999999869</v>
      </c>
      <c r="T5200">
        <f>DATEDIF(Table1[[#This Row],[ShipDate]],Table1[[#This Row],[DeliveryDate]],"d")</f>
        <v>7</v>
      </c>
      <c r="U5200" t="str">
        <f t="shared" si="163"/>
        <v>On Time</v>
      </c>
    </row>
    <row r="5201" spans="1:21" x14ac:dyDescent="0.3">
      <c r="A5201" t="str">
        <f t="shared" si="162"/>
        <v>SO-005300</v>
      </c>
      <c r="B5201" t="s">
        <v>4</v>
      </c>
      <c r="C5201" t="s">
        <v>10</v>
      </c>
      <c r="D5201" s="1">
        <v>43800</v>
      </c>
      <c r="E5201" s="1">
        <v>43869</v>
      </c>
      <c r="F5201" s="1">
        <v>43889</v>
      </c>
      <c r="G5201" s="1">
        <v>43893</v>
      </c>
      <c r="H5201" t="s">
        <v>54</v>
      </c>
      <c r="I5201">
        <v>16</v>
      </c>
      <c r="J5201">
        <v>34</v>
      </c>
      <c r="K5201">
        <v>202</v>
      </c>
      <c r="L5201">
        <v>41</v>
      </c>
      <c r="M5201">
        <v>6</v>
      </c>
      <c r="N5201">
        <v>0.05</v>
      </c>
      <c r="O5201">
        <v>1862.06</v>
      </c>
      <c r="P5201">
        <v>3879.3</v>
      </c>
      <c r="Q5201">
        <f>Table1[[#This Row],[OrderQuantity]]*Table1[[#This Row],[UnitPrice]]</f>
        <v>23275.800000000003</v>
      </c>
      <c r="R5201">
        <f>Table1[[#This Row],[OrderQuantity]]*Table1[[#This Row],[UnitCost]]</f>
        <v>11172.36</v>
      </c>
      <c r="S5201">
        <f>Table1[[#This Row],[OrderQuantity]]*Table1[[#This Row],[UnitPrice]]*(1-Table1[[#This Row],[DiscountApplied]]) - (Table1[[#This Row],[OrderQuantity]]*Table1[[#This Row],[UnitCost]])</f>
        <v>10939.650000000001</v>
      </c>
      <c r="T5201">
        <f>DATEDIF(Table1[[#This Row],[ShipDate]],Table1[[#This Row],[DeliveryDate]],"d")</f>
        <v>4</v>
      </c>
      <c r="U5201" t="str">
        <f t="shared" si="163"/>
        <v>On Time</v>
      </c>
    </row>
    <row r="5202" spans="1:21" x14ac:dyDescent="0.3">
      <c r="A5202" t="str">
        <f t="shared" si="162"/>
        <v>SO-005301</v>
      </c>
      <c r="B5202" t="s">
        <v>3</v>
      </c>
      <c r="C5202" t="s">
        <v>13</v>
      </c>
      <c r="D5202" s="1">
        <v>43800</v>
      </c>
      <c r="E5202" s="1">
        <v>43870</v>
      </c>
      <c r="F5202" s="1">
        <v>43881</v>
      </c>
      <c r="G5202" s="1">
        <v>43889</v>
      </c>
      <c r="H5202" t="s">
        <v>54</v>
      </c>
      <c r="I5202">
        <v>9</v>
      </c>
      <c r="J5202">
        <v>39</v>
      </c>
      <c r="K5202">
        <v>7</v>
      </c>
      <c r="L5202">
        <v>21</v>
      </c>
      <c r="M5202">
        <v>1</v>
      </c>
      <c r="N5202">
        <v>0.1</v>
      </c>
      <c r="O5202">
        <v>175.67</v>
      </c>
      <c r="P5202">
        <v>254.6</v>
      </c>
      <c r="Q5202">
        <f>Table1[[#This Row],[OrderQuantity]]*Table1[[#This Row],[UnitPrice]]</f>
        <v>254.6</v>
      </c>
      <c r="R5202">
        <f>Table1[[#This Row],[OrderQuantity]]*Table1[[#This Row],[UnitCost]]</f>
        <v>175.67</v>
      </c>
      <c r="S5202">
        <f>Table1[[#This Row],[OrderQuantity]]*Table1[[#This Row],[UnitPrice]]*(1-Table1[[#This Row],[DiscountApplied]]) - (Table1[[#This Row],[OrderQuantity]]*Table1[[#This Row],[UnitCost]])</f>
        <v>53.47</v>
      </c>
      <c r="T5202">
        <f>DATEDIF(Table1[[#This Row],[ShipDate]],Table1[[#This Row],[DeliveryDate]],"d")</f>
        <v>8</v>
      </c>
      <c r="U5202" t="str">
        <f t="shared" si="163"/>
        <v>Late</v>
      </c>
    </row>
    <row r="5203" spans="1:21" x14ac:dyDescent="0.3">
      <c r="A5203" t="str">
        <f t="shared" si="162"/>
        <v>SO-005302</v>
      </c>
      <c r="B5203" t="s">
        <v>4</v>
      </c>
      <c r="C5203" t="s">
        <v>11</v>
      </c>
      <c r="D5203" s="1">
        <v>43800</v>
      </c>
      <c r="E5203" s="1">
        <v>43870</v>
      </c>
      <c r="F5203" s="1">
        <v>43874</v>
      </c>
      <c r="G5203" s="1">
        <v>43879</v>
      </c>
      <c r="H5203" t="s">
        <v>54</v>
      </c>
      <c r="I5203">
        <v>16</v>
      </c>
      <c r="J5203">
        <v>1</v>
      </c>
      <c r="K5203">
        <v>326</v>
      </c>
      <c r="L5203">
        <v>6</v>
      </c>
      <c r="M5203">
        <v>5</v>
      </c>
      <c r="N5203">
        <v>0.08</v>
      </c>
      <c r="O5203">
        <v>1018.13</v>
      </c>
      <c r="P5203">
        <v>1755.4</v>
      </c>
      <c r="Q5203">
        <f>Table1[[#This Row],[OrderQuantity]]*Table1[[#This Row],[UnitPrice]]</f>
        <v>8777</v>
      </c>
      <c r="R5203">
        <f>Table1[[#This Row],[OrderQuantity]]*Table1[[#This Row],[UnitCost]]</f>
        <v>5090.6499999999996</v>
      </c>
      <c r="S5203">
        <f>Table1[[#This Row],[OrderQuantity]]*Table1[[#This Row],[UnitPrice]]*(1-Table1[[#This Row],[DiscountApplied]]) - (Table1[[#This Row],[OrderQuantity]]*Table1[[#This Row],[UnitCost]])</f>
        <v>2984.1900000000005</v>
      </c>
      <c r="T5203">
        <f>DATEDIF(Table1[[#This Row],[ShipDate]],Table1[[#This Row],[DeliveryDate]],"d")</f>
        <v>5</v>
      </c>
      <c r="U5203" t="str">
        <f t="shared" si="163"/>
        <v>On Time</v>
      </c>
    </row>
    <row r="5204" spans="1:21" x14ac:dyDescent="0.3">
      <c r="A5204" t="str">
        <f t="shared" si="162"/>
        <v>SO-005303</v>
      </c>
      <c r="B5204" t="s">
        <v>4</v>
      </c>
      <c r="C5204" t="s">
        <v>12</v>
      </c>
      <c r="D5204" s="1">
        <v>43700</v>
      </c>
      <c r="E5204" s="1">
        <v>43870</v>
      </c>
      <c r="F5204" s="1">
        <v>43874</v>
      </c>
      <c r="G5204" s="1">
        <v>43879</v>
      </c>
      <c r="H5204" t="s">
        <v>54</v>
      </c>
      <c r="I5204">
        <v>12</v>
      </c>
      <c r="J5204">
        <v>13</v>
      </c>
      <c r="K5204">
        <v>238</v>
      </c>
      <c r="L5204">
        <v>9</v>
      </c>
      <c r="M5204">
        <v>4</v>
      </c>
      <c r="N5204">
        <v>0.08</v>
      </c>
      <c r="O5204">
        <v>479.05</v>
      </c>
      <c r="P5204">
        <v>958.1</v>
      </c>
      <c r="Q5204">
        <f>Table1[[#This Row],[OrderQuantity]]*Table1[[#This Row],[UnitPrice]]</f>
        <v>3832.4</v>
      </c>
      <c r="R5204">
        <f>Table1[[#This Row],[OrderQuantity]]*Table1[[#This Row],[UnitCost]]</f>
        <v>1916.2</v>
      </c>
      <c r="S5204">
        <f>Table1[[#This Row],[OrderQuantity]]*Table1[[#This Row],[UnitPrice]]*(1-Table1[[#This Row],[DiscountApplied]]) - (Table1[[#This Row],[OrderQuantity]]*Table1[[#This Row],[UnitCost]])</f>
        <v>1609.6080000000004</v>
      </c>
      <c r="T5204">
        <f>DATEDIF(Table1[[#This Row],[ShipDate]],Table1[[#This Row],[DeliveryDate]],"d")</f>
        <v>5</v>
      </c>
      <c r="U5204" t="str">
        <f t="shared" si="163"/>
        <v>On Time</v>
      </c>
    </row>
    <row r="5205" spans="1:21" x14ac:dyDescent="0.3">
      <c r="A5205" t="str">
        <f t="shared" si="162"/>
        <v>SO-005304</v>
      </c>
      <c r="B5205" t="s">
        <v>3</v>
      </c>
      <c r="C5205" t="s">
        <v>12</v>
      </c>
      <c r="D5205" s="1">
        <v>43800</v>
      </c>
      <c r="E5205" s="1">
        <v>43870</v>
      </c>
      <c r="F5205" s="1">
        <v>43893</v>
      </c>
      <c r="G5205" s="1">
        <v>43898</v>
      </c>
      <c r="H5205" t="s">
        <v>54</v>
      </c>
      <c r="I5205">
        <v>7</v>
      </c>
      <c r="J5205">
        <v>27</v>
      </c>
      <c r="K5205">
        <v>255</v>
      </c>
      <c r="L5205">
        <v>11</v>
      </c>
      <c r="M5205">
        <v>3</v>
      </c>
      <c r="N5205">
        <v>0.1</v>
      </c>
      <c r="O5205">
        <v>419.15</v>
      </c>
      <c r="P5205">
        <v>911.2</v>
      </c>
      <c r="Q5205">
        <f>Table1[[#This Row],[OrderQuantity]]*Table1[[#This Row],[UnitPrice]]</f>
        <v>2733.6000000000004</v>
      </c>
      <c r="R5205">
        <f>Table1[[#This Row],[OrderQuantity]]*Table1[[#This Row],[UnitCost]]</f>
        <v>1257.4499999999998</v>
      </c>
      <c r="S5205">
        <f>Table1[[#This Row],[OrderQuantity]]*Table1[[#This Row],[UnitPrice]]*(1-Table1[[#This Row],[DiscountApplied]]) - (Table1[[#This Row],[OrderQuantity]]*Table1[[#This Row],[UnitCost]])</f>
        <v>1202.7900000000004</v>
      </c>
      <c r="T5205">
        <f>DATEDIF(Table1[[#This Row],[ShipDate]],Table1[[#This Row],[DeliveryDate]],"d")</f>
        <v>5</v>
      </c>
      <c r="U5205" t="str">
        <f t="shared" si="163"/>
        <v>On Time</v>
      </c>
    </row>
    <row r="5206" spans="1:21" x14ac:dyDescent="0.3">
      <c r="A5206" t="str">
        <f t="shared" si="162"/>
        <v>SO-005305</v>
      </c>
      <c r="B5206" t="s">
        <v>5</v>
      </c>
      <c r="C5206" t="s">
        <v>10</v>
      </c>
      <c r="D5206" s="1">
        <v>43800</v>
      </c>
      <c r="E5206" s="1">
        <v>43870</v>
      </c>
      <c r="F5206" s="1">
        <v>43880</v>
      </c>
      <c r="G5206" s="1">
        <v>43881</v>
      </c>
      <c r="H5206" t="s">
        <v>54</v>
      </c>
      <c r="I5206">
        <v>28</v>
      </c>
      <c r="J5206">
        <v>46</v>
      </c>
      <c r="K5206">
        <v>95</v>
      </c>
      <c r="L5206">
        <v>20</v>
      </c>
      <c r="M5206">
        <v>3</v>
      </c>
      <c r="N5206">
        <v>0.1</v>
      </c>
      <c r="O5206">
        <v>446.89</v>
      </c>
      <c r="P5206">
        <v>971.5</v>
      </c>
      <c r="Q5206">
        <f>Table1[[#This Row],[OrderQuantity]]*Table1[[#This Row],[UnitPrice]]</f>
        <v>2914.5</v>
      </c>
      <c r="R5206">
        <f>Table1[[#This Row],[OrderQuantity]]*Table1[[#This Row],[UnitCost]]</f>
        <v>1340.67</v>
      </c>
      <c r="S5206">
        <f>Table1[[#This Row],[OrderQuantity]]*Table1[[#This Row],[UnitPrice]]*(1-Table1[[#This Row],[DiscountApplied]]) - (Table1[[#This Row],[OrderQuantity]]*Table1[[#This Row],[UnitCost]])</f>
        <v>1282.3800000000001</v>
      </c>
      <c r="T5206">
        <f>DATEDIF(Table1[[#This Row],[ShipDate]],Table1[[#This Row],[DeliveryDate]],"d")</f>
        <v>1</v>
      </c>
      <c r="U5206" t="str">
        <f t="shared" si="163"/>
        <v>On Time</v>
      </c>
    </row>
    <row r="5207" spans="1:21" x14ac:dyDescent="0.3">
      <c r="A5207" t="str">
        <f t="shared" si="162"/>
        <v>SO-005306</v>
      </c>
      <c r="B5207" t="s">
        <v>5</v>
      </c>
      <c r="C5207" t="s">
        <v>10</v>
      </c>
      <c r="D5207" s="1">
        <v>43700</v>
      </c>
      <c r="E5207" s="1">
        <v>43870</v>
      </c>
      <c r="F5207" s="1">
        <v>43895</v>
      </c>
      <c r="G5207" s="1">
        <v>43896</v>
      </c>
      <c r="H5207" t="s">
        <v>54</v>
      </c>
      <c r="I5207">
        <v>26</v>
      </c>
      <c r="J5207">
        <v>24</v>
      </c>
      <c r="K5207">
        <v>148</v>
      </c>
      <c r="L5207">
        <v>10</v>
      </c>
      <c r="M5207">
        <v>2</v>
      </c>
      <c r="N5207">
        <v>0.15</v>
      </c>
      <c r="O5207">
        <v>216.41</v>
      </c>
      <c r="P5207">
        <v>254.6</v>
      </c>
      <c r="Q5207">
        <f>Table1[[#This Row],[OrderQuantity]]*Table1[[#This Row],[UnitPrice]]</f>
        <v>509.2</v>
      </c>
      <c r="R5207">
        <f>Table1[[#This Row],[OrderQuantity]]*Table1[[#This Row],[UnitCost]]</f>
        <v>432.82</v>
      </c>
      <c r="S5207">
        <f>Table1[[#This Row],[OrderQuantity]]*Table1[[#This Row],[UnitPrice]]*(1-Table1[[#This Row],[DiscountApplied]]) - (Table1[[#This Row],[OrderQuantity]]*Table1[[#This Row],[UnitCost]])</f>
        <v>0</v>
      </c>
      <c r="T5207">
        <f>DATEDIF(Table1[[#This Row],[ShipDate]],Table1[[#This Row],[DeliveryDate]],"d")</f>
        <v>1</v>
      </c>
      <c r="U5207" t="str">
        <f t="shared" si="163"/>
        <v>On Time</v>
      </c>
    </row>
    <row r="5208" spans="1:21" x14ac:dyDescent="0.3">
      <c r="A5208" t="str">
        <f t="shared" si="162"/>
        <v>SO-005307</v>
      </c>
      <c r="B5208" t="s">
        <v>3</v>
      </c>
      <c r="C5208" t="s">
        <v>12</v>
      </c>
      <c r="D5208" s="1">
        <v>43700</v>
      </c>
      <c r="E5208" s="1">
        <v>43870</v>
      </c>
      <c r="F5208" s="1">
        <v>43885</v>
      </c>
      <c r="G5208" s="1">
        <v>43887</v>
      </c>
      <c r="H5208" t="s">
        <v>54</v>
      </c>
      <c r="I5208">
        <v>11</v>
      </c>
      <c r="J5208">
        <v>23</v>
      </c>
      <c r="K5208">
        <v>241</v>
      </c>
      <c r="L5208">
        <v>10</v>
      </c>
      <c r="M5208">
        <v>5</v>
      </c>
      <c r="N5208">
        <v>0.08</v>
      </c>
      <c r="O5208">
        <v>100.5</v>
      </c>
      <c r="P5208">
        <v>201</v>
      </c>
      <c r="Q5208">
        <f>Table1[[#This Row],[OrderQuantity]]*Table1[[#This Row],[UnitPrice]]</f>
        <v>1005</v>
      </c>
      <c r="R5208">
        <f>Table1[[#This Row],[OrderQuantity]]*Table1[[#This Row],[UnitCost]]</f>
        <v>502.5</v>
      </c>
      <c r="S5208">
        <f>Table1[[#This Row],[OrderQuantity]]*Table1[[#This Row],[UnitPrice]]*(1-Table1[[#This Row],[DiscountApplied]]) - (Table1[[#This Row],[OrderQuantity]]*Table1[[#This Row],[UnitCost]])</f>
        <v>422.1</v>
      </c>
      <c r="T5208">
        <f>DATEDIF(Table1[[#This Row],[ShipDate]],Table1[[#This Row],[DeliveryDate]],"d")</f>
        <v>2</v>
      </c>
      <c r="U5208" t="str">
        <f t="shared" si="163"/>
        <v>On Time</v>
      </c>
    </row>
    <row r="5209" spans="1:21" x14ac:dyDescent="0.3">
      <c r="A5209" t="str">
        <f t="shared" si="162"/>
        <v>SO-005308</v>
      </c>
      <c r="B5209" t="s">
        <v>3</v>
      </c>
      <c r="C5209" t="s">
        <v>10</v>
      </c>
      <c r="D5209" s="1">
        <v>43800</v>
      </c>
      <c r="E5209" s="1">
        <v>43870</v>
      </c>
      <c r="F5209" s="1">
        <v>43878</v>
      </c>
      <c r="G5209" s="1">
        <v>43880</v>
      </c>
      <c r="H5209" t="s">
        <v>54</v>
      </c>
      <c r="I5209">
        <v>8</v>
      </c>
      <c r="J5209">
        <v>26</v>
      </c>
      <c r="K5209">
        <v>101</v>
      </c>
      <c r="L5209">
        <v>35</v>
      </c>
      <c r="M5209">
        <v>2</v>
      </c>
      <c r="N5209">
        <v>0.05</v>
      </c>
      <c r="O5209">
        <v>130.65</v>
      </c>
      <c r="P5209">
        <v>167.5</v>
      </c>
      <c r="Q5209">
        <f>Table1[[#This Row],[OrderQuantity]]*Table1[[#This Row],[UnitPrice]]</f>
        <v>335</v>
      </c>
      <c r="R5209">
        <f>Table1[[#This Row],[OrderQuantity]]*Table1[[#This Row],[UnitCost]]</f>
        <v>261.3</v>
      </c>
      <c r="S5209">
        <f>Table1[[#This Row],[OrderQuantity]]*Table1[[#This Row],[UnitPrice]]*(1-Table1[[#This Row],[DiscountApplied]]) - (Table1[[#This Row],[OrderQuantity]]*Table1[[#This Row],[UnitCost]])</f>
        <v>56.949999999999989</v>
      </c>
      <c r="T5209">
        <f>DATEDIF(Table1[[#This Row],[ShipDate]],Table1[[#This Row],[DeliveryDate]],"d")</f>
        <v>2</v>
      </c>
      <c r="U5209" t="str">
        <f t="shared" si="163"/>
        <v>On Time</v>
      </c>
    </row>
    <row r="5210" spans="1:21" x14ac:dyDescent="0.3">
      <c r="A5210" t="str">
        <f t="shared" si="162"/>
        <v>SO-005309</v>
      </c>
      <c r="B5210" t="s">
        <v>3</v>
      </c>
      <c r="C5210" t="s">
        <v>8</v>
      </c>
      <c r="D5210" s="1">
        <v>43800</v>
      </c>
      <c r="E5210" s="1">
        <v>43870</v>
      </c>
      <c r="F5210" s="1">
        <v>43897</v>
      </c>
      <c r="G5210" s="1">
        <v>43898</v>
      </c>
      <c r="H5210" t="s">
        <v>54</v>
      </c>
      <c r="I5210">
        <v>7</v>
      </c>
      <c r="J5210">
        <v>22</v>
      </c>
      <c r="K5210">
        <v>352</v>
      </c>
      <c r="L5210">
        <v>21</v>
      </c>
      <c r="M5210">
        <v>6</v>
      </c>
      <c r="N5210">
        <v>0.08</v>
      </c>
      <c r="O5210">
        <v>1653.69</v>
      </c>
      <c r="P5210">
        <v>3845.8</v>
      </c>
      <c r="Q5210">
        <f>Table1[[#This Row],[OrderQuantity]]*Table1[[#This Row],[UnitPrice]]</f>
        <v>23074.800000000003</v>
      </c>
      <c r="R5210">
        <f>Table1[[#This Row],[OrderQuantity]]*Table1[[#This Row],[UnitCost]]</f>
        <v>9922.14</v>
      </c>
      <c r="S5210">
        <f>Table1[[#This Row],[OrderQuantity]]*Table1[[#This Row],[UnitPrice]]*(1-Table1[[#This Row],[DiscountApplied]]) - (Table1[[#This Row],[OrderQuantity]]*Table1[[#This Row],[UnitCost]])</f>
        <v>11306.676000000003</v>
      </c>
      <c r="T5210">
        <f>DATEDIF(Table1[[#This Row],[ShipDate]],Table1[[#This Row],[DeliveryDate]],"d")</f>
        <v>1</v>
      </c>
      <c r="U5210" t="str">
        <f t="shared" si="163"/>
        <v>On Time</v>
      </c>
    </row>
    <row r="5211" spans="1:21" x14ac:dyDescent="0.3">
      <c r="A5211" t="str">
        <f t="shared" si="162"/>
        <v>SO-005310</v>
      </c>
      <c r="B5211" t="s">
        <v>3</v>
      </c>
      <c r="C5211" t="s">
        <v>9</v>
      </c>
      <c r="D5211" s="1">
        <v>43700</v>
      </c>
      <c r="E5211" s="1">
        <v>43870</v>
      </c>
      <c r="F5211" s="1">
        <v>43876</v>
      </c>
      <c r="G5211" s="1">
        <v>43884</v>
      </c>
      <c r="H5211" t="s">
        <v>54</v>
      </c>
      <c r="I5211">
        <v>5</v>
      </c>
      <c r="J5211">
        <v>39</v>
      </c>
      <c r="K5211">
        <v>84</v>
      </c>
      <c r="L5211">
        <v>29</v>
      </c>
      <c r="M5211">
        <v>3</v>
      </c>
      <c r="N5211">
        <v>0.4</v>
      </c>
      <c r="O5211">
        <v>722.8</v>
      </c>
      <c r="P5211">
        <v>1165.8</v>
      </c>
      <c r="Q5211">
        <f>Table1[[#This Row],[OrderQuantity]]*Table1[[#This Row],[UnitPrice]]</f>
        <v>3497.3999999999996</v>
      </c>
      <c r="R5211">
        <f>Table1[[#This Row],[OrderQuantity]]*Table1[[#This Row],[UnitCost]]</f>
        <v>2168.3999999999996</v>
      </c>
      <c r="S5211">
        <f>Table1[[#This Row],[OrderQuantity]]*Table1[[#This Row],[UnitPrice]]*(1-Table1[[#This Row],[DiscountApplied]]) - (Table1[[#This Row],[OrderQuantity]]*Table1[[#This Row],[UnitCost]])</f>
        <v>-69.960000000000036</v>
      </c>
      <c r="T5211">
        <f>DATEDIF(Table1[[#This Row],[ShipDate]],Table1[[#This Row],[DeliveryDate]],"d")</f>
        <v>8</v>
      </c>
      <c r="U5211" t="str">
        <f t="shared" si="163"/>
        <v>Late</v>
      </c>
    </row>
    <row r="5212" spans="1:21" x14ac:dyDescent="0.3">
      <c r="A5212" t="str">
        <f t="shared" si="162"/>
        <v>SO-005311</v>
      </c>
      <c r="B5212" t="s">
        <v>2</v>
      </c>
      <c r="C5212" t="s">
        <v>12</v>
      </c>
      <c r="D5212" s="1">
        <v>43800</v>
      </c>
      <c r="E5212" s="1">
        <v>43871</v>
      </c>
      <c r="F5212" s="1">
        <v>43889</v>
      </c>
      <c r="G5212" s="1">
        <v>43892</v>
      </c>
      <c r="H5212" t="s">
        <v>54</v>
      </c>
      <c r="I5212">
        <v>24</v>
      </c>
      <c r="J5212">
        <v>9</v>
      </c>
      <c r="K5212">
        <v>239</v>
      </c>
      <c r="L5212">
        <v>37</v>
      </c>
      <c r="M5212">
        <v>1</v>
      </c>
      <c r="N5212">
        <v>0.1</v>
      </c>
      <c r="O5212">
        <v>526.22</v>
      </c>
      <c r="P5212">
        <v>1031.8</v>
      </c>
      <c r="Q5212">
        <f>Table1[[#This Row],[OrderQuantity]]*Table1[[#This Row],[UnitPrice]]</f>
        <v>1031.8</v>
      </c>
      <c r="R5212">
        <f>Table1[[#This Row],[OrderQuantity]]*Table1[[#This Row],[UnitCost]]</f>
        <v>526.22</v>
      </c>
      <c r="S5212">
        <f>Table1[[#This Row],[OrderQuantity]]*Table1[[#This Row],[UnitPrice]]*(1-Table1[[#This Row],[DiscountApplied]]) - (Table1[[#This Row],[OrderQuantity]]*Table1[[#This Row],[UnitCost]])</f>
        <v>402.4</v>
      </c>
      <c r="T5212">
        <f>DATEDIF(Table1[[#This Row],[ShipDate]],Table1[[#This Row],[DeliveryDate]],"d")</f>
        <v>3</v>
      </c>
      <c r="U5212" t="str">
        <f t="shared" si="163"/>
        <v>On Time</v>
      </c>
    </row>
    <row r="5213" spans="1:21" x14ac:dyDescent="0.3">
      <c r="A5213" t="str">
        <f t="shared" si="162"/>
        <v>SO-005312</v>
      </c>
      <c r="B5213" t="s">
        <v>4</v>
      </c>
      <c r="C5213" t="s">
        <v>13</v>
      </c>
      <c r="D5213" s="1">
        <v>43800</v>
      </c>
      <c r="E5213" s="1">
        <v>43871</v>
      </c>
      <c r="F5213" s="1">
        <v>43888</v>
      </c>
      <c r="G5213" s="1">
        <v>43891</v>
      </c>
      <c r="H5213" t="s">
        <v>54</v>
      </c>
      <c r="I5213">
        <v>18</v>
      </c>
      <c r="J5213">
        <v>36</v>
      </c>
      <c r="K5213">
        <v>45</v>
      </c>
      <c r="L5213">
        <v>45</v>
      </c>
      <c r="M5213">
        <v>2</v>
      </c>
      <c r="N5213">
        <v>0.15</v>
      </c>
      <c r="O5213">
        <v>650.91</v>
      </c>
      <c r="P5213">
        <v>971.5</v>
      </c>
      <c r="Q5213">
        <f>Table1[[#This Row],[OrderQuantity]]*Table1[[#This Row],[UnitPrice]]</f>
        <v>1943</v>
      </c>
      <c r="R5213">
        <f>Table1[[#This Row],[OrderQuantity]]*Table1[[#This Row],[UnitCost]]</f>
        <v>1301.82</v>
      </c>
      <c r="S5213">
        <f>Table1[[#This Row],[OrderQuantity]]*Table1[[#This Row],[UnitPrice]]*(1-Table1[[#This Row],[DiscountApplied]]) - (Table1[[#This Row],[OrderQuantity]]*Table1[[#This Row],[UnitCost]])</f>
        <v>349.73</v>
      </c>
      <c r="T5213">
        <f>DATEDIF(Table1[[#This Row],[ShipDate]],Table1[[#This Row],[DeliveryDate]],"d")</f>
        <v>3</v>
      </c>
      <c r="U5213" t="str">
        <f t="shared" si="163"/>
        <v>On Time</v>
      </c>
    </row>
    <row r="5214" spans="1:21" x14ac:dyDescent="0.3">
      <c r="A5214" t="str">
        <f t="shared" si="162"/>
        <v>SO-005313</v>
      </c>
      <c r="B5214" t="s">
        <v>3</v>
      </c>
      <c r="C5214" t="s">
        <v>9</v>
      </c>
      <c r="D5214" s="1">
        <v>43800</v>
      </c>
      <c r="E5214" s="1">
        <v>43871</v>
      </c>
      <c r="F5214" s="1">
        <v>43897</v>
      </c>
      <c r="G5214" s="1">
        <v>43905</v>
      </c>
      <c r="H5214" t="s">
        <v>54</v>
      </c>
      <c r="I5214">
        <v>5</v>
      </c>
      <c r="J5214">
        <v>4</v>
      </c>
      <c r="K5214">
        <v>71</v>
      </c>
      <c r="L5214">
        <v>10</v>
      </c>
      <c r="M5214">
        <v>8</v>
      </c>
      <c r="N5214">
        <v>0.15</v>
      </c>
      <c r="O5214">
        <v>773.45</v>
      </c>
      <c r="P5214">
        <v>1045.2</v>
      </c>
      <c r="Q5214">
        <f>Table1[[#This Row],[OrderQuantity]]*Table1[[#This Row],[UnitPrice]]</f>
        <v>8361.6</v>
      </c>
      <c r="R5214">
        <f>Table1[[#This Row],[OrderQuantity]]*Table1[[#This Row],[UnitCost]]</f>
        <v>6187.6</v>
      </c>
      <c r="S5214">
        <f>Table1[[#This Row],[OrderQuantity]]*Table1[[#This Row],[UnitPrice]]*(1-Table1[[#This Row],[DiscountApplied]]) - (Table1[[#This Row],[OrderQuantity]]*Table1[[#This Row],[UnitCost]])</f>
        <v>919.75999999999931</v>
      </c>
      <c r="T5214">
        <f>DATEDIF(Table1[[#This Row],[ShipDate]],Table1[[#This Row],[DeliveryDate]],"d")</f>
        <v>8</v>
      </c>
      <c r="U5214" t="str">
        <f t="shared" si="163"/>
        <v>Late</v>
      </c>
    </row>
    <row r="5215" spans="1:21" x14ac:dyDescent="0.3">
      <c r="A5215" t="str">
        <f t="shared" si="162"/>
        <v>SO-005314</v>
      </c>
      <c r="B5215" t="s">
        <v>4</v>
      </c>
      <c r="C5215" t="s">
        <v>10</v>
      </c>
      <c r="D5215" s="1">
        <v>43800</v>
      </c>
      <c r="E5215" s="1">
        <v>43871</v>
      </c>
      <c r="F5215" s="1">
        <v>43888</v>
      </c>
      <c r="G5215" s="1">
        <v>43894</v>
      </c>
      <c r="H5215" t="s">
        <v>54</v>
      </c>
      <c r="I5215">
        <v>19</v>
      </c>
      <c r="J5215">
        <v>28</v>
      </c>
      <c r="K5215">
        <v>166</v>
      </c>
      <c r="L5215">
        <v>17</v>
      </c>
      <c r="M5215">
        <v>7</v>
      </c>
      <c r="N5215">
        <v>0.05</v>
      </c>
      <c r="O5215">
        <v>2170.8000000000002</v>
      </c>
      <c r="P5215">
        <v>2680</v>
      </c>
      <c r="Q5215">
        <f>Table1[[#This Row],[OrderQuantity]]*Table1[[#This Row],[UnitPrice]]</f>
        <v>18760</v>
      </c>
      <c r="R5215">
        <f>Table1[[#This Row],[OrderQuantity]]*Table1[[#This Row],[UnitCost]]</f>
        <v>15195.600000000002</v>
      </c>
      <c r="S5215">
        <f>Table1[[#This Row],[OrderQuantity]]*Table1[[#This Row],[UnitPrice]]*(1-Table1[[#This Row],[DiscountApplied]]) - (Table1[[#This Row],[OrderQuantity]]*Table1[[#This Row],[UnitCost]])</f>
        <v>2626.3999999999978</v>
      </c>
      <c r="T5215">
        <f>DATEDIF(Table1[[#This Row],[ShipDate]],Table1[[#This Row],[DeliveryDate]],"d")</f>
        <v>6</v>
      </c>
      <c r="U5215" t="str">
        <f t="shared" si="163"/>
        <v>On Time</v>
      </c>
    </row>
    <row r="5216" spans="1:21" x14ac:dyDescent="0.3">
      <c r="A5216" t="str">
        <f t="shared" si="162"/>
        <v>SO-005315</v>
      </c>
      <c r="B5216" t="s">
        <v>5</v>
      </c>
      <c r="C5216" t="s">
        <v>10</v>
      </c>
      <c r="D5216" s="1">
        <v>43800</v>
      </c>
      <c r="E5216" s="1">
        <v>43871</v>
      </c>
      <c r="F5216" s="1">
        <v>43885</v>
      </c>
      <c r="G5216" s="1">
        <v>43893</v>
      </c>
      <c r="H5216" t="s">
        <v>54</v>
      </c>
      <c r="I5216">
        <v>26</v>
      </c>
      <c r="J5216">
        <v>6</v>
      </c>
      <c r="K5216">
        <v>162</v>
      </c>
      <c r="L5216">
        <v>29</v>
      </c>
      <c r="M5216">
        <v>3</v>
      </c>
      <c r="N5216">
        <v>0.05</v>
      </c>
      <c r="O5216">
        <v>222.11</v>
      </c>
      <c r="P5216">
        <v>261.3</v>
      </c>
      <c r="Q5216">
        <f>Table1[[#This Row],[OrderQuantity]]*Table1[[#This Row],[UnitPrice]]</f>
        <v>783.90000000000009</v>
      </c>
      <c r="R5216">
        <f>Table1[[#This Row],[OrderQuantity]]*Table1[[#This Row],[UnitCost]]</f>
        <v>666.33</v>
      </c>
      <c r="S5216">
        <f>Table1[[#This Row],[OrderQuantity]]*Table1[[#This Row],[UnitPrice]]*(1-Table1[[#This Row],[DiscountApplied]]) - (Table1[[#This Row],[OrderQuantity]]*Table1[[#This Row],[UnitCost]])</f>
        <v>78.375</v>
      </c>
      <c r="T5216">
        <f>DATEDIF(Table1[[#This Row],[ShipDate]],Table1[[#This Row],[DeliveryDate]],"d")</f>
        <v>8</v>
      </c>
      <c r="U5216" t="str">
        <f t="shared" si="163"/>
        <v>Late</v>
      </c>
    </row>
    <row r="5217" spans="1:21" x14ac:dyDescent="0.3">
      <c r="A5217" t="str">
        <f t="shared" si="162"/>
        <v>SO-005316</v>
      </c>
      <c r="B5217" t="s">
        <v>3</v>
      </c>
      <c r="C5217" t="s">
        <v>12</v>
      </c>
      <c r="D5217" s="1">
        <v>43800</v>
      </c>
      <c r="E5217" s="1">
        <v>43871</v>
      </c>
      <c r="F5217" s="1">
        <v>43878</v>
      </c>
      <c r="G5217" s="1">
        <v>43888</v>
      </c>
      <c r="H5217" t="s">
        <v>54</v>
      </c>
      <c r="I5217">
        <v>2</v>
      </c>
      <c r="J5217">
        <v>16</v>
      </c>
      <c r="K5217">
        <v>223</v>
      </c>
      <c r="L5217">
        <v>17</v>
      </c>
      <c r="M5217">
        <v>4</v>
      </c>
      <c r="N5217">
        <v>0.05</v>
      </c>
      <c r="O5217">
        <v>4428.43</v>
      </c>
      <c r="P5217">
        <v>6150.6</v>
      </c>
      <c r="Q5217">
        <f>Table1[[#This Row],[OrderQuantity]]*Table1[[#This Row],[UnitPrice]]</f>
        <v>24602.400000000001</v>
      </c>
      <c r="R5217">
        <f>Table1[[#This Row],[OrderQuantity]]*Table1[[#This Row],[UnitCost]]</f>
        <v>17713.72</v>
      </c>
      <c r="S5217">
        <f>Table1[[#This Row],[OrderQuantity]]*Table1[[#This Row],[UnitPrice]]*(1-Table1[[#This Row],[DiscountApplied]]) - (Table1[[#This Row],[OrderQuantity]]*Table1[[#This Row],[UnitCost]])</f>
        <v>5658.5599999999977</v>
      </c>
      <c r="T5217">
        <f>DATEDIF(Table1[[#This Row],[ShipDate]],Table1[[#This Row],[DeliveryDate]],"d")</f>
        <v>10</v>
      </c>
      <c r="U5217" t="str">
        <f t="shared" si="163"/>
        <v>Late</v>
      </c>
    </row>
    <row r="5218" spans="1:21" x14ac:dyDescent="0.3">
      <c r="A5218" t="str">
        <f t="shared" si="162"/>
        <v>SO-005317</v>
      </c>
      <c r="B5218" t="s">
        <v>3</v>
      </c>
      <c r="C5218" t="s">
        <v>10</v>
      </c>
      <c r="D5218" s="1">
        <v>43700</v>
      </c>
      <c r="E5218" s="1">
        <v>43871</v>
      </c>
      <c r="F5218" s="1">
        <v>43890</v>
      </c>
      <c r="G5218" s="1">
        <v>43893</v>
      </c>
      <c r="H5218" t="s">
        <v>54</v>
      </c>
      <c r="I5218">
        <v>8</v>
      </c>
      <c r="J5218">
        <v>14</v>
      </c>
      <c r="K5218">
        <v>150</v>
      </c>
      <c r="L5218">
        <v>25</v>
      </c>
      <c r="M5218">
        <v>3</v>
      </c>
      <c r="N5218">
        <v>0.15</v>
      </c>
      <c r="O5218">
        <v>137.08000000000001</v>
      </c>
      <c r="P5218">
        <v>207.7</v>
      </c>
      <c r="Q5218">
        <f>Table1[[#This Row],[OrderQuantity]]*Table1[[#This Row],[UnitPrice]]</f>
        <v>623.09999999999991</v>
      </c>
      <c r="R5218">
        <f>Table1[[#This Row],[OrderQuantity]]*Table1[[#This Row],[UnitCost]]</f>
        <v>411.24</v>
      </c>
      <c r="S5218">
        <f>Table1[[#This Row],[OrderQuantity]]*Table1[[#This Row],[UnitPrice]]*(1-Table1[[#This Row],[DiscountApplied]]) - (Table1[[#This Row],[OrderQuantity]]*Table1[[#This Row],[UnitCost]])</f>
        <v>118.39499999999987</v>
      </c>
      <c r="T5218">
        <f>DATEDIF(Table1[[#This Row],[ShipDate]],Table1[[#This Row],[DeliveryDate]],"d")</f>
        <v>3</v>
      </c>
      <c r="U5218" t="str">
        <f t="shared" si="163"/>
        <v>On Time</v>
      </c>
    </row>
    <row r="5219" spans="1:21" x14ac:dyDescent="0.3">
      <c r="A5219" t="str">
        <f t="shared" si="162"/>
        <v>SO-005318</v>
      </c>
      <c r="B5219" t="s">
        <v>3</v>
      </c>
      <c r="C5219" t="s">
        <v>13</v>
      </c>
      <c r="D5219" s="1">
        <v>43700</v>
      </c>
      <c r="E5219" s="1">
        <v>43871</v>
      </c>
      <c r="F5219" s="1">
        <v>43879</v>
      </c>
      <c r="G5219" s="1">
        <v>43881</v>
      </c>
      <c r="H5219" t="s">
        <v>54</v>
      </c>
      <c r="I5219">
        <v>8</v>
      </c>
      <c r="J5219">
        <v>9</v>
      </c>
      <c r="K5219">
        <v>19</v>
      </c>
      <c r="L5219">
        <v>2</v>
      </c>
      <c r="M5219">
        <v>5</v>
      </c>
      <c r="N5219">
        <v>0.05</v>
      </c>
      <c r="O5219">
        <v>445.01</v>
      </c>
      <c r="P5219">
        <v>1085.4000000000001</v>
      </c>
      <c r="Q5219">
        <f>Table1[[#This Row],[OrderQuantity]]*Table1[[#This Row],[UnitPrice]]</f>
        <v>5427</v>
      </c>
      <c r="R5219">
        <f>Table1[[#This Row],[OrderQuantity]]*Table1[[#This Row],[UnitCost]]</f>
        <v>2225.0500000000002</v>
      </c>
      <c r="S5219">
        <f>Table1[[#This Row],[OrderQuantity]]*Table1[[#This Row],[UnitPrice]]*(1-Table1[[#This Row],[DiscountApplied]]) - (Table1[[#This Row],[OrderQuantity]]*Table1[[#This Row],[UnitCost]])</f>
        <v>2930.5999999999995</v>
      </c>
      <c r="T5219">
        <f>DATEDIF(Table1[[#This Row],[ShipDate]],Table1[[#This Row],[DeliveryDate]],"d")</f>
        <v>2</v>
      </c>
      <c r="U5219" t="str">
        <f t="shared" si="163"/>
        <v>On Time</v>
      </c>
    </row>
    <row r="5220" spans="1:21" x14ac:dyDescent="0.3">
      <c r="A5220" t="str">
        <f t="shared" si="162"/>
        <v>SO-005319</v>
      </c>
      <c r="B5220" t="s">
        <v>3</v>
      </c>
      <c r="C5220" t="s">
        <v>9</v>
      </c>
      <c r="D5220" s="1">
        <v>43700</v>
      </c>
      <c r="E5220" s="1">
        <v>43871</v>
      </c>
      <c r="F5220" s="1">
        <v>43884</v>
      </c>
      <c r="G5220" s="1">
        <v>43886</v>
      </c>
      <c r="H5220" t="s">
        <v>54</v>
      </c>
      <c r="I5220">
        <v>9</v>
      </c>
      <c r="J5220">
        <v>38</v>
      </c>
      <c r="K5220">
        <v>59</v>
      </c>
      <c r="L5220">
        <v>40</v>
      </c>
      <c r="M5220">
        <v>7</v>
      </c>
      <c r="N5220">
        <v>0.08</v>
      </c>
      <c r="O5220">
        <v>4656.37</v>
      </c>
      <c r="P5220">
        <v>5969.7</v>
      </c>
      <c r="Q5220">
        <f>Table1[[#This Row],[OrderQuantity]]*Table1[[#This Row],[UnitPrice]]</f>
        <v>41787.9</v>
      </c>
      <c r="R5220">
        <f>Table1[[#This Row],[OrderQuantity]]*Table1[[#This Row],[UnitCost]]</f>
        <v>32594.59</v>
      </c>
      <c r="S5220">
        <f>Table1[[#This Row],[OrderQuantity]]*Table1[[#This Row],[UnitPrice]]*(1-Table1[[#This Row],[DiscountApplied]]) - (Table1[[#This Row],[OrderQuantity]]*Table1[[#This Row],[UnitCost]])</f>
        <v>5850.2780000000021</v>
      </c>
      <c r="T5220">
        <f>DATEDIF(Table1[[#This Row],[ShipDate]],Table1[[#This Row],[DeliveryDate]],"d")</f>
        <v>2</v>
      </c>
      <c r="U5220" t="str">
        <f t="shared" si="163"/>
        <v>On Time</v>
      </c>
    </row>
    <row r="5221" spans="1:21" x14ac:dyDescent="0.3">
      <c r="A5221" t="str">
        <f t="shared" si="162"/>
        <v>SO-005320</v>
      </c>
      <c r="B5221" t="s">
        <v>4</v>
      </c>
      <c r="C5221" t="s">
        <v>9</v>
      </c>
      <c r="D5221" s="1">
        <v>43800</v>
      </c>
      <c r="E5221" s="1">
        <v>43871</v>
      </c>
      <c r="F5221" s="1">
        <v>43899</v>
      </c>
      <c r="G5221" s="1">
        <v>43905</v>
      </c>
      <c r="H5221" t="s">
        <v>54</v>
      </c>
      <c r="I5221">
        <v>13</v>
      </c>
      <c r="J5221">
        <v>12</v>
      </c>
      <c r="K5221">
        <v>59</v>
      </c>
      <c r="L5221">
        <v>4</v>
      </c>
      <c r="M5221">
        <v>4</v>
      </c>
      <c r="N5221">
        <v>0.05</v>
      </c>
      <c r="O5221">
        <v>2509.15</v>
      </c>
      <c r="P5221">
        <v>3584.5</v>
      </c>
      <c r="Q5221">
        <f>Table1[[#This Row],[OrderQuantity]]*Table1[[#This Row],[UnitPrice]]</f>
        <v>14338</v>
      </c>
      <c r="R5221">
        <f>Table1[[#This Row],[OrderQuantity]]*Table1[[#This Row],[UnitCost]]</f>
        <v>10036.6</v>
      </c>
      <c r="S5221">
        <f>Table1[[#This Row],[OrderQuantity]]*Table1[[#This Row],[UnitPrice]]*(1-Table1[[#This Row],[DiscountApplied]]) - (Table1[[#This Row],[OrderQuantity]]*Table1[[#This Row],[UnitCost]])</f>
        <v>3584.4999999999982</v>
      </c>
      <c r="T5221">
        <f>DATEDIF(Table1[[#This Row],[ShipDate]],Table1[[#This Row],[DeliveryDate]],"d")</f>
        <v>6</v>
      </c>
      <c r="U5221" t="str">
        <f t="shared" si="163"/>
        <v>On Time</v>
      </c>
    </row>
    <row r="5222" spans="1:21" x14ac:dyDescent="0.3">
      <c r="A5222" t="str">
        <f t="shared" si="162"/>
        <v>SO-005321</v>
      </c>
      <c r="B5222" t="s">
        <v>2</v>
      </c>
      <c r="C5222" t="s">
        <v>11</v>
      </c>
      <c r="D5222" s="1">
        <v>43700</v>
      </c>
      <c r="E5222" s="1">
        <v>43871</v>
      </c>
      <c r="F5222" s="1">
        <v>43879</v>
      </c>
      <c r="G5222" s="1">
        <v>43882</v>
      </c>
      <c r="H5222" t="s">
        <v>54</v>
      </c>
      <c r="I5222">
        <v>21</v>
      </c>
      <c r="J5222">
        <v>20</v>
      </c>
      <c r="K5222">
        <v>320</v>
      </c>
      <c r="L5222">
        <v>15</v>
      </c>
      <c r="M5222">
        <v>7</v>
      </c>
      <c r="N5222">
        <v>0.08</v>
      </c>
      <c r="O5222">
        <v>1414.1</v>
      </c>
      <c r="P5222">
        <v>2318.1999999999998</v>
      </c>
      <c r="Q5222">
        <f>Table1[[#This Row],[OrderQuantity]]*Table1[[#This Row],[UnitPrice]]</f>
        <v>16227.399999999998</v>
      </c>
      <c r="R5222">
        <f>Table1[[#This Row],[OrderQuantity]]*Table1[[#This Row],[UnitCost]]</f>
        <v>9898.6999999999989</v>
      </c>
      <c r="S5222">
        <f>Table1[[#This Row],[OrderQuantity]]*Table1[[#This Row],[UnitPrice]]*(1-Table1[[#This Row],[DiscountApplied]]) - (Table1[[#This Row],[OrderQuantity]]*Table1[[#This Row],[UnitCost]])</f>
        <v>5030.5079999999998</v>
      </c>
      <c r="T5222">
        <f>DATEDIF(Table1[[#This Row],[ShipDate]],Table1[[#This Row],[DeliveryDate]],"d")</f>
        <v>3</v>
      </c>
      <c r="U5222" t="str">
        <f t="shared" si="163"/>
        <v>On Time</v>
      </c>
    </row>
    <row r="5223" spans="1:21" x14ac:dyDescent="0.3">
      <c r="A5223" t="str">
        <f t="shared" si="162"/>
        <v>SO-005322</v>
      </c>
      <c r="B5223" t="s">
        <v>3</v>
      </c>
      <c r="C5223" t="s">
        <v>10</v>
      </c>
      <c r="D5223" s="1">
        <v>43800</v>
      </c>
      <c r="E5223" s="1">
        <v>43871</v>
      </c>
      <c r="F5223" s="1">
        <v>43884</v>
      </c>
      <c r="G5223" s="1">
        <v>43890</v>
      </c>
      <c r="H5223" t="s">
        <v>54</v>
      </c>
      <c r="I5223">
        <v>9</v>
      </c>
      <c r="J5223">
        <v>26</v>
      </c>
      <c r="K5223">
        <v>198</v>
      </c>
      <c r="L5223">
        <v>2</v>
      </c>
      <c r="M5223">
        <v>5</v>
      </c>
      <c r="N5223">
        <v>0.2</v>
      </c>
      <c r="O5223">
        <v>1304.49</v>
      </c>
      <c r="P5223">
        <v>2371.8000000000002</v>
      </c>
      <c r="Q5223">
        <f>Table1[[#This Row],[OrderQuantity]]*Table1[[#This Row],[UnitPrice]]</f>
        <v>11859</v>
      </c>
      <c r="R5223">
        <f>Table1[[#This Row],[OrderQuantity]]*Table1[[#This Row],[UnitCost]]</f>
        <v>6522.45</v>
      </c>
      <c r="S5223">
        <f>Table1[[#This Row],[OrderQuantity]]*Table1[[#This Row],[UnitPrice]]*(1-Table1[[#This Row],[DiscountApplied]]) - (Table1[[#This Row],[OrderQuantity]]*Table1[[#This Row],[UnitCost]])</f>
        <v>2964.7500000000009</v>
      </c>
      <c r="T5223">
        <f>DATEDIF(Table1[[#This Row],[ShipDate]],Table1[[#This Row],[DeliveryDate]],"d")</f>
        <v>6</v>
      </c>
      <c r="U5223" t="str">
        <f t="shared" si="163"/>
        <v>On Time</v>
      </c>
    </row>
    <row r="5224" spans="1:21" x14ac:dyDescent="0.3">
      <c r="A5224" t="str">
        <f t="shared" si="162"/>
        <v>SO-005323</v>
      </c>
      <c r="B5224" t="s">
        <v>4</v>
      </c>
      <c r="C5224" t="s">
        <v>10</v>
      </c>
      <c r="D5224" s="1">
        <v>43800</v>
      </c>
      <c r="E5224" s="1">
        <v>43871</v>
      </c>
      <c r="F5224" s="1">
        <v>43884</v>
      </c>
      <c r="G5224" s="1">
        <v>43890</v>
      </c>
      <c r="H5224" t="s">
        <v>54</v>
      </c>
      <c r="I5224">
        <v>13</v>
      </c>
      <c r="J5224">
        <v>49</v>
      </c>
      <c r="K5224">
        <v>118</v>
      </c>
      <c r="L5224">
        <v>4</v>
      </c>
      <c r="M5224">
        <v>6</v>
      </c>
      <c r="N5224">
        <v>0.05</v>
      </c>
      <c r="O5224">
        <v>999.91</v>
      </c>
      <c r="P5224">
        <v>1922.9</v>
      </c>
      <c r="Q5224">
        <f>Table1[[#This Row],[OrderQuantity]]*Table1[[#This Row],[UnitPrice]]</f>
        <v>11537.400000000001</v>
      </c>
      <c r="R5224">
        <f>Table1[[#This Row],[OrderQuantity]]*Table1[[#This Row],[UnitCost]]</f>
        <v>5999.46</v>
      </c>
      <c r="S5224">
        <f>Table1[[#This Row],[OrderQuantity]]*Table1[[#This Row],[UnitPrice]]*(1-Table1[[#This Row],[DiscountApplied]]) - (Table1[[#This Row],[OrderQuantity]]*Table1[[#This Row],[UnitCost]])</f>
        <v>4961.0700000000006</v>
      </c>
      <c r="T5224">
        <f>DATEDIF(Table1[[#This Row],[ShipDate]],Table1[[#This Row],[DeliveryDate]],"d")</f>
        <v>6</v>
      </c>
      <c r="U5224" t="str">
        <f t="shared" si="163"/>
        <v>On Time</v>
      </c>
    </row>
    <row r="5225" spans="1:21" x14ac:dyDescent="0.3">
      <c r="A5225" t="str">
        <f t="shared" si="162"/>
        <v>SO-005324</v>
      </c>
      <c r="B5225" t="s">
        <v>4</v>
      </c>
      <c r="C5225" t="s">
        <v>13</v>
      </c>
      <c r="D5225" s="1">
        <v>43800</v>
      </c>
      <c r="E5225" s="1">
        <v>43872</v>
      </c>
      <c r="F5225" s="1">
        <v>43885</v>
      </c>
      <c r="G5225" s="1">
        <v>43890</v>
      </c>
      <c r="H5225" t="s">
        <v>54</v>
      </c>
      <c r="I5225">
        <v>14</v>
      </c>
      <c r="J5225">
        <v>50</v>
      </c>
      <c r="K5225">
        <v>16</v>
      </c>
      <c r="L5225">
        <v>42</v>
      </c>
      <c r="M5225">
        <v>6</v>
      </c>
      <c r="N5225">
        <v>0.3</v>
      </c>
      <c r="O5225">
        <v>641.19000000000005</v>
      </c>
      <c r="P5225">
        <v>971.5</v>
      </c>
      <c r="Q5225">
        <f>Table1[[#This Row],[OrderQuantity]]*Table1[[#This Row],[UnitPrice]]</f>
        <v>5829</v>
      </c>
      <c r="R5225">
        <f>Table1[[#This Row],[OrderQuantity]]*Table1[[#This Row],[UnitCost]]</f>
        <v>3847.1400000000003</v>
      </c>
      <c r="S5225">
        <f>Table1[[#This Row],[OrderQuantity]]*Table1[[#This Row],[UnitPrice]]*(1-Table1[[#This Row],[DiscountApplied]]) - (Table1[[#This Row],[OrderQuantity]]*Table1[[#This Row],[UnitCost]])</f>
        <v>233.1599999999994</v>
      </c>
      <c r="T5225">
        <f>DATEDIF(Table1[[#This Row],[ShipDate]],Table1[[#This Row],[DeliveryDate]],"d")</f>
        <v>5</v>
      </c>
      <c r="U5225" t="str">
        <f t="shared" si="163"/>
        <v>On Time</v>
      </c>
    </row>
    <row r="5226" spans="1:21" x14ac:dyDescent="0.3">
      <c r="A5226" t="str">
        <f t="shared" si="162"/>
        <v>SO-005325</v>
      </c>
      <c r="B5226" t="s">
        <v>3</v>
      </c>
      <c r="C5226" t="s">
        <v>10</v>
      </c>
      <c r="D5226" s="1">
        <v>43800</v>
      </c>
      <c r="E5226" s="1">
        <v>43872</v>
      </c>
      <c r="F5226" s="1">
        <v>43874</v>
      </c>
      <c r="G5226" s="1">
        <v>43881</v>
      </c>
      <c r="H5226" t="s">
        <v>54</v>
      </c>
      <c r="I5226">
        <v>10</v>
      </c>
      <c r="J5226">
        <v>44</v>
      </c>
      <c r="K5226">
        <v>136</v>
      </c>
      <c r="L5226">
        <v>29</v>
      </c>
      <c r="M5226">
        <v>6</v>
      </c>
      <c r="N5226">
        <v>0.3</v>
      </c>
      <c r="O5226">
        <v>633.95000000000005</v>
      </c>
      <c r="P5226">
        <v>1112.2</v>
      </c>
      <c r="Q5226">
        <f>Table1[[#This Row],[OrderQuantity]]*Table1[[#This Row],[UnitPrice]]</f>
        <v>6673.2000000000007</v>
      </c>
      <c r="R5226">
        <f>Table1[[#This Row],[OrderQuantity]]*Table1[[#This Row],[UnitCost]]</f>
        <v>3803.7000000000003</v>
      </c>
      <c r="S5226">
        <f>Table1[[#This Row],[OrderQuantity]]*Table1[[#This Row],[UnitPrice]]*(1-Table1[[#This Row],[DiscountApplied]]) - (Table1[[#This Row],[OrderQuantity]]*Table1[[#This Row],[UnitCost]])</f>
        <v>867.53999999999951</v>
      </c>
      <c r="T5226">
        <f>DATEDIF(Table1[[#This Row],[ShipDate]],Table1[[#This Row],[DeliveryDate]],"d")</f>
        <v>7</v>
      </c>
      <c r="U5226" t="str">
        <f t="shared" si="163"/>
        <v>On Time</v>
      </c>
    </row>
    <row r="5227" spans="1:21" x14ac:dyDescent="0.3">
      <c r="A5227" t="str">
        <f t="shared" si="162"/>
        <v>SO-005326</v>
      </c>
      <c r="B5227" t="s">
        <v>4</v>
      </c>
      <c r="C5227" t="s">
        <v>11</v>
      </c>
      <c r="D5227" s="1">
        <v>43700</v>
      </c>
      <c r="E5227" s="1">
        <v>43872</v>
      </c>
      <c r="F5227" s="1">
        <v>43883</v>
      </c>
      <c r="G5227" s="1">
        <v>43888</v>
      </c>
      <c r="H5227" t="s">
        <v>54</v>
      </c>
      <c r="I5227">
        <v>18</v>
      </c>
      <c r="J5227">
        <v>49</v>
      </c>
      <c r="K5227">
        <v>316</v>
      </c>
      <c r="L5227">
        <v>10</v>
      </c>
      <c r="M5227">
        <v>7</v>
      </c>
      <c r="N5227">
        <v>0.15</v>
      </c>
      <c r="O5227">
        <v>771.04</v>
      </c>
      <c r="P5227">
        <v>917.9</v>
      </c>
      <c r="Q5227">
        <f>Table1[[#This Row],[OrderQuantity]]*Table1[[#This Row],[UnitPrice]]</f>
        <v>6425.3</v>
      </c>
      <c r="R5227">
        <f>Table1[[#This Row],[OrderQuantity]]*Table1[[#This Row],[UnitCost]]</f>
        <v>5397.28</v>
      </c>
      <c r="S5227">
        <f>Table1[[#This Row],[OrderQuantity]]*Table1[[#This Row],[UnitPrice]]*(1-Table1[[#This Row],[DiscountApplied]]) - (Table1[[#This Row],[OrderQuantity]]*Table1[[#This Row],[UnitCost]])</f>
        <v>64.225000000000364</v>
      </c>
      <c r="T5227">
        <f>DATEDIF(Table1[[#This Row],[ShipDate]],Table1[[#This Row],[DeliveryDate]],"d")</f>
        <v>5</v>
      </c>
      <c r="U5227" t="str">
        <f t="shared" si="163"/>
        <v>On Time</v>
      </c>
    </row>
    <row r="5228" spans="1:21" x14ac:dyDescent="0.3">
      <c r="A5228" t="str">
        <f t="shared" si="162"/>
        <v>SO-005327</v>
      </c>
      <c r="B5228" t="s">
        <v>3</v>
      </c>
      <c r="C5228" t="s">
        <v>9</v>
      </c>
      <c r="D5228" s="1">
        <v>43800</v>
      </c>
      <c r="E5228" s="1">
        <v>43872</v>
      </c>
      <c r="F5228" s="1">
        <v>43876</v>
      </c>
      <c r="G5228" s="1">
        <v>43880</v>
      </c>
      <c r="H5228" t="s">
        <v>54</v>
      </c>
      <c r="I5228">
        <v>2</v>
      </c>
      <c r="J5228">
        <v>9</v>
      </c>
      <c r="K5228">
        <v>61</v>
      </c>
      <c r="L5228">
        <v>31</v>
      </c>
      <c r="M5228">
        <v>8</v>
      </c>
      <c r="N5228">
        <v>0.3</v>
      </c>
      <c r="O5228">
        <v>596.37</v>
      </c>
      <c r="P5228">
        <v>864.3</v>
      </c>
      <c r="Q5228">
        <f>Table1[[#This Row],[OrderQuantity]]*Table1[[#This Row],[UnitPrice]]</f>
        <v>6914.4</v>
      </c>
      <c r="R5228">
        <f>Table1[[#This Row],[OrderQuantity]]*Table1[[#This Row],[UnitCost]]</f>
        <v>4770.96</v>
      </c>
      <c r="S5228">
        <f>Table1[[#This Row],[OrderQuantity]]*Table1[[#This Row],[UnitPrice]]*(1-Table1[[#This Row],[DiscountApplied]]) - (Table1[[#This Row],[OrderQuantity]]*Table1[[#This Row],[UnitCost]])</f>
        <v>69.119999999998981</v>
      </c>
      <c r="T5228">
        <f>DATEDIF(Table1[[#This Row],[ShipDate]],Table1[[#This Row],[DeliveryDate]],"d")</f>
        <v>4</v>
      </c>
      <c r="U5228" t="str">
        <f t="shared" si="163"/>
        <v>On Time</v>
      </c>
    </row>
    <row r="5229" spans="1:21" x14ac:dyDescent="0.3">
      <c r="A5229" t="str">
        <f t="shared" si="162"/>
        <v>SO-005328</v>
      </c>
      <c r="B5229" t="s">
        <v>3</v>
      </c>
      <c r="C5229" t="s">
        <v>10</v>
      </c>
      <c r="D5229" s="1">
        <v>43800</v>
      </c>
      <c r="E5229" s="1">
        <v>43872</v>
      </c>
      <c r="F5229" s="1">
        <v>43897</v>
      </c>
      <c r="G5229" s="1">
        <v>43904</v>
      </c>
      <c r="H5229" t="s">
        <v>54</v>
      </c>
      <c r="I5229">
        <v>9</v>
      </c>
      <c r="J5229">
        <v>46</v>
      </c>
      <c r="K5229">
        <v>129</v>
      </c>
      <c r="L5229">
        <v>16</v>
      </c>
      <c r="M5229">
        <v>2</v>
      </c>
      <c r="N5229">
        <v>0.05</v>
      </c>
      <c r="O5229">
        <v>868.32</v>
      </c>
      <c r="P5229">
        <v>1072</v>
      </c>
      <c r="Q5229">
        <f>Table1[[#This Row],[OrderQuantity]]*Table1[[#This Row],[UnitPrice]]</f>
        <v>2144</v>
      </c>
      <c r="R5229">
        <f>Table1[[#This Row],[OrderQuantity]]*Table1[[#This Row],[UnitCost]]</f>
        <v>1736.64</v>
      </c>
      <c r="S5229">
        <f>Table1[[#This Row],[OrderQuantity]]*Table1[[#This Row],[UnitPrice]]*(1-Table1[[#This Row],[DiscountApplied]]) - (Table1[[#This Row],[OrderQuantity]]*Table1[[#This Row],[UnitCost]])</f>
        <v>300.15999999999985</v>
      </c>
      <c r="T5229">
        <f>DATEDIF(Table1[[#This Row],[ShipDate]],Table1[[#This Row],[DeliveryDate]],"d")</f>
        <v>7</v>
      </c>
      <c r="U5229" t="str">
        <f t="shared" si="163"/>
        <v>On Time</v>
      </c>
    </row>
    <row r="5230" spans="1:21" x14ac:dyDescent="0.3">
      <c r="A5230" t="str">
        <f t="shared" si="162"/>
        <v>SO-005329</v>
      </c>
      <c r="B5230" t="s">
        <v>3</v>
      </c>
      <c r="C5230" t="s">
        <v>9</v>
      </c>
      <c r="D5230" s="1">
        <v>43800</v>
      </c>
      <c r="E5230" s="1">
        <v>43872</v>
      </c>
      <c r="F5230" s="1">
        <v>43889</v>
      </c>
      <c r="G5230" s="1">
        <v>43893</v>
      </c>
      <c r="H5230" t="s">
        <v>54</v>
      </c>
      <c r="I5230">
        <v>11</v>
      </c>
      <c r="J5230">
        <v>46</v>
      </c>
      <c r="K5230">
        <v>63</v>
      </c>
      <c r="L5230">
        <v>6</v>
      </c>
      <c r="M5230">
        <v>1</v>
      </c>
      <c r="N5230">
        <v>0.1</v>
      </c>
      <c r="O5230">
        <v>949.93</v>
      </c>
      <c r="P5230">
        <v>1862.6</v>
      </c>
      <c r="Q5230">
        <f>Table1[[#This Row],[OrderQuantity]]*Table1[[#This Row],[UnitPrice]]</f>
        <v>1862.6</v>
      </c>
      <c r="R5230">
        <f>Table1[[#This Row],[OrderQuantity]]*Table1[[#This Row],[UnitCost]]</f>
        <v>949.93</v>
      </c>
      <c r="S5230">
        <f>Table1[[#This Row],[OrderQuantity]]*Table1[[#This Row],[UnitPrice]]*(1-Table1[[#This Row],[DiscountApplied]]) - (Table1[[#This Row],[OrderQuantity]]*Table1[[#This Row],[UnitCost]])</f>
        <v>726.41</v>
      </c>
      <c r="T5230">
        <f>DATEDIF(Table1[[#This Row],[ShipDate]],Table1[[#This Row],[DeliveryDate]],"d")</f>
        <v>4</v>
      </c>
      <c r="U5230" t="str">
        <f t="shared" si="163"/>
        <v>On Time</v>
      </c>
    </row>
    <row r="5231" spans="1:21" x14ac:dyDescent="0.3">
      <c r="A5231" t="str">
        <f t="shared" si="162"/>
        <v>SO-005330</v>
      </c>
      <c r="B5231" t="s">
        <v>3</v>
      </c>
      <c r="C5231" t="s">
        <v>10</v>
      </c>
      <c r="D5231" s="1">
        <v>43700</v>
      </c>
      <c r="E5231" s="1">
        <v>43872</v>
      </c>
      <c r="F5231" s="1">
        <v>43898</v>
      </c>
      <c r="G5231" s="1">
        <v>43903</v>
      </c>
      <c r="H5231" t="s">
        <v>54</v>
      </c>
      <c r="I5231">
        <v>7</v>
      </c>
      <c r="J5231">
        <v>39</v>
      </c>
      <c r="K5231">
        <v>191</v>
      </c>
      <c r="L5231">
        <v>27</v>
      </c>
      <c r="M5231">
        <v>1</v>
      </c>
      <c r="N5231">
        <v>0.08</v>
      </c>
      <c r="O5231">
        <v>1695.1</v>
      </c>
      <c r="P5231">
        <v>3852.5</v>
      </c>
      <c r="Q5231">
        <f>Table1[[#This Row],[OrderQuantity]]*Table1[[#This Row],[UnitPrice]]</f>
        <v>3852.5</v>
      </c>
      <c r="R5231">
        <f>Table1[[#This Row],[OrderQuantity]]*Table1[[#This Row],[UnitCost]]</f>
        <v>1695.1</v>
      </c>
      <c r="S5231">
        <f>Table1[[#This Row],[OrderQuantity]]*Table1[[#This Row],[UnitPrice]]*(1-Table1[[#This Row],[DiscountApplied]]) - (Table1[[#This Row],[OrderQuantity]]*Table1[[#This Row],[UnitCost]])</f>
        <v>1849.2000000000003</v>
      </c>
      <c r="T5231">
        <f>DATEDIF(Table1[[#This Row],[ShipDate]],Table1[[#This Row],[DeliveryDate]],"d")</f>
        <v>5</v>
      </c>
      <c r="U5231" t="str">
        <f t="shared" si="163"/>
        <v>On Time</v>
      </c>
    </row>
    <row r="5232" spans="1:21" x14ac:dyDescent="0.3">
      <c r="A5232" t="str">
        <f t="shared" si="162"/>
        <v>SO-005331</v>
      </c>
      <c r="B5232" t="s">
        <v>4</v>
      </c>
      <c r="C5232" t="s">
        <v>9</v>
      </c>
      <c r="D5232" s="1">
        <v>43800</v>
      </c>
      <c r="E5232" s="1">
        <v>43872</v>
      </c>
      <c r="F5232" s="1">
        <v>43879</v>
      </c>
      <c r="G5232" s="1">
        <v>43884</v>
      </c>
      <c r="H5232" t="s">
        <v>54</v>
      </c>
      <c r="I5232">
        <v>13</v>
      </c>
      <c r="J5232">
        <v>15</v>
      </c>
      <c r="K5232">
        <v>84</v>
      </c>
      <c r="L5232">
        <v>8</v>
      </c>
      <c r="M5232">
        <v>3</v>
      </c>
      <c r="N5232">
        <v>0.05</v>
      </c>
      <c r="O5232">
        <v>560.91999999999996</v>
      </c>
      <c r="P5232">
        <v>1078.7</v>
      </c>
      <c r="Q5232">
        <f>Table1[[#This Row],[OrderQuantity]]*Table1[[#This Row],[UnitPrice]]</f>
        <v>3236.1000000000004</v>
      </c>
      <c r="R5232">
        <f>Table1[[#This Row],[OrderQuantity]]*Table1[[#This Row],[UnitCost]]</f>
        <v>1682.7599999999998</v>
      </c>
      <c r="S5232">
        <f>Table1[[#This Row],[OrderQuantity]]*Table1[[#This Row],[UnitPrice]]*(1-Table1[[#This Row],[DiscountApplied]]) - (Table1[[#This Row],[OrderQuantity]]*Table1[[#This Row],[UnitCost]])</f>
        <v>1391.5350000000003</v>
      </c>
      <c r="T5232">
        <f>DATEDIF(Table1[[#This Row],[ShipDate]],Table1[[#This Row],[DeliveryDate]],"d")</f>
        <v>5</v>
      </c>
      <c r="U5232" t="str">
        <f t="shared" si="163"/>
        <v>On Time</v>
      </c>
    </row>
    <row r="5233" spans="1:21" x14ac:dyDescent="0.3">
      <c r="A5233" t="str">
        <f t="shared" si="162"/>
        <v>SO-005332</v>
      </c>
      <c r="B5233" t="s">
        <v>2</v>
      </c>
      <c r="C5233" t="s">
        <v>10</v>
      </c>
      <c r="D5233" s="1">
        <v>43800</v>
      </c>
      <c r="E5233" s="1">
        <v>43873</v>
      </c>
      <c r="F5233" s="1">
        <v>43877</v>
      </c>
      <c r="G5233" s="1">
        <v>43880</v>
      </c>
      <c r="H5233" t="s">
        <v>54</v>
      </c>
      <c r="I5233">
        <v>23</v>
      </c>
      <c r="J5233">
        <v>20</v>
      </c>
      <c r="K5233">
        <v>106</v>
      </c>
      <c r="L5233">
        <v>9</v>
      </c>
      <c r="M5233">
        <v>1</v>
      </c>
      <c r="N5233">
        <v>0.4</v>
      </c>
      <c r="O5233">
        <v>1860.99</v>
      </c>
      <c r="P5233">
        <v>3323.2</v>
      </c>
      <c r="Q5233">
        <f>Table1[[#This Row],[OrderQuantity]]*Table1[[#This Row],[UnitPrice]]</f>
        <v>3323.2</v>
      </c>
      <c r="R5233">
        <f>Table1[[#This Row],[OrderQuantity]]*Table1[[#This Row],[UnitCost]]</f>
        <v>1860.99</v>
      </c>
      <c r="S5233">
        <f>Table1[[#This Row],[OrderQuantity]]*Table1[[#This Row],[UnitPrice]]*(1-Table1[[#This Row],[DiscountApplied]]) - (Table1[[#This Row],[OrderQuantity]]*Table1[[#This Row],[UnitCost]])</f>
        <v>132.92999999999984</v>
      </c>
      <c r="T5233">
        <f>DATEDIF(Table1[[#This Row],[ShipDate]],Table1[[#This Row],[DeliveryDate]],"d")</f>
        <v>3</v>
      </c>
      <c r="U5233" t="str">
        <f t="shared" si="163"/>
        <v>On Time</v>
      </c>
    </row>
    <row r="5234" spans="1:21" x14ac:dyDescent="0.3">
      <c r="A5234" t="str">
        <f t="shared" si="162"/>
        <v>SO-005333</v>
      </c>
      <c r="B5234" t="s">
        <v>3</v>
      </c>
      <c r="C5234" t="s">
        <v>9</v>
      </c>
      <c r="D5234" s="1">
        <v>43800</v>
      </c>
      <c r="E5234" s="1">
        <v>43873</v>
      </c>
      <c r="F5234" s="1">
        <v>43899</v>
      </c>
      <c r="G5234" s="1">
        <v>43906</v>
      </c>
      <c r="H5234" t="s">
        <v>54</v>
      </c>
      <c r="I5234">
        <v>3</v>
      </c>
      <c r="J5234">
        <v>15</v>
      </c>
      <c r="K5234">
        <v>84</v>
      </c>
      <c r="L5234">
        <v>33</v>
      </c>
      <c r="M5234">
        <v>7</v>
      </c>
      <c r="N5234">
        <v>0.2</v>
      </c>
      <c r="O5234">
        <v>1154.54</v>
      </c>
      <c r="P5234">
        <v>2405.3000000000002</v>
      </c>
      <c r="Q5234">
        <f>Table1[[#This Row],[OrderQuantity]]*Table1[[#This Row],[UnitPrice]]</f>
        <v>16837.100000000002</v>
      </c>
      <c r="R5234">
        <f>Table1[[#This Row],[OrderQuantity]]*Table1[[#This Row],[UnitCost]]</f>
        <v>8081.78</v>
      </c>
      <c r="S5234">
        <f>Table1[[#This Row],[OrderQuantity]]*Table1[[#This Row],[UnitPrice]]*(1-Table1[[#This Row],[DiscountApplied]]) - (Table1[[#This Row],[OrderQuantity]]*Table1[[#This Row],[UnitCost]])</f>
        <v>5387.9000000000024</v>
      </c>
      <c r="T5234">
        <f>DATEDIF(Table1[[#This Row],[ShipDate]],Table1[[#This Row],[DeliveryDate]],"d")</f>
        <v>7</v>
      </c>
      <c r="U5234" t="str">
        <f t="shared" si="163"/>
        <v>On Time</v>
      </c>
    </row>
    <row r="5235" spans="1:21" x14ac:dyDescent="0.3">
      <c r="A5235" t="str">
        <f t="shared" si="162"/>
        <v>SO-005334</v>
      </c>
      <c r="B5235" t="s">
        <v>2</v>
      </c>
      <c r="C5235" t="s">
        <v>8</v>
      </c>
      <c r="D5235" s="1">
        <v>43700</v>
      </c>
      <c r="E5235" s="1">
        <v>43873</v>
      </c>
      <c r="F5235" s="1">
        <v>43896</v>
      </c>
      <c r="G5235" s="1">
        <v>43898</v>
      </c>
      <c r="H5235" t="s">
        <v>54</v>
      </c>
      <c r="I5235">
        <v>24</v>
      </c>
      <c r="J5235">
        <v>20</v>
      </c>
      <c r="K5235">
        <v>362</v>
      </c>
      <c r="L5235">
        <v>28</v>
      </c>
      <c r="M5235">
        <v>1</v>
      </c>
      <c r="N5235">
        <v>0.3</v>
      </c>
      <c r="O5235">
        <v>3541.42</v>
      </c>
      <c r="P5235">
        <v>5621.3</v>
      </c>
      <c r="Q5235">
        <f>Table1[[#This Row],[OrderQuantity]]*Table1[[#This Row],[UnitPrice]]</f>
        <v>5621.3</v>
      </c>
      <c r="R5235">
        <f>Table1[[#This Row],[OrderQuantity]]*Table1[[#This Row],[UnitCost]]</f>
        <v>3541.42</v>
      </c>
      <c r="S5235">
        <f>Table1[[#This Row],[OrderQuantity]]*Table1[[#This Row],[UnitPrice]]*(1-Table1[[#This Row],[DiscountApplied]]) - (Table1[[#This Row],[OrderQuantity]]*Table1[[#This Row],[UnitCost]])</f>
        <v>393.48999999999978</v>
      </c>
      <c r="T5235">
        <f>DATEDIF(Table1[[#This Row],[ShipDate]],Table1[[#This Row],[DeliveryDate]],"d")</f>
        <v>2</v>
      </c>
      <c r="U5235" t="str">
        <f t="shared" si="163"/>
        <v>On Time</v>
      </c>
    </row>
    <row r="5236" spans="1:21" x14ac:dyDescent="0.3">
      <c r="A5236" t="str">
        <f t="shared" si="162"/>
        <v>SO-005335</v>
      </c>
      <c r="B5236" t="s">
        <v>2</v>
      </c>
      <c r="C5236" t="s">
        <v>9</v>
      </c>
      <c r="D5236" s="1">
        <v>43800</v>
      </c>
      <c r="E5236" s="1">
        <v>43873</v>
      </c>
      <c r="F5236" s="1">
        <v>43875</v>
      </c>
      <c r="G5236" s="1">
        <v>43877</v>
      </c>
      <c r="H5236" t="s">
        <v>54</v>
      </c>
      <c r="I5236">
        <v>21</v>
      </c>
      <c r="J5236">
        <v>17</v>
      </c>
      <c r="K5236">
        <v>63</v>
      </c>
      <c r="L5236">
        <v>9</v>
      </c>
      <c r="M5236">
        <v>6</v>
      </c>
      <c r="N5236">
        <v>0.08</v>
      </c>
      <c r="O5236">
        <v>692.45</v>
      </c>
      <c r="P5236">
        <v>1065.3</v>
      </c>
      <c r="Q5236">
        <f>Table1[[#This Row],[OrderQuantity]]*Table1[[#This Row],[UnitPrice]]</f>
        <v>6391.7999999999993</v>
      </c>
      <c r="R5236">
        <f>Table1[[#This Row],[OrderQuantity]]*Table1[[#This Row],[UnitCost]]</f>
        <v>4154.7000000000007</v>
      </c>
      <c r="S5236">
        <f>Table1[[#This Row],[OrderQuantity]]*Table1[[#This Row],[UnitPrice]]*(1-Table1[[#This Row],[DiscountApplied]]) - (Table1[[#This Row],[OrderQuantity]]*Table1[[#This Row],[UnitCost]])</f>
        <v>1725.7559999999985</v>
      </c>
      <c r="T5236">
        <f>DATEDIF(Table1[[#This Row],[ShipDate]],Table1[[#This Row],[DeliveryDate]],"d")</f>
        <v>2</v>
      </c>
      <c r="U5236" t="str">
        <f t="shared" si="163"/>
        <v>On Time</v>
      </c>
    </row>
    <row r="5237" spans="1:21" x14ac:dyDescent="0.3">
      <c r="A5237" t="str">
        <f t="shared" si="162"/>
        <v>SO-005336</v>
      </c>
      <c r="B5237" t="s">
        <v>2</v>
      </c>
      <c r="C5237" t="s">
        <v>12</v>
      </c>
      <c r="D5237" s="1">
        <v>43800</v>
      </c>
      <c r="E5237" s="1">
        <v>43873</v>
      </c>
      <c r="F5237" s="1">
        <v>43879</v>
      </c>
      <c r="G5237" s="1">
        <v>43885</v>
      </c>
      <c r="H5237" t="s">
        <v>54</v>
      </c>
      <c r="I5237">
        <v>22</v>
      </c>
      <c r="J5237">
        <v>33</v>
      </c>
      <c r="K5237">
        <v>251</v>
      </c>
      <c r="L5237">
        <v>13</v>
      </c>
      <c r="M5237">
        <v>8</v>
      </c>
      <c r="N5237">
        <v>0.08</v>
      </c>
      <c r="O5237">
        <v>2580.44</v>
      </c>
      <c r="P5237">
        <v>5266.2</v>
      </c>
      <c r="Q5237">
        <f>Table1[[#This Row],[OrderQuantity]]*Table1[[#This Row],[UnitPrice]]</f>
        <v>42129.599999999999</v>
      </c>
      <c r="R5237">
        <f>Table1[[#This Row],[OrderQuantity]]*Table1[[#This Row],[UnitCost]]</f>
        <v>20643.52</v>
      </c>
      <c r="S5237">
        <f>Table1[[#This Row],[OrderQuantity]]*Table1[[#This Row],[UnitPrice]]*(1-Table1[[#This Row],[DiscountApplied]]) - (Table1[[#This Row],[OrderQuantity]]*Table1[[#This Row],[UnitCost]])</f>
        <v>18115.712000000003</v>
      </c>
      <c r="T5237">
        <f>DATEDIF(Table1[[#This Row],[ShipDate]],Table1[[#This Row],[DeliveryDate]],"d")</f>
        <v>6</v>
      </c>
      <c r="U5237" t="str">
        <f t="shared" si="163"/>
        <v>On Time</v>
      </c>
    </row>
    <row r="5238" spans="1:21" x14ac:dyDescent="0.3">
      <c r="A5238" t="str">
        <f t="shared" si="162"/>
        <v>SO-005337</v>
      </c>
      <c r="B5238" t="s">
        <v>2</v>
      </c>
      <c r="C5238" t="s">
        <v>12</v>
      </c>
      <c r="D5238" s="1">
        <v>43800</v>
      </c>
      <c r="E5238" s="1">
        <v>43873</v>
      </c>
      <c r="F5238" s="1">
        <v>43877</v>
      </c>
      <c r="G5238" s="1">
        <v>43878</v>
      </c>
      <c r="H5238" t="s">
        <v>54</v>
      </c>
      <c r="I5238">
        <v>23</v>
      </c>
      <c r="J5238">
        <v>21</v>
      </c>
      <c r="K5238">
        <v>228</v>
      </c>
      <c r="L5238">
        <v>17</v>
      </c>
      <c r="M5238">
        <v>7</v>
      </c>
      <c r="N5238">
        <v>0.05</v>
      </c>
      <c r="O5238">
        <v>3002.54</v>
      </c>
      <c r="P5238">
        <v>3899.4</v>
      </c>
      <c r="Q5238">
        <f>Table1[[#This Row],[OrderQuantity]]*Table1[[#This Row],[UnitPrice]]</f>
        <v>27295.8</v>
      </c>
      <c r="R5238">
        <f>Table1[[#This Row],[OrderQuantity]]*Table1[[#This Row],[UnitCost]]</f>
        <v>21017.78</v>
      </c>
      <c r="S5238">
        <f>Table1[[#This Row],[OrderQuantity]]*Table1[[#This Row],[UnitPrice]]*(1-Table1[[#This Row],[DiscountApplied]]) - (Table1[[#This Row],[OrderQuantity]]*Table1[[#This Row],[UnitCost]])</f>
        <v>4913.2299999999996</v>
      </c>
      <c r="T5238">
        <f>DATEDIF(Table1[[#This Row],[ShipDate]],Table1[[#This Row],[DeliveryDate]],"d")</f>
        <v>1</v>
      </c>
      <c r="U5238" t="str">
        <f t="shared" si="163"/>
        <v>On Time</v>
      </c>
    </row>
    <row r="5239" spans="1:21" x14ac:dyDescent="0.3">
      <c r="A5239" t="str">
        <f t="shared" si="162"/>
        <v>SO-005338</v>
      </c>
      <c r="B5239" t="s">
        <v>5</v>
      </c>
      <c r="C5239" t="s">
        <v>10</v>
      </c>
      <c r="D5239" s="1">
        <v>43700</v>
      </c>
      <c r="E5239" s="1">
        <v>43873</v>
      </c>
      <c r="F5239" s="1">
        <v>43899</v>
      </c>
      <c r="G5239" s="1">
        <v>43907</v>
      </c>
      <c r="H5239" t="s">
        <v>54</v>
      </c>
      <c r="I5239">
        <v>26</v>
      </c>
      <c r="J5239">
        <v>23</v>
      </c>
      <c r="K5239">
        <v>119</v>
      </c>
      <c r="L5239">
        <v>14</v>
      </c>
      <c r="M5239">
        <v>8</v>
      </c>
      <c r="N5239">
        <v>0.08</v>
      </c>
      <c r="O5239">
        <v>2257.16</v>
      </c>
      <c r="P5239">
        <v>3825.7</v>
      </c>
      <c r="Q5239">
        <f>Table1[[#This Row],[OrderQuantity]]*Table1[[#This Row],[UnitPrice]]</f>
        <v>30605.599999999999</v>
      </c>
      <c r="R5239">
        <f>Table1[[#This Row],[OrderQuantity]]*Table1[[#This Row],[UnitCost]]</f>
        <v>18057.28</v>
      </c>
      <c r="S5239">
        <f>Table1[[#This Row],[OrderQuantity]]*Table1[[#This Row],[UnitPrice]]*(1-Table1[[#This Row],[DiscountApplied]]) - (Table1[[#This Row],[OrderQuantity]]*Table1[[#This Row],[UnitCost]])</f>
        <v>10099.871999999999</v>
      </c>
      <c r="T5239">
        <f>DATEDIF(Table1[[#This Row],[ShipDate]],Table1[[#This Row],[DeliveryDate]],"d")</f>
        <v>8</v>
      </c>
      <c r="U5239" t="str">
        <f t="shared" si="163"/>
        <v>Late</v>
      </c>
    </row>
    <row r="5240" spans="1:21" x14ac:dyDescent="0.3">
      <c r="A5240" t="str">
        <f t="shared" si="162"/>
        <v>SO-005339</v>
      </c>
      <c r="B5240" t="s">
        <v>2</v>
      </c>
      <c r="C5240" t="s">
        <v>11</v>
      </c>
      <c r="D5240" s="1">
        <v>43800</v>
      </c>
      <c r="E5240" s="1">
        <v>43873</v>
      </c>
      <c r="F5240" s="1">
        <v>43890</v>
      </c>
      <c r="G5240" s="1">
        <v>43896</v>
      </c>
      <c r="H5240" t="s">
        <v>54</v>
      </c>
      <c r="I5240">
        <v>24</v>
      </c>
      <c r="J5240">
        <v>8</v>
      </c>
      <c r="K5240">
        <v>316</v>
      </c>
      <c r="L5240">
        <v>17</v>
      </c>
      <c r="M5240">
        <v>1</v>
      </c>
      <c r="N5240">
        <v>0.05</v>
      </c>
      <c r="O5240">
        <v>3767.75</v>
      </c>
      <c r="P5240">
        <v>5460.5</v>
      </c>
      <c r="Q5240">
        <f>Table1[[#This Row],[OrderQuantity]]*Table1[[#This Row],[UnitPrice]]</f>
        <v>5460.5</v>
      </c>
      <c r="R5240">
        <f>Table1[[#This Row],[OrderQuantity]]*Table1[[#This Row],[UnitCost]]</f>
        <v>3767.75</v>
      </c>
      <c r="S5240">
        <f>Table1[[#This Row],[OrderQuantity]]*Table1[[#This Row],[UnitPrice]]*(1-Table1[[#This Row],[DiscountApplied]]) - (Table1[[#This Row],[OrderQuantity]]*Table1[[#This Row],[UnitCost]])</f>
        <v>1419.7249999999995</v>
      </c>
      <c r="T5240">
        <f>DATEDIF(Table1[[#This Row],[ShipDate]],Table1[[#This Row],[DeliveryDate]],"d")</f>
        <v>6</v>
      </c>
      <c r="U5240" t="str">
        <f t="shared" si="163"/>
        <v>On Time</v>
      </c>
    </row>
    <row r="5241" spans="1:21" x14ac:dyDescent="0.3">
      <c r="A5241" t="str">
        <f t="shared" si="162"/>
        <v>SO-005340</v>
      </c>
      <c r="B5241" t="s">
        <v>4</v>
      </c>
      <c r="C5241" t="s">
        <v>11</v>
      </c>
      <c r="D5241" s="1">
        <v>43800</v>
      </c>
      <c r="E5241" s="1">
        <v>43873</v>
      </c>
      <c r="F5241" s="1">
        <v>43899</v>
      </c>
      <c r="G5241" s="1">
        <v>43901</v>
      </c>
      <c r="H5241" t="s">
        <v>54</v>
      </c>
      <c r="I5241">
        <v>17</v>
      </c>
      <c r="J5241">
        <v>31</v>
      </c>
      <c r="K5241">
        <v>276</v>
      </c>
      <c r="L5241">
        <v>11</v>
      </c>
      <c r="M5241">
        <v>2</v>
      </c>
      <c r="N5241">
        <v>0.2</v>
      </c>
      <c r="O5241">
        <v>781.09</v>
      </c>
      <c r="P5241">
        <v>1165.8</v>
      </c>
      <c r="Q5241">
        <f>Table1[[#This Row],[OrderQuantity]]*Table1[[#This Row],[UnitPrice]]</f>
        <v>2331.6</v>
      </c>
      <c r="R5241">
        <f>Table1[[#This Row],[OrderQuantity]]*Table1[[#This Row],[UnitCost]]</f>
        <v>1562.18</v>
      </c>
      <c r="S5241">
        <f>Table1[[#This Row],[OrderQuantity]]*Table1[[#This Row],[UnitPrice]]*(1-Table1[[#This Row],[DiscountApplied]]) - (Table1[[#This Row],[OrderQuantity]]*Table1[[#This Row],[UnitCost]])</f>
        <v>303.09999999999991</v>
      </c>
      <c r="T5241">
        <f>DATEDIF(Table1[[#This Row],[ShipDate]],Table1[[#This Row],[DeliveryDate]],"d")</f>
        <v>2</v>
      </c>
      <c r="U5241" t="str">
        <f t="shared" si="163"/>
        <v>On Time</v>
      </c>
    </row>
    <row r="5242" spans="1:21" x14ac:dyDescent="0.3">
      <c r="A5242" t="str">
        <f t="shared" si="162"/>
        <v>SO-005341</v>
      </c>
      <c r="B5242" t="s">
        <v>3</v>
      </c>
      <c r="C5242" t="s">
        <v>10</v>
      </c>
      <c r="D5242" s="1">
        <v>43700</v>
      </c>
      <c r="E5242" s="1">
        <v>43874</v>
      </c>
      <c r="F5242" s="1">
        <v>43894</v>
      </c>
      <c r="G5242" s="1">
        <v>43900</v>
      </c>
      <c r="H5242" t="s">
        <v>54</v>
      </c>
      <c r="I5242">
        <v>9</v>
      </c>
      <c r="J5242">
        <v>34</v>
      </c>
      <c r="K5242">
        <v>98</v>
      </c>
      <c r="L5242">
        <v>16</v>
      </c>
      <c r="M5242">
        <v>7</v>
      </c>
      <c r="N5242">
        <v>0.1</v>
      </c>
      <c r="O5242">
        <v>3142.23</v>
      </c>
      <c r="P5242">
        <v>3879.3</v>
      </c>
      <c r="Q5242">
        <f>Table1[[#This Row],[OrderQuantity]]*Table1[[#This Row],[UnitPrice]]</f>
        <v>27155.100000000002</v>
      </c>
      <c r="R5242">
        <f>Table1[[#This Row],[OrderQuantity]]*Table1[[#This Row],[UnitCost]]</f>
        <v>21995.61</v>
      </c>
      <c r="S5242">
        <f>Table1[[#This Row],[OrderQuantity]]*Table1[[#This Row],[UnitPrice]]*(1-Table1[[#This Row],[DiscountApplied]]) - (Table1[[#This Row],[OrderQuantity]]*Table1[[#This Row],[UnitCost]])</f>
        <v>2443.9800000000032</v>
      </c>
      <c r="T5242">
        <f>DATEDIF(Table1[[#This Row],[ShipDate]],Table1[[#This Row],[DeliveryDate]],"d")</f>
        <v>6</v>
      </c>
      <c r="U5242" t="str">
        <f t="shared" si="163"/>
        <v>On Time</v>
      </c>
    </row>
    <row r="5243" spans="1:21" x14ac:dyDescent="0.3">
      <c r="A5243" t="str">
        <f t="shared" si="162"/>
        <v>SO-005342</v>
      </c>
      <c r="B5243" t="s">
        <v>5</v>
      </c>
      <c r="C5243" t="s">
        <v>13</v>
      </c>
      <c r="D5243" s="1">
        <v>43800</v>
      </c>
      <c r="E5243" s="1">
        <v>43874</v>
      </c>
      <c r="F5243" s="1">
        <v>43902</v>
      </c>
      <c r="G5243" s="1">
        <v>43903</v>
      </c>
      <c r="H5243" t="s">
        <v>54</v>
      </c>
      <c r="I5243">
        <v>26</v>
      </c>
      <c r="J5243">
        <v>30</v>
      </c>
      <c r="K5243">
        <v>33</v>
      </c>
      <c r="L5243">
        <v>46</v>
      </c>
      <c r="M5243">
        <v>4</v>
      </c>
      <c r="N5243">
        <v>0.05</v>
      </c>
      <c r="O5243">
        <v>747.18</v>
      </c>
      <c r="P5243">
        <v>1098.8</v>
      </c>
      <c r="Q5243">
        <f>Table1[[#This Row],[OrderQuantity]]*Table1[[#This Row],[UnitPrice]]</f>
        <v>4395.2</v>
      </c>
      <c r="R5243">
        <f>Table1[[#This Row],[OrderQuantity]]*Table1[[#This Row],[UnitCost]]</f>
        <v>2988.72</v>
      </c>
      <c r="S5243">
        <f>Table1[[#This Row],[OrderQuantity]]*Table1[[#This Row],[UnitPrice]]*(1-Table1[[#This Row],[DiscountApplied]]) - (Table1[[#This Row],[OrderQuantity]]*Table1[[#This Row],[UnitCost]])</f>
        <v>1186.7199999999998</v>
      </c>
      <c r="T5243">
        <f>DATEDIF(Table1[[#This Row],[ShipDate]],Table1[[#This Row],[DeliveryDate]],"d")</f>
        <v>1</v>
      </c>
      <c r="U5243" t="str">
        <f t="shared" si="163"/>
        <v>On Time</v>
      </c>
    </row>
    <row r="5244" spans="1:21" x14ac:dyDescent="0.3">
      <c r="A5244" t="str">
        <f t="shared" si="162"/>
        <v>SO-005343</v>
      </c>
      <c r="B5244" t="s">
        <v>2</v>
      </c>
      <c r="C5244" t="s">
        <v>12</v>
      </c>
      <c r="D5244" s="1">
        <v>43800</v>
      </c>
      <c r="E5244" s="1">
        <v>43874</v>
      </c>
      <c r="F5244" s="1">
        <v>43888</v>
      </c>
      <c r="G5244" s="1">
        <v>43895</v>
      </c>
      <c r="H5244" t="s">
        <v>54</v>
      </c>
      <c r="I5244">
        <v>24</v>
      </c>
      <c r="J5244">
        <v>12</v>
      </c>
      <c r="K5244">
        <v>255</v>
      </c>
      <c r="L5244">
        <v>28</v>
      </c>
      <c r="M5244">
        <v>2</v>
      </c>
      <c r="N5244">
        <v>0.4</v>
      </c>
      <c r="O5244">
        <v>1152.67</v>
      </c>
      <c r="P5244">
        <v>2619.6999999999998</v>
      </c>
      <c r="Q5244">
        <f>Table1[[#This Row],[OrderQuantity]]*Table1[[#This Row],[UnitPrice]]</f>
        <v>5239.3999999999996</v>
      </c>
      <c r="R5244">
        <f>Table1[[#This Row],[OrderQuantity]]*Table1[[#This Row],[UnitCost]]</f>
        <v>2305.34</v>
      </c>
      <c r="S5244">
        <f>Table1[[#This Row],[OrderQuantity]]*Table1[[#This Row],[UnitPrice]]*(1-Table1[[#This Row],[DiscountApplied]]) - (Table1[[#This Row],[OrderQuantity]]*Table1[[#This Row],[UnitCost]])</f>
        <v>838.29999999999973</v>
      </c>
      <c r="T5244">
        <f>DATEDIF(Table1[[#This Row],[ShipDate]],Table1[[#This Row],[DeliveryDate]],"d")</f>
        <v>7</v>
      </c>
      <c r="U5244" t="str">
        <f t="shared" si="163"/>
        <v>On Time</v>
      </c>
    </row>
    <row r="5245" spans="1:21" x14ac:dyDescent="0.3">
      <c r="A5245" t="str">
        <f t="shared" si="162"/>
        <v>SO-005344</v>
      </c>
      <c r="B5245" t="s">
        <v>5</v>
      </c>
      <c r="C5245" t="s">
        <v>13</v>
      </c>
      <c r="D5245" s="1">
        <v>43800</v>
      </c>
      <c r="E5245" s="1">
        <v>43874</v>
      </c>
      <c r="F5245" s="1">
        <v>43900</v>
      </c>
      <c r="G5245" s="1">
        <v>43907</v>
      </c>
      <c r="H5245" t="s">
        <v>54</v>
      </c>
      <c r="I5245">
        <v>28</v>
      </c>
      <c r="J5245">
        <v>49</v>
      </c>
      <c r="K5245">
        <v>40</v>
      </c>
      <c r="L5245">
        <v>41</v>
      </c>
      <c r="M5245">
        <v>5</v>
      </c>
      <c r="N5245">
        <v>0.1</v>
      </c>
      <c r="O5245">
        <v>2273.31</v>
      </c>
      <c r="P5245">
        <v>3919.5</v>
      </c>
      <c r="Q5245">
        <f>Table1[[#This Row],[OrderQuantity]]*Table1[[#This Row],[UnitPrice]]</f>
        <v>19597.5</v>
      </c>
      <c r="R5245">
        <f>Table1[[#This Row],[OrderQuantity]]*Table1[[#This Row],[UnitCost]]</f>
        <v>11366.55</v>
      </c>
      <c r="S5245">
        <f>Table1[[#This Row],[OrderQuantity]]*Table1[[#This Row],[UnitPrice]]*(1-Table1[[#This Row],[DiscountApplied]]) - (Table1[[#This Row],[OrderQuantity]]*Table1[[#This Row],[UnitCost]])</f>
        <v>6271.2000000000007</v>
      </c>
      <c r="T5245">
        <f>DATEDIF(Table1[[#This Row],[ShipDate]],Table1[[#This Row],[DeliveryDate]],"d")</f>
        <v>7</v>
      </c>
      <c r="U5245" t="str">
        <f t="shared" si="163"/>
        <v>On Time</v>
      </c>
    </row>
    <row r="5246" spans="1:21" x14ac:dyDescent="0.3">
      <c r="A5246" t="str">
        <f t="shared" si="162"/>
        <v>SO-005345</v>
      </c>
      <c r="B5246" t="s">
        <v>3</v>
      </c>
      <c r="C5246" t="s">
        <v>11</v>
      </c>
      <c r="D5246" s="1">
        <v>43800</v>
      </c>
      <c r="E5246" s="1">
        <v>43874</v>
      </c>
      <c r="F5246" s="1">
        <v>43896</v>
      </c>
      <c r="G5246" s="1">
        <v>43901</v>
      </c>
      <c r="H5246" t="s">
        <v>54</v>
      </c>
      <c r="I5246">
        <v>4</v>
      </c>
      <c r="J5246">
        <v>49</v>
      </c>
      <c r="K5246">
        <v>323</v>
      </c>
      <c r="L5246">
        <v>26</v>
      </c>
      <c r="M5246">
        <v>4</v>
      </c>
      <c r="N5246">
        <v>0.08</v>
      </c>
      <c r="O5246">
        <v>136.68</v>
      </c>
      <c r="P5246">
        <v>268</v>
      </c>
      <c r="Q5246">
        <f>Table1[[#This Row],[OrderQuantity]]*Table1[[#This Row],[UnitPrice]]</f>
        <v>1072</v>
      </c>
      <c r="R5246">
        <f>Table1[[#This Row],[OrderQuantity]]*Table1[[#This Row],[UnitCost]]</f>
        <v>546.72</v>
      </c>
      <c r="S5246">
        <f>Table1[[#This Row],[OrderQuantity]]*Table1[[#This Row],[UnitPrice]]*(1-Table1[[#This Row],[DiscountApplied]]) - (Table1[[#This Row],[OrderQuantity]]*Table1[[#This Row],[UnitCost]])</f>
        <v>439.52</v>
      </c>
      <c r="T5246">
        <f>DATEDIF(Table1[[#This Row],[ShipDate]],Table1[[#This Row],[DeliveryDate]],"d")</f>
        <v>5</v>
      </c>
      <c r="U5246" t="str">
        <f t="shared" si="163"/>
        <v>On Time</v>
      </c>
    </row>
    <row r="5247" spans="1:21" x14ac:dyDescent="0.3">
      <c r="A5247" t="str">
        <f t="shared" si="162"/>
        <v>SO-005346</v>
      </c>
      <c r="B5247" t="s">
        <v>4</v>
      </c>
      <c r="C5247" t="s">
        <v>10</v>
      </c>
      <c r="D5247" s="1">
        <v>43800</v>
      </c>
      <c r="E5247" s="1">
        <v>43874</v>
      </c>
      <c r="F5247" s="1">
        <v>43898</v>
      </c>
      <c r="G5247" s="1">
        <v>43899</v>
      </c>
      <c r="H5247" t="s">
        <v>54</v>
      </c>
      <c r="I5247">
        <v>16</v>
      </c>
      <c r="J5247">
        <v>44</v>
      </c>
      <c r="K5247">
        <v>172</v>
      </c>
      <c r="L5247">
        <v>1</v>
      </c>
      <c r="M5247">
        <v>7</v>
      </c>
      <c r="N5247">
        <v>0.2</v>
      </c>
      <c r="O5247">
        <v>759.78</v>
      </c>
      <c r="P5247">
        <v>1085.4000000000001</v>
      </c>
      <c r="Q5247">
        <f>Table1[[#This Row],[OrderQuantity]]*Table1[[#This Row],[UnitPrice]]</f>
        <v>7597.8000000000011</v>
      </c>
      <c r="R5247">
        <f>Table1[[#This Row],[OrderQuantity]]*Table1[[#This Row],[UnitCost]]</f>
        <v>5318.46</v>
      </c>
      <c r="S5247">
        <f>Table1[[#This Row],[OrderQuantity]]*Table1[[#This Row],[UnitPrice]]*(1-Table1[[#This Row],[DiscountApplied]]) - (Table1[[#This Row],[OrderQuantity]]*Table1[[#This Row],[UnitCost]])</f>
        <v>759.78000000000156</v>
      </c>
      <c r="T5247">
        <f>DATEDIF(Table1[[#This Row],[ShipDate]],Table1[[#This Row],[DeliveryDate]],"d")</f>
        <v>1</v>
      </c>
      <c r="U5247" t="str">
        <f t="shared" si="163"/>
        <v>On Time</v>
      </c>
    </row>
    <row r="5248" spans="1:21" x14ac:dyDescent="0.3">
      <c r="A5248" t="str">
        <f t="shared" si="162"/>
        <v>SO-005347</v>
      </c>
      <c r="B5248" t="s">
        <v>4</v>
      </c>
      <c r="C5248" t="s">
        <v>9</v>
      </c>
      <c r="D5248" s="1">
        <v>43800</v>
      </c>
      <c r="E5248" s="1">
        <v>43874</v>
      </c>
      <c r="F5248" s="1">
        <v>43896</v>
      </c>
      <c r="G5248" s="1">
        <v>43906</v>
      </c>
      <c r="H5248" t="s">
        <v>54</v>
      </c>
      <c r="I5248">
        <v>20</v>
      </c>
      <c r="J5248">
        <v>5</v>
      </c>
      <c r="K5248">
        <v>66</v>
      </c>
      <c r="L5248">
        <v>29</v>
      </c>
      <c r="M5248">
        <v>7</v>
      </c>
      <c r="N5248">
        <v>0.15</v>
      </c>
      <c r="O5248">
        <v>3236.1</v>
      </c>
      <c r="P5248">
        <v>3852.5</v>
      </c>
      <c r="Q5248">
        <f>Table1[[#This Row],[OrderQuantity]]*Table1[[#This Row],[UnitPrice]]</f>
        <v>26967.5</v>
      </c>
      <c r="R5248">
        <f>Table1[[#This Row],[OrderQuantity]]*Table1[[#This Row],[UnitCost]]</f>
        <v>22652.7</v>
      </c>
      <c r="S5248">
        <f>Table1[[#This Row],[OrderQuantity]]*Table1[[#This Row],[UnitPrice]]*(1-Table1[[#This Row],[DiscountApplied]]) - (Table1[[#This Row],[OrderQuantity]]*Table1[[#This Row],[UnitCost]])</f>
        <v>269.67499999999927</v>
      </c>
      <c r="T5248">
        <f>DATEDIF(Table1[[#This Row],[ShipDate]],Table1[[#This Row],[DeliveryDate]],"d")</f>
        <v>10</v>
      </c>
      <c r="U5248" t="str">
        <f t="shared" si="163"/>
        <v>Late</v>
      </c>
    </row>
    <row r="5249" spans="1:21" x14ac:dyDescent="0.3">
      <c r="A5249" t="str">
        <f t="shared" si="162"/>
        <v>SO-005348</v>
      </c>
      <c r="B5249" t="s">
        <v>3</v>
      </c>
      <c r="C5249" t="s">
        <v>13</v>
      </c>
      <c r="D5249" s="1">
        <v>43700</v>
      </c>
      <c r="E5249" s="1">
        <v>43875</v>
      </c>
      <c r="F5249" s="1">
        <v>43898</v>
      </c>
      <c r="G5249" s="1">
        <v>43904</v>
      </c>
      <c r="H5249" t="s">
        <v>54</v>
      </c>
      <c r="I5249">
        <v>5</v>
      </c>
      <c r="J5249">
        <v>32</v>
      </c>
      <c r="K5249">
        <v>15</v>
      </c>
      <c r="L5249">
        <v>28</v>
      </c>
      <c r="M5249">
        <v>7</v>
      </c>
      <c r="N5249">
        <v>0.15</v>
      </c>
      <c r="O5249">
        <v>477.04</v>
      </c>
      <c r="P5249">
        <v>1192.5999999999999</v>
      </c>
      <c r="Q5249">
        <f>Table1[[#This Row],[OrderQuantity]]*Table1[[#This Row],[UnitPrice]]</f>
        <v>8348.1999999999989</v>
      </c>
      <c r="R5249">
        <f>Table1[[#This Row],[OrderQuantity]]*Table1[[#This Row],[UnitCost]]</f>
        <v>3339.28</v>
      </c>
      <c r="S5249">
        <f>Table1[[#This Row],[OrderQuantity]]*Table1[[#This Row],[UnitPrice]]*(1-Table1[[#This Row],[DiscountApplied]]) - (Table1[[#This Row],[OrderQuantity]]*Table1[[#This Row],[UnitCost]])</f>
        <v>3756.6899999999982</v>
      </c>
      <c r="T5249">
        <f>DATEDIF(Table1[[#This Row],[ShipDate]],Table1[[#This Row],[DeliveryDate]],"d")</f>
        <v>6</v>
      </c>
      <c r="U5249" t="str">
        <f t="shared" si="163"/>
        <v>On Time</v>
      </c>
    </row>
    <row r="5250" spans="1:21" x14ac:dyDescent="0.3">
      <c r="A5250" t="str">
        <f t="shared" ref="A5250:A5313" si="164">"SO-" &amp; TEXT(ROW(A5250)+99,"000000")</f>
        <v>SO-005349</v>
      </c>
      <c r="B5250" t="s">
        <v>4</v>
      </c>
      <c r="C5250" t="s">
        <v>13</v>
      </c>
      <c r="D5250" s="1">
        <v>43700</v>
      </c>
      <c r="E5250" s="1">
        <v>43875</v>
      </c>
      <c r="F5250" s="1">
        <v>43899</v>
      </c>
      <c r="G5250" s="1">
        <v>43907</v>
      </c>
      <c r="H5250" t="s">
        <v>54</v>
      </c>
      <c r="I5250">
        <v>15</v>
      </c>
      <c r="J5250">
        <v>32</v>
      </c>
      <c r="K5250">
        <v>57</v>
      </c>
      <c r="L5250">
        <v>9</v>
      </c>
      <c r="M5250">
        <v>5</v>
      </c>
      <c r="N5250">
        <v>0.05</v>
      </c>
      <c r="O5250">
        <v>134</v>
      </c>
      <c r="P5250">
        <v>167.5</v>
      </c>
      <c r="Q5250">
        <f>Table1[[#This Row],[OrderQuantity]]*Table1[[#This Row],[UnitPrice]]</f>
        <v>837.5</v>
      </c>
      <c r="R5250">
        <f>Table1[[#This Row],[OrderQuantity]]*Table1[[#This Row],[UnitCost]]</f>
        <v>670</v>
      </c>
      <c r="S5250">
        <f>Table1[[#This Row],[OrderQuantity]]*Table1[[#This Row],[UnitPrice]]*(1-Table1[[#This Row],[DiscountApplied]]) - (Table1[[#This Row],[OrderQuantity]]*Table1[[#This Row],[UnitCost]])</f>
        <v>125.625</v>
      </c>
      <c r="T5250">
        <f>DATEDIF(Table1[[#This Row],[ShipDate]],Table1[[#This Row],[DeliveryDate]],"d")</f>
        <v>8</v>
      </c>
      <c r="U5250" t="str">
        <f t="shared" ref="U5250:U5313" si="165">IF(T5250&gt;7,"Late","On Time")</f>
        <v>Late</v>
      </c>
    </row>
    <row r="5251" spans="1:21" x14ac:dyDescent="0.3">
      <c r="A5251" t="str">
        <f t="shared" si="164"/>
        <v>SO-005350</v>
      </c>
      <c r="B5251" t="s">
        <v>2</v>
      </c>
      <c r="C5251" t="s">
        <v>12</v>
      </c>
      <c r="D5251" s="1">
        <v>43800</v>
      </c>
      <c r="E5251" s="1">
        <v>43875</v>
      </c>
      <c r="F5251" s="1">
        <v>43889</v>
      </c>
      <c r="G5251" s="1">
        <v>43895</v>
      </c>
      <c r="H5251" t="s">
        <v>54</v>
      </c>
      <c r="I5251">
        <v>22</v>
      </c>
      <c r="J5251">
        <v>10</v>
      </c>
      <c r="K5251">
        <v>243</v>
      </c>
      <c r="L5251">
        <v>43</v>
      </c>
      <c r="M5251">
        <v>6</v>
      </c>
      <c r="N5251">
        <v>0.1</v>
      </c>
      <c r="O5251">
        <v>457.28</v>
      </c>
      <c r="P5251">
        <v>703.5</v>
      </c>
      <c r="Q5251">
        <f>Table1[[#This Row],[OrderQuantity]]*Table1[[#This Row],[UnitPrice]]</f>
        <v>4221</v>
      </c>
      <c r="R5251">
        <f>Table1[[#This Row],[OrderQuantity]]*Table1[[#This Row],[UnitCost]]</f>
        <v>2743.68</v>
      </c>
      <c r="S5251">
        <f>Table1[[#This Row],[OrderQuantity]]*Table1[[#This Row],[UnitPrice]]*(1-Table1[[#This Row],[DiscountApplied]]) - (Table1[[#This Row],[OrderQuantity]]*Table1[[#This Row],[UnitCost]])</f>
        <v>1055.2200000000003</v>
      </c>
      <c r="T5251">
        <f>DATEDIF(Table1[[#This Row],[ShipDate]],Table1[[#This Row],[DeliveryDate]],"d")</f>
        <v>6</v>
      </c>
      <c r="U5251" t="str">
        <f t="shared" si="165"/>
        <v>On Time</v>
      </c>
    </row>
    <row r="5252" spans="1:21" x14ac:dyDescent="0.3">
      <c r="A5252" t="str">
        <f t="shared" si="164"/>
        <v>SO-005351</v>
      </c>
      <c r="B5252" t="s">
        <v>3</v>
      </c>
      <c r="C5252" t="s">
        <v>11</v>
      </c>
      <c r="D5252" s="1">
        <v>43800</v>
      </c>
      <c r="E5252" s="1">
        <v>43875</v>
      </c>
      <c r="F5252" s="1">
        <v>43890</v>
      </c>
      <c r="G5252" s="1">
        <v>43899</v>
      </c>
      <c r="H5252" t="s">
        <v>54</v>
      </c>
      <c r="I5252">
        <v>4</v>
      </c>
      <c r="J5252">
        <v>27</v>
      </c>
      <c r="K5252">
        <v>282</v>
      </c>
      <c r="L5252">
        <v>35</v>
      </c>
      <c r="M5252">
        <v>8</v>
      </c>
      <c r="N5252">
        <v>0.08</v>
      </c>
      <c r="O5252">
        <v>95.68</v>
      </c>
      <c r="P5252">
        <v>227.8</v>
      </c>
      <c r="Q5252">
        <f>Table1[[#This Row],[OrderQuantity]]*Table1[[#This Row],[UnitPrice]]</f>
        <v>1822.4</v>
      </c>
      <c r="R5252">
        <f>Table1[[#This Row],[OrderQuantity]]*Table1[[#This Row],[UnitCost]]</f>
        <v>765.44</v>
      </c>
      <c r="S5252">
        <f>Table1[[#This Row],[OrderQuantity]]*Table1[[#This Row],[UnitPrice]]*(1-Table1[[#This Row],[DiscountApplied]]) - (Table1[[#This Row],[OrderQuantity]]*Table1[[#This Row],[UnitCost]])</f>
        <v>911.16800000000012</v>
      </c>
      <c r="T5252">
        <f>DATEDIF(Table1[[#This Row],[ShipDate]],Table1[[#This Row],[DeliveryDate]],"d")</f>
        <v>9</v>
      </c>
      <c r="U5252" t="str">
        <f t="shared" si="165"/>
        <v>Late</v>
      </c>
    </row>
    <row r="5253" spans="1:21" x14ac:dyDescent="0.3">
      <c r="A5253" t="str">
        <f t="shared" si="164"/>
        <v>SO-005352</v>
      </c>
      <c r="B5253" t="s">
        <v>3</v>
      </c>
      <c r="C5253" t="s">
        <v>13</v>
      </c>
      <c r="D5253" s="1">
        <v>43700</v>
      </c>
      <c r="E5253" s="1">
        <v>43875</v>
      </c>
      <c r="F5253" s="1">
        <v>43897</v>
      </c>
      <c r="G5253" s="1">
        <v>43898</v>
      </c>
      <c r="H5253" t="s">
        <v>54</v>
      </c>
      <c r="I5253">
        <v>4</v>
      </c>
      <c r="J5253">
        <v>19</v>
      </c>
      <c r="K5253">
        <v>7</v>
      </c>
      <c r="L5253">
        <v>2</v>
      </c>
      <c r="M5253">
        <v>5</v>
      </c>
      <c r="N5253">
        <v>0.05</v>
      </c>
      <c r="O5253">
        <v>761.12</v>
      </c>
      <c r="P5253">
        <v>1072</v>
      </c>
      <c r="Q5253">
        <f>Table1[[#This Row],[OrderQuantity]]*Table1[[#This Row],[UnitPrice]]</f>
        <v>5360</v>
      </c>
      <c r="R5253">
        <f>Table1[[#This Row],[OrderQuantity]]*Table1[[#This Row],[UnitCost]]</f>
        <v>3805.6</v>
      </c>
      <c r="S5253">
        <f>Table1[[#This Row],[OrderQuantity]]*Table1[[#This Row],[UnitPrice]]*(1-Table1[[#This Row],[DiscountApplied]]) - (Table1[[#This Row],[OrderQuantity]]*Table1[[#This Row],[UnitCost]])</f>
        <v>1286.4000000000001</v>
      </c>
      <c r="T5253">
        <f>DATEDIF(Table1[[#This Row],[ShipDate]],Table1[[#This Row],[DeliveryDate]],"d")</f>
        <v>1</v>
      </c>
      <c r="U5253" t="str">
        <f t="shared" si="165"/>
        <v>On Time</v>
      </c>
    </row>
    <row r="5254" spans="1:21" x14ac:dyDescent="0.3">
      <c r="A5254" t="str">
        <f t="shared" si="164"/>
        <v>SO-005353</v>
      </c>
      <c r="B5254" t="s">
        <v>3</v>
      </c>
      <c r="C5254" t="s">
        <v>10</v>
      </c>
      <c r="D5254" s="1">
        <v>43800</v>
      </c>
      <c r="E5254" s="1">
        <v>43875</v>
      </c>
      <c r="F5254" s="1">
        <v>43881</v>
      </c>
      <c r="G5254" s="1">
        <v>43886</v>
      </c>
      <c r="H5254" t="s">
        <v>54</v>
      </c>
      <c r="I5254">
        <v>11</v>
      </c>
      <c r="J5254">
        <v>20</v>
      </c>
      <c r="K5254">
        <v>91</v>
      </c>
      <c r="L5254">
        <v>29</v>
      </c>
      <c r="M5254">
        <v>4</v>
      </c>
      <c r="N5254">
        <v>0.08</v>
      </c>
      <c r="O5254">
        <v>1453.36</v>
      </c>
      <c r="P5254">
        <v>2505.8000000000002</v>
      </c>
      <c r="Q5254">
        <f>Table1[[#This Row],[OrderQuantity]]*Table1[[#This Row],[UnitPrice]]</f>
        <v>10023.200000000001</v>
      </c>
      <c r="R5254">
        <f>Table1[[#This Row],[OrderQuantity]]*Table1[[#This Row],[UnitCost]]</f>
        <v>5813.44</v>
      </c>
      <c r="S5254">
        <f>Table1[[#This Row],[OrderQuantity]]*Table1[[#This Row],[UnitPrice]]*(1-Table1[[#This Row],[DiscountApplied]]) - (Table1[[#This Row],[OrderQuantity]]*Table1[[#This Row],[UnitCost]])</f>
        <v>3407.9040000000014</v>
      </c>
      <c r="T5254">
        <f>DATEDIF(Table1[[#This Row],[ShipDate]],Table1[[#This Row],[DeliveryDate]],"d")</f>
        <v>5</v>
      </c>
      <c r="U5254" t="str">
        <f t="shared" si="165"/>
        <v>On Time</v>
      </c>
    </row>
    <row r="5255" spans="1:21" x14ac:dyDescent="0.3">
      <c r="A5255" t="str">
        <f t="shared" si="164"/>
        <v>SO-005354</v>
      </c>
      <c r="B5255" t="s">
        <v>4</v>
      </c>
      <c r="C5255" t="s">
        <v>10</v>
      </c>
      <c r="D5255" s="1">
        <v>43700</v>
      </c>
      <c r="E5255" s="1">
        <v>43875</v>
      </c>
      <c r="F5255" s="1">
        <v>43889</v>
      </c>
      <c r="G5255" s="1">
        <v>43898</v>
      </c>
      <c r="H5255" t="s">
        <v>54</v>
      </c>
      <c r="I5255">
        <v>12</v>
      </c>
      <c r="J5255">
        <v>4</v>
      </c>
      <c r="K5255">
        <v>198</v>
      </c>
      <c r="L5255">
        <v>29</v>
      </c>
      <c r="M5255">
        <v>5</v>
      </c>
      <c r="N5255">
        <v>0.4</v>
      </c>
      <c r="O5255">
        <v>588.13</v>
      </c>
      <c r="P5255">
        <v>891.1</v>
      </c>
      <c r="Q5255">
        <f>Table1[[#This Row],[OrderQuantity]]*Table1[[#This Row],[UnitPrice]]</f>
        <v>4455.5</v>
      </c>
      <c r="R5255">
        <f>Table1[[#This Row],[OrderQuantity]]*Table1[[#This Row],[UnitCost]]</f>
        <v>2940.65</v>
      </c>
      <c r="S5255">
        <f>Table1[[#This Row],[OrderQuantity]]*Table1[[#This Row],[UnitPrice]]*(1-Table1[[#This Row],[DiscountApplied]]) - (Table1[[#This Row],[OrderQuantity]]*Table1[[#This Row],[UnitCost]])</f>
        <v>-267.35000000000036</v>
      </c>
      <c r="T5255">
        <f>DATEDIF(Table1[[#This Row],[ShipDate]],Table1[[#This Row],[DeliveryDate]],"d")</f>
        <v>9</v>
      </c>
      <c r="U5255" t="str">
        <f t="shared" si="165"/>
        <v>Late</v>
      </c>
    </row>
    <row r="5256" spans="1:21" x14ac:dyDescent="0.3">
      <c r="A5256" t="str">
        <f t="shared" si="164"/>
        <v>SO-005355</v>
      </c>
      <c r="B5256" t="s">
        <v>4</v>
      </c>
      <c r="C5256" t="s">
        <v>8</v>
      </c>
      <c r="D5256" s="1">
        <v>43800</v>
      </c>
      <c r="E5256" s="1">
        <v>43876</v>
      </c>
      <c r="F5256" s="1">
        <v>43884</v>
      </c>
      <c r="G5256" s="1">
        <v>43889</v>
      </c>
      <c r="H5256" t="s">
        <v>54</v>
      </c>
      <c r="I5256">
        <v>19</v>
      </c>
      <c r="J5256">
        <v>26</v>
      </c>
      <c r="K5256">
        <v>337</v>
      </c>
      <c r="L5256">
        <v>41</v>
      </c>
      <c r="M5256">
        <v>1</v>
      </c>
      <c r="N5256">
        <v>0.05</v>
      </c>
      <c r="O5256">
        <v>2213.6799999999998</v>
      </c>
      <c r="P5256">
        <v>3953</v>
      </c>
      <c r="Q5256">
        <f>Table1[[#This Row],[OrderQuantity]]*Table1[[#This Row],[UnitPrice]]</f>
        <v>3953</v>
      </c>
      <c r="R5256">
        <f>Table1[[#This Row],[OrderQuantity]]*Table1[[#This Row],[UnitCost]]</f>
        <v>2213.6799999999998</v>
      </c>
      <c r="S5256">
        <f>Table1[[#This Row],[OrderQuantity]]*Table1[[#This Row],[UnitPrice]]*(1-Table1[[#This Row],[DiscountApplied]]) - (Table1[[#This Row],[OrderQuantity]]*Table1[[#This Row],[UnitCost]])</f>
        <v>1541.67</v>
      </c>
      <c r="T5256">
        <f>DATEDIF(Table1[[#This Row],[ShipDate]],Table1[[#This Row],[DeliveryDate]],"d")</f>
        <v>5</v>
      </c>
      <c r="U5256" t="str">
        <f t="shared" si="165"/>
        <v>On Time</v>
      </c>
    </row>
    <row r="5257" spans="1:21" x14ac:dyDescent="0.3">
      <c r="A5257" t="str">
        <f t="shared" si="164"/>
        <v>SO-005356</v>
      </c>
      <c r="B5257" t="s">
        <v>3</v>
      </c>
      <c r="C5257" t="s">
        <v>10</v>
      </c>
      <c r="D5257" s="1">
        <v>43800</v>
      </c>
      <c r="E5257" s="1">
        <v>43876</v>
      </c>
      <c r="F5257" s="1">
        <v>43891</v>
      </c>
      <c r="G5257" s="1">
        <v>43897</v>
      </c>
      <c r="H5257" t="s">
        <v>54</v>
      </c>
      <c r="I5257">
        <v>4</v>
      </c>
      <c r="J5257">
        <v>36</v>
      </c>
      <c r="K5257">
        <v>172</v>
      </c>
      <c r="L5257">
        <v>4</v>
      </c>
      <c r="M5257">
        <v>1</v>
      </c>
      <c r="N5257">
        <v>0.1</v>
      </c>
      <c r="O5257">
        <v>2105.6799999999998</v>
      </c>
      <c r="P5257">
        <v>2599.6</v>
      </c>
      <c r="Q5257">
        <f>Table1[[#This Row],[OrderQuantity]]*Table1[[#This Row],[UnitPrice]]</f>
        <v>2599.6</v>
      </c>
      <c r="R5257">
        <f>Table1[[#This Row],[OrderQuantity]]*Table1[[#This Row],[UnitCost]]</f>
        <v>2105.6799999999998</v>
      </c>
      <c r="S5257">
        <f>Table1[[#This Row],[OrderQuantity]]*Table1[[#This Row],[UnitPrice]]*(1-Table1[[#This Row],[DiscountApplied]]) - (Table1[[#This Row],[OrderQuantity]]*Table1[[#This Row],[UnitCost]])</f>
        <v>233.96000000000004</v>
      </c>
      <c r="T5257">
        <f>DATEDIF(Table1[[#This Row],[ShipDate]],Table1[[#This Row],[DeliveryDate]],"d")</f>
        <v>6</v>
      </c>
      <c r="U5257" t="str">
        <f t="shared" si="165"/>
        <v>On Time</v>
      </c>
    </row>
    <row r="5258" spans="1:21" x14ac:dyDescent="0.3">
      <c r="A5258" t="str">
        <f t="shared" si="164"/>
        <v>SO-005357</v>
      </c>
      <c r="B5258" t="s">
        <v>4</v>
      </c>
      <c r="C5258" t="s">
        <v>10</v>
      </c>
      <c r="D5258" s="1">
        <v>43800</v>
      </c>
      <c r="E5258" s="1">
        <v>43876</v>
      </c>
      <c r="F5258" s="1">
        <v>43882</v>
      </c>
      <c r="G5258" s="1">
        <v>43890</v>
      </c>
      <c r="H5258" t="s">
        <v>54</v>
      </c>
      <c r="I5258">
        <v>15</v>
      </c>
      <c r="J5258">
        <v>41</v>
      </c>
      <c r="K5258">
        <v>167</v>
      </c>
      <c r="L5258">
        <v>24</v>
      </c>
      <c r="M5258">
        <v>1</v>
      </c>
      <c r="N5258">
        <v>0.1</v>
      </c>
      <c r="O5258">
        <v>759.78</v>
      </c>
      <c r="P5258">
        <v>1085.4000000000001</v>
      </c>
      <c r="Q5258">
        <f>Table1[[#This Row],[OrderQuantity]]*Table1[[#This Row],[UnitPrice]]</f>
        <v>1085.4000000000001</v>
      </c>
      <c r="R5258">
        <f>Table1[[#This Row],[OrderQuantity]]*Table1[[#This Row],[UnitCost]]</f>
        <v>759.78</v>
      </c>
      <c r="S5258">
        <f>Table1[[#This Row],[OrderQuantity]]*Table1[[#This Row],[UnitPrice]]*(1-Table1[[#This Row],[DiscountApplied]]) - (Table1[[#This Row],[OrderQuantity]]*Table1[[#This Row],[UnitCost]])</f>
        <v>217.08000000000015</v>
      </c>
      <c r="T5258">
        <f>DATEDIF(Table1[[#This Row],[ShipDate]],Table1[[#This Row],[DeliveryDate]],"d")</f>
        <v>8</v>
      </c>
      <c r="U5258" t="str">
        <f t="shared" si="165"/>
        <v>Late</v>
      </c>
    </row>
    <row r="5259" spans="1:21" x14ac:dyDescent="0.3">
      <c r="A5259" t="str">
        <f t="shared" si="164"/>
        <v>SO-005358</v>
      </c>
      <c r="B5259" t="s">
        <v>4</v>
      </c>
      <c r="C5259" t="s">
        <v>10</v>
      </c>
      <c r="D5259" s="1">
        <v>43800</v>
      </c>
      <c r="E5259" s="1">
        <v>43876</v>
      </c>
      <c r="F5259" s="1">
        <v>43903</v>
      </c>
      <c r="G5259" s="1">
        <v>43911</v>
      </c>
      <c r="H5259" t="s">
        <v>54</v>
      </c>
      <c r="I5259">
        <v>20</v>
      </c>
      <c r="J5259">
        <v>38</v>
      </c>
      <c r="K5259">
        <v>191</v>
      </c>
      <c r="L5259">
        <v>9</v>
      </c>
      <c r="M5259">
        <v>5</v>
      </c>
      <c r="N5259">
        <v>0.4</v>
      </c>
      <c r="O5259">
        <v>1046.54</v>
      </c>
      <c r="P5259">
        <v>1902.8</v>
      </c>
      <c r="Q5259">
        <f>Table1[[#This Row],[OrderQuantity]]*Table1[[#This Row],[UnitPrice]]</f>
        <v>9514</v>
      </c>
      <c r="R5259">
        <f>Table1[[#This Row],[OrderQuantity]]*Table1[[#This Row],[UnitCost]]</f>
        <v>5232.7</v>
      </c>
      <c r="S5259">
        <f>Table1[[#This Row],[OrderQuantity]]*Table1[[#This Row],[UnitPrice]]*(1-Table1[[#This Row],[DiscountApplied]]) - (Table1[[#This Row],[OrderQuantity]]*Table1[[#This Row],[UnitCost]])</f>
        <v>475.69999999999982</v>
      </c>
      <c r="T5259">
        <f>DATEDIF(Table1[[#This Row],[ShipDate]],Table1[[#This Row],[DeliveryDate]],"d")</f>
        <v>8</v>
      </c>
      <c r="U5259" t="str">
        <f t="shared" si="165"/>
        <v>Late</v>
      </c>
    </row>
    <row r="5260" spans="1:21" x14ac:dyDescent="0.3">
      <c r="A5260" t="str">
        <f t="shared" si="164"/>
        <v>SO-005359</v>
      </c>
      <c r="B5260" t="s">
        <v>3</v>
      </c>
      <c r="C5260" t="s">
        <v>10</v>
      </c>
      <c r="D5260" s="1">
        <v>43800</v>
      </c>
      <c r="E5260" s="1">
        <v>43876</v>
      </c>
      <c r="F5260" s="1">
        <v>43892</v>
      </c>
      <c r="G5260" s="1">
        <v>43897</v>
      </c>
      <c r="H5260" t="s">
        <v>54</v>
      </c>
      <c r="I5260">
        <v>6</v>
      </c>
      <c r="J5260">
        <v>50</v>
      </c>
      <c r="K5260">
        <v>162</v>
      </c>
      <c r="L5260">
        <v>35</v>
      </c>
      <c r="M5260">
        <v>1</v>
      </c>
      <c r="N5260">
        <v>0.05</v>
      </c>
      <c r="O5260">
        <v>1427.3</v>
      </c>
      <c r="P5260">
        <v>1762.1</v>
      </c>
      <c r="Q5260">
        <f>Table1[[#This Row],[OrderQuantity]]*Table1[[#This Row],[UnitPrice]]</f>
        <v>1762.1</v>
      </c>
      <c r="R5260">
        <f>Table1[[#This Row],[OrderQuantity]]*Table1[[#This Row],[UnitCost]]</f>
        <v>1427.3</v>
      </c>
      <c r="S5260">
        <f>Table1[[#This Row],[OrderQuantity]]*Table1[[#This Row],[UnitPrice]]*(1-Table1[[#This Row],[DiscountApplied]]) - (Table1[[#This Row],[OrderQuantity]]*Table1[[#This Row],[UnitCost]])</f>
        <v>246.69499999999994</v>
      </c>
      <c r="T5260">
        <f>DATEDIF(Table1[[#This Row],[ShipDate]],Table1[[#This Row],[DeliveryDate]],"d")</f>
        <v>5</v>
      </c>
      <c r="U5260" t="str">
        <f t="shared" si="165"/>
        <v>On Time</v>
      </c>
    </row>
    <row r="5261" spans="1:21" x14ac:dyDescent="0.3">
      <c r="A5261" t="str">
        <f t="shared" si="164"/>
        <v>SO-005360</v>
      </c>
      <c r="B5261" t="s">
        <v>2</v>
      </c>
      <c r="C5261" t="s">
        <v>11</v>
      </c>
      <c r="D5261" s="1">
        <v>43700</v>
      </c>
      <c r="E5261" s="1">
        <v>43876</v>
      </c>
      <c r="F5261" s="1">
        <v>43887</v>
      </c>
      <c r="G5261" s="1">
        <v>43894</v>
      </c>
      <c r="H5261" t="s">
        <v>54</v>
      </c>
      <c r="I5261">
        <v>22</v>
      </c>
      <c r="J5261">
        <v>3</v>
      </c>
      <c r="K5261">
        <v>284</v>
      </c>
      <c r="L5261">
        <v>1</v>
      </c>
      <c r="M5261">
        <v>7</v>
      </c>
      <c r="N5261">
        <v>0.05</v>
      </c>
      <c r="O5261">
        <v>490.04</v>
      </c>
      <c r="P5261">
        <v>1065.3</v>
      </c>
      <c r="Q5261">
        <f>Table1[[#This Row],[OrderQuantity]]*Table1[[#This Row],[UnitPrice]]</f>
        <v>7457.0999999999995</v>
      </c>
      <c r="R5261">
        <f>Table1[[#This Row],[OrderQuantity]]*Table1[[#This Row],[UnitCost]]</f>
        <v>3430.28</v>
      </c>
      <c r="S5261">
        <f>Table1[[#This Row],[OrderQuantity]]*Table1[[#This Row],[UnitPrice]]*(1-Table1[[#This Row],[DiscountApplied]]) - (Table1[[#This Row],[OrderQuantity]]*Table1[[#This Row],[UnitCost]])</f>
        <v>3653.9649999999988</v>
      </c>
      <c r="T5261">
        <f>DATEDIF(Table1[[#This Row],[ShipDate]],Table1[[#This Row],[DeliveryDate]],"d")</f>
        <v>7</v>
      </c>
      <c r="U5261" t="str">
        <f t="shared" si="165"/>
        <v>On Time</v>
      </c>
    </row>
    <row r="5262" spans="1:21" x14ac:dyDescent="0.3">
      <c r="A5262" t="str">
        <f t="shared" si="164"/>
        <v>SO-005361</v>
      </c>
      <c r="B5262" t="s">
        <v>3</v>
      </c>
      <c r="C5262" t="s">
        <v>9</v>
      </c>
      <c r="D5262" s="1">
        <v>43700</v>
      </c>
      <c r="E5262" s="1">
        <v>43876</v>
      </c>
      <c r="F5262" s="1">
        <v>43880</v>
      </c>
      <c r="G5262" s="1">
        <v>43888</v>
      </c>
      <c r="H5262" t="s">
        <v>54</v>
      </c>
      <c r="I5262">
        <v>4</v>
      </c>
      <c r="J5262">
        <v>39</v>
      </c>
      <c r="K5262">
        <v>64</v>
      </c>
      <c r="L5262">
        <v>12</v>
      </c>
      <c r="M5262">
        <v>3</v>
      </c>
      <c r="N5262">
        <v>0.08</v>
      </c>
      <c r="O5262">
        <v>435.5</v>
      </c>
      <c r="P5262">
        <v>670</v>
      </c>
      <c r="Q5262">
        <f>Table1[[#This Row],[OrderQuantity]]*Table1[[#This Row],[UnitPrice]]</f>
        <v>2010</v>
      </c>
      <c r="R5262">
        <f>Table1[[#This Row],[OrderQuantity]]*Table1[[#This Row],[UnitCost]]</f>
        <v>1306.5</v>
      </c>
      <c r="S5262">
        <f>Table1[[#This Row],[OrderQuantity]]*Table1[[#This Row],[UnitPrice]]*(1-Table1[[#This Row],[DiscountApplied]]) - (Table1[[#This Row],[OrderQuantity]]*Table1[[#This Row],[UnitCost]])</f>
        <v>542.70000000000005</v>
      </c>
      <c r="T5262">
        <f>DATEDIF(Table1[[#This Row],[ShipDate]],Table1[[#This Row],[DeliveryDate]],"d")</f>
        <v>8</v>
      </c>
      <c r="U5262" t="str">
        <f t="shared" si="165"/>
        <v>Late</v>
      </c>
    </row>
    <row r="5263" spans="1:21" x14ac:dyDescent="0.3">
      <c r="A5263" t="str">
        <f t="shared" si="164"/>
        <v>SO-005362</v>
      </c>
      <c r="B5263" t="s">
        <v>4</v>
      </c>
      <c r="C5263" t="s">
        <v>12</v>
      </c>
      <c r="D5263" s="1">
        <v>43700</v>
      </c>
      <c r="E5263" s="1">
        <v>43876</v>
      </c>
      <c r="F5263" s="1">
        <v>43887</v>
      </c>
      <c r="G5263" s="1">
        <v>43893</v>
      </c>
      <c r="H5263" t="s">
        <v>54</v>
      </c>
      <c r="I5263">
        <v>12</v>
      </c>
      <c r="J5263">
        <v>16</v>
      </c>
      <c r="K5263">
        <v>260</v>
      </c>
      <c r="L5263">
        <v>23</v>
      </c>
      <c r="M5263">
        <v>1</v>
      </c>
      <c r="N5263">
        <v>0.2</v>
      </c>
      <c r="O5263">
        <v>365.82</v>
      </c>
      <c r="P5263">
        <v>871</v>
      </c>
      <c r="Q5263">
        <f>Table1[[#This Row],[OrderQuantity]]*Table1[[#This Row],[UnitPrice]]</f>
        <v>871</v>
      </c>
      <c r="R5263">
        <f>Table1[[#This Row],[OrderQuantity]]*Table1[[#This Row],[UnitCost]]</f>
        <v>365.82</v>
      </c>
      <c r="S5263">
        <f>Table1[[#This Row],[OrderQuantity]]*Table1[[#This Row],[UnitPrice]]*(1-Table1[[#This Row],[DiscountApplied]]) - (Table1[[#This Row],[OrderQuantity]]*Table1[[#This Row],[UnitCost]])</f>
        <v>330.98000000000008</v>
      </c>
      <c r="T5263">
        <f>DATEDIF(Table1[[#This Row],[ShipDate]],Table1[[#This Row],[DeliveryDate]],"d")</f>
        <v>6</v>
      </c>
      <c r="U5263" t="str">
        <f t="shared" si="165"/>
        <v>On Time</v>
      </c>
    </row>
    <row r="5264" spans="1:21" x14ac:dyDescent="0.3">
      <c r="A5264" t="str">
        <f t="shared" si="164"/>
        <v>SO-005363</v>
      </c>
      <c r="B5264" t="s">
        <v>4</v>
      </c>
      <c r="C5264" t="s">
        <v>13</v>
      </c>
      <c r="D5264" s="1">
        <v>43800</v>
      </c>
      <c r="E5264" s="1">
        <v>43876</v>
      </c>
      <c r="F5264" s="1">
        <v>43886</v>
      </c>
      <c r="G5264" s="1">
        <v>43891</v>
      </c>
      <c r="H5264" t="s">
        <v>54</v>
      </c>
      <c r="I5264">
        <v>13</v>
      </c>
      <c r="J5264">
        <v>10</v>
      </c>
      <c r="K5264">
        <v>25</v>
      </c>
      <c r="L5264">
        <v>23</v>
      </c>
      <c r="M5264">
        <v>3</v>
      </c>
      <c r="N5264">
        <v>0.08</v>
      </c>
      <c r="O5264">
        <v>1784.88</v>
      </c>
      <c r="P5264">
        <v>2412</v>
      </c>
      <c r="Q5264">
        <f>Table1[[#This Row],[OrderQuantity]]*Table1[[#This Row],[UnitPrice]]</f>
        <v>7236</v>
      </c>
      <c r="R5264">
        <f>Table1[[#This Row],[OrderQuantity]]*Table1[[#This Row],[UnitCost]]</f>
        <v>5354.64</v>
      </c>
      <c r="S5264">
        <f>Table1[[#This Row],[OrderQuantity]]*Table1[[#This Row],[UnitPrice]]*(1-Table1[[#This Row],[DiscountApplied]]) - (Table1[[#This Row],[OrderQuantity]]*Table1[[#This Row],[UnitCost]])</f>
        <v>1302.4799999999996</v>
      </c>
      <c r="T5264">
        <f>DATEDIF(Table1[[#This Row],[ShipDate]],Table1[[#This Row],[DeliveryDate]],"d")</f>
        <v>5</v>
      </c>
      <c r="U5264" t="str">
        <f t="shared" si="165"/>
        <v>On Time</v>
      </c>
    </row>
    <row r="5265" spans="1:21" x14ac:dyDescent="0.3">
      <c r="A5265" t="str">
        <f t="shared" si="164"/>
        <v>SO-005364</v>
      </c>
      <c r="B5265" t="s">
        <v>2</v>
      </c>
      <c r="C5265" t="s">
        <v>10</v>
      </c>
      <c r="D5265" s="1">
        <v>43800</v>
      </c>
      <c r="E5265" s="1">
        <v>43877</v>
      </c>
      <c r="F5265" s="1">
        <v>43894</v>
      </c>
      <c r="G5265" s="1">
        <v>43902</v>
      </c>
      <c r="H5265" t="s">
        <v>54</v>
      </c>
      <c r="I5265">
        <v>24</v>
      </c>
      <c r="J5265">
        <v>1</v>
      </c>
      <c r="K5265">
        <v>202</v>
      </c>
      <c r="L5265">
        <v>3</v>
      </c>
      <c r="M5265">
        <v>8</v>
      </c>
      <c r="N5265">
        <v>0.08</v>
      </c>
      <c r="O5265">
        <v>2045.18</v>
      </c>
      <c r="P5265">
        <v>2726.9</v>
      </c>
      <c r="Q5265">
        <f>Table1[[#This Row],[OrderQuantity]]*Table1[[#This Row],[UnitPrice]]</f>
        <v>21815.200000000001</v>
      </c>
      <c r="R5265">
        <f>Table1[[#This Row],[OrderQuantity]]*Table1[[#This Row],[UnitCost]]</f>
        <v>16361.44</v>
      </c>
      <c r="S5265">
        <f>Table1[[#This Row],[OrderQuantity]]*Table1[[#This Row],[UnitPrice]]*(1-Table1[[#This Row],[DiscountApplied]]) - (Table1[[#This Row],[OrderQuantity]]*Table1[[#This Row],[UnitCost]])</f>
        <v>3708.5439999999999</v>
      </c>
      <c r="T5265">
        <f>DATEDIF(Table1[[#This Row],[ShipDate]],Table1[[#This Row],[DeliveryDate]],"d")</f>
        <v>8</v>
      </c>
      <c r="U5265" t="str">
        <f t="shared" si="165"/>
        <v>Late</v>
      </c>
    </row>
    <row r="5266" spans="1:21" x14ac:dyDescent="0.3">
      <c r="A5266" t="str">
        <f t="shared" si="164"/>
        <v>SO-005365</v>
      </c>
      <c r="B5266" t="s">
        <v>4</v>
      </c>
      <c r="C5266" t="s">
        <v>13</v>
      </c>
      <c r="D5266" s="1">
        <v>43800</v>
      </c>
      <c r="E5266" s="1">
        <v>43877</v>
      </c>
      <c r="F5266" s="1">
        <v>43885</v>
      </c>
      <c r="G5266" s="1">
        <v>43891</v>
      </c>
      <c r="H5266" t="s">
        <v>54</v>
      </c>
      <c r="I5266">
        <v>20</v>
      </c>
      <c r="J5266">
        <v>19</v>
      </c>
      <c r="K5266">
        <v>43</v>
      </c>
      <c r="L5266">
        <v>27</v>
      </c>
      <c r="M5266">
        <v>8</v>
      </c>
      <c r="N5266">
        <v>0.05</v>
      </c>
      <c r="O5266">
        <v>557.51</v>
      </c>
      <c r="P5266">
        <v>1051.9000000000001</v>
      </c>
      <c r="Q5266">
        <f>Table1[[#This Row],[OrderQuantity]]*Table1[[#This Row],[UnitPrice]]</f>
        <v>8415.2000000000007</v>
      </c>
      <c r="R5266">
        <f>Table1[[#This Row],[OrderQuantity]]*Table1[[#This Row],[UnitCost]]</f>
        <v>4460.08</v>
      </c>
      <c r="S5266">
        <f>Table1[[#This Row],[OrderQuantity]]*Table1[[#This Row],[UnitPrice]]*(1-Table1[[#This Row],[DiscountApplied]]) - (Table1[[#This Row],[OrderQuantity]]*Table1[[#This Row],[UnitCost]])</f>
        <v>3534.3600000000006</v>
      </c>
      <c r="T5266">
        <f>DATEDIF(Table1[[#This Row],[ShipDate]],Table1[[#This Row],[DeliveryDate]],"d")</f>
        <v>6</v>
      </c>
      <c r="U5266" t="str">
        <f t="shared" si="165"/>
        <v>On Time</v>
      </c>
    </row>
    <row r="5267" spans="1:21" x14ac:dyDescent="0.3">
      <c r="A5267" t="str">
        <f t="shared" si="164"/>
        <v>SO-005366</v>
      </c>
      <c r="B5267" t="s">
        <v>2</v>
      </c>
      <c r="C5267" t="s">
        <v>10</v>
      </c>
      <c r="D5267" s="1">
        <v>43800</v>
      </c>
      <c r="E5267" s="1">
        <v>43877</v>
      </c>
      <c r="F5267" s="1">
        <v>43887</v>
      </c>
      <c r="G5267" s="1">
        <v>43889</v>
      </c>
      <c r="H5267" t="s">
        <v>54</v>
      </c>
      <c r="I5267">
        <v>25</v>
      </c>
      <c r="J5267">
        <v>16</v>
      </c>
      <c r="K5267">
        <v>112</v>
      </c>
      <c r="L5267">
        <v>19</v>
      </c>
      <c r="M5267">
        <v>3</v>
      </c>
      <c r="N5267">
        <v>0.3</v>
      </c>
      <c r="O5267">
        <v>3279.65</v>
      </c>
      <c r="P5267">
        <v>6559.3</v>
      </c>
      <c r="Q5267">
        <f>Table1[[#This Row],[OrderQuantity]]*Table1[[#This Row],[UnitPrice]]</f>
        <v>19677.900000000001</v>
      </c>
      <c r="R5267">
        <f>Table1[[#This Row],[OrderQuantity]]*Table1[[#This Row],[UnitCost]]</f>
        <v>9838.9500000000007</v>
      </c>
      <c r="S5267">
        <f>Table1[[#This Row],[OrderQuantity]]*Table1[[#This Row],[UnitPrice]]*(1-Table1[[#This Row],[DiscountApplied]]) - (Table1[[#This Row],[OrderQuantity]]*Table1[[#This Row],[UnitCost]])</f>
        <v>3935.58</v>
      </c>
      <c r="T5267">
        <f>DATEDIF(Table1[[#This Row],[ShipDate]],Table1[[#This Row],[DeliveryDate]],"d")</f>
        <v>2</v>
      </c>
      <c r="U5267" t="str">
        <f t="shared" si="165"/>
        <v>On Time</v>
      </c>
    </row>
    <row r="5268" spans="1:21" x14ac:dyDescent="0.3">
      <c r="A5268" t="str">
        <f t="shared" si="164"/>
        <v>SO-005367</v>
      </c>
      <c r="B5268" t="s">
        <v>3</v>
      </c>
      <c r="C5268" t="s">
        <v>10</v>
      </c>
      <c r="D5268" s="1">
        <v>43800</v>
      </c>
      <c r="E5268" s="1">
        <v>43877</v>
      </c>
      <c r="F5268" s="1">
        <v>43892</v>
      </c>
      <c r="G5268" s="1">
        <v>43897</v>
      </c>
      <c r="H5268" t="s">
        <v>54</v>
      </c>
      <c r="I5268">
        <v>1</v>
      </c>
      <c r="J5268">
        <v>3</v>
      </c>
      <c r="K5268">
        <v>102</v>
      </c>
      <c r="L5268">
        <v>17</v>
      </c>
      <c r="M5268">
        <v>8</v>
      </c>
      <c r="N5268">
        <v>0.08</v>
      </c>
      <c r="O5268">
        <v>1338.73</v>
      </c>
      <c r="P5268">
        <v>2525.9</v>
      </c>
      <c r="Q5268">
        <f>Table1[[#This Row],[OrderQuantity]]*Table1[[#This Row],[UnitPrice]]</f>
        <v>20207.2</v>
      </c>
      <c r="R5268">
        <f>Table1[[#This Row],[OrderQuantity]]*Table1[[#This Row],[UnitCost]]</f>
        <v>10709.84</v>
      </c>
      <c r="S5268">
        <f>Table1[[#This Row],[OrderQuantity]]*Table1[[#This Row],[UnitPrice]]*(1-Table1[[#This Row],[DiscountApplied]]) - (Table1[[#This Row],[OrderQuantity]]*Table1[[#This Row],[UnitCost]])</f>
        <v>7880.7839999999997</v>
      </c>
      <c r="T5268">
        <f>DATEDIF(Table1[[#This Row],[ShipDate]],Table1[[#This Row],[DeliveryDate]],"d")</f>
        <v>5</v>
      </c>
      <c r="U5268" t="str">
        <f t="shared" si="165"/>
        <v>On Time</v>
      </c>
    </row>
    <row r="5269" spans="1:21" x14ac:dyDescent="0.3">
      <c r="A5269" t="str">
        <f t="shared" si="164"/>
        <v>SO-005368</v>
      </c>
      <c r="B5269" t="s">
        <v>4</v>
      </c>
      <c r="C5269" t="s">
        <v>9</v>
      </c>
      <c r="D5269" s="1">
        <v>43800</v>
      </c>
      <c r="E5269" s="1">
        <v>43877</v>
      </c>
      <c r="F5269" s="1">
        <v>43900</v>
      </c>
      <c r="G5269" s="1">
        <v>43908</v>
      </c>
      <c r="H5269" t="s">
        <v>54</v>
      </c>
      <c r="I5269">
        <v>20</v>
      </c>
      <c r="J5269">
        <v>9</v>
      </c>
      <c r="K5269">
        <v>63</v>
      </c>
      <c r="L5269">
        <v>46</v>
      </c>
      <c r="M5269">
        <v>6</v>
      </c>
      <c r="N5269">
        <v>0.05</v>
      </c>
      <c r="O5269">
        <v>1330.89</v>
      </c>
      <c r="P5269">
        <v>2559.4</v>
      </c>
      <c r="Q5269">
        <f>Table1[[#This Row],[OrderQuantity]]*Table1[[#This Row],[UnitPrice]]</f>
        <v>15356.400000000001</v>
      </c>
      <c r="R5269">
        <f>Table1[[#This Row],[OrderQuantity]]*Table1[[#This Row],[UnitCost]]</f>
        <v>7985.34</v>
      </c>
      <c r="S5269">
        <f>Table1[[#This Row],[OrderQuantity]]*Table1[[#This Row],[UnitPrice]]*(1-Table1[[#This Row],[DiscountApplied]]) - (Table1[[#This Row],[OrderQuantity]]*Table1[[#This Row],[UnitCost]])</f>
        <v>6603.24</v>
      </c>
      <c r="T5269">
        <f>DATEDIF(Table1[[#This Row],[ShipDate]],Table1[[#This Row],[DeliveryDate]],"d")</f>
        <v>8</v>
      </c>
      <c r="U5269" t="str">
        <f t="shared" si="165"/>
        <v>Late</v>
      </c>
    </row>
    <row r="5270" spans="1:21" x14ac:dyDescent="0.3">
      <c r="A5270" t="str">
        <f t="shared" si="164"/>
        <v>SO-005369</v>
      </c>
      <c r="B5270" t="s">
        <v>2</v>
      </c>
      <c r="C5270" t="s">
        <v>11</v>
      </c>
      <c r="D5270" s="1">
        <v>43800</v>
      </c>
      <c r="E5270" s="1">
        <v>43877</v>
      </c>
      <c r="F5270" s="1">
        <v>43895</v>
      </c>
      <c r="G5270" s="1">
        <v>43897</v>
      </c>
      <c r="H5270" t="s">
        <v>54</v>
      </c>
      <c r="I5270">
        <v>24</v>
      </c>
      <c r="J5270">
        <v>49</v>
      </c>
      <c r="K5270">
        <v>272</v>
      </c>
      <c r="L5270">
        <v>23</v>
      </c>
      <c r="M5270">
        <v>8</v>
      </c>
      <c r="N5270">
        <v>0.05</v>
      </c>
      <c r="O5270">
        <v>2318.33</v>
      </c>
      <c r="P5270">
        <v>3175.8</v>
      </c>
      <c r="Q5270">
        <f>Table1[[#This Row],[OrderQuantity]]*Table1[[#This Row],[UnitPrice]]</f>
        <v>25406.400000000001</v>
      </c>
      <c r="R5270">
        <f>Table1[[#This Row],[OrderQuantity]]*Table1[[#This Row],[UnitCost]]</f>
        <v>18546.64</v>
      </c>
      <c r="S5270">
        <f>Table1[[#This Row],[OrderQuantity]]*Table1[[#This Row],[UnitPrice]]*(1-Table1[[#This Row],[DiscountApplied]]) - (Table1[[#This Row],[OrderQuantity]]*Table1[[#This Row],[UnitCost]])</f>
        <v>5589.4400000000023</v>
      </c>
      <c r="T5270">
        <f>DATEDIF(Table1[[#This Row],[ShipDate]],Table1[[#This Row],[DeliveryDate]],"d")</f>
        <v>2</v>
      </c>
      <c r="U5270" t="str">
        <f t="shared" si="165"/>
        <v>On Time</v>
      </c>
    </row>
    <row r="5271" spans="1:21" x14ac:dyDescent="0.3">
      <c r="A5271" t="str">
        <f t="shared" si="164"/>
        <v>SO-005370</v>
      </c>
      <c r="B5271" t="s">
        <v>4</v>
      </c>
      <c r="C5271" t="s">
        <v>9</v>
      </c>
      <c r="D5271" s="1">
        <v>43700</v>
      </c>
      <c r="E5271" s="1">
        <v>43877</v>
      </c>
      <c r="F5271" s="1">
        <v>43883</v>
      </c>
      <c r="G5271" s="1">
        <v>43884</v>
      </c>
      <c r="H5271" t="s">
        <v>54</v>
      </c>
      <c r="I5271">
        <v>18</v>
      </c>
      <c r="J5271">
        <v>25</v>
      </c>
      <c r="K5271">
        <v>82</v>
      </c>
      <c r="L5271">
        <v>1</v>
      </c>
      <c r="M5271">
        <v>3</v>
      </c>
      <c r="N5271">
        <v>0.05</v>
      </c>
      <c r="O5271">
        <v>629.53</v>
      </c>
      <c r="P5271">
        <v>1085.4000000000001</v>
      </c>
      <c r="Q5271">
        <f>Table1[[#This Row],[OrderQuantity]]*Table1[[#This Row],[UnitPrice]]</f>
        <v>3256.2000000000003</v>
      </c>
      <c r="R5271">
        <f>Table1[[#This Row],[OrderQuantity]]*Table1[[#This Row],[UnitCost]]</f>
        <v>1888.59</v>
      </c>
      <c r="S5271">
        <f>Table1[[#This Row],[OrderQuantity]]*Table1[[#This Row],[UnitPrice]]*(1-Table1[[#This Row],[DiscountApplied]]) - (Table1[[#This Row],[OrderQuantity]]*Table1[[#This Row],[UnitCost]])</f>
        <v>1204.8000000000004</v>
      </c>
      <c r="T5271">
        <f>DATEDIF(Table1[[#This Row],[ShipDate]],Table1[[#This Row],[DeliveryDate]],"d")</f>
        <v>1</v>
      </c>
      <c r="U5271" t="str">
        <f t="shared" si="165"/>
        <v>On Time</v>
      </c>
    </row>
    <row r="5272" spans="1:21" x14ac:dyDescent="0.3">
      <c r="A5272" t="str">
        <f t="shared" si="164"/>
        <v>SO-005371</v>
      </c>
      <c r="B5272" t="s">
        <v>3</v>
      </c>
      <c r="C5272" t="s">
        <v>10</v>
      </c>
      <c r="D5272" s="1">
        <v>43800</v>
      </c>
      <c r="E5272" s="1">
        <v>43877</v>
      </c>
      <c r="F5272" s="1">
        <v>43903</v>
      </c>
      <c r="G5272" s="1">
        <v>43908</v>
      </c>
      <c r="H5272" t="s">
        <v>54</v>
      </c>
      <c r="I5272">
        <v>11</v>
      </c>
      <c r="J5272">
        <v>43</v>
      </c>
      <c r="K5272">
        <v>142</v>
      </c>
      <c r="L5272">
        <v>36</v>
      </c>
      <c r="M5272">
        <v>6</v>
      </c>
      <c r="N5272">
        <v>0.1</v>
      </c>
      <c r="O5272">
        <v>2208.9899999999998</v>
      </c>
      <c r="P5272">
        <v>3155.7</v>
      </c>
      <c r="Q5272">
        <f>Table1[[#This Row],[OrderQuantity]]*Table1[[#This Row],[UnitPrice]]</f>
        <v>18934.199999999997</v>
      </c>
      <c r="R5272">
        <f>Table1[[#This Row],[OrderQuantity]]*Table1[[#This Row],[UnitCost]]</f>
        <v>13253.939999999999</v>
      </c>
      <c r="S5272">
        <f>Table1[[#This Row],[OrderQuantity]]*Table1[[#This Row],[UnitPrice]]*(1-Table1[[#This Row],[DiscountApplied]]) - (Table1[[#This Row],[OrderQuantity]]*Table1[[#This Row],[UnitCost]])</f>
        <v>3786.84</v>
      </c>
      <c r="T5272">
        <f>DATEDIF(Table1[[#This Row],[ShipDate]],Table1[[#This Row],[DeliveryDate]],"d")</f>
        <v>5</v>
      </c>
      <c r="U5272" t="str">
        <f t="shared" si="165"/>
        <v>On Time</v>
      </c>
    </row>
    <row r="5273" spans="1:21" x14ac:dyDescent="0.3">
      <c r="A5273" t="str">
        <f t="shared" si="164"/>
        <v>SO-005372</v>
      </c>
      <c r="B5273" t="s">
        <v>5</v>
      </c>
      <c r="C5273" t="s">
        <v>10</v>
      </c>
      <c r="D5273" s="1">
        <v>43800</v>
      </c>
      <c r="E5273" s="1">
        <v>43877</v>
      </c>
      <c r="F5273" s="1">
        <v>43888</v>
      </c>
      <c r="G5273" s="1">
        <v>43896</v>
      </c>
      <c r="H5273" t="s">
        <v>54</v>
      </c>
      <c r="I5273">
        <v>25</v>
      </c>
      <c r="J5273">
        <v>46</v>
      </c>
      <c r="K5273">
        <v>187</v>
      </c>
      <c r="L5273">
        <v>5</v>
      </c>
      <c r="M5273">
        <v>8</v>
      </c>
      <c r="N5273">
        <v>0.05</v>
      </c>
      <c r="O5273">
        <v>1355.54</v>
      </c>
      <c r="P5273">
        <v>1882.7</v>
      </c>
      <c r="Q5273">
        <f>Table1[[#This Row],[OrderQuantity]]*Table1[[#This Row],[UnitPrice]]</f>
        <v>15061.6</v>
      </c>
      <c r="R5273">
        <f>Table1[[#This Row],[OrderQuantity]]*Table1[[#This Row],[UnitCost]]</f>
        <v>10844.32</v>
      </c>
      <c r="S5273">
        <f>Table1[[#This Row],[OrderQuantity]]*Table1[[#This Row],[UnitPrice]]*(1-Table1[[#This Row],[DiscountApplied]]) - (Table1[[#This Row],[OrderQuantity]]*Table1[[#This Row],[UnitCost]])</f>
        <v>3464.2000000000007</v>
      </c>
      <c r="T5273">
        <f>DATEDIF(Table1[[#This Row],[ShipDate]],Table1[[#This Row],[DeliveryDate]],"d")</f>
        <v>8</v>
      </c>
      <c r="U5273" t="str">
        <f t="shared" si="165"/>
        <v>Late</v>
      </c>
    </row>
    <row r="5274" spans="1:21" x14ac:dyDescent="0.3">
      <c r="A5274" t="str">
        <f t="shared" si="164"/>
        <v>SO-005373</v>
      </c>
      <c r="B5274" t="s">
        <v>4</v>
      </c>
      <c r="C5274" t="s">
        <v>8</v>
      </c>
      <c r="D5274" s="1">
        <v>43800</v>
      </c>
      <c r="E5274" s="1">
        <v>43878</v>
      </c>
      <c r="F5274" s="1">
        <v>43902</v>
      </c>
      <c r="G5274" s="1">
        <v>43908</v>
      </c>
      <c r="H5274" t="s">
        <v>54</v>
      </c>
      <c r="I5274">
        <v>20</v>
      </c>
      <c r="J5274">
        <v>25</v>
      </c>
      <c r="K5274">
        <v>360</v>
      </c>
      <c r="L5274">
        <v>14</v>
      </c>
      <c r="M5274">
        <v>1</v>
      </c>
      <c r="N5274">
        <v>0.1</v>
      </c>
      <c r="O5274">
        <v>889.22</v>
      </c>
      <c r="P5274">
        <v>1058.5999999999999</v>
      </c>
      <c r="Q5274">
        <f>Table1[[#This Row],[OrderQuantity]]*Table1[[#This Row],[UnitPrice]]</f>
        <v>1058.5999999999999</v>
      </c>
      <c r="R5274">
        <f>Table1[[#This Row],[OrderQuantity]]*Table1[[#This Row],[UnitCost]]</f>
        <v>889.22</v>
      </c>
      <c r="S5274">
        <f>Table1[[#This Row],[OrderQuantity]]*Table1[[#This Row],[UnitPrice]]*(1-Table1[[#This Row],[DiscountApplied]]) - (Table1[[#This Row],[OrderQuantity]]*Table1[[#This Row],[UnitCost]])</f>
        <v>63.519999999999868</v>
      </c>
      <c r="T5274">
        <f>DATEDIF(Table1[[#This Row],[ShipDate]],Table1[[#This Row],[DeliveryDate]],"d")</f>
        <v>6</v>
      </c>
      <c r="U5274" t="str">
        <f t="shared" si="165"/>
        <v>On Time</v>
      </c>
    </row>
    <row r="5275" spans="1:21" x14ac:dyDescent="0.3">
      <c r="A5275" t="str">
        <f t="shared" si="164"/>
        <v>SO-005374</v>
      </c>
      <c r="B5275" t="s">
        <v>5</v>
      </c>
      <c r="C5275" t="s">
        <v>8</v>
      </c>
      <c r="D5275" s="1">
        <v>43800</v>
      </c>
      <c r="E5275" s="1">
        <v>43878</v>
      </c>
      <c r="F5275" s="1">
        <v>43887</v>
      </c>
      <c r="G5275" s="1">
        <v>43894</v>
      </c>
      <c r="H5275" t="s">
        <v>54</v>
      </c>
      <c r="I5275">
        <v>25</v>
      </c>
      <c r="J5275">
        <v>42</v>
      </c>
      <c r="K5275">
        <v>365</v>
      </c>
      <c r="L5275">
        <v>17</v>
      </c>
      <c r="M5275">
        <v>5</v>
      </c>
      <c r="N5275">
        <v>0.05</v>
      </c>
      <c r="O5275">
        <v>578.34</v>
      </c>
      <c r="P5275">
        <v>1112.2</v>
      </c>
      <c r="Q5275">
        <f>Table1[[#This Row],[OrderQuantity]]*Table1[[#This Row],[UnitPrice]]</f>
        <v>5561</v>
      </c>
      <c r="R5275">
        <f>Table1[[#This Row],[OrderQuantity]]*Table1[[#This Row],[UnitCost]]</f>
        <v>2891.7000000000003</v>
      </c>
      <c r="S5275">
        <f>Table1[[#This Row],[OrderQuantity]]*Table1[[#This Row],[UnitPrice]]*(1-Table1[[#This Row],[DiscountApplied]]) - (Table1[[#This Row],[OrderQuantity]]*Table1[[#This Row],[UnitCost]])</f>
        <v>2391.2499999999995</v>
      </c>
      <c r="T5275">
        <f>DATEDIF(Table1[[#This Row],[ShipDate]],Table1[[#This Row],[DeliveryDate]],"d")</f>
        <v>7</v>
      </c>
      <c r="U5275" t="str">
        <f t="shared" si="165"/>
        <v>On Time</v>
      </c>
    </row>
    <row r="5276" spans="1:21" x14ac:dyDescent="0.3">
      <c r="A5276" t="str">
        <f t="shared" si="164"/>
        <v>SO-005375</v>
      </c>
      <c r="B5276" t="s">
        <v>3</v>
      </c>
      <c r="C5276" t="s">
        <v>11</v>
      </c>
      <c r="D5276" s="1">
        <v>43800</v>
      </c>
      <c r="E5276" s="1">
        <v>43878</v>
      </c>
      <c r="F5276" s="1">
        <v>43890</v>
      </c>
      <c r="G5276" s="1">
        <v>43898</v>
      </c>
      <c r="H5276" t="s">
        <v>54</v>
      </c>
      <c r="I5276">
        <v>10</v>
      </c>
      <c r="J5276">
        <v>14</v>
      </c>
      <c r="K5276">
        <v>316</v>
      </c>
      <c r="L5276">
        <v>27</v>
      </c>
      <c r="M5276">
        <v>7</v>
      </c>
      <c r="N5276">
        <v>0.1</v>
      </c>
      <c r="O5276">
        <v>2724.49</v>
      </c>
      <c r="P5276">
        <v>4006.6</v>
      </c>
      <c r="Q5276">
        <f>Table1[[#This Row],[OrderQuantity]]*Table1[[#This Row],[UnitPrice]]</f>
        <v>28046.2</v>
      </c>
      <c r="R5276">
        <f>Table1[[#This Row],[OrderQuantity]]*Table1[[#This Row],[UnitCost]]</f>
        <v>19071.43</v>
      </c>
      <c r="S5276">
        <f>Table1[[#This Row],[OrderQuantity]]*Table1[[#This Row],[UnitPrice]]*(1-Table1[[#This Row],[DiscountApplied]]) - (Table1[[#This Row],[OrderQuantity]]*Table1[[#This Row],[UnitCost]])</f>
        <v>6170.1500000000015</v>
      </c>
      <c r="T5276">
        <f>DATEDIF(Table1[[#This Row],[ShipDate]],Table1[[#This Row],[DeliveryDate]],"d")</f>
        <v>8</v>
      </c>
      <c r="U5276" t="str">
        <f t="shared" si="165"/>
        <v>Late</v>
      </c>
    </row>
    <row r="5277" spans="1:21" x14ac:dyDescent="0.3">
      <c r="A5277" t="str">
        <f t="shared" si="164"/>
        <v>SO-005376</v>
      </c>
      <c r="B5277" t="s">
        <v>3</v>
      </c>
      <c r="C5277" t="s">
        <v>8</v>
      </c>
      <c r="D5277" s="1">
        <v>43800</v>
      </c>
      <c r="E5277" s="1">
        <v>43878</v>
      </c>
      <c r="F5277" s="1">
        <v>43894</v>
      </c>
      <c r="G5277" s="1">
        <v>43904</v>
      </c>
      <c r="H5277" t="s">
        <v>54</v>
      </c>
      <c r="I5277">
        <v>1</v>
      </c>
      <c r="J5277">
        <v>28</v>
      </c>
      <c r="K5277">
        <v>357</v>
      </c>
      <c r="L5277">
        <v>22</v>
      </c>
      <c r="M5277">
        <v>8</v>
      </c>
      <c r="N5277">
        <v>0.1</v>
      </c>
      <c r="O5277">
        <v>2269.02</v>
      </c>
      <c r="P5277">
        <v>3845.8</v>
      </c>
      <c r="Q5277">
        <f>Table1[[#This Row],[OrderQuantity]]*Table1[[#This Row],[UnitPrice]]</f>
        <v>30766.400000000001</v>
      </c>
      <c r="R5277">
        <f>Table1[[#This Row],[OrderQuantity]]*Table1[[#This Row],[UnitCost]]</f>
        <v>18152.16</v>
      </c>
      <c r="S5277">
        <f>Table1[[#This Row],[OrderQuantity]]*Table1[[#This Row],[UnitPrice]]*(1-Table1[[#This Row],[DiscountApplied]]) - (Table1[[#This Row],[OrderQuantity]]*Table1[[#This Row],[UnitCost]])</f>
        <v>9537.6000000000022</v>
      </c>
      <c r="T5277">
        <f>DATEDIF(Table1[[#This Row],[ShipDate]],Table1[[#This Row],[DeliveryDate]],"d")</f>
        <v>10</v>
      </c>
      <c r="U5277" t="str">
        <f t="shared" si="165"/>
        <v>Late</v>
      </c>
    </row>
    <row r="5278" spans="1:21" x14ac:dyDescent="0.3">
      <c r="A5278" t="str">
        <f t="shared" si="164"/>
        <v>SO-005377</v>
      </c>
      <c r="B5278" t="s">
        <v>3</v>
      </c>
      <c r="C5278" t="s">
        <v>9</v>
      </c>
      <c r="D5278" s="1">
        <v>43700</v>
      </c>
      <c r="E5278" s="1">
        <v>43878</v>
      </c>
      <c r="F5278" s="1">
        <v>43902</v>
      </c>
      <c r="G5278" s="1">
        <v>43904</v>
      </c>
      <c r="H5278" t="s">
        <v>54</v>
      </c>
      <c r="I5278">
        <v>12</v>
      </c>
      <c r="J5278">
        <v>5</v>
      </c>
      <c r="K5278">
        <v>64</v>
      </c>
      <c r="L5278">
        <v>8</v>
      </c>
      <c r="M5278">
        <v>2</v>
      </c>
      <c r="N5278">
        <v>0.1</v>
      </c>
      <c r="O5278">
        <v>131.38999999999999</v>
      </c>
      <c r="P5278">
        <v>247.9</v>
      </c>
      <c r="Q5278">
        <f>Table1[[#This Row],[OrderQuantity]]*Table1[[#This Row],[UnitPrice]]</f>
        <v>495.8</v>
      </c>
      <c r="R5278">
        <f>Table1[[#This Row],[OrderQuantity]]*Table1[[#This Row],[UnitCost]]</f>
        <v>262.77999999999997</v>
      </c>
      <c r="S5278">
        <f>Table1[[#This Row],[OrderQuantity]]*Table1[[#This Row],[UnitPrice]]*(1-Table1[[#This Row],[DiscountApplied]]) - (Table1[[#This Row],[OrderQuantity]]*Table1[[#This Row],[UnitCost]])</f>
        <v>183.44000000000005</v>
      </c>
      <c r="T5278">
        <f>DATEDIF(Table1[[#This Row],[ShipDate]],Table1[[#This Row],[DeliveryDate]],"d")</f>
        <v>2</v>
      </c>
      <c r="U5278" t="str">
        <f t="shared" si="165"/>
        <v>On Time</v>
      </c>
    </row>
    <row r="5279" spans="1:21" x14ac:dyDescent="0.3">
      <c r="A5279" t="str">
        <f t="shared" si="164"/>
        <v>SO-005378</v>
      </c>
      <c r="B5279" t="s">
        <v>2</v>
      </c>
      <c r="C5279" t="s">
        <v>8</v>
      </c>
      <c r="D5279" s="1">
        <v>43800</v>
      </c>
      <c r="E5279" s="1">
        <v>43878</v>
      </c>
      <c r="F5279" s="1">
        <v>43898</v>
      </c>
      <c r="G5279" s="1">
        <v>43904</v>
      </c>
      <c r="H5279" t="s">
        <v>54</v>
      </c>
      <c r="I5279">
        <v>23</v>
      </c>
      <c r="J5279">
        <v>39</v>
      </c>
      <c r="K5279">
        <v>332</v>
      </c>
      <c r="L5279">
        <v>5</v>
      </c>
      <c r="M5279">
        <v>3</v>
      </c>
      <c r="N5279">
        <v>0.1</v>
      </c>
      <c r="O5279">
        <v>5148.28</v>
      </c>
      <c r="P5279">
        <v>6056.8</v>
      </c>
      <c r="Q5279">
        <f>Table1[[#This Row],[OrderQuantity]]*Table1[[#This Row],[UnitPrice]]</f>
        <v>18170.400000000001</v>
      </c>
      <c r="R5279">
        <f>Table1[[#This Row],[OrderQuantity]]*Table1[[#This Row],[UnitCost]]</f>
        <v>15444.84</v>
      </c>
      <c r="S5279">
        <f>Table1[[#This Row],[OrderQuantity]]*Table1[[#This Row],[UnitPrice]]*(1-Table1[[#This Row],[DiscountApplied]]) - (Table1[[#This Row],[OrderQuantity]]*Table1[[#This Row],[UnitCost]])</f>
        <v>908.52000000000226</v>
      </c>
      <c r="T5279">
        <f>DATEDIF(Table1[[#This Row],[ShipDate]],Table1[[#This Row],[DeliveryDate]],"d")</f>
        <v>6</v>
      </c>
      <c r="U5279" t="str">
        <f t="shared" si="165"/>
        <v>On Time</v>
      </c>
    </row>
    <row r="5280" spans="1:21" x14ac:dyDescent="0.3">
      <c r="A5280" t="str">
        <f t="shared" si="164"/>
        <v>SO-005379</v>
      </c>
      <c r="B5280" t="s">
        <v>2</v>
      </c>
      <c r="C5280" t="s">
        <v>8</v>
      </c>
      <c r="D5280" s="1">
        <v>43800</v>
      </c>
      <c r="E5280" s="1">
        <v>43878</v>
      </c>
      <c r="F5280" s="1">
        <v>43906</v>
      </c>
      <c r="G5280" s="1">
        <v>43907</v>
      </c>
      <c r="H5280" t="s">
        <v>54</v>
      </c>
      <c r="I5280">
        <v>22</v>
      </c>
      <c r="J5280">
        <v>28</v>
      </c>
      <c r="K5280">
        <v>333</v>
      </c>
      <c r="L5280">
        <v>25</v>
      </c>
      <c r="M5280">
        <v>8</v>
      </c>
      <c r="N5280">
        <v>0.2</v>
      </c>
      <c r="O5280">
        <v>830.8</v>
      </c>
      <c r="P5280">
        <v>1340</v>
      </c>
      <c r="Q5280">
        <f>Table1[[#This Row],[OrderQuantity]]*Table1[[#This Row],[UnitPrice]]</f>
        <v>10720</v>
      </c>
      <c r="R5280">
        <f>Table1[[#This Row],[OrderQuantity]]*Table1[[#This Row],[UnitCost]]</f>
        <v>6646.4</v>
      </c>
      <c r="S5280">
        <f>Table1[[#This Row],[OrderQuantity]]*Table1[[#This Row],[UnitPrice]]*(1-Table1[[#This Row],[DiscountApplied]]) - (Table1[[#This Row],[OrderQuantity]]*Table1[[#This Row],[UnitCost]])</f>
        <v>1929.6000000000004</v>
      </c>
      <c r="T5280">
        <f>DATEDIF(Table1[[#This Row],[ShipDate]],Table1[[#This Row],[DeliveryDate]],"d")</f>
        <v>1</v>
      </c>
      <c r="U5280" t="str">
        <f t="shared" si="165"/>
        <v>On Time</v>
      </c>
    </row>
    <row r="5281" spans="1:21" x14ac:dyDescent="0.3">
      <c r="A5281" t="str">
        <f t="shared" si="164"/>
        <v>SO-005380</v>
      </c>
      <c r="B5281" t="s">
        <v>4</v>
      </c>
      <c r="C5281" t="s">
        <v>11</v>
      </c>
      <c r="D5281" s="1">
        <v>43800</v>
      </c>
      <c r="E5281" s="1">
        <v>43878</v>
      </c>
      <c r="F5281" s="1">
        <v>43885</v>
      </c>
      <c r="G5281" s="1">
        <v>43895</v>
      </c>
      <c r="H5281" t="s">
        <v>54</v>
      </c>
      <c r="I5281">
        <v>19</v>
      </c>
      <c r="J5281">
        <v>37</v>
      </c>
      <c r="K5281">
        <v>281</v>
      </c>
      <c r="L5281">
        <v>16</v>
      </c>
      <c r="M5281">
        <v>3</v>
      </c>
      <c r="N5281">
        <v>0.15</v>
      </c>
      <c r="O5281">
        <v>951.07</v>
      </c>
      <c r="P5281">
        <v>1118.9000000000001</v>
      </c>
      <c r="Q5281">
        <f>Table1[[#This Row],[OrderQuantity]]*Table1[[#This Row],[UnitPrice]]</f>
        <v>3356.7000000000003</v>
      </c>
      <c r="R5281">
        <f>Table1[[#This Row],[OrderQuantity]]*Table1[[#This Row],[UnitCost]]</f>
        <v>2853.21</v>
      </c>
      <c r="S5281">
        <f>Table1[[#This Row],[OrderQuantity]]*Table1[[#This Row],[UnitPrice]]*(1-Table1[[#This Row],[DiscountApplied]]) - (Table1[[#This Row],[OrderQuantity]]*Table1[[#This Row],[UnitCost]])</f>
        <v>-1.4999999999872671E-2</v>
      </c>
      <c r="T5281">
        <f>DATEDIF(Table1[[#This Row],[ShipDate]],Table1[[#This Row],[DeliveryDate]],"d")</f>
        <v>10</v>
      </c>
      <c r="U5281" t="str">
        <f t="shared" si="165"/>
        <v>Late</v>
      </c>
    </row>
    <row r="5282" spans="1:21" x14ac:dyDescent="0.3">
      <c r="A5282" t="str">
        <f t="shared" si="164"/>
        <v>SO-005381</v>
      </c>
      <c r="B5282" t="s">
        <v>2</v>
      </c>
      <c r="C5282" t="s">
        <v>10</v>
      </c>
      <c r="D5282" s="1">
        <v>43800</v>
      </c>
      <c r="E5282" s="1">
        <v>43879</v>
      </c>
      <c r="F5282" s="1">
        <v>43905</v>
      </c>
      <c r="G5282" s="1">
        <v>43909</v>
      </c>
      <c r="H5282" t="s">
        <v>54</v>
      </c>
      <c r="I5282">
        <v>25</v>
      </c>
      <c r="J5282">
        <v>44</v>
      </c>
      <c r="K5282">
        <v>104</v>
      </c>
      <c r="L5282">
        <v>30</v>
      </c>
      <c r="M5282">
        <v>6</v>
      </c>
      <c r="N5282">
        <v>0.08</v>
      </c>
      <c r="O5282">
        <v>127.57</v>
      </c>
      <c r="P5282">
        <v>227.8</v>
      </c>
      <c r="Q5282">
        <f>Table1[[#This Row],[OrderQuantity]]*Table1[[#This Row],[UnitPrice]]</f>
        <v>1366.8000000000002</v>
      </c>
      <c r="R5282">
        <f>Table1[[#This Row],[OrderQuantity]]*Table1[[#This Row],[UnitCost]]</f>
        <v>765.42</v>
      </c>
      <c r="S5282">
        <f>Table1[[#This Row],[OrderQuantity]]*Table1[[#This Row],[UnitPrice]]*(1-Table1[[#This Row],[DiscountApplied]]) - (Table1[[#This Row],[OrderQuantity]]*Table1[[#This Row],[UnitCost]])</f>
        <v>492.03600000000017</v>
      </c>
      <c r="T5282">
        <f>DATEDIF(Table1[[#This Row],[ShipDate]],Table1[[#This Row],[DeliveryDate]],"d")</f>
        <v>4</v>
      </c>
      <c r="U5282" t="str">
        <f t="shared" si="165"/>
        <v>On Time</v>
      </c>
    </row>
    <row r="5283" spans="1:21" x14ac:dyDescent="0.3">
      <c r="A5283" t="str">
        <f t="shared" si="164"/>
        <v>SO-005382</v>
      </c>
      <c r="B5283" t="s">
        <v>3</v>
      </c>
      <c r="C5283" t="s">
        <v>10</v>
      </c>
      <c r="D5283" s="1">
        <v>43800</v>
      </c>
      <c r="E5283" s="1">
        <v>43879</v>
      </c>
      <c r="F5283" s="1">
        <v>43906</v>
      </c>
      <c r="G5283" s="1">
        <v>43910</v>
      </c>
      <c r="H5283" t="s">
        <v>54</v>
      </c>
      <c r="I5283">
        <v>6</v>
      </c>
      <c r="J5283">
        <v>38</v>
      </c>
      <c r="K5283">
        <v>142</v>
      </c>
      <c r="L5283">
        <v>33</v>
      </c>
      <c r="M5283">
        <v>2</v>
      </c>
      <c r="N5283">
        <v>0.08</v>
      </c>
      <c r="O5283">
        <v>4467.2299999999996</v>
      </c>
      <c r="P5283">
        <v>5956.3</v>
      </c>
      <c r="Q5283">
        <f>Table1[[#This Row],[OrderQuantity]]*Table1[[#This Row],[UnitPrice]]</f>
        <v>11912.6</v>
      </c>
      <c r="R5283">
        <f>Table1[[#This Row],[OrderQuantity]]*Table1[[#This Row],[UnitCost]]</f>
        <v>8934.4599999999991</v>
      </c>
      <c r="S5283">
        <f>Table1[[#This Row],[OrderQuantity]]*Table1[[#This Row],[UnitPrice]]*(1-Table1[[#This Row],[DiscountApplied]]) - (Table1[[#This Row],[OrderQuantity]]*Table1[[#This Row],[UnitCost]])</f>
        <v>2025.1320000000014</v>
      </c>
      <c r="T5283">
        <f>DATEDIF(Table1[[#This Row],[ShipDate]],Table1[[#This Row],[DeliveryDate]],"d")</f>
        <v>4</v>
      </c>
      <c r="U5283" t="str">
        <f t="shared" si="165"/>
        <v>On Time</v>
      </c>
    </row>
    <row r="5284" spans="1:21" x14ac:dyDescent="0.3">
      <c r="A5284" t="str">
        <f t="shared" si="164"/>
        <v>SO-005383</v>
      </c>
      <c r="B5284" t="s">
        <v>3</v>
      </c>
      <c r="C5284" t="s">
        <v>10</v>
      </c>
      <c r="D5284" s="1">
        <v>43800</v>
      </c>
      <c r="E5284" s="1">
        <v>43879</v>
      </c>
      <c r="F5284" s="1">
        <v>43890</v>
      </c>
      <c r="G5284" s="1">
        <v>43893</v>
      </c>
      <c r="H5284" t="s">
        <v>54</v>
      </c>
      <c r="I5284">
        <v>9</v>
      </c>
      <c r="J5284">
        <v>45</v>
      </c>
      <c r="K5284">
        <v>106</v>
      </c>
      <c r="L5284">
        <v>4</v>
      </c>
      <c r="M5284">
        <v>1</v>
      </c>
      <c r="N5284">
        <v>0.05</v>
      </c>
      <c r="O5284">
        <v>526.62</v>
      </c>
      <c r="P5284">
        <v>877.7</v>
      </c>
      <c r="Q5284">
        <f>Table1[[#This Row],[OrderQuantity]]*Table1[[#This Row],[UnitPrice]]</f>
        <v>877.7</v>
      </c>
      <c r="R5284">
        <f>Table1[[#This Row],[OrderQuantity]]*Table1[[#This Row],[UnitCost]]</f>
        <v>526.62</v>
      </c>
      <c r="S5284">
        <f>Table1[[#This Row],[OrderQuantity]]*Table1[[#This Row],[UnitPrice]]*(1-Table1[[#This Row],[DiscountApplied]]) - (Table1[[#This Row],[OrderQuantity]]*Table1[[#This Row],[UnitCost]])</f>
        <v>307.19500000000005</v>
      </c>
      <c r="T5284">
        <f>DATEDIF(Table1[[#This Row],[ShipDate]],Table1[[#This Row],[DeliveryDate]],"d")</f>
        <v>3</v>
      </c>
      <c r="U5284" t="str">
        <f t="shared" si="165"/>
        <v>On Time</v>
      </c>
    </row>
    <row r="5285" spans="1:21" x14ac:dyDescent="0.3">
      <c r="A5285" t="str">
        <f t="shared" si="164"/>
        <v>SO-005384</v>
      </c>
      <c r="B5285" t="s">
        <v>5</v>
      </c>
      <c r="C5285" t="s">
        <v>10</v>
      </c>
      <c r="D5285" s="1">
        <v>43800</v>
      </c>
      <c r="E5285" s="1">
        <v>43879</v>
      </c>
      <c r="F5285" s="1">
        <v>43892</v>
      </c>
      <c r="G5285" s="1">
        <v>43894</v>
      </c>
      <c r="H5285" t="s">
        <v>54</v>
      </c>
      <c r="I5285">
        <v>27</v>
      </c>
      <c r="J5285">
        <v>4</v>
      </c>
      <c r="K5285">
        <v>144</v>
      </c>
      <c r="L5285">
        <v>42</v>
      </c>
      <c r="M5285">
        <v>6</v>
      </c>
      <c r="N5285">
        <v>0.05</v>
      </c>
      <c r="O5285">
        <v>621.76</v>
      </c>
      <c r="P5285">
        <v>1072</v>
      </c>
      <c r="Q5285">
        <f>Table1[[#This Row],[OrderQuantity]]*Table1[[#This Row],[UnitPrice]]</f>
        <v>6432</v>
      </c>
      <c r="R5285">
        <f>Table1[[#This Row],[OrderQuantity]]*Table1[[#This Row],[UnitCost]]</f>
        <v>3730.56</v>
      </c>
      <c r="S5285">
        <f>Table1[[#This Row],[OrderQuantity]]*Table1[[#This Row],[UnitPrice]]*(1-Table1[[#This Row],[DiscountApplied]]) - (Table1[[#This Row],[OrderQuantity]]*Table1[[#This Row],[UnitCost]])</f>
        <v>2379.8399999999997</v>
      </c>
      <c r="T5285">
        <f>DATEDIF(Table1[[#This Row],[ShipDate]],Table1[[#This Row],[DeliveryDate]],"d")</f>
        <v>2</v>
      </c>
      <c r="U5285" t="str">
        <f t="shared" si="165"/>
        <v>On Time</v>
      </c>
    </row>
    <row r="5286" spans="1:21" x14ac:dyDescent="0.3">
      <c r="A5286" t="str">
        <f t="shared" si="164"/>
        <v>SO-005385</v>
      </c>
      <c r="B5286" t="s">
        <v>2</v>
      </c>
      <c r="C5286" t="s">
        <v>10</v>
      </c>
      <c r="D5286" s="1">
        <v>43800</v>
      </c>
      <c r="E5286" s="1">
        <v>43879</v>
      </c>
      <c r="F5286" s="1">
        <v>43885</v>
      </c>
      <c r="G5286" s="1">
        <v>43889</v>
      </c>
      <c r="H5286" t="s">
        <v>54</v>
      </c>
      <c r="I5286">
        <v>22</v>
      </c>
      <c r="J5286">
        <v>2</v>
      </c>
      <c r="K5286">
        <v>124</v>
      </c>
      <c r="L5286">
        <v>25</v>
      </c>
      <c r="M5286">
        <v>2</v>
      </c>
      <c r="N5286">
        <v>0.2</v>
      </c>
      <c r="O5286">
        <v>681.26</v>
      </c>
      <c r="P5286">
        <v>1098.8</v>
      </c>
      <c r="Q5286">
        <f>Table1[[#This Row],[OrderQuantity]]*Table1[[#This Row],[UnitPrice]]</f>
        <v>2197.6</v>
      </c>
      <c r="R5286">
        <f>Table1[[#This Row],[OrderQuantity]]*Table1[[#This Row],[UnitCost]]</f>
        <v>1362.52</v>
      </c>
      <c r="S5286">
        <f>Table1[[#This Row],[OrderQuantity]]*Table1[[#This Row],[UnitPrice]]*(1-Table1[[#This Row],[DiscountApplied]]) - (Table1[[#This Row],[OrderQuantity]]*Table1[[#This Row],[UnitCost]])</f>
        <v>395.55999999999995</v>
      </c>
      <c r="T5286">
        <f>DATEDIF(Table1[[#This Row],[ShipDate]],Table1[[#This Row],[DeliveryDate]],"d")</f>
        <v>4</v>
      </c>
      <c r="U5286" t="str">
        <f t="shared" si="165"/>
        <v>On Time</v>
      </c>
    </row>
    <row r="5287" spans="1:21" x14ac:dyDescent="0.3">
      <c r="A5287" t="str">
        <f t="shared" si="164"/>
        <v>SO-005386</v>
      </c>
      <c r="B5287" t="s">
        <v>2</v>
      </c>
      <c r="C5287" t="s">
        <v>12</v>
      </c>
      <c r="D5287" s="1">
        <v>43800</v>
      </c>
      <c r="E5287" s="1">
        <v>43879</v>
      </c>
      <c r="F5287" s="1">
        <v>43904</v>
      </c>
      <c r="G5287" s="1">
        <v>43906</v>
      </c>
      <c r="H5287" t="s">
        <v>54</v>
      </c>
      <c r="I5287">
        <v>20</v>
      </c>
      <c r="J5287">
        <v>50</v>
      </c>
      <c r="K5287">
        <v>241</v>
      </c>
      <c r="L5287">
        <v>32</v>
      </c>
      <c r="M5287">
        <v>1</v>
      </c>
      <c r="N5287">
        <v>0.05</v>
      </c>
      <c r="O5287">
        <v>2754.3</v>
      </c>
      <c r="P5287">
        <v>3879.3</v>
      </c>
      <c r="Q5287">
        <f>Table1[[#This Row],[OrderQuantity]]*Table1[[#This Row],[UnitPrice]]</f>
        <v>3879.3</v>
      </c>
      <c r="R5287">
        <f>Table1[[#This Row],[OrderQuantity]]*Table1[[#This Row],[UnitCost]]</f>
        <v>2754.3</v>
      </c>
      <c r="S5287">
        <f>Table1[[#This Row],[OrderQuantity]]*Table1[[#This Row],[UnitPrice]]*(1-Table1[[#This Row],[DiscountApplied]]) - (Table1[[#This Row],[OrderQuantity]]*Table1[[#This Row],[UnitCost]])</f>
        <v>931.03499999999985</v>
      </c>
      <c r="T5287">
        <f>DATEDIF(Table1[[#This Row],[ShipDate]],Table1[[#This Row],[DeliveryDate]],"d")</f>
        <v>2</v>
      </c>
      <c r="U5287" t="str">
        <f t="shared" si="165"/>
        <v>On Time</v>
      </c>
    </row>
    <row r="5288" spans="1:21" x14ac:dyDescent="0.3">
      <c r="A5288" t="str">
        <f t="shared" si="164"/>
        <v>SO-005387</v>
      </c>
      <c r="B5288" t="s">
        <v>4</v>
      </c>
      <c r="C5288" t="s">
        <v>10</v>
      </c>
      <c r="D5288" s="1">
        <v>43700</v>
      </c>
      <c r="E5288" s="1">
        <v>43879</v>
      </c>
      <c r="F5288" s="1">
        <v>43890</v>
      </c>
      <c r="G5288" s="1">
        <v>43896</v>
      </c>
      <c r="H5288" t="s">
        <v>54</v>
      </c>
      <c r="I5288">
        <v>17</v>
      </c>
      <c r="J5288">
        <v>12</v>
      </c>
      <c r="K5288">
        <v>152</v>
      </c>
      <c r="L5288">
        <v>21</v>
      </c>
      <c r="M5288">
        <v>8</v>
      </c>
      <c r="N5288">
        <v>0.05</v>
      </c>
      <c r="O5288">
        <v>1356.08</v>
      </c>
      <c r="P5288">
        <v>3082</v>
      </c>
      <c r="Q5288">
        <f>Table1[[#This Row],[OrderQuantity]]*Table1[[#This Row],[UnitPrice]]</f>
        <v>24656</v>
      </c>
      <c r="R5288">
        <f>Table1[[#This Row],[OrderQuantity]]*Table1[[#This Row],[UnitCost]]</f>
        <v>10848.64</v>
      </c>
      <c r="S5288">
        <f>Table1[[#This Row],[OrderQuantity]]*Table1[[#This Row],[UnitPrice]]*(1-Table1[[#This Row],[DiscountApplied]]) - (Table1[[#This Row],[OrderQuantity]]*Table1[[#This Row],[UnitCost]])</f>
        <v>12574.559999999998</v>
      </c>
      <c r="T5288">
        <f>DATEDIF(Table1[[#This Row],[ShipDate]],Table1[[#This Row],[DeliveryDate]],"d")</f>
        <v>6</v>
      </c>
      <c r="U5288" t="str">
        <f t="shared" si="165"/>
        <v>On Time</v>
      </c>
    </row>
    <row r="5289" spans="1:21" x14ac:dyDescent="0.3">
      <c r="A5289" t="str">
        <f t="shared" si="164"/>
        <v>SO-005388</v>
      </c>
      <c r="B5289" t="s">
        <v>2</v>
      </c>
      <c r="C5289" t="s">
        <v>10</v>
      </c>
      <c r="D5289" s="1">
        <v>43800</v>
      </c>
      <c r="E5289" s="1">
        <v>43879</v>
      </c>
      <c r="F5289" s="1">
        <v>43883</v>
      </c>
      <c r="G5289" s="1">
        <v>43890</v>
      </c>
      <c r="H5289" t="s">
        <v>54</v>
      </c>
      <c r="I5289">
        <v>24</v>
      </c>
      <c r="J5289">
        <v>3</v>
      </c>
      <c r="K5289">
        <v>162</v>
      </c>
      <c r="L5289">
        <v>5</v>
      </c>
      <c r="M5289">
        <v>3</v>
      </c>
      <c r="N5289">
        <v>0.05</v>
      </c>
      <c r="O5289">
        <v>105.53</v>
      </c>
      <c r="P5289">
        <v>167.5</v>
      </c>
      <c r="Q5289">
        <f>Table1[[#This Row],[OrderQuantity]]*Table1[[#This Row],[UnitPrice]]</f>
        <v>502.5</v>
      </c>
      <c r="R5289">
        <f>Table1[[#This Row],[OrderQuantity]]*Table1[[#This Row],[UnitCost]]</f>
        <v>316.59000000000003</v>
      </c>
      <c r="S5289">
        <f>Table1[[#This Row],[OrderQuantity]]*Table1[[#This Row],[UnitPrice]]*(1-Table1[[#This Row],[DiscountApplied]]) - (Table1[[#This Row],[OrderQuantity]]*Table1[[#This Row],[UnitCost]])</f>
        <v>160.78499999999997</v>
      </c>
      <c r="T5289">
        <f>DATEDIF(Table1[[#This Row],[ShipDate]],Table1[[#This Row],[DeliveryDate]],"d")</f>
        <v>7</v>
      </c>
      <c r="U5289" t="str">
        <f t="shared" si="165"/>
        <v>On Time</v>
      </c>
    </row>
    <row r="5290" spans="1:21" x14ac:dyDescent="0.3">
      <c r="A5290" t="str">
        <f t="shared" si="164"/>
        <v>SO-005389</v>
      </c>
      <c r="B5290" t="s">
        <v>2</v>
      </c>
      <c r="C5290" t="s">
        <v>13</v>
      </c>
      <c r="D5290" s="1">
        <v>43800</v>
      </c>
      <c r="E5290" s="1">
        <v>43879</v>
      </c>
      <c r="F5290" s="1">
        <v>43883</v>
      </c>
      <c r="G5290" s="1">
        <v>43892</v>
      </c>
      <c r="H5290" t="s">
        <v>54</v>
      </c>
      <c r="I5290">
        <v>22</v>
      </c>
      <c r="J5290">
        <v>10</v>
      </c>
      <c r="K5290">
        <v>54</v>
      </c>
      <c r="L5290">
        <v>6</v>
      </c>
      <c r="M5290">
        <v>5</v>
      </c>
      <c r="N5290">
        <v>0.1</v>
      </c>
      <c r="O5290">
        <v>2785.86</v>
      </c>
      <c r="P5290">
        <v>5065.2</v>
      </c>
      <c r="Q5290">
        <f>Table1[[#This Row],[OrderQuantity]]*Table1[[#This Row],[UnitPrice]]</f>
        <v>25326</v>
      </c>
      <c r="R5290">
        <f>Table1[[#This Row],[OrderQuantity]]*Table1[[#This Row],[UnitCost]]</f>
        <v>13929.300000000001</v>
      </c>
      <c r="S5290">
        <f>Table1[[#This Row],[OrderQuantity]]*Table1[[#This Row],[UnitPrice]]*(1-Table1[[#This Row],[DiscountApplied]]) - (Table1[[#This Row],[OrderQuantity]]*Table1[[#This Row],[UnitCost]])</f>
        <v>8864.1</v>
      </c>
      <c r="T5290">
        <f>DATEDIF(Table1[[#This Row],[ShipDate]],Table1[[#This Row],[DeliveryDate]],"d")</f>
        <v>9</v>
      </c>
      <c r="U5290" t="str">
        <f t="shared" si="165"/>
        <v>Late</v>
      </c>
    </row>
    <row r="5291" spans="1:21" x14ac:dyDescent="0.3">
      <c r="A5291" t="str">
        <f t="shared" si="164"/>
        <v>SO-005390</v>
      </c>
      <c r="B5291" t="s">
        <v>4</v>
      </c>
      <c r="C5291" t="s">
        <v>12</v>
      </c>
      <c r="D5291" s="1">
        <v>43800</v>
      </c>
      <c r="E5291" s="1">
        <v>43879</v>
      </c>
      <c r="F5291" s="1">
        <v>43889</v>
      </c>
      <c r="G5291" s="1">
        <v>43899</v>
      </c>
      <c r="H5291" t="s">
        <v>54</v>
      </c>
      <c r="I5291">
        <v>20</v>
      </c>
      <c r="J5291">
        <v>24</v>
      </c>
      <c r="K5291">
        <v>224</v>
      </c>
      <c r="L5291">
        <v>13</v>
      </c>
      <c r="M5291">
        <v>3</v>
      </c>
      <c r="N5291">
        <v>0.05</v>
      </c>
      <c r="O5291">
        <v>514.29</v>
      </c>
      <c r="P5291">
        <v>676.7</v>
      </c>
      <c r="Q5291">
        <f>Table1[[#This Row],[OrderQuantity]]*Table1[[#This Row],[UnitPrice]]</f>
        <v>2030.1000000000001</v>
      </c>
      <c r="R5291">
        <f>Table1[[#This Row],[OrderQuantity]]*Table1[[#This Row],[UnitCost]]</f>
        <v>1542.87</v>
      </c>
      <c r="S5291">
        <f>Table1[[#This Row],[OrderQuantity]]*Table1[[#This Row],[UnitPrice]]*(1-Table1[[#This Row],[DiscountApplied]]) - (Table1[[#This Row],[OrderQuantity]]*Table1[[#This Row],[UnitCost]])</f>
        <v>385.72500000000014</v>
      </c>
      <c r="T5291">
        <f>DATEDIF(Table1[[#This Row],[ShipDate]],Table1[[#This Row],[DeliveryDate]],"d")</f>
        <v>10</v>
      </c>
      <c r="U5291" t="str">
        <f t="shared" si="165"/>
        <v>Late</v>
      </c>
    </row>
    <row r="5292" spans="1:21" x14ac:dyDescent="0.3">
      <c r="A5292" t="str">
        <f t="shared" si="164"/>
        <v>SO-005391</v>
      </c>
      <c r="B5292" t="s">
        <v>2</v>
      </c>
      <c r="C5292" t="s">
        <v>12</v>
      </c>
      <c r="D5292" s="1">
        <v>43800</v>
      </c>
      <c r="E5292" s="1">
        <v>43879</v>
      </c>
      <c r="F5292" s="1">
        <v>43894</v>
      </c>
      <c r="G5292" s="1">
        <v>43903</v>
      </c>
      <c r="H5292" t="s">
        <v>54</v>
      </c>
      <c r="I5292">
        <v>22</v>
      </c>
      <c r="J5292">
        <v>11</v>
      </c>
      <c r="K5292">
        <v>245</v>
      </c>
      <c r="L5292">
        <v>37</v>
      </c>
      <c r="M5292">
        <v>1</v>
      </c>
      <c r="N5292">
        <v>0.05</v>
      </c>
      <c r="O5292">
        <v>786.51</v>
      </c>
      <c r="P5292">
        <v>1829.1</v>
      </c>
      <c r="Q5292">
        <f>Table1[[#This Row],[OrderQuantity]]*Table1[[#This Row],[UnitPrice]]</f>
        <v>1829.1</v>
      </c>
      <c r="R5292">
        <f>Table1[[#This Row],[OrderQuantity]]*Table1[[#This Row],[UnitCost]]</f>
        <v>786.51</v>
      </c>
      <c r="S5292">
        <f>Table1[[#This Row],[OrderQuantity]]*Table1[[#This Row],[UnitPrice]]*(1-Table1[[#This Row],[DiscountApplied]]) - (Table1[[#This Row],[OrderQuantity]]*Table1[[#This Row],[UnitCost]])</f>
        <v>951.13499999999976</v>
      </c>
      <c r="T5292">
        <f>DATEDIF(Table1[[#This Row],[ShipDate]],Table1[[#This Row],[DeliveryDate]],"d")</f>
        <v>9</v>
      </c>
      <c r="U5292" t="str">
        <f t="shared" si="165"/>
        <v>Late</v>
      </c>
    </row>
    <row r="5293" spans="1:21" x14ac:dyDescent="0.3">
      <c r="A5293" t="str">
        <f t="shared" si="164"/>
        <v>SO-005392</v>
      </c>
      <c r="B5293" t="s">
        <v>3</v>
      </c>
      <c r="C5293" t="s">
        <v>12</v>
      </c>
      <c r="D5293" s="1">
        <v>43800</v>
      </c>
      <c r="E5293" s="1">
        <v>43879</v>
      </c>
      <c r="F5293" s="1">
        <v>43892</v>
      </c>
      <c r="G5293" s="1">
        <v>43900</v>
      </c>
      <c r="H5293" t="s">
        <v>54</v>
      </c>
      <c r="I5293">
        <v>7</v>
      </c>
      <c r="J5293">
        <v>9</v>
      </c>
      <c r="K5293">
        <v>217</v>
      </c>
      <c r="L5293">
        <v>4</v>
      </c>
      <c r="M5293">
        <v>6</v>
      </c>
      <c r="N5293">
        <v>0.15</v>
      </c>
      <c r="O5293">
        <v>835.76</v>
      </c>
      <c r="P5293">
        <v>1085.4000000000001</v>
      </c>
      <c r="Q5293">
        <f>Table1[[#This Row],[OrderQuantity]]*Table1[[#This Row],[UnitPrice]]</f>
        <v>6512.4000000000005</v>
      </c>
      <c r="R5293">
        <f>Table1[[#This Row],[OrderQuantity]]*Table1[[#This Row],[UnitCost]]</f>
        <v>5014.5599999999995</v>
      </c>
      <c r="S5293">
        <f>Table1[[#This Row],[OrderQuantity]]*Table1[[#This Row],[UnitPrice]]*(1-Table1[[#This Row],[DiscountApplied]]) - (Table1[[#This Row],[OrderQuantity]]*Table1[[#This Row],[UnitCost]])</f>
        <v>520.98000000000047</v>
      </c>
      <c r="T5293">
        <f>DATEDIF(Table1[[#This Row],[ShipDate]],Table1[[#This Row],[DeliveryDate]],"d")</f>
        <v>8</v>
      </c>
      <c r="U5293" t="str">
        <f t="shared" si="165"/>
        <v>Late</v>
      </c>
    </row>
    <row r="5294" spans="1:21" x14ac:dyDescent="0.3">
      <c r="A5294" t="str">
        <f t="shared" si="164"/>
        <v>SO-005393</v>
      </c>
      <c r="B5294" t="s">
        <v>3</v>
      </c>
      <c r="C5294" t="s">
        <v>10</v>
      </c>
      <c r="D5294" s="1">
        <v>43800</v>
      </c>
      <c r="E5294" s="1">
        <v>43880</v>
      </c>
      <c r="F5294" s="1">
        <v>43895</v>
      </c>
      <c r="G5294" s="1">
        <v>43904</v>
      </c>
      <c r="H5294" t="s">
        <v>54</v>
      </c>
      <c r="I5294">
        <v>6</v>
      </c>
      <c r="J5294">
        <v>48</v>
      </c>
      <c r="K5294">
        <v>88</v>
      </c>
      <c r="L5294">
        <v>26</v>
      </c>
      <c r="M5294">
        <v>8</v>
      </c>
      <c r="N5294">
        <v>0.1</v>
      </c>
      <c r="O5294">
        <v>732.58</v>
      </c>
      <c r="P5294">
        <v>951.4</v>
      </c>
      <c r="Q5294">
        <f>Table1[[#This Row],[OrderQuantity]]*Table1[[#This Row],[UnitPrice]]</f>
        <v>7611.2</v>
      </c>
      <c r="R5294">
        <f>Table1[[#This Row],[OrderQuantity]]*Table1[[#This Row],[UnitCost]]</f>
        <v>5860.64</v>
      </c>
      <c r="S5294">
        <f>Table1[[#This Row],[OrderQuantity]]*Table1[[#This Row],[UnitPrice]]*(1-Table1[[#This Row],[DiscountApplied]]) - (Table1[[#This Row],[OrderQuantity]]*Table1[[#This Row],[UnitCost]])</f>
        <v>989.4399999999996</v>
      </c>
      <c r="T5294">
        <f>DATEDIF(Table1[[#This Row],[ShipDate]],Table1[[#This Row],[DeliveryDate]],"d")</f>
        <v>9</v>
      </c>
      <c r="U5294" t="str">
        <f t="shared" si="165"/>
        <v>Late</v>
      </c>
    </row>
    <row r="5295" spans="1:21" x14ac:dyDescent="0.3">
      <c r="A5295" t="str">
        <f t="shared" si="164"/>
        <v>SO-005394</v>
      </c>
      <c r="B5295" t="s">
        <v>5</v>
      </c>
      <c r="C5295" t="s">
        <v>8</v>
      </c>
      <c r="D5295" s="1">
        <v>43800</v>
      </c>
      <c r="E5295" s="1">
        <v>43880</v>
      </c>
      <c r="F5295" s="1">
        <v>43900</v>
      </c>
      <c r="G5295" s="1">
        <v>43910</v>
      </c>
      <c r="H5295" t="s">
        <v>54</v>
      </c>
      <c r="I5295">
        <v>26</v>
      </c>
      <c r="J5295">
        <v>11</v>
      </c>
      <c r="K5295">
        <v>353</v>
      </c>
      <c r="L5295">
        <v>8</v>
      </c>
      <c r="M5295">
        <v>1</v>
      </c>
      <c r="N5295">
        <v>0.2</v>
      </c>
      <c r="O5295">
        <v>715.02</v>
      </c>
      <c r="P5295">
        <v>1232.8</v>
      </c>
      <c r="Q5295">
        <f>Table1[[#This Row],[OrderQuantity]]*Table1[[#This Row],[UnitPrice]]</f>
        <v>1232.8</v>
      </c>
      <c r="R5295">
        <f>Table1[[#This Row],[OrderQuantity]]*Table1[[#This Row],[UnitCost]]</f>
        <v>715.02</v>
      </c>
      <c r="S5295">
        <f>Table1[[#This Row],[OrderQuantity]]*Table1[[#This Row],[UnitPrice]]*(1-Table1[[#This Row],[DiscountApplied]]) - (Table1[[#This Row],[OrderQuantity]]*Table1[[#This Row],[UnitCost]])</f>
        <v>271.22000000000003</v>
      </c>
      <c r="T5295">
        <f>DATEDIF(Table1[[#This Row],[ShipDate]],Table1[[#This Row],[DeliveryDate]],"d")</f>
        <v>10</v>
      </c>
      <c r="U5295" t="str">
        <f t="shared" si="165"/>
        <v>Late</v>
      </c>
    </row>
    <row r="5296" spans="1:21" x14ac:dyDescent="0.3">
      <c r="A5296" t="str">
        <f t="shared" si="164"/>
        <v>SO-005395</v>
      </c>
      <c r="B5296" t="s">
        <v>5</v>
      </c>
      <c r="C5296" t="s">
        <v>8</v>
      </c>
      <c r="D5296" s="1">
        <v>43700</v>
      </c>
      <c r="E5296" s="1">
        <v>43880</v>
      </c>
      <c r="F5296" s="1">
        <v>43891</v>
      </c>
      <c r="G5296" s="1">
        <v>43895</v>
      </c>
      <c r="H5296" t="s">
        <v>54</v>
      </c>
      <c r="I5296">
        <v>26</v>
      </c>
      <c r="J5296">
        <v>15</v>
      </c>
      <c r="K5296">
        <v>356</v>
      </c>
      <c r="L5296">
        <v>35</v>
      </c>
      <c r="M5296">
        <v>8</v>
      </c>
      <c r="N5296">
        <v>0.08</v>
      </c>
      <c r="O5296">
        <v>536.20000000000005</v>
      </c>
      <c r="P5296">
        <v>1011.7</v>
      </c>
      <c r="Q5296">
        <f>Table1[[#This Row],[OrderQuantity]]*Table1[[#This Row],[UnitPrice]]</f>
        <v>8093.6</v>
      </c>
      <c r="R5296">
        <f>Table1[[#This Row],[OrderQuantity]]*Table1[[#This Row],[UnitCost]]</f>
        <v>4289.6000000000004</v>
      </c>
      <c r="S5296">
        <f>Table1[[#This Row],[OrderQuantity]]*Table1[[#This Row],[UnitPrice]]*(1-Table1[[#This Row],[DiscountApplied]]) - (Table1[[#This Row],[OrderQuantity]]*Table1[[#This Row],[UnitCost]])</f>
        <v>3156.5120000000006</v>
      </c>
      <c r="T5296">
        <f>DATEDIF(Table1[[#This Row],[ShipDate]],Table1[[#This Row],[DeliveryDate]],"d")</f>
        <v>4</v>
      </c>
      <c r="U5296" t="str">
        <f t="shared" si="165"/>
        <v>On Time</v>
      </c>
    </row>
    <row r="5297" spans="1:21" x14ac:dyDescent="0.3">
      <c r="A5297" t="str">
        <f t="shared" si="164"/>
        <v>SO-005396</v>
      </c>
      <c r="B5297" t="s">
        <v>2</v>
      </c>
      <c r="C5297" t="s">
        <v>11</v>
      </c>
      <c r="D5297" s="1">
        <v>43800</v>
      </c>
      <c r="E5297" s="1">
        <v>43880</v>
      </c>
      <c r="F5297" s="1">
        <v>43906</v>
      </c>
      <c r="G5297" s="1">
        <v>43907</v>
      </c>
      <c r="H5297" t="s">
        <v>54</v>
      </c>
      <c r="I5297">
        <v>24</v>
      </c>
      <c r="J5297">
        <v>15</v>
      </c>
      <c r="K5297">
        <v>319</v>
      </c>
      <c r="L5297">
        <v>18</v>
      </c>
      <c r="M5297">
        <v>4</v>
      </c>
      <c r="N5297">
        <v>0.05</v>
      </c>
      <c r="O5297">
        <v>542.70000000000005</v>
      </c>
      <c r="P5297">
        <v>1005</v>
      </c>
      <c r="Q5297">
        <f>Table1[[#This Row],[OrderQuantity]]*Table1[[#This Row],[UnitPrice]]</f>
        <v>4020</v>
      </c>
      <c r="R5297">
        <f>Table1[[#This Row],[OrderQuantity]]*Table1[[#This Row],[UnitCost]]</f>
        <v>2170.8000000000002</v>
      </c>
      <c r="S5297">
        <f>Table1[[#This Row],[OrderQuantity]]*Table1[[#This Row],[UnitPrice]]*(1-Table1[[#This Row],[DiscountApplied]]) - (Table1[[#This Row],[OrderQuantity]]*Table1[[#This Row],[UnitCost]])</f>
        <v>1648.1999999999998</v>
      </c>
      <c r="T5297">
        <f>DATEDIF(Table1[[#This Row],[ShipDate]],Table1[[#This Row],[DeliveryDate]],"d")</f>
        <v>1</v>
      </c>
      <c r="U5297" t="str">
        <f t="shared" si="165"/>
        <v>On Time</v>
      </c>
    </row>
    <row r="5298" spans="1:21" x14ac:dyDescent="0.3">
      <c r="A5298" t="str">
        <f t="shared" si="164"/>
        <v>SO-005397</v>
      </c>
      <c r="B5298" t="s">
        <v>4</v>
      </c>
      <c r="C5298" t="s">
        <v>13</v>
      </c>
      <c r="D5298" s="1">
        <v>43800</v>
      </c>
      <c r="E5298" s="1">
        <v>43880</v>
      </c>
      <c r="F5298" s="1">
        <v>43893</v>
      </c>
      <c r="G5298" s="1">
        <v>43901</v>
      </c>
      <c r="H5298" t="s">
        <v>54</v>
      </c>
      <c r="I5298">
        <v>19</v>
      </c>
      <c r="J5298">
        <v>35</v>
      </c>
      <c r="K5298">
        <v>31</v>
      </c>
      <c r="L5298">
        <v>18</v>
      </c>
      <c r="M5298">
        <v>5</v>
      </c>
      <c r="N5298">
        <v>0.08</v>
      </c>
      <c r="O5298">
        <v>994.95</v>
      </c>
      <c r="P5298">
        <v>1989.9</v>
      </c>
      <c r="Q5298">
        <f>Table1[[#This Row],[OrderQuantity]]*Table1[[#This Row],[UnitPrice]]</f>
        <v>9949.5</v>
      </c>
      <c r="R5298">
        <f>Table1[[#This Row],[OrderQuantity]]*Table1[[#This Row],[UnitCost]]</f>
        <v>4974.75</v>
      </c>
      <c r="S5298">
        <f>Table1[[#This Row],[OrderQuantity]]*Table1[[#This Row],[UnitPrice]]*(1-Table1[[#This Row],[DiscountApplied]]) - (Table1[[#This Row],[OrderQuantity]]*Table1[[#This Row],[UnitCost]])</f>
        <v>4178.7900000000009</v>
      </c>
      <c r="T5298">
        <f>DATEDIF(Table1[[#This Row],[ShipDate]],Table1[[#This Row],[DeliveryDate]],"d")</f>
        <v>8</v>
      </c>
      <c r="U5298" t="str">
        <f t="shared" si="165"/>
        <v>Late</v>
      </c>
    </row>
    <row r="5299" spans="1:21" x14ac:dyDescent="0.3">
      <c r="A5299" t="str">
        <f t="shared" si="164"/>
        <v>SO-005398</v>
      </c>
      <c r="B5299" t="s">
        <v>3</v>
      </c>
      <c r="C5299" t="s">
        <v>12</v>
      </c>
      <c r="D5299" s="1">
        <v>43800</v>
      </c>
      <c r="E5299" s="1">
        <v>43880</v>
      </c>
      <c r="F5299" s="1">
        <v>43882</v>
      </c>
      <c r="G5299" s="1">
        <v>43889</v>
      </c>
      <c r="H5299" t="s">
        <v>54</v>
      </c>
      <c r="I5299">
        <v>3</v>
      </c>
      <c r="J5299">
        <v>40</v>
      </c>
      <c r="K5299">
        <v>230</v>
      </c>
      <c r="L5299">
        <v>33</v>
      </c>
      <c r="M5299">
        <v>6</v>
      </c>
      <c r="N5299">
        <v>0.2</v>
      </c>
      <c r="O5299">
        <v>675.36</v>
      </c>
      <c r="P5299">
        <v>938</v>
      </c>
      <c r="Q5299">
        <f>Table1[[#This Row],[OrderQuantity]]*Table1[[#This Row],[UnitPrice]]</f>
        <v>5628</v>
      </c>
      <c r="R5299">
        <f>Table1[[#This Row],[OrderQuantity]]*Table1[[#This Row],[UnitCost]]</f>
        <v>4052.16</v>
      </c>
      <c r="S5299">
        <f>Table1[[#This Row],[OrderQuantity]]*Table1[[#This Row],[UnitPrice]]*(1-Table1[[#This Row],[DiscountApplied]]) - (Table1[[#This Row],[OrderQuantity]]*Table1[[#This Row],[UnitCost]])</f>
        <v>450.24000000000069</v>
      </c>
      <c r="T5299">
        <f>DATEDIF(Table1[[#This Row],[ShipDate]],Table1[[#This Row],[DeliveryDate]],"d")</f>
        <v>7</v>
      </c>
      <c r="U5299" t="str">
        <f t="shared" si="165"/>
        <v>On Time</v>
      </c>
    </row>
    <row r="5300" spans="1:21" x14ac:dyDescent="0.3">
      <c r="A5300" t="str">
        <f t="shared" si="164"/>
        <v>SO-005399</v>
      </c>
      <c r="B5300" t="s">
        <v>3</v>
      </c>
      <c r="C5300" t="s">
        <v>12</v>
      </c>
      <c r="D5300" s="1">
        <v>43700</v>
      </c>
      <c r="E5300" s="1">
        <v>43880</v>
      </c>
      <c r="F5300" s="1">
        <v>43885</v>
      </c>
      <c r="G5300" s="1">
        <v>43894</v>
      </c>
      <c r="H5300" t="s">
        <v>54</v>
      </c>
      <c r="I5300">
        <v>2</v>
      </c>
      <c r="J5300">
        <v>14</v>
      </c>
      <c r="K5300">
        <v>230</v>
      </c>
      <c r="L5300">
        <v>12</v>
      </c>
      <c r="M5300">
        <v>3</v>
      </c>
      <c r="N5300">
        <v>0.2</v>
      </c>
      <c r="O5300">
        <v>2278</v>
      </c>
      <c r="P5300">
        <v>2680</v>
      </c>
      <c r="Q5300">
        <f>Table1[[#This Row],[OrderQuantity]]*Table1[[#This Row],[UnitPrice]]</f>
        <v>8040</v>
      </c>
      <c r="R5300">
        <f>Table1[[#This Row],[OrderQuantity]]*Table1[[#This Row],[UnitCost]]</f>
        <v>6834</v>
      </c>
      <c r="S5300">
        <f>Table1[[#This Row],[OrderQuantity]]*Table1[[#This Row],[UnitPrice]]*(1-Table1[[#This Row],[DiscountApplied]]) - (Table1[[#This Row],[OrderQuantity]]*Table1[[#This Row],[UnitCost]])</f>
        <v>-402</v>
      </c>
      <c r="T5300">
        <f>DATEDIF(Table1[[#This Row],[ShipDate]],Table1[[#This Row],[DeliveryDate]],"d")</f>
        <v>9</v>
      </c>
      <c r="U5300" t="str">
        <f t="shared" si="165"/>
        <v>Late</v>
      </c>
    </row>
    <row r="5301" spans="1:21" x14ac:dyDescent="0.3">
      <c r="A5301" t="str">
        <f t="shared" si="164"/>
        <v>SO-005400</v>
      </c>
      <c r="B5301" t="s">
        <v>4</v>
      </c>
      <c r="C5301" t="s">
        <v>9</v>
      </c>
      <c r="D5301" s="1">
        <v>43800</v>
      </c>
      <c r="E5301" s="1">
        <v>43880</v>
      </c>
      <c r="F5301" s="1">
        <v>43893</v>
      </c>
      <c r="G5301" s="1">
        <v>43895</v>
      </c>
      <c r="H5301" t="s">
        <v>54</v>
      </c>
      <c r="I5301">
        <v>17</v>
      </c>
      <c r="J5301">
        <v>19</v>
      </c>
      <c r="K5301">
        <v>68</v>
      </c>
      <c r="L5301">
        <v>37</v>
      </c>
      <c r="M5301">
        <v>2</v>
      </c>
      <c r="N5301">
        <v>0.2</v>
      </c>
      <c r="O5301">
        <v>2156.73</v>
      </c>
      <c r="P5301">
        <v>2914.5</v>
      </c>
      <c r="Q5301">
        <f>Table1[[#This Row],[OrderQuantity]]*Table1[[#This Row],[UnitPrice]]</f>
        <v>5829</v>
      </c>
      <c r="R5301">
        <f>Table1[[#This Row],[OrderQuantity]]*Table1[[#This Row],[UnitCost]]</f>
        <v>4313.46</v>
      </c>
      <c r="S5301">
        <f>Table1[[#This Row],[OrderQuantity]]*Table1[[#This Row],[UnitPrice]]*(1-Table1[[#This Row],[DiscountApplied]]) - (Table1[[#This Row],[OrderQuantity]]*Table1[[#This Row],[UnitCost]])</f>
        <v>349.73999999999978</v>
      </c>
      <c r="T5301">
        <f>DATEDIF(Table1[[#This Row],[ShipDate]],Table1[[#This Row],[DeliveryDate]],"d")</f>
        <v>2</v>
      </c>
      <c r="U5301" t="str">
        <f t="shared" si="165"/>
        <v>On Time</v>
      </c>
    </row>
    <row r="5302" spans="1:21" x14ac:dyDescent="0.3">
      <c r="A5302" t="str">
        <f t="shared" si="164"/>
        <v>SO-005401</v>
      </c>
      <c r="B5302" t="s">
        <v>3</v>
      </c>
      <c r="C5302" t="s">
        <v>10</v>
      </c>
      <c r="D5302" s="1">
        <v>43700</v>
      </c>
      <c r="E5302" s="1">
        <v>43880</v>
      </c>
      <c r="F5302" s="1">
        <v>43888</v>
      </c>
      <c r="G5302" s="1">
        <v>43896</v>
      </c>
      <c r="H5302" t="s">
        <v>54</v>
      </c>
      <c r="I5302">
        <v>2</v>
      </c>
      <c r="J5302">
        <v>37</v>
      </c>
      <c r="K5302">
        <v>193</v>
      </c>
      <c r="L5302">
        <v>28</v>
      </c>
      <c r="M5302">
        <v>8</v>
      </c>
      <c r="N5302">
        <v>0.05</v>
      </c>
      <c r="O5302">
        <v>633.15</v>
      </c>
      <c r="P5302">
        <v>904.5</v>
      </c>
      <c r="Q5302">
        <f>Table1[[#This Row],[OrderQuantity]]*Table1[[#This Row],[UnitPrice]]</f>
        <v>7236</v>
      </c>
      <c r="R5302">
        <f>Table1[[#This Row],[OrderQuantity]]*Table1[[#This Row],[UnitCost]]</f>
        <v>5065.2</v>
      </c>
      <c r="S5302">
        <f>Table1[[#This Row],[OrderQuantity]]*Table1[[#This Row],[UnitPrice]]*(1-Table1[[#This Row],[DiscountApplied]]) - (Table1[[#This Row],[OrderQuantity]]*Table1[[#This Row],[UnitCost]])</f>
        <v>1809</v>
      </c>
      <c r="T5302">
        <f>DATEDIF(Table1[[#This Row],[ShipDate]],Table1[[#This Row],[DeliveryDate]],"d")</f>
        <v>8</v>
      </c>
      <c r="U5302" t="str">
        <f t="shared" si="165"/>
        <v>Late</v>
      </c>
    </row>
    <row r="5303" spans="1:21" x14ac:dyDescent="0.3">
      <c r="A5303" t="str">
        <f t="shared" si="164"/>
        <v>SO-005402</v>
      </c>
      <c r="B5303" t="s">
        <v>5</v>
      </c>
      <c r="C5303" t="s">
        <v>10</v>
      </c>
      <c r="D5303" s="1">
        <v>43800</v>
      </c>
      <c r="E5303" s="1">
        <v>43880</v>
      </c>
      <c r="F5303" s="1">
        <v>43900</v>
      </c>
      <c r="G5303" s="1">
        <v>43906</v>
      </c>
      <c r="H5303" t="s">
        <v>54</v>
      </c>
      <c r="I5303">
        <v>28</v>
      </c>
      <c r="J5303">
        <v>8</v>
      </c>
      <c r="K5303">
        <v>139</v>
      </c>
      <c r="L5303">
        <v>3</v>
      </c>
      <c r="M5303">
        <v>2</v>
      </c>
      <c r="N5303">
        <v>0.05</v>
      </c>
      <c r="O5303">
        <v>1685.39</v>
      </c>
      <c r="P5303">
        <v>2592.9</v>
      </c>
      <c r="Q5303">
        <f>Table1[[#This Row],[OrderQuantity]]*Table1[[#This Row],[UnitPrice]]</f>
        <v>5185.8</v>
      </c>
      <c r="R5303">
        <f>Table1[[#This Row],[OrderQuantity]]*Table1[[#This Row],[UnitCost]]</f>
        <v>3370.78</v>
      </c>
      <c r="S5303">
        <f>Table1[[#This Row],[OrderQuantity]]*Table1[[#This Row],[UnitPrice]]*(1-Table1[[#This Row],[DiscountApplied]]) - (Table1[[#This Row],[OrderQuantity]]*Table1[[#This Row],[UnitCost]])</f>
        <v>1555.73</v>
      </c>
      <c r="T5303">
        <f>DATEDIF(Table1[[#This Row],[ShipDate]],Table1[[#This Row],[DeliveryDate]],"d")</f>
        <v>6</v>
      </c>
      <c r="U5303" t="str">
        <f t="shared" si="165"/>
        <v>On Time</v>
      </c>
    </row>
    <row r="5304" spans="1:21" x14ac:dyDescent="0.3">
      <c r="A5304" t="str">
        <f t="shared" si="164"/>
        <v>SO-005403</v>
      </c>
      <c r="B5304" t="s">
        <v>3</v>
      </c>
      <c r="C5304" t="s">
        <v>10</v>
      </c>
      <c r="D5304" s="1">
        <v>43800</v>
      </c>
      <c r="E5304" s="1">
        <v>43880</v>
      </c>
      <c r="F5304" s="1">
        <v>43894</v>
      </c>
      <c r="G5304" s="1">
        <v>43897</v>
      </c>
      <c r="H5304" t="s">
        <v>54</v>
      </c>
      <c r="I5304">
        <v>8</v>
      </c>
      <c r="J5304">
        <v>49</v>
      </c>
      <c r="K5304">
        <v>144</v>
      </c>
      <c r="L5304">
        <v>24</v>
      </c>
      <c r="M5304">
        <v>1</v>
      </c>
      <c r="N5304">
        <v>0.05</v>
      </c>
      <c r="O5304">
        <v>101.3</v>
      </c>
      <c r="P5304">
        <v>180.9</v>
      </c>
      <c r="Q5304">
        <f>Table1[[#This Row],[OrderQuantity]]*Table1[[#This Row],[UnitPrice]]</f>
        <v>180.9</v>
      </c>
      <c r="R5304">
        <f>Table1[[#This Row],[OrderQuantity]]*Table1[[#This Row],[UnitCost]]</f>
        <v>101.3</v>
      </c>
      <c r="S5304">
        <f>Table1[[#This Row],[OrderQuantity]]*Table1[[#This Row],[UnitPrice]]*(1-Table1[[#This Row],[DiscountApplied]]) - (Table1[[#This Row],[OrderQuantity]]*Table1[[#This Row],[UnitCost]])</f>
        <v>70.554999999999993</v>
      </c>
      <c r="T5304">
        <f>DATEDIF(Table1[[#This Row],[ShipDate]],Table1[[#This Row],[DeliveryDate]],"d")</f>
        <v>3</v>
      </c>
      <c r="U5304" t="str">
        <f t="shared" si="165"/>
        <v>On Time</v>
      </c>
    </row>
    <row r="5305" spans="1:21" x14ac:dyDescent="0.3">
      <c r="A5305" t="str">
        <f t="shared" si="164"/>
        <v>SO-005404</v>
      </c>
      <c r="B5305" t="s">
        <v>3</v>
      </c>
      <c r="C5305" t="s">
        <v>13</v>
      </c>
      <c r="D5305" s="1">
        <v>43700</v>
      </c>
      <c r="E5305" s="1">
        <v>43880</v>
      </c>
      <c r="F5305" s="1">
        <v>43889</v>
      </c>
      <c r="G5305" s="1">
        <v>43897</v>
      </c>
      <c r="H5305" t="s">
        <v>54</v>
      </c>
      <c r="I5305">
        <v>9</v>
      </c>
      <c r="J5305">
        <v>11</v>
      </c>
      <c r="K5305">
        <v>30</v>
      </c>
      <c r="L5305">
        <v>12</v>
      </c>
      <c r="M5305">
        <v>3</v>
      </c>
      <c r="N5305">
        <v>0.4</v>
      </c>
      <c r="O5305">
        <v>1682.77</v>
      </c>
      <c r="P5305">
        <v>4006.6</v>
      </c>
      <c r="Q5305">
        <f>Table1[[#This Row],[OrderQuantity]]*Table1[[#This Row],[UnitPrice]]</f>
        <v>12019.8</v>
      </c>
      <c r="R5305">
        <f>Table1[[#This Row],[OrderQuantity]]*Table1[[#This Row],[UnitCost]]</f>
        <v>5048.3099999999995</v>
      </c>
      <c r="S5305">
        <f>Table1[[#This Row],[OrderQuantity]]*Table1[[#This Row],[UnitPrice]]*(1-Table1[[#This Row],[DiscountApplied]]) - (Table1[[#This Row],[OrderQuantity]]*Table1[[#This Row],[UnitCost]])</f>
        <v>2163.5699999999997</v>
      </c>
      <c r="T5305">
        <f>DATEDIF(Table1[[#This Row],[ShipDate]],Table1[[#This Row],[DeliveryDate]],"d")</f>
        <v>8</v>
      </c>
      <c r="U5305" t="str">
        <f t="shared" si="165"/>
        <v>Late</v>
      </c>
    </row>
    <row r="5306" spans="1:21" x14ac:dyDescent="0.3">
      <c r="A5306" t="str">
        <f t="shared" si="164"/>
        <v>SO-005405</v>
      </c>
      <c r="B5306" t="s">
        <v>5</v>
      </c>
      <c r="C5306" t="s">
        <v>10</v>
      </c>
      <c r="D5306" s="1">
        <v>43800</v>
      </c>
      <c r="E5306" s="1">
        <v>43880</v>
      </c>
      <c r="F5306" s="1">
        <v>43897</v>
      </c>
      <c r="G5306" s="1">
        <v>43898</v>
      </c>
      <c r="H5306" t="s">
        <v>54</v>
      </c>
      <c r="I5306">
        <v>27</v>
      </c>
      <c r="J5306">
        <v>30</v>
      </c>
      <c r="K5306">
        <v>184</v>
      </c>
      <c r="L5306">
        <v>30</v>
      </c>
      <c r="M5306">
        <v>4</v>
      </c>
      <c r="N5306">
        <v>0.15</v>
      </c>
      <c r="O5306">
        <v>1267.31</v>
      </c>
      <c r="P5306">
        <v>1949.7</v>
      </c>
      <c r="Q5306">
        <f>Table1[[#This Row],[OrderQuantity]]*Table1[[#This Row],[UnitPrice]]</f>
        <v>7798.8</v>
      </c>
      <c r="R5306">
        <f>Table1[[#This Row],[OrderQuantity]]*Table1[[#This Row],[UnitCost]]</f>
        <v>5069.24</v>
      </c>
      <c r="S5306">
        <f>Table1[[#This Row],[OrderQuantity]]*Table1[[#This Row],[UnitPrice]]*(1-Table1[[#This Row],[DiscountApplied]]) - (Table1[[#This Row],[OrderQuantity]]*Table1[[#This Row],[UnitCost]])</f>
        <v>1559.7399999999998</v>
      </c>
      <c r="T5306">
        <f>DATEDIF(Table1[[#This Row],[ShipDate]],Table1[[#This Row],[DeliveryDate]],"d")</f>
        <v>1</v>
      </c>
      <c r="U5306" t="str">
        <f t="shared" si="165"/>
        <v>On Time</v>
      </c>
    </row>
    <row r="5307" spans="1:21" x14ac:dyDescent="0.3">
      <c r="A5307" t="str">
        <f t="shared" si="164"/>
        <v>SO-005406</v>
      </c>
      <c r="B5307" t="s">
        <v>4</v>
      </c>
      <c r="C5307" t="s">
        <v>11</v>
      </c>
      <c r="D5307" s="1">
        <v>43800</v>
      </c>
      <c r="E5307" s="1">
        <v>43881</v>
      </c>
      <c r="F5307" s="1">
        <v>43893</v>
      </c>
      <c r="G5307" s="1">
        <v>43902</v>
      </c>
      <c r="H5307" t="s">
        <v>54</v>
      </c>
      <c r="I5307">
        <v>15</v>
      </c>
      <c r="J5307">
        <v>27</v>
      </c>
      <c r="K5307">
        <v>264</v>
      </c>
      <c r="L5307">
        <v>43</v>
      </c>
      <c r="M5307">
        <v>8</v>
      </c>
      <c r="N5307">
        <v>0.05</v>
      </c>
      <c r="O5307">
        <v>1526.26</v>
      </c>
      <c r="P5307">
        <v>2278</v>
      </c>
      <c r="Q5307">
        <f>Table1[[#This Row],[OrderQuantity]]*Table1[[#This Row],[UnitPrice]]</f>
        <v>18224</v>
      </c>
      <c r="R5307">
        <f>Table1[[#This Row],[OrderQuantity]]*Table1[[#This Row],[UnitCost]]</f>
        <v>12210.08</v>
      </c>
      <c r="S5307">
        <f>Table1[[#This Row],[OrderQuantity]]*Table1[[#This Row],[UnitPrice]]*(1-Table1[[#This Row],[DiscountApplied]]) - (Table1[[#This Row],[OrderQuantity]]*Table1[[#This Row],[UnitCost]])</f>
        <v>5102.7199999999993</v>
      </c>
      <c r="T5307">
        <f>DATEDIF(Table1[[#This Row],[ShipDate]],Table1[[#This Row],[DeliveryDate]],"d")</f>
        <v>9</v>
      </c>
      <c r="U5307" t="str">
        <f t="shared" si="165"/>
        <v>Late</v>
      </c>
    </row>
    <row r="5308" spans="1:21" x14ac:dyDescent="0.3">
      <c r="A5308" t="str">
        <f t="shared" si="164"/>
        <v>SO-005407</v>
      </c>
      <c r="B5308" t="s">
        <v>3</v>
      </c>
      <c r="C5308" t="s">
        <v>11</v>
      </c>
      <c r="D5308" s="1">
        <v>43800</v>
      </c>
      <c r="E5308" s="1">
        <v>43881</v>
      </c>
      <c r="F5308" s="1">
        <v>43903</v>
      </c>
      <c r="G5308" s="1">
        <v>43909</v>
      </c>
      <c r="H5308" t="s">
        <v>54</v>
      </c>
      <c r="I5308">
        <v>6</v>
      </c>
      <c r="J5308">
        <v>10</v>
      </c>
      <c r="K5308">
        <v>297</v>
      </c>
      <c r="L5308">
        <v>14</v>
      </c>
      <c r="M5308">
        <v>8</v>
      </c>
      <c r="N5308">
        <v>0.3</v>
      </c>
      <c r="O5308">
        <v>2206.1799999999998</v>
      </c>
      <c r="P5308">
        <v>3939.6</v>
      </c>
      <c r="Q5308">
        <f>Table1[[#This Row],[OrderQuantity]]*Table1[[#This Row],[UnitPrice]]</f>
        <v>31516.799999999999</v>
      </c>
      <c r="R5308">
        <f>Table1[[#This Row],[OrderQuantity]]*Table1[[#This Row],[UnitCost]]</f>
        <v>17649.439999999999</v>
      </c>
      <c r="S5308">
        <f>Table1[[#This Row],[OrderQuantity]]*Table1[[#This Row],[UnitPrice]]*(1-Table1[[#This Row],[DiscountApplied]]) - (Table1[[#This Row],[OrderQuantity]]*Table1[[#This Row],[UnitCost]])</f>
        <v>4412.32</v>
      </c>
      <c r="T5308">
        <f>DATEDIF(Table1[[#This Row],[ShipDate]],Table1[[#This Row],[DeliveryDate]],"d")</f>
        <v>6</v>
      </c>
      <c r="U5308" t="str">
        <f t="shared" si="165"/>
        <v>On Time</v>
      </c>
    </row>
    <row r="5309" spans="1:21" x14ac:dyDescent="0.3">
      <c r="A5309" t="str">
        <f t="shared" si="164"/>
        <v>SO-005408</v>
      </c>
      <c r="B5309" t="s">
        <v>3</v>
      </c>
      <c r="C5309" t="s">
        <v>11</v>
      </c>
      <c r="D5309" s="1">
        <v>43700</v>
      </c>
      <c r="E5309" s="1">
        <v>43881</v>
      </c>
      <c r="F5309" s="1">
        <v>43883</v>
      </c>
      <c r="G5309" s="1">
        <v>43889</v>
      </c>
      <c r="H5309" t="s">
        <v>54</v>
      </c>
      <c r="I5309">
        <v>9</v>
      </c>
      <c r="J5309">
        <v>39</v>
      </c>
      <c r="K5309">
        <v>276</v>
      </c>
      <c r="L5309">
        <v>5</v>
      </c>
      <c r="M5309">
        <v>6</v>
      </c>
      <c r="N5309">
        <v>0.1</v>
      </c>
      <c r="O5309">
        <v>1739.32</v>
      </c>
      <c r="P5309">
        <v>3953</v>
      </c>
      <c r="Q5309">
        <f>Table1[[#This Row],[OrderQuantity]]*Table1[[#This Row],[UnitPrice]]</f>
        <v>23718</v>
      </c>
      <c r="R5309">
        <f>Table1[[#This Row],[OrderQuantity]]*Table1[[#This Row],[UnitCost]]</f>
        <v>10435.92</v>
      </c>
      <c r="S5309">
        <f>Table1[[#This Row],[OrderQuantity]]*Table1[[#This Row],[UnitPrice]]*(1-Table1[[#This Row],[DiscountApplied]]) - (Table1[[#This Row],[OrderQuantity]]*Table1[[#This Row],[UnitCost]])</f>
        <v>10910.28</v>
      </c>
      <c r="T5309">
        <f>DATEDIF(Table1[[#This Row],[ShipDate]],Table1[[#This Row],[DeliveryDate]],"d")</f>
        <v>6</v>
      </c>
      <c r="U5309" t="str">
        <f t="shared" si="165"/>
        <v>On Time</v>
      </c>
    </row>
    <row r="5310" spans="1:21" x14ac:dyDescent="0.3">
      <c r="A5310" t="str">
        <f t="shared" si="164"/>
        <v>SO-005409</v>
      </c>
      <c r="B5310" t="s">
        <v>3</v>
      </c>
      <c r="C5310" t="s">
        <v>8</v>
      </c>
      <c r="D5310" s="1">
        <v>43800</v>
      </c>
      <c r="E5310" s="1">
        <v>43881</v>
      </c>
      <c r="F5310" s="1">
        <v>43891</v>
      </c>
      <c r="G5310" s="1">
        <v>43894</v>
      </c>
      <c r="H5310" t="s">
        <v>54</v>
      </c>
      <c r="I5310">
        <v>1</v>
      </c>
      <c r="J5310">
        <v>30</v>
      </c>
      <c r="K5310">
        <v>362</v>
      </c>
      <c r="L5310">
        <v>40</v>
      </c>
      <c r="M5310">
        <v>5</v>
      </c>
      <c r="N5310">
        <v>0.3</v>
      </c>
      <c r="O5310">
        <v>723.06</v>
      </c>
      <c r="P5310">
        <v>1018.4</v>
      </c>
      <c r="Q5310">
        <f>Table1[[#This Row],[OrderQuantity]]*Table1[[#This Row],[UnitPrice]]</f>
        <v>5092</v>
      </c>
      <c r="R5310">
        <f>Table1[[#This Row],[OrderQuantity]]*Table1[[#This Row],[UnitCost]]</f>
        <v>3615.2999999999997</v>
      </c>
      <c r="S5310">
        <f>Table1[[#This Row],[OrderQuantity]]*Table1[[#This Row],[UnitPrice]]*(1-Table1[[#This Row],[DiscountApplied]]) - (Table1[[#This Row],[OrderQuantity]]*Table1[[#This Row],[UnitCost]])</f>
        <v>-50.900000000000091</v>
      </c>
      <c r="T5310">
        <f>DATEDIF(Table1[[#This Row],[ShipDate]],Table1[[#This Row],[DeliveryDate]],"d")</f>
        <v>3</v>
      </c>
      <c r="U5310" t="str">
        <f t="shared" si="165"/>
        <v>On Time</v>
      </c>
    </row>
    <row r="5311" spans="1:21" x14ac:dyDescent="0.3">
      <c r="A5311" t="str">
        <f t="shared" si="164"/>
        <v>SO-005410</v>
      </c>
      <c r="B5311" t="s">
        <v>3</v>
      </c>
      <c r="C5311" t="s">
        <v>13</v>
      </c>
      <c r="D5311" s="1">
        <v>43800</v>
      </c>
      <c r="E5311" s="1">
        <v>43881</v>
      </c>
      <c r="F5311" s="1">
        <v>43897</v>
      </c>
      <c r="G5311" s="1">
        <v>43906</v>
      </c>
      <c r="H5311" t="s">
        <v>54</v>
      </c>
      <c r="I5311">
        <v>7</v>
      </c>
      <c r="J5311">
        <v>40</v>
      </c>
      <c r="K5311">
        <v>16</v>
      </c>
      <c r="L5311">
        <v>14</v>
      </c>
      <c r="M5311">
        <v>1</v>
      </c>
      <c r="N5311">
        <v>0.08</v>
      </c>
      <c r="O5311">
        <v>3279.32</v>
      </c>
      <c r="P5311">
        <v>5045.1000000000004</v>
      </c>
      <c r="Q5311">
        <f>Table1[[#This Row],[OrderQuantity]]*Table1[[#This Row],[UnitPrice]]</f>
        <v>5045.1000000000004</v>
      </c>
      <c r="R5311">
        <f>Table1[[#This Row],[OrderQuantity]]*Table1[[#This Row],[UnitCost]]</f>
        <v>3279.32</v>
      </c>
      <c r="S5311">
        <f>Table1[[#This Row],[OrderQuantity]]*Table1[[#This Row],[UnitPrice]]*(1-Table1[[#This Row],[DiscountApplied]]) - (Table1[[#This Row],[OrderQuantity]]*Table1[[#This Row],[UnitCost]])</f>
        <v>1362.172</v>
      </c>
      <c r="T5311">
        <f>DATEDIF(Table1[[#This Row],[ShipDate]],Table1[[#This Row],[DeliveryDate]],"d")</f>
        <v>9</v>
      </c>
      <c r="U5311" t="str">
        <f t="shared" si="165"/>
        <v>Late</v>
      </c>
    </row>
    <row r="5312" spans="1:21" x14ac:dyDescent="0.3">
      <c r="A5312" t="str">
        <f t="shared" si="164"/>
        <v>SO-005411</v>
      </c>
      <c r="B5312" t="s">
        <v>4</v>
      </c>
      <c r="C5312" t="s">
        <v>11</v>
      </c>
      <c r="D5312" s="1">
        <v>43800</v>
      </c>
      <c r="E5312" s="1">
        <v>43881</v>
      </c>
      <c r="F5312" s="1">
        <v>43908</v>
      </c>
      <c r="G5312" s="1">
        <v>43909</v>
      </c>
      <c r="H5312" t="s">
        <v>54</v>
      </c>
      <c r="I5312">
        <v>12</v>
      </c>
      <c r="J5312">
        <v>45</v>
      </c>
      <c r="K5312">
        <v>284</v>
      </c>
      <c r="L5312">
        <v>18</v>
      </c>
      <c r="M5312">
        <v>5</v>
      </c>
      <c r="N5312">
        <v>0.05</v>
      </c>
      <c r="O5312">
        <v>3902.08</v>
      </c>
      <c r="P5312">
        <v>6003.2</v>
      </c>
      <c r="Q5312">
        <f>Table1[[#This Row],[OrderQuantity]]*Table1[[#This Row],[UnitPrice]]</f>
        <v>30016</v>
      </c>
      <c r="R5312">
        <f>Table1[[#This Row],[OrderQuantity]]*Table1[[#This Row],[UnitCost]]</f>
        <v>19510.400000000001</v>
      </c>
      <c r="S5312">
        <f>Table1[[#This Row],[OrderQuantity]]*Table1[[#This Row],[UnitPrice]]*(1-Table1[[#This Row],[DiscountApplied]]) - (Table1[[#This Row],[OrderQuantity]]*Table1[[#This Row],[UnitCost]])</f>
        <v>9004.7999999999956</v>
      </c>
      <c r="T5312">
        <f>DATEDIF(Table1[[#This Row],[ShipDate]],Table1[[#This Row],[DeliveryDate]],"d")</f>
        <v>1</v>
      </c>
      <c r="U5312" t="str">
        <f t="shared" si="165"/>
        <v>On Time</v>
      </c>
    </row>
    <row r="5313" spans="1:21" x14ac:dyDescent="0.3">
      <c r="A5313" t="str">
        <f t="shared" si="164"/>
        <v>SO-005412</v>
      </c>
      <c r="B5313" t="s">
        <v>2</v>
      </c>
      <c r="C5313" t="s">
        <v>10</v>
      </c>
      <c r="D5313" s="1">
        <v>43800</v>
      </c>
      <c r="E5313" s="1">
        <v>43881</v>
      </c>
      <c r="F5313" s="1">
        <v>43904</v>
      </c>
      <c r="G5313" s="1">
        <v>43914</v>
      </c>
      <c r="H5313" t="s">
        <v>54</v>
      </c>
      <c r="I5313">
        <v>20</v>
      </c>
      <c r="J5313">
        <v>21</v>
      </c>
      <c r="K5313">
        <v>114</v>
      </c>
      <c r="L5313">
        <v>22</v>
      </c>
      <c r="M5313">
        <v>8</v>
      </c>
      <c r="N5313">
        <v>0.08</v>
      </c>
      <c r="O5313">
        <v>499.69</v>
      </c>
      <c r="P5313">
        <v>757.1</v>
      </c>
      <c r="Q5313">
        <f>Table1[[#This Row],[OrderQuantity]]*Table1[[#This Row],[UnitPrice]]</f>
        <v>6056.8</v>
      </c>
      <c r="R5313">
        <f>Table1[[#This Row],[OrderQuantity]]*Table1[[#This Row],[UnitCost]]</f>
        <v>3997.52</v>
      </c>
      <c r="S5313">
        <f>Table1[[#This Row],[OrderQuantity]]*Table1[[#This Row],[UnitPrice]]*(1-Table1[[#This Row],[DiscountApplied]]) - (Table1[[#This Row],[OrderQuantity]]*Table1[[#This Row],[UnitCost]])</f>
        <v>1574.7360000000003</v>
      </c>
      <c r="T5313">
        <f>DATEDIF(Table1[[#This Row],[ShipDate]],Table1[[#This Row],[DeliveryDate]],"d")</f>
        <v>10</v>
      </c>
      <c r="U5313" t="str">
        <f t="shared" si="165"/>
        <v>Late</v>
      </c>
    </row>
    <row r="5314" spans="1:21" x14ac:dyDescent="0.3">
      <c r="A5314" t="str">
        <f t="shared" ref="A5314:A5377" si="166">"SO-" &amp; TEXT(ROW(A5314)+99,"000000")</f>
        <v>SO-005413</v>
      </c>
      <c r="B5314" t="s">
        <v>2</v>
      </c>
      <c r="C5314" t="s">
        <v>9</v>
      </c>
      <c r="D5314" s="1">
        <v>43700</v>
      </c>
      <c r="E5314" s="1">
        <v>43881</v>
      </c>
      <c r="F5314" s="1">
        <v>43906</v>
      </c>
      <c r="G5314" s="1">
        <v>43915</v>
      </c>
      <c r="H5314" t="s">
        <v>54</v>
      </c>
      <c r="I5314">
        <v>24</v>
      </c>
      <c r="J5314">
        <v>34</v>
      </c>
      <c r="K5314">
        <v>72</v>
      </c>
      <c r="L5314">
        <v>6</v>
      </c>
      <c r="M5314">
        <v>7</v>
      </c>
      <c r="N5314">
        <v>0.05</v>
      </c>
      <c r="O5314">
        <v>1682.37</v>
      </c>
      <c r="P5314">
        <v>3115.5</v>
      </c>
      <c r="Q5314">
        <f>Table1[[#This Row],[OrderQuantity]]*Table1[[#This Row],[UnitPrice]]</f>
        <v>21808.5</v>
      </c>
      <c r="R5314">
        <f>Table1[[#This Row],[OrderQuantity]]*Table1[[#This Row],[UnitCost]]</f>
        <v>11776.59</v>
      </c>
      <c r="S5314">
        <f>Table1[[#This Row],[OrderQuantity]]*Table1[[#This Row],[UnitPrice]]*(1-Table1[[#This Row],[DiscountApplied]]) - (Table1[[#This Row],[OrderQuantity]]*Table1[[#This Row],[UnitCost]])</f>
        <v>8941.4850000000006</v>
      </c>
      <c r="T5314">
        <f>DATEDIF(Table1[[#This Row],[ShipDate]],Table1[[#This Row],[DeliveryDate]],"d")</f>
        <v>9</v>
      </c>
      <c r="U5314" t="str">
        <f t="shared" ref="U5314:U5377" si="167">IF(T5314&gt;7,"Late","On Time")</f>
        <v>Late</v>
      </c>
    </row>
    <row r="5315" spans="1:21" x14ac:dyDescent="0.3">
      <c r="A5315" t="str">
        <f t="shared" si="166"/>
        <v>SO-005414</v>
      </c>
      <c r="B5315" t="s">
        <v>3</v>
      </c>
      <c r="C5315" t="s">
        <v>13</v>
      </c>
      <c r="D5315" s="1">
        <v>43800</v>
      </c>
      <c r="E5315" s="1">
        <v>43881</v>
      </c>
      <c r="F5315" s="1">
        <v>43885</v>
      </c>
      <c r="G5315" s="1">
        <v>43892</v>
      </c>
      <c r="H5315" t="s">
        <v>54</v>
      </c>
      <c r="I5315">
        <v>2</v>
      </c>
      <c r="J5315">
        <v>47</v>
      </c>
      <c r="K5315">
        <v>1</v>
      </c>
      <c r="L5315">
        <v>27</v>
      </c>
      <c r="M5315">
        <v>4</v>
      </c>
      <c r="N5315">
        <v>0.1</v>
      </c>
      <c r="O5315">
        <v>1413.57</v>
      </c>
      <c r="P5315">
        <v>1835.8</v>
      </c>
      <c r="Q5315">
        <f>Table1[[#This Row],[OrderQuantity]]*Table1[[#This Row],[UnitPrice]]</f>
        <v>7343.2</v>
      </c>
      <c r="R5315">
        <f>Table1[[#This Row],[OrderQuantity]]*Table1[[#This Row],[UnitCost]]</f>
        <v>5654.28</v>
      </c>
      <c r="S5315">
        <f>Table1[[#This Row],[OrderQuantity]]*Table1[[#This Row],[UnitPrice]]*(1-Table1[[#This Row],[DiscountApplied]]) - (Table1[[#This Row],[OrderQuantity]]*Table1[[#This Row],[UnitCost]])</f>
        <v>954.60000000000036</v>
      </c>
      <c r="T5315">
        <f>DATEDIF(Table1[[#This Row],[ShipDate]],Table1[[#This Row],[DeliveryDate]],"d")</f>
        <v>7</v>
      </c>
      <c r="U5315" t="str">
        <f t="shared" si="167"/>
        <v>On Time</v>
      </c>
    </row>
    <row r="5316" spans="1:21" x14ac:dyDescent="0.3">
      <c r="A5316" t="str">
        <f t="shared" si="166"/>
        <v>SO-005415</v>
      </c>
      <c r="B5316" t="s">
        <v>4</v>
      </c>
      <c r="C5316" t="s">
        <v>10</v>
      </c>
      <c r="D5316" s="1">
        <v>43800</v>
      </c>
      <c r="E5316" s="1">
        <v>43881</v>
      </c>
      <c r="F5316" s="1">
        <v>43901</v>
      </c>
      <c r="G5316" s="1">
        <v>43905</v>
      </c>
      <c r="H5316" t="s">
        <v>54</v>
      </c>
      <c r="I5316">
        <v>18</v>
      </c>
      <c r="J5316">
        <v>36</v>
      </c>
      <c r="K5316">
        <v>138</v>
      </c>
      <c r="L5316">
        <v>19</v>
      </c>
      <c r="M5316">
        <v>5</v>
      </c>
      <c r="N5316">
        <v>0.05</v>
      </c>
      <c r="O5316">
        <v>879.98</v>
      </c>
      <c r="P5316">
        <v>1333.3</v>
      </c>
      <c r="Q5316">
        <f>Table1[[#This Row],[OrderQuantity]]*Table1[[#This Row],[UnitPrice]]</f>
        <v>6666.5</v>
      </c>
      <c r="R5316">
        <f>Table1[[#This Row],[OrderQuantity]]*Table1[[#This Row],[UnitCost]]</f>
        <v>4399.8999999999996</v>
      </c>
      <c r="S5316">
        <f>Table1[[#This Row],[OrderQuantity]]*Table1[[#This Row],[UnitPrice]]*(1-Table1[[#This Row],[DiscountApplied]]) - (Table1[[#This Row],[OrderQuantity]]*Table1[[#This Row],[UnitCost]])</f>
        <v>1933.2749999999996</v>
      </c>
      <c r="T5316">
        <f>DATEDIF(Table1[[#This Row],[ShipDate]],Table1[[#This Row],[DeliveryDate]],"d")</f>
        <v>4</v>
      </c>
      <c r="U5316" t="str">
        <f t="shared" si="167"/>
        <v>On Time</v>
      </c>
    </row>
    <row r="5317" spans="1:21" x14ac:dyDescent="0.3">
      <c r="A5317" t="str">
        <f t="shared" si="166"/>
        <v>SO-005416</v>
      </c>
      <c r="B5317" t="s">
        <v>4</v>
      </c>
      <c r="C5317" t="s">
        <v>10</v>
      </c>
      <c r="D5317" s="1">
        <v>43800</v>
      </c>
      <c r="E5317" s="1">
        <v>43881</v>
      </c>
      <c r="F5317" s="1">
        <v>43900</v>
      </c>
      <c r="G5317" s="1">
        <v>43908</v>
      </c>
      <c r="H5317" t="s">
        <v>54</v>
      </c>
      <c r="I5317">
        <v>18</v>
      </c>
      <c r="J5317">
        <v>30</v>
      </c>
      <c r="K5317">
        <v>113</v>
      </c>
      <c r="L5317">
        <v>1</v>
      </c>
      <c r="M5317">
        <v>3</v>
      </c>
      <c r="N5317">
        <v>0.08</v>
      </c>
      <c r="O5317">
        <v>519.25</v>
      </c>
      <c r="P5317">
        <v>1038.5</v>
      </c>
      <c r="Q5317">
        <f>Table1[[#This Row],[OrderQuantity]]*Table1[[#This Row],[UnitPrice]]</f>
        <v>3115.5</v>
      </c>
      <c r="R5317">
        <f>Table1[[#This Row],[OrderQuantity]]*Table1[[#This Row],[UnitCost]]</f>
        <v>1557.75</v>
      </c>
      <c r="S5317">
        <f>Table1[[#This Row],[OrderQuantity]]*Table1[[#This Row],[UnitPrice]]*(1-Table1[[#This Row],[DiscountApplied]]) - (Table1[[#This Row],[OrderQuantity]]*Table1[[#This Row],[UnitCost]])</f>
        <v>1308.5100000000002</v>
      </c>
      <c r="T5317">
        <f>DATEDIF(Table1[[#This Row],[ShipDate]],Table1[[#This Row],[DeliveryDate]],"d")</f>
        <v>8</v>
      </c>
      <c r="U5317" t="str">
        <f t="shared" si="167"/>
        <v>Late</v>
      </c>
    </row>
    <row r="5318" spans="1:21" x14ac:dyDescent="0.3">
      <c r="A5318" t="str">
        <f t="shared" si="166"/>
        <v>SO-005417</v>
      </c>
      <c r="B5318" t="s">
        <v>2</v>
      </c>
      <c r="C5318" t="s">
        <v>13</v>
      </c>
      <c r="D5318" s="1">
        <v>43800</v>
      </c>
      <c r="E5318" s="1">
        <v>43882</v>
      </c>
      <c r="F5318" s="1">
        <v>43889</v>
      </c>
      <c r="G5318" s="1">
        <v>43897</v>
      </c>
      <c r="H5318" t="s">
        <v>54</v>
      </c>
      <c r="I5318">
        <v>24</v>
      </c>
      <c r="J5318">
        <v>24</v>
      </c>
      <c r="K5318">
        <v>17</v>
      </c>
      <c r="L5318">
        <v>37</v>
      </c>
      <c r="M5318">
        <v>5</v>
      </c>
      <c r="N5318">
        <v>0.15</v>
      </c>
      <c r="O5318">
        <v>2411.33</v>
      </c>
      <c r="P5318">
        <v>3953</v>
      </c>
      <c r="Q5318">
        <f>Table1[[#This Row],[OrderQuantity]]*Table1[[#This Row],[UnitPrice]]</f>
        <v>19765</v>
      </c>
      <c r="R5318">
        <f>Table1[[#This Row],[OrderQuantity]]*Table1[[#This Row],[UnitCost]]</f>
        <v>12056.65</v>
      </c>
      <c r="S5318">
        <f>Table1[[#This Row],[OrderQuantity]]*Table1[[#This Row],[UnitPrice]]*(1-Table1[[#This Row],[DiscountApplied]]) - (Table1[[#This Row],[OrderQuantity]]*Table1[[#This Row],[UnitCost]])</f>
        <v>4743.6000000000004</v>
      </c>
      <c r="T5318">
        <f>DATEDIF(Table1[[#This Row],[ShipDate]],Table1[[#This Row],[DeliveryDate]],"d")</f>
        <v>8</v>
      </c>
      <c r="U5318" t="str">
        <f t="shared" si="167"/>
        <v>Late</v>
      </c>
    </row>
    <row r="5319" spans="1:21" x14ac:dyDescent="0.3">
      <c r="A5319" t="str">
        <f t="shared" si="166"/>
        <v>SO-005418</v>
      </c>
      <c r="B5319" t="s">
        <v>3</v>
      </c>
      <c r="C5319" t="s">
        <v>9</v>
      </c>
      <c r="D5319" s="1">
        <v>43700</v>
      </c>
      <c r="E5319" s="1">
        <v>43882</v>
      </c>
      <c r="F5319" s="1">
        <v>43892</v>
      </c>
      <c r="G5319" s="1">
        <v>43894</v>
      </c>
      <c r="H5319" t="s">
        <v>54</v>
      </c>
      <c r="I5319">
        <v>3</v>
      </c>
      <c r="J5319">
        <v>40</v>
      </c>
      <c r="K5319">
        <v>63</v>
      </c>
      <c r="L5319">
        <v>41</v>
      </c>
      <c r="M5319">
        <v>8</v>
      </c>
      <c r="N5319">
        <v>0.08</v>
      </c>
      <c r="O5319">
        <v>1324.19</v>
      </c>
      <c r="P5319">
        <v>2452.1999999999998</v>
      </c>
      <c r="Q5319">
        <f>Table1[[#This Row],[OrderQuantity]]*Table1[[#This Row],[UnitPrice]]</f>
        <v>19617.599999999999</v>
      </c>
      <c r="R5319">
        <f>Table1[[#This Row],[OrderQuantity]]*Table1[[#This Row],[UnitCost]]</f>
        <v>10593.52</v>
      </c>
      <c r="S5319">
        <f>Table1[[#This Row],[OrderQuantity]]*Table1[[#This Row],[UnitPrice]]*(1-Table1[[#This Row],[DiscountApplied]]) - (Table1[[#This Row],[OrderQuantity]]*Table1[[#This Row],[UnitCost]])</f>
        <v>7454.6719999999987</v>
      </c>
      <c r="T5319">
        <f>DATEDIF(Table1[[#This Row],[ShipDate]],Table1[[#This Row],[DeliveryDate]],"d")</f>
        <v>2</v>
      </c>
      <c r="U5319" t="str">
        <f t="shared" si="167"/>
        <v>On Time</v>
      </c>
    </row>
    <row r="5320" spans="1:21" x14ac:dyDescent="0.3">
      <c r="A5320" t="str">
        <f t="shared" si="166"/>
        <v>SO-005419</v>
      </c>
      <c r="B5320" t="s">
        <v>4</v>
      </c>
      <c r="C5320" t="s">
        <v>8</v>
      </c>
      <c r="D5320" s="1">
        <v>43800</v>
      </c>
      <c r="E5320" s="1">
        <v>43882</v>
      </c>
      <c r="F5320" s="1">
        <v>43889</v>
      </c>
      <c r="G5320" s="1">
        <v>43899</v>
      </c>
      <c r="H5320" t="s">
        <v>54</v>
      </c>
      <c r="I5320">
        <v>16</v>
      </c>
      <c r="J5320">
        <v>30</v>
      </c>
      <c r="K5320">
        <v>355</v>
      </c>
      <c r="L5320">
        <v>41</v>
      </c>
      <c r="M5320">
        <v>8</v>
      </c>
      <c r="N5320">
        <v>0.05</v>
      </c>
      <c r="O5320">
        <v>1127.01</v>
      </c>
      <c r="P5320">
        <v>1788.9</v>
      </c>
      <c r="Q5320">
        <f>Table1[[#This Row],[OrderQuantity]]*Table1[[#This Row],[UnitPrice]]</f>
        <v>14311.2</v>
      </c>
      <c r="R5320">
        <f>Table1[[#This Row],[OrderQuantity]]*Table1[[#This Row],[UnitCost]]</f>
        <v>9016.08</v>
      </c>
      <c r="S5320">
        <f>Table1[[#This Row],[OrderQuantity]]*Table1[[#This Row],[UnitPrice]]*(1-Table1[[#This Row],[DiscountApplied]]) - (Table1[[#This Row],[OrderQuantity]]*Table1[[#This Row],[UnitCost]])</f>
        <v>4579.5599999999995</v>
      </c>
      <c r="T5320">
        <f>DATEDIF(Table1[[#This Row],[ShipDate]],Table1[[#This Row],[DeliveryDate]],"d")</f>
        <v>10</v>
      </c>
      <c r="U5320" t="str">
        <f t="shared" si="167"/>
        <v>Late</v>
      </c>
    </row>
    <row r="5321" spans="1:21" x14ac:dyDescent="0.3">
      <c r="A5321" t="str">
        <f t="shared" si="166"/>
        <v>SO-005420</v>
      </c>
      <c r="B5321" t="s">
        <v>2</v>
      </c>
      <c r="C5321" t="s">
        <v>10</v>
      </c>
      <c r="D5321" s="1">
        <v>43800</v>
      </c>
      <c r="E5321" s="1">
        <v>43882</v>
      </c>
      <c r="F5321" s="1">
        <v>43899</v>
      </c>
      <c r="G5321" s="1">
        <v>43908</v>
      </c>
      <c r="H5321" t="s">
        <v>54</v>
      </c>
      <c r="I5321">
        <v>22</v>
      </c>
      <c r="J5321">
        <v>39</v>
      </c>
      <c r="K5321">
        <v>181</v>
      </c>
      <c r="L5321">
        <v>42</v>
      </c>
      <c r="M5321">
        <v>2</v>
      </c>
      <c r="N5321">
        <v>0.08</v>
      </c>
      <c r="O5321">
        <v>495.67</v>
      </c>
      <c r="P5321">
        <v>917.9</v>
      </c>
      <c r="Q5321">
        <f>Table1[[#This Row],[OrderQuantity]]*Table1[[#This Row],[UnitPrice]]</f>
        <v>1835.8</v>
      </c>
      <c r="R5321">
        <f>Table1[[#This Row],[OrderQuantity]]*Table1[[#This Row],[UnitCost]]</f>
        <v>991.34</v>
      </c>
      <c r="S5321">
        <f>Table1[[#This Row],[OrderQuantity]]*Table1[[#This Row],[UnitPrice]]*(1-Table1[[#This Row],[DiscountApplied]]) - (Table1[[#This Row],[OrderQuantity]]*Table1[[#This Row],[UnitCost]])</f>
        <v>697.59599999999989</v>
      </c>
      <c r="T5321">
        <f>DATEDIF(Table1[[#This Row],[ShipDate]],Table1[[#This Row],[DeliveryDate]],"d")</f>
        <v>9</v>
      </c>
      <c r="U5321" t="str">
        <f t="shared" si="167"/>
        <v>Late</v>
      </c>
    </row>
    <row r="5322" spans="1:21" x14ac:dyDescent="0.3">
      <c r="A5322" t="str">
        <f t="shared" si="166"/>
        <v>SO-005421</v>
      </c>
      <c r="B5322" t="s">
        <v>4</v>
      </c>
      <c r="C5322" t="s">
        <v>11</v>
      </c>
      <c r="D5322" s="1">
        <v>43800</v>
      </c>
      <c r="E5322" s="1">
        <v>43882</v>
      </c>
      <c r="F5322" s="1">
        <v>43884</v>
      </c>
      <c r="G5322" s="1">
        <v>43887</v>
      </c>
      <c r="H5322" t="s">
        <v>54</v>
      </c>
      <c r="I5322">
        <v>19</v>
      </c>
      <c r="J5322">
        <v>34</v>
      </c>
      <c r="K5322">
        <v>312</v>
      </c>
      <c r="L5322">
        <v>34</v>
      </c>
      <c r="M5322">
        <v>8</v>
      </c>
      <c r="N5322">
        <v>0.08</v>
      </c>
      <c r="O5322">
        <v>2799.93</v>
      </c>
      <c r="P5322">
        <v>3999.9</v>
      </c>
      <c r="Q5322">
        <f>Table1[[#This Row],[OrderQuantity]]*Table1[[#This Row],[UnitPrice]]</f>
        <v>31999.200000000001</v>
      </c>
      <c r="R5322">
        <f>Table1[[#This Row],[OrderQuantity]]*Table1[[#This Row],[UnitCost]]</f>
        <v>22399.439999999999</v>
      </c>
      <c r="S5322">
        <f>Table1[[#This Row],[OrderQuantity]]*Table1[[#This Row],[UnitPrice]]*(1-Table1[[#This Row],[DiscountApplied]]) - (Table1[[#This Row],[OrderQuantity]]*Table1[[#This Row],[UnitCost]])</f>
        <v>7039.8240000000042</v>
      </c>
      <c r="T5322">
        <f>DATEDIF(Table1[[#This Row],[ShipDate]],Table1[[#This Row],[DeliveryDate]],"d")</f>
        <v>3</v>
      </c>
      <c r="U5322" t="str">
        <f t="shared" si="167"/>
        <v>On Time</v>
      </c>
    </row>
    <row r="5323" spans="1:21" x14ac:dyDescent="0.3">
      <c r="A5323" t="str">
        <f t="shared" si="166"/>
        <v>SO-005422</v>
      </c>
      <c r="B5323" t="s">
        <v>3</v>
      </c>
      <c r="C5323" t="s">
        <v>8</v>
      </c>
      <c r="D5323" s="1">
        <v>43800</v>
      </c>
      <c r="E5323" s="1">
        <v>43882</v>
      </c>
      <c r="F5323" s="1">
        <v>43888</v>
      </c>
      <c r="G5323" s="1">
        <v>43895</v>
      </c>
      <c r="H5323" t="s">
        <v>54</v>
      </c>
      <c r="I5323">
        <v>2</v>
      </c>
      <c r="J5323">
        <v>9</v>
      </c>
      <c r="K5323">
        <v>337</v>
      </c>
      <c r="L5323">
        <v>28</v>
      </c>
      <c r="M5323">
        <v>5</v>
      </c>
      <c r="N5323">
        <v>0.08</v>
      </c>
      <c r="O5323">
        <v>634.62</v>
      </c>
      <c r="P5323">
        <v>991.6</v>
      </c>
      <c r="Q5323">
        <f>Table1[[#This Row],[OrderQuantity]]*Table1[[#This Row],[UnitPrice]]</f>
        <v>4958</v>
      </c>
      <c r="R5323">
        <f>Table1[[#This Row],[OrderQuantity]]*Table1[[#This Row],[UnitCost]]</f>
        <v>3173.1</v>
      </c>
      <c r="S5323">
        <f>Table1[[#This Row],[OrderQuantity]]*Table1[[#This Row],[UnitPrice]]*(1-Table1[[#This Row],[DiscountApplied]]) - (Table1[[#This Row],[OrderQuantity]]*Table1[[#This Row],[UnitCost]])</f>
        <v>1388.2600000000007</v>
      </c>
      <c r="T5323">
        <f>DATEDIF(Table1[[#This Row],[ShipDate]],Table1[[#This Row],[DeliveryDate]],"d")</f>
        <v>7</v>
      </c>
      <c r="U5323" t="str">
        <f t="shared" si="167"/>
        <v>On Time</v>
      </c>
    </row>
    <row r="5324" spans="1:21" x14ac:dyDescent="0.3">
      <c r="A5324" t="str">
        <f t="shared" si="166"/>
        <v>SO-005423</v>
      </c>
      <c r="B5324" t="s">
        <v>4</v>
      </c>
      <c r="C5324" t="s">
        <v>10</v>
      </c>
      <c r="D5324" s="1">
        <v>43800</v>
      </c>
      <c r="E5324" s="1">
        <v>43882</v>
      </c>
      <c r="F5324" s="1">
        <v>43886</v>
      </c>
      <c r="G5324" s="1">
        <v>43895</v>
      </c>
      <c r="H5324" t="s">
        <v>54</v>
      </c>
      <c r="I5324">
        <v>16</v>
      </c>
      <c r="J5324">
        <v>39</v>
      </c>
      <c r="K5324">
        <v>183</v>
      </c>
      <c r="L5324">
        <v>15</v>
      </c>
      <c r="M5324">
        <v>4</v>
      </c>
      <c r="N5324">
        <v>0.15</v>
      </c>
      <c r="O5324">
        <v>195.64</v>
      </c>
      <c r="P5324">
        <v>268</v>
      </c>
      <c r="Q5324">
        <f>Table1[[#This Row],[OrderQuantity]]*Table1[[#This Row],[UnitPrice]]</f>
        <v>1072</v>
      </c>
      <c r="R5324">
        <f>Table1[[#This Row],[OrderQuantity]]*Table1[[#This Row],[UnitCost]]</f>
        <v>782.56</v>
      </c>
      <c r="S5324">
        <f>Table1[[#This Row],[OrderQuantity]]*Table1[[#This Row],[UnitPrice]]*(1-Table1[[#This Row],[DiscountApplied]]) - (Table1[[#This Row],[OrderQuantity]]*Table1[[#This Row],[UnitCost]])</f>
        <v>128.63999999999999</v>
      </c>
      <c r="T5324">
        <f>DATEDIF(Table1[[#This Row],[ShipDate]],Table1[[#This Row],[DeliveryDate]],"d")</f>
        <v>9</v>
      </c>
      <c r="U5324" t="str">
        <f t="shared" si="167"/>
        <v>Late</v>
      </c>
    </row>
    <row r="5325" spans="1:21" x14ac:dyDescent="0.3">
      <c r="A5325" t="str">
        <f t="shared" si="166"/>
        <v>SO-005424</v>
      </c>
      <c r="B5325" t="s">
        <v>3</v>
      </c>
      <c r="C5325" t="s">
        <v>11</v>
      </c>
      <c r="D5325" s="1">
        <v>43800</v>
      </c>
      <c r="E5325" s="1">
        <v>43882</v>
      </c>
      <c r="F5325" s="1">
        <v>43903</v>
      </c>
      <c r="G5325" s="1">
        <v>43908</v>
      </c>
      <c r="H5325" t="s">
        <v>54</v>
      </c>
      <c r="I5325">
        <v>9</v>
      </c>
      <c r="J5325">
        <v>28</v>
      </c>
      <c r="K5325">
        <v>306</v>
      </c>
      <c r="L5325">
        <v>43</v>
      </c>
      <c r="M5325">
        <v>4</v>
      </c>
      <c r="N5325">
        <v>0.15</v>
      </c>
      <c r="O5325">
        <v>504.85</v>
      </c>
      <c r="P5325">
        <v>917.9</v>
      </c>
      <c r="Q5325">
        <f>Table1[[#This Row],[OrderQuantity]]*Table1[[#This Row],[UnitPrice]]</f>
        <v>3671.6</v>
      </c>
      <c r="R5325">
        <f>Table1[[#This Row],[OrderQuantity]]*Table1[[#This Row],[UnitCost]]</f>
        <v>2019.4</v>
      </c>
      <c r="S5325">
        <f>Table1[[#This Row],[OrderQuantity]]*Table1[[#This Row],[UnitPrice]]*(1-Table1[[#This Row],[DiscountApplied]]) - (Table1[[#This Row],[OrderQuantity]]*Table1[[#This Row],[UnitCost]])</f>
        <v>1101.4599999999996</v>
      </c>
      <c r="T5325">
        <f>DATEDIF(Table1[[#This Row],[ShipDate]],Table1[[#This Row],[DeliveryDate]],"d")</f>
        <v>5</v>
      </c>
      <c r="U5325" t="str">
        <f t="shared" si="167"/>
        <v>On Time</v>
      </c>
    </row>
    <row r="5326" spans="1:21" x14ac:dyDescent="0.3">
      <c r="A5326" t="str">
        <f t="shared" si="166"/>
        <v>SO-005425</v>
      </c>
      <c r="B5326" t="s">
        <v>4</v>
      </c>
      <c r="C5326" t="s">
        <v>10</v>
      </c>
      <c r="D5326" s="1">
        <v>43800</v>
      </c>
      <c r="E5326" s="1">
        <v>43882</v>
      </c>
      <c r="F5326" s="1">
        <v>43895</v>
      </c>
      <c r="G5326" s="1">
        <v>43901</v>
      </c>
      <c r="H5326" t="s">
        <v>54</v>
      </c>
      <c r="I5326">
        <v>18</v>
      </c>
      <c r="J5326">
        <v>29</v>
      </c>
      <c r="K5326">
        <v>101</v>
      </c>
      <c r="L5326">
        <v>37</v>
      </c>
      <c r="M5326">
        <v>4</v>
      </c>
      <c r="N5326">
        <v>0.1</v>
      </c>
      <c r="O5326">
        <v>3895.38</v>
      </c>
      <c r="P5326">
        <v>5125.5</v>
      </c>
      <c r="Q5326">
        <f>Table1[[#This Row],[OrderQuantity]]*Table1[[#This Row],[UnitPrice]]</f>
        <v>20502</v>
      </c>
      <c r="R5326">
        <f>Table1[[#This Row],[OrderQuantity]]*Table1[[#This Row],[UnitCost]]</f>
        <v>15581.52</v>
      </c>
      <c r="S5326">
        <f>Table1[[#This Row],[OrderQuantity]]*Table1[[#This Row],[UnitPrice]]*(1-Table1[[#This Row],[DiscountApplied]]) - (Table1[[#This Row],[OrderQuantity]]*Table1[[#This Row],[UnitCost]])</f>
        <v>2870.2799999999988</v>
      </c>
      <c r="T5326">
        <f>DATEDIF(Table1[[#This Row],[ShipDate]],Table1[[#This Row],[DeliveryDate]],"d")</f>
        <v>6</v>
      </c>
      <c r="U5326" t="str">
        <f t="shared" si="167"/>
        <v>On Time</v>
      </c>
    </row>
    <row r="5327" spans="1:21" x14ac:dyDescent="0.3">
      <c r="A5327" t="str">
        <f t="shared" si="166"/>
        <v>SO-005426</v>
      </c>
      <c r="B5327" t="s">
        <v>4</v>
      </c>
      <c r="C5327" t="s">
        <v>12</v>
      </c>
      <c r="D5327" s="1">
        <v>43800</v>
      </c>
      <c r="E5327" s="1">
        <v>43882</v>
      </c>
      <c r="F5327" s="1">
        <v>43885</v>
      </c>
      <c r="G5327" s="1">
        <v>43886</v>
      </c>
      <c r="H5327" t="s">
        <v>54</v>
      </c>
      <c r="I5327">
        <v>16</v>
      </c>
      <c r="J5327">
        <v>50</v>
      </c>
      <c r="K5327">
        <v>204</v>
      </c>
      <c r="L5327">
        <v>14</v>
      </c>
      <c r="M5327">
        <v>5</v>
      </c>
      <c r="N5327">
        <v>0.08</v>
      </c>
      <c r="O5327">
        <v>1949.3</v>
      </c>
      <c r="P5327">
        <v>2499.1</v>
      </c>
      <c r="Q5327">
        <f>Table1[[#This Row],[OrderQuantity]]*Table1[[#This Row],[UnitPrice]]</f>
        <v>12495.5</v>
      </c>
      <c r="R5327">
        <f>Table1[[#This Row],[OrderQuantity]]*Table1[[#This Row],[UnitCost]]</f>
        <v>9746.5</v>
      </c>
      <c r="S5327">
        <f>Table1[[#This Row],[OrderQuantity]]*Table1[[#This Row],[UnitPrice]]*(1-Table1[[#This Row],[DiscountApplied]]) - (Table1[[#This Row],[OrderQuantity]]*Table1[[#This Row],[UnitCost]])</f>
        <v>1749.3600000000006</v>
      </c>
      <c r="T5327">
        <f>DATEDIF(Table1[[#This Row],[ShipDate]],Table1[[#This Row],[DeliveryDate]],"d")</f>
        <v>1</v>
      </c>
      <c r="U5327" t="str">
        <f t="shared" si="167"/>
        <v>On Time</v>
      </c>
    </row>
    <row r="5328" spans="1:21" x14ac:dyDescent="0.3">
      <c r="A5328" t="str">
        <f t="shared" si="166"/>
        <v>SO-005427</v>
      </c>
      <c r="B5328" t="s">
        <v>3</v>
      </c>
      <c r="C5328" t="s">
        <v>13</v>
      </c>
      <c r="D5328" s="1">
        <v>43800</v>
      </c>
      <c r="E5328" s="1">
        <v>43883</v>
      </c>
      <c r="F5328" s="1">
        <v>43896</v>
      </c>
      <c r="G5328" s="1">
        <v>43903</v>
      </c>
      <c r="H5328" t="s">
        <v>54</v>
      </c>
      <c r="I5328">
        <v>2</v>
      </c>
      <c r="J5328">
        <v>50</v>
      </c>
      <c r="K5328">
        <v>34</v>
      </c>
      <c r="L5328">
        <v>45</v>
      </c>
      <c r="M5328">
        <v>6</v>
      </c>
      <c r="N5328">
        <v>0.2</v>
      </c>
      <c r="O5328">
        <v>804</v>
      </c>
      <c r="P5328">
        <v>1005</v>
      </c>
      <c r="Q5328">
        <f>Table1[[#This Row],[OrderQuantity]]*Table1[[#This Row],[UnitPrice]]</f>
        <v>6030</v>
      </c>
      <c r="R5328">
        <f>Table1[[#This Row],[OrderQuantity]]*Table1[[#This Row],[UnitCost]]</f>
        <v>4824</v>
      </c>
      <c r="S5328">
        <f>Table1[[#This Row],[OrderQuantity]]*Table1[[#This Row],[UnitPrice]]*(1-Table1[[#This Row],[DiscountApplied]]) - (Table1[[#This Row],[OrderQuantity]]*Table1[[#This Row],[UnitCost]])</f>
        <v>0</v>
      </c>
      <c r="T5328">
        <f>DATEDIF(Table1[[#This Row],[ShipDate]],Table1[[#This Row],[DeliveryDate]],"d")</f>
        <v>7</v>
      </c>
      <c r="U5328" t="str">
        <f t="shared" si="167"/>
        <v>On Time</v>
      </c>
    </row>
    <row r="5329" spans="1:21" x14ac:dyDescent="0.3">
      <c r="A5329" t="str">
        <f t="shared" si="166"/>
        <v>SO-005428</v>
      </c>
      <c r="B5329" t="s">
        <v>5</v>
      </c>
      <c r="C5329" t="s">
        <v>11</v>
      </c>
      <c r="D5329" s="1">
        <v>43800</v>
      </c>
      <c r="E5329" s="1">
        <v>43883</v>
      </c>
      <c r="F5329" s="1">
        <v>43897</v>
      </c>
      <c r="G5329" s="1">
        <v>43900</v>
      </c>
      <c r="H5329" t="s">
        <v>54</v>
      </c>
      <c r="I5329">
        <v>27</v>
      </c>
      <c r="J5329">
        <v>3</v>
      </c>
      <c r="K5329">
        <v>285</v>
      </c>
      <c r="L5329">
        <v>3</v>
      </c>
      <c r="M5329">
        <v>6</v>
      </c>
      <c r="N5329">
        <v>0.4</v>
      </c>
      <c r="O5329">
        <v>189.95</v>
      </c>
      <c r="P5329">
        <v>234.5</v>
      </c>
      <c r="Q5329">
        <f>Table1[[#This Row],[OrderQuantity]]*Table1[[#This Row],[UnitPrice]]</f>
        <v>1407</v>
      </c>
      <c r="R5329">
        <f>Table1[[#This Row],[OrderQuantity]]*Table1[[#This Row],[UnitCost]]</f>
        <v>1139.6999999999998</v>
      </c>
      <c r="S5329">
        <f>Table1[[#This Row],[OrderQuantity]]*Table1[[#This Row],[UnitPrice]]*(1-Table1[[#This Row],[DiscountApplied]]) - (Table1[[#This Row],[OrderQuantity]]*Table1[[#This Row],[UnitCost]])</f>
        <v>-295.49999999999989</v>
      </c>
      <c r="T5329">
        <f>DATEDIF(Table1[[#This Row],[ShipDate]],Table1[[#This Row],[DeliveryDate]],"d")</f>
        <v>3</v>
      </c>
      <c r="U5329" t="str">
        <f t="shared" si="167"/>
        <v>On Time</v>
      </c>
    </row>
    <row r="5330" spans="1:21" x14ac:dyDescent="0.3">
      <c r="A5330" t="str">
        <f t="shared" si="166"/>
        <v>SO-005429</v>
      </c>
      <c r="B5330" t="s">
        <v>4</v>
      </c>
      <c r="C5330" t="s">
        <v>10</v>
      </c>
      <c r="D5330" s="1">
        <v>43700</v>
      </c>
      <c r="E5330" s="1">
        <v>43883</v>
      </c>
      <c r="F5330" s="1">
        <v>43885</v>
      </c>
      <c r="G5330" s="1">
        <v>43892</v>
      </c>
      <c r="H5330" t="s">
        <v>54</v>
      </c>
      <c r="I5330">
        <v>15</v>
      </c>
      <c r="J5330">
        <v>45</v>
      </c>
      <c r="K5330">
        <v>199</v>
      </c>
      <c r="L5330">
        <v>18</v>
      </c>
      <c r="M5330">
        <v>5</v>
      </c>
      <c r="N5330">
        <v>0.05</v>
      </c>
      <c r="O5330">
        <v>2912.62</v>
      </c>
      <c r="P5330">
        <v>5601.2</v>
      </c>
      <c r="Q5330">
        <f>Table1[[#This Row],[OrderQuantity]]*Table1[[#This Row],[UnitPrice]]</f>
        <v>28006</v>
      </c>
      <c r="R5330">
        <f>Table1[[#This Row],[OrderQuantity]]*Table1[[#This Row],[UnitCost]]</f>
        <v>14563.099999999999</v>
      </c>
      <c r="S5330">
        <f>Table1[[#This Row],[OrderQuantity]]*Table1[[#This Row],[UnitPrice]]*(1-Table1[[#This Row],[DiscountApplied]]) - (Table1[[#This Row],[OrderQuantity]]*Table1[[#This Row],[UnitCost]])</f>
        <v>12042.599999999999</v>
      </c>
      <c r="T5330">
        <f>DATEDIF(Table1[[#This Row],[ShipDate]],Table1[[#This Row],[DeliveryDate]],"d")</f>
        <v>7</v>
      </c>
      <c r="U5330" t="str">
        <f t="shared" si="167"/>
        <v>On Time</v>
      </c>
    </row>
    <row r="5331" spans="1:21" x14ac:dyDescent="0.3">
      <c r="A5331" t="str">
        <f t="shared" si="166"/>
        <v>SO-005430</v>
      </c>
      <c r="B5331" t="s">
        <v>2</v>
      </c>
      <c r="C5331" t="s">
        <v>11</v>
      </c>
      <c r="D5331" s="1">
        <v>43800</v>
      </c>
      <c r="E5331" s="1">
        <v>43883</v>
      </c>
      <c r="F5331" s="1">
        <v>43889</v>
      </c>
      <c r="G5331" s="1">
        <v>43890</v>
      </c>
      <c r="H5331" t="s">
        <v>54</v>
      </c>
      <c r="I5331">
        <v>25</v>
      </c>
      <c r="J5331">
        <v>45</v>
      </c>
      <c r="K5331">
        <v>270</v>
      </c>
      <c r="L5331">
        <v>32</v>
      </c>
      <c r="M5331">
        <v>3</v>
      </c>
      <c r="N5331">
        <v>0.05</v>
      </c>
      <c r="O5331">
        <v>1480.37</v>
      </c>
      <c r="P5331">
        <v>3289.7</v>
      </c>
      <c r="Q5331">
        <f>Table1[[#This Row],[OrderQuantity]]*Table1[[#This Row],[UnitPrice]]</f>
        <v>9869.0999999999985</v>
      </c>
      <c r="R5331">
        <f>Table1[[#This Row],[OrderQuantity]]*Table1[[#This Row],[UnitCost]]</f>
        <v>4441.1099999999997</v>
      </c>
      <c r="S5331">
        <f>Table1[[#This Row],[OrderQuantity]]*Table1[[#This Row],[UnitPrice]]*(1-Table1[[#This Row],[DiscountApplied]]) - (Table1[[#This Row],[OrderQuantity]]*Table1[[#This Row],[UnitCost]])</f>
        <v>4934.5349999999989</v>
      </c>
      <c r="T5331">
        <f>DATEDIF(Table1[[#This Row],[ShipDate]],Table1[[#This Row],[DeliveryDate]],"d")</f>
        <v>1</v>
      </c>
      <c r="U5331" t="str">
        <f t="shared" si="167"/>
        <v>On Time</v>
      </c>
    </row>
    <row r="5332" spans="1:21" x14ac:dyDescent="0.3">
      <c r="A5332" t="str">
        <f t="shared" si="166"/>
        <v>SO-005431</v>
      </c>
      <c r="B5332" t="s">
        <v>4</v>
      </c>
      <c r="C5332" t="s">
        <v>11</v>
      </c>
      <c r="D5332" s="1">
        <v>43800</v>
      </c>
      <c r="E5332" s="1">
        <v>43883</v>
      </c>
      <c r="F5332" s="1">
        <v>43892</v>
      </c>
      <c r="G5332" s="1">
        <v>43897</v>
      </c>
      <c r="H5332" t="s">
        <v>54</v>
      </c>
      <c r="I5332">
        <v>17</v>
      </c>
      <c r="J5332">
        <v>47</v>
      </c>
      <c r="K5332">
        <v>319</v>
      </c>
      <c r="L5332">
        <v>18</v>
      </c>
      <c r="M5332">
        <v>1</v>
      </c>
      <c r="N5332">
        <v>0.08</v>
      </c>
      <c r="O5332">
        <v>2536.4899999999998</v>
      </c>
      <c r="P5332">
        <v>5514.1</v>
      </c>
      <c r="Q5332">
        <f>Table1[[#This Row],[OrderQuantity]]*Table1[[#This Row],[UnitPrice]]</f>
        <v>5514.1</v>
      </c>
      <c r="R5332">
        <f>Table1[[#This Row],[OrderQuantity]]*Table1[[#This Row],[UnitCost]]</f>
        <v>2536.4899999999998</v>
      </c>
      <c r="S5332">
        <f>Table1[[#This Row],[OrderQuantity]]*Table1[[#This Row],[UnitPrice]]*(1-Table1[[#This Row],[DiscountApplied]]) - (Table1[[#This Row],[OrderQuantity]]*Table1[[#This Row],[UnitCost]])</f>
        <v>2536.4820000000009</v>
      </c>
      <c r="T5332">
        <f>DATEDIF(Table1[[#This Row],[ShipDate]],Table1[[#This Row],[DeliveryDate]],"d")</f>
        <v>5</v>
      </c>
      <c r="U5332" t="str">
        <f t="shared" si="167"/>
        <v>On Time</v>
      </c>
    </row>
    <row r="5333" spans="1:21" x14ac:dyDescent="0.3">
      <c r="A5333" t="str">
        <f t="shared" si="166"/>
        <v>SO-005432</v>
      </c>
      <c r="B5333" t="s">
        <v>3</v>
      </c>
      <c r="C5333" t="s">
        <v>11</v>
      </c>
      <c r="D5333" s="1">
        <v>43800</v>
      </c>
      <c r="E5333" s="1">
        <v>43883</v>
      </c>
      <c r="F5333" s="1">
        <v>43889</v>
      </c>
      <c r="G5333" s="1">
        <v>43890</v>
      </c>
      <c r="H5333" t="s">
        <v>54</v>
      </c>
      <c r="I5333">
        <v>6</v>
      </c>
      <c r="J5333">
        <v>26</v>
      </c>
      <c r="K5333">
        <v>279</v>
      </c>
      <c r="L5333">
        <v>5</v>
      </c>
      <c r="M5333">
        <v>1</v>
      </c>
      <c r="N5333">
        <v>0.3</v>
      </c>
      <c r="O5333">
        <v>2205.84</v>
      </c>
      <c r="P5333">
        <v>5380.1</v>
      </c>
      <c r="Q5333">
        <f>Table1[[#This Row],[OrderQuantity]]*Table1[[#This Row],[UnitPrice]]</f>
        <v>5380.1</v>
      </c>
      <c r="R5333">
        <f>Table1[[#This Row],[OrderQuantity]]*Table1[[#This Row],[UnitCost]]</f>
        <v>2205.84</v>
      </c>
      <c r="S5333">
        <f>Table1[[#This Row],[OrderQuantity]]*Table1[[#This Row],[UnitPrice]]*(1-Table1[[#This Row],[DiscountApplied]]) - (Table1[[#This Row],[OrderQuantity]]*Table1[[#This Row],[UnitCost]])</f>
        <v>1560.23</v>
      </c>
      <c r="T5333">
        <f>DATEDIF(Table1[[#This Row],[ShipDate]],Table1[[#This Row],[DeliveryDate]],"d")</f>
        <v>1</v>
      </c>
      <c r="U5333" t="str">
        <f t="shared" si="167"/>
        <v>On Time</v>
      </c>
    </row>
    <row r="5334" spans="1:21" x14ac:dyDescent="0.3">
      <c r="A5334" t="str">
        <f t="shared" si="166"/>
        <v>SO-005433</v>
      </c>
      <c r="B5334" t="s">
        <v>4</v>
      </c>
      <c r="C5334" t="s">
        <v>11</v>
      </c>
      <c r="D5334" s="1">
        <v>43800</v>
      </c>
      <c r="E5334" s="1">
        <v>43883</v>
      </c>
      <c r="F5334" s="1">
        <v>43894</v>
      </c>
      <c r="G5334" s="1">
        <v>43898</v>
      </c>
      <c r="H5334" t="s">
        <v>54</v>
      </c>
      <c r="I5334">
        <v>15</v>
      </c>
      <c r="J5334">
        <v>44</v>
      </c>
      <c r="K5334">
        <v>324</v>
      </c>
      <c r="L5334">
        <v>22</v>
      </c>
      <c r="M5334">
        <v>3</v>
      </c>
      <c r="N5334">
        <v>0.2</v>
      </c>
      <c r="O5334">
        <v>2058.44</v>
      </c>
      <c r="P5334">
        <v>3611.3</v>
      </c>
      <c r="Q5334">
        <f>Table1[[#This Row],[OrderQuantity]]*Table1[[#This Row],[UnitPrice]]</f>
        <v>10833.900000000001</v>
      </c>
      <c r="R5334">
        <f>Table1[[#This Row],[OrderQuantity]]*Table1[[#This Row],[UnitCost]]</f>
        <v>6175.32</v>
      </c>
      <c r="S5334">
        <f>Table1[[#This Row],[OrderQuantity]]*Table1[[#This Row],[UnitPrice]]*(1-Table1[[#This Row],[DiscountApplied]]) - (Table1[[#This Row],[OrderQuantity]]*Table1[[#This Row],[UnitCost]])</f>
        <v>2491.8000000000011</v>
      </c>
      <c r="T5334">
        <f>DATEDIF(Table1[[#This Row],[ShipDate]],Table1[[#This Row],[DeliveryDate]],"d")</f>
        <v>4</v>
      </c>
      <c r="U5334" t="str">
        <f t="shared" si="167"/>
        <v>On Time</v>
      </c>
    </row>
    <row r="5335" spans="1:21" x14ac:dyDescent="0.3">
      <c r="A5335" t="str">
        <f t="shared" si="166"/>
        <v>SO-005434</v>
      </c>
      <c r="B5335" t="s">
        <v>2</v>
      </c>
      <c r="C5335" t="s">
        <v>13</v>
      </c>
      <c r="D5335" s="1">
        <v>43800</v>
      </c>
      <c r="E5335" s="1">
        <v>43883</v>
      </c>
      <c r="F5335" s="1">
        <v>43895</v>
      </c>
      <c r="G5335" s="1">
        <v>43896</v>
      </c>
      <c r="H5335" t="s">
        <v>54</v>
      </c>
      <c r="I5335">
        <v>25</v>
      </c>
      <c r="J5335">
        <v>49</v>
      </c>
      <c r="K5335">
        <v>26</v>
      </c>
      <c r="L5335">
        <v>3</v>
      </c>
      <c r="M5335">
        <v>3</v>
      </c>
      <c r="N5335">
        <v>0.05</v>
      </c>
      <c r="O5335">
        <v>4124.1899999999996</v>
      </c>
      <c r="P5335">
        <v>6344.9</v>
      </c>
      <c r="Q5335">
        <f>Table1[[#This Row],[OrderQuantity]]*Table1[[#This Row],[UnitPrice]]</f>
        <v>19034.699999999997</v>
      </c>
      <c r="R5335">
        <f>Table1[[#This Row],[OrderQuantity]]*Table1[[#This Row],[UnitCost]]</f>
        <v>12372.57</v>
      </c>
      <c r="S5335">
        <f>Table1[[#This Row],[OrderQuantity]]*Table1[[#This Row],[UnitPrice]]*(1-Table1[[#This Row],[DiscountApplied]]) - (Table1[[#This Row],[OrderQuantity]]*Table1[[#This Row],[UnitCost]])</f>
        <v>5710.3949999999968</v>
      </c>
      <c r="T5335">
        <f>DATEDIF(Table1[[#This Row],[ShipDate]],Table1[[#This Row],[DeliveryDate]],"d")</f>
        <v>1</v>
      </c>
      <c r="U5335" t="str">
        <f t="shared" si="167"/>
        <v>On Time</v>
      </c>
    </row>
    <row r="5336" spans="1:21" x14ac:dyDescent="0.3">
      <c r="A5336" t="str">
        <f t="shared" si="166"/>
        <v>SO-005435</v>
      </c>
      <c r="B5336" t="s">
        <v>2</v>
      </c>
      <c r="C5336" t="s">
        <v>13</v>
      </c>
      <c r="D5336" s="1">
        <v>43800</v>
      </c>
      <c r="E5336" s="1">
        <v>43883</v>
      </c>
      <c r="F5336" s="1">
        <v>43908</v>
      </c>
      <c r="G5336" s="1">
        <v>43909</v>
      </c>
      <c r="H5336" t="s">
        <v>54</v>
      </c>
      <c r="I5336">
        <v>24</v>
      </c>
      <c r="J5336">
        <v>46</v>
      </c>
      <c r="K5336">
        <v>12</v>
      </c>
      <c r="L5336">
        <v>29</v>
      </c>
      <c r="M5336">
        <v>1</v>
      </c>
      <c r="N5336">
        <v>0.08</v>
      </c>
      <c r="O5336">
        <v>2527.58</v>
      </c>
      <c r="P5336">
        <v>3370.1</v>
      </c>
      <c r="Q5336">
        <f>Table1[[#This Row],[OrderQuantity]]*Table1[[#This Row],[UnitPrice]]</f>
        <v>3370.1</v>
      </c>
      <c r="R5336">
        <f>Table1[[#This Row],[OrderQuantity]]*Table1[[#This Row],[UnitCost]]</f>
        <v>2527.58</v>
      </c>
      <c r="S5336">
        <f>Table1[[#This Row],[OrderQuantity]]*Table1[[#This Row],[UnitPrice]]*(1-Table1[[#This Row],[DiscountApplied]]) - (Table1[[#This Row],[OrderQuantity]]*Table1[[#This Row],[UnitCost]])</f>
        <v>572.91200000000026</v>
      </c>
      <c r="T5336">
        <f>DATEDIF(Table1[[#This Row],[ShipDate]],Table1[[#This Row],[DeliveryDate]],"d")</f>
        <v>1</v>
      </c>
      <c r="U5336" t="str">
        <f t="shared" si="167"/>
        <v>On Time</v>
      </c>
    </row>
    <row r="5337" spans="1:21" x14ac:dyDescent="0.3">
      <c r="A5337" t="str">
        <f t="shared" si="166"/>
        <v>SO-005436</v>
      </c>
      <c r="B5337" t="s">
        <v>3</v>
      </c>
      <c r="C5337" t="s">
        <v>8</v>
      </c>
      <c r="D5337" s="1">
        <v>43700</v>
      </c>
      <c r="E5337" s="1">
        <v>43883</v>
      </c>
      <c r="F5337" s="1">
        <v>43891</v>
      </c>
      <c r="G5337" s="1">
        <v>43901</v>
      </c>
      <c r="H5337" t="s">
        <v>54</v>
      </c>
      <c r="I5337">
        <v>1</v>
      </c>
      <c r="J5337">
        <v>15</v>
      </c>
      <c r="K5337">
        <v>366</v>
      </c>
      <c r="L5337">
        <v>30</v>
      </c>
      <c r="M5337">
        <v>5</v>
      </c>
      <c r="N5337">
        <v>0.2</v>
      </c>
      <c r="O5337">
        <v>169.85</v>
      </c>
      <c r="P5337">
        <v>261.3</v>
      </c>
      <c r="Q5337">
        <f>Table1[[#This Row],[OrderQuantity]]*Table1[[#This Row],[UnitPrice]]</f>
        <v>1306.5</v>
      </c>
      <c r="R5337">
        <f>Table1[[#This Row],[OrderQuantity]]*Table1[[#This Row],[UnitCost]]</f>
        <v>849.25</v>
      </c>
      <c r="S5337">
        <f>Table1[[#This Row],[OrderQuantity]]*Table1[[#This Row],[UnitPrice]]*(1-Table1[[#This Row],[DiscountApplied]]) - (Table1[[#This Row],[OrderQuantity]]*Table1[[#This Row],[UnitCost]])</f>
        <v>195.95000000000005</v>
      </c>
      <c r="T5337">
        <f>DATEDIF(Table1[[#This Row],[ShipDate]],Table1[[#This Row],[DeliveryDate]],"d")</f>
        <v>10</v>
      </c>
      <c r="U5337" t="str">
        <f t="shared" si="167"/>
        <v>Late</v>
      </c>
    </row>
    <row r="5338" spans="1:21" x14ac:dyDescent="0.3">
      <c r="A5338" t="str">
        <f t="shared" si="166"/>
        <v>SO-005437</v>
      </c>
      <c r="B5338" t="s">
        <v>4</v>
      </c>
      <c r="C5338" t="s">
        <v>10</v>
      </c>
      <c r="D5338" s="1">
        <v>43800</v>
      </c>
      <c r="E5338" s="1">
        <v>43883</v>
      </c>
      <c r="F5338" s="1">
        <v>43893</v>
      </c>
      <c r="G5338" s="1">
        <v>43901</v>
      </c>
      <c r="H5338" t="s">
        <v>54</v>
      </c>
      <c r="I5338">
        <v>18</v>
      </c>
      <c r="J5338">
        <v>31</v>
      </c>
      <c r="K5338">
        <v>88</v>
      </c>
      <c r="L5338">
        <v>28</v>
      </c>
      <c r="M5338">
        <v>6</v>
      </c>
      <c r="N5338">
        <v>0.05</v>
      </c>
      <c r="O5338">
        <v>3242.06</v>
      </c>
      <c r="P5338">
        <v>3906.1</v>
      </c>
      <c r="Q5338">
        <f>Table1[[#This Row],[OrderQuantity]]*Table1[[#This Row],[UnitPrice]]</f>
        <v>23436.6</v>
      </c>
      <c r="R5338">
        <f>Table1[[#This Row],[OrderQuantity]]*Table1[[#This Row],[UnitCost]]</f>
        <v>19452.36</v>
      </c>
      <c r="S5338">
        <f>Table1[[#This Row],[OrderQuantity]]*Table1[[#This Row],[UnitPrice]]*(1-Table1[[#This Row],[DiscountApplied]]) - (Table1[[#This Row],[OrderQuantity]]*Table1[[#This Row],[UnitCost]])</f>
        <v>2812.4099999999962</v>
      </c>
      <c r="T5338">
        <f>DATEDIF(Table1[[#This Row],[ShipDate]],Table1[[#This Row],[DeliveryDate]],"d")</f>
        <v>8</v>
      </c>
      <c r="U5338" t="str">
        <f t="shared" si="167"/>
        <v>Late</v>
      </c>
    </row>
    <row r="5339" spans="1:21" x14ac:dyDescent="0.3">
      <c r="A5339" t="str">
        <f t="shared" si="166"/>
        <v>SO-005438</v>
      </c>
      <c r="B5339" t="s">
        <v>3</v>
      </c>
      <c r="C5339" t="s">
        <v>13</v>
      </c>
      <c r="D5339" s="1">
        <v>43800</v>
      </c>
      <c r="E5339" s="1">
        <v>43883</v>
      </c>
      <c r="F5339" s="1">
        <v>43905</v>
      </c>
      <c r="G5339" s="1">
        <v>43907</v>
      </c>
      <c r="H5339" t="s">
        <v>54</v>
      </c>
      <c r="I5339">
        <v>6</v>
      </c>
      <c r="J5339">
        <v>37</v>
      </c>
      <c r="K5339">
        <v>19</v>
      </c>
      <c r="L5339">
        <v>38</v>
      </c>
      <c r="M5339">
        <v>7</v>
      </c>
      <c r="N5339">
        <v>0.05</v>
      </c>
      <c r="O5339">
        <v>699.08</v>
      </c>
      <c r="P5339">
        <v>944.7</v>
      </c>
      <c r="Q5339">
        <f>Table1[[#This Row],[OrderQuantity]]*Table1[[#This Row],[UnitPrice]]</f>
        <v>6612.9000000000005</v>
      </c>
      <c r="R5339">
        <f>Table1[[#This Row],[OrderQuantity]]*Table1[[#This Row],[UnitCost]]</f>
        <v>4893.5600000000004</v>
      </c>
      <c r="S5339">
        <f>Table1[[#This Row],[OrderQuantity]]*Table1[[#This Row],[UnitPrice]]*(1-Table1[[#This Row],[DiscountApplied]]) - (Table1[[#This Row],[OrderQuantity]]*Table1[[#This Row],[UnitCost]])</f>
        <v>1388.6949999999997</v>
      </c>
      <c r="T5339">
        <f>DATEDIF(Table1[[#This Row],[ShipDate]],Table1[[#This Row],[DeliveryDate]],"d")</f>
        <v>2</v>
      </c>
      <c r="U5339" t="str">
        <f t="shared" si="167"/>
        <v>On Time</v>
      </c>
    </row>
    <row r="5340" spans="1:21" x14ac:dyDescent="0.3">
      <c r="A5340" t="str">
        <f t="shared" si="166"/>
        <v>SO-005439</v>
      </c>
      <c r="B5340" t="s">
        <v>3</v>
      </c>
      <c r="C5340" t="s">
        <v>9</v>
      </c>
      <c r="D5340" s="1">
        <v>43800</v>
      </c>
      <c r="E5340" s="1">
        <v>43883</v>
      </c>
      <c r="F5340" s="1">
        <v>43900</v>
      </c>
      <c r="G5340" s="1">
        <v>43906</v>
      </c>
      <c r="H5340" t="s">
        <v>54</v>
      </c>
      <c r="I5340">
        <v>4</v>
      </c>
      <c r="J5340">
        <v>44</v>
      </c>
      <c r="K5340">
        <v>71</v>
      </c>
      <c r="L5340">
        <v>13</v>
      </c>
      <c r="M5340">
        <v>7</v>
      </c>
      <c r="N5340">
        <v>0.08</v>
      </c>
      <c r="O5340">
        <v>139.29</v>
      </c>
      <c r="P5340">
        <v>180.9</v>
      </c>
      <c r="Q5340">
        <f>Table1[[#This Row],[OrderQuantity]]*Table1[[#This Row],[UnitPrice]]</f>
        <v>1266.3</v>
      </c>
      <c r="R5340">
        <f>Table1[[#This Row],[OrderQuantity]]*Table1[[#This Row],[UnitCost]]</f>
        <v>975.03</v>
      </c>
      <c r="S5340">
        <f>Table1[[#This Row],[OrderQuantity]]*Table1[[#This Row],[UnitPrice]]*(1-Table1[[#This Row],[DiscountApplied]]) - (Table1[[#This Row],[OrderQuantity]]*Table1[[#This Row],[UnitCost]])</f>
        <v>189.96600000000012</v>
      </c>
      <c r="T5340">
        <f>DATEDIF(Table1[[#This Row],[ShipDate]],Table1[[#This Row],[DeliveryDate]],"d")</f>
        <v>6</v>
      </c>
      <c r="U5340" t="str">
        <f t="shared" si="167"/>
        <v>On Time</v>
      </c>
    </row>
    <row r="5341" spans="1:21" x14ac:dyDescent="0.3">
      <c r="A5341" t="str">
        <f t="shared" si="166"/>
        <v>SO-005440</v>
      </c>
      <c r="B5341" t="s">
        <v>4</v>
      </c>
      <c r="C5341" t="s">
        <v>10</v>
      </c>
      <c r="D5341" s="1">
        <v>43800</v>
      </c>
      <c r="E5341" s="1">
        <v>43884</v>
      </c>
      <c r="F5341" s="1">
        <v>43889</v>
      </c>
      <c r="G5341" s="1">
        <v>43890</v>
      </c>
      <c r="H5341" t="s">
        <v>54</v>
      </c>
      <c r="I5341">
        <v>17</v>
      </c>
      <c r="J5341">
        <v>45</v>
      </c>
      <c r="K5341">
        <v>173</v>
      </c>
      <c r="L5341">
        <v>11</v>
      </c>
      <c r="M5341">
        <v>6</v>
      </c>
      <c r="N5341">
        <v>0.1</v>
      </c>
      <c r="O5341">
        <v>706.78</v>
      </c>
      <c r="P5341">
        <v>917.9</v>
      </c>
      <c r="Q5341">
        <f>Table1[[#This Row],[OrderQuantity]]*Table1[[#This Row],[UnitPrice]]</f>
        <v>5507.4</v>
      </c>
      <c r="R5341">
        <f>Table1[[#This Row],[OrderQuantity]]*Table1[[#This Row],[UnitCost]]</f>
        <v>4240.68</v>
      </c>
      <c r="S5341">
        <f>Table1[[#This Row],[OrderQuantity]]*Table1[[#This Row],[UnitPrice]]*(1-Table1[[#This Row],[DiscountApplied]]) - (Table1[[#This Row],[OrderQuantity]]*Table1[[#This Row],[UnitCost]])</f>
        <v>715.97999999999956</v>
      </c>
      <c r="T5341">
        <f>DATEDIF(Table1[[#This Row],[ShipDate]],Table1[[#This Row],[DeliveryDate]],"d")</f>
        <v>1</v>
      </c>
      <c r="U5341" t="str">
        <f t="shared" si="167"/>
        <v>On Time</v>
      </c>
    </row>
    <row r="5342" spans="1:21" x14ac:dyDescent="0.3">
      <c r="A5342" t="str">
        <f t="shared" si="166"/>
        <v>SO-005441</v>
      </c>
      <c r="B5342" t="s">
        <v>3</v>
      </c>
      <c r="C5342" t="s">
        <v>9</v>
      </c>
      <c r="D5342" s="1">
        <v>43800</v>
      </c>
      <c r="E5342" s="1">
        <v>43884</v>
      </c>
      <c r="F5342" s="1">
        <v>43895</v>
      </c>
      <c r="G5342" s="1">
        <v>43897</v>
      </c>
      <c r="H5342" t="s">
        <v>54</v>
      </c>
      <c r="I5342">
        <v>1</v>
      </c>
      <c r="J5342">
        <v>32</v>
      </c>
      <c r="K5342">
        <v>80</v>
      </c>
      <c r="L5342">
        <v>16</v>
      </c>
      <c r="M5342">
        <v>1</v>
      </c>
      <c r="N5342">
        <v>0.2</v>
      </c>
      <c r="O5342">
        <v>469.47</v>
      </c>
      <c r="P5342">
        <v>958.1</v>
      </c>
      <c r="Q5342">
        <f>Table1[[#This Row],[OrderQuantity]]*Table1[[#This Row],[UnitPrice]]</f>
        <v>958.1</v>
      </c>
      <c r="R5342">
        <f>Table1[[#This Row],[OrderQuantity]]*Table1[[#This Row],[UnitCost]]</f>
        <v>469.47</v>
      </c>
      <c r="S5342">
        <f>Table1[[#This Row],[OrderQuantity]]*Table1[[#This Row],[UnitPrice]]*(1-Table1[[#This Row],[DiscountApplied]]) - (Table1[[#This Row],[OrderQuantity]]*Table1[[#This Row],[UnitCost]])</f>
        <v>297.01</v>
      </c>
      <c r="T5342">
        <f>DATEDIF(Table1[[#This Row],[ShipDate]],Table1[[#This Row],[DeliveryDate]],"d")</f>
        <v>2</v>
      </c>
      <c r="U5342" t="str">
        <f t="shared" si="167"/>
        <v>On Time</v>
      </c>
    </row>
    <row r="5343" spans="1:21" x14ac:dyDescent="0.3">
      <c r="A5343" t="str">
        <f t="shared" si="166"/>
        <v>SO-005442</v>
      </c>
      <c r="B5343" t="s">
        <v>2</v>
      </c>
      <c r="C5343" t="s">
        <v>9</v>
      </c>
      <c r="D5343" s="1">
        <v>43800</v>
      </c>
      <c r="E5343" s="1">
        <v>43884</v>
      </c>
      <c r="F5343" s="1">
        <v>43902</v>
      </c>
      <c r="G5343" s="1">
        <v>43905</v>
      </c>
      <c r="H5343" t="s">
        <v>54</v>
      </c>
      <c r="I5343">
        <v>24</v>
      </c>
      <c r="J5343">
        <v>24</v>
      </c>
      <c r="K5343">
        <v>60</v>
      </c>
      <c r="L5343">
        <v>12</v>
      </c>
      <c r="M5343">
        <v>8</v>
      </c>
      <c r="N5343">
        <v>0.05</v>
      </c>
      <c r="O5343">
        <v>2044.51</v>
      </c>
      <c r="P5343">
        <v>2405.3000000000002</v>
      </c>
      <c r="Q5343">
        <f>Table1[[#This Row],[OrderQuantity]]*Table1[[#This Row],[UnitPrice]]</f>
        <v>19242.400000000001</v>
      </c>
      <c r="R5343">
        <f>Table1[[#This Row],[OrderQuantity]]*Table1[[#This Row],[UnitCost]]</f>
        <v>16356.08</v>
      </c>
      <c r="S5343">
        <f>Table1[[#This Row],[OrderQuantity]]*Table1[[#This Row],[UnitPrice]]*(1-Table1[[#This Row],[DiscountApplied]]) - (Table1[[#This Row],[OrderQuantity]]*Table1[[#This Row],[UnitCost]])</f>
        <v>1924.1999999999989</v>
      </c>
      <c r="T5343">
        <f>DATEDIF(Table1[[#This Row],[ShipDate]],Table1[[#This Row],[DeliveryDate]],"d")</f>
        <v>3</v>
      </c>
      <c r="U5343" t="str">
        <f t="shared" si="167"/>
        <v>On Time</v>
      </c>
    </row>
    <row r="5344" spans="1:21" x14ac:dyDescent="0.3">
      <c r="A5344" t="str">
        <f t="shared" si="166"/>
        <v>SO-005443</v>
      </c>
      <c r="B5344" t="s">
        <v>5</v>
      </c>
      <c r="C5344" t="s">
        <v>8</v>
      </c>
      <c r="D5344" s="1">
        <v>43800</v>
      </c>
      <c r="E5344" s="1">
        <v>43884</v>
      </c>
      <c r="F5344" s="1">
        <v>43888</v>
      </c>
      <c r="G5344" s="1">
        <v>43898</v>
      </c>
      <c r="H5344" t="s">
        <v>54</v>
      </c>
      <c r="I5344">
        <v>26</v>
      </c>
      <c r="J5344">
        <v>28</v>
      </c>
      <c r="K5344">
        <v>346</v>
      </c>
      <c r="L5344">
        <v>10</v>
      </c>
      <c r="M5344">
        <v>2</v>
      </c>
      <c r="N5344">
        <v>0.08</v>
      </c>
      <c r="O5344">
        <v>427.73</v>
      </c>
      <c r="P5344">
        <v>891.1</v>
      </c>
      <c r="Q5344">
        <f>Table1[[#This Row],[OrderQuantity]]*Table1[[#This Row],[UnitPrice]]</f>
        <v>1782.2</v>
      </c>
      <c r="R5344">
        <f>Table1[[#This Row],[OrderQuantity]]*Table1[[#This Row],[UnitCost]]</f>
        <v>855.46</v>
      </c>
      <c r="S5344">
        <f>Table1[[#This Row],[OrderQuantity]]*Table1[[#This Row],[UnitPrice]]*(1-Table1[[#This Row],[DiscountApplied]]) - (Table1[[#This Row],[OrderQuantity]]*Table1[[#This Row],[UnitCost]])</f>
        <v>784.16399999999999</v>
      </c>
      <c r="T5344">
        <f>DATEDIF(Table1[[#This Row],[ShipDate]],Table1[[#This Row],[DeliveryDate]],"d")</f>
        <v>10</v>
      </c>
      <c r="U5344" t="str">
        <f t="shared" si="167"/>
        <v>Late</v>
      </c>
    </row>
    <row r="5345" spans="1:21" x14ac:dyDescent="0.3">
      <c r="A5345" t="str">
        <f t="shared" si="166"/>
        <v>SO-005444</v>
      </c>
      <c r="B5345" t="s">
        <v>4</v>
      </c>
      <c r="C5345" t="s">
        <v>9</v>
      </c>
      <c r="D5345" s="1">
        <v>43800</v>
      </c>
      <c r="E5345" s="1">
        <v>43884</v>
      </c>
      <c r="F5345" s="1">
        <v>43903</v>
      </c>
      <c r="G5345" s="1">
        <v>43913</v>
      </c>
      <c r="H5345" t="s">
        <v>54</v>
      </c>
      <c r="I5345">
        <v>13</v>
      </c>
      <c r="J5345">
        <v>22</v>
      </c>
      <c r="K5345">
        <v>76</v>
      </c>
      <c r="L5345">
        <v>43</v>
      </c>
      <c r="M5345">
        <v>7</v>
      </c>
      <c r="N5345">
        <v>0.05</v>
      </c>
      <c r="O5345">
        <v>2809.31</v>
      </c>
      <c r="P5345">
        <v>4013.3</v>
      </c>
      <c r="Q5345">
        <f>Table1[[#This Row],[OrderQuantity]]*Table1[[#This Row],[UnitPrice]]</f>
        <v>28093.100000000002</v>
      </c>
      <c r="R5345">
        <f>Table1[[#This Row],[OrderQuantity]]*Table1[[#This Row],[UnitCost]]</f>
        <v>19665.169999999998</v>
      </c>
      <c r="S5345">
        <f>Table1[[#This Row],[OrderQuantity]]*Table1[[#This Row],[UnitPrice]]*(1-Table1[[#This Row],[DiscountApplied]]) - (Table1[[#This Row],[OrderQuantity]]*Table1[[#This Row],[UnitCost]])</f>
        <v>7023.2750000000015</v>
      </c>
      <c r="T5345">
        <f>DATEDIF(Table1[[#This Row],[ShipDate]],Table1[[#This Row],[DeliveryDate]],"d")</f>
        <v>10</v>
      </c>
      <c r="U5345" t="str">
        <f t="shared" si="167"/>
        <v>Late</v>
      </c>
    </row>
    <row r="5346" spans="1:21" x14ac:dyDescent="0.3">
      <c r="A5346" t="str">
        <f t="shared" si="166"/>
        <v>SO-005445</v>
      </c>
      <c r="B5346" t="s">
        <v>5</v>
      </c>
      <c r="C5346" t="s">
        <v>10</v>
      </c>
      <c r="D5346" s="1">
        <v>43800</v>
      </c>
      <c r="E5346" s="1">
        <v>43884</v>
      </c>
      <c r="F5346" s="1">
        <v>43901</v>
      </c>
      <c r="G5346" s="1">
        <v>43905</v>
      </c>
      <c r="H5346" t="s">
        <v>54</v>
      </c>
      <c r="I5346">
        <v>28</v>
      </c>
      <c r="J5346">
        <v>34</v>
      </c>
      <c r="K5346">
        <v>110</v>
      </c>
      <c r="L5346">
        <v>45</v>
      </c>
      <c r="M5346">
        <v>5</v>
      </c>
      <c r="N5346">
        <v>0.05</v>
      </c>
      <c r="O5346">
        <v>1039.8399999999999</v>
      </c>
      <c r="P5346">
        <v>2599.6</v>
      </c>
      <c r="Q5346">
        <f>Table1[[#This Row],[OrderQuantity]]*Table1[[#This Row],[UnitPrice]]</f>
        <v>12998</v>
      </c>
      <c r="R5346">
        <f>Table1[[#This Row],[OrderQuantity]]*Table1[[#This Row],[UnitCost]]</f>
        <v>5199.2</v>
      </c>
      <c r="S5346">
        <f>Table1[[#This Row],[OrderQuantity]]*Table1[[#This Row],[UnitPrice]]*(1-Table1[[#This Row],[DiscountApplied]]) - (Table1[[#This Row],[OrderQuantity]]*Table1[[#This Row],[UnitCost]])</f>
        <v>7148.8999999999987</v>
      </c>
      <c r="T5346">
        <f>DATEDIF(Table1[[#This Row],[ShipDate]],Table1[[#This Row],[DeliveryDate]],"d")</f>
        <v>4</v>
      </c>
      <c r="U5346" t="str">
        <f t="shared" si="167"/>
        <v>On Time</v>
      </c>
    </row>
    <row r="5347" spans="1:21" x14ac:dyDescent="0.3">
      <c r="A5347" t="str">
        <f t="shared" si="166"/>
        <v>SO-005446</v>
      </c>
      <c r="B5347" t="s">
        <v>4</v>
      </c>
      <c r="C5347" t="s">
        <v>10</v>
      </c>
      <c r="D5347" s="1">
        <v>43800</v>
      </c>
      <c r="E5347" s="1">
        <v>43884</v>
      </c>
      <c r="F5347" s="1">
        <v>43909</v>
      </c>
      <c r="G5347" s="1">
        <v>43912</v>
      </c>
      <c r="H5347" t="s">
        <v>54</v>
      </c>
      <c r="I5347">
        <v>18</v>
      </c>
      <c r="J5347">
        <v>36</v>
      </c>
      <c r="K5347">
        <v>108</v>
      </c>
      <c r="L5347">
        <v>33</v>
      </c>
      <c r="M5347">
        <v>5</v>
      </c>
      <c r="N5347">
        <v>0.05</v>
      </c>
      <c r="O5347">
        <v>905.84</v>
      </c>
      <c r="P5347">
        <v>1132.3</v>
      </c>
      <c r="Q5347">
        <f>Table1[[#This Row],[OrderQuantity]]*Table1[[#This Row],[UnitPrice]]</f>
        <v>5661.5</v>
      </c>
      <c r="R5347">
        <f>Table1[[#This Row],[OrderQuantity]]*Table1[[#This Row],[UnitCost]]</f>
        <v>4529.2</v>
      </c>
      <c r="S5347">
        <f>Table1[[#This Row],[OrderQuantity]]*Table1[[#This Row],[UnitPrice]]*(1-Table1[[#This Row],[DiscountApplied]]) - (Table1[[#This Row],[OrderQuantity]]*Table1[[#This Row],[UnitCost]])</f>
        <v>849.22500000000036</v>
      </c>
      <c r="T5347">
        <f>DATEDIF(Table1[[#This Row],[ShipDate]],Table1[[#This Row],[DeliveryDate]],"d")</f>
        <v>3</v>
      </c>
      <c r="U5347" t="str">
        <f t="shared" si="167"/>
        <v>On Time</v>
      </c>
    </row>
    <row r="5348" spans="1:21" x14ac:dyDescent="0.3">
      <c r="A5348" t="str">
        <f t="shared" si="166"/>
        <v>SO-005447</v>
      </c>
      <c r="B5348" t="s">
        <v>2</v>
      </c>
      <c r="C5348" t="s">
        <v>12</v>
      </c>
      <c r="D5348" s="1">
        <v>43700</v>
      </c>
      <c r="E5348" s="1">
        <v>43884</v>
      </c>
      <c r="F5348" s="1">
        <v>43890</v>
      </c>
      <c r="G5348" s="1">
        <v>43898</v>
      </c>
      <c r="H5348" t="s">
        <v>54</v>
      </c>
      <c r="I5348">
        <v>24</v>
      </c>
      <c r="J5348">
        <v>47</v>
      </c>
      <c r="K5348">
        <v>253</v>
      </c>
      <c r="L5348">
        <v>12</v>
      </c>
      <c r="M5348">
        <v>3</v>
      </c>
      <c r="N5348">
        <v>0.1</v>
      </c>
      <c r="O5348">
        <v>1615.24</v>
      </c>
      <c r="P5348">
        <v>1969.8</v>
      </c>
      <c r="Q5348">
        <f>Table1[[#This Row],[OrderQuantity]]*Table1[[#This Row],[UnitPrice]]</f>
        <v>5909.4</v>
      </c>
      <c r="R5348">
        <f>Table1[[#This Row],[OrderQuantity]]*Table1[[#This Row],[UnitCost]]</f>
        <v>4845.72</v>
      </c>
      <c r="S5348">
        <f>Table1[[#This Row],[OrderQuantity]]*Table1[[#This Row],[UnitPrice]]*(1-Table1[[#This Row],[DiscountApplied]]) - (Table1[[#This Row],[OrderQuantity]]*Table1[[#This Row],[UnitCost]])</f>
        <v>472.73999999999978</v>
      </c>
      <c r="T5348">
        <f>DATEDIF(Table1[[#This Row],[ShipDate]],Table1[[#This Row],[DeliveryDate]],"d")</f>
        <v>8</v>
      </c>
      <c r="U5348" t="str">
        <f t="shared" si="167"/>
        <v>Late</v>
      </c>
    </row>
    <row r="5349" spans="1:21" x14ac:dyDescent="0.3">
      <c r="A5349" t="str">
        <f t="shared" si="166"/>
        <v>SO-005448</v>
      </c>
      <c r="B5349" t="s">
        <v>2</v>
      </c>
      <c r="C5349" t="s">
        <v>11</v>
      </c>
      <c r="D5349" s="1">
        <v>43800</v>
      </c>
      <c r="E5349" s="1">
        <v>43884</v>
      </c>
      <c r="F5349" s="1">
        <v>43897</v>
      </c>
      <c r="G5349" s="1">
        <v>43899</v>
      </c>
      <c r="H5349" t="s">
        <v>54</v>
      </c>
      <c r="I5349">
        <v>23</v>
      </c>
      <c r="J5349">
        <v>10</v>
      </c>
      <c r="K5349">
        <v>293</v>
      </c>
      <c r="L5349">
        <v>40</v>
      </c>
      <c r="M5349">
        <v>8</v>
      </c>
      <c r="N5349">
        <v>0.08</v>
      </c>
      <c r="O5349">
        <v>1552.12</v>
      </c>
      <c r="P5349">
        <v>2351.6999999999998</v>
      </c>
      <c r="Q5349">
        <f>Table1[[#This Row],[OrderQuantity]]*Table1[[#This Row],[UnitPrice]]</f>
        <v>18813.599999999999</v>
      </c>
      <c r="R5349">
        <f>Table1[[#This Row],[OrderQuantity]]*Table1[[#This Row],[UnitCost]]</f>
        <v>12416.96</v>
      </c>
      <c r="S5349">
        <f>Table1[[#This Row],[OrderQuantity]]*Table1[[#This Row],[UnitPrice]]*(1-Table1[[#This Row],[DiscountApplied]]) - (Table1[[#This Row],[OrderQuantity]]*Table1[[#This Row],[UnitCost]])</f>
        <v>4891.5519999999997</v>
      </c>
      <c r="T5349">
        <f>DATEDIF(Table1[[#This Row],[ShipDate]],Table1[[#This Row],[DeliveryDate]],"d")</f>
        <v>2</v>
      </c>
      <c r="U5349" t="str">
        <f t="shared" si="167"/>
        <v>On Time</v>
      </c>
    </row>
    <row r="5350" spans="1:21" x14ac:dyDescent="0.3">
      <c r="A5350" t="str">
        <f t="shared" si="166"/>
        <v>SO-005449</v>
      </c>
      <c r="B5350" t="s">
        <v>4</v>
      </c>
      <c r="C5350" t="s">
        <v>10</v>
      </c>
      <c r="D5350" s="1">
        <v>43800</v>
      </c>
      <c r="E5350" s="1">
        <v>43884</v>
      </c>
      <c r="F5350" s="1">
        <v>43897</v>
      </c>
      <c r="G5350" s="1">
        <v>43901</v>
      </c>
      <c r="H5350" t="s">
        <v>54</v>
      </c>
      <c r="I5350">
        <v>20</v>
      </c>
      <c r="J5350">
        <v>43</v>
      </c>
      <c r="K5350">
        <v>101</v>
      </c>
      <c r="L5350">
        <v>10</v>
      </c>
      <c r="M5350">
        <v>1</v>
      </c>
      <c r="N5350">
        <v>0.1</v>
      </c>
      <c r="O5350">
        <v>1790.91</v>
      </c>
      <c r="P5350">
        <v>3979.8</v>
      </c>
      <c r="Q5350">
        <f>Table1[[#This Row],[OrderQuantity]]*Table1[[#This Row],[UnitPrice]]</f>
        <v>3979.8</v>
      </c>
      <c r="R5350">
        <f>Table1[[#This Row],[OrderQuantity]]*Table1[[#This Row],[UnitCost]]</f>
        <v>1790.91</v>
      </c>
      <c r="S5350">
        <f>Table1[[#This Row],[OrderQuantity]]*Table1[[#This Row],[UnitPrice]]*(1-Table1[[#This Row],[DiscountApplied]]) - (Table1[[#This Row],[OrderQuantity]]*Table1[[#This Row],[UnitCost]])</f>
        <v>1790.91</v>
      </c>
      <c r="T5350">
        <f>DATEDIF(Table1[[#This Row],[ShipDate]],Table1[[#This Row],[DeliveryDate]],"d")</f>
        <v>4</v>
      </c>
      <c r="U5350" t="str">
        <f t="shared" si="167"/>
        <v>On Time</v>
      </c>
    </row>
    <row r="5351" spans="1:21" x14ac:dyDescent="0.3">
      <c r="A5351" t="str">
        <f t="shared" si="166"/>
        <v>SO-005450</v>
      </c>
      <c r="B5351" t="s">
        <v>4</v>
      </c>
      <c r="C5351" t="s">
        <v>10</v>
      </c>
      <c r="D5351" s="1">
        <v>43800</v>
      </c>
      <c r="E5351" s="1">
        <v>43884</v>
      </c>
      <c r="F5351" s="1">
        <v>43896</v>
      </c>
      <c r="G5351" s="1">
        <v>43897</v>
      </c>
      <c r="H5351" t="s">
        <v>54</v>
      </c>
      <c r="I5351">
        <v>13</v>
      </c>
      <c r="J5351">
        <v>50</v>
      </c>
      <c r="K5351">
        <v>134</v>
      </c>
      <c r="L5351">
        <v>41</v>
      </c>
      <c r="M5351">
        <v>1</v>
      </c>
      <c r="N5351">
        <v>0.05</v>
      </c>
      <c r="O5351">
        <v>1040.18</v>
      </c>
      <c r="P5351">
        <v>2311.5</v>
      </c>
      <c r="Q5351">
        <f>Table1[[#This Row],[OrderQuantity]]*Table1[[#This Row],[UnitPrice]]</f>
        <v>2311.5</v>
      </c>
      <c r="R5351">
        <f>Table1[[#This Row],[OrderQuantity]]*Table1[[#This Row],[UnitCost]]</f>
        <v>1040.18</v>
      </c>
      <c r="S5351">
        <f>Table1[[#This Row],[OrderQuantity]]*Table1[[#This Row],[UnitPrice]]*(1-Table1[[#This Row],[DiscountApplied]]) - (Table1[[#This Row],[OrderQuantity]]*Table1[[#This Row],[UnitCost]])</f>
        <v>1155.7449999999997</v>
      </c>
      <c r="T5351">
        <f>DATEDIF(Table1[[#This Row],[ShipDate]],Table1[[#This Row],[DeliveryDate]],"d")</f>
        <v>1</v>
      </c>
      <c r="U5351" t="str">
        <f t="shared" si="167"/>
        <v>On Time</v>
      </c>
    </row>
    <row r="5352" spans="1:21" x14ac:dyDescent="0.3">
      <c r="A5352" t="str">
        <f t="shared" si="166"/>
        <v>SO-005451</v>
      </c>
      <c r="B5352" t="s">
        <v>2</v>
      </c>
      <c r="C5352" t="s">
        <v>11</v>
      </c>
      <c r="D5352" s="1">
        <v>43800</v>
      </c>
      <c r="E5352" s="1">
        <v>43885</v>
      </c>
      <c r="F5352" s="1">
        <v>43894</v>
      </c>
      <c r="G5352" s="1">
        <v>43898</v>
      </c>
      <c r="H5352" t="s">
        <v>54</v>
      </c>
      <c r="I5352">
        <v>23</v>
      </c>
      <c r="J5352">
        <v>50</v>
      </c>
      <c r="K5352">
        <v>270</v>
      </c>
      <c r="L5352">
        <v>7</v>
      </c>
      <c r="M5352">
        <v>6</v>
      </c>
      <c r="N5352">
        <v>0.08</v>
      </c>
      <c r="O5352">
        <v>2339.2399999999998</v>
      </c>
      <c r="P5352">
        <v>3390.2</v>
      </c>
      <c r="Q5352">
        <f>Table1[[#This Row],[OrderQuantity]]*Table1[[#This Row],[UnitPrice]]</f>
        <v>20341.199999999997</v>
      </c>
      <c r="R5352">
        <f>Table1[[#This Row],[OrderQuantity]]*Table1[[#This Row],[UnitCost]]</f>
        <v>14035.439999999999</v>
      </c>
      <c r="S5352">
        <f>Table1[[#This Row],[OrderQuantity]]*Table1[[#This Row],[UnitPrice]]*(1-Table1[[#This Row],[DiscountApplied]]) - (Table1[[#This Row],[OrderQuantity]]*Table1[[#This Row],[UnitCost]])</f>
        <v>4678.4639999999999</v>
      </c>
      <c r="T5352">
        <f>DATEDIF(Table1[[#This Row],[ShipDate]],Table1[[#This Row],[DeliveryDate]],"d")</f>
        <v>4</v>
      </c>
      <c r="U5352" t="str">
        <f t="shared" si="167"/>
        <v>On Time</v>
      </c>
    </row>
    <row r="5353" spans="1:21" x14ac:dyDescent="0.3">
      <c r="A5353" t="str">
        <f t="shared" si="166"/>
        <v>SO-005452</v>
      </c>
      <c r="B5353" t="s">
        <v>3</v>
      </c>
      <c r="C5353" t="s">
        <v>13</v>
      </c>
      <c r="D5353" s="1">
        <v>43800</v>
      </c>
      <c r="E5353" s="1">
        <v>43885</v>
      </c>
      <c r="F5353" s="1">
        <v>43889</v>
      </c>
      <c r="G5353" s="1">
        <v>43898</v>
      </c>
      <c r="H5353" t="s">
        <v>54</v>
      </c>
      <c r="I5353">
        <v>2</v>
      </c>
      <c r="J5353">
        <v>33</v>
      </c>
      <c r="K5353">
        <v>58</v>
      </c>
      <c r="L5353">
        <v>16</v>
      </c>
      <c r="M5353">
        <v>8</v>
      </c>
      <c r="N5353">
        <v>0.15</v>
      </c>
      <c r="O5353">
        <v>1993.25</v>
      </c>
      <c r="P5353">
        <v>3986.5</v>
      </c>
      <c r="Q5353">
        <f>Table1[[#This Row],[OrderQuantity]]*Table1[[#This Row],[UnitPrice]]</f>
        <v>31892</v>
      </c>
      <c r="R5353">
        <f>Table1[[#This Row],[OrderQuantity]]*Table1[[#This Row],[UnitCost]]</f>
        <v>15946</v>
      </c>
      <c r="S5353">
        <f>Table1[[#This Row],[OrderQuantity]]*Table1[[#This Row],[UnitPrice]]*(1-Table1[[#This Row],[DiscountApplied]]) - (Table1[[#This Row],[OrderQuantity]]*Table1[[#This Row],[UnitCost]])</f>
        <v>11162.2</v>
      </c>
      <c r="T5353">
        <f>DATEDIF(Table1[[#This Row],[ShipDate]],Table1[[#This Row],[DeliveryDate]],"d")</f>
        <v>9</v>
      </c>
      <c r="U5353" t="str">
        <f t="shared" si="167"/>
        <v>Late</v>
      </c>
    </row>
    <row r="5354" spans="1:21" x14ac:dyDescent="0.3">
      <c r="A5354" t="str">
        <f t="shared" si="166"/>
        <v>SO-005453</v>
      </c>
      <c r="B5354" t="s">
        <v>2</v>
      </c>
      <c r="C5354" t="s">
        <v>8</v>
      </c>
      <c r="D5354" s="1">
        <v>43800</v>
      </c>
      <c r="E5354" s="1">
        <v>43885</v>
      </c>
      <c r="F5354" s="1">
        <v>43904</v>
      </c>
      <c r="G5354" s="1">
        <v>43909</v>
      </c>
      <c r="H5354" t="s">
        <v>54</v>
      </c>
      <c r="I5354">
        <v>21</v>
      </c>
      <c r="J5354">
        <v>45</v>
      </c>
      <c r="K5354">
        <v>356</v>
      </c>
      <c r="L5354">
        <v>29</v>
      </c>
      <c r="M5354">
        <v>2</v>
      </c>
      <c r="N5354">
        <v>0.2</v>
      </c>
      <c r="O5354">
        <v>186.8</v>
      </c>
      <c r="P5354">
        <v>227.8</v>
      </c>
      <c r="Q5354">
        <f>Table1[[#This Row],[OrderQuantity]]*Table1[[#This Row],[UnitPrice]]</f>
        <v>455.6</v>
      </c>
      <c r="R5354">
        <f>Table1[[#This Row],[OrderQuantity]]*Table1[[#This Row],[UnitCost]]</f>
        <v>373.6</v>
      </c>
      <c r="S5354">
        <f>Table1[[#This Row],[OrderQuantity]]*Table1[[#This Row],[UnitPrice]]*(1-Table1[[#This Row],[DiscountApplied]]) - (Table1[[#This Row],[OrderQuantity]]*Table1[[#This Row],[UnitCost]])</f>
        <v>-9.1200000000000045</v>
      </c>
      <c r="T5354">
        <f>DATEDIF(Table1[[#This Row],[ShipDate]],Table1[[#This Row],[DeliveryDate]],"d")</f>
        <v>5</v>
      </c>
      <c r="U5354" t="str">
        <f t="shared" si="167"/>
        <v>On Time</v>
      </c>
    </row>
    <row r="5355" spans="1:21" x14ac:dyDescent="0.3">
      <c r="A5355" t="str">
        <f t="shared" si="166"/>
        <v>SO-005454</v>
      </c>
      <c r="B5355" t="s">
        <v>3</v>
      </c>
      <c r="C5355" t="s">
        <v>9</v>
      </c>
      <c r="D5355" s="1">
        <v>43800</v>
      </c>
      <c r="E5355" s="1">
        <v>43885</v>
      </c>
      <c r="F5355" s="1">
        <v>43892</v>
      </c>
      <c r="G5355" s="1">
        <v>43898</v>
      </c>
      <c r="H5355" t="s">
        <v>54</v>
      </c>
      <c r="I5355">
        <v>5</v>
      </c>
      <c r="J5355">
        <v>44</v>
      </c>
      <c r="K5355">
        <v>80</v>
      </c>
      <c r="L5355">
        <v>16</v>
      </c>
      <c r="M5355">
        <v>4</v>
      </c>
      <c r="N5355">
        <v>0.4</v>
      </c>
      <c r="O5355">
        <v>736.33</v>
      </c>
      <c r="P5355">
        <v>1051.9000000000001</v>
      </c>
      <c r="Q5355">
        <f>Table1[[#This Row],[OrderQuantity]]*Table1[[#This Row],[UnitPrice]]</f>
        <v>4207.6000000000004</v>
      </c>
      <c r="R5355">
        <f>Table1[[#This Row],[OrderQuantity]]*Table1[[#This Row],[UnitCost]]</f>
        <v>2945.32</v>
      </c>
      <c r="S5355">
        <f>Table1[[#This Row],[OrderQuantity]]*Table1[[#This Row],[UnitPrice]]*(1-Table1[[#This Row],[DiscountApplied]]) - (Table1[[#This Row],[OrderQuantity]]*Table1[[#This Row],[UnitCost]])</f>
        <v>-420.76000000000022</v>
      </c>
      <c r="T5355">
        <f>DATEDIF(Table1[[#This Row],[ShipDate]],Table1[[#This Row],[DeliveryDate]],"d")</f>
        <v>6</v>
      </c>
      <c r="U5355" t="str">
        <f t="shared" si="167"/>
        <v>On Time</v>
      </c>
    </row>
    <row r="5356" spans="1:21" x14ac:dyDescent="0.3">
      <c r="A5356" t="str">
        <f t="shared" si="166"/>
        <v>SO-005455</v>
      </c>
      <c r="B5356" t="s">
        <v>3</v>
      </c>
      <c r="C5356" t="s">
        <v>12</v>
      </c>
      <c r="D5356" s="1">
        <v>43800</v>
      </c>
      <c r="E5356" s="1">
        <v>43885</v>
      </c>
      <c r="F5356" s="1">
        <v>43907</v>
      </c>
      <c r="G5356" s="1">
        <v>43912</v>
      </c>
      <c r="H5356" t="s">
        <v>54</v>
      </c>
      <c r="I5356">
        <v>10</v>
      </c>
      <c r="J5356">
        <v>29</v>
      </c>
      <c r="K5356">
        <v>219</v>
      </c>
      <c r="L5356">
        <v>41</v>
      </c>
      <c r="M5356">
        <v>8</v>
      </c>
      <c r="N5356">
        <v>0.2</v>
      </c>
      <c r="O5356">
        <v>2327.71</v>
      </c>
      <c r="P5356">
        <v>4013.3</v>
      </c>
      <c r="Q5356">
        <f>Table1[[#This Row],[OrderQuantity]]*Table1[[#This Row],[UnitPrice]]</f>
        <v>32106.400000000001</v>
      </c>
      <c r="R5356">
        <f>Table1[[#This Row],[OrderQuantity]]*Table1[[#This Row],[UnitCost]]</f>
        <v>18621.68</v>
      </c>
      <c r="S5356">
        <f>Table1[[#This Row],[OrderQuantity]]*Table1[[#This Row],[UnitPrice]]*(1-Table1[[#This Row],[DiscountApplied]]) - (Table1[[#This Row],[OrderQuantity]]*Table1[[#This Row],[UnitCost]])</f>
        <v>7063.4400000000023</v>
      </c>
      <c r="T5356">
        <f>DATEDIF(Table1[[#This Row],[ShipDate]],Table1[[#This Row],[DeliveryDate]],"d")</f>
        <v>5</v>
      </c>
      <c r="U5356" t="str">
        <f t="shared" si="167"/>
        <v>On Time</v>
      </c>
    </row>
    <row r="5357" spans="1:21" x14ac:dyDescent="0.3">
      <c r="A5357" t="str">
        <f t="shared" si="166"/>
        <v>SO-005456</v>
      </c>
      <c r="B5357" t="s">
        <v>4</v>
      </c>
      <c r="C5357" t="s">
        <v>10</v>
      </c>
      <c r="D5357" s="1">
        <v>43800</v>
      </c>
      <c r="E5357" s="1">
        <v>43885</v>
      </c>
      <c r="F5357" s="1">
        <v>43903</v>
      </c>
      <c r="G5357" s="1">
        <v>43912</v>
      </c>
      <c r="H5357" t="s">
        <v>54</v>
      </c>
      <c r="I5357">
        <v>20</v>
      </c>
      <c r="J5357">
        <v>25</v>
      </c>
      <c r="K5357">
        <v>197</v>
      </c>
      <c r="L5357">
        <v>44</v>
      </c>
      <c r="M5357">
        <v>4</v>
      </c>
      <c r="N5357">
        <v>0.05</v>
      </c>
      <c r="O5357">
        <v>1733.42</v>
      </c>
      <c r="P5357">
        <v>3939.6</v>
      </c>
      <c r="Q5357">
        <f>Table1[[#This Row],[OrderQuantity]]*Table1[[#This Row],[UnitPrice]]</f>
        <v>15758.4</v>
      </c>
      <c r="R5357">
        <f>Table1[[#This Row],[OrderQuantity]]*Table1[[#This Row],[UnitCost]]</f>
        <v>6933.68</v>
      </c>
      <c r="S5357">
        <f>Table1[[#This Row],[OrderQuantity]]*Table1[[#This Row],[UnitPrice]]*(1-Table1[[#This Row],[DiscountApplied]]) - (Table1[[#This Row],[OrderQuantity]]*Table1[[#This Row],[UnitCost]])</f>
        <v>8036.7999999999993</v>
      </c>
      <c r="T5357">
        <f>DATEDIF(Table1[[#This Row],[ShipDate]],Table1[[#This Row],[DeliveryDate]],"d")</f>
        <v>9</v>
      </c>
      <c r="U5357" t="str">
        <f t="shared" si="167"/>
        <v>Late</v>
      </c>
    </row>
    <row r="5358" spans="1:21" x14ac:dyDescent="0.3">
      <c r="A5358" t="str">
        <f t="shared" si="166"/>
        <v>SO-005457</v>
      </c>
      <c r="B5358" t="s">
        <v>4</v>
      </c>
      <c r="C5358" t="s">
        <v>9</v>
      </c>
      <c r="D5358" s="1">
        <v>43800</v>
      </c>
      <c r="E5358" s="1">
        <v>43885</v>
      </c>
      <c r="F5358" s="1">
        <v>43896</v>
      </c>
      <c r="G5358" s="1">
        <v>43901</v>
      </c>
      <c r="H5358" t="s">
        <v>54</v>
      </c>
      <c r="I5358">
        <v>13</v>
      </c>
      <c r="J5358">
        <v>40</v>
      </c>
      <c r="K5358">
        <v>67</v>
      </c>
      <c r="L5358">
        <v>35</v>
      </c>
      <c r="M5358">
        <v>3</v>
      </c>
      <c r="N5358">
        <v>0.05</v>
      </c>
      <c r="O5358">
        <v>422.57</v>
      </c>
      <c r="P5358">
        <v>797.3</v>
      </c>
      <c r="Q5358">
        <f>Table1[[#This Row],[OrderQuantity]]*Table1[[#This Row],[UnitPrice]]</f>
        <v>2391.8999999999996</v>
      </c>
      <c r="R5358">
        <f>Table1[[#This Row],[OrderQuantity]]*Table1[[#This Row],[UnitCost]]</f>
        <v>1267.71</v>
      </c>
      <c r="S5358">
        <f>Table1[[#This Row],[OrderQuantity]]*Table1[[#This Row],[UnitPrice]]*(1-Table1[[#This Row],[DiscountApplied]]) - (Table1[[#This Row],[OrderQuantity]]*Table1[[#This Row],[UnitCost]])</f>
        <v>1004.5949999999993</v>
      </c>
      <c r="T5358">
        <f>DATEDIF(Table1[[#This Row],[ShipDate]],Table1[[#This Row],[DeliveryDate]],"d")</f>
        <v>5</v>
      </c>
      <c r="U5358" t="str">
        <f t="shared" si="167"/>
        <v>On Time</v>
      </c>
    </row>
    <row r="5359" spans="1:21" x14ac:dyDescent="0.3">
      <c r="A5359" t="str">
        <f t="shared" si="166"/>
        <v>SO-005458</v>
      </c>
      <c r="B5359" t="s">
        <v>3</v>
      </c>
      <c r="C5359" t="s">
        <v>11</v>
      </c>
      <c r="D5359" s="1">
        <v>43800</v>
      </c>
      <c r="E5359" s="1">
        <v>43885</v>
      </c>
      <c r="F5359" s="1">
        <v>43904</v>
      </c>
      <c r="G5359" s="1">
        <v>43914</v>
      </c>
      <c r="H5359" t="s">
        <v>54</v>
      </c>
      <c r="I5359">
        <v>9</v>
      </c>
      <c r="J5359">
        <v>10</v>
      </c>
      <c r="K5359">
        <v>285</v>
      </c>
      <c r="L5359">
        <v>23</v>
      </c>
      <c r="M5359">
        <v>6</v>
      </c>
      <c r="N5359">
        <v>0.08</v>
      </c>
      <c r="O5359">
        <v>2943.44</v>
      </c>
      <c r="P5359">
        <v>3504.1</v>
      </c>
      <c r="Q5359">
        <f>Table1[[#This Row],[OrderQuantity]]*Table1[[#This Row],[UnitPrice]]</f>
        <v>21024.6</v>
      </c>
      <c r="R5359">
        <f>Table1[[#This Row],[OrderQuantity]]*Table1[[#This Row],[UnitCost]]</f>
        <v>17660.64</v>
      </c>
      <c r="S5359">
        <f>Table1[[#This Row],[OrderQuantity]]*Table1[[#This Row],[UnitPrice]]*(1-Table1[[#This Row],[DiscountApplied]]) - (Table1[[#This Row],[OrderQuantity]]*Table1[[#This Row],[UnitCost]])</f>
        <v>1681.9919999999984</v>
      </c>
      <c r="T5359">
        <f>DATEDIF(Table1[[#This Row],[ShipDate]],Table1[[#This Row],[DeliveryDate]],"d")</f>
        <v>10</v>
      </c>
      <c r="U5359" t="str">
        <f t="shared" si="167"/>
        <v>Late</v>
      </c>
    </row>
    <row r="5360" spans="1:21" x14ac:dyDescent="0.3">
      <c r="A5360" t="str">
        <f t="shared" si="166"/>
        <v>SO-005459</v>
      </c>
      <c r="B5360" t="s">
        <v>3</v>
      </c>
      <c r="C5360" t="s">
        <v>12</v>
      </c>
      <c r="D5360" s="1">
        <v>43800</v>
      </c>
      <c r="E5360" s="1">
        <v>43885</v>
      </c>
      <c r="F5360" s="1">
        <v>43908</v>
      </c>
      <c r="G5360" s="1">
        <v>43911</v>
      </c>
      <c r="H5360" t="s">
        <v>54</v>
      </c>
      <c r="I5360">
        <v>7</v>
      </c>
      <c r="J5360">
        <v>36</v>
      </c>
      <c r="K5360">
        <v>218</v>
      </c>
      <c r="L5360">
        <v>8</v>
      </c>
      <c r="M5360">
        <v>3</v>
      </c>
      <c r="N5360">
        <v>0.4</v>
      </c>
      <c r="O5360">
        <v>2585.66</v>
      </c>
      <c r="P5360">
        <v>3859.2</v>
      </c>
      <c r="Q5360">
        <f>Table1[[#This Row],[OrderQuantity]]*Table1[[#This Row],[UnitPrice]]</f>
        <v>11577.599999999999</v>
      </c>
      <c r="R5360">
        <f>Table1[[#This Row],[OrderQuantity]]*Table1[[#This Row],[UnitCost]]</f>
        <v>7756.98</v>
      </c>
      <c r="S5360">
        <f>Table1[[#This Row],[OrderQuantity]]*Table1[[#This Row],[UnitPrice]]*(1-Table1[[#This Row],[DiscountApplied]]) - (Table1[[#This Row],[OrderQuantity]]*Table1[[#This Row],[UnitCost]])</f>
        <v>-810.42000000000098</v>
      </c>
      <c r="T5360">
        <f>DATEDIF(Table1[[#This Row],[ShipDate]],Table1[[#This Row],[DeliveryDate]],"d")</f>
        <v>3</v>
      </c>
      <c r="U5360" t="str">
        <f t="shared" si="167"/>
        <v>On Time</v>
      </c>
    </row>
    <row r="5361" spans="1:21" x14ac:dyDescent="0.3">
      <c r="A5361" t="str">
        <f t="shared" si="166"/>
        <v>SO-005460</v>
      </c>
      <c r="B5361" t="s">
        <v>3</v>
      </c>
      <c r="C5361" t="s">
        <v>11</v>
      </c>
      <c r="D5361" s="1">
        <v>43800</v>
      </c>
      <c r="E5361" s="1">
        <v>43885</v>
      </c>
      <c r="F5361" s="1">
        <v>43908</v>
      </c>
      <c r="G5361" s="1">
        <v>43909</v>
      </c>
      <c r="H5361" t="s">
        <v>54</v>
      </c>
      <c r="I5361">
        <v>10</v>
      </c>
      <c r="J5361">
        <v>2</v>
      </c>
      <c r="K5361">
        <v>293</v>
      </c>
      <c r="L5361">
        <v>47</v>
      </c>
      <c r="M5361">
        <v>5</v>
      </c>
      <c r="N5361">
        <v>0.08</v>
      </c>
      <c r="O5361">
        <v>771.84</v>
      </c>
      <c r="P5361">
        <v>1286.4000000000001</v>
      </c>
      <c r="Q5361">
        <f>Table1[[#This Row],[OrderQuantity]]*Table1[[#This Row],[UnitPrice]]</f>
        <v>6432</v>
      </c>
      <c r="R5361">
        <f>Table1[[#This Row],[OrderQuantity]]*Table1[[#This Row],[UnitCost]]</f>
        <v>3859.2000000000003</v>
      </c>
      <c r="S5361">
        <f>Table1[[#This Row],[OrderQuantity]]*Table1[[#This Row],[UnitPrice]]*(1-Table1[[#This Row],[DiscountApplied]]) - (Table1[[#This Row],[OrderQuantity]]*Table1[[#This Row],[UnitCost]])</f>
        <v>2058.2400000000002</v>
      </c>
      <c r="T5361">
        <f>DATEDIF(Table1[[#This Row],[ShipDate]],Table1[[#This Row],[DeliveryDate]],"d")</f>
        <v>1</v>
      </c>
      <c r="U5361" t="str">
        <f t="shared" si="167"/>
        <v>On Time</v>
      </c>
    </row>
    <row r="5362" spans="1:21" x14ac:dyDescent="0.3">
      <c r="A5362" t="str">
        <f t="shared" si="166"/>
        <v>SO-005461</v>
      </c>
      <c r="B5362" t="s">
        <v>2</v>
      </c>
      <c r="C5362" t="s">
        <v>11</v>
      </c>
      <c r="D5362" s="1">
        <v>43700</v>
      </c>
      <c r="E5362" s="1">
        <v>43885</v>
      </c>
      <c r="F5362" s="1">
        <v>43902</v>
      </c>
      <c r="G5362" s="1">
        <v>43906</v>
      </c>
      <c r="H5362" t="s">
        <v>54</v>
      </c>
      <c r="I5362">
        <v>23</v>
      </c>
      <c r="J5362">
        <v>31</v>
      </c>
      <c r="K5362">
        <v>328</v>
      </c>
      <c r="L5362">
        <v>40</v>
      </c>
      <c r="M5362">
        <v>6</v>
      </c>
      <c r="N5362">
        <v>0.05</v>
      </c>
      <c r="O5362">
        <v>1437.55</v>
      </c>
      <c r="P5362">
        <v>1996.6</v>
      </c>
      <c r="Q5362">
        <f>Table1[[#This Row],[OrderQuantity]]*Table1[[#This Row],[UnitPrice]]</f>
        <v>11979.599999999999</v>
      </c>
      <c r="R5362">
        <f>Table1[[#This Row],[OrderQuantity]]*Table1[[#This Row],[UnitCost]]</f>
        <v>8625.2999999999993</v>
      </c>
      <c r="S5362">
        <f>Table1[[#This Row],[OrderQuantity]]*Table1[[#This Row],[UnitPrice]]*(1-Table1[[#This Row],[DiscountApplied]]) - (Table1[[#This Row],[OrderQuantity]]*Table1[[#This Row],[UnitCost]])</f>
        <v>2755.3199999999997</v>
      </c>
      <c r="T5362">
        <f>DATEDIF(Table1[[#This Row],[ShipDate]],Table1[[#This Row],[DeliveryDate]],"d")</f>
        <v>4</v>
      </c>
      <c r="U5362" t="str">
        <f t="shared" si="167"/>
        <v>On Time</v>
      </c>
    </row>
    <row r="5363" spans="1:21" x14ac:dyDescent="0.3">
      <c r="A5363" t="str">
        <f t="shared" si="166"/>
        <v>SO-005462</v>
      </c>
      <c r="B5363" t="s">
        <v>4</v>
      </c>
      <c r="C5363" t="s">
        <v>10</v>
      </c>
      <c r="D5363" s="1">
        <v>43800</v>
      </c>
      <c r="E5363" s="1">
        <v>43886</v>
      </c>
      <c r="F5363" s="1">
        <v>43888</v>
      </c>
      <c r="G5363" s="1">
        <v>43892</v>
      </c>
      <c r="H5363" t="s">
        <v>54</v>
      </c>
      <c r="I5363">
        <v>18</v>
      </c>
      <c r="J5363">
        <v>32</v>
      </c>
      <c r="K5363">
        <v>149</v>
      </c>
      <c r="L5363">
        <v>23</v>
      </c>
      <c r="M5363">
        <v>5</v>
      </c>
      <c r="N5363">
        <v>0.1</v>
      </c>
      <c r="O5363">
        <v>1602.57</v>
      </c>
      <c r="P5363">
        <v>2391.9</v>
      </c>
      <c r="Q5363">
        <f>Table1[[#This Row],[OrderQuantity]]*Table1[[#This Row],[UnitPrice]]</f>
        <v>11959.5</v>
      </c>
      <c r="R5363">
        <f>Table1[[#This Row],[OrderQuantity]]*Table1[[#This Row],[UnitCost]]</f>
        <v>8012.8499999999995</v>
      </c>
      <c r="S5363">
        <f>Table1[[#This Row],[OrderQuantity]]*Table1[[#This Row],[UnitPrice]]*(1-Table1[[#This Row],[DiscountApplied]]) - (Table1[[#This Row],[OrderQuantity]]*Table1[[#This Row],[UnitCost]])</f>
        <v>2750.7000000000016</v>
      </c>
      <c r="T5363">
        <f>DATEDIF(Table1[[#This Row],[ShipDate]],Table1[[#This Row],[DeliveryDate]],"d")</f>
        <v>4</v>
      </c>
      <c r="U5363" t="str">
        <f t="shared" si="167"/>
        <v>On Time</v>
      </c>
    </row>
    <row r="5364" spans="1:21" x14ac:dyDescent="0.3">
      <c r="A5364" t="str">
        <f t="shared" si="166"/>
        <v>SO-005463</v>
      </c>
      <c r="B5364" t="s">
        <v>4</v>
      </c>
      <c r="C5364" t="s">
        <v>12</v>
      </c>
      <c r="D5364" s="1">
        <v>43800</v>
      </c>
      <c r="E5364" s="1">
        <v>43886</v>
      </c>
      <c r="F5364" s="1">
        <v>43894</v>
      </c>
      <c r="G5364" s="1">
        <v>43901</v>
      </c>
      <c r="H5364" t="s">
        <v>54</v>
      </c>
      <c r="I5364">
        <v>13</v>
      </c>
      <c r="J5364">
        <v>47</v>
      </c>
      <c r="K5364">
        <v>245</v>
      </c>
      <c r="L5364">
        <v>15</v>
      </c>
      <c r="M5364">
        <v>2</v>
      </c>
      <c r="N5364">
        <v>0.05</v>
      </c>
      <c r="O5364">
        <v>972.84</v>
      </c>
      <c r="P5364">
        <v>1768.8</v>
      </c>
      <c r="Q5364">
        <f>Table1[[#This Row],[OrderQuantity]]*Table1[[#This Row],[UnitPrice]]</f>
        <v>3537.6</v>
      </c>
      <c r="R5364">
        <f>Table1[[#This Row],[OrderQuantity]]*Table1[[#This Row],[UnitCost]]</f>
        <v>1945.68</v>
      </c>
      <c r="S5364">
        <f>Table1[[#This Row],[OrderQuantity]]*Table1[[#This Row],[UnitPrice]]*(1-Table1[[#This Row],[DiscountApplied]]) - (Table1[[#This Row],[OrderQuantity]]*Table1[[#This Row],[UnitCost]])</f>
        <v>1415.0399999999997</v>
      </c>
      <c r="T5364">
        <f>DATEDIF(Table1[[#This Row],[ShipDate]],Table1[[#This Row],[DeliveryDate]],"d")</f>
        <v>7</v>
      </c>
      <c r="U5364" t="str">
        <f t="shared" si="167"/>
        <v>On Time</v>
      </c>
    </row>
    <row r="5365" spans="1:21" x14ac:dyDescent="0.3">
      <c r="A5365" t="str">
        <f t="shared" si="166"/>
        <v>SO-005464</v>
      </c>
      <c r="B5365" t="s">
        <v>3</v>
      </c>
      <c r="C5365" t="s">
        <v>8</v>
      </c>
      <c r="D5365" s="1">
        <v>43800</v>
      </c>
      <c r="E5365" s="1">
        <v>43886</v>
      </c>
      <c r="F5365" s="1">
        <v>43893</v>
      </c>
      <c r="G5365" s="1">
        <v>43903</v>
      </c>
      <c r="H5365" t="s">
        <v>54</v>
      </c>
      <c r="I5365">
        <v>4</v>
      </c>
      <c r="J5365">
        <v>46</v>
      </c>
      <c r="K5365">
        <v>340</v>
      </c>
      <c r="L5365">
        <v>15</v>
      </c>
      <c r="M5365">
        <v>6</v>
      </c>
      <c r="N5365">
        <v>0.08</v>
      </c>
      <c r="O5365">
        <v>3923.86</v>
      </c>
      <c r="P5365">
        <v>6036.7</v>
      </c>
      <c r="Q5365">
        <f>Table1[[#This Row],[OrderQuantity]]*Table1[[#This Row],[UnitPrice]]</f>
        <v>36220.199999999997</v>
      </c>
      <c r="R5365">
        <f>Table1[[#This Row],[OrderQuantity]]*Table1[[#This Row],[UnitCost]]</f>
        <v>23543.16</v>
      </c>
      <c r="S5365">
        <f>Table1[[#This Row],[OrderQuantity]]*Table1[[#This Row],[UnitPrice]]*(1-Table1[[#This Row],[DiscountApplied]]) - (Table1[[#This Row],[OrderQuantity]]*Table1[[#This Row],[UnitCost]])</f>
        <v>9779.4239999999954</v>
      </c>
      <c r="T5365">
        <f>DATEDIF(Table1[[#This Row],[ShipDate]],Table1[[#This Row],[DeliveryDate]],"d")</f>
        <v>10</v>
      </c>
      <c r="U5365" t="str">
        <f t="shared" si="167"/>
        <v>Late</v>
      </c>
    </row>
    <row r="5366" spans="1:21" x14ac:dyDescent="0.3">
      <c r="A5366" t="str">
        <f t="shared" si="166"/>
        <v>SO-005465</v>
      </c>
      <c r="B5366" t="s">
        <v>3</v>
      </c>
      <c r="C5366" t="s">
        <v>11</v>
      </c>
      <c r="D5366" s="1">
        <v>43800</v>
      </c>
      <c r="E5366" s="1">
        <v>43886</v>
      </c>
      <c r="F5366" s="1">
        <v>43904</v>
      </c>
      <c r="G5366" s="1">
        <v>43905</v>
      </c>
      <c r="H5366" t="s">
        <v>54</v>
      </c>
      <c r="I5366">
        <v>8</v>
      </c>
      <c r="J5366">
        <v>27</v>
      </c>
      <c r="K5366">
        <v>262</v>
      </c>
      <c r="L5366">
        <v>41</v>
      </c>
      <c r="M5366">
        <v>4</v>
      </c>
      <c r="N5366">
        <v>0.2</v>
      </c>
      <c r="O5366">
        <v>822.96</v>
      </c>
      <c r="P5366">
        <v>1159.0999999999999</v>
      </c>
      <c r="Q5366">
        <f>Table1[[#This Row],[OrderQuantity]]*Table1[[#This Row],[UnitPrice]]</f>
        <v>4636.3999999999996</v>
      </c>
      <c r="R5366">
        <f>Table1[[#This Row],[OrderQuantity]]*Table1[[#This Row],[UnitCost]]</f>
        <v>3291.84</v>
      </c>
      <c r="S5366">
        <f>Table1[[#This Row],[OrderQuantity]]*Table1[[#This Row],[UnitPrice]]*(1-Table1[[#This Row],[DiscountApplied]]) - (Table1[[#This Row],[OrderQuantity]]*Table1[[#This Row],[UnitCost]])</f>
        <v>417.27999999999975</v>
      </c>
      <c r="T5366">
        <f>DATEDIF(Table1[[#This Row],[ShipDate]],Table1[[#This Row],[DeliveryDate]],"d")</f>
        <v>1</v>
      </c>
      <c r="U5366" t="str">
        <f t="shared" si="167"/>
        <v>On Time</v>
      </c>
    </row>
    <row r="5367" spans="1:21" x14ac:dyDescent="0.3">
      <c r="A5367" t="str">
        <f t="shared" si="166"/>
        <v>SO-005466</v>
      </c>
      <c r="B5367" t="s">
        <v>3</v>
      </c>
      <c r="C5367" t="s">
        <v>12</v>
      </c>
      <c r="D5367" s="1">
        <v>43800</v>
      </c>
      <c r="E5367" s="1">
        <v>43886</v>
      </c>
      <c r="F5367" s="1">
        <v>43904</v>
      </c>
      <c r="G5367" s="1">
        <v>43913</v>
      </c>
      <c r="H5367" t="s">
        <v>54</v>
      </c>
      <c r="I5367">
        <v>5</v>
      </c>
      <c r="J5367">
        <v>22</v>
      </c>
      <c r="K5367">
        <v>214</v>
      </c>
      <c r="L5367">
        <v>33</v>
      </c>
      <c r="M5367">
        <v>4</v>
      </c>
      <c r="N5367">
        <v>0.08</v>
      </c>
      <c r="O5367">
        <v>72.03</v>
      </c>
      <c r="P5367">
        <v>167.5</v>
      </c>
      <c r="Q5367">
        <f>Table1[[#This Row],[OrderQuantity]]*Table1[[#This Row],[UnitPrice]]</f>
        <v>670</v>
      </c>
      <c r="R5367">
        <f>Table1[[#This Row],[OrderQuantity]]*Table1[[#This Row],[UnitCost]]</f>
        <v>288.12</v>
      </c>
      <c r="S5367">
        <f>Table1[[#This Row],[OrderQuantity]]*Table1[[#This Row],[UnitPrice]]*(1-Table1[[#This Row],[DiscountApplied]]) - (Table1[[#This Row],[OrderQuantity]]*Table1[[#This Row],[UnitCost]])</f>
        <v>328.28</v>
      </c>
      <c r="T5367">
        <f>DATEDIF(Table1[[#This Row],[ShipDate]],Table1[[#This Row],[DeliveryDate]],"d")</f>
        <v>9</v>
      </c>
      <c r="U5367" t="str">
        <f t="shared" si="167"/>
        <v>Late</v>
      </c>
    </row>
    <row r="5368" spans="1:21" x14ac:dyDescent="0.3">
      <c r="A5368" t="str">
        <f t="shared" si="166"/>
        <v>SO-005467</v>
      </c>
      <c r="B5368" t="s">
        <v>3</v>
      </c>
      <c r="C5368" t="s">
        <v>10</v>
      </c>
      <c r="D5368" s="1">
        <v>43800</v>
      </c>
      <c r="E5368" s="1">
        <v>43886</v>
      </c>
      <c r="F5368" s="1">
        <v>43901</v>
      </c>
      <c r="G5368" s="1">
        <v>43908</v>
      </c>
      <c r="H5368" t="s">
        <v>54</v>
      </c>
      <c r="I5368">
        <v>10</v>
      </c>
      <c r="J5368">
        <v>5</v>
      </c>
      <c r="K5368">
        <v>171</v>
      </c>
      <c r="L5368">
        <v>4</v>
      </c>
      <c r="M5368">
        <v>2</v>
      </c>
      <c r="N5368">
        <v>0.08</v>
      </c>
      <c r="O5368">
        <v>564.41</v>
      </c>
      <c r="P5368">
        <v>696.8</v>
      </c>
      <c r="Q5368">
        <f>Table1[[#This Row],[OrderQuantity]]*Table1[[#This Row],[UnitPrice]]</f>
        <v>1393.6</v>
      </c>
      <c r="R5368">
        <f>Table1[[#This Row],[OrderQuantity]]*Table1[[#This Row],[UnitCost]]</f>
        <v>1128.82</v>
      </c>
      <c r="S5368">
        <f>Table1[[#This Row],[OrderQuantity]]*Table1[[#This Row],[UnitPrice]]*(1-Table1[[#This Row],[DiscountApplied]]) - (Table1[[#This Row],[OrderQuantity]]*Table1[[#This Row],[UnitCost]])</f>
        <v>153.29200000000014</v>
      </c>
      <c r="T5368">
        <f>DATEDIF(Table1[[#This Row],[ShipDate]],Table1[[#This Row],[DeliveryDate]],"d")</f>
        <v>7</v>
      </c>
      <c r="U5368" t="str">
        <f t="shared" si="167"/>
        <v>On Time</v>
      </c>
    </row>
    <row r="5369" spans="1:21" x14ac:dyDescent="0.3">
      <c r="A5369" t="str">
        <f t="shared" si="166"/>
        <v>SO-005468</v>
      </c>
      <c r="B5369" t="s">
        <v>3</v>
      </c>
      <c r="C5369" t="s">
        <v>11</v>
      </c>
      <c r="D5369" s="1">
        <v>43800</v>
      </c>
      <c r="E5369" s="1">
        <v>43886</v>
      </c>
      <c r="F5369" s="1">
        <v>43899</v>
      </c>
      <c r="G5369" s="1">
        <v>43902</v>
      </c>
      <c r="H5369" t="s">
        <v>54</v>
      </c>
      <c r="I5369">
        <v>5</v>
      </c>
      <c r="J5369">
        <v>47</v>
      </c>
      <c r="K5369">
        <v>290</v>
      </c>
      <c r="L5369">
        <v>5</v>
      </c>
      <c r="M5369">
        <v>5</v>
      </c>
      <c r="N5369">
        <v>0.05</v>
      </c>
      <c r="O5369">
        <v>495.26</v>
      </c>
      <c r="P5369">
        <v>1125.5999999999999</v>
      </c>
      <c r="Q5369">
        <f>Table1[[#This Row],[OrderQuantity]]*Table1[[#This Row],[UnitPrice]]</f>
        <v>5628</v>
      </c>
      <c r="R5369">
        <f>Table1[[#This Row],[OrderQuantity]]*Table1[[#This Row],[UnitCost]]</f>
        <v>2476.3000000000002</v>
      </c>
      <c r="S5369">
        <f>Table1[[#This Row],[OrderQuantity]]*Table1[[#This Row],[UnitPrice]]*(1-Table1[[#This Row],[DiscountApplied]]) - (Table1[[#This Row],[OrderQuantity]]*Table1[[#This Row],[UnitCost]])</f>
        <v>2870.2999999999993</v>
      </c>
      <c r="T5369">
        <f>DATEDIF(Table1[[#This Row],[ShipDate]],Table1[[#This Row],[DeliveryDate]],"d")</f>
        <v>3</v>
      </c>
      <c r="U5369" t="str">
        <f t="shared" si="167"/>
        <v>On Time</v>
      </c>
    </row>
    <row r="5370" spans="1:21" x14ac:dyDescent="0.3">
      <c r="A5370" t="str">
        <f t="shared" si="166"/>
        <v>SO-005469</v>
      </c>
      <c r="B5370" t="s">
        <v>3</v>
      </c>
      <c r="C5370" t="s">
        <v>12</v>
      </c>
      <c r="D5370" s="1">
        <v>43800</v>
      </c>
      <c r="E5370" s="1">
        <v>43886</v>
      </c>
      <c r="F5370" s="1">
        <v>43906</v>
      </c>
      <c r="G5370" s="1">
        <v>43910</v>
      </c>
      <c r="H5370" t="s">
        <v>54</v>
      </c>
      <c r="I5370">
        <v>7</v>
      </c>
      <c r="J5370">
        <v>11</v>
      </c>
      <c r="K5370">
        <v>219</v>
      </c>
      <c r="L5370">
        <v>22</v>
      </c>
      <c r="M5370">
        <v>6</v>
      </c>
      <c r="N5370">
        <v>0.15</v>
      </c>
      <c r="O5370">
        <v>1087.08</v>
      </c>
      <c r="P5370">
        <v>1842.5</v>
      </c>
      <c r="Q5370">
        <f>Table1[[#This Row],[OrderQuantity]]*Table1[[#This Row],[UnitPrice]]</f>
        <v>11055</v>
      </c>
      <c r="R5370">
        <f>Table1[[#This Row],[OrderQuantity]]*Table1[[#This Row],[UnitCost]]</f>
        <v>6522.48</v>
      </c>
      <c r="S5370">
        <f>Table1[[#This Row],[OrderQuantity]]*Table1[[#This Row],[UnitPrice]]*(1-Table1[[#This Row],[DiscountApplied]]) - (Table1[[#This Row],[OrderQuantity]]*Table1[[#This Row],[UnitCost]])</f>
        <v>2874.2700000000004</v>
      </c>
      <c r="T5370">
        <f>DATEDIF(Table1[[#This Row],[ShipDate]],Table1[[#This Row],[DeliveryDate]],"d")</f>
        <v>4</v>
      </c>
      <c r="U5370" t="str">
        <f t="shared" si="167"/>
        <v>On Time</v>
      </c>
    </row>
    <row r="5371" spans="1:21" x14ac:dyDescent="0.3">
      <c r="A5371" t="str">
        <f t="shared" si="166"/>
        <v>SO-005470</v>
      </c>
      <c r="B5371" t="s">
        <v>3</v>
      </c>
      <c r="C5371" t="s">
        <v>11</v>
      </c>
      <c r="D5371" s="1">
        <v>43800</v>
      </c>
      <c r="E5371" s="1">
        <v>43886</v>
      </c>
      <c r="F5371" s="1">
        <v>43893</v>
      </c>
      <c r="G5371" s="1">
        <v>43903</v>
      </c>
      <c r="H5371" t="s">
        <v>54</v>
      </c>
      <c r="I5371">
        <v>10</v>
      </c>
      <c r="J5371">
        <v>23</v>
      </c>
      <c r="K5371">
        <v>282</v>
      </c>
      <c r="L5371">
        <v>9</v>
      </c>
      <c r="M5371">
        <v>4</v>
      </c>
      <c r="N5371">
        <v>0.05</v>
      </c>
      <c r="O5371">
        <v>192.29</v>
      </c>
      <c r="P5371">
        <v>234.5</v>
      </c>
      <c r="Q5371">
        <f>Table1[[#This Row],[OrderQuantity]]*Table1[[#This Row],[UnitPrice]]</f>
        <v>938</v>
      </c>
      <c r="R5371">
        <f>Table1[[#This Row],[OrderQuantity]]*Table1[[#This Row],[UnitCost]]</f>
        <v>769.16</v>
      </c>
      <c r="S5371">
        <f>Table1[[#This Row],[OrderQuantity]]*Table1[[#This Row],[UnitPrice]]*(1-Table1[[#This Row],[DiscountApplied]]) - (Table1[[#This Row],[OrderQuantity]]*Table1[[#This Row],[UnitCost]])</f>
        <v>121.93999999999994</v>
      </c>
      <c r="T5371">
        <f>DATEDIF(Table1[[#This Row],[ShipDate]],Table1[[#This Row],[DeliveryDate]],"d")</f>
        <v>10</v>
      </c>
      <c r="U5371" t="str">
        <f t="shared" si="167"/>
        <v>Late</v>
      </c>
    </row>
    <row r="5372" spans="1:21" x14ac:dyDescent="0.3">
      <c r="A5372" t="str">
        <f t="shared" si="166"/>
        <v>SO-005471</v>
      </c>
      <c r="B5372" t="s">
        <v>5</v>
      </c>
      <c r="C5372" t="s">
        <v>12</v>
      </c>
      <c r="D5372" s="1">
        <v>43800</v>
      </c>
      <c r="E5372" s="1">
        <v>43886</v>
      </c>
      <c r="F5372" s="1">
        <v>43906</v>
      </c>
      <c r="G5372" s="1">
        <v>43910</v>
      </c>
      <c r="H5372" t="s">
        <v>54</v>
      </c>
      <c r="I5372">
        <v>26</v>
      </c>
      <c r="J5372">
        <v>13</v>
      </c>
      <c r="K5372">
        <v>245</v>
      </c>
      <c r="L5372">
        <v>2</v>
      </c>
      <c r="M5372">
        <v>5</v>
      </c>
      <c r="N5372">
        <v>0.08</v>
      </c>
      <c r="O5372">
        <v>4185.16</v>
      </c>
      <c r="P5372">
        <v>6438.7</v>
      </c>
      <c r="Q5372">
        <f>Table1[[#This Row],[OrderQuantity]]*Table1[[#This Row],[UnitPrice]]</f>
        <v>32193.5</v>
      </c>
      <c r="R5372">
        <f>Table1[[#This Row],[OrderQuantity]]*Table1[[#This Row],[UnitCost]]</f>
        <v>20925.8</v>
      </c>
      <c r="S5372">
        <f>Table1[[#This Row],[OrderQuantity]]*Table1[[#This Row],[UnitPrice]]*(1-Table1[[#This Row],[DiscountApplied]]) - (Table1[[#This Row],[OrderQuantity]]*Table1[[#This Row],[UnitCost]])</f>
        <v>8692.2200000000012</v>
      </c>
      <c r="T5372">
        <f>DATEDIF(Table1[[#This Row],[ShipDate]],Table1[[#This Row],[DeliveryDate]],"d")</f>
        <v>4</v>
      </c>
      <c r="U5372" t="str">
        <f t="shared" si="167"/>
        <v>On Time</v>
      </c>
    </row>
    <row r="5373" spans="1:21" x14ac:dyDescent="0.3">
      <c r="A5373" t="str">
        <f t="shared" si="166"/>
        <v>SO-005472</v>
      </c>
      <c r="B5373" t="s">
        <v>4</v>
      </c>
      <c r="C5373" t="s">
        <v>9</v>
      </c>
      <c r="D5373" s="1">
        <v>43800</v>
      </c>
      <c r="E5373" s="1">
        <v>43886</v>
      </c>
      <c r="F5373" s="1">
        <v>43903</v>
      </c>
      <c r="G5373" s="1">
        <v>43913</v>
      </c>
      <c r="H5373" t="s">
        <v>54</v>
      </c>
      <c r="I5373">
        <v>14</v>
      </c>
      <c r="J5373">
        <v>11</v>
      </c>
      <c r="K5373">
        <v>60</v>
      </c>
      <c r="L5373">
        <v>10</v>
      </c>
      <c r="M5373">
        <v>2</v>
      </c>
      <c r="N5373">
        <v>0.05</v>
      </c>
      <c r="O5373">
        <v>4521.83</v>
      </c>
      <c r="P5373">
        <v>5319.8</v>
      </c>
      <c r="Q5373">
        <f>Table1[[#This Row],[OrderQuantity]]*Table1[[#This Row],[UnitPrice]]</f>
        <v>10639.6</v>
      </c>
      <c r="R5373">
        <f>Table1[[#This Row],[OrderQuantity]]*Table1[[#This Row],[UnitCost]]</f>
        <v>9043.66</v>
      </c>
      <c r="S5373">
        <f>Table1[[#This Row],[OrderQuantity]]*Table1[[#This Row],[UnitPrice]]*(1-Table1[[#This Row],[DiscountApplied]]) - (Table1[[#This Row],[OrderQuantity]]*Table1[[#This Row],[UnitCost]])</f>
        <v>1063.9599999999991</v>
      </c>
      <c r="T5373">
        <f>DATEDIF(Table1[[#This Row],[ShipDate]],Table1[[#This Row],[DeliveryDate]],"d")</f>
        <v>10</v>
      </c>
      <c r="U5373" t="str">
        <f t="shared" si="167"/>
        <v>Late</v>
      </c>
    </row>
    <row r="5374" spans="1:21" x14ac:dyDescent="0.3">
      <c r="A5374" t="str">
        <f t="shared" si="166"/>
        <v>SO-005473</v>
      </c>
      <c r="B5374" t="s">
        <v>4</v>
      </c>
      <c r="C5374" t="s">
        <v>11</v>
      </c>
      <c r="D5374" s="1">
        <v>43800</v>
      </c>
      <c r="E5374" s="1">
        <v>43886</v>
      </c>
      <c r="F5374" s="1">
        <v>43906</v>
      </c>
      <c r="G5374" s="1">
        <v>43912</v>
      </c>
      <c r="H5374" t="s">
        <v>54</v>
      </c>
      <c r="I5374">
        <v>13</v>
      </c>
      <c r="J5374">
        <v>18</v>
      </c>
      <c r="K5374">
        <v>287</v>
      </c>
      <c r="L5374">
        <v>21</v>
      </c>
      <c r="M5374">
        <v>1</v>
      </c>
      <c r="N5374">
        <v>0.05</v>
      </c>
      <c r="O5374">
        <v>166.43</v>
      </c>
      <c r="P5374">
        <v>241.2</v>
      </c>
      <c r="Q5374">
        <f>Table1[[#This Row],[OrderQuantity]]*Table1[[#This Row],[UnitPrice]]</f>
        <v>241.2</v>
      </c>
      <c r="R5374">
        <f>Table1[[#This Row],[OrderQuantity]]*Table1[[#This Row],[UnitCost]]</f>
        <v>166.43</v>
      </c>
      <c r="S5374">
        <f>Table1[[#This Row],[OrderQuantity]]*Table1[[#This Row],[UnitPrice]]*(1-Table1[[#This Row],[DiscountApplied]]) - (Table1[[#This Row],[OrderQuantity]]*Table1[[#This Row],[UnitCost]])</f>
        <v>62.70999999999998</v>
      </c>
      <c r="T5374">
        <f>DATEDIF(Table1[[#This Row],[ShipDate]],Table1[[#This Row],[DeliveryDate]],"d")</f>
        <v>6</v>
      </c>
      <c r="U5374" t="str">
        <f t="shared" si="167"/>
        <v>On Time</v>
      </c>
    </row>
    <row r="5375" spans="1:21" x14ac:dyDescent="0.3">
      <c r="A5375" t="str">
        <f t="shared" si="166"/>
        <v>SO-005474</v>
      </c>
      <c r="B5375" t="s">
        <v>4</v>
      </c>
      <c r="C5375" t="s">
        <v>10</v>
      </c>
      <c r="D5375" s="1">
        <v>43800</v>
      </c>
      <c r="E5375" s="1">
        <v>43886</v>
      </c>
      <c r="F5375" s="1">
        <v>43903</v>
      </c>
      <c r="G5375" s="1">
        <v>43909</v>
      </c>
      <c r="H5375" t="s">
        <v>54</v>
      </c>
      <c r="I5375">
        <v>13</v>
      </c>
      <c r="J5375">
        <v>17</v>
      </c>
      <c r="K5375">
        <v>202</v>
      </c>
      <c r="L5375">
        <v>28</v>
      </c>
      <c r="M5375">
        <v>5</v>
      </c>
      <c r="N5375">
        <v>0.05</v>
      </c>
      <c r="O5375">
        <v>3417</v>
      </c>
      <c r="P5375">
        <v>4020</v>
      </c>
      <c r="Q5375">
        <f>Table1[[#This Row],[OrderQuantity]]*Table1[[#This Row],[UnitPrice]]</f>
        <v>20100</v>
      </c>
      <c r="R5375">
        <f>Table1[[#This Row],[OrderQuantity]]*Table1[[#This Row],[UnitCost]]</f>
        <v>17085</v>
      </c>
      <c r="S5375">
        <f>Table1[[#This Row],[OrderQuantity]]*Table1[[#This Row],[UnitPrice]]*(1-Table1[[#This Row],[DiscountApplied]]) - (Table1[[#This Row],[OrderQuantity]]*Table1[[#This Row],[UnitCost]])</f>
        <v>2010</v>
      </c>
      <c r="T5375">
        <f>DATEDIF(Table1[[#This Row],[ShipDate]],Table1[[#This Row],[DeliveryDate]],"d")</f>
        <v>6</v>
      </c>
      <c r="U5375" t="str">
        <f t="shared" si="167"/>
        <v>On Time</v>
      </c>
    </row>
    <row r="5376" spans="1:21" x14ac:dyDescent="0.3">
      <c r="A5376" t="str">
        <f t="shared" si="166"/>
        <v>SO-005475</v>
      </c>
      <c r="B5376" t="s">
        <v>4</v>
      </c>
      <c r="C5376" t="s">
        <v>12</v>
      </c>
      <c r="D5376" s="1">
        <v>43800</v>
      </c>
      <c r="E5376" s="1">
        <v>43886</v>
      </c>
      <c r="F5376" s="1">
        <v>43899</v>
      </c>
      <c r="G5376" s="1">
        <v>43908</v>
      </c>
      <c r="H5376" t="s">
        <v>54</v>
      </c>
      <c r="I5376">
        <v>15</v>
      </c>
      <c r="J5376">
        <v>46</v>
      </c>
      <c r="K5376">
        <v>207</v>
      </c>
      <c r="L5376">
        <v>3</v>
      </c>
      <c r="M5376">
        <v>4</v>
      </c>
      <c r="N5376">
        <v>0.15</v>
      </c>
      <c r="O5376">
        <v>1419.06</v>
      </c>
      <c r="P5376">
        <v>2365.1</v>
      </c>
      <c r="Q5376">
        <f>Table1[[#This Row],[OrderQuantity]]*Table1[[#This Row],[UnitPrice]]</f>
        <v>9460.4</v>
      </c>
      <c r="R5376">
        <f>Table1[[#This Row],[OrderQuantity]]*Table1[[#This Row],[UnitCost]]</f>
        <v>5676.24</v>
      </c>
      <c r="S5376">
        <f>Table1[[#This Row],[OrderQuantity]]*Table1[[#This Row],[UnitPrice]]*(1-Table1[[#This Row],[DiscountApplied]]) - (Table1[[#This Row],[OrderQuantity]]*Table1[[#This Row],[UnitCost]])</f>
        <v>2365.0999999999995</v>
      </c>
      <c r="T5376">
        <f>DATEDIF(Table1[[#This Row],[ShipDate]],Table1[[#This Row],[DeliveryDate]],"d")</f>
        <v>9</v>
      </c>
      <c r="U5376" t="str">
        <f t="shared" si="167"/>
        <v>Late</v>
      </c>
    </row>
    <row r="5377" spans="1:21" x14ac:dyDescent="0.3">
      <c r="A5377" t="str">
        <f t="shared" si="166"/>
        <v>SO-005476</v>
      </c>
      <c r="B5377" t="s">
        <v>3</v>
      </c>
      <c r="C5377" t="s">
        <v>8</v>
      </c>
      <c r="D5377" s="1">
        <v>43800</v>
      </c>
      <c r="E5377" s="1">
        <v>43887</v>
      </c>
      <c r="F5377" s="1">
        <v>43900</v>
      </c>
      <c r="G5377" s="1">
        <v>43906</v>
      </c>
      <c r="H5377" t="s">
        <v>54</v>
      </c>
      <c r="I5377">
        <v>2</v>
      </c>
      <c r="J5377">
        <v>29</v>
      </c>
      <c r="K5377">
        <v>364</v>
      </c>
      <c r="L5377">
        <v>26</v>
      </c>
      <c r="M5377">
        <v>6</v>
      </c>
      <c r="N5377">
        <v>0.05</v>
      </c>
      <c r="O5377">
        <v>493.12</v>
      </c>
      <c r="P5377">
        <v>1072</v>
      </c>
      <c r="Q5377">
        <f>Table1[[#This Row],[OrderQuantity]]*Table1[[#This Row],[UnitPrice]]</f>
        <v>6432</v>
      </c>
      <c r="R5377">
        <f>Table1[[#This Row],[OrderQuantity]]*Table1[[#This Row],[UnitCost]]</f>
        <v>2958.7200000000003</v>
      </c>
      <c r="S5377">
        <f>Table1[[#This Row],[OrderQuantity]]*Table1[[#This Row],[UnitPrice]]*(1-Table1[[#This Row],[DiscountApplied]]) - (Table1[[#This Row],[OrderQuantity]]*Table1[[#This Row],[UnitCost]])</f>
        <v>3151.6799999999994</v>
      </c>
      <c r="T5377">
        <f>DATEDIF(Table1[[#This Row],[ShipDate]],Table1[[#This Row],[DeliveryDate]],"d")</f>
        <v>6</v>
      </c>
      <c r="U5377" t="str">
        <f t="shared" si="167"/>
        <v>On Time</v>
      </c>
    </row>
    <row r="5378" spans="1:21" x14ac:dyDescent="0.3">
      <c r="A5378" t="str">
        <f t="shared" ref="A5378:A5441" si="168">"SO-" &amp; TEXT(ROW(A5378)+99,"000000")</f>
        <v>SO-005477</v>
      </c>
      <c r="B5378" t="s">
        <v>2</v>
      </c>
      <c r="C5378" t="s">
        <v>8</v>
      </c>
      <c r="D5378" s="1">
        <v>43800</v>
      </c>
      <c r="E5378" s="1">
        <v>43887</v>
      </c>
      <c r="F5378" s="1">
        <v>43913</v>
      </c>
      <c r="G5378" s="1">
        <v>43917</v>
      </c>
      <c r="H5378" t="s">
        <v>54</v>
      </c>
      <c r="I5378">
        <v>23</v>
      </c>
      <c r="J5378">
        <v>28</v>
      </c>
      <c r="K5378">
        <v>367</v>
      </c>
      <c r="L5378">
        <v>18</v>
      </c>
      <c r="M5378">
        <v>1</v>
      </c>
      <c r="N5378">
        <v>0.08</v>
      </c>
      <c r="O5378">
        <v>1477.48</v>
      </c>
      <c r="P5378">
        <v>1996.6</v>
      </c>
      <c r="Q5378">
        <f>Table1[[#This Row],[OrderQuantity]]*Table1[[#This Row],[UnitPrice]]</f>
        <v>1996.6</v>
      </c>
      <c r="R5378">
        <f>Table1[[#This Row],[OrderQuantity]]*Table1[[#This Row],[UnitCost]]</f>
        <v>1477.48</v>
      </c>
      <c r="S5378">
        <f>Table1[[#This Row],[OrderQuantity]]*Table1[[#This Row],[UnitPrice]]*(1-Table1[[#This Row],[DiscountApplied]]) - (Table1[[#This Row],[OrderQuantity]]*Table1[[#This Row],[UnitCost]])</f>
        <v>359.39200000000005</v>
      </c>
      <c r="T5378">
        <f>DATEDIF(Table1[[#This Row],[ShipDate]],Table1[[#This Row],[DeliveryDate]],"d")</f>
        <v>4</v>
      </c>
      <c r="U5378" t="str">
        <f t="shared" ref="U5378:U5441" si="169">IF(T5378&gt;7,"Late","On Time")</f>
        <v>On Time</v>
      </c>
    </row>
    <row r="5379" spans="1:21" x14ac:dyDescent="0.3">
      <c r="A5379" t="str">
        <f t="shared" si="168"/>
        <v>SO-005478</v>
      </c>
      <c r="B5379" t="s">
        <v>4</v>
      </c>
      <c r="C5379" t="s">
        <v>13</v>
      </c>
      <c r="D5379" s="1">
        <v>43800</v>
      </c>
      <c r="E5379" s="1">
        <v>43887</v>
      </c>
      <c r="F5379" s="1">
        <v>43908</v>
      </c>
      <c r="G5379" s="1">
        <v>43911</v>
      </c>
      <c r="H5379" t="s">
        <v>54</v>
      </c>
      <c r="I5379">
        <v>12</v>
      </c>
      <c r="J5379">
        <v>8</v>
      </c>
      <c r="K5379">
        <v>16</v>
      </c>
      <c r="L5379">
        <v>10</v>
      </c>
      <c r="M5379">
        <v>8</v>
      </c>
      <c r="N5379">
        <v>0.08</v>
      </c>
      <c r="O5379">
        <v>453.99</v>
      </c>
      <c r="P5379">
        <v>1031.8</v>
      </c>
      <c r="Q5379">
        <f>Table1[[#This Row],[OrderQuantity]]*Table1[[#This Row],[UnitPrice]]</f>
        <v>8254.4</v>
      </c>
      <c r="R5379">
        <f>Table1[[#This Row],[OrderQuantity]]*Table1[[#This Row],[UnitCost]]</f>
        <v>3631.92</v>
      </c>
      <c r="S5379">
        <f>Table1[[#This Row],[OrderQuantity]]*Table1[[#This Row],[UnitPrice]]*(1-Table1[[#This Row],[DiscountApplied]]) - (Table1[[#This Row],[OrderQuantity]]*Table1[[#This Row],[UnitCost]])</f>
        <v>3962.1279999999997</v>
      </c>
      <c r="T5379">
        <f>DATEDIF(Table1[[#This Row],[ShipDate]],Table1[[#This Row],[DeliveryDate]],"d")</f>
        <v>3</v>
      </c>
      <c r="U5379" t="str">
        <f t="shared" si="169"/>
        <v>On Time</v>
      </c>
    </row>
    <row r="5380" spans="1:21" x14ac:dyDescent="0.3">
      <c r="A5380" t="str">
        <f t="shared" si="168"/>
        <v>SO-005479</v>
      </c>
      <c r="B5380" t="s">
        <v>2</v>
      </c>
      <c r="C5380" t="s">
        <v>11</v>
      </c>
      <c r="D5380" s="1">
        <v>43800</v>
      </c>
      <c r="E5380" s="1">
        <v>43887</v>
      </c>
      <c r="F5380" s="1">
        <v>43898</v>
      </c>
      <c r="G5380" s="1">
        <v>43900</v>
      </c>
      <c r="H5380" t="s">
        <v>54</v>
      </c>
      <c r="I5380">
        <v>22</v>
      </c>
      <c r="J5380">
        <v>22</v>
      </c>
      <c r="K5380">
        <v>324</v>
      </c>
      <c r="L5380">
        <v>7</v>
      </c>
      <c r="M5380">
        <v>6</v>
      </c>
      <c r="N5380">
        <v>0.05</v>
      </c>
      <c r="O5380">
        <v>1620.86</v>
      </c>
      <c r="P5380">
        <v>3859.2</v>
      </c>
      <c r="Q5380">
        <f>Table1[[#This Row],[OrderQuantity]]*Table1[[#This Row],[UnitPrice]]</f>
        <v>23155.199999999997</v>
      </c>
      <c r="R5380">
        <f>Table1[[#This Row],[OrderQuantity]]*Table1[[#This Row],[UnitCost]]</f>
        <v>9725.16</v>
      </c>
      <c r="S5380">
        <f>Table1[[#This Row],[OrderQuantity]]*Table1[[#This Row],[UnitPrice]]*(1-Table1[[#This Row],[DiscountApplied]]) - (Table1[[#This Row],[OrderQuantity]]*Table1[[#This Row],[UnitCost]])</f>
        <v>12272.279999999995</v>
      </c>
      <c r="T5380">
        <f>DATEDIF(Table1[[#This Row],[ShipDate]],Table1[[#This Row],[DeliveryDate]],"d")</f>
        <v>2</v>
      </c>
      <c r="U5380" t="str">
        <f t="shared" si="169"/>
        <v>On Time</v>
      </c>
    </row>
    <row r="5381" spans="1:21" x14ac:dyDescent="0.3">
      <c r="A5381" t="str">
        <f t="shared" si="168"/>
        <v>SO-005480</v>
      </c>
      <c r="B5381" t="s">
        <v>3</v>
      </c>
      <c r="C5381" t="s">
        <v>8</v>
      </c>
      <c r="D5381" s="1">
        <v>43800</v>
      </c>
      <c r="E5381" s="1">
        <v>43887</v>
      </c>
      <c r="F5381" s="1">
        <v>43912</v>
      </c>
      <c r="G5381" s="1">
        <v>43919</v>
      </c>
      <c r="H5381" t="s">
        <v>54</v>
      </c>
      <c r="I5381">
        <v>4</v>
      </c>
      <c r="J5381">
        <v>10</v>
      </c>
      <c r="K5381">
        <v>329</v>
      </c>
      <c r="L5381">
        <v>37</v>
      </c>
      <c r="M5381">
        <v>3</v>
      </c>
      <c r="N5381">
        <v>0.08</v>
      </c>
      <c r="O5381">
        <v>2122.4899999999998</v>
      </c>
      <c r="P5381">
        <v>2686.7</v>
      </c>
      <c r="Q5381">
        <f>Table1[[#This Row],[OrderQuantity]]*Table1[[#This Row],[UnitPrice]]</f>
        <v>8060.0999999999995</v>
      </c>
      <c r="R5381">
        <f>Table1[[#This Row],[OrderQuantity]]*Table1[[#This Row],[UnitCost]]</f>
        <v>6367.4699999999993</v>
      </c>
      <c r="S5381">
        <f>Table1[[#This Row],[OrderQuantity]]*Table1[[#This Row],[UnitPrice]]*(1-Table1[[#This Row],[DiscountApplied]]) - (Table1[[#This Row],[OrderQuantity]]*Table1[[#This Row],[UnitCost]])</f>
        <v>1047.8220000000001</v>
      </c>
      <c r="T5381">
        <f>DATEDIF(Table1[[#This Row],[ShipDate]],Table1[[#This Row],[DeliveryDate]],"d")</f>
        <v>7</v>
      </c>
      <c r="U5381" t="str">
        <f t="shared" si="169"/>
        <v>On Time</v>
      </c>
    </row>
    <row r="5382" spans="1:21" x14ac:dyDescent="0.3">
      <c r="A5382" t="str">
        <f t="shared" si="168"/>
        <v>SO-005481</v>
      </c>
      <c r="B5382" t="s">
        <v>3</v>
      </c>
      <c r="C5382" t="s">
        <v>8</v>
      </c>
      <c r="D5382" s="1">
        <v>43800</v>
      </c>
      <c r="E5382" s="1">
        <v>43887</v>
      </c>
      <c r="F5382" s="1">
        <v>43897</v>
      </c>
      <c r="G5382" s="1">
        <v>43906</v>
      </c>
      <c r="H5382" t="s">
        <v>54</v>
      </c>
      <c r="I5382">
        <v>10</v>
      </c>
      <c r="J5382">
        <v>17</v>
      </c>
      <c r="K5382">
        <v>344</v>
      </c>
      <c r="L5382">
        <v>27</v>
      </c>
      <c r="M5382">
        <v>8</v>
      </c>
      <c r="N5382">
        <v>0.08</v>
      </c>
      <c r="O5382">
        <v>1236.82</v>
      </c>
      <c r="P5382">
        <v>2378.5</v>
      </c>
      <c r="Q5382">
        <f>Table1[[#This Row],[OrderQuantity]]*Table1[[#This Row],[UnitPrice]]</f>
        <v>19028</v>
      </c>
      <c r="R5382">
        <f>Table1[[#This Row],[OrderQuantity]]*Table1[[#This Row],[UnitCost]]</f>
        <v>9894.56</v>
      </c>
      <c r="S5382">
        <f>Table1[[#This Row],[OrderQuantity]]*Table1[[#This Row],[UnitPrice]]*(1-Table1[[#This Row],[DiscountApplied]]) - (Table1[[#This Row],[OrderQuantity]]*Table1[[#This Row],[UnitCost]])</f>
        <v>7611.2000000000025</v>
      </c>
      <c r="T5382">
        <f>DATEDIF(Table1[[#This Row],[ShipDate]],Table1[[#This Row],[DeliveryDate]],"d")</f>
        <v>9</v>
      </c>
      <c r="U5382" t="str">
        <f t="shared" si="169"/>
        <v>Late</v>
      </c>
    </row>
    <row r="5383" spans="1:21" x14ac:dyDescent="0.3">
      <c r="A5383" t="str">
        <f t="shared" si="168"/>
        <v>SO-005482</v>
      </c>
      <c r="B5383" t="s">
        <v>4</v>
      </c>
      <c r="C5383" t="s">
        <v>10</v>
      </c>
      <c r="D5383" s="1">
        <v>43800</v>
      </c>
      <c r="E5383" s="1">
        <v>43887</v>
      </c>
      <c r="F5383" s="1">
        <v>43890</v>
      </c>
      <c r="G5383" s="1">
        <v>43898</v>
      </c>
      <c r="H5383" t="s">
        <v>54</v>
      </c>
      <c r="I5383">
        <v>20</v>
      </c>
      <c r="J5383">
        <v>7</v>
      </c>
      <c r="K5383">
        <v>190</v>
      </c>
      <c r="L5383">
        <v>14</v>
      </c>
      <c r="M5383">
        <v>1</v>
      </c>
      <c r="N5383">
        <v>0.2</v>
      </c>
      <c r="O5383">
        <v>4517.4799999999996</v>
      </c>
      <c r="P5383">
        <v>6023.3</v>
      </c>
      <c r="Q5383">
        <f>Table1[[#This Row],[OrderQuantity]]*Table1[[#This Row],[UnitPrice]]</f>
        <v>6023.3</v>
      </c>
      <c r="R5383">
        <f>Table1[[#This Row],[OrderQuantity]]*Table1[[#This Row],[UnitCost]]</f>
        <v>4517.4799999999996</v>
      </c>
      <c r="S5383">
        <f>Table1[[#This Row],[OrderQuantity]]*Table1[[#This Row],[UnitPrice]]*(1-Table1[[#This Row],[DiscountApplied]]) - (Table1[[#This Row],[OrderQuantity]]*Table1[[#This Row],[UnitCost]])</f>
        <v>301.16000000000076</v>
      </c>
      <c r="T5383">
        <f>DATEDIF(Table1[[#This Row],[ShipDate]],Table1[[#This Row],[DeliveryDate]],"d")</f>
        <v>8</v>
      </c>
      <c r="U5383" t="str">
        <f t="shared" si="169"/>
        <v>Late</v>
      </c>
    </row>
    <row r="5384" spans="1:21" x14ac:dyDescent="0.3">
      <c r="A5384" t="str">
        <f t="shared" si="168"/>
        <v>SO-005483</v>
      </c>
      <c r="B5384" t="s">
        <v>4</v>
      </c>
      <c r="C5384" t="s">
        <v>11</v>
      </c>
      <c r="D5384" s="1">
        <v>43800</v>
      </c>
      <c r="E5384" s="1">
        <v>43887</v>
      </c>
      <c r="F5384" s="1">
        <v>43907</v>
      </c>
      <c r="G5384" s="1">
        <v>43913</v>
      </c>
      <c r="H5384" t="s">
        <v>54</v>
      </c>
      <c r="I5384">
        <v>18</v>
      </c>
      <c r="J5384">
        <v>41</v>
      </c>
      <c r="K5384">
        <v>319</v>
      </c>
      <c r="L5384">
        <v>15</v>
      </c>
      <c r="M5384">
        <v>1</v>
      </c>
      <c r="N5384">
        <v>0.08</v>
      </c>
      <c r="O5384">
        <v>3730.56</v>
      </c>
      <c r="P5384">
        <v>5829</v>
      </c>
      <c r="Q5384">
        <f>Table1[[#This Row],[OrderQuantity]]*Table1[[#This Row],[UnitPrice]]</f>
        <v>5829</v>
      </c>
      <c r="R5384">
        <f>Table1[[#This Row],[OrderQuantity]]*Table1[[#This Row],[UnitCost]]</f>
        <v>3730.56</v>
      </c>
      <c r="S5384">
        <f>Table1[[#This Row],[OrderQuantity]]*Table1[[#This Row],[UnitPrice]]*(1-Table1[[#This Row],[DiscountApplied]]) - (Table1[[#This Row],[OrderQuantity]]*Table1[[#This Row],[UnitCost]])</f>
        <v>1632.1200000000003</v>
      </c>
      <c r="T5384">
        <f>DATEDIF(Table1[[#This Row],[ShipDate]],Table1[[#This Row],[DeliveryDate]],"d")</f>
        <v>6</v>
      </c>
      <c r="U5384" t="str">
        <f t="shared" si="169"/>
        <v>On Time</v>
      </c>
    </row>
    <row r="5385" spans="1:21" x14ac:dyDescent="0.3">
      <c r="A5385" t="str">
        <f t="shared" si="168"/>
        <v>SO-005484</v>
      </c>
      <c r="B5385" t="s">
        <v>2</v>
      </c>
      <c r="C5385" t="s">
        <v>8</v>
      </c>
      <c r="D5385" s="1">
        <v>43800</v>
      </c>
      <c r="E5385" s="1">
        <v>43888</v>
      </c>
      <c r="F5385" s="1">
        <v>43912</v>
      </c>
      <c r="G5385" s="1">
        <v>43916</v>
      </c>
      <c r="H5385" t="s">
        <v>54</v>
      </c>
      <c r="I5385">
        <v>24</v>
      </c>
      <c r="J5385">
        <v>25</v>
      </c>
      <c r="K5385">
        <v>353</v>
      </c>
      <c r="L5385">
        <v>16</v>
      </c>
      <c r="M5385">
        <v>4</v>
      </c>
      <c r="N5385">
        <v>0.1</v>
      </c>
      <c r="O5385">
        <v>1845.31</v>
      </c>
      <c r="P5385">
        <v>3926.2</v>
      </c>
      <c r="Q5385">
        <f>Table1[[#This Row],[OrderQuantity]]*Table1[[#This Row],[UnitPrice]]</f>
        <v>15704.8</v>
      </c>
      <c r="R5385">
        <f>Table1[[#This Row],[OrderQuantity]]*Table1[[#This Row],[UnitCost]]</f>
        <v>7381.24</v>
      </c>
      <c r="S5385">
        <f>Table1[[#This Row],[OrderQuantity]]*Table1[[#This Row],[UnitPrice]]*(1-Table1[[#This Row],[DiscountApplied]]) - (Table1[[#This Row],[OrderQuantity]]*Table1[[#This Row],[UnitCost]])</f>
        <v>6753.08</v>
      </c>
      <c r="T5385">
        <f>DATEDIF(Table1[[#This Row],[ShipDate]],Table1[[#This Row],[DeliveryDate]],"d")</f>
        <v>4</v>
      </c>
      <c r="U5385" t="str">
        <f t="shared" si="169"/>
        <v>On Time</v>
      </c>
    </row>
    <row r="5386" spans="1:21" x14ac:dyDescent="0.3">
      <c r="A5386" t="str">
        <f t="shared" si="168"/>
        <v>SO-005485</v>
      </c>
      <c r="B5386" t="s">
        <v>4</v>
      </c>
      <c r="C5386" t="s">
        <v>8</v>
      </c>
      <c r="D5386" s="1">
        <v>43800</v>
      </c>
      <c r="E5386" s="1">
        <v>43888</v>
      </c>
      <c r="F5386" s="1">
        <v>43914</v>
      </c>
      <c r="G5386" s="1">
        <v>43919</v>
      </c>
      <c r="H5386" t="s">
        <v>54</v>
      </c>
      <c r="I5386">
        <v>14</v>
      </c>
      <c r="J5386">
        <v>26</v>
      </c>
      <c r="K5386">
        <v>337</v>
      </c>
      <c r="L5386">
        <v>3</v>
      </c>
      <c r="M5386">
        <v>3</v>
      </c>
      <c r="N5386">
        <v>0.05</v>
      </c>
      <c r="O5386">
        <v>118.59</v>
      </c>
      <c r="P5386">
        <v>201</v>
      </c>
      <c r="Q5386">
        <f>Table1[[#This Row],[OrderQuantity]]*Table1[[#This Row],[UnitPrice]]</f>
        <v>603</v>
      </c>
      <c r="R5386">
        <f>Table1[[#This Row],[OrderQuantity]]*Table1[[#This Row],[UnitCost]]</f>
        <v>355.77</v>
      </c>
      <c r="S5386">
        <f>Table1[[#This Row],[OrderQuantity]]*Table1[[#This Row],[UnitPrice]]*(1-Table1[[#This Row],[DiscountApplied]]) - (Table1[[#This Row],[OrderQuantity]]*Table1[[#This Row],[UnitCost]])</f>
        <v>217.08000000000004</v>
      </c>
      <c r="T5386">
        <f>DATEDIF(Table1[[#This Row],[ShipDate]],Table1[[#This Row],[DeliveryDate]],"d")</f>
        <v>5</v>
      </c>
      <c r="U5386" t="str">
        <f t="shared" si="169"/>
        <v>On Time</v>
      </c>
    </row>
    <row r="5387" spans="1:21" x14ac:dyDescent="0.3">
      <c r="A5387" t="str">
        <f t="shared" si="168"/>
        <v>SO-005486</v>
      </c>
      <c r="B5387" t="s">
        <v>4</v>
      </c>
      <c r="C5387" t="s">
        <v>10</v>
      </c>
      <c r="D5387" s="1">
        <v>43800</v>
      </c>
      <c r="E5387" s="1">
        <v>43888</v>
      </c>
      <c r="F5387" s="1">
        <v>43896</v>
      </c>
      <c r="G5387" s="1">
        <v>43901</v>
      </c>
      <c r="H5387" t="s">
        <v>54</v>
      </c>
      <c r="I5387">
        <v>13</v>
      </c>
      <c r="J5387">
        <v>30</v>
      </c>
      <c r="K5387">
        <v>109</v>
      </c>
      <c r="L5387">
        <v>30</v>
      </c>
      <c r="M5387">
        <v>2</v>
      </c>
      <c r="N5387">
        <v>0.4</v>
      </c>
      <c r="O5387">
        <v>1485.59</v>
      </c>
      <c r="P5387">
        <v>2606.3000000000002</v>
      </c>
      <c r="Q5387">
        <f>Table1[[#This Row],[OrderQuantity]]*Table1[[#This Row],[UnitPrice]]</f>
        <v>5212.6000000000004</v>
      </c>
      <c r="R5387">
        <f>Table1[[#This Row],[OrderQuantity]]*Table1[[#This Row],[UnitCost]]</f>
        <v>2971.18</v>
      </c>
      <c r="S5387">
        <f>Table1[[#This Row],[OrderQuantity]]*Table1[[#This Row],[UnitPrice]]*(1-Table1[[#This Row],[DiscountApplied]]) - (Table1[[#This Row],[OrderQuantity]]*Table1[[#This Row],[UnitCost]])</f>
        <v>156.38000000000011</v>
      </c>
      <c r="T5387">
        <f>DATEDIF(Table1[[#This Row],[ShipDate]],Table1[[#This Row],[DeliveryDate]],"d")</f>
        <v>5</v>
      </c>
      <c r="U5387" t="str">
        <f t="shared" si="169"/>
        <v>On Time</v>
      </c>
    </row>
    <row r="5388" spans="1:21" x14ac:dyDescent="0.3">
      <c r="A5388" t="str">
        <f t="shared" si="168"/>
        <v>SO-005487</v>
      </c>
      <c r="B5388" t="s">
        <v>2</v>
      </c>
      <c r="C5388" t="s">
        <v>12</v>
      </c>
      <c r="D5388" s="1">
        <v>43800</v>
      </c>
      <c r="E5388" s="1">
        <v>43888</v>
      </c>
      <c r="F5388" s="1">
        <v>43901</v>
      </c>
      <c r="G5388" s="1">
        <v>43908</v>
      </c>
      <c r="H5388" t="s">
        <v>54</v>
      </c>
      <c r="I5388">
        <v>25</v>
      </c>
      <c r="J5388">
        <v>26</v>
      </c>
      <c r="K5388">
        <v>225</v>
      </c>
      <c r="L5388">
        <v>46</v>
      </c>
      <c r="M5388">
        <v>8</v>
      </c>
      <c r="N5388">
        <v>0.15</v>
      </c>
      <c r="O5388">
        <v>716.36</v>
      </c>
      <c r="P5388">
        <v>1085.4000000000001</v>
      </c>
      <c r="Q5388">
        <f>Table1[[#This Row],[OrderQuantity]]*Table1[[#This Row],[UnitPrice]]</f>
        <v>8683.2000000000007</v>
      </c>
      <c r="R5388">
        <f>Table1[[#This Row],[OrderQuantity]]*Table1[[#This Row],[UnitCost]]</f>
        <v>5730.88</v>
      </c>
      <c r="S5388">
        <f>Table1[[#This Row],[OrderQuantity]]*Table1[[#This Row],[UnitPrice]]*(1-Table1[[#This Row],[DiscountApplied]]) - (Table1[[#This Row],[OrderQuantity]]*Table1[[#This Row],[UnitCost]])</f>
        <v>1649.8400000000001</v>
      </c>
      <c r="T5388">
        <f>DATEDIF(Table1[[#This Row],[ShipDate]],Table1[[#This Row],[DeliveryDate]],"d")</f>
        <v>7</v>
      </c>
      <c r="U5388" t="str">
        <f t="shared" si="169"/>
        <v>On Time</v>
      </c>
    </row>
    <row r="5389" spans="1:21" x14ac:dyDescent="0.3">
      <c r="A5389" t="str">
        <f t="shared" si="168"/>
        <v>SO-005488</v>
      </c>
      <c r="B5389" t="s">
        <v>3</v>
      </c>
      <c r="C5389" t="s">
        <v>11</v>
      </c>
      <c r="D5389" s="1">
        <v>43800</v>
      </c>
      <c r="E5389" s="1">
        <v>43888</v>
      </c>
      <c r="F5389" s="1">
        <v>43890</v>
      </c>
      <c r="G5389" s="1">
        <v>43899</v>
      </c>
      <c r="H5389" t="s">
        <v>54</v>
      </c>
      <c r="I5389">
        <v>1</v>
      </c>
      <c r="J5389">
        <v>13</v>
      </c>
      <c r="K5389">
        <v>268</v>
      </c>
      <c r="L5389">
        <v>25</v>
      </c>
      <c r="M5389">
        <v>3</v>
      </c>
      <c r="N5389">
        <v>0.08</v>
      </c>
      <c r="O5389">
        <v>4073.27</v>
      </c>
      <c r="P5389">
        <v>6465.5</v>
      </c>
      <c r="Q5389">
        <f>Table1[[#This Row],[OrderQuantity]]*Table1[[#This Row],[UnitPrice]]</f>
        <v>19396.5</v>
      </c>
      <c r="R5389">
        <f>Table1[[#This Row],[OrderQuantity]]*Table1[[#This Row],[UnitCost]]</f>
        <v>12219.81</v>
      </c>
      <c r="S5389">
        <f>Table1[[#This Row],[OrderQuantity]]*Table1[[#This Row],[UnitPrice]]*(1-Table1[[#This Row],[DiscountApplied]]) - (Table1[[#This Row],[OrderQuantity]]*Table1[[#This Row],[UnitCost]])</f>
        <v>5624.970000000003</v>
      </c>
      <c r="T5389">
        <f>DATEDIF(Table1[[#This Row],[ShipDate]],Table1[[#This Row],[DeliveryDate]],"d")</f>
        <v>9</v>
      </c>
      <c r="U5389" t="str">
        <f t="shared" si="169"/>
        <v>Late</v>
      </c>
    </row>
    <row r="5390" spans="1:21" x14ac:dyDescent="0.3">
      <c r="A5390" t="str">
        <f t="shared" si="168"/>
        <v>SO-005489</v>
      </c>
      <c r="B5390" t="s">
        <v>4</v>
      </c>
      <c r="C5390" t="s">
        <v>11</v>
      </c>
      <c r="D5390" s="1">
        <v>43800</v>
      </c>
      <c r="E5390" s="1">
        <v>43888</v>
      </c>
      <c r="F5390" s="1">
        <v>43913</v>
      </c>
      <c r="G5390" s="1">
        <v>43922</v>
      </c>
      <c r="H5390" t="s">
        <v>54</v>
      </c>
      <c r="I5390">
        <v>20</v>
      </c>
      <c r="J5390">
        <v>40</v>
      </c>
      <c r="K5390">
        <v>321</v>
      </c>
      <c r="L5390">
        <v>9</v>
      </c>
      <c r="M5390">
        <v>6</v>
      </c>
      <c r="N5390">
        <v>0.05</v>
      </c>
      <c r="O5390">
        <v>2189.56</v>
      </c>
      <c r="P5390">
        <v>5092</v>
      </c>
      <c r="Q5390">
        <f>Table1[[#This Row],[OrderQuantity]]*Table1[[#This Row],[UnitPrice]]</f>
        <v>30552</v>
      </c>
      <c r="R5390">
        <f>Table1[[#This Row],[OrderQuantity]]*Table1[[#This Row],[UnitCost]]</f>
        <v>13137.36</v>
      </c>
      <c r="S5390">
        <f>Table1[[#This Row],[OrderQuantity]]*Table1[[#This Row],[UnitPrice]]*(1-Table1[[#This Row],[DiscountApplied]]) - (Table1[[#This Row],[OrderQuantity]]*Table1[[#This Row],[UnitCost]])</f>
        <v>15887.039999999997</v>
      </c>
      <c r="T5390">
        <f>DATEDIF(Table1[[#This Row],[ShipDate]],Table1[[#This Row],[DeliveryDate]],"d")</f>
        <v>9</v>
      </c>
      <c r="U5390" t="str">
        <f t="shared" si="169"/>
        <v>Late</v>
      </c>
    </row>
    <row r="5391" spans="1:21" x14ac:dyDescent="0.3">
      <c r="A5391" t="str">
        <f t="shared" si="168"/>
        <v>SO-005490</v>
      </c>
      <c r="B5391" t="s">
        <v>3</v>
      </c>
      <c r="C5391" t="s">
        <v>8</v>
      </c>
      <c r="D5391" s="1">
        <v>43800</v>
      </c>
      <c r="E5391" s="1">
        <v>43888</v>
      </c>
      <c r="F5391" s="1">
        <v>43901</v>
      </c>
      <c r="G5391" s="1">
        <v>43903</v>
      </c>
      <c r="H5391" t="s">
        <v>54</v>
      </c>
      <c r="I5391">
        <v>2</v>
      </c>
      <c r="J5391">
        <v>17</v>
      </c>
      <c r="K5391">
        <v>331</v>
      </c>
      <c r="L5391">
        <v>20</v>
      </c>
      <c r="M5391">
        <v>8</v>
      </c>
      <c r="N5391">
        <v>0.05</v>
      </c>
      <c r="O5391">
        <v>2405.17</v>
      </c>
      <c r="P5391">
        <v>3879.3</v>
      </c>
      <c r="Q5391">
        <f>Table1[[#This Row],[OrderQuantity]]*Table1[[#This Row],[UnitPrice]]</f>
        <v>31034.400000000001</v>
      </c>
      <c r="R5391">
        <f>Table1[[#This Row],[OrderQuantity]]*Table1[[#This Row],[UnitCost]]</f>
        <v>19241.36</v>
      </c>
      <c r="S5391">
        <f>Table1[[#This Row],[OrderQuantity]]*Table1[[#This Row],[UnitPrice]]*(1-Table1[[#This Row],[DiscountApplied]]) - (Table1[[#This Row],[OrderQuantity]]*Table1[[#This Row],[UnitCost]])</f>
        <v>10241.32</v>
      </c>
      <c r="T5391">
        <f>DATEDIF(Table1[[#This Row],[ShipDate]],Table1[[#This Row],[DeliveryDate]],"d")</f>
        <v>2</v>
      </c>
      <c r="U5391" t="str">
        <f t="shared" si="169"/>
        <v>On Time</v>
      </c>
    </row>
    <row r="5392" spans="1:21" x14ac:dyDescent="0.3">
      <c r="A5392" t="str">
        <f t="shared" si="168"/>
        <v>SO-005491</v>
      </c>
      <c r="B5392" t="s">
        <v>4</v>
      </c>
      <c r="C5392" t="s">
        <v>12</v>
      </c>
      <c r="D5392" s="1">
        <v>43800</v>
      </c>
      <c r="E5392" s="1">
        <v>43888</v>
      </c>
      <c r="F5392" s="1">
        <v>43901</v>
      </c>
      <c r="G5392" s="1">
        <v>43902</v>
      </c>
      <c r="H5392" t="s">
        <v>54</v>
      </c>
      <c r="I5392">
        <v>18</v>
      </c>
      <c r="J5392">
        <v>42</v>
      </c>
      <c r="K5392">
        <v>230</v>
      </c>
      <c r="L5392">
        <v>20</v>
      </c>
      <c r="M5392">
        <v>4</v>
      </c>
      <c r="N5392">
        <v>0.1</v>
      </c>
      <c r="O5392">
        <v>616.66999999999996</v>
      </c>
      <c r="P5392">
        <v>1045.2</v>
      </c>
      <c r="Q5392">
        <f>Table1[[#This Row],[OrderQuantity]]*Table1[[#This Row],[UnitPrice]]</f>
        <v>4180.8</v>
      </c>
      <c r="R5392">
        <f>Table1[[#This Row],[OrderQuantity]]*Table1[[#This Row],[UnitCost]]</f>
        <v>2466.6799999999998</v>
      </c>
      <c r="S5392">
        <f>Table1[[#This Row],[OrderQuantity]]*Table1[[#This Row],[UnitPrice]]*(1-Table1[[#This Row],[DiscountApplied]]) - (Table1[[#This Row],[OrderQuantity]]*Table1[[#This Row],[UnitCost]])</f>
        <v>1296.0400000000004</v>
      </c>
      <c r="T5392">
        <f>DATEDIF(Table1[[#This Row],[ShipDate]],Table1[[#This Row],[DeliveryDate]],"d")</f>
        <v>1</v>
      </c>
      <c r="U5392" t="str">
        <f t="shared" si="169"/>
        <v>On Time</v>
      </c>
    </row>
    <row r="5393" spans="1:21" x14ac:dyDescent="0.3">
      <c r="A5393" t="str">
        <f t="shared" si="168"/>
        <v>SO-005492</v>
      </c>
      <c r="B5393" t="s">
        <v>3</v>
      </c>
      <c r="C5393" t="s">
        <v>10</v>
      </c>
      <c r="D5393" s="1">
        <v>43800</v>
      </c>
      <c r="E5393" s="1">
        <v>43889</v>
      </c>
      <c r="F5393" s="1">
        <v>43907</v>
      </c>
      <c r="G5393" s="1">
        <v>43909</v>
      </c>
      <c r="H5393" t="s">
        <v>54</v>
      </c>
      <c r="I5393">
        <v>5</v>
      </c>
      <c r="J5393">
        <v>2</v>
      </c>
      <c r="K5393">
        <v>174</v>
      </c>
      <c r="L5393">
        <v>4</v>
      </c>
      <c r="M5393">
        <v>2</v>
      </c>
      <c r="N5393">
        <v>0.2</v>
      </c>
      <c r="O5393">
        <v>852.17</v>
      </c>
      <c r="P5393">
        <v>1078.7</v>
      </c>
      <c r="Q5393">
        <f>Table1[[#This Row],[OrderQuantity]]*Table1[[#This Row],[UnitPrice]]</f>
        <v>2157.4</v>
      </c>
      <c r="R5393">
        <f>Table1[[#This Row],[OrderQuantity]]*Table1[[#This Row],[UnitCost]]</f>
        <v>1704.34</v>
      </c>
      <c r="S5393">
        <f>Table1[[#This Row],[OrderQuantity]]*Table1[[#This Row],[UnitPrice]]*(1-Table1[[#This Row],[DiscountApplied]]) - (Table1[[#This Row],[OrderQuantity]]*Table1[[#This Row],[UnitCost]])</f>
        <v>21.580000000000155</v>
      </c>
      <c r="T5393">
        <f>DATEDIF(Table1[[#This Row],[ShipDate]],Table1[[#This Row],[DeliveryDate]],"d")</f>
        <v>2</v>
      </c>
      <c r="U5393" t="str">
        <f t="shared" si="169"/>
        <v>On Time</v>
      </c>
    </row>
    <row r="5394" spans="1:21" x14ac:dyDescent="0.3">
      <c r="A5394" t="str">
        <f t="shared" si="168"/>
        <v>SO-005493</v>
      </c>
      <c r="B5394" t="s">
        <v>3</v>
      </c>
      <c r="C5394" t="s">
        <v>10</v>
      </c>
      <c r="D5394" s="1">
        <v>43800</v>
      </c>
      <c r="E5394" s="1">
        <v>43889</v>
      </c>
      <c r="F5394" s="1">
        <v>43911</v>
      </c>
      <c r="G5394" s="1">
        <v>43912</v>
      </c>
      <c r="H5394" t="s">
        <v>54</v>
      </c>
      <c r="I5394">
        <v>1</v>
      </c>
      <c r="J5394">
        <v>27</v>
      </c>
      <c r="K5394">
        <v>201</v>
      </c>
      <c r="L5394">
        <v>4</v>
      </c>
      <c r="M5394">
        <v>8</v>
      </c>
      <c r="N5394">
        <v>0.1</v>
      </c>
      <c r="O5394">
        <v>995.69</v>
      </c>
      <c r="P5394">
        <v>1293.0999999999999</v>
      </c>
      <c r="Q5394">
        <f>Table1[[#This Row],[OrderQuantity]]*Table1[[#This Row],[UnitPrice]]</f>
        <v>10344.799999999999</v>
      </c>
      <c r="R5394">
        <f>Table1[[#This Row],[OrderQuantity]]*Table1[[#This Row],[UnitCost]]</f>
        <v>7965.52</v>
      </c>
      <c r="S5394">
        <f>Table1[[#This Row],[OrderQuantity]]*Table1[[#This Row],[UnitPrice]]*(1-Table1[[#This Row],[DiscountApplied]]) - (Table1[[#This Row],[OrderQuantity]]*Table1[[#This Row],[UnitCost]])</f>
        <v>1344.7999999999993</v>
      </c>
      <c r="T5394">
        <f>DATEDIF(Table1[[#This Row],[ShipDate]],Table1[[#This Row],[DeliveryDate]],"d")</f>
        <v>1</v>
      </c>
      <c r="U5394" t="str">
        <f t="shared" si="169"/>
        <v>On Time</v>
      </c>
    </row>
    <row r="5395" spans="1:21" x14ac:dyDescent="0.3">
      <c r="A5395" t="str">
        <f t="shared" si="168"/>
        <v>SO-005494</v>
      </c>
      <c r="B5395" t="s">
        <v>2</v>
      </c>
      <c r="C5395" t="s">
        <v>10</v>
      </c>
      <c r="D5395" s="1">
        <v>43800</v>
      </c>
      <c r="E5395" s="1">
        <v>43889</v>
      </c>
      <c r="F5395" s="1">
        <v>43911</v>
      </c>
      <c r="G5395" s="1">
        <v>43916</v>
      </c>
      <c r="H5395" t="s">
        <v>54</v>
      </c>
      <c r="I5395">
        <v>23</v>
      </c>
      <c r="J5395">
        <v>2</v>
      </c>
      <c r="K5395">
        <v>156</v>
      </c>
      <c r="L5395">
        <v>13</v>
      </c>
      <c r="M5395">
        <v>6</v>
      </c>
      <c r="N5395">
        <v>0.08</v>
      </c>
      <c r="O5395">
        <v>718.58</v>
      </c>
      <c r="P5395">
        <v>1306.5</v>
      </c>
      <c r="Q5395">
        <f>Table1[[#This Row],[OrderQuantity]]*Table1[[#This Row],[UnitPrice]]</f>
        <v>7839</v>
      </c>
      <c r="R5395">
        <f>Table1[[#This Row],[OrderQuantity]]*Table1[[#This Row],[UnitCost]]</f>
        <v>4311.4800000000005</v>
      </c>
      <c r="S5395">
        <f>Table1[[#This Row],[OrderQuantity]]*Table1[[#This Row],[UnitPrice]]*(1-Table1[[#This Row],[DiscountApplied]]) - (Table1[[#This Row],[OrderQuantity]]*Table1[[#This Row],[UnitCost]])</f>
        <v>2900.3999999999996</v>
      </c>
      <c r="T5395">
        <f>DATEDIF(Table1[[#This Row],[ShipDate]],Table1[[#This Row],[DeliveryDate]],"d")</f>
        <v>5</v>
      </c>
      <c r="U5395" t="str">
        <f t="shared" si="169"/>
        <v>On Time</v>
      </c>
    </row>
    <row r="5396" spans="1:21" x14ac:dyDescent="0.3">
      <c r="A5396" t="str">
        <f t="shared" si="168"/>
        <v>SO-005495</v>
      </c>
      <c r="B5396" t="s">
        <v>3</v>
      </c>
      <c r="C5396" t="s">
        <v>12</v>
      </c>
      <c r="D5396" s="1">
        <v>43800</v>
      </c>
      <c r="E5396" s="1">
        <v>43889</v>
      </c>
      <c r="F5396" s="1">
        <v>43908</v>
      </c>
      <c r="G5396" s="1">
        <v>43914</v>
      </c>
      <c r="H5396" t="s">
        <v>54</v>
      </c>
      <c r="I5396">
        <v>12</v>
      </c>
      <c r="J5396">
        <v>9</v>
      </c>
      <c r="K5396">
        <v>247</v>
      </c>
      <c r="L5396">
        <v>26</v>
      </c>
      <c r="M5396">
        <v>1</v>
      </c>
      <c r="N5396">
        <v>0.08</v>
      </c>
      <c r="O5396">
        <v>990.53</v>
      </c>
      <c r="P5396">
        <v>2358.4</v>
      </c>
      <c r="Q5396">
        <f>Table1[[#This Row],[OrderQuantity]]*Table1[[#This Row],[UnitPrice]]</f>
        <v>2358.4</v>
      </c>
      <c r="R5396">
        <f>Table1[[#This Row],[OrderQuantity]]*Table1[[#This Row],[UnitCost]]</f>
        <v>990.53</v>
      </c>
      <c r="S5396">
        <f>Table1[[#This Row],[OrderQuantity]]*Table1[[#This Row],[UnitPrice]]*(1-Table1[[#This Row],[DiscountApplied]]) - (Table1[[#This Row],[OrderQuantity]]*Table1[[#This Row],[UnitCost]])</f>
        <v>1179.1980000000001</v>
      </c>
      <c r="T5396">
        <f>DATEDIF(Table1[[#This Row],[ShipDate]],Table1[[#This Row],[DeliveryDate]],"d")</f>
        <v>6</v>
      </c>
      <c r="U5396" t="str">
        <f t="shared" si="169"/>
        <v>On Time</v>
      </c>
    </row>
    <row r="5397" spans="1:21" x14ac:dyDescent="0.3">
      <c r="A5397" t="str">
        <f t="shared" si="168"/>
        <v>SO-005496</v>
      </c>
      <c r="B5397" t="s">
        <v>3</v>
      </c>
      <c r="C5397" t="s">
        <v>11</v>
      </c>
      <c r="D5397" s="1">
        <v>43800</v>
      </c>
      <c r="E5397" s="1">
        <v>43889</v>
      </c>
      <c r="F5397" s="1">
        <v>43907</v>
      </c>
      <c r="G5397" s="1">
        <v>43909</v>
      </c>
      <c r="H5397" t="s">
        <v>54</v>
      </c>
      <c r="I5397">
        <v>1</v>
      </c>
      <c r="J5397">
        <v>42</v>
      </c>
      <c r="K5397">
        <v>262</v>
      </c>
      <c r="L5397">
        <v>39</v>
      </c>
      <c r="M5397">
        <v>7</v>
      </c>
      <c r="N5397">
        <v>0.15</v>
      </c>
      <c r="O5397">
        <v>1393.8</v>
      </c>
      <c r="P5397">
        <v>1963.1</v>
      </c>
      <c r="Q5397">
        <f>Table1[[#This Row],[OrderQuantity]]*Table1[[#This Row],[UnitPrice]]</f>
        <v>13741.699999999999</v>
      </c>
      <c r="R5397">
        <f>Table1[[#This Row],[OrderQuantity]]*Table1[[#This Row],[UnitCost]]</f>
        <v>9756.6</v>
      </c>
      <c r="S5397">
        <f>Table1[[#This Row],[OrderQuantity]]*Table1[[#This Row],[UnitPrice]]*(1-Table1[[#This Row],[DiscountApplied]]) - (Table1[[#This Row],[OrderQuantity]]*Table1[[#This Row],[UnitCost]])</f>
        <v>1923.8449999999975</v>
      </c>
      <c r="T5397">
        <f>DATEDIF(Table1[[#This Row],[ShipDate]],Table1[[#This Row],[DeliveryDate]],"d")</f>
        <v>2</v>
      </c>
      <c r="U5397" t="str">
        <f t="shared" si="169"/>
        <v>On Time</v>
      </c>
    </row>
    <row r="5398" spans="1:21" x14ac:dyDescent="0.3">
      <c r="A5398" t="str">
        <f t="shared" si="168"/>
        <v>SO-005497</v>
      </c>
      <c r="B5398" t="s">
        <v>3</v>
      </c>
      <c r="C5398" t="s">
        <v>8</v>
      </c>
      <c r="D5398" s="1">
        <v>43800</v>
      </c>
      <c r="E5398" s="1">
        <v>43889</v>
      </c>
      <c r="F5398" s="1">
        <v>43910</v>
      </c>
      <c r="G5398" s="1">
        <v>43913</v>
      </c>
      <c r="H5398" t="s">
        <v>54</v>
      </c>
      <c r="I5398">
        <v>9</v>
      </c>
      <c r="J5398">
        <v>44</v>
      </c>
      <c r="K5398">
        <v>341</v>
      </c>
      <c r="L5398">
        <v>29</v>
      </c>
      <c r="M5398">
        <v>6</v>
      </c>
      <c r="N5398">
        <v>0.4</v>
      </c>
      <c r="O5398">
        <v>1283.18</v>
      </c>
      <c r="P5398">
        <v>2291.4</v>
      </c>
      <c r="Q5398">
        <f>Table1[[#This Row],[OrderQuantity]]*Table1[[#This Row],[UnitPrice]]</f>
        <v>13748.400000000001</v>
      </c>
      <c r="R5398">
        <f>Table1[[#This Row],[OrderQuantity]]*Table1[[#This Row],[UnitCost]]</f>
        <v>7699.08</v>
      </c>
      <c r="S5398">
        <f>Table1[[#This Row],[OrderQuantity]]*Table1[[#This Row],[UnitPrice]]*(1-Table1[[#This Row],[DiscountApplied]]) - (Table1[[#This Row],[OrderQuantity]]*Table1[[#This Row],[UnitCost]])</f>
        <v>549.96000000000095</v>
      </c>
      <c r="T5398">
        <f>DATEDIF(Table1[[#This Row],[ShipDate]],Table1[[#This Row],[DeliveryDate]],"d")</f>
        <v>3</v>
      </c>
      <c r="U5398" t="str">
        <f t="shared" si="169"/>
        <v>On Time</v>
      </c>
    </row>
    <row r="5399" spans="1:21" x14ac:dyDescent="0.3">
      <c r="A5399" t="str">
        <f t="shared" si="168"/>
        <v>SO-005498</v>
      </c>
      <c r="B5399" t="s">
        <v>2</v>
      </c>
      <c r="C5399" t="s">
        <v>9</v>
      </c>
      <c r="D5399" s="1">
        <v>43800</v>
      </c>
      <c r="E5399" s="1">
        <v>43889</v>
      </c>
      <c r="F5399" s="1">
        <v>43895</v>
      </c>
      <c r="G5399" s="1">
        <v>43905</v>
      </c>
      <c r="H5399" t="s">
        <v>54</v>
      </c>
      <c r="I5399">
        <v>24</v>
      </c>
      <c r="J5399">
        <v>7</v>
      </c>
      <c r="K5399">
        <v>73</v>
      </c>
      <c r="L5399">
        <v>29</v>
      </c>
      <c r="M5399">
        <v>4</v>
      </c>
      <c r="N5399">
        <v>0.4</v>
      </c>
      <c r="O5399">
        <v>2389.7600000000002</v>
      </c>
      <c r="P5399">
        <v>3229.4</v>
      </c>
      <c r="Q5399">
        <f>Table1[[#This Row],[OrderQuantity]]*Table1[[#This Row],[UnitPrice]]</f>
        <v>12917.6</v>
      </c>
      <c r="R5399">
        <f>Table1[[#This Row],[OrderQuantity]]*Table1[[#This Row],[UnitCost]]</f>
        <v>9559.0400000000009</v>
      </c>
      <c r="S5399">
        <f>Table1[[#This Row],[OrderQuantity]]*Table1[[#This Row],[UnitPrice]]*(1-Table1[[#This Row],[DiscountApplied]]) - (Table1[[#This Row],[OrderQuantity]]*Table1[[#This Row],[UnitCost]])</f>
        <v>-1808.4800000000014</v>
      </c>
      <c r="T5399">
        <f>DATEDIF(Table1[[#This Row],[ShipDate]],Table1[[#This Row],[DeliveryDate]],"d")</f>
        <v>10</v>
      </c>
      <c r="U5399" t="str">
        <f t="shared" si="169"/>
        <v>Late</v>
      </c>
    </row>
    <row r="5400" spans="1:21" x14ac:dyDescent="0.3">
      <c r="A5400" t="str">
        <f t="shared" si="168"/>
        <v>SO-005499</v>
      </c>
      <c r="B5400" t="s">
        <v>3</v>
      </c>
      <c r="C5400" t="s">
        <v>11</v>
      </c>
      <c r="D5400" s="1">
        <v>43800</v>
      </c>
      <c r="E5400" s="1">
        <v>43889</v>
      </c>
      <c r="F5400" s="1">
        <v>43909</v>
      </c>
      <c r="G5400" s="1">
        <v>43915</v>
      </c>
      <c r="H5400" t="s">
        <v>54</v>
      </c>
      <c r="I5400">
        <v>3</v>
      </c>
      <c r="J5400">
        <v>46</v>
      </c>
      <c r="K5400">
        <v>310</v>
      </c>
      <c r="L5400">
        <v>45</v>
      </c>
      <c r="M5400">
        <v>1</v>
      </c>
      <c r="N5400">
        <v>0.15</v>
      </c>
      <c r="O5400">
        <v>1934.96</v>
      </c>
      <c r="P5400">
        <v>2546</v>
      </c>
      <c r="Q5400">
        <f>Table1[[#This Row],[OrderQuantity]]*Table1[[#This Row],[UnitPrice]]</f>
        <v>2546</v>
      </c>
      <c r="R5400">
        <f>Table1[[#This Row],[OrderQuantity]]*Table1[[#This Row],[UnitCost]]</f>
        <v>1934.96</v>
      </c>
      <c r="S5400">
        <f>Table1[[#This Row],[OrderQuantity]]*Table1[[#This Row],[UnitPrice]]*(1-Table1[[#This Row],[DiscountApplied]]) - (Table1[[#This Row],[OrderQuantity]]*Table1[[#This Row],[UnitCost]])</f>
        <v>229.13999999999987</v>
      </c>
      <c r="T5400">
        <f>DATEDIF(Table1[[#This Row],[ShipDate]],Table1[[#This Row],[DeliveryDate]],"d")</f>
        <v>6</v>
      </c>
      <c r="U5400" t="str">
        <f t="shared" si="169"/>
        <v>On Time</v>
      </c>
    </row>
    <row r="5401" spans="1:21" x14ac:dyDescent="0.3">
      <c r="A5401" t="str">
        <f t="shared" si="168"/>
        <v>SO-005500</v>
      </c>
      <c r="B5401" t="s">
        <v>5</v>
      </c>
      <c r="C5401" t="s">
        <v>8</v>
      </c>
      <c r="D5401" s="1">
        <v>43800</v>
      </c>
      <c r="E5401" s="1">
        <v>43890</v>
      </c>
      <c r="F5401" s="1">
        <v>43892</v>
      </c>
      <c r="G5401" s="1">
        <v>43894</v>
      </c>
      <c r="H5401" t="s">
        <v>54</v>
      </c>
      <c r="I5401">
        <v>25</v>
      </c>
      <c r="J5401">
        <v>46</v>
      </c>
      <c r="K5401">
        <v>364</v>
      </c>
      <c r="L5401">
        <v>28</v>
      </c>
      <c r="M5401">
        <v>4</v>
      </c>
      <c r="N5401">
        <v>0.3</v>
      </c>
      <c r="O5401">
        <v>792.74</v>
      </c>
      <c r="P5401">
        <v>1165.8</v>
      </c>
      <c r="Q5401">
        <f>Table1[[#This Row],[OrderQuantity]]*Table1[[#This Row],[UnitPrice]]</f>
        <v>4663.2</v>
      </c>
      <c r="R5401">
        <f>Table1[[#This Row],[OrderQuantity]]*Table1[[#This Row],[UnitCost]]</f>
        <v>3170.96</v>
      </c>
      <c r="S5401">
        <f>Table1[[#This Row],[OrderQuantity]]*Table1[[#This Row],[UnitPrice]]*(1-Table1[[#This Row],[DiscountApplied]]) - (Table1[[#This Row],[OrderQuantity]]*Table1[[#This Row],[UnitCost]])</f>
        <v>93.279999999999745</v>
      </c>
      <c r="T5401">
        <f>DATEDIF(Table1[[#This Row],[ShipDate]],Table1[[#This Row],[DeliveryDate]],"d")</f>
        <v>2</v>
      </c>
      <c r="U5401" t="str">
        <f t="shared" si="169"/>
        <v>On Time</v>
      </c>
    </row>
    <row r="5402" spans="1:21" x14ac:dyDescent="0.3">
      <c r="A5402" t="str">
        <f t="shared" si="168"/>
        <v>SO-005501</v>
      </c>
      <c r="B5402" t="s">
        <v>3</v>
      </c>
      <c r="C5402" t="s">
        <v>8</v>
      </c>
      <c r="D5402" s="1">
        <v>43800</v>
      </c>
      <c r="E5402" s="1">
        <v>43890</v>
      </c>
      <c r="F5402" s="1">
        <v>43906</v>
      </c>
      <c r="G5402" s="1">
        <v>43912</v>
      </c>
      <c r="H5402" t="s">
        <v>54</v>
      </c>
      <c r="I5402">
        <v>8</v>
      </c>
      <c r="J5402">
        <v>2</v>
      </c>
      <c r="K5402">
        <v>361</v>
      </c>
      <c r="L5402">
        <v>27</v>
      </c>
      <c r="M5402">
        <v>4</v>
      </c>
      <c r="N5402">
        <v>0.2</v>
      </c>
      <c r="O5402">
        <v>101.04</v>
      </c>
      <c r="P5402">
        <v>194.3</v>
      </c>
      <c r="Q5402">
        <f>Table1[[#This Row],[OrderQuantity]]*Table1[[#This Row],[UnitPrice]]</f>
        <v>777.2</v>
      </c>
      <c r="R5402">
        <f>Table1[[#This Row],[OrderQuantity]]*Table1[[#This Row],[UnitCost]]</f>
        <v>404.16</v>
      </c>
      <c r="S5402">
        <f>Table1[[#This Row],[OrderQuantity]]*Table1[[#This Row],[UnitPrice]]*(1-Table1[[#This Row],[DiscountApplied]]) - (Table1[[#This Row],[OrderQuantity]]*Table1[[#This Row],[UnitCost]])</f>
        <v>217.60000000000008</v>
      </c>
      <c r="T5402">
        <f>DATEDIF(Table1[[#This Row],[ShipDate]],Table1[[#This Row],[DeliveryDate]],"d")</f>
        <v>6</v>
      </c>
      <c r="U5402" t="str">
        <f t="shared" si="169"/>
        <v>On Time</v>
      </c>
    </row>
    <row r="5403" spans="1:21" x14ac:dyDescent="0.3">
      <c r="A5403" t="str">
        <f t="shared" si="168"/>
        <v>SO-005502</v>
      </c>
      <c r="B5403" t="s">
        <v>3</v>
      </c>
      <c r="C5403" t="s">
        <v>12</v>
      </c>
      <c r="D5403" s="1">
        <v>43800</v>
      </c>
      <c r="E5403" s="1">
        <v>43890</v>
      </c>
      <c r="F5403" s="1">
        <v>43895</v>
      </c>
      <c r="G5403" s="1">
        <v>43899</v>
      </c>
      <c r="H5403" t="s">
        <v>54</v>
      </c>
      <c r="I5403">
        <v>10</v>
      </c>
      <c r="J5403">
        <v>36</v>
      </c>
      <c r="K5403">
        <v>240</v>
      </c>
      <c r="L5403">
        <v>10</v>
      </c>
      <c r="M5403">
        <v>2</v>
      </c>
      <c r="N5403">
        <v>0.15</v>
      </c>
      <c r="O5403">
        <v>455.6</v>
      </c>
      <c r="P5403">
        <v>911.2</v>
      </c>
      <c r="Q5403">
        <f>Table1[[#This Row],[OrderQuantity]]*Table1[[#This Row],[UnitPrice]]</f>
        <v>1822.4</v>
      </c>
      <c r="R5403">
        <f>Table1[[#This Row],[OrderQuantity]]*Table1[[#This Row],[UnitCost]]</f>
        <v>911.2</v>
      </c>
      <c r="S5403">
        <f>Table1[[#This Row],[OrderQuantity]]*Table1[[#This Row],[UnitPrice]]*(1-Table1[[#This Row],[DiscountApplied]]) - (Table1[[#This Row],[OrderQuantity]]*Table1[[#This Row],[UnitCost]])</f>
        <v>637.83999999999992</v>
      </c>
      <c r="T5403">
        <f>DATEDIF(Table1[[#This Row],[ShipDate]],Table1[[#This Row],[DeliveryDate]],"d")</f>
        <v>4</v>
      </c>
      <c r="U5403" t="str">
        <f t="shared" si="169"/>
        <v>On Time</v>
      </c>
    </row>
    <row r="5404" spans="1:21" x14ac:dyDescent="0.3">
      <c r="A5404" t="str">
        <f t="shared" si="168"/>
        <v>SO-005503</v>
      </c>
      <c r="B5404" t="s">
        <v>3</v>
      </c>
      <c r="C5404" t="s">
        <v>11</v>
      </c>
      <c r="D5404" s="1">
        <v>43800</v>
      </c>
      <c r="E5404" s="1">
        <v>43890</v>
      </c>
      <c r="F5404" s="1">
        <v>43900</v>
      </c>
      <c r="G5404" s="1">
        <v>43909</v>
      </c>
      <c r="H5404" t="s">
        <v>54</v>
      </c>
      <c r="I5404">
        <v>12</v>
      </c>
      <c r="J5404">
        <v>12</v>
      </c>
      <c r="K5404">
        <v>327</v>
      </c>
      <c r="L5404">
        <v>6</v>
      </c>
      <c r="M5404">
        <v>4</v>
      </c>
      <c r="N5404">
        <v>0.08</v>
      </c>
      <c r="O5404">
        <v>435.03</v>
      </c>
      <c r="P5404">
        <v>1011.7</v>
      </c>
      <c r="Q5404">
        <f>Table1[[#This Row],[OrderQuantity]]*Table1[[#This Row],[UnitPrice]]</f>
        <v>4046.8</v>
      </c>
      <c r="R5404">
        <f>Table1[[#This Row],[OrderQuantity]]*Table1[[#This Row],[UnitCost]]</f>
        <v>1740.12</v>
      </c>
      <c r="S5404">
        <f>Table1[[#This Row],[OrderQuantity]]*Table1[[#This Row],[UnitPrice]]*(1-Table1[[#This Row],[DiscountApplied]]) - (Table1[[#This Row],[OrderQuantity]]*Table1[[#This Row],[UnitCost]])</f>
        <v>1982.9360000000006</v>
      </c>
      <c r="T5404">
        <f>DATEDIF(Table1[[#This Row],[ShipDate]],Table1[[#This Row],[DeliveryDate]],"d")</f>
        <v>9</v>
      </c>
      <c r="U5404" t="str">
        <f t="shared" si="169"/>
        <v>Late</v>
      </c>
    </row>
    <row r="5405" spans="1:21" x14ac:dyDescent="0.3">
      <c r="A5405" t="str">
        <f t="shared" si="168"/>
        <v>SO-005504</v>
      </c>
      <c r="B5405" t="s">
        <v>4</v>
      </c>
      <c r="C5405" t="s">
        <v>11</v>
      </c>
      <c r="D5405" s="1">
        <v>43800</v>
      </c>
      <c r="E5405" s="1">
        <v>43890</v>
      </c>
      <c r="F5405" s="1">
        <v>43892</v>
      </c>
      <c r="G5405" s="1">
        <v>43895</v>
      </c>
      <c r="H5405" t="s">
        <v>54</v>
      </c>
      <c r="I5405">
        <v>18</v>
      </c>
      <c r="J5405">
        <v>50</v>
      </c>
      <c r="K5405">
        <v>317</v>
      </c>
      <c r="L5405">
        <v>24</v>
      </c>
      <c r="M5405">
        <v>7</v>
      </c>
      <c r="N5405">
        <v>0.05</v>
      </c>
      <c r="O5405">
        <v>1586.56</v>
      </c>
      <c r="P5405">
        <v>3966.4</v>
      </c>
      <c r="Q5405">
        <f>Table1[[#This Row],[OrderQuantity]]*Table1[[#This Row],[UnitPrice]]</f>
        <v>27764.799999999999</v>
      </c>
      <c r="R5405">
        <f>Table1[[#This Row],[OrderQuantity]]*Table1[[#This Row],[UnitCost]]</f>
        <v>11105.92</v>
      </c>
      <c r="S5405">
        <f>Table1[[#This Row],[OrderQuantity]]*Table1[[#This Row],[UnitPrice]]*(1-Table1[[#This Row],[DiscountApplied]]) - (Table1[[#This Row],[OrderQuantity]]*Table1[[#This Row],[UnitCost]])</f>
        <v>15270.639999999998</v>
      </c>
      <c r="T5405">
        <f>DATEDIF(Table1[[#This Row],[ShipDate]],Table1[[#This Row],[DeliveryDate]],"d")</f>
        <v>3</v>
      </c>
      <c r="U5405" t="str">
        <f t="shared" si="169"/>
        <v>On Time</v>
      </c>
    </row>
    <row r="5406" spans="1:21" x14ac:dyDescent="0.3">
      <c r="A5406" t="str">
        <f t="shared" si="168"/>
        <v>SO-005505</v>
      </c>
      <c r="B5406" t="s">
        <v>3</v>
      </c>
      <c r="C5406" t="s">
        <v>12</v>
      </c>
      <c r="D5406" s="1">
        <v>43800</v>
      </c>
      <c r="E5406" s="1">
        <v>43890</v>
      </c>
      <c r="F5406" s="1">
        <v>43899</v>
      </c>
      <c r="G5406" s="1">
        <v>43903</v>
      </c>
      <c r="H5406" t="s">
        <v>54</v>
      </c>
      <c r="I5406">
        <v>8</v>
      </c>
      <c r="J5406">
        <v>46</v>
      </c>
      <c r="K5406">
        <v>212</v>
      </c>
      <c r="L5406">
        <v>45</v>
      </c>
      <c r="M5406">
        <v>8</v>
      </c>
      <c r="N5406">
        <v>0.1</v>
      </c>
      <c r="O5406">
        <v>1315.68</v>
      </c>
      <c r="P5406">
        <v>1802.3</v>
      </c>
      <c r="Q5406">
        <f>Table1[[#This Row],[OrderQuantity]]*Table1[[#This Row],[UnitPrice]]</f>
        <v>14418.4</v>
      </c>
      <c r="R5406">
        <f>Table1[[#This Row],[OrderQuantity]]*Table1[[#This Row],[UnitCost]]</f>
        <v>10525.44</v>
      </c>
      <c r="S5406">
        <f>Table1[[#This Row],[OrderQuantity]]*Table1[[#This Row],[UnitPrice]]*(1-Table1[[#This Row],[DiscountApplied]]) - (Table1[[#This Row],[OrderQuantity]]*Table1[[#This Row],[UnitCost]])</f>
        <v>2451.119999999999</v>
      </c>
      <c r="T5406">
        <f>DATEDIF(Table1[[#This Row],[ShipDate]],Table1[[#This Row],[DeliveryDate]],"d")</f>
        <v>4</v>
      </c>
      <c r="U5406" t="str">
        <f t="shared" si="169"/>
        <v>On Time</v>
      </c>
    </row>
    <row r="5407" spans="1:21" x14ac:dyDescent="0.3">
      <c r="A5407" t="str">
        <f t="shared" si="168"/>
        <v>SO-005506</v>
      </c>
      <c r="B5407" t="s">
        <v>3</v>
      </c>
      <c r="C5407" t="s">
        <v>10</v>
      </c>
      <c r="D5407" s="1">
        <v>43800</v>
      </c>
      <c r="E5407" s="1">
        <v>43890</v>
      </c>
      <c r="F5407" s="1">
        <v>43916</v>
      </c>
      <c r="G5407" s="1">
        <v>43918</v>
      </c>
      <c r="H5407" t="s">
        <v>54</v>
      </c>
      <c r="I5407">
        <v>1</v>
      </c>
      <c r="J5407">
        <v>45</v>
      </c>
      <c r="K5407">
        <v>178</v>
      </c>
      <c r="L5407">
        <v>2</v>
      </c>
      <c r="M5407">
        <v>8</v>
      </c>
      <c r="N5407">
        <v>0.05</v>
      </c>
      <c r="O5407">
        <v>816.86</v>
      </c>
      <c r="P5407">
        <v>1701.8</v>
      </c>
      <c r="Q5407">
        <f>Table1[[#This Row],[OrderQuantity]]*Table1[[#This Row],[UnitPrice]]</f>
        <v>13614.4</v>
      </c>
      <c r="R5407">
        <f>Table1[[#This Row],[OrderQuantity]]*Table1[[#This Row],[UnitCost]]</f>
        <v>6534.88</v>
      </c>
      <c r="S5407">
        <f>Table1[[#This Row],[OrderQuantity]]*Table1[[#This Row],[UnitPrice]]*(1-Table1[[#This Row],[DiscountApplied]]) - (Table1[[#This Row],[OrderQuantity]]*Table1[[#This Row],[UnitCost]])</f>
        <v>6398.7999999999984</v>
      </c>
      <c r="T5407">
        <f>DATEDIF(Table1[[#This Row],[ShipDate]],Table1[[#This Row],[DeliveryDate]],"d")</f>
        <v>2</v>
      </c>
      <c r="U5407" t="str">
        <f t="shared" si="169"/>
        <v>On Time</v>
      </c>
    </row>
    <row r="5408" spans="1:21" x14ac:dyDescent="0.3">
      <c r="A5408" t="str">
        <f t="shared" si="168"/>
        <v>SO-005507</v>
      </c>
      <c r="B5408" t="s">
        <v>4</v>
      </c>
      <c r="C5408" t="s">
        <v>11</v>
      </c>
      <c r="D5408" s="1">
        <v>43800</v>
      </c>
      <c r="E5408" s="1">
        <v>43890</v>
      </c>
      <c r="F5408" s="1">
        <v>43910</v>
      </c>
      <c r="G5408" s="1">
        <v>43917</v>
      </c>
      <c r="H5408" t="s">
        <v>54</v>
      </c>
      <c r="I5408">
        <v>17</v>
      </c>
      <c r="J5408">
        <v>19</v>
      </c>
      <c r="K5408">
        <v>293</v>
      </c>
      <c r="L5408">
        <v>46</v>
      </c>
      <c r="M5408">
        <v>2</v>
      </c>
      <c r="N5408">
        <v>0.05</v>
      </c>
      <c r="O5408">
        <v>705.38</v>
      </c>
      <c r="P5408">
        <v>1259.5999999999999</v>
      </c>
      <c r="Q5408">
        <f>Table1[[#This Row],[OrderQuantity]]*Table1[[#This Row],[UnitPrice]]</f>
        <v>2519.1999999999998</v>
      </c>
      <c r="R5408">
        <f>Table1[[#This Row],[OrderQuantity]]*Table1[[#This Row],[UnitCost]]</f>
        <v>1410.76</v>
      </c>
      <c r="S5408">
        <f>Table1[[#This Row],[OrderQuantity]]*Table1[[#This Row],[UnitPrice]]*(1-Table1[[#This Row],[DiscountApplied]]) - (Table1[[#This Row],[OrderQuantity]]*Table1[[#This Row],[UnitCost]])</f>
        <v>982.47999999999979</v>
      </c>
      <c r="T5408">
        <f>DATEDIF(Table1[[#This Row],[ShipDate]],Table1[[#This Row],[DeliveryDate]],"d")</f>
        <v>7</v>
      </c>
      <c r="U5408" t="str">
        <f t="shared" si="169"/>
        <v>On Time</v>
      </c>
    </row>
    <row r="5409" spans="1:21" x14ac:dyDescent="0.3">
      <c r="A5409" t="str">
        <f t="shared" si="168"/>
        <v>SO-005508</v>
      </c>
      <c r="B5409" t="s">
        <v>4</v>
      </c>
      <c r="C5409" t="s">
        <v>9</v>
      </c>
      <c r="D5409" s="1">
        <v>43800</v>
      </c>
      <c r="E5409" s="1">
        <v>43890</v>
      </c>
      <c r="F5409" s="1">
        <v>43895</v>
      </c>
      <c r="G5409" s="1">
        <v>43900</v>
      </c>
      <c r="H5409" t="s">
        <v>54</v>
      </c>
      <c r="I5409">
        <v>18</v>
      </c>
      <c r="J5409">
        <v>32</v>
      </c>
      <c r="K5409">
        <v>69</v>
      </c>
      <c r="L5409">
        <v>15</v>
      </c>
      <c r="M5409">
        <v>8</v>
      </c>
      <c r="N5409">
        <v>0.08</v>
      </c>
      <c r="O5409">
        <v>578.34</v>
      </c>
      <c r="P5409">
        <v>696.8</v>
      </c>
      <c r="Q5409">
        <f>Table1[[#This Row],[OrderQuantity]]*Table1[[#This Row],[UnitPrice]]</f>
        <v>5574.4</v>
      </c>
      <c r="R5409">
        <f>Table1[[#This Row],[OrderQuantity]]*Table1[[#This Row],[UnitCost]]</f>
        <v>4626.72</v>
      </c>
      <c r="S5409">
        <f>Table1[[#This Row],[OrderQuantity]]*Table1[[#This Row],[UnitPrice]]*(1-Table1[[#This Row],[DiscountApplied]]) - (Table1[[#This Row],[OrderQuantity]]*Table1[[#This Row],[UnitCost]])</f>
        <v>501.72800000000007</v>
      </c>
      <c r="T5409">
        <f>DATEDIF(Table1[[#This Row],[ShipDate]],Table1[[#This Row],[DeliveryDate]],"d")</f>
        <v>5</v>
      </c>
      <c r="U5409" t="str">
        <f t="shared" si="169"/>
        <v>On Time</v>
      </c>
    </row>
    <row r="5410" spans="1:21" x14ac:dyDescent="0.3">
      <c r="A5410" t="str">
        <f t="shared" si="168"/>
        <v>SO-005509</v>
      </c>
      <c r="B5410" t="s">
        <v>2</v>
      </c>
      <c r="C5410" t="s">
        <v>12</v>
      </c>
      <c r="D5410" s="1">
        <v>43800</v>
      </c>
      <c r="E5410" s="1">
        <v>43890</v>
      </c>
      <c r="F5410" s="1">
        <v>43905</v>
      </c>
      <c r="G5410" s="1">
        <v>43913</v>
      </c>
      <c r="H5410" t="s">
        <v>54</v>
      </c>
      <c r="I5410">
        <v>24</v>
      </c>
      <c r="J5410">
        <v>47</v>
      </c>
      <c r="K5410">
        <v>259</v>
      </c>
      <c r="L5410">
        <v>34</v>
      </c>
      <c r="M5410">
        <v>1</v>
      </c>
      <c r="N5410">
        <v>0.08</v>
      </c>
      <c r="O5410">
        <v>1705.82</v>
      </c>
      <c r="P5410">
        <v>2244.5</v>
      </c>
      <c r="Q5410">
        <f>Table1[[#This Row],[OrderQuantity]]*Table1[[#This Row],[UnitPrice]]</f>
        <v>2244.5</v>
      </c>
      <c r="R5410">
        <f>Table1[[#This Row],[OrderQuantity]]*Table1[[#This Row],[UnitCost]]</f>
        <v>1705.82</v>
      </c>
      <c r="S5410">
        <f>Table1[[#This Row],[OrderQuantity]]*Table1[[#This Row],[UnitPrice]]*(1-Table1[[#This Row],[DiscountApplied]]) - (Table1[[#This Row],[OrderQuantity]]*Table1[[#This Row],[UnitCost]])</f>
        <v>359.12000000000012</v>
      </c>
      <c r="T5410">
        <f>DATEDIF(Table1[[#This Row],[ShipDate]],Table1[[#This Row],[DeliveryDate]],"d")</f>
        <v>8</v>
      </c>
      <c r="U5410" t="str">
        <f t="shared" si="169"/>
        <v>Late</v>
      </c>
    </row>
    <row r="5411" spans="1:21" x14ac:dyDescent="0.3">
      <c r="A5411" t="str">
        <f t="shared" si="168"/>
        <v>SO-005510</v>
      </c>
      <c r="B5411" t="s">
        <v>2</v>
      </c>
      <c r="C5411" t="s">
        <v>13</v>
      </c>
      <c r="D5411" s="1">
        <v>43800</v>
      </c>
      <c r="E5411" s="1">
        <v>43890</v>
      </c>
      <c r="F5411" s="1">
        <v>43898</v>
      </c>
      <c r="G5411" s="1">
        <v>43906</v>
      </c>
      <c r="H5411" t="s">
        <v>54</v>
      </c>
      <c r="I5411">
        <v>23</v>
      </c>
      <c r="J5411">
        <v>15</v>
      </c>
      <c r="K5411">
        <v>11</v>
      </c>
      <c r="L5411">
        <v>14</v>
      </c>
      <c r="M5411">
        <v>8</v>
      </c>
      <c r="N5411">
        <v>0.05</v>
      </c>
      <c r="O5411">
        <v>1275.68</v>
      </c>
      <c r="P5411">
        <v>1876</v>
      </c>
      <c r="Q5411">
        <f>Table1[[#This Row],[OrderQuantity]]*Table1[[#This Row],[UnitPrice]]</f>
        <v>15008</v>
      </c>
      <c r="R5411">
        <f>Table1[[#This Row],[OrderQuantity]]*Table1[[#This Row],[UnitCost]]</f>
        <v>10205.44</v>
      </c>
      <c r="S5411">
        <f>Table1[[#This Row],[OrderQuantity]]*Table1[[#This Row],[UnitPrice]]*(1-Table1[[#This Row],[DiscountApplied]]) - (Table1[[#This Row],[OrderQuantity]]*Table1[[#This Row],[UnitCost]])</f>
        <v>4052.159999999998</v>
      </c>
      <c r="T5411">
        <f>DATEDIF(Table1[[#This Row],[ShipDate]],Table1[[#This Row],[DeliveryDate]],"d")</f>
        <v>8</v>
      </c>
      <c r="U5411" t="str">
        <f t="shared" si="169"/>
        <v>Late</v>
      </c>
    </row>
    <row r="5412" spans="1:21" x14ac:dyDescent="0.3">
      <c r="A5412" t="str">
        <f t="shared" si="168"/>
        <v>SO-005511</v>
      </c>
      <c r="B5412" t="s">
        <v>3</v>
      </c>
      <c r="C5412" t="s">
        <v>12</v>
      </c>
      <c r="D5412" s="1">
        <v>43800</v>
      </c>
      <c r="E5412" s="1">
        <v>43890</v>
      </c>
      <c r="F5412" s="1">
        <v>43895</v>
      </c>
      <c r="G5412" s="1">
        <v>43897</v>
      </c>
      <c r="H5412" t="s">
        <v>54</v>
      </c>
      <c r="I5412">
        <v>6</v>
      </c>
      <c r="J5412">
        <v>7</v>
      </c>
      <c r="K5412">
        <v>226</v>
      </c>
      <c r="L5412">
        <v>29</v>
      </c>
      <c r="M5412">
        <v>7</v>
      </c>
      <c r="N5412">
        <v>0.05</v>
      </c>
      <c r="O5412">
        <v>1445.59</v>
      </c>
      <c r="P5412">
        <v>2331.6</v>
      </c>
      <c r="Q5412">
        <f>Table1[[#This Row],[OrderQuantity]]*Table1[[#This Row],[UnitPrice]]</f>
        <v>16321.199999999999</v>
      </c>
      <c r="R5412">
        <f>Table1[[#This Row],[OrderQuantity]]*Table1[[#This Row],[UnitCost]]</f>
        <v>10119.129999999999</v>
      </c>
      <c r="S5412">
        <f>Table1[[#This Row],[OrderQuantity]]*Table1[[#This Row],[UnitPrice]]*(1-Table1[[#This Row],[DiscountApplied]]) - (Table1[[#This Row],[OrderQuantity]]*Table1[[#This Row],[UnitCost]])</f>
        <v>5386.0099999999984</v>
      </c>
      <c r="T5412">
        <f>DATEDIF(Table1[[#This Row],[ShipDate]],Table1[[#This Row],[DeliveryDate]],"d")</f>
        <v>2</v>
      </c>
      <c r="U5412" t="str">
        <f t="shared" si="169"/>
        <v>On Time</v>
      </c>
    </row>
    <row r="5413" spans="1:21" x14ac:dyDescent="0.3">
      <c r="A5413" t="str">
        <f t="shared" si="168"/>
        <v>SO-005512</v>
      </c>
      <c r="B5413" t="s">
        <v>3</v>
      </c>
      <c r="C5413" t="s">
        <v>12</v>
      </c>
      <c r="D5413" s="1">
        <v>43800</v>
      </c>
      <c r="E5413" s="1">
        <v>43890</v>
      </c>
      <c r="F5413" s="1">
        <v>43898</v>
      </c>
      <c r="G5413" s="1">
        <v>43906</v>
      </c>
      <c r="H5413" t="s">
        <v>54</v>
      </c>
      <c r="I5413">
        <v>8</v>
      </c>
      <c r="J5413">
        <v>43</v>
      </c>
      <c r="K5413">
        <v>233</v>
      </c>
      <c r="L5413">
        <v>11</v>
      </c>
      <c r="M5413">
        <v>6</v>
      </c>
      <c r="N5413">
        <v>0.08</v>
      </c>
      <c r="O5413">
        <v>1128.01</v>
      </c>
      <c r="P5413">
        <v>1849.2</v>
      </c>
      <c r="Q5413">
        <f>Table1[[#This Row],[OrderQuantity]]*Table1[[#This Row],[UnitPrice]]</f>
        <v>11095.2</v>
      </c>
      <c r="R5413">
        <f>Table1[[#This Row],[OrderQuantity]]*Table1[[#This Row],[UnitCost]]</f>
        <v>6768.0599999999995</v>
      </c>
      <c r="S5413">
        <f>Table1[[#This Row],[OrderQuantity]]*Table1[[#This Row],[UnitPrice]]*(1-Table1[[#This Row],[DiscountApplied]]) - (Table1[[#This Row],[OrderQuantity]]*Table1[[#This Row],[UnitCost]])</f>
        <v>3439.5240000000013</v>
      </c>
      <c r="T5413">
        <f>DATEDIF(Table1[[#This Row],[ShipDate]],Table1[[#This Row],[DeliveryDate]],"d")</f>
        <v>8</v>
      </c>
      <c r="U5413" t="str">
        <f t="shared" si="169"/>
        <v>Late</v>
      </c>
    </row>
    <row r="5414" spans="1:21" x14ac:dyDescent="0.3">
      <c r="A5414" t="str">
        <f t="shared" si="168"/>
        <v>SO-005513</v>
      </c>
      <c r="B5414" t="s">
        <v>2</v>
      </c>
      <c r="C5414" t="s">
        <v>8</v>
      </c>
      <c r="D5414" s="1">
        <v>43800</v>
      </c>
      <c r="E5414" s="1">
        <v>43891</v>
      </c>
      <c r="F5414" s="1">
        <v>43895</v>
      </c>
      <c r="G5414" s="1">
        <v>43903</v>
      </c>
      <c r="H5414" t="s">
        <v>54</v>
      </c>
      <c r="I5414">
        <v>22</v>
      </c>
      <c r="J5414">
        <v>4</v>
      </c>
      <c r="K5414">
        <v>342</v>
      </c>
      <c r="L5414">
        <v>30</v>
      </c>
      <c r="M5414">
        <v>6</v>
      </c>
      <c r="N5414">
        <v>0.05</v>
      </c>
      <c r="O5414">
        <v>2312.17</v>
      </c>
      <c r="P5414">
        <v>3303.1</v>
      </c>
      <c r="Q5414">
        <f>Table1[[#This Row],[OrderQuantity]]*Table1[[#This Row],[UnitPrice]]</f>
        <v>19818.599999999999</v>
      </c>
      <c r="R5414">
        <f>Table1[[#This Row],[OrderQuantity]]*Table1[[#This Row],[UnitCost]]</f>
        <v>13873.02</v>
      </c>
      <c r="S5414">
        <f>Table1[[#This Row],[OrderQuantity]]*Table1[[#This Row],[UnitPrice]]*(1-Table1[[#This Row],[DiscountApplied]]) - (Table1[[#This Row],[OrderQuantity]]*Table1[[#This Row],[UnitCost]])</f>
        <v>4954.6499999999978</v>
      </c>
      <c r="T5414">
        <f>DATEDIF(Table1[[#This Row],[ShipDate]],Table1[[#This Row],[DeliveryDate]],"d")</f>
        <v>8</v>
      </c>
      <c r="U5414" t="str">
        <f t="shared" si="169"/>
        <v>Late</v>
      </c>
    </row>
    <row r="5415" spans="1:21" x14ac:dyDescent="0.3">
      <c r="A5415" t="str">
        <f t="shared" si="168"/>
        <v>SO-005514</v>
      </c>
      <c r="B5415" t="s">
        <v>2</v>
      </c>
      <c r="C5415" t="s">
        <v>8</v>
      </c>
      <c r="D5415" s="1">
        <v>43800</v>
      </c>
      <c r="E5415" s="1">
        <v>43891</v>
      </c>
      <c r="F5415" s="1">
        <v>43905</v>
      </c>
      <c r="G5415" s="1">
        <v>43913</v>
      </c>
      <c r="H5415" t="s">
        <v>54</v>
      </c>
      <c r="I5415">
        <v>21</v>
      </c>
      <c r="J5415">
        <v>37</v>
      </c>
      <c r="K5415">
        <v>335</v>
      </c>
      <c r="L5415">
        <v>40</v>
      </c>
      <c r="M5415">
        <v>6</v>
      </c>
      <c r="N5415">
        <v>0.2</v>
      </c>
      <c r="O5415">
        <v>3104.24</v>
      </c>
      <c r="P5415">
        <v>3832.4</v>
      </c>
      <c r="Q5415">
        <f>Table1[[#This Row],[OrderQuantity]]*Table1[[#This Row],[UnitPrice]]</f>
        <v>22994.400000000001</v>
      </c>
      <c r="R5415">
        <f>Table1[[#This Row],[OrderQuantity]]*Table1[[#This Row],[UnitCost]]</f>
        <v>18625.439999999999</v>
      </c>
      <c r="S5415">
        <f>Table1[[#This Row],[OrderQuantity]]*Table1[[#This Row],[UnitPrice]]*(1-Table1[[#This Row],[DiscountApplied]]) - (Table1[[#This Row],[OrderQuantity]]*Table1[[#This Row],[UnitCost]])</f>
        <v>-229.91999999999825</v>
      </c>
      <c r="T5415">
        <f>DATEDIF(Table1[[#This Row],[ShipDate]],Table1[[#This Row],[DeliveryDate]],"d")</f>
        <v>8</v>
      </c>
      <c r="U5415" t="str">
        <f t="shared" si="169"/>
        <v>Late</v>
      </c>
    </row>
    <row r="5416" spans="1:21" x14ac:dyDescent="0.3">
      <c r="A5416" t="str">
        <f t="shared" si="168"/>
        <v>SO-005515</v>
      </c>
      <c r="B5416" t="s">
        <v>3</v>
      </c>
      <c r="C5416" t="s">
        <v>10</v>
      </c>
      <c r="D5416" s="1">
        <v>43800</v>
      </c>
      <c r="E5416" s="1">
        <v>43891</v>
      </c>
      <c r="F5416" s="1">
        <v>43905</v>
      </c>
      <c r="G5416" s="1">
        <v>43908</v>
      </c>
      <c r="H5416" t="s">
        <v>54</v>
      </c>
      <c r="I5416">
        <v>10</v>
      </c>
      <c r="J5416">
        <v>23</v>
      </c>
      <c r="K5416">
        <v>195</v>
      </c>
      <c r="L5416">
        <v>19</v>
      </c>
      <c r="M5416">
        <v>4</v>
      </c>
      <c r="N5416">
        <v>0.05</v>
      </c>
      <c r="O5416">
        <v>1897.57</v>
      </c>
      <c r="P5416">
        <v>3872.6</v>
      </c>
      <c r="Q5416">
        <f>Table1[[#This Row],[OrderQuantity]]*Table1[[#This Row],[UnitPrice]]</f>
        <v>15490.4</v>
      </c>
      <c r="R5416">
        <f>Table1[[#This Row],[OrderQuantity]]*Table1[[#This Row],[UnitCost]]</f>
        <v>7590.28</v>
      </c>
      <c r="S5416">
        <f>Table1[[#This Row],[OrderQuantity]]*Table1[[#This Row],[UnitPrice]]*(1-Table1[[#This Row],[DiscountApplied]]) - (Table1[[#This Row],[OrderQuantity]]*Table1[[#This Row],[UnitCost]])</f>
        <v>7125.5999999999995</v>
      </c>
      <c r="T5416">
        <f>DATEDIF(Table1[[#This Row],[ShipDate]],Table1[[#This Row],[DeliveryDate]],"d")</f>
        <v>3</v>
      </c>
      <c r="U5416" t="str">
        <f t="shared" si="169"/>
        <v>On Time</v>
      </c>
    </row>
    <row r="5417" spans="1:21" x14ac:dyDescent="0.3">
      <c r="A5417" t="str">
        <f t="shared" si="168"/>
        <v>SO-005516</v>
      </c>
      <c r="B5417" t="s">
        <v>3</v>
      </c>
      <c r="C5417" t="s">
        <v>10</v>
      </c>
      <c r="D5417" s="1">
        <v>43800</v>
      </c>
      <c r="E5417" s="1">
        <v>43891</v>
      </c>
      <c r="F5417" s="1">
        <v>43897</v>
      </c>
      <c r="G5417" s="1">
        <v>43901</v>
      </c>
      <c r="H5417" t="s">
        <v>54</v>
      </c>
      <c r="I5417">
        <v>9</v>
      </c>
      <c r="J5417">
        <v>3</v>
      </c>
      <c r="K5417">
        <v>162</v>
      </c>
      <c r="L5417">
        <v>38</v>
      </c>
      <c r="M5417">
        <v>8</v>
      </c>
      <c r="N5417">
        <v>0.05</v>
      </c>
      <c r="O5417">
        <v>3399.92</v>
      </c>
      <c r="P5417">
        <v>3999.9</v>
      </c>
      <c r="Q5417">
        <f>Table1[[#This Row],[OrderQuantity]]*Table1[[#This Row],[UnitPrice]]</f>
        <v>31999.200000000001</v>
      </c>
      <c r="R5417">
        <f>Table1[[#This Row],[OrderQuantity]]*Table1[[#This Row],[UnitCost]]</f>
        <v>27199.360000000001</v>
      </c>
      <c r="S5417">
        <f>Table1[[#This Row],[OrderQuantity]]*Table1[[#This Row],[UnitPrice]]*(1-Table1[[#This Row],[DiscountApplied]]) - (Table1[[#This Row],[OrderQuantity]]*Table1[[#This Row],[UnitCost]])</f>
        <v>3199.8799999999974</v>
      </c>
      <c r="T5417">
        <f>DATEDIF(Table1[[#This Row],[ShipDate]],Table1[[#This Row],[DeliveryDate]],"d")</f>
        <v>4</v>
      </c>
      <c r="U5417" t="str">
        <f t="shared" si="169"/>
        <v>On Time</v>
      </c>
    </row>
    <row r="5418" spans="1:21" x14ac:dyDescent="0.3">
      <c r="A5418" t="str">
        <f t="shared" si="168"/>
        <v>SO-005517</v>
      </c>
      <c r="B5418" t="s">
        <v>4</v>
      </c>
      <c r="C5418" t="s">
        <v>13</v>
      </c>
      <c r="D5418" s="1">
        <v>43800</v>
      </c>
      <c r="E5418" s="1">
        <v>43892</v>
      </c>
      <c r="F5418" s="1">
        <v>43905</v>
      </c>
      <c r="G5418" s="1">
        <v>43914</v>
      </c>
      <c r="H5418" t="s">
        <v>54</v>
      </c>
      <c r="I5418">
        <v>14</v>
      </c>
      <c r="J5418">
        <v>11</v>
      </c>
      <c r="K5418">
        <v>34</v>
      </c>
      <c r="L5418">
        <v>17</v>
      </c>
      <c r="M5418">
        <v>8</v>
      </c>
      <c r="N5418">
        <v>0.1</v>
      </c>
      <c r="O5418">
        <v>635.16</v>
      </c>
      <c r="P5418">
        <v>1058.5999999999999</v>
      </c>
      <c r="Q5418">
        <f>Table1[[#This Row],[OrderQuantity]]*Table1[[#This Row],[UnitPrice]]</f>
        <v>8468.7999999999993</v>
      </c>
      <c r="R5418">
        <f>Table1[[#This Row],[OrderQuantity]]*Table1[[#This Row],[UnitCost]]</f>
        <v>5081.28</v>
      </c>
      <c r="S5418">
        <f>Table1[[#This Row],[OrderQuantity]]*Table1[[#This Row],[UnitPrice]]*(1-Table1[[#This Row],[DiscountApplied]]) - (Table1[[#This Row],[OrderQuantity]]*Table1[[#This Row],[UnitCost]])</f>
        <v>2540.6399999999994</v>
      </c>
      <c r="T5418">
        <f>DATEDIF(Table1[[#This Row],[ShipDate]],Table1[[#This Row],[DeliveryDate]],"d")</f>
        <v>9</v>
      </c>
      <c r="U5418" t="str">
        <f t="shared" si="169"/>
        <v>Late</v>
      </c>
    </row>
    <row r="5419" spans="1:21" x14ac:dyDescent="0.3">
      <c r="A5419" t="str">
        <f t="shared" si="168"/>
        <v>SO-005518</v>
      </c>
      <c r="B5419" t="s">
        <v>3</v>
      </c>
      <c r="C5419" t="s">
        <v>8</v>
      </c>
      <c r="D5419" s="1">
        <v>43800</v>
      </c>
      <c r="E5419" s="1">
        <v>43892</v>
      </c>
      <c r="F5419" s="1">
        <v>43895</v>
      </c>
      <c r="G5419" s="1">
        <v>43902</v>
      </c>
      <c r="H5419" t="s">
        <v>54</v>
      </c>
      <c r="I5419">
        <v>8</v>
      </c>
      <c r="J5419">
        <v>20</v>
      </c>
      <c r="K5419">
        <v>343</v>
      </c>
      <c r="L5419">
        <v>31</v>
      </c>
      <c r="M5419">
        <v>2</v>
      </c>
      <c r="N5419">
        <v>0.3</v>
      </c>
      <c r="O5419">
        <v>2137.4299999999998</v>
      </c>
      <c r="P5419">
        <v>2740.3</v>
      </c>
      <c r="Q5419">
        <f>Table1[[#This Row],[OrderQuantity]]*Table1[[#This Row],[UnitPrice]]</f>
        <v>5480.6</v>
      </c>
      <c r="R5419">
        <f>Table1[[#This Row],[OrderQuantity]]*Table1[[#This Row],[UnitCost]]</f>
        <v>4274.8599999999997</v>
      </c>
      <c r="S5419">
        <f>Table1[[#This Row],[OrderQuantity]]*Table1[[#This Row],[UnitPrice]]*(1-Table1[[#This Row],[DiscountApplied]]) - (Table1[[#This Row],[OrderQuantity]]*Table1[[#This Row],[UnitCost]])</f>
        <v>-438.4399999999996</v>
      </c>
      <c r="T5419">
        <f>DATEDIF(Table1[[#This Row],[ShipDate]],Table1[[#This Row],[DeliveryDate]],"d")</f>
        <v>7</v>
      </c>
      <c r="U5419" t="str">
        <f t="shared" si="169"/>
        <v>On Time</v>
      </c>
    </row>
    <row r="5420" spans="1:21" x14ac:dyDescent="0.3">
      <c r="A5420" t="str">
        <f t="shared" si="168"/>
        <v>SO-005519</v>
      </c>
      <c r="B5420" t="s">
        <v>5</v>
      </c>
      <c r="C5420" t="s">
        <v>9</v>
      </c>
      <c r="D5420" s="1">
        <v>43800</v>
      </c>
      <c r="E5420" s="1">
        <v>43892</v>
      </c>
      <c r="F5420" s="1">
        <v>43914</v>
      </c>
      <c r="G5420" s="1">
        <v>43919</v>
      </c>
      <c r="H5420" t="s">
        <v>54</v>
      </c>
      <c r="I5420">
        <v>28</v>
      </c>
      <c r="J5420">
        <v>25</v>
      </c>
      <c r="K5420">
        <v>76</v>
      </c>
      <c r="L5420">
        <v>8</v>
      </c>
      <c r="M5420">
        <v>5</v>
      </c>
      <c r="N5420">
        <v>0.15</v>
      </c>
      <c r="O5420">
        <v>841.39</v>
      </c>
      <c r="P5420">
        <v>1078.7</v>
      </c>
      <c r="Q5420">
        <f>Table1[[#This Row],[OrderQuantity]]*Table1[[#This Row],[UnitPrice]]</f>
        <v>5393.5</v>
      </c>
      <c r="R5420">
        <f>Table1[[#This Row],[OrderQuantity]]*Table1[[#This Row],[UnitCost]]</f>
        <v>4206.95</v>
      </c>
      <c r="S5420">
        <f>Table1[[#This Row],[OrderQuantity]]*Table1[[#This Row],[UnitPrice]]*(1-Table1[[#This Row],[DiscountApplied]]) - (Table1[[#This Row],[OrderQuantity]]*Table1[[#This Row],[UnitCost]])</f>
        <v>377.52499999999964</v>
      </c>
      <c r="T5420">
        <f>DATEDIF(Table1[[#This Row],[ShipDate]],Table1[[#This Row],[DeliveryDate]],"d")</f>
        <v>5</v>
      </c>
      <c r="U5420" t="str">
        <f t="shared" si="169"/>
        <v>On Time</v>
      </c>
    </row>
    <row r="5421" spans="1:21" x14ac:dyDescent="0.3">
      <c r="A5421" t="str">
        <f t="shared" si="168"/>
        <v>SO-005520</v>
      </c>
      <c r="B5421" t="s">
        <v>5</v>
      </c>
      <c r="C5421" t="s">
        <v>10</v>
      </c>
      <c r="D5421" s="1">
        <v>43800</v>
      </c>
      <c r="E5421" s="1">
        <v>43892</v>
      </c>
      <c r="F5421" s="1">
        <v>43896</v>
      </c>
      <c r="G5421" s="1">
        <v>43903</v>
      </c>
      <c r="H5421" t="s">
        <v>54</v>
      </c>
      <c r="I5421">
        <v>26</v>
      </c>
      <c r="J5421">
        <v>6</v>
      </c>
      <c r="K5421">
        <v>162</v>
      </c>
      <c r="L5421">
        <v>5</v>
      </c>
      <c r="M5421">
        <v>5</v>
      </c>
      <c r="N5421">
        <v>0.08</v>
      </c>
      <c r="O5421">
        <v>848.56</v>
      </c>
      <c r="P5421">
        <v>998.3</v>
      </c>
      <c r="Q5421">
        <f>Table1[[#This Row],[OrderQuantity]]*Table1[[#This Row],[UnitPrice]]</f>
        <v>4991.5</v>
      </c>
      <c r="R5421">
        <f>Table1[[#This Row],[OrderQuantity]]*Table1[[#This Row],[UnitCost]]</f>
        <v>4242.7999999999993</v>
      </c>
      <c r="S5421">
        <f>Table1[[#This Row],[OrderQuantity]]*Table1[[#This Row],[UnitPrice]]*(1-Table1[[#This Row],[DiscountApplied]]) - (Table1[[#This Row],[OrderQuantity]]*Table1[[#This Row],[UnitCost]])</f>
        <v>349.38000000000102</v>
      </c>
      <c r="T5421">
        <f>DATEDIF(Table1[[#This Row],[ShipDate]],Table1[[#This Row],[DeliveryDate]],"d")</f>
        <v>7</v>
      </c>
      <c r="U5421" t="str">
        <f t="shared" si="169"/>
        <v>On Time</v>
      </c>
    </row>
    <row r="5422" spans="1:21" x14ac:dyDescent="0.3">
      <c r="A5422" t="str">
        <f t="shared" si="168"/>
        <v>SO-005521</v>
      </c>
      <c r="B5422" t="s">
        <v>3</v>
      </c>
      <c r="C5422" t="s">
        <v>10</v>
      </c>
      <c r="D5422" s="1">
        <v>43800</v>
      </c>
      <c r="E5422" s="1">
        <v>43892</v>
      </c>
      <c r="F5422" s="1">
        <v>43911</v>
      </c>
      <c r="G5422" s="1">
        <v>43913</v>
      </c>
      <c r="H5422" t="s">
        <v>54</v>
      </c>
      <c r="I5422">
        <v>11</v>
      </c>
      <c r="J5422">
        <v>37</v>
      </c>
      <c r="K5422">
        <v>93</v>
      </c>
      <c r="L5422">
        <v>44</v>
      </c>
      <c r="M5422">
        <v>3</v>
      </c>
      <c r="N5422">
        <v>0.1</v>
      </c>
      <c r="O5422">
        <v>934.25</v>
      </c>
      <c r="P5422">
        <v>1125.5999999999999</v>
      </c>
      <c r="Q5422">
        <f>Table1[[#This Row],[OrderQuantity]]*Table1[[#This Row],[UnitPrice]]</f>
        <v>3376.7999999999997</v>
      </c>
      <c r="R5422">
        <f>Table1[[#This Row],[OrderQuantity]]*Table1[[#This Row],[UnitCost]]</f>
        <v>2802.75</v>
      </c>
      <c r="S5422">
        <f>Table1[[#This Row],[OrderQuantity]]*Table1[[#This Row],[UnitPrice]]*(1-Table1[[#This Row],[DiscountApplied]]) - (Table1[[#This Row],[OrderQuantity]]*Table1[[#This Row],[UnitCost]])</f>
        <v>236.36999999999989</v>
      </c>
      <c r="T5422">
        <f>DATEDIF(Table1[[#This Row],[ShipDate]],Table1[[#This Row],[DeliveryDate]],"d")</f>
        <v>2</v>
      </c>
      <c r="U5422" t="str">
        <f t="shared" si="169"/>
        <v>On Time</v>
      </c>
    </row>
    <row r="5423" spans="1:21" x14ac:dyDescent="0.3">
      <c r="A5423" t="str">
        <f t="shared" si="168"/>
        <v>SO-005522</v>
      </c>
      <c r="B5423" t="s">
        <v>4</v>
      </c>
      <c r="C5423" t="s">
        <v>9</v>
      </c>
      <c r="D5423" s="1">
        <v>43800</v>
      </c>
      <c r="E5423" s="1">
        <v>43892</v>
      </c>
      <c r="F5423" s="1">
        <v>43899</v>
      </c>
      <c r="G5423" s="1">
        <v>43906</v>
      </c>
      <c r="H5423" t="s">
        <v>54</v>
      </c>
      <c r="I5423">
        <v>19</v>
      </c>
      <c r="J5423">
        <v>48</v>
      </c>
      <c r="K5423">
        <v>78</v>
      </c>
      <c r="L5423">
        <v>36</v>
      </c>
      <c r="M5423">
        <v>2</v>
      </c>
      <c r="N5423">
        <v>0.08</v>
      </c>
      <c r="O5423">
        <v>788.39</v>
      </c>
      <c r="P5423">
        <v>1922.9</v>
      </c>
      <c r="Q5423">
        <f>Table1[[#This Row],[OrderQuantity]]*Table1[[#This Row],[UnitPrice]]</f>
        <v>3845.8</v>
      </c>
      <c r="R5423">
        <f>Table1[[#This Row],[OrderQuantity]]*Table1[[#This Row],[UnitCost]]</f>
        <v>1576.78</v>
      </c>
      <c r="S5423">
        <f>Table1[[#This Row],[OrderQuantity]]*Table1[[#This Row],[UnitPrice]]*(1-Table1[[#This Row],[DiscountApplied]]) - (Table1[[#This Row],[OrderQuantity]]*Table1[[#This Row],[UnitCost]])</f>
        <v>1961.3560000000004</v>
      </c>
      <c r="T5423">
        <f>DATEDIF(Table1[[#This Row],[ShipDate]],Table1[[#This Row],[DeliveryDate]],"d")</f>
        <v>7</v>
      </c>
      <c r="U5423" t="str">
        <f t="shared" si="169"/>
        <v>On Time</v>
      </c>
    </row>
    <row r="5424" spans="1:21" x14ac:dyDescent="0.3">
      <c r="A5424" t="str">
        <f t="shared" si="168"/>
        <v>SO-005523</v>
      </c>
      <c r="B5424" t="s">
        <v>4</v>
      </c>
      <c r="C5424" t="s">
        <v>10</v>
      </c>
      <c r="D5424" s="1">
        <v>43800</v>
      </c>
      <c r="E5424" s="1">
        <v>43892</v>
      </c>
      <c r="F5424" s="1">
        <v>43894</v>
      </c>
      <c r="G5424" s="1">
        <v>43898</v>
      </c>
      <c r="H5424" t="s">
        <v>54</v>
      </c>
      <c r="I5424">
        <v>18</v>
      </c>
      <c r="J5424">
        <v>38</v>
      </c>
      <c r="K5424">
        <v>129</v>
      </c>
      <c r="L5424">
        <v>34</v>
      </c>
      <c r="M5424">
        <v>7</v>
      </c>
      <c r="N5424">
        <v>0.08</v>
      </c>
      <c r="O5424">
        <v>1095.8499999999999</v>
      </c>
      <c r="P5424">
        <v>1889.4</v>
      </c>
      <c r="Q5424">
        <f>Table1[[#This Row],[OrderQuantity]]*Table1[[#This Row],[UnitPrice]]</f>
        <v>13225.800000000001</v>
      </c>
      <c r="R5424">
        <f>Table1[[#This Row],[OrderQuantity]]*Table1[[#This Row],[UnitCost]]</f>
        <v>7670.9499999999989</v>
      </c>
      <c r="S5424">
        <f>Table1[[#This Row],[OrderQuantity]]*Table1[[#This Row],[UnitPrice]]*(1-Table1[[#This Row],[DiscountApplied]]) - (Table1[[#This Row],[OrderQuantity]]*Table1[[#This Row],[UnitCost]])</f>
        <v>4496.7860000000019</v>
      </c>
      <c r="T5424">
        <f>DATEDIF(Table1[[#This Row],[ShipDate]],Table1[[#This Row],[DeliveryDate]],"d")</f>
        <v>4</v>
      </c>
      <c r="U5424" t="str">
        <f t="shared" si="169"/>
        <v>On Time</v>
      </c>
    </row>
    <row r="5425" spans="1:21" x14ac:dyDescent="0.3">
      <c r="A5425" t="str">
        <f t="shared" si="168"/>
        <v>SO-005524</v>
      </c>
      <c r="B5425" t="s">
        <v>4</v>
      </c>
      <c r="C5425" t="s">
        <v>10</v>
      </c>
      <c r="D5425" s="1">
        <v>43800</v>
      </c>
      <c r="E5425" s="1">
        <v>43893</v>
      </c>
      <c r="F5425" s="1">
        <v>43910</v>
      </c>
      <c r="G5425" s="1">
        <v>43919</v>
      </c>
      <c r="H5425" t="s">
        <v>54</v>
      </c>
      <c r="I5425">
        <v>17</v>
      </c>
      <c r="J5425">
        <v>42</v>
      </c>
      <c r="K5425">
        <v>120</v>
      </c>
      <c r="L5425">
        <v>12</v>
      </c>
      <c r="M5425">
        <v>4</v>
      </c>
      <c r="N5425">
        <v>0.08</v>
      </c>
      <c r="O5425">
        <v>1637.21</v>
      </c>
      <c r="P5425">
        <v>3993.2</v>
      </c>
      <c r="Q5425">
        <f>Table1[[#This Row],[OrderQuantity]]*Table1[[#This Row],[UnitPrice]]</f>
        <v>15972.8</v>
      </c>
      <c r="R5425">
        <f>Table1[[#This Row],[OrderQuantity]]*Table1[[#This Row],[UnitCost]]</f>
        <v>6548.84</v>
      </c>
      <c r="S5425">
        <f>Table1[[#This Row],[OrderQuantity]]*Table1[[#This Row],[UnitPrice]]*(1-Table1[[#This Row],[DiscountApplied]]) - (Table1[[#This Row],[OrderQuantity]]*Table1[[#This Row],[UnitCost]])</f>
        <v>8146.1360000000004</v>
      </c>
      <c r="T5425">
        <f>DATEDIF(Table1[[#This Row],[ShipDate]],Table1[[#This Row],[DeliveryDate]],"d")</f>
        <v>9</v>
      </c>
      <c r="U5425" t="str">
        <f t="shared" si="169"/>
        <v>Late</v>
      </c>
    </row>
    <row r="5426" spans="1:21" x14ac:dyDescent="0.3">
      <c r="A5426" t="str">
        <f t="shared" si="168"/>
        <v>SO-005525</v>
      </c>
      <c r="B5426" t="s">
        <v>2</v>
      </c>
      <c r="C5426" t="s">
        <v>8</v>
      </c>
      <c r="D5426" s="1">
        <v>43800</v>
      </c>
      <c r="E5426" s="1">
        <v>43893</v>
      </c>
      <c r="F5426" s="1">
        <v>43910</v>
      </c>
      <c r="G5426" s="1">
        <v>43920</v>
      </c>
      <c r="H5426" t="s">
        <v>54</v>
      </c>
      <c r="I5426">
        <v>21</v>
      </c>
      <c r="J5426">
        <v>16</v>
      </c>
      <c r="K5426">
        <v>333</v>
      </c>
      <c r="L5426">
        <v>17</v>
      </c>
      <c r="M5426">
        <v>3</v>
      </c>
      <c r="N5426">
        <v>0.4</v>
      </c>
      <c r="O5426">
        <v>174.67</v>
      </c>
      <c r="P5426">
        <v>221.1</v>
      </c>
      <c r="Q5426">
        <f>Table1[[#This Row],[OrderQuantity]]*Table1[[#This Row],[UnitPrice]]</f>
        <v>663.3</v>
      </c>
      <c r="R5426">
        <f>Table1[[#This Row],[OrderQuantity]]*Table1[[#This Row],[UnitCost]]</f>
        <v>524.01</v>
      </c>
      <c r="S5426">
        <f>Table1[[#This Row],[OrderQuantity]]*Table1[[#This Row],[UnitPrice]]*(1-Table1[[#This Row],[DiscountApplied]]) - (Table1[[#This Row],[OrderQuantity]]*Table1[[#This Row],[UnitCost]])</f>
        <v>-126.03000000000003</v>
      </c>
      <c r="T5426">
        <f>DATEDIF(Table1[[#This Row],[ShipDate]],Table1[[#This Row],[DeliveryDate]],"d")</f>
        <v>10</v>
      </c>
      <c r="U5426" t="str">
        <f t="shared" si="169"/>
        <v>Late</v>
      </c>
    </row>
    <row r="5427" spans="1:21" x14ac:dyDescent="0.3">
      <c r="A5427" t="str">
        <f t="shared" si="168"/>
        <v>SO-005526</v>
      </c>
      <c r="B5427" t="s">
        <v>2</v>
      </c>
      <c r="C5427" t="s">
        <v>12</v>
      </c>
      <c r="D5427" s="1">
        <v>43800</v>
      </c>
      <c r="E5427" s="1">
        <v>43893</v>
      </c>
      <c r="F5427" s="1">
        <v>43919</v>
      </c>
      <c r="G5427" s="1">
        <v>43928</v>
      </c>
      <c r="H5427" t="s">
        <v>54</v>
      </c>
      <c r="I5427">
        <v>21</v>
      </c>
      <c r="J5427">
        <v>8</v>
      </c>
      <c r="K5427">
        <v>211</v>
      </c>
      <c r="L5427">
        <v>9</v>
      </c>
      <c r="M5427">
        <v>8</v>
      </c>
      <c r="N5427">
        <v>0.08</v>
      </c>
      <c r="O5427">
        <v>631.14</v>
      </c>
      <c r="P5427">
        <v>1051.9000000000001</v>
      </c>
      <c r="Q5427">
        <f>Table1[[#This Row],[OrderQuantity]]*Table1[[#This Row],[UnitPrice]]</f>
        <v>8415.2000000000007</v>
      </c>
      <c r="R5427">
        <f>Table1[[#This Row],[OrderQuantity]]*Table1[[#This Row],[UnitCost]]</f>
        <v>5049.12</v>
      </c>
      <c r="S5427">
        <f>Table1[[#This Row],[OrderQuantity]]*Table1[[#This Row],[UnitPrice]]*(1-Table1[[#This Row],[DiscountApplied]]) - (Table1[[#This Row],[OrderQuantity]]*Table1[[#This Row],[UnitCost]])</f>
        <v>2692.8640000000014</v>
      </c>
      <c r="T5427">
        <f>DATEDIF(Table1[[#This Row],[ShipDate]],Table1[[#This Row],[DeliveryDate]],"d")</f>
        <v>9</v>
      </c>
      <c r="U5427" t="str">
        <f t="shared" si="169"/>
        <v>Late</v>
      </c>
    </row>
    <row r="5428" spans="1:21" x14ac:dyDescent="0.3">
      <c r="A5428" t="str">
        <f t="shared" si="168"/>
        <v>SO-005527</v>
      </c>
      <c r="B5428" t="s">
        <v>3</v>
      </c>
      <c r="C5428" t="s">
        <v>10</v>
      </c>
      <c r="D5428" s="1">
        <v>43800</v>
      </c>
      <c r="E5428" s="1">
        <v>43893</v>
      </c>
      <c r="F5428" s="1">
        <v>43904</v>
      </c>
      <c r="G5428" s="1">
        <v>43910</v>
      </c>
      <c r="H5428" t="s">
        <v>54</v>
      </c>
      <c r="I5428">
        <v>7</v>
      </c>
      <c r="J5428">
        <v>28</v>
      </c>
      <c r="K5428">
        <v>200</v>
      </c>
      <c r="L5428">
        <v>30</v>
      </c>
      <c r="M5428">
        <v>6</v>
      </c>
      <c r="N5428">
        <v>0.05</v>
      </c>
      <c r="O5428">
        <v>2743.65</v>
      </c>
      <c r="P5428">
        <v>3517.5</v>
      </c>
      <c r="Q5428">
        <f>Table1[[#This Row],[OrderQuantity]]*Table1[[#This Row],[UnitPrice]]</f>
        <v>21105</v>
      </c>
      <c r="R5428">
        <f>Table1[[#This Row],[OrderQuantity]]*Table1[[#This Row],[UnitCost]]</f>
        <v>16461.900000000001</v>
      </c>
      <c r="S5428">
        <f>Table1[[#This Row],[OrderQuantity]]*Table1[[#This Row],[UnitPrice]]*(1-Table1[[#This Row],[DiscountApplied]]) - (Table1[[#This Row],[OrderQuantity]]*Table1[[#This Row],[UnitCost]])</f>
        <v>3587.8499999999985</v>
      </c>
      <c r="T5428">
        <f>DATEDIF(Table1[[#This Row],[ShipDate]],Table1[[#This Row],[DeliveryDate]],"d")</f>
        <v>6</v>
      </c>
      <c r="U5428" t="str">
        <f t="shared" si="169"/>
        <v>On Time</v>
      </c>
    </row>
    <row r="5429" spans="1:21" x14ac:dyDescent="0.3">
      <c r="A5429" t="str">
        <f t="shared" si="168"/>
        <v>SO-005528</v>
      </c>
      <c r="B5429" t="s">
        <v>4</v>
      </c>
      <c r="C5429" t="s">
        <v>13</v>
      </c>
      <c r="D5429" s="1">
        <v>43800</v>
      </c>
      <c r="E5429" s="1">
        <v>43893</v>
      </c>
      <c r="F5429" s="1">
        <v>43919</v>
      </c>
      <c r="G5429" s="1">
        <v>43920</v>
      </c>
      <c r="H5429" t="s">
        <v>54</v>
      </c>
      <c r="I5429">
        <v>16</v>
      </c>
      <c r="J5429">
        <v>28</v>
      </c>
      <c r="K5429">
        <v>58</v>
      </c>
      <c r="L5429">
        <v>3</v>
      </c>
      <c r="M5429">
        <v>7</v>
      </c>
      <c r="N5429">
        <v>0.05</v>
      </c>
      <c r="O5429">
        <v>584.24</v>
      </c>
      <c r="P5429">
        <v>730.3</v>
      </c>
      <c r="Q5429">
        <f>Table1[[#This Row],[OrderQuantity]]*Table1[[#This Row],[UnitPrice]]</f>
        <v>5112.0999999999995</v>
      </c>
      <c r="R5429">
        <f>Table1[[#This Row],[OrderQuantity]]*Table1[[#This Row],[UnitCost]]</f>
        <v>4089.6800000000003</v>
      </c>
      <c r="S5429">
        <f>Table1[[#This Row],[OrderQuantity]]*Table1[[#This Row],[UnitPrice]]*(1-Table1[[#This Row],[DiscountApplied]]) - (Table1[[#This Row],[OrderQuantity]]*Table1[[#This Row],[UnitCost]])</f>
        <v>766.81499999999869</v>
      </c>
      <c r="T5429">
        <f>DATEDIF(Table1[[#This Row],[ShipDate]],Table1[[#This Row],[DeliveryDate]],"d")</f>
        <v>1</v>
      </c>
      <c r="U5429" t="str">
        <f t="shared" si="169"/>
        <v>On Time</v>
      </c>
    </row>
    <row r="5430" spans="1:21" x14ac:dyDescent="0.3">
      <c r="A5430" t="str">
        <f t="shared" si="168"/>
        <v>SO-005529</v>
      </c>
      <c r="B5430" t="s">
        <v>4</v>
      </c>
      <c r="C5430" t="s">
        <v>10</v>
      </c>
      <c r="D5430" s="1">
        <v>43800</v>
      </c>
      <c r="E5430" s="1">
        <v>43893</v>
      </c>
      <c r="F5430" s="1">
        <v>43901</v>
      </c>
      <c r="G5430" s="1">
        <v>43911</v>
      </c>
      <c r="H5430" t="s">
        <v>54</v>
      </c>
      <c r="I5430">
        <v>19</v>
      </c>
      <c r="J5430">
        <v>3</v>
      </c>
      <c r="K5430">
        <v>159</v>
      </c>
      <c r="L5430">
        <v>22</v>
      </c>
      <c r="M5430">
        <v>5</v>
      </c>
      <c r="N5430">
        <v>0.1</v>
      </c>
      <c r="O5430">
        <v>113.36</v>
      </c>
      <c r="P5430">
        <v>241.2</v>
      </c>
      <c r="Q5430">
        <f>Table1[[#This Row],[OrderQuantity]]*Table1[[#This Row],[UnitPrice]]</f>
        <v>1206</v>
      </c>
      <c r="R5430">
        <f>Table1[[#This Row],[OrderQuantity]]*Table1[[#This Row],[UnitCost]]</f>
        <v>566.79999999999995</v>
      </c>
      <c r="S5430">
        <f>Table1[[#This Row],[OrderQuantity]]*Table1[[#This Row],[UnitPrice]]*(1-Table1[[#This Row],[DiscountApplied]]) - (Table1[[#This Row],[OrderQuantity]]*Table1[[#This Row],[UnitCost]])</f>
        <v>518.60000000000014</v>
      </c>
      <c r="T5430">
        <f>DATEDIF(Table1[[#This Row],[ShipDate]],Table1[[#This Row],[DeliveryDate]],"d")</f>
        <v>10</v>
      </c>
      <c r="U5430" t="str">
        <f t="shared" si="169"/>
        <v>Late</v>
      </c>
    </row>
    <row r="5431" spans="1:21" x14ac:dyDescent="0.3">
      <c r="A5431" t="str">
        <f t="shared" si="168"/>
        <v>SO-005530</v>
      </c>
      <c r="B5431" t="s">
        <v>2</v>
      </c>
      <c r="C5431" t="s">
        <v>9</v>
      </c>
      <c r="D5431" s="1">
        <v>43800</v>
      </c>
      <c r="E5431" s="1">
        <v>43893</v>
      </c>
      <c r="F5431" s="1">
        <v>43906</v>
      </c>
      <c r="G5431" s="1">
        <v>43909</v>
      </c>
      <c r="H5431" t="s">
        <v>54</v>
      </c>
      <c r="I5431">
        <v>21</v>
      </c>
      <c r="J5431">
        <v>28</v>
      </c>
      <c r="K5431">
        <v>71</v>
      </c>
      <c r="L5431">
        <v>22</v>
      </c>
      <c r="M5431">
        <v>8</v>
      </c>
      <c r="N5431">
        <v>0.15</v>
      </c>
      <c r="O5431">
        <v>556.97</v>
      </c>
      <c r="P5431">
        <v>1092.0999999999999</v>
      </c>
      <c r="Q5431">
        <f>Table1[[#This Row],[OrderQuantity]]*Table1[[#This Row],[UnitPrice]]</f>
        <v>8736.7999999999993</v>
      </c>
      <c r="R5431">
        <f>Table1[[#This Row],[OrderQuantity]]*Table1[[#This Row],[UnitCost]]</f>
        <v>4455.76</v>
      </c>
      <c r="S5431">
        <f>Table1[[#This Row],[OrderQuantity]]*Table1[[#This Row],[UnitPrice]]*(1-Table1[[#This Row],[DiscountApplied]]) - (Table1[[#This Row],[OrderQuantity]]*Table1[[#This Row],[UnitCost]])</f>
        <v>2970.5199999999986</v>
      </c>
      <c r="T5431">
        <f>DATEDIF(Table1[[#This Row],[ShipDate]],Table1[[#This Row],[DeliveryDate]],"d")</f>
        <v>3</v>
      </c>
      <c r="U5431" t="str">
        <f t="shared" si="169"/>
        <v>On Time</v>
      </c>
    </row>
    <row r="5432" spans="1:21" x14ac:dyDescent="0.3">
      <c r="A5432" t="str">
        <f t="shared" si="168"/>
        <v>SO-005531</v>
      </c>
      <c r="B5432" t="s">
        <v>3</v>
      </c>
      <c r="C5432" t="s">
        <v>10</v>
      </c>
      <c r="D5432" s="1">
        <v>43800</v>
      </c>
      <c r="E5432" s="1">
        <v>43894</v>
      </c>
      <c r="F5432" s="1">
        <v>43919</v>
      </c>
      <c r="G5432" s="1">
        <v>43925</v>
      </c>
      <c r="H5432" t="s">
        <v>54</v>
      </c>
      <c r="I5432">
        <v>9</v>
      </c>
      <c r="J5432">
        <v>39</v>
      </c>
      <c r="K5432">
        <v>120</v>
      </c>
      <c r="L5432">
        <v>14</v>
      </c>
      <c r="M5432">
        <v>4</v>
      </c>
      <c r="N5432">
        <v>0.1</v>
      </c>
      <c r="O5432">
        <v>702.03</v>
      </c>
      <c r="P5432">
        <v>1132.3</v>
      </c>
      <c r="Q5432">
        <f>Table1[[#This Row],[OrderQuantity]]*Table1[[#This Row],[UnitPrice]]</f>
        <v>4529.2</v>
      </c>
      <c r="R5432">
        <f>Table1[[#This Row],[OrderQuantity]]*Table1[[#This Row],[UnitCost]]</f>
        <v>2808.12</v>
      </c>
      <c r="S5432">
        <f>Table1[[#This Row],[OrderQuantity]]*Table1[[#This Row],[UnitPrice]]*(1-Table1[[#This Row],[DiscountApplied]]) - (Table1[[#This Row],[OrderQuantity]]*Table1[[#This Row],[UnitCost]])</f>
        <v>1268.1599999999999</v>
      </c>
      <c r="T5432">
        <f>DATEDIF(Table1[[#This Row],[ShipDate]],Table1[[#This Row],[DeliveryDate]],"d")</f>
        <v>6</v>
      </c>
      <c r="U5432" t="str">
        <f t="shared" si="169"/>
        <v>On Time</v>
      </c>
    </row>
    <row r="5433" spans="1:21" x14ac:dyDescent="0.3">
      <c r="A5433" t="str">
        <f t="shared" si="168"/>
        <v>SO-005532</v>
      </c>
      <c r="B5433" t="s">
        <v>3</v>
      </c>
      <c r="C5433" t="s">
        <v>13</v>
      </c>
      <c r="D5433" s="1">
        <v>43800</v>
      </c>
      <c r="E5433" s="1">
        <v>43894</v>
      </c>
      <c r="F5433" s="1">
        <v>43904</v>
      </c>
      <c r="G5433" s="1">
        <v>43911</v>
      </c>
      <c r="H5433" t="s">
        <v>54</v>
      </c>
      <c r="I5433">
        <v>11</v>
      </c>
      <c r="J5433">
        <v>1</v>
      </c>
      <c r="K5433">
        <v>48</v>
      </c>
      <c r="L5433">
        <v>1</v>
      </c>
      <c r="M5433">
        <v>1</v>
      </c>
      <c r="N5433">
        <v>0.1</v>
      </c>
      <c r="O5433">
        <v>2767.77</v>
      </c>
      <c r="P5433">
        <v>3256.2</v>
      </c>
      <c r="Q5433">
        <f>Table1[[#This Row],[OrderQuantity]]*Table1[[#This Row],[UnitPrice]]</f>
        <v>3256.2</v>
      </c>
      <c r="R5433">
        <f>Table1[[#This Row],[OrderQuantity]]*Table1[[#This Row],[UnitCost]]</f>
        <v>2767.77</v>
      </c>
      <c r="S5433">
        <f>Table1[[#This Row],[OrderQuantity]]*Table1[[#This Row],[UnitPrice]]*(1-Table1[[#This Row],[DiscountApplied]]) - (Table1[[#This Row],[OrderQuantity]]*Table1[[#This Row],[UnitCost]])</f>
        <v>162.80999999999995</v>
      </c>
      <c r="T5433">
        <f>DATEDIF(Table1[[#This Row],[ShipDate]],Table1[[#This Row],[DeliveryDate]],"d")</f>
        <v>7</v>
      </c>
      <c r="U5433" t="str">
        <f t="shared" si="169"/>
        <v>On Time</v>
      </c>
    </row>
    <row r="5434" spans="1:21" x14ac:dyDescent="0.3">
      <c r="A5434" t="str">
        <f t="shared" si="168"/>
        <v>SO-005533</v>
      </c>
      <c r="B5434" t="s">
        <v>3</v>
      </c>
      <c r="C5434" t="s">
        <v>11</v>
      </c>
      <c r="D5434" s="1">
        <v>43800</v>
      </c>
      <c r="E5434" s="1">
        <v>43894</v>
      </c>
      <c r="F5434" s="1">
        <v>43904</v>
      </c>
      <c r="G5434" s="1">
        <v>43909</v>
      </c>
      <c r="H5434" t="s">
        <v>54</v>
      </c>
      <c r="I5434">
        <v>10</v>
      </c>
      <c r="J5434">
        <v>38</v>
      </c>
      <c r="K5434">
        <v>294</v>
      </c>
      <c r="L5434">
        <v>6</v>
      </c>
      <c r="M5434">
        <v>7</v>
      </c>
      <c r="N5434">
        <v>0.1</v>
      </c>
      <c r="O5434">
        <v>2930.18</v>
      </c>
      <c r="P5434">
        <v>3959.7</v>
      </c>
      <c r="Q5434">
        <f>Table1[[#This Row],[OrderQuantity]]*Table1[[#This Row],[UnitPrice]]</f>
        <v>27717.899999999998</v>
      </c>
      <c r="R5434">
        <f>Table1[[#This Row],[OrderQuantity]]*Table1[[#This Row],[UnitCost]]</f>
        <v>20511.259999999998</v>
      </c>
      <c r="S5434">
        <f>Table1[[#This Row],[OrderQuantity]]*Table1[[#This Row],[UnitPrice]]*(1-Table1[[#This Row],[DiscountApplied]]) - (Table1[[#This Row],[OrderQuantity]]*Table1[[#This Row],[UnitCost]])</f>
        <v>4434.8499999999985</v>
      </c>
      <c r="T5434">
        <f>DATEDIF(Table1[[#This Row],[ShipDate]],Table1[[#This Row],[DeliveryDate]],"d")</f>
        <v>5</v>
      </c>
      <c r="U5434" t="str">
        <f t="shared" si="169"/>
        <v>On Time</v>
      </c>
    </row>
    <row r="5435" spans="1:21" x14ac:dyDescent="0.3">
      <c r="A5435" t="str">
        <f t="shared" si="168"/>
        <v>SO-005534</v>
      </c>
      <c r="B5435" t="s">
        <v>4</v>
      </c>
      <c r="C5435" t="s">
        <v>10</v>
      </c>
      <c r="D5435" s="1">
        <v>43800</v>
      </c>
      <c r="E5435" s="1">
        <v>43894</v>
      </c>
      <c r="F5435" s="1">
        <v>43914</v>
      </c>
      <c r="G5435" s="1">
        <v>43919</v>
      </c>
      <c r="H5435" t="s">
        <v>54</v>
      </c>
      <c r="I5435">
        <v>18</v>
      </c>
      <c r="J5435">
        <v>28</v>
      </c>
      <c r="K5435">
        <v>178</v>
      </c>
      <c r="L5435">
        <v>2</v>
      </c>
      <c r="M5435">
        <v>2</v>
      </c>
      <c r="N5435">
        <v>0.2</v>
      </c>
      <c r="O5435">
        <v>4259.1899999999996</v>
      </c>
      <c r="P5435">
        <v>5460.5</v>
      </c>
      <c r="Q5435">
        <f>Table1[[#This Row],[OrderQuantity]]*Table1[[#This Row],[UnitPrice]]</f>
        <v>10921</v>
      </c>
      <c r="R5435">
        <f>Table1[[#This Row],[OrderQuantity]]*Table1[[#This Row],[UnitCost]]</f>
        <v>8518.3799999999992</v>
      </c>
      <c r="S5435">
        <f>Table1[[#This Row],[OrderQuantity]]*Table1[[#This Row],[UnitPrice]]*(1-Table1[[#This Row],[DiscountApplied]]) - (Table1[[#This Row],[OrderQuantity]]*Table1[[#This Row],[UnitCost]])</f>
        <v>218.42000000000189</v>
      </c>
      <c r="T5435">
        <f>DATEDIF(Table1[[#This Row],[ShipDate]],Table1[[#This Row],[DeliveryDate]],"d")</f>
        <v>5</v>
      </c>
      <c r="U5435" t="str">
        <f t="shared" si="169"/>
        <v>On Time</v>
      </c>
    </row>
    <row r="5436" spans="1:21" x14ac:dyDescent="0.3">
      <c r="A5436" t="str">
        <f t="shared" si="168"/>
        <v>SO-005535</v>
      </c>
      <c r="B5436" t="s">
        <v>3</v>
      </c>
      <c r="C5436" t="s">
        <v>10</v>
      </c>
      <c r="D5436" s="1">
        <v>43800</v>
      </c>
      <c r="E5436" s="1">
        <v>43894</v>
      </c>
      <c r="F5436" s="1">
        <v>43906</v>
      </c>
      <c r="G5436" s="1">
        <v>43907</v>
      </c>
      <c r="H5436" t="s">
        <v>54</v>
      </c>
      <c r="I5436">
        <v>9</v>
      </c>
      <c r="J5436">
        <v>35</v>
      </c>
      <c r="K5436">
        <v>191</v>
      </c>
      <c r="L5436">
        <v>3</v>
      </c>
      <c r="M5436">
        <v>4</v>
      </c>
      <c r="N5436">
        <v>0.15</v>
      </c>
      <c r="O5436">
        <v>928.69</v>
      </c>
      <c r="P5436">
        <v>1118.9000000000001</v>
      </c>
      <c r="Q5436">
        <f>Table1[[#This Row],[OrderQuantity]]*Table1[[#This Row],[UnitPrice]]</f>
        <v>4475.6000000000004</v>
      </c>
      <c r="R5436">
        <f>Table1[[#This Row],[OrderQuantity]]*Table1[[#This Row],[UnitCost]]</f>
        <v>3714.76</v>
      </c>
      <c r="S5436">
        <f>Table1[[#This Row],[OrderQuantity]]*Table1[[#This Row],[UnitPrice]]*(1-Table1[[#This Row],[DiscountApplied]]) - (Table1[[#This Row],[OrderQuantity]]*Table1[[#This Row],[UnitCost]])</f>
        <v>89.5</v>
      </c>
      <c r="T5436">
        <f>DATEDIF(Table1[[#This Row],[ShipDate]],Table1[[#This Row],[DeliveryDate]],"d")</f>
        <v>1</v>
      </c>
      <c r="U5436" t="str">
        <f t="shared" si="169"/>
        <v>On Time</v>
      </c>
    </row>
    <row r="5437" spans="1:21" x14ac:dyDescent="0.3">
      <c r="A5437" t="str">
        <f t="shared" si="168"/>
        <v>SO-005536</v>
      </c>
      <c r="B5437" t="s">
        <v>2</v>
      </c>
      <c r="C5437" t="s">
        <v>12</v>
      </c>
      <c r="D5437" s="1">
        <v>43800</v>
      </c>
      <c r="E5437" s="1">
        <v>43894</v>
      </c>
      <c r="F5437" s="1">
        <v>43900</v>
      </c>
      <c r="G5437" s="1">
        <v>43901</v>
      </c>
      <c r="H5437" t="s">
        <v>54</v>
      </c>
      <c r="I5437">
        <v>20</v>
      </c>
      <c r="J5437">
        <v>26</v>
      </c>
      <c r="K5437">
        <v>219</v>
      </c>
      <c r="L5437">
        <v>23</v>
      </c>
      <c r="M5437">
        <v>1</v>
      </c>
      <c r="N5437">
        <v>0.05</v>
      </c>
      <c r="O5437">
        <v>390.61</v>
      </c>
      <c r="P5437">
        <v>737</v>
      </c>
      <c r="Q5437">
        <f>Table1[[#This Row],[OrderQuantity]]*Table1[[#This Row],[UnitPrice]]</f>
        <v>737</v>
      </c>
      <c r="R5437">
        <f>Table1[[#This Row],[OrderQuantity]]*Table1[[#This Row],[UnitCost]]</f>
        <v>390.61</v>
      </c>
      <c r="S5437">
        <f>Table1[[#This Row],[OrderQuantity]]*Table1[[#This Row],[UnitPrice]]*(1-Table1[[#This Row],[DiscountApplied]]) - (Table1[[#This Row],[OrderQuantity]]*Table1[[#This Row],[UnitCost]])</f>
        <v>309.53999999999996</v>
      </c>
      <c r="T5437">
        <f>DATEDIF(Table1[[#This Row],[ShipDate]],Table1[[#This Row],[DeliveryDate]],"d")</f>
        <v>1</v>
      </c>
      <c r="U5437" t="str">
        <f t="shared" si="169"/>
        <v>On Time</v>
      </c>
    </row>
    <row r="5438" spans="1:21" x14ac:dyDescent="0.3">
      <c r="A5438" t="str">
        <f t="shared" si="168"/>
        <v>SO-005537</v>
      </c>
      <c r="B5438" t="s">
        <v>4</v>
      </c>
      <c r="C5438" t="s">
        <v>10</v>
      </c>
      <c r="D5438" s="1">
        <v>43800</v>
      </c>
      <c r="E5438" s="1">
        <v>43894</v>
      </c>
      <c r="F5438" s="1">
        <v>43921</v>
      </c>
      <c r="G5438" s="1">
        <v>43925</v>
      </c>
      <c r="H5438" t="s">
        <v>54</v>
      </c>
      <c r="I5438">
        <v>16</v>
      </c>
      <c r="J5438">
        <v>25</v>
      </c>
      <c r="K5438">
        <v>189</v>
      </c>
      <c r="L5438">
        <v>30</v>
      </c>
      <c r="M5438">
        <v>8</v>
      </c>
      <c r="N5438">
        <v>0.15</v>
      </c>
      <c r="O5438">
        <v>2095.09</v>
      </c>
      <c r="P5438">
        <v>3953</v>
      </c>
      <c r="Q5438">
        <f>Table1[[#This Row],[OrderQuantity]]*Table1[[#This Row],[UnitPrice]]</f>
        <v>31624</v>
      </c>
      <c r="R5438">
        <f>Table1[[#This Row],[OrderQuantity]]*Table1[[#This Row],[UnitCost]]</f>
        <v>16760.72</v>
      </c>
      <c r="S5438">
        <f>Table1[[#This Row],[OrderQuantity]]*Table1[[#This Row],[UnitPrice]]*(1-Table1[[#This Row],[DiscountApplied]]) - (Table1[[#This Row],[OrderQuantity]]*Table1[[#This Row],[UnitCost]])</f>
        <v>10119.679999999997</v>
      </c>
      <c r="T5438">
        <f>DATEDIF(Table1[[#This Row],[ShipDate]],Table1[[#This Row],[DeliveryDate]],"d")</f>
        <v>4</v>
      </c>
      <c r="U5438" t="str">
        <f t="shared" si="169"/>
        <v>On Time</v>
      </c>
    </row>
    <row r="5439" spans="1:21" x14ac:dyDescent="0.3">
      <c r="A5439" t="str">
        <f t="shared" si="168"/>
        <v>SO-005538</v>
      </c>
      <c r="B5439" t="s">
        <v>4</v>
      </c>
      <c r="C5439" t="s">
        <v>10</v>
      </c>
      <c r="D5439" s="1">
        <v>43800</v>
      </c>
      <c r="E5439" s="1">
        <v>43894</v>
      </c>
      <c r="F5439" s="1">
        <v>43901</v>
      </c>
      <c r="G5439" s="1">
        <v>43906</v>
      </c>
      <c r="H5439" t="s">
        <v>54</v>
      </c>
      <c r="I5439">
        <v>13</v>
      </c>
      <c r="J5439">
        <v>36</v>
      </c>
      <c r="K5439">
        <v>90</v>
      </c>
      <c r="L5439">
        <v>9</v>
      </c>
      <c r="M5439">
        <v>6</v>
      </c>
      <c r="N5439">
        <v>0.05</v>
      </c>
      <c r="O5439">
        <v>525.95000000000005</v>
      </c>
      <c r="P5439">
        <v>1051.9000000000001</v>
      </c>
      <c r="Q5439">
        <f>Table1[[#This Row],[OrderQuantity]]*Table1[[#This Row],[UnitPrice]]</f>
        <v>6311.4000000000005</v>
      </c>
      <c r="R5439">
        <f>Table1[[#This Row],[OrderQuantity]]*Table1[[#This Row],[UnitCost]]</f>
        <v>3155.7000000000003</v>
      </c>
      <c r="S5439">
        <f>Table1[[#This Row],[OrderQuantity]]*Table1[[#This Row],[UnitPrice]]*(1-Table1[[#This Row],[DiscountApplied]]) - (Table1[[#This Row],[OrderQuantity]]*Table1[[#This Row],[UnitCost]])</f>
        <v>2840.1299999999997</v>
      </c>
      <c r="T5439">
        <f>DATEDIF(Table1[[#This Row],[ShipDate]],Table1[[#This Row],[DeliveryDate]],"d")</f>
        <v>5</v>
      </c>
      <c r="U5439" t="str">
        <f t="shared" si="169"/>
        <v>On Time</v>
      </c>
    </row>
    <row r="5440" spans="1:21" x14ac:dyDescent="0.3">
      <c r="A5440" t="str">
        <f t="shared" si="168"/>
        <v>SO-005539</v>
      </c>
      <c r="B5440" t="s">
        <v>3</v>
      </c>
      <c r="C5440" t="s">
        <v>11</v>
      </c>
      <c r="D5440" s="1">
        <v>43800</v>
      </c>
      <c r="E5440" s="1">
        <v>43895</v>
      </c>
      <c r="F5440" s="1">
        <v>43903</v>
      </c>
      <c r="G5440" s="1">
        <v>43907</v>
      </c>
      <c r="H5440" t="s">
        <v>54</v>
      </c>
      <c r="I5440">
        <v>9</v>
      </c>
      <c r="J5440">
        <v>19</v>
      </c>
      <c r="K5440">
        <v>294</v>
      </c>
      <c r="L5440">
        <v>44</v>
      </c>
      <c r="M5440">
        <v>7</v>
      </c>
      <c r="N5440">
        <v>0.05</v>
      </c>
      <c r="O5440">
        <v>689.56</v>
      </c>
      <c r="P5440">
        <v>830.8</v>
      </c>
      <c r="Q5440">
        <f>Table1[[#This Row],[OrderQuantity]]*Table1[[#This Row],[UnitPrice]]</f>
        <v>5815.5999999999995</v>
      </c>
      <c r="R5440">
        <f>Table1[[#This Row],[OrderQuantity]]*Table1[[#This Row],[UnitCost]]</f>
        <v>4826.92</v>
      </c>
      <c r="S5440">
        <f>Table1[[#This Row],[OrderQuantity]]*Table1[[#This Row],[UnitPrice]]*(1-Table1[[#This Row],[DiscountApplied]]) - (Table1[[#This Row],[OrderQuantity]]*Table1[[#This Row],[UnitCost]])</f>
        <v>697.89999999999873</v>
      </c>
      <c r="T5440">
        <f>DATEDIF(Table1[[#This Row],[ShipDate]],Table1[[#This Row],[DeliveryDate]],"d")</f>
        <v>4</v>
      </c>
      <c r="U5440" t="str">
        <f t="shared" si="169"/>
        <v>On Time</v>
      </c>
    </row>
    <row r="5441" spans="1:21" x14ac:dyDescent="0.3">
      <c r="A5441" t="str">
        <f t="shared" si="168"/>
        <v>SO-005540</v>
      </c>
      <c r="B5441" t="s">
        <v>3</v>
      </c>
      <c r="C5441" t="s">
        <v>10</v>
      </c>
      <c r="D5441" s="1">
        <v>43800</v>
      </c>
      <c r="E5441" s="1">
        <v>43895</v>
      </c>
      <c r="F5441" s="1">
        <v>43920</v>
      </c>
      <c r="G5441" s="1">
        <v>43926</v>
      </c>
      <c r="H5441" t="s">
        <v>54</v>
      </c>
      <c r="I5441">
        <v>12</v>
      </c>
      <c r="J5441">
        <v>19</v>
      </c>
      <c r="K5441">
        <v>122</v>
      </c>
      <c r="L5441">
        <v>5</v>
      </c>
      <c r="M5441">
        <v>3</v>
      </c>
      <c r="N5441">
        <v>0.15</v>
      </c>
      <c r="O5441">
        <v>3354.29</v>
      </c>
      <c r="P5441">
        <v>3993.2</v>
      </c>
      <c r="Q5441">
        <f>Table1[[#This Row],[OrderQuantity]]*Table1[[#This Row],[UnitPrice]]</f>
        <v>11979.599999999999</v>
      </c>
      <c r="R5441">
        <f>Table1[[#This Row],[OrderQuantity]]*Table1[[#This Row],[UnitCost]]</f>
        <v>10062.869999999999</v>
      </c>
      <c r="S5441">
        <f>Table1[[#This Row],[OrderQuantity]]*Table1[[#This Row],[UnitPrice]]*(1-Table1[[#This Row],[DiscountApplied]]) - (Table1[[#This Row],[OrderQuantity]]*Table1[[#This Row],[UnitCost]])</f>
        <v>119.78999999999905</v>
      </c>
      <c r="T5441">
        <f>DATEDIF(Table1[[#This Row],[ShipDate]],Table1[[#This Row],[DeliveryDate]],"d")</f>
        <v>6</v>
      </c>
      <c r="U5441" t="str">
        <f t="shared" si="169"/>
        <v>On Time</v>
      </c>
    </row>
    <row r="5442" spans="1:21" x14ac:dyDescent="0.3">
      <c r="A5442" t="str">
        <f t="shared" ref="A5442:A5505" si="170">"SO-" &amp; TEXT(ROW(A5442)+99,"000000")</f>
        <v>SO-005541</v>
      </c>
      <c r="B5442" t="s">
        <v>4</v>
      </c>
      <c r="C5442" t="s">
        <v>11</v>
      </c>
      <c r="D5442" s="1">
        <v>43800</v>
      </c>
      <c r="E5442" s="1">
        <v>43895</v>
      </c>
      <c r="F5442" s="1">
        <v>43907</v>
      </c>
      <c r="G5442" s="1">
        <v>43916</v>
      </c>
      <c r="H5442" t="s">
        <v>54</v>
      </c>
      <c r="I5442">
        <v>18</v>
      </c>
      <c r="J5442">
        <v>26</v>
      </c>
      <c r="K5442">
        <v>302</v>
      </c>
      <c r="L5442">
        <v>12</v>
      </c>
      <c r="M5442">
        <v>6</v>
      </c>
      <c r="N5442">
        <v>0.08</v>
      </c>
      <c r="O5442">
        <v>3383.77</v>
      </c>
      <c r="P5442">
        <v>5735.2</v>
      </c>
      <c r="Q5442">
        <f>Table1[[#This Row],[OrderQuantity]]*Table1[[#This Row],[UnitPrice]]</f>
        <v>34411.199999999997</v>
      </c>
      <c r="R5442">
        <f>Table1[[#This Row],[OrderQuantity]]*Table1[[#This Row],[UnitCost]]</f>
        <v>20302.62</v>
      </c>
      <c r="S5442">
        <f>Table1[[#This Row],[OrderQuantity]]*Table1[[#This Row],[UnitPrice]]*(1-Table1[[#This Row],[DiscountApplied]]) - (Table1[[#This Row],[OrderQuantity]]*Table1[[#This Row],[UnitCost]])</f>
        <v>11355.684000000001</v>
      </c>
      <c r="T5442">
        <f>DATEDIF(Table1[[#This Row],[ShipDate]],Table1[[#This Row],[DeliveryDate]],"d")</f>
        <v>9</v>
      </c>
      <c r="U5442" t="str">
        <f t="shared" ref="U5442:U5505" si="171">IF(T5442&gt;7,"Late","On Time")</f>
        <v>Late</v>
      </c>
    </row>
    <row r="5443" spans="1:21" x14ac:dyDescent="0.3">
      <c r="A5443" t="str">
        <f t="shared" si="170"/>
        <v>SO-005542</v>
      </c>
      <c r="B5443" t="s">
        <v>3</v>
      </c>
      <c r="C5443" t="s">
        <v>13</v>
      </c>
      <c r="D5443" s="1">
        <v>43800</v>
      </c>
      <c r="E5443" s="1">
        <v>43895</v>
      </c>
      <c r="F5443" s="1">
        <v>43916</v>
      </c>
      <c r="G5443" s="1">
        <v>43921</v>
      </c>
      <c r="H5443" t="s">
        <v>54</v>
      </c>
      <c r="I5443">
        <v>5</v>
      </c>
      <c r="J5443">
        <v>7</v>
      </c>
      <c r="K5443">
        <v>12</v>
      </c>
      <c r="L5443">
        <v>5</v>
      </c>
      <c r="M5443">
        <v>5</v>
      </c>
      <c r="N5443">
        <v>0.08</v>
      </c>
      <c r="O5443">
        <v>710.74</v>
      </c>
      <c r="P5443">
        <v>1045.2</v>
      </c>
      <c r="Q5443">
        <f>Table1[[#This Row],[OrderQuantity]]*Table1[[#This Row],[UnitPrice]]</f>
        <v>5226</v>
      </c>
      <c r="R5443">
        <f>Table1[[#This Row],[OrderQuantity]]*Table1[[#This Row],[UnitCost]]</f>
        <v>3553.7</v>
      </c>
      <c r="S5443">
        <f>Table1[[#This Row],[OrderQuantity]]*Table1[[#This Row],[UnitPrice]]*(1-Table1[[#This Row],[DiscountApplied]]) - (Table1[[#This Row],[OrderQuantity]]*Table1[[#This Row],[UnitCost]])</f>
        <v>1254.2200000000003</v>
      </c>
      <c r="T5443">
        <f>DATEDIF(Table1[[#This Row],[ShipDate]],Table1[[#This Row],[DeliveryDate]],"d")</f>
        <v>5</v>
      </c>
      <c r="U5443" t="str">
        <f t="shared" si="171"/>
        <v>On Time</v>
      </c>
    </row>
    <row r="5444" spans="1:21" x14ac:dyDescent="0.3">
      <c r="A5444" t="str">
        <f t="shared" si="170"/>
        <v>SO-005543</v>
      </c>
      <c r="B5444" t="s">
        <v>2</v>
      </c>
      <c r="C5444" t="s">
        <v>10</v>
      </c>
      <c r="D5444" s="1">
        <v>43800</v>
      </c>
      <c r="E5444" s="1">
        <v>43895</v>
      </c>
      <c r="F5444" s="1">
        <v>43922</v>
      </c>
      <c r="G5444" s="1">
        <v>43924</v>
      </c>
      <c r="H5444" t="s">
        <v>54</v>
      </c>
      <c r="I5444">
        <v>25</v>
      </c>
      <c r="J5444">
        <v>47</v>
      </c>
      <c r="K5444">
        <v>199</v>
      </c>
      <c r="L5444">
        <v>9</v>
      </c>
      <c r="M5444">
        <v>6</v>
      </c>
      <c r="N5444">
        <v>0.3</v>
      </c>
      <c r="O5444">
        <v>778.88</v>
      </c>
      <c r="P5444">
        <v>1038.5</v>
      </c>
      <c r="Q5444">
        <f>Table1[[#This Row],[OrderQuantity]]*Table1[[#This Row],[UnitPrice]]</f>
        <v>6231</v>
      </c>
      <c r="R5444">
        <f>Table1[[#This Row],[OrderQuantity]]*Table1[[#This Row],[UnitCost]]</f>
        <v>4673.28</v>
      </c>
      <c r="S5444">
        <f>Table1[[#This Row],[OrderQuantity]]*Table1[[#This Row],[UnitPrice]]*(1-Table1[[#This Row],[DiscountApplied]]) - (Table1[[#This Row],[OrderQuantity]]*Table1[[#This Row],[UnitCost]])</f>
        <v>-311.57999999999993</v>
      </c>
      <c r="T5444">
        <f>DATEDIF(Table1[[#This Row],[ShipDate]],Table1[[#This Row],[DeliveryDate]],"d")</f>
        <v>2</v>
      </c>
      <c r="U5444" t="str">
        <f t="shared" si="171"/>
        <v>On Time</v>
      </c>
    </row>
    <row r="5445" spans="1:21" x14ac:dyDescent="0.3">
      <c r="A5445" t="str">
        <f t="shared" si="170"/>
        <v>SO-005544</v>
      </c>
      <c r="B5445" t="s">
        <v>2</v>
      </c>
      <c r="C5445" t="s">
        <v>13</v>
      </c>
      <c r="D5445" s="1">
        <v>43800</v>
      </c>
      <c r="E5445" s="1">
        <v>43895</v>
      </c>
      <c r="F5445" s="1">
        <v>43918</v>
      </c>
      <c r="G5445" s="1">
        <v>43925</v>
      </c>
      <c r="H5445" t="s">
        <v>54</v>
      </c>
      <c r="I5445">
        <v>25</v>
      </c>
      <c r="J5445">
        <v>23</v>
      </c>
      <c r="K5445">
        <v>14</v>
      </c>
      <c r="L5445">
        <v>28</v>
      </c>
      <c r="M5445">
        <v>7</v>
      </c>
      <c r="N5445">
        <v>0.05</v>
      </c>
      <c r="O5445">
        <v>4457.38</v>
      </c>
      <c r="P5445">
        <v>5788.8</v>
      </c>
      <c r="Q5445">
        <f>Table1[[#This Row],[OrderQuantity]]*Table1[[#This Row],[UnitPrice]]</f>
        <v>40521.599999999999</v>
      </c>
      <c r="R5445">
        <f>Table1[[#This Row],[OrderQuantity]]*Table1[[#This Row],[UnitCost]]</f>
        <v>31201.66</v>
      </c>
      <c r="S5445">
        <f>Table1[[#This Row],[OrderQuantity]]*Table1[[#This Row],[UnitPrice]]*(1-Table1[[#This Row],[DiscountApplied]]) - (Table1[[#This Row],[OrderQuantity]]*Table1[[#This Row],[UnitCost]])</f>
        <v>7293.8599999999969</v>
      </c>
      <c r="T5445">
        <f>DATEDIF(Table1[[#This Row],[ShipDate]],Table1[[#This Row],[DeliveryDate]],"d")</f>
        <v>7</v>
      </c>
      <c r="U5445" t="str">
        <f t="shared" si="171"/>
        <v>On Time</v>
      </c>
    </row>
    <row r="5446" spans="1:21" x14ac:dyDescent="0.3">
      <c r="A5446" t="str">
        <f t="shared" si="170"/>
        <v>SO-005545</v>
      </c>
      <c r="B5446" t="s">
        <v>3</v>
      </c>
      <c r="C5446" t="s">
        <v>9</v>
      </c>
      <c r="D5446" s="1">
        <v>43800</v>
      </c>
      <c r="E5446" s="1">
        <v>43896</v>
      </c>
      <c r="F5446" s="1">
        <v>43919</v>
      </c>
      <c r="G5446" s="1">
        <v>43921</v>
      </c>
      <c r="H5446" t="s">
        <v>54</v>
      </c>
      <c r="I5446">
        <v>3</v>
      </c>
      <c r="J5446">
        <v>12</v>
      </c>
      <c r="K5446">
        <v>63</v>
      </c>
      <c r="L5446">
        <v>9</v>
      </c>
      <c r="M5446">
        <v>5</v>
      </c>
      <c r="N5446">
        <v>0.05</v>
      </c>
      <c r="O5446">
        <v>483.47</v>
      </c>
      <c r="P5446">
        <v>1098.8</v>
      </c>
      <c r="Q5446">
        <f>Table1[[#This Row],[OrderQuantity]]*Table1[[#This Row],[UnitPrice]]</f>
        <v>5494</v>
      </c>
      <c r="R5446">
        <f>Table1[[#This Row],[OrderQuantity]]*Table1[[#This Row],[UnitCost]]</f>
        <v>2417.3500000000004</v>
      </c>
      <c r="S5446">
        <f>Table1[[#This Row],[OrderQuantity]]*Table1[[#This Row],[UnitPrice]]*(1-Table1[[#This Row],[DiscountApplied]]) - (Table1[[#This Row],[OrderQuantity]]*Table1[[#This Row],[UnitCost]])</f>
        <v>2801.95</v>
      </c>
      <c r="T5446">
        <f>DATEDIF(Table1[[#This Row],[ShipDate]],Table1[[#This Row],[DeliveryDate]],"d")</f>
        <v>2</v>
      </c>
      <c r="U5446" t="str">
        <f t="shared" si="171"/>
        <v>On Time</v>
      </c>
    </row>
    <row r="5447" spans="1:21" x14ac:dyDescent="0.3">
      <c r="A5447" t="str">
        <f t="shared" si="170"/>
        <v>SO-005546</v>
      </c>
      <c r="B5447" t="s">
        <v>4</v>
      </c>
      <c r="C5447" t="s">
        <v>11</v>
      </c>
      <c r="D5447" s="1">
        <v>43800</v>
      </c>
      <c r="E5447" s="1">
        <v>43896</v>
      </c>
      <c r="F5447" s="1">
        <v>43906</v>
      </c>
      <c r="G5447" s="1">
        <v>43909</v>
      </c>
      <c r="H5447" t="s">
        <v>54</v>
      </c>
      <c r="I5447">
        <v>14</v>
      </c>
      <c r="J5447">
        <v>18</v>
      </c>
      <c r="K5447">
        <v>304</v>
      </c>
      <c r="L5447">
        <v>8</v>
      </c>
      <c r="M5447">
        <v>7</v>
      </c>
      <c r="N5447">
        <v>0.05</v>
      </c>
      <c r="O5447">
        <v>900.61</v>
      </c>
      <c r="P5447">
        <v>1916.2</v>
      </c>
      <c r="Q5447">
        <f>Table1[[#This Row],[OrderQuantity]]*Table1[[#This Row],[UnitPrice]]</f>
        <v>13413.4</v>
      </c>
      <c r="R5447">
        <f>Table1[[#This Row],[OrderQuantity]]*Table1[[#This Row],[UnitCost]]</f>
        <v>6304.27</v>
      </c>
      <c r="S5447">
        <f>Table1[[#This Row],[OrderQuantity]]*Table1[[#This Row],[UnitPrice]]*(1-Table1[[#This Row],[DiscountApplied]]) - (Table1[[#This Row],[OrderQuantity]]*Table1[[#This Row],[UnitCost]])</f>
        <v>6438.4599999999991</v>
      </c>
      <c r="T5447">
        <f>DATEDIF(Table1[[#This Row],[ShipDate]],Table1[[#This Row],[DeliveryDate]],"d")</f>
        <v>3</v>
      </c>
      <c r="U5447" t="str">
        <f t="shared" si="171"/>
        <v>On Time</v>
      </c>
    </row>
    <row r="5448" spans="1:21" x14ac:dyDescent="0.3">
      <c r="A5448" t="str">
        <f t="shared" si="170"/>
        <v>SO-005547</v>
      </c>
      <c r="B5448" t="s">
        <v>3</v>
      </c>
      <c r="C5448" t="s">
        <v>11</v>
      </c>
      <c r="D5448" s="1">
        <v>43800</v>
      </c>
      <c r="E5448" s="1">
        <v>43896</v>
      </c>
      <c r="F5448" s="1">
        <v>43921</v>
      </c>
      <c r="G5448" s="1">
        <v>43929</v>
      </c>
      <c r="H5448" t="s">
        <v>54</v>
      </c>
      <c r="I5448">
        <v>5</v>
      </c>
      <c r="J5448">
        <v>19</v>
      </c>
      <c r="K5448">
        <v>321</v>
      </c>
      <c r="L5448">
        <v>22</v>
      </c>
      <c r="M5448">
        <v>6</v>
      </c>
      <c r="N5448">
        <v>0.05</v>
      </c>
      <c r="O5448">
        <v>1859.99</v>
      </c>
      <c r="P5448">
        <v>2619.6999999999998</v>
      </c>
      <c r="Q5448">
        <f>Table1[[#This Row],[OrderQuantity]]*Table1[[#This Row],[UnitPrice]]</f>
        <v>15718.199999999999</v>
      </c>
      <c r="R5448">
        <f>Table1[[#This Row],[OrderQuantity]]*Table1[[#This Row],[UnitCost]]</f>
        <v>11159.94</v>
      </c>
      <c r="S5448">
        <f>Table1[[#This Row],[OrderQuantity]]*Table1[[#This Row],[UnitPrice]]*(1-Table1[[#This Row],[DiscountApplied]]) - (Table1[[#This Row],[OrderQuantity]]*Table1[[#This Row],[UnitCost]])</f>
        <v>3772.3499999999985</v>
      </c>
      <c r="T5448">
        <f>DATEDIF(Table1[[#This Row],[ShipDate]],Table1[[#This Row],[DeliveryDate]],"d")</f>
        <v>8</v>
      </c>
      <c r="U5448" t="str">
        <f t="shared" si="171"/>
        <v>Late</v>
      </c>
    </row>
    <row r="5449" spans="1:21" x14ac:dyDescent="0.3">
      <c r="A5449" t="str">
        <f t="shared" si="170"/>
        <v>SO-005548</v>
      </c>
      <c r="B5449" t="s">
        <v>4</v>
      </c>
      <c r="C5449" t="s">
        <v>13</v>
      </c>
      <c r="D5449" s="1">
        <v>43800</v>
      </c>
      <c r="E5449" s="1">
        <v>43897</v>
      </c>
      <c r="F5449" s="1">
        <v>43923</v>
      </c>
      <c r="G5449" s="1">
        <v>43933</v>
      </c>
      <c r="H5449" t="s">
        <v>54</v>
      </c>
      <c r="I5449">
        <v>18</v>
      </c>
      <c r="J5449">
        <v>7</v>
      </c>
      <c r="K5449">
        <v>45</v>
      </c>
      <c r="L5449">
        <v>30</v>
      </c>
      <c r="M5449">
        <v>2</v>
      </c>
      <c r="N5449">
        <v>0.15</v>
      </c>
      <c r="O5449">
        <v>2635.11</v>
      </c>
      <c r="P5449">
        <v>3819</v>
      </c>
      <c r="Q5449">
        <f>Table1[[#This Row],[OrderQuantity]]*Table1[[#This Row],[UnitPrice]]</f>
        <v>7638</v>
      </c>
      <c r="R5449">
        <f>Table1[[#This Row],[OrderQuantity]]*Table1[[#This Row],[UnitCost]]</f>
        <v>5270.22</v>
      </c>
      <c r="S5449">
        <f>Table1[[#This Row],[OrderQuantity]]*Table1[[#This Row],[UnitPrice]]*(1-Table1[[#This Row],[DiscountApplied]]) - (Table1[[#This Row],[OrderQuantity]]*Table1[[#This Row],[UnitCost]])</f>
        <v>1222.08</v>
      </c>
      <c r="T5449">
        <f>DATEDIF(Table1[[#This Row],[ShipDate]],Table1[[#This Row],[DeliveryDate]],"d")</f>
        <v>10</v>
      </c>
      <c r="U5449" t="str">
        <f t="shared" si="171"/>
        <v>Late</v>
      </c>
    </row>
    <row r="5450" spans="1:21" x14ac:dyDescent="0.3">
      <c r="A5450" t="str">
        <f t="shared" si="170"/>
        <v>SO-005549</v>
      </c>
      <c r="B5450" t="s">
        <v>3</v>
      </c>
      <c r="C5450" t="s">
        <v>8</v>
      </c>
      <c r="D5450" s="1">
        <v>43800</v>
      </c>
      <c r="E5450" s="1">
        <v>43897</v>
      </c>
      <c r="F5450" s="1">
        <v>43921</v>
      </c>
      <c r="G5450" s="1">
        <v>43924</v>
      </c>
      <c r="H5450" t="s">
        <v>54</v>
      </c>
      <c r="I5450">
        <v>7</v>
      </c>
      <c r="J5450">
        <v>31</v>
      </c>
      <c r="K5450">
        <v>333</v>
      </c>
      <c r="L5450">
        <v>37</v>
      </c>
      <c r="M5450">
        <v>3</v>
      </c>
      <c r="N5450">
        <v>0.08</v>
      </c>
      <c r="O5450">
        <v>85.43</v>
      </c>
      <c r="P5450">
        <v>167.5</v>
      </c>
      <c r="Q5450">
        <f>Table1[[#This Row],[OrderQuantity]]*Table1[[#This Row],[UnitPrice]]</f>
        <v>502.5</v>
      </c>
      <c r="R5450">
        <f>Table1[[#This Row],[OrderQuantity]]*Table1[[#This Row],[UnitCost]]</f>
        <v>256.29000000000002</v>
      </c>
      <c r="S5450">
        <f>Table1[[#This Row],[OrderQuantity]]*Table1[[#This Row],[UnitPrice]]*(1-Table1[[#This Row],[DiscountApplied]]) - (Table1[[#This Row],[OrderQuantity]]*Table1[[#This Row],[UnitCost]])</f>
        <v>206.01</v>
      </c>
      <c r="T5450">
        <f>DATEDIF(Table1[[#This Row],[ShipDate]],Table1[[#This Row],[DeliveryDate]],"d")</f>
        <v>3</v>
      </c>
      <c r="U5450" t="str">
        <f t="shared" si="171"/>
        <v>On Time</v>
      </c>
    </row>
    <row r="5451" spans="1:21" x14ac:dyDescent="0.3">
      <c r="A5451" t="str">
        <f t="shared" si="170"/>
        <v>SO-005550</v>
      </c>
      <c r="B5451" t="s">
        <v>3</v>
      </c>
      <c r="C5451" t="s">
        <v>8</v>
      </c>
      <c r="D5451" s="1">
        <v>43800</v>
      </c>
      <c r="E5451" s="1">
        <v>43897</v>
      </c>
      <c r="F5451" s="1">
        <v>43916</v>
      </c>
      <c r="G5451" s="1">
        <v>43923</v>
      </c>
      <c r="H5451" t="s">
        <v>54</v>
      </c>
      <c r="I5451">
        <v>3</v>
      </c>
      <c r="J5451">
        <v>16</v>
      </c>
      <c r="K5451">
        <v>333</v>
      </c>
      <c r="L5451">
        <v>27</v>
      </c>
      <c r="M5451">
        <v>6</v>
      </c>
      <c r="N5451">
        <v>0.08</v>
      </c>
      <c r="O5451">
        <v>516.44000000000005</v>
      </c>
      <c r="P5451">
        <v>1098.8</v>
      </c>
      <c r="Q5451">
        <f>Table1[[#This Row],[OrderQuantity]]*Table1[[#This Row],[UnitPrice]]</f>
        <v>6592.7999999999993</v>
      </c>
      <c r="R5451">
        <f>Table1[[#This Row],[OrderQuantity]]*Table1[[#This Row],[UnitCost]]</f>
        <v>3098.6400000000003</v>
      </c>
      <c r="S5451">
        <f>Table1[[#This Row],[OrderQuantity]]*Table1[[#This Row],[UnitPrice]]*(1-Table1[[#This Row],[DiscountApplied]]) - (Table1[[#This Row],[OrderQuantity]]*Table1[[#This Row],[UnitCost]])</f>
        <v>2966.735999999999</v>
      </c>
      <c r="T5451">
        <f>DATEDIF(Table1[[#This Row],[ShipDate]],Table1[[#This Row],[DeliveryDate]],"d")</f>
        <v>7</v>
      </c>
      <c r="U5451" t="str">
        <f t="shared" si="171"/>
        <v>On Time</v>
      </c>
    </row>
    <row r="5452" spans="1:21" x14ac:dyDescent="0.3">
      <c r="A5452" t="str">
        <f t="shared" si="170"/>
        <v>SO-005551</v>
      </c>
      <c r="B5452" t="s">
        <v>3</v>
      </c>
      <c r="C5452" t="s">
        <v>13</v>
      </c>
      <c r="D5452" s="1">
        <v>43800</v>
      </c>
      <c r="E5452" s="1">
        <v>43897</v>
      </c>
      <c r="F5452" s="1">
        <v>43915</v>
      </c>
      <c r="G5452" s="1">
        <v>43916</v>
      </c>
      <c r="H5452" t="s">
        <v>54</v>
      </c>
      <c r="I5452">
        <v>11</v>
      </c>
      <c r="J5452">
        <v>22</v>
      </c>
      <c r="K5452">
        <v>12</v>
      </c>
      <c r="L5452">
        <v>47</v>
      </c>
      <c r="M5452">
        <v>1</v>
      </c>
      <c r="N5452">
        <v>0.08</v>
      </c>
      <c r="O5452">
        <v>1774.36</v>
      </c>
      <c r="P5452">
        <v>2499.1</v>
      </c>
      <c r="Q5452">
        <f>Table1[[#This Row],[OrderQuantity]]*Table1[[#This Row],[UnitPrice]]</f>
        <v>2499.1</v>
      </c>
      <c r="R5452">
        <f>Table1[[#This Row],[OrderQuantity]]*Table1[[#This Row],[UnitCost]]</f>
        <v>1774.36</v>
      </c>
      <c r="S5452">
        <f>Table1[[#This Row],[OrderQuantity]]*Table1[[#This Row],[UnitPrice]]*(1-Table1[[#This Row],[DiscountApplied]]) - (Table1[[#This Row],[OrderQuantity]]*Table1[[#This Row],[UnitCost]])</f>
        <v>524.81200000000013</v>
      </c>
      <c r="T5452">
        <f>DATEDIF(Table1[[#This Row],[ShipDate]],Table1[[#This Row],[DeliveryDate]],"d")</f>
        <v>1</v>
      </c>
      <c r="U5452" t="str">
        <f t="shared" si="171"/>
        <v>On Time</v>
      </c>
    </row>
    <row r="5453" spans="1:21" x14ac:dyDescent="0.3">
      <c r="A5453" t="str">
        <f t="shared" si="170"/>
        <v>SO-005552</v>
      </c>
      <c r="B5453" t="s">
        <v>3</v>
      </c>
      <c r="C5453" t="s">
        <v>12</v>
      </c>
      <c r="D5453" s="1">
        <v>43800</v>
      </c>
      <c r="E5453" s="1">
        <v>43897</v>
      </c>
      <c r="F5453" s="1">
        <v>43913</v>
      </c>
      <c r="G5453" s="1">
        <v>43923</v>
      </c>
      <c r="H5453" t="s">
        <v>54</v>
      </c>
      <c r="I5453">
        <v>3</v>
      </c>
      <c r="J5453">
        <v>19</v>
      </c>
      <c r="K5453">
        <v>260</v>
      </c>
      <c r="L5453">
        <v>3</v>
      </c>
      <c r="M5453">
        <v>7</v>
      </c>
      <c r="N5453">
        <v>0.05</v>
      </c>
      <c r="O5453">
        <v>2647.04</v>
      </c>
      <c r="P5453">
        <v>3189.2</v>
      </c>
      <c r="Q5453">
        <f>Table1[[#This Row],[OrderQuantity]]*Table1[[#This Row],[UnitPrice]]</f>
        <v>22324.399999999998</v>
      </c>
      <c r="R5453">
        <f>Table1[[#This Row],[OrderQuantity]]*Table1[[#This Row],[UnitCost]]</f>
        <v>18529.28</v>
      </c>
      <c r="S5453">
        <f>Table1[[#This Row],[OrderQuantity]]*Table1[[#This Row],[UnitPrice]]*(1-Table1[[#This Row],[DiscountApplied]]) - (Table1[[#This Row],[OrderQuantity]]*Table1[[#This Row],[UnitCost]])</f>
        <v>2678.8999999999978</v>
      </c>
      <c r="T5453">
        <f>DATEDIF(Table1[[#This Row],[ShipDate]],Table1[[#This Row],[DeliveryDate]],"d")</f>
        <v>10</v>
      </c>
      <c r="U5453" t="str">
        <f t="shared" si="171"/>
        <v>Late</v>
      </c>
    </row>
    <row r="5454" spans="1:21" x14ac:dyDescent="0.3">
      <c r="A5454" t="str">
        <f t="shared" si="170"/>
        <v>SO-005553</v>
      </c>
      <c r="B5454" t="s">
        <v>4</v>
      </c>
      <c r="C5454" t="s">
        <v>9</v>
      </c>
      <c r="D5454" s="1">
        <v>43800</v>
      </c>
      <c r="E5454" s="1">
        <v>43897</v>
      </c>
      <c r="F5454" s="1">
        <v>43901</v>
      </c>
      <c r="G5454" s="1">
        <v>43906</v>
      </c>
      <c r="H5454" t="s">
        <v>54</v>
      </c>
      <c r="I5454">
        <v>16</v>
      </c>
      <c r="J5454">
        <v>37</v>
      </c>
      <c r="K5454">
        <v>83</v>
      </c>
      <c r="L5454">
        <v>35</v>
      </c>
      <c r="M5454">
        <v>3</v>
      </c>
      <c r="N5454">
        <v>0.2</v>
      </c>
      <c r="O5454">
        <v>182.91</v>
      </c>
      <c r="P5454">
        <v>261.3</v>
      </c>
      <c r="Q5454">
        <f>Table1[[#This Row],[OrderQuantity]]*Table1[[#This Row],[UnitPrice]]</f>
        <v>783.90000000000009</v>
      </c>
      <c r="R5454">
        <f>Table1[[#This Row],[OrderQuantity]]*Table1[[#This Row],[UnitCost]]</f>
        <v>548.73</v>
      </c>
      <c r="S5454">
        <f>Table1[[#This Row],[OrderQuantity]]*Table1[[#This Row],[UnitPrice]]*(1-Table1[[#This Row],[DiscountApplied]]) - (Table1[[#This Row],[OrderQuantity]]*Table1[[#This Row],[UnitCost]])</f>
        <v>78.3900000000001</v>
      </c>
      <c r="T5454">
        <f>DATEDIF(Table1[[#This Row],[ShipDate]],Table1[[#This Row],[DeliveryDate]],"d")</f>
        <v>5</v>
      </c>
      <c r="U5454" t="str">
        <f t="shared" si="171"/>
        <v>On Time</v>
      </c>
    </row>
    <row r="5455" spans="1:21" x14ac:dyDescent="0.3">
      <c r="A5455" t="str">
        <f t="shared" si="170"/>
        <v>SO-005554</v>
      </c>
      <c r="B5455" t="s">
        <v>3</v>
      </c>
      <c r="C5455" t="s">
        <v>8</v>
      </c>
      <c r="D5455" s="1">
        <v>43800</v>
      </c>
      <c r="E5455" s="1">
        <v>43897</v>
      </c>
      <c r="F5455" s="1">
        <v>43903</v>
      </c>
      <c r="G5455" s="1">
        <v>43911</v>
      </c>
      <c r="H5455" t="s">
        <v>54</v>
      </c>
      <c r="I5455">
        <v>4</v>
      </c>
      <c r="J5455">
        <v>30</v>
      </c>
      <c r="K5455">
        <v>364</v>
      </c>
      <c r="L5455">
        <v>7</v>
      </c>
      <c r="M5455">
        <v>3</v>
      </c>
      <c r="N5455">
        <v>0.08</v>
      </c>
      <c r="O5455">
        <v>95.68</v>
      </c>
      <c r="P5455">
        <v>187.6</v>
      </c>
      <c r="Q5455">
        <f>Table1[[#This Row],[OrderQuantity]]*Table1[[#This Row],[UnitPrice]]</f>
        <v>562.79999999999995</v>
      </c>
      <c r="R5455">
        <f>Table1[[#This Row],[OrderQuantity]]*Table1[[#This Row],[UnitCost]]</f>
        <v>287.04000000000002</v>
      </c>
      <c r="S5455">
        <f>Table1[[#This Row],[OrderQuantity]]*Table1[[#This Row],[UnitPrice]]*(1-Table1[[#This Row],[DiscountApplied]]) - (Table1[[#This Row],[OrderQuantity]]*Table1[[#This Row],[UnitCost]])</f>
        <v>230.73599999999993</v>
      </c>
      <c r="T5455">
        <f>DATEDIF(Table1[[#This Row],[ShipDate]],Table1[[#This Row],[DeliveryDate]],"d")</f>
        <v>8</v>
      </c>
      <c r="U5455" t="str">
        <f t="shared" si="171"/>
        <v>Late</v>
      </c>
    </row>
    <row r="5456" spans="1:21" x14ac:dyDescent="0.3">
      <c r="A5456" t="str">
        <f t="shared" si="170"/>
        <v>SO-005555</v>
      </c>
      <c r="B5456" t="s">
        <v>4</v>
      </c>
      <c r="C5456" t="s">
        <v>8</v>
      </c>
      <c r="D5456" s="1">
        <v>43800</v>
      </c>
      <c r="E5456" s="1">
        <v>43897</v>
      </c>
      <c r="F5456" s="1">
        <v>43914</v>
      </c>
      <c r="G5456" s="1">
        <v>43916</v>
      </c>
      <c r="H5456" t="s">
        <v>54</v>
      </c>
      <c r="I5456">
        <v>13</v>
      </c>
      <c r="J5456">
        <v>46</v>
      </c>
      <c r="K5456">
        <v>338</v>
      </c>
      <c r="L5456">
        <v>6</v>
      </c>
      <c r="M5456">
        <v>8</v>
      </c>
      <c r="N5456">
        <v>0.1</v>
      </c>
      <c r="O5456">
        <v>610.5</v>
      </c>
      <c r="P5456">
        <v>911.2</v>
      </c>
      <c r="Q5456">
        <f>Table1[[#This Row],[OrderQuantity]]*Table1[[#This Row],[UnitPrice]]</f>
        <v>7289.6</v>
      </c>
      <c r="R5456">
        <f>Table1[[#This Row],[OrderQuantity]]*Table1[[#This Row],[UnitCost]]</f>
        <v>4884</v>
      </c>
      <c r="S5456">
        <f>Table1[[#This Row],[OrderQuantity]]*Table1[[#This Row],[UnitPrice]]*(1-Table1[[#This Row],[DiscountApplied]]) - (Table1[[#This Row],[OrderQuantity]]*Table1[[#This Row],[UnitCost]])</f>
        <v>1676.6400000000003</v>
      </c>
      <c r="T5456">
        <f>DATEDIF(Table1[[#This Row],[ShipDate]],Table1[[#This Row],[DeliveryDate]],"d")</f>
        <v>2</v>
      </c>
      <c r="U5456" t="str">
        <f t="shared" si="171"/>
        <v>On Time</v>
      </c>
    </row>
    <row r="5457" spans="1:21" x14ac:dyDescent="0.3">
      <c r="A5457" t="str">
        <f t="shared" si="170"/>
        <v>SO-005556</v>
      </c>
      <c r="B5457" t="s">
        <v>2</v>
      </c>
      <c r="C5457" t="s">
        <v>11</v>
      </c>
      <c r="D5457" s="1">
        <v>43800</v>
      </c>
      <c r="E5457" s="1">
        <v>43897</v>
      </c>
      <c r="F5457" s="1">
        <v>43914</v>
      </c>
      <c r="G5457" s="1">
        <v>43920</v>
      </c>
      <c r="H5457" t="s">
        <v>54</v>
      </c>
      <c r="I5457">
        <v>21</v>
      </c>
      <c r="J5457">
        <v>12</v>
      </c>
      <c r="K5457">
        <v>328</v>
      </c>
      <c r="L5457">
        <v>18</v>
      </c>
      <c r="M5457">
        <v>5</v>
      </c>
      <c r="N5457">
        <v>0.08</v>
      </c>
      <c r="O5457">
        <v>2144</v>
      </c>
      <c r="P5457">
        <v>2680</v>
      </c>
      <c r="Q5457">
        <f>Table1[[#This Row],[OrderQuantity]]*Table1[[#This Row],[UnitPrice]]</f>
        <v>13400</v>
      </c>
      <c r="R5457">
        <f>Table1[[#This Row],[OrderQuantity]]*Table1[[#This Row],[UnitCost]]</f>
        <v>10720</v>
      </c>
      <c r="S5457">
        <f>Table1[[#This Row],[OrderQuantity]]*Table1[[#This Row],[UnitPrice]]*(1-Table1[[#This Row],[DiscountApplied]]) - (Table1[[#This Row],[OrderQuantity]]*Table1[[#This Row],[UnitCost]])</f>
        <v>1608</v>
      </c>
      <c r="T5457">
        <f>DATEDIF(Table1[[#This Row],[ShipDate]],Table1[[#This Row],[DeliveryDate]],"d")</f>
        <v>6</v>
      </c>
      <c r="U5457" t="str">
        <f t="shared" si="171"/>
        <v>On Time</v>
      </c>
    </row>
    <row r="5458" spans="1:21" x14ac:dyDescent="0.3">
      <c r="A5458" t="str">
        <f t="shared" si="170"/>
        <v>SO-005557</v>
      </c>
      <c r="B5458" t="s">
        <v>4</v>
      </c>
      <c r="C5458" t="s">
        <v>10</v>
      </c>
      <c r="D5458" s="1">
        <v>43800</v>
      </c>
      <c r="E5458" s="1">
        <v>43897</v>
      </c>
      <c r="F5458" s="1">
        <v>43911</v>
      </c>
      <c r="G5458" s="1">
        <v>43916</v>
      </c>
      <c r="H5458" t="s">
        <v>54</v>
      </c>
      <c r="I5458">
        <v>14</v>
      </c>
      <c r="J5458">
        <v>30</v>
      </c>
      <c r="K5458">
        <v>140</v>
      </c>
      <c r="L5458">
        <v>44</v>
      </c>
      <c r="M5458">
        <v>5</v>
      </c>
      <c r="N5458">
        <v>0.05</v>
      </c>
      <c r="O5458">
        <v>314.36</v>
      </c>
      <c r="P5458">
        <v>683.4</v>
      </c>
      <c r="Q5458">
        <f>Table1[[#This Row],[OrderQuantity]]*Table1[[#This Row],[UnitPrice]]</f>
        <v>3417</v>
      </c>
      <c r="R5458">
        <f>Table1[[#This Row],[OrderQuantity]]*Table1[[#This Row],[UnitCost]]</f>
        <v>1571.8000000000002</v>
      </c>
      <c r="S5458">
        <f>Table1[[#This Row],[OrderQuantity]]*Table1[[#This Row],[UnitPrice]]*(1-Table1[[#This Row],[DiscountApplied]]) - (Table1[[#This Row],[OrderQuantity]]*Table1[[#This Row],[UnitCost]])</f>
        <v>1674.3499999999995</v>
      </c>
      <c r="T5458">
        <f>DATEDIF(Table1[[#This Row],[ShipDate]],Table1[[#This Row],[DeliveryDate]],"d")</f>
        <v>5</v>
      </c>
      <c r="U5458" t="str">
        <f t="shared" si="171"/>
        <v>On Time</v>
      </c>
    </row>
    <row r="5459" spans="1:21" x14ac:dyDescent="0.3">
      <c r="A5459" t="str">
        <f t="shared" si="170"/>
        <v>SO-005558</v>
      </c>
      <c r="B5459" t="s">
        <v>5</v>
      </c>
      <c r="C5459" t="s">
        <v>12</v>
      </c>
      <c r="D5459" s="1">
        <v>43800</v>
      </c>
      <c r="E5459" s="1">
        <v>43897</v>
      </c>
      <c r="F5459" s="1">
        <v>43903</v>
      </c>
      <c r="G5459" s="1">
        <v>43906</v>
      </c>
      <c r="H5459" t="s">
        <v>54</v>
      </c>
      <c r="I5459">
        <v>26</v>
      </c>
      <c r="J5459">
        <v>50</v>
      </c>
      <c r="K5459">
        <v>232</v>
      </c>
      <c r="L5459">
        <v>19</v>
      </c>
      <c r="M5459">
        <v>6</v>
      </c>
      <c r="N5459">
        <v>0.15</v>
      </c>
      <c r="O5459">
        <v>774.86</v>
      </c>
      <c r="P5459">
        <v>1721.9</v>
      </c>
      <c r="Q5459">
        <f>Table1[[#This Row],[OrderQuantity]]*Table1[[#This Row],[UnitPrice]]</f>
        <v>10331.400000000001</v>
      </c>
      <c r="R5459">
        <f>Table1[[#This Row],[OrderQuantity]]*Table1[[#This Row],[UnitCost]]</f>
        <v>4649.16</v>
      </c>
      <c r="S5459">
        <f>Table1[[#This Row],[OrderQuantity]]*Table1[[#This Row],[UnitPrice]]*(1-Table1[[#This Row],[DiscountApplied]]) - (Table1[[#This Row],[OrderQuantity]]*Table1[[#This Row],[UnitCost]])</f>
        <v>4132.5300000000007</v>
      </c>
      <c r="T5459">
        <f>DATEDIF(Table1[[#This Row],[ShipDate]],Table1[[#This Row],[DeliveryDate]],"d")</f>
        <v>3</v>
      </c>
      <c r="U5459" t="str">
        <f t="shared" si="171"/>
        <v>On Time</v>
      </c>
    </row>
    <row r="5460" spans="1:21" x14ac:dyDescent="0.3">
      <c r="A5460" t="str">
        <f t="shared" si="170"/>
        <v>SO-005559</v>
      </c>
      <c r="B5460" t="s">
        <v>4</v>
      </c>
      <c r="C5460" t="s">
        <v>8</v>
      </c>
      <c r="D5460" s="1">
        <v>43800</v>
      </c>
      <c r="E5460" s="1">
        <v>43897</v>
      </c>
      <c r="F5460" s="1">
        <v>43899</v>
      </c>
      <c r="G5460" s="1">
        <v>43904</v>
      </c>
      <c r="H5460" t="s">
        <v>54</v>
      </c>
      <c r="I5460">
        <v>20</v>
      </c>
      <c r="J5460">
        <v>1</v>
      </c>
      <c r="K5460">
        <v>344</v>
      </c>
      <c r="L5460">
        <v>5</v>
      </c>
      <c r="M5460">
        <v>2</v>
      </c>
      <c r="N5460">
        <v>0.05</v>
      </c>
      <c r="O5460">
        <v>3025.05</v>
      </c>
      <c r="P5460">
        <v>6050.1</v>
      </c>
      <c r="Q5460">
        <f>Table1[[#This Row],[OrderQuantity]]*Table1[[#This Row],[UnitPrice]]</f>
        <v>12100.2</v>
      </c>
      <c r="R5460">
        <f>Table1[[#This Row],[OrderQuantity]]*Table1[[#This Row],[UnitCost]]</f>
        <v>6050.1</v>
      </c>
      <c r="S5460">
        <f>Table1[[#This Row],[OrderQuantity]]*Table1[[#This Row],[UnitPrice]]*(1-Table1[[#This Row],[DiscountApplied]]) - (Table1[[#This Row],[OrderQuantity]]*Table1[[#This Row],[UnitCost]])</f>
        <v>5445.09</v>
      </c>
      <c r="T5460">
        <f>DATEDIF(Table1[[#This Row],[ShipDate]],Table1[[#This Row],[DeliveryDate]],"d")</f>
        <v>5</v>
      </c>
      <c r="U5460" t="str">
        <f t="shared" si="171"/>
        <v>On Time</v>
      </c>
    </row>
    <row r="5461" spans="1:21" x14ac:dyDescent="0.3">
      <c r="A5461" t="str">
        <f t="shared" si="170"/>
        <v>SO-005560</v>
      </c>
      <c r="B5461" t="s">
        <v>3</v>
      </c>
      <c r="C5461" t="s">
        <v>10</v>
      </c>
      <c r="D5461" s="1">
        <v>43800</v>
      </c>
      <c r="E5461" s="1">
        <v>43897</v>
      </c>
      <c r="F5461" s="1">
        <v>43908</v>
      </c>
      <c r="G5461" s="1">
        <v>43909</v>
      </c>
      <c r="H5461" t="s">
        <v>54</v>
      </c>
      <c r="I5461">
        <v>12</v>
      </c>
      <c r="J5461">
        <v>18</v>
      </c>
      <c r="K5461">
        <v>104</v>
      </c>
      <c r="L5461">
        <v>20</v>
      </c>
      <c r="M5461">
        <v>2</v>
      </c>
      <c r="N5461">
        <v>0.05</v>
      </c>
      <c r="O5461">
        <v>672.95</v>
      </c>
      <c r="P5461">
        <v>1085.4000000000001</v>
      </c>
      <c r="Q5461">
        <f>Table1[[#This Row],[OrderQuantity]]*Table1[[#This Row],[UnitPrice]]</f>
        <v>2170.8000000000002</v>
      </c>
      <c r="R5461">
        <f>Table1[[#This Row],[OrderQuantity]]*Table1[[#This Row],[UnitCost]]</f>
        <v>1345.9</v>
      </c>
      <c r="S5461">
        <f>Table1[[#This Row],[OrderQuantity]]*Table1[[#This Row],[UnitPrice]]*(1-Table1[[#This Row],[DiscountApplied]]) - (Table1[[#This Row],[OrderQuantity]]*Table1[[#This Row],[UnitCost]])</f>
        <v>716.36000000000013</v>
      </c>
      <c r="T5461">
        <f>DATEDIF(Table1[[#This Row],[ShipDate]],Table1[[#This Row],[DeliveryDate]],"d")</f>
        <v>1</v>
      </c>
      <c r="U5461" t="str">
        <f t="shared" si="171"/>
        <v>On Time</v>
      </c>
    </row>
    <row r="5462" spans="1:21" x14ac:dyDescent="0.3">
      <c r="A5462" t="str">
        <f t="shared" si="170"/>
        <v>SO-005561</v>
      </c>
      <c r="B5462" t="s">
        <v>3</v>
      </c>
      <c r="C5462" t="s">
        <v>13</v>
      </c>
      <c r="D5462" s="1">
        <v>43800</v>
      </c>
      <c r="E5462" s="1">
        <v>43897</v>
      </c>
      <c r="F5462" s="1">
        <v>43923</v>
      </c>
      <c r="G5462" s="1">
        <v>43933</v>
      </c>
      <c r="H5462" t="s">
        <v>54</v>
      </c>
      <c r="I5462">
        <v>11</v>
      </c>
      <c r="J5462">
        <v>12</v>
      </c>
      <c r="K5462">
        <v>49</v>
      </c>
      <c r="L5462">
        <v>9</v>
      </c>
      <c r="M5462">
        <v>3</v>
      </c>
      <c r="N5462">
        <v>0.15</v>
      </c>
      <c r="O5462">
        <v>2930.58</v>
      </c>
      <c r="P5462">
        <v>3618</v>
      </c>
      <c r="Q5462">
        <f>Table1[[#This Row],[OrderQuantity]]*Table1[[#This Row],[UnitPrice]]</f>
        <v>10854</v>
      </c>
      <c r="R5462">
        <f>Table1[[#This Row],[OrderQuantity]]*Table1[[#This Row],[UnitCost]]</f>
        <v>8791.74</v>
      </c>
      <c r="S5462">
        <f>Table1[[#This Row],[OrderQuantity]]*Table1[[#This Row],[UnitPrice]]*(1-Table1[[#This Row],[DiscountApplied]]) - (Table1[[#This Row],[OrderQuantity]]*Table1[[#This Row],[UnitCost]])</f>
        <v>434.15999999999985</v>
      </c>
      <c r="T5462">
        <f>DATEDIF(Table1[[#This Row],[ShipDate]],Table1[[#This Row],[DeliveryDate]],"d")</f>
        <v>10</v>
      </c>
      <c r="U5462" t="str">
        <f t="shared" si="171"/>
        <v>Late</v>
      </c>
    </row>
    <row r="5463" spans="1:21" x14ac:dyDescent="0.3">
      <c r="A5463" t="str">
        <f t="shared" si="170"/>
        <v>SO-005562</v>
      </c>
      <c r="B5463" t="s">
        <v>2</v>
      </c>
      <c r="C5463" t="s">
        <v>11</v>
      </c>
      <c r="D5463" s="1">
        <v>43800</v>
      </c>
      <c r="E5463" s="1">
        <v>43898</v>
      </c>
      <c r="F5463" s="1">
        <v>43913</v>
      </c>
      <c r="G5463" s="1">
        <v>43920</v>
      </c>
      <c r="H5463" t="s">
        <v>54</v>
      </c>
      <c r="I5463">
        <v>23</v>
      </c>
      <c r="J5463">
        <v>12</v>
      </c>
      <c r="K5463">
        <v>313</v>
      </c>
      <c r="L5463">
        <v>42</v>
      </c>
      <c r="M5463">
        <v>8</v>
      </c>
      <c r="N5463">
        <v>0.15</v>
      </c>
      <c r="O5463">
        <v>1976.5</v>
      </c>
      <c r="P5463">
        <v>3953</v>
      </c>
      <c r="Q5463">
        <f>Table1[[#This Row],[OrderQuantity]]*Table1[[#This Row],[UnitPrice]]</f>
        <v>31624</v>
      </c>
      <c r="R5463">
        <f>Table1[[#This Row],[OrderQuantity]]*Table1[[#This Row],[UnitCost]]</f>
        <v>15812</v>
      </c>
      <c r="S5463">
        <f>Table1[[#This Row],[OrderQuantity]]*Table1[[#This Row],[UnitPrice]]*(1-Table1[[#This Row],[DiscountApplied]]) - (Table1[[#This Row],[OrderQuantity]]*Table1[[#This Row],[UnitCost]])</f>
        <v>11068.399999999998</v>
      </c>
      <c r="T5463">
        <f>DATEDIF(Table1[[#This Row],[ShipDate]],Table1[[#This Row],[DeliveryDate]],"d")</f>
        <v>7</v>
      </c>
      <c r="U5463" t="str">
        <f t="shared" si="171"/>
        <v>On Time</v>
      </c>
    </row>
    <row r="5464" spans="1:21" x14ac:dyDescent="0.3">
      <c r="A5464" t="str">
        <f t="shared" si="170"/>
        <v>SO-005563</v>
      </c>
      <c r="B5464" t="s">
        <v>3</v>
      </c>
      <c r="C5464" t="s">
        <v>13</v>
      </c>
      <c r="D5464" s="1">
        <v>43800</v>
      </c>
      <c r="E5464" s="1">
        <v>43898</v>
      </c>
      <c r="F5464" s="1">
        <v>43915</v>
      </c>
      <c r="G5464" s="1">
        <v>43925</v>
      </c>
      <c r="H5464" t="s">
        <v>54</v>
      </c>
      <c r="I5464">
        <v>9</v>
      </c>
      <c r="J5464">
        <v>4</v>
      </c>
      <c r="K5464">
        <v>26</v>
      </c>
      <c r="L5464">
        <v>4</v>
      </c>
      <c r="M5464">
        <v>8</v>
      </c>
      <c r="N5464">
        <v>0.2</v>
      </c>
      <c r="O5464">
        <v>1468.64</v>
      </c>
      <c r="P5464">
        <v>3671.6</v>
      </c>
      <c r="Q5464">
        <f>Table1[[#This Row],[OrderQuantity]]*Table1[[#This Row],[UnitPrice]]</f>
        <v>29372.799999999999</v>
      </c>
      <c r="R5464">
        <f>Table1[[#This Row],[OrderQuantity]]*Table1[[#This Row],[UnitCost]]</f>
        <v>11749.12</v>
      </c>
      <c r="S5464">
        <f>Table1[[#This Row],[OrderQuantity]]*Table1[[#This Row],[UnitPrice]]*(1-Table1[[#This Row],[DiscountApplied]]) - (Table1[[#This Row],[OrderQuantity]]*Table1[[#This Row],[UnitCost]])</f>
        <v>11749.12</v>
      </c>
      <c r="T5464">
        <f>DATEDIF(Table1[[#This Row],[ShipDate]],Table1[[#This Row],[DeliveryDate]],"d")</f>
        <v>10</v>
      </c>
      <c r="U5464" t="str">
        <f t="shared" si="171"/>
        <v>Late</v>
      </c>
    </row>
    <row r="5465" spans="1:21" x14ac:dyDescent="0.3">
      <c r="A5465" t="str">
        <f t="shared" si="170"/>
        <v>SO-005564</v>
      </c>
      <c r="B5465" t="s">
        <v>2</v>
      </c>
      <c r="C5465" t="s">
        <v>11</v>
      </c>
      <c r="D5465" s="1">
        <v>43800</v>
      </c>
      <c r="E5465" s="1">
        <v>43898</v>
      </c>
      <c r="F5465" s="1">
        <v>43926</v>
      </c>
      <c r="G5465" s="1">
        <v>43934</v>
      </c>
      <c r="H5465" t="s">
        <v>54</v>
      </c>
      <c r="I5465">
        <v>22</v>
      </c>
      <c r="J5465">
        <v>1</v>
      </c>
      <c r="K5465">
        <v>271</v>
      </c>
      <c r="L5465">
        <v>13</v>
      </c>
      <c r="M5465">
        <v>6</v>
      </c>
      <c r="N5465">
        <v>0.08</v>
      </c>
      <c r="O5465">
        <v>913.21</v>
      </c>
      <c r="P5465">
        <v>1943</v>
      </c>
      <c r="Q5465">
        <f>Table1[[#This Row],[OrderQuantity]]*Table1[[#This Row],[UnitPrice]]</f>
        <v>11658</v>
      </c>
      <c r="R5465">
        <f>Table1[[#This Row],[OrderQuantity]]*Table1[[#This Row],[UnitCost]]</f>
        <v>5479.26</v>
      </c>
      <c r="S5465">
        <f>Table1[[#This Row],[OrderQuantity]]*Table1[[#This Row],[UnitPrice]]*(1-Table1[[#This Row],[DiscountApplied]]) - (Table1[[#This Row],[OrderQuantity]]*Table1[[#This Row],[UnitCost]])</f>
        <v>5246.1</v>
      </c>
      <c r="T5465">
        <f>DATEDIF(Table1[[#This Row],[ShipDate]],Table1[[#This Row],[DeliveryDate]],"d")</f>
        <v>8</v>
      </c>
      <c r="U5465" t="str">
        <f t="shared" si="171"/>
        <v>Late</v>
      </c>
    </row>
    <row r="5466" spans="1:21" x14ac:dyDescent="0.3">
      <c r="A5466" t="str">
        <f t="shared" si="170"/>
        <v>SO-005565</v>
      </c>
      <c r="B5466" t="s">
        <v>5</v>
      </c>
      <c r="C5466" t="s">
        <v>10</v>
      </c>
      <c r="D5466" s="1">
        <v>43800</v>
      </c>
      <c r="E5466" s="1">
        <v>43898</v>
      </c>
      <c r="F5466" s="1">
        <v>43902</v>
      </c>
      <c r="G5466" s="1">
        <v>43904</v>
      </c>
      <c r="H5466" t="s">
        <v>54</v>
      </c>
      <c r="I5466">
        <v>26</v>
      </c>
      <c r="J5466">
        <v>1</v>
      </c>
      <c r="K5466">
        <v>169</v>
      </c>
      <c r="L5466">
        <v>22</v>
      </c>
      <c r="M5466">
        <v>7</v>
      </c>
      <c r="N5466">
        <v>0.05</v>
      </c>
      <c r="O5466">
        <v>1916.74</v>
      </c>
      <c r="P5466">
        <v>3993.2</v>
      </c>
      <c r="Q5466">
        <f>Table1[[#This Row],[OrderQuantity]]*Table1[[#This Row],[UnitPrice]]</f>
        <v>27952.399999999998</v>
      </c>
      <c r="R5466">
        <f>Table1[[#This Row],[OrderQuantity]]*Table1[[#This Row],[UnitCost]]</f>
        <v>13417.18</v>
      </c>
      <c r="S5466">
        <f>Table1[[#This Row],[OrderQuantity]]*Table1[[#This Row],[UnitPrice]]*(1-Table1[[#This Row],[DiscountApplied]]) - (Table1[[#This Row],[OrderQuantity]]*Table1[[#This Row],[UnitCost]])</f>
        <v>13137.599999999995</v>
      </c>
      <c r="T5466">
        <f>DATEDIF(Table1[[#This Row],[ShipDate]],Table1[[#This Row],[DeliveryDate]],"d")</f>
        <v>2</v>
      </c>
      <c r="U5466" t="str">
        <f t="shared" si="171"/>
        <v>On Time</v>
      </c>
    </row>
    <row r="5467" spans="1:21" x14ac:dyDescent="0.3">
      <c r="A5467" t="str">
        <f t="shared" si="170"/>
        <v>SO-005566</v>
      </c>
      <c r="B5467" t="s">
        <v>4</v>
      </c>
      <c r="C5467" t="s">
        <v>13</v>
      </c>
      <c r="D5467" s="1">
        <v>43800</v>
      </c>
      <c r="E5467" s="1">
        <v>43898</v>
      </c>
      <c r="F5467" s="1">
        <v>43915</v>
      </c>
      <c r="G5467" s="1">
        <v>43917</v>
      </c>
      <c r="H5467" t="s">
        <v>54</v>
      </c>
      <c r="I5467">
        <v>16</v>
      </c>
      <c r="J5467">
        <v>1</v>
      </c>
      <c r="K5467">
        <v>18</v>
      </c>
      <c r="L5467">
        <v>38</v>
      </c>
      <c r="M5467">
        <v>8</v>
      </c>
      <c r="N5467">
        <v>0.15</v>
      </c>
      <c r="O5467">
        <v>142.84</v>
      </c>
      <c r="P5467">
        <v>174.2</v>
      </c>
      <c r="Q5467">
        <f>Table1[[#This Row],[OrderQuantity]]*Table1[[#This Row],[UnitPrice]]</f>
        <v>1393.6</v>
      </c>
      <c r="R5467">
        <f>Table1[[#This Row],[OrderQuantity]]*Table1[[#This Row],[UnitCost]]</f>
        <v>1142.72</v>
      </c>
      <c r="S5467">
        <f>Table1[[#This Row],[OrderQuantity]]*Table1[[#This Row],[UnitPrice]]*(1-Table1[[#This Row],[DiscountApplied]]) - (Table1[[#This Row],[OrderQuantity]]*Table1[[#This Row],[UnitCost]])</f>
        <v>41.839999999999918</v>
      </c>
      <c r="T5467">
        <f>DATEDIF(Table1[[#This Row],[ShipDate]],Table1[[#This Row],[DeliveryDate]],"d")</f>
        <v>2</v>
      </c>
      <c r="U5467" t="str">
        <f t="shared" si="171"/>
        <v>On Time</v>
      </c>
    </row>
    <row r="5468" spans="1:21" x14ac:dyDescent="0.3">
      <c r="A5468" t="str">
        <f t="shared" si="170"/>
        <v>SO-005567</v>
      </c>
      <c r="B5468" t="s">
        <v>4</v>
      </c>
      <c r="C5468" t="s">
        <v>9</v>
      </c>
      <c r="D5468" s="1">
        <v>43800</v>
      </c>
      <c r="E5468" s="1">
        <v>43898</v>
      </c>
      <c r="F5468" s="1">
        <v>43906</v>
      </c>
      <c r="G5468" s="1">
        <v>43911</v>
      </c>
      <c r="H5468" t="s">
        <v>54</v>
      </c>
      <c r="I5468">
        <v>13</v>
      </c>
      <c r="J5468">
        <v>29</v>
      </c>
      <c r="K5468">
        <v>76</v>
      </c>
      <c r="L5468">
        <v>18</v>
      </c>
      <c r="M5468">
        <v>7</v>
      </c>
      <c r="N5468">
        <v>0.3</v>
      </c>
      <c r="O5468">
        <v>708.19</v>
      </c>
      <c r="P5468">
        <v>1011.7</v>
      </c>
      <c r="Q5468">
        <f>Table1[[#This Row],[OrderQuantity]]*Table1[[#This Row],[UnitPrice]]</f>
        <v>7081.9000000000005</v>
      </c>
      <c r="R5468">
        <f>Table1[[#This Row],[OrderQuantity]]*Table1[[#This Row],[UnitCost]]</f>
        <v>4957.33</v>
      </c>
      <c r="S5468">
        <f>Table1[[#This Row],[OrderQuantity]]*Table1[[#This Row],[UnitPrice]]*(1-Table1[[#This Row],[DiscountApplied]]) - (Table1[[#This Row],[OrderQuantity]]*Table1[[#This Row],[UnitCost]])</f>
        <v>0</v>
      </c>
      <c r="T5468">
        <f>DATEDIF(Table1[[#This Row],[ShipDate]],Table1[[#This Row],[DeliveryDate]],"d")</f>
        <v>5</v>
      </c>
      <c r="U5468" t="str">
        <f t="shared" si="171"/>
        <v>On Time</v>
      </c>
    </row>
    <row r="5469" spans="1:21" x14ac:dyDescent="0.3">
      <c r="A5469" t="str">
        <f t="shared" si="170"/>
        <v>SO-005568</v>
      </c>
      <c r="B5469" t="s">
        <v>3</v>
      </c>
      <c r="C5469" t="s">
        <v>10</v>
      </c>
      <c r="D5469" s="1">
        <v>43800</v>
      </c>
      <c r="E5469" s="1">
        <v>43898</v>
      </c>
      <c r="F5469" s="1">
        <v>43919</v>
      </c>
      <c r="G5469" s="1">
        <v>43921</v>
      </c>
      <c r="H5469" t="s">
        <v>54</v>
      </c>
      <c r="I5469">
        <v>11</v>
      </c>
      <c r="J5469">
        <v>4</v>
      </c>
      <c r="K5469">
        <v>147</v>
      </c>
      <c r="L5469">
        <v>26</v>
      </c>
      <c r="M5469">
        <v>5</v>
      </c>
      <c r="N5469">
        <v>0.08</v>
      </c>
      <c r="O5469">
        <v>539.89</v>
      </c>
      <c r="P5469">
        <v>1058.5999999999999</v>
      </c>
      <c r="Q5469">
        <f>Table1[[#This Row],[OrderQuantity]]*Table1[[#This Row],[UnitPrice]]</f>
        <v>5293</v>
      </c>
      <c r="R5469">
        <f>Table1[[#This Row],[OrderQuantity]]*Table1[[#This Row],[UnitCost]]</f>
        <v>2699.45</v>
      </c>
      <c r="S5469">
        <f>Table1[[#This Row],[OrderQuantity]]*Table1[[#This Row],[UnitPrice]]*(1-Table1[[#This Row],[DiscountApplied]]) - (Table1[[#This Row],[OrderQuantity]]*Table1[[#This Row],[UnitCost]])</f>
        <v>2170.1100000000006</v>
      </c>
      <c r="T5469">
        <f>DATEDIF(Table1[[#This Row],[ShipDate]],Table1[[#This Row],[DeliveryDate]],"d")</f>
        <v>2</v>
      </c>
      <c r="U5469" t="str">
        <f t="shared" si="171"/>
        <v>On Time</v>
      </c>
    </row>
    <row r="5470" spans="1:21" x14ac:dyDescent="0.3">
      <c r="A5470" t="str">
        <f t="shared" si="170"/>
        <v>SO-005569</v>
      </c>
      <c r="B5470" t="s">
        <v>3</v>
      </c>
      <c r="C5470" t="s">
        <v>10</v>
      </c>
      <c r="D5470" s="1">
        <v>43800</v>
      </c>
      <c r="E5470" s="1">
        <v>43899</v>
      </c>
      <c r="F5470" s="1">
        <v>43925</v>
      </c>
      <c r="G5470" s="1">
        <v>43934</v>
      </c>
      <c r="H5470" t="s">
        <v>54</v>
      </c>
      <c r="I5470">
        <v>11</v>
      </c>
      <c r="J5470">
        <v>12</v>
      </c>
      <c r="K5470">
        <v>183</v>
      </c>
      <c r="L5470">
        <v>13</v>
      </c>
      <c r="M5470">
        <v>7</v>
      </c>
      <c r="N5470">
        <v>0.05</v>
      </c>
      <c r="O5470">
        <v>1166.81</v>
      </c>
      <c r="P5470">
        <v>2592.9</v>
      </c>
      <c r="Q5470">
        <f>Table1[[#This Row],[OrderQuantity]]*Table1[[#This Row],[UnitPrice]]</f>
        <v>18150.3</v>
      </c>
      <c r="R5470">
        <f>Table1[[#This Row],[OrderQuantity]]*Table1[[#This Row],[UnitCost]]</f>
        <v>8167.67</v>
      </c>
      <c r="S5470">
        <f>Table1[[#This Row],[OrderQuantity]]*Table1[[#This Row],[UnitPrice]]*(1-Table1[[#This Row],[DiscountApplied]]) - (Table1[[#This Row],[OrderQuantity]]*Table1[[#This Row],[UnitCost]])</f>
        <v>9075.1149999999998</v>
      </c>
      <c r="T5470">
        <f>DATEDIF(Table1[[#This Row],[ShipDate]],Table1[[#This Row],[DeliveryDate]],"d")</f>
        <v>9</v>
      </c>
      <c r="U5470" t="str">
        <f t="shared" si="171"/>
        <v>Late</v>
      </c>
    </row>
    <row r="5471" spans="1:21" x14ac:dyDescent="0.3">
      <c r="A5471" t="str">
        <f t="shared" si="170"/>
        <v>SO-005570</v>
      </c>
      <c r="B5471" t="s">
        <v>4</v>
      </c>
      <c r="C5471" t="s">
        <v>13</v>
      </c>
      <c r="D5471" s="1">
        <v>43800</v>
      </c>
      <c r="E5471" s="1">
        <v>43899</v>
      </c>
      <c r="F5471" s="1">
        <v>43926</v>
      </c>
      <c r="G5471" s="1">
        <v>43932</v>
      </c>
      <c r="H5471" t="s">
        <v>54</v>
      </c>
      <c r="I5471">
        <v>18</v>
      </c>
      <c r="J5471">
        <v>15</v>
      </c>
      <c r="K5471">
        <v>42</v>
      </c>
      <c r="L5471">
        <v>34</v>
      </c>
      <c r="M5471">
        <v>5</v>
      </c>
      <c r="N5471">
        <v>0.1</v>
      </c>
      <c r="O5471">
        <v>861.55</v>
      </c>
      <c r="P5471">
        <v>1118.9000000000001</v>
      </c>
      <c r="Q5471">
        <f>Table1[[#This Row],[OrderQuantity]]*Table1[[#This Row],[UnitPrice]]</f>
        <v>5594.5</v>
      </c>
      <c r="R5471">
        <f>Table1[[#This Row],[OrderQuantity]]*Table1[[#This Row],[UnitCost]]</f>
        <v>4307.75</v>
      </c>
      <c r="S5471">
        <f>Table1[[#This Row],[OrderQuantity]]*Table1[[#This Row],[UnitPrice]]*(1-Table1[[#This Row],[DiscountApplied]]) - (Table1[[#This Row],[OrderQuantity]]*Table1[[#This Row],[UnitCost]])</f>
        <v>727.30000000000018</v>
      </c>
      <c r="T5471">
        <f>DATEDIF(Table1[[#This Row],[ShipDate]],Table1[[#This Row],[DeliveryDate]],"d")</f>
        <v>6</v>
      </c>
      <c r="U5471" t="str">
        <f t="shared" si="171"/>
        <v>On Time</v>
      </c>
    </row>
    <row r="5472" spans="1:21" x14ac:dyDescent="0.3">
      <c r="A5472" t="str">
        <f t="shared" si="170"/>
        <v>SO-005571</v>
      </c>
      <c r="B5472" t="s">
        <v>3</v>
      </c>
      <c r="C5472" t="s">
        <v>11</v>
      </c>
      <c r="D5472" s="1">
        <v>43800</v>
      </c>
      <c r="E5472" s="1">
        <v>43899</v>
      </c>
      <c r="F5472" s="1">
        <v>43922</v>
      </c>
      <c r="G5472" s="1">
        <v>43927</v>
      </c>
      <c r="H5472" t="s">
        <v>54</v>
      </c>
      <c r="I5472">
        <v>1</v>
      </c>
      <c r="J5472">
        <v>15</v>
      </c>
      <c r="K5472">
        <v>267</v>
      </c>
      <c r="L5472">
        <v>1</v>
      </c>
      <c r="M5472">
        <v>1</v>
      </c>
      <c r="N5472">
        <v>0.2</v>
      </c>
      <c r="O5472">
        <v>556.1</v>
      </c>
      <c r="P5472">
        <v>1112.2</v>
      </c>
      <c r="Q5472">
        <f>Table1[[#This Row],[OrderQuantity]]*Table1[[#This Row],[UnitPrice]]</f>
        <v>1112.2</v>
      </c>
      <c r="R5472">
        <f>Table1[[#This Row],[OrderQuantity]]*Table1[[#This Row],[UnitCost]]</f>
        <v>556.1</v>
      </c>
      <c r="S5472">
        <f>Table1[[#This Row],[OrderQuantity]]*Table1[[#This Row],[UnitPrice]]*(1-Table1[[#This Row],[DiscountApplied]]) - (Table1[[#This Row],[OrderQuantity]]*Table1[[#This Row],[UnitCost]])</f>
        <v>333.66000000000008</v>
      </c>
      <c r="T5472">
        <f>DATEDIF(Table1[[#This Row],[ShipDate]],Table1[[#This Row],[DeliveryDate]],"d")</f>
        <v>5</v>
      </c>
      <c r="U5472" t="str">
        <f t="shared" si="171"/>
        <v>On Time</v>
      </c>
    </row>
    <row r="5473" spans="1:21" x14ac:dyDescent="0.3">
      <c r="A5473" t="str">
        <f t="shared" si="170"/>
        <v>SO-005572</v>
      </c>
      <c r="B5473" t="s">
        <v>4</v>
      </c>
      <c r="C5473" t="s">
        <v>8</v>
      </c>
      <c r="D5473" s="1">
        <v>43800</v>
      </c>
      <c r="E5473" s="1">
        <v>43899</v>
      </c>
      <c r="F5473" s="1">
        <v>43918</v>
      </c>
      <c r="G5473" s="1">
        <v>43925</v>
      </c>
      <c r="H5473" t="s">
        <v>54</v>
      </c>
      <c r="I5473">
        <v>14</v>
      </c>
      <c r="J5473">
        <v>30</v>
      </c>
      <c r="K5473">
        <v>350</v>
      </c>
      <c r="L5473">
        <v>39</v>
      </c>
      <c r="M5473">
        <v>1</v>
      </c>
      <c r="N5473">
        <v>0.05</v>
      </c>
      <c r="O5473">
        <v>1730.61</v>
      </c>
      <c r="P5473">
        <v>3845.8</v>
      </c>
      <c r="Q5473">
        <f>Table1[[#This Row],[OrderQuantity]]*Table1[[#This Row],[UnitPrice]]</f>
        <v>3845.8</v>
      </c>
      <c r="R5473">
        <f>Table1[[#This Row],[OrderQuantity]]*Table1[[#This Row],[UnitCost]]</f>
        <v>1730.61</v>
      </c>
      <c r="S5473">
        <f>Table1[[#This Row],[OrderQuantity]]*Table1[[#This Row],[UnitPrice]]*(1-Table1[[#This Row],[DiscountApplied]]) - (Table1[[#This Row],[OrderQuantity]]*Table1[[#This Row],[UnitCost]])</f>
        <v>1922.9000000000003</v>
      </c>
      <c r="T5473">
        <f>DATEDIF(Table1[[#This Row],[ShipDate]],Table1[[#This Row],[DeliveryDate]],"d")</f>
        <v>7</v>
      </c>
      <c r="U5473" t="str">
        <f t="shared" si="171"/>
        <v>On Time</v>
      </c>
    </row>
    <row r="5474" spans="1:21" x14ac:dyDescent="0.3">
      <c r="A5474" t="str">
        <f t="shared" si="170"/>
        <v>SO-005573</v>
      </c>
      <c r="B5474" t="s">
        <v>4</v>
      </c>
      <c r="C5474" t="s">
        <v>11</v>
      </c>
      <c r="D5474" s="1">
        <v>43800</v>
      </c>
      <c r="E5474" s="1">
        <v>43899</v>
      </c>
      <c r="F5474" s="1">
        <v>43911</v>
      </c>
      <c r="G5474" s="1">
        <v>43916</v>
      </c>
      <c r="H5474" t="s">
        <v>54</v>
      </c>
      <c r="I5474">
        <v>20</v>
      </c>
      <c r="J5474">
        <v>46</v>
      </c>
      <c r="K5474">
        <v>277</v>
      </c>
      <c r="L5474">
        <v>10</v>
      </c>
      <c r="M5474">
        <v>5</v>
      </c>
      <c r="N5474">
        <v>0.05</v>
      </c>
      <c r="O5474">
        <v>1974.16</v>
      </c>
      <c r="P5474">
        <v>2378.5</v>
      </c>
      <c r="Q5474">
        <f>Table1[[#This Row],[OrderQuantity]]*Table1[[#This Row],[UnitPrice]]</f>
        <v>11892.5</v>
      </c>
      <c r="R5474">
        <f>Table1[[#This Row],[OrderQuantity]]*Table1[[#This Row],[UnitCost]]</f>
        <v>9870.8000000000011</v>
      </c>
      <c r="S5474">
        <f>Table1[[#This Row],[OrderQuantity]]*Table1[[#This Row],[UnitPrice]]*(1-Table1[[#This Row],[DiscountApplied]]) - (Table1[[#This Row],[OrderQuantity]]*Table1[[#This Row],[UnitCost]])</f>
        <v>1427.0749999999989</v>
      </c>
      <c r="T5474">
        <f>DATEDIF(Table1[[#This Row],[ShipDate]],Table1[[#This Row],[DeliveryDate]],"d")</f>
        <v>5</v>
      </c>
      <c r="U5474" t="str">
        <f t="shared" si="171"/>
        <v>On Time</v>
      </c>
    </row>
    <row r="5475" spans="1:21" x14ac:dyDescent="0.3">
      <c r="A5475" t="str">
        <f t="shared" si="170"/>
        <v>SO-005574</v>
      </c>
      <c r="B5475" t="s">
        <v>5</v>
      </c>
      <c r="C5475" t="s">
        <v>11</v>
      </c>
      <c r="D5475" s="1">
        <v>43800</v>
      </c>
      <c r="E5475" s="1">
        <v>43899</v>
      </c>
      <c r="F5475" s="1">
        <v>43916</v>
      </c>
      <c r="G5475" s="1">
        <v>43926</v>
      </c>
      <c r="H5475" t="s">
        <v>54</v>
      </c>
      <c r="I5475">
        <v>27</v>
      </c>
      <c r="J5475">
        <v>36</v>
      </c>
      <c r="K5475">
        <v>308</v>
      </c>
      <c r="L5475">
        <v>36</v>
      </c>
      <c r="M5475">
        <v>3</v>
      </c>
      <c r="N5475">
        <v>0.05</v>
      </c>
      <c r="O5475">
        <v>1677.75</v>
      </c>
      <c r="P5475">
        <v>3289.7</v>
      </c>
      <c r="Q5475">
        <f>Table1[[#This Row],[OrderQuantity]]*Table1[[#This Row],[UnitPrice]]</f>
        <v>9869.0999999999985</v>
      </c>
      <c r="R5475">
        <f>Table1[[#This Row],[OrderQuantity]]*Table1[[#This Row],[UnitCost]]</f>
        <v>5033.25</v>
      </c>
      <c r="S5475">
        <f>Table1[[#This Row],[OrderQuantity]]*Table1[[#This Row],[UnitPrice]]*(1-Table1[[#This Row],[DiscountApplied]]) - (Table1[[#This Row],[OrderQuantity]]*Table1[[#This Row],[UnitCost]])</f>
        <v>4342.3949999999986</v>
      </c>
      <c r="T5475">
        <f>DATEDIF(Table1[[#This Row],[ShipDate]],Table1[[#This Row],[DeliveryDate]],"d")</f>
        <v>10</v>
      </c>
      <c r="U5475" t="str">
        <f t="shared" si="171"/>
        <v>Late</v>
      </c>
    </row>
    <row r="5476" spans="1:21" x14ac:dyDescent="0.3">
      <c r="A5476" t="str">
        <f t="shared" si="170"/>
        <v>SO-005575</v>
      </c>
      <c r="B5476" t="s">
        <v>4</v>
      </c>
      <c r="C5476" t="s">
        <v>10</v>
      </c>
      <c r="D5476" s="1">
        <v>43800</v>
      </c>
      <c r="E5476" s="1">
        <v>43899</v>
      </c>
      <c r="F5476" s="1">
        <v>43925</v>
      </c>
      <c r="G5476" s="1">
        <v>43927</v>
      </c>
      <c r="H5476" t="s">
        <v>54</v>
      </c>
      <c r="I5476">
        <v>17</v>
      </c>
      <c r="J5476">
        <v>38</v>
      </c>
      <c r="K5476">
        <v>116</v>
      </c>
      <c r="L5476">
        <v>20</v>
      </c>
      <c r="M5476">
        <v>6</v>
      </c>
      <c r="N5476">
        <v>0.4</v>
      </c>
      <c r="O5476">
        <v>1068.6500000000001</v>
      </c>
      <c r="P5476">
        <v>1842.5</v>
      </c>
      <c r="Q5476">
        <f>Table1[[#This Row],[OrderQuantity]]*Table1[[#This Row],[UnitPrice]]</f>
        <v>11055</v>
      </c>
      <c r="R5476">
        <f>Table1[[#This Row],[OrderQuantity]]*Table1[[#This Row],[UnitCost]]</f>
        <v>6411.9000000000005</v>
      </c>
      <c r="S5476">
        <f>Table1[[#This Row],[OrderQuantity]]*Table1[[#This Row],[UnitPrice]]*(1-Table1[[#This Row],[DiscountApplied]]) - (Table1[[#This Row],[OrderQuantity]]*Table1[[#This Row],[UnitCost]])</f>
        <v>221.09999999999945</v>
      </c>
      <c r="T5476">
        <f>DATEDIF(Table1[[#This Row],[ShipDate]],Table1[[#This Row],[DeliveryDate]],"d")</f>
        <v>2</v>
      </c>
      <c r="U5476" t="str">
        <f t="shared" si="171"/>
        <v>On Time</v>
      </c>
    </row>
    <row r="5477" spans="1:21" x14ac:dyDescent="0.3">
      <c r="A5477" t="str">
        <f t="shared" si="170"/>
        <v>SO-005576</v>
      </c>
      <c r="B5477" t="s">
        <v>4</v>
      </c>
      <c r="C5477" t="s">
        <v>13</v>
      </c>
      <c r="D5477" s="1">
        <v>43800</v>
      </c>
      <c r="E5477" s="1">
        <v>43899</v>
      </c>
      <c r="F5477" s="1">
        <v>43908</v>
      </c>
      <c r="G5477" s="1">
        <v>43917</v>
      </c>
      <c r="H5477" t="s">
        <v>54</v>
      </c>
      <c r="I5477">
        <v>17</v>
      </c>
      <c r="J5477">
        <v>15</v>
      </c>
      <c r="K5477">
        <v>53</v>
      </c>
      <c r="L5477">
        <v>14</v>
      </c>
      <c r="M5477">
        <v>2</v>
      </c>
      <c r="N5477">
        <v>0.1</v>
      </c>
      <c r="O5477">
        <v>2102.06</v>
      </c>
      <c r="P5477">
        <v>3892.7</v>
      </c>
      <c r="Q5477">
        <f>Table1[[#This Row],[OrderQuantity]]*Table1[[#This Row],[UnitPrice]]</f>
        <v>7785.4</v>
      </c>
      <c r="R5477">
        <f>Table1[[#This Row],[OrderQuantity]]*Table1[[#This Row],[UnitCost]]</f>
        <v>4204.12</v>
      </c>
      <c r="S5477">
        <f>Table1[[#This Row],[OrderQuantity]]*Table1[[#This Row],[UnitPrice]]*(1-Table1[[#This Row],[DiscountApplied]]) - (Table1[[#This Row],[OrderQuantity]]*Table1[[#This Row],[UnitCost]])</f>
        <v>2802.74</v>
      </c>
      <c r="T5477">
        <f>DATEDIF(Table1[[#This Row],[ShipDate]],Table1[[#This Row],[DeliveryDate]],"d")</f>
        <v>9</v>
      </c>
      <c r="U5477" t="str">
        <f t="shared" si="171"/>
        <v>Late</v>
      </c>
    </row>
    <row r="5478" spans="1:21" x14ac:dyDescent="0.3">
      <c r="A5478" t="str">
        <f t="shared" si="170"/>
        <v>SO-005577</v>
      </c>
      <c r="B5478" t="s">
        <v>3</v>
      </c>
      <c r="C5478" t="s">
        <v>12</v>
      </c>
      <c r="D5478" s="1">
        <v>43800</v>
      </c>
      <c r="E5478" s="1">
        <v>43899</v>
      </c>
      <c r="F5478" s="1">
        <v>43916</v>
      </c>
      <c r="G5478" s="1">
        <v>43918</v>
      </c>
      <c r="H5478" t="s">
        <v>54</v>
      </c>
      <c r="I5478">
        <v>8</v>
      </c>
      <c r="J5478">
        <v>48</v>
      </c>
      <c r="K5478">
        <v>206</v>
      </c>
      <c r="L5478">
        <v>2</v>
      </c>
      <c r="M5478">
        <v>2</v>
      </c>
      <c r="N5478">
        <v>0.15</v>
      </c>
      <c r="O5478">
        <v>1293.44</v>
      </c>
      <c r="P5478">
        <v>2351.6999999999998</v>
      </c>
      <c r="Q5478">
        <f>Table1[[#This Row],[OrderQuantity]]*Table1[[#This Row],[UnitPrice]]</f>
        <v>4703.3999999999996</v>
      </c>
      <c r="R5478">
        <f>Table1[[#This Row],[OrderQuantity]]*Table1[[#This Row],[UnitCost]]</f>
        <v>2586.88</v>
      </c>
      <c r="S5478">
        <f>Table1[[#This Row],[OrderQuantity]]*Table1[[#This Row],[UnitPrice]]*(1-Table1[[#This Row],[DiscountApplied]]) - (Table1[[#This Row],[OrderQuantity]]*Table1[[#This Row],[UnitCost]])</f>
        <v>1411.0099999999993</v>
      </c>
      <c r="T5478">
        <f>DATEDIF(Table1[[#This Row],[ShipDate]],Table1[[#This Row],[DeliveryDate]],"d")</f>
        <v>2</v>
      </c>
      <c r="U5478" t="str">
        <f t="shared" si="171"/>
        <v>On Time</v>
      </c>
    </row>
    <row r="5479" spans="1:21" x14ac:dyDescent="0.3">
      <c r="A5479" t="str">
        <f t="shared" si="170"/>
        <v>SO-005578</v>
      </c>
      <c r="B5479" t="s">
        <v>2</v>
      </c>
      <c r="C5479" t="s">
        <v>10</v>
      </c>
      <c r="D5479" s="1">
        <v>43800</v>
      </c>
      <c r="E5479" s="1">
        <v>43899</v>
      </c>
      <c r="F5479" s="1">
        <v>43914</v>
      </c>
      <c r="G5479" s="1">
        <v>43922</v>
      </c>
      <c r="H5479" t="s">
        <v>54</v>
      </c>
      <c r="I5479">
        <v>24</v>
      </c>
      <c r="J5479">
        <v>25</v>
      </c>
      <c r="K5479">
        <v>202</v>
      </c>
      <c r="L5479">
        <v>42</v>
      </c>
      <c r="M5479">
        <v>3</v>
      </c>
      <c r="N5479">
        <v>0.15</v>
      </c>
      <c r="O5479">
        <v>1332.63</v>
      </c>
      <c r="P5479">
        <v>2613</v>
      </c>
      <c r="Q5479">
        <f>Table1[[#This Row],[OrderQuantity]]*Table1[[#This Row],[UnitPrice]]</f>
        <v>7839</v>
      </c>
      <c r="R5479">
        <f>Table1[[#This Row],[OrderQuantity]]*Table1[[#This Row],[UnitCost]]</f>
        <v>3997.8900000000003</v>
      </c>
      <c r="S5479">
        <f>Table1[[#This Row],[OrderQuantity]]*Table1[[#This Row],[UnitPrice]]*(1-Table1[[#This Row],[DiscountApplied]]) - (Table1[[#This Row],[OrderQuantity]]*Table1[[#This Row],[UnitCost]])</f>
        <v>2665.2599999999993</v>
      </c>
      <c r="T5479">
        <f>DATEDIF(Table1[[#This Row],[ShipDate]],Table1[[#This Row],[DeliveryDate]],"d")</f>
        <v>8</v>
      </c>
      <c r="U5479" t="str">
        <f t="shared" si="171"/>
        <v>Late</v>
      </c>
    </row>
    <row r="5480" spans="1:21" x14ac:dyDescent="0.3">
      <c r="A5480" t="str">
        <f t="shared" si="170"/>
        <v>SO-005579</v>
      </c>
      <c r="B5480" t="s">
        <v>3</v>
      </c>
      <c r="C5480" t="s">
        <v>13</v>
      </c>
      <c r="D5480" s="1">
        <v>43800</v>
      </c>
      <c r="E5480" s="1">
        <v>43899</v>
      </c>
      <c r="F5480" s="1">
        <v>43910</v>
      </c>
      <c r="G5480" s="1">
        <v>43912</v>
      </c>
      <c r="H5480" t="s">
        <v>54</v>
      </c>
      <c r="I5480">
        <v>12</v>
      </c>
      <c r="J5480">
        <v>47</v>
      </c>
      <c r="K5480">
        <v>21</v>
      </c>
      <c r="L5480">
        <v>24</v>
      </c>
      <c r="M5480">
        <v>3</v>
      </c>
      <c r="N5480">
        <v>0.08</v>
      </c>
      <c r="O5480">
        <v>899.81</v>
      </c>
      <c r="P5480">
        <v>1058.5999999999999</v>
      </c>
      <c r="Q5480">
        <f>Table1[[#This Row],[OrderQuantity]]*Table1[[#This Row],[UnitPrice]]</f>
        <v>3175.7999999999997</v>
      </c>
      <c r="R5480">
        <f>Table1[[#This Row],[OrderQuantity]]*Table1[[#This Row],[UnitCost]]</f>
        <v>2699.43</v>
      </c>
      <c r="S5480">
        <f>Table1[[#This Row],[OrderQuantity]]*Table1[[#This Row],[UnitPrice]]*(1-Table1[[#This Row],[DiscountApplied]]) - (Table1[[#This Row],[OrderQuantity]]*Table1[[#This Row],[UnitCost]])</f>
        <v>222.30600000000004</v>
      </c>
      <c r="T5480">
        <f>DATEDIF(Table1[[#This Row],[ShipDate]],Table1[[#This Row],[DeliveryDate]],"d")</f>
        <v>2</v>
      </c>
      <c r="U5480" t="str">
        <f t="shared" si="171"/>
        <v>On Time</v>
      </c>
    </row>
    <row r="5481" spans="1:21" x14ac:dyDescent="0.3">
      <c r="A5481" t="str">
        <f t="shared" si="170"/>
        <v>SO-005580</v>
      </c>
      <c r="B5481" t="s">
        <v>5</v>
      </c>
      <c r="C5481" t="s">
        <v>10</v>
      </c>
      <c r="D5481" s="1">
        <v>43800</v>
      </c>
      <c r="E5481" s="1">
        <v>43900</v>
      </c>
      <c r="F5481" s="1">
        <v>43905</v>
      </c>
      <c r="G5481" s="1">
        <v>43914</v>
      </c>
      <c r="H5481" t="s">
        <v>54</v>
      </c>
      <c r="I5481">
        <v>26</v>
      </c>
      <c r="J5481">
        <v>25</v>
      </c>
      <c r="K5481">
        <v>199</v>
      </c>
      <c r="L5481">
        <v>36</v>
      </c>
      <c r="M5481">
        <v>4</v>
      </c>
      <c r="N5481">
        <v>0.1</v>
      </c>
      <c r="O5481">
        <v>76.92</v>
      </c>
      <c r="P5481">
        <v>187.6</v>
      </c>
      <c r="Q5481">
        <f>Table1[[#This Row],[OrderQuantity]]*Table1[[#This Row],[UnitPrice]]</f>
        <v>750.4</v>
      </c>
      <c r="R5481">
        <f>Table1[[#This Row],[OrderQuantity]]*Table1[[#This Row],[UnitCost]]</f>
        <v>307.68</v>
      </c>
      <c r="S5481">
        <f>Table1[[#This Row],[OrderQuantity]]*Table1[[#This Row],[UnitPrice]]*(1-Table1[[#This Row],[DiscountApplied]]) - (Table1[[#This Row],[OrderQuantity]]*Table1[[#This Row],[UnitCost]])</f>
        <v>367.68</v>
      </c>
      <c r="T5481">
        <f>DATEDIF(Table1[[#This Row],[ShipDate]],Table1[[#This Row],[DeliveryDate]],"d")</f>
        <v>9</v>
      </c>
      <c r="U5481" t="str">
        <f t="shared" si="171"/>
        <v>Late</v>
      </c>
    </row>
    <row r="5482" spans="1:21" x14ac:dyDescent="0.3">
      <c r="A5482" t="str">
        <f t="shared" si="170"/>
        <v>SO-005581</v>
      </c>
      <c r="B5482" t="s">
        <v>3</v>
      </c>
      <c r="C5482" t="s">
        <v>11</v>
      </c>
      <c r="D5482" s="1">
        <v>43800</v>
      </c>
      <c r="E5482" s="1">
        <v>43900</v>
      </c>
      <c r="F5482" s="1">
        <v>43927</v>
      </c>
      <c r="G5482" s="1">
        <v>43930</v>
      </c>
      <c r="H5482" t="s">
        <v>54</v>
      </c>
      <c r="I5482">
        <v>8</v>
      </c>
      <c r="J5482">
        <v>20</v>
      </c>
      <c r="K5482">
        <v>280</v>
      </c>
      <c r="L5482">
        <v>29</v>
      </c>
      <c r="M5482">
        <v>1</v>
      </c>
      <c r="N5482">
        <v>0.08</v>
      </c>
      <c r="O5482">
        <v>816.6</v>
      </c>
      <c r="P5482">
        <v>1855.9</v>
      </c>
      <c r="Q5482">
        <f>Table1[[#This Row],[OrderQuantity]]*Table1[[#This Row],[UnitPrice]]</f>
        <v>1855.9</v>
      </c>
      <c r="R5482">
        <f>Table1[[#This Row],[OrderQuantity]]*Table1[[#This Row],[UnitCost]]</f>
        <v>816.6</v>
      </c>
      <c r="S5482">
        <f>Table1[[#This Row],[OrderQuantity]]*Table1[[#This Row],[UnitPrice]]*(1-Table1[[#This Row],[DiscountApplied]]) - (Table1[[#This Row],[OrderQuantity]]*Table1[[#This Row],[UnitCost]])</f>
        <v>890.82800000000009</v>
      </c>
      <c r="T5482">
        <f>DATEDIF(Table1[[#This Row],[ShipDate]],Table1[[#This Row],[DeliveryDate]],"d")</f>
        <v>3</v>
      </c>
      <c r="U5482" t="str">
        <f t="shared" si="171"/>
        <v>On Time</v>
      </c>
    </row>
    <row r="5483" spans="1:21" x14ac:dyDescent="0.3">
      <c r="A5483" t="str">
        <f t="shared" si="170"/>
        <v>SO-005582</v>
      </c>
      <c r="B5483" t="s">
        <v>3</v>
      </c>
      <c r="C5483" t="s">
        <v>13</v>
      </c>
      <c r="D5483" s="1">
        <v>43800</v>
      </c>
      <c r="E5483" s="1">
        <v>43900</v>
      </c>
      <c r="F5483" s="1">
        <v>43926</v>
      </c>
      <c r="G5483" s="1">
        <v>43929</v>
      </c>
      <c r="H5483" t="s">
        <v>54</v>
      </c>
      <c r="I5483">
        <v>8</v>
      </c>
      <c r="J5483">
        <v>17</v>
      </c>
      <c r="K5483">
        <v>2</v>
      </c>
      <c r="L5483">
        <v>24</v>
      </c>
      <c r="M5483">
        <v>8</v>
      </c>
      <c r="N5483">
        <v>0.05</v>
      </c>
      <c r="O5483">
        <v>1625.15</v>
      </c>
      <c r="P5483">
        <v>2539.3000000000002</v>
      </c>
      <c r="Q5483">
        <f>Table1[[#This Row],[OrderQuantity]]*Table1[[#This Row],[UnitPrice]]</f>
        <v>20314.400000000001</v>
      </c>
      <c r="R5483">
        <f>Table1[[#This Row],[OrderQuantity]]*Table1[[#This Row],[UnitCost]]</f>
        <v>13001.2</v>
      </c>
      <c r="S5483">
        <f>Table1[[#This Row],[OrderQuantity]]*Table1[[#This Row],[UnitPrice]]*(1-Table1[[#This Row],[DiscountApplied]]) - (Table1[[#This Row],[OrderQuantity]]*Table1[[#This Row],[UnitCost]])</f>
        <v>6297.48</v>
      </c>
      <c r="T5483">
        <f>DATEDIF(Table1[[#This Row],[ShipDate]],Table1[[#This Row],[DeliveryDate]],"d")</f>
        <v>3</v>
      </c>
      <c r="U5483" t="str">
        <f t="shared" si="171"/>
        <v>On Time</v>
      </c>
    </row>
    <row r="5484" spans="1:21" x14ac:dyDescent="0.3">
      <c r="A5484" t="str">
        <f t="shared" si="170"/>
        <v>SO-005583</v>
      </c>
      <c r="B5484" t="s">
        <v>5</v>
      </c>
      <c r="C5484" t="s">
        <v>11</v>
      </c>
      <c r="D5484" s="1">
        <v>43800</v>
      </c>
      <c r="E5484" s="1">
        <v>43900</v>
      </c>
      <c r="F5484" s="1">
        <v>43902</v>
      </c>
      <c r="G5484" s="1">
        <v>43905</v>
      </c>
      <c r="H5484" t="s">
        <v>54</v>
      </c>
      <c r="I5484">
        <v>26</v>
      </c>
      <c r="J5484">
        <v>12</v>
      </c>
      <c r="K5484">
        <v>275</v>
      </c>
      <c r="L5484">
        <v>45</v>
      </c>
      <c r="M5484">
        <v>4</v>
      </c>
      <c r="N5484">
        <v>0.15</v>
      </c>
      <c r="O5484">
        <v>567.49</v>
      </c>
      <c r="P5484">
        <v>810.7</v>
      </c>
      <c r="Q5484">
        <f>Table1[[#This Row],[OrderQuantity]]*Table1[[#This Row],[UnitPrice]]</f>
        <v>3242.8</v>
      </c>
      <c r="R5484">
        <f>Table1[[#This Row],[OrderQuantity]]*Table1[[#This Row],[UnitCost]]</f>
        <v>2269.96</v>
      </c>
      <c r="S5484">
        <f>Table1[[#This Row],[OrderQuantity]]*Table1[[#This Row],[UnitPrice]]*(1-Table1[[#This Row],[DiscountApplied]]) - (Table1[[#This Row],[OrderQuantity]]*Table1[[#This Row],[UnitCost]])</f>
        <v>486.42000000000007</v>
      </c>
      <c r="T5484">
        <f>DATEDIF(Table1[[#This Row],[ShipDate]],Table1[[#This Row],[DeliveryDate]],"d")</f>
        <v>3</v>
      </c>
      <c r="U5484" t="str">
        <f t="shared" si="171"/>
        <v>On Time</v>
      </c>
    </row>
    <row r="5485" spans="1:21" x14ac:dyDescent="0.3">
      <c r="A5485" t="str">
        <f t="shared" si="170"/>
        <v>SO-005584</v>
      </c>
      <c r="B5485" t="s">
        <v>3</v>
      </c>
      <c r="C5485" t="s">
        <v>12</v>
      </c>
      <c r="D5485" s="1">
        <v>43800</v>
      </c>
      <c r="E5485" s="1">
        <v>43900</v>
      </c>
      <c r="F5485" s="1">
        <v>43924</v>
      </c>
      <c r="G5485" s="1">
        <v>43925</v>
      </c>
      <c r="H5485" t="s">
        <v>54</v>
      </c>
      <c r="I5485">
        <v>5</v>
      </c>
      <c r="J5485">
        <v>16</v>
      </c>
      <c r="K5485">
        <v>204</v>
      </c>
      <c r="L5485">
        <v>40</v>
      </c>
      <c r="M5485">
        <v>4</v>
      </c>
      <c r="N5485">
        <v>0.05</v>
      </c>
      <c r="O5485">
        <v>138.82</v>
      </c>
      <c r="P5485">
        <v>187.6</v>
      </c>
      <c r="Q5485">
        <f>Table1[[#This Row],[OrderQuantity]]*Table1[[#This Row],[UnitPrice]]</f>
        <v>750.4</v>
      </c>
      <c r="R5485">
        <f>Table1[[#This Row],[OrderQuantity]]*Table1[[#This Row],[UnitCost]]</f>
        <v>555.28</v>
      </c>
      <c r="S5485">
        <f>Table1[[#This Row],[OrderQuantity]]*Table1[[#This Row],[UnitPrice]]*(1-Table1[[#This Row],[DiscountApplied]]) - (Table1[[#This Row],[OrderQuantity]]*Table1[[#This Row],[UnitCost]])</f>
        <v>157.60000000000002</v>
      </c>
      <c r="T5485">
        <f>DATEDIF(Table1[[#This Row],[ShipDate]],Table1[[#This Row],[DeliveryDate]],"d")</f>
        <v>1</v>
      </c>
      <c r="U5485" t="str">
        <f t="shared" si="171"/>
        <v>On Time</v>
      </c>
    </row>
    <row r="5486" spans="1:21" x14ac:dyDescent="0.3">
      <c r="A5486" t="str">
        <f t="shared" si="170"/>
        <v>SO-005585</v>
      </c>
      <c r="B5486" t="s">
        <v>3</v>
      </c>
      <c r="C5486" t="s">
        <v>12</v>
      </c>
      <c r="D5486" s="1">
        <v>43800</v>
      </c>
      <c r="E5486" s="1">
        <v>43900</v>
      </c>
      <c r="F5486" s="1">
        <v>43905</v>
      </c>
      <c r="G5486" s="1">
        <v>43906</v>
      </c>
      <c r="H5486" t="s">
        <v>54</v>
      </c>
      <c r="I5486">
        <v>7</v>
      </c>
      <c r="J5486">
        <v>49</v>
      </c>
      <c r="K5486">
        <v>256</v>
      </c>
      <c r="L5486">
        <v>19</v>
      </c>
      <c r="M5486">
        <v>2</v>
      </c>
      <c r="N5486">
        <v>0.08</v>
      </c>
      <c r="O5486">
        <v>1565.12</v>
      </c>
      <c r="P5486">
        <v>3912.8</v>
      </c>
      <c r="Q5486">
        <f>Table1[[#This Row],[OrderQuantity]]*Table1[[#This Row],[UnitPrice]]</f>
        <v>7825.6</v>
      </c>
      <c r="R5486">
        <f>Table1[[#This Row],[OrderQuantity]]*Table1[[#This Row],[UnitCost]]</f>
        <v>3130.24</v>
      </c>
      <c r="S5486">
        <f>Table1[[#This Row],[OrderQuantity]]*Table1[[#This Row],[UnitPrice]]*(1-Table1[[#This Row],[DiscountApplied]]) - (Table1[[#This Row],[OrderQuantity]]*Table1[[#This Row],[UnitCost]])</f>
        <v>4069.3120000000008</v>
      </c>
      <c r="T5486">
        <f>DATEDIF(Table1[[#This Row],[ShipDate]],Table1[[#This Row],[DeliveryDate]],"d")</f>
        <v>1</v>
      </c>
      <c r="U5486" t="str">
        <f t="shared" si="171"/>
        <v>On Time</v>
      </c>
    </row>
    <row r="5487" spans="1:21" x14ac:dyDescent="0.3">
      <c r="A5487" t="str">
        <f t="shared" si="170"/>
        <v>SO-005586</v>
      </c>
      <c r="B5487" t="s">
        <v>3</v>
      </c>
      <c r="C5487" t="s">
        <v>10</v>
      </c>
      <c r="D5487" s="1">
        <v>43800</v>
      </c>
      <c r="E5487" s="1">
        <v>43900</v>
      </c>
      <c r="F5487" s="1">
        <v>43919</v>
      </c>
      <c r="G5487" s="1">
        <v>43922</v>
      </c>
      <c r="H5487" t="s">
        <v>54</v>
      </c>
      <c r="I5487">
        <v>8</v>
      </c>
      <c r="J5487">
        <v>38</v>
      </c>
      <c r="K5487">
        <v>191</v>
      </c>
      <c r="L5487">
        <v>11</v>
      </c>
      <c r="M5487">
        <v>1</v>
      </c>
      <c r="N5487">
        <v>0.05</v>
      </c>
      <c r="O5487">
        <v>209.04</v>
      </c>
      <c r="P5487">
        <v>268</v>
      </c>
      <c r="Q5487">
        <f>Table1[[#This Row],[OrderQuantity]]*Table1[[#This Row],[UnitPrice]]</f>
        <v>268</v>
      </c>
      <c r="R5487">
        <f>Table1[[#This Row],[OrderQuantity]]*Table1[[#This Row],[UnitCost]]</f>
        <v>209.04</v>
      </c>
      <c r="S5487">
        <f>Table1[[#This Row],[OrderQuantity]]*Table1[[#This Row],[UnitPrice]]*(1-Table1[[#This Row],[DiscountApplied]]) - (Table1[[#This Row],[OrderQuantity]]*Table1[[#This Row],[UnitCost]])</f>
        <v>45.56</v>
      </c>
      <c r="T5487">
        <f>DATEDIF(Table1[[#This Row],[ShipDate]],Table1[[#This Row],[DeliveryDate]],"d")</f>
        <v>3</v>
      </c>
      <c r="U5487" t="str">
        <f t="shared" si="171"/>
        <v>On Time</v>
      </c>
    </row>
    <row r="5488" spans="1:21" x14ac:dyDescent="0.3">
      <c r="A5488" t="str">
        <f t="shared" si="170"/>
        <v>SO-005587</v>
      </c>
      <c r="B5488" t="s">
        <v>3</v>
      </c>
      <c r="C5488" t="s">
        <v>10</v>
      </c>
      <c r="D5488" s="1">
        <v>43800</v>
      </c>
      <c r="E5488" s="1">
        <v>43901</v>
      </c>
      <c r="F5488" s="1">
        <v>43922</v>
      </c>
      <c r="G5488" s="1">
        <v>43927</v>
      </c>
      <c r="H5488" t="s">
        <v>54</v>
      </c>
      <c r="I5488">
        <v>11</v>
      </c>
      <c r="J5488">
        <v>35</v>
      </c>
      <c r="K5488">
        <v>181</v>
      </c>
      <c r="L5488">
        <v>30</v>
      </c>
      <c r="M5488">
        <v>5</v>
      </c>
      <c r="N5488">
        <v>0.05</v>
      </c>
      <c r="O5488">
        <v>2186.88</v>
      </c>
      <c r="P5488">
        <v>2572.8000000000002</v>
      </c>
      <c r="Q5488">
        <f>Table1[[#This Row],[OrderQuantity]]*Table1[[#This Row],[UnitPrice]]</f>
        <v>12864</v>
      </c>
      <c r="R5488">
        <f>Table1[[#This Row],[OrderQuantity]]*Table1[[#This Row],[UnitCost]]</f>
        <v>10934.400000000001</v>
      </c>
      <c r="S5488">
        <f>Table1[[#This Row],[OrderQuantity]]*Table1[[#This Row],[UnitPrice]]*(1-Table1[[#This Row],[DiscountApplied]]) - (Table1[[#This Row],[OrderQuantity]]*Table1[[#This Row],[UnitCost]])</f>
        <v>1286.3999999999978</v>
      </c>
      <c r="T5488">
        <f>DATEDIF(Table1[[#This Row],[ShipDate]],Table1[[#This Row],[DeliveryDate]],"d")</f>
        <v>5</v>
      </c>
      <c r="U5488" t="str">
        <f t="shared" si="171"/>
        <v>On Time</v>
      </c>
    </row>
    <row r="5489" spans="1:21" x14ac:dyDescent="0.3">
      <c r="A5489" t="str">
        <f t="shared" si="170"/>
        <v>SO-005588</v>
      </c>
      <c r="B5489" t="s">
        <v>2</v>
      </c>
      <c r="C5489" t="s">
        <v>12</v>
      </c>
      <c r="D5489" s="1">
        <v>43800</v>
      </c>
      <c r="E5489" s="1">
        <v>43901</v>
      </c>
      <c r="F5489" s="1">
        <v>43924</v>
      </c>
      <c r="G5489" s="1">
        <v>43931</v>
      </c>
      <c r="H5489" t="s">
        <v>54</v>
      </c>
      <c r="I5489">
        <v>23</v>
      </c>
      <c r="J5489">
        <v>49</v>
      </c>
      <c r="K5489">
        <v>258</v>
      </c>
      <c r="L5489">
        <v>19</v>
      </c>
      <c r="M5489">
        <v>4</v>
      </c>
      <c r="N5489">
        <v>0.05</v>
      </c>
      <c r="O5489">
        <v>933.91</v>
      </c>
      <c r="P5489">
        <v>1762.1</v>
      </c>
      <c r="Q5489">
        <f>Table1[[#This Row],[OrderQuantity]]*Table1[[#This Row],[UnitPrice]]</f>
        <v>7048.4</v>
      </c>
      <c r="R5489">
        <f>Table1[[#This Row],[OrderQuantity]]*Table1[[#This Row],[UnitCost]]</f>
        <v>3735.64</v>
      </c>
      <c r="S5489">
        <f>Table1[[#This Row],[OrderQuantity]]*Table1[[#This Row],[UnitPrice]]*(1-Table1[[#This Row],[DiscountApplied]]) - (Table1[[#This Row],[OrderQuantity]]*Table1[[#This Row],[UnitCost]])</f>
        <v>2960.3399999999997</v>
      </c>
      <c r="T5489">
        <f>DATEDIF(Table1[[#This Row],[ShipDate]],Table1[[#This Row],[DeliveryDate]],"d")</f>
        <v>7</v>
      </c>
      <c r="U5489" t="str">
        <f t="shared" si="171"/>
        <v>On Time</v>
      </c>
    </row>
    <row r="5490" spans="1:21" x14ac:dyDescent="0.3">
      <c r="A5490" t="str">
        <f t="shared" si="170"/>
        <v>SO-005589</v>
      </c>
      <c r="B5490" t="s">
        <v>2</v>
      </c>
      <c r="C5490" t="s">
        <v>10</v>
      </c>
      <c r="D5490" s="1">
        <v>43800</v>
      </c>
      <c r="E5490" s="1">
        <v>43901</v>
      </c>
      <c r="F5490" s="1">
        <v>43919</v>
      </c>
      <c r="G5490" s="1">
        <v>43928</v>
      </c>
      <c r="H5490" t="s">
        <v>54</v>
      </c>
      <c r="I5490">
        <v>22</v>
      </c>
      <c r="J5490">
        <v>3</v>
      </c>
      <c r="K5490">
        <v>137</v>
      </c>
      <c r="L5490">
        <v>6</v>
      </c>
      <c r="M5490">
        <v>5</v>
      </c>
      <c r="N5490">
        <v>0.08</v>
      </c>
      <c r="O5490">
        <v>194.64</v>
      </c>
      <c r="P5490">
        <v>234.5</v>
      </c>
      <c r="Q5490">
        <f>Table1[[#This Row],[OrderQuantity]]*Table1[[#This Row],[UnitPrice]]</f>
        <v>1172.5</v>
      </c>
      <c r="R5490">
        <f>Table1[[#This Row],[OrderQuantity]]*Table1[[#This Row],[UnitCost]]</f>
        <v>973.19999999999993</v>
      </c>
      <c r="S5490">
        <f>Table1[[#This Row],[OrderQuantity]]*Table1[[#This Row],[UnitPrice]]*(1-Table1[[#This Row],[DiscountApplied]]) - (Table1[[#This Row],[OrderQuantity]]*Table1[[#This Row],[UnitCost]])</f>
        <v>105.50000000000011</v>
      </c>
      <c r="T5490">
        <f>DATEDIF(Table1[[#This Row],[ShipDate]],Table1[[#This Row],[DeliveryDate]],"d")</f>
        <v>9</v>
      </c>
      <c r="U5490" t="str">
        <f t="shared" si="171"/>
        <v>Late</v>
      </c>
    </row>
    <row r="5491" spans="1:21" x14ac:dyDescent="0.3">
      <c r="A5491" t="str">
        <f t="shared" si="170"/>
        <v>SO-005590</v>
      </c>
      <c r="B5491" t="s">
        <v>4</v>
      </c>
      <c r="C5491" t="s">
        <v>10</v>
      </c>
      <c r="D5491" s="1">
        <v>43800</v>
      </c>
      <c r="E5491" s="1">
        <v>43901</v>
      </c>
      <c r="F5491" s="1">
        <v>43927</v>
      </c>
      <c r="G5491" s="1">
        <v>43931</v>
      </c>
      <c r="H5491" t="s">
        <v>54</v>
      </c>
      <c r="I5491">
        <v>19</v>
      </c>
      <c r="J5491">
        <v>30</v>
      </c>
      <c r="K5491">
        <v>139</v>
      </c>
      <c r="L5491">
        <v>3</v>
      </c>
      <c r="M5491">
        <v>1</v>
      </c>
      <c r="N5491">
        <v>0.08</v>
      </c>
      <c r="O5491">
        <v>2528.38</v>
      </c>
      <c r="P5491">
        <v>4013.3</v>
      </c>
      <c r="Q5491">
        <f>Table1[[#This Row],[OrderQuantity]]*Table1[[#This Row],[UnitPrice]]</f>
        <v>4013.3</v>
      </c>
      <c r="R5491">
        <f>Table1[[#This Row],[OrderQuantity]]*Table1[[#This Row],[UnitCost]]</f>
        <v>2528.38</v>
      </c>
      <c r="S5491">
        <f>Table1[[#This Row],[OrderQuantity]]*Table1[[#This Row],[UnitPrice]]*(1-Table1[[#This Row],[DiscountApplied]]) - (Table1[[#This Row],[OrderQuantity]]*Table1[[#This Row],[UnitCost]])</f>
        <v>1163.8560000000002</v>
      </c>
      <c r="T5491">
        <f>DATEDIF(Table1[[#This Row],[ShipDate]],Table1[[#This Row],[DeliveryDate]],"d")</f>
        <v>4</v>
      </c>
      <c r="U5491" t="str">
        <f t="shared" si="171"/>
        <v>On Time</v>
      </c>
    </row>
    <row r="5492" spans="1:21" x14ac:dyDescent="0.3">
      <c r="A5492" t="str">
        <f t="shared" si="170"/>
        <v>SO-005591</v>
      </c>
      <c r="B5492" t="s">
        <v>4</v>
      </c>
      <c r="C5492" t="s">
        <v>10</v>
      </c>
      <c r="D5492" s="1">
        <v>43800</v>
      </c>
      <c r="E5492" s="1">
        <v>43901</v>
      </c>
      <c r="F5492" s="1">
        <v>43910</v>
      </c>
      <c r="G5492" s="1">
        <v>43916</v>
      </c>
      <c r="H5492" t="s">
        <v>54</v>
      </c>
      <c r="I5492">
        <v>17</v>
      </c>
      <c r="J5492">
        <v>21</v>
      </c>
      <c r="K5492">
        <v>187</v>
      </c>
      <c r="L5492">
        <v>22</v>
      </c>
      <c r="M5492">
        <v>7</v>
      </c>
      <c r="N5492">
        <v>0.08</v>
      </c>
      <c r="O5492">
        <v>788.32</v>
      </c>
      <c r="P5492">
        <v>1065.3</v>
      </c>
      <c r="Q5492">
        <f>Table1[[#This Row],[OrderQuantity]]*Table1[[#This Row],[UnitPrice]]</f>
        <v>7457.0999999999995</v>
      </c>
      <c r="R5492">
        <f>Table1[[#This Row],[OrderQuantity]]*Table1[[#This Row],[UnitCost]]</f>
        <v>5518.2400000000007</v>
      </c>
      <c r="S5492">
        <f>Table1[[#This Row],[OrderQuantity]]*Table1[[#This Row],[UnitPrice]]*(1-Table1[[#This Row],[DiscountApplied]]) - (Table1[[#This Row],[OrderQuantity]]*Table1[[#This Row],[UnitCost]])</f>
        <v>1342.2919999999995</v>
      </c>
      <c r="T5492">
        <f>DATEDIF(Table1[[#This Row],[ShipDate]],Table1[[#This Row],[DeliveryDate]],"d")</f>
        <v>6</v>
      </c>
      <c r="U5492" t="str">
        <f t="shared" si="171"/>
        <v>On Time</v>
      </c>
    </row>
    <row r="5493" spans="1:21" x14ac:dyDescent="0.3">
      <c r="A5493" t="str">
        <f t="shared" si="170"/>
        <v>SO-005592</v>
      </c>
      <c r="B5493" t="s">
        <v>3</v>
      </c>
      <c r="C5493" t="s">
        <v>13</v>
      </c>
      <c r="D5493" s="1">
        <v>43800</v>
      </c>
      <c r="E5493" s="1">
        <v>43901</v>
      </c>
      <c r="F5493" s="1">
        <v>43912</v>
      </c>
      <c r="G5493" s="1">
        <v>43918</v>
      </c>
      <c r="H5493" t="s">
        <v>54</v>
      </c>
      <c r="I5493">
        <v>6</v>
      </c>
      <c r="J5493">
        <v>27</v>
      </c>
      <c r="K5493">
        <v>46</v>
      </c>
      <c r="L5493">
        <v>14</v>
      </c>
      <c r="M5493">
        <v>4</v>
      </c>
      <c r="N5493">
        <v>0.08</v>
      </c>
      <c r="O5493">
        <v>922.99</v>
      </c>
      <c r="P5493">
        <v>1098.8</v>
      </c>
      <c r="Q5493">
        <f>Table1[[#This Row],[OrderQuantity]]*Table1[[#This Row],[UnitPrice]]</f>
        <v>4395.2</v>
      </c>
      <c r="R5493">
        <f>Table1[[#This Row],[OrderQuantity]]*Table1[[#This Row],[UnitCost]]</f>
        <v>3691.96</v>
      </c>
      <c r="S5493">
        <f>Table1[[#This Row],[OrderQuantity]]*Table1[[#This Row],[UnitPrice]]*(1-Table1[[#This Row],[DiscountApplied]]) - (Table1[[#This Row],[OrderQuantity]]*Table1[[#This Row],[UnitCost]])</f>
        <v>351.6239999999998</v>
      </c>
      <c r="T5493">
        <f>DATEDIF(Table1[[#This Row],[ShipDate]],Table1[[#This Row],[DeliveryDate]],"d")</f>
        <v>6</v>
      </c>
      <c r="U5493" t="str">
        <f t="shared" si="171"/>
        <v>On Time</v>
      </c>
    </row>
    <row r="5494" spans="1:21" x14ac:dyDescent="0.3">
      <c r="A5494" t="str">
        <f t="shared" si="170"/>
        <v>SO-005593</v>
      </c>
      <c r="B5494" t="s">
        <v>4</v>
      </c>
      <c r="C5494" t="s">
        <v>8</v>
      </c>
      <c r="D5494" s="1">
        <v>43800</v>
      </c>
      <c r="E5494" s="1">
        <v>43901</v>
      </c>
      <c r="F5494" s="1">
        <v>43909</v>
      </c>
      <c r="G5494" s="1">
        <v>43916</v>
      </c>
      <c r="H5494" t="s">
        <v>54</v>
      </c>
      <c r="I5494">
        <v>15</v>
      </c>
      <c r="J5494">
        <v>28</v>
      </c>
      <c r="K5494">
        <v>344</v>
      </c>
      <c r="L5494">
        <v>28</v>
      </c>
      <c r="M5494">
        <v>4</v>
      </c>
      <c r="N5494">
        <v>0.15</v>
      </c>
      <c r="O5494">
        <v>585.30999999999995</v>
      </c>
      <c r="P5494">
        <v>1045.2</v>
      </c>
      <c r="Q5494">
        <f>Table1[[#This Row],[OrderQuantity]]*Table1[[#This Row],[UnitPrice]]</f>
        <v>4180.8</v>
      </c>
      <c r="R5494">
        <f>Table1[[#This Row],[OrderQuantity]]*Table1[[#This Row],[UnitCost]]</f>
        <v>2341.2399999999998</v>
      </c>
      <c r="S5494">
        <f>Table1[[#This Row],[OrderQuantity]]*Table1[[#This Row],[UnitPrice]]*(1-Table1[[#This Row],[DiscountApplied]]) - (Table1[[#This Row],[OrderQuantity]]*Table1[[#This Row],[UnitCost]])</f>
        <v>1212.44</v>
      </c>
      <c r="T5494">
        <f>DATEDIF(Table1[[#This Row],[ShipDate]],Table1[[#This Row],[DeliveryDate]],"d")</f>
        <v>7</v>
      </c>
      <c r="U5494" t="str">
        <f t="shared" si="171"/>
        <v>On Time</v>
      </c>
    </row>
    <row r="5495" spans="1:21" x14ac:dyDescent="0.3">
      <c r="A5495" t="str">
        <f t="shared" si="170"/>
        <v>SO-005594</v>
      </c>
      <c r="B5495" t="s">
        <v>5</v>
      </c>
      <c r="C5495" t="s">
        <v>10</v>
      </c>
      <c r="D5495" s="1">
        <v>43800</v>
      </c>
      <c r="E5495" s="1">
        <v>43901</v>
      </c>
      <c r="F5495" s="1">
        <v>43914</v>
      </c>
      <c r="G5495" s="1">
        <v>43915</v>
      </c>
      <c r="H5495" t="s">
        <v>54</v>
      </c>
      <c r="I5495">
        <v>27</v>
      </c>
      <c r="J5495">
        <v>36</v>
      </c>
      <c r="K5495">
        <v>168</v>
      </c>
      <c r="L5495">
        <v>28</v>
      </c>
      <c r="M5495">
        <v>1</v>
      </c>
      <c r="N5495">
        <v>0.05</v>
      </c>
      <c r="O5495">
        <v>3397.57</v>
      </c>
      <c r="P5495">
        <v>6177.4</v>
      </c>
      <c r="Q5495">
        <f>Table1[[#This Row],[OrderQuantity]]*Table1[[#This Row],[UnitPrice]]</f>
        <v>6177.4</v>
      </c>
      <c r="R5495">
        <f>Table1[[#This Row],[OrderQuantity]]*Table1[[#This Row],[UnitCost]]</f>
        <v>3397.57</v>
      </c>
      <c r="S5495">
        <f>Table1[[#This Row],[OrderQuantity]]*Table1[[#This Row],[UnitPrice]]*(1-Table1[[#This Row],[DiscountApplied]]) - (Table1[[#This Row],[OrderQuantity]]*Table1[[#This Row],[UnitCost]])</f>
        <v>2470.9599999999996</v>
      </c>
      <c r="T5495">
        <f>DATEDIF(Table1[[#This Row],[ShipDate]],Table1[[#This Row],[DeliveryDate]],"d")</f>
        <v>1</v>
      </c>
      <c r="U5495" t="str">
        <f t="shared" si="171"/>
        <v>On Time</v>
      </c>
    </row>
    <row r="5496" spans="1:21" x14ac:dyDescent="0.3">
      <c r="A5496" t="str">
        <f t="shared" si="170"/>
        <v>SO-005595</v>
      </c>
      <c r="B5496" t="s">
        <v>3</v>
      </c>
      <c r="C5496" t="s">
        <v>9</v>
      </c>
      <c r="D5496" s="1">
        <v>43800</v>
      </c>
      <c r="E5496" s="1">
        <v>43902</v>
      </c>
      <c r="F5496" s="1">
        <v>43915</v>
      </c>
      <c r="G5496" s="1">
        <v>43920</v>
      </c>
      <c r="H5496" t="s">
        <v>54</v>
      </c>
      <c r="I5496">
        <v>11</v>
      </c>
      <c r="J5496">
        <v>12</v>
      </c>
      <c r="K5496">
        <v>84</v>
      </c>
      <c r="L5496">
        <v>18</v>
      </c>
      <c r="M5496">
        <v>2</v>
      </c>
      <c r="N5496">
        <v>0.08</v>
      </c>
      <c r="O5496">
        <v>1997.34</v>
      </c>
      <c r="P5496">
        <v>3504.1</v>
      </c>
      <c r="Q5496">
        <f>Table1[[#This Row],[OrderQuantity]]*Table1[[#This Row],[UnitPrice]]</f>
        <v>7008.2</v>
      </c>
      <c r="R5496">
        <f>Table1[[#This Row],[OrderQuantity]]*Table1[[#This Row],[UnitCost]]</f>
        <v>3994.68</v>
      </c>
      <c r="S5496">
        <f>Table1[[#This Row],[OrderQuantity]]*Table1[[#This Row],[UnitPrice]]*(1-Table1[[#This Row],[DiscountApplied]]) - (Table1[[#This Row],[OrderQuantity]]*Table1[[#This Row],[UnitCost]])</f>
        <v>2452.864</v>
      </c>
      <c r="T5496">
        <f>DATEDIF(Table1[[#This Row],[ShipDate]],Table1[[#This Row],[DeliveryDate]],"d")</f>
        <v>5</v>
      </c>
      <c r="U5496" t="str">
        <f t="shared" si="171"/>
        <v>On Time</v>
      </c>
    </row>
    <row r="5497" spans="1:21" x14ac:dyDescent="0.3">
      <c r="A5497" t="str">
        <f t="shared" si="170"/>
        <v>SO-005596</v>
      </c>
      <c r="B5497" t="s">
        <v>3</v>
      </c>
      <c r="C5497" t="s">
        <v>10</v>
      </c>
      <c r="D5497" s="1">
        <v>43800</v>
      </c>
      <c r="E5497" s="1">
        <v>43902</v>
      </c>
      <c r="F5497" s="1">
        <v>43911</v>
      </c>
      <c r="G5497" s="1">
        <v>43913</v>
      </c>
      <c r="H5497" t="s">
        <v>54</v>
      </c>
      <c r="I5497">
        <v>7</v>
      </c>
      <c r="J5497">
        <v>35</v>
      </c>
      <c r="K5497">
        <v>128</v>
      </c>
      <c r="L5497">
        <v>12</v>
      </c>
      <c r="M5497">
        <v>3</v>
      </c>
      <c r="N5497">
        <v>0.15</v>
      </c>
      <c r="O5497">
        <v>996.63</v>
      </c>
      <c r="P5497">
        <v>1172.5</v>
      </c>
      <c r="Q5497">
        <f>Table1[[#This Row],[OrderQuantity]]*Table1[[#This Row],[UnitPrice]]</f>
        <v>3517.5</v>
      </c>
      <c r="R5497">
        <f>Table1[[#This Row],[OrderQuantity]]*Table1[[#This Row],[UnitCost]]</f>
        <v>2989.89</v>
      </c>
      <c r="S5497">
        <f>Table1[[#This Row],[OrderQuantity]]*Table1[[#This Row],[UnitPrice]]*(1-Table1[[#This Row],[DiscountApplied]]) - (Table1[[#This Row],[OrderQuantity]]*Table1[[#This Row],[UnitCost]])</f>
        <v>-1.4999999999872671E-2</v>
      </c>
      <c r="T5497">
        <f>DATEDIF(Table1[[#This Row],[ShipDate]],Table1[[#This Row],[DeliveryDate]],"d")</f>
        <v>2</v>
      </c>
      <c r="U5497" t="str">
        <f t="shared" si="171"/>
        <v>On Time</v>
      </c>
    </row>
    <row r="5498" spans="1:21" x14ac:dyDescent="0.3">
      <c r="A5498" t="str">
        <f t="shared" si="170"/>
        <v>SO-005597</v>
      </c>
      <c r="B5498" t="s">
        <v>4</v>
      </c>
      <c r="C5498" t="s">
        <v>10</v>
      </c>
      <c r="D5498" s="1">
        <v>43800</v>
      </c>
      <c r="E5498" s="1">
        <v>43902</v>
      </c>
      <c r="F5498" s="1">
        <v>43913</v>
      </c>
      <c r="G5498" s="1">
        <v>43921</v>
      </c>
      <c r="H5498" t="s">
        <v>54</v>
      </c>
      <c r="I5498">
        <v>15</v>
      </c>
      <c r="J5498">
        <v>24</v>
      </c>
      <c r="K5498">
        <v>135</v>
      </c>
      <c r="L5498">
        <v>40</v>
      </c>
      <c r="M5498">
        <v>2</v>
      </c>
      <c r="N5498">
        <v>0.2</v>
      </c>
      <c r="O5498">
        <v>4122.04</v>
      </c>
      <c r="P5498">
        <v>5353.3</v>
      </c>
      <c r="Q5498">
        <f>Table1[[#This Row],[OrderQuantity]]*Table1[[#This Row],[UnitPrice]]</f>
        <v>10706.6</v>
      </c>
      <c r="R5498">
        <f>Table1[[#This Row],[OrderQuantity]]*Table1[[#This Row],[UnitCost]]</f>
        <v>8244.08</v>
      </c>
      <c r="S5498">
        <f>Table1[[#This Row],[OrderQuantity]]*Table1[[#This Row],[UnitPrice]]*(1-Table1[[#This Row],[DiscountApplied]]) - (Table1[[#This Row],[OrderQuantity]]*Table1[[#This Row],[UnitCost]])</f>
        <v>321.20000000000073</v>
      </c>
      <c r="T5498">
        <f>DATEDIF(Table1[[#This Row],[ShipDate]],Table1[[#This Row],[DeliveryDate]],"d")</f>
        <v>8</v>
      </c>
      <c r="U5498" t="str">
        <f t="shared" si="171"/>
        <v>Late</v>
      </c>
    </row>
    <row r="5499" spans="1:21" x14ac:dyDescent="0.3">
      <c r="A5499" t="str">
        <f t="shared" si="170"/>
        <v>SO-005598</v>
      </c>
      <c r="B5499" t="s">
        <v>4</v>
      </c>
      <c r="C5499" t="s">
        <v>13</v>
      </c>
      <c r="D5499" s="1">
        <v>43800</v>
      </c>
      <c r="E5499" s="1">
        <v>43902</v>
      </c>
      <c r="F5499" s="1">
        <v>43919</v>
      </c>
      <c r="G5499" s="1">
        <v>43924</v>
      </c>
      <c r="H5499" t="s">
        <v>54</v>
      </c>
      <c r="I5499">
        <v>17</v>
      </c>
      <c r="J5499">
        <v>7</v>
      </c>
      <c r="K5499">
        <v>45</v>
      </c>
      <c r="L5499">
        <v>33</v>
      </c>
      <c r="M5499">
        <v>5</v>
      </c>
      <c r="N5499">
        <v>0.05</v>
      </c>
      <c r="O5499">
        <v>182.24</v>
      </c>
      <c r="P5499">
        <v>268</v>
      </c>
      <c r="Q5499">
        <f>Table1[[#This Row],[OrderQuantity]]*Table1[[#This Row],[UnitPrice]]</f>
        <v>1340</v>
      </c>
      <c r="R5499">
        <f>Table1[[#This Row],[OrderQuantity]]*Table1[[#This Row],[UnitCost]]</f>
        <v>911.2</v>
      </c>
      <c r="S5499">
        <f>Table1[[#This Row],[OrderQuantity]]*Table1[[#This Row],[UnitPrice]]*(1-Table1[[#This Row],[DiscountApplied]]) - (Table1[[#This Row],[OrderQuantity]]*Table1[[#This Row],[UnitCost]])</f>
        <v>361.79999999999995</v>
      </c>
      <c r="T5499">
        <f>DATEDIF(Table1[[#This Row],[ShipDate]],Table1[[#This Row],[DeliveryDate]],"d")</f>
        <v>5</v>
      </c>
      <c r="U5499" t="str">
        <f t="shared" si="171"/>
        <v>On Time</v>
      </c>
    </row>
    <row r="5500" spans="1:21" x14ac:dyDescent="0.3">
      <c r="A5500" t="str">
        <f t="shared" si="170"/>
        <v>SO-005599</v>
      </c>
      <c r="B5500" t="s">
        <v>4</v>
      </c>
      <c r="C5500" t="s">
        <v>12</v>
      </c>
      <c r="D5500" s="1">
        <v>43800</v>
      </c>
      <c r="E5500" s="1">
        <v>43902</v>
      </c>
      <c r="F5500" s="1">
        <v>43917</v>
      </c>
      <c r="G5500" s="1">
        <v>43922</v>
      </c>
      <c r="H5500" t="s">
        <v>54</v>
      </c>
      <c r="I5500">
        <v>17</v>
      </c>
      <c r="J5500">
        <v>39</v>
      </c>
      <c r="K5500">
        <v>225</v>
      </c>
      <c r="L5500">
        <v>30</v>
      </c>
      <c r="M5500">
        <v>6</v>
      </c>
      <c r="N5500">
        <v>0.05</v>
      </c>
      <c r="O5500">
        <v>4175.78</v>
      </c>
      <c r="P5500">
        <v>5567.7</v>
      </c>
      <c r="Q5500">
        <f>Table1[[#This Row],[OrderQuantity]]*Table1[[#This Row],[UnitPrice]]</f>
        <v>33406.199999999997</v>
      </c>
      <c r="R5500">
        <f>Table1[[#This Row],[OrderQuantity]]*Table1[[#This Row],[UnitCost]]</f>
        <v>25054.68</v>
      </c>
      <c r="S5500">
        <f>Table1[[#This Row],[OrderQuantity]]*Table1[[#This Row],[UnitPrice]]*(1-Table1[[#This Row],[DiscountApplied]]) - (Table1[[#This Row],[OrderQuantity]]*Table1[[#This Row],[UnitCost]])</f>
        <v>6681.2099999999955</v>
      </c>
      <c r="T5500">
        <f>DATEDIF(Table1[[#This Row],[ShipDate]],Table1[[#This Row],[DeliveryDate]],"d")</f>
        <v>5</v>
      </c>
      <c r="U5500" t="str">
        <f t="shared" si="171"/>
        <v>On Time</v>
      </c>
    </row>
    <row r="5501" spans="1:21" x14ac:dyDescent="0.3">
      <c r="A5501" t="str">
        <f t="shared" si="170"/>
        <v>SO-005600</v>
      </c>
      <c r="B5501" t="s">
        <v>3</v>
      </c>
      <c r="C5501" t="s">
        <v>10</v>
      </c>
      <c r="D5501" s="1">
        <v>43800</v>
      </c>
      <c r="E5501" s="1">
        <v>43902</v>
      </c>
      <c r="F5501" s="1">
        <v>43916</v>
      </c>
      <c r="G5501" s="1">
        <v>43917</v>
      </c>
      <c r="H5501" t="s">
        <v>54</v>
      </c>
      <c r="I5501">
        <v>9</v>
      </c>
      <c r="J5501">
        <v>48</v>
      </c>
      <c r="K5501">
        <v>111</v>
      </c>
      <c r="L5501">
        <v>6</v>
      </c>
      <c r="M5501">
        <v>7</v>
      </c>
      <c r="N5501">
        <v>0.05</v>
      </c>
      <c r="O5501">
        <v>505.18</v>
      </c>
      <c r="P5501">
        <v>971.5</v>
      </c>
      <c r="Q5501">
        <f>Table1[[#This Row],[OrderQuantity]]*Table1[[#This Row],[UnitPrice]]</f>
        <v>6800.5</v>
      </c>
      <c r="R5501">
        <f>Table1[[#This Row],[OrderQuantity]]*Table1[[#This Row],[UnitCost]]</f>
        <v>3536.26</v>
      </c>
      <c r="S5501">
        <f>Table1[[#This Row],[OrderQuantity]]*Table1[[#This Row],[UnitPrice]]*(1-Table1[[#This Row],[DiscountApplied]]) - (Table1[[#This Row],[OrderQuantity]]*Table1[[#This Row],[UnitCost]])</f>
        <v>2924.2149999999992</v>
      </c>
      <c r="T5501">
        <f>DATEDIF(Table1[[#This Row],[ShipDate]],Table1[[#This Row],[DeliveryDate]],"d")</f>
        <v>1</v>
      </c>
      <c r="U5501" t="str">
        <f t="shared" si="171"/>
        <v>On Time</v>
      </c>
    </row>
    <row r="5502" spans="1:21" x14ac:dyDescent="0.3">
      <c r="A5502" t="str">
        <f t="shared" si="170"/>
        <v>SO-005601</v>
      </c>
      <c r="B5502" t="s">
        <v>4</v>
      </c>
      <c r="C5502" t="s">
        <v>10</v>
      </c>
      <c r="D5502" s="1">
        <v>43800</v>
      </c>
      <c r="E5502" s="1">
        <v>43902</v>
      </c>
      <c r="F5502" s="1">
        <v>43912</v>
      </c>
      <c r="G5502" s="1">
        <v>43918</v>
      </c>
      <c r="H5502" t="s">
        <v>54</v>
      </c>
      <c r="I5502">
        <v>20</v>
      </c>
      <c r="J5502">
        <v>14</v>
      </c>
      <c r="K5502">
        <v>160</v>
      </c>
      <c r="L5502">
        <v>30</v>
      </c>
      <c r="M5502">
        <v>6</v>
      </c>
      <c r="N5502">
        <v>0.15</v>
      </c>
      <c r="O5502">
        <v>1406.93</v>
      </c>
      <c r="P5502">
        <v>1695.1</v>
      </c>
      <c r="Q5502">
        <f>Table1[[#This Row],[OrderQuantity]]*Table1[[#This Row],[UnitPrice]]</f>
        <v>10170.599999999999</v>
      </c>
      <c r="R5502">
        <f>Table1[[#This Row],[OrderQuantity]]*Table1[[#This Row],[UnitCost]]</f>
        <v>8441.58</v>
      </c>
      <c r="S5502">
        <f>Table1[[#This Row],[OrderQuantity]]*Table1[[#This Row],[UnitPrice]]*(1-Table1[[#This Row],[DiscountApplied]]) - (Table1[[#This Row],[OrderQuantity]]*Table1[[#This Row],[UnitCost]])</f>
        <v>203.42999999999847</v>
      </c>
      <c r="T5502">
        <f>DATEDIF(Table1[[#This Row],[ShipDate]],Table1[[#This Row],[DeliveryDate]],"d")</f>
        <v>6</v>
      </c>
      <c r="U5502" t="str">
        <f t="shared" si="171"/>
        <v>On Time</v>
      </c>
    </row>
    <row r="5503" spans="1:21" x14ac:dyDescent="0.3">
      <c r="A5503" t="str">
        <f t="shared" si="170"/>
        <v>SO-005602</v>
      </c>
      <c r="B5503" t="s">
        <v>4</v>
      </c>
      <c r="C5503" t="s">
        <v>10</v>
      </c>
      <c r="D5503" s="1">
        <v>43800</v>
      </c>
      <c r="E5503" s="1">
        <v>43903</v>
      </c>
      <c r="F5503" s="1">
        <v>43928</v>
      </c>
      <c r="G5503" s="1">
        <v>43937</v>
      </c>
      <c r="H5503" t="s">
        <v>54</v>
      </c>
      <c r="I5503">
        <v>14</v>
      </c>
      <c r="J5503">
        <v>9</v>
      </c>
      <c r="K5503">
        <v>137</v>
      </c>
      <c r="L5503">
        <v>14</v>
      </c>
      <c r="M5503">
        <v>5</v>
      </c>
      <c r="N5503">
        <v>0.05</v>
      </c>
      <c r="O5503">
        <v>174.2</v>
      </c>
      <c r="P5503">
        <v>268</v>
      </c>
      <c r="Q5503">
        <f>Table1[[#This Row],[OrderQuantity]]*Table1[[#This Row],[UnitPrice]]</f>
        <v>1340</v>
      </c>
      <c r="R5503">
        <f>Table1[[#This Row],[OrderQuantity]]*Table1[[#This Row],[UnitCost]]</f>
        <v>871</v>
      </c>
      <c r="S5503">
        <f>Table1[[#This Row],[OrderQuantity]]*Table1[[#This Row],[UnitPrice]]*(1-Table1[[#This Row],[DiscountApplied]]) - (Table1[[#This Row],[OrderQuantity]]*Table1[[#This Row],[UnitCost]])</f>
        <v>402</v>
      </c>
      <c r="T5503">
        <f>DATEDIF(Table1[[#This Row],[ShipDate]],Table1[[#This Row],[DeliveryDate]],"d")</f>
        <v>9</v>
      </c>
      <c r="U5503" t="str">
        <f t="shared" si="171"/>
        <v>Late</v>
      </c>
    </row>
    <row r="5504" spans="1:21" x14ac:dyDescent="0.3">
      <c r="A5504" t="str">
        <f t="shared" si="170"/>
        <v>SO-005603</v>
      </c>
      <c r="B5504" t="s">
        <v>5</v>
      </c>
      <c r="C5504" t="s">
        <v>11</v>
      </c>
      <c r="D5504" s="1">
        <v>43800</v>
      </c>
      <c r="E5504" s="1">
        <v>43903</v>
      </c>
      <c r="F5504" s="1">
        <v>43917</v>
      </c>
      <c r="G5504" s="1">
        <v>43922</v>
      </c>
      <c r="H5504" t="s">
        <v>54</v>
      </c>
      <c r="I5504">
        <v>28</v>
      </c>
      <c r="J5504">
        <v>28</v>
      </c>
      <c r="K5504">
        <v>269</v>
      </c>
      <c r="L5504">
        <v>11</v>
      </c>
      <c r="M5504">
        <v>6</v>
      </c>
      <c r="N5504">
        <v>0.08</v>
      </c>
      <c r="O5504">
        <v>1546.9</v>
      </c>
      <c r="P5504">
        <v>2974.8</v>
      </c>
      <c r="Q5504">
        <f>Table1[[#This Row],[OrderQuantity]]*Table1[[#This Row],[UnitPrice]]</f>
        <v>17848.800000000003</v>
      </c>
      <c r="R5504">
        <f>Table1[[#This Row],[OrderQuantity]]*Table1[[#This Row],[UnitCost]]</f>
        <v>9281.4000000000015</v>
      </c>
      <c r="S5504">
        <f>Table1[[#This Row],[OrderQuantity]]*Table1[[#This Row],[UnitPrice]]*(1-Table1[[#This Row],[DiscountApplied]]) - (Table1[[#This Row],[OrderQuantity]]*Table1[[#This Row],[UnitCost]])</f>
        <v>7139.4960000000028</v>
      </c>
      <c r="T5504">
        <f>DATEDIF(Table1[[#This Row],[ShipDate]],Table1[[#This Row],[DeliveryDate]],"d")</f>
        <v>5</v>
      </c>
      <c r="U5504" t="str">
        <f t="shared" si="171"/>
        <v>On Time</v>
      </c>
    </row>
    <row r="5505" spans="1:21" x14ac:dyDescent="0.3">
      <c r="A5505" t="str">
        <f t="shared" si="170"/>
        <v>SO-005604</v>
      </c>
      <c r="B5505" t="s">
        <v>3</v>
      </c>
      <c r="C5505" t="s">
        <v>12</v>
      </c>
      <c r="D5505" s="1">
        <v>43800</v>
      </c>
      <c r="E5505" s="1">
        <v>43903</v>
      </c>
      <c r="F5505" s="1">
        <v>43907</v>
      </c>
      <c r="G5505" s="1">
        <v>43910</v>
      </c>
      <c r="H5505" t="s">
        <v>54</v>
      </c>
      <c r="I5505">
        <v>2</v>
      </c>
      <c r="J5505">
        <v>4</v>
      </c>
      <c r="K5505">
        <v>215</v>
      </c>
      <c r="L5505">
        <v>18</v>
      </c>
      <c r="M5505">
        <v>2</v>
      </c>
      <c r="N5505">
        <v>0.15</v>
      </c>
      <c r="O5505">
        <v>2045.38</v>
      </c>
      <c r="P5505">
        <v>3859.2</v>
      </c>
      <c r="Q5505">
        <f>Table1[[#This Row],[OrderQuantity]]*Table1[[#This Row],[UnitPrice]]</f>
        <v>7718.4</v>
      </c>
      <c r="R5505">
        <f>Table1[[#This Row],[OrderQuantity]]*Table1[[#This Row],[UnitCost]]</f>
        <v>4090.76</v>
      </c>
      <c r="S5505">
        <f>Table1[[#This Row],[OrderQuantity]]*Table1[[#This Row],[UnitPrice]]*(1-Table1[[#This Row],[DiscountApplied]]) - (Table1[[#This Row],[OrderQuantity]]*Table1[[#This Row],[UnitCost]])</f>
        <v>2469.8799999999992</v>
      </c>
      <c r="T5505">
        <f>DATEDIF(Table1[[#This Row],[ShipDate]],Table1[[#This Row],[DeliveryDate]],"d")</f>
        <v>3</v>
      </c>
      <c r="U5505" t="str">
        <f t="shared" si="171"/>
        <v>On Time</v>
      </c>
    </row>
    <row r="5506" spans="1:21" x14ac:dyDescent="0.3">
      <c r="A5506" t="str">
        <f t="shared" ref="A5506:A5569" si="172">"SO-" &amp; TEXT(ROW(A5506)+99,"000000")</f>
        <v>SO-005605</v>
      </c>
      <c r="B5506" t="s">
        <v>4</v>
      </c>
      <c r="C5506" t="s">
        <v>8</v>
      </c>
      <c r="D5506" s="1">
        <v>43800</v>
      </c>
      <c r="E5506" s="1">
        <v>43903</v>
      </c>
      <c r="F5506" s="1">
        <v>43908</v>
      </c>
      <c r="G5506" s="1">
        <v>43918</v>
      </c>
      <c r="H5506" t="s">
        <v>54</v>
      </c>
      <c r="I5506">
        <v>16</v>
      </c>
      <c r="J5506">
        <v>41</v>
      </c>
      <c r="K5506">
        <v>335</v>
      </c>
      <c r="L5506">
        <v>44</v>
      </c>
      <c r="M5506">
        <v>7</v>
      </c>
      <c r="N5506">
        <v>0.05</v>
      </c>
      <c r="O5506">
        <v>561.13</v>
      </c>
      <c r="P5506">
        <v>837.5</v>
      </c>
      <c r="Q5506">
        <f>Table1[[#This Row],[OrderQuantity]]*Table1[[#This Row],[UnitPrice]]</f>
        <v>5862.5</v>
      </c>
      <c r="R5506">
        <f>Table1[[#This Row],[OrderQuantity]]*Table1[[#This Row],[UnitCost]]</f>
        <v>3927.91</v>
      </c>
      <c r="S5506">
        <f>Table1[[#This Row],[OrderQuantity]]*Table1[[#This Row],[UnitPrice]]*(1-Table1[[#This Row],[DiscountApplied]]) - (Table1[[#This Row],[OrderQuantity]]*Table1[[#This Row],[UnitCost]])</f>
        <v>1641.4650000000001</v>
      </c>
      <c r="T5506">
        <f>DATEDIF(Table1[[#This Row],[ShipDate]],Table1[[#This Row],[DeliveryDate]],"d")</f>
        <v>10</v>
      </c>
      <c r="U5506" t="str">
        <f t="shared" ref="U5506:U5569" si="173">IF(T5506&gt;7,"Late","On Time")</f>
        <v>Late</v>
      </c>
    </row>
    <row r="5507" spans="1:21" x14ac:dyDescent="0.3">
      <c r="A5507" t="str">
        <f t="shared" si="172"/>
        <v>SO-005606</v>
      </c>
      <c r="B5507" t="s">
        <v>4</v>
      </c>
      <c r="C5507" t="s">
        <v>9</v>
      </c>
      <c r="D5507" s="1">
        <v>43800</v>
      </c>
      <c r="E5507" s="1">
        <v>43903</v>
      </c>
      <c r="F5507" s="1">
        <v>43924</v>
      </c>
      <c r="G5507" s="1">
        <v>43929</v>
      </c>
      <c r="H5507" t="s">
        <v>54</v>
      </c>
      <c r="I5507">
        <v>15</v>
      </c>
      <c r="J5507">
        <v>5</v>
      </c>
      <c r="K5507">
        <v>82</v>
      </c>
      <c r="L5507">
        <v>21</v>
      </c>
      <c r="M5507">
        <v>4</v>
      </c>
      <c r="N5507">
        <v>0.15</v>
      </c>
      <c r="O5507">
        <v>769.16</v>
      </c>
      <c r="P5507">
        <v>1098.8</v>
      </c>
      <c r="Q5507">
        <f>Table1[[#This Row],[OrderQuantity]]*Table1[[#This Row],[UnitPrice]]</f>
        <v>4395.2</v>
      </c>
      <c r="R5507">
        <f>Table1[[#This Row],[OrderQuantity]]*Table1[[#This Row],[UnitCost]]</f>
        <v>3076.64</v>
      </c>
      <c r="S5507">
        <f>Table1[[#This Row],[OrderQuantity]]*Table1[[#This Row],[UnitPrice]]*(1-Table1[[#This Row],[DiscountApplied]]) - (Table1[[#This Row],[OrderQuantity]]*Table1[[#This Row],[UnitCost]])</f>
        <v>659.27999999999975</v>
      </c>
      <c r="T5507">
        <f>DATEDIF(Table1[[#This Row],[ShipDate]],Table1[[#This Row],[DeliveryDate]],"d")</f>
        <v>5</v>
      </c>
      <c r="U5507" t="str">
        <f t="shared" si="173"/>
        <v>On Time</v>
      </c>
    </row>
    <row r="5508" spans="1:21" x14ac:dyDescent="0.3">
      <c r="A5508" t="str">
        <f t="shared" si="172"/>
        <v>SO-005607</v>
      </c>
      <c r="B5508" t="s">
        <v>3</v>
      </c>
      <c r="C5508" t="s">
        <v>12</v>
      </c>
      <c r="D5508" s="1">
        <v>43800</v>
      </c>
      <c r="E5508" s="1">
        <v>43903</v>
      </c>
      <c r="F5508" s="1">
        <v>43913</v>
      </c>
      <c r="G5508" s="1">
        <v>43919</v>
      </c>
      <c r="H5508" t="s">
        <v>54</v>
      </c>
      <c r="I5508">
        <v>4</v>
      </c>
      <c r="J5508">
        <v>24</v>
      </c>
      <c r="K5508">
        <v>219</v>
      </c>
      <c r="L5508">
        <v>38</v>
      </c>
      <c r="M5508">
        <v>7</v>
      </c>
      <c r="N5508">
        <v>0.1</v>
      </c>
      <c r="O5508">
        <v>750.74</v>
      </c>
      <c r="P5508">
        <v>904.5</v>
      </c>
      <c r="Q5508">
        <f>Table1[[#This Row],[OrderQuantity]]*Table1[[#This Row],[UnitPrice]]</f>
        <v>6331.5</v>
      </c>
      <c r="R5508">
        <f>Table1[[#This Row],[OrderQuantity]]*Table1[[#This Row],[UnitCost]]</f>
        <v>5255.18</v>
      </c>
      <c r="S5508">
        <f>Table1[[#This Row],[OrderQuantity]]*Table1[[#This Row],[UnitPrice]]*(1-Table1[[#This Row],[DiscountApplied]]) - (Table1[[#This Row],[OrderQuantity]]*Table1[[#This Row],[UnitCost]])</f>
        <v>443.17000000000007</v>
      </c>
      <c r="T5508">
        <f>DATEDIF(Table1[[#This Row],[ShipDate]],Table1[[#This Row],[DeliveryDate]],"d")</f>
        <v>6</v>
      </c>
      <c r="U5508" t="str">
        <f t="shared" si="173"/>
        <v>On Time</v>
      </c>
    </row>
    <row r="5509" spans="1:21" x14ac:dyDescent="0.3">
      <c r="A5509" t="str">
        <f t="shared" si="172"/>
        <v>SO-005608</v>
      </c>
      <c r="B5509" t="s">
        <v>3</v>
      </c>
      <c r="C5509" t="s">
        <v>8</v>
      </c>
      <c r="D5509" s="1">
        <v>43800</v>
      </c>
      <c r="E5509" s="1">
        <v>43904</v>
      </c>
      <c r="F5509" s="1">
        <v>43913</v>
      </c>
      <c r="G5509" s="1">
        <v>43915</v>
      </c>
      <c r="H5509" t="s">
        <v>54</v>
      </c>
      <c r="I5509">
        <v>4</v>
      </c>
      <c r="J5509">
        <v>32</v>
      </c>
      <c r="K5509">
        <v>360</v>
      </c>
      <c r="L5509">
        <v>34</v>
      </c>
      <c r="M5509">
        <v>2</v>
      </c>
      <c r="N5509">
        <v>0.05</v>
      </c>
      <c r="O5509">
        <v>3166.69</v>
      </c>
      <c r="P5509">
        <v>5654.8</v>
      </c>
      <c r="Q5509">
        <f>Table1[[#This Row],[OrderQuantity]]*Table1[[#This Row],[UnitPrice]]</f>
        <v>11309.6</v>
      </c>
      <c r="R5509">
        <f>Table1[[#This Row],[OrderQuantity]]*Table1[[#This Row],[UnitCost]]</f>
        <v>6333.38</v>
      </c>
      <c r="S5509">
        <f>Table1[[#This Row],[OrderQuantity]]*Table1[[#This Row],[UnitPrice]]*(1-Table1[[#This Row],[DiscountApplied]]) - (Table1[[#This Row],[OrderQuantity]]*Table1[[#This Row],[UnitCost]])</f>
        <v>4410.7399999999989</v>
      </c>
      <c r="T5509">
        <f>DATEDIF(Table1[[#This Row],[ShipDate]],Table1[[#This Row],[DeliveryDate]],"d")</f>
        <v>2</v>
      </c>
      <c r="U5509" t="str">
        <f t="shared" si="173"/>
        <v>On Time</v>
      </c>
    </row>
    <row r="5510" spans="1:21" x14ac:dyDescent="0.3">
      <c r="A5510" t="str">
        <f t="shared" si="172"/>
        <v>SO-005609</v>
      </c>
      <c r="B5510" t="s">
        <v>3</v>
      </c>
      <c r="C5510" t="s">
        <v>13</v>
      </c>
      <c r="D5510" s="1">
        <v>43800</v>
      </c>
      <c r="E5510" s="1">
        <v>43904</v>
      </c>
      <c r="F5510" s="1">
        <v>43932</v>
      </c>
      <c r="G5510" s="1">
        <v>43938</v>
      </c>
      <c r="H5510" t="s">
        <v>54</v>
      </c>
      <c r="I5510">
        <v>10</v>
      </c>
      <c r="J5510">
        <v>22</v>
      </c>
      <c r="K5510">
        <v>1</v>
      </c>
      <c r="L5510">
        <v>44</v>
      </c>
      <c r="M5510">
        <v>8</v>
      </c>
      <c r="N5510">
        <v>0.1</v>
      </c>
      <c r="O5510">
        <v>1903.87</v>
      </c>
      <c r="P5510">
        <v>3966.4</v>
      </c>
      <c r="Q5510">
        <f>Table1[[#This Row],[OrderQuantity]]*Table1[[#This Row],[UnitPrice]]</f>
        <v>31731.200000000001</v>
      </c>
      <c r="R5510">
        <f>Table1[[#This Row],[OrderQuantity]]*Table1[[#This Row],[UnitCost]]</f>
        <v>15230.96</v>
      </c>
      <c r="S5510">
        <f>Table1[[#This Row],[OrderQuantity]]*Table1[[#This Row],[UnitPrice]]*(1-Table1[[#This Row],[DiscountApplied]]) - (Table1[[#This Row],[OrderQuantity]]*Table1[[#This Row],[UnitCost]])</f>
        <v>13327.120000000003</v>
      </c>
      <c r="T5510">
        <f>DATEDIF(Table1[[#This Row],[ShipDate]],Table1[[#This Row],[DeliveryDate]],"d")</f>
        <v>6</v>
      </c>
      <c r="U5510" t="str">
        <f t="shared" si="173"/>
        <v>On Time</v>
      </c>
    </row>
    <row r="5511" spans="1:21" x14ac:dyDescent="0.3">
      <c r="A5511" t="str">
        <f t="shared" si="172"/>
        <v>SO-005610</v>
      </c>
      <c r="B5511" t="s">
        <v>2</v>
      </c>
      <c r="C5511" t="s">
        <v>10</v>
      </c>
      <c r="D5511" s="1">
        <v>43800</v>
      </c>
      <c r="E5511" s="1">
        <v>43904</v>
      </c>
      <c r="F5511" s="1">
        <v>43909</v>
      </c>
      <c r="G5511" s="1">
        <v>43918</v>
      </c>
      <c r="H5511" t="s">
        <v>54</v>
      </c>
      <c r="I5511">
        <v>20</v>
      </c>
      <c r="J5511">
        <v>35</v>
      </c>
      <c r="K5511">
        <v>131</v>
      </c>
      <c r="L5511">
        <v>33</v>
      </c>
      <c r="M5511">
        <v>6</v>
      </c>
      <c r="N5511">
        <v>0.1</v>
      </c>
      <c r="O5511">
        <v>2708.94</v>
      </c>
      <c r="P5511">
        <v>3564.4</v>
      </c>
      <c r="Q5511">
        <f>Table1[[#This Row],[OrderQuantity]]*Table1[[#This Row],[UnitPrice]]</f>
        <v>21386.400000000001</v>
      </c>
      <c r="R5511">
        <f>Table1[[#This Row],[OrderQuantity]]*Table1[[#This Row],[UnitCost]]</f>
        <v>16253.64</v>
      </c>
      <c r="S5511">
        <f>Table1[[#This Row],[OrderQuantity]]*Table1[[#This Row],[UnitPrice]]*(1-Table1[[#This Row],[DiscountApplied]]) - (Table1[[#This Row],[OrderQuantity]]*Table1[[#This Row],[UnitCost]])</f>
        <v>2994.1200000000026</v>
      </c>
      <c r="T5511">
        <f>DATEDIF(Table1[[#This Row],[ShipDate]],Table1[[#This Row],[DeliveryDate]],"d")</f>
        <v>9</v>
      </c>
      <c r="U5511" t="str">
        <f t="shared" si="173"/>
        <v>Late</v>
      </c>
    </row>
    <row r="5512" spans="1:21" x14ac:dyDescent="0.3">
      <c r="A5512" t="str">
        <f t="shared" si="172"/>
        <v>SO-005611</v>
      </c>
      <c r="B5512" t="s">
        <v>3</v>
      </c>
      <c r="C5512" t="s">
        <v>9</v>
      </c>
      <c r="D5512" s="1">
        <v>43800</v>
      </c>
      <c r="E5512" s="1">
        <v>43904</v>
      </c>
      <c r="F5512" s="1">
        <v>43931</v>
      </c>
      <c r="G5512" s="1">
        <v>43936</v>
      </c>
      <c r="H5512" t="s">
        <v>54</v>
      </c>
      <c r="I5512">
        <v>10</v>
      </c>
      <c r="J5512">
        <v>28</v>
      </c>
      <c r="K5512">
        <v>85</v>
      </c>
      <c r="L5512">
        <v>28</v>
      </c>
      <c r="M5512">
        <v>1</v>
      </c>
      <c r="N5512">
        <v>0.15</v>
      </c>
      <c r="O5512">
        <v>447.02</v>
      </c>
      <c r="P5512">
        <v>931.3</v>
      </c>
      <c r="Q5512">
        <f>Table1[[#This Row],[OrderQuantity]]*Table1[[#This Row],[UnitPrice]]</f>
        <v>931.3</v>
      </c>
      <c r="R5512">
        <f>Table1[[#This Row],[OrderQuantity]]*Table1[[#This Row],[UnitCost]]</f>
        <v>447.02</v>
      </c>
      <c r="S5512">
        <f>Table1[[#This Row],[OrderQuantity]]*Table1[[#This Row],[UnitPrice]]*(1-Table1[[#This Row],[DiscountApplied]]) - (Table1[[#This Row],[OrderQuantity]]*Table1[[#This Row],[UnitCost]])</f>
        <v>344.58499999999992</v>
      </c>
      <c r="T5512">
        <f>DATEDIF(Table1[[#This Row],[ShipDate]],Table1[[#This Row],[DeliveryDate]],"d")</f>
        <v>5</v>
      </c>
      <c r="U5512" t="str">
        <f t="shared" si="173"/>
        <v>On Time</v>
      </c>
    </row>
    <row r="5513" spans="1:21" x14ac:dyDescent="0.3">
      <c r="A5513" t="str">
        <f t="shared" si="172"/>
        <v>SO-005612</v>
      </c>
      <c r="B5513" t="s">
        <v>3</v>
      </c>
      <c r="C5513" t="s">
        <v>9</v>
      </c>
      <c r="D5513" s="1">
        <v>43800</v>
      </c>
      <c r="E5513" s="1">
        <v>43904</v>
      </c>
      <c r="F5513" s="1">
        <v>43919</v>
      </c>
      <c r="G5513" s="1">
        <v>43928</v>
      </c>
      <c r="H5513" t="s">
        <v>54</v>
      </c>
      <c r="I5513">
        <v>10</v>
      </c>
      <c r="J5513">
        <v>47</v>
      </c>
      <c r="K5513">
        <v>83</v>
      </c>
      <c r="L5513">
        <v>4</v>
      </c>
      <c r="M5513">
        <v>5</v>
      </c>
      <c r="N5513">
        <v>0.05</v>
      </c>
      <c r="O5513">
        <v>920.25</v>
      </c>
      <c r="P5513">
        <v>2244.5</v>
      </c>
      <c r="Q5513">
        <f>Table1[[#This Row],[OrderQuantity]]*Table1[[#This Row],[UnitPrice]]</f>
        <v>11222.5</v>
      </c>
      <c r="R5513">
        <f>Table1[[#This Row],[OrderQuantity]]*Table1[[#This Row],[UnitCost]]</f>
        <v>4601.25</v>
      </c>
      <c r="S5513">
        <f>Table1[[#This Row],[OrderQuantity]]*Table1[[#This Row],[UnitPrice]]*(1-Table1[[#This Row],[DiscountApplied]]) - (Table1[[#This Row],[OrderQuantity]]*Table1[[#This Row],[UnitCost]])</f>
        <v>6060.125</v>
      </c>
      <c r="T5513">
        <f>DATEDIF(Table1[[#This Row],[ShipDate]],Table1[[#This Row],[DeliveryDate]],"d")</f>
        <v>9</v>
      </c>
      <c r="U5513" t="str">
        <f t="shared" si="173"/>
        <v>Late</v>
      </c>
    </row>
    <row r="5514" spans="1:21" x14ac:dyDescent="0.3">
      <c r="A5514" t="str">
        <f t="shared" si="172"/>
        <v>SO-005613</v>
      </c>
      <c r="B5514" t="s">
        <v>3</v>
      </c>
      <c r="C5514" t="s">
        <v>13</v>
      </c>
      <c r="D5514" s="1">
        <v>43800</v>
      </c>
      <c r="E5514" s="1">
        <v>43904</v>
      </c>
      <c r="F5514" s="1">
        <v>43913</v>
      </c>
      <c r="G5514" s="1">
        <v>43916</v>
      </c>
      <c r="H5514" t="s">
        <v>54</v>
      </c>
      <c r="I5514">
        <v>4</v>
      </c>
      <c r="J5514">
        <v>11</v>
      </c>
      <c r="K5514">
        <v>26</v>
      </c>
      <c r="L5514">
        <v>6</v>
      </c>
      <c r="M5514">
        <v>3</v>
      </c>
      <c r="N5514">
        <v>0.05</v>
      </c>
      <c r="O5514">
        <v>1327.81</v>
      </c>
      <c r="P5514">
        <v>2458.9</v>
      </c>
      <c r="Q5514">
        <f>Table1[[#This Row],[OrderQuantity]]*Table1[[#This Row],[UnitPrice]]</f>
        <v>7376.7000000000007</v>
      </c>
      <c r="R5514">
        <f>Table1[[#This Row],[OrderQuantity]]*Table1[[#This Row],[UnitCost]]</f>
        <v>3983.43</v>
      </c>
      <c r="S5514">
        <f>Table1[[#This Row],[OrderQuantity]]*Table1[[#This Row],[UnitPrice]]*(1-Table1[[#This Row],[DiscountApplied]]) - (Table1[[#This Row],[OrderQuantity]]*Table1[[#This Row],[UnitCost]])</f>
        <v>3024.4350000000009</v>
      </c>
      <c r="T5514">
        <f>DATEDIF(Table1[[#This Row],[ShipDate]],Table1[[#This Row],[DeliveryDate]],"d")</f>
        <v>3</v>
      </c>
      <c r="U5514" t="str">
        <f t="shared" si="173"/>
        <v>On Time</v>
      </c>
    </row>
    <row r="5515" spans="1:21" x14ac:dyDescent="0.3">
      <c r="A5515" t="str">
        <f t="shared" si="172"/>
        <v>SO-005614</v>
      </c>
      <c r="B5515" t="s">
        <v>3</v>
      </c>
      <c r="C5515" t="s">
        <v>13</v>
      </c>
      <c r="D5515" s="1">
        <v>43800</v>
      </c>
      <c r="E5515" s="1">
        <v>43904</v>
      </c>
      <c r="F5515" s="1">
        <v>43928</v>
      </c>
      <c r="G5515" s="1">
        <v>43933</v>
      </c>
      <c r="H5515" t="s">
        <v>54</v>
      </c>
      <c r="I5515">
        <v>7</v>
      </c>
      <c r="J5515">
        <v>27</v>
      </c>
      <c r="K5515">
        <v>1</v>
      </c>
      <c r="L5515">
        <v>30</v>
      </c>
      <c r="M5515">
        <v>2</v>
      </c>
      <c r="N5515">
        <v>0.08</v>
      </c>
      <c r="O5515">
        <v>1028.8499999999999</v>
      </c>
      <c r="P5515">
        <v>2338.3000000000002</v>
      </c>
      <c r="Q5515">
        <f>Table1[[#This Row],[OrderQuantity]]*Table1[[#This Row],[UnitPrice]]</f>
        <v>4676.6000000000004</v>
      </c>
      <c r="R5515">
        <f>Table1[[#This Row],[OrderQuantity]]*Table1[[#This Row],[UnitCost]]</f>
        <v>2057.6999999999998</v>
      </c>
      <c r="S5515">
        <f>Table1[[#This Row],[OrderQuantity]]*Table1[[#This Row],[UnitPrice]]*(1-Table1[[#This Row],[DiscountApplied]]) - (Table1[[#This Row],[OrderQuantity]]*Table1[[#This Row],[UnitCost]])</f>
        <v>2244.7720000000008</v>
      </c>
      <c r="T5515">
        <f>DATEDIF(Table1[[#This Row],[ShipDate]],Table1[[#This Row],[DeliveryDate]],"d")</f>
        <v>5</v>
      </c>
      <c r="U5515" t="str">
        <f t="shared" si="173"/>
        <v>On Time</v>
      </c>
    </row>
    <row r="5516" spans="1:21" x14ac:dyDescent="0.3">
      <c r="A5516" t="str">
        <f t="shared" si="172"/>
        <v>SO-005615</v>
      </c>
      <c r="B5516" t="s">
        <v>3</v>
      </c>
      <c r="C5516" t="s">
        <v>13</v>
      </c>
      <c r="D5516" s="1">
        <v>43800</v>
      </c>
      <c r="E5516" s="1">
        <v>43904</v>
      </c>
      <c r="F5516" s="1">
        <v>43923</v>
      </c>
      <c r="G5516" s="1">
        <v>43932</v>
      </c>
      <c r="H5516" t="s">
        <v>54</v>
      </c>
      <c r="I5516">
        <v>10</v>
      </c>
      <c r="J5516">
        <v>40</v>
      </c>
      <c r="K5516">
        <v>4</v>
      </c>
      <c r="L5516">
        <v>28</v>
      </c>
      <c r="M5516">
        <v>7</v>
      </c>
      <c r="N5516">
        <v>0.1</v>
      </c>
      <c r="O5516">
        <v>2087.9899999999998</v>
      </c>
      <c r="P5516">
        <v>3939.6</v>
      </c>
      <c r="Q5516">
        <f>Table1[[#This Row],[OrderQuantity]]*Table1[[#This Row],[UnitPrice]]</f>
        <v>27577.200000000001</v>
      </c>
      <c r="R5516">
        <f>Table1[[#This Row],[OrderQuantity]]*Table1[[#This Row],[UnitCost]]</f>
        <v>14615.929999999998</v>
      </c>
      <c r="S5516">
        <f>Table1[[#This Row],[OrderQuantity]]*Table1[[#This Row],[UnitPrice]]*(1-Table1[[#This Row],[DiscountApplied]]) - (Table1[[#This Row],[OrderQuantity]]*Table1[[#This Row],[UnitCost]])</f>
        <v>10203.550000000001</v>
      </c>
      <c r="T5516">
        <f>DATEDIF(Table1[[#This Row],[ShipDate]],Table1[[#This Row],[DeliveryDate]],"d")</f>
        <v>9</v>
      </c>
      <c r="U5516" t="str">
        <f t="shared" si="173"/>
        <v>Late</v>
      </c>
    </row>
    <row r="5517" spans="1:21" x14ac:dyDescent="0.3">
      <c r="A5517" t="str">
        <f t="shared" si="172"/>
        <v>SO-005616</v>
      </c>
      <c r="B5517" t="s">
        <v>2</v>
      </c>
      <c r="C5517" t="s">
        <v>13</v>
      </c>
      <c r="D5517" s="1">
        <v>43800</v>
      </c>
      <c r="E5517" s="1">
        <v>43905</v>
      </c>
      <c r="F5517" s="1">
        <v>43924</v>
      </c>
      <c r="G5517" s="1">
        <v>43933</v>
      </c>
      <c r="H5517" t="s">
        <v>54</v>
      </c>
      <c r="I5517">
        <v>23</v>
      </c>
      <c r="J5517">
        <v>10</v>
      </c>
      <c r="K5517">
        <v>7</v>
      </c>
      <c r="L5517">
        <v>39</v>
      </c>
      <c r="M5517">
        <v>1</v>
      </c>
      <c r="N5517">
        <v>0.05</v>
      </c>
      <c r="O5517">
        <v>1557.35</v>
      </c>
      <c r="P5517">
        <v>1996.6</v>
      </c>
      <c r="Q5517">
        <f>Table1[[#This Row],[OrderQuantity]]*Table1[[#This Row],[UnitPrice]]</f>
        <v>1996.6</v>
      </c>
      <c r="R5517">
        <f>Table1[[#This Row],[OrderQuantity]]*Table1[[#This Row],[UnitCost]]</f>
        <v>1557.35</v>
      </c>
      <c r="S5517">
        <f>Table1[[#This Row],[OrderQuantity]]*Table1[[#This Row],[UnitPrice]]*(1-Table1[[#This Row],[DiscountApplied]]) - (Table1[[#This Row],[OrderQuantity]]*Table1[[#This Row],[UnitCost]])</f>
        <v>339.41999999999985</v>
      </c>
      <c r="T5517">
        <f>DATEDIF(Table1[[#This Row],[ShipDate]],Table1[[#This Row],[DeliveryDate]],"d")</f>
        <v>9</v>
      </c>
      <c r="U5517" t="str">
        <f t="shared" si="173"/>
        <v>Late</v>
      </c>
    </row>
    <row r="5518" spans="1:21" x14ac:dyDescent="0.3">
      <c r="A5518" t="str">
        <f t="shared" si="172"/>
        <v>SO-005617</v>
      </c>
      <c r="B5518" t="s">
        <v>4</v>
      </c>
      <c r="C5518" t="s">
        <v>12</v>
      </c>
      <c r="D5518" s="1">
        <v>43800</v>
      </c>
      <c r="E5518" s="1">
        <v>43905</v>
      </c>
      <c r="F5518" s="1">
        <v>43920</v>
      </c>
      <c r="G5518" s="1">
        <v>43922</v>
      </c>
      <c r="H5518" t="s">
        <v>54</v>
      </c>
      <c r="I5518">
        <v>14</v>
      </c>
      <c r="J5518">
        <v>31</v>
      </c>
      <c r="K5518">
        <v>212</v>
      </c>
      <c r="L5518">
        <v>32</v>
      </c>
      <c r="M5518">
        <v>4</v>
      </c>
      <c r="N5518">
        <v>0.1</v>
      </c>
      <c r="O5518">
        <v>4617.9799999999996</v>
      </c>
      <c r="P5518">
        <v>6157.3</v>
      </c>
      <c r="Q5518">
        <f>Table1[[#This Row],[OrderQuantity]]*Table1[[#This Row],[UnitPrice]]</f>
        <v>24629.200000000001</v>
      </c>
      <c r="R5518">
        <f>Table1[[#This Row],[OrderQuantity]]*Table1[[#This Row],[UnitCost]]</f>
        <v>18471.919999999998</v>
      </c>
      <c r="S5518">
        <f>Table1[[#This Row],[OrderQuantity]]*Table1[[#This Row],[UnitPrice]]*(1-Table1[[#This Row],[DiscountApplied]]) - (Table1[[#This Row],[OrderQuantity]]*Table1[[#This Row],[UnitCost]])</f>
        <v>3694.3600000000042</v>
      </c>
      <c r="T5518">
        <f>DATEDIF(Table1[[#This Row],[ShipDate]],Table1[[#This Row],[DeliveryDate]],"d")</f>
        <v>2</v>
      </c>
      <c r="U5518" t="str">
        <f t="shared" si="173"/>
        <v>On Time</v>
      </c>
    </row>
    <row r="5519" spans="1:21" x14ac:dyDescent="0.3">
      <c r="A5519" t="str">
        <f t="shared" si="172"/>
        <v>SO-005618</v>
      </c>
      <c r="B5519" t="s">
        <v>3</v>
      </c>
      <c r="C5519" t="s">
        <v>13</v>
      </c>
      <c r="D5519" s="1">
        <v>43800</v>
      </c>
      <c r="E5519" s="1">
        <v>43905</v>
      </c>
      <c r="F5519" s="1">
        <v>43912</v>
      </c>
      <c r="G5519" s="1">
        <v>43918</v>
      </c>
      <c r="H5519" t="s">
        <v>54</v>
      </c>
      <c r="I5519">
        <v>2</v>
      </c>
      <c r="J5519">
        <v>50</v>
      </c>
      <c r="K5519">
        <v>29</v>
      </c>
      <c r="L5519">
        <v>33</v>
      </c>
      <c r="M5519">
        <v>2</v>
      </c>
      <c r="N5519">
        <v>0.1</v>
      </c>
      <c r="O5519">
        <v>1360.1</v>
      </c>
      <c r="P5519">
        <v>2345</v>
      </c>
      <c r="Q5519">
        <f>Table1[[#This Row],[OrderQuantity]]*Table1[[#This Row],[UnitPrice]]</f>
        <v>4690</v>
      </c>
      <c r="R5519">
        <f>Table1[[#This Row],[OrderQuantity]]*Table1[[#This Row],[UnitCost]]</f>
        <v>2720.2</v>
      </c>
      <c r="S5519">
        <f>Table1[[#This Row],[OrderQuantity]]*Table1[[#This Row],[UnitPrice]]*(1-Table1[[#This Row],[DiscountApplied]]) - (Table1[[#This Row],[OrderQuantity]]*Table1[[#This Row],[UnitCost]])</f>
        <v>1500.8000000000002</v>
      </c>
      <c r="T5519">
        <f>DATEDIF(Table1[[#This Row],[ShipDate]],Table1[[#This Row],[DeliveryDate]],"d")</f>
        <v>6</v>
      </c>
      <c r="U5519" t="str">
        <f t="shared" si="173"/>
        <v>On Time</v>
      </c>
    </row>
    <row r="5520" spans="1:21" x14ac:dyDescent="0.3">
      <c r="A5520" t="str">
        <f t="shared" si="172"/>
        <v>SO-005619</v>
      </c>
      <c r="B5520" t="s">
        <v>4</v>
      </c>
      <c r="C5520" t="s">
        <v>9</v>
      </c>
      <c r="D5520" s="1">
        <v>43800</v>
      </c>
      <c r="E5520" s="1">
        <v>43905</v>
      </c>
      <c r="F5520" s="1">
        <v>43919</v>
      </c>
      <c r="G5520" s="1">
        <v>43923</v>
      </c>
      <c r="H5520" t="s">
        <v>54</v>
      </c>
      <c r="I5520">
        <v>20</v>
      </c>
      <c r="J5520">
        <v>26</v>
      </c>
      <c r="K5520">
        <v>81</v>
      </c>
      <c r="L5520">
        <v>15</v>
      </c>
      <c r="M5520">
        <v>3</v>
      </c>
      <c r="N5520">
        <v>0.08</v>
      </c>
      <c r="O5520">
        <v>121.94</v>
      </c>
      <c r="P5520">
        <v>174.2</v>
      </c>
      <c r="Q5520">
        <f>Table1[[#This Row],[OrderQuantity]]*Table1[[#This Row],[UnitPrice]]</f>
        <v>522.59999999999991</v>
      </c>
      <c r="R5520">
        <f>Table1[[#This Row],[OrderQuantity]]*Table1[[#This Row],[UnitCost]]</f>
        <v>365.82</v>
      </c>
      <c r="S5520">
        <f>Table1[[#This Row],[OrderQuantity]]*Table1[[#This Row],[UnitPrice]]*(1-Table1[[#This Row],[DiscountApplied]]) - (Table1[[#This Row],[OrderQuantity]]*Table1[[#This Row],[UnitCost]])</f>
        <v>114.97199999999992</v>
      </c>
      <c r="T5520">
        <f>DATEDIF(Table1[[#This Row],[ShipDate]],Table1[[#This Row],[DeliveryDate]],"d")</f>
        <v>4</v>
      </c>
      <c r="U5520" t="str">
        <f t="shared" si="173"/>
        <v>On Time</v>
      </c>
    </row>
    <row r="5521" spans="1:21" x14ac:dyDescent="0.3">
      <c r="A5521" t="str">
        <f t="shared" si="172"/>
        <v>SO-005620</v>
      </c>
      <c r="B5521" t="s">
        <v>5</v>
      </c>
      <c r="C5521" t="s">
        <v>10</v>
      </c>
      <c r="D5521" s="1">
        <v>43800</v>
      </c>
      <c r="E5521" s="1">
        <v>43906</v>
      </c>
      <c r="F5521" s="1">
        <v>43932</v>
      </c>
      <c r="G5521" s="1">
        <v>43939</v>
      </c>
      <c r="H5521" t="s">
        <v>54</v>
      </c>
      <c r="I5521">
        <v>26</v>
      </c>
      <c r="J5521">
        <v>44</v>
      </c>
      <c r="K5521">
        <v>106</v>
      </c>
      <c r="L5521">
        <v>11</v>
      </c>
      <c r="M5521">
        <v>2</v>
      </c>
      <c r="N5521">
        <v>0.4</v>
      </c>
      <c r="O5521">
        <v>630.34</v>
      </c>
      <c r="P5521">
        <v>1286.4000000000001</v>
      </c>
      <c r="Q5521">
        <f>Table1[[#This Row],[OrderQuantity]]*Table1[[#This Row],[UnitPrice]]</f>
        <v>2572.8000000000002</v>
      </c>
      <c r="R5521">
        <f>Table1[[#This Row],[OrderQuantity]]*Table1[[#This Row],[UnitCost]]</f>
        <v>1260.68</v>
      </c>
      <c r="S5521">
        <f>Table1[[#This Row],[OrderQuantity]]*Table1[[#This Row],[UnitPrice]]*(1-Table1[[#This Row],[DiscountApplied]]) - (Table1[[#This Row],[OrderQuantity]]*Table1[[#This Row],[UnitCost]])</f>
        <v>283</v>
      </c>
      <c r="T5521">
        <f>DATEDIF(Table1[[#This Row],[ShipDate]],Table1[[#This Row],[DeliveryDate]],"d")</f>
        <v>7</v>
      </c>
      <c r="U5521" t="str">
        <f t="shared" si="173"/>
        <v>On Time</v>
      </c>
    </row>
    <row r="5522" spans="1:21" x14ac:dyDescent="0.3">
      <c r="A5522" t="str">
        <f t="shared" si="172"/>
        <v>SO-005621</v>
      </c>
      <c r="B5522" t="s">
        <v>3</v>
      </c>
      <c r="C5522" t="s">
        <v>10</v>
      </c>
      <c r="D5522" s="1">
        <v>43800</v>
      </c>
      <c r="E5522" s="1">
        <v>43906</v>
      </c>
      <c r="F5522" s="1">
        <v>43919</v>
      </c>
      <c r="G5522" s="1">
        <v>43926</v>
      </c>
      <c r="H5522" t="s">
        <v>54</v>
      </c>
      <c r="I5522">
        <v>4</v>
      </c>
      <c r="J5522">
        <v>16</v>
      </c>
      <c r="K5522">
        <v>108</v>
      </c>
      <c r="L5522">
        <v>9</v>
      </c>
      <c r="M5522">
        <v>4</v>
      </c>
      <c r="N5522">
        <v>0.3</v>
      </c>
      <c r="O5522">
        <v>3915.15</v>
      </c>
      <c r="P5522">
        <v>6023.3</v>
      </c>
      <c r="Q5522">
        <f>Table1[[#This Row],[OrderQuantity]]*Table1[[#This Row],[UnitPrice]]</f>
        <v>24093.200000000001</v>
      </c>
      <c r="R5522">
        <f>Table1[[#This Row],[OrderQuantity]]*Table1[[#This Row],[UnitCost]]</f>
        <v>15660.6</v>
      </c>
      <c r="S5522">
        <f>Table1[[#This Row],[OrderQuantity]]*Table1[[#This Row],[UnitPrice]]*(1-Table1[[#This Row],[DiscountApplied]]) - (Table1[[#This Row],[OrderQuantity]]*Table1[[#This Row],[UnitCost]])</f>
        <v>1204.6399999999976</v>
      </c>
      <c r="T5522">
        <f>DATEDIF(Table1[[#This Row],[ShipDate]],Table1[[#This Row],[DeliveryDate]],"d")</f>
        <v>7</v>
      </c>
      <c r="U5522" t="str">
        <f t="shared" si="173"/>
        <v>On Time</v>
      </c>
    </row>
    <row r="5523" spans="1:21" x14ac:dyDescent="0.3">
      <c r="A5523" t="str">
        <f t="shared" si="172"/>
        <v>SO-005622</v>
      </c>
      <c r="B5523" t="s">
        <v>4</v>
      </c>
      <c r="C5523" t="s">
        <v>12</v>
      </c>
      <c r="D5523" s="1">
        <v>43800</v>
      </c>
      <c r="E5523" s="1">
        <v>43906</v>
      </c>
      <c r="F5523" s="1">
        <v>43909</v>
      </c>
      <c r="G5523" s="1">
        <v>43918</v>
      </c>
      <c r="H5523" t="s">
        <v>54</v>
      </c>
      <c r="I5523">
        <v>12</v>
      </c>
      <c r="J5523">
        <v>49</v>
      </c>
      <c r="K5523">
        <v>220</v>
      </c>
      <c r="L5523">
        <v>15</v>
      </c>
      <c r="M5523">
        <v>5</v>
      </c>
      <c r="N5523">
        <v>0.1</v>
      </c>
      <c r="O5523">
        <v>1922.16</v>
      </c>
      <c r="P5523">
        <v>2633.1</v>
      </c>
      <c r="Q5523">
        <f>Table1[[#This Row],[OrderQuantity]]*Table1[[#This Row],[UnitPrice]]</f>
        <v>13165.5</v>
      </c>
      <c r="R5523">
        <f>Table1[[#This Row],[OrderQuantity]]*Table1[[#This Row],[UnitCost]]</f>
        <v>9610.8000000000011</v>
      </c>
      <c r="S5523">
        <f>Table1[[#This Row],[OrderQuantity]]*Table1[[#This Row],[UnitPrice]]*(1-Table1[[#This Row],[DiscountApplied]]) - (Table1[[#This Row],[OrderQuantity]]*Table1[[#This Row],[UnitCost]])</f>
        <v>2238.1499999999996</v>
      </c>
      <c r="T5523">
        <f>DATEDIF(Table1[[#This Row],[ShipDate]],Table1[[#This Row],[DeliveryDate]],"d")</f>
        <v>9</v>
      </c>
      <c r="U5523" t="str">
        <f t="shared" si="173"/>
        <v>Late</v>
      </c>
    </row>
    <row r="5524" spans="1:21" x14ac:dyDescent="0.3">
      <c r="A5524" t="str">
        <f t="shared" si="172"/>
        <v>SO-005623</v>
      </c>
      <c r="B5524" t="s">
        <v>2</v>
      </c>
      <c r="C5524" t="s">
        <v>8</v>
      </c>
      <c r="D5524" s="1">
        <v>43800</v>
      </c>
      <c r="E5524" s="1">
        <v>43906</v>
      </c>
      <c r="F5524" s="1">
        <v>43919</v>
      </c>
      <c r="G5524" s="1">
        <v>43921</v>
      </c>
      <c r="H5524" t="s">
        <v>54</v>
      </c>
      <c r="I5524">
        <v>21</v>
      </c>
      <c r="J5524">
        <v>34</v>
      </c>
      <c r="K5524">
        <v>336</v>
      </c>
      <c r="L5524">
        <v>13</v>
      </c>
      <c r="M5524">
        <v>6</v>
      </c>
      <c r="N5524">
        <v>0.15</v>
      </c>
      <c r="O5524">
        <v>166.83</v>
      </c>
      <c r="P5524">
        <v>201</v>
      </c>
      <c r="Q5524">
        <f>Table1[[#This Row],[OrderQuantity]]*Table1[[#This Row],[UnitPrice]]</f>
        <v>1206</v>
      </c>
      <c r="R5524">
        <f>Table1[[#This Row],[OrderQuantity]]*Table1[[#This Row],[UnitCost]]</f>
        <v>1000.98</v>
      </c>
      <c r="S5524">
        <f>Table1[[#This Row],[OrderQuantity]]*Table1[[#This Row],[UnitPrice]]*(1-Table1[[#This Row],[DiscountApplied]]) - (Table1[[#This Row],[OrderQuantity]]*Table1[[#This Row],[UnitCost]])</f>
        <v>24.119999999999891</v>
      </c>
      <c r="T5524">
        <f>DATEDIF(Table1[[#This Row],[ShipDate]],Table1[[#This Row],[DeliveryDate]],"d")</f>
        <v>2</v>
      </c>
      <c r="U5524" t="str">
        <f t="shared" si="173"/>
        <v>On Time</v>
      </c>
    </row>
    <row r="5525" spans="1:21" x14ac:dyDescent="0.3">
      <c r="A5525" t="str">
        <f t="shared" si="172"/>
        <v>SO-005624</v>
      </c>
      <c r="B5525" t="s">
        <v>4</v>
      </c>
      <c r="C5525" t="s">
        <v>11</v>
      </c>
      <c r="D5525" s="1">
        <v>43800</v>
      </c>
      <c r="E5525" s="1">
        <v>43906</v>
      </c>
      <c r="F5525" s="1">
        <v>43926</v>
      </c>
      <c r="G5525" s="1">
        <v>43935</v>
      </c>
      <c r="H5525" t="s">
        <v>54</v>
      </c>
      <c r="I5525">
        <v>17</v>
      </c>
      <c r="J5525">
        <v>18</v>
      </c>
      <c r="K5525">
        <v>263</v>
      </c>
      <c r="L5525">
        <v>5</v>
      </c>
      <c r="M5525">
        <v>3</v>
      </c>
      <c r="N5525">
        <v>0.05</v>
      </c>
      <c r="O5525">
        <v>713.55</v>
      </c>
      <c r="P5525">
        <v>1005</v>
      </c>
      <c r="Q5525">
        <f>Table1[[#This Row],[OrderQuantity]]*Table1[[#This Row],[UnitPrice]]</f>
        <v>3015</v>
      </c>
      <c r="R5525">
        <f>Table1[[#This Row],[OrderQuantity]]*Table1[[#This Row],[UnitCost]]</f>
        <v>2140.6499999999996</v>
      </c>
      <c r="S5525">
        <f>Table1[[#This Row],[OrderQuantity]]*Table1[[#This Row],[UnitPrice]]*(1-Table1[[#This Row],[DiscountApplied]]) - (Table1[[#This Row],[OrderQuantity]]*Table1[[#This Row],[UnitCost]])</f>
        <v>723.60000000000036</v>
      </c>
      <c r="T5525">
        <f>DATEDIF(Table1[[#This Row],[ShipDate]],Table1[[#This Row],[DeliveryDate]],"d")</f>
        <v>9</v>
      </c>
      <c r="U5525" t="str">
        <f t="shared" si="173"/>
        <v>Late</v>
      </c>
    </row>
    <row r="5526" spans="1:21" x14ac:dyDescent="0.3">
      <c r="A5526" t="str">
        <f t="shared" si="172"/>
        <v>SO-005625</v>
      </c>
      <c r="B5526" t="s">
        <v>3</v>
      </c>
      <c r="C5526" t="s">
        <v>11</v>
      </c>
      <c r="D5526" s="1">
        <v>43800</v>
      </c>
      <c r="E5526" s="1">
        <v>43906</v>
      </c>
      <c r="F5526" s="1">
        <v>43924</v>
      </c>
      <c r="G5526" s="1">
        <v>43932</v>
      </c>
      <c r="H5526" t="s">
        <v>54</v>
      </c>
      <c r="I5526">
        <v>3</v>
      </c>
      <c r="J5526">
        <v>10</v>
      </c>
      <c r="K5526">
        <v>274</v>
      </c>
      <c r="L5526">
        <v>20</v>
      </c>
      <c r="M5526">
        <v>3</v>
      </c>
      <c r="N5526">
        <v>0.08</v>
      </c>
      <c r="O5526">
        <v>532.65</v>
      </c>
      <c r="P5526">
        <v>1005</v>
      </c>
      <c r="Q5526">
        <f>Table1[[#This Row],[OrderQuantity]]*Table1[[#This Row],[UnitPrice]]</f>
        <v>3015</v>
      </c>
      <c r="R5526">
        <f>Table1[[#This Row],[OrderQuantity]]*Table1[[#This Row],[UnitCost]]</f>
        <v>1597.9499999999998</v>
      </c>
      <c r="S5526">
        <f>Table1[[#This Row],[OrderQuantity]]*Table1[[#This Row],[UnitPrice]]*(1-Table1[[#This Row],[DiscountApplied]]) - (Table1[[#This Row],[OrderQuantity]]*Table1[[#This Row],[UnitCost]])</f>
        <v>1175.8500000000004</v>
      </c>
      <c r="T5526">
        <f>DATEDIF(Table1[[#This Row],[ShipDate]],Table1[[#This Row],[DeliveryDate]],"d")</f>
        <v>8</v>
      </c>
      <c r="U5526" t="str">
        <f t="shared" si="173"/>
        <v>Late</v>
      </c>
    </row>
    <row r="5527" spans="1:21" x14ac:dyDescent="0.3">
      <c r="A5527" t="str">
        <f t="shared" si="172"/>
        <v>SO-005626</v>
      </c>
      <c r="B5527" t="s">
        <v>3</v>
      </c>
      <c r="C5527" t="s">
        <v>10</v>
      </c>
      <c r="D5527" s="1">
        <v>43800</v>
      </c>
      <c r="E5527" s="1">
        <v>43907</v>
      </c>
      <c r="F5527" s="1">
        <v>43918</v>
      </c>
      <c r="G5527" s="1">
        <v>43928</v>
      </c>
      <c r="H5527" t="s">
        <v>54</v>
      </c>
      <c r="I5527">
        <v>1</v>
      </c>
      <c r="J5527">
        <v>27</v>
      </c>
      <c r="K5527">
        <v>105</v>
      </c>
      <c r="L5527">
        <v>9</v>
      </c>
      <c r="M5527">
        <v>1</v>
      </c>
      <c r="N5527">
        <v>0.3</v>
      </c>
      <c r="O5527">
        <v>93.8</v>
      </c>
      <c r="P5527">
        <v>187.6</v>
      </c>
      <c r="Q5527">
        <f>Table1[[#This Row],[OrderQuantity]]*Table1[[#This Row],[UnitPrice]]</f>
        <v>187.6</v>
      </c>
      <c r="R5527">
        <f>Table1[[#This Row],[OrderQuantity]]*Table1[[#This Row],[UnitCost]]</f>
        <v>93.8</v>
      </c>
      <c r="S5527">
        <f>Table1[[#This Row],[OrderQuantity]]*Table1[[#This Row],[UnitPrice]]*(1-Table1[[#This Row],[DiscountApplied]]) - (Table1[[#This Row],[OrderQuantity]]*Table1[[#This Row],[UnitCost]])</f>
        <v>37.519999999999996</v>
      </c>
      <c r="T5527">
        <f>DATEDIF(Table1[[#This Row],[ShipDate]],Table1[[#This Row],[DeliveryDate]],"d")</f>
        <v>10</v>
      </c>
      <c r="U5527" t="str">
        <f t="shared" si="173"/>
        <v>Late</v>
      </c>
    </row>
    <row r="5528" spans="1:21" x14ac:dyDescent="0.3">
      <c r="A5528" t="str">
        <f t="shared" si="172"/>
        <v>SO-005627</v>
      </c>
      <c r="B5528" t="s">
        <v>2</v>
      </c>
      <c r="C5528" t="s">
        <v>8</v>
      </c>
      <c r="D5528" s="1">
        <v>43800</v>
      </c>
      <c r="E5528" s="1">
        <v>43907</v>
      </c>
      <c r="F5528" s="1">
        <v>43929</v>
      </c>
      <c r="G5528" s="1">
        <v>43936</v>
      </c>
      <c r="H5528" t="s">
        <v>54</v>
      </c>
      <c r="I5528">
        <v>22</v>
      </c>
      <c r="J5528">
        <v>33</v>
      </c>
      <c r="K5528">
        <v>353</v>
      </c>
      <c r="L5528">
        <v>11</v>
      </c>
      <c r="M5528">
        <v>7</v>
      </c>
      <c r="N5528">
        <v>0.05</v>
      </c>
      <c r="O5528">
        <v>850.63</v>
      </c>
      <c r="P5528">
        <v>1232.8</v>
      </c>
      <c r="Q5528">
        <f>Table1[[#This Row],[OrderQuantity]]*Table1[[#This Row],[UnitPrice]]</f>
        <v>8629.6</v>
      </c>
      <c r="R5528">
        <f>Table1[[#This Row],[OrderQuantity]]*Table1[[#This Row],[UnitCost]]</f>
        <v>5954.41</v>
      </c>
      <c r="S5528">
        <f>Table1[[#This Row],[OrderQuantity]]*Table1[[#This Row],[UnitPrice]]*(1-Table1[[#This Row],[DiscountApplied]]) - (Table1[[#This Row],[OrderQuantity]]*Table1[[#This Row],[UnitCost]])</f>
        <v>2243.7100000000009</v>
      </c>
      <c r="T5528">
        <f>DATEDIF(Table1[[#This Row],[ShipDate]],Table1[[#This Row],[DeliveryDate]],"d")</f>
        <v>7</v>
      </c>
      <c r="U5528" t="str">
        <f t="shared" si="173"/>
        <v>On Time</v>
      </c>
    </row>
    <row r="5529" spans="1:21" x14ac:dyDescent="0.3">
      <c r="A5529" t="str">
        <f t="shared" si="172"/>
        <v>SO-005628</v>
      </c>
      <c r="B5529" t="s">
        <v>5</v>
      </c>
      <c r="C5529" t="s">
        <v>10</v>
      </c>
      <c r="D5529" s="1">
        <v>43800</v>
      </c>
      <c r="E5529" s="1">
        <v>43907</v>
      </c>
      <c r="F5529" s="1">
        <v>43909</v>
      </c>
      <c r="G5529" s="1">
        <v>43916</v>
      </c>
      <c r="H5529" t="s">
        <v>54</v>
      </c>
      <c r="I5529">
        <v>27</v>
      </c>
      <c r="J5529">
        <v>42</v>
      </c>
      <c r="K5529">
        <v>180</v>
      </c>
      <c r="L5529">
        <v>41</v>
      </c>
      <c r="M5529">
        <v>7</v>
      </c>
      <c r="N5529">
        <v>0.1</v>
      </c>
      <c r="O5529">
        <v>2257.77</v>
      </c>
      <c r="P5529">
        <v>3892.7</v>
      </c>
      <c r="Q5529">
        <f>Table1[[#This Row],[OrderQuantity]]*Table1[[#This Row],[UnitPrice]]</f>
        <v>27248.899999999998</v>
      </c>
      <c r="R5529">
        <f>Table1[[#This Row],[OrderQuantity]]*Table1[[#This Row],[UnitCost]]</f>
        <v>15804.39</v>
      </c>
      <c r="S5529">
        <f>Table1[[#This Row],[OrderQuantity]]*Table1[[#This Row],[UnitPrice]]*(1-Table1[[#This Row],[DiscountApplied]]) - (Table1[[#This Row],[OrderQuantity]]*Table1[[#This Row],[UnitCost]])</f>
        <v>8719.619999999999</v>
      </c>
      <c r="T5529">
        <f>DATEDIF(Table1[[#This Row],[ShipDate]],Table1[[#This Row],[DeliveryDate]],"d")</f>
        <v>7</v>
      </c>
      <c r="U5529" t="str">
        <f t="shared" si="173"/>
        <v>On Time</v>
      </c>
    </row>
    <row r="5530" spans="1:21" x14ac:dyDescent="0.3">
      <c r="A5530" t="str">
        <f t="shared" si="172"/>
        <v>SO-005629</v>
      </c>
      <c r="B5530" t="s">
        <v>2</v>
      </c>
      <c r="C5530" t="s">
        <v>8</v>
      </c>
      <c r="D5530" s="1">
        <v>43800</v>
      </c>
      <c r="E5530" s="1">
        <v>43907</v>
      </c>
      <c r="F5530" s="1">
        <v>43926</v>
      </c>
      <c r="G5530" s="1">
        <v>43936</v>
      </c>
      <c r="H5530" t="s">
        <v>54</v>
      </c>
      <c r="I5530">
        <v>21</v>
      </c>
      <c r="J5530">
        <v>40</v>
      </c>
      <c r="K5530">
        <v>340</v>
      </c>
      <c r="L5530">
        <v>27</v>
      </c>
      <c r="M5530">
        <v>8</v>
      </c>
      <c r="N5530">
        <v>0.08</v>
      </c>
      <c r="O5530">
        <v>3175.53</v>
      </c>
      <c r="P5530">
        <v>3872.6</v>
      </c>
      <c r="Q5530">
        <f>Table1[[#This Row],[OrderQuantity]]*Table1[[#This Row],[UnitPrice]]</f>
        <v>30980.799999999999</v>
      </c>
      <c r="R5530">
        <f>Table1[[#This Row],[OrderQuantity]]*Table1[[#This Row],[UnitCost]]</f>
        <v>25404.240000000002</v>
      </c>
      <c r="S5530">
        <f>Table1[[#This Row],[OrderQuantity]]*Table1[[#This Row],[UnitPrice]]*(1-Table1[[#This Row],[DiscountApplied]]) - (Table1[[#This Row],[OrderQuantity]]*Table1[[#This Row],[UnitCost]])</f>
        <v>3098.0959999999977</v>
      </c>
      <c r="T5530">
        <f>DATEDIF(Table1[[#This Row],[ShipDate]],Table1[[#This Row],[DeliveryDate]],"d")</f>
        <v>10</v>
      </c>
      <c r="U5530" t="str">
        <f t="shared" si="173"/>
        <v>Late</v>
      </c>
    </row>
    <row r="5531" spans="1:21" x14ac:dyDescent="0.3">
      <c r="A5531" t="str">
        <f t="shared" si="172"/>
        <v>SO-005630</v>
      </c>
      <c r="B5531" t="s">
        <v>3</v>
      </c>
      <c r="C5531" t="s">
        <v>10</v>
      </c>
      <c r="D5531" s="1">
        <v>43800</v>
      </c>
      <c r="E5531" s="1">
        <v>43907</v>
      </c>
      <c r="F5531" s="1">
        <v>43923</v>
      </c>
      <c r="G5531" s="1">
        <v>43928</v>
      </c>
      <c r="H5531" t="s">
        <v>54</v>
      </c>
      <c r="I5531">
        <v>4</v>
      </c>
      <c r="J5531">
        <v>46</v>
      </c>
      <c r="K5531">
        <v>179</v>
      </c>
      <c r="L5531">
        <v>40</v>
      </c>
      <c r="M5531">
        <v>3</v>
      </c>
      <c r="N5531">
        <v>0.05</v>
      </c>
      <c r="O5531">
        <v>984.63</v>
      </c>
      <c r="P5531">
        <v>2237.8000000000002</v>
      </c>
      <c r="Q5531">
        <f>Table1[[#This Row],[OrderQuantity]]*Table1[[#This Row],[UnitPrice]]</f>
        <v>6713.4000000000005</v>
      </c>
      <c r="R5531">
        <f>Table1[[#This Row],[OrderQuantity]]*Table1[[#This Row],[UnitCost]]</f>
        <v>2953.89</v>
      </c>
      <c r="S5531">
        <f>Table1[[#This Row],[OrderQuantity]]*Table1[[#This Row],[UnitPrice]]*(1-Table1[[#This Row],[DiscountApplied]]) - (Table1[[#This Row],[OrderQuantity]]*Table1[[#This Row],[UnitCost]])</f>
        <v>3423.8400000000006</v>
      </c>
      <c r="T5531">
        <f>DATEDIF(Table1[[#This Row],[ShipDate]],Table1[[#This Row],[DeliveryDate]],"d")</f>
        <v>5</v>
      </c>
      <c r="U5531" t="str">
        <f t="shared" si="173"/>
        <v>On Time</v>
      </c>
    </row>
    <row r="5532" spans="1:21" x14ac:dyDescent="0.3">
      <c r="A5532" t="str">
        <f t="shared" si="172"/>
        <v>SO-005631</v>
      </c>
      <c r="B5532" t="s">
        <v>4</v>
      </c>
      <c r="C5532" t="s">
        <v>10</v>
      </c>
      <c r="D5532" s="1">
        <v>43800</v>
      </c>
      <c r="E5532" s="1">
        <v>43907</v>
      </c>
      <c r="F5532" s="1">
        <v>43925</v>
      </c>
      <c r="G5532" s="1">
        <v>43932</v>
      </c>
      <c r="H5532" t="s">
        <v>54</v>
      </c>
      <c r="I5532">
        <v>14</v>
      </c>
      <c r="J5532">
        <v>9</v>
      </c>
      <c r="K5532">
        <v>144</v>
      </c>
      <c r="L5532">
        <v>15</v>
      </c>
      <c r="M5532">
        <v>2</v>
      </c>
      <c r="N5532">
        <v>0.05</v>
      </c>
      <c r="O5532">
        <v>1889.13</v>
      </c>
      <c r="P5532">
        <v>2485.6999999999998</v>
      </c>
      <c r="Q5532">
        <f>Table1[[#This Row],[OrderQuantity]]*Table1[[#This Row],[UnitPrice]]</f>
        <v>4971.3999999999996</v>
      </c>
      <c r="R5532">
        <f>Table1[[#This Row],[OrderQuantity]]*Table1[[#This Row],[UnitCost]]</f>
        <v>3778.26</v>
      </c>
      <c r="S5532">
        <f>Table1[[#This Row],[OrderQuantity]]*Table1[[#This Row],[UnitPrice]]*(1-Table1[[#This Row],[DiscountApplied]]) - (Table1[[#This Row],[OrderQuantity]]*Table1[[#This Row],[UnitCost]])</f>
        <v>944.5699999999988</v>
      </c>
      <c r="T5532">
        <f>DATEDIF(Table1[[#This Row],[ShipDate]],Table1[[#This Row],[DeliveryDate]],"d")</f>
        <v>7</v>
      </c>
      <c r="U5532" t="str">
        <f t="shared" si="173"/>
        <v>On Time</v>
      </c>
    </row>
    <row r="5533" spans="1:21" x14ac:dyDescent="0.3">
      <c r="A5533" t="str">
        <f t="shared" si="172"/>
        <v>SO-005632</v>
      </c>
      <c r="B5533" t="s">
        <v>3</v>
      </c>
      <c r="C5533" t="s">
        <v>10</v>
      </c>
      <c r="D5533" s="1">
        <v>43800</v>
      </c>
      <c r="E5533" s="1">
        <v>43907</v>
      </c>
      <c r="F5533" s="1">
        <v>43925</v>
      </c>
      <c r="G5533" s="1">
        <v>43927</v>
      </c>
      <c r="H5533" t="s">
        <v>54</v>
      </c>
      <c r="I5533">
        <v>3</v>
      </c>
      <c r="J5533">
        <v>21</v>
      </c>
      <c r="K5533">
        <v>123</v>
      </c>
      <c r="L5533">
        <v>29</v>
      </c>
      <c r="M5533">
        <v>2</v>
      </c>
      <c r="N5533">
        <v>0.08</v>
      </c>
      <c r="O5533">
        <v>2778.83</v>
      </c>
      <c r="P5533">
        <v>3705.1</v>
      </c>
      <c r="Q5533">
        <f>Table1[[#This Row],[OrderQuantity]]*Table1[[#This Row],[UnitPrice]]</f>
        <v>7410.2</v>
      </c>
      <c r="R5533">
        <f>Table1[[#This Row],[OrderQuantity]]*Table1[[#This Row],[UnitCost]]</f>
        <v>5557.66</v>
      </c>
      <c r="S5533">
        <f>Table1[[#This Row],[OrderQuantity]]*Table1[[#This Row],[UnitPrice]]*(1-Table1[[#This Row],[DiscountApplied]]) - (Table1[[#This Row],[OrderQuantity]]*Table1[[#This Row],[UnitCost]])</f>
        <v>1259.7240000000002</v>
      </c>
      <c r="T5533">
        <f>DATEDIF(Table1[[#This Row],[ShipDate]],Table1[[#This Row],[DeliveryDate]],"d")</f>
        <v>2</v>
      </c>
      <c r="U5533" t="str">
        <f t="shared" si="173"/>
        <v>On Time</v>
      </c>
    </row>
    <row r="5534" spans="1:21" x14ac:dyDescent="0.3">
      <c r="A5534" t="str">
        <f t="shared" si="172"/>
        <v>SO-005633</v>
      </c>
      <c r="B5534" t="s">
        <v>4</v>
      </c>
      <c r="C5534" t="s">
        <v>9</v>
      </c>
      <c r="D5534" s="1">
        <v>43800</v>
      </c>
      <c r="E5534" s="1">
        <v>43907</v>
      </c>
      <c r="F5534" s="1">
        <v>43911</v>
      </c>
      <c r="G5534" s="1">
        <v>43916</v>
      </c>
      <c r="H5534" t="s">
        <v>54</v>
      </c>
      <c r="I5534">
        <v>17</v>
      </c>
      <c r="J5534">
        <v>40</v>
      </c>
      <c r="K5534">
        <v>86</v>
      </c>
      <c r="L5534">
        <v>25</v>
      </c>
      <c r="M5534">
        <v>1</v>
      </c>
      <c r="N5534">
        <v>0.2</v>
      </c>
      <c r="O5534">
        <v>2307.35</v>
      </c>
      <c r="P5534">
        <v>3443.8</v>
      </c>
      <c r="Q5534">
        <f>Table1[[#This Row],[OrderQuantity]]*Table1[[#This Row],[UnitPrice]]</f>
        <v>3443.8</v>
      </c>
      <c r="R5534">
        <f>Table1[[#This Row],[OrderQuantity]]*Table1[[#This Row],[UnitCost]]</f>
        <v>2307.35</v>
      </c>
      <c r="S5534">
        <f>Table1[[#This Row],[OrderQuantity]]*Table1[[#This Row],[UnitPrice]]*(1-Table1[[#This Row],[DiscountApplied]]) - (Table1[[#This Row],[OrderQuantity]]*Table1[[#This Row],[UnitCost]])</f>
        <v>447.69000000000051</v>
      </c>
      <c r="T5534">
        <f>DATEDIF(Table1[[#This Row],[ShipDate]],Table1[[#This Row],[DeliveryDate]],"d")</f>
        <v>5</v>
      </c>
      <c r="U5534" t="str">
        <f t="shared" si="173"/>
        <v>On Time</v>
      </c>
    </row>
    <row r="5535" spans="1:21" x14ac:dyDescent="0.3">
      <c r="A5535" t="str">
        <f t="shared" si="172"/>
        <v>SO-005634</v>
      </c>
      <c r="B5535" t="s">
        <v>5</v>
      </c>
      <c r="C5535" t="s">
        <v>10</v>
      </c>
      <c r="D5535" s="1">
        <v>43800</v>
      </c>
      <c r="E5535" s="1">
        <v>43907</v>
      </c>
      <c r="F5535" s="1">
        <v>43924</v>
      </c>
      <c r="G5535" s="1">
        <v>43934</v>
      </c>
      <c r="H5535" t="s">
        <v>54</v>
      </c>
      <c r="I5535">
        <v>26</v>
      </c>
      <c r="J5535">
        <v>46</v>
      </c>
      <c r="K5535">
        <v>111</v>
      </c>
      <c r="L5535">
        <v>26</v>
      </c>
      <c r="M5535">
        <v>2</v>
      </c>
      <c r="N5535">
        <v>0.2</v>
      </c>
      <c r="O5535">
        <v>1703.94</v>
      </c>
      <c r="P5535">
        <v>3872.6</v>
      </c>
      <c r="Q5535">
        <f>Table1[[#This Row],[OrderQuantity]]*Table1[[#This Row],[UnitPrice]]</f>
        <v>7745.2</v>
      </c>
      <c r="R5535">
        <f>Table1[[#This Row],[OrderQuantity]]*Table1[[#This Row],[UnitCost]]</f>
        <v>3407.88</v>
      </c>
      <c r="S5535">
        <f>Table1[[#This Row],[OrderQuantity]]*Table1[[#This Row],[UnitPrice]]*(1-Table1[[#This Row],[DiscountApplied]]) - (Table1[[#This Row],[OrderQuantity]]*Table1[[#This Row],[UnitCost]])</f>
        <v>2788.2799999999997</v>
      </c>
      <c r="T5535">
        <f>DATEDIF(Table1[[#This Row],[ShipDate]],Table1[[#This Row],[DeliveryDate]],"d")</f>
        <v>10</v>
      </c>
      <c r="U5535" t="str">
        <f t="shared" si="173"/>
        <v>Late</v>
      </c>
    </row>
    <row r="5536" spans="1:21" x14ac:dyDescent="0.3">
      <c r="A5536" t="str">
        <f t="shared" si="172"/>
        <v>SO-005635</v>
      </c>
      <c r="B5536" t="s">
        <v>4</v>
      </c>
      <c r="C5536" t="s">
        <v>8</v>
      </c>
      <c r="D5536" s="1">
        <v>43800</v>
      </c>
      <c r="E5536" s="1">
        <v>43907</v>
      </c>
      <c r="F5536" s="1">
        <v>43935</v>
      </c>
      <c r="G5536" s="1">
        <v>43938</v>
      </c>
      <c r="H5536" t="s">
        <v>54</v>
      </c>
      <c r="I5536">
        <v>14</v>
      </c>
      <c r="J5536">
        <v>27</v>
      </c>
      <c r="K5536">
        <v>358</v>
      </c>
      <c r="L5536">
        <v>29</v>
      </c>
      <c r="M5536">
        <v>2</v>
      </c>
      <c r="N5536">
        <v>0.05</v>
      </c>
      <c r="O5536">
        <v>1058.06</v>
      </c>
      <c r="P5536">
        <v>2519.1999999999998</v>
      </c>
      <c r="Q5536">
        <f>Table1[[#This Row],[OrderQuantity]]*Table1[[#This Row],[UnitPrice]]</f>
        <v>5038.3999999999996</v>
      </c>
      <c r="R5536">
        <f>Table1[[#This Row],[OrderQuantity]]*Table1[[#This Row],[UnitCost]]</f>
        <v>2116.12</v>
      </c>
      <c r="S5536">
        <f>Table1[[#This Row],[OrderQuantity]]*Table1[[#This Row],[UnitPrice]]*(1-Table1[[#This Row],[DiscountApplied]]) - (Table1[[#This Row],[OrderQuantity]]*Table1[[#This Row],[UnitCost]])</f>
        <v>2670.3599999999997</v>
      </c>
      <c r="T5536">
        <f>DATEDIF(Table1[[#This Row],[ShipDate]],Table1[[#This Row],[DeliveryDate]],"d")</f>
        <v>3</v>
      </c>
      <c r="U5536" t="str">
        <f t="shared" si="173"/>
        <v>On Time</v>
      </c>
    </row>
    <row r="5537" spans="1:21" x14ac:dyDescent="0.3">
      <c r="A5537" t="str">
        <f t="shared" si="172"/>
        <v>SO-005636</v>
      </c>
      <c r="B5537" t="s">
        <v>3</v>
      </c>
      <c r="C5537" t="s">
        <v>11</v>
      </c>
      <c r="D5537" s="1">
        <v>43800</v>
      </c>
      <c r="E5537" s="1">
        <v>43908</v>
      </c>
      <c r="F5537" s="1">
        <v>43925</v>
      </c>
      <c r="G5537" s="1">
        <v>43928</v>
      </c>
      <c r="H5537" t="s">
        <v>54</v>
      </c>
      <c r="I5537">
        <v>8</v>
      </c>
      <c r="J5537">
        <v>29</v>
      </c>
      <c r="K5537">
        <v>278</v>
      </c>
      <c r="L5537">
        <v>32</v>
      </c>
      <c r="M5537">
        <v>5</v>
      </c>
      <c r="N5537">
        <v>0.05</v>
      </c>
      <c r="O5537">
        <v>540.15</v>
      </c>
      <c r="P5537">
        <v>931.3</v>
      </c>
      <c r="Q5537">
        <f>Table1[[#This Row],[OrderQuantity]]*Table1[[#This Row],[UnitPrice]]</f>
        <v>4656.5</v>
      </c>
      <c r="R5537">
        <f>Table1[[#This Row],[OrderQuantity]]*Table1[[#This Row],[UnitCost]]</f>
        <v>2700.75</v>
      </c>
      <c r="S5537">
        <f>Table1[[#This Row],[OrderQuantity]]*Table1[[#This Row],[UnitPrice]]*(1-Table1[[#This Row],[DiscountApplied]]) - (Table1[[#This Row],[OrderQuantity]]*Table1[[#This Row],[UnitCost]])</f>
        <v>1722.9250000000002</v>
      </c>
      <c r="T5537">
        <f>DATEDIF(Table1[[#This Row],[ShipDate]],Table1[[#This Row],[DeliveryDate]],"d")</f>
        <v>3</v>
      </c>
      <c r="U5537" t="str">
        <f t="shared" si="173"/>
        <v>On Time</v>
      </c>
    </row>
    <row r="5538" spans="1:21" x14ac:dyDescent="0.3">
      <c r="A5538" t="str">
        <f t="shared" si="172"/>
        <v>SO-005637</v>
      </c>
      <c r="B5538" t="s">
        <v>2</v>
      </c>
      <c r="C5538" t="s">
        <v>12</v>
      </c>
      <c r="D5538" s="1">
        <v>43800</v>
      </c>
      <c r="E5538" s="1">
        <v>43908</v>
      </c>
      <c r="F5538" s="1">
        <v>43934</v>
      </c>
      <c r="G5538" s="1">
        <v>43937</v>
      </c>
      <c r="H5538" t="s">
        <v>54</v>
      </c>
      <c r="I5538">
        <v>23</v>
      </c>
      <c r="J5538">
        <v>43</v>
      </c>
      <c r="K5538">
        <v>256</v>
      </c>
      <c r="L5538">
        <v>32</v>
      </c>
      <c r="M5538">
        <v>2</v>
      </c>
      <c r="N5538">
        <v>0.08</v>
      </c>
      <c r="O5538">
        <v>767.02</v>
      </c>
      <c r="P5538">
        <v>1065.3</v>
      </c>
      <c r="Q5538">
        <f>Table1[[#This Row],[OrderQuantity]]*Table1[[#This Row],[UnitPrice]]</f>
        <v>2130.6</v>
      </c>
      <c r="R5538">
        <f>Table1[[#This Row],[OrderQuantity]]*Table1[[#This Row],[UnitCost]]</f>
        <v>1534.04</v>
      </c>
      <c r="S5538">
        <f>Table1[[#This Row],[OrderQuantity]]*Table1[[#This Row],[UnitPrice]]*(1-Table1[[#This Row],[DiscountApplied]]) - (Table1[[#This Row],[OrderQuantity]]*Table1[[#This Row],[UnitCost]])</f>
        <v>426.11200000000008</v>
      </c>
      <c r="T5538">
        <f>DATEDIF(Table1[[#This Row],[ShipDate]],Table1[[#This Row],[DeliveryDate]],"d")</f>
        <v>3</v>
      </c>
      <c r="U5538" t="str">
        <f t="shared" si="173"/>
        <v>On Time</v>
      </c>
    </row>
    <row r="5539" spans="1:21" x14ac:dyDescent="0.3">
      <c r="A5539" t="str">
        <f t="shared" si="172"/>
        <v>SO-005638</v>
      </c>
      <c r="B5539" t="s">
        <v>3</v>
      </c>
      <c r="C5539" t="s">
        <v>8</v>
      </c>
      <c r="D5539" s="1">
        <v>43800</v>
      </c>
      <c r="E5539" s="1">
        <v>43908</v>
      </c>
      <c r="F5539" s="1">
        <v>43936</v>
      </c>
      <c r="G5539" s="1">
        <v>43946</v>
      </c>
      <c r="H5539" t="s">
        <v>54</v>
      </c>
      <c r="I5539">
        <v>10</v>
      </c>
      <c r="J5539">
        <v>14</v>
      </c>
      <c r="K5539">
        <v>357</v>
      </c>
      <c r="L5539">
        <v>15</v>
      </c>
      <c r="M5539">
        <v>3</v>
      </c>
      <c r="N5539">
        <v>0.15</v>
      </c>
      <c r="O5539">
        <v>1045.2</v>
      </c>
      <c r="P5539">
        <v>2613</v>
      </c>
      <c r="Q5539">
        <f>Table1[[#This Row],[OrderQuantity]]*Table1[[#This Row],[UnitPrice]]</f>
        <v>7839</v>
      </c>
      <c r="R5539">
        <f>Table1[[#This Row],[OrderQuantity]]*Table1[[#This Row],[UnitCost]]</f>
        <v>3135.6000000000004</v>
      </c>
      <c r="S5539">
        <f>Table1[[#This Row],[OrderQuantity]]*Table1[[#This Row],[UnitPrice]]*(1-Table1[[#This Row],[DiscountApplied]]) - (Table1[[#This Row],[OrderQuantity]]*Table1[[#This Row],[UnitCost]])</f>
        <v>3527.5499999999993</v>
      </c>
      <c r="T5539">
        <f>DATEDIF(Table1[[#This Row],[ShipDate]],Table1[[#This Row],[DeliveryDate]],"d")</f>
        <v>10</v>
      </c>
      <c r="U5539" t="str">
        <f t="shared" si="173"/>
        <v>Late</v>
      </c>
    </row>
    <row r="5540" spans="1:21" x14ac:dyDescent="0.3">
      <c r="A5540" t="str">
        <f t="shared" si="172"/>
        <v>SO-005639</v>
      </c>
      <c r="B5540" t="s">
        <v>3</v>
      </c>
      <c r="C5540" t="s">
        <v>13</v>
      </c>
      <c r="D5540" s="1">
        <v>43800</v>
      </c>
      <c r="E5540" s="1">
        <v>43908</v>
      </c>
      <c r="F5540" s="1">
        <v>43934</v>
      </c>
      <c r="G5540" s="1">
        <v>43936</v>
      </c>
      <c r="H5540" t="s">
        <v>54</v>
      </c>
      <c r="I5540">
        <v>8</v>
      </c>
      <c r="J5540">
        <v>1</v>
      </c>
      <c r="K5540">
        <v>15</v>
      </c>
      <c r="L5540">
        <v>43</v>
      </c>
      <c r="M5540">
        <v>2</v>
      </c>
      <c r="N5540">
        <v>0.08</v>
      </c>
      <c r="O5540">
        <v>186.8</v>
      </c>
      <c r="P5540">
        <v>227.8</v>
      </c>
      <c r="Q5540">
        <f>Table1[[#This Row],[OrderQuantity]]*Table1[[#This Row],[UnitPrice]]</f>
        <v>455.6</v>
      </c>
      <c r="R5540">
        <f>Table1[[#This Row],[OrderQuantity]]*Table1[[#This Row],[UnitCost]]</f>
        <v>373.6</v>
      </c>
      <c r="S5540">
        <f>Table1[[#This Row],[OrderQuantity]]*Table1[[#This Row],[UnitPrice]]*(1-Table1[[#This Row],[DiscountApplied]]) - (Table1[[#This Row],[OrderQuantity]]*Table1[[#This Row],[UnitCost]])</f>
        <v>45.552000000000021</v>
      </c>
      <c r="T5540">
        <f>DATEDIF(Table1[[#This Row],[ShipDate]],Table1[[#This Row],[DeliveryDate]],"d")</f>
        <v>2</v>
      </c>
      <c r="U5540" t="str">
        <f t="shared" si="173"/>
        <v>On Time</v>
      </c>
    </row>
    <row r="5541" spans="1:21" x14ac:dyDescent="0.3">
      <c r="A5541" t="str">
        <f t="shared" si="172"/>
        <v>SO-005640</v>
      </c>
      <c r="B5541" t="s">
        <v>3</v>
      </c>
      <c r="C5541" t="s">
        <v>12</v>
      </c>
      <c r="D5541" s="1">
        <v>43800</v>
      </c>
      <c r="E5541" s="1">
        <v>43908</v>
      </c>
      <c r="F5541" s="1">
        <v>43925</v>
      </c>
      <c r="G5541" s="1">
        <v>43935</v>
      </c>
      <c r="H5541" t="s">
        <v>54</v>
      </c>
      <c r="I5541">
        <v>2</v>
      </c>
      <c r="J5541">
        <v>38</v>
      </c>
      <c r="K5541">
        <v>214</v>
      </c>
      <c r="L5541">
        <v>13</v>
      </c>
      <c r="M5541">
        <v>4</v>
      </c>
      <c r="N5541">
        <v>0.4</v>
      </c>
      <c r="O5541">
        <v>630.34</v>
      </c>
      <c r="P5541">
        <v>1125.5999999999999</v>
      </c>
      <c r="Q5541">
        <f>Table1[[#This Row],[OrderQuantity]]*Table1[[#This Row],[UnitPrice]]</f>
        <v>4502.3999999999996</v>
      </c>
      <c r="R5541">
        <f>Table1[[#This Row],[OrderQuantity]]*Table1[[#This Row],[UnitCost]]</f>
        <v>2521.36</v>
      </c>
      <c r="S5541">
        <f>Table1[[#This Row],[OrderQuantity]]*Table1[[#This Row],[UnitPrice]]*(1-Table1[[#This Row],[DiscountApplied]]) - (Table1[[#This Row],[OrderQuantity]]*Table1[[#This Row],[UnitCost]])</f>
        <v>180.07999999999947</v>
      </c>
      <c r="T5541">
        <f>DATEDIF(Table1[[#This Row],[ShipDate]],Table1[[#This Row],[DeliveryDate]],"d")</f>
        <v>10</v>
      </c>
      <c r="U5541" t="str">
        <f t="shared" si="173"/>
        <v>Late</v>
      </c>
    </row>
    <row r="5542" spans="1:21" x14ac:dyDescent="0.3">
      <c r="A5542" t="str">
        <f t="shared" si="172"/>
        <v>SO-005641</v>
      </c>
      <c r="B5542" t="s">
        <v>3</v>
      </c>
      <c r="C5542" t="s">
        <v>10</v>
      </c>
      <c r="D5542" s="1">
        <v>43800</v>
      </c>
      <c r="E5542" s="1">
        <v>43908</v>
      </c>
      <c r="F5542" s="1">
        <v>43928</v>
      </c>
      <c r="G5542" s="1">
        <v>43936</v>
      </c>
      <c r="H5542" t="s">
        <v>54</v>
      </c>
      <c r="I5542">
        <v>11</v>
      </c>
      <c r="J5542">
        <v>39</v>
      </c>
      <c r="K5542">
        <v>149</v>
      </c>
      <c r="L5542">
        <v>32</v>
      </c>
      <c r="M5542">
        <v>2</v>
      </c>
      <c r="N5542">
        <v>0.08</v>
      </c>
      <c r="O5542">
        <v>1457.25</v>
      </c>
      <c r="P5542">
        <v>2512.5</v>
      </c>
      <c r="Q5542">
        <f>Table1[[#This Row],[OrderQuantity]]*Table1[[#This Row],[UnitPrice]]</f>
        <v>5025</v>
      </c>
      <c r="R5542">
        <f>Table1[[#This Row],[OrderQuantity]]*Table1[[#This Row],[UnitCost]]</f>
        <v>2914.5</v>
      </c>
      <c r="S5542">
        <f>Table1[[#This Row],[OrderQuantity]]*Table1[[#This Row],[UnitPrice]]*(1-Table1[[#This Row],[DiscountApplied]]) - (Table1[[#This Row],[OrderQuantity]]*Table1[[#This Row],[UnitCost]])</f>
        <v>1708.5</v>
      </c>
      <c r="T5542">
        <f>DATEDIF(Table1[[#This Row],[ShipDate]],Table1[[#This Row],[DeliveryDate]],"d")</f>
        <v>8</v>
      </c>
      <c r="U5542" t="str">
        <f t="shared" si="173"/>
        <v>Late</v>
      </c>
    </row>
    <row r="5543" spans="1:21" x14ac:dyDescent="0.3">
      <c r="A5543" t="str">
        <f t="shared" si="172"/>
        <v>SO-005642</v>
      </c>
      <c r="B5543" t="s">
        <v>3</v>
      </c>
      <c r="C5543" t="s">
        <v>10</v>
      </c>
      <c r="D5543" s="1">
        <v>43800</v>
      </c>
      <c r="E5543" s="1">
        <v>43908</v>
      </c>
      <c r="F5543" s="1">
        <v>43933</v>
      </c>
      <c r="G5543" s="1">
        <v>43937</v>
      </c>
      <c r="H5543" t="s">
        <v>54</v>
      </c>
      <c r="I5543">
        <v>1</v>
      </c>
      <c r="J5543">
        <v>25</v>
      </c>
      <c r="K5543">
        <v>195</v>
      </c>
      <c r="L5543">
        <v>11</v>
      </c>
      <c r="M5543">
        <v>1</v>
      </c>
      <c r="N5543">
        <v>0.4</v>
      </c>
      <c r="O5543">
        <v>651.24</v>
      </c>
      <c r="P5543">
        <v>1085.4000000000001</v>
      </c>
      <c r="Q5543">
        <f>Table1[[#This Row],[OrderQuantity]]*Table1[[#This Row],[UnitPrice]]</f>
        <v>1085.4000000000001</v>
      </c>
      <c r="R5543">
        <f>Table1[[#This Row],[OrderQuantity]]*Table1[[#This Row],[UnitCost]]</f>
        <v>651.24</v>
      </c>
      <c r="S5543">
        <f>Table1[[#This Row],[OrderQuantity]]*Table1[[#This Row],[UnitPrice]]*(1-Table1[[#This Row],[DiscountApplied]]) - (Table1[[#This Row],[OrderQuantity]]*Table1[[#This Row],[UnitCost]])</f>
        <v>0</v>
      </c>
      <c r="T5543">
        <f>DATEDIF(Table1[[#This Row],[ShipDate]],Table1[[#This Row],[DeliveryDate]],"d")</f>
        <v>4</v>
      </c>
      <c r="U5543" t="str">
        <f t="shared" si="173"/>
        <v>On Time</v>
      </c>
    </row>
    <row r="5544" spans="1:21" x14ac:dyDescent="0.3">
      <c r="A5544" t="str">
        <f t="shared" si="172"/>
        <v>SO-005643</v>
      </c>
      <c r="B5544" t="s">
        <v>3</v>
      </c>
      <c r="C5544" t="s">
        <v>12</v>
      </c>
      <c r="D5544" s="1">
        <v>43800</v>
      </c>
      <c r="E5544" s="1">
        <v>43908</v>
      </c>
      <c r="F5544" s="1">
        <v>43933</v>
      </c>
      <c r="G5544" s="1">
        <v>43936</v>
      </c>
      <c r="H5544" t="s">
        <v>54</v>
      </c>
      <c r="I5544">
        <v>9</v>
      </c>
      <c r="J5544">
        <v>32</v>
      </c>
      <c r="K5544">
        <v>205</v>
      </c>
      <c r="L5544">
        <v>33</v>
      </c>
      <c r="M5544">
        <v>5</v>
      </c>
      <c r="N5544">
        <v>0.08</v>
      </c>
      <c r="O5544">
        <v>87.1</v>
      </c>
      <c r="P5544">
        <v>167.5</v>
      </c>
      <c r="Q5544">
        <f>Table1[[#This Row],[OrderQuantity]]*Table1[[#This Row],[UnitPrice]]</f>
        <v>837.5</v>
      </c>
      <c r="R5544">
        <f>Table1[[#This Row],[OrderQuantity]]*Table1[[#This Row],[UnitCost]]</f>
        <v>435.5</v>
      </c>
      <c r="S5544">
        <f>Table1[[#This Row],[OrderQuantity]]*Table1[[#This Row],[UnitPrice]]*(1-Table1[[#This Row],[DiscountApplied]]) - (Table1[[#This Row],[OrderQuantity]]*Table1[[#This Row],[UnitCost]])</f>
        <v>335</v>
      </c>
      <c r="T5544">
        <f>DATEDIF(Table1[[#This Row],[ShipDate]],Table1[[#This Row],[DeliveryDate]],"d")</f>
        <v>3</v>
      </c>
      <c r="U5544" t="str">
        <f t="shared" si="173"/>
        <v>On Time</v>
      </c>
    </row>
    <row r="5545" spans="1:21" x14ac:dyDescent="0.3">
      <c r="A5545" t="str">
        <f t="shared" si="172"/>
        <v>SO-005644</v>
      </c>
      <c r="B5545" t="s">
        <v>3</v>
      </c>
      <c r="C5545" t="s">
        <v>12</v>
      </c>
      <c r="D5545" s="1">
        <v>43800</v>
      </c>
      <c r="E5545" s="1">
        <v>43908</v>
      </c>
      <c r="F5545" s="1">
        <v>43933</v>
      </c>
      <c r="G5545" s="1">
        <v>43936</v>
      </c>
      <c r="H5545" t="s">
        <v>54</v>
      </c>
      <c r="I5545">
        <v>2</v>
      </c>
      <c r="J5545">
        <v>12</v>
      </c>
      <c r="K5545">
        <v>261</v>
      </c>
      <c r="L5545">
        <v>23</v>
      </c>
      <c r="M5545">
        <v>7</v>
      </c>
      <c r="N5545">
        <v>0.08</v>
      </c>
      <c r="O5545">
        <v>794.55</v>
      </c>
      <c r="P5545">
        <v>1185.9000000000001</v>
      </c>
      <c r="Q5545">
        <f>Table1[[#This Row],[OrderQuantity]]*Table1[[#This Row],[UnitPrice]]</f>
        <v>8301.3000000000011</v>
      </c>
      <c r="R5545">
        <f>Table1[[#This Row],[OrderQuantity]]*Table1[[#This Row],[UnitCost]]</f>
        <v>5561.8499999999995</v>
      </c>
      <c r="S5545">
        <f>Table1[[#This Row],[OrderQuantity]]*Table1[[#This Row],[UnitPrice]]*(1-Table1[[#This Row],[DiscountApplied]]) - (Table1[[#This Row],[OrderQuantity]]*Table1[[#This Row],[UnitCost]])</f>
        <v>2075.3460000000023</v>
      </c>
      <c r="T5545">
        <f>DATEDIF(Table1[[#This Row],[ShipDate]],Table1[[#This Row],[DeliveryDate]],"d")</f>
        <v>3</v>
      </c>
      <c r="U5545" t="str">
        <f t="shared" si="173"/>
        <v>On Time</v>
      </c>
    </row>
    <row r="5546" spans="1:21" x14ac:dyDescent="0.3">
      <c r="A5546" t="str">
        <f t="shared" si="172"/>
        <v>SO-005645</v>
      </c>
      <c r="B5546" t="s">
        <v>3</v>
      </c>
      <c r="C5546" t="s">
        <v>9</v>
      </c>
      <c r="D5546" s="1">
        <v>43800</v>
      </c>
      <c r="E5546" s="1">
        <v>43909</v>
      </c>
      <c r="F5546" s="1">
        <v>43919</v>
      </c>
      <c r="G5546" s="1">
        <v>43920</v>
      </c>
      <c r="H5546" t="s">
        <v>54</v>
      </c>
      <c r="I5546">
        <v>10</v>
      </c>
      <c r="J5546">
        <v>35</v>
      </c>
      <c r="K5546">
        <v>85</v>
      </c>
      <c r="L5546">
        <v>28</v>
      </c>
      <c r="M5546">
        <v>7</v>
      </c>
      <c r="N5546">
        <v>0.08</v>
      </c>
      <c r="O5546">
        <v>532.17999999999995</v>
      </c>
      <c r="P5546">
        <v>1132.3</v>
      </c>
      <c r="Q5546">
        <f>Table1[[#This Row],[OrderQuantity]]*Table1[[#This Row],[UnitPrice]]</f>
        <v>7926.0999999999995</v>
      </c>
      <c r="R5546">
        <f>Table1[[#This Row],[OrderQuantity]]*Table1[[#This Row],[UnitCost]]</f>
        <v>3725.2599999999998</v>
      </c>
      <c r="S5546">
        <f>Table1[[#This Row],[OrderQuantity]]*Table1[[#This Row],[UnitPrice]]*(1-Table1[[#This Row],[DiscountApplied]]) - (Table1[[#This Row],[OrderQuantity]]*Table1[[#This Row],[UnitCost]])</f>
        <v>3566.752</v>
      </c>
      <c r="T5546">
        <f>DATEDIF(Table1[[#This Row],[ShipDate]],Table1[[#This Row],[DeliveryDate]],"d")</f>
        <v>1</v>
      </c>
      <c r="U5546" t="str">
        <f t="shared" si="173"/>
        <v>On Time</v>
      </c>
    </row>
    <row r="5547" spans="1:21" x14ac:dyDescent="0.3">
      <c r="A5547" t="str">
        <f t="shared" si="172"/>
        <v>SO-005646</v>
      </c>
      <c r="B5547" t="s">
        <v>3</v>
      </c>
      <c r="C5547" t="s">
        <v>12</v>
      </c>
      <c r="D5547" s="1">
        <v>43800</v>
      </c>
      <c r="E5547" s="1">
        <v>43909</v>
      </c>
      <c r="F5547" s="1">
        <v>43933</v>
      </c>
      <c r="G5547" s="1">
        <v>43940</v>
      </c>
      <c r="H5547" t="s">
        <v>54</v>
      </c>
      <c r="I5547">
        <v>12</v>
      </c>
      <c r="J5547">
        <v>46</v>
      </c>
      <c r="K5547">
        <v>250</v>
      </c>
      <c r="L5547">
        <v>5</v>
      </c>
      <c r="M5547">
        <v>7</v>
      </c>
      <c r="N5547">
        <v>0.2</v>
      </c>
      <c r="O5547">
        <v>445.01</v>
      </c>
      <c r="P5547">
        <v>1085.4000000000001</v>
      </c>
      <c r="Q5547">
        <f>Table1[[#This Row],[OrderQuantity]]*Table1[[#This Row],[UnitPrice]]</f>
        <v>7597.8000000000011</v>
      </c>
      <c r="R5547">
        <f>Table1[[#This Row],[OrderQuantity]]*Table1[[#This Row],[UnitCost]]</f>
        <v>3115.0699999999997</v>
      </c>
      <c r="S5547">
        <f>Table1[[#This Row],[OrderQuantity]]*Table1[[#This Row],[UnitPrice]]*(1-Table1[[#This Row],[DiscountApplied]]) - (Table1[[#This Row],[OrderQuantity]]*Table1[[#This Row],[UnitCost]])</f>
        <v>2963.1700000000019</v>
      </c>
      <c r="T5547">
        <f>DATEDIF(Table1[[#This Row],[ShipDate]],Table1[[#This Row],[DeliveryDate]],"d")</f>
        <v>7</v>
      </c>
      <c r="U5547" t="str">
        <f t="shared" si="173"/>
        <v>On Time</v>
      </c>
    </row>
    <row r="5548" spans="1:21" x14ac:dyDescent="0.3">
      <c r="A5548" t="str">
        <f t="shared" si="172"/>
        <v>SO-005647</v>
      </c>
      <c r="B5548" t="s">
        <v>4</v>
      </c>
      <c r="C5548" t="s">
        <v>10</v>
      </c>
      <c r="D5548" s="1">
        <v>43800</v>
      </c>
      <c r="E5548" s="1">
        <v>43909</v>
      </c>
      <c r="F5548" s="1">
        <v>43921</v>
      </c>
      <c r="G5548" s="1">
        <v>43926</v>
      </c>
      <c r="H5548" t="s">
        <v>54</v>
      </c>
      <c r="I5548">
        <v>13</v>
      </c>
      <c r="J5548">
        <v>2</v>
      </c>
      <c r="K5548">
        <v>173</v>
      </c>
      <c r="L5548">
        <v>22</v>
      </c>
      <c r="M5548">
        <v>5</v>
      </c>
      <c r="N5548">
        <v>0.08</v>
      </c>
      <c r="O5548">
        <v>1206</v>
      </c>
      <c r="P5548">
        <v>2680</v>
      </c>
      <c r="Q5548">
        <f>Table1[[#This Row],[OrderQuantity]]*Table1[[#This Row],[UnitPrice]]</f>
        <v>13400</v>
      </c>
      <c r="R5548">
        <f>Table1[[#This Row],[OrderQuantity]]*Table1[[#This Row],[UnitCost]]</f>
        <v>6030</v>
      </c>
      <c r="S5548">
        <f>Table1[[#This Row],[OrderQuantity]]*Table1[[#This Row],[UnitPrice]]*(1-Table1[[#This Row],[DiscountApplied]]) - (Table1[[#This Row],[OrderQuantity]]*Table1[[#This Row],[UnitCost]])</f>
        <v>6298</v>
      </c>
      <c r="T5548">
        <f>DATEDIF(Table1[[#This Row],[ShipDate]],Table1[[#This Row],[DeliveryDate]],"d")</f>
        <v>5</v>
      </c>
      <c r="U5548" t="str">
        <f t="shared" si="173"/>
        <v>On Time</v>
      </c>
    </row>
    <row r="5549" spans="1:21" x14ac:dyDescent="0.3">
      <c r="A5549" t="str">
        <f t="shared" si="172"/>
        <v>SO-005648</v>
      </c>
      <c r="B5549" t="s">
        <v>4</v>
      </c>
      <c r="C5549" t="s">
        <v>13</v>
      </c>
      <c r="D5549" s="1">
        <v>43800</v>
      </c>
      <c r="E5549" s="1">
        <v>43909</v>
      </c>
      <c r="F5549" s="1">
        <v>43930</v>
      </c>
      <c r="G5549" s="1">
        <v>43933</v>
      </c>
      <c r="H5549" t="s">
        <v>54</v>
      </c>
      <c r="I5549">
        <v>20</v>
      </c>
      <c r="J5549">
        <v>15</v>
      </c>
      <c r="K5549">
        <v>47</v>
      </c>
      <c r="L5549">
        <v>20</v>
      </c>
      <c r="M5549">
        <v>3</v>
      </c>
      <c r="N5549">
        <v>0.05</v>
      </c>
      <c r="O5549">
        <v>1785.95</v>
      </c>
      <c r="P5549">
        <v>2626.4</v>
      </c>
      <c r="Q5549">
        <f>Table1[[#This Row],[OrderQuantity]]*Table1[[#This Row],[UnitPrice]]</f>
        <v>7879.2000000000007</v>
      </c>
      <c r="R5549">
        <f>Table1[[#This Row],[OrderQuantity]]*Table1[[#This Row],[UnitCost]]</f>
        <v>5357.85</v>
      </c>
      <c r="S5549">
        <f>Table1[[#This Row],[OrderQuantity]]*Table1[[#This Row],[UnitPrice]]*(1-Table1[[#This Row],[DiscountApplied]]) - (Table1[[#This Row],[OrderQuantity]]*Table1[[#This Row],[UnitCost]])</f>
        <v>2127.3900000000003</v>
      </c>
      <c r="T5549">
        <f>DATEDIF(Table1[[#This Row],[ShipDate]],Table1[[#This Row],[DeliveryDate]],"d")</f>
        <v>3</v>
      </c>
      <c r="U5549" t="str">
        <f t="shared" si="173"/>
        <v>On Time</v>
      </c>
    </row>
    <row r="5550" spans="1:21" x14ac:dyDescent="0.3">
      <c r="A5550" t="str">
        <f t="shared" si="172"/>
        <v>SO-005649</v>
      </c>
      <c r="B5550" t="s">
        <v>3</v>
      </c>
      <c r="C5550" t="s">
        <v>11</v>
      </c>
      <c r="D5550" s="1">
        <v>43800</v>
      </c>
      <c r="E5550" s="1">
        <v>43909</v>
      </c>
      <c r="F5550" s="1">
        <v>43936</v>
      </c>
      <c r="G5550" s="1">
        <v>43938</v>
      </c>
      <c r="H5550" t="s">
        <v>54</v>
      </c>
      <c r="I5550">
        <v>8</v>
      </c>
      <c r="J5550">
        <v>40</v>
      </c>
      <c r="K5550">
        <v>283</v>
      </c>
      <c r="L5550">
        <v>18</v>
      </c>
      <c r="M5550">
        <v>3</v>
      </c>
      <c r="N5550">
        <v>0.05</v>
      </c>
      <c r="O5550">
        <v>1482.44</v>
      </c>
      <c r="P5550">
        <v>2003.3</v>
      </c>
      <c r="Q5550">
        <f>Table1[[#This Row],[OrderQuantity]]*Table1[[#This Row],[UnitPrice]]</f>
        <v>6009.9</v>
      </c>
      <c r="R5550">
        <f>Table1[[#This Row],[OrderQuantity]]*Table1[[#This Row],[UnitCost]]</f>
        <v>4447.32</v>
      </c>
      <c r="S5550">
        <f>Table1[[#This Row],[OrderQuantity]]*Table1[[#This Row],[UnitPrice]]*(1-Table1[[#This Row],[DiscountApplied]]) - (Table1[[#This Row],[OrderQuantity]]*Table1[[#This Row],[UnitCost]])</f>
        <v>1262.085</v>
      </c>
      <c r="T5550">
        <f>DATEDIF(Table1[[#This Row],[ShipDate]],Table1[[#This Row],[DeliveryDate]],"d")</f>
        <v>2</v>
      </c>
      <c r="U5550" t="str">
        <f t="shared" si="173"/>
        <v>On Time</v>
      </c>
    </row>
    <row r="5551" spans="1:21" x14ac:dyDescent="0.3">
      <c r="A5551" t="str">
        <f t="shared" si="172"/>
        <v>SO-005650</v>
      </c>
      <c r="B5551" t="s">
        <v>3</v>
      </c>
      <c r="C5551" t="s">
        <v>8</v>
      </c>
      <c r="D5551" s="1">
        <v>43800</v>
      </c>
      <c r="E5551" s="1">
        <v>43909</v>
      </c>
      <c r="F5551" s="1">
        <v>43928</v>
      </c>
      <c r="G5551" s="1">
        <v>43929</v>
      </c>
      <c r="H5551" t="s">
        <v>54</v>
      </c>
      <c r="I5551">
        <v>10</v>
      </c>
      <c r="J5551">
        <v>43</v>
      </c>
      <c r="K5551">
        <v>349</v>
      </c>
      <c r="L5551">
        <v>9</v>
      </c>
      <c r="M5551">
        <v>4</v>
      </c>
      <c r="N5551">
        <v>0.15</v>
      </c>
      <c r="O5551">
        <v>1631.05</v>
      </c>
      <c r="P5551">
        <v>2398.6</v>
      </c>
      <c r="Q5551">
        <f>Table1[[#This Row],[OrderQuantity]]*Table1[[#This Row],[UnitPrice]]</f>
        <v>9594.4</v>
      </c>
      <c r="R5551">
        <f>Table1[[#This Row],[OrderQuantity]]*Table1[[#This Row],[UnitCost]]</f>
        <v>6524.2</v>
      </c>
      <c r="S5551">
        <f>Table1[[#This Row],[OrderQuantity]]*Table1[[#This Row],[UnitPrice]]*(1-Table1[[#This Row],[DiscountApplied]]) - (Table1[[#This Row],[OrderQuantity]]*Table1[[#This Row],[UnitCost]])</f>
        <v>1631.04</v>
      </c>
      <c r="T5551">
        <f>DATEDIF(Table1[[#This Row],[ShipDate]],Table1[[#This Row],[DeliveryDate]],"d")</f>
        <v>1</v>
      </c>
      <c r="U5551" t="str">
        <f t="shared" si="173"/>
        <v>On Time</v>
      </c>
    </row>
    <row r="5552" spans="1:21" x14ac:dyDescent="0.3">
      <c r="A5552" t="str">
        <f t="shared" si="172"/>
        <v>SO-005651</v>
      </c>
      <c r="B5552" t="s">
        <v>4</v>
      </c>
      <c r="C5552" t="s">
        <v>10</v>
      </c>
      <c r="D5552" s="1">
        <v>43800</v>
      </c>
      <c r="E5552" s="1">
        <v>43909</v>
      </c>
      <c r="F5552" s="1">
        <v>43935</v>
      </c>
      <c r="G5552" s="1">
        <v>43942</v>
      </c>
      <c r="H5552" t="s">
        <v>54</v>
      </c>
      <c r="I5552">
        <v>20</v>
      </c>
      <c r="J5552">
        <v>39</v>
      </c>
      <c r="K5552">
        <v>98</v>
      </c>
      <c r="L5552">
        <v>8</v>
      </c>
      <c r="M5552">
        <v>7</v>
      </c>
      <c r="N5552">
        <v>0.2</v>
      </c>
      <c r="O5552">
        <v>704.77</v>
      </c>
      <c r="P5552">
        <v>1051.9000000000001</v>
      </c>
      <c r="Q5552">
        <f>Table1[[#This Row],[OrderQuantity]]*Table1[[#This Row],[UnitPrice]]</f>
        <v>7363.3000000000011</v>
      </c>
      <c r="R5552">
        <f>Table1[[#This Row],[OrderQuantity]]*Table1[[#This Row],[UnitCost]]</f>
        <v>4933.3899999999994</v>
      </c>
      <c r="S5552">
        <f>Table1[[#This Row],[OrderQuantity]]*Table1[[#This Row],[UnitPrice]]*(1-Table1[[#This Row],[DiscountApplied]]) - (Table1[[#This Row],[OrderQuantity]]*Table1[[#This Row],[UnitCost]])</f>
        <v>957.25000000000182</v>
      </c>
      <c r="T5552">
        <f>DATEDIF(Table1[[#This Row],[ShipDate]],Table1[[#This Row],[DeliveryDate]],"d")</f>
        <v>7</v>
      </c>
      <c r="U5552" t="str">
        <f t="shared" si="173"/>
        <v>On Time</v>
      </c>
    </row>
    <row r="5553" spans="1:21" x14ac:dyDescent="0.3">
      <c r="A5553" t="str">
        <f t="shared" si="172"/>
        <v>SO-005652</v>
      </c>
      <c r="B5553" t="s">
        <v>3</v>
      </c>
      <c r="C5553" t="s">
        <v>9</v>
      </c>
      <c r="D5553" s="1">
        <v>43800</v>
      </c>
      <c r="E5553" s="1">
        <v>43910</v>
      </c>
      <c r="F5553" s="1">
        <v>43935</v>
      </c>
      <c r="G5553" s="1">
        <v>43937</v>
      </c>
      <c r="H5553" t="s">
        <v>54</v>
      </c>
      <c r="I5553">
        <v>7</v>
      </c>
      <c r="J5553">
        <v>35</v>
      </c>
      <c r="K5553">
        <v>66</v>
      </c>
      <c r="L5553">
        <v>35</v>
      </c>
      <c r="M5553">
        <v>6</v>
      </c>
      <c r="N5553">
        <v>0.05</v>
      </c>
      <c r="O5553">
        <v>2431.3000000000002</v>
      </c>
      <c r="P5553">
        <v>3859.2</v>
      </c>
      <c r="Q5553">
        <f>Table1[[#This Row],[OrderQuantity]]*Table1[[#This Row],[UnitPrice]]</f>
        <v>23155.199999999997</v>
      </c>
      <c r="R5553">
        <f>Table1[[#This Row],[OrderQuantity]]*Table1[[#This Row],[UnitCost]]</f>
        <v>14587.800000000001</v>
      </c>
      <c r="S5553">
        <f>Table1[[#This Row],[OrderQuantity]]*Table1[[#This Row],[UnitPrice]]*(1-Table1[[#This Row],[DiscountApplied]]) - (Table1[[#This Row],[OrderQuantity]]*Table1[[#This Row],[UnitCost]])</f>
        <v>7409.639999999994</v>
      </c>
      <c r="T5553">
        <f>DATEDIF(Table1[[#This Row],[ShipDate]],Table1[[#This Row],[DeliveryDate]],"d")</f>
        <v>2</v>
      </c>
      <c r="U5553" t="str">
        <f t="shared" si="173"/>
        <v>On Time</v>
      </c>
    </row>
    <row r="5554" spans="1:21" x14ac:dyDescent="0.3">
      <c r="A5554" t="str">
        <f t="shared" si="172"/>
        <v>SO-005653</v>
      </c>
      <c r="B5554" t="s">
        <v>3</v>
      </c>
      <c r="C5554" t="s">
        <v>10</v>
      </c>
      <c r="D5554" s="1">
        <v>43800</v>
      </c>
      <c r="E5554" s="1">
        <v>43911</v>
      </c>
      <c r="F5554" s="1">
        <v>43935</v>
      </c>
      <c r="G5554" s="1">
        <v>43943</v>
      </c>
      <c r="H5554" t="s">
        <v>54</v>
      </c>
      <c r="I5554">
        <v>4</v>
      </c>
      <c r="J5554">
        <v>2</v>
      </c>
      <c r="K5554">
        <v>200</v>
      </c>
      <c r="L5554">
        <v>20</v>
      </c>
      <c r="M5554">
        <v>8</v>
      </c>
      <c r="N5554">
        <v>0.15</v>
      </c>
      <c r="O5554">
        <v>884.4</v>
      </c>
      <c r="P5554">
        <v>1768.8</v>
      </c>
      <c r="Q5554">
        <f>Table1[[#This Row],[OrderQuantity]]*Table1[[#This Row],[UnitPrice]]</f>
        <v>14150.4</v>
      </c>
      <c r="R5554">
        <f>Table1[[#This Row],[OrderQuantity]]*Table1[[#This Row],[UnitCost]]</f>
        <v>7075.2</v>
      </c>
      <c r="S5554">
        <f>Table1[[#This Row],[OrderQuantity]]*Table1[[#This Row],[UnitPrice]]*(1-Table1[[#This Row],[DiscountApplied]]) - (Table1[[#This Row],[OrderQuantity]]*Table1[[#This Row],[UnitCost]])</f>
        <v>4952.6400000000003</v>
      </c>
      <c r="T5554">
        <f>DATEDIF(Table1[[#This Row],[ShipDate]],Table1[[#This Row],[DeliveryDate]],"d")</f>
        <v>8</v>
      </c>
      <c r="U5554" t="str">
        <f t="shared" si="173"/>
        <v>Late</v>
      </c>
    </row>
    <row r="5555" spans="1:21" x14ac:dyDescent="0.3">
      <c r="A5555" t="str">
        <f t="shared" si="172"/>
        <v>SO-005654</v>
      </c>
      <c r="B5555" t="s">
        <v>4</v>
      </c>
      <c r="C5555" t="s">
        <v>13</v>
      </c>
      <c r="D5555" s="1">
        <v>43800</v>
      </c>
      <c r="E5555" s="1">
        <v>43911</v>
      </c>
      <c r="F5555" s="1">
        <v>43938</v>
      </c>
      <c r="G5555" s="1">
        <v>43941</v>
      </c>
      <c r="H5555" t="s">
        <v>54</v>
      </c>
      <c r="I5555">
        <v>17</v>
      </c>
      <c r="J5555">
        <v>10</v>
      </c>
      <c r="K5555">
        <v>26</v>
      </c>
      <c r="L5555">
        <v>16</v>
      </c>
      <c r="M5555">
        <v>2</v>
      </c>
      <c r="N5555">
        <v>0.4</v>
      </c>
      <c r="O5555">
        <v>632.15</v>
      </c>
      <c r="P5555">
        <v>743.7</v>
      </c>
      <c r="Q5555">
        <f>Table1[[#This Row],[OrderQuantity]]*Table1[[#This Row],[UnitPrice]]</f>
        <v>1487.4</v>
      </c>
      <c r="R5555">
        <f>Table1[[#This Row],[OrderQuantity]]*Table1[[#This Row],[UnitCost]]</f>
        <v>1264.3</v>
      </c>
      <c r="S5555">
        <f>Table1[[#This Row],[OrderQuantity]]*Table1[[#This Row],[UnitPrice]]*(1-Table1[[#This Row],[DiscountApplied]]) - (Table1[[#This Row],[OrderQuantity]]*Table1[[#This Row],[UnitCost]])</f>
        <v>-371.8599999999999</v>
      </c>
      <c r="T5555">
        <f>DATEDIF(Table1[[#This Row],[ShipDate]],Table1[[#This Row],[DeliveryDate]],"d")</f>
        <v>3</v>
      </c>
      <c r="U5555" t="str">
        <f t="shared" si="173"/>
        <v>On Time</v>
      </c>
    </row>
    <row r="5556" spans="1:21" x14ac:dyDescent="0.3">
      <c r="A5556" t="str">
        <f t="shared" si="172"/>
        <v>SO-005655</v>
      </c>
      <c r="B5556" t="s">
        <v>2</v>
      </c>
      <c r="C5556" t="s">
        <v>11</v>
      </c>
      <c r="D5556" s="1">
        <v>43800</v>
      </c>
      <c r="E5556" s="1">
        <v>43911</v>
      </c>
      <c r="F5556" s="1">
        <v>43933</v>
      </c>
      <c r="G5556" s="1">
        <v>43937</v>
      </c>
      <c r="H5556" t="s">
        <v>54</v>
      </c>
      <c r="I5556">
        <v>24</v>
      </c>
      <c r="J5556">
        <v>37</v>
      </c>
      <c r="K5556">
        <v>298</v>
      </c>
      <c r="L5556">
        <v>3</v>
      </c>
      <c r="M5556">
        <v>1</v>
      </c>
      <c r="N5556">
        <v>0.2</v>
      </c>
      <c r="O5556">
        <v>1028.1199999999999</v>
      </c>
      <c r="P5556">
        <v>1869.3</v>
      </c>
      <c r="Q5556">
        <f>Table1[[#This Row],[OrderQuantity]]*Table1[[#This Row],[UnitPrice]]</f>
        <v>1869.3</v>
      </c>
      <c r="R5556">
        <f>Table1[[#This Row],[OrderQuantity]]*Table1[[#This Row],[UnitCost]]</f>
        <v>1028.1199999999999</v>
      </c>
      <c r="S5556">
        <f>Table1[[#This Row],[OrderQuantity]]*Table1[[#This Row],[UnitPrice]]*(1-Table1[[#This Row],[DiscountApplied]]) - (Table1[[#This Row],[OrderQuantity]]*Table1[[#This Row],[UnitCost]])</f>
        <v>467.32000000000016</v>
      </c>
      <c r="T5556">
        <f>DATEDIF(Table1[[#This Row],[ShipDate]],Table1[[#This Row],[DeliveryDate]],"d")</f>
        <v>4</v>
      </c>
      <c r="U5556" t="str">
        <f t="shared" si="173"/>
        <v>On Time</v>
      </c>
    </row>
    <row r="5557" spans="1:21" x14ac:dyDescent="0.3">
      <c r="A5557" t="str">
        <f t="shared" si="172"/>
        <v>SO-005656</v>
      </c>
      <c r="B5557" t="s">
        <v>3</v>
      </c>
      <c r="C5557" t="s">
        <v>13</v>
      </c>
      <c r="D5557" s="1">
        <v>43800</v>
      </c>
      <c r="E5557" s="1">
        <v>43911</v>
      </c>
      <c r="F5557" s="1">
        <v>43925</v>
      </c>
      <c r="G5557" s="1">
        <v>43933</v>
      </c>
      <c r="H5557" t="s">
        <v>54</v>
      </c>
      <c r="I5557">
        <v>7</v>
      </c>
      <c r="J5557">
        <v>5</v>
      </c>
      <c r="K5557">
        <v>31</v>
      </c>
      <c r="L5557">
        <v>13</v>
      </c>
      <c r="M5557">
        <v>2</v>
      </c>
      <c r="N5557">
        <v>0.1</v>
      </c>
      <c r="O5557">
        <v>1025.6400000000001</v>
      </c>
      <c r="P5557">
        <v>2385.1999999999998</v>
      </c>
      <c r="Q5557">
        <f>Table1[[#This Row],[OrderQuantity]]*Table1[[#This Row],[UnitPrice]]</f>
        <v>4770.3999999999996</v>
      </c>
      <c r="R5557">
        <f>Table1[[#This Row],[OrderQuantity]]*Table1[[#This Row],[UnitCost]]</f>
        <v>2051.2800000000002</v>
      </c>
      <c r="S5557">
        <f>Table1[[#This Row],[OrderQuantity]]*Table1[[#This Row],[UnitPrice]]*(1-Table1[[#This Row],[DiscountApplied]]) - (Table1[[#This Row],[OrderQuantity]]*Table1[[#This Row],[UnitCost]])</f>
        <v>2242.0799999999995</v>
      </c>
      <c r="T5557">
        <f>DATEDIF(Table1[[#This Row],[ShipDate]],Table1[[#This Row],[DeliveryDate]],"d")</f>
        <v>8</v>
      </c>
      <c r="U5557" t="str">
        <f t="shared" si="173"/>
        <v>Late</v>
      </c>
    </row>
    <row r="5558" spans="1:21" x14ac:dyDescent="0.3">
      <c r="A5558" t="str">
        <f t="shared" si="172"/>
        <v>SO-005657</v>
      </c>
      <c r="B5558" t="s">
        <v>3</v>
      </c>
      <c r="C5558" t="s">
        <v>10</v>
      </c>
      <c r="D5558" s="1">
        <v>43800</v>
      </c>
      <c r="E5558" s="1">
        <v>43911</v>
      </c>
      <c r="F5558" s="1">
        <v>43919</v>
      </c>
      <c r="G5558" s="1">
        <v>43927</v>
      </c>
      <c r="H5558" t="s">
        <v>54</v>
      </c>
      <c r="I5558">
        <v>3</v>
      </c>
      <c r="J5558">
        <v>15</v>
      </c>
      <c r="K5558">
        <v>173</v>
      </c>
      <c r="L5558">
        <v>24</v>
      </c>
      <c r="M5558">
        <v>4</v>
      </c>
      <c r="N5558">
        <v>0.08</v>
      </c>
      <c r="O5558">
        <v>2160.08</v>
      </c>
      <c r="P5558">
        <v>3484</v>
      </c>
      <c r="Q5558">
        <f>Table1[[#This Row],[OrderQuantity]]*Table1[[#This Row],[UnitPrice]]</f>
        <v>13936</v>
      </c>
      <c r="R5558">
        <f>Table1[[#This Row],[OrderQuantity]]*Table1[[#This Row],[UnitCost]]</f>
        <v>8640.32</v>
      </c>
      <c r="S5558">
        <f>Table1[[#This Row],[OrderQuantity]]*Table1[[#This Row],[UnitPrice]]*(1-Table1[[#This Row],[DiscountApplied]]) - (Table1[[#This Row],[OrderQuantity]]*Table1[[#This Row],[UnitCost]])</f>
        <v>4180.8000000000011</v>
      </c>
      <c r="T5558">
        <f>DATEDIF(Table1[[#This Row],[ShipDate]],Table1[[#This Row],[DeliveryDate]],"d")</f>
        <v>8</v>
      </c>
      <c r="U5558" t="str">
        <f t="shared" si="173"/>
        <v>Late</v>
      </c>
    </row>
    <row r="5559" spans="1:21" x14ac:dyDescent="0.3">
      <c r="A5559" t="str">
        <f t="shared" si="172"/>
        <v>SO-005658</v>
      </c>
      <c r="B5559" t="s">
        <v>3</v>
      </c>
      <c r="C5559" t="s">
        <v>12</v>
      </c>
      <c r="D5559" s="1">
        <v>43800</v>
      </c>
      <c r="E5559" s="1">
        <v>43911</v>
      </c>
      <c r="F5559" s="1">
        <v>43925</v>
      </c>
      <c r="G5559" s="1">
        <v>43934</v>
      </c>
      <c r="H5559" t="s">
        <v>54</v>
      </c>
      <c r="I5559">
        <v>1</v>
      </c>
      <c r="J5559">
        <v>10</v>
      </c>
      <c r="K5559">
        <v>229</v>
      </c>
      <c r="L5559">
        <v>16</v>
      </c>
      <c r="M5559">
        <v>7</v>
      </c>
      <c r="N5559">
        <v>0.05</v>
      </c>
      <c r="O5559">
        <v>2517.19</v>
      </c>
      <c r="P5559">
        <v>3872.6</v>
      </c>
      <c r="Q5559">
        <f>Table1[[#This Row],[OrderQuantity]]*Table1[[#This Row],[UnitPrice]]</f>
        <v>27108.2</v>
      </c>
      <c r="R5559">
        <f>Table1[[#This Row],[OrderQuantity]]*Table1[[#This Row],[UnitCost]]</f>
        <v>17620.330000000002</v>
      </c>
      <c r="S5559">
        <f>Table1[[#This Row],[OrderQuantity]]*Table1[[#This Row],[UnitPrice]]*(1-Table1[[#This Row],[DiscountApplied]]) - (Table1[[#This Row],[OrderQuantity]]*Table1[[#This Row],[UnitCost]])</f>
        <v>8132.4599999999991</v>
      </c>
      <c r="T5559">
        <f>DATEDIF(Table1[[#This Row],[ShipDate]],Table1[[#This Row],[DeliveryDate]],"d")</f>
        <v>9</v>
      </c>
      <c r="U5559" t="str">
        <f t="shared" si="173"/>
        <v>Late</v>
      </c>
    </row>
    <row r="5560" spans="1:21" x14ac:dyDescent="0.3">
      <c r="A5560" t="str">
        <f t="shared" si="172"/>
        <v>SO-005659</v>
      </c>
      <c r="B5560" t="s">
        <v>2</v>
      </c>
      <c r="C5560" t="s">
        <v>10</v>
      </c>
      <c r="D5560" s="1">
        <v>43800</v>
      </c>
      <c r="E5560" s="1">
        <v>43911</v>
      </c>
      <c r="F5560" s="1">
        <v>43927</v>
      </c>
      <c r="G5560" s="1">
        <v>43929</v>
      </c>
      <c r="H5560" t="s">
        <v>54</v>
      </c>
      <c r="I5560">
        <v>23</v>
      </c>
      <c r="J5560">
        <v>38</v>
      </c>
      <c r="K5560">
        <v>155</v>
      </c>
      <c r="L5560">
        <v>30</v>
      </c>
      <c r="M5560">
        <v>5</v>
      </c>
      <c r="N5560">
        <v>0.4</v>
      </c>
      <c r="O5560">
        <v>2419.5700000000002</v>
      </c>
      <c r="P5560">
        <v>3142.3</v>
      </c>
      <c r="Q5560">
        <f>Table1[[#This Row],[OrderQuantity]]*Table1[[#This Row],[UnitPrice]]</f>
        <v>15711.5</v>
      </c>
      <c r="R5560">
        <f>Table1[[#This Row],[OrderQuantity]]*Table1[[#This Row],[UnitCost]]</f>
        <v>12097.85</v>
      </c>
      <c r="S5560">
        <f>Table1[[#This Row],[OrderQuantity]]*Table1[[#This Row],[UnitPrice]]*(1-Table1[[#This Row],[DiscountApplied]]) - (Table1[[#This Row],[OrderQuantity]]*Table1[[#This Row],[UnitCost]])</f>
        <v>-2670.9500000000007</v>
      </c>
      <c r="T5560">
        <f>DATEDIF(Table1[[#This Row],[ShipDate]],Table1[[#This Row],[DeliveryDate]],"d")</f>
        <v>2</v>
      </c>
      <c r="U5560" t="str">
        <f t="shared" si="173"/>
        <v>On Time</v>
      </c>
    </row>
    <row r="5561" spans="1:21" x14ac:dyDescent="0.3">
      <c r="A5561" t="str">
        <f t="shared" si="172"/>
        <v>SO-005660</v>
      </c>
      <c r="B5561" t="s">
        <v>5</v>
      </c>
      <c r="C5561" t="s">
        <v>12</v>
      </c>
      <c r="D5561" s="1">
        <v>43800</v>
      </c>
      <c r="E5561" s="1">
        <v>43911</v>
      </c>
      <c r="F5561" s="1">
        <v>43922</v>
      </c>
      <c r="G5561" s="1">
        <v>43932</v>
      </c>
      <c r="H5561" t="s">
        <v>54</v>
      </c>
      <c r="I5561">
        <v>28</v>
      </c>
      <c r="J5561">
        <v>11</v>
      </c>
      <c r="K5561">
        <v>256</v>
      </c>
      <c r="L5561">
        <v>2</v>
      </c>
      <c r="M5561">
        <v>3</v>
      </c>
      <c r="N5561">
        <v>0.1</v>
      </c>
      <c r="O5561">
        <v>2080.35</v>
      </c>
      <c r="P5561">
        <v>3852.5</v>
      </c>
      <c r="Q5561">
        <f>Table1[[#This Row],[OrderQuantity]]*Table1[[#This Row],[UnitPrice]]</f>
        <v>11557.5</v>
      </c>
      <c r="R5561">
        <f>Table1[[#This Row],[OrderQuantity]]*Table1[[#This Row],[UnitCost]]</f>
        <v>6241.0499999999993</v>
      </c>
      <c r="S5561">
        <f>Table1[[#This Row],[OrderQuantity]]*Table1[[#This Row],[UnitPrice]]*(1-Table1[[#This Row],[DiscountApplied]]) - (Table1[[#This Row],[OrderQuantity]]*Table1[[#This Row],[UnitCost]])</f>
        <v>4160.7000000000007</v>
      </c>
      <c r="T5561">
        <f>DATEDIF(Table1[[#This Row],[ShipDate]],Table1[[#This Row],[DeliveryDate]],"d")</f>
        <v>10</v>
      </c>
      <c r="U5561" t="str">
        <f t="shared" si="173"/>
        <v>Late</v>
      </c>
    </row>
    <row r="5562" spans="1:21" x14ac:dyDescent="0.3">
      <c r="A5562" t="str">
        <f t="shared" si="172"/>
        <v>SO-005661</v>
      </c>
      <c r="B5562" t="s">
        <v>3</v>
      </c>
      <c r="C5562" t="s">
        <v>10</v>
      </c>
      <c r="D5562" s="1">
        <v>43800</v>
      </c>
      <c r="E5562" s="1">
        <v>43911</v>
      </c>
      <c r="F5562" s="1">
        <v>43918</v>
      </c>
      <c r="G5562" s="1">
        <v>43922</v>
      </c>
      <c r="H5562" t="s">
        <v>54</v>
      </c>
      <c r="I5562">
        <v>3</v>
      </c>
      <c r="J5562">
        <v>32</v>
      </c>
      <c r="K5562">
        <v>199</v>
      </c>
      <c r="L5562">
        <v>41</v>
      </c>
      <c r="M5562">
        <v>8</v>
      </c>
      <c r="N5562">
        <v>0.08</v>
      </c>
      <c r="O5562">
        <v>715.96</v>
      </c>
      <c r="P5562">
        <v>917.9</v>
      </c>
      <c r="Q5562">
        <f>Table1[[#This Row],[OrderQuantity]]*Table1[[#This Row],[UnitPrice]]</f>
        <v>7343.2</v>
      </c>
      <c r="R5562">
        <f>Table1[[#This Row],[OrderQuantity]]*Table1[[#This Row],[UnitCost]]</f>
        <v>5727.68</v>
      </c>
      <c r="S5562">
        <f>Table1[[#This Row],[OrderQuantity]]*Table1[[#This Row],[UnitPrice]]*(1-Table1[[#This Row],[DiscountApplied]]) - (Table1[[#This Row],[OrderQuantity]]*Table1[[#This Row],[UnitCost]])</f>
        <v>1028.0639999999994</v>
      </c>
      <c r="T5562">
        <f>DATEDIF(Table1[[#This Row],[ShipDate]],Table1[[#This Row],[DeliveryDate]],"d")</f>
        <v>4</v>
      </c>
      <c r="U5562" t="str">
        <f t="shared" si="173"/>
        <v>On Time</v>
      </c>
    </row>
    <row r="5563" spans="1:21" x14ac:dyDescent="0.3">
      <c r="A5563" t="str">
        <f t="shared" si="172"/>
        <v>SO-005662</v>
      </c>
      <c r="B5563" t="s">
        <v>4</v>
      </c>
      <c r="C5563" t="s">
        <v>8</v>
      </c>
      <c r="D5563" s="1">
        <v>43800</v>
      </c>
      <c r="E5563" s="1">
        <v>43911</v>
      </c>
      <c r="F5563" s="1">
        <v>43936</v>
      </c>
      <c r="G5563" s="1">
        <v>43942</v>
      </c>
      <c r="H5563" t="s">
        <v>54</v>
      </c>
      <c r="I5563">
        <v>15</v>
      </c>
      <c r="J5563">
        <v>21</v>
      </c>
      <c r="K5563">
        <v>341</v>
      </c>
      <c r="L5563">
        <v>20</v>
      </c>
      <c r="M5563">
        <v>6</v>
      </c>
      <c r="N5563">
        <v>0.2</v>
      </c>
      <c r="O5563">
        <v>147.74</v>
      </c>
      <c r="P5563">
        <v>234.5</v>
      </c>
      <c r="Q5563">
        <f>Table1[[#This Row],[OrderQuantity]]*Table1[[#This Row],[UnitPrice]]</f>
        <v>1407</v>
      </c>
      <c r="R5563">
        <f>Table1[[#This Row],[OrderQuantity]]*Table1[[#This Row],[UnitCost]]</f>
        <v>886.44</v>
      </c>
      <c r="S5563">
        <f>Table1[[#This Row],[OrderQuantity]]*Table1[[#This Row],[UnitPrice]]*(1-Table1[[#This Row],[DiscountApplied]]) - (Table1[[#This Row],[OrderQuantity]]*Table1[[#This Row],[UnitCost]])</f>
        <v>239.16000000000008</v>
      </c>
      <c r="T5563">
        <f>DATEDIF(Table1[[#This Row],[ShipDate]],Table1[[#This Row],[DeliveryDate]],"d")</f>
        <v>6</v>
      </c>
      <c r="U5563" t="str">
        <f t="shared" si="173"/>
        <v>On Time</v>
      </c>
    </row>
    <row r="5564" spans="1:21" x14ac:dyDescent="0.3">
      <c r="A5564" t="str">
        <f t="shared" si="172"/>
        <v>SO-005663</v>
      </c>
      <c r="B5564" t="s">
        <v>5</v>
      </c>
      <c r="C5564" t="s">
        <v>9</v>
      </c>
      <c r="D5564" s="1">
        <v>43800</v>
      </c>
      <c r="E5564" s="1">
        <v>43911</v>
      </c>
      <c r="F5564" s="1">
        <v>43935</v>
      </c>
      <c r="G5564" s="1">
        <v>43945</v>
      </c>
      <c r="H5564" t="s">
        <v>54</v>
      </c>
      <c r="I5564">
        <v>28</v>
      </c>
      <c r="J5564">
        <v>36</v>
      </c>
      <c r="K5564">
        <v>74</v>
      </c>
      <c r="L5564">
        <v>46</v>
      </c>
      <c r="M5564">
        <v>5</v>
      </c>
      <c r="N5564">
        <v>0.2</v>
      </c>
      <c r="O5564">
        <v>969.42</v>
      </c>
      <c r="P5564">
        <v>1829.1</v>
      </c>
      <c r="Q5564">
        <f>Table1[[#This Row],[OrderQuantity]]*Table1[[#This Row],[UnitPrice]]</f>
        <v>9145.5</v>
      </c>
      <c r="R5564">
        <f>Table1[[#This Row],[OrderQuantity]]*Table1[[#This Row],[UnitCost]]</f>
        <v>4847.0999999999995</v>
      </c>
      <c r="S5564">
        <f>Table1[[#This Row],[OrderQuantity]]*Table1[[#This Row],[UnitPrice]]*(1-Table1[[#This Row],[DiscountApplied]]) - (Table1[[#This Row],[OrderQuantity]]*Table1[[#This Row],[UnitCost]])</f>
        <v>2469.3000000000011</v>
      </c>
      <c r="T5564">
        <f>DATEDIF(Table1[[#This Row],[ShipDate]],Table1[[#This Row],[DeliveryDate]],"d")</f>
        <v>10</v>
      </c>
      <c r="U5564" t="str">
        <f t="shared" si="173"/>
        <v>Late</v>
      </c>
    </row>
    <row r="5565" spans="1:21" x14ac:dyDescent="0.3">
      <c r="A5565" t="str">
        <f t="shared" si="172"/>
        <v>SO-005664</v>
      </c>
      <c r="B5565" t="s">
        <v>4</v>
      </c>
      <c r="C5565" t="s">
        <v>10</v>
      </c>
      <c r="D5565" s="1">
        <v>43800</v>
      </c>
      <c r="E5565" s="1">
        <v>43911</v>
      </c>
      <c r="F5565" s="1">
        <v>43921</v>
      </c>
      <c r="G5565" s="1">
        <v>43928</v>
      </c>
      <c r="H5565" t="s">
        <v>54</v>
      </c>
      <c r="I5565">
        <v>13</v>
      </c>
      <c r="J5565">
        <v>38</v>
      </c>
      <c r="K5565">
        <v>193</v>
      </c>
      <c r="L5565">
        <v>20</v>
      </c>
      <c r="M5565">
        <v>4</v>
      </c>
      <c r="N5565">
        <v>0.05</v>
      </c>
      <c r="O5565">
        <v>2408.9899999999998</v>
      </c>
      <c r="P5565">
        <v>5125.5</v>
      </c>
      <c r="Q5565">
        <f>Table1[[#This Row],[OrderQuantity]]*Table1[[#This Row],[UnitPrice]]</f>
        <v>20502</v>
      </c>
      <c r="R5565">
        <f>Table1[[#This Row],[OrderQuantity]]*Table1[[#This Row],[UnitCost]]</f>
        <v>9635.9599999999991</v>
      </c>
      <c r="S5565">
        <f>Table1[[#This Row],[OrderQuantity]]*Table1[[#This Row],[UnitPrice]]*(1-Table1[[#This Row],[DiscountApplied]]) - (Table1[[#This Row],[OrderQuantity]]*Table1[[#This Row],[UnitCost]])</f>
        <v>9840.9399999999987</v>
      </c>
      <c r="T5565">
        <f>DATEDIF(Table1[[#This Row],[ShipDate]],Table1[[#This Row],[DeliveryDate]],"d")</f>
        <v>7</v>
      </c>
      <c r="U5565" t="str">
        <f t="shared" si="173"/>
        <v>On Time</v>
      </c>
    </row>
    <row r="5566" spans="1:21" x14ac:dyDescent="0.3">
      <c r="A5566" t="str">
        <f t="shared" si="172"/>
        <v>SO-005665</v>
      </c>
      <c r="B5566" t="s">
        <v>3</v>
      </c>
      <c r="C5566" t="s">
        <v>11</v>
      </c>
      <c r="D5566" s="1">
        <v>43800</v>
      </c>
      <c r="E5566" s="1">
        <v>43911</v>
      </c>
      <c r="F5566" s="1">
        <v>43913</v>
      </c>
      <c r="G5566" s="1">
        <v>43918</v>
      </c>
      <c r="H5566" t="s">
        <v>54</v>
      </c>
      <c r="I5566">
        <v>2</v>
      </c>
      <c r="J5566">
        <v>47</v>
      </c>
      <c r="K5566">
        <v>293</v>
      </c>
      <c r="L5566">
        <v>34</v>
      </c>
      <c r="M5566">
        <v>3</v>
      </c>
      <c r="N5566">
        <v>0.08</v>
      </c>
      <c r="O5566">
        <v>1531.22</v>
      </c>
      <c r="P5566">
        <v>1963.1</v>
      </c>
      <c r="Q5566">
        <f>Table1[[#This Row],[OrderQuantity]]*Table1[[#This Row],[UnitPrice]]</f>
        <v>5889.2999999999993</v>
      </c>
      <c r="R5566">
        <f>Table1[[#This Row],[OrderQuantity]]*Table1[[#This Row],[UnitCost]]</f>
        <v>4593.66</v>
      </c>
      <c r="S5566">
        <f>Table1[[#This Row],[OrderQuantity]]*Table1[[#This Row],[UnitPrice]]*(1-Table1[[#This Row],[DiscountApplied]]) - (Table1[[#This Row],[OrderQuantity]]*Table1[[#This Row],[UnitCost]])</f>
        <v>824.49600000000009</v>
      </c>
      <c r="T5566">
        <f>DATEDIF(Table1[[#This Row],[ShipDate]],Table1[[#This Row],[DeliveryDate]],"d")</f>
        <v>5</v>
      </c>
      <c r="U5566" t="str">
        <f t="shared" si="173"/>
        <v>On Time</v>
      </c>
    </row>
    <row r="5567" spans="1:21" x14ac:dyDescent="0.3">
      <c r="A5567" t="str">
        <f t="shared" si="172"/>
        <v>SO-005666</v>
      </c>
      <c r="B5567" t="s">
        <v>2</v>
      </c>
      <c r="C5567" t="s">
        <v>9</v>
      </c>
      <c r="D5567" s="1">
        <v>43800</v>
      </c>
      <c r="E5567" s="1">
        <v>43911</v>
      </c>
      <c r="F5567" s="1">
        <v>43930</v>
      </c>
      <c r="G5567" s="1">
        <v>43935</v>
      </c>
      <c r="H5567" t="s">
        <v>54</v>
      </c>
      <c r="I5567">
        <v>23</v>
      </c>
      <c r="J5567">
        <v>1</v>
      </c>
      <c r="K5567">
        <v>68</v>
      </c>
      <c r="L5567">
        <v>8</v>
      </c>
      <c r="M5567">
        <v>4</v>
      </c>
      <c r="N5567">
        <v>0.3</v>
      </c>
      <c r="O5567">
        <v>78.73</v>
      </c>
      <c r="P5567">
        <v>167.5</v>
      </c>
      <c r="Q5567">
        <f>Table1[[#This Row],[OrderQuantity]]*Table1[[#This Row],[UnitPrice]]</f>
        <v>670</v>
      </c>
      <c r="R5567">
        <f>Table1[[#This Row],[OrderQuantity]]*Table1[[#This Row],[UnitCost]]</f>
        <v>314.92</v>
      </c>
      <c r="S5567">
        <f>Table1[[#This Row],[OrderQuantity]]*Table1[[#This Row],[UnitPrice]]*(1-Table1[[#This Row],[DiscountApplied]]) - (Table1[[#This Row],[OrderQuantity]]*Table1[[#This Row],[UnitCost]])</f>
        <v>154.07999999999993</v>
      </c>
      <c r="T5567">
        <f>DATEDIF(Table1[[#This Row],[ShipDate]],Table1[[#This Row],[DeliveryDate]],"d")</f>
        <v>5</v>
      </c>
      <c r="U5567" t="str">
        <f t="shared" si="173"/>
        <v>On Time</v>
      </c>
    </row>
    <row r="5568" spans="1:21" x14ac:dyDescent="0.3">
      <c r="A5568" t="str">
        <f t="shared" si="172"/>
        <v>SO-005667</v>
      </c>
      <c r="B5568" t="s">
        <v>2</v>
      </c>
      <c r="C5568" t="s">
        <v>12</v>
      </c>
      <c r="D5568" s="1">
        <v>43800</v>
      </c>
      <c r="E5568" s="1">
        <v>43912</v>
      </c>
      <c r="F5568" s="1">
        <v>43940</v>
      </c>
      <c r="G5568" s="1">
        <v>43947</v>
      </c>
      <c r="H5568" t="s">
        <v>54</v>
      </c>
      <c r="I5568">
        <v>23</v>
      </c>
      <c r="J5568">
        <v>34</v>
      </c>
      <c r="K5568">
        <v>225</v>
      </c>
      <c r="L5568">
        <v>10</v>
      </c>
      <c r="M5568">
        <v>4</v>
      </c>
      <c r="N5568">
        <v>0.1</v>
      </c>
      <c r="O5568">
        <v>2776.48</v>
      </c>
      <c r="P5568">
        <v>3966.4</v>
      </c>
      <c r="Q5568">
        <f>Table1[[#This Row],[OrderQuantity]]*Table1[[#This Row],[UnitPrice]]</f>
        <v>15865.6</v>
      </c>
      <c r="R5568">
        <f>Table1[[#This Row],[OrderQuantity]]*Table1[[#This Row],[UnitCost]]</f>
        <v>11105.92</v>
      </c>
      <c r="S5568">
        <f>Table1[[#This Row],[OrderQuantity]]*Table1[[#This Row],[UnitPrice]]*(1-Table1[[#This Row],[DiscountApplied]]) - (Table1[[#This Row],[OrderQuantity]]*Table1[[#This Row],[UnitCost]])</f>
        <v>3173.1200000000008</v>
      </c>
      <c r="T5568">
        <f>DATEDIF(Table1[[#This Row],[ShipDate]],Table1[[#This Row],[DeliveryDate]],"d")</f>
        <v>7</v>
      </c>
      <c r="U5568" t="str">
        <f t="shared" si="173"/>
        <v>On Time</v>
      </c>
    </row>
    <row r="5569" spans="1:21" x14ac:dyDescent="0.3">
      <c r="A5569" t="str">
        <f t="shared" si="172"/>
        <v>SO-005668</v>
      </c>
      <c r="B5569" t="s">
        <v>3</v>
      </c>
      <c r="C5569" t="s">
        <v>8</v>
      </c>
      <c r="D5569" s="1">
        <v>43800</v>
      </c>
      <c r="E5569" s="1">
        <v>43912</v>
      </c>
      <c r="F5569" s="1">
        <v>43926</v>
      </c>
      <c r="G5569" s="1">
        <v>43932</v>
      </c>
      <c r="H5569" t="s">
        <v>54</v>
      </c>
      <c r="I5569">
        <v>8</v>
      </c>
      <c r="J5569">
        <v>45</v>
      </c>
      <c r="K5569">
        <v>367</v>
      </c>
      <c r="L5569">
        <v>30</v>
      </c>
      <c r="M5569">
        <v>3</v>
      </c>
      <c r="N5569">
        <v>0.08</v>
      </c>
      <c r="O5569">
        <v>577.80999999999995</v>
      </c>
      <c r="P5569">
        <v>1031.8</v>
      </c>
      <c r="Q5569">
        <f>Table1[[#This Row],[OrderQuantity]]*Table1[[#This Row],[UnitPrice]]</f>
        <v>3095.3999999999996</v>
      </c>
      <c r="R5569">
        <f>Table1[[#This Row],[OrderQuantity]]*Table1[[#This Row],[UnitCost]]</f>
        <v>1733.4299999999998</v>
      </c>
      <c r="S5569">
        <f>Table1[[#This Row],[OrderQuantity]]*Table1[[#This Row],[UnitPrice]]*(1-Table1[[#This Row],[DiscountApplied]]) - (Table1[[#This Row],[OrderQuantity]]*Table1[[#This Row],[UnitCost]])</f>
        <v>1114.3379999999997</v>
      </c>
      <c r="T5569">
        <f>DATEDIF(Table1[[#This Row],[ShipDate]],Table1[[#This Row],[DeliveryDate]],"d")</f>
        <v>6</v>
      </c>
      <c r="U5569" t="str">
        <f t="shared" si="173"/>
        <v>On Time</v>
      </c>
    </row>
    <row r="5570" spans="1:21" x14ac:dyDescent="0.3">
      <c r="A5570" t="str">
        <f t="shared" ref="A5570:A5633" si="174">"SO-" &amp; TEXT(ROW(A5570)+99,"000000")</f>
        <v>SO-005669</v>
      </c>
      <c r="B5570" t="s">
        <v>5</v>
      </c>
      <c r="C5570" t="s">
        <v>10</v>
      </c>
      <c r="D5570" s="1">
        <v>43800</v>
      </c>
      <c r="E5570" s="1">
        <v>43912</v>
      </c>
      <c r="F5570" s="1">
        <v>43935</v>
      </c>
      <c r="G5570" s="1">
        <v>43937</v>
      </c>
      <c r="H5570" t="s">
        <v>54</v>
      </c>
      <c r="I5570">
        <v>26</v>
      </c>
      <c r="J5570">
        <v>35</v>
      </c>
      <c r="K5570">
        <v>190</v>
      </c>
      <c r="L5570">
        <v>34</v>
      </c>
      <c r="M5570">
        <v>7</v>
      </c>
      <c r="N5570">
        <v>0.05</v>
      </c>
      <c r="O5570">
        <v>145.79</v>
      </c>
      <c r="P5570">
        <v>227.8</v>
      </c>
      <c r="Q5570">
        <f>Table1[[#This Row],[OrderQuantity]]*Table1[[#This Row],[UnitPrice]]</f>
        <v>1594.6000000000001</v>
      </c>
      <c r="R5570">
        <f>Table1[[#This Row],[OrderQuantity]]*Table1[[#This Row],[UnitCost]]</f>
        <v>1020.53</v>
      </c>
      <c r="S5570">
        <f>Table1[[#This Row],[OrderQuantity]]*Table1[[#This Row],[UnitPrice]]*(1-Table1[[#This Row],[DiscountApplied]]) - (Table1[[#This Row],[OrderQuantity]]*Table1[[#This Row],[UnitCost]])</f>
        <v>494.34000000000015</v>
      </c>
      <c r="T5570">
        <f>DATEDIF(Table1[[#This Row],[ShipDate]],Table1[[#This Row],[DeliveryDate]],"d")</f>
        <v>2</v>
      </c>
      <c r="U5570" t="str">
        <f t="shared" ref="U5570:U5633" si="175">IF(T5570&gt;7,"Late","On Time")</f>
        <v>On Time</v>
      </c>
    </row>
    <row r="5571" spans="1:21" x14ac:dyDescent="0.3">
      <c r="A5571" t="str">
        <f t="shared" si="174"/>
        <v>SO-005670</v>
      </c>
      <c r="B5571" t="s">
        <v>2</v>
      </c>
      <c r="C5571" t="s">
        <v>11</v>
      </c>
      <c r="D5571" s="1">
        <v>43800</v>
      </c>
      <c r="E5571" s="1">
        <v>43912</v>
      </c>
      <c r="F5571" s="1">
        <v>43926</v>
      </c>
      <c r="G5571" s="1">
        <v>43928</v>
      </c>
      <c r="H5571" t="s">
        <v>54</v>
      </c>
      <c r="I5571">
        <v>22</v>
      </c>
      <c r="J5571">
        <v>15</v>
      </c>
      <c r="K5571">
        <v>318</v>
      </c>
      <c r="L5571">
        <v>25</v>
      </c>
      <c r="M5571">
        <v>8</v>
      </c>
      <c r="N5571">
        <v>0.1</v>
      </c>
      <c r="O5571">
        <v>2335.62</v>
      </c>
      <c r="P5571">
        <v>3892.7</v>
      </c>
      <c r="Q5571">
        <f>Table1[[#This Row],[OrderQuantity]]*Table1[[#This Row],[UnitPrice]]</f>
        <v>31141.599999999999</v>
      </c>
      <c r="R5571">
        <f>Table1[[#This Row],[OrderQuantity]]*Table1[[#This Row],[UnitCost]]</f>
        <v>18684.96</v>
      </c>
      <c r="S5571">
        <f>Table1[[#This Row],[OrderQuantity]]*Table1[[#This Row],[UnitPrice]]*(1-Table1[[#This Row],[DiscountApplied]]) - (Table1[[#This Row],[OrderQuantity]]*Table1[[#This Row],[UnitCost]])</f>
        <v>9342.48</v>
      </c>
      <c r="T5571">
        <f>DATEDIF(Table1[[#This Row],[ShipDate]],Table1[[#This Row],[DeliveryDate]],"d")</f>
        <v>2</v>
      </c>
      <c r="U5571" t="str">
        <f t="shared" si="175"/>
        <v>On Time</v>
      </c>
    </row>
    <row r="5572" spans="1:21" x14ac:dyDescent="0.3">
      <c r="A5572" t="str">
        <f t="shared" si="174"/>
        <v>SO-005671</v>
      </c>
      <c r="B5572" t="s">
        <v>2</v>
      </c>
      <c r="C5572" t="s">
        <v>10</v>
      </c>
      <c r="D5572" s="1">
        <v>43800</v>
      </c>
      <c r="E5572" s="1">
        <v>43912</v>
      </c>
      <c r="F5572" s="1">
        <v>43919</v>
      </c>
      <c r="G5572" s="1">
        <v>43923</v>
      </c>
      <c r="H5572" t="s">
        <v>54</v>
      </c>
      <c r="I5572">
        <v>23</v>
      </c>
      <c r="J5572">
        <v>15</v>
      </c>
      <c r="K5572">
        <v>112</v>
      </c>
      <c r="L5572">
        <v>12</v>
      </c>
      <c r="M5572">
        <v>2</v>
      </c>
      <c r="N5572">
        <v>0.1</v>
      </c>
      <c r="O5572">
        <v>1042.72</v>
      </c>
      <c r="P5572">
        <v>1319.9</v>
      </c>
      <c r="Q5572">
        <f>Table1[[#This Row],[OrderQuantity]]*Table1[[#This Row],[UnitPrice]]</f>
        <v>2639.8</v>
      </c>
      <c r="R5572">
        <f>Table1[[#This Row],[OrderQuantity]]*Table1[[#This Row],[UnitCost]]</f>
        <v>2085.44</v>
      </c>
      <c r="S5572">
        <f>Table1[[#This Row],[OrderQuantity]]*Table1[[#This Row],[UnitPrice]]*(1-Table1[[#This Row],[DiscountApplied]]) - (Table1[[#This Row],[OrderQuantity]]*Table1[[#This Row],[UnitCost]])</f>
        <v>290.38000000000011</v>
      </c>
      <c r="T5572">
        <f>DATEDIF(Table1[[#This Row],[ShipDate]],Table1[[#This Row],[DeliveryDate]],"d")</f>
        <v>4</v>
      </c>
      <c r="U5572" t="str">
        <f t="shared" si="175"/>
        <v>On Time</v>
      </c>
    </row>
    <row r="5573" spans="1:21" x14ac:dyDescent="0.3">
      <c r="A5573" t="str">
        <f t="shared" si="174"/>
        <v>SO-005672</v>
      </c>
      <c r="B5573" t="s">
        <v>3</v>
      </c>
      <c r="C5573" t="s">
        <v>8</v>
      </c>
      <c r="D5573" s="1">
        <v>43800</v>
      </c>
      <c r="E5573" s="1">
        <v>43912</v>
      </c>
      <c r="F5573" s="1">
        <v>43938</v>
      </c>
      <c r="G5573" s="1">
        <v>43945</v>
      </c>
      <c r="H5573" t="s">
        <v>54</v>
      </c>
      <c r="I5573">
        <v>3</v>
      </c>
      <c r="J5573">
        <v>48</v>
      </c>
      <c r="K5573">
        <v>359</v>
      </c>
      <c r="L5573">
        <v>18</v>
      </c>
      <c r="M5573">
        <v>5</v>
      </c>
      <c r="N5573">
        <v>0.1</v>
      </c>
      <c r="O5573">
        <v>958.64</v>
      </c>
      <c r="P5573">
        <v>1313.2</v>
      </c>
      <c r="Q5573">
        <f>Table1[[#This Row],[OrderQuantity]]*Table1[[#This Row],[UnitPrice]]</f>
        <v>6566</v>
      </c>
      <c r="R5573">
        <f>Table1[[#This Row],[OrderQuantity]]*Table1[[#This Row],[UnitCost]]</f>
        <v>4793.2</v>
      </c>
      <c r="S5573">
        <f>Table1[[#This Row],[OrderQuantity]]*Table1[[#This Row],[UnitPrice]]*(1-Table1[[#This Row],[DiscountApplied]]) - (Table1[[#This Row],[OrderQuantity]]*Table1[[#This Row],[UnitCost]])</f>
        <v>1116.2000000000007</v>
      </c>
      <c r="T5573">
        <f>DATEDIF(Table1[[#This Row],[ShipDate]],Table1[[#This Row],[DeliveryDate]],"d")</f>
        <v>7</v>
      </c>
      <c r="U5573" t="str">
        <f t="shared" si="175"/>
        <v>On Time</v>
      </c>
    </row>
    <row r="5574" spans="1:21" x14ac:dyDescent="0.3">
      <c r="A5574" t="str">
        <f t="shared" si="174"/>
        <v>SO-005673</v>
      </c>
      <c r="B5574" t="s">
        <v>3</v>
      </c>
      <c r="C5574" t="s">
        <v>12</v>
      </c>
      <c r="D5574" s="1">
        <v>43800</v>
      </c>
      <c r="E5574" s="1">
        <v>43912</v>
      </c>
      <c r="F5574" s="1">
        <v>43934</v>
      </c>
      <c r="G5574" s="1">
        <v>43943</v>
      </c>
      <c r="H5574" t="s">
        <v>54</v>
      </c>
      <c r="I5574">
        <v>11</v>
      </c>
      <c r="J5574">
        <v>8</v>
      </c>
      <c r="K5574">
        <v>249</v>
      </c>
      <c r="L5574">
        <v>1</v>
      </c>
      <c r="M5574">
        <v>2</v>
      </c>
      <c r="N5574">
        <v>0.2</v>
      </c>
      <c r="O5574">
        <v>2251.1999999999998</v>
      </c>
      <c r="P5574">
        <v>3001.6</v>
      </c>
      <c r="Q5574">
        <f>Table1[[#This Row],[OrderQuantity]]*Table1[[#This Row],[UnitPrice]]</f>
        <v>6003.2</v>
      </c>
      <c r="R5574">
        <f>Table1[[#This Row],[OrderQuantity]]*Table1[[#This Row],[UnitCost]]</f>
        <v>4502.3999999999996</v>
      </c>
      <c r="S5574">
        <f>Table1[[#This Row],[OrderQuantity]]*Table1[[#This Row],[UnitPrice]]*(1-Table1[[#This Row],[DiscountApplied]]) - (Table1[[#This Row],[OrderQuantity]]*Table1[[#This Row],[UnitCost]])</f>
        <v>300.16000000000076</v>
      </c>
      <c r="T5574">
        <f>DATEDIF(Table1[[#This Row],[ShipDate]],Table1[[#This Row],[DeliveryDate]],"d")</f>
        <v>9</v>
      </c>
      <c r="U5574" t="str">
        <f t="shared" si="175"/>
        <v>Late</v>
      </c>
    </row>
    <row r="5575" spans="1:21" x14ac:dyDescent="0.3">
      <c r="A5575" t="str">
        <f t="shared" si="174"/>
        <v>SO-005674</v>
      </c>
      <c r="B5575" t="s">
        <v>4</v>
      </c>
      <c r="C5575" t="s">
        <v>10</v>
      </c>
      <c r="D5575" s="1">
        <v>43800</v>
      </c>
      <c r="E5575" s="1">
        <v>43912</v>
      </c>
      <c r="F5575" s="1">
        <v>43935</v>
      </c>
      <c r="G5575" s="1">
        <v>43943</v>
      </c>
      <c r="H5575" t="s">
        <v>54</v>
      </c>
      <c r="I5575">
        <v>18</v>
      </c>
      <c r="J5575">
        <v>22</v>
      </c>
      <c r="K5575">
        <v>129</v>
      </c>
      <c r="L5575">
        <v>8</v>
      </c>
      <c r="M5575">
        <v>8</v>
      </c>
      <c r="N5575">
        <v>0.1</v>
      </c>
      <c r="O5575">
        <v>187.6</v>
      </c>
      <c r="P5575">
        <v>234.5</v>
      </c>
      <c r="Q5575">
        <f>Table1[[#This Row],[OrderQuantity]]*Table1[[#This Row],[UnitPrice]]</f>
        <v>1876</v>
      </c>
      <c r="R5575">
        <f>Table1[[#This Row],[OrderQuantity]]*Table1[[#This Row],[UnitCost]]</f>
        <v>1500.8</v>
      </c>
      <c r="S5575">
        <f>Table1[[#This Row],[OrderQuantity]]*Table1[[#This Row],[UnitPrice]]*(1-Table1[[#This Row],[DiscountApplied]]) - (Table1[[#This Row],[OrderQuantity]]*Table1[[#This Row],[UnitCost]])</f>
        <v>187.60000000000014</v>
      </c>
      <c r="T5575">
        <f>DATEDIF(Table1[[#This Row],[ShipDate]],Table1[[#This Row],[DeliveryDate]],"d")</f>
        <v>8</v>
      </c>
      <c r="U5575" t="str">
        <f t="shared" si="175"/>
        <v>Late</v>
      </c>
    </row>
    <row r="5576" spans="1:21" x14ac:dyDescent="0.3">
      <c r="A5576" t="str">
        <f t="shared" si="174"/>
        <v>SO-005675</v>
      </c>
      <c r="B5576" t="s">
        <v>4</v>
      </c>
      <c r="C5576" t="s">
        <v>9</v>
      </c>
      <c r="D5576" s="1">
        <v>43800</v>
      </c>
      <c r="E5576" s="1">
        <v>43912</v>
      </c>
      <c r="F5576" s="1">
        <v>43923</v>
      </c>
      <c r="G5576" s="1">
        <v>43930</v>
      </c>
      <c r="H5576" t="s">
        <v>54</v>
      </c>
      <c r="I5576">
        <v>14</v>
      </c>
      <c r="J5576">
        <v>29</v>
      </c>
      <c r="K5576">
        <v>71</v>
      </c>
      <c r="L5576">
        <v>43</v>
      </c>
      <c r="M5576">
        <v>4</v>
      </c>
      <c r="N5576">
        <v>0.05</v>
      </c>
      <c r="O5576">
        <v>596.57000000000005</v>
      </c>
      <c r="P5576">
        <v>1125.5999999999999</v>
      </c>
      <c r="Q5576">
        <f>Table1[[#This Row],[OrderQuantity]]*Table1[[#This Row],[UnitPrice]]</f>
        <v>4502.3999999999996</v>
      </c>
      <c r="R5576">
        <f>Table1[[#This Row],[OrderQuantity]]*Table1[[#This Row],[UnitCost]]</f>
        <v>2386.2800000000002</v>
      </c>
      <c r="S5576">
        <f>Table1[[#This Row],[OrderQuantity]]*Table1[[#This Row],[UnitPrice]]*(1-Table1[[#This Row],[DiscountApplied]]) - (Table1[[#This Row],[OrderQuantity]]*Table1[[#This Row],[UnitCost]])</f>
        <v>1890.9999999999995</v>
      </c>
      <c r="T5576">
        <f>DATEDIF(Table1[[#This Row],[ShipDate]],Table1[[#This Row],[DeliveryDate]],"d")</f>
        <v>7</v>
      </c>
      <c r="U5576" t="str">
        <f t="shared" si="175"/>
        <v>On Time</v>
      </c>
    </row>
    <row r="5577" spans="1:21" x14ac:dyDescent="0.3">
      <c r="A5577" t="str">
        <f t="shared" si="174"/>
        <v>SO-005676</v>
      </c>
      <c r="B5577" t="s">
        <v>3</v>
      </c>
      <c r="C5577" t="s">
        <v>10</v>
      </c>
      <c r="D5577" s="1">
        <v>43800</v>
      </c>
      <c r="E5577" s="1">
        <v>43913</v>
      </c>
      <c r="F5577" s="1">
        <v>43915</v>
      </c>
      <c r="G5577" s="1">
        <v>43916</v>
      </c>
      <c r="H5577" t="s">
        <v>54</v>
      </c>
      <c r="I5577">
        <v>7</v>
      </c>
      <c r="J5577">
        <v>8</v>
      </c>
      <c r="K5577">
        <v>192</v>
      </c>
      <c r="L5577">
        <v>42</v>
      </c>
      <c r="M5577">
        <v>8</v>
      </c>
      <c r="N5577">
        <v>0.2</v>
      </c>
      <c r="O5577">
        <v>682.33</v>
      </c>
      <c r="P5577">
        <v>1018.4</v>
      </c>
      <c r="Q5577">
        <f>Table1[[#This Row],[OrderQuantity]]*Table1[[#This Row],[UnitPrice]]</f>
        <v>8147.2</v>
      </c>
      <c r="R5577">
        <f>Table1[[#This Row],[OrderQuantity]]*Table1[[#This Row],[UnitCost]]</f>
        <v>5458.64</v>
      </c>
      <c r="S5577">
        <f>Table1[[#This Row],[OrderQuantity]]*Table1[[#This Row],[UnitPrice]]*(1-Table1[[#This Row],[DiscountApplied]]) - (Table1[[#This Row],[OrderQuantity]]*Table1[[#This Row],[UnitCost]])</f>
        <v>1059.1199999999999</v>
      </c>
      <c r="T5577">
        <f>DATEDIF(Table1[[#This Row],[ShipDate]],Table1[[#This Row],[DeliveryDate]],"d")</f>
        <v>1</v>
      </c>
      <c r="U5577" t="str">
        <f t="shared" si="175"/>
        <v>On Time</v>
      </c>
    </row>
    <row r="5578" spans="1:21" x14ac:dyDescent="0.3">
      <c r="A5578" t="str">
        <f t="shared" si="174"/>
        <v>SO-005677</v>
      </c>
      <c r="B5578" t="s">
        <v>4</v>
      </c>
      <c r="C5578" t="s">
        <v>12</v>
      </c>
      <c r="D5578" s="1">
        <v>43800</v>
      </c>
      <c r="E5578" s="1">
        <v>43913</v>
      </c>
      <c r="F5578" s="1">
        <v>43928</v>
      </c>
      <c r="G5578" s="1">
        <v>43930</v>
      </c>
      <c r="H5578" t="s">
        <v>54</v>
      </c>
      <c r="I5578">
        <v>13</v>
      </c>
      <c r="J5578">
        <v>27</v>
      </c>
      <c r="K5578">
        <v>241</v>
      </c>
      <c r="L5578">
        <v>15</v>
      </c>
      <c r="M5578">
        <v>4</v>
      </c>
      <c r="N5578">
        <v>0.08</v>
      </c>
      <c r="O5578">
        <v>4637.87</v>
      </c>
      <c r="P5578">
        <v>5587.8</v>
      </c>
      <c r="Q5578">
        <f>Table1[[#This Row],[OrderQuantity]]*Table1[[#This Row],[UnitPrice]]</f>
        <v>22351.200000000001</v>
      </c>
      <c r="R5578">
        <f>Table1[[#This Row],[OrderQuantity]]*Table1[[#This Row],[UnitCost]]</f>
        <v>18551.48</v>
      </c>
      <c r="S5578">
        <f>Table1[[#This Row],[OrderQuantity]]*Table1[[#This Row],[UnitPrice]]*(1-Table1[[#This Row],[DiscountApplied]]) - (Table1[[#This Row],[OrderQuantity]]*Table1[[#This Row],[UnitCost]])</f>
        <v>2011.6240000000034</v>
      </c>
      <c r="T5578">
        <f>DATEDIF(Table1[[#This Row],[ShipDate]],Table1[[#This Row],[DeliveryDate]],"d")</f>
        <v>2</v>
      </c>
      <c r="U5578" t="str">
        <f t="shared" si="175"/>
        <v>On Time</v>
      </c>
    </row>
    <row r="5579" spans="1:21" x14ac:dyDescent="0.3">
      <c r="A5579" t="str">
        <f t="shared" si="174"/>
        <v>SO-005678</v>
      </c>
      <c r="B5579" t="s">
        <v>3</v>
      </c>
      <c r="C5579" t="s">
        <v>11</v>
      </c>
      <c r="D5579" s="1">
        <v>43800</v>
      </c>
      <c r="E5579" s="1">
        <v>43913</v>
      </c>
      <c r="F5579" s="1">
        <v>43938</v>
      </c>
      <c r="G5579" s="1">
        <v>43946</v>
      </c>
      <c r="H5579" t="s">
        <v>54</v>
      </c>
      <c r="I5579">
        <v>5</v>
      </c>
      <c r="J5579">
        <v>27</v>
      </c>
      <c r="K5579">
        <v>303</v>
      </c>
      <c r="L5579">
        <v>4</v>
      </c>
      <c r="M5579">
        <v>1</v>
      </c>
      <c r="N5579">
        <v>0.05</v>
      </c>
      <c r="O5579">
        <v>543.57000000000005</v>
      </c>
      <c r="P5579">
        <v>891.1</v>
      </c>
      <c r="Q5579">
        <f>Table1[[#This Row],[OrderQuantity]]*Table1[[#This Row],[UnitPrice]]</f>
        <v>891.1</v>
      </c>
      <c r="R5579">
        <f>Table1[[#This Row],[OrderQuantity]]*Table1[[#This Row],[UnitCost]]</f>
        <v>543.57000000000005</v>
      </c>
      <c r="S5579">
        <f>Table1[[#This Row],[OrderQuantity]]*Table1[[#This Row],[UnitPrice]]*(1-Table1[[#This Row],[DiscountApplied]]) - (Table1[[#This Row],[OrderQuantity]]*Table1[[#This Row],[UnitCost]])</f>
        <v>302.97499999999991</v>
      </c>
      <c r="T5579">
        <f>DATEDIF(Table1[[#This Row],[ShipDate]],Table1[[#This Row],[DeliveryDate]],"d")</f>
        <v>8</v>
      </c>
      <c r="U5579" t="str">
        <f t="shared" si="175"/>
        <v>Late</v>
      </c>
    </row>
    <row r="5580" spans="1:21" x14ac:dyDescent="0.3">
      <c r="A5580" t="str">
        <f t="shared" si="174"/>
        <v>SO-005679</v>
      </c>
      <c r="B5580" t="s">
        <v>3</v>
      </c>
      <c r="C5580" t="s">
        <v>11</v>
      </c>
      <c r="D5580" s="1">
        <v>43800</v>
      </c>
      <c r="E5580" s="1">
        <v>43913</v>
      </c>
      <c r="F5580" s="1">
        <v>43924</v>
      </c>
      <c r="G5580" s="1">
        <v>43933</v>
      </c>
      <c r="H5580" t="s">
        <v>54</v>
      </c>
      <c r="I5580">
        <v>1</v>
      </c>
      <c r="J5580">
        <v>43</v>
      </c>
      <c r="K5580">
        <v>290</v>
      </c>
      <c r="L5580">
        <v>3</v>
      </c>
      <c r="M5580">
        <v>5</v>
      </c>
      <c r="N5580">
        <v>0.05</v>
      </c>
      <c r="O5580">
        <v>783.23</v>
      </c>
      <c r="P5580">
        <v>1118.9000000000001</v>
      </c>
      <c r="Q5580">
        <f>Table1[[#This Row],[OrderQuantity]]*Table1[[#This Row],[UnitPrice]]</f>
        <v>5594.5</v>
      </c>
      <c r="R5580">
        <f>Table1[[#This Row],[OrderQuantity]]*Table1[[#This Row],[UnitCost]]</f>
        <v>3916.15</v>
      </c>
      <c r="S5580">
        <f>Table1[[#This Row],[OrderQuantity]]*Table1[[#This Row],[UnitPrice]]*(1-Table1[[#This Row],[DiscountApplied]]) - (Table1[[#This Row],[OrderQuantity]]*Table1[[#This Row],[UnitCost]])</f>
        <v>1398.6249999999995</v>
      </c>
      <c r="T5580">
        <f>DATEDIF(Table1[[#This Row],[ShipDate]],Table1[[#This Row],[DeliveryDate]],"d")</f>
        <v>9</v>
      </c>
      <c r="U5580" t="str">
        <f t="shared" si="175"/>
        <v>Late</v>
      </c>
    </row>
    <row r="5581" spans="1:21" x14ac:dyDescent="0.3">
      <c r="A5581" t="str">
        <f t="shared" si="174"/>
        <v>SO-005680</v>
      </c>
      <c r="B5581" t="s">
        <v>4</v>
      </c>
      <c r="C5581" t="s">
        <v>8</v>
      </c>
      <c r="D5581" s="1">
        <v>43800</v>
      </c>
      <c r="E5581" s="1">
        <v>43914</v>
      </c>
      <c r="F5581" s="1">
        <v>43939</v>
      </c>
      <c r="G5581" s="1">
        <v>43944</v>
      </c>
      <c r="H5581" t="s">
        <v>54</v>
      </c>
      <c r="I5581">
        <v>13</v>
      </c>
      <c r="J5581">
        <v>47</v>
      </c>
      <c r="K5581">
        <v>335</v>
      </c>
      <c r="L5581">
        <v>2</v>
      </c>
      <c r="M5581">
        <v>4</v>
      </c>
      <c r="N5581">
        <v>0.3</v>
      </c>
      <c r="O5581">
        <v>1096.6600000000001</v>
      </c>
      <c r="P5581">
        <v>1768.8</v>
      </c>
      <c r="Q5581">
        <f>Table1[[#This Row],[OrderQuantity]]*Table1[[#This Row],[UnitPrice]]</f>
        <v>7075.2</v>
      </c>
      <c r="R5581">
        <f>Table1[[#This Row],[OrderQuantity]]*Table1[[#This Row],[UnitCost]]</f>
        <v>4386.6400000000003</v>
      </c>
      <c r="S5581">
        <f>Table1[[#This Row],[OrderQuantity]]*Table1[[#This Row],[UnitPrice]]*(1-Table1[[#This Row],[DiscountApplied]]) - (Table1[[#This Row],[OrderQuantity]]*Table1[[#This Row],[UnitCost]])</f>
        <v>565.99999999999909</v>
      </c>
      <c r="T5581">
        <f>DATEDIF(Table1[[#This Row],[ShipDate]],Table1[[#This Row],[DeliveryDate]],"d")</f>
        <v>5</v>
      </c>
      <c r="U5581" t="str">
        <f t="shared" si="175"/>
        <v>On Time</v>
      </c>
    </row>
    <row r="5582" spans="1:21" x14ac:dyDescent="0.3">
      <c r="A5582" t="str">
        <f t="shared" si="174"/>
        <v>SO-005681</v>
      </c>
      <c r="B5582" t="s">
        <v>4</v>
      </c>
      <c r="C5582" t="s">
        <v>9</v>
      </c>
      <c r="D5582" s="1">
        <v>43800</v>
      </c>
      <c r="E5582" s="1">
        <v>43914</v>
      </c>
      <c r="F5582" s="1">
        <v>43938</v>
      </c>
      <c r="G5582" s="1">
        <v>43939</v>
      </c>
      <c r="H5582" t="s">
        <v>54</v>
      </c>
      <c r="I5582">
        <v>20</v>
      </c>
      <c r="J5582">
        <v>35</v>
      </c>
      <c r="K5582">
        <v>66</v>
      </c>
      <c r="L5582">
        <v>13</v>
      </c>
      <c r="M5582">
        <v>3</v>
      </c>
      <c r="N5582">
        <v>0.05</v>
      </c>
      <c r="O5582">
        <v>699.28</v>
      </c>
      <c r="P5582">
        <v>984.9</v>
      </c>
      <c r="Q5582">
        <f>Table1[[#This Row],[OrderQuantity]]*Table1[[#This Row],[UnitPrice]]</f>
        <v>2954.7</v>
      </c>
      <c r="R5582">
        <f>Table1[[#This Row],[OrderQuantity]]*Table1[[#This Row],[UnitCost]]</f>
        <v>2097.84</v>
      </c>
      <c r="S5582">
        <f>Table1[[#This Row],[OrderQuantity]]*Table1[[#This Row],[UnitPrice]]*(1-Table1[[#This Row],[DiscountApplied]]) - (Table1[[#This Row],[OrderQuantity]]*Table1[[#This Row],[UnitCost]])</f>
        <v>709.12499999999955</v>
      </c>
      <c r="T5582">
        <f>DATEDIF(Table1[[#This Row],[ShipDate]],Table1[[#This Row],[DeliveryDate]],"d")</f>
        <v>1</v>
      </c>
      <c r="U5582" t="str">
        <f t="shared" si="175"/>
        <v>On Time</v>
      </c>
    </row>
    <row r="5583" spans="1:21" x14ac:dyDescent="0.3">
      <c r="A5583" t="str">
        <f t="shared" si="174"/>
        <v>SO-005682</v>
      </c>
      <c r="B5583" t="s">
        <v>3</v>
      </c>
      <c r="C5583" t="s">
        <v>10</v>
      </c>
      <c r="D5583" s="1">
        <v>43800</v>
      </c>
      <c r="E5583" s="1">
        <v>43914</v>
      </c>
      <c r="F5583" s="1">
        <v>43941</v>
      </c>
      <c r="G5583" s="1">
        <v>43951</v>
      </c>
      <c r="H5583" t="s">
        <v>54</v>
      </c>
      <c r="I5583">
        <v>2</v>
      </c>
      <c r="J5583">
        <v>42</v>
      </c>
      <c r="K5583">
        <v>152</v>
      </c>
      <c r="L5583">
        <v>16</v>
      </c>
      <c r="M5583">
        <v>5</v>
      </c>
      <c r="N5583">
        <v>0.1</v>
      </c>
      <c r="O5583">
        <v>491.24</v>
      </c>
      <c r="P5583">
        <v>1045.2</v>
      </c>
      <c r="Q5583">
        <f>Table1[[#This Row],[OrderQuantity]]*Table1[[#This Row],[UnitPrice]]</f>
        <v>5226</v>
      </c>
      <c r="R5583">
        <f>Table1[[#This Row],[OrderQuantity]]*Table1[[#This Row],[UnitCost]]</f>
        <v>2456.1999999999998</v>
      </c>
      <c r="S5583">
        <f>Table1[[#This Row],[OrderQuantity]]*Table1[[#This Row],[UnitPrice]]*(1-Table1[[#This Row],[DiscountApplied]]) - (Table1[[#This Row],[OrderQuantity]]*Table1[[#This Row],[UnitCost]])</f>
        <v>2247.2000000000007</v>
      </c>
      <c r="T5583">
        <f>DATEDIF(Table1[[#This Row],[ShipDate]],Table1[[#This Row],[DeliveryDate]],"d")</f>
        <v>10</v>
      </c>
      <c r="U5583" t="str">
        <f t="shared" si="175"/>
        <v>Late</v>
      </c>
    </row>
    <row r="5584" spans="1:21" x14ac:dyDescent="0.3">
      <c r="A5584" t="str">
        <f t="shared" si="174"/>
        <v>SO-005683</v>
      </c>
      <c r="B5584" t="s">
        <v>4</v>
      </c>
      <c r="C5584" t="s">
        <v>11</v>
      </c>
      <c r="D5584" s="1">
        <v>43800</v>
      </c>
      <c r="E5584" s="1">
        <v>43914</v>
      </c>
      <c r="F5584" s="1">
        <v>43921</v>
      </c>
      <c r="G5584" s="1">
        <v>43930</v>
      </c>
      <c r="H5584" t="s">
        <v>54</v>
      </c>
      <c r="I5584">
        <v>19</v>
      </c>
      <c r="J5584">
        <v>45</v>
      </c>
      <c r="K5584">
        <v>287</v>
      </c>
      <c r="L5584">
        <v>11</v>
      </c>
      <c r="M5584">
        <v>7</v>
      </c>
      <c r="N5584">
        <v>0.05</v>
      </c>
      <c r="O5584">
        <v>3151.68</v>
      </c>
      <c r="P5584">
        <v>3939.6</v>
      </c>
      <c r="Q5584">
        <f>Table1[[#This Row],[OrderQuantity]]*Table1[[#This Row],[UnitPrice]]</f>
        <v>27577.200000000001</v>
      </c>
      <c r="R5584">
        <f>Table1[[#This Row],[OrderQuantity]]*Table1[[#This Row],[UnitCost]]</f>
        <v>22061.759999999998</v>
      </c>
      <c r="S5584">
        <f>Table1[[#This Row],[OrderQuantity]]*Table1[[#This Row],[UnitPrice]]*(1-Table1[[#This Row],[DiscountApplied]]) - (Table1[[#This Row],[OrderQuantity]]*Table1[[#This Row],[UnitCost]])</f>
        <v>4136.5800000000017</v>
      </c>
      <c r="T5584">
        <f>DATEDIF(Table1[[#This Row],[ShipDate]],Table1[[#This Row],[DeliveryDate]],"d")</f>
        <v>9</v>
      </c>
      <c r="U5584" t="str">
        <f t="shared" si="175"/>
        <v>Late</v>
      </c>
    </row>
    <row r="5585" spans="1:21" x14ac:dyDescent="0.3">
      <c r="A5585" t="str">
        <f t="shared" si="174"/>
        <v>SO-005684</v>
      </c>
      <c r="B5585" t="s">
        <v>5</v>
      </c>
      <c r="C5585" t="s">
        <v>8</v>
      </c>
      <c r="D5585" s="1">
        <v>43800</v>
      </c>
      <c r="E5585" s="1">
        <v>43914</v>
      </c>
      <c r="F5585" s="1">
        <v>43921</v>
      </c>
      <c r="G5585" s="1">
        <v>43929</v>
      </c>
      <c r="H5585" t="s">
        <v>54</v>
      </c>
      <c r="I5585">
        <v>27</v>
      </c>
      <c r="J5585">
        <v>11</v>
      </c>
      <c r="K5585">
        <v>333</v>
      </c>
      <c r="L5585">
        <v>40</v>
      </c>
      <c r="M5585">
        <v>2</v>
      </c>
      <c r="N5585">
        <v>0.1</v>
      </c>
      <c r="O5585">
        <v>1291.22</v>
      </c>
      <c r="P5585">
        <v>2934.6</v>
      </c>
      <c r="Q5585">
        <f>Table1[[#This Row],[OrderQuantity]]*Table1[[#This Row],[UnitPrice]]</f>
        <v>5869.2</v>
      </c>
      <c r="R5585">
        <f>Table1[[#This Row],[OrderQuantity]]*Table1[[#This Row],[UnitCost]]</f>
        <v>2582.44</v>
      </c>
      <c r="S5585">
        <f>Table1[[#This Row],[OrderQuantity]]*Table1[[#This Row],[UnitPrice]]*(1-Table1[[#This Row],[DiscountApplied]]) - (Table1[[#This Row],[OrderQuantity]]*Table1[[#This Row],[UnitCost]])</f>
        <v>2699.8399999999997</v>
      </c>
      <c r="T5585">
        <f>DATEDIF(Table1[[#This Row],[ShipDate]],Table1[[#This Row],[DeliveryDate]],"d")</f>
        <v>8</v>
      </c>
      <c r="U5585" t="str">
        <f t="shared" si="175"/>
        <v>Late</v>
      </c>
    </row>
    <row r="5586" spans="1:21" x14ac:dyDescent="0.3">
      <c r="A5586" t="str">
        <f t="shared" si="174"/>
        <v>SO-005685</v>
      </c>
      <c r="B5586" t="s">
        <v>3</v>
      </c>
      <c r="C5586" t="s">
        <v>10</v>
      </c>
      <c r="D5586" s="1">
        <v>43800</v>
      </c>
      <c r="E5586" s="1">
        <v>43914</v>
      </c>
      <c r="F5586" s="1">
        <v>43941</v>
      </c>
      <c r="G5586" s="1">
        <v>43951</v>
      </c>
      <c r="H5586" t="s">
        <v>54</v>
      </c>
      <c r="I5586">
        <v>7</v>
      </c>
      <c r="J5586">
        <v>46</v>
      </c>
      <c r="K5586">
        <v>197</v>
      </c>
      <c r="L5586">
        <v>5</v>
      </c>
      <c r="M5586">
        <v>1</v>
      </c>
      <c r="N5586">
        <v>0.05</v>
      </c>
      <c r="O5586">
        <v>3261.02</v>
      </c>
      <c r="P5586">
        <v>6271.2</v>
      </c>
      <c r="Q5586">
        <f>Table1[[#This Row],[OrderQuantity]]*Table1[[#This Row],[UnitPrice]]</f>
        <v>6271.2</v>
      </c>
      <c r="R5586">
        <f>Table1[[#This Row],[OrderQuantity]]*Table1[[#This Row],[UnitCost]]</f>
        <v>3261.02</v>
      </c>
      <c r="S5586">
        <f>Table1[[#This Row],[OrderQuantity]]*Table1[[#This Row],[UnitPrice]]*(1-Table1[[#This Row],[DiscountApplied]]) - (Table1[[#This Row],[OrderQuantity]]*Table1[[#This Row],[UnitCost]])</f>
        <v>2696.6199999999994</v>
      </c>
      <c r="T5586">
        <f>DATEDIF(Table1[[#This Row],[ShipDate]],Table1[[#This Row],[DeliveryDate]],"d")</f>
        <v>10</v>
      </c>
      <c r="U5586" t="str">
        <f t="shared" si="175"/>
        <v>Late</v>
      </c>
    </row>
    <row r="5587" spans="1:21" x14ac:dyDescent="0.3">
      <c r="A5587" t="str">
        <f t="shared" si="174"/>
        <v>SO-005686</v>
      </c>
      <c r="B5587" t="s">
        <v>4</v>
      </c>
      <c r="C5587" t="s">
        <v>12</v>
      </c>
      <c r="D5587" s="1">
        <v>43800</v>
      </c>
      <c r="E5587" s="1">
        <v>43914</v>
      </c>
      <c r="F5587" s="1">
        <v>43916</v>
      </c>
      <c r="G5587" s="1">
        <v>43926</v>
      </c>
      <c r="H5587" t="s">
        <v>54</v>
      </c>
      <c r="I5587">
        <v>17</v>
      </c>
      <c r="J5587">
        <v>14</v>
      </c>
      <c r="K5587">
        <v>212</v>
      </c>
      <c r="L5587">
        <v>13</v>
      </c>
      <c r="M5587">
        <v>4</v>
      </c>
      <c r="N5587">
        <v>0.05</v>
      </c>
      <c r="O5587">
        <v>2253.21</v>
      </c>
      <c r="P5587">
        <v>3819</v>
      </c>
      <c r="Q5587">
        <f>Table1[[#This Row],[OrderQuantity]]*Table1[[#This Row],[UnitPrice]]</f>
        <v>15276</v>
      </c>
      <c r="R5587">
        <f>Table1[[#This Row],[OrderQuantity]]*Table1[[#This Row],[UnitCost]]</f>
        <v>9012.84</v>
      </c>
      <c r="S5587">
        <f>Table1[[#This Row],[OrderQuantity]]*Table1[[#This Row],[UnitPrice]]*(1-Table1[[#This Row],[DiscountApplied]]) - (Table1[[#This Row],[OrderQuantity]]*Table1[[#This Row],[UnitCost]])</f>
        <v>5499.3599999999988</v>
      </c>
      <c r="T5587">
        <f>DATEDIF(Table1[[#This Row],[ShipDate]],Table1[[#This Row],[DeliveryDate]],"d")</f>
        <v>10</v>
      </c>
      <c r="U5587" t="str">
        <f t="shared" si="175"/>
        <v>Late</v>
      </c>
    </row>
    <row r="5588" spans="1:21" x14ac:dyDescent="0.3">
      <c r="A5588" t="str">
        <f t="shared" si="174"/>
        <v>SO-005687</v>
      </c>
      <c r="B5588" t="s">
        <v>2</v>
      </c>
      <c r="C5588" t="s">
        <v>11</v>
      </c>
      <c r="D5588" s="1">
        <v>43800</v>
      </c>
      <c r="E5588" s="1">
        <v>43914</v>
      </c>
      <c r="F5588" s="1">
        <v>43935</v>
      </c>
      <c r="G5588" s="1">
        <v>43945</v>
      </c>
      <c r="H5588" t="s">
        <v>54</v>
      </c>
      <c r="I5588">
        <v>21</v>
      </c>
      <c r="J5588">
        <v>23</v>
      </c>
      <c r="K5588">
        <v>313</v>
      </c>
      <c r="L5588">
        <v>16</v>
      </c>
      <c r="M5588">
        <v>8</v>
      </c>
      <c r="N5588">
        <v>0.05</v>
      </c>
      <c r="O5588">
        <v>1439.16</v>
      </c>
      <c r="P5588">
        <v>2398.6</v>
      </c>
      <c r="Q5588">
        <f>Table1[[#This Row],[OrderQuantity]]*Table1[[#This Row],[UnitPrice]]</f>
        <v>19188.8</v>
      </c>
      <c r="R5588">
        <f>Table1[[#This Row],[OrderQuantity]]*Table1[[#This Row],[UnitCost]]</f>
        <v>11513.28</v>
      </c>
      <c r="S5588">
        <f>Table1[[#This Row],[OrderQuantity]]*Table1[[#This Row],[UnitPrice]]*(1-Table1[[#This Row],[DiscountApplied]]) - (Table1[[#This Row],[OrderQuantity]]*Table1[[#This Row],[UnitCost]])</f>
        <v>6716.0799999999963</v>
      </c>
      <c r="T5588">
        <f>DATEDIF(Table1[[#This Row],[ShipDate]],Table1[[#This Row],[DeliveryDate]],"d")</f>
        <v>10</v>
      </c>
      <c r="U5588" t="str">
        <f t="shared" si="175"/>
        <v>Late</v>
      </c>
    </row>
    <row r="5589" spans="1:21" x14ac:dyDescent="0.3">
      <c r="A5589" t="str">
        <f t="shared" si="174"/>
        <v>SO-005688</v>
      </c>
      <c r="B5589" t="s">
        <v>2</v>
      </c>
      <c r="C5589" t="s">
        <v>10</v>
      </c>
      <c r="D5589" s="1">
        <v>43800</v>
      </c>
      <c r="E5589" s="1">
        <v>43914</v>
      </c>
      <c r="F5589" s="1">
        <v>43930</v>
      </c>
      <c r="G5589" s="1">
        <v>43932</v>
      </c>
      <c r="H5589" t="s">
        <v>54</v>
      </c>
      <c r="I5589">
        <v>24</v>
      </c>
      <c r="J5589">
        <v>3</v>
      </c>
      <c r="K5589">
        <v>97</v>
      </c>
      <c r="L5589">
        <v>8</v>
      </c>
      <c r="M5589">
        <v>6</v>
      </c>
      <c r="N5589">
        <v>0.4</v>
      </c>
      <c r="O5589">
        <v>2473.5100000000002</v>
      </c>
      <c r="P5589">
        <v>3926.2</v>
      </c>
      <c r="Q5589">
        <f>Table1[[#This Row],[OrderQuantity]]*Table1[[#This Row],[UnitPrice]]</f>
        <v>23557.199999999997</v>
      </c>
      <c r="R5589">
        <f>Table1[[#This Row],[OrderQuantity]]*Table1[[#This Row],[UnitCost]]</f>
        <v>14841.060000000001</v>
      </c>
      <c r="S5589">
        <f>Table1[[#This Row],[OrderQuantity]]*Table1[[#This Row],[UnitPrice]]*(1-Table1[[#This Row],[DiscountApplied]]) - (Table1[[#This Row],[OrderQuantity]]*Table1[[#This Row],[UnitCost]])</f>
        <v>-706.74000000000342</v>
      </c>
      <c r="T5589">
        <f>DATEDIF(Table1[[#This Row],[ShipDate]],Table1[[#This Row],[DeliveryDate]],"d")</f>
        <v>2</v>
      </c>
      <c r="U5589" t="str">
        <f t="shared" si="175"/>
        <v>On Time</v>
      </c>
    </row>
    <row r="5590" spans="1:21" x14ac:dyDescent="0.3">
      <c r="A5590" t="str">
        <f t="shared" si="174"/>
        <v>SO-005689</v>
      </c>
      <c r="B5590" t="s">
        <v>4</v>
      </c>
      <c r="C5590" t="s">
        <v>13</v>
      </c>
      <c r="D5590" s="1">
        <v>43800</v>
      </c>
      <c r="E5590" s="1">
        <v>43914</v>
      </c>
      <c r="F5590" s="1">
        <v>43921</v>
      </c>
      <c r="G5590" s="1">
        <v>43928</v>
      </c>
      <c r="H5590" t="s">
        <v>54</v>
      </c>
      <c r="I5590">
        <v>17</v>
      </c>
      <c r="J5590">
        <v>1</v>
      </c>
      <c r="K5590">
        <v>6</v>
      </c>
      <c r="L5590">
        <v>28</v>
      </c>
      <c r="M5590">
        <v>1</v>
      </c>
      <c r="N5590">
        <v>0.05</v>
      </c>
      <c r="O5590">
        <v>783.36</v>
      </c>
      <c r="P5590">
        <v>1058.5999999999999</v>
      </c>
      <c r="Q5590">
        <f>Table1[[#This Row],[OrderQuantity]]*Table1[[#This Row],[UnitPrice]]</f>
        <v>1058.5999999999999</v>
      </c>
      <c r="R5590">
        <f>Table1[[#This Row],[OrderQuantity]]*Table1[[#This Row],[UnitCost]]</f>
        <v>783.36</v>
      </c>
      <c r="S5590">
        <f>Table1[[#This Row],[OrderQuantity]]*Table1[[#This Row],[UnitPrice]]*(1-Table1[[#This Row],[DiscountApplied]]) - (Table1[[#This Row],[OrderQuantity]]*Table1[[#This Row],[UnitCost]])</f>
        <v>222.30999999999983</v>
      </c>
      <c r="T5590">
        <f>DATEDIF(Table1[[#This Row],[ShipDate]],Table1[[#This Row],[DeliveryDate]],"d")</f>
        <v>7</v>
      </c>
      <c r="U5590" t="str">
        <f t="shared" si="175"/>
        <v>On Time</v>
      </c>
    </row>
    <row r="5591" spans="1:21" x14ac:dyDescent="0.3">
      <c r="A5591" t="str">
        <f t="shared" si="174"/>
        <v>SO-005690</v>
      </c>
      <c r="B5591" t="s">
        <v>2</v>
      </c>
      <c r="C5591" t="s">
        <v>11</v>
      </c>
      <c r="D5591" s="1">
        <v>43800</v>
      </c>
      <c r="E5591" s="1">
        <v>43914</v>
      </c>
      <c r="F5591" s="1">
        <v>43924</v>
      </c>
      <c r="G5591" s="1">
        <v>43927</v>
      </c>
      <c r="H5591" t="s">
        <v>54</v>
      </c>
      <c r="I5591">
        <v>22</v>
      </c>
      <c r="J5591">
        <v>13</v>
      </c>
      <c r="K5591">
        <v>275</v>
      </c>
      <c r="L5591">
        <v>33</v>
      </c>
      <c r="M5591">
        <v>2</v>
      </c>
      <c r="N5591">
        <v>0.1</v>
      </c>
      <c r="O5591">
        <v>683.4</v>
      </c>
      <c r="P5591">
        <v>804</v>
      </c>
      <c r="Q5591">
        <f>Table1[[#This Row],[OrderQuantity]]*Table1[[#This Row],[UnitPrice]]</f>
        <v>1608</v>
      </c>
      <c r="R5591">
        <f>Table1[[#This Row],[OrderQuantity]]*Table1[[#This Row],[UnitCost]]</f>
        <v>1366.8</v>
      </c>
      <c r="S5591">
        <f>Table1[[#This Row],[OrderQuantity]]*Table1[[#This Row],[UnitPrice]]*(1-Table1[[#This Row],[DiscountApplied]]) - (Table1[[#This Row],[OrderQuantity]]*Table1[[#This Row],[UnitCost]])</f>
        <v>80.400000000000091</v>
      </c>
      <c r="T5591">
        <f>DATEDIF(Table1[[#This Row],[ShipDate]],Table1[[#This Row],[DeliveryDate]],"d")</f>
        <v>3</v>
      </c>
      <c r="U5591" t="str">
        <f t="shared" si="175"/>
        <v>On Time</v>
      </c>
    </row>
    <row r="5592" spans="1:21" x14ac:dyDescent="0.3">
      <c r="A5592" t="str">
        <f t="shared" si="174"/>
        <v>SO-005691</v>
      </c>
      <c r="B5592" t="s">
        <v>2</v>
      </c>
      <c r="C5592" t="s">
        <v>11</v>
      </c>
      <c r="D5592" s="1">
        <v>43800</v>
      </c>
      <c r="E5592" s="1">
        <v>43914</v>
      </c>
      <c r="F5592" s="1">
        <v>43916</v>
      </c>
      <c r="G5592" s="1">
        <v>43923</v>
      </c>
      <c r="H5592" t="s">
        <v>54</v>
      </c>
      <c r="I5592">
        <v>21</v>
      </c>
      <c r="J5592">
        <v>46</v>
      </c>
      <c r="K5592">
        <v>282</v>
      </c>
      <c r="L5592">
        <v>30</v>
      </c>
      <c r="M5592">
        <v>1</v>
      </c>
      <c r="N5592">
        <v>0.15</v>
      </c>
      <c r="O5592">
        <v>945.5</v>
      </c>
      <c r="P5592">
        <v>1125.5999999999999</v>
      </c>
      <c r="Q5592">
        <f>Table1[[#This Row],[OrderQuantity]]*Table1[[#This Row],[UnitPrice]]</f>
        <v>1125.5999999999999</v>
      </c>
      <c r="R5592">
        <f>Table1[[#This Row],[OrderQuantity]]*Table1[[#This Row],[UnitCost]]</f>
        <v>945.5</v>
      </c>
      <c r="S5592">
        <f>Table1[[#This Row],[OrderQuantity]]*Table1[[#This Row],[UnitPrice]]*(1-Table1[[#This Row],[DiscountApplied]]) - (Table1[[#This Row],[OrderQuantity]]*Table1[[#This Row],[UnitCost]])</f>
        <v>11.259999999999877</v>
      </c>
      <c r="T5592">
        <f>DATEDIF(Table1[[#This Row],[ShipDate]],Table1[[#This Row],[DeliveryDate]],"d")</f>
        <v>7</v>
      </c>
      <c r="U5592" t="str">
        <f t="shared" si="175"/>
        <v>On Time</v>
      </c>
    </row>
    <row r="5593" spans="1:21" x14ac:dyDescent="0.3">
      <c r="A5593" t="str">
        <f t="shared" si="174"/>
        <v>SO-005692</v>
      </c>
      <c r="B5593" t="s">
        <v>4</v>
      </c>
      <c r="C5593" t="s">
        <v>10</v>
      </c>
      <c r="D5593" s="1">
        <v>43800</v>
      </c>
      <c r="E5593" s="1">
        <v>43915</v>
      </c>
      <c r="F5593" s="1">
        <v>43918</v>
      </c>
      <c r="G5593" s="1">
        <v>43925</v>
      </c>
      <c r="H5593" t="s">
        <v>54</v>
      </c>
      <c r="I5593">
        <v>17</v>
      </c>
      <c r="J5593">
        <v>32</v>
      </c>
      <c r="K5593">
        <v>183</v>
      </c>
      <c r="L5593">
        <v>31</v>
      </c>
      <c r="M5593">
        <v>8</v>
      </c>
      <c r="N5593">
        <v>0.2</v>
      </c>
      <c r="O5593">
        <v>2417.83</v>
      </c>
      <c r="P5593">
        <v>3504.1</v>
      </c>
      <c r="Q5593">
        <f>Table1[[#This Row],[OrderQuantity]]*Table1[[#This Row],[UnitPrice]]</f>
        <v>28032.799999999999</v>
      </c>
      <c r="R5593">
        <f>Table1[[#This Row],[OrderQuantity]]*Table1[[#This Row],[UnitCost]]</f>
        <v>19342.64</v>
      </c>
      <c r="S5593">
        <f>Table1[[#This Row],[OrderQuantity]]*Table1[[#This Row],[UnitPrice]]*(1-Table1[[#This Row],[DiscountApplied]]) - (Table1[[#This Row],[OrderQuantity]]*Table1[[#This Row],[UnitCost]])</f>
        <v>3083.6000000000022</v>
      </c>
      <c r="T5593">
        <f>DATEDIF(Table1[[#This Row],[ShipDate]],Table1[[#This Row],[DeliveryDate]],"d")</f>
        <v>7</v>
      </c>
      <c r="U5593" t="str">
        <f t="shared" si="175"/>
        <v>On Time</v>
      </c>
    </row>
    <row r="5594" spans="1:21" x14ac:dyDescent="0.3">
      <c r="A5594" t="str">
        <f t="shared" si="174"/>
        <v>SO-005693</v>
      </c>
      <c r="B5594" t="s">
        <v>3</v>
      </c>
      <c r="C5594" t="s">
        <v>12</v>
      </c>
      <c r="D5594" s="1">
        <v>43800</v>
      </c>
      <c r="E5594" s="1">
        <v>43915</v>
      </c>
      <c r="F5594" s="1">
        <v>43940</v>
      </c>
      <c r="G5594" s="1">
        <v>43943</v>
      </c>
      <c r="H5594" t="s">
        <v>54</v>
      </c>
      <c r="I5594">
        <v>2</v>
      </c>
      <c r="J5594">
        <v>32</v>
      </c>
      <c r="K5594">
        <v>229</v>
      </c>
      <c r="L5594">
        <v>4</v>
      </c>
      <c r="M5594">
        <v>1</v>
      </c>
      <c r="N5594">
        <v>0.2</v>
      </c>
      <c r="O5594">
        <v>2311.5</v>
      </c>
      <c r="P5594">
        <v>3082</v>
      </c>
      <c r="Q5594">
        <f>Table1[[#This Row],[OrderQuantity]]*Table1[[#This Row],[UnitPrice]]</f>
        <v>3082</v>
      </c>
      <c r="R5594">
        <f>Table1[[#This Row],[OrderQuantity]]*Table1[[#This Row],[UnitCost]]</f>
        <v>2311.5</v>
      </c>
      <c r="S5594">
        <f>Table1[[#This Row],[OrderQuantity]]*Table1[[#This Row],[UnitPrice]]*(1-Table1[[#This Row],[DiscountApplied]]) - (Table1[[#This Row],[OrderQuantity]]*Table1[[#This Row],[UnitCost]])</f>
        <v>154.10000000000036</v>
      </c>
      <c r="T5594">
        <f>DATEDIF(Table1[[#This Row],[ShipDate]],Table1[[#This Row],[DeliveryDate]],"d")</f>
        <v>3</v>
      </c>
      <c r="U5594" t="str">
        <f t="shared" si="175"/>
        <v>On Time</v>
      </c>
    </row>
    <row r="5595" spans="1:21" x14ac:dyDescent="0.3">
      <c r="A5595" t="str">
        <f t="shared" si="174"/>
        <v>SO-005694</v>
      </c>
      <c r="B5595" t="s">
        <v>3</v>
      </c>
      <c r="C5595" t="s">
        <v>9</v>
      </c>
      <c r="D5595" s="1">
        <v>43800</v>
      </c>
      <c r="E5595" s="1">
        <v>43915</v>
      </c>
      <c r="F5595" s="1">
        <v>43919</v>
      </c>
      <c r="G5595" s="1">
        <v>43928</v>
      </c>
      <c r="H5595" t="s">
        <v>54</v>
      </c>
      <c r="I5595">
        <v>8</v>
      </c>
      <c r="J5595">
        <v>32</v>
      </c>
      <c r="K5595">
        <v>81</v>
      </c>
      <c r="L5595">
        <v>28</v>
      </c>
      <c r="M5595">
        <v>6</v>
      </c>
      <c r="N5595">
        <v>0.08</v>
      </c>
      <c r="O5595">
        <v>678.04</v>
      </c>
      <c r="P5595">
        <v>1695.1</v>
      </c>
      <c r="Q5595">
        <f>Table1[[#This Row],[OrderQuantity]]*Table1[[#This Row],[UnitPrice]]</f>
        <v>10170.599999999999</v>
      </c>
      <c r="R5595">
        <f>Table1[[#This Row],[OrderQuantity]]*Table1[[#This Row],[UnitCost]]</f>
        <v>4068.24</v>
      </c>
      <c r="S5595">
        <f>Table1[[#This Row],[OrderQuantity]]*Table1[[#This Row],[UnitPrice]]*(1-Table1[[#This Row],[DiscountApplied]]) - (Table1[[#This Row],[OrderQuantity]]*Table1[[#This Row],[UnitCost]])</f>
        <v>5288.7119999999995</v>
      </c>
      <c r="T5595">
        <f>DATEDIF(Table1[[#This Row],[ShipDate]],Table1[[#This Row],[DeliveryDate]],"d")</f>
        <v>9</v>
      </c>
      <c r="U5595" t="str">
        <f t="shared" si="175"/>
        <v>Late</v>
      </c>
    </row>
    <row r="5596" spans="1:21" x14ac:dyDescent="0.3">
      <c r="A5596" t="str">
        <f t="shared" si="174"/>
        <v>SO-005695</v>
      </c>
      <c r="B5596" t="s">
        <v>2</v>
      </c>
      <c r="C5596" t="s">
        <v>12</v>
      </c>
      <c r="D5596" s="1">
        <v>43800</v>
      </c>
      <c r="E5596" s="1">
        <v>43915</v>
      </c>
      <c r="F5596" s="1">
        <v>43927</v>
      </c>
      <c r="G5596" s="1">
        <v>43932</v>
      </c>
      <c r="H5596" t="s">
        <v>54</v>
      </c>
      <c r="I5596">
        <v>23</v>
      </c>
      <c r="J5596">
        <v>15</v>
      </c>
      <c r="K5596">
        <v>256</v>
      </c>
      <c r="L5596">
        <v>7</v>
      </c>
      <c r="M5596">
        <v>8</v>
      </c>
      <c r="N5596">
        <v>0.05</v>
      </c>
      <c r="O5596">
        <v>4055.18</v>
      </c>
      <c r="P5596">
        <v>5406.9</v>
      </c>
      <c r="Q5596">
        <f>Table1[[#This Row],[OrderQuantity]]*Table1[[#This Row],[UnitPrice]]</f>
        <v>43255.199999999997</v>
      </c>
      <c r="R5596">
        <f>Table1[[#This Row],[OrderQuantity]]*Table1[[#This Row],[UnitCost]]</f>
        <v>32441.439999999999</v>
      </c>
      <c r="S5596">
        <f>Table1[[#This Row],[OrderQuantity]]*Table1[[#This Row],[UnitPrice]]*(1-Table1[[#This Row],[DiscountApplied]]) - (Table1[[#This Row],[OrderQuantity]]*Table1[[#This Row],[UnitCost]])</f>
        <v>8650.9999999999964</v>
      </c>
      <c r="T5596">
        <f>DATEDIF(Table1[[#This Row],[ShipDate]],Table1[[#This Row],[DeliveryDate]],"d")</f>
        <v>5</v>
      </c>
      <c r="U5596" t="str">
        <f t="shared" si="175"/>
        <v>On Time</v>
      </c>
    </row>
    <row r="5597" spans="1:21" x14ac:dyDescent="0.3">
      <c r="A5597" t="str">
        <f t="shared" si="174"/>
        <v>SO-005696</v>
      </c>
      <c r="B5597" t="s">
        <v>3</v>
      </c>
      <c r="C5597" t="s">
        <v>8</v>
      </c>
      <c r="D5597" s="1">
        <v>43800</v>
      </c>
      <c r="E5597" s="1">
        <v>43915</v>
      </c>
      <c r="F5597" s="1">
        <v>43934</v>
      </c>
      <c r="G5597" s="1">
        <v>43937</v>
      </c>
      <c r="H5597" t="s">
        <v>54</v>
      </c>
      <c r="I5597">
        <v>1</v>
      </c>
      <c r="J5597">
        <v>13</v>
      </c>
      <c r="K5597">
        <v>335</v>
      </c>
      <c r="L5597">
        <v>45</v>
      </c>
      <c r="M5597">
        <v>1</v>
      </c>
      <c r="N5597">
        <v>0.4</v>
      </c>
      <c r="O5597">
        <v>1434.4</v>
      </c>
      <c r="P5597">
        <v>1815.7</v>
      </c>
      <c r="Q5597">
        <f>Table1[[#This Row],[OrderQuantity]]*Table1[[#This Row],[UnitPrice]]</f>
        <v>1815.7</v>
      </c>
      <c r="R5597">
        <f>Table1[[#This Row],[OrderQuantity]]*Table1[[#This Row],[UnitCost]]</f>
        <v>1434.4</v>
      </c>
      <c r="S5597">
        <f>Table1[[#This Row],[OrderQuantity]]*Table1[[#This Row],[UnitPrice]]*(1-Table1[[#This Row],[DiscountApplied]]) - (Table1[[#This Row],[OrderQuantity]]*Table1[[#This Row],[UnitCost]])</f>
        <v>-344.98</v>
      </c>
      <c r="T5597">
        <f>DATEDIF(Table1[[#This Row],[ShipDate]],Table1[[#This Row],[DeliveryDate]],"d")</f>
        <v>3</v>
      </c>
      <c r="U5597" t="str">
        <f t="shared" si="175"/>
        <v>On Time</v>
      </c>
    </row>
    <row r="5598" spans="1:21" x14ac:dyDescent="0.3">
      <c r="A5598" t="str">
        <f t="shared" si="174"/>
        <v>SO-005697</v>
      </c>
      <c r="B5598" t="s">
        <v>3</v>
      </c>
      <c r="C5598" t="s">
        <v>13</v>
      </c>
      <c r="D5598" s="1">
        <v>43800</v>
      </c>
      <c r="E5598" s="1">
        <v>43915</v>
      </c>
      <c r="F5598" s="1">
        <v>43934</v>
      </c>
      <c r="G5598" s="1">
        <v>43940</v>
      </c>
      <c r="H5598" t="s">
        <v>54</v>
      </c>
      <c r="I5598">
        <v>5</v>
      </c>
      <c r="J5598">
        <v>43</v>
      </c>
      <c r="K5598">
        <v>12</v>
      </c>
      <c r="L5598">
        <v>47</v>
      </c>
      <c r="M5598">
        <v>7</v>
      </c>
      <c r="N5598">
        <v>0.2</v>
      </c>
      <c r="O5598">
        <v>1189.92</v>
      </c>
      <c r="P5598">
        <v>1983.2</v>
      </c>
      <c r="Q5598">
        <f>Table1[[#This Row],[OrderQuantity]]*Table1[[#This Row],[UnitPrice]]</f>
        <v>13882.4</v>
      </c>
      <c r="R5598">
        <f>Table1[[#This Row],[OrderQuantity]]*Table1[[#This Row],[UnitCost]]</f>
        <v>8329.44</v>
      </c>
      <c r="S5598">
        <f>Table1[[#This Row],[OrderQuantity]]*Table1[[#This Row],[UnitPrice]]*(1-Table1[[#This Row],[DiscountApplied]]) - (Table1[[#This Row],[OrderQuantity]]*Table1[[#This Row],[UnitCost]])</f>
        <v>2776.4799999999996</v>
      </c>
      <c r="T5598">
        <f>DATEDIF(Table1[[#This Row],[ShipDate]],Table1[[#This Row],[DeliveryDate]],"d")</f>
        <v>6</v>
      </c>
      <c r="U5598" t="str">
        <f t="shared" si="175"/>
        <v>On Time</v>
      </c>
    </row>
    <row r="5599" spans="1:21" x14ac:dyDescent="0.3">
      <c r="A5599" t="str">
        <f t="shared" si="174"/>
        <v>SO-005698</v>
      </c>
      <c r="B5599" t="s">
        <v>3</v>
      </c>
      <c r="C5599" t="s">
        <v>10</v>
      </c>
      <c r="D5599" s="1">
        <v>43800</v>
      </c>
      <c r="E5599" s="1">
        <v>43915</v>
      </c>
      <c r="F5599" s="1">
        <v>43940</v>
      </c>
      <c r="G5599" s="1">
        <v>43941</v>
      </c>
      <c r="H5599" t="s">
        <v>54</v>
      </c>
      <c r="I5599">
        <v>3</v>
      </c>
      <c r="J5599">
        <v>50</v>
      </c>
      <c r="K5599">
        <v>110</v>
      </c>
      <c r="L5599">
        <v>37</v>
      </c>
      <c r="M5599">
        <v>1</v>
      </c>
      <c r="N5599">
        <v>0.05</v>
      </c>
      <c r="O5599">
        <v>114.24</v>
      </c>
      <c r="P5599">
        <v>207.7</v>
      </c>
      <c r="Q5599">
        <f>Table1[[#This Row],[OrderQuantity]]*Table1[[#This Row],[UnitPrice]]</f>
        <v>207.7</v>
      </c>
      <c r="R5599">
        <f>Table1[[#This Row],[OrderQuantity]]*Table1[[#This Row],[UnitCost]]</f>
        <v>114.24</v>
      </c>
      <c r="S5599">
        <f>Table1[[#This Row],[OrderQuantity]]*Table1[[#This Row],[UnitPrice]]*(1-Table1[[#This Row],[DiscountApplied]]) - (Table1[[#This Row],[OrderQuantity]]*Table1[[#This Row],[UnitCost]])</f>
        <v>83.074999999999974</v>
      </c>
      <c r="T5599">
        <f>DATEDIF(Table1[[#This Row],[ShipDate]],Table1[[#This Row],[DeliveryDate]],"d")</f>
        <v>1</v>
      </c>
      <c r="U5599" t="str">
        <f t="shared" si="175"/>
        <v>On Time</v>
      </c>
    </row>
    <row r="5600" spans="1:21" x14ac:dyDescent="0.3">
      <c r="A5600" t="str">
        <f t="shared" si="174"/>
        <v>SO-005699</v>
      </c>
      <c r="B5600" t="s">
        <v>3</v>
      </c>
      <c r="C5600" t="s">
        <v>11</v>
      </c>
      <c r="D5600" s="1">
        <v>43800</v>
      </c>
      <c r="E5600" s="1">
        <v>43916</v>
      </c>
      <c r="F5600" s="1">
        <v>43938</v>
      </c>
      <c r="G5600" s="1">
        <v>43947</v>
      </c>
      <c r="H5600" t="s">
        <v>54</v>
      </c>
      <c r="I5600">
        <v>7</v>
      </c>
      <c r="J5600">
        <v>18</v>
      </c>
      <c r="K5600">
        <v>293</v>
      </c>
      <c r="L5600">
        <v>1</v>
      </c>
      <c r="M5600">
        <v>8</v>
      </c>
      <c r="N5600">
        <v>0.08</v>
      </c>
      <c r="O5600">
        <v>2803.55</v>
      </c>
      <c r="P5600">
        <v>6371.7</v>
      </c>
      <c r="Q5600">
        <f>Table1[[#This Row],[OrderQuantity]]*Table1[[#This Row],[UnitPrice]]</f>
        <v>50973.599999999999</v>
      </c>
      <c r="R5600">
        <f>Table1[[#This Row],[OrderQuantity]]*Table1[[#This Row],[UnitCost]]</f>
        <v>22428.400000000001</v>
      </c>
      <c r="S5600">
        <f>Table1[[#This Row],[OrderQuantity]]*Table1[[#This Row],[UnitPrice]]*(1-Table1[[#This Row],[DiscountApplied]]) - (Table1[[#This Row],[OrderQuantity]]*Table1[[#This Row],[UnitCost]])</f>
        <v>24467.311999999998</v>
      </c>
      <c r="T5600">
        <f>DATEDIF(Table1[[#This Row],[ShipDate]],Table1[[#This Row],[DeliveryDate]],"d")</f>
        <v>9</v>
      </c>
      <c r="U5600" t="str">
        <f t="shared" si="175"/>
        <v>Late</v>
      </c>
    </row>
    <row r="5601" spans="1:21" x14ac:dyDescent="0.3">
      <c r="A5601" t="str">
        <f t="shared" si="174"/>
        <v>SO-005700</v>
      </c>
      <c r="B5601" t="s">
        <v>3</v>
      </c>
      <c r="C5601" t="s">
        <v>11</v>
      </c>
      <c r="D5601" s="1">
        <v>43800</v>
      </c>
      <c r="E5601" s="1">
        <v>43916</v>
      </c>
      <c r="F5601" s="1">
        <v>43934</v>
      </c>
      <c r="G5601" s="1">
        <v>43943</v>
      </c>
      <c r="H5601" t="s">
        <v>54</v>
      </c>
      <c r="I5601">
        <v>6</v>
      </c>
      <c r="J5601">
        <v>41</v>
      </c>
      <c r="K5601">
        <v>310</v>
      </c>
      <c r="L5601">
        <v>6</v>
      </c>
      <c r="M5601">
        <v>5</v>
      </c>
      <c r="N5601">
        <v>0.05</v>
      </c>
      <c r="O5601">
        <v>455.2</v>
      </c>
      <c r="P5601">
        <v>1058.5999999999999</v>
      </c>
      <c r="Q5601">
        <f>Table1[[#This Row],[OrderQuantity]]*Table1[[#This Row],[UnitPrice]]</f>
        <v>5293</v>
      </c>
      <c r="R5601">
        <f>Table1[[#This Row],[OrderQuantity]]*Table1[[#This Row],[UnitCost]]</f>
        <v>2276</v>
      </c>
      <c r="S5601">
        <f>Table1[[#This Row],[OrderQuantity]]*Table1[[#This Row],[UnitPrice]]*(1-Table1[[#This Row],[DiscountApplied]]) - (Table1[[#This Row],[OrderQuantity]]*Table1[[#This Row],[UnitCost]])</f>
        <v>2752.3499999999995</v>
      </c>
      <c r="T5601">
        <f>DATEDIF(Table1[[#This Row],[ShipDate]],Table1[[#This Row],[DeliveryDate]],"d")</f>
        <v>9</v>
      </c>
      <c r="U5601" t="str">
        <f t="shared" si="175"/>
        <v>Late</v>
      </c>
    </row>
    <row r="5602" spans="1:21" x14ac:dyDescent="0.3">
      <c r="A5602" t="str">
        <f t="shared" si="174"/>
        <v>SO-005701</v>
      </c>
      <c r="B5602" t="s">
        <v>4</v>
      </c>
      <c r="C5602" t="s">
        <v>11</v>
      </c>
      <c r="D5602" s="1">
        <v>43800</v>
      </c>
      <c r="E5602" s="1">
        <v>43916</v>
      </c>
      <c r="F5602" s="1">
        <v>43934</v>
      </c>
      <c r="G5602" s="1">
        <v>43941</v>
      </c>
      <c r="H5602" t="s">
        <v>54</v>
      </c>
      <c r="I5602">
        <v>12</v>
      </c>
      <c r="J5602">
        <v>1</v>
      </c>
      <c r="K5602">
        <v>286</v>
      </c>
      <c r="L5602">
        <v>17</v>
      </c>
      <c r="M5602">
        <v>3</v>
      </c>
      <c r="N5602">
        <v>0.08</v>
      </c>
      <c r="O5602">
        <v>2796.92</v>
      </c>
      <c r="P5602">
        <v>5085.3</v>
      </c>
      <c r="Q5602">
        <f>Table1[[#This Row],[OrderQuantity]]*Table1[[#This Row],[UnitPrice]]</f>
        <v>15255.900000000001</v>
      </c>
      <c r="R5602">
        <f>Table1[[#This Row],[OrderQuantity]]*Table1[[#This Row],[UnitCost]]</f>
        <v>8390.76</v>
      </c>
      <c r="S5602">
        <f>Table1[[#This Row],[OrderQuantity]]*Table1[[#This Row],[UnitPrice]]*(1-Table1[[#This Row],[DiscountApplied]]) - (Table1[[#This Row],[OrderQuantity]]*Table1[[#This Row],[UnitCost]])</f>
        <v>5644.6680000000015</v>
      </c>
      <c r="T5602">
        <f>DATEDIF(Table1[[#This Row],[ShipDate]],Table1[[#This Row],[DeliveryDate]],"d")</f>
        <v>7</v>
      </c>
      <c r="U5602" t="str">
        <f t="shared" si="175"/>
        <v>On Time</v>
      </c>
    </row>
    <row r="5603" spans="1:21" x14ac:dyDescent="0.3">
      <c r="A5603" t="str">
        <f t="shared" si="174"/>
        <v>SO-005702</v>
      </c>
      <c r="B5603" t="s">
        <v>3</v>
      </c>
      <c r="C5603" t="s">
        <v>12</v>
      </c>
      <c r="D5603" s="1">
        <v>43800</v>
      </c>
      <c r="E5603" s="1">
        <v>43916</v>
      </c>
      <c r="F5603" s="1">
        <v>43929</v>
      </c>
      <c r="G5603" s="1">
        <v>43936</v>
      </c>
      <c r="H5603" t="s">
        <v>54</v>
      </c>
      <c r="I5603">
        <v>6</v>
      </c>
      <c r="J5603">
        <v>9</v>
      </c>
      <c r="K5603">
        <v>251</v>
      </c>
      <c r="L5603">
        <v>11</v>
      </c>
      <c r="M5603">
        <v>7</v>
      </c>
      <c r="N5603">
        <v>0.4</v>
      </c>
      <c r="O5603">
        <v>1839.02</v>
      </c>
      <c r="P5603">
        <v>3912.8</v>
      </c>
      <c r="Q5603">
        <f>Table1[[#This Row],[OrderQuantity]]*Table1[[#This Row],[UnitPrice]]</f>
        <v>27389.600000000002</v>
      </c>
      <c r="R5603">
        <f>Table1[[#This Row],[OrderQuantity]]*Table1[[#This Row],[UnitCost]]</f>
        <v>12873.14</v>
      </c>
      <c r="S5603">
        <f>Table1[[#This Row],[OrderQuantity]]*Table1[[#This Row],[UnitPrice]]*(1-Table1[[#This Row],[DiscountApplied]]) - (Table1[[#This Row],[OrderQuantity]]*Table1[[#This Row],[UnitCost]])</f>
        <v>3560.6200000000026</v>
      </c>
      <c r="T5603">
        <f>DATEDIF(Table1[[#This Row],[ShipDate]],Table1[[#This Row],[DeliveryDate]],"d")</f>
        <v>7</v>
      </c>
      <c r="U5603" t="str">
        <f t="shared" si="175"/>
        <v>On Time</v>
      </c>
    </row>
    <row r="5604" spans="1:21" x14ac:dyDescent="0.3">
      <c r="A5604" t="str">
        <f t="shared" si="174"/>
        <v>SO-005703</v>
      </c>
      <c r="B5604" t="s">
        <v>4</v>
      </c>
      <c r="C5604" t="s">
        <v>13</v>
      </c>
      <c r="D5604" s="1">
        <v>43800</v>
      </c>
      <c r="E5604" s="1">
        <v>43917</v>
      </c>
      <c r="F5604" s="1">
        <v>43932</v>
      </c>
      <c r="G5604" s="1">
        <v>43935</v>
      </c>
      <c r="H5604" t="s">
        <v>54</v>
      </c>
      <c r="I5604">
        <v>14</v>
      </c>
      <c r="J5604">
        <v>10</v>
      </c>
      <c r="K5604">
        <v>15</v>
      </c>
      <c r="L5604">
        <v>17</v>
      </c>
      <c r="M5604">
        <v>7</v>
      </c>
      <c r="N5604">
        <v>0.1</v>
      </c>
      <c r="O5604">
        <v>571.71</v>
      </c>
      <c r="P5604">
        <v>1078.7</v>
      </c>
      <c r="Q5604">
        <f>Table1[[#This Row],[OrderQuantity]]*Table1[[#This Row],[UnitPrice]]</f>
        <v>7550.9000000000005</v>
      </c>
      <c r="R5604">
        <f>Table1[[#This Row],[OrderQuantity]]*Table1[[#This Row],[UnitCost]]</f>
        <v>4001.9700000000003</v>
      </c>
      <c r="S5604">
        <f>Table1[[#This Row],[OrderQuantity]]*Table1[[#This Row],[UnitPrice]]*(1-Table1[[#This Row],[DiscountApplied]]) - (Table1[[#This Row],[OrderQuantity]]*Table1[[#This Row],[UnitCost]])</f>
        <v>2793.84</v>
      </c>
      <c r="T5604">
        <f>DATEDIF(Table1[[#This Row],[ShipDate]],Table1[[#This Row],[DeliveryDate]],"d")</f>
        <v>3</v>
      </c>
      <c r="U5604" t="str">
        <f t="shared" si="175"/>
        <v>On Time</v>
      </c>
    </row>
    <row r="5605" spans="1:21" x14ac:dyDescent="0.3">
      <c r="A5605" t="str">
        <f t="shared" si="174"/>
        <v>SO-005704</v>
      </c>
      <c r="B5605" t="s">
        <v>2</v>
      </c>
      <c r="C5605" t="s">
        <v>9</v>
      </c>
      <c r="D5605" s="1">
        <v>43800</v>
      </c>
      <c r="E5605" s="1">
        <v>43917</v>
      </c>
      <c r="F5605" s="1">
        <v>43924</v>
      </c>
      <c r="G5605" s="1">
        <v>43934</v>
      </c>
      <c r="H5605" t="s">
        <v>54</v>
      </c>
      <c r="I5605">
        <v>25</v>
      </c>
      <c r="J5605">
        <v>25</v>
      </c>
      <c r="K5605">
        <v>72</v>
      </c>
      <c r="L5605">
        <v>20</v>
      </c>
      <c r="M5605">
        <v>8</v>
      </c>
      <c r="N5605">
        <v>0.2</v>
      </c>
      <c r="O5605">
        <v>920.98</v>
      </c>
      <c r="P5605">
        <v>1165.8</v>
      </c>
      <c r="Q5605">
        <f>Table1[[#This Row],[OrderQuantity]]*Table1[[#This Row],[UnitPrice]]</f>
        <v>9326.4</v>
      </c>
      <c r="R5605">
        <f>Table1[[#This Row],[OrderQuantity]]*Table1[[#This Row],[UnitCost]]</f>
        <v>7367.84</v>
      </c>
      <c r="S5605">
        <f>Table1[[#This Row],[OrderQuantity]]*Table1[[#This Row],[UnitPrice]]*(1-Table1[[#This Row],[DiscountApplied]]) - (Table1[[#This Row],[OrderQuantity]]*Table1[[#This Row],[UnitCost]])</f>
        <v>93.279999999999745</v>
      </c>
      <c r="T5605">
        <f>DATEDIF(Table1[[#This Row],[ShipDate]],Table1[[#This Row],[DeliveryDate]],"d")</f>
        <v>10</v>
      </c>
      <c r="U5605" t="str">
        <f t="shared" si="175"/>
        <v>Late</v>
      </c>
    </row>
    <row r="5606" spans="1:21" x14ac:dyDescent="0.3">
      <c r="A5606" t="str">
        <f t="shared" si="174"/>
        <v>SO-005705</v>
      </c>
      <c r="B5606" t="s">
        <v>3</v>
      </c>
      <c r="C5606" t="s">
        <v>11</v>
      </c>
      <c r="D5606" s="1">
        <v>43800</v>
      </c>
      <c r="E5606" s="1">
        <v>43917</v>
      </c>
      <c r="F5606" s="1">
        <v>43922</v>
      </c>
      <c r="G5606" s="1">
        <v>43931</v>
      </c>
      <c r="H5606" t="s">
        <v>54</v>
      </c>
      <c r="I5606">
        <v>11</v>
      </c>
      <c r="J5606">
        <v>37</v>
      </c>
      <c r="K5606">
        <v>265</v>
      </c>
      <c r="L5606">
        <v>37</v>
      </c>
      <c r="M5606">
        <v>5</v>
      </c>
      <c r="N5606">
        <v>0.1</v>
      </c>
      <c r="O5606">
        <v>863.76</v>
      </c>
      <c r="P5606">
        <v>1963.1</v>
      </c>
      <c r="Q5606">
        <f>Table1[[#This Row],[OrderQuantity]]*Table1[[#This Row],[UnitPrice]]</f>
        <v>9815.5</v>
      </c>
      <c r="R5606">
        <f>Table1[[#This Row],[OrderQuantity]]*Table1[[#This Row],[UnitCost]]</f>
        <v>4318.8</v>
      </c>
      <c r="S5606">
        <f>Table1[[#This Row],[OrderQuantity]]*Table1[[#This Row],[UnitPrice]]*(1-Table1[[#This Row],[DiscountApplied]]) - (Table1[[#This Row],[OrderQuantity]]*Table1[[#This Row],[UnitCost]])</f>
        <v>4515.1500000000005</v>
      </c>
      <c r="T5606">
        <f>DATEDIF(Table1[[#This Row],[ShipDate]],Table1[[#This Row],[DeliveryDate]],"d")</f>
        <v>9</v>
      </c>
      <c r="U5606" t="str">
        <f t="shared" si="175"/>
        <v>Late</v>
      </c>
    </row>
    <row r="5607" spans="1:21" x14ac:dyDescent="0.3">
      <c r="A5607" t="str">
        <f t="shared" si="174"/>
        <v>SO-005706</v>
      </c>
      <c r="B5607" t="s">
        <v>4</v>
      </c>
      <c r="C5607" t="s">
        <v>13</v>
      </c>
      <c r="D5607" s="1">
        <v>43800</v>
      </c>
      <c r="E5607" s="1">
        <v>43917</v>
      </c>
      <c r="F5607" s="1">
        <v>43922</v>
      </c>
      <c r="G5607" s="1">
        <v>43932</v>
      </c>
      <c r="H5607" t="s">
        <v>54</v>
      </c>
      <c r="I5607">
        <v>14</v>
      </c>
      <c r="J5607">
        <v>1</v>
      </c>
      <c r="K5607">
        <v>37</v>
      </c>
      <c r="L5607">
        <v>7</v>
      </c>
      <c r="M5607">
        <v>3</v>
      </c>
      <c r="N5607">
        <v>0.2</v>
      </c>
      <c r="O5607">
        <v>616.27</v>
      </c>
      <c r="P5607">
        <v>844.2</v>
      </c>
      <c r="Q5607">
        <f>Table1[[#This Row],[OrderQuantity]]*Table1[[#This Row],[UnitPrice]]</f>
        <v>2532.6000000000004</v>
      </c>
      <c r="R5607">
        <f>Table1[[#This Row],[OrderQuantity]]*Table1[[#This Row],[UnitCost]]</f>
        <v>1848.81</v>
      </c>
      <c r="S5607">
        <f>Table1[[#This Row],[OrderQuantity]]*Table1[[#This Row],[UnitPrice]]*(1-Table1[[#This Row],[DiscountApplied]]) - (Table1[[#This Row],[OrderQuantity]]*Table1[[#This Row],[UnitCost]])</f>
        <v>177.27000000000044</v>
      </c>
      <c r="T5607">
        <f>DATEDIF(Table1[[#This Row],[ShipDate]],Table1[[#This Row],[DeliveryDate]],"d")</f>
        <v>10</v>
      </c>
      <c r="U5607" t="str">
        <f t="shared" si="175"/>
        <v>Late</v>
      </c>
    </row>
    <row r="5608" spans="1:21" x14ac:dyDescent="0.3">
      <c r="A5608" t="str">
        <f t="shared" si="174"/>
        <v>SO-005707</v>
      </c>
      <c r="B5608" t="s">
        <v>3</v>
      </c>
      <c r="C5608" t="s">
        <v>10</v>
      </c>
      <c r="D5608" s="1">
        <v>43800</v>
      </c>
      <c r="E5608" s="1">
        <v>43917</v>
      </c>
      <c r="F5608" s="1">
        <v>43937</v>
      </c>
      <c r="G5608" s="1">
        <v>43944</v>
      </c>
      <c r="H5608" t="s">
        <v>54</v>
      </c>
      <c r="I5608">
        <v>7</v>
      </c>
      <c r="J5608">
        <v>41</v>
      </c>
      <c r="K5608">
        <v>106</v>
      </c>
      <c r="L5608">
        <v>11</v>
      </c>
      <c r="M5608">
        <v>4</v>
      </c>
      <c r="N5608">
        <v>0.15</v>
      </c>
      <c r="O5608">
        <v>2737.82</v>
      </c>
      <c r="P5608">
        <v>5165.7</v>
      </c>
      <c r="Q5608">
        <f>Table1[[#This Row],[OrderQuantity]]*Table1[[#This Row],[UnitPrice]]</f>
        <v>20662.8</v>
      </c>
      <c r="R5608">
        <f>Table1[[#This Row],[OrderQuantity]]*Table1[[#This Row],[UnitCost]]</f>
        <v>10951.28</v>
      </c>
      <c r="S5608">
        <f>Table1[[#This Row],[OrderQuantity]]*Table1[[#This Row],[UnitPrice]]*(1-Table1[[#This Row],[DiscountApplied]]) - (Table1[[#This Row],[OrderQuantity]]*Table1[[#This Row],[UnitCost]])</f>
        <v>6612.0999999999967</v>
      </c>
      <c r="T5608">
        <f>DATEDIF(Table1[[#This Row],[ShipDate]],Table1[[#This Row],[DeliveryDate]],"d")</f>
        <v>7</v>
      </c>
      <c r="U5608" t="str">
        <f t="shared" si="175"/>
        <v>On Time</v>
      </c>
    </row>
    <row r="5609" spans="1:21" x14ac:dyDescent="0.3">
      <c r="A5609" t="str">
        <f t="shared" si="174"/>
        <v>SO-005708</v>
      </c>
      <c r="B5609" t="s">
        <v>3</v>
      </c>
      <c r="C5609" t="s">
        <v>9</v>
      </c>
      <c r="D5609" s="1">
        <v>43800</v>
      </c>
      <c r="E5609" s="1">
        <v>43917</v>
      </c>
      <c r="F5609" s="1">
        <v>43921</v>
      </c>
      <c r="G5609" s="1">
        <v>43923</v>
      </c>
      <c r="H5609" t="s">
        <v>54</v>
      </c>
      <c r="I5609">
        <v>2</v>
      </c>
      <c r="J5609">
        <v>25</v>
      </c>
      <c r="K5609">
        <v>72</v>
      </c>
      <c r="L5609">
        <v>10</v>
      </c>
      <c r="M5609">
        <v>2</v>
      </c>
      <c r="N5609">
        <v>0.15</v>
      </c>
      <c r="O5609">
        <v>2063.13</v>
      </c>
      <c r="P5609">
        <v>2485.6999999999998</v>
      </c>
      <c r="Q5609">
        <f>Table1[[#This Row],[OrderQuantity]]*Table1[[#This Row],[UnitPrice]]</f>
        <v>4971.3999999999996</v>
      </c>
      <c r="R5609">
        <f>Table1[[#This Row],[OrderQuantity]]*Table1[[#This Row],[UnitCost]]</f>
        <v>4126.26</v>
      </c>
      <c r="S5609">
        <f>Table1[[#This Row],[OrderQuantity]]*Table1[[#This Row],[UnitPrice]]*(1-Table1[[#This Row],[DiscountApplied]]) - (Table1[[#This Row],[OrderQuantity]]*Table1[[#This Row],[UnitCost]])</f>
        <v>99.429999999999382</v>
      </c>
      <c r="T5609">
        <f>DATEDIF(Table1[[#This Row],[ShipDate]],Table1[[#This Row],[DeliveryDate]],"d")</f>
        <v>2</v>
      </c>
      <c r="U5609" t="str">
        <f t="shared" si="175"/>
        <v>On Time</v>
      </c>
    </row>
    <row r="5610" spans="1:21" x14ac:dyDescent="0.3">
      <c r="A5610" t="str">
        <f t="shared" si="174"/>
        <v>SO-005709</v>
      </c>
      <c r="B5610" t="s">
        <v>5</v>
      </c>
      <c r="C5610" t="s">
        <v>11</v>
      </c>
      <c r="D5610" s="1">
        <v>43800</v>
      </c>
      <c r="E5610" s="1">
        <v>43918</v>
      </c>
      <c r="F5610" s="1">
        <v>43928</v>
      </c>
      <c r="G5610" s="1">
        <v>43936</v>
      </c>
      <c r="H5610" t="s">
        <v>54</v>
      </c>
      <c r="I5610">
        <v>27</v>
      </c>
      <c r="J5610">
        <v>19</v>
      </c>
      <c r="K5610">
        <v>275</v>
      </c>
      <c r="L5610">
        <v>27</v>
      </c>
      <c r="M5610">
        <v>3</v>
      </c>
      <c r="N5610">
        <v>0.1</v>
      </c>
      <c r="O5610">
        <v>846.61</v>
      </c>
      <c r="P5610">
        <v>1045.2</v>
      </c>
      <c r="Q5610">
        <f>Table1[[#This Row],[OrderQuantity]]*Table1[[#This Row],[UnitPrice]]</f>
        <v>3135.6000000000004</v>
      </c>
      <c r="R5610">
        <f>Table1[[#This Row],[OrderQuantity]]*Table1[[#This Row],[UnitCost]]</f>
        <v>2539.83</v>
      </c>
      <c r="S5610">
        <f>Table1[[#This Row],[OrderQuantity]]*Table1[[#This Row],[UnitPrice]]*(1-Table1[[#This Row],[DiscountApplied]]) - (Table1[[#This Row],[OrderQuantity]]*Table1[[#This Row],[UnitCost]])</f>
        <v>282.21000000000049</v>
      </c>
      <c r="T5610">
        <f>DATEDIF(Table1[[#This Row],[ShipDate]],Table1[[#This Row],[DeliveryDate]],"d")</f>
        <v>8</v>
      </c>
      <c r="U5610" t="str">
        <f t="shared" si="175"/>
        <v>Late</v>
      </c>
    </row>
    <row r="5611" spans="1:21" x14ac:dyDescent="0.3">
      <c r="A5611" t="str">
        <f t="shared" si="174"/>
        <v>SO-005710</v>
      </c>
      <c r="B5611" t="s">
        <v>5</v>
      </c>
      <c r="C5611" t="s">
        <v>9</v>
      </c>
      <c r="D5611" s="1">
        <v>43800</v>
      </c>
      <c r="E5611" s="1">
        <v>43918</v>
      </c>
      <c r="F5611" s="1">
        <v>43930</v>
      </c>
      <c r="G5611" s="1">
        <v>43931</v>
      </c>
      <c r="H5611" t="s">
        <v>54</v>
      </c>
      <c r="I5611">
        <v>27</v>
      </c>
      <c r="J5611">
        <v>20</v>
      </c>
      <c r="K5611">
        <v>79</v>
      </c>
      <c r="L5611">
        <v>34</v>
      </c>
      <c r="M5611">
        <v>2</v>
      </c>
      <c r="N5611">
        <v>0.08</v>
      </c>
      <c r="O5611">
        <v>1532.96</v>
      </c>
      <c r="P5611">
        <v>2358.4</v>
      </c>
      <c r="Q5611">
        <f>Table1[[#This Row],[OrderQuantity]]*Table1[[#This Row],[UnitPrice]]</f>
        <v>4716.8</v>
      </c>
      <c r="R5611">
        <f>Table1[[#This Row],[OrderQuantity]]*Table1[[#This Row],[UnitCost]]</f>
        <v>3065.92</v>
      </c>
      <c r="S5611">
        <f>Table1[[#This Row],[OrderQuantity]]*Table1[[#This Row],[UnitPrice]]*(1-Table1[[#This Row],[DiscountApplied]]) - (Table1[[#This Row],[OrderQuantity]]*Table1[[#This Row],[UnitCost]])</f>
        <v>1273.5360000000001</v>
      </c>
      <c r="T5611">
        <f>DATEDIF(Table1[[#This Row],[ShipDate]],Table1[[#This Row],[DeliveryDate]],"d")</f>
        <v>1</v>
      </c>
      <c r="U5611" t="str">
        <f t="shared" si="175"/>
        <v>On Time</v>
      </c>
    </row>
    <row r="5612" spans="1:21" x14ac:dyDescent="0.3">
      <c r="A5612" t="str">
        <f t="shared" si="174"/>
        <v>SO-005711</v>
      </c>
      <c r="B5612" t="s">
        <v>2</v>
      </c>
      <c r="C5612" t="s">
        <v>12</v>
      </c>
      <c r="D5612" s="1">
        <v>43800</v>
      </c>
      <c r="E5612" s="1">
        <v>43918</v>
      </c>
      <c r="F5612" s="1">
        <v>43939</v>
      </c>
      <c r="G5612" s="1">
        <v>43943</v>
      </c>
      <c r="H5612" t="s">
        <v>54</v>
      </c>
      <c r="I5612">
        <v>23</v>
      </c>
      <c r="J5612">
        <v>8</v>
      </c>
      <c r="K5612">
        <v>229</v>
      </c>
      <c r="L5612">
        <v>44</v>
      </c>
      <c r="M5612">
        <v>2</v>
      </c>
      <c r="N5612">
        <v>0.1</v>
      </c>
      <c r="O5612">
        <v>751.74</v>
      </c>
      <c r="P5612">
        <v>1252.9000000000001</v>
      </c>
      <c r="Q5612">
        <f>Table1[[#This Row],[OrderQuantity]]*Table1[[#This Row],[UnitPrice]]</f>
        <v>2505.8000000000002</v>
      </c>
      <c r="R5612">
        <f>Table1[[#This Row],[OrderQuantity]]*Table1[[#This Row],[UnitCost]]</f>
        <v>1503.48</v>
      </c>
      <c r="S5612">
        <f>Table1[[#This Row],[OrderQuantity]]*Table1[[#This Row],[UnitPrice]]*(1-Table1[[#This Row],[DiscountApplied]]) - (Table1[[#This Row],[OrderQuantity]]*Table1[[#This Row],[UnitCost]])</f>
        <v>751.74000000000024</v>
      </c>
      <c r="T5612">
        <f>DATEDIF(Table1[[#This Row],[ShipDate]],Table1[[#This Row],[DeliveryDate]],"d")</f>
        <v>4</v>
      </c>
      <c r="U5612" t="str">
        <f t="shared" si="175"/>
        <v>On Time</v>
      </c>
    </row>
    <row r="5613" spans="1:21" x14ac:dyDescent="0.3">
      <c r="A5613" t="str">
        <f t="shared" si="174"/>
        <v>SO-005712</v>
      </c>
      <c r="B5613" t="s">
        <v>2</v>
      </c>
      <c r="C5613" t="s">
        <v>10</v>
      </c>
      <c r="D5613" s="1">
        <v>43800</v>
      </c>
      <c r="E5613" s="1">
        <v>43918</v>
      </c>
      <c r="F5613" s="1">
        <v>43938</v>
      </c>
      <c r="G5613" s="1">
        <v>43947</v>
      </c>
      <c r="H5613" t="s">
        <v>54</v>
      </c>
      <c r="I5613">
        <v>21</v>
      </c>
      <c r="J5613">
        <v>18</v>
      </c>
      <c r="K5613">
        <v>149</v>
      </c>
      <c r="L5613">
        <v>4</v>
      </c>
      <c r="M5613">
        <v>3</v>
      </c>
      <c r="N5613">
        <v>0.05</v>
      </c>
      <c r="O5613">
        <v>825.71</v>
      </c>
      <c r="P5613">
        <v>1058.5999999999999</v>
      </c>
      <c r="Q5613">
        <f>Table1[[#This Row],[OrderQuantity]]*Table1[[#This Row],[UnitPrice]]</f>
        <v>3175.7999999999997</v>
      </c>
      <c r="R5613">
        <f>Table1[[#This Row],[OrderQuantity]]*Table1[[#This Row],[UnitCost]]</f>
        <v>2477.13</v>
      </c>
      <c r="S5613">
        <f>Table1[[#This Row],[OrderQuantity]]*Table1[[#This Row],[UnitPrice]]*(1-Table1[[#This Row],[DiscountApplied]]) - (Table1[[#This Row],[OrderQuantity]]*Table1[[#This Row],[UnitCost]])</f>
        <v>539.87999999999965</v>
      </c>
      <c r="T5613">
        <f>DATEDIF(Table1[[#This Row],[ShipDate]],Table1[[#This Row],[DeliveryDate]],"d")</f>
        <v>9</v>
      </c>
      <c r="U5613" t="str">
        <f t="shared" si="175"/>
        <v>Late</v>
      </c>
    </row>
    <row r="5614" spans="1:21" x14ac:dyDescent="0.3">
      <c r="A5614" t="str">
        <f t="shared" si="174"/>
        <v>SO-005713</v>
      </c>
      <c r="B5614" t="s">
        <v>2</v>
      </c>
      <c r="C5614" t="s">
        <v>11</v>
      </c>
      <c r="D5614" s="1">
        <v>43800</v>
      </c>
      <c r="E5614" s="1">
        <v>43918</v>
      </c>
      <c r="F5614" s="1">
        <v>43941</v>
      </c>
      <c r="G5614" s="1">
        <v>43948</v>
      </c>
      <c r="H5614" t="s">
        <v>54</v>
      </c>
      <c r="I5614">
        <v>21</v>
      </c>
      <c r="J5614">
        <v>22</v>
      </c>
      <c r="K5614">
        <v>263</v>
      </c>
      <c r="L5614">
        <v>6</v>
      </c>
      <c r="M5614">
        <v>7</v>
      </c>
      <c r="N5614">
        <v>0.2</v>
      </c>
      <c r="O5614">
        <v>1387.3</v>
      </c>
      <c r="P5614">
        <v>2391.9</v>
      </c>
      <c r="Q5614">
        <f>Table1[[#This Row],[OrderQuantity]]*Table1[[#This Row],[UnitPrice]]</f>
        <v>16743.3</v>
      </c>
      <c r="R5614">
        <f>Table1[[#This Row],[OrderQuantity]]*Table1[[#This Row],[UnitCost]]</f>
        <v>9711.1</v>
      </c>
      <c r="S5614">
        <f>Table1[[#This Row],[OrderQuantity]]*Table1[[#This Row],[UnitPrice]]*(1-Table1[[#This Row],[DiscountApplied]]) - (Table1[[#This Row],[OrderQuantity]]*Table1[[#This Row],[UnitCost]])</f>
        <v>3683.5399999999991</v>
      </c>
      <c r="T5614">
        <f>DATEDIF(Table1[[#This Row],[ShipDate]],Table1[[#This Row],[DeliveryDate]],"d")</f>
        <v>7</v>
      </c>
      <c r="U5614" t="str">
        <f t="shared" si="175"/>
        <v>On Time</v>
      </c>
    </row>
    <row r="5615" spans="1:21" x14ac:dyDescent="0.3">
      <c r="A5615" t="str">
        <f t="shared" si="174"/>
        <v>SO-005714</v>
      </c>
      <c r="B5615" t="s">
        <v>3</v>
      </c>
      <c r="C5615" t="s">
        <v>11</v>
      </c>
      <c r="D5615" s="1">
        <v>43800</v>
      </c>
      <c r="E5615" s="1">
        <v>43918</v>
      </c>
      <c r="F5615" s="1">
        <v>43931</v>
      </c>
      <c r="G5615" s="1">
        <v>43933</v>
      </c>
      <c r="H5615" t="s">
        <v>54</v>
      </c>
      <c r="I5615">
        <v>4</v>
      </c>
      <c r="J5615">
        <v>24</v>
      </c>
      <c r="K5615">
        <v>276</v>
      </c>
      <c r="L5615">
        <v>40</v>
      </c>
      <c r="M5615">
        <v>4</v>
      </c>
      <c r="N5615">
        <v>0.08</v>
      </c>
      <c r="O5615">
        <v>117.25</v>
      </c>
      <c r="P5615">
        <v>167.5</v>
      </c>
      <c r="Q5615">
        <f>Table1[[#This Row],[OrderQuantity]]*Table1[[#This Row],[UnitPrice]]</f>
        <v>670</v>
      </c>
      <c r="R5615">
        <f>Table1[[#This Row],[OrderQuantity]]*Table1[[#This Row],[UnitCost]]</f>
        <v>469</v>
      </c>
      <c r="S5615">
        <f>Table1[[#This Row],[OrderQuantity]]*Table1[[#This Row],[UnitPrice]]*(1-Table1[[#This Row],[DiscountApplied]]) - (Table1[[#This Row],[OrderQuantity]]*Table1[[#This Row],[UnitCost]])</f>
        <v>147.39999999999998</v>
      </c>
      <c r="T5615">
        <f>DATEDIF(Table1[[#This Row],[ShipDate]],Table1[[#This Row],[DeliveryDate]],"d")</f>
        <v>2</v>
      </c>
      <c r="U5615" t="str">
        <f t="shared" si="175"/>
        <v>On Time</v>
      </c>
    </row>
    <row r="5616" spans="1:21" x14ac:dyDescent="0.3">
      <c r="A5616" t="str">
        <f t="shared" si="174"/>
        <v>SO-005715</v>
      </c>
      <c r="B5616" t="s">
        <v>2</v>
      </c>
      <c r="C5616" t="s">
        <v>8</v>
      </c>
      <c r="D5616" s="1">
        <v>43800</v>
      </c>
      <c r="E5616" s="1">
        <v>43918</v>
      </c>
      <c r="F5616" s="1">
        <v>43925</v>
      </c>
      <c r="G5616" s="1">
        <v>43932</v>
      </c>
      <c r="H5616" t="s">
        <v>54</v>
      </c>
      <c r="I5616">
        <v>25</v>
      </c>
      <c r="J5616">
        <v>13</v>
      </c>
      <c r="K5616">
        <v>340</v>
      </c>
      <c r="L5616">
        <v>26</v>
      </c>
      <c r="M5616">
        <v>8</v>
      </c>
      <c r="N5616">
        <v>0.05</v>
      </c>
      <c r="O5616">
        <v>116.31</v>
      </c>
      <c r="P5616">
        <v>187.6</v>
      </c>
      <c r="Q5616">
        <f>Table1[[#This Row],[OrderQuantity]]*Table1[[#This Row],[UnitPrice]]</f>
        <v>1500.8</v>
      </c>
      <c r="R5616">
        <f>Table1[[#This Row],[OrderQuantity]]*Table1[[#This Row],[UnitCost]]</f>
        <v>930.48</v>
      </c>
      <c r="S5616">
        <f>Table1[[#This Row],[OrderQuantity]]*Table1[[#This Row],[UnitPrice]]*(1-Table1[[#This Row],[DiscountApplied]]) - (Table1[[#This Row],[OrderQuantity]]*Table1[[#This Row],[UnitCost]])</f>
        <v>495.28</v>
      </c>
      <c r="T5616">
        <f>DATEDIF(Table1[[#This Row],[ShipDate]],Table1[[#This Row],[DeliveryDate]],"d")</f>
        <v>7</v>
      </c>
      <c r="U5616" t="str">
        <f t="shared" si="175"/>
        <v>On Time</v>
      </c>
    </row>
    <row r="5617" spans="1:21" x14ac:dyDescent="0.3">
      <c r="A5617" t="str">
        <f t="shared" si="174"/>
        <v>SO-005716</v>
      </c>
      <c r="B5617" t="s">
        <v>3</v>
      </c>
      <c r="C5617" t="s">
        <v>13</v>
      </c>
      <c r="D5617" s="1">
        <v>43800</v>
      </c>
      <c r="E5617" s="1">
        <v>43918</v>
      </c>
      <c r="F5617" s="1">
        <v>43937</v>
      </c>
      <c r="G5617" s="1">
        <v>43940</v>
      </c>
      <c r="H5617" t="s">
        <v>54</v>
      </c>
      <c r="I5617">
        <v>5</v>
      </c>
      <c r="J5617">
        <v>11</v>
      </c>
      <c r="K5617">
        <v>1</v>
      </c>
      <c r="L5617">
        <v>22</v>
      </c>
      <c r="M5617">
        <v>6</v>
      </c>
      <c r="N5617">
        <v>0.05</v>
      </c>
      <c r="O5617">
        <v>189.95</v>
      </c>
      <c r="P5617">
        <v>234.5</v>
      </c>
      <c r="Q5617">
        <f>Table1[[#This Row],[OrderQuantity]]*Table1[[#This Row],[UnitPrice]]</f>
        <v>1407</v>
      </c>
      <c r="R5617">
        <f>Table1[[#This Row],[OrderQuantity]]*Table1[[#This Row],[UnitCost]]</f>
        <v>1139.6999999999998</v>
      </c>
      <c r="S5617">
        <f>Table1[[#This Row],[OrderQuantity]]*Table1[[#This Row],[UnitPrice]]*(1-Table1[[#This Row],[DiscountApplied]]) - (Table1[[#This Row],[OrderQuantity]]*Table1[[#This Row],[UnitCost]])</f>
        <v>196.95000000000005</v>
      </c>
      <c r="T5617">
        <f>DATEDIF(Table1[[#This Row],[ShipDate]],Table1[[#This Row],[DeliveryDate]],"d")</f>
        <v>3</v>
      </c>
      <c r="U5617" t="str">
        <f t="shared" si="175"/>
        <v>On Time</v>
      </c>
    </row>
    <row r="5618" spans="1:21" x14ac:dyDescent="0.3">
      <c r="A5618" t="str">
        <f t="shared" si="174"/>
        <v>SO-005717</v>
      </c>
      <c r="B5618" t="s">
        <v>3</v>
      </c>
      <c r="C5618" t="s">
        <v>12</v>
      </c>
      <c r="D5618" s="1">
        <v>43800</v>
      </c>
      <c r="E5618" s="1">
        <v>43918</v>
      </c>
      <c r="F5618" s="1">
        <v>43933</v>
      </c>
      <c r="G5618" s="1">
        <v>43937</v>
      </c>
      <c r="H5618" t="s">
        <v>54</v>
      </c>
      <c r="I5618">
        <v>1</v>
      </c>
      <c r="J5618">
        <v>29</v>
      </c>
      <c r="K5618">
        <v>246</v>
      </c>
      <c r="L5618">
        <v>24</v>
      </c>
      <c r="M5618">
        <v>5</v>
      </c>
      <c r="N5618">
        <v>0.05</v>
      </c>
      <c r="O5618">
        <v>1518.15</v>
      </c>
      <c r="P5618">
        <v>1829.1</v>
      </c>
      <c r="Q5618">
        <f>Table1[[#This Row],[OrderQuantity]]*Table1[[#This Row],[UnitPrice]]</f>
        <v>9145.5</v>
      </c>
      <c r="R5618">
        <f>Table1[[#This Row],[OrderQuantity]]*Table1[[#This Row],[UnitCost]]</f>
        <v>7590.75</v>
      </c>
      <c r="S5618">
        <f>Table1[[#This Row],[OrderQuantity]]*Table1[[#This Row],[UnitPrice]]*(1-Table1[[#This Row],[DiscountApplied]]) - (Table1[[#This Row],[OrderQuantity]]*Table1[[#This Row],[UnitCost]])</f>
        <v>1097.4750000000004</v>
      </c>
      <c r="T5618">
        <f>DATEDIF(Table1[[#This Row],[ShipDate]],Table1[[#This Row],[DeliveryDate]],"d")</f>
        <v>4</v>
      </c>
      <c r="U5618" t="str">
        <f t="shared" si="175"/>
        <v>On Time</v>
      </c>
    </row>
    <row r="5619" spans="1:21" x14ac:dyDescent="0.3">
      <c r="A5619" t="str">
        <f t="shared" si="174"/>
        <v>SO-005718</v>
      </c>
      <c r="B5619" t="s">
        <v>2</v>
      </c>
      <c r="C5619" t="s">
        <v>8</v>
      </c>
      <c r="D5619" s="1">
        <v>43800</v>
      </c>
      <c r="E5619" s="1">
        <v>43918</v>
      </c>
      <c r="F5619" s="1">
        <v>43933</v>
      </c>
      <c r="G5619" s="1">
        <v>43939</v>
      </c>
      <c r="H5619" t="s">
        <v>54</v>
      </c>
      <c r="I5619">
        <v>24</v>
      </c>
      <c r="J5619">
        <v>12</v>
      </c>
      <c r="K5619">
        <v>331</v>
      </c>
      <c r="L5619">
        <v>14</v>
      </c>
      <c r="M5619">
        <v>5</v>
      </c>
      <c r="N5619">
        <v>0.08</v>
      </c>
      <c r="O5619">
        <v>353.76</v>
      </c>
      <c r="P5619">
        <v>737</v>
      </c>
      <c r="Q5619">
        <f>Table1[[#This Row],[OrderQuantity]]*Table1[[#This Row],[UnitPrice]]</f>
        <v>3685</v>
      </c>
      <c r="R5619">
        <f>Table1[[#This Row],[OrderQuantity]]*Table1[[#This Row],[UnitCost]]</f>
        <v>1768.8</v>
      </c>
      <c r="S5619">
        <f>Table1[[#This Row],[OrderQuantity]]*Table1[[#This Row],[UnitPrice]]*(1-Table1[[#This Row],[DiscountApplied]]) - (Table1[[#This Row],[OrderQuantity]]*Table1[[#This Row],[UnitCost]])</f>
        <v>1621.4000000000003</v>
      </c>
      <c r="T5619">
        <f>DATEDIF(Table1[[#This Row],[ShipDate]],Table1[[#This Row],[DeliveryDate]],"d")</f>
        <v>6</v>
      </c>
      <c r="U5619" t="str">
        <f t="shared" si="175"/>
        <v>On Time</v>
      </c>
    </row>
    <row r="5620" spans="1:21" x14ac:dyDescent="0.3">
      <c r="A5620" t="str">
        <f t="shared" si="174"/>
        <v>SO-005719</v>
      </c>
      <c r="B5620" t="s">
        <v>3</v>
      </c>
      <c r="C5620" t="s">
        <v>12</v>
      </c>
      <c r="D5620" s="1">
        <v>43800</v>
      </c>
      <c r="E5620" s="1">
        <v>43919</v>
      </c>
      <c r="F5620" s="1">
        <v>43935</v>
      </c>
      <c r="G5620" s="1">
        <v>43945</v>
      </c>
      <c r="H5620" t="s">
        <v>54</v>
      </c>
      <c r="I5620">
        <v>5</v>
      </c>
      <c r="J5620">
        <v>38</v>
      </c>
      <c r="K5620">
        <v>257</v>
      </c>
      <c r="L5620">
        <v>30</v>
      </c>
      <c r="M5620">
        <v>5</v>
      </c>
      <c r="N5620">
        <v>0.05</v>
      </c>
      <c r="O5620">
        <v>1740.26</v>
      </c>
      <c r="P5620">
        <v>2231.1</v>
      </c>
      <c r="Q5620">
        <f>Table1[[#This Row],[OrderQuantity]]*Table1[[#This Row],[UnitPrice]]</f>
        <v>11155.5</v>
      </c>
      <c r="R5620">
        <f>Table1[[#This Row],[OrderQuantity]]*Table1[[#This Row],[UnitCost]]</f>
        <v>8701.2999999999993</v>
      </c>
      <c r="S5620">
        <f>Table1[[#This Row],[OrderQuantity]]*Table1[[#This Row],[UnitPrice]]*(1-Table1[[#This Row],[DiscountApplied]]) - (Table1[[#This Row],[OrderQuantity]]*Table1[[#This Row],[UnitCost]])</f>
        <v>1896.4250000000011</v>
      </c>
      <c r="T5620">
        <f>DATEDIF(Table1[[#This Row],[ShipDate]],Table1[[#This Row],[DeliveryDate]],"d")</f>
        <v>10</v>
      </c>
      <c r="U5620" t="str">
        <f t="shared" si="175"/>
        <v>Late</v>
      </c>
    </row>
    <row r="5621" spans="1:21" x14ac:dyDescent="0.3">
      <c r="A5621" t="str">
        <f t="shared" si="174"/>
        <v>SO-005720</v>
      </c>
      <c r="B5621" t="s">
        <v>5</v>
      </c>
      <c r="C5621" t="s">
        <v>10</v>
      </c>
      <c r="D5621" s="1">
        <v>43800</v>
      </c>
      <c r="E5621" s="1">
        <v>43919</v>
      </c>
      <c r="F5621" s="1">
        <v>43934</v>
      </c>
      <c r="G5621" s="1">
        <v>43940</v>
      </c>
      <c r="H5621" t="s">
        <v>54</v>
      </c>
      <c r="I5621">
        <v>28</v>
      </c>
      <c r="J5621">
        <v>26</v>
      </c>
      <c r="K5621">
        <v>104</v>
      </c>
      <c r="L5621">
        <v>11</v>
      </c>
      <c r="M5621">
        <v>2</v>
      </c>
      <c r="N5621">
        <v>0.2</v>
      </c>
      <c r="O5621">
        <v>1608</v>
      </c>
      <c r="P5621">
        <v>2680</v>
      </c>
      <c r="Q5621">
        <f>Table1[[#This Row],[OrderQuantity]]*Table1[[#This Row],[UnitPrice]]</f>
        <v>5360</v>
      </c>
      <c r="R5621">
        <f>Table1[[#This Row],[OrderQuantity]]*Table1[[#This Row],[UnitCost]]</f>
        <v>3216</v>
      </c>
      <c r="S5621">
        <f>Table1[[#This Row],[OrderQuantity]]*Table1[[#This Row],[UnitPrice]]*(1-Table1[[#This Row],[DiscountApplied]]) - (Table1[[#This Row],[OrderQuantity]]*Table1[[#This Row],[UnitCost]])</f>
        <v>1072</v>
      </c>
      <c r="T5621">
        <f>DATEDIF(Table1[[#This Row],[ShipDate]],Table1[[#This Row],[DeliveryDate]],"d")</f>
        <v>6</v>
      </c>
      <c r="U5621" t="str">
        <f t="shared" si="175"/>
        <v>On Time</v>
      </c>
    </row>
    <row r="5622" spans="1:21" x14ac:dyDescent="0.3">
      <c r="A5622" t="str">
        <f t="shared" si="174"/>
        <v>SO-005721</v>
      </c>
      <c r="B5622" t="s">
        <v>4</v>
      </c>
      <c r="C5622" t="s">
        <v>10</v>
      </c>
      <c r="D5622" s="1">
        <v>43800</v>
      </c>
      <c r="E5622" s="1">
        <v>43919</v>
      </c>
      <c r="F5622" s="1">
        <v>43923</v>
      </c>
      <c r="G5622" s="1">
        <v>43929</v>
      </c>
      <c r="H5622" t="s">
        <v>54</v>
      </c>
      <c r="I5622">
        <v>18</v>
      </c>
      <c r="J5622">
        <v>25</v>
      </c>
      <c r="K5622">
        <v>106</v>
      </c>
      <c r="L5622">
        <v>22</v>
      </c>
      <c r="M5622">
        <v>6</v>
      </c>
      <c r="N5622">
        <v>0.1</v>
      </c>
      <c r="O5622">
        <v>3125.15</v>
      </c>
      <c r="P5622">
        <v>4006.6</v>
      </c>
      <c r="Q5622">
        <f>Table1[[#This Row],[OrderQuantity]]*Table1[[#This Row],[UnitPrice]]</f>
        <v>24039.599999999999</v>
      </c>
      <c r="R5622">
        <f>Table1[[#This Row],[OrderQuantity]]*Table1[[#This Row],[UnitCost]]</f>
        <v>18750.900000000001</v>
      </c>
      <c r="S5622">
        <f>Table1[[#This Row],[OrderQuantity]]*Table1[[#This Row],[UnitPrice]]*(1-Table1[[#This Row],[DiscountApplied]]) - (Table1[[#This Row],[OrderQuantity]]*Table1[[#This Row],[UnitCost]])</f>
        <v>2884.739999999998</v>
      </c>
      <c r="T5622">
        <f>DATEDIF(Table1[[#This Row],[ShipDate]],Table1[[#This Row],[DeliveryDate]],"d")</f>
        <v>6</v>
      </c>
      <c r="U5622" t="str">
        <f t="shared" si="175"/>
        <v>On Time</v>
      </c>
    </row>
    <row r="5623" spans="1:21" x14ac:dyDescent="0.3">
      <c r="A5623" t="str">
        <f t="shared" si="174"/>
        <v>SO-005722</v>
      </c>
      <c r="B5623" t="s">
        <v>3</v>
      </c>
      <c r="C5623" t="s">
        <v>8</v>
      </c>
      <c r="D5623" s="1">
        <v>43800</v>
      </c>
      <c r="E5623" s="1">
        <v>43919</v>
      </c>
      <c r="F5623" s="1">
        <v>43928</v>
      </c>
      <c r="G5623" s="1">
        <v>43934</v>
      </c>
      <c r="H5623" t="s">
        <v>54</v>
      </c>
      <c r="I5623">
        <v>6</v>
      </c>
      <c r="J5623">
        <v>13</v>
      </c>
      <c r="K5623">
        <v>346</v>
      </c>
      <c r="L5623">
        <v>45</v>
      </c>
      <c r="M5623">
        <v>6</v>
      </c>
      <c r="N5623">
        <v>0.1</v>
      </c>
      <c r="O5623">
        <v>498.48</v>
      </c>
      <c r="P5623">
        <v>1038.5</v>
      </c>
      <c r="Q5623">
        <f>Table1[[#This Row],[OrderQuantity]]*Table1[[#This Row],[UnitPrice]]</f>
        <v>6231</v>
      </c>
      <c r="R5623">
        <f>Table1[[#This Row],[OrderQuantity]]*Table1[[#This Row],[UnitCost]]</f>
        <v>2990.88</v>
      </c>
      <c r="S5623">
        <f>Table1[[#This Row],[OrderQuantity]]*Table1[[#This Row],[UnitPrice]]*(1-Table1[[#This Row],[DiscountApplied]]) - (Table1[[#This Row],[OrderQuantity]]*Table1[[#This Row],[UnitCost]])</f>
        <v>2617.0200000000004</v>
      </c>
      <c r="T5623">
        <f>DATEDIF(Table1[[#This Row],[ShipDate]],Table1[[#This Row],[DeliveryDate]],"d")</f>
        <v>6</v>
      </c>
      <c r="U5623" t="str">
        <f t="shared" si="175"/>
        <v>On Time</v>
      </c>
    </row>
    <row r="5624" spans="1:21" x14ac:dyDescent="0.3">
      <c r="A5624" t="str">
        <f t="shared" si="174"/>
        <v>SO-005723</v>
      </c>
      <c r="B5624" t="s">
        <v>2</v>
      </c>
      <c r="C5624" t="s">
        <v>13</v>
      </c>
      <c r="D5624" s="1">
        <v>43800</v>
      </c>
      <c r="E5624" s="1">
        <v>43919</v>
      </c>
      <c r="F5624" s="1">
        <v>43936</v>
      </c>
      <c r="G5624" s="1">
        <v>43939</v>
      </c>
      <c r="H5624" t="s">
        <v>54</v>
      </c>
      <c r="I5624">
        <v>25</v>
      </c>
      <c r="J5624">
        <v>29</v>
      </c>
      <c r="K5624">
        <v>57</v>
      </c>
      <c r="L5624">
        <v>13</v>
      </c>
      <c r="M5624">
        <v>8</v>
      </c>
      <c r="N5624">
        <v>0.08</v>
      </c>
      <c r="O5624">
        <v>80.67</v>
      </c>
      <c r="P5624">
        <v>187.6</v>
      </c>
      <c r="Q5624">
        <f>Table1[[#This Row],[OrderQuantity]]*Table1[[#This Row],[UnitPrice]]</f>
        <v>1500.8</v>
      </c>
      <c r="R5624">
        <f>Table1[[#This Row],[OrderQuantity]]*Table1[[#This Row],[UnitCost]]</f>
        <v>645.36</v>
      </c>
      <c r="S5624">
        <f>Table1[[#This Row],[OrderQuantity]]*Table1[[#This Row],[UnitPrice]]*(1-Table1[[#This Row],[DiscountApplied]]) - (Table1[[#This Row],[OrderQuantity]]*Table1[[#This Row],[UnitCost]])</f>
        <v>735.37600000000009</v>
      </c>
      <c r="T5624">
        <f>DATEDIF(Table1[[#This Row],[ShipDate]],Table1[[#This Row],[DeliveryDate]],"d")</f>
        <v>3</v>
      </c>
      <c r="U5624" t="str">
        <f t="shared" si="175"/>
        <v>On Time</v>
      </c>
    </row>
    <row r="5625" spans="1:21" x14ac:dyDescent="0.3">
      <c r="A5625" t="str">
        <f t="shared" si="174"/>
        <v>SO-005724</v>
      </c>
      <c r="B5625" t="s">
        <v>2</v>
      </c>
      <c r="C5625" t="s">
        <v>10</v>
      </c>
      <c r="D5625" s="1">
        <v>43800</v>
      </c>
      <c r="E5625" s="1">
        <v>43919</v>
      </c>
      <c r="F5625" s="1">
        <v>43941</v>
      </c>
      <c r="G5625" s="1">
        <v>43942</v>
      </c>
      <c r="H5625" t="s">
        <v>54</v>
      </c>
      <c r="I5625">
        <v>25</v>
      </c>
      <c r="J5625">
        <v>43</v>
      </c>
      <c r="K5625">
        <v>157</v>
      </c>
      <c r="L5625">
        <v>30</v>
      </c>
      <c r="M5625">
        <v>5</v>
      </c>
      <c r="N5625">
        <v>0.1</v>
      </c>
      <c r="O5625">
        <v>386.12</v>
      </c>
      <c r="P5625">
        <v>757.1</v>
      </c>
      <c r="Q5625">
        <f>Table1[[#This Row],[OrderQuantity]]*Table1[[#This Row],[UnitPrice]]</f>
        <v>3785.5</v>
      </c>
      <c r="R5625">
        <f>Table1[[#This Row],[OrderQuantity]]*Table1[[#This Row],[UnitCost]]</f>
        <v>1930.6</v>
      </c>
      <c r="S5625">
        <f>Table1[[#This Row],[OrderQuantity]]*Table1[[#This Row],[UnitPrice]]*(1-Table1[[#This Row],[DiscountApplied]]) - (Table1[[#This Row],[OrderQuantity]]*Table1[[#This Row],[UnitCost]])</f>
        <v>1476.3500000000004</v>
      </c>
      <c r="T5625">
        <f>DATEDIF(Table1[[#This Row],[ShipDate]],Table1[[#This Row],[DeliveryDate]],"d")</f>
        <v>1</v>
      </c>
      <c r="U5625" t="str">
        <f t="shared" si="175"/>
        <v>On Time</v>
      </c>
    </row>
    <row r="5626" spans="1:21" x14ac:dyDescent="0.3">
      <c r="A5626" t="str">
        <f t="shared" si="174"/>
        <v>SO-005725</v>
      </c>
      <c r="B5626" t="s">
        <v>3</v>
      </c>
      <c r="C5626" t="s">
        <v>12</v>
      </c>
      <c r="D5626" s="1">
        <v>43800</v>
      </c>
      <c r="E5626" s="1">
        <v>43919</v>
      </c>
      <c r="F5626" s="1">
        <v>43934</v>
      </c>
      <c r="G5626" s="1">
        <v>43940</v>
      </c>
      <c r="H5626" t="s">
        <v>54</v>
      </c>
      <c r="I5626">
        <v>7</v>
      </c>
      <c r="J5626">
        <v>23</v>
      </c>
      <c r="K5626">
        <v>212</v>
      </c>
      <c r="L5626">
        <v>22</v>
      </c>
      <c r="M5626">
        <v>3</v>
      </c>
      <c r="N5626">
        <v>0.2</v>
      </c>
      <c r="O5626">
        <v>360.19</v>
      </c>
      <c r="P5626">
        <v>857.6</v>
      </c>
      <c r="Q5626">
        <f>Table1[[#This Row],[OrderQuantity]]*Table1[[#This Row],[UnitPrice]]</f>
        <v>2572.8000000000002</v>
      </c>
      <c r="R5626">
        <f>Table1[[#This Row],[OrderQuantity]]*Table1[[#This Row],[UnitCost]]</f>
        <v>1080.57</v>
      </c>
      <c r="S5626">
        <f>Table1[[#This Row],[OrderQuantity]]*Table1[[#This Row],[UnitPrice]]*(1-Table1[[#This Row],[DiscountApplied]]) - (Table1[[#This Row],[OrderQuantity]]*Table1[[#This Row],[UnitCost]])</f>
        <v>977.6700000000003</v>
      </c>
      <c r="T5626">
        <f>DATEDIF(Table1[[#This Row],[ShipDate]],Table1[[#This Row],[DeliveryDate]],"d")</f>
        <v>6</v>
      </c>
      <c r="U5626" t="str">
        <f t="shared" si="175"/>
        <v>On Time</v>
      </c>
    </row>
    <row r="5627" spans="1:21" x14ac:dyDescent="0.3">
      <c r="A5627" t="str">
        <f t="shared" si="174"/>
        <v>SO-005726</v>
      </c>
      <c r="B5627" t="s">
        <v>4</v>
      </c>
      <c r="C5627" t="s">
        <v>13</v>
      </c>
      <c r="D5627" s="1">
        <v>43800</v>
      </c>
      <c r="E5627" s="1">
        <v>43919</v>
      </c>
      <c r="F5627" s="1">
        <v>43923</v>
      </c>
      <c r="G5627" s="1">
        <v>43924</v>
      </c>
      <c r="H5627" t="s">
        <v>54</v>
      </c>
      <c r="I5627">
        <v>19</v>
      </c>
      <c r="J5627">
        <v>33</v>
      </c>
      <c r="K5627">
        <v>56</v>
      </c>
      <c r="L5627">
        <v>23</v>
      </c>
      <c r="M5627">
        <v>7</v>
      </c>
      <c r="N5627">
        <v>0.08</v>
      </c>
      <c r="O5627">
        <v>4268.84</v>
      </c>
      <c r="P5627">
        <v>5768.7</v>
      </c>
      <c r="Q5627">
        <f>Table1[[#This Row],[OrderQuantity]]*Table1[[#This Row],[UnitPrice]]</f>
        <v>40380.9</v>
      </c>
      <c r="R5627">
        <f>Table1[[#This Row],[OrderQuantity]]*Table1[[#This Row],[UnitCost]]</f>
        <v>29881.88</v>
      </c>
      <c r="S5627">
        <f>Table1[[#This Row],[OrderQuantity]]*Table1[[#This Row],[UnitPrice]]*(1-Table1[[#This Row],[DiscountApplied]]) - (Table1[[#This Row],[OrderQuantity]]*Table1[[#This Row],[UnitCost]])</f>
        <v>7268.5479999999989</v>
      </c>
      <c r="T5627">
        <f>DATEDIF(Table1[[#This Row],[ShipDate]],Table1[[#This Row],[DeliveryDate]],"d")</f>
        <v>1</v>
      </c>
      <c r="U5627" t="str">
        <f t="shared" si="175"/>
        <v>On Time</v>
      </c>
    </row>
    <row r="5628" spans="1:21" x14ac:dyDescent="0.3">
      <c r="A5628" t="str">
        <f t="shared" si="174"/>
        <v>SO-005727</v>
      </c>
      <c r="B5628" t="s">
        <v>2</v>
      </c>
      <c r="C5628" t="s">
        <v>10</v>
      </c>
      <c r="D5628" s="1">
        <v>43800</v>
      </c>
      <c r="E5628" s="1">
        <v>43919</v>
      </c>
      <c r="F5628" s="1">
        <v>43925</v>
      </c>
      <c r="G5628" s="1">
        <v>43934</v>
      </c>
      <c r="H5628" t="s">
        <v>54</v>
      </c>
      <c r="I5628">
        <v>22</v>
      </c>
      <c r="J5628">
        <v>40</v>
      </c>
      <c r="K5628">
        <v>196</v>
      </c>
      <c r="L5628">
        <v>18</v>
      </c>
      <c r="M5628">
        <v>4</v>
      </c>
      <c r="N5628">
        <v>0.05</v>
      </c>
      <c r="O5628">
        <v>1695.64</v>
      </c>
      <c r="P5628">
        <v>2291.4</v>
      </c>
      <c r="Q5628">
        <f>Table1[[#This Row],[OrderQuantity]]*Table1[[#This Row],[UnitPrice]]</f>
        <v>9165.6</v>
      </c>
      <c r="R5628">
        <f>Table1[[#This Row],[OrderQuantity]]*Table1[[#This Row],[UnitCost]]</f>
        <v>6782.56</v>
      </c>
      <c r="S5628">
        <f>Table1[[#This Row],[OrderQuantity]]*Table1[[#This Row],[UnitPrice]]*(1-Table1[[#This Row],[DiscountApplied]]) - (Table1[[#This Row],[OrderQuantity]]*Table1[[#This Row],[UnitCost]])</f>
        <v>1924.7599999999993</v>
      </c>
      <c r="T5628">
        <f>DATEDIF(Table1[[#This Row],[ShipDate]],Table1[[#This Row],[DeliveryDate]],"d")</f>
        <v>9</v>
      </c>
      <c r="U5628" t="str">
        <f t="shared" si="175"/>
        <v>Late</v>
      </c>
    </row>
    <row r="5629" spans="1:21" x14ac:dyDescent="0.3">
      <c r="A5629" t="str">
        <f t="shared" si="174"/>
        <v>SO-005728</v>
      </c>
      <c r="B5629" t="s">
        <v>4</v>
      </c>
      <c r="C5629" t="s">
        <v>10</v>
      </c>
      <c r="D5629" s="1">
        <v>43800</v>
      </c>
      <c r="E5629" s="1">
        <v>43919</v>
      </c>
      <c r="F5629" s="1">
        <v>43945</v>
      </c>
      <c r="G5629" s="1">
        <v>43950</v>
      </c>
      <c r="H5629" t="s">
        <v>54</v>
      </c>
      <c r="I5629">
        <v>13</v>
      </c>
      <c r="J5629">
        <v>9</v>
      </c>
      <c r="K5629">
        <v>192</v>
      </c>
      <c r="L5629">
        <v>28</v>
      </c>
      <c r="M5629">
        <v>4</v>
      </c>
      <c r="N5629">
        <v>0.1</v>
      </c>
      <c r="O5629">
        <v>444.21</v>
      </c>
      <c r="P5629">
        <v>871</v>
      </c>
      <c r="Q5629">
        <f>Table1[[#This Row],[OrderQuantity]]*Table1[[#This Row],[UnitPrice]]</f>
        <v>3484</v>
      </c>
      <c r="R5629">
        <f>Table1[[#This Row],[OrderQuantity]]*Table1[[#This Row],[UnitCost]]</f>
        <v>1776.84</v>
      </c>
      <c r="S5629">
        <f>Table1[[#This Row],[OrderQuantity]]*Table1[[#This Row],[UnitPrice]]*(1-Table1[[#This Row],[DiscountApplied]]) - (Table1[[#This Row],[OrderQuantity]]*Table1[[#This Row],[UnitCost]])</f>
        <v>1358.76</v>
      </c>
      <c r="T5629">
        <f>DATEDIF(Table1[[#This Row],[ShipDate]],Table1[[#This Row],[DeliveryDate]],"d")</f>
        <v>5</v>
      </c>
      <c r="U5629" t="str">
        <f t="shared" si="175"/>
        <v>On Time</v>
      </c>
    </row>
    <row r="5630" spans="1:21" x14ac:dyDescent="0.3">
      <c r="A5630" t="str">
        <f t="shared" si="174"/>
        <v>SO-005729</v>
      </c>
      <c r="B5630" t="s">
        <v>5</v>
      </c>
      <c r="C5630" t="s">
        <v>11</v>
      </c>
      <c r="D5630" s="1">
        <v>43800</v>
      </c>
      <c r="E5630" s="1">
        <v>43919</v>
      </c>
      <c r="F5630" s="1">
        <v>43929</v>
      </c>
      <c r="G5630" s="1">
        <v>43939</v>
      </c>
      <c r="H5630" t="s">
        <v>54</v>
      </c>
      <c r="I5630">
        <v>26</v>
      </c>
      <c r="J5630">
        <v>36</v>
      </c>
      <c r="K5630">
        <v>311</v>
      </c>
      <c r="L5630">
        <v>6</v>
      </c>
      <c r="M5630">
        <v>2</v>
      </c>
      <c r="N5630">
        <v>0.4</v>
      </c>
      <c r="O5630">
        <v>1836.34</v>
      </c>
      <c r="P5630">
        <v>3825.7</v>
      </c>
      <c r="Q5630">
        <f>Table1[[#This Row],[OrderQuantity]]*Table1[[#This Row],[UnitPrice]]</f>
        <v>7651.4</v>
      </c>
      <c r="R5630">
        <f>Table1[[#This Row],[OrderQuantity]]*Table1[[#This Row],[UnitCost]]</f>
        <v>3672.68</v>
      </c>
      <c r="S5630">
        <f>Table1[[#This Row],[OrderQuantity]]*Table1[[#This Row],[UnitPrice]]*(1-Table1[[#This Row],[DiscountApplied]]) - (Table1[[#This Row],[OrderQuantity]]*Table1[[#This Row],[UnitCost]])</f>
        <v>918.1599999999994</v>
      </c>
      <c r="T5630">
        <f>DATEDIF(Table1[[#This Row],[ShipDate]],Table1[[#This Row],[DeliveryDate]],"d")</f>
        <v>10</v>
      </c>
      <c r="U5630" t="str">
        <f t="shared" si="175"/>
        <v>Late</v>
      </c>
    </row>
    <row r="5631" spans="1:21" x14ac:dyDescent="0.3">
      <c r="A5631" t="str">
        <f t="shared" si="174"/>
        <v>SO-005730</v>
      </c>
      <c r="B5631" t="s">
        <v>4</v>
      </c>
      <c r="C5631" t="s">
        <v>8</v>
      </c>
      <c r="D5631" s="1">
        <v>43800</v>
      </c>
      <c r="E5631" s="1">
        <v>43919</v>
      </c>
      <c r="F5631" s="1">
        <v>43947</v>
      </c>
      <c r="G5631" s="1">
        <v>43952</v>
      </c>
      <c r="H5631" t="s">
        <v>54</v>
      </c>
      <c r="I5631">
        <v>19</v>
      </c>
      <c r="J5631">
        <v>22</v>
      </c>
      <c r="K5631">
        <v>342</v>
      </c>
      <c r="L5631">
        <v>4</v>
      </c>
      <c r="M5631">
        <v>6</v>
      </c>
      <c r="N5631">
        <v>0.4</v>
      </c>
      <c r="O5631">
        <v>3339.41</v>
      </c>
      <c r="P5631">
        <v>6184.1</v>
      </c>
      <c r="Q5631">
        <f>Table1[[#This Row],[OrderQuantity]]*Table1[[#This Row],[UnitPrice]]</f>
        <v>37104.600000000006</v>
      </c>
      <c r="R5631">
        <f>Table1[[#This Row],[OrderQuantity]]*Table1[[#This Row],[UnitCost]]</f>
        <v>20036.46</v>
      </c>
      <c r="S5631">
        <f>Table1[[#This Row],[OrderQuantity]]*Table1[[#This Row],[UnitPrice]]*(1-Table1[[#This Row],[DiscountApplied]]) - (Table1[[#This Row],[OrderQuantity]]*Table1[[#This Row],[UnitCost]])</f>
        <v>2226.3000000000029</v>
      </c>
      <c r="T5631">
        <f>DATEDIF(Table1[[#This Row],[ShipDate]],Table1[[#This Row],[DeliveryDate]],"d")</f>
        <v>5</v>
      </c>
      <c r="U5631" t="str">
        <f t="shared" si="175"/>
        <v>On Time</v>
      </c>
    </row>
    <row r="5632" spans="1:21" x14ac:dyDescent="0.3">
      <c r="A5632" t="str">
        <f t="shared" si="174"/>
        <v>SO-005731</v>
      </c>
      <c r="B5632" t="s">
        <v>3</v>
      </c>
      <c r="C5632" t="s">
        <v>12</v>
      </c>
      <c r="D5632" s="1">
        <v>43800</v>
      </c>
      <c r="E5632" s="1">
        <v>43919</v>
      </c>
      <c r="F5632" s="1">
        <v>43921</v>
      </c>
      <c r="G5632" s="1">
        <v>43931</v>
      </c>
      <c r="H5632" t="s">
        <v>54</v>
      </c>
      <c r="I5632">
        <v>2</v>
      </c>
      <c r="J5632">
        <v>1</v>
      </c>
      <c r="K5632">
        <v>252</v>
      </c>
      <c r="L5632">
        <v>5</v>
      </c>
      <c r="M5632">
        <v>3</v>
      </c>
      <c r="N5632">
        <v>0.08</v>
      </c>
      <c r="O5632">
        <v>1667.09</v>
      </c>
      <c r="P5632">
        <v>2874.3</v>
      </c>
      <c r="Q5632">
        <f>Table1[[#This Row],[OrderQuantity]]*Table1[[#This Row],[UnitPrice]]</f>
        <v>8622.9000000000015</v>
      </c>
      <c r="R5632">
        <f>Table1[[#This Row],[OrderQuantity]]*Table1[[#This Row],[UnitCost]]</f>
        <v>5001.2699999999995</v>
      </c>
      <c r="S5632">
        <f>Table1[[#This Row],[OrderQuantity]]*Table1[[#This Row],[UnitPrice]]*(1-Table1[[#This Row],[DiscountApplied]]) - (Table1[[#This Row],[OrderQuantity]]*Table1[[#This Row],[UnitCost]])</f>
        <v>2931.7980000000025</v>
      </c>
      <c r="T5632">
        <f>DATEDIF(Table1[[#This Row],[ShipDate]],Table1[[#This Row],[DeliveryDate]],"d")</f>
        <v>10</v>
      </c>
      <c r="U5632" t="str">
        <f t="shared" si="175"/>
        <v>Late</v>
      </c>
    </row>
    <row r="5633" spans="1:21" x14ac:dyDescent="0.3">
      <c r="A5633" t="str">
        <f t="shared" si="174"/>
        <v>SO-005732</v>
      </c>
      <c r="B5633" t="s">
        <v>3</v>
      </c>
      <c r="C5633" t="s">
        <v>11</v>
      </c>
      <c r="D5633" s="1">
        <v>43800</v>
      </c>
      <c r="E5633" s="1">
        <v>43920</v>
      </c>
      <c r="F5633" s="1">
        <v>43922</v>
      </c>
      <c r="G5633" s="1">
        <v>43929</v>
      </c>
      <c r="H5633" t="s">
        <v>54</v>
      </c>
      <c r="I5633">
        <v>7</v>
      </c>
      <c r="J5633">
        <v>6</v>
      </c>
      <c r="K5633">
        <v>303</v>
      </c>
      <c r="L5633">
        <v>4</v>
      </c>
      <c r="M5633">
        <v>2</v>
      </c>
      <c r="N5633">
        <v>0.05</v>
      </c>
      <c r="O5633">
        <v>1197.96</v>
      </c>
      <c r="P5633">
        <v>1996.6</v>
      </c>
      <c r="Q5633">
        <f>Table1[[#This Row],[OrderQuantity]]*Table1[[#This Row],[UnitPrice]]</f>
        <v>3993.2</v>
      </c>
      <c r="R5633">
        <f>Table1[[#This Row],[OrderQuantity]]*Table1[[#This Row],[UnitCost]]</f>
        <v>2395.92</v>
      </c>
      <c r="S5633">
        <f>Table1[[#This Row],[OrderQuantity]]*Table1[[#This Row],[UnitPrice]]*(1-Table1[[#This Row],[DiscountApplied]]) - (Table1[[#This Row],[OrderQuantity]]*Table1[[#This Row],[UnitCost]])</f>
        <v>1397.6199999999994</v>
      </c>
      <c r="T5633">
        <f>DATEDIF(Table1[[#This Row],[ShipDate]],Table1[[#This Row],[DeliveryDate]],"d")</f>
        <v>7</v>
      </c>
      <c r="U5633" t="str">
        <f t="shared" si="175"/>
        <v>On Time</v>
      </c>
    </row>
    <row r="5634" spans="1:21" x14ac:dyDescent="0.3">
      <c r="A5634" t="str">
        <f t="shared" ref="A5634:A5697" si="176">"SO-" &amp; TEXT(ROW(A5634)+99,"000000")</f>
        <v>SO-005733</v>
      </c>
      <c r="B5634" t="s">
        <v>2</v>
      </c>
      <c r="C5634" t="s">
        <v>11</v>
      </c>
      <c r="D5634" s="1">
        <v>43800</v>
      </c>
      <c r="E5634" s="1">
        <v>43920</v>
      </c>
      <c r="F5634" s="1">
        <v>43927</v>
      </c>
      <c r="G5634" s="1">
        <v>43931</v>
      </c>
      <c r="H5634" t="s">
        <v>54</v>
      </c>
      <c r="I5634">
        <v>25</v>
      </c>
      <c r="J5634">
        <v>22</v>
      </c>
      <c r="K5634">
        <v>326</v>
      </c>
      <c r="L5634">
        <v>40</v>
      </c>
      <c r="M5634">
        <v>7</v>
      </c>
      <c r="N5634">
        <v>0.08</v>
      </c>
      <c r="O5634">
        <v>1636.14</v>
      </c>
      <c r="P5634">
        <v>2726.9</v>
      </c>
      <c r="Q5634">
        <f>Table1[[#This Row],[OrderQuantity]]*Table1[[#This Row],[UnitPrice]]</f>
        <v>19088.3</v>
      </c>
      <c r="R5634">
        <f>Table1[[#This Row],[OrderQuantity]]*Table1[[#This Row],[UnitCost]]</f>
        <v>11452.980000000001</v>
      </c>
      <c r="S5634">
        <f>Table1[[#This Row],[OrderQuantity]]*Table1[[#This Row],[UnitPrice]]*(1-Table1[[#This Row],[DiscountApplied]]) - (Table1[[#This Row],[OrderQuantity]]*Table1[[#This Row],[UnitCost]])</f>
        <v>6108.2559999999994</v>
      </c>
      <c r="T5634">
        <f>DATEDIF(Table1[[#This Row],[ShipDate]],Table1[[#This Row],[DeliveryDate]],"d")</f>
        <v>4</v>
      </c>
      <c r="U5634" t="str">
        <f t="shared" ref="U5634:U5697" si="177">IF(T5634&gt;7,"Late","On Time")</f>
        <v>On Time</v>
      </c>
    </row>
    <row r="5635" spans="1:21" x14ac:dyDescent="0.3">
      <c r="A5635" t="str">
        <f t="shared" si="176"/>
        <v>SO-005734</v>
      </c>
      <c r="B5635" t="s">
        <v>3</v>
      </c>
      <c r="C5635" t="s">
        <v>9</v>
      </c>
      <c r="D5635" s="1">
        <v>43800</v>
      </c>
      <c r="E5635" s="1">
        <v>43920</v>
      </c>
      <c r="F5635" s="1">
        <v>43946</v>
      </c>
      <c r="G5635" s="1">
        <v>43953</v>
      </c>
      <c r="H5635" t="s">
        <v>54</v>
      </c>
      <c r="I5635">
        <v>3</v>
      </c>
      <c r="J5635">
        <v>49</v>
      </c>
      <c r="K5635">
        <v>76</v>
      </c>
      <c r="L5635">
        <v>28</v>
      </c>
      <c r="M5635">
        <v>3</v>
      </c>
      <c r="N5635">
        <v>0.08</v>
      </c>
      <c r="O5635">
        <v>468.13</v>
      </c>
      <c r="P5635">
        <v>917.9</v>
      </c>
      <c r="Q5635">
        <f>Table1[[#This Row],[OrderQuantity]]*Table1[[#This Row],[UnitPrice]]</f>
        <v>2753.7</v>
      </c>
      <c r="R5635">
        <f>Table1[[#This Row],[OrderQuantity]]*Table1[[#This Row],[UnitCost]]</f>
        <v>1404.3899999999999</v>
      </c>
      <c r="S5635">
        <f>Table1[[#This Row],[OrderQuantity]]*Table1[[#This Row],[UnitPrice]]*(1-Table1[[#This Row],[DiscountApplied]]) - (Table1[[#This Row],[OrderQuantity]]*Table1[[#This Row],[UnitCost]])</f>
        <v>1129.0140000000001</v>
      </c>
      <c r="T5635">
        <f>DATEDIF(Table1[[#This Row],[ShipDate]],Table1[[#This Row],[DeliveryDate]],"d")</f>
        <v>7</v>
      </c>
      <c r="U5635" t="str">
        <f t="shared" si="177"/>
        <v>On Time</v>
      </c>
    </row>
    <row r="5636" spans="1:21" x14ac:dyDescent="0.3">
      <c r="A5636" t="str">
        <f t="shared" si="176"/>
        <v>SO-005735</v>
      </c>
      <c r="B5636" t="s">
        <v>3</v>
      </c>
      <c r="C5636" t="s">
        <v>8</v>
      </c>
      <c r="D5636" s="1">
        <v>43800</v>
      </c>
      <c r="E5636" s="1">
        <v>43920</v>
      </c>
      <c r="F5636" s="1">
        <v>43942</v>
      </c>
      <c r="G5636" s="1">
        <v>43943</v>
      </c>
      <c r="H5636" t="s">
        <v>54</v>
      </c>
      <c r="I5636">
        <v>4</v>
      </c>
      <c r="J5636">
        <v>32</v>
      </c>
      <c r="K5636">
        <v>334</v>
      </c>
      <c r="L5636">
        <v>36</v>
      </c>
      <c r="M5636">
        <v>2</v>
      </c>
      <c r="N5636">
        <v>0.05</v>
      </c>
      <c r="O5636">
        <v>803.2</v>
      </c>
      <c r="P5636">
        <v>1085.4000000000001</v>
      </c>
      <c r="Q5636">
        <f>Table1[[#This Row],[OrderQuantity]]*Table1[[#This Row],[UnitPrice]]</f>
        <v>2170.8000000000002</v>
      </c>
      <c r="R5636">
        <f>Table1[[#This Row],[OrderQuantity]]*Table1[[#This Row],[UnitCost]]</f>
        <v>1606.4</v>
      </c>
      <c r="S5636">
        <f>Table1[[#This Row],[OrderQuantity]]*Table1[[#This Row],[UnitPrice]]*(1-Table1[[#This Row],[DiscountApplied]]) - (Table1[[#This Row],[OrderQuantity]]*Table1[[#This Row],[UnitCost]])</f>
        <v>455.86000000000013</v>
      </c>
      <c r="T5636">
        <f>DATEDIF(Table1[[#This Row],[ShipDate]],Table1[[#This Row],[DeliveryDate]],"d")</f>
        <v>1</v>
      </c>
      <c r="U5636" t="str">
        <f t="shared" si="177"/>
        <v>On Time</v>
      </c>
    </row>
    <row r="5637" spans="1:21" x14ac:dyDescent="0.3">
      <c r="A5637" t="str">
        <f t="shared" si="176"/>
        <v>SO-005736</v>
      </c>
      <c r="B5637" t="s">
        <v>3</v>
      </c>
      <c r="C5637" t="s">
        <v>10</v>
      </c>
      <c r="D5637" s="1">
        <v>43800</v>
      </c>
      <c r="E5637" s="1">
        <v>43920</v>
      </c>
      <c r="F5637" s="1">
        <v>43929</v>
      </c>
      <c r="G5637" s="1">
        <v>43933</v>
      </c>
      <c r="H5637" t="s">
        <v>54</v>
      </c>
      <c r="I5637">
        <v>2</v>
      </c>
      <c r="J5637">
        <v>34</v>
      </c>
      <c r="K5637">
        <v>101</v>
      </c>
      <c r="L5637">
        <v>40</v>
      </c>
      <c r="M5637">
        <v>2</v>
      </c>
      <c r="N5637">
        <v>0.1</v>
      </c>
      <c r="O5637">
        <v>86.83</v>
      </c>
      <c r="P5637">
        <v>180.9</v>
      </c>
      <c r="Q5637">
        <f>Table1[[#This Row],[OrderQuantity]]*Table1[[#This Row],[UnitPrice]]</f>
        <v>361.8</v>
      </c>
      <c r="R5637">
        <f>Table1[[#This Row],[OrderQuantity]]*Table1[[#This Row],[UnitCost]]</f>
        <v>173.66</v>
      </c>
      <c r="S5637">
        <f>Table1[[#This Row],[OrderQuantity]]*Table1[[#This Row],[UnitPrice]]*(1-Table1[[#This Row],[DiscountApplied]]) - (Table1[[#This Row],[OrderQuantity]]*Table1[[#This Row],[UnitCost]])</f>
        <v>151.96</v>
      </c>
      <c r="T5637">
        <f>DATEDIF(Table1[[#This Row],[ShipDate]],Table1[[#This Row],[DeliveryDate]],"d")</f>
        <v>4</v>
      </c>
      <c r="U5637" t="str">
        <f t="shared" si="177"/>
        <v>On Time</v>
      </c>
    </row>
    <row r="5638" spans="1:21" x14ac:dyDescent="0.3">
      <c r="A5638" t="str">
        <f t="shared" si="176"/>
        <v>SO-005737</v>
      </c>
      <c r="B5638" t="s">
        <v>4</v>
      </c>
      <c r="C5638" t="s">
        <v>10</v>
      </c>
      <c r="D5638" s="1">
        <v>43800</v>
      </c>
      <c r="E5638" s="1">
        <v>43920</v>
      </c>
      <c r="F5638" s="1">
        <v>43939</v>
      </c>
      <c r="G5638" s="1">
        <v>43948</v>
      </c>
      <c r="H5638" t="s">
        <v>54</v>
      </c>
      <c r="I5638">
        <v>13</v>
      </c>
      <c r="J5638">
        <v>34</v>
      </c>
      <c r="K5638">
        <v>164</v>
      </c>
      <c r="L5638">
        <v>34</v>
      </c>
      <c r="M5638">
        <v>5</v>
      </c>
      <c r="N5638">
        <v>0.05</v>
      </c>
      <c r="O5638">
        <v>1639.62</v>
      </c>
      <c r="P5638">
        <v>3564.4</v>
      </c>
      <c r="Q5638">
        <f>Table1[[#This Row],[OrderQuantity]]*Table1[[#This Row],[UnitPrice]]</f>
        <v>17822</v>
      </c>
      <c r="R5638">
        <f>Table1[[#This Row],[OrderQuantity]]*Table1[[#This Row],[UnitCost]]</f>
        <v>8198.0999999999985</v>
      </c>
      <c r="S5638">
        <f>Table1[[#This Row],[OrderQuantity]]*Table1[[#This Row],[UnitPrice]]*(1-Table1[[#This Row],[DiscountApplied]]) - (Table1[[#This Row],[OrderQuantity]]*Table1[[#This Row],[UnitCost]])</f>
        <v>8732.7999999999993</v>
      </c>
      <c r="T5638">
        <f>DATEDIF(Table1[[#This Row],[ShipDate]],Table1[[#This Row],[DeliveryDate]],"d")</f>
        <v>9</v>
      </c>
      <c r="U5638" t="str">
        <f t="shared" si="177"/>
        <v>Late</v>
      </c>
    </row>
    <row r="5639" spans="1:21" x14ac:dyDescent="0.3">
      <c r="A5639" t="str">
        <f t="shared" si="176"/>
        <v>SO-005738</v>
      </c>
      <c r="B5639" t="s">
        <v>4</v>
      </c>
      <c r="C5639" t="s">
        <v>13</v>
      </c>
      <c r="D5639" s="1">
        <v>43800</v>
      </c>
      <c r="E5639" s="1">
        <v>43920</v>
      </c>
      <c r="F5639" s="1">
        <v>43941</v>
      </c>
      <c r="G5639" s="1">
        <v>43946</v>
      </c>
      <c r="H5639" t="s">
        <v>54</v>
      </c>
      <c r="I5639">
        <v>14</v>
      </c>
      <c r="J5639">
        <v>40</v>
      </c>
      <c r="K5639">
        <v>22</v>
      </c>
      <c r="L5639">
        <v>39</v>
      </c>
      <c r="M5639">
        <v>7</v>
      </c>
      <c r="N5639">
        <v>0.08</v>
      </c>
      <c r="O5639">
        <v>1735.3</v>
      </c>
      <c r="P5639">
        <v>2479</v>
      </c>
      <c r="Q5639">
        <f>Table1[[#This Row],[OrderQuantity]]*Table1[[#This Row],[UnitPrice]]</f>
        <v>17353</v>
      </c>
      <c r="R5639">
        <f>Table1[[#This Row],[OrderQuantity]]*Table1[[#This Row],[UnitCost]]</f>
        <v>12147.1</v>
      </c>
      <c r="S5639">
        <f>Table1[[#This Row],[OrderQuantity]]*Table1[[#This Row],[UnitPrice]]*(1-Table1[[#This Row],[DiscountApplied]]) - (Table1[[#This Row],[OrderQuantity]]*Table1[[#This Row],[UnitCost]])</f>
        <v>3817.66</v>
      </c>
      <c r="T5639">
        <f>DATEDIF(Table1[[#This Row],[ShipDate]],Table1[[#This Row],[DeliveryDate]],"d")</f>
        <v>5</v>
      </c>
      <c r="U5639" t="str">
        <f t="shared" si="177"/>
        <v>On Time</v>
      </c>
    </row>
    <row r="5640" spans="1:21" x14ac:dyDescent="0.3">
      <c r="A5640" t="str">
        <f t="shared" si="176"/>
        <v>SO-005739</v>
      </c>
      <c r="B5640" t="s">
        <v>2</v>
      </c>
      <c r="C5640" t="s">
        <v>13</v>
      </c>
      <c r="D5640" s="1">
        <v>43800</v>
      </c>
      <c r="E5640" s="1">
        <v>43920</v>
      </c>
      <c r="F5640" s="1">
        <v>43939</v>
      </c>
      <c r="G5640" s="1">
        <v>43946</v>
      </c>
      <c r="H5640" t="s">
        <v>54</v>
      </c>
      <c r="I5640">
        <v>23</v>
      </c>
      <c r="J5640">
        <v>37</v>
      </c>
      <c r="K5640">
        <v>2</v>
      </c>
      <c r="L5640">
        <v>33</v>
      </c>
      <c r="M5640">
        <v>2</v>
      </c>
      <c r="N5640">
        <v>0.08</v>
      </c>
      <c r="O5640">
        <v>600.12</v>
      </c>
      <c r="P5640">
        <v>1132.3</v>
      </c>
      <c r="Q5640">
        <f>Table1[[#This Row],[OrderQuantity]]*Table1[[#This Row],[UnitPrice]]</f>
        <v>2264.6</v>
      </c>
      <c r="R5640">
        <f>Table1[[#This Row],[OrderQuantity]]*Table1[[#This Row],[UnitCost]]</f>
        <v>1200.24</v>
      </c>
      <c r="S5640">
        <f>Table1[[#This Row],[OrderQuantity]]*Table1[[#This Row],[UnitPrice]]*(1-Table1[[#This Row],[DiscountApplied]]) - (Table1[[#This Row],[OrderQuantity]]*Table1[[#This Row],[UnitCost]])</f>
        <v>883.19199999999978</v>
      </c>
      <c r="T5640">
        <f>DATEDIF(Table1[[#This Row],[ShipDate]],Table1[[#This Row],[DeliveryDate]],"d")</f>
        <v>7</v>
      </c>
      <c r="U5640" t="str">
        <f t="shared" si="177"/>
        <v>On Time</v>
      </c>
    </row>
    <row r="5641" spans="1:21" x14ac:dyDescent="0.3">
      <c r="A5641" t="str">
        <f t="shared" si="176"/>
        <v>SO-005740</v>
      </c>
      <c r="B5641" t="s">
        <v>4</v>
      </c>
      <c r="C5641" t="s">
        <v>10</v>
      </c>
      <c r="D5641" s="1">
        <v>43800</v>
      </c>
      <c r="E5641" s="1">
        <v>43920</v>
      </c>
      <c r="F5641" s="1">
        <v>43943</v>
      </c>
      <c r="G5641" s="1">
        <v>43948</v>
      </c>
      <c r="H5641" t="s">
        <v>54</v>
      </c>
      <c r="I5641">
        <v>18</v>
      </c>
      <c r="J5641">
        <v>3</v>
      </c>
      <c r="K5641">
        <v>96</v>
      </c>
      <c r="L5641">
        <v>15</v>
      </c>
      <c r="M5641">
        <v>4</v>
      </c>
      <c r="N5641">
        <v>0.08</v>
      </c>
      <c r="O5641">
        <v>1502.48</v>
      </c>
      <c r="P5641">
        <v>2311.5</v>
      </c>
      <c r="Q5641">
        <f>Table1[[#This Row],[OrderQuantity]]*Table1[[#This Row],[UnitPrice]]</f>
        <v>9246</v>
      </c>
      <c r="R5641">
        <f>Table1[[#This Row],[OrderQuantity]]*Table1[[#This Row],[UnitCost]]</f>
        <v>6009.92</v>
      </c>
      <c r="S5641">
        <f>Table1[[#This Row],[OrderQuantity]]*Table1[[#This Row],[UnitPrice]]*(1-Table1[[#This Row],[DiscountApplied]]) - (Table1[[#This Row],[OrderQuantity]]*Table1[[#This Row],[UnitCost]])</f>
        <v>2496.3999999999996</v>
      </c>
      <c r="T5641">
        <f>DATEDIF(Table1[[#This Row],[ShipDate]],Table1[[#This Row],[DeliveryDate]],"d")</f>
        <v>5</v>
      </c>
      <c r="U5641" t="str">
        <f t="shared" si="177"/>
        <v>On Time</v>
      </c>
    </row>
    <row r="5642" spans="1:21" x14ac:dyDescent="0.3">
      <c r="A5642" t="str">
        <f t="shared" si="176"/>
        <v>SO-005741</v>
      </c>
      <c r="B5642" t="s">
        <v>3</v>
      </c>
      <c r="C5642" t="s">
        <v>8</v>
      </c>
      <c r="D5642" s="1">
        <v>43800</v>
      </c>
      <c r="E5642" s="1">
        <v>43920</v>
      </c>
      <c r="F5642" s="1">
        <v>43934</v>
      </c>
      <c r="G5642" s="1">
        <v>43944</v>
      </c>
      <c r="H5642" t="s">
        <v>54</v>
      </c>
      <c r="I5642">
        <v>12</v>
      </c>
      <c r="J5642">
        <v>43</v>
      </c>
      <c r="K5642">
        <v>336</v>
      </c>
      <c r="L5642">
        <v>31</v>
      </c>
      <c r="M5642">
        <v>2</v>
      </c>
      <c r="N5642">
        <v>0.3</v>
      </c>
      <c r="O5642">
        <v>2207.3200000000002</v>
      </c>
      <c r="P5642">
        <v>4013.3</v>
      </c>
      <c r="Q5642">
        <f>Table1[[#This Row],[OrderQuantity]]*Table1[[#This Row],[UnitPrice]]</f>
        <v>8026.6</v>
      </c>
      <c r="R5642">
        <f>Table1[[#This Row],[OrderQuantity]]*Table1[[#This Row],[UnitCost]]</f>
        <v>4414.6400000000003</v>
      </c>
      <c r="S5642">
        <f>Table1[[#This Row],[OrderQuantity]]*Table1[[#This Row],[UnitPrice]]*(1-Table1[[#This Row],[DiscountApplied]]) - (Table1[[#This Row],[OrderQuantity]]*Table1[[#This Row],[UnitCost]])</f>
        <v>1203.9799999999996</v>
      </c>
      <c r="T5642">
        <f>DATEDIF(Table1[[#This Row],[ShipDate]],Table1[[#This Row],[DeliveryDate]],"d")</f>
        <v>10</v>
      </c>
      <c r="U5642" t="str">
        <f t="shared" si="177"/>
        <v>Late</v>
      </c>
    </row>
    <row r="5643" spans="1:21" x14ac:dyDescent="0.3">
      <c r="A5643" t="str">
        <f t="shared" si="176"/>
        <v>SO-005742</v>
      </c>
      <c r="B5643" t="s">
        <v>3</v>
      </c>
      <c r="C5643" t="s">
        <v>12</v>
      </c>
      <c r="D5643" s="1">
        <v>43800</v>
      </c>
      <c r="E5643" s="1">
        <v>43921</v>
      </c>
      <c r="F5643" s="1">
        <v>43931</v>
      </c>
      <c r="G5643" s="1">
        <v>43940</v>
      </c>
      <c r="H5643" t="s">
        <v>54</v>
      </c>
      <c r="I5643">
        <v>4</v>
      </c>
      <c r="J5643">
        <v>27</v>
      </c>
      <c r="K5643">
        <v>232</v>
      </c>
      <c r="L5643">
        <v>8</v>
      </c>
      <c r="M5643">
        <v>5</v>
      </c>
      <c r="N5643">
        <v>0.08</v>
      </c>
      <c r="O5643">
        <v>1217.93</v>
      </c>
      <c r="P5643">
        <v>1996.6</v>
      </c>
      <c r="Q5643">
        <f>Table1[[#This Row],[OrderQuantity]]*Table1[[#This Row],[UnitPrice]]</f>
        <v>9983</v>
      </c>
      <c r="R5643">
        <f>Table1[[#This Row],[OrderQuantity]]*Table1[[#This Row],[UnitCost]]</f>
        <v>6089.6500000000005</v>
      </c>
      <c r="S5643">
        <f>Table1[[#This Row],[OrderQuantity]]*Table1[[#This Row],[UnitPrice]]*(1-Table1[[#This Row],[DiscountApplied]]) - (Table1[[#This Row],[OrderQuantity]]*Table1[[#This Row],[UnitCost]])</f>
        <v>3094.71</v>
      </c>
      <c r="T5643">
        <f>DATEDIF(Table1[[#This Row],[ShipDate]],Table1[[#This Row],[DeliveryDate]],"d")</f>
        <v>9</v>
      </c>
      <c r="U5643" t="str">
        <f t="shared" si="177"/>
        <v>Late</v>
      </c>
    </row>
    <row r="5644" spans="1:21" x14ac:dyDescent="0.3">
      <c r="A5644" t="str">
        <f t="shared" si="176"/>
        <v>SO-005743</v>
      </c>
      <c r="B5644" t="s">
        <v>4</v>
      </c>
      <c r="C5644" t="s">
        <v>12</v>
      </c>
      <c r="D5644" s="1">
        <v>43800</v>
      </c>
      <c r="E5644" s="1">
        <v>43921</v>
      </c>
      <c r="F5644" s="1">
        <v>43936</v>
      </c>
      <c r="G5644" s="1">
        <v>43939</v>
      </c>
      <c r="H5644" t="s">
        <v>54</v>
      </c>
      <c r="I5644">
        <v>18</v>
      </c>
      <c r="J5644">
        <v>42</v>
      </c>
      <c r="K5644">
        <v>231</v>
      </c>
      <c r="L5644">
        <v>30</v>
      </c>
      <c r="M5644">
        <v>5</v>
      </c>
      <c r="N5644">
        <v>0.05</v>
      </c>
      <c r="O5644">
        <v>493.12</v>
      </c>
      <c r="P5644">
        <v>1232.8</v>
      </c>
      <c r="Q5644">
        <f>Table1[[#This Row],[OrderQuantity]]*Table1[[#This Row],[UnitPrice]]</f>
        <v>6164</v>
      </c>
      <c r="R5644">
        <f>Table1[[#This Row],[OrderQuantity]]*Table1[[#This Row],[UnitCost]]</f>
        <v>2465.6</v>
      </c>
      <c r="S5644">
        <f>Table1[[#This Row],[OrderQuantity]]*Table1[[#This Row],[UnitPrice]]*(1-Table1[[#This Row],[DiscountApplied]]) - (Table1[[#This Row],[OrderQuantity]]*Table1[[#This Row],[UnitCost]])</f>
        <v>3390.1999999999994</v>
      </c>
      <c r="T5644">
        <f>DATEDIF(Table1[[#This Row],[ShipDate]],Table1[[#This Row],[DeliveryDate]],"d")</f>
        <v>3</v>
      </c>
      <c r="U5644" t="str">
        <f t="shared" si="177"/>
        <v>On Time</v>
      </c>
    </row>
    <row r="5645" spans="1:21" x14ac:dyDescent="0.3">
      <c r="A5645" t="str">
        <f t="shared" si="176"/>
        <v>SO-005744</v>
      </c>
      <c r="B5645" t="s">
        <v>3</v>
      </c>
      <c r="C5645" t="s">
        <v>12</v>
      </c>
      <c r="D5645" s="1">
        <v>43800</v>
      </c>
      <c r="E5645" s="1">
        <v>43921</v>
      </c>
      <c r="F5645" s="1">
        <v>43941</v>
      </c>
      <c r="G5645" s="1">
        <v>43951</v>
      </c>
      <c r="H5645" t="s">
        <v>54</v>
      </c>
      <c r="I5645">
        <v>7</v>
      </c>
      <c r="J5645">
        <v>44</v>
      </c>
      <c r="K5645">
        <v>235</v>
      </c>
      <c r="L5645">
        <v>45</v>
      </c>
      <c r="M5645">
        <v>2</v>
      </c>
      <c r="N5645">
        <v>0.1</v>
      </c>
      <c r="O5645">
        <v>1388.51</v>
      </c>
      <c r="P5645">
        <v>3155.7</v>
      </c>
      <c r="Q5645">
        <f>Table1[[#This Row],[OrderQuantity]]*Table1[[#This Row],[UnitPrice]]</f>
        <v>6311.4</v>
      </c>
      <c r="R5645">
        <f>Table1[[#This Row],[OrderQuantity]]*Table1[[#This Row],[UnitCost]]</f>
        <v>2777.02</v>
      </c>
      <c r="S5645">
        <f>Table1[[#This Row],[OrderQuantity]]*Table1[[#This Row],[UnitPrice]]*(1-Table1[[#This Row],[DiscountApplied]]) - (Table1[[#This Row],[OrderQuantity]]*Table1[[#This Row],[UnitCost]])</f>
        <v>2903.2400000000002</v>
      </c>
      <c r="T5645">
        <f>DATEDIF(Table1[[#This Row],[ShipDate]],Table1[[#This Row],[DeliveryDate]],"d")</f>
        <v>10</v>
      </c>
      <c r="U5645" t="str">
        <f t="shared" si="177"/>
        <v>Late</v>
      </c>
    </row>
    <row r="5646" spans="1:21" x14ac:dyDescent="0.3">
      <c r="A5646" t="str">
        <f t="shared" si="176"/>
        <v>SO-005745</v>
      </c>
      <c r="B5646" t="s">
        <v>4</v>
      </c>
      <c r="C5646" t="s">
        <v>10</v>
      </c>
      <c r="D5646" s="1">
        <v>43800</v>
      </c>
      <c r="E5646" s="1">
        <v>43921</v>
      </c>
      <c r="F5646" s="1">
        <v>43947</v>
      </c>
      <c r="G5646" s="1">
        <v>43950</v>
      </c>
      <c r="H5646" t="s">
        <v>54</v>
      </c>
      <c r="I5646">
        <v>13</v>
      </c>
      <c r="J5646">
        <v>11</v>
      </c>
      <c r="K5646">
        <v>105</v>
      </c>
      <c r="L5646">
        <v>34</v>
      </c>
      <c r="M5646">
        <v>2</v>
      </c>
      <c r="N5646">
        <v>0.05</v>
      </c>
      <c r="O5646">
        <v>497.14</v>
      </c>
      <c r="P5646">
        <v>710.2</v>
      </c>
      <c r="Q5646">
        <f>Table1[[#This Row],[OrderQuantity]]*Table1[[#This Row],[UnitPrice]]</f>
        <v>1420.4</v>
      </c>
      <c r="R5646">
        <f>Table1[[#This Row],[OrderQuantity]]*Table1[[#This Row],[UnitCost]]</f>
        <v>994.28</v>
      </c>
      <c r="S5646">
        <f>Table1[[#This Row],[OrderQuantity]]*Table1[[#This Row],[UnitPrice]]*(1-Table1[[#This Row],[DiscountApplied]]) - (Table1[[#This Row],[OrderQuantity]]*Table1[[#This Row],[UnitCost]])</f>
        <v>355.10000000000014</v>
      </c>
      <c r="T5646">
        <f>DATEDIF(Table1[[#This Row],[ShipDate]],Table1[[#This Row],[DeliveryDate]],"d")</f>
        <v>3</v>
      </c>
      <c r="U5646" t="str">
        <f t="shared" si="177"/>
        <v>On Time</v>
      </c>
    </row>
    <row r="5647" spans="1:21" x14ac:dyDescent="0.3">
      <c r="A5647" t="str">
        <f t="shared" si="176"/>
        <v>SO-005746</v>
      </c>
      <c r="B5647" t="s">
        <v>4</v>
      </c>
      <c r="C5647" t="s">
        <v>10</v>
      </c>
      <c r="D5647" s="1">
        <v>43800</v>
      </c>
      <c r="E5647" s="1">
        <v>43921</v>
      </c>
      <c r="F5647" s="1">
        <v>43926</v>
      </c>
      <c r="G5647" s="1">
        <v>43935</v>
      </c>
      <c r="H5647" t="s">
        <v>54</v>
      </c>
      <c r="I5647">
        <v>12</v>
      </c>
      <c r="J5647">
        <v>16</v>
      </c>
      <c r="K5647">
        <v>91</v>
      </c>
      <c r="L5647">
        <v>15</v>
      </c>
      <c r="M5647">
        <v>7</v>
      </c>
      <c r="N5647">
        <v>0.05</v>
      </c>
      <c r="O5647">
        <v>3844.46</v>
      </c>
      <c r="P5647">
        <v>5058.5</v>
      </c>
      <c r="Q5647">
        <f>Table1[[#This Row],[OrderQuantity]]*Table1[[#This Row],[UnitPrice]]</f>
        <v>35409.5</v>
      </c>
      <c r="R5647">
        <f>Table1[[#This Row],[OrderQuantity]]*Table1[[#This Row],[UnitCost]]</f>
        <v>26911.22</v>
      </c>
      <c r="S5647">
        <f>Table1[[#This Row],[OrderQuantity]]*Table1[[#This Row],[UnitPrice]]*(1-Table1[[#This Row],[DiscountApplied]]) - (Table1[[#This Row],[OrderQuantity]]*Table1[[#This Row],[UnitCost]])</f>
        <v>6727.8050000000003</v>
      </c>
      <c r="T5647">
        <f>DATEDIF(Table1[[#This Row],[ShipDate]],Table1[[#This Row],[DeliveryDate]],"d")</f>
        <v>9</v>
      </c>
      <c r="U5647" t="str">
        <f t="shared" si="177"/>
        <v>Late</v>
      </c>
    </row>
    <row r="5648" spans="1:21" x14ac:dyDescent="0.3">
      <c r="A5648" t="str">
        <f t="shared" si="176"/>
        <v>SO-005747</v>
      </c>
      <c r="B5648" t="s">
        <v>4</v>
      </c>
      <c r="C5648" t="s">
        <v>11</v>
      </c>
      <c r="D5648" s="1">
        <v>43800</v>
      </c>
      <c r="E5648" s="1">
        <v>43921</v>
      </c>
      <c r="F5648" s="1">
        <v>43938</v>
      </c>
      <c r="G5648" s="1">
        <v>43941</v>
      </c>
      <c r="H5648" t="s">
        <v>54</v>
      </c>
      <c r="I5648">
        <v>17</v>
      </c>
      <c r="J5648">
        <v>14</v>
      </c>
      <c r="K5648">
        <v>313</v>
      </c>
      <c r="L5648">
        <v>8</v>
      </c>
      <c r="M5648">
        <v>7</v>
      </c>
      <c r="N5648">
        <v>0.05</v>
      </c>
      <c r="O5648">
        <v>747.72</v>
      </c>
      <c r="P5648">
        <v>1206</v>
      </c>
      <c r="Q5648">
        <f>Table1[[#This Row],[OrderQuantity]]*Table1[[#This Row],[UnitPrice]]</f>
        <v>8442</v>
      </c>
      <c r="R5648">
        <f>Table1[[#This Row],[OrderQuantity]]*Table1[[#This Row],[UnitCost]]</f>
        <v>5234.04</v>
      </c>
      <c r="S5648">
        <f>Table1[[#This Row],[OrderQuantity]]*Table1[[#This Row],[UnitPrice]]*(1-Table1[[#This Row],[DiscountApplied]]) - (Table1[[#This Row],[OrderQuantity]]*Table1[[#This Row],[UnitCost]])</f>
        <v>2785.8599999999997</v>
      </c>
      <c r="T5648">
        <f>DATEDIF(Table1[[#This Row],[ShipDate]],Table1[[#This Row],[DeliveryDate]],"d")</f>
        <v>3</v>
      </c>
      <c r="U5648" t="str">
        <f t="shared" si="177"/>
        <v>On Time</v>
      </c>
    </row>
    <row r="5649" spans="1:21" x14ac:dyDescent="0.3">
      <c r="A5649" t="str">
        <f t="shared" si="176"/>
        <v>SO-005748</v>
      </c>
      <c r="B5649" t="s">
        <v>3</v>
      </c>
      <c r="C5649" t="s">
        <v>8</v>
      </c>
      <c r="D5649" s="1">
        <v>43800</v>
      </c>
      <c r="E5649" s="1">
        <v>43921</v>
      </c>
      <c r="F5649" s="1">
        <v>43946</v>
      </c>
      <c r="G5649" s="1">
        <v>43954</v>
      </c>
      <c r="H5649" t="s">
        <v>54</v>
      </c>
      <c r="I5649">
        <v>3</v>
      </c>
      <c r="J5649">
        <v>25</v>
      </c>
      <c r="K5649">
        <v>367</v>
      </c>
      <c r="L5649">
        <v>23</v>
      </c>
      <c r="M5649">
        <v>1</v>
      </c>
      <c r="N5649">
        <v>0.2</v>
      </c>
      <c r="O5649">
        <v>149.61000000000001</v>
      </c>
      <c r="P5649">
        <v>194.3</v>
      </c>
      <c r="Q5649">
        <f>Table1[[#This Row],[OrderQuantity]]*Table1[[#This Row],[UnitPrice]]</f>
        <v>194.3</v>
      </c>
      <c r="R5649">
        <f>Table1[[#This Row],[OrderQuantity]]*Table1[[#This Row],[UnitCost]]</f>
        <v>149.61000000000001</v>
      </c>
      <c r="S5649">
        <f>Table1[[#This Row],[OrderQuantity]]*Table1[[#This Row],[UnitPrice]]*(1-Table1[[#This Row],[DiscountApplied]]) - (Table1[[#This Row],[OrderQuantity]]*Table1[[#This Row],[UnitCost]])</f>
        <v>5.8300000000000125</v>
      </c>
      <c r="T5649">
        <f>DATEDIF(Table1[[#This Row],[ShipDate]],Table1[[#This Row],[DeliveryDate]],"d")</f>
        <v>8</v>
      </c>
      <c r="U5649" t="str">
        <f t="shared" si="177"/>
        <v>Late</v>
      </c>
    </row>
    <row r="5650" spans="1:21" x14ac:dyDescent="0.3">
      <c r="A5650" t="str">
        <f t="shared" si="176"/>
        <v>SO-005749</v>
      </c>
      <c r="B5650" t="s">
        <v>3</v>
      </c>
      <c r="C5650" t="s">
        <v>10</v>
      </c>
      <c r="D5650" s="1">
        <v>43800</v>
      </c>
      <c r="E5650" s="1">
        <v>43922</v>
      </c>
      <c r="F5650" s="1">
        <v>43950</v>
      </c>
      <c r="G5650" s="1">
        <v>43951</v>
      </c>
      <c r="H5650" t="s">
        <v>54</v>
      </c>
      <c r="I5650">
        <v>1</v>
      </c>
      <c r="J5650">
        <v>34</v>
      </c>
      <c r="K5650">
        <v>131</v>
      </c>
      <c r="L5650">
        <v>43</v>
      </c>
      <c r="M5650">
        <v>4</v>
      </c>
      <c r="N5650">
        <v>0.05</v>
      </c>
      <c r="O5650">
        <v>643.20000000000005</v>
      </c>
      <c r="P5650">
        <v>1005</v>
      </c>
      <c r="Q5650">
        <f>Table1[[#This Row],[OrderQuantity]]*Table1[[#This Row],[UnitPrice]]</f>
        <v>4020</v>
      </c>
      <c r="R5650">
        <f>Table1[[#This Row],[OrderQuantity]]*Table1[[#This Row],[UnitCost]]</f>
        <v>2572.8000000000002</v>
      </c>
      <c r="S5650">
        <f>Table1[[#This Row],[OrderQuantity]]*Table1[[#This Row],[UnitPrice]]*(1-Table1[[#This Row],[DiscountApplied]]) - (Table1[[#This Row],[OrderQuantity]]*Table1[[#This Row],[UnitCost]])</f>
        <v>1246.1999999999998</v>
      </c>
      <c r="T5650">
        <f>DATEDIF(Table1[[#This Row],[ShipDate]],Table1[[#This Row],[DeliveryDate]],"d")</f>
        <v>1</v>
      </c>
      <c r="U5650" t="str">
        <f t="shared" si="177"/>
        <v>On Time</v>
      </c>
    </row>
    <row r="5651" spans="1:21" x14ac:dyDescent="0.3">
      <c r="A5651" t="str">
        <f t="shared" si="176"/>
        <v>SO-005750</v>
      </c>
      <c r="B5651" t="s">
        <v>2</v>
      </c>
      <c r="C5651" t="s">
        <v>11</v>
      </c>
      <c r="D5651" s="1">
        <v>43800</v>
      </c>
      <c r="E5651" s="1">
        <v>43922</v>
      </c>
      <c r="F5651" s="1">
        <v>43944</v>
      </c>
      <c r="G5651" s="1">
        <v>43953</v>
      </c>
      <c r="H5651" t="s">
        <v>54</v>
      </c>
      <c r="I5651">
        <v>21</v>
      </c>
      <c r="J5651">
        <v>7</v>
      </c>
      <c r="K5651">
        <v>301</v>
      </c>
      <c r="L5651">
        <v>25</v>
      </c>
      <c r="M5651">
        <v>7</v>
      </c>
      <c r="N5651">
        <v>0.08</v>
      </c>
      <c r="O5651">
        <v>624.57000000000005</v>
      </c>
      <c r="P5651">
        <v>1058.5999999999999</v>
      </c>
      <c r="Q5651">
        <f>Table1[[#This Row],[OrderQuantity]]*Table1[[#This Row],[UnitPrice]]</f>
        <v>7410.1999999999989</v>
      </c>
      <c r="R5651">
        <f>Table1[[#This Row],[OrderQuantity]]*Table1[[#This Row],[UnitCost]]</f>
        <v>4371.9900000000007</v>
      </c>
      <c r="S5651">
        <f>Table1[[#This Row],[OrderQuantity]]*Table1[[#This Row],[UnitPrice]]*(1-Table1[[#This Row],[DiscountApplied]]) - (Table1[[#This Row],[OrderQuantity]]*Table1[[#This Row],[UnitCost]])</f>
        <v>2445.3939999999984</v>
      </c>
      <c r="T5651">
        <f>DATEDIF(Table1[[#This Row],[ShipDate]],Table1[[#This Row],[DeliveryDate]],"d")</f>
        <v>9</v>
      </c>
      <c r="U5651" t="str">
        <f t="shared" si="177"/>
        <v>Late</v>
      </c>
    </row>
    <row r="5652" spans="1:21" x14ac:dyDescent="0.3">
      <c r="A5652" t="str">
        <f t="shared" si="176"/>
        <v>SO-005751</v>
      </c>
      <c r="B5652" t="s">
        <v>5</v>
      </c>
      <c r="C5652" t="s">
        <v>13</v>
      </c>
      <c r="D5652" s="1">
        <v>43800</v>
      </c>
      <c r="E5652" s="1">
        <v>43922</v>
      </c>
      <c r="F5652" s="1">
        <v>43939</v>
      </c>
      <c r="G5652" s="1">
        <v>43949</v>
      </c>
      <c r="H5652" t="s">
        <v>54</v>
      </c>
      <c r="I5652">
        <v>27</v>
      </c>
      <c r="J5652">
        <v>29</v>
      </c>
      <c r="K5652">
        <v>2</v>
      </c>
      <c r="L5652">
        <v>24</v>
      </c>
      <c r="M5652">
        <v>8</v>
      </c>
      <c r="N5652">
        <v>0.05</v>
      </c>
      <c r="O5652">
        <v>1651.55</v>
      </c>
      <c r="P5652">
        <v>1943</v>
      </c>
      <c r="Q5652">
        <f>Table1[[#This Row],[OrderQuantity]]*Table1[[#This Row],[UnitPrice]]</f>
        <v>15544</v>
      </c>
      <c r="R5652">
        <f>Table1[[#This Row],[OrderQuantity]]*Table1[[#This Row],[UnitCost]]</f>
        <v>13212.4</v>
      </c>
      <c r="S5652">
        <f>Table1[[#This Row],[OrderQuantity]]*Table1[[#This Row],[UnitPrice]]*(1-Table1[[#This Row],[DiscountApplied]]) - (Table1[[#This Row],[OrderQuantity]]*Table1[[#This Row],[UnitCost]])</f>
        <v>1554.3999999999996</v>
      </c>
      <c r="T5652">
        <f>DATEDIF(Table1[[#This Row],[ShipDate]],Table1[[#This Row],[DeliveryDate]],"d")</f>
        <v>10</v>
      </c>
      <c r="U5652" t="str">
        <f t="shared" si="177"/>
        <v>Late</v>
      </c>
    </row>
    <row r="5653" spans="1:21" x14ac:dyDescent="0.3">
      <c r="A5653" t="str">
        <f t="shared" si="176"/>
        <v>SO-005752</v>
      </c>
      <c r="B5653" t="s">
        <v>3</v>
      </c>
      <c r="C5653" t="s">
        <v>9</v>
      </c>
      <c r="D5653" s="1">
        <v>43800</v>
      </c>
      <c r="E5653" s="1">
        <v>43922</v>
      </c>
      <c r="F5653" s="1">
        <v>43925</v>
      </c>
      <c r="G5653" s="1">
        <v>43927</v>
      </c>
      <c r="H5653" t="s">
        <v>54</v>
      </c>
      <c r="I5653">
        <v>11</v>
      </c>
      <c r="J5653">
        <v>37</v>
      </c>
      <c r="K5653">
        <v>64</v>
      </c>
      <c r="L5653">
        <v>39</v>
      </c>
      <c r="M5653">
        <v>3</v>
      </c>
      <c r="N5653">
        <v>0.05</v>
      </c>
      <c r="O5653">
        <v>1288.21</v>
      </c>
      <c r="P5653">
        <v>2525.9</v>
      </c>
      <c r="Q5653">
        <f>Table1[[#This Row],[OrderQuantity]]*Table1[[#This Row],[UnitPrice]]</f>
        <v>7577.7000000000007</v>
      </c>
      <c r="R5653">
        <f>Table1[[#This Row],[OrderQuantity]]*Table1[[#This Row],[UnitCost]]</f>
        <v>3864.63</v>
      </c>
      <c r="S5653">
        <f>Table1[[#This Row],[OrderQuantity]]*Table1[[#This Row],[UnitPrice]]*(1-Table1[[#This Row],[DiscountApplied]]) - (Table1[[#This Row],[OrderQuantity]]*Table1[[#This Row],[UnitCost]])</f>
        <v>3334.1850000000004</v>
      </c>
      <c r="T5653">
        <f>DATEDIF(Table1[[#This Row],[ShipDate]],Table1[[#This Row],[DeliveryDate]],"d")</f>
        <v>2</v>
      </c>
      <c r="U5653" t="str">
        <f t="shared" si="177"/>
        <v>On Time</v>
      </c>
    </row>
    <row r="5654" spans="1:21" x14ac:dyDescent="0.3">
      <c r="A5654" t="str">
        <f t="shared" si="176"/>
        <v>SO-005753</v>
      </c>
      <c r="B5654" t="s">
        <v>3</v>
      </c>
      <c r="C5654" t="s">
        <v>9</v>
      </c>
      <c r="D5654" s="1">
        <v>43800</v>
      </c>
      <c r="E5654" s="1">
        <v>43922</v>
      </c>
      <c r="F5654" s="1">
        <v>43924</v>
      </c>
      <c r="G5654" s="1">
        <v>43931</v>
      </c>
      <c r="H5654" t="s">
        <v>54</v>
      </c>
      <c r="I5654">
        <v>6</v>
      </c>
      <c r="J5654">
        <v>46</v>
      </c>
      <c r="K5654">
        <v>71</v>
      </c>
      <c r="L5654">
        <v>43</v>
      </c>
      <c r="M5654">
        <v>6</v>
      </c>
      <c r="N5654">
        <v>0.08</v>
      </c>
      <c r="O5654">
        <v>3670.53</v>
      </c>
      <c r="P5654">
        <v>5735.2</v>
      </c>
      <c r="Q5654">
        <f>Table1[[#This Row],[OrderQuantity]]*Table1[[#This Row],[UnitPrice]]</f>
        <v>34411.199999999997</v>
      </c>
      <c r="R5654">
        <f>Table1[[#This Row],[OrderQuantity]]*Table1[[#This Row],[UnitCost]]</f>
        <v>22023.18</v>
      </c>
      <c r="S5654">
        <f>Table1[[#This Row],[OrderQuantity]]*Table1[[#This Row],[UnitPrice]]*(1-Table1[[#This Row],[DiscountApplied]]) - (Table1[[#This Row],[OrderQuantity]]*Table1[[#This Row],[UnitCost]])</f>
        <v>9635.1239999999998</v>
      </c>
      <c r="T5654">
        <f>DATEDIF(Table1[[#This Row],[ShipDate]],Table1[[#This Row],[DeliveryDate]],"d")</f>
        <v>7</v>
      </c>
      <c r="U5654" t="str">
        <f t="shared" si="177"/>
        <v>On Time</v>
      </c>
    </row>
    <row r="5655" spans="1:21" x14ac:dyDescent="0.3">
      <c r="A5655" t="str">
        <f t="shared" si="176"/>
        <v>SO-005754</v>
      </c>
      <c r="B5655" t="s">
        <v>3</v>
      </c>
      <c r="C5655" t="s">
        <v>10</v>
      </c>
      <c r="D5655" s="1">
        <v>43800</v>
      </c>
      <c r="E5655" s="1">
        <v>43922</v>
      </c>
      <c r="F5655" s="1">
        <v>43924</v>
      </c>
      <c r="G5655" s="1">
        <v>43928</v>
      </c>
      <c r="H5655" t="s">
        <v>54</v>
      </c>
      <c r="I5655">
        <v>7</v>
      </c>
      <c r="J5655">
        <v>35</v>
      </c>
      <c r="K5655">
        <v>179</v>
      </c>
      <c r="L5655">
        <v>34</v>
      </c>
      <c r="M5655">
        <v>3</v>
      </c>
      <c r="N5655">
        <v>0.05</v>
      </c>
      <c r="O5655">
        <v>793.95</v>
      </c>
      <c r="P5655">
        <v>1058.5999999999999</v>
      </c>
      <c r="Q5655">
        <f>Table1[[#This Row],[OrderQuantity]]*Table1[[#This Row],[UnitPrice]]</f>
        <v>3175.7999999999997</v>
      </c>
      <c r="R5655">
        <f>Table1[[#This Row],[OrderQuantity]]*Table1[[#This Row],[UnitCost]]</f>
        <v>2381.8500000000004</v>
      </c>
      <c r="S5655">
        <f>Table1[[#This Row],[OrderQuantity]]*Table1[[#This Row],[UnitPrice]]*(1-Table1[[#This Row],[DiscountApplied]]) - (Table1[[#This Row],[OrderQuantity]]*Table1[[#This Row],[UnitCost]])</f>
        <v>635.1599999999994</v>
      </c>
      <c r="T5655">
        <f>DATEDIF(Table1[[#This Row],[ShipDate]],Table1[[#This Row],[DeliveryDate]],"d")</f>
        <v>4</v>
      </c>
      <c r="U5655" t="str">
        <f t="shared" si="177"/>
        <v>On Time</v>
      </c>
    </row>
    <row r="5656" spans="1:21" x14ac:dyDescent="0.3">
      <c r="A5656" t="str">
        <f t="shared" si="176"/>
        <v>SO-005755</v>
      </c>
      <c r="B5656" t="s">
        <v>4</v>
      </c>
      <c r="C5656" t="s">
        <v>11</v>
      </c>
      <c r="D5656" s="1">
        <v>43800</v>
      </c>
      <c r="E5656" s="1">
        <v>43922</v>
      </c>
      <c r="F5656" s="1">
        <v>43927</v>
      </c>
      <c r="G5656" s="1">
        <v>43932</v>
      </c>
      <c r="H5656" t="s">
        <v>54</v>
      </c>
      <c r="I5656">
        <v>13</v>
      </c>
      <c r="J5656">
        <v>5</v>
      </c>
      <c r="K5656">
        <v>271</v>
      </c>
      <c r="L5656">
        <v>27</v>
      </c>
      <c r="M5656">
        <v>8</v>
      </c>
      <c r="N5656">
        <v>0.4</v>
      </c>
      <c r="O5656">
        <v>607.36</v>
      </c>
      <c r="P5656">
        <v>1239.5</v>
      </c>
      <c r="Q5656">
        <f>Table1[[#This Row],[OrderQuantity]]*Table1[[#This Row],[UnitPrice]]</f>
        <v>9916</v>
      </c>
      <c r="R5656">
        <f>Table1[[#This Row],[OrderQuantity]]*Table1[[#This Row],[UnitCost]]</f>
        <v>4858.88</v>
      </c>
      <c r="S5656">
        <f>Table1[[#This Row],[OrderQuantity]]*Table1[[#This Row],[UnitPrice]]*(1-Table1[[#This Row],[DiscountApplied]]) - (Table1[[#This Row],[OrderQuantity]]*Table1[[#This Row],[UnitCost]])</f>
        <v>1090.7199999999993</v>
      </c>
      <c r="T5656">
        <f>DATEDIF(Table1[[#This Row],[ShipDate]],Table1[[#This Row],[DeliveryDate]],"d")</f>
        <v>5</v>
      </c>
      <c r="U5656" t="str">
        <f t="shared" si="177"/>
        <v>On Time</v>
      </c>
    </row>
    <row r="5657" spans="1:21" x14ac:dyDescent="0.3">
      <c r="A5657" t="str">
        <f t="shared" si="176"/>
        <v>SO-005756</v>
      </c>
      <c r="B5657" t="s">
        <v>3</v>
      </c>
      <c r="C5657" t="s">
        <v>13</v>
      </c>
      <c r="D5657" s="1">
        <v>43800</v>
      </c>
      <c r="E5657" s="1">
        <v>43922</v>
      </c>
      <c r="F5657" s="1">
        <v>43948</v>
      </c>
      <c r="G5657" s="1">
        <v>43952</v>
      </c>
      <c r="H5657" t="s">
        <v>54</v>
      </c>
      <c r="I5657">
        <v>1</v>
      </c>
      <c r="J5657">
        <v>34</v>
      </c>
      <c r="K5657">
        <v>4</v>
      </c>
      <c r="L5657">
        <v>42</v>
      </c>
      <c r="M5657">
        <v>2</v>
      </c>
      <c r="N5657">
        <v>0.08</v>
      </c>
      <c r="O5657">
        <v>1561.5</v>
      </c>
      <c r="P5657">
        <v>3631.4</v>
      </c>
      <c r="Q5657">
        <f>Table1[[#This Row],[OrderQuantity]]*Table1[[#This Row],[UnitPrice]]</f>
        <v>7262.8</v>
      </c>
      <c r="R5657">
        <f>Table1[[#This Row],[OrderQuantity]]*Table1[[#This Row],[UnitCost]]</f>
        <v>3123</v>
      </c>
      <c r="S5657">
        <f>Table1[[#This Row],[OrderQuantity]]*Table1[[#This Row],[UnitPrice]]*(1-Table1[[#This Row],[DiscountApplied]]) - (Table1[[#This Row],[OrderQuantity]]*Table1[[#This Row],[UnitCost]])</f>
        <v>3558.7760000000007</v>
      </c>
      <c r="T5657">
        <f>DATEDIF(Table1[[#This Row],[ShipDate]],Table1[[#This Row],[DeliveryDate]],"d")</f>
        <v>4</v>
      </c>
      <c r="U5657" t="str">
        <f t="shared" si="177"/>
        <v>On Time</v>
      </c>
    </row>
    <row r="5658" spans="1:21" x14ac:dyDescent="0.3">
      <c r="A5658" t="str">
        <f t="shared" si="176"/>
        <v>SO-005757</v>
      </c>
      <c r="B5658" t="s">
        <v>3</v>
      </c>
      <c r="C5658" t="s">
        <v>11</v>
      </c>
      <c r="D5658" s="1">
        <v>43800</v>
      </c>
      <c r="E5658" s="1">
        <v>43923</v>
      </c>
      <c r="F5658" s="1">
        <v>43926</v>
      </c>
      <c r="G5658" s="1">
        <v>43931</v>
      </c>
      <c r="H5658" t="s">
        <v>54</v>
      </c>
      <c r="I5658">
        <v>4</v>
      </c>
      <c r="J5658">
        <v>39</v>
      </c>
      <c r="K5658">
        <v>297</v>
      </c>
      <c r="L5658">
        <v>14</v>
      </c>
      <c r="M5658">
        <v>4</v>
      </c>
      <c r="N5658">
        <v>0.1</v>
      </c>
      <c r="O5658">
        <v>816.06</v>
      </c>
      <c r="P5658">
        <v>971.5</v>
      </c>
      <c r="Q5658">
        <f>Table1[[#This Row],[OrderQuantity]]*Table1[[#This Row],[UnitPrice]]</f>
        <v>3886</v>
      </c>
      <c r="R5658">
        <f>Table1[[#This Row],[OrderQuantity]]*Table1[[#This Row],[UnitCost]]</f>
        <v>3264.24</v>
      </c>
      <c r="S5658">
        <f>Table1[[#This Row],[OrderQuantity]]*Table1[[#This Row],[UnitPrice]]*(1-Table1[[#This Row],[DiscountApplied]]) - (Table1[[#This Row],[OrderQuantity]]*Table1[[#This Row],[UnitCost]])</f>
        <v>233.16000000000031</v>
      </c>
      <c r="T5658">
        <f>DATEDIF(Table1[[#This Row],[ShipDate]],Table1[[#This Row],[DeliveryDate]],"d")</f>
        <v>5</v>
      </c>
      <c r="U5658" t="str">
        <f t="shared" si="177"/>
        <v>On Time</v>
      </c>
    </row>
    <row r="5659" spans="1:21" x14ac:dyDescent="0.3">
      <c r="A5659" t="str">
        <f t="shared" si="176"/>
        <v>SO-005758</v>
      </c>
      <c r="B5659" t="s">
        <v>3</v>
      </c>
      <c r="C5659" t="s">
        <v>10</v>
      </c>
      <c r="D5659" s="1">
        <v>43800</v>
      </c>
      <c r="E5659" s="1">
        <v>43923</v>
      </c>
      <c r="F5659" s="1">
        <v>43947</v>
      </c>
      <c r="G5659" s="1">
        <v>43952</v>
      </c>
      <c r="H5659" t="s">
        <v>54</v>
      </c>
      <c r="I5659">
        <v>6</v>
      </c>
      <c r="J5659">
        <v>23</v>
      </c>
      <c r="K5659">
        <v>183</v>
      </c>
      <c r="L5659">
        <v>13</v>
      </c>
      <c r="M5659">
        <v>2</v>
      </c>
      <c r="N5659">
        <v>0.08</v>
      </c>
      <c r="O5659">
        <v>4212.96</v>
      </c>
      <c r="P5659">
        <v>5266.2</v>
      </c>
      <c r="Q5659">
        <f>Table1[[#This Row],[OrderQuantity]]*Table1[[#This Row],[UnitPrice]]</f>
        <v>10532.4</v>
      </c>
      <c r="R5659">
        <f>Table1[[#This Row],[OrderQuantity]]*Table1[[#This Row],[UnitCost]]</f>
        <v>8425.92</v>
      </c>
      <c r="S5659">
        <f>Table1[[#This Row],[OrderQuantity]]*Table1[[#This Row],[UnitPrice]]*(1-Table1[[#This Row],[DiscountApplied]]) - (Table1[[#This Row],[OrderQuantity]]*Table1[[#This Row],[UnitCost]])</f>
        <v>1263.8880000000008</v>
      </c>
      <c r="T5659">
        <f>DATEDIF(Table1[[#This Row],[ShipDate]],Table1[[#This Row],[DeliveryDate]],"d")</f>
        <v>5</v>
      </c>
      <c r="U5659" t="str">
        <f t="shared" si="177"/>
        <v>On Time</v>
      </c>
    </row>
    <row r="5660" spans="1:21" x14ac:dyDescent="0.3">
      <c r="A5660" t="str">
        <f t="shared" si="176"/>
        <v>SO-005759</v>
      </c>
      <c r="B5660" t="s">
        <v>4</v>
      </c>
      <c r="C5660" t="s">
        <v>10</v>
      </c>
      <c r="D5660" s="1">
        <v>43800</v>
      </c>
      <c r="E5660" s="1">
        <v>43923</v>
      </c>
      <c r="F5660" s="1">
        <v>43937</v>
      </c>
      <c r="G5660" s="1">
        <v>43940</v>
      </c>
      <c r="H5660" t="s">
        <v>54</v>
      </c>
      <c r="I5660">
        <v>18</v>
      </c>
      <c r="J5660">
        <v>7</v>
      </c>
      <c r="K5660">
        <v>135</v>
      </c>
      <c r="L5660">
        <v>7</v>
      </c>
      <c r="M5660">
        <v>2</v>
      </c>
      <c r="N5660">
        <v>0.08</v>
      </c>
      <c r="O5660">
        <v>2978.82</v>
      </c>
      <c r="P5660">
        <v>3919.5</v>
      </c>
      <c r="Q5660">
        <f>Table1[[#This Row],[OrderQuantity]]*Table1[[#This Row],[UnitPrice]]</f>
        <v>7839</v>
      </c>
      <c r="R5660">
        <f>Table1[[#This Row],[OrderQuantity]]*Table1[[#This Row],[UnitCost]]</f>
        <v>5957.64</v>
      </c>
      <c r="S5660">
        <f>Table1[[#This Row],[OrderQuantity]]*Table1[[#This Row],[UnitPrice]]*(1-Table1[[#This Row],[DiscountApplied]]) - (Table1[[#This Row],[OrderQuantity]]*Table1[[#This Row],[UnitCost]])</f>
        <v>1254.2399999999998</v>
      </c>
      <c r="T5660">
        <f>DATEDIF(Table1[[#This Row],[ShipDate]],Table1[[#This Row],[DeliveryDate]],"d")</f>
        <v>3</v>
      </c>
      <c r="U5660" t="str">
        <f t="shared" si="177"/>
        <v>On Time</v>
      </c>
    </row>
    <row r="5661" spans="1:21" x14ac:dyDescent="0.3">
      <c r="A5661" t="str">
        <f t="shared" si="176"/>
        <v>SO-005760</v>
      </c>
      <c r="B5661" t="s">
        <v>3</v>
      </c>
      <c r="C5661" t="s">
        <v>10</v>
      </c>
      <c r="D5661" s="1">
        <v>43800</v>
      </c>
      <c r="E5661" s="1">
        <v>43923</v>
      </c>
      <c r="F5661" s="1">
        <v>43943</v>
      </c>
      <c r="G5661" s="1">
        <v>43952</v>
      </c>
      <c r="H5661" t="s">
        <v>54</v>
      </c>
      <c r="I5661">
        <v>12</v>
      </c>
      <c r="J5661">
        <v>42</v>
      </c>
      <c r="K5661">
        <v>142</v>
      </c>
      <c r="L5661">
        <v>37</v>
      </c>
      <c r="M5661">
        <v>2</v>
      </c>
      <c r="N5661">
        <v>0.2</v>
      </c>
      <c r="O5661">
        <v>1750.98</v>
      </c>
      <c r="P5661">
        <v>2398.6</v>
      </c>
      <c r="Q5661">
        <f>Table1[[#This Row],[OrderQuantity]]*Table1[[#This Row],[UnitPrice]]</f>
        <v>4797.2</v>
      </c>
      <c r="R5661">
        <f>Table1[[#This Row],[OrderQuantity]]*Table1[[#This Row],[UnitCost]]</f>
        <v>3501.96</v>
      </c>
      <c r="S5661">
        <f>Table1[[#This Row],[OrderQuantity]]*Table1[[#This Row],[UnitPrice]]*(1-Table1[[#This Row],[DiscountApplied]]) - (Table1[[#This Row],[OrderQuantity]]*Table1[[#This Row],[UnitCost]])</f>
        <v>335.80000000000018</v>
      </c>
      <c r="T5661">
        <f>DATEDIF(Table1[[#This Row],[ShipDate]],Table1[[#This Row],[DeliveryDate]],"d")</f>
        <v>9</v>
      </c>
      <c r="U5661" t="str">
        <f t="shared" si="177"/>
        <v>Late</v>
      </c>
    </row>
    <row r="5662" spans="1:21" x14ac:dyDescent="0.3">
      <c r="A5662" t="str">
        <f t="shared" si="176"/>
        <v>SO-005761</v>
      </c>
      <c r="B5662" t="s">
        <v>3</v>
      </c>
      <c r="C5662" t="s">
        <v>13</v>
      </c>
      <c r="D5662" s="1">
        <v>43800</v>
      </c>
      <c r="E5662" s="1">
        <v>43923</v>
      </c>
      <c r="F5662" s="1">
        <v>43939</v>
      </c>
      <c r="G5662" s="1">
        <v>43942</v>
      </c>
      <c r="H5662" t="s">
        <v>54</v>
      </c>
      <c r="I5662">
        <v>10</v>
      </c>
      <c r="J5662">
        <v>34</v>
      </c>
      <c r="K5662">
        <v>53</v>
      </c>
      <c r="L5662">
        <v>43</v>
      </c>
      <c r="M5662">
        <v>5</v>
      </c>
      <c r="N5662">
        <v>0.08</v>
      </c>
      <c r="O5662">
        <v>862.96</v>
      </c>
      <c r="P5662">
        <v>1078.7</v>
      </c>
      <c r="Q5662">
        <f>Table1[[#This Row],[OrderQuantity]]*Table1[[#This Row],[UnitPrice]]</f>
        <v>5393.5</v>
      </c>
      <c r="R5662">
        <f>Table1[[#This Row],[OrderQuantity]]*Table1[[#This Row],[UnitCost]]</f>
        <v>4314.8</v>
      </c>
      <c r="S5662">
        <f>Table1[[#This Row],[OrderQuantity]]*Table1[[#This Row],[UnitPrice]]*(1-Table1[[#This Row],[DiscountApplied]]) - (Table1[[#This Row],[OrderQuantity]]*Table1[[#This Row],[UnitCost]])</f>
        <v>647.22000000000025</v>
      </c>
      <c r="T5662">
        <f>DATEDIF(Table1[[#This Row],[ShipDate]],Table1[[#This Row],[DeliveryDate]],"d")</f>
        <v>3</v>
      </c>
      <c r="U5662" t="str">
        <f t="shared" si="177"/>
        <v>On Time</v>
      </c>
    </row>
    <row r="5663" spans="1:21" x14ac:dyDescent="0.3">
      <c r="A5663" t="str">
        <f t="shared" si="176"/>
        <v>SO-005762</v>
      </c>
      <c r="B5663" t="s">
        <v>3</v>
      </c>
      <c r="C5663" t="s">
        <v>10</v>
      </c>
      <c r="D5663" s="1">
        <v>43800</v>
      </c>
      <c r="E5663" s="1">
        <v>43923</v>
      </c>
      <c r="F5663" s="1">
        <v>43950</v>
      </c>
      <c r="G5663" s="1">
        <v>43955</v>
      </c>
      <c r="H5663" t="s">
        <v>54</v>
      </c>
      <c r="I5663">
        <v>12</v>
      </c>
      <c r="J5663">
        <v>41</v>
      </c>
      <c r="K5663">
        <v>132</v>
      </c>
      <c r="L5663">
        <v>32</v>
      </c>
      <c r="M5663">
        <v>2</v>
      </c>
      <c r="N5663">
        <v>0.05</v>
      </c>
      <c r="O5663">
        <v>2860.77</v>
      </c>
      <c r="P5663">
        <v>3865.9</v>
      </c>
      <c r="Q5663">
        <f>Table1[[#This Row],[OrderQuantity]]*Table1[[#This Row],[UnitPrice]]</f>
        <v>7731.8</v>
      </c>
      <c r="R5663">
        <f>Table1[[#This Row],[OrderQuantity]]*Table1[[#This Row],[UnitCost]]</f>
        <v>5721.54</v>
      </c>
      <c r="S5663">
        <f>Table1[[#This Row],[OrderQuantity]]*Table1[[#This Row],[UnitPrice]]*(1-Table1[[#This Row],[DiscountApplied]]) - (Table1[[#This Row],[OrderQuantity]]*Table1[[#This Row],[UnitCost]])</f>
        <v>1623.67</v>
      </c>
      <c r="T5663">
        <f>DATEDIF(Table1[[#This Row],[ShipDate]],Table1[[#This Row],[DeliveryDate]],"d")</f>
        <v>5</v>
      </c>
      <c r="U5663" t="str">
        <f t="shared" si="177"/>
        <v>On Time</v>
      </c>
    </row>
    <row r="5664" spans="1:21" x14ac:dyDescent="0.3">
      <c r="A5664" t="str">
        <f t="shared" si="176"/>
        <v>SO-005763</v>
      </c>
      <c r="B5664" t="s">
        <v>4</v>
      </c>
      <c r="C5664" t="s">
        <v>10</v>
      </c>
      <c r="D5664" s="1">
        <v>43800</v>
      </c>
      <c r="E5664" s="1">
        <v>43923</v>
      </c>
      <c r="F5664" s="1">
        <v>43944</v>
      </c>
      <c r="G5664" s="1">
        <v>43946</v>
      </c>
      <c r="H5664" t="s">
        <v>54</v>
      </c>
      <c r="I5664">
        <v>15</v>
      </c>
      <c r="J5664">
        <v>1</v>
      </c>
      <c r="K5664">
        <v>161</v>
      </c>
      <c r="L5664">
        <v>23</v>
      </c>
      <c r="M5664">
        <v>3</v>
      </c>
      <c r="N5664">
        <v>0.08</v>
      </c>
      <c r="O5664">
        <v>2599.13</v>
      </c>
      <c r="P5664">
        <v>3879.3</v>
      </c>
      <c r="Q5664">
        <f>Table1[[#This Row],[OrderQuantity]]*Table1[[#This Row],[UnitPrice]]</f>
        <v>11637.900000000001</v>
      </c>
      <c r="R5664">
        <f>Table1[[#This Row],[OrderQuantity]]*Table1[[#This Row],[UnitCost]]</f>
        <v>7797.39</v>
      </c>
      <c r="S5664">
        <f>Table1[[#This Row],[OrderQuantity]]*Table1[[#This Row],[UnitPrice]]*(1-Table1[[#This Row],[DiscountApplied]]) - (Table1[[#This Row],[OrderQuantity]]*Table1[[#This Row],[UnitCost]])</f>
        <v>2909.4780000000019</v>
      </c>
      <c r="T5664">
        <f>DATEDIF(Table1[[#This Row],[ShipDate]],Table1[[#This Row],[DeliveryDate]],"d")</f>
        <v>2</v>
      </c>
      <c r="U5664" t="str">
        <f t="shared" si="177"/>
        <v>On Time</v>
      </c>
    </row>
    <row r="5665" spans="1:21" x14ac:dyDescent="0.3">
      <c r="A5665" t="str">
        <f t="shared" si="176"/>
        <v>SO-005764</v>
      </c>
      <c r="B5665" t="s">
        <v>4</v>
      </c>
      <c r="C5665" t="s">
        <v>10</v>
      </c>
      <c r="D5665" s="1">
        <v>43800</v>
      </c>
      <c r="E5665" s="1">
        <v>43923</v>
      </c>
      <c r="F5665" s="1">
        <v>43947</v>
      </c>
      <c r="G5665" s="1">
        <v>43956</v>
      </c>
      <c r="H5665" t="s">
        <v>54</v>
      </c>
      <c r="I5665">
        <v>16</v>
      </c>
      <c r="J5665">
        <v>29</v>
      </c>
      <c r="K5665">
        <v>172</v>
      </c>
      <c r="L5665">
        <v>20</v>
      </c>
      <c r="M5665">
        <v>3</v>
      </c>
      <c r="N5665">
        <v>0.2</v>
      </c>
      <c r="O5665">
        <v>566.54999999999995</v>
      </c>
      <c r="P5665">
        <v>1011.7</v>
      </c>
      <c r="Q5665">
        <f>Table1[[#This Row],[OrderQuantity]]*Table1[[#This Row],[UnitPrice]]</f>
        <v>3035.1000000000004</v>
      </c>
      <c r="R5665">
        <f>Table1[[#This Row],[OrderQuantity]]*Table1[[#This Row],[UnitCost]]</f>
        <v>1699.6499999999999</v>
      </c>
      <c r="S5665">
        <f>Table1[[#This Row],[OrderQuantity]]*Table1[[#This Row],[UnitPrice]]*(1-Table1[[#This Row],[DiscountApplied]]) - (Table1[[#This Row],[OrderQuantity]]*Table1[[#This Row],[UnitCost]])</f>
        <v>728.43000000000052</v>
      </c>
      <c r="T5665">
        <f>DATEDIF(Table1[[#This Row],[ShipDate]],Table1[[#This Row],[DeliveryDate]],"d")</f>
        <v>9</v>
      </c>
      <c r="U5665" t="str">
        <f t="shared" si="177"/>
        <v>Late</v>
      </c>
    </row>
    <row r="5666" spans="1:21" x14ac:dyDescent="0.3">
      <c r="A5666" t="str">
        <f t="shared" si="176"/>
        <v>SO-005765</v>
      </c>
      <c r="B5666" t="s">
        <v>2</v>
      </c>
      <c r="C5666" t="s">
        <v>10</v>
      </c>
      <c r="D5666" s="1">
        <v>43800</v>
      </c>
      <c r="E5666" s="1">
        <v>43923</v>
      </c>
      <c r="F5666" s="1">
        <v>43930</v>
      </c>
      <c r="G5666" s="1">
        <v>43939</v>
      </c>
      <c r="H5666" t="s">
        <v>54</v>
      </c>
      <c r="I5666">
        <v>23</v>
      </c>
      <c r="J5666">
        <v>31</v>
      </c>
      <c r="K5666">
        <v>93</v>
      </c>
      <c r="L5666">
        <v>24</v>
      </c>
      <c r="M5666">
        <v>1</v>
      </c>
      <c r="N5666">
        <v>0.08</v>
      </c>
      <c r="O5666">
        <v>2502.85</v>
      </c>
      <c r="P5666">
        <v>5688.3</v>
      </c>
      <c r="Q5666">
        <f>Table1[[#This Row],[OrderQuantity]]*Table1[[#This Row],[UnitPrice]]</f>
        <v>5688.3</v>
      </c>
      <c r="R5666">
        <f>Table1[[#This Row],[OrderQuantity]]*Table1[[#This Row],[UnitCost]]</f>
        <v>2502.85</v>
      </c>
      <c r="S5666">
        <f>Table1[[#This Row],[OrderQuantity]]*Table1[[#This Row],[UnitPrice]]*(1-Table1[[#This Row],[DiscountApplied]]) - (Table1[[#This Row],[OrderQuantity]]*Table1[[#This Row],[UnitCost]])</f>
        <v>2730.3860000000009</v>
      </c>
      <c r="T5666">
        <f>DATEDIF(Table1[[#This Row],[ShipDate]],Table1[[#This Row],[DeliveryDate]],"d")</f>
        <v>9</v>
      </c>
      <c r="U5666" t="str">
        <f t="shared" si="177"/>
        <v>Late</v>
      </c>
    </row>
    <row r="5667" spans="1:21" x14ac:dyDescent="0.3">
      <c r="A5667" t="str">
        <f t="shared" si="176"/>
        <v>SO-005766</v>
      </c>
      <c r="B5667" t="s">
        <v>2</v>
      </c>
      <c r="C5667" t="s">
        <v>9</v>
      </c>
      <c r="D5667" s="1">
        <v>43800</v>
      </c>
      <c r="E5667" s="1">
        <v>43923</v>
      </c>
      <c r="F5667" s="1">
        <v>43928</v>
      </c>
      <c r="G5667" s="1">
        <v>43929</v>
      </c>
      <c r="H5667" t="s">
        <v>54</v>
      </c>
      <c r="I5667">
        <v>23</v>
      </c>
      <c r="J5667">
        <v>35</v>
      </c>
      <c r="K5667">
        <v>80</v>
      </c>
      <c r="L5667">
        <v>35</v>
      </c>
      <c r="M5667">
        <v>4</v>
      </c>
      <c r="N5667">
        <v>0.05</v>
      </c>
      <c r="O5667">
        <v>791.14</v>
      </c>
      <c r="P5667">
        <v>964.8</v>
      </c>
      <c r="Q5667">
        <f>Table1[[#This Row],[OrderQuantity]]*Table1[[#This Row],[UnitPrice]]</f>
        <v>3859.2</v>
      </c>
      <c r="R5667">
        <f>Table1[[#This Row],[OrderQuantity]]*Table1[[#This Row],[UnitCost]]</f>
        <v>3164.56</v>
      </c>
      <c r="S5667">
        <f>Table1[[#This Row],[OrderQuantity]]*Table1[[#This Row],[UnitPrice]]*(1-Table1[[#This Row],[DiscountApplied]]) - (Table1[[#This Row],[OrderQuantity]]*Table1[[#This Row],[UnitCost]])</f>
        <v>501.67999999999984</v>
      </c>
      <c r="T5667">
        <f>DATEDIF(Table1[[#This Row],[ShipDate]],Table1[[#This Row],[DeliveryDate]],"d")</f>
        <v>1</v>
      </c>
      <c r="U5667" t="str">
        <f t="shared" si="177"/>
        <v>On Time</v>
      </c>
    </row>
    <row r="5668" spans="1:21" x14ac:dyDescent="0.3">
      <c r="A5668" t="str">
        <f t="shared" si="176"/>
        <v>SO-005767</v>
      </c>
      <c r="B5668" t="s">
        <v>4</v>
      </c>
      <c r="C5668" t="s">
        <v>12</v>
      </c>
      <c r="D5668" s="1">
        <v>43800</v>
      </c>
      <c r="E5668" s="1">
        <v>43924</v>
      </c>
      <c r="F5668" s="1">
        <v>43928</v>
      </c>
      <c r="G5668" s="1">
        <v>43935</v>
      </c>
      <c r="H5668" t="s">
        <v>54</v>
      </c>
      <c r="I5668">
        <v>15</v>
      </c>
      <c r="J5668">
        <v>27</v>
      </c>
      <c r="K5668">
        <v>207</v>
      </c>
      <c r="L5668">
        <v>46</v>
      </c>
      <c r="M5668">
        <v>4</v>
      </c>
      <c r="N5668">
        <v>0.05</v>
      </c>
      <c r="O5668">
        <v>2146.81</v>
      </c>
      <c r="P5668">
        <v>2901.1</v>
      </c>
      <c r="Q5668">
        <f>Table1[[#This Row],[OrderQuantity]]*Table1[[#This Row],[UnitPrice]]</f>
        <v>11604.4</v>
      </c>
      <c r="R5668">
        <f>Table1[[#This Row],[OrderQuantity]]*Table1[[#This Row],[UnitCost]]</f>
        <v>8587.24</v>
      </c>
      <c r="S5668">
        <f>Table1[[#This Row],[OrderQuantity]]*Table1[[#This Row],[UnitPrice]]*(1-Table1[[#This Row],[DiscountApplied]]) - (Table1[[#This Row],[OrderQuantity]]*Table1[[#This Row],[UnitCost]])</f>
        <v>2436.9399999999987</v>
      </c>
      <c r="T5668">
        <f>DATEDIF(Table1[[#This Row],[ShipDate]],Table1[[#This Row],[DeliveryDate]],"d")</f>
        <v>7</v>
      </c>
      <c r="U5668" t="str">
        <f t="shared" si="177"/>
        <v>On Time</v>
      </c>
    </row>
    <row r="5669" spans="1:21" x14ac:dyDescent="0.3">
      <c r="A5669" t="str">
        <f t="shared" si="176"/>
        <v>SO-005768</v>
      </c>
      <c r="B5669" t="s">
        <v>3</v>
      </c>
      <c r="C5669" t="s">
        <v>10</v>
      </c>
      <c r="D5669" s="1">
        <v>43800</v>
      </c>
      <c r="E5669" s="1">
        <v>43924</v>
      </c>
      <c r="F5669" s="1">
        <v>43941</v>
      </c>
      <c r="G5669" s="1">
        <v>43942</v>
      </c>
      <c r="H5669" t="s">
        <v>54</v>
      </c>
      <c r="I5669">
        <v>10</v>
      </c>
      <c r="J5669">
        <v>38</v>
      </c>
      <c r="K5669">
        <v>88</v>
      </c>
      <c r="L5669">
        <v>1</v>
      </c>
      <c r="M5669">
        <v>7</v>
      </c>
      <c r="N5669">
        <v>0.1</v>
      </c>
      <c r="O5669">
        <v>492.65</v>
      </c>
      <c r="P5669">
        <v>1145.7</v>
      </c>
      <c r="Q5669">
        <f>Table1[[#This Row],[OrderQuantity]]*Table1[[#This Row],[UnitPrice]]</f>
        <v>8019.9000000000005</v>
      </c>
      <c r="R5669">
        <f>Table1[[#This Row],[OrderQuantity]]*Table1[[#This Row],[UnitCost]]</f>
        <v>3448.5499999999997</v>
      </c>
      <c r="S5669">
        <f>Table1[[#This Row],[OrderQuantity]]*Table1[[#This Row],[UnitPrice]]*(1-Table1[[#This Row],[DiscountApplied]]) - (Table1[[#This Row],[OrderQuantity]]*Table1[[#This Row],[UnitCost]])</f>
        <v>3769.360000000001</v>
      </c>
      <c r="T5669">
        <f>DATEDIF(Table1[[#This Row],[ShipDate]],Table1[[#This Row],[DeliveryDate]],"d")</f>
        <v>1</v>
      </c>
      <c r="U5669" t="str">
        <f t="shared" si="177"/>
        <v>On Time</v>
      </c>
    </row>
    <row r="5670" spans="1:21" x14ac:dyDescent="0.3">
      <c r="A5670" t="str">
        <f t="shared" si="176"/>
        <v>SO-005769</v>
      </c>
      <c r="B5670" t="s">
        <v>4</v>
      </c>
      <c r="C5670" t="s">
        <v>11</v>
      </c>
      <c r="D5670" s="1">
        <v>43800</v>
      </c>
      <c r="E5670" s="1">
        <v>43924</v>
      </c>
      <c r="F5670" s="1">
        <v>43951</v>
      </c>
      <c r="G5670" s="1">
        <v>43956</v>
      </c>
      <c r="H5670" t="s">
        <v>54</v>
      </c>
      <c r="I5670">
        <v>16</v>
      </c>
      <c r="J5670">
        <v>7</v>
      </c>
      <c r="K5670">
        <v>279</v>
      </c>
      <c r="L5670">
        <v>30</v>
      </c>
      <c r="M5670">
        <v>6</v>
      </c>
      <c r="N5670">
        <v>0.08</v>
      </c>
      <c r="O5670">
        <v>656.47</v>
      </c>
      <c r="P5670">
        <v>924.6</v>
      </c>
      <c r="Q5670">
        <f>Table1[[#This Row],[OrderQuantity]]*Table1[[#This Row],[UnitPrice]]</f>
        <v>5547.6</v>
      </c>
      <c r="R5670">
        <f>Table1[[#This Row],[OrderQuantity]]*Table1[[#This Row],[UnitCost]]</f>
        <v>3938.82</v>
      </c>
      <c r="S5670">
        <f>Table1[[#This Row],[OrderQuantity]]*Table1[[#This Row],[UnitPrice]]*(1-Table1[[#This Row],[DiscountApplied]]) - (Table1[[#This Row],[OrderQuantity]]*Table1[[#This Row],[UnitCost]])</f>
        <v>1164.9720000000002</v>
      </c>
      <c r="T5670">
        <f>DATEDIF(Table1[[#This Row],[ShipDate]],Table1[[#This Row],[DeliveryDate]],"d")</f>
        <v>5</v>
      </c>
      <c r="U5670" t="str">
        <f t="shared" si="177"/>
        <v>On Time</v>
      </c>
    </row>
    <row r="5671" spans="1:21" x14ac:dyDescent="0.3">
      <c r="A5671" t="str">
        <f t="shared" si="176"/>
        <v>SO-005770</v>
      </c>
      <c r="B5671" t="s">
        <v>4</v>
      </c>
      <c r="C5671" t="s">
        <v>10</v>
      </c>
      <c r="D5671" s="1">
        <v>43800</v>
      </c>
      <c r="E5671" s="1">
        <v>43924</v>
      </c>
      <c r="F5671" s="1">
        <v>43946</v>
      </c>
      <c r="G5671" s="1">
        <v>43955</v>
      </c>
      <c r="H5671" t="s">
        <v>54</v>
      </c>
      <c r="I5671">
        <v>16</v>
      </c>
      <c r="J5671">
        <v>14</v>
      </c>
      <c r="K5671">
        <v>188</v>
      </c>
      <c r="L5671">
        <v>40</v>
      </c>
      <c r="M5671">
        <v>2</v>
      </c>
      <c r="N5671">
        <v>0.1</v>
      </c>
      <c r="O5671">
        <v>3508.12</v>
      </c>
      <c r="P5671">
        <v>6378.4</v>
      </c>
      <c r="Q5671">
        <f>Table1[[#This Row],[OrderQuantity]]*Table1[[#This Row],[UnitPrice]]</f>
        <v>12756.8</v>
      </c>
      <c r="R5671">
        <f>Table1[[#This Row],[OrderQuantity]]*Table1[[#This Row],[UnitCost]]</f>
        <v>7016.24</v>
      </c>
      <c r="S5671">
        <f>Table1[[#This Row],[OrderQuantity]]*Table1[[#This Row],[UnitPrice]]*(1-Table1[[#This Row],[DiscountApplied]]) - (Table1[[#This Row],[OrderQuantity]]*Table1[[#This Row],[UnitCost]])</f>
        <v>4464.8799999999992</v>
      </c>
      <c r="T5671">
        <f>DATEDIF(Table1[[#This Row],[ShipDate]],Table1[[#This Row],[DeliveryDate]],"d")</f>
        <v>9</v>
      </c>
      <c r="U5671" t="str">
        <f t="shared" si="177"/>
        <v>Late</v>
      </c>
    </row>
    <row r="5672" spans="1:21" x14ac:dyDescent="0.3">
      <c r="A5672" t="str">
        <f t="shared" si="176"/>
        <v>SO-005771</v>
      </c>
      <c r="B5672" t="s">
        <v>4</v>
      </c>
      <c r="C5672" t="s">
        <v>10</v>
      </c>
      <c r="D5672" s="1">
        <v>43800</v>
      </c>
      <c r="E5672" s="1">
        <v>43924</v>
      </c>
      <c r="F5672" s="1">
        <v>43940</v>
      </c>
      <c r="G5672" s="1">
        <v>43942</v>
      </c>
      <c r="H5672" t="s">
        <v>54</v>
      </c>
      <c r="I5672">
        <v>14</v>
      </c>
      <c r="J5672">
        <v>37</v>
      </c>
      <c r="K5672">
        <v>182</v>
      </c>
      <c r="L5672">
        <v>16</v>
      </c>
      <c r="M5672">
        <v>3</v>
      </c>
      <c r="N5672">
        <v>0.1</v>
      </c>
      <c r="O5672">
        <v>589.73</v>
      </c>
      <c r="P5672">
        <v>1092.0999999999999</v>
      </c>
      <c r="Q5672">
        <f>Table1[[#This Row],[OrderQuantity]]*Table1[[#This Row],[UnitPrice]]</f>
        <v>3276.2999999999997</v>
      </c>
      <c r="R5672">
        <f>Table1[[#This Row],[OrderQuantity]]*Table1[[#This Row],[UnitCost]]</f>
        <v>1769.19</v>
      </c>
      <c r="S5672">
        <f>Table1[[#This Row],[OrderQuantity]]*Table1[[#This Row],[UnitPrice]]*(1-Table1[[#This Row],[DiscountApplied]]) - (Table1[[#This Row],[OrderQuantity]]*Table1[[#This Row],[UnitCost]])</f>
        <v>1179.4799999999996</v>
      </c>
      <c r="T5672">
        <f>DATEDIF(Table1[[#This Row],[ShipDate]],Table1[[#This Row],[DeliveryDate]],"d")</f>
        <v>2</v>
      </c>
      <c r="U5672" t="str">
        <f t="shared" si="177"/>
        <v>On Time</v>
      </c>
    </row>
    <row r="5673" spans="1:21" x14ac:dyDescent="0.3">
      <c r="A5673" t="str">
        <f t="shared" si="176"/>
        <v>SO-005772</v>
      </c>
      <c r="B5673" t="s">
        <v>3</v>
      </c>
      <c r="C5673" t="s">
        <v>10</v>
      </c>
      <c r="D5673" s="1">
        <v>43800</v>
      </c>
      <c r="E5673" s="1">
        <v>43924</v>
      </c>
      <c r="F5673" s="1">
        <v>43937</v>
      </c>
      <c r="G5673" s="1">
        <v>43940</v>
      </c>
      <c r="H5673" t="s">
        <v>54</v>
      </c>
      <c r="I5673">
        <v>3</v>
      </c>
      <c r="J5673">
        <v>29</v>
      </c>
      <c r="K5673">
        <v>91</v>
      </c>
      <c r="L5673">
        <v>8</v>
      </c>
      <c r="M5673">
        <v>7</v>
      </c>
      <c r="N5673">
        <v>0.15</v>
      </c>
      <c r="O5673">
        <v>1874.12</v>
      </c>
      <c r="P5673">
        <v>3470.6</v>
      </c>
      <c r="Q5673">
        <f>Table1[[#This Row],[OrderQuantity]]*Table1[[#This Row],[UnitPrice]]</f>
        <v>24294.2</v>
      </c>
      <c r="R5673">
        <f>Table1[[#This Row],[OrderQuantity]]*Table1[[#This Row],[UnitCost]]</f>
        <v>13118.84</v>
      </c>
      <c r="S5673">
        <f>Table1[[#This Row],[OrderQuantity]]*Table1[[#This Row],[UnitPrice]]*(1-Table1[[#This Row],[DiscountApplied]]) - (Table1[[#This Row],[OrderQuantity]]*Table1[[#This Row],[UnitCost]])</f>
        <v>7531.23</v>
      </c>
      <c r="T5673">
        <f>DATEDIF(Table1[[#This Row],[ShipDate]],Table1[[#This Row],[DeliveryDate]],"d")</f>
        <v>3</v>
      </c>
      <c r="U5673" t="str">
        <f t="shared" si="177"/>
        <v>On Time</v>
      </c>
    </row>
    <row r="5674" spans="1:21" x14ac:dyDescent="0.3">
      <c r="A5674" t="str">
        <f t="shared" si="176"/>
        <v>SO-005773</v>
      </c>
      <c r="B5674" t="s">
        <v>3</v>
      </c>
      <c r="C5674" t="s">
        <v>12</v>
      </c>
      <c r="D5674" s="1">
        <v>43800</v>
      </c>
      <c r="E5674" s="1">
        <v>43924</v>
      </c>
      <c r="F5674" s="1">
        <v>43932</v>
      </c>
      <c r="G5674" s="1">
        <v>43942</v>
      </c>
      <c r="H5674" t="s">
        <v>54</v>
      </c>
      <c r="I5674">
        <v>10</v>
      </c>
      <c r="J5674">
        <v>33</v>
      </c>
      <c r="K5674">
        <v>206</v>
      </c>
      <c r="L5674">
        <v>38</v>
      </c>
      <c r="M5674">
        <v>8</v>
      </c>
      <c r="N5674">
        <v>0.1</v>
      </c>
      <c r="O5674">
        <v>2481.9499999999998</v>
      </c>
      <c r="P5674">
        <v>3939.6</v>
      </c>
      <c r="Q5674">
        <f>Table1[[#This Row],[OrderQuantity]]*Table1[[#This Row],[UnitPrice]]</f>
        <v>31516.799999999999</v>
      </c>
      <c r="R5674">
        <f>Table1[[#This Row],[OrderQuantity]]*Table1[[#This Row],[UnitCost]]</f>
        <v>19855.599999999999</v>
      </c>
      <c r="S5674">
        <f>Table1[[#This Row],[OrderQuantity]]*Table1[[#This Row],[UnitPrice]]*(1-Table1[[#This Row],[DiscountApplied]]) - (Table1[[#This Row],[OrderQuantity]]*Table1[[#This Row],[UnitCost]])</f>
        <v>8509.52</v>
      </c>
      <c r="T5674">
        <f>DATEDIF(Table1[[#This Row],[ShipDate]],Table1[[#This Row],[DeliveryDate]],"d")</f>
        <v>10</v>
      </c>
      <c r="U5674" t="str">
        <f t="shared" si="177"/>
        <v>Late</v>
      </c>
    </row>
    <row r="5675" spans="1:21" x14ac:dyDescent="0.3">
      <c r="A5675" t="str">
        <f t="shared" si="176"/>
        <v>SO-005774</v>
      </c>
      <c r="B5675" t="s">
        <v>3</v>
      </c>
      <c r="C5675" t="s">
        <v>11</v>
      </c>
      <c r="D5675" s="1">
        <v>43800</v>
      </c>
      <c r="E5675" s="1">
        <v>43924</v>
      </c>
      <c r="F5675" s="1">
        <v>43926</v>
      </c>
      <c r="G5675" s="1">
        <v>43933</v>
      </c>
      <c r="H5675" t="s">
        <v>54</v>
      </c>
      <c r="I5675">
        <v>4</v>
      </c>
      <c r="J5675">
        <v>1</v>
      </c>
      <c r="K5675">
        <v>314</v>
      </c>
      <c r="L5675">
        <v>27</v>
      </c>
      <c r="M5675">
        <v>3</v>
      </c>
      <c r="N5675">
        <v>0.2</v>
      </c>
      <c r="O5675">
        <v>122.21</v>
      </c>
      <c r="P5675">
        <v>214.4</v>
      </c>
      <c r="Q5675">
        <f>Table1[[#This Row],[OrderQuantity]]*Table1[[#This Row],[UnitPrice]]</f>
        <v>643.20000000000005</v>
      </c>
      <c r="R5675">
        <f>Table1[[#This Row],[OrderQuantity]]*Table1[[#This Row],[UnitCost]]</f>
        <v>366.63</v>
      </c>
      <c r="S5675">
        <f>Table1[[#This Row],[OrderQuantity]]*Table1[[#This Row],[UnitPrice]]*(1-Table1[[#This Row],[DiscountApplied]]) - (Table1[[#This Row],[OrderQuantity]]*Table1[[#This Row],[UnitCost]])</f>
        <v>147.93000000000006</v>
      </c>
      <c r="T5675">
        <f>DATEDIF(Table1[[#This Row],[ShipDate]],Table1[[#This Row],[DeliveryDate]],"d")</f>
        <v>7</v>
      </c>
      <c r="U5675" t="str">
        <f t="shared" si="177"/>
        <v>On Time</v>
      </c>
    </row>
    <row r="5676" spans="1:21" x14ac:dyDescent="0.3">
      <c r="A5676" t="str">
        <f t="shared" si="176"/>
        <v>SO-005775</v>
      </c>
      <c r="B5676" t="s">
        <v>3</v>
      </c>
      <c r="C5676" t="s">
        <v>10</v>
      </c>
      <c r="D5676" s="1">
        <v>43800</v>
      </c>
      <c r="E5676" s="1">
        <v>43924</v>
      </c>
      <c r="F5676" s="1">
        <v>43941</v>
      </c>
      <c r="G5676" s="1">
        <v>43951</v>
      </c>
      <c r="H5676" t="s">
        <v>54</v>
      </c>
      <c r="I5676">
        <v>8</v>
      </c>
      <c r="J5676">
        <v>41</v>
      </c>
      <c r="K5676">
        <v>168</v>
      </c>
      <c r="L5676">
        <v>31</v>
      </c>
      <c r="M5676">
        <v>7</v>
      </c>
      <c r="N5676">
        <v>0.3</v>
      </c>
      <c r="O5676">
        <v>1584.68</v>
      </c>
      <c r="P5676">
        <v>1956.4</v>
      </c>
      <c r="Q5676">
        <f>Table1[[#This Row],[OrderQuantity]]*Table1[[#This Row],[UnitPrice]]</f>
        <v>13694.800000000001</v>
      </c>
      <c r="R5676">
        <f>Table1[[#This Row],[OrderQuantity]]*Table1[[#This Row],[UnitCost]]</f>
        <v>11092.76</v>
      </c>
      <c r="S5676">
        <f>Table1[[#This Row],[OrderQuantity]]*Table1[[#This Row],[UnitPrice]]*(1-Table1[[#This Row],[DiscountApplied]]) - (Table1[[#This Row],[OrderQuantity]]*Table1[[#This Row],[UnitCost]])</f>
        <v>-1506.3999999999996</v>
      </c>
      <c r="T5676">
        <f>DATEDIF(Table1[[#This Row],[ShipDate]],Table1[[#This Row],[DeliveryDate]],"d")</f>
        <v>10</v>
      </c>
      <c r="U5676" t="str">
        <f t="shared" si="177"/>
        <v>Late</v>
      </c>
    </row>
    <row r="5677" spans="1:21" x14ac:dyDescent="0.3">
      <c r="A5677" t="str">
        <f t="shared" si="176"/>
        <v>SO-005776</v>
      </c>
      <c r="B5677" t="s">
        <v>4</v>
      </c>
      <c r="C5677" t="s">
        <v>12</v>
      </c>
      <c r="D5677" s="1">
        <v>43800</v>
      </c>
      <c r="E5677" s="1">
        <v>43924</v>
      </c>
      <c r="F5677" s="1">
        <v>43950</v>
      </c>
      <c r="G5677" s="1">
        <v>43952</v>
      </c>
      <c r="H5677" t="s">
        <v>54</v>
      </c>
      <c r="I5677">
        <v>17</v>
      </c>
      <c r="J5677">
        <v>37</v>
      </c>
      <c r="K5677">
        <v>236</v>
      </c>
      <c r="L5677">
        <v>3</v>
      </c>
      <c r="M5677">
        <v>6</v>
      </c>
      <c r="N5677">
        <v>0.05</v>
      </c>
      <c r="O5677">
        <v>784.91</v>
      </c>
      <c r="P5677">
        <v>1105.5</v>
      </c>
      <c r="Q5677">
        <f>Table1[[#This Row],[OrderQuantity]]*Table1[[#This Row],[UnitPrice]]</f>
        <v>6633</v>
      </c>
      <c r="R5677">
        <f>Table1[[#This Row],[OrderQuantity]]*Table1[[#This Row],[UnitCost]]</f>
        <v>4709.46</v>
      </c>
      <c r="S5677">
        <f>Table1[[#This Row],[OrderQuantity]]*Table1[[#This Row],[UnitPrice]]*(1-Table1[[#This Row],[DiscountApplied]]) - (Table1[[#This Row],[OrderQuantity]]*Table1[[#This Row],[UnitCost]])</f>
        <v>1591.8899999999994</v>
      </c>
      <c r="T5677">
        <f>DATEDIF(Table1[[#This Row],[ShipDate]],Table1[[#This Row],[DeliveryDate]],"d")</f>
        <v>2</v>
      </c>
      <c r="U5677" t="str">
        <f t="shared" si="177"/>
        <v>On Time</v>
      </c>
    </row>
    <row r="5678" spans="1:21" x14ac:dyDescent="0.3">
      <c r="A5678" t="str">
        <f t="shared" si="176"/>
        <v>SO-005777</v>
      </c>
      <c r="B5678" t="s">
        <v>2</v>
      </c>
      <c r="C5678" t="s">
        <v>11</v>
      </c>
      <c r="D5678" s="1">
        <v>43800</v>
      </c>
      <c r="E5678" s="1">
        <v>43924</v>
      </c>
      <c r="F5678" s="1">
        <v>43930</v>
      </c>
      <c r="G5678" s="1">
        <v>43939</v>
      </c>
      <c r="H5678" t="s">
        <v>54</v>
      </c>
      <c r="I5678">
        <v>25</v>
      </c>
      <c r="J5678">
        <v>8</v>
      </c>
      <c r="K5678">
        <v>290</v>
      </c>
      <c r="L5678">
        <v>41</v>
      </c>
      <c r="M5678">
        <v>8</v>
      </c>
      <c r="N5678">
        <v>0.08</v>
      </c>
      <c r="O5678">
        <v>539.35</v>
      </c>
      <c r="P5678">
        <v>1078.7</v>
      </c>
      <c r="Q5678">
        <f>Table1[[#This Row],[OrderQuantity]]*Table1[[#This Row],[UnitPrice]]</f>
        <v>8629.6</v>
      </c>
      <c r="R5678">
        <f>Table1[[#This Row],[OrderQuantity]]*Table1[[#This Row],[UnitCost]]</f>
        <v>4314.8</v>
      </c>
      <c r="S5678">
        <f>Table1[[#This Row],[OrderQuantity]]*Table1[[#This Row],[UnitPrice]]*(1-Table1[[#This Row],[DiscountApplied]]) - (Table1[[#This Row],[OrderQuantity]]*Table1[[#This Row],[UnitCost]])</f>
        <v>3624.4320000000007</v>
      </c>
      <c r="T5678">
        <f>DATEDIF(Table1[[#This Row],[ShipDate]],Table1[[#This Row],[DeliveryDate]],"d")</f>
        <v>9</v>
      </c>
      <c r="U5678" t="str">
        <f t="shared" si="177"/>
        <v>Late</v>
      </c>
    </row>
    <row r="5679" spans="1:21" x14ac:dyDescent="0.3">
      <c r="A5679" t="str">
        <f t="shared" si="176"/>
        <v>SO-005778</v>
      </c>
      <c r="B5679" t="s">
        <v>2</v>
      </c>
      <c r="C5679" t="s">
        <v>9</v>
      </c>
      <c r="D5679" s="1">
        <v>43800</v>
      </c>
      <c r="E5679" s="1">
        <v>43924</v>
      </c>
      <c r="F5679" s="1">
        <v>43947</v>
      </c>
      <c r="G5679" s="1">
        <v>43948</v>
      </c>
      <c r="H5679" t="s">
        <v>54</v>
      </c>
      <c r="I5679">
        <v>25</v>
      </c>
      <c r="J5679">
        <v>44</v>
      </c>
      <c r="K5679">
        <v>65</v>
      </c>
      <c r="L5679">
        <v>22</v>
      </c>
      <c r="M5679">
        <v>4</v>
      </c>
      <c r="N5679">
        <v>0.08</v>
      </c>
      <c r="O5679">
        <v>1913.52</v>
      </c>
      <c r="P5679">
        <v>3986.5</v>
      </c>
      <c r="Q5679">
        <f>Table1[[#This Row],[OrderQuantity]]*Table1[[#This Row],[UnitPrice]]</f>
        <v>15946</v>
      </c>
      <c r="R5679">
        <f>Table1[[#This Row],[OrderQuantity]]*Table1[[#This Row],[UnitCost]]</f>
        <v>7654.08</v>
      </c>
      <c r="S5679">
        <f>Table1[[#This Row],[OrderQuantity]]*Table1[[#This Row],[UnitPrice]]*(1-Table1[[#This Row],[DiscountApplied]]) - (Table1[[#This Row],[OrderQuantity]]*Table1[[#This Row],[UnitCost]])</f>
        <v>7016.2400000000016</v>
      </c>
      <c r="T5679">
        <f>DATEDIF(Table1[[#This Row],[ShipDate]],Table1[[#This Row],[DeliveryDate]],"d")</f>
        <v>1</v>
      </c>
      <c r="U5679" t="str">
        <f t="shared" si="177"/>
        <v>On Time</v>
      </c>
    </row>
    <row r="5680" spans="1:21" x14ac:dyDescent="0.3">
      <c r="A5680" t="str">
        <f t="shared" si="176"/>
        <v>SO-005779</v>
      </c>
      <c r="B5680" t="s">
        <v>3</v>
      </c>
      <c r="C5680" t="s">
        <v>11</v>
      </c>
      <c r="D5680" s="1">
        <v>43800</v>
      </c>
      <c r="E5680" s="1">
        <v>43925</v>
      </c>
      <c r="F5680" s="1">
        <v>43953</v>
      </c>
      <c r="G5680" s="1">
        <v>43963</v>
      </c>
      <c r="H5680" t="s">
        <v>54</v>
      </c>
      <c r="I5680">
        <v>4</v>
      </c>
      <c r="J5680">
        <v>19</v>
      </c>
      <c r="K5680">
        <v>264</v>
      </c>
      <c r="L5680">
        <v>3</v>
      </c>
      <c r="M5680">
        <v>1</v>
      </c>
      <c r="N5680">
        <v>0.08</v>
      </c>
      <c r="O5680">
        <v>814.72</v>
      </c>
      <c r="P5680">
        <v>1018.4</v>
      </c>
      <c r="Q5680">
        <f>Table1[[#This Row],[OrderQuantity]]*Table1[[#This Row],[UnitPrice]]</f>
        <v>1018.4</v>
      </c>
      <c r="R5680">
        <f>Table1[[#This Row],[OrderQuantity]]*Table1[[#This Row],[UnitCost]]</f>
        <v>814.72</v>
      </c>
      <c r="S5680">
        <f>Table1[[#This Row],[OrderQuantity]]*Table1[[#This Row],[UnitPrice]]*(1-Table1[[#This Row],[DiscountApplied]]) - (Table1[[#This Row],[OrderQuantity]]*Table1[[#This Row],[UnitCost]])</f>
        <v>122.20799999999997</v>
      </c>
      <c r="T5680">
        <f>DATEDIF(Table1[[#This Row],[ShipDate]],Table1[[#This Row],[DeliveryDate]],"d")</f>
        <v>10</v>
      </c>
      <c r="U5680" t="str">
        <f t="shared" si="177"/>
        <v>Late</v>
      </c>
    </row>
    <row r="5681" spans="1:21" x14ac:dyDescent="0.3">
      <c r="A5681" t="str">
        <f t="shared" si="176"/>
        <v>SO-005780</v>
      </c>
      <c r="B5681" t="s">
        <v>2</v>
      </c>
      <c r="C5681" t="s">
        <v>10</v>
      </c>
      <c r="D5681" s="1">
        <v>43800</v>
      </c>
      <c r="E5681" s="1">
        <v>43925</v>
      </c>
      <c r="F5681" s="1">
        <v>43927</v>
      </c>
      <c r="G5681" s="1">
        <v>43931</v>
      </c>
      <c r="H5681" t="s">
        <v>54</v>
      </c>
      <c r="I5681">
        <v>23</v>
      </c>
      <c r="J5681">
        <v>42</v>
      </c>
      <c r="K5681">
        <v>156</v>
      </c>
      <c r="L5681">
        <v>40</v>
      </c>
      <c r="M5681">
        <v>4</v>
      </c>
      <c r="N5681">
        <v>0.2</v>
      </c>
      <c r="O5681">
        <v>787.45</v>
      </c>
      <c r="P5681">
        <v>1078.7</v>
      </c>
      <c r="Q5681">
        <f>Table1[[#This Row],[OrderQuantity]]*Table1[[#This Row],[UnitPrice]]</f>
        <v>4314.8</v>
      </c>
      <c r="R5681">
        <f>Table1[[#This Row],[OrderQuantity]]*Table1[[#This Row],[UnitCost]]</f>
        <v>3149.8</v>
      </c>
      <c r="S5681">
        <f>Table1[[#This Row],[OrderQuantity]]*Table1[[#This Row],[UnitPrice]]*(1-Table1[[#This Row],[DiscountApplied]]) - (Table1[[#This Row],[OrderQuantity]]*Table1[[#This Row],[UnitCost]])</f>
        <v>302.03999999999996</v>
      </c>
      <c r="T5681">
        <f>DATEDIF(Table1[[#This Row],[ShipDate]],Table1[[#This Row],[DeliveryDate]],"d")</f>
        <v>4</v>
      </c>
      <c r="U5681" t="str">
        <f t="shared" si="177"/>
        <v>On Time</v>
      </c>
    </row>
    <row r="5682" spans="1:21" x14ac:dyDescent="0.3">
      <c r="A5682" t="str">
        <f t="shared" si="176"/>
        <v>SO-005781</v>
      </c>
      <c r="B5682" t="s">
        <v>2</v>
      </c>
      <c r="C5682" t="s">
        <v>13</v>
      </c>
      <c r="D5682" s="1">
        <v>43800</v>
      </c>
      <c r="E5682" s="1">
        <v>43925</v>
      </c>
      <c r="F5682" s="1">
        <v>43933</v>
      </c>
      <c r="G5682" s="1">
        <v>43943</v>
      </c>
      <c r="H5682" t="s">
        <v>54</v>
      </c>
      <c r="I5682">
        <v>21</v>
      </c>
      <c r="J5682">
        <v>44</v>
      </c>
      <c r="K5682">
        <v>1</v>
      </c>
      <c r="L5682">
        <v>29</v>
      </c>
      <c r="M5682">
        <v>6</v>
      </c>
      <c r="N5682">
        <v>0.2</v>
      </c>
      <c r="O5682">
        <v>1260.27</v>
      </c>
      <c r="P5682">
        <v>2291.4</v>
      </c>
      <c r="Q5682">
        <f>Table1[[#This Row],[OrderQuantity]]*Table1[[#This Row],[UnitPrice]]</f>
        <v>13748.400000000001</v>
      </c>
      <c r="R5682">
        <f>Table1[[#This Row],[OrderQuantity]]*Table1[[#This Row],[UnitCost]]</f>
        <v>7561.62</v>
      </c>
      <c r="S5682">
        <f>Table1[[#This Row],[OrderQuantity]]*Table1[[#This Row],[UnitPrice]]*(1-Table1[[#This Row],[DiscountApplied]]) - (Table1[[#This Row],[OrderQuantity]]*Table1[[#This Row],[UnitCost]])</f>
        <v>3437.1000000000013</v>
      </c>
      <c r="T5682">
        <f>DATEDIF(Table1[[#This Row],[ShipDate]],Table1[[#This Row],[DeliveryDate]],"d")</f>
        <v>10</v>
      </c>
      <c r="U5682" t="str">
        <f t="shared" si="177"/>
        <v>Late</v>
      </c>
    </row>
    <row r="5683" spans="1:21" x14ac:dyDescent="0.3">
      <c r="A5683" t="str">
        <f t="shared" si="176"/>
        <v>SO-005782</v>
      </c>
      <c r="B5683" t="s">
        <v>4</v>
      </c>
      <c r="C5683" t="s">
        <v>13</v>
      </c>
      <c r="D5683" s="1">
        <v>43800</v>
      </c>
      <c r="E5683" s="1">
        <v>43925</v>
      </c>
      <c r="F5683" s="1">
        <v>43935</v>
      </c>
      <c r="G5683" s="1">
        <v>43938</v>
      </c>
      <c r="H5683" t="s">
        <v>54</v>
      </c>
      <c r="I5683">
        <v>18</v>
      </c>
      <c r="J5683">
        <v>48</v>
      </c>
      <c r="K5683">
        <v>44</v>
      </c>
      <c r="L5683">
        <v>7</v>
      </c>
      <c r="M5683">
        <v>4</v>
      </c>
      <c r="N5683">
        <v>0.15</v>
      </c>
      <c r="O5683">
        <v>611.44000000000005</v>
      </c>
      <c r="P5683">
        <v>1132.3</v>
      </c>
      <c r="Q5683">
        <f>Table1[[#This Row],[OrderQuantity]]*Table1[[#This Row],[UnitPrice]]</f>
        <v>4529.2</v>
      </c>
      <c r="R5683">
        <f>Table1[[#This Row],[OrderQuantity]]*Table1[[#This Row],[UnitCost]]</f>
        <v>2445.7600000000002</v>
      </c>
      <c r="S5683">
        <f>Table1[[#This Row],[OrderQuantity]]*Table1[[#This Row],[UnitPrice]]*(1-Table1[[#This Row],[DiscountApplied]]) - (Table1[[#This Row],[OrderQuantity]]*Table1[[#This Row],[UnitCost]])</f>
        <v>1404.0599999999995</v>
      </c>
      <c r="T5683">
        <f>DATEDIF(Table1[[#This Row],[ShipDate]],Table1[[#This Row],[DeliveryDate]],"d")</f>
        <v>3</v>
      </c>
      <c r="U5683" t="str">
        <f t="shared" si="177"/>
        <v>On Time</v>
      </c>
    </row>
    <row r="5684" spans="1:21" x14ac:dyDescent="0.3">
      <c r="A5684" t="str">
        <f t="shared" si="176"/>
        <v>SO-005783</v>
      </c>
      <c r="B5684" t="s">
        <v>2</v>
      </c>
      <c r="C5684" t="s">
        <v>10</v>
      </c>
      <c r="D5684" s="1">
        <v>43800</v>
      </c>
      <c r="E5684" s="1">
        <v>43925</v>
      </c>
      <c r="F5684" s="1">
        <v>43951</v>
      </c>
      <c r="G5684" s="1">
        <v>43959</v>
      </c>
      <c r="H5684" t="s">
        <v>54</v>
      </c>
      <c r="I5684">
        <v>25</v>
      </c>
      <c r="J5684">
        <v>39</v>
      </c>
      <c r="K5684">
        <v>156</v>
      </c>
      <c r="L5684">
        <v>23</v>
      </c>
      <c r="M5684">
        <v>4</v>
      </c>
      <c r="N5684">
        <v>0.05</v>
      </c>
      <c r="O5684">
        <v>702.03</v>
      </c>
      <c r="P5684">
        <v>1132.3</v>
      </c>
      <c r="Q5684">
        <f>Table1[[#This Row],[OrderQuantity]]*Table1[[#This Row],[UnitPrice]]</f>
        <v>4529.2</v>
      </c>
      <c r="R5684">
        <f>Table1[[#This Row],[OrderQuantity]]*Table1[[#This Row],[UnitCost]]</f>
        <v>2808.12</v>
      </c>
      <c r="S5684">
        <f>Table1[[#This Row],[OrderQuantity]]*Table1[[#This Row],[UnitPrice]]*(1-Table1[[#This Row],[DiscountApplied]]) - (Table1[[#This Row],[OrderQuantity]]*Table1[[#This Row],[UnitCost]])</f>
        <v>1494.62</v>
      </c>
      <c r="T5684">
        <f>DATEDIF(Table1[[#This Row],[ShipDate]],Table1[[#This Row],[DeliveryDate]],"d")</f>
        <v>8</v>
      </c>
      <c r="U5684" t="str">
        <f t="shared" si="177"/>
        <v>Late</v>
      </c>
    </row>
    <row r="5685" spans="1:21" x14ac:dyDescent="0.3">
      <c r="A5685" t="str">
        <f t="shared" si="176"/>
        <v>SO-005784</v>
      </c>
      <c r="B5685" t="s">
        <v>4</v>
      </c>
      <c r="C5685" t="s">
        <v>8</v>
      </c>
      <c r="D5685" s="1">
        <v>43800</v>
      </c>
      <c r="E5685" s="1">
        <v>43925</v>
      </c>
      <c r="F5685" s="1">
        <v>43944</v>
      </c>
      <c r="G5685" s="1">
        <v>43945</v>
      </c>
      <c r="H5685" t="s">
        <v>54</v>
      </c>
      <c r="I5685">
        <v>19</v>
      </c>
      <c r="J5685">
        <v>1</v>
      </c>
      <c r="K5685">
        <v>356</v>
      </c>
      <c r="L5685">
        <v>20</v>
      </c>
      <c r="M5685">
        <v>5</v>
      </c>
      <c r="N5685">
        <v>0.08</v>
      </c>
      <c r="O5685">
        <v>563.80999999999995</v>
      </c>
      <c r="P5685">
        <v>1025.0999999999999</v>
      </c>
      <c r="Q5685">
        <f>Table1[[#This Row],[OrderQuantity]]*Table1[[#This Row],[UnitPrice]]</f>
        <v>5125.5</v>
      </c>
      <c r="R5685">
        <f>Table1[[#This Row],[OrderQuantity]]*Table1[[#This Row],[UnitCost]]</f>
        <v>2819.0499999999997</v>
      </c>
      <c r="S5685">
        <f>Table1[[#This Row],[OrderQuantity]]*Table1[[#This Row],[UnitPrice]]*(1-Table1[[#This Row],[DiscountApplied]]) - (Table1[[#This Row],[OrderQuantity]]*Table1[[#This Row],[UnitCost]])</f>
        <v>1896.4100000000003</v>
      </c>
      <c r="T5685">
        <f>DATEDIF(Table1[[#This Row],[ShipDate]],Table1[[#This Row],[DeliveryDate]],"d")</f>
        <v>1</v>
      </c>
      <c r="U5685" t="str">
        <f t="shared" si="177"/>
        <v>On Time</v>
      </c>
    </row>
    <row r="5686" spans="1:21" x14ac:dyDescent="0.3">
      <c r="A5686" t="str">
        <f t="shared" si="176"/>
        <v>SO-005785</v>
      </c>
      <c r="B5686" t="s">
        <v>3</v>
      </c>
      <c r="C5686" t="s">
        <v>12</v>
      </c>
      <c r="D5686" s="1">
        <v>43800</v>
      </c>
      <c r="E5686" s="1">
        <v>43925</v>
      </c>
      <c r="F5686" s="1">
        <v>43951</v>
      </c>
      <c r="G5686" s="1">
        <v>43960</v>
      </c>
      <c r="H5686" t="s">
        <v>54</v>
      </c>
      <c r="I5686">
        <v>11</v>
      </c>
      <c r="J5686">
        <v>22</v>
      </c>
      <c r="K5686">
        <v>234</v>
      </c>
      <c r="L5686">
        <v>34</v>
      </c>
      <c r="M5686">
        <v>5</v>
      </c>
      <c r="N5686">
        <v>0.05</v>
      </c>
      <c r="O5686">
        <v>1599.16</v>
      </c>
      <c r="P5686">
        <v>2351.6999999999998</v>
      </c>
      <c r="Q5686">
        <f>Table1[[#This Row],[OrderQuantity]]*Table1[[#This Row],[UnitPrice]]</f>
        <v>11758.5</v>
      </c>
      <c r="R5686">
        <f>Table1[[#This Row],[OrderQuantity]]*Table1[[#This Row],[UnitCost]]</f>
        <v>7995.8</v>
      </c>
      <c r="S5686">
        <f>Table1[[#This Row],[OrderQuantity]]*Table1[[#This Row],[UnitPrice]]*(1-Table1[[#This Row],[DiscountApplied]]) - (Table1[[#This Row],[OrderQuantity]]*Table1[[#This Row],[UnitCost]])</f>
        <v>3174.7749999999987</v>
      </c>
      <c r="T5686">
        <f>DATEDIF(Table1[[#This Row],[ShipDate]],Table1[[#This Row],[DeliveryDate]],"d")</f>
        <v>9</v>
      </c>
      <c r="U5686" t="str">
        <f t="shared" si="177"/>
        <v>Late</v>
      </c>
    </row>
    <row r="5687" spans="1:21" x14ac:dyDescent="0.3">
      <c r="A5687" t="str">
        <f t="shared" si="176"/>
        <v>SO-005786</v>
      </c>
      <c r="B5687" t="s">
        <v>2</v>
      </c>
      <c r="C5687" t="s">
        <v>12</v>
      </c>
      <c r="D5687" s="1">
        <v>43800</v>
      </c>
      <c r="E5687" s="1">
        <v>43925</v>
      </c>
      <c r="F5687" s="1">
        <v>43947</v>
      </c>
      <c r="G5687" s="1">
        <v>43955</v>
      </c>
      <c r="H5687" t="s">
        <v>54</v>
      </c>
      <c r="I5687">
        <v>22</v>
      </c>
      <c r="J5687">
        <v>6</v>
      </c>
      <c r="K5687">
        <v>244</v>
      </c>
      <c r="L5687">
        <v>32</v>
      </c>
      <c r="M5687">
        <v>7</v>
      </c>
      <c r="N5687">
        <v>0.05</v>
      </c>
      <c r="O5687">
        <v>2070.3000000000002</v>
      </c>
      <c r="P5687">
        <v>3450.5</v>
      </c>
      <c r="Q5687">
        <f>Table1[[#This Row],[OrderQuantity]]*Table1[[#This Row],[UnitPrice]]</f>
        <v>24153.5</v>
      </c>
      <c r="R5687">
        <f>Table1[[#This Row],[OrderQuantity]]*Table1[[#This Row],[UnitCost]]</f>
        <v>14492.100000000002</v>
      </c>
      <c r="S5687">
        <f>Table1[[#This Row],[OrderQuantity]]*Table1[[#This Row],[UnitPrice]]*(1-Table1[[#This Row],[DiscountApplied]]) - (Table1[[#This Row],[OrderQuantity]]*Table1[[#This Row],[UnitCost]])</f>
        <v>8453.7249999999985</v>
      </c>
      <c r="T5687">
        <f>DATEDIF(Table1[[#This Row],[ShipDate]],Table1[[#This Row],[DeliveryDate]],"d")</f>
        <v>8</v>
      </c>
      <c r="U5687" t="str">
        <f t="shared" si="177"/>
        <v>Late</v>
      </c>
    </row>
    <row r="5688" spans="1:21" x14ac:dyDescent="0.3">
      <c r="A5688" t="str">
        <f t="shared" si="176"/>
        <v>SO-005787</v>
      </c>
      <c r="B5688" t="s">
        <v>2</v>
      </c>
      <c r="C5688" t="s">
        <v>12</v>
      </c>
      <c r="D5688" s="1">
        <v>43800</v>
      </c>
      <c r="E5688" s="1">
        <v>43925</v>
      </c>
      <c r="F5688" s="1">
        <v>43944</v>
      </c>
      <c r="G5688" s="1">
        <v>43948</v>
      </c>
      <c r="H5688" t="s">
        <v>54</v>
      </c>
      <c r="I5688">
        <v>23</v>
      </c>
      <c r="J5688">
        <v>47</v>
      </c>
      <c r="K5688">
        <v>248</v>
      </c>
      <c r="L5688">
        <v>27</v>
      </c>
      <c r="M5688">
        <v>5</v>
      </c>
      <c r="N5688">
        <v>0.05</v>
      </c>
      <c r="O5688">
        <v>1121.8499999999999</v>
      </c>
      <c r="P5688">
        <v>2003.3</v>
      </c>
      <c r="Q5688">
        <f>Table1[[#This Row],[OrderQuantity]]*Table1[[#This Row],[UnitPrice]]</f>
        <v>10016.5</v>
      </c>
      <c r="R5688">
        <f>Table1[[#This Row],[OrderQuantity]]*Table1[[#This Row],[UnitCost]]</f>
        <v>5609.25</v>
      </c>
      <c r="S5688">
        <f>Table1[[#This Row],[OrderQuantity]]*Table1[[#This Row],[UnitPrice]]*(1-Table1[[#This Row],[DiscountApplied]]) - (Table1[[#This Row],[OrderQuantity]]*Table1[[#This Row],[UnitCost]])</f>
        <v>3906.4249999999993</v>
      </c>
      <c r="T5688">
        <f>DATEDIF(Table1[[#This Row],[ShipDate]],Table1[[#This Row],[DeliveryDate]],"d")</f>
        <v>4</v>
      </c>
      <c r="U5688" t="str">
        <f t="shared" si="177"/>
        <v>On Time</v>
      </c>
    </row>
    <row r="5689" spans="1:21" x14ac:dyDescent="0.3">
      <c r="A5689" t="str">
        <f t="shared" si="176"/>
        <v>SO-005788</v>
      </c>
      <c r="B5689" t="s">
        <v>3</v>
      </c>
      <c r="C5689" t="s">
        <v>11</v>
      </c>
      <c r="D5689" s="1">
        <v>43800</v>
      </c>
      <c r="E5689" s="1">
        <v>43925</v>
      </c>
      <c r="F5689" s="1">
        <v>43928</v>
      </c>
      <c r="G5689" s="1">
        <v>43929</v>
      </c>
      <c r="H5689" t="s">
        <v>54</v>
      </c>
      <c r="I5689">
        <v>5</v>
      </c>
      <c r="J5689">
        <v>43</v>
      </c>
      <c r="K5689">
        <v>288</v>
      </c>
      <c r="L5689">
        <v>14</v>
      </c>
      <c r="M5689">
        <v>1</v>
      </c>
      <c r="N5689">
        <v>0.05</v>
      </c>
      <c r="O5689">
        <v>1068.58</v>
      </c>
      <c r="P5689">
        <v>2606.3000000000002</v>
      </c>
      <c r="Q5689">
        <f>Table1[[#This Row],[OrderQuantity]]*Table1[[#This Row],[UnitPrice]]</f>
        <v>2606.3000000000002</v>
      </c>
      <c r="R5689">
        <f>Table1[[#This Row],[OrderQuantity]]*Table1[[#This Row],[UnitCost]]</f>
        <v>1068.58</v>
      </c>
      <c r="S5689">
        <f>Table1[[#This Row],[OrderQuantity]]*Table1[[#This Row],[UnitPrice]]*(1-Table1[[#This Row],[DiscountApplied]]) - (Table1[[#This Row],[OrderQuantity]]*Table1[[#This Row],[UnitCost]])</f>
        <v>1407.4050000000002</v>
      </c>
      <c r="T5689">
        <f>DATEDIF(Table1[[#This Row],[ShipDate]],Table1[[#This Row],[DeliveryDate]],"d")</f>
        <v>1</v>
      </c>
      <c r="U5689" t="str">
        <f t="shared" si="177"/>
        <v>On Time</v>
      </c>
    </row>
    <row r="5690" spans="1:21" x14ac:dyDescent="0.3">
      <c r="A5690" t="str">
        <f t="shared" si="176"/>
        <v>SO-005789</v>
      </c>
      <c r="B5690" t="s">
        <v>3</v>
      </c>
      <c r="C5690" t="s">
        <v>11</v>
      </c>
      <c r="D5690" s="1">
        <v>43800</v>
      </c>
      <c r="E5690" s="1">
        <v>43925</v>
      </c>
      <c r="F5690" s="1">
        <v>43949</v>
      </c>
      <c r="G5690" s="1">
        <v>43954</v>
      </c>
      <c r="H5690" t="s">
        <v>54</v>
      </c>
      <c r="I5690">
        <v>7</v>
      </c>
      <c r="J5690">
        <v>12</v>
      </c>
      <c r="K5690">
        <v>266</v>
      </c>
      <c r="L5690">
        <v>41</v>
      </c>
      <c r="M5690">
        <v>5</v>
      </c>
      <c r="N5690">
        <v>0.05</v>
      </c>
      <c r="O5690">
        <v>1427.1</v>
      </c>
      <c r="P5690">
        <v>1902.8</v>
      </c>
      <c r="Q5690">
        <f>Table1[[#This Row],[OrderQuantity]]*Table1[[#This Row],[UnitPrice]]</f>
        <v>9514</v>
      </c>
      <c r="R5690">
        <f>Table1[[#This Row],[OrderQuantity]]*Table1[[#This Row],[UnitCost]]</f>
        <v>7135.5</v>
      </c>
      <c r="S5690">
        <f>Table1[[#This Row],[OrderQuantity]]*Table1[[#This Row],[UnitPrice]]*(1-Table1[[#This Row],[DiscountApplied]]) - (Table1[[#This Row],[OrderQuantity]]*Table1[[#This Row],[UnitCost]])</f>
        <v>1902.7999999999993</v>
      </c>
      <c r="T5690">
        <f>DATEDIF(Table1[[#This Row],[ShipDate]],Table1[[#This Row],[DeliveryDate]],"d")</f>
        <v>5</v>
      </c>
      <c r="U5690" t="str">
        <f t="shared" si="177"/>
        <v>On Time</v>
      </c>
    </row>
    <row r="5691" spans="1:21" x14ac:dyDescent="0.3">
      <c r="A5691" t="str">
        <f t="shared" si="176"/>
        <v>SO-005790</v>
      </c>
      <c r="B5691" t="s">
        <v>3</v>
      </c>
      <c r="C5691" t="s">
        <v>13</v>
      </c>
      <c r="D5691" s="1">
        <v>43800</v>
      </c>
      <c r="E5691" s="1">
        <v>43925</v>
      </c>
      <c r="F5691" s="1">
        <v>43938</v>
      </c>
      <c r="G5691" s="1">
        <v>43948</v>
      </c>
      <c r="H5691" t="s">
        <v>54</v>
      </c>
      <c r="I5691">
        <v>8</v>
      </c>
      <c r="J5691">
        <v>5</v>
      </c>
      <c r="K5691">
        <v>17</v>
      </c>
      <c r="L5691">
        <v>5</v>
      </c>
      <c r="M5691">
        <v>2</v>
      </c>
      <c r="N5691">
        <v>0.05</v>
      </c>
      <c r="O5691">
        <v>1565.39</v>
      </c>
      <c r="P5691">
        <v>2371.8000000000002</v>
      </c>
      <c r="Q5691">
        <f>Table1[[#This Row],[OrderQuantity]]*Table1[[#This Row],[UnitPrice]]</f>
        <v>4743.6000000000004</v>
      </c>
      <c r="R5691">
        <f>Table1[[#This Row],[OrderQuantity]]*Table1[[#This Row],[UnitCost]]</f>
        <v>3130.78</v>
      </c>
      <c r="S5691">
        <f>Table1[[#This Row],[OrderQuantity]]*Table1[[#This Row],[UnitPrice]]*(1-Table1[[#This Row],[DiscountApplied]]) - (Table1[[#This Row],[OrderQuantity]]*Table1[[#This Row],[UnitCost]])</f>
        <v>1375.6399999999999</v>
      </c>
      <c r="T5691">
        <f>DATEDIF(Table1[[#This Row],[ShipDate]],Table1[[#This Row],[DeliveryDate]],"d")</f>
        <v>10</v>
      </c>
      <c r="U5691" t="str">
        <f t="shared" si="177"/>
        <v>Late</v>
      </c>
    </row>
    <row r="5692" spans="1:21" x14ac:dyDescent="0.3">
      <c r="A5692" t="str">
        <f t="shared" si="176"/>
        <v>SO-005791</v>
      </c>
      <c r="B5692" t="s">
        <v>3</v>
      </c>
      <c r="C5692" t="s">
        <v>11</v>
      </c>
      <c r="D5692" s="1">
        <v>43800</v>
      </c>
      <c r="E5692" s="1">
        <v>43926</v>
      </c>
      <c r="F5692" s="1">
        <v>43945</v>
      </c>
      <c r="G5692" s="1">
        <v>43947</v>
      </c>
      <c r="H5692" t="s">
        <v>54</v>
      </c>
      <c r="I5692">
        <v>6</v>
      </c>
      <c r="J5692">
        <v>12</v>
      </c>
      <c r="K5692">
        <v>315</v>
      </c>
      <c r="L5692">
        <v>2</v>
      </c>
      <c r="M5692">
        <v>4</v>
      </c>
      <c r="N5692">
        <v>0.05</v>
      </c>
      <c r="O5692">
        <v>1865.82</v>
      </c>
      <c r="P5692">
        <v>3162.4</v>
      </c>
      <c r="Q5692">
        <f>Table1[[#This Row],[OrderQuantity]]*Table1[[#This Row],[UnitPrice]]</f>
        <v>12649.6</v>
      </c>
      <c r="R5692">
        <f>Table1[[#This Row],[OrderQuantity]]*Table1[[#This Row],[UnitCost]]</f>
        <v>7463.28</v>
      </c>
      <c r="S5692">
        <f>Table1[[#This Row],[OrderQuantity]]*Table1[[#This Row],[UnitPrice]]*(1-Table1[[#This Row],[DiscountApplied]]) - (Table1[[#This Row],[OrderQuantity]]*Table1[[#This Row],[UnitCost]])</f>
        <v>4553.8399999999992</v>
      </c>
      <c r="T5692">
        <f>DATEDIF(Table1[[#This Row],[ShipDate]],Table1[[#This Row],[DeliveryDate]],"d")</f>
        <v>2</v>
      </c>
      <c r="U5692" t="str">
        <f t="shared" si="177"/>
        <v>On Time</v>
      </c>
    </row>
    <row r="5693" spans="1:21" x14ac:dyDescent="0.3">
      <c r="A5693" t="str">
        <f t="shared" si="176"/>
        <v>SO-005792</v>
      </c>
      <c r="B5693" t="s">
        <v>4</v>
      </c>
      <c r="C5693" t="s">
        <v>10</v>
      </c>
      <c r="D5693" s="1">
        <v>43800</v>
      </c>
      <c r="E5693" s="1">
        <v>43926</v>
      </c>
      <c r="F5693" s="1">
        <v>43932</v>
      </c>
      <c r="G5693" s="1">
        <v>43933</v>
      </c>
      <c r="H5693" t="s">
        <v>54</v>
      </c>
      <c r="I5693">
        <v>16</v>
      </c>
      <c r="J5693">
        <v>24</v>
      </c>
      <c r="K5693">
        <v>198</v>
      </c>
      <c r="L5693">
        <v>44</v>
      </c>
      <c r="M5693">
        <v>8</v>
      </c>
      <c r="N5693">
        <v>0.1</v>
      </c>
      <c r="O5693">
        <v>161.4</v>
      </c>
      <c r="P5693">
        <v>221.1</v>
      </c>
      <c r="Q5693">
        <f>Table1[[#This Row],[OrderQuantity]]*Table1[[#This Row],[UnitPrice]]</f>
        <v>1768.8</v>
      </c>
      <c r="R5693">
        <f>Table1[[#This Row],[OrderQuantity]]*Table1[[#This Row],[UnitCost]]</f>
        <v>1291.2</v>
      </c>
      <c r="S5693">
        <f>Table1[[#This Row],[OrderQuantity]]*Table1[[#This Row],[UnitPrice]]*(1-Table1[[#This Row],[DiscountApplied]]) - (Table1[[#This Row],[OrderQuantity]]*Table1[[#This Row],[UnitCost]])</f>
        <v>300.72000000000003</v>
      </c>
      <c r="T5693">
        <f>DATEDIF(Table1[[#This Row],[ShipDate]],Table1[[#This Row],[DeliveryDate]],"d")</f>
        <v>1</v>
      </c>
      <c r="U5693" t="str">
        <f t="shared" si="177"/>
        <v>On Time</v>
      </c>
    </row>
    <row r="5694" spans="1:21" x14ac:dyDescent="0.3">
      <c r="A5694" t="str">
        <f t="shared" si="176"/>
        <v>SO-005793</v>
      </c>
      <c r="B5694" t="s">
        <v>4</v>
      </c>
      <c r="C5694" t="s">
        <v>11</v>
      </c>
      <c r="D5694" s="1">
        <v>43800</v>
      </c>
      <c r="E5694" s="1">
        <v>43926</v>
      </c>
      <c r="F5694" s="1">
        <v>43928</v>
      </c>
      <c r="G5694" s="1">
        <v>43931</v>
      </c>
      <c r="H5694" t="s">
        <v>54</v>
      </c>
      <c r="I5694">
        <v>15</v>
      </c>
      <c r="J5694">
        <v>45</v>
      </c>
      <c r="K5694">
        <v>306</v>
      </c>
      <c r="L5694">
        <v>5</v>
      </c>
      <c r="M5694">
        <v>5</v>
      </c>
      <c r="N5694">
        <v>0.15</v>
      </c>
      <c r="O5694">
        <v>593.02</v>
      </c>
      <c r="P5694">
        <v>1118.9000000000001</v>
      </c>
      <c r="Q5694">
        <f>Table1[[#This Row],[OrderQuantity]]*Table1[[#This Row],[UnitPrice]]</f>
        <v>5594.5</v>
      </c>
      <c r="R5694">
        <f>Table1[[#This Row],[OrderQuantity]]*Table1[[#This Row],[UnitCost]]</f>
        <v>2965.1</v>
      </c>
      <c r="S5694">
        <f>Table1[[#This Row],[OrderQuantity]]*Table1[[#This Row],[UnitPrice]]*(1-Table1[[#This Row],[DiscountApplied]]) - (Table1[[#This Row],[OrderQuantity]]*Table1[[#This Row],[UnitCost]])</f>
        <v>1790.2249999999999</v>
      </c>
      <c r="T5694">
        <f>DATEDIF(Table1[[#This Row],[ShipDate]],Table1[[#This Row],[DeliveryDate]],"d")</f>
        <v>3</v>
      </c>
      <c r="U5694" t="str">
        <f t="shared" si="177"/>
        <v>On Time</v>
      </c>
    </row>
    <row r="5695" spans="1:21" x14ac:dyDescent="0.3">
      <c r="A5695" t="str">
        <f t="shared" si="176"/>
        <v>SO-005794</v>
      </c>
      <c r="B5695" t="s">
        <v>3</v>
      </c>
      <c r="C5695" t="s">
        <v>11</v>
      </c>
      <c r="D5695" s="1">
        <v>43800</v>
      </c>
      <c r="E5695" s="1">
        <v>43926</v>
      </c>
      <c r="F5695" s="1">
        <v>43936</v>
      </c>
      <c r="G5695" s="1">
        <v>43941</v>
      </c>
      <c r="H5695" t="s">
        <v>54</v>
      </c>
      <c r="I5695">
        <v>8</v>
      </c>
      <c r="J5695">
        <v>35</v>
      </c>
      <c r="K5695">
        <v>317</v>
      </c>
      <c r="L5695">
        <v>12</v>
      </c>
      <c r="M5695">
        <v>4</v>
      </c>
      <c r="N5695">
        <v>0.08</v>
      </c>
      <c r="O5695">
        <v>1391.99</v>
      </c>
      <c r="P5695">
        <v>2626.4</v>
      </c>
      <c r="Q5695">
        <f>Table1[[#This Row],[OrderQuantity]]*Table1[[#This Row],[UnitPrice]]</f>
        <v>10505.6</v>
      </c>
      <c r="R5695">
        <f>Table1[[#This Row],[OrderQuantity]]*Table1[[#This Row],[UnitCost]]</f>
        <v>5567.96</v>
      </c>
      <c r="S5695">
        <f>Table1[[#This Row],[OrderQuantity]]*Table1[[#This Row],[UnitPrice]]*(1-Table1[[#This Row],[DiscountApplied]]) - (Table1[[#This Row],[OrderQuantity]]*Table1[[#This Row],[UnitCost]])</f>
        <v>4097.192</v>
      </c>
      <c r="T5695">
        <f>DATEDIF(Table1[[#This Row],[ShipDate]],Table1[[#This Row],[DeliveryDate]],"d")</f>
        <v>5</v>
      </c>
      <c r="U5695" t="str">
        <f t="shared" si="177"/>
        <v>On Time</v>
      </c>
    </row>
    <row r="5696" spans="1:21" x14ac:dyDescent="0.3">
      <c r="A5696" t="str">
        <f t="shared" si="176"/>
        <v>SO-005795</v>
      </c>
      <c r="B5696" t="s">
        <v>5</v>
      </c>
      <c r="C5696" t="s">
        <v>9</v>
      </c>
      <c r="D5696" s="1">
        <v>43800</v>
      </c>
      <c r="E5696" s="1">
        <v>43926</v>
      </c>
      <c r="F5696" s="1">
        <v>43950</v>
      </c>
      <c r="G5696" s="1">
        <v>43953</v>
      </c>
      <c r="H5696" t="s">
        <v>54</v>
      </c>
      <c r="I5696">
        <v>27</v>
      </c>
      <c r="J5696">
        <v>40</v>
      </c>
      <c r="K5696">
        <v>77</v>
      </c>
      <c r="L5696">
        <v>9</v>
      </c>
      <c r="M5696">
        <v>5</v>
      </c>
      <c r="N5696">
        <v>0.1</v>
      </c>
      <c r="O5696">
        <v>547.79</v>
      </c>
      <c r="P5696">
        <v>750.4</v>
      </c>
      <c r="Q5696">
        <f>Table1[[#This Row],[OrderQuantity]]*Table1[[#This Row],[UnitPrice]]</f>
        <v>3752</v>
      </c>
      <c r="R5696">
        <f>Table1[[#This Row],[OrderQuantity]]*Table1[[#This Row],[UnitCost]]</f>
        <v>2738.95</v>
      </c>
      <c r="S5696">
        <f>Table1[[#This Row],[OrderQuantity]]*Table1[[#This Row],[UnitPrice]]*(1-Table1[[#This Row],[DiscountApplied]]) - (Table1[[#This Row],[OrderQuantity]]*Table1[[#This Row],[UnitCost]])</f>
        <v>637.85000000000036</v>
      </c>
      <c r="T5696">
        <f>DATEDIF(Table1[[#This Row],[ShipDate]],Table1[[#This Row],[DeliveryDate]],"d")</f>
        <v>3</v>
      </c>
      <c r="U5696" t="str">
        <f t="shared" si="177"/>
        <v>On Time</v>
      </c>
    </row>
    <row r="5697" spans="1:21" x14ac:dyDescent="0.3">
      <c r="A5697" t="str">
        <f t="shared" si="176"/>
        <v>SO-005796</v>
      </c>
      <c r="B5697" t="s">
        <v>3</v>
      </c>
      <c r="C5697" t="s">
        <v>10</v>
      </c>
      <c r="D5697" s="1">
        <v>43800</v>
      </c>
      <c r="E5697" s="1">
        <v>43926</v>
      </c>
      <c r="F5697" s="1">
        <v>43931</v>
      </c>
      <c r="G5697" s="1">
        <v>43934</v>
      </c>
      <c r="H5697" t="s">
        <v>54</v>
      </c>
      <c r="I5697">
        <v>8</v>
      </c>
      <c r="J5697">
        <v>49</v>
      </c>
      <c r="K5697">
        <v>114</v>
      </c>
      <c r="L5697">
        <v>1</v>
      </c>
      <c r="M5697">
        <v>8</v>
      </c>
      <c r="N5697">
        <v>0.15</v>
      </c>
      <c r="O5697">
        <v>788.93</v>
      </c>
      <c r="P5697">
        <v>1051.9000000000001</v>
      </c>
      <c r="Q5697">
        <f>Table1[[#This Row],[OrderQuantity]]*Table1[[#This Row],[UnitPrice]]</f>
        <v>8415.2000000000007</v>
      </c>
      <c r="R5697">
        <f>Table1[[#This Row],[OrderQuantity]]*Table1[[#This Row],[UnitCost]]</f>
        <v>6311.44</v>
      </c>
      <c r="S5697">
        <f>Table1[[#This Row],[OrderQuantity]]*Table1[[#This Row],[UnitPrice]]*(1-Table1[[#This Row],[DiscountApplied]]) - (Table1[[#This Row],[OrderQuantity]]*Table1[[#This Row],[UnitCost]])</f>
        <v>841.48000000000047</v>
      </c>
      <c r="T5697">
        <f>DATEDIF(Table1[[#This Row],[ShipDate]],Table1[[#This Row],[DeliveryDate]],"d")</f>
        <v>3</v>
      </c>
      <c r="U5697" t="str">
        <f t="shared" si="177"/>
        <v>On Time</v>
      </c>
    </row>
    <row r="5698" spans="1:21" x14ac:dyDescent="0.3">
      <c r="A5698" t="str">
        <f t="shared" ref="A5698:A5761" si="178">"SO-" &amp; TEXT(ROW(A5698)+99,"000000")</f>
        <v>SO-005797</v>
      </c>
      <c r="B5698" t="s">
        <v>2</v>
      </c>
      <c r="C5698" t="s">
        <v>10</v>
      </c>
      <c r="D5698" s="1">
        <v>43800</v>
      </c>
      <c r="E5698" s="1">
        <v>43926</v>
      </c>
      <c r="F5698" s="1">
        <v>43949</v>
      </c>
      <c r="G5698" s="1">
        <v>43953</v>
      </c>
      <c r="H5698" t="s">
        <v>54</v>
      </c>
      <c r="I5698">
        <v>20</v>
      </c>
      <c r="J5698">
        <v>12</v>
      </c>
      <c r="K5698">
        <v>102</v>
      </c>
      <c r="L5698">
        <v>27</v>
      </c>
      <c r="M5698">
        <v>2</v>
      </c>
      <c r="N5698">
        <v>0.08</v>
      </c>
      <c r="O5698">
        <v>2719.93</v>
      </c>
      <c r="P5698">
        <v>3999.9</v>
      </c>
      <c r="Q5698">
        <f>Table1[[#This Row],[OrderQuantity]]*Table1[[#This Row],[UnitPrice]]</f>
        <v>7999.8</v>
      </c>
      <c r="R5698">
        <f>Table1[[#This Row],[OrderQuantity]]*Table1[[#This Row],[UnitCost]]</f>
        <v>5439.86</v>
      </c>
      <c r="S5698">
        <f>Table1[[#This Row],[OrderQuantity]]*Table1[[#This Row],[UnitPrice]]*(1-Table1[[#This Row],[DiscountApplied]]) - (Table1[[#This Row],[OrderQuantity]]*Table1[[#This Row],[UnitCost]])</f>
        <v>1919.956000000001</v>
      </c>
      <c r="T5698">
        <f>DATEDIF(Table1[[#This Row],[ShipDate]],Table1[[#This Row],[DeliveryDate]],"d")</f>
        <v>4</v>
      </c>
      <c r="U5698" t="str">
        <f t="shared" ref="U5698:U5761" si="179">IF(T5698&gt;7,"Late","On Time")</f>
        <v>On Time</v>
      </c>
    </row>
    <row r="5699" spans="1:21" x14ac:dyDescent="0.3">
      <c r="A5699" t="str">
        <f t="shared" si="178"/>
        <v>SO-005798</v>
      </c>
      <c r="B5699" t="s">
        <v>2</v>
      </c>
      <c r="C5699" t="s">
        <v>10</v>
      </c>
      <c r="D5699" s="1">
        <v>43800</v>
      </c>
      <c r="E5699" s="1">
        <v>43926</v>
      </c>
      <c r="F5699" s="1">
        <v>43950</v>
      </c>
      <c r="G5699" s="1">
        <v>43958</v>
      </c>
      <c r="H5699" t="s">
        <v>54</v>
      </c>
      <c r="I5699">
        <v>22</v>
      </c>
      <c r="J5699">
        <v>20</v>
      </c>
      <c r="K5699">
        <v>183</v>
      </c>
      <c r="L5699">
        <v>41</v>
      </c>
      <c r="M5699">
        <v>5</v>
      </c>
      <c r="N5699">
        <v>0.05</v>
      </c>
      <c r="O5699">
        <v>3299.62</v>
      </c>
      <c r="P5699">
        <v>6110.4</v>
      </c>
      <c r="Q5699">
        <f>Table1[[#This Row],[OrderQuantity]]*Table1[[#This Row],[UnitPrice]]</f>
        <v>30552</v>
      </c>
      <c r="R5699">
        <f>Table1[[#This Row],[OrderQuantity]]*Table1[[#This Row],[UnitCost]]</f>
        <v>16498.099999999999</v>
      </c>
      <c r="S5699">
        <f>Table1[[#This Row],[OrderQuantity]]*Table1[[#This Row],[UnitPrice]]*(1-Table1[[#This Row],[DiscountApplied]]) - (Table1[[#This Row],[OrderQuantity]]*Table1[[#This Row],[UnitCost]])</f>
        <v>12526.3</v>
      </c>
      <c r="T5699">
        <f>DATEDIF(Table1[[#This Row],[ShipDate]],Table1[[#This Row],[DeliveryDate]],"d")</f>
        <v>8</v>
      </c>
      <c r="U5699" t="str">
        <f t="shared" si="179"/>
        <v>Late</v>
      </c>
    </row>
    <row r="5700" spans="1:21" x14ac:dyDescent="0.3">
      <c r="A5700" t="str">
        <f t="shared" si="178"/>
        <v>SO-005799</v>
      </c>
      <c r="B5700" t="s">
        <v>3</v>
      </c>
      <c r="C5700" t="s">
        <v>12</v>
      </c>
      <c r="D5700" s="1">
        <v>43800</v>
      </c>
      <c r="E5700" s="1">
        <v>43927</v>
      </c>
      <c r="F5700" s="1">
        <v>43933</v>
      </c>
      <c r="G5700" s="1">
        <v>43935</v>
      </c>
      <c r="H5700" t="s">
        <v>54</v>
      </c>
      <c r="I5700">
        <v>12</v>
      </c>
      <c r="J5700">
        <v>39</v>
      </c>
      <c r="K5700">
        <v>244</v>
      </c>
      <c r="L5700">
        <v>27</v>
      </c>
      <c r="M5700">
        <v>8</v>
      </c>
      <c r="N5700">
        <v>0.05</v>
      </c>
      <c r="O5700">
        <v>132.33000000000001</v>
      </c>
      <c r="P5700">
        <v>167.5</v>
      </c>
      <c r="Q5700">
        <f>Table1[[#This Row],[OrderQuantity]]*Table1[[#This Row],[UnitPrice]]</f>
        <v>1340</v>
      </c>
      <c r="R5700">
        <f>Table1[[#This Row],[OrderQuantity]]*Table1[[#This Row],[UnitCost]]</f>
        <v>1058.6400000000001</v>
      </c>
      <c r="S5700">
        <f>Table1[[#This Row],[OrderQuantity]]*Table1[[#This Row],[UnitPrice]]*(1-Table1[[#This Row],[DiscountApplied]]) - (Table1[[#This Row],[OrderQuantity]]*Table1[[#This Row],[UnitCost]])</f>
        <v>214.3599999999999</v>
      </c>
      <c r="T5700">
        <f>DATEDIF(Table1[[#This Row],[ShipDate]],Table1[[#This Row],[DeliveryDate]],"d")</f>
        <v>2</v>
      </c>
      <c r="U5700" t="str">
        <f t="shared" si="179"/>
        <v>On Time</v>
      </c>
    </row>
    <row r="5701" spans="1:21" x14ac:dyDescent="0.3">
      <c r="A5701" t="str">
        <f t="shared" si="178"/>
        <v>SO-005800</v>
      </c>
      <c r="B5701" t="s">
        <v>3</v>
      </c>
      <c r="C5701" t="s">
        <v>13</v>
      </c>
      <c r="D5701" s="1">
        <v>43800</v>
      </c>
      <c r="E5701" s="1">
        <v>43927</v>
      </c>
      <c r="F5701" s="1">
        <v>43949</v>
      </c>
      <c r="G5701" s="1">
        <v>43951</v>
      </c>
      <c r="H5701" t="s">
        <v>54</v>
      </c>
      <c r="I5701">
        <v>9</v>
      </c>
      <c r="J5701">
        <v>3</v>
      </c>
      <c r="K5701">
        <v>45</v>
      </c>
      <c r="L5701">
        <v>16</v>
      </c>
      <c r="M5701">
        <v>4</v>
      </c>
      <c r="N5701">
        <v>0.08</v>
      </c>
      <c r="O5701">
        <v>3325.48</v>
      </c>
      <c r="P5701">
        <v>4006.6</v>
      </c>
      <c r="Q5701">
        <f>Table1[[#This Row],[OrderQuantity]]*Table1[[#This Row],[UnitPrice]]</f>
        <v>16026.4</v>
      </c>
      <c r="R5701">
        <f>Table1[[#This Row],[OrderQuantity]]*Table1[[#This Row],[UnitCost]]</f>
        <v>13301.92</v>
      </c>
      <c r="S5701">
        <f>Table1[[#This Row],[OrderQuantity]]*Table1[[#This Row],[UnitPrice]]*(1-Table1[[#This Row],[DiscountApplied]]) - (Table1[[#This Row],[OrderQuantity]]*Table1[[#This Row],[UnitCost]])</f>
        <v>1442.3680000000004</v>
      </c>
      <c r="T5701">
        <f>DATEDIF(Table1[[#This Row],[ShipDate]],Table1[[#This Row],[DeliveryDate]],"d")</f>
        <v>2</v>
      </c>
      <c r="U5701" t="str">
        <f t="shared" si="179"/>
        <v>On Time</v>
      </c>
    </row>
    <row r="5702" spans="1:21" x14ac:dyDescent="0.3">
      <c r="A5702" t="str">
        <f t="shared" si="178"/>
        <v>SO-005801</v>
      </c>
      <c r="B5702" t="s">
        <v>2</v>
      </c>
      <c r="C5702" t="s">
        <v>12</v>
      </c>
      <c r="D5702" s="1">
        <v>43800</v>
      </c>
      <c r="E5702" s="1">
        <v>43927</v>
      </c>
      <c r="F5702" s="1">
        <v>43931</v>
      </c>
      <c r="G5702" s="1">
        <v>43941</v>
      </c>
      <c r="H5702" t="s">
        <v>54</v>
      </c>
      <c r="I5702">
        <v>22</v>
      </c>
      <c r="J5702">
        <v>12</v>
      </c>
      <c r="K5702">
        <v>207</v>
      </c>
      <c r="L5702">
        <v>14</v>
      </c>
      <c r="M5702">
        <v>3</v>
      </c>
      <c r="N5702">
        <v>0.3</v>
      </c>
      <c r="O5702">
        <v>2498.83</v>
      </c>
      <c r="P5702">
        <v>3966.4</v>
      </c>
      <c r="Q5702">
        <f>Table1[[#This Row],[OrderQuantity]]*Table1[[#This Row],[UnitPrice]]</f>
        <v>11899.2</v>
      </c>
      <c r="R5702">
        <f>Table1[[#This Row],[OrderQuantity]]*Table1[[#This Row],[UnitCost]]</f>
        <v>7496.49</v>
      </c>
      <c r="S5702">
        <f>Table1[[#This Row],[OrderQuantity]]*Table1[[#This Row],[UnitPrice]]*(1-Table1[[#This Row],[DiscountApplied]]) - (Table1[[#This Row],[OrderQuantity]]*Table1[[#This Row],[UnitCost]])</f>
        <v>832.95000000000073</v>
      </c>
      <c r="T5702">
        <f>DATEDIF(Table1[[#This Row],[ShipDate]],Table1[[#This Row],[DeliveryDate]],"d")</f>
        <v>10</v>
      </c>
      <c r="U5702" t="str">
        <f t="shared" si="179"/>
        <v>Late</v>
      </c>
    </row>
    <row r="5703" spans="1:21" x14ac:dyDescent="0.3">
      <c r="A5703" t="str">
        <f t="shared" si="178"/>
        <v>SO-005802</v>
      </c>
      <c r="B5703" t="s">
        <v>4</v>
      </c>
      <c r="C5703" t="s">
        <v>11</v>
      </c>
      <c r="D5703" s="1">
        <v>43800</v>
      </c>
      <c r="E5703" s="1">
        <v>43927</v>
      </c>
      <c r="F5703" s="1">
        <v>43935</v>
      </c>
      <c r="G5703" s="1">
        <v>43944</v>
      </c>
      <c r="H5703" t="s">
        <v>54</v>
      </c>
      <c r="I5703">
        <v>16</v>
      </c>
      <c r="J5703">
        <v>2</v>
      </c>
      <c r="K5703">
        <v>270</v>
      </c>
      <c r="L5703">
        <v>43</v>
      </c>
      <c r="M5703">
        <v>4</v>
      </c>
      <c r="N5703">
        <v>0.05</v>
      </c>
      <c r="O5703">
        <v>573.19000000000005</v>
      </c>
      <c r="P5703">
        <v>971.5</v>
      </c>
      <c r="Q5703">
        <f>Table1[[#This Row],[OrderQuantity]]*Table1[[#This Row],[UnitPrice]]</f>
        <v>3886</v>
      </c>
      <c r="R5703">
        <f>Table1[[#This Row],[OrderQuantity]]*Table1[[#This Row],[UnitCost]]</f>
        <v>2292.7600000000002</v>
      </c>
      <c r="S5703">
        <f>Table1[[#This Row],[OrderQuantity]]*Table1[[#This Row],[UnitPrice]]*(1-Table1[[#This Row],[DiscountApplied]]) - (Table1[[#This Row],[OrderQuantity]]*Table1[[#This Row],[UnitCost]])</f>
        <v>1398.9399999999996</v>
      </c>
      <c r="T5703">
        <f>DATEDIF(Table1[[#This Row],[ShipDate]],Table1[[#This Row],[DeliveryDate]],"d")</f>
        <v>9</v>
      </c>
      <c r="U5703" t="str">
        <f t="shared" si="179"/>
        <v>Late</v>
      </c>
    </row>
    <row r="5704" spans="1:21" x14ac:dyDescent="0.3">
      <c r="A5704" t="str">
        <f t="shared" si="178"/>
        <v>SO-005803</v>
      </c>
      <c r="B5704" t="s">
        <v>4</v>
      </c>
      <c r="C5704" t="s">
        <v>8</v>
      </c>
      <c r="D5704" s="1">
        <v>43800</v>
      </c>
      <c r="E5704" s="1">
        <v>43927</v>
      </c>
      <c r="F5704" s="1">
        <v>43954</v>
      </c>
      <c r="G5704" s="1">
        <v>43963</v>
      </c>
      <c r="H5704" t="s">
        <v>54</v>
      </c>
      <c r="I5704">
        <v>16</v>
      </c>
      <c r="J5704">
        <v>12</v>
      </c>
      <c r="K5704">
        <v>338</v>
      </c>
      <c r="L5704">
        <v>9</v>
      </c>
      <c r="M5704">
        <v>4</v>
      </c>
      <c r="N5704">
        <v>0.08</v>
      </c>
      <c r="O5704">
        <v>565.21</v>
      </c>
      <c r="P5704">
        <v>991.6</v>
      </c>
      <c r="Q5704">
        <f>Table1[[#This Row],[OrderQuantity]]*Table1[[#This Row],[UnitPrice]]</f>
        <v>3966.4</v>
      </c>
      <c r="R5704">
        <f>Table1[[#This Row],[OrderQuantity]]*Table1[[#This Row],[UnitCost]]</f>
        <v>2260.84</v>
      </c>
      <c r="S5704">
        <f>Table1[[#This Row],[OrderQuantity]]*Table1[[#This Row],[UnitPrice]]*(1-Table1[[#This Row],[DiscountApplied]]) - (Table1[[#This Row],[OrderQuantity]]*Table1[[#This Row],[UnitCost]])</f>
        <v>1388.248</v>
      </c>
      <c r="T5704">
        <f>DATEDIF(Table1[[#This Row],[ShipDate]],Table1[[#This Row],[DeliveryDate]],"d")</f>
        <v>9</v>
      </c>
      <c r="U5704" t="str">
        <f t="shared" si="179"/>
        <v>Late</v>
      </c>
    </row>
    <row r="5705" spans="1:21" x14ac:dyDescent="0.3">
      <c r="A5705" t="str">
        <f t="shared" si="178"/>
        <v>SO-005804</v>
      </c>
      <c r="B5705" t="s">
        <v>4</v>
      </c>
      <c r="C5705" t="s">
        <v>12</v>
      </c>
      <c r="D5705" s="1">
        <v>43800</v>
      </c>
      <c r="E5705" s="1">
        <v>43927</v>
      </c>
      <c r="F5705" s="1">
        <v>43941</v>
      </c>
      <c r="G5705" s="1">
        <v>43943</v>
      </c>
      <c r="H5705" t="s">
        <v>54</v>
      </c>
      <c r="I5705">
        <v>19</v>
      </c>
      <c r="J5705">
        <v>43</v>
      </c>
      <c r="K5705">
        <v>253</v>
      </c>
      <c r="L5705">
        <v>30</v>
      </c>
      <c r="M5705">
        <v>3</v>
      </c>
      <c r="N5705">
        <v>0.1</v>
      </c>
      <c r="O5705">
        <v>1243.8599999999999</v>
      </c>
      <c r="P5705">
        <v>2646.5</v>
      </c>
      <c r="Q5705">
        <f>Table1[[#This Row],[OrderQuantity]]*Table1[[#This Row],[UnitPrice]]</f>
        <v>7939.5</v>
      </c>
      <c r="R5705">
        <f>Table1[[#This Row],[OrderQuantity]]*Table1[[#This Row],[UnitCost]]</f>
        <v>3731.58</v>
      </c>
      <c r="S5705">
        <f>Table1[[#This Row],[OrderQuantity]]*Table1[[#This Row],[UnitPrice]]*(1-Table1[[#This Row],[DiscountApplied]]) - (Table1[[#This Row],[OrderQuantity]]*Table1[[#This Row],[UnitCost]])</f>
        <v>3413.9700000000003</v>
      </c>
      <c r="T5705">
        <f>DATEDIF(Table1[[#This Row],[ShipDate]],Table1[[#This Row],[DeliveryDate]],"d")</f>
        <v>2</v>
      </c>
      <c r="U5705" t="str">
        <f t="shared" si="179"/>
        <v>On Time</v>
      </c>
    </row>
    <row r="5706" spans="1:21" x14ac:dyDescent="0.3">
      <c r="A5706" t="str">
        <f t="shared" si="178"/>
        <v>SO-005805</v>
      </c>
      <c r="B5706" t="s">
        <v>3</v>
      </c>
      <c r="C5706" t="s">
        <v>13</v>
      </c>
      <c r="D5706" s="1">
        <v>43800</v>
      </c>
      <c r="E5706" s="1">
        <v>43927</v>
      </c>
      <c r="F5706" s="1">
        <v>43944</v>
      </c>
      <c r="G5706" s="1">
        <v>43948</v>
      </c>
      <c r="H5706" t="s">
        <v>54</v>
      </c>
      <c r="I5706">
        <v>8</v>
      </c>
      <c r="J5706">
        <v>22</v>
      </c>
      <c r="K5706">
        <v>36</v>
      </c>
      <c r="L5706">
        <v>17</v>
      </c>
      <c r="M5706">
        <v>5</v>
      </c>
      <c r="N5706">
        <v>0.15</v>
      </c>
      <c r="O5706">
        <v>2751.69</v>
      </c>
      <c r="P5706">
        <v>3718.5</v>
      </c>
      <c r="Q5706">
        <f>Table1[[#This Row],[OrderQuantity]]*Table1[[#This Row],[UnitPrice]]</f>
        <v>18592.5</v>
      </c>
      <c r="R5706">
        <f>Table1[[#This Row],[OrderQuantity]]*Table1[[#This Row],[UnitCost]]</f>
        <v>13758.45</v>
      </c>
      <c r="S5706">
        <f>Table1[[#This Row],[OrderQuantity]]*Table1[[#This Row],[UnitPrice]]*(1-Table1[[#This Row],[DiscountApplied]]) - (Table1[[#This Row],[OrderQuantity]]*Table1[[#This Row],[UnitCost]])</f>
        <v>2045.1749999999993</v>
      </c>
      <c r="T5706">
        <f>DATEDIF(Table1[[#This Row],[ShipDate]],Table1[[#This Row],[DeliveryDate]],"d")</f>
        <v>4</v>
      </c>
      <c r="U5706" t="str">
        <f t="shared" si="179"/>
        <v>On Time</v>
      </c>
    </row>
    <row r="5707" spans="1:21" x14ac:dyDescent="0.3">
      <c r="A5707" t="str">
        <f t="shared" si="178"/>
        <v>SO-005806</v>
      </c>
      <c r="B5707" t="s">
        <v>3</v>
      </c>
      <c r="C5707" t="s">
        <v>12</v>
      </c>
      <c r="D5707" s="1">
        <v>43800</v>
      </c>
      <c r="E5707" s="1">
        <v>43927</v>
      </c>
      <c r="F5707" s="1">
        <v>43941</v>
      </c>
      <c r="G5707" s="1">
        <v>43942</v>
      </c>
      <c r="H5707" t="s">
        <v>54</v>
      </c>
      <c r="I5707">
        <v>10</v>
      </c>
      <c r="J5707">
        <v>42</v>
      </c>
      <c r="K5707">
        <v>245</v>
      </c>
      <c r="L5707">
        <v>6</v>
      </c>
      <c r="M5707">
        <v>8</v>
      </c>
      <c r="N5707">
        <v>0.05</v>
      </c>
      <c r="O5707">
        <v>1321.24</v>
      </c>
      <c r="P5707">
        <v>2278</v>
      </c>
      <c r="Q5707">
        <f>Table1[[#This Row],[OrderQuantity]]*Table1[[#This Row],[UnitPrice]]</f>
        <v>18224</v>
      </c>
      <c r="R5707">
        <f>Table1[[#This Row],[OrderQuantity]]*Table1[[#This Row],[UnitCost]]</f>
        <v>10569.92</v>
      </c>
      <c r="S5707">
        <f>Table1[[#This Row],[OrderQuantity]]*Table1[[#This Row],[UnitPrice]]*(1-Table1[[#This Row],[DiscountApplied]]) - (Table1[[#This Row],[OrderQuantity]]*Table1[[#This Row],[UnitCost]])</f>
        <v>6742.8799999999992</v>
      </c>
      <c r="T5707">
        <f>DATEDIF(Table1[[#This Row],[ShipDate]],Table1[[#This Row],[DeliveryDate]],"d")</f>
        <v>1</v>
      </c>
      <c r="U5707" t="str">
        <f t="shared" si="179"/>
        <v>On Time</v>
      </c>
    </row>
    <row r="5708" spans="1:21" x14ac:dyDescent="0.3">
      <c r="A5708" t="str">
        <f t="shared" si="178"/>
        <v>SO-005807</v>
      </c>
      <c r="B5708" t="s">
        <v>4</v>
      </c>
      <c r="C5708" t="s">
        <v>11</v>
      </c>
      <c r="D5708" s="1">
        <v>43800</v>
      </c>
      <c r="E5708" s="1">
        <v>43927</v>
      </c>
      <c r="F5708" s="1">
        <v>43930</v>
      </c>
      <c r="G5708" s="1">
        <v>43934</v>
      </c>
      <c r="H5708" t="s">
        <v>54</v>
      </c>
      <c r="I5708">
        <v>13</v>
      </c>
      <c r="J5708">
        <v>1</v>
      </c>
      <c r="K5708">
        <v>283</v>
      </c>
      <c r="L5708">
        <v>25</v>
      </c>
      <c r="M5708">
        <v>1</v>
      </c>
      <c r="N5708">
        <v>0.1</v>
      </c>
      <c r="O5708">
        <v>1178.8699999999999</v>
      </c>
      <c r="P5708">
        <v>1708.5</v>
      </c>
      <c r="Q5708">
        <f>Table1[[#This Row],[OrderQuantity]]*Table1[[#This Row],[UnitPrice]]</f>
        <v>1708.5</v>
      </c>
      <c r="R5708">
        <f>Table1[[#This Row],[OrderQuantity]]*Table1[[#This Row],[UnitCost]]</f>
        <v>1178.8699999999999</v>
      </c>
      <c r="S5708">
        <f>Table1[[#This Row],[OrderQuantity]]*Table1[[#This Row],[UnitPrice]]*(1-Table1[[#This Row],[DiscountApplied]]) - (Table1[[#This Row],[OrderQuantity]]*Table1[[#This Row],[UnitCost]])</f>
        <v>358.7800000000002</v>
      </c>
      <c r="T5708">
        <f>DATEDIF(Table1[[#This Row],[ShipDate]],Table1[[#This Row],[DeliveryDate]],"d")</f>
        <v>4</v>
      </c>
      <c r="U5708" t="str">
        <f t="shared" si="179"/>
        <v>On Time</v>
      </c>
    </row>
    <row r="5709" spans="1:21" x14ac:dyDescent="0.3">
      <c r="A5709" t="str">
        <f t="shared" si="178"/>
        <v>SO-005808</v>
      </c>
      <c r="B5709" t="s">
        <v>4</v>
      </c>
      <c r="C5709" t="s">
        <v>10</v>
      </c>
      <c r="D5709" s="1">
        <v>43800</v>
      </c>
      <c r="E5709" s="1">
        <v>43927</v>
      </c>
      <c r="F5709" s="1">
        <v>43930</v>
      </c>
      <c r="G5709" s="1">
        <v>43939</v>
      </c>
      <c r="H5709" t="s">
        <v>54</v>
      </c>
      <c r="I5709">
        <v>12</v>
      </c>
      <c r="J5709">
        <v>12</v>
      </c>
      <c r="K5709">
        <v>165</v>
      </c>
      <c r="L5709">
        <v>39</v>
      </c>
      <c r="M5709">
        <v>4</v>
      </c>
      <c r="N5709">
        <v>0.08</v>
      </c>
      <c r="O5709">
        <v>4958.2700000000004</v>
      </c>
      <c r="P5709">
        <v>5902.7</v>
      </c>
      <c r="Q5709">
        <f>Table1[[#This Row],[OrderQuantity]]*Table1[[#This Row],[UnitPrice]]</f>
        <v>23610.799999999999</v>
      </c>
      <c r="R5709">
        <f>Table1[[#This Row],[OrderQuantity]]*Table1[[#This Row],[UnitCost]]</f>
        <v>19833.080000000002</v>
      </c>
      <c r="S5709">
        <f>Table1[[#This Row],[OrderQuantity]]*Table1[[#This Row],[UnitPrice]]*(1-Table1[[#This Row],[DiscountApplied]]) - (Table1[[#This Row],[OrderQuantity]]*Table1[[#This Row],[UnitCost]])</f>
        <v>1888.8559999999998</v>
      </c>
      <c r="T5709">
        <f>DATEDIF(Table1[[#This Row],[ShipDate]],Table1[[#This Row],[DeliveryDate]],"d")</f>
        <v>9</v>
      </c>
      <c r="U5709" t="str">
        <f t="shared" si="179"/>
        <v>Late</v>
      </c>
    </row>
    <row r="5710" spans="1:21" x14ac:dyDescent="0.3">
      <c r="A5710" t="str">
        <f t="shared" si="178"/>
        <v>SO-005809</v>
      </c>
      <c r="B5710" t="s">
        <v>3</v>
      </c>
      <c r="C5710" t="s">
        <v>13</v>
      </c>
      <c r="D5710" s="1">
        <v>43800</v>
      </c>
      <c r="E5710" s="1">
        <v>43928</v>
      </c>
      <c r="F5710" s="1">
        <v>43951</v>
      </c>
      <c r="G5710" s="1">
        <v>43961</v>
      </c>
      <c r="H5710" t="s">
        <v>54</v>
      </c>
      <c r="I5710">
        <v>1</v>
      </c>
      <c r="J5710">
        <v>22</v>
      </c>
      <c r="K5710">
        <v>51</v>
      </c>
      <c r="L5710">
        <v>16</v>
      </c>
      <c r="M5710">
        <v>4</v>
      </c>
      <c r="N5710">
        <v>0.08</v>
      </c>
      <c r="O5710">
        <v>184.52</v>
      </c>
      <c r="P5710">
        <v>227.8</v>
      </c>
      <c r="Q5710">
        <f>Table1[[#This Row],[OrderQuantity]]*Table1[[#This Row],[UnitPrice]]</f>
        <v>911.2</v>
      </c>
      <c r="R5710">
        <f>Table1[[#This Row],[OrderQuantity]]*Table1[[#This Row],[UnitCost]]</f>
        <v>738.08</v>
      </c>
      <c r="S5710">
        <f>Table1[[#This Row],[OrderQuantity]]*Table1[[#This Row],[UnitPrice]]*(1-Table1[[#This Row],[DiscountApplied]]) - (Table1[[#This Row],[OrderQuantity]]*Table1[[#This Row],[UnitCost]])</f>
        <v>100.22400000000005</v>
      </c>
      <c r="T5710">
        <f>DATEDIF(Table1[[#This Row],[ShipDate]],Table1[[#This Row],[DeliveryDate]],"d")</f>
        <v>10</v>
      </c>
      <c r="U5710" t="str">
        <f t="shared" si="179"/>
        <v>Late</v>
      </c>
    </row>
    <row r="5711" spans="1:21" x14ac:dyDescent="0.3">
      <c r="A5711" t="str">
        <f t="shared" si="178"/>
        <v>SO-005810</v>
      </c>
      <c r="B5711" t="s">
        <v>3</v>
      </c>
      <c r="C5711" t="s">
        <v>11</v>
      </c>
      <c r="D5711" s="1">
        <v>43800</v>
      </c>
      <c r="E5711" s="1">
        <v>43928</v>
      </c>
      <c r="F5711" s="1">
        <v>43948</v>
      </c>
      <c r="G5711" s="1">
        <v>43952</v>
      </c>
      <c r="H5711" t="s">
        <v>54</v>
      </c>
      <c r="I5711">
        <v>11</v>
      </c>
      <c r="J5711">
        <v>36</v>
      </c>
      <c r="K5711">
        <v>303</v>
      </c>
      <c r="L5711">
        <v>42</v>
      </c>
      <c r="M5711">
        <v>2</v>
      </c>
      <c r="N5711">
        <v>0.3</v>
      </c>
      <c r="O5711">
        <v>1217.79</v>
      </c>
      <c r="P5711">
        <v>1902.8</v>
      </c>
      <c r="Q5711">
        <f>Table1[[#This Row],[OrderQuantity]]*Table1[[#This Row],[UnitPrice]]</f>
        <v>3805.6</v>
      </c>
      <c r="R5711">
        <f>Table1[[#This Row],[OrderQuantity]]*Table1[[#This Row],[UnitCost]]</f>
        <v>2435.58</v>
      </c>
      <c r="S5711">
        <f>Table1[[#This Row],[OrderQuantity]]*Table1[[#This Row],[UnitPrice]]*(1-Table1[[#This Row],[DiscountApplied]]) - (Table1[[#This Row],[OrderQuantity]]*Table1[[#This Row],[UnitCost]])</f>
        <v>228.33999999999969</v>
      </c>
      <c r="T5711">
        <f>DATEDIF(Table1[[#This Row],[ShipDate]],Table1[[#This Row],[DeliveryDate]],"d")</f>
        <v>4</v>
      </c>
      <c r="U5711" t="str">
        <f t="shared" si="179"/>
        <v>On Time</v>
      </c>
    </row>
    <row r="5712" spans="1:21" x14ac:dyDescent="0.3">
      <c r="A5712" t="str">
        <f t="shared" si="178"/>
        <v>SO-005811</v>
      </c>
      <c r="B5712" t="s">
        <v>2</v>
      </c>
      <c r="C5712" t="s">
        <v>12</v>
      </c>
      <c r="D5712" s="1">
        <v>43800</v>
      </c>
      <c r="E5712" s="1">
        <v>43928</v>
      </c>
      <c r="F5712" s="1">
        <v>43944</v>
      </c>
      <c r="G5712" s="1">
        <v>43952</v>
      </c>
      <c r="H5712" t="s">
        <v>54</v>
      </c>
      <c r="I5712">
        <v>21</v>
      </c>
      <c r="J5712">
        <v>47</v>
      </c>
      <c r="K5712">
        <v>250</v>
      </c>
      <c r="L5712">
        <v>15</v>
      </c>
      <c r="M5712">
        <v>4</v>
      </c>
      <c r="N5712">
        <v>0.08</v>
      </c>
      <c r="O5712">
        <v>2895.47</v>
      </c>
      <c r="P5712">
        <v>3966.4</v>
      </c>
      <c r="Q5712">
        <f>Table1[[#This Row],[OrderQuantity]]*Table1[[#This Row],[UnitPrice]]</f>
        <v>15865.6</v>
      </c>
      <c r="R5712">
        <f>Table1[[#This Row],[OrderQuantity]]*Table1[[#This Row],[UnitCost]]</f>
        <v>11581.88</v>
      </c>
      <c r="S5712">
        <f>Table1[[#This Row],[OrderQuantity]]*Table1[[#This Row],[UnitPrice]]*(1-Table1[[#This Row],[DiscountApplied]]) - (Table1[[#This Row],[OrderQuantity]]*Table1[[#This Row],[UnitCost]])</f>
        <v>3014.4720000000016</v>
      </c>
      <c r="T5712">
        <f>DATEDIF(Table1[[#This Row],[ShipDate]],Table1[[#This Row],[DeliveryDate]],"d")</f>
        <v>8</v>
      </c>
      <c r="U5712" t="str">
        <f t="shared" si="179"/>
        <v>Late</v>
      </c>
    </row>
    <row r="5713" spans="1:21" x14ac:dyDescent="0.3">
      <c r="A5713" t="str">
        <f t="shared" si="178"/>
        <v>SO-005812</v>
      </c>
      <c r="B5713" t="s">
        <v>4</v>
      </c>
      <c r="C5713" t="s">
        <v>11</v>
      </c>
      <c r="D5713" s="1">
        <v>43800</v>
      </c>
      <c r="E5713" s="1">
        <v>43928</v>
      </c>
      <c r="F5713" s="1">
        <v>43930</v>
      </c>
      <c r="G5713" s="1">
        <v>43938</v>
      </c>
      <c r="H5713" t="s">
        <v>54</v>
      </c>
      <c r="I5713">
        <v>16</v>
      </c>
      <c r="J5713">
        <v>50</v>
      </c>
      <c r="K5713">
        <v>299</v>
      </c>
      <c r="L5713">
        <v>20</v>
      </c>
      <c r="M5713">
        <v>7</v>
      </c>
      <c r="N5713">
        <v>0.1</v>
      </c>
      <c r="O5713">
        <v>716.36</v>
      </c>
      <c r="P5713">
        <v>1085.4000000000001</v>
      </c>
      <c r="Q5713">
        <f>Table1[[#This Row],[OrderQuantity]]*Table1[[#This Row],[UnitPrice]]</f>
        <v>7597.8000000000011</v>
      </c>
      <c r="R5713">
        <f>Table1[[#This Row],[OrderQuantity]]*Table1[[#This Row],[UnitCost]]</f>
        <v>5014.5200000000004</v>
      </c>
      <c r="S5713">
        <f>Table1[[#This Row],[OrderQuantity]]*Table1[[#This Row],[UnitPrice]]*(1-Table1[[#This Row],[DiscountApplied]]) - (Table1[[#This Row],[OrderQuantity]]*Table1[[#This Row],[UnitCost]])</f>
        <v>1823.5000000000009</v>
      </c>
      <c r="T5713">
        <f>DATEDIF(Table1[[#This Row],[ShipDate]],Table1[[#This Row],[DeliveryDate]],"d")</f>
        <v>8</v>
      </c>
      <c r="U5713" t="str">
        <f t="shared" si="179"/>
        <v>Late</v>
      </c>
    </row>
    <row r="5714" spans="1:21" x14ac:dyDescent="0.3">
      <c r="A5714" t="str">
        <f t="shared" si="178"/>
        <v>SO-005813</v>
      </c>
      <c r="B5714" t="s">
        <v>2</v>
      </c>
      <c r="C5714" t="s">
        <v>13</v>
      </c>
      <c r="D5714" s="1">
        <v>43800</v>
      </c>
      <c r="E5714" s="1">
        <v>43928</v>
      </c>
      <c r="F5714" s="1">
        <v>43950</v>
      </c>
      <c r="G5714" s="1">
        <v>43958</v>
      </c>
      <c r="H5714" t="s">
        <v>54</v>
      </c>
      <c r="I5714">
        <v>21</v>
      </c>
      <c r="J5714">
        <v>41</v>
      </c>
      <c r="K5714">
        <v>3</v>
      </c>
      <c r="L5714">
        <v>42</v>
      </c>
      <c r="M5714">
        <v>1</v>
      </c>
      <c r="N5714">
        <v>0.2</v>
      </c>
      <c r="O5714">
        <v>788.19</v>
      </c>
      <c r="P5714">
        <v>1159.0999999999999</v>
      </c>
      <c r="Q5714">
        <f>Table1[[#This Row],[OrderQuantity]]*Table1[[#This Row],[UnitPrice]]</f>
        <v>1159.0999999999999</v>
      </c>
      <c r="R5714">
        <f>Table1[[#This Row],[OrderQuantity]]*Table1[[#This Row],[UnitCost]]</f>
        <v>788.19</v>
      </c>
      <c r="S5714">
        <f>Table1[[#This Row],[OrderQuantity]]*Table1[[#This Row],[UnitPrice]]*(1-Table1[[#This Row],[DiscountApplied]]) - (Table1[[#This Row],[OrderQuantity]]*Table1[[#This Row],[UnitCost]])</f>
        <v>139.08999999999992</v>
      </c>
      <c r="T5714">
        <f>DATEDIF(Table1[[#This Row],[ShipDate]],Table1[[#This Row],[DeliveryDate]],"d")</f>
        <v>8</v>
      </c>
      <c r="U5714" t="str">
        <f t="shared" si="179"/>
        <v>Late</v>
      </c>
    </row>
    <row r="5715" spans="1:21" x14ac:dyDescent="0.3">
      <c r="A5715" t="str">
        <f t="shared" si="178"/>
        <v>SO-005814</v>
      </c>
      <c r="B5715" t="s">
        <v>3</v>
      </c>
      <c r="C5715" t="s">
        <v>12</v>
      </c>
      <c r="D5715" s="1">
        <v>43800</v>
      </c>
      <c r="E5715" s="1">
        <v>43928</v>
      </c>
      <c r="F5715" s="1">
        <v>43954</v>
      </c>
      <c r="G5715" s="1">
        <v>43956</v>
      </c>
      <c r="H5715" t="s">
        <v>54</v>
      </c>
      <c r="I5715">
        <v>1</v>
      </c>
      <c r="J5715">
        <v>39</v>
      </c>
      <c r="K5715">
        <v>212</v>
      </c>
      <c r="L5715">
        <v>15</v>
      </c>
      <c r="M5715">
        <v>7</v>
      </c>
      <c r="N5715">
        <v>0.3</v>
      </c>
      <c r="O5715">
        <v>4442.1000000000004</v>
      </c>
      <c r="P5715">
        <v>5226</v>
      </c>
      <c r="Q5715">
        <f>Table1[[#This Row],[OrderQuantity]]*Table1[[#This Row],[UnitPrice]]</f>
        <v>36582</v>
      </c>
      <c r="R5715">
        <f>Table1[[#This Row],[OrderQuantity]]*Table1[[#This Row],[UnitCost]]</f>
        <v>31094.700000000004</v>
      </c>
      <c r="S5715">
        <f>Table1[[#This Row],[OrderQuantity]]*Table1[[#This Row],[UnitPrice]]*(1-Table1[[#This Row],[DiscountApplied]]) - (Table1[[#This Row],[OrderQuantity]]*Table1[[#This Row],[UnitCost]])</f>
        <v>-5487.3000000000065</v>
      </c>
      <c r="T5715">
        <f>DATEDIF(Table1[[#This Row],[ShipDate]],Table1[[#This Row],[DeliveryDate]],"d")</f>
        <v>2</v>
      </c>
      <c r="U5715" t="str">
        <f t="shared" si="179"/>
        <v>On Time</v>
      </c>
    </row>
    <row r="5716" spans="1:21" x14ac:dyDescent="0.3">
      <c r="A5716" t="str">
        <f t="shared" si="178"/>
        <v>SO-005815</v>
      </c>
      <c r="B5716" t="s">
        <v>4</v>
      </c>
      <c r="C5716" t="s">
        <v>12</v>
      </c>
      <c r="D5716" s="1">
        <v>43800</v>
      </c>
      <c r="E5716" s="1">
        <v>43928</v>
      </c>
      <c r="F5716" s="1">
        <v>43935</v>
      </c>
      <c r="G5716" s="1">
        <v>43944</v>
      </c>
      <c r="H5716" t="s">
        <v>54</v>
      </c>
      <c r="I5716">
        <v>20</v>
      </c>
      <c r="J5716">
        <v>14</v>
      </c>
      <c r="K5716">
        <v>226</v>
      </c>
      <c r="L5716">
        <v>4</v>
      </c>
      <c r="M5716">
        <v>2</v>
      </c>
      <c r="N5716">
        <v>0.08</v>
      </c>
      <c r="O5716">
        <v>1423.88</v>
      </c>
      <c r="P5716">
        <v>1849.2</v>
      </c>
      <c r="Q5716">
        <f>Table1[[#This Row],[OrderQuantity]]*Table1[[#This Row],[UnitPrice]]</f>
        <v>3698.4</v>
      </c>
      <c r="R5716">
        <f>Table1[[#This Row],[OrderQuantity]]*Table1[[#This Row],[UnitCost]]</f>
        <v>2847.76</v>
      </c>
      <c r="S5716">
        <f>Table1[[#This Row],[OrderQuantity]]*Table1[[#This Row],[UnitPrice]]*(1-Table1[[#This Row],[DiscountApplied]]) - (Table1[[#This Row],[OrderQuantity]]*Table1[[#This Row],[UnitCost]])</f>
        <v>554.76800000000003</v>
      </c>
      <c r="T5716">
        <f>DATEDIF(Table1[[#This Row],[ShipDate]],Table1[[#This Row],[DeliveryDate]],"d")</f>
        <v>9</v>
      </c>
      <c r="U5716" t="str">
        <f t="shared" si="179"/>
        <v>Late</v>
      </c>
    </row>
    <row r="5717" spans="1:21" x14ac:dyDescent="0.3">
      <c r="A5717" t="str">
        <f t="shared" si="178"/>
        <v>SO-005816</v>
      </c>
      <c r="B5717" t="s">
        <v>4</v>
      </c>
      <c r="C5717" t="s">
        <v>12</v>
      </c>
      <c r="D5717" s="1">
        <v>43800</v>
      </c>
      <c r="E5717" s="1">
        <v>43928</v>
      </c>
      <c r="F5717" s="1">
        <v>43944</v>
      </c>
      <c r="G5717" s="1">
        <v>43953</v>
      </c>
      <c r="H5717" t="s">
        <v>54</v>
      </c>
      <c r="I5717">
        <v>14</v>
      </c>
      <c r="J5717">
        <v>32</v>
      </c>
      <c r="K5717">
        <v>257</v>
      </c>
      <c r="L5717">
        <v>17</v>
      </c>
      <c r="M5717">
        <v>5</v>
      </c>
      <c r="N5717">
        <v>0.1</v>
      </c>
      <c r="O5717">
        <v>895.46</v>
      </c>
      <c r="P5717">
        <v>1989.9</v>
      </c>
      <c r="Q5717">
        <f>Table1[[#This Row],[OrderQuantity]]*Table1[[#This Row],[UnitPrice]]</f>
        <v>9949.5</v>
      </c>
      <c r="R5717">
        <f>Table1[[#This Row],[OrderQuantity]]*Table1[[#This Row],[UnitCost]]</f>
        <v>4477.3</v>
      </c>
      <c r="S5717">
        <f>Table1[[#This Row],[OrderQuantity]]*Table1[[#This Row],[UnitPrice]]*(1-Table1[[#This Row],[DiscountApplied]]) - (Table1[[#This Row],[OrderQuantity]]*Table1[[#This Row],[UnitCost]])</f>
        <v>4477.2500000000009</v>
      </c>
      <c r="T5717">
        <f>DATEDIF(Table1[[#This Row],[ShipDate]],Table1[[#This Row],[DeliveryDate]],"d")</f>
        <v>9</v>
      </c>
      <c r="U5717" t="str">
        <f t="shared" si="179"/>
        <v>Late</v>
      </c>
    </row>
    <row r="5718" spans="1:21" x14ac:dyDescent="0.3">
      <c r="A5718" t="str">
        <f t="shared" si="178"/>
        <v>SO-005817</v>
      </c>
      <c r="B5718" t="s">
        <v>3</v>
      </c>
      <c r="C5718" t="s">
        <v>10</v>
      </c>
      <c r="D5718" s="1">
        <v>43800</v>
      </c>
      <c r="E5718" s="1">
        <v>43928</v>
      </c>
      <c r="F5718" s="1">
        <v>43956</v>
      </c>
      <c r="G5718" s="1">
        <v>43960</v>
      </c>
      <c r="H5718" t="s">
        <v>54</v>
      </c>
      <c r="I5718">
        <v>4</v>
      </c>
      <c r="J5718">
        <v>10</v>
      </c>
      <c r="K5718">
        <v>193</v>
      </c>
      <c r="L5718">
        <v>31</v>
      </c>
      <c r="M5718">
        <v>5</v>
      </c>
      <c r="N5718">
        <v>0.05</v>
      </c>
      <c r="O5718">
        <v>3167.76</v>
      </c>
      <c r="P5718">
        <v>3959.7</v>
      </c>
      <c r="Q5718">
        <f>Table1[[#This Row],[OrderQuantity]]*Table1[[#This Row],[UnitPrice]]</f>
        <v>19798.5</v>
      </c>
      <c r="R5718">
        <f>Table1[[#This Row],[OrderQuantity]]*Table1[[#This Row],[UnitCost]]</f>
        <v>15838.800000000001</v>
      </c>
      <c r="S5718">
        <f>Table1[[#This Row],[OrderQuantity]]*Table1[[#This Row],[UnitPrice]]*(1-Table1[[#This Row],[DiscountApplied]]) - (Table1[[#This Row],[OrderQuantity]]*Table1[[#This Row],[UnitCost]])</f>
        <v>2969.7749999999996</v>
      </c>
      <c r="T5718">
        <f>DATEDIF(Table1[[#This Row],[ShipDate]],Table1[[#This Row],[DeliveryDate]],"d")</f>
        <v>4</v>
      </c>
      <c r="U5718" t="str">
        <f t="shared" si="179"/>
        <v>On Time</v>
      </c>
    </row>
    <row r="5719" spans="1:21" x14ac:dyDescent="0.3">
      <c r="A5719" t="str">
        <f t="shared" si="178"/>
        <v>SO-005818</v>
      </c>
      <c r="B5719" t="s">
        <v>2</v>
      </c>
      <c r="C5719" t="s">
        <v>11</v>
      </c>
      <c r="D5719" s="1">
        <v>43800</v>
      </c>
      <c r="E5719" s="1">
        <v>43928</v>
      </c>
      <c r="F5719" s="1">
        <v>43945</v>
      </c>
      <c r="G5719" s="1">
        <v>43950</v>
      </c>
      <c r="H5719" t="s">
        <v>54</v>
      </c>
      <c r="I5719">
        <v>20</v>
      </c>
      <c r="J5719">
        <v>4</v>
      </c>
      <c r="K5719">
        <v>278</v>
      </c>
      <c r="L5719">
        <v>23</v>
      </c>
      <c r="M5719">
        <v>7</v>
      </c>
      <c r="N5719">
        <v>0.1</v>
      </c>
      <c r="O5719">
        <v>172.46</v>
      </c>
      <c r="P5719">
        <v>221.1</v>
      </c>
      <c r="Q5719">
        <f>Table1[[#This Row],[OrderQuantity]]*Table1[[#This Row],[UnitPrice]]</f>
        <v>1547.7</v>
      </c>
      <c r="R5719">
        <f>Table1[[#This Row],[OrderQuantity]]*Table1[[#This Row],[UnitCost]]</f>
        <v>1207.22</v>
      </c>
      <c r="S5719">
        <f>Table1[[#This Row],[OrderQuantity]]*Table1[[#This Row],[UnitPrice]]*(1-Table1[[#This Row],[DiscountApplied]]) - (Table1[[#This Row],[OrderQuantity]]*Table1[[#This Row],[UnitCost]])</f>
        <v>185.71000000000004</v>
      </c>
      <c r="T5719">
        <f>DATEDIF(Table1[[#This Row],[ShipDate]],Table1[[#This Row],[DeliveryDate]],"d")</f>
        <v>5</v>
      </c>
      <c r="U5719" t="str">
        <f t="shared" si="179"/>
        <v>On Time</v>
      </c>
    </row>
    <row r="5720" spans="1:21" x14ac:dyDescent="0.3">
      <c r="A5720" t="str">
        <f t="shared" si="178"/>
        <v>SO-005819</v>
      </c>
      <c r="B5720" t="s">
        <v>3</v>
      </c>
      <c r="C5720" t="s">
        <v>13</v>
      </c>
      <c r="D5720" s="1">
        <v>43800</v>
      </c>
      <c r="E5720" s="1">
        <v>43928</v>
      </c>
      <c r="F5720" s="1">
        <v>43937</v>
      </c>
      <c r="G5720" s="1">
        <v>43938</v>
      </c>
      <c r="H5720" t="s">
        <v>54</v>
      </c>
      <c r="I5720">
        <v>5</v>
      </c>
      <c r="J5720">
        <v>23</v>
      </c>
      <c r="K5720">
        <v>46</v>
      </c>
      <c r="L5720">
        <v>14</v>
      </c>
      <c r="M5720">
        <v>5</v>
      </c>
      <c r="N5720">
        <v>0.05</v>
      </c>
      <c r="O5720">
        <v>2524.02</v>
      </c>
      <c r="P5720">
        <v>3711.8</v>
      </c>
      <c r="Q5720">
        <f>Table1[[#This Row],[OrderQuantity]]*Table1[[#This Row],[UnitPrice]]</f>
        <v>18559</v>
      </c>
      <c r="R5720">
        <f>Table1[[#This Row],[OrderQuantity]]*Table1[[#This Row],[UnitCost]]</f>
        <v>12620.1</v>
      </c>
      <c r="S5720">
        <f>Table1[[#This Row],[OrderQuantity]]*Table1[[#This Row],[UnitPrice]]*(1-Table1[[#This Row],[DiscountApplied]]) - (Table1[[#This Row],[OrderQuantity]]*Table1[[#This Row],[UnitCost]])</f>
        <v>5010.9499999999989</v>
      </c>
      <c r="T5720">
        <f>DATEDIF(Table1[[#This Row],[ShipDate]],Table1[[#This Row],[DeliveryDate]],"d")</f>
        <v>1</v>
      </c>
      <c r="U5720" t="str">
        <f t="shared" si="179"/>
        <v>On Time</v>
      </c>
    </row>
    <row r="5721" spans="1:21" x14ac:dyDescent="0.3">
      <c r="A5721" t="str">
        <f t="shared" si="178"/>
        <v>SO-005820</v>
      </c>
      <c r="B5721" t="s">
        <v>4</v>
      </c>
      <c r="C5721" t="s">
        <v>10</v>
      </c>
      <c r="D5721" s="1">
        <v>43800</v>
      </c>
      <c r="E5721" s="1">
        <v>43928</v>
      </c>
      <c r="F5721" s="1">
        <v>43955</v>
      </c>
      <c r="G5721" s="1">
        <v>43965</v>
      </c>
      <c r="H5721" t="s">
        <v>54</v>
      </c>
      <c r="I5721">
        <v>13</v>
      </c>
      <c r="J5721">
        <v>10</v>
      </c>
      <c r="K5721">
        <v>103</v>
      </c>
      <c r="L5721">
        <v>38</v>
      </c>
      <c r="M5721">
        <v>1</v>
      </c>
      <c r="N5721">
        <v>0.05</v>
      </c>
      <c r="O5721">
        <v>3348.66</v>
      </c>
      <c r="P5721">
        <v>3939.6</v>
      </c>
      <c r="Q5721">
        <f>Table1[[#This Row],[OrderQuantity]]*Table1[[#This Row],[UnitPrice]]</f>
        <v>3939.6</v>
      </c>
      <c r="R5721">
        <f>Table1[[#This Row],[OrderQuantity]]*Table1[[#This Row],[UnitCost]]</f>
        <v>3348.66</v>
      </c>
      <c r="S5721">
        <f>Table1[[#This Row],[OrderQuantity]]*Table1[[#This Row],[UnitPrice]]*(1-Table1[[#This Row],[DiscountApplied]]) - (Table1[[#This Row],[OrderQuantity]]*Table1[[#This Row],[UnitCost]])</f>
        <v>393.96000000000004</v>
      </c>
      <c r="T5721">
        <f>DATEDIF(Table1[[#This Row],[ShipDate]],Table1[[#This Row],[DeliveryDate]],"d")</f>
        <v>10</v>
      </c>
      <c r="U5721" t="str">
        <f t="shared" si="179"/>
        <v>Late</v>
      </c>
    </row>
    <row r="5722" spans="1:21" x14ac:dyDescent="0.3">
      <c r="A5722" t="str">
        <f t="shared" si="178"/>
        <v>SO-005821</v>
      </c>
      <c r="B5722" t="s">
        <v>3</v>
      </c>
      <c r="C5722" t="s">
        <v>11</v>
      </c>
      <c r="D5722" s="1">
        <v>43800</v>
      </c>
      <c r="E5722" s="1">
        <v>43928</v>
      </c>
      <c r="F5722" s="1">
        <v>43942</v>
      </c>
      <c r="G5722" s="1">
        <v>43944</v>
      </c>
      <c r="H5722" t="s">
        <v>54</v>
      </c>
      <c r="I5722">
        <v>4</v>
      </c>
      <c r="J5722">
        <v>24</v>
      </c>
      <c r="K5722">
        <v>268</v>
      </c>
      <c r="L5722">
        <v>21</v>
      </c>
      <c r="M5722">
        <v>4</v>
      </c>
      <c r="N5722">
        <v>0.2</v>
      </c>
      <c r="O5722">
        <v>133.87</v>
      </c>
      <c r="P5722">
        <v>180.9</v>
      </c>
      <c r="Q5722">
        <f>Table1[[#This Row],[OrderQuantity]]*Table1[[#This Row],[UnitPrice]]</f>
        <v>723.6</v>
      </c>
      <c r="R5722">
        <f>Table1[[#This Row],[OrderQuantity]]*Table1[[#This Row],[UnitCost]]</f>
        <v>535.48</v>
      </c>
      <c r="S5722">
        <f>Table1[[#This Row],[OrderQuantity]]*Table1[[#This Row],[UnitPrice]]*(1-Table1[[#This Row],[DiscountApplied]]) - (Table1[[#This Row],[OrderQuantity]]*Table1[[#This Row],[UnitCost]])</f>
        <v>43.399999999999977</v>
      </c>
      <c r="T5722">
        <f>DATEDIF(Table1[[#This Row],[ShipDate]],Table1[[#This Row],[DeliveryDate]],"d")</f>
        <v>2</v>
      </c>
      <c r="U5722" t="str">
        <f t="shared" si="179"/>
        <v>On Time</v>
      </c>
    </row>
    <row r="5723" spans="1:21" x14ac:dyDescent="0.3">
      <c r="A5723" t="str">
        <f t="shared" si="178"/>
        <v>SO-005822</v>
      </c>
      <c r="B5723" t="s">
        <v>3</v>
      </c>
      <c r="C5723" t="s">
        <v>12</v>
      </c>
      <c r="D5723" s="1">
        <v>43800</v>
      </c>
      <c r="E5723" s="1">
        <v>43929</v>
      </c>
      <c r="F5723" s="1">
        <v>43953</v>
      </c>
      <c r="G5723" s="1">
        <v>43958</v>
      </c>
      <c r="H5723" t="s">
        <v>54</v>
      </c>
      <c r="I5723">
        <v>7</v>
      </c>
      <c r="J5723">
        <v>30</v>
      </c>
      <c r="K5723">
        <v>210</v>
      </c>
      <c r="L5723">
        <v>7</v>
      </c>
      <c r="M5723">
        <v>1</v>
      </c>
      <c r="N5723">
        <v>0.15</v>
      </c>
      <c r="O5723">
        <v>888.42</v>
      </c>
      <c r="P5723">
        <v>1045.2</v>
      </c>
      <c r="Q5723">
        <f>Table1[[#This Row],[OrderQuantity]]*Table1[[#This Row],[UnitPrice]]</f>
        <v>1045.2</v>
      </c>
      <c r="R5723">
        <f>Table1[[#This Row],[OrderQuantity]]*Table1[[#This Row],[UnitCost]]</f>
        <v>888.42</v>
      </c>
      <c r="S5723">
        <f>Table1[[#This Row],[OrderQuantity]]*Table1[[#This Row],[UnitPrice]]*(1-Table1[[#This Row],[DiscountApplied]]) - (Table1[[#This Row],[OrderQuantity]]*Table1[[#This Row],[UnitCost]])</f>
        <v>0</v>
      </c>
      <c r="T5723">
        <f>DATEDIF(Table1[[#This Row],[ShipDate]],Table1[[#This Row],[DeliveryDate]],"d")</f>
        <v>5</v>
      </c>
      <c r="U5723" t="str">
        <f t="shared" si="179"/>
        <v>On Time</v>
      </c>
    </row>
    <row r="5724" spans="1:21" x14ac:dyDescent="0.3">
      <c r="A5724" t="str">
        <f t="shared" si="178"/>
        <v>SO-005823</v>
      </c>
      <c r="B5724" t="s">
        <v>3</v>
      </c>
      <c r="C5724" t="s">
        <v>12</v>
      </c>
      <c r="D5724" s="1">
        <v>43800</v>
      </c>
      <c r="E5724" s="1">
        <v>43929</v>
      </c>
      <c r="F5724" s="1">
        <v>43951</v>
      </c>
      <c r="G5724" s="1">
        <v>43961</v>
      </c>
      <c r="H5724" t="s">
        <v>54</v>
      </c>
      <c r="I5724">
        <v>7</v>
      </c>
      <c r="J5724">
        <v>50</v>
      </c>
      <c r="K5724">
        <v>241</v>
      </c>
      <c r="L5724">
        <v>27</v>
      </c>
      <c r="M5724">
        <v>2</v>
      </c>
      <c r="N5724">
        <v>0.4</v>
      </c>
      <c r="O5724">
        <v>440.73</v>
      </c>
      <c r="P5724">
        <v>958.1</v>
      </c>
      <c r="Q5724">
        <f>Table1[[#This Row],[OrderQuantity]]*Table1[[#This Row],[UnitPrice]]</f>
        <v>1916.2</v>
      </c>
      <c r="R5724">
        <f>Table1[[#This Row],[OrderQuantity]]*Table1[[#This Row],[UnitCost]]</f>
        <v>881.46</v>
      </c>
      <c r="S5724">
        <f>Table1[[#This Row],[OrderQuantity]]*Table1[[#This Row],[UnitPrice]]*(1-Table1[[#This Row],[DiscountApplied]]) - (Table1[[#This Row],[OrderQuantity]]*Table1[[#This Row],[UnitCost]])</f>
        <v>268.26</v>
      </c>
      <c r="T5724">
        <f>DATEDIF(Table1[[#This Row],[ShipDate]],Table1[[#This Row],[DeliveryDate]],"d")</f>
        <v>10</v>
      </c>
      <c r="U5724" t="str">
        <f t="shared" si="179"/>
        <v>Late</v>
      </c>
    </row>
    <row r="5725" spans="1:21" x14ac:dyDescent="0.3">
      <c r="A5725" t="str">
        <f t="shared" si="178"/>
        <v>SO-005824</v>
      </c>
      <c r="B5725" t="s">
        <v>4</v>
      </c>
      <c r="C5725" t="s">
        <v>13</v>
      </c>
      <c r="D5725" s="1">
        <v>43800</v>
      </c>
      <c r="E5725" s="1">
        <v>43929</v>
      </c>
      <c r="F5725" s="1">
        <v>43946</v>
      </c>
      <c r="G5725" s="1">
        <v>43956</v>
      </c>
      <c r="H5725" t="s">
        <v>54</v>
      </c>
      <c r="I5725">
        <v>15</v>
      </c>
      <c r="J5725">
        <v>21</v>
      </c>
      <c r="K5725">
        <v>3</v>
      </c>
      <c r="L5725">
        <v>19</v>
      </c>
      <c r="M5725">
        <v>1</v>
      </c>
      <c r="N5725">
        <v>0.08</v>
      </c>
      <c r="O5725">
        <v>778.54</v>
      </c>
      <c r="P5725">
        <v>1112.2</v>
      </c>
      <c r="Q5725">
        <f>Table1[[#This Row],[OrderQuantity]]*Table1[[#This Row],[UnitPrice]]</f>
        <v>1112.2</v>
      </c>
      <c r="R5725">
        <f>Table1[[#This Row],[OrderQuantity]]*Table1[[#This Row],[UnitCost]]</f>
        <v>778.54</v>
      </c>
      <c r="S5725">
        <f>Table1[[#This Row],[OrderQuantity]]*Table1[[#This Row],[UnitPrice]]*(1-Table1[[#This Row],[DiscountApplied]]) - (Table1[[#This Row],[OrderQuantity]]*Table1[[#This Row],[UnitCost]])</f>
        <v>244.68400000000008</v>
      </c>
      <c r="T5725">
        <f>DATEDIF(Table1[[#This Row],[ShipDate]],Table1[[#This Row],[DeliveryDate]],"d")</f>
        <v>10</v>
      </c>
      <c r="U5725" t="str">
        <f t="shared" si="179"/>
        <v>Late</v>
      </c>
    </row>
    <row r="5726" spans="1:21" x14ac:dyDescent="0.3">
      <c r="A5726" t="str">
        <f t="shared" si="178"/>
        <v>SO-005825</v>
      </c>
      <c r="B5726" t="s">
        <v>4</v>
      </c>
      <c r="C5726" t="s">
        <v>11</v>
      </c>
      <c r="D5726" s="1">
        <v>43800</v>
      </c>
      <c r="E5726" s="1">
        <v>43930</v>
      </c>
      <c r="F5726" s="1">
        <v>43947</v>
      </c>
      <c r="G5726" s="1">
        <v>43948</v>
      </c>
      <c r="H5726" t="s">
        <v>54</v>
      </c>
      <c r="I5726">
        <v>12</v>
      </c>
      <c r="J5726">
        <v>26</v>
      </c>
      <c r="K5726">
        <v>301</v>
      </c>
      <c r="L5726">
        <v>25</v>
      </c>
      <c r="M5726">
        <v>4</v>
      </c>
      <c r="N5726">
        <v>0.1</v>
      </c>
      <c r="O5726">
        <v>906.91</v>
      </c>
      <c r="P5726">
        <v>1889.4</v>
      </c>
      <c r="Q5726">
        <f>Table1[[#This Row],[OrderQuantity]]*Table1[[#This Row],[UnitPrice]]</f>
        <v>7557.6</v>
      </c>
      <c r="R5726">
        <f>Table1[[#This Row],[OrderQuantity]]*Table1[[#This Row],[UnitCost]]</f>
        <v>3627.64</v>
      </c>
      <c r="S5726">
        <f>Table1[[#This Row],[OrderQuantity]]*Table1[[#This Row],[UnitPrice]]*(1-Table1[[#This Row],[DiscountApplied]]) - (Table1[[#This Row],[OrderQuantity]]*Table1[[#This Row],[UnitCost]])</f>
        <v>3174.2000000000003</v>
      </c>
      <c r="T5726">
        <f>DATEDIF(Table1[[#This Row],[ShipDate]],Table1[[#This Row],[DeliveryDate]],"d")</f>
        <v>1</v>
      </c>
      <c r="U5726" t="str">
        <f t="shared" si="179"/>
        <v>On Time</v>
      </c>
    </row>
    <row r="5727" spans="1:21" x14ac:dyDescent="0.3">
      <c r="A5727" t="str">
        <f t="shared" si="178"/>
        <v>SO-005826</v>
      </c>
      <c r="B5727" t="s">
        <v>3</v>
      </c>
      <c r="C5727" t="s">
        <v>11</v>
      </c>
      <c r="D5727" s="1">
        <v>43800</v>
      </c>
      <c r="E5727" s="1">
        <v>43930</v>
      </c>
      <c r="F5727" s="1">
        <v>43933</v>
      </c>
      <c r="G5727" s="1">
        <v>43934</v>
      </c>
      <c r="H5727" t="s">
        <v>54</v>
      </c>
      <c r="I5727">
        <v>5</v>
      </c>
      <c r="J5727">
        <v>31</v>
      </c>
      <c r="K5727">
        <v>267</v>
      </c>
      <c r="L5727">
        <v>22</v>
      </c>
      <c r="M5727">
        <v>1</v>
      </c>
      <c r="N5727">
        <v>0.08</v>
      </c>
      <c r="O5727">
        <v>745.17</v>
      </c>
      <c r="P5727">
        <v>1112.2</v>
      </c>
      <c r="Q5727">
        <f>Table1[[#This Row],[OrderQuantity]]*Table1[[#This Row],[UnitPrice]]</f>
        <v>1112.2</v>
      </c>
      <c r="R5727">
        <f>Table1[[#This Row],[OrderQuantity]]*Table1[[#This Row],[UnitCost]]</f>
        <v>745.17</v>
      </c>
      <c r="S5727">
        <f>Table1[[#This Row],[OrderQuantity]]*Table1[[#This Row],[UnitPrice]]*(1-Table1[[#This Row],[DiscountApplied]]) - (Table1[[#This Row],[OrderQuantity]]*Table1[[#This Row],[UnitCost]])</f>
        <v>278.05400000000009</v>
      </c>
      <c r="T5727">
        <f>DATEDIF(Table1[[#This Row],[ShipDate]],Table1[[#This Row],[DeliveryDate]],"d")</f>
        <v>1</v>
      </c>
      <c r="U5727" t="str">
        <f t="shared" si="179"/>
        <v>On Time</v>
      </c>
    </row>
    <row r="5728" spans="1:21" x14ac:dyDescent="0.3">
      <c r="A5728" t="str">
        <f t="shared" si="178"/>
        <v>SO-005827</v>
      </c>
      <c r="B5728" t="s">
        <v>4</v>
      </c>
      <c r="C5728" t="s">
        <v>13</v>
      </c>
      <c r="D5728" s="1">
        <v>43800</v>
      </c>
      <c r="E5728" s="1">
        <v>43930</v>
      </c>
      <c r="F5728" s="1">
        <v>43955</v>
      </c>
      <c r="G5728" s="1">
        <v>43959</v>
      </c>
      <c r="H5728" t="s">
        <v>54</v>
      </c>
      <c r="I5728">
        <v>17</v>
      </c>
      <c r="J5728">
        <v>37</v>
      </c>
      <c r="K5728">
        <v>56</v>
      </c>
      <c r="L5728">
        <v>11</v>
      </c>
      <c r="M5728">
        <v>6</v>
      </c>
      <c r="N5728">
        <v>0.15</v>
      </c>
      <c r="O5728">
        <v>203.68</v>
      </c>
      <c r="P5728">
        <v>268</v>
      </c>
      <c r="Q5728">
        <f>Table1[[#This Row],[OrderQuantity]]*Table1[[#This Row],[UnitPrice]]</f>
        <v>1608</v>
      </c>
      <c r="R5728">
        <f>Table1[[#This Row],[OrderQuantity]]*Table1[[#This Row],[UnitCost]]</f>
        <v>1222.08</v>
      </c>
      <c r="S5728">
        <f>Table1[[#This Row],[OrderQuantity]]*Table1[[#This Row],[UnitPrice]]*(1-Table1[[#This Row],[DiscountApplied]]) - (Table1[[#This Row],[OrderQuantity]]*Table1[[#This Row],[UnitCost]])</f>
        <v>144.72000000000003</v>
      </c>
      <c r="T5728">
        <f>DATEDIF(Table1[[#This Row],[ShipDate]],Table1[[#This Row],[DeliveryDate]],"d")</f>
        <v>4</v>
      </c>
      <c r="U5728" t="str">
        <f t="shared" si="179"/>
        <v>On Time</v>
      </c>
    </row>
    <row r="5729" spans="1:21" x14ac:dyDescent="0.3">
      <c r="A5729" t="str">
        <f t="shared" si="178"/>
        <v>SO-005828</v>
      </c>
      <c r="B5729" t="s">
        <v>4</v>
      </c>
      <c r="C5729" t="s">
        <v>11</v>
      </c>
      <c r="D5729" s="1">
        <v>43800</v>
      </c>
      <c r="E5729" s="1">
        <v>43930</v>
      </c>
      <c r="F5729" s="1">
        <v>43938</v>
      </c>
      <c r="G5729" s="1">
        <v>43945</v>
      </c>
      <c r="H5729" t="s">
        <v>54</v>
      </c>
      <c r="I5729">
        <v>16</v>
      </c>
      <c r="J5729">
        <v>5</v>
      </c>
      <c r="K5729">
        <v>323</v>
      </c>
      <c r="L5729">
        <v>38</v>
      </c>
      <c r="M5729">
        <v>1</v>
      </c>
      <c r="N5729">
        <v>0.4</v>
      </c>
      <c r="O5729">
        <v>2199.7399999999998</v>
      </c>
      <c r="P5729">
        <v>3437.1</v>
      </c>
      <c r="Q5729">
        <f>Table1[[#This Row],[OrderQuantity]]*Table1[[#This Row],[UnitPrice]]</f>
        <v>3437.1</v>
      </c>
      <c r="R5729">
        <f>Table1[[#This Row],[OrderQuantity]]*Table1[[#This Row],[UnitCost]]</f>
        <v>2199.7399999999998</v>
      </c>
      <c r="S5729">
        <f>Table1[[#This Row],[OrderQuantity]]*Table1[[#This Row],[UnitPrice]]*(1-Table1[[#This Row],[DiscountApplied]]) - (Table1[[#This Row],[OrderQuantity]]*Table1[[#This Row],[UnitCost]])</f>
        <v>-137.48000000000002</v>
      </c>
      <c r="T5729">
        <f>DATEDIF(Table1[[#This Row],[ShipDate]],Table1[[#This Row],[DeliveryDate]],"d")</f>
        <v>7</v>
      </c>
      <c r="U5729" t="str">
        <f t="shared" si="179"/>
        <v>On Time</v>
      </c>
    </row>
    <row r="5730" spans="1:21" x14ac:dyDescent="0.3">
      <c r="A5730" t="str">
        <f t="shared" si="178"/>
        <v>SO-005829</v>
      </c>
      <c r="B5730" t="s">
        <v>3</v>
      </c>
      <c r="C5730" t="s">
        <v>10</v>
      </c>
      <c r="D5730" s="1">
        <v>43800</v>
      </c>
      <c r="E5730" s="1">
        <v>43930</v>
      </c>
      <c r="F5730" s="1">
        <v>43958</v>
      </c>
      <c r="G5730" s="1">
        <v>43961</v>
      </c>
      <c r="H5730" t="s">
        <v>54</v>
      </c>
      <c r="I5730">
        <v>5</v>
      </c>
      <c r="J5730">
        <v>47</v>
      </c>
      <c r="K5730">
        <v>135</v>
      </c>
      <c r="L5730">
        <v>17</v>
      </c>
      <c r="M5730">
        <v>7</v>
      </c>
      <c r="N5730">
        <v>0.15</v>
      </c>
      <c r="O5730">
        <v>574.05999999999995</v>
      </c>
      <c r="P5730">
        <v>1125.5999999999999</v>
      </c>
      <c r="Q5730">
        <f>Table1[[#This Row],[OrderQuantity]]*Table1[[#This Row],[UnitPrice]]</f>
        <v>7879.1999999999989</v>
      </c>
      <c r="R5730">
        <f>Table1[[#This Row],[OrderQuantity]]*Table1[[#This Row],[UnitCost]]</f>
        <v>4018.4199999999996</v>
      </c>
      <c r="S5730">
        <f>Table1[[#This Row],[OrderQuantity]]*Table1[[#This Row],[UnitPrice]]*(1-Table1[[#This Row],[DiscountApplied]]) - (Table1[[#This Row],[OrderQuantity]]*Table1[[#This Row],[UnitCost]])</f>
        <v>2678.8999999999992</v>
      </c>
      <c r="T5730">
        <f>DATEDIF(Table1[[#This Row],[ShipDate]],Table1[[#This Row],[DeliveryDate]],"d")</f>
        <v>3</v>
      </c>
      <c r="U5730" t="str">
        <f t="shared" si="179"/>
        <v>On Time</v>
      </c>
    </row>
    <row r="5731" spans="1:21" x14ac:dyDescent="0.3">
      <c r="A5731" t="str">
        <f t="shared" si="178"/>
        <v>SO-005830</v>
      </c>
      <c r="B5731" t="s">
        <v>3</v>
      </c>
      <c r="C5731" t="s">
        <v>11</v>
      </c>
      <c r="D5731" s="1">
        <v>43800</v>
      </c>
      <c r="E5731" s="1">
        <v>43930</v>
      </c>
      <c r="F5731" s="1">
        <v>43948</v>
      </c>
      <c r="G5731" s="1">
        <v>43958</v>
      </c>
      <c r="H5731" t="s">
        <v>54</v>
      </c>
      <c r="I5731">
        <v>12</v>
      </c>
      <c r="J5731">
        <v>5</v>
      </c>
      <c r="K5731">
        <v>304</v>
      </c>
      <c r="L5731">
        <v>5</v>
      </c>
      <c r="M5731">
        <v>1</v>
      </c>
      <c r="N5731">
        <v>0.15</v>
      </c>
      <c r="O5731">
        <v>722.73</v>
      </c>
      <c r="P5731">
        <v>1078.7</v>
      </c>
      <c r="Q5731">
        <f>Table1[[#This Row],[OrderQuantity]]*Table1[[#This Row],[UnitPrice]]</f>
        <v>1078.7</v>
      </c>
      <c r="R5731">
        <f>Table1[[#This Row],[OrderQuantity]]*Table1[[#This Row],[UnitCost]]</f>
        <v>722.73</v>
      </c>
      <c r="S5731">
        <f>Table1[[#This Row],[OrderQuantity]]*Table1[[#This Row],[UnitPrice]]*(1-Table1[[#This Row],[DiscountApplied]]) - (Table1[[#This Row],[OrderQuantity]]*Table1[[#This Row],[UnitCost]])</f>
        <v>194.16499999999996</v>
      </c>
      <c r="T5731">
        <f>DATEDIF(Table1[[#This Row],[ShipDate]],Table1[[#This Row],[DeliveryDate]],"d")</f>
        <v>10</v>
      </c>
      <c r="U5731" t="str">
        <f t="shared" si="179"/>
        <v>Late</v>
      </c>
    </row>
    <row r="5732" spans="1:21" x14ac:dyDescent="0.3">
      <c r="A5732" t="str">
        <f t="shared" si="178"/>
        <v>SO-005831</v>
      </c>
      <c r="B5732" t="s">
        <v>4</v>
      </c>
      <c r="C5732" t="s">
        <v>11</v>
      </c>
      <c r="D5732" s="1">
        <v>43800</v>
      </c>
      <c r="E5732" s="1">
        <v>43931</v>
      </c>
      <c r="F5732" s="1">
        <v>43957</v>
      </c>
      <c r="G5732" s="1">
        <v>43958</v>
      </c>
      <c r="H5732" t="s">
        <v>54</v>
      </c>
      <c r="I5732">
        <v>17</v>
      </c>
      <c r="J5732">
        <v>14</v>
      </c>
      <c r="K5732">
        <v>317</v>
      </c>
      <c r="L5732">
        <v>3</v>
      </c>
      <c r="M5732">
        <v>6</v>
      </c>
      <c r="N5732">
        <v>0.1</v>
      </c>
      <c r="O5732">
        <v>176.88</v>
      </c>
      <c r="P5732">
        <v>268</v>
      </c>
      <c r="Q5732">
        <f>Table1[[#This Row],[OrderQuantity]]*Table1[[#This Row],[UnitPrice]]</f>
        <v>1608</v>
      </c>
      <c r="R5732">
        <f>Table1[[#This Row],[OrderQuantity]]*Table1[[#This Row],[UnitCost]]</f>
        <v>1061.28</v>
      </c>
      <c r="S5732">
        <f>Table1[[#This Row],[OrderQuantity]]*Table1[[#This Row],[UnitPrice]]*(1-Table1[[#This Row],[DiscountApplied]]) - (Table1[[#This Row],[OrderQuantity]]*Table1[[#This Row],[UnitCost]])</f>
        <v>385.92000000000007</v>
      </c>
      <c r="T5732">
        <f>DATEDIF(Table1[[#This Row],[ShipDate]],Table1[[#This Row],[DeliveryDate]],"d")</f>
        <v>1</v>
      </c>
      <c r="U5732" t="str">
        <f t="shared" si="179"/>
        <v>On Time</v>
      </c>
    </row>
    <row r="5733" spans="1:21" x14ac:dyDescent="0.3">
      <c r="A5733" t="str">
        <f t="shared" si="178"/>
        <v>SO-005832</v>
      </c>
      <c r="B5733" t="s">
        <v>4</v>
      </c>
      <c r="C5733" t="s">
        <v>8</v>
      </c>
      <c r="D5733" s="1">
        <v>43800</v>
      </c>
      <c r="E5733" s="1">
        <v>43931</v>
      </c>
      <c r="F5733" s="1">
        <v>43952</v>
      </c>
      <c r="G5733" s="1">
        <v>43962</v>
      </c>
      <c r="H5733" t="s">
        <v>54</v>
      </c>
      <c r="I5733">
        <v>18</v>
      </c>
      <c r="J5733">
        <v>41</v>
      </c>
      <c r="K5733">
        <v>351</v>
      </c>
      <c r="L5733">
        <v>12</v>
      </c>
      <c r="M5733">
        <v>4</v>
      </c>
      <c r="N5733">
        <v>0.05</v>
      </c>
      <c r="O5733">
        <v>1122.25</v>
      </c>
      <c r="P5733">
        <v>2244.5</v>
      </c>
      <c r="Q5733">
        <f>Table1[[#This Row],[OrderQuantity]]*Table1[[#This Row],[UnitPrice]]</f>
        <v>8978</v>
      </c>
      <c r="R5733">
        <f>Table1[[#This Row],[OrderQuantity]]*Table1[[#This Row],[UnitCost]]</f>
        <v>4489</v>
      </c>
      <c r="S5733">
        <f>Table1[[#This Row],[OrderQuantity]]*Table1[[#This Row],[UnitPrice]]*(1-Table1[[#This Row],[DiscountApplied]]) - (Table1[[#This Row],[OrderQuantity]]*Table1[[#This Row],[UnitCost]])</f>
        <v>4040.1000000000004</v>
      </c>
      <c r="T5733">
        <f>DATEDIF(Table1[[#This Row],[ShipDate]],Table1[[#This Row],[DeliveryDate]],"d")</f>
        <v>10</v>
      </c>
      <c r="U5733" t="str">
        <f t="shared" si="179"/>
        <v>Late</v>
      </c>
    </row>
    <row r="5734" spans="1:21" x14ac:dyDescent="0.3">
      <c r="A5734" t="str">
        <f t="shared" si="178"/>
        <v>SO-005833</v>
      </c>
      <c r="B5734" t="s">
        <v>3</v>
      </c>
      <c r="C5734" t="s">
        <v>11</v>
      </c>
      <c r="D5734" s="1">
        <v>43800</v>
      </c>
      <c r="E5734" s="1">
        <v>43931</v>
      </c>
      <c r="F5734" s="1">
        <v>43947</v>
      </c>
      <c r="G5734" s="1">
        <v>43952</v>
      </c>
      <c r="H5734" t="s">
        <v>54</v>
      </c>
      <c r="I5734">
        <v>4</v>
      </c>
      <c r="J5734">
        <v>9</v>
      </c>
      <c r="K5734">
        <v>281</v>
      </c>
      <c r="L5734">
        <v>22</v>
      </c>
      <c r="M5734">
        <v>8</v>
      </c>
      <c r="N5734">
        <v>0.08</v>
      </c>
      <c r="O5734">
        <v>1690.41</v>
      </c>
      <c r="P5734">
        <v>2914.5</v>
      </c>
      <c r="Q5734">
        <f>Table1[[#This Row],[OrderQuantity]]*Table1[[#This Row],[UnitPrice]]</f>
        <v>23316</v>
      </c>
      <c r="R5734">
        <f>Table1[[#This Row],[OrderQuantity]]*Table1[[#This Row],[UnitCost]]</f>
        <v>13523.28</v>
      </c>
      <c r="S5734">
        <f>Table1[[#This Row],[OrderQuantity]]*Table1[[#This Row],[UnitPrice]]*(1-Table1[[#This Row],[DiscountApplied]]) - (Table1[[#This Row],[OrderQuantity]]*Table1[[#This Row],[UnitCost]])</f>
        <v>7927.4400000000005</v>
      </c>
      <c r="T5734">
        <f>DATEDIF(Table1[[#This Row],[ShipDate]],Table1[[#This Row],[DeliveryDate]],"d")</f>
        <v>5</v>
      </c>
      <c r="U5734" t="str">
        <f t="shared" si="179"/>
        <v>On Time</v>
      </c>
    </row>
    <row r="5735" spans="1:21" x14ac:dyDescent="0.3">
      <c r="A5735" t="str">
        <f t="shared" si="178"/>
        <v>SO-005834</v>
      </c>
      <c r="B5735" t="s">
        <v>3</v>
      </c>
      <c r="C5735" t="s">
        <v>13</v>
      </c>
      <c r="D5735" s="1">
        <v>43800</v>
      </c>
      <c r="E5735" s="1">
        <v>43931</v>
      </c>
      <c r="F5735" s="1">
        <v>43951</v>
      </c>
      <c r="G5735" s="1">
        <v>43960</v>
      </c>
      <c r="H5735" t="s">
        <v>54</v>
      </c>
      <c r="I5735">
        <v>12</v>
      </c>
      <c r="J5735">
        <v>28</v>
      </c>
      <c r="K5735">
        <v>5</v>
      </c>
      <c r="L5735">
        <v>30</v>
      </c>
      <c r="M5735">
        <v>1</v>
      </c>
      <c r="N5735">
        <v>0.08</v>
      </c>
      <c r="O5735">
        <v>2538.9699999999998</v>
      </c>
      <c r="P5735">
        <v>3906.1</v>
      </c>
      <c r="Q5735">
        <f>Table1[[#This Row],[OrderQuantity]]*Table1[[#This Row],[UnitPrice]]</f>
        <v>3906.1</v>
      </c>
      <c r="R5735">
        <f>Table1[[#This Row],[OrderQuantity]]*Table1[[#This Row],[UnitCost]]</f>
        <v>2538.9699999999998</v>
      </c>
      <c r="S5735">
        <f>Table1[[#This Row],[OrderQuantity]]*Table1[[#This Row],[UnitPrice]]*(1-Table1[[#This Row],[DiscountApplied]]) - (Table1[[#This Row],[OrderQuantity]]*Table1[[#This Row],[UnitCost]])</f>
        <v>1054.6420000000003</v>
      </c>
      <c r="T5735">
        <f>DATEDIF(Table1[[#This Row],[ShipDate]],Table1[[#This Row],[DeliveryDate]],"d")</f>
        <v>9</v>
      </c>
      <c r="U5735" t="str">
        <f t="shared" si="179"/>
        <v>Late</v>
      </c>
    </row>
    <row r="5736" spans="1:21" x14ac:dyDescent="0.3">
      <c r="A5736" t="str">
        <f t="shared" si="178"/>
        <v>SO-005835</v>
      </c>
      <c r="B5736" t="s">
        <v>3</v>
      </c>
      <c r="C5736" t="s">
        <v>10</v>
      </c>
      <c r="D5736" s="1">
        <v>43800</v>
      </c>
      <c r="E5736" s="1">
        <v>43931</v>
      </c>
      <c r="F5736" s="1">
        <v>43937</v>
      </c>
      <c r="G5736" s="1">
        <v>43946</v>
      </c>
      <c r="H5736" t="s">
        <v>54</v>
      </c>
      <c r="I5736">
        <v>9</v>
      </c>
      <c r="J5736">
        <v>32</v>
      </c>
      <c r="K5736">
        <v>159</v>
      </c>
      <c r="L5736">
        <v>13</v>
      </c>
      <c r="M5736">
        <v>2</v>
      </c>
      <c r="N5736">
        <v>0.3</v>
      </c>
      <c r="O5736">
        <v>709.87</v>
      </c>
      <c r="P5736">
        <v>1092.0999999999999</v>
      </c>
      <c r="Q5736">
        <f>Table1[[#This Row],[OrderQuantity]]*Table1[[#This Row],[UnitPrice]]</f>
        <v>2184.1999999999998</v>
      </c>
      <c r="R5736">
        <f>Table1[[#This Row],[OrderQuantity]]*Table1[[#This Row],[UnitCost]]</f>
        <v>1419.74</v>
      </c>
      <c r="S5736">
        <f>Table1[[#This Row],[OrderQuantity]]*Table1[[#This Row],[UnitPrice]]*(1-Table1[[#This Row],[DiscountApplied]]) - (Table1[[#This Row],[OrderQuantity]]*Table1[[#This Row],[UnitCost]])</f>
        <v>109.19999999999982</v>
      </c>
      <c r="T5736">
        <f>DATEDIF(Table1[[#This Row],[ShipDate]],Table1[[#This Row],[DeliveryDate]],"d")</f>
        <v>9</v>
      </c>
      <c r="U5736" t="str">
        <f t="shared" si="179"/>
        <v>Late</v>
      </c>
    </row>
    <row r="5737" spans="1:21" x14ac:dyDescent="0.3">
      <c r="A5737" t="str">
        <f t="shared" si="178"/>
        <v>SO-005836</v>
      </c>
      <c r="B5737" t="s">
        <v>4</v>
      </c>
      <c r="C5737" t="s">
        <v>13</v>
      </c>
      <c r="D5737" s="1">
        <v>43800</v>
      </c>
      <c r="E5737" s="1">
        <v>43931</v>
      </c>
      <c r="F5737" s="1">
        <v>43949</v>
      </c>
      <c r="G5737" s="1">
        <v>43959</v>
      </c>
      <c r="H5737" t="s">
        <v>54</v>
      </c>
      <c r="I5737">
        <v>14</v>
      </c>
      <c r="J5737">
        <v>35</v>
      </c>
      <c r="K5737">
        <v>43</v>
      </c>
      <c r="L5737">
        <v>30</v>
      </c>
      <c r="M5737">
        <v>1</v>
      </c>
      <c r="N5737">
        <v>0.2</v>
      </c>
      <c r="O5737">
        <v>569.5</v>
      </c>
      <c r="P5737">
        <v>670</v>
      </c>
      <c r="Q5737">
        <f>Table1[[#This Row],[OrderQuantity]]*Table1[[#This Row],[UnitPrice]]</f>
        <v>670</v>
      </c>
      <c r="R5737">
        <f>Table1[[#This Row],[OrderQuantity]]*Table1[[#This Row],[UnitCost]]</f>
        <v>569.5</v>
      </c>
      <c r="S5737">
        <f>Table1[[#This Row],[OrderQuantity]]*Table1[[#This Row],[UnitPrice]]*(1-Table1[[#This Row],[DiscountApplied]]) - (Table1[[#This Row],[OrderQuantity]]*Table1[[#This Row],[UnitCost]])</f>
        <v>-33.5</v>
      </c>
      <c r="T5737">
        <f>DATEDIF(Table1[[#This Row],[ShipDate]],Table1[[#This Row],[DeliveryDate]],"d")</f>
        <v>10</v>
      </c>
      <c r="U5737" t="str">
        <f t="shared" si="179"/>
        <v>Late</v>
      </c>
    </row>
    <row r="5738" spans="1:21" x14ac:dyDescent="0.3">
      <c r="A5738" t="str">
        <f t="shared" si="178"/>
        <v>SO-005837</v>
      </c>
      <c r="B5738" t="s">
        <v>2</v>
      </c>
      <c r="C5738" t="s">
        <v>8</v>
      </c>
      <c r="D5738" s="1">
        <v>43800</v>
      </c>
      <c r="E5738" s="1">
        <v>43931</v>
      </c>
      <c r="F5738" s="1">
        <v>43937</v>
      </c>
      <c r="G5738" s="1">
        <v>43939</v>
      </c>
      <c r="H5738" t="s">
        <v>54</v>
      </c>
      <c r="I5738">
        <v>22</v>
      </c>
      <c r="J5738">
        <v>41</v>
      </c>
      <c r="K5738">
        <v>339</v>
      </c>
      <c r="L5738">
        <v>26</v>
      </c>
      <c r="M5738">
        <v>8</v>
      </c>
      <c r="N5738">
        <v>0.08</v>
      </c>
      <c r="O5738">
        <v>660.49</v>
      </c>
      <c r="P5738">
        <v>1246.2</v>
      </c>
      <c r="Q5738">
        <f>Table1[[#This Row],[OrderQuantity]]*Table1[[#This Row],[UnitPrice]]</f>
        <v>9969.6</v>
      </c>
      <c r="R5738">
        <f>Table1[[#This Row],[OrderQuantity]]*Table1[[#This Row],[UnitCost]]</f>
        <v>5283.92</v>
      </c>
      <c r="S5738">
        <f>Table1[[#This Row],[OrderQuantity]]*Table1[[#This Row],[UnitPrice]]*(1-Table1[[#This Row],[DiscountApplied]]) - (Table1[[#This Row],[OrderQuantity]]*Table1[[#This Row],[UnitCost]])</f>
        <v>3888.112000000001</v>
      </c>
      <c r="T5738">
        <f>DATEDIF(Table1[[#This Row],[ShipDate]],Table1[[#This Row],[DeliveryDate]],"d")</f>
        <v>2</v>
      </c>
      <c r="U5738" t="str">
        <f t="shared" si="179"/>
        <v>On Time</v>
      </c>
    </row>
    <row r="5739" spans="1:21" x14ac:dyDescent="0.3">
      <c r="A5739" t="str">
        <f t="shared" si="178"/>
        <v>SO-005838</v>
      </c>
      <c r="B5739" t="s">
        <v>3</v>
      </c>
      <c r="C5739" t="s">
        <v>11</v>
      </c>
      <c r="D5739" s="1">
        <v>43800</v>
      </c>
      <c r="E5739" s="1">
        <v>43931</v>
      </c>
      <c r="F5739" s="1">
        <v>43949</v>
      </c>
      <c r="G5739" s="1">
        <v>43950</v>
      </c>
      <c r="H5739" t="s">
        <v>54</v>
      </c>
      <c r="I5739">
        <v>6</v>
      </c>
      <c r="J5739">
        <v>2</v>
      </c>
      <c r="K5739">
        <v>313</v>
      </c>
      <c r="L5739">
        <v>45</v>
      </c>
      <c r="M5739">
        <v>4</v>
      </c>
      <c r="N5739">
        <v>0.1</v>
      </c>
      <c r="O5739">
        <v>2817.22</v>
      </c>
      <c r="P5739">
        <v>3859.2</v>
      </c>
      <c r="Q5739">
        <f>Table1[[#This Row],[OrderQuantity]]*Table1[[#This Row],[UnitPrice]]</f>
        <v>15436.8</v>
      </c>
      <c r="R5739">
        <f>Table1[[#This Row],[OrderQuantity]]*Table1[[#This Row],[UnitCost]]</f>
        <v>11268.88</v>
      </c>
      <c r="S5739">
        <f>Table1[[#This Row],[OrderQuantity]]*Table1[[#This Row],[UnitPrice]]*(1-Table1[[#This Row],[DiscountApplied]]) - (Table1[[#This Row],[OrderQuantity]]*Table1[[#This Row],[UnitCost]])</f>
        <v>2624.24</v>
      </c>
      <c r="T5739">
        <f>DATEDIF(Table1[[#This Row],[ShipDate]],Table1[[#This Row],[DeliveryDate]],"d")</f>
        <v>1</v>
      </c>
      <c r="U5739" t="str">
        <f t="shared" si="179"/>
        <v>On Time</v>
      </c>
    </row>
    <row r="5740" spans="1:21" x14ac:dyDescent="0.3">
      <c r="A5740" t="str">
        <f t="shared" si="178"/>
        <v>SO-005839</v>
      </c>
      <c r="B5740" t="s">
        <v>3</v>
      </c>
      <c r="C5740" t="s">
        <v>9</v>
      </c>
      <c r="D5740" s="1">
        <v>43800</v>
      </c>
      <c r="E5740" s="1">
        <v>43931</v>
      </c>
      <c r="F5740" s="1">
        <v>43933</v>
      </c>
      <c r="G5740" s="1">
        <v>43936</v>
      </c>
      <c r="H5740" t="s">
        <v>54</v>
      </c>
      <c r="I5740">
        <v>1</v>
      </c>
      <c r="J5740">
        <v>16</v>
      </c>
      <c r="K5740">
        <v>82</v>
      </c>
      <c r="L5740">
        <v>39</v>
      </c>
      <c r="M5740">
        <v>5</v>
      </c>
      <c r="N5740">
        <v>0.08</v>
      </c>
      <c r="O5740">
        <v>2865.72</v>
      </c>
      <c r="P5740">
        <v>3872.6</v>
      </c>
      <c r="Q5740">
        <f>Table1[[#This Row],[OrderQuantity]]*Table1[[#This Row],[UnitPrice]]</f>
        <v>19363</v>
      </c>
      <c r="R5740">
        <f>Table1[[#This Row],[OrderQuantity]]*Table1[[#This Row],[UnitCost]]</f>
        <v>14328.599999999999</v>
      </c>
      <c r="S5740">
        <f>Table1[[#This Row],[OrderQuantity]]*Table1[[#This Row],[UnitPrice]]*(1-Table1[[#This Row],[DiscountApplied]]) - (Table1[[#This Row],[OrderQuantity]]*Table1[[#This Row],[UnitCost]])</f>
        <v>3485.3600000000006</v>
      </c>
      <c r="T5740">
        <f>DATEDIF(Table1[[#This Row],[ShipDate]],Table1[[#This Row],[DeliveryDate]],"d")</f>
        <v>3</v>
      </c>
      <c r="U5740" t="str">
        <f t="shared" si="179"/>
        <v>On Time</v>
      </c>
    </row>
    <row r="5741" spans="1:21" x14ac:dyDescent="0.3">
      <c r="A5741" t="str">
        <f t="shared" si="178"/>
        <v>SO-005840</v>
      </c>
      <c r="B5741" t="s">
        <v>4</v>
      </c>
      <c r="C5741" t="s">
        <v>13</v>
      </c>
      <c r="D5741" s="1">
        <v>43800</v>
      </c>
      <c r="E5741" s="1">
        <v>43931</v>
      </c>
      <c r="F5741" s="1">
        <v>43955</v>
      </c>
      <c r="G5741" s="1">
        <v>43964</v>
      </c>
      <c r="H5741" t="s">
        <v>54</v>
      </c>
      <c r="I5741">
        <v>12</v>
      </c>
      <c r="J5741">
        <v>33</v>
      </c>
      <c r="K5741">
        <v>33</v>
      </c>
      <c r="L5741">
        <v>29</v>
      </c>
      <c r="M5741">
        <v>7</v>
      </c>
      <c r="N5741">
        <v>0.08</v>
      </c>
      <c r="O5741">
        <v>488.83</v>
      </c>
      <c r="P5741">
        <v>857.6</v>
      </c>
      <c r="Q5741">
        <f>Table1[[#This Row],[OrderQuantity]]*Table1[[#This Row],[UnitPrice]]</f>
        <v>6003.2</v>
      </c>
      <c r="R5741">
        <f>Table1[[#This Row],[OrderQuantity]]*Table1[[#This Row],[UnitCost]]</f>
        <v>3421.81</v>
      </c>
      <c r="S5741">
        <f>Table1[[#This Row],[OrderQuantity]]*Table1[[#This Row],[UnitPrice]]*(1-Table1[[#This Row],[DiscountApplied]]) - (Table1[[#This Row],[OrderQuantity]]*Table1[[#This Row],[UnitCost]])</f>
        <v>2101.1340000000005</v>
      </c>
      <c r="T5741">
        <f>DATEDIF(Table1[[#This Row],[ShipDate]],Table1[[#This Row],[DeliveryDate]],"d")</f>
        <v>9</v>
      </c>
      <c r="U5741" t="str">
        <f t="shared" si="179"/>
        <v>Late</v>
      </c>
    </row>
    <row r="5742" spans="1:21" x14ac:dyDescent="0.3">
      <c r="A5742" t="str">
        <f t="shared" si="178"/>
        <v>SO-005841</v>
      </c>
      <c r="B5742" t="s">
        <v>5</v>
      </c>
      <c r="C5742" t="s">
        <v>10</v>
      </c>
      <c r="D5742" s="1">
        <v>43800</v>
      </c>
      <c r="E5742" s="1">
        <v>43932</v>
      </c>
      <c r="F5742" s="1">
        <v>43944</v>
      </c>
      <c r="G5742" s="1">
        <v>43947</v>
      </c>
      <c r="H5742" t="s">
        <v>54</v>
      </c>
      <c r="I5742">
        <v>27</v>
      </c>
      <c r="J5742">
        <v>10</v>
      </c>
      <c r="K5742">
        <v>88</v>
      </c>
      <c r="L5742">
        <v>42</v>
      </c>
      <c r="M5742">
        <v>1</v>
      </c>
      <c r="N5742">
        <v>0.3</v>
      </c>
      <c r="O5742">
        <v>163.47999999999999</v>
      </c>
      <c r="P5742">
        <v>268</v>
      </c>
      <c r="Q5742">
        <f>Table1[[#This Row],[OrderQuantity]]*Table1[[#This Row],[UnitPrice]]</f>
        <v>268</v>
      </c>
      <c r="R5742">
        <f>Table1[[#This Row],[OrderQuantity]]*Table1[[#This Row],[UnitCost]]</f>
        <v>163.47999999999999</v>
      </c>
      <c r="S5742">
        <f>Table1[[#This Row],[OrderQuantity]]*Table1[[#This Row],[UnitPrice]]*(1-Table1[[#This Row],[DiscountApplied]]) - (Table1[[#This Row],[OrderQuantity]]*Table1[[#This Row],[UnitCost]])</f>
        <v>24.120000000000005</v>
      </c>
      <c r="T5742">
        <f>DATEDIF(Table1[[#This Row],[ShipDate]],Table1[[#This Row],[DeliveryDate]],"d")</f>
        <v>3</v>
      </c>
      <c r="U5742" t="str">
        <f t="shared" si="179"/>
        <v>On Time</v>
      </c>
    </row>
    <row r="5743" spans="1:21" x14ac:dyDescent="0.3">
      <c r="A5743" t="str">
        <f t="shared" si="178"/>
        <v>SO-005842</v>
      </c>
      <c r="B5743" t="s">
        <v>2</v>
      </c>
      <c r="C5743" t="s">
        <v>10</v>
      </c>
      <c r="D5743" s="1">
        <v>43800</v>
      </c>
      <c r="E5743" s="1">
        <v>43932</v>
      </c>
      <c r="F5743" s="1">
        <v>43935</v>
      </c>
      <c r="G5743" s="1">
        <v>43939</v>
      </c>
      <c r="H5743" t="s">
        <v>54</v>
      </c>
      <c r="I5743">
        <v>24</v>
      </c>
      <c r="J5743">
        <v>17</v>
      </c>
      <c r="K5743">
        <v>174</v>
      </c>
      <c r="L5743">
        <v>14</v>
      </c>
      <c r="M5743">
        <v>6</v>
      </c>
      <c r="N5743">
        <v>0.05</v>
      </c>
      <c r="O5743">
        <v>155.31</v>
      </c>
      <c r="P5743">
        <v>254.6</v>
      </c>
      <c r="Q5743">
        <f>Table1[[#This Row],[OrderQuantity]]*Table1[[#This Row],[UnitPrice]]</f>
        <v>1527.6</v>
      </c>
      <c r="R5743">
        <f>Table1[[#This Row],[OrderQuantity]]*Table1[[#This Row],[UnitCost]]</f>
        <v>931.86</v>
      </c>
      <c r="S5743">
        <f>Table1[[#This Row],[OrderQuantity]]*Table1[[#This Row],[UnitPrice]]*(1-Table1[[#This Row],[DiscountApplied]]) - (Table1[[#This Row],[OrderQuantity]]*Table1[[#This Row],[UnitCost]])</f>
        <v>519.35999999999979</v>
      </c>
      <c r="T5743">
        <f>DATEDIF(Table1[[#This Row],[ShipDate]],Table1[[#This Row],[DeliveryDate]],"d")</f>
        <v>4</v>
      </c>
      <c r="U5743" t="str">
        <f t="shared" si="179"/>
        <v>On Time</v>
      </c>
    </row>
    <row r="5744" spans="1:21" x14ac:dyDescent="0.3">
      <c r="A5744" t="str">
        <f t="shared" si="178"/>
        <v>SO-005843</v>
      </c>
      <c r="B5744" t="s">
        <v>2</v>
      </c>
      <c r="C5744" t="s">
        <v>11</v>
      </c>
      <c r="D5744" s="1">
        <v>43800</v>
      </c>
      <c r="E5744" s="1">
        <v>43932</v>
      </c>
      <c r="F5744" s="1">
        <v>43948</v>
      </c>
      <c r="G5744" s="1">
        <v>43957</v>
      </c>
      <c r="H5744" t="s">
        <v>54</v>
      </c>
      <c r="I5744">
        <v>21</v>
      </c>
      <c r="J5744">
        <v>19</v>
      </c>
      <c r="K5744">
        <v>329</v>
      </c>
      <c r="L5744">
        <v>44</v>
      </c>
      <c r="M5744">
        <v>5</v>
      </c>
      <c r="N5744">
        <v>0.15</v>
      </c>
      <c r="O5744">
        <v>1041.18</v>
      </c>
      <c r="P5744">
        <v>2479</v>
      </c>
      <c r="Q5744">
        <f>Table1[[#This Row],[OrderQuantity]]*Table1[[#This Row],[UnitPrice]]</f>
        <v>12395</v>
      </c>
      <c r="R5744">
        <f>Table1[[#This Row],[OrderQuantity]]*Table1[[#This Row],[UnitCost]]</f>
        <v>5205.9000000000005</v>
      </c>
      <c r="S5744">
        <f>Table1[[#This Row],[OrderQuantity]]*Table1[[#This Row],[UnitPrice]]*(1-Table1[[#This Row],[DiscountApplied]]) - (Table1[[#This Row],[OrderQuantity]]*Table1[[#This Row],[UnitCost]])</f>
        <v>5329.8499999999995</v>
      </c>
      <c r="T5744">
        <f>DATEDIF(Table1[[#This Row],[ShipDate]],Table1[[#This Row],[DeliveryDate]],"d")</f>
        <v>9</v>
      </c>
      <c r="U5744" t="str">
        <f t="shared" si="179"/>
        <v>Late</v>
      </c>
    </row>
    <row r="5745" spans="1:21" x14ac:dyDescent="0.3">
      <c r="A5745" t="str">
        <f t="shared" si="178"/>
        <v>SO-005844</v>
      </c>
      <c r="B5745" t="s">
        <v>4</v>
      </c>
      <c r="C5745" t="s">
        <v>12</v>
      </c>
      <c r="D5745" s="1">
        <v>43800</v>
      </c>
      <c r="E5745" s="1">
        <v>43932</v>
      </c>
      <c r="F5745" s="1">
        <v>43936</v>
      </c>
      <c r="G5745" s="1">
        <v>43938</v>
      </c>
      <c r="H5745" t="s">
        <v>54</v>
      </c>
      <c r="I5745">
        <v>13</v>
      </c>
      <c r="J5745">
        <v>39</v>
      </c>
      <c r="K5745">
        <v>256</v>
      </c>
      <c r="L5745">
        <v>7</v>
      </c>
      <c r="M5745">
        <v>2</v>
      </c>
      <c r="N5745">
        <v>0.08</v>
      </c>
      <c r="O5745">
        <v>1127.6099999999999</v>
      </c>
      <c r="P5745">
        <v>2211</v>
      </c>
      <c r="Q5745">
        <f>Table1[[#This Row],[OrderQuantity]]*Table1[[#This Row],[UnitPrice]]</f>
        <v>4422</v>
      </c>
      <c r="R5745">
        <f>Table1[[#This Row],[OrderQuantity]]*Table1[[#This Row],[UnitCost]]</f>
        <v>2255.2199999999998</v>
      </c>
      <c r="S5745">
        <f>Table1[[#This Row],[OrderQuantity]]*Table1[[#This Row],[UnitPrice]]*(1-Table1[[#This Row],[DiscountApplied]]) - (Table1[[#This Row],[OrderQuantity]]*Table1[[#This Row],[UnitCost]])</f>
        <v>1813.0200000000004</v>
      </c>
      <c r="T5745">
        <f>DATEDIF(Table1[[#This Row],[ShipDate]],Table1[[#This Row],[DeliveryDate]],"d")</f>
        <v>2</v>
      </c>
      <c r="U5745" t="str">
        <f t="shared" si="179"/>
        <v>On Time</v>
      </c>
    </row>
    <row r="5746" spans="1:21" x14ac:dyDescent="0.3">
      <c r="A5746" t="str">
        <f t="shared" si="178"/>
        <v>SO-005845</v>
      </c>
      <c r="B5746" t="s">
        <v>4</v>
      </c>
      <c r="C5746" t="s">
        <v>11</v>
      </c>
      <c r="D5746" s="1">
        <v>43800</v>
      </c>
      <c r="E5746" s="1">
        <v>43932</v>
      </c>
      <c r="F5746" s="1">
        <v>43955</v>
      </c>
      <c r="G5746" s="1">
        <v>43959</v>
      </c>
      <c r="H5746" t="s">
        <v>54</v>
      </c>
      <c r="I5746">
        <v>16</v>
      </c>
      <c r="J5746">
        <v>10</v>
      </c>
      <c r="K5746">
        <v>288</v>
      </c>
      <c r="L5746">
        <v>1</v>
      </c>
      <c r="M5746">
        <v>4</v>
      </c>
      <c r="N5746">
        <v>0.05</v>
      </c>
      <c r="O5746">
        <v>1688.4</v>
      </c>
      <c r="P5746">
        <v>2412</v>
      </c>
      <c r="Q5746">
        <f>Table1[[#This Row],[OrderQuantity]]*Table1[[#This Row],[UnitPrice]]</f>
        <v>9648</v>
      </c>
      <c r="R5746">
        <f>Table1[[#This Row],[OrderQuantity]]*Table1[[#This Row],[UnitCost]]</f>
        <v>6753.6</v>
      </c>
      <c r="S5746">
        <f>Table1[[#This Row],[OrderQuantity]]*Table1[[#This Row],[UnitPrice]]*(1-Table1[[#This Row],[DiscountApplied]]) - (Table1[[#This Row],[OrderQuantity]]*Table1[[#This Row],[UnitCost]])</f>
        <v>2412</v>
      </c>
      <c r="T5746">
        <f>DATEDIF(Table1[[#This Row],[ShipDate]],Table1[[#This Row],[DeliveryDate]],"d")</f>
        <v>4</v>
      </c>
      <c r="U5746" t="str">
        <f t="shared" si="179"/>
        <v>On Time</v>
      </c>
    </row>
    <row r="5747" spans="1:21" x14ac:dyDescent="0.3">
      <c r="A5747" t="str">
        <f t="shared" si="178"/>
        <v>SO-005846</v>
      </c>
      <c r="B5747" t="s">
        <v>3</v>
      </c>
      <c r="C5747" t="s">
        <v>8</v>
      </c>
      <c r="D5747" s="1">
        <v>43800</v>
      </c>
      <c r="E5747" s="1">
        <v>43932</v>
      </c>
      <c r="F5747" s="1">
        <v>43941</v>
      </c>
      <c r="G5747" s="1">
        <v>43944</v>
      </c>
      <c r="H5747" t="s">
        <v>54</v>
      </c>
      <c r="I5747">
        <v>7</v>
      </c>
      <c r="J5747">
        <v>31</v>
      </c>
      <c r="K5747">
        <v>358</v>
      </c>
      <c r="L5747">
        <v>8</v>
      </c>
      <c r="M5747">
        <v>1</v>
      </c>
      <c r="N5747">
        <v>0.08</v>
      </c>
      <c r="O5747">
        <v>1280.57</v>
      </c>
      <c r="P5747">
        <v>1855.9</v>
      </c>
      <c r="Q5747">
        <f>Table1[[#This Row],[OrderQuantity]]*Table1[[#This Row],[UnitPrice]]</f>
        <v>1855.9</v>
      </c>
      <c r="R5747">
        <f>Table1[[#This Row],[OrderQuantity]]*Table1[[#This Row],[UnitCost]]</f>
        <v>1280.57</v>
      </c>
      <c r="S5747">
        <f>Table1[[#This Row],[OrderQuantity]]*Table1[[#This Row],[UnitPrice]]*(1-Table1[[#This Row],[DiscountApplied]]) - (Table1[[#This Row],[OrderQuantity]]*Table1[[#This Row],[UnitCost]])</f>
        <v>426.85800000000017</v>
      </c>
      <c r="T5747">
        <f>DATEDIF(Table1[[#This Row],[ShipDate]],Table1[[#This Row],[DeliveryDate]],"d")</f>
        <v>3</v>
      </c>
      <c r="U5747" t="str">
        <f t="shared" si="179"/>
        <v>On Time</v>
      </c>
    </row>
    <row r="5748" spans="1:21" x14ac:dyDescent="0.3">
      <c r="A5748" t="str">
        <f t="shared" si="178"/>
        <v>SO-005847</v>
      </c>
      <c r="B5748" t="s">
        <v>3</v>
      </c>
      <c r="C5748" t="s">
        <v>9</v>
      </c>
      <c r="D5748" s="1">
        <v>43800</v>
      </c>
      <c r="E5748" s="1">
        <v>43932</v>
      </c>
      <c r="F5748" s="1">
        <v>43937</v>
      </c>
      <c r="G5748" s="1">
        <v>43939</v>
      </c>
      <c r="H5748" t="s">
        <v>54</v>
      </c>
      <c r="I5748">
        <v>5</v>
      </c>
      <c r="J5748">
        <v>50</v>
      </c>
      <c r="K5748">
        <v>87</v>
      </c>
      <c r="L5748">
        <v>39</v>
      </c>
      <c r="M5748">
        <v>2</v>
      </c>
      <c r="N5748">
        <v>0.08</v>
      </c>
      <c r="O5748">
        <v>2482.35</v>
      </c>
      <c r="P5748">
        <v>3819</v>
      </c>
      <c r="Q5748">
        <f>Table1[[#This Row],[OrderQuantity]]*Table1[[#This Row],[UnitPrice]]</f>
        <v>7638</v>
      </c>
      <c r="R5748">
        <f>Table1[[#This Row],[OrderQuantity]]*Table1[[#This Row],[UnitCost]]</f>
        <v>4964.7</v>
      </c>
      <c r="S5748">
        <f>Table1[[#This Row],[OrderQuantity]]*Table1[[#This Row],[UnitPrice]]*(1-Table1[[#This Row],[DiscountApplied]]) - (Table1[[#This Row],[OrderQuantity]]*Table1[[#This Row],[UnitCost]])</f>
        <v>2062.2600000000002</v>
      </c>
      <c r="T5748">
        <f>DATEDIF(Table1[[#This Row],[ShipDate]],Table1[[#This Row],[DeliveryDate]],"d")</f>
        <v>2</v>
      </c>
      <c r="U5748" t="str">
        <f t="shared" si="179"/>
        <v>On Time</v>
      </c>
    </row>
    <row r="5749" spans="1:21" x14ac:dyDescent="0.3">
      <c r="A5749" t="str">
        <f t="shared" si="178"/>
        <v>SO-005848</v>
      </c>
      <c r="B5749" t="s">
        <v>4</v>
      </c>
      <c r="C5749" t="s">
        <v>10</v>
      </c>
      <c r="D5749" s="1">
        <v>43800</v>
      </c>
      <c r="E5749" s="1">
        <v>43932</v>
      </c>
      <c r="F5749" s="1">
        <v>43944</v>
      </c>
      <c r="G5749" s="1">
        <v>43951</v>
      </c>
      <c r="H5749" t="s">
        <v>54</v>
      </c>
      <c r="I5749">
        <v>14</v>
      </c>
      <c r="J5749">
        <v>43</v>
      </c>
      <c r="K5749">
        <v>145</v>
      </c>
      <c r="L5749">
        <v>4</v>
      </c>
      <c r="M5749">
        <v>6</v>
      </c>
      <c r="N5749">
        <v>0.1</v>
      </c>
      <c r="O5749">
        <v>780.22</v>
      </c>
      <c r="P5749">
        <v>917.9</v>
      </c>
      <c r="Q5749">
        <f>Table1[[#This Row],[OrderQuantity]]*Table1[[#This Row],[UnitPrice]]</f>
        <v>5507.4</v>
      </c>
      <c r="R5749">
        <f>Table1[[#This Row],[OrderQuantity]]*Table1[[#This Row],[UnitCost]]</f>
        <v>4681.32</v>
      </c>
      <c r="S5749">
        <f>Table1[[#This Row],[OrderQuantity]]*Table1[[#This Row],[UnitPrice]]*(1-Table1[[#This Row],[DiscountApplied]]) - (Table1[[#This Row],[OrderQuantity]]*Table1[[#This Row],[UnitCost]])</f>
        <v>275.34000000000015</v>
      </c>
      <c r="T5749">
        <f>DATEDIF(Table1[[#This Row],[ShipDate]],Table1[[#This Row],[DeliveryDate]],"d")</f>
        <v>7</v>
      </c>
      <c r="U5749" t="str">
        <f t="shared" si="179"/>
        <v>On Time</v>
      </c>
    </row>
    <row r="5750" spans="1:21" x14ac:dyDescent="0.3">
      <c r="A5750" t="str">
        <f t="shared" si="178"/>
        <v>SO-005849</v>
      </c>
      <c r="B5750" t="s">
        <v>4</v>
      </c>
      <c r="C5750" t="s">
        <v>11</v>
      </c>
      <c r="D5750" s="1">
        <v>43800</v>
      </c>
      <c r="E5750" s="1">
        <v>43932</v>
      </c>
      <c r="F5750" s="1">
        <v>43955</v>
      </c>
      <c r="G5750" s="1">
        <v>43958</v>
      </c>
      <c r="H5750" t="s">
        <v>54</v>
      </c>
      <c r="I5750">
        <v>16</v>
      </c>
      <c r="J5750">
        <v>18</v>
      </c>
      <c r="K5750">
        <v>282</v>
      </c>
      <c r="L5750">
        <v>25</v>
      </c>
      <c r="M5750">
        <v>2</v>
      </c>
      <c r="N5750">
        <v>0.1</v>
      </c>
      <c r="O5750">
        <v>1662.67</v>
      </c>
      <c r="P5750">
        <v>3778.8</v>
      </c>
      <c r="Q5750">
        <f>Table1[[#This Row],[OrderQuantity]]*Table1[[#This Row],[UnitPrice]]</f>
        <v>7557.6</v>
      </c>
      <c r="R5750">
        <f>Table1[[#This Row],[OrderQuantity]]*Table1[[#This Row],[UnitCost]]</f>
        <v>3325.34</v>
      </c>
      <c r="S5750">
        <f>Table1[[#This Row],[OrderQuantity]]*Table1[[#This Row],[UnitPrice]]*(1-Table1[[#This Row],[DiscountApplied]]) - (Table1[[#This Row],[OrderQuantity]]*Table1[[#This Row],[UnitCost]])</f>
        <v>3476.5</v>
      </c>
      <c r="T5750">
        <f>DATEDIF(Table1[[#This Row],[ShipDate]],Table1[[#This Row],[DeliveryDate]],"d")</f>
        <v>3</v>
      </c>
      <c r="U5750" t="str">
        <f t="shared" si="179"/>
        <v>On Time</v>
      </c>
    </row>
    <row r="5751" spans="1:21" x14ac:dyDescent="0.3">
      <c r="A5751" t="str">
        <f t="shared" si="178"/>
        <v>SO-005850</v>
      </c>
      <c r="B5751" t="s">
        <v>5</v>
      </c>
      <c r="C5751" t="s">
        <v>13</v>
      </c>
      <c r="D5751" s="1">
        <v>43800</v>
      </c>
      <c r="E5751" s="1">
        <v>43933</v>
      </c>
      <c r="F5751" s="1">
        <v>43942</v>
      </c>
      <c r="G5751" s="1">
        <v>43951</v>
      </c>
      <c r="H5751" t="s">
        <v>54</v>
      </c>
      <c r="I5751">
        <v>28</v>
      </c>
      <c r="J5751">
        <v>3</v>
      </c>
      <c r="K5751">
        <v>16</v>
      </c>
      <c r="L5751">
        <v>37</v>
      </c>
      <c r="M5751">
        <v>4</v>
      </c>
      <c r="N5751">
        <v>0.15</v>
      </c>
      <c r="O5751">
        <v>2665.26</v>
      </c>
      <c r="P5751">
        <v>3919.5</v>
      </c>
      <c r="Q5751">
        <f>Table1[[#This Row],[OrderQuantity]]*Table1[[#This Row],[UnitPrice]]</f>
        <v>15678</v>
      </c>
      <c r="R5751">
        <f>Table1[[#This Row],[OrderQuantity]]*Table1[[#This Row],[UnitCost]]</f>
        <v>10661.04</v>
      </c>
      <c r="S5751">
        <f>Table1[[#This Row],[OrderQuantity]]*Table1[[#This Row],[UnitPrice]]*(1-Table1[[#This Row],[DiscountApplied]]) - (Table1[[#This Row],[OrderQuantity]]*Table1[[#This Row],[UnitCost]])</f>
        <v>2665.2599999999984</v>
      </c>
      <c r="T5751">
        <f>DATEDIF(Table1[[#This Row],[ShipDate]],Table1[[#This Row],[DeliveryDate]],"d")</f>
        <v>9</v>
      </c>
      <c r="U5751" t="str">
        <f t="shared" si="179"/>
        <v>Late</v>
      </c>
    </row>
    <row r="5752" spans="1:21" x14ac:dyDescent="0.3">
      <c r="A5752" t="str">
        <f t="shared" si="178"/>
        <v>SO-005851</v>
      </c>
      <c r="B5752" t="s">
        <v>2</v>
      </c>
      <c r="C5752" t="s">
        <v>10</v>
      </c>
      <c r="D5752" s="1">
        <v>43800</v>
      </c>
      <c r="E5752" s="1">
        <v>43933</v>
      </c>
      <c r="F5752" s="1">
        <v>43960</v>
      </c>
      <c r="G5752" s="1">
        <v>43970</v>
      </c>
      <c r="H5752" t="s">
        <v>54</v>
      </c>
      <c r="I5752">
        <v>24</v>
      </c>
      <c r="J5752">
        <v>5</v>
      </c>
      <c r="K5752">
        <v>88</v>
      </c>
      <c r="L5752">
        <v>36</v>
      </c>
      <c r="M5752">
        <v>6</v>
      </c>
      <c r="N5752">
        <v>0.08</v>
      </c>
      <c r="O5752">
        <v>917.36</v>
      </c>
      <c r="P5752">
        <v>1092.0999999999999</v>
      </c>
      <c r="Q5752">
        <f>Table1[[#This Row],[OrderQuantity]]*Table1[[#This Row],[UnitPrice]]</f>
        <v>6552.5999999999995</v>
      </c>
      <c r="R5752">
        <f>Table1[[#This Row],[OrderQuantity]]*Table1[[#This Row],[UnitCost]]</f>
        <v>5504.16</v>
      </c>
      <c r="S5752">
        <f>Table1[[#This Row],[OrderQuantity]]*Table1[[#This Row],[UnitPrice]]*(1-Table1[[#This Row],[DiscountApplied]]) - (Table1[[#This Row],[OrderQuantity]]*Table1[[#This Row],[UnitCost]])</f>
        <v>524.23199999999997</v>
      </c>
      <c r="T5752">
        <f>DATEDIF(Table1[[#This Row],[ShipDate]],Table1[[#This Row],[DeliveryDate]],"d")</f>
        <v>10</v>
      </c>
      <c r="U5752" t="str">
        <f t="shared" si="179"/>
        <v>Late</v>
      </c>
    </row>
    <row r="5753" spans="1:21" x14ac:dyDescent="0.3">
      <c r="A5753" t="str">
        <f t="shared" si="178"/>
        <v>SO-005852</v>
      </c>
      <c r="B5753" t="s">
        <v>3</v>
      </c>
      <c r="C5753" t="s">
        <v>13</v>
      </c>
      <c r="D5753" s="1">
        <v>43800</v>
      </c>
      <c r="E5753" s="1">
        <v>43933</v>
      </c>
      <c r="F5753" s="1">
        <v>43950</v>
      </c>
      <c r="G5753" s="1">
        <v>43957</v>
      </c>
      <c r="H5753" t="s">
        <v>54</v>
      </c>
      <c r="I5753">
        <v>2</v>
      </c>
      <c r="J5753">
        <v>23</v>
      </c>
      <c r="K5753">
        <v>9</v>
      </c>
      <c r="L5753">
        <v>13</v>
      </c>
      <c r="M5753">
        <v>2</v>
      </c>
      <c r="N5753">
        <v>0.05</v>
      </c>
      <c r="O5753">
        <v>750.4</v>
      </c>
      <c r="P5753">
        <v>938</v>
      </c>
      <c r="Q5753">
        <f>Table1[[#This Row],[OrderQuantity]]*Table1[[#This Row],[UnitPrice]]</f>
        <v>1876</v>
      </c>
      <c r="R5753">
        <f>Table1[[#This Row],[OrderQuantity]]*Table1[[#This Row],[UnitCost]]</f>
        <v>1500.8</v>
      </c>
      <c r="S5753">
        <f>Table1[[#This Row],[OrderQuantity]]*Table1[[#This Row],[UnitPrice]]*(1-Table1[[#This Row],[DiscountApplied]]) - (Table1[[#This Row],[OrderQuantity]]*Table1[[#This Row],[UnitCost]])</f>
        <v>281.39999999999986</v>
      </c>
      <c r="T5753">
        <f>DATEDIF(Table1[[#This Row],[ShipDate]],Table1[[#This Row],[DeliveryDate]],"d")</f>
        <v>7</v>
      </c>
      <c r="U5753" t="str">
        <f t="shared" si="179"/>
        <v>On Time</v>
      </c>
    </row>
    <row r="5754" spans="1:21" x14ac:dyDescent="0.3">
      <c r="A5754" t="str">
        <f t="shared" si="178"/>
        <v>SO-005853</v>
      </c>
      <c r="B5754" t="s">
        <v>3</v>
      </c>
      <c r="C5754" t="s">
        <v>9</v>
      </c>
      <c r="D5754" s="1">
        <v>43800</v>
      </c>
      <c r="E5754" s="1">
        <v>43933</v>
      </c>
      <c r="F5754" s="1">
        <v>43953</v>
      </c>
      <c r="G5754" s="1">
        <v>43956</v>
      </c>
      <c r="H5754" t="s">
        <v>54</v>
      </c>
      <c r="I5754">
        <v>10</v>
      </c>
      <c r="J5754">
        <v>9</v>
      </c>
      <c r="K5754">
        <v>85</v>
      </c>
      <c r="L5754">
        <v>15</v>
      </c>
      <c r="M5754">
        <v>1</v>
      </c>
      <c r="N5754">
        <v>0.15</v>
      </c>
      <c r="O5754">
        <v>1077.3599999999999</v>
      </c>
      <c r="P5754">
        <v>2244.5</v>
      </c>
      <c r="Q5754">
        <f>Table1[[#This Row],[OrderQuantity]]*Table1[[#This Row],[UnitPrice]]</f>
        <v>2244.5</v>
      </c>
      <c r="R5754">
        <f>Table1[[#This Row],[OrderQuantity]]*Table1[[#This Row],[UnitCost]]</f>
        <v>1077.3599999999999</v>
      </c>
      <c r="S5754">
        <f>Table1[[#This Row],[OrderQuantity]]*Table1[[#This Row],[UnitPrice]]*(1-Table1[[#This Row],[DiscountApplied]]) - (Table1[[#This Row],[OrderQuantity]]*Table1[[#This Row],[UnitCost]])</f>
        <v>830.46500000000015</v>
      </c>
      <c r="T5754">
        <f>DATEDIF(Table1[[#This Row],[ShipDate]],Table1[[#This Row],[DeliveryDate]],"d")</f>
        <v>3</v>
      </c>
      <c r="U5754" t="str">
        <f t="shared" si="179"/>
        <v>On Time</v>
      </c>
    </row>
    <row r="5755" spans="1:21" x14ac:dyDescent="0.3">
      <c r="A5755" t="str">
        <f t="shared" si="178"/>
        <v>SO-005854</v>
      </c>
      <c r="B5755" t="s">
        <v>4</v>
      </c>
      <c r="C5755" t="s">
        <v>11</v>
      </c>
      <c r="D5755" s="1">
        <v>43800</v>
      </c>
      <c r="E5755" s="1">
        <v>43933</v>
      </c>
      <c r="F5755" s="1">
        <v>43955</v>
      </c>
      <c r="G5755" s="1">
        <v>43961</v>
      </c>
      <c r="H5755" t="s">
        <v>54</v>
      </c>
      <c r="I5755">
        <v>16</v>
      </c>
      <c r="J5755">
        <v>50</v>
      </c>
      <c r="K5755">
        <v>315</v>
      </c>
      <c r="L5755">
        <v>26</v>
      </c>
      <c r="M5755">
        <v>1</v>
      </c>
      <c r="N5755">
        <v>0.05</v>
      </c>
      <c r="O5755">
        <v>1215.92</v>
      </c>
      <c r="P5755">
        <v>2338.3000000000002</v>
      </c>
      <c r="Q5755">
        <f>Table1[[#This Row],[OrderQuantity]]*Table1[[#This Row],[UnitPrice]]</f>
        <v>2338.3000000000002</v>
      </c>
      <c r="R5755">
        <f>Table1[[#This Row],[OrderQuantity]]*Table1[[#This Row],[UnitCost]]</f>
        <v>1215.92</v>
      </c>
      <c r="S5755">
        <f>Table1[[#This Row],[OrderQuantity]]*Table1[[#This Row],[UnitPrice]]*(1-Table1[[#This Row],[DiscountApplied]]) - (Table1[[#This Row],[OrderQuantity]]*Table1[[#This Row],[UnitCost]])</f>
        <v>1005.4650000000001</v>
      </c>
      <c r="T5755">
        <f>DATEDIF(Table1[[#This Row],[ShipDate]],Table1[[#This Row],[DeliveryDate]],"d")</f>
        <v>6</v>
      </c>
      <c r="U5755" t="str">
        <f t="shared" si="179"/>
        <v>On Time</v>
      </c>
    </row>
    <row r="5756" spans="1:21" x14ac:dyDescent="0.3">
      <c r="A5756" t="str">
        <f t="shared" si="178"/>
        <v>SO-005855</v>
      </c>
      <c r="B5756" t="s">
        <v>4</v>
      </c>
      <c r="C5756" t="s">
        <v>10</v>
      </c>
      <c r="D5756" s="1">
        <v>43800</v>
      </c>
      <c r="E5756" s="1">
        <v>43933</v>
      </c>
      <c r="F5756" s="1">
        <v>43946</v>
      </c>
      <c r="G5756" s="1">
        <v>43951</v>
      </c>
      <c r="H5756" t="s">
        <v>54</v>
      </c>
      <c r="I5756">
        <v>15</v>
      </c>
      <c r="J5756">
        <v>16</v>
      </c>
      <c r="K5756">
        <v>156</v>
      </c>
      <c r="L5756">
        <v>12</v>
      </c>
      <c r="M5756">
        <v>7</v>
      </c>
      <c r="N5756">
        <v>0.05</v>
      </c>
      <c r="O5756">
        <v>2456.62</v>
      </c>
      <c r="P5756">
        <v>3899.4</v>
      </c>
      <c r="Q5756">
        <f>Table1[[#This Row],[OrderQuantity]]*Table1[[#This Row],[UnitPrice]]</f>
        <v>27295.8</v>
      </c>
      <c r="R5756">
        <f>Table1[[#This Row],[OrderQuantity]]*Table1[[#This Row],[UnitCost]]</f>
        <v>17196.34</v>
      </c>
      <c r="S5756">
        <f>Table1[[#This Row],[OrderQuantity]]*Table1[[#This Row],[UnitPrice]]*(1-Table1[[#This Row],[DiscountApplied]]) - (Table1[[#This Row],[OrderQuantity]]*Table1[[#This Row],[UnitCost]])</f>
        <v>8734.6699999999983</v>
      </c>
      <c r="T5756">
        <f>DATEDIF(Table1[[#This Row],[ShipDate]],Table1[[#This Row],[DeliveryDate]],"d")</f>
        <v>5</v>
      </c>
      <c r="U5756" t="str">
        <f t="shared" si="179"/>
        <v>On Time</v>
      </c>
    </row>
    <row r="5757" spans="1:21" x14ac:dyDescent="0.3">
      <c r="A5757" t="str">
        <f t="shared" si="178"/>
        <v>SO-005856</v>
      </c>
      <c r="B5757" t="s">
        <v>5</v>
      </c>
      <c r="C5757" t="s">
        <v>11</v>
      </c>
      <c r="D5757" s="1">
        <v>43800</v>
      </c>
      <c r="E5757" s="1">
        <v>43933</v>
      </c>
      <c r="F5757" s="1">
        <v>43948</v>
      </c>
      <c r="G5757" s="1">
        <v>43949</v>
      </c>
      <c r="H5757" t="s">
        <v>54</v>
      </c>
      <c r="I5757">
        <v>28</v>
      </c>
      <c r="J5757">
        <v>45</v>
      </c>
      <c r="K5757">
        <v>303</v>
      </c>
      <c r="L5757">
        <v>30</v>
      </c>
      <c r="M5757">
        <v>1</v>
      </c>
      <c r="N5757">
        <v>0.08</v>
      </c>
      <c r="O5757">
        <v>852.04</v>
      </c>
      <c r="P5757">
        <v>1051.9000000000001</v>
      </c>
      <c r="Q5757">
        <f>Table1[[#This Row],[OrderQuantity]]*Table1[[#This Row],[UnitPrice]]</f>
        <v>1051.9000000000001</v>
      </c>
      <c r="R5757">
        <f>Table1[[#This Row],[OrderQuantity]]*Table1[[#This Row],[UnitCost]]</f>
        <v>852.04</v>
      </c>
      <c r="S5757">
        <f>Table1[[#This Row],[OrderQuantity]]*Table1[[#This Row],[UnitPrice]]*(1-Table1[[#This Row],[DiscountApplied]]) - (Table1[[#This Row],[OrderQuantity]]*Table1[[#This Row],[UnitCost]])</f>
        <v>115.7080000000002</v>
      </c>
      <c r="T5757">
        <f>DATEDIF(Table1[[#This Row],[ShipDate]],Table1[[#This Row],[DeliveryDate]],"d")</f>
        <v>1</v>
      </c>
      <c r="U5757" t="str">
        <f t="shared" si="179"/>
        <v>On Time</v>
      </c>
    </row>
    <row r="5758" spans="1:21" x14ac:dyDescent="0.3">
      <c r="A5758" t="str">
        <f t="shared" si="178"/>
        <v>SO-005857</v>
      </c>
      <c r="B5758" t="s">
        <v>3</v>
      </c>
      <c r="C5758" t="s">
        <v>13</v>
      </c>
      <c r="D5758" s="1">
        <v>43800</v>
      </c>
      <c r="E5758" s="1">
        <v>43933</v>
      </c>
      <c r="F5758" s="1">
        <v>43936</v>
      </c>
      <c r="G5758" s="1">
        <v>43946</v>
      </c>
      <c r="H5758" t="s">
        <v>54</v>
      </c>
      <c r="I5758">
        <v>3</v>
      </c>
      <c r="J5758">
        <v>36</v>
      </c>
      <c r="K5758">
        <v>4</v>
      </c>
      <c r="L5758">
        <v>43</v>
      </c>
      <c r="M5758">
        <v>5</v>
      </c>
      <c r="N5758">
        <v>0.2</v>
      </c>
      <c r="O5758">
        <v>600.32000000000005</v>
      </c>
      <c r="P5758">
        <v>1072</v>
      </c>
      <c r="Q5758">
        <f>Table1[[#This Row],[OrderQuantity]]*Table1[[#This Row],[UnitPrice]]</f>
        <v>5360</v>
      </c>
      <c r="R5758">
        <f>Table1[[#This Row],[OrderQuantity]]*Table1[[#This Row],[UnitCost]]</f>
        <v>3001.6000000000004</v>
      </c>
      <c r="S5758">
        <f>Table1[[#This Row],[OrderQuantity]]*Table1[[#This Row],[UnitPrice]]*(1-Table1[[#This Row],[DiscountApplied]]) - (Table1[[#This Row],[OrderQuantity]]*Table1[[#This Row],[UnitCost]])</f>
        <v>1286.3999999999996</v>
      </c>
      <c r="T5758">
        <f>DATEDIF(Table1[[#This Row],[ShipDate]],Table1[[#This Row],[DeliveryDate]],"d")</f>
        <v>10</v>
      </c>
      <c r="U5758" t="str">
        <f t="shared" si="179"/>
        <v>Late</v>
      </c>
    </row>
    <row r="5759" spans="1:21" x14ac:dyDescent="0.3">
      <c r="A5759" t="str">
        <f t="shared" si="178"/>
        <v>SO-005858</v>
      </c>
      <c r="B5759" t="s">
        <v>5</v>
      </c>
      <c r="C5759" t="s">
        <v>9</v>
      </c>
      <c r="D5759" s="1">
        <v>43800</v>
      </c>
      <c r="E5759" s="1">
        <v>43934</v>
      </c>
      <c r="F5759" s="1">
        <v>43949</v>
      </c>
      <c r="G5759" s="1">
        <v>43951</v>
      </c>
      <c r="H5759" t="s">
        <v>54</v>
      </c>
      <c r="I5759">
        <v>27</v>
      </c>
      <c r="J5759">
        <v>4</v>
      </c>
      <c r="K5759">
        <v>84</v>
      </c>
      <c r="L5759">
        <v>45</v>
      </c>
      <c r="M5759">
        <v>8</v>
      </c>
      <c r="N5759">
        <v>0.1</v>
      </c>
      <c r="O5759">
        <v>955.15</v>
      </c>
      <c r="P5759">
        <v>1768.8</v>
      </c>
      <c r="Q5759">
        <f>Table1[[#This Row],[OrderQuantity]]*Table1[[#This Row],[UnitPrice]]</f>
        <v>14150.4</v>
      </c>
      <c r="R5759">
        <f>Table1[[#This Row],[OrderQuantity]]*Table1[[#This Row],[UnitCost]]</f>
        <v>7641.2</v>
      </c>
      <c r="S5759">
        <f>Table1[[#This Row],[OrderQuantity]]*Table1[[#This Row],[UnitPrice]]*(1-Table1[[#This Row],[DiscountApplied]]) - (Table1[[#This Row],[OrderQuantity]]*Table1[[#This Row],[UnitCost]])</f>
        <v>5094.1600000000008</v>
      </c>
      <c r="T5759">
        <f>DATEDIF(Table1[[#This Row],[ShipDate]],Table1[[#This Row],[DeliveryDate]],"d")</f>
        <v>2</v>
      </c>
      <c r="U5759" t="str">
        <f t="shared" si="179"/>
        <v>On Time</v>
      </c>
    </row>
    <row r="5760" spans="1:21" x14ac:dyDescent="0.3">
      <c r="A5760" t="str">
        <f t="shared" si="178"/>
        <v>SO-005859</v>
      </c>
      <c r="B5760" t="s">
        <v>2</v>
      </c>
      <c r="C5760" t="s">
        <v>10</v>
      </c>
      <c r="D5760" s="1">
        <v>43800</v>
      </c>
      <c r="E5760" s="1">
        <v>43934</v>
      </c>
      <c r="F5760" s="1">
        <v>43957</v>
      </c>
      <c r="G5760" s="1">
        <v>43965</v>
      </c>
      <c r="H5760" t="s">
        <v>54</v>
      </c>
      <c r="I5760">
        <v>21</v>
      </c>
      <c r="J5760">
        <v>14</v>
      </c>
      <c r="K5760">
        <v>157</v>
      </c>
      <c r="L5760">
        <v>32</v>
      </c>
      <c r="M5760">
        <v>4</v>
      </c>
      <c r="N5760">
        <v>0.15</v>
      </c>
      <c r="O5760">
        <v>144.72</v>
      </c>
      <c r="P5760">
        <v>180.9</v>
      </c>
      <c r="Q5760">
        <f>Table1[[#This Row],[OrderQuantity]]*Table1[[#This Row],[UnitPrice]]</f>
        <v>723.6</v>
      </c>
      <c r="R5760">
        <f>Table1[[#This Row],[OrderQuantity]]*Table1[[#This Row],[UnitCost]]</f>
        <v>578.88</v>
      </c>
      <c r="S5760">
        <f>Table1[[#This Row],[OrderQuantity]]*Table1[[#This Row],[UnitPrice]]*(1-Table1[[#This Row],[DiscountApplied]]) - (Table1[[#This Row],[OrderQuantity]]*Table1[[#This Row],[UnitCost]])</f>
        <v>36.180000000000064</v>
      </c>
      <c r="T5760">
        <f>DATEDIF(Table1[[#This Row],[ShipDate]],Table1[[#This Row],[DeliveryDate]],"d")</f>
        <v>8</v>
      </c>
      <c r="U5760" t="str">
        <f t="shared" si="179"/>
        <v>Late</v>
      </c>
    </row>
    <row r="5761" spans="1:21" x14ac:dyDescent="0.3">
      <c r="A5761" t="str">
        <f t="shared" si="178"/>
        <v>SO-005860</v>
      </c>
      <c r="B5761" t="s">
        <v>4</v>
      </c>
      <c r="C5761" t="s">
        <v>12</v>
      </c>
      <c r="D5761" s="1">
        <v>43800</v>
      </c>
      <c r="E5761" s="1">
        <v>43934</v>
      </c>
      <c r="F5761" s="1">
        <v>43956</v>
      </c>
      <c r="G5761" s="1">
        <v>43958</v>
      </c>
      <c r="H5761" t="s">
        <v>54</v>
      </c>
      <c r="I5761">
        <v>17</v>
      </c>
      <c r="J5761">
        <v>36</v>
      </c>
      <c r="K5761">
        <v>260</v>
      </c>
      <c r="L5761">
        <v>32</v>
      </c>
      <c r="M5761">
        <v>7</v>
      </c>
      <c r="N5761">
        <v>0.2</v>
      </c>
      <c r="O5761">
        <v>161.6</v>
      </c>
      <c r="P5761">
        <v>241.2</v>
      </c>
      <c r="Q5761">
        <f>Table1[[#This Row],[OrderQuantity]]*Table1[[#This Row],[UnitPrice]]</f>
        <v>1688.3999999999999</v>
      </c>
      <c r="R5761">
        <f>Table1[[#This Row],[OrderQuantity]]*Table1[[#This Row],[UnitCost]]</f>
        <v>1131.2</v>
      </c>
      <c r="S5761">
        <f>Table1[[#This Row],[OrderQuantity]]*Table1[[#This Row],[UnitPrice]]*(1-Table1[[#This Row],[DiscountApplied]]) - (Table1[[#This Row],[OrderQuantity]]*Table1[[#This Row],[UnitCost]])</f>
        <v>219.51999999999998</v>
      </c>
      <c r="T5761">
        <f>DATEDIF(Table1[[#This Row],[ShipDate]],Table1[[#This Row],[DeliveryDate]],"d")</f>
        <v>2</v>
      </c>
      <c r="U5761" t="str">
        <f t="shared" si="179"/>
        <v>On Time</v>
      </c>
    </row>
    <row r="5762" spans="1:21" x14ac:dyDescent="0.3">
      <c r="A5762" t="str">
        <f t="shared" ref="A5762:A5825" si="180">"SO-" &amp; TEXT(ROW(A5762)+99,"000000")</f>
        <v>SO-005861</v>
      </c>
      <c r="B5762" t="s">
        <v>4</v>
      </c>
      <c r="C5762" t="s">
        <v>8</v>
      </c>
      <c r="D5762" s="1">
        <v>43800</v>
      </c>
      <c r="E5762" s="1">
        <v>43934</v>
      </c>
      <c r="F5762" s="1">
        <v>43962</v>
      </c>
      <c r="G5762" s="1">
        <v>43965</v>
      </c>
      <c r="H5762" t="s">
        <v>54</v>
      </c>
      <c r="I5762">
        <v>20</v>
      </c>
      <c r="J5762">
        <v>20</v>
      </c>
      <c r="K5762">
        <v>342</v>
      </c>
      <c r="L5762">
        <v>6</v>
      </c>
      <c r="M5762">
        <v>1</v>
      </c>
      <c r="N5762">
        <v>0.08</v>
      </c>
      <c r="O5762">
        <v>972.04</v>
      </c>
      <c r="P5762">
        <v>1869.3</v>
      </c>
      <c r="Q5762">
        <f>Table1[[#This Row],[OrderQuantity]]*Table1[[#This Row],[UnitPrice]]</f>
        <v>1869.3</v>
      </c>
      <c r="R5762">
        <f>Table1[[#This Row],[OrderQuantity]]*Table1[[#This Row],[UnitCost]]</f>
        <v>972.04</v>
      </c>
      <c r="S5762">
        <f>Table1[[#This Row],[OrderQuantity]]*Table1[[#This Row],[UnitPrice]]*(1-Table1[[#This Row],[DiscountApplied]]) - (Table1[[#This Row],[OrderQuantity]]*Table1[[#This Row],[UnitCost]])</f>
        <v>747.71600000000012</v>
      </c>
      <c r="T5762">
        <f>DATEDIF(Table1[[#This Row],[ShipDate]],Table1[[#This Row],[DeliveryDate]],"d")</f>
        <v>3</v>
      </c>
      <c r="U5762" t="str">
        <f t="shared" ref="U5762:U5825" si="181">IF(T5762&gt;7,"Late","On Time")</f>
        <v>On Time</v>
      </c>
    </row>
    <row r="5763" spans="1:21" x14ac:dyDescent="0.3">
      <c r="A5763" t="str">
        <f t="shared" si="180"/>
        <v>SO-005862</v>
      </c>
      <c r="B5763" t="s">
        <v>3</v>
      </c>
      <c r="C5763" t="s">
        <v>8</v>
      </c>
      <c r="D5763" s="1">
        <v>43800</v>
      </c>
      <c r="E5763" s="1">
        <v>43934</v>
      </c>
      <c r="F5763" s="1">
        <v>43951</v>
      </c>
      <c r="G5763" s="1">
        <v>43960</v>
      </c>
      <c r="H5763" t="s">
        <v>54</v>
      </c>
      <c r="I5763">
        <v>3</v>
      </c>
      <c r="J5763">
        <v>41</v>
      </c>
      <c r="K5763">
        <v>363</v>
      </c>
      <c r="L5763">
        <v>30</v>
      </c>
      <c r="M5763">
        <v>2</v>
      </c>
      <c r="N5763">
        <v>0.08</v>
      </c>
      <c r="O5763">
        <v>2366.17</v>
      </c>
      <c r="P5763">
        <v>2921.2</v>
      </c>
      <c r="Q5763">
        <f>Table1[[#This Row],[OrderQuantity]]*Table1[[#This Row],[UnitPrice]]</f>
        <v>5842.4</v>
      </c>
      <c r="R5763">
        <f>Table1[[#This Row],[OrderQuantity]]*Table1[[#This Row],[UnitCost]]</f>
        <v>4732.34</v>
      </c>
      <c r="S5763">
        <f>Table1[[#This Row],[OrderQuantity]]*Table1[[#This Row],[UnitPrice]]*(1-Table1[[#This Row],[DiscountApplied]]) - (Table1[[#This Row],[OrderQuantity]]*Table1[[#This Row],[UnitCost]])</f>
        <v>642.66799999999967</v>
      </c>
      <c r="T5763">
        <f>DATEDIF(Table1[[#This Row],[ShipDate]],Table1[[#This Row],[DeliveryDate]],"d")</f>
        <v>9</v>
      </c>
      <c r="U5763" t="str">
        <f t="shared" si="181"/>
        <v>Late</v>
      </c>
    </row>
    <row r="5764" spans="1:21" x14ac:dyDescent="0.3">
      <c r="A5764" t="str">
        <f t="shared" si="180"/>
        <v>SO-005863</v>
      </c>
      <c r="B5764" t="s">
        <v>2</v>
      </c>
      <c r="C5764" t="s">
        <v>11</v>
      </c>
      <c r="D5764" s="1">
        <v>43900</v>
      </c>
      <c r="E5764" s="1">
        <v>43935</v>
      </c>
      <c r="F5764" s="1">
        <v>43939</v>
      </c>
      <c r="G5764" s="1">
        <v>43949</v>
      </c>
      <c r="H5764" t="s">
        <v>54</v>
      </c>
      <c r="I5764">
        <v>24</v>
      </c>
      <c r="J5764">
        <v>47</v>
      </c>
      <c r="K5764">
        <v>300</v>
      </c>
      <c r="L5764">
        <v>46</v>
      </c>
      <c r="M5764">
        <v>7</v>
      </c>
      <c r="N5764">
        <v>0.05</v>
      </c>
      <c r="O5764">
        <v>1059.4000000000001</v>
      </c>
      <c r="P5764">
        <v>1795.6</v>
      </c>
      <c r="Q5764">
        <f>Table1[[#This Row],[OrderQuantity]]*Table1[[#This Row],[UnitPrice]]</f>
        <v>12569.199999999999</v>
      </c>
      <c r="R5764">
        <f>Table1[[#This Row],[OrderQuantity]]*Table1[[#This Row],[UnitCost]]</f>
        <v>7415.8000000000011</v>
      </c>
      <c r="S5764">
        <f>Table1[[#This Row],[OrderQuantity]]*Table1[[#This Row],[UnitPrice]]*(1-Table1[[#This Row],[DiscountApplied]]) - (Table1[[#This Row],[OrderQuantity]]*Table1[[#This Row],[UnitCost]])</f>
        <v>4524.9399999999969</v>
      </c>
      <c r="T5764">
        <f>DATEDIF(Table1[[#This Row],[ShipDate]],Table1[[#This Row],[DeliveryDate]],"d")</f>
        <v>10</v>
      </c>
      <c r="U5764" t="str">
        <f t="shared" si="181"/>
        <v>Late</v>
      </c>
    </row>
    <row r="5765" spans="1:21" x14ac:dyDescent="0.3">
      <c r="A5765" t="str">
        <f t="shared" si="180"/>
        <v>SO-005864</v>
      </c>
      <c r="B5765" t="s">
        <v>3</v>
      </c>
      <c r="C5765" t="s">
        <v>11</v>
      </c>
      <c r="D5765" s="1">
        <v>43800</v>
      </c>
      <c r="E5765" s="1">
        <v>43935</v>
      </c>
      <c r="F5765" s="1">
        <v>43937</v>
      </c>
      <c r="G5765" s="1">
        <v>43940</v>
      </c>
      <c r="H5765" t="s">
        <v>54</v>
      </c>
      <c r="I5765">
        <v>1</v>
      </c>
      <c r="J5765">
        <v>17</v>
      </c>
      <c r="K5765">
        <v>284</v>
      </c>
      <c r="L5765">
        <v>7</v>
      </c>
      <c r="M5765">
        <v>3</v>
      </c>
      <c r="N5765">
        <v>0.1</v>
      </c>
      <c r="O5765">
        <v>492.05</v>
      </c>
      <c r="P5765">
        <v>911.2</v>
      </c>
      <c r="Q5765">
        <f>Table1[[#This Row],[OrderQuantity]]*Table1[[#This Row],[UnitPrice]]</f>
        <v>2733.6000000000004</v>
      </c>
      <c r="R5765">
        <f>Table1[[#This Row],[OrderQuantity]]*Table1[[#This Row],[UnitCost]]</f>
        <v>1476.15</v>
      </c>
      <c r="S5765">
        <f>Table1[[#This Row],[OrderQuantity]]*Table1[[#This Row],[UnitPrice]]*(1-Table1[[#This Row],[DiscountApplied]]) - (Table1[[#This Row],[OrderQuantity]]*Table1[[#This Row],[UnitCost]])</f>
        <v>984.09000000000015</v>
      </c>
      <c r="T5765">
        <f>DATEDIF(Table1[[#This Row],[ShipDate]],Table1[[#This Row],[DeliveryDate]],"d")</f>
        <v>3</v>
      </c>
      <c r="U5765" t="str">
        <f t="shared" si="181"/>
        <v>On Time</v>
      </c>
    </row>
    <row r="5766" spans="1:21" x14ac:dyDescent="0.3">
      <c r="A5766" t="str">
        <f t="shared" si="180"/>
        <v>SO-005865</v>
      </c>
      <c r="B5766" t="s">
        <v>4</v>
      </c>
      <c r="C5766" t="s">
        <v>10</v>
      </c>
      <c r="D5766" s="1">
        <v>43800</v>
      </c>
      <c r="E5766" s="1">
        <v>43935</v>
      </c>
      <c r="F5766" s="1">
        <v>43946</v>
      </c>
      <c r="G5766" s="1">
        <v>43951</v>
      </c>
      <c r="H5766" t="s">
        <v>54</v>
      </c>
      <c r="I5766">
        <v>18</v>
      </c>
      <c r="J5766">
        <v>5</v>
      </c>
      <c r="K5766">
        <v>100</v>
      </c>
      <c r="L5766">
        <v>45</v>
      </c>
      <c r="M5766">
        <v>7</v>
      </c>
      <c r="N5766">
        <v>0.05</v>
      </c>
      <c r="O5766">
        <v>2632.56</v>
      </c>
      <c r="P5766">
        <v>5601.2</v>
      </c>
      <c r="Q5766">
        <f>Table1[[#This Row],[OrderQuantity]]*Table1[[#This Row],[UnitPrice]]</f>
        <v>39208.400000000001</v>
      </c>
      <c r="R5766">
        <f>Table1[[#This Row],[OrderQuantity]]*Table1[[#This Row],[UnitCost]]</f>
        <v>18427.919999999998</v>
      </c>
      <c r="S5766">
        <f>Table1[[#This Row],[OrderQuantity]]*Table1[[#This Row],[UnitPrice]]*(1-Table1[[#This Row],[DiscountApplied]]) - (Table1[[#This Row],[OrderQuantity]]*Table1[[#This Row],[UnitCost]])</f>
        <v>18820.060000000005</v>
      </c>
      <c r="T5766">
        <f>DATEDIF(Table1[[#This Row],[ShipDate]],Table1[[#This Row],[DeliveryDate]],"d")</f>
        <v>5</v>
      </c>
      <c r="U5766" t="str">
        <f t="shared" si="181"/>
        <v>On Time</v>
      </c>
    </row>
    <row r="5767" spans="1:21" x14ac:dyDescent="0.3">
      <c r="A5767" t="str">
        <f t="shared" si="180"/>
        <v>SO-005866</v>
      </c>
      <c r="B5767" t="s">
        <v>3</v>
      </c>
      <c r="C5767" t="s">
        <v>12</v>
      </c>
      <c r="D5767" s="1">
        <v>43800</v>
      </c>
      <c r="E5767" s="1">
        <v>43935</v>
      </c>
      <c r="F5767" s="1">
        <v>43958</v>
      </c>
      <c r="G5767" s="1">
        <v>43962</v>
      </c>
      <c r="H5767" t="s">
        <v>54</v>
      </c>
      <c r="I5767">
        <v>1</v>
      </c>
      <c r="J5767">
        <v>20</v>
      </c>
      <c r="K5767">
        <v>230</v>
      </c>
      <c r="L5767">
        <v>32</v>
      </c>
      <c r="M5767">
        <v>2</v>
      </c>
      <c r="N5767">
        <v>0.05</v>
      </c>
      <c r="O5767">
        <v>3028.47</v>
      </c>
      <c r="P5767">
        <v>5313.1</v>
      </c>
      <c r="Q5767">
        <f>Table1[[#This Row],[OrderQuantity]]*Table1[[#This Row],[UnitPrice]]</f>
        <v>10626.2</v>
      </c>
      <c r="R5767">
        <f>Table1[[#This Row],[OrderQuantity]]*Table1[[#This Row],[UnitCost]]</f>
        <v>6056.94</v>
      </c>
      <c r="S5767">
        <f>Table1[[#This Row],[OrderQuantity]]*Table1[[#This Row],[UnitPrice]]*(1-Table1[[#This Row],[DiscountApplied]]) - (Table1[[#This Row],[OrderQuantity]]*Table1[[#This Row],[UnitCost]])</f>
        <v>4037.95</v>
      </c>
      <c r="T5767">
        <f>DATEDIF(Table1[[#This Row],[ShipDate]],Table1[[#This Row],[DeliveryDate]],"d")</f>
        <v>4</v>
      </c>
      <c r="U5767" t="str">
        <f t="shared" si="181"/>
        <v>On Time</v>
      </c>
    </row>
    <row r="5768" spans="1:21" x14ac:dyDescent="0.3">
      <c r="A5768" t="str">
        <f t="shared" si="180"/>
        <v>SO-005867</v>
      </c>
      <c r="B5768" t="s">
        <v>5</v>
      </c>
      <c r="C5768" t="s">
        <v>9</v>
      </c>
      <c r="D5768" s="1">
        <v>43800</v>
      </c>
      <c r="E5768" s="1">
        <v>43935</v>
      </c>
      <c r="F5768" s="1">
        <v>43959</v>
      </c>
      <c r="G5768" s="1">
        <v>43967</v>
      </c>
      <c r="H5768" t="s">
        <v>54</v>
      </c>
      <c r="I5768">
        <v>28</v>
      </c>
      <c r="J5768">
        <v>18</v>
      </c>
      <c r="K5768">
        <v>69</v>
      </c>
      <c r="L5768">
        <v>30</v>
      </c>
      <c r="M5768">
        <v>4</v>
      </c>
      <c r="N5768">
        <v>0.2</v>
      </c>
      <c r="O5768">
        <v>773.45</v>
      </c>
      <c r="P5768">
        <v>991.6</v>
      </c>
      <c r="Q5768">
        <f>Table1[[#This Row],[OrderQuantity]]*Table1[[#This Row],[UnitPrice]]</f>
        <v>3966.4</v>
      </c>
      <c r="R5768">
        <f>Table1[[#This Row],[OrderQuantity]]*Table1[[#This Row],[UnitCost]]</f>
        <v>3093.8</v>
      </c>
      <c r="S5768">
        <f>Table1[[#This Row],[OrderQuantity]]*Table1[[#This Row],[UnitPrice]]*(1-Table1[[#This Row],[DiscountApplied]]) - (Table1[[#This Row],[OrderQuantity]]*Table1[[#This Row],[UnitCost]])</f>
        <v>79.320000000000164</v>
      </c>
      <c r="T5768">
        <f>DATEDIF(Table1[[#This Row],[ShipDate]],Table1[[#This Row],[DeliveryDate]],"d")</f>
        <v>8</v>
      </c>
      <c r="U5768" t="str">
        <f t="shared" si="181"/>
        <v>Late</v>
      </c>
    </row>
    <row r="5769" spans="1:21" x14ac:dyDescent="0.3">
      <c r="A5769" t="str">
        <f t="shared" si="180"/>
        <v>SO-005868</v>
      </c>
      <c r="B5769" t="s">
        <v>4</v>
      </c>
      <c r="C5769" t="s">
        <v>13</v>
      </c>
      <c r="D5769" s="1">
        <v>43800</v>
      </c>
      <c r="E5769" s="1">
        <v>43935</v>
      </c>
      <c r="F5769" s="1">
        <v>43948</v>
      </c>
      <c r="G5769" s="1">
        <v>43951</v>
      </c>
      <c r="H5769" t="s">
        <v>54</v>
      </c>
      <c r="I5769">
        <v>19</v>
      </c>
      <c r="J5769">
        <v>42</v>
      </c>
      <c r="K5769">
        <v>23</v>
      </c>
      <c r="L5769">
        <v>4</v>
      </c>
      <c r="M5769">
        <v>8</v>
      </c>
      <c r="N5769">
        <v>0.05</v>
      </c>
      <c r="O5769">
        <v>2126.38</v>
      </c>
      <c r="P5769">
        <v>2994.9</v>
      </c>
      <c r="Q5769">
        <f>Table1[[#This Row],[OrderQuantity]]*Table1[[#This Row],[UnitPrice]]</f>
        <v>23959.200000000001</v>
      </c>
      <c r="R5769">
        <f>Table1[[#This Row],[OrderQuantity]]*Table1[[#This Row],[UnitCost]]</f>
        <v>17011.04</v>
      </c>
      <c r="S5769">
        <f>Table1[[#This Row],[OrderQuantity]]*Table1[[#This Row],[UnitPrice]]*(1-Table1[[#This Row],[DiscountApplied]]) - (Table1[[#This Row],[OrderQuantity]]*Table1[[#This Row],[UnitCost]])</f>
        <v>5750.1999999999971</v>
      </c>
      <c r="T5769">
        <f>DATEDIF(Table1[[#This Row],[ShipDate]],Table1[[#This Row],[DeliveryDate]],"d")</f>
        <v>3</v>
      </c>
      <c r="U5769" t="str">
        <f t="shared" si="181"/>
        <v>On Time</v>
      </c>
    </row>
    <row r="5770" spans="1:21" x14ac:dyDescent="0.3">
      <c r="A5770" t="str">
        <f t="shared" si="180"/>
        <v>SO-005869</v>
      </c>
      <c r="B5770" t="s">
        <v>3</v>
      </c>
      <c r="C5770" t="s">
        <v>10</v>
      </c>
      <c r="D5770" s="1">
        <v>43800</v>
      </c>
      <c r="E5770" s="1">
        <v>43935</v>
      </c>
      <c r="F5770" s="1">
        <v>43948</v>
      </c>
      <c r="G5770" s="1">
        <v>43951</v>
      </c>
      <c r="H5770" t="s">
        <v>54</v>
      </c>
      <c r="I5770">
        <v>9</v>
      </c>
      <c r="J5770">
        <v>25</v>
      </c>
      <c r="K5770">
        <v>166</v>
      </c>
      <c r="L5770">
        <v>32</v>
      </c>
      <c r="M5770">
        <v>8</v>
      </c>
      <c r="N5770">
        <v>0.05</v>
      </c>
      <c r="O5770">
        <v>1201.98</v>
      </c>
      <c r="P5770">
        <v>2003.3</v>
      </c>
      <c r="Q5770">
        <f>Table1[[#This Row],[OrderQuantity]]*Table1[[#This Row],[UnitPrice]]</f>
        <v>16026.4</v>
      </c>
      <c r="R5770">
        <f>Table1[[#This Row],[OrderQuantity]]*Table1[[#This Row],[UnitCost]]</f>
        <v>9615.84</v>
      </c>
      <c r="S5770">
        <f>Table1[[#This Row],[OrderQuantity]]*Table1[[#This Row],[UnitPrice]]*(1-Table1[[#This Row],[DiscountApplied]]) - (Table1[[#This Row],[OrderQuantity]]*Table1[[#This Row],[UnitCost]])</f>
        <v>5609.239999999998</v>
      </c>
      <c r="T5770">
        <f>DATEDIF(Table1[[#This Row],[ShipDate]],Table1[[#This Row],[DeliveryDate]],"d")</f>
        <v>3</v>
      </c>
      <c r="U5770" t="str">
        <f t="shared" si="181"/>
        <v>On Time</v>
      </c>
    </row>
    <row r="5771" spans="1:21" x14ac:dyDescent="0.3">
      <c r="A5771" t="str">
        <f t="shared" si="180"/>
        <v>SO-005870</v>
      </c>
      <c r="B5771" t="s">
        <v>3</v>
      </c>
      <c r="C5771" t="s">
        <v>9</v>
      </c>
      <c r="D5771" s="1">
        <v>43800</v>
      </c>
      <c r="E5771" s="1">
        <v>43935</v>
      </c>
      <c r="F5771" s="1">
        <v>43959</v>
      </c>
      <c r="G5771" s="1">
        <v>43962</v>
      </c>
      <c r="H5771" t="s">
        <v>54</v>
      </c>
      <c r="I5771">
        <v>2</v>
      </c>
      <c r="J5771">
        <v>32</v>
      </c>
      <c r="K5771">
        <v>69</v>
      </c>
      <c r="L5771">
        <v>10</v>
      </c>
      <c r="M5771">
        <v>3</v>
      </c>
      <c r="N5771">
        <v>0.05</v>
      </c>
      <c r="O5771">
        <v>713.35</v>
      </c>
      <c r="P5771">
        <v>1132.3</v>
      </c>
      <c r="Q5771">
        <f>Table1[[#This Row],[OrderQuantity]]*Table1[[#This Row],[UnitPrice]]</f>
        <v>3396.8999999999996</v>
      </c>
      <c r="R5771">
        <f>Table1[[#This Row],[OrderQuantity]]*Table1[[#This Row],[UnitCost]]</f>
        <v>2140.0500000000002</v>
      </c>
      <c r="S5771">
        <f>Table1[[#This Row],[OrderQuantity]]*Table1[[#This Row],[UnitPrice]]*(1-Table1[[#This Row],[DiscountApplied]]) - (Table1[[#This Row],[OrderQuantity]]*Table1[[#This Row],[UnitCost]])</f>
        <v>1087.0049999999992</v>
      </c>
      <c r="T5771">
        <f>DATEDIF(Table1[[#This Row],[ShipDate]],Table1[[#This Row],[DeliveryDate]],"d")</f>
        <v>3</v>
      </c>
      <c r="U5771" t="str">
        <f t="shared" si="181"/>
        <v>On Time</v>
      </c>
    </row>
    <row r="5772" spans="1:21" x14ac:dyDescent="0.3">
      <c r="A5772" t="str">
        <f t="shared" si="180"/>
        <v>SO-005871</v>
      </c>
      <c r="B5772" t="s">
        <v>2</v>
      </c>
      <c r="C5772" t="s">
        <v>10</v>
      </c>
      <c r="D5772" s="1">
        <v>43800</v>
      </c>
      <c r="E5772" s="1">
        <v>43935</v>
      </c>
      <c r="F5772" s="1">
        <v>43952</v>
      </c>
      <c r="G5772" s="1">
        <v>43954</v>
      </c>
      <c r="H5772" t="s">
        <v>54</v>
      </c>
      <c r="I5772">
        <v>21</v>
      </c>
      <c r="J5772">
        <v>32</v>
      </c>
      <c r="K5772">
        <v>172</v>
      </c>
      <c r="L5772">
        <v>2</v>
      </c>
      <c r="M5772">
        <v>3</v>
      </c>
      <c r="N5772">
        <v>0.2</v>
      </c>
      <c r="O5772">
        <v>743.7</v>
      </c>
      <c r="P5772">
        <v>991.6</v>
      </c>
      <c r="Q5772">
        <f>Table1[[#This Row],[OrderQuantity]]*Table1[[#This Row],[UnitPrice]]</f>
        <v>2974.8</v>
      </c>
      <c r="R5772">
        <f>Table1[[#This Row],[OrderQuantity]]*Table1[[#This Row],[UnitCost]]</f>
        <v>2231.1000000000004</v>
      </c>
      <c r="S5772">
        <f>Table1[[#This Row],[OrderQuantity]]*Table1[[#This Row],[UnitPrice]]*(1-Table1[[#This Row],[DiscountApplied]]) - (Table1[[#This Row],[OrderQuantity]]*Table1[[#This Row],[UnitCost]])</f>
        <v>148.73999999999978</v>
      </c>
      <c r="T5772">
        <f>DATEDIF(Table1[[#This Row],[ShipDate]],Table1[[#This Row],[DeliveryDate]],"d")</f>
        <v>2</v>
      </c>
      <c r="U5772" t="str">
        <f t="shared" si="181"/>
        <v>On Time</v>
      </c>
    </row>
    <row r="5773" spans="1:21" x14ac:dyDescent="0.3">
      <c r="A5773" t="str">
        <f t="shared" si="180"/>
        <v>SO-005872</v>
      </c>
      <c r="B5773" t="s">
        <v>3</v>
      </c>
      <c r="C5773" t="s">
        <v>12</v>
      </c>
      <c r="D5773" s="1">
        <v>43800</v>
      </c>
      <c r="E5773" s="1">
        <v>43935</v>
      </c>
      <c r="F5773" s="1">
        <v>43942</v>
      </c>
      <c r="G5773" s="1">
        <v>43943</v>
      </c>
      <c r="H5773" t="s">
        <v>54</v>
      </c>
      <c r="I5773">
        <v>7</v>
      </c>
      <c r="J5773">
        <v>14</v>
      </c>
      <c r="K5773">
        <v>218</v>
      </c>
      <c r="L5773">
        <v>42</v>
      </c>
      <c r="M5773">
        <v>4</v>
      </c>
      <c r="N5773">
        <v>0.15</v>
      </c>
      <c r="O5773">
        <v>549.94000000000005</v>
      </c>
      <c r="P5773">
        <v>1018.4</v>
      </c>
      <c r="Q5773">
        <f>Table1[[#This Row],[OrderQuantity]]*Table1[[#This Row],[UnitPrice]]</f>
        <v>4073.6</v>
      </c>
      <c r="R5773">
        <f>Table1[[#This Row],[OrderQuantity]]*Table1[[#This Row],[UnitCost]]</f>
        <v>2199.7600000000002</v>
      </c>
      <c r="S5773">
        <f>Table1[[#This Row],[OrderQuantity]]*Table1[[#This Row],[UnitPrice]]*(1-Table1[[#This Row],[DiscountApplied]]) - (Table1[[#This Row],[OrderQuantity]]*Table1[[#This Row],[UnitCost]])</f>
        <v>1262.7999999999997</v>
      </c>
      <c r="T5773">
        <f>DATEDIF(Table1[[#This Row],[ShipDate]],Table1[[#This Row],[DeliveryDate]],"d")</f>
        <v>1</v>
      </c>
      <c r="U5773" t="str">
        <f t="shared" si="181"/>
        <v>On Time</v>
      </c>
    </row>
    <row r="5774" spans="1:21" x14ac:dyDescent="0.3">
      <c r="A5774" t="str">
        <f t="shared" si="180"/>
        <v>SO-005873</v>
      </c>
      <c r="B5774" t="s">
        <v>4</v>
      </c>
      <c r="C5774" t="s">
        <v>8</v>
      </c>
      <c r="D5774" s="1">
        <v>43800</v>
      </c>
      <c r="E5774" s="1">
        <v>43935</v>
      </c>
      <c r="F5774" s="1">
        <v>43943</v>
      </c>
      <c r="G5774" s="1">
        <v>43953</v>
      </c>
      <c r="H5774" t="s">
        <v>54</v>
      </c>
      <c r="I5774">
        <v>19</v>
      </c>
      <c r="J5774">
        <v>30</v>
      </c>
      <c r="K5774">
        <v>366</v>
      </c>
      <c r="L5774">
        <v>15</v>
      </c>
      <c r="M5774">
        <v>2</v>
      </c>
      <c r="N5774">
        <v>0.08</v>
      </c>
      <c r="O5774">
        <v>496.87</v>
      </c>
      <c r="P5774">
        <v>690.1</v>
      </c>
      <c r="Q5774">
        <f>Table1[[#This Row],[OrderQuantity]]*Table1[[#This Row],[UnitPrice]]</f>
        <v>1380.2</v>
      </c>
      <c r="R5774">
        <f>Table1[[#This Row],[OrderQuantity]]*Table1[[#This Row],[UnitCost]]</f>
        <v>993.74</v>
      </c>
      <c r="S5774">
        <f>Table1[[#This Row],[OrderQuantity]]*Table1[[#This Row],[UnitPrice]]*(1-Table1[[#This Row],[DiscountApplied]]) - (Table1[[#This Row],[OrderQuantity]]*Table1[[#This Row],[UnitCost]])</f>
        <v>276.0440000000001</v>
      </c>
      <c r="T5774">
        <f>DATEDIF(Table1[[#This Row],[ShipDate]],Table1[[#This Row],[DeliveryDate]],"d")</f>
        <v>10</v>
      </c>
      <c r="U5774" t="str">
        <f t="shared" si="181"/>
        <v>Late</v>
      </c>
    </row>
    <row r="5775" spans="1:21" x14ac:dyDescent="0.3">
      <c r="A5775" t="str">
        <f t="shared" si="180"/>
        <v>SO-005874</v>
      </c>
      <c r="B5775" t="s">
        <v>3</v>
      </c>
      <c r="C5775" t="s">
        <v>10</v>
      </c>
      <c r="D5775" s="1">
        <v>43800</v>
      </c>
      <c r="E5775" s="1">
        <v>43936</v>
      </c>
      <c r="F5775" s="1">
        <v>43958</v>
      </c>
      <c r="G5775" s="1">
        <v>43964</v>
      </c>
      <c r="H5775" t="s">
        <v>54</v>
      </c>
      <c r="I5775">
        <v>5</v>
      </c>
      <c r="J5775">
        <v>14</v>
      </c>
      <c r="K5775">
        <v>148</v>
      </c>
      <c r="L5775">
        <v>14</v>
      </c>
      <c r="M5775">
        <v>8</v>
      </c>
      <c r="N5775">
        <v>0.1</v>
      </c>
      <c r="O5775">
        <v>1275.95</v>
      </c>
      <c r="P5775">
        <v>1849.2</v>
      </c>
      <c r="Q5775">
        <f>Table1[[#This Row],[OrderQuantity]]*Table1[[#This Row],[UnitPrice]]</f>
        <v>14793.6</v>
      </c>
      <c r="R5775">
        <f>Table1[[#This Row],[OrderQuantity]]*Table1[[#This Row],[UnitCost]]</f>
        <v>10207.6</v>
      </c>
      <c r="S5775">
        <f>Table1[[#This Row],[OrderQuantity]]*Table1[[#This Row],[UnitPrice]]*(1-Table1[[#This Row],[DiscountApplied]]) - (Table1[[#This Row],[OrderQuantity]]*Table1[[#This Row],[UnitCost]])</f>
        <v>3106.6399999999994</v>
      </c>
      <c r="T5775">
        <f>DATEDIF(Table1[[#This Row],[ShipDate]],Table1[[#This Row],[DeliveryDate]],"d")</f>
        <v>6</v>
      </c>
      <c r="U5775" t="str">
        <f t="shared" si="181"/>
        <v>On Time</v>
      </c>
    </row>
    <row r="5776" spans="1:21" x14ac:dyDescent="0.3">
      <c r="A5776" t="str">
        <f t="shared" si="180"/>
        <v>SO-005875</v>
      </c>
      <c r="B5776" t="s">
        <v>3</v>
      </c>
      <c r="C5776" t="s">
        <v>10</v>
      </c>
      <c r="D5776" s="1">
        <v>43900</v>
      </c>
      <c r="E5776" s="1">
        <v>43936</v>
      </c>
      <c r="F5776" s="1">
        <v>43940</v>
      </c>
      <c r="G5776" s="1">
        <v>43949</v>
      </c>
      <c r="H5776" t="s">
        <v>54</v>
      </c>
      <c r="I5776">
        <v>11</v>
      </c>
      <c r="J5776">
        <v>6</v>
      </c>
      <c r="K5776">
        <v>190</v>
      </c>
      <c r="L5776">
        <v>46</v>
      </c>
      <c r="M5776">
        <v>1</v>
      </c>
      <c r="N5776">
        <v>0.08</v>
      </c>
      <c r="O5776">
        <v>1902.8</v>
      </c>
      <c r="P5776">
        <v>2378.5</v>
      </c>
      <c r="Q5776">
        <f>Table1[[#This Row],[OrderQuantity]]*Table1[[#This Row],[UnitPrice]]</f>
        <v>2378.5</v>
      </c>
      <c r="R5776">
        <f>Table1[[#This Row],[OrderQuantity]]*Table1[[#This Row],[UnitCost]]</f>
        <v>1902.8</v>
      </c>
      <c r="S5776">
        <f>Table1[[#This Row],[OrderQuantity]]*Table1[[#This Row],[UnitPrice]]*(1-Table1[[#This Row],[DiscountApplied]]) - (Table1[[#This Row],[OrderQuantity]]*Table1[[#This Row],[UnitCost]])</f>
        <v>285.4200000000003</v>
      </c>
      <c r="T5776">
        <f>DATEDIF(Table1[[#This Row],[ShipDate]],Table1[[#This Row],[DeliveryDate]],"d")</f>
        <v>9</v>
      </c>
      <c r="U5776" t="str">
        <f t="shared" si="181"/>
        <v>Late</v>
      </c>
    </row>
    <row r="5777" spans="1:21" x14ac:dyDescent="0.3">
      <c r="A5777" t="str">
        <f t="shared" si="180"/>
        <v>SO-005876</v>
      </c>
      <c r="B5777" t="s">
        <v>4</v>
      </c>
      <c r="C5777" t="s">
        <v>12</v>
      </c>
      <c r="D5777" s="1">
        <v>43900</v>
      </c>
      <c r="E5777" s="1">
        <v>43936</v>
      </c>
      <c r="F5777" s="1">
        <v>43942</v>
      </c>
      <c r="G5777" s="1">
        <v>43946</v>
      </c>
      <c r="H5777" t="s">
        <v>54</v>
      </c>
      <c r="I5777">
        <v>19</v>
      </c>
      <c r="J5777">
        <v>47</v>
      </c>
      <c r="K5777">
        <v>222</v>
      </c>
      <c r="L5777">
        <v>42</v>
      </c>
      <c r="M5777">
        <v>6</v>
      </c>
      <c r="N5777">
        <v>0.08</v>
      </c>
      <c r="O5777">
        <v>2767.1</v>
      </c>
      <c r="P5777">
        <v>3953</v>
      </c>
      <c r="Q5777">
        <f>Table1[[#This Row],[OrderQuantity]]*Table1[[#This Row],[UnitPrice]]</f>
        <v>23718</v>
      </c>
      <c r="R5777">
        <f>Table1[[#This Row],[OrderQuantity]]*Table1[[#This Row],[UnitCost]]</f>
        <v>16602.599999999999</v>
      </c>
      <c r="S5777">
        <f>Table1[[#This Row],[OrderQuantity]]*Table1[[#This Row],[UnitPrice]]*(1-Table1[[#This Row],[DiscountApplied]]) - (Table1[[#This Row],[OrderQuantity]]*Table1[[#This Row],[UnitCost]])</f>
        <v>5217.9600000000028</v>
      </c>
      <c r="T5777">
        <f>DATEDIF(Table1[[#This Row],[ShipDate]],Table1[[#This Row],[DeliveryDate]],"d")</f>
        <v>4</v>
      </c>
      <c r="U5777" t="str">
        <f t="shared" si="181"/>
        <v>On Time</v>
      </c>
    </row>
    <row r="5778" spans="1:21" x14ac:dyDescent="0.3">
      <c r="A5778" t="str">
        <f t="shared" si="180"/>
        <v>SO-005877</v>
      </c>
      <c r="B5778" t="s">
        <v>4</v>
      </c>
      <c r="C5778" t="s">
        <v>11</v>
      </c>
      <c r="D5778" s="1">
        <v>43800</v>
      </c>
      <c r="E5778" s="1">
        <v>43936</v>
      </c>
      <c r="F5778" s="1">
        <v>43948</v>
      </c>
      <c r="G5778" s="1">
        <v>43956</v>
      </c>
      <c r="H5778" t="s">
        <v>54</v>
      </c>
      <c r="I5778">
        <v>19</v>
      </c>
      <c r="J5778">
        <v>32</v>
      </c>
      <c r="K5778">
        <v>271</v>
      </c>
      <c r="L5778">
        <v>12</v>
      </c>
      <c r="M5778">
        <v>8</v>
      </c>
      <c r="N5778">
        <v>0.3</v>
      </c>
      <c r="O5778">
        <v>793.28</v>
      </c>
      <c r="P5778">
        <v>1072</v>
      </c>
      <c r="Q5778">
        <f>Table1[[#This Row],[OrderQuantity]]*Table1[[#This Row],[UnitPrice]]</f>
        <v>8576</v>
      </c>
      <c r="R5778">
        <f>Table1[[#This Row],[OrderQuantity]]*Table1[[#This Row],[UnitCost]]</f>
        <v>6346.24</v>
      </c>
      <c r="S5778">
        <f>Table1[[#This Row],[OrderQuantity]]*Table1[[#This Row],[UnitPrice]]*(1-Table1[[#This Row],[DiscountApplied]]) - (Table1[[#This Row],[OrderQuantity]]*Table1[[#This Row],[UnitCost]])</f>
        <v>-343.03999999999996</v>
      </c>
      <c r="T5778">
        <f>DATEDIF(Table1[[#This Row],[ShipDate]],Table1[[#This Row],[DeliveryDate]],"d")</f>
        <v>8</v>
      </c>
      <c r="U5778" t="str">
        <f t="shared" si="181"/>
        <v>Late</v>
      </c>
    </row>
    <row r="5779" spans="1:21" x14ac:dyDescent="0.3">
      <c r="A5779" t="str">
        <f t="shared" si="180"/>
        <v>SO-005878</v>
      </c>
      <c r="B5779" t="s">
        <v>2</v>
      </c>
      <c r="C5779" t="s">
        <v>13</v>
      </c>
      <c r="D5779" s="1">
        <v>43800</v>
      </c>
      <c r="E5779" s="1">
        <v>43936</v>
      </c>
      <c r="F5779" s="1">
        <v>43963</v>
      </c>
      <c r="G5779" s="1">
        <v>43967</v>
      </c>
      <c r="H5779" t="s">
        <v>54</v>
      </c>
      <c r="I5779">
        <v>21</v>
      </c>
      <c r="J5779">
        <v>24</v>
      </c>
      <c r="K5779">
        <v>35</v>
      </c>
      <c r="L5779">
        <v>42</v>
      </c>
      <c r="M5779">
        <v>5</v>
      </c>
      <c r="N5779">
        <v>0.2</v>
      </c>
      <c r="O5779">
        <v>120.47</v>
      </c>
      <c r="P5779">
        <v>207.7</v>
      </c>
      <c r="Q5779">
        <f>Table1[[#This Row],[OrderQuantity]]*Table1[[#This Row],[UnitPrice]]</f>
        <v>1038.5</v>
      </c>
      <c r="R5779">
        <f>Table1[[#This Row],[OrderQuantity]]*Table1[[#This Row],[UnitCost]]</f>
        <v>602.35</v>
      </c>
      <c r="S5779">
        <f>Table1[[#This Row],[OrderQuantity]]*Table1[[#This Row],[UnitPrice]]*(1-Table1[[#This Row],[DiscountApplied]]) - (Table1[[#This Row],[OrderQuantity]]*Table1[[#This Row],[UnitCost]])</f>
        <v>228.45000000000005</v>
      </c>
      <c r="T5779">
        <f>DATEDIF(Table1[[#This Row],[ShipDate]],Table1[[#This Row],[DeliveryDate]],"d")</f>
        <v>4</v>
      </c>
      <c r="U5779" t="str">
        <f t="shared" si="181"/>
        <v>On Time</v>
      </c>
    </row>
    <row r="5780" spans="1:21" x14ac:dyDescent="0.3">
      <c r="A5780" t="str">
        <f t="shared" si="180"/>
        <v>SO-005879</v>
      </c>
      <c r="B5780" t="s">
        <v>3</v>
      </c>
      <c r="C5780" t="s">
        <v>8</v>
      </c>
      <c r="D5780" s="1">
        <v>43800</v>
      </c>
      <c r="E5780" s="1">
        <v>43936</v>
      </c>
      <c r="F5780" s="1">
        <v>43948</v>
      </c>
      <c r="G5780" s="1">
        <v>43949</v>
      </c>
      <c r="H5780" t="s">
        <v>54</v>
      </c>
      <c r="I5780">
        <v>4</v>
      </c>
      <c r="J5780">
        <v>42</v>
      </c>
      <c r="K5780">
        <v>345</v>
      </c>
      <c r="L5780">
        <v>13</v>
      </c>
      <c r="M5780">
        <v>6</v>
      </c>
      <c r="N5780">
        <v>0.08</v>
      </c>
      <c r="O5780">
        <v>109.34</v>
      </c>
      <c r="P5780">
        <v>227.8</v>
      </c>
      <c r="Q5780">
        <f>Table1[[#This Row],[OrderQuantity]]*Table1[[#This Row],[UnitPrice]]</f>
        <v>1366.8000000000002</v>
      </c>
      <c r="R5780">
        <f>Table1[[#This Row],[OrderQuantity]]*Table1[[#This Row],[UnitCost]]</f>
        <v>656.04</v>
      </c>
      <c r="S5780">
        <f>Table1[[#This Row],[OrderQuantity]]*Table1[[#This Row],[UnitPrice]]*(1-Table1[[#This Row],[DiscountApplied]]) - (Table1[[#This Row],[OrderQuantity]]*Table1[[#This Row],[UnitCost]])</f>
        <v>601.41600000000017</v>
      </c>
      <c r="T5780">
        <f>DATEDIF(Table1[[#This Row],[ShipDate]],Table1[[#This Row],[DeliveryDate]],"d")</f>
        <v>1</v>
      </c>
      <c r="U5780" t="str">
        <f t="shared" si="181"/>
        <v>On Time</v>
      </c>
    </row>
    <row r="5781" spans="1:21" x14ac:dyDescent="0.3">
      <c r="A5781" t="str">
        <f t="shared" si="180"/>
        <v>SO-005880</v>
      </c>
      <c r="B5781" t="s">
        <v>3</v>
      </c>
      <c r="C5781" t="s">
        <v>13</v>
      </c>
      <c r="D5781" s="1">
        <v>43800</v>
      </c>
      <c r="E5781" s="1">
        <v>43936</v>
      </c>
      <c r="F5781" s="1">
        <v>43962</v>
      </c>
      <c r="G5781" s="1">
        <v>43964</v>
      </c>
      <c r="H5781" t="s">
        <v>54</v>
      </c>
      <c r="I5781">
        <v>11</v>
      </c>
      <c r="J5781">
        <v>50</v>
      </c>
      <c r="K5781">
        <v>33</v>
      </c>
      <c r="L5781">
        <v>47</v>
      </c>
      <c r="M5781">
        <v>5</v>
      </c>
      <c r="N5781">
        <v>0.4</v>
      </c>
      <c r="O5781">
        <v>1348.11</v>
      </c>
      <c r="P5781">
        <v>2365.1</v>
      </c>
      <c r="Q5781">
        <f>Table1[[#This Row],[OrderQuantity]]*Table1[[#This Row],[UnitPrice]]</f>
        <v>11825.5</v>
      </c>
      <c r="R5781">
        <f>Table1[[#This Row],[OrderQuantity]]*Table1[[#This Row],[UnitCost]]</f>
        <v>6740.5499999999993</v>
      </c>
      <c r="S5781">
        <f>Table1[[#This Row],[OrderQuantity]]*Table1[[#This Row],[UnitPrice]]*(1-Table1[[#This Row],[DiscountApplied]]) - (Table1[[#This Row],[OrderQuantity]]*Table1[[#This Row],[UnitCost]])</f>
        <v>354.75000000000091</v>
      </c>
      <c r="T5781">
        <f>DATEDIF(Table1[[#This Row],[ShipDate]],Table1[[#This Row],[DeliveryDate]],"d")</f>
        <v>2</v>
      </c>
      <c r="U5781" t="str">
        <f t="shared" si="181"/>
        <v>On Time</v>
      </c>
    </row>
    <row r="5782" spans="1:21" x14ac:dyDescent="0.3">
      <c r="A5782" t="str">
        <f t="shared" si="180"/>
        <v>SO-005881</v>
      </c>
      <c r="B5782" t="s">
        <v>4</v>
      </c>
      <c r="C5782" t="s">
        <v>10</v>
      </c>
      <c r="D5782" s="1">
        <v>43800</v>
      </c>
      <c r="E5782" s="1">
        <v>43937</v>
      </c>
      <c r="F5782" s="1">
        <v>43943</v>
      </c>
      <c r="G5782" s="1">
        <v>43948</v>
      </c>
      <c r="H5782" t="s">
        <v>54</v>
      </c>
      <c r="I5782">
        <v>19</v>
      </c>
      <c r="J5782">
        <v>3</v>
      </c>
      <c r="K5782">
        <v>98</v>
      </c>
      <c r="L5782">
        <v>4</v>
      </c>
      <c r="M5782">
        <v>8</v>
      </c>
      <c r="N5782">
        <v>0.05</v>
      </c>
      <c r="O5782">
        <v>2149.9</v>
      </c>
      <c r="P5782">
        <v>5118.8</v>
      </c>
      <c r="Q5782">
        <f>Table1[[#This Row],[OrderQuantity]]*Table1[[#This Row],[UnitPrice]]</f>
        <v>40950.400000000001</v>
      </c>
      <c r="R5782">
        <f>Table1[[#This Row],[OrderQuantity]]*Table1[[#This Row],[UnitCost]]</f>
        <v>17199.2</v>
      </c>
      <c r="S5782">
        <f>Table1[[#This Row],[OrderQuantity]]*Table1[[#This Row],[UnitPrice]]*(1-Table1[[#This Row],[DiscountApplied]]) - (Table1[[#This Row],[OrderQuantity]]*Table1[[#This Row],[UnitCost]])</f>
        <v>21703.679999999997</v>
      </c>
      <c r="T5782">
        <f>DATEDIF(Table1[[#This Row],[ShipDate]],Table1[[#This Row],[DeliveryDate]],"d")</f>
        <v>5</v>
      </c>
      <c r="U5782" t="str">
        <f t="shared" si="181"/>
        <v>On Time</v>
      </c>
    </row>
    <row r="5783" spans="1:21" x14ac:dyDescent="0.3">
      <c r="A5783" t="str">
        <f t="shared" si="180"/>
        <v>SO-005882</v>
      </c>
      <c r="B5783" t="s">
        <v>4</v>
      </c>
      <c r="C5783" t="s">
        <v>11</v>
      </c>
      <c r="D5783" s="1">
        <v>43800</v>
      </c>
      <c r="E5783" s="1">
        <v>43937</v>
      </c>
      <c r="F5783" s="1">
        <v>43950</v>
      </c>
      <c r="G5783" s="1">
        <v>43953</v>
      </c>
      <c r="H5783" t="s">
        <v>54</v>
      </c>
      <c r="I5783">
        <v>13</v>
      </c>
      <c r="J5783">
        <v>32</v>
      </c>
      <c r="K5783">
        <v>295</v>
      </c>
      <c r="L5783">
        <v>11</v>
      </c>
      <c r="M5783">
        <v>1</v>
      </c>
      <c r="N5783">
        <v>0.08</v>
      </c>
      <c r="O5783">
        <v>3743.49</v>
      </c>
      <c r="P5783">
        <v>6344.9</v>
      </c>
      <c r="Q5783">
        <f>Table1[[#This Row],[OrderQuantity]]*Table1[[#This Row],[UnitPrice]]</f>
        <v>6344.9</v>
      </c>
      <c r="R5783">
        <f>Table1[[#This Row],[OrderQuantity]]*Table1[[#This Row],[UnitCost]]</f>
        <v>3743.49</v>
      </c>
      <c r="S5783">
        <f>Table1[[#This Row],[OrderQuantity]]*Table1[[#This Row],[UnitPrice]]*(1-Table1[[#This Row],[DiscountApplied]]) - (Table1[[#This Row],[OrderQuantity]]*Table1[[#This Row],[UnitCost]])</f>
        <v>2093.8180000000002</v>
      </c>
      <c r="T5783">
        <f>DATEDIF(Table1[[#This Row],[ShipDate]],Table1[[#This Row],[DeliveryDate]],"d")</f>
        <v>3</v>
      </c>
      <c r="U5783" t="str">
        <f t="shared" si="181"/>
        <v>On Time</v>
      </c>
    </row>
    <row r="5784" spans="1:21" x14ac:dyDescent="0.3">
      <c r="A5784" t="str">
        <f t="shared" si="180"/>
        <v>SO-005883</v>
      </c>
      <c r="B5784" t="s">
        <v>3</v>
      </c>
      <c r="C5784" t="s">
        <v>9</v>
      </c>
      <c r="D5784" s="1">
        <v>43900</v>
      </c>
      <c r="E5784" s="1">
        <v>43937</v>
      </c>
      <c r="F5784" s="1">
        <v>43957</v>
      </c>
      <c r="G5784" s="1">
        <v>43967</v>
      </c>
      <c r="H5784" t="s">
        <v>54</v>
      </c>
      <c r="I5784">
        <v>4</v>
      </c>
      <c r="J5784">
        <v>12</v>
      </c>
      <c r="K5784">
        <v>64</v>
      </c>
      <c r="L5784">
        <v>1</v>
      </c>
      <c r="M5784">
        <v>3</v>
      </c>
      <c r="N5784">
        <v>0.05</v>
      </c>
      <c r="O5784">
        <v>1539.66</v>
      </c>
      <c r="P5784">
        <v>2566.1</v>
      </c>
      <c r="Q5784">
        <f>Table1[[#This Row],[OrderQuantity]]*Table1[[#This Row],[UnitPrice]]</f>
        <v>7698.2999999999993</v>
      </c>
      <c r="R5784">
        <f>Table1[[#This Row],[OrderQuantity]]*Table1[[#This Row],[UnitCost]]</f>
        <v>4618.9800000000005</v>
      </c>
      <c r="S5784">
        <f>Table1[[#This Row],[OrderQuantity]]*Table1[[#This Row],[UnitPrice]]*(1-Table1[[#This Row],[DiscountApplied]]) - (Table1[[#This Row],[OrderQuantity]]*Table1[[#This Row],[UnitCost]])</f>
        <v>2694.4049999999988</v>
      </c>
      <c r="T5784">
        <f>DATEDIF(Table1[[#This Row],[ShipDate]],Table1[[#This Row],[DeliveryDate]],"d")</f>
        <v>10</v>
      </c>
      <c r="U5784" t="str">
        <f t="shared" si="181"/>
        <v>Late</v>
      </c>
    </row>
    <row r="5785" spans="1:21" x14ac:dyDescent="0.3">
      <c r="A5785" t="str">
        <f t="shared" si="180"/>
        <v>SO-005884</v>
      </c>
      <c r="B5785" t="s">
        <v>3</v>
      </c>
      <c r="C5785" t="s">
        <v>10</v>
      </c>
      <c r="D5785" s="1">
        <v>43800</v>
      </c>
      <c r="E5785" s="1">
        <v>43937</v>
      </c>
      <c r="F5785" s="1">
        <v>43962</v>
      </c>
      <c r="G5785" s="1">
        <v>43968</v>
      </c>
      <c r="H5785" t="s">
        <v>54</v>
      </c>
      <c r="I5785">
        <v>4</v>
      </c>
      <c r="J5785">
        <v>22</v>
      </c>
      <c r="K5785">
        <v>202</v>
      </c>
      <c r="L5785">
        <v>31</v>
      </c>
      <c r="M5785">
        <v>5</v>
      </c>
      <c r="N5785">
        <v>0.15</v>
      </c>
      <c r="O5785">
        <v>1180</v>
      </c>
      <c r="P5785">
        <v>1735.3</v>
      </c>
      <c r="Q5785">
        <f>Table1[[#This Row],[OrderQuantity]]*Table1[[#This Row],[UnitPrice]]</f>
        <v>8676.5</v>
      </c>
      <c r="R5785">
        <f>Table1[[#This Row],[OrderQuantity]]*Table1[[#This Row],[UnitCost]]</f>
        <v>5900</v>
      </c>
      <c r="S5785">
        <f>Table1[[#This Row],[OrderQuantity]]*Table1[[#This Row],[UnitPrice]]*(1-Table1[[#This Row],[DiscountApplied]]) - (Table1[[#This Row],[OrderQuantity]]*Table1[[#This Row],[UnitCost]])</f>
        <v>1475.0249999999996</v>
      </c>
      <c r="T5785">
        <f>DATEDIF(Table1[[#This Row],[ShipDate]],Table1[[#This Row],[DeliveryDate]],"d")</f>
        <v>6</v>
      </c>
      <c r="U5785" t="str">
        <f t="shared" si="181"/>
        <v>On Time</v>
      </c>
    </row>
    <row r="5786" spans="1:21" x14ac:dyDescent="0.3">
      <c r="A5786" t="str">
        <f t="shared" si="180"/>
        <v>SO-005885</v>
      </c>
      <c r="B5786" t="s">
        <v>3</v>
      </c>
      <c r="C5786" t="s">
        <v>12</v>
      </c>
      <c r="D5786" s="1">
        <v>43900</v>
      </c>
      <c r="E5786" s="1">
        <v>43937</v>
      </c>
      <c r="F5786" s="1">
        <v>43954</v>
      </c>
      <c r="G5786" s="1">
        <v>43962</v>
      </c>
      <c r="H5786" t="s">
        <v>54</v>
      </c>
      <c r="I5786">
        <v>11</v>
      </c>
      <c r="J5786">
        <v>49</v>
      </c>
      <c r="K5786">
        <v>233</v>
      </c>
      <c r="L5786">
        <v>37</v>
      </c>
      <c r="M5786">
        <v>2</v>
      </c>
      <c r="N5786">
        <v>0.05</v>
      </c>
      <c r="O5786">
        <v>634.09</v>
      </c>
      <c r="P5786">
        <v>1132.3</v>
      </c>
      <c r="Q5786">
        <f>Table1[[#This Row],[OrderQuantity]]*Table1[[#This Row],[UnitPrice]]</f>
        <v>2264.6</v>
      </c>
      <c r="R5786">
        <f>Table1[[#This Row],[OrderQuantity]]*Table1[[#This Row],[UnitCost]]</f>
        <v>1268.18</v>
      </c>
      <c r="S5786">
        <f>Table1[[#This Row],[OrderQuantity]]*Table1[[#This Row],[UnitPrice]]*(1-Table1[[#This Row],[DiscountApplied]]) - (Table1[[#This Row],[OrderQuantity]]*Table1[[#This Row],[UnitCost]])</f>
        <v>883.18999999999983</v>
      </c>
      <c r="T5786">
        <f>DATEDIF(Table1[[#This Row],[ShipDate]],Table1[[#This Row],[DeliveryDate]],"d")</f>
        <v>8</v>
      </c>
      <c r="U5786" t="str">
        <f t="shared" si="181"/>
        <v>Late</v>
      </c>
    </row>
    <row r="5787" spans="1:21" x14ac:dyDescent="0.3">
      <c r="A5787" t="str">
        <f t="shared" si="180"/>
        <v>SO-005886</v>
      </c>
      <c r="B5787" t="s">
        <v>4</v>
      </c>
      <c r="C5787" t="s">
        <v>12</v>
      </c>
      <c r="D5787" s="1">
        <v>43800</v>
      </c>
      <c r="E5787" s="1">
        <v>43938</v>
      </c>
      <c r="F5787" s="1">
        <v>43954</v>
      </c>
      <c r="G5787" s="1">
        <v>43955</v>
      </c>
      <c r="H5787" t="s">
        <v>54</v>
      </c>
      <c r="I5787">
        <v>18</v>
      </c>
      <c r="J5787">
        <v>16</v>
      </c>
      <c r="K5787">
        <v>252</v>
      </c>
      <c r="L5787">
        <v>22</v>
      </c>
      <c r="M5787">
        <v>5</v>
      </c>
      <c r="N5787">
        <v>0.08</v>
      </c>
      <c r="O5787">
        <v>145.93</v>
      </c>
      <c r="P5787">
        <v>221.1</v>
      </c>
      <c r="Q5787">
        <f>Table1[[#This Row],[OrderQuantity]]*Table1[[#This Row],[UnitPrice]]</f>
        <v>1105.5</v>
      </c>
      <c r="R5787">
        <f>Table1[[#This Row],[OrderQuantity]]*Table1[[#This Row],[UnitCost]]</f>
        <v>729.65000000000009</v>
      </c>
      <c r="S5787">
        <f>Table1[[#This Row],[OrderQuantity]]*Table1[[#This Row],[UnitPrice]]*(1-Table1[[#This Row],[DiscountApplied]]) - (Table1[[#This Row],[OrderQuantity]]*Table1[[#This Row],[UnitCost]])</f>
        <v>287.40999999999997</v>
      </c>
      <c r="T5787">
        <f>DATEDIF(Table1[[#This Row],[ShipDate]],Table1[[#This Row],[DeliveryDate]],"d")</f>
        <v>1</v>
      </c>
      <c r="U5787" t="str">
        <f t="shared" si="181"/>
        <v>On Time</v>
      </c>
    </row>
    <row r="5788" spans="1:21" x14ac:dyDescent="0.3">
      <c r="A5788" t="str">
        <f t="shared" si="180"/>
        <v>SO-005887</v>
      </c>
      <c r="B5788" t="s">
        <v>2</v>
      </c>
      <c r="C5788" t="s">
        <v>11</v>
      </c>
      <c r="D5788" s="1">
        <v>43800</v>
      </c>
      <c r="E5788" s="1">
        <v>43938</v>
      </c>
      <c r="F5788" s="1">
        <v>43953</v>
      </c>
      <c r="G5788" s="1">
        <v>43954</v>
      </c>
      <c r="H5788" t="s">
        <v>54</v>
      </c>
      <c r="I5788">
        <v>24</v>
      </c>
      <c r="J5788">
        <v>6</v>
      </c>
      <c r="K5788">
        <v>299</v>
      </c>
      <c r="L5788">
        <v>30</v>
      </c>
      <c r="M5788">
        <v>3</v>
      </c>
      <c r="N5788">
        <v>0.08</v>
      </c>
      <c r="O5788">
        <v>514.96</v>
      </c>
      <c r="P5788">
        <v>1226.0999999999999</v>
      </c>
      <c r="Q5788">
        <f>Table1[[#This Row],[OrderQuantity]]*Table1[[#This Row],[UnitPrice]]</f>
        <v>3678.2999999999997</v>
      </c>
      <c r="R5788">
        <f>Table1[[#This Row],[OrderQuantity]]*Table1[[#This Row],[UnitCost]]</f>
        <v>1544.88</v>
      </c>
      <c r="S5788">
        <f>Table1[[#This Row],[OrderQuantity]]*Table1[[#This Row],[UnitPrice]]*(1-Table1[[#This Row],[DiscountApplied]]) - (Table1[[#This Row],[OrderQuantity]]*Table1[[#This Row],[UnitCost]])</f>
        <v>1839.1559999999999</v>
      </c>
      <c r="T5788">
        <f>DATEDIF(Table1[[#This Row],[ShipDate]],Table1[[#This Row],[DeliveryDate]],"d")</f>
        <v>1</v>
      </c>
      <c r="U5788" t="str">
        <f t="shared" si="181"/>
        <v>On Time</v>
      </c>
    </row>
    <row r="5789" spans="1:21" x14ac:dyDescent="0.3">
      <c r="A5789" t="str">
        <f t="shared" si="180"/>
        <v>SO-005888</v>
      </c>
      <c r="B5789" t="s">
        <v>4</v>
      </c>
      <c r="C5789" t="s">
        <v>13</v>
      </c>
      <c r="D5789" s="1">
        <v>43800</v>
      </c>
      <c r="E5789" s="1">
        <v>43938</v>
      </c>
      <c r="F5789" s="1">
        <v>43966</v>
      </c>
      <c r="G5789" s="1">
        <v>43976</v>
      </c>
      <c r="H5789" t="s">
        <v>54</v>
      </c>
      <c r="I5789">
        <v>17</v>
      </c>
      <c r="J5789">
        <v>12</v>
      </c>
      <c r="K5789">
        <v>8</v>
      </c>
      <c r="L5789">
        <v>2</v>
      </c>
      <c r="M5789">
        <v>6</v>
      </c>
      <c r="N5789">
        <v>0.05</v>
      </c>
      <c r="O5789">
        <v>3140.96</v>
      </c>
      <c r="P5789">
        <v>3926.2</v>
      </c>
      <c r="Q5789">
        <f>Table1[[#This Row],[OrderQuantity]]*Table1[[#This Row],[UnitPrice]]</f>
        <v>23557.199999999997</v>
      </c>
      <c r="R5789">
        <f>Table1[[#This Row],[OrderQuantity]]*Table1[[#This Row],[UnitCost]]</f>
        <v>18845.760000000002</v>
      </c>
      <c r="S5789">
        <f>Table1[[#This Row],[OrderQuantity]]*Table1[[#This Row],[UnitPrice]]*(1-Table1[[#This Row],[DiscountApplied]]) - (Table1[[#This Row],[OrderQuantity]]*Table1[[#This Row],[UnitCost]])</f>
        <v>3533.5799999999945</v>
      </c>
      <c r="T5789">
        <f>DATEDIF(Table1[[#This Row],[ShipDate]],Table1[[#This Row],[DeliveryDate]],"d")</f>
        <v>10</v>
      </c>
      <c r="U5789" t="str">
        <f t="shared" si="181"/>
        <v>Late</v>
      </c>
    </row>
    <row r="5790" spans="1:21" x14ac:dyDescent="0.3">
      <c r="A5790" t="str">
        <f t="shared" si="180"/>
        <v>SO-005889</v>
      </c>
      <c r="B5790" t="s">
        <v>4</v>
      </c>
      <c r="C5790" t="s">
        <v>10</v>
      </c>
      <c r="D5790" s="1">
        <v>43800</v>
      </c>
      <c r="E5790" s="1">
        <v>43938</v>
      </c>
      <c r="F5790" s="1">
        <v>43965</v>
      </c>
      <c r="G5790" s="1">
        <v>43971</v>
      </c>
      <c r="H5790" t="s">
        <v>54</v>
      </c>
      <c r="I5790">
        <v>17</v>
      </c>
      <c r="J5790">
        <v>31</v>
      </c>
      <c r="K5790">
        <v>114</v>
      </c>
      <c r="L5790">
        <v>4</v>
      </c>
      <c r="M5790">
        <v>5</v>
      </c>
      <c r="N5790">
        <v>0.05</v>
      </c>
      <c r="O5790">
        <v>1696.84</v>
      </c>
      <c r="P5790">
        <v>2532.6</v>
      </c>
      <c r="Q5790">
        <f>Table1[[#This Row],[OrderQuantity]]*Table1[[#This Row],[UnitPrice]]</f>
        <v>12663</v>
      </c>
      <c r="R5790">
        <f>Table1[[#This Row],[OrderQuantity]]*Table1[[#This Row],[UnitCost]]</f>
        <v>8484.1999999999989</v>
      </c>
      <c r="S5790">
        <f>Table1[[#This Row],[OrderQuantity]]*Table1[[#This Row],[UnitPrice]]*(1-Table1[[#This Row],[DiscountApplied]]) - (Table1[[#This Row],[OrderQuantity]]*Table1[[#This Row],[UnitCost]])</f>
        <v>3545.6499999999996</v>
      </c>
      <c r="T5790">
        <f>DATEDIF(Table1[[#This Row],[ShipDate]],Table1[[#This Row],[DeliveryDate]],"d")</f>
        <v>6</v>
      </c>
      <c r="U5790" t="str">
        <f t="shared" si="181"/>
        <v>On Time</v>
      </c>
    </row>
    <row r="5791" spans="1:21" x14ac:dyDescent="0.3">
      <c r="A5791" t="str">
        <f t="shared" si="180"/>
        <v>SO-005890</v>
      </c>
      <c r="B5791" t="s">
        <v>4</v>
      </c>
      <c r="C5791" t="s">
        <v>12</v>
      </c>
      <c r="D5791" s="1">
        <v>43800</v>
      </c>
      <c r="E5791" s="1">
        <v>43938</v>
      </c>
      <c r="F5791" s="1">
        <v>43959</v>
      </c>
      <c r="G5791" s="1">
        <v>43961</v>
      </c>
      <c r="H5791" t="s">
        <v>54</v>
      </c>
      <c r="I5791">
        <v>16</v>
      </c>
      <c r="J5791">
        <v>31</v>
      </c>
      <c r="K5791">
        <v>240</v>
      </c>
      <c r="L5791">
        <v>19</v>
      </c>
      <c r="M5791">
        <v>7</v>
      </c>
      <c r="N5791">
        <v>0.08</v>
      </c>
      <c r="O5791">
        <v>901.49</v>
      </c>
      <c r="P5791">
        <v>2003.3</v>
      </c>
      <c r="Q5791">
        <f>Table1[[#This Row],[OrderQuantity]]*Table1[[#This Row],[UnitPrice]]</f>
        <v>14023.1</v>
      </c>
      <c r="R5791">
        <f>Table1[[#This Row],[OrderQuantity]]*Table1[[#This Row],[UnitCost]]</f>
        <v>6310.43</v>
      </c>
      <c r="S5791">
        <f>Table1[[#This Row],[OrderQuantity]]*Table1[[#This Row],[UnitPrice]]*(1-Table1[[#This Row],[DiscountApplied]]) - (Table1[[#This Row],[OrderQuantity]]*Table1[[#This Row],[UnitCost]])</f>
        <v>6590.8220000000001</v>
      </c>
      <c r="T5791">
        <f>DATEDIF(Table1[[#This Row],[ShipDate]],Table1[[#This Row],[DeliveryDate]],"d")</f>
        <v>2</v>
      </c>
      <c r="U5791" t="str">
        <f t="shared" si="181"/>
        <v>On Time</v>
      </c>
    </row>
    <row r="5792" spans="1:21" x14ac:dyDescent="0.3">
      <c r="A5792" t="str">
        <f t="shared" si="180"/>
        <v>SO-005891</v>
      </c>
      <c r="B5792" t="s">
        <v>4</v>
      </c>
      <c r="C5792" t="s">
        <v>9</v>
      </c>
      <c r="D5792" s="1">
        <v>43800</v>
      </c>
      <c r="E5792" s="1">
        <v>43938</v>
      </c>
      <c r="F5792" s="1">
        <v>43960</v>
      </c>
      <c r="G5792" s="1">
        <v>43963</v>
      </c>
      <c r="H5792" t="s">
        <v>54</v>
      </c>
      <c r="I5792">
        <v>19</v>
      </c>
      <c r="J5792">
        <v>40</v>
      </c>
      <c r="K5792">
        <v>69</v>
      </c>
      <c r="L5792">
        <v>26</v>
      </c>
      <c r="M5792">
        <v>4</v>
      </c>
      <c r="N5792">
        <v>0.1</v>
      </c>
      <c r="O5792">
        <v>1654.63</v>
      </c>
      <c r="P5792">
        <v>1969.8</v>
      </c>
      <c r="Q5792">
        <f>Table1[[#This Row],[OrderQuantity]]*Table1[[#This Row],[UnitPrice]]</f>
        <v>7879.2</v>
      </c>
      <c r="R5792">
        <f>Table1[[#This Row],[OrderQuantity]]*Table1[[#This Row],[UnitCost]]</f>
        <v>6618.52</v>
      </c>
      <c r="S5792">
        <f>Table1[[#This Row],[OrderQuantity]]*Table1[[#This Row],[UnitPrice]]*(1-Table1[[#This Row],[DiscountApplied]]) - (Table1[[#This Row],[OrderQuantity]]*Table1[[#This Row],[UnitCost]])</f>
        <v>472.75999999999931</v>
      </c>
      <c r="T5792">
        <f>DATEDIF(Table1[[#This Row],[ShipDate]],Table1[[#This Row],[DeliveryDate]],"d")</f>
        <v>3</v>
      </c>
      <c r="U5792" t="str">
        <f t="shared" si="181"/>
        <v>On Time</v>
      </c>
    </row>
    <row r="5793" spans="1:21" x14ac:dyDescent="0.3">
      <c r="A5793" t="str">
        <f t="shared" si="180"/>
        <v>SO-005892</v>
      </c>
      <c r="B5793" t="s">
        <v>4</v>
      </c>
      <c r="C5793" t="s">
        <v>10</v>
      </c>
      <c r="D5793" s="1">
        <v>43800</v>
      </c>
      <c r="E5793" s="1">
        <v>43938</v>
      </c>
      <c r="F5793" s="1">
        <v>43956</v>
      </c>
      <c r="G5793" s="1">
        <v>43961</v>
      </c>
      <c r="H5793" t="s">
        <v>54</v>
      </c>
      <c r="I5793">
        <v>14</v>
      </c>
      <c r="J5793">
        <v>32</v>
      </c>
      <c r="K5793">
        <v>120</v>
      </c>
      <c r="L5793">
        <v>25</v>
      </c>
      <c r="M5793">
        <v>1</v>
      </c>
      <c r="N5793">
        <v>0.1</v>
      </c>
      <c r="O5793">
        <v>193.36</v>
      </c>
      <c r="P5793">
        <v>247.9</v>
      </c>
      <c r="Q5793">
        <f>Table1[[#This Row],[OrderQuantity]]*Table1[[#This Row],[UnitPrice]]</f>
        <v>247.9</v>
      </c>
      <c r="R5793">
        <f>Table1[[#This Row],[OrderQuantity]]*Table1[[#This Row],[UnitCost]]</f>
        <v>193.36</v>
      </c>
      <c r="S5793">
        <f>Table1[[#This Row],[OrderQuantity]]*Table1[[#This Row],[UnitPrice]]*(1-Table1[[#This Row],[DiscountApplied]]) - (Table1[[#This Row],[OrderQuantity]]*Table1[[#This Row],[UnitCost]])</f>
        <v>29.75</v>
      </c>
      <c r="T5793">
        <f>DATEDIF(Table1[[#This Row],[ShipDate]],Table1[[#This Row],[DeliveryDate]],"d")</f>
        <v>5</v>
      </c>
      <c r="U5793" t="str">
        <f t="shared" si="181"/>
        <v>On Time</v>
      </c>
    </row>
    <row r="5794" spans="1:21" x14ac:dyDescent="0.3">
      <c r="A5794" t="str">
        <f t="shared" si="180"/>
        <v>SO-005893</v>
      </c>
      <c r="B5794" t="s">
        <v>2</v>
      </c>
      <c r="C5794" t="s">
        <v>10</v>
      </c>
      <c r="D5794" s="1">
        <v>43800</v>
      </c>
      <c r="E5794" s="1">
        <v>43938</v>
      </c>
      <c r="F5794" s="1">
        <v>43961</v>
      </c>
      <c r="G5794" s="1">
        <v>43962</v>
      </c>
      <c r="H5794" t="s">
        <v>54</v>
      </c>
      <c r="I5794">
        <v>23</v>
      </c>
      <c r="J5794">
        <v>12</v>
      </c>
      <c r="K5794">
        <v>138</v>
      </c>
      <c r="L5794">
        <v>9</v>
      </c>
      <c r="M5794">
        <v>7</v>
      </c>
      <c r="N5794">
        <v>0.1</v>
      </c>
      <c r="O5794">
        <v>1514.87</v>
      </c>
      <c r="P5794">
        <v>1782.2</v>
      </c>
      <c r="Q5794">
        <f>Table1[[#This Row],[OrderQuantity]]*Table1[[#This Row],[UnitPrice]]</f>
        <v>12475.4</v>
      </c>
      <c r="R5794">
        <f>Table1[[#This Row],[OrderQuantity]]*Table1[[#This Row],[UnitCost]]</f>
        <v>10604.09</v>
      </c>
      <c r="S5794">
        <f>Table1[[#This Row],[OrderQuantity]]*Table1[[#This Row],[UnitPrice]]*(1-Table1[[#This Row],[DiscountApplied]]) - (Table1[[#This Row],[OrderQuantity]]*Table1[[#This Row],[UnitCost]])</f>
        <v>623.77000000000044</v>
      </c>
      <c r="T5794">
        <f>DATEDIF(Table1[[#This Row],[ShipDate]],Table1[[#This Row],[DeliveryDate]],"d")</f>
        <v>1</v>
      </c>
      <c r="U5794" t="str">
        <f t="shared" si="181"/>
        <v>On Time</v>
      </c>
    </row>
    <row r="5795" spans="1:21" x14ac:dyDescent="0.3">
      <c r="A5795" t="str">
        <f t="shared" si="180"/>
        <v>SO-005894</v>
      </c>
      <c r="B5795" t="s">
        <v>3</v>
      </c>
      <c r="C5795" t="s">
        <v>11</v>
      </c>
      <c r="D5795" s="1">
        <v>43800</v>
      </c>
      <c r="E5795" s="1">
        <v>43939</v>
      </c>
      <c r="F5795" s="1">
        <v>43952</v>
      </c>
      <c r="G5795" s="1">
        <v>43955</v>
      </c>
      <c r="H5795" t="s">
        <v>54</v>
      </c>
      <c r="I5795">
        <v>7</v>
      </c>
      <c r="J5795">
        <v>30</v>
      </c>
      <c r="K5795">
        <v>280</v>
      </c>
      <c r="L5795">
        <v>27</v>
      </c>
      <c r="M5795">
        <v>3</v>
      </c>
      <c r="N5795">
        <v>0.1</v>
      </c>
      <c r="O5795">
        <v>2234.4499999999998</v>
      </c>
      <c r="P5795">
        <v>3852.5</v>
      </c>
      <c r="Q5795">
        <f>Table1[[#This Row],[OrderQuantity]]*Table1[[#This Row],[UnitPrice]]</f>
        <v>11557.5</v>
      </c>
      <c r="R5795">
        <f>Table1[[#This Row],[OrderQuantity]]*Table1[[#This Row],[UnitCost]]</f>
        <v>6703.3499999999995</v>
      </c>
      <c r="S5795">
        <f>Table1[[#This Row],[OrderQuantity]]*Table1[[#This Row],[UnitPrice]]*(1-Table1[[#This Row],[DiscountApplied]]) - (Table1[[#This Row],[OrderQuantity]]*Table1[[#This Row],[UnitCost]])</f>
        <v>3698.4000000000005</v>
      </c>
      <c r="T5795">
        <f>DATEDIF(Table1[[#This Row],[ShipDate]],Table1[[#This Row],[DeliveryDate]],"d")</f>
        <v>3</v>
      </c>
      <c r="U5795" t="str">
        <f t="shared" si="181"/>
        <v>On Time</v>
      </c>
    </row>
    <row r="5796" spans="1:21" x14ac:dyDescent="0.3">
      <c r="A5796" t="str">
        <f t="shared" si="180"/>
        <v>SO-005895</v>
      </c>
      <c r="B5796" t="s">
        <v>5</v>
      </c>
      <c r="C5796" t="s">
        <v>9</v>
      </c>
      <c r="D5796" s="1">
        <v>43800</v>
      </c>
      <c r="E5796" s="1">
        <v>43939</v>
      </c>
      <c r="F5796" s="1">
        <v>43963</v>
      </c>
      <c r="G5796" s="1">
        <v>43964</v>
      </c>
      <c r="H5796" t="s">
        <v>54</v>
      </c>
      <c r="I5796">
        <v>27</v>
      </c>
      <c r="J5796">
        <v>34</v>
      </c>
      <c r="K5796">
        <v>68</v>
      </c>
      <c r="L5796">
        <v>39</v>
      </c>
      <c r="M5796">
        <v>5</v>
      </c>
      <c r="N5796">
        <v>0.3</v>
      </c>
      <c r="O5796">
        <v>4863.53</v>
      </c>
      <c r="P5796">
        <v>5721.8</v>
      </c>
      <c r="Q5796">
        <f>Table1[[#This Row],[OrderQuantity]]*Table1[[#This Row],[UnitPrice]]</f>
        <v>28609</v>
      </c>
      <c r="R5796">
        <f>Table1[[#This Row],[OrderQuantity]]*Table1[[#This Row],[UnitCost]]</f>
        <v>24317.649999999998</v>
      </c>
      <c r="S5796">
        <f>Table1[[#This Row],[OrderQuantity]]*Table1[[#This Row],[UnitPrice]]*(1-Table1[[#This Row],[DiscountApplied]]) - (Table1[[#This Row],[OrderQuantity]]*Table1[[#This Row],[UnitCost]])</f>
        <v>-4291.3499999999985</v>
      </c>
      <c r="T5796">
        <f>DATEDIF(Table1[[#This Row],[ShipDate]],Table1[[#This Row],[DeliveryDate]],"d")</f>
        <v>1</v>
      </c>
      <c r="U5796" t="str">
        <f t="shared" si="181"/>
        <v>On Time</v>
      </c>
    </row>
    <row r="5797" spans="1:21" x14ac:dyDescent="0.3">
      <c r="A5797" t="str">
        <f t="shared" si="180"/>
        <v>SO-005896</v>
      </c>
      <c r="B5797" t="s">
        <v>3</v>
      </c>
      <c r="C5797" t="s">
        <v>12</v>
      </c>
      <c r="D5797" s="1">
        <v>43800</v>
      </c>
      <c r="E5797" s="1">
        <v>43939</v>
      </c>
      <c r="F5797" s="1">
        <v>43955</v>
      </c>
      <c r="G5797" s="1">
        <v>43956</v>
      </c>
      <c r="H5797" t="s">
        <v>54</v>
      </c>
      <c r="I5797">
        <v>2</v>
      </c>
      <c r="J5797">
        <v>44</v>
      </c>
      <c r="K5797">
        <v>221</v>
      </c>
      <c r="L5797">
        <v>21</v>
      </c>
      <c r="M5797">
        <v>7</v>
      </c>
      <c r="N5797">
        <v>0.05</v>
      </c>
      <c r="O5797">
        <v>1642.97</v>
      </c>
      <c r="P5797">
        <v>2452.1999999999998</v>
      </c>
      <c r="Q5797">
        <f>Table1[[#This Row],[OrderQuantity]]*Table1[[#This Row],[UnitPrice]]</f>
        <v>17165.399999999998</v>
      </c>
      <c r="R5797">
        <f>Table1[[#This Row],[OrderQuantity]]*Table1[[#This Row],[UnitCost]]</f>
        <v>11500.79</v>
      </c>
      <c r="S5797">
        <f>Table1[[#This Row],[OrderQuantity]]*Table1[[#This Row],[UnitPrice]]*(1-Table1[[#This Row],[DiscountApplied]]) - (Table1[[#This Row],[OrderQuantity]]*Table1[[#This Row],[UnitCost]])</f>
        <v>4806.3399999999965</v>
      </c>
      <c r="T5797">
        <f>DATEDIF(Table1[[#This Row],[ShipDate]],Table1[[#This Row],[DeliveryDate]],"d")</f>
        <v>1</v>
      </c>
      <c r="U5797" t="str">
        <f t="shared" si="181"/>
        <v>On Time</v>
      </c>
    </row>
    <row r="5798" spans="1:21" x14ac:dyDescent="0.3">
      <c r="A5798" t="str">
        <f t="shared" si="180"/>
        <v>SO-005897</v>
      </c>
      <c r="B5798" t="s">
        <v>3</v>
      </c>
      <c r="C5798" t="s">
        <v>8</v>
      </c>
      <c r="D5798" s="1">
        <v>43800</v>
      </c>
      <c r="E5798" s="1">
        <v>43939</v>
      </c>
      <c r="F5798" s="1">
        <v>43956</v>
      </c>
      <c r="G5798" s="1">
        <v>43959</v>
      </c>
      <c r="H5798" t="s">
        <v>54</v>
      </c>
      <c r="I5798">
        <v>9</v>
      </c>
      <c r="J5798">
        <v>8</v>
      </c>
      <c r="K5798">
        <v>364</v>
      </c>
      <c r="L5798">
        <v>25</v>
      </c>
      <c r="M5798">
        <v>3</v>
      </c>
      <c r="N5798">
        <v>0.08</v>
      </c>
      <c r="O5798">
        <v>548.86</v>
      </c>
      <c r="P5798">
        <v>857.6</v>
      </c>
      <c r="Q5798">
        <f>Table1[[#This Row],[OrderQuantity]]*Table1[[#This Row],[UnitPrice]]</f>
        <v>2572.8000000000002</v>
      </c>
      <c r="R5798">
        <f>Table1[[#This Row],[OrderQuantity]]*Table1[[#This Row],[UnitCost]]</f>
        <v>1646.58</v>
      </c>
      <c r="S5798">
        <f>Table1[[#This Row],[OrderQuantity]]*Table1[[#This Row],[UnitPrice]]*(1-Table1[[#This Row],[DiscountApplied]]) - (Table1[[#This Row],[OrderQuantity]]*Table1[[#This Row],[UnitCost]])</f>
        <v>720.39600000000019</v>
      </c>
      <c r="T5798">
        <f>DATEDIF(Table1[[#This Row],[ShipDate]],Table1[[#This Row],[DeliveryDate]],"d")</f>
        <v>3</v>
      </c>
      <c r="U5798" t="str">
        <f t="shared" si="181"/>
        <v>On Time</v>
      </c>
    </row>
    <row r="5799" spans="1:21" x14ac:dyDescent="0.3">
      <c r="A5799" t="str">
        <f t="shared" si="180"/>
        <v>SO-005898</v>
      </c>
      <c r="B5799" t="s">
        <v>3</v>
      </c>
      <c r="C5799" t="s">
        <v>11</v>
      </c>
      <c r="D5799" s="1">
        <v>43800</v>
      </c>
      <c r="E5799" s="1">
        <v>43939</v>
      </c>
      <c r="F5799" s="1">
        <v>43966</v>
      </c>
      <c r="G5799" s="1">
        <v>43973</v>
      </c>
      <c r="H5799" t="s">
        <v>54</v>
      </c>
      <c r="I5799">
        <v>10</v>
      </c>
      <c r="J5799">
        <v>4</v>
      </c>
      <c r="K5799">
        <v>315</v>
      </c>
      <c r="L5799">
        <v>33</v>
      </c>
      <c r="M5799">
        <v>2</v>
      </c>
      <c r="N5799">
        <v>0.1</v>
      </c>
      <c r="O5799">
        <v>175.07</v>
      </c>
      <c r="P5799">
        <v>261.3</v>
      </c>
      <c r="Q5799">
        <f>Table1[[#This Row],[OrderQuantity]]*Table1[[#This Row],[UnitPrice]]</f>
        <v>522.6</v>
      </c>
      <c r="R5799">
        <f>Table1[[#This Row],[OrderQuantity]]*Table1[[#This Row],[UnitCost]]</f>
        <v>350.14</v>
      </c>
      <c r="S5799">
        <f>Table1[[#This Row],[OrderQuantity]]*Table1[[#This Row],[UnitPrice]]*(1-Table1[[#This Row],[DiscountApplied]]) - (Table1[[#This Row],[OrderQuantity]]*Table1[[#This Row],[UnitCost]])</f>
        <v>120.20000000000005</v>
      </c>
      <c r="T5799">
        <f>DATEDIF(Table1[[#This Row],[ShipDate]],Table1[[#This Row],[DeliveryDate]],"d")</f>
        <v>7</v>
      </c>
      <c r="U5799" t="str">
        <f t="shared" si="181"/>
        <v>On Time</v>
      </c>
    </row>
    <row r="5800" spans="1:21" x14ac:dyDescent="0.3">
      <c r="A5800" t="str">
        <f t="shared" si="180"/>
        <v>SO-005899</v>
      </c>
      <c r="B5800" t="s">
        <v>5</v>
      </c>
      <c r="C5800" t="s">
        <v>10</v>
      </c>
      <c r="D5800" s="1">
        <v>43800</v>
      </c>
      <c r="E5800" s="1">
        <v>43939</v>
      </c>
      <c r="F5800" s="1">
        <v>43947</v>
      </c>
      <c r="G5800" s="1">
        <v>43953</v>
      </c>
      <c r="H5800" t="s">
        <v>54</v>
      </c>
      <c r="I5800">
        <v>26</v>
      </c>
      <c r="J5800">
        <v>39</v>
      </c>
      <c r="K5800">
        <v>127</v>
      </c>
      <c r="L5800">
        <v>14</v>
      </c>
      <c r="M5800">
        <v>5</v>
      </c>
      <c r="N5800">
        <v>0.05</v>
      </c>
      <c r="O5800">
        <v>2791.09</v>
      </c>
      <c r="P5800">
        <v>5266.2</v>
      </c>
      <c r="Q5800">
        <f>Table1[[#This Row],[OrderQuantity]]*Table1[[#This Row],[UnitPrice]]</f>
        <v>26331</v>
      </c>
      <c r="R5800">
        <f>Table1[[#This Row],[OrderQuantity]]*Table1[[#This Row],[UnitCost]]</f>
        <v>13955.45</v>
      </c>
      <c r="S5800">
        <f>Table1[[#This Row],[OrderQuantity]]*Table1[[#This Row],[UnitPrice]]*(1-Table1[[#This Row],[DiscountApplied]]) - (Table1[[#This Row],[OrderQuantity]]*Table1[[#This Row],[UnitCost]])</f>
        <v>11058.999999999996</v>
      </c>
      <c r="T5800">
        <f>DATEDIF(Table1[[#This Row],[ShipDate]],Table1[[#This Row],[DeliveryDate]],"d")</f>
        <v>6</v>
      </c>
      <c r="U5800" t="str">
        <f t="shared" si="181"/>
        <v>On Time</v>
      </c>
    </row>
    <row r="5801" spans="1:21" x14ac:dyDescent="0.3">
      <c r="A5801" t="str">
        <f t="shared" si="180"/>
        <v>SO-005900</v>
      </c>
      <c r="B5801" t="s">
        <v>4</v>
      </c>
      <c r="C5801" t="s">
        <v>13</v>
      </c>
      <c r="D5801" s="1">
        <v>43800</v>
      </c>
      <c r="E5801" s="1">
        <v>43939</v>
      </c>
      <c r="F5801" s="1">
        <v>43946</v>
      </c>
      <c r="G5801" s="1">
        <v>43949</v>
      </c>
      <c r="H5801" t="s">
        <v>54</v>
      </c>
      <c r="I5801">
        <v>12</v>
      </c>
      <c r="J5801">
        <v>5</v>
      </c>
      <c r="K5801">
        <v>21</v>
      </c>
      <c r="L5801">
        <v>41</v>
      </c>
      <c r="M5801">
        <v>1</v>
      </c>
      <c r="N5801">
        <v>0.05</v>
      </c>
      <c r="O5801">
        <v>2849.38</v>
      </c>
      <c r="P5801">
        <v>5936.2</v>
      </c>
      <c r="Q5801">
        <f>Table1[[#This Row],[OrderQuantity]]*Table1[[#This Row],[UnitPrice]]</f>
        <v>5936.2</v>
      </c>
      <c r="R5801">
        <f>Table1[[#This Row],[OrderQuantity]]*Table1[[#This Row],[UnitCost]]</f>
        <v>2849.38</v>
      </c>
      <c r="S5801">
        <f>Table1[[#This Row],[OrderQuantity]]*Table1[[#This Row],[UnitPrice]]*(1-Table1[[#This Row],[DiscountApplied]]) - (Table1[[#This Row],[OrderQuantity]]*Table1[[#This Row],[UnitCost]])</f>
        <v>2790.0099999999993</v>
      </c>
      <c r="T5801">
        <f>DATEDIF(Table1[[#This Row],[ShipDate]],Table1[[#This Row],[DeliveryDate]],"d")</f>
        <v>3</v>
      </c>
      <c r="U5801" t="str">
        <f t="shared" si="181"/>
        <v>On Time</v>
      </c>
    </row>
    <row r="5802" spans="1:21" x14ac:dyDescent="0.3">
      <c r="A5802" t="str">
        <f t="shared" si="180"/>
        <v>SO-005901</v>
      </c>
      <c r="B5802" t="s">
        <v>4</v>
      </c>
      <c r="C5802" t="s">
        <v>13</v>
      </c>
      <c r="D5802" s="1">
        <v>43800</v>
      </c>
      <c r="E5802" s="1">
        <v>43939</v>
      </c>
      <c r="F5802" s="1">
        <v>43956</v>
      </c>
      <c r="G5802" s="1">
        <v>43957</v>
      </c>
      <c r="H5802" t="s">
        <v>54</v>
      </c>
      <c r="I5802">
        <v>14</v>
      </c>
      <c r="J5802">
        <v>5</v>
      </c>
      <c r="K5802">
        <v>31</v>
      </c>
      <c r="L5802">
        <v>1</v>
      </c>
      <c r="M5802">
        <v>4</v>
      </c>
      <c r="N5802">
        <v>0.1</v>
      </c>
      <c r="O5802">
        <v>1843.24</v>
      </c>
      <c r="P5802">
        <v>3021.7</v>
      </c>
      <c r="Q5802">
        <f>Table1[[#This Row],[OrderQuantity]]*Table1[[#This Row],[UnitPrice]]</f>
        <v>12086.8</v>
      </c>
      <c r="R5802">
        <f>Table1[[#This Row],[OrderQuantity]]*Table1[[#This Row],[UnitCost]]</f>
        <v>7372.96</v>
      </c>
      <c r="S5802">
        <f>Table1[[#This Row],[OrderQuantity]]*Table1[[#This Row],[UnitPrice]]*(1-Table1[[#This Row],[DiscountApplied]]) - (Table1[[#This Row],[OrderQuantity]]*Table1[[#This Row],[UnitCost]])</f>
        <v>3505.1599999999989</v>
      </c>
      <c r="T5802">
        <f>DATEDIF(Table1[[#This Row],[ShipDate]],Table1[[#This Row],[DeliveryDate]],"d")</f>
        <v>1</v>
      </c>
      <c r="U5802" t="str">
        <f t="shared" si="181"/>
        <v>On Time</v>
      </c>
    </row>
    <row r="5803" spans="1:21" x14ac:dyDescent="0.3">
      <c r="A5803" t="str">
        <f t="shared" si="180"/>
        <v>SO-005902</v>
      </c>
      <c r="B5803" t="s">
        <v>3</v>
      </c>
      <c r="C5803" t="s">
        <v>10</v>
      </c>
      <c r="D5803" s="1">
        <v>43800</v>
      </c>
      <c r="E5803" s="1">
        <v>43939</v>
      </c>
      <c r="F5803" s="1">
        <v>43962</v>
      </c>
      <c r="G5803" s="1">
        <v>43965</v>
      </c>
      <c r="H5803" t="s">
        <v>54</v>
      </c>
      <c r="I5803">
        <v>11</v>
      </c>
      <c r="J5803">
        <v>35</v>
      </c>
      <c r="K5803">
        <v>167</v>
      </c>
      <c r="L5803">
        <v>4</v>
      </c>
      <c r="M5803">
        <v>6</v>
      </c>
      <c r="N5803">
        <v>0.2</v>
      </c>
      <c r="O5803">
        <v>804</v>
      </c>
      <c r="P5803">
        <v>1005</v>
      </c>
      <c r="Q5803">
        <f>Table1[[#This Row],[OrderQuantity]]*Table1[[#This Row],[UnitPrice]]</f>
        <v>6030</v>
      </c>
      <c r="R5803">
        <f>Table1[[#This Row],[OrderQuantity]]*Table1[[#This Row],[UnitCost]]</f>
        <v>4824</v>
      </c>
      <c r="S5803">
        <f>Table1[[#This Row],[OrderQuantity]]*Table1[[#This Row],[UnitPrice]]*(1-Table1[[#This Row],[DiscountApplied]]) - (Table1[[#This Row],[OrderQuantity]]*Table1[[#This Row],[UnitCost]])</f>
        <v>0</v>
      </c>
      <c r="T5803">
        <f>DATEDIF(Table1[[#This Row],[ShipDate]],Table1[[#This Row],[DeliveryDate]],"d")</f>
        <v>3</v>
      </c>
      <c r="U5803" t="str">
        <f t="shared" si="181"/>
        <v>On Time</v>
      </c>
    </row>
    <row r="5804" spans="1:21" x14ac:dyDescent="0.3">
      <c r="A5804" t="str">
        <f t="shared" si="180"/>
        <v>SO-005903</v>
      </c>
      <c r="B5804" t="s">
        <v>3</v>
      </c>
      <c r="C5804" t="s">
        <v>9</v>
      </c>
      <c r="D5804" s="1">
        <v>43800</v>
      </c>
      <c r="E5804" s="1">
        <v>43940</v>
      </c>
      <c r="F5804" s="1">
        <v>43962</v>
      </c>
      <c r="G5804" s="1">
        <v>43969</v>
      </c>
      <c r="H5804" t="s">
        <v>54</v>
      </c>
      <c r="I5804">
        <v>10</v>
      </c>
      <c r="J5804">
        <v>44</v>
      </c>
      <c r="K5804">
        <v>62</v>
      </c>
      <c r="L5804">
        <v>34</v>
      </c>
      <c r="M5804">
        <v>5</v>
      </c>
      <c r="N5804">
        <v>0.08</v>
      </c>
      <c r="O5804">
        <v>1236.1500000000001</v>
      </c>
      <c r="P5804">
        <v>2472.3000000000002</v>
      </c>
      <c r="Q5804">
        <f>Table1[[#This Row],[OrderQuantity]]*Table1[[#This Row],[UnitPrice]]</f>
        <v>12361.5</v>
      </c>
      <c r="R5804">
        <f>Table1[[#This Row],[OrderQuantity]]*Table1[[#This Row],[UnitCost]]</f>
        <v>6180.75</v>
      </c>
      <c r="S5804">
        <f>Table1[[#This Row],[OrderQuantity]]*Table1[[#This Row],[UnitPrice]]*(1-Table1[[#This Row],[DiscountApplied]]) - (Table1[[#This Row],[OrderQuantity]]*Table1[[#This Row],[UnitCost]])</f>
        <v>5191.83</v>
      </c>
      <c r="T5804">
        <f>DATEDIF(Table1[[#This Row],[ShipDate]],Table1[[#This Row],[DeliveryDate]],"d")</f>
        <v>7</v>
      </c>
      <c r="U5804" t="str">
        <f t="shared" si="181"/>
        <v>On Time</v>
      </c>
    </row>
    <row r="5805" spans="1:21" x14ac:dyDescent="0.3">
      <c r="A5805" t="str">
        <f t="shared" si="180"/>
        <v>SO-005904</v>
      </c>
      <c r="B5805" t="s">
        <v>4</v>
      </c>
      <c r="C5805" t="s">
        <v>8</v>
      </c>
      <c r="D5805" s="1">
        <v>43800</v>
      </c>
      <c r="E5805" s="1">
        <v>43940</v>
      </c>
      <c r="F5805" s="1">
        <v>43965</v>
      </c>
      <c r="G5805" s="1">
        <v>43968</v>
      </c>
      <c r="H5805" t="s">
        <v>54</v>
      </c>
      <c r="I5805">
        <v>16</v>
      </c>
      <c r="J5805">
        <v>20</v>
      </c>
      <c r="K5805">
        <v>364</v>
      </c>
      <c r="L5805">
        <v>1</v>
      </c>
      <c r="M5805">
        <v>7</v>
      </c>
      <c r="N5805">
        <v>0.08</v>
      </c>
      <c r="O5805">
        <v>495.26</v>
      </c>
      <c r="P5805">
        <v>1031.8</v>
      </c>
      <c r="Q5805">
        <f>Table1[[#This Row],[OrderQuantity]]*Table1[[#This Row],[UnitPrice]]</f>
        <v>7222.5999999999995</v>
      </c>
      <c r="R5805">
        <f>Table1[[#This Row],[OrderQuantity]]*Table1[[#This Row],[UnitCost]]</f>
        <v>3466.8199999999997</v>
      </c>
      <c r="S5805">
        <f>Table1[[#This Row],[OrderQuantity]]*Table1[[#This Row],[UnitPrice]]*(1-Table1[[#This Row],[DiscountApplied]]) - (Table1[[#This Row],[OrderQuantity]]*Table1[[#This Row],[UnitCost]])</f>
        <v>3177.9719999999998</v>
      </c>
      <c r="T5805">
        <f>DATEDIF(Table1[[#This Row],[ShipDate]],Table1[[#This Row],[DeliveryDate]],"d")</f>
        <v>3</v>
      </c>
      <c r="U5805" t="str">
        <f t="shared" si="181"/>
        <v>On Time</v>
      </c>
    </row>
    <row r="5806" spans="1:21" x14ac:dyDescent="0.3">
      <c r="A5806" t="str">
        <f t="shared" si="180"/>
        <v>SO-005905</v>
      </c>
      <c r="B5806" t="s">
        <v>3</v>
      </c>
      <c r="C5806" t="s">
        <v>10</v>
      </c>
      <c r="D5806" s="1">
        <v>43800</v>
      </c>
      <c r="E5806" s="1">
        <v>43940</v>
      </c>
      <c r="F5806" s="1">
        <v>43953</v>
      </c>
      <c r="G5806" s="1">
        <v>43963</v>
      </c>
      <c r="H5806" t="s">
        <v>54</v>
      </c>
      <c r="I5806">
        <v>5</v>
      </c>
      <c r="J5806">
        <v>40</v>
      </c>
      <c r="K5806">
        <v>116</v>
      </c>
      <c r="L5806">
        <v>20</v>
      </c>
      <c r="M5806">
        <v>3</v>
      </c>
      <c r="N5806">
        <v>0.2</v>
      </c>
      <c r="O5806">
        <v>576.66999999999996</v>
      </c>
      <c r="P5806">
        <v>1011.7</v>
      </c>
      <c r="Q5806">
        <f>Table1[[#This Row],[OrderQuantity]]*Table1[[#This Row],[UnitPrice]]</f>
        <v>3035.1000000000004</v>
      </c>
      <c r="R5806">
        <f>Table1[[#This Row],[OrderQuantity]]*Table1[[#This Row],[UnitCost]]</f>
        <v>1730.0099999999998</v>
      </c>
      <c r="S5806">
        <f>Table1[[#This Row],[OrderQuantity]]*Table1[[#This Row],[UnitPrice]]*(1-Table1[[#This Row],[DiscountApplied]]) - (Table1[[#This Row],[OrderQuantity]]*Table1[[#This Row],[UnitCost]])</f>
        <v>698.07000000000062</v>
      </c>
      <c r="T5806">
        <f>DATEDIF(Table1[[#This Row],[ShipDate]],Table1[[#This Row],[DeliveryDate]],"d")</f>
        <v>10</v>
      </c>
      <c r="U5806" t="str">
        <f t="shared" si="181"/>
        <v>Late</v>
      </c>
    </row>
    <row r="5807" spans="1:21" x14ac:dyDescent="0.3">
      <c r="A5807" t="str">
        <f t="shared" si="180"/>
        <v>SO-005906</v>
      </c>
      <c r="B5807" t="s">
        <v>3</v>
      </c>
      <c r="C5807" t="s">
        <v>11</v>
      </c>
      <c r="D5807" s="1">
        <v>43800</v>
      </c>
      <c r="E5807" s="1">
        <v>43940</v>
      </c>
      <c r="F5807" s="1">
        <v>43964</v>
      </c>
      <c r="G5807" s="1">
        <v>43973</v>
      </c>
      <c r="H5807" t="s">
        <v>54</v>
      </c>
      <c r="I5807">
        <v>8</v>
      </c>
      <c r="J5807">
        <v>3</v>
      </c>
      <c r="K5807">
        <v>328</v>
      </c>
      <c r="L5807">
        <v>27</v>
      </c>
      <c r="M5807">
        <v>4</v>
      </c>
      <c r="N5807">
        <v>0.3</v>
      </c>
      <c r="O5807">
        <v>1618.92</v>
      </c>
      <c r="P5807">
        <v>2217.6999999999998</v>
      </c>
      <c r="Q5807">
        <f>Table1[[#This Row],[OrderQuantity]]*Table1[[#This Row],[UnitPrice]]</f>
        <v>8870.7999999999993</v>
      </c>
      <c r="R5807">
        <f>Table1[[#This Row],[OrderQuantity]]*Table1[[#This Row],[UnitCost]]</f>
        <v>6475.68</v>
      </c>
      <c r="S5807">
        <f>Table1[[#This Row],[OrderQuantity]]*Table1[[#This Row],[UnitPrice]]*(1-Table1[[#This Row],[DiscountApplied]]) - (Table1[[#This Row],[OrderQuantity]]*Table1[[#This Row],[UnitCost]])</f>
        <v>-266.1200000000008</v>
      </c>
      <c r="T5807">
        <f>DATEDIF(Table1[[#This Row],[ShipDate]],Table1[[#This Row],[DeliveryDate]],"d")</f>
        <v>9</v>
      </c>
      <c r="U5807" t="str">
        <f t="shared" si="181"/>
        <v>Late</v>
      </c>
    </row>
    <row r="5808" spans="1:21" x14ac:dyDescent="0.3">
      <c r="A5808" t="str">
        <f t="shared" si="180"/>
        <v>SO-005907</v>
      </c>
      <c r="B5808" t="s">
        <v>5</v>
      </c>
      <c r="C5808" t="s">
        <v>12</v>
      </c>
      <c r="D5808" s="1">
        <v>43900</v>
      </c>
      <c r="E5808" s="1">
        <v>43940</v>
      </c>
      <c r="F5808" s="1">
        <v>43966</v>
      </c>
      <c r="G5808" s="1">
        <v>43972</v>
      </c>
      <c r="H5808" t="s">
        <v>54</v>
      </c>
      <c r="I5808">
        <v>26</v>
      </c>
      <c r="J5808">
        <v>27</v>
      </c>
      <c r="K5808">
        <v>259</v>
      </c>
      <c r="L5808">
        <v>20</v>
      </c>
      <c r="M5808">
        <v>5</v>
      </c>
      <c r="N5808">
        <v>0.08</v>
      </c>
      <c r="O5808">
        <v>533.04999999999995</v>
      </c>
      <c r="P5808">
        <v>1045.2</v>
      </c>
      <c r="Q5808">
        <f>Table1[[#This Row],[OrderQuantity]]*Table1[[#This Row],[UnitPrice]]</f>
        <v>5226</v>
      </c>
      <c r="R5808">
        <f>Table1[[#This Row],[OrderQuantity]]*Table1[[#This Row],[UnitCost]]</f>
        <v>2665.25</v>
      </c>
      <c r="S5808">
        <f>Table1[[#This Row],[OrderQuantity]]*Table1[[#This Row],[UnitPrice]]*(1-Table1[[#This Row],[DiscountApplied]]) - (Table1[[#This Row],[OrderQuantity]]*Table1[[#This Row],[UnitCost]])</f>
        <v>2142.67</v>
      </c>
      <c r="T5808">
        <f>DATEDIF(Table1[[#This Row],[ShipDate]],Table1[[#This Row],[DeliveryDate]],"d")</f>
        <v>6</v>
      </c>
      <c r="U5808" t="str">
        <f t="shared" si="181"/>
        <v>On Time</v>
      </c>
    </row>
    <row r="5809" spans="1:21" x14ac:dyDescent="0.3">
      <c r="A5809" t="str">
        <f t="shared" si="180"/>
        <v>SO-005908</v>
      </c>
      <c r="B5809" t="s">
        <v>3</v>
      </c>
      <c r="C5809" t="s">
        <v>13</v>
      </c>
      <c r="D5809" s="1">
        <v>43800</v>
      </c>
      <c r="E5809" s="1">
        <v>43941</v>
      </c>
      <c r="F5809" s="1">
        <v>43948</v>
      </c>
      <c r="G5809" s="1">
        <v>43958</v>
      </c>
      <c r="H5809" t="s">
        <v>54</v>
      </c>
      <c r="I5809">
        <v>9</v>
      </c>
      <c r="J5809">
        <v>14</v>
      </c>
      <c r="K5809">
        <v>25</v>
      </c>
      <c r="L5809">
        <v>28</v>
      </c>
      <c r="M5809">
        <v>3</v>
      </c>
      <c r="N5809">
        <v>0.4</v>
      </c>
      <c r="O5809">
        <v>945.5</v>
      </c>
      <c r="P5809">
        <v>1313.2</v>
      </c>
      <c r="Q5809">
        <f>Table1[[#This Row],[OrderQuantity]]*Table1[[#This Row],[UnitPrice]]</f>
        <v>3939.6000000000004</v>
      </c>
      <c r="R5809">
        <f>Table1[[#This Row],[OrderQuantity]]*Table1[[#This Row],[UnitCost]]</f>
        <v>2836.5</v>
      </c>
      <c r="S5809">
        <f>Table1[[#This Row],[OrderQuantity]]*Table1[[#This Row],[UnitPrice]]*(1-Table1[[#This Row],[DiscountApplied]]) - (Table1[[#This Row],[OrderQuantity]]*Table1[[#This Row],[UnitCost]])</f>
        <v>-472.73999999999978</v>
      </c>
      <c r="T5809">
        <f>DATEDIF(Table1[[#This Row],[ShipDate]],Table1[[#This Row],[DeliveryDate]],"d")</f>
        <v>10</v>
      </c>
      <c r="U5809" t="str">
        <f t="shared" si="181"/>
        <v>Late</v>
      </c>
    </row>
    <row r="5810" spans="1:21" x14ac:dyDescent="0.3">
      <c r="A5810" t="str">
        <f t="shared" si="180"/>
        <v>SO-005909</v>
      </c>
      <c r="B5810" t="s">
        <v>4</v>
      </c>
      <c r="C5810" t="s">
        <v>10</v>
      </c>
      <c r="D5810" s="1">
        <v>43800</v>
      </c>
      <c r="E5810" s="1">
        <v>43941</v>
      </c>
      <c r="F5810" s="1">
        <v>43965</v>
      </c>
      <c r="G5810" s="1">
        <v>43968</v>
      </c>
      <c r="H5810" t="s">
        <v>54</v>
      </c>
      <c r="I5810">
        <v>19</v>
      </c>
      <c r="J5810">
        <v>40</v>
      </c>
      <c r="K5810">
        <v>100</v>
      </c>
      <c r="L5810">
        <v>44</v>
      </c>
      <c r="M5810">
        <v>3</v>
      </c>
      <c r="N5810">
        <v>0.08</v>
      </c>
      <c r="O5810">
        <v>1813.82</v>
      </c>
      <c r="P5810">
        <v>3859.2</v>
      </c>
      <c r="Q5810">
        <f>Table1[[#This Row],[OrderQuantity]]*Table1[[#This Row],[UnitPrice]]</f>
        <v>11577.599999999999</v>
      </c>
      <c r="R5810">
        <f>Table1[[#This Row],[OrderQuantity]]*Table1[[#This Row],[UnitCost]]</f>
        <v>5441.46</v>
      </c>
      <c r="S5810">
        <f>Table1[[#This Row],[OrderQuantity]]*Table1[[#This Row],[UnitPrice]]*(1-Table1[[#This Row],[DiscountApplied]]) - (Table1[[#This Row],[OrderQuantity]]*Table1[[#This Row],[UnitCost]])</f>
        <v>5209.9319999999998</v>
      </c>
      <c r="T5810">
        <f>DATEDIF(Table1[[#This Row],[ShipDate]],Table1[[#This Row],[DeliveryDate]],"d")</f>
        <v>3</v>
      </c>
      <c r="U5810" t="str">
        <f t="shared" si="181"/>
        <v>On Time</v>
      </c>
    </row>
    <row r="5811" spans="1:21" x14ac:dyDescent="0.3">
      <c r="A5811" t="str">
        <f t="shared" si="180"/>
        <v>SO-005910</v>
      </c>
      <c r="B5811" t="s">
        <v>2</v>
      </c>
      <c r="C5811" t="s">
        <v>11</v>
      </c>
      <c r="D5811" s="1">
        <v>43900</v>
      </c>
      <c r="E5811" s="1">
        <v>43941</v>
      </c>
      <c r="F5811" s="1">
        <v>43963</v>
      </c>
      <c r="G5811" s="1">
        <v>43973</v>
      </c>
      <c r="H5811" t="s">
        <v>54</v>
      </c>
      <c r="I5811">
        <v>25</v>
      </c>
      <c r="J5811">
        <v>22</v>
      </c>
      <c r="K5811">
        <v>263</v>
      </c>
      <c r="L5811">
        <v>29</v>
      </c>
      <c r="M5811">
        <v>6</v>
      </c>
      <c r="N5811">
        <v>0.1</v>
      </c>
      <c r="O5811">
        <v>3866.03</v>
      </c>
      <c r="P5811">
        <v>6552.6</v>
      </c>
      <c r="Q5811">
        <f>Table1[[#This Row],[OrderQuantity]]*Table1[[#This Row],[UnitPrice]]</f>
        <v>39315.600000000006</v>
      </c>
      <c r="R5811">
        <f>Table1[[#This Row],[OrderQuantity]]*Table1[[#This Row],[UnitCost]]</f>
        <v>23196.18</v>
      </c>
      <c r="S5811">
        <f>Table1[[#This Row],[OrderQuantity]]*Table1[[#This Row],[UnitPrice]]*(1-Table1[[#This Row],[DiscountApplied]]) - (Table1[[#This Row],[OrderQuantity]]*Table1[[#This Row],[UnitCost]])</f>
        <v>12187.860000000008</v>
      </c>
      <c r="T5811">
        <f>DATEDIF(Table1[[#This Row],[ShipDate]],Table1[[#This Row],[DeliveryDate]],"d")</f>
        <v>10</v>
      </c>
      <c r="U5811" t="str">
        <f t="shared" si="181"/>
        <v>Late</v>
      </c>
    </row>
    <row r="5812" spans="1:21" x14ac:dyDescent="0.3">
      <c r="A5812" t="str">
        <f t="shared" si="180"/>
        <v>SO-005911</v>
      </c>
      <c r="B5812" t="s">
        <v>3</v>
      </c>
      <c r="C5812" t="s">
        <v>10</v>
      </c>
      <c r="D5812" s="1">
        <v>43800</v>
      </c>
      <c r="E5812" s="1">
        <v>43941</v>
      </c>
      <c r="F5812" s="1">
        <v>43944</v>
      </c>
      <c r="G5812" s="1">
        <v>43953</v>
      </c>
      <c r="H5812" t="s">
        <v>54</v>
      </c>
      <c r="I5812">
        <v>10</v>
      </c>
      <c r="J5812">
        <v>35</v>
      </c>
      <c r="K5812">
        <v>142</v>
      </c>
      <c r="L5812">
        <v>44</v>
      </c>
      <c r="M5812">
        <v>8</v>
      </c>
      <c r="N5812">
        <v>0.05</v>
      </c>
      <c r="O5812">
        <v>965.07</v>
      </c>
      <c r="P5812">
        <v>1855.9</v>
      </c>
      <c r="Q5812">
        <f>Table1[[#This Row],[OrderQuantity]]*Table1[[#This Row],[UnitPrice]]</f>
        <v>14847.2</v>
      </c>
      <c r="R5812">
        <f>Table1[[#This Row],[OrderQuantity]]*Table1[[#This Row],[UnitCost]]</f>
        <v>7720.56</v>
      </c>
      <c r="S5812">
        <f>Table1[[#This Row],[OrderQuantity]]*Table1[[#This Row],[UnitPrice]]*(1-Table1[[#This Row],[DiscountApplied]]) - (Table1[[#This Row],[OrderQuantity]]*Table1[[#This Row],[UnitCost]])</f>
        <v>6384.28</v>
      </c>
      <c r="T5812">
        <f>DATEDIF(Table1[[#This Row],[ShipDate]],Table1[[#This Row],[DeliveryDate]],"d")</f>
        <v>9</v>
      </c>
      <c r="U5812" t="str">
        <f t="shared" si="181"/>
        <v>Late</v>
      </c>
    </row>
    <row r="5813" spans="1:21" x14ac:dyDescent="0.3">
      <c r="A5813" t="str">
        <f t="shared" si="180"/>
        <v>SO-005912</v>
      </c>
      <c r="B5813" t="s">
        <v>2</v>
      </c>
      <c r="C5813" t="s">
        <v>11</v>
      </c>
      <c r="D5813" s="1">
        <v>43800</v>
      </c>
      <c r="E5813" s="1">
        <v>43941</v>
      </c>
      <c r="F5813" s="1">
        <v>43968</v>
      </c>
      <c r="G5813" s="1">
        <v>43974</v>
      </c>
      <c r="H5813" t="s">
        <v>54</v>
      </c>
      <c r="I5813">
        <v>22</v>
      </c>
      <c r="J5813">
        <v>15</v>
      </c>
      <c r="K5813">
        <v>298</v>
      </c>
      <c r="L5813">
        <v>24</v>
      </c>
      <c r="M5813">
        <v>7</v>
      </c>
      <c r="N5813">
        <v>0.1</v>
      </c>
      <c r="O5813">
        <v>150.08000000000001</v>
      </c>
      <c r="P5813">
        <v>214.4</v>
      </c>
      <c r="Q5813">
        <f>Table1[[#This Row],[OrderQuantity]]*Table1[[#This Row],[UnitPrice]]</f>
        <v>1500.8</v>
      </c>
      <c r="R5813">
        <f>Table1[[#This Row],[OrderQuantity]]*Table1[[#This Row],[UnitCost]]</f>
        <v>1050.5600000000002</v>
      </c>
      <c r="S5813">
        <f>Table1[[#This Row],[OrderQuantity]]*Table1[[#This Row],[UnitPrice]]*(1-Table1[[#This Row],[DiscountApplied]]) - (Table1[[#This Row],[OrderQuantity]]*Table1[[#This Row],[UnitCost]])</f>
        <v>300.15999999999985</v>
      </c>
      <c r="T5813">
        <f>DATEDIF(Table1[[#This Row],[ShipDate]],Table1[[#This Row],[DeliveryDate]],"d")</f>
        <v>6</v>
      </c>
      <c r="U5813" t="str">
        <f t="shared" si="181"/>
        <v>On Time</v>
      </c>
    </row>
    <row r="5814" spans="1:21" x14ac:dyDescent="0.3">
      <c r="A5814" t="str">
        <f t="shared" si="180"/>
        <v>SO-005913</v>
      </c>
      <c r="B5814" t="s">
        <v>4</v>
      </c>
      <c r="C5814" t="s">
        <v>8</v>
      </c>
      <c r="D5814" s="1">
        <v>43900</v>
      </c>
      <c r="E5814" s="1">
        <v>43941</v>
      </c>
      <c r="F5814" s="1">
        <v>43947</v>
      </c>
      <c r="G5814" s="1">
        <v>43951</v>
      </c>
      <c r="H5814" t="s">
        <v>54</v>
      </c>
      <c r="I5814">
        <v>13</v>
      </c>
      <c r="J5814">
        <v>25</v>
      </c>
      <c r="K5814">
        <v>342</v>
      </c>
      <c r="L5814">
        <v>6</v>
      </c>
      <c r="M5814">
        <v>1</v>
      </c>
      <c r="N5814">
        <v>0.2</v>
      </c>
      <c r="O5814">
        <v>673.22</v>
      </c>
      <c r="P5814">
        <v>1051.9000000000001</v>
      </c>
      <c r="Q5814">
        <f>Table1[[#This Row],[OrderQuantity]]*Table1[[#This Row],[UnitPrice]]</f>
        <v>1051.9000000000001</v>
      </c>
      <c r="R5814">
        <f>Table1[[#This Row],[OrderQuantity]]*Table1[[#This Row],[UnitCost]]</f>
        <v>673.22</v>
      </c>
      <c r="S5814">
        <f>Table1[[#This Row],[OrderQuantity]]*Table1[[#This Row],[UnitPrice]]*(1-Table1[[#This Row],[DiscountApplied]]) - (Table1[[#This Row],[OrderQuantity]]*Table1[[#This Row],[UnitCost]])</f>
        <v>168.30000000000007</v>
      </c>
      <c r="T5814">
        <f>DATEDIF(Table1[[#This Row],[ShipDate]],Table1[[#This Row],[DeliveryDate]],"d")</f>
        <v>4</v>
      </c>
      <c r="U5814" t="str">
        <f t="shared" si="181"/>
        <v>On Time</v>
      </c>
    </row>
    <row r="5815" spans="1:21" x14ac:dyDescent="0.3">
      <c r="A5815" t="str">
        <f t="shared" si="180"/>
        <v>SO-005914</v>
      </c>
      <c r="B5815" t="s">
        <v>3</v>
      </c>
      <c r="C5815" t="s">
        <v>10</v>
      </c>
      <c r="D5815" s="1">
        <v>43900</v>
      </c>
      <c r="E5815" s="1">
        <v>43941</v>
      </c>
      <c r="F5815" s="1">
        <v>43964</v>
      </c>
      <c r="G5815" s="1">
        <v>43969</v>
      </c>
      <c r="H5815" t="s">
        <v>54</v>
      </c>
      <c r="I5815">
        <v>2</v>
      </c>
      <c r="J5815">
        <v>16</v>
      </c>
      <c r="K5815">
        <v>118</v>
      </c>
      <c r="L5815">
        <v>24</v>
      </c>
      <c r="M5815">
        <v>6</v>
      </c>
      <c r="N5815">
        <v>0.2</v>
      </c>
      <c r="O5815">
        <v>1006.54</v>
      </c>
      <c r="P5815">
        <v>1212.7</v>
      </c>
      <c r="Q5815">
        <f>Table1[[#This Row],[OrderQuantity]]*Table1[[#This Row],[UnitPrice]]</f>
        <v>7276.2000000000007</v>
      </c>
      <c r="R5815">
        <f>Table1[[#This Row],[OrderQuantity]]*Table1[[#This Row],[UnitCost]]</f>
        <v>6039.24</v>
      </c>
      <c r="S5815">
        <f>Table1[[#This Row],[OrderQuantity]]*Table1[[#This Row],[UnitPrice]]*(1-Table1[[#This Row],[DiscountApplied]]) - (Table1[[#This Row],[OrderQuantity]]*Table1[[#This Row],[UnitCost]])</f>
        <v>-218.27999999999884</v>
      </c>
      <c r="T5815">
        <f>DATEDIF(Table1[[#This Row],[ShipDate]],Table1[[#This Row],[DeliveryDate]],"d")</f>
        <v>5</v>
      </c>
      <c r="U5815" t="str">
        <f t="shared" si="181"/>
        <v>On Time</v>
      </c>
    </row>
    <row r="5816" spans="1:21" x14ac:dyDescent="0.3">
      <c r="A5816" t="str">
        <f t="shared" si="180"/>
        <v>SO-005915</v>
      </c>
      <c r="B5816" t="s">
        <v>3</v>
      </c>
      <c r="C5816" t="s">
        <v>13</v>
      </c>
      <c r="D5816" s="1">
        <v>43800</v>
      </c>
      <c r="E5816" s="1">
        <v>43941</v>
      </c>
      <c r="F5816" s="1">
        <v>43969</v>
      </c>
      <c r="G5816" s="1">
        <v>43971</v>
      </c>
      <c r="H5816" t="s">
        <v>54</v>
      </c>
      <c r="I5816">
        <v>8</v>
      </c>
      <c r="J5816">
        <v>15</v>
      </c>
      <c r="K5816">
        <v>33</v>
      </c>
      <c r="L5816">
        <v>4</v>
      </c>
      <c r="M5816">
        <v>4</v>
      </c>
      <c r="N5816">
        <v>0.08</v>
      </c>
      <c r="O5816">
        <v>1748.7</v>
      </c>
      <c r="P5816">
        <v>3886</v>
      </c>
      <c r="Q5816">
        <f>Table1[[#This Row],[OrderQuantity]]*Table1[[#This Row],[UnitPrice]]</f>
        <v>15544</v>
      </c>
      <c r="R5816">
        <f>Table1[[#This Row],[OrderQuantity]]*Table1[[#This Row],[UnitCost]]</f>
        <v>6994.8</v>
      </c>
      <c r="S5816">
        <f>Table1[[#This Row],[OrderQuantity]]*Table1[[#This Row],[UnitPrice]]*(1-Table1[[#This Row],[DiscountApplied]]) - (Table1[[#This Row],[OrderQuantity]]*Table1[[#This Row],[UnitCost]])</f>
        <v>7305.6800000000012</v>
      </c>
      <c r="T5816">
        <f>DATEDIF(Table1[[#This Row],[ShipDate]],Table1[[#This Row],[DeliveryDate]],"d")</f>
        <v>2</v>
      </c>
      <c r="U5816" t="str">
        <f t="shared" si="181"/>
        <v>On Time</v>
      </c>
    </row>
    <row r="5817" spans="1:21" x14ac:dyDescent="0.3">
      <c r="A5817" t="str">
        <f t="shared" si="180"/>
        <v>SO-005916</v>
      </c>
      <c r="B5817" t="s">
        <v>2</v>
      </c>
      <c r="C5817" t="s">
        <v>10</v>
      </c>
      <c r="D5817" s="1">
        <v>43900</v>
      </c>
      <c r="E5817" s="1">
        <v>43941</v>
      </c>
      <c r="F5817" s="1">
        <v>43956</v>
      </c>
      <c r="G5817" s="1">
        <v>43964</v>
      </c>
      <c r="H5817" t="s">
        <v>54</v>
      </c>
      <c r="I5817">
        <v>24</v>
      </c>
      <c r="J5817">
        <v>46</v>
      </c>
      <c r="K5817">
        <v>144</v>
      </c>
      <c r="L5817">
        <v>39</v>
      </c>
      <c r="M5817">
        <v>3</v>
      </c>
      <c r="N5817">
        <v>0.15</v>
      </c>
      <c r="O5817">
        <v>2555.92</v>
      </c>
      <c r="P5817">
        <v>5808.9</v>
      </c>
      <c r="Q5817">
        <f>Table1[[#This Row],[OrderQuantity]]*Table1[[#This Row],[UnitPrice]]</f>
        <v>17426.699999999997</v>
      </c>
      <c r="R5817">
        <f>Table1[[#This Row],[OrderQuantity]]*Table1[[#This Row],[UnitCost]]</f>
        <v>7667.76</v>
      </c>
      <c r="S5817">
        <f>Table1[[#This Row],[OrderQuantity]]*Table1[[#This Row],[UnitPrice]]*(1-Table1[[#This Row],[DiscountApplied]]) - (Table1[[#This Row],[OrderQuantity]]*Table1[[#This Row],[UnitCost]])</f>
        <v>7144.9349999999977</v>
      </c>
      <c r="T5817">
        <f>DATEDIF(Table1[[#This Row],[ShipDate]],Table1[[#This Row],[DeliveryDate]],"d")</f>
        <v>8</v>
      </c>
      <c r="U5817" t="str">
        <f t="shared" si="181"/>
        <v>Late</v>
      </c>
    </row>
    <row r="5818" spans="1:21" x14ac:dyDescent="0.3">
      <c r="A5818" t="str">
        <f t="shared" si="180"/>
        <v>SO-005917</v>
      </c>
      <c r="B5818" t="s">
        <v>2</v>
      </c>
      <c r="C5818" t="s">
        <v>10</v>
      </c>
      <c r="D5818" s="1">
        <v>43800</v>
      </c>
      <c r="E5818" s="1">
        <v>43942</v>
      </c>
      <c r="F5818" s="1">
        <v>43948</v>
      </c>
      <c r="G5818" s="1">
        <v>43954</v>
      </c>
      <c r="H5818" t="s">
        <v>54</v>
      </c>
      <c r="I5818">
        <v>23</v>
      </c>
      <c r="J5818">
        <v>28</v>
      </c>
      <c r="K5818">
        <v>128</v>
      </c>
      <c r="L5818">
        <v>4</v>
      </c>
      <c r="M5818">
        <v>7</v>
      </c>
      <c r="N5818">
        <v>0.15</v>
      </c>
      <c r="O5818">
        <v>126.3</v>
      </c>
      <c r="P5818">
        <v>194.3</v>
      </c>
      <c r="Q5818">
        <f>Table1[[#This Row],[OrderQuantity]]*Table1[[#This Row],[UnitPrice]]</f>
        <v>1360.1000000000001</v>
      </c>
      <c r="R5818">
        <f>Table1[[#This Row],[OrderQuantity]]*Table1[[#This Row],[UnitCost]]</f>
        <v>884.1</v>
      </c>
      <c r="S5818">
        <f>Table1[[#This Row],[OrderQuantity]]*Table1[[#This Row],[UnitPrice]]*(1-Table1[[#This Row],[DiscountApplied]]) - (Table1[[#This Row],[OrderQuantity]]*Table1[[#This Row],[UnitCost]])</f>
        <v>271.98500000000001</v>
      </c>
      <c r="T5818">
        <f>DATEDIF(Table1[[#This Row],[ShipDate]],Table1[[#This Row],[DeliveryDate]],"d")</f>
        <v>6</v>
      </c>
      <c r="U5818" t="str">
        <f t="shared" si="181"/>
        <v>On Time</v>
      </c>
    </row>
    <row r="5819" spans="1:21" x14ac:dyDescent="0.3">
      <c r="A5819" t="str">
        <f t="shared" si="180"/>
        <v>SO-005918</v>
      </c>
      <c r="B5819" t="s">
        <v>2</v>
      </c>
      <c r="C5819" t="s">
        <v>11</v>
      </c>
      <c r="D5819" s="1">
        <v>43900</v>
      </c>
      <c r="E5819" s="1">
        <v>43942</v>
      </c>
      <c r="F5819" s="1">
        <v>43964</v>
      </c>
      <c r="G5819" s="1">
        <v>43972</v>
      </c>
      <c r="H5819" t="s">
        <v>54</v>
      </c>
      <c r="I5819">
        <v>23</v>
      </c>
      <c r="J5819">
        <v>31</v>
      </c>
      <c r="K5819">
        <v>308</v>
      </c>
      <c r="L5819">
        <v>3</v>
      </c>
      <c r="M5819">
        <v>7</v>
      </c>
      <c r="N5819">
        <v>0.1</v>
      </c>
      <c r="O5819">
        <v>760.58</v>
      </c>
      <c r="P5819">
        <v>1768.8</v>
      </c>
      <c r="Q5819">
        <f>Table1[[#This Row],[OrderQuantity]]*Table1[[#This Row],[UnitPrice]]</f>
        <v>12381.6</v>
      </c>
      <c r="R5819">
        <f>Table1[[#This Row],[OrderQuantity]]*Table1[[#This Row],[UnitCost]]</f>
        <v>5324.06</v>
      </c>
      <c r="S5819">
        <f>Table1[[#This Row],[OrderQuantity]]*Table1[[#This Row],[UnitPrice]]*(1-Table1[[#This Row],[DiscountApplied]]) - (Table1[[#This Row],[OrderQuantity]]*Table1[[#This Row],[UnitCost]])</f>
        <v>5819.38</v>
      </c>
      <c r="T5819">
        <f>DATEDIF(Table1[[#This Row],[ShipDate]],Table1[[#This Row],[DeliveryDate]],"d")</f>
        <v>8</v>
      </c>
      <c r="U5819" t="str">
        <f t="shared" si="181"/>
        <v>Late</v>
      </c>
    </row>
    <row r="5820" spans="1:21" x14ac:dyDescent="0.3">
      <c r="A5820" t="str">
        <f t="shared" si="180"/>
        <v>SO-005919</v>
      </c>
      <c r="B5820" t="s">
        <v>5</v>
      </c>
      <c r="C5820" t="s">
        <v>10</v>
      </c>
      <c r="D5820" s="1">
        <v>43900</v>
      </c>
      <c r="E5820" s="1">
        <v>43942</v>
      </c>
      <c r="F5820" s="1">
        <v>43949</v>
      </c>
      <c r="G5820" s="1">
        <v>43958</v>
      </c>
      <c r="H5820" t="s">
        <v>54</v>
      </c>
      <c r="I5820">
        <v>28</v>
      </c>
      <c r="J5820">
        <v>14</v>
      </c>
      <c r="K5820">
        <v>178</v>
      </c>
      <c r="L5820">
        <v>12</v>
      </c>
      <c r="M5820">
        <v>8</v>
      </c>
      <c r="N5820">
        <v>0.1</v>
      </c>
      <c r="O5820">
        <v>2159.9499999999998</v>
      </c>
      <c r="P5820">
        <v>3999.9</v>
      </c>
      <c r="Q5820">
        <f>Table1[[#This Row],[OrderQuantity]]*Table1[[#This Row],[UnitPrice]]</f>
        <v>31999.200000000001</v>
      </c>
      <c r="R5820">
        <f>Table1[[#This Row],[OrderQuantity]]*Table1[[#This Row],[UnitCost]]</f>
        <v>17279.599999999999</v>
      </c>
      <c r="S5820">
        <f>Table1[[#This Row],[OrderQuantity]]*Table1[[#This Row],[UnitPrice]]*(1-Table1[[#This Row],[DiscountApplied]]) - (Table1[[#This Row],[OrderQuantity]]*Table1[[#This Row],[UnitCost]])</f>
        <v>11519.680000000004</v>
      </c>
      <c r="T5820">
        <f>DATEDIF(Table1[[#This Row],[ShipDate]],Table1[[#This Row],[DeliveryDate]],"d")</f>
        <v>9</v>
      </c>
      <c r="U5820" t="str">
        <f t="shared" si="181"/>
        <v>Late</v>
      </c>
    </row>
    <row r="5821" spans="1:21" x14ac:dyDescent="0.3">
      <c r="A5821" t="str">
        <f t="shared" si="180"/>
        <v>SO-005920</v>
      </c>
      <c r="B5821" t="s">
        <v>5</v>
      </c>
      <c r="C5821" t="s">
        <v>12</v>
      </c>
      <c r="D5821" s="1">
        <v>43900</v>
      </c>
      <c r="E5821" s="1">
        <v>43942</v>
      </c>
      <c r="F5821" s="1">
        <v>43955</v>
      </c>
      <c r="G5821" s="1">
        <v>43965</v>
      </c>
      <c r="H5821" t="s">
        <v>54</v>
      </c>
      <c r="I5821">
        <v>28</v>
      </c>
      <c r="J5821">
        <v>35</v>
      </c>
      <c r="K5821">
        <v>232</v>
      </c>
      <c r="L5821">
        <v>47</v>
      </c>
      <c r="M5821">
        <v>3</v>
      </c>
      <c r="N5821">
        <v>0.08</v>
      </c>
      <c r="O5821">
        <v>2756.38</v>
      </c>
      <c r="P5821">
        <v>3242.8</v>
      </c>
      <c r="Q5821">
        <f>Table1[[#This Row],[OrderQuantity]]*Table1[[#This Row],[UnitPrice]]</f>
        <v>9728.4000000000015</v>
      </c>
      <c r="R5821">
        <f>Table1[[#This Row],[OrderQuantity]]*Table1[[#This Row],[UnitCost]]</f>
        <v>8269.14</v>
      </c>
      <c r="S5821">
        <f>Table1[[#This Row],[OrderQuantity]]*Table1[[#This Row],[UnitPrice]]*(1-Table1[[#This Row],[DiscountApplied]]) - (Table1[[#This Row],[OrderQuantity]]*Table1[[#This Row],[UnitCost]])</f>
        <v>680.98800000000301</v>
      </c>
      <c r="T5821">
        <f>DATEDIF(Table1[[#This Row],[ShipDate]],Table1[[#This Row],[DeliveryDate]],"d")</f>
        <v>10</v>
      </c>
      <c r="U5821" t="str">
        <f t="shared" si="181"/>
        <v>Late</v>
      </c>
    </row>
    <row r="5822" spans="1:21" x14ac:dyDescent="0.3">
      <c r="A5822" t="str">
        <f t="shared" si="180"/>
        <v>SO-005921</v>
      </c>
      <c r="B5822" t="s">
        <v>5</v>
      </c>
      <c r="C5822" t="s">
        <v>12</v>
      </c>
      <c r="D5822" s="1">
        <v>43900</v>
      </c>
      <c r="E5822" s="1">
        <v>43942</v>
      </c>
      <c r="F5822" s="1">
        <v>43961</v>
      </c>
      <c r="G5822" s="1">
        <v>43965</v>
      </c>
      <c r="H5822" t="s">
        <v>54</v>
      </c>
      <c r="I5822">
        <v>26</v>
      </c>
      <c r="J5822">
        <v>20</v>
      </c>
      <c r="K5822">
        <v>229</v>
      </c>
      <c r="L5822">
        <v>38</v>
      </c>
      <c r="M5822">
        <v>6</v>
      </c>
      <c r="N5822">
        <v>0.15</v>
      </c>
      <c r="O5822">
        <v>1796.27</v>
      </c>
      <c r="P5822">
        <v>2566.1</v>
      </c>
      <c r="Q5822">
        <f>Table1[[#This Row],[OrderQuantity]]*Table1[[#This Row],[UnitPrice]]</f>
        <v>15396.599999999999</v>
      </c>
      <c r="R5822">
        <f>Table1[[#This Row],[OrderQuantity]]*Table1[[#This Row],[UnitCost]]</f>
        <v>10777.619999999999</v>
      </c>
      <c r="S5822">
        <f>Table1[[#This Row],[OrderQuantity]]*Table1[[#This Row],[UnitPrice]]*(1-Table1[[#This Row],[DiscountApplied]]) - (Table1[[#This Row],[OrderQuantity]]*Table1[[#This Row],[UnitCost]])</f>
        <v>2309.4899999999998</v>
      </c>
      <c r="T5822">
        <f>DATEDIF(Table1[[#This Row],[ShipDate]],Table1[[#This Row],[DeliveryDate]],"d")</f>
        <v>4</v>
      </c>
      <c r="U5822" t="str">
        <f t="shared" si="181"/>
        <v>On Time</v>
      </c>
    </row>
    <row r="5823" spans="1:21" x14ac:dyDescent="0.3">
      <c r="A5823" t="str">
        <f t="shared" si="180"/>
        <v>SO-005922</v>
      </c>
      <c r="B5823" t="s">
        <v>2</v>
      </c>
      <c r="C5823" t="s">
        <v>10</v>
      </c>
      <c r="D5823" s="1">
        <v>43800</v>
      </c>
      <c r="E5823" s="1">
        <v>43943</v>
      </c>
      <c r="F5823" s="1">
        <v>43963</v>
      </c>
      <c r="G5823" s="1">
        <v>43970</v>
      </c>
      <c r="H5823" t="s">
        <v>54</v>
      </c>
      <c r="I5823">
        <v>25</v>
      </c>
      <c r="J5823">
        <v>40</v>
      </c>
      <c r="K5823">
        <v>103</v>
      </c>
      <c r="L5823">
        <v>21</v>
      </c>
      <c r="M5823">
        <v>5</v>
      </c>
      <c r="N5823">
        <v>0.15</v>
      </c>
      <c r="O5823">
        <v>708.19</v>
      </c>
      <c r="P5823">
        <v>1011.7</v>
      </c>
      <c r="Q5823">
        <f>Table1[[#This Row],[OrderQuantity]]*Table1[[#This Row],[UnitPrice]]</f>
        <v>5058.5</v>
      </c>
      <c r="R5823">
        <f>Table1[[#This Row],[OrderQuantity]]*Table1[[#This Row],[UnitCost]]</f>
        <v>3540.9500000000003</v>
      </c>
      <c r="S5823">
        <f>Table1[[#This Row],[OrderQuantity]]*Table1[[#This Row],[UnitPrice]]*(1-Table1[[#This Row],[DiscountApplied]]) - (Table1[[#This Row],[OrderQuantity]]*Table1[[#This Row],[UnitCost]])</f>
        <v>758.77499999999918</v>
      </c>
      <c r="T5823">
        <f>DATEDIF(Table1[[#This Row],[ShipDate]],Table1[[#This Row],[DeliveryDate]],"d")</f>
        <v>7</v>
      </c>
      <c r="U5823" t="str">
        <f t="shared" si="181"/>
        <v>On Time</v>
      </c>
    </row>
    <row r="5824" spans="1:21" x14ac:dyDescent="0.3">
      <c r="A5824" t="str">
        <f t="shared" si="180"/>
        <v>SO-005923</v>
      </c>
      <c r="B5824" t="s">
        <v>4</v>
      </c>
      <c r="C5824" t="s">
        <v>12</v>
      </c>
      <c r="D5824" s="1">
        <v>43900</v>
      </c>
      <c r="E5824" s="1">
        <v>43943</v>
      </c>
      <c r="F5824" s="1">
        <v>43947</v>
      </c>
      <c r="G5824" s="1">
        <v>43954</v>
      </c>
      <c r="H5824" t="s">
        <v>54</v>
      </c>
      <c r="I5824">
        <v>19</v>
      </c>
      <c r="J5824">
        <v>36</v>
      </c>
      <c r="K5824">
        <v>217</v>
      </c>
      <c r="L5824">
        <v>41</v>
      </c>
      <c r="M5824">
        <v>2</v>
      </c>
      <c r="N5824">
        <v>0.05</v>
      </c>
      <c r="O5824">
        <v>437.18</v>
      </c>
      <c r="P5824">
        <v>971.5</v>
      </c>
      <c r="Q5824">
        <f>Table1[[#This Row],[OrderQuantity]]*Table1[[#This Row],[UnitPrice]]</f>
        <v>1943</v>
      </c>
      <c r="R5824">
        <f>Table1[[#This Row],[OrderQuantity]]*Table1[[#This Row],[UnitCost]]</f>
        <v>874.36</v>
      </c>
      <c r="S5824">
        <f>Table1[[#This Row],[OrderQuantity]]*Table1[[#This Row],[UnitPrice]]*(1-Table1[[#This Row],[DiscountApplied]]) - (Table1[[#This Row],[OrderQuantity]]*Table1[[#This Row],[UnitCost]])</f>
        <v>971.4899999999999</v>
      </c>
      <c r="T5824">
        <f>DATEDIF(Table1[[#This Row],[ShipDate]],Table1[[#This Row],[DeliveryDate]],"d")</f>
        <v>7</v>
      </c>
      <c r="U5824" t="str">
        <f t="shared" si="181"/>
        <v>On Time</v>
      </c>
    </row>
    <row r="5825" spans="1:21" x14ac:dyDescent="0.3">
      <c r="A5825" t="str">
        <f t="shared" si="180"/>
        <v>SO-005924</v>
      </c>
      <c r="B5825" t="s">
        <v>4</v>
      </c>
      <c r="C5825" t="s">
        <v>10</v>
      </c>
      <c r="D5825" s="1">
        <v>43800</v>
      </c>
      <c r="E5825" s="1">
        <v>43943</v>
      </c>
      <c r="F5825" s="1">
        <v>43956</v>
      </c>
      <c r="G5825" s="1">
        <v>43957</v>
      </c>
      <c r="H5825" t="s">
        <v>54</v>
      </c>
      <c r="I5825">
        <v>13</v>
      </c>
      <c r="J5825">
        <v>30</v>
      </c>
      <c r="K5825">
        <v>98</v>
      </c>
      <c r="L5825">
        <v>14</v>
      </c>
      <c r="M5825">
        <v>1</v>
      </c>
      <c r="N5825">
        <v>0.08</v>
      </c>
      <c r="O5825">
        <v>2434.1799999999998</v>
      </c>
      <c r="P5825">
        <v>5179.1000000000004</v>
      </c>
      <c r="Q5825">
        <f>Table1[[#This Row],[OrderQuantity]]*Table1[[#This Row],[UnitPrice]]</f>
        <v>5179.1000000000004</v>
      </c>
      <c r="R5825">
        <f>Table1[[#This Row],[OrderQuantity]]*Table1[[#This Row],[UnitCost]]</f>
        <v>2434.1799999999998</v>
      </c>
      <c r="S5825">
        <f>Table1[[#This Row],[OrderQuantity]]*Table1[[#This Row],[UnitPrice]]*(1-Table1[[#This Row],[DiscountApplied]]) - (Table1[[#This Row],[OrderQuantity]]*Table1[[#This Row],[UnitCost]])</f>
        <v>2330.592000000001</v>
      </c>
      <c r="T5825">
        <f>DATEDIF(Table1[[#This Row],[ShipDate]],Table1[[#This Row],[DeliveryDate]],"d")</f>
        <v>1</v>
      </c>
      <c r="U5825" t="str">
        <f t="shared" si="181"/>
        <v>On Time</v>
      </c>
    </row>
    <row r="5826" spans="1:21" x14ac:dyDescent="0.3">
      <c r="A5826" t="str">
        <f t="shared" ref="A5826:A5889" si="182">"SO-" &amp; TEXT(ROW(A5826)+99,"000000")</f>
        <v>SO-005925</v>
      </c>
      <c r="B5826" t="s">
        <v>3</v>
      </c>
      <c r="C5826" t="s">
        <v>13</v>
      </c>
      <c r="D5826" s="1">
        <v>43800</v>
      </c>
      <c r="E5826" s="1">
        <v>43943</v>
      </c>
      <c r="F5826" s="1">
        <v>43951</v>
      </c>
      <c r="G5826" s="1">
        <v>43957</v>
      </c>
      <c r="H5826" t="s">
        <v>54</v>
      </c>
      <c r="I5826">
        <v>2</v>
      </c>
      <c r="J5826">
        <v>7</v>
      </c>
      <c r="K5826">
        <v>38</v>
      </c>
      <c r="L5826">
        <v>37</v>
      </c>
      <c r="M5826">
        <v>7</v>
      </c>
      <c r="N5826">
        <v>0.08</v>
      </c>
      <c r="O5826">
        <v>742.09</v>
      </c>
      <c r="P5826">
        <v>1045.2</v>
      </c>
      <c r="Q5826">
        <f>Table1[[#This Row],[OrderQuantity]]*Table1[[#This Row],[UnitPrice]]</f>
        <v>7316.4000000000005</v>
      </c>
      <c r="R5826">
        <f>Table1[[#This Row],[OrderQuantity]]*Table1[[#This Row],[UnitCost]]</f>
        <v>5194.63</v>
      </c>
      <c r="S5826">
        <f>Table1[[#This Row],[OrderQuantity]]*Table1[[#This Row],[UnitPrice]]*(1-Table1[[#This Row],[DiscountApplied]]) - (Table1[[#This Row],[OrderQuantity]]*Table1[[#This Row],[UnitCost]])</f>
        <v>1536.4580000000005</v>
      </c>
      <c r="T5826">
        <f>DATEDIF(Table1[[#This Row],[ShipDate]],Table1[[#This Row],[DeliveryDate]],"d")</f>
        <v>6</v>
      </c>
      <c r="U5826" t="str">
        <f t="shared" ref="U5826:U5889" si="183">IF(T5826&gt;7,"Late","On Time")</f>
        <v>On Time</v>
      </c>
    </row>
    <row r="5827" spans="1:21" x14ac:dyDescent="0.3">
      <c r="A5827" t="str">
        <f t="shared" si="182"/>
        <v>SO-005926</v>
      </c>
      <c r="B5827" t="s">
        <v>3</v>
      </c>
      <c r="C5827" t="s">
        <v>8</v>
      </c>
      <c r="D5827" s="1">
        <v>43800</v>
      </c>
      <c r="E5827" s="1">
        <v>43943</v>
      </c>
      <c r="F5827" s="1">
        <v>43966</v>
      </c>
      <c r="G5827" s="1">
        <v>43972</v>
      </c>
      <c r="H5827" t="s">
        <v>54</v>
      </c>
      <c r="I5827">
        <v>7</v>
      </c>
      <c r="J5827">
        <v>24</v>
      </c>
      <c r="K5827">
        <v>342</v>
      </c>
      <c r="L5827">
        <v>6</v>
      </c>
      <c r="M5827">
        <v>4</v>
      </c>
      <c r="N5827">
        <v>0.05</v>
      </c>
      <c r="O5827">
        <v>2747</v>
      </c>
      <c r="P5827">
        <v>5494</v>
      </c>
      <c r="Q5827">
        <f>Table1[[#This Row],[OrderQuantity]]*Table1[[#This Row],[UnitPrice]]</f>
        <v>21976</v>
      </c>
      <c r="R5827">
        <f>Table1[[#This Row],[OrderQuantity]]*Table1[[#This Row],[UnitCost]]</f>
        <v>10988</v>
      </c>
      <c r="S5827">
        <f>Table1[[#This Row],[OrderQuantity]]*Table1[[#This Row],[UnitPrice]]*(1-Table1[[#This Row],[DiscountApplied]]) - (Table1[[#This Row],[OrderQuantity]]*Table1[[#This Row],[UnitCost]])</f>
        <v>9889.2000000000007</v>
      </c>
      <c r="T5827">
        <f>DATEDIF(Table1[[#This Row],[ShipDate]],Table1[[#This Row],[DeliveryDate]],"d")</f>
        <v>6</v>
      </c>
      <c r="U5827" t="str">
        <f t="shared" si="183"/>
        <v>On Time</v>
      </c>
    </row>
    <row r="5828" spans="1:21" x14ac:dyDescent="0.3">
      <c r="A5828" t="str">
        <f t="shared" si="182"/>
        <v>SO-005927</v>
      </c>
      <c r="B5828" t="s">
        <v>4</v>
      </c>
      <c r="C5828" t="s">
        <v>12</v>
      </c>
      <c r="D5828" s="1">
        <v>43800</v>
      </c>
      <c r="E5828" s="1">
        <v>43943</v>
      </c>
      <c r="F5828" s="1">
        <v>43966</v>
      </c>
      <c r="G5828" s="1">
        <v>43974</v>
      </c>
      <c r="H5828" t="s">
        <v>54</v>
      </c>
      <c r="I5828">
        <v>19</v>
      </c>
      <c r="J5828">
        <v>19</v>
      </c>
      <c r="K5828">
        <v>228</v>
      </c>
      <c r="L5828">
        <v>8</v>
      </c>
      <c r="M5828">
        <v>8</v>
      </c>
      <c r="N5828">
        <v>0.08</v>
      </c>
      <c r="O5828">
        <v>161.4</v>
      </c>
      <c r="P5828">
        <v>221.1</v>
      </c>
      <c r="Q5828">
        <f>Table1[[#This Row],[OrderQuantity]]*Table1[[#This Row],[UnitPrice]]</f>
        <v>1768.8</v>
      </c>
      <c r="R5828">
        <f>Table1[[#This Row],[OrderQuantity]]*Table1[[#This Row],[UnitCost]]</f>
        <v>1291.2</v>
      </c>
      <c r="S5828">
        <f>Table1[[#This Row],[OrderQuantity]]*Table1[[#This Row],[UnitPrice]]*(1-Table1[[#This Row],[DiscountApplied]]) - (Table1[[#This Row],[OrderQuantity]]*Table1[[#This Row],[UnitCost]])</f>
        <v>336.096</v>
      </c>
      <c r="T5828">
        <f>DATEDIF(Table1[[#This Row],[ShipDate]],Table1[[#This Row],[DeliveryDate]],"d")</f>
        <v>8</v>
      </c>
      <c r="U5828" t="str">
        <f t="shared" si="183"/>
        <v>Late</v>
      </c>
    </row>
    <row r="5829" spans="1:21" x14ac:dyDescent="0.3">
      <c r="A5829" t="str">
        <f t="shared" si="182"/>
        <v>SO-005928</v>
      </c>
      <c r="B5829" t="s">
        <v>4</v>
      </c>
      <c r="C5829" t="s">
        <v>10</v>
      </c>
      <c r="D5829" s="1">
        <v>43900</v>
      </c>
      <c r="E5829" s="1">
        <v>43943</v>
      </c>
      <c r="F5829" s="1">
        <v>43955</v>
      </c>
      <c r="G5829" s="1">
        <v>43963</v>
      </c>
      <c r="H5829" t="s">
        <v>54</v>
      </c>
      <c r="I5829">
        <v>13</v>
      </c>
      <c r="J5829">
        <v>38</v>
      </c>
      <c r="K5829">
        <v>174</v>
      </c>
      <c r="L5829">
        <v>24</v>
      </c>
      <c r="M5829">
        <v>3</v>
      </c>
      <c r="N5829">
        <v>0.4</v>
      </c>
      <c r="O5829">
        <v>2421.7800000000002</v>
      </c>
      <c r="P5829">
        <v>3906.1</v>
      </c>
      <c r="Q5829">
        <f>Table1[[#This Row],[OrderQuantity]]*Table1[[#This Row],[UnitPrice]]</f>
        <v>11718.3</v>
      </c>
      <c r="R5829">
        <f>Table1[[#This Row],[OrderQuantity]]*Table1[[#This Row],[UnitCost]]</f>
        <v>7265.34</v>
      </c>
      <c r="S5829">
        <f>Table1[[#This Row],[OrderQuantity]]*Table1[[#This Row],[UnitPrice]]*(1-Table1[[#This Row],[DiscountApplied]]) - (Table1[[#This Row],[OrderQuantity]]*Table1[[#This Row],[UnitCost]])</f>
        <v>-234.36000000000058</v>
      </c>
      <c r="T5829">
        <f>DATEDIF(Table1[[#This Row],[ShipDate]],Table1[[#This Row],[DeliveryDate]],"d")</f>
        <v>8</v>
      </c>
      <c r="U5829" t="str">
        <f t="shared" si="183"/>
        <v>Late</v>
      </c>
    </row>
    <row r="5830" spans="1:21" x14ac:dyDescent="0.3">
      <c r="A5830" t="str">
        <f t="shared" si="182"/>
        <v>SO-005929</v>
      </c>
      <c r="B5830" t="s">
        <v>3</v>
      </c>
      <c r="C5830" t="s">
        <v>11</v>
      </c>
      <c r="D5830" s="1">
        <v>43800</v>
      </c>
      <c r="E5830" s="1">
        <v>43943</v>
      </c>
      <c r="F5830" s="1">
        <v>43968</v>
      </c>
      <c r="G5830" s="1">
        <v>43978</v>
      </c>
      <c r="H5830" t="s">
        <v>54</v>
      </c>
      <c r="I5830">
        <v>7</v>
      </c>
      <c r="J5830">
        <v>25</v>
      </c>
      <c r="K5830">
        <v>303</v>
      </c>
      <c r="L5830">
        <v>46</v>
      </c>
      <c r="M5830">
        <v>1</v>
      </c>
      <c r="N5830">
        <v>0.08</v>
      </c>
      <c r="O5830">
        <v>130.25</v>
      </c>
      <c r="P5830">
        <v>241.2</v>
      </c>
      <c r="Q5830">
        <f>Table1[[#This Row],[OrderQuantity]]*Table1[[#This Row],[UnitPrice]]</f>
        <v>241.2</v>
      </c>
      <c r="R5830">
        <f>Table1[[#This Row],[OrderQuantity]]*Table1[[#This Row],[UnitCost]]</f>
        <v>130.25</v>
      </c>
      <c r="S5830">
        <f>Table1[[#This Row],[OrderQuantity]]*Table1[[#This Row],[UnitPrice]]*(1-Table1[[#This Row],[DiscountApplied]]) - (Table1[[#This Row],[OrderQuantity]]*Table1[[#This Row],[UnitCost]])</f>
        <v>91.653999999999996</v>
      </c>
      <c r="T5830">
        <f>DATEDIF(Table1[[#This Row],[ShipDate]],Table1[[#This Row],[DeliveryDate]],"d")</f>
        <v>10</v>
      </c>
      <c r="U5830" t="str">
        <f t="shared" si="183"/>
        <v>Late</v>
      </c>
    </row>
    <row r="5831" spans="1:21" x14ac:dyDescent="0.3">
      <c r="A5831" t="str">
        <f t="shared" si="182"/>
        <v>SO-005930</v>
      </c>
      <c r="B5831" t="s">
        <v>3</v>
      </c>
      <c r="C5831" t="s">
        <v>8</v>
      </c>
      <c r="D5831" s="1">
        <v>43800</v>
      </c>
      <c r="E5831" s="1">
        <v>43944</v>
      </c>
      <c r="F5831" s="1">
        <v>43948</v>
      </c>
      <c r="G5831" s="1">
        <v>43957</v>
      </c>
      <c r="H5831" t="s">
        <v>54</v>
      </c>
      <c r="I5831">
        <v>6</v>
      </c>
      <c r="J5831">
        <v>7</v>
      </c>
      <c r="K5831">
        <v>361</v>
      </c>
      <c r="L5831">
        <v>17</v>
      </c>
      <c r="M5831">
        <v>2</v>
      </c>
      <c r="N5831">
        <v>0.1</v>
      </c>
      <c r="O5831">
        <v>871.87</v>
      </c>
      <c r="P5831">
        <v>1132.3</v>
      </c>
      <c r="Q5831">
        <f>Table1[[#This Row],[OrderQuantity]]*Table1[[#This Row],[UnitPrice]]</f>
        <v>2264.6</v>
      </c>
      <c r="R5831">
        <f>Table1[[#This Row],[OrderQuantity]]*Table1[[#This Row],[UnitCost]]</f>
        <v>1743.74</v>
      </c>
      <c r="S5831">
        <f>Table1[[#This Row],[OrderQuantity]]*Table1[[#This Row],[UnitPrice]]*(1-Table1[[#This Row],[DiscountApplied]]) - (Table1[[#This Row],[OrderQuantity]]*Table1[[#This Row],[UnitCost]])</f>
        <v>294.39999999999986</v>
      </c>
      <c r="T5831">
        <f>DATEDIF(Table1[[#This Row],[ShipDate]],Table1[[#This Row],[DeliveryDate]],"d")</f>
        <v>9</v>
      </c>
      <c r="U5831" t="str">
        <f t="shared" si="183"/>
        <v>Late</v>
      </c>
    </row>
    <row r="5832" spans="1:21" x14ac:dyDescent="0.3">
      <c r="A5832" t="str">
        <f t="shared" si="182"/>
        <v>SO-005931</v>
      </c>
      <c r="B5832" t="s">
        <v>3</v>
      </c>
      <c r="C5832" t="s">
        <v>13</v>
      </c>
      <c r="D5832" s="1">
        <v>43900</v>
      </c>
      <c r="E5832" s="1">
        <v>43944</v>
      </c>
      <c r="F5832" s="1">
        <v>43946</v>
      </c>
      <c r="G5832" s="1">
        <v>43952</v>
      </c>
      <c r="H5832" t="s">
        <v>54</v>
      </c>
      <c r="I5832">
        <v>11</v>
      </c>
      <c r="J5832">
        <v>17</v>
      </c>
      <c r="K5832">
        <v>22</v>
      </c>
      <c r="L5832">
        <v>14</v>
      </c>
      <c r="M5832">
        <v>4</v>
      </c>
      <c r="N5832">
        <v>0.2</v>
      </c>
      <c r="O5832">
        <v>933.98</v>
      </c>
      <c r="P5832">
        <v>1139</v>
      </c>
      <c r="Q5832">
        <f>Table1[[#This Row],[OrderQuantity]]*Table1[[#This Row],[UnitPrice]]</f>
        <v>4556</v>
      </c>
      <c r="R5832">
        <f>Table1[[#This Row],[OrderQuantity]]*Table1[[#This Row],[UnitCost]]</f>
        <v>3735.92</v>
      </c>
      <c r="S5832">
        <f>Table1[[#This Row],[OrderQuantity]]*Table1[[#This Row],[UnitPrice]]*(1-Table1[[#This Row],[DiscountApplied]]) - (Table1[[#This Row],[OrderQuantity]]*Table1[[#This Row],[UnitCost]])</f>
        <v>-91.119999999999891</v>
      </c>
      <c r="T5832">
        <f>DATEDIF(Table1[[#This Row],[ShipDate]],Table1[[#This Row],[DeliveryDate]],"d")</f>
        <v>6</v>
      </c>
      <c r="U5832" t="str">
        <f t="shared" si="183"/>
        <v>On Time</v>
      </c>
    </row>
    <row r="5833" spans="1:21" x14ac:dyDescent="0.3">
      <c r="A5833" t="str">
        <f t="shared" si="182"/>
        <v>SO-005932</v>
      </c>
      <c r="B5833" t="s">
        <v>2</v>
      </c>
      <c r="C5833" t="s">
        <v>12</v>
      </c>
      <c r="D5833" s="1">
        <v>43800</v>
      </c>
      <c r="E5833" s="1">
        <v>43944</v>
      </c>
      <c r="F5833" s="1">
        <v>43967</v>
      </c>
      <c r="G5833" s="1">
        <v>43969</v>
      </c>
      <c r="H5833" t="s">
        <v>54</v>
      </c>
      <c r="I5833">
        <v>25</v>
      </c>
      <c r="J5833">
        <v>12</v>
      </c>
      <c r="K5833">
        <v>231</v>
      </c>
      <c r="L5833">
        <v>42</v>
      </c>
      <c r="M5833">
        <v>4</v>
      </c>
      <c r="N5833">
        <v>0.2</v>
      </c>
      <c r="O5833">
        <v>3616.59</v>
      </c>
      <c r="P5833">
        <v>6344.9</v>
      </c>
      <c r="Q5833">
        <f>Table1[[#This Row],[OrderQuantity]]*Table1[[#This Row],[UnitPrice]]</f>
        <v>25379.599999999999</v>
      </c>
      <c r="R5833">
        <f>Table1[[#This Row],[OrderQuantity]]*Table1[[#This Row],[UnitCost]]</f>
        <v>14466.36</v>
      </c>
      <c r="S5833">
        <f>Table1[[#This Row],[OrderQuantity]]*Table1[[#This Row],[UnitPrice]]*(1-Table1[[#This Row],[DiscountApplied]]) - (Table1[[#This Row],[OrderQuantity]]*Table1[[#This Row],[UnitCost]])</f>
        <v>5837.32</v>
      </c>
      <c r="T5833">
        <f>DATEDIF(Table1[[#This Row],[ShipDate]],Table1[[#This Row],[DeliveryDate]],"d")</f>
        <v>2</v>
      </c>
      <c r="U5833" t="str">
        <f t="shared" si="183"/>
        <v>On Time</v>
      </c>
    </row>
    <row r="5834" spans="1:21" x14ac:dyDescent="0.3">
      <c r="A5834" t="str">
        <f t="shared" si="182"/>
        <v>SO-005933</v>
      </c>
      <c r="B5834" t="s">
        <v>2</v>
      </c>
      <c r="C5834" t="s">
        <v>9</v>
      </c>
      <c r="D5834" s="1">
        <v>43900</v>
      </c>
      <c r="E5834" s="1">
        <v>43944</v>
      </c>
      <c r="F5834" s="1">
        <v>43951</v>
      </c>
      <c r="G5834" s="1">
        <v>43955</v>
      </c>
      <c r="H5834" t="s">
        <v>54</v>
      </c>
      <c r="I5834">
        <v>22</v>
      </c>
      <c r="J5834">
        <v>15</v>
      </c>
      <c r="K5834">
        <v>84</v>
      </c>
      <c r="L5834">
        <v>41</v>
      </c>
      <c r="M5834">
        <v>5</v>
      </c>
      <c r="N5834">
        <v>0.05</v>
      </c>
      <c r="O5834">
        <v>680.05</v>
      </c>
      <c r="P5834">
        <v>971.5</v>
      </c>
      <c r="Q5834">
        <f>Table1[[#This Row],[OrderQuantity]]*Table1[[#This Row],[UnitPrice]]</f>
        <v>4857.5</v>
      </c>
      <c r="R5834">
        <f>Table1[[#This Row],[OrderQuantity]]*Table1[[#This Row],[UnitCost]]</f>
        <v>3400.25</v>
      </c>
      <c r="S5834">
        <f>Table1[[#This Row],[OrderQuantity]]*Table1[[#This Row],[UnitPrice]]*(1-Table1[[#This Row],[DiscountApplied]]) - (Table1[[#This Row],[OrderQuantity]]*Table1[[#This Row],[UnitCost]])</f>
        <v>1214.375</v>
      </c>
      <c r="T5834">
        <f>DATEDIF(Table1[[#This Row],[ShipDate]],Table1[[#This Row],[DeliveryDate]],"d")</f>
        <v>4</v>
      </c>
      <c r="U5834" t="str">
        <f t="shared" si="183"/>
        <v>On Time</v>
      </c>
    </row>
    <row r="5835" spans="1:21" x14ac:dyDescent="0.3">
      <c r="A5835" t="str">
        <f t="shared" si="182"/>
        <v>SO-005934</v>
      </c>
      <c r="B5835" t="s">
        <v>4</v>
      </c>
      <c r="C5835" t="s">
        <v>10</v>
      </c>
      <c r="D5835" s="1">
        <v>43900</v>
      </c>
      <c r="E5835" s="1">
        <v>43944</v>
      </c>
      <c r="F5835" s="1">
        <v>43948</v>
      </c>
      <c r="G5835" s="1">
        <v>43956</v>
      </c>
      <c r="H5835" t="s">
        <v>54</v>
      </c>
      <c r="I5835">
        <v>16</v>
      </c>
      <c r="J5835">
        <v>11</v>
      </c>
      <c r="K5835">
        <v>160</v>
      </c>
      <c r="L5835">
        <v>33</v>
      </c>
      <c r="M5835">
        <v>1</v>
      </c>
      <c r="N5835">
        <v>0.1</v>
      </c>
      <c r="O5835">
        <v>1585.02</v>
      </c>
      <c r="P5835">
        <v>3865.9</v>
      </c>
      <c r="Q5835">
        <f>Table1[[#This Row],[OrderQuantity]]*Table1[[#This Row],[UnitPrice]]</f>
        <v>3865.9</v>
      </c>
      <c r="R5835">
        <f>Table1[[#This Row],[OrderQuantity]]*Table1[[#This Row],[UnitCost]]</f>
        <v>1585.02</v>
      </c>
      <c r="S5835">
        <f>Table1[[#This Row],[OrderQuantity]]*Table1[[#This Row],[UnitPrice]]*(1-Table1[[#This Row],[DiscountApplied]]) - (Table1[[#This Row],[OrderQuantity]]*Table1[[#This Row],[UnitCost]])</f>
        <v>1894.29</v>
      </c>
      <c r="T5835">
        <f>DATEDIF(Table1[[#This Row],[ShipDate]],Table1[[#This Row],[DeliveryDate]],"d")</f>
        <v>8</v>
      </c>
      <c r="U5835" t="str">
        <f t="shared" si="183"/>
        <v>Late</v>
      </c>
    </row>
    <row r="5836" spans="1:21" x14ac:dyDescent="0.3">
      <c r="A5836" t="str">
        <f t="shared" si="182"/>
        <v>SO-005935</v>
      </c>
      <c r="B5836" t="s">
        <v>4</v>
      </c>
      <c r="C5836" t="s">
        <v>8</v>
      </c>
      <c r="D5836" s="1">
        <v>43800</v>
      </c>
      <c r="E5836" s="1">
        <v>43944</v>
      </c>
      <c r="F5836" s="1">
        <v>43952</v>
      </c>
      <c r="G5836" s="1">
        <v>43960</v>
      </c>
      <c r="H5836" t="s">
        <v>54</v>
      </c>
      <c r="I5836">
        <v>20</v>
      </c>
      <c r="J5836">
        <v>47</v>
      </c>
      <c r="K5836">
        <v>357</v>
      </c>
      <c r="L5836">
        <v>19</v>
      </c>
      <c r="M5836">
        <v>4</v>
      </c>
      <c r="N5836">
        <v>0.08</v>
      </c>
      <c r="O5836">
        <v>184.92</v>
      </c>
      <c r="P5836">
        <v>268</v>
      </c>
      <c r="Q5836">
        <f>Table1[[#This Row],[OrderQuantity]]*Table1[[#This Row],[UnitPrice]]</f>
        <v>1072</v>
      </c>
      <c r="R5836">
        <f>Table1[[#This Row],[OrderQuantity]]*Table1[[#This Row],[UnitCost]]</f>
        <v>739.68</v>
      </c>
      <c r="S5836">
        <f>Table1[[#This Row],[OrderQuantity]]*Table1[[#This Row],[UnitPrice]]*(1-Table1[[#This Row],[DiscountApplied]]) - (Table1[[#This Row],[OrderQuantity]]*Table1[[#This Row],[UnitCost]])</f>
        <v>246.56000000000006</v>
      </c>
      <c r="T5836">
        <f>DATEDIF(Table1[[#This Row],[ShipDate]],Table1[[#This Row],[DeliveryDate]],"d")</f>
        <v>8</v>
      </c>
      <c r="U5836" t="str">
        <f t="shared" si="183"/>
        <v>Late</v>
      </c>
    </row>
    <row r="5837" spans="1:21" x14ac:dyDescent="0.3">
      <c r="A5837" t="str">
        <f t="shared" si="182"/>
        <v>SO-005936</v>
      </c>
      <c r="B5837" t="s">
        <v>5</v>
      </c>
      <c r="C5837" t="s">
        <v>10</v>
      </c>
      <c r="D5837" s="1">
        <v>43800</v>
      </c>
      <c r="E5837" s="1">
        <v>43944</v>
      </c>
      <c r="F5837" s="1">
        <v>43968</v>
      </c>
      <c r="G5837" s="1">
        <v>43972</v>
      </c>
      <c r="H5837" t="s">
        <v>54</v>
      </c>
      <c r="I5837">
        <v>28</v>
      </c>
      <c r="J5837">
        <v>14</v>
      </c>
      <c r="K5837">
        <v>117</v>
      </c>
      <c r="L5837">
        <v>20</v>
      </c>
      <c r="M5837">
        <v>5</v>
      </c>
      <c r="N5837">
        <v>0.15</v>
      </c>
      <c r="O5837">
        <v>599.58000000000004</v>
      </c>
      <c r="P5837">
        <v>1051.9000000000001</v>
      </c>
      <c r="Q5837">
        <f>Table1[[#This Row],[OrderQuantity]]*Table1[[#This Row],[UnitPrice]]</f>
        <v>5259.5</v>
      </c>
      <c r="R5837">
        <f>Table1[[#This Row],[OrderQuantity]]*Table1[[#This Row],[UnitCost]]</f>
        <v>2997.9</v>
      </c>
      <c r="S5837">
        <f>Table1[[#This Row],[OrderQuantity]]*Table1[[#This Row],[UnitPrice]]*(1-Table1[[#This Row],[DiscountApplied]]) - (Table1[[#This Row],[OrderQuantity]]*Table1[[#This Row],[UnitCost]])</f>
        <v>1472.6749999999997</v>
      </c>
      <c r="T5837">
        <f>DATEDIF(Table1[[#This Row],[ShipDate]],Table1[[#This Row],[DeliveryDate]],"d")</f>
        <v>4</v>
      </c>
      <c r="U5837" t="str">
        <f t="shared" si="183"/>
        <v>On Time</v>
      </c>
    </row>
    <row r="5838" spans="1:21" x14ac:dyDescent="0.3">
      <c r="A5838" t="str">
        <f t="shared" si="182"/>
        <v>SO-005937</v>
      </c>
      <c r="B5838" t="s">
        <v>4</v>
      </c>
      <c r="C5838" t="s">
        <v>13</v>
      </c>
      <c r="D5838" s="1">
        <v>43800</v>
      </c>
      <c r="E5838" s="1">
        <v>43944</v>
      </c>
      <c r="F5838" s="1">
        <v>43954</v>
      </c>
      <c r="G5838" s="1">
        <v>43964</v>
      </c>
      <c r="H5838" t="s">
        <v>54</v>
      </c>
      <c r="I5838">
        <v>16</v>
      </c>
      <c r="J5838">
        <v>48</v>
      </c>
      <c r="K5838">
        <v>38</v>
      </c>
      <c r="L5838">
        <v>45</v>
      </c>
      <c r="M5838">
        <v>7</v>
      </c>
      <c r="N5838">
        <v>0.1</v>
      </c>
      <c r="O5838">
        <v>561.05999999999995</v>
      </c>
      <c r="P5838">
        <v>1058.5999999999999</v>
      </c>
      <c r="Q5838">
        <f>Table1[[#This Row],[OrderQuantity]]*Table1[[#This Row],[UnitPrice]]</f>
        <v>7410.1999999999989</v>
      </c>
      <c r="R5838">
        <f>Table1[[#This Row],[OrderQuantity]]*Table1[[#This Row],[UnitCost]]</f>
        <v>3927.4199999999996</v>
      </c>
      <c r="S5838">
        <f>Table1[[#This Row],[OrderQuantity]]*Table1[[#This Row],[UnitPrice]]*(1-Table1[[#This Row],[DiscountApplied]]) - (Table1[[#This Row],[OrderQuantity]]*Table1[[#This Row],[UnitCost]])</f>
        <v>2741.7599999999998</v>
      </c>
      <c r="T5838">
        <f>DATEDIF(Table1[[#This Row],[ShipDate]],Table1[[#This Row],[DeliveryDate]],"d")</f>
        <v>10</v>
      </c>
      <c r="U5838" t="str">
        <f t="shared" si="183"/>
        <v>Late</v>
      </c>
    </row>
    <row r="5839" spans="1:21" x14ac:dyDescent="0.3">
      <c r="A5839" t="str">
        <f t="shared" si="182"/>
        <v>SO-005938</v>
      </c>
      <c r="B5839" t="s">
        <v>3</v>
      </c>
      <c r="C5839" t="s">
        <v>9</v>
      </c>
      <c r="D5839" s="1">
        <v>43800</v>
      </c>
      <c r="E5839" s="1">
        <v>43944</v>
      </c>
      <c r="F5839" s="1">
        <v>43970</v>
      </c>
      <c r="G5839" s="1">
        <v>43972</v>
      </c>
      <c r="H5839" t="s">
        <v>54</v>
      </c>
      <c r="I5839">
        <v>2</v>
      </c>
      <c r="J5839">
        <v>12</v>
      </c>
      <c r="K5839">
        <v>83</v>
      </c>
      <c r="L5839">
        <v>37</v>
      </c>
      <c r="M5839">
        <v>2</v>
      </c>
      <c r="N5839">
        <v>0.05</v>
      </c>
      <c r="O5839">
        <v>584.30999999999995</v>
      </c>
      <c r="P5839">
        <v>1025.0999999999999</v>
      </c>
      <c r="Q5839">
        <f>Table1[[#This Row],[OrderQuantity]]*Table1[[#This Row],[UnitPrice]]</f>
        <v>2050.1999999999998</v>
      </c>
      <c r="R5839">
        <f>Table1[[#This Row],[OrderQuantity]]*Table1[[#This Row],[UnitCost]]</f>
        <v>1168.6199999999999</v>
      </c>
      <c r="S5839">
        <f>Table1[[#This Row],[OrderQuantity]]*Table1[[#This Row],[UnitPrice]]*(1-Table1[[#This Row],[DiscountApplied]]) - (Table1[[#This Row],[OrderQuantity]]*Table1[[#This Row],[UnitCost]])</f>
        <v>779.06999999999994</v>
      </c>
      <c r="T5839">
        <f>DATEDIF(Table1[[#This Row],[ShipDate]],Table1[[#This Row],[DeliveryDate]],"d")</f>
        <v>2</v>
      </c>
      <c r="U5839" t="str">
        <f t="shared" si="183"/>
        <v>On Time</v>
      </c>
    </row>
    <row r="5840" spans="1:21" x14ac:dyDescent="0.3">
      <c r="A5840" t="str">
        <f t="shared" si="182"/>
        <v>SO-005939</v>
      </c>
      <c r="B5840" t="s">
        <v>4</v>
      </c>
      <c r="C5840" t="s">
        <v>12</v>
      </c>
      <c r="D5840" s="1">
        <v>43900</v>
      </c>
      <c r="E5840" s="1">
        <v>43944</v>
      </c>
      <c r="F5840" s="1">
        <v>43968</v>
      </c>
      <c r="G5840" s="1">
        <v>43974</v>
      </c>
      <c r="H5840" t="s">
        <v>54</v>
      </c>
      <c r="I5840">
        <v>20</v>
      </c>
      <c r="J5840">
        <v>3</v>
      </c>
      <c r="K5840">
        <v>225</v>
      </c>
      <c r="L5840">
        <v>17</v>
      </c>
      <c r="M5840">
        <v>7</v>
      </c>
      <c r="N5840">
        <v>0.08</v>
      </c>
      <c r="O5840">
        <v>115.78</v>
      </c>
      <c r="P5840">
        <v>241.2</v>
      </c>
      <c r="Q5840">
        <f>Table1[[#This Row],[OrderQuantity]]*Table1[[#This Row],[UnitPrice]]</f>
        <v>1688.3999999999999</v>
      </c>
      <c r="R5840">
        <f>Table1[[#This Row],[OrderQuantity]]*Table1[[#This Row],[UnitCost]]</f>
        <v>810.46</v>
      </c>
      <c r="S5840">
        <f>Table1[[#This Row],[OrderQuantity]]*Table1[[#This Row],[UnitPrice]]*(1-Table1[[#This Row],[DiscountApplied]]) - (Table1[[#This Row],[OrderQuantity]]*Table1[[#This Row],[UnitCost]])</f>
        <v>742.86799999999994</v>
      </c>
      <c r="T5840">
        <f>DATEDIF(Table1[[#This Row],[ShipDate]],Table1[[#This Row],[DeliveryDate]],"d")</f>
        <v>6</v>
      </c>
      <c r="U5840" t="str">
        <f t="shared" si="183"/>
        <v>On Time</v>
      </c>
    </row>
    <row r="5841" spans="1:21" x14ac:dyDescent="0.3">
      <c r="A5841" t="str">
        <f t="shared" si="182"/>
        <v>SO-005940</v>
      </c>
      <c r="B5841" t="s">
        <v>4</v>
      </c>
      <c r="C5841" t="s">
        <v>12</v>
      </c>
      <c r="D5841" s="1">
        <v>43800</v>
      </c>
      <c r="E5841" s="1">
        <v>43944</v>
      </c>
      <c r="F5841" s="1">
        <v>43967</v>
      </c>
      <c r="G5841" s="1">
        <v>43976</v>
      </c>
      <c r="H5841" t="s">
        <v>54</v>
      </c>
      <c r="I5841">
        <v>17</v>
      </c>
      <c r="J5841">
        <v>29</v>
      </c>
      <c r="K5841">
        <v>227</v>
      </c>
      <c r="L5841">
        <v>7</v>
      </c>
      <c r="M5841">
        <v>1</v>
      </c>
      <c r="N5841">
        <v>0.08</v>
      </c>
      <c r="O5841">
        <v>2814.8</v>
      </c>
      <c r="P5841">
        <v>5212.6000000000004</v>
      </c>
      <c r="Q5841">
        <f>Table1[[#This Row],[OrderQuantity]]*Table1[[#This Row],[UnitPrice]]</f>
        <v>5212.6000000000004</v>
      </c>
      <c r="R5841">
        <f>Table1[[#This Row],[OrderQuantity]]*Table1[[#This Row],[UnitCost]]</f>
        <v>2814.8</v>
      </c>
      <c r="S5841">
        <f>Table1[[#This Row],[OrderQuantity]]*Table1[[#This Row],[UnitPrice]]*(1-Table1[[#This Row],[DiscountApplied]]) - (Table1[[#This Row],[OrderQuantity]]*Table1[[#This Row],[UnitCost]])</f>
        <v>1980.7920000000004</v>
      </c>
      <c r="T5841">
        <f>DATEDIF(Table1[[#This Row],[ShipDate]],Table1[[#This Row],[DeliveryDate]],"d")</f>
        <v>9</v>
      </c>
      <c r="U5841" t="str">
        <f t="shared" si="183"/>
        <v>Late</v>
      </c>
    </row>
    <row r="5842" spans="1:21" x14ac:dyDescent="0.3">
      <c r="A5842" t="str">
        <f t="shared" si="182"/>
        <v>SO-005941</v>
      </c>
      <c r="B5842" t="s">
        <v>3</v>
      </c>
      <c r="C5842" t="s">
        <v>11</v>
      </c>
      <c r="D5842" s="1">
        <v>43800</v>
      </c>
      <c r="E5842" s="1">
        <v>43944</v>
      </c>
      <c r="F5842" s="1">
        <v>43964</v>
      </c>
      <c r="G5842" s="1">
        <v>43971</v>
      </c>
      <c r="H5842" t="s">
        <v>54</v>
      </c>
      <c r="I5842">
        <v>1</v>
      </c>
      <c r="J5842">
        <v>17</v>
      </c>
      <c r="K5842">
        <v>292</v>
      </c>
      <c r="L5842">
        <v>14</v>
      </c>
      <c r="M5842">
        <v>5</v>
      </c>
      <c r="N5842">
        <v>0.08</v>
      </c>
      <c r="O5842">
        <v>952.07</v>
      </c>
      <c r="P5842">
        <v>1943</v>
      </c>
      <c r="Q5842">
        <f>Table1[[#This Row],[OrderQuantity]]*Table1[[#This Row],[UnitPrice]]</f>
        <v>9715</v>
      </c>
      <c r="R5842">
        <f>Table1[[#This Row],[OrderQuantity]]*Table1[[#This Row],[UnitCost]]</f>
        <v>4760.3500000000004</v>
      </c>
      <c r="S5842">
        <f>Table1[[#This Row],[OrderQuantity]]*Table1[[#This Row],[UnitPrice]]*(1-Table1[[#This Row],[DiscountApplied]]) - (Table1[[#This Row],[OrderQuantity]]*Table1[[#This Row],[UnitCost]])</f>
        <v>4177.4500000000007</v>
      </c>
      <c r="T5842">
        <f>DATEDIF(Table1[[#This Row],[ShipDate]],Table1[[#This Row],[DeliveryDate]],"d")</f>
        <v>7</v>
      </c>
      <c r="U5842" t="str">
        <f t="shared" si="183"/>
        <v>On Time</v>
      </c>
    </row>
    <row r="5843" spans="1:21" x14ac:dyDescent="0.3">
      <c r="A5843" t="str">
        <f t="shared" si="182"/>
        <v>SO-005942</v>
      </c>
      <c r="B5843" t="s">
        <v>3</v>
      </c>
      <c r="C5843" t="s">
        <v>12</v>
      </c>
      <c r="D5843" s="1">
        <v>43800</v>
      </c>
      <c r="E5843" s="1">
        <v>43944</v>
      </c>
      <c r="F5843" s="1">
        <v>43946</v>
      </c>
      <c r="G5843" s="1">
        <v>43954</v>
      </c>
      <c r="H5843" t="s">
        <v>54</v>
      </c>
      <c r="I5843">
        <v>3</v>
      </c>
      <c r="J5843">
        <v>24</v>
      </c>
      <c r="K5843">
        <v>230</v>
      </c>
      <c r="L5843">
        <v>24</v>
      </c>
      <c r="M5843">
        <v>5</v>
      </c>
      <c r="N5843">
        <v>0.08</v>
      </c>
      <c r="O5843">
        <v>4599.62</v>
      </c>
      <c r="P5843">
        <v>5822.3</v>
      </c>
      <c r="Q5843">
        <f>Table1[[#This Row],[OrderQuantity]]*Table1[[#This Row],[UnitPrice]]</f>
        <v>29111.5</v>
      </c>
      <c r="R5843">
        <f>Table1[[#This Row],[OrderQuantity]]*Table1[[#This Row],[UnitCost]]</f>
        <v>22998.1</v>
      </c>
      <c r="S5843">
        <f>Table1[[#This Row],[OrderQuantity]]*Table1[[#This Row],[UnitPrice]]*(1-Table1[[#This Row],[DiscountApplied]]) - (Table1[[#This Row],[OrderQuantity]]*Table1[[#This Row],[UnitCost]])</f>
        <v>3784.4800000000032</v>
      </c>
      <c r="T5843">
        <f>DATEDIF(Table1[[#This Row],[ShipDate]],Table1[[#This Row],[DeliveryDate]],"d")</f>
        <v>8</v>
      </c>
      <c r="U5843" t="str">
        <f t="shared" si="183"/>
        <v>Late</v>
      </c>
    </row>
    <row r="5844" spans="1:21" x14ac:dyDescent="0.3">
      <c r="A5844" t="str">
        <f t="shared" si="182"/>
        <v>SO-005943</v>
      </c>
      <c r="B5844" t="s">
        <v>4</v>
      </c>
      <c r="C5844" t="s">
        <v>9</v>
      </c>
      <c r="D5844" s="1">
        <v>43800</v>
      </c>
      <c r="E5844" s="1">
        <v>43944</v>
      </c>
      <c r="F5844" s="1">
        <v>43948</v>
      </c>
      <c r="G5844" s="1">
        <v>43950</v>
      </c>
      <c r="H5844" t="s">
        <v>54</v>
      </c>
      <c r="I5844">
        <v>16</v>
      </c>
      <c r="J5844">
        <v>24</v>
      </c>
      <c r="K5844">
        <v>84</v>
      </c>
      <c r="L5844">
        <v>17</v>
      </c>
      <c r="M5844">
        <v>8</v>
      </c>
      <c r="N5844">
        <v>0.08</v>
      </c>
      <c r="O5844">
        <v>383.24</v>
      </c>
      <c r="P5844">
        <v>696.8</v>
      </c>
      <c r="Q5844">
        <f>Table1[[#This Row],[OrderQuantity]]*Table1[[#This Row],[UnitPrice]]</f>
        <v>5574.4</v>
      </c>
      <c r="R5844">
        <f>Table1[[#This Row],[OrderQuantity]]*Table1[[#This Row],[UnitCost]]</f>
        <v>3065.92</v>
      </c>
      <c r="S5844">
        <f>Table1[[#This Row],[OrderQuantity]]*Table1[[#This Row],[UnitPrice]]*(1-Table1[[#This Row],[DiscountApplied]]) - (Table1[[#This Row],[OrderQuantity]]*Table1[[#This Row],[UnitCost]])</f>
        <v>2062.5280000000002</v>
      </c>
      <c r="T5844">
        <f>DATEDIF(Table1[[#This Row],[ShipDate]],Table1[[#This Row],[DeliveryDate]],"d")</f>
        <v>2</v>
      </c>
      <c r="U5844" t="str">
        <f t="shared" si="183"/>
        <v>On Time</v>
      </c>
    </row>
    <row r="5845" spans="1:21" x14ac:dyDescent="0.3">
      <c r="A5845" t="str">
        <f t="shared" si="182"/>
        <v>SO-005944</v>
      </c>
      <c r="B5845" t="s">
        <v>3</v>
      </c>
      <c r="C5845" t="s">
        <v>12</v>
      </c>
      <c r="D5845" s="1">
        <v>43800</v>
      </c>
      <c r="E5845" s="1">
        <v>43945</v>
      </c>
      <c r="F5845" s="1">
        <v>43953</v>
      </c>
      <c r="G5845" s="1">
        <v>43959</v>
      </c>
      <c r="H5845" t="s">
        <v>54</v>
      </c>
      <c r="I5845">
        <v>10</v>
      </c>
      <c r="J5845">
        <v>3</v>
      </c>
      <c r="K5845">
        <v>218</v>
      </c>
      <c r="L5845">
        <v>47</v>
      </c>
      <c r="M5845">
        <v>7</v>
      </c>
      <c r="N5845">
        <v>0.05</v>
      </c>
      <c r="O5845">
        <v>2076.46</v>
      </c>
      <c r="P5845">
        <v>3993.2</v>
      </c>
      <c r="Q5845">
        <f>Table1[[#This Row],[OrderQuantity]]*Table1[[#This Row],[UnitPrice]]</f>
        <v>27952.399999999998</v>
      </c>
      <c r="R5845">
        <f>Table1[[#This Row],[OrderQuantity]]*Table1[[#This Row],[UnitCost]]</f>
        <v>14535.220000000001</v>
      </c>
      <c r="S5845">
        <f>Table1[[#This Row],[OrderQuantity]]*Table1[[#This Row],[UnitPrice]]*(1-Table1[[#This Row],[DiscountApplied]]) - (Table1[[#This Row],[OrderQuantity]]*Table1[[#This Row],[UnitCost]])</f>
        <v>12019.559999999994</v>
      </c>
      <c r="T5845">
        <f>DATEDIF(Table1[[#This Row],[ShipDate]],Table1[[#This Row],[DeliveryDate]],"d")</f>
        <v>6</v>
      </c>
      <c r="U5845" t="str">
        <f t="shared" si="183"/>
        <v>On Time</v>
      </c>
    </row>
    <row r="5846" spans="1:21" x14ac:dyDescent="0.3">
      <c r="A5846" t="str">
        <f t="shared" si="182"/>
        <v>SO-005945</v>
      </c>
      <c r="B5846" t="s">
        <v>3</v>
      </c>
      <c r="C5846" t="s">
        <v>12</v>
      </c>
      <c r="D5846" s="1">
        <v>43800</v>
      </c>
      <c r="E5846" s="1">
        <v>43945</v>
      </c>
      <c r="F5846" s="1">
        <v>43957</v>
      </c>
      <c r="G5846" s="1">
        <v>43964</v>
      </c>
      <c r="H5846" t="s">
        <v>54</v>
      </c>
      <c r="I5846">
        <v>1</v>
      </c>
      <c r="J5846">
        <v>40</v>
      </c>
      <c r="K5846">
        <v>244</v>
      </c>
      <c r="L5846">
        <v>20</v>
      </c>
      <c r="M5846">
        <v>8</v>
      </c>
      <c r="N5846">
        <v>0.3</v>
      </c>
      <c r="O5846">
        <v>3216.4</v>
      </c>
      <c r="P5846">
        <v>5956.3</v>
      </c>
      <c r="Q5846">
        <f>Table1[[#This Row],[OrderQuantity]]*Table1[[#This Row],[UnitPrice]]</f>
        <v>47650.400000000001</v>
      </c>
      <c r="R5846">
        <f>Table1[[#This Row],[OrderQuantity]]*Table1[[#This Row],[UnitCost]]</f>
        <v>25731.200000000001</v>
      </c>
      <c r="S5846">
        <f>Table1[[#This Row],[OrderQuantity]]*Table1[[#This Row],[UnitPrice]]*(1-Table1[[#This Row],[DiscountApplied]]) - (Table1[[#This Row],[OrderQuantity]]*Table1[[#This Row],[UnitCost]])</f>
        <v>7624.0799999999981</v>
      </c>
      <c r="T5846">
        <f>DATEDIF(Table1[[#This Row],[ShipDate]],Table1[[#This Row],[DeliveryDate]],"d")</f>
        <v>7</v>
      </c>
      <c r="U5846" t="str">
        <f t="shared" si="183"/>
        <v>On Time</v>
      </c>
    </row>
    <row r="5847" spans="1:21" x14ac:dyDescent="0.3">
      <c r="A5847" t="str">
        <f t="shared" si="182"/>
        <v>SO-005946</v>
      </c>
      <c r="B5847" t="s">
        <v>4</v>
      </c>
      <c r="C5847" t="s">
        <v>11</v>
      </c>
      <c r="D5847" s="1">
        <v>43800</v>
      </c>
      <c r="E5847" s="1">
        <v>43945</v>
      </c>
      <c r="F5847" s="1">
        <v>43967</v>
      </c>
      <c r="G5847" s="1">
        <v>43976</v>
      </c>
      <c r="H5847" t="s">
        <v>54</v>
      </c>
      <c r="I5847">
        <v>19</v>
      </c>
      <c r="J5847">
        <v>32</v>
      </c>
      <c r="K5847">
        <v>323</v>
      </c>
      <c r="L5847">
        <v>11</v>
      </c>
      <c r="M5847">
        <v>2</v>
      </c>
      <c r="N5847">
        <v>0.2</v>
      </c>
      <c r="O5847">
        <v>1904.41</v>
      </c>
      <c r="P5847">
        <v>2505.8000000000002</v>
      </c>
      <c r="Q5847">
        <f>Table1[[#This Row],[OrderQuantity]]*Table1[[#This Row],[UnitPrice]]</f>
        <v>5011.6000000000004</v>
      </c>
      <c r="R5847">
        <f>Table1[[#This Row],[OrderQuantity]]*Table1[[#This Row],[UnitCost]]</f>
        <v>3808.82</v>
      </c>
      <c r="S5847">
        <f>Table1[[#This Row],[OrderQuantity]]*Table1[[#This Row],[UnitPrice]]*(1-Table1[[#This Row],[DiscountApplied]]) - (Table1[[#This Row],[OrderQuantity]]*Table1[[#This Row],[UnitCost]])</f>
        <v>200.46000000000049</v>
      </c>
      <c r="T5847">
        <f>DATEDIF(Table1[[#This Row],[ShipDate]],Table1[[#This Row],[DeliveryDate]],"d")</f>
        <v>9</v>
      </c>
      <c r="U5847" t="str">
        <f t="shared" si="183"/>
        <v>Late</v>
      </c>
    </row>
    <row r="5848" spans="1:21" x14ac:dyDescent="0.3">
      <c r="A5848" t="str">
        <f t="shared" si="182"/>
        <v>SO-005947</v>
      </c>
      <c r="B5848" t="s">
        <v>4</v>
      </c>
      <c r="C5848" t="s">
        <v>13</v>
      </c>
      <c r="D5848" s="1">
        <v>43800</v>
      </c>
      <c r="E5848" s="1">
        <v>43945</v>
      </c>
      <c r="F5848" s="1">
        <v>43953</v>
      </c>
      <c r="G5848" s="1">
        <v>43954</v>
      </c>
      <c r="H5848" t="s">
        <v>54</v>
      </c>
      <c r="I5848">
        <v>17</v>
      </c>
      <c r="J5848">
        <v>34</v>
      </c>
      <c r="K5848">
        <v>52</v>
      </c>
      <c r="L5848">
        <v>1</v>
      </c>
      <c r="M5848">
        <v>4</v>
      </c>
      <c r="N5848">
        <v>0.1</v>
      </c>
      <c r="O5848">
        <v>2909.68</v>
      </c>
      <c r="P5848">
        <v>3463.9</v>
      </c>
      <c r="Q5848">
        <f>Table1[[#This Row],[OrderQuantity]]*Table1[[#This Row],[UnitPrice]]</f>
        <v>13855.6</v>
      </c>
      <c r="R5848">
        <f>Table1[[#This Row],[OrderQuantity]]*Table1[[#This Row],[UnitCost]]</f>
        <v>11638.72</v>
      </c>
      <c r="S5848">
        <f>Table1[[#This Row],[OrderQuantity]]*Table1[[#This Row],[UnitPrice]]*(1-Table1[[#This Row],[DiscountApplied]]) - (Table1[[#This Row],[OrderQuantity]]*Table1[[#This Row],[UnitCost]])</f>
        <v>831.32000000000153</v>
      </c>
      <c r="T5848">
        <f>DATEDIF(Table1[[#This Row],[ShipDate]],Table1[[#This Row],[DeliveryDate]],"d")</f>
        <v>1</v>
      </c>
      <c r="U5848" t="str">
        <f t="shared" si="183"/>
        <v>On Time</v>
      </c>
    </row>
    <row r="5849" spans="1:21" x14ac:dyDescent="0.3">
      <c r="A5849" t="str">
        <f t="shared" si="182"/>
        <v>SO-005948</v>
      </c>
      <c r="B5849" t="s">
        <v>3</v>
      </c>
      <c r="C5849" t="s">
        <v>13</v>
      </c>
      <c r="D5849" s="1">
        <v>43800</v>
      </c>
      <c r="E5849" s="1">
        <v>43945</v>
      </c>
      <c r="F5849" s="1">
        <v>43966</v>
      </c>
      <c r="G5849" s="1">
        <v>43973</v>
      </c>
      <c r="H5849" t="s">
        <v>54</v>
      </c>
      <c r="I5849">
        <v>9</v>
      </c>
      <c r="J5849">
        <v>34</v>
      </c>
      <c r="K5849">
        <v>29</v>
      </c>
      <c r="L5849">
        <v>33</v>
      </c>
      <c r="M5849">
        <v>2</v>
      </c>
      <c r="N5849">
        <v>0.08</v>
      </c>
      <c r="O5849">
        <v>2917.85</v>
      </c>
      <c r="P5849">
        <v>5835.7</v>
      </c>
      <c r="Q5849">
        <f>Table1[[#This Row],[OrderQuantity]]*Table1[[#This Row],[UnitPrice]]</f>
        <v>11671.4</v>
      </c>
      <c r="R5849">
        <f>Table1[[#This Row],[OrderQuantity]]*Table1[[#This Row],[UnitCost]]</f>
        <v>5835.7</v>
      </c>
      <c r="S5849">
        <f>Table1[[#This Row],[OrderQuantity]]*Table1[[#This Row],[UnitPrice]]*(1-Table1[[#This Row],[DiscountApplied]]) - (Table1[[#This Row],[OrderQuantity]]*Table1[[#This Row],[UnitCost]])</f>
        <v>4901.9880000000003</v>
      </c>
      <c r="T5849">
        <f>DATEDIF(Table1[[#This Row],[ShipDate]],Table1[[#This Row],[DeliveryDate]],"d")</f>
        <v>7</v>
      </c>
      <c r="U5849" t="str">
        <f t="shared" si="183"/>
        <v>On Time</v>
      </c>
    </row>
    <row r="5850" spans="1:21" x14ac:dyDescent="0.3">
      <c r="A5850" t="str">
        <f t="shared" si="182"/>
        <v>SO-005949</v>
      </c>
      <c r="B5850" t="s">
        <v>3</v>
      </c>
      <c r="C5850" t="s">
        <v>11</v>
      </c>
      <c r="D5850" s="1">
        <v>43800</v>
      </c>
      <c r="E5850" s="1">
        <v>43945</v>
      </c>
      <c r="F5850" s="1">
        <v>43967</v>
      </c>
      <c r="G5850" s="1">
        <v>43976</v>
      </c>
      <c r="H5850" t="s">
        <v>54</v>
      </c>
      <c r="I5850">
        <v>3</v>
      </c>
      <c r="J5850">
        <v>27</v>
      </c>
      <c r="K5850">
        <v>285</v>
      </c>
      <c r="L5850">
        <v>25</v>
      </c>
      <c r="M5850">
        <v>8</v>
      </c>
      <c r="N5850">
        <v>0.05</v>
      </c>
      <c r="O5850">
        <v>950.73</v>
      </c>
      <c r="P5850">
        <v>2211</v>
      </c>
      <c r="Q5850">
        <f>Table1[[#This Row],[OrderQuantity]]*Table1[[#This Row],[UnitPrice]]</f>
        <v>17688</v>
      </c>
      <c r="R5850">
        <f>Table1[[#This Row],[OrderQuantity]]*Table1[[#This Row],[UnitCost]]</f>
        <v>7605.84</v>
      </c>
      <c r="S5850">
        <f>Table1[[#This Row],[OrderQuantity]]*Table1[[#This Row],[UnitPrice]]*(1-Table1[[#This Row],[DiscountApplied]]) - (Table1[[#This Row],[OrderQuantity]]*Table1[[#This Row],[UnitCost]])</f>
        <v>9197.7599999999984</v>
      </c>
      <c r="T5850">
        <f>DATEDIF(Table1[[#This Row],[ShipDate]],Table1[[#This Row],[DeliveryDate]],"d")</f>
        <v>9</v>
      </c>
      <c r="U5850" t="str">
        <f t="shared" si="183"/>
        <v>Late</v>
      </c>
    </row>
    <row r="5851" spans="1:21" x14ac:dyDescent="0.3">
      <c r="A5851" t="str">
        <f t="shared" si="182"/>
        <v>SO-005950</v>
      </c>
      <c r="B5851" t="s">
        <v>4</v>
      </c>
      <c r="C5851" t="s">
        <v>13</v>
      </c>
      <c r="D5851" s="1">
        <v>43800</v>
      </c>
      <c r="E5851" s="1">
        <v>43945</v>
      </c>
      <c r="F5851" s="1">
        <v>43958</v>
      </c>
      <c r="G5851" s="1">
        <v>43960</v>
      </c>
      <c r="H5851" t="s">
        <v>54</v>
      </c>
      <c r="I5851">
        <v>16</v>
      </c>
      <c r="J5851">
        <v>44</v>
      </c>
      <c r="K5851">
        <v>35</v>
      </c>
      <c r="L5851">
        <v>23</v>
      </c>
      <c r="M5851">
        <v>1</v>
      </c>
      <c r="N5851">
        <v>0.2</v>
      </c>
      <c r="O5851">
        <v>2990.28</v>
      </c>
      <c r="P5851">
        <v>3691.7</v>
      </c>
      <c r="Q5851">
        <f>Table1[[#This Row],[OrderQuantity]]*Table1[[#This Row],[UnitPrice]]</f>
        <v>3691.7</v>
      </c>
      <c r="R5851">
        <f>Table1[[#This Row],[OrderQuantity]]*Table1[[#This Row],[UnitCost]]</f>
        <v>2990.28</v>
      </c>
      <c r="S5851">
        <f>Table1[[#This Row],[OrderQuantity]]*Table1[[#This Row],[UnitPrice]]*(1-Table1[[#This Row],[DiscountApplied]]) - (Table1[[#This Row],[OrderQuantity]]*Table1[[#This Row],[UnitCost]])</f>
        <v>-36.920000000000073</v>
      </c>
      <c r="T5851">
        <f>DATEDIF(Table1[[#This Row],[ShipDate]],Table1[[#This Row],[DeliveryDate]],"d")</f>
        <v>2</v>
      </c>
      <c r="U5851" t="str">
        <f t="shared" si="183"/>
        <v>On Time</v>
      </c>
    </row>
    <row r="5852" spans="1:21" x14ac:dyDescent="0.3">
      <c r="A5852" t="str">
        <f t="shared" si="182"/>
        <v>SO-005951</v>
      </c>
      <c r="B5852" t="s">
        <v>4</v>
      </c>
      <c r="C5852" t="s">
        <v>13</v>
      </c>
      <c r="D5852" s="1">
        <v>43900</v>
      </c>
      <c r="E5852" s="1">
        <v>43946</v>
      </c>
      <c r="F5852" s="1">
        <v>43951</v>
      </c>
      <c r="G5852" s="1">
        <v>43960</v>
      </c>
      <c r="H5852" t="s">
        <v>54</v>
      </c>
      <c r="I5852">
        <v>20</v>
      </c>
      <c r="J5852">
        <v>36</v>
      </c>
      <c r="K5852">
        <v>33</v>
      </c>
      <c r="L5852">
        <v>29</v>
      </c>
      <c r="M5852">
        <v>6</v>
      </c>
      <c r="N5852">
        <v>0.08</v>
      </c>
      <c r="O5852">
        <v>2902.44</v>
      </c>
      <c r="P5852">
        <v>3819</v>
      </c>
      <c r="Q5852">
        <f>Table1[[#This Row],[OrderQuantity]]*Table1[[#This Row],[UnitPrice]]</f>
        <v>22914</v>
      </c>
      <c r="R5852">
        <f>Table1[[#This Row],[OrderQuantity]]*Table1[[#This Row],[UnitCost]]</f>
        <v>17414.64</v>
      </c>
      <c r="S5852">
        <f>Table1[[#This Row],[OrderQuantity]]*Table1[[#This Row],[UnitPrice]]*(1-Table1[[#This Row],[DiscountApplied]]) - (Table1[[#This Row],[OrderQuantity]]*Table1[[#This Row],[UnitCost]])</f>
        <v>3666.2400000000016</v>
      </c>
      <c r="T5852">
        <f>DATEDIF(Table1[[#This Row],[ShipDate]],Table1[[#This Row],[DeliveryDate]],"d")</f>
        <v>9</v>
      </c>
      <c r="U5852" t="str">
        <f t="shared" si="183"/>
        <v>Late</v>
      </c>
    </row>
    <row r="5853" spans="1:21" x14ac:dyDescent="0.3">
      <c r="A5853" t="str">
        <f t="shared" si="182"/>
        <v>SO-005952</v>
      </c>
      <c r="B5853" t="s">
        <v>2</v>
      </c>
      <c r="C5853" t="s">
        <v>12</v>
      </c>
      <c r="D5853" s="1">
        <v>43900</v>
      </c>
      <c r="E5853" s="1">
        <v>43946</v>
      </c>
      <c r="F5853" s="1">
        <v>43971</v>
      </c>
      <c r="G5853" s="1">
        <v>43977</v>
      </c>
      <c r="H5853" t="s">
        <v>54</v>
      </c>
      <c r="I5853">
        <v>24</v>
      </c>
      <c r="J5853">
        <v>28</v>
      </c>
      <c r="K5853">
        <v>251</v>
      </c>
      <c r="L5853">
        <v>44</v>
      </c>
      <c r="M5853">
        <v>4</v>
      </c>
      <c r="N5853">
        <v>0.05</v>
      </c>
      <c r="O5853">
        <v>1322.58</v>
      </c>
      <c r="P5853">
        <v>1889.4</v>
      </c>
      <c r="Q5853">
        <f>Table1[[#This Row],[OrderQuantity]]*Table1[[#This Row],[UnitPrice]]</f>
        <v>7557.6</v>
      </c>
      <c r="R5853">
        <f>Table1[[#This Row],[OrderQuantity]]*Table1[[#This Row],[UnitCost]]</f>
        <v>5290.32</v>
      </c>
      <c r="S5853">
        <f>Table1[[#This Row],[OrderQuantity]]*Table1[[#This Row],[UnitPrice]]*(1-Table1[[#This Row],[DiscountApplied]]) - (Table1[[#This Row],[OrderQuantity]]*Table1[[#This Row],[UnitCost]])</f>
        <v>1889.4000000000005</v>
      </c>
      <c r="T5853">
        <f>DATEDIF(Table1[[#This Row],[ShipDate]],Table1[[#This Row],[DeliveryDate]],"d")</f>
        <v>6</v>
      </c>
      <c r="U5853" t="str">
        <f t="shared" si="183"/>
        <v>On Time</v>
      </c>
    </row>
    <row r="5854" spans="1:21" x14ac:dyDescent="0.3">
      <c r="A5854" t="str">
        <f t="shared" si="182"/>
        <v>SO-005953</v>
      </c>
      <c r="B5854" t="s">
        <v>3</v>
      </c>
      <c r="C5854" t="s">
        <v>11</v>
      </c>
      <c r="D5854" s="1">
        <v>43900</v>
      </c>
      <c r="E5854" s="1">
        <v>43946</v>
      </c>
      <c r="F5854" s="1">
        <v>43962</v>
      </c>
      <c r="G5854" s="1">
        <v>43967</v>
      </c>
      <c r="H5854" t="s">
        <v>54</v>
      </c>
      <c r="I5854">
        <v>4</v>
      </c>
      <c r="J5854">
        <v>11</v>
      </c>
      <c r="K5854">
        <v>317</v>
      </c>
      <c r="L5854">
        <v>40</v>
      </c>
      <c r="M5854">
        <v>3</v>
      </c>
      <c r="N5854">
        <v>0.1</v>
      </c>
      <c r="O5854">
        <v>1238.1600000000001</v>
      </c>
      <c r="P5854">
        <v>2211</v>
      </c>
      <c r="Q5854">
        <f>Table1[[#This Row],[OrderQuantity]]*Table1[[#This Row],[UnitPrice]]</f>
        <v>6633</v>
      </c>
      <c r="R5854">
        <f>Table1[[#This Row],[OrderQuantity]]*Table1[[#This Row],[UnitCost]]</f>
        <v>3714.4800000000005</v>
      </c>
      <c r="S5854">
        <f>Table1[[#This Row],[OrderQuantity]]*Table1[[#This Row],[UnitPrice]]*(1-Table1[[#This Row],[DiscountApplied]]) - (Table1[[#This Row],[OrderQuantity]]*Table1[[#This Row],[UnitCost]])</f>
        <v>2255.2199999999993</v>
      </c>
      <c r="T5854">
        <f>DATEDIF(Table1[[#This Row],[ShipDate]],Table1[[#This Row],[DeliveryDate]],"d")</f>
        <v>5</v>
      </c>
      <c r="U5854" t="str">
        <f t="shared" si="183"/>
        <v>On Time</v>
      </c>
    </row>
    <row r="5855" spans="1:21" x14ac:dyDescent="0.3">
      <c r="A5855" t="str">
        <f t="shared" si="182"/>
        <v>SO-005954</v>
      </c>
      <c r="B5855" t="s">
        <v>2</v>
      </c>
      <c r="C5855" t="s">
        <v>10</v>
      </c>
      <c r="D5855" s="1">
        <v>43900</v>
      </c>
      <c r="E5855" s="1">
        <v>43946</v>
      </c>
      <c r="F5855" s="1">
        <v>43969</v>
      </c>
      <c r="G5855" s="1">
        <v>43973</v>
      </c>
      <c r="H5855" t="s">
        <v>54</v>
      </c>
      <c r="I5855">
        <v>24</v>
      </c>
      <c r="J5855">
        <v>6</v>
      </c>
      <c r="K5855">
        <v>143</v>
      </c>
      <c r="L5855">
        <v>34</v>
      </c>
      <c r="M5855">
        <v>7</v>
      </c>
      <c r="N5855">
        <v>0.1</v>
      </c>
      <c r="O5855">
        <v>831.34</v>
      </c>
      <c r="P5855">
        <v>1259.5999999999999</v>
      </c>
      <c r="Q5855">
        <f>Table1[[#This Row],[OrderQuantity]]*Table1[[#This Row],[UnitPrice]]</f>
        <v>8817.1999999999989</v>
      </c>
      <c r="R5855">
        <f>Table1[[#This Row],[OrderQuantity]]*Table1[[#This Row],[UnitCost]]</f>
        <v>5819.38</v>
      </c>
      <c r="S5855">
        <f>Table1[[#This Row],[OrderQuantity]]*Table1[[#This Row],[UnitPrice]]*(1-Table1[[#This Row],[DiscountApplied]]) - (Table1[[#This Row],[OrderQuantity]]*Table1[[#This Row],[UnitCost]])</f>
        <v>2116.0999999999995</v>
      </c>
      <c r="T5855">
        <f>DATEDIF(Table1[[#This Row],[ShipDate]],Table1[[#This Row],[DeliveryDate]],"d")</f>
        <v>4</v>
      </c>
      <c r="U5855" t="str">
        <f t="shared" si="183"/>
        <v>On Time</v>
      </c>
    </row>
    <row r="5856" spans="1:21" x14ac:dyDescent="0.3">
      <c r="A5856" t="str">
        <f t="shared" si="182"/>
        <v>SO-005955</v>
      </c>
      <c r="B5856" t="s">
        <v>3</v>
      </c>
      <c r="C5856" t="s">
        <v>11</v>
      </c>
      <c r="D5856" s="1">
        <v>43800</v>
      </c>
      <c r="E5856" s="1">
        <v>43946</v>
      </c>
      <c r="F5856" s="1">
        <v>43961</v>
      </c>
      <c r="G5856" s="1">
        <v>43963</v>
      </c>
      <c r="H5856" t="s">
        <v>54</v>
      </c>
      <c r="I5856">
        <v>1</v>
      </c>
      <c r="J5856">
        <v>22</v>
      </c>
      <c r="K5856">
        <v>291</v>
      </c>
      <c r="L5856">
        <v>31</v>
      </c>
      <c r="M5856">
        <v>5</v>
      </c>
      <c r="N5856">
        <v>0.05</v>
      </c>
      <c r="O5856">
        <v>147.4</v>
      </c>
      <c r="P5856">
        <v>268</v>
      </c>
      <c r="Q5856">
        <f>Table1[[#This Row],[OrderQuantity]]*Table1[[#This Row],[UnitPrice]]</f>
        <v>1340</v>
      </c>
      <c r="R5856">
        <f>Table1[[#This Row],[OrderQuantity]]*Table1[[#This Row],[UnitCost]]</f>
        <v>737</v>
      </c>
      <c r="S5856">
        <f>Table1[[#This Row],[OrderQuantity]]*Table1[[#This Row],[UnitPrice]]*(1-Table1[[#This Row],[DiscountApplied]]) - (Table1[[#This Row],[OrderQuantity]]*Table1[[#This Row],[UnitCost]])</f>
        <v>536</v>
      </c>
      <c r="T5856">
        <f>DATEDIF(Table1[[#This Row],[ShipDate]],Table1[[#This Row],[DeliveryDate]],"d")</f>
        <v>2</v>
      </c>
      <c r="U5856" t="str">
        <f t="shared" si="183"/>
        <v>On Time</v>
      </c>
    </row>
    <row r="5857" spans="1:21" x14ac:dyDescent="0.3">
      <c r="A5857" t="str">
        <f t="shared" si="182"/>
        <v>SO-005956</v>
      </c>
      <c r="B5857" t="s">
        <v>4</v>
      </c>
      <c r="C5857" t="s">
        <v>13</v>
      </c>
      <c r="D5857" s="1">
        <v>43800</v>
      </c>
      <c r="E5857" s="1">
        <v>43946</v>
      </c>
      <c r="F5857" s="1">
        <v>43956</v>
      </c>
      <c r="G5857" s="1">
        <v>43962</v>
      </c>
      <c r="H5857" t="s">
        <v>54</v>
      </c>
      <c r="I5857">
        <v>17</v>
      </c>
      <c r="J5857">
        <v>21</v>
      </c>
      <c r="K5857">
        <v>22</v>
      </c>
      <c r="L5857">
        <v>41</v>
      </c>
      <c r="M5857">
        <v>6</v>
      </c>
      <c r="N5857">
        <v>0.3</v>
      </c>
      <c r="O5857">
        <v>2452.4</v>
      </c>
      <c r="P5857">
        <v>3892.7</v>
      </c>
      <c r="Q5857">
        <f>Table1[[#This Row],[OrderQuantity]]*Table1[[#This Row],[UnitPrice]]</f>
        <v>23356.199999999997</v>
      </c>
      <c r="R5857">
        <f>Table1[[#This Row],[OrderQuantity]]*Table1[[#This Row],[UnitCost]]</f>
        <v>14714.400000000001</v>
      </c>
      <c r="S5857">
        <f>Table1[[#This Row],[OrderQuantity]]*Table1[[#This Row],[UnitPrice]]*(1-Table1[[#This Row],[DiscountApplied]]) - (Table1[[#This Row],[OrderQuantity]]*Table1[[#This Row],[UnitCost]])</f>
        <v>1634.9399999999951</v>
      </c>
      <c r="T5857">
        <f>DATEDIF(Table1[[#This Row],[ShipDate]],Table1[[#This Row],[DeliveryDate]],"d")</f>
        <v>6</v>
      </c>
      <c r="U5857" t="str">
        <f t="shared" si="183"/>
        <v>On Time</v>
      </c>
    </row>
    <row r="5858" spans="1:21" x14ac:dyDescent="0.3">
      <c r="A5858" t="str">
        <f t="shared" si="182"/>
        <v>SO-005957</v>
      </c>
      <c r="B5858" t="s">
        <v>5</v>
      </c>
      <c r="C5858" t="s">
        <v>10</v>
      </c>
      <c r="D5858" s="1">
        <v>43800</v>
      </c>
      <c r="E5858" s="1">
        <v>43946</v>
      </c>
      <c r="F5858" s="1">
        <v>43951</v>
      </c>
      <c r="G5858" s="1">
        <v>43954</v>
      </c>
      <c r="H5858" t="s">
        <v>54</v>
      </c>
      <c r="I5858">
        <v>27</v>
      </c>
      <c r="J5858">
        <v>37</v>
      </c>
      <c r="K5858">
        <v>193</v>
      </c>
      <c r="L5858">
        <v>10</v>
      </c>
      <c r="M5858">
        <v>1</v>
      </c>
      <c r="N5858">
        <v>0.05</v>
      </c>
      <c r="O5858">
        <v>2710.82</v>
      </c>
      <c r="P5858">
        <v>3986.5</v>
      </c>
      <c r="Q5858">
        <f>Table1[[#This Row],[OrderQuantity]]*Table1[[#This Row],[UnitPrice]]</f>
        <v>3986.5</v>
      </c>
      <c r="R5858">
        <f>Table1[[#This Row],[OrderQuantity]]*Table1[[#This Row],[UnitCost]]</f>
        <v>2710.82</v>
      </c>
      <c r="S5858">
        <f>Table1[[#This Row],[OrderQuantity]]*Table1[[#This Row],[UnitPrice]]*(1-Table1[[#This Row],[DiscountApplied]]) - (Table1[[#This Row],[OrderQuantity]]*Table1[[#This Row],[UnitCost]])</f>
        <v>1076.3549999999996</v>
      </c>
      <c r="T5858">
        <f>DATEDIF(Table1[[#This Row],[ShipDate]],Table1[[#This Row],[DeliveryDate]],"d")</f>
        <v>3</v>
      </c>
      <c r="U5858" t="str">
        <f t="shared" si="183"/>
        <v>On Time</v>
      </c>
    </row>
    <row r="5859" spans="1:21" x14ac:dyDescent="0.3">
      <c r="A5859" t="str">
        <f t="shared" si="182"/>
        <v>SO-005958</v>
      </c>
      <c r="B5859" t="s">
        <v>4</v>
      </c>
      <c r="C5859" t="s">
        <v>10</v>
      </c>
      <c r="D5859" s="1">
        <v>43800</v>
      </c>
      <c r="E5859" s="1">
        <v>43946</v>
      </c>
      <c r="F5859" s="1">
        <v>43955</v>
      </c>
      <c r="G5859" s="1">
        <v>43960</v>
      </c>
      <c r="H5859" t="s">
        <v>54</v>
      </c>
      <c r="I5859">
        <v>15</v>
      </c>
      <c r="J5859">
        <v>24</v>
      </c>
      <c r="K5859">
        <v>101</v>
      </c>
      <c r="L5859">
        <v>19</v>
      </c>
      <c r="M5859">
        <v>1</v>
      </c>
      <c r="N5859">
        <v>0.08</v>
      </c>
      <c r="O5859">
        <v>1109.92</v>
      </c>
      <c r="P5859">
        <v>1681.7</v>
      </c>
      <c r="Q5859">
        <f>Table1[[#This Row],[OrderQuantity]]*Table1[[#This Row],[UnitPrice]]</f>
        <v>1681.7</v>
      </c>
      <c r="R5859">
        <f>Table1[[#This Row],[OrderQuantity]]*Table1[[#This Row],[UnitCost]]</f>
        <v>1109.92</v>
      </c>
      <c r="S5859">
        <f>Table1[[#This Row],[OrderQuantity]]*Table1[[#This Row],[UnitPrice]]*(1-Table1[[#This Row],[DiscountApplied]]) - (Table1[[#This Row],[OrderQuantity]]*Table1[[#This Row],[UnitCost]])</f>
        <v>437.24400000000014</v>
      </c>
      <c r="T5859">
        <f>DATEDIF(Table1[[#This Row],[ShipDate]],Table1[[#This Row],[DeliveryDate]],"d")</f>
        <v>5</v>
      </c>
      <c r="U5859" t="str">
        <f t="shared" si="183"/>
        <v>On Time</v>
      </c>
    </row>
    <row r="5860" spans="1:21" x14ac:dyDescent="0.3">
      <c r="A5860" t="str">
        <f t="shared" si="182"/>
        <v>SO-005959</v>
      </c>
      <c r="B5860" t="s">
        <v>2</v>
      </c>
      <c r="C5860" t="s">
        <v>11</v>
      </c>
      <c r="D5860" s="1">
        <v>43800</v>
      </c>
      <c r="E5860" s="1">
        <v>43946</v>
      </c>
      <c r="F5860" s="1">
        <v>43960</v>
      </c>
      <c r="G5860" s="1">
        <v>43968</v>
      </c>
      <c r="H5860" t="s">
        <v>54</v>
      </c>
      <c r="I5860">
        <v>24</v>
      </c>
      <c r="J5860">
        <v>49</v>
      </c>
      <c r="K5860">
        <v>288</v>
      </c>
      <c r="L5860">
        <v>25</v>
      </c>
      <c r="M5860">
        <v>3</v>
      </c>
      <c r="N5860">
        <v>0.05</v>
      </c>
      <c r="O5860">
        <v>567.22</v>
      </c>
      <c r="P5860">
        <v>1112.2</v>
      </c>
      <c r="Q5860">
        <f>Table1[[#This Row],[OrderQuantity]]*Table1[[#This Row],[UnitPrice]]</f>
        <v>3336.6000000000004</v>
      </c>
      <c r="R5860">
        <f>Table1[[#This Row],[OrderQuantity]]*Table1[[#This Row],[UnitCost]]</f>
        <v>1701.66</v>
      </c>
      <c r="S5860">
        <f>Table1[[#This Row],[OrderQuantity]]*Table1[[#This Row],[UnitPrice]]*(1-Table1[[#This Row],[DiscountApplied]]) - (Table1[[#This Row],[OrderQuantity]]*Table1[[#This Row],[UnitCost]])</f>
        <v>1468.11</v>
      </c>
      <c r="T5860">
        <f>DATEDIF(Table1[[#This Row],[ShipDate]],Table1[[#This Row],[DeliveryDate]],"d")</f>
        <v>8</v>
      </c>
      <c r="U5860" t="str">
        <f t="shared" si="183"/>
        <v>Late</v>
      </c>
    </row>
    <row r="5861" spans="1:21" x14ac:dyDescent="0.3">
      <c r="A5861" t="str">
        <f t="shared" si="182"/>
        <v>SO-005960</v>
      </c>
      <c r="B5861" t="s">
        <v>2</v>
      </c>
      <c r="C5861" t="s">
        <v>10</v>
      </c>
      <c r="D5861" s="1">
        <v>43800</v>
      </c>
      <c r="E5861" s="1">
        <v>43946</v>
      </c>
      <c r="F5861" s="1">
        <v>43974</v>
      </c>
      <c r="G5861" s="1">
        <v>43976</v>
      </c>
      <c r="H5861" t="s">
        <v>54</v>
      </c>
      <c r="I5861">
        <v>24</v>
      </c>
      <c r="J5861">
        <v>12</v>
      </c>
      <c r="K5861">
        <v>155</v>
      </c>
      <c r="L5861">
        <v>37</v>
      </c>
      <c r="M5861">
        <v>4</v>
      </c>
      <c r="N5861">
        <v>0.1</v>
      </c>
      <c r="O5861">
        <v>1498.19</v>
      </c>
      <c r="P5861">
        <v>2539.3000000000002</v>
      </c>
      <c r="Q5861">
        <f>Table1[[#This Row],[OrderQuantity]]*Table1[[#This Row],[UnitPrice]]</f>
        <v>10157.200000000001</v>
      </c>
      <c r="R5861">
        <f>Table1[[#This Row],[OrderQuantity]]*Table1[[#This Row],[UnitCost]]</f>
        <v>5992.76</v>
      </c>
      <c r="S5861">
        <f>Table1[[#This Row],[OrderQuantity]]*Table1[[#This Row],[UnitPrice]]*(1-Table1[[#This Row],[DiscountApplied]]) - (Table1[[#This Row],[OrderQuantity]]*Table1[[#This Row],[UnitCost]])</f>
        <v>3148.7200000000012</v>
      </c>
      <c r="T5861">
        <f>DATEDIF(Table1[[#This Row],[ShipDate]],Table1[[#This Row],[DeliveryDate]],"d")</f>
        <v>2</v>
      </c>
      <c r="U5861" t="str">
        <f t="shared" si="183"/>
        <v>On Time</v>
      </c>
    </row>
    <row r="5862" spans="1:21" x14ac:dyDescent="0.3">
      <c r="A5862" t="str">
        <f t="shared" si="182"/>
        <v>SO-005961</v>
      </c>
      <c r="B5862" t="s">
        <v>4</v>
      </c>
      <c r="C5862" t="s">
        <v>12</v>
      </c>
      <c r="D5862" s="1">
        <v>43800</v>
      </c>
      <c r="E5862" s="1">
        <v>43946</v>
      </c>
      <c r="F5862" s="1">
        <v>43952</v>
      </c>
      <c r="G5862" s="1">
        <v>43961</v>
      </c>
      <c r="H5862" t="s">
        <v>54</v>
      </c>
      <c r="I5862">
        <v>12</v>
      </c>
      <c r="J5862">
        <v>14</v>
      </c>
      <c r="K5862">
        <v>252</v>
      </c>
      <c r="L5862">
        <v>3</v>
      </c>
      <c r="M5862">
        <v>3</v>
      </c>
      <c r="N5862">
        <v>0.2</v>
      </c>
      <c r="O5862">
        <v>951.13</v>
      </c>
      <c r="P5862">
        <v>1829.1</v>
      </c>
      <c r="Q5862">
        <f>Table1[[#This Row],[OrderQuantity]]*Table1[[#This Row],[UnitPrice]]</f>
        <v>5487.2999999999993</v>
      </c>
      <c r="R5862">
        <f>Table1[[#This Row],[OrderQuantity]]*Table1[[#This Row],[UnitCost]]</f>
        <v>2853.39</v>
      </c>
      <c r="S5862">
        <f>Table1[[#This Row],[OrderQuantity]]*Table1[[#This Row],[UnitPrice]]*(1-Table1[[#This Row],[DiscountApplied]]) - (Table1[[#This Row],[OrderQuantity]]*Table1[[#This Row],[UnitCost]])</f>
        <v>1536.4499999999994</v>
      </c>
      <c r="T5862">
        <f>DATEDIF(Table1[[#This Row],[ShipDate]],Table1[[#This Row],[DeliveryDate]],"d")</f>
        <v>9</v>
      </c>
      <c r="U5862" t="str">
        <f t="shared" si="183"/>
        <v>Late</v>
      </c>
    </row>
    <row r="5863" spans="1:21" x14ac:dyDescent="0.3">
      <c r="A5863" t="str">
        <f t="shared" si="182"/>
        <v>SO-005962</v>
      </c>
      <c r="B5863" t="s">
        <v>4</v>
      </c>
      <c r="C5863" t="s">
        <v>10</v>
      </c>
      <c r="D5863" s="1">
        <v>43900</v>
      </c>
      <c r="E5863" s="1">
        <v>43947</v>
      </c>
      <c r="F5863" s="1">
        <v>43972</v>
      </c>
      <c r="G5863" s="1">
        <v>43977</v>
      </c>
      <c r="H5863" t="s">
        <v>54</v>
      </c>
      <c r="I5863">
        <v>16</v>
      </c>
      <c r="J5863">
        <v>6</v>
      </c>
      <c r="K5863">
        <v>107</v>
      </c>
      <c r="L5863">
        <v>15</v>
      </c>
      <c r="M5863">
        <v>7</v>
      </c>
      <c r="N5863">
        <v>0.08</v>
      </c>
      <c r="O5863">
        <v>4083.99</v>
      </c>
      <c r="P5863">
        <v>5594.5</v>
      </c>
      <c r="Q5863">
        <f>Table1[[#This Row],[OrderQuantity]]*Table1[[#This Row],[UnitPrice]]</f>
        <v>39161.5</v>
      </c>
      <c r="R5863">
        <f>Table1[[#This Row],[OrderQuantity]]*Table1[[#This Row],[UnitCost]]</f>
        <v>28587.93</v>
      </c>
      <c r="S5863">
        <f>Table1[[#This Row],[OrderQuantity]]*Table1[[#This Row],[UnitPrice]]*(1-Table1[[#This Row],[DiscountApplied]]) - (Table1[[#This Row],[OrderQuantity]]*Table1[[#This Row],[UnitCost]])</f>
        <v>7440.6500000000015</v>
      </c>
      <c r="T5863">
        <f>DATEDIF(Table1[[#This Row],[ShipDate]],Table1[[#This Row],[DeliveryDate]],"d")</f>
        <v>5</v>
      </c>
      <c r="U5863" t="str">
        <f t="shared" si="183"/>
        <v>On Time</v>
      </c>
    </row>
    <row r="5864" spans="1:21" x14ac:dyDescent="0.3">
      <c r="A5864" t="str">
        <f t="shared" si="182"/>
        <v>SO-005963</v>
      </c>
      <c r="B5864" t="s">
        <v>4</v>
      </c>
      <c r="C5864" t="s">
        <v>10</v>
      </c>
      <c r="D5864" s="1">
        <v>43900</v>
      </c>
      <c r="E5864" s="1">
        <v>43947</v>
      </c>
      <c r="F5864" s="1">
        <v>43968</v>
      </c>
      <c r="G5864" s="1">
        <v>43973</v>
      </c>
      <c r="H5864" t="s">
        <v>54</v>
      </c>
      <c r="I5864">
        <v>18</v>
      </c>
      <c r="J5864">
        <v>21</v>
      </c>
      <c r="K5864">
        <v>178</v>
      </c>
      <c r="L5864">
        <v>30</v>
      </c>
      <c r="M5864">
        <v>5</v>
      </c>
      <c r="N5864">
        <v>0.1</v>
      </c>
      <c r="O5864">
        <v>130.65</v>
      </c>
      <c r="P5864">
        <v>174.2</v>
      </c>
      <c r="Q5864">
        <f>Table1[[#This Row],[OrderQuantity]]*Table1[[#This Row],[UnitPrice]]</f>
        <v>871</v>
      </c>
      <c r="R5864">
        <f>Table1[[#This Row],[OrderQuantity]]*Table1[[#This Row],[UnitCost]]</f>
        <v>653.25</v>
      </c>
      <c r="S5864">
        <f>Table1[[#This Row],[OrderQuantity]]*Table1[[#This Row],[UnitPrice]]*(1-Table1[[#This Row],[DiscountApplied]]) - (Table1[[#This Row],[OrderQuantity]]*Table1[[#This Row],[UnitCost]])</f>
        <v>130.64999999999998</v>
      </c>
      <c r="T5864">
        <f>DATEDIF(Table1[[#This Row],[ShipDate]],Table1[[#This Row],[DeliveryDate]],"d")</f>
        <v>5</v>
      </c>
      <c r="U5864" t="str">
        <f t="shared" si="183"/>
        <v>On Time</v>
      </c>
    </row>
    <row r="5865" spans="1:21" x14ac:dyDescent="0.3">
      <c r="A5865" t="str">
        <f t="shared" si="182"/>
        <v>SO-005964</v>
      </c>
      <c r="B5865" t="s">
        <v>3</v>
      </c>
      <c r="C5865" t="s">
        <v>10</v>
      </c>
      <c r="D5865" s="1">
        <v>43800</v>
      </c>
      <c r="E5865" s="1">
        <v>43947</v>
      </c>
      <c r="F5865" s="1">
        <v>43969</v>
      </c>
      <c r="G5865" s="1">
        <v>43978</v>
      </c>
      <c r="H5865" t="s">
        <v>54</v>
      </c>
      <c r="I5865">
        <v>6</v>
      </c>
      <c r="J5865">
        <v>3</v>
      </c>
      <c r="K5865">
        <v>114</v>
      </c>
      <c r="L5865">
        <v>4</v>
      </c>
      <c r="M5865">
        <v>2</v>
      </c>
      <c r="N5865">
        <v>0.05</v>
      </c>
      <c r="O5865">
        <v>2673.5</v>
      </c>
      <c r="P5865">
        <v>5688.3</v>
      </c>
      <c r="Q5865">
        <f>Table1[[#This Row],[OrderQuantity]]*Table1[[#This Row],[UnitPrice]]</f>
        <v>11376.6</v>
      </c>
      <c r="R5865">
        <f>Table1[[#This Row],[OrderQuantity]]*Table1[[#This Row],[UnitCost]]</f>
        <v>5347</v>
      </c>
      <c r="S5865">
        <f>Table1[[#This Row],[OrderQuantity]]*Table1[[#This Row],[UnitPrice]]*(1-Table1[[#This Row],[DiscountApplied]]) - (Table1[[#This Row],[OrderQuantity]]*Table1[[#This Row],[UnitCost]])</f>
        <v>5460.77</v>
      </c>
      <c r="T5865">
        <f>DATEDIF(Table1[[#This Row],[ShipDate]],Table1[[#This Row],[DeliveryDate]],"d")</f>
        <v>9</v>
      </c>
      <c r="U5865" t="str">
        <f t="shared" si="183"/>
        <v>Late</v>
      </c>
    </row>
    <row r="5866" spans="1:21" x14ac:dyDescent="0.3">
      <c r="A5866" t="str">
        <f t="shared" si="182"/>
        <v>SO-005965</v>
      </c>
      <c r="B5866" t="s">
        <v>2</v>
      </c>
      <c r="C5866" t="s">
        <v>10</v>
      </c>
      <c r="D5866" s="1">
        <v>43800</v>
      </c>
      <c r="E5866" s="1">
        <v>43947</v>
      </c>
      <c r="F5866" s="1">
        <v>43954</v>
      </c>
      <c r="G5866" s="1">
        <v>43960</v>
      </c>
      <c r="H5866" t="s">
        <v>54</v>
      </c>
      <c r="I5866">
        <v>21</v>
      </c>
      <c r="J5866">
        <v>37</v>
      </c>
      <c r="K5866">
        <v>107</v>
      </c>
      <c r="L5866">
        <v>24</v>
      </c>
      <c r="M5866">
        <v>8</v>
      </c>
      <c r="N5866">
        <v>0.05</v>
      </c>
      <c r="O5866">
        <v>944.3</v>
      </c>
      <c r="P5866">
        <v>1748.7</v>
      </c>
      <c r="Q5866">
        <f>Table1[[#This Row],[OrderQuantity]]*Table1[[#This Row],[UnitPrice]]</f>
        <v>13989.6</v>
      </c>
      <c r="R5866">
        <f>Table1[[#This Row],[OrderQuantity]]*Table1[[#This Row],[UnitCost]]</f>
        <v>7554.4</v>
      </c>
      <c r="S5866">
        <f>Table1[[#This Row],[OrderQuantity]]*Table1[[#This Row],[UnitPrice]]*(1-Table1[[#This Row],[DiscountApplied]]) - (Table1[[#This Row],[OrderQuantity]]*Table1[[#This Row],[UnitCost]])</f>
        <v>5735.7199999999993</v>
      </c>
      <c r="T5866">
        <f>DATEDIF(Table1[[#This Row],[ShipDate]],Table1[[#This Row],[DeliveryDate]],"d")</f>
        <v>6</v>
      </c>
      <c r="U5866" t="str">
        <f t="shared" si="183"/>
        <v>On Time</v>
      </c>
    </row>
    <row r="5867" spans="1:21" x14ac:dyDescent="0.3">
      <c r="A5867" t="str">
        <f t="shared" si="182"/>
        <v>SO-005966</v>
      </c>
      <c r="B5867" t="s">
        <v>5</v>
      </c>
      <c r="C5867" t="s">
        <v>8</v>
      </c>
      <c r="D5867" s="1">
        <v>43900</v>
      </c>
      <c r="E5867" s="1">
        <v>43947</v>
      </c>
      <c r="F5867" s="1">
        <v>43951</v>
      </c>
      <c r="G5867" s="1">
        <v>43961</v>
      </c>
      <c r="H5867" t="s">
        <v>54</v>
      </c>
      <c r="I5867">
        <v>28</v>
      </c>
      <c r="J5867">
        <v>12</v>
      </c>
      <c r="K5867">
        <v>335</v>
      </c>
      <c r="L5867">
        <v>11</v>
      </c>
      <c r="M5867">
        <v>5</v>
      </c>
      <c r="N5867">
        <v>0.2</v>
      </c>
      <c r="O5867">
        <v>772.11</v>
      </c>
      <c r="P5867">
        <v>1795.6</v>
      </c>
      <c r="Q5867">
        <f>Table1[[#This Row],[OrderQuantity]]*Table1[[#This Row],[UnitPrice]]</f>
        <v>8978</v>
      </c>
      <c r="R5867">
        <f>Table1[[#This Row],[OrderQuantity]]*Table1[[#This Row],[UnitCost]]</f>
        <v>3860.55</v>
      </c>
      <c r="S5867">
        <f>Table1[[#This Row],[OrderQuantity]]*Table1[[#This Row],[UnitPrice]]*(1-Table1[[#This Row],[DiscountApplied]]) - (Table1[[#This Row],[OrderQuantity]]*Table1[[#This Row],[UnitCost]])</f>
        <v>3321.8500000000004</v>
      </c>
      <c r="T5867">
        <f>DATEDIF(Table1[[#This Row],[ShipDate]],Table1[[#This Row],[DeliveryDate]],"d")</f>
        <v>10</v>
      </c>
      <c r="U5867" t="str">
        <f t="shared" si="183"/>
        <v>Late</v>
      </c>
    </row>
    <row r="5868" spans="1:21" x14ac:dyDescent="0.3">
      <c r="A5868" t="str">
        <f t="shared" si="182"/>
        <v>SO-005967</v>
      </c>
      <c r="B5868" t="s">
        <v>4</v>
      </c>
      <c r="C5868" t="s">
        <v>10</v>
      </c>
      <c r="D5868" s="1">
        <v>43800</v>
      </c>
      <c r="E5868" s="1">
        <v>43947</v>
      </c>
      <c r="F5868" s="1">
        <v>43951</v>
      </c>
      <c r="G5868" s="1">
        <v>43959</v>
      </c>
      <c r="H5868" t="s">
        <v>54</v>
      </c>
      <c r="I5868">
        <v>15</v>
      </c>
      <c r="J5868">
        <v>37</v>
      </c>
      <c r="K5868">
        <v>199</v>
      </c>
      <c r="L5868">
        <v>28</v>
      </c>
      <c r="M5868">
        <v>2</v>
      </c>
      <c r="N5868">
        <v>0.05</v>
      </c>
      <c r="O5868">
        <v>694.25</v>
      </c>
      <c r="P5868">
        <v>1051.9000000000001</v>
      </c>
      <c r="Q5868">
        <f>Table1[[#This Row],[OrderQuantity]]*Table1[[#This Row],[UnitPrice]]</f>
        <v>2103.8000000000002</v>
      </c>
      <c r="R5868">
        <f>Table1[[#This Row],[OrderQuantity]]*Table1[[#This Row],[UnitCost]]</f>
        <v>1388.5</v>
      </c>
      <c r="S5868">
        <f>Table1[[#This Row],[OrderQuantity]]*Table1[[#This Row],[UnitPrice]]*(1-Table1[[#This Row],[DiscountApplied]]) - (Table1[[#This Row],[OrderQuantity]]*Table1[[#This Row],[UnitCost]])</f>
        <v>610.11000000000013</v>
      </c>
      <c r="T5868">
        <f>DATEDIF(Table1[[#This Row],[ShipDate]],Table1[[#This Row],[DeliveryDate]],"d")</f>
        <v>8</v>
      </c>
      <c r="U5868" t="str">
        <f t="shared" si="183"/>
        <v>Late</v>
      </c>
    </row>
    <row r="5869" spans="1:21" x14ac:dyDescent="0.3">
      <c r="A5869" t="str">
        <f t="shared" si="182"/>
        <v>SO-005968</v>
      </c>
      <c r="B5869" t="s">
        <v>3</v>
      </c>
      <c r="C5869" t="s">
        <v>12</v>
      </c>
      <c r="D5869" s="1">
        <v>43900</v>
      </c>
      <c r="E5869" s="1">
        <v>43947</v>
      </c>
      <c r="F5869" s="1">
        <v>43966</v>
      </c>
      <c r="G5869" s="1">
        <v>43971</v>
      </c>
      <c r="H5869" t="s">
        <v>54</v>
      </c>
      <c r="I5869">
        <v>6</v>
      </c>
      <c r="J5869">
        <v>10</v>
      </c>
      <c r="K5869">
        <v>221</v>
      </c>
      <c r="L5869">
        <v>23</v>
      </c>
      <c r="M5869">
        <v>1</v>
      </c>
      <c r="N5869">
        <v>0.4</v>
      </c>
      <c r="O5869">
        <v>106.87</v>
      </c>
      <c r="P5869">
        <v>194.3</v>
      </c>
      <c r="Q5869">
        <f>Table1[[#This Row],[OrderQuantity]]*Table1[[#This Row],[UnitPrice]]</f>
        <v>194.3</v>
      </c>
      <c r="R5869">
        <f>Table1[[#This Row],[OrderQuantity]]*Table1[[#This Row],[UnitCost]]</f>
        <v>106.87</v>
      </c>
      <c r="S5869">
        <f>Table1[[#This Row],[OrderQuantity]]*Table1[[#This Row],[UnitPrice]]*(1-Table1[[#This Row],[DiscountApplied]]) - (Table1[[#This Row],[OrderQuantity]]*Table1[[#This Row],[UnitCost]])</f>
        <v>9.7099999999999937</v>
      </c>
      <c r="T5869">
        <f>DATEDIF(Table1[[#This Row],[ShipDate]],Table1[[#This Row],[DeliveryDate]],"d")</f>
        <v>5</v>
      </c>
      <c r="U5869" t="str">
        <f t="shared" si="183"/>
        <v>On Time</v>
      </c>
    </row>
    <row r="5870" spans="1:21" x14ac:dyDescent="0.3">
      <c r="A5870" t="str">
        <f t="shared" si="182"/>
        <v>SO-005969</v>
      </c>
      <c r="B5870" t="s">
        <v>2</v>
      </c>
      <c r="C5870" t="s">
        <v>10</v>
      </c>
      <c r="D5870" s="1">
        <v>43800</v>
      </c>
      <c r="E5870" s="1">
        <v>43947</v>
      </c>
      <c r="F5870" s="1">
        <v>43957</v>
      </c>
      <c r="G5870" s="1">
        <v>43959</v>
      </c>
      <c r="H5870" t="s">
        <v>54</v>
      </c>
      <c r="I5870">
        <v>24</v>
      </c>
      <c r="J5870">
        <v>11</v>
      </c>
      <c r="K5870">
        <v>98</v>
      </c>
      <c r="L5870">
        <v>34</v>
      </c>
      <c r="M5870">
        <v>1</v>
      </c>
      <c r="N5870">
        <v>0.08</v>
      </c>
      <c r="O5870">
        <v>843.73</v>
      </c>
      <c r="P5870">
        <v>1721.9</v>
      </c>
      <c r="Q5870">
        <f>Table1[[#This Row],[OrderQuantity]]*Table1[[#This Row],[UnitPrice]]</f>
        <v>1721.9</v>
      </c>
      <c r="R5870">
        <f>Table1[[#This Row],[OrderQuantity]]*Table1[[#This Row],[UnitCost]]</f>
        <v>843.73</v>
      </c>
      <c r="S5870">
        <f>Table1[[#This Row],[OrderQuantity]]*Table1[[#This Row],[UnitPrice]]*(1-Table1[[#This Row],[DiscountApplied]]) - (Table1[[#This Row],[OrderQuantity]]*Table1[[#This Row],[UnitCost]])</f>
        <v>740.41800000000012</v>
      </c>
      <c r="T5870">
        <f>DATEDIF(Table1[[#This Row],[ShipDate]],Table1[[#This Row],[DeliveryDate]],"d")</f>
        <v>2</v>
      </c>
      <c r="U5870" t="str">
        <f t="shared" si="183"/>
        <v>On Time</v>
      </c>
    </row>
    <row r="5871" spans="1:21" x14ac:dyDescent="0.3">
      <c r="A5871" t="str">
        <f t="shared" si="182"/>
        <v>SO-005970</v>
      </c>
      <c r="B5871" t="s">
        <v>4</v>
      </c>
      <c r="C5871" t="s">
        <v>12</v>
      </c>
      <c r="D5871" s="1">
        <v>43800</v>
      </c>
      <c r="E5871" s="1">
        <v>43948</v>
      </c>
      <c r="F5871" s="1">
        <v>43959</v>
      </c>
      <c r="G5871" s="1">
        <v>43967</v>
      </c>
      <c r="H5871" t="s">
        <v>54</v>
      </c>
      <c r="I5871">
        <v>13</v>
      </c>
      <c r="J5871">
        <v>17</v>
      </c>
      <c r="K5871">
        <v>251</v>
      </c>
      <c r="L5871">
        <v>28</v>
      </c>
      <c r="M5871">
        <v>8</v>
      </c>
      <c r="N5871">
        <v>0.1</v>
      </c>
      <c r="O5871">
        <v>472.35</v>
      </c>
      <c r="P5871">
        <v>944.7</v>
      </c>
      <c r="Q5871">
        <f>Table1[[#This Row],[OrderQuantity]]*Table1[[#This Row],[UnitPrice]]</f>
        <v>7557.6</v>
      </c>
      <c r="R5871">
        <f>Table1[[#This Row],[OrderQuantity]]*Table1[[#This Row],[UnitCost]]</f>
        <v>3778.8</v>
      </c>
      <c r="S5871">
        <f>Table1[[#This Row],[OrderQuantity]]*Table1[[#This Row],[UnitPrice]]*(1-Table1[[#This Row],[DiscountApplied]]) - (Table1[[#This Row],[OrderQuantity]]*Table1[[#This Row],[UnitCost]])</f>
        <v>3023.04</v>
      </c>
      <c r="T5871">
        <f>DATEDIF(Table1[[#This Row],[ShipDate]],Table1[[#This Row],[DeliveryDate]],"d")</f>
        <v>8</v>
      </c>
      <c r="U5871" t="str">
        <f t="shared" si="183"/>
        <v>Late</v>
      </c>
    </row>
    <row r="5872" spans="1:21" x14ac:dyDescent="0.3">
      <c r="A5872" t="str">
        <f t="shared" si="182"/>
        <v>SO-005971</v>
      </c>
      <c r="B5872" t="s">
        <v>5</v>
      </c>
      <c r="C5872" t="s">
        <v>10</v>
      </c>
      <c r="D5872" s="1">
        <v>43800</v>
      </c>
      <c r="E5872" s="1">
        <v>43948</v>
      </c>
      <c r="F5872" s="1">
        <v>43968</v>
      </c>
      <c r="G5872" s="1">
        <v>43974</v>
      </c>
      <c r="H5872" t="s">
        <v>54</v>
      </c>
      <c r="I5872">
        <v>27</v>
      </c>
      <c r="J5872">
        <v>4</v>
      </c>
      <c r="K5872">
        <v>147</v>
      </c>
      <c r="L5872">
        <v>37</v>
      </c>
      <c r="M5872">
        <v>4</v>
      </c>
      <c r="N5872">
        <v>0.1</v>
      </c>
      <c r="O5872">
        <v>800.78</v>
      </c>
      <c r="P5872">
        <v>1112.2</v>
      </c>
      <c r="Q5872">
        <f>Table1[[#This Row],[OrderQuantity]]*Table1[[#This Row],[UnitPrice]]</f>
        <v>4448.8</v>
      </c>
      <c r="R5872">
        <f>Table1[[#This Row],[OrderQuantity]]*Table1[[#This Row],[UnitCost]]</f>
        <v>3203.12</v>
      </c>
      <c r="S5872">
        <f>Table1[[#This Row],[OrderQuantity]]*Table1[[#This Row],[UnitPrice]]*(1-Table1[[#This Row],[DiscountApplied]]) - (Table1[[#This Row],[OrderQuantity]]*Table1[[#This Row],[UnitCost]])</f>
        <v>800.80000000000018</v>
      </c>
      <c r="T5872">
        <f>DATEDIF(Table1[[#This Row],[ShipDate]],Table1[[#This Row],[DeliveryDate]],"d")</f>
        <v>6</v>
      </c>
      <c r="U5872" t="str">
        <f t="shared" si="183"/>
        <v>On Time</v>
      </c>
    </row>
    <row r="5873" spans="1:21" x14ac:dyDescent="0.3">
      <c r="A5873" t="str">
        <f t="shared" si="182"/>
        <v>SO-005972</v>
      </c>
      <c r="B5873" t="s">
        <v>4</v>
      </c>
      <c r="C5873" t="s">
        <v>11</v>
      </c>
      <c r="D5873" s="1">
        <v>43800</v>
      </c>
      <c r="E5873" s="1">
        <v>43948</v>
      </c>
      <c r="F5873" s="1">
        <v>43965</v>
      </c>
      <c r="G5873" s="1">
        <v>43969</v>
      </c>
      <c r="H5873" t="s">
        <v>54</v>
      </c>
      <c r="I5873">
        <v>18</v>
      </c>
      <c r="J5873">
        <v>31</v>
      </c>
      <c r="K5873">
        <v>288</v>
      </c>
      <c r="L5873">
        <v>21</v>
      </c>
      <c r="M5873">
        <v>1</v>
      </c>
      <c r="N5873">
        <v>0.2</v>
      </c>
      <c r="O5873">
        <v>1699.66</v>
      </c>
      <c r="P5873">
        <v>3035.1</v>
      </c>
      <c r="Q5873">
        <f>Table1[[#This Row],[OrderQuantity]]*Table1[[#This Row],[UnitPrice]]</f>
        <v>3035.1</v>
      </c>
      <c r="R5873">
        <f>Table1[[#This Row],[OrderQuantity]]*Table1[[#This Row],[UnitCost]]</f>
        <v>1699.66</v>
      </c>
      <c r="S5873">
        <f>Table1[[#This Row],[OrderQuantity]]*Table1[[#This Row],[UnitPrice]]*(1-Table1[[#This Row],[DiscountApplied]]) - (Table1[[#This Row],[OrderQuantity]]*Table1[[#This Row],[UnitCost]])</f>
        <v>728.41999999999985</v>
      </c>
      <c r="T5873">
        <f>DATEDIF(Table1[[#This Row],[ShipDate]],Table1[[#This Row],[DeliveryDate]],"d")</f>
        <v>4</v>
      </c>
      <c r="U5873" t="str">
        <f t="shared" si="183"/>
        <v>On Time</v>
      </c>
    </row>
    <row r="5874" spans="1:21" x14ac:dyDescent="0.3">
      <c r="A5874" t="str">
        <f t="shared" si="182"/>
        <v>SO-005973</v>
      </c>
      <c r="B5874" t="s">
        <v>3</v>
      </c>
      <c r="C5874" t="s">
        <v>11</v>
      </c>
      <c r="D5874" s="1">
        <v>43900</v>
      </c>
      <c r="E5874" s="1">
        <v>43948</v>
      </c>
      <c r="F5874" s="1">
        <v>43951</v>
      </c>
      <c r="G5874" s="1">
        <v>43961</v>
      </c>
      <c r="H5874" t="s">
        <v>54</v>
      </c>
      <c r="I5874">
        <v>10</v>
      </c>
      <c r="J5874">
        <v>46</v>
      </c>
      <c r="K5874">
        <v>262</v>
      </c>
      <c r="L5874">
        <v>29</v>
      </c>
      <c r="M5874">
        <v>4</v>
      </c>
      <c r="N5874">
        <v>0.08</v>
      </c>
      <c r="O5874">
        <v>1453.23</v>
      </c>
      <c r="P5874">
        <v>3229.4</v>
      </c>
      <c r="Q5874">
        <f>Table1[[#This Row],[OrderQuantity]]*Table1[[#This Row],[UnitPrice]]</f>
        <v>12917.6</v>
      </c>
      <c r="R5874">
        <f>Table1[[#This Row],[OrderQuantity]]*Table1[[#This Row],[UnitCost]]</f>
        <v>5812.92</v>
      </c>
      <c r="S5874">
        <f>Table1[[#This Row],[OrderQuantity]]*Table1[[#This Row],[UnitPrice]]*(1-Table1[[#This Row],[DiscountApplied]]) - (Table1[[#This Row],[OrderQuantity]]*Table1[[#This Row],[UnitCost]])</f>
        <v>6071.2720000000008</v>
      </c>
      <c r="T5874">
        <f>DATEDIF(Table1[[#This Row],[ShipDate]],Table1[[#This Row],[DeliveryDate]],"d")</f>
        <v>10</v>
      </c>
      <c r="U5874" t="str">
        <f t="shared" si="183"/>
        <v>Late</v>
      </c>
    </row>
    <row r="5875" spans="1:21" x14ac:dyDescent="0.3">
      <c r="A5875" t="str">
        <f t="shared" si="182"/>
        <v>SO-005974</v>
      </c>
      <c r="B5875" t="s">
        <v>2</v>
      </c>
      <c r="C5875" t="s">
        <v>12</v>
      </c>
      <c r="D5875" s="1">
        <v>43900</v>
      </c>
      <c r="E5875" s="1">
        <v>43948</v>
      </c>
      <c r="F5875" s="1">
        <v>43973</v>
      </c>
      <c r="G5875" s="1">
        <v>43980</v>
      </c>
      <c r="H5875" t="s">
        <v>54</v>
      </c>
      <c r="I5875">
        <v>23</v>
      </c>
      <c r="J5875">
        <v>34</v>
      </c>
      <c r="K5875">
        <v>220</v>
      </c>
      <c r="L5875">
        <v>34</v>
      </c>
      <c r="M5875">
        <v>5</v>
      </c>
      <c r="N5875">
        <v>0.15</v>
      </c>
      <c r="O5875">
        <v>3092.72</v>
      </c>
      <c r="P5875">
        <v>3865.9</v>
      </c>
      <c r="Q5875">
        <f>Table1[[#This Row],[OrderQuantity]]*Table1[[#This Row],[UnitPrice]]</f>
        <v>19329.5</v>
      </c>
      <c r="R5875">
        <f>Table1[[#This Row],[OrderQuantity]]*Table1[[#This Row],[UnitCost]]</f>
        <v>15463.599999999999</v>
      </c>
      <c r="S5875">
        <f>Table1[[#This Row],[OrderQuantity]]*Table1[[#This Row],[UnitPrice]]*(1-Table1[[#This Row],[DiscountApplied]]) - (Table1[[#This Row],[OrderQuantity]]*Table1[[#This Row],[UnitCost]])</f>
        <v>966.47500000000218</v>
      </c>
      <c r="T5875">
        <f>DATEDIF(Table1[[#This Row],[ShipDate]],Table1[[#This Row],[DeliveryDate]],"d")</f>
        <v>7</v>
      </c>
      <c r="U5875" t="str">
        <f t="shared" si="183"/>
        <v>On Time</v>
      </c>
    </row>
    <row r="5876" spans="1:21" x14ac:dyDescent="0.3">
      <c r="A5876" t="str">
        <f t="shared" si="182"/>
        <v>SO-005975</v>
      </c>
      <c r="B5876" t="s">
        <v>4</v>
      </c>
      <c r="C5876" t="s">
        <v>13</v>
      </c>
      <c r="D5876" s="1">
        <v>43800</v>
      </c>
      <c r="E5876" s="1">
        <v>43948</v>
      </c>
      <c r="F5876" s="1">
        <v>43971</v>
      </c>
      <c r="G5876" s="1">
        <v>43977</v>
      </c>
      <c r="H5876" t="s">
        <v>54</v>
      </c>
      <c r="I5876">
        <v>17</v>
      </c>
      <c r="J5876">
        <v>5</v>
      </c>
      <c r="K5876">
        <v>45</v>
      </c>
      <c r="L5876">
        <v>2</v>
      </c>
      <c r="M5876">
        <v>8</v>
      </c>
      <c r="N5876">
        <v>0.08</v>
      </c>
      <c r="O5876">
        <v>754.35</v>
      </c>
      <c r="P5876">
        <v>931.3</v>
      </c>
      <c r="Q5876">
        <f>Table1[[#This Row],[OrderQuantity]]*Table1[[#This Row],[UnitPrice]]</f>
        <v>7450.4</v>
      </c>
      <c r="R5876">
        <f>Table1[[#This Row],[OrderQuantity]]*Table1[[#This Row],[UnitCost]]</f>
        <v>6034.8</v>
      </c>
      <c r="S5876">
        <f>Table1[[#This Row],[OrderQuantity]]*Table1[[#This Row],[UnitPrice]]*(1-Table1[[#This Row],[DiscountApplied]]) - (Table1[[#This Row],[OrderQuantity]]*Table1[[#This Row],[UnitCost]])</f>
        <v>819.56800000000021</v>
      </c>
      <c r="T5876">
        <f>DATEDIF(Table1[[#This Row],[ShipDate]],Table1[[#This Row],[DeliveryDate]],"d")</f>
        <v>6</v>
      </c>
      <c r="U5876" t="str">
        <f t="shared" si="183"/>
        <v>On Time</v>
      </c>
    </row>
    <row r="5877" spans="1:21" x14ac:dyDescent="0.3">
      <c r="A5877" t="str">
        <f t="shared" si="182"/>
        <v>SO-005976</v>
      </c>
      <c r="B5877" t="s">
        <v>2</v>
      </c>
      <c r="C5877" t="s">
        <v>10</v>
      </c>
      <c r="D5877" s="1">
        <v>43800</v>
      </c>
      <c r="E5877" s="1">
        <v>43948</v>
      </c>
      <c r="F5877" s="1">
        <v>43954</v>
      </c>
      <c r="G5877" s="1">
        <v>43960</v>
      </c>
      <c r="H5877" t="s">
        <v>54</v>
      </c>
      <c r="I5877">
        <v>21</v>
      </c>
      <c r="J5877">
        <v>29</v>
      </c>
      <c r="K5877">
        <v>171</v>
      </c>
      <c r="L5877">
        <v>42</v>
      </c>
      <c r="M5877">
        <v>1</v>
      </c>
      <c r="N5877">
        <v>0.1</v>
      </c>
      <c r="O5877">
        <v>812.51</v>
      </c>
      <c r="P5877">
        <v>1212.7</v>
      </c>
      <c r="Q5877">
        <f>Table1[[#This Row],[OrderQuantity]]*Table1[[#This Row],[UnitPrice]]</f>
        <v>1212.7</v>
      </c>
      <c r="R5877">
        <f>Table1[[#This Row],[OrderQuantity]]*Table1[[#This Row],[UnitCost]]</f>
        <v>812.51</v>
      </c>
      <c r="S5877">
        <f>Table1[[#This Row],[OrderQuantity]]*Table1[[#This Row],[UnitPrice]]*(1-Table1[[#This Row],[DiscountApplied]]) - (Table1[[#This Row],[OrderQuantity]]*Table1[[#This Row],[UnitCost]])</f>
        <v>278.92000000000007</v>
      </c>
      <c r="T5877">
        <f>DATEDIF(Table1[[#This Row],[ShipDate]],Table1[[#This Row],[DeliveryDate]],"d")</f>
        <v>6</v>
      </c>
      <c r="U5877" t="str">
        <f t="shared" si="183"/>
        <v>On Time</v>
      </c>
    </row>
    <row r="5878" spans="1:21" x14ac:dyDescent="0.3">
      <c r="A5878" t="str">
        <f t="shared" si="182"/>
        <v>SO-005977</v>
      </c>
      <c r="B5878" t="s">
        <v>3</v>
      </c>
      <c r="C5878" t="s">
        <v>10</v>
      </c>
      <c r="D5878" s="1">
        <v>43900</v>
      </c>
      <c r="E5878" s="1">
        <v>43948</v>
      </c>
      <c r="F5878" s="1">
        <v>43976</v>
      </c>
      <c r="G5878" s="1">
        <v>43980</v>
      </c>
      <c r="H5878" t="s">
        <v>54</v>
      </c>
      <c r="I5878">
        <v>10</v>
      </c>
      <c r="J5878">
        <v>6</v>
      </c>
      <c r="K5878">
        <v>138</v>
      </c>
      <c r="L5878">
        <v>36</v>
      </c>
      <c r="M5878">
        <v>2</v>
      </c>
      <c r="N5878">
        <v>0.15</v>
      </c>
      <c r="O5878">
        <v>2676.65</v>
      </c>
      <c r="P5878">
        <v>5695</v>
      </c>
      <c r="Q5878">
        <f>Table1[[#This Row],[OrderQuantity]]*Table1[[#This Row],[UnitPrice]]</f>
        <v>11390</v>
      </c>
      <c r="R5878">
        <f>Table1[[#This Row],[OrderQuantity]]*Table1[[#This Row],[UnitCost]]</f>
        <v>5353.3</v>
      </c>
      <c r="S5878">
        <f>Table1[[#This Row],[OrderQuantity]]*Table1[[#This Row],[UnitPrice]]*(1-Table1[[#This Row],[DiscountApplied]]) - (Table1[[#This Row],[OrderQuantity]]*Table1[[#This Row],[UnitCost]])</f>
        <v>4328.2</v>
      </c>
      <c r="T5878">
        <f>DATEDIF(Table1[[#This Row],[ShipDate]],Table1[[#This Row],[DeliveryDate]],"d")</f>
        <v>4</v>
      </c>
      <c r="U5878" t="str">
        <f t="shared" si="183"/>
        <v>On Time</v>
      </c>
    </row>
    <row r="5879" spans="1:21" x14ac:dyDescent="0.3">
      <c r="A5879" t="str">
        <f t="shared" si="182"/>
        <v>SO-005978</v>
      </c>
      <c r="B5879" t="s">
        <v>3</v>
      </c>
      <c r="C5879" t="s">
        <v>11</v>
      </c>
      <c r="D5879" s="1">
        <v>43800</v>
      </c>
      <c r="E5879" s="1">
        <v>43948</v>
      </c>
      <c r="F5879" s="1">
        <v>43970</v>
      </c>
      <c r="G5879" s="1">
        <v>43978</v>
      </c>
      <c r="H5879" t="s">
        <v>54</v>
      </c>
      <c r="I5879">
        <v>7</v>
      </c>
      <c r="J5879">
        <v>7</v>
      </c>
      <c r="K5879">
        <v>277</v>
      </c>
      <c r="L5879">
        <v>4</v>
      </c>
      <c r="M5879">
        <v>2</v>
      </c>
      <c r="N5879">
        <v>0.1</v>
      </c>
      <c r="O5879">
        <v>2748.34</v>
      </c>
      <c r="P5879">
        <v>3926.2</v>
      </c>
      <c r="Q5879">
        <f>Table1[[#This Row],[OrderQuantity]]*Table1[[#This Row],[UnitPrice]]</f>
        <v>7852.4</v>
      </c>
      <c r="R5879">
        <f>Table1[[#This Row],[OrderQuantity]]*Table1[[#This Row],[UnitCost]]</f>
        <v>5496.68</v>
      </c>
      <c r="S5879">
        <f>Table1[[#This Row],[OrderQuantity]]*Table1[[#This Row],[UnitPrice]]*(1-Table1[[#This Row],[DiscountApplied]]) - (Table1[[#This Row],[OrderQuantity]]*Table1[[#This Row],[UnitCost]])</f>
        <v>1570.4799999999996</v>
      </c>
      <c r="T5879">
        <f>DATEDIF(Table1[[#This Row],[ShipDate]],Table1[[#This Row],[DeliveryDate]],"d")</f>
        <v>8</v>
      </c>
      <c r="U5879" t="str">
        <f t="shared" si="183"/>
        <v>Late</v>
      </c>
    </row>
    <row r="5880" spans="1:21" x14ac:dyDescent="0.3">
      <c r="A5880" t="str">
        <f t="shared" si="182"/>
        <v>SO-005979</v>
      </c>
      <c r="B5880" t="s">
        <v>3</v>
      </c>
      <c r="C5880" t="s">
        <v>10</v>
      </c>
      <c r="D5880" s="1">
        <v>43800</v>
      </c>
      <c r="E5880" s="1">
        <v>43949</v>
      </c>
      <c r="F5880" s="1">
        <v>43959</v>
      </c>
      <c r="G5880" s="1">
        <v>43960</v>
      </c>
      <c r="H5880" t="s">
        <v>54</v>
      </c>
      <c r="I5880">
        <v>10</v>
      </c>
      <c r="J5880">
        <v>40</v>
      </c>
      <c r="K5880">
        <v>178</v>
      </c>
      <c r="L5880">
        <v>38</v>
      </c>
      <c r="M5880">
        <v>2</v>
      </c>
      <c r="N5880">
        <v>0.05</v>
      </c>
      <c r="O5880">
        <v>492.45</v>
      </c>
      <c r="P5880">
        <v>1172.5</v>
      </c>
      <c r="Q5880">
        <f>Table1[[#This Row],[OrderQuantity]]*Table1[[#This Row],[UnitPrice]]</f>
        <v>2345</v>
      </c>
      <c r="R5880">
        <f>Table1[[#This Row],[OrderQuantity]]*Table1[[#This Row],[UnitCost]]</f>
        <v>984.9</v>
      </c>
      <c r="S5880">
        <f>Table1[[#This Row],[OrderQuantity]]*Table1[[#This Row],[UnitPrice]]*(1-Table1[[#This Row],[DiscountApplied]]) - (Table1[[#This Row],[OrderQuantity]]*Table1[[#This Row],[UnitCost]])</f>
        <v>1242.8499999999999</v>
      </c>
      <c r="T5880">
        <f>DATEDIF(Table1[[#This Row],[ShipDate]],Table1[[#This Row],[DeliveryDate]],"d")</f>
        <v>1</v>
      </c>
      <c r="U5880" t="str">
        <f t="shared" si="183"/>
        <v>On Time</v>
      </c>
    </row>
    <row r="5881" spans="1:21" x14ac:dyDescent="0.3">
      <c r="A5881" t="str">
        <f t="shared" si="182"/>
        <v>SO-005980</v>
      </c>
      <c r="B5881" t="s">
        <v>2</v>
      </c>
      <c r="C5881" t="s">
        <v>13</v>
      </c>
      <c r="D5881" s="1">
        <v>43800</v>
      </c>
      <c r="E5881" s="1">
        <v>43949</v>
      </c>
      <c r="F5881" s="1">
        <v>43953</v>
      </c>
      <c r="G5881" s="1">
        <v>43959</v>
      </c>
      <c r="H5881" t="s">
        <v>54</v>
      </c>
      <c r="I5881">
        <v>21</v>
      </c>
      <c r="J5881">
        <v>24</v>
      </c>
      <c r="K5881">
        <v>52</v>
      </c>
      <c r="L5881">
        <v>9</v>
      </c>
      <c r="M5881">
        <v>4</v>
      </c>
      <c r="N5881">
        <v>0.1</v>
      </c>
      <c r="O5881">
        <v>808.62</v>
      </c>
      <c r="P5881">
        <v>998.3</v>
      </c>
      <c r="Q5881">
        <f>Table1[[#This Row],[OrderQuantity]]*Table1[[#This Row],[UnitPrice]]</f>
        <v>3993.2</v>
      </c>
      <c r="R5881">
        <f>Table1[[#This Row],[OrderQuantity]]*Table1[[#This Row],[UnitCost]]</f>
        <v>3234.48</v>
      </c>
      <c r="S5881">
        <f>Table1[[#This Row],[OrderQuantity]]*Table1[[#This Row],[UnitPrice]]*(1-Table1[[#This Row],[DiscountApplied]]) - (Table1[[#This Row],[OrderQuantity]]*Table1[[#This Row],[UnitCost]])</f>
        <v>359.40000000000009</v>
      </c>
      <c r="T5881">
        <f>DATEDIF(Table1[[#This Row],[ShipDate]],Table1[[#This Row],[DeliveryDate]],"d")</f>
        <v>6</v>
      </c>
      <c r="U5881" t="str">
        <f t="shared" si="183"/>
        <v>On Time</v>
      </c>
    </row>
    <row r="5882" spans="1:21" x14ac:dyDescent="0.3">
      <c r="A5882" t="str">
        <f t="shared" si="182"/>
        <v>SO-005981</v>
      </c>
      <c r="B5882" t="s">
        <v>2</v>
      </c>
      <c r="C5882" t="s">
        <v>10</v>
      </c>
      <c r="D5882" s="1">
        <v>43800</v>
      </c>
      <c r="E5882" s="1">
        <v>43949</v>
      </c>
      <c r="F5882" s="1">
        <v>43952</v>
      </c>
      <c r="G5882" s="1">
        <v>43961</v>
      </c>
      <c r="H5882" t="s">
        <v>54</v>
      </c>
      <c r="I5882">
        <v>24</v>
      </c>
      <c r="J5882">
        <v>30</v>
      </c>
      <c r="K5882">
        <v>119</v>
      </c>
      <c r="L5882">
        <v>19</v>
      </c>
      <c r="M5882">
        <v>3</v>
      </c>
      <c r="N5882">
        <v>0.1</v>
      </c>
      <c r="O5882">
        <v>1086.4100000000001</v>
      </c>
      <c r="P5882">
        <v>2311.5</v>
      </c>
      <c r="Q5882">
        <f>Table1[[#This Row],[OrderQuantity]]*Table1[[#This Row],[UnitPrice]]</f>
        <v>6934.5</v>
      </c>
      <c r="R5882">
        <f>Table1[[#This Row],[OrderQuantity]]*Table1[[#This Row],[UnitCost]]</f>
        <v>3259.2300000000005</v>
      </c>
      <c r="S5882">
        <f>Table1[[#This Row],[OrderQuantity]]*Table1[[#This Row],[UnitPrice]]*(1-Table1[[#This Row],[DiscountApplied]]) - (Table1[[#This Row],[OrderQuantity]]*Table1[[#This Row],[UnitCost]])</f>
        <v>2981.8199999999997</v>
      </c>
      <c r="T5882">
        <f>DATEDIF(Table1[[#This Row],[ShipDate]],Table1[[#This Row],[DeliveryDate]],"d")</f>
        <v>9</v>
      </c>
      <c r="U5882" t="str">
        <f t="shared" si="183"/>
        <v>Late</v>
      </c>
    </row>
    <row r="5883" spans="1:21" x14ac:dyDescent="0.3">
      <c r="A5883" t="str">
        <f t="shared" si="182"/>
        <v>SO-005982</v>
      </c>
      <c r="B5883" t="s">
        <v>3</v>
      </c>
      <c r="C5883" t="s">
        <v>10</v>
      </c>
      <c r="D5883" s="1">
        <v>43800</v>
      </c>
      <c r="E5883" s="1">
        <v>43949</v>
      </c>
      <c r="F5883" s="1">
        <v>43958</v>
      </c>
      <c r="G5883" s="1">
        <v>43962</v>
      </c>
      <c r="H5883" t="s">
        <v>54</v>
      </c>
      <c r="I5883">
        <v>8</v>
      </c>
      <c r="J5883">
        <v>9</v>
      </c>
      <c r="K5883">
        <v>88</v>
      </c>
      <c r="L5883">
        <v>43</v>
      </c>
      <c r="M5883">
        <v>5</v>
      </c>
      <c r="N5883">
        <v>0.3</v>
      </c>
      <c r="O5883">
        <v>2777.15</v>
      </c>
      <c r="P5883">
        <v>5554.3</v>
      </c>
      <c r="Q5883">
        <f>Table1[[#This Row],[OrderQuantity]]*Table1[[#This Row],[UnitPrice]]</f>
        <v>27771.5</v>
      </c>
      <c r="R5883">
        <f>Table1[[#This Row],[OrderQuantity]]*Table1[[#This Row],[UnitCost]]</f>
        <v>13885.75</v>
      </c>
      <c r="S5883">
        <f>Table1[[#This Row],[OrderQuantity]]*Table1[[#This Row],[UnitPrice]]*(1-Table1[[#This Row],[DiscountApplied]]) - (Table1[[#This Row],[OrderQuantity]]*Table1[[#This Row],[UnitCost]])</f>
        <v>5554.2999999999993</v>
      </c>
      <c r="T5883">
        <f>DATEDIF(Table1[[#This Row],[ShipDate]],Table1[[#This Row],[DeliveryDate]],"d")</f>
        <v>4</v>
      </c>
      <c r="U5883" t="str">
        <f t="shared" si="183"/>
        <v>On Time</v>
      </c>
    </row>
    <row r="5884" spans="1:21" x14ac:dyDescent="0.3">
      <c r="A5884" t="str">
        <f t="shared" si="182"/>
        <v>SO-005983</v>
      </c>
      <c r="B5884" t="s">
        <v>2</v>
      </c>
      <c r="C5884" t="s">
        <v>10</v>
      </c>
      <c r="D5884" s="1">
        <v>43800</v>
      </c>
      <c r="E5884" s="1">
        <v>43949</v>
      </c>
      <c r="F5884" s="1">
        <v>43965</v>
      </c>
      <c r="G5884" s="1">
        <v>43967</v>
      </c>
      <c r="H5884" t="s">
        <v>54</v>
      </c>
      <c r="I5884">
        <v>23</v>
      </c>
      <c r="J5884">
        <v>18</v>
      </c>
      <c r="K5884">
        <v>106</v>
      </c>
      <c r="L5884">
        <v>13</v>
      </c>
      <c r="M5884">
        <v>7</v>
      </c>
      <c r="N5884">
        <v>0.08</v>
      </c>
      <c r="O5884">
        <v>70.349999999999994</v>
      </c>
      <c r="P5884">
        <v>167.5</v>
      </c>
      <c r="Q5884">
        <f>Table1[[#This Row],[OrderQuantity]]*Table1[[#This Row],[UnitPrice]]</f>
        <v>1172.5</v>
      </c>
      <c r="R5884">
        <f>Table1[[#This Row],[OrderQuantity]]*Table1[[#This Row],[UnitCost]]</f>
        <v>492.44999999999993</v>
      </c>
      <c r="S5884">
        <f>Table1[[#This Row],[OrderQuantity]]*Table1[[#This Row],[UnitPrice]]*(1-Table1[[#This Row],[DiscountApplied]]) - (Table1[[#This Row],[OrderQuantity]]*Table1[[#This Row],[UnitCost]])</f>
        <v>586.25000000000011</v>
      </c>
      <c r="T5884">
        <f>DATEDIF(Table1[[#This Row],[ShipDate]],Table1[[#This Row],[DeliveryDate]],"d")</f>
        <v>2</v>
      </c>
      <c r="U5884" t="str">
        <f t="shared" si="183"/>
        <v>On Time</v>
      </c>
    </row>
    <row r="5885" spans="1:21" x14ac:dyDescent="0.3">
      <c r="A5885" t="str">
        <f t="shared" si="182"/>
        <v>SO-005984</v>
      </c>
      <c r="B5885" t="s">
        <v>2</v>
      </c>
      <c r="C5885" t="s">
        <v>9</v>
      </c>
      <c r="D5885" s="1">
        <v>43800</v>
      </c>
      <c r="E5885" s="1">
        <v>43949</v>
      </c>
      <c r="F5885" s="1">
        <v>43966</v>
      </c>
      <c r="G5885" s="1">
        <v>43971</v>
      </c>
      <c r="H5885" t="s">
        <v>54</v>
      </c>
      <c r="I5885">
        <v>24</v>
      </c>
      <c r="J5885">
        <v>5</v>
      </c>
      <c r="K5885">
        <v>77</v>
      </c>
      <c r="L5885">
        <v>12</v>
      </c>
      <c r="M5885">
        <v>7</v>
      </c>
      <c r="N5885">
        <v>0.15</v>
      </c>
      <c r="O5885">
        <v>1303.02</v>
      </c>
      <c r="P5885">
        <v>2505.8000000000002</v>
      </c>
      <c r="Q5885">
        <f>Table1[[#This Row],[OrderQuantity]]*Table1[[#This Row],[UnitPrice]]</f>
        <v>17540.600000000002</v>
      </c>
      <c r="R5885">
        <f>Table1[[#This Row],[OrderQuantity]]*Table1[[#This Row],[UnitCost]]</f>
        <v>9121.14</v>
      </c>
      <c r="S5885">
        <f>Table1[[#This Row],[OrderQuantity]]*Table1[[#This Row],[UnitPrice]]*(1-Table1[[#This Row],[DiscountApplied]]) - (Table1[[#This Row],[OrderQuantity]]*Table1[[#This Row],[UnitCost]])</f>
        <v>5788.3700000000026</v>
      </c>
      <c r="T5885">
        <f>DATEDIF(Table1[[#This Row],[ShipDate]],Table1[[#This Row],[DeliveryDate]],"d")</f>
        <v>5</v>
      </c>
      <c r="U5885" t="str">
        <f t="shared" si="183"/>
        <v>On Time</v>
      </c>
    </row>
    <row r="5886" spans="1:21" x14ac:dyDescent="0.3">
      <c r="A5886" t="str">
        <f t="shared" si="182"/>
        <v>SO-005985</v>
      </c>
      <c r="B5886" t="s">
        <v>3</v>
      </c>
      <c r="C5886" t="s">
        <v>8</v>
      </c>
      <c r="D5886" s="1">
        <v>43800</v>
      </c>
      <c r="E5886" s="1">
        <v>43949</v>
      </c>
      <c r="F5886" s="1">
        <v>43960</v>
      </c>
      <c r="G5886" s="1">
        <v>43964</v>
      </c>
      <c r="H5886" t="s">
        <v>54</v>
      </c>
      <c r="I5886">
        <v>7</v>
      </c>
      <c r="J5886">
        <v>12</v>
      </c>
      <c r="K5886">
        <v>341</v>
      </c>
      <c r="L5886">
        <v>1</v>
      </c>
      <c r="M5886">
        <v>1</v>
      </c>
      <c r="N5886">
        <v>0.1</v>
      </c>
      <c r="O5886">
        <v>683.4</v>
      </c>
      <c r="P5886">
        <v>1139</v>
      </c>
      <c r="Q5886">
        <f>Table1[[#This Row],[OrderQuantity]]*Table1[[#This Row],[UnitPrice]]</f>
        <v>1139</v>
      </c>
      <c r="R5886">
        <f>Table1[[#This Row],[OrderQuantity]]*Table1[[#This Row],[UnitCost]]</f>
        <v>683.4</v>
      </c>
      <c r="S5886">
        <f>Table1[[#This Row],[OrderQuantity]]*Table1[[#This Row],[UnitPrice]]*(1-Table1[[#This Row],[DiscountApplied]]) - (Table1[[#This Row],[OrderQuantity]]*Table1[[#This Row],[UnitCost]])</f>
        <v>341.70000000000016</v>
      </c>
      <c r="T5886">
        <f>DATEDIF(Table1[[#This Row],[ShipDate]],Table1[[#This Row],[DeliveryDate]],"d")</f>
        <v>4</v>
      </c>
      <c r="U5886" t="str">
        <f t="shared" si="183"/>
        <v>On Time</v>
      </c>
    </row>
    <row r="5887" spans="1:21" x14ac:dyDescent="0.3">
      <c r="A5887" t="str">
        <f t="shared" si="182"/>
        <v>SO-005986</v>
      </c>
      <c r="B5887" t="s">
        <v>3</v>
      </c>
      <c r="C5887" t="s">
        <v>10</v>
      </c>
      <c r="D5887" s="1">
        <v>43800</v>
      </c>
      <c r="E5887" s="1">
        <v>43949</v>
      </c>
      <c r="F5887" s="1">
        <v>43966</v>
      </c>
      <c r="G5887" s="1">
        <v>43972</v>
      </c>
      <c r="H5887" t="s">
        <v>54</v>
      </c>
      <c r="I5887">
        <v>10</v>
      </c>
      <c r="J5887">
        <v>6</v>
      </c>
      <c r="K5887">
        <v>98</v>
      </c>
      <c r="L5887">
        <v>44</v>
      </c>
      <c r="M5887">
        <v>4</v>
      </c>
      <c r="N5887">
        <v>0.05</v>
      </c>
      <c r="O5887">
        <v>2560.7399999999998</v>
      </c>
      <c r="P5887">
        <v>3939.6</v>
      </c>
      <c r="Q5887">
        <f>Table1[[#This Row],[OrderQuantity]]*Table1[[#This Row],[UnitPrice]]</f>
        <v>15758.4</v>
      </c>
      <c r="R5887">
        <f>Table1[[#This Row],[OrderQuantity]]*Table1[[#This Row],[UnitCost]]</f>
        <v>10242.959999999999</v>
      </c>
      <c r="S5887">
        <f>Table1[[#This Row],[OrderQuantity]]*Table1[[#This Row],[UnitPrice]]*(1-Table1[[#This Row],[DiscountApplied]]) - (Table1[[#This Row],[OrderQuantity]]*Table1[[#This Row],[UnitCost]])</f>
        <v>4727.5200000000004</v>
      </c>
      <c r="T5887">
        <f>DATEDIF(Table1[[#This Row],[ShipDate]],Table1[[#This Row],[DeliveryDate]],"d")</f>
        <v>6</v>
      </c>
      <c r="U5887" t="str">
        <f t="shared" si="183"/>
        <v>On Time</v>
      </c>
    </row>
    <row r="5888" spans="1:21" x14ac:dyDescent="0.3">
      <c r="A5888" t="str">
        <f t="shared" si="182"/>
        <v>SO-005987</v>
      </c>
      <c r="B5888" t="s">
        <v>3</v>
      </c>
      <c r="C5888" t="s">
        <v>8</v>
      </c>
      <c r="D5888" s="1">
        <v>43800</v>
      </c>
      <c r="E5888" s="1">
        <v>43949</v>
      </c>
      <c r="F5888" s="1">
        <v>43961</v>
      </c>
      <c r="G5888" s="1">
        <v>43971</v>
      </c>
      <c r="H5888" t="s">
        <v>54</v>
      </c>
      <c r="I5888">
        <v>1</v>
      </c>
      <c r="J5888">
        <v>18</v>
      </c>
      <c r="K5888">
        <v>349</v>
      </c>
      <c r="L5888">
        <v>46</v>
      </c>
      <c r="M5888">
        <v>1</v>
      </c>
      <c r="N5888">
        <v>0.2</v>
      </c>
      <c r="O5888">
        <v>1398.56</v>
      </c>
      <c r="P5888">
        <v>1969.8</v>
      </c>
      <c r="Q5888">
        <f>Table1[[#This Row],[OrderQuantity]]*Table1[[#This Row],[UnitPrice]]</f>
        <v>1969.8</v>
      </c>
      <c r="R5888">
        <f>Table1[[#This Row],[OrderQuantity]]*Table1[[#This Row],[UnitCost]]</f>
        <v>1398.56</v>
      </c>
      <c r="S5888">
        <f>Table1[[#This Row],[OrderQuantity]]*Table1[[#This Row],[UnitPrice]]*(1-Table1[[#This Row],[DiscountApplied]]) - (Table1[[#This Row],[OrderQuantity]]*Table1[[#This Row],[UnitCost]])</f>
        <v>177.2800000000002</v>
      </c>
      <c r="T5888">
        <f>DATEDIF(Table1[[#This Row],[ShipDate]],Table1[[#This Row],[DeliveryDate]],"d")</f>
        <v>10</v>
      </c>
      <c r="U5888" t="str">
        <f t="shared" si="183"/>
        <v>Late</v>
      </c>
    </row>
    <row r="5889" spans="1:21" x14ac:dyDescent="0.3">
      <c r="A5889" t="str">
        <f t="shared" si="182"/>
        <v>SO-005988</v>
      </c>
      <c r="B5889" t="s">
        <v>3</v>
      </c>
      <c r="C5889" t="s">
        <v>9</v>
      </c>
      <c r="D5889" s="1">
        <v>43800</v>
      </c>
      <c r="E5889" s="1">
        <v>43949</v>
      </c>
      <c r="F5889" s="1">
        <v>43967</v>
      </c>
      <c r="G5889" s="1">
        <v>43971</v>
      </c>
      <c r="H5889" t="s">
        <v>54</v>
      </c>
      <c r="I5889">
        <v>3</v>
      </c>
      <c r="J5889">
        <v>44</v>
      </c>
      <c r="K5889">
        <v>87</v>
      </c>
      <c r="L5889">
        <v>7</v>
      </c>
      <c r="M5889">
        <v>8</v>
      </c>
      <c r="N5889">
        <v>0.05</v>
      </c>
      <c r="O5889">
        <v>743.7</v>
      </c>
      <c r="P5889">
        <v>1005</v>
      </c>
      <c r="Q5889">
        <f>Table1[[#This Row],[OrderQuantity]]*Table1[[#This Row],[UnitPrice]]</f>
        <v>8040</v>
      </c>
      <c r="R5889">
        <f>Table1[[#This Row],[OrderQuantity]]*Table1[[#This Row],[UnitCost]]</f>
        <v>5949.6</v>
      </c>
      <c r="S5889">
        <f>Table1[[#This Row],[OrderQuantity]]*Table1[[#This Row],[UnitPrice]]*(1-Table1[[#This Row],[DiscountApplied]]) - (Table1[[#This Row],[OrderQuantity]]*Table1[[#This Row],[UnitCost]])</f>
        <v>1688.3999999999996</v>
      </c>
      <c r="T5889">
        <f>DATEDIF(Table1[[#This Row],[ShipDate]],Table1[[#This Row],[DeliveryDate]],"d")</f>
        <v>4</v>
      </c>
      <c r="U5889" t="str">
        <f t="shared" si="183"/>
        <v>On Time</v>
      </c>
    </row>
    <row r="5890" spans="1:21" x14ac:dyDescent="0.3">
      <c r="A5890" t="str">
        <f t="shared" ref="A5890:A5953" si="184">"SO-" &amp; TEXT(ROW(A5890)+99,"000000")</f>
        <v>SO-005989</v>
      </c>
      <c r="B5890" t="s">
        <v>3</v>
      </c>
      <c r="C5890" t="s">
        <v>13</v>
      </c>
      <c r="D5890" s="1">
        <v>43800</v>
      </c>
      <c r="E5890" s="1">
        <v>43949</v>
      </c>
      <c r="F5890" s="1">
        <v>43957</v>
      </c>
      <c r="G5890" s="1">
        <v>43961</v>
      </c>
      <c r="H5890" t="s">
        <v>54</v>
      </c>
      <c r="I5890">
        <v>1</v>
      </c>
      <c r="J5890">
        <v>35</v>
      </c>
      <c r="K5890">
        <v>16</v>
      </c>
      <c r="L5890">
        <v>37</v>
      </c>
      <c r="M5890">
        <v>5</v>
      </c>
      <c r="N5890">
        <v>0.15</v>
      </c>
      <c r="O5890">
        <v>380.29</v>
      </c>
      <c r="P5890">
        <v>864.3</v>
      </c>
      <c r="Q5890">
        <f>Table1[[#This Row],[OrderQuantity]]*Table1[[#This Row],[UnitPrice]]</f>
        <v>4321.5</v>
      </c>
      <c r="R5890">
        <f>Table1[[#This Row],[OrderQuantity]]*Table1[[#This Row],[UnitCost]]</f>
        <v>1901.45</v>
      </c>
      <c r="S5890">
        <f>Table1[[#This Row],[OrderQuantity]]*Table1[[#This Row],[UnitPrice]]*(1-Table1[[#This Row],[DiscountApplied]]) - (Table1[[#This Row],[OrderQuantity]]*Table1[[#This Row],[UnitCost]])</f>
        <v>1771.825</v>
      </c>
      <c r="T5890">
        <f>DATEDIF(Table1[[#This Row],[ShipDate]],Table1[[#This Row],[DeliveryDate]],"d")</f>
        <v>4</v>
      </c>
      <c r="U5890" t="str">
        <f t="shared" ref="U5890:U5953" si="185">IF(T5890&gt;7,"Late","On Time")</f>
        <v>On Time</v>
      </c>
    </row>
    <row r="5891" spans="1:21" x14ac:dyDescent="0.3">
      <c r="A5891" t="str">
        <f t="shared" si="184"/>
        <v>SO-005990</v>
      </c>
      <c r="B5891" t="s">
        <v>4</v>
      </c>
      <c r="C5891" t="s">
        <v>12</v>
      </c>
      <c r="D5891" s="1">
        <v>43800</v>
      </c>
      <c r="E5891" s="1">
        <v>43949</v>
      </c>
      <c r="F5891" s="1">
        <v>43951</v>
      </c>
      <c r="G5891" s="1">
        <v>43954</v>
      </c>
      <c r="H5891" t="s">
        <v>54</v>
      </c>
      <c r="I5891">
        <v>15</v>
      </c>
      <c r="J5891">
        <v>31</v>
      </c>
      <c r="K5891">
        <v>210</v>
      </c>
      <c r="L5891">
        <v>28</v>
      </c>
      <c r="M5891">
        <v>4</v>
      </c>
      <c r="N5891">
        <v>0.15</v>
      </c>
      <c r="O5891">
        <v>150.35</v>
      </c>
      <c r="P5891">
        <v>227.8</v>
      </c>
      <c r="Q5891">
        <f>Table1[[#This Row],[OrderQuantity]]*Table1[[#This Row],[UnitPrice]]</f>
        <v>911.2</v>
      </c>
      <c r="R5891">
        <f>Table1[[#This Row],[OrderQuantity]]*Table1[[#This Row],[UnitCost]]</f>
        <v>601.4</v>
      </c>
      <c r="S5891">
        <f>Table1[[#This Row],[OrderQuantity]]*Table1[[#This Row],[UnitPrice]]*(1-Table1[[#This Row],[DiscountApplied]]) - (Table1[[#This Row],[OrderQuantity]]*Table1[[#This Row],[UnitCost]])</f>
        <v>173.12</v>
      </c>
      <c r="T5891">
        <f>DATEDIF(Table1[[#This Row],[ShipDate]],Table1[[#This Row],[DeliveryDate]],"d")</f>
        <v>3</v>
      </c>
      <c r="U5891" t="str">
        <f t="shared" si="185"/>
        <v>On Time</v>
      </c>
    </row>
    <row r="5892" spans="1:21" x14ac:dyDescent="0.3">
      <c r="A5892" t="str">
        <f t="shared" si="184"/>
        <v>SO-005991</v>
      </c>
      <c r="B5892" t="s">
        <v>3</v>
      </c>
      <c r="C5892" t="s">
        <v>10</v>
      </c>
      <c r="D5892" s="1">
        <v>43800</v>
      </c>
      <c r="E5892" s="1">
        <v>43949</v>
      </c>
      <c r="F5892" s="1">
        <v>43967</v>
      </c>
      <c r="G5892" s="1">
        <v>43970</v>
      </c>
      <c r="H5892" t="s">
        <v>54</v>
      </c>
      <c r="I5892">
        <v>6</v>
      </c>
      <c r="J5892">
        <v>18</v>
      </c>
      <c r="K5892">
        <v>120</v>
      </c>
      <c r="L5892">
        <v>21</v>
      </c>
      <c r="M5892">
        <v>6</v>
      </c>
      <c r="N5892">
        <v>0.05</v>
      </c>
      <c r="O5892">
        <v>428.8</v>
      </c>
      <c r="P5892">
        <v>1072</v>
      </c>
      <c r="Q5892">
        <f>Table1[[#This Row],[OrderQuantity]]*Table1[[#This Row],[UnitPrice]]</f>
        <v>6432</v>
      </c>
      <c r="R5892">
        <f>Table1[[#This Row],[OrderQuantity]]*Table1[[#This Row],[UnitCost]]</f>
        <v>2572.8000000000002</v>
      </c>
      <c r="S5892">
        <f>Table1[[#This Row],[OrderQuantity]]*Table1[[#This Row],[UnitPrice]]*(1-Table1[[#This Row],[DiscountApplied]]) - (Table1[[#This Row],[OrderQuantity]]*Table1[[#This Row],[UnitCost]])</f>
        <v>3537.5999999999995</v>
      </c>
      <c r="T5892">
        <f>DATEDIF(Table1[[#This Row],[ShipDate]],Table1[[#This Row],[DeliveryDate]],"d")</f>
        <v>3</v>
      </c>
      <c r="U5892" t="str">
        <f t="shared" si="185"/>
        <v>On Time</v>
      </c>
    </row>
    <row r="5893" spans="1:21" x14ac:dyDescent="0.3">
      <c r="A5893" t="str">
        <f t="shared" si="184"/>
        <v>SO-005992</v>
      </c>
      <c r="B5893" t="s">
        <v>5</v>
      </c>
      <c r="C5893" t="s">
        <v>10</v>
      </c>
      <c r="D5893" s="1">
        <v>43800</v>
      </c>
      <c r="E5893" s="1">
        <v>43950</v>
      </c>
      <c r="F5893" s="1">
        <v>43963</v>
      </c>
      <c r="G5893" s="1">
        <v>43971</v>
      </c>
      <c r="H5893" t="s">
        <v>54</v>
      </c>
      <c r="I5893">
        <v>26</v>
      </c>
      <c r="J5893">
        <v>30</v>
      </c>
      <c r="K5893">
        <v>176</v>
      </c>
      <c r="L5893">
        <v>31</v>
      </c>
      <c r="M5893">
        <v>6</v>
      </c>
      <c r="N5893">
        <v>0.05</v>
      </c>
      <c r="O5893">
        <v>557.78</v>
      </c>
      <c r="P5893">
        <v>743.7</v>
      </c>
      <c r="Q5893">
        <f>Table1[[#This Row],[OrderQuantity]]*Table1[[#This Row],[UnitPrice]]</f>
        <v>4462.2000000000007</v>
      </c>
      <c r="R5893">
        <f>Table1[[#This Row],[OrderQuantity]]*Table1[[#This Row],[UnitCost]]</f>
        <v>3346.68</v>
      </c>
      <c r="S5893">
        <f>Table1[[#This Row],[OrderQuantity]]*Table1[[#This Row],[UnitPrice]]*(1-Table1[[#This Row],[DiscountApplied]]) - (Table1[[#This Row],[OrderQuantity]]*Table1[[#This Row],[UnitCost]])</f>
        <v>892.41000000000031</v>
      </c>
      <c r="T5893">
        <f>DATEDIF(Table1[[#This Row],[ShipDate]],Table1[[#This Row],[DeliveryDate]],"d")</f>
        <v>8</v>
      </c>
      <c r="U5893" t="str">
        <f t="shared" si="185"/>
        <v>Late</v>
      </c>
    </row>
    <row r="5894" spans="1:21" x14ac:dyDescent="0.3">
      <c r="A5894" t="str">
        <f t="shared" si="184"/>
        <v>SO-005993</v>
      </c>
      <c r="B5894" t="s">
        <v>2</v>
      </c>
      <c r="C5894" t="s">
        <v>10</v>
      </c>
      <c r="D5894" s="1">
        <v>43800</v>
      </c>
      <c r="E5894" s="1">
        <v>43950</v>
      </c>
      <c r="F5894" s="1">
        <v>43956</v>
      </c>
      <c r="G5894" s="1">
        <v>43962</v>
      </c>
      <c r="H5894" t="s">
        <v>54</v>
      </c>
      <c r="I5894">
        <v>25</v>
      </c>
      <c r="J5894">
        <v>34</v>
      </c>
      <c r="K5894">
        <v>174</v>
      </c>
      <c r="L5894">
        <v>28</v>
      </c>
      <c r="M5894">
        <v>5</v>
      </c>
      <c r="N5894">
        <v>0.1</v>
      </c>
      <c r="O5894">
        <v>948.05</v>
      </c>
      <c r="P5894">
        <v>1896.1</v>
      </c>
      <c r="Q5894">
        <f>Table1[[#This Row],[OrderQuantity]]*Table1[[#This Row],[UnitPrice]]</f>
        <v>9480.5</v>
      </c>
      <c r="R5894">
        <f>Table1[[#This Row],[OrderQuantity]]*Table1[[#This Row],[UnitCost]]</f>
        <v>4740.25</v>
      </c>
      <c r="S5894">
        <f>Table1[[#This Row],[OrderQuantity]]*Table1[[#This Row],[UnitPrice]]*(1-Table1[[#This Row],[DiscountApplied]]) - (Table1[[#This Row],[OrderQuantity]]*Table1[[#This Row],[UnitCost]])</f>
        <v>3792.2000000000007</v>
      </c>
      <c r="T5894">
        <f>DATEDIF(Table1[[#This Row],[ShipDate]],Table1[[#This Row],[DeliveryDate]],"d")</f>
        <v>6</v>
      </c>
      <c r="U5894" t="str">
        <f t="shared" si="185"/>
        <v>On Time</v>
      </c>
    </row>
    <row r="5895" spans="1:21" x14ac:dyDescent="0.3">
      <c r="A5895" t="str">
        <f t="shared" si="184"/>
        <v>SO-005994</v>
      </c>
      <c r="B5895" t="s">
        <v>3</v>
      </c>
      <c r="C5895" t="s">
        <v>13</v>
      </c>
      <c r="D5895" s="1">
        <v>43800</v>
      </c>
      <c r="E5895" s="1">
        <v>43950</v>
      </c>
      <c r="F5895" s="1">
        <v>43952</v>
      </c>
      <c r="G5895" s="1">
        <v>43953</v>
      </c>
      <c r="H5895" t="s">
        <v>54</v>
      </c>
      <c r="I5895">
        <v>9</v>
      </c>
      <c r="J5895">
        <v>26</v>
      </c>
      <c r="K5895">
        <v>21</v>
      </c>
      <c r="L5895">
        <v>11</v>
      </c>
      <c r="M5895">
        <v>7</v>
      </c>
      <c r="N5895">
        <v>0.2</v>
      </c>
      <c r="O5895">
        <v>1564.58</v>
      </c>
      <c r="P5895">
        <v>1862.6</v>
      </c>
      <c r="Q5895">
        <f>Table1[[#This Row],[OrderQuantity]]*Table1[[#This Row],[UnitPrice]]</f>
        <v>13038.199999999999</v>
      </c>
      <c r="R5895">
        <f>Table1[[#This Row],[OrderQuantity]]*Table1[[#This Row],[UnitCost]]</f>
        <v>10952.06</v>
      </c>
      <c r="S5895">
        <f>Table1[[#This Row],[OrderQuantity]]*Table1[[#This Row],[UnitPrice]]*(1-Table1[[#This Row],[DiscountApplied]]) - (Table1[[#This Row],[OrderQuantity]]*Table1[[#This Row],[UnitCost]])</f>
        <v>-521.5</v>
      </c>
      <c r="T5895">
        <f>DATEDIF(Table1[[#This Row],[ShipDate]],Table1[[#This Row],[DeliveryDate]],"d")</f>
        <v>1</v>
      </c>
      <c r="U5895" t="str">
        <f t="shared" si="185"/>
        <v>On Time</v>
      </c>
    </row>
    <row r="5896" spans="1:21" x14ac:dyDescent="0.3">
      <c r="A5896" t="str">
        <f t="shared" si="184"/>
        <v>SO-005995</v>
      </c>
      <c r="B5896" t="s">
        <v>5</v>
      </c>
      <c r="C5896" t="s">
        <v>11</v>
      </c>
      <c r="D5896" s="1">
        <v>43800</v>
      </c>
      <c r="E5896" s="1">
        <v>43950</v>
      </c>
      <c r="F5896" s="1">
        <v>43971</v>
      </c>
      <c r="G5896" s="1">
        <v>43975</v>
      </c>
      <c r="H5896" t="s">
        <v>54</v>
      </c>
      <c r="I5896">
        <v>26</v>
      </c>
      <c r="J5896">
        <v>21</v>
      </c>
      <c r="K5896">
        <v>287</v>
      </c>
      <c r="L5896">
        <v>19</v>
      </c>
      <c r="M5896">
        <v>7</v>
      </c>
      <c r="N5896">
        <v>0.1</v>
      </c>
      <c r="O5896">
        <v>3059.35</v>
      </c>
      <c r="P5896">
        <v>3872.6</v>
      </c>
      <c r="Q5896">
        <f>Table1[[#This Row],[OrderQuantity]]*Table1[[#This Row],[UnitPrice]]</f>
        <v>27108.2</v>
      </c>
      <c r="R5896">
        <f>Table1[[#This Row],[OrderQuantity]]*Table1[[#This Row],[UnitCost]]</f>
        <v>21415.45</v>
      </c>
      <c r="S5896">
        <f>Table1[[#This Row],[OrderQuantity]]*Table1[[#This Row],[UnitPrice]]*(1-Table1[[#This Row],[DiscountApplied]]) - (Table1[[#This Row],[OrderQuantity]]*Table1[[#This Row],[UnitCost]])</f>
        <v>2981.9300000000003</v>
      </c>
      <c r="T5896">
        <f>DATEDIF(Table1[[#This Row],[ShipDate]],Table1[[#This Row],[DeliveryDate]],"d")</f>
        <v>4</v>
      </c>
      <c r="U5896" t="str">
        <f t="shared" si="185"/>
        <v>On Time</v>
      </c>
    </row>
    <row r="5897" spans="1:21" x14ac:dyDescent="0.3">
      <c r="A5897" t="str">
        <f t="shared" si="184"/>
        <v>SO-005996</v>
      </c>
      <c r="B5897" t="s">
        <v>4</v>
      </c>
      <c r="C5897" t="s">
        <v>12</v>
      </c>
      <c r="D5897" s="1">
        <v>43800</v>
      </c>
      <c r="E5897" s="1">
        <v>43950</v>
      </c>
      <c r="F5897" s="1">
        <v>43968</v>
      </c>
      <c r="G5897" s="1">
        <v>43975</v>
      </c>
      <c r="H5897" t="s">
        <v>54</v>
      </c>
      <c r="I5897">
        <v>15</v>
      </c>
      <c r="J5897">
        <v>16</v>
      </c>
      <c r="K5897">
        <v>233</v>
      </c>
      <c r="L5897">
        <v>16</v>
      </c>
      <c r="M5897">
        <v>2</v>
      </c>
      <c r="N5897">
        <v>0.08</v>
      </c>
      <c r="O5897">
        <v>1512.19</v>
      </c>
      <c r="P5897">
        <v>2479</v>
      </c>
      <c r="Q5897">
        <f>Table1[[#This Row],[OrderQuantity]]*Table1[[#This Row],[UnitPrice]]</f>
        <v>4958</v>
      </c>
      <c r="R5897">
        <f>Table1[[#This Row],[OrderQuantity]]*Table1[[#This Row],[UnitCost]]</f>
        <v>3024.38</v>
      </c>
      <c r="S5897">
        <f>Table1[[#This Row],[OrderQuantity]]*Table1[[#This Row],[UnitPrice]]*(1-Table1[[#This Row],[DiscountApplied]]) - (Table1[[#This Row],[OrderQuantity]]*Table1[[#This Row],[UnitCost]])</f>
        <v>1536.9800000000005</v>
      </c>
      <c r="T5897">
        <f>DATEDIF(Table1[[#This Row],[ShipDate]],Table1[[#This Row],[DeliveryDate]],"d")</f>
        <v>7</v>
      </c>
      <c r="U5897" t="str">
        <f t="shared" si="185"/>
        <v>On Time</v>
      </c>
    </row>
    <row r="5898" spans="1:21" x14ac:dyDescent="0.3">
      <c r="A5898" t="str">
        <f t="shared" si="184"/>
        <v>SO-005997</v>
      </c>
      <c r="B5898" t="s">
        <v>2</v>
      </c>
      <c r="C5898" t="s">
        <v>12</v>
      </c>
      <c r="D5898" s="1">
        <v>43900</v>
      </c>
      <c r="E5898" s="1">
        <v>43950</v>
      </c>
      <c r="F5898" s="1">
        <v>43960</v>
      </c>
      <c r="G5898" s="1">
        <v>43964</v>
      </c>
      <c r="H5898" t="s">
        <v>54</v>
      </c>
      <c r="I5898">
        <v>25</v>
      </c>
      <c r="J5898">
        <v>5</v>
      </c>
      <c r="K5898">
        <v>249</v>
      </c>
      <c r="L5898">
        <v>9</v>
      </c>
      <c r="M5898">
        <v>5</v>
      </c>
      <c r="N5898">
        <v>0.08</v>
      </c>
      <c r="O5898">
        <v>1200.6400000000001</v>
      </c>
      <c r="P5898">
        <v>1715.2</v>
      </c>
      <c r="Q5898">
        <f>Table1[[#This Row],[OrderQuantity]]*Table1[[#This Row],[UnitPrice]]</f>
        <v>8576</v>
      </c>
      <c r="R5898">
        <f>Table1[[#This Row],[OrderQuantity]]*Table1[[#This Row],[UnitCost]]</f>
        <v>6003.2000000000007</v>
      </c>
      <c r="S5898">
        <f>Table1[[#This Row],[OrderQuantity]]*Table1[[#This Row],[UnitPrice]]*(1-Table1[[#This Row],[DiscountApplied]]) - (Table1[[#This Row],[OrderQuantity]]*Table1[[#This Row],[UnitCost]])</f>
        <v>1886.7199999999993</v>
      </c>
      <c r="T5898">
        <f>DATEDIF(Table1[[#This Row],[ShipDate]],Table1[[#This Row],[DeliveryDate]],"d")</f>
        <v>4</v>
      </c>
      <c r="U5898" t="str">
        <f t="shared" si="185"/>
        <v>On Time</v>
      </c>
    </row>
    <row r="5899" spans="1:21" x14ac:dyDescent="0.3">
      <c r="A5899" t="str">
        <f t="shared" si="184"/>
        <v>SO-005998</v>
      </c>
      <c r="B5899" t="s">
        <v>3</v>
      </c>
      <c r="C5899" t="s">
        <v>12</v>
      </c>
      <c r="D5899" s="1">
        <v>43800</v>
      </c>
      <c r="E5899" s="1">
        <v>43950</v>
      </c>
      <c r="F5899" s="1">
        <v>43963</v>
      </c>
      <c r="G5899" s="1">
        <v>43973</v>
      </c>
      <c r="H5899" t="s">
        <v>54</v>
      </c>
      <c r="I5899">
        <v>3</v>
      </c>
      <c r="J5899">
        <v>41</v>
      </c>
      <c r="K5899">
        <v>245</v>
      </c>
      <c r="L5899">
        <v>38</v>
      </c>
      <c r="M5899">
        <v>4</v>
      </c>
      <c r="N5899">
        <v>0.05</v>
      </c>
      <c r="O5899">
        <v>1884.44</v>
      </c>
      <c r="P5899">
        <v>3845.8</v>
      </c>
      <c r="Q5899">
        <f>Table1[[#This Row],[OrderQuantity]]*Table1[[#This Row],[UnitPrice]]</f>
        <v>15383.2</v>
      </c>
      <c r="R5899">
        <f>Table1[[#This Row],[OrderQuantity]]*Table1[[#This Row],[UnitCost]]</f>
        <v>7537.76</v>
      </c>
      <c r="S5899">
        <f>Table1[[#This Row],[OrderQuantity]]*Table1[[#This Row],[UnitPrice]]*(1-Table1[[#This Row],[DiscountApplied]]) - (Table1[[#This Row],[OrderQuantity]]*Table1[[#This Row],[UnitCost]])</f>
        <v>7076.2800000000007</v>
      </c>
      <c r="T5899">
        <f>DATEDIF(Table1[[#This Row],[ShipDate]],Table1[[#This Row],[DeliveryDate]],"d")</f>
        <v>10</v>
      </c>
      <c r="U5899" t="str">
        <f t="shared" si="185"/>
        <v>Late</v>
      </c>
    </row>
    <row r="5900" spans="1:21" x14ac:dyDescent="0.3">
      <c r="A5900" t="str">
        <f t="shared" si="184"/>
        <v>SO-005999</v>
      </c>
      <c r="B5900" t="s">
        <v>4</v>
      </c>
      <c r="C5900" t="s">
        <v>10</v>
      </c>
      <c r="D5900" s="1">
        <v>43800</v>
      </c>
      <c r="E5900" s="1">
        <v>43950</v>
      </c>
      <c r="F5900" s="1">
        <v>43967</v>
      </c>
      <c r="G5900" s="1">
        <v>43973</v>
      </c>
      <c r="H5900" t="s">
        <v>54</v>
      </c>
      <c r="I5900">
        <v>17</v>
      </c>
      <c r="J5900">
        <v>9</v>
      </c>
      <c r="K5900">
        <v>196</v>
      </c>
      <c r="L5900">
        <v>40</v>
      </c>
      <c r="M5900">
        <v>8</v>
      </c>
      <c r="N5900">
        <v>0.05</v>
      </c>
      <c r="O5900">
        <v>2049.66</v>
      </c>
      <c r="P5900">
        <v>3202.6</v>
      </c>
      <c r="Q5900">
        <f>Table1[[#This Row],[OrderQuantity]]*Table1[[#This Row],[UnitPrice]]</f>
        <v>25620.799999999999</v>
      </c>
      <c r="R5900">
        <f>Table1[[#This Row],[OrderQuantity]]*Table1[[#This Row],[UnitCost]]</f>
        <v>16397.28</v>
      </c>
      <c r="S5900">
        <f>Table1[[#This Row],[OrderQuantity]]*Table1[[#This Row],[UnitPrice]]*(1-Table1[[#This Row],[DiscountApplied]]) - (Table1[[#This Row],[OrderQuantity]]*Table1[[#This Row],[UnitCost]])</f>
        <v>7942.48</v>
      </c>
      <c r="T5900">
        <f>DATEDIF(Table1[[#This Row],[ShipDate]],Table1[[#This Row],[DeliveryDate]],"d")</f>
        <v>6</v>
      </c>
      <c r="U5900" t="str">
        <f t="shared" si="185"/>
        <v>On Time</v>
      </c>
    </row>
    <row r="5901" spans="1:21" x14ac:dyDescent="0.3">
      <c r="A5901" t="str">
        <f t="shared" si="184"/>
        <v>SO-006000</v>
      </c>
      <c r="B5901" t="s">
        <v>2</v>
      </c>
      <c r="C5901" t="s">
        <v>11</v>
      </c>
      <c r="D5901" s="1">
        <v>43900</v>
      </c>
      <c r="E5901" s="1">
        <v>43950</v>
      </c>
      <c r="F5901" s="1">
        <v>43968</v>
      </c>
      <c r="G5901" s="1">
        <v>43971</v>
      </c>
      <c r="H5901" t="s">
        <v>54</v>
      </c>
      <c r="I5901">
        <v>24</v>
      </c>
      <c r="J5901">
        <v>22</v>
      </c>
      <c r="K5901">
        <v>322</v>
      </c>
      <c r="L5901">
        <v>30</v>
      </c>
      <c r="M5901">
        <v>1</v>
      </c>
      <c r="N5901">
        <v>0.1</v>
      </c>
      <c r="O5901">
        <v>438.18</v>
      </c>
      <c r="P5901">
        <v>730.3</v>
      </c>
      <c r="Q5901">
        <f>Table1[[#This Row],[OrderQuantity]]*Table1[[#This Row],[UnitPrice]]</f>
        <v>730.3</v>
      </c>
      <c r="R5901">
        <f>Table1[[#This Row],[OrderQuantity]]*Table1[[#This Row],[UnitCost]]</f>
        <v>438.18</v>
      </c>
      <c r="S5901">
        <f>Table1[[#This Row],[OrderQuantity]]*Table1[[#This Row],[UnitPrice]]*(1-Table1[[#This Row],[DiscountApplied]]) - (Table1[[#This Row],[OrderQuantity]]*Table1[[#This Row],[UnitCost]])</f>
        <v>219.08999999999997</v>
      </c>
      <c r="T5901">
        <f>DATEDIF(Table1[[#This Row],[ShipDate]],Table1[[#This Row],[DeliveryDate]],"d")</f>
        <v>3</v>
      </c>
      <c r="U5901" t="str">
        <f t="shared" si="185"/>
        <v>On Time</v>
      </c>
    </row>
    <row r="5902" spans="1:21" x14ac:dyDescent="0.3">
      <c r="A5902" t="str">
        <f t="shared" si="184"/>
        <v>SO-006001</v>
      </c>
      <c r="B5902" t="s">
        <v>3</v>
      </c>
      <c r="C5902" t="s">
        <v>12</v>
      </c>
      <c r="D5902" s="1">
        <v>43900</v>
      </c>
      <c r="E5902" s="1">
        <v>43950</v>
      </c>
      <c r="F5902" s="1">
        <v>43954</v>
      </c>
      <c r="G5902" s="1">
        <v>43964</v>
      </c>
      <c r="H5902" t="s">
        <v>54</v>
      </c>
      <c r="I5902">
        <v>2</v>
      </c>
      <c r="J5902">
        <v>38</v>
      </c>
      <c r="K5902">
        <v>261</v>
      </c>
      <c r="L5902">
        <v>22</v>
      </c>
      <c r="M5902">
        <v>4</v>
      </c>
      <c r="N5902">
        <v>0.4</v>
      </c>
      <c r="O5902">
        <v>1549.31</v>
      </c>
      <c r="P5902">
        <v>1889.4</v>
      </c>
      <c r="Q5902">
        <f>Table1[[#This Row],[OrderQuantity]]*Table1[[#This Row],[UnitPrice]]</f>
        <v>7557.6</v>
      </c>
      <c r="R5902">
        <f>Table1[[#This Row],[OrderQuantity]]*Table1[[#This Row],[UnitCost]]</f>
        <v>6197.24</v>
      </c>
      <c r="S5902">
        <f>Table1[[#This Row],[OrderQuantity]]*Table1[[#This Row],[UnitPrice]]*(1-Table1[[#This Row],[DiscountApplied]]) - (Table1[[#This Row],[OrderQuantity]]*Table1[[#This Row],[UnitCost]])</f>
        <v>-1662.6799999999994</v>
      </c>
      <c r="T5902">
        <f>DATEDIF(Table1[[#This Row],[ShipDate]],Table1[[#This Row],[DeliveryDate]],"d")</f>
        <v>10</v>
      </c>
      <c r="U5902" t="str">
        <f t="shared" si="185"/>
        <v>Late</v>
      </c>
    </row>
    <row r="5903" spans="1:21" x14ac:dyDescent="0.3">
      <c r="A5903" t="str">
        <f t="shared" si="184"/>
        <v>SO-006002</v>
      </c>
      <c r="B5903" t="s">
        <v>3</v>
      </c>
      <c r="C5903" t="s">
        <v>10</v>
      </c>
      <c r="D5903" s="1">
        <v>43900</v>
      </c>
      <c r="E5903" s="1">
        <v>43951</v>
      </c>
      <c r="F5903" s="1">
        <v>43976</v>
      </c>
      <c r="G5903" s="1">
        <v>43978</v>
      </c>
      <c r="H5903" t="s">
        <v>54</v>
      </c>
      <c r="I5903">
        <v>9</v>
      </c>
      <c r="J5903">
        <v>44</v>
      </c>
      <c r="K5903">
        <v>201</v>
      </c>
      <c r="L5903">
        <v>29</v>
      </c>
      <c r="M5903">
        <v>4</v>
      </c>
      <c r="N5903">
        <v>0.05</v>
      </c>
      <c r="O5903">
        <v>3343.03</v>
      </c>
      <c r="P5903">
        <v>3979.8</v>
      </c>
      <c r="Q5903">
        <f>Table1[[#This Row],[OrderQuantity]]*Table1[[#This Row],[UnitPrice]]</f>
        <v>15919.2</v>
      </c>
      <c r="R5903">
        <f>Table1[[#This Row],[OrderQuantity]]*Table1[[#This Row],[UnitCost]]</f>
        <v>13372.12</v>
      </c>
      <c r="S5903">
        <f>Table1[[#This Row],[OrderQuantity]]*Table1[[#This Row],[UnitPrice]]*(1-Table1[[#This Row],[DiscountApplied]]) - (Table1[[#This Row],[OrderQuantity]]*Table1[[#This Row],[UnitCost]])</f>
        <v>1751.119999999999</v>
      </c>
      <c r="T5903">
        <f>DATEDIF(Table1[[#This Row],[ShipDate]],Table1[[#This Row],[DeliveryDate]],"d")</f>
        <v>2</v>
      </c>
      <c r="U5903" t="str">
        <f t="shared" si="185"/>
        <v>On Time</v>
      </c>
    </row>
    <row r="5904" spans="1:21" x14ac:dyDescent="0.3">
      <c r="A5904" t="str">
        <f t="shared" si="184"/>
        <v>SO-006003</v>
      </c>
      <c r="B5904" t="s">
        <v>3</v>
      </c>
      <c r="C5904" t="s">
        <v>9</v>
      </c>
      <c r="D5904" s="1">
        <v>43900</v>
      </c>
      <c r="E5904" s="1">
        <v>43951</v>
      </c>
      <c r="F5904" s="1">
        <v>43973</v>
      </c>
      <c r="G5904" s="1">
        <v>43975</v>
      </c>
      <c r="H5904" t="s">
        <v>54</v>
      </c>
      <c r="I5904">
        <v>1</v>
      </c>
      <c r="J5904">
        <v>50</v>
      </c>
      <c r="K5904">
        <v>80</v>
      </c>
      <c r="L5904">
        <v>34</v>
      </c>
      <c r="M5904">
        <v>1</v>
      </c>
      <c r="N5904">
        <v>0.1</v>
      </c>
      <c r="O5904">
        <v>1559.76</v>
      </c>
      <c r="P5904">
        <v>1949.7</v>
      </c>
      <c r="Q5904">
        <f>Table1[[#This Row],[OrderQuantity]]*Table1[[#This Row],[UnitPrice]]</f>
        <v>1949.7</v>
      </c>
      <c r="R5904">
        <f>Table1[[#This Row],[OrderQuantity]]*Table1[[#This Row],[UnitCost]]</f>
        <v>1559.76</v>
      </c>
      <c r="S5904">
        <f>Table1[[#This Row],[OrderQuantity]]*Table1[[#This Row],[UnitPrice]]*(1-Table1[[#This Row],[DiscountApplied]]) - (Table1[[#This Row],[OrderQuantity]]*Table1[[#This Row],[UnitCost]])</f>
        <v>194.97000000000003</v>
      </c>
      <c r="T5904">
        <f>DATEDIF(Table1[[#This Row],[ShipDate]],Table1[[#This Row],[DeliveryDate]],"d")</f>
        <v>2</v>
      </c>
      <c r="U5904" t="str">
        <f t="shared" si="185"/>
        <v>On Time</v>
      </c>
    </row>
    <row r="5905" spans="1:21" x14ac:dyDescent="0.3">
      <c r="A5905" t="str">
        <f t="shared" si="184"/>
        <v>SO-006004</v>
      </c>
      <c r="B5905" t="s">
        <v>4</v>
      </c>
      <c r="C5905" t="s">
        <v>13</v>
      </c>
      <c r="D5905" s="1">
        <v>43800</v>
      </c>
      <c r="E5905" s="1">
        <v>43951</v>
      </c>
      <c r="F5905" s="1">
        <v>43960</v>
      </c>
      <c r="G5905" s="1">
        <v>43962</v>
      </c>
      <c r="H5905" t="s">
        <v>54</v>
      </c>
      <c r="I5905">
        <v>18</v>
      </c>
      <c r="J5905">
        <v>9</v>
      </c>
      <c r="K5905">
        <v>38</v>
      </c>
      <c r="L5905">
        <v>20</v>
      </c>
      <c r="M5905">
        <v>2</v>
      </c>
      <c r="N5905">
        <v>0.15</v>
      </c>
      <c r="O5905">
        <v>1683.38</v>
      </c>
      <c r="P5905">
        <v>2244.5</v>
      </c>
      <c r="Q5905">
        <f>Table1[[#This Row],[OrderQuantity]]*Table1[[#This Row],[UnitPrice]]</f>
        <v>4489</v>
      </c>
      <c r="R5905">
        <f>Table1[[#This Row],[OrderQuantity]]*Table1[[#This Row],[UnitCost]]</f>
        <v>3366.76</v>
      </c>
      <c r="S5905">
        <f>Table1[[#This Row],[OrderQuantity]]*Table1[[#This Row],[UnitPrice]]*(1-Table1[[#This Row],[DiscountApplied]]) - (Table1[[#This Row],[OrderQuantity]]*Table1[[#This Row],[UnitCost]])</f>
        <v>448.88999999999987</v>
      </c>
      <c r="T5905">
        <f>DATEDIF(Table1[[#This Row],[ShipDate]],Table1[[#This Row],[DeliveryDate]],"d")</f>
        <v>2</v>
      </c>
      <c r="U5905" t="str">
        <f t="shared" si="185"/>
        <v>On Time</v>
      </c>
    </row>
    <row r="5906" spans="1:21" x14ac:dyDescent="0.3">
      <c r="A5906" t="str">
        <f t="shared" si="184"/>
        <v>SO-006005</v>
      </c>
      <c r="B5906" t="s">
        <v>3</v>
      </c>
      <c r="C5906" t="s">
        <v>10</v>
      </c>
      <c r="D5906" s="1">
        <v>43800</v>
      </c>
      <c r="E5906" s="1">
        <v>43951</v>
      </c>
      <c r="F5906" s="1">
        <v>43961</v>
      </c>
      <c r="G5906" s="1">
        <v>43969</v>
      </c>
      <c r="H5906" t="s">
        <v>54</v>
      </c>
      <c r="I5906">
        <v>3</v>
      </c>
      <c r="J5906">
        <v>9</v>
      </c>
      <c r="K5906">
        <v>160</v>
      </c>
      <c r="L5906">
        <v>10</v>
      </c>
      <c r="M5906">
        <v>8</v>
      </c>
      <c r="N5906">
        <v>0.1</v>
      </c>
      <c r="O5906">
        <v>1231.1300000000001</v>
      </c>
      <c r="P5906">
        <v>2512.5</v>
      </c>
      <c r="Q5906">
        <f>Table1[[#This Row],[OrderQuantity]]*Table1[[#This Row],[UnitPrice]]</f>
        <v>20100</v>
      </c>
      <c r="R5906">
        <f>Table1[[#This Row],[OrderQuantity]]*Table1[[#This Row],[UnitCost]]</f>
        <v>9849.0400000000009</v>
      </c>
      <c r="S5906">
        <f>Table1[[#This Row],[OrderQuantity]]*Table1[[#This Row],[UnitPrice]]*(1-Table1[[#This Row],[DiscountApplied]]) - (Table1[[#This Row],[OrderQuantity]]*Table1[[#This Row],[UnitCost]])</f>
        <v>8240.9599999999991</v>
      </c>
      <c r="T5906">
        <f>DATEDIF(Table1[[#This Row],[ShipDate]],Table1[[#This Row],[DeliveryDate]],"d")</f>
        <v>8</v>
      </c>
      <c r="U5906" t="str">
        <f t="shared" si="185"/>
        <v>Late</v>
      </c>
    </row>
    <row r="5907" spans="1:21" x14ac:dyDescent="0.3">
      <c r="A5907" t="str">
        <f t="shared" si="184"/>
        <v>SO-006006</v>
      </c>
      <c r="B5907" t="s">
        <v>3</v>
      </c>
      <c r="C5907" t="s">
        <v>10</v>
      </c>
      <c r="D5907" s="1">
        <v>43900</v>
      </c>
      <c r="E5907" s="1">
        <v>43951</v>
      </c>
      <c r="F5907" s="1">
        <v>43960</v>
      </c>
      <c r="G5907" s="1">
        <v>43961</v>
      </c>
      <c r="H5907" t="s">
        <v>54</v>
      </c>
      <c r="I5907">
        <v>12</v>
      </c>
      <c r="J5907">
        <v>2</v>
      </c>
      <c r="K5907">
        <v>154</v>
      </c>
      <c r="L5907">
        <v>19</v>
      </c>
      <c r="M5907">
        <v>8</v>
      </c>
      <c r="N5907">
        <v>0.4</v>
      </c>
      <c r="O5907">
        <v>679.58</v>
      </c>
      <c r="P5907">
        <v>984.9</v>
      </c>
      <c r="Q5907">
        <f>Table1[[#This Row],[OrderQuantity]]*Table1[[#This Row],[UnitPrice]]</f>
        <v>7879.2</v>
      </c>
      <c r="R5907">
        <f>Table1[[#This Row],[OrderQuantity]]*Table1[[#This Row],[UnitCost]]</f>
        <v>5436.64</v>
      </c>
      <c r="S5907">
        <f>Table1[[#This Row],[OrderQuantity]]*Table1[[#This Row],[UnitPrice]]*(1-Table1[[#This Row],[DiscountApplied]]) - (Table1[[#This Row],[OrderQuantity]]*Table1[[#This Row],[UnitCost]])</f>
        <v>-709.1200000000008</v>
      </c>
      <c r="T5907">
        <f>DATEDIF(Table1[[#This Row],[ShipDate]],Table1[[#This Row],[DeliveryDate]],"d")</f>
        <v>1</v>
      </c>
      <c r="U5907" t="str">
        <f t="shared" si="185"/>
        <v>On Time</v>
      </c>
    </row>
    <row r="5908" spans="1:21" x14ac:dyDescent="0.3">
      <c r="A5908" t="str">
        <f t="shared" si="184"/>
        <v>SO-006007</v>
      </c>
      <c r="B5908" t="s">
        <v>3</v>
      </c>
      <c r="C5908" t="s">
        <v>11</v>
      </c>
      <c r="D5908" s="1">
        <v>43900</v>
      </c>
      <c r="E5908" s="1">
        <v>43951</v>
      </c>
      <c r="F5908" s="1">
        <v>43957</v>
      </c>
      <c r="G5908" s="1">
        <v>43967</v>
      </c>
      <c r="H5908" t="s">
        <v>54</v>
      </c>
      <c r="I5908">
        <v>7</v>
      </c>
      <c r="J5908">
        <v>24</v>
      </c>
      <c r="K5908">
        <v>266</v>
      </c>
      <c r="L5908">
        <v>26</v>
      </c>
      <c r="M5908">
        <v>1</v>
      </c>
      <c r="N5908">
        <v>0.15</v>
      </c>
      <c r="O5908">
        <v>704.91</v>
      </c>
      <c r="P5908">
        <v>1118.9000000000001</v>
      </c>
      <c r="Q5908">
        <f>Table1[[#This Row],[OrderQuantity]]*Table1[[#This Row],[UnitPrice]]</f>
        <v>1118.9000000000001</v>
      </c>
      <c r="R5908">
        <f>Table1[[#This Row],[OrderQuantity]]*Table1[[#This Row],[UnitCost]]</f>
        <v>704.91</v>
      </c>
      <c r="S5908">
        <f>Table1[[#This Row],[OrderQuantity]]*Table1[[#This Row],[UnitPrice]]*(1-Table1[[#This Row],[DiscountApplied]]) - (Table1[[#This Row],[OrderQuantity]]*Table1[[#This Row],[UnitCost]])</f>
        <v>246.15500000000009</v>
      </c>
      <c r="T5908">
        <f>DATEDIF(Table1[[#This Row],[ShipDate]],Table1[[#This Row],[DeliveryDate]],"d")</f>
        <v>10</v>
      </c>
      <c r="U5908" t="str">
        <f t="shared" si="185"/>
        <v>Late</v>
      </c>
    </row>
    <row r="5909" spans="1:21" x14ac:dyDescent="0.3">
      <c r="A5909" t="str">
        <f t="shared" si="184"/>
        <v>SO-006008</v>
      </c>
      <c r="B5909" t="s">
        <v>4</v>
      </c>
      <c r="C5909" t="s">
        <v>10</v>
      </c>
      <c r="D5909" s="1">
        <v>43900</v>
      </c>
      <c r="E5909" s="1">
        <v>43951</v>
      </c>
      <c r="F5909" s="1">
        <v>43955</v>
      </c>
      <c r="G5909" s="1">
        <v>43960</v>
      </c>
      <c r="H5909" t="s">
        <v>54</v>
      </c>
      <c r="I5909">
        <v>17</v>
      </c>
      <c r="J5909">
        <v>5</v>
      </c>
      <c r="K5909">
        <v>170</v>
      </c>
      <c r="L5909">
        <v>29</v>
      </c>
      <c r="M5909">
        <v>3</v>
      </c>
      <c r="N5909">
        <v>0.1</v>
      </c>
      <c r="O5909">
        <v>2509.35</v>
      </c>
      <c r="P5909">
        <v>5835.7</v>
      </c>
      <c r="Q5909">
        <f>Table1[[#This Row],[OrderQuantity]]*Table1[[#This Row],[UnitPrice]]</f>
        <v>17507.099999999999</v>
      </c>
      <c r="R5909">
        <f>Table1[[#This Row],[OrderQuantity]]*Table1[[#This Row],[UnitCost]]</f>
        <v>7528.0499999999993</v>
      </c>
      <c r="S5909">
        <f>Table1[[#This Row],[OrderQuantity]]*Table1[[#This Row],[UnitPrice]]*(1-Table1[[#This Row],[DiscountApplied]]) - (Table1[[#This Row],[OrderQuantity]]*Table1[[#This Row],[UnitCost]])</f>
        <v>8228.34</v>
      </c>
      <c r="T5909">
        <f>DATEDIF(Table1[[#This Row],[ShipDate]],Table1[[#This Row],[DeliveryDate]],"d")</f>
        <v>5</v>
      </c>
      <c r="U5909" t="str">
        <f t="shared" si="185"/>
        <v>On Time</v>
      </c>
    </row>
    <row r="5910" spans="1:21" x14ac:dyDescent="0.3">
      <c r="A5910" t="str">
        <f t="shared" si="184"/>
        <v>SO-006009</v>
      </c>
      <c r="B5910" t="s">
        <v>4</v>
      </c>
      <c r="C5910" t="s">
        <v>8</v>
      </c>
      <c r="D5910" s="1">
        <v>43900</v>
      </c>
      <c r="E5910" s="1">
        <v>43951</v>
      </c>
      <c r="F5910" s="1">
        <v>43954</v>
      </c>
      <c r="G5910" s="1">
        <v>43962</v>
      </c>
      <c r="H5910" t="s">
        <v>54</v>
      </c>
      <c r="I5910">
        <v>13</v>
      </c>
      <c r="J5910">
        <v>31</v>
      </c>
      <c r="K5910">
        <v>356</v>
      </c>
      <c r="L5910">
        <v>44</v>
      </c>
      <c r="M5910">
        <v>8</v>
      </c>
      <c r="N5910">
        <v>0.05</v>
      </c>
      <c r="O5910">
        <v>2288.7199999999998</v>
      </c>
      <c r="P5910">
        <v>2860.9</v>
      </c>
      <c r="Q5910">
        <f>Table1[[#This Row],[OrderQuantity]]*Table1[[#This Row],[UnitPrice]]</f>
        <v>22887.200000000001</v>
      </c>
      <c r="R5910">
        <f>Table1[[#This Row],[OrderQuantity]]*Table1[[#This Row],[UnitCost]]</f>
        <v>18309.759999999998</v>
      </c>
      <c r="S5910">
        <f>Table1[[#This Row],[OrderQuantity]]*Table1[[#This Row],[UnitPrice]]*(1-Table1[[#This Row],[DiscountApplied]]) - (Table1[[#This Row],[OrderQuantity]]*Table1[[#This Row],[UnitCost]])</f>
        <v>3433.0800000000017</v>
      </c>
      <c r="T5910">
        <f>DATEDIF(Table1[[#This Row],[ShipDate]],Table1[[#This Row],[DeliveryDate]],"d")</f>
        <v>8</v>
      </c>
      <c r="U5910" t="str">
        <f t="shared" si="185"/>
        <v>Late</v>
      </c>
    </row>
    <row r="5911" spans="1:21" x14ac:dyDescent="0.3">
      <c r="A5911" t="str">
        <f t="shared" si="184"/>
        <v>SO-006010</v>
      </c>
      <c r="B5911" t="s">
        <v>4</v>
      </c>
      <c r="C5911" t="s">
        <v>9</v>
      </c>
      <c r="D5911" s="1">
        <v>43800</v>
      </c>
      <c r="E5911" s="1">
        <v>43951</v>
      </c>
      <c r="F5911" s="1">
        <v>43977</v>
      </c>
      <c r="G5911" s="1">
        <v>43978</v>
      </c>
      <c r="H5911" t="s">
        <v>54</v>
      </c>
      <c r="I5911">
        <v>19</v>
      </c>
      <c r="J5911">
        <v>17</v>
      </c>
      <c r="K5911">
        <v>85</v>
      </c>
      <c r="L5911">
        <v>34</v>
      </c>
      <c r="M5911">
        <v>4</v>
      </c>
      <c r="N5911">
        <v>0.05</v>
      </c>
      <c r="O5911">
        <v>3026.26</v>
      </c>
      <c r="P5911">
        <v>6304.7</v>
      </c>
      <c r="Q5911">
        <f>Table1[[#This Row],[OrderQuantity]]*Table1[[#This Row],[UnitPrice]]</f>
        <v>25218.799999999999</v>
      </c>
      <c r="R5911">
        <f>Table1[[#This Row],[OrderQuantity]]*Table1[[#This Row],[UnitCost]]</f>
        <v>12105.04</v>
      </c>
      <c r="S5911">
        <f>Table1[[#This Row],[OrderQuantity]]*Table1[[#This Row],[UnitPrice]]*(1-Table1[[#This Row],[DiscountApplied]]) - (Table1[[#This Row],[OrderQuantity]]*Table1[[#This Row],[UnitCost]])</f>
        <v>11852.819999999996</v>
      </c>
      <c r="T5911">
        <f>DATEDIF(Table1[[#This Row],[ShipDate]],Table1[[#This Row],[DeliveryDate]],"d")</f>
        <v>1</v>
      </c>
      <c r="U5911" t="str">
        <f t="shared" si="185"/>
        <v>On Time</v>
      </c>
    </row>
    <row r="5912" spans="1:21" x14ac:dyDescent="0.3">
      <c r="A5912" t="str">
        <f t="shared" si="184"/>
        <v>SO-006011</v>
      </c>
      <c r="B5912" t="s">
        <v>2</v>
      </c>
      <c r="C5912" t="s">
        <v>10</v>
      </c>
      <c r="D5912" s="1">
        <v>43900</v>
      </c>
      <c r="E5912" s="1">
        <v>43952</v>
      </c>
      <c r="F5912" s="1">
        <v>43976</v>
      </c>
      <c r="G5912" s="1">
        <v>43981</v>
      </c>
      <c r="H5912" t="s">
        <v>54</v>
      </c>
      <c r="I5912">
        <v>23</v>
      </c>
      <c r="J5912">
        <v>3</v>
      </c>
      <c r="K5912">
        <v>100</v>
      </c>
      <c r="L5912">
        <v>25</v>
      </c>
      <c r="M5912">
        <v>2</v>
      </c>
      <c r="N5912">
        <v>0.15</v>
      </c>
      <c r="O5912">
        <v>1925.11</v>
      </c>
      <c r="P5912">
        <v>3262.9</v>
      </c>
      <c r="Q5912">
        <f>Table1[[#This Row],[OrderQuantity]]*Table1[[#This Row],[UnitPrice]]</f>
        <v>6525.8</v>
      </c>
      <c r="R5912">
        <f>Table1[[#This Row],[OrderQuantity]]*Table1[[#This Row],[UnitCost]]</f>
        <v>3850.22</v>
      </c>
      <c r="S5912">
        <f>Table1[[#This Row],[OrderQuantity]]*Table1[[#This Row],[UnitPrice]]*(1-Table1[[#This Row],[DiscountApplied]]) - (Table1[[#This Row],[OrderQuantity]]*Table1[[#This Row],[UnitCost]])</f>
        <v>1696.7100000000005</v>
      </c>
      <c r="T5912">
        <f>DATEDIF(Table1[[#This Row],[ShipDate]],Table1[[#This Row],[DeliveryDate]],"d")</f>
        <v>5</v>
      </c>
      <c r="U5912" t="str">
        <f t="shared" si="185"/>
        <v>On Time</v>
      </c>
    </row>
    <row r="5913" spans="1:21" x14ac:dyDescent="0.3">
      <c r="A5913" t="str">
        <f t="shared" si="184"/>
        <v>SO-006012</v>
      </c>
      <c r="B5913" t="s">
        <v>3</v>
      </c>
      <c r="C5913" t="s">
        <v>13</v>
      </c>
      <c r="D5913" s="1">
        <v>43800</v>
      </c>
      <c r="E5913" s="1">
        <v>43952</v>
      </c>
      <c r="F5913" s="1">
        <v>43960</v>
      </c>
      <c r="G5913" s="1">
        <v>43964</v>
      </c>
      <c r="H5913" t="s">
        <v>54</v>
      </c>
      <c r="I5913">
        <v>8</v>
      </c>
      <c r="J5913">
        <v>7</v>
      </c>
      <c r="K5913">
        <v>41</v>
      </c>
      <c r="L5913">
        <v>9</v>
      </c>
      <c r="M5913">
        <v>8</v>
      </c>
      <c r="N5913">
        <v>0.05</v>
      </c>
      <c r="O5913">
        <v>95.68</v>
      </c>
      <c r="P5913">
        <v>227.8</v>
      </c>
      <c r="Q5913">
        <f>Table1[[#This Row],[OrderQuantity]]*Table1[[#This Row],[UnitPrice]]</f>
        <v>1822.4</v>
      </c>
      <c r="R5913">
        <f>Table1[[#This Row],[OrderQuantity]]*Table1[[#This Row],[UnitCost]]</f>
        <v>765.44</v>
      </c>
      <c r="S5913">
        <f>Table1[[#This Row],[OrderQuantity]]*Table1[[#This Row],[UnitPrice]]*(1-Table1[[#This Row],[DiscountApplied]]) - (Table1[[#This Row],[OrderQuantity]]*Table1[[#This Row],[UnitCost]])</f>
        <v>965.83999999999992</v>
      </c>
      <c r="T5913">
        <f>DATEDIF(Table1[[#This Row],[ShipDate]],Table1[[#This Row],[DeliveryDate]],"d")</f>
        <v>4</v>
      </c>
      <c r="U5913" t="str">
        <f t="shared" si="185"/>
        <v>On Time</v>
      </c>
    </row>
    <row r="5914" spans="1:21" x14ac:dyDescent="0.3">
      <c r="A5914" t="str">
        <f t="shared" si="184"/>
        <v>SO-006013</v>
      </c>
      <c r="B5914" t="s">
        <v>4</v>
      </c>
      <c r="C5914" t="s">
        <v>10</v>
      </c>
      <c r="D5914" s="1">
        <v>43800</v>
      </c>
      <c r="E5914" s="1">
        <v>43952</v>
      </c>
      <c r="F5914" s="1">
        <v>43971</v>
      </c>
      <c r="G5914" s="1">
        <v>43975</v>
      </c>
      <c r="H5914" t="s">
        <v>54</v>
      </c>
      <c r="I5914">
        <v>16</v>
      </c>
      <c r="J5914">
        <v>20</v>
      </c>
      <c r="K5914">
        <v>148</v>
      </c>
      <c r="L5914">
        <v>47</v>
      </c>
      <c r="M5914">
        <v>1</v>
      </c>
      <c r="N5914">
        <v>0.2</v>
      </c>
      <c r="O5914">
        <v>1727.6</v>
      </c>
      <c r="P5914">
        <v>3839.1</v>
      </c>
      <c r="Q5914">
        <f>Table1[[#This Row],[OrderQuantity]]*Table1[[#This Row],[UnitPrice]]</f>
        <v>3839.1</v>
      </c>
      <c r="R5914">
        <f>Table1[[#This Row],[OrderQuantity]]*Table1[[#This Row],[UnitCost]]</f>
        <v>1727.6</v>
      </c>
      <c r="S5914">
        <f>Table1[[#This Row],[OrderQuantity]]*Table1[[#This Row],[UnitPrice]]*(1-Table1[[#This Row],[DiscountApplied]]) - (Table1[[#This Row],[OrderQuantity]]*Table1[[#This Row],[UnitCost]])</f>
        <v>1343.6800000000003</v>
      </c>
      <c r="T5914">
        <f>DATEDIF(Table1[[#This Row],[ShipDate]],Table1[[#This Row],[DeliveryDate]],"d")</f>
        <v>4</v>
      </c>
      <c r="U5914" t="str">
        <f t="shared" si="185"/>
        <v>On Time</v>
      </c>
    </row>
    <row r="5915" spans="1:21" x14ac:dyDescent="0.3">
      <c r="A5915" t="str">
        <f t="shared" si="184"/>
        <v>SO-006014</v>
      </c>
      <c r="B5915" t="s">
        <v>3</v>
      </c>
      <c r="C5915" t="s">
        <v>13</v>
      </c>
      <c r="D5915" s="1">
        <v>43800</v>
      </c>
      <c r="E5915" s="1">
        <v>43952</v>
      </c>
      <c r="F5915" s="1">
        <v>43956</v>
      </c>
      <c r="G5915" s="1">
        <v>43960</v>
      </c>
      <c r="H5915" t="s">
        <v>54</v>
      </c>
      <c r="I5915">
        <v>10</v>
      </c>
      <c r="J5915">
        <v>26</v>
      </c>
      <c r="K5915">
        <v>18</v>
      </c>
      <c r="L5915">
        <v>22</v>
      </c>
      <c r="M5915">
        <v>5</v>
      </c>
      <c r="N5915">
        <v>0.05</v>
      </c>
      <c r="O5915">
        <v>86.83</v>
      </c>
      <c r="P5915">
        <v>180.9</v>
      </c>
      <c r="Q5915">
        <f>Table1[[#This Row],[OrderQuantity]]*Table1[[#This Row],[UnitPrice]]</f>
        <v>904.5</v>
      </c>
      <c r="R5915">
        <f>Table1[[#This Row],[OrderQuantity]]*Table1[[#This Row],[UnitCost]]</f>
        <v>434.15</v>
      </c>
      <c r="S5915">
        <f>Table1[[#This Row],[OrderQuantity]]*Table1[[#This Row],[UnitPrice]]*(1-Table1[[#This Row],[DiscountApplied]]) - (Table1[[#This Row],[OrderQuantity]]*Table1[[#This Row],[UnitCost]])</f>
        <v>425.125</v>
      </c>
      <c r="T5915">
        <f>DATEDIF(Table1[[#This Row],[ShipDate]],Table1[[#This Row],[DeliveryDate]],"d")</f>
        <v>4</v>
      </c>
      <c r="U5915" t="str">
        <f t="shared" si="185"/>
        <v>On Time</v>
      </c>
    </row>
    <row r="5916" spans="1:21" x14ac:dyDescent="0.3">
      <c r="A5916" t="str">
        <f t="shared" si="184"/>
        <v>SO-006015</v>
      </c>
      <c r="B5916" t="s">
        <v>3</v>
      </c>
      <c r="C5916" t="s">
        <v>11</v>
      </c>
      <c r="D5916" s="1">
        <v>43800</v>
      </c>
      <c r="E5916" s="1">
        <v>43952</v>
      </c>
      <c r="F5916" s="1">
        <v>43977</v>
      </c>
      <c r="G5916" s="1">
        <v>43986</v>
      </c>
      <c r="H5916" t="s">
        <v>54</v>
      </c>
      <c r="I5916">
        <v>3</v>
      </c>
      <c r="J5916">
        <v>4</v>
      </c>
      <c r="K5916">
        <v>270</v>
      </c>
      <c r="L5916">
        <v>36</v>
      </c>
      <c r="M5916">
        <v>5</v>
      </c>
      <c r="N5916">
        <v>0.3</v>
      </c>
      <c r="O5916">
        <v>148.13999999999999</v>
      </c>
      <c r="P5916">
        <v>221.1</v>
      </c>
      <c r="Q5916">
        <f>Table1[[#This Row],[OrderQuantity]]*Table1[[#This Row],[UnitPrice]]</f>
        <v>1105.5</v>
      </c>
      <c r="R5916">
        <f>Table1[[#This Row],[OrderQuantity]]*Table1[[#This Row],[UnitCost]]</f>
        <v>740.69999999999993</v>
      </c>
      <c r="S5916">
        <f>Table1[[#This Row],[OrderQuantity]]*Table1[[#This Row],[UnitPrice]]*(1-Table1[[#This Row],[DiscountApplied]]) - (Table1[[#This Row],[OrderQuantity]]*Table1[[#This Row],[UnitCost]])</f>
        <v>33.149999999999977</v>
      </c>
      <c r="T5916">
        <f>DATEDIF(Table1[[#This Row],[ShipDate]],Table1[[#This Row],[DeliveryDate]],"d")</f>
        <v>9</v>
      </c>
      <c r="U5916" t="str">
        <f t="shared" si="185"/>
        <v>Late</v>
      </c>
    </row>
    <row r="5917" spans="1:21" x14ac:dyDescent="0.3">
      <c r="A5917" t="str">
        <f t="shared" si="184"/>
        <v>SO-006016</v>
      </c>
      <c r="B5917" t="s">
        <v>4</v>
      </c>
      <c r="C5917" t="s">
        <v>10</v>
      </c>
      <c r="D5917" s="1">
        <v>43900</v>
      </c>
      <c r="E5917" s="1">
        <v>43952</v>
      </c>
      <c r="F5917" s="1">
        <v>43966</v>
      </c>
      <c r="G5917" s="1">
        <v>43968</v>
      </c>
      <c r="H5917" t="s">
        <v>54</v>
      </c>
      <c r="I5917">
        <v>17</v>
      </c>
      <c r="J5917">
        <v>31</v>
      </c>
      <c r="K5917">
        <v>88</v>
      </c>
      <c r="L5917">
        <v>17</v>
      </c>
      <c r="M5917">
        <v>6</v>
      </c>
      <c r="N5917">
        <v>0.08</v>
      </c>
      <c r="O5917">
        <v>442.2</v>
      </c>
      <c r="P5917">
        <v>884.4</v>
      </c>
      <c r="Q5917">
        <f>Table1[[#This Row],[OrderQuantity]]*Table1[[#This Row],[UnitPrice]]</f>
        <v>5306.4</v>
      </c>
      <c r="R5917">
        <f>Table1[[#This Row],[OrderQuantity]]*Table1[[#This Row],[UnitCost]]</f>
        <v>2653.2</v>
      </c>
      <c r="S5917">
        <f>Table1[[#This Row],[OrderQuantity]]*Table1[[#This Row],[UnitPrice]]*(1-Table1[[#This Row],[DiscountApplied]]) - (Table1[[#This Row],[OrderQuantity]]*Table1[[#This Row],[UnitCost]])</f>
        <v>2228.6880000000001</v>
      </c>
      <c r="T5917">
        <f>DATEDIF(Table1[[#This Row],[ShipDate]],Table1[[#This Row],[DeliveryDate]],"d")</f>
        <v>2</v>
      </c>
      <c r="U5917" t="str">
        <f t="shared" si="185"/>
        <v>On Time</v>
      </c>
    </row>
    <row r="5918" spans="1:21" x14ac:dyDescent="0.3">
      <c r="A5918" t="str">
        <f t="shared" si="184"/>
        <v>SO-006017</v>
      </c>
      <c r="B5918" t="s">
        <v>3</v>
      </c>
      <c r="C5918" t="s">
        <v>11</v>
      </c>
      <c r="D5918" s="1">
        <v>43800</v>
      </c>
      <c r="E5918" s="1">
        <v>43952</v>
      </c>
      <c r="F5918" s="1">
        <v>43978</v>
      </c>
      <c r="G5918" s="1">
        <v>43986</v>
      </c>
      <c r="H5918" t="s">
        <v>54</v>
      </c>
      <c r="I5918">
        <v>8</v>
      </c>
      <c r="J5918">
        <v>30</v>
      </c>
      <c r="K5918">
        <v>267</v>
      </c>
      <c r="L5918">
        <v>3</v>
      </c>
      <c r="M5918">
        <v>1</v>
      </c>
      <c r="N5918">
        <v>0.3</v>
      </c>
      <c r="O5918">
        <v>1296.1199999999999</v>
      </c>
      <c r="P5918">
        <v>1775.5</v>
      </c>
      <c r="Q5918">
        <f>Table1[[#This Row],[OrderQuantity]]*Table1[[#This Row],[UnitPrice]]</f>
        <v>1775.5</v>
      </c>
      <c r="R5918">
        <f>Table1[[#This Row],[OrderQuantity]]*Table1[[#This Row],[UnitCost]]</f>
        <v>1296.1199999999999</v>
      </c>
      <c r="S5918">
        <f>Table1[[#This Row],[OrderQuantity]]*Table1[[#This Row],[UnitPrice]]*(1-Table1[[#This Row],[DiscountApplied]]) - (Table1[[#This Row],[OrderQuantity]]*Table1[[#This Row],[UnitCost]])</f>
        <v>-53.269999999999982</v>
      </c>
      <c r="T5918">
        <f>DATEDIF(Table1[[#This Row],[ShipDate]],Table1[[#This Row],[DeliveryDate]],"d")</f>
        <v>8</v>
      </c>
      <c r="U5918" t="str">
        <f t="shared" si="185"/>
        <v>Late</v>
      </c>
    </row>
    <row r="5919" spans="1:21" x14ac:dyDescent="0.3">
      <c r="A5919" t="str">
        <f t="shared" si="184"/>
        <v>SO-006018</v>
      </c>
      <c r="B5919" t="s">
        <v>3</v>
      </c>
      <c r="C5919" t="s">
        <v>9</v>
      </c>
      <c r="D5919" s="1">
        <v>43800</v>
      </c>
      <c r="E5919" s="1">
        <v>43952</v>
      </c>
      <c r="F5919" s="1">
        <v>43974</v>
      </c>
      <c r="G5919" s="1">
        <v>43979</v>
      </c>
      <c r="H5919" t="s">
        <v>54</v>
      </c>
      <c r="I5919">
        <v>9</v>
      </c>
      <c r="J5919">
        <v>16</v>
      </c>
      <c r="K5919">
        <v>69</v>
      </c>
      <c r="L5919">
        <v>34</v>
      </c>
      <c r="M5919">
        <v>2</v>
      </c>
      <c r="N5919">
        <v>0.05</v>
      </c>
      <c r="O5919">
        <v>522</v>
      </c>
      <c r="P5919">
        <v>1065.3</v>
      </c>
      <c r="Q5919">
        <f>Table1[[#This Row],[OrderQuantity]]*Table1[[#This Row],[UnitPrice]]</f>
        <v>2130.6</v>
      </c>
      <c r="R5919">
        <f>Table1[[#This Row],[OrderQuantity]]*Table1[[#This Row],[UnitCost]]</f>
        <v>1044</v>
      </c>
      <c r="S5919">
        <f>Table1[[#This Row],[OrderQuantity]]*Table1[[#This Row],[UnitPrice]]*(1-Table1[[#This Row],[DiscountApplied]]) - (Table1[[#This Row],[OrderQuantity]]*Table1[[#This Row],[UnitCost]])</f>
        <v>980.06999999999971</v>
      </c>
      <c r="T5919">
        <f>DATEDIF(Table1[[#This Row],[ShipDate]],Table1[[#This Row],[DeliveryDate]],"d")</f>
        <v>5</v>
      </c>
      <c r="U5919" t="str">
        <f t="shared" si="185"/>
        <v>On Time</v>
      </c>
    </row>
    <row r="5920" spans="1:21" x14ac:dyDescent="0.3">
      <c r="A5920" t="str">
        <f t="shared" si="184"/>
        <v>SO-006019</v>
      </c>
      <c r="B5920" t="s">
        <v>5</v>
      </c>
      <c r="C5920" t="s">
        <v>9</v>
      </c>
      <c r="D5920" s="1">
        <v>43800</v>
      </c>
      <c r="E5920" s="1">
        <v>43952</v>
      </c>
      <c r="F5920" s="1">
        <v>43956</v>
      </c>
      <c r="G5920" s="1">
        <v>43957</v>
      </c>
      <c r="H5920" t="s">
        <v>54</v>
      </c>
      <c r="I5920">
        <v>26</v>
      </c>
      <c r="J5920">
        <v>46</v>
      </c>
      <c r="K5920">
        <v>81</v>
      </c>
      <c r="L5920">
        <v>39</v>
      </c>
      <c r="M5920">
        <v>4</v>
      </c>
      <c r="N5920">
        <v>0.2</v>
      </c>
      <c r="O5920">
        <v>1823.27</v>
      </c>
      <c r="P5920">
        <v>3879.3</v>
      </c>
      <c r="Q5920">
        <f>Table1[[#This Row],[OrderQuantity]]*Table1[[#This Row],[UnitPrice]]</f>
        <v>15517.2</v>
      </c>
      <c r="R5920">
        <f>Table1[[#This Row],[OrderQuantity]]*Table1[[#This Row],[UnitCost]]</f>
        <v>7293.08</v>
      </c>
      <c r="S5920">
        <f>Table1[[#This Row],[OrderQuantity]]*Table1[[#This Row],[UnitPrice]]*(1-Table1[[#This Row],[DiscountApplied]]) - (Table1[[#This Row],[OrderQuantity]]*Table1[[#This Row],[UnitCost]])</f>
        <v>5120.6800000000021</v>
      </c>
      <c r="T5920">
        <f>DATEDIF(Table1[[#This Row],[ShipDate]],Table1[[#This Row],[DeliveryDate]],"d")</f>
        <v>1</v>
      </c>
      <c r="U5920" t="str">
        <f t="shared" si="185"/>
        <v>On Time</v>
      </c>
    </row>
    <row r="5921" spans="1:21" x14ac:dyDescent="0.3">
      <c r="A5921" t="str">
        <f t="shared" si="184"/>
        <v>SO-006020</v>
      </c>
      <c r="B5921" t="s">
        <v>3</v>
      </c>
      <c r="C5921" t="s">
        <v>10</v>
      </c>
      <c r="D5921" s="1">
        <v>43800</v>
      </c>
      <c r="E5921" s="1">
        <v>43953</v>
      </c>
      <c r="F5921" s="1">
        <v>43975</v>
      </c>
      <c r="G5921" s="1">
        <v>43978</v>
      </c>
      <c r="H5921" t="s">
        <v>54</v>
      </c>
      <c r="I5921">
        <v>3</v>
      </c>
      <c r="J5921">
        <v>37</v>
      </c>
      <c r="K5921">
        <v>121</v>
      </c>
      <c r="L5921">
        <v>2</v>
      </c>
      <c r="M5921">
        <v>8</v>
      </c>
      <c r="N5921">
        <v>0.05</v>
      </c>
      <c r="O5921">
        <v>3890.29</v>
      </c>
      <c r="P5921">
        <v>5118.8</v>
      </c>
      <c r="Q5921">
        <f>Table1[[#This Row],[OrderQuantity]]*Table1[[#This Row],[UnitPrice]]</f>
        <v>40950.400000000001</v>
      </c>
      <c r="R5921">
        <f>Table1[[#This Row],[OrderQuantity]]*Table1[[#This Row],[UnitCost]]</f>
        <v>31122.32</v>
      </c>
      <c r="S5921">
        <f>Table1[[#This Row],[OrderQuantity]]*Table1[[#This Row],[UnitPrice]]*(1-Table1[[#This Row],[DiscountApplied]]) - (Table1[[#This Row],[OrderQuantity]]*Table1[[#This Row],[UnitCost]])</f>
        <v>7780.5599999999977</v>
      </c>
      <c r="T5921">
        <f>DATEDIF(Table1[[#This Row],[ShipDate]],Table1[[#This Row],[DeliveryDate]],"d")</f>
        <v>3</v>
      </c>
      <c r="U5921" t="str">
        <f t="shared" si="185"/>
        <v>On Time</v>
      </c>
    </row>
    <row r="5922" spans="1:21" x14ac:dyDescent="0.3">
      <c r="A5922" t="str">
        <f t="shared" si="184"/>
        <v>SO-006021</v>
      </c>
      <c r="B5922" t="s">
        <v>2</v>
      </c>
      <c r="C5922" t="s">
        <v>13</v>
      </c>
      <c r="D5922" s="1">
        <v>43900</v>
      </c>
      <c r="E5922" s="1">
        <v>43953</v>
      </c>
      <c r="F5922" s="1">
        <v>43976</v>
      </c>
      <c r="G5922" s="1">
        <v>43981</v>
      </c>
      <c r="H5922" t="s">
        <v>54</v>
      </c>
      <c r="I5922">
        <v>24</v>
      </c>
      <c r="J5922">
        <v>35</v>
      </c>
      <c r="K5922">
        <v>24</v>
      </c>
      <c r="L5922">
        <v>34</v>
      </c>
      <c r="M5922">
        <v>2</v>
      </c>
      <c r="N5922">
        <v>0.1</v>
      </c>
      <c r="O5922">
        <v>515.57000000000005</v>
      </c>
      <c r="P5922">
        <v>904.5</v>
      </c>
      <c r="Q5922">
        <f>Table1[[#This Row],[OrderQuantity]]*Table1[[#This Row],[UnitPrice]]</f>
        <v>1809</v>
      </c>
      <c r="R5922">
        <f>Table1[[#This Row],[OrderQuantity]]*Table1[[#This Row],[UnitCost]]</f>
        <v>1031.1400000000001</v>
      </c>
      <c r="S5922">
        <f>Table1[[#This Row],[OrderQuantity]]*Table1[[#This Row],[UnitPrice]]*(1-Table1[[#This Row],[DiscountApplied]]) - (Table1[[#This Row],[OrderQuantity]]*Table1[[#This Row],[UnitCost]])</f>
        <v>596.96</v>
      </c>
      <c r="T5922">
        <f>DATEDIF(Table1[[#This Row],[ShipDate]],Table1[[#This Row],[DeliveryDate]],"d")</f>
        <v>5</v>
      </c>
      <c r="U5922" t="str">
        <f t="shared" si="185"/>
        <v>On Time</v>
      </c>
    </row>
    <row r="5923" spans="1:21" x14ac:dyDescent="0.3">
      <c r="A5923" t="str">
        <f t="shared" si="184"/>
        <v>SO-006022</v>
      </c>
      <c r="B5923" t="s">
        <v>4</v>
      </c>
      <c r="C5923" t="s">
        <v>12</v>
      </c>
      <c r="D5923" s="1">
        <v>43900</v>
      </c>
      <c r="E5923" s="1">
        <v>43954</v>
      </c>
      <c r="F5923" s="1">
        <v>43978</v>
      </c>
      <c r="G5923" s="1">
        <v>43982</v>
      </c>
      <c r="H5923" t="s">
        <v>54</v>
      </c>
      <c r="I5923">
        <v>17</v>
      </c>
      <c r="J5923">
        <v>48</v>
      </c>
      <c r="K5923">
        <v>224</v>
      </c>
      <c r="L5923">
        <v>39</v>
      </c>
      <c r="M5923">
        <v>7</v>
      </c>
      <c r="N5923">
        <v>0.4</v>
      </c>
      <c r="O5923">
        <v>992.94</v>
      </c>
      <c r="P5923">
        <v>1742</v>
      </c>
      <c r="Q5923">
        <f>Table1[[#This Row],[OrderQuantity]]*Table1[[#This Row],[UnitPrice]]</f>
        <v>12194</v>
      </c>
      <c r="R5923">
        <f>Table1[[#This Row],[OrderQuantity]]*Table1[[#This Row],[UnitCost]]</f>
        <v>6950.58</v>
      </c>
      <c r="S5923">
        <f>Table1[[#This Row],[OrderQuantity]]*Table1[[#This Row],[UnitPrice]]*(1-Table1[[#This Row],[DiscountApplied]]) - (Table1[[#This Row],[OrderQuantity]]*Table1[[#This Row],[UnitCost]])</f>
        <v>365.81999999999971</v>
      </c>
      <c r="T5923">
        <f>DATEDIF(Table1[[#This Row],[ShipDate]],Table1[[#This Row],[DeliveryDate]],"d")</f>
        <v>4</v>
      </c>
      <c r="U5923" t="str">
        <f t="shared" si="185"/>
        <v>On Time</v>
      </c>
    </row>
    <row r="5924" spans="1:21" x14ac:dyDescent="0.3">
      <c r="A5924" t="str">
        <f t="shared" si="184"/>
        <v>SO-006023</v>
      </c>
      <c r="B5924" t="s">
        <v>4</v>
      </c>
      <c r="C5924" t="s">
        <v>8</v>
      </c>
      <c r="D5924" s="1">
        <v>43800</v>
      </c>
      <c r="E5924" s="1">
        <v>43954</v>
      </c>
      <c r="F5924" s="1">
        <v>43962</v>
      </c>
      <c r="G5924" s="1">
        <v>43964</v>
      </c>
      <c r="H5924" t="s">
        <v>54</v>
      </c>
      <c r="I5924">
        <v>15</v>
      </c>
      <c r="J5924">
        <v>22</v>
      </c>
      <c r="K5924">
        <v>332</v>
      </c>
      <c r="L5924">
        <v>21</v>
      </c>
      <c r="M5924">
        <v>3</v>
      </c>
      <c r="N5924">
        <v>0.05</v>
      </c>
      <c r="O5924">
        <v>2688.91</v>
      </c>
      <c r="P5924">
        <v>4013.3</v>
      </c>
      <c r="Q5924">
        <f>Table1[[#This Row],[OrderQuantity]]*Table1[[#This Row],[UnitPrice]]</f>
        <v>12039.900000000001</v>
      </c>
      <c r="R5924">
        <f>Table1[[#This Row],[OrderQuantity]]*Table1[[#This Row],[UnitCost]]</f>
        <v>8066.73</v>
      </c>
      <c r="S5924">
        <f>Table1[[#This Row],[OrderQuantity]]*Table1[[#This Row],[UnitPrice]]*(1-Table1[[#This Row],[DiscountApplied]]) - (Table1[[#This Row],[OrderQuantity]]*Table1[[#This Row],[UnitCost]])</f>
        <v>3371.1750000000011</v>
      </c>
      <c r="T5924">
        <f>DATEDIF(Table1[[#This Row],[ShipDate]],Table1[[#This Row],[DeliveryDate]],"d")</f>
        <v>2</v>
      </c>
      <c r="U5924" t="str">
        <f t="shared" si="185"/>
        <v>On Time</v>
      </c>
    </row>
    <row r="5925" spans="1:21" x14ac:dyDescent="0.3">
      <c r="A5925" t="str">
        <f t="shared" si="184"/>
        <v>SO-006024</v>
      </c>
      <c r="B5925" t="s">
        <v>3</v>
      </c>
      <c r="C5925" t="s">
        <v>12</v>
      </c>
      <c r="D5925" s="1">
        <v>43900</v>
      </c>
      <c r="E5925" s="1">
        <v>43954</v>
      </c>
      <c r="F5925" s="1">
        <v>43968</v>
      </c>
      <c r="G5925" s="1">
        <v>43971</v>
      </c>
      <c r="H5925" t="s">
        <v>54</v>
      </c>
      <c r="I5925">
        <v>8</v>
      </c>
      <c r="J5925">
        <v>6</v>
      </c>
      <c r="K5925">
        <v>246</v>
      </c>
      <c r="L5925">
        <v>26</v>
      </c>
      <c r="M5925">
        <v>5</v>
      </c>
      <c r="N5925">
        <v>0.2</v>
      </c>
      <c r="O5925">
        <v>1084.4000000000001</v>
      </c>
      <c r="P5925">
        <v>1306.5</v>
      </c>
      <c r="Q5925">
        <f>Table1[[#This Row],[OrderQuantity]]*Table1[[#This Row],[UnitPrice]]</f>
        <v>6532.5</v>
      </c>
      <c r="R5925">
        <f>Table1[[#This Row],[OrderQuantity]]*Table1[[#This Row],[UnitCost]]</f>
        <v>5422</v>
      </c>
      <c r="S5925">
        <f>Table1[[#This Row],[OrderQuantity]]*Table1[[#This Row],[UnitPrice]]*(1-Table1[[#This Row],[DiscountApplied]]) - (Table1[[#This Row],[OrderQuantity]]*Table1[[#This Row],[UnitCost]])</f>
        <v>-196</v>
      </c>
      <c r="T5925">
        <f>DATEDIF(Table1[[#This Row],[ShipDate]],Table1[[#This Row],[DeliveryDate]],"d")</f>
        <v>3</v>
      </c>
      <c r="U5925" t="str">
        <f t="shared" si="185"/>
        <v>On Time</v>
      </c>
    </row>
    <row r="5926" spans="1:21" x14ac:dyDescent="0.3">
      <c r="A5926" t="str">
        <f t="shared" si="184"/>
        <v>SO-006025</v>
      </c>
      <c r="B5926" t="s">
        <v>4</v>
      </c>
      <c r="C5926" t="s">
        <v>13</v>
      </c>
      <c r="D5926" s="1">
        <v>43900</v>
      </c>
      <c r="E5926" s="1">
        <v>43954</v>
      </c>
      <c r="F5926" s="1">
        <v>43979</v>
      </c>
      <c r="G5926" s="1">
        <v>43985</v>
      </c>
      <c r="H5926" t="s">
        <v>54</v>
      </c>
      <c r="I5926">
        <v>19</v>
      </c>
      <c r="J5926">
        <v>41</v>
      </c>
      <c r="K5926">
        <v>37</v>
      </c>
      <c r="L5926">
        <v>16</v>
      </c>
      <c r="M5926">
        <v>1</v>
      </c>
      <c r="N5926">
        <v>0.05</v>
      </c>
      <c r="O5926">
        <v>2610.39</v>
      </c>
      <c r="P5926">
        <v>3222.7</v>
      </c>
      <c r="Q5926">
        <f>Table1[[#This Row],[OrderQuantity]]*Table1[[#This Row],[UnitPrice]]</f>
        <v>3222.7</v>
      </c>
      <c r="R5926">
        <f>Table1[[#This Row],[OrderQuantity]]*Table1[[#This Row],[UnitCost]]</f>
        <v>2610.39</v>
      </c>
      <c r="S5926">
        <f>Table1[[#This Row],[OrderQuantity]]*Table1[[#This Row],[UnitPrice]]*(1-Table1[[#This Row],[DiscountApplied]]) - (Table1[[#This Row],[OrderQuantity]]*Table1[[#This Row],[UnitCost]])</f>
        <v>451.17499999999973</v>
      </c>
      <c r="T5926">
        <f>DATEDIF(Table1[[#This Row],[ShipDate]],Table1[[#This Row],[DeliveryDate]],"d")</f>
        <v>6</v>
      </c>
      <c r="U5926" t="str">
        <f t="shared" si="185"/>
        <v>On Time</v>
      </c>
    </row>
    <row r="5927" spans="1:21" x14ac:dyDescent="0.3">
      <c r="A5927" t="str">
        <f t="shared" si="184"/>
        <v>SO-006026</v>
      </c>
      <c r="B5927" t="s">
        <v>3</v>
      </c>
      <c r="C5927" t="s">
        <v>12</v>
      </c>
      <c r="D5927" s="1">
        <v>43800</v>
      </c>
      <c r="E5927" s="1">
        <v>43954</v>
      </c>
      <c r="F5927" s="1">
        <v>43980</v>
      </c>
      <c r="G5927" s="1">
        <v>43983</v>
      </c>
      <c r="H5927" t="s">
        <v>54</v>
      </c>
      <c r="I5927">
        <v>11</v>
      </c>
      <c r="J5927">
        <v>45</v>
      </c>
      <c r="K5927">
        <v>207</v>
      </c>
      <c r="L5927">
        <v>36</v>
      </c>
      <c r="M5927">
        <v>8</v>
      </c>
      <c r="N5927">
        <v>0.05</v>
      </c>
      <c r="O5927">
        <v>1907.09</v>
      </c>
      <c r="P5927">
        <v>3973.1</v>
      </c>
      <c r="Q5927">
        <f>Table1[[#This Row],[OrderQuantity]]*Table1[[#This Row],[UnitPrice]]</f>
        <v>31784.799999999999</v>
      </c>
      <c r="R5927">
        <f>Table1[[#This Row],[OrderQuantity]]*Table1[[#This Row],[UnitCost]]</f>
        <v>15256.72</v>
      </c>
      <c r="S5927">
        <f>Table1[[#This Row],[OrderQuantity]]*Table1[[#This Row],[UnitPrice]]*(1-Table1[[#This Row],[DiscountApplied]]) - (Table1[[#This Row],[OrderQuantity]]*Table1[[#This Row],[UnitCost]])</f>
        <v>14938.839999999998</v>
      </c>
      <c r="T5927">
        <f>DATEDIF(Table1[[#This Row],[ShipDate]],Table1[[#This Row],[DeliveryDate]],"d")</f>
        <v>3</v>
      </c>
      <c r="U5927" t="str">
        <f t="shared" si="185"/>
        <v>On Time</v>
      </c>
    </row>
    <row r="5928" spans="1:21" x14ac:dyDescent="0.3">
      <c r="A5928" t="str">
        <f t="shared" si="184"/>
        <v>SO-006027</v>
      </c>
      <c r="B5928" t="s">
        <v>4</v>
      </c>
      <c r="C5928" t="s">
        <v>13</v>
      </c>
      <c r="D5928" s="1">
        <v>43800</v>
      </c>
      <c r="E5928" s="1">
        <v>43954</v>
      </c>
      <c r="F5928" s="1">
        <v>43965</v>
      </c>
      <c r="G5928" s="1">
        <v>43971</v>
      </c>
      <c r="H5928" t="s">
        <v>54</v>
      </c>
      <c r="I5928">
        <v>17</v>
      </c>
      <c r="J5928">
        <v>39</v>
      </c>
      <c r="K5928">
        <v>38</v>
      </c>
      <c r="L5928">
        <v>27</v>
      </c>
      <c r="M5928">
        <v>5</v>
      </c>
      <c r="N5928">
        <v>0.1</v>
      </c>
      <c r="O5928">
        <v>539.35</v>
      </c>
      <c r="P5928">
        <v>1078.7</v>
      </c>
      <c r="Q5928">
        <f>Table1[[#This Row],[OrderQuantity]]*Table1[[#This Row],[UnitPrice]]</f>
        <v>5393.5</v>
      </c>
      <c r="R5928">
        <f>Table1[[#This Row],[OrderQuantity]]*Table1[[#This Row],[UnitCost]]</f>
        <v>2696.75</v>
      </c>
      <c r="S5928">
        <f>Table1[[#This Row],[OrderQuantity]]*Table1[[#This Row],[UnitPrice]]*(1-Table1[[#This Row],[DiscountApplied]]) - (Table1[[#This Row],[OrderQuantity]]*Table1[[#This Row],[UnitCost]])</f>
        <v>2157.4000000000005</v>
      </c>
      <c r="T5928">
        <f>DATEDIF(Table1[[#This Row],[ShipDate]],Table1[[#This Row],[DeliveryDate]],"d")</f>
        <v>6</v>
      </c>
      <c r="U5928" t="str">
        <f t="shared" si="185"/>
        <v>On Time</v>
      </c>
    </row>
    <row r="5929" spans="1:21" x14ac:dyDescent="0.3">
      <c r="A5929" t="str">
        <f t="shared" si="184"/>
        <v>SO-006028</v>
      </c>
      <c r="B5929" t="s">
        <v>3</v>
      </c>
      <c r="C5929" t="s">
        <v>13</v>
      </c>
      <c r="D5929" s="1">
        <v>43800</v>
      </c>
      <c r="E5929" s="1">
        <v>43954</v>
      </c>
      <c r="F5929" s="1">
        <v>43975</v>
      </c>
      <c r="G5929" s="1">
        <v>43976</v>
      </c>
      <c r="H5929" t="s">
        <v>54</v>
      </c>
      <c r="I5929">
        <v>1</v>
      </c>
      <c r="J5929">
        <v>40</v>
      </c>
      <c r="K5929">
        <v>49</v>
      </c>
      <c r="L5929">
        <v>27</v>
      </c>
      <c r="M5929">
        <v>5</v>
      </c>
      <c r="N5929">
        <v>0.2</v>
      </c>
      <c r="O5929">
        <v>1845.31</v>
      </c>
      <c r="P5929">
        <v>3926.2</v>
      </c>
      <c r="Q5929">
        <f>Table1[[#This Row],[OrderQuantity]]*Table1[[#This Row],[UnitPrice]]</f>
        <v>19631</v>
      </c>
      <c r="R5929">
        <f>Table1[[#This Row],[OrderQuantity]]*Table1[[#This Row],[UnitCost]]</f>
        <v>9226.5499999999993</v>
      </c>
      <c r="S5929">
        <f>Table1[[#This Row],[OrderQuantity]]*Table1[[#This Row],[UnitPrice]]*(1-Table1[[#This Row],[DiscountApplied]]) - (Table1[[#This Row],[OrderQuantity]]*Table1[[#This Row],[UnitCost]])</f>
        <v>6478.2500000000018</v>
      </c>
      <c r="T5929">
        <f>DATEDIF(Table1[[#This Row],[ShipDate]],Table1[[#This Row],[DeliveryDate]],"d")</f>
        <v>1</v>
      </c>
      <c r="U5929" t="str">
        <f t="shared" si="185"/>
        <v>On Time</v>
      </c>
    </row>
    <row r="5930" spans="1:21" x14ac:dyDescent="0.3">
      <c r="A5930" t="str">
        <f t="shared" si="184"/>
        <v>SO-006029</v>
      </c>
      <c r="B5930" t="s">
        <v>2</v>
      </c>
      <c r="C5930" t="s">
        <v>11</v>
      </c>
      <c r="D5930" s="1">
        <v>43900</v>
      </c>
      <c r="E5930" s="1">
        <v>43954</v>
      </c>
      <c r="F5930" s="1">
        <v>43963</v>
      </c>
      <c r="G5930" s="1">
        <v>43970</v>
      </c>
      <c r="H5930" t="s">
        <v>54</v>
      </c>
      <c r="I5930">
        <v>22</v>
      </c>
      <c r="J5930">
        <v>50</v>
      </c>
      <c r="K5930">
        <v>292</v>
      </c>
      <c r="L5930">
        <v>11</v>
      </c>
      <c r="M5930">
        <v>4</v>
      </c>
      <c r="N5930">
        <v>0.05</v>
      </c>
      <c r="O5930">
        <v>84.42</v>
      </c>
      <c r="P5930">
        <v>201</v>
      </c>
      <c r="Q5930">
        <f>Table1[[#This Row],[OrderQuantity]]*Table1[[#This Row],[UnitPrice]]</f>
        <v>804</v>
      </c>
      <c r="R5930">
        <f>Table1[[#This Row],[OrderQuantity]]*Table1[[#This Row],[UnitCost]]</f>
        <v>337.68</v>
      </c>
      <c r="S5930">
        <f>Table1[[#This Row],[OrderQuantity]]*Table1[[#This Row],[UnitPrice]]*(1-Table1[[#This Row],[DiscountApplied]]) - (Table1[[#This Row],[OrderQuantity]]*Table1[[#This Row],[UnitCost]])</f>
        <v>426.11999999999995</v>
      </c>
      <c r="T5930">
        <f>DATEDIF(Table1[[#This Row],[ShipDate]],Table1[[#This Row],[DeliveryDate]],"d")</f>
        <v>7</v>
      </c>
      <c r="U5930" t="str">
        <f t="shared" si="185"/>
        <v>On Time</v>
      </c>
    </row>
    <row r="5931" spans="1:21" x14ac:dyDescent="0.3">
      <c r="A5931" t="str">
        <f t="shared" si="184"/>
        <v>SO-006030</v>
      </c>
      <c r="B5931" t="s">
        <v>3</v>
      </c>
      <c r="C5931" t="s">
        <v>10</v>
      </c>
      <c r="D5931" s="1">
        <v>43800</v>
      </c>
      <c r="E5931" s="1">
        <v>43955</v>
      </c>
      <c r="F5931" s="1">
        <v>43969</v>
      </c>
      <c r="G5931" s="1">
        <v>43977</v>
      </c>
      <c r="H5931" t="s">
        <v>54</v>
      </c>
      <c r="I5931">
        <v>7</v>
      </c>
      <c r="J5931">
        <v>48</v>
      </c>
      <c r="K5931">
        <v>176</v>
      </c>
      <c r="L5931">
        <v>30</v>
      </c>
      <c r="M5931">
        <v>8</v>
      </c>
      <c r="N5931">
        <v>0.2</v>
      </c>
      <c r="O5931">
        <v>2395.25</v>
      </c>
      <c r="P5931">
        <v>3685</v>
      </c>
      <c r="Q5931">
        <f>Table1[[#This Row],[OrderQuantity]]*Table1[[#This Row],[UnitPrice]]</f>
        <v>29480</v>
      </c>
      <c r="R5931">
        <f>Table1[[#This Row],[OrderQuantity]]*Table1[[#This Row],[UnitCost]]</f>
        <v>19162</v>
      </c>
      <c r="S5931">
        <f>Table1[[#This Row],[OrderQuantity]]*Table1[[#This Row],[UnitPrice]]*(1-Table1[[#This Row],[DiscountApplied]]) - (Table1[[#This Row],[OrderQuantity]]*Table1[[#This Row],[UnitCost]])</f>
        <v>4422</v>
      </c>
      <c r="T5931">
        <f>DATEDIF(Table1[[#This Row],[ShipDate]],Table1[[#This Row],[DeliveryDate]],"d")</f>
        <v>8</v>
      </c>
      <c r="U5931" t="str">
        <f t="shared" si="185"/>
        <v>Late</v>
      </c>
    </row>
    <row r="5932" spans="1:21" x14ac:dyDescent="0.3">
      <c r="A5932" t="str">
        <f t="shared" si="184"/>
        <v>SO-006031</v>
      </c>
      <c r="B5932" t="s">
        <v>2</v>
      </c>
      <c r="C5932" t="s">
        <v>12</v>
      </c>
      <c r="D5932" s="1">
        <v>43800</v>
      </c>
      <c r="E5932" s="1">
        <v>43955</v>
      </c>
      <c r="F5932" s="1">
        <v>43972</v>
      </c>
      <c r="G5932" s="1">
        <v>43980</v>
      </c>
      <c r="H5932" t="s">
        <v>54</v>
      </c>
      <c r="I5932">
        <v>21</v>
      </c>
      <c r="J5932">
        <v>8</v>
      </c>
      <c r="K5932">
        <v>220</v>
      </c>
      <c r="L5932">
        <v>33</v>
      </c>
      <c r="M5932">
        <v>6</v>
      </c>
      <c r="N5932">
        <v>0.2</v>
      </c>
      <c r="O5932">
        <v>1482.98</v>
      </c>
      <c r="P5932">
        <v>3530.9</v>
      </c>
      <c r="Q5932">
        <f>Table1[[#This Row],[OrderQuantity]]*Table1[[#This Row],[UnitPrice]]</f>
        <v>21185.4</v>
      </c>
      <c r="R5932">
        <f>Table1[[#This Row],[OrderQuantity]]*Table1[[#This Row],[UnitCost]]</f>
        <v>8897.880000000001</v>
      </c>
      <c r="S5932">
        <f>Table1[[#This Row],[OrderQuantity]]*Table1[[#This Row],[UnitPrice]]*(1-Table1[[#This Row],[DiscountApplied]]) - (Table1[[#This Row],[OrderQuantity]]*Table1[[#This Row],[UnitCost]])</f>
        <v>8050.4400000000023</v>
      </c>
      <c r="T5932">
        <f>DATEDIF(Table1[[#This Row],[ShipDate]],Table1[[#This Row],[DeliveryDate]],"d")</f>
        <v>8</v>
      </c>
      <c r="U5932" t="str">
        <f t="shared" si="185"/>
        <v>Late</v>
      </c>
    </row>
    <row r="5933" spans="1:21" x14ac:dyDescent="0.3">
      <c r="A5933" t="str">
        <f t="shared" si="184"/>
        <v>SO-006032</v>
      </c>
      <c r="B5933" t="s">
        <v>4</v>
      </c>
      <c r="C5933" t="s">
        <v>9</v>
      </c>
      <c r="D5933" s="1">
        <v>43800</v>
      </c>
      <c r="E5933" s="1">
        <v>43955</v>
      </c>
      <c r="F5933" s="1">
        <v>43957</v>
      </c>
      <c r="G5933" s="1">
        <v>43962</v>
      </c>
      <c r="H5933" t="s">
        <v>54</v>
      </c>
      <c r="I5933">
        <v>18</v>
      </c>
      <c r="J5933">
        <v>15</v>
      </c>
      <c r="K5933">
        <v>63</v>
      </c>
      <c r="L5933">
        <v>14</v>
      </c>
      <c r="M5933">
        <v>7</v>
      </c>
      <c r="N5933">
        <v>0.1</v>
      </c>
      <c r="O5933">
        <v>349.74</v>
      </c>
      <c r="P5933">
        <v>777.2</v>
      </c>
      <c r="Q5933">
        <f>Table1[[#This Row],[OrderQuantity]]*Table1[[#This Row],[UnitPrice]]</f>
        <v>5440.4000000000005</v>
      </c>
      <c r="R5933">
        <f>Table1[[#This Row],[OrderQuantity]]*Table1[[#This Row],[UnitCost]]</f>
        <v>2448.1800000000003</v>
      </c>
      <c r="S5933">
        <f>Table1[[#This Row],[OrderQuantity]]*Table1[[#This Row],[UnitPrice]]*(1-Table1[[#This Row],[DiscountApplied]]) - (Table1[[#This Row],[OrderQuantity]]*Table1[[#This Row],[UnitCost]])</f>
        <v>2448.1800000000003</v>
      </c>
      <c r="T5933">
        <f>DATEDIF(Table1[[#This Row],[ShipDate]],Table1[[#This Row],[DeliveryDate]],"d")</f>
        <v>5</v>
      </c>
      <c r="U5933" t="str">
        <f t="shared" si="185"/>
        <v>On Time</v>
      </c>
    </row>
    <row r="5934" spans="1:21" x14ac:dyDescent="0.3">
      <c r="A5934" t="str">
        <f t="shared" si="184"/>
        <v>SO-006033</v>
      </c>
      <c r="B5934" t="s">
        <v>3</v>
      </c>
      <c r="C5934" t="s">
        <v>10</v>
      </c>
      <c r="D5934" s="1">
        <v>43900</v>
      </c>
      <c r="E5934" s="1">
        <v>43955</v>
      </c>
      <c r="F5934" s="1">
        <v>43969</v>
      </c>
      <c r="G5934" s="1">
        <v>43979</v>
      </c>
      <c r="H5934" t="s">
        <v>54</v>
      </c>
      <c r="I5934">
        <v>6</v>
      </c>
      <c r="J5934">
        <v>36</v>
      </c>
      <c r="K5934">
        <v>126</v>
      </c>
      <c r="L5934">
        <v>1</v>
      </c>
      <c r="M5934">
        <v>4</v>
      </c>
      <c r="N5934">
        <v>0.2</v>
      </c>
      <c r="O5934">
        <v>426.79</v>
      </c>
      <c r="P5934">
        <v>871</v>
      </c>
      <c r="Q5934">
        <f>Table1[[#This Row],[OrderQuantity]]*Table1[[#This Row],[UnitPrice]]</f>
        <v>3484</v>
      </c>
      <c r="R5934">
        <f>Table1[[#This Row],[OrderQuantity]]*Table1[[#This Row],[UnitCost]]</f>
        <v>1707.16</v>
      </c>
      <c r="S5934">
        <f>Table1[[#This Row],[OrderQuantity]]*Table1[[#This Row],[UnitPrice]]*(1-Table1[[#This Row],[DiscountApplied]]) - (Table1[[#This Row],[OrderQuantity]]*Table1[[#This Row],[UnitCost]])</f>
        <v>1080.0400000000002</v>
      </c>
      <c r="T5934">
        <f>DATEDIF(Table1[[#This Row],[ShipDate]],Table1[[#This Row],[DeliveryDate]],"d")</f>
        <v>10</v>
      </c>
      <c r="U5934" t="str">
        <f t="shared" si="185"/>
        <v>Late</v>
      </c>
    </row>
    <row r="5935" spans="1:21" x14ac:dyDescent="0.3">
      <c r="A5935" t="str">
        <f t="shared" si="184"/>
        <v>SO-006034</v>
      </c>
      <c r="B5935" t="s">
        <v>4</v>
      </c>
      <c r="C5935" t="s">
        <v>13</v>
      </c>
      <c r="D5935" s="1">
        <v>43800</v>
      </c>
      <c r="E5935" s="1">
        <v>43955</v>
      </c>
      <c r="F5935" s="1">
        <v>43980</v>
      </c>
      <c r="G5935" s="1">
        <v>43981</v>
      </c>
      <c r="H5935" t="s">
        <v>54</v>
      </c>
      <c r="I5935">
        <v>16</v>
      </c>
      <c r="J5935">
        <v>20</v>
      </c>
      <c r="K5935">
        <v>36</v>
      </c>
      <c r="L5935">
        <v>26</v>
      </c>
      <c r="M5935">
        <v>4</v>
      </c>
      <c r="N5935">
        <v>0.2</v>
      </c>
      <c r="O5935">
        <v>569.5</v>
      </c>
      <c r="P5935">
        <v>1139</v>
      </c>
      <c r="Q5935">
        <f>Table1[[#This Row],[OrderQuantity]]*Table1[[#This Row],[UnitPrice]]</f>
        <v>4556</v>
      </c>
      <c r="R5935">
        <f>Table1[[#This Row],[OrderQuantity]]*Table1[[#This Row],[UnitCost]]</f>
        <v>2278</v>
      </c>
      <c r="S5935">
        <f>Table1[[#This Row],[OrderQuantity]]*Table1[[#This Row],[UnitPrice]]*(1-Table1[[#This Row],[DiscountApplied]]) - (Table1[[#This Row],[OrderQuantity]]*Table1[[#This Row],[UnitCost]])</f>
        <v>1366.8000000000002</v>
      </c>
      <c r="T5935">
        <f>DATEDIF(Table1[[#This Row],[ShipDate]],Table1[[#This Row],[DeliveryDate]],"d")</f>
        <v>1</v>
      </c>
      <c r="U5935" t="str">
        <f t="shared" si="185"/>
        <v>On Time</v>
      </c>
    </row>
    <row r="5936" spans="1:21" x14ac:dyDescent="0.3">
      <c r="A5936" t="str">
        <f t="shared" si="184"/>
        <v>SO-006035</v>
      </c>
      <c r="B5936" t="s">
        <v>3</v>
      </c>
      <c r="C5936" t="s">
        <v>9</v>
      </c>
      <c r="D5936" s="1">
        <v>43800</v>
      </c>
      <c r="E5936" s="1">
        <v>43955</v>
      </c>
      <c r="F5936" s="1">
        <v>43979</v>
      </c>
      <c r="G5936" s="1">
        <v>43988</v>
      </c>
      <c r="H5936" t="s">
        <v>54</v>
      </c>
      <c r="I5936">
        <v>3</v>
      </c>
      <c r="J5936">
        <v>13</v>
      </c>
      <c r="K5936">
        <v>83</v>
      </c>
      <c r="L5936">
        <v>11</v>
      </c>
      <c r="M5936">
        <v>3</v>
      </c>
      <c r="N5936">
        <v>0.1</v>
      </c>
      <c r="O5936">
        <v>118.93</v>
      </c>
      <c r="P5936">
        <v>167.5</v>
      </c>
      <c r="Q5936">
        <f>Table1[[#This Row],[OrderQuantity]]*Table1[[#This Row],[UnitPrice]]</f>
        <v>502.5</v>
      </c>
      <c r="R5936">
        <f>Table1[[#This Row],[OrderQuantity]]*Table1[[#This Row],[UnitCost]]</f>
        <v>356.79</v>
      </c>
      <c r="S5936">
        <f>Table1[[#This Row],[OrderQuantity]]*Table1[[#This Row],[UnitPrice]]*(1-Table1[[#This Row],[DiscountApplied]]) - (Table1[[#This Row],[OrderQuantity]]*Table1[[#This Row],[UnitCost]])</f>
        <v>95.45999999999998</v>
      </c>
      <c r="T5936">
        <f>DATEDIF(Table1[[#This Row],[ShipDate]],Table1[[#This Row],[DeliveryDate]],"d")</f>
        <v>9</v>
      </c>
      <c r="U5936" t="str">
        <f t="shared" si="185"/>
        <v>Late</v>
      </c>
    </row>
    <row r="5937" spans="1:21" x14ac:dyDescent="0.3">
      <c r="A5937" t="str">
        <f t="shared" si="184"/>
        <v>SO-006036</v>
      </c>
      <c r="B5937" t="s">
        <v>4</v>
      </c>
      <c r="C5937" t="s">
        <v>13</v>
      </c>
      <c r="D5937" s="1">
        <v>43900</v>
      </c>
      <c r="E5937" s="1">
        <v>43956</v>
      </c>
      <c r="F5937" s="1">
        <v>43977</v>
      </c>
      <c r="G5937" s="1">
        <v>43981</v>
      </c>
      <c r="H5937" t="s">
        <v>54</v>
      </c>
      <c r="I5937">
        <v>20</v>
      </c>
      <c r="J5937">
        <v>1</v>
      </c>
      <c r="K5937">
        <v>38</v>
      </c>
      <c r="L5937">
        <v>46</v>
      </c>
      <c r="M5937">
        <v>6</v>
      </c>
      <c r="N5937">
        <v>0.08</v>
      </c>
      <c r="O5937">
        <v>120.6</v>
      </c>
      <c r="P5937">
        <v>201</v>
      </c>
      <c r="Q5937">
        <f>Table1[[#This Row],[OrderQuantity]]*Table1[[#This Row],[UnitPrice]]</f>
        <v>1206</v>
      </c>
      <c r="R5937">
        <f>Table1[[#This Row],[OrderQuantity]]*Table1[[#This Row],[UnitCost]]</f>
        <v>723.59999999999991</v>
      </c>
      <c r="S5937">
        <f>Table1[[#This Row],[OrderQuantity]]*Table1[[#This Row],[UnitPrice]]*(1-Table1[[#This Row],[DiscountApplied]]) - (Table1[[#This Row],[OrderQuantity]]*Table1[[#This Row],[UnitCost]])</f>
        <v>385.92000000000007</v>
      </c>
      <c r="T5937">
        <f>DATEDIF(Table1[[#This Row],[ShipDate]],Table1[[#This Row],[DeliveryDate]],"d")</f>
        <v>4</v>
      </c>
      <c r="U5937" t="str">
        <f t="shared" si="185"/>
        <v>On Time</v>
      </c>
    </row>
    <row r="5938" spans="1:21" x14ac:dyDescent="0.3">
      <c r="A5938" t="str">
        <f t="shared" si="184"/>
        <v>SO-006037</v>
      </c>
      <c r="B5938" t="s">
        <v>2</v>
      </c>
      <c r="C5938" t="s">
        <v>10</v>
      </c>
      <c r="D5938" s="1">
        <v>43900</v>
      </c>
      <c r="E5938" s="1">
        <v>43956</v>
      </c>
      <c r="F5938" s="1">
        <v>43982</v>
      </c>
      <c r="G5938" s="1">
        <v>43985</v>
      </c>
      <c r="H5938" t="s">
        <v>54</v>
      </c>
      <c r="I5938">
        <v>24</v>
      </c>
      <c r="J5938">
        <v>40</v>
      </c>
      <c r="K5938">
        <v>133</v>
      </c>
      <c r="L5938">
        <v>16</v>
      </c>
      <c r="M5938">
        <v>1</v>
      </c>
      <c r="N5938">
        <v>0.4</v>
      </c>
      <c r="O5938">
        <v>4149.8500000000004</v>
      </c>
      <c r="P5938">
        <v>5607.9</v>
      </c>
      <c r="Q5938">
        <f>Table1[[#This Row],[OrderQuantity]]*Table1[[#This Row],[UnitPrice]]</f>
        <v>5607.9</v>
      </c>
      <c r="R5938">
        <f>Table1[[#This Row],[OrderQuantity]]*Table1[[#This Row],[UnitCost]]</f>
        <v>4149.8500000000004</v>
      </c>
      <c r="S5938">
        <f>Table1[[#This Row],[OrderQuantity]]*Table1[[#This Row],[UnitPrice]]*(1-Table1[[#This Row],[DiscountApplied]]) - (Table1[[#This Row],[OrderQuantity]]*Table1[[#This Row],[UnitCost]])</f>
        <v>-785.11000000000058</v>
      </c>
      <c r="T5938">
        <f>DATEDIF(Table1[[#This Row],[ShipDate]],Table1[[#This Row],[DeliveryDate]],"d")</f>
        <v>3</v>
      </c>
      <c r="U5938" t="str">
        <f t="shared" si="185"/>
        <v>On Time</v>
      </c>
    </row>
    <row r="5939" spans="1:21" x14ac:dyDescent="0.3">
      <c r="A5939" t="str">
        <f t="shared" si="184"/>
        <v>SO-006038</v>
      </c>
      <c r="B5939" t="s">
        <v>3</v>
      </c>
      <c r="C5939" t="s">
        <v>11</v>
      </c>
      <c r="D5939" s="1">
        <v>43800</v>
      </c>
      <c r="E5939" s="1">
        <v>43956</v>
      </c>
      <c r="F5939" s="1">
        <v>43975</v>
      </c>
      <c r="G5939" s="1">
        <v>43982</v>
      </c>
      <c r="H5939" t="s">
        <v>54</v>
      </c>
      <c r="I5939">
        <v>9</v>
      </c>
      <c r="J5939">
        <v>30</v>
      </c>
      <c r="K5939">
        <v>318</v>
      </c>
      <c r="L5939">
        <v>35</v>
      </c>
      <c r="M5939">
        <v>8</v>
      </c>
      <c r="N5939">
        <v>0.15</v>
      </c>
      <c r="O5939">
        <v>2059.58</v>
      </c>
      <c r="P5939">
        <v>3886</v>
      </c>
      <c r="Q5939">
        <f>Table1[[#This Row],[OrderQuantity]]*Table1[[#This Row],[UnitPrice]]</f>
        <v>31088</v>
      </c>
      <c r="R5939">
        <f>Table1[[#This Row],[OrderQuantity]]*Table1[[#This Row],[UnitCost]]</f>
        <v>16476.64</v>
      </c>
      <c r="S5939">
        <f>Table1[[#This Row],[OrderQuantity]]*Table1[[#This Row],[UnitPrice]]*(1-Table1[[#This Row],[DiscountApplied]]) - (Table1[[#This Row],[OrderQuantity]]*Table1[[#This Row],[UnitCost]])</f>
        <v>9948.16</v>
      </c>
      <c r="T5939">
        <f>DATEDIF(Table1[[#This Row],[ShipDate]],Table1[[#This Row],[DeliveryDate]],"d")</f>
        <v>7</v>
      </c>
      <c r="U5939" t="str">
        <f t="shared" si="185"/>
        <v>On Time</v>
      </c>
    </row>
    <row r="5940" spans="1:21" x14ac:dyDescent="0.3">
      <c r="A5940" t="str">
        <f t="shared" si="184"/>
        <v>SO-006039</v>
      </c>
      <c r="B5940" t="s">
        <v>3</v>
      </c>
      <c r="C5940" t="s">
        <v>12</v>
      </c>
      <c r="D5940" s="1">
        <v>43900</v>
      </c>
      <c r="E5940" s="1">
        <v>43956</v>
      </c>
      <c r="F5940" s="1">
        <v>43960</v>
      </c>
      <c r="G5940" s="1">
        <v>43962</v>
      </c>
      <c r="H5940" t="s">
        <v>54</v>
      </c>
      <c r="I5940">
        <v>7</v>
      </c>
      <c r="J5940">
        <v>25</v>
      </c>
      <c r="K5940">
        <v>255</v>
      </c>
      <c r="L5940">
        <v>19</v>
      </c>
      <c r="M5940">
        <v>4</v>
      </c>
      <c r="N5940">
        <v>0.1</v>
      </c>
      <c r="O5940">
        <v>2407.1799999999998</v>
      </c>
      <c r="P5940">
        <v>3343.3</v>
      </c>
      <c r="Q5940">
        <f>Table1[[#This Row],[OrderQuantity]]*Table1[[#This Row],[UnitPrice]]</f>
        <v>13373.2</v>
      </c>
      <c r="R5940">
        <f>Table1[[#This Row],[OrderQuantity]]*Table1[[#This Row],[UnitCost]]</f>
        <v>9628.7199999999993</v>
      </c>
      <c r="S5940">
        <f>Table1[[#This Row],[OrderQuantity]]*Table1[[#This Row],[UnitPrice]]*(1-Table1[[#This Row],[DiscountApplied]]) - (Table1[[#This Row],[OrderQuantity]]*Table1[[#This Row],[UnitCost]])</f>
        <v>2407.1600000000017</v>
      </c>
      <c r="T5940">
        <f>DATEDIF(Table1[[#This Row],[ShipDate]],Table1[[#This Row],[DeliveryDate]],"d")</f>
        <v>2</v>
      </c>
      <c r="U5940" t="str">
        <f t="shared" si="185"/>
        <v>On Time</v>
      </c>
    </row>
    <row r="5941" spans="1:21" x14ac:dyDescent="0.3">
      <c r="A5941" t="str">
        <f t="shared" si="184"/>
        <v>SO-006040</v>
      </c>
      <c r="B5941" t="s">
        <v>4</v>
      </c>
      <c r="C5941" t="s">
        <v>12</v>
      </c>
      <c r="D5941" s="1">
        <v>43800</v>
      </c>
      <c r="E5941" s="1">
        <v>43956</v>
      </c>
      <c r="F5941" s="1">
        <v>43981</v>
      </c>
      <c r="G5941" s="1">
        <v>43983</v>
      </c>
      <c r="H5941" t="s">
        <v>54</v>
      </c>
      <c r="I5941">
        <v>18</v>
      </c>
      <c r="J5941">
        <v>47</v>
      </c>
      <c r="K5941">
        <v>224</v>
      </c>
      <c r="L5941">
        <v>25</v>
      </c>
      <c r="M5941">
        <v>8</v>
      </c>
      <c r="N5941">
        <v>0.05</v>
      </c>
      <c r="O5941">
        <v>1181.8800000000001</v>
      </c>
      <c r="P5941">
        <v>2814</v>
      </c>
      <c r="Q5941">
        <f>Table1[[#This Row],[OrderQuantity]]*Table1[[#This Row],[UnitPrice]]</f>
        <v>22512</v>
      </c>
      <c r="R5941">
        <f>Table1[[#This Row],[OrderQuantity]]*Table1[[#This Row],[UnitCost]]</f>
        <v>9455.0400000000009</v>
      </c>
      <c r="S5941">
        <f>Table1[[#This Row],[OrderQuantity]]*Table1[[#This Row],[UnitPrice]]*(1-Table1[[#This Row],[DiscountApplied]]) - (Table1[[#This Row],[OrderQuantity]]*Table1[[#This Row],[UnitCost]])</f>
        <v>11931.359999999997</v>
      </c>
      <c r="T5941">
        <f>DATEDIF(Table1[[#This Row],[ShipDate]],Table1[[#This Row],[DeliveryDate]],"d")</f>
        <v>2</v>
      </c>
      <c r="U5941" t="str">
        <f t="shared" si="185"/>
        <v>On Time</v>
      </c>
    </row>
    <row r="5942" spans="1:21" x14ac:dyDescent="0.3">
      <c r="A5942" t="str">
        <f t="shared" si="184"/>
        <v>SO-006041</v>
      </c>
      <c r="B5942" t="s">
        <v>3</v>
      </c>
      <c r="C5942" t="s">
        <v>10</v>
      </c>
      <c r="D5942" s="1">
        <v>43800</v>
      </c>
      <c r="E5942" s="1">
        <v>43956</v>
      </c>
      <c r="F5942" s="1">
        <v>43965</v>
      </c>
      <c r="G5942" s="1">
        <v>43974</v>
      </c>
      <c r="H5942" t="s">
        <v>54</v>
      </c>
      <c r="I5942">
        <v>12</v>
      </c>
      <c r="J5942">
        <v>23</v>
      </c>
      <c r="K5942">
        <v>130</v>
      </c>
      <c r="L5942">
        <v>33</v>
      </c>
      <c r="M5942">
        <v>7</v>
      </c>
      <c r="N5942">
        <v>0.15</v>
      </c>
      <c r="O5942">
        <v>505.72</v>
      </c>
      <c r="P5942">
        <v>991.6</v>
      </c>
      <c r="Q5942">
        <f>Table1[[#This Row],[OrderQuantity]]*Table1[[#This Row],[UnitPrice]]</f>
        <v>6941.2</v>
      </c>
      <c r="R5942">
        <f>Table1[[#This Row],[OrderQuantity]]*Table1[[#This Row],[UnitCost]]</f>
        <v>3540.04</v>
      </c>
      <c r="S5942">
        <f>Table1[[#This Row],[OrderQuantity]]*Table1[[#This Row],[UnitPrice]]*(1-Table1[[#This Row],[DiscountApplied]]) - (Table1[[#This Row],[OrderQuantity]]*Table1[[#This Row],[UnitCost]])</f>
        <v>2359.9799999999996</v>
      </c>
      <c r="T5942">
        <f>DATEDIF(Table1[[#This Row],[ShipDate]],Table1[[#This Row],[DeliveryDate]],"d")</f>
        <v>9</v>
      </c>
      <c r="U5942" t="str">
        <f t="shared" si="185"/>
        <v>Late</v>
      </c>
    </row>
    <row r="5943" spans="1:21" x14ac:dyDescent="0.3">
      <c r="A5943" t="str">
        <f t="shared" si="184"/>
        <v>SO-006042</v>
      </c>
      <c r="B5943" t="s">
        <v>2</v>
      </c>
      <c r="C5943" t="s">
        <v>12</v>
      </c>
      <c r="D5943" s="1">
        <v>43800</v>
      </c>
      <c r="E5943" s="1">
        <v>43956</v>
      </c>
      <c r="F5943" s="1">
        <v>43964</v>
      </c>
      <c r="G5943" s="1">
        <v>43965</v>
      </c>
      <c r="H5943" t="s">
        <v>54</v>
      </c>
      <c r="I5943">
        <v>23</v>
      </c>
      <c r="J5943">
        <v>39</v>
      </c>
      <c r="K5943">
        <v>217</v>
      </c>
      <c r="L5943">
        <v>38</v>
      </c>
      <c r="M5943">
        <v>7</v>
      </c>
      <c r="N5943">
        <v>0.08</v>
      </c>
      <c r="O5943">
        <v>475.23</v>
      </c>
      <c r="P5943">
        <v>1159.0999999999999</v>
      </c>
      <c r="Q5943">
        <f>Table1[[#This Row],[OrderQuantity]]*Table1[[#This Row],[UnitPrice]]</f>
        <v>8113.6999999999989</v>
      </c>
      <c r="R5943">
        <f>Table1[[#This Row],[OrderQuantity]]*Table1[[#This Row],[UnitCost]]</f>
        <v>3326.61</v>
      </c>
      <c r="S5943">
        <f>Table1[[#This Row],[OrderQuantity]]*Table1[[#This Row],[UnitPrice]]*(1-Table1[[#This Row],[DiscountApplied]]) - (Table1[[#This Row],[OrderQuantity]]*Table1[[#This Row],[UnitCost]])</f>
        <v>4137.9939999999988</v>
      </c>
      <c r="T5943">
        <f>DATEDIF(Table1[[#This Row],[ShipDate]],Table1[[#This Row],[DeliveryDate]],"d")</f>
        <v>1</v>
      </c>
      <c r="U5943" t="str">
        <f t="shared" si="185"/>
        <v>On Time</v>
      </c>
    </row>
    <row r="5944" spans="1:21" x14ac:dyDescent="0.3">
      <c r="A5944" t="str">
        <f t="shared" si="184"/>
        <v>SO-006043</v>
      </c>
      <c r="B5944" t="s">
        <v>3</v>
      </c>
      <c r="C5944" t="s">
        <v>12</v>
      </c>
      <c r="D5944" s="1">
        <v>43900</v>
      </c>
      <c r="E5944" s="1">
        <v>43957</v>
      </c>
      <c r="F5944" s="1">
        <v>43962</v>
      </c>
      <c r="G5944" s="1">
        <v>43966</v>
      </c>
      <c r="H5944" t="s">
        <v>54</v>
      </c>
      <c r="I5944">
        <v>8</v>
      </c>
      <c r="J5944">
        <v>43</v>
      </c>
      <c r="K5944">
        <v>244</v>
      </c>
      <c r="L5944">
        <v>9</v>
      </c>
      <c r="M5944">
        <v>2</v>
      </c>
      <c r="N5944">
        <v>0.05</v>
      </c>
      <c r="O5944">
        <v>1074.6099999999999</v>
      </c>
      <c r="P5944">
        <v>2499.1</v>
      </c>
      <c r="Q5944">
        <f>Table1[[#This Row],[OrderQuantity]]*Table1[[#This Row],[UnitPrice]]</f>
        <v>4998.2</v>
      </c>
      <c r="R5944">
        <f>Table1[[#This Row],[OrderQuantity]]*Table1[[#This Row],[UnitCost]]</f>
        <v>2149.2199999999998</v>
      </c>
      <c r="S5944">
        <f>Table1[[#This Row],[OrderQuantity]]*Table1[[#This Row],[UnitPrice]]*(1-Table1[[#This Row],[DiscountApplied]]) - (Table1[[#This Row],[OrderQuantity]]*Table1[[#This Row],[UnitCost]])</f>
        <v>2599.0700000000002</v>
      </c>
      <c r="T5944">
        <f>DATEDIF(Table1[[#This Row],[ShipDate]],Table1[[#This Row],[DeliveryDate]],"d")</f>
        <v>4</v>
      </c>
      <c r="U5944" t="str">
        <f t="shared" si="185"/>
        <v>On Time</v>
      </c>
    </row>
    <row r="5945" spans="1:21" x14ac:dyDescent="0.3">
      <c r="A5945" t="str">
        <f t="shared" si="184"/>
        <v>SO-006044</v>
      </c>
      <c r="B5945" t="s">
        <v>3</v>
      </c>
      <c r="C5945" t="s">
        <v>10</v>
      </c>
      <c r="D5945" s="1">
        <v>43900</v>
      </c>
      <c r="E5945" s="1">
        <v>43957</v>
      </c>
      <c r="F5945" s="1">
        <v>43976</v>
      </c>
      <c r="G5945" s="1">
        <v>43983</v>
      </c>
      <c r="H5945" t="s">
        <v>54</v>
      </c>
      <c r="I5945">
        <v>2</v>
      </c>
      <c r="J5945">
        <v>21</v>
      </c>
      <c r="K5945">
        <v>191</v>
      </c>
      <c r="L5945">
        <v>28</v>
      </c>
      <c r="M5945">
        <v>8</v>
      </c>
      <c r="N5945">
        <v>0.3</v>
      </c>
      <c r="O5945">
        <v>1493.77</v>
      </c>
      <c r="P5945">
        <v>2298.1</v>
      </c>
      <c r="Q5945">
        <f>Table1[[#This Row],[OrderQuantity]]*Table1[[#This Row],[UnitPrice]]</f>
        <v>18384.8</v>
      </c>
      <c r="R5945">
        <f>Table1[[#This Row],[OrderQuantity]]*Table1[[#This Row],[UnitCost]]</f>
        <v>11950.16</v>
      </c>
      <c r="S5945">
        <f>Table1[[#This Row],[OrderQuantity]]*Table1[[#This Row],[UnitPrice]]*(1-Table1[[#This Row],[DiscountApplied]]) - (Table1[[#This Row],[OrderQuantity]]*Table1[[#This Row],[UnitCost]])</f>
        <v>919.19999999999891</v>
      </c>
      <c r="T5945">
        <f>DATEDIF(Table1[[#This Row],[ShipDate]],Table1[[#This Row],[DeliveryDate]],"d")</f>
        <v>7</v>
      </c>
      <c r="U5945" t="str">
        <f t="shared" si="185"/>
        <v>On Time</v>
      </c>
    </row>
    <row r="5946" spans="1:21" x14ac:dyDescent="0.3">
      <c r="A5946" t="str">
        <f t="shared" si="184"/>
        <v>SO-006045</v>
      </c>
      <c r="B5946" t="s">
        <v>2</v>
      </c>
      <c r="C5946" t="s">
        <v>10</v>
      </c>
      <c r="D5946" s="1">
        <v>43800</v>
      </c>
      <c r="E5946" s="1">
        <v>43957</v>
      </c>
      <c r="F5946" s="1">
        <v>43978</v>
      </c>
      <c r="G5946" s="1">
        <v>43981</v>
      </c>
      <c r="H5946" t="s">
        <v>54</v>
      </c>
      <c r="I5946">
        <v>21</v>
      </c>
      <c r="J5946">
        <v>30</v>
      </c>
      <c r="K5946">
        <v>152</v>
      </c>
      <c r="L5946">
        <v>26</v>
      </c>
      <c r="M5946">
        <v>7</v>
      </c>
      <c r="N5946">
        <v>0.08</v>
      </c>
      <c r="O5946">
        <v>569.5</v>
      </c>
      <c r="P5946">
        <v>1139</v>
      </c>
      <c r="Q5946">
        <f>Table1[[#This Row],[OrderQuantity]]*Table1[[#This Row],[UnitPrice]]</f>
        <v>7973</v>
      </c>
      <c r="R5946">
        <f>Table1[[#This Row],[OrderQuantity]]*Table1[[#This Row],[UnitCost]]</f>
        <v>3986.5</v>
      </c>
      <c r="S5946">
        <f>Table1[[#This Row],[OrderQuantity]]*Table1[[#This Row],[UnitPrice]]*(1-Table1[[#This Row],[DiscountApplied]]) - (Table1[[#This Row],[OrderQuantity]]*Table1[[#This Row],[UnitCost]])</f>
        <v>3348.6600000000008</v>
      </c>
      <c r="T5946">
        <f>DATEDIF(Table1[[#This Row],[ShipDate]],Table1[[#This Row],[DeliveryDate]],"d")</f>
        <v>3</v>
      </c>
      <c r="U5946" t="str">
        <f t="shared" si="185"/>
        <v>On Time</v>
      </c>
    </row>
    <row r="5947" spans="1:21" x14ac:dyDescent="0.3">
      <c r="A5947" t="str">
        <f t="shared" si="184"/>
        <v>SO-006046</v>
      </c>
      <c r="B5947" t="s">
        <v>3</v>
      </c>
      <c r="C5947" t="s">
        <v>10</v>
      </c>
      <c r="D5947" s="1">
        <v>43900</v>
      </c>
      <c r="E5947" s="1">
        <v>43957</v>
      </c>
      <c r="F5947" s="1">
        <v>43974</v>
      </c>
      <c r="G5947" s="1">
        <v>43976</v>
      </c>
      <c r="H5947" t="s">
        <v>54</v>
      </c>
      <c r="I5947">
        <v>5</v>
      </c>
      <c r="J5947">
        <v>48</v>
      </c>
      <c r="K5947">
        <v>113</v>
      </c>
      <c r="L5947">
        <v>15</v>
      </c>
      <c r="M5947">
        <v>5</v>
      </c>
      <c r="N5947">
        <v>0.08</v>
      </c>
      <c r="O5947">
        <v>1542.07</v>
      </c>
      <c r="P5947">
        <v>1835.8</v>
      </c>
      <c r="Q5947">
        <f>Table1[[#This Row],[OrderQuantity]]*Table1[[#This Row],[UnitPrice]]</f>
        <v>9179</v>
      </c>
      <c r="R5947">
        <f>Table1[[#This Row],[OrderQuantity]]*Table1[[#This Row],[UnitCost]]</f>
        <v>7710.3499999999995</v>
      </c>
      <c r="S5947">
        <f>Table1[[#This Row],[OrderQuantity]]*Table1[[#This Row],[UnitPrice]]*(1-Table1[[#This Row],[DiscountApplied]]) - (Table1[[#This Row],[OrderQuantity]]*Table1[[#This Row],[UnitCost]])</f>
        <v>734.33000000000084</v>
      </c>
      <c r="T5947">
        <f>DATEDIF(Table1[[#This Row],[ShipDate]],Table1[[#This Row],[DeliveryDate]],"d")</f>
        <v>2</v>
      </c>
      <c r="U5947" t="str">
        <f t="shared" si="185"/>
        <v>On Time</v>
      </c>
    </row>
    <row r="5948" spans="1:21" x14ac:dyDescent="0.3">
      <c r="A5948" t="str">
        <f t="shared" si="184"/>
        <v>SO-006047</v>
      </c>
      <c r="B5948" t="s">
        <v>3</v>
      </c>
      <c r="C5948" t="s">
        <v>13</v>
      </c>
      <c r="D5948" s="1">
        <v>43800</v>
      </c>
      <c r="E5948" s="1">
        <v>43957</v>
      </c>
      <c r="F5948" s="1">
        <v>43972</v>
      </c>
      <c r="G5948" s="1">
        <v>43977</v>
      </c>
      <c r="H5948" t="s">
        <v>54</v>
      </c>
      <c r="I5948">
        <v>9</v>
      </c>
      <c r="J5948">
        <v>40</v>
      </c>
      <c r="K5948">
        <v>31</v>
      </c>
      <c r="L5948">
        <v>28</v>
      </c>
      <c r="M5948">
        <v>1</v>
      </c>
      <c r="N5948">
        <v>0.05</v>
      </c>
      <c r="O5948">
        <v>922.99</v>
      </c>
      <c r="P5948">
        <v>1098.8</v>
      </c>
      <c r="Q5948">
        <f>Table1[[#This Row],[OrderQuantity]]*Table1[[#This Row],[UnitPrice]]</f>
        <v>1098.8</v>
      </c>
      <c r="R5948">
        <f>Table1[[#This Row],[OrderQuantity]]*Table1[[#This Row],[UnitCost]]</f>
        <v>922.99</v>
      </c>
      <c r="S5948">
        <f>Table1[[#This Row],[OrderQuantity]]*Table1[[#This Row],[UnitPrice]]*(1-Table1[[#This Row],[DiscountApplied]]) - (Table1[[#This Row],[OrderQuantity]]*Table1[[#This Row],[UnitCost]])</f>
        <v>120.86999999999989</v>
      </c>
      <c r="T5948">
        <f>DATEDIF(Table1[[#This Row],[ShipDate]],Table1[[#This Row],[DeliveryDate]],"d")</f>
        <v>5</v>
      </c>
      <c r="U5948" t="str">
        <f t="shared" si="185"/>
        <v>On Time</v>
      </c>
    </row>
    <row r="5949" spans="1:21" x14ac:dyDescent="0.3">
      <c r="A5949" t="str">
        <f t="shared" si="184"/>
        <v>SO-006048</v>
      </c>
      <c r="B5949" t="s">
        <v>2</v>
      </c>
      <c r="C5949" t="s">
        <v>11</v>
      </c>
      <c r="D5949" s="1">
        <v>43800</v>
      </c>
      <c r="E5949" s="1">
        <v>43958</v>
      </c>
      <c r="F5949" s="1">
        <v>43977</v>
      </c>
      <c r="G5949" s="1">
        <v>43985</v>
      </c>
      <c r="H5949" t="s">
        <v>54</v>
      </c>
      <c r="I5949">
        <v>22</v>
      </c>
      <c r="J5949">
        <v>20</v>
      </c>
      <c r="K5949">
        <v>296</v>
      </c>
      <c r="L5949">
        <v>30</v>
      </c>
      <c r="M5949">
        <v>7</v>
      </c>
      <c r="N5949">
        <v>0.1</v>
      </c>
      <c r="O5949">
        <v>3175.33</v>
      </c>
      <c r="P5949">
        <v>3825.7</v>
      </c>
      <c r="Q5949">
        <f>Table1[[#This Row],[OrderQuantity]]*Table1[[#This Row],[UnitPrice]]</f>
        <v>26779.899999999998</v>
      </c>
      <c r="R5949">
        <f>Table1[[#This Row],[OrderQuantity]]*Table1[[#This Row],[UnitCost]]</f>
        <v>22227.309999999998</v>
      </c>
      <c r="S5949">
        <f>Table1[[#This Row],[OrderQuantity]]*Table1[[#This Row],[UnitPrice]]*(1-Table1[[#This Row],[DiscountApplied]]) - (Table1[[#This Row],[OrderQuantity]]*Table1[[#This Row],[UnitCost]])</f>
        <v>1874.6000000000022</v>
      </c>
      <c r="T5949">
        <f>DATEDIF(Table1[[#This Row],[ShipDate]],Table1[[#This Row],[DeliveryDate]],"d")</f>
        <v>8</v>
      </c>
      <c r="U5949" t="str">
        <f t="shared" si="185"/>
        <v>Late</v>
      </c>
    </row>
    <row r="5950" spans="1:21" x14ac:dyDescent="0.3">
      <c r="A5950" t="str">
        <f t="shared" si="184"/>
        <v>SO-006049</v>
      </c>
      <c r="B5950" t="s">
        <v>3</v>
      </c>
      <c r="C5950" t="s">
        <v>9</v>
      </c>
      <c r="D5950" s="1">
        <v>43800</v>
      </c>
      <c r="E5950" s="1">
        <v>43958</v>
      </c>
      <c r="F5950" s="1">
        <v>43981</v>
      </c>
      <c r="G5950" s="1">
        <v>43989</v>
      </c>
      <c r="H5950" t="s">
        <v>54</v>
      </c>
      <c r="I5950">
        <v>8</v>
      </c>
      <c r="J5950">
        <v>22</v>
      </c>
      <c r="K5950">
        <v>62</v>
      </c>
      <c r="L5950">
        <v>37</v>
      </c>
      <c r="M5950">
        <v>7</v>
      </c>
      <c r="N5950">
        <v>0.08</v>
      </c>
      <c r="O5950">
        <v>765.41</v>
      </c>
      <c r="P5950">
        <v>911.2</v>
      </c>
      <c r="Q5950">
        <f>Table1[[#This Row],[OrderQuantity]]*Table1[[#This Row],[UnitPrice]]</f>
        <v>6378.4000000000005</v>
      </c>
      <c r="R5950">
        <f>Table1[[#This Row],[OrderQuantity]]*Table1[[#This Row],[UnitCost]]</f>
        <v>5357.87</v>
      </c>
      <c r="S5950">
        <f>Table1[[#This Row],[OrderQuantity]]*Table1[[#This Row],[UnitPrice]]*(1-Table1[[#This Row],[DiscountApplied]]) - (Table1[[#This Row],[OrderQuantity]]*Table1[[#This Row],[UnitCost]])</f>
        <v>510.25800000000072</v>
      </c>
      <c r="T5950">
        <f>DATEDIF(Table1[[#This Row],[ShipDate]],Table1[[#This Row],[DeliveryDate]],"d")</f>
        <v>8</v>
      </c>
      <c r="U5950" t="str">
        <f t="shared" si="185"/>
        <v>Late</v>
      </c>
    </row>
    <row r="5951" spans="1:21" x14ac:dyDescent="0.3">
      <c r="A5951" t="str">
        <f t="shared" si="184"/>
        <v>SO-006050</v>
      </c>
      <c r="B5951" t="s">
        <v>4</v>
      </c>
      <c r="C5951" t="s">
        <v>10</v>
      </c>
      <c r="D5951" s="1">
        <v>43900</v>
      </c>
      <c r="E5951" s="1">
        <v>43958</v>
      </c>
      <c r="F5951" s="1">
        <v>43961</v>
      </c>
      <c r="G5951" s="1">
        <v>43969</v>
      </c>
      <c r="H5951" t="s">
        <v>54</v>
      </c>
      <c r="I5951">
        <v>17</v>
      </c>
      <c r="J5951">
        <v>14</v>
      </c>
      <c r="K5951">
        <v>160</v>
      </c>
      <c r="L5951">
        <v>34</v>
      </c>
      <c r="M5951">
        <v>7</v>
      </c>
      <c r="N5951">
        <v>0.4</v>
      </c>
      <c r="O5951">
        <v>1312.13</v>
      </c>
      <c r="P5951">
        <v>2572.8000000000002</v>
      </c>
      <c r="Q5951">
        <f>Table1[[#This Row],[OrderQuantity]]*Table1[[#This Row],[UnitPrice]]</f>
        <v>18009.600000000002</v>
      </c>
      <c r="R5951">
        <f>Table1[[#This Row],[OrderQuantity]]*Table1[[#This Row],[UnitCost]]</f>
        <v>9184.91</v>
      </c>
      <c r="S5951">
        <f>Table1[[#This Row],[OrderQuantity]]*Table1[[#This Row],[UnitPrice]]*(1-Table1[[#This Row],[DiscountApplied]]) - (Table1[[#This Row],[OrderQuantity]]*Table1[[#This Row],[UnitCost]])</f>
        <v>1620.8500000000004</v>
      </c>
      <c r="T5951">
        <f>DATEDIF(Table1[[#This Row],[ShipDate]],Table1[[#This Row],[DeliveryDate]],"d")</f>
        <v>8</v>
      </c>
      <c r="U5951" t="str">
        <f t="shared" si="185"/>
        <v>Late</v>
      </c>
    </row>
    <row r="5952" spans="1:21" x14ac:dyDescent="0.3">
      <c r="A5952" t="str">
        <f t="shared" si="184"/>
        <v>SO-006051</v>
      </c>
      <c r="B5952" t="s">
        <v>3</v>
      </c>
      <c r="C5952" t="s">
        <v>11</v>
      </c>
      <c r="D5952" s="1">
        <v>43900</v>
      </c>
      <c r="E5952" s="1">
        <v>43958</v>
      </c>
      <c r="F5952" s="1">
        <v>43965</v>
      </c>
      <c r="G5952" s="1">
        <v>43973</v>
      </c>
      <c r="H5952" t="s">
        <v>54</v>
      </c>
      <c r="I5952">
        <v>1</v>
      </c>
      <c r="J5952">
        <v>24</v>
      </c>
      <c r="K5952">
        <v>278</v>
      </c>
      <c r="L5952">
        <v>12</v>
      </c>
      <c r="M5952">
        <v>3</v>
      </c>
      <c r="N5952">
        <v>0.05</v>
      </c>
      <c r="O5952">
        <v>177.68</v>
      </c>
      <c r="P5952">
        <v>227.8</v>
      </c>
      <c r="Q5952">
        <f>Table1[[#This Row],[OrderQuantity]]*Table1[[#This Row],[UnitPrice]]</f>
        <v>683.40000000000009</v>
      </c>
      <c r="R5952">
        <f>Table1[[#This Row],[OrderQuantity]]*Table1[[#This Row],[UnitCost]]</f>
        <v>533.04</v>
      </c>
      <c r="S5952">
        <f>Table1[[#This Row],[OrderQuantity]]*Table1[[#This Row],[UnitPrice]]*(1-Table1[[#This Row],[DiscountApplied]]) - (Table1[[#This Row],[OrderQuantity]]*Table1[[#This Row],[UnitCost]])</f>
        <v>116.19000000000005</v>
      </c>
      <c r="T5952">
        <f>DATEDIF(Table1[[#This Row],[ShipDate]],Table1[[#This Row],[DeliveryDate]],"d")</f>
        <v>8</v>
      </c>
      <c r="U5952" t="str">
        <f t="shared" si="185"/>
        <v>Late</v>
      </c>
    </row>
    <row r="5953" spans="1:21" x14ac:dyDescent="0.3">
      <c r="A5953" t="str">
        <f t="shared" si="184"/>
        <v>SO-006052</v>
      </c>
      <c r="B5953" t="s">
        <v>2</v>
      </c>
      <c r="C5953" t="s">
        <v>11</v>
      </c>
      <c r="D5953" s="1">
        <v>43800</v>
      </c>
      <c r="E5953" s="1">
        <v>43958</v>
      </c>
      <c r="F5953" s="1">
        <v>43974</v>
      </c>
      <c r="G5953" s="1">
        <v>43979</v>
      </c>
      <c r="H5953" t="s">
        <v>54</v>
      </c>
      <c r="I5953">
        <v>22</v>
      </c>
      <c r="J5953">
        <v>39</v>
      </c>
      <c r="K5953">
        <v>318</v>
      </c>
      <c r="L5953">
        <v>21</v>
      </c>
      <c r="M5953">
        <v>7</v>
      </c>
      <c r="N5953">
        <v>0.15</v>
      </c>
      <c r="O5953">
        <v>835.76</v>
      </c>
      <c r="P5953">
        <v>1266.3</v>
      </c>
      <c r="Q5953">
        <f>Table1[[#This Row],[OrderQuantity]]*Table1[[#This Row],[UnitPrice]]</f>
        <v>8864.1</v>
      </c>
      <c r="R5953">
        <f>Table1[[#This Row],[OrderQuantity]]*Table1[[#This Row],[UnitCost]]</f>
        <v>5850.32</v>
      </c>
      <c r="S5953">
        <f>Table1[[#This Row],[OrderQuantity]]*Table1[[#This Row],[UnitPrice]]*(1-Table1[[#This Row],[DiscountApplied]]) - (Table1[[#This Row],[OrderQuantity]]*Table1[[#This Row],[UnitCost]])</f>
        <v>1684.165</v>
      </c>
      <c r="T5953">
        <f>DATEDIF(Table1[[#This Row],[ShipDate]],Table1[[#This Row],[DeliveryDate]],"d")</f>
        <v>5</v>
      </c>
      <c r="U5953" t="str">
        <f t="shared" si="185"/>
        <v>On Time</v>
      </c>
    </row>
    <row r="5954" spans="1:21" x14ac:dyDescent="0.3">
      <c r="A5954" t="str">
        <f t="shared" ref="A5954:A6017" si="186">"SO-" &amp; TEXT(ROW(A5954)+99,"000000")</f>
        <v>SO-006053</v>
      </c>
      <c r="B5954" t="s">
        <v>5</v>
      </c>
      <c r="C5954" t="s">
        <v>8</v>
      </c>
      <c r="D5954" s="1">
        <v>43800</v>
      </c>
      <c r="E5954" s="1">
        <v>43958</v>
      </c>
      <c r="F5954" s="1">
        <v>43968</v>
      </c>
      <c r="G5954" s="1">
        <v>43972</v>
      </c>
      <c r="H5954" t="s">
        <v>54</v>
      </c>
      <c r="I5954">
        <v>25</v>
      </c>
      <c r="J5954">
        <v>18</v>
      </c>
      <c r="K5954">
        <v>366</v>
      </c>
      <c r="L5954">
        <v>17</v>
      </c>
      <c r="M5954">
        <v>6</v>
      </c>
      <c r="N5954">
        <v>0.15</v>
      </c>
      <c r="O5954">
        <v>1943.54</v>
      </c>
      <c r="P5954">
        <v>2626.4</v>
      </c>
      <c r="Q5954">
        <f>Table1[[#This Row],[OrderQuantity]]*Table1[[#This Row],[UnitPrice]]</f>
        <v>15758.400000000001</v>
      </c>
      <c r="R5954">
        <f>Table1[[#This Row],[OrderQuantity]]*Table1[[#This Row],[UnitCost]]</f>
        <v>11661.24</v>
      </c>
      <c r="S5954">
        <f>Table1[[#This Row],[OrderQuantity]]*Table1[[#This Row],[UnitPrice]]*(1-Table1[[#This Row],[DiscountApplied]]) - (Table1[[#This Row],[OrderQuantity]]*Table1[[#This Row],[UnitCost]])</f>
        <v>1733.4000000000015</v>
      </c>
      <c r="T5954">
        <f>DATEDIF(Table1[[#This Row],[ShipDate]],Table1[[#This Row],[DeliveryDate]],"d")</f>
        <v>4</v>
      </c>
      <c r="U5954" t="str">
        <f t="shared" ref="U5954:U6017" si="187">IF(T5954&gt;7,"Late","On Time")</f>
        <v>On Time</v>
      </c>
    </row>
    <row r="5955" spans="1:21" x14ac:dyDescent="0.3">
      <c r="A5955" t="str">
        <f t="shared" si="186"/>
        <v>SO-006054</v>
      </c>
      <c r="B5955" t="s">
        <v>3</v>
      </c>
      <c r="C5955" t="s">
        <v>9</v>
      </c>
      <c r="D5955" s="1">
        <v>43900</v>
      </c>
      <c r="E5955" s="1">
        <v>43958</v>
      </c>
      <c r="F5955" s="1">
        <v>43960</v>
      </c>
      <c r="G5955" s="1">
        <v>43961</v>
      </c>
      <c r="H5955" t="s">
        <v>54</v>
      </c>
      <c r="I5955">
        <v>4</v>
      </c>
      <c r="J5955">
        <v>25</v>
      </c>
      <c r="K5955">
        <v>61</v>
      </c>
      <c r="L5955">
        <v>13</v>
      </c>
      <c r="M5955">
        <v>5</v>
      </c>
      <c r="N5955">
        <v>0.08</v>
      </c>
      <c r="O5955">
        <v>368.43</v>
      </c>
      <c r="P5955">
        <v>783.9</v>
      </c>
      <c r="Q5955">
        <f>Table1[[#This Row],[OrderQuantity]]*Table1[[#This Row],[UnitPrice]]</f>
        <v>3919.5</v>
      </c>
      <c r="R5955">
        <f>Table1[[#This Row],[OrderQuantity]]*Table1[[#This Row],[UnitCost]]</f>
        <v>1842.15</v>
      </c>
      <c r="S5955">
        <f>Table1[[#This Row],[OrderQuantity]]*Table1[[#This Row],[UnitPrice]]*(1-Table1[[#This Row],[DiscountApplied]]) - (Table1[[#This Row],[OrderQuantity]]*Table1[[#This Row],[UnitCost]])</f>
        <v>1763.79</v>
      </c>
      <c r="T5955">
        <f>DATEDIF(Table1[[#This Row],[ShipDate]],Table1[[#This Row],[DeliveryDate]],"d")</f>
        <v>1</v>
      </c>
      <c r="U5955" t="str">
        <f t="shared" si="187"/>
        <v>On Time</v>
      </c>
    </row>
    <row r="5956" spans="1:21" x14ac:dyDescent="0.3">
      <c r="A5956" t="str">
        <f t="shared" si="186"/>
        <v>SO-006055</v>
      </c>
      <c r="B5956" t="s">
        <v>4</v>
      </c>
      <c r="C5956" t="s">
        <v>9</v>
      </c>
      <c r="D5956" s="1">
        <v>43900</v>
      </c>
      <c r="E5956" s="1">
        <v>43958</v>
      </c>
      <c r="F5956" s="1">
        <v>43975</v>
      </c>
      <c r="G5956" s="1">
        <v>43978</v>
      </c>
      <c r="H5956" t="s">
        <v>54</v>
      </c>
      <c r="I5956">
        <v>18</v>
      </c>
      <c r="J5956">
        <v>6</v>
      </c>
      <c r="K5956">
        <v>65</v>
      </c>
      <c r="L5956">
        <v>2</v>
      </c>
      <c r="M5956">
        <v>3</v>
      </c>
      <c r="N5956">
        <v>0.1</v>
      </c>
      <c r="O5956">
        <v>1869.9</v>
      </c>
      <c r="P5956">
        <v>2968.1</v>
      </c>
      <c r="Q5956">
        <f>Table1[[#This Row],[OrderQuantity]]*Table1[[#This Row],[UnitPrice]]</f>
        <v>8904.2999999999993</v>
      </c>
      <c r="R5956">
        <f>Table1[[#This Row],[OrderQuantity]]*Table1[[#This Row],[UnitCost]]</f>
        <v>5609.7000000000007</v>
      </c>
      <c r="S5956">
        <f>Table1[[#This Row],[OrderQuantity]]*Table1[[#This Row],[UnitPrice]]*(1-Table1[[#This Row],[DiscountApplied]]) - (Table1[[#This Row],[OrderQuantity]]*Table1[[#This Row],[UnitCost]])</f>
        <v>2404.1699999999992</v>
      </c>
      <c r="T5956">
        <f>DATEDIF(Table1[[#This Row],[ShipDate]],Table1[[#This Row],[DeliveryDate]],"d")</f>
        <v>3</v>
      </c>
      <c r="U5956" t="str">
        <f t="shared" si="187"/>
        <v>On Time</v>
      </c>
    </row>
    <row r="5957" spans="1:21" x14ac:dyDescent="0.3">
      <c r="A5957" t="str">
        <f t="shared" si="186"/>
        <v>SO-006056</v>
      </c>
      <c r="B5957" t="s">
        <v>4</v>
      </c>
      <c r="C5957" t="s">
        <v>13</v>
      </c>
      <c r="D5957" s="1">
        <v>43900</v>
      </c>
      <c r="E5957" s="1">
        <v>43959</v>
      </c>
      <c r="F5957" s="1">
        <v>43966</v>
      </c>
      <c r="G5957" s="1">
        <v>43972</v>
      </c>
      <c r="H5957" t="s">
        <v>54</v>
      </c>
      <c r="I5957">
        <v>17</v>
      </c>
      <c r="J5957">
        <v>4</v>
      </c>
      <c r="K5957">
        <v>12</v>
      </c>
      <c r="L5957">
        <v>41</v>
      </c>
      <c r="M5957">
        <v>5</v>
      </c>
      <c r="N5957">
        <v>0.4</v>
      </c>
      <c r="O5957">
        <v>1722.17</v>
      </c>
      <c r="P5957">
        <v>3075.3</v>
      </c>
      <c r="Q5957">
        <f>Table1[[#This Row],[OrderQuantity]]*Table1[[#This Row],[UnitPrice]]</f>
        <v>15376.5</v>
      </c>
      <c r="R5957">
        <f>Table1[[#This Row],[OrderQuantity]]*Table1[[#This Row],[UnitCost]]</f>
        <v>8610.85</v>
      </c>
      <c r="S5957">
        <f>Table1[[#This Row],[OrderQuantity]]*Table1[[#This Row],[UnitPrice]]*(1-Table1[[#This Row],[DiscountApplied]]) - (Table1[[#This Row],[OrderQuantity]]*Table1[[#This Row],[UnitCost]])</f>
        <v>615.04999999999927</v>
      </c>
      <c r="T5957">
        <f>DATEDIF(Table1[[#This Row],[ShipDate]],Table1[[#This Row],[DeliveryDate]],"d")</f>
        <v>6</v>
      </c>
      <c r="U5957" t="str">
        <f t="shared" si="187"/>
        <v>On Time</v>
      </c>
    </row>
    <row r="5958" spans="1:21" x14ac:dyDescent="0.3">
      <c r="A5958" t="str">
        <f t="shared" si="186"/>
        <v>SO-006057</v>
      </c>
      <c r="B5958" t="s">
        <v>2</v>
      </c>
      <c r="C5958" t="s">
        <v>10</v>
      </c>
      <c r="D5958" s="1">
        <v>43800</v>
      </c>
      <c r="E5958" s="1">
        <v>43959</v>
      </c>
      <c r="F5958" s="1">
        <v>43968</v>
      </c>
      <c r="G5958" s="1">
        <v>43970</v>
      </c>
      <c r="H5958" t="s">
        <v>54</v>
      </c>
      <c r="I5958">
        <v>23</v>
      </c>
      <c r="J5958">
        <v>45</v>
      </c>
      <c r="K5958">
        <v>172</v>
      </c>
      <c r="L5958">
        <v>4</v>
      </c>
      <c r="M5958">
        <v>3</v>
      </c>
      <c r="N5958">
        <v>0.05</v>
      </c>
      <c r="O5958">
        <v>89.38</v>
      </c>
      <c r="P5958">
        <v>194.3</v>
      </c>
      <c r="Q5958">
        <f>Table1[[#This Row],[OrderQuantity]]*Table1[[#This Row],[UnitPrice]]</f>
        <v>582.90000000000009</v>
      </c>
      <c r="R5958">
        <f>Table1[[#This Row],[OrderQuantity]]*Table1[[#This Row],[UnitCost]]</f>
        <v>268.14</v>
      </c>
      <c r="S5958">
        <f>Table1[[#This Row],[OrderQuantity]]*Table1[[#This Row],[UnitPrice]]*(1-Table1[[#This Row],[DiscountApplied]]) - (Table1[[#This Row],[OrderQuantity]]*Table1[[#This Row],[UnitCost]])</f>
        <v>285.61500000000012</v>
      </c>
      <c r="T5958">
        <f>DATEDIF(Table1[[#This Row],[ShipDate]],Table1[[#This Row],[DeliveryDate]],"d")</f>
        <v>2</v>
      </c>
      <c r="U5958" t="str">
        <f t="shared" si="187"/>
        <v>On Time</v>
      </c>
    </row>
    <row r="5959" spans="1:21" x14ac:dyDescent="0.3">
      <c r="A5959" t="str">
        <f t="shared" si="186"/>
        <v>SO-006058</v>
      </c>
      <c r="B5959" t="s">
        <v>4</v>
      </c>
      <c r="C5959" t="s">
        <v>13</v>
      </c>
      <c r="D5959" s="1">
        <v>43900</v>
      </c>
      <c r="E5959" s="1">
        <v>43959</v>
      </c>
      <c r="F5959" s="1">
        <v>43971</v>
      </c>
      <c r="G5959" s="1">
        <v>43973</v>
      </c>
      <c r="H5959" t="s">
        <v>54</v>
      </c>
      <c r="I5959">
        <v>18</v>
      </c>
      <c r="J5959">
        <v>39</v>
      </c>
      <c r="K5959">
        <v>35</v>
      </c>
      <c r="L5959">
        <v>26</v>
      </c>
      <c r="M5959">
        <v>2</v>
      </c>
      <c r="N5959">
        <v>0.05</v>
      </c>
      <c r="O5959">
        <v>726.01</v>
      </c>
      <c r="P5959">
        <v>1728.6</v>
      </c>
      <c r="Q5959">
        <f>Table1[[#This Row],[OrderQuantity]]*Table1[[#This Row],[UnitPrice]]</f>
        <v>3457.2</v>
      </c>
      <c r="R5959">
        <f>Table1[[#This Row],[OrderQuantity]]*Table1[[#This Row],[UnitCost]]</f>
        <v>1452.02</v>
      </c>
      <c r="S5959">
        <f>Table1[[#This Row],[OrderQuantity]]*Table1[[#This Row],[UnitPrice]]*(1-Table1[[#This Row],[DiscountApplied]]) - (Table1[[#This Row],[OrderQuantity]]*Table1[[#This Row],[UnitCost]])</f>
        <v>1832.3199999999997</v>
      </c>
      <c r="T5959">
        <f>DATEDIF(Table1[[#This Row],[ShipDate]],Table1[[#This Row],[DeliveryDate]],"d")</f>
        <v>2</v>
      </c>
      <c r="U5959" t="str">
        <f t="shared" si="187"/>
        <v>On Time</v>
      </c>
    </row>
    <row r="5960" spans="1:21" x14ac:dyDescent="0.3">
      <c r="A5960" t="str">
        <f t="shared" si="186"/>
        <v>SO-006059</v>
      </c>
      <c r="B5960" t="s">
        <v>5</v>
      </c>
      <c r="C5960" t="s">
        <v>12</v>
      </c>
      <c r="D5960" s="1">
        <v>43800</v>
      </c>
      <c r="E5960" s="1">
        <v>43959</v>
      </c>
      <c r="F5960" s="1">
        <v>43987</v>
      </c>
      <c r="G5960" s="1">
        <v>43991</v>
      </c>
      <c r="H5960" t="s">
        <v>54</v>
      </c>
      <c r="I5960">
        <v>26</v>
      </c>
      <c r="J5960">
        <v>43</v>
      </c>
      <c r="K5960">
        <v>223</v>
      </c>
      <c r="L5960">
        <v>11</v>
      </c>
      <c r="M5960">
        <v>5</v>
      </c>
      <c r="N5960">
        <v>0.08</v>
      </c>
      <c r="O5960">
        <v>730.7</v>
      </c>
      <c r="P5960">
        <v>891.1</v>
      </c>
      <c r="Q5960">
        <f>Table1[[#This Row],[OrderQuantity]]*Table1[[#This Row],[UnitPrice]]</f>
        <v>4455.5</v>
      </c>
      <c r="R5960">
        <f>Table1[[#This Row],[OrderQuantity]]*Table1[[#This Row],[UnitCost]]</f>
        <v>3653.5</v>
      </c>
      <c r="S5960">
        <f>Table1[[#This Row],[OrderQuantity]]*Table1[[#This Row],[UnitPrice]]*(1-Table1[[#This Row],[DiscountApplied]]) - (Table1[[#This Row],[OrderQuantity]]*Table1[[#This Row],[UnitCost]])</f>
        <v>445.5600000000004</v>
      </c>
      <c r="T5960">
        <f>DATEDIF(Table1[[#This Row],[ShipDate]],Table1[[#This Row],[DeliveryDate]],"d")</f>
        <v>4</v>
      </c>
      <c r="U5960" t="str">
        <f t="shared" si="187"/>
        <v>On Time</v>
      </c>
    </row>
    <row r="5961" spans="1:21" x14ac:dyDescent="0.3">
      <c r="A5961" t="str">
        <f t="shared" si="186"/>
        <v>SO-006060</v>
      </c>
      <c r="B5961" t="s">
        <v>2</v>
      </c>
      <c r="C5961" t="s">
        <v>10</v>
      </c>
      <c r="D5961" s="1">
        <v>43900</v>
      </c>
      <c r="E5961" s="1">
        <v>43959</v>
      </c>
      <c r="F5961" s="1">
        <v>43962</v>
      </c>
      <c r="G5961" s="1">
        <v>43964</v>
      </c>
      <c r="H5961" t="s">
        <v>54</v>
      </c>
      <c r="I5961">
        <v>25</v>
      </c>
      <c r="J5961">
        <v>15</v>
      </c>
      <c r="K5961">
        <v>123</v>
      </c>
      <c r="L5961">
        <v>31</v>
      </c>
      <c r="M5961">
        <v>3</v>
      </c>
      <c r="N5961">
        <v>0.2</v>
      </c>
      <c r="O5961">
        <v>528.55999999999995</v>
      </c>
      <c r="P5961">
        <v>1078.7</v>
      </c>
      <c r="Q5961">
        <f>Table1[[#This Row],[OrderQuantity]]*Table1[[#This Row],[UnitPrice]]</f>
        <v>3236.1000000000004</v>
      </c>
      <c r="R5961">
        <f>Table1[[#This Row],[OrderQuantity]]*Table1[[#This Row],[UnitCost]]</f>
        <v>1585.6799999999998</v>
      </c>
      <c r="S5961">
        <f>Table1[[#This Row],[OrderQuantity]]*Table1[[#This Row],[UnitPrice]]*(1-Table1[[#This Row],[DiscountApplied]]) - (Table1[[#This Row],[OrderQuantity]]*Table1[[#This Row],[UnitCost]])</f>
        <v>1003.2000000000007</v>
      </c>
      <c r="T5961">
        <f>DATEDIF(Table1[[#This Row],[ShipDate]],Table1[[#This Row],[DeliveryDate]],"d")</f>
        <v>2</v>
      </c>
      <c r="U5961" t="str">
        <f t="shared" si="187"/>
        <v>On Time</v>
      </c>
    </row>
    <row r="5962" spans="1:21" x14ac:dyDescent="0.3">
      <c r="A5962" t="str">
        <f t="shared" si="186"/>
        <v>SO-006061</v>
      </c>
      <c r="B5962" t="s">
        <v>5</v>
      </c>
      <c r="C5962" t="s">
        <v>13</v>
      </c>
      <c r="D5962" s="1">
        <v>43800</v>
      </c>
      <c r="E5962" s="1">
        <v>43959</v>
      </c>
      <c r="F5962" s="1">
        <v>43977</v>
      </c>
      <c r="G5962" s="1">
        <v>43987</v>
      </c>
      <c r="H5962" t="s">
        <v>54</v>
      </c>
      <c r="I5962">
        <v>26</v>
      </c>
      <c r="J5962">
        <v>7</v>
      </c>
      <c r="K5962">
        <v>19</v>
      </c>
      <c r="L5962">
        <v>41</v>
      </c>
      <c r="M5962">
        <v>3</v>
      </c>
      <c r="N5962">
        <v>0.15</v>
      </c>
      <c r="O5962">
        <v>2768.98</v>
      </c>
      <c r="P5962">
        <v>3845.8</v>
      </c>
      <c r="Q5962">
        <f>Table1[[#This Row],[OrderQuantity]]*Table1[[#This Row],[UnitPrice]]</f>
        <v>11537.400000000001</v>
      </c>
      <c r="R5962">
        <f>Table1[[#This Row],[OrderQuantity]]*Table1[[#This Row],[UnitCost]]</f>
        <v>8306.94</v>
      </c>
      <c r="S5962">
        <f>Table1[[#This Row],[OrderQuantity]]*Table1[[#This Row],[UnitPrice]]*(1-Table1[[#This Row],[DiscountApplied]]) - (Table1[[#This Row],[OrderQuantity]]*Table1[[#This Row],[UnitCost]])</f>
        <v>1499.8500000000004</v>
      </c>
      <c r="T5962">
        <f>DATEDIF(Table1[[#This Row],[ShipDate]],Table1[[#This Row],[DeliveryDate]],"d")</f>
        <v>10</v>
      </c>
      <c r="U5962" t="str">
        <f t="shared" si="187"/>
        <v>Late</v>
      </c>
    </row>
    <row r="5963" spans="1:21" x14ac:dyDescent="0.3">
      <c r="A5963" t="str">
        <f t="shared" si="186"/>
        <v>SO-006062</v>
      </c>
      <c r="B5963" t="s">
        <v>2</v>
      </c>
      <c r="C5963" t="s">
        <v>13</v>
      </c>
      <c r="D5963" s="1">
        <v>43900</v>
      </c>
      <c r="E5963" s="1">
        <v>43959</v>
      </c>
      <c r="F5963" s="1">
        <v>43986</v>
      </c>
      <c r="G5963" s="1">
        <v>43995</v>
      </c>
      <c r="H5963" t="s">
        <v>54</v>
      </c>
      <c r="I5963">
        <v>24</v>
      </c>
      <c r="J5963">
        <v>34</v>
      </c>
      <c r="K5963">
        <v>48</v>
      </c>
      <c r="L5963">
        <v>38</v>
      </c>
      <c r="M5963">
        <v>5</v>
      </c>
      <c r="N5963">
        <v>0.1</v>
      </c>
      <c r="O5963">
        <v>2087.9899999999998</v>
      </c>
      <c r="P5963">
        <v>3939.6</v>
      </c>
      <c r="Q5963">
        <f>Table1[[#This Row],[OrderQuantity]]*Table1[[#This Row],[UnitPrice]]</f>
        <v>19698</v>
      </c>
      <c r="R5963">
        <f>Table1[[#This Row],[OrderQuantity]]*Table1[[#This Row],[UnitCost]]</f>
        <v>10439.949999999999</v>
      </c>
      <c r="S5963">
        <f>Table1[[#This Row],[OrderQuantity]]*Table1[[#This Row],[UnitPrice]]*(1-Table1[[#This Row],[DiscountApplied]]) - (Table1[[#This Row],[OrderQuantity]]*Table1[[#This Row],[UnitCost]])</f>
        <v>7288.2500000000018</v>
      </c>
      <c r="T5963">
        <f>DATEDIF(Table1[[#This Row],[ShipDate]],Table1[[#This Row],[DeliveryDate]],"d")</f>
        <v>9</v>
      </c>
      <c r="U5963" t="str">
        <f t="shared" si="187"/>
        <v>Late</v>
      </c>
    </row>
    <row r="5964" spans="1:21" x14ac:dyDescent="0.3">
      <c r="A5964" t="str">
        <f t="shared" si="186"/>
        <v>SO-006063</v>
      </c>
      <c r="B5964" t="s">
        <v>2</v>
      </c>
      <c r="C5964" t="s">
        <v>10</v>
      </c>
      <c r="D5964" s="1">
        <v>43800</v>
      </c>
      <c r="E5964" s="1">
        <v>43959</v>
      </c>
      <c r="F5964" s="1">
        <v>43983</v>
      </c>
      <c r="G5964" s="1">
        <v>43989</v>
      </c>
      <c r="H5964" t="s">
        <v>54</v>
      </c>
      <c r="I5964">
        <v>21</v>
      </c>
      <c r="J5964">
        <v>30</v>
      </c>
      <c r="K5964">
        <v>146</v>
      </c>
      <c r="L5964">
        <v>31</v>
      </c>
      <c r="M5964">
        <v>7</v>
      </c>
      <c r="N5964">
        <v>0.1</v>
      </c>
      <c r="O5964">
        <v>623.77</v>
      </c>
      <c r="P5964">
        <v>891.1</v>
      </c>
      <c r="Q5964">
        <f>Table1[[#This Row],[OrderQuantity]]*Table1[[#This Row],[UnitPrice]]</f>
        <v>6237.7</v>
      </c>
      <c r="R5964">
        <f>Table1[[#This Row],[OrderQuantity]]*Table1[[#This Row],[UnitCost]]</f>
        <v>4366.3899999999994</v>
      </c>
      <c r="S5964">
        <f>Table1[[#This Row],[OrderQuantity]]*Table1[[#This Row],[UnitPrice]]*(1-Table1[[#This Row],[DiscountApplied]]) - (Table1[[#This Row],[OrderQuantity]]*Table1[[#This Row],[UnitCost]])</f>
        <v>1247.5400000000009</v>
      </c>
      <c r="T5964">
        <f>DATEDIF(Table1[[#This Row],[ShipDate]],Table1[[#This Row],[DeliveryDate]],"d")</f>
        <v>6</v>
      </c>
      <c r="U5964" t="str">
        <f t="shared" si="187"/>
        <v>On Time</v>
      </c>
    </row>
    <row r="5965" spans="1:21" x14ac:dyDescent="0.3">
      <c r="A5965" t="str">
        <f t="shared" si="186"/>
        <v>SO-006064</v>
      </c>
      <c r="B5965" t="s">
        <v>3</v>
      </c>
      <c r="C5965" t="s">
        <v>10</v>
      </c>
      <c r="D5965" s="1">
        <v>43800</v>
      </c>
      <c r="E5965" s="1">
        <v>43960</v>
      </c>
      <c r="F5965" s="1">
        <v>43987</v>
      </c>
      <c r="G5965" s="1">
        <v>43990</v>
      </c>
      <c r="H5965" t="s">
        <v>54</v>
      </c>
      <c r="I5965">
        <v>4</v>
      </c>
      <c r="J5965">
        <v>2</v>
      </c>
      <c r="K5965">
        <v>191</v>
      </c>
      <c r="L5965">
        <v>39</v>
      </c>
      <c r="M5965">
        <v>1</v>
      </c>
      <c r="N5965">
        <v>0.15</v>
      </c>
      <c r="O5965">
        <v>2930.18</v>
      </c>
      <c r="P5965">
        <v>3959.7</v>
      </c>
      <c r="Q5965">
        <f>Table1[[#This Row],[OrderQuantity]]*Table1[[#This Row],[UnitPrice]]</f>
        <v>3959.7</v>
      </c>
      <c r="R5965">
        <f>Table1[[#This Row],[OrderQuantity]]*Table1[[#This Row],[UnitCost]]</f>
        <v>2930.18</v>
      </c>
      <c r="S5965">
        <f>Table1[[#This Row],[OrderQuantity]]*Table1[[#This Row],[UnitPrice]]*(1-Table1[[#This Row],[DiscountApplied]]) - (Table1[[#This Row],[OrderQuantity]]*Table1[[#This Row],[UnitCost]])</f>
        <v>435.56500000000005</v>
      </c>
      <c r="T5965">
        <f>DATEDIF(Table1[[#This Row],[ShipDate]],Table1[[#This Row],[DeliveryDate]],"d")</f>
        <v>3</v>
      </c>
      <c r="U5965" t="str">
        <f t="shared" si="187"/>
        <v>On Time</v>
      </c>
    </row>
    <row r="5966" spans="1:21" x14ac:dyDescent="0.3">
      <c r="A5966" t="str">
        <f t="shared" si="186"/>
        <v>SO-006065</v>
      </c>
      <c r="B5966" t="s">
        <v>3</v>
      </c>
      <c r="C5966" t="s">
        <v>13</v>
      </c>
      <c r="D5966" s="1">
        <v>43800</v>
      </c>
      <c r="E5966" s="1">
        <v>43960</v>
      </c>
      <c r="F5966" s="1">
        <v>43987</v>
      </c>
      <c r="G5966" s="1">
        <v>43995</v>
      </c>
      <c r="H5966" t="s">
        <v>54</v>
      </c>
      <c r="I5966">
        <v>9</v>
      </c>
      <c r="J5966">
        <v>13</v>
      </c>
      <c r="K5966">
        <v>26</v>
      </c>
      <c r="L5966">
        <v>6</v>
      </c>
      <c r="M5966">
        <v>4</v>
      </c>
      <c r="N5966">
        <v>0.15</v>
      </c>
      <c r="O5966">
        <v>4959.54</v>
      </c>
      <c r="P5966">
        <v>6277.9</v>
      </c>
      <c r="Q5966">
        <f>Table1[[#This Row],[OrderQuantity]]*Table1[[#This Row],[UnitPrice]]</f>
        <v>25111.599999999999</v>
      </c>
      <c r="R5966">
        <f>Table1[[#This Row],[OrderQuantity]]*Table1[[#This Row],[UnitCost]]</f>
        <v>19838.16</v>
      </c>
      <c r="S5966">
        <f>Table1[[#This Row],[OrderQuantity]]*Table1[[#This Row],[UnitPrice]]*(1-Table1[[#This Row],[DiscountApplied]]) - (Table1[[#This Row],[OrderQuantity]]*Table1[[#This Row],[UnitCost]])</f>
        <v>1506.6999999999971</v>
      </c>
      <c r="T5966">
        <f>DATEDIF(Table1[[#This Row],[ShipDate]],Table1[[#This Row],[DeliveryDate]],"d")</f>
        <v>8</v>
      </c>
      <c r="U5966" t="str">
        <f t="shared" si="187"/>
        <v>Late</v>
      </c>
    </row>
    <row r="5967" spans="1:21" x14ac:dyDescent="0.3">
      <c r="A5967" t="str">
        <f t="shared" si="186"/>
        <v>SO-006066</v>
      </c>
      <c r="B5967" t="s">
        <v>3</v>
      </c>
      <c r="C5967" t="s">
        <v>12</v>
      </c>
      <c r="D5967" s="1">
        <v>43800</v>
      </c>
      <c r="E5967" s="1">
        <v>43960</v>
      </c>
      <c r="F5967" s="1">
        <v>43980</v>
      </c>
      <c r="G5967" s="1">
        <v>43989</v>
      </c>
      <c r="H5967" t="s">
        <v>54</v>
      </c>
      <c r="I5967">
        <v>4</v>
      </c>
      <c r="J5967">
        <v>21</v>
      </c>
      <c r="K5967">
        <v>226</v>
      </c>
      <c r="L5967">
        <v>2</v>
      </c>
      <c r="M5967">
        <v>6</v>
      </c>
      <c r="N5967">
        <v>0.1</v>
      </c>
      <c r="O5967">
        <v>580.35</v>
      </c>
      <c r="P5967">
        <v>817.4</v>
      </c>
      <c r="Q5967">
        <f>Table1[[#This Row],[OrderQuantity]]*Table1[[#This Row],[UnitPrice]]</f>
        <v>4904.3999999999996</v>
      </c>
      <c r="R5967">
        <f>Table1[[#This Row],[OrderQuantity]]*Table1[[#This Row],[UnitCost]]</f>
        <v>3482.1000000000004</v>
      </c>
      <c r="S5967">
        <f>Table1[[#This Row],[OrderQuantity]]*Table1[[#This Row],[UnitPrice]]*(1-Table1[[#This Row],[DiscountApplied]]) - (Table1[[#This Row],[OrderQuantity]]*Table1[[#This Row],[UnitCost]])</f>
        <v>931.85999999999967</v>
      </c>
      <c r="T5967">
        <f>DATEDIF(Table1[[#This Row],[ShipDate]],Table1[[#This Row],[DeliveryDate]],"d")</f>
        <v>9</v>
      </c>
      <c r="U5967" t="str">
        <f t="shared" si="187"/>
        <v>Late</v>
      </c>
    </row>
    <row r="5968" spans="1:21" x14ac:dyDescent="0.3">
      <c r="A5968" t="str">
        <f t="shared" si="186"/>
        <v>SO-006067</v>
      </c>
      <c r="B5968" t="s">
        <v>4</v>
      </c>
      <c r="C5968" t="s">
        <v>12</v>
      </c>
      <c r="D5968" s="1">
        <v>43900</v>
      </c>
      <c r="E5968" s="1">
        <v>43960</v>
      </c>
      <c r="F5968" s="1">
        <v>43981</v>
      </c>
      <c r="G5968" s="1">
        <v>43983</v>
      </c>
      <c r="H5968" t="s">
        <v>54</v>
      </c>
      <c r="I5968">
        <v>15</v>
      </c>
      <c r="J5968">
        <v>11</v>
      </c>
      <c r="K5968">
        <v>214</v>
      </c>
      <c r="L5968">
        <v>16</v>
      </c>
      <c r="M5968">
        <v>8</v>
      </c>
      <c r="N5968">
        <v>0.05</v>
      </c>
      <c r="O5968">
        <v>1933.69</v>
      </c>
      <c r="P5968">
        <v>3946.3</v>
      </c>
      <c r="Q5968">
        <f>Table1[[#This Row],[OrderQuantity]]*Table1[[#This Row],[UnitPrice]]</f>
        <v>31570.400000000001</v>
      </c>
      <c r="R5968">
        <f>Table1[[#This Row],[OrderQuantity]]*Table1[[#This Row],[UnitCost]]</f>
        <v>15469.52</v>
      </c>
      <c r="S5968">
        <f>Table1[[#This Row],[OrderQuantity]]*Table1[[#This Row],[UnitPrice]]*(1-Table1[[#This Row],[DiscountApplied]]) - (Table1[[#This Row],[OrderQuantity]]*Table1[[#This Row],[UnitCost]])</f>
        <v>14522.36</v>
      </c>
      <c r="T5968">
        <f>DATEDIF(Table1[[#This Row],[ShipDate]],Table1[[#This Row],[DeliveryDate]],"d")</f>
        <v>2</v>
      </c>
      <c r="U5968" t="str">
        <f t="shared" si="187"/>
        <v>On Time</v>
      </c>
    </row>
    <row r="5969" spans="1:21" x14ac:dyDescent="0.3">
      <c r="A5969" t="str">
        <f t="shared" si="186"/>
        <v>SO-006068</v>
      </c>
      <c r="B5969" t="s">
        <v>3</v>
      </c>
      <c r="C5969" t="s">
        <v>10</v>
      </c>
      <c r="D5969" s="1">
        <v>43800</v>
      </c>
      <c r="E5969" s="1">
        <v>43960</v>
      </c>
      <c r="F5969" s="1">
        <v>43964</v>
      </c>
      <c r="G5969" s="1">
        <v>43972</v>
      </c>
      <c r="H5969" t="s">
        <v>54</v>
      </c>
      <c r="I5969">
        <v>1</v>
      </c>
      <c r="J5969">
        <v>48</v>
      </c>
      <c r="K5969">
        <v>115</v>
      </c>
      <c r="L5969">
        <v>46</v>
      </c>
      <c r="M5969">
        <v>3</v>
      </c>
      <c r="N5969">
        <v>0.15</v>
      </c>
      <c r="O5969">
        <v>1303.22</v>
      </c>
      <c r="P5969">
        <v>2458.9</v>
      </c>
      <c r="Q5969">
        <f>Table1[[#This Row],[OrderQuantity]]*Table1[[#This Row],[UnitPrice]]</f>
        <v>7376.7000000000007</v>
      </c>
      <c r="R5969">
        <f>Table1[[#This Row],[OrderQuantity]]*Table1[[#This Row],[UnitCost]]</f>
        <v>3909.66</v>
      </c>
      <c r="S5969">
        <f>Table1[[#This Row],[OrderQuantity]]*Table1[[#This Row],[UnitPrice]]*(1-Table1[[#This Row],[DiscountApplied]]) - (Table1[[#This Row],[OrderQuantity]]*Table1[[#This Row],[UnitCost]])</f>
        <v>2360.5350000000008</v>
      </c>
      <c r="T5969">
        <f>DATEDIF(Table1[[#This Row],[ShipDate]],Table1[[#This Row],[DeliveryDate]],"d")</f>
        <v>8</v>
      </c>
      <c r="U5969" t="str">
        <f t="shared" si="187"/>
        <v>Late</v>
      </c>
    </row>
    <row r="5970" spans="1:21" x14ac:dyDescent="0.3">
      <c r="A5970" t="str">
        <f t="shared" si="186"/>
        <v>SO-006069</v>
      </c>
      <c r="B5970" t="s">
        <v>3</v>
      </c>
      <c r="C5970" t="s">
        <v>8</v>
      </c>
      <c r="D5970" s="1">
        <v>43800</v>
      </c>
      <c r="E5970" s="1">
        <v>43960</v>
      </c>
      <c r="F5970" s="1">
        <v>43983</v>
      </c>
      <c r="G5970" s="1">
        <v>43991</v>
      </c>
      <c r="H5970" t="s">
        <v>54</v>
      </c>
      <c r="I5970">
        <v>3</v>
      </c>
      <c r="J5970">
        <v>22</v>
      </c>
      <c r="K5970">
        <v>331</v>
      </c>
      <c r="L5970">
        <v>14</v>
      </c>
      <c r="M5970">
        <v>5</v>
      </c>
      <c r="N5970">
        <v>0.15</v>
      </c>
      <c r="O5970">
        <v>906.51</v>
      </c>
      <c r="P5970">
        <v>2211</v>
      </c>
      <c r="Q5970">
        <f>Table1[[#This Row],[OrderQuantity]]*Table1[[#This Row],[UnitPrice]]</f>
        <v>11055</v>
      </c>
      <c r="R5970">
        <f>Table1[[#This Row],[OrderQuantity]]*Table1[[#This Row],[UnitCost]]</f>
        <v>4532.55</v>
      </c>
      <c r="S5970">
        <f>Table1[[#This Row],[OrderQuantity]]*Table1[[#This Row],[UnitPrice]]*(1-Table1[[#This Row],[DiscountApplied]]) - (Table1[[#This Row],[OrderQuantity]]*Table1[[#This Row],[UnitCost]])</f>
        <v>4864.2</v>
      </c>
      <c r="T5970">
        <f>DATEDIF(Table1[[#This Row],[ShipDate]],Table1[[#This Row],[DeliveryDate]],"d")</f>
        <v>8</v>
      </c>
      <c r="U5970" t="str">
        <f t="shared" si="187"/>
        <v>Late</v>
      </c>
    </row>
    <row r="5971" spans="1:21" x14ac:dyDescent="0.3">
      <c r="A5971" t="str">
        <f t="shared" si="186"/>
        <v>SO-006070</v>
      </c>
      <c r="B5971" t="s">
        <v>5</v>
      </c>
      <c r="C5971" t="s">
        <v>11</v>
      </c>
      <c r="D5971" s="1">
        <v>43800</v>
      </c>
      <c r="E5971" s="1">
        <v>43960</v>
      </c>
      <c r="F5971" s="1">
        <v>43979</v>
      </c>
      <c r="G5971" s="1">
        <v>43985</v>
      </c>
      <c r="H5971" t="s">
        <v>54</v>
      </c>
      <c r="I5971">
        <v>25</v>
      </c>
      <c r="J5971">
        <v>20</v>
      </c>
      <c r="K5971">
        <v>266</v>
      </c>
      <c r="L5971">
        <v>40</v>
      </c>
      <c r="M5971">
        <v>7</v>
      </c>
      <c r="N5971">
        <v>0.1</v>
      </c>
      <c r="O5971">
        <v>1541</v>
      </c>
      <c r="P5971">
        <v>3852.5</v>
      </c>
      <c r="Q5971">
        <f>Table1[[#This Row],[OrderQuantity]]*Table1[[#This Row],[UnitPrice]]</f>
        <v>26967.5</v>
      </c>
      <c r="R5971">
        <f>Table1[[#This Row],[OrderQuantity]]*Table1[[#This Row],[UnitCost]]</f>
        <v>10787</v>
      </c>
      <c r="S5971">
        <f>Table1[[#This Row],[OrderQuantity]]*Table1[[#This Row],[UnitPrice]]*(1-Table1[[#This Row],[DiscountApplied]]) - (Table1[[#This Row],[OrderQuantity]]*Table1[[#This Row],[UnitCost]])</f>
        <v>13483.75</v>
      </c>
      <c r="T5971">
        <f>DATEDIF(Table1[[#This Row],[ShipDate]],Table1[[#This Row],[DeliveryDate]],"d")</f>
        <v>6</v>
      </c>
      <c r="U5971" t="str">
        <f t="shared" si="187"/>
        <v>On Time</v>
      </c>
    </row>
    <row r="5972" spans="1:21" x14ac:dyDescent="0.3">
      <c r="A5972" t="str">
        <f t="shared" si="186"/>
        <v>SO-006071</v>
      </c>
      <c r="B5972" t="s">
        <v>3</v>
      </c>
      <c r="C5972" t="s">
        <v>12</v>
      </c>
      <c r="D5972" s="1">
        <v>43800</v>
      </c>
      <c r="E5972" s="1">
        <v>43960</v>
      </c>
      <c r="F5972" s="1">
        <v>43971</v>
      </c>
      <c r="G5972" s="1">
        <v>43979</v>
      </c>
      <c r="H5972" t="s">
        <v>54</v>
      </c>
      <c r="I5972">
        <v>11</v>
      </c>
      <c r="J5972">
        <v>3</v>
      </c>
      <c r="K5972">
        <v>252</v>
      </c>
      <c r="L5972">
        <v>7</v>
      </c>
      <c r="M5972">
        <v>2</v>
      </c>
      <c r="N5972">
        <v>0.1</v>
      </c>
      <c r="O5972">
        <v>2260.92</v>
      </c>
      <c r="P5972">
        <v>2659.9</v>
      </c>
      <c r="Q5972">
        <f>Table1[[#This Row],[OrderQuantity]]*Table1[[#This Row],[UnitPrice]]</f>
        <v>5319.8</v>
      </c>
      <c r="R5972">
        <f>Table1[[#This Row],[OrderQuantity]]*Table1[[#This Row],[UnitCost]]</f>
        <v>4521.84</v>
      </c>
      <c r="S5972">
        <f>Table1[[#This Row],[OrderQuantity]]*Table1[[#This Row],[UnitPrice]]*(1-Table1[[#This Row],[DiscountApplied]]) - (Table1[[#This Row],[OrderQuantity]]*Table1[[#This Row],[UnitCost]])</f>
        <v>265.98000000000047</v>
      </c>
      <c r="T5972">
        <f>DATEDIF(Table1[[#This Row],[ShipDate]],Table1[[#This Row],[DeliveryDate]],"d")</f>
        <v>8</v>
      </c>
      <c r="U5972" t="str">
        <f t="shared" si="187"/>
        <v>Late</v>
      </c>
    </row>
    <row r="5973" spans="1:21" x14ac:dyDescent="0.3">
      <c r="A5973" t="str">
        <f t="shared" si="186"/>
        <v>SO-006072</v>
      </c>
      <c r="B5973" t="s">
        <v>4</v>
      </c>
      <c r="C5973" t="s">
        <v>8</v>
      </c>
      <c r="D5973" s="1">
        <v>43900</v>
      </c>
      <c r="E5973" s="1">
        <v>43960</v>
      </c>
      <c r="F5973" s="1">
        <v>43971</v>
      </c>
      <c r="G5973" s="1">
        <v>43972</v>
      </c>
      <c r="H5973" t="s">
        <v>54</v>
      </c>
      <c r="I5973">
        <v>12</v>
      </c>
      <c r="J5973">
        <v>18</v>
      </c>
      <c r="K5973">
        <v>347</v>
      </c>
      <c r="L5973">
        <v>4</v>
      </c>
      <c r="M5973">
        <v>4</v>
      </c>
      <c r="N5973">
        <v>0.1</v>
      </c>
      <c r="O5973">
        <v>351.08</v>
      </c>
      <c r="P5973">
        <v>877.7</v>
      </c>
      <c r="Q5973">
        <f>Table1[[#This Row],[OrderQuantity]]*Table1[[#This Row],[UnitPrice]]</f>
        <v>3510.8</v>
      </c>
      <c r="R5973">
        <f>Table1[[#This Row],[OrderQuantity]]*Table1[[#This Row],[UnitCost]]</f>
        <v>1404.32</v>
      </c>
      <c r="S5973">
        <f>Table1[[#This Row],[OrderQuantity]]*Table1[[#This Row],[UnitPrice]]*(1-Table1[[#This Row],[DiscountApplied]]) - (Table1[[#This Row],[OrderQuantity]]*Table1[[#This Row],[UnitCost]])</f>
        <v>1755.4000000000003</v>
      </c>
      <c r="T5973">
        <f>DATEDIF(Table1[[#This Row],[ShipDate]],Table1[[#This Row],[DeliveryDate]],"d")</f>
        <v>1</v>
      </c>
      <c r="U5973" t="str">
        <f t="shared" si="187"/>
        <v>On Time</v>
      </c>
    </row>
    <row r="5974" spans="1:21" x14ac:dyDescent="0.3">
      <c r="A5974" t="str">
        <f t="shared" si="186"/>
        <v>SO-006073</v>
      </c>
      <c r="B5974" t="s">
        <v>3</v>
      </c>
      <c r="C5974" t="s">
        <v>10</v>
      </c>
      <c r="D5974" s="1">
        <v>43900</v>
      </c>
      <c r="E5974" s="1">
        <v>43960</v>
      </c>
      <c r="F5974" s="1">
        <v>43988</v>
      </c>
      <c r="G5974" s="1">
        <v>43992</v>
      </c>
      <c r="H5974" t="s">
        <v>54</v>
      </c>
      <c r="I5974">
        <v>6</v>
      </c>
      <c r="J5974">
        <v>40</v>
      </c>
      <c r="K5974">
        <v>159</v>
      </c>
      <c r="L5974">
        <v>40</v>
      </c>
      <c r="M5974">
        <v>2</v>
      </c>
      <c r="N5974">
        <v>0.05</v>
      </c>
      <c r="O5974">
        <v>726.01</v>
      </c>
      <c r="P5974">
        <v>1728.6</v>
      </c>
      <c r="Q5974">
        <f>Table1[[#This Row],[OrderQuantity]]*Table1[[#This Row],[UnitPrice]]</f>
        <v>3457.2</v>
      </c>
      <c r="R5974">
        <f>Table1[[#This Row],[OrderQuantity]]*Table1[[#This Row],[UnitCost]]</f>
        <v>1452.02</v>
      </c>
      <c r="S5974">
        <f>Table1[[#This Row],[OrderQuantity]]*Table1[[#This Row],[UnitPrice]]*(1-Table1[[#This Row],[DiscountApplied]]) - (Table1[[#This Row],[OrderQuantity]]*Table1[[#This Row],[UnitCost]])</f>
        <v>1832.3199999999997</v>
      </c>
      <c r="T5974">
        <f>DATEDIF(Table1[[#This Row],[ShipDate]],Table1[[#This Row],[DeliveryDate]],"d")</f>
        <v>4</v>
      </c>
      <c r="U5974" t="str">
        <f t="shared" si="187"/>
        <v>On Time</v>
      </c>
    </row>
    <row r="5975" spans="1:21" x14ac:dyDescent="0.3">
      <c r="A5975" t="str">
        <f t="shared" si="186"/>
        <v>SO-006074</v>
      </c>
      <c r="B5975" t="s">
        <v>4</v>
      </c>
      <c r="C5975" t="s">
        <v>13</v>
      </c>
      <c r="D5975" s="1">
        <v>43800</v>
      </c>
      <c r="E5975" s="1">
        <v>43960</v>
      </c>
      <c r="F5975" s="1">
        <v>43972</v>
      </c>
      <c r="G5975" s="1">
        <v>43982</v>
      </c>
      <c r="H5975" t="s">
        <v>54</v>
      </c>
      <c r="I5975">
        <v>18</v>
      </c>
      <c r="J5975">
        <v>49</v>
      </c>
      <c r="K5975">
        <v>42</v>
      </c>
      <c r="L5975">
        <v>45</v>
      </c>
      <c r="M5975">
        <v>1</v>
      </c>
      <c r="N5975">
        <v>0.08</v>
      </c>
      <c r="O5975">
        <v>1926.65</v>
      </c>
      <c r="P5975">
        <v>2438.8000000000002</v>
      </c>
      <c r="Q5975">
        <f>Table1[[#This Row],[OrderQuantity]]*Table1[[#This Row],[UnitPrice]]</f>
        <v>2438.8000000000002</v>
      </c>
      <c r="R5975">
        <f>Table1[[#This Row],[OrderQuantity]]*Table1[[#This Row],[UnitCost]]</f>
        <v>1926.65</v>
      </c>
      <c r="S5975">
        <f>Table1[[#This Row],[OrderQuantity]]*Table1[[#This Row],[UnitPrice]]*(1-Table1[[#This Row],[DiscountApplied]]) - (Table1[[#This Row],[OrderQuantity]]*Table1[[#This Row],[UnitCost]])</f>
        <v>317.04600000000028</v>
      </c>
      <c r="T5975">
        <f>DATEDIF(Table1[[#This Row],[ShipDate]],Table1[[#This Row],[DeliveryDate]],"d")</f>
        <v>10</v>
      </c>
      <c r="U5975" t="str">
        <f t="shared" si="187"/>
        <v>Late</v>
      </c>
    </row>
    <row r="5976" spans="1:21" x14ac:dyDescent="0.3">
      <c r="A5976" t="str">
        <f t="shared" si="186"/>
        <v>SO-006075</v>
      </c>
      <c r="B5976" t="s">
        <v>5</v>
      </c>
      <c r="C5976" t="s">
        <v>11</v>
      </c>
      <c r="D5976" s="1">
        <v>43800</v>
      </c>
      <c r="E5976" s="1">
        <v>43960</v>
      </c>
      <c r="F5976" s="1">
        <v>43985</v>
      </c>
      <c r="G5976" s="1">
        <v>43991</v>
      </c>
      <c r="H5976" t="s">
        <v>54</v>
      </c>
      <c r="I5976">
        <v>28</v>
      </c>
      <c r="J5976">
        <v>30</v>
      </c>
      <c r="K5976">
        <v>301</v>
      </c>
      <c r="L5976">
        <v>39</v>
      </c>
      <c r="M5976">
        <v>6</v>
      </c>
      <c r="N5976">
        <v>0.1</v>
      </c>
      <c r="O5976">
        <v>85.16</v>
      </c>
      <c r="P5976">
        <v>207.7</v>
      </c>
      <c r="Q5976">
        <f>Table1[[#This Row],[OrderQuantity]]*Table1[[#This Row],[UnitPrice]]</f>
        <v>1246.1999999999998</v>
      </c>
      <c r="R5976">
        <f>Table1[[#This Row],[OrderQuantity]]*Table1[[#This Row],[UnitCost]]</f>
        <v>510.96</v>
      </c>
      <c r="S5976">
        <f>Table1[[#This Row],[OrderQuantity]]*Table1[[#This Row],[UnitPrice]]*(1-Table1[[#This Row],[DiscountApplied]]) - (Table1[[#This Row],[OrderQuantity]]*Table1[[#This Row],[UnitCost]])</f>
        <v>610.61999999999989</v>
      </c>
      <c r="T5976">
        <f>DATEDIF(Table1[[#This Row],[ShipDate]],Table1[[#This Row],[DeliveryDate]],"d")</f>
        <v>6</v>
      </c>
      <c r="U5976" t="str">
        <f t="shared" si="187"/>
        <v>On Time</v>
      </c>
    </row>
    <row r="5977" spans="1:21" x14ac:dyDescent="0.3">
      <c r="A5977" t="str">
        <f t="shared" si="186"/>
        <v>SO-006076</v>
      </c>
      <c r="B5977" t="s">
        <v>3</v>
      </c>
      <c r="C5977" t="s">
        <v>8</v>
      </c>
      <c r="D5977" s="1">
        <v>43900</v>
      </c>
      <c r="E5977" s="1">
        <v>43960</v>
      </c>
      <c r="F5977" s="1">
        <v>43987</v>
      </c>
      <c r="G5977" s="1">
        <v>43992</v>
      </c>
      <c r="H5977" t="s">
        <v>54</v>
      </c>
      <c r="I5977">
        <v>7</v>
      </c>
      <c r="J5977">
        <v>4</v>
      </c>
      <c r="K5977">
        <v>330</v>
      </c>
      <c r="L5977">
        <v>17</v>
      </c>
      <c r="M5977">
        <v>2</v>
      </c>
      <c r="N5977">
        <v>0.08</v>
      </c>
      <c r="O5977">
        <v>1006.01</v>
      </c>
      <c r="P5977">
        <v>1829.1</v>
      </c>
      <c r="Q5977">
        <f>Table1[[#This Row],[OrderQuantity]]*Table1[[#This Row],[UnitPrice]]</f>
        <v>3658.2</v>
      </c>
      <c r="R5977">
        <f>Table1[[#This Row],[OrderQuantity]]*Table1[[#This Row],[UnitCost]]</f>
        <v>2012.02</v>
      </c>
      <c r="S5977">
        <f>Table1[[#This Row],[OrderQuantity]]*Table1[[#This Row],[UnitPrice]]*(1-Table1[[#This Row],[DiscountApplied]]) - (Table1[[#This Row],[OrderQuantity]]*Table1[[#This Row],[UnitCost]])</f>
        <v>1353.5239999999999</v>
      </c>
      <c r="T5977">
        <f>DATEDIF(Table1[[#This Row],[ShipDate]],Table1[[#This Row],[DeliveryDate]],"d")</f>
        <v>5</v>
      </c>
      <c r="U5977" t="str">
        <f t="shared" si="187"/>
        <v>On Time</v>
      </c>
    </row>
    <row r="5978" spans="1:21" x14ac:dyDescent="0.3">
      <c r="A5978" t="str">
        <f t="shared" si="186"/>
        <v>SO-006077</v>
      </c>
      <c r="B5978" t="s">
        <v>5</v>
      </c>
      <c r="C5978" t="s">
        <v>11</v>
      </c>
      <c r="D5978" s="1">
        <v>43800</v>
      </c>
      <c r="E5978" s="1">
        <v>43961</v>
      </c>
      <c r="F5978" s="1">
        <v>43966</v>
      </c>
      <c r="G5978" s="1">
        <v>43971</v>
      </c>
      <c r="H5978" t="s">
        <v>54</v>
      </c>
      <c r="I5978">
        <v>27</v>
      </c>
      <c r="J5978">
        <v>41</v>
      </c>
      <c r="K5978">
        <v>280</v>
      </c>
      <c r="L5978">
        <v>18</v>
      </c>
      <c r="M5978">
        <v>5</v>
      </c>
      <c r="N5978">
        <v>0.05</v>
      </c>
      <c r="O5978">
        <v>3778.8</v>
      </c>
      <c r="P5978">
        <v>5038.3999999999996</v>
      </c>
      <c r="Q5978">
        <f>Table1[[#This Row],[OrderQuantity]]*Table1[[#This Row],[UnitPrice]]</f>
        <v>25192</v>
      </c>
      <c r="R5978">
        <f>Table1[[#This Row],[OrderQuantity]]*Table1[[#This Row],[UnitCost]]</f>
        <v>18894</v>
      </c>
      <c r="S5978">
        <f>Table1[[#This Row],[OrderQuantity]]*Table1[[#This Row],[UnitPrice]]*(1-Table1[[#This Row],[DiscountApplied]]) - (Table1[[#This Row],[OrderQuantity]]*Table1[[#This Row],[UnitCost]])</f>
        <v>5038.3999999999978</v>
      </c>
      <c r="T5978">
        <f>DATEDIF(Table1[[#This Row],[ShipDate]],Table1[[#This Row],[DeliveryDate]],"d")</f>
        <v>5</v>
      </c>
      <c r="U5978" t="str">
        <f t="shared" si="187"/>
        <v>On Time</v>
      </c>
    </row>
    <row r="5979" spans="1:21" x14ac:dyDescent="0.3">
      <c r="A5979" t="str">
        <f t="shared" si="186"/>
        <v>SO-006078</v>
      </c>
      <c r="B5979" t="s">
        <v>3</v>
      </c>
      <c r="C5979" t="s">
        <v>11</v>
      </c>
      <c r="D5979" s="1">
        <v>43900</v>
      </c>
      <c r="E5979" s="1">
        <v>43961</v>
      </c>
      <c r="F5979" s="1">
        <v>43971</v>
      </c>
      <c r="G5979" s="1">
        <v>43973</v>
      </c>
      <c r="H5979" t="s">
        <v>54</v>
      </c>
      <c r="I5979">
        <v>6</v>
      </c>
      <c r="J5979">
        <v>25</v>
      </c>
      <c r="K5979">
        <v>292</v>
      </c>
      <c r="L5979">
        <v>30</v>
      </c>
      <c r="M5979">
        <v>5</v>
      </c>
      <c r="N5979">
        <v>0.15</v>
      </c>
      <c r="O5979">
        <v>2831.69</v>
      </c>
      <c r="P5979">
        <v>3932.9</v>
      </c>
      <c r="Q5979">
        <f>Table1[[#This Row],[OrderQuantity]]*Table1[[#This Row],[UnitPrice]]</f>
        <v>19664.5</v>
      </c>
      <c r="R5979">
        <f>Table1[[#This Row],[OrderQuantity]]*Table1[[#This Row],[UnitCost]]</f>
        <v>14158.45</v>
      </c>
      <c r="S5979">
        <f>Table1[[#This Row],[OrderQuantity]]*Table1[[#This Row],[UnitPrice]]*(1-Table1[[#This Row],[DiscountApplied]]) - (Table1[[#This Row],[OrderQuantity]]*Table1[[#This Row],[UnitCost]])</f>
        <v>2556.375</v>
      </c>
      <c r="T5979">
        <f>DATEDIF(Table1[[#This Row],[ShipDate]],Table1[[#This Row],[DeliveryDate]],"d")</f>
        <v>2</v>
      </c>
      <c r="U5979" t="str">
        <f t="shared" si="187"/>
        <v>On Time</v>
      </c>
    </row>
    <row r="5980" spans="1:21" x14ac:dyDescent="0.3">
      <c r="A5980" t="str">
        <f t="shared" si="186"/>
        <v>SO-006079</v>
      </c>
      <c r="B5980" t="s">
        <v>3</v>
      </c>
      <c r="C5980" t="s">
        <v>8</v>
      </c>
      <c r="D5980" s="1">
        <v>43800</v>
      </c>
      <c r="E5980" s="1">
        <v>43961</v>
      </c>
      <c r="F5980" s="1">
        <v>43964</v>
      </c>
      <c r="G5980" s="1">
        <v>43973</v>
      </c>
      <c r="H5980" t="s">
        <v>54</v>
      </c>
      <c r="I5980">
        <v>7</v>
      </c>
      <c r="J5980">
        <v>22</v>
      </c>
      <c r="K5980">
        <v>366</v>
      </c>
      <c r="L5980">
        <v>15</v>
      </c>
      <c r="M5980">
        <v>3</v>
      </c>
      <c r="N5980">
        <v>0.15</v>
      </c>
      <c r="O5980">
        <v>4481.5</v>
      </c>
      <c r="P5980">
        <v>6224.3</v>
      </c>
      <c r="Q5980">
        <f>Table1[[#This Row],[OrderQuantity]]*Table1[[#This Row],[UnitPrice]]</f>
        <v>18672.900000000001</v>
      </c>
      <c r="R5980">
        <f>Table1[[#This Row],[OrderQuantity]]*Table1[[#This Row],[UnitCost]]</f>
        <v>13444.5</v>
      </c>
      <c r="S5980">
        <f>Table1[[#This Row],[OrderQuantity]]*Table1[[#This Row],[UnitPrice]]*(1-Table1[[#This Row],[DiscountApplied]]) - (Table1[[#This Row],[OrderQuantity]]*Table1[[#This Row],[UnitCost]])</f>
        <v>2427.4650000000001</v>
      </c>
      <c r="T5980">
        <f>DATEDIF(Table1[[#This Row],[ShipDate]],Table1[[#This Row],[DeliveryDate]],"d")</f>
        <v>9</v>
      </c>
      <c r="U5980" t="str">
        <f t="shared" si="187"/>
        <v>Late</v>
      </c>
    </row>
    <row r="5981" spans="1:21" x14ac:dyDescent="0.3">
      <c r="A5981" t="str">
        <f t="shared" si="186"/>
        <v>SO-006080</v>
      </c>
      <c r="B5981" t="s">
        <v>3</v>
      </c>
      <c r="C5981" t="s">
        <v>8</v>
      </c>
      <c r="D5981" s="1">
        <v>43900</v>
      </c>
      <c r="E5981" s="1">
        <v>43961</v>
      </c>
      <c r="F5981" s="1">
        <v>43963</v>
      </c>
      <c r="G5981" s="1">
        <v>43965</v>
      </c>
      <c r="H5981" t="s">
        <v>54</v>
      </c>
      <c r="I5981">
        <v>2</v>
      </c>
      <c r="J5981">
        <v>34</v>
      </c>
      <c r="K5981">
        <v>345</v>
      </c>
      <c r="L5981">
        <v>25</v>
      </c>
      <c r="M5981">
        <v>5</v>
      </c>
      <c r="N5981">
        <v>0.08</v>
      </c>
      <c r="O5981">
        <v>1865.68</v>
      </c>
      <c r="P5981">
        <v>2391.9</v>
      </c>
      <c r="Q5981">
        <f>Table1[[#This Row],[OrderQuantity]]*Table1[[#This Row],[UnitPrice]]</f>
        <v>11959.5</v>
      </c>
      <c r="R5981">
        <f>Table1[[#This Row],[OrderQuantity]]*Table1[[#This Row],[UnitCost]]</f>
        <v>9328.4</v>
      </c>
      <c r="S5981">
        <f>Table1[[#This Row],[OrderQuantity]]*Table1[[#This Row],[UnitPrice]]*(1-Table1[[#This Row],[DiscountApplied]]) - (Table1[[#This Row],[OrderQuantity]]*Table1[[#This Row],[UnitCost]])</f>
        <v>1674.3400000000001</v>
      </c>
      <c r="T5981">
        <f>DATEDIF(Table1[[#This Row],[ShipDate]],Table1[[#This Row],[DeliveryDate]],"d")</f>
        <v>2</v>
      </c>
      <c r="U5981" t="str">
        <f t="shared" si="187"/>
        <v>On Time</v>
      </c>
    </row>
    <row r="5982" spans="1:21" x14ac:dyDescent="0.3">
      <c r="A5982" t="str">
        <f t="shared" si="186"/>
        <v>SO-006081</v>
      </c>
      <c r="B5982" t="s">
        <v>3</v>
      </c>
      <c r="C5982" t="s">
        <v>13</v>
      </c>
      <c r="D5982" s="1">
        <v>43800</v>
      </c>
      <c r="E5982" s="1">
        <v>43961</v>
      </c>
      <c r="F5982" s="1">
        <v>43979</v>
      </c>
      <c r="G5982" s="1">
        <v>43980</v>
      </c>
      <c r="H5982" t="s">
        <v>54</v>
      </c>
      <c r="I5982">
        <v>9</v>
      </c>
      <c r="J5982">
        <v>48</v>
      </c>
      <c r="K5982">
        <v>58</v>
      </c>
      <c r="L5982">
        <v>46</v>
      </c>
      <c r="M5982">
        <v>7</v>
      </c>
      <c r="N5982">
        <v>0.4</v>
      </c>
      <c r="O5982">
        <v>1857.24</v>
      </c>
      <c r="P5982">
        <v>2211</v>
      </c>
      <c r="Q5982">
        <f>Table1[[#This Row],[OrderQuantity]]*Table1[[#This Row],[UnitPrice]]</f>
        <v>15477</v>
      </c>
      <c r="R5982">
        <f>Table1[[#This Row],[OrderQuantity]]*Table1[[#This Row],[UnitCost]]</f>
        <v>13000.68</v>
      </c>
      <c r="S5982">
        <f>Table1[[#This Row],[OrderQuantity]]*Table1[[#This Row],[UnitPrice]]*(1-Table1[[#This Row],[DiscountApplied]]) - (Table1[[#This Row],[OrderQuantity]]*Table1[[#This Row],[UnitCost]])</f>
        <v>-3714.4800000000014</v>
      </c>
      <c r="T5982">
        <f>DATEDIF(Table1[[#This Row],[ShipDate]],Table1[[#This Row],[DeliveryDate]],"d")</f>
        <v>1</v>
      </c>
      <c r="U5982" t="str">
        <f t="shared" si="187"/>
        <v>On Time</v>
      </c>
    </row>
    <row r="5983" spans="1:21" x14ac:dyDescent="0.3">
      <c r="A5983" t="str">
        <f t="shared" si="186"/>
        <v>SO-006082</v>
      </c>
      <c r="B5983" t="s">
        <v>3</v>
      </c>
      <c r="C5983" t="s">
        <v>10</v>
      </c>
      <c r="D5983" s="1">
        <v>43900</v>
      </c>
      <c r="E5983" s="1">
        <v>43961</v>
      </c>
      <c r="F5983" s="1">
        <v>43988</v>
      </c>
      <c r="G5983" s="1">
        <v>43996</v>
      </c>
      <c r="H5983" t="s">
        <v>54</v>
      </c>
      <c r="I5983">
        <v>5</v>
      </c>
      <c r="J5983">
        <v>25</v>
      </c>
      <c r="K5983">
        <v>108</v>
      </c>
      <c r="L5983">
        <v>28</v>
      </c>
      <c r="M5983">
        <v>2</v>
      </c>
      <c r="N5983">
        <v>0.08</v>
      </c>
      <c r="O5983">
        <v>578.80999999999995</v>
      </c>
      <c r="P5983">
        <v>1092.0999999999999</v>
      </c>
      <c r="Q5983">
        <f>Table1[[#This Row],[OrderQuantity]]*Table1[[#This Row],[UnitPrice]]</f>
        <v>2184.1999999999998</v>
      </c>
      <c r="R5983">
        <f>Table1[[#This Row],[OrderQuantity]]*Table1[[#This Row],[UnitCost]]</f>
        <v>1157.6199999999999</v>
      </c>
      <c r="S5983">
        <f>Table1[[#This Row],[OrderQuantity]]*Table1[[#This Row],[UnitPrice]]*(1-Table1[[#This Row],[DiscountApplied]]) - (Table1[[#This Row],[OrderQuantity]]*Table1[[#This Row],[UnitCost]])</f>
        <v>851.84400000000005</v>
      </c>
      <c r="T5983">
        <f>DATEDIF(Table1[[#This Row],[ShipDate]],Table1[[#This Row],[DeliveryDate]],"d")</f>
        <v>8</v>
      </c>
      <c r="U5983" t="str">
        <f t="shared" si="187"/>
        <v>Late</v>
      </c>
    </row>
    <row r="5984" spans="1:21" x14ac:dyDescent="0.3">
      <c r="A5984" t="str">
        <f t="shared" si="186"/>
        <v>SO-006083</v>
      </c>
      <c r="B5984" t="s">
        <v>4</v>
      </c>
      <c r="C5984" t="s">
        <v>11</v>
      </c>
      <c r="D5984" s="1">
        <v>43900</v>
      </c>
      <c r="E5984" s="1">
        <v>43961</v>
      </c>
      <c r="F5984" s="1">
        <v>43964</v>
      </c>
      <c r="G5984" s="1">
        <v>43966</v>
      </c>
      <c r="H5984" t="s">
        <v>54</v>
      </c>
      <c r="I5984">
        <v>17</v>
      </c>
      <c r="J5984">
        <v>23</v>
      </c>
      <c r="K5984">
        <v>264</v>
      </c>
      <c r="L5984">
        <v>13</v>
      </c>
      <c r="M5984">
        <v>3</v>
      </c>
      <c r="N5984">
        <v>0.1</v>
      </c>
      <c r="O5984">
        <v>4582.8</v>
      </c>
      <c r="P5984">
        <v>6365</v>
      </c>
      <c r="Q5984">
        <f>Table1[[#This Row],[OrderQuantity]]*Table1[[#This Row],[UnitPrice]]</f>
        <v>19095</v>
      </c>
      <c r="R5984">
        <f>Table1[[#This Row],[OrderQuantity]]*Table1[[#This Row],[UnitCost]]</f>
        <v>13748.400000000001</v>
      </c>
      <c r="S5984">
        <f>Table1[[#This Row],[OrderQuantity]]*Table1[[#This Row],[UnitPrice]]*(1-Table1[[#This Row],[DiscountApplied]]) - (Table1[[#This Row],[OrderQuantity]]*Table1[[#This Row],[UnitCost]])</f>
        <v>3437.0999999999985</v>
      </c>
      <c r="T5984">
        <f>DATEDIF(Table1[[#This Row],[ShipDate]],Table1[[#This Row],[DeliveryDate]],"d")</f>
        <v>2</v>
      </c>
      <c r="U5984" t="str">
        <f t="shared" si="187"/>
        <v>On Time</v>
      </c>
    </row>
    <row r="5985" spans="1:21" x14ac:dyDescent="0.3">
      <c r="A5985" t="str">
        <f t="shared" si="186"/>
        <v>SO-006084</v>
      </c>
      <c r="B5985" t="s">
        <v>3</v>
      </c>
      <c r="C5985" t="s">
        <v>10</v>
      </c>
      <c r="D5985" s="1">
        <v>43900</v>
      </c>
      <c r="E5985" s="1">
        <v>43962</v>
      </c>
      <c r="F5985" s="1">
        <v>43971</v>
      </c>
      <c r="G5985" s="1">
        <v>43976</v>
      </c>
      <c r="H5985" t="s">
        <v>54</v>
      </c>
      <c r="I5985">
        <v>8</v>
      </c>
      <c r="J5985">
        <v>40</v>
      </c>
      <c r="K5985">
        <v>141</v>
      </c>
      <c r="L5985">
        <v>14</v>
      </c>
      <c r="M5985">
        <v>3</v>
      </c>
      <c r="N5985">
        <v>0.2</v>
      </c>
      <c r="O5985">
        <v>1463.28</v>
      </c>
      <c r="P5985">
        <v>1742</v>
      </c>
      <c r="Q5985">
        <f>Table1[[#This Row],[OrderQuantity]]*Table1[[#This Row],[UnitPrice]]</f>
        <v>5226</v>
      </c>
      <c r="R5985">
        <f>Table1[[#This Row],[OrderQuantity]]*Table1[[#This Row],[UnitCost]]</f>
        <v>4389.84</v>
      </c>
      <c r="S5985">
        <f>Table1[[#This Row],[OrderQuantity]]*Table1[[#This Row],[UnitPrice]]*(1-Table1[[#This Row],[DiscountApplied]]) - (Table1[[#This Row],[OrderQuantity]]*Table1[[#This Row],[UnitCost]])</f>
        <v>-209.03999999999996</v>
      </c>
      <c r="T5985">
        <f>DATEDIF(Table1[[#This Row],[ShipDate]],Table1[[#This Row],[DeliveryDate]],"d")</f>
        <v>5</v>
      </c>
      <c r="U5985" t="str">
        <f t="shared" si="187"/>
        <v>On Time</v>
      </c>
    </row>
    <row r="5986" spans="1:21" x14ac:dyDescent="0.3">
      <c r="A5986" t="str">
        <f t="shared" si="186"/>
        <v>SO-006085</v>
      </c>
      <c r="B5986" t="s">
        <v>2</v>
      </c>
      <c r="C5986" t="s">
        <v>10</v>
      </c>
      <c r="D5986" s="1">
        <v>43900</v>
      </c>
      <c r="E5986" s="1">
        <v>43962</v>
      </c>
      <c r="F5986" s="1">
        <v>43981</v>
      </c>
      <c r="G5986" s="1">
        <v>43983</v>
      </c>
      <c r="H5986" t="s">
        <v>54</v>
      </c>
      <c r="I5986">
        <v>21</v>
      </c>
      <c r="J5986">
        <v>18</v>
      </c>
      <c r="K5986">
        <v>91</v>
      </c>
      <c r="L5986">
        <v>45</v>
      </c>
      <c r="M5986">
        <v>2</v>
      </c>
      <c r="N5986">
        <v>0.08</v>
      </c>
      <c r="O5986">
        <v>164.62</v>
      </c>
      <c r="P5986">
        <v>261.3</v>
      </c>
      <c r="Q5986">
        <f>Table1[[#This Row],[OrderQuantity]]*Table1[[#This Row],[UnitPrice]]</f>
        <v>522.6</v>
      </c>
      <c r="R5986">
        <f>Table1[[#This Row],[OrderQuantity]]*Table1[[#This Row],[UnitCost]]</f>
        <v>329.24</v>
      </c>
      <c r="S5986">
        <f>Table1[[#This Row],[OrderQuantity]]*Table1[[#This Row],[UnitPrice]]*(1-Table1[[#This Row],[DiscountApplied]]) - (Table1[[#This Row],[OrderQuantity]]*Table1[[#This Row],[UnitCost]])</f>
        <v>151.55200000000002</v>
      </c>
      <c r="T5986">
        <f>DATEDIF(Table1[[#This Row],[ShipDate]],Table1[[#This Row],[DeliveryDate]],"d")</f>
        <v>2</v>
      </c>
      <c r="U5986" t="str">
        <f t="shared" si="187"/>
        <v>On Time</v>
      </c>
    </row>
    <row r="5987" spans="1:21" x14ac:dyDescent="0.3">
      <c r="A5987" t="str">
        <f t="shared" si="186"/>
        <v>SO-006086</v>
      </c>
      <c r="B5987" t="s">
        <v>4</v>
      </c>
      <c r="C5987" t="s">
        <v>13</v>
      </c>
      <c r="D5987" s="1">
        <v>43900</v>
      </c>
      <c r="E5987" s="1">
        <v>43962</v>
      </c>
      <c r="F5987" s="1">
        <v>43988</v>
      </c>
      <c r="G5987" s="1">
        <v>43996</v>
      </c>
      <c r="H5987" t="s">
        <v>54</v>
      </c>
      <c r="I5987">
        <v>17</v>
      </c>
      <c r="J5987">
        <v>15</v>
      </c>
      <c r="K5987">
        <v>8</v>
      </c>
      <c r="L5987">
        <v>5</v>
      </c>
      <c r="M5987">
        <v>7</v>
      </c>
      <c r="N5987">
        <v>0.2</v>
      </c>
      <c r="O5987">
        <v>1705.55</v>
      </c>
      <c r="P5987">
        <v>3966.4</v>
      </c>
      <c r="Q5987">
        <f>Table1[[#This Row],[OrderQuantity]]*Table1[[#This Row],[UnitPrice]]</f>
        <v>27764.799999999999</v>
      </c>
      <c r="R5987">
        <f>Table1[[#This Row],[OrderQuantity]]*Table1[[#This Row],[UnitCost]]</f>
        <v>11938.85</v>
      </c>
      <c r="S5987">
        <f>Table1[[#This Row],[OrderQuantity]]*Table1[[#This Row],[UnitPrice]]*(1-Table1[[#This Row],[DiscountApplied]]) - (Table1[[#This Row],[OrderQuantity]]*Table1[[#This Row],[UnitCost]])</f>
        <v>10272.99</v>
      </c>
      <c r="T5987">
        <f>DATEDIF(Table1[[#This Row],[ShipDate]],Table1[[#This Row],[DeliveryDate]],"d")</f>
        <v>8</v>
      </c>
      <c r="U5987" t="str">
        <f t="shared" si="187"/>
        <v>Late</v>
      </c>
    </row>
    <row r="5988" spans="1:21" x14ac:dyDescent="0.3">
      <c r="A5988" t="str">
        <f t="shared" si="186"/>
        <v>SO-006087</v>
      </c>
      <c r="B5988" t="s">
        <v>3</v>
      </c>
      <c r="C5988" t="s">
        <v>11</v>
      </c>
      <c r="D5988" s="1">
        <v>43900</v>
      </c>
      <c r="E5988" s="1">
        <v>43962</v>
      </c>
      <c r="F5988" s="1">
        <v>43985</v>
      </c>
      <c r="G5988" s="1">
        <v>43995</v>
      </c>
      <c r="H5988" t="s">
        <v>54</v>
      </c>
      <c r="I5988">
        <v>8</v>
      </c>
      <c r="J5988">
        <v>16</v>
      </c>
      <c r="K5988">
        <v>294</v>
      </c>
      <c r="L5988">
        <v>37</v>
      </c>
      <c r="M5988">
        <v>7</v>
      </c>
      <c r="N5988">
        <v>0.1</v>
      </c>
      <c r="O5988">
        <v>2170.8000000000002</v>
      </c>
      <c r="P5988">
        <v>4020</v>
      </c>
      <c r="Q5988">
        <f>Table1[[#This Row],[OrderQuantity]]*Table1[[#This Row],[UnitPrice]]</f>
        <v>28140</v>
      </c>
      <c r="R5988">
        <f>Table1[[#This Row],[OrderQuantity]]*Table1[[#This Row],[UnitCost]]</f>
        <v>15195.600000000002</v>
      </c>
      <c r="S5988">
        <f>Table1[[#This Row],[OrderQuantity]]*Table1[[#This Row],[UnitPrice]]*(1-Table1[[#This Row],[DiscountApplied]]) - (Table1[[#This Row],[OrderQuantity]]*Table1[[#This Row],[UnitCost]])</f>
        <v>10130.399999999998</v>
      </c>
      <c r="T5988">
        <f>DATEDIF(Table1[[#This Row],[ShipDate]],Table1[[#This Row],[DeliveryDate]],"d")</f>
        <v>10</v>
      </c>
      <c r="U5988" t="str">
        <f t="shared" si="187"/>
        <v>Late</v>
      </c>
    </row>
    <row r="5989" spans="1:21" x14ac:dyDescent="0.3">
      <c r="A5989" t="str">
        <f t="shared" si="186"/>
        <v>SO-006088</v>
      </c>
      <c r="B5989" t="s">
        <v>4</v>
      </c>
      <c r="C5989" t="s">
        <v>12</v>
      </c>
      <c r="D5989" s="1">
        <v>43900</v>
      </c>
      <c r="E5989" s="1">
        <v>43962</v>
      </c>
      <c r="F5989" s="1">
        <v>43983</v>
      </c>
      <c r="G5989" s="1">
        <v>43990</v>
      </c>
      <c r="H5989" t="s">
        <v>54</v>
      </c>
      <c r="I5989">
        <v>16</v>
      </c>
      <c r="J5989">
        <v>39</v>
      </c>
      <c r="K5989">
        <v>219</v>
      </c>
      <c r="L5989">
        <v>47</v>
      </c>
      <c r="M5989">
        <v>2</v>
      </c>
      <c r="N5989">
        <v>0.05</v>
      </c>
      <c r="O5989">
        <v>660.15</v>
      </c>
      <c r="P5989">
        <v>1118.9000000000001</v>
      </c>
      <c r="Q5989">
        <f>Table1[[#This Row],[OrderQuantity]]*Table1[[#This Row],[UnitPrice]]</f>
        <v>2237.8000000000002</v>
      </c>
      <c r="R5989">
        <f>Table1[[#This Row],[OrderQuantity]]*Table1[[#This Row],[UnitCost]]</f>
        <v>1320.3</v>
      </c>
      <c r="S5989">
        <f>Table1[[#This Row],[OrderQuantity]]*Table1[[#This Row],[UnitPrice]]*(1-Table1[[#This Row],[DiscountApplied]]) - (Table1[[#This Row],[OrderQuantity]]*Table1[[#This Row],[UnitCost]])</f>
        <v>805.6099999999999</v>
      </c>
      <c r="T5989">
        <f>DATEDIF(Table1[[#This Row],[ShipDate]],Table1[[#This Row],[DeliveryDate]],"d")</f>
        <v>7</v>
      </c>
      <c r="U5989" t="str">
        <f t="shared" si="187"/>
        <v>On Time</v>
      </c>
    </row>
    <row r="5990" spans="1:21" x14ac:dyDescent="0.3">
      <c r="A5990" t="str">
        <f t="shared" si="186"/>
        <v>SO-006089</v>
      </c>
      <c r="B5990" t="s">
        <v>3</v>
      </c>
      <c r="C5990" t="s">
        <v>10</v>
      </c>
      <c r="D5990" s="1">
        <v>43900</v>
      </c>
      <c r="E5990" s="1">
        <v>43962</v>
      </c>
      <c r="F5990" s="1">
        <v>43965</v>
      </c>
      <c r="G5990" s="1">
        <v>43974</v>
      </c>
      <c r="H5990" t="s">
        <v>54</v>
      </c>
      <c r="I5990">
        <v>9</v>
      </c>
      <c r="J5990">
        <v>2</v>
      </c>
      <c r="K5990">
        <v>178</v>
      </c>
      <c r="L5990">
        <v>28</v>
      </c>
      <c r="M5990">
        <v>7</v>
      </c>
      <c r="N5990">
        <v>0.08</v>
      </c>
      <c r="O5990">
        <v>589.87</v>
      </c>
      <c r="P5990">
        <v>830.8</v>
      </c>
      <c r="Q5990">
        <f>Table1[[#This Row],[OrderQuantity]]*Table1[[#This Row],[UnitPrice]]</f>
        <v>5815.5999999999995</v>
      </c>
      <c r="R5990">
        <f>Table1[[#This Row],[OrderQuantity]]*Table1[[#This Row],[UnitCost]]</f>
        <v>4129.09</v>
      </c>
      <c r="S5990">
        <f>Table1[[#This Row],[OrderQuantity]]*Table1[[#This Row],[UnitPrice]]*(1-Table1[[#This Row],[DiscountApplied]]) - (Table1[[#This Row],[OrderQuantity]]*Table1[[#This Row],[UnitCost]])</f>
        <v>1221.2619999999997</v>
      </c>
      <c r="T5990">
        <f>DATEDIF(Table1[[#This Row],[ShipDate]],Table1[[#This Row],[DeliveryDate]],"d")</f>
        <v>9</v>
      </c>
      <c r="U5990" t="str">
        <f t="shared" si="187"/>
        <v>Late</v>
      </c>
    </row>
    <row r="5991" spans="1:21" x14ac:dyDescent="0.3">
      <c r="A5991" t="str">
        <f t="shared" si="186"/>
        <v>SO-006090</v>
      </c>
      <c r="B5991" t="s">
        <v>5</v>
      </c>
      <c r="C5991" t="s">
        <v>8</v>
      </c>
      <c r="D5991" s="1">
        <v>43900</v>
      </c>
      <c r="E5991" s="1">
        <v>43963</v>
      </c>
      <c r="F5991" s="1">
        <v>43990</v>
      </c>
      <c r="G5991" s="1">
        <v>43999</v>
      </c>
      <c r="H5991" t="s">
        <v>54</v>
      </c>
      <c r="I5991">
        <v>28</v>
      </c>
      <c r="J5991">
        <v>35</v>
      </c>
      <c r="K5991">
        <v>342</v>
      </c>
      <c r="L5991">
        <v>12</v>
      </c>
      <c r="M5991">
        <v>2</v>
      </c>
      <c r="N5991">
        <v>0.2</v>
      </c>
      <c r="O5991">
        <v>87.1</v>
      </c>
      <c r="P5991">
        <v>174.2</v>
      </c>
      <c r="Q5991">
        <f>Table1[[#This Row],[OrderQuantity]]*Table1[[#This Row],[UnitPrice]]</f>
        <v>348.4</v>
      </c>
      <c r="R5991">
        <f>Table1[[#This Row],[OrderQuantity]]*Table1[[#This Row],[UnitCost]]</f>
        <v>174.2</v>
      </c>
      <c r="S5991">
        <f>Table1[[#This Row],[OrderQuantity]]*Table1[[#This Row],[UnitPrice]]*(1-Table1[[#This Row],[DiscountApplied]]) - (Table1[[#This Row],[OrderQuantity]]*Table1[[#This Row],[UnitCost]])</f>
        <v>104.51999999999998</v>
      </c>
      <c r="T5991">
        <f>DATEDIF(Table1[[#This Row],[ShipDate]],Table1[[#This Row],[DeliveryDate]],"d")</f>
        <v>9</v>
      </c>
      <c r="U5991" t="str">
        <f t="shared" si="187"/>
        <v>Late</v>
      </c>
    </row>
    <row r="5992" spans="1:21" x14ac:dyDescent="0.3">
      <c r="A5992" t="str">
        <f t="shared" si="186"/>
        <v>SO-006091</v>
      </c>
      <c r="B5992" t="s">
        <v>3</v>
      </c>
      <c r="C5992" t="s">
        <v>10</v>
      </c>
      <c r="D5992" s="1">
        <v>43900</v>
      </c>
      <c r="E5992" s="1">
        <v>43963</v>
      </c>
      <c r="F5992" s="1">
        <v>43988</v>
      </c>
      <c r="G5992" s="1">
        <v>43995</v>
      </c>
      <c r="H5992" t="s">
        <v>54</v>
      </c>
      <c r="I5992">
        <v>5</v>
      </c>
      <c r="J5992">
        <v>6</v>
      </c>
      <c r="K5992">
        <v>165</v>
      </c>
      <c r="L5992">
        <v>17</v>
      </c>
      <c r="M5992">
        <v>5</v>
      </c>
      <c r="N5992">
        <v>0.05</v>
      </c>
      <c r="O5992">
        <v>2608.11</v>
      </c>
      <c r="P5992">
        <v>3142.3</v>
      </c>
      <c r="Q5992">
        <f>Table1[[#This Row],[OrderQuantity]]*Table1[[#This Row],[UnitPrice]]</f>
        <v>15711.5</v>
      </c>
      <c r="R5992">
        <f>Table1[[#This Row],[OrderQuantity]]*Table1[[#This Row],[UnitCost]]</f>
        <v>13040.550000000001</v>
      </c>
      <c r="S5992">
        <f>Table1[[#This Row],[OrderQuantity]]*Table1[[#This Row],[UnitPrice]]*(1-Table1[[#This Row],[DiscountApplied]]) - (Table1[[#This Row],[OrderQuantity]]*Table1[[#This Row],[UnitCost]])</f>
        <v>1885.3749999999982</v>
      </c>
      <c r="T5992">
        <f>DATEDIF(Table1[[#This Row],[ShipDate]],Table1[[#This Row],[DeliveryDate]],"d")</f>
        <v>7</v>
      </c>
      <c r="U5992" t="str">
        <f t="shared" si="187"/>
        <v>On Time</v>
      </c>
    </row>
    <row r="5993" spans="1:21" x14ac:dyDescent="0.3">
      <c r="A5993" t="str">
        <f t="shared" si="186"/>
        <v>SO-006092</v>
      </c>
      <c r="B5993" t="s">
        <v>3</v>
      </c>
      <c r="C5993" t="s">
        <v>11</v>
      </c>
      <c r="D5993" s="1">
        <v>43900</v>
      </c>
      <c r="E5993" s="1">
        <v>43963</v>
      </c>
      <c r="F5993" s="1">
        <v>43966</v>
      </c>
      <c r="G5993" s="1">
        <v>43971</v>
      </c>
      <c r="H5993" t="s">
        <v>54</v>
      </c>
      <c r="I5993">
        <v>6</v>
      </c>
      <c r="J5993">
        <v>30</v>
      </c>
      <c r="K5993">
        <v>284</v>
      </c>
      <c r="L5993">
        <v>25</v>
      </c>
      <c r="M5993">
        <v>4</v>
      </c>
      <c r="N5993">
        <v>0.1</v>
      </c>
      <c r="O5993">
        <v>686.62</v>
      </c>
      <c r="P5993">
        <v>1125.5999999999999</v>
      </c>
      <c r="Q5993">
        <f>Table1[[#This Row],[OrderQuantity]]*Table1[[#This Row],[UnitPrice]]</f>
        <v>4502.3999999999996</v>
      </c>
      <c r="R5993">
        <f>Table1[[#This Row],[OrderQuantity]]*Table1[[#This Row],[UnitCost]]</f>
        <v>2746.48</v>
      </c>
      <c r="S5993">
        <f>Table1[[#This Row],[OrderQuantity]]*Table1[[#This Row],[UnitPrice]]*(1-Table1[[#This Row],[DiscountApplied]]) - (Table1[[#This Row],[OrderQuantity]]*Table1[[#This Row],[UnitCost]])</f>
        <v>1305.6799999999998</v>
      </c>
      <c r="T5993">
        <f>DATEDIF(Table1[[#This Row],[ShipDate]],Table1[[#This Row],[DeliveryDate]],"d")</f>
        <v>5</v>
      </c>
      <c r="U5993" t="str">
        <f t="shared" si="187"/>
        <v>On Time</v>
      </c>
    </row>
    <row r="5994" spans="1:21" x14ac:dyDescent="0.3">
      <c r="A5994" t="str">
        <f t="shared" si="186"/>
        <v>SO-006093</v>
      </c>
      <c r="B5994" t="s">
        <v>2</v>
      </c>
      <c r="C5994" t="s">
        <v>11</v>
      </c>
      <c r="D5994" s="1">
        <v>43900</v>
      </c>
      <c r="E5994" s="1">
        <v>43963</v>
      </c>
      <c r="F5994" s="1">
        <v>43976</v>
      </c>
      <c r="G5994" s="1">
        <v>43983</v>
      </c>
      <c r="H5994" t="s">
        <v>54</v>
      </c>
      <c r="I5994">
        <v>24</v>
      </c>
      <c r="J5994">
        <v>7</v>
      </c>
      <c r="K5994">
        <v>312</v>
      </c>
      <c r="L5994">
        <v>21</v>
      </c>
      <c r="M5994">
        <v>3</v>
      </c>
      <c r="N5994">
        <v>0.05</v>
      </c>
      <c r="O5994">
        <v>5065.47</v>
      </c>
      <c r="P5994">
        <v>6177.4</v>
      </c>
      <c r="Q5994">
        <f>Table1[[#This Row],[OrderQuantity]]*Table1[[#This Row],[UnitPrice]]</f>
        <v>18532.199999999997</v>
      </c>
      <c r="R5994">
        <f>Table1[[#This Row],[OrderQuantity]]*Table1[[#This Row],[UnitCost]]</f>
        <v>15196.41</v>
      </c>
      <c r="S5994">
        <f>Table1[[#This Row],[OrderQuantity]]*Table1[[#This Row],[UnitPrice]]*(1-Table1[[#This Row],[DiscountApplied]]) - (Table1[[#This Row],[OrderQuantity]]*Table1[[#This Row],[UnitCost]])</f>
        <v>2409.1799999999967</v>
      </c>
      <c r="T5994">
        <f>DATEDIF(Table1[[#This Row],[ShipDate]],Table1[[#This Row],[DeliveryDate]],"d")</f>
        <v>7</v>
      </c>
      <c r="U5994" t="str">
        <f t="shared" si="187"/>
        <v>On Time</v>
      </c>
    </row>
    <row r="5995" spans="1:21" x14ac:dyDescent="0.3">
      <c r="A5995" t="str">
        <f t="shared" si="186"/>
        <v>SO-006094</v>
      </c>
      <c r="B5995" t="s">
        <v>3</v>
      </c>
      <c r="C5995" t="s">
        <v>10</v>
      </c>
      <c r="D5995" s="1">
        <v>43800</v>
      </c>
      <c r="E5995" s="1">
        <v>43963</v>
      </c>
      <c r="F5995" s="1">
        <v>43986</v>
      </c>
      <c r="G5995" s="1">
        <v>43987</v>
      </c>
      <c r="H5995" t="s">
        <v>54</v>
      </c>
      <c r="I5995">
        <v>11</v>
      </c>
      <c r="J5995">
        <v>2</v>
      </c>
      <c r="K5995">
        <v>148</v>
      </c>
      <c r="L5995">
        <v>25</v>
      </c>
      <c r="M5995">
        <v>4</v>
      </c>
      <c r="N5995">
        <v>0.05</v>
      </c>
      <c r="O5995">
        <v>791.54</v>
      </c>
      <c r="P5995">
        <v>1199.3</v>
      </c>
      <c r="Q5995">
        <f>Table1[[#This Row],[OrderQuantity]]*Table1[[#This Row],[UnitPrice]]</f>
        <v>4797.2</v>
      </c>
      <c r="R5995">
        <f>Table1[[#This Row],[OrderQuantity]]*Table1[[#This Row],[UnitCost]]</f>
        <v>3166.16</v>
      </c>
      <c r="S5995">
        <f>Table1[[#This Row],[OrderQuantity]]*Table1[[#This Row],[UnitPrice]]*(1-Table1[[#This Row],[DiscountApplied]]) - (Table1[[#This Row],[OrderQuantity]]*Table1[[#This Row],[UnitCost]])</f>
        <v>1391.1799999999994</v>
      </c>
      <c r="T5995">
        <f>DATEDIF(Table1[[#This Row],[ShipDate]],Table1[[#This Row],[DeliveryDate]],"d")</f>
        <v>1</v>
      </c>
      <c r="U5995" t="str">
        <f t="shared" si="187"/>
        <v>On Time</v>
      </c>
    </row>
    <row r="5996" spans="1:21" x14ac:dyDescent="0.3">
      <c r="A5996" t="str">
        <f t="shared" si="186"/>
        <v>SO-006095</v>
      </c>
      <c r="B5996" t="s">
        <v>3</v>
      </c>
      <c r="C5996" t="s">
        <v>12</v>
      </c>
      <c r="D5996" s="1">
        <v>43900</v>
      </c>
      <c r="E5996" s="1">
        <v>43964</v>
      </c>
      <c r="F5996" s="1">
        <v>43972</v>
      </c>
      <c r="G5996" s="1">
        <v>43974</v>
      </c>
      <c r="H5996" t="s">
        <v>54</v>
      </c>
      <c r="I5996">
        <v>9</v>
      </c>
      <c r="J5996">
        <v>20</v>
      </c>
      <c r="K5996">
        <v>215</v>
      </c>
      <c r="L5996">
        <v>13</v>
      </c>
      <c r="M5996">
        <v>3</v>
      </c>
      <c r="N5996">
        <v>0.15</v>
      </c>
      <c r="O5996">
        <v>642.79999999999995</v>
      </c>
      <c r="P5996">
        <v>783.9</v>
      </c>
      <c r="Q5996">
        <f>Table1[[#This Row],[OrderQuantity]]*Table1[[#This Row],[UnitPrice]]</f>
        <v>2351.6999999999998</v>
      </c>
      <c r="R5996">
        <f>Table1[[#This Row],[OrderQuantity]]*Table1[[#This Row],[UnitCost]]</f>
        <v>1928.3999999999999</v>
      </c>
      <c r="S5996">
        <f>Table1[[#This Row],[OrderQuantity]]*Table1[[#This Row],[UnitPrice]]*(1-Table1[[#This Row],[DiscountApplied]]) - (Table1[[#This Row],[OrderQuantity]]*Table1[[#This Row],[UnitCost]])</f>
        <v>70.544999999999845</v>
      </c>
      <c r="T5996">
        <f>DATEDIF(Table1[[#This Row],[ShipDate]],Table1[[#This Row],[DeliveryDate]],"d")</f>
        <v>2</v>
      </c>
      <c r="U5996" t="str">
        <f t="shared" si="187"/>
        <v>On Time</v>
      </c>
    </row>
    <row r="5997" spans="1:21" x14ac:dyDescent="0.3">
      <c r="A5997" t="str">
        <f t="shared" si="186"/>
        <v>SO-006096</v>
      </c>
      <c r="B5997" t="s">
        <v>3</v>
      </c>
      <c r="C5997" t="s">
        <v>8</v>
      </c>
      <c r="D5997" s="1">
        <v>43900</v>
      </c>
      <c r="E5997" s="1">
        <v>43964</v>
      </c>
      <c r="F5997" s="1">
        <v>43975</v>
      </c>
      <c r="G5997" s="1">
        <v>43980</v>
      </c>
      <c r="H5997" t="s">
        <v>54</v>
      </c>
      <c r="I5997">
        <v>2</v>
      </c>
      <c r="J5997">
        <v>48</v>
      </c>
      <c r="K5997">
        <v>349</v>
      </c>
      <c r="L5997">
        <v>32</v>
      </c>
      <c r="M5997">
        <v>2</v>
      </c>
      <c r="N5997">
        <v>0.1</v>
      </c>
      <c r="O5997">
        <v>198.32</v>
      </c>
      <c r="P5997">
        <v>268</v>
      </c>
      <c r="Q5997">
        <f>Table1[[#This Row],[OrderQuantity]]*Table1[[#This Row],[UnitPrice]]</f>
        <v>536</v>
      </c>
      <c r="R5997">
        <f>Table1[[#This Row],[OrderQuantity]]*Table1[[#This Row],[UnitCost]]</f>
        <v>396.64</v>
      </c>
      <c r="S5997">
        <f>Table1[[#This Row],[OrderQuantity]]*Table1[[#This Row],[UnitPrice]]*(1-Table1[[#This Row],[DiscountApplied]]) - (Table1[[#This Row],[OrderQuantity]]*Table1[[#This Row],[UnitCost]])</f>
        <v>85.760000000000048</v>
      </c>
      <c r="T5997">
        <f>DATEDIF(Table1[[#This Row],[ShipDate]],Table1[[#This Row],[DeliveryDate]],"d")</f>
        <v>5</v>
      </c>
      <c r="U5997" t="str">
        <f t="shared" si="187"/>
        <v>On Time</v>
      </c>
    </row>
    <row r="5998" spans="1:21" x14ac:dyDescent="0.3">
      <c r="A5998" t="str">
        <f t="shared" si="186"/>
        <v>SO-006097</v>
      </c>
      <c r="B5998" t="s">
        <v>4</v>
      </c>
      <c r="C5998" t="s">
        <v>11</v>
      </c>
      <c r="D5998" s="1">
        <v>43800</v>
      </c>
      <c r="E5998" s="1">
        <v>43964</v>
      </c>
      <c r="F5998" s="1">
        <v>43970</v>
      </c>
      <c r="G5998" s="1">
        <v>43971</v>
      </c>
      <c r="H5998" t="s">
        <v>54</v>
      </c>
      <c r="I5998">
        <v>13</v>
      </c>
      <c r="J5998">
        <v>27</v>
      </c>
      <c r="K5998">
        <v>292</v>
      </c>
      <c r="L5998">
        <v>28</v>
      </c>
      <c r="M5998">
        <v>6</v>
      </c>
      <c r="N5998">
        <v>0.08</v>
      </c>
      <c r="O5998">
        <v>1386.9</v>
      </c>
      <c r="P5998">
        <v>2010</v>
      </c>
      <c r="Q5998">
        <f>Table1[[#This Row],[OrderQuantity]]*Table1[[#This Row],[UnitPrice]]</f>
        <v>12060</v>
      </c>
      <c r="R5998">
        <f>Table1[[#This Row],[OrderQuantity]]*Table1[[#This Row],[UnitCost]]</f>
        <v>8321.4000000000015</v>
      </c>
      <c r="S5998">
        <f>Table1[[#This Row],[OrderQuantity]]*Table1[[#This Row],[UnitPrice]]*(1-Table1[[#This Row],[DiscountApplied]]) - (Table1[[#This Row],[OrderQuantity]]*Table1[[#This Row],[UnitCost]])</f>
        <v>2773.7999999999993</v>
      </c>
      <c r="T5998">
        <f>DATEDIF(Table1[[#This Row],[ShipDate]],Table1[[#This Row],[DeliveryDate]],"d")</f>
        <v>1</v>
      </c>
      <c r="U5998" t="str">
        <f t="shared" si="187"/>
        <v>On Time</v>
      </c>
    </row>
    <row r="5999" spans="1:21" x14ac:dyDescent="0.3">
      <c r="A5999" t="str">
        <f t="shared" si="186"/>
        <v>SO-006098</v>
      </c>
      <c r="B5999" t="s">
        <v>5</v>
      </c>
      <c r="C5999" t="s">
        <v>10</v>
      </c>
      <c r="D5999" s="1">
        <v>43800</v>
      </c>
      <c r="E5999" s="1">
        <v>43964</v>
      </c>
      <c r="F5999" s="1">
        <v>43976</v>
      </c>
      <c r="G5999" s="1">
        <v>43977</v>
      </c>
      <c r="H5999" t="s">
        <v>54</v>
      </c>
      <c r="I5999">
        <v>26</v>
      </c>
      <c r="J5999">
        <v>24</v>
      </c>
      <c r="K5999">
        <v>140</v>
      </c>
      <c r="L5999">
        <v>34</v>
      </c>
      <c r="M5999">
        <v>1</v>
      </c>
      <c r="N5999">
        <v>0.15</v>
      </c>
      <c r="O5999">
        <v>3377.14</v>
      </c>
      <c r="P5999">
        <v>3973.1</v>
      </c>
      <c r="Q5999">
        <f>Table1[[#This Row],[OrderQuantity]]*Table1[[#This Row],[UnitPrice]]</f>
        <v>3973.1</v>
      </c>
      <c r="R5999">
        <f>Table1[[#This Row],[OrderQuantity]]*Table1[[#This Row],[UnitCost]]</f>
        <v>3377.14</v>
      </c>
      <c r="S5999">
        <f>Table1[[#This Row],[OrderQuantity]]*Table1[[#This Row],[UnitPrice]]*(1-Table1[[#This Row],[DiscountApplied]]) - (Table1[[#This Row],[OrderQuantity]]*Table1[[#This Row],[UnitCost]])</f>
        <v>-5.0000000001091394E-3</v>
      </c>
      <c r="T5999">
        <f>DATEDIF(Table1[[#This Row],[ShipDate]],Table1[[#This Row],[DeliveryDate]],"d")</f>
        <v>1</v>
      </c>
      <c r="U5999" t="str">
        <f t="shared" si="187"/>
        <v>On Time</v>
      </c>
    </row>
    <row r="6000" spans="1:21" x14ac:dyDescent="0.3">
      <c r="A6000" t="str">
        <f t="shared" si="186"/>
        <v>SO-006099</v>
      </c>
      <c r="B6000" t="s">
        <v>4</v>
      </c>
      <c r="C6000" t="s">
        <v>10</v>
      </c>
      <c r="D6000" s="1">
        <v>43900</v>
      </c>
      <c r="E6000" s="1">
        <v>43965</v>
      </c>
      <c r="F6000" s="1">
        <v>43991</v>
      </c>
      <c r="G6000" s="1">
        <v>43994</v>
      </c>
      <c r="H6000" t="s">
        <v>54</v>
      </c>
      <c r="I6000">
        <v>16</v>
      </c>
      <c r="J6000">
        <v>16</v>
      </c>
      <c r="K6000">
        <v>161</v>
      </c>
      <c r="L6000">
        <v>3</v>
      </c>
      <c r="M6000">
        <v>5</v>
      </c>
      <c r="N6000">
        <v>0.1</v>
      </c>
      <c r="O6000">
        <v>691.44</v>
      </c>
      <c r="P6000">
        <v>1152.4000000000001</v>
      </c>
      <c r="Q6000">
        <f>Table1[[#This Row],[OrderQuantity]]*Table1[[#This Row],[UnitPrice]]</f>
        <v>5762</v>
      </c>
      <c r="R6000">
        <f>Table1[[#This Row],[OrderQuantity]]*Table1[[#This Row],[UnitCost]]</f>
        <v>3457.2000000000003</v>
      </c>
      <c r="S6000">
        <f>Table1[[#This Row],[OrderQuantity]]*Table1[[#This Row],[UnitPrice]]*(1-Table1[[#This Row],[DiscountApplied]]) - (Table1[[#This Row],[OrderQuantity]]*Table1[[#This Row],[UnitCost]])</f>
        <v>1728.6</v>
      </c>
      <c r="T6000">
        <f>DATEDIF(Table1[[#This Row],[ShipDate]],Table1[[#This Row],[DeliveryDate]],"d")</f>
        <v>3</v>
      </c>
      <c r="U6000" t="str">
        <f t="shared" si="187"/>
        <v>On Time</v>
      </c>
    </row>
    <row r="6001" spans="1:21" x14ac:dyDescent="0.3">
      <c r="A6001" t="str">
        <f t="shared" si="186"/>
        <v>SO-006100</v>
      </c>
      <c r="B6001" t="s">
        <v>2</v>
      </c>
      <c r="C6001" t="s">
        <v>10</v>
      </c>
      <c r="D6001" s="1">
        <v>43900</v>
      </c>
      <c r="E6001" s="1">
        <v>43965</v>
      </c>
      <c r="F6001" s="1">
        <v>43993</v>
      </c>
      <c r="G6001" s="1">
        <v>43995</v>
      </c>
      <c r="H6001" t="s">
        <v>54</v>
      </c>
      <c r="I6001">
        <v>21</v>
      </c>
      <c r="J6001">
        <v>38</v>
      </c>
      <c r="K6001">
        <v>99</v>
      </c>
      <c r="L6001">
        <v>18</v>
      </c>
      <c r="M6001">
        <v>3</v>
      </c>
      <c r="N6001">
        <v>0.1</v>
      </c>
      <c r="O6001">
        <v>556.1</v>
      </c>
      <c r="P6001">
        <v>1112.2</v>
      </c>
      <c r="Q6001">
        <f>Table1[[#This Row],[OrderQuantity]]*Table1[[#This Row],[UnitPrice]]</f>
        <v>3336.6000000000004</v>
      </c>
      <c r="R6001">
        <f>Table1[[#This Row],[OrderQuantity]]*Table1[[#This Row],[UnitCost]]</f>
        <v>1668.3000000000002</v>
      </c>
      <c r="S6001">
        <f>Table1[[#This Row],[OrderQuantity]]*Table1[[#This Row],[UnitPrice]]*(1-Table1[[#This Row],[DiscountApplied]]) - (Table1[[#This Row],[OrderQuantity]]*Table1[[#This Row],[UnitCost]])</f>
        <v>1334.6400000000003</v>
      </c>
      <c r="T6001">
        <f>DATEDIF(Table1[[#This Row],[ShipDate]],Table1[[#This Row],[DeliveryDate]],"d")</f>
        <v>2</v>
      </c>
      <c r="U6001" t="str">
        <f t="shared" si="187"/>
        <v>On Time</v>
      </c>
    </row>
    <row r="6002" spans="1:21" x14ac:dyDescent="0.3">
      <c r="A6002" t="str">
        <f t="shared" si="186"/>
        <v>SO-006101</v>
      </c>
      <c r="B6002" t="s">
        <v>3</v>
      </c>
      <c r="C6002" t="s">
        <v>10</v>
      </c>
      <c r="D6002" s="1">
        <v>43800</v>
      </c>
      <c r="E6002" s="1">
        <v>43965</v>
      </c>
      <c r="F6002" s="1">
        <v>43976</v>
      </c>
      <c r="G6002" s="1">
        <v>43986</v>
      </c>
      <c r="H6002" t="s">
        <v>54</v>
      </c>
      <c r="I6002">
        <v>11</v>
      </c>
      <c r="J6002">
        <v>37</v>
      </c>
      <c r="K6002">
        <v>169</v>
      </c>
      <c r="L6002">
        <v>16</v>
      </c>
      <c r="M6002">
        <v>3</v>
      </c>
      <c r="N6002">
        <v>0.05</v>
      </c>
      <c r="O6002">
        <v>3353.89</v>
      </c>
      <c r="P6002">
        <v>6210.9</v>
      </c>
      <c r="Q6002">
        <f>Table1[[#This Row],[OrderQuantity]]*Table1[[#This Row],[UnitPrice]]</f>
        <v>18632.699999999997</v>
      </c>
      <c r="R6002">
        <f>Table1[[#This Row],[OrderQuantity]]*Table1[[#This Row],[UnitCost]]</f>
        <v>10061.67</v>
      </c>
      <c r="S6002">
        <f>Table1[[#This Row],[OrderQuantity]]*Table1[[#This Row],[UnitPrice]]*(1-Table1[[#This Row],[DiscountApplied]]) - (Table1[[#This Row],[OrderQuantity]]*Table1[[#This Row],[UnitCost]])</f>
        <v>7639.394999999995</v>
      </c>
      <c r="T6002">
        <f>DATEDIF(Table1[[#This Row],[ShipDate]],Table1[[#This Row],[DeliveryDate]],"d")</f>
        <v>10</v>
      </c>
      <c r="U6002" t="str">
        <f t="shared" si="187"/>
        <v>Late</v>
      </c>
    </row>
    <row r="6003" spans="1:21" x14ac:dyDescent="0.3">
      <c r="A6003" t="str">
        <f t="shared" si="186"/>
        <v>SO-006102</v>
      </c>
      <c r="B6003" t="s">
        <v>4</v>
      </c>
      <c r="C6003" t="s">
        <v>11</v>
      </c>
      <c r="D6003" s="1">
        <v>43900</v>
      </c>
      <c r="E6003" s="1">
        <v>43965</v>
      </c>
      <c r="F6003" s="1">
        <v>43981</v>
      </c>
      <c r="G6003" s="1">
        <v>43985</v>
      </c>
      <c r="H6003" t="s">
        <v>54</v>
      </c>
      <c r="I6003">
        <v>17</v>
      </c>
      <c r="J6003">
        <v>23</v>
      </c>
      <c r="K6003">
        <v>284</v>
      </c>
      <c r="L6003">
        <v>44</v>
      </c>
      <c r="M6003">
        <v>8</v>
      </c>
      <c r="N6003">
        <v>0.05</v>
      </c>
      <c r="O6003">
        <v>747.18</v>
      </c>
      <c r="P6003">
        <v>911.2</v>
      </c>
      <c r="Q6003">
        <f>Table1[[#This Row],[OrderQuantity]]*Table1[[#This Row],[UnitPrice]]</f>
        <v>7289.6</v>
      </c>
      <c r="R6003">
        <f>Table1[[#This Row],[OrderQuantity]]*Table1[[#This Row],[UnitCost]]</f>
        <v>5977.44</v>
      </c>
      <c r="S6003">
        <f>Table1[[#This Row],[OrderQuantity]]*Table1[[#This Row],[UnitPrice]]*(1-Table1[[#This Row],[DiscountApplied]]) - (Table1[[#This Row],[OrderQuantity]]*Table1[[#This Row],[UnitCost]])</f>
        <v>947.68000000000029</v>
      </c>
      <c r="T6003">
        <f>DATEDIF(Table1[[#This Row],[ShipDate]],Table1[[#This Row],[DeliveryDate]],"d")</f>
        <v>4</v>
      </c>
      <c r="U6003" t="str">
        <f t="shared" si="187"/>
        <v>On Time</v>
      </c>
    </row>
    <row r="6004" spans="1:21" x14ac:dyDescent="0.3">
      <c r="A6004" t="str">
        <f t="shared" si="186"/>
        <v>SO-006103</v>
      </c>
      <c r="B6004" t="s">
        <v>4</v>
      </c>
      <c r="C6004" t="s">
        <v>10</v>
      </c>
      <c r="D6004" s="1">
        <v>43800</v>
      </c>
      <c r="E6004" s="1">
        <v>43965</v>
      </c>
      <c r="F6004" s="1">
        <v>43991</v>
      </c>
      <c r="G6004" s="1">
        <v>43995</v>
      </c>
      <c r="H6004" t="s">
        <v>54</v>
      </c>
      <c r="I6004">
        <v>13</v>
      </c>
      <c r="J6004">
        <v>5</v>
      </c>
      <c r="K6004">
        <v>130</v>
      </c>
      <c r="L6004">
        <v>13</v>
      </c>
      <c r="M6004">
        <v>6</v>
      </c>
      <c r="N6004">
        <v>0.05</v>
      </c>
      <c r="O6004">
        <v>146.53</v>
      </c>
      <c r="P6004">
        <v>180.9</v>
      </c>
      <c r="Q6004">
        <f>Table1[[#This Row],[OrderQuantity]]*Table1[[#This Row],[UnitPrice]]</f>
        <v>1085.4000000000001</v>
      </c>
      <c r="R6004">
        <f>Table1[[#This Row],[OrderQuantity]]*Table1[[#This Row],[UnitCost]]</f>
        <v>879.18000000000006</v>
      </c>
      <c r="S6004">
        <f>Table1[[#This Row],[OrderQuantity]]*Table1[[#This Row],[UnitPrice]]*(1-Table1[[#This Row],[DiscountApplied]]) - (Table1[[#This Row],[OrderQuantity]]*Table1[[#This Row],[UnitCost]])</f>
        <v>151.95000000000005</v>
      </c>
      <c r="T6004">
        <f>DATEDIF(Table1[[#This Row],[ShipDate]],Table1[[#This Row],[DeliveryDate]],"d")</f>
        <v>4</v>
      </c>
      <c r="U6004" t="str">
        <f t="shared" si="187"/>
        <v>On Time</v>
      </c>
    </row>
    <row r="6005" spans="1:21" x14ac:dyDescent="0.3">
      <c r="A6005" t="str">
        <f t="shared" si="186"/>
        <v>SO-006104</v>
      </c>
      <c r="B6005" t="s">
        <v>4</v>
      </c>
      <c r="C6005" t="s">
        <v>10</v>
      </c>
      <c r="D6005" s="1">
        <v>43900</v>
      </c>
      <c r="E6005" s="1">
        <v>43965</v>
      </c>
      <c r="F6005" s="1">
        <v>43989</v>
      </c>
      <c r="G6005" s="1">
        <v>43998</v>
      </c>
      <c r="H6005" t="s">
        <v>54</v>
      </c>
      <c r="I6005">
        <v>20</v>
      </c>
      <c r="J6005">
        <v>32</v>
      </c>
      <c r="K6005">
        <v>181</v>
      </c>
      <c r="L6005">
        <v>31</v>
      </c>
      <c r="M6005">
        <v>4</v>
      </c>
      <c r="N6005">
        <v>0.05</v>
      </c>
      <c r="O6005">
        <v>2119.9499999999998</v>
      </c>
      <c r="P6005">
        <v>3999.9</v>
      </c>
      <c r="Q6005">
        <f>Table1[[#This Row],[OrderQuantity]]*Table1[[#This Row],[UnitPrice]]</f>
        <v>15999.6</v>
      </c>
      <c r="R6005">
        <f>Table1[[#This Row],[OrderQuantity]]*Table1[[#This Row],[UnitCost]]</f>
        <v>8479.7999999999993</v>
      </c>
      <c r="S6005">
        <f>Table1[[#This Row],[OrderQuantity]]*Table1[[#This Row],[UnitPrice]]*(1-Table1[[#This Row],[DiscountApplied]]) - (Table1[[#This Row],[OrderQuantity]]*Table1[[#This Row],[UnitCost]])</f>
        <v>6719.82</v>
      </c>
      <c r="T6005">
        <f>DATEDIF(Table1[[#This Row],[ShipDate]],Table1[[#This Row],[DeliveryDate]],"d")</f>
        <v>9</v>
      </c>
      <c r="U6005" t="str">
        <f t="shared" si="187"/>
        <v>Late</v>
      </c>
    </row>
    <row r="6006" spans="1:21" x14ac:dyDescent="0.3">
      <c r="A6006" t="str">
        <f t="shared" si="186"/>
        <v>SO-006105</v>
      </c>
      <c r="B6006" t="s">
        <v>5</v>
      </c>
      <c r="C6006" t="s">
        <v>13</v>
      </c>
      <c r="D6006" s="1">
        <v>43800</v>
      </c>
      <c r="E6006" s="1">
        <v>43965</v>
      </c>
      <c r="F6006" s="1">
        <v>43974</v>
      </c>
      <c r="G6006" s="1">
        <v>43978</v>
      </c>
      <c r="H6006" t="s">
        <v>54</v>
      </c>
      <c r="I6006">
        <v>26</v>
      </c>
      <c r="J6006">
        <v>39</v>
      </c>
      <c r="K6006">
        <v>42</v>
      </c>
      <c r="L6006">
        <v>8</v>
      </c>
      <c r="M6006">
        <v>3</v>
      </c>
      <c r="N6006">
        <v>0.05</v>
      </c>
      <c r="O6006">
        <v>777.4</v>
      </c>
      <c r="P6006">
        <v>1896.1</v>
      </c>
      <c r="Q6006">
        <f>Table1[[#This Row],[OrderQuantity]]*Table1[[#This Row],[UnitPrice]]</f>
        <v>5688.2999999999993</v>
      </c>
      <c r="R6006">
        <f>Table1[[#This Row],[OrderQuantity]]*Table1[[#This Row],[UnitCost]]</f>
        <v>2332.1999999999998</v>
      </c>
      <c r="S6006">
        <f>Table1[[#This Row],[OrderQuantity]]*Table1[[#This Row],[UnitPrice]]*(1-Table1[[#This Row],[DiscountApplied]]) - (Table1[[#This Row],[OrderQuantity]]*Table1[[#This Row],[UnitCost]])</f>
        <v>3071.6849999999995</v>
      </c>
      <c r="T6006">
        <f>DATEDIF(Table1[[#This Row],[ShipDate]],Table1[[#This Row],[DeliveryDate]],"d")</f>
        <v>4</v>
      </c>
      <c r="U6006" t="str">
        <f t="shared" si="187"/>
        <v>On Time</v>
      </c>
    </row>
    <row r="6007" spans="1:21" x14ac:dyDescent="0.3">
      <c r="A6007" t="str">
        <f t="shared" si="186"/>
        <v>SO-006106</v>
      </c>
      <c r="B6007" t="s">
        <v>3</v>
      </c>
      <c r="C6007" t="s">
        <v>13</v>
      </c>
      <c r="D6007" s="1">
        <v>43900</v>
      </c>
      <c r="E6007" s="1">
        <v>43965</v>
      </c>
      <c r="F6007" s="1">
        <v>43990</v>
      </c>
      <c r="G6007" s="1">
        <v>43998</v>
      </c>
      <c r="H6007" t="s">
        <v>54</v>
      </c>
      <c r="I6007">
        <v>1</v>
      </c>
      <c r="J6007">
        <v>24</v>
      </c>
      <c r="K6007">
        <v>30</v>
      </c>
      <c r="L6007">
        <v>41</v>
      </c>
      <c r="M6007">
        <v>8</v>
      </c>
      <c r="N6007">
        <v>0.05</v>
      </c>
      <c r="O6007">
        <v>2059.58</v>
      </c>
      <c r="P6007">
        <v>3886</v>
      </c>
      <c r="Q6007">
        <f>Table1[[#This Row],[OrderQuantity]]*Table1[[#This Row],[UnitPrice]]</f>
        <v>31088</v>
      </c>
      <c r="R6007">
        <f>Table1[[#This Row],[OrderQuantity]]*Table1[[#This Row],[UnitCost]]</f>
        <v>16476.64</v>
      </c>
      <c r="S6007">
        <f>Table1[[#This Row],[OrderQuantity]]*Table1[[#This Row],[UnitPrice]]*(1-Table1[[#This Row],[DiscountApplied]]) - (Table1[[#This Row],[OrderQuantity]]*Table1[[#This Row],[UnitCost]])</f>
        <v>13056.96</v>
      </c>
      <c r="T6007">
        <f>DATEDIF(Table1[[#This Row],[ShipDate]],Table1[[#This Row],[DeliveryDate]],"d")</f>
        <v>8</v>
      </c>
      <c r="U6007" t="str">
        <f t="shared" si="187"/>
        <v>Late</v>
      </c>
    </row>
    <row r="6008" spans="1:21" x14ac:dyDescent="0.3">
      <c r="A6008" t="str">
        <f t="shared" si="186"/>
        <v>SO-006107</v>
      </c>
      <c r="B6008" t="s">
        <v>3</v>
      </c>
      <c r="C6008" t="s">
        <v>11</v>
      </c>
      <c r="D6008" s="1">
        <v>43900</v>
      </c>
      <c r="E6008" s="1">
        <v>43965</v>
      </c>
      <c r="F6008" s="1">
        <v>43980</v>
      </c>
      <c r="G6008" s="1">
        <v>43986</v>
      </c>
      <c r="H6008" t="s">
        <v>54</v>
      </c>
      <c r="I6008">
        <v>9</v>
      </c>
      <c r="J6008">
        <v>35</v>
      </c>
      <c r="K6008">
        <v>326</v>
      </c>
      <c r="L6008">
        <v>21</v>
      </c>
      <c r="M6008">
        <v>5</v>
      </c>
      <c r="N6008">
        <v>0.2</v>
      </c>
      <c r="O6008">
        <v>3036.11</v>
      </c>
      <c r="P6008">
        <v>5326.5</v>
      </c>
      <c r="Q6008">
        <f>Table1[[#This Row],[OrderQuantity]]*Table1[[#This Row],[UnitPrice]]</f>
        <v>26632.5</v>
      </c>
      <c r="R6008">
        <f>Table1[[#This Row],[OrderQuantity]]*Table1[[#This Row],[UnitCost]]</f>
        <v>15180.550000000001</v>
      </c>
      <c r="S6008">
        <f>Table1[[#This Row],[OrderQuantity]]*Table1[[#This Row],[UnitPrice]]*(1-Table1[[#This Row],[DiscountApplied]]) - (Table1[[#This Row],[OrderQuantity]]*Table1[[#This Row],[UnitCost]])</f>
        <v>6125.4499999999989</v>
      </c>
      <c r="T6008">
        <f>DATEDIF(Table1[[#This Row],[ShipDate]],Table1[[#This Row],[DeliveryDate]],"d")</f>
        <v>6</v>
      </c>
      <c r="U6008" t="str">
        <f t="shared" si="187"/>
        <v>On Time</v>
      </c>
    </row>
    <row r="6009" spans="1:21" x14ac:dyDescent="0.3">
      <c r="A6009" t="str">
        <f t="shared" si="186"/>
        <v>SO-006108</v>
      </c>
      <c r="B6009" t="s">
        <v>5</v>
      </c>
      <c r="C6009" t="s">
        <v>11</v>
      </c>
      <c r="D6009" s="1">
        <v>43900</v>
      </c>
      <c r="E6009" s="1">
        <v>43965</v>
      </c>
      <c r="F6009" s="1">
        <v>43973</v>
      </c>
      <c r="G6009" s="1">
        <v>43976</v>
      </c>
      <c r="H6009" t="s">
        <v>54</v>
      </c>
      <c r="I6009">
        <v>28</v>
      </c>
      <c r="J6009">
        <v>47</v>
      </c>
      <c r="K6009">
        <v>285</v>
      </c>
      <c r="L6009">
        <v>16</v>
      </c>
      <c r="M6009">
        <v>8</v>
      </c>
      <c r="N6009">
        <v>0.15</v>
      </c>
      <c r="O6009">
        <v>126.63</v>
      </c>
      <c r="P6009">
        <v>234.5</v>
      </c>
      <c r="Q6009">
        <f>Table1[[#This Row],[OrderQuantity]]*Table1[[#This Row],[UnitPrice]]</f>
        <v>1876</v>
      </c>
      <c r="R6009">
        <f>Table1[[#This Row],[OrderQuantity]]*Table1[[#This Row],[UnitCost]]</f>
        <v>1013.04</v>
      </c>
      <c r="S6009">
        <f>Table1[[#This Row],[OrderQuantity]]*Table1[[#This Row],[UnitPrice]]*(1-Table1[[#This Row],[DiscountApplied]]) - (Table1[[#This Row],[OrderQuantity]]*Table1[[#This Row],[UnitCost]])</f>
        <v>581.55999999999995</v>
      </c>
      <c r="T6009">
        <f>DATEDIF(Table1[[#This Row],[ShipDate]],Table1[[#This Row],[DeliveryDate]],"d")</f>
        <v>3</v>
      </c>
      <c r="U6009" t="str">
        <f t="shared" si="187"/>
        <v>On Time</v>
      </c>
    </row>
    <row r="6010" spans="1:21" x14ac:dyDescent="0.3">
      <c r="A6010" t="str">
        <f t="shared" si="186"/>
        <v>SO-006109</v>
      </c>
      <c r="B6010" t="s">
        <v>2</v>
      </c>
      <c r="C6010" t="s">
        <v>11</v>
      </c>
      <c r="D6010" s="1">
        <v>43800</v>
      </c>
      <c r="E6010" s="1">
        <v>43965</v>
      </c>
      <c r="F6010" s="1">
        <v>43987</v>
      </c>
      <c r="G6010" s="1">
        <v>43990</v>
      </c>
      <c r="H6010" t="s">
        <v>54</v>
      </c>
      <c r="I6010">
        <v>21</v>
      </c>
      <c r="J6010">
        <v>38</v>
      </c>
      <c r="K6010">
        <v>316</v>
      </c>
      <c r="L6010">
        <v>35</v>
      </c>
      <c r="M6010">
        <v>3</v>
      </c>
      <c r="N6010">
        <v>0.08</v>
      </c>
      <c r="O6010">
        <v>978.2</v>
      </c>
      <c r="P6010">
        <v>2445.5</v>
      </c>
      <c r="Q6010">
        <f>Table1[[#This Row],[OrderQuantity]]*Table1[[#This Row],[UnitPrice]]</f>
        <v>7336.5</v>
      </c>
      <c r="R6010">
        <f>Table1[[#This Row],[OrderQuantity]]*Table1[[#This Row],[UnitCost]]</f>
        <v>2934.6000000000004</v>
      </c>
      <c r="S6010">
        <f>Table1[[#This Row],[OrderQuantity]]*Table1[[#This Row],[UnitPrice]]*(1-Table1[[#This Row],[DiscountApplied]]) - (Table1[[#This Row],[OrderQuantity]]*Table1[[#This Row],[UnitCost]])</f>
        <v>3814.9799999999996</v>
      </c>
      <c r="T6010">
        <f>DATEDIF(Table1[[#This Row],[ShipDate]],Table1[[#This Row],[DeliveryDate]],"d")</f>
        <v>3</v>
      </c>
      <c r="U6010" t="str">
        <f t="shared" si="187"/>
        <v>On Time</v>
      </c>
    </row>
    <row r="6011" spans="1:21" x14ac:dyDescent="0.3">
      <c r="A6011" t="str">
        <f t="shared" si="186"/>
        <v>SO-006110</v>
      </c>
      <c r="B6011" t="s">
        <v>2</v>
      </c>
      <c r="C6011" t="s">
        <v>10</v>
      </c>
      <c r="D6011" s="1">
        <v>43800</v>
      </c>
      <c r="E6011" s="1">
        <v>43965</v>
      </c>
      <c r="F6011" s="1">
        <v>43989</v>
      </c>
      <c r="G6011" s="1">
        <v>43992</v>
      </c>
      <c r="H6011" t="s">
        <v>54</v>
      </c>
      <c r="I6011">
        <v>23</v>
      </c>
      <c r="J6011">
        <v>10</v>
      </c>
      <c r="K6011">
        <v>109</v>
      </c>
      <c r="L6011">
        <v>26</v>
      </c>
      <c r="M6011">
        <v>1</v>
      </c>
      <c r="N6011">
        <v>0.05</v>
      </c>
      <c r="O6011">
        <v>154.77000000000001</v>
      </c>
      <c r="P6011">
        <v>234.5</v>
      </c>
      <c r="Q6011">
        <f>Table1[[#This Row],[OrderQuantity]]*Table1[[#This Row],[UnitPrice]]</f>
        <v>234.5</v>
      </c>
      <c r="R6011">
        <f>Table1[[#This Row],[OrderQuantity]]*Table1[[#This Row],[UnitCost]]</f>
        <v>154.77000000000001</v>
      </c>
      <c r="S6011">
        <f>Table1[[#This Row],[OrderQuantity]]*Table1[[#This Row],[UnitPrice]]*(1-Table1[[#This Row],[DiscountApplied]]) - (Table1[[#This Row],[OrderQuantity]]*Table1[[#This Row],[UnitCost]])</f>
        <v>68.004999999999967</v>
      </c>
      <c r="T6011">
        <f>DATEDIF(Table1[[#This Row],[ShipDate]],Table1[[#This Row],[DeliveryDate]],"d")</f>
        <v>3</v>
      </c>
      <c r="U6011" t="str">
        <f t="shared" si="187"/>
        <v>On Time</v>
      </c>
    </row>
    <row r="6012" spans="1:21" x14ac:dyDescent="0.3">
      <c r="A6012" t="str">
        <f t="shared" si="186"/>
        <v>SO-006111</v>
      </c>
      <c r="B6012" t="s">
        <v>4</v>
      </c>
      <c r="C6012" t="s">
        <v>13</v>
      </c>
      <c r="D6012" s="1">
        <v>43900</v>
      </c>
      <c r="E6012" s="1">
        <v>43966</v>
      </c>
      <c r="F6012" s="1">
        <v>43969</v>
      </c>
      <c r="G6012" s="1">
        <v>43971</v>
      </c>
      <c r="H6012" t="s">
        <v>54</v>
      </c>
      <c r="I6012">
        <v>19</v>
      </c>
      <c r="J6012">
        <v>44</v>
      </c>
      <c r="K6012">
        <v>46</v>
      </c>
      <c r="L6012">
        <v>22</v>
      </c>
      <c r="M6012">
        <v>5</v>
      </c>
      <c r="N6012">
        <v>0.05</v>
      </c>
      <c r="O6012">
        <v>1216.05</v>
      </c>
      <c r="P6012">
        <v>2211</v>
      </c>
      <c r="Q6012">
        <f>Table1[[#This Row],[OrderQuantity]]*Table1[[#This Row],[UnitPrice]]</f>
        <v>11055</v>
      </c>
      <c r="R6012">
        <f>Table1[[#This Row],[OrderQuantity]]*Table1[[#This Row],[UnitCost]]</f>
        <v>6080.25</v>
      </c>
      <c r="S6012">
        <f>Table1[[#This Row],[OrderQuantity]]*Table1[[#This Row],[UnitPrice]]*(1-Table1[[#This Row],[DiscountApplied]]) - (Table1[[#This Row],[OrderQuantity]]*Table1[[#This Row],[UnitCost]])</f>
        <v>4422</v>
      </c>
      <c r="T6012">
        <f>DATEDIF(Table1[[#This Row],[ShipDate]],Table1[[#This Row],[DeliveryDate]],"d")</f>
        <v>2</v>
      </c>
      <c r="U6012" t="str">
        <f t="shared" si="187"/>
        <v>On Time</v>
      </c>
    </row>
    <row r="6013" spans="1:21" x14ac:dyDescent="0.3">
      <c r="A6013" t="str">
        <f t="shared" si="186"/>
        <v>SO-006112</v>
      </c>
      <c r="B6013" t="s">
        <v>3</v>
      </c>
      <c r="C6013" t="s">
        <v>12</v>
      </c>
      <c r="D6013" s="1">
        <v>43800</v>
      </c>
      <c r="E6013" s="1">
        <v>43966</v>
      </c>
      <c r="F6013" s="1">
        <v>43974</v>
      </c>
      <c r="G6013" s="1">
        <v>43979</v>
      </c>
      <c r="H6013" t="s">
        <v>54</v>
      </c>
      <c r="I6013">
        <v>2</v>
      </c>
      <c r="J6013">
        <v>40</v>
      </c>
      <c r="K6013">
        <v>248</v>
      </c>
      <c r="L6013">
        <v>20</v>
      </c>
      <c r="M6013">
        <v>4</v>
      </c>
      <c r="N6013">
        <v>0.08</v>
      </c>
      <c r="O6013">
        <v>3017.41</v>
      </c>
      <c r="P6013">
        <v>5587.8</v>
      </c>
      <c r="Q6013">
        <f>Table1[[#This Row],[OrderQuantity]]*Table1[[#This Row],[UnitPrice]]</f>
        <v>22351.200000000001</v>
      </c>
      <c r="R6013">
        <f>Table1[[#This Row],[OrderQuantity]]*Table1[[#This Row],[UnitCost]]</f>
        <v>12069.64</v>
      </c>
      <c r="S6013">
        <f>Table1[[#This Row],[OrderQuantity]]*Table1[[#This Row],[UnitPrice]]*(1-Table1[[#This Row],[DiscountApplied]]) - (Table1[[#This Row],[OrderQuantity]]*Table1[[#This Row],[UnitCost]])</f>
        <v>8493.4640000000036</v>
      </c>
      <c r="T6013">
        <f>DATEDIF(Table1[[#This Row],[ShipDate]],Table1[[#This Row],[DeliveryDate]],"d")</f>
        <v>5</v>
      </c>
      <c r="U6013" t="str">
        <f t="shared" si="187"/>
        <v>On Time</v>
      </c>
    </row>
    <row r="6014" spans="1:21" x14ac:dyDescent="0.3">
      <c r="A6014" t="str">
        <f t="shared" si="186"/>
        <v>SO-006113</v>
      </c>
      <c r="B6014" t="s">
        <v>3</v>
      </c>
      <c r="C6014" t="s">
        <v>12</v>
      </c>
      <c r="D6014" s="1">
        <v>43900</v>
      </c>
      <c r="E6014" s="1">
        <v>43966</v>
      </c>
      <c r="F6014" s="1">
        <v>43977</v>
      </c>
      <c r="G6014" s="1">
        <v>43980</v>
      </c>
      <c r="H6014" t="s">
        <v>54</v>
      </c>
      <c r="I6014">
        <v>10</v>
      </c>
      <c r="J6014">
        <v>15</v>
      </c>
      <c r="K6014">
        <v>220</v>
      </c>
      <c r="L6014">
        <v>19</v>
      </c>
      <c r="M6014">
        <v>3</v>
      </c>
      <c r="N6014">
        <v>0.3</v>
      </c>
      <c r="O6014">
        <v>1606.19</v>
      </c>
      <c r="P6014">
        <v>2633.1</v>
      </c>
      <c r="Q6014">
        <f>Table1[[#This Row],[OrderQuantity]]*Table1[[#This Row],[UnitPrice]]</f>
        <v>7899.2999999999993</v>
      </c>
      <c r="R6014">
        <f>Table1[[#This Row],[OrderQuantity]]*Table1[[#This Row],[UnitCost]]</f>
        <v>4818.57</v>
      </c>
      <c r="S6014">
        <f>Table1[[#This Row],[OrderQuantity]]*Table1[[#This Row],[UnitPrice]]*(1-Table1[[#This Row],[DiscountApplied]]) - (Table1[[#This Row],[OrderQuantity]]*Table1[[#This Row],[UnitCost]])</f>
        <v>710.9399999999996</v>
      </c>
      <c r="T6014">
        <f>DATEDIF(Table1[[#This Row],[ShipDate]],Table1[[#This Row],[DeliveryDate]],"d")</f>
        <v>3</v>
      </c>
      <c r="U6014" t="str">
        <f t="shared" si="187"/>
        <v>On Time</v>
      </c>
    </row>
    <row r="6015" spans="1:21" x14ac:dyDescent="0.3">
      <c r="A6015" t="str">
        <f t="shared" si="186"/>
        <v>SO-006114</v>
      </c>
      <c r="B6015" t="s">
        <v>5</v>
      </c>
      <c r="C6015" t="s">
        <v>13</v>
      </c>
      <c r="D6015" s="1">
        <v>43900</v>
      </c>
      <c r="E6015" s="1">
        <v>43966</v>
      </c>
      <c r="F6015" s="1">
        <v>43991</v>
      </c>
      <c r="G6015" s="1">
        <v>43992</v>
      </c>
      <c r="H6015" t="s">
        <v>54</v>
      </c>
      <c r="I6015">
        <v>26</v>
      </c>
      <c r="J6015">
        <v>27</v>
      </c>
      <c r="K6015">
        <v>15</v>
      </c>
      <c r="L6015">
        <v>1</v>
      </c>
      <c r="M6015">
        <v>1</v>
      </c>
      <c r="N6015">
        <v>0.08</v>
      </c>
      <c r="O6015">
        <v>3360.05</v>
      </c>
      <c r="P6015">
        <v>3953</v>
      </c>
      <c r="Q6015">
        <f>Table1[[#This Row],[OrderQuantity]]*Table1[[#This Row],[UnitPrice]]</f>
        <v>3953</v>
      </c>
      <c r="R6015">
        <f>Table1[[#This Row],[OrderQuantity]]*Table1[[#This Row],[UnitCost]]</f>
        <v>3360.05</v>
      </c>
      <c r="S6015">
        <f>Table1[[#This Row],[OrderQuantity]]*Table1[[#This Row],[UnitPrice]]*(1-Table1[[#This Row],[DiscountApplied]]) - (Table1[[#This Row],[OrderQuantity]]*Table1[[#This Row],[UnitCost]])</f>
        <v>276.71000000000004</v>
      </c>
      <c r="T6015">
        <f>DATEDIF(Table1[[#This Row],[ShipDate]],Table1[[#This Row],[DeliveryDate]],"d")</f>
        <v>1</v>
      </c>
      <c r="U6015" t="str">
        <f t="shared" si="187"/>
        <v>On Time</v>
      </c>
    </row>
    <row r="6016" spans="1:21" x14ac:dyDescent="0.3">
      <c r="A6016" t="str">
        <f t="shared" si="186"/>
        <v>SO-006115</v>
      </c>
      <c r="B6016" t="s">
        <v>5</v>
      </c>
      <c r="C6016" t="s">
        <v>10</v>
      </c>
      <c r="D6016" s="1">
        <v>43900</v>
      </c>
      <c r="E6016" s="1">
        <v>43966</v>
      </c>
      <c r="F6016" s="1">
        <v>43980</v>
      </c>
      <c r="G6016" s="1">
        <v>43982</v>
      </c>
      <c r="H6016" t="s">
        <v>54</v>
      </c>
      <c r="I6016">
        <v>27</v>
      </c>
      <c r="J6016">
        <v>14</v>
      </c>
      <c r="K6016">
        <v>96</v>
      </c>
      <c r="L6016">
        <v>45</v>
      </c>
      <c r="M6016">
        <v>1</v>
      </c>
      <c r="N6016">
        <v>0.08</v>
      </c>
      <c r="O6016">
        <v>825.44</v>
      </c>
      <c r="P6016">
        <v>1072</v>
      </c>
      <c r="Q6016">
        <f>Table1[[#This Row],[OrderQuantity]]*Table1[[#This Row],[UnitPrice]]</f>
        <v>1072</v>
      </c>
      <c r="R6016">
        <f>Table1[[#This Row],[OrderQuantity]]*Table1[[#This Row],[UnitCost]]</f>
        <v>825.44</v>
      </c>
      <c r="S6016">
        <f>Table1[[#This Row],[OrderQuantity]]*Table1[[#This Row],[UnitPrice]]*(1-Table1[[#This Row],[DiscountApplied]]) - (Table1[[#This Row],[OrderQuantity]]*Table1[[#This Row],[UnitCost]])</f>
        <v>160.79999999999995</v>
      </c>
      <c r="T6016">
        <f>DATEDIF(Table1[[#This Row],[ShipDate]],Table1[[#This Row],[DeliveryDate]],"d")</f>
        <v>2</v>
      </c>
      <c r="U6016" t="str">
        <f t="shared" si="187"/>
        <v>On Time</v>
      </c>
    </row>
    <row r="6017" spans="1:21" x14ac:dyDescent="0.3">
      <c r="A6017" t="str">
        <f t="shared" si="186"/>
        <v>SO-006116</v>
      </c>
      <c r="B6017" t="s">
        <v>2</v>
      </c>
      <c r="C6017" t="s">
        <v>10</v>
      </c>
      <c r="D6017" s="1">
        <v>43800</v>
      </c>
      <c r="E6017" s="1">
        <v>43966</v>
      </c>
      <c r="F6017" s="1">
        <v>43993</v>
      </c>
      <c r="G6017" s="1">
        <v>43995</v>
      </c>
      <c r="H6017" t="s">
        <v>54</v>
      </c>
      <c r="I6017">
        <v>22</v>
      </c>
      <c r="J6017">
        <v>29</v>
      </c>
      <c r="K6017">
        <v>150</v>
      </c>
      <c r="L6017">
        <v>23</v>
      </c>
      <c r="M6017">
        <v>6</v>
      </c>
      <c r="N6017">
        <v>0.15</v>
      </c>
      <c r="O6017">
        <v>1899.45</v>
      </c>
      <c r="P6017">
        <v>2345</v>
      </c>
      <c r="Q6017">
        <f>Table1[[#This Row],[OrderQuantity]]*Table1[[#This Row],[UnitPrice]]</f>
        <v>14070</v>
      </c>
      <c r="R6017">
        <f>Table1[[#This Row],[OrderQuantity]]*Table1[[#This Row],[UnitCost]]</f>
        <v>11396.7</v>
      </c>
      <c r="S6017">
        <f>Table1[[#This Row],[OrderQuantity]]*Table1[[#This Row],[UnitPrice]]*(1-Table1[[#This Row],[DiscountApplied]]) - (Table1[[#This Row],[OrderQuantity]]*Table1[[#This Row],[UnitCost]])</f>
        <v>562.79999999999927</v>
      </c>
      <c r="T6017">
        <f>DATEDIF(Table1[[#This Row],[ShipDate]],Table1[[#This Row],[DeliveryDate]],"d")</f>
        <v>2</v>
      </c>
      <c r="U6017" t="str">
        <f t="shared" si="187"/>
        <v>On Time</v>
      </c>
    </row>
    <row r="6018" spans="1:21" x14ac:dyDescent="0.3">
      <c r="A6018" t="str">
        <f t="shared" ref="A6018:A6081" si="188">"SO-" &amp; TEXT(ROW(A6018)+99,"000000")</f>
        <v>SO-006117</v>
      </c>
      <c r="B6018" t="s">
        <v>2</v>
      </c>
      <c r="C6018" t="s">
        <v>9</v>
      </c>
      <c r="D6018" s="1">
        <v>43900</v>
      </c>
      <c r="E6018" s="1">
        <v>43966</v>
      </c>
      <c r="F6018" s="1">
        <v>43983</v>
      </c>
      <c r="G6018" s="1">
        <v>43987</v>
      </c>
      <c r="H6018" t="s">
        <v>54</v>
      </c>
      <c r="I6018">
        <v>25</v>
      </c>
      <c r="J6018">
        <v>18</v>
      </c>
      <c r="K6018">
        <v>81</v>
      </c>
      <c r="L6018">
        <v>37</v>
      </c>
      <c r="M6018">
        <v>3</v>
      </c>
      <c r="N6018">
        <v>0.15</v>
      </c>
      <c r="O6018">
        <v>2062.2600000000002</v>
      </c>
      <c r="P6018">
        <v>2546</v>
      </c>
      <c r="Q6018">
        <f>Table1[[#This Row],[OrderQuantity]]*Table1[[#This Row],[UnitPrice]]</f>
        <v>7638</v>
      </c>
      <c r="R6018">
        <f>Table1[[#This Row],[OrderQuantity]]*Table1[[#This Row],[UnitCost]]</f>
        <v>6186.7800000000007</v>
      </c>
      <c r="S6018">
        <f>Table1[[#This Row],[OrderQuantity]]*Table1[[#This Row],[UnitPrice]]*(1-Table1[[#This Row],[DiscountApplied]]) - (Table1[[#This Row],[OrderQuantity]]*Table1[[#This Row],[UnitCost]])</f>
        <v>305.51999999999953</v>
      </c>
      <c r="T6018">
        <f>DATEDIF(Table1[[#This Row],[ShipDate]],Table1[[#This Row],[DeliveryDate]],"d")</f>
        <v>4</v>
      </c>
      <c r="U6018" t="str">
        <f t="shared" ref="U6018:U6081" si="189">IF(T6018&gt;7,"Late","On Time")</f>
        <v>On Time</v>
      </c>
    </row>
    <row r="6019" spans="1:21" x14ac:dyDescent="0.3">
      <c r="A6019" t="str">
        <f t="shared" si="188"/>
        <v>SO-006118</v>
      </c>
      <c r="B6019" t="s">
        <v>3</v>
      </c>
      <c r="C6019" t="s">
        <v>8</v>
      </c>
      <c r="D6019" s="1">
        <v>43900</v>
      </c>
      <c r="E6019" s="1">
        <v>43966</v>
      </c>
      <c r="F6019" s="1">
        <v>43986</v>
      </c>
      <c r="G6019" s="1">
        <v>43993</v>
      </c>
      <c r="H6019" t="s">
        <v>54</v>
      </c>
      <c r="I6019">
        <v>11</v>
      </c>
      <c r="J6019">
        <v>19</v>
      </c>
      <c r="K6019">
        <v>351</v>
      </c>
      <c r="L6019">
        <v>22</v>
      </c>
      <c r="M6019">
        <v>8</v>
      </c>
      <c r="N6019">
        <v>0.1</v>
      </c>
      <c r="O6019">
        <v>1292.56</v>
      </c>
      <c r="P6019">
        <v>2485.6999999999998</v>
      </c>
      <c r="Q6019">
        <f>Table1[[#This Row],[OrderQuantity]]*Table1[[#This Row],[UnitPrice]]</f>
        <v>19885.599999999999</v>
      </c>
      <c r="R6019">
        <f>Table1[[#This Row],[OrderQuantity]]*Table1[[#This Row],[UnitCost]]</f>
        <v>10340.48</v>
      </c>
      <c r="S6019">
        <f>Table1[[#This Row],[OrderQuantity]]*Table1[[#This Row],[UnitPrice]]*(1-Table1[[#This Row],[DiscountApplied]]) - (Table1[[#This Row],[OrderQuantity]]*Table1[[#This Row],[UnitCost]])</f>
        <v>7556.5600000000013</v>
      </c>
      <c r="T6019">
        <f>DATEDIF(Table1[[#This Row],[ShipDate]],Table1[[#This Row],[DeliveryDate]],"d")</f>
        <v>7</v>
      </c>
      <c r="U6019" t="str">
        <f t="shared" si="189"/>
        <v>On Time</v>
      </c>
    </row>
    <row r="6020" spans="1:21" x14ac:dyDescent="0.3">
      <c r="A6020" t="str">
        <f t="shared" si="188"/>
        <v>SO-006119</v>
      </c>
      <c r="B6020" t="s">
        <v>3</v>
      </c>
      <c r="C6020" t="s">
        <v>10</v>
      </c>
      <c r="D6020" s="1">
        <v>43900</v>
      </c>
      <c r="E6020" s="1">
        <v>43966</v>
      </c>
      <c r="F6020" s="1">
        <v>43989</v>
      </c>
      <c r="G6020" s="1">
        <v>43999</v>
      </c>
      <c r="H6020" t="s">
        <v>54</v>
      </c>
      <c r="I6020">
        <v>7</v>
      </c>
      <c r="J6020">
        <v>46</v>
      </c>
      <c r="K6020">
        <v>158</v>
      </c>
      <c r="L6020">
        <v>9</v>
      </c>
      <c r="M6020">
        <v>8</v>
      </c>
      <c r="N6020">
        <v>0.3</v>
      </c>
      <c r="O6020">
        <v>1391.59</v>
      </c>
      <c r="P6020">
        <v>2244.5</v>
      </c>
      <c r="Q6020">
        <f>Table1[[#This Row],[OrderQuantity]]*Table1[[#This Row],[UnitPrice]]</f>
        <v>17956</v>
      </c>
      <c r="R6020">
        <f>Table1[[#This Row],[OrderQuantity]]*Table1[[#This Row],[UnitCost]]</f>
        <v>11132.72</v>
      </c>
      <c r="S6020">
        <f>Table1[[#This Row],[OrderQuantity]]*Table1[[#This Row],[UnitPrice]]*(1-Table1[[#This Row],[DiscountApplied]]) - (Table1[[#This Row],[OrderQuantity]]*Table1[[#This Row],[UnitCost]])</f>
        <v>1436.4799999999996</v>
      </c>
      <c r="T6020">
        <f>DATEDIF(Table1[[#This Row],[ShipDate]],Table1[[#This Row],[DeliveryDate]],"d")</f>
        <v>10</v>
      </c>
      <c r="U6020" t="str">
        <f t="shared" si="189"/>
        <v>Late</v>
      </c>
    </row>
    <row r="6021" spans="1:21" x14ac:dyDescent="0.3">
      <c r="A6021" t="str">
        <f t="shared" si="188"/>
        <v>SO-006120</v>
      </c>
      <c r="B6021" t="s">
        <v>2</v>
      </c>
      <c r="C6021" t="s">
        <v>10</v>
      </c>
      <c r="D6021" s="1">
        <v>43800</v>
      </c>
      <c r="E6021" s="1">
        <v>43966</v>
      </c>
      <c r="F6021" s="1">
        <v>43977</v>
      </c>
      <c r="G6021" s="1">
        <v>43985</v>
      </c>
      <c r="H6021" t="s">
        <v>54</v>
      </c>
      <c r="I6021">
        <v>23</v>
      </c>
      <c r="J6021">
        <v>24</v>
      </c>
      <c r="K6021">
        <v>144</v>
      </c>
      <c r="L6021">
        <v>17</v>
      </c>
      <c r="M6021">
        <v>1</v>
      </c>
      <c r="N6021">
        <v>0.05</v>
      </c>
      <c r="O6021">
        <v>1530.82</v>
      </c>
      <c r="P6021">
        <v>2391.9</v>
      </c>
      <c r="Q6021">
        <f>Table1[[#This Row],[OrderQuantity]]*Table1[[#This Row],[UnitPrice]]</f>
        <v>2391.9</v>
      </c>
      <c r="R6021">
        <f>Table1[[#This Row],[OrderQuantity]]*Table1[[#This Row],[UnitCost]]</f>
        <v>1530.82</v>
      </c>
      <c r="S6021">
        <f>Table1[[#This Row],[OrderQuantity]]*Table1[[#This Row],[UnitPrice]]*(1-Table1[[#This Row],[DiscountApplied]]) - (Table1[[#This Row],[OrderQuantity]]*Table1[[#This Row],[UnitCost]])</f>
        <v>741.4849999999999</v>
      </c>
      <c r="T6021">
        <f>DATEDIF(Table1[[#This Row],[ShipDate]],Table1[[#This Row],[DeliveryDate]],"d")</f>
        <v>8</v>
      </c>
      <c r="U6021" t="str">
        <f t="shared" si="189"/>
        <v>Late</v>
      </c>
    </row>
    <row r="6022" spans="1:21" x14ac:dyDescent="0.3">
      <c r="A6022" t="str">
        <f t="shared" si="188"/>
        <v>SO-006121</v>
      </c>
      <c r="B6022" t="s">
        <v>3</v>
      </c>
      <c r="C6022" t="s">
        <v>13</v>
      </c>
      <c r="D6022" s="1">
        <v>43900</v>
      </c>
      <c r="E6022" s="1">
        <v>43967</v>
      </c>
      <c r="F6022" s="1">
        <v>43977</v>
      </c>
      <c r="G6022" s="1">
        <v>43978</v>
      </c>
      <c r="H6022" t="s">
        <v>54</v>
      </c>
      <c r="I6022">
        <v>7</v>
      </c>
      <c r="J6022">
        <v>20</v>
      </c>
      <c r="K6022">
        <v>21</v>
      </c>
      <c r="L6022">
        <v>32</v>
      </c>
      <c r="M6022">
        <v>7</v>
      </c>
      <c r="N6022">
        <v>0.05</v>
      </c>
      <c r="O6022">
        <v>571.17999999999995</v>
      </c>
      <c r="P6022">
        <v>1038.5</v>
      </c>
      <c r="Q6022">
        <f>Table1[[#This Row],[OrderQuantity]]*Table1[[#This Row],[UnitPrice]]</f>
        <v>7269.5</v>
      </c>
      <c r="R6022">
        <f>Table1[[#This Row],[OrderQuantity]]*Table1[[#This Row],[UnitCost]]</f>
        <v>3998.2599999999998</v>
      </c>
      <c r="S6022">
        <f>Table1[[#This Row],[OrderQuantity]]*Table1[[#This Row],[UnitPrice]]*(1-Table1[[#This Row],[DiscountApplied]]) - (Table1[[#This Row],[OrderQuantity]]*Table1[[#This Row],[UnitCost]])</f>
        <v>2907.7649999999999</v>
      </c>
      <c r="T6022">
        <f>DATEDIF(Table1[[#This Row],[ShipDate]],Table1[[#This Row],[DeliveryDate]],"d")</f>
        <v>1</v>
      </c>
      <c r="U6022" t="str">
        <f t="shared" si="189"/>
        <v>On Time</v>
      </c>
    </row>
    <row r="6023" spans="1:21" x14ac:dyDescent="0.3">
      <c r="A6023" t="str">
        <f t="shared" si="188"/>
        <v>SO-006122</v>
      </c>
      <c r="B6023" t="s">
        <v>3</v>
      </c>
      <c r="C6023" t="s">
        <v>10</v>
      </c>
      <c r="D6023" s="1">
        <v>43900</v>
      </c>
      <c r="E6023" s="1">
        <v>43967</v>
      </c>
      <c r="F6023" s="1">
        <v>43994</v>
      </c>
      <c r="G6023" s="1">
        <v>44004</v>
      </c>
      <c r="H6023" t="s">
        <v>54</v>
      </c>
      <c r="I6023">
        <v>10</v>
      </c>
      <c r="J6023">
        <v>9</v>
      </c>
      <c r="K6023">
        <v>129</v>
      </c>
      <c r="L6023">
        <v>25</v>
      </c>
      <c r="M6023">
        <v>6</v>
      </c>
      <c r="N6023">
        <v>0.1</v>
      </c>
      <c r="O6023">
        <v>1092.23</v>
      </c>
      <c r="P6023">
        <v>1916.2</v>
      </c>
      <c r="Q6023">
        <f>Table1[[#This Row],[OrderQuantity]]*Table1[[#This Row],[UnitPrice]]</f>
        <v>11497.2</v>
      </c>
      <c r="R6023">
        <f>Table1[[#This Row],[OrderQuantity]]*Table1[[#This Row],[UnitCost]]</f>
        <v>6553.38</v>
      </c>
      <c r="S6023">
        <f>Table1[[#This Row],[OrderQuantity]]*Table1[[#This Row],[UnitPrice]]*(1-Table1[[#This Row],[DiscountApplied]]) - (Table1[[#This Row],[OrderQuantity]]*Table1[[#This Row],[UnitCost]])</f>
        <v>3794.1000000000013</v>
      </c>
      <c r="T6023">
        <f>DATEDIF(Table1[[#This Row],[ShipDate]],Table1[[#This Row],[DeliveryDate]],"d")</f>
        <v>10</v>
      </c>
      <c r="U6023" t="str">
        <f t="shared" si="189"/>
        <v>Late</v>
      </c>
    </row>
    <row r="6024" spans="1:21" x14ac:dyDescent="0.3">
      <c r="A6024" t="str">
        <f t="shared" si="188"/>
        <v>SO-006123</v>
      </c>
      <c r="B6024" t="s">
        <v>4</v>
      </c>
      <c r="C6024" t="s">
        <v>11</v>
      </c>
      <c r="D6024" s="1">
        <v>43800</v>
      </c>
      <c r="E6024" s="1">
        <v>43967</v>
      </c>
      <c r="F6024" s="1">
        <v>43987</v>
      </c>
      <c r="G6024" s="1">
        <v>43988</v>
      </c>
      <c r="H6024" t="s">
        <v>54</v>
      </c>
      <c r="I6024">
        <v>17</v>
      </c>
      <c r="J6024">
        <v>46</v>
      </c>
      <c r="K6024">
        <v>288</v>
      </c>
      <c r="L6024">
        <v>47</v>
      </c>
      <c r="M6024">
        <v>2</v>
      </c>
      <c r="N6024">
        <v>0.08</v>
      </c>
      <c r="O6024">
        <v>1503.48</v>
      </c>
      <c r="P6024">
        <v>2733.6</v>
      </c>
      <c r="Q6024">
        <f>Table1[[#This Row],[OrderQuantity]]*Table1[[#This Row],[UnitPrice]]</f>
        <v>5467.2</v>
      </c>
      <c r="R6024">
        <f>Table1[[#This Row],[OrderQuantity]]*Table1[[#This Row],[UnitCost]]</f>
        <v>3006.96</v>
      </c>
      <c r="S6024">
        <f>Table1[[#This Row],[OrderQuantity]]*Table1[[#This Row],[UnitPrice]]*(1-Table1[[#This Row],[DiscountApplied]]) - (Table1[[#This Row],[OrderQuantity]]*Table1[[#This Row],[UnitCost]])</f>
        <v>2022.8639999999996</v>
      </c>
      <c r="T6024">
        <f>DATEDIF(Table1[[#This Row],[ShipDate]],Table1[[#This Row],[DeliveryDate]],"d")</f>
        <v>1</v>
      </c>
      <c r="U6024" t="str">
        <f t="shared" si="189"/>
        <v>On Time</v>
      </c>
    </row>
    <row r="6025" spans="1:21" x14ac:dyDescent="0.3">
      <c r="A6025" t="str">
        <f t="shared" si="188"/>
        <v>SO-006124</v>
      </c>
      <c r="B6025" t="s">
        <v>3</v>
      </c>
      <c r="C6025" t="s">
        <v>8</v>
      </c>
      <c r="D6025" s="1">
        <v>43900</v>
      </c>
      <c r="E6025" s="1">
        <v>43967</v>
      </c>
      <c r="F6025" s="1">
        <v>43983</v>
      </c>
      <c r="G6025" s="1">
        <v>43987</v>
      </c>
      <c r="H6025" t="s">
        <v>54</v>
      </c>
      <c r="I6025">
        <v>5</v>
      </c>
      <c r="J6025">
        <v>23</v>
      </c>
      <c r="K6025">
        <v>359</v>
      </c>
      <c r="L6025">
        <v>5</v>
      </c>
      <c r="M6025">
        <v>1</v>
      </c>
      <c r="N6025">
        <v>0.08</v>
      </c>
      <c r="O6025">
        <v>868.05</v>
      </c>
      <c r="P6025">
        <v>1098.8</v>
      </c>
      <c r="Q6025">
        <f>Table1[[#This Row],[OrderQuantity]]*Table1[[#This Row],[UnitPrice]]</f>
        <v>1098.8</v>
      </c>
      <c r="R6025">
        <f>Table1[[#This Row],[OrderQuantity]]*Table1[[#This Row],[UnitCost]]</f>
        <v>868.05</v>
      </c>
      <c r="S6025">
        <f>Table1[[#This Row],[OrderQuantity]]*Table1[[#This Row],[UnitPrice]]*(1-Table1[[#This Row],[DiscountApplied]]) - (Table1[[#This Row],[OrderQuantity]]*Table1[[#This Row],[UnitCost]])</f>
        <v>142.846</v>
      </c>
      <c r="T6025">
        <f>DATEDIF(Table1[[#This Row],[ShipDate]],Table1[[#This Row],[DeliveryDate]],"d")</f>
        <v>4</v>
      </c>
      <c r="U6025" t="str">
        <f t="shared" si="189"/>
        <v>On Time</v>
      </c>
    </row>
    <row r="6026" spans="1:21" x14ac:dyDescent="0.3">
      <c r="A6026" t="str">
        <f t="shared" si="188"/>
        <v>SO-006125</v>
      </c>
      <c r="B6026" t="s">
        <v>3</v>
      </c>
      <c r="C6026" t="s">
        <v>12</v>
      </c>
      <c r="D6026" s="1">
        <v>43800</v>
      </c>
      <c r="E6026" s="1">
        <v>43967</v>
      </c>
      <c r="F6026" s="1">
        <v>43984</v>
      </c>
      <c r="G6026" s="1">
        <v>43994</v>
      </c>
      <c r="H6026" t="s">
        <v>54</v>
      </c>
      <c r="I6026">
        <v>3</v>
      </c>
      <c r="J6026">
        <v>33</v>
      </c>
      <c r="K6026">
        <v>219</v>
      </c>
      <c r="L6026">
        <v>9</v>
      </c>
      <c r="M6026">
        <v>1</v>
      </c>
      <c r="N6026">
        <v>0.15</v>
      </c>
      <c r="O6026">
        <v>726.28</v>
      </c>
      <c r="P6026">
        <v>1815.7</v>
      </c>
      <c r="Q6026">
        <f>Table1[[#This Row],[OrderQuantity]]*Table1[[#This Row],[UnitPrice]]</f>
        <v>1815.7</v>
      </c>
      <c r="R6026">
        <f>Table1[[#This Row],[OrderQuantity]]*Table1[[#This Row],[UnitCost]]</f>
        <v>726.28</v>
      </c>
      <c r="S6026">
        <f>Table1[[#This Row],[OrderQuantity]]*Table1[[#This Row],[UnitPrice]]*(1-Table1[[#This Row],[DiscountApplied]]) - (Table1[[#This Row],[OrderQuantity]]*Table1[[#This Row],[UnitCost]])</f>
        <v>817.06500000000005</v>
      </c>
      <c r="T6026">
        <f>DATEDIF(Table1[[#This Row],[ShipDate]],Table1[[#This Row],[DeliveryDate]],"d")</f>
        <v>10</v>
      </c>
      <c r="U6026" t="str">
        <f t="shared" si="189"/>
        <v>Late</v>
      </c>
    </row>
    <row r="6027" spans="1:21" x14ac:dyDescent="0.3">
      <c r="A6027" t="str">
        <f t="shared" si="188"/>
        <v>SO-006126</v>
      </c>
      <c r="B6027" t="s">
        <v>3</v>
      </c>
      <c r="C6027" t="s">
        <v>13</v>
      </c>
      <c r="D6027" s="1">
        <v>43800</v>
      </c>
      <c r="E6027" s="1">
        <v>43967</v>
      </c>
      <c r="F6027" s="1">
        <v>43989</v>
      </c>
      <c r="G6027" s="1">
        <v>43996</v>
      </c>
      <c r="H6027" t="s">
        <v>54</v>
      </c>
      <c r="I6027">
        <v>5</v>
      </c>
      <c r="J6027">
        <v>4</v>
      </c>
      <c r="K6027">
        <v>28</v>
      </c>
      <c r="L6027">
        <v>45</v>
      </c>
      <c r="M6027">
        <v>7</v>
      </c>
      <c r="N6027">
        <v>0.1</v>
      </c>
      <c r="O6027">
        <v>709.87</v>
      </c>
      <c r="P6027">
        <v>1092.0999999999999</v>
      </c>
      <c r="Q6027">
        <f>Table1[[#This Row],[OrderQuantity]]*Table1[[#This Row],[UnitPrice]]</f>
        <v>7644.6999999999989</v>
      </c>
      <c r="R6027">
        <f>Table1[[#This Row],[OrderQuantity]]*Table1[[#This Row],[UnitCost]]</f>
        <v>4969.09</v>
      </c>
      <c r="S6027">
        <f>Table1[[#This Row],[OrderQuantity]]*Table1[[#This Row],[UnitPrice]]*(1-Table1[[#This Row],[DiscountApplied]]) - (Table1[[#This Row],[OrderQuantity]]*Table1[[#This Row],[UnitCost]])</f>
        <v>1911.1399999999994</v>
      </c>
      <c r="T6027">
        <f>DATEDIF(Table1[[#This Row],[ShipDate]],Table1[[#This Row],[DeliveryDate]],"d")</f>
        <v>7</v>
      </c>
      <c r="U6027" t="str">
        <f t="shared" si="189"/>
        <v>On Time</v>
      </c>
    </row>
    <row r="6028" spans="1:21" x14ac:dyDescent="0.3">
      <c r="A6028" t="str">
        <f t="shared" si="188"/>
        <v>SO-006127</v>
      </c>
      <c r="B6028" t="s">
        <v>3</v>
      </c>
      <c r="C6028" t="s">
        <v>11</v>
      </c>
      <c r="D6028" s="1">
        <v>43800</v>
      </c>
      <c r="E6028" s="1">
        <v>43967</v>
      </c>
      <c r="F6028" s="1">
        <v>43989</v>
      </c>
      <c r="G6028" s="1">
        <v>43995</v>
      </c>
      <c r="H6028" t="s">
        <v>54</v>
      </c>
      <c r="I6028">
        <v>8</v>
      </c>
      <c r="J6028">
        <v>24</v>
      </c>
      <c r="K6028">
        <v>301</v>
      </c>
      <c r="L6028">
        <v>3</v>
      </c>
      <c r="M6028">
        <v>4</v>
      </c>
      <c r="N6028">
        <v>0.2</v>
      </c>
      <c r="O6028">
        <v>611.44000000000005</v>
      </c>
      <c r="P6028">
        <v>1132.3</v>
      </c>
      <c r="Q6028">
        <f>Table1[[#This Row],[OrderQuantity]]*Table1[[#This Row],[UnitPrice]]</f>
        <v>4529.2</v>
      </c>
      <c r="R6028">
        <f>Table1[[#This Row],[OrderQuantity]]*Table1[[#This Row],[UnitCost]]</f>
        <v>2445.7600000000002</v>
      </c>
      <c r="S6028">
        <f>Table1[[#This Row],[OrderQuantity]]*Table1[[#This Row],[UnitPrice]]*(1-Table1[[#This Row],[DiscountApplied]]) - (Table1[[#This Row],[OrderQuantity]]*Table1[[#This Row],[UnitCost]])</f>
        <v>1177.5999999999999</v>
      </c>
      <c r="T6028">
        <f>DATEDIF(Table1[[#This Row],[ShipDate]],Table1[[#This Row],[DeliveryDate]],"d")</f>
        <v>6</v>
      </c>
      <c r="U6028" t="str">
        <f t="shared" si="189"/>
        <v>On Time</v>
      </c>
    </row>
    <row r="6029" spans="1:21" x14ac:dyDescent="0.3">
      <c r="A6029" t="str">
        <f t="shared" si="188"/>
        <v>SO-006128</v>
      </c>
      <c r="B6029" t="s">
        <v>3</v>
      </c>
      <c r="C6029" t="s">
        <v>10</v>
      </c>
      <c r="D6029" s="1">
        <v>43800</v>
      </c>
      <c r="E6029" s="1">
        <v>43967</v>
      </c>
      <c r="F6029" s="1">
        <v>43993</v>
      </c>
      <c r="G6029" s="1">
        <v>44000</v>
      </c>
      <c r="H6029" t="s">
        <v>54</v>
      </c>
      <c r="I6029">
        <v>2</v>
      </c>
      <c r="J6029">
        <v>17</v>
      </c>
      <c r="K6029">
        <v>182</v>
      </c>
      <c r="L6029">
        <v>10</v>
      </c>
      <c r="M6029">
        <v>7</v>
      </c>
      <c r="N6029">
        <v>0.05</v>
      </c>
      <c r="O6029">
        <v>1689.47</v>
      </c>
      <c r="P6029">
        <v>2639.8</v>
      </c>
      <c r="Q6029">
        <f>Table1[[#This Row],[OrderQuantity]]*Table1[[#This Row],[UnitPrice]]</f>
        <v>18478.600000000002</v>
      </c>
      <c r="R6029">
        <f>Table1[[#This Row],[OrderQuantity]]*Table1[[#This Row],[UnitCost]]</f>
        <v>11826.29</v>
      </c>
      <c r="S6029">
        <f>Table1[[#This Row],[OrderQuantity]]*Table1[[#This Row],[UnitPrice]]*(1-Table1[[#This Row],[DiscountApplied]]) - (Table1[[#This Row],[OrderQuantity]]*Table1[[#This Row],[UnitCost]])</f>
        <v>5728.380000000001</v>
      </c>
      <c r="T6029">
        <f>DATEDIF(Table1[[#This Row],[ShipDate]],Table1[[#This Row],[DeliveryDate]],"d")</f>
        <v>7</v>
      </c>
      <c r="U6029" t="str">
        <f t="shared" si="189"/>
        <v>On Time</v>
      </c>
    </row>
    <row r="6030" spans="1:21" x14ac:dyDescent="0.3">
      <c r="A6030" t="str">
        <f t="shared" si="188"/>
        <v>SO-006129</v>
      </c>
      <c r="B6030" t="s">
        <v>4</v>
      </c>
      <c r="C6030" t="s">
        <v>10</v>
      </c>
      <c r="D6030" s="1">
        <v>43900</v>
      </c>
      <c r="E6030" s="1">
        <v>43967</v>
      </c>
      <c r="F6030" s="1">
        <v>43980</v>
      </c>
      <c r="G6030" s="1">
        <v>43981</v>
      </c>
      <c r="H6030" t="s">
        <v>54</v>
      </c>
      <c r="I6030">
        <v>18</v>
      </c>
      <c r="J6030">
        <v>36</v>
      </c>
      <c r="K6030">
        <v>158</v>
      </c>
      <c r="L6030">
        <v>8</v>
      </c>
      <c r="M6030">
        <v>8</v>
      </c>
      <c r="N6030">
        <v>0.08</v>
      </c>
      <c r="O6030">
        <v>2199.9499999999998</v>
      </c>
      <c r="P6030">
        <v>3999.9</v>
      </c>
      <c r="Q6030">
        <f>Table1[[#This Row],[OrderQuantity]]*Table1[[#This Row],[UnitPrice]]</f>
        <v>31999.200000000001</v>
      </c>
      <c r="R6030">
        <f>Table1[[#This Row],[OrderQuantity]]*Table1[[#This Row],[UnitCost]]</f>
        <v>17599.599999999999</v>
      </c>
      <c r="S6030">
        <f>Table1[[#This Row],[OrderQuantity]]*Table1[[#This Row],[UnitPrice]]*(1-Table1[[#This Row],[DiscountApplied]]) - (Table1[[#This Row],[OrderQuantity]]*Table1[[#This Row],[UnitCost]])</f>
        <v>11839.664000000004</v>
      </c>
      <c r="T6030">
        <f>DATEDIF(Table1[[#This Row],[ShipDate]],Table1[[#This Row],[DeliveryDate]],"d")</f>
        <v>1</v>
      </c>
      <c r="U6030" t="str">
        <f t="shared" si="189"/>
        <v>On Time</v>
      </c>
    </row>
    <row r="6031" spans="1:21" x14ac:dyDescent="0.3">
      <c r="A6031" t="str">
        <f t="shared" si="188"/>
        <v>SO-006130</v>
      </c>
      <c r="B6031" t="s">
        <v>2</v>
      </c>
      <c r="C6031" t="s">
        <v>12</v>
      </c>
      <c r="D6031" s="1">
        <v>43900</v>
      </c>
      <c r="E6031" s="1">
        <v>43967</v>
      </c>
      <c r="F6031" s="1">
        <v>43995</v>
      </c>
      <c r="G6031" s="1">
        <v>43996</v>
      </c>
      <c r="H6031" t="s">
        <v>54</v>
      </c>
      <c r="I6031">
        <v>23</v>
      </c>
      <c r="J6031">
        <v>6</v>
      </c>
      <c r="K6031">
        <v>249</v>
      </c>
      <c r="L6031">
        <v>14</v>
      </c>
      <c r="M6031">
        <v>3</v>
      </c>
      <c r="N6031">
        <v>0.3</v>
      </c>
      <c r="O6031">
        <v>2808.98</v>
      </c>
      <c r="P6031">
        <v>3745.3</v>
      </c>
      <c r="Q6031">
        <f>Table1[[#This Row],[OrderQuantity]]*Table1[[#This Row],[UnitPrice]]</f>
        <v>11235.900000000001</v>
      </c>
      <c r="R6031">
        <f>Table1[[#This Row],[OrderQuantity]]*Table1[[#This Row],[UnitCost]]</f>
        <v>8426.94</v>
      </c>
      <c r="S6031">
        <f>Table1[[#This Row],[OrderQuantity]]*Table1[[#This Row],[UnitPrice]]*(1-Table1[[#This Row],[DiscountApplied]]) - (Table1[[#This Row],[OrderQuantity]]*Table1[[#This Row],[UnitCost]])</f>
        <v>-561.8100000000004</v>
      </c>
      <c r="T6031">
        <f>DATEDIF(Table1[[#This Row],[ShipDate]],Table1[[#This Row],[DeliveryDate]],"d")</f>
        <v>1</v>
      </c>
      <c r="U6031" t="str">
        <f t="shared" si="189"/>
        <v>On Time</v>
      </c>
    </row>
    <row r="6032" spans="1:21" x14ac:dyDescent="0.3">
      <c r="A6032" t="str">
        <f t="shared" si="188"/>
        <v>SO-006131</v>
      </c>
      <c r="B6032" t="s">
        <v>4</v>
      </c>
      <c r="C6032" t="s">
        <v>8</v>
      </c>
      <c r="D6032" s="1">
        <v>43800</v>
      </c>
      <c r="E6032" s="1">
        <v>43967</v>
      </c>
      <c r="F6032" s="1">
        <v>43989</v>
      </c>
      <c r="G6032" s="1">
        <v>43998</v>
      </c>
      <c r="H6032" t="s">
        <v>54</v>
      </c>
      <c r="I6032">
        <v>14</v>
      </c>
      <c r="J6032">
        <v>48</v>
      </c>
      <c r="K6032">
        <v>350</v>
      </c>
      <c r="L6032">
        <v>21</v>
      </c>
      <c r="M6032">
        <v>7</v>
      </c>
      <c r="N6032">
        <v>0.1</v>
      </c>
      <c r="O6032">
        <v>3167.76</v>
      </c>
      <c r="P6032">
        <v>5279.6</v>
      </c>
      <c r="Q6032">
        <f>Table1[[#This Row],[OrderQuantity]]*Table1[[#This Row],[UnitPrice]]</f>
        <v>36957.200000000004</v>
      </c>
      <c r="R6032">
        <f>Table1[[#This Row],[OrderQuantity]]*Table1[[#This Row],[UnitCost]]</f>
        <v>22174.32</v>
      </c>
      <c r="S6032">
        <f>Table1[[#This Row],[OrderQuantity]]*Table1[[#This Row],[UnitPrice]]*(1-Table1[[#This Row],[DiscountApplied]]) - (Table1[[#This Row],[OrderQuantity]]*Table1[[#This Row],[UnitCost]])</f>
        <v>11087.160000000003</v>
      </c>
      <c r="T6032">
        <f>DATEDIF(Table1[[#This Row],[ShipDate]],Table1[[#This Row],[DeliveryDate]],"d")</f>
        <v>9</v>
      </c>
      <c r="U6032" t="str">
        <f t="shared" si="189"/>
        <v>Late</v>
      </c>
    </row>
    <row r="6033" spans="1:21" x14ac:dyDescent="0.3">
      <c r="A6033" t="str">
        <f t="shared" si="188"/>
        <v>SO-006132</v>
      </c>
      <c r="B6033" t="s">
        <v>3</v>
      </c>
      <c r="C6033" t="s">
        <v>10</v>
      </c>
      <c r="D6033" s="1">
        <v>43900</v>
      </c>
      <c r="E6033" s="1">
        <v>43967</v>
      </c>
      <c r="F6033" s="1">
        <v>43982</v>
      </c>
      <c r="G6033" s="1">
        <v>43991</v>
      </c>
      <c r="H6033" t="s">
        <v>54</v>
      </c>
      <c r="I6033">
        <v>1</v>
      </c>
      <c r="J6033">
        <v>10</v>
      </c>
      <c r="K6033">
        <v>183</v>
      </c>
      <c r="L6033">
        <v>4</v>
      </c>
      <c r="M6033">
        <v>5</v>
      </c>
      <c r="N6033">
        <v>0.15</v>
      </c>
      <c r="O6033">
        <v>462.3</v>
      </c>
      <c r="P6033">
        <v>1005</v>
      </c>
      <c r="Q6033">
        <f>Table1[[#This Row],[OrderQuantity]]*Table1[[#This Row],[UnitPrice]]</f>
        <v>5025</v>
      </c>
      <c r="R6033">
        <f>Table1[[#This Row],[OrderQuantity]]*Table1[[#This Row],[UnitCost]]</f>
        <v>2311.5</v>
      </c>
      <c r="S6033">
        <f>Table1[[#This Row],[OrderQuantity]]*Table1[[#This Row],[UnitPrice]]*(1-Table1[[#This Row],[DiscountApplied]]) - (Table1[[#This Row],[OrderQuantity]]*Table1[[#This Row],[UnitCost]])</f>
        <v>1959.75</v>
      </c>
      <c r="T6033">
        <f>DATEDIF(Table1[[#This Row],[ShipDate]],Table1[[#This Row],[DeliveryDate]],"d")</f>
        <v>9</v>
      </c>
      <c r="U6033" t="str">
        <f t="shared" si="189"/>
        <v>Late</v>
      </c>
    </row>
    <row r="6034" spans="1:21" x14ac:dyDescent="0.3">
      <c r="A6034" t="str">
        <f t="shared" si="188"/>
        <v>SO-006133</v>
      </c>
      <c r="B6034" t="s">
        <v>3</v>
      </c>
      <c r="C6034" t="s">
        <v>10</v>
      </c>
      <c r="D6034" s="1">
        <v>43900</v>
      </c>
      <c r="E6034" s="1">
        <v>43968</v>
      </c>
      <c r="F6034" s="1">
        <v>43979</v>
      </c>
      <c r="G6034" s="1">
        <v>43985</v>
      </c>
      <c r="H6034" t="s">
        <v>54</v>
      </c>
      <c r="I6034">
        <v>8</v>
      </c>
      <c r="J6034">
        <v>17</v>
      </c>
      <c r="K6034">
        <v>164</v>
      </c>
      <c r="L6034">
        <v>37</v>
      </c>
      <c r="M6034">
        <v>4</v>
      </c>
      <c r="N6034">
        <v>0.05</v>
      </c>
      <c r="O6034">
        <v>3142.23</v>
      </c>
      <c r="P6034">
        <v>3879.3</v>
      </c>
      <c r="Q6034">
        <f>Table1[[#This Row],[OrderQuantity]]*Table1[[#This Row],[UnitPrice]]</f>
        <v>15517.2</v>
      </c>
      <c r="R6034">
        <f>Table1[[#This Row],[OrderQuantity]]*Table1[[#This Row],[UnitCost]]</f>
        <v>12568.92</v>
      </c>
      <c r="S6034">
        <f>Table1[[#This Row],[OrderQuantity]]*Table1[[#This Row],[UnitPrice]]*(1-Table1[[#This Row],[DiscountApplied]]) - (Table1[[#This Row],[OrderQuantity]]*Table1[[#This Row],[UnitCost]])</f>
        <v>2172.42</v>
      </c>
      <c r="T6034">
        <f>DATEDIF(Table1[[#This Row],[ShipDate]],Table1[[#This Row],[DeliveryDate]],"d")</f>
        <v>6</v>
      </c>
      <c r="U6034" t="str">
        <f t="shared" si="189"/>
        <v>On Time</v>
      </c>
    </row>
    <row r="6035" spans="1:21" x14ac:dyDescent="0.3">
      <c r="A6035" t="str">
        <f t="shared" si="188"/>
        <v>SO-006134</v>
      </c>
      <c r="B6035" t="s">
        <v>2</v>
      </c>
      <c r="C6035" t="s">
        <v>11</v>
      </c>
      <c r="D6035" s="1">
        <v>43800</v>
      </c>
      <c r="E6035" s="1">
        <v>43968</v>
      </c>
      <c r="F6035" s="1">
        <v>43983</v>
      </c>
      <c r="G6035" s="1">
        <v>43993</v>
      </c>
      <c r="H6035" t="s">
        <v>54</v>
      </c>
      <c r="I6035">
        <v>23</v>
      </c>
      <c r="J6035">
        <v>40</v>
      </c>
      <c r="K6035">
        <v>291</v>
      </c>
      <c r="L6035">
        <v>5</v>
      </c>
      <c r="M6035">
        <v>6</v>
      </c>
      <c r="N6035">
        <v>0.1</v>
      </c>
      <c r="O6035">
        <v>1707.7</v>
      </c>
      <c r="P6035">
        <v>3557.7</v>
      </c>
      <c r="Q6035">
        <f>Table1[[#This Row],[OrderQuantity]]*Table1[[#This Row],[UnitPrice]]</f>
        <v>21346.199999999997</v>
      </c>
      <c r="R6035">
        <f>Table1[[#This Row],[OrderQuantity]]*Table1[[#This Row],[UnitCost]]</f>
        <v>10246.200000000001</v>
      </c>
      <c r="S6035">
        <f>Table1[[#This Row],[OrderQuantity]]*Table1[[#This Row],[UnitPrice]]*(1-Table1[[#This Row],[DiscountApplied]]) - (Table1[[#This Row],[OrderQuantity]]*Table1[[#This Row],[UnitCost]])</f>
        <v>8965.3799999999974</v>
      </c>
      <c r="T6035">
        <f>DATEDIF(Table1[[#This Row],[ShipDate]],Table1[[#This Row],[DeliveryDate]],"d")</f>
        <v>10</v>
      </c>
      <c r="U6035" t="str">
        <f t="shared" si="189"/>
        <v>Late</v>
      </c>
    </row>
    <row r="6036" spans="1:21" x14ac:dyDescent="0.3">
      <c r="A6036" t="str">
        <f t="shared" si="188"/>
        <v>SO-006135</v>
      </c>
      <c r="B6036" t="s">
        <v>3</v>
      </c>
      <c r="C6036" t="s">
        <v>10</v>
      </c>
      <c r="D6036" s="1">
        <v>43900</v>
      </c>
      <c r="E6036" s="1">
        <v>43968</v>
      </c>
      <c r="F6036" s="1">
        <v>43978</v>
      </c>
      <c r="G6036" s="1">
        <v>43982</v>
      </c>
      <c r="H6036" t="s">
        <v>54</v>
      </c>
      <c r="I6036">
        <v>7</v>
      </c>
      <c r="J6036">
        <v>25</v>
      </c>
      <c r="K6036">
        <v>132</v>
      </c>
      <c r="L6036">
        <v>17</v>
      </c>
      <c r="M6036">
        <v>7</v>
      </c>
      <c r="N6036">
        <v>0.05</v>
      </c>
      <c r="O6036">
        <v>4829.3599999999997</v>
      </c>
      <c r="P6036">
        <v>5681.6</v>
      </c>
      <c r="Q6036">
        <f>Table1[[#This Row],[OrderQuantity]]*Table1[[#This Row],[UnitPrice]]</f>
        <v>39771.200000000004</v>
      </c>
      <c r="R6036">
        <f>Table1[[#This Row],[OrderQuantity]]*Table1[[#This Row],[UnitCost]]</f>
        <v>33805.519999999997</v>
      </c>
      <c r="S6036">
        <f>Table1[[#This Row],[OrderQuantity]]*Table1[[#This Row],[UnitPrice]]*(1-Table1[[#This Row],[DiscountApplied]]) - (Table1[[#This Row],[OrderQuantity]]*Table1[[#This Row],[UnitCost]])</f>
        <v>3977.1200000000026</v>
      </c>
      <c r="T6036">
        <f>DATEDIF(Table1[[#This Row],[ShipDate]],Table1[[#This Row],[DeliveryDate]],"d")</f>
        <v>4</v>
      </c>
      <c r="U6036" t="str">
        <f t="shared" si="189"/>
        <v>On Time</v>
      </c>
    </row>
    <row r="6037" spans="1:21" x14ac:dyDescent="0.3">
      <c r="A6037" t="str">
        <f t="shared" si="188"/>
        <v>SO-006136</v>
      </c>
      <c r="B6037" t="s">
        <v>3</v>
      </c>
      <c r="C6037" t="s">
        <v>10</v>
      </c>
      <c r="D6037" s="1">
        <v>43900</v>
      </c>
      <c r="E6037" s="1">
        <v>43968</v>
      </c>
      <c r="F6037" s="1">
        <v>43976</v>
      </c>
      <c r="G6037" s="1">
        <v>43979</v>
      </c>
      <c r="H6037" t="s">
        <v>54</v>
      </c>
      <c r="I6037">
        <v>2</v>
      </c>
      <c r="J6037">
        <v>4</v>
      </c>
      <c r="K6037">
        <v>107</v>
      </c>
      <c r="L6037">
        <v>31</v>
      </c>
      <c r="M6037">
        <v>4</v>
      </c>
      <c r="N6037">
        <v>0.05</v>
      </c>
      <c r="O6037">
        <v>2087.59</v>
      </c>
      <c r="P6037">
        <v>3865.9</v>
      </c>
      <c r="Q6037">
        <f>Table1[[#This Row],[OrderQuantity]]*Table1[[#This Row],[UnitPrice]]</f>
        <v>15463.6</v>
      </c>
      <c r="R6037">
        <f>Table1[[#This Row],[OrderQuantity]]*Table1[[#This Row],[UnitCost]]</f>
        <v>8350.36</v>
      </c>
      <c r="S6037">
        <f>Table1[[#This Row],[OrderQuantity]]*Table1[[#This Row],[UnitPrice]]*(1-Table1[[#This Row],[DiscountApplied]]) - (Table1[[#This Row],[OrderQuantity]]*Table1[[#This Row],[UnitCost]])</f>
        <v>6340.0599999999995</v>
      </c>
      <c r="T6037">
        <f>DATEDIF(Table1[[#This Row],[ShipDate]],Table1[[#This Row],[DeliveryDate]],"d")</f>
        <v>3</v>
      </c>
      <c r="U6037" t="str">
        <f t="shared" si="189"/>
        <v>On Time</v>
      </c>
    </row>
    <row r="6038" spans="1:21" x14ac:dyDescent="0.3">
      <c r="A6038" t="str">
        <f t="shared" si="188"/>
        <v>SO-006137</v>
      </c>
      <c r="B6038" t="s">
        <v>4</v>
      </c>
      <c r="C6038" t="s">
        <v>10</v>
      </c>
      <c r="D6038" s="1">
        <v>43900</v>
      </c>
      <c r="E6038" s="1">
        <v>43968</v>
      </c>
      <c r="F6038" s="1">
        <v>43982</v>
      </c>
      <c r="G6038" s="1">
        <v>43990</v>
      </c>
      <c r="H6038" t="s">
        <v>54</v>
      </c>
      <c r="I6038">
        <v>16</v>
      </c>
      <c r="J6038">
        <v>29</v>
      </c>
      <c r="K6038">
        <v>111</v>
      </c>
      <c r="L6038">
        <v>21</v>
      </c>
      <c r="M6038">
        <v>7</v>
      </c>
      <c r="N6038">
        <v>0.05</v>
      </c>
      <c r="O6038">
        <v>1093.31</v>
      </c>
      <c r="P6038">
        <v>2666.6</v>
      </c>
      <c r="Q6038">
        <f>Table1[[#This Row],[OrderQuantity]]*Table1[[#This Row],[UnitPrice]]</f>
        <v>18666.2</v>
      </c>
      <c r="R6038">
        <f>Table1[[#This Row],[OrderQuantity]]*Table1[[#This Row],[UnitCost]]</f>
        <v>7653.17</v>
      </c>
      <c r="S6038">
        <f>Table1[[#This Row],[OrderQuantity]]*Table1[[#This Row],[UnitPrice]]*(1-Table1[[#This Row],[DiscountApplied]]) - (Table1[[#This Row],[OrderQuantity]]*Table1[[#This Row],[UnitCost]])</f>
        <v>10079.719999999999</v>
      </c>
      <c r="T6038">
        <f>DATEDIF(Table1[[#This Row],[ShipDate]],Table1[[#This Row],[DeliveryDate]],"d")</f>
        <v>8</v>
      </c>
      <c r="U6038" t="str">
        <f t="shared" si="189"/>
        <v>Late</v>
      </c>
    </row>
    <row r="6039" spans="1:21" x14ac:dyDescent="0.3">
      <c r="A6039" t="str">
        <f t="shared" si="188"/>
        <v>SO-006138</v>
      </c>
      <c r="B6039" t="s">
        <v>2</v>
      </c>
      <c r="C6039" t="s">
        <v>11</v>
      </c>
      <c r="D6039" s="1">
        <v>43900</v>
      </c>
      <c r="E6039" s="1">
        <v>43968</v>
      </c>
      <c r="F6039" s="1">
        <v>43976</v>
      </c>
      <c r="G6039" s="1">
        <v>43978</v>
      </c>
      <c r="H6039" t="s">
        <v>54</v>
      </c>
      <c r="I6039">
        <v>25</v>
      </c>
      <c r="J6039">
        <v>41</v>
      </c>
      <c r="K6039">
        <v>284</v>
      </c>
      <c r="L6039">
        <v>9</v>
      </c>
      <c r="M6039">
        <v>3</v>
      </c>
      <c r="N6039">
        <v>0.2</v>
      </c>
      <c r="O6039">
        <v>2420.11</v>
      </c>
      <c r="P6039">
        <v>5902.7</v>
      </c>
      <c r="Q6039">
        <f>Table1[[#This Row],[OrderQuantity]]*Table1[[#This Row],[UnitPrice]]</f>
        <v>17708.099999999999</v>
      </c>
      <c r="R6039">
        <f>Table1[[#This Row],[OrderQuantity]]*Table1[[#This Row],[UnitCost]]</f>
        <v>7260.33</v>
      </c>
      <c r="S6039">
        <f>Table1[[#This Row],[OrderQuantity]]*Table1[[#This Row],[UnitPrice]]*(1-Table1[[#This Row],[DiscountApplied]]) - (Table1[[#This Row],[OrderQuantity]]*Table1[[#This Row],[UnitCost]])</f>
        <v>6906.15</v>
      </c>
      <c r="T6039">
        <f>DATEDIF(Table1[[#This Row],[ShipDate]],Table1[[#This Row],[DeliveryDate]],"d")</f>
        <v>2</v>
      </c>
      <c r="U6039" t="str">
        <f t="shared" si="189"/>
        <v>On Time</v>
      </c>
    </row>
    <row r="6040" spans="1:21" x14ac:dyDescent="0.3">
      <c r="A6040" t="str">
        <f t="shared" si="188"/>
        <v>SO-006139</v>
      </c>
      <c r="B6040" t="s">
        <v>4</v>
      </c>
      <c r="C6040" t="s">
        <v>13</v>
      </c>
      <c r="D6040" s="1">
        <v>43900</v>
      </c>
      <c r="E6040" s="1">
        <v>43968</v>
      </c>
      <c r="F6040" s="1">
        <v>43971</v>
      </c>
      <c r="G6040" s="1">
        <v>43972</v>
      </c>
      <c r="H6040" t="s">
        <v>54</v>
      </c>
      <c r="I6040">
        <v>13</v>
      </c>
      <c r="J6040">
        <v>29</v>
      </c>
      <c r="K6040">
        <v>11</v>
      </c>
      <c r="L6040">
        <v>6</v>
      </c>
      <c r="M6040">
        <v>3</v>
      </c>
      <c r="N6040">
        <v>0.1</v>
      </c>
      <c r="O6040">
        <v>1701</v>
      </c>
      <c r="P6040">
        <v>3865.9</v>
      </c>
      <c r="Q6040">
        <f>Table1[[#This Row],[OrderQuantity]]*Table1[[#This Row],[UnitPrice]]</f>
        <v>11597.7</v>
      </c>
      <c r="R6040">
        <f>Table1[[#This Row],[OrderQuantity]]*Table1[[#This Row],[UnitCost]]</f>
        <v>5103</v>
      </c>
      <c r="S6040">
        <f>Table1[[#This Row],[OrderQuantity]]*Table1[[#This Row],[UnitPrice]]*(1-Table1[[#This Row],[DiscountApplied]]) - (Table1[[#This Row],[OrderQuantity]]*Table1[[#This Row],[UnitCost]])</f>
        <v>5334.93</v>
      </c>
      <c r="T6040">
        <f>DATEDIF(Table1[[#This Row],[ShipDate]],Table1[[#This Row],[DeliveryDate]],"d")</f>
        <v>1</v>
      </c>
      <c r="U6040" t="str">
        <f t="shared" si="189"/>
        <v>On Time</v>
      </c>
    </row>
    <row r="6041" spans="1:21" x14ac:dyDescent="0.3">
      <c r="A6041" t="str">
        <f t="shared" si="188"/>
        <v>SO-006140</v>
      </c>
      <c r="B6041" t="s">
        <v>4</v>
      </c>
      <c r="C6041" t="s">
        <v>12</v>
      </c>
      <c r="D6041" s="1">
        <v>43800</v>
      </c>
      <c r="E6041" s="1">
        <v>43968</v>
      </c>
      <c r="F6041" s="1">
        <v>43991</v>
      </c>
      <c r="G6041" s="1">
        <v>43996</v>
      </c>
      <c r="H6041" t="s">
        <v>54</v>
      </c>
      <c r="I6041">
        <v>13</v>
      </c>
      <c r="J6041">
        <v>38</v>
      </c>
      <c r="K6041">
        <v>253</v>
      </c>
      <c r="L6041">
        <v>22</v>
      </c>
      <c r="M6041">
        <v>2</v>
      </c>
      <c r="N6041">
        <v>0.08</v>
      </c>
      <c r="O6041">
        <v>1253.17</v>
      </c>
      <c r="P6041">
        <v>2237.8000000000002</v>
      </c>
      <c r="Q6041">
        <f>Table1[[#This Row],[OrderQuantity]]*Table1[[#This Row],[UnitPrice]]</f>
        <v>4475.6000000000004</v>
      </c>
      <c r="R6041">
        <f>Table1[[#This Row],[OrderQuantity]]*Table1[[#This Row],[UnitCost]]</f>
        <v>2506.34</v>
      </c>
      <c r="S6041">
        <f>Table1[[#This Row],[OrderQuantity]]*Table1[[#This Row],[UnitPrice]]*(1-Table1[[#This Row],[DiscountApplied]]) - (Table1[[#This Row],[OrderQuantity]]*Table1[[#This Row],[UnitCost]])</f>
        <v>1611.2120000000004</v>
      </c>
      <c r="T6041">
        <f>DATEDIF(Table1[[#This Row],[ShipDate]],Table1[[#This Row],[DeliveryDate]],"d")</f>
        <v>5</v>
      </c>
      <c r="U6041" t="str">
        <f t="shared" si="189"/>
        <v>On Time</v>
      </c>
    </row>
    <row r="6042" spans="1:21" x14ac:dyDescent="0.3">
      <c r="A6042" t="str">
        <f t="shared" si="188"/>
        <v>SO-006141</v>
      </c>
      <c r="B6042" t="s">
        <v>4</v>
      </c>
      <c r="C6042" t="s">
        <v>13</v>
      </c>
      <c r="D6042" s="1">
        <v>43800</v>
      </c>
      <c r="E6042" s="1">
        <v>43968</v>
      </c>
      <c r="F6042" s="1">
        <v>43993</v>
      </c>
      <c r="G6042" s="1">
        <v>43996</v>
      </c>
      <c r="H6042" t="s">
        <v>54</v>
      </c>
      <c r="I6042">
        <v>17</v>
      </c>
      <c r="J6042">
        <v>3</v>
      </c>
      <c r="K6042">
        <v>41</v>
      </c>
      <c r="L6042">
        <v>44</v>
      </c>
      <c r="M6042">
        <v>8</v>
      </c>
      <c r="N6042">
        <v>0.05</v>
      </c>
      <c r="O6042">
        <v>560.39</v>
      </c>
      <c r="P6042">
        <v>1098.8</v>
      </c>
      <c r="Q6042">
        <f>Table1[[#This Row],[OrderQuantity]]*Table1[[#This Row],[UnitPrice]]</f>
        <v>8790.4</v>
      </c>
      <c r="R6042">
        <f>Table1[[#This Row],[OrderQuantity]]*Table1[[#This Row],[UnitCost]]</f>
        <v>4483.12</v>
      </c>
      <c r="S6042">
        <f>Table1[[#This Row],[OrderQuantity]]*Table1[[#This Row],[UnitPrice]]*(1-Table1[[#This Row],[DiscountApplied]]) - (Table1[[#This Row],[OrderQuantity]]*Table1[[#This Row],[UnitCost]])</f>
        <v>3867.7599999999993</v>
      </c>
      <c r="T6042">
        <f>DATEDIF(Table1[[#This Row],[ShipDate]],Table1[[#This Row],[DeliveryDate]],"d")</f>
        <v>3</v>
      </c>
      <c r="U6042" t="str">
        <f t="shared" si="189"/>
        <v>On Time</v>
      </c>
    </row>
    <row r="6043" spans="1:21" x14ac:dyDescent="0.3">
      <c r="A6043" t="str">
        <f t="shared" si="188"/>
        <v>SO-006142</v>
      </c>
      <c r="B6043" t="s">
        <v>3</v>
      </c>
      <c r="C6043" t="s">
        <v>12</v>
      </c>
      <c r="D6043" s="1">
        <v>43800</v>
      </c>
      <c r="E6043" s="1">
        <v>43968</v>
      </c>
      <c r="F6043" s="1">
        <v>43981</v>
      </c>
      <c r="G6043" s="1">
        <v>43983</v>
      </c>
      <c r="H6043" t="s">
        <v>54</v>
      </c>
      <c r="I6043">
        <v>11</v>
      </c>
      <c r="J6043">
        <v>3</v>
      </c>
      <c r="K6043">
        <v>216</v>
      </c>
      <c r="L6043">
        <v>11</v>
      </c>
      <c r="M6043">
        <v>3</v>
      </c>
      <c r="N6043">
        <v>0.15</v>
      </c>
      <c r="O6043">
        <v>1215.6500000000001</v>
      </c>
      <c r="P6043">
        <v>1688.4</v>
      </c>
      <c r="Q6043">
        <f>Table1[[#This Row],[OrderQuantity]]*Table1[[#This Row],[UnitPrice]]</f>
        <v>5065.2000000000007</v>
      </c>
      <c r="R6043">
        <f>Table1[[#This Row],[OrderQuantity]]*Table1[[#This Row],[UnitCost]]</f>
        <v>3646.9500000000003</v>
      </c>
      <c r="S6043">
        <f>Table1[[#This Row],[OrderQuantity]]*Table1[[#This Row],[UnitPrice]]*(1-Table1[[#This Row],[DiscountApplied]]) - (Table1[[#This Row],[OrderQuantity]]*Table1[[#This Row],[UnitCost]])</f>
        <v>658.4699999999998</v>
      </c>
      <c r="T6043">
        <f>DATEDIF(Table1[[#This Row],[ShipDate]],Table1[[#This Row],[DeliveryDate]],"d")</f>
        <v>2</v>
      </c>
      <c r="U6043" t="str">
        <f t="shared" si="189"/>
        <v>On Time</v>
      </c>
    </row>
    <row r="6044" spans="1:21" x14ac:dyDescent="0.3">
      <c r="A6044" t="str">
        <f t="shared" si="188"/>
        <v>SO-006143</v>
      </c>
      <c r="B6044" t="s">
        <v>3</v>
      </c>
      <c r="C6044" t="s">
        <v>13</v>
      </c>
      <c r="D6044" s="1">
        <v>43900</v>
      </c>
      <c r="E6044" s="1">
        <v>43968</v>
      </c>
      <c r="F6044" s="1">
        <v>43974</v>
      </c>
      <c r="G6044" s="1">
        <v>43984</v>
      </c>
      <c r="H6044" t="s">
        <v>54</v>
      </c>
      <c r="I6044">
        <v>11</v>
      </c>
      <c r="J6044">
        <v>2</v>
      </c>
      <c r="K6044">
        <v>47</v>
      </c>
      <c r="L6044">
        <v>25</v>
      </c>
      <c r="M6044">
        <v>1</v>
      </c>
      <c r="N6044">
        <v>0.08</v>
      </c>
      <c r="O6044">
        <v>1966.32</v>
      </c>
      <c r="P6044">
        <v>3390.2</v>
      </c>
      <c r="Q6044">
        <f>Table1[[#This Row],[OrderQuantity]]*Table1[[#This Row],[UnitPrice]]</f>
        <v>3390.2</v>
      </c>
      <c r="R6044">
        <f>Table1[[#This Row],[OrderQuantity]]*Table1[[#This Row],[UnitCost]]</f>
        <v>1966.32</v>
      </c>
      <c r="S6044">
        <f>Table1[[#This Row],[OrderQuantity]]*Table1[[#This Row],[UnitPrice]]*(1-Table1[[#This Row],[DiscountApplied]]) - (Table1[[#This Row],[OrderQuantity]]*Table1[[#This Row],[UnitCost]])</f>
        <v>1152.664</v>
      </c>
      <c r="T6044">
        <f>DATEDIF(Table1[[#This Row],[ShipDate]],Table1[[#This Row],[DeliveryDate]],"d")</f>
        <v>10</v>
      </c>
      <c r="U6044" t="str">
        <f t="shared" si="189"/>
        <v>Late</v>
      </c>
    </row>
    <row r="6045" spans="1:21" x14ac:dyDescent="0.3">
      <c r="A6045" t="str">
        <f t="shared" si="188"/>
        <v>SO-006144</v>
      </c>
      <c r="B6045" t="s">
        <v>4</v>
      </c>
      <c r="C6045" t="s">
        <v>13</v>
      </c>
      <c r="D6045" s="1">
        <v>43800</v>
      </c>
      <c r="E6045" s="1">
        <v>43969</v>
      </c>
      <c r="F6045" s="1">
        <v>43985</v>
      </c>
      <c r="G6045" s="1">
        <v>43994</v>
      </c>
      <c r="H6045" t="s">
        <v>54</v>
      </c>
      <c r="I6045">
        <v>13</v>
      </c>
      <c r="J6045">
        <v>50</v>
      </c>
      <c r="K6045">
        <v>14</v>
      </c>
      <c r="L6045">
        <v>34</v>
      </c>
      <c r="M6045">
        <v>2</v>
      </c>
      <c r="N6045">
        <v>0.08</v>
      </c>
      <c r="O6045">
        <v>1735.3</v>
      </c>
      <c r="P6045">
        <v>2345</v>
      </c>
      <c r="Q6045">
        <f>Table1[[#This Row],[OrderQuantity]]*Table1[[#This Row],[UnitPrice]]</f>
        <v>4690</v>
      </c>
      <c r="R6045">
        <f>Table1[[#This Row],[OrderQuantity]]*Table1[[#This Row],[UnitCost]]</f>
        <v>3470.6</v>
      </c>
      <c r="S6045">
        <f>Table1[[#This Row],[OrderQuantity]]*Table1[[#This Row],[UnitPrice]]*(1-Table1[[#This Row],[DiscountApplied]]) - (Table1[[#This Row],[OrderQuantity]]*Table1[[#This Row],[UnitCost]])</f>
        <v>844.20000000000027</v>
      </c>
      <c r="T6045">
        <f>DATEDIF(Table1[[#This Row],[ShipDate]],Table1[[#This Row],[DeliveryDate]],"d")</f>
        <v>9</v>
      </c>
      <c r="U6045" t="str">
        <f t="shared" si="189"/>
        <v>Late</v>
      </c>
    </row>
    <row r="6046" spans="1:21" x14ac:dyDescent="0.3">
      <c r="A6046" t="str">
        <f t="shared" si="188"/>
        <v>SO-006145</v>
      </c>
      <c r="B6046" t="s">
        <v>4</v>
      </c>
      <c r="C6046" t="s">
        <v>10</v>
      </c>
      <c r="D6046" s="1">
        <v>43900</v>
      </c>
      <c r="E6046" s="1">
        <v>43969</v>
      </c>
      <c r="F6046" s="1">
        <v>43984</v>
      </c>
      <c r="G6046" s="1">
        <v>43985</v>
      </c>
      <c r="H6046" t="s">
        <v>54</v>
      </c>
      <c r="I6046">
        <v>12</v>
      </c>
      <c r="J6046">
        <v>30</v>
      </c>
      <c r="K6046">
        <v>147</v>
      </c>
      <c r="L6046">
        <v>40</v>
      </c>
      <c r="M6046">
        <v>8</v>
      </c>
      <c r="N6046">
        <v>0.05</v>
      </c>
      <c r="O6046">
        <v>401.26</v>
      </c>
      <c r="P6046">
        <v>757.1</v>
      </c>
      <c r="Q6046">
        <f>Table1[[#This Row],[OrderQuantity]]*Table1[[#This Row],[UnitPrice]]</f>
        <v>6056.8</v>
      </c>
      <c r="R6046">
        <f>Table1[[#This Row],[OrderQuantity]]*Table1[[#This Row],[UnitCost]]</f>
        <v>3210.08</v>
      </c>
      <c r="S6046">
        <f>Table1[[#This Row],[OrderQuantity]]*Table1[[#This Row],[UnitPrice]]*(1-Table1[[#This Row],[DiscountApplied]]) - (Table1[[#This Row],[OrderQuantity]]*Table1[[#This Row],[UnitCost]])</f>
        <v>2543.88</v>
      </c>
      <c r="T6046">
        <f>DATEDIF(Table1[[#This Row],[ShipDate]],Table1[[#This Row],[DeliveryDate]],"d")</f>
        <v>1</v>
      </c>
      <c r="U6046" t="str">
        <f t="shared" si="189"/>
        <v>On Time</v>
      </c>
    </row>
    <row r="6047" spans="1:21" x14ac:dyDescent="0.3">
      <c r="A6047" t="str">
        <f t="shared" si="188"/>
        <v>SO-006146</v>
      </c>
      <c r="B6047" t="s">
        <v>4</v>
      </c>
      <c r="C6047" t="s">
        <v>8</v>
      </c>
      <c r="D6047" s="1">
        <v>43900</v>
      </c>
      <c r="E6047" s="1">
        <v>43969</v>
      </c>
      <c r="F6047" s="1">
        <v>43983</v>
      </c>
      <c r="G6047" s="1">
        <v>43987</v>
      </c>
      <c r="H6047" t="s">
        <v>54</v>
      </c>
      <c r="I6047">
        <v>20</v>
      </c>
      <c r="J6047">
        <v>46</v>
      </c>
      <c r="K6047">
        <v>352</v>
      </c>
      <c r="L6047">
        <v>30</v>
      </c>
      <c r="M6047">
        <v>2</v>
      </c>
      <c r="N6047">
        <v>0.08</v>
      </c>
      <c r="O6047">
        <v>442.27</v>
      </c>
      <c r="P6047">
        <v>1078.7</v>
      </c>
      <c r="Q6047">
        <f>Table1[[#This Row],[OrderQuantity]]*Table1[[#This Row],[UnitPrice]]</f>
        <v>2157.4</v>
      </c>
      <c r="R6047">
        <f>Table1[[#This Row],[OrderQuantity]]*Table1[[#This Row],[UnitCost]]</f>
        <v>884.54</v>
      </c>
      <c r="S6047">
        <f>Table1[[#This Row],[OrderQuantity]]*Table1[[#This Row],[UnitPrice]]*(1-Table1[[#This Row],[DiscountApplied]]) - (Table1[[#This Row],[OrderQuantity]]*Table1[[#This Row],[UnitCost]])</f>
        <v>1100.2680000000003</v>
      </c>
      <c r="T6047">
        <f>DATEDIF(Table1[[#This Row],[ShipDate]],Table1[[#This Row],[DeliveryDate]],"d")</f>
        <v>4</v>
      </c>
      <c r="U6047" t="str">
        <f t="shared" si="189"/>
        <v>On Time</v>
      </c>
    </row>
    <row r="6048" spans="1:21" x14ac:dyDescent="0.3">
      <c r="A6048" t="str">
        <f t="shared" si="188"/>
        <v>SO-006147</v>
      </c>
      <c r="B6048" t="s">
        <v>3</v>
      </c>
      <c r="C6048" t="s">
        <v>10</v>
      </c>
      <c r="D6048" s="1">
        <v>43800</v>
      </c>
      <c r="E6048" s="1">
        <v>43969</v>
      </c>
      <c r="F6048" s="1">
        <v>43990</v>
      </c>
      <c r="G6048" s="1">
        <v>43999</v>
      </c>
      <c r="H6048" t="s">
        <v>54</v>
      </c>
      <c r="I6048">
        <v>9</v>
      </c>
      <c r="J6048">
        <v>17</v>
      </c>
      <c r="K6048">
        <v>198</v>
      </c>
      <c r="L6048">
        <v>14</v>
      </c>
      <c r="M6048">
        <v>4</v>
      </c>
      <c r="N6048">
        <v>0.05</v>
      </c>
      <c r="O6048">
        <v>1231.1300000000001</v>
      </c>
      <c r="P6048">
        <v>2512.5</v>
      </c>
      <c r="Q6048">
        <f>Table1[[#This Row],[OrderQuantity]]*Table1[[#This Row],[UnitPrice]]</f>
        <v>10050</v>
      </c>
      <c r="R6048">
        <f>Table1[[#This Row],[OrderQuantity]]*Table1[[#This Row],[UnitCost]]</f>
        <v>4924.5200000000004</v>
      </c>
      <c r="S6048">
        <f>Table1[[#This Row],[OrderQuantity]]*Table1[[#This Row],[UnitPrice]]*(1-Table1[[#This Row],[DiscountApplied]]) - (Table1[[#This Row],[OrderQuantity]]*Table1[[#This Row],[UnitCost]])</f>
        <v>4622.9799999999996</v>
      </c>
      <c r="T6048">
        <f>DATEDIF(Table1[[#This Row],[ShipDate]],Table1[[#This Row],[DeliveryDate]],"d")</f>
        <v>9</v>
      </c>
      <c r="U6048" t="str">
        <f t="shared" si="189"/>
        <v>Late</v>
      </c>
    </row>
    <row r="6049" spans="1:21" x14ac:dyDescent="0.3">
      <c r="A6049" t="str">
        <f t="shared" si="188"/>
        <v>SO-006148</v>
      </c>
      <c r="B6049" t="s">
        <v>3</v>
      </c>
      <c r="C6049" t="s">
        <v>10</v>
      </c>
      <c r="D6049" s="1">
        <v>43900</v>
      </c>
      <c r="E6049" s="1">
        <v>43969</v>
      </c>
      <c r="F6049" s="1">
        <v>43992</v>
      </c>
      <c r="G6049" s="1">
        <v>43995</v>
      </c>
      <c r="H6049" t="s">
        <v>54</v>
      </c>
      <c r="I6049">
        <v>11</v>
      </c>
      <c r="J6049">
        <v>44</v>
      </c>
      <c r="K6049">
        <v>175</v>
      </c>
      <c r="L6049">
        <v>43</v>
      </c>
      <c r="M6049">
        <v>8</v>
      </c>
      <c r="N6049">
        <v>0.3</v>
      </c>
      <c r="O6049">
        <v>546.99</v>
      </c>
      <c r="P6049">
        <v>1051.9000000000001</v>
      </c>
      <c r="Q6049">
        <f>Table1[[#This Row],[OrderQuantity]]*Table1[[#This Row],[UnitPrice]]</f>
        <v>8415.2000000000007</v>
      </c>
      <c r="R6049">
        <f>Table1[[#This Row],[OrderQuantity]]*Table1[[#This Row],[UnitCost]]</f>
        <v>4375.92</v>
      </c>
      <c r="S6049">
        <f>Table1[[#This Row],[OrderQuantity]]*Table1[[#This Row],[UnitPrice]]*(1-Table1[[#This Row],[DiscountApplied]]) - (Table1[[#This Row],[OrderQuantity]]*Table1[[#This Row],[UnitCost]])</f>
        <v>1514.7200000000003</v>
      </c>
      <c r="T6049">
        <f>DATEDIF(Table1[[#This Row],[ShipDate]],Table1[[#This Row],[DeliveryDate]],"d")</f>
        <v>3</v>
      </c>
      <c r="U6049" t="str">
        <f t="shared" si="189"/>
        <v>On Time</v>
      </c>
    </row>
    <row r="6050" spans="1:21" x14ac:dyDescent="0.3">
      <c r="A6050" t="str">
        <f t="shared" si="188"/>
        <v>SO-006149</v>
      </c>
      <c r="B6050" t="s">
        <v>2</v>
      </c>
      <c r="C6050" t="s">
        <v>10</v>
      </c>
      <c r="D6050" s="1">
        <v>43900</v>
      </c>
      <c r="E6050" s="1">
        <v>43969</v>
      </c>
      <c r="F6050" s="1">
        <v>43971</v>
      </c>
      <c r="G6050" s="1">
        <v>43978</v>
      </c>
      <c r="H6050" t="s">
        <v>54</v>
      </c>
      <c r="I6050">
        <v>25</v>
      </c>
      <c r="J6050">
        <v>50</v>
      </c>
      <c r="K6050">
        <v>118</v>
      </c>
      <c r="L6050">
        <v>6</v>
      </c>
      <c r="M6050">
        <v>3</v>
      </c>
      <c r="N6050">
        <v>0.15</v>
      </c>
      <c r="O6050">
        <v>1254.04</v>
      </c>
      <c r="P6050">
        <v>2458.9</v>
      </c>
      <c r="Q6050">
        <f>Table1[[#This Row],[OrderQuantity]]*Table1[[#This Row],[UnitPrice]]</f>
        <v>7376.7000000000007</v>
      </c>
      <c r="R6050">
        <f>Table1[[#This Row],[OrderQuantity]]*Table1[[#This Row],[UnitCost]]</f>
        <v>3762.12</v>
      </c>
      <c r="S6050">
        <f>Table1[[#This Row],[OrderQuantity]]*Table1[[#This Row],[UnitPrice]]*(1-Table1[[#This Row],[DiscountApplied]]) - (Table1[[#This Row],[OrderQuantity]]*Table1[[#This Row],[UnitCost]])</f>
        <v>2508.0750000000007</v>
      </c>
      <c r="T6050">
        <f>DATEDIF(Table1[[#This Row],[ShipDate]],Table1[[#This Row],[DeliveryDate]],"d")</f>
        <v>7</v>
      </c>
      <c r="U6050" t="str">
        <f t="shared" si="189"/>
        <v>On Time</v>
      </c>
    </row>
    <row r="6051" spans="1:21" x14ac:dyDescent="0.3">
      <c r="A6051" t="str">
        <f t="shared" si="188"/>
        <v>SO-006150</v>
      </c>
      <c r="B6051" t="s">
        <v>2</v>
      </c>
      <c r="C6051" t="s">
        <v>11</v>
      </c>
      <c r="D6051" s="1">
        <v>43900</v>
      </c>
      <c r="E6051" s="1">
        <v>43969</v>
      </c>
      <c r="F6051" s="1">
        <v>43993</v>
      </c>
      <c r="G6051" s="1">
        <v>43997</v>
      </c>
      <c r="H6051" t="s">
        <v>54</v>
      </c>
      <c r="I6051">
        <v>25</v>
      </c>
      <c r="J6051">
        <v>38</v>
      </c>
      <c r="K6051">
        <v>278</v>
      </c>
      <c r="L6051">
        <v>23</v>
      </c>
      <c r="M6051">
        <v>2</v>
      </c>
      <c r="N6051">
        <v>0.05</v>
      </c>
      <c r="O6051">
        <v>840.58</v>
      </c>
      <c r="P6051">
        <v>1025.0999999999999</v>
      </c>
      <c r="Q6051">
        <f>Table1[[#This Row],[OrderQuantity]]*Table1[[#This Row],[UnitPrice]]</f>
        <v>2050.1999999999998</v>
      </c>
      <c r="R6051">
        <f>Table1[[#This Row],[OrderQuantity]]*Table1[[#This Row],[UnitCost]]</f>
        <v>1681.16</v>
      </c>
      <c r="S6051">
        <f>Table1[[#This Row],[OrderQuantity]]*Table1[[#This Row],[UnitPrice]]*(1-Table1[[#This Row],[DiscountApplied]]) - (Table1[[#This Row],[OrderQuantity]]*Table1[[#This Row],[UnitCost]])</f>
        <v>266.52999999999975</v>
      </c>
      <c r="T6051">
        <f>DATEDIF(Table1[[#This Row],[ShipDate]],Table1[[#This Row],[DeliveryDate]],"d")</f>
        <v>4</v>
      </c>
      <c r="U6051" t="str">
        <f t="shared" si="189"/>
        <v>On Time</v>
      </c>
    </row>
    <row r="6052" spans="1:21" x14ac:dyDescent="0.3">
      <c r="A6052" t="str">
        <f t="shared" si="188"/>
        <v>SO-006151</v>
      </c>
      <c r="B6052" t="s">
        <v>3</v>
      </c>
      <c r="C6052" t="s">
        <v>11</v>
      </c>
      <c r="D6052" s="1">
        <v>43800</v>
      </c>
      <c r="E6052" s="1">
        <v>43969</v>
      </c>
      <c r="F6052" s="1">
        <v>43973</v>
      </c>
      <c r="G6052" s="1">
        <v>43975</v>
      </c>
      <c r="H6052" t="s">
        <v>54</v>
      </c>
      <c r="I6052">
        <v>9</v>
      </c>
      <c r="J6052">
        <v>42</v>
      </c>
      <c r="K6052">
        <v>265</v>
      </c>
      <c r="L6052">
        <v>38</v>
      </c>
      <c r="M6052">
        <v>8</v>
      </c>
      <c r="N6052">
        <v>0.15</v>
      </c>
      <c r="O6052">
        <v>2583.25</v>
      </c>
      <c r="P6052">
        <v>3798.9</v>
      </c>
      <c r="Q6052">
        <f>Table1[[#This Row],[OrderQuantity]]*Table1[[#This Row],[UnitPrice]]</f>
        <v>30391.200000000001</v>
      </c>
      <c r="R6052">
        <f>Table1[[#This Row],[OrderQuantity]]*Table1[[#This Row],[UnitCost]]</f>
        <v>20666</v>
      </c>
      <c r="S6052">
        <f>Table1[[#This Row],[OrderQuantity]]*Table1[[#This Row],[UnitPrice]]*(1-Table1[[#This Row],[DiscountApplied]]) - (Table1[[#This Row],[OrderQuantity]]*Table1[[#This Row],[UnitCost]])</f>
        <v>5166.5200000000004</v>
      </c>
      <c r="T6052">
        <f>DATEDIF(Table1[[#This Row],[ShipDate]],Table1[[#This Row],[DeliveryDate]],"d")</f>
        <v>2</v>
      </c>
      <c r="U6052" t="str">
        <f t="shared" si="189"/>
        <v>On Time</v>
      </c>
    </row>
    <row r="6053" spans="1:21" x14ac:dyDescent="0.3">
      <c r="A6053" t="str">
        <f t="shared" si="188"/>
        <v>SO-006152</v>
      </c>
      <c r="B6053" t="s">
        <v>5</v>
      </c>
      <c r="C6053" t="s">
        <v>10</v>
      </c>
      <c r="D6053" s="1">
        <v>43800</v>
      </c>
      <c r="E6053" s="1">
        <v>43969</v>
      </c>
      <c r="F6053" s="1">
        <v>43992</v>
      </c>
      <c r="G6053" s="1">
        <v>43998</v>
      </c>
      <c r="H6053" t="s">
        <v>54</v>
      </c>
      <c r="I6053">
        <v>27</v>
      </c>
      <c r="J6053">
        <v>24</v>
      </c>
      <c r="K6053">
        <v>165</v>
      </c>
      <c r="L6053">
        <v>17</v>
      </c>
      <c r="M6053">
        <v>7</v>
      </c>
      <c r="N6053">
        <v>0.1</v>
      </c>
      <c r="O6053">
        <v>1043.5899999999999</v>
      </c>
      <c r="P6053">
        <v>2371.8000000000002</v>
      </c>
      <c r="Q6053">
        <f>Table1[[#This Row],[OrderQuantity]]*Table1[[#This Row],[UnitPrice]]</f>
        <v>16602.600000000002</v>
      </c>
      <c r="R6053">
        <f>Table1[[#This Row],[OrderQuantity]]*Table1[[#This Row],[UnitCost]]</f>
        <v>7305.1299999999992</v>
      </c>
      <c r="S6053">
        <f>Table1[[#This Row],[OrderQuantity]]*Table1[[#This Row],[UnitPrice]]*(1-Table1[[#This Row],[DiscountApplied]]) - (Table1[[#This Row],[OrderQuantity]]*Table1[[#This Row],[UnitCost]])</f>
        <v>7637.2100000000028</v>
      </c>
      <c r="T6053">
        <f>DATEDIF(Table1[[#This Row],[ShipDate]],Table1[[#This Row],[DeliveryDate]],"d")</f>
        <v>6</v>
      </c>
      <c r="U6053" t="str">
        <f t="shared" si="189"/>
        <v>On Time</v>
      </c>
    </row>
    <row r="6054" spans="1:21" x14ac:dyDescent="0.3">
      <c r="A6054" t="str">
        <f t="shared" si="188"/>
        <v>SO-006153</v>
      </c>
      <c r="B6054" t="s">
        <v>4</v>
      </c>
      <c r="C6054" t="s">
        <v>13</v>
      </c>
      <c r="D6054" s="1">
        <v>43900</v>
      </c>
      <c r="E6054" s="1">
        <v>43969</v>
      </c>
      <c r="F6054" s="1">
        <v>43971</v>
      </c>
      <c r="G6054" s="1">
        <v>43975</v>
      </c>
      <c r="H6054" t="s">
        <v>54</v>
      </c>
      <c r="I6054">
        <v>17</v>
      </c>
      <c r="J6054">
        <v>8</v>
      </c>
      <c r="K6054">
        <v>33</v>
      </c>
      <c r="L6054">
        <v>4</v>
      </c>
      <c r="M6054">
        <v>7</v>
      </c>
      <c r="N6054">
        <v>0.1</v>
      </c>
      <c r="O6054">
        <v>852.17</v>
      </c>
      <c r="P6054">
        <v>1078.7</v>
      </c>
      <c r="Q6054">
        <f>Table1[[#This Row],[OrderQuantity]]*Table1[[#This Row],[UnitPrice]]</f>
        <v>7550.9000000000005</v>
      </c>
      <c r="R6054">
        <f>Table1[[#This Row],[OrderQuantity]]*Table1[[#This Row],[UnitCost]]</f>
        <v>5965.19</v>
      </c>
      <c r="S6054">
        <f>Table1[[#This Row],[OrderQuantity]]*Table1[[#This Row],[UnitPrice]]*(1-Table1[[#This Row],[DiscountApplied]]) - (Table1[[#This Row],[OrderQuantity]]*Table1[[#This Row],[UnitCost]])</f>
        <v>830.6200000000008</v>
      </c>
      <c r="T6054">
        <f>DATEDIF(Table1[[#This Row],[ShipDate]],Table1[[#This Row],[DeliveryDate]],"d")</f>
        <v>4</v>
      </c>
      <c r="U6054" t="str">
        <f t="shared" si="189"/>
        <v>On Time</v>
      </c>
    </row>
    <row r="6055" spans="1:21" x14ac:dyDescent="0.3">
      <c r="A6055" t="str">
        <f t="shared" si="188"/>
        <v>SO-006154</v>
      </c>
      <c r="B6055" t="s">
        <v>4</v>
      </c>
      <c r="C6055" t="s">
        <v>12</v>
      </c>
      <c r="D6055" s="1">
        <v>43900</v>
      </c>
      <c r="E6055" s="1">
        <v>43969</v>
      </c>
      <c r="F6055" s="1">
        <v>43986</v>
      </c>
      <c r="G6055" s="1">
        <v>43993</v>
      </c>
      <c r="H6055" t="s">
        <v>54</v>
      </c>
      <c r="I6055">
        <v>19</v>
      </c>
      <c r="J6055">
        <v>37</v>
      </c>
      <c r="K6055">
        <v>234</v>
      </c>
      <c r="L6055">
        <v>2</v>
      </c>
      <c r="M6055">
        <v>5</v>
      </c>
      <c r="N6055">
        <v>0.05</v>
      </c>
      <c r="O6055">
        <v>428.13</v>
      </c>
      <c r="P6055">
        <v>951.4</v>
      </c>
      <c r="Q6055">
        <f>Table1[[#This Row],[OrderQuantity]]*Table1[[#This Row],[UnitPrice]]</f>
        <v>4757</v>
      </c>
      <c r="R6055">
        <f>Table1[[#This Row],[OrderQuantity]]*Table1[[#This Row],[UnitCost]]</f>
        <v>2140.65</v>
      </c>
      <c r="S6055">
        <f>Table1[[#This Row],[OrderQuantity]]*Table1[[#This Row],[UnitPrice]]*(1-Table1[[#This Row],[DiscountApplied]]) - (Table1[[#This Row],[OrderQuantity]]*Table1[[#This Row],[UnitCost]])</f>
        <v>2378.4999999999995</v>
      </c>
      <c r="T6055">
        <f>DATEDIF(Table1[[#This Row],[ShipDate]],Table1[[#This Row],[DeliveryDate]],"d")</f>
        <v>7</v>
      </c>
      <c r="U6055" t="str">
        <f t="shared" si="189"/>
        <v>On Time</v>
      </c>
    </row>
    <row r="6056" spans="1:21" x14ac:dyDescent="0.3">
      <c r="A6056" t="str">
        <f t="shared" si="188"/>
        <v>SO-006155</v>
      </c>
      <c r="B6056" t="s">
        <v>4</v>
      </c>
      <c r="C6056" t="s">
        <v>11</v>
      </c>
      <c r="D6056" s="1">
        <v>43900</v>
      </c>
      <c r="E6056" s="1">
        <v>43969</v>
      </c>
      <c r="F6056" s="1">
        <v>43991</v>
      </c>
      <c r="G6056" s="1">
        <v>43995</v>
      </c>
      <c r="H6056" t="s">
        <v>54</v>
      </c>
      <c r="I6056">
        <v>15</v>
      </c>
      <c r="J6056">
        <v>35</v>
      </c>
      <c r="K6056">
        <v>283</v>
      </c>
      <c r="L6056">
        <v>10</v>
      </c>
      <c r="M6056">
        <v>1</v>
      </c>
      <c r="N6056">
        <v>0.08</v>
      </c>
      <c r="O6056">
        <v>573.25</v>
      </c>
      <c r="P6056">
        <v>1246.2</v>
      </c>
      <c r="Q6056">
        <f>Table1[[#This Row],[OrderQuantity]]*Table1[[#This Row],[UnitPrice]]</f>
        <v>1246.2</v>
      </c>
      <c r="R6056">
        <f>Table1[[#This Row],[OrderQuantity]]*Table1[[#This Row],[UnitCost]]</f>
        <v>573.25</v>
      </c>
      <c r="S6056">
        <f>Table1[[#This Row],[OrderQuantity]]*Table1[[#This Row],[UnitPrice]]*(1-Table1[[#This Row],[DiscountApplied]]) - (Table1[[#This Row],[OrderQuantity]]*Table1[[#This Row],[UnitCost]])</f>
        <v>573.25400000000013</v>
      </c>
      <c r="T6056">
        <f>DATEDIF(Table1[[#This Row],[ShipDate]],Table1[[#This Row],[DeliveryDate]],"d")</f>
        <v>4</v>
      </c>
      <c r="U6056" t="str">
        <f t="shared" si="189"/>
        <v>On Time</v>
      </c>
    </row>
    <row r="6057" spans="1:21" x14ac:dyDescent="0.3">
      <c r="A6057" t="str">
        <f t="shared" si="188"/>
        <v>SO-006156</v>
      </c>
      <c r="B6057" t="s">
        <v>5</v>
      </c>
      <c r="C6057" t="s">
        <v>10</v>
      </c>
      <c r="D6057" s="1">
        <v>43900</v>
      </c>
      <c r="E6057" s="1">
        <v>43970</v>
      </c>
      <c r="F6057" s="1">
        <v>43995</v>
      </c>
      <c r="G6057" s="1">
        <v>44000</v>
      </c>
      <c r="H6057" t="s">
        <v>54</v>
      </c>
      <c r="I6057">
        <v>26</v>
      </c>
      <c r="J6057">
        <v>34</v>
      </c>
      <c r="K6057">
        <v>176</v>
      </c>
      <c r="L6057">
        <v>12</v>
      </c>
      <c r="M6057">
        <v>2</v>
      </c>
      <c r="N6057">
        <v>0.1</v>
      </c>
      <c r="O6057">
        <v>972.97</v>
      </c>
      <c r="P6057">
        <v>1835.8</v>
      </c>
      <c r="Q6057">
        <f>Table1[[#This Row],[OrderQuantity]]*Table1[[#This Row],[UnitPrice]]</f>
        <v>3671.6</v>
      </c>
      <c r="R6057">
        <f>Table1[[#This Row],[OrderQuantity]]*Table1[[#This Row],[UnitCost]]</f>
        <v>1945.94</v>
      </c>
      <c r="S6057">
        <f>Table1[[#This Row],[OrderQuantity]]*Table1[[#This Row],[UnitPrice]]*(1-Table1[[#This Row],[DiscountApplied]]) - (Table1[[#This Row],[OrderQuantity]]*Table1[[#This Row],[UnitCost]])</f>
        <v>1358.5</v>
      </c>
      <c r="T6057">
        <f>DATEDIF(Table1[[#This Row],[ShipDate]],Table1[[#This Row],[DeliveryDate]],"d")</f>
        <v>5</v>
      </c>
      <c r="U6057" t="str">
        <f t="shared" si="189"/>
        <v>On Time</v>
      </c>
    </row>
    <row r="6058" spans="1:21" x14ac:dyDescent="0.3">
      <c r="A6058" t="str">
        <f t="shared" si="188"/>
        <v>SO-006157</v>
      </c>
      <c r="B6058" t="s">
        <v>3</v>
      </c>
      <c r="C6058" t="s">
        <v>12</v>
      </c>
      <c r="D6058" s="1">
        <v>43900</v>
      </c>
      <c r="E6058" s="1">
        <v>43970</v>
      </c>
      <c r="F6058" s="1">
        <v>43998</v>
      </c>
      <c r="G6058" s="1">
        <v>44000</v>
      </c>
      <c r="H6058" t="s">
        <v>54</v>
      </c>
      <c r="I6058">
        <v>6</v>
      </c>
      <c r="J6058">
        <v>19</v>
      </c>
      <c r="K6058">
        <v>257</v>
      </c>
      <c r="L6058">
        <v>19</v>
      </c>
      <c r="M6058">
        <v>6</v>
      </c>
      <c r="N6058">
        <v>0.08</v>
      </c>
      <c r="O6058">
        <v>2847.5</v>
      </c>
      <c r="P6058">
        <v>5695</v>
      </c>
      <c r="Q6058">
        <f>Table1[[#This Row],[OrderQuantity]]*Table1[[#This Row],[UnitPrice]]</f>
        <v>34170</v>
      </c>
      <c r="R6058">
        <f>Table1[[#This Row],[OrderQuantity]]*Table1[[#This Row],[UnitCost]]</f>
        <v>17085</v>
      </c>
      <c r="S6058">
        <f>Table1[[#This Row],[OrderQuantity]]*Table1[[#This Row],[UnitPrice]]*(1-Table1[[#This Row],[DiscountApplied]]) - (Table1[[#This Row],[OrderQuantity]]*Table1[[#This Row],[UnitCost]])</f>
        <v>14351.400000000001</v>
      </c>
      <c r="T6058">
        <f>DATEDIF(Table1[[#This Row],[ShipDate]],Table1[[#This Row],[DeliveryDate]],"d")</f>
        <v>2</v>
      </c>
      <c r="U6058" t="str">
        <f t="shared" si="189"/>
        <v>On Time</v>
      </c>
    </row>
    <row r="6059" spans="1:21" x14ac:dyDescent="0.3">
      <c r="A6059" t="str">
        <f t="shared" si="188"/>
        <v>SO-006158</v>
      </c>
      <c r="B6059" t="s">
        <v>4</v>
      </c>
      <c r="C6059" t="s">
        <v>8</v>
      </c>
      <c r="D6059" s="1">
        <v>43800</v>
      </c>
      <c r="E6059" s="1">
        <v>43970</v>
      </c>
      <c r="F6059" s="1">
        <v>43987</v>
      </c>
      <c r="G6059" s="1">
        <v>43995</v>
      </c>
      <c r="H6059" t="s">
        <v>54</v>
      </c>
      <c r="I6059">
        <v>18</v>
      </c>
      <c r="J6059">
        <v>40</v>
      </c>
      <c r="K6059">
        <v>342</v>
      </c>
      <c r="L6059">
        <v>10</v>
      </c>
      <c r="M6059">
        <v>1</v>
      </c>
      <c r="N6059">
        <v>0.2</v>
      </c>
      <c r="O6059">
        <v>524.61</v>
      </c>
      <c r="P6059">
        <v>904.5</v>
      </c>
      <c r="Q6059">
        <f>Table1[[#This Row],[OrderQuantity]]*Table1[[#This Row],[UnitPrice]]</f>
        <v>904.5</v>
      </c>
      <c r="R6059">
        <f>Table1[[#This Row],[OrderQuantity]]*Table1[[#This Row],[UnitCost]]</f>
        <v>524.61</v>
      </c>
      <c r="S6059">
        <f>Table1[[#This Row],[OrderQuantity]]*Table1[[#This Row],[UnitPrice]]*(1-Table1[[#This Row],[DiscountApplied]]) - (Table1[[#This Row],[OrderQuantity]]*Table1[[#This Row],[UnitCost]])</f>
        <v>198.99</v>
      </c>
      <c r="T6059">
        <f>DATEDIF(Table1[[#This Row],[ShipDate]],Table1[[#This Row],[DeliveryDate]],"d")</f>
        <v>8</v>
      </c>
      <c r="U6059" t="str">
        <f t="shared" si="189"/>
        <v>Late</v>
      </c>
    </row>
    <row r="6060" spans="1:21" x14ac:dyDescent="0.3">
      <c r="A6060" t="str">
        <f t="shared" si="188"/>
        <v>SO-006159</v>
      </c>
      <c r="B6060" t="s">
        <v>4</v>
      </c>
      <c r="C6060" t="s">
        <v>11</v>
      </c>
      <c r="D6060" s="1">
        <v>43900</v>
      </c>
      <c r="E6060" s="1">
        <v>43970</v>
      </c>
      <c r="F6060" s="1">
        <v>43978</v>
      </c>
      <c r="G6060" s="1">
        <v>43981</v>
      </c>
      <c r="H6060" t="s">
        <v>54</v>
      </c>
      <c r="I6060">
        <v>13</v>
      </c>
      <c r="J6060">
        <v>36</v>
      </c>
      <c r="K6060">
        <v>277</v>
      </c>
      <c r="L6060">
        <v>27</v>
      </c>
      <c r="M6060">
        <v>2</v>
      </c>
      <c r="N6060">
        <v>0.05</v>
      </c>
      <c r="O6060">
        <v>2300.5100000000002</v>
      </c>
      <c r="P6060">
        <v>3966.4</v>
      </c>
      <c r="Q6060">
        <f>Table1[[#This Row],[OrderQuantity]]*Table1[[#This Row],[UnitPrice]]</f>
        <v>7932.8</v>
      </c>
      <c r="R6060">
        <f>Table1[[#This Row],[OrderQuantity]]*Table1[[#This Row],[UnitCost]]</f>
        <v>4601.0200000000004</v>
      </c>
      <c r="S6060">
        <f>Table1[[#This Row],[OrderQuantity]]*Table1[[#This Row],[UnitPrice]]*(1-Table1[[#This Row],[DiscountApplied]]) - (Table1[[#This Row],[OrderQuantity]]*Table1[[#This Row],[UnitCost]])</f>
        <v>2935.1399999999994</v>
      </c>
      <c r="T6060">
        <f>DATEDIF(Table1[[#This Row],[ShipDate]],Table1[[#This Row],[DeliveryDate]],"d")</f>
        <v>3</v>
      </c>
      <c r="U6060" t="str">
        <f t="shared" si="189"/>
        <v>On Time</v>
      </c>
    </row>
    <row r="6061" spans="1:21" x14ac:dyDescent="0.3">
      <c r="A6061" t="str">
        <f t="shared" si="188"/>
        <v>SO-006160</v>
      </c>
      <c r="B6061" t="s">
        <v>2</v>
      </c>
      <c r="C6061" t="s">
        <v>9</v>
      </c>
      <c r="D6061" s="1">
        <v>43800</v>
      </c>
      <c r="E6061" s="1">
        <v>43971</v>
      </c>
      <c r="F6061" s="1">
        <v>43998</v>
      </c>
      <c r="G6061" s="1">
        <v>44005</v>
      </c>
      <c r="H6061" t="s">
        <v>54</v>
      </c>
      <c r="I6061">
        <v>23</v>
      </c>
      <c r="J6061">
        <v>22</v>
      </c>
      <c r="K6061">
        <v>68</v>
      </c>
      <c r="L6061">
        <v>41</v>
      </c>
      <c r="M6061">
        <v>5</v>
      </c>
      <c r="N6061">
        <v>0.05</v>
      </c>
      <c r="O6061">
        <v>688.02</v>
      </c>
      <c r="P6061">
        <v>1092.0999999999999</v>
      </c>
      <c r="Q6061">
        <f>Table1[[#This Row],[OrderQuantity]]*Table1[[#This Row],[UnitPrice]]</f>
        <v>5460.5</v>
      </c>
      <c r="R6061">
        <f>Table1[[#This Row],[OrderQuantity]]*Table1[[#This Row],[UnitCost]]</f>
        <v>3440.1</v>
      </c>
      <c r="S6061">
        <f>Table1[[#This Row],[OrderQuantity]]*Table1[[#This Row],[UnitPrice]]*(1-Table1[[#This Row],[DiscountApplied]]) - (Table1[[#This Row],[OrderQuantity]]*Table1[[#This Row],[UnitCost]])</f>
        <v>1747.3749999999995</v>
      </c>
      <c r="T6061">
        <f>DATEDIF(Table1[[#This Row],[ShipDate]],Table1[[#This Row],[DeliveryDate]],"d")</f>
        <v>7</v>
      </c>
      <c r="U6061" t="str">
        <f t="shared" si="189"/>
        <v>On Time</v>
      </c>
    </row>
    <row r="6062" spans="1:21" x14ac:dyDescent="0.3">
      <c r="A6062" t="str">
        <f t="shared" si="188"/>
        <v>SO-006161</v>
      </c>
      <c r="B6062" t="s">
        <v>5</v>
      </c>
      <c r="C6062" t="s">
        <v>11</v>
      </c>
      <c r="D6062" s="1">
        <v>43800</v>
      </c>
      <c r="E6062" s="1">
        <v>43971</v>
      </c>
      <c r="F6062" s="1">
        <v>43997</v>
      </c>
      <c r="G6062" s="1">
        <v>44003</v>
      </c>
      <c r="H6062" t="s">
        <v>54</v>
      </c>
      <c r="I6062">
        <v>26</v>
      </c>
      <c r="J6062">
        <v>47</v>
      </c>
      <c r="K6062">
        <v>322</v>
      </c>
      <c r="L6062">
        <v>31</v>
      </c>
      <c r="M6062">
        <v>2</v>
      </c>
      <c r="N6062">
        <v>0.08</v>
      </c>
      <c r="O6062">
        <v>811.91</v>
      </c>
      <c r="P6062">
        <v>1112.2</v>
      </c>
      <c r="Q6062">
        <f>Table1[[#This Row],[OrderQuantity]]*Table1[[#This Row],[UnitPrice]]</f>
        <v>2224.4</v>
      </c>
      <c r="R6062">
        <f>Table1[[#This Row],[OrderQuantity]]*Table1[[#This Row],[UnitCost]]</f>
        <v>1623.82</v>
      </c>
      <c r="S6062">
        <f>Table1[[#This Row],[OrderQuantity]]*Table1[[#This Row],[UnitPrice]]*(1-Table1[[#This Row],[DiscountApplied]]) - (Table1[[#This Row],[OrderQuantity]]*Table1[[#This Row],[UnitCost]])</f>
        <v>422.62800000000016</v>
      </c>
      <c r="T6062">
        <f>DATEDIF(Table1[[#This Row],[ShipDate]],Table1[[#This Row],[DeliveryDate]],"d")</f>
        <v>6</v>
      </c>
      <c r="U6062" t="str">
        <f t="shared" si="189"/>
        <v>On Time</v>
      </c>
    </row>
    <row r="6063" spans="1:21" x14ac:dyDescent="0.3">
      <c r="A6063" t="str">
        <f t="shared" si="188"/>
        <v>SO-006162</v>
      </c>
      <c r="B6063" t="s">
        <v>2</v>
      </c>
      <c r="C6063" t="s">
        <v>11</v>
      </c>
      <c r="D6063" s="1">
        <v>43800</v>
      </c>
      <c r="E6063" s="1">
        <v>43971</v>
      </c>
      <c r="F6063" s="1">
        <v>43986</v>
      </c>
      <c r="G6063" s="1">
        <v>43990</v>
      </c>
      <c r="H6063" t="s">
        <v>54</v>
      </c>
      <c r="I6063">
        <v>21</v>
      </c>
      <c r="J6063">
        <v>43</v>
      </c>
      <c r="K6063">
        <v>289</v>
      </c>
      <c r="L6063">
        <v>18</v>
      </c>
      <c r="M6063">
        <v>2</v>
      </c>
      <c r="N6063">
        <v>0.08</v>
      </c>
      <c r="O6063">
        <v>2895.47</v>
      </c>
      <c r="P6063">
        <v>3966.4</v>
      </c>
      <c r="Q6063">
        <f>Table1[[#This Row],[OrderQuantity]]*Table1[[#This Row],[UnitPrice]]</f>
        <v>7932.8</v>
      </c>
      <c r="R6063">
        <f>Table1[[#This Row],[OrderQuantity]]*Table1[[#This Row],[UnitCost]]</f>
        <v>5790.94</v>
      </c>
      <c r="S6063">
        <f>Table1[[#This Row],[OrderQuantity]]*Table1[[#This Row],[UnitPrice]]*(1-Table1[[#This Row],[DiscountApplied]]) - (Table1[[#This Row],[OrderQuantity]]*Table1[[#This Row],[UnitCost]])</f>
        <v>1507.2360000000008</v>
      </c>
      <c r="T6063">
        <f>DATEDIF(Table1[[#This Row],[ShipDate]],Table1[[#This Row],[DeliveryDate]],"d")</f>
        <v>4</v>
      </c>
      <c r="U6063" t="str">
        <f t="shared" si="189"/>
        <v>On Time</v>
      </c>
    </row>
    <row r="6064" spans="1:21" x14ac:dyDescent="0.3">
      <c r="A6064" t="str">
        <f t="shared" si="188"/>
        <v>SO-006163</v>
      </c>
      <c r="B6064" t="s">
        <v>4</v>
      </c>
      <c r="C6064" t="s">
        <v>10</v>
      </c>
      <c r="D6064" s="1">
        <v>43900</v>
      </c>
      <c r="E6064" s="1">
        <v>43971</v>
      </c>
      <c r="F6064" s="1">
        <v>43976</v>
      </c>
      <c r="G6064" s="1">
        <v>43985</v>
      </c>
      <c r="H6064" t="s">
        <v>54</v>
      </c>
      <c r="I6064">
        <v>18</v>
      </c>
      <c r="J6064">
        <v>27</v>
      </c>
      <c r="K6064">
        <v>104</v>
      </c>
      <c r="L6064">
        <v>24</v>
      </c>
      <c r="M6064">
        <v>3</v>
      </c>
      <c r="N6064">
        <v>0.4</v>
      </c>
      <c r="O6064">
        <v>529.29999999999995</v>
      </c>
      <c r="P6064">
        <v>1058.5999999999999</v>
      </c>
      <c r="Q6064">
        <f>Table1[[#This Row],[OrderQuantity]]*Table1[[#This Row],[UnitPrice]]</f>
        <v>3175.7999999999997</v>
      </c>
      <c r="R6064">
        <f>Table1[[#This Row],[OrderQuantity]]*Table1[[#This Row],[UnitCost]]</f>
        <v>1587.8999999999999</v>
      </c>
      <c r="S6064">
        <f>Table1[[#This Row],[OrderQuantity]]*Table1[[#This Row],[UnitPrice]]*(1-Table1[[#This Row],[DiscountApplied]]) - (Table1[[#This Row],[OrderQuantity]]*Table1[[#This Row],[UnitCost]])</f>
        <v>317.57999999999993</v>
      </c>
      <c r="T6064">
        <f>DATEDIF(Table1[[#This Row],[ShipDate]],Table1[[#This Row],[DeliveryDate]],"d")</f>
        <v>9</v>
      </c>
      <c r="U6064" t="str">
        <f t="shared" si="189"/>
        <v>Late</v>
      </c>
    </row>
    <row r="6065" spans="1:21" x14ac:dyDescent="0.3">
      <c r="A6065" t="str">
        <f t="shared" si="188"/>
        <v>SO-006164</v>
      </c>
      <c r="B6065" t="s">
        <v>5</v>
      </c>
      <c r="C6065" t="s">
        <v>10</v>
      </c>
      <c r="D6065" s="1">
        <v>43900</v>
      </c>
      <c r="E6065" s="1">
        <v>43971</v>
      </c>
      <c r="F6065" s="1">
        <v>43977</v>
      </c>
      <c r="G6065" s="1">
        <v>43984</v>
      </c>
      <c r="H6065" t="s">
        <v>54</v>
      </c>
      <c r="I6065">
        <v>28</v>
      </c>
      <c r="J6065">
        <v>4</v>
      </c>
      <c r="K6065">
        <v>196</v>
      </c>
      <c r="L6065">
        <v>46</v>
      </c>
      <c r="M6065">
        <v>3</v>
      </c>
      <c r="N6065">
        <v>0.2</v>
      </c>
      <c r="O6065">
        <v>3303.23</v>
      </c>
      <c r="P6065">
        <v>3979.8</v>
      </c>
      <c r="Q6065">
        <f>Table1[[#This Row],[OrderQuantity]]*Table1[[#This Row],[UnitPrice]]</f>
        <v>11939.400000000001</v>
      </c>
      <c r="R6065">
        <f>Table1[[#This Row],[OrderQuantity]]*Table1[[#This Row],[UnitCost]]</f>
        <v>9909.69</v>
      </c>
      <c r="S6065">
        <f>Table1[[#This Row],[OrderQuantity]]*Table1[[#This Row],[UnitPrice]]*(1-Table1[[#This Row],[DiscountApplied]]) - (Table1[[#This Row],[OrderQuantity]]*Table1[[#This Row],[UnitCost]])</f>
        <v>-358.16999999999825</v>
      </c>
      <c r="T6065">
        <f>DATEDIF(Table1[[#This Row],[ShipDate]],Table1[[#This Row],[DeliveryDate]],"d")</f>
        <v>7</v>
      </c>
      <c r="U6065" t="str">
        <f t="shared" si="189"/>
        <v>On Time</v>
      </c>
    </row>
    <row r="6066" spans="1:21" x14ac:dyDescent="0.3">
      <c r="A6066" t="str">
        <f t="shared" si="188"/>
        <v>SO-006165</v>
      </c>
      <c r="B6066" t="s">
        <v>3</v>
      </c>
      <c r="C6066" t="s">
        <v>10</v>
      </c>
      <c r="D6066" s="1">
        <v>43900</v>
      </c>
      <c r="E6066" s="1">
        <v>43971</v>
      </c>
      <c r="F6066" s="1">
        <v>43999</v>
      </c>
      <c r="G6066" s="1">
        <v>44007</v>
      </c>
      <c r="H6066" t="s">
        <v>54</v>
      </c>
      <c r="I6066">
        <v>8</v>
      </c>
      <c r="J6066">
        <v>46</v>
      </c>
      <c r="K6066">
        <v>98</v>
      </c>
      <c r="L6066">
        <v>41</v>
      </c>
      <c r="M6066">
        <v>6</v>
      </c>
      <c r="N6066">
        <v>0.3</v>
      </c>
      <c r="O6066">
        <v>103.72</v>
      </c>
      <c r="P6066">
        <v>241.2</v>
      </c>
      <c r="Q6066">
        <f>Table1[[#This Row],[OrderQuantity]]*Table1[[#This Row],[UnitPrice]]</f>
        <v>1447.1999999999998</v>
      </c>
      <c r="R6066">
        <f>Table1[[#This Row],[OrderQuantity]]*Table1[[#This Row],[UnitCost]]</f>
        <v>622.31999999999994</v>
      </c>
      <c r="S6066">
        <f>Table1[[#This Row],[OrderQuantity]]*Table1[[#This Row],[UnitPrice]]*(1-Table1[[#This Row],[DiscountApplied]]) - (Table1[[#This Row],[OrderQuantity]]*Table1[[#This Row],[UnitCost]])</f>
        <v>390.71999999999991</v>
      </c>
      <c r="T6066">
        <f>DATEDIF(Table1[[#This Row],[ShipDate]],Table1[[#This Row],[DeliveryDate]],"d")</f>
        <v>8</v>
      </c>
      <c r="U6066" t="str">
        <f t="shared" si="189"/>
        <v>Late</v>
      </c>
    </row>
    <row r="6067" spans="1:21" x14ac:dyDescent="0.3">
      <c r="A6067" t="str">
        <f t="shared" si="188"/>
        <v>SO-006166</v>
      </c>
      <c r="B6067" t="s">
        <v>5</v>
      </c>
      <c r="C6067" t="s">
        <v>12</v>
      </c>
      <c r="D6067" s="1">
        <v>43800</v>
      </c>
      <c r="E6067" s="1">
        <v>43972</v>
      </c>
      <c r="F6067" s="1">
        <v>43979</v>
      </c>
      <c r="G6067" s="1">
        <v>43983</v>
      </c>
      <c r="H6067" t="s">
        <v>54</v>
      </c>
      <c r="I6067">
        <v>26</v>
      </c>
      <c r="J6067">
        <v>24</v>
      </c>
      <c r="K6067">
        <v>208</v>
      </c>
      <c r="L6067">
        <v>25</v>
      </c>
      <c r="M6067">
        <v>1</v>
      </c>
      <c r="N6067">
        <v>0.4</v>
      </c>
      <c r="O6067">
        <v>5489.98</v>
      </c>
      <c r="P6067">
        <v>6458.8</v>
      </c>
      <c r="Q6067">
        <f>Table1[[#This Row],[OrderQuantity]]*Table1[[#This Row],[UnitPrice]]</f>
        <v>6458.8</v>
      </c>
      <c r="R6067">
        <f>Table1[[#This Row],[OrderQuantity]]*Table1[[#This Row],[UnitCost]]</f>
        <v>5489.98</v>
      </c>
      <c r="S6067">
        <f>Table1[[#This Row],[OrderQuantity]]*Table1[[#This Row],[UnitPrice]]*(1-Table1[[#This Row],[DiscountApplied]]) - (Table1[[#This Row],[OrderQuantity]]*Table1[[#This Row],[UnitCost]])</f>
        <v>-1614.6999999999998</v>
      </c>
      <c r="T6067">
        <f>DATEDIF(Table1[[#This Row],[ShipDate]],Table1[[#This Row],[DeliveryDate]],"d")</f>
        <v>4</v>
      </c>
      <c r="U6067" t="str">
        <f t="shared" si="189"/>
        <v>On Time</v>
      </c>
    </row>
    <row r="6068" spans="1:21" x14ac:dyDescent="0.3">
      <c r="A6068" t="str">
        <f t="shared" si="188"/>
        <v>SO-006167</v>
      </c>
      <c r="B6068" t="s">
        <v>4</v>
      </c>
      <c r="C6068" t="s">
        <v>10</v>
      </c>
      <c r="D6068" s="1">
        <v>43900</v>
      </c>
      <c r="E6068" s="1">
        <v>43972</v>
      </c>
      <c r="F6068" s="1">
        <v>43976</v>
      </c>
      <c r="G6068" s="1">
        <v>43980</v>
      </c>
      <c r="H6068" t="s">
        <v>54</v>
      </c>
      <c r="I6068">
        <v>15</v>
      </c>
      <c r="J6068">
        <v>9</v>
      </c>
      <c r="K6068">
        <v>129</v>
      </c>
      <c r="L6068">
        <v>42</v>
      </c>
      <c r="M6068">
        <v>8</v>
      </c>
      <c r="N6068">
        <v>0.15</v>
      </c>
      <c r="O6068">
        <v>2869.28</v>
      </c>
      <c r="P6068">
        <v>3825.7</v>
      </c>
      <c r="Q6068">
        <f>Table1[[#This Row],[OrderQuantity]]*Table1[[#This Row],[UnitPrice]]</f>
        <v>30605.599999999999</v>
      </c>
      <c r="R6068">
        <f>Table1[[#This Row],[OrderQuantity]]*Table1[[#This Row],[UnitCost]]</f>
        <v>22954.240000000002</v>
      </c>
      <c r="S6068">
        <f>Table1[[#This Row],[OrderQuantity]]*Table1[[#This Row],[UnitPrice]]*(1-Table1[[#This Row],[DiscountApplied]]) - (Table1[[#This Row],[OrderQuantity]]*Table1[[#This Row],[UnitCost]])</f>
        <v>3060.5199999999968</v>
      </c>
      <c r="T6068">
        <f>DATEDIF(Table1[[#This Row],[ShipDate]],Table1[[#This Row],[DeliveryDate]],"d")</f>
        <v>4</v>
      </c>
      <c r="U6068" t="str">
        <f t="shared" si="189"/>
        <v>On Time</v>
      </c>
    </row>
    <row r="6069" spans="1:21" x14ac:dyDescent="0.3">
      <c r="A6069" t="str">
        <f t="shared" si="188"/>
        <v>SO-006168</v>
      </c>
      <c r="B6069" t="s">
        <v>3</v>
      </c>
      <c r="C6069" t="s">
        <v>10</v>
      </c>
      <c r="D6069" s="1">
        <v>43900</v>
      </c>
      <c r="E6069" s="1">
        <v>43972</v>
      </c>
      <c r="F6069" s="1">
        <v>43979</v>
      </c>
      <c r="G6069" s="1">
        <v>43986</v>
      </c>
      <c r="H6069" t="s">
        <v>54</v>
      </c>
      <c r="I6069">
        <v>6</v>
      </c>
      <c r="J6069">
        <v>47</v>
      </c>
      <c r="K6069">
        <v>135</v>
      </c>
      <c r="L6069">
        <v>24</v>
      </c>
      <c r="M6069">
        <v>8</v>
      </c>
      <c r="N6069">
        <v>0.15</v>
      </c>
      <c r="O6069">
        <v>2525.63</v>
      </c>
      <c r="P6069">
        <v>3946.3</v>
      </c>
      <c r="Q6069">
        <f>Table1[[#This Row],[OrderQuantity]]*Table1[[#This Row],[UnitPrice]]</f>
        <v>31570.400000000001</v>
      </c>
      <c r="R6069">
        <f>Table1[[#This Row],[OrderQuantity]]*Table1[[#This Row],[UnitCost]]</f>
        <v>20205.04</v>
      </c>
      <c r="S6069">
        <f>Table1[[#This Row],[OrderQuantity]]*Table1[[#This Row],[UnitPrice]]*(1-Table1[[#This Row],[DiscountApplied]]) - (Table1[[#This Row],[OrderQuantity]]*Table1[[#This Row],[UnitCost]])</f>
        <v>6629.7999999999993</v>
      </c>
      <c r="T6069">
        <f>DATEDIF(Table1[[#This Row],[ShipDate]],Table1[[#This Row],[DeliveryDate]],"d")</f>
        <v>7</v>
      </c>
      <c r="U6069" t="str">
        <f t="shared" si="189"/>
        <v>On Time</v>
      </c>
    </row>
    <row r="6070" spans="1:21" x14ac:dyDescent="0.3">
      <c r="A6070" t="str">
        <f t="shared" si="188"/>
        <v>SO-006169</v>
      </c>
      <c r="B6070" t="s">
        <v>3</v>
      </c>
      <c r="C6070" t="s">
        <v>8</v>
      </c>
      <c r="D6070" s="1">
        <v>43900</v>
      </c>
      <c r="E6070" s="1">
        <v>43972</v>
      </c>
      <c r="F6070" s="1">
        <v>43975</v>
      </c>
      <c r="G6070" s="1">
        <v>43978</v>
      </c>
      <c r="H6070" t="s">
        <v>54</v>
      </c>
      <c r="I6070">
        <v>5</v>
      </c>
      <c r="J6070">
        <v>17</v>
      </c>
      <c r="K6070">
        <v>333</v>
      </c>
      <c r="L6070">
        <v>21</v>
      </c>
      <c r="M6070">
        <v>8</v>
      </c>
      <c r="N6070">
        <v>0.15</v>
      </c>
      <c r="O6070">
        <v>628.13</v>
      </c>
      <c r="P6070">
        <v>837.5</v>
      </c>
      <c r="Q6070">
        <f>Table1[[#This Row],[OrderQuantity]]*Table1[[#This Row],[UnitPrice]]</f>
        <v>6700</v>
      </c>
      <c r="R6070">
        <f>Table1[[#This Row],[OrderQuantity]]*Table1[[#This Row],[UnitCost]]</f>
        <v>5025.04</v>
      </c>
      <c r="S6070">
        <f>Table1[[#This Row],[OrderQuantity]]*Table1[[#This Row],[UnitPrice]]*(1-Table1[[#This Row],[DiscountApplied]]) - (Table1[[#This Row],[OrderQuantity]]*Table1[[#This Row],[UnitCost]])</f>
        <v>669.96</v>
      </c>
      <c r="T6070">
        <f>DATEDIF(Table1[[#This Row],[ShipDate]],Table1[[#This Row],[DeliveryDate]],"d")</f>
        <v>3</v>
      </c>
      <c r="U6070" t="str">
        <f t="shared" si="189"/>
        <v>On Time</v>
      </c>
    </row>
    <row r="6071" spans="1:21" x14ac:dyDescent="0.3">
      <c r="A6071" t="str">
        <f t="shared" si="188"/>
        <v>SO-006170</v>
      </c>
      <c r="B6071" t="s">
        <v>3</v>
      </c>
      <c r="C6071" t="s">
        <v>10</v>
      </c>
      <c r="D6071" s="1">
        <v>43900</v>
      </c>
      <c r="E6071" s="1">
        <v>43972</v>
      </c>
      <c r="F6071" s="1">
        <v>43988</v>
      </c>
      <c r="G6071" s="1">
        <v>43992</v>
      </c>
      <c r="H6071" t="s">
        <v>54</v>
      </c>
      <c r="I6071">
        <v>3</v>
      </c>
      <c r="J6071">
        <v>26</v>
      </c>
      <c r="K6071">
        <v>174</v>
      </c>
      <c r="L6071">
        <v>27</v>
      </c>
      <c r="M6071">
        <v>7</v>
      </c>
      <c r="N6071">
        <v>0.08</v>
      </c>
      <c r="O6071">
        <v>684.74</v>
      </c>
      <c r="P6071">
        <v>938</v>
      </c>
      <c r="Q6071">
        <f>Table1[[#This Row],[OrderQuantity]]*Table1[[#This Row],[UnitPrice]]</f>
        <v>6566</v>
      </c>
      <c r="R6071">
        <f>Table1[[#This Row],[OrderQuantity]]*Table1[[#This Row],[UnitCost]]</f>
        <v>4793.18</v>
      </c>
      <c r="S6071">
        <f>Table1[[#This Row],[OrderQuantity]]*Table1[[#This Row],[UnitPrice]]*(1-Table1[[#This Row],[DiscountApplied]]) - (Table1[[#This Row],[OrderQuantity]]*Table1[[#This Row],[UnitCost]])</f>
        <v>1247.54</v>
      </c>
      <c r="T6071">
        <f>DATEDIF(Table1[[#This Row],[ShipDate]],Table1[[#This Row],[DeliveryDate]],"d")</f>
        <v>4</v>
      </c>
      <c r="U6071" t="str">
        <f t="shared" si="189"/>
        <v>On Time</v>
      </c>
    </row>
    <row r="6072" spans="1:21" x14ac:dyDescent="0.3">
      <c r="A6072" t="str">
        <f t="shared" si="188"/>
        <v>SO-006171</v>
      </c>
      <c r="B6072" t="s">
        <v>2</v>
      </c>
      <c r="C6072" t="s">
        <v>10</v>
      </c>
      <c r="D6072" s="1">
        <v>43900</v>
      </c>
      <c r="E6072" s="1">
        <v>43972</v>
      </c>
      <c r="F6072" s="1">
        <v>44000</v>
      </c>
      <c r="G6072" s="1">
        <v>44004</v>
      </c>
      <c r="H6072" t="s">
        <v>54</v>
      </c>
      <c r="I6072">
        <v>21</v>
      </c>
      <c r="J6072">
        <v>30</v>
      </c>
      <c r="K6072">
        <v>147</v>
      </c>
      <c r="L6072">
        <v>41</v>
      </c>
      <c r="M6072">
        <v>6</v>
      </c>
      <c r="N6072">
        <v>0.05</v>
      </c>
      <c r="O6072">
        <v>1812.35</v>
      </c>
      <c r="P6072">
        <v>3624.7</v>
      </c>
      <c r="Q6072">
        <f>Table1[[#This Row],[OrderQuantity]]*Table1[[#This Row],[UnitPrice]]</f>
        <v>21748.199999999997</v>
      </c>
      <c r="R6072">
        <f>Table1[[#This Row],[OrderQuantity]]*Table1[[#This Row],[UnitCost]]</f>
        <v>10874.099999999999</v>
      </c>
      <c r="S6072">
        <f>Table1[[#This Row],[OrderQuantity]]*Table1[[#This Row],[UnitPrice]]*(1-Table1[[#This Row],[DiscountApplied]]) - (Table1[[#This Row],[OrderQuantity]]*Table1[[#This Row],[UnitCost]])</f>
        <v>9786.6899999999987</v>
      </c>
      <c r="T6072">
        <f>DATEDIF(Table1[[#This Row],[ShipDate]],Table1[[#This Row],[DeliveryDate]],"d")</f>
        <v>4</v>
      </c>
      <c r="U6072" t="str">
        <f t="shared" si="189"/>
        <v>On Time</v>
      </c>
    </row>
    <row r="6073" spans="1:21" x14ac:dyDescent="0.3">
      <c r="A6073" t="str">
        <f t="shared" si="188"/>
        <v>SO-006172</v>
      </c>
      <c r="B6073" t="s">
        <v>2</v>
      </c>
      <c r="C6073" t="s">
        <v>9</v>
      </c>
      <c r="D6073" s="1">
        <v>43900</v>
      </c>
      <c r="E6073" s="1">
        <v>43972</v>
      </c>
      <c r="F6073" s="1">
        <v>43992</v>
      </c>
      <c r="G6073" s="1">
        <v>43999</v>
      </c>
      <c r="H6073" t="s">
        <v>54</v>
      </c>
      <c r="I6073">
        <v>23</v>
      </c>
      <c r="J6073">
        <v>16</v>
      </c>
      <c r="K6073">
        <v>61</v>
      </c>
      <c r="L6073">
        <v>30</v>
      </c>
      <c r="M6073">
        <v>8</v>
      </c>
      <c r="N6073">
        <v>0.08</v>
      </c>
      <c r="O6073">
        <v>2319.94</v>
      </c>
      <c r="P6073">
        <v>3999.9</v>
      </c>
      <c r="Q6073">
        <f>Table1[[#This Row],[OrderQuantity]]*Table1[[#This Row],[UnitPrice]]</f>
        <v>31999.200000000001</v>
      </c>
      <c r="R6073">
        <f>Table1[[#This Row],[OrderQuantity]]*Table1[[#This Row],[UnitCost]]</f>
        <v>18559.52</v>
      </c>
      <c r="S6073">
        <f>Table1[[#This Row],[OrderQuantity]]*Table1[[#This Row],[UnitPrice]]*(1-Table1[[#This Row],[DiscountApplied]]) - (Table1[[#This Row],[OrderQuantity]]*Table1[[#This Row],[UnitCost]])</f>
        <v>10879.744000000002</v>
      </c>
      <c r="T6073">
        <f>DATEDIF(Table1[[#This Row],[ShipDate]],Table1[[#This Row],[DeliveryDate]],"d")</f>
        <v>7</v>
      </c>
      <c r="U6073" t="str">
        <f t="shared" si="189"/>
        <v>On Time</v>
      </c>
    </row>
    <row r="6074" spans="1:21" x14ac:dyDescent="0.3">
      <c r="A6074" t="str">
        <f t="shared" si="188"/>
        <v>SO-006173</v>
      </c>
      <c r="B6074" t="s">
        <v>3</v>
      </c>
      <c r="C6074" t="s">
        <v>8</v>
      </c>
      <c r="D6074" s="1">
        <v>43900</v>
      </c>
      <c r="E6074" s="1">
        <v>43972</v>
      </c>
      <c r="F6074" s="1">
        <v>43982</v>
      </c>
      <c r="G6074" s="1">
        <v>43984</v>
      </c>
      <c r="H6074" t="s">
        <v>54</v>
      </c>
      <c r="I6074">
        <v>2</v>
      </c>
      <c r="J6074">
        <v>18</v>
      </c>
      <c r="K6074">
        <v>338</v>
      </c>
      <c r="L6074">
        <v>12</v>
      </c>
      <c r="M6074">
        <v>3</v>
      </c>
      <c r="N6074">
        <v>0.15</v>
      </c>
      <c r="O6074">
        <v>188.4</v>
      </c>
      <c r="P6074">
        <v>254.6</v>
      </c>
      <c r="Q6074">
        <f>Table1[[#This Row],[OrderQuantity]]*Table1[[#This Row],[UnitPrice]]</f>
        <v>763.8</v>
      </c>
      <c r="R6074">
        <f>Table1[[#This Row],[OrderQuantity]]*Table1[[#This Row],[UnitCost]]</f>
        <v>565.20000000000005</v>
      </c>
      <c r="S6074">
        <f>Table1[[#This Row],[OrderQuantity]]*Table1[[#This Row],[UnitPrice]]*(1-Table1[[#This Row],[DiscountApplied]]) - (Table1[[#This Row],[OrderQuantity]]*Table1[[#This Row],[UnitCost]])</f>
        <v>84.029999999999859</v>
      </c>
      <c r="T6074">
        <f>DATEDIF(Table1[[#This Row],[ShipDate]],Table1[[#This Row],[DeliveryDate]],"d")</f>
        <v>2</v>
      </c>
      <c r="U6074" t="str">
        <f t="shared" si="189"/>
        <v>On Time</v>
      </c>
    </row>
    <row r="6075" spans="1:21" x14ac:dyDescent="0.3">
      <c r="A6075" t="str">
        <f t="shared" si="188"/>
        <v>SO-006174</v>
      </c>
      <c r="B6075" t="s">
        <v>3</v>
      </c>
      <c r="C6075" t="s">
        <v>10</v>
      </c>
      <c r="D6075" s="1">
        <v>43800</v>
      </c>
      <c r="E6075" s="1">
        <v>43973</v>
      </c>
      <c r="F6075" s="1">
        <v>43999</v>
      </c>
      <c r="G6075" s="1">
        <v>44001</v>
      </c>
      <c r="H6075" t="s">
        <v>54</v>
      </c>
      <c r="I6075">
        <v>10</v>
      </c>
      <c r="J6075">
        <v>7</v>
      </c>
      <c r="K6075">
        <v>166</v>
      </c>
      <c r="L6075">
        <v>40</v>
      </c>
      <c r="M6075">
        <v>4</v>
      </c>
      <c r="N6075">
        <v>0.08</v>
      </c>
      <c r="O6075">
        <v>675.9</v>
      </c>
      <c r="P6075">
        <v>1299.8</v>
      </c>
      <c r="Q6075">
        <f>Table1[[#This Row],[OrderQuantity]]*Table1[[#This Row],[UnitPrice]]</f>
        <v>5199.2</v>
      </c>
      <c r="R6075">
        <f>Table1[[#This Row],[OrderQuantity]]*Table1[[#This Row],[UnitCost]]</f>
        <v>2703.6</v>
      </c>
      <c r="S6075">
        <f>Table1[[#This Row],[OrderQuantity]]*Table1[[#This Row],[UnitPrice]]*(1-Table1[[#This Row],[DiscountApplied]]) - (Table1[[#This Row],[OrderQuantity]]*Table1[[#This Row],[UnitCost]])</f>
        <v>2079.6640000000002</v>
      </c>
      <c r="T6075">
        <f>DATEDIF(Table1[[#This Row],[ShipDate]],Table1[[#This Row],[DeliveryDate]],"d")</f>
        <v>2</v>
      </c>
      <c r="U6075" t="str">
        <f t="shared" si="189"/>
        <v>On Time</v>
      </c>
    </row>
    <row r="6076" spans="1:21" x14ac:dyDescent="0.3">
      <c r="A6076" t="str">
        <f t="shared" si="188"/>
        <v>SO-006175</v>
      </c>
      <c r="B6076" t="s">
        <v>3</v>
      </c>
      <c r="C6076" t="s">
        <v>12</v>
      </c>
      <c r="D6076" s="1">
        <v>43900</v>
      </c>
      <c r="E6076" s="1">
        <v>43973</v>
      </c>
      <c r="F6076" s="1">
        <v>43981</v>
      </c>
      <c r="G6076" s="1">
        <v>43987</v>
      </c>
      <c r="H6076" t="s">
        <v>54</v>
      </c>
      <c r="I6076">
        <v>5</v>
      </c>
      <c r="J6076">
        <v>42</v>
      </c>
      <c r="K6076">
        <v>242</v>
      </c>
      <c r="L6076">
        <v>5</v>
      </c>
      <c r="M6076">
        <v>7</v>
      </c>
      <c r="N6076">
        <v>0.05</v>
      </c>
      <c r="O6076">
        <v>151.55000000000001</v>
      </c>
      <c r="P6076">
        <v>261.3</v>
      </c>
      <c r="Q6076">
        <f>Table1[[#This Row],[OrderQuantity]]*Table1[[#This Row],[UnitPrice]]</f>
        <v>1829.1000000000001</v>
      </c>
      <c r="R6076">
        <f>Table1[[#This Row],[OrderQuantity]]*Table1[[#This Row],[UnitCost]]</f>
        <v>1060.8500000000001</v>
      </c>
      <c r="S6076">
        <f>Table1[[#This Row],[OrderQuantity]]*Table1[[#This Row],[UnitPrice]]*(1-Table1[[#This Row],[DiscountApplied]]) - (Table1[[#This Row],[OrderQuantity]]*Table1[[#This Row],[UnitCost]])</f>
        <v>676.79499999999985</v>
      </c>
      <c r="T6076">
        <f>DATEDIF(Table1[[#This Row],[ShipDate]],Table1[[#This Row],[DeliveryDate]],"d")</f>
        <v>6</v>
      </c>
      <c r="U6076" t="str">
        <f t="shared" si="189"/>
        <v>On Time</v>
      </c>
    </row>
    <row r="6077" spans="1:21" x14ac:dyDescent="0.3">
      <c r="A6077" t="str">
        <f t="shared" si="188"/>
        <v>SO-006176</v>
      </c>
      <c r="B6077" t="s">
        <v>5</v>
      </c>
      <c r="C6077" t="s">
        <v>13</v>
      </c>
      <c r="D6077" s="1">
        <v>43900</v>
      </c>
      <c r="E6077" s="1">
        <v>43973</v>
      </c>
      <c r="F6077" s="1">
        <v>43999</v>
      </c>
      <c r="G6077" s="1">
        <v>44008</v>
      </c>
      <c r="H6077" t="s">
        <v>54</v>
      </c>
      <c r="I6077">
        <v>26</v>
      </c>
      <c r="J6077">
        <v>29</v>
      </c>
      <c r="K6077">
        <v>23</v>
      </c>
      <c r="L6077">
        <v>40</v>
      </c>
      <c r="M6077">
        <v>2</v>
      </c>
      <c r="N6077">
        <v>0.08</v>
      </c>
      <c r="O6077">
        <v>1642.97</v>
      </c>
      <c r="P6077">
        <v>2452.1999999999998</v>
      </c>
      <c r="Q6077">
        <f>Table1[[#This Row],[OrderQuantity]]*Table1[[#This Row],[UnitPrice]]</f>
        <v>4904.3999999999996</v>
      </c>
      <c r="R6077">
        <f>Table1[[#This Row],[OrderQuantity]]*Table1[[#This Row],[UnitCost]]</f>
        <v>3285.94</v>
      </c>
      <c r="S6077">
        <f>Table1[[#This Row],[OrderQuantity]]*Table1[[#This Row],[UnitPrice]]*(1-Table1[[#This Row],[DiscountApplied]]) - (Table1[[#This Row],[OrderQuantity]]*Table1[[#This Row],[UnitCost]])</f>
        <v>1226.1079999999997</v>
      </c>
      <c r="T6077">
        <f>DATEDIF(Table1[[#This Row],[ShipDate]],Table1[[#This Row],[DeliveryDate]],"d")</f>
        <v>9</v>
      </c>
      <c r="U6077" t="str">
        <f t="shared" si="189"/>
        <v>Late</v>
      </c>
    </row>
    <row r="6078" spans="1:21" x14ac:dyDescent="0.3">
      <c r="A6078" t="str">
        <f t="shared" si="188"/>
        <v>SO-006177</v>
      </c>
      <c r="B6078" t="s">
        <v>4</v>
      </c>
      <c r="C6078" t="s">
        <v>10</v>
      </c>
      <c r="D6078" s="1">
        <v>43900</v>
      </c>
      <c r="E6078" s="1">
        <v>43973</v>
      </c>
      <c r="F6078" s="1">
        <v>43985</v>
      </c>
      <c r="G6078" s="1">
        <v>43993</v>
      </c>
      <c r="H6078" t="s">
        <v>54</v>
      </c>
      <c r="I6078">
        <v>17</v>
      </c>
      <c r="J6078">
        <v>1</v>
      </c>
      <c r="K6078">
        <v>172</v>
      </c>
      <c r="L6078">
        <v>4</v>
      </c>
      <c r="M6078">
        <v>7</v>
      </c>
      <c r="N6078">
        <v>0.05</v>
      </c>
      <c r="O6078">
        <v>571.24</v>
      </c>
      <c r="P6078">
        <v>1165.8</v>
      </c>
      <c r="Q6078">
        <f>Table1[[#This Row],[OrderQuantity]]*Table1[[#This Row],[UnitPrice]]</f>
        <v>8160.5999999999995</v>
      </c>
      <c r="R6078">
        <f>Table1[[#This Row],[OrderQuantity]]*Table1[[#This Row],[UnitCost]]</f>
        <v>3998.6800000000003</v>
      </c>
      <c r="S6078">
        <f>Table1[[#This Row],[OrderQuantity]]*Table1[[#This Row],[UnitPrice]]*(1-Table1[[#This Row],[DiscountApplied]]) - (Table1[[#This Row],[OrderQuantity]]*Table1[[#This Row],[UnitCost]])</f>
        <v>3753.8899999999985</v>
      </c>
      <c r="T6078">
        <f>DATEDIF(Table1[[#This Row],[ShipDate]],Table1[[#This Row],[DeliveryDate]],"d")</f>
        <v>8</v>
      </c>
      <c r="U6078" t="str">
        <f t="shared" si="189"/>
        <v>Late</v>
      </c>
    </row>
    <row r="6079" spans="1:21" x14ac:dyDescent="0.3">
      <c r="A6079" t="str">
        <f t="shared" si="188"/>
        <v>SO-006178</v>
      </c>
      <c r="B6079" t="s">
        <v>4</v>
      </c>
      <c r="C6079" t="s">
        <v>10</v>
      </c>
      <c r="D6079" s="1">
        <v>43800</v>
      </c>
      <c r="E6079" s="1">
        <v>43973</v>
      </c>
      <c r="F6079" s="1">
        <v>43986</v>
      </c>
      <c r="G6079" s="1">
        <v>43995</v>
      </c>
      <c r="H6079" t="s">
        <v>54</v>
      </c>
      <c r="I6079">
        <v>13</v>
      </c>
      <c r="J6079">
        <v>8</v>
      </c>
      <c r="K6079">
        <v>121</v>
      </c>
      <c r="L6079">
        <v>4</v>
      </c>
      <c r="M6079">
        <v>3</v>
      </c>
      <c r="N6079">
        <v>0.05</v>
      </c>
      <c r="O6079">
        <v>734.45</v>
      </c>
      <c r="P6079">
        <v>1748.7</v>
      </c>
      <c r="Q6079">
        <f>Table1[[#This Row],[OrderQuantity]]*Table1[[#This Row],[UnitPrice]]</f>
        <v>5246.1</v>
      </c>
      <c r="R6079">
        <f>Table1[[#This Row],[OrderQuantity]]*Table1[[#This Row],[UnitCost]]</f>
        <v>2203.3500000000004</v>
      </c>
      <c r="S6079">
        <f>Table1[[#This Row],[OrderQuantity]]*Table1[[#This Row],[UnitPrice]]*(1-Table1[[#This Row],[DiscountApplied]]) - (Table1[[#This Row],[OrderQuantity]]*Table1[[#This Row],[UnitCost]])</f>
        <v>2780.4449999999997</v>
      </c>
      <c r="T6079">
        <f>DATEDIF(Table1[[#This Row],[ShipDate]],Table1[[#This Row],[DeliveryDate]],"d")</f>
        <v>9</v>
      </c>
      <c r="U6079" t="str">
        <f t="shared" si="189"/>
        <v>Late</v>
      </c>
    </row>
    <row r="6080" spans="1:21" x14ac:dyDescent="0.3">
      <c r="A6080" t="str">
        <f t="shared" si="188"/>
        <v>SO-006179</v>
      </c>
      <c r="B6080" t="s">
        <v>5</v>
      </c>
      <c r="C6080" t="s">
        <v>12</v>
      </c>
      <c r="D6080" s="1">
        <v>43900</v>
      </c>
      <c r="E6080" s="1">
        <v>43973</v>
      </c>
      <c r="F6080" s="1">
        <v>43993</v>
      </c>
      <c r="G6080" s="1">
        <v>44003</v>
      </c>
      <c r="H6080" t="s">
        <v>54</v>
      </c>
      <c r="I6080">
        <v>28</v>
      </c>
      <c r="J6080">
        <v>2</v>
      </c>
      <c r="K6080">
        <v>261</v>
      </c>
      <c r="L6080">
        <v>16</v>
      </c>
      <c r="M6080">
        <v>7</v>
      </c>
      <c r="N6080">
        <v>0.1</v>
      </c>
      <c r="O6080">
        <v>182.24</v>
      </c>
      <c r="P6080">
        <v>227.8</v>
      </c>
      <c r="Q6080">
        <f>Table1[[#This Row],[OrderQuantity]]*Table1[[#This Row],[UnitPrice]]</f>
        <v>1594.6000000000001</v>
      </c>
      <c r="R6080">
        <f>Table1[[#This Row],[OrderQuantity]]*Table1[[#This Row],[UnitCost]]</f>
        <v>1275.68</v>
      </c>
      <c r="S6080">
        <f>Table1[[#This Row],[OrderQuantity]]*Table1[[#This Row],[UnitPrice]]*(1-Table1[[#This Row],[DiscountApplied]]) - (Table1[[#This Row],[OrderQuantity]]*Table1[[#This Row],[UnitCost]])</f>
        <v>159.46000000000004</v>
      </c>
      <c r="T6080">
        <f>DATEDIF(Table1[[#This Row],[ShipDate]],Table1[[#This Row],[DeliveryDate]],"d")</f>
        <v>10</v>
      </c>
      <c r="U6080" t="str">
        <f t="shared" si="189"/>
        <v>Late</v>
      </c>
    </row>
    <row r="6081" spans="1:21" x14ac:dyDescent="0.3">
      <c r="A6081" t="str">
        <f t="shared" si="188"/>
        <v>SO-006180</v>
      </c>
      <c r="B6081" t="s">
        <v>3</v>
      </c>
      <c r="C6081" t="s">
        <v>13</v>
      </c>
      <c r="D6081" s="1">
        <v>43900</v>
      </c>
      <c r="E6081" s="1">
        <v>43973</v>
      </c>
      <c r="F6081" s="1">
        <v>44000</v>
      </c>
      <c r="G6081" s="1">
        <v>44008</v>
      </c>
      <c r="H6081" t="s">
        <v>54</v>
      </c>
      <c r="I6081">
        <v>8</v>
      </c>
      <c r="J6081">
        <v>25</v>
      </c>
      <c r="K6081">
        <v>41</v>
      </c>
      <c r="L6081">
        <v>23</v>
      </c>
      <c r="M6081">
        <v>1</v>
      </c>
      <c r="N6081">
        <v>0.08</v>
      </c>
      <c r="O6081">
        <v>2152.71</v>
      </c>
      <c r="P6081">
        <v>2532.6</v>
      </c>
      <c r="Q6081">
        <f>Table1[[#This Row],[OrderQuantity]]*Table1[[#This Row],[UnitPrice]]</f>
        <v>2532.6</v>
      </c>
      <c r="R6081">
        <f>Table1[[#This Row],[OrderQuantity]]*Table1[[#This Row],[UnitCost]]</f>
        <v>2152.71</v>
      </c>
      <c r="S6081">
        <f>Table1[[#This Row],[OrderQuantity]]*Table1[[#This Row],[UnitPrice]]*(1-Table1[[#This Row],[DiscountApplied]]) - (Table1[[#This Row],[OrderQuantity]]*Table1[[#This Row],[UnitCost]])</f>
        <v>177.28200000000015</v>
      </c>
      <c r="T6081">
        <f>DATEDIF(Table1[[#This Row],[ShipDate]],Table1[[#This Row],[DeliveryDate]],"d")</f>
        <v>8</v>
      </c>
      <c r="U6081" t="str">
        <f t="shared" si="189"/>
        <v>Late</v>
      </c>
    </row>
    <row r="6082" spans="1:21" x14ac:dyDescent="0.3">
      <c r="A6082" t="str">
        <f t="shared" ref="A6082:A6145" si="190">"SO-" &amp; TEXT(ROW(A6082)+99,"000000")</f>
        <v>SO-006181</v>
      </c>
      <c r="B6082" t="s">
        <v>3</v>
      </c>
      <c r="C6082" t="s">
        <v>8</v>
      </c>
      <c r="D6082" s="1">
        <v>43900</v>
      </c>
      <c r="E6082" s="1">
        <v>43973</v>
      </c>
      <c r="F6082" s="1">
        <v>43988</v>
      </c>
      <c r="G6082" s="1">
        <v>43990</v>
      </c>
      <c r="H6082" t="s">
        <v>54</v>
      </c>
      <c r="I6082">
        <v>8</v>
      </c>
      <c r="J6082">
        <v>47</v>
      </c>
      <c r="K6082">
        <v>352</v>
      </c>
      <c r="L6082">
        <v>14</v>
      </c>
      <c r="M6082">
        <v>7</v>
      </c>
      <c r="N6082">
        <v>0.15</v>
      </c>
      <c r="O6082">
        <v>175.41</v>
      </c>
      <c r="P6082">
        <v>227.8</v>
      </c>
      <c r="Q6082">
        <f>Table1[[#This Row],[OrderQuantity]]*Table1[[#This Row],[UnitPrice]]</f>
        <v>1594.6000000000001</v>
      </c>
      <c r="R6082">
        <f>Table1[[#This Row],[OrderQuantity]]*Table1[[#This Row],[UnitCost]]</f>
        <v>1227.8699999999999</v>
      </c>
      <c r="S6082">
        <f>Table1[[#This Row],[OrderQuantity]]*Table1[[#This Row],[UnitPrice]]*(1-Table1[[#This Row],[DiscountApplied]]) - (Table1[[#This Row],[OrderQuantity]]*Table1[[#This Row],[UnitCost]])</f>
        <v>127.54000000000019</v>
      </c>
      <c r="T6082">
        <f>DATEDIF(Table1[[#This Row],[ShipDate]],Table1[[#This Row],[DeliveryDate]],"d")</f>
        <v>2</v>
      </c>
      <c r="U6082" t="str">
        <f t="shared" ref="U6082:U6145" si="191">IF(T6082&gt;7,"Late","On Time")</f>
        <v>On Time</v>
      </c>
    </row>
    <row r="6083" spans="1:21" x14ac:dyDescent="0.3">
      <c r="A6083" t="str">
        <f t="shared" si="190"/>
        <v>SO-006182</v>
      </c>
      <c r="B6083" t="s">
        <v>4</v>
      </c>
      <c r="C6083" t="s">
        <v>9</v>
      </c>
      <c r="D6083" s="1">
        <v>43900</v>
      </c>
      <c r="E6083" s="1">
        <v>43973</v>
      </c>
      <c r="F6083" s="1">
        <v>43999</v>
      </c>
      <c r="G6083" s="1">
        <v>44005</v>
      </c>
      <c r="H6083" t="s">
        <v>54</v>
      </c>
      <c r="I6083">
        <v>14</v>
      </c>
      <c r="J6083">
        <v>24</v>
      </c>
      <c r="K6083">
        <v>73</v>
      </c>
      <c r="L6083">
        <v>17</v>
      </c>
      <c r="M6083">
        <v>8</v>
      </c>
      <c r="N6083">
        <v>0.05</v>
      </c>
      <c r="O6083">
        <v>1319.1</v>
      </c>
      <c r="P6083">
        <v>2867.6</v>
      </c>
      <c r="Q6083">
        <f>Table1[[#This Row],[OrderQuantity]]*Table1[[#This Row],[UnitPrice]]</f>
        <v>22940.799999999999</v>
      </c>
      <c r="R6083">
        <f>Table1[[#This Row],[OrderQuantity]]*Table1[[#This Row],[UnitCost]]</f>
        <v>10552.8</v>
      </c>
      <c r="S6083">
        <f>Table1[[#This Row],[OrderQuantity]]*Table1[[#This Row],[UnitPrice]]*(1-Table1[[#This Row],[DiscountApplied]]) - (Table1[[#This Row],[OrderQuantity]]*Table1[[#This Row],[UnitCost]])</f>
        <v>11240.96</v>
      </c>
      <c r="T6083">
        <f>DATEDIF(Table1[[#This Row],[ShipDate]],Table1[[#This Row],[DeliveryDate]],"d")</f>
        <v>6</v>
      </c>
      <c r="U6083" t="str">
        <f t="shared" si="191"/>
        <v>On Time</v>
      </c>
    </row>
    <row r="6084" spans="1:21" x14ac:dyDescent="0.3">
      <c r="A6084" t="str">
        <f t="shared" si="190"/>
        <v>SO-006183</v>
      </c>
      <c r="B6084" t="s">
        <v>3</v>
      </c>
      <c r="C6084" t="s">
        <v>10</v>
      </c>
      <c r="D6084" s="1">
        <v>43800</v>
      </c>
      <c r="E6084" s="1">
        <v>43973</v>
      </c>
      <c r="F6084" s="1">
        <v>43990</v>
      </c>
      <c r="G6084" s="1">
        <v>43998</v>
      </c>
      <c r="H6084" t="s">
        <v>54</v>
      </c>
      <c r="I6084">
        <v>8</v>
      </c>
      <c r="J6084">
        <v>49</v>
      </c>
      <c r="K6084">
        <v>122</v>
      </c>
      <c r="L6084">
        <v>8</v>
      </c>
      <c r="M6084">
        <v>8</v>
      </c>
      <c r="N6084">
        <v>0.08</v>
      </c>
      <c r="O6084">
        <v>2871.89</v>
      </c>
      <c r="P6084">
        <v>5983.1</v>
      </c>
      <c r="Q6084">
        <f>Table1[[#This Row],[OrderQuantity]]*Table1[[#This Row],[UnitPrice]]</f>
        <v>47864.800000000003</v>
      </c>
      <c r="R6084">
        <f>Table1[[#This Row],[OrderQuantity]]*Table1[[#This Row],[UnitCost]]</f>
        <v>22975.119999999999</v>
      </c>
      <c r="S6084">
        <f>Table1[[#This Row],[OrderQuantity]]*Table1[[#This Row],[UnitPrice]]*(1-Table1[[#This Row],[DiscountApplied]]) - (Table1[[#This Row],[OrderQuantity]]*Table1[[#This Row],[UnitCost]])</f>
        <v>21060.496000000003</v>
      </c>
      <c r="T6084">
        <f>DATEDIF(Table1[[#This Row],[ShipDate]],Table1[[#This Row],[DeliveryDate]],"d")</f>
        <v>8</v>
      </c>
      <c r="U6084" t="str">
        <f t="shared" si="191"/>
        <v>Late</v>
      </c>
    </row>
    <row r="6085" spans="1:21" x14ac:dyDescent="0.3">
      <c r="A6085" t="str">
        <f t="shared" si="190"/>
        <v>SO-006184</v>
      </c>
      <c r="B6085" t="s">
        <v>2</v>
      </c>
      <c r="C6085" t="s">
        <v>11</v>
      </c>
      <c r="D6085" s="1">
        <v>43900</v>
      </c>
      <c r="E6085" s="1">
        <v>43973</v>
      </c>
      <c r="F6085" s="1">
        <v>43992</v>
      </c>
      <c r="G6085" s="1">
        <v>43997</v>
      </c>
      <c r="H6085" t="s">
        <v>54</v>
      </c>
      <c r="I6085">
        <v>21</v>
      </c>
      <c r="J6085">
        <v>1</v>
      </c>
      <c r="K6085">
        <v>294</v>
      </c>
      <c r="L6085">
        <v>19</v>
      </c>
      <c r="M6085">
        <v>7</v>
      </c>
      <c r="N6085">
        <v>0.08</v>
      </c>
      <c r="O6085">
        <v>171.52</v>
      </c>
      <c r="P6085">
        <v>268</v>
      </c>
      <c r="Q6085">
        <f>Table1[[#This Row],[OrderQuantity]]*Table1[[#This Row],[UnitPrice]]</f>
        <v>1876</v>
      </c>
      <c r="R6085">
        <f>Table1[[#This Row],[OrderQuantity]]*Table1[[#This Row],[UnitCost]]</f>
        <v>1200.6400000000001</v>
      </c>
      <c r="S6085">
        <f>Table1[[#This Row],[OrderQuantity]]*Table1[[#This Row],[UnitPrice]]*(1-Table1[[#This Row],[DiscountApplied]]) - (Table1[[#This Row],[OrderQuantity]]*Table1[[#This Row],[UnitCost]])</f>
        <v>525.28</v>
      </c>
      <c r="T6085">
        <f>DATEDIF(Table1[[#This Row],[ShipDate]],Table1[[#This Row],[DeliveryDate]],"d")</f>
        <v>5</v>
      </c>
      <c r="U6085" t="str">
        <f t="shared" si="191"/>
        <v>On Time</v>
      </c>
    </row>
    <row r="6086" spans="1:21" x14ac:dyDescent="0.3">
      <c r="A6086" t="str">
        <f t="shared" si="190"/>
        <v>SO-006185</v>
      </c>
      <c r="B6086" t="s">
        <v>4</v>
      </c>
      <c r="C6086" t="s">
        <v>10</v>
      </c>
      <c r="D6086" s="1">
        <v>43900</v>
      </c>
      <c r="E6086" s="1">
        <v>43974</v>
      </c>
      <c r="F6086" s="1">
        <v>43997</v>
      </c>
      <c r="G6086" s="1">
        <v>44005</v>
      </c>
      <c r="H6086" t="s">
        <v>54</v>
      </c>
      <c r="I6086">
        <v>12</v>
      </c>
      <c r="J6086">
        <v>23</v>
      </c>
      <c r="K6086">
        <v>180</v>
      </c>
      <c r="L6086">
        <v>29</v>
      </c>
      <c r="M6086">
        <v>2</v>
      </c>
      <c r="N6086">
        <v>0.05</v>
      </c>
      <c r="O6086">
        <v>442.27</v>
      </c>
      <c r="P6086">
        <v>1078.7</v>
      </c>
      <c r="Q6086">
        <f>Table1[[#This Row],[OrderQuantity]]*Table1[[#This Row],[UnitPrice]]</f>
        <v>2157.4</v>
      </c>
      <c r="R6086">
        <f>Table1[[#This Row],[OrderQuantity]]*Table1[[#This Row],[UnitCost]]</f>
        <v>884.54</v>
      </c>
      <c r="S6086">
        <f>Table1[[#This Row],[OrderQuantity]]*Table1[[#This Row],[UnitPrice]]*(1-Table1[[#This Row],[DiscountApplied]]) - (Table1[[#This Row],[OrderQuantity]]*Table1[[#This Row],[UnitCost]])</f>
        <v>1164.9900000000002</v>
      </c>
      <c r="T6086">
        <f>DATEDIF(Table1[[#This Row],[ShipDate]],Table1[[#This Row],[DeliveryDate]],"d")</f>
        <v>8</v>
      </c>
      <c r="U6086" t="str">
        <f t="shared" si="191"/>
        <v>Late</v>
      </c>
    </row>
    <row r="6087" spans="1:21" x14ac:dyDescent="0.3">
      <c r="A6087" t="str">
        <f t="shared" si="190"/>
        <v>SO-006186</v>
      </c>
      <c r="B6087" t="s">
        <v>2</v>
      </c>
      <c r="C6087" t="s">
        <v>13</v>
      </c>
      <c r="D6087" s="1">
        <v>43800</v>
      </c>
      <c r="E6087" s="1">
        <v>43974</v>
      </c>
      <c r="F6087" s="1">
        <v>43979</v>
      </c>
      <c r="G6087" s="1">
        <v>43980</v>
      </c>
      <c r="H6087" t="s">
        <v>54</v>
      </c>
      <c r="I6087">
        <v>22</v>
      </c>
      <c r="J6087">
        <v>47</v>
      </c>
      <c r="K6087">
        <v>26</v>
      </c>
      <c r="L6087">
        <v>21</v>
      </c>
      <c r="M6087">
        <v>5</v>
      </c>
      <c r="N6087">
        <v>0.08</v>
      </c>
      <c r="O6087">
        <v>815.59</v>
      </c>
      <c r="P6087">
        <v>1735.3</v>
      </c>
      <c r="Q6087">
        <f>Table1[[#This Row],[OrderQuantity]]*Table1[[#This Row],[UnitPrice]]</f>
        <v>8676.5</v>
      </c>
      <c r="R6087">
        <f>Table1[[#This Row],[OrderQuantity]]*Table1[[#This Row],[UnitCost]]</f>
        <v>4077.9500000000003</v>
      </c>
      <c r="S6087">
        <f>Table1[[#This Row],[OrderQuantity]]*Table1[[#This Row],[UnitPrice]]*(1-Table1[[#This Row],[DiscountApplied]]) - (Table1[[#This Row],[OrderQuantity]]*Table1[[#This Row],[UnitCost]])</f>
        <v>3904.43</v>
      </c>
      <c r="T6087">
        <f>DATEDIF(Table1[[#This Row],[ShipDate]],Table1[[#This Row],[DeliveryDate]],"d")</f>
        <v>1</v>
      </c>
      <c r="U6087" t="str">
        <f t="shared" si="191"/>
        <v>On Time</v>
      </c>
    </row>
    <row r="6088" spans="1:21" x14ac:dyDescent="0.3">
      <c r="A6088" t="str">
        <f t="shared" si="190"/>
        <v>SO-006187</v>
      </c>
      <c r="B6088" t="s">
        <v>3</v>
      </c>
      <c r="C6088" t="s">
        <v>12</v>
      </c>
      <c r="D6088" s="1">
        <v>43900</v>
      </c>
      <c r="E6088" s="1">
        <v>43974</v>
      </c>
      <c r="F6088" s="1">
        <v>43985</v>
      </c>
      <c r="G6088" s="1">
        <v>43988</v>
      </c>
      <c r="H6088" t="s">
        <v>54</v>
      </c>
      <c r="I6088">
        <v>6</v>
      </c>
      <c r="J6088">
        <v>42</v>
      </c>
      <c r="K6088">
        <v>207</v>
      </c>
      <c r="L6088">
        <v>47</v>
      </c>
      <c r="M6088">
        <v>7</v>
      </c>
      <c r="N6088">
        <v>0.05</v>
      </c>
      <c r="O6088">
        <v>2206.1799999999998</v>
      </c>
      <c r="P6088">
        <v>3939.6</v>
      </c>
      <c r="Q6088">
        <f>Table1[[#This Row],[OrderQuantity]]*Table1[[#This Row],[UnitPrice]]</f>
        <v>27577.200000000001</v>
      </c>
      <c r="R6088">
        <f>Table1[[#This Row],[OrderQuantity]]*Table1[[#This Row],[UnitCost]]</f>
        <v>15443.259999999998</v>
      </c>
      <c r="S6088">
        <f>Table1[[#This Row],[OrderQuantity]]*Table1[[#This Row],[UnitPrice]]*(1-Table1[[#This Row],[DiscountApplied]]) - (Table1[[#This Row],[OrderQuantity]]*Table1[[#This Row],[UnitCost]])</f>
        <v>10755.080000000002</v>
      </c>
      <c r="T6088">
        <f>DATEDIF(Table1[[#This Row],[ShipDate]],Table1[[#This Row],[DeliveryDate]],"d")</f>
        <v>3</v>
      </c>
      <c r="U6088" t="str">
        <f t="shared" si="191"/>
        <v>On Time</v>
      </c>
    </row>
    <row r="6089" spans="1:21" x14ac:dyDescent="0.3">
      <c r="A6089" t="str">
        <f t="shared" si="190"/>
        <v>SO-006188</v>
      </c>
      <c r="B6089" t="s">
        <v>4</v>
      </c>
      <c r="C6089" t="s">
        <v>11</v>
      </c>
      <c r="D6089" s="1">
        <v>43800</v>
      </c>
      <c r="E6089" s="1">
        <v>43974</v>
      </c>
      <c r="F6089" s="1">
        <v>43990</v>
      </c>
      <c r="G6089" s="1">
        <v>43992</v>
      </c>
      <c r="H6089" t="s">
        <v>54</v>
      </c>
      <c r="I6089">
        <v>18</v>
      </c>
      <c r="J6089">
        <v>2</v>
      </c>
      <c r="K6089">
        <v>298</v>
      </c>
      <c r="L6089">
        <v>44</v>
      </c>
      <c r="M6089">
        <v>7</v>
      </c>
      <c r="N6089">
        <v>0.08</v>
      </c>
      <c r="O6089">
        <v>3780.14</v>
      </c>
      <c r="P6089">
        <v>5400.2</v>
      </c>
      <c r="Q6089">
        <f>Table1[[#This Row],[OrderQuantity]]*Table1[[#This Row],[UnitPrice]]</f>
        <v>37801.4</v>
      </c>
      <c r="R6089">
        <f>Table1[[#This Row],[OrderQuantity]]*Table1[[#This Row],[UnitCost]]</f>
        <v>26460.98</v>
      </c>
      <c r="S6089">
        <f>Table1[[#This Row],[OrderQuantity]]*Table1[[#This Row],[UnitPrice]]*(1-Table1[[#This Row],[DiscountApplied]]) - (Table1[[#This Row],[OrderQuantity]]*Table1[[#This Row],[UnitCost]])</f>
        <v>8316.3080000000009</v>
      </c>
      <c r="T6089">
        <f>DATEDIF(Table1[[#This Row],[ShipDate]],Table1[[#This Row],[DeliveryDate]],"d")</f>
        <v>2</v>
      </c>
      <c r="U6089" t="str">
        <f t="shared" si="191"/>
        <v>On Time</v>
      </c>
    </row>
    <row r="6090" spans="1:21" x14ac:dyDescent="0.3">
      <c r="A6090" t="str">
        <f t="shared" si="190"/>
        <v>SO-006189</v>
      </c>
      <c r="B6090" t="s">
        <v>4</v>
      </c>
      <c r="C6090" t="s">
        <v>12</v>
      </c>
      <c r="D6090" s="1">
        <v>43900</v>
      </c>
      <c r="E6090" s="1">
        <v>43974</v>
      </c>
      <c r="F6090" s="1">
        <v>43993</v>
      </c>
      <c r="G6090" s="1">
        <v>43996</v>
      </c>
      <c r="H6090" t="s">
        <v>54</v>
      </c>
      <c r="I6090">
        <v>19</v>
      </c>
      <c r="J6090">
        <v>47</v>
      </c>
      <c r="K6090">
        <v>208</v>
      </c>
      <c r="L6090">
        <v>18</v>
      </c>
      <c r="M6090">
        <v>1</v>
      </c>
      <c r="N6090">
        <v>0.08</v>
      </c>
      <c r="O6090">
        <v>661.63</v>
      </c>
      <c r="P6090">
        <v>837.5</v>
      </c>
      <c r="Q6090">
        <f>Table1[[#This Row],[OrderQuantity]]*Table1[[#This Row],[UnitPrice]]</f>
        <v>837.5</v>
      </c>
      <c r="R6090">
        <f>Table1[[#This Row],[OrderQuantity]]*Table1[[#This Row],[UnitCost]]</f>
        <v>661.63</v>
      </c>
      <c r="S6090">
        <f>Table1[[#This Row],[OrderQuantity]]*Table1[[#This Row],[UnitPrice]]*(1-Table1[[#This Row],[DiscountApplied]]) - (Table1[[#This Row],[OrderQuantity]]*Table1[[#This Row],[UnitCost]])</f>
        <v>108.87</v>
      </c>
      <c r="T6090">
        <f>DATEDIF(Table1[[#This Row],[ShipDate]],Table1[[#This Row],[DeliveryDate]],"d")</f>
        <v>3</v>
      </c>
      <c r="U6090" t="str">
        <f t="shared" si="191"/>
        <v>On Time</v>
      </c>
    </row>
    <row r="6091" spans="1:21" x14ac:dyDescent="0.3">
      <c r="A6091" t="str">
        <f t="shared" si="190"/>
        <v>SO-006190</v>
      </c>
      <c r="B6091" t="s">
        <v>3</v>
      </c>
      <c r="C6091" t="s">
        <v>11</v>
      </c>
      <c r="D6091" s="1">
        <v>43900</v>
      </c>
      <c r="E6091" s="1">
        <v>43974</v>
      </c>
      <c r="F6091" s="1">
        <v>43983</v>
      </c>
      <c r="G6091" s="1">
        <v>43993</v>
      </c>
      <c r="H6091" t="s">
        <v>54</v>
      </c>
      <c r="I6091">
        <v>7</v>
      </c>
      <c r="J6091">
        <v>12</v>
      </c>
      <c r="K6091">
        <v>276</v>
      </c>
      <c r="L6091">
        <v>22</v>
      </c>
      <c r="M6091">
        <v>4</v>
      </c>
      <c r="N6091">
        <v>0.05</v>
      </c>
      <c r="O6091">
        <v>93.8</v>
      </c>
      <c r="P6091">
        <v>187.6</v>
      </c>
      <c r="Q6091">
        <f>Table1[[#This Row],[OrderQuantity]]*Table1[[#This Row],[UnitPrice]]</f>
        <v>750.4</v>
      </c>
      <c r="R6091">
        <f>Table1[[#This Row],[OrderQuantity]]*Table1[[#This Row],[UnitCost]]</f>
        <v>375.2</v>
      </c>
      <c r="S6091">
        <f>Table1[[#This Row],[OrderQuantity]]*Table1[[#This Row],[UnitPrice]]*(1-Table1[[#This Row],[DiscountApplied]]) - (Table1[[#This Row],[OrderQuantity]]*Table1[[#This Row],[UnitCost]])</f>
        <v>337.68</v>
      </c>
      <c r="T6091">
        <f>DATEDIF(Table1[[#This Row],[ShipDate]],Table1[[#This Row],[DeliveryDate]],"d")</f>
        <v>10</v>
      </c>
      <c r="U6091" t="str">
        <f t="shared" si="191"/>
        <v>Late</v>
      </c>
    </row>
    <row r="6092" spans="1:21" x14ac:dyDescent="0.3">
      <c r="A6092" t="str">
        <f t="shared" si="190"/>
        <v>SO-006191</v>
      </c>
      <c r="B6092" t="s">
        <v>4</v>
      </c>
      <c r="C6092" t="s">
        <v>13</v>
      </c>
      <c r="D6092" s="1">
        <v>43800</v>
      </c>
      <c r="E6092" s="1">
        <v>43974</v>
      </c>
      <c r="F6092" s="1">
        <v>43993</v>
      </c>
      <c r="G6092" s="1">
        <v>43997</v>
      </c>
      <c r="H6092" t="s">
        <v>54</v>
      </c>
      <c r="I6092">
        <v>16</v>
      </c>
      <c r="J6092">
        <v>2</v>
      </c>
      <c r="K6092">
        <v>17</v>
      </c>
      <c r="L6092">
        <v>15</v>
      </c>
      <c r="M6092">
        <v>8</v>
      </c>
      <c r="N6092">
        <v>0.05</v>
      </c>
      <c r="O6092">
        <v>807.02</v>
      </c>
      <c r="P6092">
        <v>1105.5</v>
      </c>
      <c r="Q6092">
        <f>Table1[[#This Row],[OrderQuantity]]*Table1[[#This Row],[UnitPrice]]</f>
        <v>8844</v>
      </c>
      <c r="R6092">
        <f>Table1[[#This Row],[OrderQuantity]]*Table1[[#This Row],[UnitCost]]</f>
        <v>6456.16</v>
      </c>
      <c r="S6092">
        <f>Table1[[#This Row],[OrderQuantity]]*Table1[[#This Row],[UnitPrice]]*(1-Table1[[#This Row],[DiscountApplied]]) - (Table1[[#This Row],[OrderQuantity]]*Table1[[#This Row],[UnitCost]])</f>
        <v>1945.6399999999994</v>
      </c>
      <c r="T6092">
        <f>DATEDIF(Table1[[#This Row],[ShipDate]],Table1[[#This Row],[DeliveryDate]],"d")</f>
        <v>4</v>
      </c>
      <c r="U6092" t="str">
        <f t="shared" si="191"/>
        <v>On Time</v>
      </c>
    </row>
    <row r="6093" spans="1:21" x14ac:dyDescent="0.3">
      <c r="A6093" t="str">
        <f t="shared" si="190"/>
        <v>SO-006192</v>
      </c>
      <c r="B6093" t="s">
        <v>5</v>
      </c>
      <c r="C6093" t="s">
        <v>13</v>
      </c>
      <c r="D6093" s="1">
        <v>43900</v>
      </c>
      <c r="E6093" s="1">
        <v>43974</v>
      </c>
      <c r="F6093" s="1">
        <v>43998</v>
      </c>
      <c r="G6093" s="1">
        <v>44006</v>
      </c>
      <c r="H6093" t="s">
        <v>54</v>
      </c>
      <c r="I6093">
        <v>26</v>
      </c>
      <c r="J6093">
        <v>28</v>
      </c>
      <c r="K6093">
        <v>19</v>
      </c>
      <c r="L6093">
        <v>3</v>
      </c>
      <c r="M6093">
        <v>7</v>
      </c>
      <c r="N6093">
        <v>0.08</v>
      </c>
      <c r="O6093">
        <v>1032.74</v>
      </c>
      <c r="P6093">
        <v>2458.9</v>
      </c>
      <c r="Q6093">
        <f>Table1[[#This Row],[OrderQuantity]]*Table1[[#This Row],[UnitPrice]]</f>
        <v>17212.3</v>
      </c>
      <c r="R6093">
        <f>Table1[[#This Row],[OrderQuantity]]*Table1[[#This Row],[UnitCost]]</f>
        <v>7229.18</v>
      </c>
      <c r="S6093">
        <f>Table1[[#This Row],[OrderQuantity]]*Table1[[#This Row],[UnitPrice]]*(1-Table1[[#This Row],[DiscountApplied]]) - (Table1[[#This Row],[OrderQuantity]]*Table1[[#This Row],[UnitCost]])</f>
        <v>8606.1360000000004</v>
      </c>
      <c r="T6093">
        <f>DATEDIF(Table1[[#This Row],[ShipDate]],Table1[[#This Row],[DeliveryDate]],"d")</f>
        <v>8</v>
      </c>
      <c r="U6093" t="str">
        <f t="shared" si="191"/>
        <v>Late</v>
      </c>
    </row>
    <row r="6094" spans="1:21" x14ac:dyDescent="0.3">
      <c r="A6094" t="str">
        <f t="shared" si="190"/>
        <v>SO-006193</v>
      </c>
      <c r="B6094" t="s">
        <v>3</v>
      </c>
      <c r="C6094" t="s">
        <v>13</v>
      </c>
      <c r="D6094" s="1">
        <v>43800</v>
      </c>
      <c r="E6094" s="1">
        <v>43974</v>
      </c>
      <c r="F6094" s="1">
        <v>43997</v>
      </c>
      <c r="G6094" s="1">
        <v>44003</v>
      </c>
      <c r="H6094" t="s">
        <v>54</v>
      </c>
      <c r="I6094">
        <v>8</v>
      </c>
      <c r="J6094">
        <v>18</v>
      </c>
      <c r="K6094">
        <v>15</v>
      </c>
      <c r="L6094">
        <v>40</v>
      </c>
      <c r="M6094">
        <v>2</v>
      </c>
      <c r="N6094">
        <v>0.4</v>
      </c>
      <c r="O6094">
        <v>2679.93</v>
      </c>
      <c r="P6094">
        <v>3999.9</v>
      </c>
      <c r="Q6094">
        <f>Table1[[#This Row],[OrderQuantity]]*Table1[[#This Row],[UnitPrice]]</f>
        <v>7999.8</v>
      </c>
      <c r="R6094">
        <f>Table1[[#This Row],[OrderQuantity]]*Table1[[#This Row],[UnitCost]]</f>
        <v>5359.86</v>
      </c>
      <c r="S6094">
        <f>Table1[[#This Row],[OrderQuantity]]*Table1[[#This Row],[UnitPrice]]*(1-Table1[[#This Row],[DiscountApplied]]) - (Table1[[#This Row],[OrderQuantity]]*Table1[[#This Row],[UnitCost]])</f>
        <v>-559.97999999999956</v>
      </c>
      <c r="T6094">
        <f>DATEDIF(Table1[[#This Row],[ShipDate]],Table1[[#This Row],[DeliveryDate]],"d")</f>
        <v>6</v>
      </c>
      <c r="U6094" t="str">
        <f t="shared" si="191"/>
        <v>On Time</v>
      </c>
    </row>
    <row r="6095" spans="1:21" x14ac:dyDescent="0.3">
      <c r="A6095" t="str">
        <f t="shared" si="190"/>
        <v>SO-006194</v>
      </c>
      <c r="B6095" t="s">
        <v>4</v>
      </c>
      <c r="C6095" t="s">
        <v>8</v>
      </c>
      <c r="D6095" s="1">
        <v>43800</v>
      </c>
      <c r="E6095" s="1">
        <v>43975</v>
      </c>
      <c r="F6095" s="1">
        <v>43999</v>
      </c>
      <c r="G6095" s="1">
        <v>44003</v>
      </c>
      <c r="H6095" t="s">
        <v>54</v>
      </c>
      <c r="I6095">
        <v>17</v>
      </c>
      <c r="J6095">
        <v>12</v>
      </c>
      <c r="K6095">
        <v>364</v>
      </c>
      <c r="L6095">
        <v>30</v>
      </c>
      <c r="M6095">
        <v>5</v>
      </c>
      <c r="N6095">
        <v>0.05</v>
      </c>
      <c r="O6095">
        <v>3726.14</v>
      </c>
      <c r="P6095">
        <v>6009.9</v>
      </c>
      <c r="Q6095">
        <f>Table1[[#This Row],[OrderQuantity]]*Table1[[#This Row],[UnitPrice]]</f>
        <v>30049.5</v>
      </c>
      <c r="R6095">
        <f>Table1[[#This Row],[OrderQuantity]]*Table1[[#This Row],[UnitCost]]</f>
        <v>18630.7</v>
      </c>
      <c r="S6095">
        <f>Table1[[#This Row],[OrderQuantity]]*Table1[[#This Row],[UnitPrice]]*(1-Table1[[#This Row],[DiscountApplied]]) - (Table1[[#This Row],[OrderQuantity]]*Table1[[#This Row],[UnitCost]])</f>
        <v>9916.3249999999971</v>
      </c>
      <c r="T6095">
        <f>DATEDIF(Table1[[#This Row],[ShipDate]],Table1[[#This Row],[DeliveryDate]],"d")</f>
        <v>4</v>
      </c>
      <c r="U6095" t="str">
        <f t="shared" si="191"/>
        <v>On Time</v>
      </c>
    </row>
    <row r="6096" spans="1:21" x14ac:dyDescent="0.3">
      <c r="A6096" t="str">
        <f t="shared" si="190"/>
        <v>SO-006195</v>
      </c>
      <c r="B6096" t="s">
        <v>3</v>
      </c>
      <c r="C6096" t="s">
        <v>12</v>
      </c>
      <c r="D6096" s="1">
        <v>43900</v>
      </c>
      <c r="E6096" s="1">
        <v>43975</v>
      </c>
      <c r="F6096" s="1">
        <v>43992</v>
      </c>
      <c r="G6096" s="1">
        <v>43995</v>
      </c>
      <c r="H6096" t="s">
        <v>54</v>
      </c>
      <c r="I6096">
        <v>6</v>
      </c>
      <c r="J6096">
        <v>24</v>
      </c>
      <c r="K6096">
        <v>215</v>
      </c>
      <c r="L6096">
        <v>14</v>
      </c>
      <c r="M6096">
        <v>7</v>
      </c>
      <c r="N6096">
        <v>0.15</v>
      </c>
      <c r="O6096">
        <v>1398.09</v>
      </c>
      <c r="P6096">
        <v>1815.7</v>
      </c>
      <c r="Q6096">
        <f>Table1[[#This Row],[OrderQuantity]]*Table1[[#This Row],[UnitPrice]]</f>
        <v>12709.9</v>
      </c>
      <c r="R6096">
        <f>Table1[[#This Row],[OrderQuantity]]*Table1[[#This Row],[UnitCost]]</f>
        <v>9786.6299999999992</v>
      </c>
      <c r="S6096">
        <f>Table1[[#This Row],[OrderQuantity]]*Table1[[#This Row],[UnitPrice]]*(1-Table1[[#This Row],[DiscountApplied]]) - (Table1[[#This Row],[OrderQuantity]]*Table1[[#This Row],[UnitCost]])</f>
        <v>1016.7849999999999</v>
      </c>
      <c r="T6096">
        <f>DATEDIF(Table1[[#This Row],[ShipDate]],Table1[[#This Row],[DeliveryDate]],"d")</f>
        <v>3</v>
      </c>
      <c r="U6096" t="str">
        <f t="shared" si="191"/>
        <v>On Time</v>
      </c>
    </row>
    <row r="6097" spans="1:21" x14ac:dyDescent="0.3">
      <c r="A6097" t="str">
        <f t="shared" si="190"/>
        <v>SO-006196</v>
      </c>
      <c r="B6097" t="s">
        <v>2</v>
      </c>
      <c r="C6097" t="s">
        <v>8</v>
      </c>
      <c r="D6097" s="1">
        <v>43900</v>
      </c>
      <c r="E6097" s="1">
        <v>43975</v>
      </c>
      <c r="F6097" s="1">
        <v>43980</v>
      </c>
      <c r="G6097" s="1">
        <v>43983</v>
      </c>
      <c r="H6097" t="s">
        <v>54</v>
      </c>
      <c r="I6097">
        <v>24</v>
      </c>
      <c r="J6097">
        <v>8</v>
      </c>
      <c r="K6097">
        <v>332</v>
      </c>
      <c r="L6097">
        <v>45</v>
      </c>
      <c r="M6097">
        <v>3</v>
      </c>
      <c r="N6097">
        <v>0.4</v>
      </c>
      <c r="O6097">
        <v>1277.82</v>
      </c>
      <c r="P6097">
        <v>1996.6</v>
      </c>
      <c r="Q6097">
        <f>Table1[[#This Row],[OrderQuantity]]*Table1[[#This Row],[UnitPrice]]</f>
        <v>5989.7999999999993</v>
      </c>
      <c r="R6097">
        <f>Table1[[#This Row],[OrderQuantity]]*Table1[[#This Row],[UnitCost]]</f>
        <v>3833.46</v>
      </c>
      <c r="S6097">
        <f>Table1[[#This Row],[OrderQuantity]]*Table1[[#This Row],[UnitPrice]]*(1-Table1[[#This Row],[DiscountApplied]]) - (Table1[[#This Row],[OrderQuantity]]*Table1[[#This Row],[UnitCost]])</f>
        <v>-239.58000000000038</v>
      </c>
      <c r="T6097">
        <f>DATEDIF(Table1[[#This Row],[ShipDate]],Table1[[#This Row],[DeliveryDate]],"d")</f>
        <v>3</v>
      </c>
      <c r="U6097" t="str">
        <f t="shared" si="191"/>
        <v>On Time</v>
      </c>
    </row>
    <row r="6098" spans="1:21" x14ac:dyDescent="0.3">
      <c r="A6098" t="str">
        <f t="shared" si="190"/>
        <v>SO-006197</v>
      </c>
      <c r="B6098" t="s">
        <v>5</v>
      </c>
      <c r="C6098" t="s">
        <v>10</v>
      </c>
      <c r="D6098" s="1">
        <v>43800</v>
      </c>
      <c r="E6098" s="1">
        <v>43975</v>
      </c>
      <c r="F6098" s="1">
        <v>43986</v>
      </c>
      <c r="G6098" s="1">
        <v>43989</v>
      </c>
      <c r="H6098" t="s">
        <v>54</v>
      </c>
      <c r="I6098">
        <v>26</v>
      </c>
      <c r="J6098">
        <v>7</v>
      </c>
      <c r="K6098">
        <v>118</v>
      </c>
      <c r="L6098">
        <v>43</v>
      </c>
      <c r="M6098">
        <v>1</v>
      </c>
      <c r="N6098">
        <v>0.15</v>
      </c>
      <c r="O6098">
        <v>400.93</v>
      </c>
      <c r="P6098">
        <v>911.2</v>
      </c>
      <c r="Q6098">
        <f>Table1[[#This Row],[OrderQuantity]]*Table1[[#This Row],[UnitPrice]]</f>
        <v>911.2</v>
      </c>
      <c r="R6098">
        <f>Table1[[#This Row],[OrderQuantity]]*Table1[[#This Row],[UnitCost]]</f>
        <v>400.93</v>
      </c>
      <c r="S6098">
        <f>Table1[[#This Row],[OrderQuantity]]*Table1[[#This Row],[UnitPrice]]*(1-Table1[[#This Row],[DiscountApplied]]) - (Table1[[#This Row],[OrderQuantity]]*Table1[[#This Row],[UnitCost]])</f>
        <v>373.59</v>
      </c>
      <c r="T6098">
        <f>DATEDIF(Table1[[#This Row],[ShipDate]],Table1[[#This Row],[DeliveryDate]],"d")</f>
        <v>3</v>
      </c>
      <c r="U6098" t="str">
        <f t="shared" si="191"/>
        <v>On Time</v>
      </c>
    </row>
    <row r="6099" spans="1:21" x14ac:dyDescent="0.3">
      <c r="A6099" t="str">
        <f t="shared" si="190"/>
        <v>SO-006198</v>
      </c>
      <c r="B6099" t="s">
        <v>3</v>
      </c>
      <c r="C6099" t="s">
        <v>11</v>
      </c>
      <c r="D6099" s="1">
        <v>43800</v>
      </c>
      <c r="E6099" s="1">
        <v>43975</v>
      </c>
      <c r="F6099" s="1">
        <v>43993</v>
      </c>
      <c r="G6099" s="1">
        <v>44001</v>
      </c>
      <c r="H6099" t="s">
        <v>54</v>
      </c>
      <c r="I6099">
        <v>11</v>
      </c>
      <c r="J6099">
        <v>26</v>
      </c>
      <c r="K6099">
        <v>321</v>
      </c>
      <c r="L6099">
        <v>18</v>
      </c>
      <c r="M6099">
        <v>5</v>
      </c>
      <c r="N6099">
        <v>0.08</v>
      </c>
      <c r="O6099">
        <v>1021.08</v>
      </c>
      <c r="P6099">
        <v>1701.8</v>
      </c>
      <c r="Q6099">
        <f>Table1[[#This Row],[OrderQuantity]]*Table1[[#This Row],[UnitPrice]]</f>
        <v>8509</v>
      </c>
      <c r="R6099">
        <f>Table1[[#This Row],[OrderQuantity]]*Table1[[#This Row],[UnitCost]]</f>
        <v>5105.4000000000005</v>
      </c>
      <c r="S6099">
        <f>Table1[[#This Row],[OrderQuantity]]*Table1[[#This Row],[UnitPrice]]*(1-Table1[[#This Row],[DiscountApplied]]) - (Table1[[#This Row],[OrderQuantity]]*Table1[[#This Row],[UnitCost]])</f>
        <v>2722.88</v>
      </c>
      <c r="T6099">
        <f>DATEDIF(Table1[[#This Row],[ShipDate]],Table1[[#This Row],[DeliveryDate]],"d")</f>
        <v>8</v>
      </c>
      <c r="U6099" t="str">
        <f t="shared" si="191"/>
        <v>Late</v>
      </c>
    </row>
    <row r="6100" spans="1:21" x14ac:dyDescent="0.3">
      <c r="A6100" t="str">
        <f t="shared" si="190"/>
        <v>SO-006199</v>
      </c>
      <c r="B6100" t="s">
        <v>3</v>
      </c>
      <c r="C6100" t="s">
        <v>8</v>
      </c>
      <c r="D6100" s="1">
        <v>43900</v>
      </c>
      <c r="E6100" s="1">
        <v>43975</v>
      </c>
      <c r="F6100" s="1">
        <v>43979</v>
      </c>
      <c r="G6100" s="1">
        <v>43981</v>
      </c>
      <c r="H6100" t="s">
        <v>54</v>
      </c>
      <c r="I6100">
        <v>3</v>
      </c>
      <c r="J6100">
        <v>1</v>
      </c>
      <c r="K6100">
        <v>364</v>
      </c>
      <c r="L6100">
        <v>21</v>
      </c>
      <c r="M6100">
        <v>1</v>
      </c>
      <c r="N6100">
        <v>0.2</v>
      </c>
      <c r="O6100">
        <v>142.58000000000001</v>
      </c>
      <c r="P6100">
        <v>187.6</v>
      </c>
      <c r="Q6100">
        <f>Table1[[#This Row],[OrderQuantity]]*Table1[[#This Row],[UnitPrice]]</f>
        <v>187.6</v>
      </c>
      <c r="R6100">
        <f>Table1[[#This Row],[OrderQuantity]]*Table1[[#This Row],[UnitCost]]</f>
        <v>142.58000000000001</v>
      </c>
      <c r="S6100">
        <f>Table1[[#This Row],[OrderQuantity]]*Table1[[#This Row],[UnitPrice]]*(1-Table1[[#This Row],[DiscountApplied]]) - (Table1[[#This Row],[OrderQuantity]]*Table1[[#This Row],[UnitCost]])</f>
        <v>7.5</v>
      </c>
      <c r="T6100">
        <f>DATEDIF(Table1[[#This Row],[ShipDate]],Table1[[#This Row],[DeliveryDate]],"d")</f>
        <v>2</v>
      </c>
      <c r="U6100" t="str">
        <f t="shared" si="191"/>
        <v>On Time</v>
      </c>
    </row>
    <row r="6101" spans="1:21" x14ac:dyDescent="0.3">
      <c r="A6101" t="str">
        <f t="shared" si="190"/>
        <v>SO-006200</v>
      </c>
      <c r="B6101" t="s">
        <v>2</v>
      </c>
      <c r="C6101" t="s">
        <v>11</v>
      </c>
      <c r="D6101" s="1">
        <v>43900</v>
      </c>
      <c r="E6101" s="1">
        <v>43975</v>
      </c>
      <c r="F6101" s="1">
        <v>43988</v>
      </c>
      <c r="G6101" s="1">
        <v>43996</v>
      </c>
      <c r="H6101" t="s">
        <v>54</v>
      </c>
      <c r="I6101">
        <v>21</v>
      </c>
      <c r="J6101">
        <v>26</v>
      </c>
      <c r="K6101">
        <v>276</v>
      </c>
      <c r="L6101">
        <v>28</v>
      </c>
      <c r="M6101">
        <v>5</v>
      </c>
      <c r="N6101">
        <v>0.1</v>
      </c>
      <c r="O6101">
        <v>2890.51</v>
      </c>
      <c r="P6101">
        <v>5453.8</v>
      </c>
      <c r="Q6101">
        <f>Table1[[#This Row],[OrderQuantity]]*Table1[[#This Row],[UnitPrice]]</f>
        <v>27269</v>
      </c>
      <c r="R6101">
        <f>Table1[[#This Row],[OrderQuantity]]*Table1[[#This Row],[UnitCost]]</f>
        <v>14452.550000000001</v>
      </c>
      <c r="S6101">
        <f>Table1[[#This Row],[OrderQuantity]]*Table1[[#This Row],[UnitPrice]]*(1-Table1[[#This Row],[DiscountApplied]]) - (Table1[[#This Row],[OrderQuantity]]*Table1[[#This Row],[UnitCost]])</f>
        <v>10089.550000000001</v>
      </c>
      <c r="T6101">
        <f>DATEDIF(Table1[[#This Row],[ShipDate]],Table1[[#This Row],[DeliveryDate]],"d")</f>
        <v>8</v>
      </c>
      <c r="U6101" t="str">
        <f t="shared" si="191"/>
        <v>Late</v>
      </c>
    </row>
    <row r="6102" spans="1:21" x14ac:dyDescent="0.3">
      <c r="A6102" t="str">
        <f t="shared" si="190"/>
        <v>SO-006201</v>
      </c>
      <c r="B6102" t="s">
        <v>2</v>
      </c>
      <c r="C6102" t="s">
        <v>11</v>
      </c>
      <c r="D6102" s="1">
        <v>43900</v>
      </c>
      <c r="E6102" s="1">
        <v>43975</v>
      </c>
      <c r="F6102" s="1">
        <v>43983</v>
      </c>
      <c r="G6102" s="1">
        <v>43990</v>
      </c>
      <c r="H6102" t="s">
        <v>54</v>
      </c>
      <c r="I6102">
        <v>21</v>
      </c>
      <c r="J6102">
        <v>10</v>
      </c>
      <c r="K6102">
        <v>305</v>
      </c>
      <c r="L6102">
        <v>45</v>
      </c>
      <c r="M6102">
        <v>2</v>
      </c>
      <c r="N6102">
        <v>0.05</v>
      </c>
      <c r="O6102">
        <v>452.32</v>
      </c>
      <c r="P6102">
        <v>1051.9000000000001</v>
      </c>
      <c r="Q6102">
        <f>Table1[[#This Row],[OrderQuantity]]*Table1[[#This Row],[UnitPrice]]</f>
        <v>2103.8000000000002</v>
      </c>
      <c r="R6102">
        <f>Table1[[#This Row],[OrderQuantity]]*Table1[[#This Row],[UnitCost]]</f>
        <v>904.64</v>
      </c>
      <c r="S6102">
        <f>Table1[[#This Row],[OrderQuantity]]*Table1[[#This Row],[UnitPrice]]*(1-Table1[[#This Row],[DiscountApplied]]) - (Table1[[#This Row],[OrderQuantity]]*Table1[[#This Row],[UnitCost]])</f>
        <v>1093.9700000000003</v>
      </c>
      <c r="T6102">
        <f>DATEDIF(Table1[[#This Row],[ShipDate]],Table1[[#This Row],[DeliveryDate]],"d")</f>
        <v>7</v>
      </c>
      <c r="U6102" t="str">
        <f t="shared" si="191"/>
        <v>On Time</v>
      </c>
    </row>
    <row r="6103" spans="1:21" x14ac:dyDescent="0.3">
      <c r="A6103" t="str">
        <f t="shared" si="190"/>
        <v>SO-006202</v>
      </c>
      <c r="B6103" t="s">
        <v>4</v>
      </c>
      <c r="C6103" t="s">
        <v>10</v>
      </c>
      <c r="D6103" s="1">
        <v>43800</v>
      </c>
      <c r="E6103" s="1">
        <v>43975</v>
      </c>
      <c r="F6103" s="1">
        <v>43984</v>
      </c>
      <c r="G6103" s="1">
        <v>43993</v>
      </c>
      <c r="H6103" t="s">
        <v>54</v>
      </c>
      <c r="I6103">
        <v>17</v>
      </c>
      <c r="J6103">
        <v>5</v>
      </c>
      <c r="K6103">
        <v>170</v>
      </c>
      <c r="L6103">
        <v>31</v>
      </c>
      <c r="M6103">
        <v>4</v>
      </c>
      <c r="N6103">
        <v>0.3</v>
      </c>
      <c r="O6103">
        <v>69.680000000000007</v>
      </c>
      <c r="P6103">
        <v>174.2</v>
      </c>
      <c r="Q6103">
        <f>Table1[[#This Row],[OrderQuantity]]*Table1[[#This Row],[UnitPrice]]</f>
        <v>696.8</v>
      </c>
      <c r="R6103">
        <f>Table1[[#This Row],[OrderQuantity]]*Table1[[#This Row],[UnitCost]]</f>
        <v>278.72000000000003</v>
      </c>
      <c r="S6103">
        <f>Table1[[#This Row],[OrderQuantity]]*Table1[[#This Row],[UnitPrice]]*(1-Table1[[#This Row],[DiscountApplied]]) - (Table1[[#This Row],[OrderQuantity]]*Table1[[#This Row],[UnitCost]])</f>
        <v>209.03999999999991</v>
      </c>
      <c r="T6103">
        <f>DATEDIF(Table1[[#This Row],[ShipDate]],Table1[[#This Row],[DeliveryDate]],"d")</f>
        <v>9</v>
      </c>
      <c r="U6103" t="str">
        <f t="shared" si="191"/>
        <v>Late</v>
      </c>
    </row>
    <row r="6104" spans="1:21" x14ac:dyDescent="0.3">
      <c r="A6104" t="str">
        <f t="shared" si="190"/>
        <v>SO-006203</v>
      </c>
      <c r="B6104" t="s">
        <v>3</v>
      </c>
      <c r="C6104" t="s">
        <v>13</v>
      </c>
      <c r="D6104" s="1">
        <v>43900</v>
      </c>
      <c r="E6104" s="1">
        <v>43975</v>
      </c>
      <c r="F6104" s="1">
        <v>43986</v>
      </c>
      <c r="G6104" s="1">
        <v>43990</v>
      </c>
      <c r="H6104" t="s">
        <v>54</v>
      </c>
      <c r="I6104">
        <v>11</v>
      </c>
      <c r="J6104">
        <v>11</v>
      </c>
      <c r="K6104">
        <v>58</v>
      </c>
      <c r="L6104">
        <v>33</v>
      </c>
      <c r="M6104">
        <v>3</v>
      </c>
      <c r="N6104">
        <v>0.05</v>
      </c>
      <c r="O6104">
        <v>1294.9100000000001</v>
      </c>
      <c r="P6104">
        <v>1681.7</v>
      </c>
      <c r="Q6104">
        <f>Table1[[#This Row],[OrderQuantity]]*Table1[[#This Row],[UnitPrice]]</f>
        <v>5045.1000000000004</v>
      </c>
      <c r="R6104">
        <f>Table1[[#This Row],[OrderQuantity]]*Table1[[#This Row],[UnitCost]]</f>
        <v>3884.7300000000005</v>
      </c>
      <c r="S6104">
        <f>Table1[[#This Row],[OrderQuantity]]*Table1[[#This Row],[UnitPrice]]*(1-Table1[[#This Row],[DiscountApplied]]) - (Table1[[#This Row],[OrderQuantity]]*Table1[[#This Row],[UnitCost]])</f>
        <v>908.11499999999978</v>
      </c>
      <c r="T6104">
        <f>DATEDIF(Table1[[#This Row],[ShipDate]],Table1[[#This Row],[DeliveryDate]],"d")</f>
        <v>4</v>
      </c>
      <c r="U6104" t="str">
        <f t="shared" si="191"/>
        <v>On Time</v>
      </c>
    </row>
    <row r="6105" spans="1:21" x14ac:dyDescent="0.3">
      <c r="A6105" t="str">
        <f t="shared" si="190"/>
        <v>SO-006204</v>
      </c>
      <c r="B6105" t="s">
        <v>3</v>
      </c>
      <c r="C6105" t="s">
        <v>11</v>
      </c>
      <c r="D6105" s="1">
        <v>43900</v>
      </c>
      <c r="E6105" s="1">
        <v>43976</v>
      </c>
      <c r="F6105" s="1">
        <v>43984</v>
      </c>
      <c r="G6105" s="1">
        <v>43990</v>
      </c>
      <c r="H6105" t="s">
        <v>54</v>
      </c>
      <c r="I6105">
        <v>6</v>
      </c>
      <c r="J6105">
        <v>21</v>
      </c>
      <c r="K6105">
        <v>270</v>
      </c>
      <c r="L6105">
        <v>36</v>
      </c>
      <c r="M6105">
        <v>2</v>
      </c>
      <c r="N6105">
        <v>0.05</v>
      </c>
      <c r="O6105">
        <v>582.23</v>
      </c>
      <c r="P6105">
        <v>1058.5999999999999</v>
      </c>
      <c r="Q6105">
        <f>Table1[[#This Row],[OrderQuantity]]*Table1[[#This Row],[UnitPrice]]</f>
        <v>2117.1999999999998</v>
      </c>
      <c r="R6105">
        <f>Table1[[#This Row],[OrderQuantity]]*Table1[[#This Row],[UnitCost]]</f>
        <v>1164.46</v>
      </c>
      <c r="S6105">
        <f>Table1[[#This Row],[OrderQuantity]]*Table1[[#This Row],[UnitPrice]]*(1-Table1[[#This Row],[DiscountApplied]]) - (Table1[[#This Row],[OrderQuantity]]*Table1[[#This Row],[UnitCost]])</f>
        <v>846.87999999999965</v>
      </c>
      <c r="T6105">
        <f>DATEDIF(Table1[[#This Row],[ShipDate]],Table1[[#This Row],[DeliveryDate]],"d")</f>
        <v>6</v>
      </c>
      <c r="U6105" t="str">
        <f t="shared" si="191"/>
        <v>On Time</v>
      </c>
    </row>
    <row r="6106" spans="1:21" x14ac:dyDescent="0.3">
      <c r="A6106" t="str">
        <f t="shared" si="190"/>
        <v>SO-006205</v>
      </c>
      <c r="B6106" t="s">
        <v>4</v>
      </c>
      <c r="C6106" t="s">
        <v>12</v>
      </c>
      <c r="D6106" s="1">
        <v>43900</v>
      </c>
      <c r="E6106" s="1">
        <v>43976</v>
      </c>
      <c r="F6106" s="1">
        <v>43982</v>
      </c>
      <c r="G6106" s="1">
        <v>43984</v>
      </c>
      <c r="H6106" t="s">
        <v>54</v>
      </c>
      <c r="I6106">
        <v>20</v>
      </c>
      <c r="J6106">
        <v>17</v>
      </c>
      <c r="K6106">
        <v>254</v>
      </c>
      <c r="L6106">
        <v>44</v>
      </c>
      <c r="M6106">
        <v>4</v>
      </c>
      <c r="N6106">
        <v>0.08</v>
      </c>
      <c r="O6106">
        <v>2961.27</v>
      </c>
      <c r="P6106">
        <v>3845.8</v>
      </c>
      <c r="Q6106">
        <f>Table1[[#This Row],[OrderQuantity]]*Table1[[#This Row],[UnitPrice]]</f>
        <v>15383.2</v>
      </c>
      <c r="R6106">
        <f>Table1[[#This Row],[OrderQuantity]]*Table1[[#This Row],[UnitCost]]</f>
        <v>11845.08</v>
      </c>
      <c r="S6106">
        <f>Table1[[#This Row],[OrderQuantity]]*Table1[[#This Row],[UnitPrice]]*(1-Table1[[#This Row],[DiscountApplied]]) - (Table1[[#This Row],[OrderQuantity]]*Table1[[#This Row],[UnitCost]])</f>
        <v>2307.4640000000018</v>
      </c>
      <c r="T6106">
        <f>DATEDIF(Table1[[#This Row],[ShipDate]],Table1[[#This Row],[DeliveryDate]],"d")</f>
        <v>2</v>
      </c>
      <c r="U6106" t="str">
        <f t="shared" si="191"/>
        <v>On Time</v>
      </c>
    </row>
    <row r="6107" spans="1:21" x14ac:dyDescent="0.3">
      <c r="A6107" t="str">
        <f t="shared" si="190"/>
        <v>SO-006206</v>
      </c>
      <c r="B6107" t="s">
        <v>3</v>
      </c>
      <c r="C6107" t="s">
        <v>12</v>
      </c>
      <c r="D6107" s="1">
        <v>43900</v>
      </c>
      <c r="E6107" s="1">
        <v>43976</v>
      </c>
      <c r="F6107" s="1">
        <v>43999</v>
      </c>
      <c r="G6107" s="1">
        <v>44005</v>
      </c>
      <c r="H6107" t="s">
        <v>54</v>
      </c>
      <c r="I6107">
        <v>4</v>
      </c>
      <c r="J6107">
        <v>23</v>
      </c>
      <c r="K6107">
        <v>247</v>
      </c>
      <c r="L6107">
        <v>26</v>
      </c>
      <c r="M6107">
        <v>7</v>
      </c>
      <c r="N6107">
        <v>0.08</v>
      </c>
      <c r="O6107">
        <v>1972.55</v>
      </c>
      <c r="P6107">
        <v>3343.3</v>
      </c>
      <c r="Q6107">
        <f>Table1[[#This Row],[OrderQuantity]]*Table1[[#This Row],[UnitPrice]]</f>
        <v>23403.100000000002</v>
      </c>
      <c r="R6107">
        <f>Table1[[#This Row],[OrderQuantity]]*Table1[[#This Row],[UnitCost]]</f>
        <v>13807.85</v>
      </c>
      <c r="S6107">
        <f>Table1[[#This Row],[OrderQuantity]]*Table1[[#This Row],[UnitPrice]]*(1-Table1[[#This Row],[DiscountApplied]]) - (Table1[[#This Row],[OrderQuantity]]*Table1[[#This Row],[UnitCost]])</f>
        <v>7723.0020000000022</v>
      </c>
      <c r="T6107">
        <f>DATEDIF(Table1[[#This Row],[ShipDate]],Table1[[#This Row],[DeliveryDate]],"d")</f>
        <v>6</v>
      </c>
      <c r="U6107" t="str">
        <f t="shared" si="191"/>
        <v>On Time</v>
      </c>
    </row>
    <row r="6108" spans="1:21" x14ac:dyDescent="0.3">
      <c r="A6108" t="str">
        <f t="shared" si="190"/>
        <v>SO-006207</v>
      </c>
      <c r="B6108" t="s">
        <v>2</v>
      </c>
      <c r="C6108" t="s">
        <v>10</v>
      </c>
      <c r="D6108" s="1">
        <v>43900</v>
      </c>
      <c r="E6108" s="1">
        <v>43976</v>
      </c>
      <c r="F6108" s="1">
        <v>43997</v>
      </c>
      <c r="G6108" s="1">
        <v>44001</v>
      </c>
      <c r="H6108" t="s">
        <v>54</v>
      </c>
      <c r="I6108">
        <v>23</v>
      </c>
      <c r="J6108">
        <v>8</v>
      </c>
      <c r="K6108">
        <v>138</v>
      </c>
      <c r="L6108">
        <v>32</v>
      </c>
      <c r="M6108">
        <v>1</v>
      </c>
      <c r="N6108">
        <v>0.15</v>
      </c>
      <c r="O6108">
        <v>1373.03</v>
      </c>
      <c r="P6108">
        <v>1695.1</v>
      </c>
      <c r="Q6108">
        <f>Table1[[#This Row],[OrderQuantity]]*Table1[[#This Row],[UnitPrice]]</f>
        <v>1695.1</v>
      </c>
      <c r="R6108">
        <f>Table1[[#This Row],[OrderQuantity]]*Table1[[#This Row],[UnitCost]]</f>
        <v>1373.03</v>
      </c>
      <c r="S6108">
        <f>Table1[[#This Row],[OrderQuantity]]*Table1[[#This Row],[UnitPrice]]*(1-Table1[[#This Row],[DiscountApplied]]) - (Table1[[#This Row],[OrderQuantity]]*Table1[[#This Row],[UnitCost]])</f>
        <v>67.804999999999836</v>
      </c>
      <c r="T6108">
        <f>DATEDIF(Table1[[#This Row],[ShipDate]],Table1[[#This Row],[DeliveryDate]],"d")</f>
        <v>4</v>
      </c>
      <c r="U6108" t="str">
        <f t="shared" si="191"/>
        <v>On Time</v>
      </c>
    </row>
    <row r="6109" spans="1:21" x14ac:dyDescent="0.3">
      <c r="A6109" t="str">
        <f t="shared" si="190"/>
        <v>SO-006208</v>
      </c>
      <c r="B6109" t="s">
        <v>3</v>
      </c>
      <c r="C6109" t="s">
        <v>11</v>
      </c>
      <c r="D6109" s="1">
        <v>43900</v>
      </c>
      <c r="E6109" s="1">
        <v>43976</v>
      </c>
      <c r="F6109" s="1">
        <v>44000</v>
      </c>
      <c r="G6109" s="1">
        <v>44006</v>
      </c>
      <c r="H6109" t="s">
        <v>54</v>
      </c>
      <c r="I6109">
        <v>3</v>
      </c>
      <c r="J6109">
        <v>40</v>
      </c>
      <c r="K6109">
        <v>287</v>
      </c>
      <c r="L6109">
        <v>9</v>
      </c>
      <c r="M6109">
        <v>1</v>
      </c>
      <c r="N6109">
        <v>0.15</v>
      </c>
      <c r="O6109">
        <v>576.20000000000005</v>
      </c>
      <c r="P6109">
        <v>1152.4000000000001</v>
      </c>
      <c r="Q6109">
        <f>Table1[[#This Row],[OrderQuantity]]*Table1[[#This Row],[UnitPrice]]</f>
        <v>1152.4000000000001</v>
      </c>
      <c r="R6109">
        <f>Table1[[#This Row],[OrderQuantity]]*Table1[[#This Row],[UnitCost]]</f>
        <v>576.20000000000005</v>
      </c>
      <c r="S6109">
        <f>Table1[[#This Row],[OrderQuantity]]*Table1[[#This Row],[UnitPrice]]*(1-Table1[[#This Row],[DiscountApplied]]) - (Table1[[#This Row],[OrderQuantity]]*Table1[[#This Row],[UnitCost]])</f>
        <v>403.34000000000003</v>
      </c>
      <c r="T6109">
        <f>DATEDIF(Table1[[#This Row],[ShipDate]],Table1[[#This Row],[DeliveryDate]],"d")</f>
        <v>6</v>
      </c>
      <c r="U6109" t="str">
        <f t="shared" si="191"/>
        <v>On Time</v>
      </c>
    </row>
    <row r="6110" spans="1:21" x14ac:dyDescent="0.3">
      <c r="A6110" t="str">
        <f t="shared" si="190"/>
        <v>SO-006209</v>
      </c>
      <c r="B6110" t="s">
        <v>5</v>
      </c>
      <c r="C6110" t="s">
        <v>12</v>
      </c>
      <c r="D6110" s="1">
        <v>43900</v>
      </c>
      <c r="E6110" s="1">
        <v>43976</v>
      </c>
      <c r="F6110" s="1">
        <v>43989</v>
      </c>
      <c r="G6110" s="1">
        <v>43992</v>
      </c>
      <c r="H6110" t="s">
        <v>54</v>
      </c>
      <c r="I6110">
        <v>26</v>
      </c>
      <c r="J6110">
        <v>37</v>
      </c>
      <c r="K6110">
        <v>260</v>
      </c>
      <c r="L6110">
        <v>43</v>
      </c>
      <c r="M6110">
        <v>6</v>
      </c>
      <c r="N6110">
        <v>0.08</v>
      </c>
      <c r="O6110">
        <v>2938.62</v>
      </c>
      <c r="P6110">
        <v>3457.2</v>
      </c>
      <c r="Q6110">
        <f>Table1[[#This Row],[OrderQuantity]]*Table1[[#This Row],[UnitPrice]]</f>
        <v>20743.199999999997</v>
      </c>
      <c r="R6110">
        <f>Table1[[#This Row],[OrderQuantity]]*Table1[[#This Row],[UnitCost]]</f>
        <v>17631.72</v>
      </c>
      <c r="S6110">
        <f>Table1[[#This Row],[OrderQuantity]]*Table1[[#This Row],[UnitPrice]]*(1-Table1[[#This Row],[DiscountApplied]]) - (Table1[[#This Row],[OrderQuantity]]*Table1[[#This Row],[UnitCost]])</f>
        <v>1452.0239999999976</v>
      </c>
      <c r="T6110">
        <f>DATEDIF(Table1[[#This Row],[ShipDate]],Table1[[#This Row],[DeliveryDate]],"d")</f>
        <v>3</v>
      </c>
      <c r="U6110" t="str">
        <f t="shared" si="191"/>
        <v>On Time</v>
      </c>
    </row>
    <row r="6111" spans="1:21" x14ac:dyDescent="0.3">
      <c r="A6111" t="str">
        <f t="shared" si="190"/>
        <v>SO-006210</v>
      </c>
      <c r="B6111" t="s">
        <v>3</v>
      </c>
      <c r="C6111" t="s">
        <v>10</v>
      </c>
      <c r="D6111" s="1">
        <v>43900</v>
      </c>
      <c r="E6111" s="1">
        <v>43976</v>
      </c>
      <c r="F6111" s="1">
        <v>44001</v>
      </c>
      <c r="G6111" s="1">
        <v>44007</v>
      </c>
      <c r="H6111" t="s">
        <v>54</v>
      </c>
      <c r="I6111">
        <v>4</v>
      </c>
      <c r="J6111">
        <v>40</v>
      </c>
      <c r="K6111">
        <v>159</v>
      </c>
      <c r="L6111">
        <v>3</v>
      </c>
      <c r="M6111">
        <v>3</v>
      </c>
      <c r="N6111">
        <v>0.08</v>
      </c>
      <c r="O6111">
        <v>762.19</v>
      </c>
      <c r="P6111">
        <v>1058.5999999999999</v>
      </c>
      <c r="Q6111">
        <f>Table1[[#This Row],[OrderQuantity]]*Table1[[#This Row],[UnitPrice]]</f>
        <v>3175.7999999999997</v>
      </c>
      <c r="R6111">
        <f>Table1[[#This Row],[OrderQuantity]]*Table1[[#This Row],[UnitCost]]</f>
        <v>2286.5700000000002</v>
      </c>
      <c r="S6111">
        <f>Table1[[#This Row],[OrderQuantity]]*Table1[[#This Row],[UnitPrice]]*(1-Table1[[#This Row],[DiscountApplied]]) - (Table1[[#This Row],[OrderQuantity]]*Table1[[#This Row],[UnitCost]])</f>
        <v>635.16599999999971</v>
      </c>
      <c r="T6111">
        <f>DATEDIF(Table1[[#This Row],[ShipDate]],Table1[[#This Row],[DeliveryDate]],"d")</f>
        <v>6</v>
      </c>
      <c r="U6111" t="str">
        <f t="shared" si="191"/>
        <v>On Time</v>
      </c>
    </row>
    <row r="6112" spans="1:21" x14ac:dyDescent="0.3">
      <c r="A6112" t="str">
        <f t="shared" si="190"/>
        <v>SO-006211</v>
      </c>
      <c r="B6112" t="s">
        <v>3</v>
      </c>
      <c r="C6112" t="s">
        <v>8</v>
      </c>
      <c r="D6112" s="1">
        <v>43900</v>
      </c>
      <c r="E6112" s="1">
        <v>43977</v>
      </c>
      <c r="F6112" s="1">
        <v>43996</v>
      </c>
      <c r="G6112" s="1">
        <v>43998</v>
      </c>
      <c r="H6112" t="s">
        <v>54</v>
      </c>
      <c r="I6112">
        <v>8</v>
      </c>
      <c r="J6112">
        <v>39</v>
      </c>
      <c r="K6112">
        <v>341</v>
      </c>
      <c r="L6112">
        <v>6</v>
      </c>
      <c r="M6112">
        <v>1</v>
      </c>
      <c r="N6112">
        <v>0.05</v>
      </c>
      <c r="O6112">
        <v>895.46</v>
      </c>
      <c r="P6112">
        <v>1105.5</v>
      </c>
      <c r="Q6112">
        <f>Table1[[#This Row],[OrderQuantity]]*Table1[[#This Row],[UnitPrice]]</f>
        <v>1105.5</v>
      </c>
      <c r="R6112">
        <f>Table1[[#This Row],[OrderQuantity]]*Table1[[#This Row],[UnitCost]]</f>
        <v>895.46</v>
      </c>
      <c r="S6112">
        <f>Table1[[#This Row],[OrderQuantity]]*Table1[[#This Row],[UnitPrice]]*(1-Table1[[#This Row],[DiscountApplied]]) - (Table1[[#This Row],[OrderQuantity]]*Table1[[#This Row],[UnitCost]])</f>
        <v>154.76499999999987</v>
      </c>
      <c r="T6112">
        <f>DATEDIF(Table1[[#This Row],[ShipDate]],Table1[[#This Row],[DeliveryDate]],"d")</f>
        <v>2</v>
      </c>
      <c r="U6112" t="str">
        <f t="shared" si="191"/>
        <v>On Time</v>
      </c>
    </row>
    <row r="6113" spans="1:21" x14ac:dyDescent="0.3">
      <c r="A6113" t="str">
        <f t="shared" si="190"/>
        <v>SO-006212</v>
      </c>
      <c r="B6113" t="s">
        <v>4</v>
      </c>
      <c r="C6113" t="s">
        <v>11</v>
      </c>
      <c r="D6113" s="1">
        <v>43900</v>
      </c>
      <c r="E6113" s="1">
        <v>43977</v>
      </c>
      <c r="F6113" s="1">
        <v>43994</v>
      </c>
      <c r="G6113" s="1">
        <v>43998</v>
      </c>
      <c r="H6113" t="s">
        <v>54</v>
      </c>
      <c r="I6113">
        <v>18</v>
      </c>
      <c r="J6113">
        <v>11</v>
      </c>
      <c r="K6113">
        <v>313</v>
      </c>
      <c r="L6113">
        <v>6</v>
      </c>
      <c r="M6113">
        <v>1</v>
      </c>
      <c r="N6113">
        <v>0.15</v>
      </c>
      <c r="O6113">
        <v>839.71</v>
      </c>
      <c r="P6113">
        <v>1011.7</v>
      </c>
      <c r="Q6113">
        <f>Table1[[#This Row],[OrderQuantity]]*Table1[[#This Row],[UnitPrice]]</f>
        <v>1011.7</v>
      </c>
      <c r="R6113">
        <f>Table1[[#This Row],[OrderQuantity]]*Table1[[#This Row],[UnitCost]]</f>
        <v>839.71</v>
      </c>
      <c r="S6113">
        <f>Table1[[#This Row],[OrderQuantity]]*Table1[[#This Row],[UnitPrice]]*(1-Table1[[#This Row],[DiscountApplied]]) - (Table1[[#This Row],[OrderQuantity]]*Table1[[#This Row],[UnitCost]])</f>
        <v>20.235000000000014</v>
      </c>
      <c r="T6113">
        <f>DATEDIF(Table1[[#This Row],[ShipDate]],Table1[[#This Row],[DeliveryDate]],"d")</f>
        <v>4</v>
      </c>
      <c r="U6113" t="str">
        <f t="shared" si="191"/>
        <v>On Time</v>
      </c>
    </row>
    <row r="6114" spans="1:21" x14ac:dyDescent="0.3">
      <c r="A6114" t="str">
        <f t="shared" si="190"/>
        <v>SO-006213</v>
      </c>
      <c r="B6114" t="s">
        <v>4</v>
      </c>
      <c r="C6114" t="s">
        <v>10</v>
      </c>
      <c r="D6114" s="1">
        <v>43800</v>
      </c>
      <c r="E6114" s="1">
        <v>43977</v>
      </c>
      <c r="F6114" s="1">
        <v>43996</v>
      </c>
      <c r="G6114" s="1">
        <v>43999</v>
      </c>
      <c r="H6114" t="s">
        <v>54</v>
      </c>
      <c r="I6114">
        <v>16</v>
      </c>
      <c r="J6114">
        <v>42</v>
      </c>
      <c r="K6114">
        <v>197</v>
      </c>
      <c r="L6114">
        <v>25</v>
      </c>
      <c r="M6114">
        <v>8</v>
      </c>
      <c r="N6114">
        <v>0.2</v>
      </c>
      <c r="O6114">
        <v>4160.3</v>
      </c>
      <c r="P6114">
        <v>5266.2</v>
      </c>
      <c r="Q6114">
        <f>Table1[[#This Row],[OrderQuantity]]*Table1[[#This Row],[UnitPrice]]</f>
        <v>42129.599999999999</v>
      </c>
      <c r="R6114">
        <f>Table1[[#This Row],[OrderQuantity]]*Table1[[#This Row],[UnitCost]]</f>
        <v>33282.400000000001</v>
      </c>
      <c r="S6114">
        <f>Table1[[#This Row],[OrderQuantity]]*Table1[[#This Row],[UnitPrice]]*(1-Table1[[#This Row],[DiscountApplied]]) - (Table1[[#This Row],[OrderQuantity]]*Table1[[#This Row],[UnitCost]])</f>
        <v>421.27999999999884</v>
      </c>
      <c r="T6114">
        <f>DATEDIF(Table1[[#This Row],[ShipDate]],Table1[[#This Row],[DeliveryDate]],"d")</f>
        <v>3</v>
      </c>
      <c r="U6114" t="str">
        <f t="shared" si="191"/>
        <v>On Time</v>
      </c>
    </row>
    <row r="6115" spans="1:21" x14ac:dyDescent="0.3">
      <c r="A6115" t="str">
        <f t="shared" si="190"/>
        <v>SO-006214</v>
      </c>
      <c r="B6115" t="s">
        <v>4</v>
      </c>
      <c r="C6115" t="s">
        <v>13</v>
      </c>
      <c r="D6115" s="1">
        <v>43800</v>
      </c>
      <c r="E6115" s="1">
        <v>43977</v>
      </c>
      <c r="F6115" s="1">
        <v>43999</v>
      </c>
      <c r="G6115" s="1">
        <v>44001</v>
      </c>
      <c r="H6115" t="s">
        <v>54</v>
      </c>
      <c r="I6115">
        <v>18</v>
      </c>
      <c r="J6115">
        <v>29</v>
      </c>
      <c r="K6115">
        <v>25</v>
      </c>
      <c r="L6115">
        <v>10</v>
      </c>
      <c r="M6115">
        <v>3</v>
      </c>
      <c r="N6115">
        <v>0.05</v>
      </c>
      <c r="O6115">
        <v>490.04</v>
      </c>
      <c r="P6115">
        <v>1065.3</v>
      </c>
      <c r="Q6115">
        <f>Table1[[#This Row],[OrderQuantity]]*Table1[[#This Row],[UnitPrice]]</f>
        <v>3195.8999999999996</v>
      </c>
      <c r="R6115">
        <f>Table1[[#This Row],[OrderQuantity]]*Table1[[#This Row],[UnitCost]]</f>
        <v>1470.1200000000001</v>
      </c>
      <c r="S6115">
        <f>Table1[[#This Row],[OrderQuantity]]*Table1[[#This Row],[UnitPrice]]*(1-Table1[[#This Row],[DiscountApplied]]) - (Table1[[#This Row],[OrderQuantity]]*Table1[[#This Row],[UnitCost]])</f>
        <v>1565.9849999999994</v>
      </c>
      <c r="T6115">
        <f>DATEDIF(Table1[[#This Row],[ShipDate]],Table1[[#This Row],[DeliveryDate]],"d")</f>
        <v>2</v>
      </c>
      <c r="U6115" t="str">
        <f t="shared" si="191"/>
        <v>On Time</v>
      </c>
    </row>
    <row r="6116" spans="1:21" x14ac:dyDescent="0.3">
      <c r="A6116" t="str">
        <f t="shared" si="190"/>
        <v>SO-006215</v>
      </c>
      <c r="B6116" t="s">
        <v>5</v>
      </c>
      <c r="C6116" t="s">
        <v>8</v>
      </c>
      <c r="D6116" s="1">
        <v>43900</v>
      </c>
      <c r="E6116" s="1">
        <v>43977</v>
      </c>
      <c r="F6116" s="1">
        <v>43991</v>
      </c>
      <c r="G6116" s="1">
        <v>43999</v>
      </c>
      <c r="H6116" t="s">
        <v>54</v>
      </c>
      <c r="I6116">
        <v>25</v>
      </c>
      <c r="J6116">
        <v>14</v>
      </c>
      <c r="K6116">
        <v>336</v>
      </c>
      <c r="L6116">
        <v>37</v>
      </c>
      <c r="M6116">
        <v>1</v>
      </c>
      <c r="N6116">
        <v>0.1</v>
      </c>
      <c r="O6116">
        <v>2497.4299999999998</v>
      </c>
      <c r="P6116">
        <v>3329.9</v>
      </c>
      <c r="Q6116">
        <f>Table1[[#This Row],[OrderQuantity]]*Table1[[#This Row],[UnitPrice]]</f>
        <v>3329.9</v>
      </c>
      <c r="R6116">
        <f>Table1[[#This Row],[OrderQuantity]]*Table1[[#This Row],[UnitCost]]</f>
        <v>2497.4299999999998</v>
      </c>
      <c r="S6116">
        <f>Table1[[#This Row],[OrderQuantity]]*Table1[[#This Row],[UnitPrice]]*(1-Table1[[#This Row],[DiscountApplied]]) - (Table1[[#This Row],[OrderQuantity]]*Table1[[#This Row],[UnitCost]])</f>
        <v>499.48000000000047</v>
      </c>
      <c r="T6116">
        <f>DATEDIF(Table1[[#This Row],[ShipDate]],Table1[[#This Row],[DeliveryDate]],"d")</f>
        <v>8</v>
      </c>
      <c r="U6116" t="str">
        <f t="shared" si="191"/>
        <v>Late</v>
      </c>
    </row>
    <row r="6117" spans="1:21" x14ac:dyDescent="0.3">
      <c r="A6117" t="str">
        <f t="shared" si="190"/>
        <v>SO-006216</v>
      </c>
      <c r="B6117" t="s">
        <v>2</v>
      </c>
      <c r="C6117" t="s">
        <v>10</v>
      </c>
      <c r="D6117" s="1">
        <v>43900</v>
      </c>
      <c r="E6117" s="1">
        <v>43977</v>
      </c>
      <c r="F6117" s="1">
        <v>43988</v>
      </c>
      <c r="G6117" s="1">
        <v>43993</v>
      </c>
      <c r="H6117" t="s">
        <v>54</v>
      </c>
      <c r="I6117">
        <v>21</v>
      </c>
      <c r="J6117">
        <v>22</v>
      </c>
      <c r="K6117">
        <v>175</v>
      </c>
      <c r="L6117">
        <v>42</v>
      </c>
      <c r="M6117">
        <v>5</v>
      </c>
      <c r="N6117">
        <v>0.1</v>
      </c>
      <c r="O6117">
        <v>917.9</v>
      </c>
      <c r="P6117">
        <v>1835.8</v>
      </c>
      <c r="Q6117">
        <f>Table1[[#This Row],[OrderQuantity]]*Table1[[#This Row],[UnitPrice]]</f>
        <v>9179</v>
      </c>
      <c r="R6117">
        <f>Table1[[#This Row],[OrderQuantity]]*Table1[[#This Row],[UnitCost]]</f>
        <v>4589.5</v>
      </c>
      <c r="S6117">
        <f>Table1[[#This Row],[OrderQuantity]]*Table1[[#This Row],[UnitPrice]]*(1-Table1[[#This Row],[DiscountApplied]]) - (Table1[[#This Row],[OrderQuantity]]*Table1[[#This Row],[UnitCost]])</f>
        <v>3671.6000000000004</v>
      </c>
      <c r="T6117">
        <f>DATEDIF(Table1[[#This Row],[ShipDate]],Table1[[#This Row],[DeliveryDate]],"d")</f>
        <v>5</v>
      </c>
      <c r="U6117" t="str">
        <f t="shared" si="191"/>
        <v>On Time</v>
      </c>
    </row>
    <row r="6118" spans="1:21" x14ac:dyDescent="0.3">
      <c r="A6118" t="str">
        <f t="shared" si="190"/>
        <v>SO-006217</v>
      </c>
      <c r="B6118" t="s">
        <v>2</v>
      </c>
      <c r="C6118" t="s">
        <v>9</v>
      </c>
      <c r="D6118" s="1">
        <v>43900</v>
      </c>
      <c r="E6118" s="1">
        <v>43977</v>
      </c>
      <c r="F6118" s="1">
        <v>44003</v>
      </c>
      <c r="G6118" s="1">
        <v>44013</v>
      </c>
      <c r="H6118" t="s">
        <v>54</v>
      </c>
      <c r="I6118">
        <v>22</v>
      </c>
      <c r="J6118">
        <v>23</v>
      </c>
      <c r="K6118">
        <v>60</v>
      </c>
      <c r="L6118">
        <v>2</v>
      </c>
      <c r="M6118">
        <v>4</v>
      </c>
      <c r="N6118">
        <v>0.1</v>
      </c>
      <c r="O6118">
        <v>2401.2800000000002</v>
      </c>
      <c r="P6118">
        <v>3430.4</v>
      </c>
      <c r="Q6118">
        <f>Table1[[#This Row],[OrderQuantity]]*Table1[[#This Row],[UnitPrice]]</f>
        <v>13721.6</v>
      </c>
      <c r="R6118">
        <f>Table1[[#This Row],[OrderQuantity]]*Table1[[#This Row],[UnitCost]]</f>
        <v>9605.1200000000008</v>
      </c>
      <c r="S6118">
        <f>Table1[[#This Row],[OrderQuantity]]*Table1[[#This Row],[UnitPrice]]*(1-Table1[[#This Row],[DiscountApplied]]) - (Table1[[#This Row],[OrderQuantity]]*Table1[[#This Row],[UnitCost]])</f>
        <v>2744.3199999999997</v>
      </c>
      <c r="T6118">
        <f>DATEDIF(Table1[[#This Row],[ShipDate]],Table1[[#This Row],[DeliveryDate]],"d")</f>
        <v>10</v>
      </c>
      <c r="U6118" t="str">
        <f t="shared" si="191"/>
        <v>Late</v>
      </c>
    </row>
    <row r="6119" spans="1:21" x14ac:dyDescent="0.3">
      <c r="A6119" t="str">
        <f t="shared" si="190"/>
        <v>SO-006218</v>
      </c>
      <c r="B6119" t="s">
        <v>4</v>
      </c>
      <c r="C6119" t="s">
        <v>8</v>
      </c>
      <c r="D6119" s="1">
        <v>43900</v>
      </c>
      <c r="E6119" s="1">
        <v>43978</v>
      </c>
      <c r="F6119" s="1">
        <v>43983</v>
      </c>
      <c r="G6119" s="1">
        <v>43992</v>
      </c>
      <c r="H6119" t="s">
        <v>54</v>
      </c>
      <c r="I6119">
        <v>19</v>
      </c>
      <c r="J6119">
        <v>15</v>
      </c>
      <c r="K6119">
        <v>343</v>
      </c>
      <c r="L6119">
        <v>19</v>
      </c>
      <c r="M6119">
        <v>4</v>
      </c>
      <c r="N6119">
        <v>0.2</v>
      </c>
      <c r="O6119">
        <v>474.63</v>
      </c>
      <c r="P6119">
        <v>1078.7</v>
      </c>
      <c r="Q6119">
        <f>Table1[[#This Row],[OrderQuantity]]*Table1[[#This Row],[UnitPrice]]</f>
        <v>4314.8</v>
      </c>
      <c r="R6119">
        <f>Table1[[#This Row],[OrderQuantity]]*Table1[[#This Row],[UnitCost]]</f>
        <v>1898.52</v>
      </c>
      <c r="S6119">
        <f>Table1[[#This Row],[OrderQuantity]]*Table1[[#This Row],[UnitPrice]]*(1-Table1[[#This Row],[DiscountApplied]]) - (Table1[[#This Row],[OrderQuantity]]*Table1[[#This Row],[UnitCost]])</f>
        <v>1553.3200000000002</v>
      </c>
      <c r="T6119">
        <f>DATEDIF(Table1[[#This Row],[ShipDate]],Table1[[#This Row],[DeliveryDate]],"d")</f>
        <v>9</v>
      </c>
      <c r="U6119" t="str">
        <f t="shared" si="191"/>
        <v>Late</v>
      </c>
    </row>
    <row r="6120" spans="1:21" x14ac:dyDescent="0.3">
      <c r="A6120" t="str">
        <f t="shared" si="190"/>
        <v>SO-006219</v>
      </c>
      <c r="B6120" t="s">
        <v>5</v>
      </c>
      <c r="C6120" t="s">
        <v>10</v>
      </c>
      <c r="D6120" s="1">
        <v>43900</v>
      </c>
      <c r="E6120" s="1">
        <v>43978</v>
      </c>
      <c r="F6120" s="1">
        <v>43989</v>
      </c>
      <c r="G6120" s="1">
        <v>43996</v>
      </c>
      <c r="H6120" t="s">
        <v>54</v>
      </c>
      <c r="I6120">
        <v>27</v>
      </c>
      <c r="J6120">
        <v>38</v>
      </c>
      <c r="K6120">
        <v>118</v>
      </c>
      <c r="L6120">
        <v>18</v>
      </c>
      <c r="M6120">
        <v>2</v>
      </c>
      <c r="N6120">
        <v>0.05</v>
      </c>
      <c r="O6120">
        <v>1524.05</v>
      </c>
      <c r="P6120">
        <v>3544.3</v>
      </c>
      <c r="Q6120">
        <f>Table1[[#This Row],[OrderQuantity]]*Table1[[#This Row],[UnitPrice]]</f>
        <v>7088.6</v>
      </c>
      <c r="R6120">
        <f>Table1[[#This Row],[OrderQuantity]]*Table1[[#This Row],[UnitCost]]</f>
        <v>3048.1</v>
      </c>
      <c r="S6120">
        <f>Table1[[#This Row],[OrderQuantity]]*Table1[[#This Row],[UnitPrice]]*(1-Table1[[#This Row],[DiscountApplied]]) - (Table1[[#This Row],[OrderQuantity]]*Table1[[#This Row],[UnitCost]])</f>
        <v>3686.07</v>
      </c>
      <c r="T6120">
        <f>DATEDIF(Table1[[#This Row],[ShipDate]],Table1[[#This Row],[DeliveryDate]],"d")</f>
        <v>7</v>
      </c>
      <c r="U6120" t="str">
        <f t="shared" si="191"/>
        <v>On Time</v>
      </c>
    </row>
    <row r="6121" spans="1:21" x14ac:dyDescent="0.3">
      <c r="A6121" t="str">
        <f t="shared" si="190"/>
        <v>SO-006220</v>
      </c>
      <c r="B6121" t="s">
        <v>4</v>
      </c>
      <c r="C6121" t="s">
        <v>10</v>
      </c>
      <c r="D6121" s="1">
        <v>43800</v>
      </c>
      <c r="E6121" s="1">
        <v>43978</v>
      </c>
      <c r="F6121" s="1">
        <v>43991</v>
      </c>
      <c r="G6121" s="1">
        <v>43992</v>
      </c>
      <c r="H6121" t="s">
        <v>54</v>
      </c>
      <c r="I6121">
        <v>14</v>
      </c>
      <c r="J6121">
        <v>16</v>
      </c>
      <c r="K6121">
        <v>185</v>
      </c>
      <c r="L6121">
        <v>47</v>
      </c>
      <c r="M6121">
        <v>8</v>
      </c>
      <c r="N6121">
        <v>0.05</v>
      </c>
      <c r="O6121">
        <v>765.21</v>
      </c>
      <c r="P6121">
        <v>944.7</v>
      </c>
      <c r="Q6121">
        <f>Table1[[#This Row],[OrderQuantity]]*Table1[[#This Row],[UnitPrice]]</f>
        <v>7557.6</v>
      </c>
      <c r="R6121">
        <f>Table1[[#This Row],[OrderQuantity]]*Table1[[#This Row],[UnitCost]]</f>
        <v>6121.68</v>
      </c>
      <c r="S6121">
        <f>Table1[[#This Row],[OrderQuantity]]*Table1[[#This Row],[UnitPrice]]*(1-Table1[[#This Row],[DiscountApplied]]) - (Table1[[#This Row],[OrderQuantity]]*Table1[[#This Row],[UnitCost]])</f>
        <v>1058.04</v>
      </c>
      <c r="T6121">
        <f>DATEDIF(Table1[[#This Row],[ShipDate]],Table1[[#This Row],[DeliveryDate]],"d")</f>
        <v>1</v>
      </c>
      <c r="U6121" t="str">
        <f t="shared" si="191"/>
        <v>On Time</v>
      </c>
    </row>
    <row r="6122" spans="1:21" x14ac:dyDescent="0.3">
      <c r="A6122" t="str">
        <f t="shared" si="190"/>
        <v>SO-006221</v>
      </c>
      <c r="B6122" t="s">
        <v>3</v>
      </c>
      <c r="C6122" t="s">
        <v>12</v>
      </c>
      <c r="D6122" s="1">
        <v>43900</v>
      </c>
      <c r="E6122" s="1">
        <v>43978</v>
      </c>
      <c r="F6122" s="1">
        <v>44003</v>
      </c>
      <c r="G6122" s="1">
        <v>44007</v>
      </c>
      <c r="H6122" t="s">
        <v>54</v>
      </c>
      <c r="I6122">
        <v>3</v>
      </c>
      <c r="J6122">
        <v>50</v>
      </c>
      <c r="K6122">
        <v>220</v>
      </c>
      <c r="L6122">
        <v>17</v>
      </c>
      <c r="M6122">
        <v>1</v>
      </c>
      <c r="N6122">
        <v>0.05</v>
      </c>
      <c r="O6122">
        <v>1127.3399999999999</v>
      </c>
      <c r="P6122">
        <v>2398.6</v>
      </c>
      <c r="Q6122">
        <f>Table1[[#This Row],[OrderQuantity]]*Table1[[#This Row],[UnitPrice]]</f>
        <v>2398.6</v>
      </c>
      <c r="R6122">
        <f>Table1[[#This Row],[OrderQuantity]]*Table1[[#This Row],[UnitCost]]</f>
        <v>1127.3399999999999</v>
      </c>
      <c r="S6122">
        <f>Table1[[#This Row],[OrderQuantity]]*Table1[[#This Row],[UnitPrice]]*(1-Table1[[#This Row],[DiscountApplied]]) - (Table1[[#This Row],[OrderQuantity]]*Table1[[#This Row],[UnitCost]])</f>
        <v>1151.3299999999997</v>
      </c>
      <c r="T6122">
        <f>DATEDIF(Table1[[#This Row],[ShipDate]],Table1[[#This Row],[DeliveryDate]],"d")</f>
        <v>4</v>
      </c>
      <c r="U6122" t="str">
        <f t="shared" si="191"/>
        <v>On Time</v>
      </c>
    </row>
    <row r="6123" spans="1:21" x14ac:dyDescent="0.3">
      <c r="A6123" t="str">
        <f t="shared" si="190"/>
        <v>SO-006222</v>
      </c>
      <c r="B6123" t="s">
        <v>3</v>
      </c>
      <c r="C6123" t="s">
        <v>10</v>
      </c>
      <c r="D6123" s="1">
        <v>43900</v>
      </c>
      <c r="E6123" s="1">
        <v>43978</v>
      </c>
      <c r="F6123" s="1">
        <v>44002</v>
      </c>
      <c r="G6123" s="1">
        <v>44003</v>
      </c>
      <c r="H6123" t="s">
        <v>54</v>
      </c>
      <c r="I6123">
        <v>9</v>
      </c>
      <c r="J6123">
        <v>21</v>
      </c>
      <c r="K6123">
        <v>116</v>
      </c>
      <c r="L6123">
        <v>42</v>
      </c>
      <c r="M6123">
        <v>2</v>
      </c>
      <c r="N6123">
        <v>0.08</v>
      </c>
      <c r="O6123">
        <v>1995.53</v>
      </c>
      <c r="P6123">
        <v>3912.8</v>
      </c>
      <c r="Q6123">
        <f>Table1[[#This Row],[OrderQuantity]]*Table1[[#This Row],[UnitPrice]]</f>
        <v>7825.6</v>
      </c>
      <c r="R6123">
        <f>Table1[[#This Row],[OrderQuantity]]*Table1[[#This Row],[UnitCost]]</f>
        <v>3991.06</v>
      </c>
      <c r="S6123">
        <f>Table1[[#This Row],[OrderQuantity]]*Table1[[#This Row],[UnitPrice]]*(1-Table1[[#This Row],[DiscountApplied]]) - (Table1[[#This Row],[OrderQuantity]]*Table1[[#This Row],[UnitCost]])</f>
        <v>3208.4920000000006</v>
      </c>
      <c r="T6123">
        <f>DATEDIF(Table1[[#This Row],[ShipDate]],Table1[[#This Row],[DeliveryDate]],"d")</f>
        <v>1</v>
      </c>
      <c r="U6123" t="str">
        <f t="shared" si="191"/>
        <v>On Time</v>
      </c>
    </row>
    <row r="6124" spans="1:21" x14ac:dyDescent="0.3">
      <c r="A6124" t="str">
        <f t="shared" si="190"/>
        <v>SO-006223</v>
      </c>
      <c r="B6124" t="s">
        <v>3</v>
      </c>
      <c r="C6124" t="s">
        <v>10</v>
      </c>
      <c r="D6124" s="1">
        <v>43800</v>
      </c>
      <c r="E6124" s="1">
        <v>43978</v>
      </c>
      <c r="F6124" s="1">
        <v>44006</v>
      </c>
      <c r="G6124" s="1">
        <v>44009</v>
      </c>
      <c r="H6124" t="s">
        <v>54</v>
      </c>
      <c r="I6124">
        <v>12</v>
      </c>
      <c r="J6124">
        <v>17</v>
      </c>
      <c r="K6124">
        <v>129</v>
      </c>
      <c r="L6124">
        <v>40</v>
      </c>
      <c r="M6124">
        <v>7</v>
      </c>
      <c r="N6124">
        <v>0.08</v>
      </c>
      <c r="O6124">
        <v>1793.93</v>
      </c>
      <c r="P6124">
        <v>2391.9</v>
      </c>
      <c r="Q6124">
        <f>Table1[[#This Row],[OrderQuantity]]*Table1[[#This Row],[UnitPrice]]</f>
        <v>16743.3</v>
      </c>
      <c r="R6124">
        <f>Table1[[#This Row],[OrderQuantity]]*Table1[[#This Row],[UnitCost]]</f>
        <v>12557.51</v>
      </c>
      <c r="S6124">
        <f>Table1[[#This Row],[OrderQuantity]]*Table1[[#This Row],[UnitPrice]]*(1-Table1[[#This Row],[DiscountApplied]]) - (Table1[[#This Row],[OrderQuantity]]*Table1[[#This Row],[UnitCost]])</f>
        <v>2846.3259999999991</v>
      </c>
      <c r="T6124">
        <f>DATEDIF(Table1[[#This Row],[ShipDate]],Table1[[#This Row],[DeliveryDate]],"d")</f>
        <v>3</v>
      </c>
      <c r="U6124" t="str">
        <f t="shared" si="191"/>
        <v>On Time</v>
      </c>
    </row>
    <row r="6125" spans="1:21" x14ac:dyDescent="0.3">
      <c r="A6125" t="str">
        <f t="shared" si="190"/>
        <v>SO-006224</v>
      </c>
      <c r="B6125" t="s">
        <v>3</v>
      </c>
      <c r="C6125" t="s">
        <v>13</v>
      </c>
      <c r="D6125" s="1">
        <v>43900</v>
      </c>
      <c r="E6125" s="1">
        <v>43978</v>
      </c>
      <c r="F6125" s="1">
        <v>43986</v>
      </c>
      <c r="G6125" s="1">
        <v>43993</v>
      </c>
      <c r="H6125" t="s">
        <v>54</v>
      </c>
      <c r="I6125">
        <v>1</v>
      </c>
      <c r="J6125">
        <v>49</v>
      </c>
      <c r="K6125">
        <v>47</v>
      </c>
      <c r="L6125">
        <v>8</v>
      </c>
      <c r="M6125">
        <v>1</v>
      </c>
      <c r="N6125">
        <v>0.08</v>
      </c>
      <c r="O6125">
        <v>605.95000000000005</v>
      </c>
      <c r="P6125">
        <v>891.1</v>
      </c>
      <c r="Q6125">
        <f>Table1[[#This Row],[OrderQuantity]]*Table1[[#This Row],[UnitPrice]]</f>
        <v>891.1</v>
      </c>
      <c r="R6125">
        <f>Table1[[#This Row],[OrderQuantity]]*Table1[[#This Row],[UnitCost]]</f>
        <v>605.95000000000005</v>
      </c>
      <c r="S6125">
        <f>Table1[[#This Row],[OrderQuantity]]*Table1[[#This Row],[UnitPrice]]*(1-Table1[[#This Row],[DiscountApplied]]) - (Table1[[#This Row],[OrderQuantity]]*Table1[[#This Row],[UnitCost]])</f>
        <v>213.86199999999997</v>
      </c>
      <c r="T6125">
        <f>DATEDIF(Table1[[#This Row],[ShipDate]],Table1[[#This Row],[DeliveryDate]],"d")</f>
        <v>7</v>
      </c>
      <c r="U6125" t="str">
        <f t="shared" si="191"/>
        <v>On Time</v>
      </c>
    </row>
    <row r="6126" spans="1:21" x14ac:dyDescent="0.3">
      <c r="A6126" t="str">
        <f t="shared" si="190"/>
        <v>SO-006225</v>
      </c>
      <c r="B6126" t="s">
        <v>2</v>
      </c>
      <c r="C6126" t="s">
        <v>11</v>
      </c>
      <c r="D6126" s="1">
        <v>43900</v>
      </c>
      <c r="E6126" s="1">
        <v>43978</v>
      </c>
      <c r="F6126" s="1">
        <v>44002</v>
      </c>
      <c r="G6126" s="1">
        <v>44005</v>
      </c>
      <c r="H6126" t="s">
        <v>54</v>
      </c>
      <c r="I6126">
        <v>22</v>
      </c>
      <c r="J6126">
        <v>8</v>
      </c>
      <c r="K6126">
        <v>305</v>
      </c>
      <c r="L6126">
        <v>24</v>
      </c>
      <c r="M6126">
        <v>1</v>
      </c>
      <c r="N6126">
        <v>0.2</v>
      </c>
      <c r="O6126">
        <v>1775.43</v>
      </c>
      <c r="P6126">
        <v>2432.1</v>
      </c>
      <c r="Q6126">
        <f>Table1[[#This Row],[OrderQuantity]]*Table1[[#This Row],[UnitPrice]]</f>
        <v>2432.1</v>
      </c>
      <c r="R6126">
        <f>Table1[[#This Row],[OrderQuantity]]*Table1[[#This Row],[UnitCost]]</f>
        <v>1775.43</v>
      </c>
      <c r="S6126">
        <f>Table1[[#This Row],[OrderQuantity]]*Table1[[#This Row],[UnitPrice]]*(1-Table1[[#This Row],[DiscountApplied]]) - (Table1[[#This Row],[OrderQuantity]]*Table1[[#This Row],[UnitCost]])</f>
        <v>170.25</v>
      </c>
      <c r="T6126">
        <f>DATEDIF(Table1[[#This Row],[ShipDate]],Table1[[#This Row],[DeliveryDate]],"d")</f>
        <v>3</v>
      </c>
      <c r="U6126" t="str">
        <f t="shared" si="191"/>
        <v>On Time</v>
      </c>
    </row>
    <row r="6127" spans="1:21" x14ac:dyDescent="0.3">
      <c r="A6127" t="str">
        <f t="shared" si="190"/>
        <v>SO-006226</v>
      </c>
      <c r="B6127" t="s">
        <v>3</v>
      </c>
      <c r="C6127" t="s">
        <v>12</v>
      </c>
      <c r="D6127" s="1">
        <v>43900</v>
      </c>
      <c r="E6127" s="1">
        <v>43978</v>
      </c>
      <c r="F6127" s="1">
        <v>43997</v>
      </c>
      <c r="G6127" s="1">
        <v>44002</v>
      </c>
      <c r="H6127" t="s">
        <v>54</v>
      </c>
      <c r="I6127">
        <v>8</v>
      </c>
      <c r="J6127">
        <v>39</v>
      </c>
      <c r="K6127">
        <v>208</v>
      </c>
      <c r="L6127">
        <v>34</v>
      </c>
      <c r="M6127">
        <v>2</v>
      </c>
      <c r="N6127">
        <v>0.08</v>
      </c>
      <c r="O6127">
        <v>810.43</v>
      </c>
      <c r="P6127">
        <v>1125.5999999999999</v>
      </c>
      <c r="Q6127">
        <f>Table1[[#This Row],[OrderQuantity]]*Table1[[#This Row],[UnitPrice]]</f>
        <v>2251.1999999999998</v>
      </c>
      <c r="R6127">
        <f>Table1[[#This Row],[OrderQuantity]]*Table1[[#This Row],[UnitCost]]</f>
        <v>1620.86</v>
      </c>
      <c r="S6127">
        <f>Table1[[#This Row],[OrderQuantity]]*Table1[[#This Row],[UnitPrice]]*(1-Table1[[#This Row],[DiscountApplied]]) - (Table1[[#This Row],[OrderQuantity]]*Table1[[#This Row],[UnitCost]])</f>
        <v>450.24399999999991</v>
      </c>
      <c r="T6127">
        <f>DATEDIF(Table1[[#This Row],[ShipDate]],Table1[[#This Row],[DeliveryDate]],"d")</f>
        <v>5</v>
      </c>
      <c r="U6127" t="str">
        <f t="shared" si="191"/>
        <v>On Time</v>
      </c>
    </row>
    <row r="6128" spans="1:21" x14ac:dyDescent="0.3">
      <c r="A6128" t="str">
        <f t="shared" si="190"/>
        <v>SO-006227</v>
      </c>
      <c r="B6128" t="s">
        <v>4</v>
      </c>
      <c r="C6128" t="s">
        <v>13</v>
      </c>
      <c r="D6128" s="1">
        <v>43800</v>
      </c>
      <c r="E6128" s="1">
        <v>43978</v>
      </c>
      <c r="F6128" s="1">
        <v>44000</v>
      </c>
      <c r="G6128" s="1">
        <v>44006</v>
      </c>
      <c r="H6128" t="s">
        <v>54</v>
      </c>
      <c r="I6128">
        <v>15</v>
      </c>
      <c r="J6128">
        <v>8</v>
      </c>
      <c r="K6128">
        <v>5</v>
      </c>
      <c r="L6128">
        <v>39</v>
      </c>
      <c r="M6128">
        <v>7</v>
      </c>
      <c r="N6128">
        <v>0.2</v>
      </c>
      <c r="O6128">
        <v>602.73</v>
      </c>
      <c r="P6128">
        <v>1159.0999999999999</v>
      </c>
      <c r="Q6128">
        <f>Table1[[#This Row],[OrderQuantity]]*Table1[[#This Row],[UnitPrice]]</f>
        <v>8113.6999999999989</v>
      </c>
      <c r="R6128">
        <f>Table1[[#This Row],[OrderQuantity]]*Table1[[#This Row],[UnitCost]]</f>
        <v>4219.1100000000006</v>
      </c>
      <c r="S6128">
        <f>Table1[[#This Row],[OrderQuantity]]*Table1[[#This Row],[UnitPrice]]*(1-Table1[[#This Row],[DiscountApplied]]) - (Table1[[#This Row],[OrderQuantity]]*Table1[[#This Row],[UnitCost]])</f>
        <v>2271.8499999999985</v>
      </c>
      <c r="T6128">
        <f>DATEDIF(Table1[[#This Row],[ShipDate]],Table1[[#This Row],[DeliveryDate]],"d")</f>
        <v>6</v>
      </c>
      <c r="U6128" t="str">
        <f t="shared" si="191"/>
        <v>On Time</v>
      </c>
    </row>
    <row r="6129" spans="1:21" x14ac:dyDescent="0.3">
      <c r="A6129" t="str">
        <f t="shared" si="190"/>
        <v>SO-006228</v>
      </c>
      <c r="B6129" t="s">
        <v>2</v>
      </c>
      <c r="C6129" t="s">
        <v>13</v>
      </c>
      <c r="D6129" s="1">
        <v>43900</v>
      </c>
      <c r="E6129" s="1">
        <v>43978</v>
      </c>
      <c r="F6129" s="1">
        <v>43994</v>
      </c>
      <c r="G6129" s="1">
        <v>43999</v>
      </c>
      <c r="H6129" t="s">
        <v>54</v>
      </c>
      <c r="I6129">
        <v>21</v>
      </c>
      <c r="J6129">
        <v>11</v>
      </c>
      <c r="K6129">
        <v>54</v>
      </c>
      <c r="L6129">
        <v>45</v>
      </c>
      <c r="M6129">
        <v>7</v>
      </c>
      <c r="N6129">
        <v>0.08</v>
      </c>
      <c r="O6129">
        <v>4217.38</v>
      </c>
      <c r="P6129">
        <v>5406.9</v>
      </c>
      <c r="Q6129">
        <f>Table1[[#This Row],[OrderQuantity]]*Table1[[#This Row],[UnitPrice]]</f>
        <v>37848.299999999996</v>
      </c>
      <c r="R6129">
        <f>Table1[[#This Row],[OrderQuantity]]*Table1[[#This Row],[UnitCost]]</f>
        <v>29521.66</v>
      </c>
      <c r="S6129">
        <f>Table1[[#This Row],[OrderQuantity]]*Table1[[#This Row],[UnitPrice]]*(1-Table1[[#This Row],[DiscountApplied]]) - (Table1[[#This Row],[OrderQuantity]]*Table1[[#This Row],[UnitCost]])</f>
        <v>5298.7759999999944</v>
      </c>
      <c r="T6129">
        <f>DATEDIF(Table1[[#This Row],[ShipDate]],Table1[[#This Row],[DeliveryDate]],"d")</f>
        <v>5</v>
      </c>
      <c r="U6129" t="str">
        <f t="shared" si="191"/>
        <v>On Time</v>
      </c>
    </row>
    <row r="6130" spans="1:21" x14ac:dyDescent="0.3">
      <c r="A6130" t="str">
        <f t="shared" si="190"/>
        <v>SO-006229</v>
      </c>
      <c r="B6130" t="s">
        <v>2</v>
      </c>
      <c r="C6130" t="s">
        <v>13</v>
      </c>
      <c r="D6130" s="1">
        <v>43900</v>
      </c>
      <c r="E6130" s="1">
        <v>43979</v>
      </c>
      <c r="F6130" s="1">
        <v>43991</v>
      </c>
      <c r="G6130" s="1">
        <v>43998</v>
      </c>
      <c r="H6130" t="s">
        <v>54</v>
      </c>
      <c r="I6130">
        <v>21</v>
      </c>
      <c r="J6130">
        <v>32</v>
      </c>
      <c r="K6130">
        <v>9</v>
      </c>
      <c r="L6130">
        <v>9</v>
      </c>
      <c r="M6130">
        <v>3</v>
      </c>
      <c r="N6130">
        <v>0.2</v>
      </c>
      <c r="O6130">
        <v>1161.78</v>
      </c>
      <c r="P6130">
        <v>2278</v>
      </c>
      <c r="Q6130">
        <f>Table1[[#This Row],[OrderQuantity]]*Table1[[#This Row],[UnitPrice]]</f>
        <v>6834</v>
      </c>
      <c r="R6130">
        <f>Table1[[#This Row],[OrderQuantity]]*Table1[[#This Row],[UnitCost]]</f>
        <v>3485.34</v>
      </c>
      <c r="S6130">
        <f>Table1[[#This Row],[OrderQuantity]]*Table1[[#This Row],[UnitPrice]]*(1-Table1[[#This Row],[DiscountApplied]]) - (Table1[[#This Row],[OrderQuantity]]*Table1[[#This Row],[UnitCost]])</f>
        <v>1981.8600000000006</v>
      </c>
      <c r="T6130">
        <f>DATEDIF(Table1[[#This Row],[ShipDate]],Table1[[#This Row],[DeliveryDate]],"d")</f>
        <v>7</v>
      </c>
      <c r="U6130" t="str">
        <f t="shared" si="191"/>
        <v>On Time</v>
      </c>
    </row>
    <row r="6131" spans="1:21" x14ac:dyDescent="0.3">
      <c r="A6131" t="str">
        <f t="shared" si="190"/>
        <v>SO-006230</v>
      </c>
      <c r="B6131" t="s">
        <v>4</v>
      </c>
      <c r="C6131" t="s">
        <v>10</v>
      </c>
      <c r="D6131" s="1">
        <v>43800</v>
      </c>
      <c r="E6131" s="1">
        <v>43979</v>
      </c>
      <c r="F6131" s="1">
        <v>43999</v>
      </c>
      <c r="G6131" s="1">
        <v>44006</v>
      </c>
      <c r="H6131" t="s">
        <v>54</v>
      </c>
      <c r="I6131">
        <v>16</v>
      </c>
      <c r="J6131">
        <v>47</v>
      </c>
      <c r="K6131">
        <v>183</v>
      </c>
      <c r="L6131">
        <v>37</v>
      </c>
      <c r="M6131">
        <v>4</v>
      </c>
      <c r="N6131">
        <v>0.1</v>
      </c>
      <c r="O6131">
        <v>1770.54</v>
      </c>
      <c r="P6131">
        <v>2425.4</v>
      </c>
      <c r="Q6131">
        <f>Table1[[#This Row],[OrderQuantity]]*Table1[[#This Row],[UnitPrice]]</f>
        <v>9701.6</v>
      </c>
      <c r="R6131">
        <f>Table1[[#This Row],[OrderQuantity]]*Table1[[#This Row],[UnitCost]]</f>
        <v>7082.16</v>
      </c>
      <c r="S6131">
        <f>Table1[[#This Row],[OrderQuantity]]*Table1[[#This Row],[UnitPrice]]*(1-Table1[[#This Row],[DiscountApplied]]) - (Table1[[#This Row],[OrderQuantity]]*Table1[[#This Row],[UnitCost]])</f>
        <v>1649.2800000000007</v>
      </c>
      <c r="T6131">
        <f>DATEDIF(Table1[[#This Row],[ShipDate]],Table1[[#This Row],[DeliveryDate]],"d")</f>
        <v>7</v>
      </c>
      <c r="U6131" t="str">
        <f t="shared" si="191"/>
        <v>On Time</v>
      </c>
    </row>
    <row r="6132" spans="1:21" x14ac:dyDescent="0.3">
      <c r="A6132" t="str">
        <f t="shared" si="190"/>
        <v>SO-006231</v>
      </c>
      <c r="B6132" t="s">
        <v>2</v>
      </c>
      <c r="C6132" t="s">
        <v>8</v>
      </c>
      <c r="D6132" s="1">
        <v>43900</v>
      </c>
      <c r="E6132" s="1">
        <v>43979</v>
      </c>
      <c r="F6132" s="1">
        <v>43991</v>
      </c>
      <c r="G6132" s="1">
        <v>43995</v>
      </c>
      <c r="H6132" t="s">
        <v>54</v>
      </c>
      <c r="I6132">
        <v>21</v>
      </c>
      <c r="J6132">
        <v>48</v>
      </c>
      <c r="K6132">
        <v>343</v>
      </c>
      <c r="L6132">
        <v>25</v>
      </c>
      <c r="M6132">
        <v>4</v>
      </c>
      <c r="N6132">
        <v>0.05</v>
      </c>
      <c r="O6132">
        <v>561.79999999999995</v>
      </c>
      <c r="P6132">
        <v>864.3</v>
      </c>
      <c r="Q6132">
        <f>Table1[[#This Row],[OrderQuantity]]*Table1[[#This Row],[UnitPrice]]</f>
        <v>3457.2</v>
      </c>
      <c r="R6132">
        <f>Table1[[#This Row],[OrderQuantity]]*Table1[[#This Row],[UnitCost]]</f>
        <v>2247.1999999999998</v>
      </c>
      <c r="S6132">
        <f>Table1[[#This Row],[OrderQuantity]]*Table1[[#This Row],[UnitPrice]]*(1-Table1[[#This Row],[DiscountApplied]]) - (Table1[[#This Row],[OrderQuantity]]*Table1[[#This Row],[UnitCost]])</f>
        <v>1037.1399999999999</v>
      </c>
      <c r="T6132">
        <f>DATEDIF(Table1[[#This Row],[ShipDate]],Table1[[#This Row],[DeliveryDate]],"d")</f>
        <v>4</v>
      </c>
      <c r="U6132" t="str">
        <f t="shared" si="191"/>
        <v>On Time</v>
      </c>
    </row>
    <row r="6133" spans="1:21" x14ac:dyDescent="0.3">
      <c r="A6133" t="str">
        <f t="shared" si="190"/>
        <v>SO-006232</v>
      </c>
      <c r="B6133" t="s">
        <v>3</v>
      </c>
      <c r="C6133" t="s">
        <v>10</v>
      </c>
      <c r="D6133" s="1">
        <v>43900</v>
      </c>
      <c r="E6133" s="1">
        <v>43979</v>
      </c>
      <c r="F6133" s="1">
        <v>43992</v>
      </c>
      <c r="G6133" s="1">
        <v>43995</v>
      </c>
      <c r="H6133" t="s">
        <v>54</v>
      </c>
      <c r="I6133">
        <v>11</v>
      </c>
      <c r="J6133">
        <v>4</v>
      </c>
      <c r="K6133">
        <v>176</v>
      </c>
      <c r="L6133">
        <v>16</v>
      </c>
      <c r="M6133">
        <v>6</v>
      </c>
      <c r="N6133">
        <v>0.1</v>
      </c>
      <c r="O6133">
        <v>1604.25</v>
      </c>
      <c r="P6133">
        <v>3912.8</v>
      </c>
      <c r="Q6133">
        <f>Table1[[#This Row],[OrderQuantity]]*Table1[[#This Row],[UnitPrice]]</f>
        <v>23476.800000000003</v>
      </c>
      <c r="R6133">
        <f>Table1[[#This Row],[OrderQuantity]]*Table1[[#This Row],[UnitCost]]</f>
        <v>9625.5</v>
      </c>
      <c r="S6133">
        <f>Table1[[#This Row],[OrderQuantity]]*Table1[[#This Row],[UnitPrice]]*(1-Table1[[#This Row],[DiscountApplied]]) - (Table1[[#This Row],[OrderQuantity]]*Table1[[#This Row],[UnitCost]])</f>
        <v>11503.620000000003</v>
      </c>
      <c r="T6133">
        <f>DATEDIF(Table1[[#This Row],[ShipDate]],Table1[[#This Row],[DeliveryDate]],"d")</f>
        <v>3</v>
      </c>
      <c r="U6133" t="str">
        <f t="shared" si="191"/>
        <v>On Time</v>
      </c>
    </row>
    <row r="6134" spans="1:21" x14ac:dyDescent="0.3">
      <c r="A6134" t="str">
        <f t="shared" si="190"/>
        <v>SO-006233</v>
      </c>
      <c r="B6134" t="s">
        <v>3</v>
      </c>
      <c r="C6134" t="s">
        <v>8</v>
      </c>
      <c r="D6134" s="1">
        <v>43900</v>
      </c>
      <c r="E6134" s="1">
        <v>43979</v>
      </c>
      <c r="F6134" s="1">
        <v>44004</v>
      </c>
      <c r="G6134" s="1">
        <v>44009</v>
      </c>
      <c r="H6134" t="s">
        <v>54</v>
      </c>
      <c r="I6134">
        <v>10</v>
      </c>
      <c r="J6134">
        <v>18</v>
      </c>
      <c r="K6134">
        <v>360</v>
      </c>
      <c r="L6134">
        <v>36</v>
      </c>
      <c r="M6134">
        <v>7</v>
      </c>
      <c r="N6134">
        <v>0.08</v>
      </c>
      <c r="O6134">
        <v>728.42</v>
      </c>
      <c r="P6134">
        <v>1011.7</v>
      </c>
      <c r="Q6134">
        <f>Table1[[#This Row],[OrderQuantity]]*Table1[[#This Row],[UnitPrice]]</f>
        <v>7081.9000000000005</v>
      </c>
      <c r="R6134">
        <f>Table1[[#This Row],[OrderQuantity]]*Table1[[#This Row],[UnitCost]]</f>
        <v>5098.9399999999996</v>
      </c>
      <c r="S6134">
        <f>Table1[[#This Row],[OrderQuantity]]*Table1[[#This Row],[UnitPrice]]*(1-Table1[[#This Row],[DiscountApplied]]) - (Table1[[#This Row],[OrderQuantity]]*Table1[[#This Row],[UnitCost]])</f>
        <v>1416.4080000000013</v>
      </c>
      <c r="T6134">
        <f>DATEDIF(Table1[[#This Row],[ShipDate]],Table1[[#This Row],[DeliveryDate]],"d")</f>
        <v>5</v>
      </c>
      <c r="U6134" t="str">
        <f t="shared" si="191"/>
        <v>On Time</v>
      </c>
    </row>
    <row r="6135" spans="1:21" x14ac:dyDescent="0.3">
      <c r="A6135" t="str">
        <f t="shared" si="190"/>
        <v>SO-006234</v>
      </c>
      <c r="B6135" t="s">
        <v>3</v>
      </c>
      <c r="C6135" t="s">
        <v>13</v>
      </c>
      <c r="D6135" s="1">
        <v>43900</v>
      </c>
      <c r="E6135" s="1">
        <v>43979</v>
      </c>
      <c r="F6135" s="1">
        <v>43994</v>
      </c>
      <c r="G6135" s="1">
        <v>43996</v>
      </c>
      <c r="H6135" t="s">
        <v>54</v>
      </c>
      <c r="I6135">
        <v>9</v>
      </c>
      <c r="J6135">
        <v>5</v>
      </c>
      <c r="K6135">
        <v>7</v>
      </c>
      <c r="L6135">
        <v>6</v>
      </c>
      <c r="M6135">
        <v>7</v>
      </c>
      <c r="N6135">
        <v>0.08</v>
      </c>
      <c r="O6135">
        <v>1269.25</v>
      </c>
      <c r="P6135">
        <v>1983.2</v>
      </c>
      <c r="Q6135">
        <f>Table1[[#This Row],[OrderQuantity]]*Table1[[#This Row],[UnitPrice]]</f>
        <v>13882.4</v>
      </c>
      <c r="R6135">
        <f>Table1[[#This Row],[OrderQuantity]]*Table1[[#This Row],[UnitCost]]</f>
        <v>8884.75</v>
      </c>
      <c r="S6135">
        <f>Table1[[#This Row],[OrderQuantity]]*Table1[[#This Row],[UnitPrice]]*(1-Table1[[#This Row],[DiscountApplied]]) - (Table1[[#This Row],[OrderQuantity]]*Table1[[#This Row],[UnitCost]])</f>
        <v>3887.0580000000009</v>
      </c>
      <c r="T6135">
        <f>DATEDIF(Table1[[#This Row],[ShipDate]],Table1[[#This Row],[DeliveryDate]],"d")</f>
        <v>2</v>
      </c>
      <c r="U6135" t="str">
        <f t="shared" si="191"/>
        <v>On Time</v>
      </c>
    </row>
    <row r="6136" spans="1:21" x14ac:dyDescent="0.3">
      <c r="A6136" t="str">
        <f t="shared" si="190"/>
        <v>SO-006235</v>
      </c>
      <c r="B6136" t="s">
        <v>2</v>
      </c>
      <c r="C6136" t="s">
        <v>10</v>
      </c>
      <c r="D6136" s="1">
        <v>43900</v>
      </c>
      <c r="E6136" s="1">
        <v>43979</v>
      </c>
      <c r="F6136" s="1">
        <v>43988</v>
      </c>
      <c r="G6136" s="1">
        <v>43998</v>
      </c>
      <c r="H6136" t="s">
        <v>54</v>
      </c>
      <c r="I6136">
        <v>22</v>
      </c>
      <c r="J6136">
        <v>40</v>
      </c>
      <c r="K6136">
        <v>167</v>
      </c>
      <c r="L6136">
        <v>32</v>
      </c>
      <c r="M6136">
        <v>7</v>
      </c>
      <c r="N6136">
        <v>0.08</v>
      </c>
      <c r="O6136">
        <v>3103.44</v>
      </c>
      <c r="P6136">
        <v>3879.3</v>
      </c>
      <c r="Q6136">
        <f>Table1[[#This Row],[OrderQuantity]]*Table1[[#This Row],[UnitPrice]]</f>
        <v>27155.100000000002</v>
      </c>
      <c r="R6136">
        <f>Table1[[#This Row],[OrderQuantity]]*Table1[[#This Row],[UnitCost]]</f>
        <v>21724.080000000002</v>
      </c>
      <c r="S6136">
        <f>Table1[[#This Row],[OrderQuantity]]*Table1[[#This Row],[UnitPrice]]*(1-Table1[[#This Row],[DiscountApplied]]) - (Table1[[#This Row],[OrderQuantity]]*Table1[[#This Row],[UnitCost]])</f>
        <v>3258.612000000001</v>
      </c>
      <c r="T6136">
        <f>DATEDIF(Table1[[#This Row],[ShipDate]],Table1[[#This Row],[DeliveryDate]],"d")</f>
        <v>10</v>
      </c>
      <c r="U6136" t="str">
        <f t="shared" si="191"/>
        <v>Late</v>
      </c>
    </row>
    <row r="6137" spans="1:21" x14ac:dyDescent="0.3">
      <c r="A6137" t="str">
        <f t="shared" si="190"/>
        <v>SO-006236</v>
      </c>
      <c r="B6137" t="s">
        <v>2</v>
      </c>
      <c r="C6137" t="s">
        <v>8</v>
      </c>
      <c r="D6137" s="1">
        <v>43900</v>
      </c>
      <c r="E6137" s="1">
        <v>43979</v>
      </c>
      <c r="F6137" s="1">
        <v>43985</v>
      </c>
      <c r="G6137" s="1">
        <v>43986</v>
      </c>
      <c r="H6137" t="s">
        <v>54</v>
      </c>
      <c r="I6137">
        <v>22</v>
      </c>
      <c r="J6137">
        <v>41</v>
      </c>
      <c r="K6137">
        <v>343</v>
      </c>
      <c r="L6137">
        <v>35</v>
      </c>
      <c r="M6137">
        <v>1</v>
      </c>
      <c r="N6137">
        <v>0.05</v>
      </c>
      <c r="O6137">
        <v>2745.59</v>
      </c>
      <c r="P6137">
        <v>6385.1</v>
      </c>
      <c r="Q6137">
        <f>Table1[[#This Row],[OrderQuantity]]*Table1[[#This Row],[UnitPrice]]</f>
        <v>6385.1</v>
      </c>
      <c r="R6137">
        <f>Table1[[#This Row],[OrderQuantity]]*Table1[[#This Row],[UnitCost]]</f>
        <v>2745.59</v>
      </c>
      <c r="S6137">
        <f>Table1[[#This Row],[OrderQuantity]]*Table1[[#This Row],[UnitPrice]]*(1-Table1[[#This Row],[DiscountApplied]]) - (Table1[[#This Row],[OrderQuantity]]*Table1[[#This Row],[UnitCost]])</f>
        <v>3320.2550000000001</v>
      </c>
      <c r="T6137">
        <f>DATEDIF(Table1[[#This Row],[ShipDate]],Table1[[#This Row],[DeliveryDate]],"d")</f>
        <v>1</v>
      </c>
      <c r="U6137" t="str">
        <f t="shared" si="191"/>
        <v>On Time</v>
      </c>
    </row>
    <row r="6138" spans="1:21" x14ac:dyDescent="0.3">
      <c r="A6138" t="str">
        <f t="shared" si="190"/>
        <v>SO-006237</v>
      </c>
      <c r="B6138" t="s">
        <v>3</v>
      </c>
      <c r="C6138" t="s">
        <v>11</v>
      </c>
      <c r="D6138" s="1">
        <v>43800</v>
      </c>
      <c r="E6138" s="1">
        <v>43979</v>
      </c>
      <c r="F6138" s="1">
        <v>43983</v>
      </c>
      <c r="G6138" s="1">
        <v>43984</v>
      </c>
      <c r="H6138" t="s">
        <v>54</v>
      </c>
      <c r="I6138">
        <v>1</v>
      </c>
      <c r="J6138">
        <v>32</v>
      </c>
      <c r="K6138">
        <v>308</v>
      </c>
      <c r="L6138">
        <v>15</v>
      </c>
      <c r="M6138">
        <v>8</v>
      </c>
      <c r="N6138">
        <v>0.4</v>
      </c>
      <c r="O6138">
        <v>1905.48</v>
      </c>
      <c r="P6138">
        <v>2646.5</v>
      </c>
      <c r="Q6138">
        <f>Table1[[#This Row],[OrderQuantity]]*Table1[[#This Row],[UnitPrice]]</f>
        <v>21172</v>
      </c>
      <c r="R6138">
        <f>Table1[[#This Row],[OrderQuantity]]*Table1[[#This Row],[UnitCost]]</f>
        <v>15243.84</v>
      </c>
      <c r="S6138">
        <f>Table1[[#This Row],[OrderQuantity]]*Table1[[#This Row],[UnitPrice]]*(1-Table1[[#This Row],[DiscountApplied]]) - (Table1[[#This Row],[OrderQuantity]]*Table1[[#This Row],[UnitCost]])</f>
        <v>-2540.6400000000012</v>
      </c>
      <c r="T6138">
        <f>DATEDIF(Table1[[#This Row],[ShipDate]],Table1[[#This Row],[DeliveryDate]],"d")</f>
        <v>1</v>
      </c>
      <c r="U6138" t="str">
        <f t="shared" si="191"/>
        <v>On Time</v>
      </c>
    </row>
    <row r="6139" spans="1:21" x14ac:dyDescent="0.3">
      <c r="A6139" t="str">
        <f t="shared" si="190"/>
        <v>SO-006238</v>
      </c>
      <c r="B6139" t="s">
        <v>3</v>
      </c>
      <c r="C6139" t="s">
        <v>13</v>
      </c>
      <c r="D6139" s="1">
        <v>43900</v>
      </c>
      <c r="E6139" s="1">
        <v>43980</v>
      </c>
      <c r="F6139" s="1">
        <v>44007</v>
      </c>
      <c r="G6139" s="1">
        <v>44010</v>
      </c>
      <c r="H6139" t="s">
        <v>54</v>
      </c>
      <c r="I6139">
        <v>4</v>
      </c>
      <c r="J6139">
        <v>2</v>
      </c>
      <c r="K6139">
        <v>11</v>
      </c>
      <c r="L6139">
        <v>23</v>
      </c>
      <c r="M6139">
        <v>7</v>
      </c>
      <c r="N6139">
        <v>0.08</v>
      </c>
      <c r="O6139">
        <v>1286.07</v>
      </c>
      <c r="P6139">
        <v>2338.3000000000002</v>
      </c>
      <c r="Q6139">
        <f>Table1[[#This Row],[OrderQuantity]]*Table1[[#This Row],[UnitPrice]]</f>
        <v>16368.100000000002</v>
      </c>
      <c r="R6139">
        <f>Table1[[#This Row],[OrderQuantity]]*Table1[[#This Row],[UnitCost]]</f>
        <v>9002.49</v>
      </c>
      <c r="S6139">
        <f>Table1[[#This Row],[OrderQuantity]]*Table1[[#This Row],[UnitPrice]]*(1-Table1[[#This Row],[DiscountApplied]]) - (Table1[[#This Row],[OrderQuantity]]*Table1[[#This Row],[UnitCost]])</f>
        <v>6056.1620000000021</v>
      </c>
      <c r="T6139">
        <f>DATEDIF(Table1[[#This Row],[ShipDate]],Table1[[#This Row],[DeliveryDate]],"d")</f>
        <v>3</v>
      </c>
      <c r="U6139" t="str">
        <f t="shared" si="191"/>
        <v>On Time</v>
      </c>
    </row>
    <row r="6140" spans="1:21" x14ac:dyDescent="0.3">
      <c r="A6140" t="str">
        <f t="shared" si="190"/>
        <v>SO-006239</v>
      </c>
      <c r="B6140" t="s">
        <v>3</v>
      </c>
      <c r="C6140" t="s">
        <v>8</v>
      </c>
      <c r="D6140" s="1">
        <v>43900</v>
      </c>
      <c r="E6140" s="1">
        <v>43980</v>
      </c>
      <c r="F6140" s="1">
        <v>43982</v>
      </c>
      <c r="G6140" s="1">
        <v>43986</v>
      </c>
      <c r="H6140" t="s">
        <v>54</v>
      </c>
      <c r="I6140">
        <v>2</v>
      </c>
      <c r="J6140">
        <v>46</v>
      </c>
      <c r="K6140">
        <v>343</v>
      </c>
      <c r="L6140">
        <v>37</v>
      </c>
      <c r="M6140">
        <v>8</v>
      </c>
      <c r="N6140">
        <v>0.1</v>
      </c>
      <c r="O6140">
        <v>1411.22</v>
      </c>
      <c r="P6140">
        <v>2391.9</v>
      </c>
      <c r="Q6140">
        <f>Table1[[#This Row],[OrderQuantity]]*Table1[[#This Row],[UnitPrice]]</f>
        <v>19135.2</v>
      </c>
      <c r="R6140">
        <f>Table1[[#This Row],[OrderQuantity]]*Table1[[#This Row],[UnitCost]]</f>
        <v>11289.76</v>
      </c>
      <c r="S6140">
        <f>Table1[[#This Row],[OrderQuantity]]*Table1[[#This Row],[UnitPrice]]*(1-Table1[[#This Row],[DiscountApplied]]) - (Table1[[#This Row],[OrderQuantity]]*Table1[[#This Row],[UnitCost]])</f>
        <v>5931.92</v>
      </c>
      <c r="T6140">
        <f>DATEDIF(Table1[[#This Row],[ShipDate]],Table1[[#This Row],[DeliveryDate]],"d")</f>
        <v>4</v>
      </c>
      <c r="U6140" t="str">
        <f t="shared" si="191"/>
        <v>On Time</v>
      </c>
    </row>
    <row r="6141" spans="1:21" x14ac:dyDescent="0.3">
      <c r="A6141" t="str">
        <f t="shared" si="190"/>
        <v>SO-006240</v>
      </c>
      <c r="B6141" t="s">
        <v>4</v>
      </c>
      <c r="C6141" t="s">
        <v>9</v>
      </c>
      <c r="D6141" s="1">
        <v>43900</v>
      </c>
      <c r="E6141" s="1">
        <v>43980</v>
      </c>
      <c r="F6141" s="1">
        <v>43997</v>
      </c>
      <c r="G6141" s="1">
        <v>43999</v>
      </c>
      <c r="H6141" t="s">
        <v>54</v>
      </c>
      <c r="I6141">
        <v>17</v>
      </c>
      <c r="J6141">
        <v>49</v>
      </c>
      <c r="K6141">
        <v>82</v>
      </c>
      <c r="L6141">
        <v>8</v>
      </c>
      <c r="M6141">
        <v>2</v>
      </c>
      <c r="N6141">
        <v>0.1</v>
      </c>
      <c r="O6141">
        <v>956.76</v>
      </c>
      <c r="P6141">
        <v>2278</v>
      </c>
      <c r="Q6141">
        <f>Table1[[#This Row],[OrderQuantity]]*Table1[[#This Row],[UnitPrice]]</f>
        <v>4556</v>
      </c>
      <c r="R6141">
        <f>Table1[[#This Row],[OrderQuantity]]*Table1[[#This Row],[UnitCost]]</f>
        <v>1913.52</v>
      </c>
      <c r="S6141">
        <f>Table1[[#This Row],[OrderQuantity]]*Table1[[#This Row],[UnitPrice]]*(1-Table1[[#This Row],[DiscountApplied]]) - (Table1[[#This Row],[OrderQuantity]]*Table1[[#This Row],[UnitCost]])</f>
        <v>2186.8800000000006</v>
      </c>
      <c r="T6141">
        <f>DATEDIF(Table1[[#This Row],[ShipDate]],Table1[[#This Row],[DeliveryDate]],"d")</f>
        <v>2</v>
      </c>
      <c r="U6141" t="str">
        <f t="shared" si="191"/>
        <v>On Time</v>
      </c>
    </row>
    <row r="6142" spans="1:21" x14ac:dyDescent="0.3">
      <c r="A6142" t="str">
        <f t="shared" si="190"/>
        <v>SO-006241</v>
      </c>
      <c r="B6142" t="s">
        <v>3</v>
      </c>
      <c r="C6142" t="s">
        <v>13</v>
      </c>
      <c r="D6142" s="1">
        <v>43800</v>
      </c>
      <c r="E6142" s="1">
        <v>43980</v>
      </c>
      <c r="F6142" s="1">
        <v>43986</v>
      </c>
      <c r="G6142" s="1">
        <v>43993</v>
      </c>
      <c r="H6142" t="s">
        <v>54</v>
      </c>
      <c r="I6142">
        <v>11</v>
      </c>
      <c r="J6142">
        <v>44</v>
      </c>
      <c r="K6142">
        <v>9</v>
      </c>
      <c r="L6142">
        <v>5</v>
      </c>
      <c r="M6142">
        <v>5</v>
      </c>
      <c r="N6142">
        <v>0.05</v>
      </c>
      <c r="O6142">
        <v>628.53</v>
      </c>
      <c r="P6142">
        <v>1065.3</v>
      </c>
      <c r="Q6142">
        <f>Table1[[#This Row],[OrderQuantity]]*Table1[[#This Row],[UnitPrice]]</f>
        <v>5326.5</v>
      </c>
      <c r="R6142">
        <f>Table1[[#This Row],[OrderQuantity]]*Table1[[#This Row],[UnitCost]]</f>
        <v>3142.6499999999996</v>
      </c>
      <c r="S6142">
        <f>Table1[[#This Row],[OrderQuantity]]*Table1[[#This Row],[UnitPrice]]*(1-Table1[[#This Row],[DiscountApplied]]) - (Table1[[#This Row],[OrderQuantity]]*Table1[[#This Row],[UnitCost]])</f>
        <v>1917.5250000000005</v>
      </c>
      <c r="T6142">
        <f>DATEDIF(Table1[[#This Row],[ShipDate]],Table1[[#This Row],[DeliveryDate]],"d")</f>
        <v>7</v>
      </c>
      <c r="U6142" t="str">
        <f t="shared" si="191"/>
        <v>On Time</v>
      </c>
    </row>
    <row r="6143" spans="1:21" x14ac:dyDescent="0.3">
      <c r="A6143" t="str">
        <f t="shared" si="190"/>
        <v>SO-006242</v>
      </c>
      <c r="B6143" t="s">
        <v>4</v>
      </c>
      <c r="C6143" t="s">
        <v>10</v>
      </c>
      <c r="D6143" s="1">
        <v>43900</v>
      </c>
      <c r="E6143" s="1">
        <v>43980</v>
      </c>
      <c r="F6143" s="1">
        <v>43987</v>
      </c>
      <c r="G6143" s="1">
        <v>43995</v>
      </c>
      <c r="H6143" t="s">
        <v>54</v>
      </c>
      <c r="I6143">
        <v>16</v>
      </c>
      <c r="J6143">
        <v>18</v>
      </c>
      <c r="K6143">
        <v>203</v>
      </c>
      <c r="L6143">
        <v>9</v>
      </c>
      <c r="M6143">
        <v>8</v>
      </c>
      <c r="N6143">
        <v>0.1</v>
      </c>
      <c r="O6143">
        <v>2738.96</v>
      </c>
      <c r="P6143">
        <v>3912.8</v>
      </c>
      <c r="Q6143">
        <f>Table1[[#This Row],[OrderQuantity]]*Table1[[#This Row],[UnitPrice]]</f>
        <v>31302.400000000001</v>
      </c>
      <c r="R6143">
        <f>Table1[[#This Row],[OrderQuantity]]*Table1[[#This Row],[UnitCost]]</f>
        <v>21911.68</v>
      </c>
      <c r="S6143">
        <f>Table1[[#This Row],[OrderQuantity]]*Table1[[#This Row],[UnitPrice]]*(1-Table1[[#This Row],[DiscountApplied]]) - (Table1[[#This Row],[OrderQuantity]]*Table1[[#This Row],[UnitCost]])</f>
        <v>6260.4800000000032</v>
      </c>
      <c r="T6143">
        <f>DATEDIF(Table1[[#This Row],[ShipDate]],Table1[[#This Row],[DeliveryDate]],"d")</f>
        <v>8</v>
      </c>
      <c r="U6143" t="str">
        <f t="shared" si="191"/>
        <v>Late</v>
      </c>
    </row>
    <row r="6144" spans="1:21" x14ac:dyDescent="0.3">
      <c r="A6144" t="str">
        <f t="shared" si="190"/>
        <v>SO-006243</v>
      </c>
      <c r="B6144" t="s">
        <v>4</v>
      </c>
      <c r="C6144" t="s">
        <v>10</v>
      </c>
      <c r="D6144" s="1">
        <v>43900</v>
      </c>
      <c r="E6144" s="1">
        <v>43980</v>
      </c>
      <c r="F6144" s="1">
        <v>44000</v>
      </c>
      <c r="G6144" s="1">
        <v>44003</v>
      </c>
      <c r="H6144" t="s">
        <v>54</v>
      </c>
      <c r="I6144">
        <v>13</v>
      </c>
      <c r="J6144">
        <v>50</v>
      </c>
      <c r="K6144">
        <v>130</v>
      </c>
      <c r="L6144">
        <v>31</v>
      </c>
      <c r="M6144">
        <v>6</v>
      </c>
      <c r="N6144">
        <v>0.08</v>
      </c>
      <c r="O6144">
        <v>1065.3</v>
      </c>
      <c r="P6144">
        <v>2010</v>
      </c>
      <c r="Q6144">
        <f>Table1[[#This Row],[OrderQuantity]]*Table1[[#This Row],[UnitPrice]]</f>
        <v>12060</v>
      </c>
      <c r="R6144">
        <f>Table1[[#This Row],[OrderQuantity]]*Table1[[#This Row],[UnitCost]]</f>
        <v>6391.7999999999993</v>
      </c>
      <c r="S6144">
        <f>Table1[[#This Row],[OrderQuantity]]*Table1[[#This Row],[UnitPrice]]*(1-Table1[[#This Row],[DiscountApplied]]) - (Table1[[#This Row],[OrderQuantity]]*Table1[[#This Row],[UnitCost]])</f>
        <v>4703.4000000000015</v>
      </c>
      <c r="T6144">
        <f>DATEDIF(Table1[[#This Row],[ShipDate]],Table1[[#This Row],[DeliveryDate]],"d")</f>
        <v>3</v>
      </c>
      <c r="U6144" t="str">
        <f t="shared" si="191"/>
        <v>On Time</v>
      </c>
    </row>
    <row r="6145" spans="1:21" x14ac:dyDescent="0.3">
      <c r="A6145" t="str">
        <f t="shared" si="190"/>
        <v>SO-006244</v>
      </c>
      <c r="B6145" t="s">
        <v>4</v>
      </c>
      <c r="C6145" t="s">
        <v>9</v>
      </c>
      <c r="D6145" s="1">
        <v>43900</v>
      </c>
      <c r="E6145" s="1">
        <v>43980</v>
      </c>
      <c r="F6145" s="1">
        <v>43998</v>
      </c>
      <c r="G6145" s="1">
        <v>44003</v>
      </c>
      <c r="H6145" t="s">
        <v>54</v>
      </c>
      <c r="I6145">
        <v>17</v>
      </c>
      <c r="J6145">
        <v>41</v>
      </c>
      <c r="K6145">
        <v>83</v>
      </c>
      <c r="L6145">
        <v>33</v>
      </c>
      <c r="M6145">
        <v>1</v>
      </c>
      <c r="N6145">
        <v>0.05</v>
      </c>
      <c r="O6145">
        <v>1647.93</v>
      </c>
      <c r="P6145">
        <v>3832.4</v>
      </c>
      <c r="Q6145">
        <f>Table1[[#This Row],[OrderQuantity]]*Table1[[#This Row],[UnitPrice]]</f>
        <v>3832.4</v>
      </c>
      <c r="R6145">
        <f>Table1[[#This Row],[OrderQuantity]]*Table1[[#This Row],[UnitCost]]</f>
        <v>1647.93</v>
      </c>
      <c r="S6145">
        <f>Table1[[#This Row],[OrderQuantity]]*Table1[[#This Row],[UnitPrice]]*(1-Table1[[#This Row],[DiscountApplied]]) - (Table1[[#This Row],[OrderQuantity]]*Table1[[#This Row],[UnitCost]])</f>
        <v>1992.8499999999997</v>
      </c>
      <c r="T6145">
        <f>DATEDIF(Table1[[#This Row],[ShipDate]],Table1[[#This Row],[DeliveryDate]],"d")</f>
        <v>5</v>
      </c>
      <c r="U6145" t="str">
        <f t="shared" si="191"/>
        <v>On Time</v>
      </c>
    </row>
    <row r="6146" spans="1:21" x14ac:dyDescent="0.3">
      <c r="A6146" t="str">
        <f t="shared" ref="A6146:A6209" si="192">"SO-" &amp; TEXT(ROW(A6146)+99,"000000")</f>
        <v>SO-006245</v>
      </c>
      <c r="B6146" t="s">
        <v>3</v>
      </c>
      <c r="C6146" t="s">
        <v>10</v>
      </c>
      <c r="D6146" s="1">
        <v>43800</v>
      </c>
      <c r="E6146" s="1">
        <v>43980</v>
      </c>
      <c r="F6146" s="1">
        <v>43999</v>
      </c>
      <c r="G6146" s="1">
        <v>44007</v>
      </c>
      <c r="H6146" t="s">
        <v>54</v>
      </c>
      <c r="I6146">
        <v>8</v>
      </c>
      <c r="J6146">
        <v>18</v>
      </c>
      <c r="K6146">
        <v>170</v>
      </c>
      <c r="L6146">
        <v>7</v>
      </c>
      <c r="M6146">
        <v>4</v>
      </c>
      <c r="N6146">
        <v>0.05</v>
      </c>
      <c r="O6146">
        <v>718.78</v>
      </c>
      <c r="P6146">
        <v>998.3</v>
      </c>
      <c r="Q6146">
        <f>Table1[[#This Row],[OrderQuantity]]*Table1[[#This Row],[UnitPrice]]</f>
        <v>3993.2</v>
      </c>
      <c r="R6146">
        <f>Table1[[#This Row],[OrderQuantity]]*Table1[[#This Row],[UnitCost]]</f>
        <v>2875.12</v>
      </c>
      <c r="S6146">
        <f>Table1[[#This Row],[OrderQuantity]]*Table1[[#This Row],[UnitPrice]]*(1-Table1[[#This Row],[DiscountApplied]]) - (Table1[[#This Row],[OrderQuantity]]*Table1[[#This Row],[UnitCost]])</f>
        <v>918.41999999999962</v>
      </c>
      <c r="T6146">
        <f>DATEDIF(Table1[[#This Row],[ShipDate]],Table1[[#This Row],[DeliveryDate]],"d")</f>
        <v>8</v>
      </c>
      <c r="U6146" t="str">
        <f t="shared" ref="U6146:U6209" si="193">IF(T6146&gt;7,"Late","On Time")</f>
        <v>Late</v>
      </c>
    </row>
    <row r="6147" spans="1:21" x14ac:dyDescent="0.3">
      <c r="A6147" t="str">
        <f t="shared" si="192"/>
        <v>SO-006246</v>
      </c>
      <c r="B6147" t="s">
        <v>4</v>
      </c>
      <c r="C6147" t="s">
        <v>13</v>
      </c>
      <c r="D6147" s="1">
        <v>43900</v>
      </c>
      <c r="E6147" s="1">
        <v>43980</v>
      </c>
      <c r="F6147" s="1">
        <v>43996</v>
      </c>
      <c r="G6147" s="1">
        <v>44006</v>
      </c>
      <c r="H6147" t="s">
        <v>54</v>
      </c>
      <c r="I6147">
        <v>20</v>
      </c>
      <c r="J6147">
        <v>4</v>
      </c>
      <c r="K6147">
        <v>52</v>
      </c>
      <c r="L6147">
        <v>11</v>
      </c>
      <c r="M6147">
        <v>6</v>
      </c>
      <c r="N6147">
        <v>0.15</v>
      </c>
      <c r="O6147">
        <v>510.94</v>
      </c>
      <c r="P6147">
        <v>1246.2</v>
      </c>
      <c r="Q6147">
        <f>Table1[[#This Row],[OrderQuantity]]*Table1[[#This Row],[UnitPrice]]</f>
        <v>7477.2000000000007</v>
      </c>
      <c r="R6147">
        <f>Table1[[#This Row],[OrderQuantity]]*Table1[[#This Row],[UnitCost]]</f>
        <v>3065.64</v>
      </c>
      <c r="S6147">
        <f>Table1[[#This Row],[OrderQuantity]]*Table1[[#This Row],[UnitPrice]]*(1-Table1[[#This Row],[DiscountApplied]]) - (Table1[[#This Row],[OrderQuantity]]*Table1[[#This Row],[UnitCost]])</f>
        <v>3289.9800000000009</v>
      </c>
      <c r="T6147">
        <f>DATEDIF(Table1[[#This Row],[ShipDate]],Table1[[#This Row],[DeliveryDate]],"d")</f>
        <v>10</v>
      </c>
      <c r="U6147" t="str">
        <f t="shared" si="193"/>
        <v>Late</v>
      </c>
    </row>
    <row r="6148" spans="1:21" x14ac:dyDescent="0.3">
      <c r="A6148" t="str">
        <f t="shared" si="192"/>
        <v>SO-006247</v>
      </c>
      <c r="B6148" t="s">
        <v>5</v>
      </c>
      <c r="C6148" t="s">
        <v>13</v>
      </c>
      <c r="D6148" s="1">
        <v>43900</v>
      </c>
      <c r="E6148" s="1">
        <v>43980</v>
      </c>
      <c r="F6148" s="1">
        <v>43990</v>
      </c>
      <c r="G6148" s="1">
        <v>43992</v>
      </c>
      <c r="H6148" t="s">
        <v>54</v>
      </c>
      <c r="I6148">
        <v>27</v>
      </c>
      <c r="J6148">
        <v>30</v>
      </c>
      <c r="K6148">
        <v>49</v>
      </c>
      <c r="L6148">
        <v>10</v>
      </c>
      <c r="M6148">
        <v>4</v>
      </c>
      <c r="N6148">
        <v>0.1</v>
      </c>
      <c r="O6148">
        <v>1323.25</v>
      </c>
      <c r="P6148">
        <v>1675</v>
      </c>
      <c r="Q6148">
        <f>Table1[[#This Row],[OrderQuantity]]*Table1[[#This Row],[UnitPrice]]</f>
        <v>6700</v>
      </c>
      <c r="R6148">
        <f>Table1[[#This Row],[OrderQuantity]]*Table1[[#This Row],[UnitCost]]</f>
        <v>5293</v>
      </c>
      <c r="S6148">
        <f>Table1[[#This Row],[OrderQuantity]]*Table1[[#This Row],[UnitPrice]]*(1-Table1[[#This Row],[DiscountApplied]]) - (Table1[[#This Row],[OrderQuantity]]*Table1[[#This Row],[UnitCost]])</f>
        <v>737</v>
      </c>
      <c r="T6148">
        <f>DATEDIF(Table1[[#This Row],[ShipDate]],Table1[[#This Row],[DeliveryDate]],"d")</f>
        <v>2</v>
      </c>
      <c r="U6148" t="str">
        <f t="shared" si="193"/>
        <v>On Time</v>
      </c>
    </row>
    <row r="6149" spans="1:21" x14ac:dyDescent="0.3">
      <c r="A6149" t="str">
        <f t="shared" si="192"/>
        <v>SO-006248</v>
      </c>
      <c r="B6149" t="s">
        <v>4</v>
      </c>
      <c r="C6149" t="s">
        <v>10</v>
      </c>
      <c r="D6149" s="1">
        <v>43800</v>
      </c>
      <c r="E6149" s="1">
        <v>43981</v>
      </c>
      <c r="F6149" s="1">
        <v>43991</v>
      </c>
      <c r="G6149" s="1">
        <v>44001</v>
      </c>
      <c r="H6149" t="s">
        <v>54</v>
      </c>
      <c r="I6149">
        <v>18</v>
      </c>
      <c r="J6149">
        <v>49</v>
      </c>
      <c r="K6149">
        <v>188</v>
      </c>
      <c r="L6149">
        <v>12</v>
      </c>
      <c r="M6149">
        <v>6</v>
      </c>
      <c r="N6149">
        <v>0.1</v>
      </c>
      <c r="O6149">
        <v>1175.45</v>
      </c>
      <c r="P6149">
        <v>1728.6</v>
      </c>
      <c r="Q6149">
        <f>Table1[[#This Row],[OrderQuantity]]*Table1[[#This Row],[UnitPrice]]</f>
        <v>10371.599999999999</v>
      </c>
      <c r="R6149">
        <f>Table1[[#This Row],[OrderQuantity]]*Table1[[#This Row],[UnitCost]]</f>
        <v>7052.7000000000007</v>
      </c>
      <c r="S6149">
        <f>Table1[[#This Row],[OrderQuantity]]*Table1[[#This Row],[UnitPrice]]*(1-Table1[[#This Row],[DiscountApplied]]) - (Table1[[#This Row],[OrderQuantity]]*Table1[[#This Row],[UnitCost]])</f>
        <v>2281.739999999998</v>
      </c>
      <c r="T6149">
        <f>DATEDIF(Table1[[#This Row],[ShipDate]],Table1[[#This Row],[DeliveryDate]],"d")</f>
        <v>10</v>
      </c>
      <c r="U6149" t="str">
        <f t="shared" si="193"/>
        <v>Late</v>
      </c>
    </row>
    <row r="6150" spans="1:21" x14ac:dyDescent="0.3">
      <c r="A6150" t="str">
        <f t="shared" si="192"/>
        <v>SO-006249</v>
      </c>
      <c r="B6150" t="s">
        <v>4</v>
      </c>
      <c r="C6150" t="s">
        <v>13</v>
      </c>
      <c r="D6150" s="1">
        <v>43900</v>
      </c>
      <c r="E6150" s="1">
        <v>43981</v>
      </c>
      <c r="F6150" s="1">
        <v>43998</v>
      </c>
      <c r="G6150" s="1">
        <v>44003</v>
      </c>
      <c r="H6150" t="s">
        <v>54</v>
      </c>
      <c r="I6150">
        <v>19</v>
      </c>
      <c r="J6150">
        <v>15</v>
      </c>
      <c r="K6150">
        <v>7</v>
      </c>
      <c r="L6150">
        <v>8</v>
      </c>
      <c r="M6150">
        <v>6</v>
      </c>
      <c r="N6150">
        <v>0.08</v>
      </c>
      <c r="O6150">
        <v>1071.73</v>
      </c>
      <c r="P6150">
        <v>1728.6</v>
      </c>
      <c r="Q6150">
        <f>Table1[[#This Row],[OrderQuantity]]*Table1[[#This Row],[UnitPrice]]</f>
        <v>10371.599999999999</v>
      </c>
      <c r="R6150">
        <f>Table1[[#This Row],[OrderQuantity]]*Table1[[#This Row],[UnitCost]]</f>
        <v>6430.38</v>
      </c>
      <c r="S6150">
        <f>Table1[[#This Row],[OrderQuantity]]*Table1[[#This Row],[UnitPrice]]*(1-Table1[[#This Row],[DiscountApplied]]) - (Table1[[#This Row],[OrderQuantity]]*Table1[[#This Row],[UnitCost]])</f>
        <v>3111.4919999999993</v>
      </c>
      <c r="T6150">
        <f>DATEDIF(Table1[[#This Row],[ShipDate]],Table1[[#This Row],[DeliveryDate]],"d")</f>
        <v>5</v>
      </c>
      <c r="U6150" t="str">
        <f t="shared" si="193"/>
        <v>On Time</v>
      </c>
    </row>
    <row r="6151" spans="1:21" x14ac:dyDescent="0.3">
      <c r="A6151" t="str">
        <f t="shared" si="192"/>
        <v>SO-006250</v>
      </c>
      <c r="B6151" t="s">
        <v>3</v>
      </c>
      <c r="C6151" t="s">
        <v>10</v>
      </c>
      <c r="D6151" s="1">
        <v>43900</v>
      </c>
      <c r="E6151" s="1">
        <v>43981</v>
      </c>
      <c r="F6151" s="1">
        <v>43984</v>
      </c>
      <c r="G6151" s="1">
        <v>43989</v>
      </c>
      <c r="H6151" t="s">
        <v>54</v>
      </c>
      <c r="I6151">
        <v>5</v>
      </c>
      <c r="J6151">
        <v>17</v>
      </c>
      <c r="K6151">
        <v>186</v>
      </c>
      <c r="L6151">
        <v>26</v>
      </c>
      <c r="M6151">
        <v>8</v>
      </c>
      <c r="N6151">
        <v>0.05</v>
      </c>
      <c r="O6151">
        <v>1299.06</v>
      </c>
      <c r="P6151">
        <v>1882.7</v>
      </c>
      <c r="Q6151">
        <f>Table1[[#This Row],[OrderQuantity]]*Table1[[#This Row],[UnitPrice]]</f>
        <v>15061.6</v>
      </c>
      <c r="R6151">
        <f>Table1[[#This Row],[OrderQuantity]]*Table1[[#This Row],[UnitCost]]</f>
        <v>10392.48</v>
      </c>
      <c r="S6151">
        <f>Table1[[#This Row],[OrderQuantity]]*Table1[[#This Row],[UnitPrice]]*(1-Table1[[#This Row],[DiscountApplied]]) - (Table1[[#This Row],[OrderQuantity]]*Table1[[#This Row],[UnitCost]])</f>
        <v>3916.0400000000009</v>
      </c>
      <c r="T6151">
        <f>DATEDIF(Table1[[#This Row],[ShipDate]],Table1[[#This Row],[DeliveryDate]],"d")</f>
        <v>5</v>
      </c>
      <c r="U6151" t="str">
        <f t="shared" si="193"/>
        <v>On Time</v>
      </c>
    </row>
    <row r="6152" spans="1:21" x14ac:dyDescent="0.3">
      <c r="A6152" t="str">
        <f t="shared" si="192"/>
        <v>SO-006251</v>
      </c>
      <c r="B6152" t="s">
        <v>5</v>
      </c>
      <c r="C6152" t="s">
        <v>9</v>
      </c>
      <c r="D6152" s="1">
        <v>43900</v>
      </c>
      <c r="E6152" s="1">
        <v>43981</v>
      </c>
      <c r="F6152" s="1">
        <v>44003</v>
      </c>
      <c r="G6152" s="1">
        <v>44008</v>
      </c>
      <c r="H6152" t="s">
        <v>54</v>
      </c>
      <c r="I6152">
        <v>28</v>
      </c>
      <c r="J6152">
        <v>44</v>
      </c>
      <c r="K6152">
        <v>73</v>
      </c>
      <c r="L6152">
        <v>21</v>
      </c>
      <c r="M6152">
        <v>6</v>
      </c>
      <c r="N6152">
        <v>0.08</v>
      </c>
      <c r="O6152">
        <v>512.15</v>
      </c>
      <c r="P6152">
        <v>984.9</v>
      </c>
      <c r="Q6152">
        <f>Table1[[#This Row],[OrderQuantity]]*Table1[[#This Row],[UnitPrice]]</f>
        <v>5909.4</v>
      </c>
      <c r="R6152">
        <f>Table1[[#This Row],[OrderQuantity]]*Table1[[#This Row],[UnitCost]]</f>
        <v>3072.8999999999996</v>
      </c>
      <c r="S6152">
        <f>Table1[[#This Row],[OrderQuantity]]*Table1[[#This Row],[UnitPrice]]*(1-Table1[[#This Row],[DiscountApplied]]) - (Table1[[#This Row],[OrderQuantity]]*Table1[[#This Row],[UnitCost]])</f>
        <v>2363.7480000000005</v>
      </c>
      <c r="T6152">
        <f>DATEDIF(Table1[[#This Row],[ShipDate]],Table1[[#This Row],[DeliveryDate]],"d")</f>
        <v>5</v>
      </c>
      <c r="U6152" t="str">
        <f t="shared" si="193"/>
        <v>On Time</v>
      </c>
    </row>
    <row r="6153" spans="1:21" x14ac:dyDescent="0.3">
      <c r="A6153" t="str">
        <f t="shared" si="192"/>
        <v>SO-006252</v>
      </c>
      <c r="B6153" t="s">
        <v>4</v>
      </c>
      <c r="C6153" t="s">
        <v>13</v>
      </c>
      <c r="D6153" s="1">
        <v>43900</v>
      </c>
      <c r="E6153" s="1">
        <v>43981</v>
      </c>
      <c r="F6153" s="1">
        <v>43987</v>
      </c>
      <c r="G6153" s="1">
        <v>43994</v>
      </c>
      <c r="H6153" t="s">
        <v>54</v>
      </c>
      <c r="I6153">
        <v>16</v>
      </c>
      <c r="J6153">
        <v>14</v>
      </c>
      <c r="K6153">
        <v>33</v>
      </c>
      <c r="L6153">
        <v>18</v>
      </c>
      <c r="M6153">
        <v>6</v>
      </c>
      <c r="N6153">
        <v>0.05</v>
      </c>
      <c r="O6153">
        <v>1061.28</v>
      </c>
      <c r="P6153">
        <v>1326.6</v>
      </c>
      <c r="Q6153">
        <f>Table1[[#This Row],[OrderQuantity]]*Table1[[#This Row],[UnitPrice]]</f>
        <v>7959.5999999999995</v>
      </c>
      <c r="R6153">
        <f>Table1[[#This Row],[OrderQuantity]]*Table1[[#This Row],[UnitCost]]</f>
        <v>6367.68</v>
      </c>
      <c r="S6153">
        <f>Table1[[#This Row],[OrderQuantity]]*Table1[[#This Row],[UnitPrice]]*(1-Table1[[#This Row],[DiscountApplied]]) - (Table1[[#This Row],[OrderQuantity]]*Table1[[#This Row],[UnitCost]])</f>
        <v>1193.9399999999987</v>
      </c>
      <c r="T6153">
        <f>DATEDIF(Table1[[#This Row],[ShipDate]],Table1[[#This Row],[DeliveryDate]],"d")</f>
        <v>7</v>
      </c>
      <c r="U6153" t="str">
        <f t="shared" si="193"/>
        <v>On Time</v>
      </c>
    </row>
    <row r="6154" spans="1:21" x14ac:dyDescent="0.3">
      <c r="A6154" t="str">
        <f t="shared" si="192"/>
        <v>SO-006253</v>
      </c>
      <c r="B6154" t="s">
        <v>5</v>
      </c>
      <c r="C6154" t="s">
        <v>9</v>
      </c>
      <c r="D6154" s="1">
        <v>43900</v>
      </c>
      <c r="E6154" s="1">
        <v>43981</v>
      </c>
      <c r="F6154" s="1">
        <v>44001</v>
      </c>
      <c r="G6154" s="1">
        <v>44005</v>
      </c>
      <c r="H6154" t="s">
        <v>54</v>
      </c>
      <c r="I6154">
        <v>27</v>
      </c>
      <c r="J6154">
        <v>11</v>
      </c>
      <c r="K6154">
        <v>76</v>
      </c>
      <c r="L6154">
        <v>32</v>
      </c>
      <c r="M6154">
        <v>5</v>
      </c>
      <c r="N6154">
        <v>0.08</v>
      </c>
      <c r="O6154">
        <v>2439.94</v>
      </c>
      <c r="P6154">
        <v>3999.9</v>
      </c>
      <c r="Q6154">
        <f>Table1[[#This Row],[OrderQuantity]]*Table1[[#This Row],[UnitPrice]]</f>
        <v>19999.5</v>
      </c>
      <c r="R6154">
        <f>Table1[[#This Row],[OrderQuantity]]*Table1[[#This Row],[UnitCost]]</f>
        <v>12199.7</v>
      </c>
      <c r="S6154">
        <f>Table1[[#This Row],[OrderQuantity]]*Table1[[#This Row],[UnitPrice]]*(1-Table1[[#This Row],[DiscountApplied]]) - (Table1[[#This Row],[OrderQuantity]]*Table1[[#This Row],[UnitCost]])</f>
        <v>6199.84</v>
      </c>
      <c r="T6154">
        <f>DATEDIF(Table1[[#This Row],[ShipDate]],Table1[[#This Row],[DeliveryDate]],"d")</f>
        <v>4</v>
      </c>
      <c r="U6154" t="str">
        <f t="shared" si="193"/>
        <v>On Time</v>
      </c>
    </row>
    <row r="6155" spans="1:21" x14ac:dyDescent="0.3">
      <c r="A6155" t="str">
        <f t="shared" si="192"/>
        <v>SO-006254</v>
      </c>
      <c r="B6155" t="s">
        <v>3</v>
      </c>
      <c r="C6155" t="s">
        <v>10</v>
      </c>
      <c r="D6155" s="1">
        <v>43900</v>
      </c>
      <c r="E6155" s="1">
        <v>43981</v>
      </c>
      <c r="F6155" s="1">
        <v>43990</v>
      </c>
      <c r="G6155" s="1">
        <v>43991</v>
      </c>
      <c r="H6155" t="s">
        <v>54</v>
      </c>
      <c r="I6155">
        <v>9</v>
      </c>
      <c r="J6155">
        <v>21</v>
      </c>
      <c r="K6155">
        <v>150</v>
      </c>
      <c r="L6155">
        <v>29</v>
      </c>
      <c r="M6155">
        <v>6</v>
      </c>
      <c r="N6155">
        <v>0.15</v>
      </c>
      <c r="O6155">
        <v>1189.52</v>
      </c>
      <c r="P6155">
        <v>1802.3</v>
      </c>
      <c r="Q6155">
        <f>Table1[[#This Row],[OrderQuantity]]*Table1[[#This Row],[UnitPrice]]</f>
        <v>10813.8</v>
      </c>
      <c r="R6155">
        <f>Table1[[#This Row],[OrderQuantity]]*Table1[[#This Row],[UnitCost]]</f>
        <v>7137.12</v>
      </c>
      <c r="S6155">
        <f>Table1[[#This Row],[OrderQuantity]]*Table1[[#This Row],[UnitPrice]]*(1-Table1[[#This Row],[DiscountApplied]]) - (Table1[[#This Row],[OrderQuantity]]*Table1[[#This Row],[UnitCost]])</f>
        <v>2054.6099999999997</v>
      </c>
      <c r="T6155">
        <f>DATEDIF(Table1[[#This Row],[ShipDate]],Table1[[#This Row],[DeliveryDate]],"d")</f>
        <v>1</v>
      </c>
      <c r="U6155" t="str">
        <f t="shared" si="193"/>
        <v>On Time</v>
      </c>
    </row>
    <row r="6156" spans="1:21" x14ac:dyDescent="0.3">
      <c r="A6156" t="str">
        <f t="shared" si="192"/>
        <v>SO-006255</v>
      </c>
      <c r="B6156" t="s">
        <v>2</v>
      </c>
      <c r="C6156" t="s">
        <v>10</v>
      </c>
      <c r="D6156" s="1">
        <v>43800</v>
      </c>
      <c r="E6156" s="1">
        <v>43981</v>
      </c>
      <c r="F6156" s="1">
        <v>44001</v>
      </c>
      <c r="G6156" s="1">
        <v>44006</v>
      </c>
      <c r="H6156" t="s">
        <v>54</v>
      </c>
      <c r="I6156">
        <v>22</v>
      </c>
      <c r="J6156">
        <v>26</v>
      </c>
      <c r="K6156">
        <v>121</v>
      </c>
      <c r="L6156">
        <v>32</v>
      </c>
      <c r="M6156">
        <v>7</v>
      </c>
      <c r="N6156">
        <v>0.05</v>
      </c>
      <c r="O6156">
        <v>527.63</v>
      </c>
      <c r="P6156">
        <v>1172.5</v>
      </c>
      <c r="Q6156">
        <f>Table1[[#This Row],[OrderQuantity]]*Table1[[#This Row],[UnitPrice]]</f>
        <v>8207.5</v>
      </c>
      <c r="R6156">
        <f>Table1[[#This Row],[OrderQuantity]]*Table1[[#This Row],[UnitCost]]</f>
        <v>3693.41</v>
      </c>
      <c r="S6156">
        <f>Table1[[#This Row],[OrderQuantity]]*Table1[[#This Row],[UnitPrice]]*(1-Table1[[#This Row],[DiscountApplied]]) - (Table1[[#This Row],[OrderQuantity]]*Table1[[#This Row],[UnitCost]])</f>
        <v>4103.7150000000001</v>
      </c>
      <c r="T6156">
        <f>DATEDIF(Table1[[#This Row],[ShipDate]],Table1[[#This Row],[DeliveryDate]],"d")</f>
        <v>5</v>
      </c>
      <c r="U6156" t="str">
        <f t="shared" si="193"/>
        <v>On Time</v>
      </c>
    </row>
    <row r="6157" spans="1:21" x14ac:dyDescent="0.3">
      <c r="A6157" t="str">
        <f t="shared" si="192"/>
        <v>SO-006256</v>
      </c>
      <c r="B6157" t="s">
        <v>2</v>
      </c>
      <c r="C6157" t="s">
        <v>10</v>
      </c>
      <c r="D6157" s="1">
        <v>43900</v>
      </c>
      <c r="E6157" s="1">
        <v>43981</v>
      </c>
      <c r="F6157" s="1">
        <v>44001</v>
      </c>
      <c r="G6157" s="1">
        <v>44007</v>
      </c>
      <c r="H6157" t="s">
        <v>54</v>
      </c>
      <c r="I6157">
        <v>25</v>
      </c>
      <c r="J6157">
        <v>49</v>
      </c>
      <c r="K6157">
        <v>163</v>
      </c>
      <c r="L6157">
        <v>29</v>
      </c>
      <c r="M6157">
        <v>8</v>
      </c>
      <c r="N6157">
        <v>0.08</v>
      </c>
      <c r="O6157">
        <v>2622.25</v>
      </c>
      <c r="P6157">
        <v>3973.1</v>
      </c>
      <c r="Q6157">
        <f>Table1[[#This Row],[OrderQuantity]]*Table1[[#This Row],[UnitPrice]]</f>
        <v>31784.799999999999</v>
      </c>
      <c r="R6157">
        <f>Table1[[#This Row],[OrderQuantity]]*Table1[[#This Row],[UnitCost]]</f>
        <v>20978</v>
      </c>
      <c r="S6157">
        <f>Table1[[#This Row],[OrderQuantity]]*Table1[[#This Row],[UnitPrice]]*(1-Table1[[#This Row],[DiscountApplied]]) - (Table1[[#This Row],[OrderQuantity]]*Table1[[#This Row],[UnitCost]])</f>
        <v>8264.0159999999996</v>
      </c>
      <c r="T6157">
        <f>DATEDIF(Table1[[#This Row],[ShipDate]],Table1[[#This Row],[DeliveryDate]],"d")</f>
        <v>6</v>
      </c>
      <c r="U6157" t="str">
        <f t="shared" si="193"/>
        <v>On Time</v>
      </c>
    </row>
    <row r="6158" spans="1:21" x14ac:dyDescent="0.3">
      <c r="A6158" t="str">
        <f t="shared" si="192"/>
        <v>SO-006257</v>
      </c>
      <c r="B6158" t="s">
        <v>4</v>
      </c>
      <c r="C6158" t="s">
        <v>13</v>
      </c>
      <c r="D6158" s="1">
        <v>43900</v>
      </c>
      <c r="E6158" s="1">
        <v>43981</v>
      </c>
      <c r="F6158" s="1">
        <v>44008</v>
      </c>
      <c r="G6158" s="1">
        <v>44011</v>
      </c>
      <c r="H6158" t="s">
        <v>54</v>
      </c>
      <c r="I6158">
        <v>13</v>
      </c>
      <c r="J6158">
        <v>23</v>
      </c>
      <c r="K6158">
        <v>56</v>
      </c>
      <c r="L6158">
        <v>20</v>
      </c>
      <c r="M6158">
        <v>4</v>
      </c>
      <c r="N6158">
        <v>0.15</v>
      </c>
      <c r="O6158">
        <v>900.88</v>
      </c>
      <c r="P6158">
        <v>1112.2</v>
      </c>
      <c r="Q6158">
        <f>Table1[[#This Row],[OrderQuantity]]*Table1[[#This Row],[UnitPrice]]</f>
        <v>4448.8</v>
      </c>
      <c r="R6158">
        <f>Table1[[#This Row],[OrderQuantity]]*Table1[[#This Row],[UnitCost]]</f>
        <v>3603.52</v>
      </c>
      <c r="S6158">
        <f>Table1[[#This Row],[OrderQuantity]]*Table1[[#This Row],[UnitPrice]]*(1-Table1[[#This Row],[DiscountApplied]]) - (Table1[[#This Row],[OrderQuantity]]*Table1[[#This Row],[UnitCost]])</f>
        <v>177.96000000000004</v>
      </c>
      <c r="T6158">
        <f>DATEDIF(Table1[[#This Row],[ShipDate]],Table1[[#This Row],[DeliveryDate]],"d")</f>
        <v>3</v>
      </c>
      <c r="U6158" t="str">
        <f t="shared" si="193"/>
        <v>On Time</v>
      </c>
    </row>
    <row r="6159" spans="1:21" x14ac:dyDescent="0.3">
      <c r="A6159" t="str">
        <f t="shared" si="192"/>
        <v>SO-006258</v>
      </c>
      <c r="B6159" t="s">
        <v>2</v>
      </c>
      <c r="C6159" t="s">
        <v>11</v>
      </c>
      <c r="D6159" s="1">
        <v>43900</v>
      </c>
      <c r="E6159" s="1">
        <v>43981</v>
      </c>
      <c r="F6159" s="1">
        <v>44006</v>
      </c>
      <c r="G6159" s="1">
        <v>44012</v>
      </c>
      <c r="H6159" t="s">
        <v>54</v>
      </c>
      <c r="I6159">
        <v>20</v>
      </c>
      <c r="J6159">
        <v>1</v>
      </c>
      <c r="K6159">
        <v>294</v>
      </c>
      <c r="L6159">
        <v>14</v>
      </c>
      <c r="M6159">
        <v>6</v>
      </c>
      <c r="N6159">
        <v>0.15</v>
      </c>
      <c r="O6159">
        <v>1657.45</v>
      </c>
      <c r="P6159">
        <v>3946.3</v>
      </c>
      <c r="Q6159">
        <f>Table1[[#This Row],[OrderQuantity]]*Table1[[#This Row],[UnitPrice]]</f>
        <v>23677.800000000003</v>
      </c>
      <c r="R6159">
        <f>Table1[[#This Row],[OrderQuantity]]*Table1[[#This Row],[UnitCost]]</f>
        <v>9944.7000000000007</v>
      </c>
      <c r="S6159">
        <f>Table1[[#This Row],[OrderQuantity]]*Table1[[#This Row],[UnitPrice]]*(1-Table1[[#This Row],[DiscountApplied]]) - (Table1[[#This Row],[OrderQuantity]]*Table1[[#This Row],[UnitCost]])</f>
        <v>10181.43</v>
      </c>
      <c r="T6159">
        <f>DATEDIF(Table1[[#This Row],[ShipDate]],Table1[[#This Row],[DeliveryDate]],"d")</f>
        <v>6</v>
      </c>
      <c r="U6159" t="str">
        <f t="shared" si="193"/>
        <v>On Time</v>
      </c>
    </row>
    <row r="6160" spans="1:21" x14ac:dyDescent="0.3">
      <c r="A6160" t="str">
        <f t="shared" si="192"/>
        <v>SO-006259</v>
      </c>
      <c r="B6160" t="s">
        <v>2</v>
      </c>
      <c r="C6160" t="s">
        <v>11</v>
      </c>
      <c r="D6160" s="1">
        <v>43900</v>
      </c>
      <c r="E6160" s="1">
        <v>43982</v>
      </c>
      <c r="F6160" s="1">
        <v>44010</v>
      </c>
      <c r="G6160" s="1">
        <v>44015</v>
      </c>
      <c r="H6160" t="s">
        <v>54</v>
      </c>
      <c r="I6160">
        <v>25</v>
      </c>
      <c r="J6160">
        <v>50</v>
      </c>
      <c r="K6160">
        <v>266</v>
      </c>
      <c r="L6160">
        <v>6</v>
      </c>
      <c r="M6160">
        <v>2</v>
      </c>
      <c r="N6160">
        <v>0.05</v>
      </c>
      <c r="O6160">
        <v>709.26</v>
      </c>
      <c r="P6160">
        <v>1058.5999999999999</v>
      </c>
      <c r="Q6160">
        <f>Table1[[#This Row],[OrderQuantity]]*Table1[[#This Row],[UnitPrice]]</f>
        <v>2117.1999999999998</v>
      </c>
      <c r="R6160">
        <f>Table1[[#This Row],[OrderQuantity]]*Table1[[#This Row],[UnitCost]]</f>
        <v>1418.52</v>
      </c>
      <c r="S6160">
        <f>Table1[[#This Row],[OrderQuantity]]*Table1[[#This Row],[UnitPrice]]*(1-Table1[[#This Row],[DiscountApplied]]) - (Table1[[#This Row],[OrderQuantity]]*Table1[[#This Row],[UnitCost]])</f>
        <v>592.81999999999971</v>
      </c>
      <c r="T6160">
        <f>DATEDIF(Table1[[#This Row],[ShipDate]],Table1[[#This Row],[DeliveryDate]],"d")</f>
        <v>5</v>
      </c>
      <c r="U6160" t="str">
        <f t="shared" si="193"/>
        <v>On Time</v>
      </c>
    </row>
    <row r="6161" spans="1:21" x14ac:dyDescent="0.3">
      <c r="A6161" t="str">
        <f t="shared" si="192"/>
        <v>SO-006260</v>
      </c>
      <c r="B6161" t="s">
        <v>2</v>
      </c>
      <c r="C6161" t="s">
        <v>11</v>
      </c>
      <c r="D6161" s="1">
        <v>43800</v>
      </c>
      <c r="E6161" s="1">
        <v>43982</v>
      </c>
      <c r="F6161" s="1">
        <v>43993</v>
      </c>
      <c r="G6161" s="1">
        <v>43999</v>
      </c>
      <c r="H6161" t="s">
        <v>54</v>
      </c>
      <c r="I6161">
        <v>23</v>
      </c>
      <c r="J6161">
        <v>2</v>
      </c>
      <c r="K6161">
        <v>289</v>
      </c>
      <c r="L6161">
        <v>41</v>
      </c>
      <c r="M6161">
        <v>7</v>
      </c>
      <c r="N6161">
        <v>0.1</v>
      </c>
      <c r="O6161">
        <v>193.36</v>
      </c>
      <c r="P6161">
        <v>261.3</v>
      </c>
      <c r="Q6161">
        <f>Table1[[#This Row],[OrderQuantity]]*Table1[[#This Row],[UnitPrice]]</f>
        <v>1829.1000000000001</v>
      </c>
      <c r="R6161">
        <f>Table1[[#This Row],[OrderQuantity]]*Table1[[#This Row],[UnitCost]]</f>
        <v>1353.52</v>
      </c>
      <c r="S6161">
        <f>Table1[[#This Row],[OrderQuantity]]*Table1[[#This Row],[UnitPrice]]*(1-Table1[[#This Row],[DiscountApplied]]) - (Table1[[#This Row],[OrderQuantity]]*Table1[[#This Row],[UnitCost]])</f>
        <v>292.67000000000007</v>
      </c>
      <c r="T6161">
        <f>DATEDIF(Table1[[#This Row],[ShipDate]],Table1[[#This Row],[DeliveryDate]],"d")</f>
        <v>6</v>
      </c>
      <c r="U6161" t="str">
        <f t="shared" si="193"/>
        <v>On Time</v>
      </c>
    </row>
    <row r="6162" spans="1:21" x14ac:dyDescent="0.3">
      <c r="A6162" t="str">
        <f t="shared" si="192"/>
        <v>SO-006261</v>
      </c>
      <c r="B6162" t="s">
        <v>3</v>
      </c>
      <c r="C6162" t="s">
        <v>11</v>
      </c>
      <c r="D6162" s="1">
        <v>43900</v>
      </c>
      <c r="E6162" s="1">
        <v>43982</v>
      </c>
      <c r="F6162" s="1">
        <v>44005</v>
      </c>
      <c r="G6162" s="1">
        <v>44006</v>
      </c>
      <c r="H6162" t="s">
        <v>54</v>
      </c>
      <c r="I6162">
        <v>7</v>
      </c>
      <c r="J6162">
        <v>5</v>
      </c>
      <c r="K6162">
        <v>285</v>
      </c>
      <c r="L6162">
        <v>45</v>
      </c>
      <c r="M6162">
        <v>4</v>
      </c>
      <c r="N6162">
        <v>0.08</v>
      </c>
      <c r="O6162">
        <v>820.48</v>
      </c>
      <c r="P6162">
        <v>1051.9000000000001</v>
      </c>
      <c r="Q6162">
        <f>Table1[[#This Row],[OrderQuantity]]*Table1[[#This Row],[UnitPrice]]</f>
        <v>4207.6000000000004</v>
      </c>
      <c r="R6162">
        <f>Table1[[#This Row],[OrderQuantity]]*Table1[[#This Row],[UnitCost]]</f>
        <v>3281.92</v>
      </c>
      <c r="S6162">
        <f>Table1[[#This Row],[OrderQuantity]]*Table1[[#This Row],[UnitPrice]]*(1-Table1[[#This Row],[DiscountApplied]]) - (Table1[[#This Row],[OrderQuantity]]*Table1[[#This Row],[UnitCost]])</f>
        <v>589.07200000000057</v>
      </c>
      <c r="T6162">
        <f>DATEDIF(Table1[[#This Row],[ShipDate]],Table1[[#This Row],[DeliveryDate]],"d")</f>
        <v>1</v>
      </c>
      <c r="U6162" t="str">
        <f t="shared" si="193"/>
        <v>On Time</v>
      </c>
    </row>
    <row r="6163" spans="1:21" x14ac:dyDescent="0.3">
      <c r="A6163" t="str">
        <f t="shared" si="192"/>
        <v>SO-006262</v>
      </c>
      <c r="B6163" t="s">
        <v>2</v>
      </c>
      <c r="C6163" t="s">
        <v>9</v>
      </c>
      <c r="D6163" s="1">
        <v>43900</v>
      </c>
      <c r="E6163" s="1">
        <v>43982</v>
      </c>
      <c r="F6163" s="1">
        <v>43984</v>
      </c>
      <c r="G6163" s="1">
        <v>43986</v>
      </c>
      <c r="H6163" t="s">
        <v>54</v>
      </c>
      <c r="I6163">
        <v>25</v>
      </c>
      <c r="J6163">
        <v>39</v>
      </c>
      <c r="K6163">
        <v>81</v>
      </c>
      <c r="L6163">
        <v>44</v>
      </c>
      <c r="M6163">
        <v>8</v>
      </c>
      <c r="N6163">
        <v>0.05</v>
      </c>
      <c r="O6163">
        <v>340.36</v>
      </c>
      <c r="P6163">
        <v>850.9</v>
      </c>
      <c r="Q6163">
        <f>Table1[[#This Row],[OrderQuantity]]*Table1[[#This Row],[UnitPrice]]</f>
        <v>6807.2</v>
      </c>
      <c r="R6163">
        <f>Table1[[#This Row],[OrderQuantity]]*Table1[[#This Row],[UnitCost]]</f>
        <v>2722.88</v>
      </c>
      <c r="S6163">
        <f>Table1[[#This Row],[OrderQuantity]]*Table1[[#This Row],[UnitPrice]]*(1-Table1[[#This Row],[DiscountApplied]]) - (Table1[[#This Row],[OrderQuantity]]*Table1[[#This Row],[UnitCost]])</f>
        <v>3743.9599999999991</v>
      </c>
      <c r="T6163">
        <f>DATEDIF(Table1[[#This Row],[ShipDate]],Table1[[#This Row],[DeliveryDate]],"d")</f>
        <v>2</v>
      </c>
      <c r="U6163" t="str">
        <f t="shared" si="193"/>
        <v>On Time</v>
      </c>
    </row>
    <row r="6164" spans="1:21" x14ac:dyDescent="0.3">
      <c r="A6164" t="str">
        <f t="shared" si="192"/>
        <v>SO-006263</v>
      </c>
      <c r="B6164" t="s">
        <v>3</v>
      </c>
      <c r="C6164" t="s">
        <v>11</v>
      </c>
      <c r="D6164" s="1">
        <v>43800</v>
      </c>
      <c r="E6164" s="1">
        <v>43982</v>
      </c>
      <c r="F6164" s="1">
        <v>43985</v>
      </c>
      <c r="G6164" s="1">
        <v>43995</v>
      </c>
      <c r="H6164" t="s">
        <v>54</v>
      </c>
      <c r="I6164">
        <v>6</v>
      </c>
      <c r="J6164">
        <v>45</v>
      </c>
      <c r="K6164">
        <v>308</v>
      </c>
      <c r="L6164">
        <v>32</v>
      </c>
      <c r="M6164">
        <v>2</v>
      </c>
      <c r="N6164">
        <v>0.15</v>
      </c>
      <c r="O6164">
        <v>1635.6</v>
      </c>
      <c r="P6164">
        <v>2405.3000000000002</v>
      </c>
      <c r="Q6164">
        <f>Table1[[#This Row],[OrderQuantity]]*Table1[[#This Row],[UnitPrice]]</f>
        <v>4810.6000000000004</v>
      </c>
      <c r="R6164">
        <f>Table1[[#This Row],[OrderQuantity]]*Table1[[#This Row],[UnitCost]]</f>
        <v>3271.2</v>
      </c>
      <c r="S6164">
        <f>Table1[[#This Row],[OrderQuantity]]*Table1[[#This Row],[UnitPrice]]*(1-Table1[[#This Row],[DiscountApplied]]) - (Table1[[#This Row],[OrderQuantity]]*Table1[[#This Row],[UnitCost]])</f>
        <v>817.8100000000004</v>
      </c>
      <c r="T6164">
        <f>DATEDIF(Table1[[#This Row],[ShipDate]],Table1[[#This Row],[DeliveryDate]],"d")</f>
        <v>10</v>
      </c>
      <c r="U6164" t="str">
        <f t="shared" si="193"/>
        <v>Late</v>
      </c>
    </row>
    <row r="6165" spans="1:21" x14ac:dyDescent="0.3">
      <c r="A6165" t="str">
        <f t="shared" si="192"/>
        <v>SO-006264</v>
      </c>
      <c r="B6165" t="s">
        <v>2</v>
      </c>
      <c r="C6165" t="s">
        <v>12</v>
      </c>
      <c r="D6165" s="1">
        <v>43900</v>
      </c>
      <c r="E6165" s="1">
        <v>43982</v>
      </c>
      <c r="F6165" s="1">
        <v>43996</v>
      </c>
      <c r="G6165" s="1">
        <v>44005</v>
      </c>
      <c r="H6165" t="s">
        <v>54</v>
      </c>
      <c r="I6165">
        <v>21</v>
      </c>
      <c r="J6165">
        <v>46</v>
      </c>
      <c r="K6165">
        <v>212</v>
      </c>
      <c r="L6165">
        <v>7</v>
      </c>
      <c r="M6165">
        <v>8</v>
      </c>
      <c r="N6165">
        <v>0.08</v>
      </c>
      <c r="O6165">
        <v>1115.68</v>
      </c>
      <c r="P6165">
        <v>2425.4</v>
      </c>
      <c r="Q6165">
        <f>Table1[[#This Row],[OrderQuantity]]*Table1[[#This Row],[UnitPrice]]</f>
        <v>19403.2</v>
      </c>
      <c r="R6165">
        <f>Table1[[#This Row],[OrderQuantity]]*Table1[[#This Row],[UnitCost]]</f>
        <v>8925.44</v>
      </c>
      <c r="S6165">
        <f>Table1[[#This Row],[OrderQuantity]]*Table1[[#This Row],[UnitPrice]]*(1-Table1[[#This Row],[DiscountApplied]]) - (Table1[[#This Row],[OrderQuantity]]*Table1[[#This Row],[UnitCost]])</f>
        <v>8925.5040000000026</v>
      </c>
      <c r="T6165">
        <f>DATEDIF(Table1[[#This Row],[ShipDate]],Table1[[#This Row],[DeliveryDate]],"d")</f>
        <v>9</v>
      </c>
      <c r="U6165" t="str">
        <f t="shared" si="193"/>
        <v>Late</v>
      </c>
    </row>
    <row r="6166" spans="1:21" x14ac:dyDescent="0.3">
      <c r="A6166" t="str">
        <f t="shared" si="192"/>
        <v>SO-006265</v>
      </c>
      <c r="B6166" t="s">
        <v>3</v>
      </c>
      <c r="C6166" t="s">
        <v>10</v>
      </c>
      <c r="D6166" s="1">
        <v>43900</v>
      </c>
      <c r="E6166" s="1">
        <v>43982</v>
      </c>
      <c r="F6166" s="1">
        <v>43989</v>
      </c>
      <c r="G6166" s="1">
        <v>43993</v>
      </c>
      <c r="H6166" t="s">
        <v>54</v>
      </c>
      <c r="I6166">
        <v>1</v>
      </c>
      <c r="J6166">
        <v>47</v>
      </c>
      <c r="K6166">
        <v>97</v>
      </c>
      <c r="L6166">
        <v>30</v>
      </c>
      <c r="M6166">
        <v>4</v>
      </c>
      <c r="N6166">
        <v>0.08</v>
      </c>
      <c r="O6166">
        <v>674.36</v>
      </c>
      <c r="P6166">
        <v>1105.5</v>
      </c>
      <c r="Q6166">
        <f>Table1[[#This Row],[OrderQuantity]]*Table1[[#This Row],[UnitPrice]]</f>
        <v>4422</v>
      </c>
      <c r="R6166">
        <f>Table1[[#This Row],[OrderQuantity]]*Table1[[#This Row],[UnitCost]]</f>
        <v>2697.44</v>
      </c>
      <c r="S6166">
        <f>Table1[[#This Row],[OrderQuantity]]*Table1[[#This Row],[UnitPrice]]*(1-Table1[[#This Row],[DiscountApplied]]) - (Table1[[#This Row],[OrderQuantity]]*Table1[[#This Row],[UnitCost]])</f>
        <v>1370.8000000000002</v>
      </c>
      <c r="T6166">
        <f>DATEDIF(Table1[[#This Row],[ShipDate]],Table1[[#This Row],[DeliveryDate]],"d")</f>
        <v>4</v>
      </c>
      <c r="U6166" t="str">
        <f t="shared" si="193"/>
        <v>On Time</v>
      </c>
    </row>
    <row r="6167" spans="1:21" x14ac:dyDescent="0.3">
      <c r="A6167" t="str">
        <f t="shared" si="192"/>
        <v>SO-006266</v>
      </c>
      <c r="B6167" t="s">
        <v>3</v>
      </c>
      <c r="C6167" t="s">
        <v>10</v>
      </c>
      <c r="D6167" s="1">
        <v>43900</v>
      </c>
      <c r="E6167" s="1">
        <v>43982</v>
      </c>
      <c r="F6167" s="1">
        <v>44006</v>
      </c>
      <c r="G6167" s="1">
        <v>44008</v>
      </c>
      <c r="H6167" t="s">
        <v>54</v>
      </c>
      <c r="I6167">
        <v>3</v>
      </c>
      <c r="J6167">
        <v>3</v>
      </c>
      <c r="K6167">
        <v>157</v>
      </c>
      <c r="L6167">
        <v>29</v>
      </c>
      <c r="M6167">
        <v>6</v>
      </c>
      <c r="N6167">
        <v>0.2</v>
      </c>
      <c r="O6167">
        <v>728.96</v>
      </c>
      <c r="P6167">
        <v>857.6</v>
      </c>
      <c r="Q6167">
        <f>Table1[[#This Row],[OrderQuantity]]*Table1[[#This Row],[UnitPrice]]</f>
        <v>5145.6000000000004</v>
      </c>
      <c r="R6167">
        <f>Table1[[#This Row],[OrderQuantity]]*Table1[[#This Row],[UnitCost]]</f>
        <v>4373.76</v>
      </c>
      <c r="S6167">
        <f>Table1[[#This Row],[OrderQuantity]]*Table1[[#This Row],[UnitPrice]]*(1-Table1[[#This Row],[DiscountApplied]]) - (Table1[[#This Row],[OrderQuantity]]*Table1[[#This Row],[UnitCost]])</f>
        <v>-257.27999999999975</v>
      </c>
      <c r="T6167">
        <f>DATEDIF(Table1[[#This Row],[ShipDate]],Table1[[#This Row],[DeliveryDate]],"d")</f>
        <v>2</v>
      </c>
      <c r="U6167" t="str">
        <f t="shared" si="193"/>
        <v>On Time</v>
      </c>
    </row>
    <row r="6168" spans="1:21" x14ac:dyDescent="0.3">
      <c r="A6168" t="str">
        <f t="shared" si="192"/>
        <v>SO-006267</v>
      </c>
      <c r="B6168" t="s">
        <v>3</v>
      </c>
      <c r="C6168" t="s">
        <v>10</v>
      </c>
      <c r="D6168" s="1">
        <v>43800</v>
      </c>
      <c r="E6168" s="1">
        <v>43982</v>
      </c>
      <c r="F6168" s="1">
        <v>43995</v>
      </c>
      <c r="G6168" s="1">
        <v>44001</v>
      </c>
      <c r="H6168" t="s">
        <v>54</v>
      </c>
      <c r="I6168">
        <v>3</v>
      </c>
      <c r="J6168">
        <v>39</v>
      </c>
      <c r="K6168">
        <v>165</v>
      </c>
      <c r="L6168">
        <v>38</v>
      </c>
      <c r="M6168">
        <v>7</v>
      </c>
      <c r="N6168">
        <v>0.05</v>
      </c>
      <c r="O6168">
        <v>2260.11</v>
      </c>
      <c r="P6168">
        <v>3705.1</v>
      </c>
      <c r="Q6168">
        <f>Table1[[#This Row],[OrderQuantity]]*Table1[[#This Row],[UnitPrice]]</f>
        <v>25935.7</v>
      </c>
      <c r="R6168">
        <f>Table1[[#This Row],[OrderQuantity]]*Table1[[#This Row],[UnitCost]]</f>
        <v>15820.77</v>
      </c>
      <c r="S6168">
        <f>Table1[[#This Row],[OrderQuantity]]*Table1[[#This Row],[UnitPrice]]*(1-Table1[[#This Row],[DiscountApplied]]) - (Table1[[#This Row],[OrderQuantity]]*Table1[[#This Row],[UnitCost]])</f>
        <v>8818.1450000000004</v>
      </c>
      <c r="T6168">
        <f>DATEDIF(Table1[[#This Row],[ShipDate]],Table1[[#This Row],[DeliveryDate]],"d")</f>
        <v>6</v>
      </c>
      <c r="U6168" t="str">
        <f t="shared" si="193"/>
        <v>On Time</v>
      </c>
    </row>
    <row r="6169" spans="1:21" x14ac:dyDescent="0.3">
      <c r="A6169" t="str">
        <f t="shared" si="192"/>
        <v>SO-006268</v>
      </c>
      <c r="B6169" t="s">
        <v>4</v>
      </c>
      <c r="C6169" t="s">
        <v>10</v>
      </c>
      <c r="D6169" s="1">
        <v>43800</v>
      </c>
      <c r="E6169" s="1">
        <v>43982</v>
      </c>
      <c r="F6169" s="1">
        <v>44003</v>
      </c>
      <c r="G6169" s="1">
        <v>44009</v>
      </c>
      <c r="H6169" t="s">
        <v>54</v>
      </c>
      <c r="I6169">
        <v>19</v>
      </c>
      <c r="J6169">
        <v>15</v>
      </c>
      <c r="K6169">
        <v>106</v>
      </c>
      <c r="L6169">
        <v>23</v>
      </c>
      <c r="M6169">
        <v>4</v>
      </c>
      <c r="N6169">
        <v>0.08</v>
      </c>
      <c r="O6169">
        <v>656.06</v>
      </c>
      <c r="P6169">
        <v>1025.0999999999999</v>
      </c>
      <c r="Q6169">
        <f>Table1[[#This Row],[OrderQuantity]]*Table1[[#This Row],[UnitPrice]]</f>
        <v>4100.3999999999996</v>
      </c>
      <c r="R6169">
        <f>Table1[[#This Row],[OrderQuantity]]*Table1[[#This Row],[UnitCost]]</f>
        <v>2624.24</v>
      </c>
      <c r="S6169">
        <f>Table1[[#This Row],[OrderQuantity]]*Table1[[#This Row],[UnitPrice]]*(1-Table1[[#This Row],[DiscountApplied]]) - (Table1[[#This Row],[OrderQuantity]]*Table1[[#This Row],[UnitCost]])</f>
        <v>1148.1280000000002</v>
      </c>
      <c r="T6169">
        <f>DATEDIF(Table1[[#This Row],[ShipDate]],Table1[[#This Row],[DeliveryDate]],"d")</f>
        <v>6</v>
      </c>
      <c r="U6169" t="str">
        <f t="shared" si="193"/>
        <v>On Time</v>
      </c>
    </row>
    <row r="6170" spans="1:21" x14ac:dyDescent="0.3">
      <c r="A6170" t="str">
        <f t="shared" si="192"/>
        <v>SO-006269</v>
      </c>
      <c r="B6170" t="s">
        <v>4</v>
      </c>
      <c r="C6170" t="s">
        <v>11</v>
      </c>
      <c r="D6170" s="1">
        <v>43900</v>
      </c>
      <c r="E6170" s="1">
        <v>43982</v>
      </c>
      <c r="F6170" s="1">
        <v>44009</v>
      </c>
      <c r="G6170" s="1">
        <v>44018</v>
      </c>
      <c r="H6170" t="s">
        <v>54</v>
      </c>
      <c r="I6170">
        <v>16</v>
      </c>
      <c r="J6170">
        <v>46</v>
      </c>
      <c r="K6170">
        <v>279</v>
      </c>
      <c r="L6170">
        <v>30</v>
      </c>
      <c r="M6170">
        <v>1</v>
      </c>
      <c r="N6170">
        <v>0.2</v>
      </c>
      <c r="O6170">
        <v>709.2</v>
      </c>
      <c r="P6170">
        <v>971.5</v>
      </c>
      <c r="Q6170">
        <f>Table1[[#This Row],[OrderQuantity]]*Table1[[#This Row],[UnitPrice]]</f>
        <v>971.5</v>
      </c>
      <c r="R6170">
        <f>Table1[[#This Row],[OrderQuantity]]*Table1[[#This Row],[UnitCost]]</f>
        <v>709.2</v>
      </c>
      <c r="S6170">
        <f>Table1[[#This Row],[OrderQuantity]]*Table1[[#This Row],[UnitPrice]]*(1-Table1[[#This Row],[DiscountApplied]]) - (Table1[[#This Row],[OrderQuantity]]*Table1[[#This Row],[UnitCost]])</f>
        <v>68</v>
      </c>
      <c r="T6170">
        <f>DATEDIF(Table1[[#This Row],[ShipDate]],Table1[[#This Row],[DeliveryDate]],"d")</f>
        <v>9</v>
      </c>
      <c r="U6170" t="str">
        <f t="shared" si="193"/>
        <v>Late</v>
      </c>
    </row>
    <row r="6171" spans="1:21" x14ac:dyDescent="0.3">
      <c r="A6171" t="str">
        <f t="shared" si="192"/>
        <v>SO-006270</v>
      </c>
      <c r="B6171" t="s">
        <v>2</v>
      </c>
      <c r="C6171" t="s">
        <v>10</v>
      </c>
      <c r="D6171" s="1">
        <v>43900</v>
      </c>
      <c r="E6171" s="1">
        <v>43982</v>
      </c>
      <c r="F6171" s="1">
        <v>43993</v>
      </c>
      <c r="G6171" s="1">
        <v>44001</v>
      </c>
      <c r="H6171" t="s">
        <v>54</v>
      </c>
      <c r="I6171">
        <v>21</v>
      </c>
      <c r="J6171">
        <v>46</v>
      </c>
      <c r="K6171">
        <v>111</v>
      </c>
      <c r="L6171">
        <v>38</v>
      </c>
      <c r="M6171">
        <v>5</v>
      </c>
      <c r="N6171">
        <v>0.05</v>
      </c>
      <c r="O6171">
        <v>474.63</v>
      </c>
      <c r="P6171">
        <v>1031.8</v>
      </c>
      <c r="Q6171">
        <f>Table1[[#This Row],[OrderQuantity]]*Table1[[#This Row],[UnitPrice]]</f>
        <v>5159</v>
      </c>
      <c r="R6171">
        <f>Table1[[#This Row],[OrderQuantity]]*Table1[[#This Row],[UnitCost]]</f>
        <v>2373.15</v>
      </c>
      <c r="S6171">
        <f>Table1[[#This Row],[OrderQuantity]]*Table1[[#This Row],[UnitPrice]]*(1-Table1[[#This Row],[DiscountApplied]]) - (Table1[[#This Row],[OrderQuantity]]*Table1[[#This Row],[UnitCost]])</f>
        <v>2527.9</v>
      </c>
      <c r="T6171">
        <f>DATEDIF(Table1[[#This Row],[ShipDate]],Table1[[#This Row],[DeliveryDate]],"d")</f>
        <v>8</v>
      </c>
      <c r="U6171" t="str">
        <f t="shared" si="193"/>
        <v>Late</v>
      </c>
    </row>
    <row r="6172" spans="1:21" x14ac:dyDescent="0.3">
      <c r="A6172" t="str">
        <f t="shared" si="192"/>
        <v>SO-006271</v>
      </c>
      <c r="B6172" t="s">
        <v>2</v>
      </c>
      <c r="C6172" t="s">
        <v>8</v>
      </c>
      <c r="D6172" s="1">
        <v>43900</v>
      </c>
      <c r="E6172" s="1">
        <v>43982</v>
      </c>
      <c r="F6172" s="1">
        <v>44007</v>
      </c>
      <c r="G6172" s="1">
        <v>44008</v>
      </c>
      <c r="H6172" t="s">
        <v>54</v>
      </c>
      <c r="I6172">
        <v>21</v>
      </c>
      <c r="J6172">
        <v>1</v>
      </c>
      <c r="K6172">
        <v>364</v>
      </c>
      <c r="L6172">
        <v>45</v>
      </c>
      <c r="M6172">
        <v>6</v>
      </c>
      <c r="N6172">
        <v>0.08</v>
      </c>
      <c r="O6172">
        <v>621.22</v>
      </c>
      <c r="P6172">
        <v>1018.4</v>
      </c>
      <c r="Q6172">
        <f>Table1[[#This Row],[OrderQuantity]]*Table1[[#This Row],[UnitPrice]]</f>
        <v>6110.4</v>
      </c>
      <c r="R6172">
        <f>Table1[[#This Row],[OrderQuantity]]*Table1[[#This Row],[UnitCost]]</f>
        <v>3727.32</v>
      </c>
      <c r="S6172">
        <f>Table1[[#This Row],[OrderQuantity]]*Table1[[#This Row],[UnitPrice]]*(1-Table1[[#This Row],[DiscountApplied]]) - (Table1[[#This Row],[OrderQuantity]]*Table1[[#This Row],[UnitCost]])</f>
        <v>1894.248</v>
      </c>
      <c r="T6172">
        <f>DATEDIF(Table1[[#This Row],[ShipDate]],Table1[[#This Row],[DeliveryDate]],"d")</f>
        <v>1</v>
      </c>
      <c r="U6172" t="str">
        <f t="shared" si="193"/>
        <v>On Time</v>
      </c>
    </row>
    <row r="6173" spans="1:21" x14ac:dyDescent="0.3">
      <c r="A6173" t="str">
        <f t="shared" si="192"/>
        <v>SO-006272</v>
      </c>
      <c r="B6173" t="s">
        <v>3</v>
      </c>
      <c r="C6173" t="s">
        <v>10</v>
      </c>
      <c r="D6173" s="1">
        <v>43900</v>
      </c>
      <c r="E6173" s="1">
        <v>43982</v>
      </c>
      <c r="F6173" s="1">
        <v>44006</v>
      </c>
      <c r="G6173" s="1">
        <v>44012</v>
      </c>
      <c r="H6173" t="s">
        <v>54</v>
      </c>
      <c r="I6173">
        <v>5</v>
      </c>
      <c r="J6173">
        <v>18</v>
      </c>
      <c r="K6173">
        <v>154</v>
      </c>
      <c r="L6173">
        <v>8</v>
      </c>
      <c r="M6173">
        <v>2</v>
      </c>
      <c r="N6173">
        <v>0.1</v>
      </c>
      <c r="O6173">
        <v>1649.14</v>
      </c>
      <c r="P6173">
        <v>2659.9</v>
      </c>
      <c r="Q6173">
        <f>Table1[[#This Row],[OrderQuantity]]*Table1[[#This Row],[UnitPrice]]</f>
        <v>5319.8</v>
      </c>
      <c r="R6173">
        <f>Table1[[#This Row],[OrderQuantity]]*Table1[[#This Row],[UnitCost]]</f>
        <v>3298.28</v>
      </c>
      <c r="S6173">
        <f>Table1[[#This Row],[OrderQuantity]]*Table1[[#This Row],[UnitPrice]]*(1-Table1[[#This Row],[DiscountApplied]]) - (Table1[[#This Row],[OrderQuantity]]*Table1[[#This Row],[UnitCost]])</f>
        <v>1489.5400000000004</v>
      </c>
      <c r="T6173">
        <f>DATEDIF(Table1[[#This Row],[ShipDate]],Table1[[#This Row],[DeliveryDate]],"d")</f>
        <v>6</v>
      </c>
      <c r="U6173" t="str">
        <f t="shared" si="193"/>
        <v>On Time</v>
      </c>
    </row>
    <row r="6174" spans="1:21" x14ac:dyDescent="0.3">
      <c r="A6174" t="str">
        <f t="shared" si="192"/>
        <v>SO-006273</v>
      </c>
      <c r="B6174" t="s">
        <v>3</v>
      </c>
      <c r="C6174" t="s">
        <v>10</v>
      </c>
      <c r="D6174" s="1">
        <v>43900</v>
      </c>
      <c r="E6174" s="1">
        <v>43982</v>
      </c>
      <c r="F6174" s="1">
        <v>44001</v>
      </c>
      <c r="G6174" s="1">
        <v>44006</v>
      </c>
      <c r="H6174" t="s">
        <v>54</v>
      </c>
      <c r="I6174">
        <v>1</v>
      </c>
      <c r="J6174">
        <v>32</v>
      </c>
      <c r="K6174">
        <v>120</v>
      </c>
      <c r="L6174">
        <v>20</v>
      </c>
      <c r="M6174">
        <v>2</v>
      </c>
      <c r="N6174">
        <v>0.08</v>
      </c>
      <c r="O6174">
        <v>1779.05</v>
      </c>
      <c r="P6174">
        <v>3356.7</v>
      </c>
      <c r="Q6174">
        <f>Table1[[#This Row],[OrderQuantity]]*Table1[[#This Row],[UnitPrice]]</f>
        <v>6713.4</v>
      </c>
      <c r="R6174">
        <f>Table1[[#This Row],[OrderQuantity]]*Table1[[#This Row],[UnitCost]]</f>
        <v>3558.1</v>
      </c>
      <c r="S6174">
        <f>Table1[[#This Row],[OrderQuantity]]*Table1[[#This Row],[UnitPrice]]*(1-Table1[[#This Row],[DiscountApplied]]) - (Table1[[#This Row],[OrderQuantity]]*Table1[[#This Row],[UnitCost]])</f>
        <v>2618.2279999999996</v>
      </c>
      <c r="T6174">
        <f>DATEDIF(Table1[[#This Row],[ShipDate]],Table1[[#This Row],[DeliveryDate]],"d")</f>
        <v>5</v>
      </c>
      <c r="U6174" t="str">
        <f t="shared" si="193"/>
        <v>On Time</v>
      </c>
    </row>
    <row r="6175" spans="1:21" x14ac:dyDescent="0.3">
      <c r="A6175" t="str">
        <f t="shared" si="192"/>
        <v>SO-006274</v>
      </c>
      <c r="B6175" t="s">
        <v>2</v>
      </c>
      <c r="C6175" t="s">
        <v>8</v>
      </c>
      <c r="D6175" s="1">
        <v>43900</v>
      </c>
      <c r="E6175" s="1">
        <v>43983</v>
      </c>
      <c r="F6175" s="1">
        <v>44011</v>
      </c>
      <c r="G6175" s="1">
        <v>44017</v>
      </c>
      <c r="H6175" t="s">
        <v>54</v>
      </c>
      <c r="I6175">
        <v>20</v>
      </c>
      <c r="J6175">
        <v>20</v>
      </c>
      <c r="K6175">
        <v>355</v>
      </c>
      <c r="L6175">
        <v>7</v>
      </c>
      <c r="M6175">
        <v>7</v>
      </c>
      <c r="N6175">
        <v>0.2</v>
      </c>
      <c r="O6175">
        <v>159.19</v>
      </c>
      <c r="P6175">
        <v>241.2</v>
      </c>
      <c r="Q6175">
        <f>Table1[[#This Row],[OrderQuantity]]*Table1[[#This Row],[UnitPrice]]</f>
        <v>1688.3999999999999</v>
      </c>
      <c r="R6175">
        <f>Table1[[#This Row],[OrderQuantity]]*Table1[[#This Row],[UnitCost]]</f>
        <v>1114.33</v>
      </c>
      <c r="S6175">
        <f>Table1[[#This Row],[OrderQuantity]]*Table1[[#This Row],[UnitPrice]]*(1-Table1[[#This Row],[DiscountApplied]]) - (Table1[[#This Row],[OrderQuantity]]*Table1[[#This Row],[UnitCost]])</f>
        <v>236.3900000000001</v>
      </c>
      <c r="T6175">
        <f>DATEDIF(Table1[[#This Row],[ShipDate]],Table1[[#This Row],[DeliveryDate]],"d")</f>
        <v>6</v>
      </c>
      <c r="U6175" t="str">
        <f t="shared" si="193"/>
        <v>On Time</v>
      </c>
    </row>
    <row r="6176" spans="1:21" x14ac:dyDescent="0.3">
      <c r="A6176" t="str">
        <f t="shared" si="192"/>
        <v>SO-006275</v>
      </c>
      <c r="B6176" t="s">
        <v>2</v>
      </c>
      <c r="C6176" t="s">
        <v>13</v>
      </c>
      <c r="D6176" s="1">
        <v>43900</v>
      </c>
      <c r="E6176" s="1">
        <v>43983</v>
      </c>
      <c r="F6176" s="1">
        <v>44005</v>
      </c>
      <c r="G6176" s="1">
        <v>44015</v>
      </c>
      <c r="H6176" t="s">
        <v>54</v>
      </c>
      <c r="I6176">
        <v>22</v>
      </c>
      <c r="J6176">
        <v>3</v>
      </c>
      <c r="K6176">
        <v>52</v>
      </c>
      <c r="L6176">
        <v>47</v>
      </c>
      <c r="M6176">
        <v>4</v>
      </c>
      <c r="N6176">
        <v>0.05</v>
      </c>
      <c r="O6176">
        <v>1598.35</v>
      </c>
      <c r="P6176">
        <v>3805.6</v>
      </c>
      <c r="Q6176">
        <f>Table1[[#This Row],[OrderQuantity]]*Table1[[#This Row],[UnitPrice]]</f>
        <v>15222.4</v>
      </c>
      <c r="R6176">
        <f>Table1[[#This Row],[OrderQuantity]]*Table1[[#This Row],[UnitCost]]</f>
        <v>6393.4</v>
      </c>
      <c r="S6176">
        <f>Table1[[#This Row],[OrderQuantity]]*Table1[[#This Row],[UnitPrice]]*(1-Table1[[#This Row],[DiscountApplied]]) - (Table1[[#This Row],[OrderQuantity]]*Table1[[#This Row],[UnitCost]])</f>
        <v>8067.8799999999992</v>
      </c>
      <c r="T6176">
        <f>DATEDIF(Table1[[#This Row],[ShipDate]],Table1[[#This Row],[DeliveryDate]],"d")</f>
        <v>10</v>
      </c>
      <c r="U6176" t="str">
        <f t="shared" si="193"/>
        <v>Late</v>
      </c>
    </row>
    <row r="6177" spans="1:21" x14ac:dyDescent="0.3">
      <c r="A6177" t="str">
        <f t="shared" si="192"/>
        <v>SO-006276</v>
      </c>
      <c r="B6177" t="s">
        <v>3</v>
      </c>
      <c r="C6177" t="s">
        <v>11</v>
      </c>
      <c r="D6177" s="1">
        <v>43900</v>
      </c>
      <c r="E6177" s="1">
        <v>43983</v>
      </c>
      <c r="F6177" s="1">
        <v>43995</v>
      </c>
      <c r="G6177" s="1">
        <v>44000</v>
      </c>
      <c r="H6177" t="s">
        <v>54</v>
      </c>
      <c r="I6177">
        <v>9</v>
      </c>
      <c r="J6177">
        <v>4</v>
      </c>
      <c r="K6177">
        <v>281</v>
      </c>
      <c r="L6177">
        <v>8</v>
      </c>
      <c r="M6177">
        <v>1</v>
      </c>
      <c r="N6177">
        <v>0.1</v>
      </c>
      <c r="O6177">
        <v>1288.21</v>
      </c>
      <c r="P6177">
        <v>2525.9</v>
      </c>
      <c r="Q6177">
        <f>Table1[[#This Row],[OrderQuantity]]*Table1[[#This Row],[UnitPrice]]</f>
        <v>2525.9</v>
      </c>
      <c r="R6177">
        <f>Table1[[#This Row],[OrderQuantity]]*Table1[[#This Row],[UnitCost]]</f>
        <v>1288.21</v>
      </c>
      <c r="S6177">
        <f>Table1[[#This Row],[OrderQuantity]]*Table1[[#This Row],[UnitPrice]]*(1-Table1[[#This Row],[DiscountApplied]]) - (Table1[[#This Row],[OrderQuantity]]*Table1[[#This Row],[UnitCost]])</f>
        <v>985.09999999999991</v>
      </c>
      <c r="T6177">
        <f>DATEDIF(Table1[[#This Row],[ShipDate]],Table1[[#This Row],[DeliveryDate]],"d")</f>
        <v>5</v>
      </c>
      <c r="U6177" t="str">
        <f t="shared" si="193"/>
        <v>On Time</v>
      </c>
    </row>
    <row r="6178" spans="1:21" x14ac:dyDescent="0.3">
      <c r="A6178" t="str">
        <f t="shared" si="192"/>
        <v>SO-006277</v>
      </c>
      <c r="B6178" t="s">
        <v>5</v>
      </c>
      <c r="C6178" t="s">
        <v>13</v>
      </c>
      <c r="D6178" s="1">
        <v>43900</v>
      </c>
      <c r="E6178" s="1">
        <v>43983</v>
      </c>
      <c r="F6178" s="1">
        <v>44010</v>
      </c>
      <c r="G6178" s="1">
        <v>44018</v>
      </c>
      <c r="H6178" t="s">
        <v>54</v>
      </c>
      <c r="I6178">
        <v>27</v>
      </c>
      <c r="J6178">
        <v>8</v>
      </c>
      <c r="K6178">
        <v>53</v>
      </c>
      <c r="L6178">
        <v>19</v>
      </c>
      <c r="M6178">
        <v>2</v>
      </c>
      <c r="N6178">
        <v>0.3</v>
      </c>
      <c r="O6178">
        <v>749.66</v>
      </c>
      <c r="P6178">
        <v>1118.9000000000001</v>
      </c>
      <c r="Q6178">
        <f>Table1[[#This Row],[OrderQuantity]]*Table1[[#This Row],[UnitPrice]]</f>
        <v>2237.8000000000002</v>
      </c>
      <c r="R6178">
        <f>Table1[[#This Row],[OrderQuantity]]*Table1[[#This Row],[UnitCost]]</f>
        <v>1499.32</v>
      </c>
      <c r="S6178">
        <f>Table1[[#This Row],[OrderQuantity]]*Table1[[#This Row],[UnitPrice]]*(1-Table1[[#This Row],[DiscountApplied]]) - (Table1[[#This Row],[OrderQuantity]]*Table1[[#This Row],[UnitCost]])</f>
        <v>67.1400000000001</v>
      </c>
      <c r="T6178">
        <f>DATEDIF(Table1[[#This Row],[ShipDate]],Table1[[#This Row],[DeliveryDate]],"d")</f>
        <v>8</v>
      </c>
      <c r="U6178" t="str">
        <f t="shared" si="193"/>
        <v>Late</v>
      </c>
    </row>
    <row r="6179" spans="1:21" x14ac:dyDescent="0.3">
      <c r="A6179" t="str">
        <f t="shared" si="192"/>
        <v>SO-006278</v>
      </c>
      <c r="B6179" t="s">
        <v>3</v>
      </c>
      <c r="C6179" t="s">
        <v>9</v>
      </c>
      <c r="D6179" s="1">
        <v>43900</v>
      </c>
      <c r="E6179" s="1">
        <v>43983</v>
      </c>
      <c r="F6179" s="1">
        <v>43996</v>
      </c>
      <c r="G6179" s="1">
        <v>44003</v>
      </c>
      <c r="H6179" t="s">
        <v>54</v>
      </c>
      <c r="I6179">
        <v>4</v>
      </c>
      <c r="J6179">
        <v>1</v>
      </c>
      <c r="K6179">
        <v>75</v>
      </c>
      <c r="L6179">
        <v>26</v>
      </c>
      <c r="M6179">
        <v>3</v>
      </c>
      <c r="N6179">
        <v>0.08</v>
      </c>
      <c r="O6179">
        <v>1457.92</v>
      </c>
      <c r="P6179">
        <v>1715.2</v>
      </c>
      <c r="Q6179">
        <f>Table1[[#This Row],[OrderQuantity]]*Table1[[#This Row],[UnitPrice]]</f>
        <v>5145.6000000000004</v>
      </c>
      <c r="R6179">
        <f>Table1[[#This Row],[OrderQuantity]]*Table1[[#This Row],[UnitCost]]</f>
        <v>4373.76</v>
      </c>
      <c r="S6179">
        <f>Table1[[#This Row],[OrderQuantity]]*Table1[[#This Row],[UnitPrice]]*(1-Table1[[#This Row],[DiscountApplied]]) - (Table1[[#This Row],[OrderQuantity]]*Table1[[#This Row],[UnitCost]])</f>
        <v>360.19200000000001</v>
      </c>
      <c r="T6179">
        <f>DATEDIF(Table1[[#This Row],[ShipDate]],Table1[[#This Row],[DeliveryDate]],"d")</f>
        <v>7</v>
      </c>
      <c r="U6179" t="str">
        <f t="shared" si="193"/>
        <v>On Time</v>
      </c>
    </row>
    <row r="6180" spans="1:21" x14ac:dyDescent="0.3">
      <c r="A6180" t="str">
        <f t="shared" si="192"/>
        <v>SO-006279</v>
      </c>
      <c r="B6180" t="s">
        <v>3</v>
      </c>
      <c r="C6180" t="s">
        <v>12</v>
      </c>
      <c r="D6180" s="1">
        <v>43900</v>
      </c>
      <c r="E6180" s="1">
        <v>43983</v>
      </c>
      <c r="F6180" s="1">
        <v>43996</v>
      </c>
      <c r="G6180" s="1">
        <v>44005</v>
      </c>
      <c r="H6180" t="s">
        <v>54</v>
      </c>
      <c r="I6180">
        <v>8</v>
      </c>
      <c r="J6180">
        <v>43</v>
      </c>
      <c r="K6180">
        <v>233</v>
      </c>
      <c r="L6180">
        <v>45</v>
      </c>
      <c r="M6180">
        <v>3</v>
      </c>
      <c r="N6180">
        <v>0.1</v>
      </c>
      <c r="O6180">
        <v>1538.32</v>
      </c>
      <c r="P6180">
        <v>3845.8</v>
      </c>
      <c r="Q6180">
        <f>Table1[[#This Row],[OrderQuantity]]*Table1[[#This Row],[UnitPrice]]</f>
        <v>11537.400000000001</v>
      </c>
      <c r="R6180">
        <f>Table1[[#This Row],[OrderQuantity]]*Table1[[#This Row],[UnitCost]]</f>
        <v>4614.96</v>
      </c>
      <c r="S6180">
        <f>Table1[[#This Row],[OrderQuantity]]*Table1[[#This Row],[UnitPrice]]*(1-Table1[[#This Row],[DiscountApplied]]) - (Table1[[#This Row],[OrderQuantity]]*Table1[[#This Row],[UnitCost]])</f>
        <v>5768.7000000000016</v>
      </c>
      <c r="T6180">
        <f>DATEDIF(Table1[[#This Row],[ShipDate]],Table1[[#This Row],[DeliveryDate]],"d")</f>
        <v>9</v>
      </c>
      <c r="U6180" t="str">
        <f t="shared" si="193"/>
        <v>Late</v>
      </c>
    </row>
    <row r="6181" spans="1:21" x14ac:dyDescent="0.3">
      <c r="A6181" t="str">
        <f t="shared" si="192"/>
        <v>SO-006280</v>
      </c>
      <c r="B6181" t="s">
        <v>3</v>
      </c>
      <c r="C6181" t="s">
        <v>8</v>
      </c>
      <c r="D6181" s="1">
        <v>43900</v>
      </c>
      <c r="E6181" s="1">
        <v>43983</v>
      </c>
      <c r="F6181" s="1">
        <v>43999</v>
      </c>
      <c r="G6181" s="1">
        <v>44007</v>
      </c>
      <c r="H6181" t="s">
        <v>54</v>
      </c>
      <c r="I6181">
        <v>4</v>
      </c>
      <c r="J6181">
        <v>47</v>
      </c>
      <c r="K6181">
        <v>342</v>
      </c>
      <c r="L6181">
        <v>40</v>
      </c>
      <c r="M6181">
        <v>7</v>
      </c>
      <c r="N6181">
        <v>0.08</v>
      </c>
      <c r="O6181">
        <v>754.82</v>
      </c>
      <c r="P6181">
        <v>1755.4</v>
      </c>
      <c r="Q6181">
        <f>Table1[[#This Row],[OrderQuantity]]*Table1[[#This Row],[UnitPrice]]</f>
        <v>12287.800000000001</v>
      </c>
      <c r="R6181">
        <f>Table1[[#This Row],[OrderQuantity]]*Table1[[#This Row],[UnitCost]]</f>
        <v>5283.7400000000007</v>
      </c>
      <c r="S6181">
        <f>Table1[[#This Row],[OrderQuantity]]*Table1[[#This Row],[UnitPrice]]*(1-Table1[[#This Row],[DiscountApplied]]) - (Table1[[#This Row],[OrderQuantity]]*Table1[[#This Row],[UnitCost]])</f>
        <v>6021.036000000001</v>
      </c>
      <c r="T6181">
        <f>DATEDIF(Table1[[#This Row],[ShipDate]],Table1[[#This Row],[DeliveryDate]],"d")</f>
        <v>8</v>
      </c>
      <c r="U6181" t="str">
        <f t="shared" si="193"/>
        <v>Late</v>
      </c>
    </row>
    <row r="6182" spans="1:21" x14ac:dyDescent="0.3">
      <c r="A6182" t="str">
        <f t="shared" si="192"/>
        <v>SO-006281</v>
      </c>
      <c r="B6182" t="s">
        <v>3</v>
      </c>
      <c r="C6182" t="s">
        <v>8</v>
      </c>
      <c r="D6182" s="1">
        <v>43900</v>
      </c>
      <c r="E6182" s="1">
        <v>43983</v>
      </c>
      <c r="F6182" s="1">
        <v>43995</v>
      </c>
      <c r="G6182" s="1">
        <v>43996</v>
      </c>
      <c r="H6182" t="s">
        <v>54</v>
      </c>
      <c r="I6182">
        <v>3</v>
      </c>
      <c r="J6182">
        <v>8</v>
      </c>
      <c r="K6182">
        <v>352</v>
      </c>
      <c r="L6182">
        <v>35</v>
      </c>
      <c r="M6182">
        <v>6</v>
      </c>
      <c r="N6182">
        <v>0.05</v>
      </c>
      <c r="O6182">
        <v>983.9</v>
      </c>
      <c r="P6182">
        <v>1788.9</v>
      </c>
      <c r="Q6182">
        <f>Table1[[#This Row],[OrderQuantity]]*Table1[[#This Row],[UnitPrice]]</f>
        <v>10733.400000000001</v>
      </c>
      <c r="R6182">
        <f>Table1[[#This Row],[OrderQuantity]]*Table1[[#This Row],[UnitCost]]</f>
        <v>5903.4</v>
      </c>
      <c r="S6182">
        <f>Table1[[#This Row],[OrderQuantity]]*Table1[[#This Row],[UnitPrice]]*(1-Table1[[#This Row],[DiscountApplied]]) - (Table1[[#This Row],[OrderQuantity]]*Table1[[#This Row],[UnitCost]])</f>
        <v>4293.3300000000017</v>
      </c>
      <c r="T6182">
        <f>DATEDIF(Table1[[#This Row],[ShipDate]],Table1[[#This Row],[DeliveryDate]],"d")</f>
        <v>1</v>
      </c>
      <c r="U6182" t="str">
        <f t="shared" si="193"/>
        <v>On Time</v>
      </c>
    </row>
    <row r="6183" spans="1:21" x14ac:dyDescent="0.3">
      <c r="A6183" t="str">
        <f t="shared" si="192"/>
        <v>SO-006282</v>
      </c>
      <c r="B6183" t="s">
        <v>3</v>
      </c>
      <c r="C6183" t="s">
        <v>13</v>
      </c>
      <c r="D6183" s="1">
        <v>43900</v>
      </c>
      <c r="E6183" s="1">
        <v>43983</v>
      </c>
      <c r="F6183" s="1">
        <v>44009</v>
      </c>
      <c r="G6183" s="1">
        <v>44015</v>
      </c>
      <c r="H6183" t="s">
        <v>54</v>
      </c>
      <c r="I6183">
        <v>6</v>
      </c>
      <c r="J6183">
        <v>30</v>
      </c>
      <c r="K6183">
        <v>26</v>
      </c>
      <c r="L6183">
        <v>26</v>
      </c>
      <c r="M6183">
        <v>8</v>
      </c>
      <c r="N6183">
        <v>0.08</v>
      </c>
      <c r="O6183">
        <v>2336.2199999999998</v>
      </c>
      <c r="P6183">
        <v>3959.7</v>
      </c>
      <c r="Q6183">
        <f>Table1[[#This Row],[OrderQuantity]]*Table1[[#This Row],[UnitPrice]]</f>
        <v>31677.599999999999</v>
      </c>
      <c r="R6183">
        <f>Table1[[#This Row],[OrderQuantity]]*Table1[[#This Row],[UnitCost]]</f>
        <v>18689.759999999998</v>
      </c>
      <c r="S6183">
        <f>Table1[[#This Row],[OrderQuantity]]*Table1[[#This Row],[UnitPrice]]*(1-Table1[[#This Row],[DiscountApplied]]) - (Table1[[#This Row],[OrderQuantity]]*Table1[[#This Row],[UnitCost]])</f>
        <v>10453.632000000001</v>
      </c>
      <c r="T6183">
        <f>DATEDIF(Table1[[#This Row],[ShipDate]],Table1[[#This Row],[DeliveryDate]],"d")</f>
        <v>6</v>
      </c>
      <c r="U6183" t="str">
        <f t="shared" si="193"/>
        <v>On Time</v>
      </c>
    </row>
    <row r="6184" spans="1:21" x14ac:dyDescent="0.3">
      <c r="A6184" t="str">
        <f t="shared" si="192"/>
        <v>SO-006283</v>
      </c>
      <c r="B6184" t="s">
        <v>4</v>
      </c>
      <c r="C6184" t="s">
        <v>10</v>
      </c>
      <c r="D6184" s="1">
        <v>43900</v>
      </c>
      <c r="E6184" s="1">
        <v>43983</v>
      </c>
      <c r="F6184" s="1">
        <v>44004</v>
      </c>
      <c r="G6184" s="1">
        <v>44012</v>
      </c>
      <c r="H6184" t="s">
        <v>54</v>
      </c>
      <c r="I6184">
        <v>19</v>
      </c>
      <c r="J6184">
        <v>29</v>
      </c>
      <c r="K6184">
        <v>128</v>
      </c>
      <c r="L6184">
        <v>8</v>
      </c>
      <c r="M6184">
        <v>2</v>
      </c>
      <c r="N6184">
        <v>0.05</v>
      </c>
      <c r="O6184">
        <v>1435.14</v>
      </c>
      <c r="P6184">
        <v>1688.4</v>
      </c>
      <c r="Q6184">
        <f>Table1[[#This Row],[OrderQuantity]]*Table1[[#This Row],[UnitPrice]]</f>
        <v>3376.8</v>
      </c>
      <c r="R6184">
        <f>Table1[[#This Row],[OrderQuantity]]*Table1[[#This Row],[UnitCost]]</f>
        <v>2870.28</v>
      </c>
      <c r="S6184">
        <f>Table1[[#This Row],[OrderQuantity]]*Table1[[#This Row],[UnitPrice]]*(1-Table1[[#This Row],[DiscountApplied]]) - (Table1[[#This Row],[OrderQuantity]]*Table1[[#This Row],[UnitCost]])</f>
        <v>337.67999999999984</v>
      </c>
      <c r="T6184">
        <f>DATEDIF(Table1[[#This Row],[ShipDate]],Table1[[#This Row],[DeliveryDate]],"d")</f>
        <v>8</v>
      </c>
      <c r="U6184" t="str">
        <f t="shared" si="193"/>
        <v>Late</v>
      </c>
    </row>
    <row r="6185" spans="1:21" x14ac:dyDescent="0.3">
      <c r="A6185" t="str">
        <f t="shared" si="192"/>
        <v>SO-006284</v>
      </c>
      <c r="B6185" t="s">
        <v>3</v>
      </c>
      <c r="C6185" t="s">
        <v>13</v>
      </c>
      <c r="D6185" s="1">
        <v>43900</v>
      </c>
      <c r="E6185" s="1">
        <v>43983</v>
      </c>
      <c r="F6185" s="1">
        <v>43997</v>
      </c>
      <c r="G6185" s="1">
        <v>44002</v>
      </c>
      <c r="H6185" t="s">
        <v>54</v>
      </c>
      <c r="I6185">
        <v>3</v>
      </c>
      <c r="J6185">
        <v>37</v>
      </c>
      <c r="K6185">
        <v>36</v>
      </c>
      <c r="L6185">
        <v>46</v>
      </c>
      <c r="M6185">
        <v>1</v>
      </c>
      <c r="N6185">
        <v>0.08</v>
      </c>
      <c r="O6185">
        <v>630.34</v>
      </c>
      <c r="P6185">
        <v>984.9</v>
      </c>
      <c r="Q6185">
        <f>Table1[[#This Row],[OrderQuantity]]*Table1[[#This Row],[UnitPrice]]</f>
        <v>984.9</v>
      </c>
      <c r="R6185">
        <f>Table1[[#This Row],[OrderQuantity]]*Table1[[#This Row],[UnitCost]]</f>
        <v>630.34</v>
      </c>
      <c r="S6185">
        <f>Table1[[#This Row],[OrderQuantity]]*Table1[[#This Row],[UnitPrice]]*(1-Table1[[#This Row],[DiscountApplied]]) - (Table1[[#This Row],[OrderQuantity]]*Table1[[#This Row],[UnitCost]])</f>
        <v>275.76800000000003</v>
      </c>
      <c r="T6185">
        <f>DATEDIF(Table1[[#This Row],[ShipDate]],Table1[[#This Row],[DeliveryDate]],"d")</f>
        <v>5</v>
      </c>
      <c r="U6185" t="str">
        <f t="shared" si="193"/>
        <v>On Time</v>
      </c>
    </row>
    <row r="6186" spans="1:21" x14ac:dyDescent="0.3">
      <c r="A6186" t="str">
        <f t="shared" si="192"/>
        <v>SO-006285</v>
      </c>
      <c r="B6186" t="s">
        <v>2</v>
      </c>
      <c r="C6186" t="s">
        <v>11</v>
      </c>
      <c r="D6186" s="1">
        <v>43900</v>
      </c>
      <c r="E6186" s="1">
        <v>43983</v>
      </c>
      <c r="F6186" s="1">
        <v>43998</v>
      </c>
      <c r="G6186" s="1">
        <v>43999</v>
      </c>
      <c r="H6186" t="s">
        <v>54</v>
      </c>
      <c r="I6186">
        <v>22</v>
      </c>
      <c r="J6186">
        <v>12</v>
      </c>
      <c r="K6186">
        <v>293</v>
      </c>
      <c r="L6186">
        <v>27</v>
      </c>
      <c r="M6186">
        <v>4</v>
      </c>
      <c r="N6186">
        <v>0.08</v>
      </c>
      <c r="O6186">
        <v>1620.73</v>
      </c>
      <c r="P6186">
        <v>3953</v>
      </c>
      <c r="Q6186">
        <f>Table1[[#This Row],[OrderQuantity]]*Table1[[#This Row],[UnitPrice]]</f>
        <v>15812</v>
      </c>
      <c r="R6186">
        <f>Table1[[#This Row],[OrderQuantity]]*Table1[[#This Row],[UnitCost]]</f>
        <v>6482.92</v>
      </c>
      <c r="S6186">
        <f>Table1[[#This Row],[OrderQuantity]]*Table1[[#This Row],[UnitPrice]]*(1-Table1[[#This Row],[DiscountApplied]]) - (Table1[[#This Row],[OrderQuantity]]*Table1[[#This Row],[UnitCost]])</f>
        <v>8064.1200000000008</v>
      </c>
      <c r="T6186">
        <f>DATEDIF(Table1[[#This Row],[ShipDate]],Table1[[#This Row],[DeliveryDate]],"d")</f>
        <v>1</v>
      </c>
      <c r="U6186" t="str">
        <f t="shared" si="193"/>
        <v>On Time</v>
      </c>
    </row>
    <row r="6187" spans="1:21" x14ac:dyDescent="0.3">
      <c r="A6187" t="str">
        <f t="shared" si="192"/>
        <v>SO-006286</v>
      </c>
      <c r="B6187" t="s">
        <v>4</v>
      </c>
      <c r="C6187" t="s">
        <v>11</v>
      </c>
      <c r="D6187" s="1">
        <v>43900</v>
      </c>
      <c r="E6187" s="1">
        <v>43983</v>
      </c>
      <c r="F6187" s="1">
        <v>43991</v>
      </c>
      <c r="G6187" s="1">
        <v>43992</v>
      </c>
      <c r="H6187" t="s">
        <v>54</v>
      </c>
      <c r="I6187">
        <v>18</v>
      </c>
      <c r="J6187">
        <v>11</v>
      </c>
      <c r="K6187">
        <v>296</v>
      </c>
      <c r="L6187">
        <v>38</v>
      </c>
      <c r="M6187">
        <v>1</v>
      </c>
      <c r="N6187">
        <v>0.2</v>
      </c>
      <c r="O6187">
        <v>3013.19</v>
      </c>
      <c r="P6187">
        <v>5286.3</v>
      </c>
      <c r="Q6187">
        <f>Table1[[#This Row],[OrderQuantity]]*Table1[[#This Row],[UnitPrice]]</f>
        <v>5286.3</v>
      </c>
      <c r="R6187">
        <f>Table1[[#This Row],[OrderQuantity]]*Table1[[#This Row],[UnitCost]]</f>
        <v>3013.19</v>
      </c>
      <c r="S6187">
        <f>Table1[[#This Row],[OrderQuantity]]*Table1[[#This Row],[UnitPrice]]*(1-Table1[[#This Row],[DiscountApplied]]) - (Table1[[#This Row],[OrderQuantity]]*Table1[[#This Row],[UnitCost]])</f>
        <v>1215.8499999999999</v>
      </c>
      <c r="T6187">
        <f>DATEDIF(Table1[[#This Row],[ShipDate]],Table1[[#This Row],[DeliveryDate]],"d")</f>
        <v>1</v>
      </c>
      <c r="U6187" t="str">
        <f t="shared" si="193"/>
        <v>On Time</v>
      </c>
    </row>
    <row r="6188" spans="1:21" x14ac:dyDescent="0.3">
      <c r="A6188" t="str">
        <f t="shared" si="192"/>
        <v>SO-006287</v>
      </c>
      <c r="B6188" t="s">
        <v>4</v>
      </c>
      <c r="C6188" t="s">
        <v>12</v>
      </c>
      <c r="D6188" s="1">
        <v>43900</v>
      </c>
      <c r="E6188" s="1">
        <v>43983</v>
      </c>
      <c r="F6188" s="1">
        <v>43998</v>
      </c>
      <c r="G6188" s="1">
        <v>44005</v>
      </c>
      <c r="H6188" t="s">
        <v>54</v>
      </c>
      <c r="I6188">
        <v>13</v>
      </c>
      <c r="J6188">
        <v>26</v>
      </c>
      <c r="K6188">
        <v>232</v>
      </c>
      <c r="L6188">
        <v>16</v>
      </c>
      <c r="M6188">
        <v>2</v>
      </c>
      <c r="N6188">
        <v>0.1</v>
      </c>
      <c r="O6188">
        <v>459.89</v>
      </c>
      <c r="P6188">
        <v>884.4</v>
      </c>
      <c r="Q6188">
        <f>Table1[[#This Row],[OrderQuantity]]*Table1[[#This Row],[UnitPrice]]</f>
        <v>1768.8</v>
      </c>
      <c r="R6188">
        <f>Table1[[#This Row],[OrderQuantity]]*Table1[[#This Row],[UnitCost]]</f>
        <v>919.78</v>
      </c>
      <c r="S6188">
        <f>Table1[[#This Row],[OrderQuantity]]*Table1[[#This Row],[UnitPrice]]*(1-Table1[[#This Row],[DiscountApplied]]) - (Table1[[#This Row],[OrderQuantity]]*Table1[[#This Row],[UnitCost]])</f>
        <v>672.1400000000001</v>
      </c>
      <c r="T6188">
        <f>DATEDIF(Table1[[#This Row],[ShipDate]],Table1[[#This Row],[DeliveryDate]],"d")</f>
        <v>7</v>
      </c>
      <c r="U6188" t="str">
        <f t="shared" si="193"/>
        <v>On Time</v>
      </c>
    </row>
    <row r="6189" spans="1:21" x14ac:dyDescent="0.3">
      <c r="A6189" t="str">
        <f t="shared" si="192"/>
        <v>SO-006288</v>
      </c>
      <c r="B6189" t="s">
        <v>3</v>
      </c>
      <c r="C6189" t="s">
        <v>13</v>
      </c>
      <c r="D6189" s="1">
        <v>43900</v>
      </c>
      <c r="E6189" s="1">
        <v>43984</v>
      </c>
      <c r="F6189" s="1">
        <v>44006</v>
      </c>
      <c r="G6189" s="1">
        <v>44011</v>
      </c>
      <c r="H6189" t="s">
        <v>54</v>
      </c>
      <c r="I6189">
        <v>2</v>
      </c>
      <c r="J6189">
        <v>41</v>
      </c>
      <c r="K6189">
        <v>11</v>
      </c>
      <c r="L6189">
        <v>37</v>
      </c>
      <c r="M6189">
        <v>1</v>
      </c>
      <c r="N6189">
        <v>0.2</v>
      </c>
      <c r="O6189">
        <v>571.17999999999995</v>
      </c>
      <c r="P6189">
        <v>1038.5</v>
      </c>
      <c r="Q6189">
        <f>Table1[[#This Row],[OrderQuantity]]*Table1[[#This Row],[UnitPrice]]</f>
        <v>1038.5</v>
      </c>
      <c r="R6189">
        <f>Table1[[#This Row],[OrderQuantity]]*Table1[[#This Row],[UnitCost]]</f>
        <v>571.17999999999995</v>
      </c>
      <c r="S6189">
        <f>Table1[[#This Row],[OrderQuantity]]*Table1[[#This Row],[UnitPrice]]*(1-Table1[[#This Row],[DiscountApplied]]) - (Table1[[#This Row],[OrderQuantity]]*Table1[[#This Row],[UnitCost]])</f>
        <v>259.62000000000012</v>
      </c>
      <c r="T6189">
        <f>DATEDIF(Table1[[#This Row],[ShipDate]],Table1[[#This Row],[DeliveryDate]],"d")</f>
        <v>5</v>
      </c>
      <c r="U6189" t="str">
        <f t="shared" si="193"/>
        <v>On Time</v>
      </c>
    </row>
    <row r="6190" spans="1:21" x14ac:dyDescent="0.3">
      <c r="A6190" t="str">
        <f t="shared" si="192"/>
        <v>SO-006289</v>
      </c>
      <c r="B6190" t="s">
        <v>3</v>
      </c>
      <c r="C6190" t="s">
        <v>8</v>
      </c>
      <c r="D6190" s="1">
        <v>43900</v>
      </c>
      <c r="E6190" s="1">
        <v>43984</v>
      </c>
      <c r="F6190" s="1">
        <v>44001</v>
      </c>
      <c r="G6190" s="1">
        <v>44010</v>
      </c>
      <c r="H6190" t="s">
        <v>54</v>
      </c>
      <c r="I6190">
        <v>10</v>
      </c>
      <c r="J6190">
        <v>22</v>
      </c>
      <c r="K6190">
        <v>335</v>
      </c>
      <c r="L6190">
        <v>17</v>
      </c>
      <c r="M6190">
        <v>6</v>
      </c>
      <c r="N6190">
        <v>0.08</v>
      </c>
      <c r="O6190">
        <v>4162.51</v>
      </c>
      <c r="P6190">
        <v>5138.8999999999996</v>
      </c>
      <c r="Q6190">
        <f>Table1[[#This Row],[OrderQuantity]]*Table1[[#This Row],[UnitPrice]]</f>
        <v>30833.399999999998</v>
      </c>
      <c r="R6190">
        <f>Table1[[#This Row],[OrderQuantity]]*Table1[[#This Row],[UnitCost]]</f>
        <v>24975.06</v>
      </c>
      <c r="S6190">
        <f>Table1[[#This Row],[OrderQuantity]]*Table1[[#This Row],[UnitPrice]]*(1-Table1[[#This Row],[DiscountApplied]]) - (Table1[[#This Row],[OrderQuantity]]*Table1[[#This Row],[UnitCost]])</f>
        <v>3391.6679999999978</v>
      </c>
      <c r="T6190">
        <f>DATEDIF(Table1[[#This Row],[ShipDate]],Table1[[#This Row],[DeliveryDate]],"d")</f>
        <v>9</v>
      </c>
      <c r="U6190" t="str">
        <f t="shared" si="193"/>
        <v>Late</v>
      </c>
    </row>
    <row r="6191" spans="1:21" x14ac:dyDescent="0.3">
      <c r="A6191" t="str">
        <f t="shared" si="192"/>
        <v>SO-006290</v>
      </c>
      <c r="B6191" t="s">
        <v>2</v>
      </c>
      <c r="C6191" t="s">
        <v>8</v>
      </c>
      <c r="D6191" s="1">
        <v>43900</v>
      </c>
      <c r="E6191" s="1">
        <v>43984</v>
      </c>
      <c r="F6191" s="1">
        <v>43999</v>
      </c>
      <c r="G6191" s="1">
        <v>44008</v>
      </c>
      <c r="H6191" t="s">
        <v>54</v>
      </c>
      <c r="I6191">
        <v>23</v>
      </c>
      <c r="J6191">
        <v>24</v>
      </c>
      <c r="K6191">
        <v>356</v>
      </c>
      <c r="L6191">
        <v>2</v>
      </c>
      <c r="M6191">
        <v>1</v>
      </c>
      <c r="N6191">
        <v>0.1</v>
      </c>
      <c r="O6191">
        <v>385.92</v>
      </c>
      <c r="P6191">
        <v>804</v>
      </c>
      <c r="Q6191">
        <f>Table1[[#This Row],[OrderQuantity]]*Table1[[#This Row],[UnitPrice]]</f>
        <v>804</v>
      </c>
      <c r="R6191">
        <f>Table1[[#This Row],[OrderQuantity]]*Table1[[#This Row],[UnitCost]]</f>
        <v>385.92</v>
      </c>
      <c r="S6191">
        <f>Table1[[#This Row],[OrderQuantity]]*Table1[[#This Row],[UnitPrice]]*(1-Table1[[#This Row],[DiscountApplied]]) - (Table1[[#This Row],[OrderQuantity]]*Table1[[#This Row],[UnitCost]])</f>
        <v>337.68</v>
      </c>
      <c r="T6191">
        <f>DATEDIF(Table1[[#This Row],[ShipDate]],Table1[[#This Row],[DeliveryDate]],"d")</f>
        <v>9</v>
      </c>
      <c r="U6191" t="str">
        <f t="shared" si="193"/>
        <v>Late</v>
      </c>
    </row>
    <row r="6192" spans="1:21" x14ac:dyDescent="0.3">
      <c r="A6192" t="str">
        <f t="shared" si="192"/>
        <v>SO-006291</v>
      </c>
      <c r="B6192" t="s">
        <v>4</v>
      </c>
      <c r="C6192" t="s">
        <v>11</v>
      </c>
      <c r="D6192" s="1">
        <v>43800</v>
      </c>
      <c r="E6192" s="1">
        <v>43984</v>
      </c>
      <c r="F6192" s="1">
        <v>43988</v>
      </c>
      <c r="G6192" s="1">
        <v>43989</v>
      </c>
      <c r="H6192" t="s">
        <v>54</v>
      </c>
      <c r="I6192">
        <v>15</v>
      </c>
      <c r="J6192">
        <v>20</v>
      </c>
      <c r="K6192">
        <v>322</v>
      </c>
      <c r="L6192">
        <v>12</v>
      </c>
      <c r="M6192">
        <v>4</v>
      </c>
      <c r="N6192">
        <v>0.1</v>
      </c>
      <c r="O6192">
        <v>130.65</v>
      </c>
      <c r="P6192">
        <v>167.5</v>
      </c>
      <c r="Q6192">
        <f>Table1[[#This Row],[OrderQuantity]]*Table1[[#This Row],[UnitPrice]]</f>
        <v>670</v>
      </c>
      <c r="R6192">
        <f>Table1[[#This Row],[OrderQuantity]]*Table1[[#This Row],[UnitCost]]</f>
        <v>522.6</v>
      </c>
      <c r="S6192">
        <f>Table1[[#This Row],[OrderQuantity]]*Table1[[#This Row],[UnitPrice]]*(1-Table1[[#This Row],[DiscountApplied]]) - (Table1[[#This Row],[OrderQuantity]]*Table1[[#This Row],[UnitCost]])</f>
        <v>80.399999999999977</v>
      </c>
      <c r="T6192">
        <f>DATEDIF(Table1[[#This Row],[ShipDate]],Table1[[#This Row],[DeliveryDate]],"d")</f>
        <v>1</v>
      </c>
      <c r="U6192" t="str">
        <f t="shared" si="193"/>
        <v>On Time</v>
      </c>
    </row>
    <row r="6193" spans="1:21" x14ac:dyDescent="0.3">
      <c r="A6193" t="str">
        <f t="shared" si="192"/>
        <v>SO-006292</v>
      </c>
      <c r="B6193" t="s">
        <v>3</v>
      </c>
      <c r="C6193" t="s">
        <v>10</v>
      </c>
      <c r="D6193" s="1">
        <v>43900</v>
      </c>
      <c r="E6193" s="1">
        <v>43984</v>
      </c>
      <c r="F6193" s="1">
        <v>44006</v>
      </c>
      <c r="G6193" s="1">
        <v>44010</v>
      </c>
      <c r="H6193" t="s">
        <v>54</v>
      </c>
      <c r="I6193">
        <v>6</v>
      </c>
      <c r="J6193">
        <v>21</v>
      </c>
      <c r="K6193">
        <v>131</v>
      </c>
      <c r="L6193">
        <v>28</v>
      </c>
      <c r="M6193">
        <v>2</v>
      </c>
      <c r="N6193">
        <v>0.1</v>
      </c>
      <c r="O6193">
        <v>1109.52</v>
      </c>
      <c r="P6193">
        <v>2311.5</v>
      </c>
      <c r="Q6193">
        <f>Table1[[#This Row],[OrderQuantity]]*Table1[[#This Row],[UnitPrice]]</f>
        <v>4623</v>
      </c>
      <c r="R6193">
        <f>Table1[[#This Row],[OrderQuantity]]*Table1[[#This Row],[UnitCost]]</f>
        <v>2219.04</v>
      </c>
      <c r="S6193">
        <f>Table1[[#This Row],[OrderQuantity]]*Table1[[#This Row],[UnitPrice]]*(1-Table1[[#This Row],[DiscountApplied]]) - (Table1[[#This Row],[OrderQuantity]]*Table1[[#This Row],[UnitCost]])</f>
        <v>1941.6599999999999</v>
      </c>
      <c r="T6193">
        <f>DATEDIF(Table1[[#This Row],[ShipDate]],Table1[[#This Row],[DeliveryDate]],"d")</f>
        <v>4</v>
      </c>
      <c r="U6193" t="str">
        <f t="shared" si="193"/>
        <v>On Time</v>
      </c>
    </row>
    <row r="6194" spans="1:21" x14ac:dyDescent="0.3">
      <c r="A6194" t="str">
        <f t="shared" si="192"/>
        <v>SO-006293</v>
      </c>
      <c r="B6194" t="s">
        <v>5</v>
      </c>
      <c r="C6194" t="s">
        <v>8</v>
      </c>
      <c r="D6194" s="1">
        <v>43900</v>
      </c>
      <c r="E6194" s="1">
        <v>43984</v>
      </c>
      <c r="F6194" s="1">
        <v>43992</v>
      </c>
      <c r="G6194" s="1">
        <v>44002</v>
      </c>
      <c r="H6194" t="s">
        <v>54</v>
      </c>
      <c r="I6194">
        <v>28</v>
      </c>
      <c r="J6194">
        <v>7</v>
      </c>
      <c r="K6194">
        <v>362</v>
      </c>
      <c r="L6194">
        <v>25</v>
      </c>
      <c r="M6194">
        <v>4</v>
      </c>
      <c r="N6194">
        <v>0.05</v>
      </c>
      <c r="O6194">
        <v>1769.07</v>
      </c>
      <c r="P6194">
        <v>3845.8</v>
      </c>
      <c r="Q6194">
        <f>Table1[[#This Row],[OrderQuantity]]*Table1[[#This Row],[UnitPrice]]</f>
        <v>15383.2</v>
      </c>
      <c r="R6194">
        <f>Table1[[#This Row],[OrderQuantity]]*Table1[[#This Row],[UnitCost]]</f>
        <v>7076.28</v>
      </c>
      <c r="S6194">
        <f>Table1[[#This Row],[OrderQuantity]]*Table1[[#This Row],[UnitPrice]]*(1-Table1[[#This Row],[DiscountApplied]]) - (Table1[[#This Row],[OrderQuantity]]*Table1[[#This Row],[UnitCost]])</f>
        <v>7537.7600000000011</v>
      </c>
      <c r="T6194">
        <f>DATEDIF(Table1[[#This Row],[ShipDate]],Table1[[#This Row],[DeliveryDate]],"d")</f>
        <v>10</v>
      </c>
      <c r="U6194" t="str">
        <f t="shared" si="193"/>
        <v>Late</v>
      </c>
    </row>
    <row r="6195" spans="1:21" x14ac:dyDescent="0.3">
      <c r="A6195" t="str">
        <f t="shared" si="192"/>
        <v>SO-006294</v>
      </c>
      <c r="B6195" t="s">
        <v>2</v>
      </c>
      <c r="C6195" t="s">
        <v>11</v>
      </c>
      <c r="D6195" s="1">
        <v>43900</v>
      </c>
      <c r="E6195" s="1">
        <v>43985</v>
      </c>
      <c r="F6195" s="1">
        <v>43997</v>
      </c>
      <c r="G6195" s="1">
        <v>44006</v>
      </c>
      <c r="H6195" t="s">
        <v>54</v>
      </c>
      <c r="I6195">
        <v>21</v>
      </c>
      <c r="J6195">
        <v>4</v>
      </c>
      <c r="K6195">
        <v>301</v>
      </c>
      <c r="L6195">
        <v>46</v>
      </c>
      <c r="M6195">
        <v>3</v>
      </c>
      <c r="N6195">
        <v>0.08</v>
      </c>
      <c r="O6195">
        <v>1165.8</v>
      </c>
      <c r="P6195">
        <v>1943</v>
      </c>
      <c r="Q6195">
        <f>Table1[[#This Row],[OrderQuantity]]*Table1[[#This Row],[UnitPrice]]</f>
        <v>5829</v>
      </c>
      <c r="R6195">
        <f>Table1[[#This Row],[OrderQuantity]]*Table1[[#This Row],[UnitCost]]</f>
        <v>3497.3999999999996</v>
      </c>
      <c r="S6195">
        <f>Table1[[#This Row],[OrderQuantity]]*Table1[[#This Row],[UnitPrice]]*(1-Table1[[#This Row],[DiscountApplied]]) - (Table1[[#This Row],[OrderQuantity]]*Table1[[#This Row],[UnitCost]])</f>
        <v>1865.2800000000007</v>
      </c>
      <c r="T6195">
        <f>DATEDIF(Table1[[#This Row],[ShipDate]],Table1[[#This Row],[DeliveryDate]],"d")</f>
        <v>9</v>
      </c>
      <c r="U6195" t="str">
        <f t="shared" si="193"/>
        <v>Late</v>
      </c>
    </row>
    <row r="6196" spans="1:21" x14ac:dyDescent="0.3">
      <c r="A6196" t="str">
        <f t="shared" si="192"/>
        <v>SO-006295</v>
      </c>
      <c r="B6196" t="s">
        <v>3</v>
      </c>
      <c r="C6196" t="s">
        <v>10</v>
      </c>
      <c r="D6196" s="1">
        <v>43900</v>
      </c>
      <c r="E6196" s="1">
        <v>43985</v>
      </c>
      <c r="F6196" s="1">
        <v>43995</v>
      </c>
      <c r="G6196" s="1">
        <v>43999</v>
      </c>
      <c r="H6196" t="s">
        <v>54</v>
      </c>
      <c r="I6196">
        <v>8</v>
      </c>
      <c r="J6196">
        <v>37</v>
      </c>
      <c r="K6196">
        <v>131</v>
      </c>
      <c r="L6196">
        <v>19</v>
      </c>
      <c r="M6196">
        <v>4</v>
      </c>
      <c r="N6196">
        <v>0.08</v>
      </c>
      <c r="O6196">
        <v>709.13</v>
      </c>
      <c r="P6196">
        <v>1125.5999999999999</v>
      </c>
      <c r="Q6196">
        <f>Table1[[#This Row],[OrderQuantity]]*Table1[[#This Row],[UnitPrice]]</f>
        <v>4502.3999999999996</v>
      </c>
      <c r="R6196">
        <f>Table1[[#This Row],[OrderQuantity]]*Table1[[#This Row],[UnitCost]]</f>
        <v>2836.52</v>
      </c>
      <c r="S6196">
        <f>Table1[[#This Row],[OrderQuantity]]*Table1[[#This Row],[UnitPrice]]*(1-Table1[[#This Row],[DiscountApplied]]) - (Table1[[#This Row],[OrderQuantity]]*Table1[[#This Row],[UnitCost]])</f>
        <v>1305.6879999999996</v>
      </c>
      <c r="T6196">
        <f>DATEDIF(Table1[[#This Row],[ShipDate]],Table1[[#This Row],[DeliveryDate]],"d")</f>
        <v>4</v>
      </c>
      <c r="U6196" t="str">
        <f t="shared" si="193"/>
        <v>On Time</v>
      </c>
    </row>
    <row r="6197" spans="1:21" x14ac:dyDescent="0.3">
      <c r="A6197" t="str">
        <f t="shared" si="192"/>
        <v>SO-006296</v>
      </c>
      <c r="B6197" t="s">
        <v>4</v>
      </c>
      <c r="C6197" t="s">
        <v>13</v>
      </c>
      <c r="D6197" s="1">
        <v>43900</v>
      </c>
      <c r="E6197" s="1">
        <v>43985</v>
      </c>
      <c r="F6197" s="1">
        <v>43997</v>
      </c>
      <c r="G6197" s="1">
        <v>44000</v>
      </c>
      <c r="H6197" t="s">
        <v>54</v>
      </c>
      <c r="I6197">
        <v>14</v>
      </c>
      <c r="J6197">
        <v>15</v>
      </c>
      <c r="K6197">
        <v>29</v>
      </c>
      <c r="L6197">
        <v>20</v>
      </c>
      <c r="M6197">
        <v>7</v>
      </c>
      <c r="N6197">
        <v>0.2</v>
      </c>
      <c r="O6197">
        <v>1643.38</v>
      </c>
      <c r="P6197">
        <v>3912.8</v>
      </c>
      <c r="Q6197">
        <f>Table1[[#This Row],[OrderQuantity]]*Table1[[#This Row],[UnitPrice]]</f>
        <v>27389.600000000002</v>
      </c>
      <c r="R6197">
        <f>Table1[[#This Row],[OrderQuantity]]*Table1[[#This Row],[UnitCost]]</f>
        <v>11503.66</v>
      </c>
      <c r="S6197">
        <f>Table1[[#This Row],[OrderQuantity]]*Table1[[#This Row],[UnitPrice]]*(1-Table1[[#This Row],[DiscountApplied]]) - (Table1[[#This Row],[OrderQuantity]]*Table1[[#This Row],[UnitCost]])</f>
        <v>10408.020000000004</v>
      </c>
      <c r="T6197">
        <f>DATEDIF(Table1[[#This Row],[ShipDate]],Table1[[#This Row],[DeliveryDate]],"d")</f>
        <v>3</v>
      </c>
      <c r="U6197" t="str">
        <f t="shared" si="193"/>
        <v>On Time</v>
      </c>
    </row>
    <row r="6198" spans="1:21" x14ac:dyDescent="0.3">
      <c r="A6198" t="str">
        <f t="shared" si="192"/>
        <v>SO-006297</v>
      </c>
      <c r="B6198" t="s">
        <v>2</v>
      </c>
      <c r="C6198" t="s">
        <v>12</v>
      </c>
      <c r="D6198" s="1">
        <v>43900</v>
      </c>
      <c r="E6198" s="1">
        <v>43985</v>
      </c>
      <c r="F6198" s="1">
        <v>44000</v>
      </c>
      <c r="G6198" s="1">
        <v>44005</v>
      </c>
      <c r="H6198" t="s">
        <v>54</v>
      </c>
      <c r="I6198">
        <v>22</v>
      </c>
      <c r="J6198">
        <v>6</v>
      </c>
      <c r="K6198">
        <v>216</v>
      </c>
      <c r="L6198">
        <v>17</v>
      </c>
      <c r="M6198">
        <v>3</v>
      </c>
      <c r="N6198">
        <v>0.3</v>
      </c>
      <c r="O6198">
        <v>1698.05</v>
      </c>
      <c r="P6198">
        <v>3859.2</v>
      </c>
      <c r="Q6198">
        <f>Table1[[#This Row],[OrderQuantity]]*Table1[[#This Row],[UnitPrice]]</f>
        <v>11577.599999999999</v>
      </c>
      <c r="R6198">
        <f>Table1[[#This Row],[OrderQuantity]]*Table1[[#This Row],[UnitCost]]</f>
        <v>5094.1499999999996</v>
      </c>
      <c r="S6198">
        <f>Table1[[#This Row],[OrderQuantity]]*Table1[[#This Row],[UnitPrice]]*(1-Table1[[#This Row],[DiscountApplied]]) - (Table1[[#This Row],[OrderQuantity]]*Table1[[#This Row],[UnitCost]])</f>
        <v>3010.1699999999992</v>
      </c>
      <c r="T6198">
        <f>DATEDIF(Table1[[#This Row],[ShipDate]],Table1[[#This Row],[DeliveryDate]],"d")</f>
        <v>5</v>
      </c>
      <c r="U6198" t="str">
        <f t="shared" si="193"/>
        <v>On Time</v>
      </c>
    </row>
    <row r="6199" spans="1:21" x14ac:dyDescent="0.3">
      <c r="A6199" t="str">
        <f t="shared" si="192"/>
        <v>SO-006298</v>
      </c>
      <c r="B6199" t="s">
        <v>2</v>
      </c>
      <c r="C6199" t="s">
        <v>8</v>
      </c>
      <c r="D6199" s="1">
        <v>43900</v>
      </c>
      <c r="E6199" s="1">
        <v>43985</v>
      </c>
      <c r="F6199" s="1">
        <v>44000</v>
      </c>
      <c r="G6199" s="1">
        <v>44008</v>
      </c>
      <c r="H6199" t="s">
        <v>54</v>
      </c>
      <c r="I6199">
        <v>25</v>
      </c>
      <c r="J6199">
        <v>26</v>
      </c>
      <c r="K6199">
        <v>356</v>
      </c>
      <c r="L6199">
        <v>38</v>
      </c>
      <c r="M6199">
        <v>8</v>
      </c>
      <c r="N6199">
        <v>0.08</v>
      </c>
      <c r="O6199">
        <v>1597.28</v>
      </c>
      <c r="P6199">
        <v>3993.2</v>
      </c>
      <c r="Q6199">
        <f>Table1[[#This Row],[OrderQuantity]]*Table1[[#This Row],[UnitPrice]]</f>
        <v>31945.599999999999</v>
      </c>
      <c r="R6199">
        <f>Table1[[#This Row],[OrderQuantity]]*Table1[[#This Row],[UnitCost]]</f>
        <v>12778.24</v>
      </c>
      <c r="S6199">
        <f>Table1[[#This Row],[OrderQuantity]]*Table1[[#This Row],[UnitPrice]]*(1-Table1[[#This Row],[DiscountApplied]]) - (Table1[[#This Row],[OrderQuantity]]*Table1[[#This Row],[UnitCost]])</f>
        <v>16611.712</v>
      </c>
      <c r="T6199">
        <f>DATEDIF(Table1[[#This Row],[ShipDate]],Table1[[#This Row],[DeliveryDate]],"d")</f>
        <v>8</v>
      </c>
      <c r="U6199" t="str">
        <f t="shared" si="193"/>
        <v>Late</v>
      </c>
    </row>
    <row r="6200" spans="1:21" x14ac:dyDescent="0.3">
      <c r="A6200" t="str">
        <f t="shared" si="192"/>
        <v>SO-006299</v>
      </c>
      <c r="B6200" t="s">
        <v>4</v>
      </c>
      <c r="C6200" t="s">
        <v>10</v>
      </c>
      <c r="D6200" s="1">
        <v>43900</v>
      </c>
      <c r="E6200" s="1">
        <v>43985</v>
      </c>
      <c r="F6200" s="1">
        <v>44011</v>
      </c>
      <c r="G6200" s="1">
        <v>44013</v>
      </c>
      <c r="H6200" t="s">
        <v>54</v>
      </c>
      <c r="I6200">
        <v>19</v>
      </c>
      <c r="J6200">
        <v>28</v>
      </c>
      <c r="K6200">
        <v>109</v>
      </c>
      <c r="L6200">
        <v>6</v>
      </c>
      <c r="M6200">
        <v>1</v>
      </c>
      <c r="N6200">
        <v>0.2</v>
      </c>
      <c r="O6200">
        <v>2482.42</v>
      </c>
      <c r="P6200">
        <v>3705.1</v>
      </c>
      <c r="Q6200">
        <f>Table1[[#This Row],[OrderQuantity]]*Table1[[#This Row],[UnitPrice]]</f>
        <v>3705.1</v>
      </c>
      <c r="R6200">
        <f>Table1[[#This Row],[OrderQuantity]]*Table1[[#This Row],[UnitCost]]</f>
        <v>2482.42</v>
      </c>
      <c r="S6200">
        <f>Table1[[#This Row],[OrderQuantity]]*Table1[[#This Row],[UnitPrice]]*(1-Table1[[#This Row],[DiscountApplied]]) - (Table1[[#This Row],[OrderQuantity]]*Table1[[#This Row],[UnitCost]])</f>
        <v>481.65999999999985</v>
      </c>
      <c r="T6200">
        <f>DATEDIF(Table1[[#This Row],[ShipDate]],Table1[[#This Row],[DeliveryDate]],"d")</f>
        <v>2</v>
      </c>
      <c r="U6200" t="str">
        <f t="shared" si="193"/>
        <v>On Time</v>
      </c>
    </row>
    <row r="6201" spans="1:21" x14ac:dyDescent="0.3">
      <c r="A6201" t="str">
        <f t="shared" si="192"/>
        <v>SO-006300</v>
      </c>
      <c r="B6201" t="s">
        <v>3</v>
      </c>
      <c r="C6201" t="s">
        <v>10</v>
      </c>
      <c r="D6201" s="1">
        <v>43900</v>
      </c>
      <c r="E6201" s="1">
        <v>43985</v>
      </c>
      <c r="F6201" s="1">
        <v>43999</v>
      </c>
      <c r="G6201" s="1">
        <v>44004</v>
      </c>
      <c r="H6201" t="s">
        <v>54</v>
      </c>
      <c r="I6201">
        <v>3</v>
      </c>
      <c r="J6201">
        <v>33</v>
      </c>
      <c r="K6201">
        <v>122</v>
      </c>
      <c r="L6201">
        <v>43</v>
      </c>
      <c r="M6201">
        <v>5</v>
      </c>
      <c r="N6201">
        <v>0.05</v>
      </c>
      <c r="O6201">
        <v>738.07</v>
      </c>
      <c r="P6201">
        <v>1085.4000000000001</v>
      </c>
      <c r="Q6201">
        <f>Table1[[#This Row],[OrderQuantity]]*Table1[[#This Row],[UnitPrice]]</f>
        <v>5427</v>
      </c>
      <c r="R6201">
        <f>Table1[[#This Row],[OrderQuantity]]*Table1[[#This Row],[UnitCost]]</f>
        <v>3690.3500000000004</v>
      </c>
      <c r="S6201">
        <f>Table1[[#This Row],[OrderQuantity]]*Table1[[#This Row],[UnitPrice]]*(1-Table1[[#This Row],[DiscountApplied]]) - (Table1[[#This Row],[OrderQuantity]]*Table1[[#This Row],[UnitCost]])</f>
        <v>1465.2999999999993</v>
      </c>
      <c r="T6201">
        <f>DATEDIF(Table1[[#This Row],[ShipDate]],Table1[[#This Row],[DeliveryDate]],"d")</f>
        <v>5</v>
      </c>
      <c r="U6201" t="str">
        <f t="shared" si="193"/>
        <v>On Time</v>
      </c>
    </row>
    <row r="6202" spans="1:21" x14ac:dyDescent="0.3">
      <c r="A6202" t="str">
        <f t="shared" si="192"/>
        <v>SO-006301</v>
      </c>
      <c r="B6202" t="s">
        <v>2</v>
      </c>
      <c r="C6202" t="s">
        <v>11</v>
      </c>
      <c r="D6202" s="1">
        <v>43900</v>
      </c>
      <c r="E6202" s="1">
        <v>43985</v>
      </c>
      <c r="F6202" s="1">
        <v>44006</v>
      </c>
      <c r="G6202" s="1">
        <v>44007</v>
      </c>
      <c r="H6202" t="s">
        <v>54</v>
      </c>
      <c r="I6202">
        <v>23</v>
      </c>
      <c r="J6202">
        <v>42</v>
      </c>
      <c r="K6202">
        <v>318</v>
      </c>
      <c r="L6202">
        <v>9</v>
      </c>
      <c r="M6202">
        <v>5</v>
      </c>
      <c r="N6202">
        <v>0.05</v>
      </c>
      <c r="O6202">
        <v>896.86</v>
      </c>
      <c r="P6202">
        <v>1949.7</v>
      </c>
      <c r="Q6202">
        <f>Table1[[#This Row],[OrderQuantity]]*Table1[[#This Row],[UnitPrice]]</f>
        <v>9748.5</v>
      </c>
      <c r="R6202">
        <f>Table1[[#This Row],[OrderQuantity]]*Table1[[#This Row],[UnitCost]]</f>
        <v>4484.3</v>
      </c>
      <c r="S6202">
        <f>Table1[[#This Row],[OrderQuantity]]*Table1[[#This Row],[UnitPrice]]*(1-Table1[[#This Row],[DiscountApplied]]) - (Table1[[#This Row],[OrderQuantity]]*Table1[[#This Row],[UnitCost]])</f>
        <v>4776.7749999999987</v>
      </c>
      <c r="T6202">
        <f>DATEDIF(Table1[[#This Row],[ShipDate]],Table1[[#This Row],[DeliveryDate]],"d")</f>
        <v>1</v>
      </c>
      <c r="U6202" t="str">
        <f t="shared" si="193"/>
        <v>On Time</v>
      </c>
    </row>
    <row r="6203" spans="1:21" x14ac:dyDescent="0.3">
      <c r="A6203" t="str">
        <f t="shared" si="192"/>
        <v>SO-006302</v>
      </c>
      <c r="B6203" t="s">
        <v>3</v>
      </c>
      <c r="C6203" t="s">
        <v>10</v>
      </c>
      <c r="D6203" s="1">
        <v>43900</v>
      </c>
      <c r="E6203" s="1">
        <v>43985</v>
      </c>
      <c r="F6203" s="1">
        <v>44001</v>
      </c>
      <c r="G6203" s="1">
        <v>44009</v>
      </c>
      <c r="H6203" t="s">
        <v>54</v>
      </c>
      <c r="I6203">
        <v>10</v>
      </c>
      <c r="J6203">
        <v>7</v>
      </c>
      <c r="K6203">
        <v>100</v>
      </c>
      <c r="L6203">
        <v>32</v>
      </c>
      <c r="M6203">
        <v>4</v>
      </c>
      <c r="N6203">
        <v>0.15</v>
      </c>
      <c r="O6203">
        <v>3360.05</v>
      </c>
      <c r="P6203">
        <v>3953</v>
      </c>
      <c r="Q6203">
        <f>Table1[[#This Row],[OrderQuantity]]*Table1[[#This Row],[UnitPrice]]</f>
        <v>15812</v>
      </c>
      <c r="R6203">
        <f>Table1[[#This Row],[OrderQuantity]]*Table1[[#This Row],[UnitCost]]</f>
        <v>13440.2</v>
      </c>
      <c r="S6203">
        <f>Table1[[#This Row],[OrderQuantity]]*Table1[[#This Row],[UnitPrice]]*(1-Table1[[#This Row],[DiscountApplied]]) - (Table1[[#This Row],[OrderQuantity]]*Table1[[#This Row],[UnitCost]])</f>
        <v>0</v>
      </c>
      <c r="T6203">
        <f>DATEDIF(Table1[[#This Row],[ShipDate]],Table1[[#This Row],[DeliveryDate]],"d")</f>
        <v>8</v>
      </c>
      <c r="U6203" t="str">
        <f t="shared" si="193"/>
        <v>Late</v>
      </c>
    </row>
    <row r="6204" spans="1:21" x14ac:dyDescent="0.3">
      <c r="A6204" t="str">
        <f t="shared" si="192"/>
        <v>SO-006303</v>
      </c>
      <c r="B6204" t="s">
        <v>4</v>
      </c>
      <c r="C6204" t="s">
        <v>9</v>
      </c>
      <c r="D6204" s="1">
        <v>43800</v>
      </c>
      <c r="E6204" s="1">
        <v>43986</v>
      </c>
      <c r="F6204" s="1">
        <v>44012</v>
      </c>
      <c r="G6204" s="1">
        <v>44014</v>
      </c>
      <c r="H6204" t="s">
        <v>54</v>
      </c>
      <c r="I6204">
        <v>17</v>
      </c>
      <c r="J6204">
        <v>19</v>
      </c>
      <c r="K6204">
        <v>75</v>
      </c>
      <c r="L6204">
        <v>35</v>
      </c>
      <c r="M6204">
        <v>3</v>
      </c>
      <c r="N6204">
        <v>0.05</v>
      </c>
      <c r="O6204">
        <v>728.96</v>
      </c>
      <c r="P6204">
        <v>1072</v>
      </c>
      <c r="Q6204">
        <f>Table1[[#This Row],[OrderQuantity]]*Table1[[#This Row],[UnitPrice]]</f>
        <v>3216</v>
      </c>
      <c r="R6204">
        <f>Table1[[#This Row],[OrderQuantity]]*Table1[[#This Row],[UnitCost]]</f>
        <v>2186.88</v>
      </c>
      <c r="S6204">
        <f>Table1[[#This Row],[OrderQuantity]]*Table1[[#This Row],[UnitPrice]]*(1-Table1[[#This Row],[DiscountApplied]]) - (Table1[[#This Row],[OrderQuantity]]*Table1[[#This Row],[UnitCost]])</f>
        <v>868.31999999999971</v>
      </c>
      <c r="T6204">
        <f>DATEDIF(Table1[[#This Row],[ShipDate]],Table1[[#This Row],[DeliveryDate]],"d")</f>
        <v>2</v>
      </c>
      <c r="U6204" t="str">
        <f t="shared" si="193"/>
        <v>On Time</v>
      </c>
    </row>
    <row r="6205" spans="1:21" x14ac:dyDescent="0.3">
      <c r="A6205" t="str">
        <f t="shared" si="192"/>
        <v>SO-006304</v>
      </c>
      <c r="B6205" t="s">
        <v>3</v>
      </c>
      <c r="C6205" t="s">
        <v>10</v>
      </c>
      <c r="D6205" s="1">
        <v>43900</v>
      </c>
      <c r="E6205" s="1">
        <v>43986</v>
      </c>
      <c r="F6205" s="1">
        <v>44010</v>
      </c>
      <c r="G6205" s="1">
        <v>44014</v>
      </c>
      <c r="H6205" t="s">
        <v>54</v>
      </c>
      <c r="I6205">
        <v>11</v>
      </c>
      <c r="J6205">
        <v>13</v>
      </c>
      <c r="K6205">
        <v>148</v>
      </c>
      <c r="L6205">
        <v>29</v>
      </c>
      <c r="M6205">
        <v>6</v>
      </c>
      <c r="N6205">
        <v>0.08</v>
      </c>
      <c r="O6205">
        <v>2043.77</v>
      </c>
      <c r="P6205">
        <v>2492.4</v>
      </c>
      <c r="Q6205">
        <f>Table1[[#This Row],[OrderQuantity]]*Table1[[#This Row],[UnitPrice]]</f>
        <v>14954.400000000001</v>
      </c>
      <c r="R6205">
        <f>Table1[[#This Row],[OrderQuantity]]*Table1[[#This Row],[UnitCost]]</f>
        <v>12262.619999999999</v>
      </c>
      <c r="S6205">
        <f>Table1[[#This Row],[OrderQuantity]]*Table1[[#This Row],[UnitPrice]]*(1-Table1[[#This Row],[DiscountApplied]]) - (Table1[[#This Row],[OrderQuantity]]*Table1[[#This Row],[UnitCost]])</f>
        <v>1495.4280000000035</v>
      </c>
      <c r="T6205">
        <f>DATEDIF(Table1[[#This Row],[ShipDate]],Table1[[#This Row],[DeliveryDate]],"d")</f>
        <v>4</v>
      </c>
      <c r="U6205" t="str">
        <f t="shared" si="193"/>
        <v>On Time</v>
      </c>
    </row>
    <row r="6206" spans="1:21" x14ac:dyDescent="0.3">
      <c r="A6206" t="str">
        <f t="shared" si="192"/>
        <v>SO-006305</v>
      </c>
      <c r="B6206" t="s">
        <v>2</v>
      </c>
      <c r="C6206" t="s">
        <v>10</v>
      </c>
      <c r="D6206" s="1">
        <v>43900</v>
      </c>
      <c r="E6206" s="1">
        <v>43986</v>
      </c>
      <c r="F6206" s="1">
        <v>43993</v>
      </c>
      <c r="G6206" s="1">
        <v>44002</v>
      </c>
      <c r="H6206" t="s">
        <v>54</v>
      </c>
      <c r="I6206">
        <v>25</v>
      </c>
      <c r="J6206">
        <v>7</v>
      </c>
      <c r="K6206">
        <v>191</v>
      </c>
      <c r="L6206">
        <v>32</v>
      </c>
      <c r="M6206">
        <v>7</v>
      </c>
      <c r="N6206">
        <v>0.05</v>
      </c>
      <c r="O6206">
        <v>1643.38</v>
      </c>
      <c r="P6206">
        <v>2934.6</v>
      </c>
      <c r="Q6206">
        <f>Table1[[#This Row],[OrderQuantity]]*Table1[[#This Row],[UnitPrice]]</f>
        <v>20542.2</v>
      </c>
      <c r="R6206">
        <f>Table1[[#This Row],[OrderQuantity]]*Table1[[#This Row],[UnitCost]]</f>
        <v>11503.66</v>
      </c>
      <c r="S6206">
        <f>Table1[[#This Row],[OrderQuantity]]*Table1[[#This Row],[UnitPrice]]*(1-Table1[[#This Row],[DiscountApplied]]) - (Table1[[#This Row],[OrderQuantity]]*Table1[[#This Row],[UnitCost]])</f>
        <v>8011.43</v>
      </c>
      <c r="T6206">
        <f>DATEDIF(Table1[[#This Row],[ShipDate]],Table1[[#This Row],[DeliveryDate]],"d")</f>
        <v>9</v>
      </c>
      <c r="U6206" t="str">
        <f t="shared" si="193"/>
        <v>Late</v>
      </c>
    </row>
    <row r="6207" spans="1:21" x14ac:dyDescent="0.3">
      <c r="A6207" t="str">
        <f t="shared" si="192"/>
        <v>SO-006306</v>
      </c>
      <c r="B6207" t="s">
        <v>4</v>
      </c>
      <c r="C6207" t="s">
        <v>8</v>
      </c>
      <c r="D6207" s="1">
        <v>43900</v>
      </c>
      <c r="E6207" s="1">
        <v>43986</v>
      </c>
      <c r="F6207" s="1">
        <v>44013</v>
      </c>
      <c r="G6207" s="1">
        <v>44022</v>
      </c>
      <c r="H6207" t="s">
        <v>54</v>
      </c>
      <c r="I6207">
        <v>13</v>
      </c>
      <c r="J6207">
        <v>21</v>
      </c>
      <c r="K6207">
        <v>353</v>
      </c>
      <c r="L6207">
        <v>27</v>
      </c>
      <c r="M6207">
        <v>8</v>
      </c>
      <c r="N6207">
        <v>0.2</v>
      </c>
      <c r="O6207">
        <v>89.31</v>
      </c>
      <c r="P6207">
        <v>207.7</v>
      </c>
      <c r="Q6207">
        <f>Table1[[#This Row],[OrderQuantity]]*Table1[[#This Row],[UnitPrice]]</f>
        <v>1661.6</v>
      </c>
      <c r="R6207">
        <f>Table1[[#This Row],[OrderQuantity]]*Table1[[#This Row],[UnitCost]]</f>
        <v>714.48</v>
      </c>
      <c r="S6207">
        <f>Table1[[#This Row],[OrderQuantity]]*Table1[[#This Row],[UnitPrice]]*(1-Table1[[#This Row],[DiscountApplied]]) - (Table1[[#This Row],[OrderQuantity]]*Table1[[#This Row],[UnitCost]])</f>
        <v>614.79999999999995</v>
      </c>
      <c r="T6207">
        <f>DATEDIF(Table1[[#This Row],[ShipDate]],Table1[[#This Row],[DeliveryDate]],"d")</f>
        <v>9</v>
      </c>
      <c r="U6207" t="str">
        <f t="shared" si="193"/>
        <v>Late</v>
      </c>
    </row>
    <row r="6208" spans="1:21" x14ac:dyDescent="0.3">
      <c r="A6208" t="str">
        <f t="shared" si="192"/>
        <v>SO-006307</v>
      </c>
      <c r="B6208" t="s">
        <v>4</v>
      </c>
      <c r="C6208" t="s">
        <v>10</v>
      </c>
      <c r="D6208" s="1">
        <v>43900</v>
      </c>
      <c r="E6208" s="1">
        <v>43986</v>
      </c>
      <c r="F6208" s="1">
        <v>44002</v>
      </c>
      <c r="G6208" s="1">
        <v>44011</v>
      </c>
      <c r="H6208" t="s">
        <v>54</v>
      </c>
      <c r="I6208">
        <v>16</v>
      </c>
      <c r="J6208">
        <v>21</v>
      </c>
      <c r="K6208">
        <v>164</v>
      </c>
      <c r="L6208">
        <v>7</v>
      </c>
      <c r="M6208">
        <v>7</v>
      </c>
      <c r="N6208">
        <v>0.15</v>
      </c>
      <c r="O6208">
        <v>3069.4</v>
      </c>
      <c r="P6208">
        <v>5902.7</v>
      </c>
      <c r="Q6208">
        <f>Table1[[#This Row],[OrderQuantity]]*Table1[[#This Row],[UnitPrice]]</f>
        <v>41318.9</v>
      </c>
      <c r="R6208">
        <f>Table1[[#This Row],[OrderQuantity]]*Table1[[#This Row],[UnitCost]]</f>
        <v>21485.8</v>
      </c>
      <c r="S6208">
        <f>Table1[[#This Row],[OrderQuantity]]*Table1[[#This Row],[UnitPrice]]*(1-Table1[[#This Row],[DiscountApplied]]) - (Table1[[#This Row],[OrderQuantity]]*Table1[[#This Row],[UnitCost]])</f>
        <v>13635.265000000003</v>
      </c>
      <c r="T6208">
        <f>DATEDIF(Table1[[#This Row],[ShipDate]],Table1[[#This Row],[DeliveryDate]],"d")</f>
        <v>9</v>
      </c>
      <c r="U6208" t="str">
        <f t="shared" si="193"/>
        <v>Late</v>
      </c>
    </row>
    <row r="6209" spans="1:21" x14ac:dyDescent="0.3">
      <c r="A6209" t="str">
        <f t="shared" si="192"/>
        <v>SO-006308</v>
      </c>
      <c r="B6209" t="s">
        <v>5</v>
      </c>
      <c r="C6209" t="s">
        <v>13</v>
      </c>
      <c r="D6209" s="1">
        <v>43900</v>
      </c>
      <c r="E6209" s="1">
        <v>43986</v>
      </c>
      <c r="F6209" s="1">
        <v>44011</v>
      </c>
      <c r="G6209" s="1">
        <v>44017</v>
      </c>
      <c r="H6209" t="s">
        <v>54</v>
      </c>
      <c r="I6209">
        <v>27</v>
      </c>
      <c r="J6209">
        <v>39</v>
      </c>
      <c r="K6209">
        <v>1</v>
      </c>
      <c r="L6209">
        <v>19</v>
      </c>
      <c r="M6209">
        <v>8</v>
      </c>
      <c r="N6209">
        <v>0.1</v>
      </c>
      <c r="O6209">
        <v>124.35</v>
      </c>
      <c r="P6209">
        <v>214.4</v>
      </c>
      <c r="Q6209">
        <f>Table1[[#This Row],[OrderQuantity]]*Table1[[#This Row],[UnitPrice]]</f>
        <v>1715.2</v>
      </c>
      <c r="R6209">
        <f>Table1[[#This Row],[OrderQuantity]]*Table1[[#This Row],[UnitCost]]</f>
        <v>994.8</v>
      </c>
      <c r="S6209">
        <f>Table1[[#This Row],[OrderQuantity]]*Table1[[#This Row],[UnitPrice]]*(1-Table1[[#This Row],[DiscountApplied]]) - (Table1[[#This Row],[OrderQuantity]]*Table1[[#This Row],[UnitCost]])</f>
        <v>548.88000000000011</v>
      </c>
      <c r="T6209">
        <f>DATEDIF(Table1[[#This Row],[ShipDate]],Table1[[#This Row],[DeliveryDate]],"d")</f>
        <v>6</v>
      </c>
      <c r="U6209" t="str">
        <f t="shared" si="193"/>
        <v>On Time</v>
      </c>
    </row>
    <row r="6210" spans="1:21" x14ac:dyDescent="0.3">
      <c r="A6210" t="str">
        <f t="shared" ref="A6210:A6273" si="194">"SO-" &amp; TEXT(ROW(A6210)+99,"000000")</f>
        <v>SO-006309</v>
      </c>
      <c r="B6210" t="s">
        <v>3</v>
      </c>
      <c r="C6210" t="s">
        <v>8</v>
      </c>
      <c r="D6210" s="1">
        <v>43900</v>
      </c>
      <c r="E6210" s="1">
        <v>43986</v>
      </c>
      <c r="F6210" s="1">
        <v>43991</v>
      </c>
      <c r="G6210" s="1">
        <v>43995</v>
      </c>
      <c r="H6210" t="s">
        <v>54</v>
      </c>
      <c r="I6210">
        <v>4</v>
      </c>
      <c r="J6210">
        <v>44</v>
      </c>
      <c r="K6210">
        <v>361</v>
      </c>
      <c r="L6210">
        <v>28</v>
      </c>
      <c r="M6210">
        <v>2</v>
      </c>
      <c r="N6210">
        <v>0.05</v>
      </c>
      <c r="O6210">
        <v>747.32</v>
      </c>
      <c r="P6210">
        <v>958.1</v>
      </c>
      <c r="Q6210">
        <f>Table1[[#This Row],[OrderQuantity]]*Table1[[#This Row],[UnitPrice]]</f>
        <v>1916.2</v>
      </c>
      <c r="R6210">
        <f>Table1[[#This Row],[OrderQuantity]]*Table1[[#This Row],[UnitCost]]</f>
        <v>1494.64</v>
      </c>
      <c r="S6210">
        <f>Table1[[#This Row],[OrderQuantity]]*Table1[[#This Row],[UnitPrice]]*(1-Table1[[#This Row],[DiscountApplied]]) - (Table1[[#This Row],[OrderQuantity]]*Table1[[#This Row],[UnitCost]])</f>
        <v>325.74999999999977</v>
      </c>
      <c r="T6210">
        <f>DATEDIF(Table1[[#This Row],[ShipDate]],Table1[[#This Row],[DeliveryDate]],"d")</f>
        <v>4</v>
      </c>
      <c r="U6210" t="str">
        <f t="shared" ref="U6210:U6273" si="195">IF(T6210&gt;7,"Late","On Time")</f>
        <v>On Time</v>
      </c>
    </row>
    <row r="6211" spans="1:21" x14ac:dyDescent="0.3">
      <c r="A6211" t="str">
        <f t="shared" si="194"/>
        <v>SO-006310</v>
      </c>
      <c r="B6211" t="s">
        <v>3</v>
      </c>
      <c r="C6211" t="s">
        <v>13</v>
      </c>
      <c r="D6211" s="1">
        <v>43900</v>
      </c>
      <c r="E6211" s="1">
        <v>43986</v>
      </c>
      <c r="F6211" s="1">
        <v>43994</v>
      </c>
      <c r="G6211" s="1">
        <v>44000</v>
      </c>
      <c r="H6211" t="s">
        <v>54</v>
      </c>
      <c r="I6211">
        <v>8</v>
      </c>
      <c r="J6211">
        <v>21</v>
      </c>
      <c r="K6211">
        <v>13</v>
      </c>
      <c r="L6211">
        <v>16</v>
      </c>
      <c r="M6211">
        <v>4</v>
      </c>
      <c r="N6211">
        <v>0.08</v>
      </c>
      <c r="O6211">
        <v>1196.6199999999999</v>
      </c>
      <c r="P6211">
        <v>2546</v>
      </c>
      <c r="Q6211">
        <f>Table1[[#This Row],[OrderQuantity]]*Table1[[#This Row],[UnitPrice]]</f>
        <v>10184</v>
      </c>
      <c r="R6211">
        <f>Table1[[#This Row],[OrderQuantity]]*Table1[[#This Row],[UnitCost]]</f>
        <v>4786.4799999999996</v>
      </c>
      <c r="S6211">
        <f>Table1[[#This Row],[OrderQuantity]]*Table1[[#This Row],[UnitPrice]]*(1-Table1[[#This Row],[DiscountApplied]]) - (Table1[[#This Row],[OrderQuantity]]*Table1[[#This Row],[UnitCost]])</f>
        <v>4582.8000000000011</v>
      </c>
      <c r="T6211">
        <f>DATEDIF(Table1[[#This Row],[ShipDate]],Table1[[#This Row],[DeliveryDate]],"d")</f>
        <v>6</v>
      </c>
      <c r="U6211" t="str">
        <f t="shared" si="195"/>
        <v>On Time</v>
      </c>
    </row>
    <row r="6212" spans="1:21" x14ac:dyDescent="0.3">
      <c r="A6212" t="str">
        <f t="shared" si="194"/>
        <v>SO-006311</v>
      </c>
      <c r="B6212" t="s">
        <v>4</v>
      </c>
      <c r="C6212" t="s">
        <v>13</v>
      </c>
      <c r="D6212" s="1">
        <v>43800</v>
      </c>
      <c r="E6212" s="1">
        <v>43986</v>
      </c>
      <c r="F6212" s="1">
        <v>44003</v>
      </c>
      <c r="G6212" s="1">
        <v>44012</v>
      </c>
      <c r="H6212" t="s">
        <v>54</v>
      </c>
      <c r="I6212">
        <v>16</v>
      </c>
      <c r="J6212">
        <v>49</v>
      </c>
      <c r="K6212">
        <v>30</v>
      </c>
      <c r="L6212">
        <v>27</v>
      </c>
      <c r="M6212">
        <v>7</v>
      </c>
      <c r="N6212">
        <v>0.08</v>
      </c>
      <c r="O6212">
        <v>2057.5700000000002</v>
      </c>
      <c r="P6212">
        <v>2780.5</v>
      </c>
      <c r="Q6212">
        <f>Table1[[#This Row],[OrderQuantity]]*Table1[[#This Row],[UnitPrice]]</f>
        <v>19463.5</v>
      </c>
      <c r="R6212">
        <f>Table1[[#This Row],[OrderQuantity]]*Table1[[#This Row],[UnitCost]]</f>
        <v>14402.990000000002</v>
      </c>
      <c r="S6212">
        <f>Table1[[#This Row],[OrderQuantity]]*Table1[[#This Row],[UnitPrice]]*(1-Table1[[#This Row],[DiscountApplied]]) - (Table1[[#This Row],[OrderQuantity]]*Table1[[#This Row],[UnitCost]])</f>
        <v>3503.4300000000003</v>
      </c>
      <c r="T6212">
        <f>DATEDIF(Table1[[#This Row],[ShipDate]],Table1[[#This Row],[DeliveryDate]],"d")</f>
        <v>9</v>
      </c>
      <c r="U6212" t="str">
        <f t="shared" si="195"/>
        <v>Late</v>
      </c>
    </row>
    <row r="6213" spans="1:21" x14ac:dyDescent="0.3">
      <c r="A6213" t="str">
        <f t="shared" si="194"/>
        <v>SO-006312</v>
      </c>
      <c r="B6213" t="s">
        <v>2</v>
      </c>
      <c r="C6213" t="s">
        <v>11</v>
      </c>
      <c r="D6213" s="1">
        <v>43900</v>
      </c>
      <c r="E6213" s="1">
        <v>43986</v>
      </c>
      <c r="F6213" s="1">
        <v>44000</v>
      </c>
      <c r="G6213" s="1">
        <v>44006</v>
      </c>
      <c r="H6213" t="s">
        <v>54</v>
      </c>
      <c r="I6213">
        <v>23</v>
      </c>
      <c r="J6213">
        <v>29</v>
      </c>
      <c r="K6213">
        <v>284</v>
      </c>
      <c r="L6213">
        <v>7</v>
      </c>
      <c r="M6213">
        <v>2</v>
      </c>
      <c r="N6213">
        <v>0.1</v>
      </c>
      <c r="O6213">
        <v>824.1</v>
      </c>
      <c r="P6213">
        <v>2010</v>
      </c>
      <c r="Q6213">
        <f>Table1[[#This Row],[OrderQuantity]]*Table1[[#This Row],[UnitPrice]]</f>
        <v>4020</v>
      </c>
      <c r="R6213">
        <f>Table1[[#This Row],[OrderQuantity]]*Table1[[#This Row],[UnitCost]]</f>
        <v>1648.2</v>
      </c>
      <c r="S6213">
        <f>Table1[[#This Row],[OrderQuantity]]*Table1[[#This Row],[UnitPrice]]*(1-Table1[[#This Row],[DiscountApplied]]) - (Table1[[#This Row],[OrderQuantity]]*Table1[[#This Row],[UnitCost]])</f>
        <v>1969.8</v>
      </c>
      <c r="T6213">
        <f>DATEDIF(Table1[[#This Row],[ShipDate]],Table1[[#This Row],[DeliveryDate]],"d")</f>
        <v>6</v>
      </c>
      <c r="U6213" t="str">
        <f t="shared" si="195"/>
        <v>On Time</v>
      </c>
    </row>
    <row r="6214" spans="1:21" x14ac:dyDescent="0.3">
      <c r="A6214" t="str">
        <f t="shared" si="194"/>
        <v>SO-006313</v>
      </c>
      <c r="B6214" t="s">
        <v>3</v>
      </c>
      <c r="C6214" t="s">
        <v>11</v>
      </c>
      <c r="D6214" s="1">
        <v>43900</v>
      </c>
      <c r="E6214" s="1">
        <v>43987</v>
      </c>
      <c r="F6214" s="1">
        <v>44000</v>
      </c>
      <c r="G6214" s="1">
        <v>44006</v>
      </c>
      <c r="H6214" t="s">
        <v>54</v>
      </c>
      <c r="I6214">
        <v>4</v>
      </c>
      <c r="J6214">
        <v>9</v>
      </c>
      <c r="K6214">
        <v>327</v>
      </c>
      <c r="L6214">
        <v>27</v>
      </c>
      <c r="M6214">
        <v>6</v>
      </c>
      <c r="N6214">
        <v>0.15</v>
      </c>
      <c r="O6214">
        <v>1530.82</v>
      </c>
      <c r="P6214">
        <v>1822.4</v>
      </c>
      <c r="Q6214">
        <f>Table1[[#This Row],[OrderQuantity]]*Table1[[#This Row],[UnitPrice]]</f>
        <v>10934.400000000001</v>
      </c>
      <c r="R6214">
        <f>Table1[[#This Row],[OrderQuantity]]*Table1[[#This Row],[UnitCost]]</f>
        <v>9184.92</v>
      </c>
      <c r="S6214">
        <f>Table1[[#This Row],[OrderQuantity]]*Table1[[#This Row],[UnitPrice]]*(1-Table1[[#This Row],[DiscountApplied]]) - (Table1[[#This Row],[OrderQuantity]]*Table1[[#This Row],[UnitCost]])</f>
        <v>109.32000000000153</v>
      </c>
      <c r="T6214">
        <f>DATEDIF(Table1[[#This Row],[ShipDate]],Table1[[#This Row],[DeliveryDate]],"d")</f>
        <v>6</v>
      </c>
      <c r="U6214" t="str">
        <f t="shared" si="195"/>
        <v>On Time</v>
      </c>
    </row>
    <row r="6215" spans="1:21" x14ac:dyDescent="0.3">
      <c r="A6215" t="str">
        <f t="shared" si="194"/>
        <v>SO-006314</v>
      </c>
      <c r="B6215" t="s">
        <v>4</v>
      </c>
      <c r="C6215" t="s">
        <v>8</v>
      </c>
      <c r="D6215" s="1">
        <v>43900</v>
      </c>
      <c r="E6215" s="1">
        <v>43987</v>
      </c>
      <c r="F6215" s="1">
        <v>44005</v>
      </c>
      <c r="G6215" s="1">
        <v>44008</v>
      </c>
      <c r="H6215" t="s">
        <v>54</v>
      </c>
      <c r="I6215">
        <v>20</v>
      </c>
      <c r="J6215">
        <v>31</v>
      </c>
      <c r="K6215">
        <v>334</v>
      </c>
      <c r="L6215">
        <v>4</v>
      </c>
      <c r="M6215">
        <v>2</v>
      </c>
      <c r="N6215">
        <v>0.2</v>
      </c>
      <c r="O6215">
        <v>884.4</v>
      </c>
      <c r="P6215">
        <v>2010</v>
      </c>
      <c r="Q6215">
        <f>Table1[[#This Row],[OrderQuantity]]*Table1[[#This Row],[UnitPrice]]</f>
        <v>4020</v>
      </c>
      <c r="R6215">
        <f>Table1[[#This Row],[OrderQuantity]]*Table1[[#This Row],[UnitCost]]</f>
        <v>1768.8</v>
      </c>
      <c r="S6215">
        <f>Table1[[#This Row],[OrderQuantity]]*Table1[[#This Row],[UnitPrice]]*(1-Table1[[#This Row],[DiscountApplied]]) - (Table1[[#This Row],[OrderQuantity]]*Table1[[#This Row],[UnitCost]])</f>
        <v>1447.2</v>
      </c>
      <c r="T6215">
        <f>DATEDIF(Table1[[#This Row],[ShipDate]],Table1[[#This Row],[DeliveryDate]],"d")</f>
        <v>3</v>
      </c>
      <c r="U6215" t="str">
        <f t="shared" si="195"/>
        <v>On Time</v>
      </c>
    </row>
    <row r="6216" spans="1:21" x14ac:dyDescent="0.3">
      <c r="A6216" t="str">
        <f t="shared" si="194"/>
        <v>SO-006315</v>
      </c>
      <c r="B6216" t="s">
        <v>3</v>
      </c>
      <c r="C6216" t="s">
        <v>8</v>
      </c>
      <c r="D6216" s="1">
        <v>43900</v>
      </c>
      <c r="E6216" s="1">
        <v>43987</v>
      </c>
      <c r="F6216" s="1">
        <v>44012</v>
      </c>
      <c r="G6216" s="1">
        <v>44014</v>
      </c>
      <c r="H6216" t="s">
        <v>54</v>
      </c>
      <c r="I6216">
        <v>7</v>
      </c>
      <c r="J6216">
        <v>13</v>
      </c>
      <c r="K6216">
        <v>343</v>
      </c>
      <c r="L6216">
        <v>28</v>
      </c>
      <c r="M6216">
        <v>2</v>
      </c>
      <c r="N6216">
        <v>0.2</v>
      </c>
      <c r="O6216">
        <v>2066.0100000000002</v>
      </c>
      <c r="P6216">
        <v>3973.1</v>
      </c>
      <c r="Q6216">
        <f>Table1[[#This Row],[OrderQuantity]]*Table1[[#This Row],[UnitPrice]]</f>
        <v>7946.2</v>
      </c>
      <c r="R6216">
        <f>Table1[[#This Row],[OrderQuantity]]*Table1[[#This Row],[UnitCost]]</f>
        <v>4132.0200000000004</v>
      </c>
      <c r="S6216">
        <f>Table1[[#This Row],[OrderQuantity]]*Table1[[#This Row],[UnitPrice]]*(1-Table1[[#This Row],[DiscountApplied]]) - (Table1[[#This Row],[OrderQuantity]]*Table1[[#This Row],[UnitCost]])</f>
        <v>2224.9399999999996</v>
      </c>
      <c r="T6216">
        <f>DATEDIF(Table1[[#This Row],[ShipDate]],Table1[[#This Row],[DeliveryDate]],"d")</f>
        <v>2</v>
      </c>
      <c r="U6216" t="str">
        <f t="shared" si="195"/>
        <v>On Time</v>
      </c>
    </row>
    <row r="6217" spans="1:21" x14ac:dyDescent="0.3">
      <c r="A6217" t="str">
        <f t="shared" si="194"/>
        <v>SO-006316</v>
      </c>
      <c r="B6217" t="s">
        <v>3</v>
      </c>
      <c r="C6217" t="s">
        <v>13</v>
      </c>
      <c r="D6217" s="1">
        <v>43800</v>
      </c>
      <c r="E6217" s="1">
        <v>43987</v>
      </c>
      <c r="F6217" s="1">
        <v>44006</v>
      </c>
      <c r="G6217" s="1">
        <v>44016</v>
      </c>
      <c r="H6217" t="s">
        <v>54</v>
      </c>
      <c r="I6217">
        <v>6</v>
      </c>
      <c r="J6217">
        <v>22</v>
      </c>
      <c r="K6217">
        <v>22</v>
      </c>
      <c r="L6217">
        <v>33</v>
      </c>
      <c r="M6217">
        <v>1</v>
      </c>
      <c r="N6217">
        <v>0.08</v>
      </c>
      <c r="O6217">
        <v>989.93</v>
      </c>
      <c r="P6217">
        <v>1319.9</v>
      </c>
      <c r="Q6217">
        <f>Table1[[#This Row],[OrderQuantity]]*Table1[[#This Row],[UnitPrice]]</f>
        <v>1319.9</v>
      </c>
      <c r="R6217">
        <f>Table1[[#This Row],[OrderQuantity]]*Table1[[#This Row],[UnitCost]]</f>
        <v>989.93</v>
      </c>
      <c r="S6217">
        <f>Table1[[#This Row],[OrderQuantity]]*Table1[[#This Row],[UnitPrice]]*(1-Table1[[#This Row],[DiscountApplied]]) - (Table1[[#This Row],[OrderQuantity]]*Table1[[#This Row],[UnitCost]])</f>
        <v>224.37800000000027</v>
      </c>
      <c r="T6217">
        <f>DATEDIF(Table1[[#This Row],[ShipDate]],Table1[[#This Row],[DeliveryDate]],"d")</f>
        <v>10</v>
      </c>
      <c r="U6217" t="str">
        <f t="shared" si="195"/>
        <v>Late</v>
      </c>
    </row>
    <row r="6218" spans="1:21" x14ac:dyDescent="0.3">
      <c r="A6218" t="str">
        <f t="shared" si="194"/>
        <v>SO-006317</v>
      </c>
      <c r="B6218" t="s">
        <v>3</v>
      </c>
      <c r="C6218" t="s">
        <v>11</v>
      </c>
      <c r="D6218" s="1">
        <v>43900</v>
      </c>
      <c r="E6218" s="1">
        <v>43987</v>
      </c>
      <c r="F6218" s="1">
        <v>44009</v>
      </c>
      <c r="G6218" s="1">
        <v>44013</v>
      </c>
      <c r="H6218" t="s">
        <v>54</v>
      </c>
      <c r="I6218">
        <v>3</v>
      </c>
      <c r="J6218">
        <v>36</v>
      </c>
      <c r="K6218">
        <v>284</v>
      </c>
      <c r="L6218">
        <v>17</v>
      </c>
      <c r="M6218">
        <v>6</v>
      </c>
      <c r="N6218">
        <v>0.08</v>
      </c>
      <c r="O6218">
        <v>1070.33</v>
      </c>
      <c r="P6218">
        <v>2378.5</v>
      </c>
      <c r="Q6218">
        <f>Table1[[#This Row],[OrderQuantity]]*Table1[[#This Row],[UnitPrice]]</f>
        <v>14271</v>
      </c>
      <c r="R6218">
        <f>Table1[[#This Row],[OrderQuantity]]*Table1[[#This Row],[UnitCost]]</f>
        <v>6421.98</v>
      </c>
      <c r="S6218">
        <f>Table1[[#This Row],[OrderQuantity]]*Table1[[#This Row],[UnitPrice]]*(1-Table1[[#This Row],[DiscountApplied]]) - (Table1[[#This Row],[OrderQuantity]]*Table1[[#This Row],[UnitCost]])</f>
        <v>6707.34</v>
      </c>
      <c r="T6218">
        <f>DATEDIF(Table1[[#This Row],[ShipDate]],Table1[[#This Row],[DeliveryDate]],"d")</f>
        <v>4</v>
      </c>
      <c r="U6218" t="str">
        <f t="shared" si="195"/>
        <v>On Time</v>
      </c>
    </row>
    <row r="6219" spans="1:21" x14ac:dyDescent="0.3">
      <c r="A6219" t="str">
        <f t="shared" si="194"/>
        <v>SO-006318</v>
      </c>
      <c r="B6219" t="s">
        <v>4</v>
      </c>
      <c r="C6219" t="s">
        <v>10</v>
      </c>
      <c r="D6219" s="1">
        <v>43900</v>
      </c>
      <c r="E6219" s="1">
        <v>43987</v>
      </c>
      <c r="F6219" s="1">
        <v>44001</v>
      </c>
      <c r="G6219" s="1">
        <v>44006</v>
      </c>
      <c r="H6219" t="s">
        <v>54</v>
      </c>
      <c r="I6219">
        <v>18</v>
      </c>
      <c r="J6219">
        <v>43</v>
      </c>
      <c r="K6219">
        <v>109</v>
      </c>
      <c r="L6219">
        <v>31</v>
      </c>
      <c r="M6219">
        <v>6</v>
      </c>
      <c r="N6219">
        <v>0.08</v>
      </c>
      <c r="O6219">
        <v>574.86</v>
      </c>
      <c r="P6219">
        <v>737</v>
      </c>
      <c r="Q6219">
        <f>Table1[[#This Row],[OrderQuantity]]*Table1[[#This Row],[UnitPrice]]</f>
        <v>4422</v>
      </c>
      <c r="R6219">
        <f>Table1[[#This Row],[OrderQuantity]]*Table1[[#This Row],[UnitCost]]</f>
        <v>3449.16</v>
      </c>
      <c r="S6219">
        <f>Table1[[#This Row],[OrderQuantity]]*Table1[[#This Row],[UnitPrice]]*(1-Table1[[#This Row],[DiscountApplied]]) - (Table1[[#This Row],[OrderQuantity]]*Table1[[#This Row],[UnitCost]])</f>
        <v>619.08000000000038</v>
      </c>
      <c r="T6219">
        <f>DATEDIF(Table1[[#This Row],[ShipDate]],Table1[[#This Row],[DeliveryDate]],"d")</f>
        <v>5</v>
      </c>
      <c r="U6219" t="str">
        <f t="shared" si="195"/>
        <v>On Time</v>
      </c>
    </row>
    <row r="6220" spans="1:21" x14ac:dyDescent="0.3">
      <c r="A6220" t="str">
        <f t="shared" si="194"/>
        <v>SO-006319</v>
      </c>
      <c r="B6220" t="s">
        <v>3</v>
      </c>
      <c r="C6220" t="s">
        <v>8</v>
      </c>
      <c r="D6220" s="1">
        <v>43900</v>
      </c>
      <c r="E6220" s="1">
        <v>43987</v>
      </c>
      <c r="F6220" s="1">
        <v>44013</v>
      </c>
      <c r="G6220" s="1">
        <v>44016</v>
      </c>
      <c r="H6220" t="s">
        <v>54</v>
      </c>
      <c r="I6220">
        <v>6</v>
      </c>
      <c r="J6220">
        <v>11</v>
      </c>
      <c r="K6220">
        <v>336</v>
      </c>
      <c r="L6220">
        <v>17</v>
      </c>
      <c r="M6220">
        <v>1</v>
      </c>
      <c r="N6220">
        <v>0.08</v>
      </c>
      <c r="O6220">
        <v>1965.51</v>
      </c>
      <c r="P6220">
        <v>2586.1999999999998</v>
      </c>
      <c r="Q6220">
        <f>Table1[[#This Row],[OrderQuantity]]*Table1[[#This Row],[UnitPrice]]</f>
        <v>2586.1999999999998</v>
      </c>
      <c r="R6220">
        <f>Table1[[#This Row],[OrderQuantity]]*Table1[[#This Row],[UnitCost]]</f>
        <v>1965.51</v>
      </c>
      <c r="S6220">
        <f>Table1[[#This Row],[OrderQuantity]]*Table1[[#This Row],[UnitPrice]]*(1-Table1[[#This Row],[DiscountApplied]]) - (Table1[[#This Row],[OrderQuantity]]*Table1[[#This Row],[UnitCost]])</f>
        <v>413.7940000000001</v>
      </c>
      <c r="T6220">
        <f>DATEDIF(Table1[[#This Row],[ShipDate]],Table1[[#This Row],[DeliveryDate]],"d")</f>
        <v>3</v>
      </c>
      <c r="U6220" t="str">
        <f t="shared" si="195"/>
        <v>On Time</v>
      </c>
    </row>
    <row r="6221" spans="1:21" x14ac:dyDescent="0.3">
      <c r="A6221" t="str">
        <f t="shared" si="194"/>
        <v>SO-006320</v>
      </c>
      <c r="B6221" t="s">
        <v>3</v>
      </c>
      <c r="C6221" t="s">
        <v>8</v>
      </c>
      <c r="D6221" s="1">
        <v>43900</v>
      </c>
      <c r="E6221" s="1">
        <v>43987</v>
      </c>
      <c r="F6221" s="1">
        <v>43993</v>
      </c>
      <c r="G6221" s="1">
        <v>44000</v>
      </c>
      <c r="H6221" t="s">
        <v>54</v>
      </c>
      <c r="I6221">
        <v>7</v>
      </c>
      <c r="J6221">
        <v>41</v>
      </c>
      <c r="K6221">
        <v>337</v>
      </c>
      <c r="L6221">
        <v>5</v>
      </c>
      <c r="M6221">
        <v>7</v>
      </c>
      <c r="N6221">
        <v>0.1</v>
      </c>
      <c r="O6221">
        <v>2159.9499999999998</v>
      </c>
      <c r="P6221">
        <v>3999.9</v>
      </c>
      <c r="Q6221">
        <f>Table1[[#This Row],[OrderQuantity]]*Table1[[#This Row],[UnitPrice]]</f>
        <v>27999.3</v>
      </c>
      <c r="R6221">
        <f>Table1[[#This Row],[OrderQuantity]]*Table1[[#This Row],[UnitCost]]</f>
        <v>15119.649999999998</v>
      </c>
      <c r="S6221">
        <f>Table1[[#This Row],[OrderQuantity]]*Table1[[#This Row],[UnitPrice]]*(1-Table1[[#This Row],[DiscountApplied]]) - (Table1[[#This Row],[OrderQuantity]]*Table1[[#This Row],[UnitCost]])</f>
        <v>10079.720000000001</v>
      </c>
      <c r="T6221">
        <f>DATEDIF(Table1[[#This Row],[ShipDate]],Table1[[#This Row],[DeliveryDate]],"d")</f>
        <v>7</v>
      </c>
      <c r="U6221" t="str">
        <f t="shared" si="195"/>
        <v>On Time</v>
      </c>
    </row>
    <row r="6222" spans="1:21" x14ac:dyDescent="0.3">
      <c r="A6222" t="str">
        <f t="shared" si="194"/>
        <v>SO-006321</v>
      </c>
      <c r="B6222" t="s">
        <v>4</v>
      </c>
      <c r="C6222" t="s">
        <v>13</v>
      </c>
      <c r="D6222" s="1">
        <v>43900</v>
      </c>
      <c r="E6222" s="1">
        <v>43987</v>
      </c>
      <c r="F6222" s="1">
        <v>44004</v>
      </c>
      <c r="G6222" s="1">
        <v>44007</v>
      </c>
      <c r="H6222" t="s">
        <v>54</v>
      </c>
      <c r="I6222">
        <v>13</v>
      </c>
      <c r="J6222">
        <v>12</v>
      </c>
      <c r="K6222">
        <v>6</v>
      </c>
      <c r="L6222">
        <v>6</v>
      </c>
      <c r="M6222">
        <v>1</v>
      </c>
      <c r="N6222">
        <v>0.05</v>
      </c>
      <c r="O6222">
        <v>2481.9499999999998</v>
      </c>
      <c r="P6222">
        <v>3939.6</v>
      </c>
      <c r="Q6222">
        <f>Table1[[#This Row],[OrderQuantity]]*Table1[[#This Row],[UnitPrice]]</f>
        <v>3939.6</v>
      </c>
      <c r="R6222">
        <f>Table1[[#This Row],[OrderQuantity]]*Table1[[#This Row],[UnitCost]]</f>
        <v>2481.9499999999998</v>
      </c>
      <c r="S6222">
        <f>Table1[[#This Row],[OrderQuantity]]*Table1[[#This Row],[UnitPrice]]*(1-Table1[[#This Row],[DiscountApplied]]) - (Table1[[#This Row],[OrderQuantity]]*Table1[[#This Row],[UnitCost]])</f>
        <v>1260.67</v>
      </c>
      <c r="T6222">
        <f>DATEDIF(Table1[[#This Row],[ShipDate]],Table1[[#This Row],[DeliveryDate]],"d")</f>
        <v>3</v>
      </c>
      <c r="U6222" t="str">
        <f t="shared" si="195"/>
        <v>On Time</v>
      </c>
    </row>
    <row r="6223" spans="1:21" x14ac:dyDescent="0.3">
      <c r="A6223" t="str">
        <f t="shared" si="194"/>
        <v>SO-006322</v>
      </c>
      <c r="B6223" t="s">
        <v>4</v>
      </c>
      <c r="C6223" t="s">
        <v>10</v>
      </c>
      <c r="D6223" s="1">
        <v>43900</v>
      </c>
      <c r="E6223" s="1">
        <v>43987</v>
      </c>
      <c r="F6223" s="1">
        <v>44011</v>
      </c>
      <c r="G6223" s="1">
        <v>44016</v>
      </c>
      <c r="H6223" t="s">
        <v>54</v>
      </c>
      <c r="I6223">
        <v>12</v>
      </c>
      <c r="J6223">
        <v>35</v>
      </c>
      <c r="K6223">
        <v>131</v>
      </c>
      <c r="L6223">
        <v>27</v>
      </c>
      <c r="M6223">
        <v>8</v>
      </c>
      <c r="N6223">
        <v>0.15</v>
      </c>
      <c r="O6223">
        <v>2756.65</v>
      </c>
      <c r="P6223">
        <v>3725.2</v>
      </c>
      <c r="Q6223">
        <f>Table1[[#This Row],[OrderQuantity]]*Table1[[#This Row],[UnitPrice]]</f>
        <v>29801.599999999999</v>
      </c>
      <c r="R6223">
        <f>Table1[[#This Row],[OrderQuantity]]*Table1[[#This Row],[UnitCost]]</f>
        <v>22053.200000000001</v>
      </c>
      <c r="S6223">
        <f>Table1[[#This Row],[OrderQuantity]]*Table1[[#This Row],[UnitPrice]]*(1-Table1[[#This Row],[DiscountApplied]]) - (Table1[[#This Row],[OrderQuantity]]*Table1[[#This Row],[UnitCost]])</f>
        <v>3278.1599999999962</v>
      </c>
      <c r="T6223">
        <f>DATEDIF(Table1[[#This Row],[ShipDate]],Table1[[#This Row],[DeliveryDate]],"d")</f>
        <v>5</v>
      </c>
      <c r="U6223" t="str">
        <f t="shared" si="195"/>
        <v>On Time</v>
      </c>
    </row>
    <row r="6224" spans="1:21" x14ac:dyDescent="0.3">
      <c r="A6224" t="str">
        <f t="shared" si="194"/>
        <v>SO-006323</v>
      </c>
      <c r="B6224" t="s">
        <v>2</v>
      </c>
      <c r="C6224" t="s">
        <v>12</v>
      </c>
      <c r="D6224" s="1">
        <v>43900</v>
      </c>
      <c r="E6224" s="1">
        <v>43987</v>
      </c>
      <c r="F6224" s="1">
        <v>43989</v>
      </c>
      <c r="G6224" s="1">
        <v>43999</v>
      </c>
      <c r="H6224" t="s">
        <v>54</v>
      </c>
      <c r="I6224">
        <v>21</v>
      </c>
      <c r="J6224">
        <v>39</v>
      </c>
      <c r="K6224">
        <v>229</v>
      </c>
      <c r="L6224">
        <v>10</v>
      </c>
      <c r="M6224">
        <v>3</v>
      </c>
      <c r="N6224">
        <v>0.05</v>
      </c>
      <c r="O6224">
        <v>1010.36</v>
      </c>
      <c r="P6224">
        <v>2525.9</v>
      </c>
      <c r="Q6224">
        <f>Table1[[#This Row],[OrderQuantity]]*Table1[[#This Row],[UnitPrice]]</f>
        <v>7577.7000000000007</v>
      </c>
      <c r="R6224">
        <f>Table1[[#This Row],[OrderQuantity]]*Table1[[#This Row],[UnitCost]]</f>
        <v>3031.08</v>
      </c>
      <c r="S6224">
        <f>Table1[[#This Row],[OrderQuantity]]*Table1[[#This Row],[UnitPrice]]*(1-Table1[[#This Row],[DiscountApplied]]) - (Table1[[#This Row],[OrderQuantity]]*Table1[[#This Row],[UnitCost]])</f>
        <v>4167.7350000000006</v>
      </c>
      <c r="T6224">
        <f>DATEDIF(Table1[[#This Row],[ShipDate]],Table1[[#This Row],[DeliveryDate]],"d")</f>
        <v>10</v>
      </c>
      <c r="U6224" t="str">
        <f t="shared" si="195"/>
        <v>Late</v>
      </c>
    </row>
    <row r="6225" spans="1:21" x14ac:dyDescent="0.3">
      <c r="A6225" t="str">
        <f t="shared" si="194"/>
        <v>SO-006324</v>
      </c>
      <c r="B6225" t="s">
        <v>3</v>
      </c>
      <c r="C6225" t="s">
        <v>10</v>
      </c>
      <c r="D6225" s="1">
        <v>43900</v>
      </c>
      <c r="E6225" s="1">
        <v>43988</v>
      </c>
      <c r="F6225" s="1">
        <v>44012</v>
      </c>
      <c r="G6225" s="1">
        <v>44021</v>
      </c>
      <c r="H6225" t="s">
        <v>54</v>
      </c>
      <c r="I6225">
        <v>4</v>
      </c>
      <c r="J6225">
        <v>7</v>
      </c>
      <c r="K6225">
        <v>144</v>
      </c>
      <c r="L6225">
        <v>3</v>
      </c>
      <c r="M6225">
        <v>2</v>
      </c>
      <c r="N6225">
        <v>0.2</v>
      </c>
      <c r="O6225">
        <v>741.69</v>
      </c>
      <c r="P6225">
        <v>1809</v>
      </c>
      <c r="Q6225">
        <f>Table1[[#This Row],[OrderQuantity]]*Table1[[#This Row],[UnitPrice]]</f>
        <v>3618</v>
      </c>
      <c r="R6225">
        <f>Table1[[#This Row],[OrderQuantity]]*Table1[[#This Row],[UnitCost]]</f>
        <v>1483.38</v>
      </c>
      <c r="S6225">
        <f>Table1[[#This Row],[OrderQuantity]]*Table1[[#This Row],[UnitPrice]]*(1-Table1[[#This Row],[DiscountApplied]]) - (Table1[[#This Row],[OrderQuantity]]*Table1[[#This Row],[UnitCost]])</f>
        <v>1411.02</v>
      </c>
      <c r="T6225">
        <f>DATEDIF(Table1[[#This Row],[ShipDate]],Table1[[#This Row],[DeliveryDate]],"d")</f>
        <v>9</v>
      </c>
      <c r="U6225" t="str">
        <f t="shared" si="195"/>
        <v>Late</v>
      </c>
    </row>
    <row r="6226" spans="1:21" x14ac:dyDescent="0.3">
      <c r="A6226" t="str">
        <f t="shared" si="194"/>
        <v>SO-006325</v>
      </c>
      <c r="B6226" t="s">
        <v>4</v>
      </c>
      <c r="C6226" t="s">
        <v>13</v>
      </c>
      <c r="D6226" s="1">
        <v>43900</v>
      </c>
      <c r="E6226" s="1">
        <v>43988</v>
      </c>
      <c r="F6226" s="1">
        <v>44015</v>
      </c>
      <c r="G6226" s="1">
        <v>44017</v>
      </c>
      <c r="H6226" t="s">
        <v>54</v>
      </c>
      <c r="I6226">
        <v>14</v>
      </c>
      <c r="J6226">
        <v>22</v>
      </c>
      <c r="K6226">
        <v>22</v>
      </c>
      <c r="L6226">
        <v>7</v>
      </c>
      <c r="M6226">
        <v>1</v>
      </c>
      <c r="N6226">
        <v>0.15</v>
      </c>
      <c r="O6226">
        <v>1138.5999999999999</v>
      </c>
      <c r="P6226">
        <v>1963.1</v>
      </c>
      <c r="Q6226">
        <f>Table1[[#This Row],[OrderQuantity]]*Table1[[#This Row],[UnitPrice]]</f>
        <v>1963.1</v>
      </c>
      <c r="R6226">
        <f>Table1[[#This Row],[OrderQuantity]]*Table1[[#This Row],[UnitCost]]</f>
        <v>1138.5999999999999</v>
      </c>
      <c r="S6226">
        <f>Table1[[#This Row],[OrderQuantity]]*Table1[[#This Row],[UnitPrice]]*(1-Table1[[#This Row],[DiscountApplied]]) - (Table1[[#This Row],[OrderQuantity]]*Table1[[#This Row],[UnitCost]])</f>
        <v>530.03500000000008</v>
      </c>
      <c r="T6226">
        <f>DATEDIF(Table1[[#This Row],[ShipDate]],Table1[[#This Row],[DeliveryDate]],"d")</f>
        <v>2</v>
      </c>
      <c r="U6226" t="str">
        <f t="shared" si="195"/>
        <v>On Time</v>
      </c>
    </row>
    <row r="6227" spans="1:21" x14ac:dyDescent="0.3">
      <c r="A6227" t="str">
        <f t="shared" si="194"/>
        <v>SO-006326</v>
      </c>
      <c r="B6227" t="s">
        <v>4</v>
      </c>
      <c r="C6227" t="s">
        <v>13</v>
      </c>
      <c r="D6227" s="1">
        <v>43900</v>
      </c>
      <c r="E6227" s="1">
        <v>43988</v>
      </c>
      <c r="F6227" s="1">
        <v>43997</v>
      </c>
      <c r="G6227" s="1">
        <v>44000</v>
      </c>
      <c r="H6227" t="s">
        <v>54</v>
      </c>
      <c r="I6227">
        <v>16</v>
      </c>
      <c r="J6227">
        <v>42</v>
      </c>
      <c r="K6227">
        <v>28</v>
      </c>
      <c r="L6227">
        <v>2</v>
      </c>
      <c r="M6227">
        <v>7</v>
      </c>
      <c r="N6227">
        <v>0.2</v>
      </c>
      <c r="O6227">
        <v>1316.28</v>
      </c>
      <c r="P6227">
        <v>2800.6</v>
      </c>
      <c r="Q6227">
        <f>Table1[[#This Row],[OrderQuantity]]*Table1[[#This Row],[UnitPrice]]</f>
        <v>19604.2</v>
      </c>
      <c r="R6227">
        <f>Table1[[#This Row],[OrderQuantity]]*Table1[[#This Row],[UnitCost]]</f>
        <v>9213.9599999999991</v>
      </c>
      <c r="S6227">
        <f>Table1[[#This Row],[OrderQuantity]]*Table1[[#This Row],[UnitPrice]]*(1-Table1[[#This Row],[DiscountApplied]]) - (Table1[[#This Row],[OrderQuantity]]*Table1[[#This Row],[UnitCost]])</f>
        <v>6469.4000000000015</v>
      </c>
      <c r="T6227">
        <f>DATEDIF(Table1[[#This Row],[ShipDate]],Table1[[#This Row],[DeliveryDate]],"d")</f>
        <v>3</v>
      </c>
      <c r="U6227" t="str">
        <f t="shared" si="195"/>
        <v>On Time</v>
      </c>
    </row>
    <row r="6228" spans="1:21" x14ac:dyDescent="0.3">
      <c r="A6228" t="str">
        <f t="shared" si="194"/>
        <v>SO-006327</v>
      </c>
      <c r="B6228" t="s">
        <v>2</v>
      </c>
      <c r="C6228" t="s">
        <v>13</v>
      </c>
      <c r="D6228" s="1">
        <v>43900</v>
      </c>
      <c r="E6228" s="1">
        <v>43988</v>
      </c>
      <c r="F6228" s="1">
        <v>43998</v>
      </c>
      <c r="G6228" s="1">
        <v>44002</v>
      </c>
      <c r="H6228" t="s">
        <v>54</v>
      </c>
      <c r="I6228">
        <v>22</v>
      </c>
      <c r="J6228">
        <v>18</v>
      </c>
      <c r="K6228">
        <v>54</v>
      </c>
      <c r="L6228">
        <v>13</v>
      </c>
      <c r="M6228">
        <v>4</v>
      </c>
      <c r="N6228">
        <v>0.05</v>
      </c>
      <c r="O6228">
        <v>2929.71</v>
      </c>
      <c r="P6228">
        <v>4013.3</v>
      </c>
      <c r="Q6228">
        <f>Table1[[#This Row],[OrderQuantity]]*Table1[[#This Row],[UnitPrice]]</f>
        <v>16053.2</v>
      </c>
      <c r="R6228">
        <f>Table1[[#This Row],[OrderQuantity]]*Table1[[#This Row],[UnitCost]]</f>
        <v>11718.84</v>
      </c>
      <c r="S6228">
        <f>Table1[[#This Row],[OrderQuantity]]*Table1[[#This Row],[UnitPrice]]*(1-Table1[[#This Row],[DiscountApplied]]) - (Table1[[#This Row],[OrderQuantity]]*Table1[[#This Row],[UnitCost]])</f>
        <v>3531.7000000000007</v>
      </c>
      <c r="T6228">
        <f>DATEDIF(Table1[[#This Row],[ShipDate]],Table1[[#This Row],[DeliveryDate]],"d")</f>
        <v>4</v>
      </c>
      <c r="U6228" t="str">
        <f t="shared" si="195"/>
        <v>On Time</v>
      </c>
    </row>
    <row r="6229" spans="1:21" x14ac:dyDescent="0.3">
      <c r="A6229" t="str">
        <f t="shared" si="194"/>
        <v>SO-006328</v>
      </c>
      <c r="B6229" t="s">
        <v>3</v>
      </c>
      <c r="C6229" t="s">
        <v>13</v>
      </c>
      <c r="D6229" s="1">
        <v>43900</v>
      </c>
      <c r="E6229" s="1">
        <v>43988</v>
      </c>
      <c r="F6229" s="1">
        <v>44007</v>
      </c>
      <c r="G6229" s="1">
        <v>44011</v>
      </c>
      <c r="H6229" t="s">
        <v>54</v>
      </c>
      <c r="I6229">
        <v>8</v>
      </c>
      <c r="J6229">
        <v>27</v>
      </c>
      <c r="K6229">
        <v>6</v>
      </c>
      <c r="L6229">
        <v>26</v>
      </c>
      <c r="M6229">
        <v>8</v>
      </c>
      <c r="N6229">
        <v>0.1</v>
      </c>
      <c r="O6229">
        <v>114.03</v>
      </c>
      <c r="P6229">
        <v>247.9</v>
      </c>
      <c r="Q6229">
        <f>Table1[[#This Row],[OrderQuantity]]*Table1[[#This Row],[UnitPrice]]</f>
        <v>1983.2</v>
      </c>
      <c r="R6229">
        <f>Table1[[#This Row],[OrderQuantity]]*Table1[[#This Row],[UnitCost]]</f>
        <v>912.24</v>
      </c>
      <c r="S6229">
        <f>Table1[[#This Row],[OrderQuantity]]*Table1[[#This Row],[UnitPrice]]*(1-Table1[[#This Row],[DiscountApplied]]) - (Table1[[#This Row],[OrderQuantity]]*Table1[[#This Row],[UnitCost]])</f>
        <v>872.6400000000001</v>
      </c>
      <c r="T6229">
        <f>DATEDIF(Table1[[#This Row],[ShipDate]],Table1[[#This Row],[DeliveryDate]],"d")</f>
        <v>4</v>
      </c>
      <c r="U6229" t="str">
        <f t="shared" si="195"/>
        <v>On Time</v>
      </c>
    </row>
    <row r="6230" spans="1:21" x14ac:dyDescent="0.3">
      <c r="A6230" t="str">
        <f t="shared" si="194"/>
        <v>SO-006329</v>
      </c>
      <c r="B6230" t="s">
        <v>4</v>
      </c>
      <c r="C6230" t="s">
        <v>11</v>
      </c>
      <c r="D6230" s="1">
        <v>43900</v>
      </c>
      <c r="E6230" s="1">
        <v>43988</v>
      </c>
      <c r="F6230" s="1">
        <v>44015</v>
      </c>
      <c r="G6230" s="1">
        <v>44024</v>
      </c>
      <c r="H6230" t="s">
        <v>54</v>
      </c>
      <c r="I6230">
        <v>18</v>
      </c>
      <c r="J6230">
        <v>1</v>
      </c>
      <c r="K6230">
        <v>314</v>
      </c>
      <c r="L6230">
        <v>34</v>
      </c>
      <c r="M6230">
        <v>8</v>
      </c>
      <c r="N6230">
        <v>0.08</v>
      </c>
      <c r="O6230">
        <v>1600.97</v>
      </c>
      <c r="P6230">
        <v>2713.5</v>
      </c>
      <c r="Q6230">
        <f>Table1[[#This Row],[OrderQuantity]]*Table1[[#This Row],[UnitPrice]]</f>
        <v>21708</v>
      </c>
      <c r="R6230">
        <f>Table1[[#This Row],[OrderQuantity]]*Table1[[#This Row],[UnitCost]]</f>
        <v>12807.76</v>
      </c>
      <c r="S6230">
        <f>Table1[[#This Row],[OrderQuantity]]*Table1[[#This Row],[UnitPrice]]*(1-Table1[[#This Row],[DiscountApplied]]) - (Table1[[#This Row],[OrderQuantity]]*Table1[[#This Row],[UnitCost]])</f>
        <v>7163.6</v>
      </c>
      <c r="T6230">
        <f>DATEDIF(Table1[[#This Row],[ShipDate]],Table1[[#This Row],[DeliveryDate]],"d")</f>
        <v>9</v>
      </c>
      <c r="U6230" t="str">
        <f t="shared" si="195"/>
        <v>Late</v>
      </c>
    </row>
    <row r="6231" spans="1:21" x14ac:dyDescent="0.3">
      <c r="A6231" t="str">
        <f t="shared" si="194"/>
        <v>SO-006330</v>
      </c>
      <c r="B6231" t="s">
        <v>4</v>
      </c>
      <c r="C6231" t="s">
        <v>8</v>
      </c>
      <c r="D6231" s="1">
        <v>43900</v>
      </c>
      <c r="E6231" s="1">
        <v>43988</v>
      </c>
      <c r="F6231" s="1">
        <v>44002</v>
      </c>
      <c r="G6231" s="1">
        <v>44005</v>
      </c>
      <c r="H6231" t="s">
        <v>54</v>
      </c>
      <c r="I6231">
        <v>16</v>
      </c>
      <c r="J6231">
        <v>49</v>
      </c>
      <c r="K6231">
        <v>339</v>
      </c>
      <c r="L6231">
        <v>15</v>
      </c>
      <c r="M6231">
        <v>3</v>
      </c>
      <c r="N6231">
        <v>0.15</v>
      </c>
      <c r="O6231">
        <v>1612.82</v>
      </c>
      <c r="P6231">
        <v>3162.4</v>
      </c>
      <c r="Q6231">
        <f>Table1[[#This Row],[OrderQuantity]]*Table1[[#This Row],[UnitPrice]]</f>
        <v>9487.2000000000007</v>
      </c>
      <c r="R6231">
        <f>Table1[[#This Row],[OrderQuantity]]*Table1[[#This Row],[UnitCost]]</f>
        <v>4838.46</v>
      </c>
      <c r="S6231">
        <f>Table1[[#This Row],[OrderQuantity]]*Table1[[#This Row],[UnitPrice]]*(1-Table1[[#This Row],[DiscountApplied]]) - (Table1[[#This Row],[OrderQuantity]]*Table1[[#This Row],[UnitCost]])</f>
        <v>3225.6600000000008</v>
      </c>
      <c r="T6231">
        <f>DATEDIF(Table1[[#This Row],[ShipDate]],Table1[[#This Row],[DeliveryDate]],"d")</f>
        <v>3</v>
      </c>
      <c r="U6231" t="str">
        <f t="shared" si="195"/>
        <v>On Time</v>
      </c>
    </row>
    <row r="6232" spans="1:21" x14ac:dyDescent="0.3">
      <c r="A6232" t="str">
        <f t="shared" si="194"/>
        <v>SO-006331</v>
      </c>
      <c r="B6232" t="s">
        <v>2</v>
      </c>
      <c r="C6232" t="s">
        <v>13</v>
      </c>
      <c r="D6232" s="1">
        <v>43900</v>
      </c>
      <c r="E6232" s="1">
        <v>43989</v>
      </c>
      <c r="F6232" s="1">
        <v>44010</v>
      </c>
      <c r="G6232" s="1">
        <v>44014</v>
      </c>
      <c r="H6232" t="s">
        <v>54</v>
      </c>
      <c r="I6232">
        <v>22</v>
      </c>
      <c r="J6232">
        <v>26</v>
      </c>
      <c r="K6232">
        <v>57</v>
      </c>
      <c r="L6232">
        <v>32</v>
      </c>
      <c r="M6232">
        <v>2</v>
      </c>
      <c r="N6232">
        <v>0.15</v>
      </c>
      <c r="O6232">
        <v>571.71</v>
      </c>
      <c r="P6232">
        <v>1078.7</v>
      </c>
      <c r="Q6232">
        <f>Table1[[#This Row],[OrderQuantity]]*Table1[[#This Row],[UnitPrice]]</f>
        <v>2157.4</v>
      </c>
      <c r="R6232">
        <f>Table1[[#This Row],[OrderQuantity]]*Table1[[#This Row],[UnitCost]]</f>
        <v>1143.42</v>
      </c>
      <c r="S6232">
        <f>Table1[[#This Row],[OrderQuantity]]*Table1[[#This Row],[UnitPrice]]*(1-Table1[[#This Row],[DiscountApplied]]) - (Table1[[#This Row],[OrderQuantity]]*Table1[[#This Row],[UnitCost]])</f>
        <v>690.36999999999989</v>
      </c>
      <c r="T6232">
        <f>DATEDIF(Table1[[#This Row],[ShipDate]],Table1[[#This Row],[DeliveryDate]],"d")</f>
        <v>4</v>
      </c>
      <c r="U6232" t="str">
        <f t="shared" si="195"/>
        <v>On Time</v>
      </c>
    </row>
    <row r="6233" spans="1:21" x14ac:dyDescent="0.3">
      <c r="A6233" t="str">
        <f t="shared" si="194"/>
        <v>SO-006332</v>
      </c>
      <c r="B6233" t="s">
        <v>3</v>
      </c>
      <c r="C6233" t="s">
        <v>12</v>
      </c>
      <c r="D6233" s="1">
        <v>43900</v>
      </c>
      <c r="E6233" s="1">
        <v>43989</v>
      </c>
      <c r="F6233" s="1">
        <v>43996</v>
      </c>
      <c r="G6233" s="1">
        <v>44001</v>
      </c>
      <c r="H6233" t="s">
        <v>54</v>
      </c>
      <c r="I6233">
        <v>5</v>
      </c>
      <c r="J6233">
        <v>34</v>
      </c>
      <c r="K6233">
        <v>218</v>
      </c>
      <c r="L6233">
        <v>43</v>
      </c>
      <c r="M6233">
        <v>2</v>
      </c>
      <c r="N6233">
        <v>0.05</v>
      </c>
      <c r="O6233">
        <v>1172.03</v>
      </c>
      <c r="P6233">
        <v>2391.9</v>
      </c>
      <c r="Q6233">
        <f>Table1[[#This Row],[OrderQuantity]]*Table1[[#This Row],[UnitPrice]]</f>
        <v>4783.8</v>
      </c>
      <c r="R6233">
        <f>Table1[[#This Row],[OrderQuantity]]*Table1[[#This Row],[UnitCost]]</f>
        <v>2344.06</v>
      </c>
      <c r="S6233">
        <f>Table1[[#This Row],[OrderQuantity]]*Table1[[#This Row],[UnitPrice]]*(1-Table1[[#This Row],[DiscountApplied]]) - (Table1[[#This Row],[OrderQuantity]]*Table1[[#This Row],[UnitCost]])</f>
        <v>2200.5499999999997</v>
      </c>
      <c r="T6233">
        <f>DATEDIF(Table1[[#This Row],[ShipDate]],Table1[[#This Row],[DeliveryDate]],"d")</f>
        <v>5</v>
      </c>
      <c r="U6233" t="str">
        <f t="shared" si="195"/>
        <v>On Time</v>
      </c>
    </row>
    <row r="6234" spans="1:21" x14ac:dyDescent="0.3">
      <c r="A6234" t="str">
        <f t="shared" si="194"/>
        <v>SO-006333</v>
      </c>
      <c r="B6234" t="s">
        <v>3</v>
      </c>
      <c r="C6234" t="s">
        <v>12</v>
      </c>
      <c r="D6234" s="1">
        <v>43900</v>
      </c>
      <c r="E6234" s="1">
        <v>43989</v>
      </c>
      <c r="F6234" s="1">
        <v>43997</v>
      </c>
      <c r="G6234" s="1">
        <v>44003</v>
      </c>
      <c r="H6234" t="s">
        <v>54</v>
      </c>
      <c r="I6234">
        <v>10</v>
      </c>
      <c r="J6234">
        <v>3</v>
      </c>
      <c r="K6234">
        <v>207</v>
      </c>
      <c r="L6234">
        <v>12</v>
      </c>
      <c r="M6234">
        <v>3</v>
      </c>
      <c r="N6234">
        <v>0.4</v>
      </c>
      <c r="O6234">
        <v>103.85</v>
      </c>
      <c r="P6234">
        <v>207.7</v>
      </c>
      <c r="Q6234">
        <f>Table1[[#This Row],[OrderQuantity]]*Table1[[#This Row],[UnitPrice]]</f>
        <v>623.09999999999991</v>
      </c>
      <c r="R6234">
        <f>Table1[[#This Row],[OrderQuantity]]*Table1[[#This Row],[UnitCost]]</f>
        <v>311.54999999999995</v>
      </c>
      <c r="S6234">
        <f>Table1[[#This Row],[OrderQuantity]]*Table1[[#This Row],[UnitPrice]]*(1-Table1[[#This Row],[DiscountApplied]]) - (Table1[[#This Row],[OrderQuantity]]*Table1[[#This Row],[UnitCost]])</f>
        <v>62.31</v>
      </c>
      <c r="T6234">
        <f>DATEDIF(Table1[[#This Row],[ShipDate]],Table1[[#This Row],[DeliveryDate]],"d")</f>
        <v>6</v>
      </c>
      <c r="U6234" t="str">
        <f t="shared" si="195"/>
        <v>On Time</v>
      </c>
    </row>
    <row r="6235" spans="1:21" x14ac:dyDescent="0.3">
      <c r="A6235" t="str">
        <f t="shared" si="194"/>
        <v>SO-006334</v>
      </c>
      <c r="B6235" t="s">
        <v>3</v>
      </c>
      <c r="C6235" t="s">
        <v>11</v>
      </c>
      <c r="D6235" s="1">
        <v>43900</v>
      </c>
      <c r="E6235" s="1">
        <v>43989</v>
      </c>
      <c r="F6235" s="1">
        <v>44008</v>
      </c>
      <c r="G6235" s="1">
        <v>44016</v>
      </c>
      <c r="H6235" t="s">
        <v>54</v>
      </c>
      <c r="I6235">
        <v>12</v>
      </c>
      <c r="J6235">
        <v>37</v>
      </c>
      <c r="K6235">
        <v>266</v>
      </c>
      <c r="L6235">
        <v>12</v>
      </c>
      <c r="M6235">
        <v>6</v>
      </c>
      <c r="N6235">
        <v>0.3</v>
      </c>
      <c r="O6235">
        <v>472.75</v>
      </c>
      <c r="P6235">
        <v>1125.5999999999999</v>
      </c>
      <c r="Q6235">
        <f>Table1[[#This Row],[OrderQuantity]]*Table1[[#This Row],[UnitPrice]]</f>
        <v>6753.5999999999995</v>
      </c>
      <c r="R6235">
        <f>Table1[[#This Row],[OrderQuantity]]*Table1[[#This Row],[UnitCost]]</f>
        <v>2836.5</v>
      </c>
      <c r="S6235">
        <f>Table1[[#This Row],[OrderQuantity]]*Table1[[#This Row],[UnitPrice]]*(1-Table1[[#This Row],[DiscountApplied]]) - (Table1[[#This Row],[OrderQuantity]]*Table1[[#This Row],[UnitCost]])</f>
        <v>1891.0199999999995</v>
      </c>
      <c r="T6235">
        <f>DATEDIF(Table1[[#This Row],[ShipDate]],Table1[[#This Row],[DeliveryDate]],"d")</f>
        <v>8</v>
      </c>
      <c r="U6235" t="str">
        <f t="shared" si="195"/>
        <v>Late</v>
      </c>
    </row>
    <row r="6236" spans="1:21" x14ac:dyDescent="0.3">
      <c r="A6236" t="str">
        <f t="shared" si="194"/>
        <v>SO-006335</v>
      </c>
      <c r="B6236" t="s">
        <v>4</v>
      </c>
      <c r="C6236" t="s">
        <v>9</v>
      </c>
      <c r="D6236" s="1">
        <v>43900</v>
      </c>
      <c r="E6236" s="1">
        <v>43989</v>
      </c>
      <c r="F6236" s="1">
        <v>44010</v>
      </c>
      <c r="G6236" s="1">
        <v>44015</v>
      </c>
      <c r="H6236" t="s">
        <v>54</v>
      </c>
      <c r="I6236">
        <v>12</v>
      </c>
      <c r="J6236">
        <v>44</v>
      </c>
      <c r="K6236">
        <v>83</v>
      </c>
      <c r="L6236">
        <v>31</v>
      </c>
      <c r="M6236">
        <v>1</v>
      </c>
      <c r="N6236">
        <v>0.08</v>
      </c>
      <c r="O6236">
        <v>1080.58</v>
      </c>
      <c r="P6236">
        <v>1929.6</v>
      </c>
      <c r="Q6236">
        <f>Table1[[#This Row],[OrderQuantity]]*Table1[[#This Row],[UnitPrice]]</f>
        <v>1929.6</v>
      </c>
      <c r="R6236">
        <f>Table1[[#This Row],[OrderQuantity]]*Table1[[#This Row],[UnitCost]]</f>
        <v>1080.58</v>
      </c>
      <c r="S6236">
        <f>Table1[[#This Row],[OrderQuantity]]*Table1[[#This Row],[UnitPrice]]*(1-Table1[[#This Row],[DiscountApplied]]) - (Table1[[#This Row],[OrderQuantity]]*Table1[[#This Row],[UnitCost]])</f>
        <v>694.65200000000004</v>
      </c>
      <c r="T6236">
        <f>DATEDIF(Table1[[#This Row],[ShipDate]],Table1[[#This Row],[DeliveryDate]],"d")</f>
        <v>5</v>
      </c>
      <c r="U6236" t="str">
        <f t="shared" si="195"/>
        <v>On Time</v>
      </c>
    </row>
    <row r="6237" spans="1:21" x14ac:dyDescent="0.3">
      <c r="A6237" t="str">
        <f t="shared" si="194"/>
        <v>SO-006336</v>
      </c>
      <c r="B6237" t="s">
        <v>5</v>
      </c>
      <c r="C6237" t="s">
        <v>9</v>
      </c>
      <c r="D6237" s="1">
        <v>43900</v>
      </c>
      <c r="E6237" s="1">
        <v>43989</v>
      </c>
      <c r="F6237" s="1">
        <v>44001</v>
      </c>
      <c r="G6237" s="1">
        <v>44008</v>
      </c>
      <c r="H6237" t="s">
        <v>54</v>
      </c>
      <c r="I6237">
        <v>27</v>
      </c>
      <c r="J6237">
        <v>46</v>
      </c>
      <c r="K6237">
        <v>75</v>
      </c>
      <c r="L6237">
        <v>43</v>
      </c>
      <c r="M6237">
        <v>1</v>
      </c>
      <c r="N6237">
        <v>0.05</v>
      </c>
      <c r="O6237">
        <v>2230.3000000000002</v>
      </c>
      <c r="P6237">
        <v>2934.6</v>
      </c>
      <c r="Q6237">
        <f>Table1[[#This Row],[OrderQuantity]]*Table1[[#This Row],[UnitPrice]]</f>
        <v>2934.6</v>
      </c>
      <c r="R6237">
        <f>Table1[[#This Row],[OrderQuantity]]*Table1[[#This Row],[UnitCost]]</f>
        <v>2230.3000000000002</v>
      </c>
      <c r="S6237">
        <f>Table1[[#This Row],[OrderQuantity]]*Table1[[#This Row],[UnitPrice]]*(1-Table1[[#This Row],[DiscountApplied]]) - (Table1[[#This Row],[OrderQuantity]]*Table1[[#This Row],[UnitCost]])</f>
        <v>557.56999999999971</v>
      </c>
      <c r="T6237">
        <f>DATEDIF(Table1[[#This Row],[ShipDate]],Table1[[#This Row],[DeliveryDate]],"d")</f>
        <v>7</v>
      </c>
      <c r="U6237" t="str">
        <f t="shared" si="195"/>
        <v>On Time</v>
      </c>
    </row>
    <row r="6238" spans="1:21" x14ac:dyDescent="0.3">
      <c r="A6238" t="str">
        <f t="shared" si="194"/>
        <v>SO-006337</v>
      </c>
      <c r="B6238" t="s">
        <v>5</v>
      </c>
      <c r="C6238" t="s">
        <v>10</v>
      </c>
      <c r="D6238" s="1">
        <v>43900</v>
      </c>
      <c r="E6238" s="1">
        <v>43989</v>
      </c>
      <c r="F6238" s="1">
        <v>44013</v>
      </c>
      <c r="G6238" s="1">
        <v>44021</v>
      </c>
      <c r="H6238" t="s">
        <v>54</v>
      </c>
      <c r="I6238">
        <v>28</v>
      </c>
      <c r="J6238">
        <v>27</v>
      </c>
      <c r="K6238">
        <v>188</v>
      </c>
      <c r="L6238">
        <v>30</v>
      </c>
      <c r="M6238">
        <v>8</v>
      </c>
      <c r="N6238">
        <v>0.05</v>
      </c>
      <c r="O6238">
        <v>160.80000000000001</v>
      </c>
      <c r="P6238">
        <v>268</v>
      </c>
      <c r="Q6238">
        <f>Table1[[#This Row],[OrderQuantity]]*Table1[[#This Row],[UnitPrice]]</f>
        <v>2144</v>
      </c>
      <c r="R6238">
        <f>Table1[[#This Row],[OrderQuantity]]*Table1[[#This Row],[UnitCost]]</f>
        <v>1286.4000000000001</v>
      </c>
      <c r="S6238">
        <f>Table1[[#This Row],[OrderQuantity]]*Table1[[#This Row],[UnitPrice]]*(1-Table1[[#This Row],[DiscountApplied]]) - (Table1[[#This Row],[OrderQuantity]]*Table1[[#This Row],[UnitCost]])</f>
        <v>750.39999999999986</v>
      </c>
      <c r="T6238">
        <f>DATEDIF(Table1[[#This Row],[ShipDate]],Table1[[#This Row],[DeliveryDate]],"d")</f>
        <v>8</v>
      </c>
      <c r="U6238" t="str">
        <f t="shared" si="195"/>
        <v>Late</v>
      </c>
    </row>
    <row r="6239" spans="1:21" x14ac:dyDescent="0.3">
      <c r="A6239" t="str">
        <f t="shared" si="194"/>
        <v>SO-006338</v>
      </c>
      <c r="B6239" t="s">
        <v>4</v>
      </c>
      <c r="C6239" t="s">
        <v>11</v>
      </c>
      <c r="D6239" s="1">
        <v>43900</v>
      </c>
      <c r="E6239" s="1">
        <v>43989</v>
      </c>
      <c r="F6239" s="1">
        <v>44015</v>
      </c>
      <c r="G6239" s="1">
        <v>44022</v>
      </c>
      <c r="H6239" t="s">
        <v>54</v>
      </c>
      <c r="I6239">
        <v>20</v>
      </c>
      <c r="J6239">
        <v>49</v>
      </c>
      <c r="K6239">
        <v>298</v>
      </c>
      <c r="L6239">
        <v>6</v>
      </c>
      <c r="M6239">
        <v>1</v>
      </c>
      <c r="N6239">
        <v>0.15</v>
      </c>
      <c r="O6239">
        <v>3144.04</v>
      </c>
      <c r="P6239">
        <v>3979.8</v>
      </c>
      <c r="Q6239">
        <f>Table1[[#This Row],[OrderQuantity]]*Table1[[#This Row],[UnitPrice]]</f>
        <v>3979.8</v>
      </c>
      <c r="R6239">
        <f>Table1[[#This Row],[OrderQuantity]]*Table1[[#This Row],[UnitCost]]</f>
        <v>3144.04</v>
      </c>
      <c r="S6239">
        <f>Table1[[#This Row],[OrderQuantity]]*Table1[[#This Row],[UnitPrice]]*(1-Table1[[#This Row],[DiscountApplied]]) - (Table1[[#This Row],[OrderQuantity]]*Table1[[#This Row],[UnitCost]])</f>
        <v>238.78999999999996</v>
      </c>
      <c r="T6239">
        <f>DATEDIF(Table1[[#This Row],[ShipDate]],Table1[[#This Row],[DeliveryDate]],"d")</f>
        <v>7</v>
      </c>
      <c r="U6239" t="str">
        <f t="shared" si="195"/>
        <v>On Time</v>
      </c>
    </row>
    <row r="6240" spans="1:21" x14ac:dyDescent="0.3">
      <c r="A6240" t="str">
        <f t="shared" si="194"/>
        <v>SO-006339</v>
      </c>
      <c r="B6240" t="s">
        <v>3</v>
      </c>
      <c r="C6240" t="s">
        <v>10</v>
      </c>
      <c r="D6240" s="1">
        <v>43900</v>
      </c>
      <c r="E6240" s="1">
        <v>43989</v>
      </c>
      <c r="F6240" s="1">
        <v>44013</v>
      </c>
      <c r="G6240" s="1">
        <v>44016</v>
      </c>
      <c r="H6240" t="s">
        <v>54</v>
      </c>
      <c r="I6240">
        <v>2</v>
      </c>
      <c r="J6240">
        <v>22</v>
      </c>
      <c r="K6240">
        <v>156</v>
      </c>
      <c r="L6240">
        <v>8</v>
      </c>
      <c r="M6240">
        <v>6</v>
      </c>
      <c r="N6240">
        <v>0.1</v>
      </c>
      <c r="O6240">
        <v>2362.42</v>
      </c>
      <c r="P6240">
        <v>2881</v>
      </c>
      <c r="Q6240">
        <f>Table1[[#This Row],[OrderQuantity]]*Table1[[#This Row],[UnitPrice]]</f>
        <v>17286</v>
      </c>
      <c r="R6240">
        <f>Table1[[#This Row],[OrderQuantity]]*Table1[[#This Row],[UnitCost]]</f>
        <v>14174.52</v>
      </c>
      <c r="S6240">
        <f>Table1[[#This Row],[OrderQuantity]]*Table1[[#This Row],[UnitPrice]]*(1-Table1[[#This Row],[DiscountApplied]]) - (Table1[[#This Row],[OrderQuantity]]*Table1[[#This Row],[UnitCost]])</f>
        <v>1382.8799999999992</v>
      </c>
      <c r="T6240">
        <f>DATEDIF(Table1[[#This Row],[ShipDate]],Table1[[#This Row],[DeliveryDate]],"d")</f>
        <v>3</v>
      </c>
      <c r="U6240" t="str">
        <f t="shared" si="195"/>
        <v>On Time</v>
      </c>
    </row>
    <row r="6241" spans="1:21" x14ac:dyDescent="0.3">
      <c r="A6241" t="str">
        <f t="shared" si="194"/>
        <v>SO-006340</v>
      </c>
      <c r="B6241" t="s">
        <v>4</v>
      </c>
      <c r="C6241" t="s">
        <v>10</v>
      </c>
      <c r="D6241" s="1">
        <v>43900</v>
      </c>
      <c r="E6241" s="1">
        <v>43989</v>
      </c>
      <c r="F6241" s="1">
        <v>44017</v>
      </c>
      <c r="G6241" s="1">
        <v>44026</v>
      </c>
      <c r="H6241" t="s">
        <v>54</v>
      </c>
      <c r="I6241">
        <v>18</v>
      </c>
      <c r="J6241">
        <v>35</v>
      </c>
      <c r="K6241">
        <v>171</v>
      </c>
      <c r="L6241">
        <v>15</v>
      </c>
      <c r="M6241">
        <v>8</v>
      </c>
      <c r="N6241">
        <v>0.1</v>
      </c>
      <c r="O6241">
        <v>150.21</v>
      </c>
      <c r="P6241">
        <v>254.6</v>
      </c>
      <c r="Q6241">
        <f>Table1[[#This Row],[OrderQuantity]]*Table1[[#This Row],[UnitPrice]]</f>
        <v>2036.8</v>
      </c>
      <c r="R6241">
        <f>Table1[[#This Row],[OrderQuantity]]*Table1[[#This Row],[UnitCost]]</f>
        <v>1201.68</v>
      </c>
      <c r="S6241">
        <f>Table1[[#This Row],[OrderQuantity]]*Table1[[#This Row],[UnitPrice]]*(1-Table1[[#This Row],[DiscountApplied]]) - (Table1[[#This Row],[OrderQuantity]]*Table1[[#This Row],[UnitCost]])</f>
        <v>631.43999999999983</v>
      </c>
      <c r="T6241">
        <f>DATEDIF(Table1[[#This Row],[ShipDate]],Table1[[#This Row],[DeliveryDate]],"d")</f>
        <v>9</v>
      </c>
      <c r="U6241" t="str">
        <f t="shared" si="195"/>
        <v>Late</v>
      </c>
    </row>
    <row r="6242" spans="1:21" x14ac:dyDescent="0.3">
      <c r="A6242" t="str">
        <f t="shared" si="194"/>
        <v>SO-006341</v>
      </c>
      <c r="B6242" t="s">
        <v>3</v>
      </c>
      <c r="C6242" t="s">
        <v>10</v>
      </c>
      <c r="D6242" s="1">
        <v>43900</v>
      </c>
      <c r="E6242" s="1">
        <v>43990</v>
      </c>
      <c r="F6242" s="1">
        <v>44005</v>
      </c>
      <c r="G6242" s="1">
        <v>44011</v>
      </c>
      <c r="H6242" t="s">
        <v>54</v>
      </c>
      <c r="I6242">
        <v>11</v>
      </c>
      <c r="J6242">
        <v>9</v>
      </c>
      <c r="K6242">
        <v>144</v>
      </c>
      <c r="L6242">
        <v>47</v>
      </c>
      <c r="M6242">
        <v>4</v>
      </c>
      <c r="N6242">
        <v>0.08</v>
      </c>
      <c r="O6242">
        <v>2826.86</v>
      </c>
      <c r="P6242">
        <v>3926.2</v>
      </c>
      <c r="Q6242">
        <f>Table1[[#This Row],[OrderQuantity]]*Table1[[#This Row],[UnitPrice]]</f>
        <v>15704.8</v>
      </c>
      <c r="R6242">
        <f>Table1[[#This Row],[OrderQuantity]]*Table1[[#This Row],[UnitCost]]</f>
        <v>11307.44</v>
      </c>
      <c r="S6242">
        <f>Table1[[#This Row],[OrderQuantity]]*Table1[[#This Row],[UnitPrice]]*(1-Table1[[#This Row],[DiscountApplied]]) - (Table1[[#This Row],[OrderQuantity]]*Table1[[#This Row],[UnitCost]])</f>
        <v>3140.9759999999987</v>
      </c>
      <c r="T6242">
        <f>DATEDIF(Table1[[#This Row],[ShipDate]],Table1[[#This Row],[DeliveryDate]],"d")</f>
        <v>6</v>
      </c>
      <c r="U6242" t="str">
        <f t="shared" si="195"/>
        <v>On Time</v>
      </c>
    </row>
    <row r="6243" spans="1:21" x14ac:dyDescent="0.3">
      <c r="A6243" t="str">
        <f t="shared" si="194"/>
        <v>SO-006342</v>
      </c>
      <c r="B6243" t="s">
        <v>4</v>
      </c>
      <c r="C6243" t="s">
        <v>10</v>
      </c>
      <c r="D6243" s="1">
        <v>43900</v>
      </c>
      <c r="E6243" s="1">
        <v>43990</v>
      </c>
      <c r="F6243" s="1">
        <v>44004</v>
      </c>
      <c r="G6243" s="1">
        <v>44007</v>
      </c>
      <c r="H6243" t="s">
        <v>54</v>
      </c>
      <c r="I6243">
        <v>17</v>
      </c>
      <c r="J6243">
        <v>16</v>
      </c>
      <c r="K6243">
        <v>153</v>
      </c>
      <c r="L6243">
        <v>35</v>
      </c>
      <c r="M6243">
        <v>4</v>
      </c>
      <c r="N6243">
        <v>0.1</v>
      </c>
      <c r="O6243">
        <v>1891.01</v>
      </c>
      <c r="P6243">
        <v>2626.4</v>
      </c>
      <c r="Q6243">
        <f>Table1[[#This Row],[OrderQuantity]]*Table1[[#This Row],[UnitPrice]]</f>
        <v>10505.6</v>
      </c>
      <c r="R6243">
        <f>Table1[[#This Row],[OrderQuantity]]*Table1[[#This Row],[UnitCost]]</f>
        <v>7564.04</v>
      </c>
      <c r="S6243">
        <f>Table1[[#This Row],[OrderQuantity]]*Table1[[#This Row],[UnitPrice]]*(1-Table1[[#This Row],[DiscountApplied]]) - (Table1[[#This Row],[OrderQuantity]]*Table1[[#This Row],[UnitCost]])</f>
        <v>1891.0000000000009</v>
      </c>
      <c r="T6243">
        <f>DATEDIF(Table1[[#This Row],[ShipDate]],Table1[[#This Row],[DeliveryDate]],"d")</f>
        <v>3</v>
      </c>
      <c r="U6243" t="str">
        <f t="shared" si="195"/>
        <v>On Time</v>
      </c>
    </row>
    <row r="6244" spans="1:21" x14ac:dyDescent="0.3">
      <c r="A6244" t="str">
        <f t="shared" si="194"/>
        <v>SO-006343</v>
      </c>
      <c r="B6244" t="s">
        <v>4</v>
      </c>
      <c r="C6244" t="s">
        <v>13</v>
      </c>
      <c r="D6244" s="1">
        <v>43900</v>
      </c>
      <c r="E6244" s="1">
        <v>43990</v>
      </c>
      <c r="F6244" s="1">
        <v>44005</v>
      </c>
      <c r="G6244" s="1">
        <v>44013</v>
      </c>
      <c r="H6244" t="s">
        <v>54</v>
      </c>
      <c r="I6244">
        <v>19</v>
      </c>
      <c r="J6244">
        <v>43</v>
      </c>
      <c r="K6244">
        <v>48</v>
      </c>
      <c r="L6244">
        <v>27</v>
      </c>
      <c r="M6244">
        <v>1</v>
      </c>
      <c r="N6244">
        <v>0.3</v>
      </c>
      <c r="O6244">
        <v>1271.1199999999999</v>
      </c>
      <c r="P6244">
        <v>1869.3</v>
      </c>
      <c r="Q6244">
        <f>Table1[[#This Row],[OrderQuantity]]*Table1[[#This Row],[UnitPrice]]</f>
        <v>1869.3</v>
      </c>
      <c r="R6244">
        <f>Table1[[#This Row],[OrderQuantity]]*Table1[[#This Row],[UnitCost]]</f>
        <v>1271.1199999999999</v>
      </c>
      <c r="S6244">
        <f>Table1[[#This Row],[OrderQuantity]]*Table1[[#This Row],[UnitPrice]]*(1-Table1[[#This Row],[DiscountApplied]]) - (Table1[[#This Row],[OrderQuantity]]*Table1[[#This Row],[UnitCost]])</f>
        <v>37.3900000000001</v>
      </c>
      <c r="T6244">
        <f>DATEDIF(Table1[[#This Row],[ShipDate]],Table1[[#This Row],[DeliveryDate]],"d")</f>
        <v>8</v>
      </c>
      <c r="U6244" t="str">
        <f t="shared" si="195"/>
        <v>Late</v>
      </c>
    </row>
    <row r="6245" spans="1:21" x14ac:dyDescent="0.3">
      <c r="A6245" t="str">
        <f t="shared" si="194"/>
        <v>SO-006344</v>
      </c>
      <c r="B6245" t="s">
        <v>3</v>
      </c>
      <c r="C6245" t="s">
        <v>13</v>
      </c>
      <c r="D6245" s="1">
        <v>43900</v>
      </c>
      <c r="E6245" s="1">
        <v>43990</v>
      </c>
      <c r="F6245" s="1">
        <v>44016</v>
      </c>
      <c r="G6245" s="1">
        <v>44019</v>
      </c>
      <c r="H6245" t="s">
        <v>54</v>
      </c>
      <c r="I6245">
        <v>11</v>
      </c>
      <c r="J6245">
        <v>10</v>
      </c>
      <c r="K6245">
        <v>24</v>
      </c>
      <c r="L6245">
        <v>23</v>
      </c>
      <c r="M6245">
        <v>5</v>
      </c>
      <c r="N6245">
        <v>0.05</v>
      </c>
      <c r="O6245">
        <v>1990.17</v>
      </c>
      <c r="P6245">
        <v>2519.1999999999998</v>
      </c>
      <c r="Q6245">
        <f>Table1[[#This Row],[OrderQuantity]]*Table1[[#This Row],[UnitPrice]]</f>
        <v>12596</v>
      </c>
      <c r="R6245">
        <f>Table1[[#This Row],[OrderQuantity]]*Table1[[#This Row],[UnitCost]]</f>
        <v>9950.85</v>
      </c>
      <c r="S6245">
        <f>Table1[[#This Row],[OrderQuantity]]*Table1[[#This Row],[UnitPrice]]*(1-Table1[[#This Row],[DiscountApplied]]) - (Table1[[#This Row],[OrderQuantity]]*Table1[[#This Row],[UnitCost]])</f>
        <v>2015.3499999999985</v>
      </c>
      <c r="T6245">
        <f>DATEDIF(Table1[[#This Row],[ShipDate]],Table1[[#This Row],[DeliveryDate]],"d")</f>
        <v>3</v>
      </c>
      <c r="U6245" t="str">
        <f t="shared" si="195"/>
        <v>On Time</v>
      </c>
    </row>
    <row r="6246" spans="1:21" x14ac:dyDescent="0.3">
      <c r="A6246" t="str">
        <f t="shared" si="194"/>
        <v>SO-006345</v>
      </c>
      <c r="B6246" t="s">
        <v>2</v>
      </c>
      <c r="C6246" t="s">
        <v>11</v>
      </c>
      <c r="D6246" s="1">
        <v>43900</v>
      </c>
      <c r="E6246" s="1">
        <v>43990</v>
      </c>
      <c r="F6246" s="1">
        <v>44010</v>
      </c>
      <c r="G6246" s="1">
        <v>44016</v>
      </c>
      <c r="H6246" t="s">
        <v>54</v>
      </c>
      <c r="I6246">
        <v>23</v>
      </c>
      <c r="J6246">
        <v>27</v>
      </c>
      <c r="K6246">
        <v>265</v>
      </c>
      <c r="L6246">
        <v>20</v>
      </c>
      <c r="M6246">
        <v>1</v>
      </c>
      <c r="N6246">
        <v>0.1</v>
      </c>
      <c r="O6246">
        <v>503.84</v>
      </c>
      <c r="P6246">
        <v>1072</v>
      </c>
      <c r="Q6246">
        <f>Table1[[#This Row],[OrderQuantity]]*Table1[[#This Row],[UnitPrice]]</f>
        <v>1072</v>
      </c>
      <c r="R6246">
        <f>Table1[[#This Row],[OrderQuantity]]*Table1[[#This Row],[UnitCost]]</f>
        <v>503.84</v>
      </c>
      <c r="S6246">
        <f>Table1[[#This Row],[OrderQuantity]]*Table1[[#This Row],[UnitPrice]]*(1-Table1[[#This Row],[DiscountApplied]]) - (Table1[[#This Row],[OrderQuantity]]*Table1[[#This Row],[UnitCost]])</f>
        <v>460.96000000000009</v>
      </c>
      <c r="T6246">
        <f>DATEDIF(Table1[[#This Row],[ShipDate]],Table1[[#This Row],[DeliveryDate]],"d")</f>
        <v>6</v>
      </c>
      <c r="U6246" t="str">
        <f t="shared" si="195"/>
        <v>On Time</v>
      </c>
    </row>
    <row r="6247" spans="1:21" x14ac:dyDescent="0.3">
      <c r="A6247" t="str">
        <f t="shared" si="194"/>
        <v>SO-006346</v>
      </c>
      <c r="B6247" t="s">
        <v>4</v>
      </c>
      <c r="C6247" t="s">
        <v>10</v>
      </c>
      <c r="D6247" s="1">
        <v>43900</v>
      </c>
      <c r="E6247" s="1">
        <v>43990</v>
      </c>
      <c r="F6247" s="1">
        <v>44011</v>
      </c>
      <c r="G6247" s="1">
        <v>44019</v>
      </c>
      <c r="H6247" t="s">
        <v>54</v>
      </c>
      <c r="I6247">
        <v>16</v>
      </c>
      <c r="J6247">
        <v>46</v>
      </c>
      <c r="K6247">
        <v>110</v>
      </c>
      <c r="L6247">
        <v>36</v>
      </c>
      <c r="M6247">
        <v>4</v>
      </c>
      <c r="N6247">
        <v>0.05</v>
      </c>
      <c r="O6247">
        <v>640.39</v>
      </c>
      <c r="P6247">
        <v>1185.9000000000001</v>
      </c>
      <c r="Q6247">
        <f>Table1[[#This Row],[OrderQuantity]]*Table1[[#This Row],[UnitPrice]]</f>
        <v>4743.6000000000004</v>
      </c>
      <c r="R6247">
        <f>Table1[[#This Row],[OrderQuantity]]*Table1[[#This Row],[UnitCost]]</f>
        <v>2561.56</v>
      </c>
      <c r="S6247">
        <f>Table1[[#This Row],[OrderQuantity]]*Table1[[#This Row],[UnitPrice]]*(1-Table1[[#This Row],[DiscountApplied]]) - (Table1[[#This Row],[OrderQuantity]]*Table1[[#This Row],[UnitCost]])</f>
        <v>1944.8600000000001</v>
      </c>
      <c r="T6247">
        <f>DATEDIF(Table1[[#This Row],[ShipDate]],Table1[[#This Row],[DeliveryDate]],"d")</f>
        <v>8</v>
      </c>
      <c r="U6247" t="str">
        <f t="shared" si="195"/>
        <v>Late</v>
      </c>
    </row>
    <row r="6248" spans="1:21" x14ac:dyDescent="0.3">
      <c r="A6248" t="str">
        <f t="shared" si="194"/>
        <v>SO-006347</v>
      </c>
      <c r="B6248" t="s">
        <v>5</v>
      </c>
      <c r="C6248" t="s">
        <v>13</v>
      </c>
      <c r="D6248" s="1">
        <v>43900</v>
      </c>
      <c r="E6248" s="1">
        <v>43991</v>
      </c>
      <c r="F6248" s="1">
        <v>43999</v>
      </c>
      <c r="G6248" s="1">
        <v>44007</v>
      </c>
      <c r="H6248" t="s">
        <v>54</v>
      </c>
      <c r="I6248">
        <v>27</v>
      </c>
      <c r="J6248">
        <v>18</v>
      </c>
      <c r="K6248">
        <v>39</v>
      </c>
      <c r="L6248">
        <v>36</v>
      </c>
      <c r="M6248">
        <v>3</v>
      </c>
      <c r="N6248">
        <v>0.15</v>
      </c>
      <c r="O6248">
        <v>529.03</v>
      </c>
      <c r="P6248">
        <v>1125.5999999999999</v>
      </c>
      <c r="Q6248">
        <f>Table1[[#This Row],[OrderQuantity]]*Table1[[#This Row],[UnitPrice]]</f>
        <v>3376.7999999999997</v>
      </c>
      <c r="R6248">
        <f>Table1[[#This Row],[OrderQuantity]]*Table1[[#This Row],[UnitCost]]</f>
        <v>1587.09</v>
      </c>
      <c r="S6248">
        <f>Table1[[#This Row],[OrderQuantity]]*Table1[[#This Row],[UnitPrice]]*(1-Table1[[#This Row],[DiscountApplied]]) - (Table1[[#This Row],[OrderQuantity]]*Table1[[#This Row],[UnitCost]])</f>
        <v>1283.1899999999998</v>
      </c>
      <c r="T6248">
        <f>DATEDIF(Table1[[#This Row],[ShipDate]],Table1[[#This Row],[DeliveryDate]],"d")</f>
        <v>8</v>
      </c>
      <c r="U6248" t="str">
        <f t="shared" si="195"/>
        <v>Late</v>
      </c>
    </row>
    <row r="6249" spans="1:21" x14ac:dyDescent="0.3">
      <c r="A6249" t="str">
        <f t="shared" si="194"/>
        <v>SO-006348</v>
      </c>
      <c r="B6249" t="s">
        <v>3</v>
      </c>
      <c r="C6249" t="s">
        <v>10</v>
      </c>
      <c r="D6249" s="1">
        <v>43900</v>
      </c>
      <c r="E6249" s="1">
        <v>43991</v>
      </c>
      <c r="F6249" s="1">
        <v>43993</v>
      </c>
      <c r="G6249" s="1">
        <v>44001</v>
      </c>
      <c r="H6249" t="s">
        <v>54</v>
      </c>
      <c r="I6249">
        <v>2</v>
      </c>
      <c r="J6249">
        <v>10</v>
      </c>
      <c r="K6249">
        <v>186</v>
      </c>
      <c r="L6249">
        <v>21</v>
      </c>
      <c r="M6249">
        <v>6</v>
      </c>
      <c r="N6249">
        <v>0.15</v>
      </c>
      <c r="O6249">
        <v>2427.6799999999998</v>
      </c>
      <c r="P6249">
        <v>3979.8</v>
      </c>
      <c r="Q6249">
        <f>Table1[[#This Row],[OrderQuantity]]*Table1[[#This Row],[UnitPrice]]</f>
        <v>23878.800000000003</v>
      </c>
      <c r="R6249">
        <f>Table1[[#This Row],[OrderQuantity]]*Table1[[#This Row],[UnitCost]]</f>
        <v>14566.079999999998</v>
      </c>
      <c r="S6249">
        <f>Table1[[#This Row],[OrderQuantity]]*Table1[[#This Row],[UnitPrice]]*(1-Table1[[#This Row],[DiscountApplied]]) - (Table1[[#This Row],[OrderQuantity]]*Table1[[#This Row],[UnitCost]])</f>
        <v>5730.9000000000051</v>
      </c>
      <c r="T6249">
        <f>DATEDIF(Table1[[#This Row],[ShipDate]],Table1[[#This Row],[DeliveryDate]],"d")</f>
        <v>8</v>
      </c>
      <c r="U6249" t="str">
        <f t="shared" si="195"/>
        <v>Late</v>
      </c>
    </row>
    <row r="6250" spans="1:21" x14ac:dyDescent="0.3">
      <c r="A6250" t="str">
        <f t="shared" si="194"/>
        <v>SO-006349</v>
      </c>
      <c r="B6250" t="s">
        <v>4</v>
      </c>
      <c r="C6250" t="s">
        <v>10</v>
      </c>
      <c r="D6250" s="1">
        <v>43900</v>
      </c>
      <c r="E6250" s="1">
        <v>43991</v>
      </c>
      <c r="F6250" s="1">
        <v>44008</v>
      </c>
      <c r="G6250" s="1">
        <v>44009</v>
      </c>
      <c r="H6250" t="s">
        <v>54</v>
      </c>
      <c r="I6250">
        <v>14</v>
      </c>
      <c r="J6250">
        <v>17</v>
      </c>
      <c r="K6250">
        <v>199</v>
      </c>
      <c r="L6250">
        <v>14</v>
      </c>
      <c r="M6250">
        <v>2</v>
      </c>
      <c r="N6250">
        <v>0.1</v>
      </c>
      <c r="O6250">
        <v>329.64</v>
      </c>
      <c r="P6250">
        <v>804</v>
      </c>
      <c r="Q6250">
        <f>Table1[[#This Row],[OrderQuantity]]*Table1[[#This Row],[UnitPrice]]</f>
        <v>1608</v>
      </c>
      <c r="R6250">
        <f>Table1[[#This Row],[OrderQuantity]]*Table1[[#This Row],[UnitCost]]</f>
        <v>659.28</v>
      </c>
      <c r="S6250">
        <f>Table1[[#This Row],[OrderQuantity]]*Table1[[#This Row],[UnitPrice]]*(1-Table1[[#This Row],[DiscountApplied]]) - (Table1[[#This Row],[OrderQuantity]]*Table1[[#This Row],[UnitCost]])</f>
        <v>787.92000000000007</v>
      </c>
      <c r="T6250">
        <f>DATEDIF(Table1[[#This Row],[ShipDate]],Table1[[#This Row],[DeliveryDate]],"d")</f>
        <v>1</v>
      </c>
      <c r="U6250" t="str">
        <f t="shared" si="195"/>
        <v>On Time</v>
      </c>
    </row>
    <row r="6251" spans="1:21" x14ac:dyDescent="0.3">
      <c r="A6251" t="str">
        <f t="shared" si="194"/>
        <v>SO-006350</v>
      </c>
      <c r="B6251" t="s">
        <v>2</v>
      </c>
      <c r="C6251" t="s">
        <v>12</v>
      </c>
      <c r="D6251" s="1">
        <v>43900</v>
      </c>
      <c r="E6251" s="1">
        <v>43991</v>
      </c>
      <c r="F6251" s="1">
        <v>44007</v>
      </c>
      <c r="G6251" s="1">
        <v>44013</v>
      </c>
      <c r="H6251" t="s">
        <v>54</v>
      </c>
      <c r="I6251">
        <v>23</v>
      </c>
      <c r="J6251">
        <v>20</v>
      </c>
      <c r="K6251">
        <v>241</v>
      </c>
      <c r="L6251">
        <v>12</v>
      </c>
      <c r="M6251">
        <v>8</v>
      </c>
      <c r="N6251">
        <v>0.1</v>
      </c>
      <c r="O6251">
        <v>411.98</v>
      </c>
      <c r="P6251">
        <v>958.1</v>
      </c>
      <c r="Q6251">
        <f>Table1[[#This Row],[OrderQuantity]]*Table1[[#This Row],[UnitPrice]]</f>
        <v>7664.8</v>
      </c>
      <c r="R6251">
        <f>Table1[[#This Row],[OrderQuantity]]*Table1[[#This Row],[UnitCost]]</f>
        <v>3295.84</v>
      </c>
      <c r="S6251">
        <f>Table1[[#This Row],[OrderQuantity]]*Table1[[#This Row],[UnitPrice]]*(1-Table1[[#This Row],[DiscountApplied]]) - (Table1[[#This Row],[OrderQuantity]]*Table1[[#This Row],[UnitCost]])</f>
        <v>3602.4800000000005</v>
      </c>
      <c r="T6251">
        <f>DATEDIF(Table1[[#This Row],[ShipDate]],Table1[[#This Row],[DeliveryDate]],"d")</f>
        <v>6</v>
      </c>
      <c r="U6251" t="str">
        <f t="shared" si="195"/>
        <v>On Time</v>
      </c>
    </row>
    <row r="6252" spans="1:21" x14ac:dyDescent="0.3">
      <c r="A6252" t="str">
        <f t="shared" si="194"/>
        <v>SO-006351</v>
      </c>
      <c r="B6252" t="s">
        <v>2</v>
      </c>
      <c r="C6252" t="s">
        <v>11</v>
      </c>
      <c r="D6252" s="1">
        <v>43900</v>
      </c>
      <c r="E6252" s="1">
        <v>43991</v>
      </c>
      <c r="F6252" s="1">
        <v>43994</v>
      </c>
      <c r="G6252" s="1">
        <v>44003</v>
      </c>
      <c r="H6252" t="s">
        <v>54</v>
      </c>
      <c r="I6252">
        <v>23</v>
      </c>
      <c r="J6252">
        <v>26</v>
      </c>
      <c r="K6252">
        <v>309</v>
      </c>
      <c r="L6252">
        <v>14</v>
      </c>
      <c r="M6252">
        <v>6</v>
      </c>
      <c r="N6252">
        <v>0.4</v>
      </c>
      <c r="O6252">
        <v>1259.5999999999999</v>
      </c>
      <c r="P6252">
        <v>2680</v>
      </c>
      <c r="Q6252">
        <f>Table1[[#This Row],[OrderQuantity]]*Table1[[#This Row],[UnitPrice]]</f>
        <v>16080</v>
      </c>
      <c r="R6252">
        <f>Table1[[#This Row],[OrderQuantity]]*Table1[[#This Row],[UnitCost]]</f>
        <v>7557.5999999999995</v>
      </c>
      <c r="S6252">
        <f>Table1[[#This Row],[OrderQuantity]]*Table1[[#This Row],[UnitPrice]]*(1-Table1[[#This Row],[DiscountApplied]]) - (Table1[[#This Row],[OrderQuantity]]*Table1[[#This Row],[UnitCost]])</f>
        <v>2090.4000000000005</v>
      </c>
      <c r="T6252">
        <f>DATEDIF(Table1[[#This Row],[ShipDate]],Table1[[#This Row],[DeliveryDate]],"d")</f>
        <v>9</v>
      </c>
      <c r="U6252" t="str">
        <f t="shared" si="195"/>
        <v>Late</v>
      </c>
    </row>
    <row r="6253" spans="1:21" x14ac:dyDescent="0.3">
      <c r="A6253" t="str">
        <f t="shared" si="194"/>
        <v>SO-006352</v>
      </c>
      <c r="B6253" t="s">
        <v>3</v>
      </c>
      <c r="C6253" t="s">
        <v>13</v>
      </c>
      <c r="D6253" s="1">
        <v>43900</v>
      </c>
      <c r="E6253" s="1">
        <v>43992</v>
      </c>
      <c r="F6253" s="1">
        <v>44010</v>
      </c>
      <c r="G6253" s="1">
        <v>44016</v>
      </c>
      <c r="H6253" t="s">
        <v>54</v>
      </c>
      <c r="I6253">
        <v>3</v>
      </c>
      <c r="J6253">
        <v>11</v>
      </c>
      <c r="K6253">
        <v>51</v>
      </c>
      <c r="L6253">
        <v>46</v>
      </c>
      <c r="M6253">
        <v>6</v>
      </c>
      <c r="N6253">
        <v>0.08</v>
      </c>
      <c r="O6253">
        <v>1600.97</v>
      </c>
      <c r="P6253">
        <v>1976.5</v>
      </c>
      <c r="Q6253">
        <f>Table1[[#This Row],[OrderQuantity]]*Table1[[#This Row],[UnitPrice]]</f>
        <v>11859</v>
      </c>
      <c r="R6253">
        <f>Table1[[#This Row],[OrderQuantity]]*Table1[[#This Row],[UnitCost]]</f>
        <v>9605.82</v>
      </c>
      <c r="S6253">
        <f>Table1[[#This Row],[OrderQuantity]]*Table1[[#This Row],[UnitPrice]]*(1-Table1[[#This Row],[DiscountApplied]]) - (Table1[[#This Row],[OrderQuantity]]*Table1[[#This Row],[UnitCost]])</f>
        <v>1304.4600000000009</v>
      </c>
      <c r="T6253">
        <f>DATEDIF(Table1[[#This Row],[ShipDate]],Table1[[#This Row],[DeliveryDate]],"d")</f>
        <v>6</v>
      </c>
      <c r="U6253" t="str">
        <f t="shared" si="195"/>
        <v>On Time</v>
      </c>
    </row>
    <row r="6254" spans="1:21" x14ac:dyDescent="0.3">
      <c r="A6254" t="str">
        <f t="shared" si="194"/>
        <v>SO-006353</v>
      </c>
      <c r="B6254" t="s">
        <v>2</v>
      </c>
      <c r="C6254" t="s">
        <v>10</v>
      </c>
      <c r="D6254" s="1">
        <v>43900</v>
      </c>
      <c r="E6254" s="1">
        <v>43992</v>
      </c>
      <c r="F6254" s="1">
        <v>44020</v>
      </c>
      <c r="G6254" s="1">
        <v>44029</v>
      </c>
      <c r="H6254" t="s">
        <v>54</v>
      </c>
      <c r="I6254">
        <v>23</v>
      </c>
      <c r="J6254">
        <v>2</v>
      </c>
      <c r="K6254">
        <v>136</v>
      </c>
      <c r="L6254">
        <v>23</v>
      </c>
      <c r="M6254">
        <v>2</v>
      </c>
      <c r="N6254">
        <v>0.15</v>
      </c>
      <c r="O6254">
        <v>654.26</v>
      </c>
      <c r="P6254">
        <v>1038.5</v>
      </c>
      <c r="Q6254">
        <f>Table1[[#This Row],[OrderQuantity]]*Table1[[#This Row],[UnitPrice]]</f>
        <v>2077</v>
      </c>
      <c r="R6254">
        <f>Table1[[#This Row],[OrderQuantity]]*Table1[[#This Row],[UnitCost]]</f>
        <v>1308.52</v>
      </c>
      <c r="S6254">
        <f>Table1[[#This Row],[OrderQuantity]]*Table1[[#This Row],[UnitPrice]]*(1-Table1[[#This Row],[DiscountApplied]]) - (Table1[[#This Row],[OrderQuantity]]*Table1[[#This Row],[UnitCost]])</f>
        <v>456.93000000000006</v>
      </c>
      <c r="T6254">
        <f>DATEDIF(Table1[[#This Row],[ShipDate]],Table1[[#This Row],[DeliveryDate]],"d")</f>
        <v>9</v>
      </c>
      <c r="U6254" t="str">
        <f t="shared" si="195"/>
        <v>Late</v>
      </c>
    </row>
    <row r="6255" spans="1:21" x14ac:dyDescent="0.3">
      <c r="A6255" t="str">
        <f t="shared" si="194"/>
        <v>SO-006354</v>
      </c>
      <c r="B6255" t="s">
        <v>4</v>
      </c>
      <c r="C6255" t="s">
        <v>10</v>
      </c>
      <c r="D6255" s="1">
        <v>43900</v>
      </c>
      <c r="E6255" s="1">
        <v>43992</v>
      </c>
      <c r="F6255" s="1">
        <v>44016</v>
      </c>
      <c r="G6255" s="1">
        <v>44020</v>
      </c>
      <c r="H6255" t="s">
        <v>54</v>
      </c>
      <c r="I6255">
        <v>15</v>
      </c>
      <c r="J6255">
        <v>11</v>
      </c>
      <c r="K6255">
        <v>89</v>
      </c>
      <c r="L6255">
        <v>26</v>
      </c>
      <c r="M6255">
        <v>2</v>
      </c>
      <c r="N6255">
        <v>0.08</v>
      </c>
      <c r="O6255">
        <v>1484.45</v>
      </c>
      <c r="P6255">
        <v>2559.4</v>
      </c>
      <c r="Q6255">
        <f>Table1[[#This Row],[OrderQuantity]]*Table1[[#This Row],[UnitPrice]]</f>
        <v>5118.8</v>
      </c>
      <c r="R6255">
        <f>Table1[[#This Row],[OrderQuantity]]*Table1[[#This Row],[UnitCost]]</f>
        <v>2968.9</v>
      </c>
      <c r="S6255">
        <f>Table1[[#This Row],[OrderQuantity]]*Table1[[#This Row],[UnitPrice]]*(1-Table1[[#This Row],[DiscountApplied]]) - (Table1[[#This Row],[OrderQuantity]]*Table1[[#This Row],[UnitCost]])</f>
        <v>1740.3960000000002</v>
      </c>
      <c r="T6255">
        <f>DATEDIF(Table1[[#This Row],[ShipDate]],Table1[[#This Row],[DeliveryDate]],"d")</f>
        <v>4</v>
      </c>
      <c r="U6255" t="str">
        <f t="shared" si="195"/>
        <v>On Time</v>
      </c>
    </row>
    <row r="6256" spans="1:21" x14ac:dyDescent="0.3">
      <c r="A6256" t="str">
        <f t="shared" si="194"/>
        <v>SO-006355</v>
      </c>
      <c r="B6256" t="s">
        <v>2</v>
      </c>
      <c r="C6256" t="s">
        <v>13</v>
      </c>
      <c r="D6256" s="1">
        <v>43900</v>
      </c>
      <c r="E6256" s="1">
        <v>43992</v>
      </c>
      <c r="F6256" s="1">
        <v>44003</v>
      </c>
      <c r="G6256" s="1">
        <v>44008</v>
      </c>
      <c r="H6256" t="s">
        <v>54</v>
      </c>
      <c r="I6256">
        <v>24</v>
      </c>
      <c r="J6256">
        <v>27</v>
      </c>
      <c r="K6256">
        <v>45</v>
      </c>
      <c r="L6256">
        <v>2</v>
      </c>
      <c r="M6256">
        <v>3</v>
      </c>
      <c r="N6256">
        <v>0.08</v>
      </c>
      <c r="O6256">
        <v>525.88</v>
      </c>
      <c r="P6256">
        <v>1118.9000000000001</v>
      </c>
      <c r="Q6256">
        <f>Table1[[#This Row],[OrderQuantity]]*Table1[[#This Row],[UnitPrice]]</f>
        <v>3356.7000000000003</v>
      </c>
      <c r="R6256">
        <f>Table1[[#This Row],[OrderQuantity]]*Table1[[#This Row],[UnitCost]]</f>
        <v>1577.6399999999999</v>
      </c>
      <c r="S6256">
        <f>Table1[[#This Row],[OrderQuantity]]*Table1[[#This Row],[UnitPrice]]*(1-Table1[[#This Row],[DiscountApplied]]) - (Table1[[#This Row],[OrderQuantity]]*Table1[[#This Row],[UnitCost]])</f>
        <v>1510.5240000000003</v>
      </c>
      <c r="T6256">
        <f>DATEDIF(Table1[[#This Row],[ShipDate]],Table1[[#This Row],[DeliveryDate]],"d")</f>
        <v>5</v>
      </c>
      <c r="U6256" t="str">
        <f t="shared" si="195"/>
        <v>On Time</v>
      </c>
    </row>
    <row r="6257" spans="1:21" x14ac:dyDescent="0.3">
      <c r="A6257" t="str">
        <f t="shared" si="194"/>
        <v>SO-006356</v>
      </c>
      <c r="B6257" t="s">
        <v>4</v>
      </c>
      <c r="C6257" t="s">
        <v>10</v>
      </c>
      <c r="D6257" s="1">
        <v>43900</v>
      </c>
      <c r="E6257" s="1">
        <v>43992</v>
      </c>
      <c r="F6257" s="1">
        <v>44000</v>
      </c>
      <c r="G6257" s="1">
        <v>44007</v>
      </c>
      <c r="H6257" t="s">
        <v>54</v>
      </c>
      <c r="I6257">
        <v>19</v>
      </c>
      <c r="J6257">
        <v>48</v>
      </c>
      <c r="K6257">
        <v>154</v>
      </c>
      <c r="L6257">
        <v>7</v>
      </c>
      <c r="M6257">
        <v>6</v>
      </c>
      <c r="N6257">
        <v>0.1</v>
      </c>
      <c r="O6257">
        <v>1244.26</v>
      </c>
      <c r="P6257">
        <v>2539.3000000000002</v>
      </c>
      <c r="Q6257">
        <f>Table1[[#This Row],[OrderQuantity]]*Table1[[#This Row],[UnitPrice]]</f>
        <v>15235.800000000001</v>
      </c>
      <c r="R6257">
        <f>Table1[[#This Row],[OrderQuantity]]*Table1[[#This Row],[UnitCost]]</f>
        <v>7465.5599999999995</v>
      </c>
      <c r="S6257">
        <f>Table1[[#This Row],[OrderQuantity]]*Table1[[#This Row],[UnitPrice]]*(1-Table1[[#This Row],[DiscountApplied]]) - (Table1[[#This Row],[OrderQuantity]]*Table1[[#This Row],[UnitCost]])</f>
        <v>6246.6600000000017</v>
      </c>
      <c r="T6257">
        <f>DATEDIF(Table1[[#This Row],[ShipDate]],Table1[[#This Row],[DeliveryDate]],"d")</f>
        <v>7</v>
      </c>
      <c r="U6257" t="str">
        <f t="shared" si="195"/>
        <v>On Time</v>
      </c>
    </row>
    <row r="6258" spans="1:21" x14ac:dyDescent="0.3">
      <c r="A6258" t="str">
        <f t="shared" si="194"/>
        <v>SO-006357</v>
      </c>
      <c r="B6258" t="s">
        <v>3</v>
      </c>
      <c r="C6258" t="s">
        <v>10</v>
      </c>
      <c r="D6258" s="1">
        <v>43900</v>
      </c>
      <c r="E6258" s="1">
        <v>43992</v>
      </c>
      <c r="F6258" s="1">
        <v>44006</v>
      </c>
      <c r="G6258" s="1">
        <v>44008</v>
      </c>
      <c r="H6258" t="s">
        <v>54</v>
      </c>
      <c r="I6258">
        <v>9</v>
      </c>
      <c r="J6258">
        <v>33</v>
      </c>
      <c r="K6258">
        <v>148</v>
      </c>
      <c r="L6258">
        <v>7</v>
      </c>
      <c r="M6258">
        <v>3</v>
      </c>
      <c r="N6258">
        <v>0.05</v>
      </c>
      <c r="O6258">
        <v>934.25</v>
      </c>
      <c r="P6258">
        <v>1125.5999999999999</v>
      </c>
      <c r="Q6258">
        <f>Table1[[#This Row],[OrderQuantity]]*Table1[[#This Row],[UnitPrice]]</f>
        <v>3376.7999999999997</v>
      </c>
      <c r="R6258">
        <f>Table1[[#This Row],[OrderQuantity]]*Table1[[#This Row],[UnitCost]]</f>
        <v>2802.75</v>
      </c>
      <c r="S6258">
        <f>Table1[[#This Row],[OrderQuantity]]*Table1[[#This Row],[UnitPrice]]*(1-Table1[[#This Row],[DiscountApplied]]) - (Table1[[#This Row],[OrderQuantity]]*Table1[[#This Row],[UnitCost]])</f>
        <v>405.20999999999958</v>
      </c>
      <c r="T6258">
        <f>DATEDIF(Table1[[#This Row],[ShipDate]],Table1[[#This Row],[DeliveryDate]],"d")</f>
        <v>2</v>
      </c>
      <c r="U6258" t="str">
        <f t="shared" si="195"/>
        <v>On Time</v>
      </c>
    </row>
    <row r="6259" spans="1:21" x14ac:dyDescent="0.3">
      <c r="A6259" t="str">
        <f t="shared" si="194"/>
        <v>SO-006358</v>
      </c>
      <c r="B6259" t="s">
        <v>4</v>
      </c>
      <c r="C6259" t="s">
        <v>11</v>
      </c>
      <c r="D6259" s="1">
        <v>43900</v>
      </c>
      <c r="E6259" s="1">
        <v>43992</v>
      </c>
      <c r="F6259" s="1">
        <v>43997</v>
      </c>
      <c r="G6259" s="1">
        <v>43999</v>
      </c>
      <c r="H6259" t="s">
        <v>54</v>
      </c>
      <c r="I6259">
        <v>20</v>
      </c>
      <c r="J6259">
        <v>7</v>
      </c>
      <c r="K6259">
        <v>285</v>
      </c>
      <c r="L6259">
        <v>15</v>
      </c>
      <c r="M6259">
        <v>7</v>
      </c>
      <c r="N6259">
        <v>0.08</v>
      </c>
      <c r="O6259">
        <v>1098.1300000000001</v>
      </c>
      <c r="P6259">
        <v>1996.6</v>
      </c>
      <c r="Q6259">
        <f>Table1[[#This Row],[OrderQuantity]]*Table1[[#This Row],[UnitPrice]]</f>
        <v>13976.199999999999</v>
      </c>
      <c r="R6259">
        <f>Table1[[#This Row],[OrderQuantity]]*Table1[[#This Row],[UnitCost]]</f>
        <v>7686.9100000000008</v>
      </c>
      <c r="S6259">
        <f>Table1[[#This Row],[OrderQuantity]]*Table1[[#This Row],[UnitPrice]]*(1-Table1[[#This Row],[DiscountApplied]]) - (Table1[[#This Row],[OrderQuantity]]*Table1[[#This Row],[UnitCost]])</f>
        <v>5171.1939999999986</v>
      </c>
      <c r="T6259">
        <f>DATEDIF(Table1[[#This Row],[ShipDate]],Table1[[#This Row],[DeliveryDate]],"d")</f>
        <v>2</v>
      </c>
      <c r="U6259" t="str">
        <f t="shared" si="195"/>
        <v>On Time</v>
      </c>
    </row>
    <row r="6260" spans="1:21" x14ac:dyDescent="0.3">
      <c r="A6260" t="str">
        <f t="shared" si="194"/>
        <v>SO-006359</v>
      </c>
      <c r="B6260" t="s">
        <v>4</v>
      </c>
      <c r="C6260" t="s">
        <v>11</v>
      </c>
      <c r="D6260" s="1">
        <v>43900</v>
      </c>
      <c r="E6260" s="1">
        <v>43992</v>
      </c>
      <c r="F6260" s="1">
        <v>43999</v>
      </c>
      <c r="G6260" s="1">
        <v>44009</v>
      </c>
      <c r="H6260" t="s">
        <v>54</v>
      </c>
      <c r="I6260">
        <v>12</v>
      </c>
      <c r="J6260">
        <v>36</v>
      </c>
      <c r="K6260">
        <v>317</v>
      </c>
      <c r="L6260">
        <v>38</v>
      </c>
      <c r="M6260">
        <v>3</v>
      </c>
      <c r="N6260">
        <v>0.15</v>
      </c>
      <c r="O6260">
        <v>1545.56</v>
      </c>
      <c r="P6260">
        <v>1956.4</v>
      </c>
      <c r="Q6260">
        <f>Table1[[#This Row],[OrderQuantity]]*Table1[[#This Row],[UnitPrice]]</f>
        <v>5869.2000000000007</v>
      </c>
      <c r="R6260">
        <f>Table1[[#This Row],[OrderQuantity]]*Table1[[#This Row],[UnitCost]]</f>
        <v>4636.68</v>
      </c>
      <c r="S6260">
        <f>Table1[[#This Row],[OrderQuantity]]*Table1[[#This Row],[UnitPrice]]*(1-Table1[[#This Row],[DiscountApplied]]) - (Table1[[#This Row],[OrderQuantity]]*Table1[[#This Row],[UnitCost]])</f>
        <v>352.14000000000033</v>
      </c>
      <c r="T6260">
        <f>DATEDIF(Table1[[#This Row],[ShipDate]],Table1[[#This Row],[DeliveryDate]],"d")</f>
        <v>10</v>
      </c>
      <c r="U6260" t="str">
        <f t="shared" si="195"/>
        <v>Late</v>
      </c>
    </row>
    <row r="6261" spans="1:21" x14ac:dyDescent="0.3">
      <c r="A6261" t="str">
        <f t="shared" si="194"/>
        <v>SO-006360</v>
      </c>
      <c r="B6261" t="s">
        <v>2</v>
      </c>
      <c r="C6261" t="s">
        <v>10</v>
      </c>
      <c r="D6261" s="1">
        <v>43900</v>
      </c>
      <c r="E6261" s="1">
        <v>43993</v>
      </c>
      <c r="F6261" s="1">
        <v>44018</v>
      </c>
      <c r="G6261" s="1">
        <v>44028</v>
      </c>
      <c r="H6261" t="s">
        <v>54</v>
      </c>
      <c r="I6261">
        <v>22</v>
      </c>
      <c r="J6261">
        <v>44</v>
      </c>
      <c r="K6261">
        <v>154</v>
      </c>
      <c r="L6261">
        <v>46</v>
      </c>
      <c r="M6261">
        <v>7</v>
      </c>
      <c r="N6261">
        <v>0.1</v>
      </c>
      <c r="O6261">
        <v>2592.1</v>
      </c>
      <c r="P6261">
        <v>3323.2</v>
      </c>
      <c r="Q6261">
        <f>Table1[[#This Row],[OrderQuantity]]*Table1[[#This Row],[UnitPrice]]</f>
        <v>23262.399999999998</v>
      </c>
      <c r="R6261">
        <f>Table1[[#This Row],[OrderQuantity]]*Table1[[#This Row],[UnitCost]]</f>
        <v>18144.7</v>
      </c>
      <c r="S6261">
        <f>Table1[[#This Row],[OrderQuantity]]*Table1[[#This Row],[UnitPrice]]*(1-Table1[[#This Row],[DiscountApplied]]) - (Table1[[#This Row],[OrderQuantity]]*Table1[[#This Row],[UnitCost]])</f>
        <v>2791.4599999999991</v>
      </c>
      <c r="T6261">
        <f>DATEDIF(Table1[[#This Row],[ShipDate]],Table1[[#This Row],[DeliveryDate]],"d")</f>
        <v>10</v>
      </c>
      <c r="U6261" t="str">
        <f t="shared" si="195"/>
        <v>Late</v>
      </c>
    </row>
    <row r="6262" spans="1:21" x14ac:dyDescent="0.3">
      <c r="A6262" t="str">
        <f t="shared" si="194"/>
        <v>SO-006361</v>
      </c>
      <c r="B6262" t="s">
        <v>4</v>
      </c>
      <c r="C6262" t="s">
        <v>8</v>
      </c>
      <c r="D6262" s="1">
        <v>43900</v>
      </c>
      <c r="E6262" s="1">
        <v>43993</v>
      </c>
      <c r="F6262" s="1">
        <v>43999</v>
      </c>
      <c r="G6262" s="1">
        <v>44009</v>
      </c>
      <c r="H6262" t="s">
        <v>54</v>
      </c>
      <c r="I6262">
        <v>18</v>
      </c>
      <c r="J6262">
        <v>42</v>
      </c>
      <c r="K6262">
        <v>358</v>
      </c>
      <c r="L6262">
        <v>24</v>
      </c>
      <c r="M6262">
        <v>6</v>
      </c>
      <c r="N6262">
        <v>0.15</v>
      </c>
      <c r="O6262">
        <v>482.4</v>
      </c>
      <c r="P6262">
        <v>1005</v>
      </c>
      <c r="Q6262">
        <f>Table1[[#This Row],[OrderQuantity]]*Table1[[#This Row],[UnitPrice]]</f>
        <v>6030</v>
      </c>
      <c r="R6262">
        <f>Table1[[#This Row],[OrderQuantity]]*Table1[[#This Row],[UnitCost]]</f>
        <v>2894.3999999999996</v>
      </c>
      <c r="S6262">
        <f>Table1[[#This Row],[OrderQuantity]]*Table1[[#This Row],[UnitPrice]]*(1-Table1[[#This Row],[DiscountApplied]]) - (Table1[[#This Row],[OrderQuantity]]*Table1[[#This Row],[UnitCost]])</f>
        <v>2231.1000000000004</v>
      </c>
      <c r="T6262">
        <f>DATEDIF(Table1[[#This Row],[ShipDate]],Table1[[#This Row],[DeliveryDate]],"d")</f>
        <v>10</v>
      </c>
      <c r="U6262" t="str">
        <f t="shared" si="195"/>
        <v>Late</v>
      </c>
    </row>
    <row r="6263" spans="1:21" x14ac:dyDescent="0.3">
      <c r="A6263" t="str">
        <f t="shared" si="194"/>
        <v>SO-006362</v>
      </c>
      <c r="B6263" t="s">
        <v>3</v>
      </c>
      <c r="C6263" t="s">
        <v>12</v>
      </c>
      <c r="D6263" s="1">
        <v>43900</v>
      </c>
      <c r="E6263" s="1">
        <v>43993</v>
      </c>
      <c r="F6263" s="1">
        <v>43996</v>
      </c>
      <c r="G6263" s="1">
        <v>43997</v>
      </c>
      <c r="H6263" t="s">
        <v>54</v>
      </c>
      <c r="I6263">
        <v>3</v>
      </c>
      <c r="J6263">
        <v>50</v>
      </c>
      <c r="K6263">
        <v>210</v>
      </c>
      <c r="L6263">
        <v>40</v>
      </c>
      <c r="M6263">
        <v>6</v>
      </c>
      <c r="N6263">
        <v>0.08</v>
      </c>
      <c r="O6263">
        <v>3070.48</v>
      </c>
      <c r="P6263">
        <v>5386.8</v>
      </c>
      <c r="Q6263">
        <f>Table1[[#This Row],[OrderQuantity]]*Table1[[#This Row],[UnitPrice]]</f>
        <v>32320.800000000003</v>
      </c>
      <c r="R6263">
        <f>Table1[[#This Row],[OrderQuantity]]*Table1[[#This Row],[UnitCost]]</f>
        <v>18422.88</v>
      </c>
      <c r="S6263">
        <f>Table1[[#This Row],[OrderQuantity]]*Table1[[#This Row],[UnitPrice]]*(1-Table1[[#This Row],[DiscountApplied]]) - (Table1[[#This Row],[OrderQuantity]]*Table1[[#This Row],[UnitCost]])</f>
        <v>11312.256000000001</v>
      </c>
      <c r="T6263">
        <f>DATEDIF(Table1[[#This Row],[ShipDate]],Table1[[#This Row],[DeliveryDate]],"d")</f>
        <v>1</v>
      </c>
      <c r="U6263" t="str">
        <f t="shared" si="195"/>
        <v>On Time</v>
      </c>
    </row>
    <row r="6264" spans="1:21" x14ac:dyDescent="0.3">
      <c r="A6264" t="str">
        <f t="shared" si="194"/>
        <v>SO-006363</v>
      </c>
      <c r="B6264" t="s">
        <v>4</v>
      </c>
      <c r="C6264" t="s">
        <v>9</v>
      </c>
      <c r="D6264" s="1">
        <v>43900</v>
      </c>
      <c r="E6264" s="1">
        <v>43993</v>
      </c>
      <c r="F6264" s="1">
        <v>44009</v>
      </c>
      <c r="G6264" s="1">
        <v>44018</v>
      </c>
      <c r="H6264" t="s">
        <v>54</v>
      </c>
      <c r="I6264">
        <v>20</v>
      </c>
      <c r="J6264">
        <v>5</v>
      </c>
      <c r="K6264">
        <v>66</v>
      </c>
      <c r="L6264">
        <v>23</v>
      </c>
      <c r="M6264">
        <v>7</v>
      </c>
      <c r="N6264">
        <v>0.15</v>
      </c>
      <c r="O6264">
        <v>3672</v>
      </c>
      <c r="P6264">
        <v>5480.6</v>
      </c>
      <c r="Q6264">
        <f>Table1[[#This Row],[OrderQuantity]]*Table1[[#This Row],[UnitPrice]]</f>
        <v>38364.200000000004</v>
      </c>
      <c r="R6264">
        <f>Table1[[#This Row],[OrderQuantity]]*Table1[[#This Row],[UnitCost]]</f>
        <v>25704</v>
      </c>
      <c r="S6264">
        <f>Table1[[#This Row],[OrderQuantity]]*Table1[[#This Row],[UnitPrice]]*(1-Table1[[#This Row],[DiscountApplied]]) - (Table1[[#This Row],[OrderQuantity]]*Table1[[#This Row],[UnitCost]])</f>
        <v>6905.5700000000033</v>
      </c>
      <c r="T6264">
        <f>DATEDIF(Table1[[#This Row],[ShipDate]],Table1[[#This Row],[DeliveryDate]],"d")</f>
        <v>9</v>
      </c>
      <c r="U6264" t="str">
        <f t="shared" si="195"/>
        <v>Late</v>
      </c>
    </row>
    <row r="6265" spans="1:21" x14ac:dyDescent="0.3">
      <c r="A6265" t="str">
        <f t="shared" si="194"/>
        <v>SO-006364</v>
      </c>
      <c r="B6265" t="s">
        <v>3</v>
      </c>
      <c r="C6265" t="s">
        <v>12</v>
      </c>
      <c r="D6265" s="1">
        <v>43900</v>
      </c>
      <c r="E6265" s="1">
        <v>43993</v>
      </c>
      <c r="F6265" s="1">
        <v>44012</v>
      </c>
      <c r="G6265" s="1">
        <v>44014</v>
      </c>
      <c r="H6265" t="s">
        <v>54</v>
      </c>
      <c r="I6265">
        <v>2</v>
      </c>
      <c r="J6265">
        <v>6</v>
      </c>
      <c r="K6265">
        <v>224</v>
      </c>
      <c r="L6265">
        <v>19</v>
      </c>
      <c r="M6265">
        <v>5</v>
      </c>
      <c r="N6265">
        <v>0.3</v>
      </c>
      <c r="O6265">
        <v>2644.76</v>
      </c>
      <c r="P6265">
        <v>5185.8</v>
      </c>
      <c r="Q6265">
        <f>Table1[[#This Row],[OrderQuantity]]*Table1[[#This Row],[UnitPrice]]</f>
        <v>25929</v>
      </c>
      <c r="R6265">
        <f>Table1[[#This Row],[OrderQuantity]]*Table1[[#This Row],[UnitCost]]</f>
        <v>13223.800000000001</v>
      </c>
      <c r="S6265">
        <f>Table1[[#This Row],[OrderQuantity]]*Table1[[#This Row],[UnitPrice]]*(1-Table1[[#This Row],[DiscountApplied]]) - (Table1[[#This Row],[OrderQuantity]]*Table1[[#This Row],[UnitCost]])</f>
        <v>4926.4999999999982</v>
      </c>
      <c r="T6265">
        <f>DATEDIF(Table1[[#This Row],[ShipDate]],Table1[[#This Row],[DeliveryDate]],"d")</f>
        <v>2</v>
      </c>
      <c r="U6265" t="str">
        <f t="shared" si="195"/>
        <v>On Time</v>
      </c>
    </row>
    <row r="6266" spans="1:21" x14ac:dyDescent="0.3">
      <c r="A6266" t="str">
        <f t="shared" si="194"/>
        <v>SO-006365</v>
      </c>
      <c r="B6266" t="s">
        <v>4</v>
      </c>
      <c r="C6266" t="s">
        <v>10</v>
      </c>
      <c r="D6266" s="1">
        <v>43900</v>
      </c>
      <c r="E6266" s="1">
        <v>43993</v>
      </c>
      <c r="F6266" s="1">
        <v>44012</v>
      </c>
      <c r="G6266" s="1">
        <v>44016</v>
      </c>
      <c r="H6266" t="s">
        <v>54</v>
      </c>
      <c r="I6266">
        <v>20</v>
      </c>
      <c r="J6266">
        <v>12</v>
      </c>
      <c r="K6266">
        <v>94</v>
      </c>
      <c r="L6266">
        <v>6</v>
      </c>
      <c r="M6266">
        <v>2</v>
      </c>
      <c r="N6266">
        <v>0.08</v>
      </c>
      <c r="O6266">
        <v>532.65</v>
      </c>
      <c r="P6266">
        <v>1005</v>
      </c>
      <c r="Q6266">
        <f>Table1[[#This Row],[OrderQuantity]]*Table1[[#This Row],[UnitPrice]]</f>
        <v>2010</v>
      </c>
      <c r="R6266">
        <f>Table1[[#This Row],[OrderQuantity]]*Table1[[#This Row],[UnitCost]]</f>
        <v>1065.3</v>
      </c>
      <c r="S6266">
        <f>Table1[[#This Row],[OrderQuantity]]*Table1[[#This Row],[UnitPrice]]*(1-Table1[[#This Row],[DiscountApplied]]) - (Table1[[#This Row],[OrderQuantity]]*Table1[[#This Row],[UnitCost]])</f>
        <v>783.90000000000009</v>
      </c>
      <c r="T6266">
        <f>DATEDIF(Table1[[#This Row],[ShipDate]],Table1[[#This Row],[DeliveryDate]],"d")</f>
        <v>4</v>
      </c>
      <c r="U6266" t="str">
        <f t="shared" si="195"/>
        <v>On Time</v>
      </c>
    </row>
    <row r="6267" spans="1:21" x14ac:dyDescent="0.3">
      <c r="A6267" t="str">
        <f t="shared" si="194"/>
        <v>SO-006366</v>
      </c>
      <c r="B6267" t="s">
        <v>3</v>
      </c>
      <c r="C6267" t="s">
        <v>10</v>
      </c>
      <c r="D6267" s="1">
        <v>43900</v>
      </c>
      <c r="E6267" s="1">
        <v>43993</v>
      </c>
      <c r="F6267" s="1">
        <v>44020</v>
      </c>
      <c r="G6267" s="1">
        <v>44030</v>
      </c>
      <c r="H6267" t="s">
        <v>54</v>
      </c>
      <c r="I6267">
        <v>8</v>
      </c>
      <c r="J6267">
        <v>36</v>
      </c>
      <c r="K6267">
        <v>160</v>
      </c>
      <c r="L6267">
        <v>33</v>
      </c>
      <c r="M6267">
        <v>5</v>
      </c>
      <c r="N6267">
        <v>0.05</v>
      </c>
      <c r="O6267">
        <v>1080.58</v>
      </c>
      <c r="P6267">
        <v>1715.2</v>
      </c>
      <c r="Q6267">
        <f>Table1[[#This Row],[OrderQuantity]]*Table1[[#This Row],[UnitPrice]]</f>
        <v>8576</v>
      </c>
      <c r="R6267">
        <f>Table1[[#This Row],[OrderQuantity]]*Table1[[#This Row],[UnitCost]]</f>
        <v>5402.9</v>
      </c>
      <c r="S6267">
        <f>Table1[[#This Row],[OrderQuantity]]*Table1[[#This Row],[UnitPrice]]*(1-Table1[[#This Row],[DiscountApplied]]) - (Table1[[#This Row],[OrderQuantity]]*Table1[[#This Row],[UnitCost]])</f>
        <v>2744.3</v>
      </c>
      <c r="T6267">
        <f>DATEDIF(Table1[[#This Row],[ShipDate]],Table1[[#This Row],[DeliveryDate]],"d")</f>
        <v>10</v>
      </c>
      <c r="U6267" t="str">
        <f t="shared" si="195"/>
        <v>Late</v>
      </c>
    </row>
    <row r="6268" spans="1:21" x14ac:dyDescent="0.3">
      <c r="A6268" t="str">
        <f t="shared" si="194"/>
        <v>SO-006367</v>
      </c>
      <c r="B6268" t="s">
        <v>3</v>
      </c>
      <c r="C6268" t="s">
        <v>11</v>
      </c>
      <c r="D6268" s="1">
        <v>43900</v>
      </c>
      <c r="E6268" s="1">
        <v>43993</v>
      </c>
      <c r="F6268" s="1">
        <v>44011</v>
      </c>
      <c r="G6268" s="1">
        <v>44015</v>
      </c>
      <c r="H6268" t="s">
        <v>54</v>
      </c>
      <c r="I6268">
        <v>1</v>
      </c>
      <c r="J6268">
        <v>23</v>
      </c>
      <c r="K6268">
        <v>263</v>
      </c>
      <c r="L6268">
        <v>11</v>
      </c>
      <c r="M6268">
        <v>1</v>
      </c>
      <c r="N6268">
        <v>0.1</v>
      </c>
      <c r="O6268">
        <v>399.79</v>
      </c>
      <c r="P6268">
        <v>783.9</v>
      </c>
      <c r="Q6268">
        <f>Table1[[#This Row],[OrderQuantity]]*Table1[[#This Row],[UnitPrice]]</f>
        <v>783.9</v>
      </c>
      <c r="R6268">
        <f>Table1[[#This Row],[OrderQuantity]]*Table1[[#This Row],[UnitCost]]</f>
        <v>399.79</v>
      </c>
      <c r="S6268">
        <f>Table1[[#This Row],[OrderQuantity]]*Table1[[#This Row],[UnitPrice]]*(1-Table1[[#This Row],[DiscountApplied]]) - (Table1[[#This Row],[OrderQuantity]]*Table1[[#This Row],[UnitCost]])</f>
        <v>305.71999999999997</v>
      </c>
      <c r="T6268">
        <f>DATEDIF(Table1[[#This Row],[ShipDate]],Table1[[#This Row],[DeliveryDate]],"d")</f>
        <v>4</v>
      </c>
      <c r="U6268" t="str">
        <f t="shared" si="195"/>
        <v>On Time</v>
      </c>
    </row>
    <row r="6269" spans="1:21" x14ac:dyDescent="0.3">
      <c r="A6269" t="str">
        <f t="shared" si="194"/>
        <v>SO-006368</v>
      </c>
      <c r="B6269" t="s">
        <v>4</v>
      </c>
      <c r="C6269" t="s">
        <v>11</v>
      </c>
      <c r="D6269" s="1">
        <v>43900</v>
      </c>
      <c r="E6269" s="1">
        <v>43993</v>
      </c>
      <c r="F6269" s="1">
        <v>44015</v>
      </c>
      <c r="G6269" s="1">
        <v>44024</v>
      </c>
      <c r="H6269" t="s">
        <v>54</v>
      </c>
      <c r="I6269">
        <v>15</v>
      </c>
      <c r="J6269">
        <v>32</v>
      </c>
      <c r="K6269">
        <v>313</v>
      </c>
      <c r="L6269">
        <v>22</v>
      </c>
      <c r="M6269">
        <v>8</v>
      </c>
      <c r="N6269">
        <v>0.05</v>
      </c>
      <c r="O6269">
        <v>132.93</v>
      </c>
      <c r="P6269">
        <v>214.4</v>
      </c>
      <c r="Q6269">
        <f>Table1[[#This Row],[OrderQuantity]]*Table1[[#This Row],[UnitPrice]]</f>
        <v>1715.2</v>
      </c>
      <c r="R6269">
        <f>Table1[[#This Row],[OrderQuantity]]*Table1[[#This Row],[UnitCost]]</f>
        <v>1063.44</v>
      </c>
      <c r="S6269">
        <f>Table1[[#This Row],[OrderQuantity]]*Table1[[#This Row],[UnitPrice]]*(1-Table1[[#This Row],[DiscountApplied]]) - (Table1[[#This Row],[OrderQuantity]]*Table1[[#This Row],[UnitCost]])</f>
        <v>566</v>
      </c>
      <c r="T6269">
        <f>DATEDIF(Table1[[#This Row],[ShipDate]],Table1[[#This Row],[DeliveryDate]],"d")</f>
        <v>9</v>
      </c>
      <c r="U6269" t="str">
        <f t="shared" si="195"/>
        <v>Late</v>
      </c>
    </row>
    <row r="6270" spans="1:21" x14ac:dyDescent="0.3">
      <c r="A6270" t="str">
        <f t="shared" si="194"/>
        <v>SO-006369</v>
      </c>
      <c r="B6270" t="s">
        <v>3</v>
      </c>
      <c r="C6270" t="s">
        <v>9</v>
      </c>
      <c r="D6270" s="1">
        <v>43900</v>
      </c>
      <c r="E6270" s="1">
        <v>43993</v>
      </c>
      <c r="F6270" s="1">
        <v>43996</v>
      </c>
      <c r="G6270" s="1">
        <v>44005</v>
      </c>
      <c r="H6270" t="s">
        <v>54</v>
      </c>
      <c r="I6270">
        <v>11</v>
      </c>
      <c r="J6270">
        <v>1</v>
      </c>
      <c r="K6270">
        <v>75</v>
      </c>
      <c r="L6270">
        <v>4</v>
      </c>
      <c r="M6270">
        <v>7</v>
      </c>
      <c r="N6270">
        <v>0.2</v>
      </c>
      <c r="O6270">
        <v>561.05999999999995</v>
      </c>
      <c r="P6270">
        <v>1058.5999999999999</v>
      </c>
      <c r="Q6270">
        <f>Table1[[#This Row],[OrderQuantity]]*Table1[[#This Row],[UnitPrice]]</f>
        <v>7410.1999999999989</v>
      </c>
      <c r="R6270">
        <f>Table1[[#This Row],[OrderQuantity]]*Table1[[#This Row],[UnitCost]]</f>
        <v>3927.4199999999996</v>
      </c>
      <c r="S6270">
        <f>Table1[[#This Row],[OrderQuantity]]*Table1[[#This Row],[UnitPrice]]*(1-Table1[[#This Row],[DiscountApplied]]) - (Table1[[#This Row],[OrderQuantity]]*Table1[[#This Row],[UnitCost]])</f>
        <v>2000.7400000000002</v>
      </c>
      <c r="T6270">
        <f>DATEDIF(Table1[[#This Row],[ShipDate]],Table1[[#This Row],[DeliveryDate]],"d")</f>
        <v>9</v>
      </c>
      <c r="U6270" t="str">
        <f t="shared" si="195"/>
        <v>Late</v>
      </c>
    </row>
    <row r="6271" spans="1:21" x14ac:dyDescent="0.3">
      <c r="A6271" t="str">
        <f t="shared" si="194"/>
        <v>SO-006370</v>
      </c>
      <c r="B6271" t="s">
        <v>3</v>
      </c>
      <c r="C6271" t="s">
        <v>11</v>
      </c>
      <c r="D6271" s="1">
        <v>43900</v>
      </c>
      <c r="E6271" s="1">
        <v>43993</v>
      </c>
      <c r="F6271" s="1">
        <v>44012</v>
      </c>
      <c r="G6271" s="1">
        <v>44015</v>
      </c>
      <c r="H6271" t="s">
        <v>54</v>
      </c>
      <c r="I6271">
        <v>11</v>
      </c>
      <c r="J6271">
        <v>29</v>
      </c>
      <c r="K6271">
        <v>295</v>
      </c>
      <c r="L6271">
        <v>22</v>
      </c>
      <c r="M6271">
        <v>8</v>
      </c>
      <c r="N6271">
        <v>0.15</v>
      </c>
      <c r="O6271">
        <v>1101.82</v>
      </c>
      <c r="P6271">
        <v>1695.1</v>
      </c>
      <c r="Q6271">
        <f>Table1[[#This Row],[OrderQuantity]]*Table1[[#This Row],[UnitPrice]]</f>
        <v>13560.8</v>
      </c>
      <c r="R6271">
        <f>Table1[[#This Row],[OrderQuantity]]*Table1[[#This Row],[UnitCost]]</f>
        <v>8814.56</v>
      </c>
      <c r="S6271">
        <f>Table1[[#This Row],[OrderQuantity]]*Table1[[#This Row],[UnitPrice]]*(1-Table1[[#This Row],[DiscountApplied]]) - (Table1[[#This Row],[OrderQuantity]]*Table1[[#This Row],[UnitCost]])</f>
        <v>2712.119999999999</v>
      </c>
      <c r="T6271">
        <f>DATEDIF(Table1[[#This Row],[ShipDate]],Table1[[#This Row],[DeliveryDate]],"d")</f>
        <v>3</v>
      </c>
      <c r="U6271" t="str">
        <f t="shared" si="195"/>
        <v>On Time</v>
      </c>
    </row>
    <row r="6272" spans="1:21" x14ac:dyDescent="0.3">
      <c r="A6272" t="str">
        <f t="shared" si="194"/>
        <v>SO-006371</v>
      </c>
      <c r="B6272" t="s">
        <v>4</v>
      </c>
      <c r="C6272" t="s">
        <v>9</v>
      </c>
      <c r="D6272" s="1">
        <v>43900</v>
      </c>
      <c r="E6272" s="1">
        <v>43994</v>
      </c>
      <c r="F6272" s="1">
        <v>44014</v>
      </c>
      <c r="G6272" s="1">
        <v>44023</v>
      </c>
      <c r="H6272" t="s">
        <v>54</v>
      </c>
      <c r="I6272">
        <v>17</v>
      </c>
      <c r="J6272">
        <v>27</v>
      </c>
      <c r="K6272">
        <v>86</v>
      </c>
      <c r="L6272">
        <v>3</v>
      </c>
      <c r="M6272">
        <v>6</v>
      </c>
      <c r="N6272">
        <v>0.2</v>
      </c>
      <c r="O6272">
        <v>1025.6400000000001</v>
      </c>
      <c r="P6272">
        <v>2385.1999999999998</v>
      </c>
      <c r="Q6272">
        <f>Table1[[#This Row],[OrderQuantity]]*Table1[[#This Row],[UnitPrice]]</f>
        <v>14311.199999999999</v>
      </c>
      <c r="R6272">
        <f>Table1[[#This Row],[OrderQuantity]]*Table1[[#This Row],[UnitCost]]</f>
        <v>6153.84</v>
      </c>
      <c r="S6272">
        <f>Table1[[#This Row],[OrderQuantity]]*Table1[[#This Row],[UnitPrice]]*(1-Table1[[#This Row],[DiscountApplied]]) - (Table1[[#This Row],[OrderQuantity]]*Table1[[#This Row],[UnitCost]])</f>
        <v>5295.119999999999</v>
      </c>
      <c r="T6272">
        <f>DATEDIF(Table1[[#This Row],[ShipDate]],Table1[[#This Row],[DeliveryDate]],"d")</f>
        <v>9</v>
      </c>
      <c r="U6272" t="str">
        <f t="shared" si="195"/>
        <v>Late</v>
      </c>
    </row>
    <row r="6273" spans="1:21" x14ac:dyDescent="0.3">
      <c r="A6273" t="str">
        <f t="shared" si="194"/>
        <v>SO-006372</v>
      </c>
      <c r="B6273" t="s">
        <v>4</v>
      </c>
      <c r="C6273" t="s">
        <v>12</v>
      </c>
      <c r="D6273" s="1">
        <v>43900</v>
      </c>
      <c r="E6273" s="1">
        <v>43994</v>
      </c>
      <c r="F6273" s="1">
        <v>44019</v>
      </c>
      <c r="G6273" s="1">
        <v>44026</v>
      </c>
      <c r="H6273" t="s">
        <v>54</v>
      </c>
      <c r="I6273">
        <v>16</v>
      </c>
      <c r="J6273">
        <v>31</v>
      </c>
      <c r="K6273">
        <v>253</v>
      </c>
      <c r="L6273">
        <v>38</v>
      </c>
      <c r="M6273">
        <v>1</v>
      </c>
      <c r="N6273">
        <v>0.15</v>
      </c>
      <c r="O6273">
        <v>652.65</v>
      </c>
      <c r="P6273">
        <v>1279.7</v>
      </c>
      <c r="Q6273">
        <f>Table1[[#This Row],[OrderQuantity]]*Table1[[#This Row],[UnitPrice]]</f>
        <v>1279.7</v>
      </c>
      <c r="R6273">
        <f>Table1[[#This Row],[OrderQuantity]]*Table1[[#This Row],[UnitCost]]</f>
        <v>652.65</v>
      </c>
      <c r="S6273">
        <f>Table1[[#This Row],[OrderQuantity]]*Table1[[#This Row],[UnitPrice]]*(1-Table1[[#This Row],[DiscountApplied]]) - (Table1[[#This Row],[OrderQuantity]]*Table1[[#This Row],[UnitCost]])</f>
        <v>435.09500000000014</v>
      </c>
      <c r="T6273">
        <f>DATEDIF(Table1[[#This Row],[ShipDate]],Table1[[#This Row],[DeliveryDate]],"d")</f>
        <v>7</v>
      </c>
      <c r="U6273" t="str">
        <f t="shared" si="195"/>
        <v>On Time</v>
      </c>
    </row>
    <row r="6274" spans="1:21" x14ac:dyDescent="0.3">
      <c r="A6274" t="str">
        <f t="shared" ref="A6274:A6337" si="196">"SO-" &amp; TEXT(ROW(A6274)+99,"000000")</f>
        <v>SO-006373</v>
      </c>
      <c r="B6274" t="s">
        <v>3</v>
      </c>
      <c r="C6274" t="s">
        <v>11</v>
      </c>
      <c r="D6274" s="1">
        <v>43900</v>
      </c>
      <c r="E6274" s="1">
        <v>43994</v>
      </c>
      <c r="F6274" s="1">
        <v>44016</v>
      </c>
      <c r="G6274" s="1">
        <v>44026</v>
      </c>
      <c r="H6274" t="s">
        <v>54</v>
      </c>
      <c r="I6274">
        <v>5</v>
      </c>
      <c r="J6274">
        <v>36</v>
      </c>
      <c r="K6274">
        <v>283</v>
      </c>
      <c r="L6274">
        <v>41</v>
      </c>
      <c r="M6274">
        <v>6</v>
      </c>
      <c r="N6274">
        <v>0.05</v>
      </c>
      <c r="O6274">
        <v>1877.61</v>
      </c>
      <c r="P6274">
        <v>3028.4</v>
      </c>
      <c r="Q6274">
        <f>Table1[[#This Row],[OrderQuantity]]*Table1[[#This Row],[UnitPrice]]</f>
        <v>18170.400000000001</v>
      </c>
      <c r="R6274">
        <f>Table1[[#This Row],[OrderQuantity]]*Table1[[#This Row],[UnitCost]]</f>
        <v>11265.66</v>
      </c>
      <c r="S6274">
        <f>Table1[[#This Row],[OrderQuantity]]*Table1[[#This Row],[UnitPrice]]*(1-Table1[[#This Row],[DiscountApplied]]) - (Table1[[#This Row],[OrderQuantity]]*Table1[[#This Row],[UnitCost]])</f>
        <v>5996.2200000000012</v>
      </c>
      <c r="T6274">
        <f>DATEDIF(Table1[[#This Row],[ShipDate]],Table1[[#This Row],[DeliveryDate]],"d")</f>
        <v>10</v>
      </c>
      <c r="U6274" t="str">
        <f t="shared" ref="U6274:U6337" si="197">IF(T6274&gt;7,"Late","On Time")</f>
        <v>Late</v>
      </c>
    </row>
    <row r="6275" spans="1:21" x14ac:dyDescent="0.3">
      <c r="A6275" t="str">
        <f t="shared" si="196"/>
        <v>SO-006374</v>
      </c>
      <c r="B6275" t="s">
        <v>4</v>
      </c>
      <c r="C6275" t="s">
        <v>13</v>
      </c>
      <c r="D6275" s="1">
        <v>43900</v>
      </c>
      <c r="E6275" s="1">
        <v>43994</v>
      </c>
      <c r="F6275" s="1">
        <v>44007</v>
      </c>
      <c r="G6275" s="1">
        <v>44012</v>
      </c>
      <c r="H6275" t="s">
        <v>54</v>
      </c>
      <c r="I6275">
        <v>13</v>
      </c>
      <c r="J6275">
        <v>38</v>
      </c>
      <c r="K6275">
        <v>47</v>
      </c>
      <c r="L6275">
        <v>43</v>
      </c>
      <c r="M6275">
        <v>5</v>
      </c>
      <c r="N6275">
        <v>0.08</v>
      </c>
      <c r="O6275">
        <v>855.46</v>
      </c>
      <c r="P6275">
        <v>1125.5999999999999</v>
      </c>
      <c r="Q6275">
        <f>Table1[[#This Row],[OrderQuantity]]*Table1[[#This Row],[UnitPrice]]</f>
        <v>5628</v>
      </c>
      <c r="R6275">
        <f>Table1[[#This Row],[OrderQuantity]]*Table1[[#This Row],[UnitCost]]</f>
        <v>4277.3</v>
      </c>
      <c r="S6275">
        <f>Table1[[#This Row],[OrderQuantity]]*Table1[[#This Row],[UnitPrice]]*(1-Table1[[#This Row],[DiscountApplied]]) - (Table1[[#This Row],[OrderQuantity]]*Table1[[#This Row],[UnitCost]])</f>
        <v>900.46</v>
      </c>
      <c r="T6275">
        <f>DATEDIF(Table1[[#This Row],[ShipDate]],Table1[[#This Row],[DeliveryDate]],"d")</f>
        <v>5</v>
      </c>
      <c r="U6275" t="str">
        <f t="shared" si="197"/>
        <v>On Time</v>
      </c>
    </row>
    <row r="6276" spans="1:21" x14ac:dyDescent="0.3">
      <c r="A6276" t="str">
        <f t="shared" si="196"/>
        <v>SO-006375</v>
      </c>
      <c r="B6276" t="s">
        <v>3</v>
      </c>
      <c r="C6276" t="s">
        <v>10</v>
      </c>
      <c r="D6276" s="1">
        <v>43900</v>
      </c>
      <c r="E6276" s="1">
        <v>43994</v>
      </c>
      <c r="F6276" s="1">
        <v>44015</v>
      </c>
      <c r="G6276" s="1">
        <v>44016</v>
      </c>
      <c r="H6276" t="s">
        <v>54</v>
      </c>
      <c r="I6276">
        <v>10</v>
      </c>
      <c r="J6276">
        <v>20</v>
      </c>
      <c r="K6276">
        <v>159</v>
      </c>
      <c r="L6276">
        <v>24</v>
      </c>
      <c r="M6276">
        <v>2</v>
      </c>
      <c r="N6276">
        <v>0.4</v>
      </c>
      <c r="O6276">
        <v>407.03</v>
      </c>
      <c r="P6276">
        <v>904.5</v>
      </c>
      <c r="Q6276">
        <f>Table1[[#This Row],[OrderQuantity]]*Table1[[#This Row],[UnitPrice]]</f>
        <v>1809</v>
      </c>
      <c r="R6276">
        <f>Table1[[#This Row],[OrderQuantity]]*Table1[[#This Row],[UnitCost]]</f>
        <v>814.06</v>
      </c>
      <c r="S6276">
        <f>Table1[[#This Row],[OrderQuantity]]*Table1[[#This Row],[UnitPrice]]*(1-Table1[[#This Row],[DiscountApplied]]) - (Table1[[#This Row],[OrderQuantity]]*Table1[[#This Row],[UnitCost]])</f>
        <v>271.33999999999992</v>
      </c>
      <c r="T6276">
        <f>DATEDIF(Table1[[#This Row],[ShipDate]],Table1[[#This Row],[DeliveryDate]],"d")</f>
        <v>1</v>
      </c>
      <c r="U6276" t="str">
        <f t="shared" si="197"/>
        <v>On Time</v>
      </c>
    </row>
    <row r="6277" spans="1:21" x14ac:dyDescent="0.3">
      <c r="A6277" t="str">
        <f t="shared" si="196"/>
        <v>SO-006376</v>
      </c>
      <c r="B6277" t="s">
        <v>4</v>
      </c>
      <c r="C6277" t="s">
        <v>11</v>
      </c>
      <c r="D6277" s="1">
        <v>43900</v>
      </c>
      <c r="E6277" s="1">
        <v>43994</v>
      </c>
      <c r="F6277" s="1">
        <v>44016</v>
      </c>
      <c r="G6277" s="1">
        <v>44025</v>
      </c>
      <c r="H6277" t="s">
        <v>54</v>
      </c>
      <c r="I6277">
        <v>13</v>
      </c>
      <c r="J6277">
        <v>4</v>
      </c>
      <c r="K6277">
        <v>307</v>
      </c>
      <c r="L6277">
        <v>15</v>
      </c>
      <c r="M6277">
        <v>4</v>
      </c>
      <c r="N6277">
        <v>0.15</v>
      </c>
      <c r="O6277">
        <v>970.16</v>
      </c>
      <c r="P6277">
        <v>2425.4</v>
      </c>
      <c r="Q6277">
        <f>Table1[[#This Row],[OrderQuantity]]*Table1[[#This Row],[UnitPrice]]</f>
        <v>9701.6</v>
      </c>
      <c r="R6277">
        <f>Table1[[#This Row],[OrderQuantity]]*Table1[[#This Row],[UnitCost]]</f>
        <v>3880.64</v>
      </c>
      <c r="S6277">
        <f>Table1[[#This Row],[OrderQuantity]]*Table1[[#This Row],[UnitPrice]]*(1-Table1[[#This Row],[DiscountApplied]]) - (Table1[[#This Row],[OrderQuantity]]*Table1[[#This Row],[UnitCost]])</f>
        <v>4365.7200000000012</v>
      </c>
      <c r="T6277">
        <f>DATEDIF(Table1[[#This Row],[ShipDate]],Table1[[#This Row],[DeliveryDate]],"d")</f>
        <v>9</v>
      </c>
      <c r="U6277" t="str">
        <f t="shared" si="197"/>
        <v>Late</v>
      </c>
    </row>
    <row r="6278" spans="1:21" x14ac:dyDescent="0.3">
      <c r="A6278" t="str">
        <f t="shared" si="196"/>
        <v>SO-006377</v>
      </c>
      <c r="B6278" t="s">
        <v>3</v>
      </c>
      <c r="C6278" t="s">
        <v>10</v>
      </c>
      <c r="D6278" s="1">
        <v>43900</v>
      </c>
      <c r="E6278" s="1">
        <v>43995</v>
      </c>
      <c r="F6278" s="1">
        <v>44008</v>
      </c>
      <c r="G6278" s="1">
        <v>44011</v>
      </c>
      <c r="H6278" t="s">
        <v>54</v>
      </c>
      <c r="I6278">
        <v>5</v>
      </c>
      <c r="J6278">
        <v>18</v>
      </c>
      <c r="K6278">
        <v>131</v>
      </c>
      <c r="L6278">
        <v>4</v>
      </c>
      <c r="M6278">
        <v>2</v>
      </c>
      <c r="N6278">
        <v>0.1</v>
      </c>
      <c r="O6278">
        <v>4032.86</v>
      </c>
      <c r="P6278">
        <v>5601.2</v>
      </c>
      <c r="Q6278">
        <f>Table1[[#This Row],[OrderQuantity]]*Table1[[#This Row],[UnitPrice]]</f>
        <v>11202.4</v>
      </c>
      <c r="R6278">
        <f>Table1[[#This Row],[OrderQuantity]]*Table1[[#This Row],[UnitCost]]</f>
        <v>8065.72</v>
      </c>
      <c r="S6278">
        <f>Table1[[#This Row],[OrderQuantity]]*Table1[[#This Row],[UnitPrice]]*(1-Table1[[#This Row],[DiscountApplied]]) - (Table1[[#This Row],[OrderQuantity]]*Table1[[#This Row],[UnitCost]])</f>
        <v>2016.4399999999996</v>
      </c>
      <c r="T6278">
        <f>DATEDIF(Table1[[#This Row],[ShipDate]],Table1[[#This Row],[DeliveryDate]],"d")</f>
        <v>3</v>
      </c>
      <c r="U6278" t="str">
        <f t="shared" si="197"/>
        <v>On Time</v>
      </c>
    </row>
    <row r="6279" spans="1:21" x14ac:dyDescent="0.3">
      <c r="A6279" t="str">
        <f t="shared" si="196"/>
        <v>SO-006378</v>
      </c>
      <c r="B6279" t="s">
        <v>4</v>
      </c>
      <c r="C6279" t="s">
        <v>10</v>
      </c>
      <c r="D6279" s="1">
        <v>43900</v>
      </c>
      <c r="E6279" s="1">
        <v>43995</v>
      </c>
      <c r="F6279" s="1">
        <v>44003</v>
      </c>
      <c r="G6279" s="1">
        <v>44011</v>
      </c>
      <c r="H6279" t="s">
        <v>54</v>
      </c>
      <c r="I6279">
        <v>20</v>
      </c>
      <c r="J6279">
        <v>1</v>
      </c>
      <c r="K6279">
        <v>193</v>
      </c>
      <c r="L6279">
        <v>13</v>
      </c>
      <c r="M6279">
        <v>4</v>
      </c>
      <c r="N6279">
        <v>0.15</v>
      </c>
      <c r="O6279">
        <v>1308.9100000000001</v>
      </c>
      <c r="P6279">
        <v>1768.8</v>
      </c>
      <c r="Q6279">
        <f>Table1[[#This Row],[OrderQuantity]]*Table1[[#This Row],[UnitPrice]]</f>
        <v>7075.2</v>
      </c>
      <c r="R6279">
        <f>Table1[[#This Row],[OrderQuantity]]*Table1[[#This Row],[UnitCost]]</f>
        <v>5235.6400000000003</v>
      </c>
      <c r="S6279">
        <f>Table1[[#This Row],[OrderQuantity]]*Table1[[#This Row],[UnitPrice]]*(1-Table1[[#This Row],[DiscountApplied]]) - (Table1[[#This Row],[OrderQuantity]]*Table1[[#This Row],[UnitCost]])</f>
        <v>778.27999999999975</v>
      </c>
      <c r="T6279">
        <f>DATEDIF(Table1[[#This Row],[ShipDate]],Table1[[#This Row],[DeliveryDate]],"d")</f>
        <v>8</v>
      </c>
      <c r="U6279" t="str">
        <f t="shared" si="197"/>
        <v>Late</v>
      </c>
    </row>
    <row r="6280" spans="1:21" x14ac:dyDescent="0.3">
      <c r="A6280" t="str">
        <f t="shared" si="196"/>
        <v>SO-006379</v>
      </c>
      <c r="B6280" t="s">
        <v>3</v>
      </c>
      <c r="C6280" t="s">
        <v>13</v>
      </c>
      <c r="D6280" s="1">
        <v>43900</v>
      </c>
      <c r="E6280" s="1">
        <v>43995</v>
      </c>
      <c r="F6280" s="1">
        <v>44012</v>
      </c>
      <c r="G6280" s="1">
        <v>44017</v>
      </c>
      <c r="H6280" t="s">
        <v>54</v>
      </c>
      <c r="I6280">
        <v>4</v>
      </c>
      <c r="J6280">
        <v>13</v>
      </c>
      <c r="K6280">
        <v>8</v>
      </c>
      <c r="L6280">
        <v>33</v>
      </c>
      <c r="M6280">
        <v>3</v>
      </c>
      <c r="N6280">
        <v>0.1</v>
      </c>
      <c r="O6280">
        <v>726.95</v>
      </c>
      <c r="P6280">
        <v>1038.5</v>
      </c>
      <c r="Q6280">
        <f>Table1[[#This Row],[OrderQuantity]]*Table1[[#This Row],[UnitPrice]]</f>
        <v>3115.5</v>
      </c>
      <c r="R6280">
        <f>Table1[[#This Row],[OrderQuantity]]*Table1[[#This Row],[UnitCost]]</f>
        <v>2180.8500000000004</v>
      </c>
      <c r="S6280">
        <f>Table1[[#This Row],[OrderQuantity]]*Table1[[#This Row],[UnitPrice]]*(1-Table1[[#This Row],[DiscountApplied]]) - (Table1[[#This Row],[OrderQuantity]]*Table1[[#This Row],[UnitCost]])</f>
        <v>623.09999999999991</v>
      </c>
      <c r="T6280">
        <f>DATEDIF(Table1[[#This Row],[ShipDate]],Table1[[#This Row],[DeliveryDate]],"d")</f>
        <v>5</v>
      </c>
      <c r="U6280" t="str">
        <f t="shared" si="197"/>
        <v>On Time</v>
      </c>
    </row>
    <row r="6281" spans="1:21" x14ac:dyDescent="0.3">
      <c r="A6281" t="str">
        <f t="shared" si="196"/>
        <v>SO-006380</v>
      </c>
      <c r="B6281" t="s">
        <v>2</v>
      </c>
      <c r="C6281" t="s">
        <v>8</v>
      </c>
      <c r="D6281" s="1">
        <v>43900</v>
      </c>
      <c r="E6281" s="1">
        <v>43995</v>
      </c>
      <c r="F6281" s="1">
        <v>44013</v>
      </c>
      <c r="G6281" s="1">
        <v>44022</v>
      </c>
      <c r="H6281" t="s">
        <v>54</v>
      </c>
      <c r="I6281">
        <v>22</v>
      </c>
      <c r="J6281">
        <v>39</v>
      </c>
      <c r="K6281">
        <v>356</v>
      </c>
      <c r="L6281">
        <v>7</v>
      </c>
      <c r="M6281">
        <v>1</v>
      </c>
      <c r="N6281">
        <v>0.05</v>
      </c>
      <c r="O6281">
        <v>587.92999999999995</v>
      </c>
      <c r="P6281">
        <v>904.5</v>
      </c>
      <c r="Q6281">
        <f>Table1[[#This Row],[OrderQuantity]]*Table1[[#This Row],[UnitPrice]]</f>
        <v>904.5</v>
      </c>
      <c r="R6281">
        <f>Table1[[#This Row],[OrderQuantity]]*Table1[[#This Row],[UnitCost]]</f>
        <v>587.92999999999995</v>
      </c>
      <c r="S6281">
        <f>Table1[[#This Row],[OrderQuantity]]*Table1[[#This Row],[UnitPrice]]*(1-Table1[[#This Row],[DiscountApplied]]) - (Table1[[#This Row],[OrderQuantity]]*Table1[[#This Row],[UnitCost]])</f>
        <v>271.34500000000003</v>
      </c>
      <c r="T6281">
        <f>DATEDIF(Table1[[#This Row],[ShipDate]],Table1[[#This Row],[DeliveryDate]],"d")</f>
        <v>9</v>
      </c>
      <c r="U6281" t="str">
        <f t="shared" si="197"/>
        <v>Late</v>
      </c>
    </row>
    <row r="6282" spans="1:21" x14ac:dyDescent="0.3">
      <c r="A6282" t="str">
        <f t="shared" si="196"/>
        <v>SO-006381</v>
      </c>
      <c r="B6282" t="s">
        <v>4</v>
      </c>
      <c r="C6282" t="s">
        <v>10</v>
      </c>
      <c r="D6282" s="1">
        <v>43900</v>
      </c>
      <c r="E6282" s="1">
        <v>43995</v>
      </c>
      <c r="F6282" s="1">
        <v>44008</v>
      </c>
      <c r="G6282" s="1">
        <v>44011</v>
      </c>
      <c r="H6282" t="s">
        <v>54</v>
      </c>
      <c r="I6282">
        <v>12</v>
      </c>
      <c r="J6282">
        <v>37</v>
      </c>
      <c r="K6282">
        <v>187</v>
      </c>
      <c r="L6282">
        <v>31</v>
      </c>
      <c r="M6282">
        <v>7</v>
      </c>
      <c r="N6282">
        <v>0.05</v>
      </c>
      <c r="O6282">
        <v>1271.8599999999999</v>
      </c>
      <c r="P6282">
        <v>3102.1</v>
      </c>
      <c r="Q6282">
        <f>Table1[[#This Row],[OrderQuantity]]*Table1[[#This Row],[UnitPrice]]</f>
        <v>21714.7</v>
      </c>
      <c r="R6282">
        <f>Table1[[#This Row],[OrderQuantity]]*Table1[[#This Row],[UnitCost]]</f>
        <v>8903.0199999999986</v>
      </c>
      <c r="S6282">
        <f>Table1[[#This Row],[OrderQuantity]]*Table1[[#This Row],[UnitPrice]]*(1-Table1[[#This Row],[DiscountApplied]]) - (Table1[[#This Row],[OrderQuantity]]*Table1[[#This Row],[UnitCost]])</f>
        <v>11725.945000000002</v>
      </c>
      <c r="T6282">
        <f>DATEDIF(Table1[[#This Row],[ShipDate]],Table1[[#This Row],[DeliveryDate]],"d")</f>
        <v>3</v>
      </c>
      <c r="U6282" t="str">
        <f t="shared" si="197"/>
        <v>On Time</v>
      </c>
    </row>
    <row r="6283" spans="1:21" x14ac:dyDescent="0.3">
      <c r="A6283" t="str">
        <f t="shared" si="196"/>
        <v>SO-006382</v>
      </c>
      <c r="B6283" t="s">
        <v>4</v>
      </c>
      <c r="C6283" t="s">
        <v>12</v>
      </c>
      <c r="D6283" s="1">
        <v>43900</v>
      </c>
      <c r="E6283" s="1">
        <v>43995</v>
      </c>
      <c r="F6283" s="1">
        <v>44020</v>
      </c>
      <c r="G6283" s="1">
        <v>44022</v>
      </c>
      <c r="H6283" t="s">
        <v>54</v>
      </c>
      <c r="I6283">
        <v>15</v>
      </c>
      <c r="J6283">
        <v>42</v>
      </c>
      <c r="K6283">
        <v>245</v>
      </c>
      <c r="L6283">
        <v>38</v>
      </c>
      <c r="M6283">
        <v>7</v>
      </c>
      <c r="N6283">
        <v>0.08</v>
      </c>
      <c r="O6283">
        <v>1223.29</v>
      </c>
      <c r="P6283">
        <v>2398.6</v>
      </c>
      <c r="Q6283">
        <f>Table1[[#This Row],[OrderQuantity]]*Table1[[#This Row],[UnitPrice]]</f>
        <v>16790.2</v>
      </c>
      <c r="R6283">
        <f>Table1[[#This Row],[OrderQuantity]]*Table1[[#This Row],[UnitCost]]</f>
        <v>8563.0299999999988</v>
      </c>
      <c r="S6283">
        <f>Table1[[#This Row],[OrderQuantity]]*Table1[[#This Row],[UnitPrice]]*(1-Table1[[#This Row],[DiscountApplied]]) - (Table1[[#This Row],[OrderQuantity]]*Table1[[#This Row],[UnitCost]])</f>
        <v>6883.9540000000034</v>
      </c>
      <c r="T6283">
        <f>DATEDIF(Table1[[#This Row],[ShipDate]],Table1[[#This Row],[DeliveryDate]],"d")</f>
        <v>2</v>
      </c>
      <c r="U6283" t="str">
        <f t="shared" si="197"/>
        <v>On Time</v>
      </c>
    </row>
    <row r="6284" spans="1:21" x14ac:dyDescent="0.3">
      <c r="A6284" t="str">
        <f t="shared" si="196"/>
        <v>SO-006383</v>
      </c>
      <c r="B6284" t="s">
        <v>3</v>
      </c>
      <c r="C6284" t="s">
        <v>13</v>
      </c>
      <c r="D6284" s="1">
        <v>43900</v>
      </c>
      <c r="E6284" s="1">
        <v>43995</v>
      </c>
      <c r="F6284" s="1">
        <v>44012</v>
      </c>
      <c r="G6284" s="1">
        <v>44019</v>
      </c>
      <c r="H6284" t="s">
        <v>54</v>
      </c>
      <c r="I6284">
        <v>2</v>
      </c>
      <c r="J6284">
        <v>17</v>
      </c>
      <c r="K6284">
        <v>22</v>
      </c>
      <c r="L6284">
        <v>31</v>
      </c>
      <c r="M6284">
        <v>1</v>
      </c>
      <c r="N6284">
        <v>0.1</v>
      </c>
      <c r="O6284">
        <v>2207.7199999999998</v>
      </c>
      <c r="P6284">
        <v>2659.9</v>
      </c>
      <c r="Q6284">
        <f>Table1[[#This Row],[OrderQuantity]]*Table1[[#This Row],[UnitPrice]]</f>
        <v>2659.9</v>
      </c>
      <c r="R6284">
        <f>Table1[[#This Row],[OrderQuantity]]*Table1[[#This Row],[UnitCost]]</f>
        <v>2207.7199999999998</v>
      </c>
      <c r="S6284">
        <f>Table1[[#This Row],[OrderQuantity]]*Table1[[#This Row],[UnitPrice]]*(1-Table1[[#This Row],[DiscountApplied]]) - (Table1[[#This Row],[OrderQuantity]]*Table1[[#This Row],[UnitCost]])</f>
        <v>186.19000000000051</v>
      </c>
      <c r="T6284">
        <f>DATEDIF(Table1[[#This Row],[ShipDate]],Table1[[#This Row],[DeliveryDate]],"d")</f>
        <v>7</v>
      </c>
      <c r="U6284" t="str">
        <f t="shared" si="197"/>
        <v>On Time</v>
      </c>
    </row>
    <row r="6285" spans="1:21" x14ac:dyDescent="0.3">
      <c r="A6285" t="str">
        <f t="shared" si="196"/>
        <v>SO-006384</v>
      </c>
      <c r="B6285" t="s">
        <v>3</v>
      </c>
      <c r="C6285" t="s">
        <v>11</v>
      </c>
      <c r="D6285" s="1">
        <v>43900</v>
      </c>
      <c r="E6285" s="1">
        <v>43996</v>
      </c>
      <c r="F6285" s="1">
        <v>44002</v>
      </c>
      <c r="G6285" s="1">
        <v>44007</v>
      </c>
      <c r="H6285" t="s">
        <v>54</v>
      </c>
      <c r="I6285">
        <v>8</v>
      </c>
      <c r="J6285">
        <v>17</v>
      </c>
      <c r="K6285">
        <v>266</v>
      </c>
      <c r="L6285">
        <v>38</v>
      </c>
      <c r="M6285">
        <v>3</v>
      </c>
      <c r="N6285">
        <v>0.05</v>
      </c>
      <c r="O6285">
        <v>810.43</v>
      </c>
      <c r="P6285">
        <v>1266.3</v>
      </c>
      <c r="Q6285">
        <f>Table1[[#This Row],[OrderQuantity]]*Table1[[#This Row],[UnitPrice]]</f>
        <v>3798.8999999999996</v>
      </c>
      <c r="R6285">
        <f>Table1[[#This Row],[OrderQuantity]]*Table1[[#This Row],[UnitCost]]</f>
        <v>2431.29</v>
      </c>
      <c r="S6285">
        <f>Table1[[#This Row],[OrderQuantity]]*Table1[[#This Row],[UnitPrice]]*(1-Table1[[#This Row],[DiscountApplied]]) - (Table1[[#This Row],[OrderQuantity]]*Table1[[#This Row],[UnitCost]])</f>
        <v>1177.6649999999995</v>
      </c>
      <c r="T6285">
        <f>DATEDIF(Table1[[#This Row],[ShipDate]],Table1[[#This Row],[DeliveryDate]],"d")</f>
        <v>5</v>
      </c>
      <c r="U6285" t="str">
        <f t="shared" si="197"/>
        <v>On Time</v>
      </c>
    </row>
    <row r="6286" spans="1:21" x14ac:dyDescent="0.3">
      <c r="A6286" t="str">
        <f t="shared" si="196"/>
        <v>SO-006385</v>
      </c>
      <c r="B6286" t="s">
        <v>4</v>
      </c>
      <c r="C6286" t="s">
        <v>11</v>
      </c>
      <c r="D6286" s="1">
        <v>43900</v>
      </c>
      <c r="E6286" s="1">
        <v>43996</v>
      </c>
      <c r="F6286" s="1">
        <v>44015</v>
      </c>
      <c r="G6286" s="1">
        <v>44024</v>
      </c>
      <c r="H6286" t="s">
        <v>54</v>
      </c>
      <c r="I6286">
        <v>14</v>
      </c>
      <c r="J6286">
        <v>49</v>
      </c>
      <c r="K6286">
        <v>323</v>
      </c>
      <c r="L6286">
        <v>10</v>
      </c>
      <c r="M6286">
        <v>3</v>
      </c>
      <c r="N6286">
        <v>0.05</v>
      </c>
      <c r="O6286">
        <v>2715.51</v>
      </c>
      <c r="P6286">
        <v>3879.3</v>
      </c>
      <c r="Q6286">
        <f>Table1[[#This Row],[OrderQuantity]]*Table1[[#This Row],[UnitPrice]]</f>
        <v>11637.900000000001</v>
      </c>
      <c r="R6286">
        <f>Table1[[#This Row],[OrderQuantity]]*Table1[[#This Row],[UnitCost]]</f>
        <v>8146.5300000000007</v>
      </c>
      <c r="S6286">
        <f>Table1[[#This Row],[OrderQuantity]]*Table1[[#This Row],[UnitPrice]]*(1-Table1[[#This Row],[DiscountApplied]]) - (Table1[[#This Row],[OrderQuantity]]*Table1[[#This Row],[UnitCost]])</f>
        <v>2909.4750000000004</v>
      </c>
      <c r="T6286">
        <f>DATEDIF(Table1[[#This Row],[ShipDate]],Table1[[#This Row],[DeliveryDate]],"d")</f>
        <v>9</v>
      </c>
      <c r="U6286" t="str">
        <f t="shared" si="197"/>
        <v>Late</v>
      </c>
    </row>
    <row r="6287" spans="1:21" x14ac:dyDescent="0.3">
      <c r="A6287" t="str">
        <f t="shared" si="196"/>
        <v>SO-006386</v>
      </c>
      <c r="B6287" t="s">
        <v>5</v>
      </c>
      <c r="C6287" t="s">
        <v>8</v>
      </c>
      <c r="D6287" s="1">
        <v>43900</v>
      </c>
      <c r="E6287" s="1">
        <v>43996</v>
      </c>
      <c r="F6287" s="1">
        <v>44021</v>
      </c>
      <c r="G6287" s="1">
        <v>44026</v>
      </c>
      <c r="H6287" t="s">
        <v>54</v>
      </c>
      <c r="I6287">
        <v>28</v>
      </c>
      <c r="J6287">
        <v>27</v>
      </c>
      <c r="K6287">
        <v>334</v>
      </c>
      <c r="L6287">
        <v>32</v>
      </c>
      <c r="M6287">
        <v>4</v>
      </c>
      <c r="N6287">
        <v>0.1</v>
      </c>
      <c r="O6287">
        <v>1323.92</v>
      </c>
      <c r="P6287">
        <v>1742</v>
      </c>
      <c r="Q6287">
        <f>Table1[[#This Row],[OrderQuantity]]*Table1[[#This Row],[UnitPrice]]</f>
        <v>6968</v>
      </c>
      <c r="R6287">
        <f>Table1[[#This Row],[OrderQuantity]]*Table1[[#This Row],[UnitCost]]</f>
        <v>5295.68</v>
      </c>
      <c r="S6287">
        <f>Table1[[#This Row],[OrderQuantity]]*Table1[[#This Row],[UnitPrice]]*(1-Table1[[#This Row],[DiscountApplied]]) - (Table1[[#This Row],[OrderQuantity]]*Table1[[#This Row],[UnitCost]])</f>
        <v>975.51999999999953</v>
      </c>
      <c r="T6287">
        <f>DATEDIF(Table1[[#This Row],[ShipDate]],Table1[[#This Row],[DeliveryDate]],"d")</f>
        <v>5</v>
      </c>
      <c r="U6287" t="str">
        <f t="shared" si="197"/>
        <v>On Time</v>
      </c>
    </row>
    <row r="6288" spans="1:21" x14ac:dyDescent="0.3">
      <c r="A6288" t="str">
        <f t="shared" si="196"/>
        <v>SO-006387</v>
      </c>
      <c r="B6288" t="s">
        <v>3</v>
      </c>
      <c r="C6288" t="s">
        <v>10</v>
      </c>
      <c r="D6288" s="1">
        <v>43900</v>
      </c>
      <c r="E6288" s="1">
        <v>43996</v>
      </c>
      <c r="F6288" s="1">
        <v>44023</v>
      </c>
      <c r="G6288" s="1">
        <v>44029</v>
      </c>
      <c r="H6288" t="s">
        <v>54</v>
      </c>
      <c r="I6288">
        <v>3</v>
      </c>
      <c r="J6288">
        <v>4</v>
      </c>
      <c r="K6288">
        <v>195</v>
      </c>
      <c r="L6288">
        <v>36</v>
      </c>
      <c r="M6288">
        <v>3</v>
      </c>
      <c r="N6288">
        <v>0.1</v>
      </c>
      <c r="O6288">
        <v>1751.11</v>
      </c>
      <c r="P6288">
        <v>3242.8</v>
      </c>
      <c r="Q6288">
        <f>Table1[[#This Row],[OrderQuantity]]*Table1[[#This Row],[UnitPrice]]</f>
        <v>9728.4000000000015</v>
      </c>
      <c r="R6288">
        <f>Table1[[#This Row],[OrderQuantity]]*Table1[[#This Row],[UnitCost]]</f>
        <v>5253.33</v>
      </c>
      <c r="S6288">
        <f>Table1[[#This Row],[OrderQuantity]]*Table1[[#This Row],[UnitPrice]]*(1-Table1[[#This Row],[DiscountApplied]]) - (Table1[[#This Row],[OrderQuantity]]*Table1[[#This Row],[UnitCost]])</f>
        <v>3502.2300000000014</v>
      </c>
      <c r="T6288">
        <f>DATEDIF(Table1[[#This Row],[ShipDate]],Table1[[#This Row],[DeliveryDate]],"d")</f>
        <v>6</v>
      </c>
      <c r="U6288" t="str">
        <f t="shared" si="197"/>
        <v>On Time</v>
      </c>
    </row>
    <row r="6289" spans="1:21" x14ac:dyDescent="0.3">
      <c r="A6289" t="str">
        <f t="shared" si="196"/>
        <v>SO-006388</v>
      </c>
      <c r="B6289" t="s">
        <v>3</v>
      </c>
      <c r="C6289" t="s">
        <v>8</v>
      </c>
      <c r="D6289" s="1">
        <v>43900</v>
      </c>
      <c r="E6289" s="1">
        <v>43996</v>
      </c>
      <c r="F6289" s="1">
        <v>44017</v>
      </c>
      <c r="G6289" s="1">
        <v>44022</v>
      </c>
      <c r="H6289" t="s">
        <v>54</v>
      </c>
      <c r="I6289">
        <v>1</v>
      </c>
      <c r="J6289">
        <v>34</v>
      </c>
      <c r="K6289">
        <v>356</v>
      </c>
      <c r="L6289">
        <v>37</v>
      </c>
      <c r="M6289">
        <v>7</v>
      </c>
      <c r="N6289">
        <v>0.05</v>
      </c>
      <c r="O6289">
        <v>715.29</v>
      </c>
      <c r="P6289">
        <v>1051.9000000000001</v>
      </c>
      <c r="Q6289">
        <f>Table1[[#This Row],[OrderQuantity]]*Table1[[#This Row],[UnitPrice]]</f>
        <v>7363.3000000000011</v>
      </c>
      <c r="R6289">
        <f>Table1[[#This Row],[OrderQuantity]]*Table1[[#This Row],[UnitCost]]</f>
        <v>5007.03</v>
      </c>
      <c r="S6289">
        <f>Table1[[#This Row],[OrderQuantity]]*Table1[[#This Row],[UnitPrice]]*(1-Table1[[#This Row],[DiscountApplied]]) - (Table1[[#This Row],[OrderQuantity]]*Table1[[#This Row],[UnitCost]])</f>
        <v>1988.1050000000014</v>
      </c>
      <c r="T6289">
        <f>DATEDIF(Table1[[#This Row],[ShipDate]],Table1[[#This Row],[DeliveryDate]],"d")</f>
        <v>5</v>
      </c>
      <c r="U6289" t="str">
        <f t="shared" si="197"/>
        <v>On Time</v>
      </c>
    </row>
    <row r="6290" spans="1:21" x14ac:dyDescent="0.3">
      <c r="A6290" t="str">
        <f t="shared" si="196"/>
        <v>SO-006389</v>
      </c>
      <c r="B6290" t="s">
        <v>5</v>
      </c>
      <c r="C6290" t="s">
        <v>10</v>
      </c>
      <c r="D6290" s="1">
        <v>43900</v>
      </c>
      <c r="E6290" s="1">
        <v>43996</v>
      </c>
      <c r="F6290" s="1">
        <v>44011</v>
      </c>
      <c r="G6290" s="1">
        <v>44013</v>
      </c>
      <c r="H6290" t="s">
        <v>54</v>
      </c>
      <c r="I6290">
        <v>27</v>
      </c>
      <c r="J6290">
        <v>22</v>
      </c>
      <c r="K6290">
        <v>155</v>
      </c>
      <c r="L6290">
        <v>35</v>
      </c>
      <c r="M6290">
        <v>8</v>
      </c>
      <c r="N6290">
        <v>0.08</v>
      </c>
      <c r="O6290">
        <v>455.6</v>
      </c>
      <c r="P6290">
        <v>1139</v>
      </c>
      <c r="Q6290">
        <f>Table1[[#This Row],[OrderQuantity]]*Table1[[#This Row],[UnitPrice]]</f>
        <v>9112</v>
      </c>
      <c r="R6290">
        <f>Table1[[#This Row],[OrderQuantity]]*Table1[[#This Row],[UnitCost]]</f>
        <v>3644.8</v>
      </c>
      <c r="S6290">
        <f>Table1[[#This Row],[OrderQuantity]]*Table1[[#This Row],[UnitPrice]]*(1-Table1[[#This Row],[DiscountApplied]]) - (Table1[[#This Row],[OrderQuantity]]*Table1[[#This Row],[UnitCost]])</f>
        <v>4738.2400000000007</v>
      </c>
      <c r="T6290">
        <f>DATEDIF(Table1[[#This Row],[ShipDate]],Table1[[#This Row],[DeliveryDate]],"d")</f>
        <v>2</v>
      </c>
      <c r="U6290" t="str">
        <f t="shared" si="197"/>
        <v>On Time</v>
      </c>
    </row>
    <row r="6291" spans="1:21" x14ac:dyDescent="0.3">
      <c r="A6291" t="str">
        <f t="shared" si="196"/>
        <v>SO-006390</v>
      </c>
      <c r="B6291" t="s">
        <v>4</v>
      </c>
      <c r="C6291" t="s">
        <v>12</v>
      </c>
      <c r="D6291" s="1">
        <v>43900</v>
      </c>
      <c r="E6291" s="1">
        <v>43997</v>
      </c>
      <c r="F6291" s="1">
        <v>44003</v>
      </c>
      <c r="G6291" s="1">
        <v>44005</v>
      </c>
      <c r="H6291" t="s">
        <v>54</v>
      </c>
      <c r="I6291">
        <v>18</v>
      </c>
      <c r="J6291">
        <v>48</v>
      </c>
      <c r="K6291">
        <v>256</v>
      </c>
      <c r="L6291">
        <v>45</v>
      </c>
      <c r="M6291">
        <v>6</v>
      </c>
      <c r="N6291">
        <v>0.05</v>
      </c>
      <c r="O6291">
        <v>2321.5500000000002</v>
      </c>
      <c r="P6291">
        <v>5159</v>
      </c>
      <c r="Q6291">
        <f>Table1[[#This Row],[OrderQuantity]]*Table1[[#This Row],[UnitPrice]]</f>
        <v>30954</v>
      </c>
      <c r="R6291">
        <f>Table1[[#This Row],[OrderQuantity]]*Table1[[#This Row],[UnitCost]]</f>
        <v>13929.300000000001</v>
      </c>
      <c r="S6291">
        <f>Table1[[#This Row],[OrderQuantity]]*Table1[[#This Row],[UnitPrice]]*(1-Table1[[#This Row],[DiscountApplied]]) - (Table1[[#This Row],[OrderQuantity]]*Table1[[#This Row],[UnitCost]])</f>
        <v>15476.999999999998</v>
      </c>
      <c r="T6291">
        <f>DATEDIF(Table1[[#This Row],[ShipDate]],Table1[[#This Row],[DeliveryDate]],"d")</f>
        <v>2</v>
      </c>
      <c r="U6291" t="str">
        <f t="shared" si="197"/>
        <v>On Time</v>
      </c>
    </row>
    <row r="6292" spans="1:21" x14ac:dyDescent="0.3">
      <c r="A6292" t="str">
        <f t="shared" si="196"/>
        <v>SO-006391</v>
      </c>
      <c r="B6292" t="s">
        <v>3</v>
      </c>
      <c r="C6292" t="s">
        <v>9</v>
      </c>
      <c r="D6292" s="1">
        <v>43900</v>
      </c>
      <c r="E6292" s="1">
        <v>43997</v>
      </c>
      <c r="F6292" s="1">
        <v>44020</v>
      </c>
      <c r="G6292" s="1">
        <v>44024</v>
      </c>
      <c r="H6292" t="s">
        <v>54</v>
      </c>
      <c r="I6292">
        <v>2</v>
      </c>
      <c r="J6292">
        <v>34</v>
      </c>
      <c r="K6292">
        <v>61</v>
      </c>
      <c r="L6292">
        <v>24</v>
      </c>
      <c r="M6292">
        <v>1</v>
      </c>
      <c r="N6292">
        <v>0.08</v>
      </c>
      <c r="O6292">
        <v>2104.27</v>
      </c>
      <c r="P6292">
        <v>3691.7</v>
      </c>
      <c r="Q6292">
        <f>Table1[[#This Row],[OrderQuantity]]*Table1[[#This Row],[UnitPrice]]</f>
        <v>3691.7</v>
      </c>
      <c r="R6292">
        <f>Table1[[#This Row],[OrderQuantity]]*Table1[[#This Row],[UnitCost]]</f>
        <v>2104.27</v>
      </c>
      <c r="S6292">
        <f>Table1[[#This Row],[OrderQuantity]]*Table1[[#This Row],[UnitPrice]]*(1-Table1[[#This Row],[DiscountApplied]]) - (Table1[[#This Row],[OrderQuantity]]*Table1[[#This Row],[UnitCost]])</f>
        <v>1292.0940000000001</v>
      </c>
      <c r="T6292">
        <f>DATEDIF(Table1[[#This Row],[ShipDate]],Table1[[#This Row],[DeliveryDate]],"d")</f>
        <v>4</v>
      </c>
      <c r="U6292" t="str">
        <f t="shared" si="197"/>
        <v>On Time</v>
      </c>
    </row>
    <row r="6293" spans="1:21" x14ac:dyDescent="0.3">
      <c r="A6293" t="str">
        <f t="shared" si="196"/>
        <v>SO-006392</v>
      </c>
      <c r="B6293" t="s">
        <v>4</v>
      </c>
      <c r="C6293" t="s">
        <v>10</v>
      </c>
      <c r="D6293" s="1">
        <v>43900</v>
      </c>
      <c r="E6293" s="1">
        <v>43997</v>
      </c>
      <c r="F6293" s="1">
        <v>44005</v>
      </c>
      <c r="G6293" s="1">
        <v>44015</v>
      </c>
      <c r="H6293" t="s">
        <v>54</v>
      </c>
      <c r="I6293">
        <v>18</v>
      </c>
      <c r="J6293">
        <v>31</v>
      </c>
      <c r="K6293">
        <v>118</v>
      </c>
      <c r="L6293">
        <v>4</v>
      </c>
      <c r="M6293">
        <v>7</v>
      </c>
      <c r="N6293">
        <v>0.08</v>
      </c>
      <c r="O6293">
        <v>518.25</v>
      </c>
      <c r="P6293">
        <v>797.3</v>
      </c>
      <c r="Q6293">
        <f>Table1[[#This Row],[OrderQuantity]]*Table1[[#This Row],[UnitPrice]]</f>
        <v>5581.0999999999995</v>
      </c>
      <c r="R6293">
        <f>Table1[[#This Row],[OrderQuantity]]*Table1[[#This Row],[UnitCost]]</f>
        <v>3627.75</v>
      </c>
      <c r="S6293">
        <f>Table1[[#This Row],[OrderQuantity]]*Table1[[#This Row],[UnitPrice]]*(1-Table1[[#This Row],[DiscountApplied]]) - (Table1[[#This Row],[OrderQuantity]]*Table1[[#This Row],[UnitCost]])</f>
        <v>1506.8620000000001</v>
      </c>
      <c r="T6293">
        <f>DATEDIF(Table1[[#This Row],[ShipDate]],Table1[[#This Row],[DeliveryDate]],"d")</f>
        <v>10</v>
      </c>
      <c r="U6293" t="str">
        <f t="shared" si="197"/>
        <v>Late</v>
      </c>
    </row>
    <row r="6294" spans="1:21" x14ac:dyDescent="0.3">
      <c r="A6294" t="str">
        <f t="shared" si="196"/>
        <v>SO-006393</v>
      </c>
      <c r="B6294" t="s">
        <v>2</v>
      </c>
      <c r="C6294" t="s">
        <v>11</v>
      </c>
      <c r="D6294" s="1">
        <v>43900</v>
      </c>
      <c r="E6294" s="1">
        <v>43997</v>
      </c>
      <c r="F6294" s="1">
        <v>44025</v>
      </c>
      <c r="G6294" s="1">
        <v>44026</v>
      </c>
      <c r="H6294" t="s">
        <v>54</v>
      </c>
      <c r="I6294">
        <v>23</v>
      </c>
      <c r="J6294">
        <v>36</v>
      </c>
      <c r="K6294">
        <v>314</v>
      </c>
      <c r="L6294">
        <v>24</v>
      </c>
      <c r="M6294">
        <v>8</v>
      </c>
      <c r="N6294">
        <v>0.08</v>
      </c>
      <c r="O6294">
        <v>965.2</v>
      </c>
      <c r="P6294">
        <v>1969.8</v>
      </c>
      <c r="Q6294">
        <f>Table1[[#This Row],[OrderQuantity]]*Table1[[#This Row],[UnitPrice]]</f>
        <v>15758.4</v>
      </c>
      <c r="R6294">
        <f>Table1[[#This Row],[OrderQuantity]]*Table1[[#This Row],[UnitCost]]</f>
        <v>7721.6</v>
      </c>
      <c r="S6294">
        <f>Table1[[#This Row],[OrderQuantity]]*Table1[[#This Row],[UnitPrice]]*(1-Table1[[#This Row],[DiscountApplied]]) - (Table1[[#This Row],[OrderQuantity]]*Table1[[#This Row],[UnitCost]])</f>
        <v>6776.1280000000006</v>
      </c>
      <c r="T6294">
        <f>DATEDIF(Table1[[#This Row],[ShipDate]],Table1[[#This Row],[DeliveryDate]],"d")</f>
        <v>1</v>
      </c>
      <c r="U6294" t="str">
        <f t="shared" si="197"/>
        <v>On Time</v>
      </c>
    </row>
    <row r="6295" spans="1:21" x14ac:dyDescent="0.3">
      <c r="A6295" t="str">
        <f t="shared" si="196"/>
        <v>SO-006394</v>
      </c>
      <c r="B6295" t="s">
        <v>3</v>
      </c>
      <c r="C6295" t="s">
        <v>9</v>
      </c>
      <c r="D6295" s="1">
        <v>43900</v>
      </c>
      <c r="E6295" s="1">
        <v>43997</v>
      </c>
      <c r="F6295" s="1">
        <v>44009</v>
      </c>
      <c r="G6295" s="1">
        <v>44017</v>
      </c>
      <c r="H6295" t="s">
        <v>54</v>
      </c>
      <c r="I6295">
        <v>9</v>
      </c>
      <c r="J6295">
        <v>4</v>
      </c>
      <c r="K6295">
        <v>72</v>
      </c>
      <c r="L6295">
        <v>1</v>
      </c>
      <c r="M6295">
        <v>6</v>
      </c>
      <c r="N6295">
        <v>0.05</v>
      </c>
      <c r="O6295">
        <v>82.41</v>
      </c>
      <c r="P6295">
        <v>201</v>
      </c>
      <c r="Q6295">
        <f>Table1[[#This Row],[OrderQuantity]]*Table1[[#This Row],[UnitPrice]]</f>
        <v>1206</v>
      </c>
      <c r="R6295">
        <f>Table1[[#This Row],[OrderQuantity]]*Table1[[#This Row],[UnitCost]]</f>
        <v>494.46</v>
      </c>
      <c r="S6295">
        <f>Table1[[#This Row],[OrderQuantity]]*Table1[[#This Row],[UnitPrice]]*(1-Table1[[#This Row],[DiscountApplied]]) - (Table1[[#This Row],[OrderQuantity]]*Table1[[#This Row],[UnitCost]])</f>
        <v>651.24</v>
      </c>
      <c r="T6295">
        <f>DATEDIF(Table1[[#This Row],[ShipDate]],Table1[[#This Row],[DeliveryDate]],"d")</f>
        <v>8</v>
      </c>
      <c r="U6295" t="str">
        <f t="shared" si="197"/>
        <v>Late</v>
      </c>
    </row>
    <row r="6296" spans="1:21" x14ac:dyDescent="0.3">
      <c r="A6296" t="str">
        <f t="shared" si="196"/>
        <v>SO-006395</v>
      </c>
      <c r="B6296" t="s">
        <v>2</v>
      </c>
      <c r="C6296" t="s">
        <v>10</v>
      </c>
      <c r="D6296" s="1">
        <v>43900</v>
      </c>
      <c r="E6296" s="1">
        <v>43997</v>
      </c>
      <c r="F6296" s="1">
        <v>44019</v>
      </c>
      <c r="G6296" s="1">
        <v>44021</v>
      </c>
      <c r="H6296" t="s">
        <v>54</v>
      </c>
      <c r="I6296">
        <v>20</v>
      </c>
      <c r="J6296">
        <v>34</v>
      </c>
      <c r="K6296">
        <v>193</v>
      </c>
      <c r="L6296">
        <v>27</v>
      </c>
      <c r="M6296">
        <v>6</v>
      </c>
      <c r="N6296">
        <v>0.15</v>
      </c>
      <c r="O6296">
        <v>3544.97</v>
      </c>
      <c r="P6296">
        <v>5453.8</v>
      </c>
      <c r="Q6296">
        <f>Table1[[#This Row],[OrderQuantity]]*Table1[[#This Row],[UnitPrice]]</f>
        <v>32722.800000000003</v>
      </c>
      <c r="R6296">
        <f>Table1[[#This Row],[OrderQuantity]]*Table1[[#This Row],[UnitCost]]</f>
        <v>21269.82</v>
      </c>
      <c r="S6296">
        <f>Table1[[#This Row],[OrderQuantity]]*Table1[[#This Row],[UnitPrice]]*(1-Table1[[#This Row],[DiscountApplied]]) - (Table1[[#This Row],[OrderQuantity]]*Table1[[#This Row],[UnitCost]])</f>
        <v>6544.5600000000013</v>
      </c>
      <c r="T6296">
        <f>DATEDIF(Table1[[#This Row],[ShipDate]],Table1[[#This Row],[DeliveryDate]],"d")</f>
        <v>2</v>
      </c>
      <c r="U6296" t="str">
        <f t="shared" si="197"/>
        <v>On Time</v>
      </c>
    </row>
    <row r="6297" spans="1:21" x14ac:dyDescent="0.3">
      <c r="A6297" t="str">
        <f t="shared" si="196"/>
        <v>SO-006396</v>
      </c>
      <c r="B6297" t="s">
        <v>5</v>
      </c>
      <c r="C6297" t="s">
        <v>8</v>
      </c>
      <c r="D6297" s="1">
        <v>43900</v>
      </c>
      <c r="E6297" s="1">
        <v>43997</v>
      </c>
      <c r="F6297" s="1">
        <v>44000</v>
      </c>
      <c r="G6297" s="1">
        <v>44003</v>
      </c>
      <c r="H6297" t="s">
        <v>54</v>
      </c>
      <c r="I6297">
        <v>26</v>
      </c>
      <c r="J6297">
        <v>39</v>
      </c>
      <c r="K6297">
        <v>333</v>
      </c>
      <c r="L6297">
        <v>13</v>
      </c>
      <c r="M6297">
        <v>6</v>
      </c>
      <c r="N6297">
        <v>0.08</v>
      </c>
      <c r="O6297">
        <v>3375.73</v>
      </c>
      <c r="P6297">
        <v>5038.3999999999996</v>
      </c>
      <c r="Q6297">
        <f>Table1[[#This Row],[OrderQuantity]]*Table1[[#This Row],[UnitPrice]]</f>
        <v>30230.399999999998</v>
      </c>
      <c r="R6297">
        <f>Table1[[#This Row],[OrderQuantity]]*Table1[[#This Row],[UnitCost]]</f>
        <v>20254.38</v>
      </c>
      <c r="S6297">
        <f>Table1[[#This Row],[OrderQuantity]]*Table1[[#This Row],[UnitPrice]]*(1-Table1[[#This Row],[DiscountApplied]]) - (Table1[[#This Row],[OrderQuantity]]*Table1[[#This Row],[UnitCost]])</f>
        <v>7557.5879999999997</v>
      </c>
      <c r="T6297">
        <f>DATEDIF(Table1[[#This Row],[ShipDate]],Table1[[#This Row],[DeliveryDate]],"d")</f>
        <v>3</v>
      </c>
      <c r="U6297" t="str">
        <f t="shared" si="197"/>
        <v>On Time</v>
      </c>
    </row>
    <row r="6298" spans="1:21" x14ac:dyDescent="0.3">
      <c r="A6298" t="str">
        <f t="shared" si="196"/>
        <v>SO-006397</v>
      </c>
      <c r="B6298" t="s">
        <v>3</v>
      </c>
      <c r="C6298" t="s">
        <v>10</v>
      </c>
      <c r="D6298" s="1">
        <v>43900</v>
      </c>
      <c r="E6298" s="1">
        <v>43997</v>
      </c>
      <c r="F6298" s="1">
        <v>44023</v>
      </c>
      <c r="G6298" s="1">
        <v>44030</v>
      </c>
      <c r="H6298" t="s">
        <v>54</v>
      </c>
      <c r="I6298">
        <v>11</v>
      </c>
      <c r="J6298">
        <v>1</v>
      </c>
      <c r="K6298">
        <v>129</v>
      </c>
      <c r="L6298">
        <v>3</v>
      </c>
      <c r="M6298">
        <v>3</v>
      </c>
      <c r="N6298">
        <v>0.3</v>
      </c>
      <c r="O6298">
        <v>1534.43</v>
      </c>
      <c r="P6298">
        <v>2324.9</v>
      </c>
      <c r="Q6298">
        <f>Table1[[#This Row],[OrderQuantity]]*Table1[[#This Row],[UnitPrice]]</f>
        <v>6974.7000000000007</v>
      </c>
      <c r="R6298">
        <f>Table1[[#This Row],[OrderQuantity]]*Table1[[#This Row],[UnitCost]]</f>
        <v>4603.29</v>
      </c>
      <c r="S6298">
        <f>Table1[[#This Row],[OrderQuantity]]*Table1[[#This Row],[UnitPrice]]*(1-Table1[[#This Row],[DiscountApplied]]) - (Table1[[#This Row],[OrderQuantity]]*Table1[[#This Row],[UnitCost]])</f>
        <v>279</v>
      </c>
      <c r="T6298">
        <f>DATEDIF(Table1[[#This Row],[ShipDate]],Table1[[#This Row],[DeliveryDate]],"d")</f>
        <v>7</v>
      </c>
      <c r="U6298" t="str">
        <f t="shared" si="197"/>
        <v>On Time</v>
      </c>
    </row>
    <row r="6299" spans="1:21" x14ac:dyDescent="0.3">
      <c r="A6299" t="str">
        <f t="shared" si="196"/>
        <v>SO-006398</v>
      </c>
      <c r="B6299" t="s">
        <v>3</v>
      </c>
      <c r="C6299" t="s">
        <v>9</v>
      </c>
      <c r="D6299" s="1">
        <v>43900</v>
      </c>
      <c r="E6299" s="1">
        <v>43997</v>
      </c>
      <c r="F6299" s="1">
        <v>44009</v>
      </c>
      <c r="G6299" s="1">
        <v>44016</v>
      </c>
      <c r="H6299" t="s">
        <v>54</v>
      </c>
      <c r="I6299">
        <v>12</v>
      </c>
      <c r="J6299">
        <v>6</v>
      </c>
      <c r="K6299">
        <v>70</v>
      </c>
      <c r="L6299">
        <v>7</v>
      </c>
      <c r="M6299">
        <v>4</v>
      </c>
      <c r="N6299">
        <v>0.05</v>
      </c>
      <c r="O6299">
        <v>2084.37</v>
      </c>
      <c r="P6299">
        <v>3417</v>
      </c>
      <c r="Q6299">
        <f>Table1[[#This Row],[OrderQuantity]]*Table1[[#This Row],[UnitPrice]]</f>
        <v>13668</v>
      </c>
      <c r="R6299">
        <f>Table1[[#This Row],[OrderQuantity]]*Table1[[#This Row],[UnitCost]]</f>
        <v>8337.48</v>
      </c>
      <c r="S6299">
        <f>Table1[[#This Row],[OrderQuantity]]*Table1[[#This Row],[UnitPrice]]*(1-Table1[[#This Row],[DiscountApplied]]) - (Table1[[#This Row],[OrderQuantity]]*Table1[[#This Row],[UnitCost]])</f>
        <v>4647.119999999999</v>
      </c>
      <c r="T6299">
        <f>DATEDIF(Table1[[#This Row],[ShipDate]],Table1[[#This Row],[DeliveryDate]],"d")</f>
        <v>7</v>
      </c>
      <c r="U6299" t="str">
        <f t="shared" si="197"/>
        <v>On Time</v>
      </c>
    </row>
    <row r="6300" spans="1:21" x14ac:dyDescent="0.3">
      <c r="A6300" t="str">
        <f t="shared" si="196"/>
        <v>SO-006399</v>
      </c>
      <c r="B6300" t="s">
        <v>3</v>
      </c>
      <c r="C6300" t="s">
        <v>10</v>
      </c>
      <c r="D6300" s="1">
        <v>43900</v>
      </c>
      <c r="E6300" s="1">
        <v>43998</v>
      </c>
      <c r="F6300" s="1">
        <v>44025</v>
      </c>
      <c r="G6300" s="1">
        <v>44029</v>
      </c>
      <c r="H6300" t="s">
        <v>54</v>
      </c>
      <c r="I6300">
        <v>4</v>
      </c>
      <c r="J6300">
        <v>50</v>
      </c>
      <c r="K6300">
        <v>121</v>
      </c>
      <c r="L6300">
        <v>1</v>
      </c>
      <c r="M6300">
        <v>4</v>
      </c>
      <c r="N6300">
        <v>0.05</v>
      </c>
      <c r="O6300">
        <v>1026.6400000000001</v>
      </c>
      <c r="P6300">
        <v>1333.3</v>
      </c>
      <c r="Q6300">
        <f>Table1[[#This Row],[OrderQuantity]]*Table1[[#This Row],[UnitPrice]]</f>
        <v>5333.2</v>
      </c>
      <c r="R6300">
        <f>Table1[[#This Row],[OrderQuantity]]*Table1[[#This Row],[UnitCost]]</f>
        <v>4106.5600000000004</v>
      </c>
      <c r="S6300">
        <f>Table1[[#This Row],[OrderQuantity]]*Table1[[#This Row],[UnitPrice]]*(1-Table1[[#This Row],[DiscountApplied]]) - (Table1[[#This Row],[OrderQuantity]]*Table1[[#This Row],[UnitCost]])</f>
        <v>959.97999999999956</v>
      </c>
      <c r="T6300">
        <f>DATEDIF(Table1[[#This Row],[ShipDate]],Table1[[#This Row],[DeliveryDate]],"d")</f>
        <v>4</v>
      </c>
      <c r="U6300" t="str">
        <f t="shared" si="197"/>
        <v>On Time</v>
      </c>
    </row>
    <row r="6301" spans="1:21" x14ac:dyDescent="0.3">
      <c r="A6301" t="str">
        <f t="shared" si="196"/>
        <v>SO-006400</v>
      </c>
      <c r="B6301" t="s">
        <v>2</v>
      </c>
      <c r="C6301" t="s">
        <v>10</v>
      </c>
      <c r="D6301" s="1">
        <v>43900</v>
      </c>
      <c r="E6301" s="1">
        <v>43998</v>
      </c>
      <c r="F6301" s="1">
        <v>44026</v>
      </c>
      <c r="G6301" s="1">
        <v>44030</v>
      </c>
      <c r="H6301" t="s">
        <v>54</v>
      </c>
      <c r="I6301">
        <v>21</v>
      </c>
      <c r="J6301">
        <v>36</v>
      </c>
      <c r="K6301">
        <v>141</v>
      </c>
      <c r="L6301">
        <v>32</v>
      </c>
      <c r="M6301">
        <v>7</v>
      </c>
      <c r="N6301">
        <v>0.08</v>
      </c>
      <c r="O6301">
        <v>3027.19</v>
      </c>
      <c r="P6301">
        <v>5219.3</v>
      </c>
      <c r="Q6301">
        <f>Table1[[#This Row],[OrderQuantity]]*Table1[[#This Row],[UnitPrice]]</f>
        <v>36535.1</v>
      </c>
      <c r="R6301">
        <f>Table1[[#This Row],[OrderQuantity]]*Table1[[#This Row],[UnitCost]]</f>
        <v>21190.33</v>
      </c>
      <c r="S6301">
        <f>Table1[[#This Row],[OrderQuantity]]*Table1[[#This Row],[UnitPrice]]*(1-Table1[[#This Row],[DiscountApplied]]) - (Table1[[#This Row],[OrderQuantity]]*Table1[[#This Row],[UnitCost]])</f>
        <v>12421.962</v>
      </c>
      <c r="T6301">
        <f>DATEDIF(Table1[[#This Row],[ShipDate]],Table1[[#This Row],[DeliveryDate]],"d")</f>
        <v>4</v>
      </c>
      <c r="U6301" t="str">
        <f t="shared" si="197"/>
        <v>On Time</v>
      </c>
    </row>
    <row r="6302" spans="1:21" x14ac:dyDescent="0.3">
      <c r="A6302" t="str">
        <f t="shared" si="196"/>
        <v>SO-006401</v>
      </c>
      <c r="B6302" t="s">
        <v>3</v>
      </c>
      <c r="C6302" t="s">
        <v>10</v>
      </c>
      <c r="D6302" s="1">
        <v>43900</v>
      </c>
      <c r="E6302" s="1">
        <v>43998</v>
      </c>
      <c r="F6302" s="1">
        <v>44008</v>
      </c>
      <c r="G6302" s="1">
        <v>44012</v>
      </c>
      <c r="H6302" t="s">
        <v>54</v>
      </c>
      <c r="I6302">
        <v>3</v>
      </c>
      <c r="J6302">
        <v>35</v>
      </c>
      <c r="K6302">
        <v>186</v>
      </c>
      <c r="L6302">
        <v>38</v>
      </c>
      <c r="M6302">
        <v>1</v>
      </c>
      <c r="N6302">
        <v>0.3</v>
      </c>
      <c r="O6302">
        <v>776.66</v>
      </c>
      <c r="P6302">
        <v>1078.7</v>
      </c>
      <c r="Q6302">
        <f>Table1[[#This Row],[OrderQuantity]]*Table1[[#This Row],[UnitPrice]]</f>
        <v>1078.7</v>
      </c>
      <c r="R6302">
        <f>Table1[[#This Row],[OrderQuantity]]*Table1[[#This Row],[UnitCost]]</f>
        <v>776.66</v>
      </c>
      <c r="S6302">
        <f>Table1[[#This Row],[OrderQuantity]]*Table1[[#This Row],[UnitPrice]]*(1-Table1[[#This Row],[DiscountApplied]]) - (Table1[[#This Row],[OrderQuantity]]*Table1[[#This Row],[UnitCost]])</f>
        <v>-21.569999999999936</v>
      </c>
      <c r="T6302">
        <f>DATEDIF(Table1[[#This Row],[ShipDate]],Table1[[#This Row],[DeliveryDate]],"d")</f>
        <v>4</v>
      </c>
      <c r="U6302" t="str">
        <f t="shared" si="197"/>
        <v>On Time</v>
      </c>
    </row>
    <row r="6303" spans="1:21" x14ac:dyDescent="0.3">
      <c r="A6303" t="str">
        <f t="shared" si="196"/>
        <v>SO-006402</v>
      </c>
      <c r="B6303" t="s">
        <v>3</v>
      </c>
      <c r="C6303" t="s">
        <v>9</v>
      </c>
      <c r="D6303" s="1">
        <v>43900</v>
      </c>
      <c r="E6303" s="1">
        <v>43998</v>
      </c>
      <c r="F6303" s="1">
        <v>44003</v>
      </c>
      <c r="G6303" s="1">
        <v>44008</v>
      </c>
      <c r="H6303" t="s">
        <v>54</v>
      </c>
      <c r="I6303">
        <v>10</v>
      </c>
      <c r="J6303">
        <v>39</v>
      </c>
      <c r="K6303">
        <v>80</v>
      </c>
      <c r="L6303">
        <v>12</v>
      </c>
      <c r="M6303">
        <v>2</v>
      </c>
      <c r="N6303">
        <v>0.1</v>
      </c>
      <c r="O6303">
        <v>1442.38</v>
      </c>
      <c r="P6303">
        <v>1849.2</v>
      </c>
      <c r="Q6303">
        <f>Table1[[#This Row],[OrderQuantity]]*Table1[[#This Row],[UnitPrice]]</f>
        <v>3698.4</v>
      </c>
      <c r="R6303">
        <f>Table1[[#This Row],[OrderQuantity]]*Table1[[#This Row],[UnitCost]]</f>
        <v>2884.76</v>
      </c>
      <c r="S6303">
        <f>Table1[[#This Row],[OrderQuantity]]*Table1[[#This Row],[UnitPrice]]*(1-Table1[[#This Row],[DiscountApplied]]) - (Table1[[#This Row],[OrderQuantity]]*Table1[[#This Row],[UnitCost]])</f>
        <v>443.79999999999973</v>
      </c>
      <c r="T6303">
        <f>DATEDIF(Table1[[#This Row],[ShipDate]],Table1[[#This Row],[DeliveryDate]],"d")</f>
        <v>5</v>
      </c>
      <c r="U6303" t="str">
        <f t="shared" si="197"/>
        <v>On Time</v>
      </c>
    </row>
    <row r="6304" spans="1:21" x14ac:dyDescent="0.3">
      <c r="A6304" t="str">
        <f t="shared" si="196"/>
        <v>SO-006403</v>
      </c>
      <c r="B6304" t="s">
        <v>3</v>
      </c>
      <c r="C6304" t="s">
        <v>13</v>
      </c>
      <c r="D6304" s="1">
        <v>43900</v>
      </c>
      <c r="E6304" s="1">
        <v>43998</v>
      </c>
      <c r="F6304" s="1">
        <v>44001</v>
      </c>
      <c r="G6304" s="1">
        <v>44009</v>
      </c>
      <c r="H6304" t="s">
        <v>54</v>
      </c>
      <c r="I6304">
        <v>11</v>
      </c>
      <c r="J6304">
        <v>6</v>
      </c>
      <c r="K6304">
        <v>11</v>
      </c>
      <c r="L6304">
        <v>42</v>
      </c>
      <c r="M6304">
        <v>3</v>
      </c>
      <c r="N6304">
        <v>0.08</v>
      </c>
      <c r="O6304">
        <v>986.64</v>
      </c>
      <c r="P6304">
        <v>1333.3</v>
      </c>
      <c r="Q6304">
        <f>Table1[[#This Row],[OrderQuantity]]*Table1[[#This Row],[UnitPrice]]</f>
        <v>3999.8999999999996</v>
      </c>
      <c r="R6304">
        <f>Table1[[#This Row],[OrderQuantity]]*Table1[[#This Row],[UnitCost]]</f>
        <v>2959.92</v>
      </c>
      <c r="S6304">
        <f>Table1[[#This Row],[OrderQuantity]]*Table1[[#This Row],[UnitPrice]]*(1-Table1[[#This Row],[DiscountApplied]]) - (Table1[[#This Row],[OrderQuantity]]*Table1[[#This Row],[UnitCost]])</f>
        <v>719.98799999999983</v>
      </c>
      <c r="T6304">
        <f>DATEDIF(Table1[[#This Row],[ShipDate]],Table1[[#This Row],[DeliveryDate]],"d")</f>
        <v>8</v>
      </c>
      <c r="U6304" t="str">
        <f t="shared" si="197"/>
        <v>Late</v>
      </c>
    </row>
    <row r="6305" spans="1:21" x14ac:dyDescent="0.3">
      <c r="A6305" t="str">
        <f t="shared" si="196"/>
        <v>SO-006404</v>
      </c>
      <c r="B6305" t="s">
        <v>5</v>
      </c>
      <c r="C6305" t="s">
        <v>9</v>
      </c>
      <c r="D6305" s="1">
        <v>43900</v>
      </c>
      <c r="E6305" s="1">
        <v>43998</v>
      </c>
      <c r="F6305" s="1">
        <v>44001</v>
      </c>
      <c r="G6305" s="1">
        <v>44002</v>
      </c>
      <c r="H6305" t="s">
        <v>54</v>
      </c>
      <c r="I6305">
        <v>25</v>
      </c>
      <c r="J6305">
        <v>17</v>
      </c>
      <c r="K6305">
        <v>74</v>
      </c>
      <c r="L6305">
        <v>38</v>
      </c>
      <c r="M6305">
        <v>2</v>
      </c>
      <c r="N6305">
        <v>0.05</v>
      </c>
      <c r="O6305">
        <v>1467.3</v>
      </c>
      <c r="P6305">
        <v>2010</v>
      </c>
      <c r="Q6305">
        <f>Table1[[#This Row],[OrderQuantity]]*Table1[[#This Row],[UnitPrice]]</f>
        <v>4020</v>
      </c>
      <c r="R6305">
        <f>Table1[[#This Row],[OrderQuantity]]*Table1[[#This Row],[UnitCost]]</f>
        <v>2934.6</v>
      </c>
      <c r="S6305">
        <f>Table1[[#This Row],[OrderQuantity]]*Table1[[#This Row],[UnitPrice]]*(1-Table1[[#This Row],[DiscountApplied]]) - (Table1[[#This Row],[OrderQuantity]]*Table1[[#This Row],[UnitCost]])</f>
        <v>884.40000000000009</v>
      </c>
      <c r="T6305">
        <f>DATEDIF(Table1[[#This Row],[ShipDate]],Table1[[#This Row],[DeliveryDate]],"d")</f>
        <v>1</v>
      </c>
      <c r="U6305" t="str">
        <f t="shared" si="197"/>
        <v>On Time</v>
      </c>
    </row>
    <row r="6306" spans="1:21" x14ac:dyDescent="0.3">
      <c r="A6306" t="str">
        <f t="shared" si="196"/>
        <v>SO-006405</v>
      </c>
      <c r="B6306" t="s">
        <v>3</v>
      </c>
      <c r="C6306" t="s">
        <v>10</v>
      </c>
      <c r="D6306" s="1">
        <v>43900</v>
      </c>
      <c r="E6306" s="1">
        <v>43999</v>
      </c>
      <c r="F6306" s="1">
        <v>44026</v>
      </c>
      <c r="G6306" s="1">
        <v>44028</v>
      </c>
      <c r="H6306" t="s">
        <v>54</v>
      </c>
      <c r="I6306">
        <v>2</v>
      </c>
      <c r="J6306">
        <v>8</v>
      </c>
      <c r="K6306">
        <v>195</v>
      </c>
      <c r="L6306">
        <v>26</v>
      </c>
      <c r="M6306">
        <v>7</v>
      </c>
      <c r="N6306">
        <v>0.05</v>
      </c>
      <c r="O6306">
        <v>514.55999999999995</v>
      </c>
      <c r="P6306">
        <v>857.6</v>
      </c>
      <c r="Q6306">
        <f>Table1[[#This Row],[OrderQuantity]]*Table1[[#This Row],[UnitPrice]]</f>
        <v>6003.2</v>
      </c>
      <c r="R6306">
        <f>Table1[[#This Row],[OrderQuantity]]*Table1[[#This Row],[UnitCost]]</f>
        <v>3601.9199999999996</v>
      </c>
      <c r="S6306">
        <f>Table1[[#This Row],[OrderQuantity]]*Table1[[#This Row],[UnitPrice]]*(1-Table1[[#This Row],[DiscountApplied]]) - (Table1[[#This Row],[OrderQuantity]]*Table1[[#This Row],[UnitCost]])</f>
        <v>2101.1200000000003</v>
      </c>
      <c r="T6306">
        <f>DATEDIF(Table1[[#This Row],[ShipDate]],Table1[[#This Row],[DeliveryDate]],"d")</f>
        <v>2</v>
      </c>
      <c r="U6306" t="str">
        <f t="shared" si="197"/>
        <v>On Time</v>
      </c>
    </row>
    <row r="6307" spans="1:21" x14ac:dyDescent="0.3">
      <c r="A6307" t="str">
        <f t="shared" si="196"/>
        <v>SO-006406</v>
      </c>
      <c r="B6307" t="s">
        <v>3</v>
      </c>
      <c r="C6307" t="s">
        <v>8</v>
      </c>
      <c r="D6307" s="1">
        <v>43900</v>
      </c>
      <c r="E6307" s="1">
        <v>43999</v>
      </c>
      <c r="F6307" s="1">
        <v>44025</v>
      </c>
      <c r="G6307" s="1">
        <v>44026</v>
      </c>
      <c r="H6307" t="s">
        <v>54</v>
      </c>
      <c r="I6307">
        <v>9</v>
      </c>
      <c r="J6307">
        <v>37</v>
      </c>
      <c r="K6307">
        <v>350</v>
      </c>
      <c r="L6307">
        <v>2</v>
      </c>
      <c r="M6307">
        <v>1</v>
      </c>
      <c r="N6307">
        <v>0.08</v>
      </c>
      <c r="O6307">
        <v>2622.25</v>
      </c>
      <c r="P6307">
        <v>3973.1</v>
      </c>
      <c r="Q6307">
        <f>Table1[[#This Row],[OrderQuantity]]*Table1[[#This Row],[UnitPrice]]</f>
        <v>3973.1</v>
      </c>
      <c r="R6307">
        <f>Table1[[#This Row],[OrderQuantity]]*Table1[[#This Row],[UnitCost]]</f>
        <v>2622.25</v>
      </c>
      <c r="S6307">
        <f>Table1[[#This Row],[OrderQuantity]]*Table1[[#This Row],[UnitPrice]]*(1-Table1[[#This Row],[DiscountApplied]]) - (Table1[[#This Row],[OrderQuantity]]*Table1[[#This Row],[UnitCost]])</f>
        <v>1033.002</v>
      </c>
      <c r="T6307">
        <f>DATEDIF(Table1[[#This Row],[ShipDate]],Table1[[#This Row],[DeliveryDate]],"d")</f>
        <v>1</v>
      </c>
      <c r="U6307" t="str">
        <f t="shared" si="197"/>
        <v>On Time</v>
      </c>
    </row>
    <row r="6308" spans="1:21" x14ac:dyDescent="0.3">
      <c r="A6308" t="str">
        <f t="shared" si="196"/>
        <v>SO-006407</v>
      </c>
      <c r="B6308" t="s">
        <v>3</v>
      </c>
      <c r="C6308" t="s">
        <v>12</v>
      </c>
      <c r="D6308" s="1">
        <v>43900</v>
      </c>
      <c r="E6308" s="1">
        <v>43999</v>
      </c>
      <c r="F6308" s="1">
        <v>44027</v>
      </c>
      <c r="G6308" s="1">
        <v>44031</v>
      </c>
      <c r="H6308" t="s">
        <v>54</v>
      </c>
      <c r="I6308">
        <v>11</v>
      </c>
      <c r="J6308">
        <v>26</v>
      </c>
      <c r="K6308">
        <v>238</v>
      </c>
      <c r="L6308">
        <v>42</v>
      </c>
      <c r="M6308">
        <v>4</v>
      </c>
      <c r="N6308">
        <v>0.2</v>
      </c>
      <c r="O6308">
        <v>861.55</v>
      </c>
      <c r="P6308">
        <v>1118.9000000000001</v>
      </c>
      <c r="Q6308">
        <f>Table1[[#This Row],[OrderQuantity]]*Table1[[#This Row],[UnitPrice]]</f>
        <v>4475.6000000000004</v>
      </c>
      <c r="R6308">
        <f>Table1[[#This Row],[OrderQuantity]]*Table1[[#This Row],[UnitCost]]</f>
        <v>3446.2</v>
      </c>
      <c r="S6308">
        <f>Table1[[#This Row],[OrderQuantity]]*Table1[[#This Row],[UnitPrice]]*(1-Table1[[#This Row],[DiscountApplied]]) - (Table1[[#This Row],[OrderQuantity]]*Table1[[#This Row],[UnitCost]])</f>
        <v>134.28000000000065</v>
      </c>
      <c r="T6308">
        <f>DATEDIF(Table1[[#This Row],[ShipDate]],Table1[[#This Row],[DeliveryDate]],"d")</f>
        <v>4</v>
      </c>
      <c r="U6308" t="str">
        <f t="shared" si="197"/>
        <v>On Time</v>
      </c>
    </row>
    <row r="6309" spans="1:21" x14ac:dyDescent="0.3">
      <c r="A6309" t="str">
        <f t="shared" si="196"/>
        <v>SO-006408</v>
      </c>
      <c r="B6309" t="s">
        <v>2</v>
      </c>
      <c r="C6309" t="s">
        <v>13</v>
      </c>
      <c r="D6309" s="1">
        <v>43900</v>
      </c>
      <c r="E6309" s="1">
        <v>43999</v>
      </c>
      <c r="F6309" s="1">
        <v>44011</v>
      </c>
      <c r="G6309" s="1">
        <v>44012</v>
      </c>
      <c r="H6309" t="s">
        <v>54</v>
      </c>
      <c r="I6309">
        <v>21</v>
      </c>
      <c r="J6309">
        <v>25</v>
      </c>
      <c r="K6309">
        <v>45</v>
      </c>
      <c r="L6309">
        <v>2</v>
      </c>
      <c r="M6309">
        <v>3</v>
      </c>
      <c r="N6309">
        <v>0.05</v>
      </c>
      <c r="O6309">
        <v>2000.75</v>
      </c>
      <c r="P6309">
        <v>2532.6</v>
      </c>
      <c r="Q6309">
        <f>Table1[[#This Row],[OrderQuantity]]*Table1[[#This Row],[UnitPrice]]</f>
        <v>7597.7999999999993</v>
      </c>
      <c r="R6309">
        <f>Table1[[#This Row],[OrderQuantity]]*Table1[[#This Row],[UnitCost]]</f>
        <v>6002.25</v>
      </c>
      <c r="S6309">
        <f>Table1[[#This Row],[OrderQuantity]]*Table1[[#This Row],[UnitPrice]]*(1-Table1[[#This Row],[DiscountApplied]]) - (Table1[[#This Row],[OrderQuantity]]*Table1[[#This Row],[UnitCost]])</f>
        <v>1215.6599999999989</v>
      </c>
      <c r="T6309">
        <f>DATEDIF(Table1[[#This Row],[ShipDate]],Table1[[#This Row],[DeliveryDate]],"d")</f>
        <v>1</v>
      </c>
      <c r="U6309" t="str">
        <f t="shared" si="197"/>
        <v>On Time</v>
      </c>
    </row>
    <row r="6310" spans="1:21" x14ac:dyDescent="0.3">
      <c r="A6310" t="str">
        <f t="shared" si="196"/>
        <v>SO-006409</v>
      </c>
      <c r="B6310" t="s">
        <v>3</v>
      </c>
      <c r="C6310" t="s">
        <v>12</v>
      </c>
      <c r="D6310" s="1">
        <v>43900</v>
      </c>
      <c r="E6310" s="1">
        <v>43999</v>
      </c>
      <c r="F6310" s="1">
        <v>44015</v>
      </c>
      <c r="G6310" s="1">
        <v>44024</v>
      </c>
      <c r="H6310" t="s">
        <v>54</v>
      </c>
      <c r="I6310">
        <v>6</v>
      </c>
      <c r="J6310">
        <v>41</v>
      </c>
      <c r="K6310">
        <v>259</v>
      </c>
      <c r="L6310">
        <v>16</v>
      </c>
      <c r="M6310">
        <v>5</v>
      </c>
      <c r="N6310">
        <v>0.08</v>
      </c>
      <c r="O6310">
        <v>2020.25</v>
      </c>
      <c r="P6310">
        <v>3544.3</v>
      </c>
      <c r="Q6310">
        <f>Table1[[#This Row],[OrderQuantity]]*Table1[[#This Row],[UnitPrice]]</f>
        <v>17721.5</v>
      </c>
      <c r="R6310">
        <f>Table1[[#This Row],[OrderQuantity]]*Table1[[#This Row],[UnitCost]]</f>
        <v>10101.25</v>
      </c>
      <c r="S6310">
        <f>Table1[[#This Row],[OrderQuantity]]*Table1[[#This Row],[UnitPrice]]*(1-Table1[[#This Row],[DiscountApplied]]) - (Table1[[#This Row],[OrderQuantity]]*Table1[[#This Row],[UnitCost]])</f>
        <v>6202.5300000000007</v>
      </c>
      <c r="T6310">
        <f>DATEDIF(Table1[[#This Row],[ShipDate]],Table1[[#This Row],[DeliveryDate]],"d")</f>
        <v>9</v>
      </c>
      <c r="U6310" t="str">
        <f t="shared" si="197"/>
        <v>Late</v>
      </c>
    </row>
    <row r="6311" spans="1:21" x14ac:dyDescent="0.3">
      <c r="A6311" t="str">
        <f t="shared" si="196"/>
        <v>SO-006410</v>
      </c>
      <c r="B6311" t="s">
        <v>5</v>
      </c>
      <c r="C6311" t="s">
        <v>11</v>
      </c>
      <c r="D6311" s="1">
        <v>43900</v>
      </c>
      <c r="E6311" s="1">
        <v>43999</v>
      </c>
      <c r="F6311" s="1">
        <v>44009</v>
      </c>
      <c r="G6311" s="1">
        <v>44017</v>
      </c>
      <c r="H6311" t="s">
        <v>54</v>
      </c>
      <c r="I6311">
        <v>28</v>
      </c>
      <c r="J6311">
        <v>24</v>
      </c>
      <c r="K6311">
        <v>319</v>
      </c>
      <c r="L6311">
        <v>13</v>
      </c>
      <c r="M6311">
        <v>2</v>
      </c>
      <c r="N6311">
        <v>0.08</v>
      </c>
      <c r="O6311">
        <v>1086.2</v>
      </c>
      <c r="P6311">
        <v>2586.1999999999998</v>
      </c>
      <c r="Q6311">
        <f>Table1[[#This Row],[OrderQuantity]]*Table1[[#This Row],[UnitPrice]]</f>
        <v>5172.3999999999996</v>
      </c>
      <c r="R6311">
        <f>Table1[[#This Row],[OrderQuantity]]*Table1[[#This Row],[UnitCost]]</f>
        <v>2172.4</v>
      </c>
      <c r="S6311">
        <f>Table1[[#This Row],[OrderQuantity]]*Table1[[#This Row],[UnitPrice]]*(1-Table1[[#This Row],[DiscountApplied]]) - (Table1[[#This Row],[OrderQuantity]]*Table1[[#This Row],[UnitCost]])</f>
        <v>2586.2080000000001</v>
      </c>
      <c r="T6311">
        <f>DATEDIF(Table1[[#This Row],[ShipDate]],Table1[[#This Row],[DeliveryDate]],"d")</f>
        <v>8</v>
      </c>
      <c r="U6311" t="str">
        <f t="shared" si="197"/>
        <v>Late</v>
      </c>
    </row>
    <row r="6312" spans="1:21" x14ac:dyDescent="0.3">
      <c r="A6312" t="str">
        <f t="shared" si="196"/>
        <v>SO-006411</v>
      </c>
      <c r="B6312" t="s">
        <v>3</v>
      </c>
      <c r="C6312" t="s">
        <v>11</v>
      </c>
      <c r="D6312" s="1">
        <v>43900</v>
      </c>
      <c r="E6312" s="1">
        <v>43999</v>
      </c>
      <c r="F6312" s="1">
        <v>44007</v>
      </c>
      <c r="G6312" s="1">
        <v>44014</v>
      </c>
      <c r="H6312" t="s">
        <v>54</v>
      </c>
      <c r="I6312">
        <v>2</v>
      </c>
      <c r="J6312">
        <v>19</v>
      </c>
      <c r="K6312">
        <v>308</v>
      </c>
      <c r="L6312">
        <v>21</v>
      </c>
      <c r="M6312">
        <v>7</v>
      </c>
      <c r="N6312">
        <v>0.05</v>
      </c>
      <c r="O6312">
        <v>2956.11</v>
      </c>
      <c r="P6312">
        <v>3839.1</v>
      </c>
      <c r="Q6312">
        <f>Table1[[#This Row],[OrderQuantity]]*Table1[[#This Row],[UnitPrice]]</f>
        <v>26873.7</v>
      </c>
      <c r="R6312">
        <f>Table1[[#This Row],[OrderQuantity]]*Table1[[#This Row],[UnitCost]]</f>
        <v>20692.77</v>
      </c>
      <c r="S6312">
        <f>Table1[[#This Row],[OrderQuantity]]*Table1[[#This Row],[UnitPrice]]*(1-Table1[[#This Row],[DiscountApplied]]) - (Table1[[#This Row],[OrderQuantity]]*Table1[[#This Row],[UnitCost]])</f>
        <v>4837.244999999999</v>
      </c>
      <c r="T6312">
        <f>DATEDIF(Table1[[#This Row],[ShipDate]],Table1[[#This Row],[DeliveryDate]],"d")</f>
        <v>7</v>
      </c>
      <c r="U6312" t="str">
        <f t="shared" si="197"/>
        <v>On Time</v>
      </c>
    </row>
    <row r="6313" spans="1:21" x14ac:dyDescent="0.3">
      <c r="A6313" t="str">
        <f t="shared" si="196"/>
        <v>SO-006412</v>
      </c>
      <c r="B6313" t="s">
        <v>4</v>
      </c>
      <c r="C6313" t="s">
        <v>8</v>
      </c>
      <c r="D6313" s="1">
        <v>43900</v>
      </c>
      <c r="E6313" s="1">
        <v>43999</v>
      </c>
      <c r="F6313" s="1">
        <v>44016</v>
      </c>
      <c r="G6313" s="1">
        <v>44023</v>
      </c>
      <c r="H6313" t="s">
        <v>54</v>
      </c>
      <c r="I6313">
        <v>16</v>
      </c>
      <c r="J6313">
        <v>48</v>
      </c>
      <c r="K6313">
        <v>361</v>
      </c>
      <c r="L6313">
        <v>32</v>
      </c>
      <c r="M6313">
        <v>2</v>
      </c>
      <c r="N6313">
        <v>0.08</v>
      </c>
      <c r="O6313">
        <v>868.05</v>
      </c>
      <c r="P6313">
        <v>1058.5999999999999</v>
      </c>
      <c r="Q6313">
        <f>Table1[[#This Row],[OrderQuantity]]*Table1[[#This Row],[UnitPrice]]</f>
        <v>2117.1999999999998</v>
      </c>
      <c r="R6313">
        <f>Table1[[#This Row],[OrderQuantity]]*Table1[[#This Row],[UnitCost]]</f>
        <v>1736.1</v>
      </c>
      <c r="S6313">
        <f>Table1[[#This Row],[OrderQuantity]]*Table1[[#This Row],[UnitPrice]]*(1-Table1[[#This Row],[DiscountApplied]]) - (Table1[[#This Row],[OrderQuantity]]*Table1[[#This Row],[UnitCost]])</f>
        <v>211.72399999999993</v>
      </c>
      <c r="T6313">
        <f>DATEDIF(Table1[[#This Row],[ShipDate]],Table1[[#This Row],[DeliveryDate]],"d")</f>
        <v>7</v>
      </c>
      <c r="U6313" t="str">
        <f t="shared" si="197"/>
        <v>On Time</v>
      </c>
    </row>
    <row r="6314" spans="1:21" x14ac:dyDescent="0.3">
      <c r="A6314" t="str">
        <f t="shared" si="196"/>
        <v>SO-006413</v>
      </c>
      <c r="B6314" t="s">
        <v>4</v>
      </c>
      <c r="C6314" t="s">
        <v>13</v>
      </c>
      <c r="D6314" s="1">
        <v>43900</v>
      </c>
      <c r="E6314" s="1">
        <v>43999</v>
      </c>
      <c r="F6314" s="1">
        <v>44027</v>
      </c>
      <c r="G6314" s="1">
        <v>44035</v>
      </c>
      <c r="H6314" t="s">
        <v>54</v>
      </c>
      <c r="I6314">
        <v>14</v>
      </c>
      <c r="J6314">
        <v>28</v>
      </c>
      <c r="K6314">
        <v>31</v>
      </c>
      <c r="L6314">
        <v>35</v>
      </c>
      <c r="M6314">
        <v>4</v>
      </c>
      <c r="N6314">
        <v>0.4</v>
      </c>
      <c r="O6314">
        <v>98.83</v>
      </c>
      <c r="P6314">
        <v>167.5</v>
      </c>
      <c r="Q6314">
        <f>Table1[[#This Row],[OrderQuantity]]*Table1[[#This Row],[UnitPrice]]</f>
        <v>670</v>
      </c>
      <c r="R6314">
        <f>Table1[[#This Row],[OrderQuantity]]*Table1[[#This Row],[UnitCost]]</f>
        <v>395.32</v>
      </c>
      <c r="S6314">
        <f>Table1[[#This Row],[OrderQuantity]]*Table1[[#This Row],[UnitPrice]]*(1-Table1[[#This Row],[DiscountApplied]]) - (Table1[[#This Row],[OrderQuantity]]*Table1[[#This Row],[UnitCost]])</f>
        <v>6.6800000000000068</v>
      </c>
      <c r="T6314">
        <f>DATEDIF(Table1[[#This Row],[ShipDate]],Table1[[#This Row],[DeliveryDate]],"d")</f>
        <v>8</v>
      </c>
      <c r="U6314" t="str">
        <f t="shared" si="197"/>
        <v>Late</v>
      </c>
    </row>
    <row r="6315" spans="1:21" x14ac:dyDescent="0.3">
      <c r="A6315" t="str">
        <f t="shared" si="196"/>
        <v>SO-006414</v>
      </c>
      <c r="B6315" t="s">
        <v>3</v>
      </c>
      <c r="C6315" t="s">
        <v>13</v>
      </c>
      <c r="D6315" s="1">
        <v>43900</v>
      </c>
      <c r="E6315" s="1">
        <v>43999</v>
      </c>
      <c r="F6315" s="1">
        <v>44008</v>
      </c>
      <c r="G6315" s="1">
        <v>44013</v>
      </c>
      <c r="H6315" t="s">
        <v>54</v>
      </c>
      <c r="I6315">
        <v>5</v>
      </c>
      <c r="J6315">
        <v>11</v>
      </c>
      <c r="K6315">
        <v>41</v>
      </c>
      <c r="L6315">
        <v>22</v>
      </c>
      <c r="M6315">
        <v>8</v>
      </c>
      <c r="N6315">
        <v>0.4</v>
      </c>
      <c r="O6315">
        <v>591.74</v>
      </c>
      <c r="P6315">
        <v>924.6</v>
      </c>
      <c r="Q6315">
        <f>Table1[[#This Row],[OrderQuantity]]*Table1[[#This Row],[UnitPrice]]</f>
        <v>7396.8</v>
      </c>
      <c r="R6315">
        <f>Table1[[#This Row],[OrderQuantity]]*Table1[[#This Row],[UnitCost]]</f>
        <v>4733.92</v>
      </c>
      <c r="S6315">
        <f>Table1[[#This Row],[OrderQuantity]]*Table1[[#This Row],[UnitPrice]]*(1-Table1[[#This Row],[DiscountApplied]]) - (Table1[[#This Row],[OrderQuantity]]*Table1[[#This Row],[UnitCost]])</f>
        <v>-295.84000000000015</v>
      </c>
      <c r="T6315">
        <f>DATEDIF(Table1[[#This Row],[ShipDate]],Table1[[#This Row],[DeliveryDate]],"d")</f>
        <v>5</v>
      </c>
      <c r="U6315" t="str">
        <f t="shared" si="197"/>
        <v>On Time</v>
      </c>
    </row>
    <row r="6316" spans="1:21" x14ac:dyDescent="0.3">
      <c r="A6316" t="str">
        <f t="shared" si="196"/>
        <v>SO-006415</v>
      </c>
      <c r="B6316" t="s">
        <v>2</v>
      </c>
      <c r="C6316" t="s">
        <v>9</v>
      </c>
      <c r="D6316" s="1">
        <v>43900</v>
      </c>
      <c r="E6316" s="1">
        <v>44000</v>
      </c>
      <c r="F6316" s="1">
        <v>44006</v>
      </c>
      <c r="G6316" s="1">
        <v>44009</v>
      </c>
      <c r="H6316" t="s">
        <v>54</v>
      </c>
      <c r="I6316">
        <v>21</v>
      </c>
      <c r="J6316">
        <v>29</v>
      </c>
      <c r="K6316">
        <v>85</v>
      </c>
      <c r="L6316">
        <v>47</v>
      </c>
      <c r="M6316">
        <v>5</v>
      </c>
      <c r="N6316">
        <v>0.2</v>
      </c>
      <c r="O6316">
        <v>2809.31</v>
      </c>
      <c r="P6316">
        <v>4013.3</v>
      </c>
      <c r="Q6316">
        <f>Table1[[#This Row],[OrderQuantity]]*Table1[[#This Row],[UnitPrice]]</f>
        <v>20066.5</v>
      </c>
      <c r="R6316">
        <f>Table1[[#This Row],[OrderQuantity]]*Table1[[#This Row],[UnitCost]]</f>
        <v>14046.55</v>
      </c>
      <c r="S6316">
        <f>Table1[[#This Row],[OrderQuantity]]*Table1[[#This Row],[UnitPrice]]*(1-Table1[[#This Row],[DiscountApplied]]) - (Table1[[#This Row],[OrderQuantity]]*Table1[[#This Row],[UnitCost]])</f>
        <v>2006.6500000000015</v>
      </c>
      <c r="T6316">
        <f>DATEDIF(Table1[[#This Row],[ShipDate]],Table1[[#This Row],[DeliveryDate]],"d")</f>
        <v>3</v>
      </c>
      <c r="U6316" t="str">
        <f t="shared" si="197"/>
        <v>On Time</v>
      </c>
    </row>
    <row r="6317" spans="1:21" x14ac:dyDescent="0.3">
      <c r="A6317" t="str">
        <f t="shared" si="196"/>
        <v>SO-006416</v>
      </c>
      <c r="B6317" t="s">
        <v>4</v>
      </c>
      <c r="C6317" t="s">
        <v>12</v>
      </c>
      <c r="D6317" s="1">
        <v>43900</v>
      </c>
      <c r="E6317" s="1">
        <v>44000</v>
      </c>
      <c r="F6317" s="1">
        <v>44027</v>
      </c>
      <c r="G6317" s="1">
        <v>44037</v>
      </c>
      <c r="H6317" t="s">
        <v>54</v>
      </c>
      <c r="I6317">
        <v>12</v>
      </c>
      <c r="J6317">
        <v>22</v>
      </c>
      <c r="K6317">
        <v>259</v>
      </c>
      <c r="L6317">
        <v>47</v>
      </c>
      <c r="M6317">
        <v>3</v>
      </c>
      <c r="N6317">
        <v>0.15</v>
      </c>
      <c r="O6317">
        <v>579.08000000000004</v>
      </c>
      <c r="P6317">
        <v>864.3</v>
      </c>
      <c r="Q6317">
        <f>Table1[[#This Row],[OrderQuantity]]*Table1[[#This Row],[UnitPrice]]</f>
        <v>2592.8999999999996</v>
      </c>
      <c r="R6317">
        <f>Table1[[#This Row],[OrderQuantity]]*Table1[[#This Row],[UnitCost]]</f>
        <v>1737.2400000000002</v>
      </c>
      <c r="S6317">
        <f>Table1[[#This Row],[OrderQuantity]]*Table1[[#This Row],[UnitPrice]]*(1-Table1[[#This Row],[DiscountApplied]]) - (Table1[[#This Row],[OrderQuantity]]*Table1[[#This Row],[UnitCost]])</f>
        <v>466.72499999999945</v>
      </c>
      <c r="T6317">
        <f>DATEDIF(Table1[[#This Row],[ShipDate]],Table1[[#This Row],[DeliveryDate]],"d")</f>
        <v>10</v>
      </c>
      <c r="U6317" t="str">
        <f t="shared" si="197"/>
        <v>Late</v>
      </c>
    </row>
    <row r="6318" spans="1:21" x14ac:dyDescent="0.3">
      <c r="A6318" t="str">
        <f t="shared" si="196"/>
        <v>SO-006417</v>
      </c>
      <c r="B6318" t="s">
        <v>4</v>
      </c>
      <c r="C6318" t="s">
        <v>10</v>
      </c>
      <c r="D6318" s="1">
        <v>43900</v>
      </c>
      <c r="E6318" s="1">
        <v>44000</v>
      </c>
      <c r="F6318" s="1">
        <v>44021</v>
      </c>
      <c r="G6318" s="1">
        <v>44027</v>
      </c>
      <c r="H6318" t="s">
        <v>54</v>
      </c>
      <c r="I6318">
        <v>13</v>
      </c>
      <c r="J6318">
        <v>11</v>
      </c>
      <c r="K6318">
        <v>166</v>
      </c>
      <c r="L6318">
        <v>5</v>
      </c>
      <c r="M6318">
        <v>7</v>
      </c>
      <c r="N6318">
        <v>0.15</v>
      </c>
      <c r="O6318">
        <v>1778.85</v>
      </c>
      <c r="P6318">
        <v>2371.8000000000002</v>
      </c>
      <c r="Q6318">
        <f>Table1[[#This Row],[OrderQuantity]]*Table1[[#This Row],[UnitPrice]]</f>
        <v>16602.600000000002</v>
      </c>
      <c r="R6318">
        <f>Table1[[#This Row],[OrderQuantity]]*Table1[[#This Row],[UnitCost]]</f>
        <v>12451.949999999999</v>
      </c>
      <c r="S6318">
        <f>Table1[[#This Row],[OrderQuantity]]*Table1[[#This Row],[UnitPrice]]*(1-Table1[[#This Row],[DiscountApplied]]) - (Table1[[#This Row],[OrderQuantity]]*Table1[[#This Row],[UnitCost]])</f>
        <v>1660.260000000002</v>
      </c>
      <c r="T6318">
        <f>DATEDIF(Table1[[#This Row],[ShipDate]],Table1[[#This Row],[DeliveryDate]],"d")</f>
        <v>6</v>
      </c>
      <c r="U6318" t="str">
        <f t="shared" si="197"/>
        <v>On Time</v>
      </c>
    </row>
    <row r="6319" spans="1:21" x14ac:dyDescent="0.3">
      <c r="A6319" t="str">
        <f t="shared" si="196"/>
        <v>SO-006418</v>
      </c>
      <c r="B6319" t="s">
        <v>2</v>
      </c>
      <c r="C6319" t="s">
        <v>12</v>
      </c>
      <c r="D6319" s="1">
        <v>43900</v>
      </c>
      <c r="E6319" s="1">
        <v>44000</v>
      </c>
      <c r="F6319" s="1">
        <v>44010</v>
      </c>
      <c r="G6319" s="1">
        <v>44012</v>
      </c>
      <c r="H6319" t="s">
        <v>54</v>
      </c>
      <c r="I6319">
        <v>21</v>
      </c>
      <c r="J6319">
        <v>12</v>
      </c>
      <c r="K6319">
        <v>234</v>
      </c>
      <c r="L6319">
        <v>26</v>
      </c>
      <c r="M6319">
        <v>6</v>
      </c>
      <c r="N6319">
        <v>0.08</v>
      </c>
      <c r="O6319">
        <v>143.65</v>
      </c>
      <c r="P6319">
        <v>214.4</v>
      </c>
      <c r="Q6319">
        <f>Table1[[#This Row],[OrderQuantity]]*Table1[[#This Row],[UnitPrice]]</f>
        <v>1286.4000000000001</v>
      </c>
      <c r="R6319">
        <f>Table1[[#This Row],[OrderQuantity]]*Table1[[#This Row],[UnitCost]]</f>
        <v>861.90000000000009</v>
      </c>
      <c r="S6319">
        <f>Table1[[#This Row],[OrderQuantity]]*Table1[[#This Row],[UnitPrice]]*(1-Table1[[#This Row],[DiscountApplied]]) - (Table1[[#This Row],[OrderQuantity]]*Table1[[#This Row],[UnitCost]])</f>
        <v>321.58799999999997</v>
      </c>
      <c r="T6319">
        <f>DATEDIF(Table1[[#This Row],[ShipDate]],Table1[[#This Row],[DeliveryDate]],"d")</f>
        <v>2</v>
      </c>
      <c r="U6319" t="str">
        <f t="shared" si="197"/>
        <v>On Time</v>
      </c>
    </row>
    <row r="6320" spans="1:21" x14ac:dyDescent="0.3">
      <c r="A6320" t="str">
        <f t="shared" si="196"/>
        <v>SO-006419</v>
      </c>
      <c r="B6320" t="s">
        <v>2</v>
      </c>
      <c r="C6320" t="s">
        <v>13</v>
      </c>
      <c r="D6320" s="1">
        <v>43900</v>
      </c>
      <c r="E6320" s="1">
        <v>44000</v>
      </c>
      <c r="F6320" s="1">
        <v>44016</v>
      </c>
      <c r="G6320" s="1">
        <v>44025</v>
      </c>
      <c r="H6320" t="s">
        <v>54</v>
      </c>
      <c r="I6320">
        <v>22</v>
      </c>
      <c r="J6320">
        <v>41</v>
      </c>
      <c r="K6320">
        <v>2</v>
      </c>
      <c r="L6320">
        <v>20</v>
      </c>
      <c r="M6320">
        <v>7</v>
      </c>
      <c r="N6320">
        <v>0.1</v>
      </c>
      <c r="O6320">
        <v>666.92</v>
      </c>
      <c r="P6320">
        <v>1058.5999999999999</v>
      </c>
      <c r="Q6320">
        <f>Table1[[#This Row],[OrderQuantity]]*Table1[[#This Row],[UnitPrice]]</f>
        <v>7410.1999999999989</v>
      </c>
      <c r="R6320">
        <f>Table1[[#This Row],[OrderQuantity]]*Table1[[#This Row],[UnitCost]]</f>
        <v>4668.4399999999996</v>
      </c>
      <c r="S6320">
        <f>Table1[[#This Row],[OrderQuantity]]*Table1[[#This Row],[UnitPrice]]*(1-Table1[[#This Row],[DiscountApplied]]) - (Table1[[#This Row],[OrderQuantity]]*Table1[[#This Row],[UnitCost]])</f>
        <v>2000.7399999999998</v>
      </c>
      <c r="T6320">
        <f>DATEDIF(Table1[[#This Row],[ShipDate]],Table1[[#This Row],[DeliveryDate]],"d")</f>
        <v>9</v>
      </c>
      <c r="U6320" t="str">
        <f t="shared" si="197"/>
        <v>Late</v>
      </c>
    </row>
    <row r="6321" spans="1:21" x14ac:dyDescent="0.3">
      <c r="A6321" t="str">
        <f t="shared" si="196"/>
        <v>SO-006420</v>
      </c>
      <c r="B6321" t="s">
        <v>3</v>
      </c>
      <c r="C6321" t="s">
        <v>12</v>
      </c>
      <c r="D6321" s="1">
        <v>43900</v>
      </c>
      <c r="E6321" s="1">
        <v>44000</v>
      </c>
      <c r="F6321" s="1">
        <v>44021</v>
      </c>
      <c r="G6321" s="1">
        <v>44024</v>
      </c>
      <c r="H6321" t="s">
        <v>54</v>
      </c>
      <c r="I6321">
        <v>10</v>
      </c>
      <c r="J6321">
        <v>4</v>
      </c>
      <c r="K6321">
        <v>212</v>
      </c>
      <c r="L6321">
        <v>41</v>
      </c>
      <c r="M6321">
        <v>5</v>
      </c>
      <c r="N6321">
        <v>0.1</v>
      </c>
      <c r="O6321">
        <v>511.34</v>
      </c>
      <c r="P6321">
        <v>1065.3</v>
      </c>
      <c r="Q6321">
        <f>Table1[[#This Row],[OrderQuantity]]*Table1[[#This Row],[UnitPrice]]</f>
        <v>5326.5</v>
      </c>
      <c r="R6321">
        <f>Table1[[#This Row],[OrderQuantity]]*Table1[[#This Row],[UnitCost]]</f>
        <v>2556.6999999999998</v>
      </c>
      <c r="S6321">
        <f>Table1[[#This Row],[OrderQuantity]]*Table1[[#This Row],[UnitPrice]]*(1-Table1[[#This Row],[DiscountApplied]]) - (Table1[[#This Row],[OrderQuantity]]*Table1[[#This Row],[UnitCost]])</f>
        <v>2237.1500000000005</v>
      </c>
      <c r="T6321">
        <f>DATEDIF(Table1[[#This Row],[ShipDate]],Table1[[#This Row],[DeliveryDate]],"d")</f>
        <v>3</v>
      </c>
      <c r="U6321" t="str">
        <f t="shared" si="197"/>
        <v>On Time</v>
      </c>
    </row>
    <row r="6322" spans="1:21" x14ac:dyDescent="0.3">
      <c r="A6322" t="str">
        <f t="shared" si="196"/>
        <v>SO-006421</v>
      </c>
      <c r="B6322" t="s">
        <v>5</v>
      </c>
      <c r="C6322" t="s">
        <v>10</v>
      </c>
      <c r="D6322" s="1">
        <v>43900</v>
      </c>
      <c r="E6322" s="1">
        <v>44000</v>
      </c>
      <c r="F6322" s="1">
        <v>44021</v>
      </c>
      <c r="G6322" s="1">
        <v>44026</v>
      </c>
      <c r="H6322" t="s">
        <v>54</v>
      </c>
      <c r="I6322">
        <v>27</v>
      </c>
      <c r="J6322">
        <v>22</v>
      </c>
      <c r="K6322">
        <v>192</v>
      </c>
      <c r="L6322">
        <v>13</v>
      </c>
      <c r="M6322">
        <v>1</v>
      </c>
      <c r="N6322">
        <v>0.15</v>
      </c>
      <c r="O6322">
        <v>906.51</v>
      </c>
      <c r="P6322">
        <v>1105.5</v>
      </c>
      <c r="Q6322">
        <f>Table1[[#This Row],[OrderQuantity]]*Table1[[#This Row],[UnitPrice]]</f>
        <v>1105.5</v>
      </c>
      <c r="R6322">
        <f>Table1[[#This Row],[OrderQuantity]]*Table1[[#This Row],[UnitCost]]</f>
        <v>906.51</v>
      </c>
      <c r="S6322">
        <f>Table1[[#This Row],[OrderQuantity]]*Table1[[#This Row],[UnitPrice]]*(1-Table1[[#This Row],[DiscountApplied]]) - (Table1[[#This Row],[OrderQuantity]]*Table1[[#This Row],[UnitCost]])</f>
        <v>33.164999999999964</v>
      </c>
      <c r="T6322">
        <f>DATEDIF(Table1[[#This Row],[ShipDate]],Table1[[#This Row],[DeliveryDate]],"d")</f>
        <v>5</v>
      </c>
      <c r="U6322" t="str">
        <f t="shared" si="197"/>
        <v>On Time</v>
      </c>
    </row>
    <row r="6323" spans="1:21" x14ac:dyDescent="0.3">
      <c r="A6323" t="str">
        <f t="shared" si="196"/>
        <v>SO-006422</v>
      </c>
      <c r="B6323" t="s">
        <v>2</v>
      </c>
      <c r="C6323" t="s">
        <v>12</v>
      </c>
      <c r="D6323" s="1">
        <v>43900</v>
      </c>
      <c r="E6323" s="1">
        <v>44000</v>
      </c>
      <c r="F6323" s="1">
        <v>44025</v>
      </c>
      <c r="G6323" s="1">
        <v>44028</v>
      </c>
      <c r="H6323" t="s">
        <v>54</v>
      </c>
      <c r="I6323">
        <v>21</v>
      </c>
      <c r="J6323">
        <v>18</v>
      </c>
      <c r="K6323">
        <v>228</v>
      </c>
      <c r="L6323">
        <v>4</v>
      </c>
      <c r="M6323">
        <v>4</v>
      </c>
      <c r="N6323">
        <v>0.2</v>
      </c>
      <c r="O6323">
        <v>1879.02</v>
      </c>
      <c r="P6323">
        <v>2646.5</v>
      </c>
      <c r="Q6323">
        <f>Table1[[#This Row],[OrderQuantity]]*Table1[[#This Row],[UnitPrice]]</f>
        <v>10586</v>
      </c>
      <c r="R6323">
        <f>Table1[[#This Row],[OrderQuantity]]*Table1[[#This Row],[UnitCost]]</f>
        <v>7516.08</v>
      </c>
      <c r="S6323">
        <f>Table1[[#This Row],[OrderQuantity]]*Table1[[#This Row],[UnitPrice]]*(1-Table1[[#This Row],[DiscountApplied]]) - (Table1[[#This Row],[OrderQuantity]]*Table1[[#This Row],[UnitCost]])</f>
        <v>952.72000000000116</v>
      </c>
      <c r="T6323">
        <f>DATEDIF(Table1[[#This Row],[ShipDate]],Table1[[#This Row],[DeliveryDate]],"d")</f>
        <v>3</v>
      </c>
      <c r="U6323" t="str">
        <f t="shared" si="197"/>
        <v>On Time</v>
      </c>
    </row>
    <row r="6324" spans="1:21" x14ac:dyDescent="0.3">
      <c r="A6324" t="str">
        <f t="shared" si="196"/>
        <v>SO-006423</v>
      </c>
      <c r="B6324" t="s">
        <v>4</v>
      </c>
      <c r="C6324" t="s">
        <v>12</v>
      </c>
      <c r="D6324" s="1">
        <v>43900</v>
      </c>
      <c r="E6324" s="1">
        <v>44000</v>
      </c>
      <c r="F6324" s="1">
        <v>44010</v>
      </c>
      <c r="G6324" s="1">
        <v>44017</v>
      </c>
      <c r="H6324" t="s">
        <v>54</v>
      </c>
      <c r="I6324">
        <v>13</v>
      </c>
      <c r="J6324">
        <v>8</v>
      </c>
      <c r="K6324">
        <v>260</v>
      </c>
      <c r="L6324">
        <v>44</v>
      </c>
      <c r="M6324">
        <v>1</v>
      </c>
      <c r="N6324">
        <v>0.08</v>
      </c>
      <c r="O6324">
        <v>1789.03</v>
      </c>
      <c r="P6324">
        <v>2264.6</v>
      </c>
      <c r="Q6324">
        <f>Table1[[#This Row],[OrderQuantity]]*Table1[[#This Row],[UnitPrice]]</f>
        <v>2264.6</v>
      </c>
      <c r="R6324">
        <f>Table1[[#This Row],[OrderQuantity]]*Table1[[#This Row],[UnitCost]]</f>
        <v>1789.03</v>
      </c>
      <c r="S6324">
        <f>Table1[[#This Row],[OrderQuantity]]*Table1[[#This Row],[UnitPrice]]*(1-Table1[[#This Row],[DiscountApplied]]) - (Table1[[#This Row],[OrderQuantity]]*Table1[[#This Row],[UnitCost]])</f>
        <v>294.40199999999982</v>
      </c>
      <c r="T6324">
        <f>DATEDIF(Table1[[#This Row],[ShipDate]],Table1[[#This Row],[DeliveryDate]],"d")</f>
        <v>7</v>
      </c>
      <c r="U6324" t="str">
        <f t="shared" si="197"/>
        <v>On Time</v>
      </c>
    </row>
    <row r="6325" spans="1:21" x14ac:dyDescent="0.3">
      <c r="A6325" t="str">
        <f t="shared" si="196"/>
        <v>SO-006424</v>
      </c>
      <c r="B6325" t="s">
        <v>4</v>
      </c>
      <c r="C6325" t="s">
        <v>11</v>
      </c>
      <c r="D6325" s="1">
        <v>43900</v>
      </c>
      <c r="E6325" s="1">
        <v>44001</v>
      </c>
      <c r="F6325" s="1">
        <v>44006</v>
      </c>
      <c r="G6325" s="1">
        <v>44016</v>
      </c>
      <c r="H6325" t="s">
        <v>54</v>
      </c>
      <c r="I6325">
        <v>14</v>
      </c>
      <c r="J6325">
        <v>2</v>
      </c>
      <c r="K6325">
        <v>275</v>
      </c>
      <c r="L6325">
        <v>13</v>
      </c>
      <c r="M6325">
        <v>6</v>
      </c>
      <c r="N6325">
        <v>0.05</v>
      </c>
      <c r="O6325">
        <v>862.96</v>
      </c>
      <c r="P6325">
        <v>1232.8</v>
      </c>
      <c r="Q6325">
        <f>Table1[[#This Row],[OrderQuantity]]*Table1[[#This Row],[UnitPrice]]</f>
        <v>7396.7999999999993</v>
      </c>
      <c r="R6325">
        <f>Table1[[#This Row],[OrderQuantity]]*Table1[[#This Row],[UnitCost]]</f>
        <v>5177.76</v>
      </c>
      <c r="S6325">
        <f>Table1[[#This Row],[OrderQuantity]]*Table1[[#This Row],[UnitPrice]]*(1-Table1[[#This Row],[DiscountApplied]]) - (Table1[[#This Row],[OrderQuantity]]*Table1[[#This Row],[UnitCost]])</f>
        <v>1849.1999999999989</v>
      </c>
      <c r="T6325">
        <f>DATEDIF(Table1[[#This Row],[ShipDate]],Table1[[#This Row],[DeliveryDate]],"d")</f>
        <v>10</v>
      </c>
      <c r="U6325" t="str">
        <f t="shared" si="197"/>
        <v>Late</v>
      </c>
    </row>
    <row r="6326" spans="1:21" x14ac:dyDescent="0.3">
      <c r="A6326" t="str">
        <f t="shared" si="196"/>
        <v>SO-006425</v>
      </c>
      <c r="B6326" t="s">
        <v>3</v>
      </c>
      <c r="C6326" t="s">
        <v>10</v>
      </c>
      <c r="D6326" s="1">
        <v>43900</v>
      </c>
      <c r="E6326" s="1">
        <v>44001</v>
      </c>
      <c r="F6326" s="1">
        <v>44008</v>
      </c>
      <c r="G6326" s="1">
        <v>44011</v>
      </c>
      <c r="H6326" t="s">
        <v>54</v>
      </c>
      <c r="I6326">
        <v>6</v>
      </c>
      <c r="J6326">
        <v>40</v>
      </c>
      <c r="K6326">
        <v>146</v>
      </c>
      <c r="L6326">
        <v>22</v>
      </c>
      <c r="M6326">
        <v>1</v>
      </c>
      <c r="N6326">
        <v>0.05</v>
      </c>
      <c r="O6326">
        <v>1909.5</v>
      </c>
      <c r="P6326">
        <v>3819</v>
      </c>
      <c r="Q6326">
        <f>Table1[[#This Row],[OrderQuantity]]*Table1[[#This Row],[UnitPrice]]</f>
        <v>3819</v>
      </c>
      <c r="R6326">
        <f>Table1[[#This Row],[OrderQuantity]]*Table1[[#This Row],[UnitCost]]</f>
        <v>1909.5</v>
      </c>
      <c r="S6326">
        <f>Table1[[#This Row],[OrderQuantity]]*Table1[[#This Row],[UnitPrice]]*(1-Table1[[#This Row],[DiscountApplied]]) - (Table1[[#This Row],[OrderQuantity]]*Table1[[#This Row],[UnitCost]])</f>
        <v>1718.5499999999997</v>
      </c>
      <c r="T6326">
        <f>DATEDIF(Table1[[#This Row],[ShipDate]],Table1[[#This Row],[DeliveryDate]],"d")</f>
        <v>3</v>
      </c>
      <c r="U6326" t="str">
        <f t="shared" si="197"/>
        <v>On Time</v>
      </c>
    </row>
    <row r="6327" spans="1:21" x14ac:dyDescent="0.3">
      <c r="A6327" t="str">
        <f t="shared" si="196"/>
        <v>SO-006426</v>
      </c>
      <c r="B6327" t="s">
        <v>3</v>
      </c>
      <c r="C6327" t="s">
        <v>13</v>
      </c>
      <c r="D6327" s="1">
        <v>43900</v>
      </c>
      <c r="E6327" s="1">
        <v>44001</v>
      </c>
      <c r="F6327" s="1">
        <v>44020</v>
      </c>
      <c r="G6327" s="1">
        <v>44029</v>
      </c>
      <c r="H6327" t="s">
        <v>54</v>
      </c>
      <c r="I6327">
        <v>5</v>
      </c>
      <c r="J6327">
        <v>39</v>
      </c>
      <c r="K6327">
        <v>29</v>
      </c>
      <c r="L6327">
        <v>24</v>
      </c>
      <c r="M6327">
        <v>2</v>
      </c>
      <c r="N6327">
        <v>0.2</v>
      </c>
      <c r="O6327">
        <v>819.48</v>
      </c>
      <c r="P6327">
        <v>1011.7</v>
      </c>
      <c r="Q6327">
        <f>Table1[[#This Row],[OrderQuantity]]*Table1[[#This Row],[UnitPrice]]</f>
        <v>2023.4</v>
      </c>
      <c r="R6327">
        <f>Table1[[#This Row],[OrderQuantity]]*Table1[[#This Row],[UnitCost]]</f>
        <v>1638.96</v>
      </c>
      <c r="S6327">
        <f>Table1[[#This Row],[OrderQuantity]]*Table1[[#This Row],[UnitPrice]]*(1-Table1[[#This Row],[DiscountApplied]]) - (Table1[[#This Row],[OrderQuantity]]*Table1[[#This Row],[UnitCost]])</f>
        <v>-20.239999999999782</v>
      </c>
      <c r="T6327">
        <f>DATEDIF(Table1[[#This Row],[ShipDate]],Table1[[#This Row],[DeliveryDate]],"d")</f>
        <v>9</v>
      </c>
      <c r="U6327" t="str">
        <f t="shared" si="197"/>
        <v>Late</v>
      </c>
    </row>
    <row r="6328" spans="1:21" x14ac:dyDescent="0.3">
      <c r="A6328" t="str">
        <f t="shared" si="196"/>
        <v>SO-006427</v>
      </c>
      <c r="B6328" t="s">
        <v>3</v>
      </c>
      <c r="C6328" t="s">
        <v>10</v>
      </c>
      <c r="D6328" s="1">
        <v>43900</v>
      </c>
      <c r="E6328" s="1">
        <v>44001</v>
      </c>
      <c r="F6328" s="1">
        <v>44011</v>
      </c>
      <c r="G6328" s="1">
        <v>44017</v>
      </c>
      <c r="H6328" t="s">
        <v>54</v>
      </c>
      <c r="I6328">
        <v>3</v>
      </c>
      <c r="J6328">
        <v>34</v>
      </c>
      <c r="K6328">
        <v>129</v>
      </c>
      <c r="L6328">
        <v>46</v>
      </c>
      <c r="M6328">
        <v>3</v>
      </c>
      <c r="N6328">
        <v>0.08</v>
      </c>
      <c r="O6328">
        <v>1206.07</v>
      </c>
      <c r="P6328">
        <v>2566.1</v>
      </c>
      <c r="Q6328">
        <f>Table1[[#This Row],[OrderQuantity]]*Table1[[#This Row],[UnitPrice]]</f>
        <v>7698.2999999999993</v>
      </c>
      <c r="R6328">
        <f>Table1[[#This Row],[OrderQuantity]]*Table1[[#This Row],[UnitCost]]</f>
        <v>3618.21</v>
      </c>
      <c r="S6328">
        <f>Table1[[#This Row],[OrderQuantity]]*Table1[[#This Row],[UnitPrice]]*(1-Table1[[#This Row],[DiscountApplied]]) - (Table1[[#This Row],[OrderQuantity]]*Table1[[#This Row],[UnitCost]])</f>
        <v>3464.2259999999997</v>
      </c>
      <c r="T6328">
        <f>DATEDIF(Table1[[#This Row],[ShipDate]],Table1[[#This Row],[DeliveryDate]],"d")</f>
        <v>6</v>
      </c>
      <c r="U6328" t="str">
        <f t="shared" si="197"/>
        <v>On Time</v>
      </c>
    </row>
    <row r="6329" spans="1:21" x14ac:dyDescent="0.3">
      <c r="A6329" t="str">
        <f t="shared" si="196"/>
        <v>SO-006428</v>
      </c>
      <c r="B6329" t="s">
        <v>5</v>
      </c>
      <c r="C6329" t="s">
        <v>13</v>
      </c>
      <c r="D6329" s="1">
        <v>43900</v>
      </c>
      <c r="E6329" s="1">
        <v>44001</v>
      </c>
      <c r="F6329" s="1">
        <v>44016</v>
      </c>
      <c r="G6329" s="1">
        <v>44019</v>
      </c>
      <c r="H6329" t="s">
        <v>54</v>
      </c>
      <c r="I6329">
        <v>26</v>
      </c>
      <c r="J6329">
        <v>22</v>
      </c>
      <c r="K6329">
        <v>6</v>
      </c>
      <c r="L6329">
        <v>21</v>
      </c>
      <c r="M6329">
        <v>5</v>
      </c>
      <c r="N6329">
        <v>0.08</v>
      </c>
      <c r="O6329">
        <v>1437.95</v>
      </c>
      <c r="P6329">
        <v>2934.6</v>
      </c>
      <c r="Q6329">
        <f>Table1[[#This Row],[OrderQuantity]]*Table1[[#This Row],[UnitPrice]]</f>
        <v>14673</v>
      </c>
      <c r="R6329">
        <f>Table1[[#This Row],[OrderQuantity]]*Table1[[#This Row],[UnitCost]]</f>
        <v>7189.75</v>
      </c>
      <c r="S6329">
        <f>Table1[[#This Row],[OrderQuantity]]*Table1[[#This Row],[UnitPrice]]*(1-Table1[[#This Row],[DiscountApplied]]) - (Table1[[#This Row],[OrderQuantity]]*Table1[[#This Row],[UnitCost]])</f>
        <v>6309.41</v>
      </c>
      <c r="T6329">
        <f>DATEDIF(Table1[[#This Row],[ShipDate]],Table1[[#This Row],[DeliveryDate]],"d")</f>
        <v>3</v>
      </c>
      <c r="U6329" t="str">
        <f t="shared" si="197"/>
        <v>On Time</v>
      </c>
    </row>
    <row r="6330" spans="1:21" x14ac:dyDescent="0.3">
      <c r="A6330" t="str">
        <f t="shared" si="196"/>
        <v>SO-006429</v>
      </c>
      <c r="B6330" t="s">
        <v>5</v>
      </c>
      <c r="C6330" t="s">
        <v>10</v>
      </c>
      <c r="D6330" s="1">
        <v>43900</v>
      </c>
      <c r="E6330" s="1">
        <v>44001</v>
      </c>
      <c r="F6330" s="1">
        <v>44018</v>
      </c>
      <c r="G6330" s="1">
        <v>44019</v>
      </c>
      <c r="H6330" t="s">
        <v>54</v>
      </c>
      <c r="I6330">
        <v>27</v>
      </c>
      <c r="J6330">
        <v>3</v>
      </c>
      <c r="K6330">
        <v>94</v>
      </c>
      <c r="L6330">
        <v>17</v>
      </c>
      <c r="M6330">
        <v>3</v>
      </c>
      <c r="N6330">
        <v>0.08</v>
      </c>
      <c r="O6330">
        <v>672.28</v>
      </c>
      <c r="P6330">
        <v>1159.0999999999999</v>
      </c>
      <c r="Q6330">
        <f>Table1[[#This Row],[OrderQuantity]]*Table1[[#This Row],[UnitPrice]]</f>
        <v>3477.2999999999997</v>
      </c>
      <c r="R6330">
        <f>Table1[[#This Row],[OrderQuantity]]*Table1[[#This Row],[UnitCost]]</f>
        <v>2016.84</v>
      </c>
      <c r="S6330">
        <f>Table1[[#This Row],[OrderQuantity]]*Table1[[#This Row],[UnitPrice]]*(1-Table1[[#This Row],[DiscountApplied]]) - (Table1[[#This Row],[OrderQuantity]]*Table1[[#This Row],[UnitCost]])</f>
        <v>1182.2760000000001</v>
      </c>
      <c r="T6330">
        <f>DATEDIF(Table1[[#This Row],[ShipDate]],Table1[[#This Row],[DeliveryDate]],"d")</f>
        <v>1</v>
      </c>
      <c r="U6330" t="str">
        <f t="shared" si="197"/>
        <v>On Time</v>
      </c>
    </row>
    <row r="6331" spans="1:21" x14ac:dyDescent="0.3">
      <c r="A6331" t="str">
        <f t="shared" si="196"/>
        <v>SO-006430</v>
      </c>
      <c r="B6331" t="s">
        <v>3</v>
      </c>
      <c r="C6331" t="s">
        <v>11</v>
      </c>
      <c r="D6331" s="1">
        <v>43900</v>
      </c>
      <c r="E6331" s="1">
        <v>44001</v>
      </c>
      <c r="F6331" s="1">
        <v>44011</v>
      </c>
      <c r="G6331" s="1">
        <v>44021</v>
      </c>
      <c r="H6331" t="s">
        <v>54</v>
      </c>
      <c r="I6331">
        <v>5</v>
      </c>
      <c r="J6331">
        <v>50</v>
      </c>
      <c r="K6331">
        <v>283</v>
      </c>
      <c r="L6331">
        <v>37</v>
      </c>
      <c r="M6331">
        <v>4</v>
      </c>
      <c r="N6331">
        <v>0.08</v>
      </c>
      <c r="O6331">
        <v>500.49</v>
      </c>
      <c r="P6331">
        <v>1112.2</v>
      </c>
      <c r="Q6331">
        <f>Table1[[#This Row],[OrderQuantity]]*Table1[[#This Row],[UnitPrice]]</f>
        <v>4448.8</v>
      </c>
      <c r="R6331">
        <f>Table1[[#This Row],[OrderQuantity]]*Table1[[#This Row],[UnitCost]]</f>
        <v>2001.96</v>
      </c>
      <c r="S6331">
        <f>Table1[[#This Row],[OrderQuantity]]*Table1[[#This Row],[UnitPrice]]*(1-Table1[[#This Row],[DiscountApplied]]) - (Table1[[#This Row],[OrderQuantity]]*Table1[[#This Row],[UnitCost]])</f>
        <v>2090.9360000000001</v>
      </c>
      <c r="T6331">
        <f>DATEDIF(Table1[[#This Row],[ShipDate]],Table1[[#This Row],[DeliveryDate]],"d")</f>
        <v>10</v>
      </c>
      <c r="U6331" t="str">
        <f t="shared" si="197"/>
        <v>Late</v>
      </c>
    </row>
    <row r="6332" spans="1:21" x14ac:dyDescent="0.3">
      <c r="A6332" t="str">
        <f t="shared" si="196"/>
        <v>SO-006431</v>
      </c>
      <c r="B6332" t="s">
        <v>4</v>
      </c>
      <c r="C6332" t="s">
        <v>11</v>
      </c>
      <c r="D6332" s="1">
        <v>43900</v>
      </c>
      <c r="E6332" s="1">
        <v>44002</v>
      </c>
      <c r="F6332" s="1">
        <v>44017</v>
      </c>
      <c r="G6332" s="1">
        <v>44022</v>
      </c>
      <c r="H6332" t="s">
        <v>54</v>
      </c>
      <c r="I6332">
        <v>16</v>
      </c>
      <c r="J6332">
        <v>21</v>
      </c>
      <c r="K6332">
        <v>265</v>
      </c>
      <c r="L6332">
        <v>25</v>
      </c>
      <c r="M6332">
        <v>4</v>
      </c>
      <c r="N6332">
        <v>0.08</v>
      </c>
      <c r="O6332">
        <v>1207.21</v>
      </c>
      <c r="P6332">
        <v>1829.1</v>
      </c>
      <c r="Q6332">
        <f>Table1[[#This Row],[OrderQuantity]]*Table1[[#This Row],[UnitPrice]]</f>
        <v>7316.4</v>
      </c>
      <c r="R6332">
        <f>Table1[[#This Row],[OrderQuantity]]*Table1[[#This Row],[UnitCost]]</f>
        <v>4828.84</v>
      </c>
      <c r="S6332">
        <f>Table1[[#This Row],[OrderQuantity]]*Table1[[#This Row],[UnitPrice]]*(1-Table1[[#This Row],[DiscountApplied]]) - (Table1[[#This Row],[OrderQuantity]]*Table1[[#This Row],[UnitCost]])</f>
        <v>1902.2479999999996</v>
      </c>
      <c r="T6332">
        <f>DATEDIF(Table1[[#This Row],[ShipDate]],Table1[[#This Row],[DeliveryDate]],"d")</f>
        <v>5</v>
      </c>
      <c r="U6332" t="str">
        <f t="shared" si="197"/>
        <v>On Time</v>
      </c>
    </row>
    <row r="6333" spans="1:21" x14ac:dyDescent="0.3">
      <c r="A6333" t="str">
        <f t="shared" si="196"/>
        <v>SO-006432</v>
      </c>
      <c r="B6333" t="s">
        <v>3</v>
      </c>
      <c r="C6333" t="s">
        <v>11</v>
      </c>
      <c r="D6333" s="1">
        <v>43900</v>
      </c>
      <c r="E6333" s="1">
        <v>44002</v>
      </c>
      <c r="F6333" s="1">
        <v>44019</v>
      </c>
      <c r="G6333" s="1">
        <v>44022</v>
      </c>
      <c r="H6333" t="s">
        <v>54</v>
      </c>
      <c r="I6333">
        <v>7</v>
      </c>
      <c r="J6333">
        <v>21</v>
      </c>
      <c r="K6333">
        <v>303</v>
      </c>
      <c r="L6333">
        <v>45</v>
      </c>
      <c r="M6333">
        <v>2</v>
      </c>
      <c r="N6333">
        <v>0.4</v>
      </c>
      <c r="O6333">
        <v>1573.76</v>
      </c>
      <c r="P6333">
        <v>1896.1</v>
      </c>
      <c r="Q6333">
        <f>Table1[[#This Row],[OrderQuantity]]*Table1[[#This Row],[UnitPrice]]</f>
        <v>3792.2</v>
      </c>
      <c r="R6333">
        <f>Table1[[#This Row],[OrderQuantity]]*Table1[[#This Row],[UnitCost]]</f>
        <v>3147.52</v>
      </c>
      <c r="S6333">
        <f>Table1[[#This Row],[OrderQuantity]]*Table1[[#This Row],[UnitPrice]]*(1-Table1[[#This Row],[DiscountApplied]]) - (Table1[[#This Row],[OrderQuantity]]*Table1[[#This Row],[UnitCost]])</f>
        <v>-872.20000000000027</v>
      </c>
      <c r="T6333">
        <f>DATEDIF(Table1[[#This Row],[ShipDate]],Table1[[#This Row],[DeliveryDate]],"d")</f>
        <v>3</v>
      </c>
      <c r="U6333" t="str">
        <f t="shared" si="197"/>
        <v>On Time</v>
      </c>
    </row>
    <row r="6334" spans="1:21" x14ac:dyDescent="0.3">
      <c r="A6334" t="str">
        <f t="shared" si="196"/>
        <v>SO-006433</v>
      </c>
      <c r="B6334" t="s">
        <v>3</v>
      </c>
      <c r="C6334" t="s">
        <v>10</v>
      </c>
      <c r="D6334" s="1">
        <v>43900</v>
      </c>
      <c r="E6334" s="1">
        <v>44002</v>
      </c>
      <c r="F6334" s="1">
        <v>44024</v>
      </c>
      <c r="G6334" s="1">
        <v>44025</v>
      </c>
      <c r="H6334" t="s">
        <v>54</v>
      </c>
      <c r="I6334">
        <v>4</v>
      </c>
      <c r="J6334">
        <v>39</v>
      </c>
      <c r="K6334">
        <v>120</v>
      </c>
      <c r="L6334">
        <v>27</v>
      </c>
      <c r="M6334">
        <v>7</v>
      </c>
      <c r="N6334">
        <v>0.05</v>
      </c>
      <c r="O6334">
        <v>1784.88</v>
      </c>
      <c r="P6334">
        <v>2974.8</v>
      </c>
      <c r="Q6334">
        <f>Table1[[#This Row],[OrderQuantity]]*Table1[[#This Row],[UnitPrice]]</f>
        <v>20823.600000000002</v>
      </c>
      <c r="R6334">
        <f>Table1[[#This Row],[OrderQuantity]]*Table1[[#This Row],[UnitCost]]</f>
        <v>12494.16</v>
      </c>
      <c r="S6334">
        <f>Table1[[#This Row],[OrderQuantity]]*Table1[[#This Row],[UnitPrice]]*(1-Table1[[#This Row],[DiscountApplied]]) - (Table1[[#This Row],[OrderQuantity]]*Table1[[#This Row],[UnitCost]])</f>
        <v>7288.260000000002</v>
      </c>
      <c r="T6334">
        <f>DATEDIF(Table1[[#This Row],[ShipDate]],Table1[[#This Row],[DeliveryDate]],"d")</f>
        <v>1</v>
      </c>
      <c r="U6334" t="str">
        <f t="shared" si="197"/>
        <v>On Time</v>
      </c>
    </row>
    <row r="6335" spans="1:21" x14ac:dyDescent="0.3">
      <c r="A6335" t="str">
        <f t="shared" si="196"/>
        <v>SO-006434</v>
      </c>
      <c r="B6335" t="s">
        <v>4</v>
      </c>
      <c r="C6335" t="s">
        <v>10</v>
      </c>
      <c r="D6335" s="1">
        <v>43900</v>
      </c>
      <c r="E6335" s="1">
        <v>44002</v>
      </c>
      <c r="F6335" s="1">
        <v>44023</v>
      </c>
      <c r="G6335" s="1">
        <v>44024</v>
      </c>
      <c r="H6335" t="s">
        <v>54</v>
      </c>
      <c r="I6335">
        <v>16</v>
      </c>
      <c r="J6335">
        <v>5</v>
      </c>
      <c r="K6335">
        <v>122</v>
      </c>
      <c r="L6335">
        <v>7</v>
      </c>
      <c r="M6335">
        <v>7</v>
      </c>
      <c r="N6335">
        <v>0.08</v>
      </c>
      <c r="O6335">
        <v>3110.14</v>
      </c>
      <c r="P6335">
        <v>5654.8</v>
      </c>
      <c r="Q6335">
        <f>Table1[[#This Row],[OrderQuantity]]*Table1[[#This Row],[UnitPrice]]</f>
        <v>39583.599999999999</v>
      </c>
      <c r="R6335">
        <f>Table1[[#This Row],[OrderQuantity]]*Table1[[#This Row],[UnitCost]]</f>
        <v>21770.98</v>
      </c>
      <c r="S6335">
        <f>Table1[[#This Row],[OrderQuantity]]*Table1[[#This Row],[UnitPrice]]*(1-Table1[[#This Row],[DiscountApplied]]) - (Table1[[#This Row],[OrderQuantity]]*Table1[[#This Row],[UnitCost]])</f>
        <v>14645.931999999997</v>
      </c>
      <c r="T6335">
        <f>DATEDIF(Table1[[#This Row],[ShipDate]],Table1[[#This Row],[DeliveryDate]],"d")</f>
        <v>1</v>
      </c>
      <c r="U6335" t="str">
        <f t="shared" si="197"/>
        <v>On Time</v>
      </c>
    </row>
    <row r="6336" spans="1:21" x14ac:dyDescent="0.3">
      <c r="A6336" t="str">
        <f t="shared" si="196"/>
        <v>SO-006435</v>
      </c>
      <c r="B6336" t="s">
        <v>2</v>
      </c>
      <c r="C6336" t="s">
        <v>8</v>
      </c>
      <c r="D6336" s="1">
        <v>43900</v>
      </c>
      <c r="E6336" s="1">
        <v>44002</v>
      </c>
      <c r="F6336" s="1">
        <v>44028</v>
      </c>
      <c r="G6336" s="1">
        <v>44037</v>
      </c>
      <c r="H6336" t="s">
        <v>54</v>
      </c>
      <c r="I6336">
        <v>22</v>
      </c>
      <c r="J6336">
        <v>30</v>
      </c>
      <c r="K6336">
        <v>356</v>
      </c>
      <c r="L6336">
        <v>31</v>
      </c>
      <c r="M6336">
        <v>3</v>
      </c>
      <c r="N6336">
        <v>0.05</v>
      </c>
      <c r="O6336">
        <v>803</v>
      </c>
      <c r="P6336">
        <v>944.7</v>
      </c>
      <c r="Q6336">
        <f>Table1[[#This Row],[OrderQuantity]]*Table1[[#This Row],[UnitPrice]]</f>
        <v>2834.1000000000004</v>
      </c>
      <c r="R6336">
        <f>Table1[[#This Row],[OrderQuantity]]*Table1[[#This Row],[UnitCost]]</f>
        <v>2409</v>
      </c>
      <c r="S6336">
        <f>Table1[[#This Row],[OrderQuantity]]*Table1[[#This Row],[UnitPrice]]*(1-Table1[[#This Row],[DiscountApplied]]) - (Table1[[#This Row],[OrderQuantity]]*Table1[[#This Row],[UnitCost]])</f>
        <v>283.39500000000044</v>
      </c>
      <c r="T6336">
        <f>DATEDIF(Table1[[#This Row],[ShipDate]],Table1[[#This Row],[DeliveryDate]],"d")</f>
        <v>9</v>
      </c>
      <c r="U6336" t="str">
        <f t="shared" si="197"/>
        <v>Late</v>
      </c>
    </row>
    <row r="6337" spans="1:21" x14ac:dyDescent="0.3">
      <c r="A6337" t="str">
        <f t="shared" si="196"/>
        <v>SO-006436</v>
      </c>
      <c r="B6337" t="s">
        <v>2</v>
      </c>
      <c r="C6337" t="s">
        <v>10</v>
      </c>
      <c r="D6337" s="1">
        <v>43900</v>
      </c>
      <c r="E6337" s="1">
        <v>44002</v>
      </c>
      <c r="F6337" s="1">
        <v>44014</v>
      </c>
      <c r="G6337" s="1">
        <v>44022</v>
      </c>
      <c r="H6337" t="s">
        <v>54</v>
      </c>
      <c r="I6337">
        <v>21</v>
      </c>
      <c r="J6337">
        <v>31</v>
      </c>
      <c r="K6337">
        <v>197</v>
      </c>
      <c r="L6337">
        <v>9</v>
      </c>
      <c r="M6337">
        <v>4</v>
      </c>
      <c r="N6337">
        <v>0.08</v>
      </c>
      <c r="O6337">
        <v>1372.29</v>
      </c>
      <c r="P6337">
        <v>1782.2</v>
      </c>
      <c r="Q6337">
        <f>Table1[[#This Row],[OrderQuantity]]*Table1[[#This Row],[UnitPrice]]</f>
        <v>7128.8</v>
      </c>
      <c r="R6337">
        <f>Table1[[#This Row],[OrderQuantity]]*Table1[[#This Row],[UnitCost]]</f>
        <v>5489.16</v>
      </c>
      <c r="S6337">
        <f>Table1[[#This Row],[OrderQuantity]]*Table1[[#This Row],[UnitPrice]]*(1-Table1[[#This Row],[DiscountApplied]]) - (Table1[[#This Row],[OrderQuantity]]*Table1[[#This Row],[UnitCost]])</f>
        <v>1069.3360000000002</v>
      </c>
      <c r="T6337">
        <f>DATEDIF(Table1[[#This Row],[ShipDate]],Table1[[#This Row],[DeliveryDate]],"d")</f>
        <v>8</v>
      </c>
      <c r="U6337" t="str">
        <f t="shared" si="197"/>
        <v>Late</v>
      </c>
    </row>
    <row r="6338" spans="1:21" x14ac:dyDescent="0.3">
      <c r="A6338" t="str">
        <f t="shared" ref="A6338:A6401" si="198">"SO-" &amp; TEXT(ROW(A6338)+99,"000000")</f>
        <v>SO-006437</v>
      </c>
      <c r="B6338" t="s">
        <v>4</v>
      </c>
      <c r="C6338" t="s">
        <v>13</v>
      </c>
      <c r="D6338" s="1">
        <v>43900</v>
      </c>
      <c r="E6338" s="1">
        <v>44002</v>
      </c>
      <c r="F6338" s="1">
        <v>44030</v>
      </c>
      <c r="G6338" s="1">
        <v>44036</v>
      </c>
      <c r="H6338" t="s">
        <v>54</v>
      </c>
      <c r="I6338">
        <v>16</v>
      </c>
      <c r="J6338">
        <v>7</v>
      </c>
      <c r="K6338">
        <v>28</v>
      </c>
      <c r="L6338">
        <v>12</v>
      </c>
      <c r="M6338">
        <v>8</v>
      </c>
      <c r="N6338">
        <v>0.05</v>
      </c>
      <c r="O6338">
        <v>2438.8000000000002</v>
      </c>
      <c r="P6338">
        <v>3048.5</v>
      </c>
      <c r="Q6338">
        <f>Table1[[#This Row],[OrderQuantity]]*Table1[[#This Row],[UnitPrice]]</f>
        <v>24388</v>
      </c>
      <c r="R6338">
        <f>Table1[[#This Row],[OrderQuantity]]*Table1[[#This Row],[UnitCost]]</f>
        <v>19510.400000000001</v>
      </c>
      <c r="S6338">
        <f>Table1[[#This Row],[OrderQuantity]]*Table1[[#This Row],[UnitPrice]]*(1-Table1[[#This Row],[DiscountApplied]]) - (Table1[[#This Row],[OrderQuantity]]*Table1[[#This Row],[UnitCost]])</f>
        <v>3658.1999999999971</v>
      </c>
      <c r="T6338">
        <f>DATEDIF(Table1[[#This Row],[ShipDate]],Table1[[#This Row],[DeliveryDate]],"d")</f>
        <v>6</v>
      </c>
      <c r="U6338" t="str">
        <f t="shared" ref="U6338:U6401" si="199">IF(T6338&gt;7,"Late","On Time")</f>
        <v>On Time</v>
      </c>
    </row>
    <row r="6339" spans="1:21" x14ac:dyDescent="0.3">
      <c r="A6339" t="str">
        <f t="shared" si="198"/>
        <v>SO-006438</v>
      </c>
      <c r="B6339" t="s">
        <v>4</v>
      </c>
      <c r="C6339" t="s">
        <v>12</v>
      </c>
      <c r="D6339" s="1">
        <v>43900</v>
      </c>
      <c r="E6339" s="1">
        <v>44002</v>
      </c>
      <c r="F6339" s="1">
        <v>44030</v>
      </c>
      <c r="G6339" s="1">
        <v>44039</v>
      </c>
      <c r="H6339" t="s">
        <v>54</v>
      </c>
      <c r="I6339">
        <v>14</v>
      </c>
      <c r="J6339">
        <v>16</v>
      </c>
      <c r="K6339">
        <v>247</v>
      </c>
      <c r="L6339">
        <v>11</v>
      </c>
      <c r="M6339">
        <v>3</v>
      </c>
      <c r="N6339">
        <v>0.3</v>
      </c>
      <c r="O6339">
        <v>453.05</v>
      </c>
      <c r="P6339">
        <v>924.6</v>
      </c>
      <c r="Q6339">
        <f>Table1[[#This Row],[OrderQuantity]]*Table1[[#This Row],[UnitPrice]]</f>
        <v>2773.8</v>
      </c>
      <c r="R6339">
        <f>Table1[[#This Row],[OrderQuantity]]*Table1[[#This Row],[UnitCost]]</f>
        <v>1359.15</v>
      </c>
      <c r="S6339">
        <f>Table1[[#This Row],[OrderQuantity]]*Table1[[#This Row],[UnitPrice]]*(1-Table1[[#This Row],[DiscountApplied]]) - (Table1[[#This Row],[OrderQuantity]]*Table1[[#This Row],[UnitCost]])</f>
        <v>582.51</v>
      </c>
      <c r="T6339">
        <f>DATEDIF(Table1[[#This Row],[ShipDate]],Table1[[#This Row],[DeliveryDate]],"d")</f>
        <v>9</v>
      </c>
      <c r="U6339" t="str">
        <f t="shared" si="199"/>
        <v>Late</v>
      </c>
    </row>
    <row r="6340" spans="1:21" x14ac:dyDescent="0.3">
      <c r="A6340" t="str">
        <f t="shared" si="198"/>
        <v>SO-006439</v>
      </c>
      <c r="B6340" t="s">
        <v>4</v>
      </c>
      <c r="C6340" t="s">
        <v>10</v>
      </c>
      <c r="D6340" s="1">
        <v>43900</v>
      </c>
      <c r="E6340" s="1">
        <v>44003</v>
      </c>
      <c r="F6340" s="1">
        <v>44031</v>
      </c>
      <c r="G6340" s="1">
        <v>44032</v>
      </c>
      <c r="H6340" t="s">
        <v>54</v>
      </c>
      <c r="I6340">
        <v>16</v>
      </c>
      <c r="J6340">
        <v>5</v>
      </c>
      <c r="K6340">
        <v>158</v>
      </c>
      <c r="L6340">
        <v>12</v>
      </c>
      <c r="M6340">
        <v>8</v>
      </c>
      <c r="N6340">
        <v>0.2</v>
      </c>
      <c r="O6340">
        <v>432.15</v>
      </c>
      <c r="P6340">
        <v>864.3</v>
      </c>
      <c r="Q6340">
        <f>Table1[[#This Row],[OrderQuantity]]*Table1[[#This Row],[UnitPrice]]</f>
        <v>6914.4</v>
      </c>
      <c r="R6340">
        <f>Table1[[#This Row],[OrderQuantity]]*Table1[[#This Row],[UnitCost]]</f>
        <v>3457.2</v>
      </c>
      <c r="S6340">
        <f>Table1[[#This Row],[OrderQuantity]]*Table1[[#This Row],[UnitPrice]]*(1-Table1[[#This Row],[DiscountApplied]]) - (Table1[[#This Row],[OrderQuantity]]*Table1[[#This Row],[UnitCost]])</f>
        <v>2074.3200000000006</v>
      </c>
      <c r="T6340">
        <f>DATEDIF(Table1[[#This Row],[ShipDate]],Table1[[#This Row],[DeliveryDate]],"d")</f>
        <v>1</v>
      </c>
      <c r="U6340" t="str">
        <f t="shared" si="199"/>
        <v>On Time</v>
      </c>
    </row>
    <row r="6341" spans="1:21" x14ac:dyDescent="0.3">
      <c r="A6341" t="str">
        <f t="shared" si="198"/>
        <v>SO-006440</v>
      </c>
      <c r="B6341" t="s">
        <v>2</v>
      </c>
      <c r="C6341" t="s">
        <v>8</v>
      </c>
      <c r="D6341" s="1">
        <v>43900</v>
      </c>
      <c r="E6341" s="1">
        <v>44003</v>
      </c>
      <c r="F6341" s="1">
        <v>44031</v>
      </c>
      <c r="G6341" s="1">
        <v>44036</v>
      </c>
      <c r="H6341" t="s">
        <v>54</v>
      </c>
      <c r="I6341">
        <v>25</v>
      </c>
      <c r="J6341">
        <v>37</v>
      </c>
      <c r="K6341">
        <v>350</v>
      </c>
      <c r="L6341">
        <v>3</v>
      </c>
      <c r="M6341">
        <v>7</v>
      </c>
      <c r="N6341">
        <v>0.05</v>
      </c>
      <c r="O6341">
        <v>1928.39</v>
      </c>
      <c r="P6341">
        <v>2472.3000000000002</v>
      </c>
      <c r="Q6341">
        <f>Table1[[#This Row],[OrderQuantity]]*Table1[[#This Row],[UnitPrice]]</f>
        <v>17306.100000000002</v>
      </c>
      <c r="R6341">
        <f>Table1[[#This Row],[OrderQuantity]]*Table1[[#This Row],[UnitCost]]</f>
        <v>13498.730000000001</v>
      </c>
      <c r="S6341">
        <f>Table1[[#This Row],[OrderQuantity]]*Table1[[#This Row],[UnitPrice]]*(1-Table1[[#This Row],[DiscountApplied]]) - (Table1[[#This Row],[OrderQuantity]]*Table1[[#This Row],[UnitCost]])</f>
        <v>2942.0650000000005</v>
      </c>
      <c r="T6341">
        <f>DATEDIF(Table1[[#This Row],[ShipDate]],Table1[[#This Row],[DeliveryDate]],"d")</f>
        <v>5</v>
      </c>
      <c r="U6341" t="str">
        <f t="shared" si="199"/>
        <v>On Time</v>
      </c>
    </row>
    <row r="6342" spans="1:21" x14ac:dyDescent="0.3">
      <c r="A6342" t="str">
        <f t="shared" si="198"/>
        <v>SO-006441</v>
      </c>
      <c r="B6342" t="s">
        <v>5</v>
      </c>
      <c r="C6342" t="s">
        <v>12</v>
      </c>
      <c r="D6342" s="1">
        <v>43900</v>
      </c>
      <c r="E6342" s="1">
        <v>44003</v>
      </c>
      <c r="F6342" s="1">
        <v>44021</v>
      </c>
      <c r="G6342" s="1">
        <v>44024</v>
      </c>
      <c r="H6342" t="s">
        <v>54</v>
      </c>
      <c r="I6342">
        <v>27</v>
      </c>
      <c r="J6342">
        <v>4</v>
      </c>
      <c r="K6342">
        <v>246</v>
      </c>
      <c r="L6342">
        <v>45</v>
      </c>
      <c r="M6342">
        <v>6</v>
      </c>
      <c r="N6342">
        <v>0.08</v>
      </c>
      <c r="O6342">
        <v>2239.94</v>
      </c>
      <c r="P6342">
        <v>2666.6</v>
      </c>
      <c r="Q6342">
        <f>Table1[[#This Row],[OrderQuantity]]*Table1[[#This Row],[UnitPrice]]</f>
        <v>15999.599999999999</v>
      </c>
      <c r="R6342">
        <f>Table1[[#This Row],[OrderQuantity]]*Table1[[#This Row],[UnitCost]]</f>
        <v>13439.64</v>
      </c>
      <c r="S6342">
        <f>Table1[[#This Row],[OrderQuantity]]*Table1[[#This Row],[UnitPrice]]*(1-Table1[[#This Row],[DiscountApplied]]) - (Table1[[#This Row],[OrderQuantity]]*Table1[[#This Row],[UnitCost]])</f>
        <v>1279.9920000000002</v>
      </c>
      <c r="T6342">
        <f>DATEDIF(Table1[[#This Row],[ShipDate]],Table1[[#This Row],[DeliveryDate]],"d")</f>
        <v>3</v>
      </c>
      <c r="U6342" t="str">
        <f t="shared" si="199"/>
        <v>On Time</v>
      </c>
    </row>
    <row r="6343" spans="1:21" x14ac:dyDescent="0.3">
      <c r="A6343" t="str">
        <f t="shared" si="198"/>
        <v>SO-006442</v>
      </c>
      <c r="B6343" t="s">
        <v>3</v>
      </c>
      <c r="C6343" t="s">
        <v>12</v>
      </c>
      <c r="D6343" s="1">
        <v>43900</v>
      </c>
      <c r="E6343" s="1">
        <v>44003</v>
      </c>
      <c r="F6343" s="1">
        <v>44016</v>
      </c>
      <c r="G6343" s="1">
        <v>44022</v>
      </c>
      <c r="H6343" t="s">
        <v>54</v>
      </c>
      <c r="I6343">
        <v>11</v>
      </c>
      <c r="J6343">
        <v>41</v>
      </c>
      <c r="K6343">
        <v>224</v>
      </c>
      <c r="L6343">
        <v>20</v>
      </c>
      <c r="M6343">
        <v>2</v>
      </c>
      <c r="N6343">
        <v>0.05</v>
      </c>
      <c r="O6343">
        <v>862.96</v>
      </c>
      <c r="P6343">
        <v>1078.7</v>
      </c>
      <c r="Q6343">
        <f>Table1[[#This Row],[OrderQuantity]]*Table1[[#This Row],[UnitPrice]]</f>
        <v>2157.4</v>
      </c>
      <c r="R6343">
        <f>Table1[[#This Row],[OrderQuantity]]*Table1[[#This Row],[UnitCost]]</f>
        <v>1725.92</v>
      </c>
      <c r="S6343">
        <f>Table1[[#This Row],[OrderQuantity]]*Table1[[#This Row],[UnitPrice]]*(1-Table1[[#This Row],[DiscountApplied]]) - (Table1[[#This Row],[OrderQuantity]]*Table1[[#This Row],[UnitCost]])</f>
        <v>323.61000000000013</v>
      </c>
      <c r="T6343">
        <f>DATEDIF(Table1[[#This Row],[ShipDate]],Table1[[#This Row],[DeliveryDate]],"d")</f>
        <v>6</v>
      </c>
      <c r="U6343" t="str">
        <f t="shared" si="199"/>
        <v>On Time</v>
      </c>
    </row>
    <row r="6344" spans="1:21" x14ac:dyDescent="0.3">
      <c r="A6344" t="str">
        <f t="shared" si="198"/>
        <v>SO-006443</v>
      </c>
      <c r="B6344" t="s">
        <v>5</v>
      </c>
      <c r="C6344" t="s">
        <v>12</v>
      </c>
      <c r="D6344" s="1">
        <v>43900</v>
      </c>
      <c r="E6344" s="1">
        <v>44003</v>
      </c>
      <c r="F6344" s="1">
        <v>44016</v>
      </c>
      <c r="G6344" s="1">
        <v>44022</v>
      </c>
      <c r="H6344" t="s">
        <v>54</v>
      </c>
      <c r="I6344">
        <v>28</v>
      </c>
      <c r="J6344">
        <v>6</v>
      </c>
      <c r="K6344">
        <v>261</v>
      </c>
      <c r="L6344">
        <v>1</v>
      </c>
      <c r="M6344">
        <v>5</v>
      </c>
      <c r="N6344">
        <v>0.15</v>
      </c>
      <c r="O6344">
        <v>175.67</v>
      </c>
      <c r="P6344">
        <v>254.6</v>
      </c>
      <c r="Q6344">
        <f>Table1[[#This Row],[OrderQuantity]]*Table1[[#This Row],[UnitPrice]]</f>
        <v>1273</v>
      </c>
      <c r="R6344">
        <f>Table1[[#This Row],[OrderQuantity]]*Table1[[#This Row],[UnitCost]]</f>
        <v>878.34999999999991</v>
      </c>
      <c r="S6344">
        <f>Table1[[#This Row],[OrderQuantity]]*Table1[[#This Row],[UnitPrice]]*(1-Table1[[#This Row],[DiscountApplied]]) - (Table1[[#This Row],[OrderQuantity]]*Table1[[#This Row],[UnitCost]])</f>
        <v>203.70000000000005</v>
      </c>
      <c r="T6344">
        <f>DATEDIF(Table1[[#This Row],[ShipDate]],Table1[[#This Row],[DeliveryDate]],"d")</f>
        <v>6</v>
      </c>
      <c r="U6344" t="str">
        <f t="shared" si="199"/>
        <v>On Time</v>
      </c>
    </row>
    <row r="6345" spans="1:21" x14ac:dyDescent="0.3">
      <c r="A6345" t="str">
        <f t="shared" si="198"/>
        <v>SO-006444</v>
      </c>
      <c r="B6345" t="s">
        <v>4</v>
      </c>
      <c r="C6345" t="s">
        <v>13</v>
      </c>
      <c r="D6345" s="1">
        <v>43900</v>
      </c>
      <c r="E6345" s="1">
        <v>44003</v>
      </c>
      <c r="F6345" s="1">
        <v>44014</v>
      </c>
      <c r="G6345" s="1">
        <v>44019</v>
      </c>
      <c r="H6345" t="s">
        <v>54</v>
      </c>
      <c r="I6345">
        <v>16</v>
      </c>
      <c r="J6345">
        <v>27</v>
      </c>
      <c r="K6345">
        <v>28</v>
      </c>
      <c r="L6345">
        <v>45</v>
      </c>
      <c r="M6345">
        <v>1</v>
      </c>
      <c r="N6345">
        <v>0.08</v>
      </c>
      <c r="O6345">
        <v>149.54</v>
      </c>
      <c r="P6345">
        <v>241.2</v>
      </c>
      <c r="Q6345">
        <f>Table1[[#This Row],[OrderQuantity]]*Table1[[#This Row],[UnitPrice]]</f>
        <v>241.2</v>
      </c>
      <c r="R6345">
        <f>Table1[[#This Row],[OrderQuantity]]*Table1[[#This Row],[UnitCost]]</f>
        <v>149.54</v>
      </c>
      <c r="S6345">
        <f>Table1[[#This Row],[OrderQuantity]]*Table1[[#This Row],[UnitPrice]]*(1-Table1[[#This Row],[DiscountApplied]]) - (Table1[[#This Row],[OrderQuantity]]*Table1[[#This Row],[UnitCost]])</f>
        <v>72.364000000000004</v>
      </c>
      <c r="T6345">
        <f>DATEDIF(Table1[[#This Row],[ShipDate]],Table1[[#This Row],[DeliveryDate]],"d")</f>
        <v>5</v>
      </c>
      <c r="U6345" t="str">
        <f t="shared" si="199"/>
        <v>On Time</v>
      </c>
    </row>
    <row r="6346" spans="1:21" x14ac:dyDescent="0.3">
      <c r="A6346" t="str">
        <f t="shared" si="198"/>
        <v>SO-006445</v>
      </c>
      <c r="B6346" t="s">
        <v>3</v>
      </c>
      <c r="C6346" t="s">
        <v>12</v>
      </c>
      <c r="D6346" s="1">
        <v>43900</v>
      </c>
      <c r="E6346" s="1">
        <v>44003</v>
      </c>
      <c r="F6346" s="1">
        <v>44009</v>
      </c>
      <c r="G6346" s="1">
        <v>44018</v>
      </c>
      <c r="H6346" t="s">
        <v>54</v>
      </c>
      <c r="I6346">
        <v>5</v>
      </c>
      <c r="J6346">
        <v>24</v>
      </c>
      <c r="K6346">
        <v>246</v>
      </c>
      <c r="L6346">
        <v>39</v>
      </c>
      <c r="M6346">
        <v>2</v>
      </c>
      <c r="N6346">
        <v>0.08</v>
      </c>
      <c r="O6346">
        <v>635.55999999999995</v>
      </c>
      <c r="P6346">
        <v>1025.0999999999999</v>
      </c>
      <c r="Q6346">
        <f>Table1[[#This Row],[OrderQuantity]]*Table1[[#This Row],[UnitPrice]]</f>
        <v>2050.1999999999998</v>
      </c>
      <c r="R6346">
        <f>Table1[[#This Row],[OrderQuantity]]*Table1[[#This Row],[UnitCost]]</f>
        <v>1271.1199999999999</v>
      </c>
      <c r="S6346">
        <f>Table1[[#This Row],[OrderQuantity]]*Table1[[#This Row],[UnitPrice]]*(1-Table1[[#This Row],[DiscountApplied]]) - (Table1[[#This Row],[OrderQuantity]]*Table1[[#This Row],[UnitCost]])</f>
        <v>615.06400000000008</v>
      </c>
      <c r="T6346">
        <f>DATEDIF(Table1[[#This Row],[ShipDate]],Table1[[#This Row],[DeliveryDate]],"d")</f>
        <v>9</v>
      </c>
      <c r="U6346" t="str">
        <f t="shared" si="199"/>
        <v>Late</v>
      </c>
    </row>
    <row r="6347" spans="1:21" x14ac:dyDescent="0.3">
      <c r="A6347" t="str">
        <f t="shared" si="198"/>
        <v>SO-006446</v>
      </c>
      <c r="B6347" t="s">
        <v>3</v>
      </c>
      <c r="C6347" t="s">
        <v>11</v>
      </c>
      <c r="D6347" s="1">
        <v>43900</v>
      </c>
      <c r="E6347" s="1">
        <v>44003</v>
      </c>
      <c r="F6347" s="1">
        <v>44005</v>
      </c>
      <c r="G6347" s="1">
        <v>44009</v>
      </c>
      <c r="H6347" t="s">
        <v>54</v>
      </c>
      <c r="I6347">
        <v>4</v>
      </c>
      <c r="J6347">
        <v>29</v>
      </c>
      <c r="K6347">
        <v>282</v>
      </c>
      <c r="L6347">
        <v>17</v>
      </c>
      <c r="M6347">
        <v>3</v>
      </c>
      <c r="N6347">
        <v>0.4</v>
      </c>
      <c r="O6347">
        <v>1025.9000000000001</v>
      </c>
      <c r="P6347">
        <v>2331.6</v>
      </c>
      <c r="Q6347">
        <f>Table1[[#This Row],[OrderQuantity]]*Table1[[#This Row],[UnitPrice]]</f>
        <v>6994.7999999999993</v>
      </c>
      <c r="R6347">
        <f>Table1[[#This Row],[OrderQuantity]]*Table1[[#This Row],[UnitCost]]</f>
        <v>3077.7000000000003</v>
      </c>
      <c r="S6347">
        <f>Table1[[#This Row],[OrderQuantity]]*Table1[[#This Row],[UnitPrice]]*(1-Table1[[#This Row],[DiscountApplied]]) - (Table1[[#This Row],[OrderQuantity]]*Table1[[#This Row],[UnitCost]])</f>
        <v>1119.1799999999989</v>
      </c>
      <c r="T6347">
        <f>DATEDIF(Table1[[#This Row],[ShipDate]],Table1[[#This Row],[DeliveryDate]],"d")</f>
        <v>4</v>
      </c>
      <c r="U6347" t="str">
        <f t="shared" si="199"/>
        <v>On Time</v>
      </c>
    </row>
    <row r="6348" spans="1:21" x14ac:dyDescent="0.3">
      <c r="A6348" t="str">
        <f t="shared" si="198"/>
        <v>SO-006447</v>
      </c>
      <c r="B6348" t="s">
        <v>4</v>
      </c>
      <c r="C6348" t="s">
        <v>13</v>
      </c>
      <c r="D6348" s="1">
        <v>43900</v>
      </c>
      <c r="E6348" s="1">
        <v>44003</v>
      </c>
      <c r="F6348" s="1">
        <v>44028</v>
      </c>
      <c r="G6348" s="1">
        <v>44038</v>
      </c>
      <c r="H6348" t="s">
        <v>54</v>
      </c>
      <c r="I6348">
        <v>18</v>
      </c>
      <c r="J6348">
        <v>7</v>
      </c>
      <c r="K6348">
        <v>4</v>
      </c>
      <c r="L6348">
        <v>38</v>
      </c>
      <c r="M6348">
        <v>1</v>
      </c>
      <c r="N6348">
        <v>0.4</v>
      </c>
      <c r="O6348">
        <v>2117.1999999999998</v>
      </c>
      <c r="P6348">
        <v>2680</v>
      </c>
      <c r="Q6348">
        <f>Table1[[#This Row],[OrderQuantity]]*Table1[[#This Row],[UnitPrice]]</f>
        <v>2680</v>
      </c>
      <c r="R6348">
        <f>Table1[[#This Row],[OrderQuantity]]*Table1[[#This Row],[UnitCost]]</f>
        <v>2117.1999999999998</v>
      </c>
      <c r="S6348">
        <f>Table1[[#This Row],[OrderQuantity]]*Table1[[#This Row],[UnitPrice]]*(1-Table1[[#This Row],[DiscountApplied]]) - (Table1[[#This Row],[OrderQuantity]]*Table1[[#This Row],[UnitCost]])</f>
        <v>-509.19999999999982</v>
      </c>
      <c r="T6348">
        <f>DATEDIF(Table1[[#This Row],[ShipDate]],Table1[[#This Row],[DeliveryDate]],"d")</f>
        <v>10</v>
      </c>
      <c r="U6348" t="str">
        <f t="shared" si="199"/>
        <v>Late</v>
      </c>
    </row>
    <row r="6349" spans="1:21" x14ac:dyDescent="0.3">
      <c r="A6349" t="str">
        <f t="shared" si="198"/>
        <v>SO-006448</v>
      </c>
      <c r="B6349" t="s">
        <v>3</v>
      </c>
      <c r="C6349" t="s">
        <v>13</v>
      </c>
      <c r="D6349" s="1">
        <v>43900</v>
      </c>
      <c r="E6349" s="1">
        <v>44003</v>
      </c>
      <c r="F6349" s="1">
        <v>44029</v>
      </c>
      <c r="G6349" s="1">
        <v>44035</v>
      </c>
      <c r="H6349" t="s">
        <v>54</v>
      </c>
      <c r="I6349">
        <v>6</v>
      </c>
      <c r="J6349">
        <v>40</v>
      </c>
      <c r="K6349">
        <v>42</v>
      </c>
      <c r="L6349">
        <v>46</v>
      </c>
      <c r="M6349">
        <v>1</v>
      </c>
      <c r="N6349">
        <v>0.1</v>
      </c>
      <c r="O6349">
        <v>3900.2</v>
      </c>
      <c r="P6349">
        <v>6190.8</v>
      </c>
      <c r="Q6349">
        <f>Table1[[#This Row],[OrderQuantity]]*Table1[[#This Row],[UnitPrice]]</f>
        <v>6190.8</v>
      </c>
      <c r="R6349">
        <f>Table1[[#This Row],[OrderQuantity]]*Table1[[#This Row],[UnitCost]]</f>
        <v>3900.2</v>
      </c>
      <c r="S6349">
        <f>Table1[[#This Row],[OrderQuantity]]*Table1[[#This Row],[UnitPrice]]*(1-Table1[[#This Row],[DiscountApplied]]) - (Table1[[#This Row],[OrderQuantity]]*Table1[[#This Row],[UnitCost]])</f>
        <v>1671.5200000000004</v>
      </c>
      <c r="T6349">
        <f>DATEDIF(Table1[[#This Row],[ShipDate]],Table1[[#This Row],[DeliveryDate]],"d")</f>
        <v>6</v>
      </c>
      <c r="U6349" t="str">
        <f t="shared" si="199"/>
        <v>On Time</v>
      </c>
    </row>
    <row r="6350" spans="1:21" x14ac:dyDescent="0.3">
      <c r="A6350" t="str">
        <f t="shared" si="198"/>
        <v>SO-006449</v>
      </c>
      <c r="B6350" t="s">
        <v>2</v>
      </c>
      <c r="C6350" t="s">
        <v>8</v>
      </c>
      <c r="D6350" s="1">
        <v>43900</v>
      </c>
      <c r="E6350" s="1">
        <v>44004</v>
      </c>
      <c r="F6350" s="1">
        <v>44032</v>
      </c>
      <c r="G6350" s="1">
        <v>44042</v>
      </c>
      <c r="H6350" t="s">
        <v>54</v>
      </c>
      <c r="I6350">
        <v>23</v>
      </c>
      <c r="J6350">
        <v>45</v>
      </c>
      <c r="K6350">
        <v>365</v>
      </c>
      <c r="L6350">
        <v>44</v>
      </c>
      <c r="M6350">
        <v>2</v>
      </c>
      <c r="N6350">
        <v>0.05</v>
      </c>
      <c r="O6350">
        <v>776.6</v>
      </c>
      <c r="P6350">
        <v>1159.0999999999999</v>
      </c>
      <c r="Q6350">
        <f>Table1[[#This Row],[OrderQuantity]]*Table1[[#This Row],[UnitPrice]]</f>
        <v>2318.1999999999998</v>
      </c>
      <c r="R6350">
        <f>Table1[[#This Row],[OrderQuantity]]*Table1[[#This Row],[UnitCost]]</f>
        <v>1553.2</v>
      </c>
      <c r="S6350">
        <f>Table1[[#This Row],[OrderQuantity]]*Table1[[#This Row],[UnitPrice]]*(1-Table1[[#This Row],[DiscountApplied]]) - (Table1[[#This Row],[OrderQuantity]]*Table1[[#This Row],[UnitCost]])</f>
        <v>649.08999999999946</v>
      </c>
      <c r="T6350">
        <f>DATEDIF(Table1[[#This Row],[ShipDate]],Table1[[#This Row],[DeliveryDate]],"d")</f>
        <v>10</v>
      </c>
      <c r="U6350" t="str">
        <f t="shared" si="199"/>
        <v>Late</v>
      </c>
    </row>
    <row r="6351" spans="1:21" x14ac:dyDescent="0.3">
      <c r="A6351" t="str">
        <f t="shared" si="198"/>
        <v>SO-006450</v>
      </c>
      <c r="B6351" t="s">
        <v>4</v>
      </c>
      <c r="C6351" t="s">
        <v>12</v>
      </c>
      <c r="D6351" s="1">
        <v>43900</v>
      </c>
      <c r="E6351" s="1">
        <v>44004</v>
      </c>
      <c r="F6351" s="1">
        <v>44009</v>
      </c>
      <c r="G6351" s="1">
        <v>44018</v>
      </c>
      <c r="H6351" t="s">
        <v>54</v>
      </c>
      <c r="I6351">
        <v>18</v>
      </c>
      <c r="J6351">
        <v>40</v>
      </c>
      <c r="K6351">
        <v>260</v>
      </c>
      <c r="L6351">
        <v>40</v>
      </c>
      <c r="M6351">
        <v>6</v>
      </c>
      <c r="N6351">
        <v>0.08</v>
      </c>
      <c r="O6351">
        <v>1569.41</v>
      </c>
      <c r="P6351">
        <v>2572.8000000000002</v>
      </c>
      <c r="Q6351">
        <f>Table1[[#This Row],[OrderQuantity]]*Table1[[#This Row],[UnitPrice]]</f>
        <v>15436.800000000001</v>
      </c>
      <c r="R6351">
        <f>Table1[[#This Row],[OrderQuantity]]*Table1[[#This Row],[UnitCost]]</f>
        <v>9416.4600000000009</v>
      </c>
      <c r="S6351">
        <f>Table1[[#This Row],[OrderQuantity]]*Table1[[#This Row],[UnitPrice]]*(1-Table1[[#This Row],[DiscountApplied]]) - (Table1[[#This Row],[OrderQuantity]]*Table1[[#This Row],[UnitCost]])</f>
        <v>4785.3960000000006</v>
      </c>
      <c r="T6351">
        <f>DATEDIF(Table1[[#This Row],[ShipDate]],Table1[[#This Row],[DeliveryDate]],"d")</f>
        <v>9</v>
      </c>
      <c r="U6351" t="str">
        <f t="shared" si="199"/>
        <v>Late</v>
      </c>
    </row>
    <row r="6352" spans="1:21" x14ac:dyDescent="0.3">
      <c r="A6352" t="str">
        <f t="shared" si="198"/>
        <v>SO-006451</v>
      </c>
      <c r="B6352" t="s">
        <v>3</v>
      </c>
      <c r="C6352" t="s">
        <v>12</v>
      </c>
      <c r="D6352" s="1">
        <v>43900</v>
      </c>
      <c r="E6352" s="1">
        <v>44004</v>
      </c>
      <c r="F6352" s="1">
        <v>44031</v>
      </c>
      <c r="G6352" s="1">
        <v>44034</v>
      </c>
      <c r="H6352" t="s">
        <v>54</v>
      </c>
      <c r="I6352">
        <v>5</v>
      </c>
      <c r="J6352">
        <v>8</v>
      </c>
      <c r="K6352">
        <v>256</v>
      </c>
      <c r="L6352">
        <v>3</v>
      </c>
      <c r="M6352">
        <v>5</v>
      </c>
      <c r="N6352">
        <v>0.05</v>
      </c>
      <c r="O6352">
        <v>4618.4399999999996</v>
      </c>
      <c r="P6352">
        <v>6076.9</v>
      </c>
      <c r="Q6352">
        <f>Table1[[#This Row],[OrderQuantity]]*Table1[[#This Row],[UnitPrice]]</f>
        <v>30384.5</v>
      </c>
      <c r="R6352">
        <f>Table1[[#This Row],[OrderQuantity]]*Table1[[#This Row],[UnitCost]]</f>
        <v>23092.199999999997</v>
      </c>
      <c r="S6352">
        <f>Table1[[#This Row],[OrderQuantity]]*Table1[[#This Row],[UnitPrice]]*(1-Table1[[#This Row],[DiscountApplied]]) - (Table1[[#This Row],[OrderQuantity]]*Table1[[#This Row],[UnitCost]])</f>
        <v>5773.0750000000007</v>
      </c>
      <c r="T6352">
        <f>DATEDIF(Table1[[#This Row],[ShipDate]],Table1[[#This Row],[DeliveryDate]],"d")</f>
        <v>3</v>
      </c>
      <c r="U6352" t="str">
        <f t="shared" si="199"/>
        <v>On Time</v>
      </c>
    </row>
    <row r="6353" spans="1:21" x14ac:dyDescent="0.3">
      <c r="A6353" t="str">
        <f t="shared" si="198"/>
        <v>SO-006452</v>
      </c>
      <c r="B6353" t="s">
        <v>2</v>
      </c>
      <c r="C6353" t="s">
        <v>11</v>
      </c>
      <c r="D6353" s="1">
        <v>43900</v>
      </c>
      <c r="E6353" s="1">
        <v>44004</v>
      </c>
      <c r="F6353" s="1">
        <v>44032</v>
      </c>
      <c r="G6353" s="1">
        <v>44035</v>
      </c>
      <c r="H6353" t="s">
        <v>54</v>
      </c>
      <c r="I6353">
        <v>22</v>
      </c>
      <c r="J6353">
        <v>46</v>
      </c>
      <c r="K6353">
        <v>283</v>
      </c>
      <c r="L6353">
        <v>14</v>
      </c>
      <c r="M6353">
        <v>7</v>
      </c>
      <c r="N6353">
        <v>0.1</v>
      </c>
      <c r="O6353">
        <v>4817.03</v>
      </c>
      <c r="P6353">
        <v>6338.2</v>
      </c>
      <c r="Q6353">
        <f>Table1[[#This Row],[OrderQuantity]]*Table1[[#This Row],[UnitPrice]]</f>
        <v>44367.4</v>
      </c>
      <c r="R6353">
        <f>Table1[[#This Row],[OrderQuantity]]*Table1[[#This Row],[UnitCost]]</f>
        <v>33719.21</v>
      </c>
      <c r="S6353">
        <f>Table1[[#This Row],[OrderQuantity]]*Table1[[#This Row],[UnitPrice]]*(1-Table1[[#This Row],[DiscountApplied]]) - (Table1[[#This Row],[OrderQuantity]]*Table1[[#This Row],[UnitCost]])</f>
        <v>6211.4500000000044</v>
      </c>
      <c r="T6353">
        <f>DATEDIF(Table1[[#This Row],[ShipDate]],Table1[[#This Row],[DeliveryDate]],"d")</f>
        <v>3</v>
      </c>
      <c r="U6353" t="str">
        <f t="shared" si="199"/>
        <v>On Time</v>
      </c>
    </row>
    <row r="6354" spans="1:21" x14ac:dyDescent="0.3">
      <c r="A6354" t="str">
        <f t="shared" si="198"/>
        <v>SO-006453</v>
      </c>
      <c r="B6354" t="s">
        <v>2</v>
      </c>
      <c r="C6354" t="s">
        <v>13</v>
      </c>
      <c r="D6354" s="1">
        <v>43900</v>
      </c>
      <c r="E6354" s="1">
        <v>44004</v>
      </c>
      <c r="F6354" s="1">
        <v>44012</v>
      </c>
      <c r="G6354" s="1">
        <v>44020</v>
      </c>
      <c r="H6354" t="s">
        <v>54</v>
      </c>
      <c r="I6354">
        <v>25</v>
      </c>
      <c r="J6354">
        <v>17</v>
      </c>
      <c r="K6354">
        <v>42</v>
      </c>
      <c r="L6354">
        <v>47</v>
      </c>
      <c r="M6354">
        <v>5</v>
      </c>
      <c r="N6354">
        <v>0.08</v>
      </c>
      <c r="O6354">
        <v>4776.8999999999996</v>
      </c>
      <c r="P6354">
        <v>5755.3</v>
      </c>
      <c r="Q6354">
        <f>Table1[[#This Row],[OrderQuantity]]*Table1[[#This Row],[UnitPrice]]</f>
        <v>28776.5</v>
      </c>
      <c r="R6354">
        <f>Table1[[#This Row],[OrderQuantity]]*Table1[[#This Row],[UnitCost]]</f>
        <v>23884.5</v>
      </c>
      <c r="S6354">
        <f>Table1[[#This Row],[OrderQuantity]]*Table1[[#This Row],[UnitPrice]]*(1-Table1[[#This Row],[DiscountApplied]]) - (Table1[[#This Row],[OrderQuantity]]*Table1[[#This Row],[UnitCost]])</f>
        <v>2589.880000000001</v>
      </c>
      <c r="T6354">
        <f>DATEDIF(Table1[[#This Row],[ShipDate]],Table1[[#This Row],[DeliveryDate]],"d")</f>
        <v>8</v>
      </c>
      <c r="U6354" t="str">
        <f t="shared" si="199"/>
        <v>Late</v>
      </c>
    </row>
    <row r="6355" spans="1:21" x14ac:dyDescent="0.3">
      <c r="A6355" t="str">
        <f t="shared" si="198"/>
        <v>SO-006454</v>
      </c>
      <c r="B6355" t="s">
        <v>3</v>
      </c>
      <c r="C6355" t="s">
        <v>10</v>
      </c>
      <c r="D6355" s="1">
        <v>43900</v>
      </c>
      <c r="E6355" s="1">
        <v>44004</v>
      </c>
      <c r="F6355" s="1">
        <v>44026</v>
      </c>
      <c r="G6355" s="1">
        <v>44028</v>
      </c>
      <c r="H6355" t="s">
        <v>54</v>
      </c>
      <c r="I6355">
        <v>12</v>
      </c>
      <c r="J6355">
        <v>19</v>
      </c>
      <c r="K6355">
        <v>121</v>
      </c>
      <c r="L6355">
        <v>42</v>
      </c>
      <c r="M6355">
        <v>5</v>
      </c>
      <c r="N6355">
        <v>0.05</v>
      </c>
      <c r="O6355">
        <v>519.59</v>
      </c>
      <c r="P6355">
        <v>1105.5</v>
      </c>
      <c r="Q6355">
        <f>Table1[[#This Row],[OrderQuantity]]*Table1[[#This Row],[UnitPrice]]</f>
        <v>5527.5</v>
      </c>
      <c r="R6355">
        <f>Table1[[#This Row],[OrderQuantity]]*Table1[[#This Row],[UnitCost]]</f>
        <v>2597.9500000000003</v>
      </c>
      <c r="S6355">
        <f>Table1[[#This Row],[OrderQuantity]]*Table1[[#This Row],[UnitPrice]]*(1-Table1[[#This Row],[DiscountApplied]]) - (Table1[[#This Row],[OrderQuantity]]*Table1[[#This Row],[UnitCost]])</f>
        <v>2653.1749999999997</v>
      </c>
      <c r="T6355">
        <f>DATEDIF(Table1[[#This Row],[ShipDate]],Table1[[#This Row],[DeliveryDate]],"d")</f>
        <v>2</v>
      </c>
      <c r="U6355" t="str">
        <f t="shared" si="199"/>
        <v>On Time</v>
      </c>
    </row>
    <row r="6356" spans="1:21" x14ac:dyDescent="0.3">
      <c r="A6356" t="str">
        <f t="shared" si="198"/>
        <v>SO-006455</v>
      </c>
      <c r="B6356" t="s">
        <v>3</v>
      </c>
      <c r="C6356" t="s">
        <v>13</v>
      </c>
      <c r="D6356" s="1">
        <v>43900</v>
      </c>
      <c r="E6356" s="1">
        <v>44004</v>
      </c>
      <c r="F6356" s="1">
        <v>44026</v>
      </c>
      <c r="G6356" s="1">
        <v>44035</v>
      </c>
      <c r="H6356" t="s">
        <v>54</v>
      </c>
      <c r="I6356">
        <v>10</v>
      </c>
      <c r="J6356">
        <v>4</v>
      </c>
      <c r="K6356">
        <v>54</v>
      </c>
      <c r="L6356">
        <v>29</v>
      </c>
      <c r="M6356">
        <v>4</v>
      </c>
      <c r="N6356">
        <v>0.1</v>
      </c>
      <c r="O6356">
        <v>644.88</v>
      </c>
      <c r="P6356">
        <v>837.5</v>
      </c>
      <c r="Q6356">
        <f>Table1[[#This Row],[OrderQuantity]]*Table1[[#This Row],[UnitPrice]]</f>
        <v>3350</v>
      </c>
      <c r="R6356">
        <f>Table1[[#This Row],[OrderQuantity]]*Table1[[#This Row],[UnitCost]]</f>
        <v>2579.52</v>
      </c>
      <c r="S6356">
        <f>Table1[[#This Row],[OrderQuantity]]*Table1[[#This Row],[UnitPrice]]*(1-Table1[[#This Row],[DiscountApplied]]) - (Table1[[#This Row],[OrderQuantity]]*Table1[[#This Row],[UnitCost]])</f>
        <v>435.48</v>
      </c>
      <c r="T6356">
        <f>DATEDIF(Table1[[#This Row],[ShipDate]],Table1[[#This Row],[DeliveryDate]],"d")</f>
        <v>9</v>
      </c>
      <c r="U6356" t="str">
        <f t="shared" si="199"/>
        <v>Late</v>
      </c>
    </row>
    <row r="6357" spans="1:21" x14ac:dyDescent="0.3">
      <c r="A6357" t="str">
        <f t="shared" si="198"/>
        <v>SO-006456</v>
      </c>
      <c r="B6357" t="s">
        <v>3</v>
      </c>
      <c r="C6357" t="s">
        <v>11</v>
      </c>
      <c r="D6357" s="1">
        <v>43900</v>
      </c>
      <c r="E6357" s="1">
        <v>44005</v>
      </c>
      <c r="F6357" s="1">
        <v>44031</v>
      </c>
      <c r="G6357" s="1">
        <v>44036</v>
      </c>
      <c r="H6357" t="s">
        <v>54</v>
      </c>
      <c r="I6357">
        <v>2</v>
      </c>
      <c r="J6357">
        <v>21</v>
      </c>
      <c r="K6357">
        <v>271</v>
      </c>
      <c r="L6357">
        <v>45</v>
      </c>
      <c r="M6357">
        <v>7</v>
      </c>
      <c r="N6357">
        <v>0.08</v>
      </c>
      <c r="O6357">
        <v>2383.46</v>
      </c>
      <c r="P6357">
        <v>3611.3</v>
      </c>
      <c r="Q6357">
        <f>Table1[[#This Row],[OrderQuantity]]*Table1[[#This Row],[UnitPrice]]</f>
        <v>25279.100000000002</v>
      </c>
      <c r="R6357">
        <f>Table1[[#This Row],[OrderQuantity]]*Table1[[#This Row],[UnitCost]]</f>
        <v>16684.22</v>
      </c>
      <c r="S6357">
        <f>Table1[[#This Row],[OrderQuantity]]*Table1[[#This Row],[UnitPrice]]*(1-Table1[[#This Row],[DiscountApplied]]) - (Table1[[#This Row],[OrderQuantity]]*Table1[[#This Row],[UnitCost]])</f>
        <v>6572.5520000000033</v>
      </c>
      <c r="T6357">
        <f>DATEDIF(Table1[[#This Row],[ShipDate]],Table1[[#This Row],[DeliveryDate]],"d")</f>
        <v>5</v>
      </c>
      <c r="U6357" t="str">
        <f t="shared" si="199"/>
        <v>On Time</v>
      </c>
    </row>
    <row r="6358" spans="1:21" x14ac:dyDescent="0.3">
      <c r="A6358" t="str">
        <f t="shared" si="198"/>
        <v>SO-006457</v>
      </c>
      <c r="B6358" t="s">
        <v>2</v>
      </c>
      <c r="C6358" t="s">
        <v>10</v>
      </c>
      <c r="D6358" s="1">
        <v>43900</v>
      </c>
      <c r="E6358" s="1">
        <v>44005</v>
      </c>
      <c r="F6358" s="1">
        <v>44015</v>
      </c>
      <c r="G6358" s="1">
        <v>44020</v>
      </c>
      <c r="H6358" t="s">
        <v>54</v>
      </c>
      <c r="I6358">
        <v>23</v>
      </c>
      <c r="J6358">
        <v>13</v>
      </c>
      <c r="K6358">
        <v>187</v>
      </c>
      <c r="L6358">
        <v>9</v>
      </c>
      <c r="M6358">
        <v>5</v>
      </c>
      <c r="N6358">
        <v>0.1</v>
      </c>
      <c r="O6358">
        <v>1663.07</v>
      </c>
      <c r="P6358">
        <v>3959.7</v>
      </c>
      <c r="Q6358">
        <f>Table1[[#This Row],[OrderQuantity]]*Table1[[#This Row],[UnitPrice]]</f>
        <v>19798.5</v>
      </c>
      <c r="R6358">
        <f>Table1[[#This Row],[OrderQuantity]]*Table1[[#This Row],[UnitCost]]</f>
        <v>8315.35</v>
      </c>
      <c r="S6358">
        <f>Table1[[#This Row],[OrderQuantity]]*Table1[[#This Row],[UnitPrice]]*(1-Table1[[#This Row],[DiscountApplied]]) - (Table1[[#This Row],[OrderQuantity]]*Table1[[#This Row],[UnitCost]])</f>
        <v>9503.3000000000011</v>
      </c>
      <c r="T6358">
        <f>DATEDIF(Table1[[#This Row],[ShipDate]],Table1[[#This Row],[DeliveryDate]],"d")</f>
        <v>5</v>
      </c>
      <c r="U6358" t="str">
        <f t="shared" si="199"/>
        <v>On Time</v>
      </c>
    </row>
    <row r="6359" spans="1:21" x14ac:dyDescent="0.3">
      <c r="A6359" t="str">
        <f t="shared" si="198"/>
        <v>SO-006458</v>
      </c>
      <c r="B6359" t="s">
        <v>4</v>
      </c>
      <c r="C6359" t="s">
        <v>10</v>
      </c>
      <c r="D6359" s="1">
        <v>43900</v>
      </c>
      <c r="E6359" s="1">
        <v>44005</v>
      </c>
      <c r="F6359" s="1">
        <v>44029</v>
      </c>
      <c r="G6359" s="1">
        <v>44036</v>
      </c>
      <c r="H6359" t="s">
        <v>54</v>
      </c>
      <c r="I6359">
        <v>16</v>
      </c>
      <c r="J6359">
        <v>32</v>
      </c>
      <c r="K6359">
        <v>183</v>
      </c>
      <c r="L6359">
        <v>46</v>
      </c>
      <c r="M6359">
        <v>7</v>
      </c>
      <c r="N6359">
        <v>0.2</v>
      </c>
      <c r="O6359">
        <v>1265.9000000000001</v>
      </c>
      <c r="P6359">
        <v>1889.4</v>
      </c>
      <c r="Q6359">
        <f>Table1[[#This Row],[OrderQuantity]]*Table1[[#This Row],[UnitPrice]]</f>
        <v>13225.800000000001</v>
      </c>
      <c r="R6359">
        <f>Table1[[#This Row],[OrderQuantity]]*Table1[[#This Row],[UnitCost]]</f>
        <v>8861.3000000000011</v>
      </c>
      <c r="S6359">
        <f>Table1[[#This Row],[OrderQuantity]]*Table1[[#This Row],[UnitPrice]]*(1-Table1[[#This Row],[DiscountApplied]]) - (Table1[[#This Row],[OrderQuantity]]*Table1[[#This Row],[UnitCost]])</f>
        <v>1719.3400000000001</v>
      </c>
      <c r="T6359">
        <f>DATEDIF(Table1[[#This Row],[ShipDate]],Table1[[#This Row],[DeliveryDate]],"d")</f>
        <v>7</v>
      </c>
      <c r="U6359" t="str">
        <f t="shared" si="199"/>
        <v>On Time</v>
      </c>
    </row>
    <row r="6360" spans="1:21" x14ac:dyDescent="0.3">
      <c r="A6360" t="str">
        <f t="shared" si="198"/>
        <v>SO-006459</v>
      </c>
      <c r="B6360" t="s">
        <v>3</v>
      </c>
      <c r="C6360" t="s">
        <v>11</v>
      </c>
      <c r="D6360" s="1">
        <v>43900</v>
      </c>
      <c r="E6360" s="1">
        <v>44005</v>
      </c>
      <c r="F6360" s="1">
        <v>44009</v>
      </c>
      <c r="G6360" s="1">
        <v>44018</v>
      </c>
      <c r="H6360" t="s">
        <v>54</v>
      </c>
      <c r="I6360">
        <v>5</v>
      </c>
      <c r="J6360">
        <v>26</v>
      </c>
      <c r="K6360">
        <v>298</v>
      </c>
      <c r="L6360">
        <v>34</v>
      </c>
      <c r="M6360">
        <v>4</v>
      </c>
      <c r="N6360">
        <v>0.3</v>
      </c>
      <c r="O6360">
        <v>1242.05</v>
      </c>
      <c r="P6360">
        <v>2003.3</v>
      </c>
      <c r="Q6360">
        <f>Table1[[#This Row],[OrderQuantity]]*Table1[[#This Row],[UnitPrice]]</f>
        <v>8013.2</v>
      </c>
      <c r="R6360">
        <f>Table1[[#This Row],[OrderQuantity]]*Table1[[#This Row],[UnitCost]]</f>
        <v>4968.2</v>
      </c>
      <c r="S6360">
        <f>Table1[[#This Row],[OrderQuantity]]*Table1[[#This Row],[UnitPrice]]*(1-Table1[[#This Row],[DiscountApplied]]) - (Table1[[#This Row],[OrderQuantity]]*Table1[[#This Row],[UnitCost]])</f>
        <v>641.04</v>
      </c>
      <c r="T6360">
        <f>DATEDIF(Table1[[#This Row],[ShipDate]],Table1[[#This Row],[DeliveryDate]],"d")</f>
        <v>9</v>
      </c>
      <c r="U6360" t="str">
        <f t="shared" si="199"/>
        <v>Late</v>
      </c>
    </row>
    <row r="6361" spans="1:21" x14ac:dyDescent="0.3">
      <c r="A6361" t="str">
        <f t="shared" si="198"/>
        <v>SO-006460</v>
      </c>
      <c r="B6361" t="s">
        <v>3</v>
      </c>
      <c r="C6361" t="s">
        <v>10</v>
      </c>
      <c r="D6361" s="1">
        <v>43900</v>
      </c>
      <c r="E6361" s="1">
        <v>44005</v>
      </c>
      <c r="F6361" s="1">
        <v>44007</v>
      </c>
      <c r="G6361" s="1">
        <v>44015</v>
      </c>
      <c r="H6361" t="s">
        <v>54</v>
      </c>
      <c r="I6361">
        <v>6</v>
      </c>
      <c r="J6361">
        <v>43</v>
      </c>
      <c r="K6361">
        <v>174</v>
      </c>
      <c r="L6361">
        <v>39</v>
      </c>
      <c r="M6361">
        <v>2</v>
      </c>
      <c r="N6361">
        <v>0.1</v>
      </c>
      <c r="O6361">
        <v>889.22</v>
      </c>
      <c r="P6361">
        <v>1058.5999999999999</v>
      </c>
      <c r="Q6361">
        <f>Table1[[#This Row],[OrderQuantity]]*Table1[[#This Row],[UnitPrice]]</f>
        <v>2117.1999999999998</v>
      </c>
      <c r="R6361">
        <f>Table1[[#This Row],[OrderQuantity]]*Table1[[#This Row],[UnitCost]]</f>
        <v>1778.44</v>
      </c>
      <c r="S6361">
        <f>Table1[[#This Row],[OrderQuantity]]*Table1[[#This Row],[UnitPrice]]*(1-Table1[[#This Row],[DiscountApplied]]) - (Table1[[#This Row],[OrderQuantity]]*Table1[[#This Row],[UnitCost]])</f>
        <v>127.03999999999974</v>
      </c>
      <c r="T6361">
        <f>DATEDIF(Table1[[#This Row],[ShipDate]],Table1[[#This Row],[DeliveryDate]],"d")</f>
        <v>8</v>
      </c>
      <c r="U6361" t="str">
        <f t="shared" si="199"/>
        <v>Late</v>
      </c>
    </row>
    <row r="6362" spans="1:21" x14ac:dyDescent="0.3">
      <c r="A6362" t="str">
        <f t="shared" si="198"/>
        <v>SO-006461</v>
      </c>
      <c r="B6362" t="s">
        <v>5</v>
      </c>
      <c r="C6362" t="s">
        <v>10</v>
      </c>
      <c r="D6362" s="1">
        <v>43900</v>
      </c>
      <c r="E6362" s="1">
        <v>44005</v>
      </c>
      <c r="F6362" s="1">
        <v>44022</v>
      </c>
      <c r="G6362" s="1">
        <v>44027</v>
      </c>
      <c r="H6362" t="s">
        <v>54</v>
      </c>
      <c r="I6362">
        <v>25</v>
      </c>
      <c r="J6362">
        <v>1</v>
      </c>
      <c r="K6362">
        <v>138</v>
      </c>
      <c r="L6362">
        <v>14</v>
      </c>
      <c r="M6362">
        <v>3</v>
      </c>
      <c r="N6362">
        <v>0.05</v>
      </c>
      <c r="O6362">
        <v>447.56</v>
      </c>
      <c r="P6362">
        <v>1118.9000000000001</v>
      </c>
      <c r="Q6362">
        <f>Table1[[#This Row],[OrderQuantity]]*Table1[[#This Row],[UnitPrice]]</f>
        <v>3356.7000000000003</v>
      </c>
      <c r="R6362">
        <f>Table1[[#This Row],[OrderQuantity]]*Table1[[#This Row],[UnitCost]]</f>
        <v>1342.68</v>
      </c>
      <c r="S6362">
        <f>Table1[[#This Row],[OrderQuantity]]*Table1[[#This Row],[UnitPrice]]*(1-Table1[[#This Row],[DiscountApplied]]) - (Table1[[#This Row],[OrderQuantity]]*Table1[[#This Row],[UnitCost]])</f>
        <v>1846.1850000000002</v>
      </c>
      <c r="T6362">
        <f>DATEDIF(Table1[[#This Row],[ShipDate]],Table1[[#This Row],[DeliveryDate]],"d")</f>
        <v>5</v>
      </c>
      <c r="U6362" t="str">
        <f t="shared" si="199"/>
        <v>On Time</v>
      </c>
    </row>
    <row r="6363" spans="1:21" x14ac:dyDescent="0.3">
      <c r="A6363" t="str">
        <f t="shared" si="198"/>
        <v>SO-006462</v>
      </c>
      <c r="B6363" t="s">
        <v>5</v>
      </c>
      <c r="C6363" t="s">
        <v>8</v>
      </c>
      <c r="D6363" s="1">
        <v>43900</v>
      </c>
      <c r="E6363" s="1">
        <v>44005</v>
      </c>
      <c r="F6363" s="1">
        <v>44025</v>
      </c>
      <c r="G6363" s="1">
        <v>44029</v>
      </c>
      <c r="H6363" t="s">
        <v>54</v>
      </c>
      <c r="I6363">
        <v>28</v>
      </c>
      <c r="J6363">
        <v>17</v>
      </c>
      <c r="K6363">
        <v>350</v>
      </c>
      <c r="L6363">
        <v>35</v>
      </c>
      <c r="M6363">
        <v>1</v>
      </c>
      <c r="N6363">
        <v>0.05</v>
      </c>
      <c r="O6363">
        <v>1225.5</v>
      </c>
      <c r="P6363">
        <v>1829.1</v>
      </c>
      <c r="Q6363">
        <f>Table1[[#This Row],[OrderQuantity]]*Table1[[#This Row],[UnitPrice]]</f>
        <v>1829.1</v>
      </c>
      <c r="R6363">
        <f>Table1[[#This Row],[OrderQuantity]]*Table1[[#This Row],[UnitCost]]</f>
        <v>1225.5</v>
      </c>
      <c r="S6363">
        <f>Table1[[#This Row],[OrderQuantity]]*Table1[[#This Row],[UnitPrice]]*(1-Table1[[#This Row],[DiscountApplied]]) - (Table1[[#This Row],[OrderQuantity]]*Table1[[#This Row],[UnitCost]])</f>
        <v>512.14499999999975</v>
      </c>
      <c r="T6363">
        <f>DATEDIF(Table1[[#This Row],[ShipDate]],Table1[[#This Row],[DeliveryDate]],"d")</f>
        <v>4</v>
      </c>
      <c r="U6363" t="str">
        <f t="shared" si="199"/>
        <v>On Time</v>
      </c>
    </row>
    <row r="6364" spans="1:21" x14ac:dyDescent="0.3">
      <c r="A6364" t="str">
        <f t="shared" si="198"/>
        <v>SO-006463</v>
      </c>
      <c r="B6364" t="s">
        <v>3</v>
      </c>
      <c r="C6364" t="s">
        <v>10</v>
      </c>
      <c r="D6364" s="1">
        <v>43900</v>
      </c>
      <c r="E6364" s="1">
        <v>44005</v>
      </c>
      <c r="F6364" s="1">
        <v>44025</v>
      </c>
      <c r="G6364" s="1">
        <v>44029</v>
      </c>
      <c r="H6364" t="s">
        <v>54</v>
      </c>
      <c r="I6364">
        <v>3</v>
      </c>
      <c r="J6364">
        <v>31</v>
      </c>
      <c r="K6364">
        <v>202</v>
      </c>
      <c r="L6364">
        <v>14</v>
      </c>
      <c r="M6364">
        <v>1</v>
      </c>
      <c r="N6364">
        <v>0.1</v>
      </c>
      <c r="O6364">
        <v>492.32</v>
      </c>
      <c r="P6364">
        <v>1118.9000000000001</v>
      </c>
      <c r="Q6364">
        <f>Table1[[#This Row],[OrderQuantity]]*Table1[[#This Row],[UnitPrice]]</f>
        <v>1118.9000000000001</v>
      </c>
      <c r="R6364">
        <f>Table1[[#This Row],[OrderQuantity]]*Table1[[#This Row],[UnitCost]]</f>
        <v>492.32</v>
      </c>
      <c r="S6364">
        <f>Table1[[#This Row],[OrderQuantity]]*Table1[[#This Row],[UnitPrice]]*(1-Table1[[#This Row],[DiscountApplied]]) - (Table1[[#This Row],[OrderQuantity]]*Table1[[#This Row],[UnitCost]])</f>
        <v>514.69000000000005</v>
      </c>
      <c r="T6364">
        <f>DATEDIF(Table1[[#This Row],[ShipDate]],Table1[[#This Row],[DeliveryDate]],"d")</f>
        <v>4</v>
      </c>
      <c r="U6364" t="str">
        <f t="shared" si="199"/>
        <v>On Time</v>
      </c>
    </row>
    <row r="6365" spans="1:21" x14ac:dyDescent="0.3">
      <c r="A6365" t="str">
        <f t="shared" si="198"/>
        <v>SO-006464</v>
      </c>
      <c r="B6365" t="s">
        <v>4</v>
      </c>
      <c r="C6365" t="s">
        <v>9</v>
      </c>
      <c r="D6365" s="1">
        <v>43900</v>
      </c>
      <c r="E6365" s="1">
        <v>44005</v>
      </c>
      <c r="F6365" s="1">
        <v>44024</v>
      </c>
      <c r="G6365" s="1">
        <v>44027</v>
      </c>
      <c r="H6365" t="s">
        <v>54</v>
      </c>
      <c r="I6365">
        <v>20</v>
      </c>
      <c r="J6365">
        <v>1</v>
      </c>
      <c r="K6365">
        <v>76</v>
      </c>
      <c r="L6365">
        <v>34</v>
      </c>
      <c r="M6365">
        <v>6</v>
      </c>
      <c r="N6365">
        <v>0.05</v>
      </c>
      <c r="O6365">
        <v>1149.72</v>
      </c>
      <c r="P6365">
        <v>1768.8</v>
      </c>
      <c r="Q6365">
        <f>Table1[[#This Row],[OrderQuantity]]*Table1[[#This Row],[UnitPrice]]</f>
        <v>10612.8</v>
      </c>
      <c r="R6365">
        <f>Table1[[#This Row],[OrderQuantity]]*Table1[[#This Row],[UnitCost]]</f>
        <v>6898.32</v>
      </c>
      <c r="S6365">
        <f>Table1[[#This Row],[OrderQuantity]]*Table1[[#This Row],[UnitPrice]]*(1-Table1[[#This Row],[DiscountApplied]]) - (Table1[[#This Row],[OrderQuantity]]*Table1[[#This Row],[UnitCost]])</f>
        <v>3183.8399999999983</v>
      </c>
      <c r="T6365">
        <f>DATEDIF(Table1[[#This Row],[ShipDate]],Table1[[#This Row],[DeliveryDate]],"d")</f>
        <v>3</v>
      </c>
      <c r="U6365" t="str">
        <f t="shared" si="199"/>
        <v>On Time</v>
      </c>
    </row>
    <row r="6366" spans="1:21" x14ac:dyDescent="0.3">
      <c r="A6366" t="str">
        <f t="shared" si="198"/>
        <v>SO-006465</v>
      </c>
      <c r="B6366" t="s">
        <v>4</v>
      </c>
      <c r="C6366" t="s">
        <v>12</v>
      </c>
      <c r="D6366" s="1">
        <v>43900</v>
      </c>
      <c r="E6366" s="1">
        <v>44006</v>
      </c>
      <c r="F6366" s="1">
        <v>44033</v>
      </c>
      <c r="G6366" s="1">
        <v>44039</v>
      </c>
      <c r="H6366" t="s">
        <v>54</v>
      </c>
      <c r="I6366">
        <v>15</v>
      </c>
      <c r="J6366">
        <v>19</v>
      </c>
      <c r="K6366">
        <v>209</v>
      </c>
      <c r="L6366">
        <v>8</v>
      </c>
      <c r="M6366">
        <v>6</v>
      </c>
      <c r="N6366">
        <v>0.05</v>
      </c>
      <c r="O6366">
        <v>2159.9499999999998</v>
      </c>
      <c r="P6366">
        <v>3999.9</v>
      </c>
      <c r="Q6366">
        <f>Table1[[#This Row],[OrderQuantity]]*Table1[[#This Row],[UnitPrice]]</f>
        <v>23999.4</v>
      </c>
      <c r="R6366">
        <f>Table1[[#This Row],[OrderQuantity]]*Table1[[#This Row],[UnitCost]]</f>
        <v>12959.699999999999</v>
      </c>
      <c r="S6366">
        <f>Table1[[#This Row],[OrderQuantity]]*Table1[[#This Row],[UnitPrice]]*(1-Table1[[#This Row],[DiscountApplied]]) - (Table1[[#This Row],[OrderQuantity]]*Table1[[#This Row],[UnitCost]])</f>
        <v>9839.7300000000014</v>
      </c>
      <c r="T6366">
        <f>DATEDIF(Table1[[#This Row],[ShipDate]],Table1[[#This Row],[DeliveryDate]],"d")</f>
        <v>6</v>
      </c>
      <c r="U6366" t="str">
        <f t="shared" si="199"/>
        <v>On Time</v>
      </c>
    </row>
    <row r="6367" spans="1:21" x14ac:dyDescent="0.3">
      <c r="A6367" t="str">
        <f t="shared" si="198"/>
        <v>SO-006466</v>
      </c>
      <c r="B6367" t="s">
        <v>5</v>
      </c>
      <c r="C6367" t="s">
        <v>10</v>
      </c>
      <c r="D6367" s="1">
        <v>43900</v>
      </c>
      <c r="E6367" s="1">
        <v>44006</v>
      </c>
      <c r="F6367" s="1">
        <v>44009</v>
      </c>
      <c r="G6367" s="1">
        <v>44018</v>
      </c>
      <c r="H6367" t="s">
        <v>54</v>
      </c>
      <c r="I6367">
        <v>26</v>
      </c>
      <c r="J6367">
        <v>3</v>
      </c>
      <c r="K6367">
        <v>158</v>
      </c>
      <c r="L6367">
        <v>37</v>
      </c>
      <c r="M6367">
        <v>5</v>
      </c>
      <c r="N6367">
        <v>0.08</v>
      </c>
      <c r="O6367">
        <v>2885.69</v>
      </c>
      <c r="P6367">
        <v>3953</v>
      </c>
      <c r="Q6367">
        <f>Table1[[#This Row],[OrderQuantity]]*Table1[[#This Row],[UnitPrice]]</f>
        <v>19765</v>
      </c>
      <c r="R6367">
        <f>Table1[[#This Row],[OrderQuantity]]*Table1[[#This Row],[UnitCost]]</f>
        <v>14428.45</v>
      </c>
      <c r="S6367">
        <f>Table1[[#This Row],[OrderQuantity]]*Table1[[#This Row],[UnitPrice]]*(1-Table1[[#This Row],[DiscountApplied]]) - (Table1[[#This Row],[OrderQuantity]]*Table1[[#This Row],[UnitCost]])</f>
        <v>3755.3499999999985</v>
      </c>
      <c r="T6367">
        <f>DATEDIF(Table1[[#This Row],[ShipDate]],Table1[[#This Row],[DeliveryDate]],"d")</f>
        <v>9</v>
      </c>
      <c r="U6367" t="str">
        <f t="shared" si="199"/>
        <v>Late</v>
      </c>
    </row>
    <row r="6368" spans="1:21" x14ac:dyDescent="0.3">
      <c r="A6368" t="str">
        <f t="shared" si="198"/>
        <v>SO-006467</v>
      </c>
      <c r="B6368" t="s">
        <v>5</v>
      </c>
      <c r="C6368" t="s">
        <v>9</v>
      </c>
      <c r="D6368" s="1">
        <v>43900</v>
      </c>
      <c r="E6368" s="1">
        <v>44006</v>
      </c>
      <c r="F6368" s="1">
        <v>44008</v>
      </c>
      <c r="G6368" s="1">
        <v>44010</v>
      </c>
      <c r="H6368" t="s">
        <v>54</v>
      </c>
      <c r="I6368">
        <v>28</v>
      </c>
      <c r="J6368">
        <v>20</v>
      </c>
      <c r="K6368">
        <v>76</v>
      </c>
      <c r="L6368">
        <v>19</v>
      </c>
      <c r="M6368">
        <v>4</v>
      </c>
      <c r="N6368">
        <v>0.05</v>
      </c>
      <c r="O6368">
        <v>198.59</v>
      </c>
      <c r="P6368">
        <v>261.3</v>
      </c>
      <c r="Q6368">
        <f>Table1[[#This Row],[OrderQuantity]]*Table1[[#This Row],[UnitPrice]]</f>
        <v>1045.2</v>
      </c>
      <c r="R6368">
        <f>Table1[[#This Row],[OrderQuantity]]*Table1[[#This Row],[UnitCost]]</f>
        <v>794.36</v>
      </c>
      <c r="S6368">
        <f>Table1[[#This Row],[OrderQuantity]]*Table1[[#This Row],[UnitPrice]]*(1-Table1[[#This Row],[DiscountApplied]]) - (Table1[[#This Row],[OrderQuantity]]*Table1[[#This Row],[UnitCost]])</f>
        <v>198.57999999999993</v>
      </c>
      <c r="T6368">
        <f>DATEDIF(Table1[[#This Row],[ShipDate]],Table1[[#This Row],[DeliveryDate]],"d")</f>
        <v>2</v>
      </c>
      <c r="U6368" t="str">
        <f t="shared" si="199"/>
        <v>On Time</v>
      </c>
    </row>
    <row r="6369" spans="1:21" x14ac:dyDescent="0.3">
      <c r="A6369" t="str">
        <f t="shared" si="198"/>
        <v>SO-006468</v>
      </c>
      <c r="B6369" t="s">
        <v>3</v>
      </c>
      <c r="C6369" t="s">
        <v>9</v>
      </c>
      <c r="D6369" s="1">
        <v>43900</v>
      </c>
      <c r="E6369" s="1">
        <v>44006</v>
      </c>
      <c r="F6369" s="1">
        <v>44009</v>
      </c>
      <c r="G6369" s="1">
        <v>44014</v>
      </c>
      <c r="H6369" t="s">
        <v>54</v>
      </c>
      <c r="I6369">
        <v>9</v>
      </c>
      <c r="J6369">
        <v>12</v>
      </c>
      <c r="K6369">
        <v>82</v>
      </c>
      <c r="L6369">
        <v>42</v>
      </c>
      <c r="M6369">
        <v>8</v>
      </c>
      <c r="N6369">
        <v>0.1</v>
      </c>
      <c r="O6369">
        <v>2269.02</v>
      </c>
      <c r="P6369">
        <v>3845.8</v>
      </c>
      <c r="Q6369">
        <f>Table1[[#This Row],[OrderQuantity]]*Table1[[#This Row],[UnitPrice]]</f>
        <v>30766.400000000001</v>
      </c>
      <c r="R6369">
        <f>Table1[[#This Row],[OrderQuantity]]*Table1[[#This Row],[UnitCost]]</f>
        <v>18152.16</v>
      </c>
      <c r="S6369">
        <f>Table1[[#This Row],[OrderQuantity]]*Table1[[#This Row],[UnitPrice]]*(1-Table1[[#This Row],[DiscountApplied]]) - (Table1[[#This Row],[OrderQuantity]]*Table1[[#This Row],[UnitCost]])</f>
        <v>9537.6000000000022</v>
      </c>
      <c r="T6369">
        <f>DATEDIF(Table1[[#This Row],[ShipDate]],Table1[[#This Row],[DeliveryDate]],"d")</f>
        <v>5</v>
      </c>
      <c r="U6369" t="str">
        <f t="shared" si="199"/>
        <v>On Time</v>
      </c>
    </row>
    <row r="6370" spans="1:21" x14ac:dyDescent="0.3">
      <c r="A6370" t="str">
        <f t="shared" si="198"/>
        <v>SO-006469</v>
      </c>
      <c r="B6370" t="s">
        <v>3</v>
      </c>
      <c r="C6370" t="s">
        <v>11</v>
      </c>
      <c r="D6370" s="1">
        <v>43900</v>
      </c>
      <c r="E6370" s="1">
        <v>44006</v>
      </c>
      <c r="F6370" s="1">
        <v>44030</v>
      </c>
      <c r="G6370" s="1">
        <v>44036</v>
      </c>
      <c r="H6370" t="s">
        <v>54</v>
      </c>
      <c r="I6370">
        <v>6</v>
      </c>
      <c r="J6370">
        <v>18</v>
      </c>
      <c r="K6370">
        <v>298</v>
      </c>
      <c r="L6370">
        <v>15</v>
      </c>
      <c r="M6370">
        <v>6</v>
      </c>
      <c r="N6370">
        <v>0.15</v>
      </c>
      <c r="O6370">
        <v>939.88</v>
      </c>
      <c r="P6370">
        <v>2237.8000000000002</v>
      </c>
      <c r="Q6370">
        <f>Table1[[#This Row],[OrderQuantity]]*Table1[[#This Row],[UnitPrice]]</f>
        <v>13426.800000000001</v>
      </c>
      <c r="R6370">
        <f>Table1[[#This Row],[OrderQuantity]]*Table1[[#This Row],[UnitCost]]</f>
        <v>5639.28</v>
      </c>
      <c r="S6370">
        <f>Table1[[#This Row],[OrderQuantity]]*Table1[[#This Row],[UnitPrice]]*(1-Table1[[#This Row],[DiscountApplied]]) - (Table1[[#This Row],[OrderQuantity]]*Table1[[#This Row],[UnitCost]])</f>
        <v>5773.5000000000009</v>
      </c>
      <c r="T6370">
        <f>DATEDIF(Table1[[#This Row],[ShipDate]],Table1[[#This Row],[DeliveryDate]],"d")</f>
        <v>6</v>
      </c>
      <c r="U6370" t="str">
        <f t="shared" si="199"/>
        <v>On Time</v>
      </c>
    </row>
    <row r="6371" spans="1:21" x14ac:dyDescent="0.3">
      <c r="A6371" t="str">
        <f t="shared" si="198"/>
        <v>SO-006470</v>
      </c>
      <c r="B6371" t="s">
        <v>4</v>
      </c>
      <c r="C6371" t="s">
        <v>13</v>
      </c>
      <c r="D6371" s="1">
        <v>43900</v>
      </c>
      <c r="E6371" s="1">
        <v>44007</v>
      </c>
      <c r="F6371" s="1">
        <v>44024</v>
      </c>
      <c r="G6371" s="1">
        <v>44030</v>
      </c>
      <c r="H6371" t="s">
        <v>54</v>
      </c>
      <c r="I6371">
        <v>14</v>
      </c>
      <c r="J6371">
        <v>27</v>
      </c>
      <c r="K6371">
        <v>24</v>
      </c>
      <c r="L6371">
        <v>32</v>
      </c>
      <c r="M6371">
        <v>4</v>
      </c>
      <c r="N6371">
        <v>0.15</v>
      </c>
      <c r="O6371">
        <v>820.48</v>
      </c>
      <c r="P6371">
        <v>1051.9000000000001</v>
      </c>
      <c r="Q6371">
        <f>Table1[[#This Row],[OrderQuantity]]*Table1[[#This Row],[UnitPrice]]</f>
        <v>4207.6000000000004</v>
      </c>
      <c r="R6371">
        <f>Table1[[#This Row],[OrderQuantity]]*Table1[[#This Row],[UnitCost]]</f>
        <v>3281.92</v>
      </c>
      <c r="S6371">
        <f>Table1[[#This Row],[OrderQuantity]]*Table1[[#This Row],[UnitPrice]]*(1-Table1[[#This Row],[DiscountApplied]]) - (Table1[[#This Row],[OrderQuantity]]*Table1[[#This Row],[UnitCost]])</f>
        <v>294.53999999999996</v>
      </c>
      <c r="T6371">
        <f>DATEDIF(Table1[[#This Row],[ShipDate]],Table1[[#This Row],[DeliveryDate]],"d")</f>
        <v>6</v>
      </c>
      <c r="U6371" t="str">
        <f t="shared" si="199"/>
        <v>On Time</v>
      </c>
    </row>
    <row r="6372" spans="1:21" x14ac:dyDescent="0.3">
      <c r="A6372" t="str">
        <f t="shared" si="198"/>
        <v>SO-006471</v>
      </c>
      <c r="B6372" t="s">
        <v>4</v>
      </c>
      <c r="C6372" t="s">
        <v>10</v>
      </c>
      <c r="D6372" s="1">
        <v>43900</v>
      </c>
      <c r="E6372" s="1">
        <v>44007</v>
      </c>
      <c r="F6372" s="1">
        <v>44013</v>
      </c>
      <c r="G6372" s="1">
        <v>44020</v>
      </c>
      <c r="H6372" t="s">
        <v>54</v>
      </c>
      <c r="I6372">
        <v>18</v>
      </c>
      <c r="J6372">
        <v>4</v>
      </c>
      <c r="K6372">
        <v>162</v>
      </c>
      <c r="L6372">
        <v>6</v>
      </c>
      <c r="M6372">
        <v>7</v>
      </c>
      <c r="N6372">
        <v>0.1</v>
      </c>
      <c r="O6372">
        <v>915.69</v>
      </c>
      <c r="P6372">
        <v>1159.0999999999999</v>
      </c>
      <c r="Q6372">
        <f>Table1[[#This Row],[OrderQuantity]]*Table1[[#This Row],[UnitPrice]]</f>
        <v>8113.6999999999989</v>
      </c>
      <c r="R6372">
        <f>Table1[[#This Row],[OrderQuantity]]*Table1[[#This Row],[UnitCost]]</f>
        <v>6409.83</v>
      </c>
      <c r="S6372">
        <f>Table1[[#This Row],[OrderQuantity]]*Table1[[#This Row],[UnitPrice]]*(1-Table1[[#This Row],[DiscountApplied]]) - (Table1[[#This Row],[OrderQuantity]]*Table1[[#This Row],[UnitCost]])</f>
        <v>892.49999999999909</v>
      </c>
      <c r="T6372">
        <f>DATEDIF(Table1[[#This Row],[ShipDate]],Table1[[#This Row],[DeliveryDate]],"d")</f>
        <v>7</v>
      </c>
      <c r="U6372" t="str">
        <f t="shared" si="199"/>
        <v>On Time</v>
      </c>
    </row>
    <row r="6373" spans="1:21" x14ac:dyDescent="0.3">
      <c r="A6373" t="str">
        <f t="shared" si="198"/>
        <v>SO-006472</v>
      </c>
      <c r="B6373" t="s">
        <v>4</v>
      </c>
      <c r="C6373" t="s">
        <v>10</v>
      </c>
      <c r="D6373" s="1">
        <v>43900</v>
      </c>
      <c r="E6373" s="1">
        <v>44007</v>
      </c>
      <c r="F6373" s="1">
        <v>44027</v>
      </c>
      <c r="G6373" s="1">
        <v>44035</v>
      </c>
      <c r="H6373" t="s">
        <v>54</v>
      </c>
      <c r="I6373">
        <v>14</v>
      </c>
      <c r="J6373">
        <v>4</v>
      </c>
      <c r="K6373">
        <v>132</v>
      </c>
      <c r="L6373">
        <v>37</v>
      </c>
      <c r="M6373">
        <v>3</v>
      </c>
      <c r="N6373">
        <v>0.15</v>
      </c>
      <c r="O6373">
        <v>1570.21</v>
      </c>
      <c r="P6373">
        <v>2907.8</v>
      </c>
      <c r="Q6373">
        <f>Table1[[#This Row],[OrderQuantity]]*Table1[[#This Row],[UnitPrice]]</f>
        <v>8723.4000000000015</v>
      </c>
      <c r="R6373">
        <f>Table1[[#This Row],[OrderQuantity]]*Table1[[#This Row],[UnitCost]]</f>
        <v>4710.63</v>
      </c>
      <c r="S6373">
        <f>Table1[[#This Row],[OrderQuantity]]*Table1[[#This Row],[UnitPrice]]*(1-Table1[[#This Row],[DiscountApplied]]) - (Table1[[#This Row],[OrderQuantity]]*Table1[[#This Row],[UnitCost]])</f>
        <v>2704.2600000000011</v>
      </c>
      <c r="T6373">
        <f>DATEDIF(Table1[[#This Row],[ShipDate]],Table1[[#This Row],[DeliveryDate]],"d")</f>
        <v>8</v>
      </c>
      <c r="U6373" t="str">
        <f t="shared" si="199"/>
        <v>Late</v>
      </c>
    </row>
    <row r="6374" spans="1:21" x14ac:dyDescent="0.3">
      <c r="A6374" t="str">
        <f t="shared" si="198"/>
        <v>SO-006473</v>
      </c>
      <c r="B6374" t="s">
        <v>4</v>
      </c>
      <c r="C6374" t="s">
        <v>13</v>
      </c>
      <c r="D6374" s="1">
        <v>43900</v>
      </c>
      <c r="E6374" s="1">
        <v>44007</v>
      </c>
      <c r="F6374" s="1">
        <v>44028</v>
      </c>
      <c r="G6374" s="1">
        <v>44038</v>
      </c>
      <c r="H6374" t="s">
        <v>54</v>
      </c>
      <c r="I6374">
        <v>13</v>
      </c>
      <c r="J6374">
        <v>14</v>
      </c>
      <c r="K6374">
        <v>58</v>
      </c>
      <c r="L6374">
        <v>35</v>
      </c>
      <c r="M6374">
        <v>6</v>
      </c>
      <c r="N6374">
        <v>0.1</v>
      </c>
      <c r="O6374">
        <v>482.4</v>
      </c>
      <c r="P6374">
        <v>964.8</v>
      </c>
      <c r="Q6374">
        <f>Table1[[#This Row],[OrderQuantity]]*Table1[[#This Row],[UnitPrice]]</f>
        <v>5788.7999999999993</v>
      </c>
      <c r="R6374">
        <f>Table1[[#This Row],[OrderQuantity]]*Table1[[#This Row],[UnitCost]]</f>
        <v>2894.3999999999996</v>
      </c>
      <c r="S6374">
        <f>Table1[[#This Row],[OrderQuantity]]*Table1[[#This Row],[UnitPrice]]*(1-Table1[[#This Row],[DiscountApplied]]) - (Table1[[#This Row],[OrderQuantity]]*Table1[[#This Row],[UnitCost]])</f>
        <v>2315.5199999999995</v>
      </c>
      <c r="T6374">
        <f>DATEDIF(Table1[[#This Row],[ShipDate]],Table1[[#This Row],[DeliveryDate]],"d")</f>
        <v>10</v>
      </c>
      <c r="U6374" t="str">
        <f t="shared" si="199"/>
        <v>Late</v>
      </c>
    </row>
    <row r="6375" spans="1:21" x14ac:dyDescent="0.3">
      <c r="A6375" t="str">
        <f t="shared" si="198"/>
        <v>SO-006474</v>
      </c>
      <c r="B6375" t="s">
        <v>2</v>
      </c>
      <c r="C6375" t="s">
        <v>13</v>
      </c>
      <c r="D6375" s="1">
        <v>43900</v>
      </c>
      <c r="E6375" s="1">
        <v>44007</v>
      </c>
      <c r="F6375" s="1">
        <v>44026</v>
      </c>
      <c r="G6375" s="1">
        <v>44035</v>
      </c>
      <c r="H6375" t="s">
        <v>54</v>
      </c>
      <c r="I6375">
        <v>21</v>
      </c>
      <c r="J6375">
        <v>28</v>
      </c>
      <c r="K6375">
        <v>11</v>
      </c>
      <c r="L6375">
        <v>17</v>
      </c>
      <c r="M6375">
        <v>3</v>
      </c>
      <c r="N6375">
        <v>0.05</v>
      </c>
      <c r="O6375">
        <v>4974.08</v>
      </c>
      <c r="P6375">
        <v>6217.6</v>
      </c>
      <c r="Q6375">
        <f>Table1[[#This Row],[OrderQuantity]]*Table1[[#This Row],[UnitPrice]]</f>
        <v>18652.800000000003</v>
      </c>
      <c r="R6375">
        <f>Table1[[#This Row],[OrderQuantity]]*Table1[[#This Row],[UnitCost]]</f>
        <v>14922.24</v>
      </c>
      <c r="S6375">
        <f>Table1[[#This Row],[OrderQuantity]]*Table1[[#This Row],[UnitPrice]]*(1-Table1[[#This Row],[DiscountApplied]]) - (Table1[[#This Row],[OrderQuantity]]*Table1[[#This Row],[UnitCost]])</f>
        <v>2797.9200000000037</v>
      </c>
      <c r="T6375">
        <f>DATEDIF(Table1[[#This Row],[ShipDate]],Table1[[#This Row],[DeliveryDate]],"d")</f>
        <v>9</v>
      </c>
      <c r="U6375" t="str">
        <f t="shared" si="199"/>
        <v>Late</v>
      </c>
    </row>
    <row r="6376" spans="1:21" x14ac:dyDescent="0.3">
      <c r="A6376" t="str">
        <f t="shared" si="198"/>
        <v>SO-006475</v>
      </c>
      <c r="B6376" t="s">
        <v>3</v>
      </c>
      <c r="C6376" t="s">
        <v>11</v>
      </c>
      <c r="D6376" s="1">
        <v>43900</v>
      </c>
      <c r="E6376" s="1">
        <v>44007</v>
      </c>
      <c r="F6376" s="1">
        <v>44030</v>
      </c>
      <c r="G6376" s="1">
        <v>44035</v>
      </c>
      <c r="H6376" t="s">
        <v>54</v>
      </c>
      <c r="I6376">
        <v>7</v>
      </c>
      <c r="J6376">
        <v>45</v>
      </c>
      <c r="K6376">
        <v>293</v>
      </c>
      <c r="L6376">
        <v>22</v>
      </c>
      <c r="M6376">
        <v>1</v>
      </c>
      <c r="N6376">
        <v>0.4</v>
      </c>
      <c r="O6376">
        <v>617.20000000000005</v>
      </c>
      <c r="P6376">
        <v>1259.5999999999999</v>
      </c>
      <c r="Q6376">
        <f>Table1[[#This Row],[OrderQuantity]]*Table1[[#This Row],[UnitPrice]]</f>
        <v>1259.5999999999999</v>
      </c>
      <c r="R6376">
        <f>Table1[[#This Row],[OrderQuantity]]*Table1[[#This Row],[UnitCost]]</f>
        <v>617.20000000000005</v>
      </c>
      <c r="S6376">
        <f>Table1[[#This Row],[OrderQuantity]]*Table1[[#This Row],[UnitPrice]]*(1-Table1[[#This Row],[DiscountApplied]]) - (Table1[[#This Row],[OrderQuantity]]*Table1[[#This Row],[UnitCost]])</f>
        <v>138.55999999999983</v>
      </c>
      <c r="T6376">
        <f>DATEDIF(Table1[[#This Row],[ShipDate]],Table1[[#This Row],[DeliveryDate]],"d")</f>
        <v>5</v>
      </c>
      <c r="U6376" t="str">
        <f t="shared" si="199"/>
        <v>On Time</v>
      </c>
    </row>
    <row r="6377" spans="1:21" x14ac:dyDescent="0.3">
      <c r="A6377" t="str">
        <f t="shared" si="198"/>
        <v>SO-006476</v>
      </c>
      <c r="B6377" t="s">
        <v>5</v>
      </c>
      <c r="C6377" t="s">
        <v>11</v>
      </c>
      <c r="D6377" s="1">
        <v>43900</v>
      </c>
      <c r="E6377" s="1">
        <v>44007</v>
      </c>
      <c r="F6377" s="1">
        <v>44029</v>
      </c>
      <c r="G6377" s="1">
        <v>44032</v>
      </c>
      <c r="H6377" t="s">
        <v>54</v>
      </c>
      <c r="I6377">
        <v>25</v>
      </c>
      <c r="J6377">
        <v>13</v>
      </c>
      <c r="K6377">
        <v>285</v>
      </c>
      <c r="L6377">
        <v>43</v>
      </c>
      <c r="M6377">
        <v>6</v>
      </c>
      <c r="N6377">
        <v>0.08</v>
      </c>
      <c r="O6377">
        <v>1303.69</v>
      </c>
      <c r="P6377">
        <v>2834.1</v>
      </c>
      <c r="Q6377">
        <f>Table1[[#This Row],[OrderQuantity]]*Table1[[#This Row],[UnitPrice]]</f>
        <v>17004.599999999999</v>
      </c>
      <c r="R6377">
        <f>Table1[[#This Row],[OrderQuantity]]*Table1[[#This Row],[UnitCost]]</f>
        <v>7822.14</v>
      </c>
      <c r="S6377">
        <f>Table1[[#This Row],[OrderQuantity]]*Table1[[#This Row],[UnitPrice]]*(1-Table1[[#This Row],[DiscountApplied]]) - (Table1[[#This Row],[OrderQuantity]]*Table1[[#This Row],[UnitCost]])</f>
        <v>7822.0919999999996</v>
      </c>
      <c r="T6377">
        <f>DATEDIF(Table1[[#This Row],[ShipDate]],Table1[[#This Row],[DeliveryDate]],"d")</f>
        <v>3</v>
      </c>
      <c r="U6377" t="str">
        <f t="shared" si="199"/>
        <v>On Time</v>
      </c>
    </row>
    <row r="6378" spans="1:21" x14ac:dyDescent="0.3">
      <c r="A6378" t="str">
        <f t="shared" si="198"/>
        <v>SO-006477</v>
      </c>
      <c r="B6378" t="s">
        <v>3</v>
      </c>
      <c r="C6378" t="s">
        <v>12</v>
      </c>
      <c r="D6378" s="1">
        <v>43900</v>
      </c>
      <c r="E6378" s="1">
        <v>44007</v>
      </c>
      <c r="F6378" s="1">
        <v>44009</v>
      </c>
      <c r="G6378" s="1">
        <v>44013</v>
      </c>
      <c r="H6378" t="s">
        <v>54</v>
      </c>
      <c r="I6378">
        <v>1</v>
      </c>
      <c r="J6378">
        <v>7</v>
      </c>
      <c r="K6378">
        <v>248</v>
      </c>
      <c r="L6378">
        <v>9</v>
      </c>
      <c r="M6378">
        <v>6</v>
      </c>
      <c r="N6378">
        <v>0.15</v>
      </c>
      <c r="O6378">
        <v>1595.14</v>
      </c>
      <c r="P6378">
        <v>2572.8000000000002</v>
      </c>
      <c r="Q6378">
        <f>Table1[[#This Row],[OrderQuantity]]*Table1[[#This Row],[UnitPrice]]</f>
        <v>15436.800000000001</v>
      </c>
      <c r="R6378">
        <f>Table1[[#This Row],[OrderQuantity]]*Table1[[#This Row],[UnitCost]]</f>
        <v>9570.84</v>
      </c>
      <c r="S6378">
        <f>Table1[[#This Row],[OrderQuantity]]*Table1[[#This Row],[UnitPrice]]*(1-Table1[[#This Row],[DiscountApplied]]) - (Table1[[#This Row],[OrderQuantity]]*Table1[[#This Row],[UnitCost]])</f>
        <v>3550.4400000000005</v>
      </c>
      <c r="T6378">
        <f>DATEDIF(Table1[[#This Row],[ShipDate]],Table1[[#This Row],[DeliveryDate]],"d")</f>
        <v>4</v>
      </c>
      <c r="U6378" t="str">
        <f t="shared" si="199"/>
        <v>On Time</v>
      </c>
    </row>
    <row r="6379" spans="1:21" x14ac:dyDescent="0.3">
      <c r="A6379" t="str">
        <f t="shared" si="198"/>
        <v>SO-006478</v>
      </c>
      <c r="B6379" t="s">
        <v>2</v>
      </c>
      <c r="C6379" t="s">
        <v>10</v>
      </c>
      <c r="D6379" s="1">
        <v>43900</v>
      </c>
      <c r="E6379" s="1">
        <v>44008</v>
      </c>
      <c r="F6379" s="1">
        <v>44013</v>
      </c>
      <c r="G6379" s="1">
        <v>44023</v>
      </c>
      <c r="H6379" t="s">
        <v>54</v>
      </c>
      <c r="I6379">
        <v>25</v>
      </c>
      <c r="J6379">
        <v>47</v>
      </c>
      <c r="K6379">
        <v>155</v>
      </c>
      <c r="L6379">
        <v>32</v>
      </c>
      <c r="M6379">
        <v>4</v>
      </c>
      <c r="N6379">
        <v>0.4</v>
      </c>
      <c r="O6379">
        <v>458.68</v>
      </c>
      <c r="P6379">
        <v>1092.0999999999999</v>
      </c>
      <c r="Q6379">
        <f>Table1[[#This Row],[OrderQuantity]]*Table1[[#This Row],[UnitPrice]]</f>
        <v>4368.3999999999996</v>
      </c>
      <c r="R6379">
        <f>Table1[[#This Row],[OrderQuantity]]*Table1[[#This Row],[UnitCost]]</f>
        <v>1834.72</v>
      </c>
      <c r="S6379">
        <f>Table1[[#This Row],[OrderQuantity]]*Table1[[#This Row],[UnitPrice]]*(1-Table1[[#This Row],[DiscountApplied]]) - (Table1[[#This Row],[OrderQuantity]]*Table1[[#This Row],[UnitCost]])</f>
        <v>786.31999999999948</v>
      </c>
      <c r="T6379">
        <f>DATEDIF(Table1[[#This Row],[ShipDate]],Table1[[#This Row],[DeliveryDate]],"d")</f>
        <v>10</v>
      </c>
      <c r="U6379" t="str">
        <f t="shared" si="199"/>
        <v>Late</v>
      </c>
    </row>
    <row r="6380" spans="1:21" x14ac:dyDescent="0.3">
      <c r="A6380" t="str">
        <f t="shared" si="198"/>
        <v>SO-006479</v>
      </c>
      <c r="B6380" t="s">
        <v>4</v>
      </c>
      <c r="C6380" t="s">
        <v>13</v>
      </c>
      <c r="D6380" s="1">
        <v>43900</v>
      </c>
      <c r="E6380" s="1">
        <v>44008</v>
      </c>
      <c r="F6380" s="1">
        <v>44024</v>
      </c>
      <c r="G6380" s="1">
        <v>44033</v>
      </c>
      <c r="H6380" t="s">
        <v>54</v>
      </c>
      <c r="I6380">
        <v>14</v>
      </c>
      <c r="J6380">
        <v>48</v>
      </c>
      <c r="K6380">
        <v>19</v>
      </c>
      <c r="L6380">
        <v>31</v>
      </c>
      <c r="M6380">
        <v>8</v>
      </c>
      <c r="N6380">
        <v>0.08</v>
      </c>
      <c r="O6380">
        <v>112.56</v>
      </c>
      <c r="P6380">
        <v>268</v>
      </c>
      <c r="Q6380">
        <f>Table1[[#This Row],[OrderQuantity]]*Table1[[#This Row],[UnitPrice]]</f>
        <v>2144</v>
      </c>
      <c r="R6380">
        <f>Table1[[#This Row],[OrderQuantity]]*Table1[[#This Row],[UnitCost]]</f>
        <v>900.48</v>
      </c>
      <c r="S6380">
        <f>Table1[[#This Row],[OrderQuantity]]*Table1[[#This Row],[UnitPrice]]*(1-Table1[[#This Row],[DiscountApplied]]) - (Table1[[#This Row],[OrderQuantity]]*Table1[[#This Row],[UnitCost]])</f>
        <v>1072</v>
      </c>
      <c r="T6380">
        <f>DATEDIF(Table1[[#This Row],[ShipDate]],Table1[[#This Row],[DeliveryDate]],"d")</f>
        <v>9</v>
      </c>
      <c r="U6380" t="str">
        <f t="shared" si="199"/>
        <v>Late</v>
      </c>
    </row>
    <row r="6381" spans="1:21" x14ac:dyDescent="0.3">
      <c r="A6381" t="str">
        <f t="shared" si="198"/>
        <v>SO-006480</v>
      </c>
      <c r="B6381" t="s">
        <v>3</v>
      </c>
      <c r="C6381" t="s">
        <v>8</v>
      </c>
      <c r="D6381" s="1">
        <v>43900</v>
      </c>
      <c r="E6381" s="1">
        <v>44008</v>
      </c>
      <c r="F6381" s="1">
        <v>44013</v>
      </c>
      <c r="G6381" s="1">
        <v>44015</v>
      </c>
      <c r="H6381" t="s">
        <v>54</v>
      </c>
      <c r="I6381">
        <v>8</v>
      </c>
      <c r="J6381">
        <v>36</v>
      </c>
      <c r="K6381">
        <v>360</v>
      </c>
      <c r="L6381">
        <v>5</v>
      </c>
      <c r="M6381">
        <v>1</v>
      </c>
      <c r="N6381">
        <v>0.15</v>
      </c>
      <c r="O6381">
        <v>1571.82</v>
      </c>
      <c r="P6381">
        <v>2278</v>
      </c>
      <c r="Q6381">
        <f>Table1[[#This Row],[OrderQuantity]]*Table1[[#This Row],[UnitPrice]]</f>
        <v>2278</v>
      </c>
      <c r="R6381">
        <f>Table1[[#This Row],[OrderQuantity]]*Table1[[#This Row],[UnitCost]]</f>
        <v>1571.82</v>
      </c>
      <c r="S6381">
        <f>Table1[[#This Row],[OrderQuantity]]*Table1[[#This Row],[UnitPrice]]*(1-Table1[[#This Row],[DiscountApplied]]) - (Table1[[#This Row],[OrderQuantity]]*Table1[[#This Row],[UnitCost]])</f>
        <v>364.48</v>
      </c>
      <c r="T6381">
        <f>DATEDIF(Table1[[#This Row],[ShipDate]],Table1[[#This Row],[DeliveryDate]],"d")</f>
        <v>2</v>
      </c>
      <c r="U6381" t="str">
        <f t="shared" si="199"/>
        <v>On Time</v>
      </c>
    </row>
    <row r="6382" spans="1:21" x14ac:dyDescent="0.3">
      <c r="A6382" t="str">
        <f t="shared" si="198"/>
        <v>SO-006481</v>
      </c>
      <c r="B6382" t="s">
        <v>4</v>
      </c>
      <c r="C6382" t="s">
        <v>10</v>
      </c>
      <c r="D6382" s="1">
        <v>43900</v>
      </c>
      <c r="E6382" s="1">
        <v>44008</v>
      </c>
      <c r="F6382" s="1">
        <v>44023</v>
      </c>
      <c r="G6382" s="1">
        <v>44024</v>
      </c>
      <c r="H6382" t="s">
        <v>54</v>
      </c>
      <c r="I6382">
        <v>16</v>
      </c>
      <c r="J6382">
        <v>11</v>
      </c>
      <c r="K6382">
        <v>151</v>
      </c>
      <c r="L6382">
        <v>24</v>
      </c>
      <c r="M6382">
        <v>8</v>
      </c>
      <c r="N6382">
        <v>0.05</v>
      </c>
      <c r="O6382">
        <v>750.74</v>
      </c>
      <c r="P6382">
        <v>904.5</v>
      </c>
      <c r="Q6382">
        <f>Table1[[#This Row],[OrderQuantity]]*Table1[[#This Row],[UnitPrice]]</f>
        <v>7236</v>
      </c>
      <c r="R6382">
        <f>Table1[[#This Row],[OrderQuantity]]*Table1[[#This Row],[UnitCost]]</f>
        <v>6005.92</v>
      </c>
      <c r="S6382">
        <f>Table1[[#This Row],[OrderQuantity]]*Table1[[#This Row],[UnitPrice]]*(1-Table1[[#This Row],[DiscountApplied]]) - (Table1[[#This Row],[OrderQuantity]]*Table1[[#This Row],[UnitCost]])</f>
        <v>868.27999999999975</v>
      </c>
      <c r="T6382">
        <f>DATEDIF(Table1[[#This Row],[ShipDate]],Table1[[#This Row],[DeliveryDate]],"d")</f>
        <v>1</v>
      </c>
      <c r="U6382" t="str">
        <f t="shared" si="199"/>
        <v>On Time</v>
      </c>
    </row>
    <row r="6383" spans="1:21" x14ac:dyDescent="0.3">
      <c r="A6383" t="str">
        <f t="shared" si="198"/>
        <v>SO-006482</v>
      </c>
      <c r="B6383" t="s">
        <v>4</v>
      </c>
      <c r="C6383" t="s">
        <v>10</v>
      </c>
      <c r="D6383" s="1">
        <v>43900</v>
      </c>
      <c r="E6383" s="1">
        <v>44008</v>
      </c>
      <c r="F6383" s="1">
        <v>44021</v>
      </c>
      <c r="G6383" s="1">
        <v>44025</v>
      </c>
      <c r="H6383" t="s">
        <v>54</v>
      </c>
      <c r="I6383">
        <v>18</v>
      </c>
      <c r="J6383">
        <v>40</v>
      </c>
      <c r="K6383">
        <v>149</v>
      </c>
      <c r="L6383">
        <v>12</v>
      </c>
      <c r="M6383">
        <v>1</v>
      </c>
      <c r="N6383">
        <v>0.05</v>
      </c>
      <c r="O6383">
        <v>1634.93</v>
      </c>
      <c r="P6383">
        <v>3892.7</v>
      </c>
      <c r="Q6383">
        <f>Table1[[#This Row],[OrderQuantity]]*Table1[[#This Row],[UnitPrice]]</f>
        <v>3892.7</v>
      </c>
      <c r="R6383">
        <f>Table1[[#This Row],[OrderQuantity]]*Table1[[#This Row],[UnitCost]]</f>
        <v>1634.93</v>
      </c>
      <c r="S6383">
        <f>Table1[[#This Row],[OrderQuantity]]*Table1[[#This Row],[UnitPrice]]*(1-Table1[[#This Row],[DiscountApplied]]) - (Table1[[#This Row],[OrderQuantity]]*Table1[[#This Row],[UnitCost]])</f>
        <v>2063.1349999999993</v>
      </c>
      <c r="T6383">
        <f>DATEDIF(Table1[[#This Row],[ShipDate]],Table1[[#This Row],[DeliveryDate]],"d")</f>
        <v>4</v>
      </c>
      <c r="U6383" t="str">
        <f t="shared" si="199"/>
        <v>On Time</v>
      </c>
    </row>
    <row r="6384" spans="1:21" x14ac:dyDescent="0.3">
      <c r="A6384" t="str">
        <f t="shared" si="198"/>
        <v>SO-006483</v>
      </c>
      <c r="B6384" t="s">
        <v>4</v>
      </c>
      <c r="C6384" t="s">
        <v>11</v>
      </c>
      <c r="D6384" s="1">
        <v>43900</v>
      </c>
      <c r="E6384" s="1">
        <v>44008</v>
      </c>
      <c r="F6384" s="1">
        <v>44020</v>
      </c>
      <c r="G6384" s="1">
        <v>44022</v>
      </c>
      <c r="H6384" t="s">
        <v>54</v>
      </c>
      <c r="I6384">
        <v>15</v>
      </c>
      <c r="J6384">
        <v>25</v>
      </c>
      <c r="K6384">
        <v>282</v>
      </c>
      <c r="L6384">
        <v>33</v>
      </c>
      <c r="M6384">
        <v>2</v>
      </c>
      <c r="N6384">
        <v>0.05</v>
      </c>
      <c r="O6384">
        <v>1158.83</v>
      </c>
      <c r="P6384">
        <v>2519.1999999999998</v>
      </c>
      <c r="Q6384">
        <f>Table1[[#This Row],[OrderQuantity]]*Table1[[#This Row],[UnitPrice]]</f>
        <v>5038.3999999999996</v>
      </c>
      <c r="R6384">
        <f>Table1[[#This Row],[OrderQuantity]]*Table1[[#This Row],[UnitCost]]</f>
        <v>2317.66</v>
      </c>
      <c r="S6384">
        <f>Table1[[#This Row],[OrderQuantity]]*Table1[[#This Row],[UnitPrice]]*(1-Table1[[#This Row],[DiscountApplied]]) - (Table1[[#This Row],[OrderQuantity]]*Table1[[#This Row],[UnitCost]])</f>
        <v>2468.8199999999997</v>
      </c>
      <c r="T6384">
        <f>DATEDIF(Table1[[#This Row],[ShipDate]],Table1[[#This Row],[DeliveryDate]],"d")</f>
        <v>2</v>
      </c>
      <c r="U6384" t="str">
        <f t="shared" si="199"/>
        <v>On Time</v>
      </c>
    </row>
    <row r="6385" spans="1:21" x14ac:dyDescent="0.3">
      <c r="A6385" t="str">
        <f t="shared" si="198"/>
        <v>SO-006484</v>
      </c>
      <c r="B6385" t="s">
        <v>4</v>
      </c>
      <c r="C6385" t="s">
        <v>13</v>
      </c>
      <c r="D6385" s="1">
        <v>43900</v>
      </c>
      <c r="E6385" s="1">
        <v>44008</v>
      </c>
      <c r="F6385" s="1">
        <v>44021</v>
      </c>
      <c r="G6385" s="1">
        <v>44028</v>
      </c>
      <c r="H6385" t="s">
        <v>54</v>
      </c>
      <c r="I6385">
        <v>14</v>
      </c>
      <c r="J6385">
        <v>1</v>
      </c>
      <c r="K6385">
        <v>31</v>
      </c>
      <c r="L6385">
        <v>46</v>
      </c>
      <c r="M6385">
        <v>8</v>
      </c>
      <c r="N6385">
        <v>0.05</v>
      </c>
      <c r="O6385">
        <v>947.05</v>
      </c>
      <c r="P6385">
        <v>1721.9</v>
      </c>
      <c r="Q6385">
        <f>Table1[[#This Row],[OrderQuantity]]*Table1[[#This Row],[UnitPrice]]</f>
        <v>13775.2</v>
      </c>
      <c r="R6385">
        <f>Table1[[#This Row],[OrderQuantity]]*Table1[[#This Row],[UnitCost]]</f>
        <v>7576.4</v>
      </c>
      <c r="S6385">
        <f>Table1[[#This Row],[OrderQuantity]]*Table1[[#This Row],[UnitPrice]]*(1-Table1[[#This Row],[DiscountApplied]]) - (Table1[[#This Row],[OrderQuantity]]*Table1[[#This Row],[UnitCost]])</f>
        <v>5510.0400000000009</v>
      </c>
      <c r="T6385">
        <f>DATEDIF(Table1[[#This Row],[ShipDate]],Table1[[#This Row],[DeliveryDate]],"d")</f>
        <v>7</v>
      </c>
      <c r="U6385" t="str">
        <f t="shared" si="199"/>
        <v>On Time</v>
      </c>
    </row>
    <row r="6386" spans="1:21" x14ac:dyDescent="0.3">
      <c r="A6386" t="str">
        <f t="shared" si="198"/>
        <v>SO-006485</v>
      </c>
      <c r="B6386" t="s">
        <v>3</v>
      </c>
      <c r="C6386" t="s">
        <v>12</v>
      </c>
      <c r="D6386" s="1">
        <v>43900</v>
      </c>
      <c r="E6386" s="1">
        <v>44008</v>
      </c>
      <c r="F6386" s="1">
        <v>44027</v>
      </c>
      <c r="G6386" s="1">
        <v>44032</v>
      </c>
      <c r="H6386" t="s">
        <v>54</v>
      </c>
      <c r="I6386">
        <v>5</v>
      </c>
      <c r="J6386">
        <v>38</v>
      </c>
      <c r="K6386">
        <v>220</v>
      </c>
      <c r="L6386">
        <v>10</v>
      </c>
      <c r="M6386">
        <v>2</v>
      </c>
      <c r="N6386">
        <v>0.08</v>
      </c>
      <c r="O6386">
        <v>2176.16</v>
      </c>
      <c r="P6386">
        <v>3886</v>
      </c>
      <c r="Q6386">
        <f>Table1[[#This Row],[OrderQuantity]]*Table1[[#This Row],[UnitPrice]]</f>
        <v>7772</v>
      </c>
      <c r="R6386">
        <f>Table1[[#This Row],[OrderQuantity]]*Table1[[#This Row],[UnitCost]]</f>
        <v>4352.32</v>
      </c>
      <c r="S6386">
        <f>Table1[[#This Row],[OrderQuantity]]*Table1[[#This Row],[UnitPrice]]*(1-Table1[[#This Row],[DiscountApplied]]) - (Table1[[#This Row],[OrderQuantity]]*Table1[[#This Row],[UnitCost]])</f>
        <v>2797.920000000001</v>
      </c>
      <c r="T6386">
        <f>DATEDIF(Table1[[#This Row],[ShipDate]],Table1[[#This Row],[DeliveryDate]],"d")</f>
        <v>5</v>
      </c>
      <c r="U6386" t="str">
        <f t="shared" si="199"/>
        <v>On Time</v>
      </c>
    </row>
    <row r="6387" spans="1:21" x14ac:dyDescent="0.3">
      <c r="A6387" t="str">
        <f t="shared" si="198"/>
        <v>SO-006486</v>
      </c>
      <c r="B6387" t="s">
        <v>3</v>
      </c>
      <c r="C6387" t="s">
        <v>12</v>
      </c>
      <c r="D6387" s="1">
        <v>43900</v>
      </c>
      <c r="E6387" s="1">
        <v>44008</v>
      </c>
      <c r="F6387" s="1">
        <v>44017</v>
      </c>
      <c r="G6387" s="1">
        <v>44023</v>
      </c>
      <c r="H6387" t="s">
        <v>54</v>
      </c>
      <c r="I6387">
        <v>2</v>
      </c>
      <c r="J6387">
        <v>2</v>
      </c>
      <c r="K6387">
        <v>221</v>
      </c>
      <c r="L6387">
        <v>24</v>
      </c>
      <c r="M6387">
        <v>3</v>
      </c>
      <c r="N6387">
        <v>0.05</v>
      </c>
      <c r="O6387">
        <v>4480.16</v>
      </c>
      <c r="P6387">
        <v>6137.2</v>
      </c>
      <c r="Q6387">
        <f>Table1[[#This Row],[OrderQuantity]]*Table1[[#This Row],[UnitPrice]]</f>
        <v>18411.599999999999</v>
      </c>
      <c r="R6387">
        <f>Table1[[#This Row],[OrderQuantity]]*Table1[[#This Row],[UnitCost]]</f>
        <v>13440.48</v>
      </c>
      <c r="S6387">
        <f>Table1[[#This Row],[OrderQuantity]]*Table1[[#This Row],[UnitPrice]]*(1-Table1[[#This Row],[DiscountApplied]]) - (Table1[[#This Row],[OrderQuantity]]*Table1[[#This Row],[UnitCost]])</f>
        <v>4050.5399999999972</v>
      </c>
      <c r="T6387">
        <f>DATEDIF(Table1[[#This Row],[ShipDate]],Table1[[#This Row],[DeliveryDate]],"d")</f>
        <v>6</v>
      </c>
      <c r="U6387" t="str">
        <f t="shared" si="199"/>
        <v>On Time</v>
      </c>
    </row>
    <row r="6388" spans="1:21" x14ac:dyDescent="0.3">
      <c r="A6388" t="str">
        <f t="shared" si="198"/>
        <v>SO-006487</v>
      </c>
      <c r="B6388" t="s">
        <v>4</v>
      </c>
      <c r="C6388" t="s">
        <v>13</v>
      </c>
      <c r="D6388" s="1">
        <v>43900</v>
      </c>
      <c r="E6388" s="1">
        <v>44009</v>
      </c>
      <c r="F6388" s="1">
        <v>44013</v>
      </c>
      <c r="G6388" s="1">
        <v>44021</v>
      </c>
      <c r="H6388" t="s">
        <v>54</v>
      </c>
      <c r="I6388">
        <v>16</v>
      </c>
      <c r="J6388">
        <v>17</v>
      </c>
      <c r="K6388">
        <v>51</v>
      </c>
      <c r="L6388">
        <v>4</v>
      </c>
      <c r="M6388">
        <v>2</v>
      </c>
      <c r="N6388">
        <v>0.4</v>
      </c>
      <c r="O6388">
        <v>188.4</v>
      </c>
      <c r="P6388">
        <v>247.9</v>
      </c>
      <c r="Q6388">
        <f>Table1[[#This Row],[OrderQuantity]]*Table1[[#This Row],[UnitPrice]]</f>
        <v>495.8</v>
      </c>
      <c r="R6388">
        <f>Table1[[#This Row],[OrderQuantity]]*Table1[[#This Row],[UnitCost]]</f>
        <v>376.8</v>
      </c>
      <c r="S6388">
        <f>Table1[[#This Row],[OrderQuantity]]*Table1[[#This Row],[UnitPrice]]*(1-Table1[[#This Row],[DiscountApplied]]) - (Table1[[#This Row],[OrderQuantity]]*Table1[[#This Row],[UnitCost]])</f>
        <v>-79.319999999999993</v>
      </c>
      <c r="T6388">
        <f>DATEDIF(Table1[[#This Row],[ShipDate]],Table1[[#This Row],[DeliveryDate]],"d")</f>
        <v>8</v>
      </c>
      <c r="U6388" t="str">
        <f t="shared" si="199"/>
        <v>Late</v>
      </c>
    </row>
    <row r="6389" spans="1:21" x14ac:dyDescent="0.3">
      <c r="A6389" t="str">
        <f t="shared" si="198"/>
        <v>SO-006488</v>
      </c>
      <c r="B6389" t="s">
        <v>5</v>
      </c>
      <c r="C6389" t="s">
        <v>10</v>
      </c>
      <c r="D6389" s="1">
        <v>43900</v>
      </c>
      <c r="E6389" s="1">
        <v>44009</v>
      </c>
      <c r="F6389" s="1">
        <v>44023</v>
      </c>
      <c r="G6389" s="1">
        <v>44028</v>
      </c>
      <c r="H6389" t="s">
        <v>54</v>
      </c>
      <c r="I6389">
        <v>26</v>
      </c>
      <c r="J6389">
        <v>2</v>
      </c>
      <c r="K6389">
        <v>117</v>
      </c>
      <c r="L6389">
        <v>26</v>
      </c>
      <c r="M6389">
        <v>7</v>
      </c>
      <c r="N6389">
        <v>0.2</v>
      </c>
      <c r="O6389">
        <v>1682.5</v>
      </c>
      <c r="P6389">
        <v>2304.8000000000002</v>
      </c>
      <c r="Q6389">
        <f>Table1[[#This Row],[OrderQuantity]]*Table1[[#This Row],[UnitPrice]]</f>
        <v>16133.600000000002</v>
      </c>
      <c r="R6389">
        <f>Table1[[#This Row],[OrderQuantity]]*Table1[[#This Row],[UnitCost]]</f>
        <v>11777.5</v>
      </c>
      <c r="S6389">
        <f>Table1[[#This Row],[OrderQuantity]]*Table1[[#This Row],[UnitPrice]]*(1-Table1[[#This Row],[DiscountApplied]]) - (Table1[[#This Row],[OrderQuantity]]*Table1[[#This Row],[UnitCost]])</f>
        <v>1129.3800000000028</v>
      </c>
      <c r="T6389">
        <f>DATEDIF(Table1[[#This Row],[ShipDate]],Table1[[#This Row],[DeliveryDate]],"d")</f>
        <v>5</v>
      </c>
      <c r="U6389" t="str">
        <f t="shared" si="199"/>
        <v>On Time</v>
      </c>
    </row>
    <row r="6390" spans="1:21" x14ac:dyDescent="0.3">
      <c r="A6390" t="str">
        <f t="shared" si="198"/>
        <v>SO-006489</v>
      </c>
      <c r="B6390" t="s">
        <v>2</v>
      </c>
      <c r="C6390" t="s">
        <v>13</v>
      </c>
      <c r="D6390" s="1">
        <v>43900</v>
      </c>
      <c r="E6390" s="1">
        <v>44009</v>
      </c>
      <c r="F6390" s="1">
        <v>44035</v>
      </c>
      <c r="G6390" s="1">
        <v>44036</v>
      </c>
      <c r="H6390" t="s">
        <v>54</v>
      </c>
      <c r="I6390">
        <v>20</v>
      </c>
      <c r="J6390">
        <v>12</v>
      </c>
      <c r="K6390">
        <v>37</v>
      </c>
      <c r="L6390">
        <v>21</v>
      </c>
      <c r="M6390">
        <v>7</v>
      </c>
      <c r="N6390">
        <v>0.08</v>
      </c>
      <c r="O6390">
        <v>3228.73</v>
      </c>
      <c r="P6390">
        <v>5293</v>
      </c>
      <c r="Q6390">
        <f>Table1[[#This Row],[OrderQuantity]]*Table1[[#This Row],[UnitPrice]]</f>
        <v>37051</v>
      </c>
      <c r="R6390">
        <f>Table1[[#This Row],[OrderQuantity]]*Table1[[#This Row],[UnitCost]]</f>
        <v>22601.11</v>
      </c>
      <c r="S6390">
        <f>Table1[[#This Row],[OrderQuantity]]*Table1[[#This Row],[UnitPrice]]*(1-Table1[[#This Row],[DiscountApplied]]) - (Table1[[#This Row],[OrderQuantity]]*Table1[[#This Row],[UnitCost]])</f>
        <v>11485.809999999998</v>
      </c>
      <c r="T6390">
        <f>DATEDIF(Table1[[#This Row],[ShipDate]],Table1[[#This Row],[DeliveryDate]],"d")</f>
        <v>1</v>
      </c>
      <c r="U6390" t="str">
        <f t="shared" si="199"/>
        <v>On Time</v>
      </c>
    </row>
    <row r="6391" spans="1:21" x14ac:dyDescent="0.3">
      <c r="A6391" t="str">
        <f t="shared" si="198"/>
        <v>SO-006490</v>
      </c>
      <c r="B6391" t="s">
        <v>3</v>
      </c>
      <c r="C6391" t="s">
        <v>11</v>
      </c>
      <c r="D6391" s="1">
        <v>43900</v>
      </c>
      <c r="E6391" s="1">
        <v>44009</v>
      </c>
      <c r="F6391" s="1">
        <v>44034</v>
      </c>
      <c r="G6391" s="1">
        <v>44043</v>
      </c>
      <c r="H6391" t="s">
        <v>54</v>
      </c>
      <c r="I6391">
        <v>11</v>
      </c>
      <c r="J6391">
        <v>7</v>
      </c>
      <c r="K6391">
        <v>271</v>
      </c>
      <c r="L6391">
        <v>2</v>
      </c>
      <c r="M6391">
        <v>5</v>
      </c>
      <c r="N6391">
        <v>0.05</v>
      </c>
      <c r="O6391">
        <v>1821.13</v>
      </c>
      <c r="P6391">
        <v>2365.1</v>
      </c>
      <c r="Q6391">
        <f>Table1[[#This Row],[OrderQuantity]]*Table1[[#This Row],[UnitPrice]]</f>
        <v>11825.5</v>
      </c>
      <c r="R6391">
        <f>Table1[[#This Row],[OrderQuantity]]*Table1[[#This Row],[UnitCost]]</f>
        <v>9105.6500000000015</v>
      </c>
      <c r="S6391">
        <f>Table1[[#This Row],[OrderQuantity]]*Table1[[#This Row],[UnitPrice]]*(1-Table1[[#This Row],[DiscountApplied]]) - (Table1[[#This Row],[OrderQuantity]]*Table1[[#This Row],[UnitCost]])</f>
        <v>2128.5749999999989</v>
      </c>
      <c r="T6391">
        <f>DATEDIF(Table1[[#This Row],[ShipDate]],Table1[[#This Row],[DeliveryDate]],"d")</f>
        <v>9</v>
      </c>
      <c r="U6391" t="str">
        <f t="shared" si="199"/>
        <v>Late</v>
      </c>
    </row>
    <row r="6392" spans="1:21" x14ac:dyDescent="0.3">
      <c r="A6392" t="str">
        <f t="shared" si="198"/>
        <v>SO-006491</v>
      </c>
      <c r="B6392" t="s">
        <v>3</v>
      </c>
      <c r="C6392" t="s">
        <v>13</v>
      </c>
      <c r="D6392" s="1">
        <v>43900</v>
      </c>
      <c r="E6392" s="1">
        <v>44009</v>
      </c>
      <c r="F6392" s="1">
        <v>44011</v>
      </c>
      <c r="G6392" s="1">
        <v>44016</v>
      </c>
      <c r="H6392" t="s">
        <v>54</v>
      </c>
      <c r="I6392">
        <v>4</v>
      </c>
      <c r="J6392">
        <v>29</v>
      </c>
      <c r="K6392">
        <v>24</v>
      </c>
      <c r="L6392">
        <v>41</v>
      </c>
      <c r="M6392">
        <v>7</v>
      </c>
      <c r="N6392">
        <v>0.05</v>
      </c>
      <c r="O6392">
        <v>574.59</v>
      </c>
      <c r="P6392">
        <v>897.8</v>
      </c>
      <c r="Q6392">
        <f>Table1[[#This Row],[OrderQuantity]]*Table1[[#This Row],[UnitPrice]]</f>
        <v>6284.5999999999995</v>
      </c>
      <c r="R6392">
        <f>Table1[[#This Row],[OrderQuantity]]*Table1[[#This Row],[UnitCost]]</f>
        <v>4022.13</v>
      </c>
      <c r="S6392">
        <f>Table1[[#This Row],[OrderQuantity]]*Table1[[#This Row],[UnitPrice]]*(1-Table1[[#This Row],[DiscountApplied]]) - (Table1[[#This Row],[OrderQuantity]]*Table1[[#This Row],[UnitCost]])</f>
        <v>1948.2399999999989</v>
      </c>
      <c r="T6392">
        <f>DATEDIF(Table1[[#This Row],[ShipDate]],Table1[[#This Row],[DeliveryDate]],"d")</f>
        <v>5</v>
      </c>
      <c r="U6392" t="str">
        <f t="shared" si="199"/>
        <v>On Time</v>
      </c>
    </row>
    <row r="6393" spans="1:21" x14ac:dyDescent="0.3">
      <c r="A6393" t="str">
        <f t="shared" si="198"/>
        <v>SO-006492</v>
      </c>
      <c r="B6393" t="s">
        <v>5</v>
      </c>
      <c r="C6393" t="s">
        <v>11</v>
      </c>
      <c r="D6393" s="1">
        <v>43900</v>
      </c>
      <c r="E6393" s="1">
        <v>44009</v>
      </c>
      <c r="F6393" s="1">
        <v>44034</v>
      </c>
      <c r="G6393" s="1">
        <v>44037</v>
      </c>
      <c r="H6393" t="s">
        <v>54</v>
      </c>
      <c r="I6393">
        <v>26</v>
      </c>
      <c r="J6393">
        <v>42</v>
      </c>
      <c r="K6393">
        <v>295</v>
      </c>
      <c r="L6393">
        <v>15</v>
      </c>
      <c r="M6393">
        <v>5</v>
      </c>
      <c r="N6393">
        <v>0.05</v>
      </c>
      <c r="O6393">
        <v>150.75</v>
      </c>
      <c r="P6393">
        <v>201</v>
      </c>
      <c r="Q6393">
        <f>Table1[[#This Row],[OrderQuantity]]*Table1[[#This Row],[UnitPrice]]</f>
        <v>1005</v>
      </c>
      <c r="R6393">
        <f>Table1[[#This Row],[OrderQuantity]]*Table1[[#This Row],[UnitCost]]</f>
        <v>753.75</v>
      </c>
      <c r="S6393">
        <f>Table1[[#This Row],[OrderQuantity]]*Table1[[#This Row],[UnitPrice]]*(1-Table1[[#This Row],[DiscountApplied]]) - (Table1[[#This Row],[OrderQuantity]]*Table1[[#This Row],[UnitCost]])</f>
        <v>201</v>
      </c>
      <c r="T6393">
        <f>DATEDIF(Table1[[#This Row],[ShipDate]],Table1[[#This Row],[DeliveryDate]],"d")</f>
        <v>3</v>
      </c>
      <c r="U6393" t="str">
        <f t="shared" si="199"/>
        <v>On Time</v>
      </c>
    </row>
    <row r="6394" spans="1:21" x14ac:dyDescent="0.3">
      <c r="A6394" t="str">
        <f t="shared" si="198"/>
        <v>SO-006493</v>
      </c>
      <c r="B6394" t="s">
        <v>2</v>
      </c>
      <c r="C6394" t="s">
        <v>13</v>
      </c>
      <c r="D6394" s="1">
        <v>43900</v>
      </c>
      <c r="E6394" s="1">
        <v>44009</v>
      </c>
      <c r="F6394" s="1">
        <v>44022</v>
      </c>
      <c r="G6394" s="1">
        <v>44025</v>
      </c>
      <c r="H6394" t="s">
        <v>54</v>
      </c>
      <c r="I6394">
        <v>22</v>
      </c>
      <c r="J6394">
        <v>28</v>
      </c>
      <c r="K6394">
        <v>43</v>
      </c>
      <c r="L6394">
        <v>8</v>
      </c>
      <c r="M6394">
        <v>1</v>
      </c>
      <c r="N6394">
        <v>0.4</v>
      </c>
      <c r="O6394">
        <v>753.21</v>
      </c>
      <c r="P6394">
        <v>1031.8</v>
      </c>
      <c r="Q6394">
        <f>Table1[[#This Row],[OrderQuantity]]*Table1[[#This Row],[UnitPrice]]</f>
        <v>1031.8</v>
      </c>
      <c r="R6394">
        <f>Table1[[#This Row],[OrderQuantity]]*Table1[[#This Row],[UnitCost]]</f>
        <v>753.21</v>
      </c>
      <c r="S6394">
        <f>Table1[[#This Row],[OrderQuantity]]*Table1[[#This Row],[UnitPrice]]*(1-Table1[[#This Row],[DiscountApplied]]) - (Table1[[#This Row],[OrderQuantity]]*Table1[[#This Row],[UnitCost]])</f>
        <v>-134.13000000000011</v>
      </c>
      <c r="T6394">
        <f>DATEDIF(Table1[[#This Row],[ShipDate]],Table1[[#This Row],[DeliveryDate]],"d")</f>
        <v>3</v>
      </c>
      <c r="U6394" t="str">
        <f t="shared" si="199"/>
        <v>On Time</v>
      </c>
    </row>
    <row r="6395" spans="1:21" x14ac:dyDescent="0.3">
      <c r="A6395" t="str">
        <f t="shared" si="198"/>
        <v>SO-006494</v>
      </c>
      <c r="B6395" t="s">
        <v>3</v>
      </c>
      <c r="C6395" t="s">
        <v>10</v>
      </c>
      <c r="D6395" s="1">
        <v>43900</v>
      </c>
      <c r="E6395" s="1">
        <v>44009</v>
      </c>
      <c r="F6395" s="1">
        <v>44032</v>
      </c>
      <c r="G6395" s="1">
        <v>44039</v>
      </c>
      <c r="H6395" t="s">
        <v>54</v>
      </c>
      <c r="I6395">
        <v>8</v>
      </c>
      <c r="J6395">
        <v>11</v>
      </c>
      <c r="K6395">
        <v>191</v>
      </c>
      <c r="L6395">
        <v>9</v>
      </c>
      <c r="M6395">
        <v>4</v>
      </c>
      <c r="N6395">
        <v>0.05</v>
      </c>
      <c r="O6395">
        <v>757.7</v>
      </c>
      <c r="P6395">
        <v>1762.1</v>
      </c>
      <c r="Q6395">
        <f>Table1[[#This Row],[OrderQuantity]]*Table1[[#This Row],[UnitPrice]]</f>
        <v>7048.4</v>
      </c>
      <c r="R6395">
        <f>Table1[[#This Row],[OrderQuantity]]*Table1[[#This Row],[UnitCost]]</f>
        <v>3030.8</v>
      </c>
      <c r="S6395">
        <f>Table1[[#This Row],[OrderQuantity]]*Table1[[#This Row],[UnitPrice]]*(1-Table1[[#This Row],[DiscountApplied]]) - (Table1[[#This Row],[OrderQuantity]]*Table1[[#This Row],[UnitCost]])</f>
        <v>3665.1799999999994</v>
      </c>
      <c r="T6395">
        <f>DATEDIF(Table1[[#This Row],[ShipDate]],Table1[[#This Row],[DeliveryDate]],"d")</f>
        <v>7</v>
      </c>
      <c r="U6395" t="str">
        <f t="shared" si="199"/>
        <v>On Time</v>
      </c>
    </row>
    <row r="6396" spans="1:21" x14ac:dyDescent="0.3">
      <c r="A6396" t="str">
        <f t="shared" si="198"/>
        <v>SO-006495</v>
      </c>
      <c r="B6396" t="s">
        <v>4</v>
      </c>
      <c r="C6396" t="s">
        <v>10</v>
      </c>
      <c r="D6396" s="1">
        <v>43900</v>
      </c>
      <c r="E6396" s="1">
        <v>44009</v>
      </c>
      <c r="F6396" s="1">
        <v>44032</v>
      </c>
      <c r="G6396" s="1">
        <v>44035</v>
      </c>
      <c r="H6396" t="s">
        <v>54</v>
      </c>
      <c r="I6396">
        <v>15</v>
      </c>
      <c r="J6396">
        <v>25</v>
      </c>
      <c r="K6396">
        <v>173</v>
      </c>
      <c r="L6396">
        <v>40</v>
      </c>
      <c r="M6396">
        <v>6</v>
      </c>
      <c r="N6396">
        <v>0.1</v>
      </c>
      <c r="O6396">
        <v>831</v>
      </c>
      <c r="P6396">
        <v>1051.9000000000001</v>
      </c>
      <c r="Q6396">
        <f>Table1[[#This Row],[OrderQuantity]]*Table1[[#This Row],[UnitPrice]]</f>
        <v>6311.4000000000005</v>
      </c>
      <c r="R6396">
        <f>Table1[[#This Row],[OrderQuantity]]*Table1[[#This Row],[UnitCost]]</f>
        <v>4986</v>
      </c>
      <c r="S6396">
        <f>Table1[[#This Row],[OrderQuantity]]*Table1[[#This Row],[UnitPrice]]*(1-Table1[[#This Row],[DiscountApplied]]) - (Table1[[#This Row],[OrderQuantity]]*Table1[[#This Row],[UnitCost]])</f>
        <v>694.26000000000022</v>
      </c>
      <c r="T6396">
        <f>DATEDIF(Table1[[#This Row],[ShipDate]],Table1[[#This Row],[DeliveryDate]],"d")</f>
        <v>3</v>
      </c>
      <c r="U6396" t="str">
        <f t="shared" si="199"/>
        <v>On Time</v>
      </c>
    </row>
    <row r="6397" spans="1:21" x14ac:dyDescent="0.3">
      <c r="A6397" t="str">
        <f t="shared" si="198"/>
        <v>SO-006496</v>
      </c>
      <c r="B6397" t="s">
        <v>2</v>
      </c>
      <c r="C6397" t="s">
        <v>12</v>
      </c>
      <c r="D6397" s="1">
        <v>43900</v>
      </c>
      <c r="E6397" s="1">
        <v>44009</v>
      </c>
      <c r="F6397" s="1">
        <v>44035</v>
      </c>
      <c r="G6397" s="1">
        <v>44036</v>
      </c>
      <c r="H6397" t="s">
        <v>54</v>
      </c>
      <c r="I6397">
        <v>22</v>
      </c>
      <c r="J6397">
        <v>40</v>
      </c>
      <c r="K6397">
        <v>208</v>
      </c>
      <c r="L6397">
        <v>16</v>
      </c>
      <c r="M6397">
        <v>6</v>
      </c>
      <c r="N6397">
        <v>0.05</v>
      </c>
      <c r="O6397">
        <v>130.18</v>
      </c>
      <c r="P6397">
        <v>194.3</v>
      </c>
      <c r="Q6397">
        <f>Table1[[#This Row],[OrderQuantity]]*Table1[[#This Row],[UnitPrice]]</f>
        <v>1165.8000000000002</v>
      </c>
      <c r="R6397">
        <f>Table1[[#This Row],[OrderQuantity]]*Table1[[#This Row],[UnitCost]]</f>
        <v>781.08</v>
      </c>
      <c r="S6397">
        <f>Table1[[#This Row],[OrderQuantity]]*Table1[[#This Row],[UnitPrice]]*(1-Table1[[#This Row],[DiscountApplied]]) - (Table1[[#This Row],[OrderQuantity]]*Table1[[#This Row],[UnitCost]])</f>
        <v>326.43000000000018</v>
      </c>
      <c r="T6397">
        <f>DATEDIF(Table1[[#This Row],[ShipDate]],Table1[[#This Row],[DeliveryDate]],"d")</f>
        <v>1</v>
      </c>
      <c r="U6397" t="str">
        <f t="shared" si="199"/>
        <v>On Time</v>
      </c>
    </row>
    <row r="6398" spans="1:21" x14ac:dyDescent="0.3">
      <c r="A6398" t="str">
        <f t="shared" si="198"/>
        <v>SO-006497</v>
      </c>
      <c r="B6398" t="s">
        <v>3</v>
      </c>
      <c r="C6398" t="s">
        <v>13</v>
      </c>
      <c r="D6398" s="1">
        <v>43900</v>
      </c>
      <c r="E6398" s="1">
        <v>44010</v>
      </c>
      <c r="F6398" s="1">
        <v>44019</v>
      </c>
      <c r="G6398" s="1">
        <v>44029</v>
      </c>
      <c r="H6398" t="s">
        <v>54</v>
      </c>
      <c r="I6398">
        <v>10</v>
      </c>
      <c r="J6398">
        <v>34</v>
      </c>
      <c r="K6398">
        <v>51</v>
      </c>
      <c r="L6398">
        <v>18</v>
      </c>
      <c r="M6398">
        <v>1</v>
      </c>
      <c r="N6398">
        <v>0.08</v>
      </c>
      <c r="O6398">
        <v>810.7</v>
      </c>
      <c r="P6398">
        <v>1842.5</v>
      </c>
      <c r="Q6398">
        <f>Table1[[#This Row],[OrderQuantity]]*Table1[[#This Row],[UnitPrice]]</f>
        <v>1842.5</v>
      </c>
      <c r="R6398">
        <f>Table1[[#This Row],[OrderQuantity]]*Table1[[#This Row],[UnitCost]]</f>
        <v>810.7</v>
      </c>
      <c r="S6398">
        <f>Table1[[#This Row],[OrderQuantity]]*Table1[[#This Row],[UnitPrice]]*(1-Table1[[#This Row],[DiscountApplied]]) - (Table1[[#This Row],[OrderQuantity]]*Table1[[#This Row],[UnitCost]])</f>
        <v>884.40000000000009</v>
      </c>
      <c r="T6398">
        <f>DATEDIF(Table1[[#This Row],[ShipDate]],Table1[[#This Row],[DeliveryDate]],"d")</f>
        <v>10</v>
      </c>
      <c r="U6398" t="str">
        <f t="shared" si="199"/>
        <v>Late</v>
      </c>
    </row>
    <row r="6399" spans="1:21" x14ac:dyDescent="0.3">
      <c r="A6399" t="str">
        <f t="shared" si="198"/>
        <v>SO-006498</v>
      </c>
      <c r="B6399" t="s">
        <v>3</v>
      </c>
      <c r="C6399" t="s">
        <v>11</v>
      </c>
      <c r="D6399" s="1">
        <v>43900</v>
      </c>
      <c r="E6399" s="1">
        <v>44010</v>
      </c>
      <c r="F6399" s="1">
        <v>44013</v>
      </c>
      <c r="G6399" s="1">
        <v>44023</v>
      </c>
      <c r="H6399" t="s">
        <v>54</v>
      </c>
      <c r="I6399">
        <v>9</v>
      </c>
      <c r="J6399">
        <v>10</v>
      </c>
      <c r="K6399">
        <v>291</v>
      </c>
      <c r="L6399">
        <v>39</v>
      </c>
      <c r="M6399">
        <v>1</v>
      </c>
      <c r="N6399">
        <v>0.1</v>
      </c>
      <c r="O6399">
        <v>745.71</v>
      </c>
      <c r="P6399">
        <v>1065.3</v>
      </c>
      <c r="Q6399">
        <f>Table1[[#This Row],[OrderQuantity]]*Table1[[#This Row],[UnitPrice]]</f>
        <v>1065.3</v>
      </c>
      <c r="R6399">
        <f>Table1[[#This Row],[OrderQuantity]]*Table1[[#This Row],[UnitCost]]</f>
        <v>745.71</v>
      </c>
      <c r="S6399">
        <f>Table1[[#This Row],[OrderQuantity]]*Table1[[#This Row],[UnitPrice]]*(1-Table1[[#This Row],[DiscountApplied]]) - (Table1[[#This Row],[OrderQuantity]]*Table1[[#This Row],[UnitCost]])</f>
        <v>213.05999999999995</v>
      </c>
      <c r="T6399">
        <f>DATEDIF(Table1[[#This Row],[ShipDate]],Table1[[#This Row],[DeliveryDate]],"d")</f>
        <v>10</v>
      </c>
      <c r="U6399" t="str">
        <f t="shared" si="199"/>
        <v>Late</v>
      </c>
    </row>
    <row r="6400" spans="1:21" x14ac:dyDescent="0.3">
      <c r="A6400" t="str">
        <f t="shared" si="198"/>
        <v>SO-006499</v>
      </c>
      <c r="B6400" t="s">
        <v>3</v>
      </c>
      <c r="C6400" t="s">
        <v>8</v>
      </c>
      <c r="D6400" s="1">
        <v>43900</v>
      </c>
      <c r="E6400" s="1">
        <v>44010</v>
      </c>
      <c r="F6400" s="1">
        <v>44016</v>
      </c>
      <c r="G6400" s="1">
        <v>44021</v>
      </c>
      <c r="H6400" t="s">
        <v>54</v>
      </c>
      <c r="I6400">
        <v>10</v>
      </c>
      <c r="J6400">
        <v>44</v>
      </c>
      <c r="K6400">
        <v>330</v>
      </c>
      <c r="L6400">
        <v>8</v>
      </c>
      <c r="M6400">
        <v>2</v>
      </c>
      <c r="N6400">
        <v>0.3</v>
      </c>
      <c r="O6400">
        <v>1725.25</v>
      </c>
      <c r="P6400">
        <v>3450.5</v>
      </c>
      <c r="Q6400">
        <f>Table1[[#This Row],[OrderQuantity]]*Table1[[#This Row],[UnitPrice]]</f>
        <v>6901</v>
      </c>
      <c r="R6400">
        <f>Table1[[#This Row],[OrderQuantity]]*Table1[[#This Row],[UnitCost]]</f>
        <v>3450.5</v>
      </c>
      <c r="S6400">
        <f>Table1[[#This Row],[OrderQuantity]]*Table1[[#This Row],[UnitPrice]]*(1-Table1[[#This Row],[DiscountApplied]]) - (Table1[[#This Row],[OrderQuantity]]*Table1[[#This Row],[UnitCost]])</f>
        <v>1380.1999999999998</v>
      </c>
      <c r="T6400">
        <f>DATEDIF(Table1[[#This Row],[ShipDate]],Table1[[#This Row],[DeliveryDate]],"d")</f>
        <v>5</v>
      </c>
      <c r="U6400" t="str">
        <f t="shared" si="199"/>
        <v>On Time</v>
      </c>
    </row>
    <row r="6401" spans="1:21" x14ac:dyDescent="0.3">
      <c r="A6401" t="str">
        <f t="shared" si="198"/>
        <v>SO-006500</v>
      </c>
      <c r="B6401" t="s">
        <v>2</v>
      </c>
      <c r="C6401" t="s">
        <v>11</v>
      </c>
      <c r="D6401" s="1">
        <v>43900</v>
      </c>
      <c r="E6401" s="1">
        <v>44010</v>
      </c>
      <c r="F6401" s="1">
        <v>44022</v>
      </c>
      <c r="G6401" s="1">
        <v>44026</v>
      </c>
      <c r="H6401" t="s">
        <v>54</v>
      </c>
      <c r="I6401">
        <v>21</v>
      </c>
      <c r="J6401">
        <v>49</v>
      </c>
      <c r="K6401">
        <v>292</v>
      </c>
      <c r="L6401">
        <v>37</v>
      </c>
      <c r="M6401">
        <v>5</v>
      </c>
      <c r="N6401">
        <v>0.3</v>
      </c>
      <c r="O6401">
        <v>2082.9</v>
      </c>
      <c r="P6401">
        <v>3591.2</v>
      </c>
      <c r="Q6401">
        <f>Table1[[#This Row],[OrderQuantity]]*Table1[[#This Row],[UnitPrice]]</f>
        <v>17956</v>
      </c>
      <c r="R6401">
        <f>Table1[[#This Row],[OrderQuantity]]*Table1[[#This Row],[UnitCost]]</f>
        <v>10414.5</v>
      </c>
      <c r="S6401">
        <f>Table1[[#This Row],[OrderQuantity]]*Table1[[#This Row],[UnitPrice]]*(1-Table1[[#This Row],[DiscountApplied]]) - (Table1[[#This Row],[OrderQuantity]]*Table1[[#This Row],[UnitCost]])</f>
        <v>2154.6999999999989</v>
      </c>
      <c r="T6401">
        <f>DATEDIF(Table1[[#This Row],[ShipDate]],Table1[[#This Row],[DeliveryDate]],"d")</f>
        <v>4</v>
      </c>
      <c r="U6401" t="str">
        <f t="shared" si="199"/>
        <v>On Time</v>
      </c>
    </row>
    <row r="6402" spans="1:21" x14ac:dyDescent="0.3">
      <c r="A6402" t="str">
        <f t="shared" ref="A6402:A6465" si="200">"SO-" &amp; TEXT(ROW(A6402)+99,"000000")</f>
        <v>SO-006501</v>
      </c>
      <c r="B6402" t="s">
        <v>4</v>
      </c>
      <c r="C6402" t="s">
        <v>13</v>
      </c>
      <c r="D6402" s="1">
        <v>43900</v>
      </c>
      <c r="E6402" s="1">
        <v>44010</v>
      </c>
      <c r="F6402" s="1">
        <v>44032</v>
      </c>
      <c r="G6402" s="1">
        <v>44041</v>
      </c>
      <c r="H6402" t="s">
        <v>54</v>
      </c>
      <c r="I6402">
        <v>16</v>
      </c>
      <c r="J6402">
        <v>21</v>
      </c>
      <c r="K6402">
        <v>54</v>
      </c>
      <c r="L6402">
        <v>46</v>
      </c>
      <c r="M6402">
        <v>2</v>
      </c>
      <c r="N6402">
        <v>0.15</v>
      </c>
      <c r="O6402">
        <v>1995.53</v>
      </c>
      <c r="P6402">
        <v>3912.8</v>
      </c>
      <c r="Q6402">
        <f>Table1[[#This Row],[OrderQuantity]]*Table1[[#This Row],[UnitPrice]]</f>
        <v>7825.6</v>
      </c>
      <c r="R6402">
        <f>Table1[[#This Row],[OrderQuantity]]*Table1[[#This Row],[UnitCost]]</f>
        <v>3991.06</v>
      </c>
      <c r="S6402">
        <f>Table1[[#This Row],[OrderQuantity]]*Table1[[#This Row],[UnitPrice]]*(1-Table1[[#This Row],[DiscountApplied]]) - (Table1[[#This Row],[OrderQuantity]]*Table1[[#This Row],[UnitCost]])</f>
        <v>2660.7000000000003</v>
      </c>
      <c r="T6402">
        <f>DATEDIF(Table1[[#This Row],[ShipDate]],Table1[[#This Row],[DeliveryDate]],"d")</f>
        <v>9</v>
      </c>
      <c r="U6402" t="str">
        <f t="shared" ref="U6402:U6465" si="201">IF(T6402&gt;7,"Late","On Time")</f>
        <v>Late</v>
      </c>
    </row>
    <row r="6403" spans="1:21" x14ac:dyDescent="0.3">
      <c r="A6403" t="str">
        <f t="shared" si="200"/>
        <v>SO-006502</v>
      </c>
      <c r="B6403" t="s">
        <v>4</v>
      </c>
      <c r="C6403" t="s">
        <v>8</v>
      </c>
      <c r="D6403" s="1">
        <v>43900</v>
      </c>
      <c r="E6403" s="1">
        <v>44010</v>
      </c>
      <c r="F6403" s="1">
        <v>44012</v>
      </c>
      <c r="G6403" s="1">
        <v>44014</v>
      </c>
      <c r="H6403" t="s">
        <v>54</v>
      </c>
      <c r="I6403">
        <v>19</v>
      </c>
      <c r="J6403">
        <v>19</v>
      </c>
      <c r="K6403">
        <v>336</v>
      </c>
      <c r="L6403">
        <v>25</v>
      </c>
      <c r="M6403">
        <v>7</v>
      </c>
      <c r="N6403">
        <v>0.08</v>
      </c>
      <c r="O6403">
        <v>697.07</v>
      </c>
      <c r="P6403">
        <v>1025.0999999999999</v>
      </c>
      <c r="Q6403">
        <f>Table1[[#This Row],[OrderQuantity]]*Table1[[#This Row],[UnitPrice]]</f>
        <v>7175.6999999999989</v>
      </c>
      <c r="R6403">
        <f>Table1[[#This Row],[OrderQuantity]]*Table1[[#This Row],[UnitCost]]</f>
        <v>4879.4900000000007</v>
      </c>
      <c r="S6403">
        <f>Table1[[#This Row],[OrderQuantity]]*Table1[[#This Row],[UnitPrice]]*(1-Table1[[#This Row],[DiscountApplied]]) - (Table1[[#This Row],[OrderQuantity]]*Table1[[#This Row],[UnitCost]])</f>
        <v>1722.1539999999986</v>
      </c>
      <c r="T6403">
        <f>DATEDIF(Table1[[#This Row],[ShipDate]],Table1[[#This Row],[DeliveryDate]],"d")</f>
        <v>2</v>
      </c>
      <c r="U6403" t="str">
        <f t="shared" si="201"/>
        <v>On Time</v>
      </c>
    </row>
    <row r="6404" spans="1:21" x14ac:dyDescent="0.3">
      <c r="A6404" t="str">
        <f t="shared" si="200"/>
        <v>SO-006503</v>
      </c>
      <c r="B6404" t="s">
        <v>4</v>
      </c>
      <c r="C6404" t="s">
        <v>10</v>
      </c>
      <c r="D6404" s="1">
        <v>43900</v>
      </c>
      <c r="E6404" s="1">
        <v>44010</v>
      </c>
      <c r="F6404" s="1">
        <v>44013</v>
      </c>
      <c r="G6404" s="1">
        <v>44021</v>
      </c>
      <c r="H6404" t="s">
        <v>54</v>
      </c>
      <c r="I6404">
        <v>12</v>
      </c>
      <c r="J6404">
        <v>17</v>
      </c>
      <c r="K6404">
        <v>121</v>
      </c>
      <c r="L6404">
        <v>3</v>
      </c>
      <c r="M6404">
        <v>3</v>
      </c>
      <c r="N6404">
        <v>0.05</v>
      </c>
      <c r="O6404">
        <v>379.96</v>
      </c>
      <c r="P6404">
        <v>716.9</v>
      </c>
      <c r="Q6404">
        <f>Table1[[#This Row],[OrderQuantity]]*Table1[[#This Row],[UnitPrice]]</f>
        <v>2150.6999999999998</v>
      </c>
      <c r="R6404">
        <f>Table1[[#This Row],[OrderQuantity]]*Table1[[#This Row],[UnitCost]]</f>
        <v>1139.8799999999999</v>
      </c>
      <c r="S6404">
        <f>Table1[[#This Row],[OrderQuantity]]*Table1[[#This Row],[UnitPrice]]*(1-Table1[[#This Row],[DiscountApplied]]) - (Table1[[#This Row],[OrderQuantity]]*Table1[[#This Row],[UnitCost]])</f>
        <v>903.28499999999985</v>
      </c>
      <c r="T6404">
        <f>DATEDIF(Table1[[#This Row],[ShipDate]],Table1[[#This Row],[DeliveryDate]],"d")</f>
        <v>8</v>
      </c>
      <c r="U6404" t="str">
        <f t="shared" si="201"/>
        <v>Late</v>
      </c>
    </row>
    <row r="6405" spans="1:21" x14ac:dyDescent="0.3">
      <c r="A6405" t="str">
        <f t="shared" si="200"/>
        <v>SO-006504</v>
      </c>
      <c r="B6405" t="s">
        <v>3</v>
      </c>
      <c r="C6405" t="s">
        <v>10</v>
      </c>
      <c r="D6405" s="1">
        <v>43900</v>
      </c>
      <c r="E6405" s="1">
        <v>44010</v>
      </c>
      <c r="F6405" s="1">
        <v>44037</v>
      </c>
      <c r="G6405" s="1">
        <v>44047</v>
      </c>
      <c r="H6405" t="s">
        <v>54</v>
      </c>
      <c r="I6405">
        <v>8</v>
      </c>
      <c r="J6405">
        <v>41</v>
      </c>
      <c r="K6405">
        <v>136</v>
      </c>
      <c r="L6405">
        <v>28</v>
      </c>
      <c r="M6405">
        <v>3</v>
      </c>
      <c r="N6405">
        <v>0.08</v>
      </c>
      <c r="O6405">
        <v>2049.33</v>
      </c>
      <c r="P6405">
        <v>2807.3</v>
      </c>
      <c r="Q6405">
        <f>Table1[[#This Row],[OrderQuantity]]*Table1[[#This Row],[UnitPrice]]</f>
        <v>8421.9000000000015</v>
      </c>
      <c r="R6405">
        <f>Table1[[#This Row],[OrderQuantity]]*Table1[[#This Row],[UnitCost]]</f>
        <v>6147.99</v>
      </c>
      <c r="S6405">
        <f>Table1[[#This Row],[OrderQuantity]]*Table1[[#This Row],[UnitPrice]]*(1-Table1[[#This Row],[DiscountApplied]]) - (Table1[[#This Row],[OrderQuantity]]*Table1[[#This Row],[UnitCost]])</f>
        <v>1600.1580000000022</v>
      </c>
      <c r="T6405">
        <f>DATEDIF(Table1[[#This Row],[ShipDate]],Table1[[#This Row],[DeliveryDate]],"d")</f>
        <v>10</v>
      </c>
      <c r="U6405" t="str">
        <f t="shared" si="201"/>
        <v>Late</v>
      </c>
    </row>
    <row r="6406" spans="1:21" x14ac:dyDescent="0.3">
      <c r="A6406" t="str">
        <f t="shared" si="200"/>
        <v>SO-006505</v>
      </c>
      <c r="B6406" t="s">
        <v>2</v>
      </c>
      <c r="C6406" t="s">
        <v>13</v>
      </c>
      <c r="D6406" s="1">
        <v>43900</v>
      </c>
      <c r="E6406" s="1">
        <v>44011</v>
      </c>
      <c r="F6406" s="1">
        <v>44026</v>
      </c>
      <c r="G6406" s="1">
        <v>44036</v>
      </c>
      <c r="H6406" t="s">
        <v>54</v>
      </c>
      <c r="I6406">
        <v>21</v>
      </c>
      <c r="J6406">
        <v>29</v>
      </c>
      <c r="K6406">
        <v>28</v>
      </c>
      <c r="L6406">
        <v>21</v>
      </c>
      <c r="M6406">
        <v>2</v>
      </c>
      <c r="N6406">
        <v>0.08</v>
      </c>
      <c r="O6406">
        <v>3241.73</v>
      </c>
      <c r="P6406">
        <v>3859.2</v>
      </c>
      <c r="Q6406">
        <f>Table1[[#This Row],[OrderQuantity]]*Table1[[#This Row],[UnitPrice]]</f>
        <v>7718.4</v>
      </c>
      <c r="R6406">
        <f>Table1[[#This Row],[OrderQuantity]]*Table1[[#This Row],[UnitCost]]</f>
        <v>6483.46</v>
      </c>
      <c r="S6406">
        <f>Table1[[#This Row],[OrderQuantity]]*Table1[[#This Row],[UnitPrice]]*(1-Table1[[#This Row],[DiscountApplied]]) - (Table1[[#This Row],[OrderQuantity]]*Table1[[#This Row],[UnitCost]])</f>
        <v>617.46799999999985</v>
      </c>
      <c r="T6406">
        <f>DATEDIF(Table1[[#This Row],[ShipDate]],Table1[[#This Row],[DeliveryDate]],"d")</f>
        <v>10</v>
      </c>
      <c r="U6406" t="str">
        <f t="shared" si="201"/>
        <v>Late</v>
      </c>
    </row>
    <row r="6407" spans="1:21" x14ac:dyDescent="0.3">
      <c r="A6407" t="str">
        <f t="shared" si="200"/>
        <v>SO-006506</v>
      </c>
      <c r="B6407" t="s">
        <v>5</v>
      </c>
      <c r="C6407" t="s">
        <v>10</v>
      </c>
      <c r="D6407" s="1">
        <v>43900</v>
      </c>
      <c r="E6407" s="1">
        <v>44011</v>
      </c>
      <c r="F6407" s="1">
        <v>44031</v>
      </c>
      <c r="G6407" s="1">
        <v>44033</v>
      </c>
      <c r="H6407" t="s">
        <v>54</v>
      </c>
      <c r="I6407">
        <v>28</v>
      </c>
      <c r="J6407">
        <v>12</v>
      </c>
      <c r="K6407">
        <v>150</v>
      </c>
      <c r="L6407">
        <v>35</v>
      </c>
      <c r="M6407">
        <v>3</v>
      </c>
      <c r="N6407">
        <v>0.05</v>
      </c>
      <c r="O6407">
        <v>4433.26</v>
      </c>
      <c r="P6407">
        <v>6157.3</v>
      </c>
      <c r="Q6407">
        <f>Table1[[#This Row],[OrderQuantity]]*Table1[[#This Row],[UnitPrice]]</f>
        <v>18471.900000000001</v>
      </c>
      <c r="R6407">
        <f>Table1[[#This Row],[OrderQuantity]]*Table1[[#This Row],[UnitCost]]</f>
        <v>13299.78</v>
      </c>
      <c r="S6407">
        <f>Table1[[#This Row],[OrderQuantity]]*Table1[[#This Row],[UnitPrice]]*(1-Table1[[#This Row],[DiscountApplied]]) - (Table1[[#This Row],[OrderQuantity]]*Table1[[#This Row],[UnitCost]])</f>
        <v>4248.5249999999996</v>
      </c>
      <c r="T6407">
        <f>DATEDIF(Table1[[#This Row],[ShipDate]],Table1[[#This Row],[DeliveryDate]],"d")</f>
        <v>2</v>
      </c>
      <c r="U6407" t="str">
        <f t="shared" si="201"/>
        <v>On Time</v>
      </c>
    </row>
    <row r="6408" spans="1:21" x14ac:dyDescent="0.3">
      <c r="A6408" t="str">
        <f t="shared" si="200"/>
        <v>SO-006507</v>
      </c>
      <c r="B6408" t="s">
        <v>3</v>
      </c>
      <c r="C6408" t="s">
        <v>10</v>
      </c>
      <c r="D6408" s="1">
        <v>43900</v>
      </c>
      <c r="E6408" s="1">
        <v>44011</v>
      </c>
      <c r="F6408" s="1">
        <v>44031</v>
      </c>
      <c r="G6408" s="1">
        <v>44037</v>
      </c>
      <c r="H6408" t="s">
        <v>54</v>
      </c>
      <c r="I6408">
        <v>1</v>
      </c>
      <c r="J6408">
        <v>5</v>
      </c>
      <c r="K6408">
        <v>94</v>
      </c>
      <c r="L6408">
        <v>38</v>
      </c>
      <c r="M6408">
        <v>1</v>
      </c>
      <c r="N6408">
        <v>0.15</v>
      </c>
      <c r="O6408">
        <v>643.87</v>
      </c>
      <c r="P6408">
        <v>1038.5</v>
      </c>
      <c r="Q6408">
        <f>Table1[[#This Row],[OrderQuantity]]*Table1[[#This Row],[UnitPrice]]</f>
        <v>1038.5</v>
      </c>
      <c r="R6408">
        <f>Table1[[#This Row],[OrderQuantity]]*Table1[[#This Row],[UnitCost]]</f>
        <v>643.87</v>
      </c>
      <c r="S6408">
        <f>Table1[[#This Row],[OrderQuantity]]*Table1[[#This Row],[UnitPrice]]*(1-Table1[[#This Row],[DiscountApplied]]) - (Table1[[#This Row],[OrderQuantity]]*Table1[[#This Row],[UnitCost]])</f>
        <v>238.85500000000002</v>
      </c>
      <c r="T6408">
        <f>DATEDIF(Table1[[#This Row],[ShipDate]],Table1[[#This Row],[DeliveryDate]],"d")</f>
        <v>6</v>
      </c>
      <c r="U6408" t="str">
        <f t="shared" si="201"/>
        <v>On Time</v>
      </c>
    </row>
    <row r="6409" spans="1:21" x14ac:dyDescent="0.3">
      <c r="A6409" t="str">
        <f t="shared" si="200"/>
        <v>SO-006508</v>
      </c>
      <c r="B6409" t="s">
        <v>2</v>
      </c>
      <c r="C6409" t="s">
        <v>12</v>
      </c>
      <c r="D6409" s="1">
        <v>43900</v>
      </c>
      <c r="E6409" s="1">
        <v>44011</v>
      </c>
      <c r="F6409" s="1">
        <v>44035</v>
      </c>
      <c r="G6409" s="1">
        <v>44038</v>
      </c>
      <c r="H6409" t="s">
        <v>54</v>
      </c>
      <c r="I6409">
        <v>22</v>
      </c>
      <c r="J6409">
        <v>48</v>
      </c>
      <c r="K6409">
        <v>228</v>
      </c>
      <c r="L6409">
        <v>20</v>
      </c>
      <c r="M6409">
        <v>1</v>
      </c>
      <c r="N6409">
        <v>0.05</v>
      </c>
      <c r="O6409">
        <v>768.22</v>
      </c>
      <c r="P6409">
        <v>984.9</v>
      </c>
      <c r="Q6409">
        <f>Table1[[#This Row],[OrderQuantity]]*Table1[[#This Row],[UnitPrice]]</f>
        <v>984.9</v>
      </c>
      <c r="R6409">
        <f>Table1[[#This Row],[OrderQuantity]]*Table1[[#This Row],[UnitCost]]</f>
        <v>768.22</v>
      </c>
      <c r="S6409">
        <f>Table1[[#This Row],[OrderQuantity]]*Table1[[#This Row],[UnitPrice]]*(1-Table1[[#This Row],[DiscountApplied]]) - (Table1[[#This Row],[OrderQuantity]]*Table1[[#This Row],[UnitCost]])</f>
        <v>167.43499999999995</v>
      </c>
      <c r="T6409">
        <f>DATEDIF(Table1[[#This Row],[ShipDate]],Table1[[#This Row],[DeliveryDate]],"d")</f>
        <v>3</v>
      </c>
      <c r="U6409" t="str">
        <f t="shared" si="201"/>
        <v>On Time</v>
      </c>
    </row>
    <row r="6410" spans="1:21" x14ac:dyDescent="0.3">
      <c r="A6410" t="str">
        <f t="shared" si="200"/>
        <v>SO-006509</v>
      </c>
      <c r="B6410" t="s">
        <v>4</v>
      </c>
      <c r="C6410" t="s">
        <v>10</v>
      </c>
      <c r="D6410" s="1">
        <v>43900</v>
      </c>
      <c r="E6410" s="1">
        <v>44011</v>
      </c>
      <c r="F6410" s="1">
        <v>44034</v>
      </c>
      <c r="G6410" s="1">
        <v>44035</v>
      </c>
      <c r="H6410" t="s">
        <v>54</v>
      </c>
      <c r="I6410">
        <v>16</v>
      </c>
      <c r="J6410">
        <v>11</v>
      </c>
      <c r="K6410">
        <v>185</v>
      </c>
      <c r="L6410">
        <v>6</v>
      </c>
      <c r="M6410">
        <v>8</v>
      </c>
      <c r="N6410">
        <v>0.4</v>
      </c>
      <c r="O6410">
        <v>572.25</v>
      </c>
      <c r="P6410">
        <v>783.9</v>
      </c>
      <c r="Q6410">
        <f>Table1[[#This Row],[OrderQuantity]]*Table1[[#This Row],[UnitPrice]]</f>
        <v>6271.2</v>
      </c>
      <c r="R6410">
        <f>Table1[[#This Row],[OrderQuantity]]*Table1[[#This Row],[UnitCost]]</f>
        <v>4578</v>
      </c>
      <c r="S6410">
        <f>Table1[[#This Row],[OrderQuantity]]*Table1[[#This Row],[UnitPrice]]*(1-Table1[[#This Row],[DiscountApplied]]) - (Table1[[#This Row],[OrderQuantity]]*Table1[[#This Row],[UnitCost]])</f>
        <v>-815.2800000000002</v>
      </c>
      <c r="T6410">
        <f>DATEDIF(Table1[[#This Row],[ShipDate]],Table1[[#This Row],[DeliveryDate]],"d")</f>
        <v>1</v>
      </c>
      <c r="U6410" t="str">
        <f t="shared" si="201"/>
        <v>On Time</v>
      </c>
    </row>
    <row r="6411" spans="1:21" x14ac:dyDescent="0.3">
      <c r="A6411" t="str">
        <f t="shared" si="200"/>
        <v>SO-006510</v>
      </c>
      <c r="B6411" t="s">
        <v>2</v>
      </c>
      <c r="C6411" t="s">
        <v>11</v>
      </c>
      <c r="D6411" s="1">
        <v>43900</v>
      </c>
      <c r="E6411" s="1">
        <v>44012</v>
      </c>
      <c r="F6411" s="1">
        <v>44033</v>
      </c>
      <c r="G6411" s="1">
        <v>44042</v>
      </c>
      <c r="H6411" t="s">
        <v>54</v>
      </c>
      <c r="I6411">
        <v>22</v>
      </c>
      <c r="J6411">
        <v>17</v>
      </c>
      <c r="K6411">
        <v>312</v>
      </c>
      <c r="L6411">
        <v>26</v>
      </c>
      <c r="M6411">
        <v>4</v>
      </c>
      <c r="N6411">
        <v>0.08</v>
      </c>
      <c r="O6411">
        <v>157.12</v>
      </c>
      <c r="P6411">
        <v>234.5</v>
      </c>
      <c r="Q6411">
        <f>Table1[[#This Row],[OrderQuantity]]*Table1[[#This Row],[UnitPrice]]</f>
        <v>938</v>
      </c>
      <c r="R6411">
        <f>Table1[[#This Row],[OrderQuantity]]*Table1[[#This Row],[UnitCost]]</f>
        <v>628.48</v>
      </c>
      <c r="S6411">
        <f>Table1[[#This Row],[OrderQuantity]]*Table1[[#This Row],[UnitPrice]]*(1-Table1[[#This Row],[DiscountApplied]]) - (Table1[[#This Row],[OrderQuantity]]*Table1[[#This Row],[UnitCost]])</f>
        <v>234.48000000000002</v>
      </c>
      <c r="T6411">
        <f>DATEDIF(Table1[[#This Row],[ShipDate]],Table1[[#This Row],[DeliveryDate]],"d")</f>
        <v>9</v>
      </c>
      <c r="U6411" t="str">
        <f t="shared" si="201"/>
        <v>Late</v>
      </c>
    </row>
    <row r="6412" spans="1:21" x14ac:dyDescent="0.3">
      <c r="A6412" t="str">
        <f t="shared" si="200"/>
        <v>SO-006511</v>
      </c>
      <c r="B6412" t="s">
        <v>3</v>
      </c>
      <c r="C6412" t="s">
        <v>13</v>
      </c>
      <c r="D6412" s="1">
        <v>43900</v>
      </c>
      <c r="E6412" s="1">
        <v>44012</v>
      </c>
      <c r="F6412" s="1">
        <v>44018</v>
      </c>
      <c r="G6412" s="1">
        <v>44021</v>
      </c>
      <c r="H6412" t="s">
        <v>54</v>
      </c>
      <c r="I6412">
        <v>4</v>
      </c>
      <c r="J6412">
        <v>45</v>
      </c>
      <c r="K6412">
        <v>6</v>
      </c>
      <c r="L6412">
        <v>3</v>
      </c>
      <c r="M6412">
        <v>3</v>
      </c>
      <c r="N6412">
        <v>0.1</v>
      </c>
      <c r="O6412">
        <v>1873.86</v>
      </c>
      <c r="P6412">
        <v>2465.6</v>
      </c>
      <c r="Q6412">
        <f>Table1[[#This Row],[OrderQuantity]]*Table1[[#This Row],[UnitPrice]]</f>
        <v>7396.7999999999993</v>
      </c>
      <c r="R6412">
        <f>Table1[[#This Row],[OrderQuantity]]*Table1[[#This Row],[UnitCost]]</f>
        <v>5621.58</v>
      </c>
      <c r="S6412">
        <f>Table1[[#This Row],[OrderQuantity]]*Table1[[#This Row],[UnitPrice]]*(1-Table1[[#This Row],[DiscountApplied]]) - (Table1[[#This Row],[OrderQuantity]]*Table1[[#This Row],[UnitCost]])</f>
        <v>1035.54</v>
      </c>
      <c r="T6412">
        <f>DATEDIF(Table1[[#This Row],[ShipDate]],Table1[[#This Row],[DeliveryDate]],"d")</f>
        <v>3</v>
      </c>
      <c r="U6412" t="str">
        <f t="shared" si="201"/>
        <v>On Time</v>
      </c>
    </row>
    <row r="6413" spans="1:21" x14ac:dyDescent="0.3">
      <c r="A6413" t="str">
        <f t="shared" si="200"/>
        <v>SO-006512</v>
      </c>
      <c r="B6413" t="s">
        <v>3</v>
      </c>
      <c r="C6413" t="s">
        <v>10</v>
      </c>
      <c r="D6413" s="1">
        <v>43900</v>
      </c>
      <c r="E6413" s="1">
        <v>44012</v>
      </c>
      <c r="F6413" s="1">
        <v>44023</v>
      </c>
      <c r="G6413" s="1">
        <v>44032</v>
      </c>
      <c r="H6413" t="s">
        <v>54</v>
      </c>
      <c r="I6413">
        <v>8</v>
      </c>
      <c r="J6413">
        <v>22</v>
      </c>
      <c r="K6413">
        <v>124</v>
      </c>
      <c r="L6413">
        <v>39</v>
      </c>
      <c r="M6413">
        <v>1</v>
      </c>
      <c r="N6413">
        <v>0.2</v>
      </c>
      <c r="O6413">
        <v>603</v>
      </c>
      <c r="P6413">
        <v>1005</v>
      </c>
      <c r="Q6413">
        <f>Table1[[#This Row],[OrderQuantity]]*Table1[[#This Row],[UnitPrice]]</f>
        <v>1005</v>
      </c>
      <c r="R6413">
        <f>Table1[[#This Row],[OrderQuantity]]*Table1[[#This Row],[UnitCost]]</f>
        <v>603</v>
      </c>
      <c r="S6413">
        <f>Table1[[#This Row],[OrderQuantity]]*Table1[[#This Row],[UnitPrice]]*(1-Table1[[#This Row],[DiscountApplied]]) - (Table1[[#This Row],[OrderQuantity]]*Table1[[#This Row],[UnitCost]])</f>
        <v>201</v>
      </c>
      <c r="T6413">
        <f>DATEDIF(Table1[[#This Row],[ShipDate]],Table1[[#This Row],[DeliveryDate]],"d")</f>
        <v>9</v>
      </c>
      <c r="U6413" t="str">
        <f t="shared" si="201"/>
        <v>Late</v>
      </c>
    </row>
    <row r="6414" spans="1:21" x14ac:dyDescent="0.3">
      <c r="A6414" t="str">
        <f t="shared" si="200"/>
        <v>SO-006513</v>
      </c>
      <c r="B6414" t="s">
        <v>4</v>
      </c>
      <c r="C6414" t="s">
        <v>12</v>
      </c>
      <c r="D6414" s="1">
        <v>43900</v>
      </c>
      <c r="E6414" s="1">
        <v>44012</v>
      </c>
      <c r="F6414" s="1">
        <v>44022</v>
      </c>
      <c r="G6414" s="1">
        <v>44025</v>
      </c>
      <c r="H6414" t="s">
        <v>54</v>
      </c>
      <c r="I6414">
        <v>20</v>
      </c>
      <c r="J6414">
        <v>14</v>
      </c>
      <c r="K6414">
        <v>224</v>
      </c>
      <c r="L6414">
        <v>27</v>
      </c>
      <c r="M6414">
        <v>3</v>
      </c>
      <c r="N6414">
        <v>0.08</v>
      </c>
      <c r="O6414">
        <v>718.24</v>
      </c>
      <c r="P6414">
        <v>1072</v>
      </c>
      <c r="Q6414">
        <f>Table1[[#This Row],[OrderQuantity]]*Table1[[#This Row],[UnitPrice]]</f>
        <v>3216</v>
      </c>
      <c r="R6414">
        <f>Table1[[#This Row],[OrderQuantity]]*Table1[[#This Row],[UnitCost]]</f>
        <v>2154.7200000000003</v>
      </c>
      <c r="S6414">
        <f>Table1[[#This Row],[OrderQuantity]]*Table1[[#This Row],[UnitPrice]]*(1-Table1[[#This Row],[DiscountApplied]]) - (Table1[[#This Row],[OrderQuantity]]*Table1[[#This Row],[UnitCost]])</f>
        <v>804</v>
      </c>
      <c r="T6414">
        <f>DATEDIF(Table1[[#This Row],[ShipDate]],Table1[[#This Row],[DeliveryDate]],"d")</f>
        <v>3</v>
      </c>
      <c r="U6414" t="str">
        <f t="shared" si="201"/>
        <v>On Time</v>
      </c>
    </row>
    <row r="6415" spans="1:21" x14ac:dyDescent="0.3">
      <c r="A6415" t="str">
        <f t="shared" si="200"/>
        <v>SO-006514</v>
      </c>
      <c r="B6415" t="s">
        <v>4</v>
      </c>
      <c r="C6415" t="s">
        <v>13</v>
      </c>
      <c r="D6415" s="1">
        <v>43900</v>
      </c>
      <c r="E6415" s="1">
        <v>44012</v>
      </c>
      <c r="F6415" s="1">
        <v>44022</v>
      </c>
      <c r="G6415" s="1">
        <v>44027</v>
      </c>
      <c r="H6415" t="s">
        <v>54</v>
      </c>
      <c r="I6415">
        <v>18</v>
      </c>
      <c r="J6415">
        <v>36</v>
      </c>
      <c r="K6415">
        <v>2</v>
      </c>
      <c r="L6415">
        <v>18</v>
      </c>
      <c r="M6415">
        <v>6</v>
      </c>
      <c r="N6415">
        <v>0.1</v>
      </c>
      <c r="O6415">
        <v>431.48</v>
      </c>
      <c r="P6415">
        <v>1078.7</v>
      </c>
      <c r="Q6415">
        <f>Table1[[#This Row],[OrderQuantity]]*Table1[[#This Row],[UnitPrice]]</f>
        <v>6472.2000000000007</v>
      </c>
      <c r="R6415">
        <f>Table1[[#This Row],[OrderQuantity]]*Table1[[#This Row],[UnitCost]]</f>
        <v>2588.88</v>
      </c>
      <c r="S6415">
        <f>Table1[[#This Row],[OrderQuantity]]*Table1[[#This Row],[UnitPrice]]*(1-Table1[[#This Row],[DiscountApplied]]) - (Table1[[#This Row],[OrderQuantity]]*Table1[[#This Row],[UnitCost]])</f>
        <v>3236.1000000000004</v>
      </c>
      <c r="T6415">
        <f>DATEDIF(Table1[[#This Row],[ShipDate]],Table1[[#This Row],[DeliveryDate]],"d")</f>
        <v>5</v>
      </c>
      <c r="U6415" t="str">
        <f t="shared" si="201"/>
        <v>On Time</v>
      </c>
    </row>
    <row r="6416" spans="1:21" x14ac:dyDescent="0.3">
      <c r="A6416" t="str">
        <f t="shared" si="200"/>
        <v>SO-006515</v>
      </c>
      <c r="B6416" t="s">
        <v>3</v>
      </c>
      <c r="C6416" t="s">
        <v>10</v>
      </c>
      <c r="D6416" s="1">
        <v>43900</v>
      </c>
      <c r="E6416" s="1">
        <v>44012</v>
      </c>
      <c r="F6416" s="1">
        <v>44025</v>
      </c>
      <c r="G6416" s="1">
        <v>44028</v>
      </c>
      <c r="H6416" t="s">
        <v>54</v>
      </c>
      <c r="I6416">
        <v>5</v>
      </c>
      <c r="J6416">
        <v>12</v>
      </c>
      <c r="K6416">
        <v>137</v>
      </c>
      <c r="L6416">
        <v>17</v>
      </c>
      <c r="M6416">
        <v>2</v>
      </c>
      <c r="N6416">
        <v>0.15</v>
      </c>
      <c r="O6416">
        <v>744.3</v>
      </c>
      <c r="P6416">
        <v>1078.7</v>
      </c>
      <c r="Q6416">
        <f>Table1[[#This Row],[OrderQuantity]]*Table1[[#This Row],[UnitPrice]]</f>
        <v>2157.4</v>
      </c>
      <c r="R6416">
        <f>Table1[[#This Row],[OrderQuantity]]*Table1[[#This Row],[UnitCost]]</f>
        <v>1488.6</v>
      </c>
      <c r="S6416">
        <f>Table1[[#This Row],[OrderQuantity]]*Table1[[#This Row],[UnitPrice]]*(1-Table1[[#This Row],[DiscountApplied]]) - (Table1[[#This Row],[OrderQuantity]]*Table1[[#This Row],[UnitCost]])</f>
        <v>345.19000000000005</v>
      </c>
      <c r="T6416">
        <f>DATEDIF(Table1[[#This Row],[ShipDate]],Table1[[#This Row],[DeliveryDate]],"d")</f>
        <v>3</v>
      </c>
      <c r="U6416" t="str">
        <f t="shared" si="201"/>
        <v>On Time</v>
      </c>
    </row>
    <row r="6417" spans="1:21" x14ac:dyDescent="0.3">
      <c r="A6417" t="str">
        <f t="shared" si="200"/>
        <v>SO-006516</v>
      </c>
      <c r="B6417" t="s">
        <v>4</v>
      </c>
      <c r="C6417" t="s">
        <v>13</v>
      </c>
      <c r="D6417" s="1">
        <v>43900</v>
      </c>
      <c r="E6417" s="1">
        <v>44012</v>
      </c>
      <c r="F6417" s="1">
        <v>44018</v>
      </c>
      <c r="G6417" s="1">
        <v>44021</v>
      </c>
      <c r="H6417" t="s">
        <v>54</v>
      </c>
      <c r="I6417">
        <v>18</v>
      </c>
      <c r="J6417">
        <v>6</v>
      </c>
      <c r="K6417">
        <v>18</v>
      </c>
      <c r="L6417">
        <v>39</v>
      </c>
      <c r="M6417">
        <v>6</v>
      </c>
      <c r="N6417">
        <v>0.08</v>
      </c>
      <c r="O6417">
        <v>1447.74</v>
      </c>
      <c r="P6417">
        <v>1956.4</v>
      </c>
      <c r="Q6417">
        <f>Table1[[#This Row],[OrderQuantity]]*Table1[[#This Row],[UnitPrice]]</f>
        <v>11738.400000000001</v>
      </c>
      <c r="R6417">
        <f>Table1[[#This Row],[OrderQuantity]]*Table1[[#This Row],[UnitCost]]</f>
        <v>8686.44</v>
      </c>
      <c r="S6417">
        <f>Table1[[#This Row],[OrderQuantity]]*Table1[[#This Row],[UnitPrice]]*(1-Table1[[#This Row],[DiscountApplied]]) - (Table1[[#This Row],[OrderQuantity]]*Table1[[#This Row],[UnitCost]])</f>
        <v>2112.8880000000008</v>
      </c>
      <c r="T6417">
        <f>DATEDIF(Table1[[#This Row],[ShipDate]],Table1[[#This Row],[DeliveryDate]],"d")</f>
        <v>3</v>
      </c>
      <c r="U6417" t="str">
        <f t="shared" si="201"/>
        <v>On Time</v>
      </c>
    </row>
    <row r="6418" spans="1:21" x14ac:dyDescent="0.3">
      <c r="A6418" t="str">
        <f t="shared" si="200"/>
        <v>SO-006517</v>
      </c>
      <c r="B6418" t="s">
        <v>4</v>
      </c>
      <c r="C6418" t="s">
        <v>10</v>
      </c>
      <c r="D6418" s="1">
        <v>43900</v>
      </c>
      <c r="E6418" s="1">
        <v>44012</v>
      </c>
      <c r="F6418" s="1">
        <v>44022</v>
      </c>
      <c r="G6418" s="1">
        <v>44023</v>
      </c>
      <c r="H6418" t="s">
        <v>54</v>
      </c>
      <c r="I6418">
        <v>13</v>
      </c>
      <c r="J6418">
        <v>19</v>
      </c>
      <c r="K6418">
        <v>141</v>
      </c>
      <c r="L6418">
        <v>8</v>
      </c>
      <c r="M6418">
        <v>1</v>
      </c>
      <c r="N6418">
        <v>0.05</v>
      </c>
      <c r="O6418">
        <v>134.4</v>
      </c>
      <c r="P6418">
        <v>227.8</v>
      </c>
      <c r="Q6418">
        <f>Table1[[#This Row],[OrderQuantity]]*Table1[[#This Row],[UnitPrice]]</f>
        <v>227.8</v>
      </c>
      <c r="R6418">
        <f>Table1[[#This Row],[OrderQuantity]]*Table1[[#This Row],[UnitCost]]</f>
        <v>134.4</v>
      </c>
      <c r="S6418">
        <f>Table1[[#This Row],[OrderQuantity]]*Table1[[#This Row],[UnitPrice]]*(1-Table1[[#This Row],[DiscountApplied]]) - (Table1[[#This Row],[OrderQuantity]]*Table1[[#This Row],[UnitCost]])</f>
        <v>82.009999999999991</v>
      </c>
      <c r="T6418">
        <f>DATEDIF(Table1[[#This Row],[ShipDate]],Table1[[#This Row],[DeliveryDate]],"d")</f>
        <v>1</v>
      </c>
      <c r="U6418" t="str">
        <f t="shared" si="201"/>
        <v>On Time</v>
      </c>
    </row>
    <row r="6419" spans="1:21" x14ac:dyDescent="0.3">
      <c r="A6419" t="str">
        <f t="shared" si="200"/>
        <v>SO-006518</v>
      </c>
      <c r="B6419" t="s">
        <v>3</v>
      </c>
      <c r="C6419" t="s">
        <v>9</v>
      </c>
      <c r="D6419" s="1">
        <v>43900</v>
      </c>
      <c r="E6419" s="1">
        <v>44012</v>
      </c>
      <c r="F6419" s="1">
        <v>44037</v>
      </c>
      <c r="G6419" s="1">
        <v>44042</v>
      </c>
      <c r="H6419" t="s">
        <v>54</v>
      </c>
      <c r="I6419">
        <v>3</v>
      </c>
      <c r="J6419">
        <v>17</v>
      </c>
      <c r="K6419">
        <v>82</v>
      </c>
      <c r="L6419">
        <v>5</v>
      </c>
      <c r="M6419">
        <v>8</v>
      </c>
      <c r="N6419">
        <v>0.15</v>
      </c>
      <c r="O6419">
        <v>570.29999999999995</v>
      </c>
      <c r="P6419">
        <v>891.1</v>
      </c>
      <c r="Q6419">
        <f>Table1[[#This Row],[OrderQuantity]]*Table1[[#This Row],[UnitPrice]]</f>
        <v>7128.8</v>
      </c>
      <c r="R6419">
        <f>Table1[[#This Row],[OrderQuantity]]*Table1[[#This Row],[UnitCost]]</f>
        <v>4562.3999999999996</v>
      </c>
      <c r="S6419">
        <f>Table1[[#This Row],[OrderQuantity]]*Table1[[#This Row],[UnitPrice]]*(1-Table1[[#This Row],[DiscountApplied]]) - (Table1[[#This Row],[OrderQuantity]]*Table1[[#This Row],[UnitCost]])</f>
        <v>1497.08</v>
      </c>
      <c r="T6419">
        <f>DATEDIF(Table1[[#This Row],[ShipDate]],Table1[[#This Row],[DeliveryDate]],"d")</f>
        <v>5</v>
      </c>
      <c r="U6419" t="str">
        <f t="shared" si="201"/>
        <v>On Time</v>
      </c>
    </row>
    <row r="6420" spans="1:21" x14ac:dyDescent="0.3">
      <c r="A6420" t="str">
        <f t="shared" si="200"/>
        <v>SO-006519</v>
      </c>
      <c r="B6420" t="s">
        <v>2</v>
      </c>
      <c r="C6420" t="s">
        <v>10</v>
      </c>
      <c r="D6420" s="1">
        <v>43900</v>
      </c>
      <c r="E6420" s="1">
        <v>44013</v>
      </c>
      <c r="F6420" s="1">
        <v>44019</v>
      </c>
      <c r="G6420" s="1">
        <v>44022</v>
      </c>
      <c r="H6420" t="s">
        <v>54</v>
      </c>
      <c r="I6420">
        <v>24</v>
      </c>
      <c r="J6420">
        <v>42</v>
      </c>
      <c r="K6420">
        <v>125</v>
      </c>
      <c r="L6420">
        <v>41</v>
      </c>
      <c r="M6420">
        <v>5</v>
      </c>
      <c r="N6420">
        <v>0.05</v>
      </c>
      <c r="O6420">
        <v>546.85</v>
      </c>
      <c r="P6420">
        <v>1031.8</v>
      </c>
      <c r="Q6420">
        <f>Table1[[#This Row],[OrderQuantity]]*Table1[[#This Row],[UnitPrice]]</f>
        <v>5159</v>
      </c>
      <c r="R6420">
        <f>Table1[[#This Row],[OrderQuantity]]*Table1[[#This Row],[UnitCost]]</f>
        <v>2734.25</v>
      </c>
      <c r="S6420">
        <f>Table1[[#This Row],[OrderQuantity]]*Table1[[#This Row],[UnitPrice]]*(1-Table1[[#This Row],[DiscountApplied]]) - (Table1[[#This Row],[OrderQuantity]]*Table1[[#This Row],[UnitCost]])</f>
        <v>2166.8000000000002</v>
      </c>
      <c r="T6420">
        <f>DATEDIF(Table1[[#This Row],[ShipDate]],Table1[[#This Row],[DeliveryDate]],"d")</f>
        <v>3</v>
      </c>
      <c r="U6420" t="str">
        <f t="shared" si="201"/>
        <v>On Time</v>
      </c>
    </row>
    <row r="6421" spans="1:21" x14ac:dyDescent="0.3">
      <c r="A6421" t="str">
        <f t="shared" si="200"/>
        <v>SO-006520</v>
      </c>
      <c r="B6421" t="s">
        <v>2</v>
      </c>
      <c r="C6421" t="s">
        <v>10</v>
      </c>
      <c r="D6421" s="1">
        <v>43900</v>
      </c>
      <c r="E6421" s="1">
        <v>44013</v>
      </c>
      <c r="F6421" s="1">
        <v>44036</v>
      </c>
      <c r="G6421" s="1">
        <v>44043</v>
      </c>
      <c r="H6421" t="s">
        <v>54</v>
      </c>
      <c r="I6421">
        <v>21</v>
      </c>
      <c r="J6421">
        <v>9</v>
      </c>
      <c r="K6421">
        <v>191</v>
      </c>
      <c r="L6421">
        <v>22</v>
      </c>
      <c r="M6421">
        <v>2</v>
      </c>
      <c r="N6421">
        <v>0.08</v>
      </c>
      <c r="O6421">
        <v>1945.88</v>
      </c>
      <c r="P6421">
        <v>3088.7</v>
      </c>
      <c r="Q6421">
        <f>Table1[[#This Row],[OrderQuantity]]*Table1[[#This Row],[UnitPrice]]</f>
        <v>6177.4</v>
      </c>
      <c r="R6421">
        <f>Table1[[#This Row],[OrderQuantity]]*Table1[[#This Row],[UnitCost]]</f>
        <v>3891.76</v>
      </c>
      <c r="S6421">
        <f>Table1[[#This Row],[OrderQuantity]]*Table1[[#This Row],[UnitPrice]]*(1-Table1[[#This Row],[DiscountApplied]]) - (Table1[[#This Row],[OrderQuantity]]*Table1[[#This Row],[UnitCost]])</f>
        <v>1791.4479999999994</v>
      </c>
      <c r="T6421">
        <f>DATEDIF(Table1[[#This Row],[ShipDate]],Table1[[#This Row],[DeliveryDate]],"d")</f>
        <v>7</v>
      </c>
      <c r="U6421" t="str">
        <f t="shared" si="201"/>
        <v>On Time</v>
      </c>
    </row>
    <row r="6422" spans="1:21" x14ac:dyDescent="0.3">
      <c r="A6422" t="str">
        <f t="shared" si="200"/>
        <v>SO-006521</v>
      </c>
      <c r="B6422" t="s">
        <v>5</v>
      </c>
      <c r="C6422" t="s">
        <v>13</v>
      </c>
      <c r="D6422" s="1">
        <v>43900</v>
      </c>
      <c r="E6422" s="1">
        <v>44013</v>
      </c>
      <c r="F6422" s="1">
        <v>44032</v>
      </c>
      <c r="G6422" s="1">
        <v>44036</v>
      </c>
      <c r="H6422" t="s">
        <v>54</v>
      </c>
      <c r="I6422">
        <v>26</v>
      </c>
      <c r="J6422">
        <v>45</v>
      </c>
      <c r="K6422">
        <v>27</v>
      </c>
      <c r="L6422">
        <v>2</v>
      </c>
      <c r="M6422">
        <v>2</v>
      </c>
      <c r="N6422">
        <v>0.05</v>
      </c>
      <c r="O6422">
        <v>536</v>
      </c>
      <c r="P6422">
        <v>1072</v>
      </c>
      <c r="Q6422">
        <f>Table1[[#This Row],[OrderQuantity]]*Table1[[#This Row],[UnitPrice]]</f>
        <v>2144</v>
      </c>
      <c r="R6422">
        <f>Table1[[#This Row],[OrderQuantity]]*Table1[[#This Row],[UnitCost]]</f>
        <v>1072</v>
      </c>
      <c r="S6422">
        <f>Table1[[#This Row],[OrderQuantity]]*Table1[[#This Row],[UnitPrice]]*(1-Table1[[#This Row],[DiscountApplied]]) - (Table1[[#This Row],[OrderQuantity]]*Table1[[#This Row],[UnitCost]])</f>
        <v>964.8</v>
      </c>
      <c r="T6422">
        <f>DATEDIF(Table1[[#This Row],[ShipDate]],Table1[[#This Row],[DeliveryDate]],"d")</f>
        <v>4</v>
      </c>
      <c r="U6422" t="str">
        <f t="shared" si="201"/>
        <v>On Time</v>
      </c>
    </row>
    <row r="6423" spans="1:21" x14ac:dyDescent="0.3">
      <c r="A6423" t="str">
        <f t="shared" si="200"/>
        <v>SO-006522</v>
      </c>
      <c r="B6423" t="s">
        <v>4</v>
      </c>
      <c r="C6423" t="s">
        <v>13</v>
      </c>
      <c r="D6423" s="1">
        <v>43900</v>
      </c>
      <c r="E6423" s="1">
        <v>44013</v>
      </c>
      <c r="F6423" s="1">
        <v>44023</v>
      </c>
      <c r="G6423" s="1">
        <v>44032</v>
      </c>
      <c r="H6423" t="s">
        <v>54</v>
      </c>
      <c r="I6423">
        <v>15</v>
      </c>
      <c r="J6423">
        <v>43</v>
      </c>
      <c r="K6423">
        <v>29</v>
      </c>
      <c r="L6423">
        <v>19</v>
      </c>
      <c r="M6423">
        <v>2</v>
      </c>
      <c r="N6423">
        <v>0.08</v>
      </c>
      <c r="O6423">
        <v>1868.5</v>
      </c>
      <c r="P6423">
        <v>3892.7</v>
      </c>
      <c r="Q6423">
        <f>Table1[[#This Row],[OrderQuantity]]*Table1[[#This Row],[UnitPrice]]</f>
        <v>7785.4</v>
      </c>
      <c r="R6423">
        <f>Table1[[#This Row],[OrderQuantity]]*Table1[[#This Row],[UnitCost]]</f>
        <v>3737</v>
      </c>
      <c r="S6423">
        <f>Table1[[#This Row],[OrderQuantity]]*Table1[[#This Row],[UnitPrice]]*(1-Table1[[#This Row],[DiscountApplied]]) - (Table1[[#This Row],[OrderQuantity]]*Table1[[#This Row],[UnitCost]])</f>
        <v>3425.5680000000002</v>
      </c>
      <c r="T6423">
        <f>DATEDIF(Table1[[#This Row],[ShipDate]],Table1[[#This Row],[DeliveryDate]],"d")</f>
        <v>9</v>
      </c>
      <c r="U6423" t="str">
        <f t="shared" si="201"/>
        <v>Late</v>
      </c>
    </row>
    <row r="6424" spans="1:21" x14ac:dyDescent="0.3">
      <c r="A6424" t="str">
        <f t="shared" si="200"/>
        <v>SO-006523</v>
      </c>
      <c r="B6424" t="s">
        <v>3</v>
      </c>
      <c r="C6424" t="s">
        <v>10</v>
      </c>
      <c r="D6424" s="1">
        <v>43900</v>
      </c>
      <c r="E6424" s="1">
        <v>44013</v>
      </c>
      <c r="F6424" s="1">
        <v>44028</v>
      </c>
      <c r="G6424" s="1">
        <v>44035</v>
      </c>
      <c r="H6424" t="s">
        <v>54</v>
      </c>
      <c r="I6424">
        <v>10</v>
      </c>
      <c r="J6424">
        <v>13</v>
      </c>
      <c r="K6424">
        <v>97</v>
      </c>
      <c r="L6424">
        <v>19</v>
      </c>
      <c r="M6424">
        <v>7</v>
      </c>
      <c r="N6424">
        <v>0.15</v>
      </c>
      <c r="O6424">
        <v>1381.88</v>
      </c>
      <c r="P6424">
        <v>2512.5</v>
      </c>
      <c r="Q6424">
        <f>Table1[[#This Row],[OrderQuantity]]*Table1[[#This Row],[UnitPrice]]</f>
        <v>17587.5</v>
      </c>
      <c r="R6424">
        <f>Table1[[#This Row],[OrderQuantity]]*Table1[[#This Row],[UnitCost]]</f>
        <v>9673.16</v>
      </c>
      <c r="S6424">
        <f>Table1[[#This Row],[OrderQuantity]]*Table1[[#This Row],[UnitPrice]]*(1-Table1[[#This Row],[DiscountApplied]]) - (Table1[[#This Row],[OrderQuantity]]*Table1[[#This Row],[UnitCost]])</f>
        <v>5276.2150000000001</v>
      </c>
      <c r="T6424">
        <f>DATEDIF(Table1[[#This Row],[ShipDate]],Table1[[#This Row],[DeliveryDate]],"d")</f>
        <v>7</v>
      </c>
      <c r="U6424" t="str">
        <f t="shared" si="201"/>
        <v>On Time</v>
      </c>
    </row>
    <row r="6425" spans="1:21" x14ac:dyDescent="0.3">
      <c r="A6425" t="str">
        <f t="shared" si="200"/>
        <v>SO-006524</v>
      </c>
      <c r="B6425" t="s">
        <v>3</v>
      </c>
      <c r="C6425" t="s">
        <v>10</v>
      </c>
      <c r="D6425" s="1">
        <v>43900</v>
      </c>
      <c r="E6425" s="1">
        <v>44013</v>
      </c>
      <c r="F6425" s="1">
        <v>44026</v>
      </c>
      <c r="G6425" s="1">
        <v>44031</v>
      </c>
      <c r="H6425" t="s">
        <v>54</v>
      </c>
      <c r="I6425">
        <v>7</v>
      </c>
      <c r="J6425">
        <v>9</v>
      </c>
      <c r="K6425">
        <v>200</v>
      </c>
      <c r="L6425">
        <v>39</v>
      </c>
      <c r="M6425">
        <v>7</v>
      </c>
      <c r="N6425">
        <v>0.05</v>
      </c>
      <c r="O6425">
        <v>696.8</v>
      </c>
      <c r="P6425">
        <v>1072</v>
      </c>
      <c r="Q6425">
        <f>Table1[[#This Row],[OrderQuantity]]*Table1[[#This Row],[UnitPrice]]</f>
        <v>7504</v>
      </c>
      <c r="R6425">
        <f>Table1[[#This Row],[OrderQuantity]]*Table1[[#This Row],[UnitCost]]</f>
        <v>4877.5999999999995</v>
      </c>
      <c r="S6425">
        <f>Table1[[#This Row],[OrderQuantity]]*Table1[[#This Row],[UnitPrice]]*(1-Table1[[#This Row],[DiscountApplied]]) - (Table1[[#This Row],[OrderQuantity]]*Table1[[#This Row],[UnitCost]])</f>
        <v>2251.1999999999998</v>
      </c>
      <c r="T6425">
        <f>DATEDIF(Table1[[#This Row],[ShipDate]],Table1[[#This Row],[DeliveryDate]],"d")</f>
        <v>5</v>
      </c>
      <c r="U6425" t="str">
        <f t="shared" si="201"/>
        <v>On Time</v>
      </c>
    </row>
    <row r="6426" spans="1:21" x14ac:dyDescent="0.3">
      <c r="A6426" t="str">
        <f t="shared" si="200"/>
        <v>SO-006525</v>
      </c>
      <c r="B6426" t="s">
        <v>3</v>
      </c>
      <c r="C6426" t="s">
        <v>11</v>
      </c>
      <c r="D6426" s="1">
        <v>43900</v>
      </c>
      <c r="E6426" s="1">
        <v>44014</v>
      </c>
      <c r="F6426" s="1">
        <v>44041</v>
      </c>
      <c r="G6426" s="1">
        <v>44047</v>
      </c>
      <c r="H6426" t="s">
        <v>54</v>
      </c>
      <c r="I6426">
        <v>4</v>
      </c>
      <c r="J6426">
        <v>17</v>
      </c>
      <c r="K6426">
        <v>325</v>
      </c>
      <c r="L6426">
        <v>11</v>
      </c>
      <c r="M6426">
        <v>6</v>
      </c>
      <c r="N6426">
        <v>0.08</v>
      </c>
      <c r="O6426">
        <v>142.58000000000001</v>
      </c>
      <c r="P6426">
        <v>187.6</v>
      </c>
      <c r="Q6426">
        <f>Table1[[#This Row],[OrderQuantity]]*Table1[[#This Row],[UnitPrice]]</f>
        <v>1125.5999999999999</v>
      </c>
      <c r="R6426">
        <f>Table1[[#This Row],[OrderQuantity]]*Table1[[#This Row],[UnitCost]]</f>
        <v>855.48</v>
      </c>
      <c r="S6426">
        <f>Table1[[#This Row],[OrderQuantity]]*Table1[[#This Row],[UnitPrice]]*(1-Table1[[#This Row],[DiscountApplied]]) - (Table1[[#This Row],[OrderQuantity]]*Table1[[#This Row],[UnitCost]])</f>
        <v>180.07199999999989</v>
      </c>
      <c r="T6426">
        <f>DATEDIF(Table1[[#This Row],[ShipDate]],Table1[[#This Row],[DeliveryDate]],"d")</f>
        <v>6</v>
      </c>
      <c r="U6426" t="str">
        <f t="shared" si="201"/>
        <v>On Time</v>
      </c>
    </row>
    <row r="6427" spans="1:21" x14ac:dyDescent="0.3">
      <c r="A6427" t="str">
        <f t="shared" si="200"/>
        <v>SO-006526</v>
      </c>
      <c r="B6427" t="s">
        <v>3</v>
      </c>
      <c r="C6427" t="s">
        <v>10</v>
      </c>
      <c r="D6427" s="1">
        <v>43900</v>
      </c>
      <c r="E6427" s="1">
        <v>44014</v>
      </c>
      <c r="F6427" s="1">
        <v>44026</v>
      </c>
      <c r="G6427" s="1">
        <v>44033</v>
      </c>
      <c r="H6427" t="s">
        <v>54</v>
      </c>
      <c r="I6427">
        <v>11</v>
      </c>
      <c r="J6427">
        <v>33</v>
      </c>
      <c r="K6427">
        <v>95</v>
      </c>
      <c r="L6427">
        <v>13</v>
      </c>
      <c r="M6427">
        <v>8</v>
      </c>
      <c r="N6427">
        <v>0.05</v>
      </c>
      <c r="O6427">
        <v>1283.18</v>
      </c>
      <c r="P6427">
        <v>1782.2</v>
      </c>
      <c r="Q6427">
        <f>Table1[[#This Row],[OrderQuantity]]*Table1[[#This Row],[UnitPrice]]</f>
        <v>14257.6</v>
      </c>
      <c r="R6427">
        <f>Table1[[#This Row],[OrderQuantity]]*Table1[[#This Row],[UnitCost]]</f>
        <v>10265.44</v>
      </c>
      <c r="S6427">
        <f>Table1[[#This Row],[OrderQuantity]]*Table1[[#This Row],[UnitPrice]]*(1-Table1[[#This Row],[DiscountApplied]]) - (Table1[[#This Row],[OrderQuantity]]*Table1[[#This Row],[UnitCost]])</f>
        <v>3279.2799999999988</v>
      </c>
      <c r="T6427">
        <f>DATEDIF(Table1[[#This Row],[ShipDate]],Table1[[#This Row],[DeliveryDate]],"d")</f>
        <v>7</v>
      </c>
      <c r="U6427" t="str">
        <f t="shared" si="201"/>
        <v>On Time</v>
      </c>
    </row>
    <row r="6428" spans="1:21" x14ac:dyDescent="0.3">
      <c r="A6428" t="str">
        <f t="shared" si="200"/>
        <v>SO-006527</v>
      </c>
      <c r="B6428" t="s">
        <v>4</v>
      </c>
      <c r="C6428" t="s">
        <v>13</v>
      </c>
      <c r="D6428" s="1">
        <v>43900</v>
      </c>
      <c r="E6428" s="1">
        <v>44014</v>
      </c>
      <c r="F6428" s="1">
        <v>44019</v>
      </c>
      <c r="G6428" s="1">
        <v>44022</v>
      </c>
      <c r="H6428" t="s">
        <v>54</v>
      </c>
      <c r="I6428">
        <v>17</v>
      </c>
      <c r="J6428">
        <v>49</v>
      </c>
      <c r="K6428">
        <v>51</v>
      </c>
      <c r="L6428">
        <v>34</v>
      </c>
      <c r="M6428">
        <v>3</v>
      </c>
      <c r="N6428">
        <v>0.08</v>
      </c>
      <c r="O6428">
        <v>545.51</v>
      </c>
      <c r="P6428">
        <v>924.6</v>
      </c>
      <c r="Q6428">
        <f>Table1[[#This Row],[OrderQuantity]]*Table1[[#This Row],[UnitPrice]]</f>
        <v>2773.8</v>
      </c>
      <c r="R6428">
        <f>Table1[[#This Row],[OrderQuantity]]*Table1[[#This Row],[UnitCost]]</f>
        <v>1636.53</v>
      </c>
      <c r="S6428">
        <f>Table1[[#This Row],[OrderQuantity]]*Table1[[#This Row],[UnitPrice]]*(1-Table1[[#This Row],[DiscountApplied]]) - (Table1[[#This Row],[OrderQuantity]]*Table1[[#This Row],[UnitCost]])</f>
        <v>915.36600000000021</v>
      </c>
      <c r="T6428">
        <f>DATEDIF(Table1[[#This Row],[ShipDate]],Table1[[#This Row],[DeliveryDate]],"d")</f>
        <v>3</v>
      </c>
      <c r="U6428" t="str">
        <f t="shared" si="201"/>
        <v>On Time</v>
      </c>
    </row>
    <row r="6429" spans="1:21" x14ac:dyDescent="0.3">
      <c r="A6429" t="str">
        <f t="shared" si="200"/>
        <v>SO-006528</v>
      </c>
      <c r="B6429" t="s">
        <v>3</v>
      </c>
      <c r="C6429" t="s">
        <v>8</v>
      </c>
      <c r="D6429" s="1">
        <v>43900</v>
      </c>
      <c r="E6429" s="1">
        <v>44014</v>
      </c>
      <c r="F6429" s="1">
        <v>44030</v>
      </c>
      <c r="G6429" s="1">
        <v>44040</v>
      </c>
      <c r="H6429" t="s">
        <v>54</v>
      </c>
      <c r="I6429">
        <v>4</v>
      </c>
      <c r="J6429">
        <v>3</v>
      </c>
      <c r="K6429">
        <v>341</v>
      </c>
      <c r="L6429">
        <v>12</v>
      </c>
      <c r="M6429">
        <v>8</v>
      </c>
      <c r="N6429">
        <v>0.08</v>
      </c>
      <c r="O6429">
        <v>2511.5</v>
      </c>
      <c r="P6429">
        <v>3986.5</v>
      </c>
      <c r="Q6429">
        <f>Table1[[#This Row],[OrderQuantity]]*Table1[[#This Row],[UnitPrice]]</f>
        <v>31892</v>
      </c>
      <c r="R6429">
        <f>Table1[[#This Row],[OrderQuantity]]*Table1[[#This Row],[UnitCost]]</f>
        <v>20092</v>
      </c>
      <c r="S6429">
        <f>Table1[[#This Row],[OrderQuantity]]*Table1[[#This Row],[UnitPrice]]*(1-Table1[[#This Row],[DiscountApplied]]) - (Table1[[#This Row],[OrderQuantity]]*Table1[[#This Row],[UnitCost]])</f>
        <v>9248.6400000000031</v>
      </c>
      <c r="T6429">
        <f>DATEDIF(Table1[[#This Row],[ShipDate]],Table1[[#This Row],[DeliveryDate]],"d")</f>
        <v>10</v>
      </c>
      <c r="U6429" t="str">
        <f t="shared" si="201"/>
        <v>Late</v>
      </c>
    </row>
    <row r="6430" spans="1:21" x14ac:dyDescent="0.3">
      <c r="A6430" t="str">
        <f t="shared" si="200"/>
        <v>SO-006529</v>
      </c>
      <c r="B6430" t="s">
        <v>4</v>
      </c>
      <c r="C6430" t="s">
        <v>8</v>
      </c>
      <c r="D6430" s="1">
        <v>43900</v>
      </c>
      <c r="E6430" s="1">
        <v>44014</v>
      </c>
      <c r="F6430" s="1">
        <v>44041</v>
      </c>
      <c r="G6430" s="1">
        <v>44044</v>
      </c>
      <c r="H6430" t="s">
        <v>54</v>
      </c>
      <c r="I6430">
        <v>17</v>
      </c>
      <c r="J6430">
        <v>41</v>
      </c>
      <c r="K6430">
        <v>346</v>
      </c>
      <c r="L6430">
        <v>47</v>
      </c>
      <c r="M6430">
        <v>2</v>
      </c>
      <c r="N6430">
        <v>0.15</v>
      </c>
      <c r="O6430">
        <v>644.54</v>
      </c>
      <c r="P6430">
        <v>991.6</v>
      </c>
      <c r="Q6430">
        <f>Table1[[#This Row],[OrderQuantity]]*Table1[[#This Row],[UnitPrice]]</f>
        <v>1983.2</v>
      </c>
      <c r="R6430">
        <f>Table1[[#This Row],[OrderQuantity]]*Table1[[#This Row],[UnitCost]]</f>
        <v>1289.08</v>
      </c>
      <c r="S6430">
        <f>Table1[[#This Row],[OrderQuantity]]*Table1[[#This Row],[UnitPrice]]*(1-Table1[[#This Row],[DiscountApplied]]) - (Table1[[#This Row],[OrderQuantity]]*Table1[[#This Row],[UnitCost]])</f>
        <v>396.6400000000001</v>
      </c>
      <c r="T6430">
        <f>DATEDIF(Table1[[#This Row],[ShipDate]],Table1[[#This Row],[DeliveryDate]],"d")</f>
        <v>3</v>
      </c>
      <c r="U6430" t="str">
        <f t="shared" si="201"/>
        <v>On Time</v>
      </c>
    </row>
    <row r="6431" spans="1:21" x14ac:dyDescent="0.3">
      <c r="A6431" t="str">
        <f t="shared" si="200"/>
        <v>SO-006530</v>
      </c>
      <c r="B6431" t="s">
        <v>4</v>
      </c>
      <c r="C6431" t="s">
        <v>12</v>
      </c>
      <c r="D6431" s="1">
        <v>43900</v>
      </c>
      <c r="E6431" s="1">
        <v>44014</v>
      </c>
      <c r="F6431" s="1">
        <v>44031</v>
      </c>
      <c r="G6431" s="1">
        <v>44032</v>
      </c>
      <c r="H6431" t="s">
        <v>54</v>
      </c>
      <c r="I6431">
        <v>18</v>
      </c>
      <c r="J6431">
        <v>3</v>
      </c>
      <c r="K6431">
        <v>258</v>
      </c>
      <c r="L6431">
        <v>45</v>
      </c>
      <c r="M6431">
        <v>2</v>
      </c>
      <c r="N6431">
        <v>0.15</v>
      </c>
      <c r="O6431">
        <v>1728.27</v>
      </c>
      <c r="P6431">
        <v>2244.5</v>
      </c>
      <c r="Q6431">
        <f>Table1[[#This Row],[OrderQuantity]]*Table1[[#This Row],[UnitPrice]]</f>
        <v>4489</v>
      </c>
      <c r="R6431">
        <f>Table1[[#This Row],[OrderQuantity]]*Table1[[#This Row],[UnitCost]]</f>
        <v>3456.54</v>
      </c>
      <c r="S6431">
        <f>Table1[[#This Row],[OrderQuantity]]*Table1[[#This Row],[UnitPrice]]*(1-Table1[[#This Row],[DiscountApplied]]) - (Table1[[#This Row],[OrderQuantity]]*Table1[[#This Row],[UnitCost]])</f>
        <v>359.11000000000013</v>
      </c>
      <c r="T6431">
        <f>DATEDIF(Table1[[#This Row],[ShipDate]],Table1[[#This Row],[DeliveryDate]],"d")</f>
        <v>1</v>
      </c>
      <c r="U6431" t="str">
        <f t="shared" si="201"/>
        <v>On Time</v>
      </c>
    </row>
    <row r="6432" spans="1:21" x14ac:dyDescent="0.3">
      <c r="A6432" t="str">
        <f t="shared" si="200"/>
        <v>SO-006531</v>
      </c>
      <c r="B6432" t="s">
        <v>3</v>
      </c>
      <c r="C6432" t="s">
        <v>9</v>
      </c>
      <c r="D6432" s="1">
        <v>43900</v>
      </c>
      <c r="E6432" s="1">
        <v>44014</v>
      </c>
      <c r="F6432" s="1">
        <v>44021</v>
      </c>
      <c r="G6432" s="1">
        <v>44030</v>
      </c>
      <c r="H6432" t="s">
        <v>54</v>
      </c>
      <c r="I6432">
        <v>3</v>
      </c>
      <c r="J6432">
        <v>25</v>
      </c>
      <c r="K6432">
        <v>75</v>
      </c>
      <c r="L6432">
        <v>46</v>
      </c>
      <c r="M6432">
        <v>2</v>
      </c>
      <c r="N6432">
        <v>0.1</v>
      </c>
      <c r="O6432">
        <v>621.42999999999995</v>
      </c>
      <c r="P6432">
        <v>1172.5</v>
      </c>
      <c r="Q6432">
        <f>Table1[[#This Row],[OrderQuantity]]*Table1[[#This Row],[UnitPrice]]</f>
        <v>2345</v>
      </c>
      <c r="R6432">
        <f>Table1[[#This Row],[OrderQuantity]]*Table1[[#This Row],[UnitCost]]</f>
        <v>1242.8599999999999</v>
      </c>
      <c r="S6432">
        <f>Table1[[#This Row],[OrderQuantity]]*Table1[[#This Row],[UnitPrice]]*(1-Table1[[#This Row],[DiscountApplied]]) - (Table1[[#This Row],[OrderQuantity]]*Table1[[#This Row],[UnitCost]])</f>
        <v>867.6400000000001</v>
      </c>
      <c r="T6432">
        <f>DATEDIF(Table1[[#This Row],[ShipDate]],Table1[[#This Row],[DeliveryDate]],"d")</f>
        <v>9</v>
      </c>
      <c r="U6432" t="str">
        <f t="shared" si="201"/>
        <v>Late</v>
      </c>
    </row>
    <row r="6433" spans="1:21" x14ac:dyDescent="0.3">
      <c r="A6433" t="str">
        <f t="shared" si="200"/>
        <v>SO-006532</v>
      </c>
      <c r="B6433" t="s">
        <v>3</v>
      </c>
      <c r="C6433" t="s">
        <v>11</v>
      </c>
      <c r="D6433" s="1">
        <v>43900</v>
      </c>
      <c r="E6433" s="1">
        <v>44014</v>
      </c>
      <c r="F6433" s="1">
        <v>44022</v>
      </c>
      <c r="G6433" s="1">
        <v>44023</v>
      </c>
      <c r="H6433" t="s">
        <v>54</v>
      </c>
      <c r="I6433">
        <v>4</v>
      </c>
      <c r="J6433">
        <v>32</v>
      </c>
      <c r="K6433">
        <v>287</v>
      </c>
      <c r="L6433">
        <v>39</v>
      </c>
      <c r="M6433">
        <v>4</v>
      </c>
      <c r="N6433">
        <v>0.2</v>
      </c>
      <c r="O6433">
        <v>1301.01</v>
      </c>
      <c r="P6433">
        <v>1782.2</v>
      </c>
      <c r="Q6433">
        <f>Table1[[#This Row],[OrderQuantity]]*Table1[[#This Row],[UnitPrice]]</f>
        <v>7128.8</v>
      </c>
      <c r="R6433">
        <f>Table1[[#This Row],[OrderQuantity]]*Table1[[#This Row],[UnitCost]]</f>
        <v>5204.04</v>
      </c>
      <c r="S6433">
        <f>Table1[[#This Row],[OrderQuantity]]*Table1[[#This Row],[UnitPrice]]*(1-Table1[[#This Row],[DiscountApplied]]) - (Table1[[#This Row],[OrderQuantity]]*Table1[[#This Row],[UnitCost]])</f>
        <v>499.00000000000091</v>
      </c>
      <c r="T6433">
        <f>DATEDIF(Table1[[#This Row],[ShipDate]],Table1[[#This Row],[DeliveryDate]],"d")</f>
        <v>1</v>
      </c>
      <c r="U6433" t="str">
        <f t="shared" si="201"/>
        <v>On Time</v>
      </c>
    </row>
    <row r="6434" spans="1:21" x14ac:dyDescent="0.3">
      <c r="A6434" t="str">
        <f t="shared" si="200"/>
        <v>SO-006533</v>
      </c>
      <c r="B6434" t="s">
        <v>3</v>
      </c>
      <c r="C6434" t="s">
        <v>10</v>
      </c>
      <c r="D6434" s="1">
        <v>43900</v>
      </c>
      <c r="E6434" s="1">
        <v>44014</v>
      </c>
      <c r="F6434" s="1">
        <v>44023</v>
      </c>
      <c r="G6434" s="1">
        <v>44029</v>
      </c>
      <c r="H6434" t="s">
        <v>54</v>
      </c>
      <c r="I6434">
        <v>5</v>
      </c>
      <c r="J6434">
        <v>50</v>
      </c>
      <c r="K6434">
        <v>179</v>
      </c>
      <c r="L6434">
        <v>25</v>
      </c>
      <c r="M6434">
        <v>3</v>
      </c>
      <c r="N6434">
        <v>0.08</v>
      </c>
      <c r="O6434">
        <v>4783.8</v>
      </c>
      <c r="P6434">
        <v>6378.4</v>
      </c>
      <c r="Q6434">
        <f>Table1[[#This Row],[OrderQuantity]]*Table1[[#This Row],[UnitPrice]]</f>
        <v>19135.199999999997</v>
      </c>
      <c r="R6434">
        <f>Table1[[#This Row],[OrderQuantity]]*Table1[[#This Row],[UnitCost]]</f>
        <v>14351.400000000001</v>
      </c>
      <c r="S6434">
        <f>Table1[[#This Row],[OrderQuantity]]*Table1[[#This Row],[UnitPrice]]*(1-Table1[[#This Row],[DiscountApplied]]) - (Table1[[#This Row],[OrderQuantity]]*Table1[[#This Row],[UnitCost]])</f>
        <v>3252.9839999999967</v>
      </c>
      <c r="T6434">
        <f>DATEDIF(Table1[[#This Row],[ShipDate]],Table1[[#This Row],[DeliveryDate]],"d")</f>
        <v>6</v>
      </c>
      <c r="U6434" t="str">
        <f t="shared" si="201"/>
        <v>On Time</v>
      </c>
    </row>
    <row r="6435" spans="1:21" x14ac:dyDescent="0.3">
      <c r="A6435" t="str">
        <f t="shared" si="200"/>
        <v>SO-006534</v>
      </c>
      <c r="B6435" t="s">
        <v>3</v>
      </c>
      <c r="C6435" t="s">
        <v>13</v>
      </c>
      <c r="D6435" s="1">
        <v>43900</v>
      </c>
      <c r="E6435" s="1">
        <v>44014</v>
      </c>
      <c r="F6435" s="1">
        <v>44019</v>
      </c>
      <c r="G6435" s="1">
        <v>44026</v>
      </c>
      <c r="H6435" t="s">
        <v>54</v>
      </c>
      <c r="I6435">
        <v>12</v>
      </c>
      <c r="J6435">
        <v>46</v>
      </c>
      <c r="K6435">
        <v>1</v>
      </c>
      <c r="L6435">
        <v>43</v>
      </c>
      <c r="M6435">
        <v>6</v>
      </c>
      <c r="N6435">
        <v>0.05</v>
      </c>
      <c r="O6435">
        <v>3709.66</v>
      </c>
      <c r="P6435">
        <v>5152.3</v>
      </c>
      <c r="Q6435">
        <f>Table1[[#This Row],[OrderQuantity]]*Table1[[#This Row],[UnitPrice]]</f>
        <v>30913.800000000003</v>
      </c>
      <c r="R6435">
        <f>Table1[[#This Row],[OrderQuantity]]*Table1[[#This Row],[UnitCost]]</f>
        <v>22257.96</v>
      </c>
      <c r="S6435">
        <f>Table1[[#This Row],[OrderQuantity]]*Table1[[#This Row],[UnitPrice]]*(1-Table1[[#This Row],[DiscountApplied]]) - (Table1[[#This Row],[OrderQuantity]]*Table1[[#This Row],[UnitCost]])</f>
        <v>7110.1500000000015</v>
      </c>
      <c r="T6435">
        <f>DATEDIF(Table1[[#This Row],[ShipDate]],Table1[[#This Row],[DeliveryDate]],"d")</f>
        <v>7</v>
      </c>
      <c r="U6435" t="str">
        <f t="shared" si="201"/>
        <v>On Time</v>
      </c>
    </row>
    <row r="6436" spans="1:21" x14ac:dyDescent="0.3">
      <c r="A6436" t="str">
        <f t="shared" si="200"/>
        <v>SO-006535</v>
      </c>
      <c r="B6436" t="s">
        <v>4</v>
      </c>
      <c r="C6436" t="s">
        <v>11</v>
      </c>
      <c r="D6436" s="1">
        <v>43900</v>
      </c>
      <c r="E6436" s="1">
        <v>44014</v>
      </c>
      <c r="F6436" s="1">
        <v>44026</v>
      </c>
      <c r="G6436" s="1">
        <v>44032</v>
      </c>
      <c r="H6436" t="s">
        <v>54</v>
      </c>
      <c r="I6436">
        <v>20</v>
      </c>
      <c r="J6436">
        <v>40</v>
      </c>
      <c r="K6436">
        <v>278</v>
      </c>
      <c r="L6436">
        <v>27</v>
      </c>
      <c r="M6436">
        <v>4</v>
      </c>
      <c r="N6436">
        <v>0.08</v>
      </c>
      <c r="O6436">
        <v>514.55999999999995</v>
      </c>
      <c r="P6436">
        <v>1286.4000000000001</v>
      </c>
      <c r="Q6436">
        <f>Table1[[#This Row],[OrderQuantity]]*Table1[[#This Row],[UnitPrice]]</f>
        <v>5145.6000000000004</v>
      </c>
      <c r="R6436">
        <f>Table1[[#This Row],[OrderQuantity]]*Table1[[#This Row],[UnitCost]]</f>
        <v>2058.2399999999998</v>
      </c>
      <c r="S6436">
        <f>Table1[[#This Row],[OrderQuantity]]*Table1[[#This Row],[UnitPrice]]*(1-Table1[[#This Row],[DiscountApplied]]) - (Table1[[#This Row],[OrderQuantity]]*Table1[[#This Row],[UnitCost]])</f>
        <v>2675.7120000000004</v>
      </c>
      <c r="T6436">
        <f>DATEDIF(Table1[[#This Row],[ShipDate]],Table1[[#This Row],[DeliveryDate]],"d")</f>
        <v>6</v>
      </c>
      <c r="U6436" t="str">
        <f t="shared" si="201"/>
        <v>On Time</v>
      </c>
    </row>
    <row r="6437" spans="1:21" x14ac:dyDescent="0.3">
      <c r="A6437" t="str">
        <f t="shared" si="200"/>
        <v>SO-006536</v>
      </c>
      <c r="B6437" t="s">
        <v>2</v>
      </c>
      <c r="C6437" t="s">
        <v>13</v>
      </c>
      <c r="D6437" s="1">
        <v>43900</v>
      </c>
      <c r="E6437" s="1">
        <v>44015</v>
      </c>
      <c r="F6437" s="1">
        <v>44036</v>
      </c>
      <c r="G6437" s="1">
        <v>44041</v>
      </c>
      <c r="H6437" t="s">
        <v>54</v>
      </c>
      <c r="I6437">
        <v>24</v>
      </c>
      <c r="J6437">
        <v>10</v>
      </c>
      <c r="K6437">
        <v>8</v>
      </c>
      <c r="L6437">
        <v>44</v>
      </c>
      <c r="M6437">
        <v>5</v>
      </c>
      <c r="N6437">
        <v>0.05</v>
      </c>
      <c r="O6437">
        <v>662.09</v>
      </c>
      <c r="P6437">
        <v>1085.4000000000001</v>
      </c>
      <c r="Q6437">
        <f>Table1[[#This Row],[OrderQuantity]]*Table1[[#This Row],[UnitPrice]]</f>
        <v>5427</v>
      </c>
      <c r="R6437">
        <f>Table1[[#This Row],[OrderQuantity]]*Table1[[#This Row],[UnitCost]]</f>
        <v>3310.4500000000003</v>
      </c>
      <c r="S6437">
        <f>Table1[[#This Row],[OrderQuantity]]*Table1[[#This Row],[UnitPrice]]*(1-Table1[[#This Row],[DiscountApplied]]) - (Table1[[#This Row],[OrderQuantity]]*Table1[[#This Row],[UnitCost]])</f>
        <v>1845.1999999999994</v>
      </c>
      <c r="T6437">
        <f>DATEDIF(Table1[[#This Row],[ShipDate]],Table1[[#This Row],[DeliveryDate]],"d")</f>
        <v>5</v>
      </c>
      <c r="U6437" t="str">
        <f t="shared" si="201"/>
        <v>On Time</v>
      </c>
    </row>
    <row r="6438" spans="1:21" x14ac:dyDescent="0.3">
      <c r="A6438" t="str">
        <f t="shared" si="200"/>
        <v>SO-006537</v>
      </c>
      <c r="B6438" t="s">
        <v>2</v>
      </c>
      <c r="C6438" t="s">
        <v>10</v>
      </c>
      <c r="D6438" s="1">
        <v>43900</v>
      </c>
      <c r="E6438" s="1">
        <v>44015</v>
      </c>
      <c r="F6438" s="1">
        <v>44033</v>
      </c>
      <c r="G6438" s="1">
        <v>44042</v>
      </c>
      <c r="H6438" t="s">
        <v>54</v>
      </c>
      <c r="I6438">
        <v>24</v>
      </c>
      <c r="J6438">
        <v>7</v>
      </c>
      <c r="K6438">
        <v>121</v>
      </c>
      <c r="L6438">
        <v>40</v>
      </c>
      <c r="M6438">
        <v>5</v>
      </c>
      <c r="N6438">
        <v>0.1</v>
      </c>
      <c r="O6438">
        <v>928.62</v>
      </c>
      <c r="P6438">
        <v>1105.5</v>
      </c>
      <c r="Q6438">
        <f>Table1[[#This Row],[OrderQuantity]]*Table1[[#This Row],[UnitPrice]]</f>
        <v>5527.5</v>
      </c>
      <c r="R6438">
        <f>Table1[[#This Row],[OrderQuantity]]*Table1[[#This Row],[UnitCost]]</f>
        <v>4643.1000000000004</v>
      </c>
      <c r="S6438">
        <f>Table1[[#This Row],[OrderQuantity]]*Table1[[#This Row],[UnitPrice]]*(1-Table1[[#This Row],[DiscountApplied]]) - (Table1[[#This Row],[OrderQuantity]]*Table1[[#This Row],[UnitCost]])</f>
        <v>331.64999999999964</v>
      </c>
      <c r="T6438">
        <f>DATEDIF(Table1[[#This Row],[ShipDate]],Table1[[#This Row],[DeliveryDate]],"d")</f>
        <v>9</v>
      </c>
      <c r="U6438" t="str">
        <f t="shared" si="201"/>
        <v>Late</v>
      </c>
    </row>
    <row r="6439" spans="1:21" x14ac:dyDescent="0.3">
      <c r="A6439" t="str">
        <f t="shared" si="200"/>
        <v>SO-006538</v>
      </c>
      <c r="B6439" t="s">
        <v>3</v>
      </c>
      <c r="C6439" t="s">
        <v>13</v>
      </c>
      <c r="D6439" s="1">
        <v>43900</v>
      </c>
      <c r="E6439" s="1">
        <v>44015</v>
      </c>
      <c r="F6439" s="1">
        <v>44025</v>
      </c>
      <c r="G6439" s="1">
        <v>44026</v>
      </c>
      <c r="H6439" t="s">
        <v>54</v>
      </c>
      <c r="I6439">
        <v>2</v>
      </c>
      <c r="J6439">
        <v>19</v>
      </c>
      <c r="K6439">
        <v>11</v>
      </c>
      <c r="L6439">
        <v>11</v>
      </c>
      <c r="M6439">
        <v>1</v>
      </c>
      <c r="N6439">
        <v>0.1</v>
      </c>
      <c r="O6439">
        <v>450.51</v>
      </c>
      <c r="P6439">
        <v>1098.8</v>
      </c>
      <c r="Q6439">
        <f>Table1[[#This Row],[OrderQuantity]]*Table1[[#This Row],[UnitPrice]]</f>
        <v>1098.8</v>
      </c>
      <c r="R6439">
        <f>Table1[[#This Row],[OrderQuantity]]*Table1[[#This Row],[UnitCost]]</f>
        <v>450.51</v>
      </c>
      <c r="S6439">
        <f>Table1[[#This Row],[OrderQuantity]]*Table1[[#This Row],[UnitPrice]]*(1-Table1[[#This Row],[DiscountApplied]]) - (Table1[[#This Row],[OrderQuantity]]*Table1[[#This Row],[UnitCost]])</f>
        <v>538.41</v>
      </c>
      <c r="T6439">
        <f>DATEDIF(Table1[[#This Row],[ShipDate]],Table1[[#This Row],[DeliveryDate]],"d")</f>
        <v>1</v>
      </c>
      <c r="U6439" t="str">
        <f t="shared" si="201"/>
        <v>On Time</v>
      </c>
    </row>
    <row r="6440" spans="1:21" x14ac:dyDescent="0.3">
      <c r="A6440" t="str">
        <f t="shared" si="200"/>
        <v>SO-006539</v>
      </c>
      <c r="B6440" t="s">
        <v>4</v>
      </c>
      <c r="C6440" t="s">
        <v>9</v>
      </c>
      <c r="D6440" s="1">
        <v>43900</v>
      </c>
      <c r="E6440" s="1">
        <v>44015</v>
      </c>
      <c r="F6440" s="1">
        <v>44030</v>
      </c>
      <c r="G6440" s="1">
        <v>44031</v>
      </c>
      <c r="H6440" t="s">
        <v>54</v>
      </c>
      <c r="I6440">
        <v>20</v>
      </c>
      <c r="J6440">
        <v>7</v>
      </c>
      <c r="K6440">
        <v>87</v>
      </c>
      <c r="L6440">
        <v>3</v>
      </c>
      <c r="M6440">
        <v>2</v>
      </c>
      <c r="N6440">
        <v>0.05</v>
      </c>
      <c r="O6440">
        <v>482</v>
      </c>
      <c r="P6440">
        <v>730.3</v>
      </c>
      <c r="Q6440">
        <f>Table1[[#This Row],[OrderQuantity]]*Table1[[#This Row],[UnitPrice]]</f>
        <v>1460.6</v>
      </c>
      <c r="R6440">
        <f>Table1[[#This Row],[OrderQuantity]]*Table1[[#This Row],[UnitCost]]</f>
        <v>964</v>
      </c>
      <c r="S6440">
        <f>Table1[[#This Row],[OrderQuantity]]*Table1[[#This Row],[UnitPrice]]*(1-Table1[[#This Row],[DiscountApplied]]) - (Table1[[#This Row],[OrderQuantity]]*Table1[[#This Row],[UnitCost]])</f>
        <v>423.56999999999994</v>
      </c>
      <c r="T6440">
        <f>DATEDIF(Table1[[#This Row],[ShipDate]],Table1[[#This Row],[DeliveryDate]],"d")</f>
        <v>1</v>
      </c>
      <c r="U6440" t="str">
        <f t="shared" si="201"/>
        <v>On Time</v>
      </c>
    </row>
    <row r="6441" spans="1:21" x14ac:dyDescent="0.3">
      <c r="A6441" t="str">
        <f t="shared" si="200"/>
        <v>SO-006540</v>
      </c>
      <c r="B6441" t="s">
        <v>3</v>
      </c>
      <c r="C6441" t="s">
        <v>13</v>
      </c>
      <c r="D6441" s="1">
        <v>43900</v>
      </c>
      <c r="E6441" s="1">
        <v>44015</v>
      </c>
      <c r="F6441" s="1">
        <v>44023</v>
      </c>
      <c r="G6441" s="1">
        <v>44031</v>
      </c>
      <c r="H6441" t="s">
        <v>54</v>
      </c>
      <c r="I6441">
        <v>9</v>
      </c>
      <c r="J6441">
        <v>18</v>
      </c>
      <c r="K6441">
        <v>51</v>
      </c>
      <c r="L6441">
        <v>18</v>
      </c>
      <c r="M6441">
        <v>4</v>
      </c>
      <c r="N6441">
        <v>0.08</v>
      </c>
      <c r="O6441">
        <v>624.57000000000005</v>
      </c>
      <c r="P6441">
        <v>1058.5999999999999</v>
      </c>
      <c r="Q6441">
        <f>Table1[[#This Row],[OrderQuantity]]*Table1[[#This Row],[UnitPrice]]</f>
        <v>4234.3999999999996</v>
      </c>
      <c r="R6441">
        <f>Table1[[#This Row],[OrderQuantity]]*Table1[[#This Row],[UnitCost]]</f>
        <v>2498.2800000000002</v>
      </c>
      <c r="S6441">
        <f>Table1[[#This Row],[OrderQuantity]]*Table1[[#This Row],[UnitPrice]]*(1-Table1[[#This Row],[DiscountApplied]]) - (Table1[[#This Row],[OrderQuantity]]*Table1[[#This Row],[UnitCost]])</f>
        <v>1397.3679999999995</v>
      </c>
      <c r="T6441">
        <f>DATEDIF(Table1[[#This Row],[ShipDate]],Table1[[#This Row],[DeliveryDate]],"d")</f>
        <v>8</v>
      </c>
      <c r="U6441" t="str">
        <f t="shared" si="201"/>
        <v>Late</v>
      </c>
    </row>
    <row r="6442" spans="1:21" x14ac:dyDescent="0.3">
      <c r="A6442" t="str">
        <f t="shared" si="200"/>
        <v>SO-006541</v>
      </c>
      <c r="B6442" t="s">
        <v>3</v>
      </c>
      <c r="C6442" t="s">
        <v>12</v>
      </c>
      <c r="D6442" s="1">
        <v>43900</v>
      </c>
      <c r="E6442" s="1">
        <v>44015</v>
      </c>
      <c r="F6442" s="1">
        <v>44017</v>
      </c>
      <c r="G6442" s="1">
        <v>44024</v>
      </c>
      <c r="H6442" t="s">
        <v>54</v>
      </c>
      <c r="I6442">
        <v>10</v>
      </c>
      <c r="J6442">
        <v>18</v>
      </c>
      <c r="K6442">
        <v>207</v>
      </c>
      <c r="L6442">
        <v>42</v>
      </c>
      <c r="M6442">
        <v>8</v>
      </c>
      <c r="N6442">
        <v>0.05</v>
      </c>
      <c r="O6442">
        <v>658.01</v>
      </c>
      <c r="P6442">
        <v>1078.7</v>
      </c>
      <c r="Q6442">
        <f>Table1[[#This Row],[OrderQuantity]]*Table1[[#This Row],[UnitPrice]]</f>
        <v>8629.6</v>
      </c>
      <c r="R6442">
        <f>Table1[[#This Row],[OrderQuantity]]*Table1[[#This Row],[UnitCost]]</f>
        <v>5264.08</v>
      </c>
      <c r="S6442">
        <f>Table1[[#This Row],[OrderQuantity]]*Table1[[#This Row],[UnitPrice]]*(1-Table1[[#This Row],[DiscountApplied]]) - (Table1[[#This Row],[OrderQuantity]]*Table1[[#This Row],[UnitCost]])</f>
        <v>2934.0400000000009</v>
      </c>
      <c r="T6442">
        <f>DATEDIF(Table1[[#This Row],[ShipDate]],Table1[[#This Row],[DeliveryDate]],"d")</f>
        <v>7</v>
      </c>
      <c r="U6442" t="str">
        <f t="shared" si="201"/>
        <v>On Time</v>
      </c>
    </row>
    <row r="6443" spans="1:21" x14ac:dyDescent="0.3">
      <c r="A6443" t="str">
        <f t="shared" si="200"/>
        <v>SO-006542</v>
      </c>
      <c r="B6443" t="s">
        <v>3</v>
      </c>
      <c r="C6443" t="s">
        <v>11</v>
      </c>
      <c r="D6443" s="1">
        <v>43900</v>
      </c>
      <c r="E6443" s="1">
        <v>44015</v>
      </c>
      <c r="F6443" s="1">
        <v>44017</v>
      </c>
      <c r="G6443" s="1">
        <v>44023</v>
      </c>
      <c r="H6443" t="s">
        <v>54</v>
      </c>
      <c r="I6443">
        <v>8</v>
      </c>
      <c r="J6443">
        <v>40</v>
      </c>
      <c r="K6443">
        <v>308</v>
      </c>
      <c r="L6443">
        <v>7</v>
      </c>
      <c r="M6443">
        <v>5</v>
      </c>
      <c r="N6443">
        <v>0.05</v>
      </c>
      <c r="O6443">
        <v>1487.33</v>
      </c>
      <c r="P6443">
        <v>1882.7</v>
      </c>
      <c r="Q6443">
        <f>Table1[[#This Row],[OrderQuantity]]*Table1[[#This Row],[UnitPrice]]</f>
        <v>9413.5</v>
      </c>
      <c r="R6443">
        <f>Table1[[#This Row],[OrderQuantity]]*Table1[[#This Row],[UnitCost]]</f>
        <v>7436.65</v>
      </c>
      <c r="S6443">
        <f>Table1[[#This Row],[OrderQuantity]]*Table1[[#This Row],[UnitPrice]]*(1-Table1[[#This Row],[DiscountApplied]]) - (Table1[[#This Row],[OrderQuantity]]*Table1[[#This Row],[UnitCost]])</f>
        <v>1506.1749999999993</v>
      </c>
      <c r="T6443">
        <f>DATEDIF(Table1[[#This Row],[ShipDate]],Table1[[#This Row],[DeliveryDate]],"d")</f>
        <v>6</v>
      </c>
      <c r="U6443" t="str">
        <f t="shared" si="201"/>
        <v>On Time</v>
      </c>
    </row>
    <row r="6444" spans="1:21" x14ac:dyDescent="0.3">
      <c r="A6444" t="str">
        <f t="shared" si="200"/>
        <v>SO-006543</v>
      </c>
      <c r="B6444" t="s">
        <v>3</v>
      </c>
      <c r="C6444" t="s">
        <v>12</v>
      </c>
      <c r="D6444" s="1">
        <v>43900</v>
      </c>
      <c r="E6444" s="1">
        <v>44016</v>
      </c>
      <c r="F6444" s="1">
        <v>44044</v>
      </c>
      <c r="G6444" s="1">
        <v>44054</v>
      </c>
      <c r="H6444" t="s">
        <v>54</v>
      </c>
      <c r="I6444">
        <v>10</v>
      </c>
      <c r="J6444">
        <v>44</v>
      </c>
      <c r="K6444">
        <v>203</v>
      </c>
      <c r="L6444">
        <v>26</v>
      </c>
      <c r="M6444">
        <v>3</v>
      </c>
      <c r="N6444">
        <v>0.05</v>
      </c>
      <c r="O6444">
        <v>499.69</v>
      </c>
      <c r="P6444">
        <v>757.1</v>
      </c>
      <c r="Q6444">
        <f>Table1[[#This Row],[OrderQuantity]]*Table1[[#This Row],[UnitPrice]]</f>
        <v>2271.3000000000002</v>
      </c>
      <c r="R6444">
        <f>Table1[[#This Row],[OrderQuantity]]*Table1[[#This Row],[UnitCost]]</f>
        <v>1499.07</v>
      </c>
      <c r="S6444">
        <f>Table1[[#This Row],[OrderQuantity]]*Table1[[#This Row],[UnitPrice]]*(1-Table1[[#This Row],[DiscountApplied]]) - (Table1[[#This Row],[OrderQuantity]]*Table1[[#This Row],[UnitCost]])</f>
        <v>658.66500000000019</v>
      </c>
      <c r="T6444">
        <f>DATEDIF(Table1[[#This Row],[ShipDate]],Table1[[#This Row],[DeliveryDate]],"d")</f>
        <v>10</v>
      </c>
      <c r="U6444" t="str">
        <f t="shared" si="201"/>
        <v>Late</v>
      </c>
    </row>
    <row r="6445" spans="1:21" x14ac:dyDescent="0.3">
      <c r="A6445" t="str">
        <f t="shared" si="200"/>
        <v>SO-006544</v>
      </c>
      <c r="B6445" t="s">
        <v>5</v>
      </c>
      <c r="C6445" t="s">
        <v>9</v>
      </c>
      <c r="D6445" s="1">
        <v>43900</v>
      </c>
      <c r="E6445" s="1">
        <v>44016</v>
      </c>
      <c r="F6445" s="1">
        <v>44020</v>
      </c>
      <c r="G6445" s="1">
        <v>44023</v>
      </c>
      <c r="H6445" t="s">
        <v>54</v>
      </c>
      <c r="I6445">
        <v>25</v>
      </c>
      <c r="J6445">
        <v>15</v>
      </c>
      <c r="K6445">
        <v>79</v>
      </c>
      <c r="L6445">
        <v>26</v>
      </c>
      <c r="M6445">
        <v>3</v>
      </c>
      <c r="N6445">
        <v>0.15</v>
      </c>
      <c r="O6445">
        <v>2785.86</v>
      </c>
      <c r="P6445">
        <v>5159</v>
      </c>
      <c r="Q6445">
        <f>Table1[[#This Row],[OrderQuantity]]*Table1[[#This Row],[UnitPrice]]</f>
        <v>15477</v>
      </c>
      <c r="R6445">
        <f>Table1[[#This Row],[OrderQuantity]]*Table1[[#This Row],[UnitCost]]</f>
        <v>8357.58</v>
      </c>
      <c r="S6445">
        <f>Table1[[#This Row],[OrderQuantity]]*Table1[[#This Row],[UnitPrice]]*(1-Table1[[#This Row],[DiscountApplied]]) - (Table1[[#This Row],[OrderQuantity]]*Table1[[#This Row],[UnitCost]])</f>
        <v>4797.869999999999</v>
      </c>
      <c r="T6445">
        <f>DATEDIF(Table1[[#This Row],[ShipDate]],Table1[[#This Row],[DeliveryDate]],"d")</f>
        <v>3</v>
      </c>
      <c r="U6445" t="str">
        <f t="shared" si="201"/>
        <v>On Time</v>
      </c>
    </row>
    <row r="6446" spans="1:21" x14ac:dyDescent="0.3">
      <c r="A6446" t="str">
        <f t="shared" si="200"/>
        <v>SO-006545</v>
      </c>
      <c r="B6446" t="s">
        <v>3</v>
      </c>
      <c r="C6446" t="s">
        <v>10</v>
      </c>
      <c r="D6446" s="1">
        <v>43900</v>
      </c>
      <c r="E6446" s="1">
        <v>44016</v>
      </c>
      <c r="F6446" s="1">
        <v>44039</v>
      </c>
      <c r="G6446" s="1">
        <v>44043</v>
      </c>
      <c r="H6446" t="s">
        <v>54</v>
      </c>
      <c r="I6446">
        <v>9</v>
      </c>
      <c r="J6446">
        <v>14</v>
      </c>
      <c r="K6446">
        <v>182</v>
      </c>
      <c r="L6446">
        <v>43</v>
      </c>
      <c r="M6446">
        <v>6</v>
      </c>
      <c r="N6446">
        <v>0.1</v>
      </c>
      <c r="O6446">
        <v>2087.9899999999998</v>
      </c>
      <c r="P6446">
        <v>3939.6</v>
      </c>
      <c r="Q6446">
        <f>Table1[[#This Row],[OrderQuantity]]*Table1[[#This Row],[UnitPrice]]</f>
        <v>23637.599999999999</v>
      </c>
      <c r="R6446">
        <f>Table1[[#This Row],[OrderQuantity]]*Table1[[#This Row],[UnitCost]]</f>
        <v>12527.939999999999</v>
      </c>
      <c r="S6446">
        <f>Table1[[#This Row],[OrderQuantity]]*Table1[[#This Row],[UnitPrice]]*(1-Table1[[#This Row],[DiscountApplied]]) - (Table1[[#This Row],[OrderQuantity]]*Table1[[#This Row],[UnitCost]])</f>
        <v>8745.9000000000015</v>
      </c>
      <c r="T6446">
        <f>DATEDIF(Table1[[#This Row],[ShipDate]],Table1[[#This Row],[DeliveryDate]],"d")</f>
        <v>4</v>
      </c>
      <c r="U6446" t="str">
        <f t="shared" si="201"/>
        <v>On Time</v>
      </c>
    </row>
    <row r="6447" spans="1:21" x14ac:dyDescent="0.3">
      <c r="A6447" t="str">
        <f t="shared" si="200"/>
        <v>SO-006546</v>
      </c>
      <c r="B6447" t="s">
        <v>4</v>
      </c>
      <c r="C6447" t="s">
        <v>11</v>
      </c>
      <c r="D6447" s="1">
        <v>43900</v>
      </c>
      <c r="E6447" s="1">
        <v>44016</v>
      </c>
      <c r="F6447" s="1">
        <v>44036</v>
      </c>
      <c r="G6447" s="1">
        <v>44043</v>
      </c>
      <c r="H6447" t="s">
        <v>54</v>
      </c>
      <c r="I6447">
        <v>15</v>
      </c>
      <c r="J6447">
        <v>7</v>
      </c>
      <c r="K6447">
        <v>291</v>
      </c>
      <c r="L6447">
        <v>43</v>
      </c>
      <c r="M6447">
        <v>3</v>
      </c>
      <c r="N6447">
        <v>0.1</v>
      </c>
      <c r="O6447">
        <v>975.52</v>
      </c>
      <c r="P6447">
        <v>2438.8000000000002</v>
      </c>
      <c r="Q6447">
        <f>Table1[[#This Row],[OrderQuantity]]*Table1[[#This Row],[UnitPrice]]</f>
        <v>7316.4000000000005</v>
      </c>
      <c r="R6447">
        <f>Table1[[#This Row],[OrderQuantity]]*Table1[[#This Row],[UnitCost]]</f>
        <v>2926.56</v>
      </c>
      <c r="S6447">
        <f>Table1[[#This Row],[OrderQuantity]]*Table1[[#This Row],[UnitPrice]]*(1-Table1[[#This Row],[DiscountApplied]]) - (Table1[[#This Row],[OrderQuantity]]*Table1[[#This Row],[UnitCost]])</f>
        <v>3658.2000000000003</v>
      </c>
      <c r="T6447">
        <f>DATEDIF(Table1[[#This Row],[ShipDate]],Table1[[#This Row],[DeliveryDate]],"d")</f>
        <v>7</v>
      </c>
      <c r="U6447" t="str">
        <f t="shared" si="201"/>
        <v>On Time</v>
      </c>
    </row>
    <row r="6448" spans="1:21" x14ac:dyDescent="0.3">
      <c r="A6448" t="str">
        <f t="shared" si="200"/>
        <v>SO-006547</v>
      </c>
      <c r="B6448" t="s">
        <v>3</v>
      </c>
      <c r="C6448" t="s">
        <v>12</v>
      </c>
      <c r="D6448" s="1">
        <v>43900</v>
      </c>
      <c r="E6448" s="1">
        <v>44016</v>
      </c>
      <c r="F6448" s="1">
        <v>44040</v>
      </c>
      <c r="G6448" s="1">
        <v>44043</v>
      </c>
      <c r="H6448" t="s">
        <v>54</v>
      </c>
      <c r="I6448">
        <v>11</v>
      </c>
      <c r="J6448">
        <v>40</v>
      </c>
      <c r="K6448">
        <v>245</v>
      </c>
      <c r="L6448">
        <v>4</v>
      </c>
      <c r="M6448">
        <v>4</v>
      </c>
      <c r="N6448">
        <v>0.15</v>
      </c>
      <c r="O6448">
        <v>557.51</v>
      </c>
      <c r="P6448">
        <v>1051.9000000000001</v>
      </c>
      <c r="Q6448">
        <f>Table1[[#This Row],[OrderQuantity]]*Table1[[#This Row],[UnitPrice]]</f>
        <v>4207.6000000000004</v>
      </c>
      <c r="R6448">
        <f>Table1[[#This Row],[OrderQuantity]]*Table1[[#This Row],[UnitCost]]</f>
        <v>2230.04</v>
      </c>
      <c r="S6448">
        <f>Table1[[#This Row],[OrderQuantity]]*Table1[[#This Row],[UnitPrice]]*(1-Table1[[#This Row],[DiscountApplied]]) - (Table1[[#This Row],[OrderQuantity]]*Table1[[#This Row],[UnitCost]])</f>
        <v>1346.42</v>
      </c>
      <c r="T6448">
        <f>DATEDIF(Table1[[#This Row],[ShipDate]],Table1[[#This Row],[DeliveryDate]],"d")</f>
        <v>3</v>
      </c>
      <c r="U6448" t="str">
        <f t="shared" si="201"/>
        <v>On Time</v>
      </c>
    </row>
    <row r="6449" spans="1:21" x14ac:dyDescent="0.3">
      <c r="A6449" t="str">
        <f t="shared" si="200"/>
        <v>SO-006548</v>
      </c>
      <c r="B6449" t="s">
        <v>3</v>
      </c>
      <c r="C6449" t="s">
        <v>9</v>
      </c>
      <c r="D6449" s="1">
        <v>43900</v>
      </c>
      <c r="E6449" s="1">
        <v>44016</v>
      </c>
      <c r="F6449" s="1">
        <v>44042</v>
      </c>
      <c r="G6449" s="1">
        <v>44047</v>
      </c>
      <c r="H6449" t="s">
        <v>54</v>
      </c>
      <c r="I6449">
        <v>11</v>
      </c>
      <c r="J6449">
        <v>1</v>
      </c>
      <c r="K6449">
        <v>70</v>
      </c>
      <c r="L6449">
        <v>35</v>
      </c>
      <c r="M6449">
        <v>1</v>
      </c>
      <c r="N6449">
        <v>0.4</v>
      </c>
      <c r="O6449">
        <v>148.34</v>
      </c>
      <c r="P6449">
        <v>180.9</v>
      </c>
      <c r="Q6449">
        <f>Table1[[#This Row],[OrderQuantity]]*Table1[[#This Row],[UnitPrice]]</f>
        <v>180.9</v>
      </c>
      <c r="R6449">
        <f>Table1[[#This Row],[OrderQuantity]]*Table1[[#This Row],[UnitCost]]</f>
        <v>148.34</v>
      </c>
      <c r="S6449">
        <f>Table1[[#This Row],[OrderQuantity]]*Table1[[#This Row],[UnitPrice]]*(1-Table1[[#This Row],[DiscountApplied]]) - (Table1[[#This Row],[OrderQuantity]]*Table1[[#This Row],[UnitCost]])</f>
        <v>-39.799999999999997</v>
      </c>
      <c r="T6449">
        <f>DATEDIF(Table1[[#This Row],[ShipDate]],Table1[[#This Row],[DeliveryDate]],"d")</f>
        <v>5</v>
      </c>
      <c r="U6449" t="str">
        <f t="shared" si="201"/>
        <v>On Time</v>
      </c>
    </row>
    <row r="6450" spans="1:21" x14ac:dyDescent="0.3">
      <c r="A6450" t="str">
        <f t="shared" si="200"/>
        <v>SO-006549</v>
      </c>
      <c r="B6450" t="s">
        <v>3</v>
      </c>
      <c r="C6450" t="s">
        <v>11</v>
      </c>
      <c r="D6450" s="1">
        <v>43900</v>
      </c>
      <c r="E6450" s="1">
        <v>44016</v>
      </c>
      <c r="F6450" s="1">
        <v>44042</v>
      </c>
      <c r="G6450" s="1">
        <v>44047</v>
      </c>
      <c r="H6450" t="s">
        <v>54</v>
      </c>
      <c r="I6450">
        <v>6</v>
      </c>
      <c r="J6450">
        <v>43</v>
      </c>
      <c r="K6450">
        <v>322</v>
      </c>
      <c r="L6450">
        <v>7</v>
      </c>
      <c r="M6450">
        <v>7</v>
      </c>
      <c r="N6450">
        <v>0.08</v>
      </c>
      <c r="O6450">
        <v>3514.82</v>
      </c>
      <c r="P6450">
        <v>5762</v>
      </c>
      <c r="Q6450">
        <f>Table1[[#This Row],[OrderQuantity]]*Table1[[#This Row],[UnitPrice]]</f>
        <v>40334</v>
      </c>
      <c r="R6450">
        <f>Table1[[#This Row],[OrderQuantity]]*Table1[[#This Row],[UnitCost]]</f>
        <v>24603.74</v>
      </c>
      <c r="S6450">
        <f>Table1[[#This Row],[OrderQuantity]]*Table1[[#This Row],[UnitPrice]]*(1-Table1[[#This Row],[DiscountApplied]]) - (Table1[[#This Row],[OrderQuantity]]*Table1[[#This Row],[UnitCost]])</f>
        <v>12503.539999999997</v>
      </c>
      <c r="T6450">
        <f>DATEDIF(Table1[[#This Row],[ShipDate]],Table1[[#This Row],[DeliveryDate]],"d")</f>
        <v>5</v>
      </c>
      <c r="U6450" t="str">
        <f t="shared" si="201"/>
        <v>On Time</v>
      </c>
    </row>
    <row r="6451" spans="1:21" x14ac:dyDescent="0.3">
      <c r="A6451" t="str">
        <f t="shared" si="200"/>
        <v>SO-006550</v>
      </c>
      <c r="B6451" t="s">
        <v>5</v>
      </c>
      <c r="C6451" t="s">
        <v>8</v>
      </c>
      <c r="D6451" s="1">
        <v>43900</v>
      </c>
      <c r="E6451" s="1">
        <v>44016</v>
      </c>
      <c r="F6451" s="1">
        <v>44037</v>
      </c>
      <c r="G6451" s="1">
        <v>44044</v>
      </c>
      <c r="H6451" t="s">
        <v>54</v>
      </c>
      <c r="I6451">
        <v>26</v>
      </c>
      <c r="J6451">
        <v>18</v>
      </c>
      <c r="K6451">
        <v>357</v>
      </c>
      <c r="L6451">
        <v>40</v>
      </c>
      <c r="M6451">
        <v>5</v>
      </c>
      <c r="N6451">
        <v>0.08</v>
      </c>
      <c r="O6451">
        <v>1702.87</v>
      </c>
      <c r="P6451">
        <v>2365.1</v>
      </c>
      <c r="Q6451">
        <f>Table1[[#This Row],[OrderQuantity]]*Table1[[#This Row],[UnitPrice]]</f>
        <v>11825.5</v>
      </c>
      <c r="R6451">
        <f>Table1[[#This Row],[OrderQuantity]]*Table1[[#This Row],[UnitCost]]</f>
        <v>8514.3499999999985</v>
      </c>
      <c r="S6451">
        <f>Table1[[#This Row],[OrderQuantity]]*Table1[[#This Row],[UnitPrice]]*(1-Table1[[#This Row],[DiscountApplied]]) - (Table1[[#This Row],[OrderQuantity]]*Table1[[#This Row],[UnitCost]])</f>
        <v>2365.1100000000024</v>
      </c>
      <c r="T6451">
        <f>DATEDIF(Table1[[#This Row],[ShipDate]],Table1[[#This Row],[DeliveryDate]],"d")</f>
        <v>7</v>
      </c>
      <c r="U6451" t="str">
        <f t="shared" si="201"/>
        <v>On Time</v>
      </c>
    </row>
    <row r="6452" spans="1:21" x14ac:dyDescent="0.3">
      <c r="A6452" t="str">
        <f t="shared" si="200"/>
        <v>SO-006551</v>
      </c>
      <c r="B6452" t="s">
        <v>3</v>
      </c>
      <c r="C6452" t="s">
        <v>10</v>
      </c>
      <c r="D6452" s="1">
        <v>43900</v>
      </c>
      <c r="E6452" s="1">
        <v>44016</v>
      </c>
      <c r="F6452" s="1">
        <v>44033</v>
      </c>
      <c r="G6452" s="1">
        <v>44043</v>
      </c>
      <c r="H6452" t="s">
        <v>54</v>
      </c>
      <c r="I6452">
        <v>1</v>
      </c>
      <c r="J6452">
        <v>24</v>
      </c>
      <c r="K6452">
        <v>150</v>
      </c>
      <c r="L6452">
        <v>23</v>
      </c>
      <c r="M6452">
        <v>6</v>
      </c>
      <c r="N6452">
        <v>0.08</v>
      </c>
      <c r="O6452">
        <v>884.4</v>
      </c>
      <c r="P6452">
        <v>1105.5</v>
      </c>
      <c r="Q6452">
        <f>Table1[[#This Row],[OrderQuantity]]*Table1[[#This Row],[UnitPrice]]</f>
        <v>6633</v>
      </c>
      <c r="R6452">
        <f>Table1[[#This Row],[OrderQuantity]]*Table1[[#This Row],[UnitCost]]</f>
        <v>5306.4</v>
      </c>
      <c r="S6452">
        <f>Table1[[#This Row],[OrderQuantity]]*Table1[[#This Row],[UnitPrice]]*(1-Table1[[#This Row],[DiscountApplied]]) - (Table1[[#This Row],[OrderQuantity]]*Table1[[#This Row],[UnitCost]])</f>
        <v>795.96000000000095</v>
      </c>
      <c r="T6452">
        <f>DATEDIF(Table1[[#This Row],[ShipDate]],Table1[[#This Row],[DeliveryDate]],"d")</f>
        <v>10</v>
      </c>
      <c r="U6452" t="str">
        <f t="shared" si="201"/>
        <v>Late</v>
      </c>
    </row>
    <row r="6453" spans="1:21" x14ac:dyDescent="0.3">
      <c r="A6453" t="str">
        <f t="shared" si="200"/>
        <v>SO-006552</v>
      </c>
      <c r="B6453" t="s">
        <v>3</v>
      </c>
      <c r="C6453" t="s">
        <v>10</v>
      </c>
      <c r="D6453" s="1">
        <v>43900</v>
      </c>
      <c r="E6453" s="1">
        <v>44016</v>
      </c>
      <c r="F6453" s="1">
        <v>44037</v>
      </c>
      <c r="G6453" s="1">
        <v>44039</v>
      </c>
      <c r="H6453" t="s">
        <v>54</v>
      </c>
      <c r="I6453">
        <v>7</v>
      </c>
      <c r="J6453">
        <v>7</v>
      </c>
      <c r="K6453">
        <v>138</v>
      </c>
      <c r="L6453">
        <v>3</v>
      </c>
      <c r="M6453">
        <v>4</v>
      </c>
      <c r="N6453">
        <v>0.2</v>
      </c>
      <c r="O6453">
        <v>3306.85</v>
      </c>
      <c r="P6453">
        <v>6123.8</v>
      </c>
      <c r="Q6453">
        <f>Table1[[#This Row],[OrderQuantity]]*Table1[[#This Row],[UnitPrice]]</f>
        <v>24495.200000000001</v>
      </c>
      <c r="R6453">
        <f>Table1[[#This Row],[OrderQuantity]]*Table1[[#This Row],[UnitCost]]</f>
        <v>13227.4</v>
      </c>
      <c r="S6453">
        <f>Table1[[#This Row],[OrderQuantity]]*Table1[[#This Row],[UnitPrice]]*(1-Table1[[#This Row],[DiscountApplied]]) - (Table1[[#This Row],[OrderQuantity]]*Table1[[#This Row],[UnitCost]])</f>
        <v>6368.76</v>
      </c>
      <c r="T6453">
        <f>DATEDIF(Table1[[#This Row],[ShipDate]],Table1[[#This Row],[DeliveryDate]],"d")</f>
        <v>2</v>
      </c>
      <c r="U6453" t="str">
        <f t="shared" si="201"/>
        <v>On Time</v>
      </c>
    </row>
    <row r="6454" spans="1:21" x14ac:dyDescent="0.3">
      <c r="A6454" t="str">
        <f t="shared" si="200"/>
        <v>SO-006553</v>
      </c>
      <c r="B6454" t="s">
        <v>4</v>
      </c>
      <c r="C6454" t="s">
        <v>10</v>
      </c>
      <c r="D6454" s="1">
        <v>43900</v>
      </c>
      <c r="E6454" s="1">
        <v>44016</v>
      </c>
      <c r="F6454" s="1">
        <v>44034</v>
      </c>
      <c r="G6454" s="1">
        <v>44036</v>
      </c>
      <c r="H6454" t="s">
        <v>54</v>
      </c>
      <c r="I6454">
        <v>13</v>
      </c>
      <c r="J6454">
        <v>21</v>
      </c>
      <c r="K6454">
        <v>123</v>
      </c>
      <c r="L6454">
        <v>35</v>
      </c>
      <c r="M6454">
        <v>2</v>
      </c>
      <c r="N6454">
        <v>0.08</v>
      </c>
      <c r="O6454">
        <v>469.2</v>
      </c>
      <c r="P6454">
        <v>998.3</v>
      </c>
      <c r="Q6454">
        <f>Table1[[#This Row],[OrderQuantity]]*Table1[[#This Row],[UnitPrice]]</f>
        <v>1996.6</v>
      </c>
      <c r="R6454">
        <f>Table1[[#This Row],[OrderQuantity]]*Table1[[#This Row],[UnitCost]]</f>
        <v>938.4</v>
      </c>
      <c r="S6454">
        <f>Table1[[#This Row],[OrderQuantity]]*Table1[[#This Row],[UnitPrice]]*(1-Table1[[#This Row],[DiscountApplied]]) - (Table1[[#This Row],[OrderQuantity]]*Table1[[#This Row],[UnitCost]])</f>
        <v>898.47200000000009</v>
      </c>
      <c r="T6454">
        <f>DATEDIF(Table1[[#This Row],[ShipDate]],Table1[[#This Row],[DeliveryDate]],"d")</f>
        <v>2</v>
      </c>
      <c r="U6454" t="str">
        <f t="shared" si="201"/>
        <v>On Time</v>
      </c>
    </row>
    <row r="6455" spans="1:21" x14ac:dyDescent="0.3">
      <c r="A6455" t="str">
        <f t="shared" si="200"/>
        <v>SO-006554</v>
      </c>
      <c r="B6455" t="s">
        <v>5</v>
      </c>
      <c r="C6455" t="s">
        <v>11</v>
      </c>
      <c r="D6455" s="1">
        <v>43900</v>
      </c>
      <c r="E6455" s="1">
        <v>44016</v>
      </c>
      <c r="F6455" s="1">
        <v>44037</v>
      </c>
      <c r="G6455" s="1">
        <v>44047</v>
      </c>
      <c r="H6455" t="s">
        <v>54</v>
      </c>
      <c r="I6455">
        <v>27</v>
      </c>
      <c r="J6455">
        <v>16</v>
      </c>
      <c r="K6455">
        <v>294</v>
      </c>
      <c r="L6455">
        <v>33</v>
      </c>
      <c r="M6455">
        <v>3</v>
      </c>
      <c r="N6455">
        <v>0.05</v>
      </c>
      <c r="O6455">
        <v>1267.9100000000001</v>
      </c>
      <c r="P6455">
        <v>2224.4</v>
      </c>
      <c r="Q6455">
        <f>Table1[[#This Row],[OrderQuantity]]*Table1[[#This Row],[UnitPrice]]</f>
        <v>6673.2000000000007</v>
      </c>
      <c r="R6455">
        <f>Table1[[#This Row],[OrderQuantity]]*Table1[[#This Row],[UnitCost]]</f>
        <v>3803.7300000000005</v>
      </c>
      <c r="S6455">
        <f>Table1[[#This Row],[OrderQuantity]]*Table1[[#This Row],[UnitPrice]]*(1-Table1[[#This Row],[DiscountApplied]]) - (Table1[[#This Row],[OrderQuantity]]*Table1[[#This Row],[UnitCost]])</f>
        <v>2535.8099999999995</v>
      </c>
      <c r="T6455">
        <f>DATEDIF(Table1[[#This Row],[ShipDate]],Table1[[#This Row],[DeliveryDate]],"d")</f>
        <v>10</v>
      </c>
      <c r="U6455" t="str">
        <f t="shared" si="201"/>
        <v>Late</v>
      </c>
    </row>
    <row r="6456" spans="1:21" x14ac:dyDescent="0.3">
      <c r="A6456" t="str">
        <f t="shared" si="200"/>
        <v>SO-006555</v>
      </c>
      <c r="B6456" t="s">
        <v>3</v>
      </c>
      <c r="C6456" t="s">
        <v>12</v>
      </c>
      <c r="D6456" s="1">
        <v>43900</v>
      </c>
      <c r="E6456" s="1">
        <v>44016</v>
      </c>
      <c r="F6456" s="1">
        <v>44040</v>
      </c>
      <c r="G6456" s="1">
        <v>44041</v>
      </c>
      <c r="H6456" t="s">
        <v>54</v>
      </c>
      <c r="I6456">
        <v>1</v>
      </c>
      <c r="J6456">
        <v>50</v>
      </c>
      <c r="K6456">
        <v>208</v>
      </c>
      <c r="L6456">
        <v>19</v>
      </c>
      <c r="M6456">
        <v>4</v>
      </c>
      <c r="N6456">
        <v>0.3</v>
      </c>
      <c r="O6456">
        <v>3269.87</v>
      </c>
      <c r="P6456">
        <v>3939.6</v>
      </c>
      <c r="Q6456">
        <f>Table1[[#This Row],[OrderQuantity]]*Table1[[#This Row],[UnitPrice]]</f>
        <v>15758.4</v>
      </c>
      <c r="R6456">
        <f>Table1[[#This Row],[OrderQuantity]]*Table1[[#This Row],[UnitCost]]</f>
        <v>13079.48</v>
      </c>
      <c r="S6456">
        <f>Table1[[#This Row],[OrderQuantity]]*Table1[[#This Row],[UnitPrice]]*(1-Table1[[#This Row],[DiscountApplied]]) - (Table1[[#This Row],[OrderQuantity]]*Table1[[#This Row],[UnitCost]])</f>
        <v>-2048.6000000000004</v>
      </c>
      <c r="T6456">
        <f>DATEDIF(Table1[[#This Row],[ShipDate]],Table1[[#This Row],[DeliveryDate]],"d")</f>
        <v>1</v>
      </c>
      <c r="U6456" t="str">
        <f t="shared" si="201"/>
        <v>On Time</v>
      </c>
    </row>
    <row r="6457" spans="1:21" x14ac:dyDescent="0.3">
      <c r="A6457" t="str">
        <f t="shared" si="200"/>
        <v>SO-006556</v>
      </c>
      <c r="B6457" t="s">
        <v>3</v>
      </c>
      <c r="C6457" t="s">
        <v>9</v>
      </c>
      <c r="D6457" s="1">
        <v>43900</v>
      </c>
      <c r="E6457" s="1">
        <v>44017</v>
      </c>
      <c r="F6457" s="1">
        <v>44044</v>
      </c>
      <c r="G6457" s="1">
        <v>44048</v>
      </c>
      <c r="H6457" t="s">
        <v>54</v>
      </c>
      <c r="I6457">
        <v>8</v>
      </c>
      <c r="J6457">
        <v>31</v>
      </c>
      <c r="K6457">
        <v>82</v>
      </c>
      <c r="L6457">
        <v>12</v>
      </c>
      <c r="M6457">
        <v>8</v>
      </c>
      <c r="N6457">
        <v>0.05</v>
      </c>
      <c r="O6457">
        <v>418.08</v>
      </c>
      <c r="P6457">
        <v>871</v>
      </c>
      <c r="Q6457">
        <f>Table1[[#This Row],[OrderQuantity]]*Table1[[#This Row],[UnitPrice]]</f>
        <v>6968</v>
      </c>
      <c r="R6457">
        <f>Table1[[#This Row],[OrderQuantity]]*Table1[[#This Row],[UnitCost]]</f>
        <v>3344.64</v>
      </c>
      <c r="S6457">
        <f>Table1[[#This Row],[OrderQuantity]]*Table1[[#This Row],[UnitPrice]]*(1-Table1[[#This Row],[DiscountApplied]]) - (Table1[[#This Row],[OrderQuantity]]*Table1[[#This Row],[UnitCost]])</f>
        <v>3274.9599999999996</v>
      </c>
      <c r="T6457">
        <f>DATEDIF(Table1[[#This Row],[ShipDate]],Table1[[#This Row],[DeliveryDate]],"d")</f>
        <v>4</v>
      </c>
      <c r="U6457" t="str">
        <f t="shared" si="201"/>
        <v>On Time</v>
      </c>
    </row>
    <row r="6458" spans="1:21" x14ac:dyDescent="0.3">
      <c r="A6458" t="str">
        <f t="shared" si="200"/>
        <v>SO-006557</v>
      </c>
      <c r="B6458" t="s">
        <v>4</v>
      </c>
      <c r="C6458" t="s">
        <v>13</v>
      </c>
      <c r="D6458" s="1">
        <v>43900</v>
      </c>
      <c r="E6458" s="1">
        <v>44017</v>
      </c>
      <c r="F6458" s="1">
        <v>44022</v>
      </c>
      <c r="G6458" s="1">
        <v>44028</v>
      </c>
      <c r="H6458" t="s">
        <v>54</v>
      </c>
      <c r="I6458">
        <v>13</v>
      </c>
      <c r="J6458">
        <v>50</v>
      </c>
      <c r="K6458">
        <v>32</v>
      </c>
      <c r="L6458">
        <v>37</v>
      </c>
      <c r="M6458">
        <v>7</v>
      </c>
      <c r="N6458">
        <v>0.1</v>
      </c>
      <c r="O6458">
        <v>514.96</v>
      </c>
      <c r="P6458">
        <v>817.4</v>
      </c>
      <c r="Q6458">
        <f>Table1[[#This Row],[OrderQuantity]]*Table1[[#This Row],[UnitPrice]]</f>
        <v>5721.8</v>
      </c>
      <c r="R6458">
        <f>Table1[[#This Row],[OrderQuantity]]*Table1[[#This Row],[UnitCost]]</f>
        <v>3604.7200000000003</v>
      </c>
      <c r="S6458">
        <f>Table1[[#This Row],[OrderQuantity]]*Table1[[#This Row],[UnitPrice]]*(1-Table1[[#This Row],[DiscountApplied]]) - (Table1[[#This Row],[OrderQuantity]]*Table1[[#This Row],[UnitCost]])</f>
        <v>1544.8999999999996</v>
      </c>
      <c r="T6458">
        <f>DATEDIF(Table1[[#This Row],[ShipDate]],Table1[[#This Row],[DeliveryDate]],"d")</f>
        <v>6</v>
      </c>
      <c r="U6458" t="str">
        <f t="shared" si="201"/>
        <v>On Time</v>
      </c>
    </row>
    <row r="6459" spans="1:21" x14ac:dyDescent="0.3">
      <c r="A6459" t="str">
        <f t="shared" si="200"/>
        <v>SO-006558</v>
      </c>
      <c r="B6459" t="s">
        <v>2</v>
      </c>
      <c r="C6459" t="s">
        <v>8</v>
      </c>
      <c r="D6459" s="1">
        <v>43900</v>
      </c>
      <c r="E6459" s="1">
        <v>44017</v>
      </c>
      <c r="F6459" s="1">
        <v>44035</v>
      </c>
      <c r="G6459" s="1">
        <v>44041</v>
      </c>
      <c r="H6459" t="s">
        <v>54</v>
      </c>
      <c r="I6459">
        <v>23</v>
      </c>
      <c r="J6459">
        <v>33</v>
      </c>
      <c r="K6459">
        <v>346</v>
      </c>
      <c r="L6459">
        <v>8</v>
      </c>
      <c r="M6459">
        <v>6</v>
      </c>
      <c r="N6459">
        <v>0.05</v>
      </c>
      <c r="O6459">
        <v>781.29</v>
      </c>
      <c r="P6459">
        <v>1132.3</v>
      </c>
      <c r="Q6459">
        <f>Table1[[#This Row],[OrderQuantity]]*Table1[[#This Row],[UnitPrice]]</f>
        <v>6793.7999999999993</v>
      </c>
      <c r="R6459">
        <f>Table1[[#This Row],[OrderQuantity]]*Table1[[#This Row],[UnitCost]]</f>
        <v>4687.74</v>
      </c>
      <c r="S6459">
        <f>Table1[[#This Row],[OrderQuantity]]*Table1[[#This Row],[UnitPrice]]*(1-Table1[[#This Row],[DiscountApplied]]) - (Table1[[#This Row],[OrderQuantity]]*Table1[[#This Row],[UnitCost]])</f>
        <v>1766.369999999999</v>
      </c>
      <c r="T6459">
        <f>DATEDIF(Table1[[#This Row],[ShipDate]],Table1[[#This Row],[DeliveryDate]],"d")</f>
        <v>6</v>
      </c>
      <c r="U6459" t="str">
        <f t="shared" si="201"/>
        <v>On Time</v>
      </c>
    </row>
    <row r="6460" spans="1:21" x14ac:dyDescent="0.3">
      <c r="A6460" t="str">
        <f t="shared" si="200"/>
        <v>SO-006559</v>
      </c>
      <c r="B6460" t="s">
        <v>3</v>
      </c>
      <c r="C6460" t="s">
        <v>9</v>
      </c>
      <c r="D6460" s="1">
        <v>43900</v>
      </c>
      <c r="E6460" s="1">
        <v>44017</v>
      </c>
      <c r="F6460" s="1">
        <v>44035</v>
      </c>
      <c r="G6460" s="1">
        <v>44038</v>
      </c>
      <c r="H6460" t="s">
        <v>54</v>
      </c>
      <c r="I6460">
        <v>3</v>
      </c>
      <c r="J6460">
        <v>48</v>
      </c>
      <c r="K6460">
        <v>78</v>
      </c>
      <c r="L6460">
        <v>22</v>
      </c>
      <c r="M6460">
        <v>2</v>
      </c>
      <c r="N6460">
        <v>0.1</v>
      </c>
      <c r="O6460">
        <v>615.4</v>
      </c>
      <c r="P6460">
        <v>1118.9000000000001</v>
      </c>
      <c r="Q6460">
        <f>Table1[[#This Row],[OrderQuantity]]*Table1[[#This Row],[UnitPrice]]</f>
        <v>2237.8000000000002</v>
      </c>
      <c r="R6460">
        <f>Table1[[#This Row],[OrderQuantity]]*Table1[[#This Row],[UnitCost]]</f>
        <v>1230.8</v>
      </c>
      <c r="S6460">
        <f>Table1[[#This Row],[OrderQuantity]]*Table1[[#This Row],[UnitPrice]]*(1-Table1[[#This Row],[DiscountApplied]]) - (Table1[[#This Row],[OrderQuantity]]*Table1[[#This Row],[UnitCost]])</f>
        <v>783.22000000000025</v>
      </c>
      <c r="T6460">
        <f>DATEDIF(Table1[[#This Row],[ShipDate]],Table1[[#This Row],[DeliveryDate]],"d")</f>
        <v>3</v>
      </c>
      <c r="U6460" t="str">
        <f t="shared" si="201"/>
        <v>On Time</v>
      </c>
    </row>
    <row r="6461" spans="1:21" x14ac:dyDescent="0.3">
      <c r="A6461" t="str">
        <f t="shared" si="200"/>
        <v>SO-006560</v>
      </c>
      <c r="B6461" t="s">
        <v>3</v>
      </c>
      <c r="C6461" t="s">
        <v>10</v>
      </c>
      <c r="D6461" s="1">
        <v>43900</v>
      </c>
      <c r="E6461" s="1">
        <v>44017</v>
      </c>
      <c r="F6461" s="1">
        <v>44031</v>
      </c>
      <c r="G6461" s="1">
        <v>44032</v>
      </c>
      <c r="H6461" t="s">
        <v>54</v>
      </c>
      <c r="I6461">
        <v>12</v>
      </c>
      <c r="J6461">
        <v>3</v>
      </c>
      <c r="K6461">
        <v>120</v>
      </c>
      <c r="L6461">
        <v>41</v>
      </c>
      <c r="M6461">
        <v>6</v>
      </c>
      <c r="N6461">
        <v>0.2</v>
      </c>
      <c r="O6461">
        <v>637.84</v>
      </c>
      <c r="P6461">
        <v>911.2</v>
      </c>
      <c r="Q6461">
        <f>Table1[[#This Row],[OrderQuantity]]*Table1[[#This Row],[UnitPrice]]</f>
        <v>5467.2000000000007</v>
      </c>
      <c r="R6461">
        <f>Table1[[#This Row],[OrderQuantity]]*Table1[[#This Row],[UnitCost]]</f>
        <v>3827.04</v>
      </c>
      <c r="S6461">
        <f>Table1[[#This Row],[OrderQuantity]]*Table1[[#This Row],[UnitPrice]]*(1-Table1[[#This Row],[DiscountApplied]]) - (Table1[[#This Row],[OrderQuantity]]*Table1[[#This Row],[UnitCost]])</f>
        <v>546.72000000000116</v>
      </c>
      <c r="T6461">
        <f>DATEDIF(Table1[[#This Row],[ShipDate]],Table1[[#This Row],[DeliveryDate]],"d")</f>
        <v>1</v>
      </c>
      <c r="U6461" t="str">
        <f t="shared" si="201"/>
        <v>On Time</v>
      </c>
    </row>
    <row r="6462" spans="1:21" x14ac:dyDescent="0.3">
      <c r="A6462" t="str">
        <f t="shared" si="200"/>
        <v>SO-006561</v>
      </c>
      <c r="B6462" t="s">
        <v>3</v>
      </c>
      <c r="C6462" t="s">
        <v>11</v>
      </c>
      <c r="D6462" s="1">
        <v>43900</v>
      </c>
      <c r="E6462" s="1">
        <v>44017</v>
      </c>
      <c r="F6462" s="1">
        <v>44024</v>
      </c>
      <c r="G6462" s="1">
        <v>44029</v>
      </c>
      <c r="H6462" t="s">
        <v>54</v>
      </c>
      <c r="I6462">
        <v>9</v>
      </c>
      <c r="J6462">
        <v>48</v>
      </c>
      <c r="K6462">
        <v>326</v>
      </c>
      <c r="L6462">
        <v>37</v>
      </c>
      <c r="M6462">
        <v>6</v>
      </c>
      <c r="N6462">
        <v>0.15</v>
      </c>
      <c r="O6462">
        <v>613.04999999999995</v>
      </c>
      <c r="P6462">
        <v>1005</v>
      </c>
      <c r="Q6462">
        <f>Table1[[#This Row],[OrderQuantity]]*Table1[[#This Row],[UnitPrice]]</f>
        <v>6030</v>
      </c>
      <c r="R6462">
        <f>Table1[[#This Row],[OrderQuantity]]*Table1[[#This Row],[UnitCost]]</f>
        <v>3678.2999999999997</v>
      </c>
      <c r="S6462">
        <f>Table1[[#This Row],[OrderQuantity]]*Table1[[#This Row],[UnitPrice]]*(1-Table1[[#This Row],[DiscountApplied]]) - (Table1[[#This Row],[OrderQuantity]]*Table1[[#This Row],[UnitCost]])</f>
        <v>1447.2000000000003</v>
      </c>
      <c r="T6462">
        <f>DATEDIF(Table1[[#This Row],[ShipDate]],Table1[[#This Row],[DeliveryDate]],"d")</f>
        <v>5</v>
      </c>
      <c r="U6462" t="str">
        <f t="shared" si="201"/>
        <v>On Time</v>
      </c>
    </row>
    <row r="6463" spans="1:21" x14ac:dyDescent="0.3">
      <c r="A6463" t="str">
        <f t="shared" si="200"/>
        <v>SO-006562</v>
      </c>
      <c r="B6463" t="s">
        <v>2</v>
      </c>
      <c r="C6463" t="s">
        <v>10</v>
      </c>
      <c r="D6463" s="1">
        <v>43900</v>
      </c>
      <c r="E6463" s="1">
        <v>44017</v>
      </c>
      <c r="F6463" s="1">
        <v>44021</v>
      </c>
      <c r="G6463" s="1">
        <v>44028</v>
      </c>
      <c r="H6463" t="s">
        <v>54</v>
      </c>
      <c r="I6463">
        <v>23</v>
      </c>
      <c r="J6463">
        <v>8</v>
      </c>
      <c r="K6463">
        <v>161</v>
      </c>
      <c r="L6463">
        <v>38</v>
      </c>
      <c r="M6463">
        <v>7</v>
      </c>
      <c r="N6463">
        <v>0.05</v>
      </c>
      <c r="O6463">
        <v>2961.27</v>
      </c>
      <c r="P6463">
        <v>3845.8</v>
      </c>
      <c r="Q6463">
        <f>Table1[[#This Row],[OrderQuantity]]*Table1[[#This Row],[UnitPrice]]</f>
        <v>26920.600000000002</v>
      </c>
      <c r="R6463">
        <f>Table1[[#This Row],[OrderQuantity]]*Table1[[#This Row],[UnitCost]]</f>
        <v>20728.89</v>
      </c>
      <c r="S6463">
        <f>Table1[[#This Row],[OrderQuantity]]*Table1[[#This Row],[UnitPrice]]*(1-Table1[[#This Row],[DiscountApplied]]) - (Table1[[#This Row],[OrderQuantity]]*Table1[[#This Row],[UnitCost]])</f>
        <v>4845.68</v>
      </c>
      <c r="T6463">
        <f>DATEDIF(Table1[[#This Row],[ShipDate]],Table1[[#This Row],[DeliveryDate]],"d")</f>
        <v>7</v>
      </c>
      <c r="U6463" t="str">
        <f t="shared" si="201"/>
        <v>On Time</v>
      </c>
    </row>
    <row r="6464" spans="1:21" x14ac:dyDescent="0.3">
      <c r="A6464" t="str">
        <f t="shared" si="200"/>
        <v>SO-006563</v>
      </c>
      <c r="B6464" t="s">
        <v>4</v>
      </c>
      <c r="C6464" t="s">
        <v>10</v>
      </c>
      <c r="D6464" s="1">
        <v>43900</v>
      </c>
      <c r="E6464" s="1">
        <v>44018</v>
      </c>
      <c r="F6464" s="1">
        <v>44036</v>
      </c>
      <c r="G6464" s="1">
        <v>44045</v>
      </c>
      <c r="H6464" t="s">
        <v>54</v>
      </c>
      <c r="I6464">
        <v>16</v>
      </c>
      <c r="J6464">
        <v>31</v>
      </c>
      <c r="K6464">
        <v>102</v>
      </c>
      <c r="L6464">
        <v>41</v>
      </c>
      <c r="M6464">
        <v>3</v>
      </c>
      <c r="N6464">
        <v>0.05</v>
      </c>
      <c r="O6464">
        <v>1054.8499999999999</v>
      </c>
      <c r="P6464">
        <v>2572.8000000000002</v>
      </c>
      <c r="Q6464">
        <f>Table1[[#This Row],[OrderQuantity]]*Table1[[#This Row],[UnitPrice]]</f>
        <v>7718.4000000000005</v>
      </c>
      <c r="R6464">
        <f>Table1[[#This Row],[OrderQuantity]]*Table1[[#This Row],[UnitCost]]</f>
        <v>3164.5499999999997</v>
      </c>
      <c r="S6464">
        <f>Table1[[#This Row],[OrderQuantity]]*Table1[[#This Row],[UnitPrice]]*(1-Table1[[#This Row],[DiscountApplied]]) - (Table1[[#This Row],[OrderQuantity]]*Table1[[#This Row],[UnitCost]])</f>
        <v>4167.93</v>
      </c>
      <c r="T6464">
        <f>DATEDIF(Table1[[#This Row],[ShipDate]],Table1[[#This Row],[DeliveryDate]],"d")</f>
        <v>9</v>
      </c>
      <c r="U6464" t="str">
        <f t="shared" si="201"/>
        <v>Late</v>
      </c>
    </row>
    <row r="6465" spans="1:21" x14ac:dyDescent="0.3">
      <c r="A6465" t="str">
        <f t="shared" si="200"/>
        <v>SO-006564</v>
      </c>
      <c r="B6465" t="s">
        <v>2</v>
      </c>
      <c r="C6465" t="s">
        <v>11</v>
      </c>
      <c r="D6465" s="1">
        <v>43900</v>
      </c>
      <c r="E6465" s="1">
        <v>44018</v>
      </c>
      <c r="F6465" s="1">
        <v>44025</v>
      </c>
      <c r="G6465" s="1">
        <v>44030</v>
      </c>
      <c r="H6465" t="s">
        <v>54</v>
      </c>
      <c r="I6465">
        <v>21</v>
      </c>
      <c r="J6465">
        <v>49</v>
      </c>
      <c r="K6465">
        <v>263</v>
      </c>
      <c r="L6465">
        <v>41</v>
      </c>
      <c r="M6465">
        <v>4</v>
      </c>
      <c r="N6465">
        <v>0.1</v>
      </c>
      <c r="O6465">
        <v>1339.46</v>
      </c>
      <c r="P6465">
        <v>2626.4</v>
      </c>
      <c r="Q6465">
        <f>Table1[[#This Row],[OrderQuantity]]*Table1[[#This Row],[UnitPrice]]</f>
        <v>10505.6</v>
      </c>
      <c r="R6465">
        <f>Table1[[#This Row],[OrderQuantity]]*Table1[[#This Row],[UnitCost]]</f>
        <v>5357.84</v>
      </c>
      <c r="S6465">
        <f>Table1[[#This Row],[OrderQuantity]]*Table1[[#This Row],[UnitPrice]]*(1-Table1[[#This Row],[DiscountApplied]]) - (Table1[[#This Row],[OrderQuantity]]*Table1[[#This Row],[UnitCost]])</f>
        <v>4097.2000000000007</v>
      </c>
      <c r="T6465">
        <f>DATEDIF(Table1[[#This Row],[ShipDate]],Table1[[#This Row],[DeliveryDate]],"d")</f>
        <v>5</v>
      </c>
      <c r="U6465" t="str">
        <f t="shared" si="201"/>
        <v>On Time</v>
      </c>
    </row>
    <row r="6466" spans="1:21" x14ac:dyDescent="0.3">
      <c r="A6466" t="str">
        <f t="shared" ref="A6466:A6529" si="202">"SO-" &amp; TEXT(ROW(A6466)+99,"000000")</f>
        <v>SO-006565</v>
      </c>
      <c r="B6466" t="s">
        <v>4</v>
      </c>
      <c r="C6466" t="s">
        <v>9</v>
      </c>
      <c r="D6466" s="1">
        <v>43900</v>
      </c>
      <c r="E6466" s="1">
        <v>44018</v>
      </c>
      <c r="F6466" s="1">
        <v>44026</v>
      </c>
      <c r="G6466" s="1">
        <v>44028</v>
      </c>
      <c r="H6466" t="s">
        <v>54</v>
      </c>
      <c r="I6466">
        <v>14</v>
      </c>
      <c r="J6466">
        <v>39</v>
      </c>
      <c r="K6466">
        <v>86</v>
      </c>
      <c r="L6466">
        <v>13</v>
      </c>
      <c r="M6466">
        <v>7</v>
      </c>
      <c r="N6466">
        <v>0.2</v>
      </c>
      <c r="O6466">
        <v>3140.96</v>
      </c>
      <c r="P6466">
        <v>3926.2</v>
      </c>
      <c r="Q6466">
        <f>Table1[[#This Row],[OrderQuantity]]*Table1[[#This Row],[UnitPrice]]</f>
        <v>27483.399999999998</v>
      </c>
      <c r="R6466">
        <f>Table1[[#This Row],[OrderQuantity]]*Table1[[#This Row],[UnitCost]]</f>
        <v>21986.720000000001</v>
      </c>
      <c r="S6466">
        <f>Table1[[#This Row],[OrderQuantity]]*Table1[[#This Row],[UnitPrice]]*(1-Table1[[#This Row],[DiscountApplied]]) - (Table1[[#This Row],[OrderQuantity]]*Table1[[#This Row],[UnitCost]])</f>
        <v>0</v>
      </c>
      <c r="T6466">
        <f>DATEDIF(Table1[[#This Row],[ShipDate]],Table1[[#This Row],[DeliveryDate]],"d")</f>
        <v>2</v>
      </c>
      <c r="U6466" t="str">
        <f t="shared" ref="U6466:U6529" si="203">IF(T6466&gt;7,"Late","On Time")</f>
        <v>On Time</v>
      </c>
    </row>
    <row r="6467" spans="1:21" x14ac:dyDescent="0.3">
      <c r="A6467" t="str">
        <f t="shared" si="202"/>
        <v>SO-006566</v>
      </c>
      <c r="B6467" t="s">
        <v>3</v>
      </c>
      <c r="C6467" t="s">
        <v>13</v>
      </c>
      <c r="D6467" s="1">
        <v>43900</v>
      </c>
      <c r="E6467" s="1">
        <v>44018</v>
      </c>
      <c r="F6467" s="1">
        <v>44031</v>
      </c>
      <c r="G6467" s="1">
        <v>44039</v>
      </c>
      <c r="H6467" t="s">
        <v>54</v>
      </c>
      <c r="I6467">
        <v>5</v>
      </c>
      <c r="J6467">
        <v>9</v>
      </c>
      <c r="K6467">
        <v>40</v>
      </c>
      <c r="L6467">
        <v>2</v>
      </c>
      <c r="M6467">
        <v>3</v>
      </c>
      <c r="N6467">
        <v>0.2</v>
      </c>
      <c r="O6467">
        <v>102.98</v>
      </c>
      <c r="P6467">
        <v>194.3</v>
      </c>
      <c r="Q6467">
        <f>Table1[[#This Row],[OrderQuantity]]*Table1[[#This Row],[UnitPrice]]</f>
        <v>582.90000000000009</v>
      </c>
      <c r="R6467">
        <f>Table1[[#This Row],[OrderQuantity]]*Table1[[#This Row],[UnitCost]]</f>
        <v>308.94</v>
      </c>
      <c r="S6467">
        <f>Table1[[#This Row],[OrderQuantity]]*Table1[[#This Row],[UnitPrice]]*(1-Table1[[#This Row],[DiscountApplied]]) - (Table1[[#This Row],[OrderQuantity]]*Table1[[#This Row],[UnitCost]])</f>
        <v>157.38000000000011</v>
      </c>
      <c r="T6467">
        <f>DATEDIF(Table1[[#This Row],[ShipDate]],Table1[[#This Row],[DeliveryDate]],"d")</f>
        <v>8</v>
      </c>
      <c r="U6467" t="str">
        <f t="shared" si="203"/>
        <v>Late</v>
      </c>
    </row>
    <row r="6468" spans="1:21" x14ac:dyDescent="0.3">
      <c r="A6468" t="str">
        <f t="shared" si="202"/>
        <v>SO-006567</v>
      </c>
      <c r="B6468" t="s">
        <v>3</v>
      </c>
      <c r="C6468" t="s">
        <v>10</v>
      </c>
      <c r="D6468" s="1">
        <v>43900</v>
      </c>
      <c r="E6468" s="1">
        <v>44018</v>
      </c>
      <c r="F6468" s="1">
        <v>44030</v>
      </c>
      <c r="G6468" s="1">
        <v>44034</v>
      </c>
      <c r="H6468" t="s">
        <v>54</v>
      </c>
      <c r="I6468">
        <v>6</v>
      </c>
      <c r="J6468">
        <v>18</v>
      </c>
      <c r="K6468">
        <v>139</v>
      </c>
      <c r="L6468">
        <v>9</v>
      </c>
      <c r="M6468">
        <v>4</v>
      </c>
      <c r="N6468">
        <v>0.08</v>
      </c>
      <c r="O6468">
        <v>756.16</v>
      </c>
      <c r="P6468">
        <v>1145.7</v>
      </c>
      <c r="Q6468">
        <f>Table1[[#This Row],[OrderQuantity]]*Table1[[#This Row],[UnitPrice]]</f>
        <v>4582.8</v>
      </c>
      <c r="R6468">
        <f>Table1[[#This Row],[OrderQuantity]]*Table1[[#This Row],[UnitCost]]</f>
        <v>3024.64</v>
      </c>
      <c r="S6468">
        <f>Table1[[#This Row],[OrderQuantity]]*Table1[[#This Row],[UnitPrice]]*(1-Table1[[#This Row],[DiscountApplied]]) - (Table1[[#This Row],[OrderQuantity]]*Table1[[#This Row],[UnitCost]])</f>
        <v>1191.5360000000005</v>
      </c>
      <c r="T6468">
        <f>DATEDIF(Table1[[#This Row],[ShipDate]],Table1[[#This Row],[DeliveryDate]],"d")</f>
        <v>4</v>
      </c>
      <c r="U6468" t="str">
        <f t="shared" si="203"/>
        <v>On Time</v>
      </c>
    </row>
    <row r="6469" spans="1:21" x14ac:dyDescent="0.3">
      <c r="A6469" t="str">
        <f t="shared" si="202"/>
        <v>SO-006568</v>
      </c>
      <c r="B6469" t="s">
        <v>5</v>
      </c>
      <c r="C6469" t="s">
        <v>10</v>
      </c>
      <c r="D6469" s="1">
        <v>43900</v>
      </c>
      <c r="E6469" s="1">
        <v>44018</v>
      </c>
      <c r="F6469" s="1">
        <v>44033</v>
      </c>
      <c r="G6469" s="1">
        <v>44034</v>
      </c>
      <c r="H6469" t="s">
        <v>54</v>
      </c>
      <c r="I6469">
        <v>26</v>
      </c>
      <c r="J6469">
        <v>26</v>
      </c>
      <c r="K6469">
        <v>125</v>
      </c>
      <c r="L6469">
        <v>9</v>
      </c>
      <c r="M6469">
        <v>4</v>
      </c>
      <c r="N6469">
        <v>0.08</v>
      </c>
      <c r="O6469">
        <v>194.64</v>
      </c>
      <c r="P6469">
        <v>234.5</v>
      </c>
      <c r="Q6469">
        <f>Table1[[#This Row],[OrderQuantity]]*Table1[[#This Row],[UnitPrice]]</f>
        <v>938</v>
      </c>
      <c r="R6469">
        <f>Table1[[#This Row],[OrderQuantity]]*Table1[[#This Row],[UnitCost]]</f>
        <v>778.56</v>
      </c>
      <c r="S6469">
        <f>Table1[[#This Row],[OrderQuantity]]*Table1[[#This Row],[UnitPrice]]*(1-Table1[[#This Row],[DiscountApplied]]) - (Table1[[#This Row],[OrderQuantity]]*Table1[[#This Row],[UnitCost]])</f>
        <v>84.400000000000091</v>
      </c>
      <c r="T6469">
        <f>DATEDIF(Table1[[#This Row],[ShipDate]],Table1[[#This Row],[DeliveryDate]],"d")</f>
        <v>1</v>
      </c>
      <c r="U6469" t="str">
        <f t="shared" si="203"/>
        <v>On Time</v>
      </c>
    </row>
    <row r="6470" spans="1:21" x14ac:dyDescent="0.3">
      <c r="A6470" t="str">
        <f t="shared" si="202"/>
        <v>SO-006569</v>
      </c>
      <c r="B6470" t="s">
        <v>2</v>
      </c>
      <c r="C6470" t="s">
        <v>11</v>
      </c>
      <c r="D6470" s="1">
        <v>43900</v>
      </c>
      <c r="E6470" s="1">
        <v>44018</v>
      </c>
      <c r="F6470" s="1">
        <v>44045</v>
      </c>
      <c r="G6470" s="1">
        <v>44049</v>
      </c>
      <c r="H6470" t="s">
        <v>54</v>
      </c>
      <c r="I6470">
        <v>23</v>
      </c>
      <c r="J6470">
        <v>6</v>
      </c>
      <c r="K6470">
        <v>304</v>
      </c>
      <c r="L6470">
        <v>36</v>
      </c>
      <c r="M6470">
        <v>2</v>
      </c>
      <c r="N6470">
        <v>0.1</v>
      </c>
      <c r="O6470">
        <v>353.76</v>
      </c>
      <c r="P6470">
        <v>884.4</v>
      </c>
      <c r="Q6470">
        <f>Table1[[#This Row],[OrderQuantity]]*Table1[[#This Row],[UnitPrice]]</f>
        <v>1768.8</v>
      </c>
      <c r="R6470">
        <f>Table1[[#This Row],[OrderQuantity]]*Table1[[#This Row],[UnitCost]]</f>
        <v>707.52</v>
      </c>
      <c r="S6470">
        <f>Table1[[#This Row],[OrderQuantity]]*Table1[[#This Row],[UnitPrice]]*(1-Table1[[#This Row],[DiscountApplied]]) - (Table1[[#This Row],[OrderQuantity]]*Table1[[#This Row],[UnitCost]])</f>
        <v>884.40000000000009</v>
      </c>
      <c r="T6470">
        <f>DATEDIF(Table1[[#This Row],[ShipDate]],Table1[[#This Row],[DeliveryDate]],"d")</f>
        <v>4</v>
      </c>
      <c r="U6470" t="str">
        <f t="shared" si="203"/>
        <v>On Time</v>
      </c>
    </row>
    <row r="6471" spans="1:21" x14ac:dyDescent="0.3">
      <c r="A6471" t="str">
        <f t="shared" si="202"/>
        <v>SO-006570</v>
      </c>
      <c r="B6471" t="s">
        <v>2</v>
      </c>
      <c r="C6471" t="s">
        <v>9</v>
      </c>
      <c r="D6471" s="1">
        <v>43900</v>
      </c>
      <c r="E6471" s="1">
        <v>44018</v>
      </c>
      <c r="F6471" s="1">
        <v>44038</v>
      </c>
      <c r="G6471" s="1">
        <v>44043</v>
      </c>
      <c r="H6471" t="s">
        <v>54</v>
      </c>
      <c r="I6471">
        <v>23</v>
      </c>
      <c r="J6471">
        <v>26</v>
      </c>
      <c r="K6471">
        <v>64</v>
      </c>
      <c r="L6471">
        <v>23</v>
      </c>
      <c r="M6471">
        <v>3</v>
      </c>
      <c r="N6471">
        <v>0.08</v>
      </c>
      <c r="O6471">
        <v>713.35</v>
      </c>
      <c r="P6471">
        <v>1132.3</v>
      </c>
      <c r="Q6471">
        <f>Table1[[#This Row],[OrderQuantity]]*Table1[[#This Row],[UnitPrice]]</f>
        <v>3396.8999999999996</v>
      </c>
      <c r="R6471">
        <f>Table1[[#This Row],[OrderQuantity]]*Table1[[#This Row],[UnitCost]]</f>
        <v>2140.0500000000002</v>
      </c>
      <c r="S6471">
        <f>Table1[[#This Row],[OrderQuantity]]*Table1[[#This Row],[UnitPrice]]*(1-Table1[[#This Row],[DiscountApplied]]) - (Table1[[#This Row],[OrderQuantity]]*Table1[[#This Row],[UnitCost]])</f>
        <v>985.0979999999995</v>
      </c>
      <c r="T6471">
        <f>DATEDIF(Table1[[#This Row],[ShipDate]],Table1[[#This Row],[DeliveryDate]],"d")</f>
        <v>5</v>
      </c>
      <c r="U6471" t="str">
        <f t="shared" si="203"/>
        <v>On Time</v>
      </c>
    </row>
    <row r="6472" spans="1:21" x14ac:dyDescent="0.3">
      <c r="A6472" t="str">
        <f t="shared" si="202"/>
        <v>SO-006571</v>
      </c>
      <c r="B6472" t="s">
        <v>4</v>
      </c>
      <c r="C6472" t="s">
        <v>8</v>
      </c>
      <c r="D6472" s="1">
        <v>43900</v>
      </c>
      <c r="E6472" s="1">
        <v>44018</v>
      </c>
      <c r="F6472" s="1">
        <v>44045</v>
      </c>
      <c r="G6472" s="1">
        <v>44046</v>
      </c>
      <c r="H6472" t="s">
        <v>54</v>
      </c>
      <c r="I6472">
        <v>14</v>
      </c>
      <c r="J6472">
        <v>21</v>
      </c>
      <c r="K6472">
        <v>331</v>
      </c>
      <c r="L6472">
        <v>14</v>
      </c>
      <c r="M6472">
        <v>1</v>
      </c>
      <c r="N6472">
        <v>0.15</v>
      </c>
      <c r="O6472">
        <v>2423.59</v>
      </c>
      <c r="P6472">
        <v>3973.1</v>
      </c>
      <c r="Q6472">
        <f>Table1[[#This Row],[OrderQuantity]]*Table1[[#This Row],[UnitPrice]]</f>
        <v>3973.1</v>
      </c>
      <c r="R6472">
        <f>Table1[[#This Row],[OrderQuantity]]*Table1[[#This Row],[UnitCost]]</f>
        <v>2423.59</v>
      </c>
      <c r="S6472">
        <f>Table1[[#This Row],[OrderQuantity]]*Table1[[#This Row],[UnitPrice]]*(1-Table1[[#This Row],[DiscountApplied]]) - (Table1[[#This Row],[OrderQuantity]]*Table1[[#This Row],[UnitCost]])</f>
        <v>953.54499999999962</v>
      </c>
      <c r="T6472">
        <f>DATEDIF(Table1[[#This Row],[ShipDate]],Table1[[#This Row],[DeliveryDate]],"d")</f>
        <v>1</v>
      </c>
      <c r="U6472" t="str">
        <f t="shared" si="203"/>
        <v>On Time</v>
      </c>
    </row>
    <row r="6473" spans="1:21" x14ac:dyDescent="0.3">
      <c r="A6473" t="str">
        <f t="shared" si="202"/>
        <v>SO-006572</v>
      </c>
      <c r="B6473" t="s">
        <v>4</v>
      </c>
      <c r="C6473" t="s">
        <v>11</v>
      </c>
      <c r="D6473" s="1">
        <v>43900</v>
      </c>
      <c r="E6473" s="1">
        <v>44018</v>
      </c>
      <c r="F6473" s="1">
        <v>44041</v>
      </c>
      <c r="G6473" s="1">
        <v>44045</v>
      </c>
      <c r="H6473" t="s">
        <v>54</v>
      </c>
      <c r="I6473">
        <v>19</v>
      </c>
      <c r="J6473">
        <v>15</v>
      </c>
      <c r="K6473">
        <v>316</v>
      </c>
      <c r="L6473">
        <v>35</v>
      </c>
      <c r="M6473">
        <v>6</v>
      </c>
      <c r="N6473">
        <v>0.1</v>
      </c>
      <c r="O6473">
        <v>757.77</v>
      </c>
      <c r="P6473">
        <v>971.5</v>
      </c>
      <c r="Q6473">
        <f>Table1[[#This Row],[OrderQuantity]]*Table1[[#This Row],[UnitPrice]]</f>
        <v>5829</v>
      </c>
      <c r="R6473">
        <f>Table1[[#This Row],[OrderQuantity]]*Table1[[#This Row],[UnitCost]]</f>
        <v>4546.62</v>
      </c>
      <c r="S6473">
        <f>Table1[[#This Row],[OrderQuantity]]*Table1[[#This Row],[UnitPrice]]*(1-Table1[[#This Row],[DiscountApplied]]) - (Table1[[#This Row],[OrderQuantity]]*Table1[[#This Row],[UnitCost]])</f>
        <v>699.48000000000047</v>
      </c>
      <c r="T6473">
        <f>DATEDIF(Table1[[#This Row],[ShipDate]],Table1[[#This Row],[DeliveryDate]],"d")</f>
        <v>4</v>
      </c>
      <c r="U6473" t="str">
        <f t="shared" si="203"/>
        <v>On Time</v>
      </c>
    </row>
    <row r="6474" spans="1:21" x14ac:dyDescent="0.3">
      <c r="A6474" t="str">
        <f t="shared" si="202"/>
        <v>SO-006573</v>
      </c>
      <c r="B6474" t="s">
        <v>2</v>
      </c>
      <c r="C6474" t="s">
        <v>10</v>
      </c>
      <c r="D6474" s="1">
        <v>43900</v>
      </c>
      <c r="E6474" s="1">
        <v>44018</v>
      </c>
      <c r="F6474" s="1">
        <v>44028</v>
      </c>
      <c r="G6474" s="1">
        <v>44038</v>
      </c>
      <c r="H6474" t="s">
        <v>54</v>
      </c>
      <c r="I6474">
        <v>25</v>
      </c>
      <c r="J6474">
        <v>10</v>
      </c>
      <c r="K6474">
        <v>95</v>
      </c>
      <c r="L6474">
        <v>37</v>
      </c>
      <c r="M6474">
        <v>4</v>
      </c>
      <c r="N6474">
        <v>0.15</v>
      </c>
      <c r="O6474">
        <v>2067.29</v>
      </c>
      <c r="P6474">
        <v>2432.1</v>
      </c>
      <c r="Q6474">
        <f>Table1[[#This Row],[OrderQuantity]]*Table1[[#This Row],[UnitPrice]]</f>
        <v>9728.4</v>
      </c>
      <c r="R6474">
        <f>Table1[[#This Row],[OrderQuantity]]*Table1[[#This Row],[UnitCost]]</f>
        <v>8269.16</v>
      </c>
      <c r="S6474">
        <f>Table1[[#This Row],[OrderQuantity]]*Table1[[#This Row],[UnitPrice]]*(1-Table1[[#This Row],[DiscountApplied]]) - (Table1[[#This Row],[OrderQuantity]]*Table1[[#This Row],[UnitCost]])</f>
        <v>-2.0000000000436557E-2</v>
      </c>
      <c r="T6474">
        <f>DATEDIF(Table1[[#This Row],[ShipDate]],Table1[[#This Row],[DeliveryDate]],"d")</f>
        <v>10</v>
      </c>
      <c r="U6474" t="str">
        <f t="shared" si="203"/>
        <v>Late</v>
      </c>
    </row>
    <row r="6475" spans="1:21" x14ac:dyDescent="0.3">
      <c r="A6475" t="str">
        <f t="shared" si="202"/>
        <v>SO-006574</v>
      </c>
      <c r="B6475" t="s">
        <v>4</v>
      </c>
      <c r="C6475" t="s">
        <v>9</v>
      </c>
      <c r="D6475" s="1">
        <v>43900</v>
      </c>
      <c r="E6475" s="1">
        <v>44019</v>
      </c>
      <c r="F6475" s="1">
        <v>44023</v>
      </c>
      <c r="G6475" s="1">
        <v>44025</v>
      </c>
      <c r="H6475" t="s">
        <v>54</v>
      </c>
      <c r="I6475">
        <v>20</v>
      </c>
      <c r="J6475">
        <v>18</v>
      </c>
      <c r="K6475">
        <v>61</v>
      </c>
      <c r="L6475">
        <v>29</v>
      </c>
      <c r="M6475">
        <v>3</v>
      </c>
      <c r="N6475">
        <v>0.05</v>
      </c>
      <c r="O6475">
        <v>1390.92</v>
      </c>
      <c r="P6475">
        <v>3477.3</v>
      </c>
      <c r="Q6475">
        <f>Table1[[#This Row],[OrderQuantity]]*Table1[[#This Row],[UnitPrice]]</f>
        <v>10431.900000000001</v>
      </c>
      <c r="R6475">
        <f>Table1[[#This Row],[OrderQuantity]]*Table1[[#This Row],[UnitCost]]</f>
        <v>4172.76</v>
      </c>
      <c r="S6475">
        <f>Table1[[#This Row],[OrderQuantity]]*Table1[[#This Row],[UnitPrice]]*(1-Table1[[#This Row],[DiscountApplied]]) - (Table1[[#This Row],[OrderQuantity]]*Table1[[#This Row],[UnitCost]])</f>
        <v>5737.5450000000001</v>
      </c>
      <c r="T6475">
        <f>DATEDIF(Table1[[#This Row],[ShipDate]],Table1[[#This Row],[DeliveryDate]],"d")</f>
        <v>2</v>
      </c>
      <c r="U6475" t="str">
        <f t="shared" si="203"/>
        <v>On Time</v>
      </c>
    </row>
    <row r="6476" spans="1:21" x14ac:dyDescent="0.3">
      <c r="A6476" t="str">
        <f t="shared" si="202"/>
        <v>SO-006575</v>
      </c>
      <c r="B6476" t="s">
        <v>2</v>
      </c>
      <c r="C6476" t="s">
        <v>10</v>
      </c>
      <c r="D6476" s="1">
        <v>43900</v>
      </c>
      <c r="E6476" s="1">
        <v>44019</v>
      </c>
      <c r="F6476" s="1">
        <v>44045</v>
      </c>
      <c r="G6476" s="1">
        <v>44052</v>
      </c>
      <c r="H6476" t="s">
        <v>54</v>
      </c>
      <c r="I6476">
        <v>24</v>
      </c>
      <c r="J6476">
        <v>42</v>
      </c>
      <c r="K6476">
        <v>120</v>
      </c>
      <c r="L6476">
        <v>31</v>
      </c>
      <c r="M6476">
        <v>1</v>
      </c>
      <c r="N6476">
        <v>0.4</v>
      </c>
      <c r="O6476">
        <v>2251.1999999999998</v>
      </c>
      <c r="P6476">
        <v>2680</v>
      </c>
      <c r="Q6476">
        <f>Table1[[#This Row],[OrderQuantity]]*Table1[[#This Row],[UnitPrice]]</f>
        <v>2680</v>
      </c>
      <c r="R6476">
        <f>Table1[[#This Row],[OrderQuantity]]*Table1[[#This Row],[UnitCost]]</f>
        <v>2251.1999999999998</v>
      </c>
      <c r="S6476">
        <f>Table1[[#This Row],[OrderQuantity]]*Table1[[#This Row],[UnitPrice]]*(1-Table1[[#This Row],[DiscountApplied]]) - (Table1[[#This Row],[OrderQuantity]]*Table1[[#This Row],[UnitCost]])</f>
        <v>-643.19999999999982</v>
      </c>
      <c r="T6476">
        <f>DATEDIF(Table1[[#This Row],[ShipDate]],Table1[[#This Row],[DeliveryDate]],"d")</f>
        <v>7</v>
      </c>
      <c r="U6476" t="str">
        <f t="shared" si="203"/>
        <v>On Time</v>
      </c>
    </row>
    <row r="6477" spans="1:21" x14ac:dyDescent="0.3">
      <c r="A6477" t="str">
        <f t="shared" si="202"/>
        <v>SO-006576</v>
      </c>
      <c r="B6477" t="s">
        <v>2</v>
      </c>
      <c r="C6477" t="s">
        <v>12</v>
      </c>
      <c r="D6477" s="1">
        <v>43900</v>
      </c>
      <c r="E6477" s="1">
        <v>44019</v>
      </c>
      <c r="F6477" s="1">
        <v>44022</v>
      </c>
      <c r="G6477" s="1">
        <v>44031</v>
      </c>
      <c r="H6477" t="s">
        <v>54</v>
      </c>
      <c r="I6477">
        <v>21</v>
      </c>
      <c r="J6477">
        <v>26</v>
      </c>
      <c r="K6477">
        <v>237</v>
      </c>
      <c r="L6477">
        <v>31</v>
      </c>
      <c r="M6477">
        <v>5</v>
      </c>
      <c r="N6477">
        <v>0.05</v>
      </c>
      <c r="O6477">
        <v>3615.19</v>
      </c>
      <c r="P6477">
        <v>5239.3999999999996</v>
      </c>
      <c r="Q6477">
        <f>Table1[[#This Row],[OrderQuantity]]*Table1[[#This Row],[UnitPrice]]</f>
        <v>26197</v>
      </c>
      <c r="R6477">
        <f>Table1[[#This Row],[OrderQuantity]]*Table1[[#This Row],[UnitCost]]</f>
        <v>18075.95</v>
      </c>
      <c r="S6477">
        <f>Table1[[#This Row],[OrderQuantity]]*Table1[[#This Row],[UnitPrice]]*(1-Table1[[#This Row],[DiscountApplied]]) - (Table1[[#This Row],[OrderQuantity]]*Table1[[#This Row],[UnitCost]])</f>
        <v>6811.1999999999971</v>
      </c>
      <c r="T6477">
        <f>DATEDIF(Table1[[#This Row],[ShipDate]],Table1[[#This Row],[DeliveryDate]],"d")</f>
        <v>9</v>
      </c>
      <c r="U6477" t="str">
        <f t="shared" si="203"/>
        <v>Late</v>
      </c>
    </row>
    <row r="6478" spans="1:21" x14ac:dyDescent="0.3">
      <c r="A6478" t="str">
        <f t="shared" si="202"/>
        <v>SO-006577</v>
      </c>
      <c r="B6478" t="s">
        <v>3</v>
      </c>
      <c r="C6478" t="s">
        <v>8</v>
      </c>
      <c r="D6478" s="1">
        <v>43900</v>
      </c>
      <c r="E6478" s="1">
        <v>44019</v>
      </c>
      <c r="F6478" s="1">
        <v>44044</v>
      </c>
      <c r="G6478" s="1">
        <v>44053</v>
      </c>
      <c r="H6478" t="s">
        <v>54</v>
      </c>
      <c r="I6478">
        <v>11</v>
      </c>
      <c r="J6478">
        <v>18</v>
      </c>
      <c r="K6478">
        <v>359</v>
      </c>
      <c r="L6478">
        <v>15</v>
      </c>
      <c r="M6478">
        <v>5</v>
      </c>
      <c r="N6478">
        <v>0.05</v>
      </c>
      <c r="O6478">
        <v>5183.12</v>
      </c>
      <c r="P6478">
        <v>6478.9</v>
      </c>
      <c r="Q6478">
        <f>Table1[[#This Row],[OrderQuantity]]*Table1[[#This Row],[UnitPrice]]</f>
        <v>32394.5</v>
      </c>
      <c r="R6478">
        <f>Table1[[#This Row],[OrderQuantity]]*Table1[[#This Row],[UnitCost]]</f>
        <v>25915.599999999999</v>
      </c>
      <c r="S6478">
        <f>Table1[[#This Row],[OrderQuantity]]*Table1[[#This Row],[UnitPrice]]*(1-Table1[[#This Row],[DiscountApplied]]) - (Table1[[#This Row],[OrderQuantity]]*Table1[[#This Row],[UnitCost]])</f>
        <v>4859.1749999999993</v>
      </c>
      <c r="T6478">
        <f>DATEDIF(Table1[[#This Row],[ShipDate]],Table1[[#This Row],[DeliveryDate]],"d")</f>
        <v>9</v>
      </c>
      <c r="U6478" t="str">
        <f t="shared" si="203"/>
        <v>Late</v>
      </c>
    </row>
    <row r="6479" spans="1:21" x14ac:dyDescent="0.3">
      <c r="A6479" t="str">
        <f t="shared" si="202"/>
        <v>SO-006578</v>
      </c>
      <c r="B6479" t="s">
        <v>3</v>
      </c>
      <c r="C6479" t="s">
        <v>13</v>
      </c>
      <c r="D6479" s="1">
        <v>43900</v>
      </c>
      <c r="E6479" s="1">
        <v>44019</v>
      </c>
      <c r="F6479" s="1">
        <v>44028</v>
      </c>
      <c r="G6479" s="1">
        <v>44036</v>
      </c>
      <c r="H6479" t="s">
        <v>54</v>
      </c>
      <c r="I6479">
        <v>7</v>
      </c>
      <c r="J6479">
        <v>28</v>
      </c>
      <c r="K6479">
        <v>18</v>
      </c>
      <c r="L6479">
        <v>23</v>
      </c>
      <c r="M6479">
        <v>7</v>
      </c>
      <c r="N6479">
        <v>0.05</v>
      </c>
      <c r="O6479">
        <v>761.12</v>
      </c>
      <c r="P6479">
        <v>1072</v>
      </c>
      <c r="Q6479">
        <f>Table1[[#This Row],[OrderQuantity]]*Table1[[#This Row],[UnitPrice]]</f>
        <v>7504</v>
      </c>
      <c r="R6479">
        <f>Table1[[#This Row],[OrderQuantity]]*Table1[[#This Row],[UnitCost]]</f>
        <v>5327.84</v>
      </c>
      <c r="S6479">
        <f>Table1[[#This Row],[OrderQuantity]]*Table1[[#This Row],[UnitPrice]]*(1-Table1[[#This Row],[DiscountApplied]]) - (Table1[[#This Row],[OrderQuantity]]*Table1[[#This Row],[UnitCost]])</f>
        <v>1800.9599999999991</v>
      </c>
      <c r="T6479">
        <f>DATEDIF(Table1[[#This Row],[ShipDate]],Table1[[#This Row],[DeliveryDate]],"d")</f>
        <v>8</v>
      </c>
      <c r="U6479" t="str">
        <f t="shared" si="203"/>
        <v>Late</v>
      </c>
    </row>
    <row r="6480" spans="1:21" x14ac:dyDescent="0.3">
      <c r="A6480" t="str">
        <f t="shared" si="202"/>
        <v>SO-006579</v>
      </c>
      <c r="B6480" t="s">
        <v>4</v>
      </c>
      <c r="C6480" t="s">
        <v>11</v>
      </c>
      <c r="D6480" s="1">
        <v>43900</v>
      </c>
      <c r="E6480" s="1">
        <v>44019</v>
      </c>
      <c r="F6480" s="1">
        <v>44025</v>
      </c>
      <c r="G6480" s="1">
        <v>44031</v>
      </c>
      <c r="H6480" t="s">
        <v>54</v>
      </c>
      <c r="I6480">
        <v>12</v>
      </c>
      <c r="J6480">
        <v>30</v>
      </c>
      <c r="K6480">
        <v>296</v>
      </c>
      <c r="L6480">
        <v>42</v>
      </c>
      <c r="M6480">
        <v>5</v>
      </c>
      <c r="N6480">
        <v>0.3</v>
      </c>
      <c r="O6480">
        <v>1047.8800000000001</v>
      </c>
      <c r="P6480">
        <v>2278</v>
      </c>
      <c r="Q6480">
        <f>Table1[[#This Row],[OrderQuantity]]*Table1[[#This Row],[UnitPrice]]</f>
        <v>11390</v>
      </c>
      <c r="R6480">
        <f>Table1[[#This Row],[OrderQuantity]]*Table1[[#This Row],[UnitCost]]</f>
        <v>5239.4000000000005</v>
      </c>
      <c r="S6480">
        <f>Table1[[#This Row],[OrderQuantity]]*Table1[[#This Row],[UnitPrice]]*(1-Table1[[#This Row],[DiscountApplied]]) - (Table1[[#This Row],[OrderQuantity]]*Table1[[#This Row],[UnitCost]])</f>
        <v>2733.5999999999985</v>
      </c>
      <c r="T6480">
        <f>DATEDIF(Table1[[#This Row],[ShipDate]],Table1[[#This Row],[DeliveryDate]],"d")</f>
        <v>6</v>
      </c>
      <c r="U6480" t="str">
        <f t="shared" si="203"/>
        <v>On Time</v>
      </c>
    </row>
    <row r="6481" spans="1:21" x14ac:dyDescent="0.3">
      <c r="A6481" t="str">
        <f t="shared" si="202"/>
        <v>SO-006580</v>
      </c>
      <c r="B6481" t="s">
        <v>2</v>
      </c>
      <c r="C6481" t="s">
        <v>13</v>
      </c>
      <c r="D6481" s="1">
        <v>43900</v>
      </c>
      <c r="E6481" s="1">
        <v>44019</v>
      </c>
      <c r="F6481" s="1">
        <v>44037</v>
      </c>
      <c r="G6481" s="1">
        <v>44044</v>
      </c>
      <c r="H6481" t="s">
        <v>54</v>
      </c>
      <c r="I6481">
        <v>24</v>
      </c>
      <c r="J6481">
        <v>26</v>
      </c>
      <c r="K6481">
        <v>17</v>
      </c>
      <c r="L6481">
        <v>31</v>
      </c>
      <c r="M6481">
        <v>4</v>
      </c>
      <c r="N6481">
        <v>0.3</v>
      </c>
      <c r="O6481">
        <v>2189.56</v>
      </c>
      <c r="P6481">
        <v>2881</v>
      </c>
      <c r="Q6481">
        <f>Table1[[#This Row],[OrderQuantity]]*Table1[[#This Row],[UnitPrice]]</f>
        <v>11524</v>
      </c>
      <c r="R6481">
        <f>Table1[[#This Row],[OrderQuantity]]*Table1[[#This Row],[UnitCost]]</f>
        <v>8758.24</v>
      </c>
      <c r="S6481">
        <f>Table1[[#This Row],[OrderQuantity]]*Table1[[#This Row],[UnitPrice]]*(1-Table1[[#This Row],[DiscountApplied]]) - (Table1[[#This Row],[OrderQuantity]]*Table1[[#This Row],[UnitCost]])</f>
        <v>-691.44000000000051</v>
      </c>
      <c r="T6481">
        <f>DATEDIF(Table1[[#This Row],[ShipDate]],Table1[[#This Row],[DeliveryDate]],"d")</f>
        <v>7</v>
      </c>
      <c r="U6481" t="str">
        <f t="shared" si="203"/>
        <v>On Time</v>
      </c>
    </row>
    <row r="6482" spans="1:21" x14ac:dyDescent="0.3">
      <c r="A6482" t="str">
        <f t="shared" si="202"/>
        <v>SO-006581</v>
      </c>
      <c r="B6482" t="s">
        <v>5</v>
      </c>
      <c r="C6482" t="s">
        <v>10</v>
      </c>
      <c r="D6482" s="1">
        <v>43900</v>
      </c>
      <c r="E6482" s="1">
        <v>44019</v>
      </c>
      <c r="F6482" s="1">
        <v>44024</v>
      </c>
      <c r="G6482" s="1">
        <v>44034</v>
      </c>
      <c r="H6482" t="s">
        <v>54</v>
      </c>
      <c r="I6482">
        <v>28</v>
      </c>
      <c r="J6482">
        <v>42</v>
      </c>
      <c r="K6482">
        <v>178</v>
      </c>
      <c r="L6482">
        <v>22</v>
      </c>
      <c r="M6482">
        <v>5</v>
      </c>
      <c r="N6482">
        <v>0.15</v>
      </c>
      <c r="O6482">
        <v>670.07</v>
      </c>
      <c r="P6482">
        <v>917.9</v>
      </c>
      <c r="Q6482">
        <f>Table1[[#This Row],[OrderQuantity]]*Table1[[#This Row],[UnitPrice]]</f>
        <v>4589.5</v>
      </c>
      <c r="R6482">
        <f>Table1[[#This Row],[OrderQuantity]]*Table1[[#This Row],[UnitCost]]</f>
        <v>3350.3500000000004</v>
      </c>
      <c r="S6482">
        <f>Table1[[#This Row],[OrderQuantity]]*Table1[[#This Row],[UnitPrice]]*(1-Table1[[#This Row],[DiscountApplied]]) - (Table1[[#This Row],[OrderQuantity]]*Table1[[#This Row],[UnitCost]])</f>
        <v>550.72499999999945</v>
      </c>
      <c r="T6482">
        <f>DATEDIF(Table1[[#This Row],[ShipDate]],Table1[[#This Row],[DeliveryDate]],"d")</f>
        <v>10</v>
      </c>
      <c r="U6482" t="str">
        <f t="shared" si="203"/>
        <v>Late</v>
      </c>
    </row>
    <row r="6483" spans="1:21" x14ac:dyDescent="0.3">
      <c r="A6483" t="str">
        <f t="shared" si="202"/>
        <v>SO-006582</v>
      </c>
      <c r="B6483" t="s">
        <v>5</v>
      </c>
      <c r="C6483" t="s">
        <v>12</v>
      </c>
      <c r="D6483" s="1">
        <v>43900</v>
      </c>
      <c r="E6483" s="1">
        <v>44019</v>
      </c>
      <c r="F6483" s="1">
        <v>44030</v>
      </c>
      <c r="G6483" s="1">
        <v>44033</v>
      </c>
      <c r="H6483" t="s">
        <v>54</v>
      </c>
      <c r="I6483">
        <v>27</v>
      </c>
      <c r="J6483">
        <v>6</v>
      </c>
      <c r="K6483">
        <v>232</v>
      </c>
      <c r="L6483">
        <v>41</v>
      </c>
      <c r="M6483">
        <v>7</v>
      </c>
      <c r="N6483">
        <v>0.15</v>
      </c>
      <c r="O6483">
        <v>1093.44</v>
      </c>
      <c r="P6483">
        <v>1822.4</v>
      </c>
      <c r="Q6483">
        <f>Table1[[#This Row],[OrderQuantity]]*Table1[[#This Row],[UnitPrice]]</f>
        <v>12756.800000000001</v>
      </c>
      <c r="R6483">
        <f>Table1[[#This Row],[OrderQuantity]]*Table1[[#This Row],[UnitCost]]</f>
        <v>7654.08</v>
      </c>
      <c r="S6483">
        <f>Table1[[#This Row],[OrderQuantity]]*Table1[[#This Row],[UnitPrice]]*(1-Table1[[#This Row],[DiscountApplied]]) - (Table1[[#This Row],[OrderQuantity]]*Table1[[#This Row],[UnitCost]])</f>
        <v>3189.2000000000007</v>
      </c>
      <c r="T6483">
        <f>DATEDIF(Table1[[#This Row],[ShipDate]],Table1[[#This Row],[DeliveryDate]],"d")</f>
        <v>3</v>
      </c>
      <c r="U6483" t="str">
        <f t="shared" si="203"/>
        <v>On Time</v>
      </c>
    </row>
    <row r="6484" spans="1:21" x14ac:dyDescent="0.3">
      <c r="A6484" t="str">
        <f t="shared" si="202"/>
        <v>SO-006583</v>
      </c>
      <c r="B6484" t="s">
        <v>2</v>
      </c>
      <c r="C6484" t="s">
        <v>8</v>
      </c>
      <c r="D6484" s="1">
        <v>43900</v>
      </c>
      <c r="E6484" s="1">
        <v>44020</v>
      </c>
      <c r="F6484" s="1">
        <v>44044</v>
      </c>
      <c r="G6484" s="1">
        <v>44054</v>
      </c>
      <c r="H6484" t="s">
        <v>54</v>
      </c>
      <c r="I6484">
        <v>24</v>
      </c>
      <c r="J6484">
        <v>9</v>
      </c>
      <c r="K6484">
        <v>366</v>
      </c>
      <c r="L6484">
        <v>23</v>
      </c>
      <c r="M6484">
        <v>7</v>
      </c>
      <c r="N6484">
        <v>0.05</v>
      </c>
      <c r="O6484">
        <v>771.04</v>
      </c>
      <c r="P6484">
        <v>1835.8</v>
      </c>
      <c r="Q6484">
        <f>Table1[[#This Row],[OrderQuantity]]*Table1[[#This Row],[UnitPrice]]</f>
        <v>12850.6</v>
      </c>
      <c r="R6484">
        <f>Table1[[#This Row],[OrderQuantity]]*Table1[[#This Row],[UnitCost]]</f>
        <v>5397.28</v>
      </c>
      <c r="S6484">
        <f>Table1[[#This Row],[OrderQuantity]]*Table1[[#This Row],[UnitPrice]]*(1-Table1[[#This Row],[DiscountApplied]]) - (Table1[[#This Row],[OrderQuantity]]*Table1[[#This Row],[UnitCost]])</f>
        <v>6810.79</v>
      </c>
      <c r="T6484">
        <f>DATEDIF(Table1[[#This Row],[ShipDate]],Table1[[#This Row],[DeliveryDate]],"d")</f>
        <v>10</v>
      </c>
      <c r="U6484" t="str">
        <f t="shared" si="203"/>
        <v>Late</v>
      </c>
    </row>
    <row r="6485" spans="1:21" x14ac:dyDescent="0.3">
      <c r="A6485" t="str">
        <f t="shared" si="202"/>
        <v>SO-006584</v>
      </c>
      <c r="B6485" t="s">
        <v>3</v>
      </c>
      <c r="C6485" t="s">
        <v>8</v>
      </c>
      <c r="D6485" s="1">
        <v>43900</v>
      </c>
      <c r="E6485" s="1">
        <v>44020</v>
      </c>
      <c r="F6485" s="1">
        <v>44030</v>
      </c>
      <c r="G6485" s="1">
        <v>44038</v>
      </c>
      <c r="H6485" t="s">
        <v>54</v>
      </c>
      <c r="I6485">
        <v>1</v>
      </c>
      <c r="J6485">
        <v>8</v>
      </c>
      <c r="K6485">
        <v>337</v>
      </c>
      <c r="L6485">
        <v>38</v>
      </c>
      <c r="M6485">
        <v>1</v>
      </c>
      <c r="N6485">
        <v>0.2</v>
      </c>
      <c r="O6485">
        <v>1839.55</v>
      </c>
      <c r="P6485">
        <v>2787.2</v>
      </c>
      <c r="Q6485">
        <f>Table1[[#This Row],[OrderQuantity]]*Table1[[#This Row],[UnitPrice]]</f>
        <v>2787.2</v>
      </c>
      <c r="R6485">
        <f>Table1[[#This Row],[OrderQuantity]]*Table1[[#This Row],[UnitCost]]</f>
        <v>1839.55</v>
      </c>
      <c r="S6485">
        <f>Table1[[#This Row],[OrderQuantity]]*Table1[[#This Row],[UnitPrice]]*(1-Table1[[#This Row],[DiscountApplied]]) - (Table1[[#This Row],[OrderQuantity]]*Table1[[#This Row],[UnitCost]])</f>
        <v>390.20999999999981</v>
      </c>
      <c r="T6485">
        <f>DATEDIF(Table1[[#This Row],[ShipDate]],Table1[[#This Row],[DeliveryDate]],"d")</f>
        <v>8</v>
      </c>
      <c r="U6485" t="str">
        <f t="shared" si="203"/>
        <v>Late</v>
      </c>
    </row>
    <row r="6486" spans="1:21" x14ac:dyDescent="0.3">
      <c r="A6486" t="str">
        <f t="shared" si="202"/>
        <v>SO-006585</v>
      </c>
      <c r="B6486" t="s">
        <v>3</v>
      </c>
      <c r="C6486" t="s">
        <v>11</v>
      </c>
      <c r="D6486" s="1">
        <v>43900</v>
      </c>
      <c r="E6486" s="1">
        <v>44020</v>
      </c>
      <c r="F6486" s="1">
        <v>44040</v>
      </c>
      <c r="G6486" s="1">
        <v>44043</v>
      </c>
      <c r="H6486" t="s">
        <v>54</v>
      </c>
      <c r="I6486">
        <v>10</v>
      </c>
      <c r="J6486">
        <v>45</v>
      </c>
      <c r="K6486">
        <v>291</v>
      </c>
      <c r="L6486">
        <v>15</v>
      </c>
      <c r="M6486">
        <v>1</v>
      </c>
      <c r="N6486">
        <v>0.05</v>
      </c>
      <c r="O6486">
        <v>2215.36</v>
      </c>
      <c r="P6486">
        <v>2606.3000000000002</v>
      </c>
      <c r="Q6486">
        <f>Table1[[#This Row],[OrderQuantity]]*Table1[[#This Row],[UnitPrice]]</f>
        <v>2606.3000000000002</v>
      </c>
      <c r="R6486">
        <f>Table1[[#This Row],[OrderQuantity]]*Table1[[#This Row],[UnitCost]]</f>
        <v>2215.36</v>
      </c>
      <c r="S6486">
        <f>Table1[[#This Row],[OrderQuantity]]*Table1[[#This Row],[UnitPrice]]*(1-Table1[[#This Row],[DiscountApplied]]) - (Table1[[#This Row],[OrderQuantity]]*Table1[[#This Row],[UnitCost]])</f>
        <v>260.625</v>
      </c>
      <c r="T6486">
        <f>DATEDIF(Table1[[#This Row],[ShipDate]],Table1[[#This Row],[DeliveryDate]],"d")</f>
        <v>3</v>
      </c>
      <c r="U6486" t="str">
        <f t="shared" si="203"/>
        <v>On Time</v>
      </c>
    </row>
    <row r="6487" spans="1:21" x14ac:dyDescent="0.3">
      <c r="A6487" t="str">
        <f t="shared" si="202"/>
        <v>SO-006586</v>
      </c>
      <c r="B6487" t="s">
        <v>4</v>
      </c>
      <c r="C6487" t="s">
        <v>9</v>
      </c>
      <c r="D6487" s="1">
        <v>43900</v>
      </c>
      <c r="E6487" s="1">
        <v>44020</v>
      </c>
      <c r="F6487" s="1">
        <v>44027</v>
      </c>
      <c r="G6487" s="1">
        <v>44030</v>
      </c>
      <c r="H6487" t="s">
        <v>54</v>
      </c>
      <c r="I6487">
        <v>15</v>
      </c>
      <c r="J6487">
        <v>3</v>
      </c>
      <c r="K6487">
        <v>69</v>
      </c>
      <c r="L6487">
        <v>27</v>
      </c>
      <c r="M6487">
        <v>8</v>
      </c>
      <c r="N6487">
        <v>0.05</v>
      </c>
      <c r="O6487">
        <v>420.29</v>
      </c>
      <c r="P6487">
        <v>1025.0999999999999</v>
      </c>
      <c r="Q6487">
        <f>Table1[[#This Row],[OrderQuantity]]*Table1[[#This Row],[UnitPrice]]</f>
        <v>8200.7999999999993</v>
      </c>
      <c r="R6487">
        <f>Table1[[#This Row],[OrderQuantity]]*Table1[[#This Row],[UnitCost]]</f>
        <v>3362.32</v>
      </c>
      <c r="S6487">
        <f>Table1[[#This Row],[OrderQuantity]]*Table1[[#This Row],[UnitPrice]]*(1-Table1[[#This Row],[DiscountApplied]]) - (Table1[[#This Row],[OrderQuantity]]*Table1[[#This Row],[UnitCost]])</f>
        <v>4428.4399999999987</v>
      </c>
      <c r="T6487">
        <f>DATEDIF(Table1[[#This Row],[ShipDate]],Table1[[#This Row],[DeliveryDate]],"d")</f>
        <v>3</v>
      </c>
      <c r="U6487" t="str">
        <f t="shared" si="203"/>
        <v>On Time</v>
      </c>
    </row>
    <row r="6488" spans="1:21" x14ac:dyDescent="0.3">
      <c r="A6488" t="str">
        <f t="shared" si="202"/>
        <v>SO-006587</v>
      </c>
      <c r="B6488" t="s">
        <v>4</v>
      </c>
      <c r="C6488" t="s">
        <v>13</v>
      </c>
      <c r="D6488" s="1">
        <v>43900</v>
      </c>
      <c r="E6488" s="1">
        <v>44020</v>
      </c>
      <c r="F6488" s="1">
        <v>44046</v>
      </c>
      <c r="G6488" s="1">
        <v>44055</v>
      </c>
      <c r="H6488" t="s">
        <v>54</v>
      </c>
      <c r="I6488">
        <v>15</v>
      </c>
      <c r="J6488">
        <v>10</v>
      </c>
      <c r="K6488">
        <v>48</v>
      </c>
      <c r="L6488">
        <v>41</v>
      </c>
      <c r="M6488">
        <v>1</v>
      </c>
      <c r="N6488">
        <v>0.08</v>
      </c>
      <c r="O6488">
        <v>110.75</v>
      </c>
      <c r="P6488">
        <v>194.3</v>
      </c>
      <c r="Q6488">
        <f>Table1[[#This Row],[OrderQuantity]]*Table1[[#This Row],[UnitPrice]]</f>
        <v>194.3</v>
      </c>
      <c r="R6488">
        <f>Table1[[#This Row],[OrderQuantity]]*Table1[[#This Row],[UnitCost]]</f>
        <v>110.75</v>
      </c>
      <c r="S6488">
        <f>Table1[[#This Row],[OrderQuantity]]*Table1[[#This Row],[UnitPrice]]*(1-Table1[[#This Row],[DiscountApplied]]) - (Table1[[#This Row],[OrderQuantity]]*Table1[[#This Row],[UnitCost]])</f>
        <v>68.006000000000029</v>
      </c>
      <c r="T6488">
        <f>DATEDIF(Table1[[#This Row],[ShipDate]],Table1[[#This Row],[DeliveryDate]],"d")</f>
        <v>9</v>
      </c>
      <c r="U6488" t="str">
        <f t="shared" si="203"/>
        <v>Late</v>
      </c>
    </row>
    <row r="6489" spans="1:21" x14ac:dyDescent="0.3">
      <c r="A6489" t="str">
        <f t="shared" si="202"/>
        <v>SO-006588</v>
      </c>
      <c r="B6489" t="s">
        <v>3</v>
      </c>
      <c r="C6489" t="s">
        <v>10</v>
      </c>
      <c r="D6489" s="1">
        <v>43900</v>
      </c>
      <c r="E6489" s="1">
        <v>44020</v>
      </c>
      <c r="F6489" s="1">
        <v>44047</v>
      </c>
      <c r="G6489" s="1">
        <v>44056</v>
      </c>
      <c r="H6489" t="s">
        <v>54</v>
      </c>
      <c r="I6489">
        <v>7</v>
      </c>
      <c r="J6489">
        <v>49</v>
      </c>
      <c r="K6489">
        <v>136</v>
      </c>
      <c r="L6489">
        <v>23</v>
      </c>
      <c r="M6489">
        <v>1</v>
      </c>
      <c r="N6489">
        <v>0.05</v>
      </c>
      <c r="O6489">
        <v>3761.78</v>
      </c>
      <c r="P6489">
        <v>5614.6</v>
      </c>
      <c r="Q6489">
        <f>Table1[[#This Row],[OrderQuantity]]*Table1[[#This Row],[UnitPrice]]</f>
        <v>5614.6</v>
      </c>
      <c r="R6489">
        <f>Table1[[#This Row],[OrderQuantity]]*Table1[[#This Row],[UnitCost]]</f>
        <v>3761.78</v>
      </c>
      <c r="S6489">
        <f>Table1[[#This Row],[OrderQuantity]]*Table1[[#This Row],[UnitPrice]]*(1-Table1[[#This Row],[DiscountApplied]]) - (Table1[[#This Row],[OrderQuantity]]*Table1[[#This Row],[UnitCost]])</f>
        <v>1572.0899999999997</v>
      </c>
      <c r="T6489">
        <f>DATEDIF(Table1[[#This Row],[ShipDate]],Table1[[#This Row],[DeliveryDate]],"d")</f>
        <v>9</v>
      </c>
      <c r="U6489" t="str">
        <f t="shared" si="203"/>
        <v>Late</v>
      </c>
    </row>
    <row r="6490" spans="1:21" x14ac:dyDescent="0.3">
      <c r="A6490" t="str">
        <f t="shared" si="202"/>
        <v>SO-006589</v>
      </c>
      <c r="B6490" t="s">
        <v>3</v>
      </c>
      <c r="C6490" t="s">
        <v>13</v>
      </c>
      <c r="D6490" s="1">
        <v>43900</v>
      </c>
      <c r="E6490" s="1">
        <v>44020</v>
      </c>
      <c r="F6490" s="1">
        <v>44031</v>
      </c>
      <c r="G6490" s="1">
        <v>44034</v>
      </c>
      <c r="H6490" t="s">
        <v>54</v>
      </c>
      <c r="I6490">
        <v>9</v>
      </c>
      <c r="J6490">
        <v>10</v>
      </c>
      <c r="K6490">
        <v>48</v>
      </c>
      <c r="L6490">
        <v>4</v>
      </c>
      <c r="M6490">
        <v>4</v>
      </c>
      <c r="N6490">
        <v>0.08</v>
      </c>
      <c r="O6490">
        <v>1423.35</v>
      </c>
      <c r="P6490">
        <v>3028.4</v>
      </c>
      <c r="Q6490">
        <f>Table1[[#This Row],[OrderQuantity]]*Table1[[#This Row],[UnitPrice]]</f>
        <v>12113.6</v>
      </c>
      <c r="R6490">
        <f>Table1[[#This Row],[OrderQuantity]]*Table1[[#This Row],[UnitCost]]</f>
        <v>5693.4</v>
      </c>
      <c r="S6490">
        <f>Table1[[#This Row],[OrderQuantity]]*Table1[[#This Row],[UnitPrice]]*(1-Table1[[#This Row],[DiscountApplied]]) - (Table1[[#This Row],[OrderQuantity]]*Table1[[#This Row],[UnitCost]])</f>
        <v>5451.112000000001</v>
      </c>
      <c r="T6490">
        <f>DATEDIF(Table1[[#This Row],[ShipDate]],Table1[[#This Row],[DeliveryDate]],"d")</f>
        <v>3</v>
      </c>
      <c r="U6490" t="str">
        <f t="shared" si="203"/>
        <v>On Time</v>
      </c>
    </row>
    <row r="6491" spans="1:21" x14ac:dyDescent="0.3">
      <c r="A6491" t="str">
        <f t="shared" si="202"/>
        <v>SO-006590</v>
      </c>
      <c r="B6491" t="s">
        <v>2</v>
      </c>
      <c r="C6491" t="s">
        <v>10</v>
      </c>
      <c r="D6491" s="1">
        <v>43900</v>
      </c>
      <c r="E6491" s="1">
        <v>44020</v>
      </c>
      <c r="F6491" s="1">
        <v>44030</v>
      </c>
      <c r="G6491" s="1">
        <v>44040</v>
      </c>
      <c r="H6491" t="s">
        <v>54</v>
      </c>
      <c r="I6491">
        <v>25</v>
      </c>
      <c r="J6491">
        <v>15</v>
      </c>
      <c r="K6491">
        <v>131</v>
      </c>
      <c r="L6491">
        <v>1</v>
      </c>
      <c r="M6491">
        <v>1</v>
      </c>
      <c r="N6491">
        <v>0.05</v>
      </c>
      <c r="O6491">
        <v>81.61</v>
      </c>
      <c r="P6491">
        <v>194.3</v>
      </c>
      <c r="Q6491">
        <f>Table1[[#This Row],[OrderQuantity]]*Table1[[#This Row],[UnitPrice]]</f>
        <v>194.3</v>
      </c>
      <c r="R6491">
        <f>Table1[[#This Row],[OrderQuantity]]*Table1[[#This Row],[UnitCost]]</f>
        <v>81.61</v>
      </c>
      <c r="S6491">
        <f>Table1[[#This Row],[OrderQuantity]]*Table1[[#This Row],[UnitPrice]]*(1-Table1[[#This Row],[DiscountApplied]]) - (Table1[[#This Row],[OrderQuantity]]*Table1[[#This Row],[UnitCost]])</f>
        <v>102.97500000000001</v>
      </c>
      <c r="T6491">
        <f>DATEDIF(Table1[[#This Row],[ShipDate]],Table1[[#This Row],[DeliveryDate]],"d")</f>
        <v>10</v>
      </c>
      <c r="U6491" t="str">
        <f t="shared" si="203"/>
        <v>Late</v>
      </c>
    </row>
    <row r="6492" spans="1:21" x14ac:dyDescent="0.3">
      <c r="A6492" t="str">
        <f t="shared" si="202"/>
        <v>SO-006591</v>
      </c>
      <c r="B6492" t="s">
        <v>2</v>
      </c>
      <c r="C6492" t="s">
        <v>10</v>
      </c>
      <c r="D6492" s="1">
        <v>43900</v>
      </c>
      <c r="E6492" s="1">
        <v>44020</v>
      </c>
      <c r="F6492" s="1">
        <v>44047</v>
      </c>
      <c r="G6492" s="1">
        <v>44052</v>
      </c>
      <c r="H6492" t="s">
        <v>54</v>
      </c>
      <c r="I6492">
        <v>24</v>
      </c>
      <c r="J6492">
        <v>18</v>
      </c>
      <c r="K6492">
        <v>128</v>
      </c>
      <c r="L6492">
        <v>27</v>
      </c>
      <c r="M6492">
        <v>3</v>
      </c>
      <c r="N6492">
        <v>0.1</v>
      </c>
      <c r="O6492">
        <v>1031.8</v>
      </c>
      <c r="P6492">
        <v>2345</v>
      </c>
      <c r="Q6492">
        <f>Table1[[#This Row],[OrderQuantity]]*Table1[[#This Row],[UnitPrice]]</f>
        <v>7035</v>
      </c>
      <c r="R6492">
        <f>Table1[[#This Row],[OrderQuantity]]*Table1[[#This Row],[UnitCost]]</f>
        <v>3095.3999999999996</v>
      </c>
      <c r="S6492">
        <f>Table1[[#This Row],[OrderQuantity]]*Table1[[#This Row],[UnitPrice]]*(1-Table1[[#This Row],[DiscountApplied]]) - (Table1[[#This Row],[OrderQuantity]]*Table1[[#This Row],[UnitCost]])</f>
        <v>3236.1000000000004</v>
      </c>
      <c r="T6492">
        <f>DATEDIF(Table1[[#This Row],[ShipDate]],Table1[[#This Row],[DeliveryDate]],"d")</f>
        <v>5</v>
      </c>
      <c r="U6492" t="str">
        <f t="shared" si="203"/>
        <v>On Time</v>
      </c>
    </row>
    <row r="6493" spans="1:21" x14ac:dyDescent="0.3">
      <c r="A6493" t="str">
        <f t="shared" si="202"/>
        <v>SO-006592</v>
      </c>
      <c r="B6493" t="s">
        <v>3</v>
      </c>
      <c r="C6493" t="s">
        <v>11</v>
      </c>
      <c r="D6493" s="1">
        <v>43900</v>
      </c>
      <c r="E6493" s="1">
        <v>44020</v>
      </c>
      <c r="F6493" s="1">
        <v>44032</v>
      </c>
      <c r="G6493" s="1">
        <v>44040</v>
      </c>
      <c r="H6493" t="s">
        <v>54</v>
      </c>
      <c r="I6493">
        <v>8</v>
      </c>
      <c r="J6493">
        <v>5</v>
      </c>
      <c r="K6493">
        <v>292</v>
      </c>
      <c r="L6493">
        <v>27</v>
      </c>
      <c r="M6493">
        <v>6</v>
      </c>
      <c r="N6493">
        <v>0.08</v>
      </c>
      <c r="O6493">
        <v>1211.43</v>
      </c>
      <c r="P6493">
        <v>1922.9</v>
      </c>
      <c r="Q6493">
        <f>Table1[[#This Row],[OrderQuantity]]*Table1[[#This Row],[UnitPrice]]</f>
        <v>11537.400000000001</v>
      </c>
      <c r="R6493">
        <f>Table1[[#This Row],[OrderQuantity]]*Table1[[#This Row],[UnitCost]]</f>
        <v>7268.58</v>
      </c>
      <c r="S6493">
        <f>Table1[[#This Row],[OrderQuantity]]*Table1[[#This Row],[UnitPrice]]*(1-Table1[[#This Row],[DiscountApplied]]) - (Table1[[#This Row],[OrderQuantity]]*Table1[[#This Row],[UnitCost]])</f>
        <v>3345.8280000000013</v>
      </c>
      <c r="T6493">
        <f>DATEDIF(Table1[[#This Row],[ShipDate]],Table1[[#This Row],[DeliveryDate]],"d")</f>
        <v>8</v>
      </c>
      <c r="U6493" t="str">
        <f t="shared" si="203"/>
        <v>Late</v>
      </c>
    </row>
    <row r="6494" spans="1:21" x14ac:dyDescent="0.3">
      <c r="A6494" t="str">
        <f t="shared" si="202"/>
        <v>SO-006593</v>
      </c>
      <c r="B6494" t="s">
        <v>4</v>
      </c>
      <c r="C6494" t="s">
        <v>11</v>
      </c>
      <c r="D6494" s="1">
        <v>43900</v>
      </c>
      <c r="E6494" s="1">
        <v>44021</v>
      </c>
      <c r="F6494" s="1">
        <v>44035</v>
      </c>
      <c r="G6494" s="1">
        <v>44039</v>
      </c>
      <c r="H6494" t="s">
        <v>54</v>
      </c>
      <c r="I6494">
        <v>15</v>
      </c>
      <c r="J6494">
        <v>13</v>
      </c>
      <c r="K6494">
        <v>323</v>
      </c>
      <c r="L6494">
        <v>24</v>
      </c>
      <c r="M6494">
        <v>7</v>
      </c>
      <c r="N6494">
        <v>0.05</v>
      </c>
      <c r="O6494">
        <v>145.79</v>
      </c>
      <c r="P6494">
        <v>214.4</v>
      </c>
      <c r="Q6494">
        <f>Table1[[#This Row],[OrderQuantity]]*Table1[[#This Row],[UnitPrice]]</f>
        <v>1500.8</v>
      </c>
      <c r="R6494">
        <f>Table1[[#This Row],[OrderQuantity]]*Table1[[#This Row],[UnitCost]]</f>
        <v>1020.53</v>
      </c>
      <c r="S6494">
        <f>Table1[[#This Row],[OrderQuantity]]*Table1[[#This Row],[UnitPrice]]*(1-Table1[[#This Row],[DiscountApplied]]) - (Table1[[#This Row],[OrderQuantity]]*Table1[[#This Row],[UnitCost]])</f>
        <v>405.23</v>
      </c>
      <c r="T6494">
        <f>DATEDIF(Table1[[#This Row],[ShipDate]],Table1[[#This Row],[DeliveryDate]],"d")</f>
        <v>4</v>
      </c>
      <c r="U6494" t="str">
        <f t="shared" si="203"/>
        <v>On Time</v>
      </c>
    </row>
    <row r="6495" spans="1:21" x14ac:dyDescent="0.3">
      <c r="A6495" t="str">
        <f t="shared" si="202"/>
        <v>SO-006594</v>
      </c>
      <c r="B6495" t="s">
        <v>2</v>
      </c>
      <c r="C6495" t="s">
        <v>10</v>
      </c>
      <c r="D6495" s="1">
        <v>43900</v>
      </c>
      <c r="E6495" s="1">
        <v>44021</v>
      </c>
      <c r="F6495" s="1">
        <v>44039</v>
      </c>
      <c r="G6495" s="1">
        <v>44043</v>
      </c>
      <c r="H6495" t="s">
        <v>54</v>
      </c>
      <c r="I6495">
        <v>22</v>
      </c>
      <c r="J6495">
        <v>1</v>
      </c>
      <c r="K6495">
        <v>105</v>
      </c>
      <c r="L6495">
        <v>2</v>
      </c>
      <c r="M6495">
        <v>6</v>
      </c>
      <c r="N6495">
        <v>0.1</v>
      </c>
      <c r="O6495">
        <v>2076.73</v>
      </c>
      <c r="P6495">
        <v>3845.8</v>
      </c>
      <c r="Q6495">
        <f>Table1[[#This Row],[OrderQuantity]]*Table1[[#This Row],[UnitPrice]]</f>
        <v>23074.800000000003</v>
      </c>
      <c r="R6495">
        <f>Table1[[#This Row],[OrderQuantity]]*Table1[[#This Row],[UnitCost]]</f>
        <v>12460.380000000001</v>
      </c>
      <c r="S6495">
        <f>Table1[[#This Row],[OrderQuantity]]*Table1[[#This Row],[UnitPrice]]*(1-Table1[[#This Row],[DiscountApplied]]) - (Table1[[#This Row],[OrderQuantity]]*Table1[[#This Row],[UnitCost]])</f>
        <v>8306.9400000000023</v>
      </c>
      <c r="T6495">
        <f>DATEDIF(Table1[[#This Row],[ShipDate]],Table1[[#This Row],[DeliveryDate]],"d")</f>
        <v>4</v>
      </c>
      <c r="U6495" t="str">
        <f t="shared" si="203"/>
        <v>On Time</v>
      </c>
    </row>
    <row r="6496" spans="1:21" x14ac:dyDescent="0.3">
      <c r="A6496" t="str">
        <f t="shared" si="202"/>
        <v>SO-006595</v>
      </c>
      <c r="B6496" t="s">
        <v>5</v>
      </c>
      <c r="C6496" t="s">
        <v>10</v>
      </c>
      <c r="D6496" s="1">
        <v>43900</v>
      </c>
      <c r="E6496" s="1">
        <v>44021</v>
      </c>
      <c r="F6496" s="1">
        <v>44038</v>
      </c>
      <c r="G6496" s="1">
        <v>44046</v>
      </c>
      <c r="H6496" t="s">
        <v>54</v>
      </c>
      <c r="I6496">
        <v>28</v>
      </c>
      <c r="J6496">
        <v>34</v>
      </c>
      <c r="K6496">
        <v>101</v>
      </c>
      <c r="L6496">
        <v>41</v>
      </c>
      <c r="M6496">
        <v>1</v>
      </c>
      <c r="N6496">
        <v>0.1</v>
      </c>
      <c r="O6496">
        <v>648.02</v>
      </c>
      <c r="P6496">
        <v>1045.2</v>
      </c>
      <c r="Q6496">
        <f>Table1[[#This Row],[OrderQuantity]]*Table1[[#This Row],[UnitPrice]]</f>
        <v>1045.2</v>
      </c>
      <c r="R6496">
        <f>Table1[[#This Row],[OrderQuantity]]*Table1[[#This Row],[UnitCost]]</f>
        <v>648.02</v>
      </c>
      <c r="S6496">
        <f>Table1[[#This Row],[OrderQuantity]]*Table1[[#This Row],[UnitPrice]]*(1-Table1[[#This Row],[DiscountApplied]]) - (Table1[[#This Row],[OrderQuantity]]*Table1[[#This Row],[UnitCost]])</f>
        <v>292.66000000000008</v>
      </c>
      <c r="T6496">
        <f>DATEDIF(Table1[[#This Row],[ShipDate]],Table1[[#This Row],[DeliveryDate]],"d")</f>
        <v>8</v>
      </c>
      <c r="U6496" t="str">
        <f t="shared" si="203"/>
        <v>Late</v>
      </c>
    </row>
    <row r="6497" spans="1:21" x14ac:dyDescent="0.3">
      <c r="A6497" t="str">
        <f t="shared" si="202"/>
        <v>SO-006596</v>
      </c>
      <c r="B6497" t="s">
        <v>4</v>
      </c>
      <c r="C6497" t="s">
        <v>13</v>
      </c>
      <c r="D6497" s="1">
        <v>43900</v>
      </c>
      <c r="E6497" s="1">
        <v>44021</v>
      </c>
      <c r="F6497" s="1">
        <v>44031</v>
      </c>
      <c r="G6497" s="1">
        <v>44040</v>
      </c>
      <c r="H6497" t="s">
        <v>54</v>
      </c>
      <c r="I6497">
        <v>18</v>
      </c>
      <c r="J6497">
        <v>41</v>
      </c>
      <c r="K6497">
        <v>47</v>
      </c>
      <c r="L6497">
        <v>40</v>
      </c>
      <c r="M6497">
        <v>8</v>
      </c>
      <c r="N6497">
        <v>0.08</v>
      </c>
      <c r="O6497">
        <v>1980.86</v>
      </c>
      <c r="P6497">
        <v>2445.5</v>
      </c>
      <c r="Q6497">
        <f>Table1[[#This Row],[OrderQuantity]]*Table1[[#This Row],[UnitPrice]]</f>
        <v>19564</v>
      </c>
      <c r="R6497">
        <f>Table1[[#This Row],[OrderQuantity]]*Table1[[#This Row],[UnitCost]]</f>
        <v>15846.88</v>
      </c>
      <c r="S6497">
        <f>Table1[[#This Row],[OrderQuantity]]*Table1[[#This Row],[UnitPrice]]*(1-Table1[[#This Row],[DiscountApplied]]) - (Table1[[#This Row],[OrderQuantity]]*Table1[[#This Row],[UnitCost]])</f>
        <v>2152.0000000000018</v>
      </c>
      <c r="T6497">
        <f>DATEDIF(Table1[[#This Row],[ShipDate]],Table1[[#This Row],[DeliveryDate]],"d")</f>
        <v>9</v>
      </c>
      <c r="U6497" t="str">
        <f t="shared" si="203"/>
        <v>Late</v>
      </c>
    </row>
    <row r="6498" spans="1:21" x14ac:dyDescent="0.3">
      <c r="A6498" t="str">
        <f t="shared" si="202"/>
        <v>SO-006597</v>
      </c>
      <c r="B6498" t="s">
        <v>3</v>
      </c>
      <c r="C6498" t="s">
        <v>11</v>
      </c>
      <c r="D6498" s="1">
        <v>43900</v>
      </c>
      <c r="E6498" s="1">
        <v>44021</v>
      </c>
      <c r="F6498" s="1">
        <v>44026</v>
      </c>
      <c r="G6498" s="1">
        <v>44028</v>
      </c>
      <c r="H6498" t="s">
        <v>54</v>
      </c>
      <c r="I6498">
        <v>3</v>
      </c>
      <c r="J6498">
        <v>19</v>
      </c>
      <c r="K6498">
        <v>294</v>
      </c>
      <c r="L6498">
        <v>23</v>
      </c>
      <c r="M6498">
        <v>6</v>
      </c>
      <c r="N6498">
        <v>0.05</v>
      </c>
      <c r="O6498">
        <v>1538.32</v>
      </c>
      <c r="P6498">
        <v>1922.9</v>
      </c>
      <c r="Q6498">
        <f>Table1[[#This Row],[OrderQuantity]]*Table1[[#This Row],[UnitPrice]]</f>
        <v>11537.400000000001</v>
      </c>
      <c r="R6498">
        <f>Table1[[#This Row],[OrderQuantity]]*Table1[[#This Row],[UnitCost]]</f>
        <v>9229.92</v>
      </c>
      <c r="S6498">
        <f>Table1[[#This Row],[OrderQuantity]]*Table1[[#This Row],[UnitPrice]]*(1-Table1[[#This Row],[DiscountApplied]]) - (Table1[[#This Row],[OrderQuantity]]*Table1[[#This Row],[UnitCost]])</f>
        <v>1730.6100000000006</v>
      </c>
      <c r="T6498">
        <f>DATEDIF(Table1[[#This Row],[ShipDate]],Table1[[#This Row],[DeliveryDate]],"d")</f>
        <v>2</v>
      </c>
      <c r="U6498" t="str">
        <f t="shared" si="203"/>
        <v>On Time</v>
      </c>
    </row>
    <row r="6499" spans="1:21" x14ac:dyDescent="0.3">
      <c r="A6499" t="str">
        <f t="shared" si="202"/>
        <v>SO-006598</v>
      </c>
      <c r="B6499" t="s">
        <v>3</v>
      </c>
      <c r="C6499" t="s">
        <v>13</v>
      </c>
      <c r="D6499" s="1">
        <v>43900</v>
      </c>
      <c r="E6499" s="1">
        <v>44021</v>
      </c>
      <c r="F6499" s="1">
        <v>44042</v>
      </c>
      <c r="G6499" s="1">
        <v>44051</v>
      </c>
      <c r="H6499" t="s">
        <v>54</v>
      </c>
      <c r="I6499">
        <v>10</v>
      </c>
      <c r="J6499">
        <v>9</v>
      </c>
      <c r="K6499">
        <v>6</v>
      </c>
      <c r="L6499">
        <v>1</v>
      </c>
      <c r="M6499">
        <v>1</v>
      </c>
      <c r="N6499">
        <v>0.2</v>
      </c>
      <c r="O6499">
        <v>540.02</v>
      </c>
      <c r="P6499">
        <v>871</v>
      </c>
      <c r="Q6499">
        <f>Table1[[#This Row],[OrderQuantity]]*Table1[[#This Row],[UnitPrice]]</f>
        <v>871</v>
      </c>
      <c r="R6499">
        <f>Table1[[#This Row],[OrderQuantity]]*Table1[[#This Row],[UnitCost]]</f>
        <v>540.02</v>
      </c>
      <c r="S6499">
        <f>Table1[[#This Row],[OrderQuantity]]*Table1[[#This Row],[UnitPrice]]*(1-Table1[[#This Row],[DiscountApplied]]) - (Table1[[#This Row],[OrderQuantity]]*Table1[[#This Row],[UnitCost]])</f>
        <v>156.78000000000009</v>
      </c>
      <c r="T6499">
        <f>DATEDIF(Table1[[#This Row],[ShipDate]],Table1[[#This Row],[DeliveryDate]],"d")</f>
        <v>9</v>
      </c>
      <c r="U6499" t="str">
        <f t="shared" si="203"/>
        <v>Late</v>
      </c>
    </row>
    <row r="6500" spans="1:21" x14ac:dyDescent="0.3">
      <c r="A6500" t="str">
        <f t="shared" si="202"/>
        <v>SO-006599</v>
      </c>
      <c r="B6500" t="s">
        <v>2</v>
      </c>
      <c r="C6500" t="s">
        <v>11</v>
      </c>
      <c r="D6500" s="1">
        <v>43900</v>
      </c>
      <c r="E6500" s="1">
        <v>44021</v>
      </c>
      <c r="F6500" s="1">
        <v>44034</v>
      </c>
      <c r="G6500" s="1">
        <v>44036</v>
      </c>
      <c r="H6500" t="s">
        <v>54</v>
      </c>
      <c r="I6500">
        <v>22</v>
      </c>
      <c r="J6500">
        <v>47</v>
      </c>
      <c r="K6500">
        <v>311</v>
      </c>
      <c r="L6500">
        <v>21</v>
      </c>
      <c r="M6500">
        <v>4</v>
      </c>
      <c r="N6500">
        <v>0.08</v>
      </c>
      <c r="O6500">
        <v>1207.21</v>
      </c>
      <c r="P6500">
        <v>1916.2</v>
      </c>
      <c r="Q6500">
        <f>Table1[[#This Row],[OrderQuantity]]*Table1[[#This Row],[UnitPrice]]</f>
        <v>7664.8</v>
      </c>
      <c r="R6500">
        <f>Table1[[#This Row],[OrderQuantity]]*Table1[[#This Row],[UnitCost]]</f>
        <v>4828.84</v>
      </c>
      <c r="S6500">
        <f>Table1[[#This Row],[OrderQuantity]]*Table1[[#This Row],[UnitPrice]]*(1-Table1[[#This Row],[DiscountApplied]]) - (Table1[[#This Row],[OrderQuantity]]*Table1[[#This Row],[UnitCost]])</f>
        <v>2222.7760000000007</v>
      </c>
      <c r="T6500">
        <f>DATEDIF(Table1[[#This Row],[ShipDate]],Table1[[#This Row],[DeliveryDate]],"d")</f>
        <v>2</v>
      </c>
      <c r="U6500" t="str">
        <f t="shared" si="203"/>
        <v>On Time</v>
      </c>
    </row>
    <row r="6501" spans="1:21" x14ac:dyDescent="0.3">
      <c r="A6501" t="str">
        <f t="shared" si="202"/>
        <v>SO-006600</v>
      </c>
      <c r="B6501" t="s">
        <v>3</v>
      </c>
      <c r="C6501" t="s">
        <v>10</v>
      </c>
      <c r="D6501" s="1">
        <v>43900</v>
      </c>
      <c r="E6501" s="1">
        <v>44021</v>
      </c>
      <c r="F6501" s="1">
        <v>44047</v>
      </c>
      <c r="G6501" s="1">
        <v>44051</v>
      </c>
      <c r="H6501" t="s">
        <v>54</v>
      </c>
      <c r="I6501">
        <v>2</v>
      </c>
      <c r="J6501">
        <v>4</v>
      </c>
      <c r="K6501">
        <v>133</v>
      </c>
      <c r="L6501">
        <v>36</v>
      </c>
      <c r="M6501">
        <v>5</v>
      </c>
      <c r="N6501">
        <v>0.08</v>
      </c>
      <c r="O6501">
        <v>2591.29</v>
      </c>
      <c r="P6501">
        <v>3926.2</v>
      </c>
      <c r="Q6501">
        <f>Table1[[#This Row],[OrderQuantity]]*Table1[[#This Row],[UnitPrice]]</f>
        <v>19631</v>
      </c>
      <c r="R6501">
        <f>Table1[[#This Row],[OrderQuantity]]*Table1[[#This Row],[UnitCost]]</f>
        <v>12956.45</v>
      </c>
      <c r="S6501">
        <f>Table1[[#This Row],[OrderQuantity]]*Table1[[#This Row],[UnitPrice]]*(1-Table1[[#This Row],[DiscountApplied]]) - (Table1[[#This Row],[OrderQuantity]]*Table1[[#This Row],[UnitCost]])</f>
        <v>5104.07</v>
      </c>
      <c r="T6501">
        <f>DATEDIF(Table1[[#This Row],[ShipDate]],Table1[[#This Row],[DeliveryDate]],"d")</f>
        <v>4</v>
      </c>
      <c r="U6501" t="str">
        <f t="shared" si="203"/>
        <v>On Time</v>
      </c>
    </row>
    <row r="6502" spans="1:21" x14ac:dyDescent="0.3">
      <c r="A6502" t="str">
        <f t="shared" si="202"/>
        <v>SO-006601</v>
      </c>
      <c r="B6502" t="s">
        <v>4</v>
      </c>
      <c r="C6502" t="s">
        <v>10</v>
      </c>
      <c r="D6502" s="1">
        <v>43900</v>
      </c>
      <c r="E6502" s="1">
        <v>44021</v>
      </c>
      <c r="F6502" s="1">
        <v>44024</v>
      </c>
      <c r="G6502" s="1">
        <v>44030</v>
      </c>
      <c r="H6502" t="s">
        <v>54</v>
      </c>
      <c r="I6502">
        <v>19</v>
      </c>
      <c r="J6502">
        <v>34</v>
      </c>
      <c r="K6502">
        <v>174</v>
      </c>
      <c r="L6502">
        <v>45</v>
      </c>
      <c r="M6502">
        <v>4</v>
      </c>
      <c r="N6502">
        <v>0.08</v>
      </c>
      <c r="O6502">
        <v>3133.46</v>
      </c>
      <c r="P6502">
        <v>3966.4</v>
      </c>
      <c r="Q6502">
        <f>Table1[[#This Row],[OrderQuantity]]*Table1[[#This Row],[UnitPrice]]</f>
        <v>15865.6</v>
      </c>
      <c r="R6502">
        <f>Table1[[#This Row],[OrderQuantity]]*Table1[[#This Row],[UnitCost]]</f>
        <v>12533.84</v>
      </c>
      <c r="S6502">
        <f>Table1[[#This Row],[OrderQuantity]]*Table1[[#This Row],[UnitPrice]]*(1-Table1[[#This Row],[DiscountApplied]]) - (Table1[[#This Row],[OrderQuantity]]*Table1[[#This Row],[UnitCost]])</f>
        <v>2062.5120000000006</v>
      </c>
      <c r="T6502">
        <f>DATEDIF(Table1[[#This Row],[ShipDate]],Table1[[#This Row],[DeliveryDate]],"d")</f>
        <v>6</v>
      </c>
      <c r="U6502" t="str">
        <f t="shared" si="203"/>
        <v>On Time</v>
      </c>
    </row>
    <row r="6503" spans="1:21" x14ac:dyDescent="0.3">
      <c r="A6503" t="str">
        <f t="shared" si="202"/>
        <v>SO-006602</v>
      </c>
      <c r="B6503" t="s">
        <v>3</v>
      </c>
      <c r="C6503" t="s">
        <v>13</v>
      </c>
      <c r="D6503" s="1">
        <v>43900</v>
      </c>
      <c r="E6503" s="1">
        <v>44021</v>
      </c>
      <c r="F6503" s="1">
        <v>44025</v>
      </c>
      <c r="G6503" s="1">
        <v>44029</v>
      </c>
      <c r="H6503" t="s">
        <v>54</v>
      </c>
      <c r="I6503">
        <v>5</v>
      </c>
      <c r="J6503">
        <v>10</v>
      </c>
      <c r="K6503">
        <v>45</v>
      </c>
      <c r="L6503">
        <v>8</v>
      </c>
      <c r="M6503">
        <v>8</v>
      </c>
      <c r="N6503">
        <v>0.08</v>
      </c>
      <c r="O6503">
        <v>1410.48</v>
      </c>
      <c r="P6503">
        <v>1855.9</v>
      </c>
      <c r="Q6503">
        <f>Table1[[#This Row],[OrderQuantity]]*Table1[[#This Row],[UnitPrice]]</f>
        <v>14847.2</v>
      </c>
      <c r="R6503">
        <f>Table1[[#This Row],[OrderQuantity]]*Table1[[#This Row],[UnitCost]]</f>
        <v>11283.84</v>
      </c>
      <c r="S6503">
        <f>Table1[[#This Row],[OrderQuantity]]*Table1[[#This Row],[UnitPrice]]*(1-Table1[[#This Row],[DiscountApplied]]) - (Table1[[#This Row],[OrderQuantity]]*Table1[[#This Row],[UnitCost]])</f>
        <v>2375.5840000000007</v>
      </c>
      <c r="T6503">
        <f>DATEDIF(Table1[[#This Row],[ShipDate]],Table1[[#This Row],[DeliveryDate]],"d")</f>
        <v>4</v>
      </c>
      <c r="U6503" t="str">
        <f t="shared" si="203"/>
        <v>On Time</v>
      </c>
    </row>
    <row r="6504" spans="1:21" x14ac:dyDescent="0.3">
      <c r="A6504" t="str">
        <f t="shared" si="202"/>
        <v>SO-006603</v>
      </c>
      <c r="B6504" t="s">
        <v>2</v>
      </c>
      <c r="C6504" t="s">
        <v>10</v>
      </c>
      <c r="D6504" s="1">
        <v>43900</v>
      </c>
      <c r="E6504" s="1">
        <v>44022</v>
      </c>
      <c r="F6504" s="1">
        <v>44039</v>
      </c>
      <c r="G6504" s="1">
        <v>44045</v>
      </c>
      <c r="H6504" t="s">
        <v>54</v>
      </c>
      <c r="I6504">
        <v>21</v>
      </c>
      <c r="J6504">
        <v>18</v>
      </c>
      <c r="K6504">
        <v>148</v>
      </c>
      <c r="L6504">
        <v>24</v>
      </c>
      <c r="M6504">
        <v>4</v>
      </c>
      <c r="N6504">
        <v>0.2</v>
      </c>
      <c r="O6504">
        <v>1795.8</v>
      </c>
      <c r="P6504">
        <v>3664.9</v>
      </c>
      <c r="Q6504">
        <f>Table1[[#This Row],[OrderQuantity]]*Table1[[#This Row],[UnitPrice]]</f>
        <v>14659.6</v>
      </c>
      <c r="R6504">
        <f>Table1[[#This Row],[OrderQuantity]]*Table1[[#This Row],[UnitCost]]</f>
        <v>7183.2</v>
      </c>
      <c r="S6504">
        <f>Table1[[#This Row],[OrderQuantity]]*Table1[[#This Row],[UnitPrice]]*(1-Table1[[#This Row],[DiscountApplied]]) - (Table1[[#This Row],[OrderQuantity]]*Table1[[#This Row],[UnitCost]])</f>
        <v>4544.4800000000005</v>
      </c>
      <c r="T6504">
        <f>DATEDIF(Table1[[#This Row],[ShipDate]],Table1[[#This Row],[DeliveryDate]],"d")</f>
        <v>6</v>
      </c>
      <c r="U6504" t="str">
        <f t="shared" si="203"/>
        <v>On Time</v>
      </c>
    </row>
    <row r="6505" spans="1:21" x14ac:dyDescent="0.3">
      <c r="A6505" t="str">
        <f t="shared" si="202"/>
        <v>SO-006604</v>
      </c>
      <c r="B6505" t="s">
        <v>3</v>
      </c>
      <c r="C6505" t="s">
        <v>10</v>
      </c>
      <c r="D6505" s="1">
        <v>43900</v>
      </c>
      <c r="E6505" s="1">
        <v>44022</v>
      </c>
      <c r="F6505" s="1">
        <v>44035</v>
      </c>
      <c r="G6505" s="1">
        <v>44042</v>
      </c>
      <c r="H6505" t="s">
        <v>54</v>
      </c>
      <c r="I6505">
        <v>1</v>
      </c>
      <c r="J6505">
        <v>25</v>
      </c>
      <c r="K6505">
        <v>117</v>
      </c>
      <c r="L6505">
        <v>18</v>
      </c>
      <c r="M6505">
        <v>7</v>
      </c>
      <c r="N6505">
        <v>0.08</v>
      </c>
      <c r="O6505">
        <v>1632.12</v>
      </c>
      <c r="P6505">
        <v>1943</v>
      </c>
      <c r="Q6505">
        <f>Table1[[#This Row],[OrderQuantity]]*Table1[[#This Row],[UnitPrice]]</f>
        <v>13601</v>
      </c>
      <c r="R6505">
        <f>Table1[[#This Row],[OrderQuantity]]*Table1[[#This Row],[UnitCost]]</f>
        <v>11424.84</v>
      </c>
      <c r="S6505">
        <f>Table1[[#This Row],[OrderQuantity]]*Table1[[#This Row],[UnitPrice]]*(1-Table1[[#This Row],[DiscountApplied]]) - (Table1[[#This Row],[OrderQuantity]]*Table1[[#This Row],[UnitCost]])</f>
        <v>1088.08</v>
      </c>
      <c r="T6505">
        <f>DATEDIF(Table1[[#This Row],[ShipDate]],Table1[[#This Row],[DeliveryDate]],"d")</f>
        <v>7</v>
      </c>
      <c r="U6505" t="str">
        <f t="shared" si="203"/>
        <v>On Time</v>
      </c>
    </row>
    <row r="6506" spans="1:21" x14ac:dyDescent="0.3">
      <c r="A6506" t="str">
        <f t="shared" si="202"/>
        <v>SO-006605</v>
      </c>
      <c r="B6506" t="s">
        <v>4</v>
      </c>
      <c r="C6506" t="s">
        <v>8</v>
      </c>
      <c r="D6506" s="1">
        <v>43900</v>
      </c>
      <c r="E6506" s="1">
        <v>44022</v>
      </c>
      <c r="F6506" s="1">
        <v>44044</v>
      </c>
      <c r="G6506" s="1">
        <v>44050</v>
      </c>
      <c r="H6506" t="s">
        <v>54</v>
      </c>
      <c r="I6506">
        <v>20</v>
      </c>
      <c r="J6506">
        <v>22</v>
      </c>
      <c r="K6506">
        <v>367</v>
      </c>
      <c r="L6506">
        <v>4</v>
      </c>
      <c r="M6506">
        <v>5</v>
      </c>
      <c r="N6506">
        <v>0.1</v>
      </c>
      <c r="O6506">
        <v>1786.49</v>
      </c>
      <c r="P6506">
        <v>2706.8</v>
      </c>
      <c r="Q6506">
        <f>Table1[[#This Row],[OrderQuantity]]*Table1[[#This Row],[UnitPrice]]</f>
        <v>13534</v>
      </c>
      <c r="R6506">
        <f>Table1[[#This Row],[OrderQuantity]]*Table1[[#This Row],[UnitCost]]</f>
        <v>8932.4500000000007</v>
      </c>
      <c r="S6506">
        <f>Table1[[#This Row],[OrderQuantity]]*Table1[[#This Row],[UnitPrice]]*(1-Table1[[#This Row],[DiscountApplied]]) - (Table1[[#This Row],[OrderQuantity]]*Table1[[#This Row],[UnitCost]])</f>
        <v>3248.1499999999996</v>
      </c>
      <c r="T6506">
        <f>DATEDIF(Table1[[#This Row],[ShipDate]],Table1[[#This Row],[DeliveryDate]],"d")</f>
        <v>6</v>
      </c>
      <c r="U6506" t="str">
        <f t="shared" si="203"/>
        <v>On Time</v>
      </c>
    </row>
    <row r="6507" spans="1:21" x14ac:dyDescent="0.3">
      <c r="A6507" t="str">
        <f t="shared" si="202"/>
        <v>SO-006606</v>
      </c>
      <c r="B6507" t="s">
        <v>4</v>
      </c>
      <c r="C6507" t="s">
        <v>12</v>
      </c>
      <c r="D6507" s="1">
        <v>43900</v>
      </c>
      <c r="E6507" s="1">
        <v>44022</v>
      </c>
      <c r="F6507" s="1">
        <v>44034</v>
      </c>
      <c r="G6507" s="1">
        <v>44037</v>
      </c>
      <c r="H6507" t="s">
        <v>54</v>
      </c>
      <c r="I6507">
        <v>15</v>
      </c>
      <c r="J6507">
        <v>3</v>
      </c>
      <c r="K6507">
        <v>225</v>
      </c>
      <c r="L6507">
        <v>6</v>
      </c>
      <c r="M6507">
        <v>7</v>
      </c>
      <c r="N6507">
        <v>0.08</v>
      </c>
      <c r="O6507">
        <v>823.3</v>
      </c>
      <c r="P6507">
        <v>1715.2</v>
      </c>
      <c r="Q6507">
        <f>Table1[[#This Row],[OrderQuantity]]*Table1[[#This Row],[UnitPrice]]</f>
        <v>12006.4</v>
      </c>
      <c r="R6507">
        <f>Table1[[#This Row],[OrderQuantity]]*Table1[[#This Row],[UnitCost]]</f>
        <v>5763.0999999999995</v>
      </c>
      <c r="S6507">
        <f>Table1[[#This Row],[OrderQuantity]]*Table1[[#This Row],[UnitPrice]]*(1-Table1[[#This Row],[DiscountApplied]]) - (Table1[[#This Row],[OrderQuantity]]*Table1[[#This Row],[UnitCost]])</f>
        <v>5282.7880000000014</v>
      </c>
      <c r="T6507">
        <f>DATEDIF(Table1[[#This Row],[ShipDate]],Table1[[#This Row],[DeliveryDate]],"d")</f>
        <v>3</v>
      </c>
      <c r="U6507" t="str">
        <f t="shared" si="203"/>
        <v>On Time</v>
      </c>
    </row>
    <row r="6508" spans="1:21" x14ac:dyDescent="0.3">
      <c r="A6508" t="str">
        <f t="shared" si="202"/>
        <v>SO-006607</v>
      </c>
      <c r="B6508" t="s">
        <v>4</v>
      </c>
      <c r="C6508" t="s">
        <v>8</v>
      </c>
      <c r="D6508" s="1">
        <v>43900</v>
      </c>
      <c r="E6508" s="1">
        <v>44022</v>
      </c>
      <c r="F6508" s="1">
        <v>44042</v>
      </c>
      <c r="G6508" s="1">
        <v>44051</v>
      </c>
      <c r="H6508" t="s">
        <v>54</v>
      </c>
      <c r="I6508">
        <v>14</v>
      </c>
      <c r="J6508">
        <v>32</v>
      </c>
      <c r="K6508">
        <v>362</v>
      </c>
      <c r="L6508">
        <v>43</v>
      </c>
      <c r="M6508">
        <v>6</v>
      </c>
      <c r="N6508">
        <v>0.2</v>
      </c>
      <c r="O6508">
        <v>1113.27</v>
      </c>
      <c r="P6508">
        <v>1795.6</v>
      </c>
      <c r="Q6508">
        <f>Table1[[#This Row],[OrderQuantity]]*Table1[[#This Row],[UnitPrice]]</f>
        <v>10773.599999999999</v>
      </c>
      <c r="R6508">
        <f>Table1[[#This Row],[OrderQuantity]]*Table1[[#This Row],[UnitCost]]</f>
        <v>6679.62</v>
      </c>
      <c r="S6508">
        <f>Table1[[#This Row],[OrderQuantity]]*Table1[[#This Row],[UnitPrice]]*(1-Table1[[#This Row],[DiscountApplied]]) - (Table1[[#This Row],[OrderQuantity]]*Table1[[#This Row],[UnitCost]])</f>
        <v>1939.2599999999993</v>
      </c>
      <c r="T6508">
        <f>DATEDIF(Table1[[#This Row],[ShipDate]],Table1[[#This Row],[DeliveryDate]],"d")</f>
        <v>9</v>
      </c>
      <c r="U6508" t="str">
        <f t="shared" si="203"/>
        <v>Late</v>
      </c>
    </row>
    <row r="6509" spans="1:21" x14ac:dyDescent="0.3">
      <c r="A6509" t="str">
        <f t="shared" si="202"/>
        <v>SO-006608</v>
      </c>
      <c r="B6509" t="s">
        <v>4</v>
      </c>
      <c r="C6509" t="s">
        <v>12</v>
      </c>
      <c r="D6509" s="1">
        <v>43900</v>
      </c>
      <c r="E6509" s="1">
        <v>44022</v>
      </c>
      <c r="F6509" s="1">
        <v>44048</v>
      </c>
      <c r="G6509" s="1">
        <v>44049</v>
      </c>
      <c r="H6509" t="s">
        <v>54</v>
      </c>
      <c r="I6509">
        <v>15</v>
      </c>
      <c r="J6509">
        <v>22</v>
      </c>
      <c r="K6509">
        <v>241</v>
      </c>
      <c r="L6509">
        <v>26</v>
      </c>
      <c r="M6509">
        <v>3</v>
      </c>
      <c r="N6509">
        <v>0.05</v>
      </c>
      <c r="O6509">
        <v>1003.39</v>
      </c>
      <c r="P6509">
        <v>1286.4000000000001</v>
      </c>
      <c r="Q6509">
        <f>Table1[[#This Row],[OrderQuantity]]*Table1[[#This Row],[UnitPrice]]</f>
        <v>3859.2000000000003</v>
      </c>
      <c r="R6509">
        <f>Table1[[#This Row],[OrderQuantity]]*Table1[[#This Row],[UnitCost]]</f>
        <v>3010.17</v>
      </c>
      <c r="S6509">
        <f>Table1[[#This Row],[OrderQuantity]]*Table1[[#This Row],[UnitPrice]]*(1-Table1[[#This Row],[DiscountApplied]]) - (Table1[[#This Row],[OrderQuantity]]*Table1[[#This Row],[UnitCost]])</f>
        <v>656.07000000000016</v>
      </c>
      <c r="T6509">
        <f>DATEDIF(Table1[[#This Row],[ShipDate]],Table1[[#This Row],[DeliveryDate]],"d")</f>
        <v>1</v>
      </c>
      <c r="U6509" t="str">
        <f t="shared" si="203"/>
        <v>On Time</v>
      </c>
    </row>
    <row r="6510" spans="1:21" x14ac:dyDescent="0.3">
      <c r="A6510" t="str">
        <f t="shared" si="202"/>
        <v>SO-006609</v>
      </c>
      <c r="B6510" t="s">
        <v>5</v>
      </c>
      <c r="C6510" t="s">
        <v>8</v>
      </c>
      <c r="D6510" s="1">
        <v>43900</v>
      </c>
      <c r="E6510" s="1">
        <v>44022</v>
      </c>
      <c r="F6510" s="1">
        <v>44039</v>
      </c>
      <c r="G6510" s="1">
        <v>44047</v>
      </c>
      <c r="H6510" t="s">
        <v>54</v>
      </c>
      <c r="I6510">
        <v>28</v>
      </c>
      <c r="J6510">
        <v>34</v>
      </c>
      <c r="K6510">
        <v>351</v>
      </c>
      <c r="L6510">
        <v>27</v>
      </c>
      <c r="M6510">
        <v>3</v>
      </c>
      <c r="N6510">
        <v>0.05</v>
      </c>
      <c r="O6510">
        <v>1103.42</v>
      </c>
      <c r="P6510">
        <v>2566.1</v>
      </c>
      <c r="Q6510">
        <f>Table1[[#This Row],[OrderQuantity]]*Table1[[#This Row],[UnitPrice]]</f>
        <v>7698.2999999999993</v>
      </c>
      <c r="R6510">
        <f>Table1[[#This Row],[OrderQuantity]]*Table1[[#This Row],[UnitCost]]</f>
        <v>3310.26</v>
      </c>
      <c r="S6510">
        <f>Table1[[#This Row],[OrderQuantity]]*Table1[[#This Row],[UnitPrice]]*(1-Table1[[#This Row],[DiscountApplied]]) - (Table1[[#This Row],[OrderQuantity]]*Table1[[#This Row],[UnitCost]])</f>
        <v>4003.1249999999991</v>
      </c>
      <c r="T6510">
        <f>DATEDIF(Table1[[#This Row],[ShipDate]],Table1[[#This Row],[DeliveryDate]],"d")</f>
        <v>8</v>
      </c>
      <c r="U6510" t="str">
        <f t="shared" si="203"/>
        <v>Late</v>
      </c>
    </row>
    <row r="6511" spans="1:21" x14ac:dyDescent="0.3">
      <c r="A6511" t="str">
        <f t="shared" si="202"/>
        <v>SO-006610</v>
      </c>
      <c r="B6511" t="s">
        <v>4</v>
      </c>
      <c r="C6511" t="s">
        <v>13</v>
      </c>
      <c r="D6511" s="1">
        <v>43900</v>
      </c>
      <c r="E6511" s="1">
        <v>44023</v>
      </c>
      <c r="F6511" s="1">
        <v>44049</v>
      </c>
      <c r="G6511" s="1">
        <v>44059</v>
      </c>
      <c r="H6511" t="s">
        <v>54</v>
      </c>
      <c r="I6511">
        <v>18</v>
      </c>
      <c r="J6511">
        <v>26</v>
      </c>
      <c r="K6511">
        <v>20</v>
      </c>
      <c r="L6511">
        <v>37</v>
      </c>
      <c r="M6511">
        <v>8</v>
      </c>
      <c r="N6511">
        <v>0.1</v>
      </c>
      <c r="O6511">
        <v>795.96</v>
      </c>
      <c r="P6511">
        <v>1105.5</v>
      </c>
      <c r="Q6511">
        <f>Table1[[#This Row],[OrderQuantity]]*Table1[[#This Row],[UnitPrice]]</f>
        <v>8844</v>
      </c>
      <c r="R6511">
        <f>Table1[[#This Row],[OrderQuantity]]*Table1[[#This Row],[UnitCost]]</f>
        <v>6367.68</v>
      </c>
      <c r="S6511">
        <f>Table1[[#This Row],[OrderQuantity]]*Table1[[#This Row],[UnitPrice]]*(1-Table1[[#This Row],[DiscountApplied]]) - (Table1[[#This Row],[OrderQuantity]]*Table1[[#This Row],[UnitCost]])</f>
        <v>1591.92</v>
      </c>
      <c r="T6511">
        <f>DATEDIF(Table1[[#This Row],[ShipDate]],Table1[[#This Row],[DeliveryDate]],"d")</f>
        <v>10</v>
      </c>
      <c r="U6511" t="str">
        <f t="shared" si="203"/>
        <v>Late</v>
      </c>
    </row>
    <row r="6512" spans="1:21" x14ac:dyDescent="0.3">
      <c r="A6512" t="str">
        <f t="shared" si="202"/>
        <v>SO-006611</v>
      </c>
      <c r="B6512" t="s">
        <v>4</v>
      </c>
      <c r="C6512" t="s">
        <v>8</v>
      </c>
      <c r="D6512" s="1">
        <v>43900</v>
      </c>
      <c r="E6512" s="1">
        <v>44023</v>
      </c>
      <c r="F6512" s="1">
        <v>44047</v>
      </c>
      <c r="G6512" s="1">
        <v>44052</v>
      </c>
      <c r="H6512" t="s">
        <v>54</v>
      </c>
      <c r="I6512">
        <v>17</v>
      </c>
      <c r="J6512">
        <v>1</v>
      </c>
      <c r="K6512">
        <v>348</v>
      </c>
      <c r="L6512">
        <v>39</v>
      </c>
      <c r="M6512">
        <v>1</v>
      </c>
      <c r="N6512">
        <v>0.05</v>
      </c>
      <c r="O6512">
        <v>98.49</v>
      </c>
      <c r="P6512">
        <v>201</v>
      </c>
      <c r="Q6512">
        <f>Table1[[#This Row],[OrderQuantity]]*Table1[[#This Row],[UnitPrice]]</f>
        <v>201</v>
      </c>
      <c r="R6512">
        <f>Table1[[#This Row],[OrderQuantity]]*Table1[[#This Row],[UnitCost]]</f>
        <v>98.49</v>
      </c>
      <c r="S6512">
        <f>Table1[[#This Row],[OrderQuantity]]*Table1[[#This Row],[UnitPrice]]*(1-Table1[[#This Row],[DiscountApplied]]) - (Table1[[#This Row],[OrderQuantity]]*Table1[[#This Row],[UnitCost]])</f>
        <v>92.46</v>
      </c>
      <c r="T6512">
        <f>DATEDIF(Table1[[#This Row],[ShipDate]],Table1[[#This Row],[DeliveryDate]],"d")</f>
        <v>5</v>
      </c>
      <c r="U6512" t="str">
        <f t="shared" si="203"/>
        <v>On Time</v>
      </c>
    </row>
    <row r="6513" spans="1:21" x14ac:dyDescent="0.3">
      <c r="A6513" t="str">
        <f t="shared" si="202"/>
        <v>SO-006612</v>
      </c>
      <c r="B6513" t="s">
        <v>3</v>
      </c>
      <c r="C6513" t="s">
        <v>13</v>
      </c>
      <c r="D6513" s="1">
        <v>43900</v>
      </c>
      <c r="E6513" s="1">
        <v>44023</v>
      </c>
      <c r="F6513" s="1">
        <v>44041</v>
      </c>
      <c r="G6513" s="1">
        <v>44049</v>
      </c>
      <c r="H6513" t="s">
        <v>54</v>
      </c>
      <c r="I6513">
        <v>7</v>
      </c>
      <c r="J6513">
        <v>18</v>
      </c>
      <c r="K6513">
        <v>54</v>
      </c>
      <c r="L6513">
        <v>20</v>
      </c>
      <c r="M6513">
        <v>4</v>
      </c>
      <c r="N6513">
        <v>0.1</v>
      </c>
      <c r="O6513">
        <v>1933.69</v>
      </c>
      <c r="P6513">
        <v>3946.3</v>
      </c>
      <c r="Q6513">
        <f>Table1[[#This Row],[OrderQuantity]]*Table1[[#This Row],[UnitPrice]]</f>
        <v>15785.2</v>
      </c>
      <c r="R6513">
        <f>Table1[[#This Row],[OrderQuantity]]*Table1[[#This Row],[UnitCost]]</f>
        <v>7734.76</v>
      </c>
      <c r="S6513">
        <f>Table1[[#This Row],[OrderQuantity]]*Table1[[#This Row],[UnitPrice]]*(1-Table1[[#This Row],[DiscountApplied]]) - (Table1[[#This Row],[OrderQuantity]]*Table1[[#This Row],[UnitCost]])</f>
        <v>6471.92</v>
      </c>
      <c r="T6513">
        <f>DATEDIF(Table1[[#This Row],[ShipDate]],Table1[[#This Row],[DeliveryDate]],"d")</f>
        <v>8</v>
      </c>
      <c r="U6513" t="str">
        <f t="shared" si="203"/>
        <v>Late</v>
      </c>
    </row>
    <row r="6514" spans="1:21" x14ac:dyDescent="0.3">
      <c r="A6514" t="str">
        <f t="shared" si="202"/>
        <v>SO-006613</v>
      </c>
      <c r="B6514" t="s">
        <v>3</v>
      </c>
      <c r="C6514" t="s">
        <v>12</v>
      </c>
      <c r="D6514" s="1">
        <v>43900</v>
      </c>
      <c r="E6514" s="1">
        <v>44023</v>
      </c>
      <c r="F6514" s="1">
        <v>44026</v>
      </c>
      <c r="G6514" s="1">
        <v>44035</v>
      </c>
      <c r="H6514" t="s">
        <v>54</v>
      </c>
      <c r="I6514">
        <v>9</v>
      </c>
      <c r="J6514">
        <v>49</v>
      </c>
      <c r="K6514">
        <v>224</v>
      </c>
      <c r="L6514">
        <v>18</v>
      </c>
      <c r="M6514">
        <v>2</v>
      </c>
      <c r="N6514">
        <v>0.05</v>
      </c>
      <c r="O6514">
        <v>645.80999999999995</v>
      </c>
      <c r="P6514">
        <v>1025.0999999999999</v>
      </c>
      <c r="Q6514">
        <f>Table1[[#This Row],[OrderQuantity]]*Table1[[#This Row],[UnitPrice]]</f>
        <v>2050.1999999999998</v>
      </c>
      <c r="R6514">
        <f>Table1[[#This Row],[OrderQuantity]]*Table1[[#This Row],[UnitCost]]</f>
        <v>1291.6199999999999</v>
      </c>
      <c r="S6514">
        <f>Table1[[#This Row],[OrderQuantity]]*Table1[[#This Row],[UnitPrice]]*(1-Table1[[#This Row],[DiscountApplied]]) - (Table1[[#This Row],[OrderQuantity]]*Table1[[#This Row],[UnitCost]])</f>
        <v>656.06999999999994</v>
      </c>
      <c r="T6514">
        <f>DATEDIF(Table1[[#This Row],[ShipDate]],Table1[[#This Row],[DeliveryDate]],"d")</f>
        <v>9</v>
      </c>
      <c r="U6514" t="str">
        <f t="shared" si="203"/>
        <v>Late</v>
      </c>
    </row>
    <row r="6515" spans="1:21" x14ac:dyDescent="0.3">
      <c r="A6515" t="str">
        <f t="shared" si="202"/>
        <v>SO-006614</v>
      </c>
      <c r="B6515" t="s">
        <v>4</v>
      </c>
      <c r="C6515" t="s">
        <v>8</v>
      </c>
      <c r="D6515" s="1">
        <v>43900</v>
      </c>
      <c r="E6515" s="1">
        <v>44023</v>
      </c>
      <c r="F6515" s="1">
        <v>44042</v>
      </c>
      <c r="G6515" s="1">
        <v>44050</v>
      </c>
      <c r="H6515" t="s">
        <v>54</v>
      </c>
      <c r="I6515">
        <v>17</v>
      </c>
      <c r="J6515">
        <v>32</v>
      </c>
      <c r="K6515">
        <v>360</v>
      </c>
      <c r="L6515">
        <v>17</v>
      </c>
      <c r="M6515">
        <v>6</v>
      </c>
      <c r="N6515">
        <v>0.05</v>
      </c>
      <c r="O6515">
        <v>1562.98</v>
      </c>
      <c r="P6515">
        <v>1929.6</v>
      </c>
      <c r="Q6515">
        <f>Table1[[#This Row],[OrderQuantity]]*Table1[[#This Row],[UnitPrice]]</f>
        <v>11577.599999999999</v>
      </c>
      <c r="R6515">
        <f>Table1[[#This Row],[OrderQuantity]]*Table1[[#This Row],[UnitCost]]</f>
        <v>9377.880000000001</v>
      </c>
      <c r="S6515">
        <f>Table1[[#This Row],[OrderQuantity]]*Table1[[#This Row],[UnitPrice]]*(1-Table1[[#This Row],[DiscountApplied]]) - (Table1[[#This Row],[OrderQuantity]]*Table1[[#This Row],[UnitCost]])</f>
        <v>1620.8399999999965</v>
      </c>
      <c r="T6515">
        <f>DATEDIF(Table1[[#This Row],[ShipDate]],Table1[[#This Row],[DeliveryDate]],"d")</f>
        <v>8</v>
      </c>
      <c r="U6515" t="str">
        <f t="shared" si="203"/>
        <v>Late</v>
      </c>
    </row>
    <row r="6516" spans="1:21" x14ac:dyDescent="0.3">
      <c r="A6516" t="str">
        <f t="shared" si="202"/>
        <v>SO-006615</v>
      </c>
      <c r="B6516" t="s">
        <v>3</v>
      </c>
      <c r="C6516" t="s">
        <v>11</v>
      </c>
      <c r="D6516" s="1">
        <v>43900</v>
      </c>
      <c r="E6516" s="1">
        <v>44023</v>
      </c>
      <c r="F6516" s="1">
        <v>44030</v>
      </c>
      <c r="G6516" s="1">
        <v>44038</v>
      </c>
      <c r="H6516" t="s">
        <v>54</v>
      </c>
      <c r="I6516">
        <v>3</v>
      </c>
      <c r="J6516">
        <v>42</v>
      </c>
      <c r="K6516">
        <v>280</v>
      </c>
      <c r="L6516">
        <v>19</v>
      </c>
      <c r="M6516">
        <v>1</v>
      </c>
      <c r="N6516">
        <v>0.15</v>
      </c>
      <c r="O6516">
        <v>2925.35</v>
      </c>
      <c r="P6516">
        <v>5132.2</v>
      </c>
      <c r="Q6516">
        <f>Table1[[#This Row],[OrderQuantity]]*Table1[[#This Row],[UnitPrice]]</f>
        <v>5132.2</v>
      </c>
      <c r="R6516">
        <f>Table1[[#This Row],[OrderQuantity]]*Table1[[#This Row],[UnitCost]]</f>
        <v>2925.35</v>
      </c>
      <c r="S6516">
        <f>Table1[[#This Row],[OrderQuantity]]*Table1[[#This Row],[UnitPrice]]*(1-Table1[[#This Row],[DiscountApplied]]) - (Table1[[#This Row],[OrderQuantity]]*Table1[[#This Row],[UnitCost]])</f>
        <v>1437.02</v>
      </c>
      <c r="T6516">
        <f>DATEDIF(Table1[[#This Row],[ShipDate]],Table1[[#This Row],[DeliveryDate]],"d")</f>
        <v>8</v>
      </c>
      <c r="U6516" t="str">
        <f t="shared" si="203"/>
        <v>Late</v>
      </c>
    </row>
    <row r="6517" spans="1:21" x14ac:dyDescent="0.3">
      <c r="A6517" t="str">
        <f t="shared" si="202"/>
        <v>SO-006616</v>
      </c>
      <c r="B6517" t="s">
        <v>2</v>
      </c>
      <c r="C6517" t="s">
        <v>9</v>
      </c>
      <c r="D6517" s="1">
        <v>43900</v>
      </c>
      <c r="E6517" s="1">
        <v>44023</v>
      </c>
      <c r="F6517" s="1">
        <v>44034</v>
      </c>
      <c r="G6517" s="1">
        <v>44042</v>
      </c>
      <c r="H6517" t="s">
        <v>54</v>
      </c>
      <c r="I6517">
        <v>22</v>
      </c>
      <c r="J6517">
        <v>28</v>
      </c>
      <c r="K6517">
        <v>64</v>
      </c>
      <c r="L6517">
        <v>4</v>
      </c>
      <c r="M6517">
        <v>6</v>
      </c>
      <c r="N6517">
        <v>0.08</v>
      </c>
      <c r="O6517">
        <v>2720.2</v>
      </c>
      <c r="P6517">
        <v>3886</v>
      </c>
      <c r="Q6517">
        <f>Table1[[#This Row],[OrderQuantity]]*Table1[[#This Row],[UnitPrice]]</f>
        <v>23316</v>
      </c>
      <c r="R6517">
        <f>Table1[[#This Row],[OrderQuantity]]*Table1[[#This Row],[UnitCost]]</f>
        <v>16321.199999999999</v>
      </c>
      <c r="S6517">
        <f>Table1[[#This Row],[OrderQuantity]]*Table1[[#This Row],[UnitPrice]]*(1-Table1[[#This Row],[DiscountApplied]]) - (Table1[[#This Row],[OrderQuantity]]*Table1[[#This Row],[UnitCost]])</f>
        <v>5129.5200000000023</v>
      </c>
      <c r="T6517">
        <f>DATEDIF(Table1[[#This Row],[ShipDate]],Table1[[#This Row],[DeliveryDate]],"d")</f>
        <v>8</v>
      </c>
      <c r="U6517" t="str">
        <f t="shared" si="203"/>
        <v>Late</v>
      </c>
    </row>
    <row r="6518" spans="1:21" x14ac:dyDescent="0.3">
      <c r="A6518" t="str">
        <f t="shared" si="202"/>
        <v>SO-006617</v>
      </c>
      <c r="B6518" t="s">
        <v>4</v>
      </c>
      <c r="C6518" t="s">
        <v>10</v>
      </c>
      <c r="D6518" s="1">
        <v>43900</v>
      </c>
      <c r="E6518" s="1">
        <v>44023</v>
      </c>
      <c r="F6518" s="1">
        <v>44030</v>
      </c>
      <c r="G6518" s="1">
        <v>44033</v>
      </c>
      <c r="H6518" t="s">
        <v>54</v>
      </c>
      <c r="I6518">
        <v>18</v>
      </c>
      <c r="J6518">
        <v>28</v>
      </c>
      <c r="K6518">
        <v>130</v>
      </c>
      <c r="L6518">
        <v>27</v>
      </c>
      <c r="M6518">
        <v>3</v>
      </c>
      <c r="N6518">
        <v>0.3</v>
      </c>
      <c r="O6518">
        <v>2568.5100000000002</v>
      </c>
      <c r="P6518">
        <v>4013.3</v>
      </c>
      <c r="Q6518">
        <f>Table1[[#This Row],[OrderQuantity]]*Table1[[#This Row],[UnitPrice]]</f>
        <v>12039.900000000001</v>
      </c>
      <c r="R6518">
        <f>Table1[[#This Row],[OrderQuantity]]*Table1[[#This Row],[UnitCost]]</f>
        <v>7705.5300000000007</v>
      </c>
      <c r="S6518">
        <f>Table1[[#This Row],[OrderQuantity]]*Table1[[#This Row],[UnitPrice]]*(1-Table1[[#This Row],[DiscountApplied]]) - (Table1[[#This Row],[OrderQuantity]]*Table1[[#This Row],[UnitCost]])</f>
        <v>722.39999999999964</v>
      </c>
      <c r="T6518">
        <f>DATEDIF(Table1[[#This Row],[ShipDate]],Table1[[#This Row],[DeliveryDate]],"d")</f>
        <v>3</v>
      </c>
      <c r="U6518" t="str">
        <f t="shared" si="203"/>
        <v>On Time</v>
      </c>
    </row>
    <row r="6519" spans="1:21" x14ac:dyDescent="0.3">
      <c r="A6519" t="str">
        <f t="shared" si="202"/>
        <v>SO-006618</v>
      </c>
      <c r="B6519" t="s">
        <v>3</v>
      </c>
      <c r="C6519" t="s">
        <v>10</v>
      </c>
      <c r="D6519" s="1">
        <v>43900</v>
      </c>
      <c r="E6519" s="1">
        <v>44023</v>
      </c>
      <c r="F6519" s="1">
        <v>44046</v>
      </c>
      <c r="G6519" s="1">
        <v>44055</v>
      </c>
      <c r="H6519" t="s">
        <v>54</v>
      </c>
      <c r="I6519">
        <v>5</v>
      </c>
      <c r="J6519">
        <v>29</v>
      </c>
      <c r="K6519">
        <v>190</v>
      </c>
      <c r="L6519">
        <v>34</v>
      </c>
      <c r="M6519">
        <v>5</v>
      </c>
      <c r="N6519">
        <v>0.08</v>
      </c>
      <c r="O6519">
        <v>2079.9499999999998</v>
      </c>
      <c r="P6519">
        <v>2666.6</v>
      </c>
      <c r="Q6519">
        <f>Table1[[#This Row],[OrderQuantity]]*Table1[[#This Row],[UnitPrice]]</f>
        <v>13333</v>
      </c>
      <c r="R6519">
        <f>Table1[[#This Row],[OrderQuantity]]*Table1[[#This Row],[UnitCost]]</f>
        <v>10399.75</v>
      </c>
      <c r="S6519">
        <f>Table1[[#This Row],[OrderQuantity]]*Table1[[#This Row],[UnitPrice]]*(1-Table1[[#This Row],[DiscountApplied]]) - (Table1[[#This Row],[OrderQuantity]]*Table1[[#This Row],[UnitCost]])</f>
        <v>1866.6100000000006</v>
      </c>
      <c r="T6519">
        <f>DATEDIF(Table1[[#This Row],[ShipDate]],Table1[[#This Row],[DeliveryDate]],"d")</f>
        <v>9</v>
      </c>
      <c r="U6519" t="str">
        <f t="shared" si="203"/>
        <v>Late</v>
      </c>
    </row>
    <row r="6520" spans="1:21" x14ac:dyDescent="0.3">
      <c r="A6520" t="str">
        <f t="shared" si="202"/>
        <v>SO-006619</v>
      </c>
      <c r="B6520" t="s">
        <v>3</v>
      </c>
      <c r="C6520" t="s">
        <v>13</v>
      </c>
      <c r="D6520" s="1">
        <v>43900</v>
      </c>
      <c r="E6520" s="1">
        <v>44023</v>
      </c>
      <c r="F6520" s="1">
        <v>44049</v>
      </c>
      <c r="G6520" s="1">
        <v>44055</v>
      </c>
      <c r="H6520" t="s">
        <v>54</v>
      </c>
      <c r="I6520">
        <v>2</v>
      </c>
      <c r="J6520">
        <v>12</v>
      </c>
      <c r="K6520">
        <v>40</v>
      </c>
      <c r="L6520">
        <v>39</v>
      </c>
      <c r="M6520">
        <v>5</v>
      </c>
      <c r="N6520">
        <v>0.05</v>
      </c>
      <c r="O6520">
        <v>1397.62</v>
      </c>
      <c r="P6520">
        <v>1996.6</v>
      </c>
      <c r="Q6520">
        <f>Table1[[#This Row],[OrderQuantity]]*Table1[[#This Row],[UnitPrice]]</f>
        <v>9983</v>
      </c>
      <c r="R6520">
        <f>Table1[[#This Row],[OrderQuantity]]*Table1[[#This Row],[UnitCost]]</f>
        <v>6988.0999999999995</v>
      </c>
      <c r="S6520">
        <f>Table1[[#This Row],[OrderQuantity]]*Table1[[#This Row],[UnitPrice]]*(1-Table1[[#This Row],[DiscountApplied]]) - (Table1[[#This Row],[OrderQuantity]]*Table1[[#This Row],[UnitCost]])</f>
        <v>2495.7500000000009</v>
      </c>
      <c r="T6520">
        <f>DATEDIF(Table1[[#This Row],[ShipDate]],Table1[[#This Row],[DeliveryDate]],"d")</f>
        <v>6</v>
      </c>
      <c r="U6520" t="str">
        <f t="shared" si="203"/>
        <v>On Time</v>
      </c>
    </row>
    <row r="6521" spans="1:21" x14ac:dyDescent="0.3">
      <c r="A6521" t="str">
        <f t="shared" si="202"/>
        <v>SO-006620</v>
      </c>
      <c r="B6521" t="s">
        <v>3</v>
      </c>
      <c r="C6521" t="s">
        <v>10</v>
      </c>
      <c r="D6521" s="1">
        <v>43900</v>
      </c>
      <c r="E6521" s="1">
        <v>44023</v>
      </c>
      <c r="F6521" s="1">
        <v>44025</v>
      </c>
      <c r="G6521" s="1">
        <v>44035</v>
      </c>
      <c r="H6521" t="s">
        <v>54</v>
      </c>
      <c r="I6521">
        <v>8</v>
      </c>
      <c r="J6521">
        <v>50</v>
      </c>
      <c r="K6521">
        <v>191</v>
      </c>
      <c r="L6521">
        <v>23</v>
      </c>
      <c r="M6521">
        <v>8</v>
      </c>
      <c r="N6521">
        <v>0.1</v>
      </c>
      <c r="O6521">
        <v>770.63</v>
      </c>
      <c r="P6521">
        <v>1085.4000000000001</v>
      </c>
      <c r="Q6521">
        <f>Table1[[#This Row],[OrderQuantity]]*Table1[[#This Row],[UnitPrice]]</f>
        <v>8683.2000000000007</v>
      </c>
      <c r="R6521">
        <f>Table1[[#This Row],[OrderQuantity]]*Table1[[#This Row],[UnitCost]]</f>
        <v>6165.04</v>
      </c>
      <c r="S6521">
        <f>Table1[[#This Row],[OrderQuantity]]*Table1[[#This Row],[UnitPrice]]*(1-Table1[[#This Row],[DiscountApplied]]) - (Table1[[#This Row],[OrderQuantity]]*Table1[[#This Row],[UnitCost]])</f>
        <v>1649.8400000000011</v>
      </c>
      <c r="T6521">
        <f>DATEDIF(Table1[[#This Row],[ShipDate]],Table1[[#This Row],[DeliveryDate]],"d")</f>
        <v>10</v>
      </c>
      <c r="U6521" t="str">
        <f t="shared" si="203"/>
        <v>Late</v>
      </c>
    </row>
    <row r="6522" spans="1:21" x14ac:dyDescent="0.3">
      <c r="A6522" t="str">
        <f t="shared" si="202"/>
        <v>SO-006621</v>
      </c>
      <c r="B6522" t="s">
        <v>3</v>
      </c>
      <c r="C6522" t="s">
        <v>10</v>
      </c>
      <c r="D6522" s="1">
        <v>43900</v>
      </c>
      <c r="E6522" s="1">
        <v>44023</v>
      </c>
      <c r="F6522" s="1">
        <v>44031</v>
      </c>
      <c r="G6522" s="1">
        <v>44040</v>
      </c>
      <c r="H6522" t="s">
        <v>54</v>
      </c>
      <c r="I6522">
        <v>7</v>
      </c>
      <c r="J6522">
        <v>30</v>
      </c>
      <c r="K6522">
        <v>153</v>
      </c>
      <c r="L6522">
        <v>21</v>
      </c>
      <c r="M6522">
        <v>6</v>
      </c>
      <c r="N6522">
        <v>0.08</v>
      </c>
      <c r="O6522">
        <v>675.36</v>
      </c>
      <c r="P6522">
        <v>1688.4</v>
      </c>
      <c r="Q6522">
        <f>Table1[[#This Row],[OrderQuantity]]*Table1[[#This Row],[UnitPrice]]</f>
        <v>10130.400000000001</v>
      </c>
      <c r="R6522">
        <f>Table1[[#This Row],[OrderQuantity]]*Table1[[#This Row],[UnitCost]]</f>
        <v>4052.16</v>
      </c>
      <c r="S6522">
        <f>Table1[[#This Row],[OrderQuantity]]*Table1[[#This Row],[UnitPrice]]*(1-Table1[[#This Row],[DiscountApplied]]) - (Table1[[#This Row],[OrderQuantity]]*Table1[[#This Row],[UnitCost]])</f>
        <v>5267.8080000000027</v>
      </c>
      <c r="T6522">
        <f>DATEDIF(Table1[[#This Row],[ShipDate]],Table1[[#This Row],[DeliveryDate]],"d")</f>
        <v>9</v>
      </c>
      <c r="U6522" t="str">
        <f t="shared" si="203"/>
        <v>Late</v>
      </c>
    </row>
    <row r="6523" spans="1:21" x14ac:dyDescent="0.3">
      <c r="A6523" t="str">
        <f t="shared" si="202"/>
        <v>SO-006622</v>
      </c>
      <c r="B6523" t="s">
        <v>3</v>
      </c>
      <c r="C6523" t="s">
        <v>10</v>
      </c>
      <c r="D6523" s="1">
        <v>43900</v>
      </c>
      <c r="E6523" s="1">
        <v>44024</v>
      </c>
      <c r="F6523" s="1">
        <v>44038</v>
      </c>
      <c r="G6523" s="1">
        <v>44039</v>
      </c>
      <c r="H6523" t="s">
        <v>54</v>
      </c>
      <c r="I6523">
        <v>2</v>
      </c>
      <c r="J6523">
        <v>28</v>
      </c>
      <c r="K6523">
        <v>103</v>
      </c>
      <c r="L6523">
        <v>46</v>
      </c>
      <c r="M6523">
        <v>4</v>
      </c>
      <c r="N6523">
        <v>0.08</v>
      </c>
      <c r="O6523">
        <v>475.37</v>
      </c>
      <c r="P6523">
        <v>1105.5</v>
      </c>
      <c r="Q6523">
        <f>Table1[[#This Row],[OrderQuantity]]*Table1[[#This Row],[UnitPrice]]</f>
        <v>4422</v>
      </c>
      <c r="R6523">
        <f>Table1[[#This Row],[OrderQuantity]]*Table1[[#This Row],[UnitCost]]</f>
        <v>1901.48</v>
      </c>
      <c r="S6523">
        <f>Table1[[#This Row],[OrderQuantity]]*Table1[[#This Row],[UnitPrice]]*(1-Table1[[#This Row],[DiscountApplied]]) - (Table1[[#This Row],[OrderQuantity]]*Table1[[#This Row],[UnitCost]])</f>
        <v>2166.7600000000002</v>
      </c>
      <c r="T6523">
        <f>DATEDIF(Table1[[#This Row],[ShipDate]],Table1[[#This Row],[DeliveryDate]],"d")</f>
        <v>1</v>
      </c>
      <c r="U6523" t="str">
        <f t="shared" si="203"/>
        <v>On Time</v>
      </c>
    </row>
    <row r="6524" spans="1:21" x14ac:dyDescent="0.3">
      <c r="A6524" t="str">
        <f t="shared" si="202"/>
        <v>SO-006623</v>
      </c>
      <c r="B6524" t="s">
        <v>4</v>
      </c>
      <c r="C6524" t="s">
        <v>9</v>
      </c>
      <c r="D6524" s="1">
        <v>43900</v>
      </c>
      <c r="E6524" s="1">
        <v>44024</v>
      </c>
      <c r="F6524" s="1">
        <v>44052</v>
      </c>
      <c r="G6524" s="1">
        <v>44057</v>
      </c>
      <c r="H6524" t="s">
        <v>54</v>
      </c>
      <c r="I6524">
        <v>16</v>
      </c>
      <c r="J6524">
        <v>3</v>
      </c>
      <c r="K6524">
        <v>73</v>
      </c>
      <c r="L6524">
        <v>28</v>
      </c>
      <c r="M6524">
        <v>1</v>
      </c>
      <c r="N6524">
        <v>0.2</v>
      </c>
      <c r="O6524">
        <v>1929.6</v>
      </c>
      <c r="P6524">
        <v>3859.2</v>
      </c>
      <c r="Q6524">
        <f>Table1[[#This Row],[OrderQuantity]]*Table1[[#This Row],[UnitPrice]]</f>
        <v>3859.2</v>
      </c>
      <c r="R6524">
        <f>Table1[[#This Row],[OrderQuantity]]*Table1[[#This Row],[UnitCost]]</f>
        <v>1929.6</v>
      </c>
      <c r="S6524">
        <f>Table1[[#This Row],[OrderQuantity]]*Table1[[#This Row],[UnitPrice]]*(1-Table1[[#This Row],[DiscountApplied]]) - (Table1[[#This Row],[OrderQuantity]]*Table1[[#This Row],[UnitCost]])</f>
        <v>1157.7600000000002</v>
      </c>
      <c r="T6524">
        <f>DATEDIF(Table1[[#This Row],[ShipDate]],Table1[[#This Row],[DeliveryDate]],"d")</f>
        <v>5</v>
      </c>
      <c r="U6524" t="str">
        <f t="shared" si="203"/>
        <v>On Time</v>
      </c>
    </row>
    <row r="6525" spans="1:21" x14ac:dyDescent="0.3">
      <c r="A6525" t="str">
        <f t="shared" si="202"/>
        <v>SO-006624</v>
      </c>
      <c r="B6525" t="s">
        <v>3</v>
      </c>
      <c r="C6525" t="s">
        <v>10</v>
      </c>
      <c r="D6525" s="1">
        <v>43900</v>
      </c>
      <c r="E6525" s="1">
        <v>44024</v>
      </c>
      <c r="F6525" s="1">
        <v>44046</v>
      </c>
      <c r="G6525" s="1">
        <v>44048</v>
      </c>
      <c r="H6525" t="s">
        <v>54</v>
      </c>
      <c r="I6525">
        <v>11</v>
      </c>
      <c r="J6525">
        <v>22</v>
      </c>
      <c r="K6525">
        <v>132</v>
      </c>
      <c r="L6525">
        <v>37</v>
      </c>
      <c r="M6525">
        <v>4</v>
      </c>
      <c r="N6525">
        <v>0.1</v>
      </c>
      <c r="O6525">
        <v>608.76</v>
      </c>
      <c r="P6525">
        <v>1031.8</v>
      </c>
      <c r="Q6525">
        <f>Table1[[#This Row],[OrderQuantity]]*Table1[[#This Row],[UnitPrice]]</f>
        <v>4127.2</v>
      </c>
      <c r="R6525">
        <f>Table1[[#This Row],[OrderQuantity]]*Table1[[#This Row],[UnitCost]]</f>
        <v>2435.04</v>
      </c>
      <c r="S6525">
        <f>Table1[[#This Row],[OrderQuantity]]*Table1[[#This Row],[UnitPrice]]*(1-Table1[[#This Row],[DiscountApplied]]) - (Table1[[#This Row],[OrderQuantity]]*Table1[[#This Row],[UnitCost]])</f>
        <v>1279.44</v>
      </c>
      <c r="T6525">
        <f>DATEDIF(Table1[[#This Row],[ShipDate]],Table1[[#This Row],[DeliveryDate]],"d")</f>
        <v>2</v>
      </c>
      <c r="U6525" t="str">
        <f t="shared" si="203"/>
        <v>On Time</v>
      </c>
    </row>
    <row r="6526" spans="1:21" x14ac:dyDescent="0.3">
      <c r="A6526" t="str">
        <f t="shared" si="202"/>
        <v>SO-006625</v>
      </c>
      <c r="B6526" t="s">
        <v>3</v>
      </c>
      <c r="C6526" t="s">
        <v>11</v>
      </c>
      <c r="D6526" s="1">
        <v>43900</v>
      </c>
      <c r="E6526" s="1">
        <v>44024</v>
      </c>
      <c r="F6526" s="1">
        <v>44030</v>
      </c>
      <c r="G6526" s="1">
        <v>44037</v>
      </c>
      <c r="H6526" t="s">
        <v>54</v>
      </c>
      <c r="I6526">
        <v>8</v>
      </c>
      <c r="J6526">
        <v>44</v>
      </c>
      <c r="K6526">
        <v>303</v>
      </c>
      <c r="L6526">
        <v>46</v>
      </c>
      <c r="M6526">
        <v>1</v>
      </c>
      <c r="N6526">
        <v>0.1</v>
      </c>
      <c r="O6526">
        <v>877.03</v>
      </c>
      <c r="P6526">
        <v>1139</v>
      </c>
      <c r="Q6526">
        <f>Table1[[#This Row],[OrderQuantity]]*Table1[[#This Row],[UnitPrice]]</f>
        <v>1139</v>
      </c>
      <c r="R6526">
        <f>Table1[[#This Row],[OrderQuantity]]*Table1[[#This Row],[UnitCost]]</f>
        <v>877.03</v>
      </c>
      <c r="S6526">
        <f>Table1[[#This Row],[OrderQuantity]]*Table1[[#This Row],[UnitPrice]]*(1-Table1[[#This Row],[DiscountApplied]]) - (Table1[[#This Row],[OrderQuantity]]*Table1[[#This Row],[UnitCost]])</f>
        <v>148.07000000000016</v>
      </c>
      <c r="T6526">
        <f>DATEDIF(Table1[[#This Row],[ShipDate]],Table1[[#This Row],[DeliveryDate]],"d")</f>
        <v>7</v>
      </c>
      <c r="U6526" t="str">
        <f t="shared" si="203"/>
        <v>On Time</v>
      </c>
    </row>
    <row r="6527" spans="1:21" x14ac:dyDescent="0.3">
      <c r="A6527" t="str">
        <f t="shared" si="202"/>
        <v>SO-006626</v>
      </c>
      <c r="B6527" t="s">
        <v>3</v>
      </c>
      <c r="C6527" t="s">
        <v>10</v>
      </c>
      <c r="D6527" s="1">
        <v>43900</v>
      </c>
      <c r="E6527" s="1">
        <v>44024</v>
      </c>
      <c r="F6527" s="1">
        <v>44044</v>
      </c>
      <c r="G6527" s="1">
        <v>44054</v>
      </c>
      <c r="H6527" t="s">
        <v>54</v>
      </c>
      <c r="I6527">
        <v>11</v>
      </c>
      <c r="J6527">
        <v>10</v>
      </c>
      <c r="K6527">
        <v>191</v>
      </c>
      <c r="L6527">
        <v>14</v>
      </c>
      <c r="M6527">
        <v>4</v>
      </c>
      <c r="N6527">
        <v>0.05</v>
      </c>
      <c r="O6527">
        <v>988.92</v>
      </c>
      <c r="P6527">
        <v>2472.3000000000002</v>
      </c>
      <c r="Q6527">
        <f>Table1[[#This Row],[OrderQuantity]]*Table1[[#This Row],[UnitPrice]]</f>
        <v>9889.2000000000007</v>
      </c>
      <c r="R6527">
        <f>Table1[[#This Row],[OrderQuantity]]*Table1[[#This Row],[UnitCost]]</f>
        <v>3955.68</v>
      </c>
      <c r="S6527">
        <f>Table1[[#This Row],[OrderQuantity]]*Table1[[#This Row],[UnitPrice]]*(1-Table1[[#This Row],[DiscountApplied]]) - (Table1[[#This Row],[OrderQuantity]]*Table1[[#This Row],[UnitCost]])</f>
        <v>5439.0599999999995</v>
      </c>
      <c r="T6527">
        <f>DATEDIF(Table1[[#This Row],[ShipDate]],Table1[[#This Row],[DeliveryDate]],"d")</f>
        <v>10</v>
      </c>
      <c r="U6527" t="str">
        <f t="shared" si="203"/>
        <v>Late</v>
      </c>
    </row>
    <row r="6528" spans="1:21" x14ac:dyDescent="0.3">
      <c r="A6528" t="str">
        <f t="shared" si="202"/>
        <v>SO-006627</v>
      </c>
      <c r="B6528" t="s">
        <v>4</v>
      </c>
      <c r="C6528" t="s">
        <v>10</v>
      </c>
      <c r="D6528" s="1">
        <v>43900</v>
      </c>
      <c r="E6528" s="1">
        <v>44024</v>
      </c>
      <c r="F6528" s="1">
        <v>44030</v>
      </c>
      <c r="G6528" s="1">
        <v>44032</v>
      </c>
      <c r="H6528" t="s">
        <v>54</v>
      </c>
      <c r="I6528">
        <v>20</v>
      </c>
      <c r="J6528">
        <v>3</v>
      </c>
      <c r="K6528">
        <v>129</v>
      </c>
      <c r="L6528">
        <v>47</v>
      </c>
      <c r="M6528">
        <v>1</v>
      </c>
      <c r="N6528">
        <v>0.08</v>
      </c>
      <c r="O6528">
        <v>875.29</v>
      </c>
      <c r="P6528">
        <v>1232.8</v>
      </c>
      <c r="Q6528">
        <f>Table1[[#This Row],[OrderQuantity]]*Table1[[#This Row],[UnitPrice]]</f>
        <v>1232.8</v>
      </c>
      <c r="R6528">
        <f>Table1[[#This Row],[OrderQuantity]]*Table1[[#This Row],[UnitCost]]</f>
        <v>875.29</v>
      </c>
      <c r="S6528">
        <f>Table1[[#This Row],[OrderQuantity]]*Table1[[#This Row],[UnitPrice]]*(1-Table1[[#This Row],[DiscountApplied]]) - (Table1[[#This Row],[OrderQuantity]]*Table1[[#This Row],[UnitCost]])</f>
        <v>258.88599999999997</v>
      </c>
      <c r="T6528">
        <f>DATEDIF(Table1[[#This Row],[ShipDate]],Table1[[#This Row],[DeliveryDate]],"d")</f>
        <v>2</v>
      </c>
      <c r="U6528" t="str">
        <f t="shared" si="203"/>
        <v>On Time</v>
      </c>
    </row>
    <row r="6529" spans="1:21" x14ac:dyDescent="0.3">
      <c r="A6529" t="str">
        <f t="shared" si="202"/>
        <v>SO-006628</v>
      </c>
      <c r="B6529" t="s">
        <v>3</v>
      </c>
      <c r="C6529" t="s">
        <v>10</v>
      </c>
      <c r="D6529" s="1">
        <v>43900</v>
      </c>
      <c r="E6529" s="1">
        <v>44024</v>
      </c>
      <c r="F6529" s="1">
        <v>44032</v>
      </c>
      <c r="G6529" s="1">
        <v>44039</v>
      </c>
      <c r="H6529" t="s">
        <v>54</v>
      </c>
      <c r="I6529">
        <v>1</v>
      </c>
      <c r="J6529">
        <v>44</v>
      </c>
      <c r="K6529">
        <v>201</v>
      </c>
      <c r="L6529">
        <v>31</v>
      </c>
      <c r="M6529">
        <v>5</v>
      </c>
      <c r="N6529">
        <v>0.1</v>
      </c>
      <c r="O6529">
        <v>727.22</v>
      </c>
      <c r="P6529">
        <v>1085.4000000000001</v>
      </c>
      <c r="Q6529">
        <f>Table1[[#This Row],[OrderQuantity]]*Table1[[#This Row],[UnitPrice]]</f>
        <v>5427</v>
      </c>
      <c r="R6529">
        <f>Table1[[#This Row],[OrderQuantity]]*Table1[[#This Row],[UnitCost]]</f>
        <v>3636.1000000000004</v>
      </c>
      <c r="S6529">
        <f>Table1[[#This Row],[OrderQuantity]]*Table1[[#This Row],[UnitPrice]]*(1-Table1[[#This Row],[DiscountApplied]]) - (Table1[[#This Row],[OrderQuantity]]*Table1[[#This Row],[UnitCost]])</f>
        <v>1248.1999999999998</v>
      </c>
      <c r="T6529">
        <f>DATEDIF(Table1[[#This Row],[ShipDate]],Table1[[#This Row],[DeliveryDate]],"d")</f>
        <v>7</v>
      </c>
      <c r="U6529" t="str">
        <f t="shared" si="203"/>
        <v>On Time</v>
      </c>
    </row>
    <row r="6530" spans="1:21" x14ac:dyDescent="0.3">
      <c r="A6530" t="str">
        <f t="shared" ref="A6530:A6593" si="204">"SO-" &amp; TEXT(ROW(A6530)+99,"000000")</f>
        <v>SO-006629</v>
      </c>
      <c r="B6530" t="s">
        <v>4</v>
      </c>
      <c r="C6530" t="s">
        <v>12</v>
      </c>
      <c r="D6530" s="1">
        <v>43900</v>
      </c>
      <c r="E6530" s="1">
        <v>44024</v>
      </c>
      <c r="F6530" s="1">
        <v>44041</v>
      </c>
      <c r="G6530" s="1">
        <v>44042</v>
      </c>
      <c r="H6530" t="s">
        <v>54</v>
      </c>
      <c r="I6530">
        <v>15</v>
      </c>
      <c r="J6530">
        <v>23</v>
      </c>
      <c r="K6530">
        <v>217</v>
      </c>
      <c r="L6530">
        <v>20</v>
      </c>
      <c r="M6530">
        <v>8</v>
      </c>
      <c r="N6530">
        <v>0.15</v>
      </c>
      <c r="O6530">
        <v>1581.2</v>
      </c>
      <c r="P6530">
        <v>3953</v>
      </c>
      <c r="Q6530">
        <f>Table1[[#This Row],[OrderQuantity]]*Table1[[#This Row],[UnitPrice]]</f>
        <v>31624</v>
      </c>
      <c r="R6530">
        <f>Table1[[#This Row],[OrderQuantity]]*Table1[[#This Row],[UnitCost]]</f>
        <v>12649.6</v>
      </c>
      <c r="S6530">
        <f>Table1[[#This Row],[OrderQuantity]]*Table1[[#This Row],[UnitPrice]]*(1-Table1[[#This Row],[DiscountApplied]]) - (Table1[[#This Row],[OrderQuantity]]*Table1[[#This Row],[UnitCost]])</f>
        <v>14230.799999999997</v>
      </c>
      <c r="T6530">
        <f>DATEDIF(Table1[[#This Row],[ShipDate]],Table1[[#This Row],[DeliveryDate]],"d")</f>
        <v>1</v>
      </c>
      <c r="U6530" t="str">
        <f t="shared" ref="U6530:U6593" si="205">IF(T6530&gt;7,"Late","On Time")</f>
        <v>On Time</v>
      </c>
    </row>
    <row r="6531" spans="1:21" x14ac:dyDescent="0.3">
      <c r="A6531" t="str">
        <f t="shared" si="204"/>
        <v>SO-006630</v>
      </c>
      <c r="B6531" t="s">
        <v>3</v>
      </c>
      <c r="C6531" t="s">
        <v>10</v>
      </c>
      <c r="D6531" s="1">
        <v>43900</v>
      </c>
      <c r="E6531" s="1">
        <v>44024</v>
      </c>
      <c r="F6531" s="1">
        <v>44047</v>
      </c>
      <c r="G6531" s="1">
        <v>44049</v>
      </c>
      <c r="H6531" t="s">
        <v>54</v>
      </c>
      <c r="I6531">
        <v>9</v>
      </c>
      <c r="J6531">
        <v>49</v>
      </c>
      <c r="K6531">
        <v>185</v>
      </c>
      <c r="L6531">
        <v>1</v>
      </c>
      <c r="M6531">
        <v>2</v>
      </c>
      <c r="N6531">
        <v>0.15</v>
      </c>
      <c r="O6531">
        <v>2198.81</v>
      </c>
      <c r="P6531">
        <v>3604.6</v>
      </c>
      <c r="Q6531">
        <f>Table1[[#This Row],[OrderQuantity]]*Table1[[#This Row],[UnitPrice]]</f>
        <v>7209.2</v>
      </c>
      <c r="R6531">
        <f>Table1[[#This Row],[OrderQuantity]]*Table1[[#This Row],[UnitCost]]</f>
        <v>4397.62</v>
      </c>
      <c r="S6531">
        <f>Table1[[#This Row],[OrderQuantity]]*Table1[[#This Row],[UnitPrice]]*(1-Table1[[#This Row],[DiscountApplied]]) - (Table1[[#This Row],[OrderQuantity]]*Table1[[#This Row],[UnitCost]])</f>
        <v>1730.1999999999998</v>
      </c>
      <c r="T6531">
        <f>DATEDIF(Table1[[#This Row],[ShipDate]],Table1[[#This Row],[DeliveryDate]],"d")</f>
        <v>2</v>
      </c>
      <c r="U6531" t="str">
        <f t="shared" si="205"/>
        <v>On Time</v>
      </c>
    </row>
    <row r="6532" spans="1:21" x14ac:dyDescent="0.3">
      <c r="A6532" t="str">
        <f t="shared" si="204"/>
        <v>SO-006631</v>
      </c>
      <c r="B6532" t="s">
        <v>3</v>
      </c>
      <c r="C6532" t="s">
        <v>11</v>
      </c>
      <c r="D6532" s="1">
        <v>43900</v>
      </c>
      <c r="E6532" s="1">
        <v>44025</v>
      </c>
      <c r="F6532" s="1">
        <v>44037</v>
      </c>
      <c r="G6532" s="1">
        <v>44044</v>
      </c>
      <c r="H6532" t="s">
        <v>54</v>
      </c>
      <c r="I6532">
        <v>5</v>
      </c>
      <c r="J6532">
        <v>21</v>
      </c>
      <c r="K6532">
        <v>303</v>
      </c>
      <c r="L6532">
        <v>42</v>
      </c>
      <c r="M6532">
        <v>6</v>
      </c>
      <c r="N6532">
        <v>0.08</v>
      </c>
      <c r="O6532">
        <v>1466.63</v>
      </c>
      <c r="P6532">
        <v>2666.6</v>
      </c>
      <c r="Q6532">
        <f>Table1[[#This Row],[OrderQuantity]]*Table1[[#This Row],[UnitPrice]]</f>
        <v>15999.599999999999</v>
      </c>
      <c r="R6532">
        <f>Table1[[#This Row],[OrderQuantity]]*Table1[[#This Row],[UnitCost]]</f>
        <v>8799.7800000000007</v>
      </c>
      <c r="S6532">
        <f>Table1[[#This Row],[OrderQuantity]]*Table1[[#This Row],[UnitPrice]]*(1-Table1[[#This Row],[DiscountApplied]]) - (Table1[[#This Row],[OrderQuantity]]*Table1[[#This Row],[UnitCost]])</f>
        <v>5919.851999999999</v>
      </c>
      <c r="T6532">
        <f>DATEDIF(Table1[[#This Row],[ShipDate]],Table1[[#This Row],[DeliveryDate]],"d")</f>
        <v>7</v>
      </c>
      <c r="U6532" t="str">
        <f t="shared" si="205"/>
        <v>On Time</v>
      </c>
    </row>
    <row r="6533" spans="1:21" x14ac:dyDescent="0.3">
      <c r="A6533" t="str">
        <f t="shared" si="204"/>
        <v>SO-006632</v>
      </c>
      <c r="B6533" t="s">
        <v>3</v>
      </c>
      <c r="C6533" t="s">
        <v>13</v>
      </c>
      <c r="D6533" s="1">
        <v>43900</v>
      </c>
      <c r="E6533" s="1">
        <v>44025</v>
      </c>
      <c r="F6533" s="1">
        <v>44033</v>
      </c>
      <c r="G6533" s="1">
        <v>44034</v>
      </c>
      <c r="H6533" t="s">
        <v>54</v>
      </c>
      <c r="I6533">
        <v>1</v>
      </c>
      <c r="J6533">
        <v>7</v>
      </c>
      <c r="K6533">
        <v>41</v>
      </c>
      <c r="L6533">
        <v>3</v>
      </c>
      <c r="M6533">
        <v>4</v>
      </c>
      <c r="N6533">
        <v>0.1</v>
      </c>
      <c r="O6533">
        <v>2954.7</v>
      </c>
      <c r="P6533">
        <v>3939.6</v>
      </c>
      <c r="Q6533">
        <f>Table1[[#This Row],[OrderQuantity]]*Table1[[#This Row],[UnitPrice]]</f>
        <v>15758.4</v>
      </c>
      <c r="R6533">
        <f>Table1[[#This Row],[OrderQuantity]]*Table1[[#This Row],[UnitCost]]</f>
        <v>11818.8</v>
      </c>
      <c r="S6533">
        <f>Table1[[#This Row],[OrderQuantity]]*Table1[[#This Row],[UnitPrice]]*(1-Table1[[#This Row],[DiscountApplied]]) - (Table1[[#This Row],[OrderQuantity]]*Table1[[#This Row],[UnitCost]])</f>
        <v>2363.7600000000002</v>
      </c>
      <c r="T6533">
        <f>DATEDIF(Table1[[#This Row],[ShipDate]],Table1[[#This Row],[DeliveryDate]],"d")</f>
        <v>1</v>
      </c>
      <c r="U6533" t="str">
        <f t="shared" si="205"/>
        <v>On Time</v>
      </c>
    </row>
    <row r="6534" spans="1:21" x14ac:dyDescent="0.3">
      <c r="A6534" t="str">
        <f t="shared" si="204"/>
        <v>SO-006633</v>
      </c>
      <c r="B6534" t="s">
        <v>4</v>
      </c>
      <c r="C6534" t="s">
        <v>9</v>
      </c>
      <c r="D6534" s="1">
        <v>43900</v>
      </c>
      <c r="E6534" s="1">
        <v>44025</v>
      </c>
      <c r="F6534" s="1">
        <v>44053</v>
      </c>
      <c r="G6534" s="1">
        <v>44060</v>
      </c>
      <c r="H6534" t="s">
        <v>54</v>
      </c>
      <c r="I6534">
        <v>12</v>
      </c>
      <c r="J6534">
        <v>48</v>
      </c>
      <c r="K6534">
        <v>64</v>
      </c>
      <c r="L6534">
        <v>10</v>
      </c>
      <c r="M6534">
        <v>7</v>
      </c>
      <c r="N6534">
        <v>0.08</v>
      </c>
      <c r="O6534">
        <v>2102.19</v>
      </c>
      <c r="P6534">
        <v>3966.4</v>
      </c>
      <c r="Q6534">
        <f>Table1[[#This Row],[OrderQuantity]]*Table1[[#This Row],[UnitPrice]]</f>
        <v>27764.799999999999</v>
      </c>
      <c r="R6534">
        <f>Table1[[#This Row],[OrderQuantity]]*Table1[[#This Row],[UnitCost]]</f>
        <v>14715.33</v>
      </c>
      <c r="S6534">
        <f>Table1[[#This Row],[OrderQuantity]]*Table1[[#This Row],[UnitPrice]]*(1-Table1[[#This Row],[DiscountApplied]]) - (Table1[[#This Row],[OrderQuantity]]*Table1[[#This Row],[UnitCost]])</f>
        <v>10828.286000000002</v>
      </c>
      <c r="T6534">
        <f>DATEDIF(Table1[[#This Row],[ShipDate]],Table1[[#This Row],[DeliveryDate]],"d")</f>
        <v>7</v>
      </c>
      <c r="U6534" t="str">
        <f t="shared" si="205"/>
        <v>On Time</v>
      </c>
    </row>
    <row r="6535" spans="1:21" x14ac:dyDescent="0.3">
      <c r="A6535" t="str">
        <f t="shared" si="204"/>
        <v>SO-006634</v>
      </c>
      <c r="B6535" t="s">
        <v>3</v>
      </c>
      <c r="C6535" t="s">
        <v>13</v>
      </c>
      <c r="D6535" s="1">
        <v>43900</v>
      </c>
      <c r="E6535" s="1">
        <v>44025</v>
      </c>
      <c r="F6535" s="1">
        <v>44029</v>
      </c>
      <c r="G6535" s="1">
        <v>44035</v>
      </c>
      <c r="H6535" t="s">
        <v>54</v>
      </c>
      <c r="I6535">
        <v>2</v>
      </c>
      <c r="J6535">
        <v>48</v>
      </c>
      <c r="K6535">
        <v>57</v>
      </c>
      <c r="L6535">
        <v>43</v>
      </c>
      <c r="M6535">
        <v>4</v>
      </c>
      <c r="N6535">
        <v>0.15</v>
      </c>
      <c r="O6535">
        <v>1698.05</v>
      </c>
      <c r="P6535">
        <v>2653.2</v>
      </c>
      <c r="Q6535">
        <f>Table1[[#This Row],[OrderQuantity]]*Table1[[#This Row],[UnitPrice]]</f>
        <v>10612.8</v>
      </c>
      <c r="R6535">
        <f>Table1[[#This Row],[OrderQuantity]]*Table1[[#This Row],[UnitCost]]</f>
        <v>6792.2</v>
      </c>
      <c r="S6535">
        <f>Table1[[#This Row],[OrderQuantity]]*Table1[[#This Row],[UnitPrice]]*(1-Table1[[#This Row],[DiscountApplied]]) - (Table1[[#This Row],[OrderQuantity]]*Table1[[#This Row],[UnitCost]])</f>
        <v>2228.6799999999994</v>
      </c>
      <c r="T6535">
        <f>DATEDIF(Table1[[#This Row],[ShipDate]],Table1[[#This Row],[DeliveryDate]],"d")</f>
        <v>6</v>
      </c>
      <c r="U6535" t="str">
        <f t="shared" si="205"/>
        <v>On Time</v>
      </c>
    </row>
    <row r="6536" spans="1:21" x14ac:dyDescent="0.3">
      <c r="A6536" t="str">
        <f t="shared" si="204"/>
        <v>SO-006635</v>
      </c>
      <c r="B6536" t="s">
        <v>4</v>
      </c>
      <c r="C6536" t="s">
        <v>8</v>
      </c>
      <c r="D6536" s="1">
        <v>43900</v>
      </c>
      <c r="E6536" s="1">
        <v>44025</v>
      </c>
      <c r="F6536" s="1">
        <v>44047</v>
      </c>
      <c r="G6536" s="1">
        <v>44055</v>
      </c>
      <c r="H6536" t="s">
        <v>54</v>
      </c>
      <c r="I6536">
        <v>19</v>
      </c>
      <c r="J6536">
        <v>18</v>
      </c>
      <c r="K6536">
        <v>330</v>
      </c>
      <c r="L6536">
        <v>35</v>
      </c>
      <c r="M6536">
        <v>8</v>
      </c>
      <c r="N6536">
        <v>0.05</v>
      </c>
      <c r="O6536">
        <v>748.52</v>
      </c>
      <c r="P6536">
        <v>984.9</v>
      </c>
      <c r="Q6536">
        <f>Table1[[#This Row],[OrderQuantity]]*Table1[[#This Row],[UnitPrice]]</f>
        <v>7879.2</v>
      </c>
      <c r="R6536">
        <f>Table1[[#This Row],[OrderQuantity]]*Table1[[#This Row],[UnitCost]]</f>
        <v>5988.16</v>
      </c>
      <c r="S6536">
        <f>Table1[[#This Row],[OrderQuantity]]*Table1[[#This Row],[UnitPrice]]*(1-Table1[[#This Row],[DiscountApplied]]) - (Table1[[#This Row],[OrderQuantity]]*Table1[[#This Row],[UnitCost]])</f>
        <v>1497.08</v>
      </c>
      <c r="T6536">
        <f>DATEDIF(Table1[[#This Row],[ShipDate]],Table1[[#This Row],[DeliveryDate]],"d")</f>
        <v>8</v>
      </c>
      <c r="U6536" t="str">
        <f t="shared" si="205"/>
        <v>Late</v>
      </c>
    </row>
    <row r="6537" spans="1:21" x14ac:dyDescent="0.3">
      <c r="A6537" t="str">
        <f t="shared" si="204"/>
        <v>SO-006636</v>
      </c>
      <c r="B6537" t="s">
        <v>4</v>
      </c>
      <c r="C6537" t="s">
        <v>13</v>
      </c>
      <c r="D6537" s="1">
        <v>43900</v>
      </c>
      <c r="E6537" s="1">
        <v>44025</v>
      </c>
      <c r="F6537" s="1">
        <v>44032</v>
      </c>
      <c r="G6537" s="1">
        <v>44038</v>
      </c>
      <c r="H6537" t="s">
        <v>54</v>
      </c>
      <c r="I6537">
        <v>15</v>
      </c>
      <c r="J6537">
        <v>40</v>
      </c>
      <c r="K6537">
        <v>15</v>
      </c>
      <c r="L6537">
        <v>9</v>
      </c>
      <c r="M6537">
        <v>8</v>
      </c>
      <c r="N6537">
        <v>0.08</v>
      </c>
      <c r="O6537">
        <v>178.49</v>
      </c>
      <c r="P6537">
        <v>241.2</v>
      </c>
      <c r="Q6537">
        <f>Table1[[#This Row],[OrderQuantity]]*Table1[[#This Row],[UnitPrice]]</f>
        <v>1929.6</v>
      </c>
      <c r="R6537">
        <f>Table1[[#This Row],[OrderQuantity]]*Table1[[#This Row],[UnitCost]]</f>
        <v>1427.92</v>
      </c>
      <c r="S6537">
        <f>Table1[[#This Row],[OrderQuantity]]*Table1[[#This Row],[UnitPrice]]*(1-Table1[[#This Row],[DiscountApplied]]) - (Table1[[#This Row],[OrderQuantity]]*Table1[[#This Row],[UnitCost]])</f>
        <v>347.3119999999999</v>
      </c>
      <c r="T6537">
        <f>DATEDIF(Table1[[#This Row],[ShipDate]],Table1[[#This Row],[DeliveryDate]],"d")</f>
        <v>6</v>
      </c>
      <c r="U6537" t="str">
        <f t="shared" si="205"/>
        <v>On Time</v>
      </c>
    </row>
    <row r="6538" spans="1:21" x14ac:dyDescent="0.3">
      <c r="A6538" t="str">
        <f t="shared" si="204"/>
        <v>SO-006637</v>
      </c>
      <c r="B6538" t="s">
        <v>3</v>
      </c>
      <c r="C6538" t="s">
        <v>9</v>
      </c>
      <c r="D6538" s="1">
        <v>43900</v>
      </c>
      <c r="E6538" s="1">
        <v>44025</v>
      </c>
      <c r="F6538" s="1">
        <v>44051</v>
      </c>
      <c r="G6538" s="1">
        <v>44057</v>
      </c>
      <c r="H6538" t="s">
        <v>54</v>
      </c>
      <c r="I6538">
        <v>10</v>
      </c>
      <c r="J6538">
        <v>34</v>
      </c>
      <c r="K6538">
        <v>69</v>
      </c>
      <c r="L6538">
        <v>4</v>
      </c>
      <c r="M6538">
        <v>8</v>
      </c>
      <c r="N6538">
        <v>0.05</v>
      </c>
      <c r="O6538">
        <v>1401.37</v>
      </c>
      <c r="P6538">
        <v>2224.4</v>
      </c>
      <c r="Q6538">
        <f>Table1[[#This Row],[OrderQuantity]]*Table1[[#This Row],[UnitPrice]]</f>
        <v>17795.2</v>
      </c>
      <c r="R6538">
        <f>Table1[[#This Row],[OrderQuantity]]*Table1[[#This Row],[UnitCost]]</f>
        <v>11210.96</v>
      </c>
      <c r="S6538">
        <f>Table1[[#This Row],[OrderQuantity]]*Table1[[#This Row],[UnitPrice]]*(1-Table1[[#This Row],[DiscountApplied]]) - (Table1[[#This Row],[OrderQuantity]]*Table1[[#This Row],[UnitCost]])</f>
        <v>5694.48</v>
      </c>
      <c r="T6538">
        <f>DATEDIF(Table1[[#This Row],[ShipDate]],Table1[[#This Row],[DeliveryDate]],"d")</f>
        <v>6</v>
      </c>
      <c r="U6538" t="str">
        <f t="shared" si="205"/>
        <v>On Time</v>
      </c>
    </row>
    <row r="6539" spans="1:21" x14ac:dyDescent="0.3">
      <c r="A6539" t="str">
        <f t="shared" si="204"/>
        <v>SO-006638</v>
      </c>
      <c r="B6539" t="s">
        <v>3</v>
      </c>
      <c r="C6539" t="s">
        <v>8</v>
      </c>
      <c r="D6539" s="1">
        <v>43900</v>
      </c>
      <c r="E6539" s="1">
        <v>44025</v>
      </c>
      <c r="F6539" s="1">
        <v>44030</v>
      </c>
      <c r="G6539" s="1">
        <v>44034</v>
      </c>
      <c r="H6539" t="s">
        <v>54</v>
      </c>
      <c r="I6539">
        <v>4</v>
      </c>
      <c r="J6539">
        <v>46</v>
      </c>
      <c r="K6539">
        <v>353</v>
      </c>
      <c r="L6539">
        <v>39</v>
      </c>
      <c r="M6539">
        <v>3</v>
      </c>
      <c r="N6539">
        <v>0.05</v>
      </c>
      <c r="O6539">
        <v>680.99</v>
      </c>
      <c r="P6539">
        <v>1031.8</v>
      </c>
      <c r="Q6539">
        <f>Table1[[#This Row],[OrderQuantity]]*Table1[[#This Row],[UnitPrice]]</f>
        <v>3095.3999999999996</v>
      </c>
      <c r="R6539">
        <f>Table1[[#This Row],[OrderQuantity]]*Table1[[#This Row],[UnitCost]]</f>
        <v>2042.97</v>
      </c>
      <c r="S6539">
        <f>Table1[[#This Row],[OrderQuantity]]*Table1[[#This Row],[UnitPrice]]*(1-Table1[[#This Row],[DiscountApplied]]) - (Table1[[#This Row],[OrderQuantity]]*Table1[[#This Row],[UnitCost]])</f>
        <v>897.65999999999963</v>
      </c>
      <c r="T6539">
        <f>DATEDIF(Table1[[#This Row],[ShipDate]],Table1[[#This Row],[DeliveryDate]],"d")</f>
        <v>4</v>
      </c>
      <c r="U6539" t="str">
        <f t="shared" si="205"/>
        <v>On Time</v>
      </c>
    </row>
    <row r="6540" spans="1:21" x14ac:dyDescent="0.3">
      <c r="A6540" t="str">
        <f t="shared" si="204"/>
        <v>SO-006639</v>
      </c>
      <c r="B6540" t="s">
        <v>3</v>
      </c>
      <c r="C6540" t="s">
        <v>9</v>
      </c>
      <c r="D6540" s="1">
        <v>43900</v>
      </c>
      <c r="E6540" s="1">
        <v>44025</v>
      </c>
      <c r="F6540" s="1">
        <v>44049</v>
      </c>
      <c r="G6540" s="1">
        <v>44052</v>
      </c>
      <c r="H6540" t="s">
        <v>54</v>
      </c>
      <c r="I6540">
        <v>1</v>
      </c>
      <c r="J6540">
        <v>10</v>
      </c>
      <c r="K6540">
        <v>71</v>
      </c>
      <c r="L6540">
        <v>40</v>
      </c>
      <c r="M6540">
        <v>4</v>
      </c>
      <c r="N6540">
        <v>0.05</v>
      </c>
      <c r="O6540">
        <v>717.57</v>
      </c>
      <c r="P6540">
        <v>1025.0999999999999</v>
      </c>
      <c r="Q6540">
        <f>Table1[[#This Row],[OrderQuantity]]*Table1[[#This Row],[UnitPrice]]</f>
        <v>4100.3999999999996</v>
      </c>
      <c r="R6540">
        <f>Table1[[#This Row],[OrderQuantity]]*Table1[[#This Row],[UnitCost]]</f>
        <v>2870.28</v>
      </c>
      <c r="S6540">
        <f>Table1[[#This Row],[OrderQuantity]]*Table1[[#This Row],[UnitPrice]]*(1-Table1[[#This Row],[DiscountApplied]]) - (Table1[[#This Row],[OrderQuantity]]*Table1[[#This Row],[UnitCost]])</f>
        <v>1025.0999999999995</v>
      </c>
      <c r="T6540">
        <f>DATEDIF(Table1[[#This Row],[ShipDate]],Table1[[#This Row],[DeliveryDate]],"d")</f>
        <v>3</v>
      </c>
      <c r="U6540" t="str">
        <f t="shared" si="205"/>
        <v>On Time</v>
      </c>
    </row>
    <row r="6541" spans="1:21" x14ac:dyDescent="0.3">
      <c r="A6541" t="str">
        <f t="shared" si="204"/>
        <v>SO-006640</v>
      </c>
      <c r="B6541" t="s">
        <v>2</v>
      </c>
      <c r="C6541" t="s">
        <v>10</v>
      </c>
      <c r="D6541" s="1">
        <v>43900</v>
      </c>
      <c r="E6541" s="1">
        <v>44026</v>
      </c>
      <c r="F6541" s="1">
        <v>44036</v>
      </c>
      <c r="G6541" s="1">
        <v>44042</v>
      </c>
      <c r="H6541" t="s">
        <v>54</v>
      </c>
      <c r="I6541">
        <v>25</v>
      </c>
      <c r="J6541">
        <v>15</v>
      </c>
      <c r="K6541">
        <v>104</v>
      </c>
      <c r="L6541">
        <v>32</v>
      </c>
      <c r="M6541">
        <v>8</v>
      </c>
      <c r="N6541">
        <v>0.05</v>
      </c>
      <c r="O6541">
        <v>2134.62</v>
      </c>
      <c r="P6541">
        <v>3953</v>
      </c>
      <c r="Q6541">
        <f>Table1[[#This Row],[OrderQuantity]]*Table1[[#This Row],[UnitPrice]]</f>
        <v>31624</v>
      </c>
      <c r="R6541">
        <f>Table1[[#This Row],[OrderQuantity]]*Table1[[#This Row],[UnitCost]]</f>
        <v>17076.96</v>
      </c>
      <c r="S6541">
        <f>Table1[[#This Row],[OrderQuantity]]*Table1[[#This Row],[UnitPrice]]*(1-Table1[[#This Row],[DiscountApplied]]) - (Table1[[#This Row],[OrderQuantity]]*Table1[[#This Row],[UnitCost]])</f>
        <v>12965.84</v>
      </c>
      <c r="T6541">
        <f>DATEDIF(Table1[[#This Row],[ShipDate]],Table1[[#This Row],[DeliveryDate]],"d")</f>
        <v>6</v>
      </c>
      <c r="U6541" t="str">
        <f t="shared" si="205"/>
        <v>On Time</v>
      </c>
    </row>
    <row r="6542" spans="1:21" x14ac:dyDescent="0.3">
      <c r="A6542" t="str">
        <f t="shared" si="204"/>
        <v>SO-006641</v>
      </c>
      <c r="B6542" t="s">
        <v>3</v>
      </c>
      <c r="C6542" t="s">
        <v>10</v>
      </c>
      <c r="D6542" s="1">
        <v>43900</v>
      </c>
      <c r="E6542" s="1">
        <v>44026</v>
      </c>
      <c r="F6542" s="1">
        <v>44030</v>
      </c>
      <c r="G6542" s="1">
        <v>44035</v>
      </c>
      <c r="H6542" t="s">
        <v>54</v>
      </c>
      <c r="I6542">
        <v>4</v>
      </c>
      <c r="J6542">
        <v>19</v>
      </c>
      <c r="K6542">
        <v>127</v>
      </c>
      <c r="L6542">
        <v>22</v>
      </c>
      <c r="M6542">
        <v>4</v>
      </c>
      <c r="N6542">
        <v>0.15</v>
      </c>
      <c r="O6542">
        <v>2021.73</v>
      </c>
      <c r="P6542">
        <v>2847.5</v>
      </c>
      <c r="Q6542">
        <f>Table1[[#This Row],[OrderQuantity]]*Table1[[#This Row],[UnitPrice]]</f>
        <v>11390</v>
      </c>
      <c r="R6542">
        <f>Table1[[#This Row],[OrderQuantity]]*Table1[[#This Row],[UnitCost]]</f>
        <v>8086.92</v>
      </c>
      <c r="S6542">
        <f>Table1[[#This Row],[OrderQuantity]]*Table1[[#This Row],[UnitPrice]]*(1-Table1[[#This Row],[DiscountApplied]]) - (Table1[[#This Row],[OrderQuantity]]*Table1[[#This Row],[UnitCost]])</f>
        <v>1594.58</v>
      </c>
      <c r="T6542">
        <f>DATEDIF(Table1[[#This Row],[ShipDate]],Table1[[#This Row],[DeliveryDate]],"d")</f>
        <v>5</v>
      </c>
      <c r="U6542" t="str">
        <f t="shared" si="205"/>
        <v>On Time</v>
      </c>
    </row>
    <row r="6543" spans="1:21" x14ac:dyDescent="0.3">
      <c r="A6543" t="str">
        <f t="shared" si="204"/>
        <v>SO-006642</v>
      </c>
      <c r="B6543" t="s">
        <v>4</v>
      </c>
      <c r="C6543" t="s">
        <v>13</v>
      </c>
      <c r="D6543" s="1">
        <v>43900</v>
      </c>
      <c r="E6543" s="1">
        <v>44026</v>
      </c>
      <c r="F6543" s="1">
        <v>44052</v>
      </c>
      <c r="G6543" s="1">
        <v>44062</v>
      </c>
      <c r="H6543" t="s">
        <v>54</v>
      </c>
      <c r="I6543">
        <v>19</v>
      </c>
      <c r="J6543">
        <v>27</v>
      </c>
      <c r="K6543">
        <v>34</v>
      </c>
      <c r="L6543">
        <v>21</v>
      </c>
      <c r="M6543">
        <v>3</v>
      </c>
      <c r="N6543">
        <v>0.1</v>
      </c>
      <c r="O6543">
        <v>1804.18</v>
      </c>
      <c r="P6543">
        <v>2505.8000000000002</v>
      </c>
      <c r="Q6543">
        <f>Table1[[#This Row],[OrderQuantity]]*Table1[[#This Row],[UnitPrice]]</f>
        <v>7517.4000000000005</v>
      </c>
      <c r="R6543">
        <f>Table1[[#This Row],[OrderQuantity]]*Table1[[#This Row],[UnitCost]]</f>
        <v>5412.54</v>
      </c>
      <c r="S6543">
        <f>Table1[[#This Row],[OrderQuantity]]*Table1[[#This Row],[UnitPrice]]*(1-Table1[[#This Row],[DiscountApplied]]) - (Table1[[#This Row],[OrderQuantity]]*Table1[[#This Row],[UnitCost]])</f>
        <v>1353.1200000000008</v>
      </c>
      <c r="T6543">
        <f>DATEDIF(Table1[[#This Row],[ShipDate]],Table1[[#This Row],[DeliveryDate]],"d")</f>
        <v>10</v>
      </c>
      <c r="U6543" t="str">
        <f t="shared" si="205"/>
        <v>Late</v>
      </c>
    </row>
    <row r="6544" spans="1:21" x14ac:dyDescent="0.3">
      <c r="A6544" t="str">
        <f t="shared" si="204"/>
        <v>SO-006643</v>
      </c>
      <c r="B6544" t="s">
        <v>3</v>
      </c>
      <c r="C6544" t="s">
        <v>10</v>
      </c>
      <c r="D6544" s="1">
        <v>43900</v>
      </c>
      <c r="E6544" s="1">
        <v>44026</v>
      </c>
      <c r="F6544" s="1">
        <v>44054</v>
      </c>
      <c r="G6544" s="1">
        <v>44064</v>
      </c>
      <c r="H6544" t="s">
        <v>54</v>
      </c>
      <c r="I6544">
        <v>4</v>
      </c>
      <c r="J6544">
        <v>23</v>
      </c>
      <c r="K6544">
        <v>91</v>
      </c>
      <c r="L6544">
        <v>43</v>
      </c>
      <c r="M6544">
        <v>7</v>
      </c>
      <c r="N6544">
        <v>0.15</v>
      </c>
      <c r="O6544">
        <v>681.79</v>
      </c>
      <c r="P6544">
        <v>1065.3</v>
      </c>
      <c r="Q6544">
        <f>Table1[[#This Row],[OrderQuantity]]*Table1[[#This Row],[UnitPrice]]</f>
        <v>7457.0999999999995</v>
      </c>
      <c r="R6544">
        <f>Table1[[#This Row],[OrderQuantity]]*Table1[[#This Row],[UnitCost]]</f>
        <v>4772.53</v>
      </c>
      <c r="S6544">
        <f>Table1[[#This Row],[OrderQuantity]]*Table1[[#This Row],[UnitPrice]]*(1-Table1[[#This Row],[DiscountApplied]]) - (Table1[[#This Row],[OrderQuantity]]*Table1[[#This Row],[UnitCost]])</f>
        <v>1566.0049999999992</v>
      </c>
      <c r="T6544">
        <f>DATEDIF(Table1[[#This Row],[ShipDate]],Table1[[#This Row],[DeliveryDate]],"d")</f>
        <v>10</v>
      </c>
      <c r="U6544" t="str">
        <f t="shared" si="205"/>
        <v>Late</v>
      </c>
    </row>
    <row r="6545" spans="1:21" x14ac:dyDescent="0.3">
      <c r="A6545" t="str">
        <f t="shared" si="204"/>
        <v>SO-006644</v>
      </c>
      <c r="B6545" t="s">
        <v>4</v>
      </c>
      <c r="C6545" t="s">
        <v>13</v>
      </c>
      <c r="D6545" s="1">
        <v>43900</v>
      </c>
      <c r="E6545" s="1">
        <v>44026</v>
      </c>
      <c r="F6545" s="1">
        <v>44045</v>
      </c>
      <c r="G6545" s="1">
        <v>44046</v>
      </c>
      <c r="H6545" t="s">
        <v>54</v>
      </c>
      <c r="I6545">
        <v>19</v>
      </c>
      <c r="J6545">
        <v>18</v>
      </c>
      <c r="K6545">
        <v>7</v>
      </c>
      <c r="L6545">
        <v>47</v>
      </c>
      <c r="M6545">
        <v>3</v>
      </c>
      <c r="N6545">
        <v>0.08</v>
      </c>
      <c r="O6545">
        <v>2533.4</v>
      </c>
      <c r="P6545">
        <v>5507.4</v>
      </c>
      <c r="Q6545">
        <f>Table1[[#This Row],[OrderQuantity]]*Table1[[#This Row],[UnitPrice]]</f>
        <v>16522.199999999997</v>
      </c>
      <c r="R6545">
        <f>Table1[[#This Row],[OrderQuantity]]*Table1[[#This Row],[UnitCost]]</f>
        <v>7600.2000000000007</v>
      </c>
      <c r="S6545">
        <f>Table1[[#This Row],[OrderQuantity]]*Table1[[#This Row],[UnitPrice]]*(1-Table1[[#This Row],[DiscountApplied]]) - (Table1[[#This Row],[OrderQuantity]]*Table1[[#This Row],[UnitCost]])</f>
        <v>7600.2239999999965</v>
      </c>
      <c r="T6545">
        <f>DATEDIF(Table1[[#This Row],[ShipDate]],Table1[[#This Row],[DeliveryDate]],"d")</f>
        <v>1</v>
      </c>
      <c r="U6545" t="str">
        <f t="shared" si="205"/>
        <v>On Time</v>
      </c>
    </row>
    <row r="6546" spans="1:21" x14ac:dyDescent="0.3">
      <c r="A6546" t="str">
        <f t="shared" si="204"/>
        <v>SO-006645</v>
      </c>
      <c r="B6546" t="s">
        <v>2</v>
      </c>
      <c r="C6546" t="s">
        <v>12</v>
      </c>
      <c r="D6546" s="1">
        <v>43900</v>
      </c>
      <c r="E6546" s="1">
        <v>44026</v>
      </c>
      <c r="F6546" s="1">
        <v>44036</v>
      </c>
      <c r="G6546" s="1">
        <v>44040</v>
      </c>
      <c r="H6546" t="s">
        <v>54</v>
      </c>
      <c r="I6546">
        <v>21</v>
      </c>
      <c r="J6546">
        <v>47</v>
      </c>
      <c r="K6546">
        <v>244</v>
      </c>
      <c r="L6546">
        <v>8</v>
      </c>
      <c r="M6546">
        <v>5</v>
      </c>
      <c r="N6546">
        <v>0.15</v>
      </c>
      <c r="O6546">
        <v>411.98</v>
      </c>
      <c r="P6546">
        <v>958.1</v>
      </c>
      <c r="Q6546">
        <f>Table1[[#This Row],[OrderQuantity]]*Table1[[#This Row],[UnitPrice]]</f>
        <v>4790.5</v>
      </c>
      <c r="R6546">
        <f>Table1[[#This Row],[OrderQuantity]]*Table1[[#This Row],[UnitCost]]</f>
        <v>2059.9</v>
      </c>
      <c r="S6546">
        <f>Table1[[#This Row],[OrderQuantity]]*Table1[[#This Row],[UnitPrice]]*(1-Table1[[#This Row],[DiscountApplied]]) - (Table1[[#This Row],[OrderQuantity]]*Table1[[#This Row],[UnitCost]])</f>
        <v>2012.0249999999996</v>
      </c>
      <c r="T6546">
        <f>DATEDIF(Table1[[#This Row],[ShipDate]],Table1[[#This Row],[DeliveryDate]],"d")</f>
        <v>4</v>
      </c>
      <c r="U6546" t="str">
        <f t="shared" si="205"/>
        <v>On Time</v>
      </c>
    </row>
    <row r="6547" spans="1:21" x14ac:dyDescent="0.3">
      <c r="A6547" t="str">
        <f t="shared" si="204"/>
        <v>SO-006646</v>
      </c>
      <c r="B6547" t="s">
        <v>3</v>
      </c>
      <c r="C6547" t="s">
        <v>11</v>
      </c>
      <c r="D6547" s="1">
        <v>43900</v>
      </c>
      <c r="E6547" s="1">
        <v>44027</v>
      </c>
      <c r="F6547" s="1">
        <v>44055</v>
      </c>
      <c r="G6547" s="1">
        <v>44063</v>
      </c>
      <c r="H6547" t="s">
        <v>54</v>
      </c>
      <c r="I6547">
        <v>7</v>
      </c>
      <c r="J6547">
        <v>47</v>
      </c>
      <c r="K6547">
        <v>295</v>
      </c>
      <c r="L6547">
        <v>21</v>
      </c>
      <c r="M6547">
        <v>5</v>
      </c>
      <c r="N6547">
        <v>0.05</v>
      </c>
      <c r="O6547">
        <v>906.11</v>
      </c>
      <c r="P6547">
        <v>1849.2</v>
      </c>
      <c r="Q6547">
        <f>Table1[[#This Row],[OrderQuantity]]*Table1[[#This Row],[UnitPrice]]</f>
        <v>9246</v>
      </c>
      <c r="R6547">
        <f>Table1[[#This Row],[OrderQuantity]]*Table1[[#This Row],[UnitCost]]</f>
        <v>4530.55</v>
      </c>
      <c r="S6547">
        <f>Table1[[#This Row],[OrderQuantity]]*Table1[[#This Row],[UnitPrice]]*(1-Table1[[#This Row],[DiscountApplied]]) - (Table1[[#This Row],[OrderQuantity]]*Table1[[#This Row],[UnitCost]])</f>
        <v>4253.1499999999987</v>
      </c>
      <c r="T6547">
        <f>DATEDIF(Table1[[#This Row],[ShipDate]],Table1[[#This Row],[DeliveryDate]],"d")</f>
        <v>8</v>
      </c>
      <c r="U6547" t="str">
        <f t="shared" si="205"/>
        <v>Late</v>
      </c>
    </row>
    <row r="6548" spans="1:21" x14ac:dyDescent="0.3">
      <c r="A6548" t="str">
        <f t="shared" si="204"/>
        <v>SO-006647</v>
      </c>
      <c r="B6548" t="s">
        <v>4</v>
      </c>
      <c r="C6548" t="s">
        <v>10</v>
      </c>
      <c r="D6548" s="1">
        <v>43900</v>
      </c>
      <c r="E6548" s="1">
        <v>44027</v>
      </c>
      <c r="F6548" s="1">
        <v>44042</v>
      </c>
      <c r="G6548" s="1">
        <v>44043</v>
      </c>
      <c r="H6548" t="s">
        <v>54</v>
      </c>
      <c r="I6548">
        <v>17</v>
      </c>
      <c r="J6548">
        <v>19</v>
      </c>
      <c r="K6548">
        <v>134</v>
      </c>
      <c r="L6548">
        <v>35</v>
      </c>
      <c r="M6548">
        <v>5</v>
      </c>
      <c r="N6548">
        <v>0.15</v>
      </c>
      <c r="O6548">
        <v>3455.59</v>
      </c>
      <c r="P6548">
        <v>6170.7</v>
      </c>
      <c r="Q6548">
        <f>Table1[[#This Row],[OrderQuantity]]*Table1[[#This Row],[UnitPrice]]</f>
        <v>30853.5</v>
      </c>
      <c r="R6548">
        <f>Table1[[#This Row],[OrderQuantity]]*Table1[[#This Row],[UnitCost]]</f>
        <v>17277.95</v>
      </c>
      <c r="S6548">
        <f>Table1[[#This Row],[OrderQuantity]]*Table1[[#This Row],[UnitPrice]]*(1-Table1[[#This Row],[DiscountApplied]]) - (Table1[[#This Row],[OrderQuantity]]*Table1[[#This Row],[UnitCost]])</f>
        <v>8947.5249999999978</v>
      </c>
      <c r="T6548">
        <f>DATEDIF(Table1[[#This Row],[ShipDate]],Table1[[#This Row],[DeliveryDate]],"d")</f>
        <v>1</v>
      </c>
      <c r="U6548" t="str">
        <f t="shared" si="205"/>
        <v>On Time</v>
      </c>
    </row>
    <row r="6549" spans="1:21" x14ac:dyDescent="0.3">
      <c r="A6549" t="str">
        <f t="shared" si="204"/>
        <v>SO-006648</v>
      </c>
      <c r="B6549" t="s">
        <v>3</v>
      </c>
      <c r="C6549" t="s">
        <v>9</v>
      </c>
      <c r="D6549" s="1">
        <v>43900</v>
      </c>
      <c r="E6549" s="1">
        <v>44027</v>
      </c>
      <c r="F6549" s="1">
        <v>44052</v>
      </c>
      <c r="G6549" s="1">
        <v>44053</v>
      </c>
      <c r="H6549" t="s">
        <v>54</v>
      </c>
      <c r="I6549">
        <v>3</v>
      </c>
      <c r="J6549">
        <v>31</v>
      </c>
      <c r="K6549">
        <v>66</v>
      </c>
      <c r="L6549">
        <v>13</v>
      </c>
      <c r="M6549">
        <v>7</v>
      </c>
      <c r="N6549">
        <v>0.05</v>
      </c>
      <c r="O6549">
        <v>1107.04</v>
      </c>
      <c r="P6549">
        <v>2700.1</v>
      </c>
      <c r="Q6549">
        <f>Table1[[#This Row],[OrderQuantity]]*Table1[[#This Row],[UnitPrice]]</f>
        <v>18900.7</v>
      </c>
      <c r="R6549">
        <f>Table1[[#This Row],[OrderQuantity]]*Table1[[#This Row],[UnitCost]]</f>
        <v>7749.28</v>
      </c>
      <c r="S6549">
        <f>Table1[[#This Row],[OrderQuantity]]*Table1[[#This Row],[UnitPrice]]*(1-Table1[[#This Row],[DiscountApplied]]) - (Table1[[#This Row],[OrderQuantity]]*Table1[[#This Row],[UnitCost]])</f>
        <v>10206.385000000002</v>
      </c>
      <c r="T6549">
        <f>DATEDIF(Table1[[#This Row],[ShipDate]],Table1[[#This Row],[DeliveryDate]],"d")</f>
        <v>1</v>
      </c>
      <c r="U6549" t="str">
        <f t="shared" si="205"/>
        <v>On Time</v>
      </c>
    </row>
    <row r="6550" spans="1:21" x14ac:dyDescent="0.3">
      <c r="A6550" t="str">
        <f t="shared" si="204"/>
        <v>SO-006649</v>
      </c>
      <c r="B6550" t="s">
        <v>3</v>
      </c>
      <c r="C6550" t="s">
        <v>8</v>
      </c>
      <c r="D6550" s="1">
        <v>43900</v>
      </c>
      <c r="E6550" s="1">
        <v>44027</v>
      </c>
      <c r="F6550" s="1">
        <v>44043</v>
      </c>
      <c r="G6550" s="1">
        <v>44045</v>
      </c>
      <c r="H6550" t="s">
        <v>54</v>
      </c>
      <c r="I6550">
        <v>11</v>
      </c>
      <c r="J6550">
        <v>25</v>
      </c>
      <c r="K6550">
        <v>338</v>
      </c>
      <c r="L6550">
        <v>12</v>
      </c>
      <c r="M6550">
        <v>3</v>
      </c>
      <c r="N6550">
        <v>0.05</v>
      </c>
      <c r="O6550">
        <v>672.14</v>
      </c>
      <c r="P6550">
        <v>1018.4</v>
      </c>
      <c r="Q6550">
        <f>Table1[[#This Row],[OrderQuantity]]*Table1[[#This Row],[UnitPrice]]</f>
        <v>3055.2</v>
      </c>
      <c r="R6550">
        <f>Table1[[#This Row],[OrderQuantity]]*Table1[[#This Row],[UnitCost]]</f>
        <v>2016.42</v>
      </c>
      <c r="S6550">
        <f>Table1[[#This Row],[OrderQuantity]]*Table1[[#This Row],[UnitPrice]]*(1-Table1[[#This Row],[DiscountApplied]]) - (Table1[[#This Row],[OrderQuantity]]*Table1[[#This Row],[UnitCost]])</f>
        <v>886.01999999999953</v>
      </c>
      <c r="T6550">
        <f>DATEDIF(Table1[[#This Row],[ShipDate]],Table1[[#This Row],[DeliveryDate]],"d")</f>
        <v>2</v>
      </c>
      <c r="U6550" t="str">
        <f t="shared" si="205"/>
        <v>On Time</v>
      </c>
    </row>
    <row r="6551" spans="1:21" x14ac:dyDescent="0.3">
      <c r="A6551" t="str">
        <f t="shared" si="204"/>
        <v>SO-006650</v>
      </c>
      <c r="B6551" t="s">
        <v>2</v>
      </c>
      <c r="C6551" t="s">
        <v>13</v>
      </c>
      <c r="D6551" s="1">
        <v>43900</v>
      </c>
      <c r="E6551" s="1">
        <v>44027</v>
      </c>
      <c r="F6551" s="1">
        <v>44031</v>
      </c>
      <c r="G6551" s="1">
        <v>44035</v>
      </c>
      <c r="H6551" t="s">
        <v>54</v>
      </c>
      <c r="I6551">
        <v>22</v>
      </c>
      <c r="J6551">
        <v>21</v>
      </c>
      <c r="K6551">
        <v>27</v>
      </c>
      <c r="L6551">
        <v>35</v>
      </c>
      <c r="M6551">
        <v>3</v>
      </c>
      <c r="N6551">
        <v>0.05</v>
      </c>
      <c r="O6551">
        <v>3130.78</v>
      </c>
      <c r="P6551">
        <v>5306.4</v>
      </c>
      <c r="Q6551">
        <f>Table1[[#This Row],[OrderQuantity]]*Table1[[#This Row],[UnitPrice]]</f>
        <v>15919.199999999999</v>
      </c>
      <c r="R6551">
        <f>Table1[[#This Row],[OrderQuantity]]*Table1[[#This Row],[UnitCost]]</f>
        <v>9392.34</v>
      </c>
      <c r="S6551">
        <f>Table1[[#This Row],[OrderQuantity]]*Table1[[#This Row],[UnitPrice]]*(1-Table1[[#This Row],[DiscountApplied]]) - (Table1[[#This Row],[OrderQuantity]]*Table1[[#This Row],[UnitCost]])</f>
        <v>5730.8999999999978</v>
      </c>
      <c r="T6551">
        <f>DATEDIF(Table1[[#This Row],[ShipDate]],Table1[[#This Row],[DeliveryDate]],"d")</f>
        <v>4</v>
      </c>
      <c r="U6551" t="str">
        <f t="shared" si="205"/>
        <v>On Time</v>
      </c>
    </row>
    <row r="6552" spans="1:21" x14ac:dyDescent="0.3">
      <c r="A6552" t="str">
        <f t="shared" si="204"/>
        <v>SO-006651</v>
      </c>
      <c r="B6552" t="s">
        <v>5</v>
      </c>
      <c r="C6552" t="s">
        <v>12</v>
      </c>
      <c r="D6552" s="1">
        <v>43900</v>
      </c>
      <c r="E6552" s="1">
        <v>44027</v>
      </c>
      <c r="F6552" s="1">
        <v>44034</v>
      </c>
      <c r="G6552" s="1">
        <v>44036</v>
      </c>
      <c r="H6552" t="s">
        <v>54</v>
      </c>
      <c r="I6552">
        <v>26</v>
      </c>
      <c r="J6552">
        <v>27</v>
      </c>
      <c r="K6552">
        <v>243</v>
      </c>
      <c r="L6552">
        <v>16</v>
      </c>
      <c r="M6552">
        <v>4</v>
      </c>
      <c r="N6552">
        <v>0.05</v>
      </c>
      <c r="O6552">
        <v>2048.59</v>
      </c>
      <c r="P6552">
        <v>2626.4</v>
      </c>
      <c r="Q6552">
        <f>Table1[[#This Row],[OrderQuantity]]*Table1[[#This Row],[UnitPrice]]</f>
        <v>10505.6</v>
      </c>
      <c r="R6552">
        <f>Table1[[#This Row],[OrderQuantity]]*Table1[[#This Row],[UnitCost]]</f>
        <v>8194.36</v>
      </c>
      <c r="S6552">
        <f>Table1[[#This Row],[OrderQuantity]]*Table1[[#This Row],[UnitPrice]]*(1-Table1[[#This Row],[DiscountApplied]]) - (Table1[[#This Row],[OrderQuantity]]*Table1[[#This Row],[UnitCost]])</f>
        <v>1785.9599999999991</v>
      </c>
      <c r="T6552">
        <f>DATEDIF(Table1[[#This Row],[ShipDate]],Table1[[#This Row],[DeliveryDate]],"d")</f>
        <v>2</v>
      </c>
      <c r="U6552" t="str">
        <f t="shared" si="205"/>
        <v>On Time</v>
      </c>
    </row>
    <row r="6553" spans="1:21" x14ac:dyDescent="0.3">
      <c r="A6553" t="str">
        <f t="shared" si="204"/>
        <v>SO-006652</v>
      </c>
      <c r="B6553" t="s">
        <v>4</v>
      </c>
      <c r="C6553" t="s">
        <v>9</v>
      </c>
      <c r="D6553" s="1">
        <v>43900</v>
      </c>
      <c r="E6553" s="1">
        <v>44027</v>
      </c>
      <c r="F6553" s="1">
        <v>44054</v>
      </c>
      <c r="G6553" s="1">
        <v>44059</v>
      </c>
      <c r="H6553" t="s">
        <v>54</v>
      </c>
      <c r="I6553">
        <v>16</v>
      </c>
      <c r="J6553">
        <v>25</v>
      </c>
      <c r="K6553">
        <v>74</v>
      </c>
      <c r="L6553">
        <v>5</v>
      </c>
      <c r="M6553">
        <v>8</v>
      </c>
      <c r="N6553">
        <v>0.15</v>
      </c>
      <c r="O6553">
        <v>469</v>
      </c>
      <c r="P6553">
        <v>837.5</v>
      </c>
      <c r="Q6553">
        <f>Table1[[#This Row],[OrderQuantity]]*Table1[[#This Row],[UnitPrice]]</f>
        <v>6700</v>
      </c>
      <c r="R6553">
        <f>Table1[[#This Row],[OrderQuantity]]*Table1[[#This Row],[UnitCost]]</f>
        <v>3752</v>
      </c>
      <c r="S6553">
        <f>Table1[[#This Row],[OrderQuantity]]*Table1[[#This Row],[UnitPrice]]*(1-Table1[[#This Row],[DiscountApplied]]) - (Table1[[#This Row],[OrderQuantity]]*Table1[[#This Row],[UnitCost]])</f>
        <v>1943</v>
      </c>
      <c r="T6553">
        <f>DATEDIF(Table1[[#This Row],[ShipDate]],Table1[[#This Row],[DeliveryDate]],"d")</f>
        <v>5</v>
      </c>
      <c r="U6553" t="str">
        <f t="shared" si="205"/>
        <v>On Time</v>
      </c>
    </row>
    <row r="6554" spans="1:21" x14ac:dyDescent="0.3">
      <c r="A6554" t="str">
        <f t="shared" si="204"/>
        <v>SO-006653</v>
      </c>
      <c r="B6554" t="s">
        <v>2</v>
      </c>
      <c r="C6554" t="s">
        <v>10</v>
      </c>
      <c r="D6554" s="1">
        <v>43900</v>
      </c>
      <c r="E6554" s="1">
        <v>44027</v>
      </c>
      <c r="F6554" s="1">
        <v>44031</v>
      </c>
      <c r="G6554" s="1">
        <v>44032</v>
      </c>
      <c r="H6554" t="s">
        <v>54</v>
      </c>
      <c r="I6554">
        <v>21</v>
      </c>
      <c r="J6554">
        <v>44</v>
      </c>
      <c r="K6554">
        <v>132</v>
      </c>
      <c r="L6554">
        <v>6</v>
      </c>
      <c r="M6554">
        <v>1</v>
      </c>
      <c r="N6554">
        <v>0.08</v>
      </c>
      <c r="O6554">
        <v>514.02</v>
      </c>
      <c r="P6554">
        <v>917.9</v>
      </c>
      <c r="Q6554">
        <f>Table1[[#This Row],[OrderQuantity]]*Table1[[#This Row],[UnitPrice]]</f>
        <v>917.9</v>
      </c>
      <c r="R6554">
        <f>Table1[[#This Row],[OrderQuantity]]*Table1[[#This Row],[UnitCost]]</f>
        <v>514.02</v>
      </c>
      <c r="S6554">
        <f>Table1[[#This Row],[OrderQuantity]]*Table1[[#This Row],[UnitPrice]]*(1-Table1[[#This Row],[DiscountApplied]]) - (Table1[[#This Row],[OrderQuantity]]*Table1[[#This Row],[UnitCost]])</f>
        <v>330.44799999999998</v>
      </c>
      <c r="T6554">
        <f>DATEDIF(Table1[[#This Row],[ShipDate]],Table1[[#This Row],[DeliveryDate]],"d")</f>
        <v>1</v>
      </c>
      <c r="U6554" t="str">
        <f t="shared" si="205"/>
        <v>On Time</v>
      </c>
    </row>
    <row r="6555" spans="1:21" x14ac:dyDescent="0.3">
      <c r="A6555" t="str">
        <f t="shared" si="204"/>
        <v>SO-006654</v>
      </c>
      <c r="B6555" t="s">
        <v>4</v>
      </c>
      <c r="C6555" t="s">
        <v>10</v>
      </c>
      <c r="D6555" s="1">
        <v>43900</v>
      </c>
      <c r="E6555" s="1">
        <v>44027</v>
      </c>
      <c r="F6555" s="1">
        <v>44052</v>
      </c>
      <c r="G6555" s="1">
        <v>44055</v>
      </c>
      <c r="H6555" t="s">
        <v>54</v>
      </c>
      <c r="I6555">
        <v>20</v>
      </c>
      <c r="J6555">
        <v>26</v>
      </c>
      <c r="K6555">
        <v>183</v>
      </c>
      <c r="L6555">
        <v>9</v>
      </c>
      <c r="M6555">
        <v>8</v>
      </c>
      <c r="N6555">
        <v>0.1</v>
      </c>
      <c r="O6555">
        <v>2261.92</v>
      </c>
      <c r="P6555">
        <v>2827.4</v>
      </c>
      <c r="Q6555">
        <f>Table1[[#This Row],[OrderQuantity]]*Table1[[#This Row],[UnitPrice]]</f>
        <v>22619.200000000001</v>
      </c>
      <c r="R6555">
        <f>Table1[[#This Row],[OrderQuantity]]*Table1[[#This Row],[UnitCost]]</f>
        <v>18095.36</v>
      </c>
      <c r="S6555">
        <f>Table1[[#This Row],[OrderQuantity]]*Table1[[#This Row],[UnitPrice]]*(1-Table1[[#This Row],[DiscountApplied]]) - (Table1[[#This Row],[OrderQuantity]]*Table1[[#This Row],[UnitCost]])</f>
        <v>2261.9200000000019</v>
      </c>
      <c r="T6555">
        <f>DATEDIF(Table1[[#This Row],[ShipDate]],Table1[[#This Row],[DeliveryDate]],"d")</f>
        <v>3</v>
      </c>
      <c r="U6555" t="str">
        <f t="shared" si="205"/>
        <v>On Time</v>
      </c>
    </row>
    <row r="6556" spans="1:21" x14ac:dyDescent="0.3">
      <c r="A6556" t="str">
        <f t="shared" si="204"/>
        <v>SO-006655</v>
      </c>
      <c r="B6556" t="s">
        <v>3</v>
      </c>
      <c r="C6556" t="s">
        <v>10</v>
      </c>
      <c r="D6556" s="1">
        <v>43900</v>
      </c>
      <c r="E6556" s="1">
        <v>44028</v>
      </c>
      <c r="F6556" s="1">
        <v>44031</v>
      </c>
      <c r="G6556" s="1">
        <v>44036</v>
      </c>
      <c r="H6556" t="s">
        <v>54</v>
      </c>
      <c r="I6556">
        <v>3</v>
      </c>
      <c r="J6556">
        <v>49</v>
      </c>
      <c r="K6556">
        <v>155</v>
      </c>
      <c r="L6556">
        <v>4</v>
      </c>
      <c r="M6556">
        <v>4</v>
      </c>
      <c r="N6556">
        <v>0.1</v>
      </c>
      <c r="O6556">
        <v>618.67999999999995</v>
      </c>
      <c r="P6556">
        <v>1145.7</v>
      </c>
      <c r="Q6556">
        <f>Table1[[#This Row],[OrderQuantity]]*Table1[[#This Row],[UnitPrice]]</f>
        <v>4582.8</v>
      </c>
      <c r="R6556">
        <f>Table1[[#This Row],[OrderQuantity]]*Table1[[#This Row],[UnitCost]]</f>
        <v>2474.7199999999998</v>
      </c>
      <c r="S6556">
        <f>Table1[[#This Row],[OrderQuantity]]*Table1[[#This Row],[UnitPrice]]*(1-Table1[[#This Row],[DiscountApplied]]) - (Table1[[#This Row],[OrderQuantity]]*Table1[[#This Row],[UnitCost]])</f>
        <v>1649.8000000000006</v>
      </c>
      <c r="T6556">
        <f>DATEDIF(Table1[[#This Row],[ShipDate]],Table1[[#This Row],[DeliveryDate]],"d")</f>
        <v>5</v>
      </c>
      <c r="U6556" t="str">
        <f t="shared" si="205"/>
        <v>On Time</v>
      </c>
    </row>
    <row r="6557" spans="1:21" x14ac:dyDescent="0.3">
      <c r="A6557" t="str">
        <f t="shared" si="204"/>
        <v>SO-006656</v>
      </c>
      <c r="B6557" t="s">
        <v>3</v>
      </c>
      <c r="C6557" t="s">
        <v>13</v>
      </c>
      <c r="D6557" s="1">
        <v>43900</v>
      </c>
      <c r="E6557" s="1">
        <v>44028</v>
      </c>
      <c r="F6557" s="1">
        <v>44039</v>
      </c>
      <c r="G6557" s="1">
        <v>44042</v>
      </c>
      <c r="H6557" t="s">
        <v>54</v>
      </c>
      <c r="I6557">
        <v>11</v>
      </c>
      <c r="J6557">
        <v>19</v>
      </c>
      <c r="K6557">
        <v>21</v>
      </c>
      <c r="L6557">
        <v>43</v>
      </c>
      <c r="M6557">
        <v>4</v>
      </c>
      <c r="N6557">
        <v>0.05</v>
      </c>
      <c r="O6557">
        <v>641.59</v>
      </c>
      <c r="P6557">
        <v>844.2</v>
      </c>
      <c r="Q6557">
        <f>Table1[[#This Row],[OrderQuantity]]*Table1[[#This Row],[UnitPrice]]</f>
        <v>3376.8</v>
      </c>
      <c r="R6557">
        <f>Table1[[#This Row],[OrderQuantity]]*Table1[[#This Row],[UnitCost]]</f>
        <v>2566.36</v>
      </c>
      <c r="S6557">
        <f>Table1[[#This Row],[OrderQuantity]]*Table1[[#This Row],[UnitPrice]]*(1-Table1[[#This Row],[DiscountApplied]]) - (Table1[[#This Row],[OrderQuantity]]*Table1[[#This Row],[UnitCost]])</f>
        <v>641.59999999999991</v>
      </c>
      <c r="T6557">
        <f>DATEDIF(Table1[[#This Row],[ShipDate]],Table1[[#This Row],[DeliveryDate]],"d")</f>
        <v>3</v>
      </c>
      <c r="U6557" t="str">
        <f t="shared" si="205"/>
        <v>On Time</v>
      </c>
    </row>
    <row r="6558" spans="1:21" x14ac:dyDescent="0.3">
      <c r="A6558" t="str">
        <f t="shared" si="204"/>
        <v>SO-006657</v>
      </c>
      <c r="B6558" t="s">
        <v>4</v>
      </c>
      <c r="C6558" t="s">
        <v>12</v>
      </c>
      <c r="D6558" s="1">
        <v>43900</v>
      </c>
      <c r="E6558" s="1">
        <v>44028</v>
      </c>
      <c r="F6558" s="1">
        <v>44055</v>
      </c>
      <c r="G6558" s="1">
        <v>44058</v>
      </c>
      <c r="H6558" t="s">
        <v>54</v>
      </c>
      <c r="I6558">
        <v>16</v>
      </c>
      <c r="J6558">
        <v>48</v>
      </c>
      <c r="K6558">
        <v>231</v>
      </c>
      <c r="L6558">
        <v>46</v>
      </c>
      <c r="M6558">
        <v>7</v>
      </c>
      <c r="N6558">
        <v>0.15</v>
      </c>
      <c r="O6558">
        <v>2919.99</v>
      </c>
      <c r="P6558">
        <v>3792.2</v>
      </c>
      <c r="Q6558">
        <f>Table1[[#This Row],[OrderQuantity]]*Table1[[#This Row],[UnitPrice]]</f>
        <v>26545.399999999998</v>
      </c>
      <c r="R6558">
        <f>Table1[[#This Row],[OrderQuantity]]*Table1[[#This Row],[UnitCost]]</f>
        <v>20439.93</v>
      </c>
      <c r="S6558">
        <f>Table1[[#This Row],[OrderQuantity]]*Table1[[#This Row],[UnitPrice]]*(1-Table1[[#This Row],[DiscountApplied]]) - (Table1[[#This Row],[OrderQuantity]]*Table1[[#This Row],[UnitCost]])</f>
        <v>2123.6599999999962</v>
      </c>
      <c r="T6558">
        <f>DATEDIF(Table1[[#This Row],[ShipDate]],Table1[[#This Row],[DeliveryDate]],"d")</f>
        <v>3</v>
      </c>
      <c r="U6558" t="str">
        <f t="shared" si="205"/>
        <v>On Time</v>
      </c>
    </row>
    <row r="6559" spans="1:21" x14ac:dyDescent="0.3">
      <c r="A6559" t="str">
        <f t="shared" si="204"/>
        <v>SO-006658</v>
      </c>
      <c r="B6559" t="s">
        <v>4</v>
      </c>
      <c r="C6559" t="s">
        <v>10</v>
      </c>
      <c r="D6559" s="1">
        <v>43900</v>
      </c>
      <c r="E6559" s="1">
        <v>44028</v>
      </c>
      <c r="F6559" s="1">
        <v>44056</v>
      </c>
      <c r="G6559" s="1">
        <v>44057</v>
      </c>
      <c r="H6559" t="s">
        <v>54</v>
      </c>
      <c r="I6559">
        <v>15</v>
      </c>
      <c r="J6559">
        <v>11</v>
      </c>
      <c r="K6559">
        <v>157</v>
      </c>
      <c r="L6559">
        <v>13</v>
      </c>
      <c r="M6559">
        <v>8</v>
      </c>
      <c r="N6559">
        <v>0.05</v>
      </c>
      <c r="O6559">
        <v>1139.67</v>
      </c>
      <c r="P6559">
        <v>1809</v>
      </c>
      <c r="Q6559">
        <f>Table1[[#This Row],[OrderQuantity]]*Table1[[#This Row],[UnitPrice]]</f>
        <v>14472</v>
      </c>
      <c r="R6559">
        <f>Table1[[#This Row],[OrderQuantity]]*Table1[[#This Row],[UnitCost]]</f>
        <v>9117.36</v>
      </c>
      <c r="S6559">
        <f>Table1[[#This Row],[OrderQuantity]]*Table1[[#This Row],[UnitPrice]]*(1-Table1[[#This Row],[DiscountApplied]]) - (Table1[[#This Row],[OrderQuantity]]*Table1[[#This Row],[UnitCost]])</f>
        <v>4631.0399999999991</v>
      </c>
      <c r="T6559">
        <f>DATEDIF(Table1[[#This Row],[ShipDate]],Table1[[#This Row],[DeliveryDate]],"d")</f>
        <v>1</v>
      </c>
      <c r="U6559" t="str">
        <f t="shared" si="205"/>
        <v>On Time</v>
      </c>
    </row>
    <row r="6560" spans="1:21" x14ac:dyDescent="0.3">
      <c r="A6560" t="str">
        <f t="shared" si="204"/>
        <v>SO-006659</v>
      </c>
      <c r="B6560" t="s">
        <v>5</v>
      </c>
      <c r="C6560" t="s">
        <v>12</v>
      </c>
      <c r="D6560" s="1">
        <v>43900</v>
      </c>
      <c r="E6560" s="1">
        <v>44028</v>
      </c>
      <c r="F6560" s="1">
        <v>44030</v>
      </c>
      <c r="G6560" s="1">
        <v>44034</v>
      </c>
      <c r="H6560" t="s">
        <v>54</v>
      </c>
      <c r="I6560">
        <v>26</v>
      </c>
      <c r="J6560">
        <v>9</v>
      </c>
      <c r="K6560">
        <v>244</v>
      </c>
      <c r="L6560">
        <v>14</v>
      </c>
      <c r="M6560">
        <v>2</v>
      </c>
      <c r="N6560">
        <v>0.3</v>
      </c>
      <c r="O6560">
        <v>2648.98</v>
      </c>
      <c r="P6560">
        <v>3839.1</v>
      </c>
      <c r="Q6560">
        <f>Table1[[#This Row],[OrderQuantity]]*Table1[[#This Row],[UnitPrice]]</f>
        <v>7678.2</v>
      </c>
      <c r="R6560">
        <f>Table1[[#This Row],[OrderQuantity]]*Table1[[#This Row],[UnitCost]]</f>
        <v>5297.96</v>
      </c>
      <c r="S6560">
        <f>Table1[[#This Row],[OrderQuantity]]*Table1[[#This Row],[UnitPrice]]*(1-Table1[[#This Row],[DiscountApplied]]) - (Table1[[#This Row],[OrderQuantity]]*Table1[[#This Row],[UnitCost]])</f>
        <v>76.779999999999745</v>
      </c>
      <c r="T6560">
        <f>DATEDIF(Table1[[#This Row],[ShipDate]],Table1[[#This Row],[DeliveryDate]],"d")</f>
        <v>4</v>
      </c>
      <c r="U6560" t="str">
        <f t="shared" si="205"/>
        <v>On Time</v>
      </c>
    </row>
    <row r="6561" spans="1:21" x14ac:dyDescent="0.3">
      <c r="A6561" t="str">
        <f t="shared" si="204"/>
        <v>SO-006660</v>
      </c>
      <c r="B6561" t="s">
        <v>3</v>
      </c>
      <c r="C6561" t="s">
        <v>10</v>
      </c>
      <c r="D6561" s="1">
        <v>43900</v>
      </c>
      <c r="E6561" s="1">
        <v>44028</v>
      </c>
      <c r="F6561" s="1">
        <v>44033</v>
      </c>
      <c r="G6561" s="1">
        <v>44037</v>
      </c>
      <c r="H6561" t="s">
        <v>54</v>
      </c>
      <c r="I6561">
        <v>2</v>
      </c>
      <c r="J6561">
        <v>50</v>
      </c>
      <c r="K6561">
        <v>186</v>
      </c>
      <c r="L6561">
        <v>10</v>
      </c>
      <c r="M6561">
        <v>6</v>
      </c>
      <c r="N6561">
        <v>0.08</v>
      </c>
      <c r="O6561">
        <v>2980.96</v>
      </c>
      <c r="P6561">
        <v>6083.6</v>
      </c>
      <c r="Q6561">
        <f>Table1[[#This Row],[OrderQuantity]]*Table1[[#This Row],[UnitPrice]]</f>
        <v>36501.600000000006</v>
      </c>
      <c r="R6561">
        <f>Table1[[#This Row],[OrderQuantity]]*Table1[[#This Row],[UnitCost]]</f>
        <v>17885.760000000002</v>
      </c>
      <c r="S6561">
        <f>Table1[[#This Row],[OrderQuantity]]*Table1[[#This Row],[UnitPrice]]*(1-Table1[[#This Row],[DiscountApplied]]) - (Table1[[#This Row],[OrderQuantity]]*Table1[[#This Row],[UnitCost]])</f>
        <v>15695.712000000007</v>
      </c>
      <c r="T6561">
        <f>DATEDIF(Table1[[#This Row],[ShipDate]],Table1[[#This Row],[DeliveryDate]],"d")</f>
        <v>4</v>
      </c>
      <c r="U6561" t="str">
        <f t="shared" si="205"/>
        <v>On Time</v>
      </c>
    </row>
    <row r="6562" spans="1:21" x14ac:dyDescent="0.3">
      <c r="A6562" t="str">
        <f t="shared" si="204"/>
        <v>SO-006661</v>
      </c>
      <c r="B6562" t="s">
        <v>3</v>
      </c>
      <c r="C6562" t="s">
        <v>13</v>
      </c>
      <c r="D6562" s="1">
        <v>43900</v>
      </c>
      <c r="E6562" s="1">
        <v>44028</v>
      </c>
      <c r="F6562" s="1">
        <v>44051</v>
      </c>
      <c r="G6562" s="1">
        <v>44058</v>
      </c>
      <c r="H6562" t="s">
        <v>54</v>
      </c>
      <c r="I6562">
        <v>8</v>
      </c>
      <c r="J6562">
        <v>35</v>
      </c>
      <c r="K6562">
        <v>3</v>
      </c>
      <c r="L6562">
        <v>19</v>
      </c>
      <c r="M6562">
        <v>4</v>
      </c>
      <c r="N6562">
        <v>0.1</v>
      </c>
      <c r="O6562">
        <v>2257.9699999999998</v>
      </c>
      <c r="P6562">
        <v>3370.1</v>
      </c>
      <c r="Q6562">
        <f>Table1[[#This Row],[OrderQuantity]]*Table1[[#This Row],[UnitPrice]]</f>
        <v>13480.4</v>
      </c>
      <c r="R6562">
        <f>Table1[[#This Row],[OrderQuantity]]*Table1[[#This Row],[UnitCost]]</f>
        <v>9031.8799999999992</v>
      </c>
      <c r="S6562">
        <f>Table1[[#This Row],[OrderQuantity]]*Table1[[#This Row],[UnitPrice]]*(1-Table1[[#This Row],[DiscountApplied]]) - (Table1[[#This Row],[OrderQuantity]]*Table1[[#This Row],[UnitCost]])</f>
        <v>3100.4800000000014</v>
      </c>
      <c r="T6562">
        <f>DATEDIF(Table1[[#This Row],[ShipDate]],Table1[[#This Row],[DeliveryDate]],"d")</f>
        <v>7</v>
      </c>
      <c r="U6562" t="str">
        <f t="shared" si="205"/>
        <v>On Time</v>
      </c>
    </row>
    <row r="6563" spans="1:21" x14ac:dyDescent="0.3">
      <c r="A6563" t="str">
        <f t="shared" si="204"/>
        <v>SO-006662</v>
      </c>
      <c r="B6563" t="s">
        <v>4</v>
      </c>
      <c r="C6563" t="s">
        <v>10</v>
      </c>
      <c r="D6563" s="1">
        <v>43900</v>
      </c>
      <c r="E6563" s="1">
        <v>44029</v>
      </c>
      <c r="F6563" s="1">
        <v>44043</v>
      </c>
      <c r="G6563" s="1">
        <v>44050</v>
      </c>
      <c r="H6563" t="s">
        <v>54</v>
      </c>
      <c r="I6563">
        <v>14</v>
      </c>
      <c r="J6563">
        <v>28</v>
      </c>
      <c r="K6563">
        <v>130</v>
      </c>
      <c r="L6563">
        <v>10</v>
      </c>
      <c r="M6563">
        <v>8</v>
      </c>
      <c r="N6563">
        <v>0.4</v>
      </c>
      <c r="O6563">
        <v>3272.88</v>
      </c>
      <c r="P6563">
        <v>5741.9</v>
      </c>
      <c r="Q6563">
        <f>Table1[[#This Row],[OrderQuantity]]*Table1[[#This Row],[UnitPrice]]</f>
        <v>45935.199999999997</v>
      </c>
      <c r="R6563">
        <f>Table1[[#This Row],[OrderQuantity]]*Table1[[#This Row],[UnitCost]]</f>
        <v>26183.040000000001</v>
      </c>
      <c r="S6563">
        <f>Table1[[#This Row],[OrderQuantity]]*Table1[[#This Row],[UnitPrice]]*(1-Table1[[#This Row],[DiscountApplied]]) - (Table1[[#This Row],[OrderQuantity]]*Table1[[#This Row],[UnitCost]])</f>
        <v>1378.0799999999981</v>
      </c>
      <c r="T6563">
        <f>DATEDIF(Table1[[#This Row],[ShipDate]],Table1[[#This Row],[DeliveryDate]],"d")</f>
        <v>7</v>
      </c>
      <c r="U6563" t="str">
        <f t="shared" si="205"/>
        <v>On Time</v>
      </c>
    </row>
    <row r="6564" spans="1:21" x14ac:dyDescent="0.3">
      <c r="A6564" t="str">
        <f t="shared" si="204"/>
        <v>SO-006663</v>
      </c>
      <c r="B6564" t="s">
        <v>3</v>
      </c>
      <c r="C6564" t="s">
        <v>8</v>
      </c>
      <c r="D6564" s="1">
        <v>43900</v>
      </c>
      <c r="E6564" s="1">
        <v>44029</v>
      </c>
      <c r="F6564" s="1">
        <v>44053</v>
      </c>
      <c r="G6564" s="1">
        <v>44058</v>
      </c>
      <c r="H6564" t="s">
        <v>54</v>
      </c>
      <c r="I6564">
        <v>5</v>
      </c>
      <c r="J6564">
        <v>36</v>
      </c>
      <c r="K6564">
        <v>354</v>
      </c>
      <c r="L6564">
        <v>1</v>
      </c>
      <c r="M6564">
        <v>2</v>
      </c>
      <c r="N6564">
        <v>0.05</v>
      </c>
      <c r="O6564">
        <v>646.41999999999996</v>
      </c>
      <c r="P6564">
        <v>964.8</v>
      </c>
      <c r="Q6564">
        <f>Table1[[#This Row],[OrderQuantity]]*Table1[[#This Row],[UnitPrice]]</f>
        <v>1929.6</v>
      </c>
      <c r="R6564">
        <f>Table1[[#This Row],[OrderQuantity]]*Table1[[#This Row],[UnitCost]]</f>
        <v>1292.8399999999999</v>
      </c>
      <c r="S6564">
        <f>Table1[[#This Row],[OrderQuantity]]*Table1[[#This Row],[UnitPrice]]*(1-Table1[[#This Row],[DiscountApplied]]) - (Table1[[#This Row],[OrderQuantity]]*Table1[[#This Row],[UnitCost]])</f>
        <v>540.28</v>
      </c>
      <c r="T6564">
        <f>DATEDIF(Table1[[#This Row],[ShipDate]],Table1[[#This Row],[DeliveryDate]],"d")</f>
        <v>5</v>
      </c>
      <c r="U6564" t="str">
        <f t="shared" si="205"/>
        <v>On Time</v>
      </c>
    </row>
    <row r="6565" spans="1:21" x14ac:dyDescent="0.3">
      <c r="A6565" t="str">
        <f t="shared" si="204"/>
        <v>SO-006664</v>
      </c>
      <c r="B6565" t="s">
        <v>4</v>
      </c>
      <c r="C6565" t="s">
        <v>12</v>
      </c>
      <c r="D6565" s="1">
        <v>43900</v>
      </c>
      <c r="E6565" s="1">
        <v>44029</v>
      </c>
      <c r="F6565" s="1">
        <v>44047</v>
      </c>
      <c r="G6565" s="1">
        <v>44056</v>
      </c>
      <c r="H6565" t="s">
        <v>54</v>
      </c>
      <c r="I6565">
        <v>12</v>
      </c>
      <c r="J6565">
        <v>50</v>
      </c>
      <c r="K6565">
        <v>230</v>
      </c>
      <c r="L6565">
        <v>24</v>
      </c>
      <c r="M6565">
        <v>4</v>
      </c>
      <c r="N6565">
        <v>0.4</v>
      </c>
      <c r="O6565">
        <v>586.12</v>
      </c>
      <c r="P6565">
        <v>723.6</v>
      </c>
      <c r="Q6565">
        <f>Table1[[#This Row],[OrderQuantity]]*Table1[[#This Row],[UnitPrice]]</f>
        <v>2894.4</v>
      </c>
      <c r="R6565">
        <f>Table1[[#This Row],[OrderQuantity]]*Table1[[#This Row],[UnitCost]]</f>
        <v>2344.48</v>
      </c>
      <c r="S6565">
        <f>Table1[[#This Row],[OrderQuantity]]*Table1[[#This Row],[UnitPrice]]*(1-Table1[[#This Row],[DiscountApplied]]) - (Table1[[#This Row],[OrderQuantity]]*Table1[[#This Row],[UnitCost]])</f>
        <v>-607.83999999999992</v>
      </c>
      <c r="T6565">
        <f>DATEDIF(Table1[[#This Row],[ShipDate]],Table1[[#This Row],[DeliveryDate]],"d")</f>
        <v>9</v>
      </c>
      <c r="U6565" t="str">
        <f t="shared" si="205"/>
        <v>Late</v>
      </c>
    </row>
    <row r="6566" spans="1:21" x14ac:dyDescent="0.3">
      <c r="A6566" t="str">
        <f t="shared" si="204"/>
        <v>SO-006665</v>
      </c>
      <c r="B6566" t="s">
        <v>3</v>
      </c>
      <c r="C6566" t="s">
        <v>11</v>
      </c>
      <c r="D6566" s="1">
        <v>43900</v>
      </c>
      <c r="E6566" s="1">
        <v>44029</v>
      </c>
      <c r="F6566" s="1">
        <v>44050</v>
      </c>
      <c r="G6566" s="1">
        <v>44053</v>
      </c>
      <c r="H6566" t="s">
        <v>54</v>
      </c>
      <c r="I6566">
        <v>4</v>
      </c>
      <c r="J6566">
        <v>6</v>
      </c>
      <c r="K6566">
        <v>307</v>
      </c>
      <c r="L6566">
        <v>14</v>
      </c>
      <c r="M6566">
        <v>6</v>
      </c>
      <c r="N6566">
        <v>0.08</v>
      </c>
      <c r="O6566">
        <v>1338.66</v>
      </c>
      <c r="P6566">
        <v>2974.8</v>
      </c>
      <c r="Q6566">
        <f>Table1[[#This Row],[OrderQuantity]]*Table1[[#This Row],[UnitPrice]]</f>
        <v>17848.800000000003</v>
      </c>
      <c r="R6566">
        <f>Table1[[#This Row],[OrderQuantity]]*Table1[[#This Row],[UnitCost]]</f>
        <v>8031.9600000000009</v>
      </c>
      <c r="S6566">
        <f>Table1[[#This Row],[OrderQuantity]]*Table1[[#This Row],[UnitPrice]]*(1-Table1[[#This Row],[DiscountApplied]]) - (Table1[[#This Row],[OrderQuantity]]*Table1[[#This Row],[UnitCost]])</f>
        <v>8388.9360000000033</v>
      </c>
      <c r="T6566">
        <f>DATEDIF(Table1[[#This Row],[ShipDate]],Table1[[#This Row],[DeliveryDate]],"d")</f>
        <v>3</v>
      </c>
      <c r="U6566" t="str">
        <f t="shared" si="205"/>
        <v>On Time</v>
      </c>
    </row>
    <row r="6567" spans="1:21" x14ac:dyDescent="0.3">
      <c r="A6567" t="str">
        <f t="shared" si="204"/>
        <v>SO-006666</v>
      </c>
      <c r="B6567" t="s">
        <v>3</v>
      </c>
      <c r="C6567" t="s">
        <v>12</v>
      </c>
      <c r="D6567" s="1">
        <v>43900</v>
      </c>
      <c r="E6567" s="1">
        <v>44029</v>
      </c>
      <c r="F6567" s="1">
        <v>44056</v>
      </c>
      <c r="G6567" s="1">
        <v>44062</v>
      </c>
      <c r="H6567" t="s">
        <v>54</v>
      </c>
      <c r="I6567">
        <v>11</v>
      </c>
      <c r="J6567">
        <v>15</v>
      </c>
      <c r="K6567">
        <v>204</v>
      </c>
      <c r="L6567">
        <v>19</v>
      </c>
      <c r="M6567">
        <v>8</v>
      </c>
      <c r="N6567">
        <v>0.08</v>
      </c>
      <c r="O6567">
        <v>2215.02</v>
      </c>
      <c r="P6567">
        <v>3886</v>
      </c>
      <c r="Q6567">
        <f>Table1[[#This Row],[OrderQuantity]]*Table1[[#This Row],[UnitPrice]]</f>
        <v>31088</v>
      </c>
      <c r="R6567">
        <f>Table1[[#This Row],[OrderQuantity]]*Table1[[#This Row],[UnitCost]]</f>
        <v>17720.16</v>
      </c>
      <c r="S6567">
        <f>Table1[[#This Row],[OrderQuantity]]*Table1[[#This Row],[UnitPrice]]*(1-Table1[[#This Row],[DiscountApplied]]) - (Table1[[#This Row],[OrderQuantity]]*Table1[[#This Row],[UnitCost]])</f>
        <v>10880.800000000003</v>
      </c>
      <c r="T6567">
        <f>DATEDIF(Table1[[#This Row],[ShipDate]],Table1[[#This Row],[DeliveryDate]],"d")</f>
        <v>6</v>
      </c>
      <c r="U6567" t="str">
        <f t="shared" si="205"/>
        <v>On Time</v>
      </c>
    </row>
    <row r="6568" spans="1:21" x14ac:dyDescent="0.3">
      <c r="A6568" t="str">
        <f t="shared" si="204"/>
        <v>SO-006667</v>
      </c>
      <c r="B6568" t="s">
        <v>4</v>
      </c>
      <c r="C6568" t="s">
        <v>10</v>
      </c>
      <c r="D6568" s="1">
        <v>43900</v>
      </c>
      <c r="E6568" s="1">
        <v>44029</v>
      </c>
      <c r="F6568" s="1">
        <v>44048</v>
      </c>
      <c r="G6568" s="1">
        <v>44049</v>
      </c>
      <c r="H6568" t="s">
        <v>54</v>
      </c>
      <c r="I6568">
        <v>16</v>
      </c>
      <c r="J6568">
        <v>42</v>
      </c>
      <c r="K6568">
        <v>200</v>
      </c>
      <c r="L6568">
        <v>1</v>
      </c>
      <c r="M6568">
        <v>1</v>
      </c>
      <c r="N6568">
        <v>0.1</v>
      </c>
      <c r="O6568">
        <v>1078.1600000000001</v>
      </c>
      <c r="P6568">
        <v>1996.6</v>
      </c>
      <c r="Q6568">
        <f>Table1[[#This Row],[OrderQuantity]]*Table1[[#This Row],[UnitPrice]]</f>
        <v>1996.6</v>
      </c>
      <c r="R6568">
        <f>Table1[[#This Row],[OrderQuantity]]*Table1[[#This Row],[UnitCost]]</f>
        <v>1078.1600000000001</v>
      </c>
      <c r="S6568">
        <f>Table1[[#This Row],[OrderQuantity]]*Table1[[#This Row],[UnitPrice]]*(1-Table1[[#This Row],[DiscountApplied]]) - (Table1[[#This Row],[OrderQuantity]]*Table1[[#This Row],[UnitCost]])</f>
        <v>718.78</v>
      </c>
      <c r="T6568">
        <f>DATEDIF(Table1[[#This Row],[ShipDate]],Table1[[#This Row],[DeliveryDate]],"d")</f>
        <v>1</v>
      </c>
      <c r="U6568" t="str">
        <f t="shared" si="205"/>
        <v>On Time</v>
      </c>
    </row>
    <row r="6569" spans="1:21" x14ac:dyDescent="0.3">
      <c r="A6569" t="str">
        <f t="shared" si="204"/>
        <v>SO-006668</v>
      </c>
      <c r="B6569" t="s">
        <v>3</v>
      </c>
      <c r="C6569" t="s">
        <v>12</v>
      </c>
      <c r="D6569" s="1">
        <v>43900</v>
      </c>
      <c r="E6569" s="1">
        <v>44029</v>
      </c>
      <c r="F6569" s="1">
        <v>44032</v>
      </c>
      <c r="G6569" s="1">
        <v>44037</v>
      </c>
      <c r="H6569" t="s">
        <v>54</v>
      </c>
      <c r="I6569">
        <v>10</v>
      </c>
      <c r="J6569">
        <v>47</v>
      </c>
      <c r="K6569">
        <v>207</v>
      </c>
      <c r="L6569">
        <v>5</v>
      </c>
      <c r="M6569">
        <v>8</v>
      </c>
      <c r="N6569">
        <v>0.08</v>
      </c>
      <c r="O6569">
        <v>87.23</v>
      </c>
      <c r="P6569">
        <v>207.7</v>
      </c>
      <c r="Q6569">
        <f>Table1[[#This Row],[OrderQuantity]]*Table1[[#This Row],[UnitPrice]]</f>
        <v>1661.6</v>
      </c>
      <c r="R6569">
        <f>Table1[[#This Row],[OrderQuantity]]*Table1[[#This Row],[UnitCost]]</f>
        <v>697.84</v>
      </c>
      <c r="S6569">
        <f>Table1[[#This Row],[OrderQuantity]]*Table1[[#This Row],[UnitPrice]]*(1-Table1[[#This Row],[DiscountApplied]]) - (Table1[[#This Row],[OrderQuantity]]*Table1[[#This Row],[UnitCost]])</f>
        <v>830.83199999999999</v>
      </c>
      <c r="T6569">
        <f>DATEDIF(Table1[[#This Row],[ShipDate]],Table1[[#This Row],[DeliveryDate]],"d")</f>
        <v>5</v>
      </c>
      <c r="U6569" t="str">
        <f t="shared" si="205"/>
        <v>On Time</v>
      </c>
    </row>
    <row r="6570" spans="1:21" x14ac:dyDescent="0.3">
      <c r="A6570" t="str">
        <f t="shared" si="204"/>
        <v>SO-006669</v>
      </c>
      <c r="B6570" t="s">
        <v>3</v>
      </c>
      <c r="C6570" t="s">
        <v>9</v>
      </c>
      <c r="D6570" s="1">
        <v>43900</v>
      </c>
      <c r="E6570" s="1">
        <v>44029</v>
      </c>
      <c r="F6570" s="1">
        <v>44042</v>
      </c>
      <c r="G6570" s="1">
        <v>44052</v>
      </c>
      <c r="H6570" t="s">
        <v>54</v>
      </c>
      <c r="I6570">
        <v>10</v>
      </c>
      <c r="J6570">
        <v>31</v>
      </c>
      <c r="K6570">
        <v>85</v>
      </c>
      <c r="L6570">
        <v>1</v>
      </c>
      <c r="M6570">
        <v>6</v>
      </c>
      <c r="N6570">
        <v>0.05</v>
      </c>
      <c r="O6570">
        <v>347.86</v>
      </c>
      <c r="P6570">
        <v>790.6</v>
      </c>
      <c r="Q6570">
        <f>Table1[[#This Row],[OrderQuantity]]*Table1[[#This Row],[UnitPrice]]</f>
        <v>4743.6000000000004</v>
      </c>
      <c r="R6570">
        <f>Table1[[#This Row],[OrderQuantity]]*Table1[[#This Row],[UnitCost]]</f>
        <v>2087.16</v>
      </c>
      <c r="S6570">
        <f>Table1[[#This Row],[OrderQuantity]]*Table1[[#This Row],[UnitPrice]]*(1-Table1[[#This Row],[DiscountApplied]]) - (Table1[[#This Row],[OrderQuantity]]*Table1[[#This Row],[UnitCost]])</f>
        <v>2419.2600000000002</v>
      </c>
      <c r="T6570">
        <f>DATEDIF(Table1[[#This Row],[ShipDate]],Table1[[#This Row],[DeliveryDate]],"d")</f>
        <v>10</v>
      </c>
      <c r="U6570" t="str">
        <f t="shared" si="205"/>
        <v>Late</v>
      </c>
    </row>
    <row r="6571" spans="1:21" x14ac:dyDescent="0.3">
      <c r="A6571" t="str">
        <f t="shared" si="204"/>
        <v>SO-006670</v>
      </c>
      <c r="B6571" t="s">
        <v>5</v>
      </c>
      <c r="C6571" t="s">
        <v>8</v>
      </c>
      <c r="D6571" s="1">
        <v>43900</v>
      </c>
      <c r="E6571" s="1">
        <v>44029</v>
      </c>
      <c r="F6571" s="1">
        <v>44035</v>
      </c>
      <c r="G6571" s="1">
        <v>44039</v>
      </c>
      <c r="H6571" t="s">
        <v>54</v>
      </c>
      <c r="I6571">
        <v>26</v>
      </c>
      <c r="J6571">
        <v>49</v>
      </c>
      <c r="K6571">
        <v>364</v>
      </c>
      <c r="L6571">
        <v>41</v>
      </c>
      <c r="M6571">
        <v>2</v>
      </c>
      <c r="N6571">
        <v>0.05</v>
      </c>
      <c r="O6571">
        <v>2951.69</v>
      </c>
      <c r="P6571">
        <v>5366.7</v>
      </c>
      <c r="Q6571">
        <f>Table1[[#This Row],[OrderQuantity]]*Table1[[#This Row],[UnitPrice]]</f>
        <v>10733.4</v>
      </c>
      <c r="R6571">
        <f>Table1[[#This Row],[OrderQuantity]]*Table1[[#This Row],[UnitCost]]</f>
        <v>5903.38</v>
      </c>
      <c r="S6571">
        <f>Table1[[#This Row],[OrderQuantity]]*Table1[[#This Row],[UnitPrice]]*(1-Table1[[#This Row],[DiscountApplied]]) - (Table1[[#This Row],[OrderQuantity]]*Table1[[#This Row],[UnitCost]])</f>
        <v>4293.3499999999995</v>
      </c>
      <c r="T6571">
        <f>DATEDIF(Table1[[#This Row],[ShipDate]],Table1[[#This Row],[DeliveryDate]],"d")</f>
        <v>4</v>
      </c>
      <c r="U6571" t="str">
        <f t="shared" si="205"/>
        <v>On Time</v>
      </c>
    </row>
    <row r="6572" spans="1:21" x14ac:dyDescent="0.3">
      <c r="A6572" t="str">
        <f t="shared" si="204"/>
        <v>SO-006671</v>
      </c>
      <c r="B6572" t="s">
        <v>3</v>
      </c>
      <c r="C6572" t="s">
        <v>12</v>
      </c>
      <c r="D6572" s="1">
        <v>43900</v>
      </c>
      <c r="E6572" s="1">
        <v>44029</v>
      </c>
      <c r="F6572" s="1">
        <v>44043</v>
      </c>
      <c r="G6572" s="1">
        <v>44046</v>
      </c>
      <c r="H6572" t="s">
        <v>54</v>
      </c>
      <c r="I6572">
        <v>7</v>
      </c>
      <c r="J6572">
        <v>23</v>
      </c>
      <c r="K6572">
        <v>220</v>
      </c>
      <c r="L6572">
        <v>47</v>
      </c>
      <c r="M6572">
        <v>4</v>
      </c>
      <c r="N6572">
        <v>0.05</v>
      </c>
      <c r="O6572">
        <v>458.28</v>
      </c>
      <c r="P6572">
        <v>1145.7</v>
      </c>
      <c r="Q6572">
        <f>Table1[[#This Row],[OrderQuantity]]*Table1[[#This Row],[UnitPrice]]</f>
        <v>4582.8</v>
      </c>
      <c r="R6572">
        <f>Table1[[#This Row],[OrderQuantity]]*Table1[[#This Row],[UnitCost]]</f>
        <v>1833.12</v>
      </c>
      <c r="S6572">
        <f>Table1[[#This Row],[OrderQuantity]]*Table1[[#This Row],[UnitPrice]]*(1-Table1[[#This Row],[DiscountApplied]]) - (Table1[[#This Row],[OrderQuantity]]*Table1[[#This Row],[UnitCost]])</f>
        <v>2520.54</v>
      </c>
      <c r="T6572">
        <f>DATEDIF(Table1[[#This Row],[ShipDate]],Table1[[#This Row],[DeliveryDate]],"d")</f>
        <v>3</v>
      </c>
      <c r="U6572" t="str">
        <f t="shared" si="205"/>
        <v>On Time</v>
      </c>
    </row>
    <row r="6573" spans="1:21" x14ac:dyDescent="0.3">
      <c r="A6573" t="str">
        <f t="shared" si="204"/>
        <v>SO-006672</v>
      </c>
      <c r="B6573" t="s">
        <v>4</v>
      </c>
      <c r="C6573" t="s">
        <v>12</v>
      </c>
      <c r="D6573" s="1">
        <v>43900</v>
      </c>
      <c r="E6573" s="1">
        <v>44029</v>
      </c>
      <c r="F6573" s="1">
        <v>44033</v>
      </c>
      <c r="G6573" s="1">
        <v>44035</v>
      </c>
      <c r="H6573" t="s">
        <v>54</v>
      </c>
      <c r="I6573">
        <v>13</v>
      </c>
      <c r="J6573">
        <v>19</v>
      </c>
      <c r="K6573">
        <v>204</v>
      </c>
      <c r="L6573">
        <v>19</v>
      </c>
      <c r="M6573">
        <v>2</v>
      </c>
      <c r="N6573">
        <v>0.4</v>
      </c>
      <c r="O6573">
        <v>2403.16</v>
      </c>
      <c r="P6573">
        <v>3939.6</v>
      </c>
      <c r="Q6573">
        <f>Table1[[#This Row],[OrderQuantity]]*Table1[[#This Row],[UnitPrice]]</f>
        <v>7879.2</v>
      </c>
      <c r="R6573">
        <f>Table1[[#This Row],[OrderQuantity]]*Table1[[#This Row],[UnitCost]]</f>
        <v>4806.32</v>
      </c>
      <c r="S6573">
        <f>Table1[[#This Row],[OrderQuantity]]*Table1[[#This Row],[UnitPrice]]*(1-Table1[[#This Row],[DiscountApplied]]) - (Table1[[#This Row],[OrderQuantity]]*Table1[[#This Row],[UnitCost]])</f>
        <v>-78.800000000000182</v>
      </c>
      <c r="T6573">
        <f>DATEDIF(Table1[[#This Row],[ShipDate]],Table1[[#This Row],[DeliveryDate]],"d")</f>
        <v>2</v>
      </c>
      <c r="U6573" t="str">
        <f t="shared" si="205"/>
        <v>On Time</v>
      </c>
    </row>
    <row r="6574" spans="1:21" x14ac:dyDescent="0.3">
      <c r="A6574" t="str">
        <f t="shared" si="204"/>
        <v>SO-006673</v>
      </c>
      <c r="B6574" t="s">
        <v>2</v>
      </c>
      <c r="C6574" t="s">
        <v>13</v>
      </c>
      <c r="D6574" s="1">
        <v>43900</v>
      </c>
      <c r="E6574" s="1">
        <v>44029</v>
      </c>
      <c r="F6574" s="1">
        <v>44046</v>
      </c>
      <c r="G6574" s="1">
        <v>44051</v>
      </c>
      <c r="H6574" t="s">
        <v>54</v>
      </c>
      <c r="I6574">
        <v>24</v>
      </c>
      <c r="J6574">
        <v>32</v>
      </c>
      <c r="K6574">
        <v>16</v>
      </c>
      <c r="L6574">
        <v>36</v>
      </c>
      <c r="M6574">
        <v>2</v>
      </c>
      <c r="N6574">
        <v>0.4</v>
      </c>
      <c r="O6574">
        <v>1637.75</v>
      </c>
      <c r="P6574">
        <v>2599.6</v>
      </c>
      <c r="Q6574">
        <f>Table1[[#This Row],[OrderQuantity]]*Table1[[#This Row],[UnitPrice]]</f>
        <v>5199.2</v>
      </c>
      <c r="R6574">
        <f>Table1[[#This Row],[OrderQuantity]]*Table1[[#This Row],[UnitCost]]</f>
        <v>3275.5</v>
      </c>
      <c r="S6574">
        <f>Table1[[#This Row],[OrderQuantity]]*Table1[[#This Row],[UnitPrice]]*(1-Table1[[#This Row],[DiscountApplied]]) - (Table1[[#This Row],[OrderQuantity]]*Table1[[#This Row],[UnitCost]])</f>
        <v>-155.98000000000002</v>
      </c>
      <c r="T6574">
        <f>DATEDIF(Table1[[#This Row],[ShipDate]],Table1[[#This Row],[DeliveryDate]],"d")</f>
        <v>5</v>
      </c>
      <c r="U6574" t="str">
        <f t="shared" si="205"/>
        <v>On Time</v>
      </c>
    </row>
    <row r="6575" spans="1:21" x14ac:dyDescent="0.3">
      <c r="A6575" t="str">
        <f t="shared" si="204"/>
        <v>SO-006674</v>
      </c>
      <c r="B6575" t="s">
        <v>3</v>
      </c>
      <c r="C6575" t="s">
        <v>10</v>
      </c>
      <c r="D6575" s="1">
        <v>43900</v>
      </c>
      <c r="E6575" s="1">
        <v>44029</v>
      </c>
      <c r="F6575" s="1">
        <v>44054</v>
      </c>
      <c r="G6575" s="1">
        <v>44058</v>
      </c>
      <c r="H6575" t="s">
        <v>54</v>
      </c>
      <c r="I6575">
        <v>6</v>
      </c>
      <c r="J6575">
        <v>9</v>
      </c>
      <c r="K6575">
        <v>161</v>
      </c>
      <c r="L6575">
        <v>6</v>
      </c>
      <c r="M6575">
        <v>8</v>
      </c>
      <c r="N6575">
        <v>0.08</v>
      </c>
      <c r="O6575">
        <v>110.75</v>
      </c>
      <c r="P6575">
        <v>194.3</v>
      </c>
      <c r="Q6575">
        <f>Table1[[#This Row],[OrderQuantity]]*Table1[[#This Row],[UnitPrice]]</f>
        <v>1554.4</v>
      </c>
      <c r="R6575">
        <f>Table1[[#This Row],[OrderQuantity]]*Table1[[#This Row],[UnitCost]]</f>
        <v>886</v>
      </c>
      <c r="S6575">
        <f>Table1[[#This Row],[OrderQuantity]]*Table1[[#This Row],[UnitPrice]]*(1-Table1[[#This Row],[DiscountApplied]]) - (Table1[[#This Row],[OrderQuantity]]*Table1[[#This Row],[UnitCost]])</f>
        <v>544.04800000000023</v>
      </c>
      <c r="T6575">
        <f>DATEDIF(Table1[[#This Row],[ShipDate]],Table1[[#This Row],[DeliveryDate]],"d")</f>
        <v>4</v>
      </c>
      <c r="U6575" t="str">
        <f t="shared" si="205"/>
        <v>On Time</v>
      </c>
    </row>
    <row r="6576" spans="1:21" x14ac:dyDescent="0.3">
      <c r="A6576" t="str">
        <f t="shared" si="204"/>
        <v>SO-006675</v>
      </c>
      <c r="B6576" t="s">
        <v>3</v>
      </c>
      <c r="C6576" t="s">
        <v>11</v>
      </c>
      <c r="D6576" s="1">
        <v>43900</v>
      </c>
      <c r="E6576" s="1">
        <v>44030</v>
      </c>
      <c r="F6576" s="1">
        <v>44058</v>
      </c>
      <c r="G6576" s="1">
        <v>44059</v>
      </c>
      <c r="H6576" t="s">
        <v>54</v>
      </c>
      <c r="I6576">
        <v>11</v>
      </c>
      <c r="J6576">
        <v>18</v>
      </c>
      <c r="K6576">
        <v>317</v>
      </c>
      <c r="L6576">
        <v>8</v>
      </c>
      <c r="M6576">
        <v>3</v>
      </c>
      <c r="N6576">
        <v>0.05</v>
      </c>
      <c r="O6576">
        <v>505.45</v>
      </c>
      <c r="P6576">
        <v>1098.8</v>
      </c>
      <c r="Q6576">
        <f>Table1[[#This Row],[OrderQuantity]]*Table1[[#This Row],[UnitPrice]]</f>
        <v>3296.3999999999996</v>
      </c>
      <c r="R6576">
        <f>Table1[[#This Row],[OrderQuantity]]*Table1[[#This Row],[UnitCost]]</f>
        <v>1516.35</v>
      </c>
      <c r="S6576">
        <f>Table1[[#This Row],[OrderQuantity]]*Table1[[#This Row],[UnitPrice]]*(1-Table1[[#This Row],[DiscountApplied]]) - (Table1[[#This Row],[OrderQuantity]]*Table1[[#This Row],[UnitCost]])</f>
        <v>1615.2299999999996</v>
      </c>
      <c r="T6576">
        <f>DATEDIF(Table1[[#This Row],[ShipDate]],Table1[[#This Row],[DeliveryDate]],"d")</f>
        <v>1</v>
      </c>
      <c r="U6576" t="str">
        <f t="shared" si="205"/>
        <v>On Time</v>
      </c>
    </row>
    <row r="6577" spans="1:21" x14ac:dyDescent="0.3">
      <c r="A6577" t="str">
        <f t="shared" si="204"/>
        <v>SO-006676</v>
      </c>
      <c r="B6577" t="s">
        <v>3</v>
      </c>
      <c r="C6577" t="s">
        <v>9</v>
      </c>
      <c r="D6577" s="1">
        <v>43900</v>
      </c>
      <c r="E6577" s="1">
        <v>44030</v>
      </c>
      <c r="F6577" s="1">
        <v>44050</v>
      </c>
      <c r="G6577" s="1">
        <v>44056</v>
      </c>
      <c r="H6577" t="s">
        <v>54</v>
      </c>
      <c r="I6577">
        <v>9</v>
      </c>
      <c r="J6577">
        <v>14</v>
      </c>
      <c r="K6577">
        <v>73</v>
      </c>
      <c r="L6577">
        <v>13</v>
      </c>
      <c r="M6577">
        <v>1</v>
      </c>
      <c r="N6577">
        <v>0.08</v>
      </c>
      <c r="O6577">
        <v>655.26</v>
      </c>
      <c r="P6577">
        <v>1092.0999999999999</v>
      </c>
      <c r="Q6577">
        <f>Table1[[#This Row],[OrderQuantity]]*Table1[[#This Row],[UnitPrice]]</f>
        <v>1092.0999999999999</v>
      </c>
      <c r="R6577">
        <f>Table1[[#This Row],[OrderQuantity]]*Table1[[#This Row],[UnitCost]]</f>
        <v>655.26</v>
      </c>
      <c r="S6577">
        <f>Table1[[#This Row],[OrderQuantity]]*Table1[[#This Row],[UnitPrice]]*(1-Table1[[#This Row],[DiscountApplied]]) - (Table1[[#This Row],[OrderQuantity]]*Table1[[#This Row],[UnitCost]])</f>
        <v>349.47199999999998</v>
      </c>
      <c r="T6577">
        <f>DATEDIF(Table1[[#This Row],[ShipDate]],Table1[[#This Row],[DeliveryDate]],"d")</f>
        <v>6</v>
      </c>
      <c r="U6577" t="str">
        <f t="shared" si="205"/>
        <v>On Time</v>
      </c>
    </row>
    <row r="6578" spans="1:21" x14ac:dyDescent="0.3">
      <c r="A6578" t="str">
        <f t="shared" si="204"/>
        <v>SO-006677</v>
      </c>
      <c r="B6578" t="s">
        <v>2</v>
      </c>
      <c r="C6578" t="s">
        <v>13</v>
      </c>
      <c r="D6578" s="1">
        <v>43900</v>
      </c>
      <c r="E6578" s="1">
        <v>44030</v>
      </c>
      <c r="F6578" s="1">
        <v>44033</v>
      </c>
      <c r="G6578" s="1">
        <v>44042</v>
      </c>
      <c r="H6578" t="s">
        <v>54</v>
      </c>
      <c r="I6578">
        <v>21</v>
      </c>
      <c r="J6578">
        <v>18</v>
      </c>
      <c r="K6578">
        <v>18</v>
      </c>
      <c r="L6578">
        <v>7</v>
      </c>
      <c r="M6578">
        <v>5</v>
      </c>
      <c r="N6578">
        <v>0.1</v>
      </c>
      <c r="O6578">
        <v>699.41</v>
      </c>
      <c r="P6578">
        <v>958.1</v>
      </c>
      <c r="Q6578">
        <f>Table1[[#This Row],[OrderQuantity]]*Table1[[#This Row],[UnitPrice]]</f>
        <v>4790.5</v>
      </c>
      <c r="R6578">
        <f>Table1[[#This Row],[OrderQuantity]]*Table1[[#This Row],[UnitCost]]</f>
        <v>3497.0499999999997</v>
      </c>
      <c r="S6578">
        <f>Table1[[#This Row],[OrderQuantity]]*Table1[[#This Row],[UnitPrice]]*(1-Table1[[#This Row],[DiscountApplied]]) - (Table1[[#This Row],[OrderQuantity]]*Table1[[#This Row],[UnitCost]])</f>
        <v>814.40000000000009</v>
      </c>
      <c r="T6578">
        <f>DATEDIF(Table1[[#This Row],[ShipDate]],Table1[[#This Row],[DeliveryDate]],"d")</f>
        <v>9</v>
      </c>
      <c r="U6578" t="str">
        <f t="shared" si="205"/>
        <v>Late</v>
      </c>
    </row>
    <row r="6579" spans="1:21" x14ac:dyDescent="0.3">
      <c r="A6579" t="str">
        <f t="shared" si="204"/>
        <v>SO-006678</v>
      </c>
      <c r="B6579" t="s">
        <v>3</v>
      </c>
      <c r="C6579" t="s">
        <v>11</v>
      </c>
      <c r="D6579" s="1">
        <v>43900</v>
      </c>
      <c r="E6579" s="1">
        <v>44030</v>
      </c>
      <c r="F6579" s="1">
        <v>44050</v>
      </c>
      <c r="G6579" s="1">
        <v>44052</v>
      </c>
      <c r="H6579" t="s">
        <v>54</v>
      </c>
      <c r="I6579">
        <v>9</v>
      </c>
      <c r="J6579">
        <v>4</v>
      </c>
      <c r="K6579">
        <v>322</v>
      </c>
      <c r="L6579">
        <v>13</v>
      </c>
      <c r="M6579">
        <v>7</v>
      </c>
      <c r="N6579">
        <v>0.05</v>
      </c>
      <c r="O6579">
        <v>1286.4000000000001</v>
      </c>
      <c r="P6579">
        <v>2010</v>
      </c>
      <c r="Q6579">
        <f>Table1[[#This Row],[OrderQuantity]]*Table1[[#This Row],[UnitPrice]]</f>
        <v>14070</v>
      </c>
      <c r="R6579">
        <f>Table1[[#This Row],[OrderQuantity]]*Table1[[#This Row],[UnitCost]]</f>
        <v>9004.8000000000011</v>
      </c>
      <c r="S6579">
        <f>Table1[[#This Row],[OrderQuantity]]*Table1[[#This Row],[UnitPrice]]*(1-Table1[[#This Row],[DiscountApplied]]) - (Table1[[#This Row],[OrderQuantity]]*Table1[[#This Row],[UnitCost]])</f>
        <v>4361.6999999999989</v>
      </c>
      <c r="T6579">
        <f>DATEDIF(Table1[[#This Row],[ShipDate]],Table1[[#This Row],[DeliveryDate]],"d")</f>
        <v>2</v>
      </c>
      <c r="U6579" t="str">
        <f t="shared" si="205"/>
        <v>On Time</v>
      </c>
    </row>
    <row r="6580" spans="1:21" x14ac:dyDescent="0.3">
      <c r="A6580" t="str">
        <f t="shared" si="204"/>
        <v>SO-006679</v>
      </c>
      <c r="B6580" t="s">
        <v>3</v>
      </c>
      <c r="C6580" t="s">
        <v>10</v>
      </c>
      <c r="D6580" s="1">
        <v>43900</v>
      </c>
      <c r="E6580" s="1">
        <v>44030</v>
      </c>
      <c r="F6580" s="1">
        <v>44043</v>
      </c>
      <c r="G6580" s="1">
        <v>44050</v>
      </c>
      <c r="H6580" t="s">
        <v>54</v>
      </c>
      <c r="I6580">
        <v>2</v>
      </c>
      <c r="J6580">
        <v>34</v>
      </c>
      <c r="K6580">
        <v>167</v>
      </c>
      <c r="L6580">
        <v>3</v>
      </c>
      <c r="M6580">
        <v>4</v>
      </c>
      <c r="N6580">
        <v>0.1</v>
      </c>
      <c r="O6580">
        <v>1234.94</v>
      </c>
      <c r="P6580">
        <v>1929.6</v>
      </c>
      <c r="Q6580">
        <f>Table1[[#This Row],[OrderQuantity]]*Table1[[#This Row],[UnitPrice]]</f>
        <v>7718.4</v>
      </c>
      <c r="R6580">
        <f>Table1[[#This Row],[OrderQuantity]]*Table1[[#This Row],[UnitCost]]</f>
        <v>4939.76</v>
      </c>
      <c r="S6580">
        <f>Table1[[#This Row],[OrderQuantity]]*Table1[[#This Row],[UnitPrice]]*(1-Table1[[#This Row],[DiscountApplied]]) - (Table1[[#This Row],[OrderQuantity]]*Table1[[#This Row],[UnitCost]])</f>
        <v>2006.7999999999993</v>
      </c>
      <c r="T6580">
        <f>DATEDIF(Table1[[#This Row],[ShipDate]],Table1[[#This Row],[DeliveryDate]],"d")</f>
        <v>7</v>
      </c>
      <c r="U6580" t="str">
        <f t="shared" si="205"/>
        <v>On Time</v>
      </c>
    </row>
    <row r="6581" spans="1:21" x14ac:dyDescent="0.3">
      <c r="A6581" t="str">
        <f t="shared" si="204"/>
        <v>SO-006680</v>
      </c>
      <c r="B6581" t="s">
        <v>4</v>
      </c>
      <c r="C6581" t="s">
        <v>8</v>
      </c>
      <c r="D6581" s="1">
        <v>43900</v>
      </c>
      <c r="E6581" s="1">
        <v>44030</v>
      </c>
      <c r="F6581" s="1">
        <v>44043</v>
      </c>
      <c r="G6581" s="1">
        <v>44046</v>
      </c>
      <c r="H6581" t="s">
        <v>54</v>
      </c>
      <c r="I6581">
        <v>20</v>
      </c>
      <c r="J6581">
        <v>29</v>
      </c>
      <c r="K6581">
        <v>353</v>
      </c>
      <c r="L6581">
        <v>38</v>
      </c>
      <c r="M6581">
        <v>8</v>
      </c>
      <c r="N6581">
        <v>0.15</v>
      </c>
      <c r="O6581">
        <v>312.35000000000002</v>
      </c>
      <c r="P6581">
        <v>743.7</v>
      </c>
      <c r="Q6581">
        <f>Table1[[#This Row],[OrderQuantity]]*Table1[[#This Row],[UnitPrice]]</f>
        <v>5949.6</v>
      </c>
      <c r="R6581">
        <f>Table1[[#This Row],[OrderQuantity]]*Table1[[#This Row],[UnitCost]]</f>
        <v>2498.8000000000002</v>
      </c>
      <c r="S6581">
        <f>Table1[[#This Row],[OrderQuantity]]*Table1[[#This Row],[UnitPrice]]*(1-Table1[[#This Row],[DiscountApplied]]) - (Table1[[#This Row],[OrderQuantity]]*Table1[[#This Row],[UnitCost]])</f>
        <v>2558.3599999999997</v>
      </c>
      <c r="T6581">
        <f>DATEDIF(Table1[[#This Row],[ShipDate]],Table1[[#This Row],[DeliveryDate]],"d")</f>
        <v>3</v>
      </c>
      <c r="U6581" t="str">
        <f t="shared" si="205"/>
        <v>On Time</v>
      </c>
    </row>
    <row r="6582" spans="1:21" x14ac:dyDescent="0.3">
      <c r="A6582" t="str">
        <f t="shared" si="204"/>
        <v>SO-006681</v>
      </c>
      <c r="B6582" t="s">
        <v>4</v>
      </c>
      <c r="C6582" t="s">
        <v>10</v>
      </c>
      <c r="D6582" s="1">
        <v>43900</v>
      </c>
      <c r="E6582" s="1">
        <v>44030</v>
      </c>
      <c r="F6582" s="1">
        <v>44035</v>
      </c>
      <c r="G6582" s="1">
        <v>44040</v>
      </c>
      <c r="H6582" t="s">
        <v>54</v>
      </c>
      <c r="I6582">
        <v>16</v>
      </c>
      <c r="J6582">
        <v>46</v>
      </c>
      <c r="K6582">
        <v>148</v>
      </c>
      <c r="L6582">
        <v>9</v>
      </c>
      <c r="M6582">
        <v>5</v>
      </c>
      <c r="N6582">
        <v>0.2</v>
      </c>
      <c r="O6582">
        <v>4754.32</v>
      </c>
      <c r="P6582">
        <v>5942.9</v>
      </c>
      <c r="Q6582">
        <f>Table1[[#This Row],[OrderQuantity]]*Table1[[#This Row],[UnitPrice]]</f>
        <v>29714.5</v>
      </c>
      <c r="R6582">
        <f>Table1[[#This Row],[OrderQuantity]]*Table1[[#This Row],[UnitCost]]</f>
        <v>23771.599999999999</v>
      </c>
      <c r="S6582">
        <f>Table1[[#This Row],[OrderQuantity]]*Table1[[#This Row],[UnitPrice]]*(1-Table1[[#This Row],[DiscountApplied]]) - (Table1[[#This Row],[OrderQuantity]]*Table1[[#This Row],[UnitCost]])</f>
        <v>0</v>
      </c>
      <c r="T6582">
        <f>DATEDIF(Table1[[#This Row],[ShipDate]],Table1[[#This Row],[DeliveryDate]],"d")</f>
        <v>5</v>
      </c>
      <c r="U6582" t="str">
        <f t="shared" si="205"/>
        <v>On Time</v>
      </c>
    </row>
    <row r="6583" spans="1:21" x14ac:dyDescent="0.3">
      <c r="A6583" t="str">
        <f t="shared" si="204"/>
        <v>SO-006682</v>
      </c>
      <c r="B6583" t="s">
        <v>3</v>
      </c>
      <c r="C6583" t="s">
        <v>13</v>
      </c>
      <c r="D6583" s="1">
        <v>43900</v>
      </c>
      <c r="E6583" s="1">
        <v>44030</v>
      </c>
      <c r="F6583" s="1">
        <v>44042</v>
      </c>
      <c r="G6583" s="1">
        <v>44048</v>
      </c>
      <c r="H6583" t="s">
        <v>54</v>
      </c>
      <c r="I6583">
        <v>7</v>
      </c>
      <c r="J6583">
        <v>7</v>
      </c>
      <c r="K6583">
        <v>50</v>
      </c>
      <c r="L6583">
        <v>17</v>
      </c>
      <c r="M6583">
        <v>6</v>
      </c>
      <c r="N6583">
        <v>0.05</v>
      </c>
      <c r="O6583">
        <v>2198.94</v>
      </c>
      <c r="P6583">
        <v>3664.9</v>
      </c>
      <c r="Q6583">
        <f>Table1[[#This Row],[OrderQuantity]]*Table1[[#This Row],[UnitPrice]]</f>
        <v>21989.4</v>
      </c>
      <c r="R6583">
        <f>Table1[[#This Row],[OrderQuantity]]*Table1[[#This Row],[UnitCost]]</f>
        <v>13193.64</v>
      </c>
      <c r="S6583">
        <f>Table1[[#This Row],[OrderQuantity]]*Table1[[#This Row],[UnitPrice]]*(1-Table1[[#This Row],[DiscountApplied]]) - (Table1[[#This Row],[OrderQuantity]]*Table1[[#This Row],[UnitCost]])</f>
        <v>7696.2900000000009</v>
      </c>
      <c r="T6583">
        <f>DATEDIF(Table1[[#This Row],[ShipDate]],Table1[[#This Row],[DeliveryDate]],"d")</f>
        <v>6</v>
      </c>
      <c r="U6583" t="str">
        <f t="shared" si="205"/>
        <v>On Time</v>
      </c>
    </row>
    <row r="6584" spans="1:21" x14ac:dyDescent="0.3">
      <c r="A6584" t="str">
        <f t="shared" si="204"/>
        <v>SO-006683</v>
      </c>
      <c r="B6584" t="s">
        <v>4</v>
      </c>
      <c r="C6584" t="s">
        <v>8</v>
      </c>
      <c r="D6584" s="1">
        <v>43900</v>
      </c>
      <c r="E6584" s="1">
        <v>44030</v>
      </c>
      <c r="F6584" s="1">
        <v>44050</v>
      </c>
      <c r="G6584" s="1">
        <v>44053</v>
      </c>
      <c r="H6584" t="s">
        <v>54</v>
      </c>
      <c r="I6584">
        <v>13</v>
      </c>
      <c r="J6584">
        <v>26</v>
      </c>
      <c r="K6584">
        <v>346</v>
      </c>
      <c r="L6584">
        <v>19</v>
      </c>
      <c r="M6584">
        <v>3</v>
      </c>
      <c r="N6584">
        <v>0.08</v>
      </c>
      <c r="O6584">
        <v>3219.82</v>
      </c>
      <c r="P6584">
        <v>3879.3</v>
      </c>
      <c r="Q6584">
        <f>Table1[[#This Row],[OrderQuantity]]*Table1[[#This Row],[UnitPrice]]</f>
        <v>11637.900000000001</v>
      </c>
      <c r="R6584">
        <f>Table1[[#This Row],[OrderQuantity]]*Table1[[#This Row],[UnitCost]]</f>
        <v>9659.4600000000009</v>
      </c>
      <c r="S6584">
        <f>Table1[[#This Row],[OrderQuantity]]*Table1[[#This Row],[UnitPrice]]*(1-Table1[[#This Row],[DiscountApplied]]) - (Table1[[#This Row],[OrderQuantity]]*Table1[[#This Row],[UnitCost]])</f>
        <v>1047.4080000000013</v>
      </c>
      <c r="T6584">
        <f>DATEDIF(Table1[[#This Row],[ShipDate]],Table1[[#This Row],[DeliveryDate]],"d")</f>
        <v>3</v>
      </c>
      <c r="U6584" t="str">
        <f t="shared" si="205"/>
        <v>On Time</v>
      </c>
    </row>
    <row r="6585" spans="1:21" x14ac:dyDescent="0.3">
      <c r="A6585" t="str">
        <f t="shared" si="204"/>
        <v>SO-006684</v>
      </c>
      <c r="B6585" t="s">
        <v>3</v>
      </c>
      <c r="C6585" t="s">
        <v>8</v>
      </c>
      <c r="D6585" s="1">
        <v>43900</v>
      </c>
      <c r="E6585" s="1">
        <v>44030</v>
      </c>
      <c r="F6585" s="1">
        <v>44056</v>
      </c>
      <c r="G6585" s="1">
        <v>44061</v>
      </c>
      <c r="H6585" t="s">
        <v>54</v>
      </c>
      <c r="I6585">
        <v>5</v>
      </c>
      <c r="J6585">
        <v>12</v>
      </c>
      <c r="K6585">
        <v>347</v>
      </c>
      <c r="L6585">
        <v>14</v>
      </c>
      <c r="M6585">
        <v>8</v>
      </c>
      <c r="N6585">
        <v>0.4</v>
      </c>
      <c r="O6585">
        <v>720.38</v>
      </c>
      <c r="P6585">
        <v>1125.5999999999999</v>
      </c>
      <c r="Q6585">
        <f>Table1[[#This Row],[OrderQuantity]]*Table1[[#This Row],[UnitPrice]]</f>
        <v>9004.7999999999993</v>
      </c>
      <c r="R6585">
        <f>Table1[[#This Row],[OrderQuantity]]*Table1[[#This Row],[UnitCost]]</f>
        <v>5763.04</v>
      </c>
      <c r="S6585">
        <f>Table1[[#This Row],[OrderQuantity]]*Table1[[#This Row],[UnitPrice]]*(1-Table1[[#This Row],[DiscountApplied]]) - (Table1[[#This Row],[OrderQuantity]]*Table1[[#This Row],[UnitCost]])</f>
        <v>-360.16000000000076</v>
      </c>
      <c r="T6585">
        <f>DATEDIF(Table1[[#This Row],[ShipDate]],Table1[[#This Row],[DeliveryDate]],"d")</f>
        <v>5</v>
      </c>
      <c r="U6585" t="str">
        <f t="shared" si="205"/>
        <v>On Time</v>
      </c>
    </row>
    <row r="6586" spans="1:21" x14ac:dyDescent="0.3">
      <c r="A6586" t="str">
        <f t="shared" si="204"/>
        <v>SO-006685</v>
      </c>
      <c r="B6586" t="s">
        <v>3</v>
      </c>
      <c r="C6586" t="s">
        <v>10</v>
      </c>
      <c r="D6586" s="1">
        <v>43900</v>
      </c>
      <c r="E6586" s="1">
        <v>44030</v>
      </c>
      <c r="F6586" s="1">
        <v>44054</v>
      </c>
      <c r="G6586" s="1">
        <v>44057</v>
      </c>
      <c r="H6586" t="s">
        <v>54</v>
      </c>
      <c r="I6586">
        <v>11</v>
      </c>
      <c r="J6586">
        <v>33</v>
      </c>
      <c r="K6586">
        <v>132</v>
      </c>
      <c r="L6586">
        <v>20</v>
      </c>
      <c r="M6586">
        <v>7</v>
      </c>
      <c r="N6586">
        <v>0.1</v>
      </c>
      <c r="O6586">
        <v>1171.43</v>
      </c>
      <c r="P6586">
        <v>1889.4</v>
      </c>
      <c r="Q6586">
        <f>Table1[[#This Row],[OrderQuantity]]*Table1[[#This Row],[UnitPrice]]</f>
        <v>13225.800000000001</v>
      </c>
      <c r="R6586">
        <f>Table1[[#This Row],[OrderQuantity]]*Table1[[#This Row],[UnitCost]]</f>
        <v>8200.01</v>
      </c>
      <c r="S6586">
        <f>Table1[[#This Row],[OrderQuantity]]*Table1[[#This Row],[UnitPrice]]*(1-Table1[[#This Row],[DiscountApplied]]) - (Table1[[#This Row],[OrderQuantity]]*Table1[[#This Row],[UnitCost]])</f>
        <v>3703.2100000000009</v>
      </c>
      <c r="T6586">
        <f>DATEDIF(Table1[[#This Row],[ShipDate]],Table1[[#This Row],[DeliveryDate]],"d")</f>
        <v>3</v>
      </c>
      <c r="U6586" t="str">
        <f t="shared" si="205"/>
        <v>On Time</v>
      </c>
    </row>
    <row r="6587" spans="1:21" x14ac:dyDescent="0.3">
      <c r="A6587" t="str">
        <f t="shared" si="204"/>
        <v>SO-006686</v>
      </c>
      <c r="B6587" t="s">
        <v>3</v>
      </c>
      <c r="C6587" t="s">
        <v>11</v>
      </c>
      <c r="D6587" s="1">
        <v>43900</v>
      </c>
      <c r="E6587" s="1">
        <v>44030</v>
      </c>
      <c r="F6587" s="1">
        <v>44033</v>
      </c>
      <c r="G6587" s="1">
        <v>44043</v>
      </c>
      <c r="H6587" t="s">
        <v>54</v>
      </c>
      <c r="I6587">
        <v>7</v>
      </c>
      <c r="J6587">
        <v>9</v>
      </c>
      <c r="K6587">
        <v>290</v>
      </c>
      <c r="L6587">
        <v>40</v>
      </c>
      <c r="M6587">
        <v>8</v>
      </c>
      <c r="N6587">
        <v>0.05</v>
      </c>
      <c r="O6587">
        <v>1221.01</v>
      </c>
      <c r="P6587">
        <v>1822.4</v>
      </c>
      <c r="Q6587">
        <f>Table1[[#This Row],[OrderQuantity]]*Table1[[#This Row],[UnitPrice]]</f>
        <v>14579.2</v>
      </c>
      <c r="R6587">
        <f>Table1[[#This Row],[OrderQuantity]]*Table1[[#This Row],[UnitCost]]</f>
        <v>9768.08</v>
      </c>
      <c r="S6587">
        <f>Table1[[#This Row],[OrderQuantity]]*Table1[[#This Row],[UnitPrice]]*(1-Table1[[#This Row],[DiscountApplied]]) - (Table1[[#This Row],[OrderQuantity]]*Table1[[#This Row],[UnitCost]])</f>
        <v>4082.16</v>
      </c>
      <c r="T6587">
        <f>DATEDIF(Table1[[#This Row],[ShipDate]],Table1[[#This Row],[DeliveryDate]],"d")</f>
        <v>10</v>
      </c>
      <c r="U6587" t="str">
        <f t="shared" si="205"/>
        <v>Late</v>
      </c>
    </row>
    <row r="6588" spans="1:21" x14ac:dyDescent="0.3">
      <c r="A6588" t="str">
        <f t="shared" si="204"/>
        <v>SO-006687</v>
      </c>
      <c r="B6588" t="s">
        <v>3</v>
      </c>
      <c r="C6588" t="s">
        <v>12</v>
      </c>
      <c r="D6588" s="1">
        <v>43900</v>
      </c>
      <c r="E6588" s="1">
        <v>44031</v>
      </c>
      <c r="F6588" s="1">
        <v>44048</v>
      </c>
      <c r="G6588" s="1">
        <v>44055</v>
      </c>
      <c r="H6588" t="s">
        <v>54</v>
      </c>
      <c r="I6588">
        <v>5</v>
      </c>
      <c r="J6588">
        <v>1</v>
      </c>
      <c r="K6588">
        <v>249</v>
      </c>
      <c r="L6588">
        <v>25</v>
      </c>
      <c r="M6588">
        <v>5</v>
      </c>
      <c r="N6588">
        <v>0.08</v>
      </c>
      <c r="O6588">
        <v>804.8</v>
      </c>
      <c r="P6588">
        <v>1031.8</v>
      </c>
      <c r="Q6588">
        <f>Table1[[#This Row],[OrderQuantity]]*Table1[[#This Row],[UnitPrice]]</f>
        <v>5159</v>
      </c>
      <c r="R6588">
        <f>Table1[[#This Row],[OrderQuantity]]*Table1[[#This Row],[UnitCost]]</f>
        <v>4024</v>
      </c>
      <c r="S6588">
        <f>Table1[[#This Row],[OrderQuantity]]*Table1[[#This Row],[UnitPrice]]*(1-Table1[[#This Row],[DiscountApplied]]) - (Table1[[#This Row],[OrderQuantity]]*Table1[[#This Row],[UnitCost]])</f>
        <v>722.28000000000065</v>
      </c>
      <c r="T6588">
        <f>DATEDIF(Table1[[#This Row],[ShipDate]],Table1[[#This Row],[DeliveryDate]],"d")</f>
        <v>7</v>
      </c>
      <c r="U6588" t="str">
        <f t="shared" si="205"/>
        <v>On Time</v>
      </c>
    </row>
    <row r="6589" spans="1:21" x14ac:dyDescent="0.3">
      <c r="A6589" t="str">
        <f t="shared" si="204"/>
        <v>SO-006688</v>
      </c>
      <c r="B6589" t="s">
        <v>5</v>
      </c>
      <c r="C6589" t="s">
        <v>8</v>
      </c>
      <c r="D6589" s="1">
        <v>43900</v>
      </c>
      <c r="E6589" s="1">
        <v>44031</v>
      </c>
      <c r="F6589" s="1">
        <v>44045</v>
      </c>
      <c r="G6589" s="1">
        <v>44047</v>
      </c>
      <c r="H6589" t="s">
        <v>54</v>
      </c>
      <c r="I6589">
        <v>26</v>
      </c>
      <c r="J6589">
        <v>10</v>
      </c>
      <c r="K6589">
        <v>335</v>
      </c>
      <c r="L6589">
        <v>16</v>
      </c>
      <c r="M6589">
        <v>3</v>
      </c>
      <c r="N6589">
        <v>0.08</v>
      </c>
      <c r="O6589">
        <v>86.43</v>
      </c>
      <c r="P6589">
        <v>201</v>
      </c>
      <c r="Q6589">
        <f>Table1[[#This Row],[OrderQuantity]]*Table1[[#This Row],[UnitPrice]]</f>
        <v>603</v>
      </c>
      <c r="R6589">
        <f>Table1[[#This Row],[OrderQuantity]]*Table1[[#This Row],[UnitCost]]</f>
        <v>259.29000000000002</v>
      </c>
      <c r="S6589">
        <f>Table1[[#This Row],[OrderQuantity]]*Table1[[#This Row],[UnitPrice]]*(1-Table1[[#This Row],[DiscountApplied]]) - (Table1[[#This Row],[OrderQuantity]]*Table1[[#This Row],[UnitCost]])</f>
        <v>295.46999999999997</v>
      </c>
      <c r="T6589">
        <f>DATEDIF(Table1[[#This Row],[ShipDate]],Table1[[#This Row],[DeliveryDate]],"d")</f>
        <v>2</v>
      </c>
      <c r="U6589" t="str">
        <f t="shared" si="205"/>
        <v>On Time</v>
      </c>
    </row>
    <row r="6590" spans="1:21" x14ac:dyDescent="0.3">
      <c r="A6590" t="str">
        <f t="shared" si="204"/>
        <v>SO-006689</v>
      </c>
      <c r="B6590" t="s">
        <v>4</v>
      </c>
      <c r="C6590" t="s">
        <v>9</v>
      </c>
      <c r="D6590" s="1">
        <v>44000</v>
      </c>
      <c r="E6590" s="1">
        <v>44031</v>
      </c>
      <c r="F6590" s="1">
        <v>44044</v>
      </c>
      <c r="G6590" s="1">
        <v>44048</v>
      </c>
      <c r="H6590" t="s">
        <v>54</v>
      </c>
      <c r="I6590">
        <v>13</v>
      </c>
      <c r="J6590">
        <v>34</v>
      </c>
      <c r="K6590">
        <v>74</v>
      </c>
      <c r="L6590">
        <v>13</v>
      </c>
      <c r="M6590">
        <v>5</v>
      </c>
      <c r="N6590">
        <v>0.05</v>
      </c>
      <c r="O6590">
        <v>2253.88</v>
      </c>
      <c r="P6590">
        <v>3886</v>
      </c>
      <c r="Q6590">
        <f>Table1[[#This Row],[OrderQuantity]]*Table1[[#This Row],[UnitPrice]]</f>
        <v>19430</v>
      </c>
      <c r="R6590">
        <f>Table1[[#This Row],[OrderQuantity]]*Table1[[#This Row],[UnitCost]]</f>
        <v>11269.400000000001</v>
      </c>
      <c r="S6590">
        <f>Table1[[#This Row],[OrderQuantity]]*Table1[[#This Row],[UnitPrice]]*(1-Table1[[#This Row],[DiscountApplied]]) - (Table1[[#This Row],[OrderQuantity]]*Table1[[#This Row],[UnitCost]])</f>
        <v>7189.0999999999985</v>
      </c>
      <c r="T6590">
        <f>DATEDIF(Table1[[#This Row],[ShipDate]],Table1[[#This Row],[DeliveryDate]],"d")</f>
        <v>4</v>
      </c>
      <c r="U6590" t="str">
        <f t="shared" si="205"/>
        <v>On Time</v>
      </c>
    </row>
    <row r="6591" spans="1:21" x14ac:dyDescent="0.3">
      <c r="A6591" t="str">
        <f t="shared" si="204"/>
        <v>SO-006690</v>
      </c>
      <c r="B6591" t="s">
        <v>3</v>
      </c>
      <c r="C6591" t="s">
        <v>10</v>
      </c>
      <c r="D6591" s="1">
        <v>43900</v>
      </c>
      <c r="E6591" s="1">
        <v>44031</v>
      </c>
      <c r="F6591" s="1">
        <v>44047</v>
      </c>
      <c r="G6591" s="1">
        <v>44054</v>
      </c>
      <c r="H6591" t="s">
        <v>54</v>
      </c>
      <c r="I6591">
        <v>6</v>
      </c>
      <c r="J6591">
        <v>31</v>
      </c>
      <c r="K6591">
        <v>105</v>
      </c>
      <c r="L6591">
        <v>27</v>
      </c>
      <c r="M6591">
        <v>1</v>
      </c>
      <c r="N6591">
        <v>0.08</v>
      </c>
      <c r="O6591">
        <v>700.69</v>
      </c>
      <c r="P6591">
        <v>1112.2</v>
      </c>
      <c r="Q6591">
        <f>Table1[[#This Row],[OrderQuantity]]*Table1[[#This Row],[UnitPrice]]</f>
        <v>1112.2</v>
      </c>
      <c r="R6591">
        <f>Table1[[#This Row],[OrderQuantity]]*Table1[[#This Row],[UnitCost]]</f>
        <v>700.69</v>
      </c>
      <c r="S6591">
        <f>Table1[[#This Row],[OrderQuantity]]*Table1[[#This Row],[UnitPrice]]*(1-Table1[[#This Row],[DiscountApplied]]) - (Table1[[#This Row],[OrderQuantity]]*Table1[[#This Row],[UnitCost]])</f>
        <v>322.53399999999999</v>
      </c>
      <c r="T6591">
        <f>DATEDIF(Table1[[#This Row],[ShipDate]],Table1[[#This Row],[DeliveryDate]],"d")</f>
        <v>7</v>
      </c>
      <c r="U6591" t="str">
        <f t="shared" si="205"/>
        <v>On Time</v>
      </c>
    </row>
    <row r="6592" spans="1:21" x14ac:dyDescent="0.3">
      <c r="A6592" t="str">
        <f t="shared" si="204"/>
        <v>SO-006691</v>
      </c>
      <c r="B6592" t="s">
        <v>5</v>
      </c>
      <c r="C6592" t="s">
        <v>10</v>
      </c>
      <c r="D6592" s="1">
        <v>43900</v>
      </c>
      <c r="E6592" s="1">
        <v>44031</v>
      </c>
      <c r="F6592" s="1">
        <v>44044</v>
      </c>
      <c r="G6592" s="1">
        <v>44054</v>
      </c>
      <c r="H6592" t="s">
        <v>54</v>
      </c>
      <c r="I6592">
        <v>28</v>
      </c>
      <c r="J6592">
        <v>22</v>
      </c>
      <c r="K6592">
        <v>136</v>
      </c>
      <c r="L6592">
        <v>38</v>
      </c>
      <c r="M6592">
        <v>7</v>
      </c>
      <c r="N6592">
        <v>0.15</v>
      </c>
      <c r="O6592">
        <v>146.26</v>
      </c>
      <c r="P6592">
        <v>247.9</v>
      </c>
      <c r="Q6592">
        <f>Table1[[#This Row],[OrderQuantity]]*Table1[[#This Row],[UnitPrice]]</f>
        <v>1735.3</v>
      </c>
      <c r="R6592">
        <f>Table1[[#This Row],[OrderQuantity]]*Table1[[#This Row],[UnitCost]]</f>
        <v>1023.8199999999999</v>
      </c>
      <c r="S6592">
        <f>Table1[[#This Row],[OrderQuantity]]*Table1[[#This Row],[UnitPrice]]*(1-Table1[[#This Row],[DiscountApplied]]) - (Table1[[#This Row],[OrderQuantity]]*Table1[[#This Row],[UnitCost]])</f>
        <v>451.18499999999995</v>
      </c>
      <c r="T6592">
        <f>DATEDIF(Table1[[#This Row],[ShipDate]],Table1[[#This Row],[DeliveryDate]],"d")</f>
        <v>10</v>
      </c>
      <c r="U6592" t="str">
        <f t="shared" si="205"/>
        <v>Late</v>
      </c>
    </row>
    <row r="6593" spans="1:21" x14ac:dyDescent="0.3">
      <c r="A6593" t="str">
        <f t="shared" si="204"/>
        <v>SO-006692</v>
      </c>
      <c r="B6593" t="s">
        <v>2</v>
      </c>
      <c r="C6593" t="s">
        <v>10</v>
      </c>
      <c r="D6593" s="1">
        <v>43900</v>
      </c>
      <c r="E6593" s="1">
        <v>44031</v>
      </c>
      <c r="F6593" s="1">
        <v>44058</v>
      </c>
      <c r="G6593" s="1">
        <v>44059</v>
      </c>
      <c r="H6593" t="s">
        <v>54</v>
      </c>
      <c r="I6593">
        <v>25</v>
      </c>
      <c r="J6593">
        <v>46</v>
      </c>
      <c r="K6593">
        <v>198</v>
      </c>
      <c r="L6593">
        <v>20</v>
      </c>
      <c r="M6593">
        <v>2</v>
      </c>
      <c r="N6593">
        <v>0.05</v>
      </c>
      <c r="O6593">
        <v>2711.49</v>
      </c>
      <c r="P6593">
        <v>3819</v>
      </c>
      <c r="Q6593">
        <f>Table1[[#This Row],[OrderQuantity]]*Table1[[#This Row],[UnitPrice]]</f>
        <v>7638</v>
      </c>
      <c r="R6593">
        <f>Table1[[#This Row],[OrderQuantity]]*Table1[[#This Row],[UnitCost]]</f>
        <v>5422.98</v>
      </c>
      <c r="S6593">
        <f>Table1[[#This Row],[OrderQuantity]]*Table1[[#This Row],[UnitPrice]]*(1-Table1[[#This Row],[DiscountApplied]]) - (Table1[[#This Row],[OrderQuantity]]*Table1[[#This Row],[UnitCost]])</f>
        <v>1833.12</v>
      </c>
      <c r="T6593">
        <f>DATEDIF(Table1[[#This Row],[ShipDate]],Table1[[#This Row],[DeliveryDate]],"d")</f>
        <v>1</v>
      </c>
      <c r="U6593" t="str">
        <f t="shared" si="205"/>
        <v>On Time</v>
      </c>
    </row>
    <row r="6594" spans="1:21" x14ac:dyDescent="0.3">
      <c r="A6594" t="str">
        <f t="shared" ref="A6594:A6657" si="206">"SO-" &amp; TEXT(ROW(A6594)+99,"000000")</f>
        <v>SO-006693</v>
      </c>
      <c r="B6594" t="s">
        <v>5</v>
      </c>
      <c r="C6594" t="s">
        <v>10</v>
      </c>
      <c r="D6594" s="1">
        <v>43900</v>
      </c>
      <c r="E6594" s="1">
        <v>44031</v>
      </c>
      <c r="F6594" s="1">
        <v>44042</v>
      </c>
      <c r="G6594" s="1">
        <v>44051</v>
      </c>
      <c r="H6594" t="s">
        <v>54</v>
      </c>
      <c r="I6594">
        <v>26</v>
      </c>
      <c r="J6594">
        <v>37</v>
      </c>
      <c r="K6594">
        <v>169</v>
      </c>
      <c r="L6594">
        <v>32</v>
      </c>
      <c r="M6594">
        <v>8</v>
      </c>
      <c r="N6594">
        <v>0.3</v>
      </c>
      <c r="O6594">
        <v>3229.07</v>
      </c>
      <c r="P6594">
        <v>3986.5</v>
      </c>
      <c r="Q6594">
        <f>Table1[[#This Row],[OrderQuantity]]*Table1[[#This Row],[UnitPrice]]</f>
        <v>31892</v>
      </c>
      <c r="R6594">
        <f>Table1[[#This Row],[OrderQuantity]]*Table1[[#This Row],[UnitCost]]</f>
        <v>25832.560000000001</v>
      </c>
      <c r="S6594">
        <f>Table1[[#This Row],[OrderQuantity]]*Table1[[#This Row],[UnitPrice]]*(1-Table1[[#This Row],[DiscountApplied]]) - (Table1[[#This Row],[OrderQuantity]]*Table1[[#This Row],[UnitCost]])</f>
        <v>-3508.1600000000035</v>
      </c>
      <c r="T6594">
        <f>DATEDIF(Table1[[#This Row],[ShipDate]],Table1[[#This Row],[DeliveryDate]],"d")</f>
        <v>9</v>
      </c>
      <c r="U6594" t="str">
        <f t="shared" ref="U6594:U6657" si="207">IF(T6594&gt;7,"Late","On Time")</f>
        <v>Late</v>
      </c>
    </row>
    <row r="6595" spans="1:21" x14ac:dyDescent="0.3">
      <c r="A6595" t="str">
        <f t="shared" si="206"/>
        <v>SO-006694</v>
      </c>
      <c r="B6595" t="s">
        <v>3</v>
      </c>
      <c r="C6595" t="s">
        <v>10</v>
      </c>
      <c r="D6595" s="1">
        <v>43900</v>
      </c>
      <c r="E6595" s="1">
        <v>44031</v>
      </c>
      <c r="F6595" s="1">
        <v>44058</v>
      </c>
      <c r="G6595" s="1">
        <v>44068</v>
      </c>
      <c r="H6595" t="s">
        <v>54</v>
      </c>
      <c r="I6595">
        <v>8</v>
      </c>
      <c r="J6595">
        <v>50</v>
      </c>
      <c r="K6595">
        <v>127</v>
      </c>
      <c r="L6595">
        <v>35</v>
      </c>
      <c r="M6595">
        <v>6</v>
      </c>
      <c r="N6595">
        <v>0.05</v>
      </c>
      <c r="O6595">
        <v>2273.31</v>
      </c>
      <c r="P6595">
        <v>3919.5</v>
      </c>
      <c r="Q6595">
        <f>Table1[[#This Row],[OrderQuantity]]*Table1[[#This Row],[UnitPrice]]</f>
        <v>23517</v>
      </c>
      <c r="R6595">
        <f>Table1[[#This Row],[OrderQuantity]]*Table1[[#This Row],[UnitCost]]</f>
        <v>13639.86</v>
      </c>
      <c r="S6595">
        <f>Table1[[#This Row],[OrderQuantity]]*Table1[[#This Row],[UnitPrice]]*(1-Table1[[#This Row],[DiscountApplied]]) - (Table1[[#This Row],[OrderQuantity]]*Table1[[#This Row],[UnitCost]])</f>
        <v>8701.2899999999972</v>
      </c>
      <c r="T6595">
        <f>DATEDIF(Table1[[#This Row],[ShipDate]],Table1[[#This Row],[DeliveryDate]],"d")</f>
        <v>10</v>
      </c>
      <c r="U6595" t="str">
        <f t="shared" si="207"/>
        <v>Late</v>
      </c>
    </row>
    <row r="6596" spans="1:21" x14ac:dyDescent="0.3">
      <c r="A6596" t="str">
        <f t="shared" si="206"/>
        <v>SO-006695</v>
      </c>
      <c r="B6596" t="s">
        <v>4</v>
      </c>
      <c r="C6596" t="s">
        <v>8</v>
      </c>
      <c r="D6596" s="1">
        <v>43900</v>
      </c>
      <c r="E6596" s="1">
        <v>44031</v>
      </c>
      <c r="F6596" s="1">
        <v>44047</v>
      </c>
      <c r="G6596" s="1">
        <v>44056</v>
      </c>
      <c r="H6596" t="s">
        <v>54</v>
      </c>
      <c r="I6596">
        <v>16</v>
      </c>
      <c r="J6596">
        <v>37</v>
      </c>
      <c r="K6596">
        <v>338</v>
      </c>
      <c r="L6596">
        <v>19</v>
      </c>
      <c r="M6596">
        <v>2</v>
      </c>
      <c r="N6596">
        <v>0.08</v>
      </c>
      <c r="O6596">
        <v>3062.44</v>
      </c>
      <c r="P6596">
        <v>3926.2</v>
      </c>
      <c r="Q6596">
        <f>Table1[[#This Row],[OrderQuantity]]*Table1[[#This Row],[UnitPrice]]</f>
        <v>7852.4</v>
      </c>
      <c r="R6596">
        <f>Table1[[#This Row],[OrderQuantity]]*Table1[[#This Row],[UnitCost]]</f>
        <v>6124.88</v>
      </c>
      <c r="S6596">
        <f>Table1[[#This Row],[OrderQuantity]]*Table1[[#This Row],[UnitPrice]]*(1-Table1[[#This Row],[DiscountApplied]]) - (Table1[[#This Row],[OrderQuantity]]*Table1[[#This Row],[UnitCost]])</f>
        <v>1099.3279999999995</v>
      </c>
      <c r="T6596">
        <f>DATEDIF(Table1[[#This Row],[ShipDate]],Table1[[#This Row],[DeliveryDate]],"d")</f>
        <v>9</v>
      </c>
      <c r="U6596" t="str">
        <f t="shared" si="207"/>
        <v>Late</v>
      </c>
    </row>
    <row r="6597" spans="1:21" x14ac:dyDescent="0.3">
      <c r="A6597" t="str">
        <f t="shared" si="206"/>
        <v>SO-006696</v>
      </c>
      <c r="B6597" t="s">
        <v>5</v>
      </c>
      <c r="C6597" t="s">
        <v>8</v>
      </c>
      <c r="D6597" s="1">
        <v>43900</v>
      </c>
      <c r="E6597" s="1">
        <v>44031</v>
      </c>
      <c r="F6597" s="1">
        <v>44044</v>
      </c>
      <c r="G6597" s="1">
        <v>44049</v>
      </c>
      <c r="H6597" t="s">
        <v>54</v>
      </c>
      <c r="I6597">
        <v>26</v>
      </c>
      <c r="J6597">
        <v>46</v>
      </c>
      <c r="K6597">
        <v>343</v>
      </c>
      <c r="L6597">
        <v>23</v>
      </c>
      <c r="M6597">
        <v>3</v>
      </c>
      <c r="N6597">
        <v>0.05</v>
      </c>
      <c r="O6597">
        <v>108.81</v>
      </c>
      <c r="P6597">
        <v>187.6</v>
      </c>
      <c r="Q6597">
        <f>Table1[[#This Row],[OrderQuantity]]*Table1[[#This Row],[UnitPrice]]</f>
        <v>562.79999999999995</v>
      </c>
      <c r="R6597">
        <f>Table1[[#This Row],[OrderQuantity]]*Table1[[#This Row],[UnitCost]]</f>
        <v>326.43</v>
      </c>
      <c r="S6597">
        <f>Table1[[#This Row],[OrderQuantity]]*Table1[[#This Row],[UnitPrice]]*(1-Table1[[#This Row],[DiscountApplied]]) - (Table1[[#This Row],[OrderQuantity]]*Table1[[#This Row],[UnitCost]])</f>
        <v>208.22999999999996</v>
      </c>
      <c r="T6597">
        <f>DATEDIF(Table1[[#This Row],[ShipDate]],Table1[[#This Row],[DeliveryDate]],"d")</f>
        <v>5</v>
      </c>
      <c r="U6597" t="str">
        <f t="shared" si="207"/>
        <v>On Time</v>
      </c>
    </row>
    <row r="6598" spans="1:21" x14ac:dyDescent="0.3">
      <c r="A6598" t="str">
        <f t="shared" si="206"/>
        <v>SO-006697</v>
      </c>
      <c r="B6598" t="s">
        <v>2</v>
      </c>
      <c r="C6598" t="s">
        <v>10</v>
      </c>
      <c r="D6598" s="1">
        <v>43900</v>
      </c>
      <c r="E6598" s="1">
        <v>44031</v>
      </c>
      <c r="F6598" s="1">
        <v>44048</v>
      </c>
      <c r="G6598" s="1">
        <v>44050</v>
      </c>
      <c r="H6598" t="s">
        <v>54</v>
      </c>
      <c r="I6598">
        <v>22</v>
      </c>
      <c r="J6598">
        <v>16</v>
      </c>
      <c r="K6598">
        <v>134</v>
      </c>
      <c r="L6598">
        <v>1</v>
      </c>
      <c r="M6598">
        <v>3</v>
      </c>
      <c r="N6598">
        <v>0.05</v>
      </c>
      <c r="O6598">
        <v>577.80999999999995</v>
      </c>
      <c r="P6598">
        <v>1313.2</v>
      </c>
      <c r="Q6598">
        <f>Table1[[#This Row],[OrderQuantity]]*Table1[[#This Row],[UnitPrice]]</f>
        <v>3939.6000000000004</v>
      </c>
      <c r="R6598">
        <f>Table1[[#This Row],[OrderQuantity]]*Table1[[#This Row],[UnitCost]]</f>
        <v>1733.4299999999998</v>
      </c>
      <c r="S6598">
        <f>Table1[[#This Row],[OrderQuantity]]*Table1[[#This Row],[UnitPrice]]*(1-Table1[[#This Row],[DiscountApplied]]) - (Table1[[#This Row],[OrderQuantity]]*Table1[[#This Row],[UnitCost]])</f>
        <v>2009.1900000000005</v>
      </c>
      <c r="T6598">
        <f>DATEDIF(Table1[[#This Row],[ShipDate]],Table1[[#This Row],[DeliveryDate]],"d")</f>
        <v>2</v>
      </c>
      <c r="U6598" t="str">
        <f t="shared" si="207"/>
        <v>On Time</v>
      </c>
    </row>
    <row r="6599" spans="1:21" x14ac:dyDescent="0.3">
      <c r="A6599" t="str">
        <f t="shared" si="206"/>
        <v>SO-006698</v>
      </c>
      <c r="B6599" t="s">
        <v>5</v>
      </c>
      <c r="C6599" t="s">
        <v>12</v>
      </c>
      <c r="D6599" s="1">
        <v>43900</v>
      </c>
      <c r="E6599" s="1">
        <v>44031</v>
      </c>
      <c r="F6599" s="1">
        <v>44048</v>
      </c>
      <c r="G6599" s="1">
        <v>44052</v>
      </c>
      <c r="H6599" t="s">
        <v>54</v>
      </c>
      <c r="I6599">
        <v>28</v>
      </c>
      <c r="J6599">
        <v>38</v>
      </c>
      <c r="K6599">
        <v>221</v>
      </c>
      <c r="L6599">
        <v>13</v>
      </c>
      <c r="M6599">
        <v>8</v>
      </c>
      <c r="N6599">
        <v>0.1</v>
      </c>
      <c r="O6599">
        <v>227.8</v>
      </c>
      <c r="P6599">
        <v>268</v>
      </c>
      <c r="Q6599">
        <f>Table1[[#This Row],[OrderQuantity]]*Table1[[#This Row],[UnitPrice]]</f>
        <v>2144</v>
      </c>
      <c r="R6599">
        <f>Table1[[#This Row],[OrderQuantity]]*Table1[[#This Row],[UnitCost]]</f>
        <v>1822.4</v>
      </c>
      <c r="S6599">
        <f>Table1[[#This Row],[OrderQuantity]]*Table1[[#This Row],[UnitPrice]]*(1-Table1[[#This Row],[DiscountApplied]]) - (Table1[[#This Row],[OrderQuantity]]*Table1[[#This Row],[UnitCost]])</f>
        <v>107.20000000000005</v>
      </c>
      <c r="T6599">
        <f>DATEDIF(Table1[[#This Row],[ShipDate]],Table1[[#This Row],[DeliveryDate]],"d")</f>
        <v>4</v>
      </c>
      <c r="U6599" t="str">
        <f t="shared" si="207"/>
        <v>On Time</v>
      </c>
    </row>
    <row r="6600" spans="1:21" x14ac:dyDescent="0.3">
      <c r="A6600" t="str">
        <f t="shared" si="206"/>
        <v>SO-006699</v>
      </c>
      <c r="B6600" t="s">
        <v>2</v>
      </c>
      <c r="C6600" t="s">
        <v>10</v>
      </c>
      <c r="D6600" s="1">
        <v>43900</v>
      </c>
      <c r="E6600" s="1">
        <v>44031</v>
      </c>
      <c r="F6600" s="1">
        <v>44041</v>
      </c>
      <c r="G6600" s="1">
        <v>44047</v>
      </c>
      <c r="H6600" t="s">
        <v>54</v>
      </c>
      <c r="I6600">
        <v>21</v>
      </c>
      <c r="J6600">
        <v>8</v>
      </c>
      <c r="K6600">
        <v>183</v>
      </c>
      <c r="L6600">
        <v>18</v>
      </c>
      <c r="M6600">
        <v>6</v>
      </c>
      <c r="N6600">
        <v>0.05</v>
      </c>
      <c r="O6600">
        <v>1383.28</v>
      </c>
      <c r="P6600">
        <v>1869.3</v>
      </c>
      <c r="Q6600">
        <f>Table1[[#This Row],[OrderQuantity]]*Table1[[#This Row],[UnitPrice]]</f>
        <v>11215.8</v>
      </c>
      <c r="R6600">
        <f>Table1[[#This Row],[OrderQuantity]]*Table1[[#This Row],[UnitCost]]</f>
        <v>8299.68</v>
      </c>
      <c r="S6600">
        <f>Table1[[#This Row],[OrderQuantity]]*Table1[[#This Row],[UnitPrice]]*(1-Table1[[#This Row],[DiscountApplied]]) - (Table1[[#This Row],[OrderQuantity]]*Table1[[#This Row],[UnitCost]])</f>
        <v>2355.3299999999981</v>
      </c>
      <c r="T6600">
        <f>DATEDIF(Table1[[#This Row],[ShipDate]],Table1[[#This Row],[DeliveryDate]],"d")</f>
        <v>6</v>
      </c>
      <c r="U6600" t="str">
        <f t="shared" si="207"/>
        <v>On Time</v>
      </c>
    </row>
    <row r="6601" spans="1:21" x14ac:dyDescent="0.3">
      <c r="A6601" t="str">
        <f t="shared" si="206"/>
        <v>SO-006700</v>
      </c>
      <c r="B6601" t="s">
        <v>4</v>
      </c>
      <c r="C6601" t="s">
        <v>10</v>
      </c>
      <c r="D6601" s="1">
        <v>43900</v>
      </c>
      <c r="E6601" s="1">
        <v>44031</v>
      </c>
      <c r="F6601" s="1">
        <v>44034</v>
      </c>
      <c r="G6601" s="1">
        <v>44037</v>
      </c>
      <c r="H6601" t="s">
        <v>54</v>
      </c>
      <c r="I6601">
        <v>17</v>
      </c>
      <c r="J6601">
        <v>36</v>
      </c>
      <c r="K6601">
        <v>152</v>
      </c>
      <c r="L6601">
        <v>1</v>
      </c>
      <c r="M6601">
        <v>1</v>
      </c>
      <c r="N6601">
        <v>0.1</v>
      </c>
      <c r="O6601">
        <v>794.49</v>
      </c>
      <c r="P6601">
        <v>1031.8</v>
      </c>
      <c r="Q6601">
        <f>Table1[[#This Row],[OrderQuantity]]*Table1[[#This Row],[UnitPrice]]</f>
        <v>1031.8</v>
      </c>
      <c r="R6601">
        <f>Table1[[#This Row],[OrderQuantity]]*Table1[[#This Row],[UnitCost]]</f>
        <v>794.49</v>
      </c>
      <c r="S6601">
        <f>Table1[[#This Row],[OrderQuantity]]*Table1[[#This Row],[UnitPrice]]*(1-Table1[[#This Row],[DiscountApplied]]) - (Table1[[#This Row],[OrderQuantity]]*Table1[[#This Row],[UnitCost]])</f>
        <v>134.13</v>
      </c>
      <c r="T6601">
        <f>DATEDIF(Table1[[#This Row],[ShipDate]],Table1[[#This Row],[DeliveryDate]],"d")</f>
        <v>3</v>
      </c>
      <c r="U6601" t="str">
        <f t="shared" si="207"/>
        <v>On Time</v>
      </c>
    </row>
    <row r="6602" spans="1:21" x14ac:dyDescent="0.3">
      <c r="A6602" t="str">
        <f t="shared" si="206"/>
        <v>SO-006701</v>
      </c>
      <c r="B6602" t="s">
        <v>3</v>
      </c>
      <c r="C6602" t="s">
        <v>10</v>
      </c>
      <c r="D6602" s="1">
        <v>43900</v>
      </c>
      <c r="E6602" s="1">
        <v>44032</v>
      </c>
      <c r="F6602" s="1">
        <v>44040</v>
      </c>
      <c r="G6602" s="1">
        <v>44047</v>
      </c>
      <c r="H6602" t="s">
        <v>54</v>
      </c>
      <c r="I6602">
        <v>7</v>
      </c>
      <c r="J6602">
        <v>45</v>
      </c>
      <c r="K6602">
        <v>198</v>
      </c>
      <c r="L6602">
        <v>11</v>
      </c>
      <c r="M6602">
        <v>6</v>
      </c>
      <c r="N6602">
        <v>0.05</v>
      </c>
      <c r="O6602">
        <v>840.18</v>
      </c>
      <c r="P6602">
        <v>1273</v>
      </c>
      <c r="Q6602">
        <f>Table1[[#This Row],[OrderQuantity]]*Table1[[#This Row],[UnitPrice]]</f>
        <v>7638</v>
      </c>
      <c r="R6602">
        <f>Table1[[#This Row],[OrderQuantity]]*Table1[[#This Row],[UnitCost]]</f>
        <v>5041.08</v>
      </c>
      <c r="S6602">
        <f>Table1[[#This Row],[OrderQuantity]]*Table1[[#This Row],[UnitPrice]]*(1-Table1[[#This Row],[DiscountApplied]]) - (Table1[[#This Row],[OrderQuantity]]*Table1[[#This Row],[UnitCost]])</f>
        <v>2215.0199999999995</v>
      </c>
      <c r="T6602">
        <f>DATEDIF(Table1[[#This Row],[ShipDate]],Table1[[#This Row],[DeliveryDate]],"d")</f>
        <v>7</v>
      </c>
      <c r="U6602" t="str">
        <f t="shared" si="207"/>
        <v>On Time</v>
      </c>
    </row>
    <row r="6603" spans="1:21" x14ac:dyDescent="0.3">
      <c r="A6603" t="str">
        <f t="shared" si="206"/>
        <v>SO-006702</v>
      </c>
      <c r="B6603" t="s">
        <v>3</v>
      </c>
      <c r="C6603" t="s">
        <v>10</v>
      </c>
      <c r="D6603" s="1">
        <v>43900</v>
      </c>
      <c r="E6603" s="1">
        <v>44032</v>
      </c>
      <c r="F6603" s="1">
        <v>44060</v>
      </c>
      <c r="G6603" s="1">
        <v>44068</v>
      </c>
      <c r="H6603" t="s">
        <v>54</v>
      </c>
      <c r="I6603">
        <v>9</v>
      </c>
      <c r="J6603">
        <v>12</v>
      </c>
      <c r="K6603">
        <v>179</v>
      </c>
      <c r="L6603">
        <v>19</v>
      </c>
      <c r="M6603">
        <v>6</v>
      </c>
      <c r="N6603">
        <v>0.15</v>
      </c>
      <c r="O6603">
        <v>601.39</v>
      </c>
      <c r="P6603">
        <v>911.2</v>
      </c>
      <c r="Q6603">
        <f>Table1[[#This Row],[OrderQuantity]]*Table1[[#This Row],[UnitPrice]]</f>
        <v>5467.2000000000007</v>
      </c>
      <c r="R6603">
        <f>Table1[[#This Row],[OrderQuantity]]*Table1[[#This Row],[UnitCost]]</f>
        <v>3608.34</v>
      </c>
      <c r="S6603">
        <f>Table1[[#This Row],[OrderQuantity]]*Table1[[#This Row],[UnitPrice]]*(1-Table1[[#This Row],[DiscountApplied]]) - (Table1[[#This Row],[OrderQuantity]]*Table1[[#This Row],[UnitCost]])</f>
        <v>1038.7800000000007</v>
      </c>
      <c r="T6603">
        <f>DATEDIF(Table1[[#This Row],[ShipDate]],Table1[[#This Row],[DeliveryDate]],"d")</f>
        <v>8</v>
      </c>
      <c r="U6603" t="str">
        <f t="shared" si="207"/>
        <v>Late</v>
      </c>
    </row>
    <row r="6604" spans="1:21" x14ac:dyDescent="0.3">
      <c r="A6604" t="str">
        <f t="shared" si="206"/>
        <v>SO-006703</v>
      </c>
      <c r="B6604" t="s">
        <v>5</v>
      </c>
      <c r="C6604" t="s">
        <v>11</v>
      </c>
      <c r="D6604" s="1">
        <v>43900</v>
      </c>
      <c r="E6604" s="1">
        <v>44032</v>
      </c>
      <c r="F6604" s="1">
        <v>44045</v>
      </c>
      <c r="G6604" s="1">
        <v>44054</v>
      </c>
      <c r="H6604" t="s">
        <v>54</v>
      </c>
      <c r="I6604">
        <v>25</v>
      </c>
      <c r="J6604">
        <v>14</v>
      </c>
      <c r="K6604">
        <v>317</v>
      </c>
      <c r="L6604">
        <v>42</v>
      </c>
      <c r="M6604">
        <v>8</v>
      </c>
      <c r="N6604">
        <v>0.08</v>
      </c>
      <c r="O6604">
        <v>2325.9699999999998</v>
      </c>
      <c r="P6604">
        <v>5286.3</v>
      </c>
      <c r="Q6604">
        <f>Table1[[#This Row],[OrderQuantity]]*Table1[[#This Row],[UnitPrice]]</f>
        <v>42290.400000000001</v>
      </c>
      <c r="R6604">
        <f>Table1[[#This Row],[OrderQuantity]]*Table1[[#This Row],[UnitCost]]</f>
        <v>18607.759999999998</v>
      </c>
      <c r="S6604">
        <f>Table1[[#This Row],[OrderQuantity]]*Table1[[#This Row],[UnitPrice]]*(1-Table1[[#This Row],[DiscountApplied]]) - (Table1[[#This Row],[OrderQuantity]]*Table1[[#This Row],[UnitCost]])</f>
        <v>20299.408000000007</v>
      </c>
      <c r="T6604">
        <f>DATEDIF(Table1[[#This Row],[ShipDate]],Table1[[#This Row],[DeliveryDate]],"d")</f>
        <v>9</v>
      </c>
      <c r="U6604" t="str">
        <f t="shared" si="207"/>
        <v>Late</v>
      </c>
    </row>
    <row r="6605" spans="1:21" x14ac:dyDescent="0.3">
      <c r="A6605" t="str">
        <f t="shared" si="206"/>
        <v>SO-006704</v>
      </c>
      <c r="B6605" t="s">
        <v>5</v>
      </c>
      <c r="C6605" t="s">
        <v>10</v>
      </c>
      <c r="D6605" s="1">
        <v>43900</v>
      </c>
      <c r="E6605" s="1">
        <v>44032</v>
      </c>
      <c r="F6605" s="1">
        <v>44048</v>
      </c>
      <c r="G6605" s="1">
        <v>44058</v>
      </c>
      <c r="H6605" t="s">
        <v>54</v>
      </c>
      <c r="I6605">
        <v>26</v>
      </c>
      <c r="J6605">
        <v>50</v>
      </c>
      <c r="K6605">
        <v>186</v>
      </c>
      <c r="L6605">
        <v>7</v>
      </c>
      <c r="M6605">
        <v>4</v>
      </c>
      <c r="N6605">
        <v>0.1</v>
      </c>
      <c r="O6605">
        <v>3661.42</v>
      </c>
      <c r="P6605">
        <v>5085.3</v>
      </c>
      <c r="Q6605">
        <f>Table1[[#This Row],[OrderQuantity]]*Table1[[#This Row],[UnitPrice]]</f>
        <v>20341.2</v>
      </c>
      <c r="R6605">
        <f>Table1[[#This Row],[OrderQuantity]]*Table1[[#This Row],[UnitCost]]</f>
        <v>14645.68</v>
      </c>
      <c r="S6605">
        <f>Table1[[#This Row],[OrderQuantity]]*Table1[[#This Row],[UnitPrice]]*(1-Table1[[#This Row],[DiscountApplied]]) - (Table1[[#This Row],[OrderQuantity]]*Table1[[#This Row],[UnitCost]])</f>
        <v>3661.4000000000015</v>
      </c>
      <c r="T6605">
        <f>DATEDIF(Table1[[#This Row],[ShipDate]],Table1[[#This Row],[DeliveryDate]],"d")</f>
        <v>10</v>
      </c>
      <c r="U6605" t="str">
        <f t="shared" si="207"/>
        <v>Late</v>
      </c>
    </row>
    <row r="6606" spans="1:21" x14ac:dyDescent="0.3">
      <c r="A6606" t="str">
        <f t="shared" si="206"/>
        <v>SO-006705</v>
      </c>
      <c r="B6606" t="s">
        <v>3</v>
      </c>
      <c r="C6606" t="s">
        <v>8</v>
      </c>
      <c r="D6606" s="1">
        <v>43900</v>
      </c>
      <c r="E6606" s="1">
        <v>44032</v>
      </c>
      <c r="F6606" s="1">
        <v>44044</v>
      </c>
      <c r="G6606" s="1">
        <v>44049</v>
      </c>
      <c r="H6606" t="s">
        <v>54</v>
      </c>
      <c r="I6606">
        <v>5</v>
      </c>
      <c r="J6606">
        <v>30</v>
      </c>
      <c r="K6606">
        <v>354</v>
      </c>
      <c r="L6606">
        <v>12</v>
      </c>
      <c r="M6606">
        <v>1</v>
      </c>
      <c r="N6606">
        <v>0.08</v>
      </c>
      <c r="O6606">
        <v>568.03</v>
      </c>
      <c r="P6606">
        <v>1051.9000000000001</v>
      </c>
      <c r="Q6606">
        <f>Table1[[#This Row],[OrderQuantity]]*Table1[[#This Row],[UnitPrice]]</f>
        <v>1051.9000000000001</v>
      </c>
      <c r="R6606">
        <f>Table1[[#This Row],[OrderQuantity]]*Table1[[#This Row],[UnitCost]]</f>
        <v>568.03</v>
      </c>
      <c r="S6606">
        <f>Table1[[#This Row],[OrderQuantity]]*Table1[[#This Row],[UnitPrice]]*(1-Table1[[#This Row],[DiscountApplied]]) - (Table1[[#This Row],[OrderQuantity]]*Table1[[#This Row],[UnitCost]])</f>
        <v>399.71800000000019</v>
      </c>
      <c r="T6606">
        <f>DATEDIF(Table1[[#This Row],[ShipDate]],Table1[[#This Row],[DeliveryDate]],"d")</f>
        <v>5</v>
      </c>
      <c r="U6606" t="str">
        <f t="shared" si="207"/>
        <v>On Time</v>
      </c>
    </row>
    <row r="6607" spans="1:21" x14ac:dyDescent="0.3">
      <c r="A6607" t="str">
        <f t="shared" si="206"/>
        <v>SO-006706</v>
      </c>
      <c r="B6607" t="s">
        <v>3</v>
      </c>
      <c r="C6607" t="s">
        <v>10</v>
      </c>
      <c r="D6607" s="1">
        <v>43900</v>
      </c>
      <c r="E6607" s="1">
        <v>44032</v>
      </c>
      <c r="F6607" s="1">
        <v>44060</v>
      </c>
      <c r="G6607" s="1">
        <v>44061</v>
      </c>
      <c r="H6607" t="s">
        <v>54</v>
      </c>
      <c r="I6607">
        <v>6</v>
      </c>
      <c r="J6607">
        <v>48</v>
      </c>
      <c r="K6607">
        <v>139</v>
      </c>
      <c r="L6607">
        <v>22</v>
      </c>
      <c r="M6607">
        <v>4</v>
      </c>
      <c r="N6607">
        <v>0.05</v>
      </c>
      <c r="O6607">
        <v>1121.8499999999999</v>
      </c>
      <c r="P6607">
        <v>2003.3</v>
      </c>
      <c r="Q6607">
        <f>Table1[[#This Row],[OrderQuantity]]*Table1[[#This Row],[UnitPrice]]</f>
        <v>8013.2</v>
      </c>
      <c r="R6607">
        <f>Table1[[#This Row],[OrderQuantity]]*Table1[[#This Row],[UnitCost]]</f>
        <v>4487.3999999999996</v>
      </c>
      <c r="S6607">
        <f>Table1[[#This Row],[OrderQuantity]]*Table1[[#This Row],[UnitPrice]]*(1-Table1[[#This Row],[DiscountApplied]]) - (Table1[[#This Row],[OrderQuantity]]*Table1[[#This Row],[UnitCost]])</f>
        <v>3125.1399999999994</v>
      </c>
      <c r="T6607">
        <f>DATEDIF(Table1[[#This Row],[ShipDate]],Table1[[#This Row],[DeliveryDate]],"d")</f>
        <v>1</v>
      </c>
      <c r="U6607" t="str">
        <f t="shared" si="207"/>
        <v>On Time</v>
      </c>
    </row>
    <row r="6608" spans="1:21" x14ac:dyDescent="0.3">
      <c r="A6608" t="str">
        <f t="shared" si="206"/>
        <v>SO-006707</v>
      </c>
      <c r="B6608" t="s">
        <v>4</v>
      </c>
      <c r="C6608" t="s">
        <v>8</v>
      </c>
      <c r="D6608" s="1">
        <v>43900</v>
      </c>
      <c r="E6608" s="1">
        <v>44032</v>
      </c>
      <c r="F6608" s="1">
        <v>44039</v>
      </c>
      <c r="G6608" s="1">
        <v>44045</v>
      </c>
      <c r="H6608" t="s">
        <v>54</v>
      </c>
      <c r="I6608">
        <v>16</v>
      </c>
      <c r="J6608">
        <v>5</v>
      </c>
      <c r="K6608">
        <v>349</v>
      </c>
      <c r="L6608">
        <v>31</v>
      </c>
      <c r="M6608">
        <v>3</v>
      </c>
      <c r="N6608">
        <v>0.08</v>
      </c>
      <c r="O6608">
        <v>432.15</v>
      </c>
      <c r="P6608">
        <v>1005</v>
      </c>
      <c r="Q6608">
        <f>Table1[[#This Row],[OrderQuantity]]*Table1[[#This Row],[UnitPrice]]</f>
        <v>3015</v>
      </c>
      <c r="R6608">
        <f>Table1[[#This Row],[OrderQuantity]]*Table1[[#This Row],[UnitCost]]</f>
        <v>1296.4499999999998</v>
      </c>
      <c r="S6608">
        <f>Table1[[#This Row],[OrderQuantity]]*Table1[[#This Row],[UnitPrice]]*(1-Table1[[#This Row],[DiscountApplied]]) - (Table1[[#This Row],[OrderQuantity]]*Table1[[#This Row],[UnitCost]])</f>
        <v>1477.3500000000004</v>
      </c>
      <c r="T6608">
        <f>DATEDIF(Table1[[#This Row],[ShipDate]],Table1[[#This Row],[DeliveryDate]],"d")</f>
        <v>6</v>
      </c>
      <c r="U6608" t="str">
        <f t="shared" si="207"/>
        <v>On Time</v>
      </c>
    </row>
    <row r="6609" spans="1:21" x14ac:dyDescent="0.3">
      <c r="A6609" t="str">
        <f t="shared" si="206"/>
        <v>SO-006708</v>
      </c>
      <c r="B6609" t="s">
        <v>3</v>
      </c>
      <c r="C6609" t="s">
        <v>9</v>
      </c>
      <c r="D6609" s="1">
        <v>43900</v>
      </c>
      <c r="E6609" s="1">
        <v>44032</v>
      </c>
      <c r="F6609" s="1">
        <v>44060</v>
      </c>
      <c r="G6609" s="1">
        <v>44064</v>
      </c>
      <c r="H6609" t="s">
        <v>54</v>
      </c>
      <c r="I6609">
        <v>10</v>
      </c>
      <c r="J6609">
        <v>45</v>
      </c>
      <c r="K6609">
        <v>79</v>
      </c>
      <c r="L6609">
        <v>7</v>
      </c>
      <c r="M6609">
        <v>6</v>
      </c>
      <c r="N6609">
        <v>0.05</v>
      </c>
      <c r="O6609">
        <v>497.21</v>
      </c>
      <c r="P6609">
        <v>1212.7</v>
      </c>
      <c r="Q6609">
        <f>Table1[[#This Row],[OrderQuantity]]*Table1[[#This Row],[UnitPrice]]</f>
        <v>7276.2000000000007</v>
      </c>
      <c r="R6609">
        <f>Table1[[#This Row],[OrderQuantity]]*Table1[[#This Row],[UnitCost]]</f>
        <v>2983.2599999999998</v>
      </c>
      <c r="S6609">
        <f>Table1[[#This Row],[OrderQuantity]]*Table1[[#This Row],[UnitPrice]]*(1-Table1[[#This Row],[DiscountApplied]]) - (Table1[[#This Row],[OrderQuantity]]*Table1[[#This Row],[UnitCost]])</f>
        <v>3929.1300000000006</v>
      </c>
      <c r="T6609">
        <f>DATEDIF(Table1[[#This Row],[ShipDate]],Table1[[#This Row],[DeliveryDate]],"d")</f>
        <v>4</v>
      </c>
      <c r="U6609" t="str">
        <f t="shared" si="207"/>
        <v>On Time</v>
      </c>
    </row>
    <row r="6610" spans="1:21" x14ac:dyDescent="0.3">
      <c r="A6610" t="str">
        <f t="shared" si="206"/>
        <v>SO-006709</v>
      </c>
      <c r="B6610" t="s">
        <v>5</v>
      </c>
      <c r="C6610" t="s">
        <v>9</v>
      </c>
      <c r="D6610" s="1">
        <v>43900</v>
      </c>
      <c r="E6610" s="1">
        <v>44033</v>
      </c>
      <c r="F6610" s="1">
        <v>44044</v>
      </c>
      <c r="G6610" s="1">
        <v>44048</v>
      </c>
      <c r="H6610" t="s">
        <v>54</v>
      </c>
      <c r="I6610">
        <v>25</v>
      </c>
      <c r="J6610">
        <v>46</v>
      </c>
      <c r="K6610">
        <v>63</v>
      </c>
      <c r="L6610">
        <v>26</v>
      </c>
      <c r="M6610">
        <v>1</v>
      </c>
      <c r="N6610">
        <v>0.05</v>
      </c>
      <c r="O6610">
        <v>1690.68</v>
      </c>
      <c r="P6610">
        <v>2284.6999999999998</v>
      </c>
      <c r="Q6610">
        <f>Table1[[#This Row],[OrderQuantity]]*Table1[[#This Row],[UnitPrice]]</f>
        <v>2284.6999999999998</v>
      </c>
      <c r="R6610">
        <f>Table1[[#This Row],[OrderQuantity]]*Table1[[#This Row],[UnitCost]]</f>
        <v>1690.68</v>
      </c>
      <c r="S6610">
        <f>Table1[[#This Row],[OrderQuantity]]*Table1[[#This Row],[UnitPrice]]*(1-Table1[[#This Row],[DiscountApplied]]) - (Table1[[#This Row],[OrderQuantity]]*Table1[[#This Row],[UnitCost]])</f>
        <v>479.78499999999963</v>
      </c>
      <c r="T6610">
        <f>DATEDIF(Table1[[#This Row],[ShipDate]],Table1[[#This Row],[DeliveryDate]],"d")</f>
        <v>4</v>
      </c>
      <c r="U6610" t="str">
        <f t="shared" si="207"/>
        <v>On Time</v>
      </c>
    </row>
    <row r="6611" spans="1:21" x14ac:dyDescent="0.3">
      <c r="A6611" t="str">
        <f t="shared" si="206"/>
        <v>SO-006710</v>
      </c>
      <c r="B6611" t="s">
        <v>3</v>
      </c>
      <c r="C6611" t="s">
        <v>8</v>
      </c>
      <c r="D6611" s="1">
        <v>43900</v>
      </c>
      <c r="E6611" s="1">
        <v>44033</v>
      </c>
      <c r="F6611" s="1">
        <v>44047</v>
      </c>
      <c r="G6611" s="1">
        <v>44051</v>
      </c>
      <c r="H6611" t="s">
        <v>54</v>
      </c>
      <c r="I6611">
        <v>6</v>
      </c>
      <c r="J6611">
        <v>3</v>
      </c>
      <c r="K6611">
        <v>362</v>
      </c>
      <c r="L6611">
        <v>2</v>
      </c>
      <c r="M6611">
        <v>5</v>
      </c>
      <c r="N6611">
        <v>0.05</v>
      </c>
      <c r="O6611">
        <v>986.17</v>
      </c>
      <c r="P6611">
        <v>2405.3000000000002</v>
      </c>
      <c r="Q6611">
        <f>Table1[[#This Row],[OrderQuantity]]*Table1[[#This Row],[UnitPrice]]</f>
        <v>12026.5</v>
      </c>
      <c r="R6611">
        <f>Table1[[#This Row],[OrderQuantity]]*Table1[[#This Row],[UnitCost]]</f>
        <v>4930.8499999999995</v>
      </c>
      <c r="S6611">
        <f>Table1[[#This Row],[OrderQuantity]]*Table1[[#This Row],[UnitPrice]]*(1-Table1[[#This Row],[DiscountApplied]]) - (Table1[[#This Row],[OrderQuantity]]*Table1[[#This Row],[UnitCost]])</f>
        <v>6494.3249999999998</v>
      </c>
      <c r="T6611">
        <f>DATEDIF(Table1[[#This Row],[ShipDate]],Table1[[#This Row],[DeliveryDate]],"d")</f>
        <v>4</v>
      </c>
      <c r="U6611" t="str">
        <f t="shared" si="207"/>
        <v>On Time</v>
      </c>
    </row>
    <row r="6612" spans="1:21" x14ac:dyDescent="0.3">
      <c r="A6612" t="str">
        <f t="shared" si="206"/>
        <v>SO-006711</v>
      </c>
      <c r="B6612" t="s">
        <v>3</v>
      </c>
      <c r="C6612" t="s">
        <v>12</v>
      </c>
      <c r="D6612" s="1">
        <v>43900</v>
      </c>
      <c r="E6612" s="1">
        <v>44033</v>
      </c>
      <c r="F6612" s="1">
        <v>44061</v>
      </c>
      <c r="G6612" s="1">
        <v>44063</v>
      </c>
      <c r="H6612" t="s">
        <v>54</v>
      </c>
      <c r="I6612">
        <v>8</v>
      </c>
      <c r="J6612">
        <v>33</v>
      </c>
      <c r="K6612">
        <v>255</v>
      </c>
      <c r="L6612">
        <v>41</v>
      </c>
      <c r="M6612">
        <v>7</v>
      </c>
      <c r="N6612">
        <v>0.1</v>
      </c>
      <c r="O6612">
        <v>2331.6</v>
      </c>
      <c r="P6612">
        <v>3886</v>
      </c>
      <c r="Q6612">
        <f>Table1[[#This Row],[OrderQuantity]]*Table1[[#This Row],[UnitPrice]]</f>
        <v>27202</v>
      </c>
      <c r="R6612">
        <f>Table1[[#This Row],[OrderQuantity]]*Table1[[#This Row],[UnitCost]]</f>
        <v>16321.199999999999</v>
      </c>
      <c r="S6612">
        <f>Table1[[#This Row],[OrderQuantity]]*Table1[[#This Row],[UnitPrice]]*(1-Table1[[#This Row],[DiscountApplied]]) - (Table1[[#This Row],[OrderQuantity]]*Table1[[#This Row],[UnitCost]])</f>
        <v>8160.6</v>
      </c>
      <c r="T6612">
        <f>DATEDIF(Table1[[#This Row],[ShipDate]],Table1[[#This Row],[DeliveryDate]],"d")</f>
        <v>2</v>
      </c>
      <c r="U6612" t="str">
        <f t="shared" si="207"/>
        <v>On Time</v>
      </c>
    </row>
    <row r="6613" spans="1:21" x14ac:dyDescent="0.3">
      <c r="A6613" t="str">
        <f t="shared" si="206"/>
        <v>SO-006712</v>
      </c>
      <c r="B6613" t="s">
        <v>3</v>
      </c>
      <c r="C6613" t="s">
        <v>10</v>
      </c>
      <c r="D6613" s="1">
        <v>43900</v>
      </c>
      <c r="E6613" s="1">
        <v>44033</v>
      </c>
      <c r="F6613" s="1">
        <v>44048</v>
      </c>
      <c r="G6613" s="1">
        <v>44052</v>
      </c>
      <c r="H6613" t="s">
        <v>54</v>
      </c>
      <c r="I6613">
        <v>7</v>
      </c>
      <c r="J6613">
        <v>39</v>
      </c>
      <c r="K6613">
        <v>203</v>
      </c>
      <c r="L6613">
        <v>5</v>
      </c>
      <c r="M6613">
        <v>6</v>
      </c>
      <c r="N6613">
        <v>0.05</v>
      </c>
      <c r="O6613">
        <v>388.94</v>
      </c>
      <c r="P6613">
        <v>864.3</v>
      </c>
      <c r="Q6613">
        <f>Table1[[#This Row],[OrderQuantity]]*Table1[[#This Row],[UnitPrice]]</f>
        <v>5185.7999999999993</v>
      </c>
      <c r="R6613">
        <f>Table1[[#This Row],[OrderQuantity]]*Table1[[#This Row],[UnitCost]]</f>
        <v>2333.64</v>
      </c>
      <c r="S6613">
        <f>Table1[[#This Row],[OrderQuantity]]*Table1[[#This Row],[UnitPrice]]*(1-Table1[[#This Row],[DiscountApplied]]) - (Table1[[#This Row],[OrderQuantity]]*Table1[[#This Row],[UnitCost]])</f>
        <v>2592.8699999999994</v>
      </c>
      <c r="T6613">
        <f>DATEDIF(Table1[[#This Row],[ShipDate]],Table1[[#This Row],[DeliveryDate]],"d")</f>
        <v>4</v>
      </c>
      <c r="U6613" t="str">
        <f t="shared" si="207"/>
        <v>On Time</v>
      </c>
    </row>
    <row r="6614" spans="1:21" x14ac:dyDescent="0.3">
      <c r="A6614" t="str">
        <f t="shared" si="206"/>
        <v>SO-006713</v>
      </c>
      <c r="B6614" t="s">
        <v>3</v>
      </c>
      <c r="C6614" t="s">
        <v>12</v>
      </c>
      <c r="D6614" s="1">
        <v>43900</v>
      </c>
      <c r="E6614" s="1">
        <v>44033</v>
      </c>
      <c r="F6614" s="1">
        <v>44058</v>
      </c>
      <c r="G6614" s="1">
        <v>44059</v>
      </c>
      <c r="H6614" t="s">
        <v>54</v>
      </c>
      <c r="I6614">
        <v>6</v>
      </c>
      <c r="J6614">
        <v>48</v>
      </c>
      <c r="K6614">
        <v>259</v>
      </c>
      <c r="L6614">
        <v>6</v>
      </c>
      <c r="M6614">
        <v>3</v>
      </c>
      <c r="N6614">
        <v>0.08</v>
      </c>
      <c r="O6614">
        <v>1246.2</v>
      </c>
      <c r="P6614">
        <v>2492.4</v>
      </c>
      <c r="Q6614">
        <f>Table1[[#This Row],[OrderQuantity]]*Table1[[#This Row],[UnitPrice]]</f>
        <v>7477.2000000000007</v>
      </c>
      <c r="R6614">
        <f>Table1[[#This Row],[OrderQuantity]]*Table1[[#This Row],[UnitCost]]</f>
        <v>3738.6000000000004</v>
      </c>
      <c r="S6614">
        <f>Table1[[#This Row],[OrderQuantity]]*Table1[[#This Row],[UnitPrice]]*(1-Table1[[#This Row],[DiscountApplied]]) - (Table1[[#This Row],[OrderQuantity]]*Table1[[#This Row],[UnitCost]])</f>
        <v>3140.4240000000009</v>
      </c>
      <c r="T6614">
        <f>DATEDIF(Table1[[#This Row],[ShipDate]],Table1[[#This Row],[DeliveryDate]],"d")</f>
        <v>1</v>
      </c>
      <c r="U6614" t="str">
        <f t="shared" si="207"/>
        <v>On Time</v>
      </c>
    </row>
    <row r="6615" spans="1:21" x14ac:dyDescent="0.3">
      <c r="A6615" t="str">
        <f t="shared" si="206"/>
        <v>SO-006714</v>
      </c>
      <c r="B6615" t="s">
        <v>4</v>
      </c>
      <c r="C6615" t="s">
        <v>8</v>
      </c>
      <c r="D6615" s="1">
        <v>43900</v>
      </c>
      <c r="E6615" s="1">
        <v>44033</v>
      </c>
      <c r="F6615" s="1">
        <v>44051</v>
      </c>
      <c r="G6615" s="1">
        <v>44052</v>
      </c>
      <c r="H6615" t="s">
        <v>54</v>
      </c>
      <c r="I6615">
        <v>14</v>
      </c>
      <c r="J6615">
        <v>12</v>
      </c>
      <c r="K6615">
        <v>363</v>
      </c>
      <c r="L6615">
        <v>8</v>
      </c>
      <c r="M6615">
        <v>4</v>
      </c>
      <c r="N6615">
        <v>0.1</v>
      </c>
      <c r="O6615">
        <v>548.33000000000004</v>
      </c>
      <c r="P6615">
        <v>830.8</v>
      </c>
      <c r="Q6615">
        <f>Table1[[#This Row],[OrderQuantity]]*Table1[[#This Row],[UnitPrice]]</f>
        <v>3323.2</v>
      </c>
      <c r="R6615">
        <f>Table1[[#This Row],[OrderQuantity]]*Table1[[#This Row],[UnitCost]]</f>
        <v>2193.3200000000002</v>
      </c>
      <c r="S6615">
        <f>Table1[[#This Row],[OrderQuantity]]*Table1[[#This Row],[UnitPrice]]*(1-Table1[[#This Row],[DiscountApplied]]) - (Table1[[#This Row],[OrderQuantity]]*Table1[[#This Row],[UnitCost]])</f>
        <v>797.56</v>
      </c>
      <c r="T6615">
        <f>DATEDIF(Table1[[#This Row],[ShipDate]],Table1[[#This Row],[DeliveryDate]],"d")</f>
        <v>1</v>
      </c>
      <c r="U6615" t="str">
        <f t="shared" si="207"/>
        <v>On Time</v>
      </c>
    </row>
    <row r="6616" spans="1:21" x14ac:dyDescent="0.3">
      <c r="A6616" t="str">
        <f t="shared" si="206"/>
        <v>SO-006715</v>
      </c>
      <c r="B6616" t="s">
        <v>2</v>
      </c>
      <c r="C6616" t="s">
        <v>13</v>
      </c>
      <c r="D6616" s="1">
        <v>43900</v>
      </c>
      <c r="E6616" s="1">
        <v>44033</v>
      </c>
      <c r="F6616" s="1">
        <v>44051</v>
      </c>
      <c r="G6616" s="1">
        <v>44052</v>
      </c>
      <c r="H6616" t="s">
        <v>54</v>
      </c>
      <c r="I6616">
        <v>24</v>
      </c>
      <c r="J6616">
        <v>29</v>
      </c>
      <c r="K6616">
        <v>40</v>
      </c>
      <c r="L6616">
        <v>4</v>
      </c>
      <c r="M6616">
        <v>1</v>
      </c>
      <c r="N6616">
        <v>0.08</v>
      </c>
      <c r="O6616">
        <v>3325.88</v>
      </c>
      <c r="P6616">
        <v>3912.8</v>
      </c>
      <c r="Q6616">
        <f>Table1[[#This Row],[OrderQuantity]]*Table1[[#This Row],[UnitPrice]]</f>
        <v>3912.8</v>
      </c>
      <c r="R6616">
        <f>Table1[[#This Row],[OrderQuantity]]*Table1[[#This Row],[UnitCost]]</f>
        <v>3325.88</v>
      </c>
      <c r="S6616">
        <f>Table1[[#This Row],[OrderQuantity]]*Table1[[#This Row],[UnitPrice]]*(1-Table1[[#This Row],[DiscountApplied]]) - (Table1[[#This Row],[OrderQuantity]]*Table1[[#This Row],[UnitCost]])</f>
        <v>273.89600000000019</v>
      </c>
      <c r="T6616">
        <f>DATEDIF(Table1[[#This Row],[ShipDate]],Table1[[#This Row],[DeliveryDate]],"d")</f>
        <v>1</v>
      </c>
      <c r="U6616" t="str">
        <f t="shared" si="207"/>
        <v>On Time</v>
      </c>
    </row>
    <row r="6617" spans="1:21" x14ac:dyDescent="0.3">
      <c r="A6617" t="str">
        <f t="shared" si="206"/>
        <v>SO-006716</v>
      </c>
      <c r="B6617" t="s">
        <v>3</v>
      </c>
      <c r="C6617" t="s">
        <v>10</v>
      </c>
      <c r="D6617" s="1">
        <v>43900</v>
      </c>
      <c r="E6617" s="1">
        <v>44033</v>
      </c>
      <c r="F6617" s="1">
        <v>44053</v>
      </c>
      <c r="G6617" s="1">
        <v>44059</v>
      </c>
      <c r="H6617" t="s">
        <v>54</v>
      </c>
      <c r="I6617">
        <v>10</v>
      </c>
      <c r="J6617">
        <v>50</v>
      </c>
      <c r="K6617">
        <v>105</v>
      </c>
      <c r="L6617">
        <v>43</v>
      </c>
      <c r="M6617">
        <v>7</v>
      </c>
      <c r="N6617">
        <v>0.08</v>
      </c>
      <c r="O6617">
        <v>93.47</v>
      </c>
      <c r="P6617">
        <v>207.7</v>
      </c>
      <c r="Q6617">
        <f>Table1[[#This Row],[OrderQuantity]]*Table1[[#This Row],[UnitPrice]]</f>
        <v>1453.8999999999999</v>
      </c>
      <c r="R6617">
        <f>Table1[[#This Row],[OrderQuantity]]*Table1[[#This Row],[UnitCost]]</f>
        <v>654.29</v>
      </c>
      <c r="S6617">
        <f>Table1[[#This Row],[OrderQuantity]]*Table1[[#This Row],[UnitPrice]]*(1-Table1[[#This Row],[DiscountApplied]]) - (Table1[[#This Row],[OrderQuantity]]*Table1[[#This Row],[UnitCost]])</f>
        <v>683.298</v>
      </c>
      <c r="T6617">
        <f>DATEDIF(Table1[[#This Row],[ShipDate]],Table1[[#This Row],[DeliveryDate]],"d")</f>
        <v>6</v>
      </c>
      <c r="U6617" t="str">
        <f t="shared" si="207"/>
        <v>On Time</v>
      </c>
    </row>
    <row r="6618" spans="1:21" x14ac:dyDescent="0.3">
      <c r="A6618" t="str">
        <f t="shared" si="206"/>
        <v>SO-006717</v>
      </c>
      <c r="B6618" t="s">
        <v>4</v>
      </c>
      <c r="C6618" t="s">
        <v>11</v>
      </c>
      <c r="D6618" s="1">
        <v>44000</v>
      </c>
      <c r="E6618" s="1">
        <v>44033</v>
      </c>
      <c r="F6618" s="1">
        <v>44057</v>
      </c>
      <c r="G6618" s="1">
        <v>44059</v>
      </c>
      <c r="H6618" t="s">
        <v>54</v>
      </c>
      <c r="I6618">
        <v>19</v>
      </c>
      <c r="J6618">
        <v>30</v>
      </c>
      <c r="K6618">
        <v>303</v>
      </c>
      <c r="L6618">
        <v>29</v>
      </c>
      <c r="M6618">
        <v>7</v>
      </c>
      <c r="N6618">
        <v>0.08</v>
      </c>
      <c r="O6618">
        <v>3634.75</v>
      </c>
      <c r="P6618">
        <v>5192.5</v>
      </c>
      <c r="Q6618">
        <f>Table1[[#This Row],[OrderQuantity]]*Table1[[#This Row],[UnitPrice]]</f>
        <v>36347.5</v>
      </c>
      <c r="R6618">
        <f>Table1[[#This Row],[OrderQuantity]]*Table1[[#This Row],[UnitCost]]</f>
        <v>25443.25</v>
      </c>
      <c r="S6618">
        <f>Table1[[#This Row],[OrderQuantity]]*Table1[[#This Row],[UnitPrice]]*(1-Table1[[#This Row],[DiscountApplied]]) - (Table1[[#This Row],[OrderQuantity]]*Table1[[#This Row],[UnitCost]])</f>
        <v>7996.4500000000044</v>
      </c>
      <c r="T6618">
        <f>DATEDIF(Table1[[#This Row],[ShipDate]],Table1[[#This Row],[DeliveryDate]],"d")</f>
        <v>2</v>
      </c>
      <c r="U6618" t="str">
        <f t="shared" si="207"/>
        <v>On Time</v>
      </c>
    </row>
    <row r="6619" spans="1:21" x14ac:dyDescent="0.3">
      <c r="A6619" t="str">
        <f t="shared" si="206"/>
        <v>SO-006718</v>
      </c>
      <c r="B6619" t="s">
        <v>3</v>
      </c>
      <c r="C6619" t="s">
        <v>8</v>
      </c>
      <c r="D6619" s="1">
        <v>43900</v>
      </c>
      <c r="E6619" s="1">
        <v>44034</v>
      </c>
      <c r="F6619" s="1">
        <v>44046</v>
      </c>
      <c r="G6619" s="1">
        <v>44050</v>
      </c>
      <c r="H6619" t="s">
        <v>54</v>
      </c>
      <c r="I6619">
        <v>3</v>
      </c>
      <c r="J6619">
        <v>28</v>
      </c>
      <c r="K6619">
        <v>344</v>
      </c>
      <c r="L6619">
        <v>4</v>
      </c>
      <c r="M6619">
        <v>7</v>
      </c>
      <c r="N6619">
        <v>0.2</v>
      </c>
      <c r="O6619">
        <v>541.55999999999995</v>
      </c>
      <c r="P6619">
        <v>917.9</v>
      </c>
      <c r="Q6619">
        <f>Table1[[#This Row],[OrderQuantity]]*Table1[[#This Row],[UnitPrice]]</f>
        <v>6425.3</v>
      </c>
      <c r="R6619">
        <f>Table1[[#This Row],[OrderQuantity]]*Table1[[#This Row],[UnitCost]]</f>
        <v>3790.9199999999996</v>
      </c>
      <c r="S6619">
        <f>Table1[[#This Row],[OrderQuantity]]*Table1[[#This Row],[UnitPrice]]*(1-Table1[[#This Row],[DiscountApplied]]) - (Table1[[#This Row],[OrderQuantity]]*Table1[[#This Row],[UnitCost]])</f>
        <v>1349.3200000000011</v>
      </c>
      <c r="T6619">
        <f>DATEDIF(Table1[[#This Row],[ShipDate]],Table1[[#This Row],[DeliveryDate]],"d")</f>
        <v>4</v>
      </c>
      <c r="U6619" t="str">
        <f t="shared" si="207"/>
        <v>On Time</v>
      </c>
    </row>
    <row r="6620" spans="1:21" x14ac:dyDescent="0.3">
      <c r="A6620" t="str">
        <f t="shared" si="206"/>
        <v>SO-006719</v>
      </c>
      <c r="B6620" t="s">
        <v>4</v>
      </c>
      <c r="C6620" t="s">
        <v>12</v>
      </c>
      <c r="D6620" s="1">
        <v>44000</v>
      </c>
      <c r="E6620" s="1">
        <v>44034</v>
      </c>
      <c r="F6620" s="1">
        <v>44062</v>
      </c>
      <c r="G6620" s="1">
        <v>44068</v>
      </c>
      <c r="H6620" t="s">
        <v>54</v>
      </c>
      <c r="I6620">
        <v>17</v>
      </c>
      <c r="J6620">
        <v>5</v>
      </c>
      <c r="K6620">
        <v>226</v>
      </c>
      <c r="L6620">
        <v>23</v>
      </c>
      <c r="M6620">
        <v>7</v>
      </c>
      <c r="N6620">
        <v>0.08</v>
      </c>
      <c r="O6620">
        <v>964.26</v>
      </c>
      <c r="P6620">
        <v>1721.9</v>
      </c>
      <c r="Q6620">
        <f>Table1[[#This Row],[OrderQuantity]]*Table1[[#This Row],[UnitPrice]]</f>
        <v>12053.300000000001</v>
      </c>
      <c r="R6620">
        <f>Table1[[#This Row],[OrderQuantity]]*Table1[[#This Row],[UnitCost]]</f>
        <v>6749.82</v>
      </c>
      <c r="S6620">
        <f>Table1[[#This Row],[OrderQuantity]]*Table1[[#This Row],[UnitPrice]]*(1-Table1[[#This Row],[DiscountApplied]]) - (Table1[[#This Row],[OrderQuantity]]*Table1[[#This Row],[UnitCost]])</f>
        <v>4339.2160000000022</v>
      </c>
      <c r="T6620">
        <f>DATEDIF(Table1[[#This Row],[ShipDate]],Table1[[#This Row],[DeliveryDate]],"d")</f>
        <v>6</v>
      </c>
      <c r="U6620" t="str">
        <f t="shared" si="207"/>
        <v>On Time</v>
      </c>
    </row>
    <row r="6621" spans="1:21" x14ac:dyDescent="0.3">
      <c r="A6621" t="str">
        <f t="shared" si="206"/>
        <v>SO-006720</v>
      </c>
      <c r="B6621" t="s">
        <v>4</v>
      </c>
      <c r="C6621" t="s">
        <v>8</v>
      </c>
      <c r="D6621" s="1">
        <v>43900</v>
      </c>
      <c r="E6621" s="1">
        <v>44034</v>
      </c>
      <c r="F6621" s="1">
        <v>44048</v>
      </c>
      <c r="G6621" s="1">
        <v>44053</v>
      </c>
      <c r="H6621" t="s">
        <v>54</v>
      </c>
      <c r="I6621">
        <v>20</v>
      </c>
      <c r="J6621">
        <v>9</v>
      </c>
      <c r="K6621">
        <v>353</v>
      </c>
      <c r="L6621">
        <v>24</v>
      </c>
      <c r="M6621">
        <v>3</v>
      </c>
      <c r="N6621">
        <v>0.08</v>
      </c>
      <c r="O6621">
        <v>2732.19</v>
      </c>
      <c r="P6621">
        <v>3959.7</v>
      </c>
      <c r="Q6621">
        <f>Table1[[#This Row],[OrderQuantity]]*Table1[[#This Row],[UnitPrice]]</f>
        <v>11879.099999999999</v>
      </c>
      <c r="R6621">
        <f>Table1[[#This Row],[OrderQuantity]]*Table1[[#This Row],[UnitCost]]</f>
        <v>8196.57</v>
      </c>
      <c r="S6621">
        <f>Table1[[#This Row],[OrderQuantity]]*Table1[[#This Row],[UnitPrice]]*(1-Table1[[#This Row],[DiscountApplied]]) - (Table1[[#This Row],[OrderQuantity]]*Table1[[#This Row],[UnitCost]])</f>
        <v>2732.2019999999993</v>
      </c>
      <c r="T6621">
        <f>DATEDIF(Table1[[#This Row],[ShipDate]],Table1[[#This Row],[DeliveryDate]],"d")</f>
        <v>5</v>
      </c>
      <c r="U6621" t="str">
        <f t="shared" si="207"/>
        <v>On Time</v>
      </c>
    </row>
    <row r="6622" spans="1:21" x14ac:dyDescent="0.3">
      <c r="A6622" t="str">
        <f t="shared" si="206"/>
        <v>SO-006721</v>
      </c>
      <c r="B6622" t="s">
        <v>5</v>
      </c>
      <c r="C6622" t="s">
        <v>10</v>
      </c>
      <c r="D6622" s="1">
        <v>43900</v>
      </c>
      <c r="E6622" s="1">
        <v>44034</v>
      </c>
      <c r="F6622" s="1">
        <v>44059</v>
      </c>
      <c r="G6622" s="1">
        <v>44065</v>
      </c>
      <c r="H6622" t="s">
        <v>54</v>
      </c>
      <c r="I6622">
        <v>28</v>
      </c>
      <c r="J6622">
        <v>8</v>
      </c>
      <c r="K6622">
        <v>163</v>
      </c>
      <c r="L6622">
        <v>30</v>
      </c>
      <c r="M6622">
        <v>4</v>
      </c>
      <c r="N6622">
        <v>0.1</v>
      </c>
      <c r="O6622">
        <v>1947.29</v>
      </c>
      <c r="P6622">
        <v>3477.3</v>
      </c>
      <c r="Q6622">
        <f>Table1[[#This Row],[OrderQuantity]]*Table1[[#This Row],[UnitPrice]]</f>
        <v>13909.2</v>
      </c>
      <c r="R6622">
        <f>Table1[[#This Row],[OrderQuantity]]*Table1[[#This Row],[UnitCost]]</f>
        <v>7789.16</v>
      </c>
      <c r="S6622">
        <f>Table1[[#This Row],[OrderQuantity]]*Table1[[#This Row],[UnitPrice]]*(1-Table1[[#This Row],[DiscountApplied]]) - (Table1[[#This Row],[OrderQuantity]]*Table1[[#This Row],[UnitCost]])</f>
        <v>4729.1200000000008</v>
      </c>
      <c r="T6622">
        <f>DATEDIF(Table1[[#This Row],[ShipDate]],Table1[[#This Row],[DeliveryDate]],"d")</f>
        <v>6</v>
      </c>
      <c r="U6622" t="str">
        <f t="shared" si="207"/>
        <v>On Time</v>
      </c>
    </row>
    <row r="6623" spans="1:21" x14ac:dyDescent="0.3">
      <c r="A6623" t="str">
        <f t="shared" si="206"/>
        <v>SO-006722</v>
      </c>
      <c r="B6623" t="s">
        <v>3</v>
      </c>
      <c r="C6623" t="s">
        <v>10</v>
      </c>
      <c r="D6623" s="1">
        <v>43900</v>
      </c>
      <c r="E6623" s="1">
        <v>44034</v>
      </c>
      <c r="F6623" s="1">
        <v>44037</v>
      </c>
      <c r="G6623" s="1">
        <v>44041</v>
      </c>
      <c r="H6623" t="s">
        <v>54</v>
      </c>
      <c r="I6623">
        <v>7</v>
      </c>
      <c r="J6623">
        <v>45</v>
      </c>
      <c r="K6623">
        <v>139</v>
      </c>
      <c r="L6623">
        <v>42</v>
      </c>
      <c r="M6623">
        <v>4</v>
      </c>
      <c r="N6623">
        <v>0.2</v>
      </c>
      <c r="O6623">
        <v>2718.32</v>
      </c>
      <c r="P6623">
        <v>3939.6</v>
      </c>
      <c r="Q6623">
        <f>Table1[[#This Row],[OrderQuantity]]*Table1[[#This Row],[UnitPrice]]</f>
        <v>15758.4</v>
      </c>
      <c r="R6623">
        <f>Table1[[#This Row],[OrderQuantity]]*Table1[[#This Row],[UnitCost]]</f>
        <v>10873.28</v>
      </c>
      <c r="S6623">
        <f>Table1[[#This Row],[OrderQuantity]]*Table1[[#This Row],[UnitPrice]]*(1-Table1[[#This Row],[DiscountApplied]]) - (Table1[[#This Row],[OrderQuantity]]*Table1[[#This Row],[UnitCost]])</f>
        <v>1733.4400000000005</v>
      </c>
      <c r="T6623">
        <f>DATEDIF(Table1[[#This Row],[ShipDate]],Table1[[#This Row],[DeliveryDate]],"d")</f>
        <v>4</v>
      </c>
      <c r="U6623" t="str">
        <f t="shared" si="207"/>
        <v>On Time</v>
      </c>
    </row>
    <row r="6624" spans="1:21" x14ac:dyDescent="0.3">
      <c r="A6624" t="str">
        <f t="shared" si="206"/>
        <v>SO-006723</v>
      </c>
      <c r="B6624" t="s">
        <v>3</v>
      </c>
      <c r="C6624" t="s">
        <v>12</v>
      </c>
      <c r="D6624" s="1">
        <v>43900</v>
      </c>
      <c r="E6624" s="1">
        <v>44034</v>
      </c>
      <c r="F6624" s="1">
        <v>44052</v>
      </c>
      <c r="G6624" s="1">
        <v>44057</v>
      </c>
      <c r="H6624" t="s">
        <v>54</v>
      </c>
      <c r="I6624">
        <v>4</v>
      </c>
      <c r="J6624">
        <v>13</v>
      </c>
      <c r="K6624">
        <v>230</v>
      </c>
      <c r="L6624">
        <v>25</v>
      </c>
      <c r="M6624">
        <v>6</v>
      </c>
      <c r="N6624">
        <v>0.05</v>
      </c>
      <c r="O6624">
        <v>426.12</v>
      </c>
      <c r="P6624">
        <v>1065.3</v>
      </c>
      <c r="Q6624">
        <f>Table1[[#This Row],[OrderQuantity]]*Table1[[#This Row],[UnitPrice]]</f>
        <v>6391.7999999999993</v>
      </c>
      <c r="R6624">
        <f>Table1[[#This Row],[OrderQuantity]]*Table1[[#This Row],[UnitCost]]</f>
        <v>2556.7200000000003</v>
      </c>
      <c r="S6624">
        <f>Table1[[#This Row],[OrderQuantity]]*Table1[[#This Row],[UnitPrice]]*(1-Table1[[#This Row],[DiscountApplied]]) - (Table1[[#This Row],[OrderQuantity]]*Table1[[#This Row],[UnitCost]])</f>
        <v>3515.4899999999989</v>
      </c>
      <c r="T6624">
        <f>DATEDIF(Table1[[#This Row],[ShipDate]],Table1[[#This Row],[DeliveryDate]],"d")</f>
        <v>5</v>
      </c>
      <c r="U6624" t="str">
        <f t="shared" si="207"/>
        <v>On Time</v>
      </c>
    </row>
    <row r="6625" spans="1:21" x14ac:dyDescent="0.3">
      <c r="A6625" t="str">
        <f t="shared" si="206"/>
        <v>SO-006724</v>
      </c>
      <c r="B6625" t="s">
        <v>4</v>
      </c>
      <c r="C6625" t="s">
        <v>9</v>
      </c>
      <c r="D6625" s="1">
        <v>43900</v>
      </c>
      <c r="E6625" s="1">
        <v>44035</v>
      </c>
      <c r="F6625" s="1">
        <v>44063</v>
      </c>
      <c r="G6625" s="1">
        <v>44069</v>
      </c>
      <c r="H6625" t="s">
        <v>54</v>
      </c>
      <c r="I6625">
        <v>18</v>
      </c>
      <c r="J6625">
        <v>22</v>
      </c>
      <c r="K6625">
        <v>64</v>
      </c>
      <c r="L6625">
        <v>8</v>
      </c>
      <c r="M6625">
        <v>8</v>
      </c>
      <c r="N6625">
        <v>0.08</v>
      </c>
      <c r="O6625">
        <v>917.16</v>
      </c>
      <c r="P6625">
        <v>1132.3</v>
      </c>
      <c r="Q6625">
        <f>Table1[[#This Row],[OrderQuantity]]*Table1[[#This Row],[UnitPrice]]</f>
        <v>9058.4</v>
      </c>
      <c r="R6625">
        <f>Table1[[#This Row],[OrderQuantity]]*Table1[[#This Row],[UnitCost]]</f>
        <v>7337.28</v>
      </c>
      <c r="S6625">
        <f>Table1[[#This Row],[OrderQuantity]]*Table1[[#This Row],[UnitPrice]]*(1-Table1[[#This Row],[DiscountApplied]]) - (Table1[[#This Row],[OrderQuantity]]*Table1[[#This Row],[UnitCost]])</f>
        <v>996.44799999999941</v>
      </c>
      <c r="T6625">
        <f>DATEDIF(Table1[[#This Row],[ShipDate]],Table1[[#This Row],[DeliveryDate]],"d")</f>
        <v>6</v>
      </c>
      <c r="U6625" t="str">
        <f t="shared" si="207"/>
        <v>On Time</v>
      </c>
    </row>
    <row r="6626" spans="1:21" x14ac:dyDescent="0.3">
      <c r="A6626" t="str">
        <f t="shared" si="206"/>
        <v>SO-006725</v>
      </c>
      <c r="B6626" t="s">
        <v>5</v>
      </c>
      <c r="C6626" t="s">
        <v>10</v>
      </c>
      <c r="D6626" s="1">
        <v>44000</v>
      </c>
      <c r="E6626" s="1">
        <v>44035</v>
      </c>
      <c r="F6626" s="1">
        <v>44058</v>
      </c>
      <c r="G6626" s="1">
        <v>44068</v>
      </c>
      <c r="H6626" t="s">
        <v>54</v>
      </c>
      <c r="I6626">
        <v>28</v>
      </c>
      <c r="J6626">
        <v>12</v>
      </c>
      <c r="K6626">
        <v>131</v>
      </c>
      <c r="L6626">
        <v>25</v>
      </c>
      <c r="M6626">
        <v>5</v>
      </c>
      <c r="N6626">
        <v>0.15</v>
      </c>
      <c r="O6626">
        <v>1180.27</v>
      </c>
      <c r="P6626">
        <v>2458.9</v>
      </c>
      <c r="Q6626">
        <f>Table1[[#This Row],[OrderQuantity]]*Table1[[#This Row],[UnitPrice]]</f>
        <v>12294.5</v>
      </c>
      <c r="R6626">
        <f>Table1[[#This Row],[OrderQuantity]]*Table1[[#This Row],[UnitCost]]</f>
        <v>5901.35</v>
      </c>
      <c r="S6626">
        <f>Table1[[#This Row],[OrderQuantity]]*Table1[[#This Row],[UnitPrice]]*(1-Table1[[#This Row],[DiscountApplied]]) - (Table1[[#This Row],[OrderQuantity]]*Table1[[#This Row],[UnitCost]])</f>
        <v>4548.9749999999985</v>
      </c>
      <c r="T6626">
        <f>DATEDIF(Table1[[#This Row],[ShipDate]],Table1[[#This Row],[DeliveryDate]],"d")</f>
        <v>10</v>
      </c>
      <c r="U6626" t="str">
        <f t="shared" si="207"/>
        <v>Late</v>
      </c>
    </row>
    <row r="6627" spans="1:21" x14ac:dyDescent="0.3">
      <c r="A6627" t="str">
        <f t="shared" si="206"/>
        <v>SO-006726</v>
      </c>
      <c r="B6627" t="s">
        <v>3</v>
      </c>
      <c r="C6627" t="s">
        <v>10</v>
      </c>
      <c r="D6627" s="1">
        <v>43900</v>
      </c>
      <c r="E6627" s="1">
        <v>44036</v>
      </c>
      <c r="F6627" s="1">
        <v>44059</v>
      </c>
      <c r="G6627" s="1">
        <v>44061</v>
      </c>
      <c r="H6627" t="s">
        <v>54</v>
      </c>
      <c r="I6627">
        <v>3</v>
      </c>
      <c r="J6627">
        <v>15</v>
      </c>
      <c r="K6627">
        <v>98</v>
      </c>
      <c r="L6627">
        <v>36</v>
      </c>
      <c r="M6627">
        <v>5</v>
      </c>
      <c r="N6627">
        <v>0.2</v>
      </c>
      <c r="O6627">
        <v>712.88</v>
      </c>
      <c r="P6627">
        <v>1018.4</v>
      </c>
      <c r="Q6627">
        <f>Table1[[#This Row],[OrderQuantity]]*Table1[[#This Row],[UnitPrice]]</f>
        <v>5092</v>
      </c>
      <c r="R6627">
        <f>Table1[[#This Row],[OrderQuantity]]*Table1[[#This Row],[UnitCost]]</f>
        <v>3564.4</v>
      </c>
      <c r="S6627">
        <f>Table1[[#This Row],[OrderQuantity]]*Table1[[#This Row],[UnitPrice]]*(1-Table1[[#This Row],[DiscountApplied]]) - (Table1[[#This Row],[OrderQuantity]]*Table1[[#This Row],[UnitCost]])</f>
        <v>509.20000000000027</v>
      </c>
      <c r="T6627">
        <f>DATEDIF(Table1[[#This Row],[ShipDate]],Table1[[#This Row],[DeliveryDate]],"d")</f>
        <v>2</v>
      </c>
      <c r="U6627" t="str">
        <f t="shared" si="207"/>
        <v>On Time</v>
      </c>
    </row>
    <row r="6628" spans="1:21" x14ac:dyDescent="0.3">
      <c r="A6628" t="str">
        <f t="shared" si="206"/>
        <v>SO-006727</v>
      </c>
      <c r="B6628" t="s">
        <v>3</v>
      </c>
      <c r="C6628" t="s">
        <v>10</v>
      </c>
      <c r="D6628" s="1">
        <v>43900</v>
      </c>
      <c r="E6628" s="1">
        <v>44036</v>
      </c>
      <c r="F6628" s="1">
        <v>44044</v>
      </c>
      <c r="G6628" s="1">
        <v>44052</v>
      </c>
      <c r="H6628" t="s">
        <v>54</v>
      </c>
      <c r="I6628">
        <v>3</v>
      </c>
      <c r="J6628">
        <v>20</v>
      </c>
      <c r="K6628">
        <v>130</v>
      </c>
      <c r="L6628">
        <v>26</v>
      </c>
      <c r="M6628">
        <v>7</v>
      </c>
      <c r="N6628">
        <v>0.15</v>
      </c>
      <c r="O6628">
        <v>2486.71</v>
      </c>
      <c r="P6628">
        <v>3825.7</v>
      </c>
      <c r="Q6628">
        <f>Table1[[#This Row],[OrderQuantity]]*Table1[[#This Row],[UnitPrice]]</f>
        <v>26779.899999999998</v>
      </c>
      <c r="R6628">
        <f>Table1[[#This Row],[OrderQuantity]]*Table1[[#This Row],[UnitCost]]</f>
        <v>17406.97</v>
      </c>
      <c r="S6628">
        <f>Table1[[#This Row],[OrderQuantity]]*Table1[[#This Row],[UnitPrice]]*(1-Table1[[#This Row],[DiscountApplied]]) - (Table1[[#This Row],[OrderQuantity]]*Table1[[#This Row],[UnitCost]])</f>
        <v>5355.9449999999961</v>
      </c>
      <c r="T6628">
        <f>DATEDIF(Table1[[#This Row],[ShipDate]],Table1[[#This Row],[DeliveryDate]],"d")</f>
        <v>8</v>
      </c>
      <c r="U6628" t="str">
        <f t="shared" si="207"/>
        <v>Late</v>
      </c>
    </row>
    <row r="6629" spans="1:21" x14ac:dyDescent="0.3">
      <c r="A6629" t="str">
        <f t="shared" si="206"/>
        <v>SO-006728</v>
      </c>
      <c r="B6629" t="s">
        <v>3</v>
      </c>
      <c r="C6629" t="s">
        <v>13</v>
      </c>
      <c r="D6629" s="1">
        <v>43900</v>
      </c>
      <c r="E6629" s="1">
        <v>44036</v>
      </c>
      <c r="F6629" s="1">
        <v>44055</v>
      </c>
      <c r="G6629" s="1">
        <v>44064</v>
      </c>
      <c r="H6629" t="s">
        <v>54</v>
      </c>
      <c r="I6629">
        <v>4</v>
      </c>
      <c r="J6629">
        <v>10</v>
      </c>
      <c r="K6629">
        <v>26</v>
      </c>
      <c r="L6629">
        <v>20</v>
      </c>
      <c r="M6629">
        <v>5</v>
      </c>
      <c r="N6629">
        <v>0.05</v>
      </c>
      <c r="O6629">
        <v>2706.13</v>
      </c>
      <c r="P6629">
        <v>3865.9</v>
      </c>
      <c r="Q6629">
        <f>Table1[[#This Row],[OrderQuantity]]*Table1[[#This Row],[UnitPrice]]</f>
        <v>19329.5</v>
      </c>
      <c r="R6629">
        <f>Table1[[#This Row],[OrderQuantity]]*Table1[[#This Row],[UnitCost]]</f>
        <v>13530.650000000001</v>
      </c>
      <c r="S6629">
        <f>Table1[[#This Row],[OrderQuantity]]*Table1[[#This Row],[UnitPrice]]*(1-Table1[[#This Row],[DiscountApplied]]) - (Table1[[#This Row],[OrderQuantity]]*Table1[[#This Row],[UnitCost]])</f>
        <v>4832.3749999999964</v>
      </c>
      <c r="T6629">
        <f>DATEDIF(Table1[[#This Row],[ShipDate]],Table1[[#This Row],[DeliveryDate]],"d")</f>
        <v>9</v>
      </c>
      <c r="U6629" t="str">
        <f t="shared" si="207"/>
        <v>Late</v>
      </c>
    </row>
    <row r="6630" spans="1:21" x14ac:dyDescent="0.3">
      <c r="A6630" t="str">
        <f t="shared" si="206"/>
        <v>SO-006729</v>
      </c>
      <c r="B6630" t="s">
        <v>4</v>
      </c>
      <c r="C6630" t="s">
        <v>12</v>
      </c>
      <c r="D6630" s="1">
        <v>43900</v>
      </c>
      <c r="E6630" s="1">
        <v>44036</v>
      </c>
      <c r="F6630" s="1">
        <v>44061</v>
      </c>
      <c r="G6630" s="1">
        <v>44066</v>
      </c>
      <c r="H6630" t="s">
        <v>54</v>
      </c>
      <c r="I6630">
        <v>13</v>
      </c>
      <c r="J6630">
        <v>36</v>
      </c>
      <c r="K6630">
        <v>245</v>
      </c>
      <c r="L6630">
        <v>6</v>
      </c>
      <c r="M6630">
        <v>3</v>
      </c>
      <c r="N6630">
        <v>0.05</v>
      </c>
      <c r="O6630">
        <v>1401.64</v>
      </c>
      <c r="P6630">
        <v>3504.1</v>
      </c>
      <c r="Q6630">
        <f>Table1[[#This Row],[OrderQuantity]]*Table1[[#This Row],[UnitPrice]]</f>
        <v>10512.3</v>
      </c>
      <c r="R6630">
        <f>Table1[[#This Row],[OrderQuantity]]*Table1[[#This Row],[UnitCost]]</f>
        <v>4204.92</v>
      </c>
      <c r="S6630">
        <f>Table1[[#This Row],[OrderQuantity]]*Table1[[#This Row],[UnitPrice]]*(1-Table1[[#This Row],[DiscountApplied]]) - (Table1[[#This Row],[OrderQuantity]]*Table1[[#This Row],[UnitCost]])</f>
        <v>5781.7649999999994</v>
      </c>
      <c r="T6630">
        <f>DATEDIF(Table1[[#This Row],[ShipDate]],Table1[[#This Row],[DeliveryDate]],"d")</f>
        <v>5</v>
      </c>
      <c r="U6630" t="str">
        <f t="shared" si="207"/>
        <v>On Time</v>
      </c>
    </row>
    <row r="6631" spans="1:21" x14ac:dyDescent="0.3">
      <c r="A6631" t="str">
        <f t="shared" si="206"/>
        <v>SO-006730</v>
      </c>
      <c r="B6631" t="s">
        <v>2</v>
      </c>
      <c r="C6631" t="s">
        <v>12</v>
      </c>
      <c r="D6631" s="1">
        <v>43900</v>
      </c>
      <c r="E6631" s="1">
        <v>44036</v>
      </c>
      <c r="F6631" s="1">
        <v>44053</v>
      </c>
      <c r="G6631" s="1">
        <v>44060</v>
      </c>
      <c r="H6631" t="s">
        <v>54</v>
      </c>
      <c r="I6631">
        <v>25</v>
      </c>
      <c r="J6631">
        <v>44</v>
      </c>
      <c r="K6631">
        <v>213</v>
      </c>
      <c r="L6631">
        <v>10</v>
      </c>
      <c r="M6631">
        <v>3</v>
      </c>
      <c r="N6631">
        <v>0.05</v>
      </c>
      <c r="O6631">
        <v>1029.92</v>
      </c>
      <c r="P6631">
        <v>2452.1999999999998</v>
      </c>
      <c r="Q6631">
        <f>Table1[[#This Row],[OrderQuantity]]*Table1[[#This Row],[UnitPrice]]</f>
        <v>7356.5999999999995</v>
      </c>
      <c r="R6631">
        <f>Table1[[#This Row],[OrderQuantity]]*Table1[[#This Row],[UnitCost]]</f>
        <v>3089.76</v>
      </c>
      <c r="S6631">
        <f>Table1[[#This Row],[OrderQuantity]]*Table1[[#This Row],[UnitPrice]]*(1-Table1[[#This Row],[DiscountApplied]]) - (Table1[[#This Row],[OrderQuantity]]*Table1[[#This Row],[UnitCost]])</f>
        <v>3899.0099999999993</v>
      </c>
      <c r="T6631">
        <f>DATEDIF(Table1[[#This Row],[ShipDate]],Table1[[#This Row],[DeliveryDate]],"d")</f>
        <v>7</v>
      </c>
      <c r="U6631" t="str">
        <f t="shared" si="207"/>
        <v>On Time</v>
      </c>
    </row>
    <row r="6632" spans="1:21" x14ac:dyDescent="0.3">
      <c r="A6632" t="str">
        <f t="shared" si="206"/>
        <v>SO-006731</v>
      </c>
      <c r="B6632" t="s">
        <v>4</v>
      </c>
      <c r="C6632" t="s">
        <v>8</v>
      </c>
      <c r="D6632" s="1">
        <v>43900</v>
      </c>
      <c r="E6632" s="1">
        <v>44036</v>
      </c>
      <c r="F6632" s="1">
        <v>44050</v>
      </c>
      <c r="G6632" s="1">
        <v>44059</v>
      </c>
      <c r="H6632" t="s">
        <v>54</v>
      </c>
      <c r="I6632">
        <v>13</v>
      </c>
      <c r="J6632">
        <v>39</v>
      </c>
      <c r="K6632">
        <v>336</v>
      </c>
      <c r="L6632">
        <v>41</v>
      </c>
      <c r="M6632">
        <v>4</v>
      </c>
      <c r="N6632">
        <v>0.08</v>
      </c>
      <c r="O6632">
        <v>1168.28</v>
      </c>
      <c r="P6632">
        <v>2485.6999999999998</v>
      </c>
      <c r="Q6632">
        <f>Table1[[#This Row],[OrderQuantity]]*Table1[[#This Row],[UnitPrice]]</f>
        <v>9942.7999999999993</v>
      </c>
      <c r="R6632">
        <f>Table1[[#This Row],[OrderQuantity]]*Table1[[#This Row],[UnitCost]]</f>
        <v>4673.12</v>
      </c>
      <c r="S6632">
        <f>Table1[[#This Row],[OrderQuantity]]*Table1[[#This Row],[UnitPrice]]*(1-Table1[[#This Row],[DiscountApplied]]) - (Table1[[#This Row],[OrderQuantity]]*Table1[[#This Row],[UnitCost]])</f>
        <v>4474.2560000000003</v>
      </c>
      <c r="T6632">
        <f>DATEDIF(Table1[[#This Row],[ShipDate]],Table1[[#This Row],[DeliveryDate]],"d")</f>
        <v>9</v>
      </c>
      <c r="U6632" t="str">
        <f t="shared" si="207"/>
        <v>Late</v>
      </c>
    </row>
    <row r="6633" spans="1:21" x14ac:dyDescent="0.3">
      <c r="A6633" t="str">
        <f t="shared" si="206"/>
        <v>SO-006732</v>
      </c>
      <c r="B6633" t="s">
        <v>4</v>
      </c>
      <c r="C6633" t="s">
        <v>13</v>
      </c>
      <c r="D6633" s="1">
        <v>43900</v>
      </c>
      <c r="E6633" s="1">
        <v>44036</v>
      </c>
      <c r="F6633" s="1">
        <v>44044</v>
      </c>
      <c r="G6633" s="1">
        <v>44049</v>
      </c>
      <c r="H6633" t="s">
        <v>54</v>
      </c>
      <c r="I6633">
        <v>13</v>
      </c>
      <c r="J6633">
        <v>46</v>
      </c>
      <c r="K6633">
        <v>47</v>
      </c>
      <c r="L6633">
        <v>40</v>
      </c>
      <c r="M6633">
        <v>2</v>
      </c>
      <c r="N6633">
        <v>0.05</v>
      </c>
      <c r="O6633">
        <v>164.82</v>
      </c>
      <c r="P6633">
        <v>201</v>
      </c>
      <c r="Q6633">
        <f>Table1[[#This Row],[OrderQuantity]]*Table1[[#This Row],[UnitPrice]]</f>
        <v>402</v>
      </c>
      <c r="R6633">
        <f>Table1[[#This Row],[OrderQuantity]]*Table1[[#This Row],[UnitCost]]</f>
        <v>329.64</v>
      </c>
      <c r="S6633">
        <f>Table1[[#This Row],[OrderQuantity]]*Table1[[#This Row],[UnitPrice]]*(1-Table1[[#This Row],[DiscountApplied]]) - (Table1[[#This Row],[OrderQuantity]]*Table1[[#This Row],[UnitCost]])</f>
        <v>52.259999999999991</v>
      </c>
      <c r="T6633">
        <f>DATEDIF(Table1[[#This Row],[ShipDate]],Table1[[#This Row],[DeliveryDate]],"d")</f>
        <v>5</v>
      </c>
      <c r="U6633" t="str">
        <f t="shared" si="207"/>
        <v>On Time</v>
      </c>
    </row>
    <row r="6634" spans="1:21" x14ac:dyDescent="0.3">
      <c r="A6634" t="str">
        <f t="shared" si="206"/>
        <v>SO-006733</v>
      </c>
      <c r="B6634" t="s">
        <v>4</v>
      </c>
      <c r="C6634" t="s">
        <v>10</v>
      </c>
      <c r="D6634" s="1">
        <v>43900</v>
      </c>
      <c r="E6634" s="1">
        <v>44036</v>
      </c>
      <c r="F6634" s="1">
        <v>44052</v>
      </c>
      <c r="G6634" s="1">
        <v>44057</v>
      </c>
      <c r="H6634" t="s">
        <v>54</v>
      </c>
      <c r="I6634">
        <v>15</v>
      </c>
      <c r="J6634">
        <v>9</v>
      </c>
      <c r="K6634">
        <v>189</v>
      </c>
      <c r="L6634">
        <v>46</v>
      </c>
      <c r="M6634">
        <v>7</v>
      </c>
      <c r="N6634">
        <v>0.05</v>
      </c>
      <c r="O6634">
        <v>1599.16</v>
      </c>
      <c r="P6634">
        <v>3075.3</v>
      </c>
      <c r="Q6634">
        <f>Table1[[#This Row],[OrderQuantity]]*Table1[[#This Row],[UnitPrice]]</f>
        <v>21527.100000000002</v>
      </c>
      <c r="R6634">
        <f>Table1[[#This Row],[OrderQuantity]]*Table1[[#This Row],[UnitCost]]</f>
        <v>11194.12</v>
      </c>
      <c r="S6634">
        <f>Table1[[#This Row],[OrderQuantity]]*Table1[[#This Row],[UnitPrice]]*(1-Table1[[#This Row],[DiscountApplied]]) - (Table1[[#This Row],[OrderQuantity]]*Table1[[#This Row],[UnitCost]])</f>
        <v>9256.6250000000018</v>
      </c>
      <c r="T6634">
        <f>DATEDIF(Table1[[#This Row],[ShipDate]],Table1[[#This Row],[DeliveryDate]],"d")</f>
        <v>5</v>
      </c>
      <c r="U6634" t="str">
        <f t="shared" si="207"/>
        <v>On Time</v>
      </c>
    </row>
    <row r="6635" spans="1:21" x14ac:dyDescent="0.3">
      <c r="A6635" t="str">
        <f t="shared" si="206"/>
        <v>SO-006734</v>
      </c>
      <c r="B6635" t="s">
        <v>2</v>
      </c>
      <c r="C6635" t="s">
        <v>9</v>
      </c>
      <c r="D6635" s="1">
        <v>43900</v>
      </c>
      <c r="E6635" s="1">
        <v>44036</v>
      </c>
      <c r="F6635" s="1">
        <v>44039</v>
      </c>
      <c r="G6635" s="1">
        <v>44041</v>
      </c>
      <c r="H6635" t="s">
        <v>54</v>
      </c>
      <c r="I6635">
        <v>21</v>
      </c>
      <c r="J6635">
        <v>39</v>
      </c>
      <c r="K6635">
        <v>84</v>
      </c>
      <c r="L6635">
        <v>29</v>
      </c>
      <c r="M6635">
        <v>1</v>
      </c>
      <c r="N6635">
        <v>0.1</v>
      </c>
      <c r="O6635">
        <v>162.01</v>
      </c>
      <c r="P6635">
        <v>261.3</v>
      </c>
      <c r="Q6635">
        <f>Table1[[#This Row],[OrderQuantity]]*Table1[[#This Row],[UnitPrice]]</f>
        <v>261.3</v>
      </c>
      <c r="R6635">
        <f>Table1[[#This Row],[OrderQuantity]]*Table1[[#This Row],[UnitCost]]</f>
        <v>162.01</v>
      </c>
      <c r="S6635">
        <f>Table1[[#This Row],[OrderQuantity]]*Table1[[#This Row],[UnitPrice]]*(1-Table1[[#This Row],[DiscountApplied]]) - (Table1[[#This Row],[OrderQuantity]]*Table1[[#This Row],[UnitCost]])</f>
        <v>73.160000000000025</v>
      </c>
      <c r="T6635">
        <f>DATEDIF(Table1[[#This Row],[ShipDate]],Table1[[#This Row],[DeliveryDate]],"d")</f>
        <v>2</v>
      </c>
      <c r="U6635" t="str">
        <f t="shared" si="207"/>
        <v>On Time</v>
      </c>
    </row>
    <row r="6636" spans="1:21" x14ac:dyDescent="0.3">
      <c r="A6636" t="str">
        <f t="shared" si="206"/>
        <v>SO-006735</v>
      </c>
      <c r="B6636" t="s">
        <v>2</v>
      </c>
      <c r="C6636" t="s">
        <v>12</v>
      </c>
      <c r="D6636" s="1">
        <v>43900</v>
      </c>
      <c r="E6636" s="1">
        <v>44036</v>
      </c>
      <c r="F6636" s="1">
        <v>44059</v>
      </c>
      <c r="G6636" s="1">
        <v>44069</v>
      </c>
      <c r="H6636" t="s">
        <v>54</v>
      </c>
      <c r="I6636">
        <v>23</v>
      </c>
      <c r="J6636">
        <v>29</v>
      </c>
      <c r="K6636">
        <v>236</v>
      </c>
      <c r="L6636">
        <v>2</v>
      </c>
      <c r="M6636">
        <v>7</v>
      </c>
      <c r="N6636">
        <v>0.05</v>
      </c>
      <c r="O6636">
        <v>106.73</v>
      </c>
      <c r="P6636">
        <v>180.9</v>
      </c>
      <c r="Q6636">
        <f>Table1[[#This Row],[OrderQuantity]]*Table1[[#This Row],[UnitPrice]]</f>
        <v>1266.3</v>
      </c>
      <c r="R6636">
        <f>Table1[[#This Row],[OrderQuantity]]*Table1[[#This Row],[UnitCost]]</f>
        <v>747.11</v>
      </c>
      <c r="S6636">
        <f>Table1[[#This Row],[OrderQuantity]]*Table1[[#This Row],[UnitPrice]]*(1-Table1[[#This Row],[DiscountApplied]]) - (Table1[[#This Row],[OrderQuantity]]*Table1[[#This Row],[UnitCost]])</f>
        <v>455.87499999999989</v>
      </c>
      <c r="T6636">
        <f>DATEDIF(Table1[[#This Row],[ShipDate]],Table1[[#This Row],[DeliveryDate]],"d")</f>
        <v>10</v>
      </c>
      <c r="U6636" t="str">
        <f t="shared" si="207"/>
        <v>Late</v>
      </c>
    </row>
    <row r="6637" spans="1:21" x14ac:dyDescent="0.3">
      <c r="A6637" t="str">
        <f t="shared" si="206"/>
        <v>SO-006736</v>
      </c>
      <c r="B6637" t="s">
        <v>5</v>
      </c>
      <c r="C6637" t="s">
        <v>9</v>
      </c>
      <c r="D6637" s="1">
        <v>43900</v>
      </c>
      <c r="E6637" s="1">
        <v>44036</v>
      </c>
      <c r="F6637" s="1">
        <v>44041</v>
      </c>
      <c r="G6637" s="1">
        <v>44051</v>
      </c>
      <c r="H6637" t="s">
        <v>54</v>
      </c>
      <c r="I6637">
        <v>25</v>
      </c>
      <c r="J6637">
        <v>20</v>
      </c>
      <c r="K6637">
        <v>60</v>
      </c>
      <c r="L6637">
        <v>15</v>
      </c>
      <c r="M6637">
        <v>2</v>
      </c>
      <c r="N6637">
        <v>0.1</v>
      </c>
      <c r="O6637">
        <v>2311.5</v>
      </c>
      <c r="P6637">
        <v>3852.5</v>
      </c>
      <c r="Q6637">
        <f>Table1[[#This Row],[OrderQuantity]]*Table1[[#This Row],[UnitPrice]]</f>
        <v>7705</v>
      </c>
      <c r="R6637">
        <f>Table1[[#This Row],[OrderQuantity]]*Table1[[#This Row],[UnitCost]]</f>
        <v>4623</v>
      </c>
      <c r="S6637">
        <f>Table1[[#This Row],[OrderQuantity]]*Table1[[#This Row],[UnitPrice]]*(1-Table1[[#This Row],[DiscountApplied]]) - (Table1[[#This Row],[OrderQuantity]]*Table1[[#This Row],[UnitCost]])</f>
        <v>2311.5</v>
      </c>
      <c r="T6637">
        <f>DATEDIF(Table1[[#This Row],[ShipDate]],Table1[[#This Row],[DeliveryDate]],"d")</f>
        <v>10</v>
      </c>
      <c r="U6637" t="str">
        <f t="shared" si="207"/>
        <v>Late</v>
      </c>
    </row>
    <row r="6638" spans="1:21" x14ac:dyDescent="0.3">
      <c r="A6638" t="str">
        <f t="shared" si="206"/>
        <v>SO-006737</v>
      </c>
      <c r="B6638" t="s">
        <v>3</v>
      </c>
      <c r="C6638" t="s">
        <v>13</v>
      </c>
      <c r="D6638" s="1">
        <v>44000</v>
      </c>
      <c r="E6638" s="1">
        <v>44036</v>
      </c>
      <c r="F6638" s="1">
        <v>44055</v>
      </c>
      <c r="G6638" s="1">
        <v>44060</v>
      </c>
      <c r="H6638" t="s">
        <v>54</v>
      </c>
      <c r="I6638">
        <v>4</v>
      </c>
      <c r="J6638">
        <v>21</v>
      </c>
      <c r="K6638">
        <v>3</v>
      </c>
      <c r="L6638">
        <v>33</v>
      </c>
      <c r="M6638">
        <v>4</v>
      </c>
      <c r="N6638">
        <v>0.08</v>
      </c>
      <c r="O6638">
        <v>964.8</v>
      </c>
      <c r="P6638">
        <v>1206</v>
      </c>
      <c r="Q6638">
        <f>Table1[[#This Row],[OrderQuantity]]*Table1[[#This Row],[UnitPrice]]</f>
        <v>4824</v>
      </c>
      <c r="R6638">
        <f>Table1[[#This Row],[OrderQuantity]]*Table1[[#This Row],[UnitCost]]</f>
        <v>3859.2</v>
      </c>
      <c r="S6638">
        <f>Table1[[#This Row],[OrderQuantity]]*Table1[[#This Row],[UnitPrice]]*(1-Table1[[#This Row],[DiscountApplied]]) - (Table1[[#This Row],[OrderQuantity]]*Table1[[#This Row],[UnitCost]])</f>
        <v>578.88000000000011</v>
      </c>
      <c r="T6638">
        <f>DATEDIF(Table1[[#This Row],[ShipDate]],Table1[[#This Row],[DeliveryDate]],"d")</f>
        <v>5</v>
      </c>
      <c r="U6638" t="str">
        <f t="shared" si="207"/>
        <v>On Time</v>
      </c>
    </row>
    <row r="6639" spans="1:21" x14ac:dyDescent="0.3">
      <c r="A6639" t="str">
        <f t="shared" si="206"/>
        <v>SO-006738</v>
      </c>
      <c r="B6639" t="s">
        <v>4</v>
      </c>
      <c r="C6639" t="s">
        <v>9</v>
      </c>
      <c r="D6639" s="1">
        <v>43900</v>
      </c>
      <c r="E6639" s="1">
        <v>44036</v>
      </c>
      <c r="F6639" s="1">
        <v>44039</v>
      </c>
      <c r="G6639" s="1">
        <v>44046</v>
      </c>
      <c r="H6639" t="s">
        <v>54</v>
      </c>
      <c r="I6639">
        <v>15</v>
      </c>
      <c r="J6639">
        <v>19</v>
      </c>
      <c r="K6639">
        <v>72</v>
      </c>
      <c r="L6639">
        <v>8</v>
      </c>
      <c r="M6639">
        <v>6</v>
      </c>
      <c r="N6639">
        <v>0.08</v>
      </c>
      <c r="O6639">
        <v>1078.1600000000001</v>
      </c>
      <c r="P6639">
        <v>1996.6</v>
      </c>
      <c r="Q6639">
        <f>Table1[[#This Row],[OrderQuantity]]*Table1[[#This Row],[UnitPrice]]</f>
        <v>11979.599999999999</v>
      </c>
      <c r="R6639">
        <f>Table1[[#This Row],[OrderQuantity]]*Table1[[#This Row],[UnitCost]]</f>
        <v>6468.9600000000009</v>
      </c>
      <c r="S6639">
        <f>Table1[[#This Row],[OrderQuantity]]*Table1[[#This Row],[UnitPrice]]*(1-Table1[[#This Row],[DiscountApplied]]) - (Table1[[#This Row],[OrderQuantity]]*Table1[[#This Row],[UnitCost]])</f>
        <v>4552.271999999999</v>
      </c>
      <c r="T6639">
        <f>DATEDIF(Table1[[#This Row],[ShipDate]],Table1[[#This Row],[DeliveryDate]],"d")</f>
        <v>7</v>
      </c>
      <c r="U6639" t="str">
        <f t="shared" si="207"/>
        <v>On Time</v>
      </c>
    </row>
    <row r="6640" spans="1:21" x14ac:dyDescent="0.3">
      <c r="A6640" t="str">
        <f t="shared" si="206"/>
        <v>SO-006739</v>
      </c>
      <c r="B6640" t="s">
        <v>5</v>
      </c>
      <c r="C6640" t="s">
        <v>12</v>
      </c>
      <c r="D6640" s="1">
        <v>43900</v>
      </c>
      <c r="E6640" s="1">
        <v>44036</v>
      </c>
      <c r="F6640" s="1">
        <v>44038</v>
      </c>
      <c r="G6640" s="1">
        <v>44042</v>
      </c>
      <c r="H6640" t="s">
        <v>54</v>
      </c>
      <c r="I6640">
        <v>28</v>
      </c>
      <c r="J6640">
        <v>5</v>
      </c>
      <c r="K6640">
        <v>244</v>
      </c>
      <c r="L6640">
        <v>19</v>
      </c>
      <c r="M6640">
        <v>3</v>
      </c>
      <c r="N6640">
        <v>0.1</v>
      </c>
      <c r="O6640">
        <v>1482.04</v>
      </c>
      <c r="P6640">
        <v>2646.5</v>
      </c>
      <c r="Q6640">
        <f>Table1[[#This Row],[OrderQuantity]]*Table1[[#This Row],[UnitPrice]]</f>
        <v>7939.5</v>
      </c>
      <c r="R6640">
        <f>Table1[[#This Row],[OrderQuantity]]*Table1[[#This Row],[UnitCost]]</f>
        <v>4446.12</v>
      </c>
      <c r="S6640">
        <f>Table1[[#This Row],[OrderQuantity]]*Table1[[#This Row],[UnitPrice]]*(1-Table1[[#This Row],[DiscountApplied]]) - (Table1[[#This Row],[OrderQuantity]]*Table1[[#This Row],[UnitCost]])</f>
        <v>2699.4300000000003</v>
      </c>
      <c r="T6640">
        <f>DATEDIF(Table1[[#This Row],[ShipDate]],Table1[[#This Row],[DeliveryDate]],"d")</f>
        <v>4</v>
      </c>
      <c r="U6640" t="str">
        <f t="shared" si="207"/>
        <v>On Time</v>
      </c>
    </row>
    <row r="6641" spans="1:21" x14ac:dyDescent="0.3">
      <c r="A6641" t="str">
        <f t="shared" si="206"/>
        <v>SO-006740</v>
      </c>
      <c r="B6641" t="s">
        <v>2</v>
      </c>
      <c r="C6641" t="s">
        <v>12</v>
      </c>
      <c r="D6641" s="1">
        <v>44000</v>
      </c>
      <c r="E6641" s="1">
        <v>44036</v>
      </c>
      <c r="F6641" s="1">
        <v>44056</v>
      </c>
      <c r="G6641" s="1">
        <v>44059</v>
      </c>
      <c r="H6641" t="s">
        <v>54</v>
      </c>
      <c r="I6641">
        <v>25</v>
      </c>
      <c r="J6641">
        <v>1</v>
      </c>
      <c r="K6641">
        <v>221</v>
      </c>
      <c r="L6641">
        <v>24</v>
      </c>
      <c r="M6641">
        <v>3</v>
      </c>
      <c r="N6641">
        <v>0.1</v>
      </c>
      <c r="O6641">
        <v>804.54</v>
      </c>
      <c r="P6641">
        <v>1018.4</v>
      </c>
      <c r="Q6641">
        <f>Table1[[#This Row],[OrderQuantity]]*Table1[[#This Row],[UnitPrice]]</f>
        <v>3055.2</v>
      </c>
      <c r="R6641">
        <f>Table1[[#This Row],[OrderQuantity]]*Table1[[#This Row],[UnitCost]]</f>
        <v>2413.62</v>
      </c>
      <c r="S6641">
        <f>Table1[[#This Row],[OrderQuantity]]*Table1[[#This Row],[UnitPrice]]*(1-Table1[[#This Row],[DiscountApplied]]) - (Table1[[#This Row],[OrderQuantity]]*Table1[[#This Row],[UnitCost]])</f>
        <v>336.05999999999995</v>
      </c>
      <c r="T6641">
        <f>DATEDIF(Table1[[#This Row],[ShipDate]],Table1[[#This Row],[DeliveryDate]],"d")</f>
        <v>3</v>
      </c>
      <c r="U6641" t="str">
        <f t="shared" si="207"/>
        <v>On Time</v>
      </c>
    </row>
    <row r="6642" spans="1:21" x14ac:dyDescent="0.3">
      <c r="A6642" t="str">
        <f t="shared" si="206"/>
        <v>SO-006741</v>
      </c>
      <c r="B6642" t="s">
        <v>2</v>
      </c>
      <c r="C6642" t="s">
        <v>10</v>
      </c>
      <c r="D6642" s="1">
        <v>43900</v>
      </c>
      <c r="E6642" s="1">
        <v>44037</v>
      </c>
      <c r="F6642" s="1">
        <v>44059</v>
      </c>
      <c r="G6642" s="1">
        <v>44066</v>
      </c>
      <c r="H6642" t="s">
        <v>54</v>
      </c>
      <c r="I6642">
        <v>21</v>
      </c>
      <c r="J6642">
        <v>14</v>
      </c>
      <c r="K6642">
        <v>161</v>
      </c>
      <c r="L6642">
        <v>32</v>
      </c>
      <c r="M6642">
        <v>2</v>
      </c>
      <c r="N6642">
        <v>0.05</v>
      </c>
      <c r="O6642">
        <v>2996.11</v>
      </c>
      <c r="P6642">
        <v>5165.7</v>
      </c>
      <c r="Q6642">
        <f>Table1[[#This Row],[OrderQuantity]]*Table1[[#This Row],[UnitPrice]]</f>
        <v>10331.4</v>
      </c>
      <c r="R6642">
        <f>Table1[[#This Row],[OrderQuantity]]*Table1[[#This Row],[UnitCost]]</f>
        <v>5992.22</v>
      </c>
      <c r="S6642">
        <f>Table1[[#This Row],[OrderQuantity]]*Table1[[#This Row],[UnitPrice]]*(1-Table1[[#This Row],[DiscountApplied]]) - (Table1[[#This Row],[OrderQuantity]]*Table1[[#This Row],[UnitCost]])</f>
        <v>3822.6099999999997</v>
      </c>
      <c r="T6642">
        <f>DATEDIF(Table1[[#This Row],[ShipDate]],Table1[[#This Row],[DeliveryDate]],"d")</f>
        <v>7</v>
      </c>
      <c r="U6642" t="str">
        <f t="shared" si="207"/>
        <v>On Time</v>
      </c>
    </row>
    <row r="6643" spans="1:21" x14ac:dyDescent="0.3">
      <c r="A6643" t="str">
        <f t="shared" si="206"/>
        <v>SO-006742</v>
      </c>
      <c r="B6643" t="s">
        <v>3</v>
      </c>
      <c r="C6643" t="s">
        <v>8</v>
      </c>
      <c r="D6643" s="1">
        <v>44000</v>
      </c>
      <c r="E6643" s="1">
        <v>44037</v>
      </c>
      <c r="F6643" s="1">
        <v>44050</v>
      </c>
      <c r="G6643" s="1">
        <v>44056</v>
      </c>
      <c r="H6643" t="s">
        <v>54</v>
      </c>
      <c r="I6643">
        <v>9</v>
      </c>
      <c r="J6643">
        <v>47</v>
      </c>
      <c r="K6643">
        <v>334</v>
      </c>
      <c r="L6643">
        <v>41</v>
      </c>
      <c r="M6643">
        <v>1</v>
      </c>
      <c r="N6643">
        <v>0.05</v>
      </c>
      <c r="O6643">
        <v>1762.57</v>
      </c>
      <c r="P6643">
        <v>2231.1</v>
      </c>
      <c r="Q6643">
        <f>Table1[[#This Row],[OrderQuantity]]*Table1[[#This Row],[UnitPrice]]</f>
        <v>2231.1</v>
      </c>
      <c r="R6643">
        <f>Table1[[#This Row],[OrderQuantity]]*Table1[[#This Row],[UnitCost]]</f>
        <v>1762.57</v>
      </c>
      <c r="S6643">
        <f>Table1[[#This Row],[OrderQuantity]]*Table1[[#This Row],[UnitPrice]]*(1-Table1[[#This Row],[DiscountApplied]]) - (Table1[[#This Row],[OrderQuantity]]*Table1[[#This Row],[UnitCost]])</f>
        <v>356.97499999999968</v>
      </c>
      <c r="T6643">
        <f>DATEDIF(Table1[[#This Row],[ShipDate]],Table1[[#This Row],[DeliveryDate]],"d")</f>
        <v>6</v>
      </c>
      <c r="U6643" t="str">
        <f t="shared" si="207"/>
        <v>On Time</v>
      </c>
    </row>
    <row r="6644" spans="1:21" x14ac:dyDescent="0.3">
      <c r="A6644" t="str">
        <f t="shared" si="206"/>
        <v>SO-006743</v>
      </c>
      <c r="B6644" t="s">
        <v>3</v>
      </c>
      <c r="C6644" t="s">
        <v>11</v>
      </c>
      <c r="D6644" s="1">
        <v>43900</v>
      </c>
      <c r="E6644" s="1">
        <v>44037</v>
      </c>
      <c r="F6644" s="1">
        <v>44046</v>
      </c>
      <c r="G6644" s="1">
        <v>44054</v>
      </c>
      <c r="H6644" t="s">
        <v>54</v>
      </c>
      <c r="I6644">
        <v>3</v>
      </c>
      <c r="J6644">
        <v>11</v>
      </c>
      <c r="K6644">
        <v>270</v>
      </c>
      <c r="L6644">
        <v>34</v>
      </c>
      <c r="M6644">
        <v>8</v>
      </c>
      <c r="N6644">
        <v>0.05</v>
      </c>
      <c r="O6644">
        <v>4174.7700000000004</v>
      </c>
      <c r="P6644">
        <v>6231</v>
      </c>
      <c r="Q6644">
        <f>Table1[[#This Row],[OrderQuantity]]*Table1[[#This Row],[UnitPrice]]</f>
        <v>49848</v>
      </c>
      <c r="R6644">
        <f>Table1[[#This Row],[OrderQuantity]]*Table1[[#This Row],[UnitCost]]</f>
        <v>33398.160000000003</v>
      </c>
      <c r="S6644">
        <f>Table1[[#This Row],[OrderQuantity]]*Table1[[#This Row],[UnitPrice]]*(1-Table1[[#This Row],[DiscountApplied]]) - (Table1[[#This Row],[OrderQuantity]]*Table1[[#This Row],[UnitCost]])</f>
        <v>13957.439999999995</v>
      </c>
      <c r="T6644">
        <f>DATEDIF(Table1[[#This Row],[ShipDate]],Table1[[#This Row],[DeliveryDate]],"d")</f>
        <v>8</v>
      </c>
      <c r="U6644" t="str">
        <f t="shared" si="207"/>
        <v>Late</v>
      </c>
    </row>
    <row r="6645" spans="1:21" x14ac:dyDescent="0.3">
      <c r="A6645" t="str">
        <f t="shared" si="206"/>
        <v>SO-006744</v>
      </c>
      <c r="B6645" t="s">
        <v>3</v>
      </c>
      <c r="C6645" t="s">
        <v>8</v>
      </c>
      <c r="D6645" s="1">
        <v>44000</v>
      </c>
      <c r="E6645" s="1">
        <v>44037</v>
      </c>
      <c r="F6645" s="1">
        <v>44052</v>
      </c>
      <c r="G6645" s="1">
        <v>44053</v>
      </c>
      <c r="H6645" t="s">
        <v>54</v>
      </c>
      <c r="I6645">
        <v>10</v>
      </c>
      <c r="J6645">
        <v>23</v>
      </c>
      <c r="K6645">
        <v>362</v>
      </c>
      <c r="L6645">
        <v>25</v>
      </c>
      <c r="M6645">
        <v>5</v>
      </c>
      <c r="N6645">
        <v>0.05</v>
      </c>
      <c r="O6645">
        <v>3567.75</v>
      </c>
      <c r="P6645">
        <v>5025</v>
      </c>
      <c r="Q6645">
        <f>Table1[[#This Row],[OrderQuantity]]*Table1[[#This Row],[UnitPrice]]</f>
        <v>25125</v>
      </c>
      <c r="R6645">
        <f>Table1[[#This Row],[OrderQuantity]]*Table1[[#This Row],[UnitCost]]</f>
        <v>17838.75</v>
      </c>
      <c r="S6645">
        <f>Table1[[#This Row],[OrderQuantity]]*Table1[[#This Row],[UnitPrice]]*(1-Table1[[#This Row],[DiscountApplied]]) - (Table1[[#This Row],[OrderQuantity]]*Table1[[#This Row],[UnitCost]])</f>
        <v>6030</v>
      </c>
      <c r="T6645">
        <f>DATEDIF(Table1[[#This Row],[ShipDate]],Table1[[#This Row],[DeliveryDate]],"d")</f>
        <v>1</v>
      </c>
      <c r="U6645" t="str">
        <f t="shared" si="207"/>
        <v>On Time</v>
      </c>
    </row>
    <row r="6646" spans="1:21" x14ac:dyDescent="0.3">
      <c r="A6646" t="str">
        <f t="shared" si="206"/>
        <v>SO-006745</v>
      </c>
      <c r="B6646" t="s">
        <v>3</v>
      </c>
      <c r="C6646" t="s">
        <v>11</v>
      </c>
      <c r="D6646" s="1">
        <v>43900</v>
      </c>
      <c r="E6646" s="1">
        <v>44037</v>
      </c>
      <c r="F6646" s="1">
        <v>44049</v>
      </c>
      <c r="G6646" s="1">
        <v>44055</v>
      </c>
      <c r="H6646" t="s">
        <v>54</v>
      </c>
      <c r="I6646">
        <v>12</v>
      </c>
      <c r="J6646">
        <v>39</v>
      </c>
      <c r="K6646">
        <v>270</v>
      </c>
      <c r="L6646">
        <v>40</v>
      </c>
      <c r="M6646">
        <v>1</v>
      </c>
      <c r="N6646">
        <v>0.1</v>
      </c>
      <c r="O6646">
        <v>1063.3599999999999</v>
      </c>
      <c r="P6646">
        <v>1802.3</v>
      </c>
      <c r="Q6646">
        <f>Table1[[#This Row],[OrderQuantity]]*Table1[[#This Row],[UnitPrice]]</f>
        <v>1802.3</v>
      </c>
      <c r="R6646">
        <f>Table1[[#This Row],[OrderQuantity]]*Table1[[#This Row],[UnitCost]]</f>
        <v>1063.3599999999999</v>
      </c>
      <c r="S6646">
        <f>Table1[[#This Row],[OrderQuantity]]*Table1[[#This Row],[UnitPrice]]*(1-Table1[[#This Row],[DiscountApplied]]) - (Table1[[#This Row],[OrderQuantity]]*Table1[[#This Row],[UnitCost]])</f>
        <v>558.71</v>
      </c>
      <c r="T6646">
        <f>DATEDIF(Table1[[#This Row],[ShipDate]],Table1[[#This Row],[DeliveryDate]],"d")</f>
        <v>6</v>
      </c>
      <c r="U6646" t="str">
        <f t="shared" si="207"/>
        <v>On Time</v>
      </c>
    </row>
    <row r="6647" spans="1:21" x14ac:dyDescent="0.3">
      <c r="A6647" t="str">
        <f t="shared" si="206"/>
        <v>SO-006746</v>
      </c>
      <c r="B6647" t="s">
        <v>4</v>
      </c>
      <c r="C6647" t="s">
        <v>8</v>
      </c>
      <c r="D6647" s="1">
        <v>43900</v>
      </c>
      <c r="E6647" s="1">
        <v>44037</v>
      </c>
      <c r="F6647" s="1">
        <v>44051</v>
      </c>
      <c r="G6647" s="1">
        <v>44060</v>
      </c>
      <c r="H6647" t="s">
        <v>54</v>
      </c>
      <c r="I6647">
        <v>13</v>
      </c>
      <c r="J6647">
        <v>13</v>
      </c>
      <c r="K6647">
        <v>334</v>
      </c>
      <c r="L6647">
        <v>40</v>
      </c>
      <c r="M6647">
        <v>6</v>
      </c>
      <c r="N6647">
        <v>0.08</v>
      </c>
      <c r="O6647">
        <v>3837.69</v>
      </c>
      <c r="P6647">
        <v>6291.3</v>
      </c>
      <c r="Q6647">
        <f>Table1[[#This Row],[OrderQuantity]]*Table1[[#This Row],[UnitPrice]]</f>
        <v>37747.800000000003</v>
      </c>
      <c r="R6647">
        <f>Table1[[#This Row],[OrderQuantity]]*Table1[[#This Row],[UnitCost]]</f>
        <v>23026.14</v>
      </c>
      <c r="S6647">
        <f>Table1[[#This Row],[OrderQuantity]]*Table1[[#This Row],[UnitPrice]]*(1-Table1[[#This Row],[DiscountApplied]]) - (Table1[[#This Row],[OrderQuantity]]*Table1[[#This Row],[UnitCost]])</f>
        <v>11701.836000000003</v>
      </c>
      <c r="T6647">
        <f>DATEDIF(Table1[[#This Row],[ShipDate]],Table1[[#This Row],[DeliveryDate]],"d")</f>
        <v>9</v>
      </c>
      <c r="U6647" t="str">
        <f t="shared" si="207"/>
        <v>Late</v>
      </c>
    </row>
    <row r="6648" spans="1:21" x14ac:dyDescent="0.3">
      <c r="A6648" t="str">
        <f t="shared" si="206"/>
        <v>SO-006747</v>
      </c>
      <c r="B6648" t="s">
        <v>4</v>
      </c>
      <c r="C6648" t="s">
        <v>10</v>
      </c>
      <c r="D6648" s="1">
        <v>44000</v>
      </c>
      <c r="E6648" s="1">
        <v>44037</v>
      </c>
      <c r="F6648" s="1">
        <v>44048</v>
      </c>
      <c r="G6648" s="1">
        <v>44052</v>
      </c>
      <c r="H6648" t="s">
        <v>54</v>
      </c>
      <c r="I6648">
        <v>13</v>
      </c>
      <c r="J6648">
        <v>5</v>
      </c>
      <c r="K6648">
        <v>116</v>
      </c>
      <c r="L6648">
        <v>18</v>
      </c>
      <c r="M6648">
        <v>2</v>
      </c>
      <c r="N6648">
        <v>0.08</v>
      </c>
      <c r="O6648">
        <v>1002.32</v>
      </c>
      <c r="P6648">
        <v>2505.8000000000002</v>
      </c>
      <c r="Q6648">
        <f>Table1[[#This Row],[OrderQuantity]]*Table1[[#This Row],[UnitPrice]]</f>
        <v>5011.6000000000004</v>
      </c>
      <c r="R6648">
        <f>Table1[[#This Row],[OrderQuantity]]*Table1[[#This Row],[UnitCost]]</f>
        <v>2004.64</v>
      </c>
      <c r="S6648">
        <f>Table1[[#This Row],[OrderQuantity]]*Table1[[#This Row],[UnitPrice]]*(1-Table1[[#This Row],[DiscountApplied]]) - (Table1[[#This Row],[OrderQuantity]]*Table1[[#This Row],[UnitCost]])</f>
        <v>2606.0320000000002</v>
      </c>
      <c r="T6648">
        <f>DATEDIF(Table1[[#This Row],[ShipDate]],Table1[[#This Row],[DeliveryDate]],"d")</f>
        <v>4</v>
      </c>
      <c r="U6648" t="str">
        <f t="shared" si="207"/>
        <v>On Time</v>
      </c>
    </row>
    <row r="6649" spans="1:21" x14ac:dyDescent="0.3">
      <c r="A6649" t="str">
        <f t="shared" si="206"/>
        <v>SO-006748</v>
      </c>
      <c r="B6649" t="s">
        <v>3</v>
      </c>
      <c r="C6649" t="s">
        <v>11</v>
      </c>
      <c r="D6649" s="1">
        <v>43900</v>
      </c>
      <c r="E6649" s="1">
        <v>44037</v>
      </c>
      <c r="F6649" s="1">
        <v>44043</v>
      </c>
      <c r="G6649" s="1">
        <v>44049</v>
      </c>
      <c r="H6649" t="s">
        <v>54</v>
      </c>
      <c r="I6649">
        <v>6</v>
      </c>
      <c r="J6649">
        <v>29</v>
      </c>
      <c r="K6649">
        <v>277</v>
      </c>
      <c r="L6649">
        <v>43</v>
      </c>
      <c r="M6649">
        <v>8</v>
      </c>
      <c r="N6649">
        <v>0.08</v>
      </c>
      <c r="O6649">
        <v>956.76</v>
      </c>
      <c r="P6649">
        <v>1125.5999999999999</v>
      </c>
      <c r="Q6649">
        <f>Table1[[#This Row],[OrderQuantity]]*Table1[[#This Row],[UnitPrice]]</f>
        <v>9004.7999999999993</v>
      </c>
      <c r="R6649">
        <f>Table1[[#This Row],[OrderQuantity]]*Table1[[#This Row],[UnitCost]]</f>
        <v>7654.08</v>
      </c>
      <c r="S6649">
        <f>Table1[[#This Row],[OrderQuantity]]*Table1[[#This Row],[UnitPrice]]*(1-Table1[[#This Row],[DiscountApplied]]) - (Table1[[#This Row],[OrderQuantity]]*Table1[[#This Row],[UnitCost]])</f>
        <v>630.33599999999933</v>
      </c>
      <c r="T6649">
        <f>DATEDIF(Table1[[#This Row],[ShipDate]],Table1[[#This Row],[DeliveryDate]],"d")</f>
        <v>6</v>
      </c>
      <c r="U6649" t="str">
        <f t="shared" si="207"/>
        <v>On Time</v>
      </c>
    </row>
    <row r="6650" spans="1:21" x14ac:dyDescent="0.3">
      <c r="A6650" t="str">
        <f t="shared" si="206"/>
        <v>SO-006749</v>
      </c>
      <c r="B6650" t="s">
        <v>3</v>
      </c>
      <c r="C6650" t="s">
        <v>9</v>
      </c>
      <c r="D6650" s="1">
        <v>43900</v>
      </c>
      <c r="E6650" s="1">
        <v>44037</v>
      </c>
      <c r="F6650" s="1">
        <v>44059</v>
      </c>
      <c r="G6650" s="1">
        <v>44066</v>
      </c>
      <c r="H6650" t="s">
        <v>54</v>
      </c>
      <c r="I6650">
        <v>3</v>
      </c>
      <c r="J6650">
        <v>19</v>
      </c>
      <c r="K6650">
        <v>59</v>
      </c>
      <c r="L6650">
        <v>46</v>
      </c>
      <c r="M6650">
        <v>7</v>
      </c>
      <c r="N6650">
        <v>0.1</v>
      </c>
      <c r="O6650">
        <v>328.03</v>
      </c>
      <c r="P6650">
        <v>683.4</v>
      </c>
      <c r="Q6650">
        <f>Table1[[#This Row],[OrderQuantity]]*Table1[[#This Row],[UnitPrice]]</f>
        <v>4783.8</v>
      </c>
      <c r="R6650">
        <f>Table1[[#This Row],[OrderQuantity]]*Table1[[#This Row],[UnitCost]]</f>
        <v>2296.21</v>
      </c>
      <c r="S6650">
        <f>Table1[[#This Row],[OrderQuantity]]*Table1[[#This Row],[UnitPrice]]*(1-Table1[[#This Row],[DiscountApplied]]) - (Table1[[#This Row],[OrderQuantity]]*Table1[[#This Row],[UnitCost]])</f>
        <v>2009.21</v>
      </c>
      <c r="T6650">
        <f>DATEDIF(Table1[[#This Row],[ShipDate]],Table1[[#This Row],[DeliveryDate]],"d")</f>
        <v>7</v>
      </c>
      <c r="U6650" t="str">
        <f t="shared" si="207"/>
        <v>On Time</v>
      </c>
    </row>
    <row r="6651" spans="1:21" x14ac:dyDescent="0.3">
      <c r="A6651" t="str">
        <f t="shared" si="206"/>
        <v>SO-006750</v>
      </c>
      <c r="B6651" t="s">
        <v>4</v>
      </c>
      <c r="C6651" t="s">
        <v>11</v>
      </c>
      <c r="D6651" s="1">
        <v>43900</v>
      </c>
      <c r="E6651" s="1">
        <v>44037</v>
      </c>
      <c r="F6651" s="1">
        <v>44042</v>
      </c>
      <c r="G6651" s="1">
        <v>44047</v>
      </c>
      <c r="H6651" t="s">
        <v>54</v>
      </c>
      <c r="I6651">
        <v>19</v>
      </c>
      <c r="J6651">
        <v>37</v>
      </c>
      <c r="K6651">
        <v>263</v>
      </c>
      <c r="L6651">
        <v>2</v>
      </c>
      <c r="M6651">
        <v>5</v>
      </c>
      <c r="N6651">
        <v>0.3</v>
      </c>
      <c r="O6651">
        <v>1083.06</v>
      </c>
      <c r="P6651">
        <v>1775.5</v>
      </c>
      <c r="Q6651">
        <f>Table1[[#This Row],[OrderQuantity]]*Table1[[#This Row],[UnitPrice]]</f>
        <v>8877.5</v>
      </c>
      <c r="R6651">
        <f>Table1[[#This Row],[OrderQuantity]]*Table1[[#This Row],[UnitCost]]</f>
        <v>5415.2999999999993</v>
      </c>
      <c r="S6651">
        <f>Table1[[#This Row],[OrderQuantity]]*Table1[[#This Row],[UnitPrice]]*(1-Table1[[#This Row],[DiscountApplied]]) - (Table1[[#This Row],[OrderQuantity]]*Table1[[#This Row],[UnitCost]])</f>
        <v>798.95000000000073</v>
      </c>
      <c r="T6651">
        <f>DATEDIF(Table1[[#This Row],[ShipDate]],Table1[[#This Row],[DeliveryDate]],"d")</f>
        <v>5</v>
      </c>
      <c r="U6651" t="str">
        <f t="shared" si="207"/>
        <v>On Time</v>
      </c>
    </row>
    <row r="6652" spans="1:21" x14ac:dyDescent="0.3">
      <c r="A6652" t="str">
        <f t="shared" si="206"/>
        <v>SO-006751</v>
      </c>
      <c r="B6652" t="s">
        <v>3</v>
      </c>
      <c r="C6652" t="s">
        <v>8</v>
      </c>
      <c r="D6652" s="1">
        <v>43900</v>
      </c>
      <c r="E6652" s="1">
        <v>44038</v>
      </c>
      <c r="F6652" s="1">
        <v>44054</v>
      </c>
      <c r="G6652" s="1">
        <v>44057</v>
      </c>
      <c r="H6652" t="s">
        <v>54</v>
      </c>
      <c r="I6652">
        <v>5</v>
      </c>
      <c r="J6652">
        <v>5</v>
      </c>
      <c r="K6652">
        <v>330</v>
      </c>
      <c r="L6652">
        <v>23</v>
      </c>
      <c r="M6652">
        <v>1</v>
      </c>
      <c r="N6652">
        <v>0.08</v>
      </c>
      <c r="O6652">
        <v>710.33</v>
      </c>
      <c r="P6652">
        <v>1246.2</v>
      </c>
      <c r="Q6652">
        <f>Table1[[#This Row],[OrderQuantity]]*Table1[[#This Row],[UnitPrice]]</f>
        <v>1246.2</v>
      </c>
      <c r="R6652">
        <f>Table1[[#This Row],[OrderQuantity]]*Table1[[#This Row],[UnitCost]]</f>
        <v>710.33</v>
      </c>
      <c r="S6652">
        <f>Table1[[#This Row],[OrderQuantity]]*Table1[[#This Row],[UnitPrice]]*(1-Table1[[#This Row],[DiscountApplied]]) - (Table1[[#This Row],[OrderQuantity]]*Table1[[#This Row],[UnitCost]])</f>
        <v>436.17400000000009</v>
      </c>
      <c r="T6652">
        <f>DATEDIF(Table1[[#This Row],[ShipDate]],Table1[[#This Row],[DeliveryDate]],"d")</f>
        <v>3</v>
      </c>
      <c r="U6652" t="str">
        <f t="shared" si="207"/>
        <v>On Time</v>
      </c>
    </row>
    <row r="6653" spans="1:21" x14ac:dyDescent="0.3">
      <c r="A6653" t="str">
        <f t="shared" si="206"/>
        <v>SO-006752</v>
      </c>
      <c r="B6653" t="s">
        <v>3</v>
      </c>
      <c r="C6653" t="s">
        <v>9</v>
      </c>
      <c r="D6653" s="1">
        <v>43900</v>
      </c>
      <c r="E6653" s="1">
        <v>44038</v>
      </c>
      <c r="F6653" s="1">
        <v>44065</v>
      </c>
      <c r="G6653" s="1">
        <v>44072</v>
      </c>
      <c r="H6653" t="s">
        <v>54</v>
      </c>
      <c r="I6653">
        <v>9</v>
      </c>
      <c r="J6653">
        <v>29</v>
      </c>
      <c r="K6653">
        <v>87</v>
      </c>
      <c r="L6653">
        <v>37</v>
      </c>
      <c r="M6653">
        <v>3</v>
      </c>
      <c r="N6653">
        <v>0.08</v>
      </c>
      <c r="O6653">
        <v>3203</v>
      </c>
      <c r="P6653">
        <v>3906.1</v>
      </c>
      <c r="Q6653">
        <f>Table1[[#This Row],[OrderQuantity]]*Table1[[#This Row],[UnitPrice]]</f>
        <v>11718.3</v>
      </c>
      <c r="R6653">
        <f>Table1[[#This Row],[OrderQuantity]]*Table1[[#This Row],[UnitCost]]</f>
        <v>9609</v>
      </c>
      <c r="S6653">
        <f>Table1[[#This Row],[OrderQuantity]]*Table1[[#This Row],[UnitPrice]]*(1-Table1[[#This Row],[DiscountApplied]]) - (Table1[[#This Row],[OrderQuantity]]*Table1[[#This Row],[UnitCost]])</f>
        <v>1171.8359999999993</v>
      </c>
      <c r="T6653">
        <f>DATEDIF(Table1[[#This Row],[ShipDate]],Table1[[#This Row],[DeliveryDate]],"d")</f>
        <v>7</v>
      </c>
      <c r="U6653" t="str">
        <f t="shared" si="207"/>
        <v>On Time</v>
      </c>
    </row>
    <row r="6654" spans="1:21" x14ac:dyDescent="0.3">
      <c r="A6654" t="str">
        <f t="shared" si="206"/>
        <v>SO-006753</v>
      </c>
      <c r="B6654" t="s">
        <v>3</v>
      </c>
      <c r="C6654" t="s">
        <v>10</v>
      </c>
      <c r="D6654" s="1">
        <v>43900</v>
      </c>
      <c r="E6654" s="1">
        <v>44038</v>
      </c>
      <c r="F6654" s="1">
        <v>44063</v>
      </c>
      <c r="G6654" s="1">
        <v>44069</v>
      </c>
      <c r="H6654" t="s">
        <v>54</v>
      </c>
      <c r="I6654">
        <v>4</v>
      </c>
      <c r="J6654">
        <v>30</v>
      </c>
      <c r="K6654">
        <v>98</v>
      </c>
      <c r="L6654">
        <v>42</v>
      </c>
      <c r="M6654">
        <v>2</v>
      </c>
      <c r="N6654">
        <v>0.1</v>
      </c>
      <c r="O6654">
        <v>449.57</v>
      </c>
      <c r="P6654">
        <v>737</v>
      </c>
      <c r="Q6654">
        <f>Table1[[#This Row],[OrderQuantity]]*Table1[[#This Row],[UnitPrice]]</f>
        <v>1474</v>
      </c>
      <c r="R6654">
        <f>Table1[[#This Row],[OrderQuantity]]*Table1[[#This Row],[UnitCost]]</f>
        <v>899.14</v>
      </c>
      <c r="S6654">
        <f>Table1[[#This Row],[OrderQuantity]]*Table1[[#This Row],[UnitPrice]]*(1-Table1[[#This Row],[DiscountApplied]]) - (Table1[[#This Row],[OrderQuantity]]*Table1[[#This Row],[UnitCost]])</f>
        <v>427.46000000000015</v>
      </c>
      <c r="T6654">
        <f>DATEDIF(Table1[[#This Row],[ShipDate]],Table1[[#This Row],[DeliveryDate]],"d")</f>
        <v>6</v>
      </c>
      <c r="U6654" t="str">
        <f t="shared" si="207"/>
        <v>On Time</v>
      </c>
    </row>
    <row r="6655" spans="1:21" x14ac:dyDescent="0.3">
      <c r="A6655" t="str">
        <f t="shared" si="206"/>
        <v>SO-006754</v>
      </c>
      <c r="B6655" t="s">
        <v>4</v>
      </c>
      <c r="C6655" t="s">
        <v>8</v>
      </c>
      <c r="D6655" s="1">
        <v>44000</v>
      </c>
      <c r="E6655" s="1">
        <v>44038</v>
      </c>
      <c r="F6655" s="1">
        <v>44066</v>
      </c>
      <c r="G6655" s="1">
        <v>44069</v>
      </c>
      <c r="H6655" t="s">
        <v>54</v>
      </c>
      <c r="I6655">
        <v>16</v>
      </c>
      <c r="J6655">
        <v>31</v>
      </c>
      <c r="K6655">
        <v>362</v>
      </c>
      <c r="L6655">
        <v>41</v>
      </c>
      <c r="M6655">
        <v>8</v>
      </c>
      <c r="N6655">
        <v>0.15</v>
      </c>
      <c r="O6655">
        <v>2047.39</v>
      </c>
      <c r="P6655">
        <v>3102.1</v>
      </c>
      <c r="Q6655">
        <f>Table1[[#This Row],[OrderQuantity]]*Table1[[#This Row],[UnitPrice]]</f>
        <v>24816.799999999999</v>
      </c>
      <c r="R6655">
        <f>Table1[[#This Row],[OrderQuantity]]*Table1[[#This Row],[UnitCost]]</f>
        <v>16379.12</v>
      </c>
      <c r="S6655">
        <f>Table1[[#This Row],[OrderQuantity]]*Table1[[#This Row],[UnitPrice]]*(1-Table1[[#This Row],[DiscountApplied]]) - (Table1[[#This Row],[OrderQuantity]]*Table1[[#This Row],[UnitCost]])</f>
        <v>4715.159999999998</v>
      </c>
      <c r="T6655">
        <f>DATEDIF(Table1[[#This Row],[ShipDate]],Table1[[#This Row],[DeliveryDate]],"d")</f>
        <v>3</v>
      </c>
      <c r="U6655" t="str">
        <f t="shared" si="207"/>
        <v>On Time</v>
      </c>
    </row>
    <row r="6656" spans="1:21" x14ac:dyDescent="0.3">
      <c r="A6656" t="str">
        <f t="shared" si="206"/>
        <v>SO-006755</v>
      </c>
      <c r="B6656" t="s">
        <v>4</v>
      </c>
      <c r="C6656" t="s">
        <v>12</v>
      </c>
      <c r="D6656" s="1">
        <v>43900</v>
      </c>
      <c r="E6656" s="1">
        <v>44038</v>
      </c>
      <c r="F6656" s="1">
        <v>44041</v>
      </c>
      <c r="G6656" s="1">
        <v>44045</v>
      </c>
      <c r="H6656" t="s">
        <v>54</v>
      </c>
      <c r="I6656">
        <v>19</v>
      </c>
      <c r="J6656">
        <v>2</v>
      </c>
      <c r="K6656">
        <v>215</v>
      </c>
      <c r="L6656">
        <v>25</v>
      </c>
      <c r="M6656">
        <v>5</v>
      </c>
      <c r="N6656">
        <v>0.08</v>
      </c>
      <c r="O6656">
        <v>706.18</v>
      </c>
      <c r="P6656">
        <v>1139</v>
      </c>
      <c r="Q6656">
        <f>Table1[[#This Row],[OrderQuantity]]*Table1[[#This Row],[UnitPrice]]</f>
        <v>5695</v>
      </c>
      <c r="R6656">
        <f>Table1[[#This Row],[OrderQuantity]]*Table1[[#This Row],[UnitCost]]</f>
        <v>3530.8999999999996</v>
      </c>
      <c r="S6656">
        <f>Table1[[#This Row],[OrderQuantity]]*Table1[[#This Row],[UnitPrice]]*(1-Table1[[#This Row],[DiscountApplied]]) - (Table1[[#This Row],[OrderQuantity]]*Table1[[#This Row],[UnitCost]])</f>
        <v>1708.5000000000009</v>
      </c>
      <c r="T6656">
        <f>DATEDIF(Table1[[#This Row],[ShipDate]],Table1[[#This Row],[DeliveryDate]],"d")</f>
        <v>4</v>
      </c>
      <c r="U6656" t="str">
        <f t="shared" si="207"/>
        <v>On Time</v>
      </c>
    </row>
    <row r="6657" spans="1:21" x14ac:dyDescent="0.3">
      <c r="A6657" t="str">
        <f t="shared" si="206"/>
        <v>SO-006756</v>
      </c>
      <c r="B6657" t="s">
        <v>4</v>
      </c>
      <c r="C6657" t="s">
        <v>8</v>
      </c>
      <c r="D6657" s="1">
        <v>43900</v>
      </c>
      <c r="E6657" s="1">
        <v>44038</v>
      </c>
      <c r="F6657" s="1">
        <v>44061</v>
      </c>
      <c r="G6657" s="1">
        <v>44069</v>
      </c>
      <c r="H6657" t="s">
        <v>54</v>
      </c>
      <c r="I6657">
        <v>14</v>
      </c>
      <c r="J6657">
        <v>17</v>
      </c>
      <c r="K6657">
        <v>346</v>
      </c>
      <c r="L6657">
        <v>19</v>
      </c>
      <c r="M6657">
        <v>3</v>
      </c>
      <c r="N6657">
        <v>0.15</v>
      </c>
      <c r="O6657">
        <v>2934.6</v>
      </c>
      <c r="P6657">
        <v>3912.8</v>
      </c>
      <c r="Q6657">
        <f>Table1[[#This Row],[OrderQuantity]]*Table1[[#This Row],[UnitPrice]]</f>
        <v>11738.400000000001</v>
      </c>
      <c r="R6657">
        <f>Table1[[#This Row],[OrderQuantity]]*Table1[[#This Row],[UnitCost]]</f>
        <v>8803.7999999999993</v>
      </c>
      <c r="S6657">
        <f>Table1[[#This Row],[OrderQuantity]]*Table1[[#This Row],[UnitPrice]]*(1-Table1[[#This Row],[DiscountApplied]]) - (Table1[[#This Row],[OrderQuantity]]*Table1[[#This Row],[UnitCost]])</f>
        <v>1173.840000000002</v>
      </c>
      <c r="T6657">
        <f>DATEDIF(Table1[[#This Row],[ShipDate]],Table1[[#This Row],[DeliveryDate]],"d")</f>
        <v>8</v>
      </c>
      <c r="U6657" t="str">
        <f t="shared" si="207"/>
        <v>Late</v>
      </c>
    </row>
    <row r="6658" spans="1:21" x14ac:dyDescent="0.3">
      <c r="A6658" t="str">
        <f t="shared" ref="A6658:A6721" si="208">"SO-" &amp; TEXT(ROW(A6658)+99,"000000")</f>
        <v>SO-006757</v>
      </c>
      <c r="B6658" t="s">
        <v>5</v>
      </c>
      <c r="C6658" t="s">
        <v>13</v>
      </c>
      <c r="D6658" s="1">
        <v>43900</v>
      </c>
      <c r="E6658" s="1">
        <v>44038</v>
      </c>
      <c r="F6658" s="1">
        <v>44054</v>
      </c>
      <c r="G6658" s="1">
        <v>44059</v>
      </c>
      <c r="H6658" t="s">
        <v>54</v>
      </c>
      <c r="I6658">
        <v>27</v>
      </c>
      <c r="J6658">
        <v>43</v>
      </c>
      <c r="K6658">
        <v>36</v>
      </c>
      <c r="L6658">
        <v>12</v>
      </c>
      <c r="M6658">
        <v>1</v>
      </c>
      <c r="N6658">
        <v>0.08</v>
      </c>
      <c r="O6658">
        <v>2864.25</v>
      </c>
      <c r="P6658">
        <v>3819</v>
      </c>
      <c r="Q6658">
        <f>Table1[[#This Row],[OrderQuantity]]*Table1[[#This Row],[UnitPrice]]</f>
        <v>3819</v>
      </c>
      <c r="R6658">
        <f>Table1[[#This Row],[OrderQuantity]]*Table1[[#This Row],[UnitCost]]</f>
        <v>2864.25</v>
      </c>
      <c r="S6658">
        <f>Table1[[#This Row],[OrderQuantity]]*Table1[[#This Row],[UnitPrice]]*(1-Table1[[#This Row],[DiscountApplied]]) - (Table1[[#This Row],[OrderQuantity]]*Table1[[#This Row],[UnitCost]])</f>
        <v>649.23</v>
      </c>
      <c r="T6658">
        <f>DATEDIF(Table1[[#This Row],[ShipDate]],Table1[[#This Row],[DeliveryDate]],"d")</f>
        <v>5</v>
      </c>
      <c r="U6658" t="str">
        <f t="shared" ref="U6658:U6721" si="209">IF(T6658&gt;7,"Late","On Time")</f>
        <v>On Time</v>
      </c>
    </row>
    <row r="6659" spans="1:21" x14ac:dyDescent="0.3">
      <c r="A6659" t="str">
        <f t="shared" si="208"/>
        <v>SO-006758</v>
      </c>
      <c r="B6659" t="s">
        <v>3</v>
      </c>
      <c r="C6659" t="s">
        <v>11</v>
      </c>
      <c r="D6659" s="1">
        <v>43900</v>
      </c>
      <c r="E6659" s="1">
        <v>44038</v>
      </c>
      <c r="F6659" s="1">
        <v>44065</v>
      </c>
      <c r="G6659" s="1">
        <v>44068</v>
      </c>
      <c r="H6659" t="s">
        <v>54</v>
      </c>
      <c r="I6659">
        <v>11</v>
      </c>
      <c r="J6659">
        <v>26</v>
      </c>
      <c r="K6659">
        <v>327</v>
      </c>
      <c r="L6659">
        <v>21</v>
      </c>
      <c r="M6659">
        <v>8</v>
      </c>
      <c r="N6659">
        <v>0.08</v>
      </c>
      <c r="O6659">
        <v>1046.81</v>
      </c>
      <c r="P6659">
        <v>1869.3</v>
      </c>
      <c r="Q6659">
        <f>Table1[[#This Row],[OrderQuantity]]*Table1[[#This Row],[UnitPrice]]</f>
        <v>14954.4</v>
      </c>
      <c r="R6659">
        <f>Table1[[#This Row],[OrderQuantity]]*Table1[[#This Row],[UnitCost]]</f>
        <v>8374.48</v>
      </c>
      <c r="S6659">
        <f>Table1[[#This Row],[OrderQuantity]]*Table1[[#This Row],[UnitPrice]]*(1-Table1[[#This Row],[DiscountApplied]]) - (Table1[[#This Row],[OrderQuantity]]*Table1[[#This Row],[UnitCost]])</f>
        <v>5383.5680000000011</v>
      </c>
      <c r="T6659">
        <f>DATEDIF(Table1[[#This Row],[ShipDate]],Table1[[#This Row],[DeliveryDate]],"d")</f>
        <v>3</v>
      </c>
      <c r="U6659" t="str">
        <f t="shared" si="209"/>
        <v>On Time</v>
      </c>
    </row>
    <row r="6660" spans="1:21" x14ac:dyDescent="0.3">
      <c r="A6660" t="str">
        <f t="shared" si="208"/>
        <v>SO-006759</v>
      </c>
      <c r="B6660" t="s">
        <v>4</v>
      </c>
      <c r="C6660" t="s">
        <v>8</v>
      </c>
      <c r="D6660" s="1">
        <v>43900</v>
      </c>
      <c r="E6660" s="1">
        <v>44038</v>
      </c>
      <c r="F6660" s="1">
        <v>44044</v>
      </c>
      <c r="G6660" s="1">
        <v>44045</v>
      </c>
      <c r="H6660" t="s">
        <v>54</v>
      </c>
      <c r="I6660">
        <v>17</v>
      </c>
      <c r="J6660">
        <v>30</v>
      </c>
      <c r="K6660">
        <v>337</v>
      </c>
      <c r="L6660">
        <v>46</v>
      </c>
      <c r="M6660">
        <v>3</v>
      </c>
      <c r="N6660">
        <v>0.05</v>
      </c>
      <c r="O6660">
        <v>582.36</v>
      </c>
      <c r="P6660">
        <v>1098.8</v>
      </c>
      <c r="Q6660">
        <f>Table1[[#This Row],[OrderQuantity]]*Table1[[#This Row],[UnitPrice]]</f>
        <v>3296.3999999999996</v>
      </c>
      <c r="R6660">
        <f>Table1[[#This Row],[OrderQuantity]]*Table1[[#This Row],[UnitCost]]</f>
        <v>1747.08</v>
      </c>
      <c r="S6660">
        <f>Table1[[#This Row],[OrderQuantity]]*Table1[[#This Row],[UnitPrice]]*(1-Table1[[#This Row],[DiscountApplied]]) - (Table1[[#This Row],[OrderQuantity]]*Table1[[#This Row],[UnitCost]])</f>
        <v>1384.4999999999995</v>
      </c>
      <c r="T6660">
        <f>DATEDIF(Table1[[#This Row],[ShipDate]],Table1[[#This Row],[DeliveryDate]],"d")</f>
        <v>1</v>
      </c>
      <c r="U6660" t="str">
        <f t="shared" si="209"/>
        <v>On Time</v>
      </c>
    </row>
    <row r="6661" spans="1:21" x14ac:dyDescent="0.3">
      <c r="A6661" t="str">
        <f t="shared" si="208"/>
        <v>SO-006760</v>
      </c>
      <c r="B6661" t="s">
        <v>2</v>
      </c>
      <c r="C6661" t="s">
        <v>13</v>
      </c>
      <c r="D6661" s="1">
        <v>43900</v>
      </c>
      <c r="E6661" s="1">
        <v>44039</v>
      </c>
      <c r="F6661" s="1">
        <v>44053</v>
      </c>
      <c r="G6661" s="1">
        <v>44056</v>
      </c>
      <c r="H6661" t="s">
        <v>54</v>
      </c>
      <c r="I6661">
        <v>22</v>
      </c>
      <c r="J6661">
        <v>5</v>
      </c>
      <c r="K6661">
        <v>22</v>
      </c>
      <c r="L6661">
        <v>34</v>
      </c>
      <c r="M6661">
        <v>5</v>
      </c>
      <c r="N6661">
        <v>0.08</v>
      </c>
      <c r="O6661">
        <v>1392.93</v>
      </c>
      <c r="P6661">
        <v>3095.4</v>
      </c>
      <c r="Q6661">
        <f>Table1[[#This Row],[OrderQuantity]]*Table1[[#This Row],[UnitPrice]]</f>
        <v>15477</v>
      </c>
      <c r="R6661">
        <f>Table1[[#This Row],[OrderQuantity]]*Table1[[#This Row],[UnitCost]]</f>
        <v>6964.6500000000005</v>
      </c>
      <c r="S6661">
        <f>Table1[[#This Row],[OrderQuantity]]*Table1[[#This Row],[UnitPrice]]*(1-Table1[[#This Row],[DiscountApplied]]) - (Table1[[#This Row],[OrderQuantity]]*Table1[[#This Row],[UnitCost]])</f>
        <v>7274.19</v>
      </c>
      <c r="T6661">
        <f>DATEDIF(Table1[[#This Row],[ShipDate]],Table1[[#This Row],[DeliveryDate]],"d")</f>
        <v>3</v>
      </c>
      <c r="U6661" t="str">
        <f t="shared" si="209"/>
        <v>On Time</v>
      </c>
    </row>
    <row r="6662" spans="1:21" x14ac:dyDescent="0.3">
      <c r="A6662" t="str">
        <f t="shared" si="208"/>
        <v>SO-006761</v>
      </c>
      <c r="B6662" t="s">
        <v>3</v>
      </c>
      <c r="C6662" t="s">
        <v>12</v>
      </c>
      <c r="D6662" s="1">
        <v>43900</v>
      </c>
      <c r="E6662" s="1">
        <v>44039</v>
      </c>
      <c r="F6662" s="1">
        <v>44051</v>
      </c>
      <c r="G6662" s="1">
        <v>44059</v>
      </c>
      <c r="H6662" t="s">
        <v>54</v>
      </c>
      <c r="I6662">
        <v>5</v>
      </c>
      <c r="J6662">
        <v>24</v>
      </c>
      <c r="K6662">
        <v>239</v>
      </c>
      <c r="L6662">
        <v>20</v>
      </c>
      <c r="M6662">
        <v>8</v>
      </c>
      <c r="N6662">
        <v>0.3</v>
      </c>
      <c r="O6662">
        <v>1829.1</v>
      </c>
      <c r="P6662">
        <v>2613</v>
      </c>
      <c r="Q6662">
        <f>Table1[[#This Row],[OrderQuantity]]*Table1[[#This Row],[UnitPrice]]</f>
        <v>20904</v>
      </c>
      <c r="R6662">
        <f>Table1[[#This Row],[OrderQuantity]]*Table1[[#This Row],[UnitCost]]</f>
        <v>14632.8</v>
      </c>
      <c r="S6662">
        <f>Table1[[#This Row],[OrderQuantity]]*Table1[[#This Row],[UnitPrice]]*(1-Table1[[#This Row],[DiscountApplied]]) - (Table1[[#This Row],[OrderQuantity]]*Table1[[#This Row],[UnitCost]])</f>
        <v>0</v>
      </c>
      <c r="T6662">
        <f>DATEDIF(Table1[[#This Row],[ShipDate]],Table1[[#This Row],[DeliveryDate]],"d")</f>
        <v>8</v>
      </c>
      <c r="U6662" t="str">
        <f t="shared" si="209"/>
        <v>Late</v>
      </c>
    </row>
    <row r="6663" spans="1:21" x14ac:dyDescent="0.3">
      <c r="A6663" t="str">
        <f t="shared" si="208"/>
        <v>SO-006762</v>
      </c>
      <c r="B6663" t="s">
        <v>2</v>
      </c>
      <c r="C6663" t="s">
        <v>11</v>
      </c>
      <c r="D6663" s="1">
        <v>44000</v>
      </c>
      <c r="E6663" s="1">
        <v>44039</v>
      </c>
      <c r="F6663" s="1">
        <v>44065</v>
      </c>
      <c r="G6663" s="1">
        <v>44066</v>
      </c>
      <c r="H6663" t="s">
        <v>54</v>
      </c>
      <c r="I6663">
        <v>25</v>
      </c>
      <c r="J6663">
        <v>10</v>
      </c>
      <c r="K6663">
        <v>281</v>
      </c>
      <c r="L6663">
        <v>39</v>
      </c>
      <c r="M6663">
        <v>8</v>
      </c>
      <c r="N6663">
        <v>0.05</v>
      </c>
      <c r="O6663">
        <v>617.47</v>
      </c>
      <c r="P6663">
        <v>1286.4000000000001</v>
      </c>
      <c r="Q6663">
        <f>Table1[[#This Row],[OrderQuantity]]*Table1[[#This Row],[UnitPrice]]</f>
        <v>10291.200000000001</v>
      </c>
      <c r="R6663">
        <f>Table1[[#This Row],[OrderQuantity]]*Table1[[#This Row],[UnitCost]]</f>
        <v>4939.76</v>
      </c>
      <c r="S6663">
        <f>Table1[[#This Row],[OrderQuantity]]*Table1[[#This Row],[UnitPrice]]*(1-Table1[[#This Row],[DiscountApplied]]) - (Table1[[#This Row],[OrderQuantity]]*Table1[[#This Row],[UnitCost]])</f>
        <v>4836.8799999999992</v>
      </c>
      <c r="T6663">
        <f>DATEDIF(Table1[[#This Row],[ShipDate]],Table1[[#This Row],[DeliveryDate]],"d")</f>
        <v>1</v>
      </c>
      <c r="U6663" t="str">
        <f t="shared" si="209"/>
        <v>On Time</v>
      </c>
    </row>
    <row r="6664" spans="1:21" x14ac:dyDescent="0.3">
      <c r="A6664" t="str">
        <f t="shared" si="208"/>
        <v>SO-006763</v>
      </c>
      <c r="B6664" t="s">
        <v>3</v>
      </c>
      <c r="C6664" t="s">
        <v>8</v>
      </c>
      <c r="D6664" s="1">
        <v>43900</v>
      </c>
      <c r="E6664" s="1">
        <v>44039</v>
      </c>
      <c r="F6664" s="1">
        <v>44064</v>
      </c>
      <c r="G6664" s="1">
        <v>44066</v>
      </c>
      <c r="H6664" t="s">
        <v>54</v>
      </c>
      <c r="I6664">
        <v>1</v>
      </c>
      <c r="J6664">
        <v>4</v>
      </c>
      <c r="K6664">
        <v>350</v>
      </c>
      <c r="L6664">
        <v>23</v>
      </c>
      <c r="M6664">
        <v>7</v>
      </c>
      <c r="N6664">
        <v>0.1</v>
      </c>
      <c r="O6664">
        <v>1755.07</v>
      </c>
      <c r="P6664">
        <v>2700.1</v>
      </c>
      <c r="Q6664">
        <f>Table1[[#This Row],[OrderQuantity]]*Table1[[#This Row],[UnitPrice]]</f>
        <v>18900.7</v>
      </c>
      <c r="R6664">
        <f>Table1[[#This Row],[OrderQuantity]]*Table1[[#This Row],[UnitCost]]</f>
        <v>12285.49</v>
      </c>
      <c r="S6664">
        <f>Table1[[#This Row],[OrderQuantity]]*Table1[[#This Row],[UnitPrice]]*(1-Table1[[#This Row],[DiscountApplied]]) - (Table1[[#This Row],[OrderQuantity]]*Table1[[#This Row],[UnitCost]])</f>
        <v>4725.1400000000012</v>
      </c>
      <c r="T6664">
        <f>DATEDIF(Table1[[#This Row],[ShipDate]],Table1[[#This Row],[DeliveryDate]],"d")</f>
        <v>2</v>
      </c>
      <c r="U6664" t="str">
        <f t="shared" si="209"/>
        <v>On Time</v>
      </c>
    </row>
    <row r="6665" spans="1:21" x14ac:dyDescent="0.3">
      <c r="A6665" t="str">
        <f t="shared" si="208"/>
        <v>SO-006764</v>
      </c>
      <c r="B6665" t="s">
        <v>3</v>
      </c>
      <c r="C6665" t="s">
        <v>9</v>
      </c>
      <c r="D6665" s="1">
        <v>43900</v>
      </c>
      <c r="E6665" s="1">
        <v>44039</v>
      </c>
      <c r="F6665" s="1">
        <v>44057</v>
      </c>
      <c r="G6665" s="1">
        <v>44064</v>
      </c>
      <c r="H6665" t="s">
        <v>54</v>
      </c>
      <c r="I6665">
        <v>3</v>
      </c>
      <c r="J6665">
        <v>16</v>
      </c>
      <c r="K6665">
        <v>85</v>
      </c>
      <c r="L6665">
        <v>22</v>
      </c>
      <c r="M6665">
        <v>3</v>
      </c>
      <c r="N6665">
        <v>0.08</v>
      </c>
      <c r="O6665">
        <v>3469.33</v>
      </c>
      <c r="P6665">
        <v>6545.9</v>
      </c>
      <c r="Q6665">
        <f>Table1[[#This Row],[OrderQuantity]]*Table1[[#This Row],[UnitPrice]]</f>
        <v>19637.699999999997</v>
      </c>
      <c r="R6665">
        <f>Table1[[#This Row],[OrderQuantity]]*Table1[[#This Row],[UnitCost]]</f>
        <v>10407.99</v>
      </c>
      <c r="S6665">
        <f>Table1[[#This Row],[OrderQuantity]]*Table1[[#This Row],[UnitPrice]]*(1-Table1[[#This Row],[DiscountApplied]]) - (Table1[[#This Row],[OrderQuantity]]*Table1[[#This Row],[UnitCost]])</f>
        <v>7658.6939999999977</v>
      </c>
      <c r="T6665">
        <f>DATEDIF(Table1[[#This Row],[ShipDate]],Table1[[#This Row],[DeliveryDate]],"d")</f>
        <v>7</v>
      </c>
      <c r="U6665" t="str">
        <f t="shared" si="209"/>
        <v>On Time</v>
      </c>
    </row>
    <row r="6666" spans="1:21" x14ac:dyDescent="0.3">
      <c r="A6666" t="str">
        <f t="shared" si="208"/>
        <v>SO-006765</v>
      </c>
      <c r="B6666" t="s">
        <v>2</v>
      </c>
      <c r="C6666" t="s">
        <v>12</v>
      </c>
      <c r="D6666" s="1">
        <v>43900</v>
      </c>
      <c r="E6666" s="1">
        <v>44039</v>
      </c>
      <c r="F6666" s="1">
        <v>44064</v>
      </c>
      <c r="G6666" s="1">
        <v>44066</v>
      </c>
      <c r="H6666" t="s">
        <v>54</v>
      </c>
      <c r="I6666">
        <v>22</v>
      </c>
      <c r="J6666">
        <v>6</v>
      </c>
      <c r="K6666">
        <v>207</v>
      </c>
      <c r="L6666">
        <v>24</v>
      </c>
      <c r="M6666">
        <v>8</v>
      </c>
      <c r="N6666">
        <v>0.05</v>
      </c>
      <c r="O6666">
        <v>3000.33</v>
      </c>
      <c r="P6666">
        <v>5085.3</v>
      </c>
      <c r="Q6666">
        <f>Table1[[#This Row],[OrderQuantity]]*Table1[[#This Row],[UnitPrice]]</f>
        <v>40682.400000000001</v>
      </c>
      <c r="R6666">
        <f>Table1[[#This Row],[OrderQuantity]]*Table1[[#This Row],[UnitCost]]</f>
        <v>24002.639999999999</v>
      </c>
      <c r="S6666">
        <f>Table1[[#This Row],[OrderQuantity]]*Table1[[#This Row],[UnitPrice]]*(1-Table1[[#This Row],[DiscountApplied]]) - (Table1[[#This Row],[OrderQuantity]]*Table1[[#This Row],[UnitCost]])</f>
        <v>14645.64</v>
      </c>
      <c r="T6666">
        <f>DATEDIF(Table1[[#This Row],[ShipDate]],Table1[[#This Row],[DeliveryDate]],"d")</f>
        <v>2</v>
      </c>
      <c r="U6666" t="str">
        <f t="shared" si="209"/>
        <v>On Time</v>
      </c>
    </row>
    <row r="6667" spans="1:21" x14ac:dyDescent="0.3">
      <c r="A6667" t="str">
        <f t="shared" si="208"/>
        <v>SO-006766</v>
      </c>
      <c r="B6667" t="s">
        <v>4</v>
      </c>
      <c r="C6667" t="s">
        <v>8</v>
      </c>
      <c r="D6667" s="1">
        <v>43900</v>
      </c>
      <c r="E6667" s="1">
        <v>44039</v>
      </c>
      <c r="F6667" s="1">
        <v>44049</v>
      </c>
      <c r="G6667" s="1">
        <v>44052</v>
      </c>
      <c r="H6667" t="s">
        <v>54</v>
      </c>
      <c r="I6667">
        <v>15</v>
      </c>
      <c r="J6667">
        <v>29</v>
      </c>
      <c r="K6667">
        <v>366</v>
      </c>
      <c r="L6667">
        <v>30</v>
      </c>
      <c r="M6667">
        <v>5</v>
      </c>
      <c r="N6667">
        <v>0.08</v>
      </c>
      <c r="O6667">
        <v>433.96</v>
      </c>
      <c r="P6667">
        <v>850.9</v>
      </c>
      <c r="Q6667">
        <f>Table1[[#This Row],[OrderQuantity]]*Table1[[#This Row],[UnitPrice]]</f>
        <v>4254.5</v>
      </c>
      <c r="R6667">
        <f>Table1[[#This Row],[OrderQuantity]]*Table1[[#This Row],[UnitCost]]</f>
        <v>2169.7999999999997</v>
      </c>
      <c r="S6667">
        <f>Table1[[#This Row],[OrderQuantity]]*Table1[[#This Row],[UnitPrice]]*(1-Table1[[#This Row],[DiscountApplied]]) - (Table1[[#This Row],[OrderQuantity]]*Table1[[#This Row],[UnitCost]])</f>
        <v>1744.3400000000006</v>
      </c>
      <c r="T6667">
        <f>DATEDIF(Table1[[#This Row],[ShipDate]],Table1[[#This Row],[DeliveryDate]],"d")</f>
        <v>3</v>
      </c>
      <c r="U6667" t="str">
        <f t="shared" si="209"/>
        <v>On Time</v>
      </c>
    </row>
    <row r="6668" spans="1:21" x14ac:dyDescent="0.3">
      <c r="A6668" t="str">
        <f t="shared" si="208"/>
        <v>SO-006767</v>
      </c>
      <c r="B6668" t="s">
        <v>2</v>
      </c>
      <c r="C6668" t="s">
        <v>12</v>
      </c>
      <c r="D6668" s="1">
        <v>43900</v>
      </c>
      <c r="E6668" s="1">
        <v>44039</v>
      </c>
      <c r="F6668" s="1">
        <v>44061</v>
      </c>
      <c r="G6668" s="1">
        <v>44069</v>
      </c>
      <c r="H6668" t="s">
        <v>54</v>
      </c>
      <c r="I6668">
        <v>20</v>
      </c>
      <c r="J6668">
        <v>14</v>
      </c>
      <c r="K6668">
        <v>217</v>
      </c>
      <c r="L6668">
        <v>1</v>
      </c>
      <c r="M6668">
        <v>5</v>
      </c>
      <c r="N6668">
        <v>0.05</v>
      </c>
      <c r="O6668">
        <v>1269.25</v>
      </c>
      <c r="P6668">
        <v>1983.2</v>
      </c>
      <c r="Q6668">
        <f>Table1[[#This Row],[OrderQuantity]]*Table1[[#This Row],[UnitPrice]]</f>
        <v>9916</v>
      </c>
      <c r="R6668">
        <f>Table1[[#This Row],[OrderQuantity]]*Table1[[#This Row],[UnitCost]]</f>
        <v>6346.25</v>
      </c>
      <c r="S6668">
        <f>Table1[[#This Row],[OrderQuantity]]*Table1[[#This Row],[UnitPrice]]*(1-Table1[[#This Row],[DiscountApplied]]) - (Table1[[#This Row],[OrderQuantity]]*Table1[[#This Row],[UnitCost]])</f>
        <v>3073.9499999999989</v>
      </c>
      <c r="T6668">
        <f>DATEDIF(Table1[[#This Row],[ShipDate]],Table1[[#This Row],[DeliveryDate]],"d")</f>
        <v>8</v>
      </c>
      <c r="U6668" t="str">
        <f t="shared" si="209"/>
        <v>Late</v>
      </c>
    </row>
    <row r="6669" spans="1:21" x14ac:dyDescent="0.3">
      <c r="A6669" t="str">
        <f t="shared" si="208"/>
        <v>SO-006768</v>
      </c>
      <c r="B6669" t="s">
        <v>3</v>
      </c>
      <c r="C6669" t="s">
        <v>12</v>
      </c>
      <c r="D6669" s="1">
        <v>43900</v>
      </c>
      <c r="E6669" s="1">
        <v>44039</v>
      </c>
      <c r="F6669" s="1">
        <v>44061</v>
      </c>
      <c r="G6669" s="1">
        <v>44067</v>
      </c>
      <c r="H6669" t="s">
        <v>54</v>
      </c>
      <c r="I6669">
        <v>2</v>
      </c>
      <c r="J6669">
        <v>44</v>
      </c>
      <c r="K6669">
        <v>206</v>
      </c>
      <c r="L6669">
        <v>15</v>
      </c>
      <c r="M6669">
        <v>2</v>
      </c>
      <c r="N6669">
        <v>0.4</v>
      </c>
      <c r="O6669">
        <v>2420.31</v>
      </c>
      <c r="P6669">
        <v>5500.7</v>
      </c>
      <c r="Q6669">
        <f>Table1[[#This Row],[OrderQuantity]]*Table1[[#This Row],[UnitPrice]]</f>
        <v>11001.4</v>
      </c>
      <c r="R6669">
        <f>Table1[[#This Row],[OrderQuantity]]*Table1[[#This Row],[UnitCost]]</f>
        <v>4840.62</v>
      </c>
      <c r="S6669">
        <f>Table1[[#This Row],[OrderQuantity]]*Table1[[#This Row],[UnitPrice]]*(1-Table1[[#This Row],[DiscountApplied]]) - (Table1[[#This Row],[OrderQuantity]]*Table1[[#This Row],[UnitCost]])</f>
        <v>1760.2199999999993</v>
      </c>
      <c r="T6669">
        <f>DATEDIF(Table1[[#This Row],[ShipDate]],Table1[[#This Row],[DeliveryDate]],"d")</f>
        <v>6</v>
      </c>
      <c r="U6669" t="str">
        <f t="shared" si="209"/>
        <v>On Time</v>
      </c>
    </row>
    <row r="6670" spans="1:21" x14ac:dyDescent="0.3">
      <c r="A6670" t="str">
        <f t="shared" si="208"/>
        <v>SO-006769</v>
      </c>
      <c r="B6670" t="s">
        <v>2</v>
      </c>
      <c r="C6670" t="s">
        <v>13</v>
      </c>
      <c r="D6670" s="1">
        <v>43900</v>
      </c>
      <c r="E6670" s="1">
        <v>44040</v>
      </c>
      <c r="F6670" s="1">
        <v>44044</v>
      </c>
      <c r="G6670" s="1">
        <v>44046</v>
      </c>
      <c r="H6670" t="s">
        <v>54</v>
      </c>
      <c r="I6670">
        <v>22</v>
      </c>
      <c r="J6670">
        <v>13</v>
      </c>
      <c r="K6670">
        <v>31</v>
      </c>
      <c r="L6670">
        <v>43</v>
      </c>
      <c r="M6670">
        <v>7</v>
      </c>
      <c r="N6670">
        <v>0.05</v>
      </c>
      <c r="O6670">
        <v>3337.4</v>
      </c>
      <c r="P6670">
        <v>3973.1</v>
      </c>
      <c r="Q6670">
        <f>Table1[[#This Row],[OrderQuantity]]*Table1[[#This Row],[UnitPrice]]</f>
        <v>27811.7</v>
      </c>
      <c r="R6670">
        <f>Table1[[#This Row],[OrderQuantity]]*Table1[[#This Row],[UnitCost]]</f>
        <v>23361.8</v>
      </c>
      <c r="S6670">
        <f>Table1[[#This Row],[OrderQuantity]]*Table1[[#This Row],[UnitPrice]]*(1-Table1[[#This Row],[DiscountApplied]]) - (Table1[[#This Row],[OrderQuantity]]*Table1[[#This Row],[UnitCost]])</f>
        <v>3059.3149999999987</v>
      </c>
      <c r="T6670">
        <f>DATEDIF(Table1[[#This Row],[ShipDate]],Table1[[#This Row],[DeliveryDate]],"d")</f>
        <v>2</v>
      </c>
      <c r="U6670" t="str">
        <f t="shared" si="209"/>
        <v>On Time</v>
      </c>
    </row>
    <row r="6671" spans="1:21" x14ac:dyDescent="0.3">
      <c r="A6671" t="str">
        <f t="shared" si="208"/>
        <v>SO-006770</v>
      </c>
      <c r="B6671" t="s">
        <v>3</v>
      </c>
      <c r="C6671" t="s">
        <v>9</v>
      </c>
      <c r="D6671" s="1">
        <v>43900</v>
      </c>
      <c r="E6671" s="1">
        <v>44040</v>
      </c>
      <c r="F6671" s="1">
        <v>44053</v>
      </c>
      <c r="G6671" s="1">
        <v>44056</v>
      </c>
      <c r="H6671" t="s">
        <v>54</v>
      </c>
      <c r="I6671">
        <v>2</v>
      </c>
      <c r="J6671">
        <v>1</v>
      </c>
      <c r="K6671">
        <v>61</v>
      </c>
      <c r="L6671">
        <v>40</v>
      </c>
      <c r="M6671">
        <v>4</v>
      </c>
      <c r="N6671">
        <v>0.15</v>
      </c>
      <c r="O6671">
        <v>2540.64</v>
      </c>
      <c r="P6671">
        <v>3175.8</v>
      </c>
      <c r="Q6671">
        <f>Table1[[#This Row],[OrderQuantity]]*Table1[[#This Row],[UnitPrice]]</f>
        <v>12703.2</v>
      </c>
      <c r="R6671">
        <f>Table1[[#This Row],[OrderQuantity]]*Table1[[#This Row],[UnitCost]]</f>
        <v>10162.56</v>
      </c>
      <c r="S6671">
        <f>Table1[[#This Row],[OrderQuantity]]*Table1[[#This Row],[UnitPrice]]*(1-Table1[[#This Row],[DiscountApplied]]) - (Table1[[#This Row],[OrderQuantity]]*Table1[[#This Row],[UnitCost]])</f>
        <v>635.16000000000167</v>
      </c>
      <c r="T6671">
        <f>DATEDIF(Table1[[#This Row],[ShipDate]],Table1[[#This Row],[DeliveryDate]],"d")</f>
        <v>3</v>
      </c>
      <c r="U6671" t="str">
        <f t="shared" si="209"/>
        <v>On Time</v>
      </c>
    </row>
    <row r="6672" spans="1:21" x14ac:dyDescent="0.3">
      <c r="A6672" t="str">
        <f t="shared" si="208"/>
        <v>SO-006771</v>
      </c>
      <c r="B6672" t="s">
        <v>5</v>
      </c>
      <c r="C6672" t="s">
        <v>9</v>
      </c>
      <c r="D6672" s="1">
        <v>43900</v>
      </c>
      <c r="E6672" s="1">
        <v>44040</v>
      </c>
      <c r="F6672" s="1">
        <v>44054</v>
      </c>
      <c r="G6672" s="1">
        <v>44064</v>
      </c>
      <c r="H6672" t="s">
        <v>54</v>
      </c>
      <c r="I6672">
        <v>27</v>
      </c>
      <c r="J6672">
        <v>38</v>
      </c>
      <c r="K6672">
        <v>59</v>
      </c>
      <c r="L6672">
        <v>19</v>
      </c>
      <c r="M6672">
        <v>2</v>
      </c>
      <c r="N6672">
        <v>0.08</v>
      </c>
      <c r="O6672">
        <v>1549.04</v>
      </c>
      <c r="P6672">
        <v>3872.6</v>
      </c>
      <c r="Q6672">
        <f>Table1[[#This Row],[OrderQuantity]]*Table1[[#This Row],[UnitPrice]]</f>
        <v>7745.2</v>
      </c>
      <c r="R6672">
        <f>Table1[[#This Row],[OrderQuantity]]*Table1[[#This Row],[UnitCost]]</f>
        <v>3098.08</v>
      </c>
      <c r="S6672">
        <f>Table1[[#This Row],[OrderQuantity]]*Table1[[#This Row],[UnitPrice]]*(1-Table1[[#This Row],[DiscountApplied]]) - (Table1[[#This Row],[OrderQuantity]]*Table1[[#This Row],[UnitCost]])</f>
        <v>4027.5039999999999</v>
      </c>
      <c r="T6672">
        <f>DATEDIF(Table1[[#This Row],[ShipDate]],Table1[[#This Row],[DeliveryDate]],"d")</f>
        <v>10</v>
      </c>
      <c r="U6672" t="str">
        <f t="shared" si="209"/>
        <v>Late</v>
      </c>
    </row>
    <row r="6673" spans="1:21" x14ac:dyDescent="0.3">
      <c r="A6673" t="str">
        <f t="shared" si="208"/>
        <v>SO-006772</v>
      </c>
      <c r="B6673" t="s">
        <v>3</v>
      </c>
      <c r="C6673" t="s">
        <v>11</v>
      </c>
      <c r="D6673" s="1">
        <v>43900</v>
      </c>
      <c r="E6673" s="1">
        <v>44040</v>
      </c>
      <c r="F6673" s="1">
        <v>44056</v>
      </c>
      <c r="G6673" s="1">
        <v>44057</v>
      </c>
      <c r="H6673" t="s">
        <v>54</v>
      </c>
      <c r="I6673">
        <v>3</v>
      </c>
      <c r="J6673">
        <v>20</v>
      </c>
      <c r="K6673">
        <v>325</v>
      </c>
      <c r="L6673">
        <v>14</v>
      </c>
      <c r="M6673">
        <v>7</v>
      </c>
      <c r="N6673">
        <v>0.05</v>
      </c>
      <c r="O6673">
        <v>2773.8</v>
      </c>
      <c r="P6673">
        <v>3698.4</v>
      </c>
      <c r="Q6673">
        <f>Table1[[#This Row],[OrderQuantity]]*Table1[[#This Row],[UnitPrice]]</f>
        <v>25888.799999999999</v>
      </c>
      <c r="R6673">
        <f>Table1[[#This Row],[OrderQuantity]]*Table1[[#This Row],[UnitCost]]</f>
        <v>19416.600000000002</v>
      </c>
      <c r="S6673">
        <f>Table1[[#This Row],[OrderQuantity]]*Table1[[#This Row],[UnitPrice]]*(1-Table1[[#This Row],[DiscountApplied]]) - (Table1[[#This Row],[OrderQuantity]]*Table1[[#This Row],[UnitCost]])</f>
        <v>5177.7599999999948</v>
      </c>
      <c r="T6673">
        <f>DATEDIF(Table1[[#This Row],[ShipDate]],Table1[[#This Row],[DeliveryDate]],"d")</f>
        <v>1</v>
      </c>
      <c r="U6673" t="str">
        <f t="shared" si="209"/>
        <v>On Time</v>
      </c>
    </row>
    <row r="6674" spans="1:21" x14ac:dyDescent="0.3">
      <c r="A6674" t="str">
        <f t="shared" si="208"/>
        <v>SO-006773</v>
      </c>
      <c r="B6674" t="s">
        <v>2</v>
      </c>
      <c r="C6674" t="s">
        <v>10</v>
      </c>
      <c r="D6674" s="1">
        <v>43900</v>
      </c>
      <c r="E6674" s="1">
        <v>44040</v>
      </c>
      <c r="F6674" s="1">
        <v>44054</v>
      </c>
      <c r="G6674" s="1">
        <v>44063</v>
      </c>
      <c r="H6674" t="s">
        <v>54</v>
      </c>
      <c r="I6674">
        <v>22</v>
      </c>
      <c r="J6674">
        <v>4</v>
      </c>
      <c r="K6674">
        <v>95</v>
      </c>
      <c r="L6674">
        <v>38</v>
      </c>
      <c r="M6674">
        <v>5</v>
      </c>
      <c r="N6674">
        <v>0.05</v>
      </c>
      <c r="O6674">
        <v>2555.11</v>
      </c>
      <c r="P6674">
        <v>3041.8</v>
      </c>
      <c r="Q6674">
        <f>Table1[[#This Row],[OrderQuantity]]*Table1[[#This Row],[UnitPrice]]</f>
        <v>15209</v>
      </c>
      <c r="R6674">
        <f>Table1[[#This Row],[OrderQuantity]]*Table1[[#This Row],[UnitCost]]</f>
        <v>12775.550000000001</v>
      </c>
      <c r="S6674">
        <f>Table1[[#This Row],[OrderQuantity]]*Table1[[#This Row],[UnitPrice]]*(1-Table1[[#This Row],[DiscountApplied]]) - (Table1[[#This Row],[OrderQuantity]]*Table1[[#This Row],[UnitCost]])</f>
        <v>1672.9999999999982</v>
      </c>
      <c r="T6674">
        <f>DATEDIF(Table1[[#This Row],[ShipDate]],Table1[[#This Row],[DeliveryDate]],"d")</f>
        <v>9</v>
      </c>
      <c r="U6674" t="str">
        <f t="shared" si="209"/>
        <v>Late</v>
      </c>
    </row>
    <row r="6675" spans="1:21" x14ac:dyDescent="0.3">
      <c r="A6675" t="str">
        <f t="shared" si="208"/>
        <v>SO-006774</v>
      </c>
      <c r="B6675" t="s">
        <v>3</v>
      </c>
      <c r="C6675" t="s">
        <v>10</v>
      </c>
      <c r="D6675" s="1">
        <v>43900</v>
      </c>
      <c r="E6675" s="1">
        <v>44041</v>
      </c>
      <c r="F6675" s="1">
        <v>44056</v>
      </c>
      <c r="G6675" s="1">
        <v>44059</v>
      </c>
      <c r="H6675" t="s">
        <v>54</v>
      </c>
      <c r="I6675">
        <v>3</v>
      </c>
      <c r="J6675">
        <v>37</v>
      </c>
      <c r="K6675">
        <v>158</v>
      </c>
      <c r="L6675">
        <v>43</v>
      </c>
      <c r="M6675">
        <v>7</v>
      </c>
      <c r="N6675">
        <v>0.05</v>
      </c>
      <c r="O6675">
        <v>2459.37</v>
      </c>
      <c r="P6675">
        <v>5232.7</v>
      </c>
      <c r="Q6675">
        <f>Table1[[#This Row],[OrderQuantity]]*Table1[[#This Row],[UnitPrice]]</f>
        <v>36628.9</v>
      </c>
      <c r="R6675">
        <f>Table1[[#This Row],[OrderQuantity]]*Table1[[#This Row],[UnitCost]]</f>
        <v>17215.59</v>
      </c>
      <c r="S6675">
        <f>Table1[[#This Row],[OrderQuantity]]*Table1[[#This Row],[UnitPrice]]*(1-Table1[[#This Row],[DiscountApplied]]) - (Table1[[#This Row],[OrderQuantity]]*Table1[[#This Row],[UnitCost]])</f>
        <v>17581.865000000002</v>
      </c>
      <c r="T6675">
        <f>DATEDIF(Table1[[#This Row],[ShipDate]],Table1[[#This Row],[DeliveryDate]],"d")</f>
        <v>3</v>
      </c>
      <c r="U6675" t="str">
        <f t="shared" si="209"/>
        <v>On Time</v>
      </c>
    </row>
    <row r="6676" spans="1:21" x14ac:dyDescent="0.3">
      <c r="A6676" t="str">
        <f t="shared" si="208"/>
        <v>SO-006775</v>
      </c>
      <c r="B6676" t="s">
        <v>3</v>
      </c>
      <c r="C6676" t="s">
        <v>9</v>
      </c>
      <c r="D6676" s="1">
        <v>43900</v>
      </c>
      <c r="E6676" s="1">
        <v>44041</v>
      </c>
      <c r="F6676" s="1">
        <v>44069</v>
      </c>
      <c r="G6676" s="1">
        <v>44072</v>
      </c>
      <c r="H6676" t="s">
        <v>54</v>
      </c>
      <c r="I6676">
        <v>7</v>
      </c>
      <c r="J6676">
        <v>14</v>
      </c>
      <c r="K6676">
        <v>86</v>
      </c>
      <c r="L6676">
        <v>7</v>
      </c>
      <c r="M6676">
        <v>1</v>
      </c>
      <c r="N6676">
        <v>0.1</v>
      </c>
      <c r="O6676">
        <v>679.38</v>
      </c>
      <c r="P6676">
        <v>1045.2</v>
      </c>
      <c r="Q6676">
        <f>Table1[[#This Row],[OrderQuantity]]*Table1[[#This Row],[UnitPrice]]</f>
        <v>1045.2</v>
      </c>
      <c r="R6676">
        <f>Table1[[#This Row],[OrderQuantity]]*Table1[[#This Row],[UnitCost]]</f>
        <v>679.38</v>
      </c>
      <c r="S6676">
        <f>Table1[[#This Row],[OrderQuantity]]*Table1[[#This Row],[UnitPrice]]*(1-Table1[[#This Row],[DiscountApplied]]) - (Table1[[#This Row],[OrderQuantity]]*Table1[[#This Row],[UnitCost]])</f>
        <v>261.30000000000007</v>
      </c>
      <c r="T6676">
        <f>DATEDIF(Table1[[#This Row],[ShipDate]],Table1[[#This Row],[DeliveryDate]],"d")</f>
        <v>3</v>
      </c>
      <c r="U6676" t="str">
        <f t="shared" si="209"/>
        <v>On Time</v>
      </c>
    </row>
    <row r="6677" spans="1:21" x14ac:dyDescent="0.3">
      <c r="A6677" t="str">
        <f t="shared" si="208"/>
        <v>SO-006776</v>
      </c>
      <c r="B6677" t="s">
        <v>4</v>
      </c>
      <c r="C6677" t="s">
        <v>10</v>
      </c>
      <c r="D6677" s="1">
        <v>43900</v>
      </c>
      <c r="E6677" s="1">
        <v>44041</v>
      </c>
      <c r="F6677" s="1">
        <v>44052</v>
      </c>
      <c r="G6677" s="1">
        <v>44059</v>
      </c>
      <c r="H6677" t="s">
        <v>54</v>
      </c>
      <c r="I6677">
        <v>19</v>
      </c>
      <c r="J6677">
        <v>45</v>
      </c>
      <c r="K6677">
        <v>108</v>
      </c>
      <c r="L6677">
        <v>25</v>
      </c>
      <c r="M6677">
        <v>8</v>
      </c>
      <c r="N6677">
        <v>0.1</v>
      </c>
      <c r="O6677">
        <v>96.48</v>
      </c>
      <c r="P6677">
        <v>214.4</v>
      </c>
      <c r="Q6677">
        <f>Table1[[#This Row],[OrderQuantity]]*Table1[[#This Row],[UnitPrice]]</f>
        <v>1715.2</v>
      </c>
      <c r="R6677">
        <f>Table1[[#This Row],[OrderQuantity]]*Table1[[#This Row],[UnitCost]]</f>
        <v>771.84</v>
      </c>
      <c r="S6677">
        <f>Table1[[#This Row],[OrderQuantity]]*Table1[[#This Row],[UnitPrice]]*(1-Table1[[#This Row],[DiscountApplied]]) - (Table1[[#This Row],[OrderQuantity]]*Table1[[#This Row],[UnitCost]])</f>
        <v>771.84</v>
      </c>
      <c r="T6677">
        <f>DATEDIF(Table1[[#This Row],[ShipDate]],Table1[[#This Row],[DeliveryDate]],"d")</f>
        <v>7</v>
      </c>
      <c r="U6677" t="str">
        <f t="shared" si="209"/>
        <v>On Time</v>
      </c>
    </row>
    <row r="6678" spans="1:21" x14ac:dyDescent="0.3">
      <c r="A6678" t="str">
        <f t="shared" si="208"/>
        <v>SO-006777</v>
      </c>
      <c r="B6678" t="s">
        <v>3</v>
      </c>
      <c r="C6678" t="s">
        <v>10</v>
      </c>
      <c r="D6678" s="1">
        <v>43900</v>
      </c>
      <c r="E6678" s="1">
        <v>44041</v>
      </c>
      <c r="F6678" s="1">
        <v>44044</v>
      </c>
      <c r="G6678" s="1">
        <v>44050</v>
      </c>
      <c r="H6678" t="s">
        <v>54</v>
      </c>
      <c r="I6678">
        <v>4</v>
      </c>
      <c r="J6678">
        <v>26</v>
      </c>
      <c r="K6678">
        <v>146</v>
      </c>
      <c r="L6678">
        <v>7</v>
      </c>
      <c r="M6678">
        <v>3</v>
      </c>
      <c r="N6678">
        <v>0.05</v>
      </c>
      <c r="O6678">
        <v>446.49</v>
      </c>
      <c r="P6678">
        <v>911.2</v>
      </c>
      <c r="Q6678">
        <f>Table1[[#This Row],[OrderQuantity]]*Table1[[#This Row],[UnitPrice]]</f>
        <v>2733.6000000000004</v>
      </c>
      <c r="R6678">
        <f>Table1[[#This Row],[OrderQuantity]]*Table1[[#This Row],[UnitCost]]</f>
        <v>1339.47</v>
      </c>
      <c r="S6678">
        <f>Table1[[#This Row],[OrderQuantity]]*Table1[[#This Row],[UnitPrice]]*(1-Table1[[#This Row],[DiscountApplied]]) - (Table1[[#This Row],[OrderQuantity]]*Table1[[#This Row],[UnitCost]])</f>
        <v>1257.45</v>
      </c>
      <c r="T6678">
        <f>DATEDIF(Table1[[#This Row],[ShipDate]],Table1[[#This Row],[DeliveryDate]],"d")</f>
        <v>6</v>
      </c>
      <c r="U6678" t="str">
        <f t="shared" si="209"/>
        <v>On Time</v>
      </c>
    </row>
    <row r="6679" spans="1:21" x14ac:dyDescent="0.3">
      <c r="A6679" t="str">
        <f t="shared" si="208"/>
        <v>SO-006778</v>
      </c>
      <c r="B6679" t="s">
        <v>5</v>
      </c>
      <c r="C6679" t="s">
        <v>9</v>
      </c>
      <c r="D6679" s="1">
        <v>43900</v>
      </c>
      <c r="E6679" s="1">
        <v>44041</v>
      </c>
      <c r="F6679" s="1">
        <v>44056</v>
      </c>
      <c r="G6679" s="1">
        <v>44060</v>
      </c>
      <c r="H6679" t="s">
        <v>54</v>
      </c>
      <c r="I6679">
        <v>28</v>
      </c>
      <c r="J6679">
        <v>37</v>
      </c>
      <c r="K6679">
        <v>67</v>
      </c>
      <c r="L6679">
        <v>4</v>
      </c>
      <c r="M6679">
        <v>8</v>
      </c>
      <c r="N6679">
        <v>0.3</v>
      </c>
      <c r="O6679">
        <v>879.38</v>
      </c>
      <c r="P6679">
        <v>1172.5</v>
      </c>
      <c r="Q6679">
        <f>Table1[[#This Row],[OrderQuantity]]*Table1[[#This Row],[UnitPrice]]</f>
        <v>9380</v>
      </c>
      <c r="R6679">
        <f>Table1[[#This Row],[OrderQuantity]]*Table1[[#This Row],[UnitCost]]</f>
        <v>7035.04</v>
      </c>
      <c r="S6679">
        <f>Table1[[#This Row],[OrderQuantity]]*Table1[[#This Row],[UnitPrice]]*(1-Table1[[#This Row],[DiscountApplied]]) - (Table1[[#This Row],[OrderQuantity]]*Table1[[#This Row],[UnitCost]])</f>
        <v>-469.03999999999996</v>
      </c>
      <c r="T6679">
        <f>DATEDIF(Table1[[#This Row],[ShipDate]],Table1[[#This Row],[DeliveryDate]],"d")</f>
        <v>4</v>
      </c>
      <c r="U6679" t="str">
        <f t="shared" si="209"/>
        <v>On Time</v>
      </c>
    </row>
    <row r="6680" spans="1:21" x14ac:dyDescent="0.3">
      <c r="A6680" t="str">
        <f t="shared" si="208"/>
        <v>SO-006779</v>
      </c>
      <c r="B6680" t="s">
        <v>4</v>
      </c>
      <c r="C6680" t="s">
        <v>11</v>
      </c>
      <c r="D6680" s="1">
        <v>43900</v>
      </c>
      <c r="E6680" s="1">
        <v>44041</v>
      </c>
      <c r="F6680" s="1">
        <v>44067</v>
      </c>
      <c r="G6680" s="1">
        <v>44069</v>
      </c>
      <c r="H6680" t="s">
        <v>54</v>
      </c>
      <c r="I6680">
        <v>15</v>
      </c>
      <c r="J6680">
        <v>26</v>
      </c>
      <c r="K6680">
        <v>264</v>
      </c>
      <c r="L6680">
        <v>16</v>
      </c>
      <c r="M6680">
        <v>3</v>
      </c>
      <c r="N6680">
        <v>0.05</v>
      </c>
      <c r="O6680">
        <v>706.31</v>
      </c>
      <c r="P6680">
        <v>1681.7</v>
      </c>
      <c r="Q6680">
        <f>Table1[[#This Row],[OrderQuantity]]*Table1[[#This Row],[UnitPrice]]</f>
        <v>5045.1000000000004</v>
      </c>
      <c r="R6680">
        <f>Table1[[#This Row],[OrderQuantity]]*Table1[[#This Row],[UnitCost]]</f>
        <v>2118.9299999999998</v>
      </c>
      <c r="S6680">
        <f>Table1[[#This Row],[OrderQuantity]]*Table1[[#This Row],[UnitPrice]]*(1-Table1[[#This Row],[DiscountApplied]]) - (Table1[[#This Row],[OrderQuantity]]*Table1[[#This Row],[UnitCost]])</f>
        <v>2673.9150000000004</v>
      </c>
      <c r="T6680">
        <f>DATEDIF(Table1[[#This Row],[ShipDate]],Table1[[#This Row],[DeliveryDate]],"d")</f>
        <v>2</v>
      </c>
      <c r="U6680" t="str">
        <f t="shared" si="209"/>
        <v>On Time</v>
      </c>
    </row>
    <row r="6681" spans="1:21" x14ac:dyDescent="0.3">
      <c r="A6681" t="str">
        <f t="shared" si="208"/>
        <v>SO-006780</v>
      </c>
      <c r="B6681" t="s">
        <v>5</v>
      </c>
      <c r="C6681" t="s">
        <v>11</v>
      </c>
      <c r="D6681" s="1">
        <v>44000</v>
      </c>
      <c r="E6681" s="1">
        <v>44041</v>
      </c>
      <c r="F6681" s="1">
        <v>44067</v>
      </c>
      <c r="G6681" s="1">
        <v>44073</v>
      </c>
      <c r="H6681" t="s">
        <v>54</v>
      </c>
      <c r="I6681">
        <v>26</v>
      </c>
      <c r="J6681">
        <v>37</v>
      </c>
      <c r="K6681">
        <v>322</v>
      </c>
      <c r="L6681">
        <v>8</v>
      </c>
      <c r="M6681">
        <v>1</v>
      </c>
      <c r="N6681">
        <v>0.08</v>
      </c>
      <c r="O6681">
        <v>1688.27</v>
      </c>
      <c r="P6681">
        <v>3926.2</v>
      </c>
      <c r="Q6681">
        <f>Table1[[#This Row],[OrderQuantity]]*Table1[[#This Row],[UnitPrice]]</f>
        <v>3926.2</v>
      </c>
      <c r="R6681">
        <f>Table1[[#This Row],[OrderQuantity]]*Table1[[#This Row],[UnitCost]]</f>
        <v>1688.27</v>
      </c>
      <c r="S6681">
        <f>Table1[[#This Row],[OrderQuantity]]*Table1[[#This Row],[UnitPrice]]*(1-Table1[[#This Row],[DiscountApplied]]) - (Table1[[#This Row],[OrderQuantity]]*Table1[[#This Row],[UnitCost]])</f>
        <v>1923.8339999999998</v>
      </c>
      <c r="T6681">
        <f>DATEDIF(Table1[[#This Row],[ShipDate]],Table1[[#This Row],[DeliveryDate]],"d")</f>
        <v>6</v>
      </c>
      <c r="U6681" t="str">
        <f t="shared" si="209"/>
        <v>On Time</v>
      </c>
    </row>
    <row r="6682" spans="1:21" x14ac:dyDescent="0.3">
      <c r="A6682" t="str">
        <f t="shared" si="208"/>
        <v>SO-006781</v>
      </c>
      <c r="B6682" t="s">
        <v>3</v>
      </c>
      <c r="C6682" t="s">
        <v>11</v>
      </c>
      <c r="D6682" s="1">
        <v>43900</v>
      </c>
      <c r="E6682" s="1">
        <v>44041</v>
      </c>
      <c r="F6682" s="1">
        <v>44062</v>
      </c>
      <c r="G6682" s="1">
        <v>44066</v>
      </c>
      <c r="H6682" t="s">
        <v>54</v>
      </c>
      <c r="I6682">
        <v>8</v>
      </c>
      <c r="J6682">
        <v>32</v>
      </c>
      <c r="K6682">
        <v>284</v>
      </c>
      <c r="L6682">
        <v>37</v>
      </c>
      <c r="M6682">
        <v>6</v>
      </c>
      <c r="N6682">
        <v>0.1</v>
      </c>
      <c r="O6682">
        <v>582.36</v>
      </c>
      <c r="P6682">
        <v>1098.8</v>
      </c>
      <c r="Q6682">
        <f>Table1[[#This Row],[OrderQuantity]]*Table1[[#This Row],[UnitPrice]]</f>
        <v>6592.7999999999993</v>
      </c>
      <c r="R6682">
        <f>Table1[[#This Row],[OrderQuantity]]*Table1[[#This Row],[UnitCost]]</f>
        <v>3494.16</v>
      </c>
      <c r="S6682">
        <f>Table1[[#This Row],[OrderQuantity]]*Table1[[#This Row],[UnitPrice]]*(1-Table1[[#This Row],[DiscountApplied]]) - (Table1[[#This Row],[OrderQuantity]]*Table1[[#This Row],[UnitCost]])</f>
        <v>2439.3599999999997</v>
      </c>
      <c r="T6682">
        <f>DATEDIF(Table1[[#This Row],[ShipDate]],Table1[[#This Row],[DeliveryDate]],"d")</f>
        <v>4</v>
      </c>
      <c r="U6682" t="str">
        <f t="shared" si="209"/>
        <v>On Time</v>
      </c>
    </row>
    <row r="6683" spans="1:21" x14ac:dyDescent="0.3">
      <c r="A6683" t="str">
        <f t="shared" si="208"/>
        <v>SO-006782</v>
      </c>
      <c r="B6683" t="s">
        <v>3</v>
      </c>
      <c r="C6683" t="s">
        <v>8</v>
      </c>
      <c r="D6683" s="1">
        <v>43900</v>
      </c>
      <c r="E6683" s="1">
        <v>44041</v>
      </c>
      <c r="F6683" s="1">
        <v>44045</v>
      </c>
      <c r="G6683" s="1">
        <v>44049</v>
      </c>
      <c r="H6683" t="s">
        <v>54</v>
      </c>
      <c r="I6683">
        <v>9</v>
      </c>
      <c r="J6683">
        <v>35</v>
      </c>
      <c r="K6683">
        <v>336</v>
      </c>
      <c r="L6683">
        <v>42</v>
      </c>
      <c r="M6683">
        <v>6</v>
      </c>
      <c r="N6683">
        <v>0.05</v>
      </c>
      <c r="O6683">
        <v>4826.95</v>
      </c>
      <c r="P6683">
        <v>5815.6</v>
      </c>
      <c r="Q6683">
        <f>Table1[[#This Row],[OrderQuantity]]*Table1[[#This Row],[UnitPrice]]</f>
        <v>34893.600000000006</v>
      </c>
      <c r="R6683">
        <f>Table1[[#This Row],[OrderQuantity]]*Table1[[#This Row],[UnitCost]]</f>
        <v>28961.699999999997</v>
      </c>
      <c r="S6683">
        <f>Table1[[#This Row],[OrderQuantity]]*Table1[[#This Row],[UnitPrice]]*(1-Table1[[#This Row],[DiscountApplied]]) - (Table1[[#This Row],[OrderQuantity]]*Table1[[#This Row],[UnitCost]])</f>
        <v>4187.2200000000084</v>
      </c>
      <c r="T6683">
        <f>DATEDIF(Table1[[#This Row],[ShipDate]],Table1[[#This Row],[DeliveryDate]],"d")</f>
        <v>4</v>
      </c>
      <c r="U6683" t="str">
        <f t="shared" si="209"/>
        <v>On Time</v>
      </c>
    </row>
    <row r="6684" spans="1:21" x14ac:dyDescent="0.3">
      <c r="A6684" t="str">
        <f t="shared" si="208"/>
        <v>SO-006783</v>
      </c>
      <c r="B6684" t="s">
        <v>4</v>
      </c>
      <c r="C6684" t="s">
        <v>9</v>
      </c>
      <c r="D6684" s="1">
        <v>43900</v>
      </c>
      <c r="E6684" s="1">
        <v>44042</v>
      </c>
      <c r="F6684" s="1">
        <v>44070</v>
      </c>
      <c r="G6684" s="1">
        <v>44077</v>
      </c>
      <c r="H6684" t="s">
        <v>54</v>
      </c>
      <c r="I6684">
        <v>18</v>
      </c>
      <c r="J6684">
        <v>48</v>
      </c>
      <c r="K6684">
        <v>66</v>
      </c>
      <c r="L6684">
        <v>3</v>
      </c>
      <c r="M6684">
        <v>6</v>
      </c>
      <c r="N6684">
        <v>0.08</v>
      </c>
      <c r="O6684">
        <v>1626.63</v>
      </c>
      <c r="P6684">
        <v>2666.6</v>
      </c>
      <c r="Q6684">
        <f>Table1[[#This Row],[OrderQuantity]]*Table1[[#This Row],[UnitPrice]]</f>
        <v>15999.599999999999</v>
      </c>
      <c r="R6684">
        <f>Table1[[#This Row],[OrderQuantity]]*Table1[[#This Row],[UnitCost]]</f>
        <v>9759.7800000000007</v>
      </c>
      <c r="S6684">
        <f>Table1[[#This Row],[OrderQuantity]]*Table1[[#This Row],[UnitPrice]]*(1-Table1[[#This Row],[DiscountApplied]]) - (Table1[[#This Row],[OrderQuantity]]*Table1[[#This Row],[UnitCost]])</f>
        <v>4959.851999999999</v>
      </c>
      <c r="T6684">
        <f>DATEDIF(Table1[[#This Row],[ShipDate]],Table1[[#This Row],[DeliveryDate]],"d")</f>
        <v>7</v>
      </c>
      <c r="U6684" t="str">
        <f t="shared" si="209"/>
        <v>On Time</v>
      </c>
    </row>
    <row r="6685" spans="1:21" x14ac:dyDescent="0.3">
      <c r="A6685" t="str">
        <f t="shared" si="208"/>
        <v>SO-006784</v>
      </c>
      <c r="B6685" t="s">
        <v>4</v>
      </c>
      <c r="C6685" t="s">
        <v>11</v>
      </c>
      <c r="D6685" s="1">
        <v>43900</v>
      </c>
      <c r="E6685" s="1">
        <v>44042</v>
      </c>
      <c r="F6685" s="1">
        <v>44066</v>
      </c>
      <c r="G6685" s="1">
        <v>44076</v>
      </c>
      <c r="H6685" t="s">
        <v>54</v>
      </c>
      <c r="I6685">
        <v>14</v>
      </c>
      <c r="J6685">
        <v>35</v>
      </c>
      <c r="K6685">
        <v>281</v>
      </c>
      <c r="L6685">
        <v>29</v>
      </c>
      <c r="M6685">
        <v>5</v>
      </c>
      <c r="N6685">
        <v>0.05</v>
      </c>
      <c r="O6685">
        <v>621.42999999999995</v>
      </c>
      <c r="P6685">
        <v>1172.5</v>
      </c>
      <c r="Q6685">
        <f>Table1[[#This Row],[OrderQuantity]]*Table1[[#This Row],[UnitPrice]]</f>
        <v>5862.5</v>
      </c>
      <c r="R6685">
        <f>Table1[[#This Row],[OrderQuantity]]*Table1[[#This Row],[UnitCost]]</f>
        <v>3107.1499999999996</v>
      </c>
      <c r="S6685">
        <f>Table1[[#This Row],[OrderQuantity]]*Table1[[#This Row],[UnitPrice]]*(1-Table1[[#This Row],[DiscountApplied]]) - (Table1[[#This Row],[OrderQuantity]]*Table1[[#This Row],[UnitCost]])</f>
        <v>2462.2250000000004</v>
      </c>
      <c r="T6685">
        <f>DATEDIF(Table1[[#This Row],[ShipDate]],Table1[[#This Row],[DeliveryDate]],"d")</f>
        <v>10</v>
      </c>
      <c r="U6685" t="str">
        <f t="shared" si="209"/>
        <v>Late</v>
      </c>
    </row>
    <row r="6686" spans="1:21" x14ac:dyDescent="0.3">
      <c r="A6686" t="str">
        <f t="shared" si="208"/>
        <v>SO-006785</v>
      </c>
      <c r="B6686" t="s">
        <v>5</v>
      </c>
      <c r="C6686" t="s">
        <v>12</v>
      </c>
      <c r="D6686" s="1">
        <v>43900</v>
      </c>
      <c r="E6686" s="1">
        <v>44042</v>
      </c>
      <c r="F6686" s="1">
        <v>44068</v>
      </c>
      <c r="G6686" s="1">
        <v>44071</v>
      </c>
      <c r="H6686" t="s">
        <v>54</v>
      </c>
      <c r="I6686">
        <v>28</v>
      </c>
      <c r="J6686">
        <v>7</v>
      </c>
      <c r="K6686">
        <v>210</v>
      </c>
      <c r="L6686">
        <v>36</v>
      </c>
      <c r="M6686">
        <v>8</v>
      </c>
      <c r="N6686">
        <v>0.4</v>
      </c>
      <c r="O6686">
        <v>801.99</v>
      </c>
      <c r="P6686">
        <v>1273</v>
      </c>
      <c r="Q6686">
        <f>Table1[[#This Row],[OrderQuantity]]*Table1[[#This Row],[UnitPrice]]</f>
        <v>10184</v>
      </c>
      <c r="R6686">
        <f>Table1[[#This Row],[OrderQuantity]]*Table1[[#This Row],[UnitCost]]</f>
        <v>6415.92</v>
      </c>
      <c r="S6686">
        <f>Table1[[#This Row],[OrderQuantity]]*Table1[[#This Row],[UnitPrice]]*(1-Table1[[#This Row],[DiscountApplied]]) - (Table1[[#This Row],[OrderQuantity]]*Table1[[#This Row],[UnitCost]])</f>
        <v>-305.52000000000044</v>
      </c>
      <c r="T6686">
        <f>DATEDIF(Table1[[#This Row],[ShipDate]],Table1[[#This Row],[DeliveryDate]],"d")</f>
        <v>3</v>
      </c>
      <c r="U6686" t="str">
        <f t="shared" si="209"/>
        <v>On Time</v>
      </c>
    </row>
    <row r="6687" spans="1:21" x14ac:dyDescent="0.3">
      <c r="A6687" t="str">
        <f t="shared" si="208"/>
        <v>SO-006786</v>
      </c>
      <c r="B6687" t="s">
        <v>3</v>
      </c>
      <c r="C6687" t="s">
        <v>10</v>
      </c>
      <c r="D6687" s="1">
        <v>43900</v>
      </c>
      <c r="E6687" s="1">
        <v>44042</v>
      </c>
      <c r="F6687" s="1">
        <v>44055</v>
      </c>
      <c r="G6687" s="1">
        <v>44060</v>
      </c>
      <c r="H6687" t="s">
        <v>54</v>
      </c>
      <c r="I6687">
        <v>2</v>
      </c>
      <c r="J6687">
        <v>14</v>
      </c>
      <c r="K6687">
        <v>143</v>
      </c>
      <c r="L6687">
        <v>8</v>
      </c>
      <c r="M6687">
        <v>3</v>
      </c>
      <c r="N6687">
        <v>0.4</v>
      </c>
      <c r="O6687">
        <v>177.95</v>
      </c>
      <c r="P6687">
        <v>214.4</v>
      </c>
      <c r="Q6687">
        <f>Table1[[#This Row],[OrderQuantity]]*Table1[[#This Row],[UnitPrice]]</f>
        <v>643.20000000000005</v>
      </c>
      <c r="R6687">
        <f>Table1[[#This Row],[OrderQuantity]]*Table1[[#This Row],[UnitCost]]</f>
        <v>533.84999999999991</v>
      </c>
      <c r="S6687">
        <f>Table1[[#This Row],[OrderQuantity]]*Table1[[#This Row],[UnitPrice]]*(1-Table1[[#This Row],[DiscountApplied]]) - (Table1[[#This Row],[OrderQuantity]]*Table1[[#This Row],[UnitCost]])</f>
        <v>-147.92999999999989</v>
      </c>
      <c r="T6687">
        <f>DATEDIF(Table1[[#This Row],[ShipDate]],Table1[[#This Row],[DeliveryDate]],"d")</f>
        <v>5</v>
      </c>
      <c r="U6687" t="str">
        <f t="shared" si="209"/>
        <v>On Time</v>
      </c>
    </row>
    <row r="6688" spans="1:21" x14ac:dyDescent="0.3">
      <c r="A6688" t="str">
        <f t="shared" si="208"/>
        <v>SO-006787</v>
      </c>
      <c r="B6688" t="s">
        <v>2</v>
      </c>
      <c r="C6688" t="s">
        <v>10</v>
      </c>
      <c r="D6688" s="1">
        <v>43900</v>
      </c>
      <c r="E6688" s="1">
        <v>44042</v>
      </c>
      <c r="F6688" s="1">
        <v>44052</v>
      </c>
      <c r="G6688" s="1">
        <v>44060</v>
      </c>
      <c r="H6688" t="s">
        <v>54</v>
      </c>
      <c r="I6688">
        <v>25</v>
      </c>
      <c r="J6688">
        <v>9</v>
      </c>
      <c r="K6688">
        <v>150</v>
      </c>
      <c r="L6688">
        <v>38</v>
      </c>
      <c r="M6688">
        <v>8</v>
      </c>
      <c r="N6688">
        <v>0.05</v>
      </c>
      <c r="O6688">
        <v>2717.52</v>
      </c>
      <c r="P6688">
        <v>3484</v>
      </c>
      <c r="Q6688">
        <f>Table1[[#This Row],[OrderQuantity]]*Table1[[#This Row],[UnitPrice]]</f>
        <v>27872</v>
      </c>
      <c r="R6688">
        <f>Table1[[#This Row],[OrderQuantity]]*Table1[[#This Row],[UnitCost]]</f>
        <v>21740.16</v>
      </c>
      <c r="S6688">
        <f>Table1[[#This Row],[OrderQuantity]]*Table1[[#This Row],[UnitPrice]]*(1-Table1[[#This Row],[DiscountApplied]]) - (Table1[[#This Row],[OrderQuantity]]*Table1[[#This Row],[UnitCost]])</f>
        <v>4738.239999999998</v>
      </c>
      <c r="T6688">
        <f>DATEDIF(Table1[[#This Row],[ShipDate]],Table1[[#This Row],[DeliveryDate]],"d")</f>
        <v>8</v>
      </c>
      <c r="U6688" t="str">
        <f t="shared" si="209"/>
        <v>Late</v>
      </c>
    </row>
    <row r="6689" spans="1:21" x14ac:dyDescent="0.3">
      <c r="A6689" t="str">
        <f t="shared" si="208"/>
        <v>SO-006788</v>
      </c>
      <c r="B6689" t="s">
        <v>4</v>
      </c>
      <c r="C6689" t="s">
        <v>10</v>
      </c>
      <c r="D6689" s="1">
        <v>43900</v>
      </c>
      <c r="E6689" s="1">
        <v>44042</v>
      </c>
      <c r="F6689" s="1">
        <v>44049</v>
      </c>
      <c r="G6689" s="1">
        <v>44051</v>
      </c>
      <c r="H6689" t="s">
        <v>54</v>
      </c>
      <c r="I6689">
        <v>18</v>
      </c>
      <c r="J6689">
        <v>20</v>
      </c>
      <c r="K6689">
        <v>138</v>
      </c>
      <c r="L6689">
        <v>46</v>
      </c>
      <c r="M6689">
        <v>1</v>
      </c>
      <c r="N6689">
        <v>0.05</v>
      </c>
      <c r="O6689">
        <v>1195.01</v>
      </c>
      <c r="P6689">
        <v>2438.8000000000002</v>
      </c>
      <c r="Q6689">
        <f>Table1[[#This Row],[OrderQuantity]]*Table1[[#This Row],[UnitPrice]]</f>
        <v>2438.8000000000002</v>
      </c>
      <c r="R6689">
        <f>Table1[[#This Row],[OrderQuantity]]*Table1[[#This Row],[UnitCost]]</f>
        <v>1195.01</v>
      </c>
      <c r="S6689">
        <f>Table1[[#This Row],[OrderQuantity]]*Table1[[#This Row],[UnitPrice]]*(1-Table1[[#This Row],[DiscountApplied]]) - (Table1[[#This Row],[OrderQuantity]]*Table1[[#This Row],[UnitCost]])</f>
        <v>1121.8500000000001</v>
      </c>
      <c r="T6689">
        <f>DATEDIF(Table1[[#This Row],[ShipDate]],Table1[[#This Row],[DeliveryDate]],"d")</f>
        <v>2</v>
      </c>
      <c r="U6689" t="str">
        <f t="shared" si="209"/>
        <v>On Time</v>
      </c>
    </row>
    <row r="6690" spans="1:21" x14ac:dyDescent="0.3">
      <c r="A6690" t="str">
        <f t="shared" si="208"/>
        <v>SO-006789</v>
      </c>
      <c r="B6690" t="s">
        <v>4</v>
      </c>
      <c r="C6690" t="s">
        <v>13</v>
      </c>
      <c r="D6690" s="1">
        <v>43900</v>
      </c>
      <c r="E6690" s="1">
        <v>44042</v>
      </c>
      <c r="F6690" s="1">
        <v>44062</v>
      </c>
      <c r="G6690" s="1">
        <v>44066</v>
      </c>
      <c r="H6690" t="s">
        <v>54</v>
      </c>
      <c r="I6690">
        <v>12</v>
      </c>
      <c r="J6690">
        <v>12</v>
      </c>
      <c r="K6690">
        <v>35</v>
      </c>
      <c r="L6690">
        <v>6</v>
      </c>
      <c r="M6690">
        <v>3</v>
      </c>
      <c r="N6690">
        <v>0.4</v>
      </c>
      <c r="O6690">
        <v>4678.07</v>
      </c>
      <c r="P6690">
        <v>5775.4</v>
      </c>
      <c r="Q6690">
        <f>Table1[[#This Row],[OrderQuantity]]*Table1[[#This Row],[UnitPrice]]</f>
        <v>17326.199999999997</v>
      </c>
      <c r="R6690">
        <f>Table1[[#This Row],[OrderQuantity]]*Table1[[#This Row],[UnitCost]]</f>
        <v>14034.21</v>
      </c>
      <c r="S6690">
        <f>Table1[[#This Row],[OrderQuantity]]*Table1[[#This Row],[UnitPrice]]*(1-Table1[[#This Row],[DiscountApplied]]) - (Table1[[#This Row],[OrderQuantity]]*Table1[[#This Row],[UnitCost]])</f>
        <v>-3638.4900000000016</v>
      </c>
      <c r="T6690">
        <f>DATEDIF(Table1[[#This Row],[ShipDate]],Table1[[#This Row],[DeliveryDate]],"d")</f>
        <v>4</v>
      </c>
      <c r="U6690" t="str">
        <f t="shared" si="209"/>
        <v>On Time</v>
      </c>
    </row>
    <row r="6691" spans="1:21" x14ac:dyDescent="0.3">
      <c r="A6691" t="str">
        <f t="shared" si="208"/>
        <v>SO-006790</v>
      </c>
      <c r="B6691" t="s">
        <v>4</v>
      </c>
      <c r="C6691" t="s">
        <v>13</v>
      </c>
      <c r="D6691" s="1">
        <v>43900</v>
      </c>
      <c r="E6691" s="1">
        <v>44042</v>
      </c>
      <c r="F6691" s="1">
        <v>44060</v>
      </c>
      <c r="G6691" s="1">
        <v>44064</v>
      </c>
      <c r="H6691" t="s">
        <v>54</v>
      </c>
      <c r="I6691">
        <v>14</v>
      </c>
      <c r="J6691">
        <v>33</v>
      </c>
      <c r="K6691">
        <v>1</v>
      </c>
      <c r="L6691">
        <v>44</v>
      </c>
      <c r="M6691">
        <v>1</v>
      </c>
      <c r="N6691">
        <v>0.1</v>
      </c>
      <c r="O6691">
        <v>1696.84</v>
      </c>
      <c r="P6691">
        <v>2532.6</v>
      </c>
      <c r="Q6691">
        <f>Table1[[#This Row],[OrderQuantity]]*Table1[[#This Row],[UnitPrice]]</f>
        <v>2532.6</v>
      </c>
      <c r="R6691">
        <f>Table1[[#This Row],[OrderQuantity]]*Table1[[#This Row],[UnitCost]]</f>
        <v>1696.84</v>
      </c>
      <c r="S6691">
        <f>Table1[[#This Row],[OrderQuantity]]*Table1[[#This Row],[UnitPrice]]*(1-Table1[[#This Row],[DiscountApplied]]) - (Table1[[#This Row],[OrderQuantity]]*Table1[[#This Row],[UnitCost]])</f>
        <v>582.50000000000023</v>
      </c>
      <c r="T6691">
        <f>DATEDIF(Table1[[#This Row],[ShipDate]],Table1[[#This Row],[DeliveryDate]],"d")</f>
        <v>4</v>
      </c>
      <c r="U6691" t="str">
        <f t="shared" si="209"/>
        <v>On Time</v>
      </c>
    </row>
    <row r="6692" spans="1:21" x14ac:dyDescent="0.3">
      <c r="A6692" t="str">
        <f t="shared" si="208"/>
        <v>SO-006791</v>
      </c>
      <c r="B6692" t="s">
        <v>2</v>
      </c>
      <c r="C6692" t="s">
        <v>10</v>
      </c>
      <c r="D6692" s="1">
        <v>43900</v>
      </c>
      <c r="E6692" s="1">
        <v>44042</v>
      </c>
      <c r="F6692" s="1">
        <v>44058</v>
      </c>
      <c r="G6692" s="1">
        <v>44061</v>
      </c>
      <c r="H6692" t="s">
        <v>54</v>
      </c>
      <c r="I6692">
        <v>23</v>
      </c>
      <c r="J6692">
        <v>13</v>
      </c>
      <c r="K6692">
        <v>99</v>
      </c>
      <c r="L6692">
        <v>12</v>
      </c>
      <c r="M6692">
        <v>6</v>
      </c>
      <c r="N6692">
        <v>0.08</v>
      </c>
      <c r="O6692">
        <v>3604.67</v>
      </c>
      <c r="P6692">
        <v>5380.1</v>
      </c>
      <c r="Q6692">
        <f>Table1[[#This Row],[OrderQuantity]]*Table1[[#This Row],[UnitPrice]]</f>
        <v>32280.600000000002</v>
      </c>
      <c r="R6692">
        <f>Table1[[#This Row],[OrderQuantity]]*Table1[[#This Row],[UnitCost]]</f>
        <v>21628.02</v>
      </c>
      <c r="S6692">
        <f>Table1[[#This Row],[OrderQuantity]]*Table1[[#This Row],[UnitPrice]]*(1-Table1[[#This Row],[DiscountApplied]]) - (Table1[[#This Row],[OrderQuantity]]*Table1[[#This Row],[UnitCost]])</f>
        <v>8070.1320000000014</v>
      </c>
      <c r="T6692">
        <f>DATEDIF(Table1[[#This Row],[ShipDate]],Table1[[#This Row],[DeliveryDate]],"d")</f>
        <v>3</v>
      </c>
      <c r="U6692" t="str">
        <f t="shared" si="209"/>
        <v>On Time</v>
      </c>
    </row>
    <row r="6693" spans="1:21" x14ac:dyDescent="0.3">
      <c r="A6693" t="str">
        <f t="shared" si="208"/>
        <v>SO-006792</v>
      </c>
      <c r="B6693" t="s">
        <v>4</v>
      </c>
      <c r="C6693" t="s">
        <v>8</v>
      </c>
      <c r="D6693" s="1">
        <v>43900</v>
      </c>
      <c r="E6693" s="1">
        <v>44042</v>
      </c>
      <c r="F6693" s="1">
        <v>44045</v>
      </c>
      <c r="G6693" s="1">
        <v>44053</v>
      </c>
      <c r="H6693" t="s">
        <v>54</v>
      </c>
      <c r="I6693">
        <v>13</v>
      </c>
      <c r="J6693">
        <v>46</v>
      </c>
      <c r="K6693">
        <v>345</v>
      </c>
      <c r="L6693">
        <v>36</v>
      </c>
      <c r="M6693">
        <v>1</v>
      </c>
      <c r="N6693">
        <v>0.4</v>
      </c>
      <c r="O6693">
        <v>77.05</v>
      </c>
      <c r="P6693">
        <v>167.5</v>
      </c>
      <c r="Q6693">
        <f>Table1[[#This Row],[OrderQuantity]]*Table1[[#This Row],[UnitPrice]]</f>
        <v>167.5</v>
      </c>
      <c r="R6693">
        <f>Table1[[#This Row],[OrderQuantity]]*Table1[[#This Row],[UnitCost]]</f>
        <v>77.05</v>
      </c>
      <c r="S6693">
        <f>Table1[[#This Row],[OrderQuantity]]*Table1[[#This Row],[UnitPrice]]*(1-Table1[[#This Row],[DiscountApplied]]) - (Table1[[#This Row],[OrderQuantity]]*Table1[[#This Row],[UnitCost]])</f>
        <v>23.450000000000003</v>
      </c>
      <c r="T6693">
        <f>DATEDIF(Table1[[#This Row],[ShipDate]],Table1[[#This Row],[DeliveryDate]],"d")</f>
        <v>8</v>
      </c>
      <c r="U6693" t="str">
        <f t="shared" si="209"/>
        <v>Late</v>
      </c>
    </row>
    <row r="6694" spans="1:21" x14ac:dyDescent="0.3">
      <c r="A6694" t="str">
        <f t="shared" si="208"/>
        <v>SO-006793</v>
      </c>
      <c r="B6694" t="s">
        <v>5</v>
      </c>
      <c r="C6694" t="s">
        <v>9</v>
      </c>
      <c r="D6694" s="1">
        <v>44000</v>
      </c>
      <c r="E6694" s="1">
        <v>44042</v>
      </c>
      <c r="F6694" s="1">
        <v>44063</v>
      </c>
      <c r="G6694" s="1">
        <v>44069</v>
      </c>
      <c r="H6694" t="s">
        <v>54</v>
      </c>
      <c r="I6694">
        <v>27</v>
      </c>
      <c r="J6694">
        <v>38</v>
      </c>
      <c r="K6694">
        <v>81</v>
      </c>
      <c r="L6694">
        <v>32</v>
      </c>
      <c r="M6694">
        <v>6</v>
      </c>
      <c r="N6694">
        <v>0.08</v>
      </c>
      <c r="O6694">
        <v>3043.81</v>
      </c>
      <c r="P6694">
        <v>3953</v>
      </c>
      <c r="Q6694">
        <f>Table1[[#This Row],[OrderQuantity]]*Table1[[#This Row],[UnitPrice]]</f>
        <v>23718</v>
      </c>
      <c r="R6694">
        <f>Table1[[#This Row],[OrderQuantity]]*Table1[[#This Row],[UnitCost]]</f>
        <v>18262.86</v>
      </c>
      <c r="S6694">
        <f>Table1[[#This Row],[OrderQuantity]]*Table1[[#This Row],[UnitPrice]]*(1-Table1[[#This Row],[DiscountApplied]]) - (Table1[[#This Row],[OrderQuantity]]*Table1[[#This Row],[UnitCost]])</f>
        <v>3557.7000000000007</v>
      </c>
      <c r="T6694">
        <f>DATEDIF(Table1[[#This Row],[ShipDate]],Table1[[#This Row],[DeliveryDate]],"d")</f>
        <v>6</v>
      </c>
      <c r="U6694" t="str">
        <f t="shared" si="209"/>
        <v>On Time</v>
      </c>
    </row>
    <row r="6695" spans="1:21" x14ac:dyDescent="0.3">
      <c r="A6695" t="str">
        <f t="shared" si="208"/>
        <v>SO-006794</v>
      </c>
      <c r="B6695" t="s">
        <v>5</v>
      </c>
      <c r="C6695" t="s">
        <v>10</v>
      </c>
      <c r="D6695" s="1">
        <v>43900</v>
      </c>
      <c r="E6695" s="1">
        <v>44042</v>
      </c>
      <c r="F6695" s="1">
        <v>44058</v>
      </c>
      <c r="G6695" s="1">
        <v>44068</v>
      </c>
      <c r="H6695" t="s">
        <v>54</v>
      </c>
      <c r="I6695">
        <v>26</v>
      </c>
      <c r="J6695">
        <v>12</v>
      </c>
      <c r="K6695">
        <v>163</v>
      </c>
      <c r="L6695">
        <v>38</v>
      </c>
      <c r="M6695">
        <v>4</v>
      </c>
      <c r="N6695">
        <v>0.15</v>
      </c>
      <c r="O6695">
        <v>492.45</v>
      </c>
      <c r="P6695">
        <v>1172.5</v>
      </c>
      <c r="Q6695">
        <f>Table1[[#This Row],[OrderQuantity]]*Table1[[#This Row],[UnitPrice]]</f>
        <v>4690</v>
      </c>
      <c r="R6695">
        <f>Table1[[#This Row],[OrderQuantity]]*Table1[[#This Row],[UnitCost]]</f>
        <v>1969.8</v>
      </c>
      <c r="S6695">
        <f>Table1[[#This Row],[OrderQuantity]]*Table1[[#This Row],[UnitPrice]]*(1-Table1[[#This Row],[DiscountApplied]]) - (Table1[[#This Row],[OrderQuantity]]*Table1[[#This Row],[UnitCost]])</f>
        <v>2016.7</v>
      </c>
      <c r="T6695">
        <f>DATEDIF(Table1[[#This Row],[ShipDate]],Table1[[#This Row],[DeliveryDate]],"d")</f>
        <v>10</v>
      </c>
      <c r="U6695" t="str">
        <f t="shared" si="209"/>
        <v>Late</v>
      </c>
    </row>
    <row r="6696" spans="1:21" x14ac:dyDescent="0.3">
      <c r="A6696" t="str">
        <f t="shared" si="208"/>
        <v>SO-006795</v>
      </c>
      <c r="B6696" t="s">
        <v>4</v>
      </c>
      <c r="C6696" t="s">
        <v>11</v>
      </c>
      <c r="D6696" s="1">
        <v>43900</v>
      </c>
      <c r="E6696" s="1">
        <v>44043</v>
      </c>
      <c r="F6696" s="1">
        <v>44071</v>
      </c>
      <c r="G6696" s="1">
        <v>44081</v>
      </c>
      <c r="H6696" t="s">
        <v>54</v>
      </c>
      <c r="I6696">
        <v>19</v>
      </c>
      <c r="J6696">
        <v>23</v>
      </c>
      <c r="K6696">
        <v>281</v>
      </c>
      <c r="L6696">
        <v>14</v>
      </c>
      <c r="M6696">
        <v>5</v>
      </c>
      <c r="N6696">
        <v>0.1</v>
      </c>
      <c r="O6696">
        <v>933.98</v>
      </c>
      <c r="P6696">
        <v>1098.8</v>
      </c>
      <c r="Q6696">
        <f>Table1[[#This Row],[OrderQuantity]]*Table1[[#This Row],[UnitPrice]]</f>
        <v>5494</v>
      </c>
      <c r="R6696">
        <f>Table1[[#This Row],[OrderQuantity]]*Table1[[#This Row],[UnitCost]]</f>
        <v>4669.8999999999996</v>
      </c>
      <c r="S6696">
        <f>Table1[[#This Row],[OrderQuantity]]*Table1[[#This Row],[UnitPrice]]*(1-Table1[[#This Row],[DiscountApplied]]) - (Table1[[#This Row],[OrderQuantity]]*Table1[[#This Row],[UnitCost]])</f>
        <v>274.70000000000073</v>
      </c>
      <c r="T6696">
        <f>DATEDIF(Table1[[#This Row],[ShipDate]],Table1[[#This Row],[DeliveryDate]],"d")</f>
        <v>10</v>
      </c>
      <c r="U6696" t="str">
        <f t="shared" si="209"/>
        <v>Late</v>
      </c>
    </row>
    <row r="6697" spans="1:21" x14ac:dyDescent="0.3">
      <c r="A6697" t="str">
        <f t="shared" si="208"/>
        <v>SO-006796</v>
      </c>
      <c r="B6697" t="s">
        <v>4</v>
      </c>
      <c r="C6697" t="s">
        <v>10</v>
      </c>
      <c r="D6697" s="1">
        <v>43900</v>
      </c>
      <c r="E6697" s="1">
        <v>44043</v>
      </c>
      <c r="F6697" s="1">
        <v>44063</v>
      </c>
      <c r="G6697" s="1">
        <v>44069</v>
      </c>
      <c r="H6697" t="s">
        <v>54</v>
      </c>
      <c r="I6697">
        <v>19</v>
      </c>
      <c r="J6697">
        <v>35</v>
      </c>
      <c r="K6697">
        <v>95</v>
      </c>
      <c r="L6697">
        <v>39</v>
      </c>
      <c r="M6697">
        <v>6</v>
      </c>
      <c r="N6697">
        <v>0.15</v>
      </c>
      <c r="O6697">
        <v>4416.1000000000004</v>
      </c>
      <c r="P6697">
        <v>5735.2</v>
      </c>
      <c r="Q6697">
        <f>Table1[[#This Row],[OrderQuantity]]*Table1[[#This Row],[UnitPrice]]</f>
        <v>34411.199999999997</v>
      </c>
      <c r="R6697">
        <f>Table1[[#This Row],[OrderQuantity]]*Table1[[#This Row],[UnitCost]]</f>
        <v>26496.600000000002</v>
      </c>
      <c r="S6697">
        <f>Table1[[#This Row],[OrderQuantity]]*Table1[[#This Row],[UnitPrice]]*(1-Table1[[#This Row],[DiscountApplied]]) - (Table1[[#This Row],[OrderQuantity]]*Table1[[#This Row],[UnitCost]])</f>
        <v>2752.9199999999946</v>
      </c>
      <c r="T6697">
        <f>DATEDIF(Table1[[#This Row],[ShipDate]],Table1[[#This Row],[DeliveryDate]],"d")</f>
        <v>6</v>
      </c>
      <c r="U6697" t="str">
        <f t="shared" si="209"/>
        <v>On Time</v>
      </c>
    </row>
    <row r="6698" spans="1:21" x14ac:dyDescent="0.3">
      <c r="A6698" t="str">
        <f t="shared" si="208"/>
        <v>SO-006797</v>
      </c>
      <c r="B6698" t="s">
        <v>4</v>
      </c>
      <c r="C6698" t="s">
        <v>13</v>
      </c>
      <c r="D6698" s="1">
        <v>43900</v>
      </c>
      <c r="E6698" s="1">
        <v>44043</v>
      </c>
      <c r="F6698" s="1">
        <v>44056</v>
      </c>
      <c r="G6698" s="1">
        <v>44063</v>
      </c>
      <c r="H6698" t="s">
        <v>54</v>
      </c>
      <c r="I6698">
        <v>15</v>
      </c>
      <c r="J6698">
        <v>18</v>
      </c>
      <c r="K6698">
        <v>35</v>
      </c>
      <c r="L6698">
        <v>7</v>
      </c>
      <c r="M6698">
        <v>8</v>
      </c>
      <c r="N6698">
        <v>0.15</v>
      </c>
      <c r="O6698">
        <v>3589.19</v>
      </c>
      <c r="P6698">
        <v>6525.8</v>
      </c>
      <c r="Q6698">
        <f>Table1[[#This Row],[OrderQuantity]]*Table1[[#This Row],[UnitPrice]]</f>
        <v>52206.400000000001</v>
      </c>
      <c r="R6698">
        <f>Table1[[#This Row],[OrderQuantity]]*Table1[[#This Row],[UnitCost]]</f>
        <v>28713.52</v>
      </c>
      <c r="S6698">
        <f>Table1[[#This Row],[OrderQuantity]]*Table1[[#This Row],[UnitPrice]]*(1-Table1[[#This Row],[DiscountApplied]]) - (Table1[[#This Row],[OrderQuantity]]*Table1[[#This Row],[UnitCost]])</f>
        <v>15661.920000000002</v>
      </c>
      <c r="T6698">
        <f>DATEDIF(Table1[[#This Row],[ShipDate]],Table1[[#This Row],[DeliveryDate]],"d")</f>
        <v>7</v>
      </c>
      <c r="U6698" t="str">
        <f t="shared" si="209"/>
        <v>On Time</v>
      </c>
    </row>
    <row r="6699" spans="1:21" x14ac:dyDescent="0.3">
      <c r="A6699" t="str">
        <f t="shared" si="208"/>
        <v>SO-006798</v>
      </c>
      <c r="B6699" t="s">
        <v>3</v>
      </c>
      <c r="C6699" t="s">
        <v>12</v>
      </c>
      <c r="D6699" s="1">
        <v>44000</v>
      </c>
      <c r="E6699" s="1">
        <v>44043</v>
      </c>
      <c r="F6699" s="1">
        <v>44049</v>
      </c>
      <c r="G6699" s="1">
        <v>44055</v>
      </c>
      <c r="H6699" t="s">
        <v>54</v>
      </c>
      <c r="I6699">
        <v>5</v>
      </c>
      <c r="J6699">
        <v>36</v>
      </c>
      <c r="K6699">
        <v>210</v>
      </c>
      <c r="L6699">
        <v>29</v>
      </c>
      <c r="M6699">
        <v>5</v>
      </c>
      <c r="N6699">
        <v>0.05</v>
      </c>
      <c r="O6699">
        <v>855.46</v>
      </c>
      <c r="P6699">
        <v>1018.4</v>
      </c>
      <c r="Q6699">
        <f>Table1[[#This Row],[OrderQuantity]]*Table1[[#This Row],[UnitPrice]]</f>
        <v>5092</v>
      </c>
      <c r="R6699">
        <f>Table1[[#This Row],[OrderQuantity]]*Table1[[#This Row],[UnitCost]]</f>
        <v>4277.3</v>
      </c>
      <c r="S6699">
        <f>Table1[[#This Row],[OrderQuantity]]*Table1[[#This Row],[UnitPrice]]*(1-Table1[[#This Row],[DiscountApplied]]) - (Table1[[#This Row],[OrderQuantity]]*Table1[[#This Row],[UnitCost]])</f>
        <v>560.09999999999945</v>
      </c>
      <c r="T6699">
        <f>DATEDIF(Table1[[#This Row],[ShipDate]],Table1[[#This Row],[DeliveryDate]],"d")</f>
        <v>6</v>
      </c>
      <c r="U6699" t="str">
        <f t="shared" si="209"/>
        <v>On Time</v>
      </c>
    </row>
    <row r="6700" spans="1:21" x14ac:dyDescent="0.3">
      <c r="A6700" t="str">
        <f t="shared" si="208"/>
        <v>SO-006799</v>
      </c>
      <c r="B6700" t="s">
        <v>4</v>
      </c>
      <c r="C6700" t="s">
        <v>10</v>
      </c>
      <c r="D6700" s="1">
        <v>43900</v>
      </c>
      <c r="E6700" s="1">
        <v>44043</v>
      </c>
      <c r="F6700" s="1">
        <v>44070</v>
      </c>
      <c r="G6700" s="1">
        <v>44079</v>
      </c>
      <c r="H6700" t="s">
        <v>54</v>
      </c>
      <c r="I6700">
        <v>12</v>
      </c>
      <c r="J6700">
        <v>14</v>
      </c>
      <c r="K6700">
        <v>135</v>
      </c>
      <c r="L6700">
        <v>16</v>
      </c>
      <c r="M6700">
        <v>1</v>
      </c>
      <c r="N6700">
        <v>0.08</v>
      </c>
      <c r="O6700">
        <v>2937.82</v>
      </c>
      <c r="P6700">
        <v>3497.4</v>
      </c>
      <c r="Q6700">
        <f>Table1[[#This Row],[OrderQuantity]]*Table1[[#This Row],[UnitPrice]]</f>
        <v>3497.4</v>
      </c>
      <c r="R6700">
        <f>Table1[[#This Row],[OrderQuantity]]*Table1[[#This Row],[UnitCost]]</f>
        <v>2937.82</v>
      </c>
      <c r="S6700">
        <f>Table1[[#This Row],[OrderQuantity]]*Table1[[#This Row],[UnitPrice]]*(1-Table1[[#This Row],[DiscountApplied]]) - (Table1[[#This Row],[OrderQuantity]]*Table1[[#This Row],[UnitCost]])</f>
        <v>279.78800000000001</v>
      </c>
      <c r="T6700">
        <f>DATEDIF(Table1[[#This Row],[ShipDate]],Table1[[#This Row],[DeliveryDate]],"d")</f>
        <v>9</v>
      </c>
      <c r="U6700" t="str">
        <f t="shared" si="209"/>
        <v>Late</v>
      </c>
    </row>
    <row r="6701" spans="1:21" x14ac:dyDescent="0.3">
      <c r="A6701" t="str">
        <f t="shared" si="208"/>
        <v>SO-006800</v>
      </c>
      <c r="B6701" t="s">
        <v>3</v>
      </c>
      <c r="C6701" t="s">
        <v>11</v>
      </c>
      <c r="D6701" s="1">
        <v>43900</v>
      </c>
      <c r="E6701" s="1">
        <v>44044</v>
      </c>
      <c r="F6701" s="1">
        <v>44052</v>
      </c>
      <c r="G6701" s="1">
        <v>44060</v>
      </c>
      <c r="H6701" t="s">
        <v>54</v>
      </c>
      <c r="I6701">
        <v>3</v>
      </c>
      <c r="J6701">
        <v>36</v>
      </c>
      <c r="K6701">
        <v>268</v>
      </c>
      <c r="L6701">
        <v>27</v>
      </c>
      <c r="M6701">
        <v>6</v>
      </c>
      <c r="N6701">
        <v>0.08</v>
      </c>
      <c r="O6701">
        <v>1058.06</v>
      </c>
      <c r="P6701">
        <v>2519.1999999999998</v>
      </c>
      <c r="Q6701">
        <f>Table1[[#This Row],[OrderQuantity]]*Table1[[#This Row],[UnitPrice]]</f>
        <v>15115.199999999999</v>
      </c>
      <c r="R6701">
        <f>Table1[[#This Row],[OrderQuantity]]*Table1[[#This Row],[UnitCost]]</f>
        <v>6348.36</v>
      </c>
      <c r="S6701">
        <f>Table1[[#This Row],[OrderQuantity]]*Table1[[#This Row],[UnitPrice]]*(1-Table1[[#This Row],[DiscountApplied]]) - (Table1[[#This Row],[OrderQuantity]]*Table1[[#This Row],[UnitCost]])</f>
        <v>7557.6240000000007</v>
      </c>
      <c r="T6701">
        <f>DATEDIF(Table1[[#This Row],[ShipDate]],Table1[[#This Row],[DeliveryDate]],"d")</f>
        <v>8</v>
      </c>
      <c r="U6701" t="str">
        <f t="shared" si="209"/>
        <v>Late</v>
      </c>
    </row>
    <row r="6702" spans="1:21" x14ac:dyDescent="0.3">
      <c r="A6702" t="str">
        <f t="shared" si="208"/>
        <v>SO-006801</v>
      </c>
      <c r="B6702" t="s">
        <v>3</v>
      </c>
      <c r="C6702" t="s">
        <v>13</v>
      </c>
      <c r="D6702" s="1">
        <v>43900</v>
      </c>
      <c r="E6702" s="1">
        <v>44044</v>
      </c>
      <c r="F6702" s="1">
        <v>44053</v>
      </c>
      <c r="G6702" s="1">
        <v>44060</v>
      </c>
      <c r="H6702" t="s">
        <v>54</v>
      </c>
      <c r="I6702">
        <v>3</v>
      </c>
      <c r="J6702">
        <v>14</v>
      </c>
      <c r="K6702">
        <v>35</v>
      </c>
      <c r="L6702">
        <v>31</v>
      </c>
      <c r="M6702">
        <v>4</v>
      </c>
      <c r="N6702">
        <v>0.15</v>
      </c>
      <c r="O6702">
        <v>621.76</v>
      </c>
      <c r="P6702">
        <v>1072</v>
      </c>
      <c r="Q6702">
        <f>Table1[[#This Row],[OrderQuantity]]*Table1[[#This Row],[UnitPrice]]</f>
        <v>4288</v>
      </c>
      <c r="R6702">
        <f>Table1[[#This Row],[OrderQuantity]]*Table1[[#This Row],[UnitCost]]</f>
        <v>2487.04</v>
      </c>
      <c r="S6702">
        <f>Table1[[#This Row],[OrderQuantity]]*Table1[[#This Row],[UnitPrice]]*(1-Table1[[#This Row],[DiscountApplied]]) - (Table1[[#This Row],[OrderQuantity]]*Table1[[#This Row],[UnitCost]])</f>
        <v>1157.7599999999998</v>
      </c>
      <c r="T6702">
        <f>DATEDIF(Table1[[#This Row],[ShipDate]],Table1[[#This Row],[DeliveryDate]],"d")</f>
        <v>7</v>
      </c>
      <c r="U6702" t="str">
        <f t="shared" si="209"/>
        <v>On Time</v>
      </c>
    </row>
    <row r="6703" spans="1:21" x14ac:dyDescent="0.3">
      <c r="A6703" t="str">
        <f t="shared" si="208"/>
        <v>SO-006802</v>
      </c>
      <c r="B6703" t="s">
        <v>2</v>
      </c>
      <c r="C6703" t="s">
        <v>12</v>
      </c>
      <c r="D6703" s="1">
        <v>43900</v>
      </c>
      <c r="E6703" s="1">
        <v>44044</v>
      </c>
      <c r="F6703" s="1">
        <v>44072</v>
      </c>
      <c r="G6703" s="1">
        <v>44073</v>
      </c>
      <c r="H6703" t="s">
        <v>54</v>
      </c>
      <c r="I6703">
        <v>22</v>
      </c>
      <c r="J6703">
        <v>19</v>
      </c>
      <c r="K6703">
        <v>210</v>
      </c>
      <c r="L6703">
        <v>8</v>
      </c>
      <c r="M6703">
        <v>4</v>
      </c>
      <c r="N6703">
        <v>0.3</v>
      </c>
      <c r="O6703">
        <v>895.05</v>
      </c>
      <c r="P6703">
        <v>1226.0999999999999</v>
      </c>
      <c r="Q6703">
        <f>Table1[[#This Row],[OrderQuantity]]*Table1[[#This Row],[UnitPrice]]</f>
        <v>4904.3999999999996</v>
      </c>
      <c r="R6703">
        <f>Table1[[#This Row],[OrderQuantity]]*Table1[[#This Row],[UnitCost]]</f>
        <v>3580.2</v>
      </c>
      <c r="S6703">
        <f>Table1[[#This Row],[OrderQuantity]]*Table1[[#This Row],[UnitPrice]]*(1-Table1[[#This Row],[DiscountApplied]]) - (Table1[[#This Row],[OrderQuantity]]*Table1[[#This Row],[UnitCost]])</f>
        <v>-147.12000000000035</v>
      </c>
      <c r="T6703">
        <f>DATEDIF(Table1[[#This Row],[ShipDate]],Table1[[#This Row],[DeliveryDate]],"d")</f>
        <v>1</v>
      </c>
      <c r="U6703" t="str">
        <f t="shared" si="209"/>
        <v>On Time</v>
      </c>
    </row>
    <row r="6704" spans="1:21" x14ac:dyDescent="0.3">
      <c r="A6704" t="str">
        <f t="shared" si="208"/>
        <v>SO-006803</v>
      </c>
      <c r="B6704" t="s">
        <v>4</v>
      </c>
      <c r="C6704" t="s">
        <v>12</v>
      </c>
      <c r="D6704" s="1">
        <v>44000</v>
      </c>
      <c r="E6704" s="1">
        <v>44044</v>
      </c>
      <c r="F6704" s="1">
        <v>44071</v>
      </c>
      <c r="G6704" s="1">
        <v>44076</v>
      </c>
      <c r="H6704" t="s">
        <v>54</v>
      </c>
      <c r="I6704">
        <v>20</v>
      </c>
      <c r="J6704">
        <v>24</v>
      </c>
      <c r="K6704">
        <v>219</v>
      </c>
      <c r="L6704">
        <v>35</v>
      </c>
      <c r="M6704">
        <v>3</v>
      </c>
      <c r="N6704">
        <v>0.2</v>
      </c>
      <c r="O6704">
        <v>835.49</v>
      </c>
      <c r="P6704">
        <v>1943</v>
      </c>
      <c r="Q6704">
        <f>Table1[[#This Row],[OrderQuantity]]*Table1[[#This Row],[UnitPrice]]</f>
        <v>5829</v>
      </c>
      <c r="R6704">
        <f>Table1[[#This Row],[OrderQuantity]]*Table1[[#This Row],[UnitCost]]</f>
        <v>2506.4700000000003</v>
      </c>
      <c r="S6704">
        <f>Table1[[#This Row],[OrderQuantity]]*Table1[[#This Row],[UnitPrice]]*(1-Table1[[#This Row],[DiscountApplied]]) - (Table1[[#This Row],[OrderQuantity]]*Table1[[#This Row],[UnitCost]])</f>
        <v>2156.7299999999996</v>
      </c>
      <c r="T6704">
        <f>DATEDIF(Table1[[#This Row],[ShipDate]],Table1[[#This Row],[DeliveryDate]],"d")</f>
        <v>5</v>
      </c>
      <c r="U6704" t="str">
        <f t="shared" si="209"/>
        <v>On Time</v>
      </c>
    </row>
    <row r="6705" spans="1:21" x14ac:dyDescent="0.3">
      <c r="A6705" t="str">
        <f t="shared" si="208"/>
        <v>SO-006804</v>
      </c>
      <c r="B6705" t="s">
        <v>3</v>
      </c>
      <c r="C6705" t="s">
        <v>12</v>
      </c>
      <c r="D6705" s="1">
        <v>44000</v>
      </c>
      <c r="E6705" s="1">
        <v>44045</v>
      </c>
      <c r="F6705" s="1">
        <v>44060</v>
      </c>
      <c r="G6705" s="1">
        <v>44069</v>
      </c>
      <c r="H6705" t="s">
        <v>54</v>
      </c>
      <c r="I6705">
        <v>5</v>
      </c>
      <c r="J6705">
        <v>41</v>
      </c>
      <c r="K6705">
        <v>221</v>
      </c>
      <c r="L6705">
        <v>20</v>
      </c>
      <c r="M6705">
        <v>3</v>
      </c>
      <c r="N6705">
        <v>0.05</v>
      </c>
      <c r="O6705">
        <v>1234.94</v>
      </c>
      <c r="P6705">
        <v>1715.2</v>
      </c>
      <c r="Q6705">
        <f>Table1[[#This Row],[OrderQuantity]]*Table1[[#This Row],[UnitPrice]]</f>
        <v>5145.6000000000004</v>
      </c>
      <c r="R6705">
        <f>Table1[[#This Row],[OrderQuantity]]*Table1[[#This Row],[UnitCost]]</f>
        <v>3704.82</v>
      </c>
      <c r="S6705">
        <f>Table1[[#This Row],[OrderQuantity]]*Table1[[#This Row],[UnitPrice]]*(1-Table1[[#This Row],[DiscountApplied]]) - (Table1[[#This Row],[OrderQuantity]]*Table1[[#This Row],[UnitCost]])</f>
        <v>1183.4999999999995</v>
      </c>
      <c r="T6705">
        <f>DATEDIF(Table1[[#This Row],[ShipDate]],Table1[[#This Row],[DeliveryDate]],"d")</f>
        <v>9</v>
      </c>
      <c r="U6705" t="str">
        <f t="shared" si="209"/>
        <v>Late</v>
      </c>
    </row>
    <row r="6706" spans="1:21" x14ac:dyDescent="0.3">
      <c r="A6706" t="str">
        <f t="shared" si="208"/>
        <v>SO-006805</v>
      </c>
      <c r="B6706" t="s">
        <v>4</v>
      </c>
      <c r="C6706" t="s">
        <v>13</v>
      </c>
      <c r="D6706" s="1">
        <v>43900</v>
      </c>
      <c r="E6706" s="1">
        <v>44045</v>
      </c>
      <c r="F6706" s="1">
        <v>44064</v>
      </c>
      <c r="G6706" s="1">
        <v>44068</v>
      </c>
      <c r="H6706" t="s">
        <v>54</v>
      </c>
      <c r="I6706">
        <v>15</v>
      </c>
      <c r="J6706">
        <v>48</v>
      </c>
      <c r="K6706">
        <v>13</v>
      </c>
      <c r="L6706">
        <v>11</v>
      </c>
      <c r="M6706">
        <v>3</v>
      </c>
      <c r="N6706">
        <v>0.05</v>
      </c>
      <c r="O6706">
        <v>1765.05</v>
      </c>
      <c r="P6706">
        <v>2385.1999999999998</v>
      </c>
      <c r="Q6706">
        <f>Table1[[#This Row],[OrderQuantity]]*Table1[[#This Row],[UnitPrice]]</f>
        <v>7155.5999999999995</v>
      </c>
      <c r="R6706">
        <f>Table1[[#This Row],[OrderQuantity]]*Table1[[#This Row],[UnitCost]]</f>
        <v>5295.15</v>
      </c>
      <c r="S6706">
        <f>Table1[[#This Row],[OrderQuantity]]*Table1[[#This Row],[UnitPrice]]*(1-Table1[[#This Row],[DiscountApplied]]) - (Table1[[#This Row],[OrderQuantity]]*Table1[[#This Row],[UnitCost]])</f>
        <v>1502.6699999999992</v>
      </c>
      <c r="T6706">
        <f>DATEDIF(Table1[[#This Row],[ShipDate]],Table1[[#This Row],[DeliveryDate]],"d")</f>
        <v>4</v>
      </c>
      <c r="U6706" t="str">
        <f t="shared" si="209"/>
        <v>On Time</v>
      </c>
    </row>
    <row r="6707" spans="1:21" x14ac:dyDescent="0.3">
      <c r="A6707" t="str">
        <f t="shared" si="208"/>
        <v>SO-006806</v>
      </c>
      <c r="B6707" t="s">
        <v>2</v>
      </c>
      <c r="C6707" t="s">
        <v>10</v>
      </c>
      <c r="D6707" s="1">
        <v>44000</v>
      </c>
      <c r="E6707" s="1">
        <v>44045</v>
      </c>
      <c r="F6707" s="1">
        <v>44048</v>
      </c>
      <c r="G6707" s="1">
        <v>44057</v>
      </c>
      <c r="H6707" t="s">
        <v>54</v>
      </c>
      <c r="I6707">
        <v>25</v>
      </c>
      <c r="J6707">
        <v>25</v>
      </c>
      <c r="K6707">
        <v>122</v>
      </c>
      <c r="L6707">
        <v>17</v>
      </c>
      <c r="M6707">
        <v>8</v>
      </c>
      <c r="N6707">
        <v>0.05</v>
      </c>
      <c r="O6707">
        <v>2903.45</v>
      </c>
      <c r="P6707">
        <v>6452.1</v>
      </c>
      <c r="Q6707">
        <f>Table1[[#This Row],[OrderQuantity]]*Table1[[#This Row],[UnitPrice]]</f>
        <v>51616.800000000003</v>
      </c>
      <c r="R6707">
        <f>Table1[[#This Row],[OrderQuantity]]*Table1[[#This Row],[UnitCost]]</f>
        <v>23227.599999999999</v>
      </c>
      <c r="S6707">
        <f>Table1[[#This Row],[OrderQuantity]]*Table1[[#This Row],[UnitPrice]]*(1-Table1[[#This Row],[DiscountApplied]]) - (Table1[[#This Row],[OrderQuantity]]*Table1[[#This Row],[UnitCost]])</f>
        <v>25808.36</v>
      </c>
      <c r="T6707">
        <f>DATEDIF(Table1[[#This Row],[ShipDate]],Table1[[#This Row],[DeliveryDate]],"d")</f>
        <v>9</v>
      </c>
      <c r="U6707" t="str">
        <f t="shared" si="209"/>
        <v>Late</v>
      </c>
    </row>
    <row r="6708" spans="1:21" x14ac:dyDescent="0.3">
      <c r="A6708" t="str">
        <f t="shared" si="208"/>
        <v>SO-006807</v>
      </c>
      <c r="B6708" t="s">
        <v>4</v>
      </c>
      <c r="C6708" t="s">
        <v>11</v>
      </c>
      <c r="D6708" s="1">
        <v>43900</v>
      </c>
      <c r="E6708" s="1">
        <v>44045</v>
      </c>
      <c r="F6708" s="1">
        <v>44069</v>
      </c>
      <c r="G6708" s="1">
        <v>44077</v>
      </c>
      <c r="H6708" t="s">
        <v>54</v>
      </c>
      <c r="I6708">
        <v>14</v>
      </c>
      <c r="J6708">
        <v>37</v>
      </c>
      <c r="K6708">
        <v>312</v>
      </c>
      <c r="L6708">
        <v>31</v>
      </c>
      <c r="M6708">
        <v>1</v>
      </c>
      <c r="N6708">
        <v>0.08</v>
      </c>
      <c r="O6708">
        <v>1343.08</v>
      </c>
      <c r="P6708">
        <v>1721.9</v>
      </c>
      <c r="Q6708">
        <f>Table1[[#This Row],[OrderQuantity]]*Table1[[#This Row],[UnitPrice]]</f>
        <v>1721.9</v>
      </c>
      <c r="R6708">
        <f>Table1[[#This Row],[OrderQuantity]]*Table1[[#This Row],[UnitCost]]</f>
        <v>1343.08</v>
      </c>
      <c r="S6708">
        <f>Table1[[#This Row],[OrderQuantity]]*Table1[[#This Row],[UnitPrice]]*(1-Table1[[#This Row],[DiscountApplied]]) - (Table1[[#This Row],[OrderQuantity]]*Table1[[#This Row],[UnitCost]])</f>
        <v>241.06800000000021</v>
      </c>
      <c r="T6708">
        <f>DATEDIF(Table1[[#This Row],[ShipDate]],Table1[[#This Row],[DeliveryDate]],"d")</f>
        <v>8</v>
      </c>
      <c r="U6708" t="str">
        <f t="shared" si="209"/>
        <v>Late</v>
      </c>
    </row>
    <row r="6709" spans="1:21" x14ac:dyDescent="0.3">
      <c r="A6709" t="str">
        <f t="shared" si="208"/>
        <v>SO-006808</v>
      </c>
      <c r="B6709" t="s">
        <v>2</v>
      </c>
      <c r="C6709" t="s">
        <v>10</v>
      </c>
      <c r="D6709" s="1">
        <v>43900</v>
      </c>
      <c r="E6709" s="1">
        <v>44045</v>
      </c>
      <c r="F6709" s="1">
        <v>44055</v>
      </c>
      <c r="G6709" s="1">
        <v>44060</v>
      </c>
      <c r="H6709" t="s">
        <v>54</v>
      </c>
      <c r="I6709">
        <v>25</v>
      </c>
      <c r="J6709">
        <v>20</v>
      </c>
      <c r="K6709">
        <v>184</v>
      </c>
      <c r="L6709">
        <v>23</v>
      </c>
      <c r="M6709">
        <v>4</v>
      </c>
      <c r="N6709">
        <v>0.05</v>
      </c>
      <c r="O6709">
        <v>2978.82</v>
      </c>
      <c r="P6709">
        <v>3819</v>
      </c>
      <c r="Q6709">
        <f>Table1[[#This Row],[OrderQuantity]]*Table1[[#This Row],[UnitPrice]]</f>
        <v>15276</v>
      </c>
      <c r="R6709">
        <f>Table1[[#This Row],[OrderQuantity]]*Table1[[#This Row],[UnitCost]]</f>
        <v>11915.28</v>
      </c>
      <c r="S6709">
        <f>Table1[[#This Row],[OrderQuantity]]*Table1[[#This Row],[UnitPrice]]*(1-Table1[[#This Row],[DiscountApplied]]) - (Table1[[#This Row],[OrderQuantity]]*Table1[[#This Row],[UnitCost]])</f>
        <v>2596.9199999999983</v>
      </c>
      <c r="T6709">
        <f>DATEDIF(Table1[[#This Row],[ShipDate]],Table1[[#This Row],[DeliveryDate]],"d")</f>
        <v>5</v>
      </c>
      <c r="U6709" t="str">
        <f t="shared" si="209"/>
        <v>On Time</v>
      </c>
    </row>
    <row r="6710" spans="1:21" x14ac:dyDescent="0.3">
      <c r="A6710" t="str">
        <f t="shared" si="208"/>
        <v>SO-006809</v>
      </c>
      <c r="B6710" t="s">
        <v>4</v>
      </c>
      <c r="C6710" t="s">
        <v>12</v>
      </c>
      <c r="D6710" s="1">
        <v>43900</v>
      </c>
      <c r="E6710" s="1">
        <v>44045</v>
      </c>
      <c r="F6710" s="1">
        <v>44073</v>
      </c>
      <c r="G6710" s="1">
        <v>44075</v>
      </c>
      <c r="H6710" t="s">
        <v>54</v>
      </c>
      <c r="I6710">
        <v>14</v>
      </c>
      <c r="J6710">
        <v>17</v>
      </c>
      <c r="K6710">
        <v>220</v>
      </c>
      <c r="L6710">
        <v>38</v>
      </c>
      <c r="M6710">
        <v>3</v>
      </c>
      <c r="N6710">
        <v>0.08</v>
      </c>
      <c r="O6710">
        <v>116.58</v>
      </c>
      <c r="P6710">
        <v>201</v>
      </c>
      <c r="Q6710">
        <f>Table1[[#This Row],[OrderQuantity]]*Table1[[#This Row],[UnitPrice]]</f>
        <v>603</v>
      </c>
      <c r="R6710">
        <f>Table1[[#This Row],[OrderQuantity]]*Table1[[#This Row],[UnitCost]]</f>
        <v>349.74</v>
      </c>
      <c r="S6710">
        <f>Table1[[#This Row],[OrderQuantity]]*Table1[[#This Row],[UnitPrice]]*(1-Table1[[#This Row],[DiscountApplied]]) - (Table1[[#This Row],[OrderQuantity]]*Table1[[#This Row],[UnitCost]])</f>
        <v>205.01999999999998</v>
      </c>
      <c r="T6710">
        <f>DATEDIF(Table1[[#This Row],[ShipDate]],Table1[[#This Row],[DeliveryDate]],"d")</f>
        <v>2</v>
      </c>
      <c r="U6710" t="str">
        <f t="shared" si="209"/>
        <v>On Time</v>
      </c>
    </row>
    <row r="6711" spans="1:21" x14ac:dyDescent="0.3">
      <c r="A6711" t="str">
        <f t="shared" si="208"/>
        <v>SO-006810</v>
      </c>
      <c r="B6711" t="s">
        <v>3</v>
      </c>
      <c r="C6711" t="s">
        <v>13</v>
      </c>
      <c r="D6711" s="1">
        <v>44000</v>
      </c>
      <c r="E6711" s="1">
        <v>44045</v>
      </c>
      <c r="F6711" s="1">
        <v>44061</v>
      </c>
      <c r="G6711" s="1">
        <v>44069</v>
      </c>
      <c r="H6711" t="s">
        <v>54</v>
      </c>
      <c r="I6711">
        <v>1</v>
      </c>
      <c r="J6711">
        <v>11</v>
      </c>
      <c r="K6711">
        <v>32</v>
      </c>
      <c r="L6711">
        <v>23</v>
      </c>
      <c r="M6711">
        <v>8</v>
      </c>
      <c r="N6711">
        <v>0.2</v>
      </c>
      <c r="O6711">
        <v>2463.2600000000002</v>
      </c>
      <c r="P6711">
        <v>5473.9</v>
      </c>
      <c r="Q6711">
        <f>Table1[[#This Row],[OrderQuantity]]*Table1[[#This Row],[UnitPrice]]</f>
        <v>43791.199999999997</v>
      </c>
      <c r="R6711">
        <f>Table1[[#This Row],[OrderQuantity]]*Table1[[#This Row],[UnitCost]]</f>
        <v>19706.080000000002</v>
      </c>
      <c r="S6711">
        <f>Table1[[#This Row],[OrderQuantity]]*Table1[[#This Row],[UnitPrice]]*(1-Table1[[#This Row],[DiscountApplied]]) - (Table1[[#This Row],[OrderQuantity]]*Table1[[#This Row],[UnitCost]])</f>
        <v>15326.879999999997</v>
      </c>
      <c r="T6711">
        <f>DATEDIF(Table1[[#This Row],[ShipDate]],Table1[[#This Row],[DeliveryDate]],"d")</f>
        <v>8</v>
      </c>
      <c r="U6711" t="str">
        <f t="shared" si="209"/>
        <v>Late</v>
      </c>
    </row>
    <row r="6712" spans="1:21" x14ac:dyDescent="0.3">
      <c r="A6712" t="str">
        <f t="shared" si="208"/>
        <v>SO-006811</v>
      </c>
      <c r="B6712" t="s">
        <v>3</v>
      </c>
      <c r="C6712" t="s">
        <v>10</v>
      </c>
      <c r="D6712" s="1">
        <v>44000</v>
      </c>
      <c r="E6712" s="1">
        <v>44046</v>
      </c>
      <c r="F6712" s="1">
        <v>44055</v>
      </c>
      <c r="G6712" s="1">
        <v>44063</v>
      </c>
      <c r="H6712" t="s">
        <v>54</v>
      </c>
      <c r="I6712">
        <v>10</v>
      </c>
      <c r="J6712">
        <v>12</v>
      </c>
      <c r="K6712">
        <v>176</v>
      </c>
      <c r="L6712">
        <v>47</v>
      </c>
      <c r="M6712">
        <v>2</v>
      </c>
      <c r="N6712">
        <v>0.1</v>
      </c>
      <c r="O6712">
        <v>1784.48</v>
      </c>
      <c r="P6712">
        <v>3879.3</v>
      </c>
      <c r="Q6712">
        <f>Table1[[#This Row],[OrderQuantity]]*Table1[[#This Row],[UnitPrice]]</f>
        <v>7758.6</v>
      </c>
      <c r="R6712">
        <f>Table1[[#This Row],[OrderQuantity]]*Table1[[#This Row],[UnitCost]]</f>
        <v>3568.96</v>
      </c>
      <c r="S6712">
        <f>Table1[[#This Row],[OrderQuantity]]*Table1[[#This Row],[UnitPrice]]*(1-Table1[[#This Row],[DiscountApplied]]) - (Table1[[#This Row],[OrderQuantity]]*Table1[[#This Row],[UnitCost]])</f>
        <v>3413.7800000000007</v>
      </c>
      <c r="T6712">
        <f>DATEDIF(Table1[[#This Row],[ShipDate]],Table1[[#This Row],[DeliveryDate]],"d")</f>
        <v>8</v>
      </c>
      <c r="U6712" t="str">
        <f t="shared" si="209"/>
        <v>Late</v>
      </c>
    </row>
    <row r="6713" spans="1:21" x14ac:dyDescent="0.3">
      <c r="A6713" t="str">
        <f t="shared" si="208"/>
        <v>SO-006812</v>
      </c>
      <c r="B6713" t="s">
        <v>4</v>
      </c>
      <c r="C6713" t="s">
        <v>9</v>
      </c>
      <c r="D6713" s="1">
        <v>44000</v>
      </c>
      <c r="E6713" s="1">
        <v>44046</v>
      </c>
      <c r="F6713" s="1">
        <v>44066</v>
      </c>
      <c r="G6713" s="1">
        <v>44076</v>
      </c>
      <c r="H6713" t="s">
        <v>54</v>
      </c>
      <c r="I6713">
        <v>17</v>
      </c>
      <c r="J6713">
        <v>14</v>
      </c>
      <c r="K6713">
        <v>70</v>
      </c>
      <c r="L6713">
        <v>28</v>
      </c>
      <c r="M6713">
        <v>3</v>
      </c>
      <c r="N6713">
        <v>0.05</v>
      </c>
      <c r="O6713">
        <v>3132.12</v>
      </c>
      <c r="P6713">
        <v>6023.3</v>
      </c>
      <c r="Q6713">
        <f>Table1[[#This Row],[OrderQuantity]]*Table1[[#This Row],[UnitPrice]]</f>
        <v>18069.900000000001</v>
      </c>
      <c r="R6713">
        <f>Table1[[#This Row],[OrderQuantity]]*Table1[[#This Row],[UnitCost]]</f>
        <v>9396.36</v>
      </c>
      <c r="S6713">
        <f>Table1[[#This Row],[OrderQuantity]]*Table1[[#This Row],[UnitPrice]]*(1-Table1[[#This Row],[DiscountApplied]]) - (Table1[[#This Row],[OrderQuantity]]*Table1[[#This Row],[UnitCost]])</f>
        <v>7770.0449999999983</v>
      </c>
      <c r="T6713">
        <f>DATEDIF(Table1[[#This Row],[ShipDate]],Table1[[#This Row],[DeliveryDate]],"d")</f>
        <v>10</v>
      </c>
      <c r="U6713" t="str">
        <f t="shared" si="209"/>
        <v>Late</v>
      </c>
    </row>
    <row r="6714" spans="1:21" x14ac:dyDescent="0.3">
      <c r="A6714" t="str">
        <f t="shared" si="208"/>
        <v>SO-006813</v>
      </c>
      <c r="B6714" t="s">
        <v>4</v>
      </c>
      <c r="C6714" t="s">
        <v>13</v>
      </c>
      <c r="D6714" s="1">
        <v>43900</v>
      </c>
      <c r="E6714" s="1">
        <v>44046</v>
      </c>
      <c r="F6714" s="1">
        <v>44071</v>
      </c>
      <c r="G6714" s="1">
        <v>44073</v>
      </c>
      <c r="H6714" t="s">
        <v>54</v>
      </c>
      <c r="I6714">
        <v>20</v>
      </c>
      <c r="J6714">
        <v>2</v>
      </c>
      <c r="K6714">
        <v>27</v>
      </c>
      <c r="L6714">
        <v>15</v>
      </c>
      <c r="M6714">
        <v>5</v>
      </c>
      <c r="N6714">
        <v>0.1</v>
      </c>
      <c r="O6714">
        <v>2929.58</v>
      </c>
      <c r="P6714">
        <v>5326.5</v>
      </c>
      <c r="Q6714">
        <f>Table1[[#This Row],[OrderQuantity]]*Table1[[#This Row],[UnitPrice]]</f>
        <v>26632.5</v>
      </c>
      <c r="R6714">
        <f>Table1[[#This Row],[OrderQuantity]]*Table1[[#This Row],[UnitCost]]</f>
        <v>14647.9</v>
      </c>
      <c r="S6714">
        <f>Table1[[#This Row],[OrderQuantity]]*Table1[[#This Row],[UnitPrice]]*(1-Table1[[#This Row],[DiscountApplied]]) - (Table1[[#This Row],[OrderQuantity]]*Table1[[#This Row],[UnitCost]])</f>
        <v>9321.35</v>
      </c>
      <c r="T6714">
        <f>DATEDIF(Table1[[#This Row],[ShipDate]],Table1[[#This Row],[DeliveryDate]],"d")</f>
        <v>2</v>
      </c>
      <c r="U6714" t="str">
        <f t="shared" si="209"/>
        <v>On Time</v>
      </c>
    </row>
    <row r="6715" spans="1:21" x14ac:dyDescent="0.3">
      <c r="A6715" t="str">
        <f t="shared" si="208"/>
        <v>SO-006814</v>
      </c>
      <c r="B6715" t="s">
        <v>4</v>
      </c>
      <c r="C6715" t="s">
        <v>10</v>
      </c>
      <c r="D6715" s="1">
        <v>44000</v>
      </c>
      <c r="E6715" s="1">
        <v>44046</v>
      </c>
      <c r="F6715" s="1">
        <v>44072</v>
      </c>
      <c r="G6715" s="1">
        <v>44073</v>
      </c>
      <c r="H6715" t="s">
        <v>54</v>
      </c>
      <c r="I6715">
        <v>15</v>
      </c>
      <c r="J6715">
        <v>26</v>
      </c>
      <c r="K6715">
        <v>115</v>
      </c>
      <c r="L6715">
        <v>38</v>
      </c>
      <c r="M6715">
        <v>4</v>
      </c>
      <c r="N6715">
        <v>0.1</v>
      </c>
      <c r="O6715">
        <v>155.71</v>
      </c>
      <c r="P6715">
        <v>187.6</v>
      </c>
      <c r="Q6715">
        <f>Table1[[#This Row],[OrderQuantity]]*Table1[[#This Row],[UnitPrice]]</f>
        <v>750.4</v>
      </c>
      <c r="R6715">
        <f>Table1[[#This Row],[OrderQuantity]]*Table1[[#This Row],[UnitCost]]</f>
        <v>622.84</v>
      </c>
      <c r="S6715">
        <f>Table1[[#This Row],[OrderQuantity]]*Table1[[#This Row],[UnitPrice]]*(1-Table1[[#This Row],[DiscountApplied]]) - (Table1[[#This Row],[OrderQuantity]]*Table1[[#This Row],[UnitCost]])</f>
        <v>52.519999999999982</v>
      </c>
      <c r="T6715">
        <f>DATEDIF(Table1[[#This Row],[ShipDate]],Table1[[#This Row],[DeliveryDate]],"d")</f>
        <v>1</v>
      </c>
      <c r="U6715" t="str">
        <f t="shared" si="209"/>
        <v>On Time</v>
      </c>
    </row>
    <row r="6716" spans="1:21" x14ac:dyDescent="0.3">
      <c r="A6716" t="str">
        <f t="shared" si="208"/>
        <v>SO-006815</v>
      </c>
      <c r="B6716" t="s">
        <v>2</v>
      </c>
      <c r="C6716" t="s">
        <v>13</v>
      </c>
      <c r="D6716" s="1">
        <v>43900</v>
      </c>
      <c r="E6716" s="1">
        <v>44046</v>
      </c>
      <c r="F6716" s="1">
        <v>44065</v>
      </c>
      <c r="G6716" s="1">
        <v>44075</v>
      </c>
      <c r="H6716" t="s">
        <v>54</v>
      </c>
      <c r="I6716">
        <v>23</v>
      </c>
      <c r="J6716">
        <v>29</v>
      </c>
      <c r="K6716">
        <v>42</v>
      </c>
      <c r="L6716">
        <v>35</v>
      </c>
      <c r="M6716">
        <v>6</v>
      </c>
      <c r="N6716">
        <v>0.05</v>
      </c>
      <c r="O6716">
        <v>1600.97</v>
      </c>
      <c r="P6716">
        <v>3557.7</v>
      </c>
      <c r="Q6716">
        <f>Table1[[#This Row],[OrderQuantity]]*Table1[[#This Row],[UnitPrice]]</f>
        <v>21346.199999999997</v>
      </c>
      <c r="R6716">
        <f>Table1[[#This Row],[OrderQuantity]]*Table1[[#This Row],[UnitCost]]</f>
        <v>9605.82</v>
      </c>
      <c r="S6716">
        <f>Table1[[#This Row],[OrderQuantity]]*Table1[[#This Row],[UnitPrice]]*(1-Table1[[#This Row],[DiscountApplied]]) - (Table1[[#This Row],[OrderQuantity]]*Table1[[#This Row],[UnitCost]])</f>
        <v>10673.069999999996</v>
      </c>
      <c r="T6716">
        <f>DATEDIF(Table1[[#This Row],[ShipDate]],Table1[[#This Row],[DeliveryDate]],"d")</f>
        <v>10</v>
      </c>
      <c r="U6716" t="str">
        <f t="shared" si="209"/>
        <v>Late</v>
      </c>
    </row>
    <row r="6717" spans="1:21" x14ac:dyDescent="0.3">
      <c r="A6717" t="str">
        <f t="shared" si="208"/>
        <v>SO-006816</v>
      </c>
      <c r="B6717" t="s">
        <v>2</v>
      </c>
      <c r="C6717" t="s">
        <v>12</v>
      </c>
      <c r="D6717" s="1">
        <v>44000</v>
      </c>
      <c r="E6717" s="1">
        <v>44046</v>
      </c>
      <c r="F6717" s="1">
        <v>44066</v>
      </c>
      <c r="G6717" s="1">
        <v>44074</v>
      </c>
      <c r="H6717" t="s">
        <v>54</v>
      </c>
      <c r="I6717">
        <v>23</v>
      </c>
      <c r="J6717">
        <v>42</v>
      </c>
      <c r="K6717">
        <v>213</v>
      </c>
      <c r="L6717">
        <v>18</v>
      </c>
      <c r="M6717">
        <v>7</v>
      </c>
      <c r="N6717">
        <v>0.05</v>
      </c>
      <c r="O6717">
        <v>125.42</v>
      </c>
      <c r="P6717">
        <v>261.3</v>
      </c>
      <c r="Q6717">
        <f>Table1[[#This Row],[OrderQuantity]]*Table1[[#This Row],[UnitPrice]]</f>
        <v>1829.1000000000001</v>
      </c>
      <c r="R6717">
        <f>Table1[[#This Row],[OrderQuantity]]*Table1[[#This Row],[UnitCost]]</f>
        <v>877.94</v>
      </c>
      <c r="S6717">
        <f>Table1[[#This Row],[OrderQuantity]]*Table1[[#This Row],[UnitPrice]]*(1-Table1[[#This Row],[DiscountApplied]]) - (Table1[[#This Row],[OrderQuantity]]*Table1[[#This Row],[UnitCost]])</f>
        <v>859.70499999999993</v>
      </c>
      <c r="T6717">
        <f>DATEDIF(Table1[[#This Row],[ShipDate]],Table1[[#This Row],[DeliveryDate]],"d")</f>
        <v>8</v>
      </c>
      <c r="U6717" t="str">
        <f t="shared" si="209"/>
        <v>Late</v>
      </c>
    </row>
    <row r="6718" spans="1:21" x14ac:dyDescent="0.3">
      <c r="A6718" t="str">
        <f t="shared" si="208"/>
        <v>SO-006817</v>
      </c>
      <c r="B6718" t="s">
        <v>4</v>
      </c>
      <c r="C6718" t="s">
        <v>10</v>
      </c>
      <c r="D6718" s="1">
        <v>43900</v>
      </c>
      <c r="E6718" s="1">
        <v>44046</v>
      </c>
      <c r="F6718" s="1">
        <v>44068</v>
      </c>
      <c r="G6718" s="1">
        <v>44075</v>
      </c>
      <c r="H6718" t="s">
        <v>54</v>
      </c>
      <c r="I6718">
        <v>16</v>
      </c>
      <c r="J6718">
        <v>46</v>
      </c>
      <c r="K6718">
        <v>99</v>
      </c>
      <c r="L6718">
        <v>3</v>
      </c>
      <c r="M6718">
        <v>3</v>
      </c>
      <c r="N6718">
        <v>0.05</v>
      </c>
      <c r="O6718">
        <v>2839.46</v>
      </c>
      <c r="P6718">
        <v>5460.5</v>
      </c>
      <c r="Q6718">
        <f>Table1[[#This Row],[OrderQuantity]]*Table1[[#This Row],[UnitPrice]]</f>
        <v>16381.5</v>
      </c>
      <c r="R6718">
        <f>Table1[[#This Row],[OrderQuantity]]*Table1[[#This Row],[UnitCost]]</f>
        <v>8518.380000000001</v>
      </c>
      <c r="S6718">
        <f>Table1[[#This Row],[OrderQuantity]]*Table1[[#This Row],[UnitPrice]]*(1-Table1[[#This Row],[DiscountApplied]]) - (Table1[[#This Row],[OrderQuantity]]*Table1[[#This Row],[UnitCost]])</f>
        <v>7044.0449999999983</v>
      </c>
      <c r="T6718">
        <f>DATEDIF(Table1[[#This Row],[ShipDate]],Table1[[#This Row],[DeliveryDate]],"d")</f>
        <v>7</v>
      </c>
      <c r="U6718" t="str">
        <f t="shared" si="209"/>
        <v>On Time</v>
      </c>
    </row>
    <row r="6719" spans="1:21" x14ac:dyDescent="0.3">
      <c r="A6719" t="str">
        <f t="shared" si="208"/>
        <v>SO-006818</v>
      </c>
      <c r="B6719" t="s">
        <v>4</v>
      </c>
      <c r="C6719" t="s">
        <v>11</v>
      </c>
      <c r="D6719" s="1">
        <v>44000</v>
      </c>
      <c r="E6719" s="1">
        <v>44046</v>
      </c>
      <c r="F6719" s="1">
        <v>44072</v>
      </c>
      <c r="G6719" s="1">
        <v>44077</v>
      </c>
      <c r="H6719" t="s">
        <v>54</v>
      </c>
      <c r="I6719">
        <v>20</v>
      </c>
      <c r="J6719">
        <v>23</v>
      </c>
      <c r="K6719">
        <v>320</v>
      </c>
      <c r="L6719">
        <v>21</v>
      </c>
      <c r="M6719">
        <v>4</v>
      </c>
      <c r="N6719">
        <v>0.1</v>
      </c>
      <c r="O6719">
        <v>154.16999999999999</v>
      </c>
      <c r="P6719">
        <v>261.3</v>
      </c>
      <c r="Q6719">
        <f>Table1[[#This Row],[OrderQuantity]]*Table1[[#This Row],[UnitPrice]]</f>
        <v>1045.2</v>
      </c>
      <c r="R6719">
        <f>Table1[[#This Row],[OrderQuantity]]*Table1[[#This Row],[UnitCost]]</f>
        <v>616.67999999999995</v>
      </c>
      <c r="S6719">
        <f>Table1[[#This Row],[OrderQuantity]]*Table1[[#This Row],[UnitPrice]]*(1-Table1[[#This Row],[DiscountApplied]]) - (Table1[[#This Row],[OrderQuantity]]*Table1[[#This Row],[UnitCost]])</f>
        <v>324.00000000000011</v>
      </c>
      <c r="T6719">
        <f>DATEDIF(Table1[[#This Row],[ShipDate]],Table1[[#This Row],[DeliveryDate]],"d")</f>
        <v>5</v>
      </c>
      <c r="U6719" t="str">
        <f t="shared" si="209"/>
        <v>On Time</v>
      </c>
    </row>
    <row r="6720" spans="1:21" x14ac:dyDescent="0.3">
      <c r="A6720" t="str">
        <f t="shared" si="208"/>
        <v>SO-006819</v>
      </c>
      <c r="B6720" t="s">
        <v>3</v>
      </c>
      <c r="C6720" t="s">
        <v>10</v>
      </c>
      <c r="D6720" s="1">
        <v>43900</v>
      </c>
      <c r="E6720" s="1">
        <v>44046</v>
      </c>
      <c r="F6720" s="1">
        <v>44057</v>
      </c>
      <c r="G6720" s="1">
        <v>44058</v>
      </c>
      <c r="H6720" t="s">
        <v>54</v>
      </c>
      <c r="I6720">
        <v>1</v>
      </c>
      <c r="J6720">
        <v>5</v>
      </c>
      <c r="K6720">
        <v>91</v>
      </c>
      <c r="L6720">
        <v>20</v>
      </c>
      <c r="M6720">
        <v>6</v>
      </c>
      <c r="N6720">
        <v>0.2</v>
      </c>
      <c r="O6720">
        <v>792.95</v>
      </c>
      <c r="P6720">
        <v>1762.1</v>
      </c>
      <c r="Q6720">
        <f>Table1[[#This Row],[OrderQuantity]]*Table1[[#This Row],[UnitPrice]]</f>
        <v>10572.599999999999</v>
      </c>
      <c r="R6720">
        <f>Table1[[#This Row],[OrderQuantity]]*Table1[[#This Row],[UnitCost]]</f>
        <v>4757.7000000000007</v>
      </c>
      <c r="S6720">
        <f>Table1[[#This Row],[OrderQuantity]]*Table1[[#This Row],[UnitPrice]]*(1-Table1[[#This Row],[DiscountApplied]]) - (Table1[[#This Row],[OrderQuantity]]*Table1[[#This Row],[UnitCost]])</f>
        <v>3700.3799999999992</v>
      </c>
      <c r="T6720">
        <f>DATEDIF(Table1[[#This Row],[ShipDate]],Table1[[#This Row],[DeliveryDate]],"d")</f>
        <v>1</v>
      </c>
      <c r="U6720" t="str">
        <f t="shared" si="209"/>
        <v>On Time</v>
      </c>
    </row>
    <row r="6721" spans="1:21" x14ac:dyDescent="0.3">
      <c r="A6721" t="str">
        <f t="shared" si="208"/>
        <v>SO-006820</v>
      </c>
      <c r="B6721" t="s">
        <v>3</v>
      </c>
      <c r="C6721" t="s">
        <v>13</v>
      </c>
      <c r="D6721" s="1">
        <v>44000</v>
      </c>
      <c r="E6721" s="1">
        <v>44047</v>
      </c>
      <c r="F6721" s="1">
        <v>44067</v>
      </c>
      <c r="G6721" s="1">
        <v>44077</v>
      </c>
      <c r="H6721" t="s">
        <v>54</v>
      </c>
      <c r="I6721">
        <v>5</v>
      </c>
      <c r="J6721">
        <v>20</v>
      </c>
      <c r="K6721">
        <v>3</v>
      </c>
      <c r="L6721">
        <v>40</v>
      </c>
      <c r="M6721">
        <v>3</v>
      </c>
      <c r="N6721">
        <v>0.08</v>
      </c>
      <c r="O6721">
        <v>515.57000000000005</v>
      </c>
      <c r="P6721">
        <v>1145.7</v>
      </c>
      <c r="Q6721">
        <f>Table1[[#This Row],[OrderQuantity]]*Table1[[#This Row],[UnitPrice]]</f>
        <v>3437.1000000000004</v>
      </c>
      <c r="R6721">
        <f>Table1[[#This Row],[OrderQuantity]]*Table1[[#This Row],[UnitCost]]</f>
        <v>1546.71</v>
      </c>
      <c r="S6721">
        <f>Table1[[#This Row],[OrderQuantity]]*Table1[[#This Row],[UnitPrice]]*(1-Table1[[#This Row],[DiscountApplied]]) - (Table1[[#This Row],[OrderQuantity]]*Table1[[#This Row],[UnitCost]])</f>
        <v>1615.4220000000005</v>
      </c>
      <c r="T6721">
        <f>DATEDIF(Table1[[#This Row],[ShipDate]],Table1[[#This Row],[DeliveryDate]],"d")</f>
        <v>10</v>
      </c>
      <c r="U6721" t="str">
        <f t="shared" si="209"/>
        <v>Late</v>
      </c>
    </row>
    <row r="6722" spans="1:21" x14ac:dyDescent="0.3">
      <c r="A6722" t="str">
        <f t="shared" ref="A6722:A6785" si="210">"SO-" &amp; TEXT(ROW(A6722)+99,"000000")</f>
        <v>SO-006821</v>
      </c>
      <c r="B6722" t="s">
        <v>2</v>
      </c>
      <c r="C6722" t="s">
        <v>11</v>
      </c>
      <c r="D6722" s="1">
        <v>43900</v>
      </c>
      <c r="E6722" s="1">
        <v>44047</v>
      </c>
      <c r="F6722" s="1">
        <v>44053</v>
      </c>
      <c r="G6722" s="1">
        <v>44057</v>
      </c>
      <c r="H6722" t="s">
        <v>54</v>
      </c>
      <c r="I6722">
        <v>25</v>
      </c>
      <c r="J6722">
        <v>3</v>
      </c>
      <c r="K6722">
        <v>276</v>
      </c>
      <c r="L6722">
        <v>20</v>
      </c>
      <c r="M6722">
        <v>4</v>
      </c>
      <c r="N6722">
        <v>0.1</v>
      </c>
      <c r="O6722">
        <v>2176.16</v>
      </c>
      <c r="P6722">
        <v>2720.2</v>
      </c>
      <c r="Q6722">
        <f>Table1[[#This Row],[OrderQuantity]]*Table1[[#This Row],[UnitPrice]]</f>
        <v>10880.8</v>
      </c>
      <c r="R6722">
        <f>Table1[[#This Row],[OrderQuantity]]*Table1[[#This Row],[UnitCost]]</f>
        <v>8704.64</v>
      </c>
      <c r="S6722">
        <f>Table1[[#This Row],[OrderQuantity]]*Table1[[#This Row],[UnitPrice]]*(1-Table1[[#This Row],[DiscountApplied]]) - (Table1[[#This Row],[OrderQuantity]]*Table1[[#This Row],[UnitCost]])</f>
        <v>1088.08</v>
      </c>
      <c r="T6722">
        <f>DATEDIF(Table1[[#This Row],[ShipDate]],Table1[[#This Row],[DeliveryDate]],"d")</f>
        <v>4</v>
      </c>
      <c r="U6722" t="str">
        <f t="shared" ref="U6722:U6785" si="211">IF(T6722&gt;7,"Late","On Time")</f>
        <v>On Time</v>
      </c>
    </row>
    <row r="6723" spans="1:21" x14ac:dyDescent="0.3">
      <c r="A6723" t="str">
        <f t="shared" si="210"/>
        <v>SO-006822</v>
      </c>
      <c r="B6723" t="s">
        <v>2</v>
      </c>
      <c r="C6723" t="s">
        <v>10</v>
      </c>
      <c r="D6723" s="1">
        <v>44000</v>
      </c>
      <c r="E6723" s="1">
        <v>44047</v>
      </c>
      <c r="F6723" s="1">
        <v>44071</v>
      </c>
      <c r="G6723" s="1">
        <v>44079</v>
      </c>
      <c r="H6723" t="s">
        <v>54</v>
      </c>
      <c r="I6723">
        <v>24</v>
      </c>
      <c r="J6723">
        <v>38</v>
      </c>
      <c r="K6723">
        <v>142</v>
      </c>
      <c r="L6723">
        <v>18</v>
      </c>
      <c r="M6723">
        <v>2</v>
      </c>
      <c r="N6723">
        <v>0.2</v>
      </c>
      <c r="O6723">
        <v>2613</v>
      </c>
      <c r="P6723">
        <v>4020</v>
      </c>
      <c r="Q6723">
        <f>Table1[[#This Row],[OrderQuantity]]*Table1[[#This Row],[UnitPrice]]</f>
        <v>8040</v>
      </c>
      <c r="R6723">
        <f>Table1[[#This Row],[OrderQuantity]]*Table1[[#This Row],[UnitCost]]</f>
        <v>5226</v>
      </c>
      <c r="S6723">
        <f>Table1[[#This Row],[OrderQuantity]]*Table1[[#This Row],[UnitPrice]]*(1-Table1[[#This Row],[DiscountApplied]]) - (Table1[[#This Row],[OrderQuantity]]*Table1[[#This Row],[UnitCost]])</f>
        <v>1206</v>
      </c>
      <c r="T6723">
        <f>DATEDIF(Table1[[#This Row],[ShipDate]],Table1[[#This Row],[DeliveryDate]],"d")</f>
        <v>8</v>
      </c>
      <c r="U6723" t="str">
        <f t="shared" si="211"/>
        <v>Late</v>
      </c>
    </row>
    <row r="6724" spans="1:21" x14ac:dyDescent="0.3">
      <c r="A6724" t="str">
        <f t="shared" si="210"/>
        <v>SO-006823</v>
      </c>
      <c r="B6724" t="s">
        <v>4</v>
      </c>
      <c r="C6724" t="s">
        <v>13</v>
      </c>
      <c r="D6724" s="1">
        <v>44000</v>
      </c>
      <c r="E6724" s="1">
        <v>44047</v>
      </c>
      <c r="F6724" s="1">
        <v>44064</v>
      </c>
      <c r="G6724" s="1">
        <v>44070</v>
      </c>
      <c r="H6724" t="s">
        <v>54</v>
      </c>
      <c r="I6724">
        <v>16</v>
      </c>
      <c r="J6724">
        <v>13</v>
      </c>
      <c r="K6724">
        <v>23</v>
      </c>
      <c r="L6724">
        <v>42</v>
      </c>
      <c r="M6724">
        <v>2</v>
      </c>
      <c r="N6724">
        <v>0.1</v>
      </c>
      <c r="O6724">
        <v>911.74</v>
      </c>
      <c r="P6724">
        <v>1085.4000000000001</v>
      </c>
      <c r="Q6724">
        <f>Table1[[#This Row],[OrderQuantity]]*Table1[[#This Row],[UnitPrice]]</f>
        <v>2170.8000000000002</v>
      </c>
      <c r="R6724">
        <f>Table1[[#This Row],[OrderQuantity]]*Table1[[#This Row],[UnitCost]]</f>
        <v>1823.48</v>
      </c>
      <c r="S6724">
        <f>Table1[[#This Row],[OrderQuantity]]*Table1[[#This Row],[UnitPrice]]*(1-Table1[[#This Row],[DiscountApplied]]) - (Table1[[#This Row],[OrderQuantity]]*Table1[[#This Row],[UnitCost]])</f>
        <v>130.24000000000024</v>
      </c>
      <c r="T6724">
        <f>DATEDIF(Table1[[#This Row],[ShipDate]],Table1[[#This Row],[DeliveryDate]],"d")</f>
        <v>6</v>
      </c>
      <c r="U6724" t="str">
        <f t="shared" si="211"/>
        <v>On Time</v>
      </c>
    </row>
    <row r="6725" spans="1:21" x14ac:dyDescent="0.3">
      <c r="A6725" t="str">
        <f t="shared" si="210"/>
        <v>SO-006824</v>
      </c>
      <c r="B6725" t="s">
        <v>2</v>
      </c>
      <c r="C6725" t="s">
        <v>11</v>
      </c>
      <c r="D6725" s="1">
        <v>43900</v>
      </c>
      <c r="E6725" s="1">
        <v>44047</v>
      </c>
      <c r="F6725" s="1">
        <v>44054</v>
      </c>
      <c r="G6725" s="1">
        <v>44056</v>
      </c>
      <c r="H6725" t="s">
        <v>54</v>
      </c>
      <c r="I6725">
        <v>25</v>
      </c>
      <c r="J6725">
        <v>46</v>
      </c>
      <c r="K6725">
        <v>271</v>
      </c>
      <c r="L6725">
        <v>47</v>
      </c>
      <c r="M6725">
        <v>3</v>
      </c>
      <c r="N6725">
        <v>0.08</v>
      </c>
      <c r="O6725">
        <v>1108.45</v>
      </c>
      <c r="P6725">
        <v>2358.4</v>
      </c>
      <c r="Q6725">
        <f>Table1[[#This Row],[OrderQuantity]]*Table1[[#This Row],[UnitPrice]]</f>
        <v>7075.2000000000007</v>
      </c>
      <c r="R6725">
        <f>Table1[[#This Row],[OrderQuantity]]*Table1[[#This Row],[UnitCost]]</f>
        <v>3325.3500000000004</v>
      </c>
      <c r="S6725">
        <f>Table1[[#This Row],[OrderQuantity]]*Table1[[#This Row],[UnitPrice]]*(1-Table1[[#This Row],[DiscountApplied]]) - (Table1[[#This Row],[OrderQuantity]]*Table1[[#This Row],[UnitCost]])</f>
        <v>3183.8340000000007</v>
      </c>
      <c r="T6725">
        <f>DATEDIF(Table1[[#This Row],[ShipDate]],Table1[[#This Row],[DeliveryDate]],"d")</f>
        <v>2</v>
      </c>
      <c r="U6725" t="str">
        <f t="shared" si="211"/>
        <v>On Time</v>
      </c>
    </row>
    <row r="6726" spans="1:21" x14ac:dyDescent="0.3">
      <c r="A6726" t="str">
        <f t="shared" si="210"/>
        <v>SO-006825</v>
      </c>
      <c r="B6726" t="s">
        <v>2</v>
      </c>
      <c r="C6726" t="s">
        <v>10</v>
      </c>
      <c r="D6726" s="1">
        <v>43900</v>
      </c>
      <c r="E6726" s="1">
        <v>44047</v>
      </c>
      <c r="F6726" s="1">
        <v>44072</v>
      </c>
      <c r="G6726" s="1">
        <v>44082</v>
      </c>
      <c r="H6726" t="s">
        <v>54</v>
      </c>
      <c r="I6726">
        <v>24</v>
      </c>
      <c r="J6726">
        <v>35</v>
      </c>
      <c r="K6726">
        <v>103</v>
      </c>
      <c r="L6726">
        <v>32</v>
      </c>
      <c r="M6726">
        <v>1</v>
      </c>
      <c r="N6726">
        <v>0.05</v>
      </c>
      <c r="O6726">
        <v>1199.3</v>
      </c>
      <c r="P6726">
        <v>2398.6</v>
      </c>
      <c r="Q6726">
        <f>Table1[[#This Row],[OrderQuantity]]*Table1[[#This Row],[UnitPrice]]</f>
        <v>2398.6</v>
      </c>
      <c r="R6726">
        <f>Table1[[#This Row],[OrderQuantity]]*Table1[[#This Row],[UnitCost]]</f>
        <v>1199.3</v>
      </c>
      <c r="S6726">
        <f>Table1[[#This Row],[OrderQuantity]]*Table1[[#This Row],[UnitPrice]]*(1-Table1[[#This Row],[DiscountApplied]]) - (Table1[[#This Row],[OrderQuantity]]*Table1[[#This Row],[UnitCost]])</f>
        <v>1079.3699999999997</v>
      </c>
      <c r="T6726">
        <f>DATEDIF(Table1[[#This Row],[ShipDate]],Table1[[#This Row],[DeliveryDate]],"d")</f>
        <v>10</v>
      </c>
      <c r="U6726" t="str">
        <f t="shared" si="211"/>
        <v>Late</v>
      </c>
    </row>
    <row r="6727" spans="1:21" x14ac:dyDescent="0.3">
      <c r="A6727" t="str">
        <f t="shared" si="210"/>
        <v>SO-006826</v>
      </c>
      <c r="B6727" t="s">
        <v>5</v>
      </c>
      <c r="C6727" t="s">
        <v>11</v>
      </c>
      <c r="D6727" s="1">
        <v>43900</v>
      </c>
      <c r="E6727" s="1">
        <v>44047</v>
      </c>
      <c r="F6727" s="1">
        <v>44055</v>
      </c>
      <c r="G6727" s="1">
        <v>44056</v>
      </c>
      <c r="H6727" t="s">
        <v>54</v>
      </c>
      <c r="I6727">
        <v>26</v>
      </c>
      <c r="J6727">
        <v>26</v>
      </c>
      <c r="K6727">
        <v>328</v>
      </c>
      <c r="L6727">
        <v>38</v>
      </c>
      <c r="M6727">
        <v>7</v>
      </c>
      <c r="N6727">
        <v>0.15</v>
      </c>
      <c r="O6727">
        <v>2152.71</v>
      </c>
      <c r="P6727">
        <v>3986.5</v>
      </c>
      <c r="Q6727">
        <f>Table1[[#This Row],[OrderQuantity]]*Table1[[#This Row],[UnitPrice]]</f>
        <v>27905.5</v>
      </c>
      <c r="R6727">
        <f>Table1[[#This Row],[OrderQuantity]]*Table1[[#This Row],[UnitCost]]</f>
        <v>15068.970000000001</v>
      </c>
      <c r="S6727">
        <f>Table1[[#This Row],[OrderQuantity]]*Table1[[#This Row],[UnitPrice]]*(1-Table1[[#This Row],[DiscountApplied]]) - (Table1[[#This Row],[OrderQuantity]]*Table1[[#This Row],[UnitCost]])</f>
        <v>8650.7049999999981</v>
      </c>
      <c r="T6727">
        <f>DATEDIF(Table1[[#This Row],[ShipDate]],Table1[[#This Row],[DeliveryDate]],"d")</f>
        <v>1</v>
      </c>
      <c r="U6727" t="str">
        <f t="shared" si="211"/>
        <v>On Time</v>
      </c>
    </row>
    <row r="6728" spans="1:21" x14ac:dyDescent="0.3">
      <c r="A6728" t="str">
        <f t="shared" si="210"/>
        <v>SO-006827</v>
      </c>
      <c r="B6728" t="s">
        <v>2</v>
      </c>
      <c r="C6728" t="s">
        <v>10</v>
      </c>
      <c r="D6728" s="1">
        <v>43900</v>
      </c>
      <c r="E6728" s="1">
        <v>44047</v>
      </c>
      <c r="F6728" s="1">
        <v>44049</v>
      </c>
      <c r="G6728" s="1">
        <v>44059</v>
      </c>
      <c r="H6728" t="s">
        <v>54</v>
      </c>
      <c r="I6728">
        <v>20</v>
      </c>
      <c r="J6728">
        <v>18</v>
      </c>
      <c r="K6728">
        <v>187</v>
      </c>
      <c r="L6728">
        <v>15</v>
      </c>
      <c r="M6728">
        <v>4</v>
      </c>
      <c r="N6728">
        <v>0.08</v>
      </c>
      <c r="O6728">
        <v>1773.76</v>
      </c>
      <c r="P6728">
        <v>2860.9</v>
      </c>
      <c r="Q6728">
        <f>Table1[[#This Row],[OrderQuantity]]*Table1[[#This Row],[UnitPrice]]</f>
        <v>11443.6</v>
      </c>
      <c r="R6728">
        <f>Table1[[#This Row],[OrderQuantity]]*Table1[[#This Row],[UnitCost]]</f>
        <v>7095.04</v>
      </c>
      <c r="S6728">
        <f>Table1[[#This Row],[OrderQuantity]]*Table1[[#This Row],[UnitPrice]]*(1-Table1[[#This Row],[DiscountApplied]]) - (Table1[[#This Row],[OrderQuantity]]*Table1[[#This Row],[UnitCost]])</f>
        <v>3433.072000000001</v>
      </c>
      <c r="T6728">
        <f>DATEDIF(Table1[[#This Row],[ShipDate]],Table1[[#This Row],[DeliveryDate]],"d")</f>
        <v>10</v>
      </c>
      <c r="U6728" t="str">
        <f t="shared" si="211"/>
        <v>Late</v>
      </c>
    </row>
    <row r="6729" spans="1:21" x14ac:dyDescent="0.3">
      <c r="A6729" t="str">
        <f t="shared" si="210"/>
        <v>SO-006828</v>
      </c>
      <c r="B6729" t="s">
        <v>3</v>
      </c>
      <c r="C6729" t="s">
        <v>11</v>
      </c>
      <c r="D6729" s="1">
        <v>44000</v>
      </c>
      <c r="E6729" s="1">
        <v>44047</v>
      </c>
      <c r="F6729" s="1">
        <v>44070</v>
      </c>
      <c r="G6729" s="1">
        <v>44073</v>
      </c>
      <c r="H6729" t="s">
        <v>54</v>
      </c>
      <c r="I6729">
        <v>8</v>
      </c>
      <c r="J6729">
        <v>42</v>
      </c>
      <c r="K6729">
        <v>272</v>
      </c>
      <c r="L6729">
        <v>38</v>
      </c>
      <c r="M6729">
        <v>1</v>
      </c>
      <c r="N6729">
        <v>0.08</v>
      </c>
      <c r="O6729">
        <v>2253.21</v>
      </c>
      <c r="P6729">
        <v>3819</v>
      </c>
      <c r="Q6729">
        <f>Table1[[#This Row],[OrderQuantity]]*Table1[[#This Row],[UnitPrice]]</f>
        <v>3819</v>
      </c>
      <c r="R6729">
        <f>Table1[[#This Row],[OrderQuantity]]*Table1[[#This Row],[UnitCost]]</f>
        <v>2253.21</v>
      </c>
      <c r="S6729">
        <f>Table1[[#This Row],[OrderQuantity]]*Table1[[#This Row],[UnitPrice]]*(1-Table1[[#This Row],[DiscountApplied]]) - (Table1[[#This Row],[OrderQuantity]]*Table1[[#This Row],[UnitCost]])</f>
        <v>1260.27</v>
      </c>
      <c r="T6729">
        <f>DATEDIF(Table1[[#This Row],[ShipDate]],Table1[[#This Row],[DeliveryDate]],"d")</f>
        <v>3</v>
      </c>
      <c r="U6729" t="str">
        <f t="shared" si="211"/>
        <v>On Time</v>
      </c>
    </row>
    <row r="6730" spans="1:21" x14ac:dyDescent="0.3">
      <c r="A6730" t="str">
        <f t="shared" si="210"/>
        <v>SO-006829</v>
      </c>
      <c r="B6730" t="s">
        <v>3</v>
      </c>
      <c r="C6730" t="s">
        <v>10</v>
      </c>
      <c r="D6730" s="1">
        <v>44000</v>
      </c>
      <c r="E6730" s="1">
        <v>44047</v>
      </c>
      <c r="F6730" s="1">
        <v>44071</v>
      </c>
      <c r="G6730" s="1">
        <v>44078</v>
      </c>
      <c r="H6730" t="s">
        <v>54</v>
      </c>
      <c r="I6730">
        <v>7</v>
      </c>
      <c r="J6730">
        <v>29</v>
      </c>
      <c r="K6730">
        <v>188</v>
      </c>
      <c r="L6730">
        <v>8</v>
      </c>
      <c r="M6730">
        <v>7</v>
      </c>
      <c r="N6730">
        <v>0.1</v>
      </c>
      <c r="O6730">
        <v>972.97</v>
      </c>
      <c r="P6730">
        <v>1835.8</v>
      </c>
      <c r="Q6730">
        <f>Table1[[#This Row],[OrderQuantity]]*Table1[[#This Row],[UnitPrice]]</f>
        <v>12850.6</v>
      </c>
      <c r="R6730">
        <f>Table1[[#This Row],[OrderQuantity]]*Table1[[#This Row],[UnitCost]]</f>
        <v>6810.79</v>
      </c>
      <c r="S6730">
        <f>Table1[[#This Row],[OrderQuantity]]*Table1[[#This Row],[UnitPrice]]*(1-Table1[[#This Row],[DiscountApplied]]) - (Table1[[#This Row],[OrderQuantity]]*Table1[[#This Row],[UnitCost]])</f>
        <v>4754.7500000000009</v>
      </c>
      <c r="T6730">
        <f>DATEDIF(Table1[[#This Row],[ShipDate]],Table1[[#This Row],[DeliveryDate]],"d")</f>
        <v>7</v>
      </c>
      <c r="U6730" t="str">
        <f t="shared" si="211"/>
        <v>On Time</v>
      </c>
    </row>
    <row r="6731" spans="1:21" x14ac:dyDescent="0.3">
      <c r="A6731" t="str">
        <f t="shared" si="210"/>
        <v>SO-006830</v>
      </c>
      <c r="B6731" t="s">
        <v>3</v>
      </c>
      <c r="C6731" t="s">
        <v>11</v>
      </c>
      <c r="D6731" s="1">
        <v>43900</v>
      </c>
      <c r="E6731" s="1">
        <v>44047</v>
      </c>
      <c r="F6731" s="1">
        <v>44062</v>
      </c>
      <c r="G6731" s="1">
        <v>44072</v>
      </c>
      <c r="H6731" t="s">
        <v>54</v>
      </c>
      <c r="I6731">
        <v>1</v>
      </c>
      <c r="J6731">
        <v>10</v>
      </c>
      <c r="K6731">
        <v>271</v>
      </c>
      <c r="L6731">
        <v>35</v>
      </c>
      <c r="M6731">
        <v>4</v>
      </c>
      <c r="N6731">
        <v>0.4</v>
      </c>
      <c r="O6731">
        <v>804.8</v>
      </c>
      <c r="P6731">
        <v>1045.2</v>
      </c>
      <c r="Q6731">
        <f>Table1[[#This Row],[OrderQuantity]]*Table1[[#This Row],[UnitPrice]]</f>
        <v>4180.8</v>
      </c>
      <c r="R6731">
        <f>Table1[[#This Row],[OrderQuantity]]*Table1[[#This Row],[UnitCost]]</f>
        <v>3219.2</v>
      </c>
      <c r="S6731">
        <f>Table1[[#This Row],[OrderQuantity]]*Table1[[#This Row],[UnitPrice]]*(1-Table1[[#This Row],[DiscountApplied]]) - (Table1[[#This Row],[OrderQuantity]]*Table1[[#This Row],[UnitCost]])</f>
        <v>-710.7199999999998</v>
      </c>
      <c r="T6731">
        <f>DATEDIF(Table1[[#This Row],[ShipDate]],Table1[[#This Row],[DeliveryDate]],"d")</f>
        <v>10</v>
      </c>
      <c r="U6731" t="str">
        <f t="shared" si="211"/>
        <v>Late</v>
      </c>
    </row>
    <row r="6732" spans="1:21" x14ac:dyDescent="0.3">
      <c r="A6732" t="str">
        <f t="shared" si="210"/>
        <v>SO-006831</v>
      </c>
      <c r="B6732" t="s">
        <v>2</v>
      </c>
      <c r="C6732" t="s">
        <v>12</v>
      </c>
      <c r="D6732" s="1">
        <v>43900</v>
      </c>
      <c r="E6732" s="1">
        <v>44048</v>
      </c>
      <c r="F6732" s="1">
        <v>44074</v>
      </c>
      <c r="G6732" s="1">
        <v>44082</v>
      </c>
      <c r="H6732" t="s">
        <v>54</v>
      </c>
      <c r="I6732">
        <v>21</v>
      </c>
      <c r="J6732">
        <v>23</v>
      </c>
      <c r="K6732">
        <v>229</v>
      </c>
      <c r="L6732">
        <v>24</v>
      </c>
      <c r="M6732">
        <v>6</v>
      </c>
      <c r="N6732">
        <v>0.08</v>
      </c>
      <c r="O6732">
        <v>563.80999999999995</v>
      </c>
      <c r="P6732">
        <v>1105.5</v>
      </c>
      <c r="Q6732">
        <f>Table1[[#This Row],[OrderQuantity]]*Table1[[#This Row],[UnitPrice]]</f>
        <v>6633</v>
      </c>
      <c r="R6732">
        <f>Table1[[#This Row],[OrderQuantity]]*Table1[[#This Row],[UnitCost]]</f>
        <v>3382.8599999999997</v>
      </c>
      <c r="S6732">
        <f>Table1[[#This Row],[OrderQuantity]]*Table1[[#This Row],[UnitPrice]]*(1-Table1[[#This Row],[DiscountApplied]]) - (Table1[[#This Row],[OrderQuantity]]*Table1[[#This Row],[UnitCost]])</f>
        <v>2719.5000000000009</v>
      </c>
      <c r="T6732">
        <f>DATEDIF(Table1[[#This Row],[ShipDate]],Table1[[#This Row],[DeliveryDate]],"d")</f>
        <v>8</v>
      </c>
      <c r="U6732" t="str">
        <f t="shared" si="211"/>
        <v>Late</v>
      </c>
    </row>
    <row r="6733" spans="1:21" x14ac:dyDescent="0.3">
      <c r="A6733" t="str">
        <f t="shared" si="210"/>
        <v>SO-006832</v>
      </c>
      <c r="B6733" t="s">
        <v>4</v>
      </c>
      <c r="C6733" t="s">
        <v>12</v>
      </c>
      <c r="D6733" s="1">
        <v>43900</v>
      </c>
      <c r="E6733" s="1">
        <v>44048</v>
      </c>
      <c r="F6733" s="1">
        <v>44051</v>
      </c>
      <c r="G6733" s="1">
        <v>44053</v>
      </c>
      <c r="H6733" t="s">
        <v>54</v>
      </c>
      <c r="I6733">
        <v>18</v>
      </c>
      <c r="J6733">
        <v>10</v>
      </c>
      <c r="K6733">
        <v>257</v>
      </c>
      <c r="L6733">
        <v>22</v>
      </c>
      <c r="M6733">
        <v>4</v>
      </c>
      <c r="N6733">
        <v>0.1</v>
      </c>
      <c r="O6733">
        <v>2856.34</v>
      </c>
      <c r="P6733">
        <v>3912.8</v>
      </c>
      <c r="Q6733">
        <f>Table1[[#This Row],[OrderQuantity]]*Table1[[#This Row],[UnitPrice]]</f>
        <v>15651.2</v>
      </c>
      <c r="R6733">
        <f>Table1[[#This Row],[OrderQuantity]]*Table1[[#This Row],[UnitCost]]</f>
        <v>11425.36</v>
      </c>
      <c r="S6733">
        <f>Table1[[#This Row],[OrderQuantity]]*Table1[[#This Row],[UnitPrice]]*(1-Table1[[#This Row],[DiscountApplied]]) - (Table1[[#This Row],[OrderQuantity]]*Table1[[#This Row],[UnitCost]])</f>
        <v>2660.7200000000012</v>
      </c>
      <c r="T6733">
        <f>DATEDIF(Table1[[#This Row],[ShipDate]],Table1[[#This Row],[DeliveryDate]],"d")</f>
        <v>2</v>
      </c>
      <c r="U6733" t="str">
        <f t="shared" si="211"/>
        <v>On Time</v>
      </c>
    </row>
    <row r="6734" spans="1:21" x14ac:dyDescent="0.3">
      <c r="A6734" t="str">
        <f t="shared" si="210"/>
        <v>SO-006833</v>
      </c>
      <c r="B6734" t="s">
        <v>3</v>
      </c>
      <c r="C6734" t="s">
        <v>8</v>
      </c>
      <c r="D6734" s="1">
        <v>44000</v>
      </c>
      <c r="E6734" s="1">
        <v>44048</v>
      </c>
      <c r="F6734" s="1">
        <v>44058</v>
      </c>
      <c r="G6734" s="1">
        <v>44059</v>
      </c>
      <c r="H6734" t="s">
        <v>54</v>
      </c>
      <c r="I6734">
        <v>5</v>
      </c>
      <c r="J6734">
        <v>31</v>
      </c>
      <c r="K6734">
        <v>350</v>
      </c>
      <c r="L6734">
        <v>34</v>
      </c>
      <c r="M6734">
        <v>7</v>
      </c>
      <c r="N6734">
        <v>0.08</v>
      </c>
      <c r="O6734">
        <v>2142.66</v>
      </c>
      <c r="P6734">
        <v>2613</v>
      </c>
      <c r="Q6734">
        <f>Table1[[#This Row],[OrderQuantity]]*Table1[[#This Row],[UnitPrice]]</f>
        <v>18291</v>
      </c>
      <c r="R6734">
        <f>Table1[[#This Row],[OrderQuantity]]*Table1[[#This Row],[UnitCost]]</f>
        <v>14998.619999999999</v>
      </c>
      <c r="S6734">
        <f>Table1[[#This Row],[OrderQuantity]]*Table1[[#This Row],[UnitPrice]]*(1-Table1[[#This Row],[DiscountApplied]]) - (Table1[[#This Row],[OrderQuantity]]*Table1[[#This Row],[UnitCost]])</f>
        <v>1829.1000000000022</v>
      </c>
      <c r="T6734">
        <f>DATEDIF(Table1[[#This Row],[ShipDate]],Table1[[#This Row],[DeliveryDate]],"d")</f>
        <v>1</v>
      </c>
      <c r="U6734" t="str">
        <f t="shared" si="211"/>
        <v>On Time</v>
      </c>
    </row>
    <row r="6735" spans="1:21" x14ac:dyDescent="0.3">
      <c r="A6735" t="str">
        <f t="shared" si="210"/>
        <v>SO-006834</v>
      </c>
      <c r="B6735" t="s">
        <v>4</v>
      </c>
      <c r="C6735" t="s">
        <v>12</v>
      </c>
      <c r="D6735" s="1">
        <v>43900</v>
      </c>
      <c r="E6735" s="1">
        <v>44048</v>
      </c>
      <c r="F6735" s="1">
        <v>44064</v>
      </c>
      <c r="G6735" s="1">
        <v>44074</v>
      </c>
      <c r="H6735" t="s">
        <v>54</v>
      </c>
      <c r="I6735">
        <v>16</v>
      </c>
      <c r="J6735">
        <v>50</v>
      </c>
      <c r="K6735">
        <v>256</v>
      </c>
      <c r="L6735">
        <v>38</v>
      </c>
      <c r="M6735">
        <v>4</v>
      </c>
      <c r="N6735">
        <v>0.05</v>
      </c>
      <c r="O6735">
        <v>2431.3000000000002</v>
      </c>
      <c r="P6735">
        <v>3859.2</v>
      </c>
      <c r="Q6735">
        <f>Table1[[#This Row],[OrderQuantity]]*Table1[[#This Row],[UnitPrice]]</f>
        <v>15436.8</v>
      </c>
      <c r="R6735">
        <f>Table1[[#This Row],[OrderQuantity]]*Table1[[#This Row],[UnitCost]]</f>
        <v>9725.2000000000007</v>
      </c>
      <c r="S6735">
        <f>Table1[[#This Row],[OrderQuantity]]*Table1[[#This Row],[UnitPrice]]*(1-Table1[[#This Row],[DiscountApplied]]) - (Table1[[#This Row],[OrderQuantity]]*Table1[[#This Row],[UnitCost]])</f>
        <v>4939.7599999999984</v>
      </c>
      <c r="T6735">
        <f>DATEDIF(Table1[[#This Row],[ShipDate]],Table1[[#This Row],[DeliveryDate]],"d")</f>
        <v>10</v>
      </c>
      <c r="U6735" t="str">
        <f t="shared" si="211"/>
        <v>Late</v>
      </c>
    </row>
    <row r="6736" spans="1:21" x14ac:dyDescent="0.3">
      <c r="A6736" t="str">
        <f t="shared" si="210"/>
        <v>SO-006835</v>
      </c>
      <c r="B6736" t="s">
        <v>4</v>
      </c>
      <c r="C6736" t="s">
        <v>13</v>
      </c>
      <c r="D6736" s="1">
        <v>43900</v>
      </c>
      <c r="E6736" s="1">
        <v>44048</v>
      </c>
      <c r="F6736" s="1">
        <v>44068</v>
      </c>
      <c r="G6736" s="1">
        <v>44071</v>
      </c>
      <c r="H6736" t="s">
        <v>54</v>
      </c>
      <c r="I6736">
        <v>16</v>
      </c>
      <c r="J6736">
        <v>34</v>
      </c>
      <c r="K6736">
        <v>48</v>
      </c>
      <c r="L6736">
        <v>19</v>
      </c>
      <c r="M6736">
        <v>6</v>
      </c>
      <c r="N6736">
        <v>0.15</v>
      </c>
      <c r="O6736">
        <v>2661.98</v>
      </c>
      <c r="P6736">
        <v>3973.1</v>
      </c>
      <c r="Q6736">
        <f>Table1[[#This Row],[OrderQuantity]]*Table1[[#This Row],[UnitPrice]]</f>
        <v>23838.6</v>
      </c>
      <c r="R6736">
        <f>Table1[[#This Row],[OrderQuantity]]*Table1[[#This Row],[UnitCost]]</f>
        <v>15971.880000000001</v>
      </c>
      <c r="S6736">
        <f>Table1[[#This Row],[OrderQuantity]]*Table1[[#This Row],[UnitPrice]]*(1-Table1[[#This Row],[DiscountApplied]]) - (Table1[[#This Row],[OrderQuantity]]*Table1[[#This Row],[UnitCost]])</f>
        <v>4290.9299999999967</v>
      </c>
      <c r="T6736">
        <f>DATEDIF(Table1[[#This Row],[ShipDate]],Table1[[#This Row],[DeliveryDate]],"d")</f>
        <v>3</v>
      </c>
      <c r="U6736" t="str">
        <f t="shared" si="211"/>
        <v>On Time</v>
      </c>
    </row>
    <row r="6737" spans="1:21" x14ac:dyDescent="0.3">
      <c r="A6737" t="str">
        <f t="shared" si="210"/>
        <v>SO-006836</v>
      </c>
      <c r="B6737" t="s">
        <v>3</v>
      </c>
      <c r="C6737" t="s">
        <v>10</v>
      </c>
      <c r="D6737" s="1">
        <v>44000</v>
      </c>
      <c r="E6737" s="1">
        <v>44049</v>
      </c>
      <c r="F6737" s="1">
        <v>44058</v>
      </c>
      <c r="G6737" s="1">
        <v>44060</v>
      </c>
      <c r="H6737" t="s">
        <v>54</v>
      </c>
      <c r="I6737">
        <v>7</v>
      </c>
      <c r="J6737">
        <v>4</v>
      </c>
      <c r="K6737">
        <v>103</v>
      </c>
      <c r="L6737">
        <v>35</v>
      </c>
      <c r="M6737">
        <v>8</v>
      </c>
      <c r="N6737">
        <v>0.3</v>
      </c>
      <c r="O6737">
        <v>2521.5500000000002</v>
      </c>
      <c r="P6737">
        <v>3879.3</v>
      </c>
      <c r="Q6737">
        <f>Table1[[#This Row],[OrderQuantity]]*Table1[[#This Row],[UnitPrice]]</f>
        <v>31034.400000000001</v>
      </c>
      <c r="R6737">
        <f>Table1[[#This Row],[OrderQuantity]]*Table1[[#This Row],[UnitCost]]</f>
        <v>20172.400000000001</v>
      </c>
      <c r="S6737">
        <f>Table1[[#This Row],[OrderQuantity]]*Table1[[#This Row],[UnitPrice]]*(1-Table1[[#This Row],[DiscountApplied]]) - (Table1[[#This Row],[OrderQuantity]]*Table1[[#This Row],[UnitCost]])</f>
        <v>1551.6799999999967</v>
      </c>
      <c r="T6737">
        <f>DATEDIF(Table1[[#This Row],[ShipDate]],Table1[[#This Row],[DeliveryDate]],"d")</f>
        <v>2</v>
      </c>
      <c r="U6737" t="str">
        <f t="shared" si="211"/>
        <v>On Time</v>
      </c>
    </row>
    <row r="6738" spans="1:21" x14ac:dyDescent="0.3">
      <c r="A6738" t="str">
        <f t="shared" si="210"/>
        <v>SO-006837</v>
      </c>
      <c r="B6738" t="s">
        <v>4</v>
      </c>
      <c r="C6738" t="s">
        <v>9</v>
      </c>
      <c r="D6738" s="1">
        <v>43900</v>
      </c>
      <c r="E6738" s="1">
        <v>44049</v>
      </c>
      <c r="F6738" s="1">
        <v>44074</v>
      </c>
      <c r="G6738" s="1">
        <v>44080</v>
      </c>
      <c r="H6738" t="s">
        <v>54</v>
      </c>
      <c r="I6738">
        <v>16</v>
      </c>
      <c r="J6738">
        <v>31</v>
      </c>
      <c r="K6738">
        <v>64</v>
      </c>
      <c r="L6738">
        <v>11</v>
      </c>
      <c r="M6738">
        <v>2</v>
      </c>
      <c r="N6738">
        <v>0.05</v>
      </c>
      <c r="O6738">
        <v>75.040000000000006</v>
      </c>
      <c r="P6738">
        <v>187.6</v>
      </c>
      <c r="Q6738">
        <f>Table1[[#This Row],[OrderQuantity]]*Table1[[#This Row],[UnitPrice]]</f>
        <v>375.2</v>
      </c>
      <c r="R6738">
        <f>Table1[[#This Row],[OrderQuantity]]*Table1[[#This Row],[UnitCost]]</f>
        <v>150.08000000000001</v>
      </c>
      <c r="S6738">
        <f>Table1[[#This Row],[OrderQuantity]]*Table1[[#This Row],[UnitPrice]]*(1-Table1[[#This Row],[DiscountApplied]]) - (Table1[[#This Row],[OrderQuantity]]*Table1[[#This Row],[UnitCost]])</f>
        <v>206.35999999999999</v>
      </c>
      <c r="T6738">
        <f>DATEDIF(Table1[[#This Row],[ShipDate]],Table1[[#This Row],[DeliveryDate]],"d")</f>
        <v>6</v>
      </c>
      <c r="U6738" t="str">
        <f t="shared" si="211"/>
        <v>On Time</v>
      </c>
    </row>
    <row r="6739" spans="1:21" x14ac:dyDescent="0.3">
      <c r="A6739" t="str">
        <f t="shared" si="210"/>
        <v>SO-006838</v>
      </c>
      <c r="B6739" t="s">
        <v>3</v>
      </c>
      <c r="C6739" t="s">
        <v>10</v>
      </c>
      <c r="D6739" s="1">
        <v>43900</v>
      </c>
      <c r="E6739" s="1">
        <v>44049</v>
      </c>
      <c r="F6739" s="1">
        <v>44077</v>
      </c>
      <c r="G6739" s="1">
        <v>44086</v>
      </c>
      <c r="H6739" t="s">
        <v>54</v>
      </c>
      <c r="I6739">
        <v>4</v>
      </c>
      <c r="J6739">
        <v>11</v>
      </c>
      <c r="K6739">
        <v>143</v>
      </c>
      <c r="L6739">
        <v>16</v>
      </c>
      <c r="M6739">
        <v>6</v>
      </c>
      <c r="N6739">
        <v>0.05</v>
      </c>
      <c r="O6739">
        <v>2020.72</v>
      </c>
      <c r="P6739">
        <v>2525.9</v>
      </c>
      <c r="Q6739">
        <f>Table1[[#This Row],[OrderQuantity]]*Table1[[#This Row],[UnitPrice]]</f>
        <v>15155.400000000001</v>
      </c>
      <c r="R6739">
        <f>Table1[[#This Row],[OrderQuantity]]*Table1[[#This Row],[UnitCost]]</f>
        <v>12124.32</v>
      </c>
      <c r="S6739">
        <f>Table1[[#This Row],[OrderQuantity]]*Table1[[#This Row],[UnitPrice]]*(1-Table1[[#This Row],[DiscountApplied]]) - (Table1[[#This Row],[OrderQuantity]]*Table1[[#This Row],[UnitCost]])</f>
        <v>2273.3100000000013</v>
      </c>
      <c r="T6739">
        <f>DATEDIF(Table1[[#This Row],[ShipDate]],Table1[[#This Row],[DeliveryDate]],"d")</f>
        <v>9</v>
      </c>
      <c r="U6739" t="str">
        <f t="shared" si="211"/>
        <v>Late</v>
      </c>
    </row>
    <row r="6740" spans="1:21" x14ac:dyDescent="0.3">
      <c r="A6740" t="str">
        <f t="shared" si="210"/>
        <v>SO-006839</v>
      </c>
      <c r="B6740" t="s">
        <v>4</v>
      </c>
      <c r="C6740" t="s">
        <v>10</v>
      </c>
      <c r="D6740" s="1">
        <v>44000</v>
      </c>
      <c r="E6740" s="1">
        <v>44049</v>
      </c>
      <c r="F6740" s="1">
        <v>44071</v>
      </c>
      <c r="G6740" s="1">
        <v>44077</v>
      </c>
      <c r="H6740" t="s">
        <v>54</v>
      </c>
      <c r="I6740">
        <v>18</v>
      </c>
      <c r="J6740">
        <v>26</v>
      </c>
      <c r="K6740">
        <v>88</v>
      </c>
      <c r="L6740">
        <v>37</v>
      </c>
      <c r="M6740">
        <v>3</v>
      </c>
      <c r="N6740">
        <v>0.05</v>
      </c>
      <c r="O6740">
        <v>1575.84</v>
      </c>
      <c r="P6740">
        <v>1876</v>
      </c>
      <c r="Q6740">
        <f>Table1[[#This Row],[OrderQuantity]]*Table1[[#This Row],[UnitPrice]]</f>
        <v>5628</v>
      </c>
      <c r="R6740">
        <f>Table1[[#This Row],[OrderQuantity]]*Table1[[#This Row],[UnitCost]]</f>
        <v>4727.5199999999995</v>
      </c>
      <c r="S6740">
        <f>Table1[[#This Row],[OrderQuantity]]*Table1[[#This Row],[UnitPrice]]*(1-Table1[[#This Row],[DiscountApplied]]) - (Table1[[#This Row],[OrderQuantity]]*Table1[[#This Row],[UnitCost]])</f>
        <v>619.07999999999993</v>
      </c>
      <c r="T6740">
        <f>DATEDIF(Table1[[#This Row],[ShipDate]],Table1[[#This Row],[DeliveryDate]],"d")</f>
        <v>6</v>
      </c>
      <c r="U6740" t="str">
        <f t="shared" si="211"/>
        <v>On Time</v>
      </c>
    </row>
    <row r="6741" spans="1:21" x14ac:dyDescent="0.3">
      <c r="A6741" t="str">
        <f t="shared" si="210"/>
        <v>SO-006840</v>
      </c>
      <c r="B6741" t="s">
        <v>4</v>
      </c>
      <c r="C6741" t="s">
        <v>12</v>
      </c>
      <c r="D6741" s="1">
        <v>43900</v>
      </c>
      <c r="E6741" s="1">
        <v>44049</v>
      </c>
      <c r="F6741" s="1">
        <v>44054</v>
      </c>
      <c r="G6741" s="1">
        <v>44060</v>
      </c>
      <c r="H6741" t="s">
        <v>54</v>
      </c>
      <c r="I6741">
        <v>19</v>
      </c>
      <c r="J6741">
        <v>12</v>
      </c>
      <c r="K6741">
        <v>237</v>
      </c>
      <c r="L6741">
        <v>39</v>
      </c>
      <c r="M6741">
        <v>6</v>
      </c>
      <c r="N6741">
        <v>0.08</v>
      </c>
      <c r="O6741">
        <v>1329.21</v>
      </c>
      <c r="P6741">
        <v>2606.3000000000002</v>
      </c>
      <c r="Q6741">
        <f>Table1[[#This Row],[OrderQuantity]]*Table1[[#This Row],[UnitPrice]]</f>
        <v>15637.800000000001</v>
      </c>
      <c r="R6741">
        <f>Table1[[#This Row],[OrderQuantity]]*Table1[[#This Row],[UnitCost]]</f>
        <v>7975.26</v>
      </c>
      <c r="S6741">
        <f>Table1[[#This Row],[OrderQuantity]]*Table1[[#This Row],[UnitPrice]]*(1-Table1[[#This Row],[DiscountApplied]]) - (Table1[[#This Row],[OrderQuantity]]*Table1[[#This Row],[UnitCost]])</f>
        <v>6411.5160000000014</v>
      </c>
      <c r="T6741">
        <f>DATEDIF(Table1[[#This Row],[ShipDate]],Table1[[#This Row],[DeliveryDate]],"d")</f>
        <v>6</v>
      </c>
      <c r="U6741" t="str">
        <f t="shared" si="211"/>
        <v>On Time</v>
      </c>
    </row>
    <row r="6742" spans="1:21" x14ac:dyDescent="0.3">
      <c r="A6742" t="str">
        <f t="shared" si="210"/>
        <v>SO-006841</v>
      </c>
      <c r="B6742" t="s">
        <v>3</v>
      </c>
      <c r="C6742" t="s">
        <v>10</v>
      </c>
      <c r="D6742" s="1">
        <v>44000</v>
      </c>
      <c r="E6742" s="1">
        <v>44049</v>
      </c>
      <c r="F6742" s="1">
        <v>44063</v>
      </c>
      <c r="G6742" s="1">
        <v>44070</v>
      </c>
      <c r="H6742" t="s">
        <v>54</v>
      </c>
      <c r="I6742">
        <v>12</v>
      </c>
      <c r="J6742">
        <v>21</v>
      </c>
      <c r="K6742">
        <v>91</v>
      </c>
      <c r="L6742">
        <v>29</v>
      </c>
      <c r="M6742">
        <v>4</v>
      </c>
      <c r="N6742">
        <v>0.08</v>
      </c>
      <c r="O6742">
        <v>2864.25</v>
      </c>
      <c r="P6742">
        <v>3819</v>
      </c>
      <c r="Q6742">
        <f>Table1[[#This Row],[OrderQuantity]]*Table1[[#This Row],[UnitPrice]]</f>
        <v>15276</v>
      </c>
      <c r="R6742">
        <f>Table1[[#This Row],[OrderQuantity]]*Table1[[#This Row],[UnitCost]]</f>
        <v>11457</v>
      </c>
      <c r="S6742">
        <f>Table1[[#This Row],[OrderQuantity]]*Table1[[#This Row],[UnitPrice]]*(1-Table1[[#This Row],[DiscountApplied]]) - (Table1[[#This Row],[OrderQuantity]]*Table1[[#This Row],[UnitCost]])</f>
        <v>2596.92</v>
      </c>
      <c r="T6742">
        <f>DATEDIF(Table1[[#This Row],[ShipDate]],Table1[[#This Row],[DeliveryDate]],"d")</f>
        <v>7</v>
      </c>
      <c r="U6742" t="str">
        <f t="shared" si="211"/>
        <v>On Time</v>
      </c>
    </row>
    <row r="6743" spans="1:21" x14ac:dyDescent="0.3">
      <c r="A6743" t="str">
        <f t="shared" si="210"/>
        <v>SO-006842</v>
      </c>
      <c r="B6743" t="s">
        <v>4</v>
      </c>
      <c r="C6743" t="s">
        <v>8</v>
      </c>
      <c r="D6743" s="1">
        <v>43900</v>
      </c>
      <c r="E6743" s="1">
        <v>44049</v>
      </c>
      <c r="F6743" s="1">
        <v>44062</v>
      </c>
      <c r="G6743" s="1">
        <v>44072</v>
      </c>
      <c r="H6743" t="s">
        <v>54</v>
      </c>
      <c r="I6743">
        <v>14</v>
      </c>
      <c r="J6743">
        <v>10</v>
      </c>
      <c r="K6743">
        <v>332</v>
      </c>
      <c r="L6743">
        <v>34</v>
      </c>
      <c r="M6743">
        <v>6</v>
      </c>
      <c r="N6743">
        <v>0.05</v>
      </c>
      <c r="O6743">
        <v>3051.85</v>
      </c>
      <c r="P6743">
        <v>6103.7</v>
      </c>
      <c r="Q6743">
        <f>Table1[[#This Row],[OrderQuantity]]*Table1[[#This Row],[UnitPrice]]</f>
        <v>36622.199999999997</v>
      </c>
      <c r="R6743">
        <f>Table1[[#This Row],[OrderQuantity]]*Table1[[#This Row],[UnitCost]]</f>
        <v>18311.099999999999</v>
      </c>
      <c r="S6743">
        <f>Table1[[#This Row],[OrderQuantity]]*Table1[[#This Row],[UnitPrice]]*(1-Table1[[#This Row],[DiscountApplied]]) - (Table1[[#This Row],[OrderQuantity]]*Table1[[#This Row],[UnitCost]])</f>
        <v>16479.989999999998</v>
      </c>
      <c r="T6743">
        <f>DATEDIF(Table1[[#This Row],[ShipDate]],Table1[[#This Row],[DeliveryDate]],"d")</f>
        <v>10</v>
      </c>
      <c r="U6743" t="str">
        <f t="shared" si="211"/>
        <v>Late</v>
      </c>
    </row>
    <row r="6744" spans="1:21" x14ac:dyDescent="0.3">
      <c r="A6744" t="str">
        <f t="shared" si="210"/>
        <v>SO-006843</v>
      </c>
      <c r="B6744" t="s">
        <v>3</v>
      </c>
      <c r="C6744" t="s">
        <v>11</v>
      </c>
      <c r="D6744" s="1">
        <v>43900</v>
      </c>
      <c r="E6744" s="1">
        <v>44049</v>
      </c>
      <c r="F6744" s="1">
        <v>44057</v>
      </c>
      <c r="G6744" s="1">
        <v>44060</v>
      </c>
      <c r="H6744" t="s">
        <v>54</v>
      </c>
      <c r="I6744">
        <v>6</v>
      </c>
      <c r="J6744">
        <v>32</v>
      </c>
      <c r="K6744">
        <v>274</v>
      </c>
      <c r="L6744">
        <v>18</v>
      </c>
      <c r="M6744">
        <v>3</v>
      </c>
      <c r="N6744">
        <v>0.1</v>
      </c>
      <c r="O6744">
        <v>2084.44</v>
      </c>
      <c r="P6744">
        <v>3932.9</v>
      </c>
      <c r="Q6744">
        <f>Table1[[#This Row],[OrderQuantity]]*Table1[[#This Row],[UnitPrice]]</f>
        <v>11798.7</v>
      </c>
      <c r="R6744">
        <f>Table1[[#This Row],[OrderQuantity]]*Table1[[#This Row],[UnitCost]]</f>
        <v>6253.32</v>
      </c>
      <c r="S6744">
        <f>Table1[[#This Row],[OrderQuantity]]*Table1[[#This Row],[UnitPrice]]*(1-Table1[[#This Row],[DiscountApplied]]) - (Table1[[#This Row],[OrderQuantity]]*Table1[[#This Row],[UnitCost]])</f>
        <v>4365.510000000002</v>
      </c>
      <c r="T6744">
        <f>DATEDIF(Table1[[#This Row],[ShipDate]],Table1[[#This Row],[DeliveryDate]],"d")</f>
        <v>3</v>
      </c>
      <c r="U6744" t="str">
        <f t="shared" si="211"/>
        <v>On Time</v>
      </c>
    </row>
    <row r="6745" spans="1:21" x14ac:dyDescent="0.3">
      <c r="A6745" t="str">
        <f t="shared" si="210"/>
        <v>SO-006844</v>
      </c>
      <c r="B6745" t="s">
        <v>4</v>
      </c>
      <c r="C6745" t="s">
        <v>9</v>
      </c>
      <c r="D6745" s="1">
        <v>43900</v>
      </c>
      <c r="E6745" s="1">
        <v>44050</v>
      </c>
      <c r="F6745" s="1">
        <v>44066</v>
      </c>
      <c r="G6745" s="1">
        <v>44075</v>
      </c>
      <c r="H6745" t="s">
        <v>54</v>
      </c>
      <c r="I6745">
        <v>14</v>
      </c>
      <c r="J6745">
        <v>48</v>
      </c>
      <c r="K6745">
        <v>82</v>
      </c>
      <c r="L6745">
        <v>5</v>
      </c>
      <c r="M6745">
        <v>6</v>
      </c>
      <c r="N6745">
        <v>0.1</v>
      </c>
      <c r="O6745">
        <v>610.64</v>
      </c>
      <c r="P6745">
        <v>984.9</v>
      </c>
      <c r="Q6745">
        <f>Table1[[#This Row],[OrderQuantity]]*Table1[[#This Row],[UnitPrice]]</f>
        <v>5909.4</v>
      </c>
      <c r="R6745">
        <f>Table1[[#This Row],[OrderQuantity]]*Table1[[#This Row],[UnitCost]]</f>
        <v>3663.84</v>
      </c>
      <c r="S6745">
        <f>Table1[[#This Row],[OrderQuantity]]*Table1[[#This Row],[UnitPrice]]*(1-Table1[[#This Row],[DiscountApplied]]) - (Table1[[#This Row],[OrderQuantity]]*Table1[[#This Row],[UnitCost]])</f>
        <v>1654.62</v>
      </c>
      <c r="T6745">
        <f>DATEDIF(Table1[[#This Row],[ShipDate]],Table1[[#This Row],[DeliveryDate]],"d")</f>
        <v>9</v>
      </c>
      <c r="U6745" t="str">
        <f t="shared" si="211"/>
        <v>Late</v>
      </c>
    </row>
    <row r="6746" spans="1:21" x14ac:dyDescent="0.3">
      <c r="A6746" t="str">
        <f t="shared" si="210"/>
        <v>SO-006845</v>
      </c>
      <c r="B6746" t="s">
        <v>2</v>
      </c>
      <c r="C6746" t="s">
        <v>10</v>
      </c>
      <c r="D6746" s="1">
        <v>44000</v>
      </c>
      <c r="E6746" s="1">
        <v>44050</v>
      </c>
      <c r="F6746" s="1">
        <v>44058</v>
      </c>
      <c r="G6746" s="1">
        <v>44064</v>
      </c>
      <c r="H6746" t="s">
        <v>54</v>
      </c>
      <c r="I6746">
        <v>25</v>
      </c>
      <c r="J6746">
        <v>11</v>
      </c>
      <c r="K6746">
        <v>169</v>
      </c>
      <c r="L6746">
        <v>41</v>
      </c>
      <c r="M6746">
        <v>2</v>
      </c>
      <c r="N6746">
        <v>0.1</v>
      </c>
      <c r="O6746">
        <v>840.45</v>
      </c>
      <c r="P6746">
        <v>1313.2</v>
      </c>
      <c r="Q6746">
        <f>Table1[[#This Row],[OrderQuantity]]*Table1[[#This Row],[UnitPrice]]</f>
        <v>2626.4</v>
      </c>
      <c r="R6746">
        <f>Table1[[#This Row],[OrderQuantity]]*Table1[[#This Row],[UnitCost]]</f>
        <v>1680.9</v>
      </c>
      <c r="S6746">
        <f>Table1[[#This Row],[OrderQuantity]]*Table1[[#This Row],[UnitPrice]]*(1-Table1[[#This Row],[DiscountApplied]]) - (Table1[[#This Row],[OrderQuantity]]*Table1[[#This Row],[UnitCost]])</f>
        <v>682.86000000000013</v>
      </c>
      <c r="T6746">
        <f>DATEDIF(Table1[[#This Row],[ShipDate]],Table1[[#This Row],[DeliveryDate]],"d")</f>
        <v>6</v>
      </c>
      <c r="U6746" t="str">
        <f t="shared" si="211"/>
        <v>On Time</v>
      </c>
    </row>
    <row r="6747" spans="1:21" x14ac:dyDescent="0.3">
      <c r="A6747" t="str">
        <f t="shared" si="210"/>
        <v>SO-006846</v>
      </c>
      <c r="B6747" t="s">
        <v>4</v>
      </c>
      <c r="C6747" t="s">
        <v>12</v>
      </c>
      <c r="D6747" s="1">
        <v>43900</v>
      </c>
      <c r="E6747" s="1">
        <v>44050</v>
      </c>
      <c r="F6747" s="1">
        <v>44068</v>
      </c>
      <c r="G6747" s="1">
        <v>44070</v>
      </c>
      <c r="H6747" t="s">
        <v>54</v>
      </c>
      <c r="I6747">
        <v>18</v>
      </c>
      <c r="J6747">
        <v>9</v>
      </c>
      <c r="K6747">
        <v>254</v>
      </c>
      <c r="L6747">
        <v>43</v>
      </c>
      <c r="M6747">
        <v>1</v>
      </c>
      <c r="N6747">
        <v>0.08</v>
      </c>
      <c r="O6747">
        <v>770.63</v>
      </c>
      <c r="P6747">
        <v>1085.4000000000001</v>
      </c>
      <c r="Q6747">
        <f>Table1[[#This Row],[OrderQuantity]]*Table1[[#This Row],[UnitPrice]]</f>
        <v>1085.4000000000001</v>
      </c>
      <c r="R6747">
        <f>Table1[[#This Row],[OrderQuantity]]*Table1[[#This Row],[UnitCost]]</f>
        <v>770.63</v>
      </c>
      <c r="S6747">
        <f>Table1[[#This Row],[OrderQuantity]]*Table1[[#This Row],[UnitPrice]]*(1-Table1[[#This Row],[DiscountApplied]]) - (Table1[[#This Row],[OrderQuantity]]*Table1[[#This Row],[UnitCost]])</f>
        <v>227.9380000000001</v>
      </c>
      <c r="T6747">
        <f>DATEDIF(Table1[[#This Row],[ShipDate]],Table1[[#This Row],[DeliveryDate]],"d")</f>
        <v>2</v>
      </c>
      <c r="U6747" t="str">
        <f t="shared" si="211"/>
        <v>On Time</v>
      </c>
    </row>
    <row r="6748" spans="1:21" x14ac:dyDescent="0.3">
      <c r="A6748" t="str">
        <f t="shared" si="210"/>
        <v>SO-006847</v>
      </c>
      <c r="B6748" t="s">
        <v>4</v>
      </c>
      <c r="C6748" t="s">
        <v>10</v>
      </c>
      <c r="D6748" s="1">
        <v>43900</v>
      </c>
      <c r="E6748" s="1">
        <v>44050</v>
      </c>
      <c r="F6748" s="1">
        <v>44060</v>
      </c>
      <c r="G6748" s="1">
        <v>44070</v>
      </c>
      <c r="H6748" t="s">
        <v>54</v>
      </c>
      <c r="I6748">
        <v>13</v>
      </c>
      <c r="J6748">
        <v>42</v>
      </c>
      <c r="K6748">
        <v>132</v>
      </c>
      <c r="L6748">
        <v>3</v>
      </c>
      <c r="M6748">
        <v>3</v>
      </c>
      <c r="N6748">
        <v>0.15</v>
      </c>
      <c r="O6748">
        <v>2390.56</v>
      </c>
      <c r="P6748">
        <v>2988.2</v>
      </c>
      <c r="Q6748">
        <f>Table1[[#This Row],[OrderQuantity]]*Table1[[#This Row],[UnitPrice]]</f>
        <v>8964.5999999999985</v>
      </c>
      <c r="R6748">
        <f>Table1[[#This Row],[OrderQuantity]]*Table1[[#This Row],[UnitCost]]</f>
        <v>7171.68</v>
      </c>
      <c r="S6748">
        <f>Table1[[#This Row],[OrderQuantity]]*Table1[[#This Row],[UnitPrice]]*(1-Table1[[#This Row],[DiscountApplied]]) - (Table1[[#This Row],[OrderQuantity]]*Table1[[#This Row],[UnitCost]])</f>
        <v>448.22999999999865</v>
      </c>
      <c r="T6748">
        <f>DATEDIF(Table1[[#This Row],[ShipDate]],Table1[[#This Row],[DeliveryDate]],"d")</f>
        <v>10</v>
      </c>
      <c r="U6748" t="str">
        <f t="shared" si="211"/>
        <v>Late</v>
      </c>
    </row>
    <row r="6749" spans="1:21" x14ac:dyDescent="0.3">
      <c r="A6749" t="str">
        <f t="shared" si="210"/>
        <v>SO-006848</v>
      </c>
      <c r="B6749" t="s">
        <v>5</v>
      </c>
      <c r="C6749" t="s">
        <v>11</v>
      </c>
      <c r="D6749" s="1">
        <v>43900</v>
      </c>
      <c r="E6749" s="1">
        <v>44050</v>
      </c>
      <c r="F6749" s="1">
        <v>44075</v>
      </c>
      <c r="G6749" s="1">
        <v>44083</v>
      </c>
      <c r="H6749" t="s">
        <v>54</v>
      </c>
      <c r="I6749">
        <v>27</v>
      </c>
      <c r="J6749">
        <v>12</v>
      </c>
      <c r="K6749">
        <v>262</v>
      </c>
      <c r="L6749">
        <v>23</v>
      </c>
      <c r="M6749">
        <v>4</v>
      </c>
      <c r="N6749">
        <v>0.08</v>
      </c>
      <c r="O6749">
        <v>672.01</v>
      </c>
      <c r="P6749">
        <v>790.6</v>
      </c>
      <c r="Q6749">
        <f>Table1[[#This Row],[OrderQuantity]]*Table1[[#This Row],[UnitPrice]]</f>
        <v>3162.4</v>
      </c>
      <c r="R6749">
        <f>Table1[[#This Row],[OrderQuantity]]*Table1[[#This Row],[UnitCost]]</f>
        <v>2688.04</v>
      </c>
      <c r="S6749">
        <f>Table1[[#This Row],[OrderQuantity]]*Table1[[#This Row],[UnitPrice]]*(1-Table1[[#This Row],[DiscountApplied]]) - (Table1[[#This Row],[OrderQuantity]]*Table1[[#This Row],[UnitCost]])</f>
        <v>221.36800000000039</v>
      </c>
      <c r="T6749">
        <f>DATEDIF(Table1[[#This Row],[ShipDate]],Table1[[#This Row],[DeliveryDate]],"d")</f>
        <v>8</v>
      </c>
      <c r="U6749" t="str">
        <f t="shared" si="211"/>
        <v>Late</v>
      </c>
    </row>
    <row r="6750" spans="1:21" x14ac:dyDescent="0.3">
      <c r="A6750" t="str">
        <f t="shared" si="210"/>
        <v>SO-006849</v>
      </c>
      <c r="B6750" t="s">
        <v>2</v>
      </c>
      <c r="C6750" t="s">
        <v>10</v>
      </c>
      <c r="D6750" s="1">
        <v>44000</v>
      </c>
      <c r="E6750" s="1">
        <v>44050</v>
      </c>
      <c r="F6750" s="1">
        <v>44062</v>
      </c>
      <c r="G6750" s="1">
        <v>44063</v>
      </c>
      <c r="H6750" t="s">
        <v>54</v>
      </c>
      <c r="I6750">
        <v>25</v>
      </c>
      <c r="J6750">
        <v>6</v>
      </c>
      <c r="K6750">
        <v>97</v>
      </c>
      <c r="L6750">
        <v>27</v>
      </c>
      <c r="M6750">
        <v>5</v>
      </c>
      <c r="N6750">
        <v>0.05</v>
      </c>
      <c r="O6750">
        <v>1549.11</v>
      </c>
      <c r="P6750">
        <v>2458.9</v>
      </c>
      <c r="Q6750">
        <f>Table1[[#This Row],[OrderQuantity]]*Table1[[#This Row],[UnitPrice]]</f>
        <v>12294.5</v>
      </c>
      <c r="R6750">
        <f>Table1[[#This Row],[OrderQuantity]]*Table1[[#This Row],[UnitCost]]</f>
        <v>7745.5499999999993</v>
      </c>
      <c r="S6750">
        <f>Table1[[#This Row],[OrderQuantity]]*Table1[[#This Row],[UnitPrice]]*(1-Table1[[#This Row],[DiscountApplied]]) - (Table1[[#This Row],[OrderQuantity]]*Table1[[#This Row],[UnitCost]])</f>
        <v>3934.2250000000004</v>
      </c>
      <c r="T6750">
        <f>DATEDIF(Table1[[#This Row],[ShipDate]],Table1[[#This Row],[DeliveryDate]],"d")</f>
        <v>1</v>
      </c>
      <c r="U6750" t="str">
        <f t="shared" si="211"/>
        <v>On Time</v>
      </c>
    </row>
    <row r="6751" spans="1:21" x14ac:dyDescent="0.3">
      <c r="A6751" t="str">
        <f t="shared" si="210"/>
        <v>SO-006850</v>
      </c>
      <c r="B6751" t="s">
        <v>3</v>
      </c>
      <c r="C6751" t="s">
        <v>12</v>
      </c>
      <c r="D6751" s="1">
        <v>43900</v>
      </c>
      <c r="E6751" s="1">
        <v>44050</v>
      </c>
      <c r="F6751" s="1">
        <v>44066</v>
      </c>
      <c r="G6751" s="1">
        <v>44069</v>
      </c>
      <c r="H6751" t="s">
        <v>54</v>
      </c>
      <c r="I6751">
        <v>9</v>
      </c>
      <c r="J6751">
        <v>33</v>
      </c>
      <c r="K6751">
        <v>261</v>
      </c>
      <c r="L6751">
        <v>16</v>
      </c>
      <c r="M6751">
        <v>8</v>
      </c>
      <c r="N6751">
        <v>0.1</v>
      </c>
      <c r="O6751">
        <v>1203.52</v>
      </c>
      <c r="P6751">
        <v>1695.1</v>
      </c>
      <c r="Q6751">
        <f>Table1[[#This Row],[OrderQuantity]]*Table1[[#This Row],[UnitPrice]]</f>
        <v>13560.8</v>
      </c>
      <c r="R6751">
        <f>Table1[[#This Row],[OrderQuantity]]*Table1[[#This Row],[UnitCost]]</f>
        <v>9628.16</v>
      </c>
      <c r="S6751">
        <f>Table1[[#This Row],[OrderQuantity]]*Table1[[#This Row],[UnitPrice]]*(1-Table1[[#This Row],[DiscountApplied]]) - (Table1[[#This Row],[OrderQuantity]]*Table1[[#This Row],[UnitCost]])</f>
        <v>2576.5599999999995</v>
      </c>
      <c r="T6751">
        <f>DATEDIF(Table1[[#This Row],[ShipDate]],Table1[[#This Row],[DeliveryDate]],"d")</f>
        <v>3</v>
      </c>
      <c r="U6751" t="str">
        <f t="shared" si="211"/>
        <v>On Time</v>
      </c>
    </row>
    <row r="6752" spans="1:21" x14ac:dyDescent="0.3">
      <c r="A6752" t="str">
        <f t="shared" si="210"/>
        <v>SO-006851</v>
      </c>
      <c r="B6752" t="s">
        <v>3</v>
      </c>
      <c r="C6752" t="s">
        <v>10</v>
      </c>
      <c r="D6752" s="1">
        <v>44000</v>
      </c>
      <c r="E6752" s="1">
        <v>44050</v>
      </c>
      <c r="F6752" s="1">
        <v>44059</v>
      </c>
      <c r="G6752" s="1">
        <v>44062</v>
      </c>
      <c r="H6752" t="s">
        <v>54</v>
      </c>
      <c r="I6752">
        <v>11</v>
      </c>
      <c r="J6752">
        <v>9</v>
      </c>
      <c r="K6752">
        <v>96</v>
      </c>
      <c r="L6752">
        <v>19</v>
      </c>
      <c r="M6752">
        <v>3</v>
      </c>
      <c r="N6752">
        <v>0.08</v>
      </c>
      <c r="O6752">
        <v>3662.42</v>
      </c>
      <c r="P6752">
        <v>6425.3</v>
      </c>
      <c r="Q6752">
        <f>Table1[[#This Row],[OrderQuantity]]*Table1[[#This Row],[UnitPrice]]</f>
        <v>19275.900000000001</v>
      </c>
      <c r="R6752">
        <f>Table1[[#This Row],[OrderQuantity]]*Table1[[#This Row],[UnitCost]]</f>
        <v>10987.26</v>
      </c>
      <c r="S6752">
        <f>Table1[[#This Row],[OrderQuantity]]*Table1[[#This Row],[UnitPrice]]*(1-Table1[[#This Row],[DiscountApplied]]) - (Table1[[#This Row],[OrderQuantity]]*Table1[[#This Row],[UnitCost]])</f>
        <v>6746.5680000000011</v>
      </c>
      <c r="T6752">
        <f>DATEDIF(Table1[[#This Row],[ShipDate]],Table1[[#This Row],[DeliveryDate]],"d")</f>
        <v>3</v>
      </c>
      <c r="U6752" t="str">
        <f t="shared" si="211"/>
        <v>On Time</v>
      </c>
    </row>
    <row r="6753" spans="1:21" x14ac:dyDescent="0.3">
      <c r="A6753" t="str">
        <f t="shared" si="210"/>
        <v>SO-006852</v>
      </c>
      <c r="B6753" t="s">
        <v>3</v>
      </c>
      <c r="C6753" t="s">
        <v>10</v>
      </c>
      <c r="D6753" s="1">
        <v>43900</v>
      </c>
      <c r="E6753" s="1">
        <v>44050</v>
      </c>
      <c r="F6753" s="1">
        <v>44071</v>
      </c>
      <c r="G6753" s="1">
        <v>44079</v>
      </c>
      <c r="H6753" t="s">
        <v>54</v>
      </c>
      <c r="I6753">
        <v>8</v>
      </c>
      <c r="J6753">
        <v>6</v>
      </c>
      <c r="K6753">
        <v>134</v>
      </c>
      <c r="L6753">
        <v>42</v>
      </c>
      <c r="M6753">
        <v>2</v>
      </c>
      <c r="N6753">
        <v>0.05</v>
      </c>
      <c r="O6753">
        <v>477.38</v>
      </c>
      <c r="P6753">
        <v>837.5</v>
      </c>
      <c r="Q6753">
        <f>Table1[[#This Row],[OrderQuantity]]*Table1[[#This Row],[UnitPrice]]</f>
        <v>1675</v>
      </c>
      <c r="R6753">
        <f>Table1[[#This Row],[OrderQuantity]]*Table1[[#This Row],[UnitCost]]</f>
        <v>954.76</v>
      </c>
      <c r="S6753">
        <f>Table1[[#This Row],[OrderQuantity]]*Table1[[#This Row],[UnitPrice]]*(1-Table1[[#This Row],[DiscountApplied]]) - (Table1[[#This Row],[OrderQuantity]]*Table1[[#This Row],[UnitCost]])</f>
        <v>636.49</v>
      </c>
      <c r="T6753">
        <f>DATEDIF(Table1[[#This Row],[ShipDate]],Table1[[#This Row],[DeliveryDate]],"d")</f>
        <v>8</v>
      </c>
      <c r="U6753" t="str">
        <f t="shared" si="211"/>
        <v>Late</v>
      </c>
    </row>
    <row r="6754" spans="1:21" x14ac:dyDescent="0.3">
      <c r="A6754" t="str">
        <f t="shared" si="210"/>
        <v>SO-006853</v>
      </c>
      <c r="B6754" t="s">
        <v>2</v>
      </c>
      <c r="C6754" t="s">
        <v>10</v>
      </c>
      <c r="D6754" s="1">
        <v>43900</v>
      </c>
      <c r="E6754" s="1">
        <v>44051</v>
      </c>
      <c r="F6754" s="1">
        <v>44053</v>
      </c>
      <c r="G6754" s="1">
        <v>44059</v>
      </c>
      <c r="H6754" t="s">
        <v>54</v>
      </c>
      <c r="I6754">
        <v>25</v>
      </c>
      <c r="J6754">
        <v>48</v>
      </c>
      <c r="K6754">
        <v>175</v>
      </c>
      <c r="L6754">
        <v>21</v>
      </c>
      <c r="M6754">
        <v>1</v>
      </c>
      <c r="N6754">
        <v>0.08</v>
      </c>
      <c r="O6754">
        <v>3325.88</v>
      </c>
      <c r="P6754">
        <v>3912.8</v>
      </c>
      <c r="Q6754">
        <f>Table1[[#This Row],[OrderQuantity]]*Table1[[#This Row],[UnitPrice]]</f>
        <v>3912.8</v>
      </c>
      <c r="R6754">
        <f>Table1[[#This Row],[OrderQuantity]]*Table1[[#This Row],[UnitCost]]</f>
        <v>3325.88</v>
      </c>
      <c r="S6754">
        <f>Table1[[#This Row],[OrderQuantity]]*Table1[[#This Row],[UnitPrice]]*(1-Table1[[#This Row],[DiscountApplied]]) - (Table1[[#This Row],[OrderQuantity]]*Table1[[#This Row],[UnitCost]])</f>
        <v>273.89600000000019</v>
      </c>
      <c r="T6754">
        <f>DATEDIF(Table1[[#This Row],[ShipDate]],Table1[[#This Row],[DeliveryDate]],"d")</f>
        <v>6</v>
      </c>
      <c r="U6754" t="str">
        <f t="shared" si="211"/>
        <v>On Time</v>
      </c>
    </row>
    <row r="6755" spans="1:21" x14ac:dyDescent="0.3">
      <c r="A6755" t="str">
        <f t="shared" si="210"/>
        <v>SO-006854</v>
      </c>
      <c r="B6755" t="s">
        <v>2</v>
      </c>
      <c r="C6755" t="s">
        <v>11</v>
      </c>
      <c r="D6755" s="1">
        <v>43900</v>
      </c>
      <c r="E6755" s="1">
        <v>44051</v>
      </c>
      <c r="F6755" s="1">
        <v>44054</v>
      </c>
      <c r="G6755" s="1">
        <v>44058</v>
      </c>
      <c r="H6755" t="s">
        <v>54</v>
      </c>
      <c r="I6755">
        <v>24</v>
      </c>
      <c r="J6755">
        <v>44</v>
      </c>
      <c r="K6755">
        <v>300</v>
      </c>
      <c r="L6755">
        <v>44</v>
      </c>
      <c r="M6755">
        <v>6</v>
      </c>
      <c r="N6755">
        <v>0.15</v>
      </c>
      <c r="O6755">
        <v>1395.07</v>
      </c>
      <c r="P6755">
        <v>2405.3000000000002</v>
      </c>
      <c r="Q6755">
        <f>Table1[[#This Row],[OrderQuantity]]*Table1[[#This Row],[UnitPrice]]</f>
        <v>14431.800000000001</v>
      </c>
      <c r="R6755">
        <f>Table1[[#This Row],[OrderQuantity]]*Table1[[#This Row],[UnitCost]]</f>
        <v>8370.42</v>
      </c>
      <c r="S6755">
        <f>Table1[[#This Row],[OrderQuantity]]*Table1[[#This Row],[UnitPrice]]*(1-Table1[[#This Row],[DiscountApplied]]) - (Table1[[#This Row],[OrderQuantity]]*Table1[[#This Row],[UnitCost]])</f>
        <v>3896.6100000000006</v>
      </c>
      <c r="T6755">
        <f>DATEDIF(Table1[[#This Row],[ShipDate]],Table1[[#This Row],[DeliveryDate]],"d")</f>
        <v>4</v>
      </c>
      <c r="U6755" t="str">
        <f t="shared" si="211"/>
        <v>On Time</v>
      </c>
    </row>
    <row r="6756" spans="1:21" x14ac:dyDescent="0.3">
      <c r="A6756" t="str">
        <f t="shared" si="210"/>
        <v>SO-006855</v>
      </c>
      <c r="B6756" t="s">
        <v>4</v>
      </c>
      <c r="C6756" t="s">
        <v>8</v>
      </c>
      <c r="D6756" s="1">
        <v>44000</v>
      </c>
      <c r="E6756" s="1">
        <v>44051</v>
      </c>
      <c r="F6756" s="1">
        <v>44058</v>
      </c>
      <c r="G6756" s="1">
        <v>44064</v>
      </c>
      <c r="H6756" t="s">
        <v>54</v>
      </c>
      <c r="I6756">
        <v>17</v>
      </c>
      <c r="J6756">
        <v>26</v>
      </c>
      <c r="K6756">
        <v>352</v>
      </c>
      <c r="L6756">
        <v>19</v>
      </c>
      <c r="M6756">
        <v>1</v>
      </c>
      <c r="N6756">
        <v>0.05</v>
      </c>
      <c r="O6756">
        <v>814.39</v>
      </c>
      <c r="P6756">
        <v>958.1</v>
      </c>
      <c r="Q6756">
        <f>Table1[[#This Row],[OrderQuantity]]*Table1[[#This Row],[UnitPrice]]</f>
        <v>958.1</v>
      </c>
      <c r="R6756">
        <f>Table1[[#This Row],[OrderQuantity]]*Table1[[#This Row],[UnitCost]]</f>
        <v>814.39</v>
      </c>
      <c r="S6756">
        <f>Table1[[#This Row],[OrderQuantity]]*Table1[[#This Row],[UnitPrice]]*(1-Table1[[#This Row],[DiscountApplied]]) - (Table1[[#This Row],[OrderQuantity]]*Table1[[#This Row],[UnitCost]])</f>
        <v>95.80499999999995</v>
      </c>
      <c r="T6756">
        <f>DATEDIF(Table1[[#This Row],[ShipDate]],Table1[[#This Row],[DeliveryDate]],"d")</f>
        <v>6</v>
      </c>
      <c r="U6756" t="str">
        <f t="shared" si="211"/>
        <v>On Time</v>
      </c>
    </row>
    <row r="6757" spans="1:21" x14ac:dyDescent="0.3">
      <c r="A6757" t="str">
        <f t="shared" si="210"/>
        <v>SO-006856</v>
      </c>
      <c r="B6757" t="s">
        <v>4</v>
      </c>
      <c r="C6757" t="s">
        <v>10</v>
      </c>
      <c r="D6757" s="1">
        <v>43900</v>
      </c>
      <c r="E6757" s="1">
        <v>44051</v>
      </c>
      <c r="F6757" s="1">
        <v>44054</v>
      </c>
      <c r="G6757" s="1">
        <v>44056</v>
      </c>
      <c r="H6757" t="s">
        <v>54</v>
      </c>
      <c r="I6757">
        <v>19</v>
      </c>
      <c r="J6757">
        <v>21</v>
      </c>
      <c r="K6757">
        <v>178</v>
      </c>
      <c r="L6757">
        <v>37</v>
      </c>
      <c r="M6757">
        <v>2</v>
      </c>
      <c r="N6757">
        <v>0.2</v>
      </c>
      <c r="O6757">
        <v>644.54</v>
      </c>
      <c r="P6757">
        <v>991.6</v>
      </c>
      <c r="Q6757">
        <f>Table1[[#This Row],[OrderQuantity]]*Table1[[#This Row],[UnitPrice]]</f>
        <v>1983.2</v>
      </c>
      <c r="R6757">
        <f>Table1[[#This Row],[OrderQuantity]]*Table1[[#This Row],[UnitCost]]</f>
        <v>1289.08</v>
      </c>
      <c r="S6757">
        <f>Table1[[#This Row],[OrderQuantity]]*Table1[[#This Row],[UnitPrice]]*(1-Table1[[#This Row],[DiscountApplied]]) - (Table1[[#This Row],[OrderQuantity]]*Table1[[#This Row],[UnitCost]])</f>
        <v>297.48000000000025</v>
      </c>
      <c r="T6757">
        <f>DATEDIF(Table1[[#This Row],[ShipDate]],Table1[[#This Row],[DeliveryDate]],"d")</f>
        <v>2</v>
      </c>
      <c r="U6757" t="str">
        <f t="shared" si="211"/>
        <v>On Time</v>
      </c>
    </row>
    <row r="6758" spans="1:21" x14ac:dyDescent="0.3">
      <c r="A6758" t="str">
        <f t="shared" si="210"/>
        <v>SO-006857</v>
      </c>
      <c r="B6758" t="s">
        <v>2</v>
      </c>
      <c r="C6758" t="s">
        <v>11</v>
      </c>
      <c r="D6758" s="1">
        <v>44000</v>
      </c>
      <c r="E6758" s="1">
        <v>44051</v>
      </c>
      <c r="F6758" s="1">
        <v>44075</v>
      </c>
      <c r="G6758" s="1">
        <v>44083</v>
      </c>
      <c r="H6758" t="s">
        <v>54</v>
      </c>
      <c r="I6758">
        <v>24</v>
      </c>
      <c r="J6758">
        <v>22</v>
      </c>
      <c r="K6758">
        <v>272</v>
      </c>
      <c r="L6758">
        <v>10</v>
      </c>
      <c r="M6758">
        <v>2</v>
      </c>
      <c r="N6758">
        <v>0.1</v>
      </c>
      <c r="O6758">
        <v>4010.62</v>
      </c>
      <c r="P6758">
        <v>5494</v>
      </c>
      <c r="Q6758">
        <f>Table1[[#This Row],[OrderQuantity]]*Table1[[#This Row],[UnitPrice]]</f>
        <v>10988</v>
      </c>
      <c r="R6758">
        <f>Table1[[#This Row],[OrderQuantity]]*Table1[[#This Row],[UnitCost]]</f>
        <v>8021.24</v>
      </c>
      <c r="S6758">
        <f>Table1[[#This Row],[OrderQuantity]]*Table1[[#This Row],[UnitPrice]]*(1-Table1[[#This Row],[DiscountApplied]]) - (Table1[[#This Row],[OrderQuantity]]*Table1[[#This Row],[UnitCost]])</f>
        <v>1867.9600000000009</v>
      </c>
      <c r="T6758">
        <f>DATEDIF(Table1[[#This Row],[ShipDate]],Table1[[#This Row],[DeliveryDate]],"d")</f>
        <v>8</v>
      </c>
      <c r="U6758" t="str">
        <f t="shared" si="211"/>
        <v>Late</v>
      </c>
    </row>
    <row r="6759" spans="1:21" x14ac:dyDescent="0.3">
      <c r="A6759" t="str">
        <f t="shared" si="210"/>
        <v>SO-006858</v>
      </c>
      <c r="B6759" t="s">
        <v>2</v>
      </c>
      <c r="C6759" t="s">
        <v>10</v>
      </c>
      <c r="D6759" s="1">
        <v>43900</v>
      </c>
      <c r="E6759" s="1">
        <v>44051</v>
      </c>
      <c r="F6759" s="1">
        <v>44076</v>
      </c>
      <c r="G6759" s="1">
        <v>44082</v>
      </c>
      <c r="H6759" t="s">
        <v>54</v>
      </c>
      <c r="I6759">
        <v>23</v>
      </c>
      <c r="J6759">
        <v>29</v>
      </c>
      <c r="K6759">
        <v>146</v>
      </c>
      <c r="L6759">
        <v>22</v>
      </c>
      <c r="M6759">
        <v>5</v>
      </c>
      <c r="N6759">
        <v>0.08</v>
      </c>
      <c r="O6759">
        <v>628.73</v>
      </c>
      <c r="P6759">
        <v>911.2</v>
      </c>
      <c r="Q6759">
        <f>Table1[[#This Row],[OrderQuantity]]*Table1[[#This Row],[UnitPrice]]</f>
        <v>4556</v>
      </c>
      <c r="R6759">
        <f>Table1[[#This Row],[OrderQuantity]]*Table1[[#This Row],[UnitCost]]</f>
        <v>3143.65</v>
      </c>
      <c r="S6759">
        <f>Table1[[#This Row],[OrderQuantity]]*Table1[[#This Row],[UnitPrice]]*(1-Table1[[#This Row],[DiscountApplied]]) - (Table1[[#This Row],[OrderQuantity]]*Table1[[#This Row],[UnitCost]])</f>
        <v>1047.8700000000003</v>
      </c>
      <c r="T6759">
        <f>DATEDIF(Table1[[#This Row],[ShipDate]],Table1[[#This Row],[DeliveryDate]],"d")</f>
        <v>6</v>
      </c>
      <c r="U6759" t="str">
        <f t="shared" si="211"/>
        <v>On Time</v>
      </c>
    </row>
    <row r="6760" spans="1:21" x14ac:dyDescent="0.3">
      <c r="A6760" t="str">
        <f t="shared" si="210"/>
        <v>SO-006859</v>
      </c>
      <c r="B6760" t="s">
        <v>4</v>
      </c>
      <c r="C6760" t="s">
        <v>10</v>
      </c>
      <c r="D6760" s="1">
        <v>43900</v>
      </c>
      <c r="E6760" s="1">
        <v>44051</v>
      </c>
      <c r="F6760" s="1">
        <v>44059</v>
      </c>
      <c r="G6760" s="1">
        <v>44064</v>
      </c>
      <c r="H6760" t="s">
        <v>54</v>
      </c>
      <c r="I6760">
        <v>12</v>
      </c>
      <c r="J6760">
        <v>7</v>
      </c>
      <c r="K6760">
        <v>125</v>
      </c>
      <c r="L6760">
        <v>27</v>
      </c>
      <c r="M6760">
        <v>8</v>
      </c>
      <c r="N6760">
        <v>0.1</v>
      </c>
      <c r="O6760">
        <v>1665.22</v>
      </c>
      <c r="P6760">
        <v>3872.6</v>
      </c>
      <c r="Q6760">
        <f>Table1[[#This Row],[OrderQuantity]]*Table1[[#This Row],[UnitPrice]]</f>
        <v>30980.799999999999</v>
      </c>
      <c r="R6760">
        <f>Table1[[#This Row],[OrderQuantity]]*Table1[[#This Row],[UnitCost]]</f>
        <v>13321.76</v>
      </c>
      <c r="S6760">
        <f>Table1[[#This Row],[OrderQuantity]]*Table1[[#This Row],[UnitPrice]]*(1-Table1[[#This Row],[DiscountApplied]]) - (Table1[[#This Row],[OrderQuantity]]*Table1[[#This Row],[UnitCost]])</f>
        <v>14560.960000000001</v>
      </c>
      <c r="T6760">
        <f>DATEDIF(Table1[[#This Row],[ShipDate]],Table1[[#This Row],[DeliveryDate]],"d")</f>
        <v>5</v>
      </c>
      <c r="U6760" t="str">
        <f t="shared" si="211"/>
        <v>On Time</v>
      </c>
    </row>
    <row r="6761" spans="1:21" x14ac:dyDescent="0.3">
      <c r="A6761" t="str">
        <f t="shared" si="210"/>
        <v>SO-006860</v>
      </c>
      <c r="B6761" t="s">
        <v>3</v>
      </c>
      <c r="C6761" t="s">
        <v>9</v>
      </c>
      <c r="D6761" s="1">
        <v>44000</v>
      </c>
      <c r="E6761" s="1">
        <v>44052</v>
      </c>
      <c r="F6761" s="1">
        <v>44080</v>
      </c>
      <c r="G6761" s="1">
        <v>44089</v>
      </c>
      <c r="H6761" t="s">
        <v>54</v>
      </c>
      <c r="I6761">
        <v>5</v>
      </c>
      <c r="J6761">
        <v>26</v>
      </c>
      <c r="K6761">
        <v>76</v>
      </c>
      <c r="L6761">
        <v>15</v>
      </c>
      <c r="M6761">
        <v>6</v>
      </c>
      <c r="N6761">
        <v>0.08</v>
      </c>
      <c r="O6761">
        <v>2221.0500000000002</v>
      </c>
      <c r="P6761">
        <v>2613</v>
      </c>
      <c r="Q6761">
        <f>Table1[[#This Row],[OrderQuantity]]*Table1[[#This Row],[UnitPrice]]</f>
        <v>15678</v>
      </c>
      <c r="R6761">
        <f>Table1[[#This Row],[OrderQuantity]]*Table1[[#This Row],[UnitCost]]</f>
        <v>13326.300000000001</v>
      </c>
      <c r="S6761">
        <f>Table1[[#This Row],[OrderQuantity]]*Table1[[#This Row],[UnitPrice]]*(1-Table1[[#This Row],[DiscountApplied]]) - (Table1[[#This Row],[OrderQuantity]]*Table1[[#This Row],[UnitCost]])</f>
        <v>1097.4599999999991</v>
      </c>
      <c r="T6761">
        <f>DATEDIF(Table1[[#This Row],[ShipDate]],Table1[[#This Row],[DeliveryDate]],"d")</f>
        <v>9</v>
      </c>
      <c r="U6761" t="str">
        <f t="shared" si="211"/>
        <v>Late</v>
      </c>
    </row>
    <row r="6762" spans="1:21" x14ac:dyDescent="0.3">
      <c r="A6762" t="str">
        <f t="shared" si="210"/>
        <v>SO-006861</v>
      </c>
      <c r="B6762" t="s">
        <v>4</v>
      </c>
      <c r="C6762" t="s">
        <v>9</v>
      </c>
      <c r="D6762" s="1">
        <v>43900</v>
      </c>
      <c r="E6762" s="1">
        <v>44052</v>
      </c>
      <c r="F6762" s="1">
        <v>44069</v>
      </c>
      <c r="G6762" s="1">
        <v>44075</v>
      </c>
      <c r="H6762" t="s">
        <v>54</v>
      </c>
      <c r="I6762">
        <v>15</v>
      </c>
      <c r="J6762">
        <v>21</v>
      </c>
      <c r="K6762">
        <v>81</v>
      </c>
      <c r="L6762">
        <v>40</v>
      </c>
      <c r="M6762">
        <v>4</v>
      </c>
      <c r="N6762">
        <v>0.05</v>
      </c>
      <c r="O6762">
        <v>2427.6799999999998</v>
      </c>
      <c r="P6762">
        <v>3678.3</v>
      </c>
      <c r="Q6762">
        <f>Table1[[#This Row],[OrderQuantity]]*Table1[[#This Row],[UnitPrice]]</f>
        <v>14713.2</v>
      </c>
      <c r="R6762">
        <f>Table1[[#This Row],[OrderQuantity]]*Table1[[#This Row],[UnitCost]]</f>
        <v>9710.7199999999993</v>
      </c>
      <c r="S6762">
        <f>Table1[[#This Row],[OrderQuantity]]*Table1[[#This Row],[UnitPrice]]*(1-Table1[[#This Row],[DiscountApplied]]) - (Table1[[#This Row],[OrderQuantity]]*Table1[[#This Row],[UnitCost]])</f>
        <v>4266.8200000000015</v>
      </c>
      <c r="T6762">
        <f>DATEDIF(Table1[[#This Row],[ShipDate]],Table1[[#This Row],[DeliveryDate]],"d")</f>
        <v>6</v>
      </c>
      <c r="U6762" t="str">
        <f t="shared" si="211"/>
        <v>On Time</v>
      </c>
    </row>
    <row r="6763" spans="1:21" x14ac:dyDescent="0.3">
      <c r="A6763" t="str">
        <f t="shared" si="210"/>
        <v>SO-006862</v>
      </c>
      <c r="B6763" t="s">
        <v>4</v>
      </c>
      <c r="C6763" t="s">
        <v>10</v>
      </c>
      <c r="D6763" s="1">
        <v>44000</v>
      </c>
      <c r="E6763" s="1">
        <v>44052</v>
      </c>
      <c r="F6763" s="1">
        <v>44069</v>
      </c>
      <c r="G6763" s="1">
        <v>44071</v>
      </c>
      <c r="H6763" t="s">
        <v>54</v>
      </c>
      <c r="I6763">
        <v>14</v>
      </c>
      <c r="J6763">
        <v>3</v>
      </c>
      <c r="K6763">
        <v>100</v>
      </c>
      <c r="L6763">
        <v>6</v>
      </c>
      <c r="M6763">
        <v>2</v>
      </c>
      <c r="N6763">
        <v>0.05</v>
      </c>
      <c r="O6763">
        <v>1069.32</v>
      </c>
      <c r="P6763">
        <v>1273</v>
      </c>
      <c r="Q6763">
        <f>Table1[[#This Row],[OrderQuantity]]*Table1[[#This Row],[UnitPrice]]</f>
        <v>2546</v>
      </c>
      <c r="R6763">
        <f>Table1[[#This Row],[OrderQuantity]]*Table1[[#This Row],[UnitCost]]</f>
        <v>2138.64</v>
      </c>
      <c r="S6763">
        <f>Table1[[#This Row],[OrderQuantity]]*Table1[[#This Row],[UnitPrice]]*(1-Table1[[#This Row],[DiscountApplied]]) - (Table1[[#This Row],[OrderQuantity]]*Table1[[#This Row],[UnitCost]])</f>
        <v>280.05999999999995</v>
      </c>
      <c r="T6763">
        <f>DATEDIF(Table1[[#This Row],[ShipDate]],Table1[[#This Row],[DeliveryDate]],"d")</f>
        <v>2</v>
      </c>
      <c r="U6763" t="str">
        <f t="shared" si="211"/>
        <v>On Time</v>
      </c>
    </row>
    <row r="6764" spans="1:21" x14ac:dyDescent="0.3">
      <c r="A6764" t="str">
        <f t="shared" si="210"/>
        <v>SO-006863</v>
      </c>
      <c r="B6764" t="s">
        <v>3</v>
      </c>
      <c r="C6764" t="s">
        <v>13</v>
      </c>
      <c r="D6764" s="1">
        <v>43900</v>
      </c>
      <c r="E6764" s="1">
        <v>44052</v>
      </c>
      <c r="F6764" s="1">
        <v>44073</v>
      </c>
      <c r="G6764" s="1">
        <v>44080</v>
      </c>
      <c r="H6764" t="s">
        <v>54</v>
      </c>
      <c r="I6764">
        <v>11</v>
      </c>
      <c r="J6764">
        <v>39</v>
      </c>
      <c r="K6764">
        <v>8</v>
      </c>
      <c r="L6764">
        <v>4</v>
      </c>
      <c r="M6764">
        <v>4</v>
      </c>
      <c r="N6764">
        <v>0.1</v>
      </c>
      <c r="O6764">
        <v>755.76</v>
      </c>
      <c r="P6764">
        <v>944.7</v>
      </c>
      <c r="Q6764">
        <f>Table1[[#This Row],[OrderQuantity]]*Table1[[#This Row],[UnitPrice]]</f>
        <v>3778.8</v>
      </c>
      <c r="R6764">
        <f>Table1[[#This Row],[OrderQuantity]]*Table1[[#This Row],[UnitCost]]</f>
        <v>3023.04</v>
      </c>
      <c r="S6764">
        <f>Table1[[#This Row],[OrderQuantity]]*Table1[[#This Row],[UnitPrice]]*(1-Table1[[#This Row],[DiscountApplied]]) - (Table1[[#This Row],[OrderQuantity]]*Table1[[#This Row],[UnitCost]])</f>
        <v>377.88000000000011</v>
      </c>
      <c r="T6764">
        <f>DATEDIF(Table1[[#This Row],[ShipDate]],Table1[[#This Row],[DeliveryDate]],"d")</f>
        <v>7</v>
      </c>
      <c r="U6764" t="str">
        <f t="shared" si="211"/>
        <v>On Time</v>
      </c>
    </row>
    <row r="6765" spans="1:21" x14ac:dyDescent="0.3">
      <c r="A6765" t="str">
        <f t="shared" si="210"/>
        <v>SO-006864</v>
      </c>
      <c r="B6765" t="s">
        <v>3</v>
      </c>
      <c r="C6765" t="s">
        <v>10</v>
      </c>
      <c r="D6765" s="1">
        <v>44000</v>
      </c>
      <c r="E6765" s="1">
        <v>44052</v>
      </c>
      <c r="F6765" s="1">
        <v>44069</v>
      </c>
      <c r="G6765" s="1">
        <v>44075</v>
      </c>
      <c r="H6765" t="s">
        <v>54</v>
      </c>
      <c r="I6765">
        <v>10</v>
      </c>
      <c r="J6765">
        <v>30</v>
      </c>
      <c r="K6765">
        <v>184</v>
      </c>
      <c r="L6765">
        <v>19</v>
      </c>
      <c r="M6765">
        <v>8</v>
      </c>
      <c r="N6765">
        <v>0.08</v>
      </c>
      <c r="O6765">
        <v>2519.94</v>
      </c>
      <c r="P6765">
        <v>3999.9</v>
      </c>
      <c r="Q6765">
        <f>Table1[[#This Row],[OrderQuantity]]*Table1[[#This Row],[UnitPrice]]</f>
        <v>31999.200000000001</v>
      </c>
      <c r="R6765">
        <f>Table1[[#This Row],[OrderQuantity]]*Table1[[#This Row],[UnitCost]]</f>
        <v>20159.52</v>
      </c>
      <c r="S6765">
        <f>Table1[[#This Row],[OrderQuantity]]*Table1[[#This Row],[UnitPrice]]*(1-Table1[[#This Row],[DiscountApplied]]) - (Table1[[#This Row],[OrderQuantity]]*Table1[[#This Row],[UnitCost]])</f>
        <v>9279.7440000000024</v>
      </c>
      <c r="T6765">
        <f>DATEDIF(Table1[[#This Row],[ShipDate]],Table1[[#This Row],[DeliveryDate]],"d")</f>
        <v>6</v>
      </c>
      <c r="U6765" t="str">
        <f t="shared" si="211"/>
        <v>On Time</v>
      </c>
    </row>
    <row r="6766" spans="1:21" x14ac:dyDescent="0.3">
      <c r="A6766" t="str">
        <f t="shared" si="210"/>
        <v>SO-006865</v>
      </c>
      <c r="B6766" t="s">
        <v>5</v>
      </c>
      <c r="C6766" t="s">
        <v>12</v>
      </c>
      <c r="D6766" s="1">
        <v>44000</v>
      </c>
      <c r="E6766" s="1">
        <v>44052</v>
      </c>
      <c r="F6766" s="1">
        <v>44077</v>
      </c>
      <c r="G6766" s="1">
        <v>44083</v>
      </c>
      <c r="H6766" t="s">
        <v>54</v>
      </c>
      <c r="I6766">
        <v>28</v>
      </c>
      <c r="J6766">
        <v>22</v>
      </c>
      <c r="K6766">
        <v>206</v>
      </c>
      <c r="L6766">
        <v>41</v>
      </c>
      <c r="M6766">
        <v>3</v>
      </c>
      <c r="N6766">
        <v>0.05</v>
      </c>
      <c r="O6766">
        <v>1365.73</v>
      </c>
      <c r="P6766">
        <v>2438.8000000000002</v>
      </c>
      <c r="Q6766">
        <f>Table1[[#This Row],[OrderQuantity]]*Table1[[#This Row],[UnitPrice]]</f>
        <v>7316.4000000000005</v>
      </c>
      <c r="R6766">
        <f>Table1[[#This Row],[OrderQuantity]]*Table1[[#This Row],[UnitCost]]</f>
        <v>4097.1900000000005</v>
      </c>
      <c r="S6766">
        <f>Table1[[#This Row],[OrderQuantity]]*Table1[[#This Row],[UnitPrice]]*(1-Table1[[#This Row],[DiscountApplied]]) - (Table1[[#This Row],[OrderQuantity]]*Table1[[#This Row],[UnitCost]])</f>
        <v>2853.3899999999994</v>
      </c>
      <c r="T6766">
        <f>DATEDIF(Table1[[#This Row],[ShipDate]],Table1[[#This Row],[DeliveryDate]],"d")</f>
        <v>6</v>
      </c>
      <c r="U6766" t="str">
        <f t="shared" si="211"/>
        <v>On Time</v>
      </c>
    </row>
    <row r="6767" spans="1:21" x14ac:dyDescent="0.3">
      <c r="A6767" t="str">
        <f t="shared" si="210"/>
        <v>SO-006866</v>
      </c>
      <c r="B6767" t="s">
        <v>3</v>
      </c>
      <c r="C6767" t="s">
        <v>11</v>
      </c>
      <c r="D6767" s="1">
        <v>43900</v>
      </c>
      <c r="E6767" s="1">
        <v>44052</v>
      </c>
      <c r="F6767" s="1">
        <v>44067</v>
      </c>
      <c r="G6767" s="1">
        <v>44073</v>
      </c>
      <c r="H6767" t="s">
        <v>54</v>
      </c>
      <c r="I6767">
        <v>8</v>
      </c>
      <c r="J6767">
        <v>20</v>
      </c>
      <c r="K6767">
        <v>302</v>
      </c>
      <c r="L6767">
        <v>19</v>
      </c>
      <c r="M6767">
        <v>3</v>
      </c>
      <c r="N6767">
        <v>0.05</v>
      </c>
      <c r="O6767">
        <v>209.04</v>
      </c>
      <c r="P6767">
        <v>261.3</v>
      </c>
      <c r="Q6767">
        <f>Table1[[#This Row],[OrderQuantity]]*Table1[[#This Row],[UnitPrice]]</f>
        <v>783.90000000000009</v>
      </c>
      <c r="R6767">
        <f>Table1[[#This Row],[OrderQuantity]]*Table1[[#This Row],[UnitCost]]</f>
        <v>627.12</v>
      </c>
      <c r="S6767">
        <f>Table1[[#This Row],[OrderQuantity]]*Table1[[#This Row],[UnitPrice]]*(1-Table1[[#This Row],[DiscountApplied]]) - (Table1[[#This Row],[OrderQuantity]]*Table1[[#This Row],[UnitCost]])</f>
        <v>117.58500000000004</v>
      </c>
      <c r="T6767">
        <f>DATEDIF(Table1[[#This Row],[ShipDate]],Table1[[#This Row],[DeliveryDate]],"d")</f>
        <v>6</v>
      </c>
      <c r="U6767" t="str">
        <f t="shared" si="211"/>
        <v>On Time</v>
      </c>
    </row>
    <row r="6768" spans="1:21" x14ac:dyDescent="0.3">
      <c r="A6768" t="str">
        <f t="shared" si="210"/>
        <v>SO-006867</v>
      </c>
      <c r="B6768" t="s">
        <v>2</v>
      </c>
      <c r="C6768" t="s">
        <v>8</v>
      </c>
      <c r="D6768" s="1">
        <v>43900</v>
      </c>
      <c r="E6768" s="1">
        <v>44053</v>
      </c>
      <c r="F6768" s="1">
        <v>44066</v>
      </c>
      <c r="G6768" s="1">
        <v>44070</v>
      </c>
      <c r="H6768" t="s">
        <v>54</v>
      </c>
      <c r="I6768">
        <v>22</v>
      </c>
      <c r="J6768">
        <v>38</v>
      </c>
      <c r="K6768">
        <v>336</v>
      </c>
      <c r="L6768">
        <v>20</v>
      </c>
      <c r="M6768">
        <v>6</v>
      </c>
      <c r="N6768">
        <v>0.05</v>
      </c>
      <c r="O6768">
        <v>2573.6</v>
      </c>
      <c r="P6768">
        <v>3899.4</v>
      </c>
      <c r="Q6768">
        <f>Table1[[#This Row],[OrderQuantity]]*Table1[[#This Row],[UnitPrice]]</f>
        <v>23396.400000000001</v>
      </c>
      <c r="R6768">
        <f>Table1[[#This Row],[OrderQuantity]]*Table1[[#This Row],[UnitCost]]</f>
        <v>15441.599999999999</v>
      </c>
      <c r="S6768">
        <f>Table1[[#This Row],[OrderQuantity]]*Table1[[#This Row],[UnitPrice]]*(1-Table1[[#This Row],[DiscountApplied]]) - (Table1[[#This Row],[OrderQuantity]]*Table1[[#This Row],[UnitCost]])</f>
        <v>6784.9800000000032</v>
      </c>
      <c r="T6768">
        <f>DATEDIF(Table1[[#This Row],[ShipDate]],Table1[[#This Row],[DeliveryDate]],"d")</f>
        <v>4</v>
      </c>
      <c r="U6768" t="str">
        <f t="shared" si="211"/>
        <v>On Time</v>
      </c>
    </row>
    <row r="6769" spans="1:21" x14ac:dyDescent="0.3">
      <c r="A6769" t="str">
        <f t="shared" si="210"/>
        <v>SO-006868</v>
      </c>
      <c r="B6769" t="s">
        <v>4</v>
      </c>
      <c r="C6769" t="s">
        <v>10</v>
      </c>
      <c r="D6769" s="1">
        <v>43900</v>
      </c>
      <c r="E6769" s="1">
        <v>44053</v>
      </c>
      <c r="F6769" s="1">
        <v>44071</v>
      </c>
      <c r="G6769" s="1">
        <v>44075</v>
      </c>
      <c r="H6769" t="s">
        <v>54</v>
      </c>
      <c r="I6769">
        <v>13</v>
      </c>
      <c r="J6769">
        <v>48</v>
      </c>
      <c r="K6769">
        <v>166</v>
      </c>
      <c r="L6769">
        <v>11</v>
      </c>
      <c r="M6769">
        <v>5</v>
      </c>
      <c r="N6769">
        <v>0.1</v>
      </c>
      <c r="O6769">
        <v>546.04999999999995</v>
      </c>
      <c r="P6769">
        <v>1092.0999999999999</v>
      </c>
      <c r="Q6769">
        <f>Table1[[#This Row],[OrderQuantity]]*Table1[[#This Row],[UnitPrice]]</f>
        <v>5460.5</v>
      </c>
      <c r="R6769">
        <f>Table1[[#This Row],[OrderQuantity]]*Table1[[#This Row],[UnitCost]]</f>
        <v>2730.25</v>
      </c>
      <c r="S6769">
        <f>Table1[[#This Row],[OrderQuantity]]*Table1[[#This Row],[UnitPrice]]*(1-Table1[[#This Row],[DiscountApplied]]) - (Table1[[#This Row],[OrderQuantity]]*Table1[[#This Row],[UnitCost]])</f>
        <v>2184.1999999999998</v>
      </c>
      <c r="T6769">
        <f>DATEDIF(Table1[[#This Row],[ShipDate]],Table1[[#This Row],[DeliveryDate]],"d")</f>
        <v>4</v>
      </c>
      <c r="U6769" t="str">
        <f t="shared" si="211"/>
        <v>On Time</v>
      </c>
    </row>
    <row r="6770" spans="1:21" x14ac:dyDescent="0.3">
      <c r="A6770" t="str">
        <f t="shared" si="210"/>
        <v>SO-006869</v>
      </c>
      <c r="B6770" t="s">
        <v>3</v>
      </c>
      <c r="C6770" t="s">
        <v>13</v>
      </c>
      <c r="D6770" s="1">
        <v>44000</v>
      </c>
      <c r="E6770" s="1">
        <v>44053</v>
      </c>
      <c r="F6770" s="1">
        <v>44066</v>
      </c>
      <c r="G6770" s="1">
        <v>44076</v>
      </c>
      <c r="H6770" t="s">
        <v>54</v>
      </c>
      <c r="I6770">
        <v>12</v>
      </c>
      <c r="J6770">
        <v>34</v>
      </c>
      <c r="K6770">
        <v>31</v>
      </c>
      <c r="L6770">
        <v>4</v>
      </c>
      <c r="M6770">
        <v>1</v>
      </c>
      <c r="N6770">
        <v>0.08</v>
      </c>
      <c r="O6770">
        <v>2172.88</v>
      </c>
      <c r="P6770">
        <v>5299.7</v>
      </c>
      <c r="Q6770">
        <f>Table1[[#This Row],[OrderQuantity]]*Table1[[#This Row],[UnitPrice]]</f>
        <v>5299.7</v>
      </c>
      <c r="R6770">
        <f>Table1[[#This Row],[OrderQuantity]]*Table1[[#This Row],[UnitCost]]</f>
        <v>2172.88</v>
      </c>
      <c r="S6770">
        <f>Table1[[#This Row],[OrderQuantity]]*Table1[[#This Row],[UnitPrice]]*(1-Table1[[#This Row],[DiscountApplied]]) - (Table1[[#This Row],[OrderQuantity]]*Table1[[#This Row],[UnitCost]])</f>
        <v>2702.8440000000001</v>
      </c>
      <c r="T6770">
        <f>DATEDIF(Table1[[#This Row],[ShipDate]],Table1[[#This Row],[DeliveryDate]],"d")</f>
        <v>10</v>
      </c>
      <c r="U6770" t="str">
        <f t="shared" si="211"/>
        <v>Late</v>
      </c>
    </row>
    <row r="6771" spans="1:21" x14ac:dyDescent="0.3">
      <c r="A6771" t="str">
        <f t="shared" si="210"/>
        <v>SO-006870</v>
      </c>
      <c r="B6771" t="s">
        <v>3</v>
      </c>
      <c r="C6771" t="s">
        <v>10</v>
      </c>
      <c r="D6771" s="1">
        <v>44000</v>
      </c>
      <c r="E6771" s="1">
        <v>44054</v>
      </c>
      <c r="F6771" s="1">
        <v>44068</v>
      </c>
      <c r="G6771" s="1">
        <v>44072</v>
      </c>
      <c r="H6771" t="s">
        <v>54</v>
      </c>
      <c r="I6771">
        <v>7</v>
      </c>
      <c r="J6771">
        <v>48</v>
      </c>
      <c r="K6771">
        <v>143</v>
      </c>
      <c r="L6771">
        <v>1</v>
      </c>
      <c r="M6771">
        <v>4</v>
      </c>
      <c r="N6771">
        <v>0.08</v>
      </c>
      <c r="O6771">
        <v>700.28</v>
      </c>
      <c r="P6771">
        <v>1045.2</v>
      </c>
      <c r="Q6771">
        <f>Table1[[#This Row],[OrderQuantity]]*Table1[[#This Row],[UnitPrice]]</f>
        <v>4180.8</v>
      </c>
      <c r="R6771">
        <f>Table1[[#This Row],[OrderQuantity]]*Table1[[#This Row],[UnitCost]]</f>
        <v>2801.12</v>
      </c>
      <c r="S6771">
        <f>Table1[[#This Row],[OrderQuantity]]*Table1[[#This Row],[UnitPrice]]*(1-Table1[[#This Row],[DiscountApplied]]) - (Table1[[#This Row],[OrderQuantity]]*Table1[[#This Row],[UnitCost]])</f>
        <v>1045.2160000000003</v>
      </c>
      <c r="T6771">
        <f>DATEDIF(Table1[[#This Row],[ShipDate]],Table1[[#This Row],[DeliveryDate]],"d")</f>
        <v>4</v>
      </c>
      <c r="U6771" t="str">
        <f t="shared" si="211"/>
        <v>On Time</v>
      </c>
    </row>
    <row r="6772" spans="1:21" x14ac:dyDescent="0.3">
      <c r="A6772" t="str">
        <f t="shared" si="210"/>
        <v>SO-006871</v>
      </c>
      <c r="B6772" t="s">
        <v>4</v>
      </c>
      <c r="C6772" t="s">
        <v>13</v>
      </c>
      <c r="D6772" s="1">
        <v>44000</v>
      </c>
      <c r="E6772" s="1">
        <v>44054</v>
      </c>
      <c r="F6772" s="1">
        <v>44066</v>
      </c>
      <c r="G6772" s="1">
        <v>44068</v>
      </c>
      <c r="H6772" t="s">
        <v>54</v>
      </c>
      <c r="I6772">
        <v>14</v>
      </c>
      <c r="J6772">
        <v>25</v>
      </c>
      <c r="K6772">
        <v>20</v>
      </c>
      <c r="L6772">
        <v>4</v>
      </c>
      <c r="M6772">
        <v>8</v>
      </c>
      <c r="N6772">
        <v>0.05</v>
      </c>
      <c r="O6772">
        <v>690.7</v>
      </c>
      <c r="P6772">
        <v>1132.3</v>
      </c>
      <c r="Q6772">
        <f>Table1[[#This Row],[OrderQuantity]]*Table1[[#This Row],[UnitPrice]]</f>
        <v>9058.4</v>
      </c>
      <c r="R6772">
        <f>Table1[[#This Row],[OrderQuantity]]*Table1[[#This Row],[UnitCost]]</f>
        <v>5525.6</v>
      </c>
      <c r="S6772">
        <f>Table1[[#This Row],[OrderQuantity]]*Table1[[#This Row],[UnitPrice]]*(1-Table1[[#This Row],[DiscountApplied]]) - (Table1[[#This Row],[OrderQuantity]]*Table1[[#This Row],[UnitCost]])</f>
        <v>3079.8799999999992</v>
      </c>
      <c r="T6772">
        <f>DATEDIF(Table1[[#This Row],[ShipDate]],Table1[[#This Row],[DeliveryDate]],"d")</f>
        <v>2</v>
      </c>
      <c r="U6772" t="str">
        <f t="shared" si="211"/>
        <v>On Time</v>
      </c>
    </row>
    <row r="6773" spans="1:21" x14ac:dyDescent="0.3">
      <c r="A6773" t="str">
        <f t="shared" si="210"/>
        <v>SO-006872</v>
      </c>
      <c r="B6773" t="s">
        <v>4</v>
      </c>
      <c r="C6773" t="s">
        <v>11</v>
      </c>
      <c r="D6773" s="1">
        <v>43900</v>
      </c>
      <c r="E6773" s="1">
        <v>44054</v>
      </c>
      <c r="F6773" s="1">
        <v>44071</v>
      </c>
      <c r="G6773" s="1">
        <v>44081</v>
      </c>
      <c r="H6773" t="s">
        <v>54</v>
      </c>
      <c r="I6773">
        <v>18</v>
      </c>
      <c r="J6773">
        <v>35</v>
      </c>
      <c r="K6773">
        <v>278</v>
      </c>
      <c r="L6773">
        <v>44</v>
      </c>
      <c r="M6773">
        <v>2</v>
      </c>
      <c r="N6773">
        <v>0.08</v>
      </c>
      <c r="O6773">
        <v>1718.55</v>
      </c>
      <c r="P6773">
        <v>2291.4</v>
      </c>
      <c r="Q6773">
        <f>Table1[[#This Row],[OrderQuantity]]*Table1[[#This Row],[UnitPrice]]</f>
        <v>4582.8</v>
      </c>
      <c r="R6773">
        <f>Table1[[#This Row],[OrderQuantity]]*Table1[[#This Row],[UnitCost]]</f>
        <v>3437.1</v>
      </c>
      <c r="S6773">
        <f>Table1[[#This Row],[OrderQuantity]]*Table1[[#This Row],[UnitPrice]]*(1-Table1[[#This Row],[DiscountApplied]]) - (Table1[[#This Row],[OrderQuantity]]*Table1[[#This Row],[UnitCost]])</f>
        <v>779.07600000000048</v>
      </c>
      <c r="T6773">
        <f>DATEDIF(Table1[[#This Row],[ShipDate]],Table1[[#This Row],[DeliveryDate]],"d")</f>
        <v>10</v>
      </c>
      <c r="U6773" t="str">
        <f t="shared" si="211"/>
        <v>Late</v>
      </c>
    </row>
    <row r="6774" spans="1:21" x14ac:dyDescent="0.3">
      <c r="A6774" t="str">
        <f t="shared" si="210"/>
        <v>SO-006873</v>
      </c>
      <c r="B6774" t="s">
        <v>5</v>
      </c>
      <c r="C6774" t="s">
        <v>10</v>
      </c>
      <c r="D6774" s="1">
        <v>44000</v>
      </c>
      <c r="E6774" s="1">
        <v>44054</v>
      </c>
      <c r="F6774" s="1">
        <v>44058</v>
      </c>
      <c r="G6774" s="1">
        <v>44064</v>
      </c>
      <c r="H6774" t="s">
        <v>54</v>
      </c>
      <c r="I6774">
        <v>28</v>
      </c>
      <c r="J6774">
        <v>45</v>
      </c>
      <c r="K6774">
        <v>91</v>
      </c>
      <c r="L6774">
        <v>15</v>
      </c>
      <c r="M6774">
        <v>2</v>
      </c>
      <c r="N6774">
        <v>0.08</v>
      </c>
      <c r="O6774">
        <v>430.41</v>
      </c>
      <c r="P6774">
        <v>978.2</v>
      </c>
      <c r="Q6774">
        <f>Table1[[#This Row],[OrderQuantity]]*Table1[[#This Row],[UnitPrice]]</f>
        <v>1956.4</v>
      </c>
      <c r="R6774">
        <f>Table1[[#This Row],[OrderQuantity]]*Table1[[#This Row],[UnitCost]]</f>
        <v>860.82</v>
      </c>
      <c r="S6774">
        <f>Table1[[#This Row],[OrderQuantity]]*Table1[[#This Row],[UnitPrice]]*(1-Table1[[#This Row],[DiscountApplied]]) - (Table1[[#This Row],[OrderQuantity]]*Table1[[#This Row],[UnitCost]])</f>
        <v>939.0680000000001</v>
      </c>
      <c r="T6774">
        <f>DATEDIF(Table1[[#This Row],[ShipDate]],Table1[[#This Row],[DeliveryDate]],"d")</f>
        <v>6</v>
      </c>
      <c r="U6774" t="str">
        <f t="shared" si="211"/>
        <v>On Time</v>
      </c>
    </row>
    <row r="6775" spans="1:21" x14ac:dyDescent="0.3">
      <c r="A6775" t="str">
        <f t="shared" si="210"/>
        <v>SO-006874</v>
      </c>
      <c r="B6775" t="s">
        <v>3</v>
      </c>
      <c r="C6775" t="s">
        <v>8</v>
      </c>
      <c r="D6775" s="1">
        <v>43900</v>
      </c>
      <c r="E6775" s="1">
        <v>44054</v>
      </c>
      <c r="F6775" s="1">
        <v>44062</v>
      </c>
      <c r="G6775" s="1">
        <v>44068</v>
      </c>
      <c r="H6775" t="s">
        <v>54</v>
      </c>
      <c r="I6775">
        <v>7</v>
      </c>
      <c r="J6775">
        <v>12</v>
      </c>
      <c r="K6775">
        <v>336</v>
      </c>
      <c r="L6775">
        <v>22</v>
      </c>
      <c r="M6775">
        <v>7</v>
      </c>
      <c r="N6775">
        <v>0.08</v>
      </c>
      <c r="O6775">
        <v>1912.31</v>
      </c>
      <c r="P6775">
        <v>2693.4</v>
      </c>
      <c r="Q6775">
        <f>Table1[[#This Row],[OrderQuantity]]*Table1[[#This Row],[UnitPrice]]</f>
        <v>18853.8</v>
      </c>
      <c r="R6775">
        <f>Table1[[#This Row],[OrderQuantity]]*Table1[[#This Row],[UnitCost]]</f>
        <v>13386.17</v>
      </c>
      <c r="S6775">
        <f>Table1[[#This Row],[OrderQuantity]]*Table1[[#This Row],[UnitPrice]]*(1-Table1[[#This Row],[DiscountApplied]]) - (Table1[[#This Row],[OrderQuantity]]*Table1[[#This Row],[UnitCost]])</f>
        <v>3959.3259999999991</v>
      </c>
      <c r="T6775">
        <f>DATEDIF(Table1[[#This Row],[ShipDate]],Table1[[#This Row],[DeliveryDate]],"d")</f>
        <v>6</v>
      </c>
      <c r="U6775" t="str">
        <f t="shared" si="211"/>
        <v>On Time</v>
      </c>
    </row>
    <row r="6776" spans="1:21" x14ac:dyDescent="0.3">
      <c r="A6776" t="str">
        <f t="shared" si="210"/>
        <v>SO-006875</v>
      </c>
      <c r="B6776" t="s">
        <v>3</v>
      </c>
      <c r="C6776" t="s">
        <v>12</v>
      </c>
      <c r="D6776" s="1">
        <v>43900</v>
      </c>
      <c r="E6776" s="1">
        <v>44054</v>
      </c>
      <c r="F6776" s="1">
        <v>44076</v>
      </c>
      <c r="G6776" s="1">
        <v>44078</v>
      </c>
      <c r="H6776" t="s">
        <v>54</v>
      </c>
      <c r="I6776">
        <v>10</v>
      </c>
      <c r="J6776">
        <v>8</v>
      </c>
      <c r="K6776">
        <v>250</v>
      </c>
      <c r="L6776">
        <v>24</v>
      </c>
      <c r="M6776">
        <v>5</v>
      </c>
      <c r="N6776">
        <v>0.05</v>
      </c>
      <c r="O6776">
        <v>509.54</v>
      </c>
      <c r="P6776">
        <v>783.9</v>
      </c>
      <c r="Q6776">
        <f>Table1[[#This Row],[OrderQuantity]]*Table1[[#This Row],[UnitPrice]]</f>
        <v>3919.5</v>
      </c>
      <c r="R6776">
        <f>Table1[[#This Row],[OrderQuantity]]*Table1[[#This Row],[UnitCost]]</f>
        <v>2547.7000000000003</v>
      </c>
      <c r="S6776">
        <f>Table1[[#This Row],[OrderQuantity]]*Table1[[#This Row],[UnitPrice]]*(1-Table1[[#This Row],[DiscountApplied]]) - (Table1[[#This Row],[OrderQuantity]]*Table1[[#This Row],[UnitCost]])</f>
        <v>1175.8249999999994</v>
      </c>
      <c r="T6776">
        <f>DATEDIF(Table1[[#This Row],[ShipDate]],Table1[[#This Row],[DeliveryDate]],"d")</f>
        <v>2</v>
      </c>
      <c r="U6776" t="str">
        <f t="shared" si="211"/>
        <v>On Time</v>
      </c>
    </row>
    <row r="6777" spans="1:21" x14ac:dyDescent="0.3">
      <c r="A6777" t="str">
        <f t="shared" si="210"/>
        <v>SO-006876</v>
      </c>
      <c r="B6777" t="s">
        <v>4</v>
      </c>
      <c r="C6777" t="s">
        <v>10</v>
      </c>
      <c r="D6777" s="1">
        <v>43900</v>
      </c>
      <c r="E6777" s="1">
        <v>44054</v>
      </c>
      <c r="F6777" s="1">
        <v>44059</v>
      </c>
      <c r="G6777" s="1">
        <v>44065</v>
      </c>
      <c r="H6777" t="s">
        <v>54</v>
      </c>
      <c r="I6777">
        <v>19</v>
      </c>
      <c r="J6777">
        <v>29</v>
      </c>
      <c r="K6777">
        <v>186</v>
      </c>
      <c r="L6777">
        <v>28</v>
      </c>
      <c r="M6777">
        <v>2</v>
      </c>
      <c r="N6777">
        <v>0.1</v>
      </c>
      <c r="O6777">
        <v>623.77</v>
      </c>
      <c r="P6777">
        <v>891.1</v>
      </c>
      <c r="Q6777">
        <f>Table1[[#This Row],[OrderQuantity]]*Table1[[#This Row],[UnitPrice]]</f>
        <v>1782.2</v>
      </c>
      <c r="R6777">
        <f>Table1[[#This Row],[OrderQuantity]]*Table1[[#This Row],[UnitCost]]</f>
        <v>1247.54</v>
      </c>
      <c r="S6777">
        <f>Table1[[#This Row],[OrderQuantity]]*Table1[[#This Row],[UnitPrice]]*(1-Table1[[#This Row],[DiscountApplied]]) - (Table1[[#This Row],[OrderQuantity]]*Table1[[#This Row],[UnitCost]])</f>
        <v>356.44000000000005</v>
      </c>
      <c r="T6777">
        <f>DATEDIF(Table1[[#This Row],[ShipDate]],Table1[[#This Row],[DeliveryDate]],"d")</f>
        <v>6</v>
      </c>
      <c r="U6777" t="str">
        <f t="shared" si="211"/>
        <v>On Time</v>
      </c>
    </row>
    <row r="6778" spans="1:21" x14ac:dyDescent="0.3">
      <c r="A6778" t="str">
        <f t="shared" si="210"/>
        <v>SO-006877</v>
      </c>
      <c r="B6778" t="s">
        <v>3</v>
      </c>
      <c r="C6778" t="s">
        <v>10</v>
      </c>
      <c r="D6778" s="1">
        <v>44000</v>
      </c>
      <c r="E6778" s="1">
        <v>44054</v>
      </c>
      <c r="F6778" s="1">
        <v>44067</v>
      </c>
      <c r="G6778" s="1">
        <v>44068</v>
      </c>
      <c r="H6778" t="s">
        <v>54</v>
      </c>
      <c r="I6778">
        <v>11</v>
      </c>
      <c r="J6778">
        <v>43</v>
      </c>
      <c r="K6778">
        <v>127</v>
      </c>
      <c r="L6778">
        <v>34</v>
      </c>
      <c r="M6778">
        <v>5</v>
      </c>
      <c r="N6778">
        <v>0.15</v>
      </c>
      <c r="O6778">
        <v>1116.22</v>
      </c>
      <c r="P6778">
        <v>2278</v>
      </c>
      <c r="Q6778">
        <f>Table1[[#This Row],[OrderQuantity]]*Table1[[#This Row],[UnitPrice]]</f>
        <v>11390</v>
      </c>
      <c r="R6778">
        <f>Table1[[#This Row],[OrderQuantity]]*Table1[[#This Row],[UnitCost]]</f>
        <v>5581.1</v>
      </c>
      <c r="S6778">
        <f>Table1[[#This Row],[OrderQuantity]]*Table1[[#This Row],[UnitPrice]]*(1-Table1[[#This Row],[DiscountApplied]]) - (Table1[[#This Row],[OrderQuantity]]*Table1[[#This Row],[UnitCost]])</f>
        <v>4100.3999999999996</v>
      </c>
      <c r="T6778">
        <f>DATEDIF(Table1[[#This Row],[ShipDate]],Table1[[#This Row],[DeliveryDate]],"d")</f>
        <v>1</v>
      </c>
      <c r="U6778" t="str">
        <f t="shared" si="211"/>
        <v>On Time</v>
      </c>
    </row>
    <row r="6779" spans="1:21" x14ac:dyDescent="0.3">
      <c r="A6779" t="str">
        <f t="shared" si="210"/>
        <v>SO-006878</v>
      </c>
      <c r="B6779" t="s">
        <v>3</v>
      </c>
      <c r="C6779" t="s">
        <v>11</v>
      </c>
      <c r="D6779" s="1">
        <v>43900</v>
      </c>
      <c r="E6779" s="1">
        <v>44054</v>
      </c>
      <c r="F6779" s="1">
        <v>44062</v>
      </c>
      <c r="G6779" s="1">
        <v>44072</v>
      </c>
      <c r="H6779" t="s">
        <v>54</v>
      </c>
      <c r="I6779">
        <v>2</v>
      </c>
      <c r="J6779">
        <v>37</v>
      </c>
      <c r="K6779">
        <v>304</v>
      </c>
      <c r="L6779">
        <v>19</v>
      </c>
      <c r="M6779">
        <v>7</v>
      </c>
      <c r="N6779">
        <v>0.1</v>
      </c>
      <c r="O6779">
        <v>1448.81</v>
      </c>
      <c r="P6779">
        <v>2733.6</v>
      </c>
      <c r="Q6779">
        <f>Table1[[#This Row],[OrderQuantity]]*Table1[[#This Row],[UnitPrice]]</f>
        <v>19135.2</v>
      </c>
      <c r="R6779">
        <f>Table1[[#This Row],[OrderQuantity]]*Table1[[#This Row],[UnitCost]]</f>
        <v>10141.67</v>
      </c>
      <c r="S6779">
        <f>Table1[[#This Row],[OrderQuantity]]*Table1[[#This Row],[UnitPrice]]*(1-Table1[[#This Row],[DiscountApplied]]) - (Table1[[#This Row],[OrderQuantity]]*Table1[[#This Row],[UnitCost]])</f>
        <v>7080.01</v>
      </c>
      <c r="T6779">
        <f>DATEDIF(Table1[[#This Row],[ShipDate]],Table1[[#This Row],[DeliveryDate]],"d")</f>
        <v>10</v>
      </c>
      <c r="U6779" t="str">
        <f t="shared" si="211"/>
        <v>Late</v>
      </c>
    </row>
    <row r="6780" spans="1:21" x14ac:dyDescent="0.3">
      <c r="A6780" t="str">
        <f t="shared" si="210"/>
        <v>SO-006879</v>
      </c>
      <c r="B6780" t="s">
        <v>3</v>
      </c>
      <c r="C6780" t="s">
        <v>12</v>
      </c>
      <c r="D6780" s="1">
        <v>44000</v>
      </c>
      <c r="E6780" s="1">
        <v>44054</v>
      </c>
      <c r="F6780" s="1">
        <v>44076</v>
      </c>
      <c r="G6780" s="1">
        <v>44082</v>
      </c>
      <c r="H6780" t="s">
        <v>54</v>
      </c>
      <c r="I6780">
        <v>9</v>
      </c>
      <c r="J6780">
        <v>33</v>
      </c>
      <c r="K6780">
        <v>210</v>
      </c>
      <c r="L6780">
        <v>25</v>
      </c>
      <c r="M6780">
        <v>6</v>
      </c>
      <c r="N6780">
        <v>0.3</v>
      </c>
      <c r="O6780">
        <v>422.57</v>
      </c>
      <c r="P6780">
        <v>797.3</v>
      </c>
      <c r="Q6780">
        <f>Table1[[#This Row],[OrderQuantity]]*Table1[[#This Row],[UnitPrice]]</f>
        <v>4783.7999999999993</v>
      </c>
      <c r="R6780">
        <f>Table1[[#This Row],[OrderQuantity]]*Table1[[#This Row],[UnitCost]]</f>
        <v>2535.42</v>
      </c>
      <c r="S6780">
        <f>Table1[[#This Row],[OrderQuantity]]*Table1[[#This Row],[UnitPrice]]*(1-Table1[[#This Row],[DiscountApplied]]) - (Table1[[#This Row],[OrderQuantity]]*Table1[[#This Row],[UnitCost]])</f>
        <v>813.23999999999933</v>
      </c>
      <c r="T6780">
        <f>DATEDIF(Table1[[#This Row],[ShipDate]],Table1[[#This Row],[DeliveryDate]],"d")</f>
        <v>6</v>
      </c>
      <c r="U6780" t="str">
        <f t="shared" si="211"/>
        <v>On Time</v>
      </c>
    </row>
    <row r="6781" spans="1:21" x14ac:dyDescent="0.3">
      <c r="A6781" t="str">
        <f t="shared" si="210"/>
        <v>SO-006880</v>
      </c>
      <c r="B6781" t="s">
        <v>4</v>
      </c>
      <c r="C6781" t="s">
        <v>9</v>
      </c>
      <c r="D6781" s="1">
        <v>43900</v>
      </c>
      <c r="E6781" s="1">
        <v>44054</v>
      </c>
      <c r="F6781" s="1">
        <v>44075</v>
      </c>
      <c r="G6781" s="1">
        <v>44083</v>
      </c>
      <c r="H6781" t="s">
        <v>54</v>
      </c>
      <c r="I6781">
        <v>18</v>
      </c>
      <c r="J6781">
        <v>10</v>
      </c>
      <c r="K6781">
        <v>72</v>
      </c>
      <c r="L6781">
        <v>17</v>
      </c>
      <c r="M6781">
        <v>1</v>
      </c>
      <c r="N6781">
        <v>0.1</v>
      </c>
      <c r="O6781">
        <v>497.48</v>
      </c>
      <c r="P6781">
        <v>1105.5</v>
      </c>
      <c r="Q6781">
        <f>Table1[[#This Row],[OrderQuantity]]*Table1[[#This Row],[UnitPrice]]</f>
        <v>1105.5</v>
      </c>
      <c r="R6781">
        <f>Table1[[#This Row],[OrderQuantity]]*Table1[[#This Row],[UnitCost]]</f>
        <v>497.48</v>
      </c>
      <c r="S6781">
        <f>Table1[[#This Row],[OrderQuantity]]*Table1[[#This Row],[UnitPrice]]*(1-Table1[[#This Row],[DiscountApplied]]) - (Table1[[#This Row],[OrderQuantity]]*Table1[[#This Row],[UnitCost]])</f>
        <v>497.47</v>
      </c>
      <c r="T6781">
        <f>DATEDIF(Table1[[#This Row],[ShipDate]],Table1[[#This Row],[DeliveryDate]],"d")</f>
        <v>8</v>
      </c>
      <c r="U6781" t="str">
        <f t="shared" si="211"/>
        <v>Late</v>
      </c>
    </row>
    <row r="6782" spans="1:21" x14ac:dyDescent="0.3">
      <c r="A6782" t="str">
        <f t="shared" si="210"/>
        <v>SO-006881</v>
      </c>
      <c r="B6782" t="s">
        <v>5</v>
      </c>
      <c r="C6782" t="s">
        <v>10</v>
      </c>
      <c r="D6782" s="1">
        <v>44000</v>
      </c>
      <c r="E6782" s="1">
        <v>44055</v>
      </c>
      <c r="F6782" s="1">
        <v>44069</v>
      </c>
      <c r="G6782" s="1">
        <v>44073</v>
      </c>
      <c r="H6782" t="s">
        <v>54</v>
      </c>
      <c r="I6782">
        <v>28</v>
      </c>
      <c r="J6782">
        <v>44</v>
      </c>
      <c r="K6782">
        <v>169</v>
      </c>
      <c r="L6782">
        <v>4</v>
      </c>
      <c r="M6782">
        <v>2</v>
      </c>
      <c r="N6782">
        <v>0.08</v>
      </c>
      <c r="O6782">
        <v>516.44000000000005</v>
      </c>
      <c r="P6782">
        <v>1259.5999999999999</v>
      </c>
      <c r="Q6782">
        <f>Table1[[#This Row],[OrderQuantity]]*Table1[[#This Row],[UnitPrice]]</f>
        <v>2519.1999999999998</v>
      </c>
      <c r="R6782">
        <f>Table1[[#This Row],[OrderQuantity]]*Table1[[#This Row],[UnitCost]]</f>
        <v>1032.8800000000001</v>
      </c>
      <c r="S6782">
        <f>Table1[[#This Row],[OrderQuantity]]*Table1[[#This Row],[UnitPrice]]*(1-Table1[[#This Row],[DiscountApplied]]) - (Table1[[#This Row],[OrderQuantity]]*Table1[[#This Row],[UnitCost]])</f>
        <v>1284.7839999999997</v>
      </c>
      <c r="T6782">
        <f>DATEDIF(Table1[[#This Row],[ShipDate]],Table1[[#This Row],[DeliveryDate]],"d")</f>
        <v>4</v>
      </c>
      <c r="U6782" t="str">
        <f t="shared" si="211"/>
        <v>On Time</v>
      </c>
    </row>
    <row r="6783" spans="1:21" x14ac:dyDescent="0.3">
      <c r="A6783" t="str">
        <f t="shared" si="210"/>
        <v>SO-006882</v>
      </c>
      <c r="B6783" t="s">
        <v>2</v>
      </c>
      <c r="C6783" t="s">
        <v>9</v>
      </c>
      <c r="D6783" s="1">
        <v>44000</v>
      </c>
      <c r="E6783" s="1">
        <v>44055</v>
      </c>
      <c r="F6783" s="1">
        <v>44061</v>
      </c>
      <c r="G6783" s="1">
        <v>44063</v>
      </c>
      <c r="H6783" t="s">
        <v>54</v>
      </c>
      <c r="I6783">
        <v>25</v>
      </c>
      <c r="J6783">
        <v>20</v>
      </c>
      <c r="K6783">
        <v>70</v>
      </c>
      <c r="L6783">
        <v>25</v>
      </c>
      <c r="M6783">
        <v>6</v>
      </c>
      <c r="N6783">
        <v>0.05</v>
      </c>
      <c r="O6783">
        <v>570.29999999999995</v>
      </c>
      <c r="P6783">
        <v>1018.4</v>
      </c>
      <c r="Q6783">
        <f>Table1[[#This Row],[OrderQuantity]]*Table1[[#This Row],[UnitPrice]]</f>
        <v>6110.4</v>
      </c>
      <c r="R6783">
        <f>Table1[[#This Row],[OrderQuantity]]*Table1[[#This Row],[UnitCost]]</f>
        <v>3421.7999999999997</v>
      </c>
      <c r="S6783">
        <f>Table1[[#This Row],[OrderQuantity]]*Table1[[#This Row],[UnitPrice]]*(1-Table1[[#This Row],[DiscountApplied]]) - (Table1[[#This Row],[OrderQuantity]]*Table1[[#This Row],[UnitCost]])</f>
        <v>2383.0799999999995</v>
      </c>
      <c r="T6783">
        <f>DATEDIF(Table1[[#This Row],[ShipDate]],Table1[[#This Row],[DeliveryDate]],"d")</f>
        <v>2</v>
      </c>
      <c r="U6783" t="str">
        <f t="shared" si="211"/>
        <v>On Time</v>
      </c>
    </row>
    <row r="6784" spans="1:21" x14ac:dyDescent="0.3">
      <c r="A6784" t="str">
        <f t="shared" si="210"/>
        <v>SO-006883</v>
      </c>
      <c r="B6784" t="s">
        <v>3</v>
      </c>
      <c r="C6784" t="s">
        <v>12</v>
      </c>
      <c r="D6784" s="1">
        <v>43900</v>
      </c>
      <c r="E6784" s="1">
        <v>44055</v>
      </c>
      <c r="F6784" s="1">
        <v>44078</v>
      </c>
      <c r="G6784" s="1">
        <v>44082</v>
      </c>
      <c r="H6784" t="s">
        <v>54</v>
      </c>
      <c r="I6784">
        <v>7</v>
      </c>
      <c r="J6784">
        <v>42</v>
      </c>
      <c r="K6784">
        <v>223</v>
      </c>
      <c r="L6784">
        <v>36</v>
      </c>
      <c r="M6784">
        <v>4</v>
      </c>
      <c r="N6784">
        <v>0.05</v>
      </c>
      <c r="O6784">
        <v>834.95</v>
      </c>
      <c r="P6784">
        <v>1246.2</v>
      </c>
      <c r="Q6784">
        <f>Table1[[#This Row],[OrderQuantity]]*Table1[[#This Row],[UnitPrice]]</f>
        <v>4984.8</v>
      </c>
      <c r="R6784">
        <f>Table1[[#This Row],[OrderQuantity]]*Table1[[#This Row],[UnitCost]]</f>
        <v>3339.8</v>
      </c>
      <c r="S6784">
        <f>Table1[[#This Row],[OrderQuantity]]*Table1[[#This Row],[UnitPrice]]*(1-Table1[[#This Row],[DiscountApplied]]) - (Table1[[#This Row],[OrderQuantity]]*Table1[[#This Row],[UnitCost]])</f>
        <v>1395.7600000000002</v>
      </c>
      <c r="T6784">
        <f>DATEDIF(Table1[[#This Row],[ShipDate]],Table1[[#This Row],[DeliveryDate]],"d")</f>
        <v>4</v>
      </c>
      <c r="U6784" t="str">
        <f t="shared" si="211"/>
        <v>On Time</v>
      </c>
    </row>
    <row r="6785" spans="1:21" x14ac:dyDescent="0.3">
      <c r="A6785" t="str">
        <f t="shared" si="210"/>
        <v>SO-006884</v>
      </c>
      <c r="B6785" t="s">
        <v>3</v>
      </c>
      <c r="C6785" t="s">
        <v>8</v>
      </c>
      <c r="D6785" s="1">
        <v>43900</v>
      </c>
      <c r="E6785" s="1">
        <v>44055</v>
      </c>
      <c r="F6785" s="1">
        <v>44080</v>
      </c>
      <c r="G6785" s="1">
        <v>44084</v>
      </c>
      <c r="H6785" t="s">
        <v>54</v>
      </c>
      <c r="I6785">
        <v>4</v>
      </c>
      <c r="J6785">
        <v>17</v>
      </c>
      <c r="K6785">
        <v>361</v>
      </c>
      <c r="L6785">
        <v>1</v>
      </c>
      <c r="M6785">
        <v>5</v>
      </c>
      <c r="N6785">
        <v>0.08</v>
      </c>
      <c r="O6785">
        <v>1484.79</v>
      </c>
      <c r="P6785">
        <v>1788.9</v>
      </c>
      <c r="Q6785">
        <f>Table1[[#This Row],[OrderQuantity]]*Table1[[#This Row],[UnitPrice]]</f>
        <v>8944.5</v>
      </c>
      <c r="R6785">
        <f>Table1[[#This Row],[OrderQuantity]]*Table1[[#This Row],[UnitCost]]</f>
        <v>7423.95</v>
      </c>
      <c r="S6785">
        <f>Table1[[#This Row],[OrderQuantity]]*Table1[[#This Row],[UnitPrice]]*(1-Table1[[#This Row],[DiscountApplied]]) - (Table1[[#This Row],[OrderQuantity]]*Table1[[#This Row],[UnitCost]])</f>
        <v>804.99000000000069</v>
      </c>
      <c r="T6785">
        <f>DATEDIF(Table1[[#This Row],[ShipDate]],Table1[[#This Row],[DeliveryDate]],"d")</f>
        <v>4</v>
      </c>
      <c r="U6785" t="str">
        <f t="shared" si="211"/>
        <v>On Time</v>
      </c>
    </row>
    <row r="6786" spans="1:21" x14ac:dyDescent="0.3">
      <c r="A6786" t="str">
        <f t="shared" ref="A6786:A6849" si="212">"SO-" &amp; TEXT(ROW(A6786)+99,"000000")</f>
        <v>SO-006885</v>
      </c>
      <c r="B6786" t="s">
        <v>5</v>
      </c>
      <c r="C6786" t="s">
        <v>12</v>
      </c>
      <c r="D6786" s="1">
        <v>43900</v>
      </c>
      <c r="E6786" s="1">
        <v>44055</v>
      </c>
      <c r="F6786" s="1">
        <v>44075</v>
      </c>
      <c r="G6786" s="1">
        <v>44081</v>
      </c>
      <c r="H6786" t="s">
        <v>54</v>
      </c>
      <c r="I6786">
        <v>27</v>
      </c>
      <c r="J6786">
        <v>30</v>
      </c>
      <c r="K6786">
        <v>247</v>
      </c>
      <c r="L6786">
        <v>21</v>
      </c>
      <c r="M6786">
        <v>3</v>
      </c>
      <c r="N6786">
        <v>0.1</v>
      </c>
      <c r="O6786">
        <v>1988.09</v>
      </c>
      <c r="P6786">
        <v>3155.7</v>
      </c>
      <c r="Q6786">
        <f>Table1[[#This Row],[OrderQuantity]]*Table1[[#This Row],[UnitPrice]]</f>
        <v>9467.0999999999985</v>
      </c>
      <c r="R6786">
        <f>Table1[[#This Row],[OrderQuantity]]*Table1[[#This Row],[UnitCost]]</f>
        <v>5964.2699999999995</v>
      </c>
      <c r="S6786">
        <f>Table1[[#This Row],[OrderQuantity]]*Table1[[#This Row],[UnitPrice]]*(1-Table1[[#This Row],[DiscountApplied]]) - (Table1[[#This Row],[OrderQuantity]]*Table1[[#This Row],[UnitCost]])</f>
        <v>2556.12</v>
      </c>
      <c r="T6786">
        <f>DATEDIF(Table1[[#This Row],[ShipDate]],Table1[[#This Row],[DeliveryDate]],"d")</f>
        <v>6</v>
      </c>
      <c r="U6786" t="str">
        <f t="shared" ref="U6786:U6849" si="213">IF(T6786&gt;7,"Late","On Time")</f>
        <v>On Time</v>
      </c>
    </row>
    <row r="6787" spans="1:21" x14ac:dyDescent="0.3">
      <c r="A6787" t="str">
        <f t="shared" si="212"/>
        <v>SO-006886</v>
      </c>
      <c r="B6787" t="s">
        <v>5</v>
      </c>
      <c r="C6787" t="s">
        <v>13</v>
      </c>
      <c r="D6787" s="1">
        <v>44000</v>
      </c>
      <c r="E6787" s="1">
        <v>44055</v>
      </c>
      <c r="F6787" s="1">
        <v>44071</v>
      </c>
      <c r="G6787" s="1">
        <v>44079</v>
      </c>
      <c r="H6787" t="s">
        <v>54</v>
      </c>
      <c r="I6787">
        <v>25</v>
      </c>
      <c r="J6787">
        <v>50</v>
      </c>
      <c r="K6787">
        <v>29</v>
      </c>
      <c r="L6787">
        <v>36</v>
      </c>
      <c r="M6787">
        <v>7</v>
      </c>
      <c r="N6787">
        <v>0.1</v>
      </c>
      <c r="O6787">
        <v>585.30999999999995</v>
      </c>
      <c r="P6787">
        <v>1125.5999999999999</v>
      </c>
      <c r="Q6787">
        <f>Table1[[#This Row],[OrderQuantity]]*Table1[[#This Row],[UnitPrice]]</f>
        <v>7879.1999999999989</v>
      </c>
      <c r="R6787">
        <f>Table1[[#This Row],[OrderQuantity]]*Table1[[#This Row],[UnitCost]]</f>
        <v>4097.17</v>
      </c>
      <c r="S6787">
        <f>Table1[[#This Row],[OrderQuantity]]*Table1[[#This Row],[UnitPrice]]*(1-Table1[[#This Row],[DiscountApplied]]) - (Table1[[#This Row],[OrderQuantity]]*Table1[[#This Row],[UnitCost]])</f>
        <v>2994.1099999999988</v>
      </c>
      <c r="T6787">
        <f>DATEDIF(Table1[[#This Row],[ShipDate]],Table1[[#This Row],[DeliveryDate]],"d")</f>
        <v>8</v>
      </c>
      <c r="U6787" t="str">
        <f t="shared" si="213"/>
        <v>Late</v>
      </c>
    </row>
    <row r="6788" spans="1:21" x14ac:dyDescent="0.3">
      <c r="A6788" t="str">
        <f t="shared" si="212"/>
        <v>SO-006887</v>
      </c>
      <c r="B6788" t="s">
        <v>4</v>
      </c>
      <c r="C6788" t="s">
        <v>12</v>
      </c>
      <c r="D6788" s="1">
        <v>43900</v>
      </c>
      <c r="E6788" s="1">
        <v>44055</v>
      </c>
      <c r="F6788" s="1">
        <v>44067</v>
      </c>
      <c r="G6788" s="1">
        <v>44073</v>
      </c>
      <c r="H6788" t="s">
        <v>54</v>
      </c>
      <c r="I6788">
        <v>20</v>
      </c>
      <c r="J6788">
        <v>47</v>
      </c>
      <c r="K6788">
        <v>223</v>
      </c>
      <c r="L6788">
        <v>17</v>
      </c>
      <c r="M6788">
        <v>2</v>
      </c>
      <c r="N6788">
        <v>0.2</v>
      </c>
      <c r="O6788">
        <v>493.12</v>
      </c>
      <c r="P6788">
        <v>1072</v>
      </c>
      <c r="Q6788">
        <f>Table1[[#This Row],[OrderQuantity]]*Table1[[#This Row],[UnitPrice]]</f>
        <v>2144</v>
      </c>
      <c r="R6788">
        <f>Table1[[#This Row],[OrderQuantity]]*Table1[[#This Row],[UnitCost]]</f>
        <v>986.24</v>
      </c>
      <c r="S6788">
        <f>Table1[[#This Row],[OrderQuantity]]*Table1[[#This Row],[UnitPrice]]*(1-Table1[[#This Row],[DiscountApplied]]) - (Table1[[#This Row],[OrderQuantity]]*Table1[[#This Row],[UnitCost]])</f>
        <v>728.96</v>
      </c>
      <c r="T6788">
        <f>DATEDIF(Table1[[#This Row],[ShipDate]],Table1[[#This Row],[DeliveryDate]],"d")</f>
        <v>6</v>
      </c>
      <c r="U6788" t="str">
        <f t="shared" si="213"/>
        <v>On Time</v>
      </c>
    </row>
    <row r="6789" spans="1:21" x14ac:dyDescent="0.3">
      <c r="A6789" t="str">
        <f t="shared" si="212"/>
        <v>SO-006888</v>
      </c>
      <c r="B6789" t="s">
        <v>4</v>
      </c>
      <c r="C6789" t="s">
        <v>9</v>
      </c>
      <c r="D6789" s="1">
        <v>43900</v>
      </c>
      <c r="E6789" s="1">
        <v>44055</v>
      </c>
      <c r="F6789" s="1">
        <v>44078</v>
      </c>
      <c r="G6789" s="1">
        <v>44079</v>
      </c>
      <c r="H6789" t="s">
        <v>54</v>
      </c>
      <c r="I6789">
        <v>14</v>
      </c>
      <c r="J6789">
        <v>33</v>
      </c>
      <c r="K6789">
        <v>79</v>
      </c>
      <c r="L6789">
        <v>26</v>
      </c>
      <c r="M6789">
        <v>8</v>
      </c>
      <c r="N6789">
        <v>0.15</v>
      </c>
      <c r="O6789">
        <v>185.93</v>
      </c>
      <c r="P6789">
        <v>247.9</v>
      </c>
      <c r="Q6789">
        <f>Table1[[#This Row],[OrderQuantity]]*Table1[[#This Row],[UnitPrice]]</f>
        <v>1983.2</v>
      </c>
      <c r="R6789">
        <f>Table1[[#This Row],[OrderQuantity]]*Table1[[#This Row],[UnitCost]]</f>
        <v>1487.44</v>
      </c>
      <c r="S6789">
        <f>Table1[[#This Row],[OrderQuantity]]*Table1[[#This Row],[UnitPrice]]*(1-Table1[[#This Row],[DiscountApplied]]) - (Table1[[#This Row],[OrderQuantity]]*Table1[[#This Row],[UnitCost]])</f>
        <v>198.27999999999997</v>
      </c>
      <c r="T6789">
        <f>DATEDIF(Table1[[#This Row],[ShipDate]],Table1[[#This Row],[DeliveryDate]],"d")</f>
        <v>1</v>
      </c>
      <c r="U6789" t="str">
        <f t="shared" si="213"/>
        <v>On Time</v>
      </c>
    </row>
    <row r="6790" spans="1:21" x14ac:dyDescent="0.3">
      <c r="A6790" t="str">
        <f t="shared" si="212"/>
        <v>SO-006889</v>
      </c>
      <c r="B6790" t="s">
        <v>3</v>
      </c>
      <c r="C6790" t="s">
        <v>10</v>
      </c>
      <c r="D6790" s="1">
        <v>44000</v>
      </c>
      <c r="E6790" s="1">
        <v>44055</v>
      </c>
      <c r="F6790" s="1">
        <v>44081</v>
      </c>
      <c r="G6790" s="1">
        <v>44090</v>
      </c>
      <c r="H6790" t="s">
        <v>54</v>
      </c>
      <c r="I6790">
        <v>1</v>
      </c>
      <c r="J6790">
        <v>9</v>
      </c>
      <c r="K6790">
        <v>186</v>
      </c>
      <c r="L6790">
        <v>2</v>
      </c>
      <c r="M6790">
        <v>6</v>
      </c>
      <c r="N6790">
        <v>0.15</v>
      </c>
      <c r="O6790">
        <v>1077.49</v>
      </c>
      <c r="P6790">
        <v>2505.8000000000002</v>
      </c>
      <c r="Q6790">
        <f>Table1[[#This Row],[OrderQuantity]]*Table1[[#This Row],[UnitPrice]]</f>
        <v>15034.800000000001</v>
      </c>
      <c r="R6790">
        <f>Table1[[#This Row],[OrderQuantity]]*Table1[[#This Row],[UnitCost]]</f>
        <v>6464.9400000000005</v>
      </c>
      <c r="S6790">
        <f>Table1[[#This Row],[OrderQuantity]]*Table1[[#This Row],[UnitPrice]]*(1-Table1[[#This Row],[DiscountApplied]]) - (Table1[[#This Row],[OrderQuantity]]*Table1[[#This Row],[UnitCost]])</f>
        <v>6314.6399999999994</v>
      </c>
      <c r="T6790">
        <f>DATEDIF(Table1[[#This Row],[ShipDate]],Table1[[#This Row],[DeliveryDate]],"d")</f>
        <v>9</v>
      </c>
      <c r="U6790" t="str">
        <f t="shared" si="213"/>
        <v>Late</v>
      </c>
    </row>
    <row r="6791" spans="1:21" x14ac:dyDescent="0.3">
      <c r="A6791" t="str">
        <f t="shared" si="212"/>
        <v>SO-006890</v>
      </c>
      <c r="B6791" t="s">
        <v>4</v>
      </c>
      <c r="C6791" t="s">
        <v>10</v>
      </c>
      <c r="D6791" s="1">
        <v>43900</v>
      </c>
      <c r="E6791" s="1">
        <v>44055</v>
      </c>
      <c r="F6791" s="1">
        <v>44059</v>
      </c>
      <c r="G6791" s="1">
        <v>44061</v>
      </c>
      <c r="H6791" t="s">
        <v>54</v>
      </c>
      <c r="I6791">
        <v>13</v>
      </c>
      <c r="J6791">
        <v>48</v>
      </c>
      <c r="K6791">
        <v>88</v>
      </c>
      <c r="L6791">
        <v>21</v>
      </c>
      <c r="M6791">
        <v>6</v>
      </c>
      <c r="N6791">
        <v>0.1</v>
      </c>
      <c r="O6791">
        <v>775.39</v>
      </c>
      <c r="P6791">
        <v>1092.0999999999999</v>
      </c>
      <c r="Q6791">
        <f>Table1[[#This Row],[OrderQuantity]]*Table1[[#This Row],[UnitPrice]]</f>
        <v>6552.5999999999995</v>
      </c>
      <c r="R6791">
        <f>Table1[[#This Row],[OrderQuantity]]*Table1[[#This Row],[UnitCost]]</f>
        <v>4652.34</v>
      </c>
      <c r="S6791">
        <f>Table1[[#This Row],[OrderQuantity]]*Table1[[#This Row],[UnitPrice]]*(1-Table1[[#This Row],[DiscountApplied]]) - (Table1[[#This Row],[OrderQuantity]]*Table1[[#This Row],[UnitCost]])</f>
        <v>1244.9999999999991</v>
      </c>
      <c r="T6791">
        <f>DATEDIF(Table1[[#This Row],[ShipDate]],Table1[[#This Row],[DeliveryDate]],"d")</f>
        <v>2</v>
      </c>
      <c r="U6791" t="str">
        <f t="shared" si="213"/>
        <v>On Time</v>
      </c>
    </row>
    <row r="6792" spans="1:21" x14ac:dyDescent="0.3">
      <c r="A6792" t="str">
        <f t="shared" si="212"/>
        <v>SO-006891</v>
      </c>
      <c r="B6792" t="s">
        <v>3</v>
      </c>
      <c r="C6792" t="s">
        <v>10</v>
      </c>
      <c r="D6792" s="1">
        <v>43900</v>
      </c>
      <c r="E6792" s="1">
        <v>44055</v>
      </c>
      <c r="F6792" s="1">
        <v>44083</v>
      </c>
      <c r="G6792" s="1">
        <v>44092</v>
      </c>
      <c r="H6792" t="s">
        <v>54</v>
      </c>
      <c r="I6792">
        <v>3</v>
      </c>
      <c r="J6792">
        <v>12</v>
      </c>
      <c r="K6792">
        <v>153</v>
      </c>
      <c r="L6792">
        <v>4</v>
      </c>
      <c r="M6792">
        <v>7</v>
      </c>
      <c r="N6792">
        <v>0.05</v>
      </c>
      <c r="O6792">
        <v>2999.93</v>
      </c>
      <c r="P6792">
        <v>3999.9</v>
      </c>
      <c r="Q6792">
        <f>Table1[[#This Row],[OrderQuantity]]*Table1[[#This Row],[UnitPrice]]</f>
        <v>27999.3</v>
      </c>
      <c r="R6792">
        <f>Table1[[#This Row],[OrderQuantity]]*Table1[[#This Row],[UnitCost]]</f>
        <v>20999.51</v>
      </c>
      <c r="S6792">
        <f>Table1[[#This Row],[OrderQuantity]]*Table1[[#This Row],[UnitPrice]]*(1-Table1[[#This Row],[DiscountApplied]]) - (Table1[[#This Row],[OrderQuantity]]*Table1[[#This Row],[UnitCost]])</f>
        <v>5599.8250000000007</v>
      </c>
      <c r="T6792">
        <f>DATEDIF(Table1[[#This Row],[ShipDate]],Table1[[#This Row],[DeliveryDate]],"d")</f>
        <v>9</v>
      </c>
      <c r="U6792" t="str">
        <f t="shared" si="213"/>
        <v>Late</v>
      </c>
    </row>
    <row r="6793" spans="1:21" x14ac:dyDescent="0.3">
      <c r="A6793" t="str">
        <f t="shared" si="212"/>
        <v>SO-006892</v>
      </c>
      <c r="B6793" t="s">
        <v>4</v>
      </c>
      <c r="C6793" t="s">
        <v>9</v>
      </c>
      <c r="D6793" s="1">
        <v>43900</v>
      </c>
      <c r="E6793" s="1">
        <v>44055</v>
      </c>
      <c r="F6793" s="1">
        <v>44074</v>
      </c>
      <c r="G6793" s="1">
        <v>44075</v>
      </c>
      <c r="H6793" t="s">
        <v>54</v>
      </c>
      <c r="I6793">
        <v>13</v>
      </c>
      <c r="J6793">
        <v>26</v>
      </c>
      <c r="K6793">
        <v>70</v>
      </c>
      <c r="L6793">
        <v>12</v>
      </c>
      <c r="M6793">
        <v>5</v>
      </c>
      <c r="N6793">
        <v>0.05</v>
      </c>
      <c r="O6793">
        <v>633.49</v>
      </c>
      <c r="P6793">
        <v>1038.5</v>
      </c>
      <c r="Q6793">
        <f>Table1[[#This Row],[OrderQuantity]]*Table1[[#This Row],[UnitPrice]]</f>
        <v>5192.5</v>
      </c>
      <c r="R6793">
        <f>Table1[[#This Row],[OrderQuantity]]*Table1[[#This Row],[UnitCost]]</f>
        <v>3167.45</v>
      </c>
      <c r="S6793">
        <f>Table1[[#This Row],[OrderQuantity]]*Table1[[#This Row],[UnitPrice]]*(1-Table1[[#This Row],[DiscountApplied]]) - (Table1[[#This Row],[OrderQuantity]]*Table1[[#This Row],[UnitCost]])</f>
        <v>1765.4250000000002</v>
      </c>
      <c r="T6793">
        <f>DATEDIF(Table1[[#This Row],[ShipDate]],Table1[[#This Row],[DeliveryDate]],"d")</f>
        <v>1</v>
      </c>
      <c r="U6793" t="str">
        <f t="shared" si="213"/>
        <v>On Time</v>
      </c>
    </row>
    <row r="6794" spans="1:21" x14ac:dyDescent="0.3">
      <c r="A6794" t="str">
        <f t="shared" si="212"/>
        <v>SO-006893</v>
      </c>
      <c r="B6794" t="s">
        <v>2</v>
      </c>
      <c r="C6794" t="s">
        <v>12</v>
      </c>
      <c r="D6794" s="1">
        <v>44000</v>
      </c>
      <c r="E6794" s="1">
        <v>44056</v>
      </c>
      <c r="F6794" s="1">
        <v>44075</v>
      </c>
      <c r="G6794" s="1">
        <v>44081</v>
      </c>
      <c r="H6794" t="s">
        <v>54</v>
      </c>
      <c r="I6794">
        <v>24</v>
      </c>
      <c r="J6794">
        <v>27</v>
      </c>
      <c r="K6794">
        <v>232</v>
      </c>
      <c r="L6794">
        <v>21</v>
      </c>
      <c r="M6794">
        <v>6</v>
      </c>
      <c r="N6794">
        <v>0.1</v>
      </c>
      <c r="O6794">
        <v>2311.5</v>
      </c>
      <c r="P6794">
        <v>3852.5</v>
      </c>
      <c r="Q6794">
        <f>Table1[[#This Row],[OrderQuantity]]*Table1[[#This Row],[UnitPrice]]</f>
        <v>23115</v>
      </c>
      <c r="R6794">
        <f>Table1[[#This Row],[OrderQuantity]]*Table1[[#This Row],[UnitCost]]</f>
        <v>13869</v>
      </c>
      <c r="S6794">
        <f>Table1[[#This Row],[OrderQuantity]]*Table1[[#This Row],[UnitPrice]]*(1-Table1[[#This Row],[DiscountApplied]]) - (Table1[[#This Row],[OrderQuantity]]*Table1[[#This Row],[UnitCost]])</f>
        <v>6934.5</v>
      </c>
      <c r="T6794">
        <f>DATEDIF(Table1[[#This Row],[ShipDate]],Table1[[#This Row],[DeliveryDate]],"d")</f>
        <v>6</v>
      </c>
      <c r="U6794" t="str">
        <f t="shared" si="213"/>
        <v>On Time</v>
      </c>
    </row>
    <row r="6795" spans="1:21" x14ac:dyDescent="0.3">
      <c r="A6795" t="str">
        <f t="shared" si="212"/>
        <v>SO-006894</v>
      </c>
      <c r="B6795" t="s">
        <v>3</v>
      </c>
      <c r="C6795" t="s">
        <v>8</v>
      </c>
      <c r="D6795" s="1">
        <v>43900</v>
      </c>
      <c r="E6795" s="1">
        <v>44056</v>
      </c>
      <c r="F6795" s="1">
        <v>44076</v>
      </c>
      <c r="G6795" s="1">
        <v>44086</v>
      </c>
      <c r="H6795" t="s">
        <v>54</v>
      </c>
      <c r="I6795">
        <v>1</v>
      </c>
      <c r="J6795">
        <v>17</v>
      </c>
      <c r="K6795">
        <v>352</v>
      </c>
      <c r="L6795">
        <v>46</v>
      </c>
      <c r="M6795">
        <v>2</v>
      </c>
      <c r="N6795">
        <v>0.05</v>
      </c>
      <c r="O6795">
        <v>661.96</v>
      </c>
      <c r="P6795">
        <v>1018.4</v>
      </c>
      <c r="Q6795">
        <f>Table1[[#This Row],[OrderQuantity]]*Table1[[#This Row],[UnitPrice]]</f>
        <v>2036.8</v>
      </c>
      <c r="R6795">
        <f>Table1[[#This Row],[OrderQuantity]]*Table1[[#This Row],[UnitCost]]</f>
        <v>1323.92</v>
      </c>
      <c r="S6795">
        <f>Table1[[#This Row],[OrderQuantity]]*Table1[[#This Row],[UnitPrice]]*(1-Table1[[#This Row],[DiscountApplied]]) - (Table1[[#This Row],[OrderQuantity]]*Table1[[#This Row],[UnitCost]])</f>
        <v>611.03999999999974</v>
      </c>
      <c r="T6795">
        <f>DATEDIF(Table1[[#This Row],[ShipDate]],Table1[[#This Row],[DeliveryDate]],"d")</f>
        <v>10</v>
      </c>
      <c r="U6795" t="str">
        <f t="shared" si="213"/>
        <v>Late</v>
      </c>
    </row>
    <row r="6796" spans="1:21" x14ac:dyDescent="0.3">
      <c r="A6796" t="str">
        <f t="shared" si="212"/>
        <v>SO-006895</v>
      </c>
      <c r="B6796" t="s">
        <v>3</v>
      </c>
      <c r="C6796" t="s">
        <v>9</v>
      </c>
      <c r="D6796" s="1">
        <v>44000</v>
      </c>
      <c r="E6796" s="1">
        <v>44056</v>
      </c>
      <c r="F6796" s="1">
        <v>44074</v>
      </c>
      <c r="G6796" s="1">
        <v>44078</v>
      </c>
      <c r="H6796" t="s">
        <v>54</v>
      </c>
      <c r="I6796">
        <v>6</v>
      </c>
      <c r="J6796">
        <v>5</v>
      </c>
      <c r="K6796">
        <v>79</v>
      </c>
      <c r="L6796">
        <v>28</v>
      </c>
      <c r="M6796">
        <v>5</v>
      </c>
      <c r="N6796">
        <v>0.08</v>
      </c>
      <c r="O6796">
        <v>140.69999999999999</v>
      </c>
      <c r="P6796">
        <v>234.5</v>
      </c>
      <c r="Q6796">
        <f>Table1[[#This Row],[OrderQuantity]]*Table1[[#This Row],[UnitPrice]]</f>
        <v>1172.5</v>
      </c>
      <c r="R6796">
        <f>Table1[[#This Row],[OrderQuantity]]*Table1[[#This Row],[UnitCost]]</f>
        <v>703.5</v>
      </c>
      <c r="S6796">
        <f>Table1[[#This Row],[OrderQuantity]]*Table1[[#This Row],[UnitPrice]]*(1-Table1[[#This Row],[DiscountApplied]]) - (Table1[[#This Row],[OrderQuantity]]*Table1[[#This Row],[UnitCost]])</f>
        <v>375.20000000000005</v>
      </c>
      <c r="T6796">
        <f>DATEDIF(Table1[[#This Row],[ShipDate]],Table1[[#This Row],[DeliveryDate]],"d")</f>
        <v>4</v>
      </c>
      <c r="U6796" t="str">
        <f t="shared" si="213"/>
        <v>On Time</v>
      </c>
    </row>
    <row r="6797" spans="1:21" x14ac:dyDescent="0.3">
      <c r="A6797" t="str">
        <f t="shared" si="212"/>
        <v>SO-006896</v>
      </c>
      <c r="B6797" t="s">
        <v>2</v>
      </c>
      <c r="C6797" t="s">
        <v>9</v>
      </c>
      <c r="D6797" s="1">
        <v>43900</v>
      </c>
      <c r="E6797" s="1">
        <v>44056</v>
      </c>
      <c r="F6797" s="1">
        <v>44065</v>
      </c>
      <c r="G6797" s="1">
        <v>44075</v>
      </c>
      <c r="H6797" t="s">
        <v>54</v>
      </c>
      <c r="I6797">
        <v>25</v>
      </c>
      <c r="J6797">
        <v>10</v>
      </c>
      <c r="K6797">
        <v>63</v>
      </c>
      <c r="L6797">
        <v>38</v>
      </c>
      <c r="M6797">
        <v>5</v>
      </c>
      <c r="N6797">
        <v>0.1</v>
      </c>
      <c r="O6797">
        <v>778.67</v>
      </c>
      <c r="P6797">
        <v>998.3</v>
      </c>
      <c r="Q6797">
        <f>Table1[[#This Row],[OrderQuantity]]*Table1[[#This Row],[UnitPrice]]</f>
        <v>4991.5</v>
      </c>
      <c r="R6797">
        <f>Table1[[#This Row],[OrderQuantity]]*Table1[[#This Row],[UnitCost]]</f>
        <v>3893.35</v>
      </c>
      <c r="S6797">
        <f>Table1[[#This Row],[OrderQuantity]]*Table1[[#This Row],[UnitPrice]]*(1-Table1[[#This Row],[DiscountApplied]]) - (Table1[[#This Row],[OrderQuantity]]*Table1[[#This Row],[UnitCost]])</f>
        <v>599.00000000000045</v>
      </c>
      <c r="T6797">
        <f>DATEDIF(Table1[[#This Row],[ShipDate]],Table1[[#This Row],[DeliveryDate]],"d")</f>
        <v>10</v>
      </c>
      <c r="U6797" t="str">
        <f t="shared" si="213"/>
        <v>Late</v>
      </c>
    </row>
    <row r="6798" spans="1:21" x14ac:dyDescent="0.3">
      <c r="A6798" t="str">
        <f t="shared" si="212"/>
        <v>SO-006897</v>
      </c>
      <c r="B6798" t="s">
        <v>4</v>
      </c>
      <c r="C6798" t="s">
        <v>11</v>
      </c>
      <c r="D6798" s="1">
        <v>44000</v>
      </c>
      <c r="E6798" s="1">
        <v>44056</v>
      </c>
      <c r="F6798" s="1">
        <v>44064</v>
      </c>
      <c r="G6798" s="1">
        <v>44073</v>
      </c>
      <c r="H6798" t="s">
        <v>54</v>
      </c>
      <c r="I6798">
        <v>17</v>
      </c>
      <c r="J6798">
        <v>46</v>
      </c>
      <c r="K6798">
        <v>303</v>
      </c>
      <c r="L6798">
        <v>43</v>
      </c>
      <c r="M6798">
        <v>3</v>
      </c>
      <c r="N6798">
        <v>0.08</v>
      </c>
      <c r="O6798">
        <v>1541.67</v>
      </c>
      <c r="P6798">
        <v>2613</v>
      </c>
      <c r="Q6798">
        <f>Table1[[#This Row],[OrderQuantity]]*Table1[[#This Row],[UnitPrice]]</f>
        <v>7839</v>
      </c>
      <c r="R6798">
        <f>Table1[[#This Row],[OrderQuantity]]*Table1[[#This Row],[UnitCost]]</f>
        <v>4625.01</v>
      </c>
      <c r="S6798">
        <f>Table1[[#This Row],[OrderQuantity]]*Table1[[#This Row],[UnitPrice]]*(1-Table1[[#This Row],[DiscountApplied]]) - (Table1[[#This Row],[OrderQuantity]]*Table1[[#This Row],[UnitCost]])</f>
        <v>2586.87</v>
      </c>
      <c r="T6798">
        <f>DATEDIF(Table1[[#This Row],[ShipDate]],Table1[[#This Row],[DeliveryDate]],"d")</f>
        <v>9</v>
      </c>
      <c r="U6798" t="str">
        <f t="shared" si="213"/>
        <v>Late</v>
      </c>
    </row>
    <row r="6799" spans="1:21" x14ac:dyDescent="0.3">
      <c r="A6799" t="str">
        <f t="shared" si="212"/>
        <v>SO-006898</v>
      </c>
      <c r="B6799" t="s">
        <v>2</v>
      </c>
      <c r="C6799" t="s">
        <v>9</v>
      </c>
      <c r="D6799" s="1">
        <v>43900</v>
      </c>
      <c r="E6799" s="1">
        <v>44056</v>
      </c>
      <c r="F6799" s="1">
        <v>44084</v>
      </c>
      <c r="G6799" s="1">
        <v>44087</v>
      </c>
      <c r="H6799" t="s">
        <v>54</v>
      </c>
      <c r="I6799">
        <v>25</v>
      </c>
      <c r="J6799">
        <v>6</v>
      </c>
      <c r="K6799">
        <v>83</v>
      </c>
      <c r="L6799">
        <v>28</v>
      </c>
      <c r="M6799">
        <v>7</v>
      </c>
      <c r="N6799">
        <v>0.4</v>
      </c>
      <c r="O6799">
        <v>3283.94</v>
      </c>
      <c r="P6799">
        <v>5212.6000000000004</v>
      </c>
      <c r="Q6799">
        <f>Table1[[#This Row],[OrderQuantity]]*Table1[[#This Row],[UnitPrice]]</f>
        <v>36488.200000000004</v>
      </c>
      <c r="R6799">
        <f>Table1[[#This Row],[OrderQuantity]]*Table1[[#This Row],[UnitCost]]</f>
        <v>22987.58</v>
      </c>
      <c r="S6799">
        <f>Table1[[#This Row],[OrderQuantity]]*Table1[[#This Row],[UnitPrice]]*(1-Table1[[#This Row],[DiscountApplied]]) - (Table1[[#This Row],[OrderQuantity]]*Table1[[#This Row],[UnitCost]])</f>
        <v>-1094.6599999999999</v>
      </c>
      <c r="T6799">
        <f>DATEDIF(Table1[[#This Row],[ShipDate]],Table1[[#This Row],[DeliveryDate]],"d")</f>
        <v>3</v>
      </c>
      <c r="U6799" t="str">
        <f t="shared" si="213"/>
        <v>On Time</v>
      </c>
    </row>
    <row r="6800" spans="1:21" x14ac:dyDescent="0.3">
      <c r="A6800" t="str">
        <f t="shared" si="212"/>
        <v>SO-006899</v>
      </c>
      <c r="B6800" t="s">
        <v>4</v>
      </c>
      <c r="C6800" t="s">
        <v>13</v>
      </c>
      <c r="D6800" s="1">
        <v>44000</v>
      </c>
      <c r="E6800" s="1">
        <v>44056</v>
      </c>
      <c r="F6800" s="1">
        <v>44082</v>
      </c>
      <c r="G6800" s="1">
        <v>44090</v>
      </c>
      <c r="H6800" t="s">
        <v>54</v>
      </c>
      <c r="I6800">
        <v>18</v>
      </c>
      <c r="J6800">
        <v>6</v>
      </c>
      <c r="K6800">
        <v>39</v>
      </c>
      <c r="L6800">
        <v>41</v>
      </c>
      <c r="M6800">
        <v>2</v>
      </c>
      <c r="N6800">
        <v>0.2</v>
      </c>
      <c r="O6800">
        <v>498.41</v>
      </c>
      <c r="P6800">
        <v>1159.0999999999999</v>
      </c>
      <c r="Q6800">
        <f>Table1[[#This Row],[OrderQuantity]]*Table1[[#This Row],[UnitPrice]]</f>
        <v>2318.1999999999998</v>
      </c>
      <c r="R6800">
        <f>Table1[[#This Row],[OrderQuantity]]*Table1[[#This Row],[UnitCost]]</f>
        <v>996.82</v>
      </c>
      <c r="S6800">
        <f>Table1[[#This Row],[OrderQuantity]]*Table1[[#This Row],[UnitPrice]]*(1-Table1[[#This Row],[DiscountApplied]]) - (Table1[[#This Row],[OrderQuantity]]*Table1[[#This Row],[UnitCost]])</f>
        <v>857.7399999999999</v>
      </c>
      <c r="T6800">
        <f>DATEDIF(Table1[[#This Row],[ShipDate]],Table1[[#This Row],[DeliveryDate]],"d")</f>
        <v>8</v>
      </c>
      <c r="U6800" t="str">
        <f t="shared" si="213"/>
        <v>Late</v>
      </c>
    </row>
    <row r="6801" spans="1:21" x14ac:dyDescent="0.3">
      <c r="A6801" t="str">
        <f t="shared" si="212"/>
        <v>SO-006900</v>
      </c>
      <c r="B6801" t="s">
        <v>5</v>
      </c>
      <c r="C6801" t="s">
        <v>12</v>
      </c>
      <c r="D6801" s="1">
        <v>43900</v>
      </c>
      <c r="E6801" s="1">
        <v>44056</v>
      </c>
      <c r="F6801" s="1">
        <v>44059</v>
      </c>
      <c r="G6801" s="1">
        <v>44068</v>
      </c>
      <c r="H6801" t="s">
        <v>54</v>
      </c>
      <c r="I6801">
        <v>27</v>
      </c>
      <c r="J6801">
        <v>12</v>
      </c>
      <c r="K6801">
        <v>238</v>
      </c>
      <c r="L6801">
        <v>35</v>
      </c>
      <c r="M6801">
        <v>2</v>
      </c>
      <c r="N6801">
        <v>0.1</v>
      </c>
      <c r="O6801">
        <v>619.08000000000004</v>
      </c>
      <c r="P6801">
        <v>884.4</v>
      </c>
      <c r="Q6801">
        <f>Table1[[#This Row],[OrderQuantity]]*Table1[[#This Row],[UnitPrice]]</f>
        <v>1768.8</v>
      </c>
      <c r="R6801">
        <f>Table1[[#This Row],[OrderQuantity]]*Table1[[#This Row],[UnitCost]]</f>
        <v>1238.1600000000001</v>
      </c>
      <c r="S6801">
        <f>Table1[[#This Row],[OrderQuantity]]*Table1[[#This Row],[UnitPrice]]*(1-Table1[[#This Row],[DiscountApplied]]) - (Table1[[#This Row],[OrderQuantity]]*Table1[[#This Row],[UnitCost]])</f>
        <v>353.76</v>
      </c>
      <c r="T6801">
        <f>DATEDIF(Table1[[#This Row],[ShipDate]],Table1[[#This Row],[DeliveryDate]],"d")</f>
        <v>9</v>
      </c>
      <c r="U6801" t="str">
        <f t="shared" si="213"/>
        <v>Late</v>
      </c>
    </row>
    <row r="6802" spans="1:21" x14ac:dyDescent="0.3">
      <c r="A6802" t="str">
        <f t="shared" si="212"/>
        <v>SO-006901</v>
      </c>
      <c r="B6802" t="s">
        <v>4</v>
      </c>
      <c r="C6802" t="s">
        <v>9</v>
      </c>
      <c r="D6802" s="1">
        <v>44000</v>
      </c>
      <c r="E6802" s="1">
        <v>44057</v>
      </c>
      <c r="F6802" s="1">
        <v>44085</v>
      </c>
      <c r="G6802" s="1">
        <v>44087</v>
      </c>
      <c r="H6802" t="s">
        <v>54</v>
      </c>
      <c r="I6802">
        <v>16</v>
      </c>
      <c r="J6802">
        <v>41</v>
      </c>
      <c r="K6802">
        <v>62</v>
      </c>
      <c r="L6802">
        <v>3</v>
      </c>
      <c r="M6802">
        <v>1</v>
      </c>
      <c r="N6802">
        <v>0.05</v>
      </c>
      <c r="O6802">
        <v>1426.83</v>
      </c>
      <c r="P6802">
        <v>3242.8</v>
      </c>
      <c r="Q6802">
        <f>Table1[[#This Row],[OrderQuantity]]*Table1[[#This Row],[UnitPrice]]</f>
        <v>3242.8</v>
      </c>
      <c r="R6802">
        <f>Table1[[#This Row],[OrderQuantity]]*Table1[[#This Row],[UnitCost]]</f>
        <v>1426.83</v>
      </c>
      <c r="S6802">
        <f>Table1[[#This Row],[OrderQuantity]]*Table1[[#This Row],[UnitPrice]]*(1-Table1[[#This Row],[DiscountApplied]]) - (Table1[[#This Row],[OrderQuantity]]*Table1[[#This Row],[UnitCost]])</f>
        <v>1653.83</v>
      </c>
      <c r="T6802">
        <f>DATEDIF(Table1[[#This Row],[ShipDate]],Table1[[#This Row],[DeliveryDate]],"d")</f>
        <v>2</v>
      </c>
      <c r="U6802" t="str">
        <f t="shared" si="213"/>
        <v>On Time</v>
      </c>
    </row>
    <row r="6803" spans="1:21" x14ac:dyDescent="0.3">
      <c r="A6803" t="str">
        <f t="shared" si="212"/>
        <v>SO-006902</v>
      </c>
      <c r="B6803" t="s">
        <v>4</v>
      </c>
      <c r="C6803" t="s">
        <v>13</v>
      </c>
      <c r="D6803" s="1">
        <v>44000</v>
      </c>
      <c r="E6803" s="1">
        <v>44057</v>
      </c>
      <c r="F6803" s="1">
        <v>44084</v>
      </c>
      <c r="G6803" s="1">
        <v>44090</v>
      </c>
      <c r="H6803" t="s">
        <v>54</v>
      </c>
      <c r="I6803">
        <v>17</v>
      </c>
      <c r="J6803">
        <v>38</v>
      </c>
      <c r="K6803">
        <v>41</v>
      </c>
      <c r="L6803">
        <v>27</v>
      </c>
      <c r="M6803">
        <v>5</v>
      </c>
      <c r="N6803">
        <v>0.1</v>
      </c>
      <c r="O6803">
        <v>592.95000000000005</v>
      </c>
      <c r="P6803">
        <v>1005</v>
      </c>
      <c r="Q6803">
        <f>Table1[[#This Row],[OrderQuantity]]*Table1[[#This Row],[UnitPrice]]</f>
        <v>5025</v>
      </c>
      <c r="R6803">
        <f>Table1[[#This Row],[OrderQuantity]]*Table1[[#This Row],[UnitCost]]</f>
        <v>2964.75</v>
      </c>
      <c r="S6803">
        <f>Table1[[#This Row],[OrderQuantity]]*Table1[[#This Row],[UnitPrice]]*(1-Table1[[#This Row],[DiscountApplied]]) - (Table1[[#This Row],[OrderQuantity]]*Table1[[#This Row],[UnitCost]])</f>
        <v>1557.75</v>
      </c>
      <c r="T6803">
        <f>DATEDIF(Table1[[#This Row],[ShipDate]],Table1[[#This Row],[DeliveryDate]],"d")</f>
        <v>6</v>
      </c>
      <c r="U6803" t="str">
        <f t="shared" si="213"/>
        <v>On Time</v>
      </c>
    </row>
    <row r="6804" spans="1:21" x14ac:dyDescent="0.3">
      <c r="A6804" t="str">
        <f t="shared" si="212"/>
        <v>SO-006903</v>
      </c>
      <c r="B6804" t="s">
        <v>2</v>
      </c>
      <c r="C6804" t="s">
        <v>8</v>
      </c>
      <c r="D6804" s="1">
        <v>43900</v>
      </c>
      <c r="E6804" s="1">
        <v>44057</v>
      </c>
      <c r="F6804" s="1">
        <v>44061</v>
      </c>
      <c r="G6804" s="1">
        <v>44071</v>
      </c>
      <c r="H6804" t="s">
        <v>54</v>
      </c>
      <c r="I6804">
        <v>23</v>
      </c>
      <c r="J6804">
        <v>29</v>
      </c>
      <c r="K6804">
        <v>350</v>
      </c>
      <c r="L6804">
        <v>3</v>
      </c>
      <c r="M6804">
        <v>1</v>
      </c>
      <c r="N6804">
        <v>0.08</v>
      </c>
      <c r="O6804">
        <v>743.5</v>
      </c>
      <c r="P6804">
        <v>917.9</v>
      </c>
      <c r="Q6804">
        <f>Table1[[#This Row],[OrderQuantity]]*Table1[[#This Row],[UnitPrice]]</f>
        <v>917.9</v>
      </c>
      <c r="R6804">
        <f>Table1[[#This Row],[OrderQuantity]]*Table1[[#This Row],[UnitCost]]</f>
        <v>743.5</v>
      </c>
      <c r="S6804">
        <f>Table1[[#This Row],[OrderQuantity]]*Table1[[#This Row],[UnitPrice]]*(1-Table1[[#This Row],[DiscountApplied]]) - (Table1[[#This Row],[OrderQuantity]]*Table1[[#This Row],[UnitCost]])</f>
        <v>100.96799999999996</v>
      </c>
      <c r="T6804">
        <f>DATEDIF(Table1[[#This Row],[ShipDate]],Table1[[#This Row],[DeliveryDate]],"d")</f>
        <v>10</v>
      </c>
      <c r="U6804" t="str">
        <f t="shared" si="213"/>
        <v>Late</v>
      </c>
    </row>
    <row r="6805" spans="1:21" x14ac:dyDescent="0.3">
      <c r="A6805" t="str">
        <f t="shared" si="212"/>
        <v>SO-006904</v>
      </c>
      <c r="B6805" t="s">
        <v>4</v>
      </c>
      <c r="C6805" t="s">
        <v>11</v>
      </c>
      <c r="D6805" s="1">
        <v>44000</v>
      </c>
      <c r="E6805" s="1">
        <v>44057</v>
      </c>
      <c r="F6805" s="1">
        <v>44069</v>
      </c>
      <c r="G6805" s="1">
        <v>44077</v>
      </c>
      <c r="H6805" t="s">
        <v>54</v>
      </c>
      <c r="I6805">
        <v>13</v>
      </c>
      <c r="J6805">
        <v>3</v>
      </c>
      <c r="K6805">
        <v>317</v>
      </c>
      <c r="L6805">
        <v>11</v>
      </c>
      <c r="M6805">
        <v>4</v>
      </c>
      <c r="N6805">
        <v>0.2</v>
      </c>
      <c r="O6805">
        <v>4110.45</v>
      </c>
      <c r="P6805">
        <v>5480.6</v>
      </c>
      <c r="Q6805">
        <f>Table1[[#This Row],[OrderQuantity]]*Table1[[#This Row],[UnitPrice]]</f>
        <v>21922.400000000001</v>
      </c>
      <c r="R6805">
        <f>Table1[[#This Row],[OrderQuantity]]*Table1[[#This Row],[UnitCost]]</f>
        <v>16441.8</v>
      </c>
      <c r="S6805">
        <f>Table1[[#This Row],[OrderQuantity]]*Table1[[#This Row],[UnitPrice]]*(1-Table1[[#This Row],[DiscountApplied]]) - (Table1[[#This Row],[OrderQuantity]]*Table1[[#This Row],[UnitCost]])</f>
        <v>1096.1200000000026</v>
      </c>
      <c r="T6805">
        <f>DATEDIF(Table1[[#This Row],[ShipDate]],Table1[[#This Row],[DeliveryDate]],"d")</f>
        <v>8</v>
      </c>
      <c r="U6805" t="str">
        <f t="shared" si="213"/>
        <v>Late</v>
      </c>
    </row>
    <row r="6806" spans="1:21" x14ac:dyDescent="0.3">
      <c r="A6806" t="str">
        <f t="shared" si="212"/>
        <v>SO-006905</v>
      </c>
      <c r="B6806" t="s">
        <v>3</v>
      </c>
      <c r="C6806" t="s">
        <v>10</v>
      </c>
      <c r="D6806" s="1">
        <v>44000</v>
      </c>
      <c r="E6806" s="1">
        <v>44057</v>
      </c>
      <c r="F6806" s="1">
        <v>44062</v>
      </c>
      <c r="G6806" s="1">
        <v>44070</v>
      </c>
      <c r="H6806" t="s">
        <v>54</v>
      </c>
      <c r="I6806">
        <v>8</v>
      </c>
      <c r="J6806">
        <v>47</v>
      </c>
      <c r="K6806">
        <v>185</v>
      </c>
      <c r="L6806">
        <v>34</v>
      </c>
      <c r="M6806">
        <v>1</v>
      </c>
      <c r="N6806">
        <v>0.08</v>
      </c>
      <c r="O6806">
        <v>938.4</v>
      </c>
      <c r="P6806">
        <v>1996.6</v>
      </c>
      <c r="Q6806">
        <f>Table1[[#This Row],[OrderQuantity]]*Table1[[#This Row],[UnitPrice]]</f>
        <v>1996.6</v>
      </c>
      <c r="R6806">
        <f>Table1[[#This Row],[OrderQuantity]]*Table1[[#This Row],[UnitCost]]</f>
        <v>938.4</v>
      </c>
      <c r="S6806">
        <f>Table1[[#This Row],[OrderQuantity]]*Table1[[#This Row],[UnitPrice]]*(1-Table1[[#This Row],[DiscountApplied]]) - (Table1[[#This Row],[OrderQuantity]]*Table1[[#This Row],[UnitCost]])</f>
        <v>898.47200000000009</v>
      </c>
      <c r="T6806">
        <f>DATEDIF(Table1[[#This Row],[ShipDate]],Table1[[#This Row],[DeliveryDate]],"d")</f>
        <v>8</v>
      </c>
      <c r="U6806" t="str">
        <f t="shared" si="213"/>
        <v>Late</v>
      </c>
    </row>
    <row r="6807" spans="1:21" x14ac:dyDescent="0.3">
      <c r="A6807" t="str">
        <f t="shared" si="212"/>
        <v>SO-006906</v>
      </c>
      <c r="B6807" t="s">
        <v>3</v>
      </c>
      <c r="C6807" t="s">
        <v>10</v>
      </c>
      <c r="D6807" s="1">
        <v>43900</v>
      </c>
      <c r="E6807" s="1">
        <v>44057</v>
      </c>
      <c r="F6807" s="1">
        <v>44065</v>
      </c>
      <c r="G6807" s="1">
        <v>44068</v>
      </c>
      <c r="H6807" t="s">
        <v>54</v>
      </c>
      <c r="I6807">
        <v>7</v>
      </c>
      <c r="J6807">
        <v>42</v>
      </c>
      <c r="K6807">
        <v>148</v>
      </c>
      <c r="L6807">
        <v>18</v>
      </c>
      <c r="M6807">
        <v>1</v>
      </c>
      <c r="N6807">
        <v>0.3</v>
      </c>
      <c r="O6807">
        <v>2524.63</v>
      </c>
      <c r="P6807">
        <v>5152.3</v>
      </c>
      <c r="Q6807">
        <f>Table1[[#This Row],[OrderQuantity]]*Table1[[#This Row],[UnitPrice]]</f>
        <v>5152.3</v>
      </c>
      <c r="R6807">
        <f>Table1[[#This Row],[OrderQuantity]]*Table1[[#This Row],[UnitCost]]</f>
        <v>2524.63</v>
      </c>
      <c r="S6807">
        <f>Table1[[#This Row],[OrderQuantity]]*Table1[[#This Row],[UnitPrice]]*(1-Table1[[#This Row],[DiscountApplied]]) - (Table1[[#This Row],[OrderQuantity]]*Table1[[#This Row],[UnitCost]])</f>
        <v>1081.9799999999996</v>
      </c>
      <c r="T6807">
        <f>DATEDIF(Table1[[#This Row],[ShipDate]],Table1[[#This Row],[DeliveryDate]],"d")</f>
        <v>3</v>
      </c>
      <c r="U6807" t="str">
        <f t="shared" si="213"/>
        <v>On Time</v>
      </c>
    </row>
    <row r="6808" spans="1:21" x14ac:dyDescent="0.3">
      <c r="A6808" t="str">
        <f t="shared" si="212"/>
        <v>SO-006907</v>
      </c>
      <c r="B6808" t="s">
        <v>3</v>
      </c>
      <c r="C6808" t="s">
        <v>10</v>
      </c>
      <c r="D6808" s="1">
        <v>43900</v>
      </c>
      <c r="E6808" s="1">
        <v>44057</v>
      </c>
      <c r="F6808" s="1">
        <v>44078</v>
      </c>
      <c r="G6808" s="1">
        <v>44080</v>
      </c>
      <c r="H6808" t="s">
        <v>54</v>
      </c>
      <c r="I6808">
        <v>3</v>
      </c>
      <c r="J6808">
        <v>9</v>
      </c>
      <c r="K6808">
        <v>161</v>
      </c>
      <c r="L6808">
        <v>20</v>
      </c>
      <c r="M6808">
        <v>5</v>
      </c>
      <c r="N6808">
        <v>0.08</v>
      </c>
      <c r="O6808">
        <v>714.76</v>
      </c>
      <c r="P6808">
        <v>850.9</v>
      </c>
      <c r="Q6808">
        <f>Table1[[#This Row],[OrderQuantity]]*Table1[[#This Row],[UnitPrice]]</f>
        <v>4254.5</v>
      </c>
      <c r="R6808">
        <f>Table1[[#This Row],[OrderQuantity]]*Table1[[#This Row],[UnitCost]]</f>
        <v>3573.8</v>
      </c>
      <c r="S6808">
        <f>Table1[[#This Row],[OrderQuantity]]*Table1[[#This Row],[UnitPrice]]*(1-Table1[[#This Row],[DiscountApplied]]) - (Table1[[#This Row],[OrderQuantity]]*Table1[[#This Row],[UnitCost]])</f>
        <v>340.34000000000015</v>
      </c>
      <c r="T6808">
        <f>DATEDIF(Table1[[#This Row],[ShipDate]],Table1[[#This Row],[DeliveryDate]],"d")</f>
        <v>2</v>
      </c>
      <c r="U6808" t="str">
        <f t="shared" si="213"/>
        <v>On Time</v>
      </c>
    </row>
    <row r="6809" spans="1:21" x14ac:dyDescent="0.3">
      <c r="A6809" t="str">
        <f t="shared" si="212"/>
        <v>SO-006908</v>
      </c>
      <c r="B6809" t="s">
        <v>3</v>
      </c>
      <c r="C6809" t="s">
        <v>12</v>
      </c>
      <c r="D6809" s="1">
        <v>43900</v>
      </c>
      <c r="E6809" s="1">
        <v>44057</v>
      </c>
      <c r="F6809" s="1">
        <v>44073</v>
      </c>
      <c r="G6809" s="1">
        <v>44083</v>
      </c>
      <c r="H6809" t="s">
        <v>54</v>
      </c>
      <c r="I6809">
        <v>9</v>
      </c>
      <c r="J6809">
        <v>46</v>
      </c>
      <c r="K6809">
        <v>211</v>
      </c>
      <c r="L6809">
        <v>45</v>
      </c>
      <c r="M6809">
        <v>1</v>
      </c>
      <c r="N6809">
        <v>0.1</v>
      </c>
      <c r="O6809">
        <v>1715.13</v>
      </c>
      <c r="P6809">
        <v>2485.6999999999998</v>
      </c>
      <c r="Q6809">
        <f>Table1[[#This Row],[OrderQuantity]]*Table1[[#This Row],[UnitPrice]]</f>
        <v>2485.6999999999998</v>
      </c>
      <c r="R6809">
        <f>Table1[[#This Row],[OrderQuantity]]*Table1[[#This Row],[UnitCost]]</f>
        <v>1715.13</v>
      </c>
      <c r="S6809">
        <f>Table1[[#This Row],[OrderQuantity]]*Table1[[#This Row],[UnitPrice]]*(1-Table1[[#This Row],[DiscountApplied]]) - (Table1[[#This Row],[OrderQuantity]]*Table1[[#This Row],[UnitCost]])</f>
        <v>522</v>
      </c>
      <c r="T6809">
        <f>DATEDIF(Table1[[#This Row],[ShipDate]],Table1[[#This Row],[DeliveryDate]],"d")</f>
        <v>10</v>
      </c>
      <c r="U6809" t="str">
        <f t="shared" si="213"/>
        <v>Late</v>
      </c>
    </row>
    <row r="6810" spans="1:21" x14ac:dyDescent="0.3">
      <c r="A6810" t="str">
        <f t="shared" si="212"/>
        <v>SO-006909</v>
      </c>
      <c r="B6810" t="s">
        <v>4</v>
      </c>
      <c r="C6810" t="s">
        <v>13</v>
      </c>
      <c r="D6810" s="1">
        <v>44000</v>
      </c>
      <c r="E6810" s="1">
        <v>44057</v>
      </c>
      <c r="F6810" s="1">
        <v>44075</v>
      </c>
      <c r="G6810" s="1">
        <v>44084</v>
      </c>
      <c r="H6810" t="s">
        <v>54</v>
      </c>
      <c r="I6810">
        <v>20</v>
      </c>
      <c r="J6810">
        <v>31</v>
      </c>
      <c r="K6810">
        <v>48</v>
      </c>
      <c r="L6810">
        <v>8</v>
      </c>
      <c r="M6810">
        <v>4</v>
      </c>
      <c r="N6810">
        <v>0.08</v>
      </c>
      <c r="O6810">
        <v>112.23</v>
      </c>
      <c r="P6810">
        <v>167.5</v>
      </c>
      <c r="Q6810">
        <f>Table1[[#This Row],[OrderQuantity]]*Table1[[#This Row],[UnitPrice]]</f>
        <v>670</v>
      </c>
      <c r="R6810">
        <f>Table1[[#This Row],[OrderQuantity]]*Table1[[#This Row],[UnitCost]]</f>
        <v>448.92</v>
      </c>
      <c r="S6810">
        <f>Table1[[#This Row],[OrderQuantity]]*Table1[[#This Row],[UnitPrice]]*(1-Table1[[#This Row],[DiscountApplied]]) - (Table1[[#This Row],[OrderQuantity]]*Table1[[#This Row],[UnitCost]])</f>
        <v>167.47999999999996</v>
      </c>
      <c r="T6810">
        <f>DATEDIF(Table1[[#This Row],[ShipDate]],Table1[[#This Row],[DeliveryDate]],"d")</f>
        <v>9</v>
      </c>
      <c r="U6810" t="str">
        <f t="shared" si="213"/>
        <v>Late</v>
      </c>
    </row>
    <row r="6811" spans="1:21" x14ac:dyDescent="0.3">
      <c r="A6811" t="str">
        <f t="shared" si="212"/>
        <v>SO-006910</v>
      </c>
      <c r="B6811" t="s">
        <v>3</v>
      </c>
      <c r="C6811" t="s">
        <v>10</v>
      </c>
      <c r="D6811" s="1">
        <v>43900</v>
      </c>
      <c r="E6811" s="1">
        <v>44057</v>
      </c>
      <c r="F6811" s="1">
        <v>44081</v>
      </c>
      <c r="G6811" s="1">
        <v>44087</v>
      </c>
      <c r="H6811" t="s">
        <v>54</v>
      </c>
      <c r="I6811">
        <v>8</v>
      </c>
      <c r="J6811">
        <v>12</v>
      </c>
      <c r="K6811">
        <v>187</v>
      </c>
      <c r="L6811">
        <v>18</v>
      </c>
      <c r="M6811">
        <v>1</v>
      </c>
      <c r="N6811">
        <v>0.05</v>
      </c>
      <c r="O6811">
        <v>824.1</v>
      </c>
      <c r="P6811">
        <v>1005</v>
      </c>
      <c r="Q6811">
        <f>Table1[[#This Row],[OrderQuantity]]*Table1[[#This Row],[UnitPrice]]</f>
        <v>1005</v>
      </c>
      <c r="R6811">
        <f>Table1[[#This Row],[OrderQuantity]]*Table1[[#This Row],[UnitCost]]</f>
        <v>824.1</v>
      </c>
      <c r="S6811">
        <f>Table1[[#This Row],[OrderQuantity]]*Table1[[#This Row],[UnitPrice]]*(1-Table1[[#This Row],[DiscountApplied]]) - (Table1[[#This Row],[OrderQuantity]]*Table1[[#This Row],[UnitCost]])</f>
        <v>130.64999999999998</v>
      </c>
      <c r="T6811">
        <f>DATEDIF(Table1[[#This Row],[ShipDate]],Table1[[#This Row],[DeliveryDate]],"d")</f>
        <v>6</v>
      </c>
      <c r="U6811" t="str">
        <f t="shared" si="213"/>
        <v>On Time</v>
      </c>
    </row>
    <row r="6812" spans="1:21" x14ac:dyDescent="0.3">
      <c r="A6812" t="str">
        <f t="shared" si="212"/>
        <v>SO-006911</v>
      </c>
      <c r="B6812" t="s">
        <v>3</v>
      </c>
      <c r="C6812" t="s">
        <v>10</v>
      </c>
      <c r="D6812" s="1">
        <v>43900</v>
      </c>
      <c r="E6812" s="1">
        <v>44058</v>
      </c>
      <c r="F6812" s="1">
        <v>44061</v>
      </c>
      <c r="G6812" s="1">
        <v>44071</v>
      </c>
      <c r="H6812" t="s">
        <v>54</v>
      </c>
      <c r="I6812">
        <v>7</v>
      </c>
      <c r="J6812">
        <v>48</v>
      </c>
      <c r="K6812">
        <v>150</v>
      </c>
      <c r="L6812">
        <v>33</v>
      </c>
      <c r="M6812">
        <v>1</v>
      </c>
      <c r="N6812">
        <v>0.2</v>
      </c>
      <c r="O6812">
        <v>3119.52</v>
      </c>
      <c r="P6812">
        <v>3899.4</v>
      </c>
      <c r="Q6812">
        <f>Table1[[#This Row],[OrderQuantity]]*Table1[[#This Row],[UnitPrice]]</f>
        <v>3899.4</v>
      </c>
      <c r="R6812">
        <f>Table1[[#This Row],[OrderQuantity]]*Table1[[#This Row],[UnitCost]]</f>
        <v>3119.52</v>
      </c>
      <c r="S6812">
        <f>Table1[[#This Row],[OrderQuantity]]*Table1[[#This Row],[UnitPrice]]*(1-Table1[[#This Row],[DiscountApplied]]) - (Table1[[#This Row],[OrderQuantity]]*Table1[[#This Row],[UnitCost]])</f>
        <v>0</v>
      </c>
      <c r="T6812">
        <f>DATEDIF(Table1[[#This Row],[ShipDate]],Table1[[#This Row],[DeliveryDate]],"d")</f>
        <v>10</v>
      </c>
      <c r="U6812" t="str">
        <f t="shared" si="213"/>
        <v>Late</v>
      </c>
    </row>
    <row r="6813" spans="1:21" x14ac:dyDescent="0.3">
      <c r="A6813" t="str">
        <f t="shared" si="212"/>
        <v>SO-006912</v>
      </c>
      <c r="B6813" t="s">
        <v>4</v>
      </c>
      <c r="C6813" t="s">
        <v>13</v>
      </c>
      <c r="D6813" s="1">
        <v>44000</v>
      </c>
      <c r="E6813" s="1">
        <v>44058</v>
      </c>
      <c r="F6813" s="1">
        <v>44066</v>
      </c>
      <c r="G6813" s="1">
        <v>44074</v>
      </c>
      <c r="H6813" t="s">
        <v>54</v>
      </c>
      <c r="I6813">
        <v>12</v>
      </c>
      <c r="J6813">
        <v>1</v>
      </c>
      <c r="K6813">
        <v>21</v>
      </c>
      <c r="L6813">
        <v>18</v>
      </c>
      <c r="M6813">
        <v>2</v>
      </c>
      <c r="N6813">
        <v>0.15</v>
      </c>
      <c r="O6813">
        <v>3359.92</v>
      </c>
      <c r="P6813">
        <v>3999.9</v>
      </c>
      <c r="Q6813">
        <f>Table1[[#This Row],[OrderQuantity]]*Table1[[#This Row],[UnitPrice]]</f>
        <v>7999.8</v>
      </c>
      <c r="R6813">
        <f>Table1[[#This Row],[OrderQuantity]]*Table1[[#This Row],[UnitCost]]</f>
        <v>6719.84</v>
      </c>
      <c r="S6813">
        <f>Table1[[#This Row],[OrderQuantity]]*Table1[[#This Row],[UnitPrice]]*(1-Table1[[#This Row],[DiscountApplied]]) - (Table1[[#This Row],[OrderQuantity]]*Table1[[#This Row],[UnitCost]])</f>
        <v>79.989999999999782</v>
      </c>
      <c r="T6813">
        <f>DATEDIF(Table1[[#This Row],[ShipDate]],Table1[[#This Row],[DeliveryDate]],"d")</f>
        <v>8</v>
      </c>
      <c r="U6813" t="str">
        <f t="shared" si="213"/>
        <v>Late</v>
      </c>
    </row>
    <row r="6814" spans="1:21" x14ac:dyDescent="0.3">
      <c r="A6814" t="str">
        <f t="shared" si="212"/>
        <v>SO-006913</v>
      </c>
      <c r="B6814" t="s">
        <v>2</v>
      </c>
      <c r="C6814" t="s">
        <v>11</v>
      </c>
      <c r="D6814" s="1">
        <v>44000</v>
      </c>
      <c r="E6814" s="1">
        <v>44058</v>
      </c>
      <c r="F6814" s="1">
        <v>44075</v>
      </c>
      <c r="G6814" s="1">
        <v>44083</v>
      </c>
      <c r="H6814" t="s">
        <v>54</v>
      </c>
      <c r="I6814">
        <v>25</v>
      </c>
      <c r="J6814">
        <v>18</v>
      </c>
      <c r="K6814">
        <v>282</v>
      </c>
      <c r="L6814">
        <v>16</v>
      </c>
      <c r="M6814">
        <v>4</v>
      </c>
      <c r="N6814">
        <v>0.08</v>
      </c>
      <c r="O6814">
        <v>1271.1199999999999</v>
      </c>
      <c r="P6814">
        <v>1869.3</v>
      </c>
      <c r="Q6814">
        <f>Table1[[#This Row],[OrderQuantity]]*Table1[[#This Row],[UnitPrice]]</f>
        <v>7477.2</v>
      </c>
      <c r="R6814">
        <f>Table1[[#This Row],[OrderQuantity]]*Table1[[#This Row],[UnitCost]]</f>
        <v>5084.4799999999996</v>
      </c>
      <c r="S6814">
        <f>Table1[[#This Row],[OrderQuantity]]*Table1[[#This Row],[UnitPrice]]*(1-Table1[[#This Row],[DiscountApplied]]) - (Table1[[#This Row],[OrderQuantity]]*Table1[[#This Row],[UnitCost]])</f>
        <v>1794.5440000000008</v>
      </c>
      <c r="T6814">
        <f>DATEDIF(Table1[[#This Row],[ShipDate]],Table1[[#This Row],[DeliveryDate]],"d")</f>
        <v>8</v>
      </c>
      <c r="U6814" t="str">
        <f t="shared" si="213"/>
        <v>Late</v>
      </c>
    </row>
    <row r="6815" spans="1:21" x14ac:dyDescent="0.3">
      <c r="A6815" t="str">
        <f t="shared" si="212"/>
        <v>SO-006914</v>
      </c>
      <c r="B6815" t="s">
        <v>3</v>
      </c>
      <c r="C6815" t="s">
        <v>12</v>
      </c>
      <c r="D6815" s="1">
        <v>43900</v>
      </c>
      <c r="E6815" s="1">
        <v>44058</v>
      </c>
      <c r="F6815" s="1">
        <v>44070</v>
      </c>
      <c r="G6815" s="1">
        <v>44074</v>
      </c>
      <c r="H6815" t="s">
        <v>54</v>
      </c>
      <c r="I6815">
        <v>7</v>
      </c>
      <c r="J6815">
        <v>12</v>
      </c>
      <c r="K6815">
        <v>217</v>
      </c>
      <c r="L6815">
        <v>32</v>
      </c>
      <c r="M6815">
        <v>4</v>
      </c>
      <c r="N6815">
        <v>0.05</v>
      </c>
      <c r="O6815">
        <v>2438</v>
      </c>
      <c r="P6815">
        <v>5540.9</v>
      </c>
      <c r="Q6815">
        <f>Table1[[#This Row],[OrderQuantity]]*Table1[[#This Row],[UnitPrice]]</f>
        <v>22163.599999999999</v>
      </c>
      <c r="R6815">
        <f>Table1[[#This Row],[OrderQuantity]]*Table1[[#This Row],[UnitCost]]</f>
        <v>9752</v>
      </c>
      <c r="S6815">
        <f>Table1[[#This Row],[OrderQuantity]]*Table1[[#This Row],[UnitPrice]]*(1-Table1[[#This Row],[DiscountApplied]]) - (Table1[[#This Row],[OrderQuantity]]*Table1[[#This Row],[UnitCost]])</f>
        <v>11303.419999999998</v>
      </c>
      <c r="T6815">
        <f>DATEDIF(Table1[[#This Row],[ShipDate]],Table1[[#This Row],[DeliveryDate]],"d")</f>
        <v>4</v>
      </c>
      <c r="U6815" t="str">
        <f t="shared" si="213"/>
        <v>On Time</v>
      </c>
    </row>
    <row r="6816" spans="1:21" x14ac:dyDescent="0.3">
      <c r="A6816" t="str">
        <f t="shared" si="212"/>
        <v>SO-006915</v>
      </c>
      <c r="B6816" t="s">
        <v>5</v>
      </c>
      <c r="C6816" t="s">
        <v>10</v>
      </c>
      <c r="D6816" s="1">
        <v>44000</v>
      </c>
      <c r="E6816" s="1">
        <v>44058</v>
      </c>
      <c r="F6816" s="1">
        <v>44084</v>
      </c>
      <c r="G6816" s="1">
        <v>44092</v>
      </c>
      <c r="H6816" t="s">
        <v>54</v>
      </c>
      <c r="I6816">
        <v>26</v>
      </c>
      <c r="J6816">
        <v>25</v>
      </c>
      <c r="K6816">
        <v>161</v>
      </c>
      <c r="L6816">
        <v>25</v>
      </c>
      <c r="M6816">
        <v>7</v>
      </c>
      <c r="N6816">
        <v>0.08</v>
      </c>
      <c r="O6816">
        <v>158.79</v>
      </c>
      <c r="P6816">
        <v>201</v>
      </c>
      <c r="Q6816">
        <f>Table1[[#This Row],[OrderQuantity]]*Table1[[#This Row],[UnitPrice]]</f>
        <v>1407</v>
      </c>
      <c r="R6816">
        <f>Table1[[#This Row],[OrderQuantity]]*Table1[[#This Row],[UnitCost]]</f>
        <v>1111.53</v>
      </c>
      <c r="S6816">
        <f>Table1[[#This Row],[OrderQuantity]]*Table1[[#This Row],[UnitPrice]]*(1-Table1[[#This Row],[DiscountApplied]]) - (Table1[[#This Row],[OrderQuantity]]*Table1[[#This Row],[UnitCost]])</f>
        <v>182.91000000000008</v>
      </c>
      <c r="T6816">
        <f>DATEDIF(Table1[[#This Row],[ShipDate]],Table1[[#This Row],[DeliveryDate]],"d")</f>
        <v>8</v>
      </c>
      <c r="U6816" t="str">
        <f t="shared" si="213"/>
        <v>Late</v>
      </c>
    </row>
    <row r="6817" spans="1:21" x14ac:dyDescent="0.3">
      <c r="A6817" t="str">
        <f t="shared" si="212"/>
        <v>SO-006916</v>
      </c>
      <c r="B6817" t="s">
        <v>2</v>
      </c>
      <c r="C6817" t="s">
        <v>10</v>
      </c>
      <c r="D6817" s="1">
        <v>43900</v>
      </c>
      <c r="E6817" s="1">
        <v>44058</v>
      </c>
      <c r="F6817" s="1">
        <v>44063</v>
      </c>
      <c r="G6817" s="1">
        <v>44064</v>
      </c>
      <c r="H6817" t="s">
        <v>54</v>
      </c>
      <c r="I6817">
        <v>24</v>
      </c>
      <c r="J6817">
        <v>43</v>
      </c>
      <c r="K6817">
        <v>143</v>
      </c>
      <c r="L6817">
        <v>6</v>
      </c>
      <c r="M6817">
        <v>5</v>
      </c>
      <c r="N6817">
        <v>0.1</v>
      </c>
      <c r="O6817">
        <v>2223.86</v>
      </c>
      <c r="P6817">
        <v>3088.7</v>
      </c>
      <c r="Q6817">
        <f>Table1[[#This Row],[OrderQuantity]]*Table1[[#This Row],[UnitPrice]]</f>
        <v>15443.5</v>
      </c>
      <c r="R6817">
        <f>Table1[[#This Row],[OrderQuantity]]*Table1[[#This Row],[UnitCost]]</f>
        <v>11119.300000000001</v>
      </c>
      <c r="S6817">
        <f>Table1[[#This Row],[OrderQuantity]]*Table1[[#This Row],[UnitPrice]]*(1-Table1[[#This Row],[DiscountApplied]]) - (Table1[[#This Row],[OrderQuantity]]*Table1[[#This Row],[UnitCost]])</f>
        <v>2779.8499999999985</v>
      </c>
      <c r="T6817">
        <f>DATEDIF(Table1[[#This Row],[ShipDate]],Table1[[#This Row],[DeliveryDate]],"d")</f>
        <v>1</v>
      </c>
      <c r="U6817" t="str">
        <f t="shared" si="213"/>
        <v>On Time</v>
      </c>
    </row>
    <row r="6818" spans="1:21" x14ac:dyDescent="0.3">
      <c r="A6818" t="str">
        <f t="shared" si="212"/>
        <v>SO-006917</v>
      </c>
      <c r="B6818" t="s">
        <v>4</v>
      </c>
      <c r="C6818" t="s">
        <v>11</v>
      </c>
      <c r="D6818" s="1">
        <v>43900</v>
      </c>
      <c r="E6818" s="1">
        <v>44058</v>
      </c>
      <c r="F6818" s="1">
        <v>44081</v>
      </c>
      <c r="G6818" s="1">
        <v>44090</v>
      </c>
      <c r="H6818" t="s">
        <v>54</v>
      </c>
      <c r="I6818">
        <v>17</v>
      </c>
      <c r="J6818">
        <v>32</v>
      </c>
      <c r="K6818">
        <v>275</v>
      </c>
      <c r="L6818">
        <v>34</v>
      </c>
      <c r="M6818">
        <v>1</v>
      </c>
      <c r="N6818">
        <v>0.08</v>
      </c>
      <c r="O6818">
        <v>723.6</v>
      </c>
      <c r="P6818">
        <v>1005</v>
      </c>
      <c r="Q6818">
        <f>Table1[[#This Row],[OrderQuantity]]*Table1[[#This Row],[UnitPrice]]</f>
        <v>1005</v>
      </c>
      <c r="R6818">
        <f>Table1[[#This Row],[OrderQuantity]]*Table1[[#This Row],[UnitCost]]</f>
        <v>723.6</v>
      </c>
      <c r="S6818">
        <f>Table1[[#This Row],[OrderQuantity]]*Table1[[#This Row],[UnitPrice]]*(1-Table1[[#This Row],[DiscountApplied]]) - (Table1[[#This Row],[OrderQuantity]]*Table1[[#This Row],[UnitCost]])</f>
        <v>201</v>
      </c>
      <c r="T6818">
        <f>DATEDIF(Table1[[#This Row],[ShipDate]],Table1[[#This Row],[DeliveryDate]],"d")</f>
        <v>9</v>
      </c>
      <c r="U6818" t="str">
        <f t="shared" si="213"/>
        <v>Late</v>
      </c>
    </row>
    <row r="6819" spans="1:21" x14ac:dyDescent="0.3">
      <c r="A6819" t="str">
        <f t="shared" si="212"/>
        <v>SO-006918</v>
      </c>
      <c r="B6819" t="s">
        <v>4</v>
      </c>
      <c r="C6819" t="s">
        <v>8</v>
      </c>
      <c r="D6819" s="1">
        <v>43900</v>
      </c>
      <c r="E6819" s="1">
        <v>44058</v>
      </c>
      <c r="F6819" s="1">
        <v>44076</v>
      </c>
      <c r="G6819" s="1">
        <v>44080</v>
      </c>
      <c r="H6819" t="s">
        <v>54</v>
      </c>
      <c r="I6819">
        <v>12</v>
      </c>
      <c r="J6819">
        <v>10</v>
      </c>
      <c r="K6819">
        <v>351</v>
      </c>
      <c r="L6819">
        <v>2</v>
      </c>
      <c r="M6819">
        <v>7</v>
      </c>
      <c r="N6819">
        <v>0.05</v>
      </c>
      <c r="O6819">
        <v>924.94</v>
      </c>
      <c r="P6819">
        <v>1681.7</v>
      </c>
      <c r="Q6819">
        <f>Table1[[#This Row],[OrderQuantity]]*Table1[[#This Row],[UnitPrice]]</f>
        <v>11771.9</v>
      </c>
      <c r="R6819">
        <f>Table1[[#This Row],[OrderQuantity]]*Table1[[#This Row],[UnitCost]]</f>
        <v>6474.58</v>
      </c>
      <c r="S6819">
        <f>Table1[[#This Row],[OrderQuantity]]*Table1[[#This Row],[UnitPrice]]*(1-Table1[[#This Row],[DiscountApplied]]) - (Table1[[#This Row],[OrderQuantity]]*Table1[[#This Row],[UnitCost]])</f>
        <v>4708.7249999999985</v>
      </c>
      <c r="T6819">
        <f>DATEDIF(Table1[[#This Row],[ShipDate]],Table1[[#This Row],[DeliveryDate]],"d")</f>
        <v>4</v>
      </c>
      <c r="U6819" t="str">
        <f t="shared" si="213"/>
        <v>On Time</v>
      </c>
    </row>
    <row r="6820" spans="1:21" x14ac:dyDescent="0.3">
      <c r="A6820" t="str">
        <f t="shared" si="212"/>
        <v>SO-006919</v>
      </c>
      <c r="B6820" t="s">
        <v>4</v>
      </c>
      <c r="C6820" t="s">
        <v>12</v>
      </c>
      <c r="D6820" s="1">
        <v>44000</v>
      </c>
      <c r="E6820" s="1">
        <v>44058</v>
      </c>
      <c r="F6820" s="1">
        <v>44071</v>
      </c>
      <c r="G6820" s="1">
        <v>44078</v>
      </c>
      <c r="H6820" t="s">
        <v>54</v>
      </c>
      <c r="I6820">
        <v>19</v>
      </c>
      <c r="J6820">
        <v>21</v>
      </c>
      <c r="K6820">
        <v>246</v>
      </c>
      <c r="L6820">
        <v>12</v>
      </c>
      <c r="M6820">
        <v>1</v>
      </c>
      <c r="N6820">
        <v>0.15</v>
      </c>
      <c r="O6820">
        <v>838.57</v>
      </c>
      <c r="P6820">
        <v>998.3</v>
      </c>
      <c r="Q6820">
        <f>Table1[[#This Row],[OrderQuantity]]*Table1[[#This Row],[UnitPrice]]</f>
        <v>998.3</v>
      </c>
      <c r="R6820">
        <f>Table1[[#This Row],[OrderQuantity]]*Table1[[#This Row],[UnitCost]]</f>
        <v>838.57</v>
      </c>
      <c r="S6820">
        <f>Table1[[#This Row],[OrderQuantity]]*Table1[[#This Row],[UnitPrice]]*(1-Table1[[#This Row],[DiscountApplied]]) - (Table1[[#This Row],[OrderQuantity]]*Table1[[#This Row],[UnitCost]])</f>
        <v>9.9849999999999</v>
      </c>
      <c r="T6820">
        <f>DATEDIF(Table1[[#This Row],[ShipDate]],Table1[[#This Row],[DeliveryDate]],"d")</f>
        <v>7</v>
      </c>
      <c r="U6820" t="str">
        <f t="shared" si="213"/>
        <v>On Time</v>
      </c>
    </row>
    <row r="6821" spans="1:21" x14ac:dyDescent="0.3">
      <c r="A6821" t="str">
        <f t="shared" si="212"/>
        <v>SO-006920</v>
      </c>
      <c r="B6821" t="s">
        <v>5</v>
      </c>
      <c r="C6821" t="s">
        <v>8</v>
      </c>
      <c r="D6821" s="1">
        <v>43900</v>
      </c>
      <c r="E6821" s="1">
        <v>44059</v>
      </c>
      <c r="F6821" s="1">
        <v>44063</v>
      </c>
      <c r="G6821" s="1">
        <v>44065</v>
      </c>
      <c r="H6821" t="s">
        <v>54</v>
      </c>
      <c r="I6821">
        <v>28</v>
      </c>
      <c r="J6821">
        <v>47</v>
      </c>
      <c r="K6821">
        <v>352</v>
      </c>
      <c r="L6821">
        <v>34</v>
      </c>
      <c r="M6821">
        <v>2</v>
      </c>
      <c r="N6821">
        <v>0.4</v>
      </c>
      <c r="O6821">
        <v>488.83</v>
      </c>
      <c r="P6821">
        <v>1018.4</v>
      </c>
      <c r="Q6821">
        <f>Table1[[#This Row],[OrderQuantity]]*Table1[[#This Row],[UnitPrice]]</f>
        <v>2036.8</v>
      </c>
      <c r="R6821">
        <f>Table1[[#This Row],[OrderQuantity]]*Table1[[#This Row],[UnitCost]]</f>
        <v>977.66</v>
      </c>
      <c r="S6821">
        <f>Table1[[#This Row],[OrderQuantity]]*Table1[[#This Row],[UnitPrice]]*(1-Table1[[#This Row],[DiscountApplied]]) - (Table1[[#This Row],[OrderQuantity]]*Table1[[#This Row],[UnitCost]])</f>
        <v>244.41999999999996</v>
      </c>
      <c r="T6821">
        <f>DATEDIF(Table1[[#This Row],[ShipDate]],Table1[[#This Row],[DeliveryDate]],"d")</f>
        <v>2</v>
      </c>
      <c r="U6821" t="str">
        <f t="shared" si="213"/>
        <v>On Time</v>
      </c>
    </row>
    <row r="6822" spans="1:21" x14ac:dyDescent="0.3">
      <c r="A6822" t="str">
        <f t="shared" si="212"/>
        <v>SO-006921</v>
      </c>
      <c r="B6822" t="s">
        <v>3</v>
      </c>
      <c r="C6822" t="s">
        <v>10</v>
      </c>
      <c r="D6822" s="1">
        <v>44000</v>
      </c>
      <c r="E6822" s="1">
        <v>44059</v>
      </c>
      <c r="F6822" s="1">
        <v>44067</v>
      </c>
      <c r="G6822" s="1">
        <v>44069</v>
      </c>
      <c r="H6822" t="s">
        <v>54</v>
      </c>
      <c r="I6822">
        <v>11</v>
      </c>
      <c r="J6822">
        <v>3</v>
      </c>
      <c r="K6822">
        <v>177</v>
      </c>
      <c r="L6822">
        <v>46</v>
      </c>
      <c r="M6822">
        <v>8</v>
      </c>
      <c r="N6822">
        <v>0.05</v>
      </c>
      <c r="O6822">
        <v>95.68</v>
      </c>
      <c r="P6822">
        <v>227.8</v>
      </c>
      <c r="Q6822">
        <f>Table1[[#This Row],[OrderQuantity]]*Table1[[#This Row],[UnitPrice]]</f>
        <v>1822.4</v>
      </c>
      <c r="R6822">
        <f>Table1[[#This Row],[OrderQuantity]]*Table1[[#This Row],[UnitCost]]</f>
        <v>765.44</v>
      </c>
      <c r="S6822">
        <f>Table1[[#This Row],[OrderQuantity]]*Table1[[#This Row],[UnitPrice]]*(1-Table1[[#This Row],[DiscountApplied]]) - (Table1[[#This Row],[OrderQuantity]]*Table1[[#This Row],[UnitCost]])</f>
        <v>965.83999999999992</v>
      </c>
      <c r="T6822">
        <f>DATEDIF(Table1[[#This Row],[ShipDate]],Table1[[#This Row],[DeliveryDate]],"d")</f>
        <v>2</v>
      </c>
      <c r="U6822" t="str">
        <f t="shared" si="213"/>
        <v>On Time</v>
      </c>
    </row>
    <row r="6823" spans="1:21" x14ac:dyDescent="0.3">
      <c r="A6823" t="str">
        <f t="shared" si="212"/>
        <v>SO-006922</v>
      </c>
      <c r="B6823" t="s">
        <v>2</v>
      </c>
      <c r="C6823" t="s">
        <v>12</v>
      </c>
      <c r="D6823" s="1">
        <v>43900</v>
      </c>
      <c r="E6823" s="1">
        <v>44059</v>
      </c>
      <c r="F6823" s="1">
        <v>44068</v>
      </c>
      <c r="G6823" s="1">
        <v>44076</v>
      </c>
      <c r="H6823" t="s">
        <v>54</v>
      </c>
      <c r="I6823">
        <v>21</v>
      </c>
      <c r="J6823">
        <v>9</v>
      </c>
      <c r="K6823">
        <v>255</v>
      </c>
      <c r="L6823">
        <v>20</v>
      </c>
      <c r="M6823">
        <v>7</v>
      </c>
      <c r="N6823">
        <v>0.08</v>
      </c>
      <c r="O6823">
        <v>112.36</v>
      </c>
      <c r="P6823">
        <v>261.3</v>
      </c>
      <c r="Q6823">
        <f>Table1[[#This Row],[OrderQuantity]]*Table1[[#This Row],[UnitPrice]]</f>
        <v>1829.1000000000001</v>
      </c>
      <c r="R6823">
        <f>Table1[[#This Row],[OrderQuantity]]*Table1[[#This Row],[UnitCost]]</f>
        <v>786.52</v>
      </c>
      <c r="S6823">
        <f>Table1[[#This Row],[OrderQuantity]]*Table1[[#This Row],[UnitPrice]]*(1-Table1[[#This Row],[DiscountApplied]]) - (Table1[[#This Row],[OrderQuantity]]*Table1[[#This Row],[UnitCost]])</f>
        <v>896.25200000000018</v>
      </c>
      <c r="T6823">
        <f>DATEDIF(Table1[[#This Row],[ShipDate]],Table1[[#This Row],[DeliveryDate]],"d")</f>
        <v>8</v>
      </c>
      <c r="U6823" t="str">
        <f t="shared" si="213"/>
        <v>Late</v>
      </c>
    </row>
    <row r="6824" spans="1:21" x14ac:dyDescent="0.3">
      <c r="A6824" t="str">
        <f t="shared" si="212"/>
        <v>SO-006923</v>
      </c>
      <c r="B6824" t="s">
        <v>3</v>
      </c>
      <c r="C6824" t="s">
        <v>11</v>
      </c>
      <c r="D6824" s="1">
        <v>43900</v>
      </c>
      <c r="E6824" s="1">
        <v>44059</v>
      </c>
      <c r="F6824" s="1">
        <v>44076</v>
      </c>
      <c r="G6824" s="1">
        <v>44078</v>
      </c>
      <c r="H6824" t="s">
        <v>54</v>
      </c>
      <c r="I6824">
        <v>1</v>
      </c>
      <c r="J6824">
        <v>2</v>
      </c>
      <c r="K6824">
        <v>328</v>
      </c>
      <c r="L6824">
        <v>43</v>
      </c>
      <c r="M6824">
        <v>6</v>
      </c>
      <c r="N6824">
        <v>0.08</v>
      </c>
      <c r="O6824">
        <v>2681.34</v>
      </c>
      <c r="P6824">
        <v>3886</v>
      </c>
      <c r="Q6824">
        <f>Table1[[#This Row],[OrderQuantity]]*Table1[[#This Row],[UnitPrice]]</f>
        <v>23316</v>
      </c>
      <c r="R6824">
        <f>Table1[[#This Row],[OrderQuantity]]*Table1[[#This Row],[UnitCost]]</f>
        <v>16088.04</v>
      </c>
      <c r="S6824">
        <f>Table1[[#This Row],[OrderQuantity]]*Table1[[#This Row],[UnitPrice]]*(1-Table1[[#This Row],[DiscountApplied]]) - (Table1[[#This Row],[OrderQuantity]]*Table1[[#This Row],[UnitCost]])</f>
        <v>5362.68</v>
      </c>
      <c r="T6824">
        <f>DATEDIF(Table1[[#This Row],[ShipDate]],Table1[[#This Row],[DeliveryDate]],"d")</f>
        <v>2</v>
      </c>
      <c r="U6824" t="str">
        <f t="shared" si="213"/>
        <v>On Time</v>
      </c>
    </row>
    <row r="6825" spans="1:21" x14ac:dyDescent="0.3">
      <c r="A6825" t="str">
        <f t="shared" si="212"/>
        <v>SO-006924</v>
      </c>
      <c r="B6825" t="s">
        <v>3</v>
      </c>
      <c r="C6825" t="s">
        <v>9</v>
      </c>
      <c r="D6825" s="1">
        <v>44000</v>
      </c>
      <c r="E6825" s="1">
        <v>44060</v>
      </c>
      <c r="F6825" s="1">
        <v>44066</v>
      </c>
      <c r="G6825" s="1">
        <v>44073</v>
      </c>
      <c r="H6825" t="s">
        <v>54</v>
      </c>
      <c r="I6825">
        <v>7</v>
      </c>
      <c r="J6825">
        <v>32</v>
      </c>
      <c r="K6825">
        <v>82</v>
      </c>
      <c r="L6825">
        <v>26</v>
      </c>
      <c r="M6825">
        <v>5</v>
      </c>
      <c r="N6825">
        <v>0.05</v>
      </c>
      <c r="O6825">
        <v>4177.58</v>
      </c>
      <c r="P6825">
        <v>5802.2</v>
      </c>
      <c r="Q6825">
        <f>Table1[[#This Row],[OrderQuantity]]*Table1[[#This Row],[UnitPrice]]</f>
        <v>29011</v>
      </c>
      <c r="R6825">
        <f>Table1[[#This Row],[OrderQuantity]]*Table1[[#This Row],[UnitCost]]</f>
        <v>20887.900000000001</v>
      </c>
      <c r="S6825">
        <f>Table1[[#This Row],[OrderQuantity]]*Table1[[#This Row],[UnitPrice]]*(1-Table1[[#This Row],[DiscountApplied]]) - (Table1[[#This Row],[OrderQuantity]]*Table1[[#This Row],[UnitCost]])</f>
        <v>6672.5499999999956</v>
      </c>
      <c r="T6825">
        <f>DATEDIF(Table1[[#This Row],[ShipDate]],Table1[[#This Row],[DeliveryDate]],"d")</f>
        <v>7</v>
      </c>
      <c r="U6825" t="str">
        <f t="shared" si="213"/>
        <v>On Time</v>
      </c>
    </row>
    <row r="6826" spans="1:21" x14ac:dyDescent="0.3">
      <c r="A6826" t="str">
        <f t="shared" si="212"/>
        <v>SO-006925</v>
      </c>
      <c r="B6826" t="s">
        <v>2</v>
      </c>
      <c r="C6826" t="s">
        <v>13</v>
      </c>
      <c r="D6826" s="1">
        <v>44000</v>
      </c>
      <c r="E6826" s="1">
        <v>44060</v>
      </c>
      <c r="F6826" s="1">
        <v>44066</v>
      </c>
      <c r="G6826" s="1">
        <v>44071</v>
      </c>
      <c r="H6826" t="s">
        <v>54</v>
      </c>
      <c r="I6826">
        <v>23</v>
      </c>
      <c r="J6826">
        <v>29</v>
      </c>
      <c r="K6826">
        <v>54</v>
      </c>
      <c r="L6826">
        <v>13</v>
      </c>
      <c r="M6826">
        <v>5</v>
      </c>
      <c r="N6826">
        <v>0.4</v>
      </c>
      <c r="O6826">
        <v>627.04999999999995</v>
      </c>
      <c r="P6826">
        <v>1279.7</v>
      </c>
      <c r="Q6826">
        <f>Table1[[#This Row],[OrderQuantity]]*Table1[[#This Row],[UnitPrice]]</f>
        <v>6398.5</v>
      </c>
      <c r="R6826">
        <f>Table1[[#This Row],[OrderQuantity]]*Table1[[#This Row],[UnitCost]]</f>
        <v>3135.25</v>
      </c>
      <c r="S6826">
        <f>Table1[[#This Row],[OrderQuantity]]*Table1[[#This Row],[UnitPrice]]*(1-Table1[[#This Row],[DiscountApplied]]) - (Table1[[#This Row],[OrderQuantity]]*Table1[[#This Row],[UnitCost]])</f>
        <v>703.84999999999991</v>
      </c>
      <c r="T6826">
        <f>DATEDIF(Table1[[#This Row],[ShipDate]],Table1[[#This Row],[DeliveryDate]],"d")</f>
        <v>5</v>
      </c>
      <c r="U6826" t="str">
        <f t="shared" si="213"/>
        <v>On Time</v>
      </c>
    </row>
    <row r="6827" spans="1:21" x14ac:dyDescent="0.3">
      <c r="A6827" t="str">
        <f t="shared" si="212"/>
        <v>SO-006926</v>
      </c>
      <c r="B6827" t="s">
        <v>5</v>
      </c>
      <c r="C6827" t="s">
        <v>12</v>
      </c>
      <c r="D6827" s="1">
        <v>44000</v>
      </c>
      <c r="E6827" s="1">
        <v>44060</v>
      </c>
      <c r="F6827" s="1">
        <v>44080</v>
      </c>
      <c r="G6827" s="1">
        <v>44087</v>
      </c>
      <c r="H6827" t="s">
        <v>54</v>
      </c>
      <c r="I6827">
        <v>28</v>
      </c>
      <c r="J6827">
        <v>3</v>
      </c>
      <c r="K6827">
        <v>212</v>
      </c>
      <c r="L6827">
        <v>19</v>
      </c>
      <c r="M6827">
        <v>8</v>
      </c>
      <c r="N6827">
        <v>0.08</v>
      </c>
      <c r="O6827">
        <v>1725.38</v>
      </c>
      <c r="P6827">
        <v>2331.6</v>
      </c>
      <c r="Q6827">
        <f>Table1[[#This Row],[OrderQuantity]]*Table1[[#This Row],[UnitPrice]]</f>
        <v>18652.8</v>
      </c>
      <c r="R6827">
        <f>Table1[[#This Row],[OrderQuantity]]*Table1[[#This Row],[UnitCost]]</f>
        <v>13803.04</v>
      </c>
      <c r="S6827">
        <f>Table1[[#This Row],[OrderQuantity]]*Table1[[#This Row],[UnitPrice]]*(1-Table1[[#This Row],[DiscountApplied]]) - (Table1[[#This Row],[OrderQuantity]]*Table1[[#This Row],[UnitCost]])</f>
        <v>3357.5360000000001</v>
      </c>
      <c r="T6827">
        <f>DATEDIF(Table1[[#This Row],[ShipDate]],Table1[[#This Row],[DeliveryDate]],"d")</f>
        <v>7</v>
      </c>
      <c r="U6827" t="str">
        <f t="shared" si="213"/>
        <v>On Time</v>
      </c>
    </row>
    <row r="6828" spans="1:21" x14ac:dyDescent="0.3">
      <c r="A6828" t="str">
        <f t="shared" si="212"/>
        <v>SO-006927</v>
      </c>
      <c r="B6828" t="s">
        <v>5</v>
      </c>
      <c r="C6828" t="s">
        <v>11</v>
      </c>
      <c r="D6828" s="1">
        <v>44000</v>
      </c>
      <c r="E6828" s="1">
        <v>44060</v>
      </c>
      <c r="F6828" s="1">
        <v>44073</v>
      </c>
      <c r="G6828" s="1">
        <v>44082</v>
      </c>
      <c r="H6828" t="s">
        <v>54</v>
      </c>
      <c r="I6828">
        <v>27</v>
      </c>
      <c r="J6828">
        <v>17</v>
      </c>
      <c r="K6828">
        <v>315</v>
      </c>
      <c r="L6828">
        <v>27</v>
      </c>
      <c r="M6828">
        <v>1</v>
      </c>
      <c r="N6828">
        <v>0.08</v>
      </c>
      <c r="O6828">
        <v>3059.22</v>
      </c>
      <c r="P6828">
        <v>5098.7</v>
      </c>
      <c r="Q6828">
        <f>Table1[[#This Row],[OrderQuantity]]*Table1[[#This Row],[UnitPrice]]</f>
        <v>5098.7</v>
      </c>
      <c r="R6828">
        <f>Table1[[#This Row],[OrderQuantity]]*Table1[[#This Row],[UnitCost]]</f>
        <v>3059.22</v>
      </c>
      <c r="S6828">
        <f>Table1[[#This Row],[OrderQuantity]]*Table1[[#This Row],[UnitPrice]]*(1-Table1[[#This Row],[DiscountApplied]]) - (Table1[[#This Row],[OrderQuantity]]*Table1[[#This Row],[UnitCost]])</f>
        <v>1631.5840000000003</v>
      </c>
      <c r="T6828">
        <f>DATEDIF(Table1[[#This Row],[ShipDate]],Table1[[#This Row],[DeliveryDate]],"d")</f>
        <v>9</v>
      </c>
      <c r="U6828" t="str">
        <f t="shared" si="213"/>
        <v>Late</v>
      </c>
    </row>
    <row r="6829" spans="1:21" x14ac:dyDescent="0.3">
      <c r="A6829" t="str">
        <f t="shared" si="212"/>
        <v>SO-006928</v>
      </c>
      <c r="B6829" t="s">
        <v>2</v>
      </c>
      <c r="C6829" t="s">
        <v>11</v>
      </c>
      <c r="D6829" s="1">
        <v>43900</v>
      </c>
      <c r="E6829" s="1">
        <v>44060</v>
      </c>
      <c r="F6829" s="1">
        <v>44069</v>
      </c>
      <c r="G6829" s="1">
        <v>44074</v>
      </c>
      <c r="H6829" t="s">
        <v>54</v>
      </c>
      <c r="I6829">
        <v>25</v>
      </c>
      <c r="J6829">
        <v>15</v>
      </c>
      <c r="K6829">
        <v>269</v>
      </c>
      <c r="L6829">
        <v>3</v>
      </c>
      <c r="M6829">
        <v>1</v>
      </c>
      <c r="N6829">
        <v>0.3</v>
      </c>
      <c r="O6829">
        <v>1179.2</v>
      </c>
      <c r="P6829">
        <v>2680</v>
      </c>
      <c r="Q6829">
        <f>Table1[[#This Row],[OrderQuantity]]*Table1[[#This Row],[UnitPrice]]</f>
        <v>2680</v>
      </c>
      <c r="R6829">
        <f>Table1[[#This Row],[OrderQuantity]]*Table1[[#This Row],[UnitCost]]</f>
        <v>1179.2</v>
      </c>
      <c r="S6829">
        <f>Table1[[#This Row],[OrderQuantity]]*Table1[[#This Row],[UnitPrice]]*(1-Table1[[#This Row],[DiscountApplied]]) - (Table1[[#This Row],[OrderQuantity]]*Table1[[#This Row],[UnitCost]])</f>
        <v>696.79999999999973</v>
      </c>
      <c r="T6829">
        <f>DATEDIF(Table1[[#This Row],[ShipDate]],Table1[[#This Row],[DeliveryDate]],"d")</f>
        <v>5</v>
      </c>
      <c r="U6829" t="str">
        <f t="shared" si="213"/>
        <v>On Time</v>
      </c>
    </row>
    <row r="6830" spans="1:21" x14ac:dyDescent="0.3">
      <c r="A6830" t="str">
        <f t="shared" si="212"/>
        <v>SO-006929</v>
      </c>
      <c r="B6830" t="s">
        <v>3</v>
      </c>
      <c r="C6830" t="s">
        <v>12</v>
      </c>
      <c r="D6830" s="1">
        <v>43900</v>
      </c>
      <c r="E6830" s="1">
        <v>44060</v>
      </c>
      <c r="F6830" s="1">
        <v>44083</v>
      </c>
      <c r="G6830" s="1">
        <v>44086</v>
      </c>
      <c r="H6830" t="s">
        <v>54</v>
      </c>
      <c r="I6830">
        <v>2</v>
      </c>
      <c r="J6830">
        <v>10</v>
      </c>
      <c r="K6830">
        <v>239</v>
      </c>
      <c r="L6830">
        <v>29</v>
      </c>
      <c r="M6830">
        <v>3</v>
      </c>
      <c r="N6830">
        <v>0.05</v>
      </c>
      <c r="O6830">
        <v>2239.94</v>
      </c>
      <c r="P6830">
        <v>2666.6</v>
      </c>
      <c r="Q6830">
        <f>Table1[[#This Row],[OrderQuantity]]*Table1[[#This Row],[UnitPrice]]</f>
        <v>7999.7999999999993</v>
      </c>
      <c r="R6830">
        <f>Table1[[#This Row],[OrderQuantity]]*Table1[[#This Row],[UnitCost]]</f>
        <v>6719.82</v>
      </c>
      <c r="S6830">
        <f>Table1[[#This Row],[OrderQuantity]]*Table1[[#This Row],[UnitPrice]]*(1-Table1[[#This Row],[DiscountApplied]]) - (Table1[[#This Row],[OrderQuantity]]*Table1[[#This Row],[UnitCost]])</f>
        <v>879.98999999999887</v>
      </c>
      <c r="T6830">
        <f>DATEDIF(Table1[[#This Row],[ShipDate]],Table1[[#This Row],[DeliveryDate]],"d")</f>
        <v>3</v>
      </c>
      <c r="U6830" t="str">
        <f t="shared" si="213"/>
        <v>On Time</v>
      </c>
    </row>
    <row r="6831" spans="1:21" x14ac:dyDescent="0.3">
      <c r="A6831" t="str">
        <f t="shared" si="212"/>
        <v>SO-006930</v>
      </c>
      <c r="B6831" t="s">
        <v>3</v>
      </c>
      <c r="C6831" t="s">
        <v>9</v>
      </c>
      <c r="D6831" s="1">
        <v>44000</v>
      </c>
      <c r="E6831" s="1">
        <v>44060</v>
      </c>
      <c r="F6831" s="1">
        <v>44083</v>
      </c>
      <c r="G6831" s="1">
        <v>44092</v>
      </c>
      <c r="H6831" t="s">
        <v>54</v>
      </c>
      <c r="I6831">
        <v>7</v>
      </c>
      <c r="J6831">
        <v>35</v>
      </c>
      <c r="K6831">
        <v>71</v>
      </c>
      <c r="L6831">
        <v>4</v>
      </c>
      <c r="M6831">
        <v>7</v>
      </c>
      <c r="N6831">
        <v>0.4</v>
      </c>
      <c r="O6831">
        <v>1089.02</v>
      </c>
      <c r="P6831">
        <v>2592.9</v>
      </c>
      <c r="Q6831">
        <f>Table1[[#This Row],[OrderQuantity]]*Table1[[#This Row],[UnitPrice]]</f>
        <v>18150.3</v>
      </c>
      <c r="R6831">
        <f>Table1[[#This Row],[OrderQuantity]]*Table1[[#This Row],[UnitCost]]</f>
        <v>7623.1399999999994</v>
      </c>
      <c r="S6831">
        <f>Table1[[#This Row],[OrderQuantity]]*Table1[[#This Row],[UnitPrice]]*(1-Table1[[#This Row],[DiscountApplied]]) - (Table1[[#This Row],[OrderQuantity]]*Table1[[#This Row],[UnitCost]])</f>
        <v>3267.0399999999991</v>
      </c>
      <c r="T6831">
        <f>DATEDIF(Table1[[#This Row],[ShipDate]],Table1[[#This Row],[DeliveryDate]],"d")</f>
        <v>9</v>
      </c>
      <c r="U6831" t="str">
        <f t="shared" si="213"/>
        <v>Late</v>
      </c>
    </row>
    <row r="6832" spans="1:21" x14ac:dyDescent="0.3">
      <c r="A6832" t="str">
        <f t="shared" si="212"/>
        <v>SO-006931</v>
      </c>
      <c r="B6832" t="s">
        <v>3</v>
      </c>
      <c r="C6832" t="s">
        <v>11</v>
      </c>
      <c r="D6832" s="1">
        <v>43900</v>
      </c>
      <c r="E6832" s="1">
        <v>44060</v>
      </c>
      <c r="F6832" s="1">
        <v>44069</v>
      </c>
      <c r="G6832" s="1">
        <v>44074</v>
      </c>
      <c r="H6832" t="s">
        <v>54</v>
      </c>
      <c r="I6832">
        <v>12</v>
      </c>
      <c r="J6832">
        <v>9</v>
      </c>
      <c r="K6832">
        <v>318</v>
      </c>
      <c r="L6832">
        <v>35</v>
      </c>
      <c r="M6832">
        <v>6</v>
      </c>
      <c r="N6832">
        <v>0.15</v>
      </c>
      <c r="O6832">
        <v>474.63</v>
      </c>
      <c r="P6832">
        <v>1078.7</v>
      </c>
      <c r="Q6832">
        <f>Table1[[#This Row],[OrderQuantity]]*Table1[[#This Row],[UnitPrice]]</f>
        <v>6472.2000000000007</v>
      </c>
      <c r="R6832">
        <f>Table1[[#This Row],[OrderQuantity]]*Table1[[#This Row],[UnitCost]]</f>
        <v>2847.7799999999997</v>
      </c>
      <c r="S6832">
        <f>Table1[[#This Row],[OrderQuantity]]*Table1[[#This Row],[UnitPrice]]*(1-Table1[[#This Row],[DiscountApplied]]) - (Table1[[#This Row],[OrderQuantity]]*Table1[[#This Row],[UnitCost]])</f>
        <v>2653.5900000000011</v>
      </c>
      <c r="T6832">
        <f>DATEDIF(Table1[[#This Row],[ShipDate]],Table1[[#This Row],[DeliveryDate]],"d")</f>
        <v>5</v>
      </c>
      <c r="U6832" t="str">
        <f t="shared" si="213"/>
        <v>On Time</v>
      </c>
    </row>
    <row r="6833" spans="1:21" x14ac:dyDescent="0.3">
      <c r="A6833" t="str">
        <f t="shared" si="212"/>
        <v>SO-006932</v>
      </c>
      <c r="B6833" t="s">
        <v>5</v>
      </c>
      <c r="C6833" t="s">
        <v>10</v>
      </c>
      <c r="D6833" s="1">
        <v>44000</v>
      </c>
      <c r="E6833" s="1">
        <v>44061</v>
      </c>
      <c r="F6833" s="1">
        <v>44084</v>
      </c>
      <c r="G6833" s="1">
        <v>44092</v>
      </c>
      <c r="H6833" t="s">
        <v>54</v>
      </c>
      <c r="I6833">
        <v>27</v>
      </c>
      <c r="J6833">
        <v>34</v>
      </c>
      <c r="K6833">
        <v>147</v>
      </c>
      <c r="L6833">
        <v>9</v>
      </c>
      <c r="M6833">
        <v>8</v>
      </c>
      <c r="N6833">
        <v>0.05</v>
      </c>
      <c r="O6833">
        <v>4322.3</v>
      </c>
      <c r="P6833">
        <v>6003.2</v>
      </c>
      <c r="Q6833">
        <f>Table1[[#This Row],[OrderQuantity]]*Table1[[#This Row],[UnitPrice]]</f>
        <v>48025.599999999999</v>
      </c>
      <c r="R6833">
        <f>Table1[[#This Row],[OrderQuantity]]*Table1[[#This Row],[UnitCost]]</f>
        <v>34578.400000000001</v>
      </c>
      <c r="S6833">
        <f>Table1[[#This Row],[OrderQuantity]]*Table1[[#This Row],[UnitPrice]]*(1-Table1[[#This Row],[DiscountApplied]]) - (Table1[[#This Row],[OrderQuantity]]*Table1[[#This Row],[UnitCost]])</f>
        <v>11045.919999999998</v>
      </c>
      <c r="T6833">
        <f>DATEDIF(Table1[[#This Row],[ShipDate]],Table1[[#This Row],[DeliveryDate]],"d")</f>
        <v>8</v>
      </c>
      <c r="U6833" t="str">
        <f t="shared" si="213"/>
        <v>Late</v>
      </c>
    </row>
    <row r="6834" spans="1:21" x14ac:dyDescent="0.3">
      <c r="A6834" t="str">
        <f t="shared" si="212"/>
        <v>SO-006933</v>
      </c>
      <c r="B6834" t="s">
        <v>4</v>
      </c>
      <c r="C6834" t="s">
        <v>11</v>
      </c>
      <c r="D6834" s="1">
        <v>43900</v>
      </c>
      <c r="E6834" s="1">
        <v>44061</v>
      </c>
      <c r="F6834" s="1">
        <v>44081</v>
      </c>
      <c r="G6834" s="1">
        <v>44090</v>
      </c>
      <c r="H6834" t="s">
        <v>54</v>
      </c>
      <c r="I6834">
        <v>17</v>
      </c>
      <c r="J6834">
        <v>33</v>
      </c>
      <c r="K6834">
        <v>308</v>
      </c>
      <c r="L6834">
        <v>21</v>
      </c>
      <c r="M6834">
        <v>8</v>
      </c>
      <c r="N6834">
        <v>0.1</v>
      </c>
      <c r="O6834">
        <v>1524.52</v>
      </c>
      <c r="P6834">
        <v>2458.9</v>
      </c>
      <c r="Q6834">
        <f>Table1[[#This Row],[OrderQuantity]]*Table1[[#This Row],[UnitPrice]]</f>
        <v>19671.2</v>
      </c>
      <c r="R6834">
        <f>Table1[[#This Row],[OrderQuantity]]*Table1[[#This Row],[UnitCost]]</f>
        <v>12196.16</v>
      </c>
      <c r="S6834">
        <f>Table1[[#This Row],[OrderQuantity]]*Table1[[#This Row],[UnitPrice]]*(1-Table1[[#This Row],[DiscountApplied]]) - (Table1[[#This Row],[OrderQuantity]]*Table1[[#This Row],[UnitCost]])</f>
        <v>5507.9200000000019</v>
      </c>
      <c r="T6834">
        <f>DATEDIF(Table1[[#This Row],[ShipDate]],Table1[[#This Row],[DeliveryDate]],"d")</f>
        <v>9</v>
      </c>
      <c r="U6834" t="str">
        <f t="shared" si="213"/>
        <v>Late</v>
      </c>
    </row>
    <row r="6835" spans="1:21" x14ac:dyDescent="0.3">
      <c r="A6835" t="str">
        <f t="shared" si="212"/>
        <v>SO-006934</v>
      </c>
      <c r="B6835" t="s">
        <v>4</v>
      </c>
      <c r="C6835" t="s">
        <v>10</v>
      </c>
      <c r="D6835" s="1">
        <v>44000</v>
      </c>
      <c r="E6835" s="1">
        <v>44061</v>
      </c>
      <c r="F6835" s="1">
        <v>44074</v>
      </c>
      <c r="G6835" s="1">
        <v>44076</v>
      </c>
      <c r="H6835" t="s">
        <v>54</v>
      </c>
      <c r="I6835">
        <v>18</v>
      </c>
      <c r="J6835">
        <v>31</v>
      </c>
      <c r="K6835">
        <v>123</v>
      </c>
      <c r="L6835">
        <v>5</v>
      </c>
      <c r="M6835">
        <v>1</v>
      </c>
      <c r="N6835">
        <v>0.05</v>
      </c>
      <c r="O6835">
        <v>2418.63</v>
      </c>
      <c r="P6835">
        <v>3839.1</v>
      </c>
      <c r="Q6835">
        <f>Table1[[#This Row],[OrderQuantity]]*Table1[[#This Row],[UnitPrice]]</f>
        <v>3839.1</v>
      </c>
      <c r="R6835">
        <f>Table1[[#This Row],[OrderQuantity]]*Table1[[#This Row],[UnitCost]]</f>
        <v>2418.63</v>
      </c>
      <c r="S6835">
        <f>Table1[[#This Row],[OrderQuantity]]*Table1[[#This Row],[UnitPrice]]*(1-Table1[[#This Row],[DiscountApplied]]) - (Table1[[#This Row],[OrderQuantity]]*Table1[[#This Row],[UnitCost]])</f>
        <v>1228.5149999999994</v>
      </c>
      <c r="T6835">
        <f>DATEDIF(Table1[[#This Row],[ShipDate]],Table1[[#This Row],[DeliveryDate]],"d")</f>
        <v>2</v>
      </c>
      <c r="U6835" t="str">
        <f t="shared" si="213"/>
        <v>On Time</v>
      </c>
    </row>
    <row r="6836" spans="1:21" x14ac:dyDescent="0.3">
      <c r="A6836" t="str">
        <f t="shared" si="212"/>
        <v>SO-006935</v>
      </c>
      <c r="B6836" t="s">
        <v>3</v>
      </c>
      <c r="C6836" t="s">
        <v>12</v>
      </c>
      <c r="D6836" s="1">
        <v>44000</v>
      </c>
      <c r="E6836" s="1">
        <v>44061</v>
      </c>
      <c r="F6836" s="1">
        <v>44069</v>
      </c>
      <c r="G6836" s="1">
        <v>44075</v>
      </c>
      <c r="H6836" t="s">
        <v>54</v>
      </c>
      <c r="I6836">
        <v>10</v>
      </c>
      <c r="J6836">
        <v>35</v>
      </c>
      <c r="K6836">
        <v>218</v>
      </c>
      <c r="L6836">
        <v>12</v>
      </c>
      <c r="M6836">
        <v>7</v>
      </c>
      <c r="N6836">
        <v>0.4</v>
      </c>
      <c r="O6836">
        <v>4869.2299999999996</v>
      </c>
      <c r="P6836">
        <v>6492.3</v>
      </c>
      <c r="Q6836">
        <f>Table1[[#This Row],[OrderQuantity]]*Table1[[#This Row],[UnitPrice]]</f>
        <v>45446.1</v>
      </c>
      <c r="R6836">
        <f>Table1[[#This Row],[OrderQuantity]]*Table1[[#This Row],[UnitCost]]</f>
        <v>34084.61</v>
      </c>
      <c r="S6836">
        <f>Table1[[#This Row],[OrderQuantity]]*Table1[[#This Row],[UnitPrice]]*(1-Table1[[#This Row],[DiscountApplied]]) - (Table1[[#This Row],[OrderQuantity]]*Table1[[#This Row],[UnitCost]])</f>
        <v>-6816.9500000000007</v>
      </c>
      <c r="T6836">
        <f>DATEDIF(Table1[[#This Row],[ShipDate]],Table1[[#This Row],[DeliveryDate]],"d")</f>
        <v>6</v>
      </c>
      <c r="U6836" t="str">
        <f t="shared" si="213"/>
        <v>On Time</v>
      </c>
    </row>
    <row r="6837" spans="1:21" x14ac:dyDescent="0.3">
      <c r="A6837" t="str">
        <f t="shared" si="212"/>
        <v>SO-006936</v>
      </c>
      <c r="B6837" t="s">
        <v>2</v>
      </c>
      <c r="C6837" t="s">
        <v>8</v>
      </c>
      <c r="D6837" s="1">
        <v>43900</v>
      </c>
      <c r="E6837" s="1">
        <v>44061</v>
      </c>
      <c r="F6837" s="1">
        <v>44080</v>
      </c>
      <c r="G6837" s="1">
        <v>44090</v>
      </c>
      <c r="H6837" t="s">
        <v>54</v>
      </c>
      <c r="I6837">
        <v>23</v>
      </c>
      <c r="J6837">
        <v>30</v>
      </c>
      <c r="K6837">
        <v>367</v>
      </c>
      <c r="L6837">
        <v>5</v>
      </c>
      <c r="M6837">
        <v>8</v>
      </c>
      <c r="N6837">
        <v>0.1</v>
      </c>
      <c r="O6837">
        <v>2817.22</v>
      </c>
      <c r="P6837">
        <v>3912.8</v>
      </c>
      <c r="Q6837">
        <f>Table1[[#This Row],[OrderQuantity]]*Table1[[#This Row],[UnitPrice]]</f>
        <v>31302.400000000001</v>
      </c>
      <c r="R6837">
        <f>Table1[[#This Row],[OrderQuantity]]*Table1[[#This Row],[UnitCost]]</f>
        <v>22537.759999999998</v>
      </c>
      <c r="S6837">
        <f>Table1[[#This Row],[OrderQuantity]]*Table1[[#This Row],[UnitPrice]]*(1-Table1[[#This Row],[DiscountApplied]]) - (Table1[[#This Row],[OrderQuantity]]*Table1[[#This Row],[UnitCost]])</f>
        <v>5634.4000000000051</v>
      </c>
      <c r="T6837">
        <f>DATEDIF(Table1[[#This Row],[ShipDate]],Table1[[#This Row],[DeliveryDate]],"d")</f>
        <v>10</v>
      </c>
      <c r="U6837" t="str">
        <f t="shared" si="213"/>
        <v>Late</v>
      </c>
    </row>
    <row r="6838" spans="1:21" x14ac:dyDescent="0.3">
      <c r="A6838" t="str">
        <f t="shared" si="212"/>
        <v>SO-006937</v>
      </c>
      <c r="B6838" t="s">
        <v>3</v>
      </c>
      <c r="C6838" t="s">
        <v>8</v>
      </c>
      <c r="D6838" s="1">
        <v>44000</v>
      </c>
      <c r="E6838" s="1">
        <v>44061</v>
      </c>
      <c r="F6838" s="1">
        <v>44088</v>
      </c>
      <c r="G6838" s="1">
        <v>44096</v>
      </c>
      <c r="H6838" t="s">
        <v>54</v>
      </c>
      <c r="I6838">
        <v>7</v>
      </c>
      <c r="J6838">
        <v>34</v>
      </c>
      <c r="K6838">
        <v>340</v>
      </c>
      <c r="L6838">
        <v>29</v>
      </c>
      <c r="M6838">
        <v>3</v>
      </c>
      <c r="N6838">
        <v>0.05</v>
      </c>
      <c r="O6838">
        <v>792.34</v>
      </c>
      <c r="P6838">
        <v>1085.4000000000001</v>
      </c>
      <c r="Q6838">
        <f>Table1[[#This Row],[OrderQuantity]]*Table1[[#This Row],[UnitPrice]]</f>
        <v>3256.2000000000003</v>
      </c>
      <c r="R6838">
        <f>Table1[[#This Row],[OrderQuantity]]*Table1[[#This Row],[UnitCost]]</f>
        <v>2377.02</v>
      </c>
      <c r="S6838">
        <f>Table1[[#This Row],[OrderQuantity]]*Table1[[#This Row],[UnitPrice]]*(1-Table1[[#This Row],[DiscountApplied]]) - (Table1[[#This Row],[OrderQuantity]]*Table1[[#This Row],[UnitCost]])</f>
        <v>716.37000000000035</v>
      </c>
      <c r="T6838">
        <f>DATEDIF(Table1[[#This Row],[ShipDate]],Table1[[#This Row],[DeliveryDate]],"d")</f>
        <v>8</v>
      </c>
      <c r="U6838" t="str">
        <f t="shared" si="213"/>
        <v>Late</v>
      </c>
    </row>
    <row r="6839" spans="1:21" x14ac:dyDescent="0.3">
      <c r="A6839" t="str">
        <f t="shared" si="212"/>
        <v>SO-006938</v>
      </c>
      <c r="B6839" t="s">
        <v>3</v>
      </c>
      <c r="C6839" t="s">
        <v>12</v>
      </c>
      <c r="D6839" s="1">
        <v>44000</v>
      </c>
      <c r="E6839" s="1">
        <v>44061</v>
      </c>
      <c r="F6839" s="1">
        <v>44066</v>
      </c>
      <c r="G6839" s="1">
        <v>44067</v>
      </c>
      <c r="H6839" t="s">
        <v>54</v>
      </c>
      <c r="I6839">
        <v>10</v>
      </c>
      <c r="J6839">
        <v>28</v>
      </c>
      <c r="K6839">
        <v>238</v>
      </c>
      <c r="L6839">
        <v>4</v>
      </c>
      <c r="M6839">
        <v>3</v>
      </c>
      <c r="N6839">
        <v>0.05</v>
      </c>
      <c r="O6839">
        <v>1911.91</v>
      </c>
      <c r="P6839">
        <v>3296.4</v>
      </c>
      <c r="Q6839">
        <f>Table1[[#This Row],[OrderQuantity]]*Table1[[#This Row],[UnitPrice]]</f>
        <v>9889.2000000000007</v>
      </c>
      <c r="R6839">
        <f>Table1[[#This Row],[OrderQuantity]]*Table1[[#This Row],[UnitCost]]</f>
        <v>5735.7300000000005</v>
      </c>
      <c r="S6839">
        <f>Table1[[#This Row],[OrderQuantity]]*Table1[[#This Row],[UnitPrice]]*(1-Table1[[#This Row],[DiscountApplied]]) - (Table1[[#This Row],[OrderQuantity]]*Table1[[#This Row],[UnitCost]])</f>
        <v>3659.0099999999993</v>
      </c>
      <c r="T6839">
        <f>DATEDIF(Table1[[#This Row],[ShipDate]],Table1[[#This Row],[DeliveryDate]],"d")</f>
        <v>1</v>
      </c>
      <c r="U6839" t="str">
        <f t="shared" si="213"/>
        <v>On Time</v>
      </c>
    </row>
    <row r="6840" spans="1:21" x14ac:dyDescent="0.3">
      <c r="A6840" t="str">
        <f t="shared" si="212"/>
        <v>SO-006939</v>
      </c>
      <c r="B6840" t="s">
        <v>2</v>
      </c>
      <c r="C6840" t="s">
        <v>9</v>
      </c>
      <c r="D6840" s="1">
        <v>43900</v>
      </c>
      <c r="E6840" s="1">
        <v>44061</v>
      </c>
      <c r="F6840" s="1">
        <v>44074</v>
      </c>
      <c r="G6840" s="1">
        <v>44084</v>
      </c>
      <c r="H6840" t="s">
        <v>54</v>
      </c>
      <c r="I6840">
        <v>21</v>
      </c>
      <c r="J6840">
        <v>6</v>
      </c>
      <c r="K6840">
        <v>64</v>
      </c>
      <c r="L6840">
        <v>8</v>
      </c>
      <c r="M6840">
        <v>7</v>
      </c>
      <c r="N6840">
        <v>0.1</v>
      </c>
      <c r="O6840">
        <v>3623.36</v>
      </c>
      <c r="P6840">
        <v>5661.5</v>
      </c>
      <c r="Q6840">
        <f>Table1[[#This Row],[OrderQuantity]]*Table1[[#This Row],[UnitPrice]]</f>
        <v>39630.5</v>
      </c>
      <c r="R6840">
        <f>Table1[[#This Row],[OrderQuantity]]*Table1[[#This Row],[UnitCost]]</f>
        <v>25363.52</v>
      </c>
      <c r="S6840">
        <f>Table1[[#This Row],[OrderQuantity]]*Table1[[#This Row],[UnitPrice]]*(1-Table1[[#This Row],[DiscountApplied]]) - (Table1[[#This Row],[OrderQuantity]]*Table1[[#This Row],[UnitCost]])</f>
        <v>10303.930000000004</v>
      </c>
      <c r="T6840">
        <f>DATEDIF(Table1[[#This Row],[ShipDate]],Table1[[#This Row],[DeliveryDate]],"d")</f>
        <v>10</v>
      </c>
      <c r="U6840" t="str">
        <f t="shared" si="213"/>
        <v>Late</v>
      </c>
    </row>
    <row r="6841" spans="1:21" x14ac:dyDescent="0.3">
      <c r="A6841" t="str">
        <f t="shared" si="212"/>
        <v>SO-006940</v>
      </c>
      <c r="B6841" t="s">
        <v>4</v>
      </c>
      <c r="C6841" t="s">
        <v>8</v>
      </c>
      <c r="D6841" s="1">
        <v>44000</v>
      </c>
      <c r="E6841" s="1">
        <v>44061</v>
      </c>
      <c r="F6841" s="1">
        <v>44079</v>
      </c>
      <c r="G6841" s="1">
        <v>44087</v>
      </c>
      <c r="H6841" t="s">
        <v>54</v>
      </c>
      <c r="I6841">
        <v>16</v>
      </c>
      <c r="J6841">
        <v>37</v>
      </c>
      <c r="K6841">
        <v>350</v>
      </c>
      <c r="L6841">
        <v>7</v>
      </c>
      <c r="M6841">
        <v>1</v>
      </c>
      <c r="N6841">
        <v>0.3</v>
      </c>
      <c r="O6841">
        <v>549.94000000000005</v>
      </c>
      <c r="P6841">
        <v>964.8</v>
      </c>
      <c r="Q6841">
        <f>Table1[[#This Row],[OrderQuantity]]*Table1[[#This Row],[UnitPrice]]</f>
        <v>964.8</v>
      </c>
      <c r="R6841">
        <f>Table1[[#This Row],[OrderQuantity]]*Table1[[#This Row],[UnitCost]]</f>
        <v>549.94000000000005</v>
      </c>
      <c r="S6841">
        <f>Table1[[#This Row],[OrderQuantity]]*Table1[[#This Row],[UnitPrice]]*(1-Table1[[#This Row],[DiscountApplied]]) - (Table1[[#This Row],[OrderQuantity]]*Table1[[#This Row],[UnitCost]])</f>
        <v>125.41999999999985</v>
      </c>
      <c r="T6841">
        <f>DATEDIF(Table1[[#This Row],[ShipDate]],Table1[[#This Row],[DeliveryDate]],"d")</f>
        <v>8</v>
      </c>
      <c r="U6841" t="str">
        <f t="shared" si="213"/>
        <v>Late</v>
      </c>
    </row>
    <row r="6842" spans="1:21" x14ac:dyDescent="0.3">
      <c r="A6842" t="str">
        <f t="shared" si="212"/>
        <v>SO-006941</v>
      </c>
      <c r="B6842" t="s">
        <v>3</v>
      </c>
      <c r="C6842" t="s">
        <v>9</v>
      </c>
      <c r="D6842" s="1">
        <v>43900</v>
      </c>
      <c r="E6842" s="1">
        <v>44062</v>
      </c>
      <c r="F6842" s="1">
        <v>44071</v>
      </c>
      <c r="G6842" s="1">
        <v>44074</v>
      </c>
      <c r="H6842" t="s">
        <v>54</v>
      </c>
      <c r="I6842">
        <v>11</v>
      </c>
      <c r="J6842">
        <v>7</v>
      </c>
      <c r="K6842">
        <v>83</v>
      </c>
      <c r="L6842">
        <v>21</v>
      </c>
      <c r="M6842">
        <v>8</v>
      </c>
      <c r="N6842">
        <v>0.08</v>
      </c>
      <c r="O6842">
        <v>1079.57</v>
      </c>
      <c r="P6842">
        <v>2633.1</v>
      </c>
      <c r="Q6842">
        <f>Table1[[#This Row],[OrderQuantity]]*Table1[[#This Row],[UnitPrice]]</f>
        <v>21064.799999999999</v>
      </c>
      <c r="R6842">
        <f>Table1[[#This Row],[OrderQuantity]]*Table1[[#This Row],[UnitCost]]</f>
        <v>8636.56</v>
      </c>
      <c r="S6842">
        <f>Table1[[#This Row],[OrderQuantity]]*Table1[[#This Row],[UnitPrice]]*(1-Table1[[#This Row],[DiscountApplied]]) - (Table1[[#This Row],[OrderQuantity]]*Table1[[#This Row],[UnitCost]])</f>
        <v>10743.056000000002</v>
      </c>
      <c r="T6842">
        <f>DATEDIF(Table1[[#This Row],[ShipDate]],Table1[[#This Row],[DeliveryDate]],"d")</f>
        <v>3</v>
      </c>
      <c r="U6842" t="str">
        <f t="shared" si="213"/>
        <v>On Time</v>
      </c>
    </row>
    <row r="6843" spans="1:21" x14ac:dyDescent="0.3">
      <c r="A6843" t="str">
        <f t="shared" si="212"/>
        <v>SO-006942</v>
      </c>
      <c r="B6843" t="s">
        <v>4</v>
      </c>
      <c r="C6843" t="s">
        <v>10</v>
      </c>
      <c r="D6843" s="1">
        <v>44000</v>
      </c>
      <c r="E6843" s="1">
        <v>44062</v>
      </c>
      <c r="F6843" s="1">
        <v>44090</v>
      </c>
      <c r="G6843" s="1">
        <v>44093</v>
      </c>
      <c r="H6843" t="s">
        <v>54</v>
      </c>
      <c r="I6843">
        <v>17</v>
      </c>
      <c r="J6843">
        <v>34</v>
      </c>
      <c r="K6843">
        <v>189</v>
      </c>
      <c r="L6843">
        <v>3</v>
      </c>
      <c r="M6843">
        <v>8</v>
      </c>
      <c r="N6843">
        <v>0.08</v>
      </c>
      <c r="O6843">
        <v>630.94000000000005</v>
      </c>
      <c r="P6843">
        <v>864.3</v>
      </c>
      <c r="Q6843">
        <f>Table1[[#This Row],[OrderQuantity]]*Table1[[#This Row],[UnitPrice]]</f>
        <v>6914.4</v>
      </c>
      <c r="R6843">
        <f>Table1[[#This Row],[OrderQuantity]]*Table1[[#This Row],[UnitCost]]</f>
        <v>5047.5200000000004</v>
      </c>
      <c r="S6843">
        <f>Table1[[#This Row],[OrderQuantity]]*Table1[[#This Row],[UnitPrice]]*(1-Table1[[#This Row],[DiscountApplied]]) - (Table1[[#This Row],[OrderQuantity]]*Table1[[#This Row],[UnitCost]])</f>
        <v>1313.7279999999992</v>
      </c>
      <c r="T6843">
        <f>DATEDIF(Table1[[#This Row],[ShipDate]],Table1[[#This Row],[DeliveryDate]],"d")</f>
        <v>3</v>
      </c>
      <c r="U6843" t="str">
        <f t="shared" si="213"/>
        <v>On Time</v>
      </c>
    </row>
    <row r="6844" spans="1:21" x14ac:dyDescent="0.3">
      <c r="A6844" t="str">
        <f t="shared" si="212"/>
        <v>SO-006943</v>
      </c>
      <c r="B6844" t="s">
        <v>5</v>
      </c>
      <c r="C6844" t="s">
        <v>10</v>
      </c>
      <c r="D6844" s="1">
        <v>44000</v>
      </c>
      <c r="E6844" s="1">
        <v>44062</v>
      </c>
      <c r="F6844" s="1">
        <v>44070</v>
      </c>
      <c r="G6844" s="1">
        <v>44077</v>
      </c>
      <c r="H6844" t="s">
        <v>54</v>
      </c>
      <c r="I6844">
        <v>28</v>
      </c>
      <c r="J6844">
        <v>31</v>
      </c>
      <c r="K6844">
        <v>192</v>
      </c>
      <c r="L6844">
        <v>5</v>
      </c>
      <c r="M6844">
        <v>4</v>
      </c>
      <c r="N6844">
        <v>0.05</v>
      </c>
      <c r="O6844">
        <v>1095.8499999999999</v>
      </c>
      <c r="P6844">
        <v>2331.6</v>
      </c>
      <c r="Q6844">
        <f>Table1[[#This Row],[OrderQuantity]]*Table1[[#This Row],[UnitPrice]]</f>
        <v>9326.4</v>
      </c>
      <c r="R6844">
        <f>Table1[[#This Row],[OrderQuantity]]*Table1[[#This Row],[UnitCost]]</f>
        <v>4383.3999999999996</v>
      </c>
      <c r="S6844">
        <f>Table1[[#This Row],[OrderQuantity]]*Table1[[#This Row],[UnitPrice]]*(1-Table1[[#This Row],[DiscountApplied]]) - (Table1[[#This Row],[OrderQuantity]]*Table1[[#This Row],[UnitCost]])</f>
        <v>4476.68</v>
      </c>
      <c r="T6844">
        <f>DATEDIF(Table1[[#This Row],[ShipDate]],Table1[[#This Row],[DeliveryDate]],"d")</f>
        <v>7</v>
      </c>
      <c r="U6844" t="str">
        <f t="shared" si="213"/>
        <v>On Time</v>
      </c>
    </row>
    <row r="6845" spans="1:21" x14ac:dyDescent="0.3">
      <c r="A6845" t="str">
        <f t="shared" si="212"/>
        <v>SO-006944</v>
      </c>
      <c r="B6845" t="s">
        <v>3</v>
      </c>
      <c r="C6845" t="s">
        <v>10</v>
      </c>
      <c r="D6845" s="1">
        <v>43900</v>
      </c>
      <c r="E6845" s="1">
        <v>44062</v>
      </c>
      <c r="F6845" s="1">
        <v>44067</v>
      </c>
      <c r="G6845" s="1">
        <v>44069</v>
      </c>
      <c r="H6845" t="s">
        <v>54</v>
      </c>
      <c r="I6845">
        <v>1</v>
      </c>
      <c r="J6845">
        <v>47</v>
      </c>
      <c r="K6845">
        <v>121</v>
      </c>
      <c r="L6845">
        <v>46</v>
      </c>
      <c r="M6845">
        <v>4</v>
      </c>
      <c r="N6845">
        <v>0.08</v>
      </c>
      <c r="O6845">
        <v>709.13</v>
      </c>
      <c r="P6845">
        <v>844.2</v>
      </c>
      <c r="Q6845">
        <f>Table1[[#This Row],[OrderQuantity]]*Table1[[#This Row],[UnitPrice]]</f>
        <v>3376.8</v>
      </c>
      <c r="R6845">
        <f>Table1[[#This Row],[OrderQuantity]]*Table1[[#This Row],[UnitCost]]</f>
        <v>2836.52</v>
      </c>
      <c r="S6845">
        <f>Table1[[#This Row],[OrderQuantity]]*Table1[[#This Row],[UnitPrice]]*(1-Table1[[#This Row],[DiscountApplied]]) - (Table1[[#This Row],[OrderQuantity]]*Table1[[#This Row],[UnitCost]])</f>
        <v>270.13600000000042</v>
      </c>
      <c r="T6845">
        <f>DATEDIF(Table1[[#This Row],[ShipDate]],Table1[[#This Row],[DeliveryDate]],"d")</f>
        <v>2</v>
      </c>
      <c r="U6845" t="str">
        <f t="shared" si="213"/>
        <v>On Time</v>
      </c>
    </row>
    <row r="6846" spans="1:21" x14ac:dyDescent="0.3">
      <c r="A6846" t="str">
        <f t="shared" si="212"/>
        <v>SO-006945</v>
      </c>
      <c r="B6846" t="s">
        <v>4</v>
      </c>
      <c r="C6846" t="s">
        <v>13</v>
      </c>
      <c r="D6846" s="1">
        <v>44000</v>
      </c>
      <c r="E6846" s="1">
        <v>44062</v>
      </c>
      <c r="F6846" s="1">
        <v>44082</v>
      </c>
      <c r="G6846" s="1">
        <v>44089</v>
      </c>
      <c r="H6846" t="s">
        <v>54</v>
      </c>
      <c r="I6846">
        <v>18</v>
      </c>
      <c r="J6846">
        <v>35</v>
      </c>
      <c r="K6846">
        <v>34</v>
      </c>
      <c r="L6846">
        <v>8</v>
      </c>
      <c r="M6846">
        <v>8</v>
      </c>
      <c r="N6846">
        <v>0.05</v>
      </c>
      <c r="O6846">
        <v>1677.14</v>
      </c>
      <c r="P6846">
        <v>3993.2</v>
      </c>
      <c r="Q6846">
        <f>Table1[[#This Row],[OrderQuantity]]*Table1[[#This Row],[UnitPrice]]</f>
        <v>31945.599999999999</v>
      </c>
      <c r="R6846">
        <f>Table1[[#This Row],[OrderQuantity]]*Table1[[#This Row],[UnitCost]]</f>
        <v>13417.12</v>
      </c>
      <c r="S6846">
        <f>Table1[[#This Row],[OrderQuantity]]*Table1[[#This Row],[UnitPrice]]*(1-Table1[[#This Row],[DiscountApplied]]) - (Table1[[#This Row],[OrderQuantity]]*Table1[[#This Row],[UnitCost]])</f>
        <v>16931.199999999997</v>
      </c>
      <c r="T6846">
        <f>DATEDIF(Table1[[#This Row],[ShipDate]],Table1[[#This Row],[DeliveryDate]],"d")</f>
        <v>7</v>
      </c>
      <c r="U6846" t="str">
        <f t="shared" si="213"/>
        <v>On Time</v>
      </c>
    </row>
    <row r="6847" spans="1:21" x14ac:dyDescent="0.3">
      <c r="A6847" t="str">
        <f t="shared" si="212"/>
        <v>SO-006946</v>
      </c>
      <c r="B6847" t="s">
        <v>3</v>
      </c>
      <c r="C6847" t="s">
        <v>9</v>
      </c>
      <c r="D6847" s="1">
        <v>44000</v>
      </c>
      <c r="E6847" s="1">
        <v>44063</v>
      </c>
      <c r="F6847" s="1">
        <v>44088</v>
      </c>
      <c r="G6847" s="1">
        <v>44098</v>
      </c>
      <c r="H6847" t="s">
        <v>54</v>
      </c>
      <c r="I6847">
        <v>10</v>
      </c>
      <c r="J6847">
        <v>35</v>
      </c>
      <c r="K6847">
        <v>71</v>
      </c>
      <c r="L6847">
        <v>19</v>
      </c>
      <c r="M6847">
        <v>8</v>
      </c>
      <c r="N6847">
        <v>0.1</v>
      </c>
      <c r="O6847">
        <v>176.88</v>
      </c>
      <c r="P6847">
        <v>268</v>
      </c>
      <c r="Q6847">
        <f>Table1[[#This Row],[OrderQuantity]]*Table1[[#This Row],[UnitPrice]]</f>
        <v>2144</v>
      </c>
      <c r="R6847">
        <f>Table1[[#This Row],[OrderQuantity]]*Table1[[#This Row],[UnitCost]]</f>
        <v>1415.04</v>
      </c>
      <c r="S6847">
        <f>Table1[[#This Row],[OrderQuantity]]*Table1[[#This Row],[UnitPrice]]*(1-Table1[[#This Row],[DiscountApplied]]) - (Table1[[#This Row],[OrderQuantity]]*Table1[[#This Row],[UnitCost]])</f>
        <v>514.56000000000017</v>
      </c>
      <c r="T6847">
        <f>DATEDIF(Table1[[#This Row],[ShipDate]],Table1[[#This Row],[DeliveryDate]],"d")</f>
        <v>10</v>
      </c>
      <c r="U6847" t="str">
        <f t="shared" si="213"/>
        <v>Late</v>
      </c>
    </row>
    <row r="6848" spans="1:21" x14ac:dyDescent="0.3">
      <c r="A6848" t="str">
        <f t="shared" si="212"/>
        <v>SO-006947</v>
      </c>
      <c r="B6848" t="s">
        <v>4</v>
      </c>
      <c r="C6848" t="s">
        <v>8</v>
      </c>
      <c r="D6848" s="1">
        <v>43900</v>
      </c>
      <c r="E6848" s="1">
        <v>44063</v>
      </c>
      <c r="F6848" s="1">
        <v>44069</v>
      </c>
      <c r="G6848" s="1">
        <v>44070</v>
      </c>
      <c r="H6848" t="s">
        <v>54</v>
      </c>
      <c r="I6848">
        <v>19</v>
      </c>
      <c r="J6848">
        <v>28</v>
      </c>
      <c r="K6848">
        <v>334</v>
      </c>
      <c r="L6848">
        <v>36</v>
      </c>
      <c r="M6848">
        <v>1</v>
      </c>
      <c r="N6848">
        <v>0.08</v>
      </c>
      <c r="O6848">
        <v>2846.7</v>
      </c>
      <c r="P6848">
        <v>6056.8</v>
      </c>
      <c r="Q6848">
        <f>Table1[[#This Row],[OrderQuantity]]*Table1[[#This Row],[UnitPrice]]</f>
        <v>6056.8</v>
      </c>
      <c r="R6848">
        <f>Table1[[#This Row],[OrderQuantity]]*Table1[[#This Row],[UnitCost]]</f>
        <v>2846.7</v>
      </c>
      <c r="S6848">
        <f>Table1[[#This Row],[OrderQuantity]]*Table1[[#This Row],[UnitPrice]]*(1-Table1[[#This Row],[DiscountApplied]]) - (Table1[[#This Row],[OrderQuantity]]*Table1[[#This Row],[UnitCost]])</f>
        <v>2725.5560000000005</v>
      </c>
      <c r="T6848">
        <f>DATEDIF(Table1[[#This Row],[ShipDate]],Table1[[#This Row],[DeliveryDate]],"d")</f>
        <v>1</v>
      </c>
      <c r="U6848" t="str">
        <f t="shared" si="213"/>
        <v>On Time</v>
      </c>
    </row>
    <row r="6849" spans="1:21" x14ac:dyDescent="0.3">
      <c r="A6849" t="str">
        <f t="shared" si="212"/>
        <v>SO-006948</v>
      </c>
      <c r="B6849" t="s">
        <v>4</v>
      </c>
      <c r="C6849" t="s">
        <v>13</v>
      </c>
      <c r="D6849" s="1">
        <v>44000</v>
      </c>
      <c r="E6849" s="1">
        <v>44063</v>
      </c>
      <c r="F6849" s="1">
        <v>44068</v>
      </c>
      <c r="G6849" s="1">
        <v>44078</v>
      </c>
      <c r="H6849" t="s">
        <v>54</v>
      </c>
      <c r="I6849">
        <v>18</v>
      </c>
      <c r="J6849">
        <v>21</v>
      </c>
      <c r="K6849">
        <v>44</v>
      </c>
      <c r="L6849">
        <v>7</v>
      </c>
      <c r="M6849">
        <v>2</v>
      </c>
      <c r="N6849">
        <v>0.05</v>
      </c>
      <c r="O6849">
        <v>1262.95</v>
      </c>
      <c r="P6849">
        <v>1943</v>
      </c>
      <c r="Q6849">
        <f>Table1[[#This Row],[OrderQuantity]]*Table1[[#This Row],[UnitPrice]]</f>
        <v>3886</v>
      </c>
      <c r="R6849">
        <f>Table1[[#This Row],[OrderQuantity]]*Table1[[#This Row],[UnitCost]]</f>
        <v>2525.9</v>
      </c>
      <c r="S6849">
        <f>Table1[[#This Row],[OrderQuantity]]*Table1[[#This Row],[UnitPrice]]*(1-Table1[[#This Row],[DiscountApplied]]) - (Table1[[#This Row],[OrderQuantity]]*Table1[[#This Row],[UnitCost]])</f>
        <v>1165.7999999999997</v>
      </c>
      <c r="T6849">
        <f>DATEDIF(Table1[[#This Row],[ShipDate]],Table1[[#This Row],[DeliveryDate]],"d")</f>
        <v>10</v>
      </c>
      <c r="U6849" t="str">
        <f t="shared" si="213"/>
        <v>Late</v>
      </c>
    </row>
    <row r="6850" spans="1:21" x14ac:dyDescent="0.3">
      <c r="A6850" t="str">
        <f t="shared" ref="A6850:A6913" si="214">"SO-" &amp; TEXT(ROW(A6850)+99,"000000")</f>
        <v>SO-006949</v>
      </c>
      <c r="B6850" t="s">
        <v>3</v>
      </c>
      <c r="C6850" t="s">
        <v>13</v>
      </c>
      <c r="D6850" s="1">
        <v>43900</v>
      </c>
      <c r="E6850" s="1">
        <v>44063</v>
      </c>
      <c r="F6850" s="1">
        <v>44067</v>
      </c>
      <c r="G6850" s="1">
        <v>44073</v>
      </c>
      <c r="H6850" t="s">
        <v>54</v>
      </c>
      <c r="I6850">
        <v>11</v>
      </c>
      <c r="J6850">
        <v>36</v>
      </c>
      <c r="K6850">
        <v>41</v>
      </c>
      <c r="L6850">
        <v>26</v>
      </c>
      <c r="M6850">
        <v>1</v>
      </c>
      <c r="N6850">
        <v>0.15</v>
      </c>
      <c r="O6850">
        <v>954.08</v>
      </c>
      <c r="P6850">
        <v>1192.5999999999999</v>
      </c>
      <c r="Q6850">
        <f>Table1[[#This Row],[OrderQuantity]]*Table1[[#This Row],[UnitPrice]]</f>
        <v>1192.5999999999999</v>
      </c>
      <c r="R6850">
        <f>Table1[[#This Row],[OrderQuantity]]*Table1[[#This Row],[UnitCost]]</f>
        <v>954.08</v>
      </c>
      <c r="S6850">
        <f>Table1[[#This Row],[OrderQuantity]]*Table1[[#This Row],[UnitPrice]]*(1-Table1[[#This Row],[DiscountApplied]]) - (Table1[[#This Row],[OrderQuantity]]*Table1[[#This Row],[UnitCost]])</f>
        <v>59.629999999999882</v>
      </c>
      <c r="T6850">
        <f>DATEDIF(Table1[[#This Row],[ShipDate]],Table1[[#This Row],[DeliveryDate]],"d")</f>
        <v>6</v>
      </c>
      <c r="U6850" t="str">
        <f t="shared" ref="U6850:U6913" si="215">IF(T6850&gt;7,"Late","On Time")</f>
        <v>On Time</v>
      </c>
    </row>
    <row r="6851" spans="1:21" x14ac:dyDescent="0.3">
      <c r="A6851" t="str">
        <f t="shared" si="214"/>
        <v>SO-006950</v>
      </c>
      <c r="B6851" t="s">
        <v>2</v>
      </c>
      <c r="C6851" t="s">
        <v>9</v>
      </c>
      <c r="D6851" s="1">
        <v>44000</v>
      </c>
      <c r="E6851" s="1">
        <v>44063</v>
      </c>
      <c r="F6851" s="1">
        <v>44068</v>
      </c>
      <c r="G6851" s="1">
        <v>44076</v>
      </c>
      <c r="H6851" t="s">
        <v>54</v>
      </c>
      <c r="I6851">
        <v>23</v>
      </c>
      <c r="J6851">
        <v>25</v>
      </c>
      <c r="K6851">
        <v>83</v>
      </c>
      <c r="L6851">
        <v>43</v>
      </c>
      <c r="M6851">
        <v>8</v>
      </c>
      <c r="N6851">
        <v>0.05</v>
      </c>
      <c r="O6851">
        <v>1879.08</v>
      </c>
      <c r="P6851">
        <v>2539.3000000000002</v>
      </c>
      <c r="Q6851">
        <f>Table1[[#This Row],[OrderQuantity]]*Table1[[#This Row],[UnitPrice]]</f>
        <v>20314.400000000001</v>
      </c>
      <c r="R6851">
        <f>Table1[[#This Row],[OrderQuantity]]*Table1[[#This Row],[UnitCost]]</f>
        <v>15032.64</v>
      </c>
      <c r="S6851">
        <f>Table1[[#This Row],[OrderQuantity]]*Table1[[#This Row],[UnitPrice]]*(1-Table1[[#This Row],[DiscountApplied]]) - (Table1[[#This Row],[OrderQuantity]]*Table1[[#This Row],[UnitCost]])</f>
        <v>4266.0400000000009</v>
      </c>
      <c r="T6851">
        <f>DATEDIF(Table1[[#This Row],[ShipDate]],Table1[[#This Row],[DeliveryDate]],"d")</f>
        <v>8</v>
      </c>
      <c r="U6851" t="str">
        <f t="shared" si="215"/>
        <v>Late</v>
      </c>
    </row>
    <row r="6852" spans="1:21" x14ac:dyDescent="0.3">
      <c r="A6852" t="str">
        <f t="shared" si="214"/>
        <v>SO-006951</v>
      </c>
      <c r="B6852" t="s">
        <v>3</v>
      </c>
      <c r="C6852" t="s">
        <v>11</v>
      </c>
      <c r="D6852" s="1">
        <v>44000</v>
      </c>
      <c r="E6852" s="1">
        <v>44063</v>
      </c>
      <c r="F6852" s="1">
        <v>44077</v>
      </c>
      <c r="G6852" s="1">
        <v>44083</v>
      </c>
      <c r="H6852" t="s">
        <v>54</v>
      </c>
      <c r="I6852">
        <v>7</v>
      </c>
      <c r="J6852">
        <v>45</v>
      </c>
      <c r="K6852">
        <v>295</v>
      </c>
      <c r="L6852">
        <v>30</v>
      </c>
      <c r="M6852">
        <v>5</v>
      </c>
      <c r="N6852">
        <v>0.08</v>
      </c>
      <c r="O6852">
        <v>712.88</v>
      </c>
      <c r="P6852">
        <v>1782.2</v>
      </c>
      <c r="Q6852">
        <f>Table1[[#This Row],[OrderQuantity]]*Table1[[#This Row],[UnitPrice]]</f>
        <v>8911</v>
      </c>
      <c r="R6852">
        <f>Table1[[#This Row],[OrderQuantity]]*Table1[[#This Row],[UnitCost]]</f>
        <v>3564.4</v>
      </c>
      <c r="S6852">
        <f>Table1[[#This Row],[OrderQuantity]]*Table1[[#This Row],[UnitPrice]]*(1-Table1[[#This Row],[DiscountApplied]]) - (Table1[[#This Row],[OrderQuantity]]*Table1[[#This Row],[UnitCost]])</f>
        <v>4633.7200000000012</v>
      </c>
      <c r="T6852">
        <f>DATEDIF(Table1[[#This Row],[ShipDate]],Table1[[#This Row],[DeliveryDate]],"d")</f>
        <v>6</v>
      </c>
      <c r="U6852" t="str">
        <f t="shared" si="215"/>
        <v>On Time</v>
      </c>
    </row>
    <row r="6853" spans="1:21" x14ac:dyDescent="0.3">
      <c r="A6853" t="str">
        <f t="shared" si="214"/>
        <v>SO-006952</v>
      </c>
      <c r="B6853" t="s">
        <v>2</v>
      </c>
      <c r="C6853" t="s">
        <v>11</v>
      </c>
      <c r="D6853" s="1">
        <v>44000</v>
      </c>
      <c r="E6853" s="1">
        <v>44063</v>
      </c>
      <c r="F6853" s="1">
        <v>44085</v>
      </c>
      <c r="G6853" s="1">
        <v>44095</v>
      </c>
      <c r="H6853" t="s">
        <v>54</v>
      </c>
      <c r="I6853">
        <v>24</v>
      </c>
      <c r="J6853">
        <v>27</v>
      </c>
      <c r="K6853">
        <v>274</v>
      </c>
      <c r="L6853">
        <v>32</v>
      </c>
      <c r="M6853">
        <v>4</v>
      </c>
      <c r="N6853">
        <v>0.08</v>
      </c>
      <c r="O6853">
        <v>566.15</v>
      </c>
      <c r="P6853">
        <v>1132.3</v>
      </c>
      <c r="Q6853">
        <f>Table1[[#This Row],[OrderQuantity]]*Table1[[#This Row],[UnitPrice]]</f>
        <v>4529.2</v>
      </c>
      <c r="R6853">
        <f>Table1[[#This Row],[OrderQuantity]]*Table1[[#This Row],[UnitCost]]</f>
        <v>2264.6</v>
      </c>
      <c r="S6853">
        <f>Table1[[#This Row],[OrderQuantity]]*Table1[[#This Row],[UnitPrice]]*(1-Table1[[#This Row],[DiscountApplied]]) - (Table1[[#This Row],[OrderQuantity]]*Table1[[#This Row],[UnitCost]])</f>
        <v>1902.2639999999997</v>
      </c>
      <c r="T6853">
        <f>DATEDIF(Table1[[#This Row],[ShipDate]],Table1[[#This Row],[DeliveryDate]],"d")</f>
        <v>10</v>
      </c>
      <c r="U6853" t="str">
        <f t="shared" si="215"/>
        <v>Late</v>
      </c>
    </row>
    <row r="6854" spans="1:21" x14ac:dyDescent="0.3">
      <c r="A6854" t="str">
        <f t="shared" si="214"/>
        <v>SO-006953</v>
      </c>
      <c r="B6854" t="s">
        <v>5</v>
      </c>
      <c r="C6854" t="s">
        <v>12</v>
      </c>
      <c r="D6854" s="1">
        <v>43900</v>
      </c>
      <c r="E6854" s="1">
        <v>44063</v>
      </c>
      <c r="F6854" s="1">
        <v>44074</v>
      </c>
      <c r="G6854" s="1">
        <v>44084</v>
      </c>
      <c r="H6854" t="s">
        <v>54</v>
      </c>
      <c r="I6854">
        <v>27</v>
      </c>
      <c r="J6854">
        <v>11</v>
      </c>
      <c r="K6854">
        <v>211</v>
      </c>
      <c r="L6854">
        <v>36</v>
      </c>
      <c r="M6854">
        <v>3</v>
      </c>
      <c r="N6854">
        <v>0.05</v>
      </c>
      <c r="O6854">
        <v>592.95000000000005</v>
      </c>
      <c r="P6854">
        <v>1005</v>
      </c>
      <c r="Q6854">
        <f>Table1[[#This Row],[OrderQuantity]]*Table1[[#This Row],[UnitPrice]]</f>
        <v>3015</v>
      </c>
      <c r="R6854">
        <f>Table1[[#This Row],[OrderQuantity]]*Table1[[#This Row],[UnitCost]]</f>
        <v>1778.8500000000001</v>
      </c>
      <c r="S6854">
        <f>Table1[[#This Row],[OrderQuantity]]*Table1[[#This Row],[UnitPrice]]*(1-Table1[[#This Row],[DiscountApplied]]) - (Table1[[#This Row],[OrderQuantity]]*Table1[[#This Row],[UnitCost]])</f>
        <v>1085.3999999999999</v>
      </c>
      <c r="T6854">
        <f>DATEDIF(Table1[[#This Row],[ShipDate]],Table1[[#This Row],[DeliveryDate]],"d")</f>
        <v>10</v>
      </c>
      <c r="U6854" t="str">
        <f t="shared" si="215"/>
        <v>Late</v>
      </c>
    </row>
    <row r="6855" spans="1:21" x14ac:dyDescent="0.3">
      <c r="A6855" t="str">
        <f t="shared" si="214"/>
        <v>SO-006954</v>
      </c>
      <c r="B6855" t="s">
        <v>4</v>
      </c>
      <c r="C6855" t="s">
        <v>13</v>
      </c>
      <c r="D6855" s="1">
        <v>43900</v>
      </c>
      <c r="E6855" s="1">
        <v>44063</v>
      </c>
      <c r="F6855" s="1">
        <v>44082</v>
      </c>
      <c r="G6855" s="1">
        <v>44090</v>
      </c>
      <c r="H6855" t="s">
        <v>54</v>
      </c>
      <c r="I6855">
        <v>18</v>
      </c>
      <c r="J6855">
        <v>39</v>
      </c>
      <c r="K6855">
        <v>18</v>
      </c>
      <c r="L6855">
        <v>2</v>
      </c>
      <c r="M6855">
        <v>8</v>
      </c>
      <c r="N6855">
        <v>0.2</v>
      </c>
      <c r="O6855">
        <v>616.27</v>
      </c>
      <c r="P6855">
        <v>978.2</v>
      </c>
      <c r="Q6855">
        <f>Table1[[#This Row],[OrderQuantity]]*Table1[[#This Row],[UnitPrice]]</f>
        <v>7825.6</v>
      </c>
      <c r="R6855">
        <f>Table1[[#This Row],[OrderQuantity]]*Table1[[#This Row],[UnitCost]]</f>
        <v>4930.16</v>
      </c>
      <c r="S6855">
        <f>Table1[[#This Row],[OrderQuantity]]*Table1[[#This Row],[UnitPrice]]*(1-Table1[[#This Row],[DiscountApplied]]) - (Table1[[#This Row],[OrderQuantity]]*Table1[[#This Row],[UnitCost]])</f>
        <v>1330.3200000000006</v>
      </c>
      <c r="T6855">
        <f>DATEDIF(Table1[[#This Row],[ShipDate]],Table1[[#This Row],[DeliveryDate]],"d")</f>
        <v>8</v>
      </c>
      <c r="U6855" t="str">
        <f t="shared" si="215"/>
        <v>Late</v>
      </c>
    </row>
    <row r="6856" spans="1:21" x14ac:dyDescent="0.3">
      <c r="A6856" t="str">
        <f t="shared" si="214"/>
        <v>SO-006955</v>
      </c>
      <c r="B6856" t="s">
        <v>4</v>
      </c>
      <c r="C6856" t="s">
        <v>8</v>
      </c>
      <c r="D6856" s="1">
        <v>44000</v>
      </c>
      <c r="E6856" s="1">
        <v>44063</v>
      </c>
      <c r="F6856" s="1">
        <v>44090</v>
      </c>
      <c r="G6856" s="1">
        <v>44097</v>
      </c>
      <c r="H6856" t="s">
        <v>54</v>
      </c>
      <c r="I6856">
        <v>12</v>
      </c>
      <c r="J6856">
        <v>49</v>
      </c>
      <c r="K6856">
        <v>340</v>
      </c>
      <c r="L6856">
        <v>4</v>
      </c>
      <c r="M6856">
        <v>2</v>
      </c>
      <c r="N6856">
        <v>0.15</v>
      </c>
      <c r="O6856">
        <v>4580.99</v>
      </c>
      <c r="P6856">
        <v>6452.1</v>
      </c>
      <c r="Q6856">
        <f>Table1[[#This Row],[OrderQuantity]]*Table1[[#This Row],[UnitPrice]]</f>
        <v>12904.2</v>
      </c>
      <c r="R6856">
        <f>Table1[[#This Row],[OrderQuantity]]*Table1[[#This Row],[UnitCost]]</f>
        <v>9161.98</v>
      </c>
      <c r="S6856">
        <f>Table1[[#This Row],[OrderQuantity]]*Table1[[#This Row],[UnitPrice]]*(1-Table1[[#This Row],[DiscountApplied]]) - (Table1[[#This Row],[OrderQuantity]]*Table1[[#This Row],[UnitCost]])</f>
        <v>1806.5900000000001</v>
      </c>
      <c r="T6856">
        <f>DATEDIF(Table1[[#This Row],[ShipDate]],Table1[[#This Row],[DeliveryDate]],"d")</f>
        <v>7</v>
      </c>
      <c r="U6856" t="str">
        <f t="shared" si="215"/>
        <v>On Time</v>
      </c>
    </row>
    <row r="6857" spans="1:21" x14ac:dyDescent="0.3">
      <c r="A6857" t="str">
        <f t="shared" si="214"/>
        <v>SO-006956</v>
      </c>
      <c r="B6857" t="s">
        <v>2</v>
      </c>
      <c r="C6857" t="s">
        <v>11</v>
      </c>
      <c r="D6857" s="1">
        <v>43900</v>
      </c>
      <c r="E6857" s="1">
        <v>44064</v>
      </c>
      <c r="F6857" s="1">
        <v>44071</v>
      </c>
      <c r="G6857" s="1">
        <v>44075</v>
      </c>
      <c r="H6857" t="s">
        <v>54</v>
      </c>
      <c r="I6857">
        <v>22</v>
      </c>
      <c r="J6857">
        <v>31</v>
      </c>
      <c r="K6857">
        <v>306</v>
      </c>
      <c r="L6857">
        <v>5</v>
      </c>
      <c r="M6857">
        <v>7</v>
      </c>
      <c r="N6857">
        <v>0.08</v>
      </c>
      <c r="O6857">
        <v>1360.1</v>
      </c>
      <c r="P6857">
        <v>1943</v>
      </c>
      <c r="Q6857">
        <f>Table1[[#This Row],[OrderQuantity]]*Table1[[#This Row],[UnitPrice]]</f>
        <v>13601</v>
      </c>
      <c r="R6857">
        <f>Table1[[#This Row],[OrderQuantity]]*Table1[[#This Row],[UnitCost]]</f>
        <v>9520.6999999999989</v>
      </c>
      <c r="S6857">
        <f>Table1[[#This Row],[OrderQuantity]]*Table1[[#This Row],[UnitPrice]]*(1-Table1[[#This Row],[DiscountApplied]]) - (Table1[[#This Row],[OrderQuantity]]*Table1[[#This Row],[UnitCost]])</f>
        <v>2992.2200000000012</v>
      </c>
      <c r="T6857">
        <f>DATEDIF(Table1[[#This Row],[ShipDate]],Table1[[#This Row],[DeliveryDate]],"d")</f>
        <v>4</v>
      </c>
      <c r="U6857" t="str">
        <f t="shared" si="215"/>
        <v>On Time</v>
      </c>
    </row>
    <row r="6858" spans="1:21" x14ac:dyDescent="0.3">
      <c r="A6858" t="str">
        <f t="shared" si="214"/>
        <v>SO-006957</v>
      </c>
      <c r="B6858" t="s">
        <v>5</v>
      </c>
      <c r="C6858" t="s">
        <v>9</v>
      </c>
      <c r="D6858" s="1">
        <v>43900</v>
      </c>
      <c r="E6858" s="1">
        <v>44064</v>
      </c>
      <c r="F6858" s="1">
        <v>44085</v>
      </c>
      <c r="G6858" s="1">
        <v>44089</v>
      </c>
      <c r="H6858" t="s">
        <v>54</v>
      </c>
      <c r="I6858">
        <v>25</v>
      </c>
      <c r="J6858">
        <v>11</v>
      </c>
      <c r="K6858">
        <v>64</v>
      </c>
      <c r="L6858">
        <v>28</v>
      </c>
      <c r="M6858">
        <v>7</v>
      </c>
      <c r="N6858">
        <v>0.08</v>
      </c>
      <c r="O6858">
        <v>461.3</v>
      </c>
      <c r="P6858">
        <v>1025.0999999999999</v>
      </c>
      <c r="Q6858">
        <f>Table1[[#This Row],[OrderQuantity]]*Table1[[#This Row],[UnitPrice]]</f>
        <v>7175.6999999999989</v>
      </c>
      <c r="R6858">
        <f>Table1[[#This Row],[OrderQuantity]]*Table1[[#This Row],[UnitCost]]</f>
        <v>3229.1</v>
      </c>
      <c r="S6858">
        <f>Table1[[#This Row],[OrderQuantity]]*Table1[[#This Row],[UnitPrice]]*(1-Table1[[#This Row],[DiscountApplied]]) - (Table1[[#This Row],[OrderQuantity]]*Table1[[#This Row],[UnitCost]])</f>
        <v>3372.5439999999994</v>
      </c>
      <c r="T6858">
        <f>DATEDIF(Table1[[#This Row],[ShipDate]],Table1[[#This Row],[DeliveryDate]],"d")</f>
        <v>4</v>
      </c>
      <c r="U6858" t="str">
        <f t="shared" si="215"/>
        <v>On Time</v>
      </c>
    </row>
    <row r="6859" spans="1:21" x14ac:dyDescent="0.3">
      <c r="A6859" t="str">
        <f t="shared" si="214"/>
        <v>SO-006958</v>
      </c>
      <c r="B6859" t="s">
        <v>2</v>
      </c>
      <c r="C6859" t="s">
        <v>8</v>
      </c>
      <c r="D6859" s="1">
        <v>44000</v>
      </c>
      <c r="E6859" s="1">
        <v>44064</v>
      </c>
      <c r="F6859" s="1">
        <v>44087</v>
      </c>
      <c r="G6859" s="1">
        <v>44089</v>
      </c>
      <c r="H6859" t="s">
        <v>54</v>
      </c>
      <c r="I6859">
        <v>22</v>
      </c>
      <c r="J6859">
        <v>12</v>
      </c>
      <c r="K6859">
        <v>335</v>
      </c>
      <c r="L6859">
        <v>28</v>
      </c>
      <c r="M6859">
        <v>4</v>
      </c>
      <c r="N6859">
        <v>0.1</v>
      </c>
      <c r="O6859">
        <v>4196.88</v>
      </c>
      <c r="P6859">
        <v>5829</v>
      </c>
      <c r="Q6859">
        <f>Table1[[#This Row],[OrderQuantity]]*Table1[[#This Row],[UnitPrice]]</f>
        <v>23316</v>
      </c>
      <c r="R6859">
        <f>Table1[[#This Row],[OrderQuantity]]*Table1[[#This Row],[UnitCost]]</f>
        <v>16787.52</v>
      </c>
      <c r="S6859">
        <f>Table1[[#This Row],[OrderQuantity]]*Table1[[#This Row],[UnitPrice]]*(1-Table1[[#This Row],[DiscountApplied]]) - (Table1[[#This Row],[OrderQuantity]]*Table1[[#This Row],[UnitCost]])</f>
        <v>4196.880000000001</v>
      </c>
      <c r="T6859">
        <f>DATEDIF(Table1[[#This Row],[ShipDate]],Table1[[#This Row],[DeliveryDate]],"d")</f>
        <v>2</v>
      </c>
      <c r="U6859" t="str">
        <f t="shared" si="215"/>
        <v>On Time</v>
      </c>
    </row>
    <row r="6860" spans="1:21" x14ac:dyDescent="0.3">
      <c r="A6860" t="str">
        <f t="shared" si="214"/>
        <v>SO-006959</v>
      </c>
      <c r="B6860" t="s">
        <v>3</v>
      </c>
      <c r="C6860" t="s">
        <v>12</v>
      </c>
      <c r="D6860" s="1">
        <v>44000</v>
      </c>
      <c r="E6860" s="1">
        <v>44064</v>
      </c>
      <c r="F6860" s="1">
        <v>44088</v>
      </c>
      <c r="G6860" s="1">
        <v>44097</v>
      </c>
      <c r="H6860" t="s">
        <v>54</v>
      </c>
      <c r="I6860">
        <v>11</v>
      </c>
      <c r="J6860">
        <v>21</v>
      </c>
      <c r="K6860">
        <v>224</v>
      </c>
      <c r="L6860">
        <v>25</v>
      </c>
      <c r="M6860">
        <v>3</v>
      </c>
      <c r="N6860">
        <v>0.1</v>
      </c>
      <c r="O6860">
        <v>621.76</v>
      </c>
      <c r="P6860">
        <v>1072</v>
      </c>
      <c r="Q6860">
        <f>Table1[[#This Row],[OrderQuantity]]*Table1[[#This Row],[UnitPrice]]</f>
        <v>3216</v>
      </c>
      <c r="R6860">
        <f>Table1[[#This Row],[OrderQuantity]]*Table1[[#This Row],[UnitCost]]</f>
        <v>1865.28</v>
      </c>
      <c r="S6860">
        <f>Table1[[#This Row],[OrderQuantity]]*Table1[[#This Row],[UnitPrice]]*(1-Table1[[#This Row],[DiscountApplied]]) - (Table1[[#This Row],[OrderQuantity]]*Table1[[#This Row],[UnitCost]])</f>
        <v>1029.1200000000001</v>
      </c>
      <c r="T6860">
        <f>DATEDIF(Table1[[#This Row],[ShipDate]],Table1[[#This Row],[DeliveryDate]],"d")</f>
        <v>9</v>
      </c>
      <c r="U6860" t="str">
        <f t="shared" si="215"/>
        <v>Late</v>
      </c>
    </row>
    <row r="6861" spans="1:21" x14ac:dyDescent="0.3">
      <c r="A6861" t="str">
        <f t="shared" si="214"/>
        <v>SO-006960</v>
      </c>
      <c r="B6861" t="s">
        <v>5</v>
      </c>
      <c r="C6861" t="s">
        <v>9</v>
      </c>
      <c r="D6861" s="1">
        <v>43900</v>
      </c>
      <c r="E6861" s="1">
        <v>44064</v>
      </c>
      <c r="F6861" s="1">
        <v>44073</v>
      </c>
      <c r="G6861" s="1">
        <v>44076</v>
      </c>
      <c r="H6861" t="s">
        <v>54</v>
      </c>
      <c r="I6861">
        <v>28</v>
      </c>
      <c r="J6861">
        <v>7</v>
      </c>
      <c r="K6861">
        <v>82</v>
      </c>
      <c r="L6861">
        <v>28</v>
      </c>
      <c r="M6861">
        <v>7</v>
      </c>
      <c r="N6861">
        <v>0.05</v>
      </c>
      <c r="O6861">
        <v>1698.25</v>
      </c>
      <c r="P6861">
        <v>2391.9</v>
      </c>
      <c r="Q6861">
        <f>Table1[[#This Row],[OrderQuantity]]*Table1[[#This Row],[UnitPrice]]</f>
        <v>16743.3</v>
      </c>
      <c r="R6861">
        <f>Table1[[#This Row],[OrderQuantity]]*Table1[[#This Row],[UnitCost]]</f>
        <v>11887.75</v>
      </c>
      <c r="S6861">
        <f>Table1[[#This Row],[OrderQuantity]]*Table1[[#This Row],[UnitPrice]]*(1-Table1[[#This Row],[DiscountApplied]]) - (Table1[[#This Row],[OrderQuantity]]*Table1[[#This Row],[UnitCost]])</f>
        <v>4018.3849999999984</v>
      </c>
      <c r="T6861">
        <f>DATEDIF(Table1[[#This Row],[ShipDate]],Table1[[#This Row],[DeliveryDate]],"d")</f>
        <v>3</v>
      </c>
      <c r="U6861" t="str">
        <f t="shared" si="215"/>
        <v>On Time</v>
      </c>
    </row>
    <row r="6862" spans="1:21" x14ac:dyDescent="0.3">
      <c r="A6862" t="str">
        <f t="shared" si="214"/>
        <v>SO-006961</v>
      </c>
      <c r="B6862" t="s">
        <v>3</v>
      </c>
      <c r="C6862" t="s">
        <v>8</v>
      </c>
      <c r="D6862" s="1">
        <v>44000</v>
      </c>
      <c r="E6862" s="1">
        <v>44064</v>
      </c>
      <c r="F6862" s="1">
        <v>44077</v>
      </c>
      <c r="G6862" s="1">
        <v>44087</v>
      </c>
      <c r="H6862" t="s">
        <v>54</v>
      </c>
      <c r="I6862">
        <v>10</v>
      </c>
      <c r="J6862">
        <v>21</v>
      </c>
      <c r="K6862">
        <v>348</v>
      </c>
      <c r="L6862">
        <v>35</v>
      </c>
      <c r="M6862">
        <v>6</v>
      </c>
      <c r="N6862">
        <v>0.08</v>
      </c>
      <c r="O6862">
        <v>2646.03</v>
      </c>
      <c r="P6862">
        <v>3624.7</v>
      </c>
      <c r="Q6862">
        <f>Table1[[#This Row],[OrderQuantity]]*Table1[[#This Row],[UnitPrice]]</f>
        <v>21748.199999999997</v>
      </c>
      <c r="R6862">
        <f>Table1[[#This Row],[OrderQuantity]]*Table1[[#This Row],[UnitCost]]</f>
        <v>15876.18</v>
      </c>
      <c r="S6862">
        <f>Table1[[#This Row],[OrderQuantity]]*Table1[[#This Row],[UnitPrice]]*(1-Table1[[#This Row],[DiscountApplied]]) - (Table1[[#This Row],[OrderQuantity]]*Table1[[#This Row],[UnitCost]])</f>
        <v>4132.163999999997</v>
      </c>
      <c r="T6862">
        <f>DATEDIF(Table1[[#This Row],[ShipDate]],Table1[[#This Row],[DeliveryDate]],"d")</f>
        <v>10</v>
      </c>
      <c r="U6862" t="str">
        <f t="shared" si="215"/>
        <v>Late</v>
      </c>
    </row>
    <row r="6863" spans="1:21" x14ac:dyDescent="0.3">
      <c r="A6863" t="str">
        <f t="shared" si="214"/>
        <v>SO-006962</v>
      </c>
      <c r="B6863" t="s">
        <v>3</v>
      </c>
      <c r="C6863" t="s">
        <v>13</v>
      </c>
      <c r="D6863" s="1">
        <v>44000</v>
      </c>
      <c r="E6863" s="1">
        <v>44064</v>
      </c>
      <c r="F6863" s="1">
        <v>44071</v>
      </c>
      <c r="G6863" s="1">
        <v>44080</v>
      </c>
      <c r="H6863" t="s">
        <v>54</v>
      </c>
      <c r="I6863">
        <v>8</v>
      </c>
      <c r="J6863">
        <v>34</v>
      </c>
      <c r="K6863">
        <v>1</v>
      </c>
      <c r="L6863">
        <v>23</v>
      </c>
      <c r="M6863">
        <v>8</v>
      </c>
      <c r="N6863">
        <v>0.05</v>
      </c>
      <c r="O6863">
        <v>1251.29</v>
      </c>
      <c r="P6863">
        <v>2720.2</v>
      </c>
      <c r="Q6863">
        <f>Table1[[#This Row],[OrderQuantity]]*Table1[[#This Row],[UnitPrice]]</f>
        <v>21761.599999999999</v>
      </c>
      <c r="R6863">
        <f>Table1[[#This Row],[OrderQuantity]]*Table1[[#This Row],[UnitCost]]</f>
        <v>10010.32</v>
      </c>
      <c r="S6863">
        <f>Table1[[#This Row],[OrderQuantity]]*Table1[[#This Row],[UnitPrice]]*(1-Table1[[#This Row],[DiscountApplied]]) - (Table1[[#This Row],[OrderQuantity]]*Table1[[#This Row],[UnitCost]])</f>
        <v>10663.199999999997</v>
      </c>
      <c r="T6863">
        <f>DATEDIF(Table1[[#This Row],[ShipDate]],Table1[[#This Row],[DeliveryDate]],"d")</f>
        <v>9</v>
      </c>
      <c r="U6863" t="str">
        <f t="shared" si="215"/>
        <v>Late</v>
      </c>
    </row>
    <row r="6864" spans="1:21" x14ac:dyDescent="0.3">
      <c r="A6864" t="str">
        <f t="shared" si="214"/>
        <v>SO-006963</v>
      </c>
      <c r="B6864" t="s">
        <v>3</v>
      </c>
      <c r="C6864" t="s">
        <v>10</v>
      </c>
      <c r="D6864" s="1">
        <v>43900</v>
      </c>
      <c r="E6864" s="1">
        <v>44064</v>
      </c>
      <c r="F6864" s="1">
        <v>44077</v>
      </c>
      <c r="G6864" s="1">
        <v>44085</v>
      </c>
      <c r="H6864" t="s">
        <v>54</v>
      </c>
      <c r="I6864">
        <v>12</v>
      </c>
      <c r="J6864">
        <v>16</v>
      </c>
      <c r="K6864">
        <v>126</v>
      </c>
      <c r="L6864">
        <v>4</v>
      </c>
      <c r="M6864">
        <v>7</v>
      </c>
      <c r="N6864">
        <v>0.2</v>
      </c>
      <c r="O6864">
        <v>4606.92</v>
      </c>
      <c r="P6864">
        <v>6398.5</v>
      </c>
      <c r="Q6864">
        <f>Table1[[#This Row],[OrderQuantity]]*Table1[[#This Row],[UnitPrice]]</f>
        <v>44789.5</v>
      </c>
      <c r="R6864">
        <f>Table1[[#This Row],[OrderQuantity]]*Table1[[#This Row],[UnitCost]]</f>
        <v>32248.440000000002</v>
      </c>
      <c r="S6864">
        <f>Table1[[#This Row],[OrderQuantity]]*Table1[[#This Row],[UnitPrice]]*(1-Table1[[#This Row],[DiscountApplied]]) - (Table1[[#This Row],[OrderQuantity]]*Table1[[#This Row],[UnitCost]])</f>
        <v>3583.1599999999962</v>
      </c>
      <c r="T6864">
        <f>DATEDIF(Table1[[#This Row],[ShipDate]],Table1[[#This Row],[DeliveryDate]],"d")</f>
        <v>8</v>
      </c>
      <c r="U6864" t="str">
        <f t="shared" si="215"/>
        <v>Late</v>
      </c>
    </row>
    <row r="6865" spans="1:21" x14ac:dyDescent="0.3">
      <c r="A6865" t="str">
        <f t="shared" si="214"/>
        <v>SO-006964</v>
      </c>
      <c r="B6865" t="s">
        <v>4</v>
      </c>
      <c r="C6865" t="s">
        <v>10</v>
      </c>
      <c r="D6865" s="1">
        <v>44000</v>
      </c>
      <c r="E6865" s="1">
        <v>44064</v>
      </c>
      <c r="F6865" s="1">
        <v>44079</v>
      </c>
      <c r="G6865" s="1">
        <v>44087</v>
      </c>
      <c r="H6865" t="s">
        <v>54</v>
      </c>
      <c r="I6865">
        <v>15</v>
      </c>
      <c r="J6865">
        <v>4</v>
      </c>
      <c r="K6865">
        <v>88</v>
      </c>
      <c r="L6865">
        <v>24</v>
      </c>
      <c r="M6865">
        <v>8</v>
      </c>
      <c r="N6865">
        <v>0.1</v>
      </c>
      <c r="O6865">
        <v>604.21</v>
      </c>
      <c r="P6865">
        <v>1118.9000000000001</v>
      </c>
      <c r="Q6865">
        <f>Table1[[#This Row],[OrderQuantity]]*Table1[[#This Row],[UnitPrice]]</f>
        <v>8951.2000000000007</v>
      </c>
      <c r="R6865">
        <f>Table1[[#This Row],[OrderQuantity]]*Table1[[#This Row],[UnitCost]]</f>
        <v>4833.68</v>
      </c>
      <c r="S6865">
        <f>Table1[[#This Row],[OrderQuantity]]*Table1[[#This Row],[UnitPrice]]*(1-Table1[[#This Row],[DiscountApplied]]) - (Table1[[#This Row],[OrderQuantity]]*Table1[[#This Row],[UnitCost]])</f>
        <v>3222.4000000000005</v>
      </c>
      <c r="T6865">
        <f>DATEDIF(Table1[[#This Row],[ShipDate]],Table1[[#This Row],[DeliveryDate]],"d")</f>
        <v>8</v>
      </c>
      <c r="U6865" t="str">
        <f t="shared" si="215"/>
        <v>Late</v>
      </c>
    </row>
    <row r="6866" spans="1:21" x14ac:dyDescent="0.3">
      <c r="A6866" t="str">
        <f t="shared" si="214"/>
        <v>SO-006965</v>
      </c>
      <c r="B6866" t="s">
        <v>3</v>
      </c>
      <c r="C6866" t="s">
        <v>10</v>
      </c>
      <c r="D6866" s="1">
        <v>44000</v>
      </c>
      <c r="E6866" s="1">
        <v>44064</v>
      </c>
      <c r="F6866" s="1">
        <v>44070</v>
      </c>
      <c r="G6866" s="1">
        <v>44072</v>
      </c>
      <c r="H6866" t="s">
        <v>54</v>
      </c>
      <c r="I6866">
        <v>1</v>
      </c>
      <c r="J6866">
        <v>45</v>
      </c>
      <c r="K6866">
        <v>181</v>
      </c>
      <c r="L6866">
        <v>25</v>
      </c>
      <c r="M6866">
        <v>6</v>
      </c>
      <c r="N6866">
        <v>0.2</v>
      </c>
      <c r="O6866">
        <v>128.77000000000001</v>
      </c>
      <c r="P6866">
        <v>207.7</v>
      </c>
      <c r="Q6866">
        <f>Table1[[#This Row],[OrderQuantity]]*Table1[[#This Row],[UnitPrice]]</f>
        <v>1246.1999999999998</v>
      </c>
      <c r="R6866">
        <f>Table1[[#This Row],[OrderQuantity]]*Table1[[#This Row],[UnitCost]]</f>
        <v>772.62000000000012</v>
      </c>
      <c r="S6866">
        <f>Table1[[#This Row],[OrderQuantity]]*Table1[[#This Row],[UnitPrice]]*(1-Table1[[#This Row],[DiscountApplied]]) - (Table1[[#This Row],[OrderQuantity]]*Table1[[#This Row],[UnitCost]])</f>
        <v>224.3399999999998</v>
      </c>
      <c r="T6866">
        <f>DATEDIF(Table1[[#This Row],[ShipDate]],Table1[[#This Row],[DeliveryDate]],"d")</f>
        <v>2</v>
      </c>
      <c r="U6866" t="str">
        <f t="shared" si="215"/>
        <v>On Time</v>
      </c>
    </row>
    <row r="6867" spans="1:21" x14ac:dyDescent="0.3">
      <c r="A6867" t="str">
        <f t="shared" si="214"/>
        <v>SO-006966</v>
      </c>
      <c r="B6867" t="s">
        <v>2</v>
      </c>
      <c r="C6867" t="s">
        <v>11</v>
      </c>
      <c r="D6867" s="1">
        <v>44000</v>
      </c>
      <c r="E6867" s="1">
        <v>44064</v>
      </c>
      <c r="F6867" s="1">
        <v>44082</v>
      </c>
      <c r="G6867" s="1">
        <v>44088</v>
      </c>
      <c r="H6867" t="s">
        <v>54</v>
      </c>
      <c r="I6867">
        <v>22</v>
      </c>
      <c r="J6867">
        <v>29</v>
      </c>
      <c r="K6867">
        <v>310</v>
      </c>
      <c r="L6867">
        <v>39</v>
      </c>
      <c r="M6867">
        <v>4</v>
      </c>
      <c r="N6867">
        <v>0.2</v>
      </c>
      <c r="O6867">
        <v>420.29</v>
      </c>
      <c r="P6867">
        <v>1025.0999999999999</v>
      </c>
      <c r="Q6867">
        <f>Table1[[#This Row],[OrderQuantity]]*Table1[[#This Row],[UnitPrice]]</f>
        <v>4100.3999999999996</v>
      </c>
      <c r="R6867">
        <f>Table1[[#This Row],[OrderQuantity]]*Table1[[#This Row],[UnitCost]]</f>
        <v>1681.16</v>
      </c>
      <c r="S6867">
        <f>Table1[[#This Row],[OrderQuantity]]*Table1[[#This Row],[UnitPrice]]*(1-Table1[[#This Row],[DiscountApplied]]) - (Table1[[#This Row],[OrderQuantity]]*Table1[[#This Row],[UnitCost]])</f>
        <v>1599.1599999999996</v>
      </c>
      <c r="T6867">
        <f>DATEDIF(Table1[[#This Row],[ShipDate]],Table1[[#This Row],[DeliveryDate]],"d")</f>
        <v>6</v>
      </c>
      <c r="U6867" t="str">
        <f t="shared" si="215"/>
        <v>On Time</v>
      </c>
    </row>
    <row r="6868" spans="1:21" x14ac:dyDescent="0.3">
      <c r="A6868" t="str">
        <f t="shared" si="214"/>
        <v>SO-006967</v>
      </c>
      <c r="B6868" t="s">
        <v>5</v>
      </c>
      <c r="C6868" t="s">
        <v>12</v>
      </c>
      <c r="D6868" s="1">
        <v>43900</v>
      </c>
      <c r="E6868" s="1">
        <v>44065</v>
      </c>
      <c r="F6868" s="1">
        <v>44093</v>
      </c>
      <c r="G6868" s="1">
        <v>44096</v>
      </c>
      <c r="H6868" t="s">
        <v>54</v>
      </c>
      <c r="I6868">
        <v>26</v>
      </c>
      <c r="J6868">
        <v>37</v>
      </c>
      <c r="K6868">
        <v>231</v>
      </c>
      <c r="L6868">
        <v>10</v>
      </c>
      <c r="M6868">
        <v>4</v>
      </c>
      <c r="N6868">
        <v>0.15</v>
      </c>
      <c r="O6868">
        <v>3667.58</v>
      </c>
      <c r="P6868">
        <v>5393.5</v>
      </c>
      <c r="Q6868">
        <f>Table1[[#This Row],[OrderQuantity]]*Table1[[#This Row],[UnitPrice]]</f>
        <v>21574</v>
      </c>
      <c r="R6868">
        <f>Table1[[#This Row],[OrderQuantity]]*Table1[[#This Row],[UnitCost]]</f>
        <v>14670.32</v>
      </c>
      <c r="S6868">
        <f>Table1[[#This Row],[OrderQuantity]]*Table1[[#This Row],[UnitPrice]]*(1-Table1[[#This Row],[DiscountApplied]]) - (Table1[[#This Row],[OrderQuantity]]*Table1[[#This Row],[UnitCost]])</f>
        <v>3667.5799999999981</v>
      </c>
      <c r="T6868">
        <f>DATEDIF(Table1[[#This Row],[ShipDate]],Table1[[#This Row],[DeliveryDate]],"d")</f>
        <v>3</v>
      </c>
      <c r="U6868" t="str">
        <f t="shared" si="215"/>
        <v>On Time</v>
      </c>
    </row>
    <row r="6869" spans="1:21" x14ac:dyDescent="0.3">
      <c r="A6869" t="str">
        <f t="shared" si="214"/>
        <v>SO-006968</v>
      </c>
      <c r="B6869" t="s">
        <v>3</v>
      </c>
      <c r="C6869" t="s">
        <v>9</v>
      </c>
      <c r="D6869" s="1">
        <v>44000</v>
      </c>
      <c r="E6869" s="1">
        <v>44065</v>
      </c>
      <c r="F6869" s="1">
        <v>44074</v>
      </c>
      <c r="G6869" s="1">
        <v>44082</v>
      </c>
      <c r="H6869" t="s">
        <v>54</v>
      </c>
      <c r="I6869">
        <v>9</v>
      </c>
      <c r="J6869">
        <v>29</v>
      </c>
      <c r="K6869">
        <v>72</v>
      </c>
      <c r="L6869">
        <v>47</v>
      </c>
      <c r="M6869">
        <v>2</v>
      </c>
      <c r="N6869">
        <v>0.08</v>
      </c>
      <c r="O6869">
        <v>3319.92</v>
      </c>
      <c r="P6869">
        <v>3999.9</v>
      </c>
      <c r="Q6869">
        <f>Table1[[#This Row],[OrderQuantity]]*Table1[[#This Row],[UnitPrice]]</f>
        <v>7999.8</v>
      </c>
      <c r="R6869">
        <f>Table1[[#This Row],[OrderQuantity]]*Table1[[#This Row],[UnitCost]]</f>
        <v>6639.84</v>
      </c>
      <c r="S6869">
        <f>Table1[[#This Row],[OrderQuantity]]*Table1[[#This Row],[UnitPrice]]*(1-Table1[[#This Row],[DiscountApplied]]) - (Table1[[#This Row],[OrderQuantity]]*Table1[[#This Row],[UnitCost]])</f>
        <v>719.97600000000057</v>
      </c>
      <c r="T6869">
        <f>DATEDIF(Table1[[#This Row],[ShipDate]],Table1[[#This Row],[DeliveryDate]],"d")</f>
        <v>8</v>
      </c>
      <c r="U6869" t="str">
        <f t="shared" si="215"/>
        <v>Late</v>
      </c>
    </row>
    <row r="6870" spans="1:21" x14ac:dyDescent="0.3">
      <c r="A6870" t="str">
        <f t="shared" si="214"/>
        <v>SO-006969</v>
      </c>
      <c r="B6870" t="s">
        <v>5</v>
      </c>
      <c r="C6870" t="s">
        <v>10</v>
      </c>
      <c r="D6870" s="1">
        <v>43900</v>
      </c>
      <c r="E6870" s="1">
        <v>44065</v>
      </c>
      <c r="F6870" s="1">
        <v>44088</v>
      </c>
      <c r="G6870" s="1">
        <v>44096</v>
      </c>
      <c r="H6870" t="s">
        <v>54</v>
      </c>
      <c r="I6870">
        <v>27</v>
      </c>
      <c r="J6870">
        <v>15</v>
      </c>
      <c r="K6870">
        <v>154</v>
      </c>
      <c r="L6870">
        <v>36</v>
      </c>
      <c r="M6870">
        <v>3</v>
      </c>
      <c r="N6870">
        <v>0.15</v>
      </c>
      <c r="O6870">
        <v>1653.83</v>
      </c>
      <c r="P6870">
        <v>2432.1</v>
      </c>
      <c r="Q6870">
        <f>Table1[[#This Row],[OrderQuantity]]*Table1[[#This Row],[UnitPrice]]</f>
        <v>7296.2999999999993</v>
      </c>
      <c r="R6870">
        <f>Table1[[#This Row],[OrderQuantity]]*Table1[[#This Row],[UnitCost]]</f>
        <v>4961.49</v>
      </c>
      <c r="S6870">
        <f>Table1[[#This Row],[OrderQuantity]]*Table1[[#This Row],[UnitPrice]]*(1-Table1[[#This Row],[DiscountApplied]]) - (Table1[[#This Row],[OrderQuantity]]*Table1[[#This Row],[UnitCost]])</f>
        <v>1240.3649999999998</v>
      </c>
      <c r="T6870">
        <f>DATEDIF(Table1[[#This Row],[ShipDate]],Table1[[#This Row],[DeliveryDate]],"d")</f>
        <v>8</v>
      </c>
      <c r="U6870" t="str">
        <f t="shared" si="215"/>
        <v>Late</v>
      </c>
    </row>
    <row r="6871" spans="1:21" x14ac:dyDescent="0.3">
      <c r="A6871" t="str">
        <f t="shared" si="214"/>
        <v>SO-006970</v>
      </c>
      <c r="B6871" t="s">
        <v>4</v>
      </c>
      <c r="C6871" t="s">
        <v>8</v>
      </c>
      <c r="D6871" s="1">
        <v>43900</v>
      </c>
      <c r="E6871" s="1">
        <v>44065</v>
      </c>
      <c r="F6871" s="1">
        <v>44085</v>
      </c>
      <c r="G6871" s="1">
        <v>44086</v>
      </c>
      <c r="H6871" t="s">
        <v>54</v>
      </c>
      <c r="I6871">
        <v>14</v>
      </c>
      <c r="J6871">
        <v>46</v>
      </c>
      <c r="K6871">
        <v>342</v>
      </c>
      <c r="L6871">
        <v>12</v>
      </c>
      <c r="M6871">
        <v>3</v>
      </c>
      <c r="N6871">
        <v>0.05</v>
      </c>
      <c r="O6871">
        <v>3219.82</v>
      </c>
      <c r="P6871">
        <v>3879.3</v>
      </c>
      <c r="Q6871">
        <f>Table1[[#This Row],[OrderQuantity]]*Table1[[#This Row],[UnitPrice]]</f>
        <v>11637.900000000001</v>
      </c>
      <c r="R6871">
        <f>Table1[[#This Row],[OrderQuantity]]*Table1[[#This Row],[UnitCost]]</f>
        <v>9659.4600000000009</v>
      </c>
      <c r="S6871">
        <f>Table1[[#This Row],[OrderQuantity]]*Table1[[#This Row],[UnitPrice]]*(1-Table1[[#This Row],[DiscountApplied]]) - (Table1[[#This Row],[OrderQuantity]]*Table1[[#This Row],[UnitCost]])</f>
        <v>1396.5450000000001</v>
      </c>
      <c r="T6871">
        <f>DATEDIF(Table1[[#This Row],[ShipDate]],Table1[[#This Row],[DeliveryDate]],"d")</f>
        <v>1</v>
      </c>
      <c r="U6871" t="str">
        <f t="shared" si="215"/>
        <v>On Time</v>
      </c>
    </row>
    <row r="6872" spans="1:21" x14ac:dyDescent="0.3">
      <c r="A6872" t="str">
        <f t="shared" si="214"/>
        <v>SO-006971</v>
      </c>
      <c r="B6872" t="s">
        <v>4</v>
      </c>
      <c r="C6872" t="s">
        <v>13</v>
      </c>
      <c r="D6872" s="1">
        <v>44000</v>
      </c>
      <c r="E6872" s="1">
        <v>44065</v>
      </c>
      <c r="F6872" s="1">
        <v>44072</v>
      </c>
      <c r="G6872" s="1">
        <v>44080</v>
      </c>
      <c r="H6872" t="s">
        <v>54</v>
      </c>
      <c r="I6872">
        <v>15</v>
      </c>
      <c r="J6872">
        <v>20</v>
      </c>
      <c r="K6872">
        <v>17</v>
      </c>
      <c r="L6872">
        <v>36</v>
      </c>
      <c r="M6872">
        <v>1</v>
      </c>
      <c r="N6872">
        <v>0.08</v>
      </c>
      <c r="O6872">
        <v>119.39</v>
      </c>
      <c r="P6872">
        <v>221.1</v>
      </c>
      <c r="Q6872">
        <f>Table1[[#This Row],[OrderQuantity]]*Table1[[#This Row],[UnitPrice]]</f>
        <v>221.1</v>
      </c>
      <c r="R6872">
        <f>Table1[[#This Row],[OrderQuantity]]*Table1[[#This Row],[UnitCost]]</f>
        <v>119.39</v>
      </c>
      <c r="S6872">
        <f>Table1[[#This Row],[OrderQuantity]]*Table1[[#This Row],[UnitPrice]]*(1-Table1[[#This Row],[DiscountApplied]]) - (Table1[[#This Row],[OrderQuantity]]*Table1[[#This Row],[UnitCost]])</f>
        <v>84.022000000000006</v>
      </c>
      <c r="T6872">
        <f>DATEDIF(Table1[[#This Row],[ShipDate]],Table1[[#This Row],[DeliveryDate]],"d")</f>
        <v>8</v>
      </c>
      <c r="U6872" t="str">
        <f t="shared" si="215"/>
        <v>Late</v>
      </c>
    </row>
    <row r="6873" spans="1:21" x14ac:dyDescent="0.3">
      <c r="A6873" t="str">
        <f t="shared" si="214"/>
        <v>SO-006972</v>
      </c>
      <c r="B6873" t="s">
        <v>4</v>
      </c>
      <c r="C6873" t="s">
        <v>9</v>
      </c>
      <c r="D6873" s="1">
        <v>44000</v>
      </c>
      <c r="E6873" s="1">
        <v>44065</v>
      </c>
      <c r="F6873" s="1">
        <v>44071</v>
      </c>
      <c r="G6873" s="1">
        <v>44080</v>
      </c>
      <c r="H6873" t="s">
        <v>54</v>
      </c>
      <c r="I6873">
        <v>18</v>
      </c>
      <c r="J6873">
        <v>43</v>
      </c>
      <c r="K6873">
        <v>66</v>
      </c>
      <c r="L6873">
        <v>1</v>
      </c>
      <c r="M6873">
        <v>4</v>
      </c>
      <c r="N6873">
        <v>0.1</v>
      </c>
      <c r="O6873">
        <v>748.73</v>
      </c>
      <c r="P6873">
        <v>998.3</v>
      </c>
      <c r="Q6873">
        <f>Table1[[#This Row],[OrderQuantity]]*Table1[[#This Row],[UnitPrice]]</f>
        <v>3993.2</v>
      </c>
      <c r="R6873">
        <f>Table1[[#This Row],[OrderQuantity]]*Table1[[#This Row],[UnitCost]]</f>
        <v>2994.92</v>
      </c>
      <c r="S6873">
        <f>Table1[[#This Row],[OrderQuantity]]*Table1[[#This Row],[UnitPrice]]*(1-Table1[[#This Row],[DiscountApplied]]) - (Table1[[#This Row],[OrderQuantity]]*Table1[[#This Row],[UnitCost]])</f>
        <v>598.96</v>
      </c>
      <c r="T6873">
        <f>DATEDIF(Table1[[#This Row],[ShipDate]],Table1[[#This Row],[DeliveryDate]],"d")</f>
        <v>9</v>
      </c>
      <c r="U6873" t="str">
        <f t="shared" si="215"/>
        <v>Late</v>
      </c>
    </row>
    <row r="6874" spans="1:21" x14ac:dyDescent="0.3">
      <c r="A6874" t="str">
        <f t="shared" si="214"/>
        <v>SO-006973</v>
      </c>
      <c r="B6874" t="s">
        <v>5</v>
      </c>
      <c r="C6874" t="s">
        <v>13</v>
      </c>
      <c r="D6874" s="1">
        <v>43900</v>
      </c>
      <c r="E6874" s="1">
        <v>44066</v>
      </c>
      <c r="F6874" s="1">
        <v>44068</v>
      </c>
      <c r="G6874" s="1">
        <v>44070</v>
      </c>
      <c r="H6874" t="s">
        <v>54</v>
      </c>
      <c r="I6874">
        <v>28</v>
      </c>
      <c r="J6874">
        <v>3</v>
      </c>
      <c r="K6874">
        <v>14</v>
      </c>
      <c r="L6874">
        <v>41</v>
      </c>
      <c r="M6874">
        <v>7</v>
      </c>
      <c r="N6874">
        <v>0.08</v>
      </c>
      <c r="O6874">
        <v>849.23</v>
      </c>
      <c r="P6874">
        <v>1132.3</v>
      </c>
      <c r="Q6874">
        <f>Table1[[#This Row],[OrderQuantity]]*Table1[[#This Row],[UnitPrice]]</f>
        <v>7926.0999999999995</v>
      </c>
      <c r="R6874">
        <f>Table1[[#This Row],[OrderQuantity]]*Table1[[#This Row],[UnitCost]]</f>
        <v>5944.6100000000006</v>
      </c>
      <c r="S6874">
        <f>Table1[[#This Row],[OrderQuantity]]*Table1[[#This Row],[UnitPrice]]*(1-Table1[[#This Row],[DiscountApplied]]) - (Table1[[#This Row],[OrderQuantity]]*Table1[[#This Row],[UnitCost]])</f>
        <v>1347.4019999999991</v>
      </c>
      <c r="T6874">
        <f>DATEDIF(Table1[[#This Row],[ShipDate]],Table1[[#This Row],[DeliveryDate]],"d")</f>
        <v>2</v>
      </c>
      <c r="U6874" t="str">
        <f t="shared" si="215"/>
        <v>On Time</v>
      </c>
    </row>
    <row r="6875" spans="1:21" x14ac:dyDescent="0.3">
      <c r="A6875" t="str">
        <f t="shared" si="214"/>
        <v>SO-006974</v>
      </c>
      <c r="B6875" t="s">
        <v>4</v>
      </c>
      <c r="C6875" t="s">
        <v>12</v>
      </c>
      <c r="D6875" s="1">
        <v>44000</v>
      </c>
      <c r="E6875" s="1">
        <v>44066</v>
      </c>
      <c r="F6875" s="1">
        <v>44086</v>
      </c>
      <c r="G6875" s="1">
        <v>44096</v>
      </c>
      <c r="H6875" t="s">
        <v>54</v>
      </c>
      <c r="I6875">
        <v>13</v>
      </c>
      <c r="J6875">
        <v>6</v>
      </c>
      <c r="K6875">
        <v>228</v>
      </c>
      <c r="L6875">
        <v>26</v>
      </c>
      <c r="M6875">
        <v>8</v>
      </c>
      <c r="N6875">
        <v>0.1</v>
      </c>
      <c r="O6875">
        <v>158.79</v>
      </c>
      <c r="P6875">
        <v>201</v>
      </c>
      <c r="Q6875">
        <f>Table1[[#This Row],[OrderQuantity]]*Table1[[#This Row],[UnitPrice]]</f>
        <v>1608</v>
      </c>
      <c r="R6875">
        <f>Table1[[#This Row],[OrderQuantity]]*Table1[[#This Row],[UnitCost]]</f>
        <v>1270.32</v>
      </c>
      <c r="S6875">
        <f>Table1[[#This Row],[OrderQuantity]]*Table1[[#This Row],[UnitPrice]]*(1-Table1[[#This Row],[DiscountApplied]]) - (Table1[[#This Row],[OrderQuantity]]*Table1[[#This Row],[UnitCost]])</f>
        <v>176.88000000000011</v>
      </c>
      <c r="T6875">
        <f>DATEDIF(Table1[[#This Row],[ShipDate]],Table1[[#This Row],[DeliveryDate]],"d")</f>
        <v>10</v>
      </c>
      <c r="U6875" t="str">
        <f t="shared" si="215"/>
        <v>Late</v>
      </c>
    </row>
    <row r="6876" spans="1:21" x14ac:dyDescent="0.3">
      <c r="A6876" t="str">
        <f t="shared" si="214"/>
        <v>SO-006975</v>
      </c>
      <c r="B6876" t="s">
        <v>3</v>
      </c>
      <c r="C6876" t="s">
        <v>12</v>
      </c>
      <c r="D6876" s="1">
        <v>44000</v>
      </c>
      <c r="E6876" s="1">
        <v>44066</v>
      </c>
      <c r="F6876" s="1">
        <v>44072</v>
      </c>
      <c r="G6876" s="1">
        <v>44077</v>
      </c>
      <c r="H6876" t="s">
        <v>54</v>
      </c>
      <c r="I6876">
        <v>9</v>
      </c>
      <c r="J6876">
        <v>29</v>
      </c>
      <c r="K6876">
        <v>211</v>
      </c>
      <c r="L6876">
        <v>13</v>
      </c>
      <c r="M6876">
        <v>1</v>
      </c>
      <c r="N6876">
        <v>0.2</v>
      </c>
      <c r="O6876">
        <v>492.05</v>
      </c>
      <c r="P6876">
        <v>683.4</v>
      </c>
      <c r="Q6876">
        <f>Table1[[#This Row],[OrderQuantity]]*Table1[[#This Row],[UnitPrice]]</f>
        <v>683.4</v>
      </c>
      <c r="R6876">
        <f>Table1[[#This Row],[OrderQuantity]]*Table1[[#This Row],[UnitCost]]</f>
        <v>492.05</v>
      </c>
      <c r="S6876">
        <f>Table1[[#This Row],[OrderQuantity]]*Table1[[#This Row],[UnitPrice]]*(1-Table1[[#This Row],[DiscountApplied]]) - (Table1[[#This Row],[OrderQuantity]]*Table1[[#This Row],[UnitCost]])</f>
        <v>54.670000000000016</v>
      </c>
      <c r="T6876">
        <f>DATEDIF(Table1[[#This Row],[ShipDate]],Table1[[#This Row],[DeliveryDate]],"d")</f>
        <v>5</v>
      </c>
      <c r="U6876" t="str">
        <f t="shared" si="215"/>
        <v>On Time</v>
      </c>
    </row>
    <row r="6877" spans="1:21" x14ac:dyDescent="0.3">
      <c r="A6877" t="str">
        <f t="shared" si="214"/>
        <v>SO-006976</v>
      </c>
      <c r="B6877" t="s">
        <v>3</v>
      </c>
      <c r="C6877" t="s">
        <v>13</v>
      </c>
      <c r="D6877" s="1">
        <v>43900</v>
      </c>
      <c r="E6877" s="1">
        <v>44066</v>
      </c>
      <c r="F6877" s="1">
        <v>44082</v>
      </c>
      <c r="G6877" s="1">
        <v>44090</v>
      </c>
      <c r="H6877" t="s">
        <v>54</v>
      </c>
      <c r="I6877">
        <v>3</v>
      </c>
      <c r="J6877">
        <v>14</v>
      </c>
      <c r="K6877">
        <v>17</v>
      </c>
      <c r="L6877">
        <v>26</v>
      </c>
      <c r="M6877">
        <v>1</v>
      </c>
      <c r="N6877">
        <v>0.05</v>
      </c>
      <c r="O6877">
        <v>3334.59</v>
      </c>
      <c r="P6877">
        <v>5293</v>
      </c>
      <c r="Q6877">
        <f>Table1[[#This Row],[OrderQuantity]]*Table1[[#This Row],[UnitPrice]]</f>
        <v>5293</v>
      </c>
      <c r="R6877">
        <f>Table1[[#This Row],[OrderQuantity]]*Table1[[#This Row],[UnitCost]]</f>
        <v>3334.59</v>
      </c>
      <c r="S6877">
        <f>Table1[[#This Row],[OrderQuantity]]*Table1[[#This Row],[UnitPrice]]*(1-Table1[[#This Row],[DiscountApplied]]) - (Table1[[#This Row],[OrderQuantity]]*Table1[[#This Row],[UnitCost]])</f>
        <v>1693.7599999999993</v>
      </c>
      <c r="T6877">
        <f>DATEDIF(Table1[[#This Row],[ShipDate]],Table1[[#This Row],[DeliveryDate]],"d")</f>
        <v>8</v>
      </c>
      <c r="U6877" t="str">
        <f t="shared" si="215"/>
        <v>Late</v>
      </c>
    </row>
    <row r="6878" spans="1:21" x14ac:dyDescent="0.3">
      <c r="A6878" t="str">
        <f t="shared" si="214"/>
        <v>SO-006977</v>
      </c>
      <c r="B6878" t="s">
        <v>3</v>
      </c>
      <c r="C6878" t="s">
        <v>10</v>
      </c>
      <c r="D6878" s="1">
        <v>44000</v>
      </c>
      <c r="E6878" s="1">
        <v>44066</v>
      </c>
      <c r="F6878" s="1">
        <v>44070</v>
      </c>
      <c r="G6878" s="1">
        <v>44075</v>
      </c>
      <c r="H6878" t="s">
        <v>54</v>
      </c>
      <c r="I6878">
        <v>7</v>
      </c>
      <c r="J6878">
        <v>5</v>
      </c>
      <c r="K6878">
        <v>123</v>
      </c>
      <c r="L6878">
        <v>15</v>
      </c>
      <c r="M6878">
        <v>1</v>
      </c>
      <c r="N6878">
        <v>0.4</v>
      </c>
      <c r="O6878">
        <v>73.7</v>
      </c>
      <c r="P6878">
        <v>167.5</v>
      </c>
      <c r="Q6878">
        <f>Table1[[#This Row],[OrderQuantity]]*Table1[[#This Row],[UnitPrice]]</f>
        <v>167.5</v>
      </c>
      <c r="R6878">
        <f>Table1[[#This Row],[OrderQuantity]]*Table1[[#This Row],[UnitCost]]</f>
        <v>73.7</v>
      </c>
      <c r="S6878">
        <f>Table1[[#This Row],[OrderQuantity]]*Table1[[#This Row],[UnitPrice]]*(1-Table1[[#This Row],[DiscountApplied]]) - (Table1[[#This Row],[OrderQuantity]]*Table1[[#This Row],[UnitCost]])</f>
        <v>26.799999999999997</v>
      </c>
      <c r="T6878">
        <f>DATEDIF(Table1[[#This Row],[ShipDate]],Table1[[#This Row],[DeliveryDate]],"d")</f>
        <v>5</v>
      </c>
      <c r="U6878" t="str">
        <f t="shared" si="215"/>
        <v>On Time</v>
      </c>
    </row>
    <row r="6879" spans="1:21" x14ac:dyDescent="0.3">
      <c r="A6879" t="str">
        <f t="shared" si="214"/>
        <v>SO-006978</v>
      </c>
      <c r="B6879" t="s">
        <v>3</v>
      </c>
      <c r="C6879" t="s">
        <v>10</v>
      </c>
      <c r="D6879" s="1">
        <v>43900</v>
      </c>
      <c r="E6879" s="1">
        <v>44066</v>
      </c>
      <c r="F6879" s="1">
        <v>44092</v>
      </c>
      <c r="G6879" s="1">
        <v>44098</v>
      </c>
      <c r="H6879" t="s">
        <v>54</v>
      </c>
      <c r="I6879">
        <v>2</v>
      </c>
      <c r="J6879">
        <v>16</v>
      </c>
      <c r="K6879">
        <v>103</v>
      </c>
      <c r="L6879">
        <v>19</v>
      </c>
      <c r="M6879">
        <v>1</v>
      </c>
      <c r="N6879">
        <v>0.1</v>
      </c>
      <c r="O6879">
        <v>3288.36</v>
      </c>
      <c r="P6879">
        <v>5480.6</v>
      </c>
      <c r="Q6879">
        <f>Table1[[#This Row],[OrderQuantity]]*Table1[[#This Row],[UnitPrice]]</f>
        <v>5480.6</v>
      </c>
      <c r="R6879">
        <f>Table1[[#This Row],[OrderQuantity]]*Table1[[#This Row],[UnitCost]]</f>
        <v>3288.36</v>
      </c>
      <c r="S6879">
        <f>Table1[[#This Row],[OrderQuantity]]*Table1[[#This Row],[UnitPrice]]*(1-Table1[[#This Row],[DiscountApplied]]) - (Table1[[#This Row],[OrderQuantity]]*Table1[[#This Row],[UnitCost]])</f>
        <v>1644.1800000000007</v>
      </c>
      <c r="T6879">
        <f>DATEDIF(Table1[[#This Row],[ShipDate]],Table1[[#This Row],[DeliveryDate]],"d")</f>
        <v>6</v>
      </c>
      <c r="U6879" t="str">
        <f t="shared" si="215"/>
        <v>On Time</v>
      </c>
    </row>
    <row r="6880" spans="1:21" x14ac:dyDescent="0.3">
      <c r="A6880" t="str">
        <f t="shared" si="214"/>
        <v>SO-006979</v>
      </c>
      <c r="B6880" t="s">
        <v>2</v>
      </c>
      <c r="C6880" t="s">
        <v>9</v>
      </c>
      <c r="D6880" s="1">
        <v>44000</v>
      </c>
      <c r="E6880" s="1">
        <v>44066</v>
      </c>
      <c r="F6880" s="1">
        <v>44077</v>
      </c>
      <c r="G6880" s="1">
        <v>44082</v>
      </c>
      <c r="H6880" t="s">
        <v>54</v>
      </c>
      <c r="I6880">
        <v>21</v>
      </c>
      <c r="J6880">
        <v>20</v>
      </c>
      <c r="K6880">
        <v>68</v>
      </c>
      <c r="L6880">
        <v>22</v>
      </c>
      <c r="M6880">
        <v>7</v>
      </c>
      <c r="N6880">
        <v>0.4</v>
      </c>
      <c r="O6880">
        <v>2482.35</v>
      </c>
      <c r="P6880">
        <v>3819</v>
      </c>
      <c r="Q6880">
        <f>Table1[[#This Row],[OrderQuantity]]*Table1[[#This Row],[UnitPrice]]</f>
        <v>26733</v>
      </c>
      <c r="R6880">
        <f>Table1[[#This Row],[OrderQuantity]]*Table1[[#This Row],[UnitCost]]</f>
        <v>17376.45</v>
      </c>
      <c r="S6880">
        <f>Table1[[#This Row],[OrderQuantity]]*Table1[[#This Row],[UnitPrice]]*(1-Table1[[#This Row],[DiscountApplied]]) - (Table1[[#This Row],[OrderQuantity]]*Table1[[#This Row],[UnitCost]])</f>
        <v>-1336.6500000000015</v>
      </c>
      <c r="T6880">
        <f>DATEDIF(Table1[[#This Row],[ShipDate]],Table1[[#This Row],[DeliveryDate]],"d")</f>
        <v>5</v>
      </c>
      <c r="U6880" t="str">
        <f t="shared" si="215"/>
        <v>On Time</v>
      </c>
    </row>
    <row r="6881" spans="1:21" x14ac:dyDescent="0.3">
      <c r="A6881" t="str">
        <f t="shared" si="214"/>
        <v>SO-006980</v>
      </c>
      <c r="B6881" t="s">
        <v>4</v>
      </c>
      <c r="C6881" t="s">
        <v>12</v>
      </c>
      <c r="D6881" s="1">
        <v>44000</v>
      </c>
      <c r="E6881" s="1">
        <v>44066</v>
      </c>
      <c r="F6881" s="1">
        <v>44081</v>
      </c>
      <c r="G6881" s="1">
        <v>44083</v>
      </c>
      <c r="H6881" t="s">
        <v>54</v>
      </c>
      <c r="I6881">
        <v>17</v>
      </c>
      <c r="J6881">
        <v>43</v>
      </c>
      <c r="K6881">
        <v>257</v>
      </c>
      <c r="L6881">
        <v>46</v>
      </c>
      <c r="M6881">
        <v>4</v>
      </c>
      <c r="N6881">
        <v>0.4</v>
      </c>
      <c r="O6881">
        <v>3429.46</v>
      </c>
      <c r="P6881">
        <v>6016.6</v>
      </c>
      <c r="Q6881">
        <f>Table1[[#This Row],[OrderQuantity]]*Table1[[#This Row],[UnitPrice]]</f>
        <v>24066.400000000001</v>
      </c>
      <c r="R6881">
        <f>Table1[[#This Row],[OrderQuantity]]*Table1[[#This Row],[UnitCost]]</f>
        <v>13717.84</v>
      </c>
      <c r="S6881">
        <f>Table1[[#This Row],[OrderQuantity]]*Table1[[#This Row],[UnitPrice]]*(1-Table1[[#This Row],[DiscountApplied]]) - (Table1[[#This Row],[OrderQuantity]]*Table1[[#This Row],[UnitCost]])</f>
        <v>722</v>
      </c>
      <c r="T6881">
        <f>DATEDIF(Table1[[#This Row],[ShipDate]],Table1[[#This Row],[DeliveryDate]],"d")</f>
        <v>2</v>
      </c>
      <c r="U6881" t="str">
        <f t="shared" si="215"/>
        <v>On Time</v>
      </c>
    </row>
    <row r="6882" spans="1:21" x14ac:dyDescent="0.3">
      <c r="A6882" t="str">
        <f t="shared" si="214"/>
        <v>SO-006981</v>
      </c>
      <c r="B6882" t="s">
        <v>2</v>
      </c>
      <c r="C6882" t="s">
        <v>9</v>
      </c>
      <c r="D6882" s="1">
        <v>44000</v>
      </c>
      <c r="E6882" s="1">
        <v>44067</v>
      </c>
      <c r="F6882" s="1">
        <v>44093</v>
      </c>
      <c r="G6882" s="1">
        <v>44094</v>
      </c>
      <c r="H6882" t="s">
        <v>54</v>
      </c>
      <c r="I6882">
        <v>23</v>
      </c>
      <c r="J6882">
        <v>26</v>
      </c>
      <c r="K6882">
        <v>60</v>
      </c>
      <c r="L6882">
        <v>10</v>
      </c>
      <c r="M6882">
        <v>4</v>
      </c>
      <c r="N6882">
        <v>0.4</v>
      </c>
      <c r="O6882">
        <v>543.29999999999995</v>
      </c>
      <c r="P6882">
        <v>1025.0999999999999</v>
      </c>
      <c r="Q6882">
        <f>Table1[[#This Row],[OrderQuantity]]*Table1[[#This Row],[UnitPrice]]</f>
        <v>4100.3999999999996</v>
      </c>
      <c r="R6882">
        <f>Table1[[#This Row],[OrderQuantity]]*Table1[[#This Row],[UnitCost]]</f>
        <v>2173.1999999999998</v>
      </c>
      <c r="S6882">
        <f>Table1[[#This Row],[OrderQuantity]]*Table1[[#This Row],[UnitPrice]]*(1-Table1[[#This Row],[DiscountApplied]]) - (Table1[[#This Row],[OrderQuantity]]*Table1[[#This Row],[UnitCost]])</f>
        <v>287.03999999999996</v>
      </c>
      <c r="T6882">
        <f>DATEDIF(Table1[[#This Row],[ShipDate]],Table1[[#This Row],[DeliveryDate]],"d")</f>
        <v>1</v>
      </c>
      <c r="U6882" t="str">
        <f t="shared" si="215"/>
        <v>On Time</v>
      </c>
    </row>
    <row r="6883" spans="1:21" x14ac:dyDescent="0.3">
      <c r="A6883" t="str">
        <f t="shared" si="214"/>
        <v>SO-006982</v>
      </c>
      <c r="B6883" t="s">
        <v>4</v>
      </c>
      <c r="C6883" t="s">
        <v>12</v>
      </c>
      <c r="D6883" s="1">
        <v>43900</v>
      </c>
      <c r="E6883" s="1">
        <v>44067</v>
      </c>
      <c r="F6883" s="1">
        <v>44073</v>
      </c>
      <c r="G6883" s="1">
        <v>44076</v>
      </c>
      <c r="H6883" t="s">
        <v>54</v>
      </c>
      <c r="I6883">
        <v>14</v>
      </c>
      <c r="J6883">
        <v>45</v>
      </c>
      <c r="K6883">
        <v>246</v>
      </c>
      <c r="L6883">
        <v>24</v>
      </c>
      <c r="M6883">
        <v>5</v>
      </c>
      <c r="N6883">
        <v>0.08</v>
      </c>
      <c r="O6883">
        <v>1861.93</v>
      </c>
      <c r="P6883">
        <v>2659.9</v>
      </c>
      <c r="Q6883">
        <f>Table1[[#This Row],[OrderQuantity]]*Table1[[#This Row],[UnitPrice]]</f>
        <v>13299.5</v>
      </c>
      <c r="R6883">
        <f>Table1[[#This Row],[OrderQuantity]]*Table1[[#This Row],[UnitCost]]</f>
        <v>9309.65</v>
      </c>
      <c r="S6883">
        <f>Table1[[#This Row],[OrderQuantity]]*Table1[[#This Row],[UnitPrice]]*(1-Table1[[#This Row],[DiscountApplied]]) - (Table1[[#This Row],[OrderQuantity]]*Table1[[#This Row],[UnitCost]])</f>
        <v>2925.8900000000012</v>
      </c>
      <c r="T6883">
        <f>DATEDIF(Table1[[#This Row],[ShipDate]],Table1[[#This Row],[DeliveryDate]],"d")</f>
        <v>3</v>
      </c>
      <c r="U6883" t="str">
        <f t="shared" si="215"/>
        <v>On Time</v>
      </c>
    </row>
    <row r="6884" spans="1:21" x14ac:dyDescent="0.3">
      <c r="A6884" t="str">
        <f t="shared" si="214"/>
        <v>SO-006983</v>
      </c>
      <c r="B6884" t="s">
        <v>3</v>
      </c>
      <c r="C6884" t="s">
        <v>12</v>
      </c>
      <c r="D6884" s="1">
        <v>43900</v>
      </c>
      <c r="E6884" s="1">
        <v>44067</v>
      </c>
      <c r="F6884" s="1">
        <v>44080</v>
      </c>
      <c r="G6884" s="1">
        <v>44090</v>
      </c>
      <c r="H6884" t="s">
        <v>54</v>
      </c>
      <c r="I6884">
        <v>8</v>
      </c>
      <c r="J6884">
        <v>12</v>
      </c>
      <c r="K6884">
        <v>242</v>
      </c>
      <c r="L6884">
        <v>2</v>
      </c>
      <c r="M6884">
        <v>8</v>
      </c>
      <c r="N6884">
        <v>0.05</v>
      </c>
      <c r="O6884">
        <v>2997.38</v>
      </c>
      <c r="P6884">
        <v>3892.7</v>
      </c>
      <c r="Q6884">
        <f>Table1[[#This Row],[OrderQuantity]]*Table1[[#This Row],[UnitPrice]]</f>
        <v>31141.599999999999</v>
      </c>
      <c r="R6884">
        <f>Table1[[#This Row],[OrderQuantity]]*Table1[[#This Row],[UnitCost]]</f>
        <v>23979.040000000001</v>
      </c>
      <c r="S6884">
        <f>Table1[[#This Row],[OrderQuantity]]*Table1[[#This Row],[UnitPrice]]*(1-Table1[[#This Row],[DiscountApplied]]) - (Table1[[#This Row],[OrderQuantity]]*Table1[[#This Row],[UnitCost]])</f>
        <v>5605.4799999999959</v>
      </c>
      <c r="T6884">
        <f>DATEDIF(Table1[[#This Row],[ShipDate]],Table1[[#This Row],[DeliveryDate]],"d")</f>
        <v>10</v>
      </c>
      <c r="U6884" t="str">
        <f t="shared" si="215"/>
        <v>Late</v>
      </c>
    </row>
    <row r="6885" spans="1:21" x14ac:dyDescent="0.3">
      <c r="A6885" t="str">
        <f t="shared" si="214"/>
        <v>SO-006984</v>
      </c>
      <c r="B6885" t="s">
        <v>4</v>
      </c>
      <c r="C6885" t="s">
        <v>12</v>
      </c>
      <c r="D6885" s="1">
        <v>44000</v>
      </c>
      <c r="E6885" s="1">
        <v>44067</v>
      </c>
      <c r="F6885" s="1">
        <v>44082</v>
      </c>
      <c r="G6885" s="1">
        <v>44085</v>
      </c>
      <c r="H6885" t="s">
        <v>54</v>
      </c>
      <c r="I6885">
        <v>19</v>
      </c>
      <c r="J6885">
        <v>37</v>
      </c>
      <c r="K6885">
        <v>223</v>
      </c>
      <c r="L6885">
        <v>39</v>
      </c>
      <c r="M6885">
        <v>4</v>
      </c>
      <c r="N6885">
        <v>0.1</v>
      </c>
      <c r="O6885">
        <v>473.82</v>
      </c>
      <c r="P6885">
        <v>911.2</v>
      </c>
      <c r="Q6885">
        <f>Table1[[#This Row],[OrderQuantity]]*Table1[[#This Row],[UnitPrice]]</f>
        <v>3644.8</v>
      </c>
      <c r="R6885">
        <f>Table1[[#This Row],[OrderQuantity]]*Table1[[#This Row],[UnitCost]]</f>
        <v>1895.28</v>
      </c>
      <c r="S6885">
        <f>Table1[[#This Row],[OrderQuantity]]*Table1[[#This Row],[UnitPrice]]*(1-Table1[[#This Row],[DiscountApplied]]) - (Table1[[#This Row],[OrderQuantity]]*Table1[[#This Row],[UnitCost]])</f>
        <v>1385.0400000000002</v>
      </c>
      <c r="T6885">
        <f>DATEDIF(Table1[[#This Row],[ShipDate]],Table1[[#This Row],[DeliveryDate]],"d")</f>
        <v>3</v>
      </c>
      <c r="U6885" t="str">
        <f t="shared" si="215"/>
        <v>On Time</v>
      </c>
    </row>
    <row r="6886" spans="1:21" x14ac:dyDescent="0.3">
      <c r="A6886" t="str">
        <f t="shared" si="214"/>
        <v>SO-006985</v>
      </c>
      <c r="B6886" t="s">
        <v>2</v>
      </c>
      <c r="C6886" t="s">
        <v>12</v>
      </c>
      <c r="D6886" s="1">
        <v>43900</v>
      </c>
      <c r="E6886" s="1">
        <v>44067</v>
      </c>
      <c r="F6886" s="1">
        <v>44080</v>
      </c>
      <c r="G6886" s="1">
        <v>44085</v>
      </c>
      <c r="H6886" t="s">
        <v>54</v>
      </c>
      <c r="I6886">
        <v>23</v>
      </c>
      <c r="J6886">
        <v>41</v>
      </c>
      <c r="K6886">
        <v>254</v>
      </c>
      <c r="L6886">
        <v>10</v>
      </c>
      <c r="M6886">
        <v>2</v>
      </c>
      <c r="N6886">
        <v>0.3</v>
      </c>
      <c r="O6886">
        <v>745.04</v>
      </c>
      <c r="P6886">
        <v>1862.6</v>
      </c>
      <c r="Q6886">
        <f>Table1[[#This Row],[OrderQuantity]]*Table1[[#This Row],[UnitPrice]]</f>
        <v>3725.2</v>
      </c>
      <c r="R6886">
        <f>Table1[[#This Row],[OrderQuantity]]*Table1[[#This Row],[UnitCost]]</f>
        <v>1490.08</v>
      </c>
      <c r="S6886">
        <f>Table1[[#This Row],[OrderQuantity]]*Table1[[#This Row],[UnitPrice]]*(1-Table1[[#This Row],[DiscountApplied]]) - (Table1[[#This Row],[OrderQuantity]]*Table1[[#This Row],[UnitCost]])</f>
        <v>1117.56</v>
      </c>
      <c r="T6886">
        <f>DATEDIF(Table1[[#This Row],[ShipDate]],Table1[[#This Row],[DeliveryDate]],"d")</f>
        <v>5</v>
      </c>
      <c r="U6886" t="str">
        <f t="shared" si="215"/>
        <v>On Time</v>
      </c>
    </row>
    <row r="6887" spans="1:21" x14ac:dyDescent="0.3">
      <c r="A6887" t="str">
        <f t="shared" si="214"/>
        <v>SO-006986</v>
      </c>
      <c r="B6887" t="s">
        <v>5</v>
      </c>
      <c r="C6887" t="s">
        <v>12</v>
      </c>
      <c r="D6887" s="1">
        <v>43900</v>
      </c>
      <c r="E6887" s="1">
        <v>44067</v>
      </c>
      <c r="F6887" s="1">
        <v>44071</v>
      </c>
      <c r="G6887" s="1">
        <v>44074</v>
      </c>
      <c r="H6887" t="s">
        <v>54</v>
      </c>
      <c r="I6887">
        <v>28</v>
      </c>
      <c r="J6887">
        <v>15</v>
      </c>
      <c r="K6887">
        <v>214</v>
      </c>
      <c r="L6887">
        <v>45</v>
      </c>
      <c r="M6887">
        <v>5</v>
      </c>
      <c r="N6887">
        <v>0.05</v>
      </c>
      <c r="O6887">
        <v>139.16</v>
      </c>
      <c r="P6887">
        <v>207.7</v>
      </c>
      <c r="Q6887">
        <f>Table1[[#This Row],[OrderQuantity]]*Table1[[#This Row],[UnitPrice]]</f>
        <v>1038.5</v>
      </c>
      <c r="R6887">
        <f>Table1[[#This Row],[OrderQuantity]]*Table1[[#This Row],[UnitCost]]</f>
        <v>695.8</v>
      </c>
      <c r="S6887">
        <f>Table1[[#This Row],[OrderQuantity]]*Table1[[#This Row],[UnitPrice]]*(1-Table1[[#This Row],[DiscountApplied]]) - (Table1[[#This Row],[OrderQuantity]]*Table1[[#This Row],[UnitCost]])</f>
        <v>290.77499999999998</v>
      </c>
      <c r="T6887">
        <f>DATEDIF(Table1[[#This Row],[ShipDate]],Table1[[#This Row],[DeliveryDate]],"d")</f>
        <v>3</v>
      </c>
      <c r="U6887" t="str">
        <f t="shared" si="215"/>
        <v>On Time</v>
      </c>
    </row>
    <row r="6888" spans="1:21" x14ac:dyDescent="0.3">
      <c r="A6888" t="str">
        <f t="shared" si="214"/>
        <v>SO-006987</v>
      </c>
      <c r="B6888" t="s">
        <v>4</v>
      </c>
      <c r="C6888" t="s">
        <v>12</v>
      </c>
      <c r="D6888" s="1">
        <v>43900</v>
      </c>
      <c r="E6888" s="1">
        <v>44067</v>
      </c>
      <c r="F6888" s="1">
        <v>44074</v>
      </c>
      <c r="G6888" s="1">
        <v>44077</v>
      </c>
      <c r="H6888" t="s">
        <v>54</v>
      </c>
      <c r="I6888">
        <v>18</v>
      </c>
      <c r="J6888">
        <v>22</v>
      </c>
      <c r="K6888">
        <v>248</v>
      </c>
      <c r="L6888">
        <v>28</v>
      </c>
      <c r="M6888">
        <v>1</v>
      </c>
      <c r="N6888">
        <v>0.08</v>
      </c>
      <c r="O6888">
        <v>1634.93</v>
      </c>
      <c r="P6888">
        <v>1969.8</v>
      </c>
      <c r="Q6888">
        <f>Table1[[#This Row],[OrderQuantity]]*Table1[[#This Row],[UnitPrice]]</f>
        <v>1969.8</v>
      </c>
      <c r="R6888">
        <f>Table1[[#This Row],[OrderQuantity]]*Table1[[#This Row],[UnitCost]]</f>
        <v>1634.93</v>
      </c>
      <c r="S6888">
        <f>Table1[[#This Row],[OrderQuantity]]*Table1[[#This Row],[UnitPrice]]*(1-Table1[[#This Row],[DiscountApplied]]) - (Table1[[#This Row],[OrderQuantity]]*Table1[[#This Row],[UnitCost]])</f>
        <v>177.28600000000006</v>
      </c>
      <c r="T6888">
        <f>DATEDIF(Table1[[#This Row],[ShipDate]],Table1[[#This Row],[DeliveryDate]],"d")</f>
        <v>3</v>
      </c>
      <c r="U6888" t="str">
        <f t="shared" si="215"/>
        <v>On Time</v>
      </c>
    </row>
    <row r="6889" spans="1:21" x14ac:dyDescent="0.3">
      <c r="A6889" t="str">
        <f t="shared" si="214"/>
        <v>SO-006988</v>
      </c>
      <c r="B6889" t="s">
        <v>3</v>
      </c>
      <c r="C6889" t="s">
        <v>12</v>
      </c>
      <c r="D6889" s="1">
        <v>44000</v>
      </c>
      <c r="E6889" s="1">
        <v>44067</v>
      </c>
      <c r="F6889" s="1">
        <v>44085</v>
      </c>
      <c r="G6889" s="1">
        <v>44091</v>
      </c>
      <c r="H6889" t="s">
        <v>54</v>
      </c>
      <c r="I6889">
        <v>5</v>
      </c>
      <c r="J6889">
        <v>14</v>
      </c>
      <c r="K6889">
        <v>204</v>
      </c>
      <c r="L6889">
        <v>37</v>
      </c>
      <c r="M6889">
        <v>4</v>
      </c>
      <c r="N6889">
        <v>0.08</v>
      </c>
      <c r="O6889">
        <v>462.9</v>
      </c>
      <c r="P6889">
        <v>944.7</v>
      </c>
      <c r="Q6889">
        <f>Table1[[#This Row],[OrderQuantity]]*Table1[[#This Row],[UnitPrice]]</f>
        <v>3778.8</v>
      </c>
      <c r="R6889">
        <f>Table1[[#This Row],[OrderQuantity]]*Table1[[#This Row],[UnitCost]]</f>
        <v>1851.6</v>
      </c>
      <c r="S6889">
        <f>Table1[[#This Row],[OrderQuantity]]*Table1[[#This Row],[UnitPrice]]*(1-Table1[[#This Row],[DiscountApplied]]) - (Table1[[#This Row],[OrderQuantity]]*Table1[[#This Row],[UnitCost]])</f>
        <v>1624.8960000000002</v>
      </c>
      <c r="T6889">
        <f>DATEDIF(Table1[[#This Row],[ShipDate]],Table1[[#This Row],[DeliveryDate]],"d")</f>
        <v>6</v>
      </c>
      <c r="U6889" t="str">
        <f t="shared" si="215"/>
        <v>On Time</v>
      </c>
    </row>
    <row r="6890" spans="1:21" x14ac:dyDescent="0.3">
      <c r="A6890" t="str">
        <f t="shared" si="214"/>
        <v>SO-006989</v>
      </c>
      <c r="B6890" t="s">
        <v>4</v>
      </c>
      <c r="C6890" t="s">
        <v>13</v>
      </c>
      <c r="D6890" s="1">
        <v>43900</v>
      </c>
      <c r="E6890" s="1">
        <v>44067</v>
      </c>
      <c r="F6890" s="1">
        <v>44084</v>
      </c>
      <c r="G6890" s="1">
        <v>44085</v>
      </c>
      <c r="H6890" t="s">
        <v>54</v>
      </c>
      <c r="I6890">
        <v>18</v>
      </c>
      <c r="J6890">
        <v>6</v>
      </c>
      <c r="K6890">
        <v>44</v>
      </c>
      <c r="L6890">
        <v>33</v>
      </c>
      <c r="M6890">
        <v>4</v>
      </c>
      <c r="N6890">
        <v>0.05</v>
      </c>
      <c r="O6890">
        <v>535.87</v>
      </c>
      <c r="P6890">
        <v>864.3</v>
      </c>
      <c r="Q6890">
        <f>Table1[[#This Row],[OrderQuantity]]*Table1[[#This Row],[UnitPrice]]</f>
        <v>3457.2</v>
      </c>
      <c r="R6890">
        <f>Table1[[#This Row],[OrderQuantity]]*Table1[[#This Row],[UnitCost]]</f>
        <v>2143.48</v>
      </c>
      <c r="S6890">
        <f>Table1[[#This Row],[OrderQuantity]]*Table1[[#This Row],[UnitPrice]]*(1-Table1[[#This Row],[DiscountApplied]]) - (Table1[[#This Row],[OrderQuantity]]*Table1[[#This Row],[UnitCost]])</f>
        <v>1140.8599999999997</v>
      </c>
      <c r="T6890">
        <f>DATEDIF(Table1[[#This Row],[ShipDate]],Table1[[#This Row],[DeliveryDate]],"d")</f>
        <v>1</v>
      </c>
      <c r="U6890" t="str">
        <f t="shared" si="215"/>
        <v>On Time</v>
      </c>
    </row>
    <row r="6891" spans="1:21" x14ac:dyDescent="0.3">
      <c r="A6891" t="str">
        <f t="shared" si="214"/>
        <v>SO-006990</v>
      </c>
      <c r="B6891" t="s">
        <v>2</v>
      </c>
      <c r="C6891" t="s">
        <v>11</v>
      </c>
      <c r="D6891" s="1">
        <v>44000</v>
      </c>
      <c r="E6891" s="1">
        <v>44068</v>
      </c>
      <c r="F6891" s="1">
        <v>44094</v>
      </c>
      <c r="G6891" s="1">
        <v>44099</v>
      </c>
      <c r="H6891" t="s">
        <v>54</v>
      </c>
      <c r="I6891">
        <v>24</v>
      </c>
      <c r="J6891">
        <v>47</v>
      </c>
      <c r="K6891">
        <v>272</v>
      </c>
      <c r="L6891">
        <v>33</v>
      </c>
      <c r="M6891">
        <v>2</v>
      </c>
      <c r="N6891">
        <v>0.08</v>
      </c>
      <c r="O6891">
        <v>1512.32</v>
      </c>
      <c r="P6891">
        <v>2291.4</v>
      </c>
      <c r="Q6891">
        <f>Table1[[#This Row],[OrderQuantity]]*Table1[[#This Row],[UnitPrice]]</f>
        <v>4582.8</v>
      </c>
      <c r="R6891">
        <f>Table1[[#This Row],[OrderQuantity]]*Table1[[#This Row],[UnitCost]]</f>
        <v>3024.64</v>
      </c>
      <c r="S6891">
        <f>Table1[[#This Row],[OrderQuantity]]*Table1[[#This Row],[UnitPrice]]*(1-Table1[[#This Row],[DiscountApplied]]) - (Table1[[#This Row],[OrderQuantity]]*Table1[[#This Row],[UnitCost]])</f>
        <v>1191.5360000000005</v>
      </c>
      <c r="T6891">
        <f>DATEDIF(Table1[[#This Row],[ShipDate]],Table1[[#This Row],[DeliveryDate]],"d")</f>
        <v>5</v>
      </c>
      <c r="U6891" t="str">
        <f t="shared" si="215"/>
        <v>On Time</v>
      </c>
    </row>
    <row r="6892" spans="1:21" x14ac:dyDescent="0.3">
      <c r="A6892" t="str">
        <f t="shared" si="214"/>
        <v>SO-006991</v>
      </c>
      <c r="B6892" t="s">
        <v>3</v>
      </c>
      <c r="C6892" t="s">
        <v>13</v>
      </c>
      <c r="D6892" s="1">
        <v>43900</v>
      </c>
      <c r="E6892" s="1">
        <v>44068</v>
      </c>
      <c r="F6892" s="1">
        <v>44086</v>
      </c>
      <c r="G6892" s="1">
        <v>44091</v>
      </c>
      <c r="H6892" t="s">
        <v>54</v>
      </c>
      <c r="I6892">
        <v>9</v>
      </c>
      <c r="J6892">
        <v>11</v>
      </c>
      <c r="K6892">
        <v>46</v>
      </c>
      <c r="L6892">
        <v>1</v>
      </c>
      <c r="M6892">
        <v>3</v>
      </c>
      <c r="N6892">
        <v>0.15</v>
      </c>
      <c r="O6892">
        <v>894.52</v>
      </c>
      <c r="P6892">
        <v>1132.3</v>
      </c>
      <c r="Q6892">
        <f>Table1[[#This Row],[OrderQuantity]]*Table1[[#This Row],[UnitPrice]]</f>
        <v>3396.8999999999996</v>
      </c>
      <c r="R6892">
        <f>Table1[[#This Row],[OrderQuantity]]*Table1[[#This Row],[UnitCost]]</f>
        <v>2683.56</v>
      </c>
      <c r="S6892">
        <f>Table1[[#This Row],[OrderQuantity]]*Table1[[#This Row],[UnitPrice]]*(1-Table1[[#This Row],[DiscountApplied]]) - (Table1[[#This Row],[OrderQuantity]]*Table1[[#This Row],[UnitCost]])</f>
        <v>203.80499999999984</v>
      </c>
      <c r="T6892">
        <f>DATEDIF(Table1[[#This Row],[ShipDate]],Table1[[#This Row],[DeliveryDate]],"d")</f>
        <v>5</v>
      </c>
      <c r="U6892" t="str">
        <f t="shared" si="215"/>
        <v>On Time</v>
      </c>
    </row>
    <row r="6893" spans="1:21" x14ac:dyDescent="0.3">
      <c r="A6893" t="str">
        <f t="shared" si="214"/>
        <v>SO-006992</v>
      </c>
      <c r="B6893" t="s">
        <v>5</v>
      </c>
      <c r="C6893" t="s">
        <v>12</v>
      </c>
      <c r="D6893" s="1">
        <v>43900</v>
      </c>
      <c r="E6893" s="1">
        <v>44068</v>
      </c>
      <c r="F6893" s="1">
        <v>44084</v>
      </c>
      <c r="G6893" s="1">
        <v>44093</v>
      </c>
      <c r="H6893" t="s">
        <v>54</v>
      </c>
      <c r="I6893">
        <v>26</v>
      </c>
      <c r="J6893">
        <v>2</v>
      </c>
      <c r="K6893">
        <v>247</v>
      </c>
      <c r="L6893">
        <v>38</v>
      </c>
      <c r="M6893">
        <v>4</v>
      </c>
      <c r="N6893">
        <v>0.05</v>
      </c>
      <c r="O6893">
        <v>77.72</v>
      </c>
      <c r="P6893">
        <v>194.3</v>
      </c>
      <c r="Q6893">
        <f>Table1[[#This Row],[OrderQuantity]]*Table1[[#This Row],[UnitPrice]]</f>
        <v>777.2</v>
      </c>
      <c r="R6893">
        <f>Table1[[#This Row],[OrderQuantity]]*Table1[[#This Row],[UnitCost]]</f>
        <v>310.88</v>
      </c>
      <c r="S6893">
        <f>Table1[[#This Row],[OrderQuantity]]*Table1[[#This Row],[UnitPrice]]*(1-Table1[[#This Row],[DiscountApplied]]) - (Table1[[#This Row],[OrderQuantity]]*Table1[[#This Row],[UnitCost]])</f>
        <v>427.46000000000004</v>
      </c>
      <c r="T6893">
        <f>DATEDIF(Table1[[#This Row],[ShipDate]],Table1[[#This Row],[DeliveryDate]],"d")</f>
        <v>9</v>
      </c>
      <c r="U6893" t="str">
        <f t="shared" si="215"/>
        <v>Late</v>
      </c>
    </row>
    <row r="6894" spans="1:21" x14ac:dyDescent="0.3">
      <c r="A6894" t="str">
        <f t="shared" si="214"/>
        <v>SO-006993</v>
      </c>
      <c r="B6894" t="s">
        <v>4</v>
      </c>
      <c r="C6894" t="s">
        <v>12</v>
      </c>
      <c r="D6894" s="1">
        <v>44000</v>
      </c>
      <c r="E6894" s="1">
        <v>44068</v>
      </c>
      <c r="F6894" s="1">
        <v>44079</v>
      </c>
      <c r="G6894" s="1">
        <v>44087</v>
      </c>
      <c r="H6894" t="s">
        <v>54</v>
      </c>
      <c r="I6894">
        <v>16</v>
      </c>
      <c r="J6894">
        <v>38</v>
      </c>
      <c r="K6894">
        <v>227</v>
      </c>
      <c r="L6894">
        <v>5</v>
      </c>
      <c r="M6894">
        <v>7</v>
      </c>
      <c r="N6894">
        <v>0.1</v>
      </c>
      <c r="O6894">
        <v>153.69999999999999</v>
      </c>
      <c r="P6894">
        <v>247.9</v>
      </c>
      <c r="Q6894">
        <f>Table1[[#This Row],[OrderQuantity]]*Table1[[#This Row],[UnitPrice]]</f>
        <v>1735.3</v>
      </c>
      <c r="R6894">
        <f>Table1[[#This Row],[OrderQuantity]]*Table1[[#This Row],[UnitCost]]</f>
        <v>1075.8999999999999</v>
      </c>
      <c r="S6894">
        <f>Table1[[#This Row],[OrderQuantity]]*Table1[[#This Row],[UnitPrice]]*(1-Table1[[#This Row],[DiscountApplied]]) - (Table1[[#This Row],[OrderQuantity]]*Table1[[#This Row],[UnitCost]])</f>
        <v>485.87000000000012</v>
      </c>
      <c r="T6894">
        <f>DATEDIF(Table1[[#This Row],[ShipDate]],Table1[[#This Row],[DeliveryDate]],"d")</f>
        <v>8</v>
      </c>
      <c r="U6894" t="str">
        <f t="shared" si="215"/>
        <v>Late</v>
      </c>
    </row>
    <row r="6895" spans="1:21" x14ac:dyDescent="0.3">
      <c r="A6895" t="str">
        <f t="shared" si="214"/>
        <v>SO-006994</v>
      </c>
      <c r="B6895" t="s">
        <v>5</v>
      </c>
      <c r="C6895" t="s">
        <v>8</v>
      </c>
      <c r="D6895" s="1">
        <v>44000</v>
      </c>
      <c r="E6895" s="1">
        <v>44068</v>
      </c>
      <c r="F6895" s="1">
        <v>44083</v>
      </c>
      <c r="G6895" s="1">
        <v>44086</v>
      </c>
      <c r="H6895" t="s">
        <v>54</v>
      </c>
      <c r="I6895">
        <v>26</v>
      </c>
      <c r="J6895">
        <v>28</v>
      </c>
      <c r="K6895">
        <v>344</v>
      </c>
      <c r="L6895">
        <v>22</v>
      </c>
      <c r="M6895">
        <v>8</v>
      </c>
      <c r="N6895">
        <v>0.05</v>
      </c>
      <c r="O6895">
        <v>623.1</v>
      </c>
      <c r="P6895">
        <v>1038.5</v>
      </c>
      <c r="Q6895">
        <f>Table1[[#This Row],[OrderQuantity]]*Table1[[#This Row],[UnitPrice]]</f>
        <v>8308</v>
      </c>
      <c r="R6895">
        <f>Table1[[#This Row],[OrderQuantity]]*Table1[[#This Row],[UnitCost]]</f>
        <v>4984.8</v>
      </c>
      <c r="S6895">
        <f>Table1[[#This Row],[OrderQuantity]]*Table1[[#This Row],[UnitPrice]]*(1-Table1[[#This Row],[DiscountApplied]]) - (Table1[[#This Row],[OrderQuantity]]*Table1[[#This Row],[UnitCost]])</f>
        <v>2907.7999999999993</v>
      </c>
      <c r="T6895">
        <f>DATEDIF(Table1[[#This Row],[ShipDate]],Table1[[#This Row],[DeliveryDate]],"d")</f>
        <v>3</v>
      </c>
      <c r="U6895" t="str">
        <f t="shared" si="215"/>
        <v>On Time</v>
      </c>
    </row>
    <row r="6896" spans="1:21" x14ac:dyDescent="0.3">
      <c r="A6896" t="str">
        <f t="shared" si="214"/>
        <v>SO-006995</v>
      </c>
      <c r="B6896" t="s">
        <v>5</v>
      </c>
      <c r="C6896" t="s">
        <v>12</v>
      </c>
      <c r="D6896" s="1">
        <v>44000</v>
      </c>
      <c r="E6896" s="1">
        <v>44068</v>
      </c>
      <c r="F6896" s="1">
        <v>44088</v>
      </c>
      <c r="G6896" s="1">
        <v>44097</v>
      </c>
      <c r="H6896" t="s">
        <v>54</v>
      </c>
      <c r="I6896">
        <v>26</v>
      </c>
      <c r="J6896">
        <v>49</v>
      </c>
      <c r="K6896">
        <v>257</v>
      </c>
      <c r="L6896">
        <v>44</v>
      </c>
      <c r="M6896">
        <v>4</v>
      </c>
      <c r="N6896">
        <v>0.4</v>
      </c>
      <c r="O6896">
        <v>895.46</v>
      </c>
      <c r="P6896">
        <v>1105.5</v>
      </c>
      <c r="Q6896">
        <f>Table1[[#This Row],[OrderQuantity]]*Table1[[#This Row],[UnitPrice]]</f>
        <v>4422</v>
      </c>
      <c r="R6896">
        <f>Table1[[#This Row],[OrderQuantity]]*Table1[[#This Row],[UnitCost]]</f>
        <v>3581.84</v>
      </c>
      <c r="S6896">
        <f>Table1[[#This Row],[OrderQuantity]]*Table1[[#This Row],[UnitPrice]]*(1-Table1[[#This Row],[DiscountApplied]]) - (Table1[[#This Row],[OrderQuantity]]*Table1[[#This Row],[UnitCost]])</f>
        <v>-928.64000000000033</v>
      </c>
      <c r="T6896">
        <f>DATEDIF(Table1[[#This Row],[ShipDate]],Table1[[#This Row],[DeliveryDate]],"d")</f>
        <v>9</v>
      </c>
      <c r="U6896" t="str">
        <f t="shared" si="215"/>
        <v>Late</v>
      </c>
    </row>
    <row r="6897" spans="1:21" x14ac:dyDescent="0.3">
      <c r="A6897" t="str">
        <f t="shared" si="214"/>
        <v>SO-006996</v>
      </c>
      <c r="B6897" t="s">
        <v>5</v>
      </c>
      <c r="C6897" t="s">
        <v>12</v>
      </c>
      <c r="D6897" s="1">
        <v>43900</v>
      </c>
      <c r="E6897" s="1">
        <v>44068</v>
      </c>
      <c r="F6897" s="1">
        <v>44087</v>
      </c>
      <c r="G6897" s="1">
        <v>44097</v>
      </c>
      <c r="H6897" t="s">
        <v>54</v>
      </c>
      <c r="I6897">
        <v>26</v>
      </c>
      <c r="J6897">
        <v>11</v>
      </c>
      <c r="K6897">
        <v>256</v>
      </c>
      <c r="L6897">
        <v>27</v>
      </c>
      <c r="M6897">
        <v>1</v>
      </c>
      <c r="N6897">
        <v>0.05</v>
      </c>
      <c r="O6897">
        <v>103.11</v>
      </c>
      <c r="P6897">
        <v>180.9</v>
      </c>
      <c r="Q6897">
        <f>Table1[[#This Row],[OrderQuantity]]*Table1[[#This Row],[UnitPrice]]</f>
        <v>180.9</v>
      </c>
      <c r="R6897">
        <f>Table1[[#This Row],[OrderQuantity]]*Table1[[#This Row],[UnitCost]]</f>
        <v>103.11</v>
      </c>
      <c r="S6897">
        <f>Table1[[#This Row],[OrderQuantity]]*Table1[[#This Row],[UnitPrice]]*(1-Table1[[#This Row],[DiscountApplied]]) - (Table1[[#This Row],[OrderQuantity]]*Table1[[#This Row],[UnitCost]])</f>
        <v>68.74499999999999</v>
      </c>
      <c r="T6897">
        <f>DATEDIF(Table1[[#This Row],[ShipDate]],Table1[[#This Row],[DeliveryDate]],"d")</f>
        <v>10</v>
      </c>
      <c r="U6897" t="str">
        <f t="shared" si="215"/>
        <v>Late</v>
      </c>
    </row>
    <row r="6898" spans="1:21" x14ac:dyDescent="0.3">
      <c r="A6898" t="str">
        <f t="shared" si="214"/>
        <v>SO-006997</v>
      </c>
      <c r="B6898" t="s">
        <v>3</v>
      </c>
      <c r="C6898" t="s">
        <v>10</v>
      </c>
      <c r="D6898" s="1">
        <v>44000</v>
      </c>
      <c r="E6898" s="1">
        <v>44068</v>
      </c>
      <c r="F6898" s="1">
        <v>44094</v>
      </c>
      <c r="G6898" s="1">
        <v>44102</v>
      </c>
      <c r="H6898" t="s">
        <v>54</v>
      </c>
      <c r="I6898">
        <v>10</v>
      </c>
      <c r="J6898">
        <v>9</v>
      </c>
      <c r="K6898">
        <v>200</v>
      </c>
      <c r="L6898">
        <v>28</v>
      </c>
      <c r="M6898">
        <v>1</v>
      </c>
      <c r="N6898">
        <v>0.05</v>
      </c>
      <c r="O6898">
        <v>3279.78</v>
      </c>
      <c r="P6898">
        <v>5654.8</v>
      </c>
      <c r="Q6898">
        <f>Table1[[#This Row],[OrderQuantity]]*Table1[[#This Row],[UnitPrice]]</f>
        <v>5654.8</v>
      </c>
      <c r="R6898">
        <f>Table1[[#This Row],[OrderQuantity]]*Table1[[#This Row],[UnitCost]]</f>
        <v>3279.78</v>
      </c>
      <c r="S6898">
        <f>Table1[[#This Row],[OrderQuantity]]*Table1[[#This Row],[UnitPrice]]*(1-Table1[[#This Row],[DiscountApplied]]) - (Table1[[#This Row],[OrderQuantity]]*Table1[[#This Row],[UnitCost]])</f>
        <v>2092.2799999999993</v>
      </c>
      <c r="T6898">
        <f>DATEDIF(Table1[[#This Row],[ShipDate]],Table1[[#This Row],[DeliveryDate]],"d")</f>
        <v>8</v>
      </c>
      <c r="U6898" t="str">
        <f t="shared" si="215"/>
        <v>Late</v>
      </c>
    </row>
    <row r="6899" spans="1:21" x14ac:dyDescent="0.3">
      <c r="A6899" t="str">
        <f t="shared" si="214"/>
        <v>SO-006998</v>
      </c>
      <c r="B6899" t="s">
        <v>3</v>
      </c>
      <c r="C6899" t="s">
        <v>10</v>
      </c>
      <c r="D6899" s="1">
        <v>44000</v>
      </c>
      <c r="E6899" s="1">
        <v>44068</v>
      </c>
      <c r="F6899" s="1">
        <v>44076</v>
      </c>
      <c r="G6899" s="1">
        <v>44084</v>
      </c>
      <c r="H6899" t="s">
        <v>54</v>
      </c>
      <c r="I6899">
        <v>10</v>
      </c>
      <c r="J6899">
        <v>35</v>
      </c>
      <c r="K6899">
        <v>154</v>
      </c>
      <c r="L6899">
        <v>40</v>
      </c>
      <c r="M6899">
        <v>7</v>
      </c>
      <c r="N6899">
        <v>0.2</v>
      </c>
      <c r="O6899">
        <v>1757.75</v>
      </c>
      <c r="P6899">
        <v>3906.1</v>
      </c>
      <c r="Q6899">
        <f>Table1[[#This Row],[OrderQuantity]]*Table1[[#This Row],[UnitPrice]]</f>
        <v>27342.7</v>
      </c>
      <c r="R6899">
        <f>Table1[[#This Row],[OrderQuantity]]*Table1[[#This Row],[UnitCost]]</f>
        <v>12304.25</v>
      </c>
      <c r="S6899">
        <f>Table1[[#This Row],[OrderQuantity]]*Table1[[#This Row],[UnitPrice]]*(1-Table1[[#This Row],[DiscountApplied]]) - (Table1[[#This Row],[OrderQuantity]]*Table1[[#This Row],[UnitCost]])</f>
        <v>9569.9100000000035</v>
      </c>
      <c r="T6899">
        <f>DATEDIF(Table1[[#This Row],[ShipDate]],Table1[[#This Row],[DeliveryDate]],"d")</f>
        <v>8</v>
      </c>
      <c r="U6899" t="str">
        <f t="shared" si="215"/>
        <v>Late</v>
      </c>
    </row>
    <row r="6900" spans="1:21" x14ac:dyDescent="0.3">
      <c r="A6900" t="str">
        <f t="shared" si="214"/>
        <v>SO-006999</v>
      </c>
      <c r="B6900" t="s">
        <v>3</v>
      </c>
      <c r="C6900" t="s">
        <v>11</v>
      </c>
      <c r="D6900" s="1">
        <v>44000</v>
      </c>
      <c r="E6900" s="1">
        <v>44068</v>
      </c>
      <c r="F6900" s="1">
        <v>44079</v>
      </c>
      <c r="G6900" s="1">
        <v>44081</v>
      </c>
      <c r="H6900" t="s">
        <v>54</v>
      </c>
      <c r="I6900">
        <v>9</v>
      </c>
      <c r="J6900">
        <v>32</v>
      </c>
      <c r="K6900">
        <v>264</v>
      </c>
      <c r="L6900">
        <v>21</v>
      </c>
      <c r="M6900">
        <v>8</v>
      </c>
      <c r="N6900">
        <v>0.08</v>
      </c>
      <c r="O6900">
        <v>780.22</v>
      </c>
      <c r="P6900">
        <v>917.9</v>
      </c>
      <c r="Q6900">
        <f>Table1[[#This Row],[OrderQuantity]]*Table1[[#This Row],[UnitPrice]]</f>
        <v>7343.2</v>
      </c>
      <c r="R6900">
        <f>Table1[[#This Row],[OrderQuantity]]*Table1[[#This Row],[UnitCost]]</f>
        <v>6241.76</v>
      </c>
      <c r="S6900">
        <f>Table1[[#This Row],[OrderQuantity]]*Table1[[#This Row],[UnitPrice]]*(1-Table1[[#This Row],[DiscountApplied]]) - (Table1[[#This Row],[OrderQuantity]]*Table1[[#This Row],[UnitCost]])</f>
        <v>513.98399999999947</v>
      </c>
      <c r="T6900">
        <f>DATEDIF(Table1[[#This Row],[ShipDate]],Table1[[#This Row],[DeliveryDate]],"d")</f>
        <v>2</v>
      </c>
      <c r="U6900" t="str">
        <f t="shared" si="215"/>
        <v>On Time</v>
      </c>
    </row>
    <row r="6901" spans="1:21" x14ac:dyDescent="0.3">
      <c r="A6901" t="str">
        <f t="shared" si="214"/>
        <v>SO-007000</v>
      </c>
      <c r="B6901" t="s">
        <v>4</v>
      </c>
      <c r="C6901" t="s">
        <v>10</v>
      </c>
      <c r="D6901" s="1">
        <v>43900</v>
      </c>
      <c r="E6901" s="1">
        <v>44068</v>
      </c>
      <c r="F6901" s="1">
        <v>44073</v>
      </c>
      <c r="G6901" s="1">
        <v>44076</v>
      </c>
      <c r="H6901" t="s">
        <v>54</v>
      </c>
      <c r="I6901">
        <v>18</v>
      </c>
      <c r="J6901">
        <v>16</v>
      </c>
      <c r="K6901">
        <v>178</v>
      </c>
      <c r="L6901">
        <v>13</v>
      </c>
      <c r="M6901">
        <v>7</v>
      </c>
      <c r="N6901">
        <v>0.2</v>
      </c>
      <c r="O6901">
        <v>2121.96</v>
      </c>
      <c r="P6901">
        <v>2619.6999999999998</v>
      </c>
      <c r="Q6901">
        <f>Table1[[#This Row],[OrderQuantity]]*Table1[[#This Row],[UnitPrice]]</f>
        <v>18337.899999999998</v>
      </c>
      <c r="R6901">
        <f>Table1[[#This Row],[OrderQuantity]]*Table1[[#This Row],[UnitCost]]</f>
        <v>14853.720000000001</v>
      </c>
      <c r="S6901">
        <f>Table1[[#This Row],[OrderQuantity]]*Table1[[#This Row],[UnitPrice]]*(1-Table1[[#This Row],[DiscountApplied]]) - (Table1[[#This Row],[OrderQuantity]]*Table1[[#This Row],[UnitCost]])</f>
        <v>-183.40000000000146</v>
      </c>
      <c r="T6901">
        <f>DATEDIF(Table1[[#This Row],[ShipDate]],Table1[[#This Row],[DeliveryDate]],"d")</f>
        <v>3</v>
      </c>
      <c r="U6901" t="str">
        <f t="shared" si="215"/>
        <v>On Time</v>
      </c>
    </row>
    <row r="6902" spans="1:21" x14ac:dyDescent="0.3">
      <c r="A6902" t="str">
        <f t="shared" si="214"/>
        <v>SO-007001</v>
      </c>
      <c r="B6902" t="s">
        <v>4</v>
      </c>
      <c r="C6902" t="s">
        <v>11</v>
      </c>
      <c r="D6902" s="1">
        <v>44000</v>
      </c>
      <c r="E6902" s="1">
        <v>44069</v>
      </c>
      <c r="F6902" s="1">
        <v>44083</v>
      </c>
      <c r="G6902" s="1">
        <v>44092</v>
      </c>
      <c r="H6902" t="s">
        <v>54</v>
      </c>
      <c r="I6902">
        <v>12</v>
      </c>
      <c r="J6902">
        <v>47</v>
      </c>
      <c r="K6902">
        <v>326</v>
      </c>
      <c r="L6902">
        <v>45</v>
      </c>
      <c r="M6902">
        <v>6</v>
      </c>
      <c r="N6902">
        <v>0.08</v>
      </c>
      <c r="O6902">
        <v>512.95000000000005</v>
      </c>
      <c r="P6902">
        <v>777.2</v>
      </c>
      <c r="Q6902">
        <f>Table1[[#This Row],[OrderQuantity]]*Table1[[#This Row],[UnitPrice]]</f>
        <v>4663.2000000000007</v>
      </c>
      <c r="R6902">
        <f>Table1[[#This Row],[OrderQuantity]]*Table1[[#This Row],[UnitCost]]</f>
        <v>3077.7000000000003</v>
      </c>
      <c r="S6902">
        <f>Table1[[#This Row],[OrderQuantity]]*Table1[[#This Row],[UnitPrice]]*(1-Table1[[#This Row],[DiscountApplied]]) - (Table1[[#This Row],[OrderQuantity]]*Table1[[#This Row],[UnitCost]])</f>
        <v>1212.4440000000009</v>
      </c>
      <c r="T6902">
        <f>DATEDIF(Table1[[#This Row],[ShipDate]],Table1[[#This Row],[DeliveryDate]],"d")</f>
        <v>9</v>
      </c>
      <c r="U6902" t="str">
        <f t="shared" si="215"/>
        <v>Late</v>
      </c>
    </row>
    <row r="6903" spans="1:21" x14ac:dyDescent="0.3">
      <c r="A6903" t="str">
        <f t="shared" si="214"/>
        <v>SO-007002</v>
      </c>
      <c r="B6903" t="s">
        <v>4</v>
      </c>
      <c r="C6903" t="s">
        <v>10</v>
      </c>
      <c r="D6903" s="1">
        <v>44000</v>
      </c>
      <c r="E6903" s="1">
        <v>44069</v>
      </c>
      <c r="F6903" s="1">
        <v>44084</v>
      </c>
      <c r="G6903" s="1">
        <v>44090</v>
      </c>
      <c r="H6903" t="s">
        <v>54</v>
      </c>
      <c r="I6903">
        <v>16</v>
      </c>
      <c r="J6903">
        <v>23</v>
      </c>
      <c r="K6903">
        <v>196</v>
      </c>
      <c r="L6903">
        <v>26</v>
      </c>
      <c r="M6903">
        <v>8</v>
      </c>
      <c r="N6903">
        <v>0.15</v>
      </c>
      <c r="O6903">
        <v>603.6</v>
      </c>
      <c r="P6903">
        <v>958.1</v>
      </c>
      <c r="Q6903">
        <f>Table1[[#This Row],[OrderQuantity]]*Table1[[#This Row],[UnitPrice]]</f>
        <v>7664.8</v>
      </c>
      <c r="R6903">
        <f>Table1[[#This Row],[OrderQuantity]]*Table1[[#This Row],[UnitCost]]</f>
        <v>4828.8</v>
      </c>
      <c r="S6903">
        <f>Table1[[#This Row],[OrderQuantity]]*Table1[[#This Row],[UnitPrice]]*(1-Table1[[#This Row],[DiscountApplied]]) - (Table1[[#This Row],[OrderQuantity]]*Table1[[#This Row],[UnitCost]])</f>
        <v>1686.2799999999997</v>
      </c>
      <c r="T6903">
        <f>DATEDIF(Table1[[#This Row],[ShipDate]],Table1[[#This Row],[DeliveryDate]],"d")</f>
        <v>6</v>
      </c>
      <c r="U6903" t="str">
        <f t="shared" si="215"/>
        <v>On Time</v>
      </c>
    </row>
    <row r="6904" spans="1:21" x14ac:dyDescent="0.3">
      <c r="A6904" t="str">
        <f t="shared" si="214"/>
        <v>SO-007003</v>
      </c>
      <c r="B6904" t="s">
        <v>2</v>
      </c>
      <c r="C6904" t="s">
        <v>9</v>
      </c>
      <c r="D6904" s="1">
        <v>43900</v>
      </c>
      <c r="E6904" s="1">
        <v>44069</v>
      </c>
      <c r="F6904" s="1">
        <v>44088</v>
      </c>
      <c r="G6904" s="1">
        <v>44095</v>
      </c>
      <c r="H6904" t="s">
        <v>54</v>
      </c>
      <c r="I6904">
        <v>21</v>
      </c>
      <c r="J6904">
        <v>20</v>
      </c>
      <c r="K6904">
        <v>76</v>
      </c>
      <c r="L6904">
        <v>11</v>
      </c>
      <c r="M6904">
        <v>8</v>
      </c>
      <c r="N6904">
        <v>0.05</v>
      </c>
      <c r="O6904">
        <v>123.01</v>
      </c>
      <c r="P6904">
        <v>227.8</v>
      </c>
      <c r="Q6904">
        <f>Table1[[#This Row],[OrderQuantity]]*Table1[[#This Row],[UnitPrice]]</f>
        <v>1822.4</v>
      </c>
      <c r="R6904">
        <f>Table1[[#This Row],[OrderQuantity]]*Table1[[#This Row],[UnitCost]]</f>
        <v>984.08</v>
      </c>
      <c r="S6904">
        <f>Table1[[#This Row],[OrderQuantity]]*Table1[[#This Row],[UnitPrice]]*(1-Table1[[#This Row],[DiscountApplied]]) - (Table1[[#This Row],[OrderQuantity]]*Table1[[#This Row],[UnitCost]])</f>
        <v>747.19999999999993</v>
      </c>
      <c r="T6904">
        <f>DATEDIF(Table1[[#This Row],[ShipDate]],Table1[[#This Row],[DeliveryDate]],"d")</f>
        <v>7</v>
      </c>
      <c r="U6904" t="str">
        <f t="shared" si="215"/>
        <v>On Time</v>
      </c>
    </row>
    <row r="6905" spans="1:21" x14ac:dyDescent="0.3">
      <c r="A6905" t="str">
        <f t="shared" si="214"/>
        <v>SO-007004</v>
      </c>
      <c r="B6905" t="s">
        <v>4</v>
      </c>
      <c r="C6905" t="s">
        <v>11</v>
      </c>
      <c r="D6905" s="1">
        <v>44000</v>
      </c>
      <c r="E6905" s="1">
        <v>44069</v>
      </c>
      <c r="F6905" s="1">
        <v>44094</v>
      </c>
      <c r="G6905" s="1">
        <v>44103</v>
      </c>
      <c r="H6905" t="s">
        <v>54</v>
      </c>
      <c r="I6905">
        <v>18</v>
      </c>
      <c r="J6905">
        <v>1</v>
      </c>
      <c r="K6905">
        <v>286</v>
      </c>
      <c r="L6905">
        <v>24</v>
      </c>
      <c r="M6905">
        <v>1</v>
      </c>
      <c r="N6905">
        <v>0.05</v>
      </c>
      <c r="O6905">
        <v>1321.78</v>
      </c>
      <c r="P6905">
        <v>1835.8</v>
      </c>
      <c r="Q6905">
        <f>Table1[[#This Row],[OrderQuantity]]*Table1[[#This Row],[UnitPrice]]</f>
        <v>1835.8</v>
      </c>
      <c r="R6905">
        <f>Table1[[#This Row],[OrderQuantity]]*Table1[[#This Row],[UnitCost]]</f>
        <v>1321.78</v>
      </c>
      <c r="S6905">
        <f>Table1[[#This Row],[OrderQuantity]]*Table1[[#This Row],[UnitPrice]]*(1-Table1[[#This Row],[DiscountApplied]]) - (Table1[[#This Row],[OrderQuantity]]*Table1[[#This Row],[UnitCost]])</f>
        <v>422.22999999999979</v>
      </c>
      <c r="T6905">
        <f>DATEDIF(Table1[[#This Row],[ShipDate]],Table1[[#This Row],[DeliveryDate]],"d")</f>
        <v>9</v>
      </c>
      <c r="U6905" t="str">
        <f t="shared" si="215"/>
        <v>Late</v>
      </c>
    </row>
    <row r="6906" spans="1:21" x14ac:dyDescent="0.3">
      <c r="A6906" t="str">
        <f t="shared" si="214"/>
        <v>SO-007005</v>
      </c>
      <c r="B6906" t="s">
        <v>3</v>
      </c>
      <c r="C6906" t="s">
        <v>8</v>
      </c>
      <c r="D6906" s="1">
        <v>43900</v>
      </c>
      <c r="E6906" s="1">
        <v>44070</v>
      </c>
      <c r="F6906" s="1">
        <v>44086</v>
      </c>
      <c r="G6906" s="1">
        <v>44090</v>
      </c>
      <c r="H6906" t="s">
        <v>54</v>
      </c>
      <c r="I6906">
        <v>1</v>
      </c>
      <c r="J6906">
        <v>4</v>
      </c>
      <c r="K6906">
        <v>356</v>
      </c>
      <c r="L6906">
        <v>34</v>
      </c>
      <c r="M6906">
        <v>8</v>
      </c>
      <c r="N6906">
        <v>0.3</v>
      </c>
      <c r="O6906">
        <v>455.2</v>
      </c>
      <c r="P6906">
        <v>1058.5999999999999</v>
      </c>
      <c r="Q6906">
        <f>Table1[[#This Row],[OrderQuantity]]*Table1[[#This Row],[UnitPrice]]</f>
        <v>8468.7999999999993</v>
      </c>
      <c r="R6906">
        <f>Table1[[#This Row],[OrderQuantity]]*Table1[[#This Row],[UnitCost]]</f>
        <v>3641.6</v>
      </c>
      <c r="S6906">
        <f>Table1[[#This Row],[OrderQuantity]]*Table1[[#This Row],[UnitPrice]]*(1-Table1[[#This Row],[DiscountApplied]]) - (Table1[[#This Row],[OrderQuantity]]*Table1[[#This Row],[UnitCost]])</f>
        <v>2286.559999999999</v>
      </c>
      <c r="T6906">
        <f>DATEDIF(Table1[[#This Row],[ShipDate]],Table1[[#This Row],[DeliveryDate]],"d")</f>
        <v>4</v>
      </c>
      <c r="U6906" t="str">
        <f t="shared" si="215"/>
        <v>On Time</v>
      </c>
    </row>
    <row r="6907" spans="1:21" x14ac:dyDescent="0.3">
      <c r="A6907" t="str">
        <f t="shared" si="214"/>
        <v>SO-007006</v>
      </c>
      <c r="B6907" t="s">
        <v>3</v>
      </c>
      <c r="C6907" t="s">
        <v>12</v>
      </c>
      <c r="D6907" s="1">
        <v>44000</v>
      </c>
      <c r="E6907" s="1">
        <v>44070</v>
      </c>
      <c r="F6907" s="1">
        <v>44096</v>
      </c>
      <c r="G6907" s="1">
        <v>44100</v>
      </c>
      <c r="H6907" t="s">
        <v>54</v>
      </c>
      <c r="I6907">
        <v>9</v>
      </c>
      <c r="J6907">
        <v>29</v>
      </c>
      <c r="K6907">
        <v>226</v>
      </c>
      <c r="L6907">
        <v>2</v>
      </c>
      <c r="M6907">
        <v>2</v>
      </c>
      <c r="N6907">
        <v>0.15</v>
      </c>
      <c r="O6907">
        <v>3575.19</v>
      </c>
      <c r="P6907">
        <v>5674.9</v>
      </c>
      <c r="Q6907">
        <f>Table1[[#This Row],[OrderQuantity]]*Table1[[#This Row],[UnitPrice]]</f>
        <v>11349.8</v>
      </c>
      <c r="R6907">
        <f>Table1[[#This Row],[OrderQuantity]]*Table1[[#This Row],[UnitCost]]</f>
        <v>7150.38</v>
      </c>
      <c r="S6907">
        <f>Table1[[#This Row],[OrderQuantity]]*Table1[[#This Row],[UnitPrice]]*(1-Table1[[#This Row],[DiscountApplied]]) - (Table1[[#This Row],[OrderQuantity]]*Table1[[#This Row],[UnitCost]])</f>
        <v>2496.9499999999998</v>
      </c>
      <c r="T6907">
        <f>DATEDIF(Table1[[#This Row],[ShipDate]],Table1[[#This Row],[DeliveryDate]],"d")</f>
        <v>4</v>
      </c>
      <c r="U6907" t="str">
        <f t="shared" si="215"/>
        <v>On Time</v>
      </c>
    </row>
    <row r="6908" spans="1:21" x14ac:dyDescent="0.3">
      <c r="A6908" t="str">
        <f t="shared" si="214"/>
        <v>SO-007007</v>
      </c>
      <c r="B6908" t="s">
        <v>3</v>
      </c>
      <c r="C6908" t="s">
        <v>9</v>
      </c>
      <c r="D6908" s="1">
        <v>44000</v>
      </c>
      <c r="E6908" s="1">
        <v>44070</v>
      </c>
      <c r="F6908" s="1">
        <v>44093</v>
      </c>
      <c r="G6908" s="1">
        <v>44102</v>
      </c>
      <c r="H6908" t="s">
        <v>54</v>
      </c>
      <c r="I6908">
        <v>1</v>
      </c>
      <c r="J6908">
        <v>36</v>
      </c>
      <c r="K6908">
        <v>80</v>
      </c>
      <c r="L6908">
        <v>34</v>
      </c>
      <c r="M6908">
        <v>1</v>
      </c>
      <c r="N6908">
        <v>0.15</v>
      </c>
      <c r="O6908">
        <v>1691.42</v>
      </c>
      <c r="P6908">
        <v>1989.9</v>
      </c>
      <c r="Q6908">
        <f>Table1[[#This Row],[OrderQuantity]]*Table1[[#This Row],[UnitPrice]]</f>
        <v>1989.9</v>
      </c>
      <c r="R6908">
        <f>Table1[[#This Row],[OrderQuantity]]*Table1[[#This Row],[UnitCost]]</f>
        <v>1691.42</v>
      </c>
      <c r="S6908">
        <f>Table1[[#This Row],[OrderQuantity]]*Table1[[#This Row],[UnitPrice]]*(1-Table1[[#This Row],[DiscountApplied]]) - (Table1[[#This Row],[OrderQuantity]]*Table1[[#This Row],[UnitCost]])</f>
        <v>-5.0000000001091394E-3</v>
      </c>
      <c r="T6908">
        <f>DATEDIF(Table1[[#This Row],[ShipDate]],Table1[[#This Row],[DeliveryDate]],"d")</f>
        <v>9</v>
      </c>
      <c r="U6908" t="str">
        <f t="shared" si="215"/>
        <v>Late</v>
      </c>
    </row>
    <row r="6909" spans="1:21" x14ac:dyDescent="0.3">
      <c r="A6909" t="str">
        <f t="shared" si="214"/>
        <v>SO-007008</v>
      </c>
      <c r="B6909" t="s">
        <v>3</v>
      </c>
      <c r="C6909" t="s">
        <v>9</v>
      </c>
      <c r="D6909" s="1">
        <v>44000</v>
      </c>
      <c r="E6909" s="1">
        <v>44070</v>
      </c>
      <c r="F6909" s="1">
        <v>44086</v>
      </c>
      <c r="G6909" s="1">
        <v>44091</v>
      </c>
      <c r="H6909" t="s">
        <v>54</v>
      </c>
      <c r="I6909">
        <v>8</v>
      </c>
      <c r="J6909">
        <v>16</v>
      </c>
      <c r="K6909">
        <v>86</v>
      </c>
      <c r="L6909">
        <v>24</v>
      </c>
      <c r="M6909">
        <v>8</v>
      </c>
      <c r="N6909">
        <v>0.08</v>
      </c>
      <c r="O6909">
        <v>93.8</v>
      </c>
      <c r="P6909">
        <v>234.5</v>
      </c>
      <c r="Q6909">
        <f>Table1[[#This Row],[OrderQuantity]]*Table1[[#This Row],[UnitPrice]]</f>
        <v>1876</v>
      </c>
      <c r="R6909">
        <f>Table1[[#This Row],[OrderQuantity]]*Table1[[#This Row],[UnitCost]]</f>
        <v>750.4</v>
      </c>
      <c r="S6909">
        <f>Table1[[#This Row],[OrderQuantity]]*Table1[[#This Row],[UnitPrice]]*(1-Table1[[#This Row],[DiscountApplied]]) - (Table1[[#This Row],[OrderQuantity]]*Table1[[#This Row],[UnitCost]])</f>
        <v>975.5200000000001</v>
      </c>
      <c r="T6909">
        <f>DATEDIF(Table1[[#This Row],[ShipDate]],Table1[[#This Row],[DeliveryDate]],"d")</f>
        <v>5</v>
      </c>
      <c r="U6909" t="str">
        <f t="shared" si="215"/>
        <v>On Time</v>
      </c>
    </row>
    <row r="6910" spans="1:21" x14ac:dyDescent="0.3">
      <c r="A6910" t="str">
        <f t="shared" si="214"/>
        <v>SO-007009</v>
      </c>
      <c r="B6910" t="s">
        <v>2</v>
      </c>
      <c r="C6910" t="s">
        <v>10</v>
      </c>
      <c r="D6910" s="1">
        <v>43900</v>
      </c>
      <c r="E6910" s="1">
        <v>44070</v>
      </c>
      <c r="F6910" s="1">
        <v>44080</v>
      </c>
      <c r="G6910" s="1">
        <v>44090</v>
      </c>
      <c r="H6910" t="s">
        <v>54</v>
      </c>
      <c r="I6910">
        <v>22</v>
      </c>
      <c r="J6910">
        <v>34</v>
      </c>
      <c r="K6910">
        <v>150</v>
      </c>
      <c r="L6910">
        <v>27</v>
      </c>
      <c r="M6910">
        <v>1</v>
      </c>
      <c r="N6910">
        <v>0.15</v>
      </c>
      <c r="O6910">
        <v>664.64</v>
      </c>
      <c r="P6910">
        <v>1038.5</v>
      </c>
      <c r="Q6910">
        <f>Table1[[#This Row],[OrderQuantity]]*Table1[[#This Row],[UnitPrice]]</f>
        <v>1038.5</v>
      </c>
      <c r="R6910">
        <f>Table1[[#This Row],[OrderQuantity]]*Table1[[#This Row],[UnitCost]]</f>
        <v>664.64</v>
      </c>
      <c r="S6910">
        <f>Table1[[#This Row],[OrderQuantity]]*Table1[[#This Row],[UnitPrice]]*(1-Table1[[#This Row],[DiscountApplied]]) - (Table1[[#This Row],[OrderQuantity]]*Table1[[#This Row],[UnitCost]])</f>
        <v>218.08500000000004</v>
      </c>
      <c r="T6910">
        <f>DATEDIF(Table1[[#This Row],[ShipDate]],Table1[[#This Row],[DeliveryDate]],"d")</f>
        <v>10</v>
      </c>
      <c r="U6910" t="str">
        <f t="shared" si="215"/>
        <v>Late</v>
      </c>
    </row>
    <row r="6911" spans="1:21" x14ac:dyDescent="0.3">
      <c r="A6911" t="str">
        <f t="shared" si="214"/>
        <v>SO-007010</v>
      </c>
      <c r="B6911" t="s">
        <v>3</v>
      </c>
      <c r="C6911" t="s">
        <v>13</v>
      </c>
      <c r="D6911" s="1">
        <v>44000</v>
      </c>
      <c r="E6911" s="1">
        <v>44070</v>
      </c>
      <c r="F6911" s="1">
        <v>44081</v>
      </c>
      <c r="G6911" s="1">
        <v>44088</v>
      </c>
      <c r="H6911" t="s">
        <v>54</v>
      </c>
      <c r="I6911">
        <v>9</v>
      </c>
      <c r="J6911">
        <v>30</v>
      </c>
      <c r="K6911">
        <v>49</v>
      </c>
      <c r="L6911">
        <v>14</v>
      </c>
      <c r="M6911">
        <v>5</v>
      </c>
      <c r="N6911">
        <v>0.05</v>
      </c>
      <c r="O6911">
        <v>577.80999999999995</v>
      </c>
      <c r="P6911">
        <v>1031.8</v>
      </c>
      <c r="Q6911">
        <f>Table1[[#This Row],[OrderQuantity]]*Table1[[#This Row],[UnitPrice]]</f>
        <v>5159</v>
      </c>
      <c r="R6911">
        <f>Table1[[#This Row],[OrderQuantity]]*Table1[[#This Row],[UnitCost]]</f>
        <v>2889.0499999999997</v>
      </c>
      <c r="S6911">
        <f>Table1[[#This Row],[OrderQuantity]]*Table1[[#This Row],[UnitPrice]]*(1-Table1[[#This Row],[DiscountApplied]]) - (Table1[[#This Row],[OrderQuantity]]*Table1[[#This Row],[UnitCost]])</f>
        <v>2012.0000000000005</v>
      </c>
      <c r="T6911">
        <f>DATEDIF(Table1[[#This Row],[ShipDate]],Table1[[#This Row],[DeliveryDate]],"d")</f>
        <v>7</v>
      </c>
      <c r="U6911" t="str">
        <f t="shared" si="215"/>
        <v>On Time</v>
      </c>
    </row>
    <row r="6912" spans="1:21" x14ac:dyDescent="0.3">
      <c r="A6912" t="str">
        <f t="shared" si="214"/>
        <v>SO-007011</v>
      </c>
      <c r="B6912" t="s">
        <v>4</v>
      </c>
      <c r="C6912" t="s">
        <v>10</v>
      </c>
      <c r="D6912" s="1">
        <v>44000</v>
      </c>
      <c r="E6912" s="1">
        <v>44070</v>
      </c>
      <c r="F6912" s="1">
        <v>44074</v>
      </c>
      <c r="G6912" s="1">
        <v>44078</v>
      </c>
      <c r="H6912" t="s">
        <v>54</v>
      </c>
      <c r="I6912">
        <v>13</v>
      </c>
      <c r="J6912">
        <v>23</v>
      </c>
      <c r="K6912">
        <v>151</v>
      </c>
      <c r="L6912">
        <v>33</v>
      </c>
      <c r="M6912">
        <v>7</v>
      </c>
      <c r="N6912">
        <v>0.05</v>
      </c>
      <c r="O6912">
        <v>1515.41</v>
      </c>
      <c r="P6912">
        <v>3524.2</v>
      </c>
      <c r="Q6912">
        <f>Table1[[#This Row],[OrderQuantity]]*Table1[[#This Row],[UnitPrice]]</f>
        <v>24669.399999999998</v>
      </c>
      <c r="R6912">
        <f>Table1[[#This Row],[OrderQuantity]]*Table1[[#This Row],[UnitCost]]</f>
        <v>10607.87</v>
      </c>
      <c r="S6912">
        <f>Table1[[#This Row],[OrderQuantity]]*Table1[[#This Row],[UnitPrice]]*(1-Table1[[#This Row],[DiscountApplied]]) - (Table1[[#This Row],[OrderQuantity]]*Table1[[#This Row],[UnitCost]])</f>
        <v>12828.059999999996</v>
      </c>
      <c r="T6912">
        <f>DATEDIF(Table1[[#This Row],[ShipDate]],Table1[[#This Row],[DeliveryDate]],"d")</f>
        <v>4</v>
      </c>
      <c r="U6912" t="str">
        <f t="shared" si="215"/>
        <v>On Time</v>
      </c>
    </row>
    <row r="6913" spans="1:21" x14ac:dyDescent="0.3">
      <c r="A6913" t="str">
        <f t="shared" si="214"/>
        <v>SO-007012</v>
      </c>
      <c r="B6913" t="s">
        <v>5</v>
      </c>
      <c r="C6913" t="s">
        <v>12</v>
      </c>
      <c r="D6913" s="1">
        <v>43900</v>
      </c>
      <c r="E6913" s="1">
        <v>44070</v>
      </c>
      <c r="F6913" s="1">
        <v>44089</v>
      </c>
      <c r="G6913" s="1">
        <v>44093</v>
      </c>
      <c r="H6913" t="s">
        <v>54</v>
      </c>
      <c r="I6913">
        <v>26</v>
      </c>
      <c r="J6913">
        <v>45</v>
      </c>
      <c r="K6913">
        <v>245</v>
      </c>
      <c r="L6913">
        <v>24</v>
      </c>
      <c r="M6913">
        <v>4</v>
      </c>
      <c r="N6913">
        <v>0.1</v>
      </c>
      <c r="O6913">
        <v>1069.45</v>
      </c>
      <c r="P6913">
        <v>2324.9</v>
      </c>
      <c r="Q6913">
        <f>Table1[[#This Row],[OrderQuantity]]*Table1[[#This Row],[UnitPrice]]</f>
        <v>9299.6</v>
      </c>
      <c r="R6913">
        <f>Table1[[#This Row],[OrderQuantity]]*Table1[[#This Row],[UnitCost]]</f>
        <v>4277.8</v>
      </c>
      <c r="S6913">
        <f>Table1[[#This Row],[OrderQuantity]]*Table1[[#This Row],[UnitPrice]]*(1-Table1[[#This Row],[DiscountApplied]]) - (Table1[[#This Row],[OrderQuantity]]*Table1[[#This Row],[UnitCost]])</f>
        <v>4091.8400000000011</v>
      </c>
      <c r="T6913">
        <f>DATEDIF(Table1[[#This Row],[ShipDate]],Table1[[#This Row],[DeliveryDate]],"d")</f>
        <v>4</v>
      </c>
      <c r="U6913" t="str">
        <f t="shared" si="215"/>
        <v>On Time</v>
      </c>
    </row>
    <row r="6914" spans="1:21" x14ac:dyDescent="0.3">
      <c r="A6914" t="str">
        <f t="shared" ref="A6914:A6977" si="216">"SO-" &amp; TEXT(ROW(A6914)+99,"000000")</f>
        <v>SO-007013</v>
      </c>
      <c r="B6914" t="s">
        <v>4</v>
      </c>
      <c r="C6914" t="s">
        <v>10</v>
      </c>
      <c r="D6914" s="1">
        <v>43900</v>
      </c>
      <c r="E6914" s="1">
        <v>44070</v>
      </c>
      <c r="F6914" s="1">
        <v>44081</v>
      </c>
      <c r="G6914" s="1">
        <v>44089</v>
      </c>
      <c r="H6914" t="s">
        <v>54</v>
      </c>
      <c r="I6914">
        <v>12</v>
      </c>
      <c r="J6914">
        <v>35</v>
      </c>
      <c r="K6914">
        <v>116</v>
      </c>
      <c r="L6914">
        <v>47</v>
      </c>
      <c r="M6914">
        <v>7</v>
      </c>
      <c r="N6914">
        <v>0.05</v>
      </c>
      <c r="O6914">
        <v>368.5</v>
      </c>
      <c r="P6914">
        <v>737</v>
      </c>
      <c r="Q6914">
        <f>Table1[[#This Row],[OrderQuantity]]*Table1[[#This Row],[UnitPrice]]</f>
        <v>5159</v>
      </c>
      <c r="R6914">
        <f>Table1[[#This Row],[OrderQuantity]]*Table1[[#This Row],[UnitCost]]</f>
        <v>2579.5</v>
      </c>
      <c r="S6914">
        <f>Table1[[#This Row],[OrderQuantity]]*Table1[[#This Row],[UnitPrice]]*(1-Table1[[#This Row],[DiscountApplied]]) - (Table1[[#This Row],[OrderQuantity]]*Table1[[#This Row],[UnitCost]])</f>
        <v>2321.5500000000002</v>
      </c>
      <c r="T6914">
        <f>DATEDIF(Table1[[#This Row],[ShipDate]],Table1[[#This Row],[DeliveryDate]],"d")</f>
        <v>8</v>
      </c>
      <c r="U6914" t="str">
        <f t="shared" ref="U6914:U6977" si="217">IF(T6914&gt;7,"Late","On Time")</f>
        <v>Late</v>
      </c>
    </row>
    <row r="6915" spans="1:21" x14ac:dyDescent="0.3">
      <c r="A6915" t="str">
        <f t="shared" si="216"/>
        <v>SO-007014</v>
      </c>
      <c r="B6915" t="s">
        <v>2</v>
      </c>
      <c r="C6915" t="s">
        <v>13</v>
      </c>
      <c r="D6915" s="1">
        <v>44000</v>
      </c>
      <c r="E6915" s="1">
        <v>44070</v>
      </c>
      <c r="F6915" s="1">
        <v>44096</v>
      </c>
      <c r="G6915" s="1">
        <v>44101</v>
      </c>
      <c r="H6915" t="s">
        <v>54</v>
      </c>
      <c r="I6915">
        <v>24</v>
      </c>
      <c r="J6915">
        <v>23</v>
      </c>
      <c r="K6915">
        <v>26</v>
      </c>
      <c r="L6915">
        <v>1</v>
      </c>
      <c r="M6915">
        <v>8</v>
      </c>
      <c r="N6915">
        <v>0.05</v>
      </c>
      <c r="O6915">
        <v>502.5</v>
      </c>
      <c r="P6915">
        <v>1005</v>
      </c>
      <c r="Q6915">
        <f>Table1[[#This Row],[OrderQuantity]]*Table1[[#This Row],[UnitPrice]]</f>
        <v>8040</v>
      </c>
      <c r="R6915">
        <f>Table1[[#This Row],[OrderQuantity]]*Table1[[#This Row],[UnitCost]]</f>
        <v>4020</v>
      </c>
      <c r="S6915">
        <f>Table1[[#This Row],[OrderQuantity]]*Table1[[#This Row],[UnitPrice]]*(1-Table1[[#This Row],[DiscountApplied]]) - (Table1[[#This Row],[OrderQuantity]]*Table1[[#This Row],[UnitCost]])</f>
        <v>3618</v>
      </c>
      <c r="T6915">
        <f>DATEDIF(Table1[[#This Row],[ShipDate]],Table1[[#This Row],[DeliveryDate]],"d")</f>
        <v>5</v>
      </c>
      <c r="U6915" t="str">
        <f t="shared" si="217"/>
        <v>On Time</v>
      </c>
    </row>
    <row r="6916" spans="1:21" x14ac:dyDescent="0.3">
      <c r="A6916" t="str">
        <f t="shared" si="216"/>
        <v>SO-007015</v>
      </c>
      <c r="B6916" t="s">
        <v>4</v>
      </c>
      <c r="C6916" t="s">
        <v>8</v>
      </c>
      <c r="D6916" s="1">
        <v>44000</v>
      </c>
      <c r="E6916" s="1">
        <v>44070</v>
      </c>
      <c r="F6916" s="1">
        <v>44089</v>
      </c>
      <c r="G6916" s="1">
        <v>44096</v>
      </c>
      <c r="H6916" t="s">
        <v>54</v>
      </c>
      <c r="I6916">
        <v>13</v>
      </c>
      <c r="J6916">
        <v>19</v>
      </c>
      <c r="K6916">
        <v>329</v>
      </c>
      <c r="L6916">
        <v>47</v>
      </c>
      <c r="M6916">
        <v>4</v>
      </c>
      <c r="N6916">
        <v>0.08</v>
      </c>
      <c r="O6916">
        <v>911.2</v>
      </c>
      <c r="P6916">
        <v>1139</v>
      </c>
      <c r="Q6916">
        <f>Table1[[#This Row],[OrderQuantity]]*Table1[[#This Row],[UnitPrice]]</f>
        <v>4556</v>
      </c>
      <c r="R6916">
        <f>Table1[[#This Row],[OrderQuantity]]*Table1[[#This Row],[UnitCost]]</f>
        <v>3644.8</v>
      </c>
      <c r="S6916">
        <f>Table1[[#This Row],[OrderQuantity]]*Table1[[#This Row],[UnitPrice]]*(1-Table1[[#This Row],[DiscountApplied]]) - (Table1[[#This Row],[OrderQuantity]]*Table1[[#This Row],[UnitCost]])</f>
        <v>546.72000000000025</v>
      </c>
      <c r="T6916">
        <f>DATEDIF(Table1[[#This Row],[ShipDate]],Table1[[#This Row],[DeliveryDate]],"d")</f>
        <v>7</v>
      </c>
      <c r="U6916" t="str">
        <f t="shared" si="217"/>
        <v>On Time</v>
      </c>
    </row>
    <row r="6917" spans="1:21" x14ac:dyDescent="0.3">
      <c r="A6917" t="str">
        <f t="shared" si="216"/>
        <v>SO-007016</v>
      </c>
      <c r="B6917" t="s">
        <v>3</v>
      </c>
      <c r="C6917" t="s">
        <v>12</v>
      </c>
      <c r="D6917" s="1">
        <v>43900</v>
      </c>
      <c r="E6917" s="1">
        <v>44070</v>
      </c>
      <c r="F6917" s="1">
        <v>44075</v>
      </c>
      <c r="G6917" s="1">
        <v>44080</v>
      </c>
      <c r="H6917" t="s">
        <v>54</v>
      </c>
      <c r="I6917">
        <v>5</v>
      </c>
      <c r="J6917">
        <v>42</v>
      </c>
      <c r="K6917">
        <v>212</v>
      </c>
      <c r="L6917">
        <v>28</v>
      </c>
      <c r="M6917">
        <v>3</v>
      </c>
      <c r="N6917">
        <v>0.1</v>
      </c>
      <c r="O6917">
        <v>813.11</v>
      </c>
      <c r="P6917">
        <v>1098.8</v>
      </c>
      <c r="Q6917">
        <f>Table1[[#This Row],[OrderQuantity]]*Table1[[#This Row],[UnitPrice]]</f>
        <v>3296.3999999999996</v>
      </c>
      <c r="R6917">
        <f>Table1[[#This Row],[OrderQuantity]]*Table1[[#This Row],[UnitCost]]</f>
        <v>2439.33</v>
      </c>
      <c r="S6917">
        <f>Table1[[#This Row],[OrderQuantity]]*Table1[[#This Row],[UnitPrice]]*(1-Table1[[#This Row],[DiscountApplied]]) - (Table1[[#This Row],[OrderQuantity]]*Table1[[#This Row],[UnitCost]])</f>
        <v>527.42999999999984</v>
      </c>
      <c r="T6917">
        <f>DATEDIF(Table1[[#This Row],[ShipDate]],Table1[[#This Row],[DeliveryDate]],"d")</f>
        <v>5</v>
      </c>
      <c r="U6917" t="str">
        <f t="shared" si="217"/>
        <v>On Time</v>
      </c>
    </row>
    <row r="6918" spans="1:21" x14ac:dyDescent="0.3">
      <c r="A6918" t="str">
        <f t="shared" si="216"/>
        <v>SO-007017</v>
      </c>
      <c r="B6918" t="s">
        <v>5</v>
      </c>
      <c r="C6918" t="s">
        <v>11</v>
      </c>
      <c r="D6918" s="1">
        <v>44000</v>
      </c>
      <c r="E6918" s="1">
        <v>44070</v>
      </c>
      <c r="F6918" s="1">
        <v>44072</v>
      </c>
      <c r="G6918" s="1">
        <v>44075</v>
      </c>
      <c r="H6918" t="s">
        <v>54</v>
      </c>
      <c r="I6918">
        <v>26</v>
      </c>
      <c r="J6918">
        <v>2</v>
      </c>
      <c r="K6918">
        <v>272</v>
      </c>
      <c r="L6918">
        <v>5</v>
      </c>
      <c r="M6918">
        <v>8</v>
      </c>
      <c r="N6918">
        <v>0.2</v>
      </c>
      <c r="O6918">
        <v>2486.71</v>
      </c>
      <c r="P6918">
        <v>3825.7</v>
      </c>
      <c r="Q6918">
        <f>Table1[[#This Row],[OrderQuantity]]*Table1[[#This Row],[UnitPrice]]</f>
        <v>30605.599999999999</v>
      </c>
      <c r="R6918">
        <f>Table1[[#This Row],[OrderQuantity]]*Table1[[#This Row],[UnitCost]]</f>
        <v>19893.68</v>
      </c>
      <c r="S6918">
        <f>Table1[[#This Row],[OrderQuantity]]*Table1[[#This Row],[UnitPrice]]*(1-Table1[[#This Row],[DiscountApplied]]) - (Table1[[#This Row],[OrderQuantity]]*Table1[[#This Row],[UnitCost]])</f>
        <v>4590.7999999999993</v>
      </c>
      <c r="T6918">
        <f>DATEDIF(Table1[[#This Row],[ShipDate]],Table1[[#This Row],[DeliveryDate]],"d")</f>
        <v>3</v>
      </c>
      <c r="U6918" t="str">
        <f t="shared" si="217"/>
        <v>On Time</v>
      </c>
    </row>
    <row r="6919" spans="1:21" x14ac:dyDescent="0.3">
      <c r="A6919" t="str">
        <f t="shared" si="216"/>
        <v>SO-007018</v>
      </c>
      <c r="B6919" t="s">
        <v>2</v>
      </c>
      <c r="C6919" t="s">
        <v>12</v>
      </c>
      <c r="D6919" s="1">
        <v>44000</v>
      </c>
      <c r="E6919" s="1">
        <v>44071</v>
      </c>
      <c r="F6919" s="1">
        <v>44094</v>
      </c>
      <c r="G6919" s="1">
        <v>44100</v>
      </c>
      <c r="H6919" t="s">
        <v>54</v>
      </c>
      <c r="I6919">
        <v>21</v>
      </c>
      <c r="J6919">
        <v>12</v>
      </c>
      <c r="K6919">
        <v>211</v>
      </c>
      <c r="L6919">
        <v>38</v>
      </c>
      <c r="M6919">
        <v>6</v>
      </c>
      <c r="N6919">
        <v>0.3</v>
      </c>
      <c r="O6919">
        <v>74.17</v>
      </c>
      <c r="P6919">
        <v>180.9</v>
      </c>
      <c r="Q6919">
        <f>Table1[[#This Row],[OrderQuantity]]*Table1[[#This Row],[UnitPrice]]</f>
        <v>1085.4000000000001</v>
      </c>
      <c r="R6919">
        <f>Table1[[#This Row],[OrderQuantity]]*Table1[[#This Row],[UnitCost]]</f>
        <v>445.02</v>
      </c>
      <c r="S6919">
        <f>Table1[[#This Row],[OrderQuantity]]*Table1[[#This Row],[UnitPrice]]*(1-Table1[[#This Row],[DiscountApplied]]) - (Table1[[#This Row],[OrderQuantity]]*Table1[[#This Row],[UnitCost]])</f>
        <v>314.76</v>
      </c>
      <c r="T6919">
        <f>DATEDIF(Table1[[#This Row],[ShipDate]],Table1[[#This Row],[DeliveryDate]],"d")</f>
        <v>6</v>
      </c>
      <c r="U6919" t="str">
        <f t="shared" si="217"/>
        <v>On Time</v>
      </c>
    </row>
    <row r="6920" spans="1:21" x14ac:dyDescent="0.3">
      <c r="A6920" t="str">
        <f t="shared" si="216"/>
        <v>SO-007019</v>
      </c>
      <c r="B6920" t="s">
        <v>5</v>
      </c>
      <c r="C6920" t="s">
        <v>10</v>
      </c>
      <c r="D6920" s="1">
        <v>43900</v>
      </c>
      <c r="E6920" s="1">
        <v>44071</v>
      </c>
      <c r="F6920" s="1">
        <v>44091</v>
      </c>
      <c r="G6920" s="1">
        <v>44095</v>
      </c>
      <c r="H6920" t="s">
        <v>54</v>
      </c>
      <c r="I6920">
        <v>27</v>
      </c>
      <c r="J6920">
        <v>42</v>
      </c>
      <c r="K6920">
        <v>107</v>
      </c>
      <c r="L6920">
        <v>24</v>
      </c>
      <c r="M6920">
        <v>8</v>
      </c>
      <c r="N6920">
        <v>0.05</v>
      </c>
      <c r="O6920">
        <v>578.88</v>
      </c>
      <c r="P6920">
        <v>964.8</v>
      </c>
      <c r="Q6920">
        <f>Table1[[#This Row],[OrderQuantity]]*Table1[[#This Row],[UnitPrice]]</f>
        <v>7718.4</v>
      </c>
      <c r="R6920">
        <f>Table1[[#This Row],[OrderQuantity]]*Table1[[#This Row],[UnitCost]]</f>
        <v>4631.04</v>
      </c>
      <c r="S6920">
        <f>Table1[[#This Row],[OrderQuantity]]*Table1[[#This Row],[UnitPrice]]*(1-Table1[[#This Row],[DiscountApplied]]) - (Table1[[#This Row],[OrderQuantity]]*Table1[[#This Row],[UnitCost]])</f>
        <v>2701.4399999999996</v>
      </c>
      <c r="T6920">
        <f>DATEDIF(Table1[[#This Row],[ShipDate]],Table1[[#This Row],[DeliveryDate]],"d")</f>
        <v>4</v>
      </c>
      <c r="U6920" t="str">
        <f t="shared" si="217"/>
        <v>On Time</v>
      </c>
    </row>
    <row r="6921" spans="1:21" x14ac:dyDescent="0.3">
      <c r="A6921" t="str">
        <f t="shared" si="216"/>
        <v>SO-007020</v>
      </c>
      <c r="B6921" t="s">
        <v>4</v>
      </c>
      <c r="C6921" t="s">
        <v>8</v>
      </c>
      <c r="D6921" s="1">
        <v>44000</v>
      </c>
      <c r="E6921" s="1">
        <v>44071</v>
      </c>
      <c r="F6921" s="1">
        <v>44086</v>
      </c>
      <c r="G6921" s="1">
        <v>44091</v>
      </c>
      <c r="H6921" t="s">
        <v>54</v>
      </c>
      <c r="I6921">
        <v>16</v>
      </c>
      <c r="J6921">
        <v>20</v>
      </c>
      <c r="K6921">
        <v>337</v>
      </c>
      <c r="L6921">
        <v>26</v>
      </c>
      <c r="M6921">
        <v>4</v>
      </c>
      <c r="N6921">
        <v>0.08</v>
      </c>
      <c r="O6921">
        <v>1267.71</v>
      </c>
      <c r="P6921">
        <v>2485.6999999999998</v>
      </c>
      <c r="Q6921">
        <f>Table1[[#This Row],[OrderQuantity]]*Table1[[#This Row],[UnitPrice]]</f>
        <v>9942.7999999999993</v>
      </c>
      <c r="R6921">
        <f>Table1[[#This Row],[OrderQuantity]]*Table1[[#This Row],[UnitCost]]</f>
        <v>5070.84</v>
      </c>
      <c r="S6921">
        <f>Table1[[#This Row],[OrderQuantity]]*Table1[[#This Row],[UnitPrice]]*(1-Table1[[#This Row],[DiscountApplied]]) - (Table1[[#This Row],[OrderQuantity]]*Table1[[#This Row],[UnitCost]])</f>
        <v>4076.5360000000001</v>
      </c>
      <c r="T6921">
        <f>DATEDIF(Table1[[#This Row],[ShipDate]],Table1[[#This Row],[DeliveryDate]],"d")</f>
        <v>5</v>
      </c>
      <c r="U6921" t="str">
        <f t="shared" si="217"/>
        <v>On Time</v>
      </c>
    </row>
    <row r="6922" spans="1:21" x14ac:dyDescent="0.3">
      <c r="A6922" t="str">
        <f t="shared" si="216"/>
        <v>SO-007021</v>
      </c>
      <c r="B6922" t="s">
        <v>4</v>
      </c>
      <c r="C6922" t="s">
        <v>10</v>
      </c>
      <c r="D6922" s="1">
        <v>44000</v>
      </c>
      <c r="E6922" s="1">
        <v>44072</v>
      </c>
      <c r="F6922" s="1">
        <v>44098</v>
      </c>
      <c r="G6922" s="1">
        <v>44102</v>
      </c>
      <c r="H6922" t="s">
        <v>54</v>
      </c>
      <c r="I6922">
        <v>17</v>
      </c>
      <c r="J6922">
        <v>46</v>
      </c>
      <c r="K6922">
        <v>143</v>
      </c>
      <c r="L6922">
        <v>41</v>
      </c>
      <c r="M6922">
        <v>4</v>
      </c>
      <c r="N6922">
        <v>0.05</v>
      </c>
      <c r="O6922">
        <v>141.5</v>
      </c>
      <c r="P6922">
        <v>214.4</v>
      </c>
      <c r="Q6922">
        <f>Table1[[#This Row],[OrderQuantity]]*Table1[[#This Row],[UnitPrice]]</f>
        <v>857.6</v>
      </c>
      <c r="R6922">
        <f>Table1[[#This Row],[OrderQuantity]]*Table1[[#This Row],[UnitCost]]</f>
        <v>566</v>
      </c>
      <c r="S6922">
        <f>Table1[[#This Row],[OrderQuantity]]*Table1[[#This Row],[UnitPrice]]*(1-Table1[[#This Row],[DiscountApplied]]) - (Table1[[#This Row],[OrderQuantity]]*Table1[[#This Row],[UnitCost]])</f>
        <v>248.72000000000003</v>
      </c>
      <c r="T6922">
        <f>DATEDIF(Table1[[#This Row],[ShipDate]],Table1[[#This Row],[DeliveryDate]],"d")</f>
        <v>4</v>
      </c>
      <c r="U6922" t="str">
        <f t="shared" si="217"/>
        <v>On Time</v>
      </c>
    </row>
    <row r="6923" spans="1:21" x14ac:dyDescent="0.3">
      <c r="A6923" t="str">
        <f t="shared" si="216"/>
        <v>SO-007022</v>
      </c>
      <c r="B6923" t="s">
        <v>4</v>
      </c>
      <c r="C6923" t="s">
        <v>11</v>
      </c>
      <c r="D6923" s="1">
        <v>43900</v>
      </c>
      <c r="E6923" s="1">
        <v>44072</v>
      </c>
      <c r="F6923" s="1">
        <v>44076</v>
      </c>
      <c r="G6923" s="1">
        <v>44081</v>
      </c>
      <c r="H6923" t="s">
        <v>54</v>
      </c>
      <c r="I6923">
        <v>16</v>
      </c>
      <c r="J6923">
        <v>9</v>
      </c>
      <c r="K6923">
        <v>311</v>
      </c>
      <c r="L6923">
        <v>40</v>
      </c>
      <c r="M6923">
        <v>2</v>
      </c>
      <c r="N6923">
        <v>0.05</v>
      </c>
      <c r="O6923">
        <v>1556.54</v>
      </c>
      <c r="P6923">
        <v>2432.1</v>
      </c>
      <c r="Q6923">
        <f>Table1[[#This Row],[OrderQuantity]]*Table1[[#This Row],[UnitPrice]]</f>
        <v>4864.2</v>
      </c>
      <c r="R6923">
        <f>Table1[[#This Row],[OrderQuantity]]*Table1[[#This Row],[UnitCost]]</f>
        <v>3113.08</v>
      </c>
      <c r="S6923">
        <f>Table1[[#This Row],[OrderQuantity]]*Table1[[#This Row],[UnitPrice]]*(1-Table1[[#This Row],[DiscountApplied]]) - (Table1[[#This Row],[OrderQuantity]]*Table1[[#This Row],[UnitCost]])</f>
        <v>1507.9099999999999</v>
      </c>
      <c r="T6923">
        <f>DATEDIF(Table1[[#This Row],[ShipDate]],Table1[[#This Row],[DeliveryDate]],"d")</f>
        <v>5</v>
      </c>
      <c r="U6923" t="str">
        <f t="shared" si="217"/>
        <v>On Time</v>
      </c>
    </row>
    <row r="6924" spans="1:21" x14ac:dyDescent="0.3">
      <c r="A6924" t="str">
        <f t="shared" si="216"/>
        <v>SO-007023</v>
      </c>
      <c r="B6924" t="s">
        <v>4</v>
      </c>
      <c r="C6924" t="s">
        <v>13</v>
      </c>
      <c r="D6924" s="1">
        <v>43900</v>
      </c>
      <c r="E6924" s="1">
        <v>44072</v>
      </c>
      <c r="F6924" s="1">
        <v>44092</v>
      </c>
      <c r="G6924" s="1">
        <v>44102</v>
      </c>
      <c r="H6924" t="s">
        <v>54</v>
      </c>
      <c r="I6924">
        <v>14</v>
      </c>
      <c r="J6924">
        <v>34</v>
      </c>
      <c r="K6924">
        <v>22</v>
      </c>
      <c r="L6924">
        <v>27</v>
      </c>
      <c r="M6924">
        <v>4</v>
      </c>
      <c r="N6924">
        <v>0.05</v>
      </c>
      <c r="O6924">
        <v>626.58000000000004</v>
      </c>
      <c r="P6924">
        <v>1118.9000000000001</v>
      </c>
      <c r="Q6924">
        <f>Table1[[#This Row],[OrderQuantity]]*Table1[[#This Row],[UnitPrice]]</f>
        <v>4475.6000000000004</v>
      </c>
      <c r="R6924">
        <f>Table1[[#This Row],[OrderQuantity]]*Table1[[#This Row],[UnitCost]]</f>
        <v>2506.3200000000002</v>
      </c>
      <c r="S6924">
        <f>Table1[[#This Row],[OrderQuantity]]*Table1[[#This Row],[UnitPrice]]*(1-Table1[[#This Row],[DiscountApplied]]) - (Table1[[#This Row],[OrderQuantity]]*Table1[[#This Row],[UnitCost]])</f>
        <v>1745.4999999999995</v>
      </c>
      <c r="T6924">
        <f>DATEDIF(Table1[[#This Row],[ShipDate]],Table1[[#This Row],[DeliveryDate]],"d")</f>
        <v>10</v>
      </c>
      <c r="U6924" t="str">
        <f t="shared" si="217"/>
        <v>Late</v>
      </c>
    </row>
    <row r="6925" spans="1:21" x14ac:dyDescent="0.3">
      <c r="A6925" t="str">
        <f t="shared" si="216"/>
        <v>SO-007024</v>
      </c>
      <c r="B6925" t="s">
        <v>3</v>
      </c>
      <c r="C6925" t="s">
        <v>13</v>
      </c>
      <c r="D6925" s="1">
        <v>44000</v>
      </c>
      <c r="E6925" s="1">
        <v>44072</v>
      </c>
      <c r="F6925" s="1">
        <v>44075</v>
      </c>
      <c r="G6925" s="1">
        <v>44079</v>
      </c>
      <c r="H6925" t="s">
        <v>54</v>
      </c>
      <c r="I6925">
        <v>8</v>
      </c>
      <c r="J6925">
        <v>13</v>
      </c>
      <c r="K6925">
        <v>41</v>
      </c>
      <c r="L6925">
        <v>4</v>
      </c>
      <c r="M6925">
        <v>3</v>
      </c>
      <c r="N6925">
        <v>0.15</v>
      </c>
      <c r="O6925">
        <v>561.39</v>
      </c>
      <c r="P6925">
        <v>891.1</v>
      </c>
      <c r="Q6925">
        <f>Table1[[#This Row],[OrderQuantity]]*Table1[[#This Row],[UnitPrice]]</f>
        <v>2673.3</v>
      </c>
      <c r="R6925">
        <f>Table1[[#This Row],[OrderQuantity]]*Table1[[#This Row],[UnitCost]]</f>
        <v>1684.17</v>
      </c>
      <c r="S6925">
        <f>Table1[[#This Row],[OrderQuantity]]*Table1[[#This Row],[UnitPrice]]*(1-Table1[[#This Row],[DiscountApplied]]) - (Table1[[#This Row],[OrderQuantity]]*Table1[[#This Row],[UnitCost]])</f>
        <v>588.13500000000022</v>
      </c>
      <c r="T6925">
        <f>DATEDIF(Table1[[#This Row],[ShipDate]],Table1[[#This Row],[DeliveryDate]],"d")</f>
        <v>4</v>
      </c>
      <c r="U6925" t="str">
        <f t="shared" si="217"/>
        <v>On Time</v>
      </c>
    </row>
    <row r="6926" spans="1:21" x14ac:dyDescent="0.3">
      <c r="A6926" t="str">
        <f t="shared" si="216"/>
        <v>SO-007025</v>
      </c>
      <c r="B6926" t="s">
        <v>4</v>
      </c>
      <c r="C6926" t="s">
        <v>12</v>
      </c>
      <c r="D6926" s="1">
        <v>44000</v>
      </c>
      <c r="E6926" s="1">
        <v>44072</v>
      </c>
      <c r="F6926" s="1">
        <v>44084</v>
      </c>
      <c r="G6926" s="1">
        <v>44094</v>
      </c>
      <c r="H6926" t="s">
        <v>54</v>
      </c>
      <c r="I6926">
        <v>19</v>
      </c>
      <c r="J6926">
        <v>18</v>
      </c>
      <c r="K6926">
        <v>210</v>
      </c>
      <c r="L6926">
        <v>22</v>
      </c>
      <c r="M6926">
        <v>1</v>
      </c>
      <c r="N6926">
        <v>0.1</v>
      </c>
      <c r="O6926">
        <v>1043.99</v>
      </c>
      <c r="P6926">
        <v>2485.6999999999998</v>
      </c>
      <c r="Q6926">
        <f>Table1[[#This Row],[OrderQuantity]]*Table1[[#This Row],[UnitPrice]]</f>
        <v>2485.6999999999998</v>
      </c>
      <c r="R6926">
        <f>Table1[[#This Row],[OrderQuantity]]*Table1[[#This Row],[UnitCost]]</f>
        <v>1043.99</v>
      </c>
      <c r="S6926">
        <f>Table1[[#This Row],[OrderQuantity]]*Table1[[#This Row],[UnitPrice]]*(1-Table1[[#This Row],[DiscountApplied]]) - (Table1[[#This Row],[OrderQuantity]]*Table1[[#This Row],[UnitCost]])</f>
        <v>1193.1400000000001</v>
      </c>
      <c r="T6926">
        <f>DATEDIF(Table1[[#This Row],[ShipDate]],Table1[[#This Row],[DeliveryDate]],"d")</f>
        <v>10</v>
      </c>
      <c r="U6926" t="str">
        <f t="shared" si="217"/>
        <v>Late</v>
      </c>
    </row>
    <row r="6927" spans="1:21" x14ac:dyDescent="0.3">
      <c r="A6927" t="str">
        <f t="shared" si="216"/>
        <v>SO-007026</v>
      </c>
      <c r="B6927" t="s">
        <v>3</v>
      </c>
      <c r="C6927" t="s">
        <v>10</v>
      </c>
      <c r="D6927" s="1">
        <v>43900</v>
      </c>
      <c r="E6927" s="1">
        <v>44072</v>
      </c>
      <c r="F6927" s="1">
        <v>44092</v>
      </c>
      <c r="G6927" s="1">
        <v>44096</v>
      </c>
      <c r="H6927" t="s">
        <v>54</v>
      </c>
      <c r="I6927">
        <v>1</v>
      </c>
      <c r="J6927">
        <v>44</v>
      </c>
      <c r="K6927">
        <v>102</v>
      </c>
      <c r="L6927">
        <v>33</v>
      </c>
      <c r="M6927">
        <v>7</v>
      </c>
      <c r="N6927">
        <v>0.05</v>
      </c>
      <c r="O6927">
        <v>692.51</v>
      </c>
      <c r="P6927">
        <v>1018.4</v>
      </c>
      <c r="Q6927">
        <f>Table1[[#This Row],[OrderQuantity]]*Table1[[#This Row],[UnitPrice]]</f>
        <v>7128.8</v>
      </c>
      <c r="R6927">
        <f>Table1[[#This Row],[OrderQuantity]]*Table1[[#This Row],[UnitCost]]</f>
        <v>4847.57</v>
      </c>
      <c r="S6927">
        <f>Table1[[#This Row],[OrderQuantity]]*Table1[[#This Row],[UnitPrice]]*(1-Table1[[#This Row],[DiscountApplied]]) - (Table1[[#This Row],[OrderQuantity]]*Table1[[#This Row],[UnitCost]])</f>
        <v>1924.79</v>
      </c>
      <c r="T6927">
        <f>DATEDIF(Table1[[#This Row],[ShipDate]],Table1[[#This Row],[DeliveryDate]],"d")</f>
        <v>4</v>
      </c>
      <c r="U6927" t="str">
        <f t="shared" si="217"/>
        <v>On Time</v>
      </c>
    </row>
    <row r="6928" spans="1:21" x14ac:dyDescent="0.3">
      <c r="A6928" t="str">
        <f t="shared" si="216"/>
        <v>SO-007027</v>
      </c>
      <c r="B6928" t="s">
        <v>3</v>
      </c>
      <c r="C6928" t="s">
        <v>13</v>
      </c>
      <c r="D6928" s="1">
        <v>43900</v>
      </c>
      <c r="E6928" s="1">
        <v>44072</v>
      </c>
      <c r="F6928" s="1">
        <v>44083</v>
      </c>
      <c r="G6928" s="1">
        <v>44088</v>
      </c>
      <c r="H6928" t="s">
        <v>54</v>
      </c>
      <c r="I6928">
        <v>5</v>
      </c>
      <c r="J6928">
        <v>27</v>
      </c>
      <c r="K6928">
        <v>33</v>
      </c>
      <c r="L6928">
        <v>14</v>
      </c>
      <c r="M6928">
        <v>8</v>
      </c>
      <c r="N6928">
        <v>0.05</v>
      </c>
      <c r="O6928">
        <v>1799.89</v>
      </c>
      <c r="P6928">
        <v>2465.6</v>
      </c>
      <c r="Q6928">
        <f>Table1[[#This Row],[OrderQuantity]]*Table1[[#This Row],[UnitPrice]]</f>
        <v>19724.8</v>
      </c>
      <c r="R6928">
        <f>Table1[[#This Row],[OrderQuantity]]*Table1[[#This Row],[UnitCost]]</f>
        <v>14399.12</v>
      </c>
      <c r="S6928">
        <f>Table1[[#This Row],[OrderQuantity]]*Table1[[#This Row],[UnitPrice]]*(1-Table1[[#This Row],[DiscountApplied]]) - (Table1[[#This Row],[OrderQuantity]]*Table1[[#This Row],[UnitCost]])</f>
        <v>4339.4399999999969</v>
      </c>
      <c r="T6928">
        <f>DATEDIF(Table1[[#This Row],[ShipDate]],Table1[[#This Row],[DeliveryDate]],"d")</f>
        <v>5</v>
      </c>
      <c r="U6928" t="str">
        <f t="shared" si="217"/>
        <v>On Time</v>
      </c>
    </row>
    <row r="6929" spans="1:21" x14ac:dyDescent="0.3">
      <c r="A6929" t="str">
        <f t="shared" si="216"/>
        <v>SO-007028</v>
      </c>
      <c r="B6929" t="s">
        <v>3</v>
      </c>
      <c r="C6929" t="s">
        <v>10</v>
      </c>
      <c r="D6929" s="1">
        <v>44000</v>
      </c>
      <c r="E6929" s="1">
        <v>44072</v>
      </c>
      <c r="F6929" s="1">
        <v>44085</v>
      </c>
      <c r="G6929" s="1">
        <v>44088</v>
      </c>
      <c r="H6929" t="s">
        <v>54</v>
      </c>
      <c r="I6929">
        <v>6</v>
      </c>
      <c r="J6929">
        <v>44</v>
      </c>
      <c r="K6929">
        <v>112</v>
      </c>
      <c r="L6929">
        <v>14</v>
      </c>
      <c r="M6929">
        <v>3</v>
      </c>
      <c r="N6929">
        <v>0.2</v>
      </c>
      <c r="O6929">
        <v>3034.83</v>
      </c>
      <c r="P6929">
        <v>3993.2</v>
      </c>
      <c r="Q6929">
        <f>Table1[[#This Row],[OrderQuantity]]*Table1[[#This Row],[UnitPrice]]</f>
        <v>11979.599999999999</v>
      </c>
      <c r="R6929">
        <f>Table1[[#This Row],[OrderQuantity]]*Table1[[#This Row],[UnitCost]]</f>
        <v>9104.49</v>
      </c>
      <c r="S6929">
        <f>Table1[[#This Row],[OrderQuantity]]*Table1[[#This Row],[UnitPrice]]*(1-Table1[[#This Row],[DiscountApplied]]) - (Table1[[#This Row],[OrderQuantity]]*Table1[[#This Row],[UnitCost]])</f>
        <v>479.18999999999869</v>
      </c>
      <c r="T6929">
        <f>DATEDIF(Table1[[#This Row],[ShipDate]],Table1[[#This Row],[DeliveryDate]],"d")</f>
        <v>3</v>
      </c>
      <c r="U6929" t="str">
        <f t="shared" si="217"/>
        <v>On Time</v>
      </c>
    </row>
    <row r="6930" spans="1:21" x14ac:dyDescent="0.3">
      <c r="A6930" t="str">
        <f t="shared" si="216"/>
        <v>SO-007029</v>
      </c>
      <c r="B6930" t="s">
        <v>3</v>
      </c>
      <c r="C6930" t="s">
        <v>10</v>
      </c>
      <c r="D6930" s="1">
        <v>44000</v>
      </c>
      <c r="E6930" s="1">
        <v>44072</v>
      </c>
      <c r="F6930" s="1">
        <v>44095</v>
      </c>
      <c r="G6930" s="1">
        <v>44100</v>
      </c>
      <c r="H6930" t="s">
        <v>54</v>
      </c>
      <c r="I6930">
        <v>4</v>
      </c>
      <c r="J6930">
        <v>7</v>
      </c>
      <c r="K6930">
        <v>146</v>
      </c>
      <c r="L6930">
        <v>43</v>
      </c>
      <c r="M6930">
        <v>1</v>
      </c>
      <c r="N6930">
        <v>0.05</v>
      </c>
      <c r="O6930">
        <v>2247.85</v>
      </c>
      <c r="P6930">
        <v>3685</v>
      </c>
      <c r="Q6930">
        <f>Table1[[#This Row],[OrderQuantity]]*Table1[[#This Row],[UnitPrice]]</f>
        <v>3685</v>
      </c>
      <c r="R6930">
        <f>Table1[[#This Row],[OrderQuantity]]*Table1[[#This Row],[UnitCost]]</f>
        <v>2247.85</v>
      </c>
      <c r="S6930">
        <f>Table1[[#This Row],[OrderQuantity]]*Table1[[#This Row],[UnitPrice]]*(1-Table1[[#This Row],[DiscountApplied]]) - (Table1[[#This Row],[OrderQuantity]]*Table1[[#This Row],[UnitCost]])</f>
        <v>1252.9000000000001</v>
      </c>
      <c r="T6930">
        <f>DATEDIF(Table1[[#This Row],[ShipDate]],Table1[[#This Row],[DeliveryDate]],"d")</f>
        <v>5</v>
      </c>
      <c r="U6930" t="str">
        <f t="shared" si="217"/>
        <v>On Time</v>
      </c>
    </row>
    <row r="6931" spans="1:21" x14ac:dyDescent="0.3">
      <c r="A6931" t="str">
        <f t="shared" si="216"/>
        <v>SO-007030</v>
      </c>
      <c r="B6931" t="s">
        <v>2</v>
      </c>
      <c r="C6931" t="s">
        <v>11</v>
      </c>
      <c r="D6931" s="1">
        <v>43900</v>
      </c>
      <c r="E6931" s="1">
        <v>44072</v>
      </c>
      <c r="F6931" s="1">
        <v>44094</v>
      </c>
      <c r="G6931" s="1">
        <v>44100</v>
      </c>
      <c r="H6931" t="s">
        <v>54</v>
      </c>
      <c r="I6931">
        <v>24</v>
      </c>
      <c r="J6931">
        <v>48</v>
      </c>
      <c r="K6931">
        <v>309</v>
      </c>
      <c r="L6931">
        <v>18</v>
      </c>
      <c r="M6931">
        <v>6</v>
      </c>
      <c r="N6931">
        <v>0.3</v>
      </c>
      <c r="O6931">
        <v>1919.15</v>
      </c>
      <c r="P6931">
        <v>2284.6999999999998</v>
      </c>
      <c r="Q6931">
        <f>Table1[[#This Row],[OrderQuantity]]*Table1[[#This Row],[UnitPrice]]</f>
        <v>13708.199999999999</v>
      </c>
      <c r="R6931">
        <f>Table1[[#This Row],[OrderQuantity]]*Table1[[#This Row],[UnitCost]]</f>
        <v>11514.900000000001</v>
      </c>
      <c r="S6931">
        <f>Table1[[#This Row],[OrderQuantity]]*Table1[[#This Row],[UnitPrice]]*(1-Table1[[#This Row],[DiscountApplied]]) - (Table1[[#This Row],[OrderQuantity]]*Table1[[#This Row],[UnitCost]])</f>
        <v>-1919.1600000000035</v>
      </c>
      <c r="T6931">
        <f>DATEDIF(Table1[[#This Row],[ShipDate]],Table1[[#This Row],[DeliveryDate]],"d")</f>
        <v>6</v>
      </c>
      <c r="U6931" t="str">
        <f t="shared" si="217"/>
        <v>On Time</v>
      </c>
    </row>
    <row r="6932" spans="1:21" x14ac:dyDescent="0.3">
      <c r="A6932" t="str">
        <f t="shared" si="216"/>
        <v>SO-007031</v>
      </c>
      <c r="B6932" t="s">
        <v>3</v>
      </c>
      <c r="C6932" t="s">
        <v>10</v>
      </c>
      <c r="D6932" s="1">
        <v>44000</v>
      </c>
      <c r="E6932" s="1">
        <v>44072</v>
      </c>
      <c r="F6932" s="1">
        <v>44093</v>
      </c>
      <c r="G6932" s="1">
        <v>44096</v>
      </c>
      <c r="H6932" t="s">
        <v>54</v>
      </c>
      <c r="I6932">
        <v>9</v>
      </c>
      <c r="J6932">
        <v>13</v>
      </c>
      <c r="K6932">
        <v>191</v>
      </c>
      <c r="L6932">
        <v>23</v>
      </c>
      <c r="M6932">
        <v>6</v>
      </c>
      <c r="N6932">
        <v>0.08</v>
      </c>
      <c r="O6932">
        <v>1927.46</v>
      </c>
      <c r="P6932">
        <v>3323.2</v>
      </c>
      <c r="Q6932">
        <f>Table1[[#This Row],[OrderQuantity]]*Table1[[#This Row],[UnitPrice]]</f>
        <v>19939.199999999997</v>
      </c>
      <c r="R6932">
        <f>Table1[[#This Row],[OrderQuantity]]*Table1[[#This Row],[UnitCost]]</f>
        <v>11564.76</v>
      </c>
      <c r="S6932">
        <f>Table1[[#This Row],[OrderQuantity]]*Table1[[#This Row],[UnitPrice]]*(1-Table1[[#This Row],[DiscountApplied]]) - (Table1[[#This Row],[OrderQuantity]]*Table1[[#This Row],[UnitCost]])</f>
        <v>6779.3039999999983</v>
      </c>
      <c r="T6932">
        <f>DATEDIF(Table1[[#This Row],[ShipDate]],Table1[[#This Row],[DeliveryDate]],"d")</f>
        <v>3</v>
      </c>
      <c r="U6932" t="str">
        <f t="shared" si="217"/>
        <v>On Time</v>
      </c>
    </row>
    <row r="6933" spans="1:21" x14ac:dyDescent="0.3">
      <c r="A6933" t="str">
        <f t="shared" si="216"/>
        <v>SO-007032</v>
      </c>
      <c r="B6933" t="s">
        <v>4</v>
      </c>
      <c r="C6933" t="s">
        <v>11</v>
      </c>
      <c r="D6933" s="1">
        <v>44000</v>
      </c>
      <c r="E6933" s="1">
        <v>44073</v>
      </c>
      <c r="F6933" s="1">
        <v>44084</v>
      </c>
      <c r="G6933" s="1">
        <v>44087</v>
      </c>
      <c r="H6933" t="s">
        <v>54</v>
      </c>
      <c r="I6933">
        <v>13</v>
      </c>
      <c r="J6933">
        <v>4</v>
      </c>
      <c r="K6933">
        <v>328</v>
      </c>
      <c r="L6933">
        <v>17</v>
      </c>
      <c r="M6933">
        <v>3</v>
      </c>
      <c r="N6933">
        <v>0.3</v>
      </c>
      <c r="O6933">
        <v>431.48</v>
      </c>
      <c r="P6933">
        <v>1078.7</v>
      </c>
      <c r="Q6933">
        <f>Table1[[#This Row],[OrderQuantity]]*Table1[[#This Row],[UnitPrice]]</f>
        <v>3236.1000000000004</v>
      </c>
      <c r="R6933">
        <f>Table1[[#This Row],[OrderQuantity]]*Table1[[#This Row],[UnitCost]]</f>
        <v>1294.44</v>
      </c>
      <c r="S6933">
        <f>Table1[[#This Row],[OrderQuantity]]*Table1[[#This Row],[UnitPrice]]*(1-Table1[[#This Row],[DiscountApplied]]) - (Table1[[#This Row],[OrderQuantity]]*Table1[[#This Row],[UnitCost]])</f>
        <v>970.82999999999993</v>
      </c>
      <c r="T6933">
        <f>DATEDIF(Table1[[#This Row],[ShipDate]],Table1[[#This Row],[DeliveryDate]],"d")</f>
        <v>3</v>
      </c>
      <c r="U6933" t="str">
        <f t="shared" si="217"/>
        <v>On Time</v>
      </c>
    </row>
    <row r="6934" spans="1:21" x14ac:dyDescent="0.3">
      <c r="A6934" t="str">
        <f t="shared" si="216"/>
        <v>SO-007033</v>
      </c>
      <c r="B6934" t="s">
        <v>4</v>
      </c>
      <c r="C6934" t="s">
        <v>10</v>
      </c>
      <c r="D6934" s="1">
        <v>43900</v>
      </c>
      <c r="E6934" s="1">
        <v>44073</v>
      </c>
      <c r="F6934" s="1">
        <v>44101</v>
      </c>
      <c r="G6934" s="1">
        <v>44109</v>
      </c>
      <c r="H6934" t="s">
        <v>54</v>
      </c>
      <c r="I6934">
        <v>20</v>
      </c>
      <c r="J6934">
        <v>38</v>
      </c>
      <c r="K6934">
        <v>88</v>
      </c>
      <c r="L6934">
        <v>46</v>
      </c>
      <c r="M6934">
        <v>5</v>
      </c>
      <c r="N6934">
        <v>0.08</v>
      </c>
      <c r="O6934">
        <v>606.22</v>
      </c>
      <c r="P6934">
        <v>1045.2</v>
      </c>
      <c r="Q6934">
        <f>Table1[[#This Row],[OrderQuantity]]*Table1[[#This Row],[UnitPrice]]</f>
        <v>5226</v>
      </c>
      <c r="R6934">
        <f>Table1[[#This Row],[OrderQuantity]]*Table1[[#This Row],[UnitCost]]</f>
        <v>3031.1000000000004</v>
      </c>
      <c r="S6934">
        <f>Table1[[#This Row],[OrderQuantity]]*Table1[[#This Row],[UnitPrice]]*(1-Table1[[#This Row],[DiscountApplied]]) - (Table1[[#This Row],[OrderQuantity]]*Table1[[#This Row],[UnitCost]])</f>
        <v>1776.8199999999997</v>
      </c>
      <c r="T6934">
        <f>DATEDIF(Table1[[#This Row],[ShipDate]],Table1[[#This Row],[DeliveryDate]],"d")</f>
        <v>8</v>
      </c>
      <c r="U6934" t="str">
        <f t="shared" si="217"/>
        <v>Late</v>
      </c>
    </row>
    <row r="6935" spans="1:21" x14ac:dyDescent="0.3">
      <c r="A6935" t="str">
        <f t="shared" si="216"/>
        <v>SO-007034</v>
      </c>
      <c r="B6935" t="s">
        <v>4</v>
      </c>
      <c r="C6935" t="s">
        <v>11</v>
      </c>
      <c r="D6935" s="1">
        <v>43900</v>
      </c>
      <c r="E6935" s="1">
        <v>44073</v>
      </c>
      <c r="F6935" s="1">
        <v>44083</v>
      </c>
      <c r="G6935" s="1">
        <v>44092</v>
      </c>
      <c r="H6935" t="s">
        <v>54</v>
      </c>
      <c r="I6935">
        <v>13</v>
      </c>
      <c r="J6935">
        <v>35</v>
      </c>
      <c r="K6935">
        <v>271</v>
      </c>
      <c r="L6935">
        <v>30</v>
      </c>
      <c r="M6935">
        <v>7</v>
      </c>
      <c r="N6935">
        <v>0.05</v>
      </c>
      <c r="O6935">
        <v>1931.95</v>
      </c>
      <c r="P6935">
        <v>2646.5</v>
      </c>
      <c r="Q6935">
        <f>Table1[[#This Row],[OrderQuantity]]*Table1[[#This Row],[UnitPrice]]</f>
        <v>18525.5</v>
      </c>
      <c r="R6935">
        <f>Table1[[#This Row],[OrderQuantity]]*Table1[[#This Row],[UnitCost]]</f>
        <v>13523.65</v>
      </c>
      <c r="S6935">
        <f>Table1[[#This Row],[OrderQuantity]]*Table1[[#This Row],[UnitPrice]]*(1-Table1[[#This Row],[DiscountApplied]]) - (Table1[[#This Row],[OrderQuantity]]*Table1[[#This Row],[UnitCost]])</f>
        <v>4075.5749999999989</v>
      </c>
      <c r="T6935">
        <f>DATEDIF(Table1[[#This Row],[ShipDate]],Table1[[#This Row],[DeliveryDate]],"d")</f>
        <v>9</v>
      </c>
      <c r="U6935" t="str">
        <f t="shared" si="217"/>
        <v>Late</v>
      </c>
    </row>
    <row r="6936" spans="1:21" x14ac:dyDescent="0.3">
      <c r="A6936" t="str">
        <f t="shared" si="216"/>
        <v>SO-007035</v>
      </c>
      <c r="B6936" t="s">
        <v>4</v>
      </c>
      <c r="C6936" t="s">
        <v>11</v>
      </c>
      <c r="D6936" s="1">
        <v>44000</v>
      </c>
      <c r="E6936" s="1">
        <v>44073</v>
      </c>
      <c r="F6936" s="1">
        <v>44090</v>
      </c>
      <c r="G6936" s="1">
        <v>44097</v>
      </c>
      <c r="H6936" t="s">
        <v>54</v>
      </c>
      <c r="I6936">
        <v>19</v>
      </c>
      <c r="J6936">
        <v>27</v>
      </c>
      <c r="K6936">
        <v>300</v>
      </c>
      <c r="L6936">
        <v>28</v>
      </c>
      <c r="M6936">
        <v>1</v>
      </c>
      <c r="N6936">
        <v>0.2</v>
      </c>
      <c r="O6936">
        <v>1786.62</v>
      </c>
      <c r="P6936">
        <v>2666.6</v>
      </c>
      <c r="Q6936">
        <f>Table1[[#This Row],[OrderQuantity]]*Table1[[#This Row],[UnitPrice]]</f>
        <v>2666.6</v>
      </c>
      <c r="R6936">
        <f>Table1[[#This Row],[OrderQuantity]]*Table1[[#This Row],[UnitCost]]</f>
        <v>1786.62</v>
      </c>
      <c r="S6936">
        <f>Table1[[#This Row],[OrderQuantity]]*Table1[[#This Row],[UnitPrice]]*(1-Table1[[#This Row],[DiscountApplied]]) - (Table1[[#This Row],[OrderQuantity]]*Table1[[#This Row],[UnitCost]])</f>
        <v>346.66000000000031</v>
      </c>
      <c r="T6936">
        <f>DATEDIF(Table1[[#This Row],[ShipDate]],Table1[[#This Row],[DeliveryDate]],"d")</f>
        <v>7</v>
      </c>
      <c r="U6936" t="str">
        <f t="shared" si="217"/>
        <v>On Time</v>
      </c>
    </row>
    <row r="6937" spans="1:21" x14ac:dyDescent="0.3">
      <c r="A6937" t="str">
        <f t="shared" si="216"/>
        <v>SO-007036</v>
      </c>
      <c r="B6937" t="s">
        <v>2</v>
      </c>
      <c r="C6937" t="s">
        <v>10</v>
      </c>
      <c r="D6937" s="1">
        <v>44000</v>
      </c>
      <c r="E6937" s="1">
        <v>44073</v>
      </c>
      <c r="F6937" s="1">
        <v>44083</v>
      </c>
      <c r="G6937" s="1">
        <v>44093</v>
      </c>
      <c r="H6937" t="s">
        <v>54</v>
      </c>
      <c r="I6937">
        <v>21</v>
      </c>
      <c r="J6937">
        <v>1</v>
      </c>
      <c r="K6937">
        <v>106</v>
      </c>
      <c r="L6937">
        <v>25</v>
      </c>
      <c r="M6937">
        <v>1</v>
      </c>
      <c r="N6937">
        <v>0.3</v>
      </c>
      <c r="O6937">
        <v>831.34</v>
      </c>
      <c r="P6937">
        <v>1889.4</v>
      </c>
      <c r="Q6937">
        <f>Table1[[#This Row],[OrderQuantity]]*Table1[[#This Row],[UnitPrice]]</f>
        <v>1889.4</v>
      </c>
      <c r="R6937">
        <f>Table1[[#This Row],[OrderQuantity]]*Table1[[#This Row],[UnitCost]]</f>
        <v>831.34</v>
      </c>
      <c r="S6937">
        <f>Table1[[#This Row],[OrderQuantity]]*Table1[[#This Row],[UnitPrice]]*(1-Table1[[#This Row],[DiscountApplied]]) - (Table1[[#This Row],[OrderQuantity]]*Table1[[#This Row],[UnitCost]])</f>
        <v>491.2399999999999</v>
      </c>
      <c r="T6937">
        <f>DATEDIF(Table1[[#This Row],[ShipDate]],Table1[[#This Row],[DeliveryDate]],"d")</f>
        <v>10</v>
      </c>
      <c r="U6937" t="str">
        <f t="shared" si="217"/>
        <v>Late</v>
      </c>
    </row>
    <row r="6938" spans="1:21" x14ac:dyDescent="0.3">
      <c r="A6938" t="str">
        <f t="shared" si="216"/>
        <v>SO-007037</v>
      </c>
      <c r="B6938" t="s">
        <v>3</v>
      </c>
      <c r="C6938" t="s">
        <v>10</v>
      </c>
      <c r="D6938" s="1">
        <v>44000</v>
      </c>
      <c r="E6938" s="1">
        <v>44073</v>
      </c>
      <c r="F6938" s="1">
        <v>44087</v>
      </c>
      <c r="G6938" s="1">
        <v>44096</v>
      </c>
      <c r="H6938" t="s">
        <v>54</v>
      </c>
      <c r="I6938">
        <v>1</v>
      </c>
      <c r="J6938">
        <v>41</v>
      </c>
      <c r="K6938">
        <v>158</v>
      </c>
      <c r="L6938">
        <v>13</v>
      </c>
      <c r="M6938">
        <v>3</v>
      </c>
      <c r="N6938">
        <v>0.1</v>
      </c>
      <c r="O6938">
        <v>1296.05</v>
      </c>
      <c r="P6938">
        <v>2492.4</v>
      </c>
      <c r="Q6938">
        <f>Table1[[#This Row],[OrderQuantity]]*Table1[[#This Row],[UnitPrice]]</f>
        <v>7477.2000000000007</v>
      </c>
      <c r="R6938">
        <f>Table1[[#This Row],[OrderQuantity]]*Table1[[#This Row],[UnitCost]]</f>
        <v>3888.1499999999996</v>
      </c>
      <c r="S6938">
        <f>Table1[[#This Row],[OrderQuantity]]*Table1[[#This Row],[UnitPrice]]*(1-Table1[[#This Row],[DiscountApplied]]) - (Table1[[#This Row],[OrderQuantity]]*Table1[[#This Row],[UnitCost]])</f>
        <v>2841.3300000000008</v>
      </c>
      <c r="T6938">
        <f>DATEDIF(Table1[[#This Row],[ShipDate]],Table1[[#This Row],[DeliveryDate]],"d")</f>
        <v>9</v>
      </c>
      <c r="U6938" t="str">
        <f t="shared" si="217"/>
        <v>Late</v>
      </c>
    </row>
    <row r="6939" spans="1:21" x14ac:dyDescent="0.3">
      <c r="A6939" t="str">
        <f t="shared" si="216"/>
        <v>SO-007038</v>
      </c>
      <c r="B6939" t="s">
        <v>4</v>
      </c>
      <c r="C6939" t="s">
        <v>10</v>
      </c>
      <c r="D6939" s="1">
        <v>44000</v>
      </c>
      <c r="E6939" s="1">
        <v>44073</v>
      </c>
      <c r="F6939" s="1">
        <v>44084</v>
      </c>
      <c r="G6939" s="1">
        <v>44089</v>
      </c>
      <c r="H6939" t="s">
        <v>54</v>
      </c>
      <c r="I6939">
        <v>15</v>
      </c>
      <c r="J6939">
        <v>5</v>
      </c>
      <c r="K6939">
        <v>102</v>
      </c>
      <c r="L6939">
        <v>31</v>
      </c>
      <c r="M6939">
        <v>8</v>
      </c>
      <c r="N6939">
        <v>0.05</v>
      </c>
      <c r="O6939">
        <v>896.19</v>
      </c>
      <c r="P6939">
        <v>1179.2</v>
      </c>
      <c r="Q6939">
        <f>Table1[[#This Row],[OrderQuantity]]*Table1[[#This Row],[UnitPrice]]</f>
        <v>9433.6</v>
      </c>
      <c r="R6939">
        <f>Table1[[#This Row],[OrderQuantity]]*Table1[[#This Row],[UnitCost]]</f>
        <v>7169.52</v>
      </c>
      <c r="S6939">
        <f>Table1[[#This Row],[OrderQuantity]]*Table1[[#This Row],[UnitPrice]]*(1-Table1[[#This Row],[DiscountApplied]]) - (Table1[[#This Row],[OrderQuantity]]*Table1[[#This Row],[UnitCost]])</f>
        <v>1792.3999999999996</v>
      </c>
      <c r="T6939">
        <f>DATEDIF(Table1[[#This Row],[ShipDate]],Table1[[#This Row],[DeliveryDate]],"d")</f>
        <v>5</v>
      </c>
      <c r="U6939" t="str">
        <f t="shared" si="217"/>
        <v>On Time</v>
      </c>
    </row>
    <row r="6940" spans="1:21" x14ac:dyDescent="0.3">
      <c r="A6940" t="str">
        <f t="shared" si="216"/>
        <v>SO-007039</v>
      </c>
      <c r="B6940" t="s">
        <v>5</v>
      </c>
      <c r="C6940" t="s">
        <v>13</v>
      </c>
      <c r="D6940" s="1">
        <v>44000</v>
      </c>
      <c r="E6940" s="1">
        <v>44074</v>
      </c>
      <c r="F6940" s="1">
        <v>44102</v>
      </c>
      <c r="G6940" s="1">
        <v>44111</v>
      </c>
      <c r="H6940" t="s">
        <v>54</v>
      </c>
      <c r="I6940">
        <v>26</v>
      </c>
      <c r="J6940">
        <v>48</v>
      </c>
      <c r="K6940">
        <v>40</v>
      </c>
      <c r="L6940">
        <v>47</v>
      </c>
      <c r="M6940">
        <v>6</v>
      </c>
      <c r="N6940">
        <v>0.05</v>
      </c>
      <c r="O6940">
        <v>1530.01</v>
      </c>
      <c r="P6940">
        <v>2318.1999999999998</v>
      </c>
      <c r="Q6940">
        <f>Table1[[#This Row],[OrderQuantity]]*Table1[[#This Row],[UnitPrice]]</f>
        <v>13909.199999999999</v>
      </c>
      <c r="R6940">
        <f>Table1[[#This Row],[OrderQuantity]]*Table1[[#This Row],[UnitCost]]</f>
        <v>9180.06</v>
      </c>
      <c r="S6940">
        <f>Table1[[#This Row],[OrderQuantity]]*Table1[[#This Row],[UnitPrice]]*(1-Table1[[#This Row],[DiscountApplied]]) - (Table1[[#This Row],[OrderQuantity]]*Table1[[#This Row],[UnitCost]])</f>
        <v>4033.6799999999985</v>
      </c>
      <c r="T6940">
        <f>DATEDIF(Table1[[#This Row],[ShipDate]],Table1[[#This Row],[DeliveryDate]],"d")</f>
        <v>9</v>
      </c>
      <c r="U6940" t="str">
        <f t="shared" si="217"/>
        <v>Late</v>
      </c>
    </row>
    <row r="6941" spans="1:21" x14ac:dyDescent="0.3">
      <c r="A6941" t="str">
        <f t="shared" si="216"/>
        <v>SO-007040</v>
      </c>
      <c r="B6941" t="s">
        <v>3</v>
      </c>
      <c r="C6941" t="s">
        <v>8</v>
      </c>
      <c r="D6941" s="1">
        <v>43900</v>
      </c>
      <c r="E6941" s="1">
        <v>44074</v>
      </c>
      <c r="F6941" s="1">
        <v>44082</v>
      </c>
      <c r="G6941" s="1">
        <v>44089</v>
      </c>
      <c r="H6941" t="s">
        <v>54</v>
      </c>
      <c r="I6941">
        <v>6</v>
      </c>
      <c r="J6941">
        <v>15</v>
      </c>
      <c r="K6941">
        <v>341</v>
      </c>
      <c r="L6941">
        <v>11</v>
      </c>
      <c r="M6941">
        <v>4</v>
      </c>
      <c r="N6941">
        <v>0.08</v>
      </c>
      <c r="O6941">
        <v>2831.76</v>
      </c>
      <c r="P6941">
        <v>3584.5</v>
      </c>
      <c r="Q6941">
        <f>Table1[[#This Row],[OrderQuantity]]*Table1[[#This Row],[UnitPrice]]</f>
        <v>14338</v>
      </c>
      <c r="R6941">
        <f>Table1[[#This Row],[OrderQuantity]]*Table1[[#This Row],[UnitCost]]</f>
        <v>11327.04</v>
      </c>
      <c r="S6941">
        <f>Table1[[#This Row],[OrderQuantity]]*Table1[[#This Row],[UnitPrice]]*(1-Table1[[#This Row],[DiscountApplied]]) - (Table1[[#This Row],[OrderQuantity]]*Table1[[#This Row],[UnitCost]])</f>
        <v>1863.92</v>
      </c>
      <c r="T6941">
        <f>DATEDIF(Table1[[#This Row],[ShipDate]],Table1[[#This Row],[DeliveryDate]],"d")</f>
        <v>7</v>
      </c>
      <c r="U6941" t="str">
        <f t="shared" si="217"/>
        <v>On Time</v>
      </c>
    </row>
    <row r="6942" spans="1:21" x14ac:dyDescent="0.3">
      <c r="A6942" t="str">
        <f t="shared" si="216"/>
        <v>SO-007041</v>
      </c>
      <c r="B6942" t="s">
        <v>3</v>
      </c>
      <c r="C6942" t="s">
        <v>9</v>
      </c>
      <c r="D6942" s="1">
        <v>44000</v>
      </c>
      <c r="E6942" s="1">
        <v>44074</v>
      </c>
      <c r="F6942" s="1">
        <v>44095</v>
      </c>
      <c r="G6942" s="1">
        <v>44096</v>
      </c>
      <c r="H6942" t="s">
        <v>54</v>
      </c>
      <c r="I6942">
        <v>7</v>
      </c>
      <c r="J6942">
        <v>30</v>
      </c>
      <c r="K6942">
        <v>80</v>
      </c>
      <c r="L6942">
        <v>35</v>
      </c>
      <c r="M6942">
        <v>4</v>
      </c>
      <c r="N6942">
        <v>0.05</v>
      </c>
      <c r="O6942">
        <v>1879.95</v>
      </c>
      <c r="P6942">
        <v>3999.9</v>
      </c>
      <c r="Q6942">
        <f>Table1[[#This Row],[OrderQuantity]]*Table1[[#This Row],[UnitPrice]]</f>
        <v>15999.6</v>
      </c>
      <c r="R6942">
        <f>Table1[[#This Row],[OrderQuantity]]*Table1[[#This Row],[UnitCost]]</f>
        <v>7519.8</v>
      </c>
      <c r="S6942">
        <f>Table1[[#This Row],[OrderQuantity]]*Table1[[#This Row],[UnitPrice]]*(1-Table1[[#This Row],[DiscountApplied]]) - (Table1[[#This Row],[OrderQuantity]]*Table1[[#This Row],[UnitCost]])</f>
        <v>7679.8199999999988</v>
      </c>
      <c r="T6942">
        <f>DATEDIF(Table1[[#This Row],[ShipDate]],Table1[[#This Row],[DeliveryDate]],"d")</f>
        <v>1</v>
      </c>
      <c r="U6942" t="str">
        <f t="shared" si="217"/>
        <v>On Time</v>
      </c>
    </row>
    <row r="6943" spans="1:21" x14ac:dyDescent="0.3">
      <c r="A6943" t="str">
        <f t="shared" si="216"/>
        <v>SO-007042</v>
      </c>
      <c r="B6943" t="s">
        <v>3</v>
      </c>
      <c r="C6943" t="s">
        <v>13</v>
      </c>
      <c r="D6943" s="1">
        <v>44000</v>
      </c>
      <c r="E6943" s="1">
        <v>44074</v>
      </c>
      <c r="F6943" s="1">
        <v>44076</v>
      </c>
      <c r="G6943" s="1">
        <v>44084</v>
      </c>
      <c r="H6943" t="s">
        <v>54</v>
      </c>
      <c r="I6943">
        <v>1</v>
      </c>
      <c r="J6943">
        <v>5</v>
      </c>
      <c r="K6943">
        <v>11</v>
      </c>
      <c r="L6943">
        <v>36</v>
      </c>
      <c r="M6943">
        <v>1</v>
      </c>
      <c r="N6943">
        <v>0.08</v>
      </c>
      <c r="O6943">
        <v>1677.14</v>
      </c>
      <c r="P6943">
        <v>1996.6</v>
      </c>
      <c r="Q6943">
        <f>Table1[[#This Row],[OrderQuantity]]*Table1[[#This Row],[UnitPrice]]</f>
        <v>1996.6</v>
      </c>
      <c r="R6943">
        <f>Table1[[#This Row],[OrderQuantity]]*Table1[[#This Row],[UnitCost]]</f>
        <v>1677.14</v>
      </c>
      <c r="S6943">
        <f>Table1[[#This Row],[OrderQuantity]]*Table1[[#This Row],[UnitPrice]]*(1-Table1[[#This Row],[DiscountApplied]]) - (Table1[[#This Row],[OrderQuantity]]*Table1[[#This Row],[UnitCost]])</f>
        <v>159.73199999999997</v>
      </c>
      <c r="T6943">
        <f>DATEDIF(Table1[[#This Row],[ShipDate]],Table1[[#This Row],[DeliveryDate]],"d")</f>
        <v>8</v>
      </c>
      <c r="U6943" t="str">
        <f t="shared" si="217"/>
        <v>Late</v>
      </c>
    </row>
    <row r="6944" spans="1:21" x14ac:dyDescent="0.3">
      <c r="A6944" t="str">
        <f t="shared" si="216"/>
        <v>SO-007043</v>
      </c>
      <c r="B6944" t="s">
        <v>3</v>
      </c>
      <c r="C6944" t="s">
        <v>11</v>
      </c>
      <c r="D6944" s="1">
        <v>44000</v>
      </c>
      <c r="E6944" s="1">
        <v>44074</v>
      </c>
      <c r="F6944" s="1">
        <v>44090</v>
      </c>
      <c r="G6944" s="1">
        <v>44094</v>
      </c>
      <c r="H6944" t="s">
        <v>54</v>
      </c>
      <c r="I6944">
        <v>3</v>
      </c>
      <c r="J6944">
        <v>7</v>
      </c>
      <c r="K6944">
        <v>276</v>
      </c>
      <c r="L6944">
        <v>22</v>
      </c>
      <c r="M6944">
        <v>6</v>
      </c>
      <c r="N6944">
        <v>0.1</v>
      </c>
      <c r="O6944">
        <v>826.58</v>
      </c>
      <c r="P6944">
        <v>1132.3</v>
      </c>
      <c r="Q6944">
        <f>Table1[[#This Row],[OrderQuantity]]*Table1[[#This Row],[UnitPrice]]</f>
        <v>6793.7999999999993</v>
      </c>
      <c r="R6944">
        <f>Table1[[#This Row],[OrderQuantity]]*Table1[[#This Row],[UnitCost]]</f>
        <v>4959.4800000000005</v>
      </c>
      <c r="S6944">
        <f>Table1[[#This Row],[OrderQuantity]]*Table1[[#This Row],[UnitPrice]]*(1-Table1[[#This Row],[DiscountApplied]]) - (Table1[[#This Row],[OrderQuantity]]*Table1[[#This Row],[UnitCost]])</f>
        <v>1154.9399999999987</v>
      </c>
      <c r="T6944">
        <f>DATEDIF(Table1[[#This Row],[ShipDate]],Table1[[#This Row],[DeliveryDate]],"d")</f>
        <v>4</v>
      </c>
      <c r="U6944" t="str">
        <f t="shared" si="217"/>
        <v>On Time</v>
      </c>
    </row>
    <row r="6945" spans="1:21" x14ac:dyDescent="0.3">
      <c r="A6945" t="str">
        <f t="shared" si="216"/>
        <v>SO-007044</v>
      </c>
      <c r="B6945" t="s">
        <v>2</v>
      </c>
      <c r="C6945" t="s">
        <v>10</v>
      </c>
      <c r="D6945" s="1">
        <v>44000</v>
      </c>
      <c r="E6945" s="1">
        <v>44074</v>
      </c>
      <c r="F6945" s="1">
        <v>44095</v>
      </c>
      <c r="G6945" s="1">
        <v>44100</v>
      </c>
      <c r="H6945" t="s">
        <v>54</v>
      </c>
      <c r="I6945">
        <v>21</v>
      </c>
      <c r="J6945">
        <v>18</v>
      </c>
      <c r="K6945">
        <v>201</v>
      </c>
      <c r="L6945">
        <v>31</v>
      </c>
      <c r="M6945">
        <v>1</v>
      </c>
      <c r="N6945">
        <v>0.05</v>
      </c>
      <c r="O6945">
        <v>1413.43</v>
      </c>
      <c r="P6945">
        <v>1963.1</v>
      </c>
      <c r="Q6945">
        <f>Table1[[#This Row],[OrderQuantity]]*Table1[[#This Row],[UnitPrice]]</f>
        <v>1963.1</v>
      </c>
      <c r="R6945">
        <f>Table1[[#This Row],[OrderQuantity]]*Table1[[#This Row],[UnitCost]]</f>
        <v>1413.43</v>
      </c>
      <c r="S6945">
        <f>Table1[[#This Row],[OrderQuantity]]*Table1[[#This Row],[UnitPrice]]*(1-Table1[[#This Row],[DiscountApplied]]) - (Table1[[#This Row],[OrderQuantity]]*Table1[[#This Row],[UnitCost]])</f>
        <v>451.51499999999987</v>
      </c>
      <c r="T6945">
        <f>DATEDIF(Table1[[#This Row],[ShipDate]],Table1[[#This Row],[DeliveryDate]],"d")</f>
        <v>5</v>
      </c>
      <c r="U6945" t="str">
        <f t="shared" si="217"/>
        <v>On Time</v>
      </c>
    </row>
    <row r="6946" spans="1:21" x14ac:dyDescent="0.3">
      <c r="A6946" t="str">
        <f t="shared" si="216"/>
        <v>SO-007045</v>
      </c>
      <c r="B6946" t="s">
        <v>2</v>
      </c>
      <c r="C6946" t="s">
        <v>8</v>
      </c>
      <c r="D6946" s="1">
        <v>44000</v>
      </c>
      <c r="E6946" s="1">
        <v>44074</v>
      </c>
      <c r="F6946" s="1">
        <v>44080</v>
      </c>
      <c r="G6946" s="1">
        <v>44090</v>
      </c>
      <c r="H6946" t="s">
        <v>54</v>
      </c>
      <c r="I6946">
        <v>22</v>
      </c>
      <c r="J6946">
        <v>44</v>
      </c>
      <c r="K6946">
        <v>356</v>
      </c>
      <c r="L6946">
        <v>8</v>
      </c>
      <c r="M6946">
        <v>4</v>
      </c>
      <c r="N6946">
        <v>0.1</v>
      </c>
      <c r="O6946">
        <v>1611.69</v>
      </c>
      <c r="P6946">
        <v>1896.1</v>
      </c>
      <c r="Q6946">
        <f>Table1[[#This Row],[OrderQuantity]]*Table1[[#This Row],[UnitPrice]]</f>
        <v>7584.4</v>
      </c>
      <c r="R6946">
        <f>Table1[[#This Row],[OrderQuantity]]*Table1[[#This Row],[UnitCost]]</f>
        <v>6446.76</v>
      </c>
      <c r="S6946">
        <f>Table1[[#This Row],[OrderQuantity]]*Table1[[#This Row],[UnitPrice]]*(1-Table1[[#This Row],[DiscountApplied]]) - (Table1[[#This Row],[OrderQuantity]]*Table1[[#This Row],[UnitCost]])</f>
        <v>379.19999999999982</v>
      </c>
      <c r="T6946">
        <f>DATEDIF(Table1[[#This Row],[ShipDate]],Table1[[#This Row],[DeliveryDate]],"d")</f>
        <v>10</v>
      </c>
      <c r="U6946" t="str">
        <f t="shared" si="217"/>
        <v>Late</v>
      </c>
    </row>
    <row r="6947" spans="1:21" x14ac:dyDescent="0.3">
      <c r="A6947" t="str">
        <f t="shared" si="216"/>
        <v>SO-007046</v>
      </c>
      <c r="B6947" t="s">
        <v>3</v>
      </c>
      <c r="C6947" t="s">
        <v>9</v>
      </c>
      <c r="D6947" s="1">
        <v>44000</v>
      </c>
      <c r="E6947" s="1">
        <v>44074</v>
      </c>
      <c r="F6947" s="1">
        <v>44090</v>
      </c>
      <c r="G6947" s="1">
        <v>44099</v>
      </c>
      <c r="H6947" t="s">
        <v>54</v>
      </c>
      <c r="I6947">
        <v>9</v>
      </c>
      <c r="J6947">
        <v>11</v>
      </c>
      <c r="K6947">
        <v>76</v>
      </c>
      <c r="L6947">
        <v>27</v>
      </c>
      <c r="M6947">
        <v>3</v>
      </c>
      <c r="N6947">
        <v>0.15</v>
      </c>
      <c r="O6947">
        <v>538.67999999999995</v>
      </c>
      <c r="P6947">
        <v>804</v>
      </c>
      <c r="Q6947">
        <f>Table1[[#This Row],[OrderQuantity]]*Table1[[#This Row],[UnitPrice]]</f>
        <v>2412</v>
      </c>
      <c r="R6947">
        <f>Table1[[#This Row],[OrderQuantity]]*Table1[[#This Row],[UnitCost]]</f>
        <v>1616.04</v>
      </c>
      <c r="S6947">
        <f>Table1[[#This Row],[OrderQuantity]]*Table1[[#This Row],[UnitPrice]]*(1-Table1[[#This Row],[DiscountApplied]]) - (Table1[[#This Row],[OrderQuantity]]*Table1[[#This Row],[UnitCost]])</f>
        <v>434.15999999999985</v>
      </c>
      <c r="T6947">
        <f>DATEDIF(Table1[[#This Row],[ShipDate]],Table1[[#This Row],[DeliveryDate]],"d")</f>
        <v>9</v>
      </c>
      <c r="U6947" t="str">
        <f t="shared" si="217"/>
        <v>Late</v>
      </c>
    </row>
    <row r="6948" spans="1:21" x14ac:dyDescent="0.3">
      <c r="A6948" t="str">
        <f t="shared" si="216"/>
        <v>SO-007047</v>
      </c>
      <c r="B6948" t="s">
        <v>4</v>
      </c>
      <c r="C6948" t="s">
        <v>9</v>
      </c>
      <c r="D6948" s="1">
        <v>43900</v>
      </c>
      <c r="E6948" s="1">
        <v>44074</v>
      </c>
      <c r="F6948" s="1">
        <v>44080</v>
      </c>
      <c r="G6948" s="1">
        <v>44089</v>
      </c>
      <c r="H6948" t="s">
        <v>54</v>
      </c>
      <c r="I6948">
        <v>19</v>
      </c>
      <c r="J6948">
        <v>11</v>
      </c>
      <c r="K6948">
        <v>63</v>
      </c>
      <c r="L6948">
        <v>1</v>
      </c>
      <c r="M6948">
        <v>1</v>
      </c>
      <c r="N6948">
        <v>0.1</v>
      </c>
      <c r="O6948">
        <v>128.91</v>
      </c>
      <c r="P6948">
        <v>174.2</v>
      </c>
      <c r="Q6948">
        <f>Table1[[#This Row],[OrderQuantity]]*Table1[[#This Row],[UnitPrice]]</f>
        <v>174.2</v>
      </c>
      <c r="R6948">
        <f>Table1[[#This Row],[OrderQuantity]]*Table1[[#This Row],[UnitCost]]</f>
        <v>128.91</v>
      </c>
      <c r="S6948">
        <f>Table1[[#This Row],[OrderQuantity]]*Table1[[#This Row],[UnitPrice]]*(1-Table1[[#This Row],[DiscountApplied]]) - (Table1[[#This Row],[OrderQuantity]]*Table1[[#This Row],[UnitCost]])</f>
        <v>27.870000000000005</v>
      </c>
      <c r="T6948">
        <f>DATEDIF(Table1[[#This Row],[ShipDate]],Table1[[#This Row],[DeliveryDate]],"d")</f>
        <v>9</v>
      </c>
      <c r="U6948" t="str">
        <f t="shared" si="217"/>
        <v>Late</v>
      </c>
    </row>
    <row r="6949" spans="1:21" x14ac:dyDescent="0.3">
      <c r="A6949" t="str">
        <f t="shared" si="216"/>
        <v>SO-007048</v>
      </c>
      <c r="B6949" t="s">
        <v>5</v>
      </c>
      <c r="C6949" t="s">
        <v>12</v>
      </c>
      <c r="D6949" s="1">
        <v>43900</v>
      </c>
      <c r="E6949" s="1">
        <v>44074</v>
      </c>
      <c r="F6949" s="1">
        <v>44091</v>
      </c>
      <c r="G6949" s="1">
        <v>44101</v>
      </c>
      <c r="H6949" t="s">
        <v>54</v>
      </c>
      <c r="I6949">
        <v>28</v>
      </c>
      <c r="J6949">
        <v>4</v>
      </c>
      <c r="K6949">
        <v>251</v>
      </c>
      <c r="L6949">
        <v>18</v>
      </c>
      <c r="M6949">
        <v>8</v>
      </c>
      <c r="N6949">
        <v>0.05</v>
      </c>
      <c r="O6949">
        <v>1688.27</v>
      </c>
      <c r="P6949">
        <v>3926.2</v>
      </c>
      <c r="Q6949">
        <f>Table1[[#This Row],[OrderQuantity]]*Table1[[#This Row],[UnitPrice]]</f>
        <v>31409.599999999999</v>
      </c>
      <c r="R6949">
        <f>Table1[[#This Row],[OrderQuantity]]*Table1[[#This Row],[UnitCost]]</f>
        <v>13506.16</v>
      </c>
      <c r="S6949">
        <f>Table1[[#This Row],[OrderQuantity]]*Table1[[#This Row],[UnitPrice]]*(1-Table1[[#This Row],[DiscountApplied]]) - (Table1[[#This Row],[OrderQuantity]]*Table1[[#This Row],[UnitCost]])</f>
        <v>16332.96</v>
      </c>
      <c r="T6949">
        <f>DATEDIF(Table1[[#This Row],[ShipDate]],Table1[[#This Row],[DeliveryDate]],"d")</f>
        <v>10</v>
      </c>
      <c r="U6949" t="str">
        <f t="shared" si="217"/>
        <v>Late</v>
      </c>
    </row>
    <row r="6950" spans="1:21" x14ac:dyDescent="0.3">
      <c r="A6950" t="str">
        <f t="shared" si="216"/>
        <v>SO-007049</v>
      </c>
      <c r="B6950" t="s">
        <v>3</v>
      </c>
      <c r="C6950" t="s">
        <v>12</v>
      </c>
      <c r="D6950" s="1">
        <v>44000</v>
      </c>
      <c r="E6950" s="1">
        <v>44074</v>
      </c>
      <c r="F6950" s="1">
        <v>44081</v>
      </c>
      <c r="G6950" s="1">
        <v>44090</v>
      </c>
      <c r="H6950" t="s">
        <v>54</v>
      </c>
      <c r="I6950">
        <v>11</v>
      </c>
      <c r="J6950">
        <v>1</v>
      </c>
      <c r="K6950">
        <v>229</v>
      </c>
      <c r="L6950">
        <v>9</v>
      </c>
      <c r="M6950">
        <v>2</v>
      </c>
      <c r="N6950">
        <v>0.1</v>
      </c>
      <c r="O6950">
        <v>141.1</v>
      </c>
      <c r="P6950">
        <v>180.9</v>
      </c>
      <c r="Q6950">
        <f>Table1[[#This Row],[OrderQuantity]]*Table1[[#This Row],[UnitPrice]]</f>
        <v>361.8</v>
      </c>
      <c r="R6950">
        <f>Table1[[#This Row],[OrderQuantity]]*Table1[[#This Row],[UnitCost]]</f>
        <v>282.2</v>
      </c>
      <c r="S6950">
        <f>Table1[[#This Row],[OrderQuantity]]*Table1[[#This Row],[UnitPrice]]*(1-Table1[[#This Row],[DiscountApplied]]) - (Table1[[#This Row],[OrderQuantity]]*Table1[[#This Row],[UnitCost]])</f>
        <v>43.420000000000016</v>
      </c>
      <c r="T6950">
        <f>DATEDIF(Table1[[#This Row],[ShipDate]],Table1[[#This Row],[DeliveryDate]],"d")</f>
        <v>9</v>
      </c>
      <c r="U6950" t="str">
        <f t="shared" si="217"/>
        <v>Late</v>
      </c>
    </row>
    <row r="6951" spans="1:21" x14ac:dyDescent="0.3">
      <c r="A6951" t="str">
        <f t="shared" si="216"/>
        <v>SO-007050</v>
      </c>
      <c r="B6951" t="s">
        <v>2</v>
      </c>
      <c r="C6951" t="s">
        <v>10</v>
      </c>
      <c r="D6951" s="1">
        <v>43900</v>
      </c>
      <c r="E6951" s="1">
        <v>44074</v>
      </c>
      <c r="F6951" s="1">
        <v>44082</v>
      </c>
      <c r="G6951" s="1">
        <v>44085</v>
      </c>
      <c r="H6951" t="s">
        <v>54</v>
      </c>
      <c r="I6951">
        <v>23</v>
      </c>
      <c r="J6951">
        <v>8</v>
      </c>
      <c r="K6951">
        <v>114</v>
      </c>
      <c r="L6951">
        <v>13</v>
      </c>
      <c r="M6951">
        <v>1</v>
      </c>
      <c r="N6951">
        <v>0.1</v>
      </c>
      <c r="O6951">
        <v>152.76</v>
      </c>
      <c r="P6951">
        <v>254.6</v>
      </c>
      <c r="Q6951">
        <f>Table1[[#This Row],[OrderQuantity]]*Table1[[#This Row],[UnitPrice]]</f>
        <v>254.6</v>
      </c>
      <c r="R6951">
        <f>Table1[[#This Row],[OrderQuantity]]*Table1[[#This Row],[UnitCost]]</f>
        <v>152.76</v>
      </c>
      <c r="S6951">
        <f>Table1[[#This Row],[OrderQuantity]]*Table1[[#This Row],[UnitPrice]]*(1-Table1[[#This Row],[DiscountApplied]]) - (Table1[[#This Row],[OrderQuantity]]*Table1[[#This Row],[UnitCost]])</f>
        <v>76.38</v>
      </c>
      <c r="T6951">
        <f>DATEDIF(Table1[[#This Row],[ShipDate]],Table1[[#This Row],[DeliveryDate]],"d")</f>
        <v>3</v>
      </c>
      <c r="U6951" t="str">
        <f t="shared" si="217"/>
        <v>On Time</v>
      </c>
    </row>
    <row r="6952" spans="1:21" x14ac:dyDescent="0.3">
      <c r="A6952" t="str">
        <f t="shared" si="216"/>
        <v>SO-007051</v>
      </c>
      <c r="B6952" t="s">
        <v>4</v>
      </c>
      <c r="C6952" t="s">
        <v>8</v>
      </c>
      <c r="D6952" s="1">
        <v>44000</v>
      </c>
      <c r="E6952" s="1">
        <v>44075</v>
      </c>
      <c r="F6952" s="1">
        <v>44091</v>
      </c>
      <c r="G6952" s="1">
        <v>44098</v>
      </c>
      <c r="H6952" t="s">
        <v>54</v>
      </c>
      <c r="I6952">
        <v>17</v>
      </c>
      <c r="J6952">
        <v>28</v>
      </c>
      <c r="K6952">
        <v>342</v>
      </c>
      <c r="L6952">
        <v>41</v>
      </c>
      <c r="M6952">
        <v>4</v>
      </c>
      <c r="N6952">
        <v>0.15</v>
      </c>
      <c r="O6952">
        <v>566.15</v>
      </c>
      <c r="P6952">
        <v>1132.3</v>
      </c>
      <c r="Q6952">
        <f>Table1[[#This Row],[OrderQuantity]]*Table1[[#This Row],[UnitPrice]]</f>
        <v>4529.2</v>
      </c>
      <c r="R6952">
        <f>Table1[[#This Row],[OrderQuantity]]*Table1[[#This Row],[UnitCost]]</f>
        <v>2264.6</v>
      </c>
      <c r="S6952">
        <f>Table1[[#This Row],[OrderQuantity]]*Table1[[#This Row],[UnitPrice]]*(1-Table1[[#This Row],[DiscountApplied]]) - (Table1[[#This Row],[OrderQuantity]]*Table1[[#This Row],[UnitCost]])</f>
        <v>1585.2199999999998</v>
      </c>
      <c r="T6952">
        <f>DATEDIF(Table1[[#This Row],[ShipDate]],Table1[[#This Row],[DeliveryDate]],"d")</f>
        <v>7</v>
      </c>
      <c r="U6952" t="str">
        <f t="shared" si="217"/>
        <v>On Time</v>
      </c>
    </row>
    <row r="6953" spans="1:21" x14ac:dyDescent="0.3">
      <c r="A6953" t="str">
        <f t="shared" si="216"/>
        <v>SO-007052</v>
      </c>
      <c r="B6953" t="s">
        <v>3</v>
      </c>
      <c r="C6953" t="s">
        <v>10</v>
      </c>
      <c r="D6953" s="1">
        <v>44000</v>
      </c>
      <c r="E6953" s="1">
        <v>44075</v>
      </c>
      <c r="F6953" s="1">
        <v>44096</v>
      </c>
      <c r="G6953" s="1">
        <v>44097</v>
      </c>
      <c r="H6953" t="s">
        <v>54</v>
      </c>
      <c r="I6953">
        <v>4</v>
      </c>
      <c r="J6953">
        <v>37</v>
      </c>
      <c r="K6953">
        <v>168</v>
      </c>
      <c r="L6953">
        <v>13</v>
      </c>
      <c r="M6953">
        <v>6</v>
      </c>
      <c r="N6953">
        <v>0.1</v>
      </c>
      <c r="O6953">
        <v>166.29</v>
      </c>
      <c r="P6953">
        <v>227.8</v>
      </c>
      <c r="Q6953">
        <f>Table1[[#This Row],[OrderQuantity]]*Table1[[#This Row],[UnitPrice]]</f>
        <v>1366.8000000000002</v>
      </c>
      <c r="R6953">
        <f>Table1[[#This Row],[OrderQuantity]]*Table1[[#This Row],[UnitCost]]</f>
        <v>997.74</v>
      </c>
      <c r="S6953">
        <f>Table1[[#This Row],[OrderQuantity]]*Table1[[#This Row],[UnitPrice]]*(1-Table1[[#This Row],[DiscountApplied]]) - (Table1[[#This Row],[OrderQuantity]]*Table1[[#This Row],[UnitCost]])</f>
        <v>232.38000000000011</v>
      </c>
      <c r="T6953">
        <f>DATEDIF(Table1[[#This Row],[ShipDate]],Table1[[#This Row],[DeliveryDate]],"d")</f>
        <v>1</v>
      </c>
      <c r="U6953" t="str">
        <f t="shared" si="217"/>
        <v>On Time</v>
      </c>
    </row>
    <row r="6954" spans="1:21" x14ac:dyDescent="0.3">
      <c r="A6954" t="str">
        <f t="shared" si="216"/>
        <v>SO-007053</v>
      </c>
      <c r="B6954" t="s">
        <v>3</v>
      </c>
      <c r="C6954" t="s">
        <v>10</v>
      </c>
      <c r="D6954" s="1">
        <v>43900</v>
      </c>
      <c r="E6954" s="1">
        <v>44075</v>
      </c>
      <c r="F6954" s="1">
        <v>44077</v>
      </c>
      <c r="G6954" s="1">
        <v>44081</v>
      </c>
      <c r="H6954" t="s">
        <v>54</v>
      </c>
      <c r="I6954">
        <v>7</v>
      </c>
      <c r="J6954">
        <v>13</v>
      </c>
      <c r="K6954">
        <v>144</v>
      </c>
      <c r="L6954">
        <v>18</v>
      </c>
      <c r="M6954">
        <v>4</v>
      </c>
      <c r="N6954">
        <v>0.2</v>
      </c>
      <c r="O6954">
        <v>1422.34</v>
      </c>
      <c r="P6954">
        <v>2003.3</v>
      </c>
      <c r="Q6954">
        <f>Table1[[#This Row],[OrderQuantity]]*Table1[[#This Row],[UnitPrice]]</f>
        <v>8013.2</v>
      </c>
      <c r="R6954">
        <f>Table1[[#This Row],[OrderQuantity]]*Table1[[#This Row],[UnitCost]]</f>
        <v>5689.36</v>
      </c>
      <c r="S6954">
        <f>Table1[[#This Row],[OrderQuantity]]*Table1[[#This Row],[UnitPrice]]*(1-Table1[[#This Row],[DiscountApplied]]) - (Table1[[#This Row],[OrderQuantity]]*Table1[[#This Row],[UnitCost]])</f>
        <v>721.20000000000073</v>
      </c>
      <c r="T6954">
        <f>DATEDIF(Table1[[#This Row],[ShipDate]],Table1[[#This Row],[DeliveryDate]],"d")</f>
        <v>4</v>
      </c>
      <c r="U6954" t="str">
        <f t="shared" si="217"/>
        <v>On Time</v>
      </c>
    </row>
    <row r="6955" spans="1:21" x14ac:dyDescent="0.3">
      <c r="A6955" t="str">
        <f t="shared" si="216"/>
        <v>SO-007054</v>
      </c>
      <c r="B6955" t="s">
        <v>3</v>
      </c>
      <c r="C6955" t="s">
        <v>13</v>
      </c>
      <c r="D6955" s="1">
        <v>44000</v>
      </c>
      <c r="E6955" s="1">
        <v>44075</v>
      </c>
      <c r="F6955" s="1">
        <v>44099</v>
      </c>
      <c r="G6955" s="1">
        <v>44102</v>
      </c>
      <c r="H6955" t="s">
        <v>54</v>
      </c>
      <c r="I6955">
        <v>10</v>
      </c>
      <c r="J6955">
        <v>48</v>
      </c>
      <c r="K6955">
        <v>4</v>
      </c>
      <c r="L6955">
        <v>11</v>
      </c>
      <c r="M6955">
        <v>1</v>
      </c>
      <c r="N6955">
        <v>0.1</v>
      </c>
      <c r="O6955">
        <v>1818.65</v>
      </c>
      <c r="P6955">
        <v>2525.9</v>
      </c>
      <c r="Q6955">
        <f>Table1[[#This Row],[OrderQuantity]]*Table1[[#This Row],[UnitPrice]]</f>
        <v>2525.9</v>
      </c>
      <c r="R6955">
        <f>Table1[[#This Row],[OrderQuantity]]*Table1[[#This Row],[UnitCost]]</f>
        <v>1818.65</v>
      </c>
      <c r="S6955">
        <f>Table1[[#This Row],[OrderQuantity]]*Table1[[#This Row],[UnitPrice]]*(1-Table1[[#This Row],[DiscountApplied]]) - (Table1[[#This Row],[OrderQuantity]]*Table1[[#This Row],[UnitCost]])</f>
        <v>454.65999999999985</v>
      </c>
      <c r="T6955">
        <f>DATEDIF(Table1[[#This Row],[ShipDate]],Table1[[#This Row],[DeliveryDate]],"d")</f>
        <v>3</v>
      </c>
      <c r="U6955" t="str">
        <f t="shared" si="217"/>
        <v>On Time</v>
      </c>
    </row>
    <row r="6956" spans="1:21" x14ac:dyDescent="0.3">
      <c r="A6956" t="str">
        <f t="shared" si="216"/>
        <v>SO-007055</v>
      </c>
      <c r="B6956" t="s">
        <v>2</v>
      </c>
      <c r="C6956" t="s">
        <v>13</v>
      </c>
      <c r="D6956" s="1">
        <v>44000</v>
      </c>
      <c r="E6956" s="1">
        <v>44075</v>
      </c>
      <c r="F6956" s="1">
        <v>44088</v>
      </c>
      <c r="G6956" s="1">
        <v>44093</v>
      </c>
      <c r="H6956" t="s">
        <v>54</v>
      </c>
      <c r="I6956">
        <v>21</v>
      </c>
      <c r="J6956">
        <v>34</v>
      </c>
      <c r="K6956">
        <v>26</v>
      </c>
      <c r="L6956">
        <v>33</v>
      </c>
      <c r="M6956">
        <v>5</v>
      </c>
      <c r="N6956">
        <v>0.08</v>
      </c>
      <c r="O6956">
        <v>2178.1</v>
      </c>
      <c r="P6956">
        <v>3691.7</v>
      </c>
      <c r="Q6956">
        <f>Table1[[#This Row],[OrderQuantity]]*Table1[[#This Row],[UnitPrice]]</f>
        <v>18458.5</v>
      </c>
      <c r="R6956">
        <f>Table1[[#This Row],[OrderQuantity]]*Table1[[#This Row],[UnitCost]]</f>
        <v>10890.5</v>
      </c>
      <c r="S6956">
        <f>Table1[[#This Row],[OrderQuantity]]*Table1[[#This Row],[UnitPrice]]*(1-Table1[[#This Row],[DiscountApplied]]) - (Table1[[#This Row],[OrderQuantity]]*Table1[[#This Row],[UnitCost]])</f>
        <v>6091.32</v>
      </c>
      <c r="T6956">
        <f>DATEDIF(Table1[[#This Row],[ShipDate]],Table1[[#This Row],[DeliveryDate]],"d")</f>
        <v>5</v>
      </c>
      <c r="U6956" t="str">
        <f t="shared" si="217"/>
        <v>On Time</v>
      </c>
    </row>
    <row r="6957" spans="1:21" x14ac:dyDescent="0.3">
      <c r="A6957" t="str">
        <f t="shared" si="216"/>
        <v>SO-007056</v>
      </c>
      <c r="B6957" t="s">
        <v>2</v>
      </c>
      <c r="C6957" t="s">
        <v>12</v>
      </c>
      <c r="D6957" s="1">
        <v>43900</v>
      </c>
      <c r="E6957" s="1">
        <v>44075</v>
      </c>
      <c r="F6957" s="1">
        <v>44096</v>
      </c>
      <c r="G6957" s="1">
        <v>44103</v>
      </c>
      <c r="H6957" t="s">
        <v>54</v>
      </c>
      <c r="I6957">
        <v>20</v>
      </c>
      <c r="J6957">
        <v>5</v>
      </c>
      <c r="K6957">
        <v>209</v>
      </c>
      <c r="L6957">
        <v>41</v>
      </c>
      <c r="M6957">
        <v>2</v>
      </c>
      <c r="N6957">
        <v>0.1</v>
      </c>
      <c r="O6957">
        <v>1145.3699999999999</v>
      </c>
      <c r="P6957">
        <v>1762.1</v>
      </c>
      <c r="Q6957">
        <f>Table1[[#This Row],[OrderQuantity]]*Table1[[#This Row],[UnitPrice]]</f>
        <v>3524.2</v>
      </c>
      <c r="R6957">
        <f>Table1[[#This Row],[OrderQuantity]]*Table1[[#This Row],[UnitCost]]</f>
        <v>2290.7399999999998</v>
      </c>
      <c r="S6957">
        <f>Table1[[#This Row],[OrderQuantity]]*Table1[[#This Row],[UnitPrice]]*(1-Table1[[#This Row],[DiscountApplied]]) - (Table1[[#This Row],[OrderQuantity]]*Table1[[#This Row],[UnitCost]])</f>
        <v>881.04</v>
      </c>
      <c r="T6957">
        <f>DATEDIF(Table1[[#This Row],[ShipDate]],Table1[[#This Row],[DeliveryDate]],"d")</f>
        <v>7</v>
      </c>
      <c r="U6957" t="str">
        <f t="shared" si="217"/>
        <v>On Time</v>
      </c>
    </row>
    <row r="6958" spans="1:21" x14ac:dyDescent="0.3">
      <c r="A6958" t="str">
        <f t="shared" si="216"/>
        <v>SO-007057</v>
      </c>
      <c r="B6958" t="s">
        <v>2</v>
      </c>
      <c r="C6958" t="s">
        <v>11</v>
      </c>
      <c r="D6958" s="1">
        <v>44000</v>
      </c>
      <c r="E6958" s="1">
        <v>44076</v>
      </c>
      <c r="F6958" s="1">
        <v>44090</v>
      </c>
      <c r="G6958" s="1">
        <v>44100</v>
      </c>
      <c r="H6958" t="s">
        <v>54</v>
      </c>
      <c r="I6958">
        <v>21</v>
      </c>
      <c r="J6958">
        <v>20</v>
      </c>
      <c r="K6958">
        <v>261</v>
      </c>
      <c r="L6958">
        <v>29</v>
      </c>
      <c r="M6958">
        <v>8</v>
      </c>
      <c r="N6958">
        <v>0.2</v>
      </c>
      <c r="O6958">
        <v>436.64</v>
      </c>
      <c r="P6958">
        <v>891.1</v>
      </c>
      <c r="Q6958">
        <f>Table1[[#This Row],[OrderQuantity]]*Table1[[#This Row],[UnitPrice]]</f>
        <v>7128.8</v>
      </c>
      <c r="R6958">
        <f>Table1[[#This Row],[OrderQuantity]]*Table1[[#This Row],[UnitCost]]</f>
        <v>3493.12</v>
      </c>
      <c r="S6958">
        <f>Table1[[#This Row],[OrderQuantity]]*Table1[[#This Row],[UnitPrice]]*(1-Table1[[#This Row],[DiscountApplied]]) - (Table1[[#This Row],[OrderQuantity]]*Table1[[#This Row],[UnitCost]])</f>
        <v>2209.920000000001</v>
      </c>
      <c r="T6958">
        <f>DATEDIF(Table1[[#This Row],[ShipDate]],Table1[[#This Row],[DeliveryDate]],"d")</f>
        <v>10</v>
      </c>
      <c r="U6958" t="str">
        <f t="shared" si="217"/>
        <v>Late</v>
      </c>
    </row>
    <row r="6959" spans="1:21" x14ac:dyDescent="0.3">
      <c r="A6959" t="str">
        <f t="shared" si="216"/>
        <v>SO-007058</v>
      </c>
      <c r="B6959" t="s">
        <v>4</v>
      </c>
      <c r="C6959" t="s">
        <v>10</v>
      </c>
      <c r="D6959" s="1">
        <v>44000</v>
      </c>
      <c r="E6959" s="1">
        <v>44076</v>
      </c>
      <c r="F6959" s="1">
        <v>44095</v>
      </c>
      <c r="G6959" s="1">
        <v>44105</v>
      </c>
      <c r="H6959" t="s">
        <v>54</v>
      </c>
      <c r="I6959">
        <v>16</v>
      </c>
      <c r="J6959">
        <v>10</v>
      </c>
      <c r="K6959">
        <v>112</v>
      </c>
      <c r="L6959">
        <v>39</v>
      </c>
      <c r="M6959">
        <v>2</v>
      </c>
      <c r="N6959">
        <v>0.1</v>
      </c>
      <c r="O6959">
        <v>567.49</v>
      </c>
      <c r="P6959">
        <v>1031.8</v>
      </c>
      <c r="Q6959">
        <f>Table1[[#This Row],[OrderQuantity]]*Table1[[#This Row],[UnitPrice]]</f>
        <v>2063.6</v>
      </c>
      <c r="R6959">
        <f>Table1[[#This Row],[OrderQuantity]]*Table1[[#This Row],[UnitCost]]</f>
        <v>1134.98</v>
      </c>
      <c r="S6959">
        <f>Table1[[#This Row],[OrderQuantity]]*Table1[[#This Row],[UnitPrice]]*(1-Table1[[#This Row],[DiscountApplied]]) - (Table1[[#This Row],[OrderQuantity]]*Table1[[#This Row],[UnitCost]])</f>
        <v>722.26</v>
      </c>
      <c r="T6959">
        <f>DATEDIF(Table1[[#This Row],[ShipDate]],Table1[[#This Row],[DeliveryDate]],"d")</f>
        <v>10</v>
      </c>
      <c r="U6959" t="str">
        <f t="shared" si="217"/>
        <v>Late</v>
      </c>
    </row>
    <row r="6960" spans="1:21" x14ac:dyDescent="0.3">
      <c r="A6960" t="str">
        <f t="shared" si="216"/>
        <v>SO-007059</v>
      </c>
      <c r="B6960" t="s">
        <v>4</v>
      </c>
      <c r="C6960" t="s">
        <v>12</v>
      </c>
      <c r="D6960" s="1">
        <v>43900</v>
      </c>
      <c r="E6960" s="1">
        <v>44076</v>
      </c>
      <c r="F6960" s="1">
        <v>44102</v>
      </c>
      <c r="G6960" s="1">
        <v>44109</v>
      </c>
      <c r="H6960" t="s">
        <v>54</v>
      </c>
      <c r="I6960">
        <v>14</v>
      </c>
      <c r="J6960">
        <v>21</v>
      </c>
      <c r="K6960">
        <v>245</v>
      </c>
      <c r="L6960">
        <v>10</v>
      </c>
      <c r="M6960">
        <v>2</v>
      </c>
      <c r="N6960">
        <v>0.4</v>
      </c>
      <c r="O6960">
        <v>495.73</v>
      </c>
      <c r="P6960">
        <v>1011.7</v>
      </c>
      <c r="Q6960">
        <f>Table1[[#This Row],[OrderQuantity]]*Table1[[#This Row],[UnitPrice]]</f>
        <v>2023.4</v>
      </c>
      <c r="R6960">
        <f>Table1[[#This Row],[OrderQuantity]]*Table1[[#This Row],[UnitCost]]</f>
        <v>991.46</v>
      </c>
      <c r="S6960">
        <f>Table1[[#This Row],[OrderQuantity]]*Table1[[#This Row],[UnitPrice]]*(1-Table1[[#This Row],[DiscountApplied]]) - (Table1[[#This Row],[OrderQuantity]]*Table1[[#This Row],[UnitCost]])</f>
        <v>222.57999999999993</v>
      </c>
      <c r="T6960">
        <f>DATEDIF(Table1[[#This Row],[ShipDate]],Table1[[#This Row],[DeliveryDate]],"d")</f>
        <v>7</v>
      </c>
      <c r="U6960" t="str">
        <f t="shared" si="217"/>
        <v>On Time</v>
      </c>
    </row>
    <row r="6961" spans="1:21" x14ac:dyDescent="0.3">
      <c r="A6961" t="str">
        <f t="shared" si="216"/>
        <v>SO-007060</v>
      </c>
      <c r="B6961" t="s">
        <v>4</v>
      </c>
      <c r="C6961" t="s">
        <v>12</v>
      </c>
      <c r="D6961" s="1">
        <v>44000</v>
      </c>
      <c r="E6961" s="1">
        <v>44076</v>
      </c>
      <c r="F6961" s="1">
        <v>44103</v>
      </c>
      <c r="G6961" s="1">
        <v>44104</v>
      </c>
      <c r="H6961" t="s">
        <v>54</v>
      </c>
      <c r="I6961">
        <v>17</v>
      </c>
      <c r="J6961">
        <v>42</v>
      </c>
      <c r="K6961">
        <v>217</v>
      </c>
      <c r="L6961">
        <v>28</v>
      </c>
      <c r="M6961">
        <v>8</v>
      </c>
      <c r="N6961">
        <v>0.08</v>
      </c>
      <c r="O6961">
        <v>481.86</v>
      </c>
      <c r="P6961">
        <v>777.2</v>
      </c>
      <c r="Q6961">
        <f>Table1[[#This Row],[OrderQuantity]]*Table1[[#This Row],[UnitPrice]]</f>
        <v>6217.6</v>
      </c>
      <c r="R6961">
        <f>Table1[[#This Row],[OrderQuantity]]*Table1[[#This Row],[UnitCost]]</f>
        <v>3854.88</v>
      </c>
      <c r="S6961">
        <f>Table1[[#This Row],[OrderQuantity]]*Table1[[#This Row],[UnitPrice]]*(1-Table1[[#This Row],[DiscountApplied]]) - (Table1[[#This Row],[OrderQuantity]]*Table1[[#This Row],[UnitCost]])</f>
        <v>1865.3120000000008</v>
      </c>
      <c r="T6961">
        <f>DATEDIF(Table1[[#This Row],[ShipDate]],Table1[[#This Row],[DeliveryDate]],"d")</f>
        <v>1</v>
      </c>
      <c r="U6961" t="str">
        <f t="shared" si="217"/>
        <v>On Time</v>
      </c>
    </row>
    <row r="6962" spans="1:21" x14ac:dyDescent="0.3">
      <c r="A6962" t="str">
        <f t="shared" si="216"/>
        <v>SO-007061</v>
      </c>
      <c r="B6962" t="s">
        <v>5</v>
      </c>
      <c r="C6962" t="s">
        <v>10</v>
      </c>
      <c r="D6962" s="1">
        <v>44000</v>
      </c>
      <c r="E6962" s="1">
        <v>44076</v>
      </c>
      <c r="F6962" s="1">
        <v>44080</v>
      </c>
      <c r="G6962" s="1">
        <v>44087</v>
      </c>
      <c r="H6962" t="s">
        <v>54</v>
      </c>
      <c r="I6962">
        <v>26</v>
      </c>
      <c r="J6962">
        <v>23</v>
      </c>
      <c r="K6962">
        <v>168</v>
      </c>
      <c r="L6962">
        <v>36</v>
      </c>
      <c r="M6962">
        <v>6</v>
      </c>
      <c r="N6962">
        <v>0.1</v>
      </c>
      <c r="O6962">
        <v>2209.66</v>
      </c>
      <c r="P6962">
        <v>2599.6</v>
      </c>
      <c r="Q6962">
        <f>Table1[[#This Row],[OrderQuantity]]*Table1[[#This Row],[UnitPrice]]</f>
        <v>15597.599999999999</v>
      </c>
      <c r="R6962">
        <f>Table1[[#This Row],[OrderQuantity]]*Table1[[#This Row],[UnitCost]]</f>
        <v>13257.96</v>
      </c>
      <c r="S6962">
        <f>Table1[[#This Row],[OrderQuantity]]*Table1[[#This Row],[UnitPrice]]*(1-Table1[[#This Row],[DiscountApplied]]) - (Table1[[#This Row],[OrderQuantity]]*Table1[[#This Row],[UnitCost]])</f>
        <v>779.8799999999992</v>
      </c>
      <c r="T6962">
        <f>DATEDIF(Table1[[#This Row],[ShipDate]],Table1[[#This Row],[DeliveryDate]],"d")</f>
        <v>7</v>
      </c>
      <c r="U6962" t="str">
        <f t="shared" si="217"/>
        <v>On Time</v>
      </c>
    </row>
    <row r="6963" spans="1:21" x14ac:dyDescent="0.3">
      <c r="A6963" t="str">
        <f t="shared" si="216"/>
        <v>SO-007062</v>
      </c>
      <c r="B6963" t="s">
        <v>4</v>
      </c>
      <c r="C6963" t="s">
        <v>11</v>
      </c>
      <c r="D6963" s="1">
        <v>43900</v>
      </c>
      <c r="E6963" s="1">
        <v>44076</v>
      </c>
      <c r="F6963" s="1">
        <v>44081</v>
      </c>
      <c r="G6963" s="1">
        <v>44090</v>
      </c>
      <c r="H6963" t="s">
        <v>54</v>
      </c>
      <c r="I6963">
        <v>17</v>
      </c>
      <c r="J6963">
        <v>22</v>
      </c>
      <c r="K6963">
        <v>327</v>
      </c>
      <c r="L6963">
        <v>24</v>
      </c>
      <c r="M6963">
        <v>2</v>
      </c>
      <c r="N6963">
        <v>0.08</v>
      </c>
      <c r="O6963">
        <v>4205.1899999999996</v>
      </c>
      <c r="P6963">
        <v>5922.8</v>
      </c>
      <c r="Q6963">
        <f>Table1[[#This Row],[OrderQuantity]]*Table1[[#This Row],[UnitPrice]]</f>
        <v>11845.6</v>
      </c>
      <c r="R6963">
        <f>Table1[[#This Row],[OrderQuantity]]*Table1[[#This Row],[UnitCost]]</f>
        <v>8410.3799999999992</v>
      </c>
      <c r="S6963">
        <f>Table1[[#This Row],[OrderQuantity]]*Table1[[#This Row],[UnitPrice]]*(1-Table1[[#This Row],[DiscountApplied]]) - (Table1[[#This Row],[OrderQuantity]]*Table1[[#This Row],[UnitCost]])</f>
        <v>2487.5720000000019</v>
      </c>
      <c r="T6963">
        <f>DATEDIF(Table1[[#This Row],[ShipDate]],Table1[[#This Row],[DeliveryDate]],"d")</f>
        <v>9</v>
      </c>
      <c r="U6963" t="str">
        <f t="shared" si="217"/>
        <v>Late</v>
      </c>
    </row>
    <row r="6964" spans="1:21" x14ac:dyDescent="0.3">
      <c r="A6964" t="str">
        <f t="shared" si="216"/>
        <v>SO-007063</v>
      </c>
      <c r="B6964" t="s">
        <v>4</v>
      </c>
      <c r="C6964" t="s">
        <v>12</v>
      </c>
      <c r="D6964" s="1">
        <v>44000</v>
      </c>
      <c r="E6964" s="1">
        <v>44077</v>
      </c>
      <c r="F6964" s="1">
        <v>44100</v>
      </c>
      <c r="G6964" s="1">
        <v>44104</v>
      </c>
      <c r="H6964" t="s">
        <v>54</v>
      </c>
      <c r="I6964">
        <v>18</v>
      </c>
      <c r="J6964">
        <v>27</v>
      </c>
      <c r="K6964">
        <v>251</v>
      </c>
      <c r="L6964">
        <v>42</v>
      </c>
      <c r="M6964">
        <v>5</v>
      </c>
      <c r="N6964">
        <v>0.4</v>
      </c>
      <c r="O6964">
        <v>423.98</v>
      </c>
      <c r="P6964">
        <v>757.1</v>
      </c>
      <c r="Q6964">
        <f>Table1[[#This Row],[OrderQuantity]]*Table1[[#This Row],[UnitPrice]]</f>
        <v>3785.5</v>
      </c>
      <c r="R6964">
        <f>Table1[[#This Row],[OrderQuantity]]*Table1[[#This Row],[UnitCost]]</f>
        <v>2119.9</v>
      </c>
      <c r="S6964">
        <f>Table1[[#This Row],[OrderQuantity]]*Table1[[#This Row],[UnitPrice]]*(1-Table1[[#This Row],[DiscountApplied]]) - (Table1[[#This Row],[OrderQuantity]]*Table1[[#This Row],[UnitCost]])</f>
        <v>151.39999999999964</v>
      </c>
      <c r="T6964">
        <f>DATEDIF(Table1[[#This Row],[ShipDate]],Table1[[#This Row],[DeliveryDate]],"d")</f>
        <v>4</v>
      </c>
      <c r="U6964" t="str">
        <f t="shared" si="217"/>
        <v>On Time</v>
      </c>
    </row>
    <row r="6965" spans="1:21" x14ac:dyDescent="0.3">
      <c r="A6965" t="str">
        <f t="shared" si="216"/>
        <v>SO-007064</v>
      </c>
      <c r="B6965" t="s">
        <v>4</v>
      </c>
      <c r="C6965" t="s">
        <v>10</v>
      </c>
      <c r="D6965" s="1">
        <v>44000</v>
      </c>
      <c r="E6965" s="1">
        <v>44077</v>
      </c>
      <c r="F6965" s="1">
        <v>44079</v>
      </c>
      <c r="G6965" s="1">
        <v>44081</v>
      </c>
      <c r="H6965" t="s">
        <v>54</v>
      </c>
      <c r="I6965">
        <v>12</v>
      </c>
      <c r="J6965">
        <v>7</v>
      </c>
      <c r="K6965">
        <v>167</v>
      </c>
      <c r="L6965">
        <v>32</v>
      </c>
      <c r="M6965">
        <v>2</v>
      </c>
      <c r="N6965">
        <v>0.08</v>
      </c>
      <c r="O6965">
        <v>2075.73</v>
      </c>
      <c r="P6965">
        <v>3008.3</v>
      </c>
      <c r="Q6965">
        <f>Table1[[#This Row],[OrderQuantity]]*Table1[[#This Row],[UnitPrice]]</f>
        <v>6016.6</v>
      </c>
      <c r="R6965">
        <f>Table1[[#This Row],[OrderQuantity]]*Table1[[#This Row],[UnitCost]]</f>
        <v>4151.46</v>
      </c>
      <c r="S6965">
        <f>Table1[[#This Row],[OrderQuantity]]*Table1[[#This Row],[UnitPrice]]*(1-Table1[[#This Row],[DiscountApplied]]) - (Table1[[#This Row],[OrderQuantity]]*Table1[[#This Row],[UnitCost]])</f>
        <v>1383.8120000000008</v>
      </c>
      <c r="T6965">
        <f>DATEDIF(Table1[[#This Row],[ShipDate]],Table1[[#This Row],[DeliveryDate]],"d")</f>
        <v>2</v>
      </c>
      <c r="U6965" t="str">
        <f t="shared" si="217"/>
        <v>On Time</v>
      </c>
    </row>
    <row r="6966" spans="1:21" x14ac:dyDescent="0.3">
      <c r="A6966" t="str">
        <f t="shared" si="216"/>
        <v>SO-007065</v>
      </c>
      <c r="B6966" t="s">
        <v>2</v>
      </c>
      <c r="C6966" t="s">
        <v>10</v>
      </c>
      <c r="D6966" s="1">
        <v>44000</v>
      </c>
      <c r="E6966" s="1">
        <v>44077</v>
      </c>
      <c r="F6966" s="1">
        <v>44091</v>
      </c>
      <c r="G6966" s="1">
        <v>44097</v>
      </c>
      <c r="H6966" t="s">
        <v>54</v>
      </c>
      <c r="I6966">
        <v>23</v>
      </c>
      <c r="J6966">
        <v>46</v>
      </c>
      <c r="K6966">
        <v>140</v>
      </c>
      <c r="L6966">
        <v>28</v>
      </c>
      <c r="M6966">
        <v>5</v>
      </c>
      <c r="N6966">
        <v>0.15</v>
      </c>
      <c r="O6966">
        <v>195.84</v>
      </c>
      <c r="P6966">
        <v>247.9</v>
      </c>
      <c r="Q6966">
        <f>Table1[[#This Row],[OrderQuantity]]*Table1[[#This Row],[UnitPrice]]</f>
        <v>1239.5</v>
      </c>
      <c r="R6966">
        <f>Table1[[#This Row],[OrderQuantity]]*Table1[[#This Row],[UnitCost]]</f>
        <v>979.2</v>
      </c>
      <c r="S6966">
        <f>Table1[[#This Row],[OrderQuantity]]*Table1[[#This Row],[UnitPrice]]*(1-Table1[[#This Row],[DiscountApplied]]) - (Table1[[#This Row],[OrderQuantity]]*Table1[[#This Row],[UnitCost]])</f>
        <v>74.375</v>
      </c>
      <c r="T6966">
        <f>DATEDIF(Table1[[#This Row],[ShipDate]],Table1[[#This Row],[DeliveryDate]],"d")</f>
        <v>6</v>
      </c>
      <c r="U6966" t="str">
        <f t="shared" si="217"/>
        <v>On Time</v>
      </c>
    </row>
    <row r="6967" spans="1:21" x14ac:dyDescent="0.3">
      <c r="A6967" t="str">
        <f t="shared" si="216"/>
        <v>SO-007066</v>
      </c>
      <c r="B6967" t="s">
        <v>3</v>
      </c>
      <c r="C6967" t="s">
        <v>11</v>
      </c>
      <c r="D6967" s="1">
        <v>43900</v>
      </c>
      <c r="E6967" s="1">
        <v>44077</v>
      </c>
      <c r="F6967" s="1">
        <v>44095</v>
      </c>
      <c r="G6967" s="1">
        <v>44102</v>
      </c>
      <c r="H6967" t="s">
        <v>54</v>
      </c>
      <c r="I6967">
        <v>4</v>
      </c>
      <c r="J6967">
        <v>9</v>
      </c>
      <c r="K6967">
        <v>302</v>
      </c>
      <c r="L6967">
        <v>7</v>
      </c>
      <c r="M6967">
        <v>7</v>
      </c>
      <c r="N6967">
        <v>0.08</v>
      </c>
      <c r="O6967">
        <v>1299.53</v>
      </c>
      <c r="P6967">
        <v>2499.1</v>
      </c>
      <c r="Q6967">
        <f>Table1[[#This Row],[OrderQuantity]]*Table1[[#This Row],[UnitPrice]]</f>
        <v>17493.7</v>
      </c>
      <c r="R6967">
        <f>Table1[[#This Row],[OrderQuantity]]*Table1[[#This Row],[UnitCost]]</f>
        <v>9096.7099999999991</v>
      </c>
      <c r="S6967">
        <f>Table1[[#This Row],[OrderQuantity]]*Table1[[#This Row],[UnitPrice]]*(1-Table1[[#This Row],[DiscountApplied]]) - (Table1[[#This Row],[OrderQuantity]]*Table1[[#This Row],[UnitCost]])</f>
        <v>6997.4940000000024</v>
      </c>
      <c r="T6967">
        <f>DATEDIF(Table1[[#This Row],[ShipDate]],Table1[[#This Row],[DeliveryDate]],"d")</f>
        <v>7</v>
      </c>
      <c r="U6967" t="str">
        <f t="shared" si="217"/>
        <v>On Time</v>
      </c>
    </row>
    <row r="6968" spans="1:21" x14ac:dyDescent="0.3">
      <c r="A6968" t="str">
        <f t="shared" si="216"/>
        <v>SO-007067</v>
      </c>
      <c r="B6968" t="s">
        <v>4</v>
      </c>
      <c r="C6968" t="s">
        <v>13</v>
      </c>
      <c r="D6968" s="1">
        <v>44000</v>
      </c>
      <c r="E6968" s="1">
        <v>44077</v>
      </c>
      <c r="F6968" s="1">
        <v>44088</v>
      </c>
      <c r="G6968" s="1">
        <v>44093</v>
      </c>
      <c r="H6968" t="s">
        <v>54</v>
      </c>
      <c r="I6968">
        <v>17</v>
      </c>
      <c r="J6968">
        <v>11</v>
      </c>
      <c r="K6968">
        <v>11</v>
      </c>
      <c r="L6968">
        <v>44</v>
      </c>
      <c r="M6968">
        <v>2</v>
      </c>
      <c r="N6968">
        <v>0.1</v>
      </c>
      <c r="O6968">
        <v>1192.73</v>
      </c>
      <c r="P6968">
        <v>2592.9</v>
      </c>
      <c r="Q6968">
        <f>Table1[[#This Row],[OrderQuantity]]*Table1[[#This Row],[UnitPrice]]</f>
        <v>5185.8</v>
      </c>
      <c r="R6968">
        <f>Table1[[#This Row],[OrderQuantity]]*Table1[[#This Row],[UnitCost]]</f>
        <v>2385.46</v>
      </c>
      <c r="S6968">
        <f>Table1[[#This Row],[OrderQuantity]]*Table1[[#This Row],[UnitPrice]]*(1-Table1[[#This Row],[DiscountApplied]]) - (Table1[[#This Row],[OrderQuantity]]*Table1[[#This Row],[UnitCost]])</f>
        <v>2281.7600000000002</v>
      </c>
      <c r="T6968">
        <f>DATEDIF(Table1[[#This Row],[ShipDate]],Table1[[#This Row],[DeliveryDate]],"d")</f>
        <v>5</v>
      </c>
      <c r="U6968" t="str">
        <f t="shared" si="217"/>
        <v>On Time</v>
      </c>
    </row>
    <row r="6969" spans="1:21" x14ac:dyDescent="0.3">
      <c r="A6969" t="str">
        <f t="shared" si="216"/>
        <v>SO-007068</v>
      </c>
      <c r="B6969" t="s">
        <v>3</v>
      </c>
      <c r="C6969" t="s">
        <v>9</v>
      </c>
      <c r="D6969" s="1">
        <v>44000</v>
      </c>
      <c r="E6969" s="1">
        <v>44077</v>
      </c>
      <c r="F6969" s="1">
        <v>44079</v>
      </c>
      <c r="G6969" s="1">
        <v>44086</v>
      </c>
      <c r="H6969" t="s">
        <v>54</v>
      </c>
      <c r="I6969">
        <v>2</v>
      </c>
      <c r="J6969">
        <v>32</v>
      </c>
      <c r="K6969">
        <v>87</v>
      </c>
      <c r="L6969">
        <v>45</v>
      </c>
      <c r="M6969">
        <v>4</v>
      </c>
      <c r="N6969">
        <v>0.4</v>
      </c>
      <c r="O6969">
        <v>1865.28</v>
      </c>
      <c r="P6969">
        <v>2331.6</v>
      </c>
      <c r="Q6969">
        <f>Table1[[#This Row],[OrderQuantity]]*Table1[[#This Row],[UnitPrice]]</f>
        <v>9326.4</v>
      </c>
      <c r="R6969">
        <f>Table1[[#This Row],[OrderQuantity]]*Table1[[#This Row],[UnitCost]]</f>
        <v>7461.12</v>
      </c>
      <c r="S6969">
        <f>Table1[[#This Row],[OrderQuantity]]*Table1[[#This Row],[UnitPrice]]*(1-Table1[[#This Row],[DiscountApplied]]) - (Table1[[#This Row],[OrderQuantity]]*Table1[[#This Row],[UnitCost]])</f>
        <v>-1865.2800000000007</v>
      </c>
      <c r="T6969">
        <f>DATEDIF(Table1[[#This Row],[ShipDate]],Table1[[#This Row],[DeliveryDate]],"d")</f>
        <v>7</v>
      </c>
      <c r="U6969" t="str">
        <f t="shared" si="217"/>
        <v>On Time</v>
      </c>
    </row>
    <row r="6970" spans="1:21" x14ac:dyDescent="0.3">
      <c r="A6970" t="str">
        <f t="shared" si="216"/>
        <v>SO-007069</v>
      </c>
      <c r="B6970" t="s">
        <v>4</v>
      </c>
      <c r="C6970" t="s">
        <v>11</v>
      </c>
      <c r="D6970" s="1">
        <v>43900</v>
      </c>
      <c r="E6970" s="1">
        <v>44077</v>
      </c>
      <c r="F6970" s="1">
        <v>44101</v>
      </c>
      <c r="G6970" s="1">
        <v>44105</v>
      </c>
      <c r="H6970" t="s">
        <v>54</v>
      </c>
      <c r="I6970">
        <v>14</v>
      </c>
      <c r="J6970">
        <v>48</v>
      </c>
      <c r="K6970">
        <v>302</v>
      </c>
      <c r="L6970">
        <v>38</v>
      </c>
      <c r="M6970">
        <v>7</v>
      </c>
      <c r="N6970">
        <v>0.08</v>
      </c>
      <c r="O6970">
        <v>161.6</v>
      </c>
      <c r="P6970">
        <v>241.2</v>
      </c>
      <c r="Q6970">
        <f>Table1[[#This Row],[OrderQuantity]]*Table1[[#This Row],[UnitPrice]]</f>
        <v>1688.3999999999999</v>
      </c>
      <c r="R6970">
        <f>Table1[[#This Row],[OrderQuantity]]*Table1[[#This Row],[UnitCost]]</f>
        <v>1131.2</v>
      </c>
      <c r="S6970">
        <f>Table1[[#This Row],[OrderQuantity]]*Table1[[#This Row],[UnitPrice]]*(1-Table1[[#This Row],[DiscountApplied]]) - (Table1[[#This Row],[OrderQuantity]]*Table1[[#This Row],[UnitCost]])</f>
        <v>422.12799999999993</v>
      </c>
      <c r="T6970">
        <f>DATEDIF(Table1[[#This Row],[ShipDate]],Table1[[#This Row],[DeliveryDate]],"d")</f>
        <v>4</v>
      </c>
      <c r="U6970" t="str">
        <f t="shared" si="217"/>
        <v>On Time</v>
      </c>
    </row>
    <row r="6971" spans="1:21" x14ac:dyDescent="0.3">
      <c r="A6971" t="str">
        <f t="shared" si="216"/>
        <v>SO-007070</v>
      </c>
      <c r="B6971" t="s">
        <v>4</v>
      </c>
      <c r="C6971" t="s">
        <v>10</v>
      </c>
      <c r="D6971" s="1">
        <v>44000</v>
      </c>
      <c r="E6971" s="1">
        <v>44077</v>
      </c>
      <c r="F6971" s="1">
        <v>44100</v>
      </c>
      <c r="G6971" s="1">
        <v>44110</v>
      </c>
      <c r="H6971" t="s">
        <v>54</v>
      </c>
      <c r="I6971">
        <v>14</v>
      </c>
      <c r="J6971">
        <v>34</v>
      </c>
      <c r="K6971">
        <v>143</v>
      </c>
      <c r="L6971">
        <v>28</v>
      </c>
      <c r="M6971">
        <v>5</v>
      </c>
      <c r="N6971">
        <v>0.05</v>
      </c>
      <c r="O6971">
        <v>846.61</v>
      </c>
      <c r="P6971">
        <v>1045.2</v>
      </c>
      <c r="Q6971">
        <f>Table1[[#This Row],[OrderQuantity]]*Table1[[#This Row],[UnitPrice]]</f>
        <v>5226</v>
      </c>
      <c r="R6971">
        <f>Table1[[#This Row],[OrderQuantity]]*Table1[[#This Row],[UnitCost]]</f>
        <v>4233.05</v>
      </c>
      <c r="S6971">
        <f>Table1[[#This Row],[OrderQuantity]]*Table1[[#This Row],[UnitPrice]]*(1-Table1[[#This Row],[DiscountApplied]]) - (Table1[[#This Row],[OrderQuantity]]*Table1[[#This Row],[UnitCost]])</f>
        <v>731.64999999999964</v>
      </c>
      <c r="T6971">
        <f>DATEDIF(Table1[[#This Row],[ShipDate]],Table1[[#This Row],[DeliveryDate]],"d")</f>
        <v>10</v>
      </c>
      <c r="U6971" t="str">
        <f t="shared" si="217"/>
        <v>Late</v>
      </c>
    </row>
    <row r="6972" spans="1:21" x14ac:dyDescent="0.3">
      <c r="A6972" t="str">
        <f t="shared" si="216"/>
        <v>SO-007071</v>
      </c>
      <c r="B6972" t="s">
        <v>2</v>
      </c>
      <c r="C6972" t="s">
        <v>8</v>
      </c>
      <c r="D6972" s="1">
        <v>44000</v>
      </c>
      <c r="E6972" s="1">
        <v>44077</v>
      </c>
      <c r="F6972" s="1">
        <v>44093</v>
      </c>
      <c r="G6972" s="1">
        <v>44098</v>
      </c>
      <c r="H6972" t="s">
        <v>54</v>
      </c>
      <c r="I6972">
        <v>20</v>
      </c>
      <c r="J6972">
        <v>9</v>
      </c>
      <c r="K6972">
        <v>332</v>
      </c>
      <c r="L6972">
        <v>29</v>
      </c>
      <c r="M6972">
        <v>8</v>
      </c>
      <c r="N6972">
        <v>0.05</v>
      </c>
      <c r="O6972">
        <v>763.13</v>
      </c>
      <c r="P6972">
        <v>897.8</v>
      </c>
      <c r="Q6972">
        <f>Table1[[#This Row],[OrderQuantity]]*Table1[[#This Row],[UnitPrice]]</f>
        <v>7182.4</v>
      </c>
      <c r="R6972">
        <f>Table1[[#This Row],[OrderQuantity]]*Table1[[#This Row],[UnitCost]]</f>
        <v>6105.04</v>
      </c>
      <c r="S6972">
        <f>Table1[[#This Row],[OrderQuantity]]*Table1[[#This Row],[UnitPrice]]*(1-Table1[[#This Row],[DiscountApplied]]) - (Table1[[#This Row],[OrderQuantity]]*Table1[[#This Row],[UnitCost]])</f>
        <v>718.23999999999978</v>
      </c>
      <c r="T6972">
        <f>DATEDIF(Table1[[#This Row],[ShipDate]],Table1[[#This Row],[DeliveryDate]],"d")</f>
        <v>5</v>
      </c>
      <c r="U6972" t="str">
        <f t="shared" si="217"/>
        <v>On Time</v>
      </c>
    </row>
    <row r="6973" spans="1:21" x14ac:dyDescent="0.3">
      <c r="A6973" t="str">
        <f t="shared" si="216"/>
        <v>SO-007072</v>
      </c>
      <c r="B6973" t="s">
        <v>4</v>
      </c>
      <c r="C6973" t="s">
        <v>9</v>
      </c>
      <c r="D6973" s="1">
        <v>44000</v>
      </c>
      <c r="E6973" s="1">
        <v>44078</v>
      </c>
      <c r="F6973" s="1">
        <v>44082</v>
      </c>
      <c r="G6973" s="1">
        <v>44086</v>
      </c>
      <c r="H6973" t="s">
        <v>54</v>
      </c>
      <c r="I6973">
        <v>17</v>
      </c>
      <c r="J6973">
        <v>28</v>
      </c>
      <c r="K6973">
        <v>59</v>
      </c>
      <c r="L6973">
        <v>7</v>
      </c>
      <c r="M6973">
        <v>8</v>
      </c>
      <c r="N6973">
        <v>0.4</v>
      </c>
      <c r="O6973">
        <v>1156.6199999999999</v>
      </c>
      <c r="P6973">
        <v>1896.1</v>
      </c>
      <c r="Q6973">
        <f>Table1[[#This Row],[OrderQuantity]]*Table1[[#This Row],[UnitPrice]]</f>
        <v>15168.8</v>
      </c>
      <c r="R6973">
        <f>Table1[[#This Row],[OrderQuantity]]*Table1[[#This Row],[UnitCost]]</f>
        <v>9252.9599999999991</v>
      </c>
      <c r="S6973">
        <f>Table1[[#This Row],[OrderQuantity]]*Table1[[#This Row],[UnitPrice]]*(1-Table1[[#This Row],[DiscountApplied]]) - (Table1[[#This Row],[OrderQuantity]]*Table1[[#This Row],[UnitCost]])</f>
        <v>-151.68000000000029</v>
      </c>
      <c r="T6973">
        <f>DATEDIF(Table1[[#This Row],[ShipDate]],Table1[[#This Row],[DeliveryDate]],"d")</f>
        <v>4</v>
      </c>
      <c r="U6973" t="str">
        <f t="shared" si="217"/>
        <v>On Time</v>
      </c>
    </row>
    <row r="6974" spans="1:21" x14ac:dyDescent="0.3">
      <c r="A6974" t="str">
        <f t="shared" si="216"/>
        <v>SO-007073</v>
      </c>
      <c r="B6974" t="s">
        <v>4</v>
      </c>
      <c r="C6974" t="s">
        <v>12</v>
      </c>
      <c r="D6974" s="1">
        <v>44000</v>
      </c>
      <c r="E6974" s="1">
        <v>44078</v>
      </c>
      <c r="F6974" s="1">
        <v>44086</v>
      </c>
      <c r="G6974" s="1">
        <v>44095</v>
      </c>
      <c r="H6974" t="s">
        <v>54</v>
      </c>
      <c r="I6974">
        <v>19</v>
      </c>
      <c r="J6974">
        <v>1</v>
      </c>
      <c r="K6974">
        <v>245</v>
      </c>
      <c r="L6974">
        <v>27</v>
      </c>
      <c r="M6974">
        <v>6</v>
      </c>
      <c r="N6974">
        <v>0.1</v>
      </c>
      <c r="O6974">
        <v>758.78</v>
      </c>
      <c r="P6974">
        <v>1011.7</v>
      </c>
      <c r="Q6974">
        <f>Table1[[#This Row],[OrderQuantity]]*Table1[[#This Row],[UnitPrice]]</f>
        <v>6070.2000000000007</v>
      </c>
      <c r="R6974">
        <f>Table1[[#This Row],[OrderQuantity]]*Table1[[#This Row],[UnitCost]]</f>
        <v>4552.68</v>
      </c>
      <c r="S6974">
        <f>Table1[[#This Row],[OrderQuantity]]*Table1[[#This Row],[UnitPrice]]*(1-Table1[[#This Row],[DiscountApplied]]) - (Table1[[#This Row],[OrderQuantity]]*Table1[[#This Row],[UnitCost]])</f>
        <v>910.50000000000091</v>
      </c>
      <c r="T6974">
        <f>DATEDIF(Table1[[#This Row],[ShipDate]],Table1[[#This Row],[DeliveryDate]],"d")</f>
        <v>9</v>
      </c>
      <c r="U6974" t="str">
        <f t="shared" si="217"/>
        <v>Late</v>
      </c>
    </row>
    <row r="6975" spans="1:21" x14ac:dyDescent="0.3">
      <c r="A6975" t="str">
        <f t="shared" si="216"/>
        <v>SO-007074</v>
      </c>
      <c r="B6975" t="s">
        <v>3</v>
      </c>
      <c r="C6975" t="s">
        <v>10</v>
      </c>
      <c r="D6975" s="1">
        <v>43900</v>
      </c>
      <c r="E6975" s="1">
        <v>44078</v>
      </c>
      <c r="F6975" s="1">
        <v>44092</v>
      </c>
      <c r="G6975" s="1">
        <v>44099</v>
      </c>
      <c r="H6975" t="s">
        <v>54</v>
      </c>
      <c r="I6975">
        <v>3</v>
      </c>
      <c r="J6975">
        <v>17</v>
      </c>
      <c r="K6975">
        <v>94</v>
      </c>
      <c r="L6975">
        <v>22</v>
      </c>
      <c r="M6975">
        <v>6</v>
      </c>
      <c r="N6975">
        <v>0.08</v>
      </c>
      <c r="O6975">
        <v>205.76</v>
      </c>
      <c r="P6975">
        <v>247.9</v>
      </c>
      <c r="Q6975">
        <f>Table1[[#This Row],[OrderQuantity]]*Table1[[#This Row],[UnitPrice]]</f>
        <v>1487.4</v>
      </c>
      <c r="R6975">
        <f>Table1[[#This Row],[OrderQuantity]]*Table1[[#This Row],[UnitCost]]</f>
        <v>1234.56</v>
      </c>
      <c r="S6975">
        <f>Table1[[#This Row],[OrderQuantity]]*Table1[[#This Row],[UnitPrice]]*(1-Table1[[#This Row],[DiscountApplied]]) - (Table1[[#This Row],[OrderQuantity]]*Table1[[#This Row],[UnitCost]])</f>
        <v>133.84800000000018</v>
      </c>
      <c r="T6975">
        <f>DATEDIF(Table1[[#This Row],[ShipDate]],Table1[[#This Row],[DeliveryDate]],"d")</f>
        <v>7</v>
      </c>
      <c r="U6975" t="str">
        <f t="shared" si="217"/>
        <v>On Time</v>
      </c>
    </row>
    <row r="6976" spans="1:21" x14ac:dyDescent="0.3">
      <c r="A6976" t="str">
        <f t="shared" si="216"/>
        <v>SO-007075</v>
      </c>
      <c r="B6976" t="s">
        <v>5</v>
      </c>
      <c r="C6976" t="s">
        <v>10</v>
      </c>
      <c r="D6976" s="1">
        <v>44000</v>
      </c>
      <c r="E6976" s="1">
        <v>44078</v>
      </c>
      <c r="F6976" s="1">
        <v>44088</v>
      </c>
      <c r="G6976" s="1">
        <v>44097</v>
      </c>
      <c r="H6976" t="s">
        <v>54</v>
      </c>
      <c r="I6976">
        <v>26</v>
      </c>
      <c r="J6976">
        <v>42</v>
      </c>
      <c r="K6976">
        <v>132</v>
      </c>
      <c r="L6976">
        <v>38</v>
      </c>
      <c r="M6976">
        <v>8</v>
      </c>
      <c r="N6976">
        <v>0.08</v>
      </c>
      <c r="O6976">
        <v>740.35</v>
      </c>
      <c r="P6976">
        <v>1139</v>
      </c>
      <c r="Q6976">
        <f>Table1[[#This Row],[OrderQuantity]]*Table1[[#This Row],[UnitPrice]]</f>
        <v>9112</v>
      </c>
      <c r="R6976">
        <f>Table1[[#This Row],[OrderQuantity]]*Table1[[#This Row],[UnitCost]]</f>
        <v>5922.8</v>
      </c>
      <c r="S6976">
        <f>Table1[[#This Row],[OrderQuantity]]*Table1[[#This Row],[UnitPrice]]*(1-Table1[[#This Row],[DiscountApplied]]) - (Table1[[#This Row],[OrderQuantity]]*Table1[[#This Row],[UnitCost]])</f>
        <v>2460.2400000000007</v>
      </c>
      <c r="T6976">
        <f>DATEDIF(Table1[[#This Row],[ShipDate]],Table1[[#This Row],[DeliveryDate]],"d")</f>
        <v>9</v>
      </c>
      <c r="U6976" t="str">
        <f t="shared" si="217"/>
        <v>Late</v>
      </c>
    </row>
    <row r="6977" spans="1:21" x14ac:dyDescent="0.3">
      <c r="A6977" t="str">
        <f t="shared" si="216"/>
        <v>SO-007076</v>
      </c>
      <c r="B6977" t="s">
        <v>3</v>
      </c>
      <c r="C6977" t="s">
        <v>11</v>
      </c>
      <c r="D6977" s="1">
        <v>44000</v>
      </c>
      <c r="E6977" s="1">
        <v>44078</v>
      </c>
      <c r="F6977" s="1">
        <v>44092</v>
      </c>
      <c r="G6977" s="1">
        <v>44099</v>
      </c>
      <c r="H6977" t="s">
        <v>54</v>
      </c>
      <c r="I6977">
        <v>7</v>
      </c>
      <c r="J6977">
        <v>50</v>
      </c>
      <c r="K6977">
        <v>322</v>
      </c>
      <c r="L6977">
        <v>16</v>
      </c>
      <c r="M6977">
        <v>5</v>
      </c>
      <c r="N6977">
        <v>0.05</v>
      </c>
      <c r="O6977">
        <v>933.98</v>
      </c>
      <c r="P6977">
        <v>1098.8</v>
      </c>
      <c r="Q6977">
        <f>Table1[[#This Row],[OrderQuantity]]*Table1[[#This Row],[UnitPrice]]</f>
        <v>5494</v>
      </c>
      <c r="R6977">
        <f>Table1[[#This Row],[OrderQuantity]]*Table1[[#This Row],[UnitCost]]</f>
        <v>4669.8999999999996</v>
      </c>
      <c r="S6977">
        <f>Table1[[#This Row],[OrderQuantity]]*Table1[[#This Row],[UnitPrice]]*(1-Table1[[#This Row],[DiscountApplied]]) - (Table1[[#This Row],[OrderQuantity]]*Table1[[#This Row],[UnitCost]])</f>
        <v>549.40000000000055</v>
      </c>
      <c r="T6977">
        <f>DATEDIF(Table1[[#This Row],[ShipDate]],Table1[[#This Row],[DeliveryDate]],"d")</f>
        <v>7</v>
      </c>
      <c r="U6977" t="str">
        <f t="shared" si="217"/>
        <v>On Time</v>
      </c>
    </row>
    <row r="6978" spans="1:21" x14ac:dyDescent="0.3">
      <c r="A6978" t="str">
        <f t="shared" ref="A6978:A7041" si="218">"SO-" &amp; TEXT(ROW(A6978)+99,"000000")</f>
        <v>SO-007077</v>
      </c>
      <c r="B6978" t="s">
        <v>3</v>
      </c>
      <c r="C6978" t="s">
        <v>10</v>
      </c>
      <c r="D6978" s="1">
        <v>44000</v>
      </c>
      <c r="E6978" s="1">
        <v>44078</v>
      </c>
      <c r="F6978" s="1">
        <v>44093</v>
      </c>
      <c r="G6978" s="1">
        <v>44102</v>
      </c>
      <c r="H6978" t="s">
        <v>54</v>
      </c>
      <c r="I6978">
        <v>11</v>
      </c>
      <c r="J6978">
        <v>37</v>
      </c>
      <c r="K6978">
        <v>197</v>
      </c>
      <c r="L6978">
        <v>1</v>
      </c>
      <c r="M6978">
        <v>8</v>
      </c>
      <c r="N6978">
        <v>0.08</v>
      </c>
      <c r="O6978">
        <v>167.23</v>
      </c>
      <c r="P6978">
        <v>214.4</v>
      </c>
      <c r="Q6978">
        <f>Table1[[#This Row],[OrderQuantity]]*Table1[[#This Row],[UnitPrice]]</f>
        <v>1715.2</v>
      </c>
      <c r="R6978">
        <f>Table1[[#This Row],[OrderQuantity]]*Table1[[#This Row],[UnitCost]]</f>
        <v>1337.84</v>
      </c>
      <c r="S6978">
        <f>Table1[[#This Row],[OrderQuantity]]*Table1[[#This Row],[UnitPrice]]*(1-Table1[[#This Row],[DiscountApplied]]) - (Table1[[#This Row],[OrderQuantity]]*Table1[[#This Row],[UnitCost]])</f>
        <v>240.14400000000023</v>
      </c>
      <c r="T6978">
        <f>DATEDIF(Table1[[#This Row],[ShipDate]],Table1[[#This Row],[DeliveryDate]],"d")</f>
        <v>9</v>
      </c>
      <c r="U6978" t="str">
        <f t="shared" ref="U6978:U7041" si="219">IF(T6978&gt;7,"Late","On Time")</f>
        <v>Late</v>
      </c>
    </row>
    <row r="6979" spans="1:21" x14ac:dyDescent="0.3">
      <c r="A6979" t="str">
        <f t="shared" si="218"/>
        <v>SO-007078</v>
      </c>
      <c r="B6979" t="s">
        <v>3</v>
      </c>
      <c r="C6979" t="s">
        <v>11</v>
      </c>
      <c r="D6979" s="1">
        <v>44000</v>
      </c>
      <c r="E6979" s="1">
        <v>44078</v>
      </c>
      <c r="F6979" s="1">
        <v>44105</v>
      </c>
      <c r="G6979" s="1">
        <v>44110</v>
      </c>
      <c r="H6979" t="s">
        <v>54</v>
      </c>
      <c r="I6979">
        <v>8</v>
      </c>
      <c r="J6979">
        <v>9</v>
      </c>
      <c r="K6979">
        <v>318</v>
      </c>
      <c r="L6979">
        <v>16</v>
      </c>
      <c r="M6979">
        <v>8</v>
      </c>
      <c r="N6979">
        <v>0.08</v>
      </c>
      <c r="O6979">
        <v>202.61</v>
      </c>
      <c r="P6979">
        <v>241.2</v>
      </c>
      <c r="Q6979">
        <f>Table1[[#This Row],[OrderQuantity]]*Table1[[#This Row],[UnitPrice]]</f>
        <v>1929.6</v>
      </c>
      <c r="R6979">
        <f>Table1[[#This Row],[OrderQuantity]]*Table1[[#This Row],[UnitCost]]</f>
        <v>1620.88</v>
      </c>
      <c r="S6979">
        <f>Table1[[#This Row],[OrderQuantity]]*Table1[[#This Row],[UnitPrice]]*(1-Table1[[#This Row],[DiscountApplied]]) - (Table1[[#This Row],[OrderQuantity]]*Table1[[#This Row],[UnitCost]])</f>
        <v>154.35199999999986</v>
      </c>
      <c r="T6979">
        <f>DATEDIF(Table1[[#This Row],[ShipDate]],Table1[[#This Row],[DeliveryDate]],"d")</f>
        <v>5</v>
      </c>
      <c r="U6979" t="str">
        <f t="shared" si="219"/>
        <v>On Time</v>
      </c>
    </row>
    <row r="6980" spans="1:21" x14ac:dyDescent="0.3">
      <c r="A6980" t="str">
        <f t="shared" si="218"/>
        <v>SO-007079</v>
      </c>
      <c r="B6980" t="s">
        <v>4</v>
      </c>
      <c r="C6980" t="s">
        <v>13</v>
      </c>
      <c r="D6980" s="1">
        <v>44000</v>
      </c>
      <c r="E6980" s="1">
        <v>44078</v>
      </c>
      <c r="F6980" s="1">
        <v>44080</v>
      </c>
      <c r="G6980" s="1">
        <v>44085</v>
      </c>
      <c r="H6980" t="s">
        <v>54</v>
      </c>
      <c r="I6980">
        <v>17</v>
      </c>
      <c r="J6980">
        <v>33</v>
      </c>
      <c r="K6980">
        <v>51</v>
      </c>
      <c r="L6980">
        <v>31</v>
      </c>
      <c r="M6980">
        <v>2</v>
      </c>
      <c r="N6980">
        <v>0.05</v>
      </c>
      <c r="O6980">
        <v>2363.4299999999998</v>
      </c>
      <c r="P6980">
        <v>2847.5</v>
      </c>
      <c r="Q6980">
        <f>Table1[[#This Row],[OrderQuantity]]*Table1[[#This Row],[UnitPrice]]</f>
        <v>5695</v>
      </c>
      <c r="R6980">
        <f>Table1[[#This Row],[OrderQuantity]]*Table1[[#This Row],[UnitCost]]</f>
        <v>4726.8599999999997</v>
      </c>
      <c r="S6980">
        <f>Table1[[#This Row],[OrderQuantity]]*Table1[[#This Row],[UnitPrice]]*(1-Table1[[#This Row],[DiscountApplied]]) - (Table1[[#This Row],[OrderQuantity]]*Table1[[#This Row],[UnitCost]])</f>
        <v>683.39000000000033</v>
      </c>
      <c r="T6980">
        <f>DATEDIF(Table1[[#This Row],[ShipDate]],Table1[[#This Row],[DeliveryDate]],"d")</f>
        <v>5</v>
      </c>
      <c r="U6980" t="str">
        <f t="shared" si="219"/>
        <v>On Time</v>
      </c>
    </row>
    <row r="6981" spans="1:21" x14ac:dyDescent="0.3">
      <c r="A6981" t="str">
        <f t="shared" si="218"/>
        <v>SO-007080</v>
      </c>
      <c r="B6981" t="s">
        <v>2</v>
      </c>
      <c r="C6981" t="s">
        <v>8</v>
      </c>
      <c r="D6981" s="1">
        <v>43900</v>
      </c>
      <c r="E6981" s="1">
        <v>44078</v>
      </c>
      <c r="F6981" s="1">
        <v>44080</v>
      </c>
      <c r="G6981" s="1">
        <v>44090</v>
      </c>
      <c r="H6981" t="s">
        <v>54</v>
      </c>
      <c r="I6981">
        <v>21</v>
      </c>
      <c r="J6981">
        <v>39</v>
      </c>
      <c r="K6981">
        <v>353</v>
      </c>
      <c r="L6981">
        <v>27</v>
      </c>
      <c r="M6981">
        <v>7</v>
      </c>
      <c r="N6981">
        <v>0.15</v>
      </c>
      <c r="O6981">
        <v>482.94</v>
      </c>
      <c r="P6981">
        <v>710.2</v>
      </c>
      <c r="Q6981">
        <f>Table1[[#This Row],[OrderQuantity]]*Table1[[#This Row],[UnitPrice]]</f>
        <v>4971.4000000000005</v>
      </c>
      <c r="R6981">
        <f>Table1[[#This Row],[OrderQuantity]]*Table1[[#This Row],[UnitCost]]</f>
        <v>3380.58</v>
      </c>
      <c r="S6981">
        <f>Table1[[#This Row],[OrderQuantity]]*Table1[[#This Row],[UnitPrice]]*(1-Table1[[#This Row],[DiscountApplied]]) - (Table1[[#This Row],[OrderQuantity]]*Table1[[#This Row],[UnitCost]])</f>
        <v>845.11000000000058</v>
      </c>
      <c r="T6981">
        <f>DATEDIF(Table1[[#This Row],[ShipDate]],Table1[[#This Row],[DeliveryDate]],"d")</f>
        <v>10</v>
      </c>
      <c r="U6981" t="str">
        <f t="shared" si="219"/>
        <v>Late</v>
      </c>
    </row>
    <row r="6982" spans="1:21" x14ac:dyDescent="0.3">
      <c r="A6982" t="str">
        <f t="shared" si="218"/>
        <v>SO-007081</v>
      </c>
      <c r="B6982" t="s">
        <v>3</v>
      </c>
      <c r="C6982" t="s">
        <v>10</v>
      </c>
      <c r="D6982" s="1">
        <v>44000</v>
      </c>
      <c r="E6982" s="1">
        <v>44078</v>
      </c>
      <c r="F6982" s="1">
        <v>44100</v>
      </c>
      <c r="G6982" s="1">
        <v>44108</v>
      </c>
      <c r="H6982" t="s">
        <v>54</v>
      </c>
      <c r="I6982">
        <v>5</v>
      </c>
      <c r="J6982">
        <v>45</v>
      </c>
      <c r="K6982">
        <v>92</v>
      </c>
      <c r="L6982">
        <v>13</v>
      </c>
      <c r="M6982">
        <v>1</v>
      </c>
      <c r="N6982">
        <v>0.15</v>
      </c>
      <c r="O6982">
        <v>646.95000000000005</v>
      </c>
      <c r="P6982">
        <v>911.2</v>
      </c>
      <c r="Q6982">
        <f>Table1[[#This Row],[OrderQuantity]]*Table1[[#This Row],[UnitPrice]]</f>
        <v>911.2</v>
      </c>
      <c r="R6982">
        <f>Table1[[#This Row],[OrderQuantity]]*Table1[[#This Row],[UnitCost]]</f>
        <v>646.95000000000005</v>
      </c>
      <c r="S6982">
        <f>Table1[[#This Row],[OrderQuantity]]*Table1[[#This Row],[UnitPrice]]*(1-Table1[[#This Row],[DiscountApplied]]) - (Table1[[#This Row],[OrderQuantity]]*Table1[[#This Row],[UnitCost]])</f>
        <v>127.56999999999994</v>
      </c>
      <c r="T6982">
        <f>DATEDIF(Table1[[#This Row],[ShipDate]],Table1[[#This Row],[DeliveryDate]],"d")</f>
        <v>8</v>
      </c>
      <c r="U6982" t="str">
        <f t="shared" si="219"/>
        <v>Late</v>
      </c>
    </row>
    <row r="6983" spans="1:21" x14ac:dyDescent="0.3">
      <c r="A6983" t="str">
        <f t="shared" si="218"/>
        <v>SO-007082</v>
      </c>
      <c r="B6983" t="s">
        <v>3</v>
      </c>
      <c r="C6983" t="s">
        <v>13</v>
      </c>
      <c r="D6983" s="1">
        <v>44000</v>
      </c>
      <c r="E6983" s="1">
        <v>44078</v>
      </c>
      <c r="F6983" s="1">
        <v>44089</v>
      </c>
      <c r="G6983" s="1">
        <v>44097</v>
      </c>
      <c r="H6983" t="s">
        <v>54</v>
      </c>
      <c r="I6983">
        <v>2</v>
      </c>
      <c r="J6983">
        <v>29</v>
      </c>
      <c r="K6983">
        <v>24</v>
      </c>
      <c r="L6983">
        <v>47</v>
      </c>
      <c r="M6983">
        <v>3</v>
      </c>
      <c r="N6983">
        <v>0.4</v>
      </c>
      <c r="O6983">
        <v>2375.5500000000002</v>
      </c>
      <c r="P6983">
        <v>3711.8</v>
      </c>
      <c r="Q6983">
        <f>Table1[[#This Row],[OrderQuantity]]*Table1[[#This Row],[UnitPrice]]</f>
        <v>11135.400000000001</v>
      </c>
      <c r="R6983">
        <f>Table1[[#This Row],[OrderQuantity]]*Table1[[#This Row],[UnitCost]]</f>
        <v>7126.6500000000005</v>
      </c>
      <c r="S6983">
        <f>Table1[[#This Row],[OrderQuantity]]*Table1[[#This Row],[UnitPrice]]*(1-Table1[[#This Row],[DiscountApplied]]) - (Table1[[#This Row],[OrderQuantity]]*Table1[[#This Row],[UnitCost]])</f>
        <v>-445.40999999999985</v>
      </c>
      <c r="T6983">
        <f>DATEDIF(Table1[[#This Row],[ShipDate]],Table1[[#This Row],[DeliveryDate]],"d")</f>
        <v>8</v>
      </c>
      <c r="U6983" t="str">
        <f t="shared" si="219"/>
        <v>Late</v>
      </c>
    </row>
    <row r="6984" spans="1:21" x14ac:dyDescent="0.3">
      <c r="A6984" t="str">
        <f t="shared" si="218"/>
        <v>SO-007083</v>
      </c>
      <c r="B6984" t="s">
        <v>2</v>
      </c>
      <c r="C6984" t="s">
        <v>11</v>
      </c>
      <c r="D6984" s="1">
        <v>44000</v>
      </c>
      <c r="E6984" s="1">
        <v>44079</v>
      </c>
      <c r="F6984" s="1">
        <v>44087</v>
      </c>
      <c r="G6984" s="1">
        <v>44093</v>
      </c>
      <c r="H6984" t="s">
        <v>54</v>
      </c>
      <c r="I6984">
        <v>25</v>
      </c>
      <c r="J6984">
        <v>2</v>
      </c>
      <c r="K6984">
        <v>278</v>
      </c>
      <c r="L6984">
        <v>31</v>
      </c>
      <c r="M6984">
        <v>2</v>
      </c>
      <c r="N6984">
        <v>0.08</v>
      </c>
      <c r="O6984">
        <v>538.01</v>
      </c>
      <c r="P6984">
        <v>978.2</v>
      </c>
      <c r="Q6984">
        <f>Table1[[#This Row],[OrderQuantity]]*Table1[[#This Row],[UnitPrice]]</f>
        <v>1956.4</v>
      </c>
      <c r="R6984">
        <f>Table1[[#This Row],[OrderQuantity]]*Table1[[#This Row],[UnitCost]]</f>
        <v>1076.02</v>
      </c>
      <c r="S6984">
        <f>Table1[[#This Row],[OrderQuantity]]*Table1[[#This Row],[UnitPrice]]*(1-Table1[[#This Row],[DiscountApplied]]) - (Table1[[#This Row],[OrderQuantity]]*Table1[[#This Row],[UnitCost]])</f>
        <v>723.86800000000017</v>
      </c>
      <c r="T6984">
        <f>DATEDIF(Table1[[#This Row],[ShipDate]],Table1[[#This Row],[DeliveryDate]],"d")</f>
        <v>6</v>
      </c>
      <c r="U6984" t="str">
        <f t="shared" si="219"/>
        <v>On Time</v>
      </c>
    </row>
    <row r="6985" spans="1:21" x14ac:dyDescent="0.3">
      <c r="A6985" t="str">
        <f t="shared" si="218"/>
        <v>SO-007084</v>
      </c>
      <c r="B6985" t="s">
        <v>3</v>
      </c>
      <c r="C6985" t="s">
        <v>12</v>
      </c>
      <c r="D6985" s="1">
        <v>43900</v>
      </c>
      <c r="E6985" s="1">
        <v>44079</v>
      </c>
      <c r="F6985" s="1">
        <v>44085</v>
      </c>
      <c r="G6985" s="1">
        <v>44092</v>
      </c>
      <c r="H6985" t="s">
        <v>54</v>
      </c>
      <c r="I6985">
        <v>2</v>
      </c>
      <c r="J6985">
        <v>4</v>
      </c>
      <c r="K6985">
        <v>256</v>
      </c>
      <c r="L6985">
        <v>42</v>
      </c>
      <c r="M6985">
        <v>3</v>
      </c>
      <c r="N6985">
        <v>0.08</v>
      </c>
      <c r="O6985">
        <v>1599.42</v>
      </c>
      <c r="P6985">
        <v>2499.1</v>
      </c>
      <c r="Q6985">
        <f>Table1[[#This Row],[OrderQuantity]]*Table1[[#This Row],[UnitPrice]]</f>
        <v>7497.2999999999993</v>
      </c>
      <c r="R6985">
        <f>Table1[[#This Row],[OrderQuantity]]*Table1[[#This Row],[UnitCost]]</f>
        <v>4798.26</v>
      </c>
      <c r="S6985">
        <f>Table1[[#This Row],[OrderQuantity]]*Table1[[#This Row],[UnitPrice]]*(1-Table1[[#This Row],[DiscountApplied]]) - (Table1[[#This Row],[OrderQuantity]]*Table1[[#This Row],[UnitCost]])</f>
        <v>2099.2559999999994</v>
      </c>
      <c r="T6985">
        <f>DATEDIF(Table1[[#This Row],[ShipDate]],Table1[[#This Row],[DeliveryDate]],"d")</f>
        <v>7</v>
      </c>
      <c r="U6985" t="str">
        <f t="shared" si="219"/>
        <v>On Time</v>
      </c>
    </row>
    <row r="6986" spans="1:21" x14ac:dyDescent="0.3">
      <c r="A6986" t="str">
        <f t="shared" si="218"/>
        <v>SO-007085</v>
      </c>
      <c r="B6986" t="s">
        <v>3</v>
      </c>
      <c r="C6986" t="s">
        <v>10</v>
      </c>
      <c r="D6986" s="1">
        <v>43900</v>
      </c>
      <c r="E6986" s="1">
        <v>44079</v>
      </c>
      <c r="F6986" s="1">
        <v>44092</v>
      </c>
      <c r="G6986" s="1">
        <v>44098</v>
      </c>
      <c r="H6986" t="s">
        <v>54</v>
      </c>
      <c r="I6986">
        <v>5</v>
      </c>
      <c r="J6986">
        <v>42</v>
      </c>
      <c r="K6986">
        <v>194</v>
      </c>
      <c r="L6986">
        <v>24</v>
      </c>
      <c r="M6986">
        <v>6</v>
      </c>
      <c r="N6986">
        <v>0.05</v>
      </c>
      <c r="O6986">
        <v>2186.6799999999998</v>
      </c>
      <c r="P6986">
        <v>5085.3</v>
      </c>
      <c r="Q6986">
        <f>Table1[[#This Row],[OrderQuantity]]*Table1[[#This Row],[UnitPrice]]</f>
        <v>30511.800000000003</v>
      </c>
      <c r="R6986">
        <f>Table1[[#This Row],[OrderQuantity]]*Table1[[#This Row],[UnitCost]]</f>
        <v>13120.079999999998</v>
      </c>
      <c r="S6986">
        <f>Table1[[#This Row],[OrderQuantity]]*Table1[[#This Row],[UnitPrice]]*(1-Table1[[#This Row],[DiscountApplied]]) - (Table1[[#This Row],[OrderQuantity]]*Table1[[#This Row],[UnitCost]])</f>
        <v>15866.130000000005</v>
      </c>
      <c r="T6986">
        <f>DATEDIF(Table1[[#This Row],[ShipDate]],Table1[[#This Row],[DeliveryDate]],"d")</f>
        <v>6</v>
      </c>
      <c r="U6986" t="str">
        <f t="shared" si="219"/>
        <v>On Time</v>
      </c>
    </row>
    <row r="6987" spans="1:21" x14ac:dyDescent="0.3">
      <c r="A6987" t="str">
        <f t="shared" si="218"/>
        <v>SO-007086</v>
      </c>
      <c r="B6987" t="s">
        <v>4</v>
      </c>
      <c r="C6987" t="s">
        <v>13</v>
      </c>
      <c r="D6987" s="1">
        <v>44000</v>
      </c>
      <c r="E6987" s="1">
        <v>44079</v>
      </c>
      <c r="F6987" s="1">
        <v>44094</v>
      </c>
      <c r="G6987" s="1">
        <v>44098</v>
      </c>
      <c r="H6987" t="s">
        <v>54</v>
      </c>
      <c r="I6987">
        <v>17</v>
      </c>
      <c r="J6987">
        <v>18</v>
      </c>
      <c r="K6987">
        <v>5</v>
      </c>
      <c r="L6987">
        <v>47</v>
      </c>
      <c r="M6987">
        <v>8</v>
      </c>
      <c r="N6987">
        <v>0.3</v>
      </c>
      <c r="O6987">
        <v>1219.4000000000001</v>
      </c>
      <c r="P6987">
        <v>2345</v>
      </c>
      <c r="Q6987">
        <f>Table1[[#This Row],[OrderQuantity]]*Table1[[#This Row],[UnitPrice]]</f>
        <v>18760</v>
      </c>
      <c r="R6987">
        <f>Table1[[#This Row],[OrderQuantity]]*Table1[[#This Row],[UnitCost]]</f>
        <v>9755.2000000000007</v>
      </c>
      <c r="S6987">
        <f>Table1[[#This Row],[OrderQuantity]]*Table1[[#This Row],[UnitPrice]]*(1-Table1[[#This Row],[DiscountApplied]]) - (Table1[[#This Row],[OrderQuantity]]*Table1[[#This Row],[UnitCost]])</f>
        <v>3376.7999999999993</v>
      </c>
      <c r="T6987">
        <f>DATEDIF(Table1[[#This Row],[ShipDate]],Table1[[#This Row],[DeliveryDate]],"d")</f>
        <v>4</v>
      </c>
      <c r="U6987" t="str">
        <f t="shared" si="219"/>
        <v>On Time</v>
      </c>
    </row>
    <row r="6988" spans="1:21" x14ac:dyDescent="0.3">
      <c r="A6988" t="str">
        <f t="shared" si="218"/>
        <v>SO-007087</v>
      </c>
      <c r="B6988" t="s">
        <v>2</v>
      </c>
      <c r="C6988" t="s">
        <v>11</v>
      </c>
      <c r="D6988" s="1">
        <v>44000</v>
      </c>
      <c r="E6988" s="1">
        <v>44079</v>
      </c>
      <c r="F6988" s="1">
        <v>44095</v>
      </c>
      <c r="G6988" s="1">
        <v>44096</v>
      </c>
      <c r="H6988" t="s">
        <v>54</v>
      </c>
      <c r="I6988">
        <v>23</v>
      </c>
      <c r="J6988">
        <v>6</v>
      </c>
      <c r="K6988">
        <v>299</v>
      </c>
      <c r="L6988">
        <v>45</v>
      </c>
      <c r="M6988">
        <v>8</v>
      </c>
      <c r="N6988">
        <v>0.08</v>
      </c>
      <c r="O6988">
        <v>1605.19</v>
      </c>
      <c r="P6988">
        <v>2432.1</v>
      </c>
      <c r="Q6988">
        <f>Table1[[#This Row],[OrderQuantity]]*Table1[[#This Row],[UnitPrice]]</f>
        <v>19456.8</v>
      </c>
      <c r="R6988">
        <f>Table1[[#This Row],[OrderQuantity]]*Table1[[#This Row],[UnitCost]]</f>
        <v>12841.52</v>
      </c>
      <c r="S6988">
        <f>Table1[[#This Row],[OrderQuantity]]*Table1[[#This Row],[UnitPrice]]*(1-Table1[[#This Row],[DiscountApplied]]) - (Table1[[#This Row],[OrderQuantity]]*Table1[[#This Row],[UnitCost]])</f>
        <v>5058.7360000000008</v>
      </c>
      <c r="T6988">
        <f>DATEDIF(Table1[[#This Row],[ShipDate]],Table1[[#This Row],[DeliveryDate]],"d")</f>
        <v>1</v>
      </c>
      <c r="U6988" t="str">
        <f t="shared" si="219"/>
        <v>On Time</v>
      </c>
    </row>
    <row r="6989" spans="1:21" x14ac:dyDescent="0.3">
      <c r="A6989" t="str">
        <f t="shared" si="218"/>
        <v>SO-007088</v>
      </c>
      <c r="B6989" t="s">
        <v>5</v>
      </c>
      <c r="C6989" t="s">
        <v>13</v>
      </c>
      <c r="D6989" s="1">
        <v>43900</v>
      </c>
      <c r="E6989" s="1">
        <v>44079</v>
      </c>
      <c r="F6989" s="1">
        <v>44096</v>
      </c>
      <c r="G6989" s="1">
        <v>44106</v>
      </c>
      <c r="H6989" t="s">
        <v>54</v>
      </c>
      <c r="I6989">
        <v>26</v>
      </c>
      <c r="J6989">
        <v>41</v>
      </c>
      <c r="K6989">
        <v>30</v>
      </c>
      <c r="L6989">
        <v>25</v>
      </c>
      <c r="M6989">
        <v>4</v>
      </c>
      <c r="N6989">
        <v>0.1</v>
      </c>
      <c r="O6989">
        <v>2631.09</v>
      </c>
      <c r="P6989">
        <v>3986.5</v>
      </c>
      <c r="Q6989">
        <f>Table1[[#This Row],[OrderQuantity]]*Table1[[#This Row],[UnitPrice]]</f>
        <v>15946</v>
      </c>
      <c r="R6989">
        <f>Table1[[#This Row],[OrderQuantity]]*Table1[[#This Row],[UnitCost]]</f>
        <v>10524.36</v>
      </c>
      <c r="S6989">
        <f>Table1[[#This Row],[OrderQuantity]]*Table1[[#This Row],[UnitPrice]]*(1-Table1[[#This Row],[DiscountApplied]]) - (Table1[[#This Row],[OrderQuantity]]*Table1[[#This Row],[UnitCost]])</f>
        <v>3827.0399999999991</v>
      </c>
      <c r="T6989">
        <f>DATEDIF(Table1[[#This Row],[ShipDate]],Table1[[#This Row],[DeliveryDate]],"d")</f>
        <v>10</v>
      </c>
      <c r="U6989" t="str">
        <f t="shared" si="219"/>
        <v>Late</v>
      </c>
    </row>
    <row r="6990" spans="1:21" x14ac:dyDescent="0.3">
      <c r="A6990" t="str">
        <f t="shared" si="218"/>
        <v>SO-007089</v>
      </c>
      <c r="B6990" t="s">
        <v>2</v>
      </c>
      <c r="C6990" t="s">
        <v>8</v>
      </c>
      <c r="D6990" s="1">
        <v>43900</v>
      </c>
      <c r="E6990" s="1">
        <v>44079</v>
      </c>
      <c r="F6990" s="1">
        <v>44086</v>
      </c>
      <c r="G6990" s="1">
        <v>44095</v>
      </c>
      <c r="H6990" t="s">
        <v>54</v>
      </c>
      <c r="I6990">
        <v>22</v>
      </c>
      <c r="J6990">
        <v>1</v>
      </c>
      <c r="K6990">
        <v>347</v>
      </c>
      <c r="L6990">
        <v>15</v>
      </c>
      <c r="M6990">
        <v>7</v>
      </c>
      <c r="N6990">
        <v>0.05</v>
      </c>
      <c r="O6990">
        <v>1698.05</v>
      </c>
      <c r="P6990">
        <v>2358.4</v>
      </c>
      <c r="Q6990">
        <f>Table1[[#This Row],[OrderQuantity]]*Table1[[#This Row],[UnitPrice]]</f>
        <v>16508.8</v>
      </c>
      <c r="R6990">
        <f>Table1[[#This Row],[OrderQuantity]]*Table1[[#This Row],[UnitCost]]</f>
        <v>11886.35</v>
      </c>
      <c r="S6990">
        <f>Table1[[#This Row],[OrderQuantity]]*Table1[[#This Row],[UnitPrice]]*(1-Table1[[#This Row],[DiscountApplied]]) - (Table1[[#This Row],[OrderQuantity]]*Table1[[#This Row],[UnitCost]])</f>
        <v>3797.0099999999984</v>
      </c>
      <c r="T6990">
        <f>DATEDIF(Table1[[#This Row],[ShipDate]],Table1[[#This Row],[DeliveryDate]],"d")</f>
        <v>9</v>
      </c>
      <c r="U6990" t="str">
        <f t="shared" si="219"/>
        <v>Late</v>
      </c>
    </row>
    <row r="6991" spans="1:21" x14ac:dyDescent="0.3">
      <c r="A6991" t="str">
        <f t="shared" si="218"/>
        <v>SO-007090</v>
      </c>
      <c r="B6991" t="s">
        <v>3</v>
      </c>
      <c r="C6991" t="s">
        <v>10</v>
      </c>
      <c r="D6991" s="1">
        <v>43900</v>
      </c>
      <c r="E6991" s="1">
        <v>44079</v>
      </c>
      <c r="F6991" s="1">
        <v>44095</v>
      </c>
      <c r="G6991" s="1">
        <v>44097</v>
      </c>
      <c r="H6991" t="s">
        <v>54</v>
      </c>
      <c r="I6991">
        <v>11</v>
      </c>
      <c r="J6991">
        <v>50</v>
      </c>
      <c r="K6991">
        <v>109</v>
      </c>
      <c r="L6991">
        <v>24</v>
      </c>
      <c r="M6991">
        <v>7</v>
      </c>
      <c r="N6991">
        <v>0.05</v>
      </c>
      <c r="O6991">
        <v>1172.5</v>
      </c>
      <c r="P6991">
        <v>2345</v>
      </c>
      <c r="Q6991">
        <f>Table1[[#This Row],[OrderQuantity]]*Table1[[#This Row],[UnitPrice]]</f>
        <v>16415</v>
      </c>
      <c r="R6991">
        <f>Table1[[#This Row],[OrderQuantity]]*Table1[[#This Row],[UnitCost]]</f>
        <v>8207.5</v>
      </c>
      <c r="S6991">
        <f>Table1[[#This Row],[OrderQuantity]]*Table1[[#This Row],[UnitPrice]]*(1-Table1[[#This Row],[DiscountApplied]]) - (Table1[[#This Row],[OrderQuantity]]*Table1[[#This Row],[UnitCost]])</f>
        <v>7386.75</v>
      </c>
      <c r="T6991">
        <f>DATEDIF(Table1[[#This Row],[ShipDate]],Table1[[#This Row],[DeliveryDate]],"d")</f>
        <v>2</v>
      </c>
      <c r="U6991" t="str">
        <f t="shared" si="219"/>
        <v>On Time</v>
      </c>
    </row>
    <row r="6992" spans="1:21" x14ac:dyDescent="0.3">
      <c r="A6992" t="str">
        <f t="shared" si="218"/>
        <v>SO-007091</v>
      </c>
      <c r="B6992" t="s">
        <v>3</v>
      </c>
      <c r="C6992" t="s">
        <v>12</v>
      </c>
      <c r="D6992" s="1">
        <v>44000</v>
      </c>
      <c r="E6992" s="1">
        <v>44079</v>
      </c>
      <c r="F6992" s="1">
        <v>44107</v>
      </c>
      <c r="G6992" s="1">
        <v>44115</v>
      </c>
      <c r="H6992" t="s">
        <v>54</v>
      </c>
      <c r="I6992">
        <v>4</v>
      </c>
      <c r="J6992">
        <v>2</v>
      </c>
      <c r="K6992">
        <v>218</v>
      </c>
      <c r="L6992">
        <v>35</v>
      </c>
      <c r="M6992">
        <v>6</v>
      </c>
      <c r="N6992">
        <v>0.1</v>
      </c>
      <c r="O6992">
        <v>3670.06</v>
      </c>
      <c r="P6992">
        <v>6438.7</v>
      </c>
      <c r="Q6992">
        <f>Table1[[#This Row],[OrderQuantity]]*Table1[[#This Row],[UnitPrice]]</f>
        <v>38632.199999999997</v>
      </c>
      <c r="R6992">
        <f>Table1[[#This Row],[OrderQuantity]]*Table1[[#This Row],[UnitCost]]</f>
        <v>22020.36</v>
      </c>
      <c r="S6992">
        <f>Table1[[#This Row],[OrderQuantity]]*Table1[[#This Row],[UnitPrice]]*(1-Table1[[#This Row],[DiscountApplied]]) - (Table1[[#This Row],[OrderQuantity]]*Table1[[#This Row],[UnitCost]])</f>
        <v>12748.619999999995</v>
      </c>
      <c r="T6992">
        <f>DATEDIF(Table1[[#This Row],[ShipDate]],Table1[[#This Row],[DeliveryDate]],"d")</f>
        <v>8</v>
      </c>
      <c r="U6992" t="str">
        <f t="shared" si="219"/>
        <v>Late</v>
      </c>
    </row>
    <row r="6993" spans="1:21" x14ac:dyDescent="0.3">
      <c r="A6993" t="str">
        <f t="shared" si="218"/>
        <v>SO-007092</v>
      </c>
      <c r="B6993" t="s">
        <v>3</v>
      </c>
      <c r="C6993" t="s">
        <v>13</v>
      </c>
      <c r="D6993" s="1">
        <v>44000</v>
      </c>
      <c r="E6993" s="1">
        <v>44079</v>
      </c>
      <c r="F6993" s="1">
        <v>44092</v>
      </c>
      <c r="G6993" s="1">
        <v>44101</v>
      </c>
      <c r="H6993" t="s">
        <v>54</v>
      </c>
      <c r="I6993">
        <v>7</v>
      </c>
      <c r="J6993">
        <v>43</v>
      </c>
      <c r="K6993">
        <v>34</v>
      </c>
      <c r="L6993">
        <v>18</v>
      </c>
      <c r="M6993">
        <v>7</v>
      </c>
      <c r="N6993">
        <v>0.2</v>
      </c>
      <c r="O6993">
        <v>3069.61</v>
      </c>
      <c r="P6993">
        <v>5581.1</v>
      </c>
      <c r="Q6993">
        <f>Table1[[#This Row],[OrderQuantity]]*Table1[[#This Row],[UnitPrice]]</f>
        <v>39067.700000000004</v>
      </c>
      <c r="R6993">
        <f>Table1[[#This Row],[OrderQuantity]]*Table1[[#This Row],[UnitCost]]</f>
        <v>21487.27</v>
      </c>
      <c r="S6993">
        <f>Table1[[#This Row],[OrderQuantity]]*Table1[[#This Row],[UnitPrice]]*(1-Table1[[#This Row],[DiscountApplied]]) - (Table1[[#This Row],[OrderQuantity]]*Table1[[#This Row],[UnitCost]])</f>
        <v>9766.8900000000031</v>
      </c>
      <c r="T6993">
        <f>DATEDIF(Table1[[#This Row],[ShipDate]],Table1[[#This Row],[DeliveryDate]],"d")</f>
        <v>9</v>
      </c>
      <c r="U6993" t="str">
        <f t="shared" si="219"/>
        <v>Late</v>
      </c>
    </row>
    <row r="6994" spans="1:21" x14ac:dyDescent="0.3">
      <c r="A6994" t="str">
        <f t="shared" si="218"/>
        <v>SO-007093</v>
      </c>
      <c r="B6994" t="s">
        <v>3</v>
      </c>
      <c r="C6994" t="s">
        <v>13</v>
      </c>
      <c r="D6994" s="1">
        <v>44000</v>
      </c>
      <c r="E6994" s="1">
        <v>44080</v>
      </c>
      <c r="F6994" s="1">
        <v>44107</v>
      </c>
      <c r="G6994" s="1">
        <v>44117</v>
      </c>
      <c r="H6994" t="s">
        <v>54</v>
      </c>
      <c r="I6994">
        <v>6</v>
      </c>
      <c r="J6994">
        <v>40</v>
      </c>
      <c r="K6994">
        <v>48</v>
      </c>
      <c r="L6994">
        <v>21</v>
      </c>
      <c r="M6994">
        <v>6</v>
      </c>
      <c r="N6994">
        <v>0.08</v>
      </c>
      <c r="O6994">
        <v>120.6</v>
      </c>
      <c r="P6994">
        <v>241.2</v>
      </c>
      <c r="Q6994">
        <f>Table1[[#This Row],[OrderQuantity]]*Table1[[#This Row],[UnitPrice]]</f>
        <v>1447.1999999999998</v>
      </c>
      <c r="R6994">
        <f>Table1[[#This Row],[OrderQuantity]]*Table1[[#This Row],[UnitCost]]</f>
        <v>723.59999999999991</v>
      </c>
      <c r="S6994">
        <f>Table1[[#This Row],[OrderQuantity]]*Table1[[#This Row],[UnitPrice]]*(1-Table1[[#This Row],[DiscountApplied]]) - (Table1[[#This Row],[OrderQuantity]]*Table1[[#This Row],[UnitCost]])</f>
        <v>607.82400000000007</v>
      </c>
      <c r="T6994">
        <f>DATEDIF(Table1[[#This Row],[ShipDate]],Table1[[#This Row],[DeliveryDate]],"d")</f>
        <v>10</v>
      </c>
      <c r="U6994" t="str">
        <f t="shared" si="219"/>
        <v>Late</v>
      </c>
    </row>
    <row r="6995" spans="1:21" x14ac:dyDescent="0.3">
      <c r="A6995" t="str">
        <f t="shared" si="218"/>
        <v>SO-007094</v>
      </c>
      <c r="B6995" t="s">
        <v>3</v>
      </c>
      <c r="C6995" t="s">
        <v>10</v>
      </c>
      <c r="D6995" s="1">
        <v>44000</v>
      </c>
      <c r="E6995" s="1">
        <v>44080</v>
      </c>
      <c r="F6995" s="1">
        <v>44104</v>
      </c>
      <c r="G6995" s="1">
        <v>44109</v>
      </c>
      <c r="H6995" t="s">
        <v>54</v>
      </c>
      <c r="I6995">
        <v>2</v>
      </c>
      <c r="J6995">
        <v>8</v>
      </c>
      <c r="K6995">
        <v>129</v>
      </c>
      <c r="L6995">
        <v>22</v>
      </c>
      <c r="M6995">
        <v>5</v>
      </c>
      <c r="N6995">
        <v>0.05</v>
      </c>
      <c r="O6995">
        <v>707.05</v>
      </c>
      <c r="P6995">
        <v>1159.0999999999999</v>
      </c>
      <c r="Q6995">
        <f>Table1[[#This Row],[OrderQuantity]]*Table1[[#This Row],[UnitPrice]]</f>
        <v>5795.5</v>
      </c>
      <c r="R6995">
        <f>Table1[[#This Row],[OrderQuantity]]*Table1[[#This Row],[UnitCost]]</f>
        <v>3535.25</v>
      </c>
      <c r="S6995">
        <f>Table1[[#This Row],[OrderQuantity]]*Table1[[#This Row],[UnitPrice]]*(1-Table1[[#This Row],[DiscountApplied]]) - (Table1[[#This Row],[OrderQuantity]]*Table1[[#This Row],[UnitCost]])</f>
        <v>1970.4749999999995</v>
      </c>
      <c r="T6995">
        <f>DATEDIF(Table1[[#This Row],[ShipDate]],Table1[[#This Row],[DeliveryDate]],"d")</f>
        <v>5</v>
      </c>
      <c r="U6995" t="str">
        <f t="shared" si="219"/>
        <v>On Time</v>
      </c>
    </row>
    <row r="6996" spans="1:21" x14ac:dyDescent="0.3">
      <c r="A6996" t="str">
        <f t="shared" si="218"/>
        <v>SO-007095</v>
      </c>
      <c r="B6996" t="s">
        <v>3</v>
      </c>
      <c r="C6996" t="s">
        <v>11</v>
      </c>
      <c r="D6996" s="1">
        <v>44000</v>
      </c>
      <c r="E6996" s="1">
        <v>44080</v>
      </c>
      <c r="F6996" s="1">
        <v>44099</v>
      </c>
      <c r="G6996" s="1">
        <v>44109</v>
      </c>
      <c r="H6996" t="s">
        <v>54</v>
      </c>
      <c r="I6996">
        <v>4</v>
      </c>
      <c r="J6996">
        <v>18</v>
      </c>
      <c r="K6996">
        <v>320</v>
      </c>
      <c r="L6996">
        <v>7</v>
      </c>
      <c r="M6996">
        <v>8</v>
      </c>
      <c r="N6996">
        <v>0.1</v>
      </c>
      <c r="O6996">
        <v>1680.36</v>
      </c>
      <c r="P6996">
        <v>2800.6</v>
      </c>
      <c r="Q6996">
        <f>Table1[[#This Row],[OrderQuantity]]*Table1[[#This Row],[UnitPrice]]</f>
        <v>22404.799999999999</v>
      </c>
      <c r="R6996">
        <f>Table1[[#This Row],[OrderQuantity]]*Table1[[#This Row],[UnitCost]]</f>
        <v>13442.88</v>
      </c>
      <c r="S6996">
        <f>Table1[[#This Row],[OrderQuantity]]*Table1[[#This Row],[UnitPrice]]*(1-Table1[[#This Row],[DiscountApplied]]) - (Table1[[#This Row],[OrderQuantity]]*Table1[[#This Row],[UnitCost]])</f>
        <v>6721.4400000000005</v>
      </c>
      <c r="T6996">
        <f>DATEDIF(Table1[[#This Row],[ShipDate]],Table1[[#This Row],[DeliveryDate]],"d")</f>
        <v>10</v>
      </c>
      <c r="U6996" t="str">
        <f t="shared" si="219"/>
        <v>Late</v>
      </c>
    </row>
    <row r="6997" spans="1:21" x14ac:dyDescent="0.3">
      <c r="A6997" t="str">
        <f t="shared" si="218"/>
        <v>SO-007096</v>
      </c>
      <c r="B6997" t="s">
        <v>3</v>
      </c>
      <c r="C6997" t="s">
        <v>9</v>
      </c>
      <c r="D6997" s="1">
        <v>43900</v>
      </c>
      <c r="E6997" s="1">
        <v>44080</v>
      </c>
      <c r="F6997" s="1">
        <v>44106</v>
      </c>
      <c r="G6997" s="1">
        <v>44111</v>
      </c>
      <c r="H6997" t="s">
        <v>54</v>
      </c>
      <c r="I6997">
        <v>5</v>
      </c>
      <c r="J6997">
        <v>39</v>
      </c>
      <c r="K6997">
        <v>75</v>
      </c>
      <c r="L6997">
        <v>28</v>
      </c>
      <c r="M6997">
        <v>8</v>
      </c>
      <c r="N6997">
        <v>0.05</v>
      </c>
      <c r="O6997">
        <v>485.88</v>
      </c>
      <c r="P6997">
        <v>991.6</v>
      </c>
      <c r="Q6997">
        <f>Table1[[#This Row],[OrderQuantity]]*Table1[[#This Row],[UnitPrice]]</f>
        <v>7932.8</v>
      </c>
      <c r="R6997">
        <f>Table1[[#This Row],[OrderQuantity]]*Table1[[#This Row],[UnitCost]]</f>
        <v>3887.04</v>
      </c>
      <c r="S6997">
        <f>Table1[[#This Row],[OrderQuantity]]*Table1[[#This Row],[UnitPrice]]*(1-Table1[[#This Row],[DiscountApplied]]) - (Table1[[#This Row],[OrderQuantity]]*Table1[[#This Row],[UnitCost]])</f>
        <v>3649.12</v>
      </c>
      <c r="T6997">
        <f>DATEDIF(Table1[[#This Row],[ShipDate]],Table1[[#This Row],[DeliveryDate]],"d")</f>
        <v>5</v>
      </c>
      <c r="U6997" t="str">
        <f t="shared" si="219"/>
        <v>On Time</v>
      </c>
    </row>
    <row r="6998" spans="1:21" x14ac:dyDescent="0.3">
      <c r="A6998" t="str">
        <f t="shared" si="218"/>
        <v>SO-007097</v>
      </c>
      <c r="B6998" t="s">
        <v>2</v>
      </c>
      <c r="C6998" t="s">
        <v>9</v>
      </c>
      <c r="D6998" s="1">
        <v>44000</v>
      </c>
      <c r="E6998" s="1">
        <v>44080</v>
      </c>
      <c r="F6998" s="1">
        <v>44087</v>
      </c>
      <c r="G6998" s="1">
        <v>44095</v>
      </c>
      <c r="H6998" t="s">
        <v>54</v>
      </c>
      <c r="I6998">
        <v>23</v>
      </c>
      <c r="J6998">
        <v>29</v>
      </c>
      <c r="K6998">
        <v>80</v>
      </c>
      <c r="L6998">
        <v>28</v>
      </c>
      <c r="M6998">
        <v>1</v>
      </c>
      <c r="N6998">
        <v>0.15</v>
      </c>
      <c r="O6998">
        <v>818.07</v>
      </c>
      <c r="P6998">
        <v>1105.5</v>
      </c>
      <c r="Q6998">
        <f>Table1[[#This Row],[OrderQuantity]]*Table1[[#This Row],[UnitPrice]]</f>
        <v>1105.5</v>
      </c>
      <c r="R6998">
        <f>Table1[[#This Row],[OrderQuantity]]*Table1[[#This Row],[UnitCost]]</f>
        <v>818.07</v>
      </c>
      <c r="S6998">
        <f>Table1[[#This Row],[OrderQuantity]]*Table1[[#This Row],[UnitPrice]]*(1-Table1[[#This Row],[DiscountApplied]]) - (Table1[[#This Row],[OrderQuantity]]*Table1[[#This Row],[UnitCost]])</f>
        <v>121.6049999999999</v>
      </c>
      <c r="T6998">
        <f>DATEDIF(Table1[[#This Row],[ShipDate]],Table1[[#This Row],[DeliveryDate]],"d")</f>
        <v>8</v>
      </c>
      <c r="U6998" t="str">
        <f t="shared" si="219"/>
        <v>Late</v>
      </c>
    </row>
    <row r="6999" spans="1:21" x14ac:dyDescent="0.3">
      <c r="A6999" t="str">
        <f t="shared" si="218"/>
        <v>SO-007098</v>
      </c>
      <c r="B6999" t="s">
        <v>4</v>
      </c>
      <c r="C6999" t="s">
        <v>13</v>
      </c>
      <c r="D6999" s="1">
        <v>44000</v>
      </c>
      <c r="E6999" s="1">
        <v>44080</v>
      </c>
      <c r="F6999" s="1">
        <v>44097</v>
      </c>
      <c r="G6999" s="1">
        <v>44106</v>
      </c>
      <c r="H6999" t="s">
        <v>54</v>
      </c>
      <c r="I6999">
        <v>13</v>
      </c>
      <c r="J6999">
        <v>21</v>
      </c>
      <c r="K6999">
        <v>27</v>
      </c>
      <c r="L6999">
        <v>36</v>
      </c>
      <c r="M6999">
        <v>5</v>
      </c>
      <c r="N6999">
        <v>0.05</v>
      </c>
      <c r="O6999">
        <v>865.64</v>
      </c>
      <c r="P6999">
        <v>1139</v>
      </c>
      <c r="Q6999">
        <f>Table1[[#This Row],[OrderQuantity]]*Table1[[#This Row],[UnitPrice]]</f>
        <v>5695</v>
      </c>
      <c r="R6999">
        <f>Table1[[#This Row],[OrderQuantity]]*Table1[[#This Row],[UnitCost]]</f>
        <v>4328.2</v>
      </c>
      <c r="S6999">
        <f>Table1[[#This Row],[OrderQuantity]]*Table1[[#This Row],[UnitPrice]]*(1-Table1[[#This Row],[DiscountApplied]]) - (Table1[[#This Row],[OrderQuantity]]*Table1[[#This Row],[UnitCost]])</f>
        <v>1082.0500000000002</v>
      </c>
      <c r="T6999">
        <f>DATEDIF(Table1[[#This Row],[ShipDate]],Table1[[#This Row],[DeliveryDate]],"d")</f>
        <v>9</v>
      </c>
      <c r="U6999" t="str">
        <f t="shared" si="219"/>
        <v>Late</v>
      </c>
    </row>
    <row r="7000" spans="1:21" x14ac:dyDescent="0.3">
      <c r="A7000" t="str">
        <f t="shared" si="218"/>
        <v>SO-007099</v>
      </c>
      <c r="B7000" t="s">
        <v>2</v>
      </c>
      <c r="C7000" t="s">
        <v>13</v>
      </c>
      <c r="D7000" s="1">
        <v>44000</v>
      </c>
      <c r="E7000" s="1">
        <v>44080</v>
      </c>
      <c r="F7000" s="1">
        <v>44107</v>
      </c>
      <c r="G7000" s="1">
        <v>44113</v>
      </c>
      <c r="H7000" t="s">
        <v>54</v>
      </c>
      <c r="I7000">
        <v>23</v>
      </c>
      <c r="J7000">
        <v>42</v>
      </c>
      <c r="K7000">
        <v>2</v>
      </c>
      <c r="L7000">
        <v>10</v>
      </c>
      <c r="M7000">
        <v>1</v>
      </c>
      <c r="N7000">
        <v>0.08</v>
      </c>
      <c r="O7000">
        <v>1598.75</v>
      </c>
      <c r="P7000">
        <v>3899.4</v>
      </c>
      <c r="Q7000">
        <f>Table1[[#This Row],[OrderQuantity]]*Table1[[#This Row],[UnitPrice]]</f>
        <v>3899.4</v>
      </c>
      <c r="R7000">
        <f>Table1[[#This Row],[OrderQuantity]]*Table1[[#This Row],[UnitCost]]</f>
        <v>1598.75</v>
      </c>
      <c r="S7000">
        <f>Table1[[#This Row],[OrderQuantity]]*Table1[[#This Row],[UnitPrice]]*(1-Table1[[#This Row],[DiscountApplied]]) - (Table1[[#This Row],[OrderQuantity]]*Table1[[#This Row],[UnitCost]])</f>
        <v>1988.6980000000003</v>
      </c>
      <c r="T7000">
        <f>DATEDIF(Table1[[#This Row],[ShipDate]],Table1[[#This Row],[DeliveryDate]],"d")</f>
        <v>6</v>
      </c>
      <c r="U7000" t="str">
        <f t="shared" si="219"/>
        <v>On Time</v>
      </c>
    </row>
    <row r="7001" spans="1:21" x14ac:dyDescent="0.3">
      <c r="A7001" t="str">
        <f t="shared" si="218"/>
        <v>SO-007100</v>
      </c>
      <c r="B7001" t="s">
        <v>2</v>
      </c>
      <c r="C7001" t="s">
        <v>13</v>
      </c>
      <c r="D7001" s="1">
        <v>44000</v>
      </c>
      <c r="E7001" s="1">
        <v>44080</v>
      </c>
      <c r="F7001" s="1">
        <v>44099</v>
      </c>
      <c r="G7001" s="1">
        <v>44108</v>
      </c>
      <c r="H7001" t="s">
        <v>54</v>
      </c>
      <c r="I7001">
        <v>24</v>
      </c>
      <c r="J7001">
        <v>33</v>
      </c>
      <c r="K7001">
        <v>57</v>
      </c>
      <c r="L7001">
        <v>33</v>
      </c>
      <c r="M7001">
        <v>2</v>
      </c>
      <c r="N7001">
        <v>0.1</v>
      </c>
      <c r="O7001">
        <v>851.57</v>
      </c>
      <c r="P7001">
        <v>1038.5</v>
      </c>
      <c r="Q7001">
        <f>Table1[[#This Row],[OrderQuantity]]*Table1[[#This Row],[UnitPrice]]</f>
        <v>2077</v>
      </c>
      <c r="R7001">
        <f>Table1[[#This Row],[OrderQuantity]]*Table1[[#This Row],[UnitCost]]</f>
        <v>1703.14</v>
      </c>
      <c r="S7001">
        <f>Table1[[#This Row],[OrderQuantity]]*Table1[[#This Row],[UnitPrice]]*(1-Table1[[#This Row],[DiscountApplied]]) - (Table1[[#This Row],[OrderQuantity]]*Table1[[#This Row],[UnitCost]])</f>
        <v>166.15999999999985</v>
      </c>
      <c r="T7001">
        <f>DATEDIF(Table1[[#This Row],[ShipDate]],Table1[[#This Row],[DeliveryDate]],"d")</f>
        <v>9</v>
      </c>
      <c r="U7001" t="str">
        <f t="shared" si="219"/>
        <v>Late</v>
      </c>
    </row>
    <row r="7002" spans="1:21" x14ac:dyDescent="0.3">
      <c r="A7002" t="str">
        <f t="shared" si="218"/>
        <v>SO-007101</v>
      </c>
      <c r="B7002" t="s">
        <v>5</v>
      </c>
      <c r="C7002" t="s">
        <v>12</v>
      </c>
      <c r="D7002" s="1">
        <v>44000</v>
      </c>
      <c r="E7002" s="1">
        <v>44081</v>
      </c>
      <c r="F7002" s="1">
        <v>44100</v>
      </c>
      <c r="G7002" s="1">
        <v>44107</v>
      </c>
      <c r="H7002" t="s">
        <v>54</v>
      </c>
      <c r="I7002">
        <v>28</v>
      </c>
      <c r="J7002">
        <v>7</v>
      </c>
      <c r="K7002">
        <v>205</v>
      </c>
      <c r="L7002">
        <v>29</v>
      </c>
      <c r="M7002">
        <v>4</v>
      </c>
      <c r="N7002">
        <v>0.08</v>
      </c>
      <c r="O7002">
        <v>93.8</v>
      </c>
      <c r="P7002">
        <v>167.5</v>
      </c>
      <c r="Q7002">
        <f>Table1[[#This Row],[OrderQuantity]]*Table1[[#This Row],[UnitPrice]]</f>
        <v>670</v>
      </c>
      <c r="R7002">
        <f>Table1[[#This Row],[OrderQuantity]]*Table1[[#This Row],[UnitCost]]</f>
        <v>375.2</v>
      </c>
      <c r="S7002">
        <f>Table1[[#This Row],[OrderQuantity]]*Table1[[#This Row],[UnitPrice]]*(1-Table1[[#This Row],[DiscountApplied]]) - (Table1[[#This Row],[OrderQuantity]]*Table1[[#This Row],[UnitCost]])</f>
        <v>241.2</v>
      </c>
      <c r="T7002">
        <f>DATEDIF(Table1[[#This Row],[ShipDate]],Table1[[#This Row],[DeliveryDate]],"d")</f>
        <v>7</v>
      </c>
      <c r="U7002" t="str">
        <f t="shared" si="219"/>
        <v>On Time</v>
      </c>
    </row>
    <row r="7003" spans="1:21" x14ac:dyDescent="0.3">
      <c r="A7003" t="str">
        <f t="shared" si="218"/>
        <v>SO-007102</v>
      </c>
      <c r="B7003" t="s">
        <v>4</v>
      </c>
      <c r="C7003" t="s">
        <v>11</v>
      </c>
      <c r="D7003" s="1">
        <v>43900</v>
      </c>
      <c r="E7003" s="1">
        <v>44081</v>
      </c>
      <c r="F7003" s="1">
        <v>44108</v>
      </c>
      <c r="G7003" s="1">
        <v>44117</v>
      </c>
      <c r="H7003" t="s">
        <v>54</v>
      </c>
      <c r="I7003">
        <v>18</v>
      </c>
      <c r="J7003">
        <v>20</v>
      </c>
      <c r="K7003">
        <v>268</v>
      </c>
      <c r="L7003">
        <v>45</v>
      </c>
      <c r="M7003">
        <v>4</v>
      </c>
      <c r="N7003">
        <v>0.1</v>
      </c>
      <c r="O7003">
        <v>1947.29</v>
      </c>
      <c r="P7003">
        <v>2318.1999999999998</v>
      </c>
      <c r="Q7003">
        <f>Table1[[#This Row],[OrderQuantity]]*Table1[[#This Row],[UnitPrice]]</f>
        <v>9272.7999999999993</v>
      </c>
      <c r="R7003">
        <f>Table1[[#This Row],[OrderQuantity]]*Table1[[#This Row],[UnitCost]]</f>
        <v>7789.16</v>
      </c>
      <c r="S7003">
        <f>Table1[[#This Row],[OrderQuantity]]*Table1[[#This Row],[UnitPrice]]*(1-Table1[[#This Row],[DiscountApplied]]) - (Table1[[#This Row],[OrderQuantity]]*Table1[[#This Row],[UnitCost]])</f>
        <v>556.36000000000058</v>
      </c>
      <c r="T7003">
        <f>DATEDIF(Table1[[#This Row],[ShipDate]],Table1[[#This Row],[DeliveryDate]],"d")</f>
        <v>9</v>
      </c>
      <c r="U7003" t="str">
        <f t="shared" si="219"/>
        <v>Late</v>
      </c>
    </row>
    <row r="7004" spans="1:21" x14ac:dyDescent="0.3">
      <c r="A7004" t="str">
        <f t="shared" si="218"/>
        <v>SO-007103</v>
      </c>
      <c r="B7004" t="s">
        <v>3</v>
      </c>
      <c r="C7004" t="s">
        <v>10</v>
      </c>
      <c r="D7004" s="1">
        <v>44000</v>
      </c>
      <c r="E7004" s="1">
        <v>44081</v>
      </c>
      <c r="F7004" s="1">
        <v>44103</v>
      </c>
      <c r="G7004" s="1">
        <v>44111</v>
      </c>
      <c r="H7004" t="s">
        <v>54</v>
      </c>
      <c r="I7004">
        <v>7</v>
      </c>
      <c r="J7004">
        <v>17</v>
      </c>
      <c r="K7004">
        <v>96</v>
      </c>
      <c r="L7004">
        <v>6</v>
      </c>
      <c r="M7004">
        <v>8</v>
      </c>
      <c r="N7004">
        <v>0.1</v>
      </c>
      <c r="O7004">
        <v>2869.28</v>
      </c>
      <c r="P7004">
        <v>3825.7</v>
      </c>
      <c r="Q7004">
        <f>Table1[[#This Row],[OrderQuantity]]*Table1[[#This Row],[UnitPrice]]</f>
        <v>30605.599999999999</v>
      </c>
      <c r="R7004">
        <f>Table1[[#This Row],[OrderQuantity]]*Table1[[#This Row],[UnitCost]]</f>
        <v>22954.240000000002</v>
      </c>
      <c r="S7004">
        <f>Table1[[#This Row],[OrderQuantity]]*Table1[[#This Row],[UnitPrice]]*(1-Table1[[#This Row],[DiscountApplied]]) - (Table1[[#This Row],[OrderQuantity]]*Table1[[#This Row],[UnitCost]])</f>
        <v>4590.7999999999993</v>
      </c>
      <c r="T7004">
        <f>DATEDIF(Table1[[#This Row],[ShipDate]],Table1[[#This Row],[DeliveryDate]],"d")</f>
        <v>8</v>
      </c>
      <c r="U7004" t="str">
        <f t="shared" si="219"/>
        <v>Late</v>
      </c>
    </row>
    <row r="7005" spans="1:21" x14ac:dyDescent="0.3">
      <c r="A7005" t="str">
        <f t="shared" si="218"/>
        <v>SO-007104</v>
      </c>
      <c r="B7005" t="s">
        <v>3</v>
      </c>
      <c r="C7005" t="s">
        <v>8</v>
      </c>
      <c r="D7005" s="1">
        <v>44000</v>
      </c>
      <c r="E7005" s="1">
        <v>44081</v>
      </c>
      <c r="F7005" s="1">
        <v>44087</v>
      </c>
      <c r="G7005" s="1">
        <v>44092</v>
      </c>
      <c r="H7005" t="s">
        <v>54</v>
      </c>
      <c r="I7005">
        <v>2</v>
      </c>
      <c r="J7005">
        <v>16</v>
      </c>
      <c r="K7005">
        <v>352</v>
      </c>
      <c r="L7005">
        <v>32</v>
      </c>
      <c r="M7005">
        <v>3</v>
      </c>
      <c r="N7005">
        <v>0.05</v>
      </c>
      <c r="O7005">
        <v>117.25</v>
      </c>
      <c r="P7005">
        <v>234.5</v>
      </c>
      <c r="Q7005">
        <f>Table1[[#This Row],[OrderQuantity]]*Table1[[#This Row],[UnitPrice]]</f>
        <v>703.5</v>
      </c>
      <c r="R7005">
        <f>Table1[[#This Row],[OrderQuantity]]*Table1[[#This Row],[UnitCost]]</f>
        <v>351.75</v>
      </c>
      <c r="S7005">
        <f>Table1[[#This Row],[OrderQuantity]]*Table1[[#This Row],[UnitPrice]]*(1-Table1[[#This Row],[DiscountApplied]]) - (Table1[[#This Row],[OrderQuantity]]*Table1[[#This Row],[UnitCost]])</f>
        <v>316.57499999999993</v>
      </c>
      <c r="T7005">
        <f>DATEDIF(Table1[[#This Row],[ShipDate]],Table1[[#This Row],[DeliveryDate]],"d")</f>
        <v>5</v>
      </c>
      <c r="U7005" t="str">
        <f t="shared" si="219"/>
        <v>On Time</v>
      </c>
    </row>
    <row r="7006" spans="1:21" x14ac:dyDescent="0.3">
      <c r="A7006" t="str">
        <f t="shared" si="218"/>
        <v>SO-007105</v>
      </c>
      <c r="B7006" t="s">
        <v>3</v>
      </c>
      <c r="C7006" t="s">
        <v>12</v>
      </c>
      <c r="D7006" s="1">
        <v>44000</v>
      </c>
      <c r="E7006" s="1">
        <v>44081</v>
      </c>
      <c r="F7006" s="1">
        <v>44091</v>
      </c>
      <c r="G7006" s="1">
        <v>44096</v>
      </c>
      <c r="H7006" t="s">
        <v>54</v>
      </c>
      <c r="I7006">
        <v>2</v>
      </c>
      <c r="J7006">
        <v>6</v>
      </c>
      <c r="K7006">
        <v>243</v>
      </c>
      <c r="L7006">
        <v>40</v>
      </c>
      <c r="M7006">
        <v>1</v>
      </c>
      <c r="N7006">
        <v>0.05</v>
      </c>
      <c r="O7006">
        <v>451.04</v>
      </c>
      <c r="P7006">
        <v>1025.0999999999999</v>
      </c>
      <c r="Q7006">
        <f>Table1[[#This Row],[OrderQuantity]]*Table1[[#This Row],[UnitPrice]]</f>
        <v>1025.0999999999999</v>
      </c>
      <c r="R7006">
        <f>Table1[[#This Row],[OrderQuantity]]*Table1[[#This Row],[UnitCost]]</f>
        <v>451.04</v>
      </c>
      <c r="S7006">
        <f>Table1[[#This Row],[OrderQuantity]]*Table1[[#This Row],[UnitPrice]]*(1-Table1[[#This Row],[DiscountApplied]]) - (Table1[[#This Row],[OrderQuantity]]*Table1[[#This Row],[UnitCost]])</f>
        <v>522.80499999999984</v>
      </c>
      <c r="T7006">
        <f>DATEDIF(Table1[[#This Row],[ShipDate]],Table1[[#This Row],[DeliveryDate]],"d")</f>
        <v>5</v>
      </c>
      <c r="U7006" t="str">
        <f t="shared" si="219"/>
        <v>On Time</v>
      </c>
    </row>
    <row r="7007" spans="1:21" x14ac:dyDescent="0.3">
      <c r="A7007" t="str">
        <f t="shared" si="218"/>
        <v>SO-007106</v>
      </c>
      <c r="B7007" t="s">
        <v>3</v>
      </c>
      <c r="C7007" t="s">
        <v>13</v>
      </c>
      <c r="D7007" s="1">
        <v>44000</v>
      </c>
      <c r="E7007" s="1">
        <v>44081</v>
      </c>
      <c r="F7007" s="1">
        <v>44089</v>
      </c>
      <c r="G7007" s="1">
        <v>44094</v>
      </c>
      <c r="H7007" t="s">
        <v>54</v>
      </c>
      <c r="I7007">
        <v>12</v>
      </c>
      <c r="J7007">
        <v>43</v>
      </c>
      <c r="K7007">
        <v>33</v>
      </c>
      <c r="L7007">
        <v>2</v>
      </c>
      <c r="M7007">
        <v>7</v>
      </c>
      <c r="N7007">
        <v>0.4</v>
      </c>
      <c r="O7007">
        <v>159.33000000000001</v>
      </c>
      <c r="P7007">
        <v>194.3</v>
      </c>
      <c r="Q7007">
        <f>Table1[[#This Row],[OrderQuantity]]*Table1[[#This Row],[UnitPrice]]</f>
        <v>1360.1000000000001</v>
      </c>
      <c r="R7007">
        <f>Table1[[#This Row],[OrderQuantity]]*Table1[[#This Row],[UnitCost]]</f>
        <v>1115.3100000000002</v>
      </c>
      <c r="S7007">
        <f>Table1[[#This Row],[OrderQuantity]]*Table1[[#This Row],[UnitPrice]]*(1-Table1[[#This Row],[DiscountApplied]]) - (Table1[[#This Row],[OrderQuantity]]*Table1[[#This Row],[UnitCost]])</f>
        <v>-299.25000000000011</v>
      </c>
      <c r="T7007">
        <f>DATEDIF(Table1[[#This Row],[ShipDate]],Table1[[#This Row],[DeliveryDate]],"d")</f>
        <v>5</v>
      </c>
      <c r="U7007" t="str">
        <f t="shared" si="219"/>
        <v>On Time</v>
      </c>
    </row>
    <row r="7008" spans="1:21" x14ac:dyDescent="0.3">
      <c r="A7008" t="str">
        <f t="shared" si="218"/>
        <v>SO-007107</v>
      </c>
      <c r="B7008" t="s">
        <v>3</v>
      </c>
      <c r="C7008" t="s">
        <v>10</v>
      </c>
      <c r="D7008" s="1">
        <v>44000</v>
      </c>
      <c r="E7008" s="1">
        <v>44081</v>
      </c>
      <c r="F7008" s="1">
        <v>44096</v>
      </c>
      <c r="G7008" s="1">
        <v>44099</v>
      </c>
      <c r="H7008" t="s">
        <v>54</v>
      </c>
      <c r="I7008">
        <v>6</v>
      </c>
      <c r="J7008">
        <v>48</v>
      </c>
      <c r="K7008">
        <v>143</v>
      </c>
      <c r="L7008">
        <v>36</v>
      </c>
      <c r="M7008">
        <v>4</v>
      </c>
      <c r="N7008">
        <v>0.08</v>
      </c>
      <c r="O7008">
        <v>3360.72</v>
      </c>
      <c r="P7008">
        <v>5092</v>
      </c>
      <c r="Q7008">
        <f>Table1[[#This Row],[OrderQuantity]]*Table1[[#This Row],[UnitPrice]]</f>
        <v>20368</v>
      </c>
      <c r="R7008">
        <f>Table1[[#This Row],[OrderQuantity]]*Table1[[#This Row],[UnitCost]]</f>
        <v>13442.88</v>
      </c>
      <c r="S7008">
        <f>Table1[[#This Row],[OrderQuantity]]*Table1[[#This Row],[UnitPrice]]*(1-Table1[[#This Row],[DiscountApplied]]) - (Table1[[#This Row],[OrderQuantity]]*Table1[[#This Row],[UnitCost]])</f>
        <v>5295.6800000000021</v>
      </c>
      <c r="T7008">
        <f>DATEDIF(Table1[[#This Row],[ShipDate]],Table1[[#This Row],[DeliveryDate]],"d")</f>
        <v>3</v>
      </c>
      <c r="U7008" t="str">
        <f t="shared" si="219"/>
        <v>On Time</v>
      </c>
    </row>
    <row r="7009" spans="1:21" x14ac:dyDescent="0.3">
      <c r="A7009" t="str">
        <f t="shared" si="218"/>
        <v>SO-007108</v>
      </c>
      <c r="B7009" t="s">
        <v>4</v>
      </c>
      <c r="C7009" t="s">
        <v>9</v>
      </c>
      <c r="D7009" s="1">
        <v>43900</v>
      </c>
      <c r="E7009" s="1">
        <v>44081</v>
      </c>
      <c r="F7009" s="1">
        <v>44106</v>
      </c>
      <c r="G7009" s="1">
        <v>44108</v>
      </c>
      <c r="H7009" t="s">
        <v>54</v>
      </c>
      <c r="I7009">
        <v>16</v>
      </c>
      <c r="J7009">
        <v>32</v>
      </c>
      <c r="K7009">
        <v>67</v>
      </c>
      <c r="L7009">
        <v>21</v>
      </c>
      <c r="M7009">
        <v>7</v>
      </c>
      <c r="N7009">
        <v>0.15</v>
      </c>
      <c r="O7009">
        <v>819.48</v>
      </c>
      <c r="P7009">
        <v>1011.7</v>
      </c>
      <c r="Q7009">
        <f>Table1[[#This Row],[OrderQuantity]]*Table1[[#This Row],[UnitPrice]]</f>
        <v>7081.9000000000005</v>
      </c>
      <c r="R7009">
        <f>Table1[[#This Row],[OrderQuantity]]*Table1[[#This Row],[UnitCost]]</f>
        <v>5736.3600000000006</v>
      </c>
      <c r="S7009">
        <f>Table1[[#This Row],[OrderQuantity]]*Table1[[#This Row],[UnitPrice]]*(1-Table1[[#This Row],[DiscountApplied]]) - (Table1[[#This Row],[OrderQuantity]]*Table1[[#This Row],[UnitCost]])</f>
        <v>283.25500000000011</v>
      </c>
      <c r="T7009">
        <f>DATEDIF(Table1[[#This Row],[ShipDate]],Table1[[#This Row],[DeliveryDate]],"d")</f>
        <v>2</v>
      </c>
      <c r="U7009" t="str">
        <f t="shared" si="219"/>
        <v>On Time</v>
      </c>
    </row>
    <row r="7010" spans="1:21" x14ac:dyDescent="0.3">
      <c r="A7010" t="str">
        <f t="shared" si="218"/>
        <v>SO-007109</v>
      </c>
      <c r="B7010" t="s">
        <v>2</v>
      </c>
      <c r="C7010" t="s">
        <v>10</v>
      </c>
      <c r="D7010" s="1">
        <v>43900</v>
      </c>
      <c r="E7010" s="1">
        <v>44081</v>
      </c>
      <c r="F7010" s="1">
        <v>44101</v>
      </c>
      <c r="G7010" s="1">
        <v>44108</v>
      </c>
      <c r="H7010" t="s">
        <v>54</v>
      </c>
      <c r="I7010">
        <v>21</v>
      </c>
      <c r="J7010">
        <v>47</v>
      </c>
      <c r="K7010">
        <v>153</v>
      </c>
      <c r="L7010">
        <v>40</v>
      </c>
      <c r="M7010">
        <v>4</v>
      </c>
      <c r="N7010">
        <v>0.1</v>
      </c>
      <c r="O7010">
        <v>515.70000000000005</v>
      </c>
      <c r="P7010">
        <v>1199.3</v>
      </c>
      <c r="Q7010">
        <f>Table1[[#This Row],[OrderQuantity]]*Table1[[#This Row],[UnitPrice]]</f>
        <v>4797.2</v>
      </c>
      <c r="R7010">
        <f>Table1[[#This Row],[OrderQuantity]]*Table1[[#This Row],[UnitCost]]</f>
        <v>2062.8000000000002</v>
      </c>
      <c r="S7010">
        <f>Table1[[#This Row],[OrderQuantity]]*Table1[[#This Row],[UnitPrice]]*(1-Table1[[#This Row],[DiscountApplied]]) - (Table1[[#This Row],[OrderQuantity]]*Table1[[#This Row],[UnitCost]])</f>
        <v>2254.6799999999994</v>
      </c>
      <c r="T7010">
        <f>DATEDIF(Table1[[#This Row],[ShipDate]],Table1[[#This Row],[DeliveryDate]],"d")</f>
        <v>7</v>
      </c>
      <c r="U7010" t="str">
        <f t="shared" si="219"/>
        <v>On Time</v>
      </c>
    </row>
    <row r="7011" spans="1:21" x14ac:dyDescent="0.3">
      <c r="A7011" t="str">
        <f t="shared" si="218"/>
        <v>SO-007110</v>
      </c>
      <c r="B7011" t="s">
        <v>3</v>
      </c>
      <c r="C7011" t="s">
        <v>11</v>
      </c>
      <c r="D7011" s="1">
        <v>44000</v>
      </c>
      <c r="E7011" s="1">
        <v>44081</v>
      </c>
      <c r="F7011" s="1">
        <v>44106</v>
      </c>
      <c r="G7011" s="1">
        <v>44108</v>
      </c>
      <c r="H7011" t="s">
        <v>54</v>
      </c>
      <c r="I7011">
        <v>3</v>
      </c>
      <c r="J7011">
        <v>19</v>
      </c>
      <c r="K7011">
        <v>302</v>
      </c>
      <c r="L7011">
        <v>23</v>
      </c>
      <c r="M7011">
        <v>2</v>
      </c>
      <c r="N7011">
        <v>0.05</v>
      </c>
      <c r="O7011">
        <v>2383.86</v>
      </c>
      <c r="P7011">
        <v>3973.1</v>
      </c>
      <c r="Q7011">
        <f>Table1[[#This Row],[OrderQuantity]]*Table1[[#This Row],[UnitPrice]]</f>
        <v>7946.2</v>
      </c>
      <c r="R7011">
        <f>Table1[[#This Row],[OrderQuantity]]*Table1[[#This Row],[UnitCost]]</f>
        <v>4767.72</v>
      </c>
      <c r="S7011">
        <f>Table1[[#This Row],[OrderQuantity]]*Table1[[#This Row],[UnitPrice]]*(1-Table1[[#This Row],[DiscountApplied]]) - (Table1[[#This Row],[OrderQuantity]]*Table1[[#This Row],[UnitCost]])</f>
        <v>2781.1699999999992</v>
      </c>
      <c r="T7011">
        <f>DATEDIF(Table1[[#This Row],[ShipDate]],Table1[[#This Row],[DeliveryDate]],"d")</f>
        <v>2</v>
      </c>
      <c r="U7011" t="str">
        <f t="shared" si="219"/>
        <v>On Time</v>
      </c>
    </row>
    <row r="7012" spans="1:21" x14ac:dyDescent="0.3">
      <c r="A7012" t="str">
        <f t="shared" si="218"/>
        <v>SO-007111</v>
      </c>
      <c r="B7012" t="s">
        <v>3</v>
      </c>
      <c r="C7012" t="s">
        <v>10</v>
      </c>
      <c r="D7012" s="1">
        <v>44000</v>
      </c>
      <c r="E7012" s="1">
        <v>44081</v>
      </c>
      <c r="F7012" s="1">
        <v>44108</v>
      </c>
      <c r="G7012" s="1">
        <v>44110</v>
      </c>
      <c r="H7012" t="s">
        <v>54</v>
      </c>
      <c r="I7012">
        <v>3</v>
      </c>
      <c r="J7012">
        <v>31</v>
      </c>
      <c r="K7012">
        <v>168</v>
      </c>
      <c r="L7012">
        <v>21</v>
      </c>
      <c r="M7012">
        <v>6</v>
      </c>
      <c r="N7012">
        <v>0.08</v>
      </c>
      <c r="O7012">
        <v>439.52</v>
      </c>
      <c r="P7012">
        <v>1072</v>
      </c>
      <c r="Q7012">
        <f>Table1[[#This Row],[OrderQuantity]]*Table1[[#This Row],[UnitPrice]]</f>
        <v>6432</v>
      </c>
      <c r="R7012">
        <f>Table1[[#This Row],[OrderQuantity]]*Table1[[#This Row],[UnitCost]]</f>
        <v>2637.12</v>
      </c>
      <c r="S7012">
        <f>Table1[[#This Row],[OrderQuantity]]*Table1[[#This Row],[UnitPrice]]*(1-Table1[[#This Row],[DiscountApplied]]) - (Table1[[#This Row],[OrderQuantity]]*Table1[[#This Row],[UnitCost]])</f>
        <v>3280.3200000000006</v>
      </c>
      <c r="T7012">
        <f>DATEDIF(Table1[[#This Row],[ShipDate]],Table1[[#This Row],[DeliveryDate]],"d")</f>
        <v>2</v>
      </c>
      <c r="U7012" t="str">
        <f t="shared" si="219"/>
        <v>On Time</v>
      </c>
    </row>
    <row r="7013" spans="1:21" x14ac:dyDescent="0.3">
      <c r="A7013" t="str">
        <f t="shared" si="218"/>
        <v>SO-007112</v>
      </c>
      <c r="B7013" t="s">
        <v>3</v>
      </c>
      <c r="C7013" t="s">
        <v>10</v>
      </c>
      <c r="D7013" s="1">
        <v>44000</v>
      </c>
      <c r="E7013" s="1">
        <v>44081</v>
      </c>
      <c r="F7013" s="1">
        <v>44099</v>
      </c>
      <c r="G7013" s="1">
        <v>44106</v>
      </c>
      <c r="H7013" t="s">
        <v>54</v>
      </c>
      <c r="I7013">
        <v>5</v>
      </c>
      <c r="J7013">
        <v>10</v>
      </c>
      <c r="K7013">
        <v>161</v>
      </c>
      <c r="L7013">
        <v>27</v>
      </c>
      <c r="M7013">
        <v>3</v>
      </c>
      <c r="N7013">
        <v>0.08</v>
      </c>
      <c r="O7013">
        <v>2440.21</v>
      </c>
      <c r="P7013">
        <v>3169.1</v>
      </c>
      <c r="Q7013">
        <f>Table1[[#This Row],[OrderQuantity]]*Table1[[#This Row],[UnitPrice]]</f>
        <v>9507.2999999999993</v>
      </c>
      <c r="R7013">
        <f>Table1[[#This Row],[OrderQuantity]]*Table1[[#This Row],[UnitCost]]</f>
        <v>7320.63</v>
      </c>
      <c r="S7013">
        <f>Table1[[#This Row],[OrderQuantity]]*Table1[[#This Row],[UnitPrice]]*(1-Table1[[#This Row],[DiscountApplied]]) - (Table1[[#This Row],[OrderQuantity]]*Table1[[#This Row],[UnitCost]])</f>
        <v>1426.0860000000002</v>
      </c>
      <c r="T7013">
        <f>DATEDIF(Table1[[#This Row],[ShipDate]],Table1[[#This Row],[DeliveryDate]],"d")</f>
        <v>7</v>
      </c>
      <c r="U7013" t="str">
        <f t="shared" si="219"/>
        <v>On Time</v>
      </c>
    </row>
    <row r="7014" spans="1:21" x14ac:dyDescent="0.3">
      <c r="A7014" t="str">
        <f t="shared" si="218"/>
        <v>SO-007113</v>
      </c>
      <c r="B7014" t="s">
        <v>3</v>
      </c>
      <c r="C7014" t="s">
        <v>10</v>
      </c>
      <c r="D7014" s="1">
        <v>44000</v>
      </c>
      <c r="E7014" s="1">
        <v>44082</v>
      </c>
      <c r="F7014" s="1">
        <v>44105</v>
      </c>
      <c r="G7014" s="1">
        <v>44115</v>
      </c>
      <c r="H7014" t="s">
        <v>54</v>
      </c>
      <c r="I7014">
        <v>10</v>
      </c>
      <c r="J7014">
        <v>43</v>
      </c>
      <c r="K7014">
        <v>192</v>
      </c>
      <c r="L7014">
        <v>7</v>
      </c>
      <c r="M7014">
        <v>2</v>
      </c>
      <c r="N7014">
        <v>0.05</v>
      </c>
      <c r="O7014">
        <v>763.53</v>
      </c>
      <c r="P7014">
        <v>991.6</v>
      </c>
      <c r="Q7014">
        <f>Table1[[#This Row],[OrderQuantity]]*Table1[[#This Row],[UnitPrice]]</f>
        <v>1983.2</v>
      </c>
      <c r="R7014">
        <f>Table1[[#This Row],[OrderQuantity]]*Table1[[#This Row],[UnitCost]]</f>
        <v>1527.06</v>
      </c>
      <c r="S7014">
        <f>Table1[[#This Row],[OrderQuantity]]*Table1[[#This Row],[UnitPrice]]*(1-Table1[[#This Row],[DiscountApplied]]) - (Table1[[#This Row],[OrderQuantity]]*Table1[[#This Row],[UnitCost]])</f>
        <v>356.98</v>
      </c>
      <c r="T7014">
        <f>DATEDIF(Table1[[#This Row],[ShipDate]],Table1[[#This Row],[DeliveryDate]],"d")</f>
        <v>10</v>
      </c>
      <c r="U7014" t="str">
        <f t="shared" si="219"/>
        <v>Late</v>
      </c>
    </row>
    <row r="7015" spans="1:21" x14ac:dyDescent="0.3">
      <c r="A7015" t="str">
        <f t="shared" si="218"/>
        <v>SO-007114</v>
      </c>
      <c r="B7015" t="s">
        <v>4</v>
      </c>
      <c r="C7015" t="s">
        <v>13</v>
      </c>
      <c r="D7015" s="1">
        <v>44000</v>
      </c>
      <c r="E7015" s="1">
        <v>44082</v>
      </c>
      <c r="F7015" s="1">
        <v>44086</v>
      </c>
      <c r="G7015" s="1">
        <v>44090</v>
      </c>
      <c r="H7015" t="s">
        <v>54</v>
      </c>
      <c r="I7015">
        <v>13</v>
      </c>
      <c r="J7015">
        <v>2</v>
      </c>
      <c r="K7015">
        <v>47</v>
      </c>
      <c r="L7015">
        <v>31</v>
      </c>
      <c r="M7015">
        <v>4</v>
      </c>
      <c r="N7015">
        <v>0.05</v>
      </c>
      <c r="O7015">
        <v>157.38</v>
      </c>
      <c r="P7015">
        <v>194.3</v>
      </c>
      <c r="Q7015">
        <f>Table1[[#This Row],[OrderQuantity]]*Table1[[#This Row],[UnitPrice]]</f>
        <v>777.2</v>
      </c>
      <c r="R7015">
        <f>Table1[[#This Row],[OrderQuantity]]*Table1[[#This Row],[UnitCost]]</f>
        <v>629.52</v>
      </c>
      <c r="S7015">
        <f>Table1[[#This Row],[OrderQuantity]]*Table1[[#This Row],[UnitPrice]]*(1-Table1[[#This Row],[DiscountApplied]]) - (Table1[[#This Row],[OrderQuantity]]*Table1[[#This Row],[UnitCost]])</f>
        <v>108.82000000000005</v>
      </c>
      <c r="T7015">
        <f>DATEDIF(Table1[[#This Row],[ShipDate]],Table1[[#This Row],[DeliveryDate]],"d")</f>
        <v>4</v>
      </c>
      <c r="U7015" t="str">
        <f t="shared" si="219"/>
        <v>On Time</v>
      </c>
    </row>
    <row r="7016" spans="1:21" x14ac:dyDescent="0.3">
      <c r="A7016" t="str">
        <f t="shared" si="218"/>
        <v>SO-007115</v>
      </c>
      <c r="B7016" t="s">
        <v>3</v>
      </c>
      <c r="C7016" t="s">
        <v>8</v>
      </c>
      <c r="D7016" s="1">
        <v>44000</v>
      </c>
      <c r="E7016" s="1">
        <v>44082</v>
      </c>
      <c r="F7016" s="1">
        <v>44100</v>
      </c>
      <c r="G7016" s="1">
        <v>44109</v>
      </c>
      <c r="H7016" t="s">
        <v>54</v>
      </c>
      <c r="I7016">
        <v>3</v>
      </c>
      <c r="J7016">
        <v>34</v>
      </c>
      <c r="K7016">
        <v>337</v>
      </c>
      <c r="L7016">
        <v>45</v>
      </c>
      <c r="M7016">
        <v>7</v>
      </c>
      <c r="N7016">
        <v>0.15</v>
      </c>
      <c r="O7016">
        <v>2914.5</v>
      </c>
      <c r="P7016">
        <v>3886</v>
      </c>
      <c r="Q7016">
        <f>Table1[[#This Row],[OrderQuantity]]*Table1[[#This Row],[UnitPrice]]</f>
        <v>27202</v>
      </c>
      <c r="R7016">
        <f>Table1[[#This Row],[OrderQuantity]]*Table1[[#This Row],[UnitCost]]</f>
        <v>20401.5</v>
      </c>
      <c r="S7016">
        <f>Table1[[#This Row],[OrderQuantity]]*Table1[[#This Row],[UnitPrice]]*(1-Table1[[#This Row],[DiscountApplied]]) - (Table1[[#This Row],[OrderQuantity]]*Table1[[#This Row],[UnitCost]])</f>
        <v>2720.2000000000007</v>
      </c>
      <c r="T7016">
        <f>DATEDIF(Table1[[#This Row],[ShipDate]],Table1[[#This Row],[DeliveryDate]],"d")</f>
        <v>9</v>
      </c>
      <c r="U7016" t="str">
        <f t="shared" si="219"/>
        <v>Late</v>
      </c>
    </row>
    <row r="7017" spans="1:21" x14ac:dyDescent="0.3">
      <c r="A7017" t="str">
        <f t="shared" si="218"/>
        <v>SO-007116</v>
      </c>
      <c r="B7017" t="s">
        <v>4</v>
      </c>
      <c r="C7017" t="s">
        <v>9</v>
      </c>
      <c r="D7017" s="1">
        <v>44000</v>
      </c>
      <c r="E7017" s="1">
        <v>44082</v>
      </c>
      <c r="F7017" s="1">
        <v>44106</v>
      </c>
      <c r="G7017" s="1">
        <v>44109</v>
      </c>
      <c r="H7017" t="s">
        <v>54</v>
      </c>
      <c r="I7017">
        <v>13</v>
      </c>
      <c r="J7017">
        <v>12</v>
      </c>
      <c r="K7017">
        <v>64</v>
      </c>
      <c r="L7017">
        <v>13</v>
      </c>
      <c r="M7017">
        <v>4</v>
      </c>
      <c r="N7017">
        <v>0.15</v>
      </c>
      <c r="O7017">
        <v>728.96</v>
      </c>
      <c r="P7017">
        <v>1139</v>
      </c>
      <c r="Q7017">
        <f>Table1[[#This Row],[OrderQuantity]]*Table1[[#This Row],[UnitPrice]]</f>
        <v>4556</v>
      </c>
      <c r="R7017">
        <f>Table1[[#This Row],[OrderQuantity]]*Table1[[#This Row],[UnitCost]]</f>
        <v>2915.84</v>
      </c>
      <c r="S7017">
        <f>Table1[[#This Row],[OrderQuantity]]*Table1[[#This Row],[UnitPrice]]*(1-Table1[[#This Row],[DiscountApplied]]) - (Table1[[#This Row],[OrderQuantity]]*Table1[[#This Row],[UnitCost]])</f>
        <v>956.75999999999976</v>
      </c>
      <c r="T7017">
        <f>DATEDIF(Table1[[#This Row],[ShipDate]],Table1[[#This Row],[DeliveryDate]],"d")</f>
        <v>3</v>
      </c>
      <c r="U7017" t="str">
        <f t="shared" si="219"/>
        <v>On Time</v>
      </c>
    </row>
    <row r="7018" spans="1:21" x14ac:dyDescent="0.3">
      <c r="A7018" t="str">
        <f t="shared" si="218"/>
        <v>SO-007117</v>
      </c>
      <c r="B7018" t="s">
        <v>5</v>
      </c>
      <c r="C7018" t="s">
        <v>9</v>
      </c>
      <c r="D7018" s="1">
        <v>44000</v>
      </c>
      <c r="E7018" s="1">
        <v>44082</v>
      </c>
      <c r="F7018" s="1">
        <v>44106</v>
      </c>
      <c r="G7018" s="1">
        <v>44109</v>
      </c>
      <c r="H7018" t="s">
        <v>54</v>
      </c>
      <c r="I7018">
        <v>26</v>
      </c>
      <c r="J7018">
        <v>15</v>
      </c>
      <c r="K7018">
        <v>77</v>
      </c>
      <c r="L7018">
        <v>26</v>
      </c>
      <c r="M7018">
        <v>7</v>
      </c>
      <c r="N7018">
        <v>0.1</v>
      </c>
      <c r="O7018">
        <v>107.13</v>
      </c>
      <c r="P7018">
        <v>261.3</v>
      </c>
      <c r="Q7018">
        <f>Table1[[#This Row],[OrderQuantity]]*Table1[[#This Row],[UnitPrice]]</f>
        <v>1829.1000000000001</v>
      </c>
      <c r="R7018">
        <f>Table1[[#This Row],[OrderQuantity]]*Table1[[#This Row],[UnitCost]]</f>
        <v>749.91</v>
      </c>
      <c r="S7018">
        <f>Table1[[#This Row],[OrderQuantity]]*Table1[[#This Row],[UnitPrice]]*(1-Table1[[#This Row],[DiscountApplied]]) - (Table1[[#This Row],[OrderQuantity]]*Table1[[#This Row],[UnitCost]])</f>
        <v>896.28000000000009</v>
      </c>
      <c r="T7018">
        <f>DATEDIF(Table1[[#This Row],[ShipDate]],Table1[[#This Row],[DeliveryDate]],"d")</f>
        <v>3</v>
      </c>
      <c r="U7018" t="str">
        <f t="shared" si="219"/>
        <v>On Time</v>
      </c>
    </row>
    <row r="7019" spans="1:21" x14ac:dyDescent="0.3">
      <c r="A7019" t="str">
        <f t="shared" si="218"/>
        <v>SO-007118</v>
      </c>
      <c r="B7019" t="s">
        <v>2</v>
      </c>
      <c r="C7019" t="s">
        <v>12</v>
      </c>
      <c r="D7019" s="1">
        <v>44000</v>
      </c>
      <c r="E7019" s="1">
        <v>44082</v>
      </c>
      <c r="F7019" s="1">
        <v>44092</v>
      </c>
      <c r="G7019" s="1">
        <v>44099</v>
      </c>
      <c r="H7019" t="s">
        <v>54</v>
      </c>
      <c r="I7019">
        <v>21</v>
      </c>
      <c r="J7019">
        <v>20</v>
      </c>
      <c r="K7019">
        <v>233</v>
      </c>
      <c r="L7019">
        <v>13</v>
      </c>
      <c r="M7019">
        <v>8</v>
      </c>
      <c r="N7019">
        <v>0.2</v>
      </c>
      <c r="O7019">
        <v>660.69</v>
      </c>
      <c r="P7019">
        <v>1159.0999999999999</v>
      </c>
      <c r="Q7019">
        <f>Table1[[#This Row],[OrderQuantity]]*Table1[[#This Row],[UnitPrice]]</f>
        <v>9272.7999999999993</v>
      </c>
      <c r="R7019">
        <f>Table1[[#This Row],[OrderQuantity]]*Table1[[#This Row],[UnitCost]]</f>
        <v>5285.52</v>
      </c>
      <c r="S7019">
        <f>Table1[[#This Row],[OrderQuantity]]*Table1[[#This Row],[UnitPrice]]*(1-Table1[[#This Row],[DiscountApplied]]) - (Table1[[#This Row],[OrderQuantity]]*Table1[[#This Row],[UnitCost]])</f>
        <v>2132.7199999999993</v>
      </c>
      <c r="T7019">
        <f>DATEDIF(Table1[[#This Row],[ShipDate]],Table1[[#This Row],[DeliveryDate]],"d")</f>
        <v>7</v>
      </c>
      <c r="U7019" t="str">
        <f t="shared" si="219"/>
        <v>On Time</v>
      </c>
    </row>
    <row r="7020" spans="1:21" x14ac:dyDescent="0.3">
      <c r="A7020" t="str">
        <f t="shared" si="218"/>
        <v>SO-007119</v>
      </c>
      <c r="B7020" t="s">
        <v>4</v>
      </c>
      <c r="C7020" t="s">
        <v>8</v>
      </c>
      <c r="D7020" s="1">
        <v>44000</v>
      </c>
      <c r="E7020" s="1">
        <v>44082</v>
      </c>
      <c r="F7020" s="1">
        <v>44092</v>
      </c>
      <c r="G7020" s="1">
        <v>44093</v>
      </c>
      <c r="H7020" t="s">
        <v>54</v>
      </c>
      <c r="I7020">
        <v>14</v>
      </c>
      <c r="J7020">
        <v>47</v>
      </c>
      <c r="K7020">
        <v>348</v>
      </c>
      <c r="L7020">
        <v>40</v>
      </c>
      <c r="M7020">
        <v>6</v>
      </c>
      <c r="N7020">
        <v>0.05</v>
      </c>
      <c r="O7020">
        <v>142.58000000000001</v>
      </c>
      <c r="P7020">
        <v>254.6</v>
      </c>
      <c r="Q7020">
        <f>Table1[[#This Row],[OrderQuantity]]*Table1[[#This Row],[UnitPrice]]</f>
        <v>1527.6</v>
      </c>
      <c r="R7020">
        <f>Table1[[#This Row],[OrderQuantity]]*Table1[[#This Row],[UnitCost]]</f>
        <v>855.48</v>
      </c>
      <c r="S7020">
        <f>Table1[[#This Row],[OrderQuantity]]*Table1[[#This Row],[UnitPrice]]*(1-Table1[[#This Row],[DiscountApplied]]) - (Table1[[#This Row],[OrderQuantity]]*Table1[[#This Row],[UnitCost]])</f>
        <v>595.73999999999978</v>
      </c>
      <c r="T7020">
        <f>DATEDIF(Table1[[#This Row],[ShipDate]],Table1[[#This Row],[DeliveryDate]],"d")</f>
        <v>1</v>
      </c>
      <c r="U7020" t="str">
        <f t="shared" si="219"/>
        <v>On Time</v>
      </c>
    </row>
    <row r="7021" spans="1:21" x14ac:dyDescent="0.3">
      <c r="A7021" t="str">
        <f t="shared" si="218"/>
        <v>SO-007120</v>
      </c>
      <c r="B7021" t="s">
        <v>4</v>
      </c>
      <c r="C7021" t="s">
        <v>12</v>
      </c>
      <c r="D7021" s="1">
        <v>44000</v>
      </c>
      <c r="E7021" s="1">
        <v>44083</v>
      </c>
      <c r="F7021" s="1">
        <v>44088</v>
      </c>
      <c r="G7021" s="1">
        <v>44093</v>
      </c>
      <c r="H7021" t="s">
        <v>54</v>
      </c>
      <c r="I7021">
        <v>16</v>
      </c>
      <c r="J7021">
        <v>36</v>
      </c>
      <c r="K7021">
        <v>248</v>
      </c>
      <c r="L7021">
        <v>24</v>
      </c>
      <c r="M7021">
        <v>6</v>
      </c>
      <c r="N7021">
        <v>0.08</v>
      </c>
      <c r="O7021">
        <v>4378.58</v>
      </c>
      <c r="P7021">
        <v>5212.6000000000004</v>
      </c>
      <c r="Q7021">
        <f>Table1[[#This Row],[OrderQuantity]]*Table1[[#This Row],[UnitPrice]]</f>
        <v>31275.600000000002</v>
      </c>
      <c r="R7021">
        <f>Table1[[#This Row],[OrderQuantity]]*Table1[[#This Row],[UnitCost]]</f>
        <v>26271.48</v>
      </c>
      <c r="S7021">
        <f>Table1[[#This Row],[OrderQuantity]]*Table1[[#This Row],[UnitPrice]]*(1-Table1[[#This Row],[DiscountApplied]]) - (Table1[[#This Row],[OrderQuantity]]*Table1[[#This Row],[UnitCost]])</f>
        <v>2502.0720000000038</v>
      </c>
      <c r="T7021">
        <f>DATEDIF(Table1[[#This Row],[ShipDate]],Table1[[#This Row],[DeliveryDate]],"d")</f>
        <v>5</v>
      </c>
      <c r="U7021" t="str">
        <f t="shared" si="219"/>
        <v>On Time</v>
      </c>
    </row>
    <row r="7022" spans="1:21" x14ac:dyDescent="0.3">
      <c r="A7022" t="str">
        <f t="shared" si="218"/>
        <v>SO-007121</v>
      </c>
      <c r="B7022" t="s">
        <v>2</v>
      </c>
      <c r="C7022" t="s">
        <v>9</v>
      </c>
      <c r="D7022" s="1">
        <v>44000</v>
      </c>
      <c r="E7022" s="1">
        <v>44083</v>
      </c>
      <c r="F7022" s="1">
        <v>44092</v>
      </c>
      <c r="G7022" s="1">
        <v>44101</v>
      </c>
      <c r="H7022" t="s">
        <v>54</v>
      </c>
      <c r="I7022">
        <v>23</v>
      </c>
      <c r="J7022">
        <v>18</v>
      </c>
      <c r="K7022">
        <v>66</v>
      </c>
      <c r="L7022">
        <v>18</v>
      </c>
      <c r="M7022">
        <v>1</v>
      </c>
      <c r="N7022">
        <v>0.08</v>
      </c>
      <c r="O7022">
        <v>611.71</v>
      </c>
      <c r="P7022">
        <v>1112.2</v>
      </c>
      <c r="Q7022">
        <f>Table1[[#This Row],[OrderQuantity]]*Table1[[#This Row],[UnitPrice]]</f>
        <v>1112.2</v>
      </c>
      <c r="R7022">
        <f>Table1[[#This Row],[OrderQuantity]]*Table1[[#This Row],[UnitCost]]</f>
        <v>611.71</v>
      </c>
      <c r="S7022">
        <f>Table1[[#This Row],[OrderQuantity]]*Table1[[#This Row],[UnitPrice]]*(1-Table1[[#This Row],[DiscountApplied]]) - (Table1[[#This Row],[OrderQuantity]]*Table1[[#This Row],[UnitCost]])</f>
        <v>411.51400000000001</v>
      </c>
      <c r="T7022">
        <f>DATEDIF(Table1[[#This Row],[ShipDate]],Table1[[#This Row],[DeliveryDate]],"d")</f>
        <v>9</v>
      </c>
      <c r="U7022" t="str">
        <f t="shared" si="219"/>
        <v>Late</v>
      </c>
    </row>
    <row r="7023" spans="1:21" x14ac:dyDescent="0.3">
      <c r="A7023" t="str">
        <f t="shared" si="218"/>
        <v>SO-007122</v>
      </c>
      <c r="B7023" t="s">
        <v>4</v>
      </c>
      <c r="C7023" t="s">
        <v>10</v>
      </c>
      <c r="D7023" s="1">
        <v>43900</v>
      </c>
      <c r="E7023" s="1">
        <v>44083</v>
      </c>
      <c r="F7023" s="1">
        <v>44096</v>
      </c>
      <c r="G7023" s="1">
        <v>44099</v>
      </c>
      <c r="H7023" t="s">
        <v>54</v>
      </c>
      <c r="I7023">
        <v>12</v>
      </c>
      <c r="J7023">
        <v>43</v>
      </c>
      <c r="K7023">
        <v>199</v>
      </c>
      <c r="L7023">
        <v>19</v>
      </c>
      <c r="M7023">
        <v>5</v>
      </c>
      <c r="N7023">
        <v>0.15</v>
      </c>
      <c r="O7023">
        <v>849.83</v>
      </c>
      <c r="P7023">
        <v>1011.7</v>
      </c>
      <c r="Q7023">
        <f>Table1[[#This Row],[OrderQuantity]]*Table1[[#This Row],[UnitPrice]]</f>
        <v>5058.5</v>
      </c>
      <c r="R7023">
        <f>Table1[[#This Row],[OrderQuantity]]*Table1[[#This Row],[UnitCost]]</f>
        <v>4249.1500000000005</v>
      </c>
      <c r="S7023">
        <f>Table1[[#This Row],[OrderQuantity]]*Table1[[#This Row],[UnitPrice]]*(1-Table1[[#This Row],[DiscountApplied]]) - (Table1[[#This Row],[OrderQuantity]]*Table1[[#This Row],[UnitCost]])</f>
        <v>50.574999999998909</v>
      </c>
      <c r="T7023">
        <f>DATEDIF(Table1[[#This Row],[ShipDate]],Table1[[#This Row],[DeliveryDate]],"d")</f>
        <v>3</v>
      </c>
      <c r="U7023" t="str">
        <f t="shared" si="219"/>
        <v>On Time</v>
      </c>
    </row>
    <row r="7024" spans="1:21" x14ac:dyDescent="0.3">
      <c r="A7024" t="str">
        <f t="shared" si="218"/>
        <v>SO-007123</v>
      </c>
      <c r="B7024" t="s">
        <v>3</v>
      </c>
      <c r="C7024" t="s">
        <v>13</v>
      </c>
      <c r="D7024" s="1">
        <v>44000</v>
      </c>
      <c r="E7024" s="1">
        <v>44083</v>
      </c>
      <c r="F7024" s="1">
        <v>44091</v>
      </c>
      <c r="G7024" s="1">
        <v>44098</v>
      </c>
      <c r="H7024" t="s">
        <v>54</v>
      </c>
      <c r="I7024">
        <v>12</v>
      </c>
      <c r="J7024">
        <v>38</v>
      </c>
      <c r="K7024">
        <v>8</v>
      </c>
      <c r="L7024">
        <v>41</v>
      </c>
      <c r="M7024">
        <v>3</v>
      </c>
      <c r="N7024">
        <v>0.05</v>
      </c>
      <c r="O7024">
        <v>532.65</v>
      </c>
      <c r="P7024">
        <v>1005</v>
      </c>
      <c r="Q7024">
        <f>Table1[[#This Row],[OrderQuantity]]*Table1[[#This Row],[UnitPrice]]</f>
        <v>3015</v>
      </c>
      <c r="R7024">
        <f>Table1[[#This Row],[OrderQuantity]]*Table1[[#This Row],[UnitCost]]</f>
        <v>1597.9499999999998</v>
      </c>
      <c r="S7024">
        <f>Table1[[#This Row],[OrderQuantity]]*Table1[[#This Row],[UnitPrice]]*(1-Table1[[#This Row],[DiscountApplied]]) - (Table1[[#This Row],[OrderQuantity]]*Table1[[#This Row],[UnitCost]])</f>
        <v>1266.3000000000002</v>
      </c>
      <c r="T7024">
        <f>DATEDIF(Table1[[#This Row],[ShipDate]],Table1[[#This Row],[DeliveryDate]],"d")</f>
        <v>7</v>
      </c>
      <c r="U7024" t="str">
        <f t="shared" si="219"/>
        <v>On Time</v>
      </c>
    </row>
    <row r="7025" spans="1:21" x14ac:dyDescent="0.3">
      <c r="A7025" t="str">
        <f t="shared" si="218"/>
        <v>SO-007124</v>
      </c>
      <c r="B7025" t="s">
        <v>3</v>
      </c>
      <c r="C7025" t="s">
        <v>10</v>
      </c>
      <c r="D7025" s="1">
        <v>44000</v>
      </c>
      <c r="E7025" s="1">
        <v>44084</v>
      </c>
      <c r="F7025" s="1">
        <v>44097</v>
      </c>
      <c r="G7025" s="1">
        <v>44103</v>
      </c>
      <c r="H7025" t="s">
        <v>54</v>
      </c>
      <c r="I7025">
        <v>8</v>
      </c>
      <c r="J7025">
        <v>39</v>
      </c>
      <c r="K7025">
        <v>123</v>
      </c>
      <c r="L7025">
        <v>25</v>
      </c>
      <c r="M7025">
        <v>8</v>
      </c>
      <c r="N7025">
        <v>0.1</v>
      </c>
      <c r="O7025">
        <v>1815.16</v>
      </c>
      <c r="P7025">
        <v>3490.7</v>
      </c>
      <c r="Q7025">
        <f>Table1[[#This Row],[OrderQuantity]]*Table1[[#This Row],[UnitPrice]]</f>
        <v>27925.599999999999</v>
      </c>
      <c r="R7025">
        <f>Table1[[#This Row],[OrderQuantity]]*Table1[[#This Row],[UnitCost]]</f>
        <v>14521.28</v>
      </c>
      <c r="S7025">
        <f>Table1[[#This Row],[OrderQuantity]]*Table1[[#This Row],[UnitPrice]]*(1-Table1[[#This Row],[DiscountApplied]]) - (Table1[[#This Row],[OrderQuantity]]*Table1[[#This Row],[UnitCost]])</f>
        <v>10611.76</v>
      </c>
      <c r="T7025">
        <f>DATEDIF(Table1[[#This Row],[ShipDate]],Table1[[#This Row],[DeliveryDate]],"d")</f>
        <v>6</v>
      </c>
      <c r="U7025" t="str">
        <f t="shared" si="219"/>
        <v>On Time</v>
      </c>
    </row>
    <row r="7026" spans="1:21" x14ac:dyDescent="0.3">
      <c r="A7026" t="str">
        <f t="shared" si="218"/>
        <v>SO-007125</v>
      </c>
      <c r="B7026" t="s">
        <v>4</v>
      </c>
      <c r="C7026" t="s">
        <v>11</v>
      </c>
      <c r="D7026" s="1">
        <v>44000</v>
      </c>
      <c r="E7026" s="1">
        <v>44084</v>
      </c>
      <c r="F7026" s="1">
        <v>44094</v>
      </c>
      <c r="G7026" s="1">
        <v>44100</v>
      </c>
      <c r="H7026" t="s">
        <v>54</v>
      </c>
      <c r="I7026">
        <v>16</v>
      </c>
      <c r="J7026">
        <v>39</v>
      </c>
      <c r="K7026">
        <v>302</v>
      </c>
      <c r="L7026">
        <v>11</v>
      </c>
      <c r="M7026">
        <v>1</v>
      </c>
      <c r="N7026">
        <v>0.2</v>
      </c>
      <c r="O7026">
        <v>3921.31</v>
      </c>
      <c r="P7026">
        <v>6224.3</v>
      </c>
      <c r="Q7026">
        <f>Table1[[#This Row],[OrderQuantity]]*Table1[[#This Row],[UnitPrice]]</f>
        <v>6224.3</v>
      </c>
      <c r="R7026">
        <f>Table1[[#This Row],[OrderQuantity]]*Table1[[#This Row],[UnitCost]]</f>
        <v>3921.31</v>
      </c>
      <c r="S7026">
        <f>Table1[[#This Row],[OrderQuantity]]*Table1[[#This Row],[UnitPrice]]*(1-Table1[[#This Row],[DiscountApplied]]) - (Table1[[#This Row],[OrderQuantity]]*Table1[[#This Row],[UnitCost]])</f>
        <v>1058.1300000000006</v>
      </c>
      <c r="T7026">
        <f>DATEDIF(Table1[[#This Row],[ShipDate]],Table1[[#This Row],[DeliveryDate]],"d")</f>
        <v>6</v>
      </c>
      <c r="U7026" t="str">
        <f t="shared" si="219"/>
        <v>On Time</v>
      </c>
    </row>
    <row r="7027" spans="1:21" x14ac:dyDescent="0.3">
      <c r="A7027" t="str">
        <f t="shared" si="218"/>
        <v>SO-007126</v>
      </c>
      <c r="B7027" t="s">
        <v>4</v>
      </c>
      <c r="C7027" t="s">
        <v>8</v>
      </c>
      <c r="D7027" s="1">
        <v>44000</v>
      </c>
      <c r="E7027" s="1">
        <v>44084</v>
      </c>
      <c r="F7027" s="1">
        <v>44105</v>
      </c>
      <c r="G7027" s="1">
        <v>44114</v>
      </c>
      <c r="H7027" t="s">
        <v>54</v>
      </c>
      <c r="I7027">
        <v>19</v>
      </c>
      <c r="J7027">
        <v>6</v>
      </c>
      <c r="K7027">
        <v>367</v>
      </c>
      <c r="L7027">
        <v>16</v>
      </c>
      <c r="M7027">
        <v>2</v>
      </c>
      <c r="N7027">
        <v>0.08</v>
      </c>
      <c r="O7027">
        <v>1113.54</v>
      </c>
      <c r="P7027">
        <v>1855.9</v>
      </c>
      <c r="Q7027">
        <f>Table1[[#This Row],[OrderQuantity]]*Table1[[#This Row],[UnitPrice]]</f>
        <v>3711.8</v>
      </c>
      <c r="R7027">
        <f>Table1[[#This Row],[OrderQuantity]]*Table1[[#This Row],[UnitCost]]</f>
        <v>2227.08</v>
      </c>
      <c r="S7027">
        <f>Table1[[#This Row],[OrderQuantity]]*Table1[[#This Row],[UnitPrice]]*(1-Table1[[#This Row],[DiscountApplied]]) - (Table1[[#This Row],[OrderQuantity]]*Table1[[#This Row],[UnitCost]])</f>
        <v>1187.7760000000003</v>
      </c>
      <c r="T7027">
        <f>DATEDIF(Table1[[#This Row],[ShipDate]],Table1[[#This Row],[DeliveryDate]],"d")</f>
        <v>9</v>
      </c>
      <c r="U7027" t="str">
        <f t="shared" si="219"/>
        <v>Late</v>
      </c>
    </row>
    <row r="7028" spans="1:21" x14ac:dyDescent="0.3">
      <c r="A7028" t="str">
        <f t="shared" si="218"/>
        <v>SO-007127</v>
      </c>
      <c r="B7028" t="s">
        <v>4</v>
      </c>
      <c r="C7028" t="s">
        <v>11</v>
      </c>
      <c r="D7028" s="1">
        <v>44000</v>
      </c>
      <c r="E7028" s="1">
        <v>44085</v>
      </c>
      <c r="F7028" s="1">
        <v>44097</v>
      </c>
      <c r="G7028" s="1">
        <v>44106</v>
      </c>
      <c r="H7028" t="s">
        <v>54</v>
      </c>
      <c r="I7028">
        <v>16</v>
      </c>
      <c r="J7028">
        <v>33</v>
      </c>
      <c r="K7028">
        <v>270</v>
      </c>
      <c r="L7028">
        <v>39</v>
      </c>
      <c r="M7028">
        <v>8</v>
      </c>
      <c r="N7028">
        <v>0.1</v>
      </c>
      <c r="O7028">
        <v>2487.17</v>
      </c>
      <c r="P7028">
        <v>5406.9</v>
      </c>
      <c r="Q7028">
        <f>Table1[[#This Row],[OrderQuantity]]*Table1[[#This Row],[UnitPrice]]</f>
        <v>43255.199999999997</v>
      </c>
      <c r="R7028">
        <f>Table1[[#This Row],[OrderQuantity]]*Table1[[#This Row],[UnitCost]]</f>
        <v>19897.36</v>
      </c>
      <c r="S7028">
        <f>Table1[[#This Row],[OrderQuantity]]*Table1[[#This Row],[UnitPrice]]*(1-Table1[[#This Row],[DiscountApplied]]) - (Table1[[#This Row],[OrderQuantity]]*Table1[[#This Row],[UnitCost]])</f>
        <v>19032.32</v>
      </c>
      <c r="T7028">
        <f>DATEDIF(Table1[[#This Row],[ShipDate]],Table1[[#This Row],[DeliveryDate]],"d")</f>
        <v>9</v>
      </c>
      <c r="U7028" t="str">
        <f t="shared" si="219"/>
        <v>Late</v>
      </c>
    </row>
    <row r="7029" spans="1:21" x14ac:dyDescent="0.3">
      <c r="A7029" t="str">
        <f t="shared" si="218"/>
        <v>SO-007128</v>
      </c>
      <c r="B7029" t="s">
        <v>3</v>
      </c>
      <c r="C7029" t="s">
        <v>9</v>
      </c>
      <c r="D7029" s="1">
        <v>44000</v>
      </c>
      <c r="E7029" s="1">
        <v>44085</v>
      </c>
      <c r="F7029" s="1">
        <v>44098</v>
      </c>
      <c r="G7029" s="1">
        <v>44102</v>
      </c>
      <c r="H7029" t="s">
        <v>54</v>
      </c>
      <c r="I7029">
        <v>11</v>
      </c>
      <c r="J7029">
        <v>15</v>
      </c>
      <c r="K7029">
        <v>62</v>
      </c>
      <c r="L7029">
        <v>26</v>
      </c>
      <c r="M7029">
        <v>3</v>
      </c>
      <c r="N7029">
        <v>0.1</v>
      </c>
      <c r="O7029">
        <v>2303.46</v>
      </c>
      <c r="P7029">
        <v>5118.8</v>
      </c>
      <c r="Q7029">
        <f>Table1[[#This Row],[OrderQuantity]]*Table1[[#This Row],[UnitPrice]]</f>
        <v>15356.400000000001</v>
      </c>
      <c r="R7029">
        <f>Table1[[#This Row],[OrderQuantity]]*Table1[[#This Row],[UnitCost]]</f>
        <v>6910.38</v>
      </c>
      <c r="S7029">
        <f>Table1[[#This Row],[OrderQuantity]]*Table1[[#This Row],[UnitPrice]]*(1-Table1[[#This Row],[DiscountApplied]]) - (Table1[[#This Row],[OrderQuantity]]*Table1[[#This Row],[UnitCost]])</f>
        <v>6910.3800000000019</v>
      </c>
      <c r="T7029">
        <f>DATEDIF(Table1[[#This Row],[ShipDate]],Table1[[#This Row],[DeliveryDate]],"d")</f>
        <v>4</v>
      </c>
      <c r="U7029" t="str">
        <f t="shared" si="219"/>
        <v>On Time</v>
      </c>
    </row>
    <row r="7030" spans="1:21" x14ac:dyDescent="0.3">
      <c r="A7030" t="str">
        <f t="shared" si="218"/>
        <v>SO-007129</v>
      </c>
      <c r="B7030" t="s">
        <v>4</v>
      </c>
      <c r="C7030" t="s">
        <v>12</v>
      </c>
      <c r="D7030" s="1">
        <v>44000</v>
      </c>
      <c r="E7030" s="1">
        <v>44085</v>
      </c>
      <c r="F7030" s="1">
        <v>44087</v>
      </c>
      <c r="G7030" s="1">
        <v>44090</v>
      </c>
      <c r="H7030" t="s">
        <v>54</v>
      </c>
      <c r="I7030">
        <v>19</v>
      </c>
      <c r="J7030">
        <v>45</v>
      </c>
      <c r="K7030">
        <v>241</v>
      </c>
      <c r="L7030">
        <v>36</v>
      </c>
      <c r="M7030">
        <v>4</v>
      </c>
      <c r="N7030">
        <v>0.08</v>
      </c>
      <c r="O7030">
        <v>846.88</v>
      </c>
      <c r="P7030">
        <v>1072</v>
      </c>
      <c r="Q7030">
        <f>Table1[[#This Row],[OrderQuantity]]*Table1[[#This Row],[UnitPrice]]</f>
        <v>4288</v>
      </c>
      <c r="R7030">
        <f>Table1[[#This Row],[OrderQuantity]]*Table1[[#This Row],[UnitCost]]</f>
        <v>3387.52</v>
      </c>
      <c r="S7030">
        <f>Table1[[#This Row],[OrderQuantity]]*Table1[[#This Row],[UnitPrice]]*(1-Table1[[#This Row],[DiscountApplied]]) - (Table1[[#This Row],[OrderQuantity]]*Table1[[#This Row],[UnitCost]])</f>
        <v>557.44000000000005</v>
      </c>
      <c r="T7030">
        <f>DATEDIF(Table1[[#This Row],[ShipDate]],Table1[[#This Row],[DeliveryDate]],"d")</f>
        <v>3</v>
      </c>
      <c r="U7030" t="str">
        <f t="shared" si="219"/>
        <v>On Time</v>
      </c>
    </row>
    <row r="7031" spans="1:21" x14ac:dyDescent="0.3">
      <c r="A7031" t="str">
        <f t="shared" si="218"/>
        <v>SO-007130</v>
      </c>
      <c r="B7031" t="s">
        <v>3</v>
      </c>
      <c r="C7031" t="s">
        <v>11</v>
      </c>
      <c r="D7031" s="1">
        <v>44000</v>
      </c>
      <c r="E7031" s="1">
        <v>44085</v>
      </c>
      <c r="F7031" s="1">
        <v>44095</v>
      </c>
      <c r="G7031" s="1">
        <v>44099</v>
      </c>
      <c r="H7031" t="s">
        <v>54</v>
      </c>
      <c r="I7031">
        <v>10</v>
      </c>
      <c r="J7031">
        <v>48</v>
      </c>
      <c r="K7031">
        <v>281</v>
      </c>
      <c r="L7031">
        <v>6</v>
      </c>
      <c r="M7031">
        <v>1</v>
      </c>
      <c r="N7031">
        <v>0.05</v>
      </c>
      <c r="O7031">
        <v>1468.1</v>
      </c>
      <c r="P7031">
        <v>1768.8</v>
      </c>
      <c r="Q7031">
        <f>Table1[[#This Row],[OrderQuantity]]*Table1[[#This Row],[UnitPrice]]</f>
        <v>1768.8</v>
      </c>
      <c r="R7031">
        <f>Table1[[#This Row],[OrderQuantity]]*Table1[[#This Row],[UnitCost]]</f>
        <v>1468.1</v>
      </c>
      <c r="S7031">
        <f>Table1[[#This Row],[OrderQuantity]]*Table1[[#This Row],[UnitPrice]]*(1-Table1[[#This Row],[DiscountApplied]]) - (Table1[[#This Row],[OrderQuantity]]*Table1[[#This Row],[UnitCost]])</f>
        <v>212.26</v>
      </c>
      <c r="T7031">
        <f>DATEDIF(Table1[[#This Row],[ShipDate]],Table1[[#This Row],[DeliveryDate]],"d")</f>
        <v>4</v>
      </c>
      <c r="U7031" t="str">
        <f t="shared" si="219"/>
        <v>On Time</v>
      </c>
    </row>
    <row r="7032" spans="1:21" x14ac:dyDescent="0.3">
      <c r="A7032" t="str">
        <f t="shared" si="218"/>
        <v>SO-007131</v>
      </c>
      <c r="B7032" t="s">
        <v>4</v>
      </c>
      <c r="C7032" t="s">
        <v>11</v>
      </c>
      <c r="D7032" s="1">
        <v>44000</v>
      </c>
      <c r="E7032" s="1">
        <v>44085</v>
      </c>
      <c r="F7032" s="1">
        <v>44105</v>
      </c>
      <c r="G7032" s="1">
        <v>44109</v>
      </c>
      <c r="H7032" t="s">
        <v>54</v>
      </c>
      <c r="I7032">
        <v>17</v>
      </c>
      <c r="J7032">
        <v>42</v>
      </c>
      <c r="K7032">
        <v>328</v>
      </c>
      <c r="L7032">
        <v>25</v>
      </c>
      <c r="M7032">
        <v>1</v>
      </c>
      <c r="N7032">
        <v>0.15</v>
      </c>
      <c r="O7032">
        <v>592.28</v>
      </c>
      <c r="P7032">
        <v>1139</v>
      </c>
      <c r="Q7032">
        <f>Table1[[#This Row],[OrderQuantity]]*Table1[[#This Row],[UnitPrice]]</f>
        <v>1139</v>
      </c>
      <c r="R7032">
        <f>Table1[[#This Row],[OrderQuantity]]*Table1[[#This Row],[UnitCost]]</f>
        <v>592.28</v>
      </c>
      <c r="S7032">
        <f>Table1[[#This Row],[OrderQuantity]]*Table1[[#This Row],[UnitPrice]]*(1-Table1[[#This Row],[DiscountApplied]]) - (Table1[[#This Row],[OrderQuantity]]*Table1[[#This Row],[UnitCost]])</f>
        <v>375.87</v>
      </c>
      <c r="T7032">
        <f>DATEDIF(Table1[[#This Row],[ShipDate]],Table1[[#This Row],[DeliveryDate]],"d")</f>
        <v>4</v>
      </c>
      <c r="U7032" t="str">
        <f t="shared" si="219"/>
        <v>On Time</v>
      </c>
    </row>
    <row r="7033" spans="1:21" x14ac:dyDescent="0.3">
      <c r="A7033" t="str">
        <f t="shared" si="218"/>
        <v>SO-007132</v>
      </c>
      <c r="B7033" t="s">
        <v>3</v>
      </c>
      <c r="C7033" t="s">
        <v>12</v>
      </c>
      <c r="D7033" s="1">
        <v>44000</v>
      </c>
      <c r="E7033" s="1">
        <v>44085</v>
      </c>
      <c r="F7033" s="1">
        <v>44099</v>
      </c>
      <c r="G7033" s="1">
        <v>44105</v>
      </c>
      <c r="H7033" t="s">
        <v>54</v>
      </c>
      <c r="I7033">
        <v>5</v>
      </c>
      <c r="J7033">
        <v>44</v>
      </c>
      <c r="K7033">
        <v>210</v>
      </c>
      <c r="L7033">
        <v>33</v>
      </c>
      <c r="M7033">
        <v>3</v>
      </c>
      <c r="N7033">
        <v>0.05</v>
      </c>
      <c r="O7033">
        <v>1830.71</v>
      </c>
      <c r="P7033">
        <v>3979.8</v>
      </c>
      <c r="Q7033">
        <f>Table1[[#This Row],[OrderQuantity]]*Table1[[#This Row],[UnitPrice]]</f>
        <v>11939.400000000001</v>
      </c>
      <c r="R7033">
        <f>Table1[[#This Row],[OrderQuantity]]*Table1[[#This Row],[UnitCost]]</f>
        <v>5492.13</v>
      </c>
      <c r="S7033">
        <f>Table1[[#This Row],[OrderQuantity]]*Table1[[#This Row],[UnitPrice]]*(1-Table1[[#This Row],[DiscountApplied]]) - (Table1[[#This Row],[OrderQuantity]]*Table1[[#This Row],[UnitCost]])</f>
        <v>5850.3</v>
      </c>
      <c r="T7033">
        <f>DATEDIF(Table1[[#This Row],[ShipDate]],Table1[[#This Row],[DeliveryDate]],"d")</f>
        <v>6</v>
      </c>
      <c r="U7033" t="str">
        <f t="shared" si="219"/>
        <v>On Time</v>
      </c>
    </row>
    <row r="7034" spans="1:21" x14ac:dyDescent="0.3">
      <c r="A7034" t="str">
        <f t="shared" si="218"/>
        <v>SO-007133</v>
      </c>
      <c r="B7034" t="s">
        <v>3</v>
      </c>
      <c r="C7034" t="s">
        <v>13</v>
      </c>
      <c r="D7034" s="1">
        <v>44000</v>
      </c>
      <c r="E7034" s="1">
        <v>44085</v>
      </c>
      <c r="F7034" s="1">
        <v>44106</v>
      </c>
      <c r="G7034" s="1">
        <v>44108</v>
      </c>
      <c r="H7034" t="s">
        <v>54</v>
      </c>
      <c r="I7034">
        <v>2</v>
      </c>
      <c r="J7034">
        <v>1</v>
      </c>
      <c r="K7034">
        <v>14</v>
      </c>
      <c r="L7034">
        <v>45</v>
      </c>
      <c r="M7034">
        <v>8</v>
      </c>
      <c r="N7034">
        <v>0.3</v>
      </c>
      <c r="O7034">
        <v>956.36</v>
      </c>
      <c r="P7034">
        <v>1226.0999999999999</v>
      </c>
      <c r="Q7034">
        <f>Table1[[#This Row],[OrderQuantity]]*Table1[[#This Row],[UnitPrice]]</f>
        <v>9808.7999999999993</v>
      </c>
      <c r="R7034">
        <f>Table1[[#This Row],[OrderQuantity]]*Table1[[#This Row],[UnitCost]]</f>
        <v>7650.88</v>
      </c>
      <c r="S7034">
        <f>Table1[[#This Row],[OrderQuantity]]*Table1[[#This Row],[UnitPrice]]*(1-Table1[[#This Row],[DiscountApplied]]) - (Table1[[#This Row],[OrderQuantity]]*Table1[[#This Row],[UnitCost]])</f>
        <v>-784.72000000000116</v>
      </c>
      <c r="T7034">
        <f>DATEDIF(Table1[[#This Row],[ShipDate]],Table1[[#This Row],[DeliveryDate]],"d")</f>
        <v>2</v>
      </c>
      <c r="U7034" t="str">
        <f t="shared" si="219"/>
        <v>On Time</v>
      </c>
    </row>
    <row r="7035" spans="1:21" x14ac:dyDescent="0.3">
      <c r="A7035" t="str">
        <f t="shared" si="218"/>
        <v>SO-007134</v>
      </c>
      <c r="B7035" t="s">
        <v>3</v>
      </c>
      <c r="C7035" t="s">
        <v>13</v>
      </c>
      <c r="D7035" s="1">
        <v>44000</v>
      </c>
      <c r="E7035" s="1">
        <v>44086</v>
      </c>
      <c r="F7035" s="1">
        <v>44096</v>
      </c>
      <c r="G7035" s="1">
        <v>44103</v>
      </c>
      <c r="H7035" t="s">
        <v>54</v>
      </c>
      <c r="I7035">
        <v>10</v>
      </c>
      <c r="J7035">
        <v>12</v>
      </c>
      <c r="K7035">
        <v>29</v>
      </c>
      <c r="L7035">
        <v>45</v>
      </c>
      <c r="M7035">
        <v>5</v>
      </c>
      <c r="N7035">
        <v>0.05</v>
      </c>
      <c r="O7035">
        <v>517.78</v>
      </c>
      <c r="P7035">
        <v>1125.5999999999999</v>
      </c>
      <c r="Q7035">
        <f>Table1[[#This Row],[OrderQuantity]]*Table1[[#This Row],[UnitPrice]]</f>
        <v>5628</v>
      </c>
      <c r="R7035">
        <f>Table1[[#This Row],[OrderQuantity]]*Table1[[#This Row],[UnitCost]]</f>
        <v>2588.8999999999996</v>
      </c>
      <c r="S7035">
        <f>Table1[[#This Row],[OrderQuantity]]*Table1[[#This Row],[UnitPrice]]*(1-Table1[[#This Row],[DiscountApplied]]) - (Table1[[#This Row],[OrderQuantity]]*Table1[[#This Row],[UnitCost]])</f>
        <v>2757.7</v>
      </c>
      <c r="T7035">
        <f>DATEDIF(Table1[[#This Row],[ShipDate]],Table1[[#This Row],[DeliveryDate]],"d")</f>
        <v>7</v>
      </c>
      <c r="U7035" t="str">
        <f t="shared" si="219"/>
        <v>On Time</v>
      </c>
    </row>
    <row r="7036" spans="1:21" x14ac:dyDescent="0.3">
      <c r="A7036" t="str">
        <f t="shared" si="218"/>
        <v>SO-007135</v>
      </c>
      <c r="B7036" t="s">
        <v>3</v>
      </c>
      <c r="C7036" t="s">
        <v>11</v>
      </c>
      <c r="D7036" s="1">
        <v>44000</v>
      </c>
      <c r="E7036" s="1">
        <v>44086</v>
      </c>
      <c r="F7036" s="1">
        <v>44096</v>
      </c>
      <c r="G7036" s="1">
        <v>44101</v>
      </c>
      <c r="H7036" t="s">
        <v>54</v>
      </c>
      <c r="I7036">
        <v>8</v>
      </c>
      <c r="J7036">
        <v>14</v>
      </c>
      <c r="K7036">
        <v>306</v>
      </c>
      <c r="L7036">
        <v>3</v>
      </c>
      <c r="M7036">
        <v>1</v>
      </c>
      <c r="N7036">
        <v>0.15</v>
      </c>
      <c r="O7036">
        <v>1338.66</v>
      </c>
      <c r="P7036">
        <v>2231.1</v>
      </c>
      <c r="Q7036">
        <f>Table1[[#This Row],[OrderQuantity]]*Table1[[#This Row],[UnitPrice]]</f>
        <v>2231.1</v>
      </c>
      <c r="R7036">
        <f>Table1[[#This Row],[OrderQuantity]]*Table1[[#This Row],[UnitCost]]</f>
        <v>1338.66</v>
      </c>
      <c r="S7036">
        <f>Table1[[#This Row],[OrderQuantity]]*Table1[[#This Row],[UnitPrice]]*(1-Table1[[#This Row],[DiscountApplied]]) - (Table1[[#This Row],[OrderQuantity]]*Table1[[#This Row],[UnitCost]])</f>
        <v>557.77499999999986</v>
      </c>
      <c r="T7036">
        <f>DATEDIF(Table1[[#This Row],[ShipDate]],Table1[[#This Row],[DeliveryDate]],"d")</f>
        <v>5</v>
      </c>
      <c r="U7036" t="str">
        <f t="shared" si="219"/>
        <v>On Time</v>
      </c>
    </row>
    <row r="7037" spans="1:21" x14ac:dyDescent="0.3">
      <c r="A7037" t="str">
        <f t="shared" si="218"/>
        <v>SO-007136</v>
      </c>
      <c r="B7037" t="s">
        <v>3</v>
      </c>
      <c r="C7037" t="s">
        <v>10</v>
      </c>
      <c r="D7037" s="1">
        <v>44000</v>
      </c>
      <c r="E7037" s="1">
        <v>44086</v>
      </c>
      <c r="F7037" s="1">
        <v>44101</v>
      </c>
      <c r="G7037" s="1">
        <v>44108</v>
      </c>
      <c r="H7037" t="s">
        <v>54</v>
      </c>
      <c r="I7037">
        <v>8</v>
      </c>
      <c r="J7037">
        <v>46</v>
      </c>
      <c r="K7037">
        <v>131</v>
      </c>
      <c r="L7037">
        <v>10</v>
      </c>
      <c r="M7037">
        <v>7</v>
      </c>
      <c r="N7037">
        <v>0.08</v>
      </c>
      <c r="O7037">
        <v>464.31</v>
      </c>
      <c r="P7037">
        <v>703.5</v>
      </c>
      <c r="Q7037">
        <f>Table1[[#This Row],[OrderQuantity]]*Table1[[#This Row],[UnitPrice]]</f>
        <v>4924.5</v>
      </c>
      <c r="R7037">
        <f>Table1[[#This Row],[OrderQuantity]]*Table1[[#This Row],[UnitCost]]</f>
        <v>3250.17</v>
      </c>
      <c r="S7037">
        <f>Table1[[#This Row],[OrderQuantity]]*Table1[[#This Row],[UnitPrice]]*(1-Table1[[#This Row],[DiscountApplied]]) - (Table1[[#This Row],[OrderQuantity]]*Table1[[#This Row],[UnitCost]])</f>
        <v>1280.3699999999999</v>
      </c>
      <c r="T7037">
        <f>DATEDIF(Table1[[#This Row],[ShipDate]],Table1[[#This Row],[DeliveryDate]],"d")</f>
        <v>7</v>
      </c>
      <c r="U7037" t="str">
        <f t="shared" si="219"/>
        <v>On Time</v>
      </c>
    </row>
    <row r="7038" spans="1:21" x14ac:dyDescent="0.3">
      <c r="A7038" t="str">
        <f t="shared" si="218"/>
        <v>SO-007137</v>
      </c>
      <c r="B7038" t="s">
        <v>4</v>
      </c>
      <c r="C7038" t="s">
        <v>13</v>
      </c>
      <c r="D7038" s="1">
        <v>44000</v>
      </c>
      <c r="E7038" s="1">
        <v>44086</v>
      </c>
      <c r="F7038" s="1">
        <v>44103</v>
      </c>
      <c r="G7038" s="1">
        <v>44108</v>
      </c>
      <c r="H7038" t="s">
        <v>54</v>
      </c>
      <c r="I7038">
        <v>15</v>
      </c>
      <c r="J7038">
        <v>1</v>
      </c>
      <c r="K7038">
        <v>41</v>
      </c>
      <c r="L7038">
        <v>18</v>
      </c>
      <c r="M7038">
        <v>8</v>
      </c>
      <c r="N7038">
        <v>0.3</v>
      </c>
      <c r="O7038">
        <v>1497.05</v>
      </c>
      <c r="P7038">
        <v>1782.2</v>
      </c>
      <c r="Q7038">
        <f>Table1[[#This Row],[OrderQuantity]]*Table1[[#This Row],[UnitPrice]]</f>
        <v>14257.6</v>
      </c>
      <c r="R7038">
        <f>Table1[[#This Row],[OrderQuantity]]*Table1[[#This Row],[UnitCost]]</f>
        <v>11976.4</v>
      </c>
      <c r="S7038">
        <f>Table1[[#This Row],[OrderQuantity]]*Table1[[#This Row],[UnitPrice]]*(1-Table1[[#This Row],[DiscountApplied]]) - (Table1[[#This Row],[OrderQuantity]]*Table1[[#This Row],[UnitCost]])</f>
        <v>-1996.08</v>
      </c>
      <c r="T7038">
        <f>DATEDIF(Table1[[#This Row],[ShipDate]],Table1[[#This Row],[DeliveryDate]],"d")</f>
        <v>5</v>
      </c>
      <c r="U7038" t="str">
        <f t="shared" si="219"/>
        <v>On Time</v>
      </c>
    </row>
    <row r="7039" spans="1:21" x14ac:dyDescent="0.3">
      <c r="A7039" t="str">
        <f t="shared" si="218"/>
        <v>SO-007138</v>
      </c>
      <c r="B7039" t="s">
        <v>5</v>
      </c>
      <c r="C7039" t="s">
        <v>11</v>
      </c>
      <c r="D7039" s="1">
        <v>44000</v>
      </c>
      <c r="E7039" s="1">
        <v>44086</v>
      </c>
      <c r="F7039" s="1">
        <v>44104</v>
      </c>
      <c r="G7039" s="1">
        <v>44108</v>
      </c>
      <c r="H7039" t="s">
        <v>54</v>
      </c>
      <c r="I7039">
        <v>25</v>
      </c>
      <c r="J7039">
        <v>9</v>
      </c>
      <c r="K7039">
        <v>299</v>
      </c>
      <c r="L7039">
        <v>8</v>
      </c>
      <c r="M7039">
        <v>5</v>
      </c>
      <c r="N7039">
        <v>0.05</v>
      </c>
      <c r="O7039">
        <v>4054.97</v>
      </c>
      <c r="P7039">
        <v>6143.9</v>
      </c>
      <c r="Q7039">
        <f>Table1[[#This Row],[OrderQuantity]]*Table1[[#This Row],[UnitPrice]]</f>
        <v>30719.5</v>
      </c>
      <c r="R7039">
        <f>Table1[[#This Row],[OrderQuantity]]*Table1[[#This Row],[UnitCost]]</f>
        <v>20274.849999999999</v>
      </c>
      <c r="S7039">
        <f>Table1[[#This Row],[OrderQuantity]]*Table1[[#This Row],[UnitPrice]]*(1-Table1[[#This Row],[DiscountApplied]]) - (Table1[[#This Row],[OrderQuantity]]*Table1[[#This Row],[UnitCost]])</f>
        <v>8908.6749999999993</v>
      </c>
      <c r="T7039">
        <f>DATEDIF(Table1[[#This Row],[ShipDate]],Table1[[#This Row],[DeliveryDate]],"d")</f>
        <v>4</v>
      </c>
      <c r="U7039" t="str">
        <f t="shared" si="219"/>
        <v>On Time</v>
      </c>
    </row>
    <row r="7040" spans="1:21" x14ac:dyDescent="0.3">
      <c r="A7040" t="str">
        <f t="shared" si="218"/>
        <v>SO-007139</v>
      </c>
      <c r="B7040" t="s">
        <v>3</v>
      </c>
      <c r="C7040" t="s">
        <v>13</v>
      </c>
      <c r="D7040" s="1">
        <v>44000</v>
      </c>
      <c r="E7040" s="1">
        <v>44087</v>
      </c>
      <c r="F7040" s="1">
        <v>44097</v>
      </c>
      <c r="G7040" s="1">
        <v>44107</v>
      </c>
      <c r="H7040" t="s">
        <v>54</v>
      </c>
      <c r="I7040">
        <v>8</v>
      </c>
      <c r="J7040">
        <v>45</v>
      </c>
      <c r="K7040">
        <v>1</v>
      </c>
      <c r="L7040">
        <v>16</v>
      </c>
      <c r="M7040">
        <v>6</v>
      </c>
      <c r="N7040">
        <v>0.1</v>
      </c>
      <c r="O7040">
        <v>1910.77</v>
      </c>
      <c r="P7040">
        <v>2418.6999999999998</v>
      </c>
      <c r="Q7040">
        <f>Table1[[#This Row],[OrderQuantity]]*Table1[[#This Row],[UnitPrice]]</f>
        <v>14512.199999999999</v>
      </c>
      <c r="R7040">
        <f>Table1[[#This Row],[OrderQuantity]]*Table1[[#This Row],[UnitCost]]</f>
        <v>11464.619999999999</v>
      </c>
      <c r="S7040">
        <f>Table1[[#This Row],[OrderQuantity]]*Table1[[#This Row],[UnitPrice]]*(1-Table1[[#This Row],[DiscountApplied]]) - (Table1[[#This Row],[OrderQuantity]]*Table1[[#This Row],[UnitCost]])</f>
        <v>1596.3600000000006</v>
      </c>
      <c r="T7040">
        <f>DATEDIF(Table1[[#This Row],[ShipDate]],Table1[[#This Row],[DeliveryDate]],"d")</f>
        <v>10</v>
      </c>
      <c r="U7040" t="str">
        <f t="shared" si="219"/>
        <v>Late</v>
      </c>
    </row>
    <row r="7041" spans="1:21" x14ac:dyDescent="0.3">
      <c r="A7041" t="str">
        <f t="shared" si="218"/>
        <v>SO-007140</v>
      </c>
      <c r="B7041" t="s">
        <v>2</v>
      </c>
      <c r="C7041" t="s">
        <v>8</v>
      </c>
      <c r="D7041" s="1">
        <v>44000</v>
      </c>
      <c r="E7041" s="1">
        <v>44087</v>
      </c>
      <c r="F7041" s="1">
        <v>44097</v>
      </c>
      <c r="G7041" s="1">
        <v>44101</v>
      </c>
      <c r="H7041" t="s">
        <v>54</v>
      </c>
      <c r="I7041">
        <v>24</v>
      </c>
      <c r="J7041">
        <v>50</v>
      </c>
      <c r="K7041">
        <v>366</v>
      </c>
      <c r="L7041">
        <v>42</v>
      </c>
      <c r="M7041">
        <v>7</v>
      </c>
      <c r="N7041">
        <v>0.05</v>
      </c>
      <c r="O7041">
        <v>563.80999999999995</v>
      </c>
      <c r="P7041">
        <v>1025.0999999999999</v>
      </c>
      <c r="Q7041">
        <f>Table1[[#This Row],[OrderQuantity]]*Table1[[#This Row],[UnitPrice]]</f>
        <v>7175.6999999999989</v>
      </c>
      <c r="R7041">
        <f>Table1[[#This Row],[OrderQuantity]]*Table1[[#This Row],[UnitCost]]</f>
        <v>3946.6699999999996</v>
      </c>
      <c r="S7041">
        <f>Table1[[#This Row],[OrderQuantity]]*Table1[[#This Row],[UnitPrice]]*(1-Table1[[#This Row],[DiscountApplied]]) - (Table1[[#This Row],[OrderQuantity]]*Table1[[#This Row],[UnitCost]])</f>
        <v>2870.2449999999994</v>
      </c>
      <c r="T7041">
        <f>DATEDIF(Table1[[#This Row],[ShipDate]],Table1[[#This Row],[DeliveryDate]],"d")</f>
        <v>4</v>
      </c>
      <c r="U7041" t="str">
        <f t="shared" si="219"/>
        <v>On Time</v>
      </c>
    </row>
    <row r="7042" spans="1:21" x14ac:dyDescent="0.3">
      <c r="A7042" t="str">
        <f t="shared" ref="A7042:A7105" si="220">"SO-" &amp; TEXT(ROW(A7042)+99,"000000")</f>
        <v>SO-007141</v>
      </c>
      <c r="B7042" t="s">
        <v>4</v>
      </c>
      <c r="C7042" t="s">
        <v>13</v>
      </c>
      <c r="D7042" s="1">
        <v>44000</v>
      </c>
      <c r="E7042" s="1">
        <v>44087</v>
      </c>
      <c r="F7042" s="1">
        <v>44097</v>
      </c>
      <c r="G7042" s="1">
        <v>44100</v>
      </c>
      <c r="H7042" t="s">
        <v>54</v>
      </c>
      <c r="I7042">
        <v>13</v>
      </c>
      <c r="J7042">
        <v>7</v>
      </c>
      <c r="K7042">
        <v>8</v>
      </c>
      <c r="L7042">
        <v>42</v>
      </c>
      <c r="M7042">
        <v>6</v>
      </c>
      <c r="N7042">
        <v>0.08</v>
      </c>
      <c r="O7042">
        <v>2174.35</v>
      </c>
      <c r="P7042">
        <v>2619.6999999999998</v>
      </c>
      <c r="Q7042">
        <f>Table1[[#This Row],[OrderQuantity]]*Table1[[#This Row],[UnitPrice]]</f>
        <v>15718.199999999999</v>
      </c>
      <c r="R7042">
        <f>Table1[[#This Row],[OrderQuantity]]*Table1[[#This Row],[UnitCost]]</f>
        <v>13046.099999999999</v>
      </c>
      <c r="S7042">
        <f>Table1[[#This Row],[OrderQuantity]]*Table1[[#This Row],[UnitPrice]]*(1-Table1[[#This Row],[DiscountApplied]]) - (Table1[[#This Row],[OrderQuantity]]*Table1[[#This Row],[UnitCost]])</f>
        <v>1414.6440000000002</v>
      </c>
      <c r="T7042">
        <f>DATEDIF(Table1[[#This Row],[ShipDate]],Table1[[#This Row],[DeliveryDate]],"d")</f>
        <v>3</v>
      </c>
      <c r="U7042" t="str">
        <f t="shared" ref="U7042:U7105" si="221">IF(T7042&gt;7,"Late","On Time")</f>
        <v>On Time</v>
      </c>
    </row>
    <row r="7043" spans="1:21" x14ac:dyDescent="0.3">
      <c r="A7043" t="str">
        <f t="shared" si="220"/>
        <v>SO-007142</v>
      </c>
      <c r="B7043" t="s">
        <v>3</v>
      </c>
      <c r="C7043" t="s">
        <v>11</v>
      </c>
      <c r="D7043" s="1">
        <v>44000</v>
      </c>
      <c r="E7043" s="1">
        <v>44087</v>
      </c>
      <c r="F7043" s="1">
        <v>44094</v>
      </c>
      <c r="G7043" s="1">
        <v>44103</v>
      </c>
      <c r="H7043" t="s">
        <v>54</v>
      </c>
      <c r="I7043">
        <v>8</v>
      </c>
      <c r="J7043">
        <v>44</v>
      </c>
      <c r="K7043">
        <v>316</v>
      </c>
      <c r="L7043">
        <v>8</v>
      </c>
      <c r="M7043">
        <v>3</v>
      </c>
      <c r="N7043">
        <v>0.05</v>
      </c>
      <c r="O7043">
        <v>932.37</v>
      </c>
      <c r="P7043">
        <v>1902.8</v>
      </c>
      <c r="Q7043">
        <f>Table1[[#This Row],[OrderQuantity]]*Table1[[#This Row],[UnitPrice]]</f>
        <v>5708.4</v>
      </c>
      <c r="R7043">
        <f>Table1[[#This Row],[OrderQuantity]]*Table1[[#This Row],[UnitCost]]</f>
        <v>2797.11</v>
      </c>
      <c r="S7043">
        <f>Table1[[#This Row],[OrderQuantity]]*Table1[[#This Row],[UnitPrice]]*(1-Table1[[#This Row],[DiscountApplied]]) - (Table1[[#This Row],[OrderQuantity]]*Table1[[#This Row],[UnitCost]])</f>
        <v>2625.8699999999994</v>
      </c>
      <c r="T7043">
        <f>DATEDIF(Table1[[#This Row],[ShipDate]],Table1[[#This Row],[DeliveryDate]],"d")</f>
        <v>9</v>
      </c>
      <c r="U7043" t="str">
        <f t="shared" si="221"/>
        <v>Late</v>
      </c>
    </row>
    <row r="7044" spans="1:21" x14ac:dyDescent="0.3">
      <c r="A7044" t="str">
        <f t="shared" si="220"/>
        <v>SO-007143</v>
      </c>
      <c r="B7044" t="s">
        <v>5</v>
      </c>
      <c r="C7044" t="s">
        <v>11</v>
      </c>
      <c r="D7044" s="1">
        <v>44000</v>
      </c>
      <c r="E7044" s="1">
        <v>44087</v>
      </c>
      <c r="F7044" s="1">
        <v>44109</v>
      </c>
      <c r="G7044" s="1">
        <v>44114</v>
      </c>
      <c r="H7044" t="s">
        <v>54</v>
      </c>
      <c r="I7044">
        <v>26</v>
      </c>
      <c r="J7044">
        <v>49</v>
      </c>
      <c r="K7044">
        <v>287</v>
      </c>
      <c r="L7044">
        <v>42</v>
      </c>
      <c r="M7044">
        <v>8</v>
      </c>
      <c r="N7044">
        <v>0.15</v>
      </c>
      <c r="O7044">
        <v>645.80999999999995</v>
      </c>
      <c r="P7044">
        <v>1025.0999999999999</v>
      </c>
      <c r="Q7044">
        <f>Table1[[#This Row],[OrderQuantity]]*Table1[[#This Row],[UnitPrice]]</f>
        <v>8200.7999999999993</v>
      </c>
      <c r="R7044">
        <f>Table1[[#This Row],[OrderQuantity]]*Table1[[#This Row],[UnitCost]]</f>
        <v>5166.4799999999996</v>
      </c>
      <c r="S7044">
        <f>Table1[[#This Row],[OrderQuantity]]*Table1[[#This Row],[UnitPrice]]*(1-Table1[[#This Row],[DiscountApplied]]) - (Table1[[#This Row],[OrderQuantity]]*Table1[[#This Row],[UnitCost]])</f>
        <v>1804.1999999999998</v>
      </c>
      <c r="T7044">
        <f>DATEDIF(Table1[[#This Row],[ShipDate]],Table1[[#This Row],[DeliveryDate]],"d")</f>
        <v>5</v>
      </c>
      <c r="U7044" t="str">
        <f t="shared" si="221"/>
        <v>On Time</v>
      </c>
    </row>
    <row r="7045" spans="1:21" x14ac:dyDescent="0.3">
      <c r="A7045" t="str">
        <f t="shared" si="220"/>
        <v>SO-007144</v>
      </c>
      <c r="B7045" t="s">
        <v>2</v>
      </c>
      <c r="C7045" t="s">
        <v>13</v>
      </c>
      <c r="D7045" s="1">
        <v>44000</v>
      </c>
      <c r="E7045" s="1">
        <v>44087</v>
      </c>
      <c r="F7045" s="1">
        <v>44114</v>
      </c>
      <c r="G7045" s="1">
        <v>44120</v>
      </c>
      <c r="H7045" t="s">
        <v>54</v>
      </c>
      <c r="I7045">
        <v>24</v>
      </c>
      <c r="J7045">
        <v>31</v>
      </c>
      <c r="K7045">
        <v>54</v>
      </c>
      <c r="L7045">
        <v>39</v>
      </c>
      <c r="M7045">
        <v>8</v>
      </c>
      <c r="N7045">
        <v>0.05</v>
      </c>
      <c r="O7045">
        <v>73.16</v>
      </c>
      <c r="P7045">
        <v>174.2</v>
      </c>
      <c r="Q7045">
        <f>Table1[[#This Row],[OrderQuantity]]*Table1[[#This Row],[UnitPrice]]</f>
        <v>1393.6</v>
      </c>
      <c r="R7045">
        <f>Table1[[#This Row],[OrderQuantity]]*Table1[[#This Row],[UnitCost]]</f>
        <v>585.28</v>
      </c>
      <c r="S7045">
        <f>Table1[[#This Row],[OrderQuantity]]*Table1[[#This Row],[UnitPrice]]*(1-Table1[[#This Row],[DiscountApplied]]) - (Table1[[#This Row],[OrderQuantity]]*Table1[[#This Row],[UnitCost]])</f>
        <v>738.63999999999987</v>
      </c>
      <c r="T7045">
        <f>DATEDIF(Table1[[#This Row],[ShipDate]],Table1[[#This Row],[DeliveryDate]],"d")</f>
        <v>6</v>
      </c>
      <c r="U7045" t="str">
        <f t="shared" si="221"/>
        <v>On Time</v>
      </c>
    </row>
    <row r="7046" spans="1:21" x14ac:dyDescent="0.3">
      <c r="A7046" t="str">
        <f t="shared" si="220"/>
        <v>SO-007145</v>
      </c>
      <c r="B7046" t="s">
        <v>5</v>
      </c>
      <c r="C7046" t="s">
        <v>10</v>
      </c>
      <c r="D7046" s="1">
        <v>44000</v>
      </c>
      <c r="E7046" s="1">
        <v>44087</v>
      </c>
      <c r="F7046" s="1">
        <v>44090</v>
      </c>
      <c r="G7046" s="1">
        <v>44094</v>
      </c>
      <c r="H7046" t="s">
        <v>54</v>
      </c>
      <c r="I7046">
        <v>26</v>
      </c>
      <c r="J7046">
        <v>3</v>
      </c>
      <c r="K7046">
        <v>130</v>
      </c>
      <c r="L7046">
        <v>27</v>
      </c>
      <c r="M7046">
        <v>7</v>
      </c>
      <c r="N7046">
        <v>0.08</v>
      </c>
      <c r="O7046">
        <v>1071.73</v>
      </c>
      <c r="P7046">
        <v>2492.4</v>
      </c>
      <c r="Q7046">
        <f>Table1[[#This Row],[OrderQuantity]]*Table1[[#This Row],[UnitPrice]]</f>
        <v>17446.8</v>
      </c>
      <c r="R7046">
        <f>Table1[[#This Row],[OrderQuantity]]*Table1[[#This Row],[UnitCost]]</f>
        <v>7502.1100000000006</v>
      </c>
      <c r="S7046">
        <f>Table1[[#This Row],[OrderQuantity]]*Table1[[#This Row],[UnitPrice]]*(1-Table1[[#This Row],[DiscountApplied]]) - (Table1[[#This Row],[OrderQuantity]]*Table1[[#This Row],[UnitCost]])</f>
        <v>8548.9459999999999</v>
      </c>
      <c r="T7046">
        <f>DATEDIF(Table1[[#This Row],[ShipDate]],Table1[[#This Row],[DeliveryDate]],"d")</f>
        <v>4</v>
      </c>
      <c r="U7046" t="str">
        <f t="shared" si="221"/>
        <v>On Time</v>
      </c>
    </row>
    <row r="7047" spans="1:21" x14ac:dyDescent="0.3">
      <c r="A7047" t="str">
        <f t="shared" si="220"/>
        <v>SO-007146</v>
      </c>
      <c r="B7047" t="s">
        <v>2</v>
      </c>
      <c r="C7047" t="s">
        <v>11</v>
      </c>
      <c r="D7047" s="1">
        <v>44000</v>
      </c>
      <c r="E7047" s="1">
        <v>44087</v>
      </c>
      <c r="F7047" s="1">
        <v>44090</v>
      </c>
      <c r="G7047" s="1">
        <v>44092</v>
      </c>
      <c r="H7047" t="s">
        <v>54</v>
      </c>
      <c r="I7047">
        <v>23</v>
      </c>
      <c r="J7047">
        <v>2</v>
      </c>
      <c r="K7047">
        <v>284</v>
      </c>
      <c r="L7047">
        <v>41</v>
      </c>
      <c r="M7047">
        <v>1</v>
      </c>
      <c r="N7047">
        <v>0.05</v>
      </c>
      <c r="O7047">
        <v>529.29999999999995</v>
      </c>
      <c r="P7047">
        <v>1058.5999999999999</v>
      </c>
      <c r="Q7047">
        <f>Table1[[#This Row],[OrderQuantity]]*Table1[[#This Row],[UnitPrice]]</f>
        <v>1058.5999999999999</v>
      </c>
      <c r="R7047">
        <f>Table1[[#This Row],[OrderQuantity]]*Table1[[#This Row],[UnitCost]]</f>
        <v>529.29999999999995</v>
      </c>
      <c r="S7047">
        <f>Table1[[#This Row],[OrderQuantity]]*Table1[[#This Row],[UnitPrice]]*(1-Table1[[#This Row],[DiscountApplied]]) - (Table1[[#This Row],[OrderQuantity]]*Table1[[#This Row],[UnitCost]])</f>
        <v>476.36999999999989</v>
      </c>
      <c r="T7047">
        <f>DATEDIF(Table1[[#This Row],[ShipDate]],Table1[[#This Row],[DeliveryDate]],"d")</f>
        <v>2</v>
      </c>
      <c r="U7047" t="str">
        <f t="shared" si="221"/>
        <v>On Time</v>
      </c>
    </row>
    <row r="7048" spans="1:21" x14ac:dyDescent="0.3">
      <c r="A7048" t="str">
        <f t="shared" si="220"/>
        <v>SO-007147</v>
      </c>
      <c r="B7048" t="s">
        <v>4</v>
      </c>
      <c r="C7048" t="s">
        <v>12</v>
      </c>
      <c r="D7048" s="1">
        <v>44000</v>
      </c>
      <c r="E7048" s="1">
        <v>44087</v>
      </c>
      <c r="F7048" s="1">
        <v>44113</v>
      </c>
      <c r="G7048" s="1">
        <v>44116</v>
      </c>
      <c r="H7048" t="s">
        <v>54</v>
      </c>
      <c r="I7048">
        <v>15</v>
      </c>
      <c r="J7048">
        <v>43</v>
      </c>
      <c r="K7048">
        <v>211</v>
      </c>
      <c r="L7048">
        <v>37</v>
      </c>
      <c r="M7048">
        <v>2</v>
      </c>
      <c r="N7048">
        <v>0.2</v>
      </c>
      <c r="O7048">
        <v>4218.59</v>
      </c>
      <c r="P7048">
        <v>6391.8</v>
      </c>
      <c r="Q7048">
        <f>Table1[[#This Row],[OrderQuantity]]*Table1[[#This Row],[UnitPrice]]</f>
        <v>12783.6</v>
      </c>
      <c r="R7048">
        <f>Table1[[#This Row],[OrderQuantity]]*Table1[[#This Row],[UnitCost]]</f>
        <v>8437.18</v>
      </c>
      <c r="S7048">
        <f>Table1[[#This Row],[OrderQuantity]]*Table1[[#This Row],[UnitPrice]]*(1-Table1[[#This Row],[DiscountApplied]]) - (Table1[[#This Row],[OrderQuantity]]*Table1[[#This Row],[UnitCost]])</f>
        <v>1789.7000000000007</v>
      </c>
      <c r="T7048">
        <f>DATEDIF(Table1[[#This Row],[ShipDate]],Table1[[#This Row],[DeliveryDate]],"d")</f>
        <v>3</v>
      </c>
      <c r="U7048" t="str">
        <f t="shared" si="221"/>
        <v>On Time</v>
      </c>
    </row>
    <row r="7049" spans="1:21" x14ac:dyDescent="0.3">
      <c r="A7049" t="str">
        <f t="shared" si="220"/>
        <v>SO-007148</v>
      </c>
      <c r="B7049" t="s">
        <v>4</v>
      </c>
      <c r="C7049" t="s">
        <v>10</v>
      </c>
      <c r="D7049" s="1">
        <v>44000</v>
      </c>
      <c r="E7049" s="1">
        <v>44087</v>
      </c>
      <c r="F7049" s="1">
        <v>44108</v>
      </c>
      <c r="G7049" s="1">
        <v>44111</v>
      </c>
      <c r="H7049" t="s">
        <v>54</v>
      </c>
      <c r="I7049">
        <v>14</v>
      </c>
      <c r="J7049">
        <v>47</v>
      </c>
      <c r="K7049">
        <v>153</v>
      </c>
      <c r="L7049">
        <v>16</v>
      </c>
      <c r="M7049">
        <v>8</v>
      </c>
      <c r="N7049">
        <v>0.08</v>
      </c>
      <c r="O7049">
        <v>1408.07</v>
      </c>
      <c r="P7049">
        <v>1983.2</v>
      </c>
      <c r="Q7049">
        <f>Table1[[#This Row],[OrderQuantity]]*Table1[[#This Row],[UnitPrice]]</f>
        <v>15865.6</v>
      </c>
      <c r="R7049">
        <f>Table1[[#This Row],[OrderQuantity]]*Table1[[#This Row],[UnitCost]]</f>
        <v>11264.56</v>
      </c>
      <c r="S7049">
        <f>Table1[[#This Row],[OrderQuantity]]*Table1[[#This Row],[UnitPrice]]*(1-Table1[[#This Row],[DiscountApplied]]) - (Table1[[#This Row],[OrderQuantity]]*Table1[[#This Row],[UnitCost]])</f>
        <v>3331.7920000000013</v>
      </c>
      <c r="T7049">
        <f>DATEDIF(Table1[[#This Row],[ShipDate]],Table1[[#This Row],[DeliveryDate]],"d")</f>
        <v>3</v>
      </c>
      <c r="U7049" t="str">
        <f t="shared" si="221"/>
        <v>On Time</v>
      </c>
    </row>
    <row r="7050" spans="1:21" x14ac:dyDescent="0.3">
      <c r="A7050" t="str">
        <f t="shared" si="220"/>
        <v>SO-007149</v>
      </c>
      <c r="B7050" t="s">
        <v>5</v>
      </c>
      <c r="C7050" t="s">
        <v>11</v>
      </c>
      <c r="D7050" s="1">
        <v>44000</v>
      </c>
      <c r="E7050" s="1">
        <v>44087</v>
      </c>
      <c r="F7050" s="1">
        <v>44097</v>
      </c>
      <c r="G7050" s="1">
        <v>44102</v>
      </c>
      <c r="H7050" t="s">
        <v>54</v>
      </c>
      <c r="I7050">
        <v>27</v>
      </c>
      <c r="J7050">
        <v>13</v>
      </c>
      <c r="K7050">
        <v>308</v>
      </c>
      <c r="L7050">
        <v>36</v>
      </c>
      <c r="M7050">
        <v>8</v>
      </c>
      <c r="N7050">
        <v>0.2</v>
      </c>
      <c r="O7050">
        <v>5001.28</v>
      </c>
      <c r="P7050">
        <v>6411.9</v>
      </c>
      <c r="Q7050">
        <f>Table1[[#This Row],[OrderQuantity]]*Table1[[#This Row],[UnitPrice]]</f>
        <v>51295.199999999997</v>
      </c>
      <c r="R7050">
        <f>Table1[[#This Row],[OrderQuantity]]*Table1[[#This Row],[UnitCost]]</f>
        <v>40010.239999999998</v>
      </c>
      <c r="S7050">
        <f>Table1[[#This Row],[OrderQuantity]]*Table1[[#This Row],[UnitPrice]]*(1-Table1[[#This Row],[DiscountApplied]]) - (Table1[[#This Row],[OrderQuantity]]*Table1[[#This Row],[UnitCost]])</f>
        <v>1025.9200000000055</v>
      </c>
      <c r="T7050">
        <f>DATEDIF(Table1[[#This Row],[ShipDate]],Table1[[#This Row],[DeliveryDate]],"d")</f>
        <v>5</v>
      </c>
      <c r="U7050" t="str">
        <f t="shared" si="221"/>
        <v>On Time</v>
      </c>
    </row>
    <row r="7051" spans="1:21" x14ac:dyDescent="0.3">
      <c r="A7051" t="str">
        <f t="shared" si="220"/>
        <v>SO-007150</v>
      </c>
      <c r="B7051" t="s">
        <v>3</v>
      </c>
      <c r="C7051" t="s">
        <v>12</v>
      </c>
      <c r="D7051" s="1">
        <v>44000</v>
      </c>
      <c r="E7051" s="1">
        <v>44087</v>
      </c>
      <c r="F7051" s="1">
        <v>44106</v>
      </c>
      <c r="G7051" s="1">
        <v>44110</v>
      </c>
      <c r="H7051" t="s">
        <v>54</v>
      </c>
      <c r="I7051">
        <v>5</v>
      </c>
      <c r="J7051">
        <v>4</v>
      </c>
      <c r="K7051">
        <v>242</v>
      </c>
      <c r="L7051">
        <v>12</v>
      </c>
      <c r="M7051">
        <v>5</v>
      </c>
      <c r="N7051">
        <v>0.4</v>
      </c>
      <c r="O7051">
        <v>406.22</v>
      </c>
      <c r="P7051">
        <v>864.3</v>
      </c>
      <c r="Q7051">
        <f>Table1[[#This Row],[OrderQuantity]]*Table1[[#This Row],[UnitPrice]]</f>
        <v>4321.5</v>
      </c>
      <c r="R7051">
        <f>Table1[[#This Row],[OrderQuantity]]*Table1[[#This Row],[UnitCost]]</f>
        <v>2031.1000000000001</v>
      </c>
      <c r="S7051">
        <f>Table1[[#This Row],[OrderQuantity]]*Table1[[#This Row],[UnitPrice]]*(1-Table1[[#This Row],[DiscountApplied]]) - (Table1[[#This Row],[OrderQuantity]]*Table1[[#This Row],[UnitCost]])</f>
        <v>561.79999999999995</v>
      </c>
      <c r="T7051">
        <f>DATEDIF(Table1[[#This Row],[ShipDate]],Table1[[#This Row],[DeliveryDate]],"d")</f>
        <v>4</v>
      </c>
      <c r="U7051" t="str">
        <f t="shared" si="221"/>
        <v>On Time</v>
      </c>
    </row>
    <row r="7052" spans="1:21" x14ac:dyDescent="0.3">
      <c r="A7052" t="str">
        <f t="shared" si="220"/>
        <v>SO-007151</v>
      </c>
      <c r="B7052" t="s">
        <v>4</v>
      </c>
      <c r="C7052" t="s">
        <v>13</v>
      </c>
      <c r="D7052" s="1">
        <v>44000</v>
      </c>
      <c r="E7052" s="1">
        <v>44088</v>
      </c>
      <c r="F7052" s="1">
        <v>44111</v>
      </c>
      <c r="G7052" s="1">
        <v>44116</v>
      </c>
      <c r="H7052" t="s">
        <v>54</v>
      </c>
      <c r="I7052">
        <v>17</v>
      </c>
      <c r="J7052">
        <v>50</v>
      </c>
      <c r="K7052">
        <v>47</v>
      </c>
      <c r="L7052">
        <v>44</v>
      </c>
      <c r="M7052">
        <v>2</v>
      </c>
      <c r="N7052">
        <v>0.08</v>
      </c>
      <c r="O7052">
        <v>520.99</v>
      </c>
      <c r="P7052">
        <v>964.8</v>
      </c>
      <c r="Q7052">
        <f>Table1[[#This Row],[OrderQuantity]]*Table1[[#This Row],[UnitPrice]]</f>
        <v>1929.6</v>
      </c>
      <c r="R7052">
        <f>Table1[[#This Row],[OrderQuantity]]*Table1[[#This Row],[UnitCost]]</f>
        <v>1041.98</v>
      </c>
      <c r="S7052">
        <f>Table1[[#This Row],[OrderQuantity]]*Table1[[#This Row],[UnitPrice]]*(1-Table1[[#This Row],[DiscountApplied]]) - (Table1[[#This Row],[OrderQuantity]]*Table1[[#This Row],[UnitCost]])</f>
        <v>733.25199999999995</v>
      </c>
      <c r="T7052">
        <f>DATEDIF(Table1[[#This Row],[ShipDate]],Table1[[#This Row],[DeliveryDate]],"d")</f>
        <v>5</v>
      </c>
      <c r="U7052" t="str">
        <f t="shared" si="221"/>
        <v>On Time</v>
      </c>
    </row>
    <row r="7053" spans="1:21" x14ac:dyDescent="0.3">
      <c r="A7053" t="str">
        <f t="shared" si="220"/>
        <v>SO-007152</v>
      </c>
      <c r="B7053" t="s">
        <v>3</v>
      </c>
      <c r="C7053" t="s">
        <v>10</v>
      </c>
      <c r="D7053" s="1">
        <v>44000</v>
      </c>
      <c r="E7053" s="1">
        <v>44088</v>
      </c>
      <c r="F7053" s="1">
        <v>44110</v>
      </c>
      <c r="G7053" s="1">
        <v>44113</v>
      </c>
      <c r="H7053" t="s">
        <v>54</v>
      </c>
      <c r="I7053">
        <v>7</v>
      </c>
      <c r="J7053">
        <v>3</v>
      </c>
      <c r="K7053">
        <v>141</v>
      </c>
      <c r="L7053">
        <v>9</v>
      </c>
      <c r="M7053">
        <v>3</v>
      </c>
      <c r="N7053">
        <v>0.15</v>
      </c>
      <c r="O7053">
        <v>483.87</v>
      </c>
      <c r="P7053">
        <v>1051.9000000000001</v>
      </c>
      <c r="Q7053">
        <f>Table1[[#This Row],[OrderQuantity]]*Table1[[#This Row],[UnitPrice]]</f>
        <v>3155.7000000000003</v>
      </c>
      <c r="R7053">
        <f>Table1[[#This Row],[OrderQuantity]]*Table1[[#This Row],[UnitCost]]</f>
        <v>1451.6100000000001</v>
      </c>
      <c r="S7053">
        <f>Table1[[#This Row],[OrderQuantity]]*Table1[[#This Row],[UnitPrice]]*(1-Table1[[#This Row],[DiscountApplied]]) - (Table1[[#This Row],[OrderQuantity]]*Table1[[#This Row],[UnitCost]])</f>
        <v>1230.7350000000001</v>
      </c>
      <c r="T7053">
        <f>DATEDIF(Table1[[#This Row],[ShipDate]],Table1[[#This Row],[DeliveryDate]],"d")</f>
        <v>3</v>
      </c>
      <c r="U7053" t="str">
        <f t="shared" si="221"/>
        <v>On Time</v>
      </c>
    </row>
    <row r="7054" spans="1:21" x14ac:dyDescent="0.3">
      <c r="A7054" t="str">
        <f t="shared" si="220"/>
        <v>SO-007153</v>
      </c>
      <c r="B7054" t="s">
        <v>5</v>
      </c>
      <c r="C7054" t="s">
        <v>10</v>
      </c>
      <c r="D7054" s="1">
        <v>44000</v>
      </c>
      <c r="E7054" s="1">
        <v>44088</v>
      </c>
      <c r="F7054" s="1">
        <v>44109</v>
      </c>
      <c r="G7054" s="1">
        <v>44112</v>
      </c>
      <c r="H7054" t="s">
        <v>54</v>
      </c>
      <c r="I7054">
        <v>26</v>
      </c>
      <c r="J7054">
        <v>30</v>
      </c>
      <c r="K7054">
        <v>118</v>
      </c>
      <c r="L7054">
        <v>27</v>
      </c>
      <c r="M7054">
        <v>1</v>
      </c>
      <c r="N7054">
        <v>0.15</v>
      </c>
      <c r="O7054">
        <v>3210.64</v>
      </c>
      <c r="P7054">
        <v>4013.3</v>
      </c>
      <c r="Q7054">
        <f>Table1[[#This Row],[OrderQuantity]]*Table1[[#This Row],[UnitPrice]]</f>
        <v>4013.3</v>
      </c>
      <c r="R7054">
        <f>Table1[[#This Row],[OrderQuantity]]*Table1[[#This Row],[UnitCost]]</f>
        <v>3210.64</v>
      </c>
      <c r="S7054">
        <f>Table1[[#This Row],[OrderQuantity]]*Table1[[#This Row],[UnitPrice]]*(1-Table1[[#This Row],[DiscountApplied]]) - (Table1[[#This Row],[OrderQuantity]]*Table1[[#This Row],[UnitCost]])</f>
        <v>200.66500000000042</v>
      </c>
      <c r="T7054">
        <f>DATEDIF(Table1[[#This Row],[ShipDate]],Table1[[#This Row],[DeliveryDate]],"d")</f>
        <v>3</v>
      </c>
      <c r="U7054" t="str">
        <f t="shared" si="221"/>
        <v>On Time</v>
      </c>
    </row>
    <row r="7055" spans="1:21" x14ac:dyDescent="0.3">
      <c r="A7055" t="str">
        <f t="shared" si="220"/>
        <v>SO-007154</v>
      </c>
      <c r="B7055" t="s">
        <v>4</v>
      </c>
      <c r="C7055" t="s">
        <v>10</v>
      </c>
      <c r="D7055" s="1">
        <v>44000</v>
      </c>
      <c r="E7055" s="1">
        <v>44088</v>
      </c>
      <c r="F7055" s="1">
        <v>44115</v>
      </c>
      <c r="G7055" s="1">
        <v>44123</v>
      </c>
      <c r="H7055" t="s">
        <v>54</v>
      </c>
      <c r="I7055">
        <v>16</v>
      </c>
      <c r="J7055">
        <v>14</v>
      </c>
      <c r="K7055">
        <v>116</v>
      </c>
      <c r="L7055">
        <v>7</v>
      </c>
      <c r="M7055">
        <v>2</v>
      </c>
      <c r="N7055">
        <v>0.1</v>
      </c>
      <c r="O7055">
        <v>2974.4</v>
      </c>
      <c r="P7055">
        <v>6070.2</v>
      </c>
      <c r="Q7055">
        <f>Table1[[#This Row],[OrderQuantity]]*Table1[[#This Row],[UnitPrice]]</f>
        <v>12140.4</v>
      </c>
      <c r="R7055">
        <f>Table1[[#This Row],[OrderQuantity]]*Table1[[#This Row],[UnitCost]]</f>
        <v>5948.8</v>
      </c>
      <c r="S7055">
        <f>Table1[[#This Row],[OrderQuantity]]*Table1[[#This Row],[UnitPrice]]*(1-Table1[[#This Row],[DiscountApplied]]) - (Table1[[#This Row],[OrderQuantity]]*Table1[[#This Row],[UnitCost]])</f>
        <v>4977.5600000000004</v>
      </c>
      <c r="T7055">
        <f>DATEDIF(Table1[[#This Row],[ShipDate]],Table1[[#This Row],[DeliveryDate]],"d")</f>
        <v>8</v>
      </c>
      <c r="U7055" t="str">
        <f t="shared" si="221"/>
        <v>Late</v>
      </c>
    </row>
    <row r="7056" spans="1:21" x14ac:dyDescent="0.3">
      <c r="A7056" t="str">
        <f t="shared" si="220"/>
        <v>SO-007155</v>
      </c>
      <c r="B7056" t="s">
        <v>4</v>
      </c>
      <c r="C7056" t="s">
        <v>13</v>
      </c>
      <c r="D7056" s="1">
        <v>44000</v>
      </c>
      <c r="E7056" s="1">
        <v>44088</v>
      </c>
      <c r="F7056" s="1">
        <v>44111</v>
      </c>
      <c r="G7056" s="1">
        <v>44116</v>
      </c>
      <c r="H7056" t="s">
        <v>54</v>
      </c>
      <c r="I7056">
        <v>16</v>
      </c>
      <c r="J7056">
        <v>2</v>
      </c>
      <c r="K7056">
        <v>39</v>
      </c>
      <c r="L7056">
        <v>32</v>
      </c>
      <c r="M7056">
        <v>4</v>
      </c>
      <c r="N7056">
        <v>0.4</v>
      </c>
      <c r="O7056">
        <v>695.13</v>
      </c>
      <c r="P7056">
        <v>837.5</v>
      </c>
      <c r="Q7056">
        <f>Table1[[#This Row],[OrderQuantity]]*Table1[[#This Row],[UnitPrice]]</f>
        <v>3350</v>
      </c>
      <c r="R7056">
        <f>Table1[[#This Row],[OrderQuantity]]*Table1[[#This Row],[UnitCost]]</f>
        <v>2780.52</v>
      </c>
      <c r="S7056">
        <f>Table1[[#This Row],[OrderQuantity]]*Table1[[#This Row],[UnitPrice]]*(1-Table1[[#This Row],[DiscountApplied]]) - (Table1[[#This Row],[OrderQuantity]]*Table1[[#This Row],[UnitCost]])</f>
        <v>-770.52</v>
      </c>
      <c r="T7056">
        <f>DATEDIF(Table1[[#This Row],[ShipDate]],Table1[[#This Row],[DeliveryDate]],"d")</f>
        <v>5</v>
      </c>
      <c r="U7056" t="str">
        <f t="shared" si="221"/>
        <v>On Time</v>
      </c>
    </row>
    <row r="7057" spans="1:21" x14ac:dyDescent="0.3">
      <c r="A7057" t="str">
        <f t="shared" si="220"/>
        <v>SO-007156</v>
      </c>
      <c r="B7057" t="s">
        <v>2</v>
      </c>
      <c r="C7057" t="s">
        <v>11</v>
      </c>
      <c r="D7057" s="1">
        <v>44000</v>
      </c>
      <c r="E7057" s="1">
        <v>44088</v>
      </c>
      <c r="F7057" s="1">
        <v>44111</v>
      </c>
      <c r="G7057" s="1">
        <v>44112</v>
      </c>
      <c r="H7057" t="s">
        <v>54</v>
      </c>
      <c r="I7057">
        <v>25</v>
      </c>
      <c r="J7057">
        <v>16</v>
      </c>
      <c r="K7057">
        <v>314</v>
      </c>
      <c r="L7057">
        <v>46</v>
      </c>
      <c r="M7057">
        <v>3</v>
      </c>
      <c r="N7057">
        <v>0.2</v>
      </c>
      <c r="O7057">
        <v>1148.1099999999999</v>
      </c>
      <c r="P7057">
        <v>2391.9</v>
      </c>
      <c r="Q7057">
        <f>Table1[[#This Row],[OrderQuantity]]*Table1[[#This Row],[UnitPrice]]</f>
        <v>7175.7000000000007</v>
      </c>
      <c r="R7057">
        <f>Table1[[#This Row],[OrderQuantity]]*Table1[[#This Row],[UnitCost]]</f>
        <v>3444.33</v>
      </c>
      <c r="S7057">
        <f>Table1[[#This Row],[OrderQuantity]]*Table1[[#This Row],[UnitPrice]]*(1-Table1[[#This Row],[DiscountApplied]]) - (Table1[[#This Row],[OrderQuantity]]*Table1[[#This Row],[UnitCost]])</f>
        <v>2296.2300000000014</v>
      </c>
      <c r="T7057">
        <f>DATEDIF(Table1[[#This Row],[ShipDate]],Table1[[#This Row],[DeliveryDate]],"d")</f>
        <v>1</v>
      </c>
      <c r="U7057" t="str">
        <f t="shared" si="221"/>
        <v>On Time</v>
      </c>
    </row>
    <row r="7058" spans="1:21" x14ac:dyDescent="0.3">
      <c r="A7058" t="str">
        <f t="shared" si="220"/>
        <v>SO-007157</v>
      </c>
      <c r="B7058" t="s">
        <v>4</v>
      </c>
      <c r="C7058" t="s">
        <v>8</v>
      </c>
      <c r="D7058" s="1">
        <v>44000</v>
      </c>
      <c r="E7058" s="1">
        <v>44088</v>
      </c>
      <c r="F7058" s="1">
        <v>44103</v>
      </c>
      <c r="G7058" s="1">
        <v>44108</v>
      </c>
      <c r="H7058" t="s">
        <v>54</v>
      </c>
      <c r="I7058">
        <v>14</v>
      </c>
      <c r="J7058">
        <v>4</v>
      </c>
      <c r="K7058">
        <v>346</v>
      </c>
      <c r="L7058">
        <v>18</v>
      </c>
      <c r="M7058">
        <v>6</v>
      </c>
      <c r="N7058">
        <v>0.3</v>
      </c>
      <c r="O7058">
        <v>1155.28</v>
      </c>
      <c r="P7058">
        <v>2686.7</v>
      </c>
      <c r="Q7058">
        <f>Table1[[#This Row],[OrderQuantity]]*Table1[[#This Row],[UnitPrice]]</f>
        <v>16120.199999999999</v>
      </c>
      <c r="R7058">
        <f>Table1[[#This Row],[OrderQuantity]]*Table1[[#This Row],[UnitCost]]</f>
        <v>6931.68</v>
      </c>
      <c r="S7058">
        <f>Table1[[#This Row],[OrderQuantity]]*Table1[[#This Row],[UnitPrice]]*(1-Table1[[#This Row],[DiscountApplied]]) - (Table1[[#This Row],[OrderQuantity]]*Table1[[#This Row],[UnitCost]])</f>
        <v>4352.4599999999991</v>
      </c>
      <c r="T7058">
        <f>DATEDIF(Table1[[#This Row],[ShipDate]],Table1[[#This Row],[DeliveryDate]],"d")</f>
        <v>5</v>
      </c>
      <c r="U7058" t="str">
        <f t="shared" si="221"/>
        <v>On Time</v>
      </c>
    </row>
    <row r="7059" spans="1:21" x14ac:dyDescent="0.3">
      <c r="A7059" t="str">
        <f t="shared" si="220"/>
        <v>SO-007158</v>
      </c>
      <c r="B7059" t="s">
        <v>2</v>
      </c>
      <c r="C7059" t="s">
        <v>12</v>
      </c>
      <c r="D7059" s="1">
        <v>44000</v>
      </c>
      <c r="E7059" s="1">
        <v>44088</v>
      </c>
      <c r="F7059" s="1">
        <v>44107</v>
      </c>
      <c r="G7059" s="1">
        <v>44114</v>
      </c>
      <c r="H7059" t="s">
        <v>54</v>
      </c>
      <c r="I7059">
        <v>21</v>
      </c>
      <c r="J7059">
        <v>20</v>
      </c>
      <c r="K7059">
        <v>229</v>
      </c>
      <c r="L7059">
        <v>16</v>
      </c>
      <c r="M7059">
        <v>3</v>
      </c>
      <c r="N7059">
        <v>0.15</v>
      </c>
      <c r="O7059">
        <v>1884.04</v>
      </c>
      <c r="P7059">
        <v>2479</v>
      </c>
      <c r="Q7059">
        <f>Table1[[#This Row],[OrderQuantity]]*Table1[[#This Row],[UnitPrice]]</f>
        <v>7437</v>
      </c>
      <c r="R7059">
        <f>Table1[[#This Row],[OrderQuantity]]*Table1[[#This Row],[UnitCost]]</f>
        <v>5652.12</v>
      </c>
      <c r="S7059">
        <f>Table1[[#This Row],[OrderQuantity]]*Table1[[#This Row],[UnitPrice]]*(1-Table1[[#This Row],[DiscountApplied]]) - (Table1[[#This Row],[OrderQuantity]]*Table1[[#This Row],[UnitCost]])</f>
        <v>669.32999999999993</v>
      </c>
      <c r="T7059">
        <f>DATEDIF(Table1[[#This Row],[ShipDate]],Table1[[#This Row],[DeliveryDate]],"d")</f>
        <v>7</v>
      </c>
      <c r="U7059" t="str">
        <f t="shared" si="221"/>
        <v>On Time</v>
      </c>
    </row>
    <row r="7060" spans="1:21" x14ac:dyDescent="0.3">
      <c r="A7060" t="str">
        <f t="shared" si="220"/>
        <v>SO-007159</v>
      </c>
      <c r="B7060" t="s">
        <v>2</v>
      </c>
      <c r="C7060" t="s">
        <v>8</v>
      </c>
      <c r="D7060" s="1">
        <v>44000</v>
      </c>
      <c r="E7060" s="1">
        <v>44088</v>
      </c>
      <c r="F7060" s="1">
        <v>44095</v>
      </c>
      <c r="G7060" s="1">
        <v>44101</v>
      </c>
      <c r="H7060" t="s">
        <v>54</v>
      </c>
      <c r="I7060">
        <v>21</v>
      </c>
      <c r="J7060">
        <v>16</v>
      </c>
      <c r="K7060">
        <v>343</v>
      </c>
      <c r="L7060">
        <v>21</v>
      </c>
      <c r="M7060">
        <v>6</v>
      </c>
      <c r="N7060">
        <v>0.08</v>
      </c>
      <c r="O7060">
        <v>384.58</v>
      </c>
      <c r="P7060">
        <v>938</v>
      </c>
      <c r="Q7060">
        <f>Table1[[#This Row],[OrderQuantity]]*Table1[[#This Row],[UnitPrice]]</f>
        <v>5628</v>
      </c>
      <c r="R7060">
        <f>Table1[[#This Row],[OrderQuantity]]*Table1[[#This Row],[UnitCost]]</f>
        <v>2307.48</v>
      </c>
      <c r="S7060">
        <f>Table1[[#This Row],[OrderQuantity]]*Table1[[#This Row],[UnitPrice]]*(1-Table1[[#This Row],[DiscountApplied]]) - (Table1[[#This Row],[OrderQuantity]]*Table1[[#This Row],[UnitCost]])</f>
        <v>2870.28</v>
      </c>
      <c r="T7060">
        <f>DATEDIF(Table1[[#This Row],[ShipDate]],Table1[[#This Row],[DeliveryDate]],"d")</f>
        <v>6</v>
      </c>
      <c r="U7060" t="str">
        <f t="shared" si="221"/>
        <v>On Time</v>
      </c>
    </row>
    <row r="7061" spans="1:21" x14ac:dyDescent="0.3">
      <c r="A7061" t="str">
        <f t="shared" si="220"/>
        <v>SO-007160</v>
      </c>
      <c r="B7061" t="s">
        <v>4</v>
      </c>
      <c r="C7061" t="s">
        <v>10</v>
      </c>
      <c r="D7061" s="1">
        <v>44000</v>
      </c>
      <c r="E7061" s="1">
        <v>44089</v>
      </c>
      <c r="F7061" s="1">
        <v>44109</v>
      </c>
      <c r="G7061" s="1">
        <v>44114</v>
      </c>
      <c r="H7061" t="s">
        <v>54</v>
      </c>
      <c r="I7061">
        <v>20</v>
      </c>
      <c r="J7061">
        <v>48</v>
      </c>
      <c r="K7061">
        <v>139</v>
      </c>
      <c r="L7061">
        <v>45</v>
      </c>
      <c r="M7061">
        <v>5</v>
      </c>
      <c r="N7061">
        <v>0.2</v>
      </c>
      <c r="O7061">
        <v>2968.64</v>
      </c>
      <c r="P7061">
        <v>3906.1</v>
      </c>
      <c r="Q7061">
        <f>Table1[[#This Row],[OrderQuantity]]*Table1[[#This Row],[UnitPrice]]</f>
        <v>19530.5</v>
      </c>
      <c r="R7061">
        <f>Table1[[#This Row],[OrderQuantity]]*Table1[[#This Row],[UnitCost]]</f>
        <v>14843.199999999999</v>
      </c>
      <c r="S7061">
        <f>Table1[[#This Row],[OrderQuantity]]*Table1[[#This Row],[UnitPrice]]*(1-Table1[[#This Row],[DiscountApplied]]) - (Table1[[#This Row],[OrderQuantity]]*Table1[[#This Row],[UnitCost]])</f>
        <v>781.20000000000255</v>
      </c>
      <c r="T7061">
        <f>DATEDIF(Table1[[#This Row],[ShipDate]],Table1[[#This Row],[DeliveryDate]],"d")</f>
        <v>5</v>
      </c>
      <c r="U7061" t="str">
        <f t="shared" si="221"/>
        <v>On Time</v>
      </c>
    </row>
    <row r="7062" spans="1:21" x14ac:dyDescent="0.3">
      <c r="A7062" t="str">
        <f t="shared" si="220"/>
        <v>SO-007161</v>
      </c>
      <c r="B7062" t="s">
        <v>4</v>
      </c>
      <c r="C7062" t="s">
        <v>12</v>
      </c>
      <c r="D7062" s="1">
        <v>44000</v>
      </c>
      <c r="E7062" s="1">
        <v>44089</v>
      </c>
      <c r="F7062" s="1">
        <v>44107</v>
      </c>
      <c r="G7062" s="1">
        <v>44117</v>
      </c>
      <c r="H7062" t="s">
        <v>54</v>
      </c>
      <c r="I7062">
        <v>14</v>
      </c>
      <c r="J7062">
        <v>50</v>
      </c>
      <c r="K7062">
        <v>221</v>
      </c>
      <c r="L7062">
        <v>42</v>
      </c>
      <c r="M7062">
        <v>8</v>
      </c>
      <c r="N7062">
        <v>0.05</v>
      </c>
      <c r="O7062">
        <v>2402.35</v>
      </c>
      <c r="P7062">
        <v>2894.4</v>
      </c>
      <c r="Q7062">
        <f>Table1[[#This Row],[OrderQuantity]]*Table1[[#This Row],[UnitPrice]]</f>
        <v>23155.200000000001</v>
      </c>
      <c r="R7062">
        <f>Table1[[#This Row],[OrderQuantity]]*Table1[[#This Row],[UnitCost]]</f>
        <v>19218.8</v>
      </c>
      <c r="S7062">
        <f>Table1[[#This Row],[OrderQuantity]]*Table1[[#This Row],[UnitPrice]]*(1-Table1[[#This Row],[DiscountApplied]]) - (Table1[[#This Row],[OrderQuantity]]*Table1[[#This Row],[UnitCost]])</f>
        <v>2778.6399999999994</v>
      </c>
      <c r="T7062">
        <f>DATEDIF(Table1[[#This Row],[ShipDate]],Table1[[#This Row],[DeliveryDate]],"d")</f>
        <v>10</v>
      </c>
      <c r="U7062" t="str">
        <f t="shared" si="221"/>
        <v>Late</v>
      </c>
    </row>
    <row r="7063" spans="1:21" x14ac:dyDescent="0.3">
      <c r="A7063" t="str">
        <f t="shared" si="220"/>
        <v>SO-007162</v>
      </c>
      <c r="B7063" t="s">
        <v>2</v>
      </c>
      <c r="C7063" t="s">
        <v>9</v>
      </c>
      <c r="D7063" s="1">
        <v>44000</v>
      </c>
      <c r="E7063" s="1">
        <v>44089</v>
      </c>
      <c r="F7063" s="1">
        <v>44106</v>
      </c>
      <c r="G7063" s="1">
        <v>44112</v>
      </c>
      <c r="H7063" t="s">
        <v>54</v>
      </c>
      <c r="I7063">
        <v>20</v>
      </c>
      <c r="J7063">
        <v>17</v>
      </c>
      <c r="K7063">
        <v>68</v>
      </c>
      <c r="L7063">
        <v>41</v>
      </c>
      <c r="M7063">
        <v>1</v>
      </c>
      <c r="N7063">
        <v>0.1</v>
      </c>
      <c r="O7063">
        <v>1249.42</v>
      </c>
      <c r="P7063">
        <v>2231.1</v>
      </c>
      <c r="Q7063">
        <f>Table1[[#This Row],[OrderQuantity]]*Table1[[#This Row],[UnitPrice]]</f>
        <v>2231.1</v>
      </c>
      <c r="R7063">
        <f>Table1[[#This Row],[OrderQuantity]]*Table1[[#This Row],[UnitCost]]</f>
        <v>1249.42</v>
      </c>
      <c r="S7063">
        <f>Table1[[#This Row],[OrderQuantity]]*Table1[[#This Row],[UnitPrice]]*(1-Table1[[#This Row],[DiscountApplied]]) - (Table1[[#This Row],[OrderQuantity]]*Table1[[#This Row],[UnitCost]])</f>
        <v>758.56999999999994</v>
      </c>
      <c r="T7063">
        <f>DATEDIF(Table1[[#This Row],[ShipDate]],Table1[[#This Row],[DeliveryDate]],"d")</f>
        <v>6</v>
      </c>
      <c r="U7063" t="str">
        <f t="shared" si="221"/>
        <v>On Time</v>
      </c>
    </row>
    <row r="7064" spans="1:21" x14ac:dyDescent="0.3">
      <c r="A7064" t="str">
        <f t="shared" si="220"/>
        <v>SO-007163</v>
      </c>
      <c r="B7064" t="s">
        <v>3</v>
      </c>
      <c r="C7064" t="s">
        <v>11</v>
      </c>
      <c r="D7064" s="1">
        <v>44000</v>
      </c>
      <c r="E7064" s="1">
        <v>44089</v>
      </c>
      <c r="F7064" s="1">
        <v>44096</v>
      </c>
      <c r="G7064" s="1">
        <v>44105</v>
      </c>
      <c r="H7064" t="s">
        <v>54</v>
      </c>
      <c r="I7064">
        <v>7</v>
      </c>
      <c r="J7064">
        <v>29</v>
      </c>
      <c r="K7064">
        <v>314</v>
      </c>
      <c r="L7064">
        <v>40</v>
      </c>
      <c r="M7064">
        <v>1</v>
      </c>
      <c r="N7064">
        <v>0.2</v>
      </c>
      <c r="O7064">
        <v>912</v>
      </c>
      <c r="P7064">
        <v>1112.2</v>
      </c>
      <c r="Q7064">
        <f>Table1[[#This Row],[OrderQuantity]]*Table1[[#This Row],[UnitPrice]]</f>
        <v>1112.2</v>
      </c>
      <c r="R7064">
        <f>Table1[[#This Row],[OrderQuantity]]*Table1[[#This Row],[UnitCost]]</f>
        <v>912</v>
      </c>
      <c r="S7064">
        <f>Table1[[#This Row],[OrderQuantity]]*Table1[[#This Row],[UnitPrice]]*(1-Table1[[#This Row],[DiscountApplied]]) - (Table1[[#This Row],[OrderQuantity]]*Table1[[#This Row],[UnitCost]])</f>
        <v>-22.239999999999895</v>
      </c>
      <c r="T7064">
        <f>DATEDIF(Table1[[#This Row],[ShipDate]],Table1[[#This Row],[DeliveryDate]],"d")</f>
        <v>9</v>
      </c>
      <c r="U7064" t="str">
        <f t="shared" si="221"/>
        <v>Late</v>
      </c>
    </row>
    <row r="7065" spans="1:21" x14ac:dyDescent="0.3">
      <c r="A7065" t="str">
        <f t="shared" si="220"/>
        <v>SO-007164</v>
      </c>
      <c r="B7065" t="s">
        <v>3</v>
      </c>
      <c r="C7065" t="s">
        <v>13</v>
      </c>
      <c r="D7065" s="1">
        <v>44000</v>
      </c>
      <c r="E7065" s="1">
        <v>44089</v>
      </c>
      <c r="F7065" s="1">
        <v>44116</v>
      </c>
      <c r="G7065" s="1">
        <v>44126</v>
      </c>
      <c r="H7065" t="s">
        <v>54</v>
      </c>
      <c r="I7065">
        <v>6</v>
      </c>
      <c r="J7065">
        <v>2</v>
      </c>
      <c r="K7065">
        <v>9</v>
      </c>
      <c r="L7065">
        <v>39</v>
      </c>
      <c r="M7065">
        <v>8</v>
      </c>
      <c r="N7065">
        <v>0.05</v>
      </c>
      <c r="O7065">
        <v>1386.9</v>
      </c>
      <c r="P7065">
        <v>2311.5</v>
      </c>
      <c r="Q7065">
        <f>Table1[[#This Row],[OrderQuantity]]*Table1[[#This Row],[UnitPrice]]</f>
        <v>18492</v>
      </c>
      <c r="R7065">
        <f>Table1[[#This Row],[OrderQuantity]]*Table1[[#This Row],[UnitCost]]</f>
        <v>11095.2</v>
      </c>
      <c r="S7065">
        <f>Table1[[#This Row],[OrderQuantity]]*Table1[[#This Row],[UnitPrice]]*(1-Table1[[#This Row],[DiscountApplied]]) - (Table1[[#This Row],[OrderQuantity]]*Table1[[#This Row],[UnitCost]])</f>
        <v>6472.1999999999971</v>
      </c>
      <c r="T7065">
        <f>DATEDIF(Table1[[#This Row],[ShipDate]],Table1[[#This Row],[DeliveryDate]],"d")</f>
        <v>10</v>
      </c>
      <c r="U7065" t="str">
        <f t="shared" si="221"/>
        <v>Late</v>
      </c>
    </row>
    <row r="7066" spans="1:21" x14ac:dyDescent="0.3">
      <c r="A7066" t="str">
        <f t="shared" si="220"/>
        <v>SO-007165</v>
      </c>
      <c r="B7066" t="s">
        <v>3</v>
      </c>
      <c r="C7066" t="s">
        <v>12</v>
      </c>
      <c r="D7066" s="1">
        <v>44000</v>
      </c>
      <c r="E7066" s="1">
        <v>44089</v>
      </c>
      <c r="F7066" s="1">
        <v>44116</v>
      </c>
      <c r="G7066" s="1">
        <v>44125</v>
      </c>
      <c r="H7066" t="s">
        <v>54</v>
      </c>
      <c r="I7066">
        <v>6</v>
      </c>
      <c r="J7066">
        <v>13</v>
      </c>
      <c r="K7066">
        <v>246</v>
      </c>
      <c r="L7066">
        <v>6</v>
      </c>
      <c r="M7066">
        <v>3</v>
      </c>
      <c r="N7066">
        <v>0.05</v>
      </c>
      <c r="O7066">
        <v>497.14</v>
      </c>
      <c r="P7066">
        <v>938</v>
      </c>
      <c r="Q7066">
        <f>Table1[[#This Row],[OrderQuantity]]*Table1[[#This Row],[UnitPrice]]</f>
        <v>2814</v>
      </c>
      <c r="R7066">
        <f>Table1[[#This Row],[OrderQuantity]]*Table1[[#This Row],[UnitCost]]</f>
        <v>1491.42</v>
      </c>
      <c r="S7066">
        <f>Table1[[#This Row],[OrderQuantity]]*Table1[[#This Row],[UnitPrice]]*(1-Table1[[#This Row],[DiscountApplied]]) - (Table1[[#This Row],[OrderQuantity]]*Table1[[#This Row],[UnitCost]])</f>
        <v>1181.8799999999997</v>
      </c>
      <c r="T7066">
        <f>DATEDIF(Table1[[#This Row],[ShipDate]],Table1[[#This Row],[DeliveryDate]],"d")</f>
        <v>9</v>
      </c>
      <c r="U7066" t="str">
        <f t="shared" si="221"/>
        <v>Late</v>
      </c>
    </row>
    <row r="7067" spans="1:21" x14ac:dyDescent="0.3">
      <c r="A7067" t="str">
        <f t="shared" si="220"/>
        <v>SO-007166</v>
      </c>
      <c r="B7067" t="s">
        <v>3</v>
      </c>
      <c r="C7067" t="s">
        <v>9</v>
      </c>
      <c r="D7067" s="1">
        <v>44000</v>
      </c>
      <c r="E7067" s="1">
        <v>44089</v>
      </c>
      <c r="F7067" s="1">
        <v>44098</v>
      </c>
      <c r="G7067" s="1">
        <v>44102</v>
      </c>
      <c r="H7067" t="s">
        <v>54</v>
      </c>
      <c r="I7067">
        <v>3</v>
      </c>
      <c r="J7067">
        <v>14</v>
      </c>
      <c r="K7067">
        <v>82</v>
      </c>
      <c r="L7067">
        <v>34</v>
      </c>
      <c r="M7067">
        <v>5</v>
      </c>
      <c r="N7067">
        <v>0.15</v>
      </c>
      <c r="O7067">
        <v>2446.5100000000002</v>
      </c>
      <c r="P7067">
        <v>3651.5</v>
      </c>
      <c r="Q7067">
        <f>Table1[[#This Row],[OrderQuantity]]*Table1[[#This Row],[UnitPrice]]</f>
        <v>18257.5</v>
      </c>
      <c r="R7067">
        <f>Table1[[#This Row],[OrderQuantity]]*Table1[[#This Row],[UnitCost]]</f>
        <v>12232.550000000001</v>
      </c>
      <c r="S7067">
        <f>Table1[[#This Row],[OrderQuantity]]*Table1[[#This Row],[UnitPrice]]*(1-Table1[[#This Row],[DiscountApplied]]) - (Table1[[#This Row],[OrderQuantity]]*Table1[[#This Row],[UnitCost]])</f>
        <v>3286.3249999999989</v>
      </c>
      <c r="T7067">
        <f>DATEDIF(Table1[[#This Row],[ShipDate]],Table1[[#This Row],[DeliveryDate]],"d")</f>
        <v>4</v>
      </c>
      <c r="U7067" t="str">
        <f t="shared" si="221"/>
        <v>On Time</v>
      </c>
    </row>
    <row r="7068" spans="1:21" x14ac:dyDescent="0.3">
      <c r="A7068" t="str">
        <f t="shared" si="220"/>
        <v>SO-007167</v>
      </c>
      <c r="B7068" t="s">
        <v>4</v>
      </c>
      <c r="C7068" t="s">
        <v>10</v>
      </c>
      <c r="D7068" s="1">
        <v>44000</v>
      </c>
      <c r="E7068" s="1">
        <v>44089</v>
      </c>
      <c r="F7068" s="1">
        <v>44095</v>
      </c>
      <c r="G7068" s="1">
        <v>44103</v>
      </c>
      <c r="H7068" t="s">
        <v>54</v>
      </c>
      <c r="I7068">
        <v>17</v>
      </c>
      <c r="J7068">
        <v>48</v>
      </c>
      <c r="K7068">
        <v>104</v>
      </c>
      <c r="L7068">
        <v>44</v>
      </c>
      <c r="M7068">
        <v>3</v>
      </c>
      <c r="N7068">
        <v>0.3</v>
      </c>
      <c r="O7068">
        <v>681.79</v>
      </c>
      <c r="P7068">
        <v>1065.3</v>
      </c>
      <c r="Q7068">
        <f>Table1[[#This Row],[OrderQuantity]]*Table1[[#This Row],[UnitPrice]]</f>
        <v>3195.8999999999996</v>
      </c>
      <c r="R7068">
        <f>Table1[[#This Row],[OrderQuantity]]*Table1[[#This Row],[UnitCost]]</f>
        <v>2045.37</v>
      </c>
      <c r="S7068">
        <f>Table1[[#This Row],[OrderQuantity]]*Table1[[#This Row],[UnitPrice]]*(1-Table1[[#This Row],[DiscountApplied]]) - (Table1[[#This Row],[OrderQuantity]]*Table1[[#This Row],[UnitCost]])</f>
        <v>191.75999999999976</v>
      </c>
      <c r="T7068">
        <f>DATEDIF(Table1[[#This Row],[ShipDate]],Table1[[#This Row],[DeliveryDate]],"d")</f>
        <v>8</v>
      </c>
      <c r="U7068" t="str">
        <f t="shared" si="221"/>
        <v>Late</v>
      </c>
    </row>
    <row r="7069" spans="1:21" x14ac:dyDescent="0.3">
      <c r="A7069" t="str">
        <f t="shared" si="220"/>
        <v>SO-007168</v>
      </c>
      <c r="B7069" t="s">
        <v>2</v>
      </c>
      <c r="C7069" t="s">
        <v>10</v>
      </c>
      <c r="D7069" s="1">
        <v>43900</v>
      </c>
      <c r="E7069" s="1">
        <v>44089</v>
      </c>
      <c r="F7069" s="1">
        <v>44108</v>
      </c>
      <c r="G7069" s="1">
        <v>44118</v>
      </c>
      <c r="H7069" t="s">
        <v>54</v>
      </c>
      <c r="I7069">
        <v>24</v>
      </c>
      <c r="J7069">
        <v>29</v>
      </c>
      <c r="K7069">
        <v>142</v>
      </c>
      <c r="L7069">
        <v>7</v>
      </c>
      <c r="M7069">
        <v>1</v>
      </c>
      <c r="N7069">
        <v>0.2</v>
      </c>
      <c r="O7069">
        <v>137.35</v>
      </c>
      <c r="P7069">
        <v>167.5</v>
      </c>
      <c r="Q7069">
        <f>Table1[[#This Row],[OrderQuantity]]*Table1[[#This Row],[UnitPrice]]</f>
        <v>167.5</v>
      </c>
      <c r="R7069">
        <f>Table1[[#This Row],[OrderQuantity]]*Table1[[#This Row],[UnitCost]]</f>
        <v>137.35</v>
      </c>
      <c r="S7069">
        <f>Table1[[#This Row],[OrderQuantity]]*Table1[[#This Row],[UnitPrice]]*(1-Table1[[#This Row],[DiscountApplied]]) - (Table1[[#This Row],[OrderQuantity]]*Table1[[#This Row],[UnitCost]])</f>
        <v>-3.3499999999999943</v>
      </c>
      <c r="T7069">
        <f>DATEDIF(Table1[[#This Row],[ShipDate]],Table1[[#This Row],[DeliveryDate]],"d")</f>
        <v>10</v>
      </c>
      <c r="U7069" t="str">
        <f t="shared" si="221"/>
        <v>Late</v>
      </c>
    </row>
    <row r="7070" spans="1:21" x14ac:dyDescent="0.3">
      <c r="A7070" t="str">
        <f t="shared" si="220"/>
        <v>SO-007169</v>
      </c>
      <c r="B7070" t="s">
        <v>3</v>
      </c>
      <c r="C7070" t="s">
        <v>8</v>
      </c>
      <c r="D7070" s="1">
        <v>44000</v>
      </c>
      <c r="E7070" s="1">
        <v>44089</v>
      </c>
      <c r="F7070" s="1">
        <v>44110</v>
      </c>
      <c r="G7070" s="1">
        <v>44119</v>
      </c>
      <c r="H7070" t="s">
        <v>54</v>
      </c>
      <c r="I7070">
        <v>1</v>
      </c>
      <c r="J7070">
        <v>44</v>
      </c>
      <c r="K7070">
        <v>338</v>
      </c>
      <c r="L7070">
        <v>43</v>
      </c>
      <c r="M7070">
        <v>8</v>
      </c>
      <c r="N7070">
        <v>0.05</v>
      </c>
      <c r="O7070">
        <v>514.69000000000005</v>
      </c>
      <c r="P7070">
        <v>1118.9000000000001</v>
      </c>
      <c r="Q7070">
        <f>Table1[[#This Row],[OrderQuantity]]*Table1[[#This Row],[UnitPrice]]</f>
        <v>8951.2000000000007</v>
      </c>
      <c r="R7070">
        <f>Table1[[#This Row],[OrderQuantity]]*Table1[[#This Row],[UnitCost]]</f>
        <v>4117.5200000000004</v>
      </c>
      <c r="S7070">
        <f>Table1[[#This Row],[OrderQuantity]]*Table1[[#This Row],[UnitPrice]]*(1-Table1[[#This Row],[DiscountApplied]]) - (Table1[[#This Row],[OrderQuantity]]*Table1[[#This Row],[UnitCost]])</f>
        <v>4386.119999999999</v>
      </c>
      <c r="T7070">
        <f>DATEDIF(Table1[[#This Row],[ShipDate]],Table1[[#This Row],[DeliveryDate]],"d")</f>
        <v>9</v>
      </c>
      <c r="U7070" t="str">
        <f t="shared" si="221"/>
        <v>Late</v>
      </c>
    </row>
    <row r="7071" spans="1:21" x14ac:dyDescent="0.3">
      <c r="A7071" t="str">
        <f t="shared" si="220"/>
        <v>SO-007170</v>
      </c>
      <c r="B7071" t="s">
        <v>4</v>
      </c>
      <c r="C7071" t="s">
        <v>12</v>
      </c>
      <c r="D7071" s="1">
        <v>44000</v>
      </c>
      <c r="E7071" s="1">
        <v>44090</v>
      </c>
      <c r="F7071" s="1">
        <v>44102</v>
      </c>
      <c r="G7071" s="1">
        <v>44107</v>
      </c>
      <c r="H7071" t="s">
        <v>54</v>
      </c>
      <c r="I7071">
        <v>13</v>
      </c>
      <c r="J7071">
        <v>42</v>
      </c>
      <c r="K7071">
        <v>260</v>
      </c>
      <c r="L7071">
        <v>22</v>
      </c>
      <c r="M7071">
        <v>5</v>
      </c>
      <c r="N7071">
        <v>0.08</v>
      </c>
      <c r="O7071">
        <v>1910.3</v>
      </c>
      <c r="P7071">
        <v>2894.4</v>
      </c>
      <c r="Q7071">
        <f>Table1[[#This Row],[OrderQuantity]]*Table1[[#This Row],[UnitPrice]]</f>
        <v>14472</v>
      </c>
      <c r="R7071">
        <f>Table1[[#This Row],[OrderQuantity]]*Table1[[#This Row],[UnitCost]]</f>
        <v>9551.5</v>
      </c>
      <c r="S7071">
        <f>Table1[[#This Row],[OrderQuantity]]*Table1[[#This Row],[UnitPrice]]*(1-Table1[[#This Row],[DiscountApplied]]) - (Table1[[#This Row],[OrderQuantity]]*Table1[[#This Row],[UnitCost]])</f>
        <v>3762.74</v>
      </c>
      <c r="T7071">
        <f>DATEDIF(Table1[[#This Row],[ShipDate]],Table1[[#This Row],[DeliveryDate]],"d")</f>
        <v>5</v>
      </c>
      <c r="U7071" t="str">
        <f t="shared" si="221"/>
        <v>On Time</v>
      </c>
    </row>
    <row r="7072" spans="1:21" x14ac:dyDescent="0.3">
      <c r="A7072" t="str">
        <f t="shared" si="220"/>
        <v>SO-007171</v>
      </c>
      <c r="B7072" t="s">
        <v>3</v>
      </c>
      <c r="C7072" t="s">
        <v>10</v>
      </c>
      <c r="D7072" s="1">
        <v>44000</v>
      </c>
      <c r="E7072" s="1">
        <v>44090</v>
      </c>
      <c r="F7072" s="1">
        <v>44099</v>
      </c>
      <c r="G7072" s="1">
        <v>44103</v>
      </c>
      <c r="H7072" t="s">
        <v>54</v>
      </c>
      <c r="I7072">
        <v>10</v>
      </c>
      <c r="J7072">
        <v>5</v>
      </c>
      <c r="K7072">
        <v>129</v>
      </c>
      <c r="L7072">
        <v>28</v>
      </c>
      <c r="M7072">
        <v>4</v>
      </c>
      <c r="N7072">
        <v>0.2</v>
      </c>
      <c r="O7072">
        <v>3260.35</v>
      </c>
      <c r="P7072">
        <v>5621.3</v>
      </c>
      <c r="Q7072">
        <f>Table1[[#This Row],[OrderQuantity]]*Table1[[#This Row],[UnitPrice]]</f>
        <v>22485.200000000001</v>
      </c>
      <c r="R7072">
        <f>Table1[[#This Row],[OrderQuantity]]*Table1[[#This Row],[UnitCost]]</f>
        <v>13041.4</v>
      </c>
      <c r="S7072">
        <f>Table1[[#This Row],[OrderQuantity]]*Table1[[#This Row],[UnitPrice]]*(1-Table1[[#This Row],[DiscountApplied]]) - (Table1[[#This Row],[OrderQuantity]]*Table1[[#This Row],[UnitCost]])</f>
        <v>4946.76</v>
      </c>
      <c r="T7072">
        <f>DATEDIF(Table1[[#This Row],[ShipDate]],Table1[[#This Row],[DeliveryDate]],"d")</f>
        <v>4</v>
      </c>
      <c r="U7072" t="str">
        <f t="shared" si="221"/>
        <v>On Time</v>
      </c>
    </row>
    <row r="7073" spans="1:21" x14ac:dyDescent="0.3">
      <c r="A7073" t="str">
        <f t="shared" si="220"/>
        <v>SO-007172</v>
      </c>
      <c r="B7073" t="s">
        <v>3</v>
      </c>
      <c r="C7073" t="s">
        <v>11</v>
      </c>
      <c r="D7073" s="1">
        <v>44000</v>
      </c>
      <c r="E7073" s="1">
        <v>44090</v>
      </c>
      <c r="F7073" s="1">
        <v>44116</v>
      </c>
      <c r="G7073" s="1">
        <v>44123</v>
      </c>
      <c r="H7073" t="s">
        <v>54</v>
      </c>
      <c r="I7073">
        <v>8</v>
      </c>
      <c r="J7073">
        <v>46</v>
      </c>
      <c r="K7073">
        <v>312</v>
      </c>
      <c r="L7073">
        <v>27</v>
      </c>
      <c r="M7073">
        <v>6</v>
      </c>
      <c r="N7073">
        <v>0.2</v>
      </c>
      <c r="O7073">
        <v>95.21</v>
      </c>
      <c r="P7073">
        <v>194.3</v>
      </c>
      <c r="Q7073">
        <f>Table1[[#This Row],[OrderQuantity]]*Table1[[#This Row],[UnitPrice]]</f>
        <v>1165.8000000000002</v>
      </c>
      <c r="R7073">
        <f>Table1[[#This Row],[OrderQuantity]]*Table1[[#This Row],[UnitCost]]</f>
        <v>571.26</v>
      </c>
      <c r="S7073">
        <f>Table1[[#This Row],[OrderQuantity]]*Table1[[#This Row],[UnitPrice]]*(1-Table1[[#This Row],[DiscountApplied]]) - (Table1[[#This Row],[OrderQuantity]]*Table1[[#This Row],[UnitCost]])</f>
        <v>361.38000000000022</v>
      </c>
      <c r="T7073">
        <f>DATEDIF(Table1[[#This Row],[ShipDate]],Table1[[#This Row],[DeliveryDate]],"d")</f>
        <v>7</v>
      </c>
      <c r="U7073" t="str">
        <f t="shared" si="221"/>
        <v>On Time</v>
      </c>
    </row>
    <row r="7074" spans="1:21" x14ac:dyDescent="0.3">
      <c r="A7074" t="str">
        <f t="shared" si="220"/>
        <v>SO-007173</v>
      </c>
      <c r="B7074" t="s">
        <v>5</v>
      </c>
      <c r="C7074" t="s">
        <v>11</v>
      </c>
      <c r="D7074" s="1">
        <v>44000</v>
      </c>
      <c r="E7074" s="1">
        <v>44090</v>
      </c>
      <c r="F7074" s="1">
        <v>44107</v>
      </c>
      <c r="G7074" s="1">
        <v>44112</v>
      </c>
      <c r="H7074" t="s">
        <v>54</v>
      </c>
      <c r="I7074">
        <v>28</v>
      </c>
      <c r="J7074">
        <v>48</v>
      </c>
      <c r="K7074">
        <v>278</v>
      </c>
      <c r="L7074">
        <v>23</v>
      </c>
      <c r="M7074">
        <v>5</v>
      </c>
      <c r="N7074">
        <v>0.05</v>
      </c>
      <c r="O7074">
        <v>869.33</v>
      </c>
      <c r="P7074">
        <v>1159.0999999999999</v>
      </c>
      <c r="Q7074">
        <f>Table1[[#This Row],[OrderQuantity]]*Table1[[#This Row],[UnitPrice]]</f>
        <v>5795.5</v>
      </c>
      <c r="R7074">
        <f>Table1[[#This Row],[OrderQuantity]]*Table1[[#This Row],[UnitCost]]</f>
        <v>4346.6500000000005</v>
      </c>
      <c r="S7074">
        <f>Table1[[#This Row],[OrderQuantity]]*Table1[[#This Row],[UnitPrice]]*(1-Table1[[#This Row],[DiscountApplied]]) - (Table1[[#This Row],[OrderQuantity]]*Table1[[#This Row],[UnitCost]])</f>
        <v>1159.0749999999989</v>
      </c>
      <c r="T7074">
        <f>DATEDIF(Table1[[#This Row],[ShipDate]],Table1[[#This Row],[DeliveryDate]],"d")</f>
        <v>5</v>
      </c>
      <c r="U7074" t="str">
        <f t="shared" si="221"/>
        <v>On Time</v>
      </c>
    </row>
    <row r="7075" spans="1:21" x14ac:dyDescent="0.3">
      <c r="A7075" t="str">
        <f t="shared" si="220"/>
        <v>SO-007174</v>
      </c>
      <c r="B7075" t="s">
        <v>3</v>
      </c>
      <c r="C7075" t="s">
        <v>11</v>
      </c>
      <c r="D7075" s="1">
        <v>44000</v>
      </c>
      <c r="E7075" s="1">
        <v>44090</v>
      </c>
      <c r="F7075" s="1">
        <v>44096</v>
      </c>
      <c r="G7075" s="1">
        <v>44097</v>
      </c>
      <c r="H7075" t="s">
        <v>54</v>
      </c>
      <c r="I7075">
        <v>4</v>
      </c>
      <c r="J7075">
        <v>34</v>
      </c>
      <c r="K7075">
        <v>280</v>
      </c>
      <c r="L7075">
        <v>24</v>
      </c>
      <c r="M7075">
        <v>5</v>
      </c>
      <c r="N7075">
        <v>0.05</v>
      </c>
      <c r="O7075">
        <v>1118.7</v>
      </c>
      <c r="P7075">
        <v>1896.1</v>
      </c>
      <c r="Q7075">
        <f>Table1[[#This Row],[OrderQuantity]]*Table1[[#This Row],[UnitPrice]]</f>
        <v>9480.5</v>
      </c>
      <c r="R7075">
        <f>Table1[[#This Row],[OrderQuantity]]*Table1[[#This Row],[UnitCost]]</f>
        <v>5593.5</v>
      </c>
      <c r="S7075">
        <f>Table1[[#This Row],[OrderQuantity]]*Table1[[#This Row],[UnitPrice]]*(1-Table1[[#This Row],[DiscountApplied]]) - (Table1[[#This Row],[OrderQuantity]]*Table1[[#This Row],[UnitCost]])</f>
        <v>3412.9750000000004</v>
      </c>
      <c r="T7075">
        <f>DATEDIF(Table1[[#This Row],[ShipDate]],Table1[[#This Row],[DeliveryDate]],"d")</f>
        <v>1</v>
      </c>
      <c r="U7075" t="str">
        <f t="shared" si="221"/>
        <v>On Time</v>
      </c>
    </row>
    <row r="7076" spans="1:21" x14ac:dyDescent="0.3">
      <c r="A7076" t="str">
        <f t="shared" si="220"/>
        <v>SO-007175</v>
      </c>
      <c r="B7076" t="s">
        <v>2</v>
      </c>
      <c r="C7076" t="s">
        <v>11</v>
      </c>
      <c r="D7076" s="1">
        <v>44000</v>
      </c>
      <c r="E7076" s="1">
        <v>44090</v>
      </c>
      <c r="F7076" s="1">
        <v>44106</v>
      </c>
      <c r="G7076" s="1">
        <v>44111</v>
      </c>
      <c r="H7076" t="s">
        <v>54</v>
      </c>
      <c r="I7076">
        <v>24</v>
      </c>
      <c r="J7076">
        <v>33</v>
      </c>
      <c r="K7076">
        <v>282</v>
      </c>
      <c r="L7076">
        <v>26</v>
      </c>
      <c r="M7076">
        <v>8</v>
      </c>
      <c r="N7076">
        <v>0.1</v>
      </c>
      <c r="O7076">
        <v>824.9</v>
      </c>
      <c r="P7076">
        <v>1018.4</v>
      </c>
      <c r="Q7076">
        <f>Table1[[#This Row],[OrderQuantity]]*Table1[[#This Row],[UnitPrice]]</f>
        <v>8147.2</v>
      </c>
      <c r="R7076">
        <f>Table1[[#This Row],[OrderQuantity]]*Table1[[#This Row],[UnitCost]]</f>
        <v>6599.2</v>
      </c>
      <c r="S7076">
        <f>Table1[[#This Row],[OrderQuantity]]*Table1[[#This Row],[UnitPrice]]*(1-Table1[[#This Row],[DiscountApplied]]) - (Table1[[#This Row],[OrderQuantity]]*Table1[[#This Row],[UnitCost]])</f>
        <v>733.27999999999975</v>
      </c>
      <c r="T7076">
        <f>DATEDIF(Table1[[#This Row],[ShipDate]],Table1[[#This Row],[DeliveryDate]],"d")</f>
        <v>5</v>
      </c>
      <c r="U7076" t="str">
        <f t="shared" si="221"/>
        <v>On Time</v>
      </c>
    </row>
    <row r="7077" spans="1:21" x14ac:dyDescent="0.3">
      <c r="A7077" t="str">
        <f t="shared" si="220"/>
        <v>SO-007176</v>
      </c>
      <c r="B7077" t="s">
        <v>4</v>
      </c>
      <c r="C7077" t="s">
        <v>13</v>
      </c>
      <c r="D7077" s="1">
        <v>44000</v>
      </c>
      <c r="E7077" s="1">
        <v>44090</v>
      </c>
      <c r="F7077" s="1">
        <v>44118</v>
      </c>
      <c r="G7077" s="1">
        <v>44127</v>
      </c>
      <c r="H7077" t="s">
        <v>54</v>
      </c>
      <c r="I7077">
        <v>13</v>
      </c>
      <c r="J7077">
        <v>17</v>
      </c>
      <c r="K7077">
        <v>43</v>
      </c>
      <c r="L7077">
        <v>34</v>
      </c>
      <c r="M7077">
        <v>4</v>
      </c>
      <c r="N7077">
        <v>0.05</v>
      </c>
      <c r="O7077">
        <v>3792.87</v>
      </c>
      <c r="P7077">
        <v>5125.5</v>
      </c>
      <c r="Q7077">
        <f>Table1[[#This Row],[OrderQuantity]]*Table1[[#This Row],[UnitPrice]]</f>
        <v>20502</v>
      </c>
      <c r="R7077">
        <f>Table1[[#This Row],[OrderQuantity]]*Table1[[#This Row],[UnitCost]]</f>
        <v>15171.48</v>
      </c>
      <c r="S7077">
        <f>Table1[[#This Row],[OrderQuantity]]*Table1[[#This Row],[UnitPrice]]*(1-Table1[[#This Row],[DiscountApplied]]) - (Table1[[#This Row],[OrderQuantity]]*Table1[[#This Row],[UnitCost]])</f>
        <v>4305.4199999999983</v>
      </c>
      <c r="T7077">
        <f>DATEDIF(Table1[[#This Row],[ShipDate]],Table1[[#This Row],[DeliveryDate]],"d")</f>
        <v>9</v>
      </c>
      <c r="U7077" t="str">
        <f t="shared" si="221"/>
        <v>Late</v>
      </c>
    </row>
    <row r="7078" spans="1:21" x14ac:dyDescent="0.3">
      <c r="A7078" t="str">
        <f t="shared" si="220"/>
        <v>SO-007177</v>
      </c>
      <c r="B7078" t="s">
        <v>5</v>
      </c>
      <c r="C7078" t="s">
        <v>12</v>
      </c>
      <c r="D7078" s="1">
        <v>44000</v>
      </c>
      <c r="E7078" s="1">
        <v>44090</v>
      </c>
      <c r="F7078" s="1">
        <v>44114</v>
      </c>
      <c r="G7078" s="1">
        <v>44118</v>
      </c>
      <c r="H7078" t="s">
        <v>54</v>
      </c>
      <c r="I7078">
        <v>27</v>
      </c>
      <c r="J7078">
        <v>32</v>
      </c>
      <c r="K7078">
        <v>236</v>
      </c>
      <c r="L7078">
        <v>16</v>
      </c>
      <c r="M7078">
        <v>4</v>
      </c>
      <c r="N7078">
        <v>0.3</v>
      </c>
      <c r="O7078">
        <v>508.13</v>
      </c>
      <c r="P7078">
        <v>1058.5999999999999</v>
      </c>
      <c r="Q7078">
        <f>Table1[[#This Row],[OrderQuantity]]*Table1[[#This Row],[UnitPrice]]</f>
        <v>4234.3999999999996</v>
      </c>
      <c r="R7078">
        <f>Table1[[#This Row],[OrderQuantity]]*Table1[[#This Row],[UnitCost]]</f>
        <v>2032.52</v>
      </c>
      <c r="S7078">
        <f>Table1[[#This Row],[OrderQuantity]]*Table1[[#This Row],[UnitPrice]]*(1-Table1[[#This Row],[DiscountApplied]]) - (Table1[[#This Row],[OrderQuantity]]*Table1[[#This Row],[UnitCost]])</f>
        <v>931.55999999999949</v>
      </c>
      <c r="T7078">
        <f>DATEDIF(Table1[[#This Row],[ShipDate]],Table1[[#This Row],[DeliveryDate]],"d")</f>
        <v>4</v>
      </c>
      <c r="U7078" t="str">
        <f t="shared" si="221"/>
        <v>On Time</v>
      </c>
    </row>
    <row r="7079" spans="1:21" x14ac:dyDescent="0.3">
      <c r="A7079" t="str">
        <f t="shared" si="220"/>
        <v>SO-007178</v>
      </c>
      <c r="B7079" t="s">
        <v>3</v>
      </c>
      <c r="C7079" t="s">
        <v>10</v>
      </c>
      <c r="D7079" s="1">
        <v>44000</v>
      </c>
      <c r="E7079" s="1">
        <v>44090</v>
      </c>
      <c r="F7079" s="1">
        <v>44117</v>
      </c>
      <c r="G7079" s="1">
        <v>44127</v>
      </c>
      <c r="H7079" t="s">
        <v>54</v>
      </c>
      <c r="I7079">
        <v>4</v>
      </c>
      <c r="J7079">
        <v>8</v>
      </c>
      <c r="K7079">
        <v>105</v>
      </c>
      <c r="L7079">
        <v>16</v>
      </c>
      <c r="M7079">
        <v>1</v>
      </c>
      <c r="N7079">
        <v>0.05</v>
      </c>
      <c r="O7079">
        <v>508.13</v>
      </c>
      <c r="P7079">
        <v>1058.5999999999999</v>
      </c>
      <c r="Q7079">
        <f>Table1[[#This Row],[OrderQuantity]]*Table1[[#This Row],[UnitPrice]]</f>
        <v>1058.5999999999999</v>
      </c>
      <c r="R7079">
        <f>Table1[[#This Row],[OrderQuantity]]*Table1[[#This Row],[UnitCost]]</f>
        <v>508.13</v>
      </c>
      <c r="S7079">
        <f>Table1[[#This Row],[OrderQuantity]]*Table1[[#This Row],[UnitPrice]]*(1-Table1[[#This Row],[DiscountApplied]]) - (Table1[[#This Row],[OrderQuantity]]*Table1[[#This Row],[UnitCost]])</f>
        <v>497.53999999999985</v>
      </c>
      <c r="T7079">
        <f>DATEDIF(Table1[[#This Row],[ShipDate]],Table1[[#This Row],[DeliveryDate]],"d")</f>
        <v>10</v>
      </c>
      <c r="U7079" t="str">
        <f t="shared" si="221"/>
        <v>Late</v>
      </c>
    </row>
    <row r="7080" spans="1:21" x14ac:dyDescent="0.3">
      <c r="A7080" t="str">
        <f t="shared" si="220"/>
        <v>SO-007179</v>
      </c>
      <c r="B7080" t="s">
        <v>3</v>
      </c>
      <c r="C7080" t="s">
        <v>11</v>
      </c>
      <c r="D7080" s="1">
        <v>44000</v>
      </c>
      <c r="E7080" s="1">
        <v>44090</v>
      </c>
      <c r="F7080" s="1">
        <v>44116</v>
      </c>
      <c r="G7080" s="1">
        <v>44118</v>
      </c>
      <c r="H7080" t="s">
        <v>54</v>
      </c>
      <c r="I7080">
        <v>12</v>
      </c>
      <c r="J7080">
        <v>1</v>
      </c>
      <c r="K7080">
        <v>324</v>
      </c>
      <c r="L7080">
        <v>7</v>
      </c>
      <c r="M7080">
        <v>6</v>
      </c>
      <c r="N7080">
        <v>0.1</v>
      </c>
      <c r="O7080">
        <v>147.66999999999999</v>
      </c>
      <c r="P7080">
        <v>194.3</v>
      </c>
      <c r="Q7080">
        <f>Table1[[#This Row],[OrderQuantity]]*Table1[[#This Row],[UnitPrice]]</f>
        <v>1165.8000000000002</v>
      </c>
      <c r="R7080">
        <f>Table1[[#This Row],[OrderQuantity]]*Table1[[#This Row],[UnitCost]]</f>
        <v>886.02</v>
      </c>
      <c r="S7080">
        <f>Table1[[#This Row],[OrderQuantity]]*Table1[[#This Row],[UnitPrice]]*(1-Table1[[#This Row],[DiscountApplied]]) - (Table1[[#This Row],[OrderQuantity]]*Table1[[#This Row],[UnitCost]])</f>
        <v>163.20000000000027</v>
      </c>
      <c r="T7080">
        <f>DATEDIF(Table1[[#This Row],[ShipDate]],Table1[[#This Row],[DeliveryDate]],"d")</f>
        <v>2</v>
      </c>
      <c r="U7080" t="str">
        <f t="shared" si="221"/>
        <v>On Time</v>
      </c>
    </row>
    <row r="7081" spans="1:21" x14ac:dyDescent="0.3">
      <c r="A7081" t="str">
        <f t="shared" si="220"/>
        <v>SO-007180</v>
      </c>
      <c r="B7081" t="s">
        <v>3</v>
      </c>
      <c r="C7081" t="s">
        <v>8</v>
      </c>
      <c r="D7081" s="1">
        <v>44000</v>
      </c>
      <c r="E7081" s="1">
        <v>44090</v>
      </c>
      <c r="F7081" s="1">
        <v>44100</v>
      </c>
      <c r="G7081" s="1">
        <v>44106</v>
      </c>
      <c r="H7081" t="s">
        <v>54</v>
      </c>
      <c r="I7081">
        <v>9</v>
      </c>
      <c r="J7081">
        <v>1</v>
      </c>
      <c r="K7081">
        <v>352</v>
      </c>
      <c r="L7081">
        <v>1</v>
      </c>
      <c r="M7081">
        <v>1</v>
      </c>
      <c r="N7081">
        <v>0.05</v>
      </c>
      <c r="O7081">
        <v>841.52</v>
      </c>
      <c r="P7081">
        <v>1051.9000000000001</v>
      </c>
      <c r="Q7081">
        <f>Table1[[#This Row],[OrderQuantity]]*Table1[[#This Row],[UnitPrice]]</f>
        <v>1051.9000000000001</v>
      </c>
      <c r="R7081">
        <f>Table1[[#This Row],[OrderQuantity]]*Table1[[#This Row],[UnitCost]]</f>
        <v>841.52</v>
      </c>
      <c r="S7081">
        <f>Table1[[#This Row],[OrderQuantity]]*Table1[[#This Row],[UnitPrice]]*(1-Table1[[#This Row],[DiscountApplied]]) - (Table1[[#This Row],[OrderQuantity]]*Table1[[#This Row],[UnitCost]])</f>
        <v>157.78500000000008</v>
      </c>
      <c r="T7081">
        <f>DATEDIF(Table1[[#This Row],[ShipDate]],Table1[[#This Row],[DeliveryDate]],"d")</f>
        <v>6</v>
      </c>
      <c r="U7081" t="str">
        <f t="shared" si="221"/>
        <v>On Time</v>
      </c>
    </row>
    <row r="7082" spans="1:21" x14ac:dyDescent="0.3">
      <c r="A7082" t="str">
        <f t="shared" si="220"/>
        <v>SO-007181</v>
      </c>
      <c r="B7082" t="s">
        <v>2</v>
      </c>
      <c r="C7082" t="s">
        <v>11</v>
      </c>
      <c r="D7082" s="1">
        <v>44000</v>
      </c>
      <c r="E7082" s="1">
        <v>44091</v>
      </c>
      <c r="F7082" s="1">
        <v>44114</v>
      </c>
      <c r="G7082" s="1">
        <v>44121</v>
      </c>
      <c r="H7082" t="s">
        <v>54</v>
      </c>
      <c r="I7082">
        <v>24</v>
      </c>
      <c r="J7082">
        <v>21</v>
      </c>
      <c r="K7082">
        <v>303</v>
      </c>
      <c r="L7082">
        <v>22</v>
      </c>
      <c r="M7082">
        <v>7</v>
      </c>
      <c r="N7082">
        <v>0.08</v>
      </c>
      <c r="O7082">
        <v>673.35</v>
      </c>
      <c r="P7082">
        <v>897.8</v>
      </c>
      <c r="Q7082">
        <f>Table1[[#This Row],[OrderQuantity]]*Table1[[#This Row],[UnitPrice]]</f>
        <v>6284.5999999999995</v>
      </c>
      <c r="R7082">
        <f>Table1[[#This Row],[OrderQuantity]]*Table1[[#This Row],[UnitCost]]</f>
        <v>4713.45</v>
      </c>
      <c r="S7082">
        <f>Table1[[#This Row],[OrderQuantity]]*Table1[[#This Row],[UnitPrice]]*(1-Table1[[#This Row],[DiscountApplied]]) - (Table1[[#This Row],[OrderQuantity]]*Table1[[#This Row],[UnitCost]])</f>
        <v>1068.3819999999996</v>
      </c>
      <c r="T7082">
        <f>DATEDIF(Table1[[#This Row],[ShipDate]],Table1[[#This Row],[DeliveryDate]],"d")</f>
        <v>7</v>
      </c>
      <c r="U7082" t="str">
        <f t="shared" si="221"/>
        <v>On Time</v>
      </c>
    </row>
    <row r="7083" spans="1:21" x14ac:dyDescent="0.3">
      <c r="A7083" t="str">
        <f t="shared" si="220"/>
        <v>SO-007182</v>
      </c>
      <c r="B7083" t="s">
        <v>3</v>
      </c>
      <c r="C7083" t="s">
        <v>11</v>
      </c>
      <c r="D7083" s="1">
        <v>44000</v>
      </c>
      <c r="E7083" s="1">
        <v>44091</v>
      </c>
      <c r="F7083" s="1">
        <v>44116</v>
      </c>
      <c r="G7083" s="1">
        <v>44119</v>
      </c>
      <c r="H7083" t="s">
        <v>54</v>
      </c>
      <c r="I7083">
        <v>8</v>
      </c>
      <c r="J7083">
        <v>23</v>
      </c>
      <c r="K7083">
        <v>318</v>
      </c>
      <c r="L7083">
        <v>4</v>
      </c>
      <c r="M7083">
        <v>1</v>
      </c>
      <c r="N7083">
        <v>0.15</v>
      </c>
      <c r="O7083">
        <v>809.96</v>
      </c>
      <c r="P7083">
        <v>1051.9000000000001</v>
      </c>
      <c r="Q7083">
        <f>Table1[[#This Row],[OrderQuantity]]*Table1[[#This Row],[UnitPrice]]</f>
        <v>1051.9000000000001</v>
      </c>
      <c r="R7083">
        <f>Table1[[#This Row],[OrderQuantity]]*Table1[[#This Row],[UnitCost]]</f>
        <v>809.96</v>
      </c>
      <c r="S7083">
        <f>Table1[[#This Row],[OrderQuantity]]*Table1[[#This Row],[UnitPrice]]*(1-Table1[[#This Row],[DiscountApplied]]) - (Table1[[#This Row],[OrderQuantity]]*Table1[[#This Row],[UnitCost]])</f>
        <v>84.154999999999973</v>
      </c>
      <c r="T7083">
        <f>DATEDIF(Table1[[#This Row],[ShipDate]],Table1[[#This Row],[DeliveryDate]],"d")</f>
        <v>3</v>
      </c>
      <c r="U7083" t="str">
        <f t="shared" si="221"/>
        <v>On Time</v>
      </c>
    </row>
    <row r="7084" spans="1:21" x14ac:dyDescent="0.3">
      <c r="A7084" t="str">
        <f t="shared" si="220"/>
        <v>SO-007183</v>
      </c>
      <c r="B7084" t="s">
        <v>2</v>
      </c>
      <c r="C7084" t="s">
        <v>13</v>
      </c>
      <c r="D7084" s="1">
        <v>44000</v>
      </c>
      <c r="E7084" s="1">
        <v>44091</v>
      </c>
      <c r="F7084" s="1">
        <v>44098</v>
      </c>
      <c r="G7084" s="1">
        <v>44106</v>
      </c>
      <c r="H7084" t="s">
        <v>54</v>
      </c>
      <c r="I7084">
        <v>24</v>
      </c>
      <c r="J7084">
        <v>13</v>
      </c>
      <c r="K7084">
        <v>3</v>
      </c>
      <c r="L7084">
        <v>34</v>
      </c>
      <c r="M7084">
        <v>3</v>
      </c>
      <c r="N7084">
        <v>0.05</v>
      </c>
      <c r="O7084">
        <v>222.44</v>
      </c>
      <c r="P7084">
        <v>268</v>
      </c>
      <c r="Q7084">
        <f>Table1[[#This Row],[OrderQuantity]]*Table1[[#This Row],[UnitPrice]]</f>
        <v>804</v>
      </c>
      <c r="R7084">
        <f>Table1[[#This Row],[OrderQuantity]]*Table1[[#This Row],[UnitCost]]</f>
        <v>667.31999999999994</v>
      </c>
      <c r="S7084">
        <f>Table1[[#This Row],[OrderQuantity]]*Table1[[#This Row],[UnitPrice]]*(1-Table1[[#This Row],[DiscountApplied]]) - (Table1[[#This Row],[OrderQuantity]]*Table1[[#This Row],[UnitCost]])</f>
        <v>96.480000000000018</v>
      </c>
      <c r="T7084">
        <f>DATEDIF(Table1[[#This Row],[ShipDate]],Table1[[#This Row],[DeliveryDate]],"d")</f>
        <v>8</v>
      </c>
      <c r="U7084" t="str">
        <f t="shared" si="221"/>
        <v>Late</v>
      </c>
    </row>
    <row r="7085" spans="1:21" x14ac:dyDescent="0.3">
      <c r="A7085" t="str">
        <f t="shared" si="220"/>
        <v>SO-007184</v>
      </c>
      <c r="B7085" t="s">
        <v>4</v>
      </c>
      <c r="C7085" t="s">
        <v>10</v>
      </c>
      <c r="D7085" s="1">
        <v>44000</v>
      </c>
      <c r="E7085" s="1">
        <v>44091</v>
      </c>
      <c r="F7085" s="1">
        <v>44103</v>
      </c>
      <c r="G7085" s="1">
        <v>44109</v>
      </c>
      <c r="H7085" t="s">
        <v>54</v>
      </c>
      <c r="I7085">
        <v>19</v>
      </c>
      <c r="J7085">
        <v>7</v>
      </c>
      <c r="K7085">
        <v>88</v>
      </c>
      <c r="L7085">
        <v>46</v>
      </c>
      <c r="M7085">
        <v>1</v>
      </c>
      <c r="N7085">
        <v>0.1</v>
      </c>
      <c r="O7085">
        <v>1217.1199999999999</v>
      </c>
      <c r="P7085">
        <v>1963.1</v>
      </c>
      <c r="Q7085">
        <f>Table1[[#This Row],[OrderQuantity]]*Table1[[#This Row],[UnitPrice]]</f>
        <v>1963.1</v>
      </c>
      <c r="R7085">
        <f>Table1[[#This Row],[OrderQuantity]]*Table1[[#This Row],[UnitCost]]</f>
        <v>1217.1199999999999</v>
      </c>
      <c r="S7085">
        <f>Table1[[#This Row],[OrderQuantity]]*Table1[[#This Row],[UnitPrice]]*(1-Table1[[#This Row],[DiscountApplied]]) - (Table1[[#This Row],[OrderQuantity]]*Table1[[#This Row],[UnitCost]])</f>
        <v>549.67000000000007</v>
      </c>
      <c r="T7085">
        <f>DATEDIF(Table1[[#This Row],[ShipDate]],Table1[[#This Row],[DeliveryDate]],"d")</f>
        <v>6</v>
      </c>
      <c r="U7085" t="str">
        <f t="shared" si="221"/>
        <v>On Time</v>
      </c>
    </row>
    <row r="7086" spans="1:21" x14ac:dyDescent="0.3">
      <c r="A7086" t="str">
        <f t="shared" si="220"/>
        <v>SO-007185</v>
      </c>
      <c r="B7086" t="s">
        <v>3</v>
      </c>
      <c r="C7086" t="s">
        <v>10</v>
      </c>
      <c r="D7086" s="1">
        <v>44000</v>
      </c>
      <c r="E7086" s="1">
        <v>44091</v>
      </c>
      <c r="F7086" s="1">
        <v>44101</v>
      </c>
      <c r="G7086" s="1">
        <v>44102</v>
      </c>
      <c r="H7086" t="s">
        <v>54</v>
      </c>
      <c r="I7086">
        <v>3</v>
      </c>
      <c r="J7086">
        <v>45</v>
      </c>
      <c r="K7086">
        <v>101</v>
      </c>
      <c r="L7086">
        <v>31</v>
      </c>
      <c r="M7086">
        <v>3</v>
      </c>
      <c r="N7086">
        <v>0.05</v>
      </c>
      <c r="O7086">
        <v>771.84</v>
      </c>
      <c r="P7086">
        <v>1715.2</v>
      </c>
      <c r="Q7086">
        <f>Table1[[#This Row],[OrderQuantity]]*Table1[[#This Row],[UnitPrice]]</f>
        <v>5145.6000000000004</v>
      </c>
      <c r="R7086">
        <f>Table1[[#This Row],[OrderQuantity]]*Table1[[#This Row],[UnitCost]]</f>
        <v>2315.52</v>
      </c>
      <c r="S7086">
        <f>Table1[[#This Row],[OrderQuantity]]*Table1[[#This Row],[UnitPrice]]*(1-Table1[[#This Row],[DiscountApplied]]) - (Table1[[#This Row],[OrderQuantity]]*Table1[[#This Row],[UnitCost]])</f>
        <v>2572.7999999999997</v>
      </c>
      <c r="T7086">
        <f>DATEDIF(Table1[[#This Row],[ShipDate]],Table1[[#This Row],[DeliveryDate]],"d")</f>
        <v>1</v>
      </c>
      <c r="U7086" t="str">
        <f t="shared" si="221"/>
        <v>On Time</v>
      </c>
    </row>
    <row r="7087" spans="1:21" x14ac:dyDescent="0.3">
      <c r="A7087" t="str">
        <f t="shared" si="220"/>
        <v>SO-007186</v>
      </c>
      <c r="B7087" t="s">
        <v>2</v>
      </c>
      <c r="C7087" t="s">
        <v>8</v>
      </c>
      <c r="D7087" s="1">
        <v>44000</v>
      </c>
      <c r="E7087" s="1">
        <v>44091</v>
      </c>
      <c r="F7087" s="1">
        <v>44109</v>
      </c>
      <c r="G7087" s="1">
        <v>44115</v>
      </c>
      <c r="H7087" t="s">
        <v>54</v>
      </c>
      <c r="I7087">
        <v>21</v>
      </c>
      <c r="J7087">
        <v>41</v>
      </c>
      <c r="K7087">
        <v>331</v>
      </c>
      <c r="L7087">
        <v>20</v>
      </c>
      <c r="M7087">
        <v>4</v>
      </c>
      <c r="N7087">
        <v>0.15</v>
      </c>
      <c r="O7087">
        <v>1508.3</v>
      </c>
      <c r="P7087">
        <v>2251.1999999999998</v>
      </c>
      <c r="Q7087">
        <f>Table1[[#This Row],[OrderQuantity]]*Table1[[#This Row],[UnitPrice]]</f>
        <v>9004.7999999999993</v>
      </c>
      <c r="R7087">
        <f>Table1[[#This Row],[OrderQuantity]]*Table1[[#This Row],[UnitCost]]</f>
        <v>6033.2</v>
      </c>
      <c r="S7087">
        <f>Table1[[#This Row],[OrderQuantity]]*Table1[[#This Row],[UnitPrice]]*(1-Table1[[#This Row],[DiscountApplied]]) - (Table1[[#This Row],[OrderQuantity]]*Table1[[#This Row],[UnitCost]])</f>
        <v>1620.8799999999992</v>
      </c>
      <c r="T7087">
        <f>DATEDIF(Table1[[#This Row],[ShipDate]],Table1[[#This Row],[DeliveryDate]],"d")</f>
        <v>6</v>
      </c>
      <c r="U7087" t="str">
        <f t="shared" si="221"/>
        <v>On Time</v>
      </c>
    </row>
    <row r="7088" spans="1:21" x14ac:dyDescent="0.3">
      <c r="A7088" t="str">
        <f t="shared" si="220"/>
        <v>SO-007187</v>
      </c>
      <c r="B7088" t="s">
        <v>5</v>
      </c>
      <c r="C7088" t="s">
        <v>13</v>
      </c>
      <c r="D7088" s="1">
        <v>44000</v>
      </c>
      <c r="E7088" s="1">
        <v>44091</v>
      </c>
      <c r="F7088" s="1">
        <v>44096</v>
      </c>
      <c r="G7088" s="1">
        <v>44100</v>
      </c>
      <c r="H7088" t="s">
        <v>54</v>
      </c>
      <c r="I7088">
        <v>26</v>
      </c>
      <c r="J7088">
        <v>12</v>
      </c>
      <c r="K7088">
        <v>3</v>
      </c>
      <c r="L7088">
        <v>7</v>
      </c>
      <c r="M7088">
        <v>8</v>
      </c>
      <c r="N7088">
        <v>0.08</v>
      </c>
      <c r="O7088">
        <v>588.13</v>
      </c>
      <c r="P7088">
        <v>1031.8</v>
      </c>
      <c r="Q7088">
        <f>Table1[[#This Row],[OrderQuantity]]*Table1[[#This Row],[UnitPrice]]</f>
        <v>8254.4</v>
      </c>
      <c r="R7088">
        <f>Table1[[#This Row],[OrderQuantity]]*Table1[[#This Row],[UnitCost]]</f>
        <v>4705.04</v>
      </c>
      <c r="S7088">
        <f>Table1[[#This Row],[OrderQuantity]]*Table1[[#This Row],[UnitPrice]]*(1-Table1[[#This Row],[DiscountApplied]]) - (Table1[[#This Row],[OrderQuantity]]*Table1[[#This Row],[UnitCost]])</f>
        <v>2889.0079999999998</v>
      </c>
      <c r="T7088">
        <f>DATEDIF(Table1[[#This Row],[ShipDate]],Table1[[#This Row],[DeliveryDate]],"d")</f>
        <v>4</v>
      </c>
      <c r="U7088" t="str">
        <f t="shared" si="221"/>
        <v>On Time</v>
      </c>
    </row>
    <row r="7089" spans="1:21" x14ac:dyDescent="0.3">
      <c r="A7089" t="str">
        <f t="shared" si="220"/>
        <v>SO-007188</v>
      </c>
      <c r="B7089" t="s">
        <v>3</v>
      </c>
      <c r="C7089" t="s">
        <v>9</v>
      </c>
      <c r="D7089" s="1">
        <v>44000</v>
      </c>
      <c r="E7089" s="1">
        <v>44091</v>
      </c>
      <c r="F7089" s="1">
        <v>44104</v>
      </c>
      <c r="G7089" s="1">
        <v>44112</v>
      </c>
      <c r="H7089" t="s">
        <v>54</v>
      </c>
      <c r="I7089">
        <v>6</v>
      </c>
      <c r="J7089">
        <v>14</v>
      </c>
      <c r="K7089">
        <v>66</v>
      </c>
      <c r="L7089">
        <v>30</v>
      </c>
      <c r="M7089">
        <v>2</v>
      </c>
      <c r="N7089">
        <v>0.2</v>
      </c>
      <c r="O7089">
        <v>205.02</v>
      </c>
      <c r="P7089">
        <v>241.2</v>
      </c>
      <c r="Q7089">
        <f>Table1[[#This Row],[OrderQuantity]]*Table1[[#This Row],[UnitPrice]]</f>
        <v>482.4</v>
      </c>
      <c r="R7089">
        <f>Table1[[#This Row],[OrderQuantity]]*Table1[[#This Row],[UnitCost]]</f>
        <v>410.04</v>
      </c>
      <c r="S7089">
        <f>Table1[[#This Row],[OrderQuantity]]*Table1[[#This Row],[UnitPrice]]*(1-Table1[[#This Row],[DiscountApplied]]) - (Table1[[#This Row],[OrderQuantity]]*Table1[[#This Row],[UnitCost]])</f>
        <v>-24.120000000000005</v>
      </c>
      <c r="T7089">
        <f>DATEDIF(Table1[[#This Row],[ShipDate]],Table1[[#This Row],[DeliveryDate]],"d")</f>
        <v>8</v>
      </c>
      <c r="U7089" t="str">
        <f t="shared" si="221"/>
        <v>Late</v>
      </c>
    </row>
    <row r="7090" spans="1:21" x14ac:dyDescent="0.3">
      <c r="A7090" t="str">
        <f t="shared" si="220"/>
        <v>SO-007189</v>
      </c>
      <c r="B7090" t="s">
        <v>4</v>
      </c>
      <c r="C7090" t="s">
        <v>11</v>
      </c>
      <c r="D7090" s="1">
        <v>44000</v>
      </c>
      <c r="E7090" s="1">
        <v>44091</v>
      </c>
      <c r="F7090" s="1">
        <v>44093</v>
      </c>
      <c r="G7090" s="1">
        <v>44095</v>
      </c>
      <c r="H7090" t="s">
        <v>54</v>
      </c>
      <c r="I7090">
        <v>15</v>
      </c>
      <c r="J7090">
        <v>18</v>
      </c>
      <c r="K7090">
        <v>328</v>
      </c>
      <c r="L7090">
        <v>10</v>
      </c>
      <c r="M7090">
        <v>4</v>
      </c>
      <c r="N7090">
        <v>0.2</v>
      </c>
      <c r="O7090">
        <v>1142.48</v>
      </c>
      <c r="P7090">
        <v>2331.6</v>
      </c>
      <c r="Q7090">
        <f>Table1[[#This Row],[OrderQuantity]]*Table1[[#This Row],[UnitPrice]]</f>
        <v>9326.4</v>
      </c>
      <c r="R7090">
        <f>Table1[[#This Row],[OrderQuantity]]*Table1[[#This Row],[UnitCost]]</f>
        <v>4569.92</v>
      </c>
      <c r="S7090">
        <f>Table1[[#This Row],[OrderQuantity]]*Table1[[#This Row],[UnitPrice]]*(1-Table1[[#This Row],[DiscountApplied]]) - (Table1[[#This Row],[OrderQuantity]]*Table1[[#This Row],[UnitCost]])</f>
        <v>2891.2</v>
      </c>
      <c r="T7090">
        <f>DATEDIF(Table1[[#This Row],[ShipDate]],Table1[[#This Row],[DeliveryDate]],"d")</f>
        <v>2</v>
      </c>
      <c r="U7090" t="str">
        <f t="shared" si="221"/>
        <v>On Time</v>
      </c>
    </row>
    <row r="7091" spans="1:21" x14ac:dyDescent="0.3">
      <c r="A7091" t="str">
        <f t="shared" si="220"/>
        <v>SO-007190</v>
      </c>
      <c r="B7091" t="s">
        <v>2</v>
      </c>
      <c r="C7091" t="s">
        <v>8</v>
      </c>
      <c r="D7091" s="1">
        <v>44000</v>
      </c>
      <c r="E7091" s="1">
        <v>44091</v>
      </c>
      <c r="F7091" s="1">
        <v>44109</v>
      </c>
      <c r="G7091" s="1">
        <v>44114</v>
      </c>
      <c r="H7091" t="s">
        <v>54</v>
      </c>
      <c r="I7091">
        <v>21</v>
      </c>
      <c r="J7091">
        <v>49</v>
      </c>
      <c r="K7091">
        <v>366</v>
      </c>
      <c r="L7091">
        <v>28</v>
      </c>
      <c r="M7091">
        <v>3</v>
      </c>
      <c r="N7091">
        <v>0.2</v>
      </c>
      <c r="O7091">
        <v>721.19</v>
      </c>
      <c r="P7091">
        <v>1045.2</v>
      </c>
      <c r="Q7091">
        <f>Table1[[#This Row],[OrderQuantity]]*Table1[[#This Row],[UnitPrice]]</f>
        <v>3135.6000000000004</v>
      </c>
      <c r="R7091">
        <f>Table1[[#This Row],[OrderQuantity]]*Table1[[#This Row],[UnitCost]]</f>
        <v>2163.5700000000002</v>
      </c>
      <c r="S7091">
        <f>Table1[[#This Row],[OrderQuantity]]*Table1[[#This Row],[UnitPrice]]*(1-Table1[[#This Row],[DiscountApplied]]) - (Table1[[#This Row],[OrderQuantity]]*Table1[[#This Row],[UnitCost]])</f>
        <v>344.91000000000031</v>
      </c>
      <c r="T7091">
        <f>DATEDIF(Table1[[#This Row],[ShipDate]],Table1[[#This Row],[DeliveryDate]],"d")</f>
        <v>5</v>
      </c>
      <c r="U7091" t="str">
        <f t="shared" si="221"/>
        <v>On Time</v>
      </c>
    </row>
    <row r="7092" spans="1:21" x14ac:dyDescent="0.3">
      <c r="A7092" t="str">
        <f t="shared" si="220"/>
        <v>SO-007191</v>
      </c>
      <c r="B7092" t="s">
        <v>3</v>
      </c>
      <c r="C7092" t="s">
        <v>13</v>
      </c>
      <c r="D7092" s="1">
        <v>44000</v>
      </c>
      <c r="E7092" s="1">
        <v>44092</v>
      </c>
      <c r="F7092" s="1">
        <v>44098</v>
      </c>
      <c r="G7092" s="1">
        <v>44108</v>
      </c>
      <c r="H7092" t="s">
        <v>54</v>
      </c>
      <c r="I7092">
        <v>11</v>
      </c>
      <c r="J7092">
        <v>12</v>
      </c>
      <c r="K7092">
        <v>45</v>
      </c>
      <c r="L7092">
        <v>25</v>
      </c>
      <c r="M7092">
        <v>4</v>
      </c>
      <c r="N7092">
        <v>0.1</v>
      </c>
      <c r="O7092">
        <v>722.73</v>
      </c>
      <c r="P7092">
        <v>1078.7</v>
      </c>
      <c r="Q7092">
        <f>Table1[[#This Row],[OrderQuantity]]*Table1[[#This Row],[UnitPrice]]</f>
        <v>4314.8</v>
      </c>
      <c r="R7092">
        <f>Table1[[#This Row],[OrderQuantity]]*Table1[[#This Row],[UnitCost]]</f>
        <v>2890.92</v>
      </c>
      <c r="S7092">
        <f>Table1[[#This Row],[OrderQuantity]]*Table1[[#This Row],[UnitPrice]]*(1-Table1[[#This Row],[DiscountApplied]]) - (Table1[[#This Row],[OrderQuantity]]*Table1[[#This Row],[UnitCost]])</f>
        <v>992.40000000000009</v>
      </c>
      <c r="T7092">
        <f>DATEDIF(Table1[[#This Row],[ShipDate]],Table1[[#This Row],[DeliveryDate]],"d")</f>
        <v>10</v>
      </c>
      <c r="U7092" t="str">
        <f t="shared" si="221"/>
        <v>Late</v>
      </c>
    </row>
    <row r="7093" spans="1:21" x14ac:dyDescent="0.3">
      <c r="A7093" t="str">
        <f t="shared" si="220"/>
        <v>SO-007192</v>
      </c>
      <c r="B7093" t="s">
        <v>2</v>
      </c>
      <c r="C7093" t="s">
        <v>11</v>
      </c>
      <c r="D7093" s="1">
        <v>44000</v>
      </c>
      <c r="E7093" s="1">
        <v>44092</v>
      </c>
      <c r="F7093" s="1">
        <v>44097</v>
      </c>
      <c r="G7093" s="1">
        <v>44103</v>
      </c>
      <c r="H7093" t="s">
        <v>54</v>
      </c>
      <c r="I7093">
        <v>22</v>
      </c>
      <c r="J7093">
        <v>2</v>
      </c>
      <c r="K7093">
        <v>319</v>
      </c>
      <c r="L7093">
        <v>8</v>
      </c>
      <c r="M7093">
        <v>3</v>
      </c>
      <c r="N7093">
        <v>0.1</v>
      </c>
      <c r="O7093">
        <v>173.13</v>
      </c>
      <c r="P7093">
        <v>254.6</v>
      </c>
      <c r="Q7093">
        <f>Table1[[#This Row],[OrderQuantity]]*Table1[[#This Row],[UnitPrice]]</f>
        <v>763.8</v>
      </c>
      <c r="R7093">
        <f>Table1[[#This Row],[OrderQuantity]]*Table1[[#This Row],[UnitCost]]</f>
        <v>519.39</v>
      </c>
      <c r="S7093">
        <f>Table1[[#This Row],[OrderQuantity]]*Table1[[#This Row],[UnitPrice]]*(1-Table1[[#This Row],[DiscountApplied]]) - (Table1[[#This Row],[OrderQuantity]]*Table1[[#This Row],[UnitCost]])</f>
        <v>168.02999999999997</v>
      </c>
      <c r="T7093">
        <f>DATEDIF(Table1[[#This Row],[ShipDate]],Table1[[#This Row],[DeliveryDate]],"d")</f>
        <v>6</v>
      </c>
      <c r="U7093" t="str">
        <f t="shared" si="221"/>
        <v>On Time</v>
      </c>
    </row>
    <row r="7094" spans="1:21" x14ac:dyDescent="0.3">
      <c r="A7094" t="str">
        <f t="shared" si="220"/>
        <v>SO-007193</v>
      </c>
      <c r="B7094" t="s">
        <v>3</v>
      </c>
      <c r="C7094" t="s">
        <v>8</v>
      </c>
      <c r="D7094" s="1">
        <v>44000</v>
      </c>
      <c r="E7094" s="1">
        <v>44092</v>
      </c>
      <c r="F7094" s="1">
        <v>44108</v>
      </c>
      <c r="G7094" s="1">
        <v>44111</v>
      </c>
      <c r="H7094" t="s">
        <v>54</v>
      </c>
      <c r="I7094">
        <v>7</v>
      </c>
      <c r="J7094">
        <v>4</v>
      </c>
      <c r="K7094">
        <v>354</v>
      </c>
      <c r="L7094">
        <v>35</v>
      </c>
      <c r="M7094">
        <v>2</v>
      </c>
      <c r="N7094">
        <v>0.08</v>
      </c>
      <c r="O7094">
        <v>4323.1099999999997</v>
      </c>
      <c r="P7094">
        <v>5688.3</v>
      </c>
      <c r="Q7094">
        <f>Table1[[#This Row],[OrderQuantity]]*Table1[[#This Row],[UnitPrice]]</f>
        <v>11376.6</v>
      </c>
      <c r="R7094">
        <f>Table1[[#This Row],[OrderQuantity]]*Table1[[#This Row],[UnitCost]]</f>
        <v>8646.2199999999993</v>
      </c>
      <c r="S7094">
        <f>Table1[[#This Row],[OrderQuantity]]*Table1[[#This Row],[UnitPrice]]*(1-Table1[[#This Row],[DiscountApplied]]) - (Table1[[#This Row],[OrderQuantity]]*Table1[[#This Row],[UnitCost]])</f>
        <v>1820.2520000000022</v>
      </c>
      <c r="T7094">
        <f>DATEDIF(Table1[[#This Row],[ShipDate]],Table1[[#This Row],[DeliveryDate]],"d")</f>
        <v>3</v>
      </c>
      <c r="U7094" t="str">
        <f t="shared" si="221"/>
        <v>On Time</v>
      </c>
    </row>
    <row r="7095" spans="1:21" x14ac:dyDescent="0.3">
      <c r="A7095" t="str">
        <f t="shared" si="220"/>
        <v>SO-007194</v>
      </c>
      <c r="B7095" t="s">
        <v>4</v>
      </c>
      <c r="C7095" t="s">
        <v>12</v>
      </c>
      <c r="D7095" s="1">
        <v>44000</v>
      </c>
      <c r="E7095" s="1">
        <v>44092</v>
      </c>
      <c r="F7095" s="1">
        <v>44118</v>
      </c>
      <c r="G7095" s="1">
        <v>44127</v>
      </c>
      <c r="H7095" t="s">
        <v>54</v>
      </c>
      <c r="I7095">
        <v>13</v>
      </c>
      <c r="J7095">
        <v>4</v>
      </c>
      <c r="K7095">
        <v>225</v>
      </c>
      <c r="L7095">
        <v>33</v>
      </c>
      <c r="M7095">
        <v>2</v>
      </c>
      <c r="N7095">
        <v>0.05</v>
      </c>
      <c r="O7095">
        <v>783.36</v>
      </c>
      <c r="P7095">
        <v>1058.5999999999999</v>
      </c>
      <c r="Q7095">
        <f>Table1[[#This Row],[OrderQuantity]]*Table1[[#This Row],[UnitPrice]]</f>
        <v>2117.1999999999998</v>
      </c>
      <c r="R7095">
        <f>Table1[[#This Row],[OrderQuantity]]*Table1[[#This Row],[UnitCost]]</f>
        <v>1566.72</v>
      </c>
      <c r="S7095">
        <f>Table1[[#This Row],[OrderQuantity]]*Table1[[#This Row],[UnitPrice]]*(1-Table1[[#This Row],[DiscountApplied]]) - (Table1[[#This Row],[OrderQuantity]]*Table1[[#This Row],[UnitCost]])</f>
        <v>444.61999999999966</v>
      </c>
      <c r="T7095">
        <f>DATEDIF(Table1[[#This Row],[ShipDate]],Table1[[#This Row],[DeliveryDate]],"d")</f>
        <v>9</v>
      </c>
      <c r="U7095" t="str">
        <f t="shared" si="221"/>
        <v>Late</v>
      </c>
    </row>
    <row r="7096" spans="1:21" x14ac:dyDescent="0.3">
      <c r="A7096" t="str">
        <f t="shared" si="220"/>
        <v>SO-007195</v>
      </c>
      <c r="B7096" t="s">
        <v>5</v>
      </c>
      <c r="C7096" t="s">
        <v>13</v>
      </c>
      <c r="D7096" s="1">
        <v>44000</v>
      </c>
      <c r="E7096" s="1">
        <v>44092</v>
      </c>
      <c r="F7096" s="1">
        <v>44115</v>
      </c>
      <c r="G7096" s="1">
        <v>44120</v>
      </c>
      <c r="H7096" t="s">
        <v>54</v>
      </c>
      <c r="I7096">
        <v>28</v>
      </c>
      <c r="J7096">
        <v>25</v>
      </c>
      <c r="K7096">
        <v>17</v>
      </c>
      <c r="L7096">
        <v>12</v>
      </c>
      <c r="M7096">
        <v>5</v>
      </c>
      <c r="N7096">
        <v>0.1</v>
      </c>
      <c r="O7096">
        <v>726.01</v>
      </c>
      <c r="P7096">
        <v>864.3</v>
      </c>
      <c r="Q7096">
        <f>Table1[[#This Row],[OrderQuantity]]*Table1[[#This Row],[UnitPrice]]</f>
        <v>4321.5</v>
      </c>
      <c r="R7096">
        <f>Table1[[#This Row],[OrderQuantity]]*Table1[[#This Row],[UnitCost]]</f>
        <v>3630.05</v>
      </c>
      <c r="S7096">
        <f>Table1[[#This Row],[OrderQuantity]]*Table1[[#This Row],[UnitPrice]]*(1-Table1[[#This Row],[DiscountApplied]]) - (Table1[[#This Row],[OrderQuantity]]*Table1[[#This Row],[UnitCost]])</f>
        <v>259.29999999999973</v>
      </c>
      <c r="T7096">
        <f>DATEDIF(Table1[[#This Row],[ShipDate]],Table1[[#This Row],[DeliveryDate]],"d")</f>
        <v>5</v>
      </c>
      <c r="U7096" t="str">
        <f t="shared" si="221"/>
        <v>On Time</v>
      </c>
    </row>
    <row r="7097" spans="1:21" x14ac:dyDescent="0.3">
      <c r="A7097" t="str">
        <f t="shared" si="220"/>
        <v>SO-007196</v>
      </c>
      <c r="B7097" t="s">
        <v>3</v>
      </c>
      <c r="C7097" t="s">
        <v>13</v>
      </c>
      <c r="D7097" s="1">
        <v>44000</v>
      </c>
      <c r="E7097" s="1">
        <v>44092</v>
      </c>
      <c r="F7097" s="1">
        <v>44099</v>
      </c>
      <c r="G7097" s="1">
        <v>44106</v>
      </c>
      <c r="H7097" t="s">
        <v>54</v>
      </c>
      <c r="I7097">
        <v>3</v>
      </c>
      <c r="J7097">
        <v>48</v>
      </c>
      <c r="K7097">
        <v>15</v>
      </c>
      <c r="L7097">
        <v>1</v>
      </c>
      <c r="M7097">
        <v>1</v>
      </c>
      <c r="N7097">
        <v>0.08</v>
      </c>
      <c r="O7097">
        <v>128.91</v>
      </c>
      <c r="P7097">
        <v>174.2</v>
      </c>
      <c r="Q7097">
        <f>Table1[[#This Row],[OrderQuantity]]*Table1[[#This Row],[UnitPrice]]</f>
        <v>174.2</v>
      </c>
      <c r="R7097">
        <f>Table1[[#This Row],[OrderQuantity]]*Table1[[#This Row],[UnitCost]]</f>
        <v>128.91</v>
      </c>
      <c r="S7097">
        <f>Table1[[#This Row],[OrderQuantity]]*Table1[[#This Row],[UnitPrice]]*(1-Table1[[#This Row],[DiscountApplied]]) - (Table1[[#This Row],[OrderQuantity]]*Table1[[#This Row],[UnitCost]])</f>
        <v>31.354000000000013</v>
      </c>
      <c r="T7097">
        <f>DATEDIF(Table1[[#This Row],[ShipDate]],Table1[[#This Row],[DeliveryDate]],"d")</f>
        <v>7</v>
      </c>
      <c r="U7097" t="str">
        <f t="shared" si="221"/>
        <v>On Time</v>
      </c>
    </row>
    <row r="7098" spans="1:21" x14ac:dyDescent="0.3">
      <c r="A7098" t="str">
        <f t="shared" si="220"/>
        <v>SO-007197</v>
      </c>
      <c r="B7098" t="s">
        <v>5</v>
      </c>
      <c r="C7098" t="s">
        <v>11</v>
      </c>
      <c r="D7098" s="1">
        <v>44000</v>
      </c>
      <c r="E7098" s="1">
        <v>44092</v>
      </c>
      <c r="F7098" s="1">
        <v>44111</v>
      </c>
      <c r="G7098" s="1">
        <v>44120</v>
      </c>
      <c r="H7098" t="s">
        <v>54</v>
      </c>
      <c r="I7098">
        <v>28</v>
      </c>
      <c r="J7098">
        <v>25</v>
      </c>
      <c r="K7098">
        <v>316</v>
      </c>
      <c r="L7098">
        <v>20</v>
      </c>
      <c r="M7098">
        <v>4</v>
      </c>
      <c r="N7098">
        <v>0.05</v>
      </c>
      <c r="O7098">
        <v>469.74</v>
      </c>
      <c r="P7098">
        <v>1145.7</v>
      </c>
      <c r="Q7098">
        <f>Table1[[#This Row],[OrderQuantity]]*Table1[[#This Row],[UnitPrice]]</f>
        <v>4582.8</v>
      </c>
      <c r="R7098">
        <f>Table1[[#This Row],[OrderQuantity]]*Table1[[#This Row],[UnitCost]]</f>
        <v>1878.96</v>
      </c>
      <c r="S7098">
        <f>Table1[[#This Row],[OrderQuantity]]*Table1[[#This Row],[UnitPrice]]*(1-Table1[[#This Row],[DiscountApplied]]) - (Table1[[#This Row],[OrderQuantity]]*Table1[[#This Row],[UnitCost]])</f>
        <v>2474.6999999999998</v>
      </c>
      <c r="T7098">
        <f>DATEDIF(Table1[[#This Row],[ShipDate]],Table1[[#This Row],[DeliveryDate]],"d")</f>
        <v>9</v>
      </c>
      <c r="U7098" t="str">
        <f t="shared" si="221"/>
        <v>Late</v>
      </c>
    </row>
    <row r="7099" spans="1:21" x14ac:dyDescent="0.3">
      <c r="A7099" t="str">
        <f t="shared" si="220"/>
        <v>SO-007198</v>
      </c>
      <c r="B7099" t="s">
        <v>3</v>
      </c>
      <c r="C7099" t="s">
        <v>8</v>
      </c>
      <c r="D7099" s="1">
        <v>44000</v>
      </c>
      <c r="E7099" s="1">
        <v>44092</v>
      </c>
      <c r="F7099" s="1">
        <v>44109</v>
      </c>
      <c r="G7099" s="1">
        <v>44115</v>
      </c>
      <c r="H7099" t="s">
        <v>54</v>
      </c>
      <c r="I7099">
        <v>6</v>
      </c>
      <c r="J7099">
        <v>26</v>
      </c>
      <c r="K7099">
        <v>345</v>
      </c>
      <c r="L7099">
        <v>19</v>
      </c>
      <c r="M7099">
        <v>4</v>
      </c>
      <c r="N7099">
        <v>0.08</v>
      </c>
      <c r="O7099">
        <v>498.48</v>
      </c>
      <c r="P7099">
        <v>804</v>
      </c>
      <c r="Q7099">
        <f>Table1[[#This Row],[OrderQuantity]]*Table1[[#This Row],[UnitPrice]]</f>
        <v>3216</v>
      </c>
      <c r="R7099">
        <f>Table1[[#This Row],[OrderQuantity]]*Table1[[#This Row],[UnitCost]]</f>
        <v>1993.92</v>
      </c>
      <c r="S7099">
        <f>Table1[[#This Row],[OrderQuantity]]*Table1[[#This Row],[UnitPrice]]*(1-Table1[[#This Row],[DiscountApplied]]) - (Table1[[#This Row],[OrderQuantity]]*Table1[[#This Row],[UnitCost]])</f>
        <v>964.80000000000018</v>
      </c>
      <c r="T7099">
        <f>DATEDIF(Table1[[#This Row],[ShipDate]],Table1[[#This Row],[DeliveryDate]],"d")</f>
        <v>6</v>
      </c>
      <c r="U7099" t="str">
        <f t="shared" si="221"/>
        <v>On Time</v>
      </c>
    </row>
    <row r="7100" spans="1:21" x14ac:dyDescent="0.3">
      <c r="A7100" t="str">
        <f t="shared" si="220"/>
        <v>SO-007199</v>
      </c>
      <c r="B7100" t="s">
        <v>5</v>
      </c>
      <c r="C7100" t="s">
        <v>10</v>
      </c>
      <c r="D7100" s="1">
        <v>44000</v>
      </c>
      <c r="E7100" s="1">
        <v>44092</v>
      </c>
      <c r="F7100" s="1">
        <v>44107</v>
      </c>
      <c r="G7100" s="1">
        <v>44114</v>
      </c>
      <c r="H7100" t="s">
        <v>54</v>
      </c>
      <c r="I7100">
        <v>28</v>
      </c>
      <c r="J7100">
        <v>13</v>
      </c>
      <c r="K7100">
        <v>95</v>
      </c>
      <c r="L7100">
        <v>13</v>
      </c>
      <c r="M7100">
        <v>8</v>
      </c>
      <c r="N7100">
        <v>0.1</v>
      </c>
      <c r="O7100">
        <v>663.3</v>
      </c>
      <c r="P7100">
        <v>1005</v>
      </c>
      <c r="Q7100">
        <f>Table1[[#This Row],[OrderQuantity]]*Table1[[#This Row],[UnitPrice]]</f>
        <v>8040</v>
      </c>
      <c r="R7100">
        <f>Table1[[#This Row],[OrderQuantity]]*Table1[[#This Row],[UnitCost]]</f>
        <v>5306.4</v>
      </c>
      <c r="S7100">
        <f>Table1[[#This Row],[OrderQuantity]]*Table1[[#This Row],[UnitPrice]]*(1-Table1[[#This Row],[DiscountApplied]]) - (Table1[[#This Row],[OrderQuantity]]*Table1[[#This Row],[UnitCost]])</f>
        <v>1929.6000000000004</v>
      </c>
      <c r="T7100">
        <f>DATEDIF(Table1[[#This Row],[ShipDate]],Table1[[#This Row],[DeliveryDate]],"d")</f>
        <v>7</v>
      </c>
      <c r="U7100" t="str">
        <f t="shared" si="221"/>
        <v>On Time</v>
      </c>
    </row>
    <row r="7101" spans="1:21" x14ac:dyDescent="0.3">
      <c r="A7101" t="str">
        <f t="shared" si="220"/>
        <v>SO-007200</v>
      </c>
      <c r="B7101" t="s">
        <v>4</v>
      </c>
      <c r="C7101" t="s">
        <v>13</v>
      </c>
      <c r="D7101" s="1">
        <v>44000</v>
      </c>
      <c r="E7101" s="1">
        <v>44092</v>
      </c>
      <c r="F7101" s="1">
        <v>44096</v>
      </c>
      <c r="G7101" s="1">
        <v>44099</v>
      </c>
      <c r="H7101" t="s">
        <v>54</v>
      </c>
      <c r="I7101">
        <v>15</v>
      </c>
      <c r="J7101">
        <v>32</v>
      </c>
      <c r="K7101">
        <v>28</v>
      </c>
      <c r="L7101">
        <v>42</v>
      </c>
      <c r="M7101">
        <v>5</v>
      </c>
      <c r="N7101">
        <v>0.05</v>
      </c>
      <c r="O7101">
        <v>175.67</v>
      </c>
      <c r="P7101">
        <v>254.6</v>
      </c>
      <c r="Q7101">
        <f>Table1[[#This Row],[OrderQuantity]]*Table1[[#This Row],[UnitPrice]]</f>
        <v>1273</v>
      </c>
      <c r="R7101">
        <f>Table1[[#This Row],[OrderQuantity]]*Table1[[#This Row],[UnitCost]]</f>
        <v>878.34999999999991</v>
      </c>
      <c r="S7101">
        <f>Table1[[#This Row],[OrderQuantity]]*Table1[[#This Row],[UnitPrice]]*(1-Table1[[#This Row],[DiscountApplied]]) - (Table1[[#This Row],[OrderQuantity]]*Table1[[#This Row],[UnitCost]])</f>
        <v>331</v>
      </c>
      <c r="T7101">
        <f>DATEDIF(Table1[[#This Row],[ShipDate]],Table1[[#This Row],[DeliveryDate]],"d")</f>
        <v>3</v>
      </c>
      <c r="U7101" t="str">
        <f t="shared" si="221"/>
        <v>On Time</v>
      </c>
    </row>
    <row r="7102" spans="1:21" x14ac:dyDescent="0.3">
      <c r="A7102" t="str">
        <f t="shared" si="220"/>
        <v>SO-007201</v>
      </c>
      <c r="B7102" t="s">
        <v>4</v>
      </c>
      <c r="C7102" t="s">
        <v>8</v>
      </c>
      <c r="D7102" s="1">
        <v>44000</v>
      </c>
      <c r="E7102" s="1">
        <v>44092</v>
      </c>
      <c r="F7102" s="1">
        <v>44118</v>
      </c>
      <c r="G7102" s="1">
        <v>44123</v>
      </c>
      <c r="H7102" t="s">
        <v>54</v>
      </c>
      <c r="I7102">
        <v>18</v>
      </c>
      <c r="J7102">
        <v>44</v>
      </c>
      <c r="K7102">
        <v>366</v>
      </c>
      <c r="L7102">
        <v>13</v>
      </c>
      <c r="M7102">
        <v>2</v>
      </c>
      <c r="N7102">
        <v>0.2</v>
      </c>
      <c r="O7102">
        <v>2296.63</v>
      </c>
      <c r="P7102">
        <v>3959.7</v>
      </c>
      <c r="Q7102">
        <f>Table1[[#This Row],[OrderQuantity]]*Table1[[#This Row],[UnitPrice]]</f>
        <v>7919.4</v>
      </c>
      <c r="R7102">
        <f>Table1[[#This Row],[OrderQuantity]]*Table1[[#This Row],[UnitCost]]</f>
        <v>4593.26</v>
      </c>
      <c r="S7102">
        <f>Table1[[#This Row],[OrderQuantity]]*Table1[[#This Row],[UnitPrice]]*(1-Table1[[#This Row],[DiscountApplied]]) - (Table1[[#This Row],[OrderQuantity]]*Table1[[#This Row],[UnitCost]])</f>
        <v>1742.2600000000002</v>
      </c>
      <c r="T7102">
        <f>DATEDIF(Table1[[#This Row],[ShipDate]],Table1[[#This Row],[DeliveryDate]],"d")</f>
        <v>5</v>
      </c>
      <c r="U7102" t="str">
        <f t="shared" si="221"/>
        <v>On Time</v>
      </c>
    </row>
    <row r="7103" spans="1:21" x14ac:dyDescent="0.3">
      <c r="A7103" t="str">
        <f t="shared" si="220"/>
        <v>SO-007202</v>
      </c>
      <c r="B7103" t="s">
        <v>5</v>
      </c>
      <c r="C7103" t="s">
        <v>13</v>
      </c>
      <c r="D7103" s="1">
        <v>44000</v>
      </c>
      <c r="E7103" s="1">
        <v>44093</v>
      </c>
      <c r="F7103" s="1">
        <v>44114</v>
      </c>
      <c r="G7103" s="1">
        <v>44116</v>
      </c>
      <c r="H7103" t="s">
        <v>54</v>
      </c>
      <c r="I7103">
        <v>28</v>
      </c>
      <c r="J7103">
        <v>19</v>
      </c>
      <c r="K7103">
        <v>21</v>
      </c>
      <c r="L7103">
        <v>29</v>
      </c>
      <c r="M7103">
        <v>5</v>
      </c>
      <c r="N7103">
        <v>0.05</v>
      </c>
      <c r="O7103">
        <v>583.16999999999996</v>
      </c>
      <c r="P7103">
        <v>911.2</v>
      </c>
      <c r="Q7103">
        <f>Table1[[#This Row],[OrderQuantity]]*Table1[[#This Row],[UnitPrice]]</f>
        <v>4556</v>
      </c>
      <c r="R7103">
        <f>Table1[[#This Row],[OrderQuantity]]*Table1[[#This Row],[UnitCost]]</f>
        <v>2915.85</v>
      </c>
      <c r="S7103">
        <f>Table1[[#This Row],[OrderQuantity]]*Table1[[#This Row],[UnitPrice]]*(1-Table1[[#This Row],[DiscountApplied]]) - (Table1[[#This Row],[OrderQuantity]]*Table1[[#This Row],[UnitCost]])</f>
        <v>1412.35</v>
      </c>
      <c r="T7103">
        <f>DATEDIF(Table1[[#This Row],[ShipDate]],Table1[[#This Row],[DeliveryDate]],"d")</f>
        <v>2</v>
      </c>
      <c r="U7103" t="str">
        <f t="shared" si="221"/>
        <v>On Time</v>
      </c>
    </row>
    <row r="7104" spans="1:21" x14ac:dyDescent="0.3">
      <c r="A7104" t="str">
        <f t="shared" si="220"/>
        <v>SO-007203</v>
      </c>
      <c r="B7104" t="s">
        <v>2</v>
      </c>
      <c r="C7104" t="s">
        <v>12</v>
      </c>
      <c r="D7104" s="1">
        <v>44000</v>
      </c>
      <c r="E7104" s="1">
        <v>44093</v>
      </c>
      <c r="F7104" s="1">
        <v>44110</v>
      </c>
      <c r="G7104" s="1">
        <v>44116</v>
      </c>
      <c r="H7104" t="s">
        <v>54</v>
      </c>
      <c r="I7104">
        <v>22</v>
      </c>
      <c r="J7104">
        <v>46</v>
      </c>
      <c r="K7104">
        <v>218</v>
      </c>
      <c r="L7104">
        <v>26</v>
      </c>
      <c r="M7104">
        <v>3</v>
      </c>
      <c r="N7104">
        <v>0.4</v>
      </c>
      <c r="O7104">
        <v>1315.55</v>
      </c>
      <c r="P7104">
        <v>2579.5</v>
      </c>
      <c r="Q7104">
        <f>Table1[[#This Row],[OrderQuantity]]*Table1[[#This Row],[UnitPrice]]</f>
        <v>7738.5</v>
      </c>
      <c r="R7104">
        <f>Table1[[#This Row],[OrderQuantity]]*Table1[[#This Row],[UnitCost]]</f>
        <v>3946.6499999999996</v>
      </c>
      <c r="S7104">
        <f>Table1[[#This Row],[OrderQuantity]]*Table1[[#This Row],[UnitPrice]]*(1-Table1[[#This Row],[DiscountApplied]]) - (Table1[[#This Row],[OrderQuantity]]*Table1[[#This Row],[UnitCost]])</f>
        <v>696.44999999999982</v>
      </c>
      <c r="T7104">
        <f>DATEDIF(Table1[[#This Row],[ShipDate]],Table1[[#This Row],[DeliveryDate]],"d")</f>
        <v>6</v>
      </c>
      <c r="U7104" t="str">
        <f t="shared" si="221"/>
        <v>On Time</v>
      </c>
    </row>
    <row r="7105" spans="1:21" x14ac:dyDescent="0.3">
      <c r="A7105" t="str">
        <f t="shared" si="220"/>
        <v>SO-007204</v>
      </c>
      <c r="B7105" t="s">
        <v>3</v>
      </c>
      <c r="C7105" t="s">
        <v>10</v>
      </c>
      <c r="D7105" s="1">
        <v>44000</v>
      </c>
      <c r="E7105" s="1">
        <v>44093</v>
      </c>
      <c r="F7105" s="1">
        <v>44118</v>
      </c>
      <c r="G7105" s="1">
        <v>44125</v>
      </c>
      <c r="H7105" t="s">
        <v>54</v>
      </c>
      <c r="I7105">
        <v>1</v>
      </c>
      <c r="J7105">
        <v>7</v>
      </c>
      <c r="K7105">
        <v>102</v>
      </c>
      <c r="L7105">
        <v>19</v>
      </c>
      <c r="M7105">
        <v>4</v>
      </c>
      <c r="N7105">
        <v>0.2</v>
      </c>
      <c r="O7105">
        <v>134.4</v>
      </c>
      <c r="P7105">
        <v>227.8</v>
      </c>
      <c r="Q7105">
        <f>Table1[[#This Row],[OrderQuantity]]*Table1[[#This Row],[UnitPrice]]</f>
        <v>911.2</v>
      </c>
      <c r="R7105">
        <f>Table1[[#This Row],[OrderQuantity]]*Table1[[#This Row],[UnitCost]]</f>
        <v>537.6</v>
      </c>
      <c r="S7105">
        <f>Table1[[#This Row],[OrderQuantity]]*Table1[[#This Row],[UnitPrice]]*(1-Table1[[#This Row],[DiscountApplied]]) - (Table1[[#This Row],[OrderQuantity]]*Table1[[#This Row],[UnitCost]])</f>
        <v>191.36</v>
      </c>
      <c r="T7105">
        <f>DATEDIF(Table1[[#This Row],[ShipDate]],Table1[[#This Row],[DeliveryDate]],"d")</f>
        <v>7</v>
      </c>
      <c r="U7105" t="str">
        <f t="shared" si="221"/>
        <v>On Time</v>
      </c>
    </row>
    <row r="7106" spans="1:21" x14ac:dyDescent="0.3">
      <c r="A7106" t="str">
        <f t="shared" ref="A7106:A7169" si="222">"SO-" &amp; TEXT(ROW(A7106)+99,"000000")</f>
        <v>SO-007205</v>
      </c>
      <c r="B7106" t="s">
        <v>5</v>
      </c>
      <c r="C7106" t="s">
        <v>13</v>
      </c>
      <c r="D7106" s="1">
        <v>44000</v>
      </c>
      <c r="E7106" s="1">
        <v>44093</v>
      </c>
      <c r="F7106" s="1">
        <v>44110</v>
      </c>
      <c r="G7106" s="1">
        <v>44119</v>
      </c>
      <c r="H7106" t="s">
        <v>54</v>
      </c>
      <c r="I7106">
        <v>26</v>
      </c>
      <c r="J7106">
        <v>5</v>
      </c>
      <c r="K7106">
        <v>10</v>
      </c>
      <c r="L7106">
        <v>41</v>
      </c>
      <c r="M7106">
        <v>2</v>
      </c>
      <c r="N7106">
        <v>0.1</v>
      </c>
      <c r="O7106">
        <v>712.88</v>
      </c>
      <c r="P7106">
        <v>938</v>
      </c>
      <c r="Q7106">
        <f>Table1[[#This Row],[OrderQuantity]]*Table1[[#This Row],[UnitPrice]]</f>
        <v>1876</v>
      </c>
      <c r="R7106">
        <f>Table1[[#This Row],[OrderQuantity]]*Table1[[#This Row],[UnitCost]]</f>
        <v>1425.76</v>
      </c>
      <c r="S7106">
        <f>Table1[[#This Row],[OrderQuantity]]*Table1[[#This Row],[UnitPrice]]*(1-Table1[[#This Row],[DiscountApplied]]) - (Table1[[#This Row],[OrderQuantity]]*Table1[[#This Row],[UnitCost]])</f>
        <v>262.6400000000001</v>
      </c>
      <c r="T7106">
        <f>DATEDIF(Table1[[#This Row],[ShipDate]],Table1[[#This Row],[DeliveryDate]],"d")</f>
        <v>9</v>
      </c>
      <c r="U7106" t="str">
        <f t="shared" ref="U7106:U7169" si="223">IF(T7106&gt;7,"Late","On Time")</f>
        <v>Late</v>
      </c>
    </row>
    <row r="7107" spans="1:21" x14ac:dyDescent="0.3">
      <c r="A7107" t="str">
        <f t="shared" si="222"/>
        <v>SO-007206</v>
      </c>
      <c r="B7107" t="s">
        <v>3</v>
      </c>
      <c r="C7107" t="s">
        <v>10</v>
      </c>
      <c r="D7107" s="1">
        <v>44000</v>
      </c>
      <c r="E7107" s="1">
        <v>44093</v>
      </c>
      <c r="F7107" s="1">
        <v>44120</v>
      </c>
      <c r="G7107" s="1">
        <v>44125</v>
      </c>
      <c r="H7107" t="s">
        <v>54</v>
      </c>
      <c r="I7107">
        <v>4</v>
      </c>
      <c r="J7107">
        <v>41</v>
      </c>
      <c r="K7107">
        <v>112</v>
      </c>
      <c r="L7107">
        <v>33</v>
      </c>
      <c r="M7107">
        <v>2</v>
      </c>
      <c r="N7107">
        <v>0.08</v>
      </c>
      <c r="O7107">
        <v>579.54999999999995</v>
      </c>
      <c r="P7107">
        <v>1159.0999999999999</v>
      </c>
      <c r="Q7107">
        <f>Table1[[#This Row],[OrderQuantity]]*Table1[[#This Row],[UnitPrice]]</f>
        <v>2318.1999999999998</v>
      </c>
      <c r="R7107">
        <f>Table1[[#This Row],[OrderQuantity]]*Table1[[#This Row],[UnitCost]]</f>
        <v>1159.0999999999999</v>
      </c>
      <c r="S7107">
        <f>Table1[[#This Row],[OrderQuantity]]*Table1[[#This Row],[UnitPrice]]*(1-Table1[[#This Row],[DiscountApplied]]) - (Table1[[#This Row],[OrderQuantity]]*Table1[[#This Row],[UnitCost]])</f>
        <v>973.64400000000023</v>
      </c>
      <c r="T7107">
        <f>DATEDIF(Table1[[#This Row],[ShipDate]],Table1[[#This Row],[DeliveryDate]],"d")</f>
        <v>5</v>
      </c>
      <c r="U7107" t="str">
        <f t="shared" si="223"/>
        <v>On Time</v>
      </c>
    </row>
    <row r="7108" spans="1:21" x14ac:dyDescent="0.3">
      <c r="A7108" t="str">
        <f t="shared" si="222"/>
        <v>SO-007207</v>
      </c>
      <c r="B7108" t="s">
        <v>4</v>
      </c>
      <c r="C7108" t="s">
        <v>13</v>
      </c>
      <c r="D7108" s="1">
        <v>44000</v>
      </c>
      <c r="E7108" s="1">
        <v>44093</v>
      </c>
      <c r="F7108" s="1">
        <v>44096</v>
      </c>
      <c r="G7108" s="1">
        <v>44103</v>
      </c>
      <c r="H7108" t="s">
        <v>54</v>
      </c>
      <c r="I7108">
        <v>18</v>
      </c>
      <c r="J7108">
        <v>28</v>
      </c>
      <c r="K7108">
        <v>27</v>
      </c>
      <c r="L7108">
        <v>45</v>
      </c>
      <c r="M7108">
        <v>1</v>
      </c>
      <c r="N7108">
        <v>0.1</v>
      </c>
      <c r="O7108">
        <v>2964.75</v>
      </c>
      <c r="P7108">
        <v>3953</v>
      </c>
      <c r="Q7108">
        <f>Table1[[#This Row],[OrderQuantity]]*Table1[[#This Row],[UnitPrice]]</f>
        <v>3953</v>
      </c>
      <c r="R7108">
        <f>Table1[[#This Row],[OrderQuantity]]*Table1[[#This Row],[UnitCost]]</f>
        <v>2964.75</v>
      </c>
      <c r="S7108">
        <f>Table1[[#This Row],[OrderQuantity]]*Table1[[#This Row],[UnitPrice]]*(1-Table1[[#This Row],[DiscountApplied]]) - (Table1[[#This Row],[OrderQuantity]]*Table1[[#This Row],[UnitCost]])</f>
        <v>592.95000000000027</v>
      </c>
      <c r="T7108">
        <f>DATEDIF(Table1[[#This Row],[ShipDate]],Table1[[#This Row],[DeliveryDate]],"d")</f>
        <v>7</v>
      </c>
      <c r="U7108" t="str">
        <f t="shared" si="223"/>
        <v>On Time</v>
      </c>
    </row>
    <row r="7109" spans="1:21" x14ac:dyDescent="0.3">
      <c r="A7109" t="str">
        <f t="shared" si="222"/>
        <v>SO-007208</v>
      </c>
      <c r="B7109" t="s">
        <v>4</v>
      </c>
      <c r="C7109" t="s">
        <v>10</v>
      </c>
      <c r="D7109" s="1">
        <v>44000</v>
      </c>
      <c r="E7109" s="1">
        <v>44093</v>
      </c>
      <c r="F7109" s="1">
        <v>44097</v>
      </c>
      <c r="G7109" s="1">
        <v>44107</v>
      </c>
      <c r="H7109" t="s">
        <v>54</v>
      </c>
      <c r="I7109">
        <v>19</v>
      </c>
      <c r="J7109">
        <v>31</v>
      </c>
      <c r="K7109">
        <v>141</v>
      </c>
      <c r="L7109">
        <v>30</v>
      </c>
      <c r="M7109">
        <v>2</v>
      </c>
      <c r="N7109">
        <v>0.15</v>
      </c>
      <c r="O7109">
        <v>1034.75</v>
      </c>
      <c r="P7109">
        <v>1916.2</v>
      </c>
      <c r="Q7109">
        <f>Table1[[#This Row],[OrderQuantity]]*Table1[[#This Row],[UnitPrice]]</f>
        <v>3832.4</v>
      </c>
      <c r="R7109">
        <f>Table1[[#This Row],[OrderQuantity]]*Table1[[#This Row],[UnitCost]]</f>
        <v>2069.5</v>
      </c>
      <c r="S7109">
        <f>Table1[[#This Row],[OrderQuantity]]*Table1[[#This Row],[UnitPrice]]*(1-Table1[[#This Row],[DiscountApplied]]) - (Table1[[#This Row],[OrderQuantity]]*Table1[[#This Row],[UnitCost]])</f>
        <v>1188.04</v>
      </c>
      <c r="T7109">
        <f>DATEDIF(Table1[[#This Row],[ShipDate]],Table1[[#This Row],[DeliveryDate]],"d")</f>
        <v>10</v>
      </c>
      <c r="U7109" t="str">
        <f t="shared" si="223"/>
        <v>Late</v>
      </c>
    </row>
    <row r="7110" spans="1:21" x14ac:dyDescent="0.3">
      <c r="A7110" t="str">
        <f t="shared" si="222"/>
        <v>SO-007209</v>
      </c>
      <c r="B7110" t="s">
        <v>4</v>
      </c>
      <c r="C7110" t="s">
        <v>10</v>
      </c>
      <c r="D7110" s="1">
        <v>44000</v>
      </c>
      <c r="E7110" s="1">
        <v>44093</v>
      </c>
      <c r="F7110" s="1">
        <v>44103</v>
      </c>
      <c r="G7110" s="1">
        <v>44112</v>
      </c>
      <c r="H7110" t="s">
        <v>54</v>
      </c>
      <c r="I7110">
        <v>13</v>
      </c>
      <c r="J7110">
        <v>37</v>
      </c>
      <c r="K7110">
        <v>111</v>
      </c>
      <c r="L7110">
        <v>11</v>
      </c>
      <c r="M7110">
        <v>4</v>
      </c>
      <c r="N7110">
        <v>0.1</v>
      </c>
      <c r="O7110">
        <v>2099.2399999999998</v>
      </c>
      <c r="P7110">
        <v>2499.1</v>
      </c>
      <c r="Q7110">
        <f>Table1[[#This Row],[OrderQuantity]]*Table1[[#This Row],[UnitPrice]]</f>
        <v>9996.4</v>
      </c>
      <c r="R7110">
        <f>Table1[[#This Row],[OrderQuantity]]*Table1[[#This Row],[UnitCost]]</f>
        <v>8396.9599999999991</v>
      </c>
      <c r="S7110">
        <f>Table1[[#This Row],[OrderQuantity]]*Table1[[#This Row],[UnitPrice]]*(1-Table1[[#This Row],[DiscountApplied]]) - (Table1[[#This Row],[OrderQuantity]]*Table1[[#This Row],[UnitCost]])</f>
        <v>599.80000000000109</v>
      </c>
      <c r="T7110">
        <f>DATEDIF(Table1[[#This Row],[ShipDate]],Table1[[#This Row],[DeliveryDate]],"d")</f>
        <v>9</v>
      </c>
      <c r="U7110" t="str">
        <f t="shared" si="223"/>
        <v>Late</v>
      </c>
    </row>
    <row r="7111" spans="1:21" x14ac:dyDescent="0.3">
      <c r="A7111" t="str">
        <f t="shared" si="222"/>
        <v>SO-007210</v>
      </c>
      <c r="B7111" t="s">
        <v>3</v>
      </c>
      <c r="C7111" t="s">
        <v>8</v>
      </c>
      <c r="D7111" s="1">
        <v>44000</v>
      </c>
      <c r="E7111" s="1">
        <v>44094</v>
      </c>
      <c r="F7111" s="1">
        <v>44111</v>
      </c>
      <c r="G7111" s="1">
        <v>44115</v>
      </c>
      <c r="H7111" t="s">
        <v>54</v>
      </c>
      <c r="I7111">
        <v>8</v>
      </c>
      <c r="J7111">
        <v>45</v>
      </c>
      <c r="K7111">
        <v>348</v>
      </c>
      <c r="L7111">
        <v>32</v>
      </c>
      <c r="M7111">
        <v>1</v>
      </c>
      <c r="N7111">
        <v>0.05</v>
      </c>
      <c r="O7111">
        <v>1546.63</v>
      </c>
      <c r="P7111">
        <v>2666.6</v>
      </c>
      <c r="Q7111">
        <f>Table1[[#This Row],[OrderQuantity]]*Table1[[#This Row],[UnitPrice]]</f>
        <v>2666.6</v>
      </c>
      <c r="R7111">
        <f>Table1[[#This Row],[OrderQuantity]]*Table1[[#This Row],[UnitCost]]</f>
        <v>1546.63</v>
      </c>
      <c r="S7111">
        <f>Table1[[#This Row],[OrderQuantity]]*Table1[[#This Row],[UnitPrice]]*(1-Table1[[#This Row],[DiscountApplied]]) - (Table1[[#This Row],[OrderQuantity]]*Table1[[#This Row],[UnitCost]])</f>
        <v>986.63999999999987</v>
      </c>
      <c r="T7111">
        <f>DATEDIF(Table1[[#This Row],[ShipDate]],Table1[[#This Row],[DeliveryDate]],"d")</f>
        <v>4</v>
      </c>
      <c r="U7111" t="str">
        <f t="shared" si="223"/>
        <v>On Time</v>
      </c>
    </row>
    <row r="7112" spans="1:21" x14ac:dyDescent="0.3">
      <c r="A7112" t="str">
        <f t="shared" si="222"/>
        <v>SO-007211</v>
      </c>
      <c r="B7112" t="s">
        <v>3</v>
      </c>
      <c r="C7112" t="s">
        <v>8</v>
      </c>
      <c r="D7112" s="1">
        <v>44000</v>
      </c>
      <c r="E7112" s="1">
        <v>44094</v>
      </c>
      <c r="F7112" s="1">
        <v>44120</v>
      </c>
      <c r="G7112" s="1">
        <v>44123</v>
      </c>
      <c r="H7112" t="s">
        <v>54</v>
      </c>
      <c r="I7112">
        <v>2</v>
      </c>
      <c r="J7112">
        <v>28</v>
      </c>
      <c r="K7112">
        <v>366</v>
      </c>
      <c r="L7112">
        <v>4</v>
      </c>
      <c r="M7112">
        <v>2</v>
      </c>
      <c r="N7112">
        <v>0.05</v>
      </c>
      <c r="O7112">
        <v>3774.78</v>
      </c>
      <c r="P7112">
        <v>6291.3</v>
      </c>
      <c r="Q7112">
        <f>Table1[[#This Row],[OrderQuantity]]*Table1[[#This Row],[UnitPrice]]</f>
        <v>12582.6</v>
      </c>
      <c r="R7112">
        <f>Table1[[#This Row],[OrderQuantity]]*Table1[[#This Row],[UnitCost]]</f>
        <v>7549.56</v>
      </c>
      <c r="S7112">
        <f>Table1[[#This Row],[OrderQuantity]]*Table1[[#This Row],[UnitPrice]]*(1-Table1[[#This Row],[DiscountApplied]]) - (Table1[[#This Row],[OrderQuantity]]*Table1[[#This Row],[UnitCost]])</f>
        <v>4403.9099999999989</v>
      </c>
      <c r="T7112">
        <f>DATEDIF(Table1[[#This Row],[ShipDate]],Table1[[#This Row],[DeliveryDate]],"d")</f>
        <v>3</v>
      </c>
      <c r="U7112" t="str">
        <f t="shared" si="223"/>
        <v>On Time</v>
      </c>
    </row>
    <row r="7113" spans="1:21" x14ac:dyDescent="0.3">
      <c r="A7113" t="str">
        <f t="shared" si="222"/>
        <v>SO-007212</v>
      </c>
      <c r="B7113" t="s">
        <v>3</v>
      </c>
      <c r="C7113" t="s">
        <v>10</v>
      </c>
      <c r="D7113" s="1">
        <v>44000</v>
      </c>
      <c r="E7113" s="1">
        <v>44094</v>
      </c>
      <c r="F7113" s="1">
        <v>44120</v>
      </c>
      <c r="G7113" s="1">
        <v>44130</v>
      </c>
      <c r="H7113" t="s">
        <v>54</v>
      </c>
      <c r="I7113">
        <v>3</v>
      </c>
      <c r="J7113">
        <v>11</v>
      </c>
      <c r="K7113">
        <v>121</v>
      </c>
      <c r="L7113">
        <v>9</v>
      </c>
      <c r="M7113">
        <v>5</v>
      </c>
      <c r="N7113">
        <v>0.15</v>
      </c>
      <c r="O7113">
        <v>2283.36</v>
      </c>
      <c r="P7113">
        <v>5708.4</v>
      </c>
      <c r="Q7113">
        <f>Table1[[#This Row],[OrderQuantity]]*Table1[[#This Row],[UnitPrice]]</f>
        <v>28542</v>
      </c>
      <c r="R7113">
        <f>Table1[[#This Row],[OrderQuantity]]*Table1[[#This Row],[UnitCost]]</f>
        <v>11416.800000000001</v>
      </c>
      <c r="S7113">
        <f>Table1[[#This Row],[OrderQuantity]]*Table1[[#This Row],[UnitPrice]]*(1-Table1[[#This Row],[DiscountApplied]]) - (Table1[[#This Row],[OrderQuantity]]*Table1[[#This Row],[UnitCost]])</f>
        <v>12843.9</v>
      </c>
      <c r="T7113">
        <f>DATEDIF(Table1[[#This Row],[ShipDate]],Table1[[#This Row],[DeliveryDate]],"d")</f>
        <v>10</v>
      </c>
      <c r="U7113" t="str">
        <f t="shared" si="223"/>
        <v>Late</v>
      </c>
    </row>
    <row r="7114" spans="1:21" x14ac:dyDescent="0.3">
      <c r="A7114" t="str">
        <f t="shared" si="222"/>
        <v>SO-007213</v>
      </c>
      <c r="B7114" t="s">
        <v>3</v>
      </c>
      <c r="C7114" t="s">
        <v>12</v>
      </c>
      <c r="D7114" s="1">
        <v>44000</v>
      </c>
      <c r="E7114" s="1">
        <v>44094</v>
      </c>
      <c r="F7114" s="1">
        <v>44107</v>
      </c>
      <c r="G7114" s="1">
        <v>44117</v>
      </c>
      <c r="H7114" t="s">
        <v>54</v>
      </c>
      <c r="I7114">
        <v>4</v>
      </c>
      <c r="J7114">
        <v>22</v>
      </c>
      <c r="K7114">
        <v>211</v>
      </c>
      <c r="L7114">
        <v>43</v>
      </c>
      <c r="M7114">
        <v>4</v>
      </c>
      <c r="N7114">
        <v>0.08</v>
      </c>
      <c r="O7114">
        <v>379.89</v>
      </c>
      <c r="P7114">
        <v>844.2</v>
      </c>
      <c r="Q7114">
        <f>Table1[[#This Row],[OrderQuantity]]*Table1[[#This Row],[UnitPrice]]</f>
        <v>3376.8</v>
      </c>
      <c r="R7114">
        <f>Table1[[#This Row],[OrderQuantity]]*Table1[[#This Row],[UnitCost]]</f>
        <v>1519.56</v>
      </c>
      <c r="S7114">
        <f>Table1[[#This Row],[OrderQuantity]]*Table1[[#This Row],[UnitPrice]]*(1-Table1[[#This Row],[DiscountApplied]]) - (Table1[[#This Row],[OrderQuantity]]*Table1[[#This Row],[UnitCost]])</f>
        <v>1587.0960000000005</v>
      </c>
      <c r="T7114">
        <f>DATEDIF(Table1[[#This Row],[ShipDate]],Table1[[#This Row],[DeliveryDate]],"d")</f>
        <v>10</v>
      </c>
      <c r="U7114" t="str">
        <f t="shared" si="223"/>
        <v>Late</v>
      </c>
    </row>
    <row r="7115" spans="1:21" x14ac:dyDescent="0.3">
      <c r="A7115" t="str">
        <f t="shared" si="222"/>
        <v>SO-007214</v>
      </c>
      <c r="B7115" t="s">
        <v>4</v>
      </c>
      <c r="C7115" t="s">
        <v>13</v>
      </c>
      <c r="D7115" s="1">
        <v>44000</v>
      </c>
      <c r="E7115" s="1">
        <v>44094</v>
      </c>
      <c r="F7115" s="1">
        <v>44120</v>
      </c>
      <c r="G7115" s="1">
        <v>44125</v>
      </c>
      <c r="H7115" t="s">
        <v>54</v>
      </c>
      <c r="I7115">
        <v>14</v>
      </c>
      <c r="J7115">
        <v>29</v>
      </c>
      <c r="K7115">
        <v>14</v>
      </c>
      <c r="L7115">
        <v>43</v>
      </c>
      <c r="M7115">
        <v>6</v>
      </c>
      <c r="N7115">
        <v>0.1</v>
      </c>
      <c r="O7115">
        <v>1196.3499999999999</v>
      </c>
      <c r="P7115">
        <v>1929.6</v>
      </c>
      <c r="Q7115">
        <f>Table1[[#This Row],[OrderQuantity]]*Table1[[#This Row],[UnitPrice]]</f>
        <v>11577.599999999999</v>
      </c>
      <c r="R7115">
        <f>Table1[[#This Row],[OrderQuantity]]*Table1[[#This Row],[UnitCost]]</f>
        <v>7178.0999999999995</v>
      </c>
      <c r="S7115">
        <f>Table1[[#This Row],[OrderQuantity]]*Table1[[#This Row],[UnitPrice]]*(1-Table1[[#This Row],[DiscountApplied]]) - (Table1[[#This Row],[OrderQuantity]]*Table1[[#This Row],[UnitCost]])</f>
        <v>3241.7399999999989</v>
      </c>
      <c r="T7115">
        <f>DATEDIF(Table1[[#This Row],[ShipDate]],Table1[[#This Row],[DeliveryDate]],"d")</f>
        <v>5</v>
      </c>
      <c r="U7115" t="str">
        <f t="shared" si="223"/>
        <v>On Time</v>
      </c>
    </row>
    <row r="7116" spans="1:21" x14ac:dyDescent="0.3">
      <c r="A7116" t="str">
        <f t="shared" si="222"/>
        <v>SO-007215</v>
      </c>
      <c r="B7116" t="s">
        <v>3</v>
      </c>
      <c r="C7116" t="s">
        <v>10</v>
      </c>
      <c r="D7116" s="1">
        <v>44000</v>
      </c>
      <c r="E7116" s="1">
        <v>44094</v>
      </c>
      <c r="F7116" s="1">
        <v>44106</v>
      </c>
      <c r="G7116" s="1">
        <v>44107</v>
      </c>
      <c r="H7116" t="s">
        <v>54</v>
      </c>
      <c r="I7116">
        <v>2</v>
      </c>
      <c r="J7116">
        <v>29</v>
      </c>
      <c r="K7116">
        <v>90</v>
      </c>
      <c r="L7116">
        <v>36</v>
      </c>
      <c r="M7116">
        <v>4</v>
      </c>
      <c r="N7116">
        <v>0.1</v>
      </c>
      <c r="O7116">
        <v>840.18</v>
      </c>
      <c r="P7116">
        <v>1105.5</v>
      </c>
      <c r="Q7116">
        <f>Table1[[#This Row],[OrderQuantity]]*Table1[[#This Row],[UnitPrice]]</f>
        <v>4422</v>
      </c>
      <c r="R7116">
        <f>Table1[[#This Row],[OrderQuantity]]*Table1[[#This Row],[UnitCost]]</f>
        <v>3360.72</v>
      </c>
      <c r="S7116">
        <f>Table1[[#This Row],[OrderQuantity]]*Table1[[#This Row],[UnitPrice]]*(1-Table1[[#This Row],[DiscountApplied]]) - (Table1[[#This Row],[OrderQuantity]]*Table1[[#This Row],[UnitCost]])</f>
        <v>619.08000000000038</v>
      </c>
      <c r="T7116">
        <f>DATEDIF(Table1[[#This Row],[ShipDate]],Table1[[#This Row],[DeliveryDate]],"d")</f>
        <v>1</v>
      </c>
      <c r="U7116" t="str">
        <f t="shared" si="223"/>
        <v>On Time</v>
      </c>
    </row>
    <row r="7117" spans="1:21" x14ac:dyDescent="0.3">
      <c r="A7117" t="str">
        <f t="shared" si="222"/>
        <v>SO-007216</v>
      </c>
      <c r="B7117" t="s">
        <v>4</v>
      </c>
      <c r="C7117" t="s">
        <v>10</v>
      </c>
      <c r="D7117" s="1">
        <v>44000</v>
      </c>
      <c r="E7117" s="1">
        <v>44094</v>
      </c>
      <c r="F7117" s="1">
        <v>44117</v>
      </c>
      <c r="G7117" s="1">
        <v>44119</v>
      </c>
      <c r="H7117" t="s">
        <v>54</v>
      </c>
      <c r="I7117">
        <v>13</v>
      </c>
      <c r="J7117">
        <v>12</v>
      </c>
      <c r="K7117">
        <v>100</v>
      </c>
      <c r="L7117">
        <v>14</v>
      </c>
      <c r="M7117">
        <v>3</v>
      </c>
      <c r="N7117">
        <v>0.1</v>
      </c>
      <c r="O7117">
        <v>656.2</v>
      </c>
      <c r="P7117">
        <v>1112.2</v>
      </c>
      <c r="Q7117">
        <f>Table1[[#This Row],[OrderQuantity]]*Table1[[#This Row],[UnitPrice]]</f>
        <v>3336.6000000000004</v>
      </c>
      <c r="R7117">
        <f>Table1[[#This Row],[OrderQuantity]]*Table1[[#This Row],[UnitCost]]</f>
        <v>1968.6000000000001</v>
      </c>
      <c r="S7117">
        <f>Table1[[#This Row],[OrderQuantity]]*Table1[[#This Row],[UnitPrice]]*(1-Table1[[#This Row],[DiscountApplied]]) - (Table1[[#This Row],[OrderQuantity]]*Table1[[#This Row],[UnitCost]])</f>
        <v>1034.3400000000004</v>
      </c>
      <c r="T7117">
        <f>DATEDIF(Table1[[#This Row],[ShipDate]],Table1[[#This Row],[DeliveryDate]],"d")</f>
        <v>2</v>
      </c>
      <c r="U7117" t="str">
        <f t="shared" si="223"/>
        <v>On Time</v>
      </c>
    </row>
    <row r="7118" spans="1:21" x14ac:dyDescent="0.3">
      <c r="A7118" t="str">
        <f t="shared" si="222"/>
        <v>SO-007217</v>
      </c>
      <c r="B7118" t="s">
        <v>3</v>
      </c>
      <c r="C7118" t="s">
        <v>8</v>
      </c>
      <c r="D7118" s="1">
        <v>44000</v>
      </c>
      <c r="E7118" s="1">
        <v>44094</v>
      </c>
      <c r="F7118" s="1">
        <v>44100</v>
      </c>
      <c r="G7118" s="1">
        <v>44108</v>
      </c>
      <c r="H7118" t="s">
        <v>54</v>
      </c>
      <c r="I7118">
        <v>11</v>
      </c>
      <c r="J7118">
        <v>19</v>
      </c>
      <c r="K7118">
        <v>348</v>
      </c>
      <c r="L7118">
        <v>21</v>
      </c>
      <c r="M7118">
        <v>1</v>
      </c>
      <c r="N7118">
        <v>0.05</v>
      </c>
      <c r="O7118">
        <v>789.13</v>
      </c>
      <c r="P7118">
        <v>1011.7</v>
      </c>
      <c r="Q7118">
        <f>Table1[[#This Row],[OrderQuantity]]*Table1[[#This Row],[UnitPrice]]</f>
        <v>1011.7</v>
      </c>
      <c r="R7118">
        <f>Table1[[#This Row],[OrderQuantity]]*Table1[[#This Row],[UnitCost]]</f>
        <v>789.13</v>
      </c>
      <c r="S7118">
        <f>Table1[[#This Row],[OrderQuantity]]*Table1[[#This Row],[UnitPrice]]*(1-Table1[[#This Row],[DiscountApplied]]) - (Table1[[#This Row],[OrderQuantity]]*Table1[[#This Row],[UnitCost]])</f>
        <v>171.98500000000001</v>
      </c>
      <c r="T7118">
        <f>DATEDIF(Table1[[#This Row],[ShipDate]],Table1[[#This Row],[DeliveryDate]],"d")</f>
        <v>8</v>
      </c>
      <c r="U7118" t="str">
        <f t="shared" si="223"/>
        <v>Late</v>
      </c>
    </row>
    <row r="7119" spans="1:21" x14ac:dyDescent="0.3">
      <c r="A7119" t="str">
        <f t="shared" si="222"/>
        <v>SO-007218</v>
      </c>
      <c r="B7119" t="s">
        <v>2</v>
      </c>
      <c r="C7119" t="s">
        <v>12</v>
      </c>
      <c r="D7119" s="1">
        <v>44000</v>
      </c>
      <c r="E7119" s="1">
        <v>44094</v>
      </c>
      <c r="F7119" s="1">
        <v>44120</v>
      </c>
      <c r="G7119" s="1">
        <v>44129</v>
      </c>
      <c r="H7119" t="s">
        <v>54</v>
      </c>
      <c r="I7119">
        <v>25</v>
      </c>
      <c r="J7119">
        <v>49</v>
      </c>
      <c r="K7119">
        <v>213</v>
      </c>
      <c r="L7119">
        <v>42</v>
      </c>
      <c r="M7119">
        <v>1</v>
      </c>
      <c r="N7119">
        <v>0.05</v>
      </c>
      <c r="O7119">
        <v>1429.04</v>
      </c>
      <c r="P7119">
        <v>1855.9</v>
      </c>
      <c r="Q7119">
        <f>Table1[[#This Row],[OrderQuantity]]*Table1[[#This Row],[UnitPrice]]</f>
        <v>1855.9</v>
      </c>
      <c r="R7119">
        <f>Table1[[#This Row],[OrderQuantity]]*Table1[[#This Row],[UnitCost]]</f>
        <v>1429.04</v>
      </c>
      <c r="S7119">
        <f>Table1[[#This Row],[OrderQuantity]]*Table1[[#This Row],[UnitPrice]]*(1-Table1[[#This Row],[DiscountApplied]]) - (Table1[[#This Row],[OrderQuantity]]*Table1[[#This Row],[UnitCost]])</f>
        <v>334.06500000000005</v>
      </c>
      <c r="T7119">
        <f>DATEDIF(Table1[[#This Row],[ShipDate]],Table1[[#This Row],[DeliveryDate]],"d")</f>
        <v>9</v>
      </c>
      <c r="U7119" t="str">
        <f t="shared" si="223"/>
        <v>Late</v>
      </c>
    </row>
    <row r="7120" spans="1:21" x14ac:dyDescent="0.3">
      <c r="A7120" t="str">
        <f t="shared" si="222"/>
        <v>SO-007219</v>
      </c>
      <c r="B7120" t="s">
        <v>2</v>
      </c>
      <c r="C7120" t="s">
        <v>11</v>
      </c>
      <c r="D7120" s="1">
        <v>44000</v>
      </c>
      <c r="E7120" s="1">
        <v>44094</v>
      </c>
      <c r="F7120" s="1">
        <v>44107</v>
      </c>
      <c r="G7120" s="1">
        <v>44113</v>
      </c>
      <c r="H7120" t="s">
        <v>54</v>
      </c>
      <c r="I7120">
        <v>21</v>
      </c>
      <c r="J7120">
        <v>40</v>
      </c>
      <c r="K7120">
        <v>322</v>
      </c>
      <c r="L7120">
        <v>16</v>
      </c>
      <c r="M7120">
        <v>3</v>
      </c>
      <c r="N7120">
        <v>0.05</v>
      </c>
      <c r="O7120">
        <v>2750.69</v>
      </c>
      <c r="P7120">
        <v>3986.5</v>
      </c>
      <c r="Q7120">
        <f>Table1[[#This Row],[OrderQuantity]]*Table1[[#This Row],[UnitPrice]]</f>
        <v>11959.5</v>
      </c>
      <c r="R7120">
        <f>Table1[[#This Row],[OrderQuantity]]*Table1[[#This Row],[UnitCost]]</f>
        <v>8252.07</v>
      </c>
      <c r="S7120">
        <f>Table1[[#This Row],[OrderQuantity]]*Table1[[#This Row],[UnitPrice]]*(1-Table1[[#This Row],[DiscountApplied]]) - (Table1[[#This Row],[OrderQuantity]]*Table1[[#This Row],[UnitCost]])</f>
        <v>3109.4549999999999</v>
      </c>
      <c r="T7120">
        <f>DATEDIF(Table1[[#This Row],[ShipDate]],Table1[[#This Row],[DeliveryDate]],"d")</f>
        <v>6</v>
      </c>
      <c r="U7120" t="str">
        <f t="shared" si="223"/>
        <v>On Time</v>
      </c>
    </row>
    <row r="7121" spans="1:21" x14ac:dyDescent="0.3">
      <c r="A7121" t="str">
        <f t="shared" si="222"/>
        <v>SO-007220</v>
      </c>
      <c r="B7121" t="s">
        <v>3</v>
      </c>
      <c r="C7121" t="s">
        <v>11</v>
      </c>
      <c r="D7121" s="1">
        <v>44000</v>
      </c>
      <c r="E7121" s="1">
        <v>44094</v>
      </c>
      <c r="F7121" s="1">
        <v>44122</v>
      </c>
      <c r="G7121" s="1">
        <v>44131</v>
      </c>
      <c r="H7121" t="s">
        <v>54</v>
      </c>
      <c r="I7121">
        <v>11</v>
      </c>
      <c r="J7121">
        <v>23</v>
      </c>
      <c r="K7121">
        <v>308</v>
      </c>
      <c r="L7121">
        <v>18</v>
      </c>
      <c r="M7121">
        <v>4</v>
      </c>
      <c r="N7121">
        <v>0.4</v>
      </c>
      <c r="O7121">
        <v>1768.67</v>
      </c>
      <c r="P7121">
        <v>2639.8</v>
      </c>
      <c r="Q7121">
        <f>Table1[[#This Row],[OrderQuantity]]*Table1[[#This Row],[UnitPrice]]</f>
        <v>10559.2</v>
      </c>
      <c r="R7121">
        <f>Table1[[#This Row],[OrderQuantity]]*Table1[[#This Row],[UnitCost]]</f>
        <v>7074.68</v>
      </c>
      <c r="S7121">
        <f>Table1[[#This Row],[OrderQuantity]]*Table1[[#This Row],[UnitPrice]]*(1-Table1[[#This Row],[DiscountApplied]]) - (Table1[[#This Row],[OrderQuantity]]*Table1[[#This Row],[UnitCost]])</f>
        <v>-739.15999999999985</v>
      </c>
      <c r="T7121">
        <f>DATEDIF(Table1[[#This Row],[ShipDate]],Table1[[#This Row],[DeliveryDate]],"d")</f>
        <v>9</v>
      </c>
      <c r="U7121" t="str">
        <f t="shared" si="223"/>
        <v>Late</v>
      </c>
    </row>
    <row r="7122" spans="1:21" x14ac:dyDescent="0.3">
      <c r="A7122" t="str">
        <f t="shared" si="222"/>
        <v>SO-007221</v>
      </c>
      <c r="B7122" t="s">
        <v>3</v>
      </c>
      <c r="C7122" t="s">
        <v>13</v>
      </c>
      <c r="D7122" s="1">
        <v>44000</v>
      </c>
      <c r="E7122" s="1">
        <v>44095</v>
      </c>
      <c r="F7122" s="1">
        <v>44123</v>
      </c>
      <c r="G7122" s="1">
        <v>44125</v>
      </c>
      <c r="H7122" t="s">
        <v>54</v>
      </c>
      <c r="I7122">
        <v>6</v>
      </c>
      <c r="J7122">
        <v>14</v>
      </c>
      <c r="K7122">
        <v>30</v>
      </c>
      <c r="L7122">
        <v>46</v>
      </c>
      <c r="M7122">
        <v>2</v>
      </c>
      <c r="N7122">
        <v>0.2</v>
      </c>
      <c r="O7122">
        <v>1129.3499999999999</v>
      </c>
      <c r="P7122">
        <v>2304.8000000000002</v>
      </c>
      <c r="Q7122">
        <f>Table1[[#This Row],[OrderQuantity]]*Table1[[#This Row],[UnitPrice]]</f>
        <v>4609.6000000000004</v>
      </c>
      <c r="R7122">
        <f>Table1[[#This Row],[OrderQuantity]]*Table1[[#This Row],[UnitCost]]</f>
        <v>2258.6999999999998</v>
      </c>
      <c r="S7122">
        <f>Table1[[#This Row],[OrderQuantity]]*Table1[[#This Row],[UnitPrice]]*(1-Table1[[#This Row],[DiscountApplied]]) - (Table1[[#This Row],[OrderQuantity]]*Table1[[#This Row],[UnitCost]])</f>
        <v>1428.9800000000005</v>
      </c>
      <c r="T7122">
        <f>DATEDIF(Table1[[#This Row],[ShipDate]],Table1[[#This Row],[DeliveryDate]],"d")</f>
        <v>2</v>
      </c>
      <c r="U7122" t="str">
        <f t="shared" si="223"/>
        <v>On Time</v>
      </c>
    </row>
    <row r="7123" spans="1:21" x14ac:dyDescent="0.3">
      <c r="A7123" t="str">
        <f t="shared" si="222"/>
        <v>SO-007222</v>
      </c>
      <c r="B7123" t="s">
        <v>3</v>
      </c>
      <c r="C7123" t="s">
        <v>8</v>
      </c>
      <c r="D7123" s="1">
        <v>44000</v>
      </c>
      <c r="E7123" s="1">
        <v>44095</v>
      </c>
      <c r="F7123" s="1">
        <v>44107</v>
      </c>
      <c r="G7123" s="1">
        <v>44108</v>
      </c>
      <c r="H7123" t="s">
        <v>54</v>
      </c>
      <c r="I7123">
        <v>3</v>
      </c>
      <c r="J7123">
        <v>47</v>
      </c>
      <c r="K7123">
        <v>333</v>
      </c>
      <c r="L7123">
        <v>12</v>
      </c>
      <c r="M7123">
        <v>3</v>
      </c>
      <c r="N7123">
        <v>0.05</v>
      </c>
      <c r="O7123">
        <v>546.72</v>
      </c>
      <c r="P7123">
        <v>1139</v>
      </c>
      <c r="Q7123">
        <f>Table1[[#This Row],[OrderQuantity]]*Table1[[#This Row],[UnitPrice]]</f>
        <v>3417</v>
      </c>
      <c r="R7123">
        <f>Table1[[#This Row],[OrderQuantity]]*Table1[[#This Row],[UnitCost]]</f>
        <v>1640.16</v>
      </c>
      <c r="S7123">
        <f>Table1[[#This Row],[OrderQuantity]]*Table1[[#This Row],[UnitPrice]]*(1-Table1[[#This Row],[DiscountApplied]]) - (Table1[[#This Row],[OrderQuantity]]*Table1[[#This Row],[UnitCost]])</f>
        <v>1605.9899999999996</v>
      </c>
      <c r="T7123">
        <f>DATEDIF(Table1[[#This Row],[ShipDate]],Table1[[#This Row],[DeliveryDate]],"d")</f>
        <v>1</v>
      </c>
      <c r="U7123" t="str">
        <f t="shared" si="223"/>
        <v>On Time</v>
      </c>
    </row>
    <row r="7124" spans="1:21" x14ac:dyDescent="0.3">
      <c r="A7124" t="str">
        <f t="shared" si="222"/>
        <v>SO-007223</v>
      </c>
      <c r="B7124" t="s">
        <v>3</v>
      </c>
      <c r="C7124" t="s">
        <v>8</v>
      </c>
      <c r="D7124" s="1">
        <v>44000</v>
      </c>
      <c r="E7124" s="1">
        <v>44095</v>
      </c>
      <c r="F7124" s="1">
        <v>44111</v>
      </c>
      <c r="G7124" s="1">
        <v>44114</v>
      </c>
      <c r="H7124" t="s">
        <v>54</v>
      </c>
      <c r="I7124">
        <v>8</v>
      </c>
      <c r="J7124">
        <v>18</v>
      </c>
      <c r="K7124">
        <v>352</v>
      </c>
      <c r="L7124">
        <v>29</v>
      </c>
      <c r="M7124">
        <v>1</v>
      </c>
      <c r="N7124">
        <v>0.08</v>
      </c>
      <c r="O7124">
        <v>1472.79</v>
      </c>
      <c r="P7124">
        <v>2539.3000000000002</v>
      </c>
      <c r="Q7124">
        <f>Table1[[#This Row],[OrderQuantity]]*Table1[[#This Row],[UnitPrice]]</f>
        <v>2539.3000000000002</v>
      </c>
      <c r="R7124">
        <f>Table1[[#This Row],[OrderQuantity]]*Table1[[#This Row],[UnitCost]]</f>
        <v>1472.79</v>
      </c>
      <c r="S7124">
        <f>Table1[[#This Row],[OrderQuantity]]*Table1[[#This Row],[UnitPrice]]*(1-Table1[[#This Row],[DiscountApplied]]) - (Table1[[#This Row],[OrderQuantity]]*Table1[[#This Row],[UnitCost]])</f>
        <v>863.36600000000044</v>
      </c>
      <c r="T7124">
        <f>DATEDIF(Table1[[#This Row],[ShipDate]],Table1[[#This Row],[DeliveryDate]],"d")</f>
        <v>3</v>
      </c>
      <c r="U7124" t="str">
        <f t="shared" si="223"/>
        <v>On Time</v>
      </c>
    </row>
    <row r="7125" spans="1:21" x14ac:dyDescent="0.3">
      <c r="A7125" t="str">
        <f t="shared" si="222"/>
        <v>SO-007224</v>
      </c>
      <c r="B7125" t="s">
        <v>3</v>
      </c>
      <c r="C7125" t="s">
        <v>12</v>
      </c>
      <c r="D7125" s="1">
        <v>44000</v>
      </c>
      <c r="E7125" s="1">
        <v>44095</v>
      </c>
      <c r="F7125" s="1">
        <v>44099</v>
      </c>
      <c r="G7125" s="1">
        <v>44109</v>
      </c>
      <c r="H7125" t="s">
        <v>54</v>
      </c>
      <c r="I7125">
        <v>8</v>
      </c>
      <c r="J7125">
        <v>42</v>
      </c>
      <c r="K7125">
        <v>245</v>
      </c>
      <c r="L7125">
        <v>31</v>
      </c>
      <c r="M7125">
        <v>2</v>
      </c>
      <c r="N7125">
        <v>0.1</v>
      </c>
      <c r="O7125">
        <v>1013.64</v>
      </c>
      <c r="P7125">
        <v>2472.3000000000002</v>
      </c>
      <c r="Q7125">
        <f>Table1[[#This Row],[OrderQuantity]]*Table1[[#This Row],[UnitPrice]]</f>
        <v>4944.6000000000004</v>
      </c>
      <c r="R7125">
        <f>Table1[[#This Row],[OrderQuantity]]*Table1[[#This Row],[UnitCost]]</f>
        <v>2027.28</v>
      </c>
      <c r="S7125">
        <f>Table1[[#This Row],[OrderQuantity]]*Table1[[#This Row],[UnitPrice]]*(1-Table1[[#This Row],[DiscountApplied]]) - (Table1[[#This Row],[OrderQuantity]]*Table1[[#This Row],[UnitCost]])</f>
        <v>2422.8600000000006</v>
      </c>
      <c r="T7125">
        <f>DATEDIF(Table1[[#This Row],[ShipDate]],Table1[[#This Row],[DeliveryDate]],"d")</f>
        <v>10</v>
      </c>
      <c r="U7125" t="str">
        <f t="shared" si="223"/>
        <v>Late</v>
      </c>
    </row>
    <row r="7126" spans="1:21" x14ac:dyDescent="0.3">
      <c r="A7126" t="str">
        <f t="shared" si="222"/>
        <v>SO-007225</v>
      </c>
      <c r="B7126" t="s">
        <v>5</v>
      </c>
      <c r="C7126" t="s">
        <v>12</v>
      </c>
      <c r="D7126" s="1">
        <v>44000</v>
      </c>
      <c r="E7126" s="1">
        <v>44095</v>
      </c>
      <c r="F7126" s="1">
        <v>44116</v>
      </c>
      <c r="G7126" s="1">
        <v>44119</v>
      </c>
      <c r="H7126" t="s">
        <v>54</v>
      </c>
      <c r="I7126">
        <v>28</v>
      </c>
      <c r="J7126">
        <v>14</v>
      </c>
      <c r="K7126">
        <v>237</v>
      </c>
      <c r="L7126">
        <v>5</v>
      </c>
      <c r="M7126">
        <v>5</v>
      </c>
      <c r="N7126">
        <v>0.08</v>
      </c>
      <c r="O7126">
        <v>830.6</v>
      </c>
      <c r="P7126">
        <v>1695.1</v>
      </c>
      <c r="Q7126">
        <f>Table1[[#This Row],[OrderQuantity]]*Table1[[#This Row],[UnitPrice]]</f>
        <v>8475.5</v>
      </c>
      <c r="R7126">
        <f>Table1[[#This Row],[OrderQuantity]]*Table1[[#This Row],[UnitCost]]</f>
        <v>4153</v>
      </c>
      <c r="S7126">
        <f>Table1[[#This Row],[OrderQuantity]]*Table1[[#This Row],[UnitPrice]]*(1-Table1[[#This Row],[DiscountApplied]]) - (Table1[[#This Row],[OrderQuantity]]*Table1[[#This Row],[UnitCost]])</f>
        <v>3644.46</v>
      </c>
      <c r="T7126">
        <f>DATEDIF(Table1[[#This Row],[ShipDate]],Table1[[#This Row],[DeliveryDate]],"d")</f>
        <v>3</v>
      </c>
      <c r="U7126" t="str">
        <f t="shared" si="223"/>
        <v>On Time</v>
      </c>
    </row>
    <row r="7127" spans="1:21" x14ac:dyDescent="0.3">
      <c r="A7127" t="str">
        <f t="shared" si="222"/>
        <v>SO-007226</v>
      </c>
      <c r="B7127" t="s">
        <v>4</v>
      </c>
      <c r="C7127" t="s">
        <v>10</v>
      </c>
      <c r="D7127" s="1">
        <v>44000</v>
      </c>
      <c r="E7127" s="1">
        <v>44095</v>
      </c>
      <c r="F7127" s="1">
        <v>44122</v>
      </c>
      <c r="G7127" s="1">
        <v>44130</v>
      </c>
      <c r="H7127" t="s">
        <v>54</v>
      </c>
      <c r="I7127">
        <v>13</v>
      </c>
      <c r="J7127">
        <v>35</v>
      </c>
      <c r="K7127">
        <v>120</v>
      </c>
      <c r="L7127">
        <v>11</v>
      </c>
      <c r="M7127">
        <v>4</v>
      </c>
      <c r="N7127">
        <v>0.1</v>
      </c>
      <c r="O7127">
        <v>797.23</v>
      </c>
      <c r="P7127">
        <v>1092.0999999999999</v>
      </c>
      <c r="Q7127">
        <f>Table1[[#This Row],[OrderQuantity]]*Table1[[#This Row],[UnitPrice]]</f>
        <v>4368.3999999999996</v>
      </c>
      <c r="R7127">
        <f>Table1[[#This Row],[OrderQuantity]]*Table1[[#This Row],[UnitCost]]</f>
        <v>3188.92</v>
      </c>
      <c r="S7127">
        <f>Table1[[#This Row],[OrderQuantity]]*Table1[[#This Row],[UnitPrice]]*(1-Table1[[#This Row],[DiscountApplied]]) - (Table1[[#This Row],[OrderQuantity]]*Table1[[#This Row],[UnitCost]])</f>
        <v>742.63999999999987</v>
      </c>
      <c r="T7127">
        <f>DATEDIF(Table1[[#This Row],[ShipDate]],Table1[[#This Row],[DeliveryDate]],"d")</f>
        <v>8</v>
      </c>
      <c r="U7127" t="str">
        <f t="shared" si="223"/>
        <v>Late</v>
      </c>
    </row>
    <row r="7128" spans="1:21" x14ac:dyDescent="0.3">
      <c r="A7128" t="str">
        <f t="shared" si="222"/>
        <v>SO-007227</v>
      </c>
      <c r="B7128" t="s">
        <v>3</v>
      </c>
      <c r="C7128" t="s">
        <v>12</v>
      </c>
      <c r="D7128" s="1">
        <v>44000</v>
      </c>
      <c r="E7128" s="1">
        <v>44095</v>
      </c>
      <c r="F7128" s="1">
        <v>44119</v>
      </c>
      <c r="G7128" s="1">
        <v>44126</v>
      </c>
      <c r="H7128" t="s">
        <v>54</v>
      </c>
      <c r="I7128">
        <v>4</v>
      </c>
      <c r="J7128">
        <v>50</v>
      </c>
      <c r="K7128">
        <v>229</v>
      </c>
      <c r="L7128">
        <v>36</v>
      </c>
      <c r="M7128">
        <v>3</v>
      </c>
      <c r="N7128">
        <v>0.15</v>
      </c>
      <c r="O7128">
        <v>1050.3599999999999</v>
      </c>
      <c r="P7128">
        <v>1721.9</v>
      </c>
      <c r="Q7128">
        <f>Table1[[#This Row],[OrderQuantity]]*Table1[[#This Row],[UnitPrice]]</f>
        <v>5165.7000000000007</v>
      </c>
      <c r="R7128">
        <f>Table1[[#This Row],[OrderQuantity]]*Table1[[#This Row],[UnitCost]]</f>
        <v>3151.08</v>
      </c>
      <c r="S7128">
        <f>Table1[[#This Row],[OrderQuantity]]*Table1[[#This Row],[UnitPrice]]*(1-Table1[[#This Row],[DiscountApplied]]) - (Table1[[#This Row],[OrderQuantity]]*Table1[[#This Row],[UnitCost]])</f>
        <v>1239.7650000000003</v>
      </c>
      <c r="T7128">
        <f>DATEDIF(Table1[[#This Row],[ShipDate]],Table1[[#This Row],[DeliveryDate]],"d")</f>
        <v>7</v>
      </c>
      <c r="U7128" t="str">
        <f t="shared" si="223"/>
        <v>On Time</v>
      </c>
    </row>
    <row r="7129" spans="1:21" x14ac:dyDescent="0.3">
      <c r="A7129" t="str">
        <f t="shared" si="222"/>
        <v>SO-007228</v>
      </c>
      <c r="B7129" t="s">
        <v>3</v>
      </c>
      <c r="C7129" t="s">
        <v>13</v>
      </c>
      <c r="D7129" s="1">
        <v>44000</v>
      </c>
      <c r="E7129" s="1">
        <v>44095</v>
      </c>
      <c r="F7129" s="1">
        <v>44122</v>
      </c>
      <c r="G7129" s="1">
        <v>44124</v>
      </c>
      <c r="H7129" t="s">
        <v>54</v>
      </c>
      <c r="I7129">
        <v>2</v>
      </c>
      <c r="J7129">
        <v>20</v>
      </c>
      <c r="K7129">
        <v>55</v>
      </c>
      <c r="L7129">
        <v>7</v>
      </c>
      <c r="M7129">
        <v>7</v>
      </c>
      <c r="N7129">
        <v>0.08</v>
      </c>
      <c r="O7129">
        <v>873.08</v>
      </c>
      <c r="P7129">
        <v>1051.9000000000001</v>
      </c>
      <c r="Q7129">
        <f>Table1[[#This Row],[OrderQuantity]]*Table1[[#This Row],[UnitPrice]]</f>
        <v>7363.3000000000011</v>
      </c>
      <c r="R7129">
        <f>Table1[[#This Row],[OrderQuantity]]*Table1[[#This Row],[UnitCost]]</f>
        <v>6111.56</v>
      </c>
      <c r="S7129">
        <f>Table1[[#This Row],[OrderQuantity]]*Table1[[#This Row],[UnitPrice]]*(1-Table1[[#This Row],[DiscountApplied]]) - (Table1[[#This Row],[OrderQuantity]]*Table1[[#This Row],[UnitCost]])</f>
        <v>662.6760000000013</v>
      </c>
      <c r="T7129">
        <f>DATEDIF(Table1[[#This Row],[ShipDate]],Table1[[#This Row],[DeliveryDate]],"d")</f>
        <v>2</v>
      </c>
      <c r="U7129" t="str">
        <f t="shared" si="223"/>
        <v>On Time</v>
      </c>
    </row>
    <row r="7130" spans="1:21" x14ac:dyDescent="0.3">
      <c r="A7130" t="str">
        <f t="shared" si="222"/>
        <v>SO-007229</v>
      </c>
      <c r="B7130" t="s">
        <v>5</v>
      </c>
      <c r="C7130" t="s">
        <v>13</v>
      </c>
      <c r="D7130" s="1">
        <v>44000</v>
      </c>
      <c r="E7130" s="1">
        <v>44095</v>
      </c>
      <c r="F7130" s="1">
        <v>44107</v>
      </c>
      <c r="G7130" s="1">
        <v>44113</v>
      </c>
      <c r="H7130" t="s">
        <v>54</v>
      </c>
      <c r="I7130">
        <v>26</v>
      </c>
      <c r="J7130">
        <v>21</v>
      </c>
      <c r="K7130">
        <v>7</v>
      </c>
      <c r="L7130">
        <v>4</v>
      </c>
      <c r="M7130">
        <v>2</v>
      </c>
      <c r="N7130">
        <v>0.2</v>
      </c>
      <c r="O7130">
        <v>2094.8200000000002</v>
      </c>
      <c r="P7130">
        <v>3879.3</v>
      </c>
      <c r="Q7130">
        <f>Table1[[#This Row],[OrderQuantity]]*Table1[[#This Row],[UnitPrice]]</f>
        <v>7758.6</v>
      </c>
      <c r="R7130">
        <f>Table1[[#This Row],[OrderQuantity]]*Table1[[#This Row],[UnitCost]]</f>
        <v>4189.6400000000003</v>
      </c>
      <c r="S7130">
        <f>Table1[[#This Row],[OrderQuantity]]*Table1[[#This Row],[UnitPrice]]*(1-Table1[[#This Row],[DiscountApplied]]) - (Table1[[#This Row],[OrderQuantity]]*Table1[[#This Row],[UnitCost]])</f>
        <v>2017.2400000000007</v>
      </c>
      <c r="T7130">
        <f>DATEDIF(Table1[[#This Row],[ShipDate]],Table1[[#This Row],[DeliveryDate]],"d")</f>
        <v>6</v>
      </c>
      <c r="U7130" t="str">
        <f t="shared" si="223"/>
        <v>On Time</v>
      </c>
    </row>
    <row r="7131" spans="1:21" x14ac:dyDescent="0.3">
      <c r="A7131" t="str">
        <f t="shared" si="222"/>
        <v>SO-007230</v>
      </c>
      <c r="B7131" t="s">
        <v>3</v>
      </c>
      <c r="C7131" t="s">
        <v>13</v>
      </c>
      <c r="D7131" s="1">
        <v>44000</v>
      </c>
      <c r="E7131" s="1">
        <v>44095</v>
      </c>
      <c r="F7131" s="1">
        <v>44107</v>
      </c>
      <c r="G7131" s="1">
        <v>44116</v>
      </c>
      <c r="H7131" t="s">
        <v>54</v>
      </c>
      <c r="I7131">
        <v>3</v>
      </c>
      <c r="J7131">
        <v>50</v>
      </c>
      <c r="K7131">
        <v>4</v>
      </c>
      <c r="L7131">
        <v>8</v>
      </c>
      <c r="M7131">
        <v>5</v>
      </c>
      <c r="N7131">
        <v>0.08</v>
      </c>
      <c r="O7131">
        <v>3275.5</v>
      </c>
      <c r="P7131">
        <v>3899.4</v>
      </c>
      <c r="Q7131">
        <f>Table1[[#This Row],[OrderQuantity]]*Table1[[#This Row],[UnitPrice]]</f>
        <v>19497</v>
      </c>
      <c r="R7131">
        <f>Table1[[#This Row],[OrderQuantity]]*Table1[[#This Row],[UnitCost]]</f>
        <v>16377.5</v>
      </c>
      <c r="S7131">
        <f>Table1[[#This Row],[OrderQuantity]]*Table1[[#This Row],[UnitPrice]]*(1-Table1[[#This Row],[DiscountApplied]]) - (Table1[[#This Row],[OrderQuantity]]*Table1[[#This Row],[UnitCost]])</f>
        <v>1559.7400000000016</v>
      </c>
      <c r="T7131">
        <f>DATEDIF(Table1[[#This Row],[ShipDate]],Table1[[#This Row],[DeliveryDate]],"d")</f>
        <v>9</v>
      </c>
      <c r="U7131" t="str">
        <f t="shared" si="223"/>
        <v>Late</v>
      </c>
    </row>
    <row r="7132" spans="1:21" x14ac:dyDescent="0.3">
      <c r="A7132" t="str">
        <f t="shared" si="222"/>
        <v>SO-007231</v>
      </c>
      <c r="B7132" t="s">
        <v>3</v>
      </c>
      <c r="C7132" t="s">
        <v>10</v>
      </c>
      <c r="D7132" s="1">
        <v>44000</v>
      </c>
      <c r="E7132" s="1">
        <v>44095</v>
      </c>
      <c r="F7132" s="1">
        <v>44110</v>
      </c>
      <c r="G7132" s="1">
        <v>44114</v>
      </c>
      <c r="H7132" t="s">
        <v>54</v>
      </c>
      <c r="I7132">
        <v>7</v>
      </c>
      <c r="J7132">
        <v>4</v>
      </c>
      <c r="K7132">
        <v>155</v>
      </c>
      <c r="L7132">
        <v>30</v>
      </c>
      <c r="M7132">
        <v>1</v>
      </c>
      <c r="N7132">
        <v>0.05</v>
      </c>
      <c r="O7132">
        <v>2580.84</v>
      </c>
      <c r="P7132">
        <v>5735.2</v>
      </c>
      <c r="Q7132">
        <f>Table1[[#This Row],[OrderQuantity]]*Table1[[#This Row],[UnitPrice]]</f>
        <v>5735.2</v>
      </c>
      <c r="R7132">
        <f>Table1[[#This Row],[OrderQuantity]]*Table1[[#This Row],[UnitCost]]</f>
        <v>2580.84</v>
      </c>
      <c r="S7132">
        <f>Table1[[#This Row],[OrderQuantity]]*Table1[[#This Row],[UnitPrice]]*(1-Table1[[#This Row],[DiscountApplied]]) - (Table1[[#This Row],[OrderQuantity]]*Table1[[#This Row],[UnitCost]])</f>
        <v>2867.5999999999995</v>
      </c>
      <c r="T7132">
        <f>DATEDIF(Table1[[#This Row],[ShipDate]],Table1[[#This Row],[DeliveryDate]],"d")</f>
        <v>4</v>
      </c>
      <c r="U7132" t="str">
        <f t="shared" si="223"/>
        <v>On Time</v>
      </c>
    </row>
    <row r="7133" spans="1:21" x14ac:dyDescent="0.3">
      <c r="A7133" t="str">
        <f t="shared" si="222"/>
        <v>SO-007232</v>
      </c>
      <c r="B7133" t="s">
        <v>2</v>
      </c>
      <c r="C7133" t="s">
        <v>10</v>
      </c>
      <c r="D7133" s="1">
        <v>44000</v>
      </c>
      <c r="E7133" s="1">
        <v>44095</v>
      </c>
      <c r="F7133" s="1">
        <v>44123</v>
      </c>
      <c r="G7133" s="1">
        <v>44128</v>
      </c>
      <c r="H7133" t="s">
        <v>54</v>
      </c>
      <c r="I7133">
        <v>25</v>
      </c>
      <c r="J7133">
        <v>18</v>
      </c>
      <c r="K7133">
        <v>168</v>
      </c>
      <c r="L7133">
        <v>41</v>
      </c>
      <c r="M7133">
        <v>8</v>
      </c>
      <c r="N7133">
        <v>0.2</v>
      </c>
      <c r="O7133">
        <v>1627.3</v>
      </c>
      <c r="P7133">
        <v>3537.6</v>
      </c>
      <c r="Q7133">
        <f>Table1[[#This Row],[OrderQuantity]]*Table1[[#This Row],[UnitPrice]]</f>
        <v>28300.799999999999</v>
      </c>
      <c r="R7133">
        <f>Table1[[#This Row],[OrderQuantity]]*Table1[[#This Row],[UnitCost]]</f>
        <v>13018.4</v>
      </c>
      <c r="S7133">
        <f>Table1[[#This Row],[OrderQuantity]]*Table1[[#This Row],[UnitPrice]]*(1-Table1[[#This Row],[DiscountApplied]]) - (Table1[[#This Row],[OrderQuantity]]*Table1[[#This Row],[UnitCost]])</f>
        <v>9622.24</v>
      </c>
      <c r="T7133">
        <f>DATEDIF(Table1[[#This Row],[ShipDate]],Table1[[#This Row],[DeliveryDate]],"d")</f>
        <v>5</v>
      </c>
      <c r="U7133" t="str">
        <f t="shared" si="223"/>
        <v>On Time</v>
      </c>
    </row>
    <row r="7134" spans="1:21" x14ac:dyDescent="0.3">
      <c r="A7134" t="str">
        <f t="shared" si="222"/>
        <v>SO-007233</v>
      </c>
      <c r="B7134" t="s">
        <v>3</v>
      </c>
      <c r="C7134" t="s">
        <v>10</v>
      </c>
      <c r="D7134" s="1">
        <v>44000</v>
      </c>
      <c r="E7134" s="1">
        <v>44095</v>
      </c>
      <c r="F7134" s="1">
        <v>44117</v>
      </c>
      <c r="G7134" s="1">
        <v>44122</v>
      </c>
      <c r="H7134" t="s">
        <v>54</v>
      </c>
      <c r="I7134">
        <v>10</v>
      </c>
      <c r="J7134">
        <v>8</v>
      </c>
      <c r="K7134">
        <v>90</v>
      </c>
      <c r="L7134">
        <v>9</v>
      </c>
      <c r="M7134">
        <v>4</v>
      </c>
      <c r="N7134">
        <v>0.08</v>
      </c>
      <c r="O7134">
        <v>724.67</v>
      </c>
      <c r="P7134">
        <v>1132.3</v>
      </c>
      <c r="Q7134">
        <f>Table1[[#This Row],[OrderQuantity]]*Table1[[#This Row],[UnitPrice]]</f>
        <v>4529.2</v>
      </c>
      <c r="R7134">
        <f>Table1[[#This Row],[OrderQuantity]]*Table1[[#This Row],[UnitCost]]</f>
        <v>2898.68</v>
      </c>
      <c r="S7134">
        <f>Table1[[#This Row],[OrderQuantity]]*Table1[[#This Row],[UnitPrice]]*(1-Table1[[#This Row],[DiscountApplied]]) - (Table1[[#This Row],[OrderQuantity]]*Table1[[#This Row],[UnitCost]])</f>
        <v>1268.1839999999997</v>
      </c>
      <c r="T7134">
        <f>DATEDIF(Table1[[#This Row],[ShipDate]],Table1[[#This Row],[DeliveryDate]],"d")</f>
        <v>5</v>
      </c>
      <c r="U7134" t="str">
        <f t="shared" si="223"/>
        <v>On Time</v>
      </c>
    </row>
    <row r="7135" spans="1:21" x14ac:dyDescent="0.3">
      <c r="A7135" t="str">
        <f t="shared" si="222"/>
        <v>SO-007234</v>
      </c>
      <c r="B7135" t="s">
        <v>3</v>
      </c>
      <c r="C7135" t="s">
        <v>13</v>
      </c>
      <c r="D7135" s="1">
        <v>44000</v>
      </c>
      <c r="E7135" s="1">
        <v>44095</v>
      </c>
      <c r="F7135" s="1">
        <v>44114</v>
      </c>
      <c r="G7135" s="1">
        <v>44119</v>
      </c>
      <c r="H7135" t="s">
        <v>54</v>
      </c>
      <c r="I7135">
        <v>11</v>
      </c>
      <c r="J7135">
        <v>15</v>
      </c>
      <c r="K7135">
        <v>50</v>
      </c>
      <c r="L7135">
        <v>14</v>
      </c>
      <c r="M7135">
        <v>3</v>
      </c>
      <c r="N7135">
        <v>0.1</v>
      </c>
      <c r="O7135">
        <v>1759.82</v>
      </c>
      <c r="P7135">
        <v>3825.7</v>
      </c>
      <c r="Q7135">
        <f>Table1[[#This Row],[OrderQuantity]]*Table1[[#This Row],[UnitPrice]]</f>
        <v>11477.099999999999</v>
      </c>
      <c r="R7135">
        <f>Table1[[#This Row],[OrderQuantity]]*Table1[[#This Row],[UnitCost]]</f>
        <v>5279.46</v>
      </c>
      <c r="S7135">
        <f>Table1[[#This Row],[OrderQuantity]]*Table1[[#This Row],[UnitPrice]]*(1-Table1[[#This Row],[DiscountApplied]]) - (Table1[[#This Row],[OrderQuantity]]*Table1[[#This Row],[UnitCost]])</f>
        <v>5049.9299999999994</v>
      </c>
      <c r="T7135">
        <f>DATEDIF(Table1[[#This Row],[ShipDate]],Table1[[#This Row],[DeliveryDate]],"d")</f>
        <v>5</v>
      </c>
      <c r="U7135" t="str">
        <f t="shared" si="223"/>
        <v>On Time</v>
      </c>
    </row>
    <row r="7136" spans="1:21" x14ac:dyDescent="0.3">
      <c r="A7136" t="str">
        <f t="shared" si="222"/>
        <v>SO-007235</v>
      </c>
      <c r="B7136" t="s">
        <v>2</v>
      </c>
      <c r="C7136" t="s">
        <v>11</v>
      </c>
      <c r="D7136" s="1">
        <v>44000</v>
      </c>
      <c r="E7136" s="1">
        <v>44095</v>
      </c>
      <c r="F7136" s="1">
        <v>44115</v>
      </c>
      <c r="G7136" s="1">
        <v>44125</v>
      </c>
      <c r="H7136" t="s">
        <v>54</v>
      </c>
      <c r="I7136">
        <v>22</v>
      </c>
      <c r="J7136">
        <v>41</v>
      </c>
      <c r="K7136">
        <v>324</v>
      </c>
      <c r="L7136">
        <v>12</v>
      </c>
      <c r="M7136">
        <v>8</v>
      </c>
      <c r="N7136">
        <v>0.4</v>
      </c>
      <c r="O7136">
        <v>3895.38</v>
      </c>
      <c r="P7136">
        <v>6492.3</v>
      </c>
      <c r="Q7136">
        <f>Table1[[#This Row],[OrderQuantity]]*Table1[[#This Row],[UnitPrice]]</f>
        <v>51938.400000000001</v>
      </c>
      <c r="R7136">
        <f>Table1[[#This Row],[OrderQuantity]]*Table1[[#This Row],[UnitCost]]</f>
        <v>31163.040000000001</v>
      </c>
      <c r="S7136">
        <f>Table1[[#This Row],[OrderQuantity]]*Table1[[#This Row],[UnitPrice]]*(1-Table1[[#This Row],[DiscountApplied]]) - (Table1[[#This Row],[OrderQuantity]]*Table1[[#This Row],[UnitCost]])</f>
        <v>0</v>
      </c>
      <c r="T7136">
        <f>DATEDIF(Table1[[#This Row],[ShipDate]],Table1[[#This Row],[DeliveryDate]],"d")</f>
        <v>10</v>
      </c>
      <c r="U7136" t="str">
        <f t="shared" si="223"/>
        <v>Late</v>
      </c>
    </row>
    <row r="7137" spans="1:21" x14ac:dyDescent="0.3">
      <c r="A7137" t="str">
        <f t="shared" si="222"/>
        <v>SO-007236</v>
      </c>
      <c r="B7137" t="s">
        <v>3</v>
      </c>
      <c r="C7137" t="s">
        <v>11</v>
      </c>
      <c r="D7137" s="1">
        <v>44000</v>
      </c>
      <c r="E7137" s="1">
        <v>44095</v>
      </c>
      <c r="F7137" s="1">
        <v>44100</v>
      </c>
      <c r="G7137" s="1">
        <v>44110</v>
      </c>
      <c r="H7137" t="s">
        <v>54</v>
      </c>
      <c r="I7137">
        <v>5</v>
      </c>
      <c r="J7137">
        <v>23</v>
      </c>
      <c r="K7137">
        <v>296</v>
      </c>
      <c r="L7137">
        <v>14</v>
      </c>
      <c r="M7137">
        <v>2</v>
      </c>
      <c r="N7137">
        <v>0.1</v>
      </c>
      <c r="O7137">
        <v>808.62</v>
      </c>
      <c r="P7137">
        <v>998.3</v>
      </c>
      <c r="Q7137">
        <f>Table1[[#This Row],[OrderQuantity]]*Table1[[#This Row],[UnitPrice]]</f>
        <v>1996.6</v>
      </c>
      <c r="R7137">
        <f>Table1[[#This Row],[OrderQuantity]]*Table1[[#This Row],[UnitCost]]</f>
        <v>1617.24</v>
      </c>
      <c r="S7137">
        <f>Table1[[#This Row],[OrderQuantity]]*Table1[[#This Row],[UnitPrice]]*(1-Table1[[#This Row],[DiscountApplied]]) - (Table1[[#This Row],[OrderQuantity]]*Table1[[#This Row],[UnitCost]])</f>
        <v>179.70000000000005</v>
      </c>
      <c r="T7137">
        <f>DATEDIF(Table1[[#This Row],[ShipDate]],Table1[[#This Row],[DeliveryDate]],"d")</f>
        <v>10</v>
      </c>
      <c r="U7137" t="str">
        <f t="shared" si="223"/>
        <v>Late</v>
      </c>
    </row>
    <row r="7138" spans="1:21" x14ac:dyDescent="0.3">
      <c r="A7138" t="str">
        <f t="shared" si="222"/>
        <v>SO-007237</v>
      </c>
      <c r="B7138" t="s">
        <v>2</v>
      </c>
      <c r="C7138" t="s">
        <v>9</v>
      </c>
      <c r="D7138" s="1">
        <v>44000</v>
      </c>
      <c r="E7138" s="1">
        <v>44096</v>
      </c>
      <c r="F7138" s="1">
        <v>44109</v>
      </c>
      <c r="G7138" s="1">
        <v>44118</v>
      </c>
      <c r="H7138" t="s">
        <v>54</v>
      </c>
      <c r="I7138">
        <v>21</v>
      </c>
      <c r="J7138">
        <v>10</v>
      </c>
      <c r="K7138">
        <v>87</v>
      </c>
      <c r="L7138">
        <v>16</v>
      </c>
      <c r="M7138">
        <v>2</v>
      </c>
      <c r="N7138">
        <v>0.08</v>
      </c>
      <c r="O7138">
        <v>947.05</v>
      </c>
      <c r="P7138">
        <v>1721.9</v>
      </c>
      <c r="Q7138">
        <f>Table1[[#This Row],[OrderQuantity]]*Table1[[#This Row],[UnitPrice]]</f>
        <v>3443.8</v>
      </c>
      <c r="R7138">
        <f>Table1[[#This Row],[OrderQuantity]]*Table1[[#This Row],[UnitCost]]</f>
        <v>1894.1</v>
      </c>
      <c r="S7138">
        <f>Table1[[#This Row],[OrderQuantity]]*Table1[[#This Row],[UnitPrice]]*(1-Table1[[#This Row],[DiscountApplied]]) - (Table1[[#This Row],[OrderQuantity]]*Table1[[#This Row],[UnitCost]])</f>
        <v>1274.1960000000004</v>
      </c>
      <c r="T7138">
        <f>DATEDIF(Table1[[#This Row],[ShipDate]],Table1[[#This Row],[DeliveryDate]],"d")</f>
        <v>9</v>
      </c>
      <c r="U7138" t="str">
        <f t="shared" si="223"/>
        <v>Late</v>
      </c>
    </row>
    <row r="7139" spans="1:21" x14ac:dyDescent="0.3">
      <c r="A7139" t="str">
        <f t="shared" si="222"/>
        <v>SO-007238</v>
      </c>
      <c r="B7139" t="s">
        <v>4</v>
      </c>
      <c r="C7139" t="s">
        <v>10</v>
      </c>
      <c r="D7139" s="1">
        <v>44000</v>
      </c>
      <c r="E7139" s="1">
        <v>44096</v>
      </c>
      <c r="F7139" s="1">
        <v>44105</v>
      </c>
      <c r="G7139" s="1">
        <v>44106</v>
      </c>
      <c r="H7139" t="s">
        <v>54</v>
      </c>
      <c r="I7139">
        <v>19</v>
      </c>
      <c r="J7139">
        <v>17</v>
      </c>
      <c r="K7139">
        <v>101</v>
      </c>
      <c r="L7139">
        <v>42</v>
      </c>
      <c r="M7139">
        <v>5</v>
      </c>
      <c r="N7139">
        <v>0.15</v>
      </c>
      <c r="O7139">
        <v>1472.33</v>
      </c>
      <c r="P7139">
        <v>1963.1</v>
      </c>
      <c r="Q7139">
        <f>Table1[[#This Row],[OrderQuantity]]*Table1[[#This Row],[UnitPrice]]</f>
        <v>9815.5</v>
      </c>
      <c r="R7139">
        <f>Table1[[#This Row],[OrderQuantity]]*Table1[[#This Row],[UnitCost]]</f>
        <v>7361.65</v>
      </c>
      <c r="S7139">
        <f>Table1[[#This Row],[OrderQuantity]]*Table1[[#This Row],[UnitPrice]]*(1-Table1[[#This Row],[DiscountApplied]]) - (Table1[[#This Row],[OrderQuantity]]*Table1[[#This Row],[UnitCost]])</f>
        <v>981.52499999999964</v>
      </c>
      <c r="T7139">
        <f>DATEDIF(Table1[[#This Row],[ShipDate]],Table1[[#This Row],[DeliveryDate]],"d")</f>
        <v>1</v>
      </c>
      <c r="U7139" t="str">
        <f t="shared" si="223"/>
        <v>On Time</v>
      </c>
    </row>
    <row r="7140" spans="1:21" x14ac:dyDescent="0.3">
      <c r="A7140" t="str">
        <f t="shared" si="222"/>
        <v>SO-007239</v>
      </c>
      <c r="B7140" t="s">
        <v>3</v>
      </c>
      <c r="C7140" t="s">
        <v>10</v>
      </c>
      <c r="D7140" s="1">
        <v>44000</v>
      </c>
      <c r="E7140" s="1">
        <v>44096</v>
      </c>
      <c r="F7140" s="1">
        <v>44112</v>
      </c>
      <c r="G7140" s="1">
        <v>44115</v>
      </c>
      <c r="H7140" t="s">
        <v>54</v>
      </c>
      <c r="I7140">
        <v>4</v>
      </c>
      <c r="J7140">
        <v>30</v>
      </c>
      <c r="K7140">
        <v>130</v>
      </c>
      <c r="L7140">
        <v>29</v>
      </c>
      <c r="M7140">
        <v>2</v>
      </c>
      <c r="N7140">
        <v>0.2</v>
      </c>
      <c r="O7140">
        <v>2695.21</v>
      </c>
      <c r="P7140">
        <v>3906.1</v>
      </c>
      <c r="Q7140">
        <f>Table1[[#This Row],[OrderQuantity]]*Table1[[#This Row],[UnitPrice]]</f>
        <v>7812.2</v>
      </c>
      <c r="R7140">
        <f>Table1[[#This Row],[OrderQuantity]]*Table1[[#This Row],[UnitCost]]</f>
        <v>5390.42</v>
      </c>
      <c r="S7140">
        <f>Table1[[#This Row],[OrderQuantity]]*Table1[[#This Row],[UnitPrice]]*(1-Table1[[#This Row],[DiscountApplied]]) - (Table1[[#This Row],[OrderQuantity]]*Table1[[#This Row],[UnitCost]])</f>
        <v>859.34000000000015</v>
      </c>
      <c r="T7140">
        <f>DATEDIF(Table1[[#This Row],[ShipDate]],Table1[[#This Row],[DeliveryDate]],"d")</f>
        <v>3</v>
      </c>
      <c r="U7140" t="str">
        <f t="shared" si="223"/>
        <v>On Time</v>
      </c>
    </row>
    <row r="7141" spans="1:21" x14ac:dyDescent="0.3">
      <c r="A7141" t="str">
        <f t="shared" si="222"/>
        <v>SO-007240</v>
      </c>
      <c r="B7141" t="s">
        <v>3</v>
      </c>
      <c r="C7141" t="s">
        <v>8</v>
      </c>
      <c r="D7141" s="1">
        <v>44000</v>
      </c>
      <c r="E7141" s="1">
        <v>44096</v>
      </c>
      <c r="F7141" s="1">
        <v>44122</v>
      </c>
      <c r="G7141" s="1">
        <v>44127</v>
      </c>
      <c r="H7141" t="s">
        <v>54</v>
      </c>
      <c r="I7141">
        <v>3</v>
      </c>
      <c r="J7141">
        <v>38</v>
      </c>
      <c r="K7141">
        <v>358</v>
      </c>
      <c r="L7141">
        <v>1</v>
      </c>
      <c r="M7141">
        <v>7</v>
      </c>
      <c r="N7141">
        <v>0.08</v>
      </c>
      <c r="O7141">
        <v>488.1</v>
      </c>
      <c r="P7141">
        <v>1038.5</v>
      </c>
      <c r="Q7141">
        <f>Table1[[#This Row],[OrderQuantity]]*Table1[[#This Row],[UnitPrice]]</f>
        <v>7269.5</v>
      </c>
      <c r="R7141">
        <f>Table1[[#This Row],[OrderQuantity]]*Table1[[#This Row],[UnitCost]]</f>
        <v>3416.7000000000003</v>
      </c>
      <c r="S7141">
        <f>Table1[[#This Row],[OrderQuantity]]*Table1[[#This Row],[UnitPrice]]*(1-Table1[[#This Row],[DiscountApplied]]) - (Table1[[#This Row],[OrderQuantity]]*Table1[[#This Row],[UnitCost]])</f>
        <v>3271.2400000000002</v>
      </c>
      <c r="T7141">
        <f>DATEDIF(Table1[[#This Row],[ShipDate]],Table1[[#This Row],[DeliveryDate]],"d")</f>
        <v>5</v>
      </c>
      <c r="U7141" t="str">
        <f t="shared" si="223"/>
        <v>On Time</v>
      </c>
    </row>
    <row r="7142" spans="1:21" x14ac:dyDescent="0.3">
      <c r="A7142" t="str">
        <f t="shared" si="222"/>
        <v>SO-007241</v>
      </c>
      <c r="B7142" t="s">
        <v>4</v>
      </c>
      <c r="C7142" t="s">
        <v>9</v>
      </c>
      <c r="D7142" s="1">
        <v>44000</v>
      </c>
      <c r="E7142" s="1">
        <v>44096</v>
      </c>
      <c r="F7142" s="1">
        <v>44110</v>
      </c>
      <c r="G7142" s="1">
        <v>44116</v>
      </c>
      <c r="H7142" t="s">
        <v>54</v>
      </c>
      <c r="I7142">
        <v>13</v>
      </c>
      <c r="J7142">
        <v>28</v>
      </c>
      <c r="K7142">
        <v>86</v>
      </c>
      <c r="L7142">
        <v>1</v>
      </c>
      <c r="M7142">
        <v>3</v>
      </c>
      <c r="N7142">
        <v>0.05</v>
      </c>
      <c r="O7142">
        <v>964.8</v>
      </c>
      <c r="P7142">
        <v>2010</v>
      </c>
      <c r="Q7142">
        <f>Table1[[#This Row],[OrderQuantity]]*Table1[[#This Row],[UnitPrice]]</f>
        <v>6030</v>
      </c>
      <c r="R7142">
        <f>Table1[[#This Row],[OrderQuantity]]*Table1[[#This Row],[UnitCost]]</f>
        <v>2894.3999999999996</v>
      </c>
      <c r="S7142">
        <f>Table1[[#This Row],[OrderQuantity]]*Table1[[#This Row],[UnitPrice]]*(1-Table1[[#This Row],[DiscountApplied]]) - (Table1[[#This Row],[OrderQuantity]]*Table1[[#This Row],[UnitCost]])</f>
        <v>2834.1000000000004</v>
      </c>
      <c r="T7142">
        <f>DATEDIF(Table1[[#This Row],[ShipDate]],Table1[[#This Row],[DeliveryDate]],"d")</f>
        <v>6</v>
      </c>
      <c r="U7142" t="str">
        <f t="shared" si="223"/>
        <v>On Time</v>
      </c>
    </row>
    <row r="7143" spans="1:21" x14ac:dyDescent="0.3">
      <c r="A7143" t="str">
        <f t="shared" si="222"/>
        <v>SO-007242</v>
      </c>
      <c r="B7143" t="s">
        <v>3</v>
      </c>
      <c r="C7143" t="s">
        <v>13</v>
      </c>
      <c r="D7143" s="1">
        <v>44000</v>
      </c>
      <c r="E7143" s="1">
        <v>44096</v>
      </c>
      <c r="F7143" s="1">
        <v>44108</v>
      </c>
      <c r="G7143" s="1">
        <v>44116</v>
      </c>
      <c r="H7143" t="s">
        <v>54</v>
      </c>
      <c r="I7143">
        <v>4</v>
      </c>
      <c r="J7143">
        <v>39</v>
      </c>
      <c r="K7143">
        <v>14</v>
      </c>
      <c r="L7143">
        <v>27</v>
      </c>
      <c r="M7143">
        <v>1</v>
      </c>
      <c r="N7143">
        <v>0.15</v>
      </c>
      <c r="O7143">
        <v>805.68</v>
      </c>
      <c r="P7143">
        <v>1239.5</v>
      </c>
      <c r="Q7143">
        <f>Table1[[#This Row],[OrderQuantity]]*Table1[[#This Row],[UnitPrice]]</f>
        <v>1239.5</v>
      </c>
      <c r="R7143">
        <f>Table1[[#This Row],[OrderQuantity]]*Table1[[#This Row],[UnitCost]]</f>
        <v>805.68</v>
      </c>
      <c r="S7143">
        <f>Table1[[#This Row],[OrderQuantity]]*Table1[[#This Row],[UnitPrice]]*(1-Table1[[#This Row],[DiscountApplied]]) - (Table1[[#This Row],[OrderQuantity]]*Table1[[#This Row],[UnitCost]])</f>
        <v>247.8950000000001</v>
      </c>
      <c r="T7143">
        <f>DATEDIF(Table1[[#This Row],[ShipDate]],Table1[[#This Row],[DeliveryDate]],"d")</f>
        <v>8</v>
      </c>
      <c r="U7143" t="str">
        <f t="shared" si="223"/>
        <v>Late</v>
      </c>
    </row>
    <row r="7144" spans="1:21" x14ac:dyDescent="0.3">
      <c r="A7144" t="str">
        <f t="shared" si="222"/>
        <v>SO-007243</v>
      </c>
      <c r="B7144" t="s">
        <v>2</v>
      </c>
      <c r="C7144" t="s">
        <v>13</v>
      </c>
      <c r="D7144" s="1">
        <v>44000</v>
      </c>
      <c r="E7144" s="1">
        <v>44096</v>
      </c>
      <c r="F7144" s="1">
        <v>44099</v>
      </c>
      <c r="G7144" s="1">
        <v>44104</v>
      </c>
      <c r="H7144" t="s">
        <v>54</v>
      </c>
      <c r="I7144">
        <v>22</v>
      </c>
      <c r="J7144">
        <v>43</v>
      </c>
      <c r="K7144">
        <v>27</v>
      </c>
      <c r="L7144">
        <v>31</v>
      </c>
      <c r="M7144">
        <v>2</v>
      </c>
      <c r="N7144">
        <v>0.15</v>
      </c>
      <c r="O7144">
        <v>1654.9</v>
      </c>
      <c r="P7144">
        <v>2546</v>
      </c>
      <c r="Q7144">
        <f>Table1[[#This Row],[OrderQuantity]]*Table1[[#This Row],[UnitPrice]]</f>
        <v>5092</v>
      </c>
      <c r="R7144">
        <f>Table1[[#This Row],[OrderQuantity]]*Table1[[#This Row],[UnitCost]]</f>
        <v>3309.8</v>
      </c>
      <c r="S7144">
        <f>Table1[[#This Row],[OrderQuantity]]*Table1[[#This Row],[UnitPrice]]*(1-Table1[[#This Row],[DiscountApplied]]) - (Table1[[#This Row],[OrderQuantity]]*Table1[[#This Row],[UnitCost]])</f>
        <v>1018.3999999999996</v>
      </c>
      <c r="T7144">
        <f>DATEDIF(Table1[[#This Row],[ShipDate]],Table1[[#This Row],[DeliveryDate]],"d")</f>
        <v>5</v>
      </c>
      <c r="U7144" t="str">
        <f t="shared" si="223"/>
        <v>On Time</v>
      </c>
    </row>
    <row r="7145" spans="1:21" x14ac:dyDescent="0.3">
      <c r="A7145" t="str">
        <f t="shared" si="222"/>
        <v>SO-007244</v>
      </c>
      <c r="B7145" t="s">
        <v>5</v>
      </c>
      <c r="C7145" t="s">
        <v>13</v>
      </c>
      <c r="D7145" s="1">
        <v>44000</v>
      </c>
      <c r="E7145" s="1">
        <v>44096</v>
      </c>
      <c r="F7145" s="1">
        <v>44103</v>
      </c>
      <c r="G7145" s="1">
        <v>44104</v>
      </c>
      <c r="H7145" t="s">
        <v>54</v>
      </c>
      <c r="I7145">
        <v>28</v>
      </c>
      <c r="J7145">
        <v>18</v>
      </c>
      <c r="K7145">
        <v>23</v>
      </c>
      <c r="L7145">
        <v>36</v>
      </c>
      <c r="M7145">
        <v>6</v>
      </c>
      <c r="N7145">
        <v>0.05</v>
      </c>
      <c r="O7145">
        <v>745.04</v>
      </c>
      <c r="P7145">
        <v>1862.6</v>
      </c>
      <c r="Q7145">
        <f>Table1[[#This Row],[OrderQuantity]]*Table1[[#This Row],[UnitPrice]]</f>
        <v>11175.599999999999</v>
      </c>
      <c r="R7145">
        <f>Table1[[#This Row],[OrderQuantity]]*Table1[[#This Row],[UnitCost]]</f>
        <v>4470.24</v>
      </c>
      <c r="S7145">
        <f>Table1[[#This Row],[OrderQuantity]]*Table1[[#This Row],[UnitPrice]]*(1-Table1[[#This Row],[DiscountApplied]]) - (Table1[[#This Row],[OrderQuantity]]*Table1[[#This Row],[UnitCost]])</f>
        <v>6146.5799999999981</v>
      </c>
      <c r="T7145">
        <f>DATEDIF(Table1[[#This Row],[ShipDate]],Table1[[#This Row],[DeliveryDate]],"d")</f>
        <v>1</v>
      </c>
      <c r="U7145" t="str">
        <f t="shared" si="223"/>
        <v>On Time</v>
      </c>
    </row>
    <row r="7146" spans="1:21" x14ac:dyDescent="0.3">
      <c r="A7146" t="str">
        <f t="shared" si="222"/>
        <v>SO-007245</v>
      </c>
      <c r="B7146" t="s">
        <v>3</v>
      </c>
      <c r="C7146" t="s">
        <v>10</v>
      </c>
      <c r="D7146" s="1">
        <v>44000</v>
      </c>
      <c r="E7146" s="1">
        <v>44096</v>
      </c>
      <c r="F7146" s="1">
        <v>44099</v>
      </c>
      <c r="G7146" s="1">
        <v>44102</v>
      </c>
      <c r="H7146" t="s">
        <v>54</v>
      </c>
      <c r="I7146">
        <v>9</v>
      </c>
      <c r="J7146">
        <v>47</v>
      </c>
      <c r="K7146">
        <v>180</v>
      </c>
      <c r="L7146">
        <v>18</v>
      </c>
      <c r="M7146">
        <v>6</v>
      </c>
      <c r="N7146">
        <v>0.15</v>
      </c>
      <c r="O7146">
        <v>1196.6199999999999</v>
      </c>
      <c r="P7146">
        <v>2546</v>
      </c>
      <c r="Q7146">
        <f>Table1[[#This Row],[OrderQuantity]]*Table1[[#This Row],[UnitPrice]]</f>
        <v>15276</v>
      </c>
      <c r="R7146">
        <f>Table1[[#This Row],[OrderQuantity]]*Table1[[#This Row],[UnitCost]]</f>
        <v>7179.7199999999993</v>
      </c>
      <c r="S7146">
        <f>Table1[[#This Row],[OrderQuantity]]*Table1[[#This Row],[UnitPrice]]*(1-Table1[[#This Row],[DiscountApplied]]) - (Table1[[#This Row],[OrderQuantity]]*Table1[[#This Row],[UnitCost]])</f>
        <v>5804.880000000001</v>
      </c>
      <c r="T7146">
        <f>DATEDIF(Table1[[#This Row],[ShipDate]],Table1[[#This Row],[DeliveryDate]],"d")</f>
        <v>3</v>
      </c>
      <c r="U7146" t="str">
        <f t="shared" si="223"/>
        <v>On Time</v>
      </c>
    </row>
    <row r="7147" spans="1:21" x14ac:dyDescent="0.3">
      <c r="A7147" t="str">
        <f t="shared" si="222"/>
        <v>SO-007246</v>
      </c>
      <c r="B7147" t="s">
        <v>3</v>
      </c>
      <c r="C7147" t="s">
        <v>8</v>
      </c>
      <c r="D7147" s="1">
        <v>44000</v>
      </c>
      <c r="E7147" s="1">
        <v>44096</v>
      </c>
      <c r="F7147" s="1">
        <v>44115</v>
      </c>
      <c r="G7147" s="1">
        <v>44122</v>
      </c>
      <c r="H7147" t="s">
        <v>54</v>
      </c>
      <c r="I7147">
        <v>6</v>
      </c>
      <c r="J7147">
        <v>22</v>
      </c>
      <c r="K7147">
        <v>351</v>
      </c>
      <c r="L7147">
        <v>43</v>
      </c>
      <c r="M7147">
        <v>6</v>
      </c>
      <c r="N7147">
        <v>0.08</v>
      </c>
      <c r="O7147">
        <v>119.39</v>
      </c>
      <c r="P7147">
        <v>221.1</v>
      </c>
      <c r="Q7147">
        <f>Table1[[#This Row],[OrderQuantity]]*Table1[[#This Row],[UnitPrice]]</f>
        <v>1326.6</v>
      </c>
      <c r="R7147">
        <f>Table1[[#This Row],[OrderQuantity]]*Table1[[#This Row],[UnitCost]]</f>
        <v>716.34</v>
      </c>
      <c r="S7147">
        <f>Table1[[#This Row],[OrderQuantity]]*Table1[[#This Row],[UnitPrice]]*(1-Table1[[#This Row],[DiscountApplied]]) - (Table1[[#This Row],[OrderQuantity]]*Table1[[#This Row],[UnitCost]])</f>
        <v>504.13199999999995</v>
      </c>
      <c r="T7147">
        <f>DATEDIF(Table1[[#This Row],[ShipDate]],Table1[[#This Row],[DeliveryDate]],"d")</f>
        <v>7</v>
      </c>
      <c r="U7147" t="str">
        <f t="shared" si="223"/>
        <v>On Time</v>
      </c>
    </row>
    <row r="7148" spans="1:21" x14ac:dyDescent="0.3">
      <c r="A7148" t="str">
        <f t="shared" si="222"/>
        <v>SO-007247</v>
      </c>
      <c r="B7148" t="s">
        <v>5</v>
      </c>
      <c r="C7148" t="s">
        <v>10</v>
      </c>
      <c r="D7148" s="1">
        <v>44000</v>
      </c>
      <c r="E7148" s="1">
        <v>44096</v>
      </c>
      <c r="F7148" s="1">
        <v>44120</v>
      </c>
      <c r="G7148" s="1">
        <v>44123</v>
      </c>
      <c r="H7148" t="s">
        <v>54</v>
      </c>
      <c r="I7148">
        <v>28</v>
      </c>
      <c r="J7148">
        <v>44</v>
      </c>
      <c r="K7148">
        <v>182</v>
      </c>
      <c r="L7148">
        <v>27</v>
      </c>
      <c r="M7148">
        <v>5</v>
      </c>
      <c r="N7148">
        <v>0.05</v>
      </c>
      <c r="O7148">
        <v>2195.9299999999998</v>
      </c>
      <c r="P7148">
        <v>3852.5</v>
      </c>
      <c r="Q7148">
        <f>Table1[[#This Row],[OrderQuantity]]*Table1[[#This Row],[UnitPrice]]</f>
        <v>19262.5</v>
      </c>
      <c r="R7148">
        <f>Table1[[#This Row],[OrderQuantity]]*Table1[[#This Row],[UnitCost]]</f>
        <v>10979.65</v>
      </c>
      <c r="S7148">
        <f>Table1[[#This Row],[OrderQuantity]]*Table1[[#This Row],[UnitPrice]]*(1-Table1[[#This Row],[DiscountApplied]]) - (Table1[[#This Row],[OrderQuantity]]*Table1[[#This Row],[UnitCost]])</f>
        <v>7319.7250000000004</v>
      </c>
      <c r="T7148">
        <f>DATEDIF(Table1[[#This Row],[ShipDate]],Table1[[#This Row],[DeliveryDate]],"d")</f>
        <v>3</v>
      </c>
      <c r="U7148" t="str">
        <f t="shared" si="223"/>
        <v>On Time</v>
      </c>
    </row>
    <row r="7149" spans="1:21" x14ac:dyDescent="0.3">
      <c r="A7149" t="str">
        <f t="shared" si="222"/>
        <v>SO-007248</v>
      </c>
      <c r="B7149" t="s">
        <v>3</v>
      </c>
      <c r="C7149" t="s">
        <v>10</v>
      </c>
      <c r="D7149" s="1">
        <v>44000</v>
      </c>
      <c r="E7149" s="1">
        <v>44097</v>
      </c>
      <c r="F7149" s="1">
        <v>44100</v>
      </c>
      <c r="G7149" s="1">
        <v>44108</v>
      </c>
      <c r="H7149" t="s">
        <v>54</v>
      </c>
      <c r="I7149">
        <v>9</v>
      </c>
      <c r="J7149">
        <v>32</v>
      </c>
      <c r="K7149">
        <v>188</v>
      </c>
      <c r="L7149">
        <v>25</v>
      </c>
      <c r="M7149">
        <v>6</v>
      </c>
      <c r="N7149">
        <v>0.1</v>
      </c>
      <c r="O7149">
        <v>120.06</v>
      </c>
      <c r="P7149">
        <v>214.4</v>
      </c>
      <c r="Q7149">
        <f>Table1[[#This Row],[OrderQuantity]]*Table1[[#This Row],[UnitPrice]]</f>
        <v>1286.4000000000001</v>
      </c>
      <c r="R7149">
        <f>Table1[[#This Row],[OrderQuantity]]*Table1[[#This Row],[UnitCost]]</f>
        <v>720.36</v>
      </c>
      <c r="S7149">
        <f>Table1[[#This Row],[OrderQuantity]]*Table1[[#This Row],[UnitPrice]]*(1-Table1[[#This Row],[DiscountApplied]]) - (Table1[[#This Row],[OrderQuantity]]*Table1[[#This Row],[UnitCost]])</f>
        <v>437.4000000000002</v>
      </c>
      <c r="T7149">
        <f>DATEDIF(Table1[[#This Row],[ShipDate]],Table1[[#This Row],[DeliveryDate]],"d")</f>
        <v>8</v>
      </c>
      <c r="U7149" t="str">
        <f t="shared" si="223"/>
        <v>Late</v>
      </c>
    </row>
    <row r="7150" spans="1:21" x14ac:dyDescent="0.3">
      <c r="A7150" t="str">
        <f t="shared" si="222"/>
        <v>SO-007249</v>
      </c>
      <c r="B7150" t="s">
        <v>2</v>
      </c>
      <c r="C7150" t="s">
        <v>10</v>
      </c>
      <c r="D7150" s="1">
        <v>44000</v>
      </c>
      <c r="E7150" s="1">
        <v>44097</v>
      </c>
      <c r="F7150" s="1">
        <v>44104</v>
      </c>
      <c r="G7150" s="1">
        <v>44111</v>
      </c>
      <c r="H7150" t="s">
        <v>54</v>
      </c>
      <c r="I7150">
        <v>23</v>
      </c>
      <c r="J7150">
        <v>12</v>
      </c>
      <c r="K7150">
        <v>90</v>
      </c>
      <c r="L7150">
        <v>33</v>
      </c>
      <c r="M7150">
        <v>8</v>
      </c>
      <c r="N7150">
        <v>0.1</v>
      </c>
      <c r="O7150">
        <v>4374.16</v>
      </c>
      <c r="P7150">
        <v>5607.9</v>
      </c>
      <c r="Q7150">
        <f>Table1[[#This Row],[OrderQuantity]]*Table1[[#This Row],[UnitPrice]]</f>
        <v>44863.199999999997</v>
      </c>
      <c r="R7150">
        <f>Table1[[#This Row],[OrderQuantity]]*Table1[[#This Row],[UnitCost]]</f>
        <v>34993.279999999999</v>
      </c>
      <c r="S7150">
        <f>Table1[[#This Row],[OrderQuantity]]*Table1[[#This Row],[UnitPrice]]*(1-Table1[[#This Row],[DiscountApplied]]) - (Table1[[#This Row],[OrderQuantity]]*Table1[[#This Row],[UnitCost]])</f>
        <v>5383.5999999999985</v>
      </c>
      <c r="T7150">
        <f>DATEDIF(Table1[[#This Row],[ShipDate]],Table1[[#This Row],[DeliveryDate]],"d")</f>
        <v>7</v>
      </c>
      <c r="U7150" t="str">
        <f t="shared" si="223"/>
        <v>On Time</v>
      </c>
    </row>
    <row r="7151" spans="1:21" x14ac:dyDescent="0.3">
      <c r="A7151" t="str">
        <f t="shared" si="222"/>
        <v>SO-007250</v>
      </c>
      <c r="B7151" t="s">
        <v>2</v>
      </c>
      <c r="C7151" t="s">
        <v>12</v>
      </c>
      <c r="D7151" s="1">
        <v>44000</v>
      </c>
      <c r="E7151" s="1">
        <v>44097</v>
      </c>
      <c r="F7151" s="1">
        <v>44103</v>
      </c>
      <c r="G7151" s="1">
        <v>44107</v>
      </c>
      <c r="H7151" t="s">
        <v>54</v>
      </c>
      <c r="I7151">
        <v>23</v>
      </c>
      <c r="J7151">
        <v>15</v>
      </c>
      <c r="K7151">
        <v>233</v>
      </c>
      <c r="L7151">
        <v>8</v>
      </c>
      <c r="M7151">
        <v>8</v>
      </c>
      <c r="N7151">
        <v>0.05</v>
      </c>
      <c r="O7151">
        <v>1083.06</v>
      </c>
      <c r="P7151">
        <v>1775.5</v>
      </c>
      <c r="Q7151">
        <f>Table1[[#This Row],[OrderQuantity]]*Table1[[#This Row],[UnitPrice]]</f>
        <v>14204</v>
      </c>
      <c r="R7151">
        <f>Table1[[#This Row],[OrderQuantity]]*Table1[[#This Row],[UnitCost]]</f>
        <v>8664.48</v>
      </c>
      <c r="S7151">
        <f>Table1[[#This Row],[OrderQuantity]]*Table1[[#This Row],[UnitPrice]]*(1-Table1[[#This Row],[DiscountApplied]]) - (Table1[[#This Row],[OrderQuantity]]*Table1[[#This Row],[UnitCost]])</f>
        <v>4829.32</v>
      </c>
      <c r="T7151">
        <f>DATEDIF(Table1[[#This Row],[ShipDate]],Table1[[#This Row],[DeliveryDate]],"d")</f>
        <v>4</v>
      </c>
      <c r="U7151" t="str">
        <f t="shared" si="223"/>
        <v>On Time</v>
      </c>
    </row>
    <row r="7152" spans="1:21" x14ac:dyDescent="0.3">
      <c r="A7152" t="str">
        <f t="shared" si="222"/>
        <v>SO-007251</v>
      </c>
      <c r="B7152" t="s">
        <v>3</v>
      </c>
      <c r="C7152" t="s">
        <v>11</v>
      </c>
      <c r="D7152" s="1">
        <v>44000</v>
      </c>
      <c r="E7152" s="1">
        <v>44097</v>
      </c>
      <c r="F7152" s="1">
        <v>44105</v>
      </c>
      <c r="G7152" s="1">
        <v>44110</v>
      </c>
      <c r="H7152" t="s">
        <v>54</v>
      </c>
      <c r="I7152">
        <v>8</v>
      </c>
      <c r="J7152">
        <v>6</v>
      </c>
      <c r="K7152">
        <v>322</v>
      </c>
      <c r="L7152">
        <v>13</v>
      </c>
      <c r="M7152">
        <v>3</v>
      </c>
      <c r="N7152">
        <v>0.08</v>
      </c>
      <c r="O7152">
        <v>565.21</v>
      </c>
      <c r="P7152">
        <v>763.8</v>
      </c>
      <c r="Q7152">
        <f>Table1[[#This Row],[OrderQuantity]]*Table1[[#This Row],[UnitPrice]]</f>
        <v>2291.3999999999996</v>
      </c>
      <c r="R7152">
        <f>Table1[[#This Row],[OrderQuantity]]*Table1[[#This Row],[UnitCost]]</f>
        <v>1695.63</v>
      </c>
      <c r="S7152">
        <f>Table1[[#This Row],[OrderQuantity]]*Table1[[#This Row],[UnitPrice]]*(1-Table1[[#This Row],[DiscountApplied]]) - (Table1[[#This Row],[OrderQuantity]]*Table1[[#This Row],[UnitCost]])</f>
        <v>412.45799999999963</v>
      </c>
      <c r="T7152">
        <f>DATEDIF(Table1[[#This Row],[ShipDate]],Table1[[#This Row],[DeliveryDate]],"d")</f>
        <v>5</v>
      </c>
      <c r="U7152" t="str">
        <f t="shared" si="223"/>
        <v>On Time</v>
      </c>
    </row>
    <row r="7153" spans="1:21" x14ac:dyDescent="0.3">
      <c r="A7153" t="str">
        <f t="shared" si="222"/>
        <v>SO-007252</v>
      </c>
      <c r="B7153" t="s">
        <v>4</v>
      </c>
      <c r="C7153" t="s">
        <v>10</v>
      </c>
      <c r="D7153" s="1">
        <v>44000</v>
      </c>
      <c r="E7153" s="1">
        <v>44097</v>
      </c>
      <c r="F7153" s="1">
        <v>44110</v>
      </c>
      <c r="G7153" s="1">
        <v>44113</v>
      </c>
      <c r="H7153" t="s">
        <v>54</v>
      </c>
      <c r="I7153">
        <v>16</v>
      </c>
      <c r="J7153">
        <v>31</v>
      </c>
      <c r="K7153">
        <v>136</v>
      </c>
      <c r="L7153">
        <v>6</v>
      </c>
      <c r="M7153">
        <v>1</v>
      </c>
      <c r="N7153">
        <v>0.08</v>
      </c>
      <c r="O7153">
        <v>4417.18</v>
      </c>
      <c r="P7153">
        <v>5386.8</v>
      </c>
      <c r="Q7153">
        <f>Table1[[#This Row],[OrderQuantity]]*Table1[[#This Row],[UnitPrice]]</f>
        <v>5386.8</v>
      </c>
      <c r="R7153">
        <f>Table1[[#This Row],[OrderQuantity]]*Table1[[#This Row],[UnitCost]]</f>
        <v>4417.18</v>
      </c>
      <c r="S7153">
        <f>Table1[[#This Row],[OrderQuantity]]*Table1[[#This Row],[UnitPrice]]*(1-Table1[[#This Row],[DiscountApplied]]) - (Table1[[#This Row],[OrderQuantity]]*Table1[[#This Row],[UnitCost]])</f>
        <v>538.67600000000039</v>
      </c>
      <c r="T7153">
        <f>DATEDIF(Table1[[#This Row],[ShipDate]],Table1[[#This Row],[DeliveryDate]],"d")</f>
        <v>3</v>
      </c>
      <c r="U7153" t="str">
        <f t="shared" si="223"/>
        <v>On Time</v>
      </c>
    </row>
    <row r="7154" spans="1:21" x14ac:dyDescent="0.3">
      <c r="A7154" t="str">
        <f t="shared" si="222"/>
        <v>SO-007253</v>
      </c>
      <c r="B7154" t="s">
        <v>3</v>
      </c>
      <c r="C7154" t="s">
        <v>8</v>
      </c>
      <c r="D7154" s="1">
        <v>44000</v>
      </c>
      <c r="E7154" s="1">
        <v>44098</v>
      </c>
      <c r="F7154" s="1">
        <v>44123</v>
      </c>
      <c r="G7154" s="1">
        <v>44130</v>
      </c>
      <c r="H7154" t="s">
        <v>54</v>
      </c>
      <c r="I7154">
        <v>2</v>
      </c>
      <c r="J7154">
        <v>24</v>
      </c>
      <c r="K7154">
        <v>337</v>
      </c>
      <c r="L7154">
        <v>46</v>
      </c>
      <c r="M7154">
        <v>1</v>
      </c>
      <c r="N7154">
        <v>0.05</v>
      </c>
      <c r="O7154">
        <v>571.17999999999995</v>
      </c>
      <c r="P7154">
        <v>1038.5</v>
      </c>
      <c r="Q7154">
        <f>Table1[[#This Row],[OrderQuantity]]*Table1[[#This Row],[UnitPrice]]</f>
        <v>1038.5</v>
      </c>
      <c r="R7154">
        <f>Table1[[#This Row],[OrderQuantity]]*Table1[[#This Row],[UnitCost]]</f>
        <v>571.17999999999995</v>
      </c>
      <c r="S7154">
        <f>Table1[[#This Row],[OrderQuantity]]*Table1[[#This Row],[UnitPrice]]*(1-Table1[[#This Row],[DiscountApplied]]) - (Table1[[#This Row],[OrderQuantity]]*Table1[[#This Row],[UnitCost]])</f>
        <v>415.39499999999998</v>
      </c>
      <c r="T7154">
        <f>DATEDIF(Table1[[#This Row],[ShipDate]],Table1[[#This Row],[DeliveryDate]],"d")</f>
        <v>7</v>
      </c>
      <c r="U7154" t="str">
        <f t="shared" si="223"/>
        <v>On Time</v>
      </c>
    </row>
    <row r="7155" spans="1:21" x14ac:dyDescent="0.3">
      <c r="A7155" t="str">
        <f t="shared" si="222"/>
        <v>SO-007254</v>
      </c>
      <c r="B7155" t="s">
        <v>3</v>
      </c>
      <c r="C7155" t="s">
        <v>13</v>
      </c>
      <c r="D7155" s="1">
        <v>44000</v>
      </c>
      <c r="E7155" s="1">
        <v>44098</v>
      </c>
      <c r="F7155" s="1">
        <v>44100</v>
      </c>
      <c r="G7155" s="1">
        <v>44107</v>
      </c>
      <c r="H7155" t="s">
        <v>54</v>
      </c>
      <c r="I7155">
        <v>4</v>
      </c>
      <c r="J7155">
        <v>13</v>
      </c>
      <c r="K7155">
        <v>49</v>
      </c>
      <c r="L7155">
        <v>23</v>
      </c>
      <c r="M7155">
        <v>5</v>
      </c>
      <c r="N7155">
        <v>0.05</v>
      </c>
      <c r="O7155">
        <v>814.72</v>
      </c>
      <c r="P7155">
        <v>1273</v>
      </c>
      <c r="Q7155">
        <f>Table1[[#This Row],[OrderQuantity]]*Table1[[#This Row],[UnitPrice]]</f>
        <v>6365</v>
      </c>
      <c r="R7155">
        <f>Table1[[#This Row],[OrderQuantity]]*Table1[[#This Row],[UnitCost]]</f>
        <v>4073.6000000000004</v>
      </c>
      <c r="S7155">
        <f>Table1[[#This Row],[OrderQuantity]]*Table1[[#This Row],[UnitPrice]]*(1-Table1[[#This Row],[DiscountApplied]]) - (Table1[[#This Row],[OrderQuantity]]*Table1[[#This Row],[UnitCost]])</f>
        <v>1973.1499999999996</v>
      </c>
      <c r="T7155">
        <f>DATEDIF(Table1[[#This Row],[ShipDate]],Table1[[#This Row],[DeliveryDate]],"d")</f>
        <v>7</v>
      </c>
      <c r="U7155" t="str">
        <f t="shared" si="223"/>
        <v>On Time</v>
      </c>
    </row>
    <row r="7156" spans="1:21" x14ac:dyDescent="0.3">
      <c r="A7156" t="str">
        <f t="shared" si="222"/>
        <v>SO-007255</v>
      </c>
      <c r="B7156" t="s">
        <v>3</v>
      </c>
      <c r="C7156" t="s">
        <v>13</v>
      </c>
      <c r="D7156" s="1">
        <v>44000</v>
      </c>
      <c r="E7156" s="1">
        <v>44098</v>
      </c>
      <c r="F7156" s="1">
        <v>44109</v>
      </c>
      <c r="G7156" s="1">
        <v>44111</v>
      </c>
      <c r="H7156" t="s">
        <v>54</v>
      </c>
      <c r="I7156">
        <v>8</v>
      </c>
      <c r="J7156">
        <v>28</v>
      </c>
      <c r="K7156">
        <v>36</v>
      </c>
      <c r="L7156">
        <v>11</v>
      </c>
      <c r="M7156">
        <v>1</v>
      </c>
      <c r="N7156">
        <v>0.05</v>
      </c>
      <c r="O7156">
        <v>1553.33</v>
      </c>
      <c r="P7156">
        <v>1849.2</v>
      </c>
      <c r="Q7156">
        <f>Table1[[#This Row],[OrderQuantity]]*Table1[[#This Row],[UnitPrice]]</f>
        <v>1849.2</v>
      </c>
      <c r="R7156">
        <f>Table1[[#This Row],[OrderQuantity]]*Table1[[#This Row],[UnitCost]]</f>
        <v>1553.33</v>
      </c>
      <c r="S7156">
        <f>Table1[[#This Row],[OrderQuantity]]*Table1[[#This Row],[UnitPrice]]*(1-Table1[[#This Row],[DiscountApplied]]) - (Table1[[#This Row],[OrderQuantity]]*Table1[[#This Row],[UnitCost]])</f>
        <v>203.41000000000008</v>
      </c>
      <c r="T7156">
        <f>DATEDIF(Table1[[#This Row],[ShipDate]],Table1[[#This Row],[DeliveryDate]],"d")</f>
        <v>2</v>
      </c>
      <c r="U7156" t="str">
        <f t="shared" si="223"/>
        <v>On Time</v>
      </c>
    </row>
    <row r="7157" spans="1:21" x14ac:dyDescent="0.3">
      <c r="A7157" t="str">
        <f t="shared" si="222"/>
        <v>SO-007256</v>
      </c>
      <c r="B7157" t="s">
        <v>2</v>
      </c>
      <c r="C7157" t="s">
        <v>11</v>
      </c>
      <c r="D7157" s="1">
        <v>44000</v>
      </c>
      <c r="E7157" s="1">
        <v>44098</v>
      </c>
      <c r="F7157" s="1">
        <v>44101</v>
      </c>
      <c r="G7157" s="1">
        <v>44104</v>
      </c>
      <c r="H7157" t="s">
        <v>54</v>
      </c>
      <c r="I7157">
        <v>24</v>
      </c>
      <c r="J7157">
        <v>32</v>
      </c>
      <c r="K7157">
        <v>297</v>
      </c>
      <c r="L7157">
        <v>37</v>
      </c>
      <c r="M7157">
        <v>6</v>
      </c>
      <c r="N7157">
        <v>0.1</v>
      </c>
      <c r="O7157">
        <v>2308.2800000000002</v>
      </c>
      <c r="P7157">
        <v>3979.8</v>
      </c>
      <c r="Q7157">
        <f>Table1[[#This Row],[OrderQuantity]]*Table1[[#This Row],[UnitPrice]]</f>
        <v>23878.800000000003</v>
      </c>
      <c r="R7157">
        <f>Table1[[#This Row],[OrderQuantity]]*Table1[[#This Row],[UnitCost]]</f>
        <v>13849.68</v>
      </c>
      <c r="S7157">
        <f>Table1[[#This Row],[OrderQuantity]]*Table1[[#This Row],[UnitPrice]]*(1-Table1[[#This Row],[DiscountApplied]]) - (Table1[[#This Row],[OrderQuantity]]*Table1[[#This Row],[UnitCost]])</f>
        <v>7641.2400000000016</v>
      </c>
      <c r="T7157">
        <f>DATEDIF(Table1[[#This Row],[ShipDate]],Table1[[#This Row],[DeliveryDate]],"d")</f>
        <v>3</v>
      </c>
      <c r="U7157" t="str">
        <f t="shared" si="223"/>
        <v>On Time</v>
      </c>
    </row>
    <row r="7158" spans="1:21" x14ac:dyDescent="0.3">
      <c r="A7158" t="str">
        <f t="shared" si="222"/>
        <v>SO-007257</v>
      </c>
      <c r="B7158" t="s">
        <v>2</v>
      </c>
      <c r="C7158" t="s">
        <v>12</v>
      </c>
      <c r="D7158" s="1">
        <v>44000</v>
      </c>
      <c r="E7158" s="1">
        <v>44098</v>
      </c>
      <c r="F7158" s="1">
        <v>44112</v>
      </c>
      <c r="G7158" s="1">
        <v>44119</v>
      </c>
      <c r="H7158" t="s">
        <v>54</v>
      </c>
      <c r="I7158">
        <v>22</v>
      </c>
      <c r="J7158">
        <v>38</v>
      </c>
      <c r="K7158">
        <v>203</v>
      </c>
      <c r="L7158">
        <v>36</v>
      </c>
      <c r="M7158">
        <v>4</v>
      </c>
      <c r="N7158">
        <v>0.08</v>
      </c>
      <c r="O7158">
        <v>1510.85</v>
      </c>
      <c r="P7158">
        <v>1842.5</v>
      </c>
      <c r="Q7158">
        <f>Table1[[#This Row],[OrderQuantity]]*Table1[[#This Row],[UnitPrice]]</f>
        <v>7370</v>
      </c>
      <c r="R7158">
        <f>Table1[[#This Row],[OrderQuantity]]*Table1[[#This Row],[UnitCost]]</f>
        <v>6043.4</v>
      </c>
      <c r="S7158">
        <f>Table1[[#This Row],[OrderQuantity]]*Table1[[#This Row],[UnitPrice]]*(1-Table1[[#This Row],[DiscountApplied]]) - (Table1[[#This Row],[OrderQuantity]]*Table1[[#This Row],[UnitCost]])</f>
        <v>737.00000000000091</v>
      </c>
      <c r="T7158">
        <f>DATEDIF(Table1[[#This Row],[ShipDate]],Table1[[#This Row],[DeliveryDate]],"d")</f>
        <v>7</v>
      </c>
      <c r="U7158" t="str">
        <f t="shared" si="223"/>
        <v>On Time</v>
      </c>
    </row>
    <row r="7159" spans="1:21" x14ac:dyDescent="0.3">
      <c r="A7159" t="str">
        <f t="shared" si="222"/>
        <v>SO-007258</v>
      </c>
      <c r="B7159" t="s">
        <v>4</v>
      </c>
      <c r="C7159" t="s">
        <v>12</v>
      </c>
      <c r="D7159" s="1">
        <v>44000</v>
      </c>
      <c r="E7159" s="1">
        <v>44098</v>
      </c>
      <c r="F7159" s="1">
        <v>44102</v>
      </c>
      <c r="G7159" s="1">
        <v>44103</v>
      </c>
      <c r="H7159" t="s">
        <v>54</v>
      </c>
      <c r="I7159">
        <v>19</v>
      </c>
      <c r="J7159">
        <v>37</v>
      </c>
      <c r="K7159">
        <v>225</v>
      </c>
      <c r="L7159">
        <v>7</v>
      </c>
      <c r="M7159">
        <v>3</v>
      </c>
      <c r="N7159">
        <v>0.3</v>
      </c>
      <c r="O7159">
        <v>1101.08</v>
      </c>
      <c r="P7159">
        <v>1326.6</v>
      </c>
      <c r="Q7159">
        <f>Table1[[#This Row],[OrderQuantity]]*Table1[[#This Row],[UnitPrice]]</f>
        <v>3979.7999999999997</v>
      </c>
      <c r="R7159">
        <f>Table1[[#This Row],[OrderQuantity]]*Table1[[#This Row],[UnitCost]]</f>
        <v>3303.24</v>
      </c>
      <c r="S7159">
        <f>Table1[[#This Row],[OrderQuantity]]*Table1[[#This Row],[UnitPrice]]*(1-Table1[[#This Row],[DiscountApplied]]) - (Table1[[#This Row],[OrderQuantity]]*Table1[[#This Row],[UnitCost]])</f>
        <v>-517.38000000000011</v>
      </c>
      <c r="T7159">
        <f>DATEDIF(Table1[[#This Row],[ShipDate]],Table1[[#This Row],[DeliveryDate]],"d")</f>
        <v>1</v>
      </c>
      <c r="U7159" t="str">
        <f t="shared" si="223"/>
        <v>On Time</v>
      </c>
    </row>
    <row r="7160" spans="1:21" x14ac:dyDescent="0.3">
      <c r="A7160" t="str">
        <f t="shared" si="222"/>
        <v>SO-007259</v>
      </c>
      <c r="B7160" t="s">
        <v>5</v>
      </c>
      <c r="C7160" t="s">
        <v>11</v>
      </c>
      <c r="D7160" s="1">
        <v>44000</v>
      </c>
      <c r="E7160" s="1">
        <v>44098</v>
      </c>
      <c r="F7160" s="1">
        <v>44119</v>
      </c>
      <c r="G7160" s="1">
        <v>44127</v>
      </c>
      <c r="H7160" t="s">
        <v>54</v>
      </c>
      <c r="I7160">
        <v>27</v>
      </c>
      <c r="J7160">
        <v>23</v>
      </c>
      <c r="K7160">
        <v>272</v>
      </c>
      <c r="L7160">
        <v>19</v>
      </c>
      <c r="M7160">
        <v>1</v>
      </c>
      <c r="N7160">
        <v>0.08</v>
      </c>
      <c r="O7160">
        <v>538.67999999999995</v>
      </c>
      <c r="P7160">
        <v>897.8</v>
      </c>
      <c r="Q7160">
        <f>Table1[[#This Row],[OrderQuantity]]*Table1[[#This Row],[UnitPrice]]</f>
        <v>897.8</v>
      </c>
      <c r="R7160">
        <f>Table1[[#This Row],[OrderQuantity]]*Table1[[#This Row],[UnitCost]]</f>
        <v>538.67999999999995</v>
      </c>
      <c r="S7160">
        <f>Table1[[#This Row],[OrderQuantity]]*Table1[[#This Row],[UnitPrice]]*(1-Table1[[#This Row],[DiscountApplied]]) - (Table1[[#This Row],[OrderQuantity]]*Table1[[#This Row],[UnitCost]])</f>
        <v>287.29600000000005</v>
      </c>
      <c r="T7160">
        <f>DATEDIF(Table1[[#This Row],[ShipDate]],Table1[[#This Row],[DeliveryDate]],"d")</f>
        <v>8</v>
      </c>
      <c r="U7160" t="str">
        <f t="shared" si="223"/>
        <v>Late</v>
      </c>
    </row>
    <row r="7161" spans="1:21" x14ac:dyDescent="0.3">
      <c r="A7161" t="str">
        <f t="shared" si="222"/>
        <v>SO-007260</v>
      </c>
      <c r="B7161" t="s">
        <v>3</v>
      </c>
      <c r="C7161" t="s">
        <v>11</v>
      </c>
      <c r="D7161" s="1">
        <v>44000</v>
      </c>
      <c r="E7161" s="1">
        <v>44098</v>
      </c>
      <c r="F7161" s="1">
        <v>44107</v>
      </c>
      <c r="G7161" s="1">
        <v>44108</v>
      </c>
      <c r="H7161" t="s">
        <v>54</v>
      </c>
      <c r="I7161">
        <v>6</v>
      </c>
      <c r="J7161">
        <v>8</v>
      </c>
      <c r="K7161">
        <v>325</v>
      </c>
      <c r="L7161">
        <v>7</v>
      </c>
      <c r="M7161">
        <v>1</v>
      </c>
      <c r="N7161">
        <v>0.1</v>
      </c>
      <c r="O7161">
        <v>4332.0200000000004</v>
      </c>
      <c r="P7161">
        <v>5219.3</v>
      </c>
      <c r="Q7161">
        <f>Table1[[#This Row],[OrderQuantity]]*Table1[[#This Row],[UnitPrice]]</f>
        <v>5219.3</v>
      </c>
      <c r="R7161">
        <f>Table1[[#This Row],[OrderQuantity]]*Table1[[#This Row],[UnitCost]]</f>
        <v>4332.0200000000004</v>
      </c>
      <c r="S7161">
        <f>Table1[[#This Row],[OrderQuantity]]*Table1[[#This Row],[UnitPrice]]*(1-Table1[[#This Row],[DiscountApplied]]) - (Table1[[#This Row],[OrderQuantity]]*Table1[[#This Row],[UnitCost]])</f>
        <v>365.34999999999945</v>
      </c>
      <c r="T7161">
        <f>DATEDIF(Table1[[#This Row],[ShipDate]],Table1[[#This Row],[DeliveryDate]],"d")</f>
        <v>1</v>
      </c>
      <c r="U7161" t="str">
        <f t="shared" si="223"/>
        <v>On Time</v>
      </c>
    </row>
    <row r="7162" spans="1:21" x14ac:dyDescent="0.3">
      <c r="A7162" t="str">
        <f t="shared" si="222"/>
        <v>SO-007261</v>
      </c>
      <c r="B7162" t="s">
        <v>4</v>
      </c>
      <c r="C7162" t="s">
        <v>10</v>
      </c>
      <c r="D7162" s="1">
        <v>44000</v>
      </c>
      <c r="E7162" s="1">
        <v>44098</v>
      </c>
      <c r="F7162" s="1">
        <v>44121</v>
      </c>
      <c r="G7162" s="1">
        <v>44122</v>
      </c>
      <c r="H7162" t="s">
        <v>54</v>
      </c>
      <c r="I7162">
        <v>15</v>
      </c>
      <c r="J7162">
        <v>34</v>
      </c>
      <c r="K7162">
        <v>200</v>
      </c>
      <c r="L7162">
        <v>21</v>
      </c>
      <c r="M7162">
        <v>5</v>
      </c>
      <c r="N7162">
        <v>0.2</v>
      </c>
      <c r="O7162">
        <v>578.88</v>
      </c>
      <c r="P7162">
        <v>964.8</v>
      </c>
      <c r="Q7162">
        <f>Table1[[#This Row],[OrderQuantity]]*Table1[[#This Row],[UnitPrice]]</f>
        <v>4824</v>
      </c>
      <c r="R7162">
        <f>Table1[[#This Row],[OrderQuantity]]*Table1[[#This Row],[UnitCost]]</f>
        <v>2894.4</v>
      </c>
      <c r="S7162">
        <f>Table1[[#This Row],[OrderQuantity]]*Table1[[#This Row],[UnitPrice]]*(1-Table1[[#This Row],[DiscountApplied]]) - (Table1[[#This Row],[OrderQuantity]]*Table1[[#This Row],[UnitCost]])</f>
        <v>964.80000000000018</v>
      </c>
      <c r="T7162">
        <f>DATEDIF(Table1[[#This Row],[ShipDate]],Table1[[#This Row],[DeliveryDate]],"d")</f>
        <v>1</v>
      </c>
      <c r="U7162" t="str">
        <f t="shared" si="223"/>
        <v>On Time</v>
      </c>
    </row>
    <row r="7163" spans="1:21" x14ac:dyDescent="0.3">
      <c r="A7163" t="str">
        <f t="shared" si="222"/>
        <v>SO-007262</v>
      </c>
      <c r="B7163" t="s">
        <v>3</v>
      </c>
      <c r="C7163" t="s">
        <v>9</v>
      </c>
      <c r="D7163" s="1">
        <v>44000</v>
      </c>
      <c r="E7163" s="1">
        <v>44098</v>
      </c>
      <c r="F7163" s="1">
        <v>44118</v>
      </c>
      <c r="G7163" s="1">
        <v>44124</v>
      </c>
      <c r="H7163" t="s">
        <v>54</v>
      </c>
      <c r="I7163">
        <v>7</v>
      </c>
      <c r="J7163">
        <v>37</v>
      </c>
      <c r="K7163">
        <v>80</v>
      </c>
      <c r="L7163">
        <v>8</v>
      </c>
      <c r="M7163">
        <v>2</v>
      </c>
      <c r="N7163">
        <v>0.1</v>
      </c>
      <c r="O7163">
        <v>1604.78</v>
      </c>
      <c r="P7163">
        <v>3343.3</v>
      </c>
      <c r="Q7163">
        <f>Table1[[#This Row],[OrderQuantity]]*Table1[[#This Row],[UnitPrice]]</f>
        <v>6686.6</v>
      </c>
      <c r="R7163">
        <f>Table1[[#This Row],[OrderQuantity]]*Table1[[#This Row],[UnitCost]]</f>
        <v>3209.56</v>
      </c>
      <c r="S7163">
        <f>Table1[[#This Row],[OrderQuantity]]*Table1[[#This Row],[UnitPrice]]*(1-Table1[[#This Row],[DiscountApplied]]) - (Table1[[#This Row],[OrderQuantity]]*Table1[[#This Row],[UnitCost]])</f>
        <v>2808.3800000000006</v>
      </c>
      <c r="T7163">
        <f>DATEDIF(Table1[[#This Row],[ShipDate]],Table1[[#This Row],[DeliveryDate]],"d")</f>
        <v>6</v>
      </c>
      <c r="U7163" t="str">
        <f t="shared" si="223"/>
        <v>On Time</v>
      </c>
    </row>
    <row r="7164" spans="1:21" x14ac:dyDescent="0.3">
      <c r="A7164" t="str">
        <f t="shared" si="222"/>
        <v>SO-007263</v>
      </c>
      <c r="B7164" t="s">
        <v>3</v>
      </c>
      <c r="C7164" t="s">
        <v>10</v>
      </c>
      <c r="D7164" s="1">
        <v>44000</v>
      </c>
      <c r="E7164" s="1">
        <v>44099</v>
      </c>
      <c r="F7164" s="1">
        <v>44119</v>
      </c>
      <c r="G7164" s="1">
        <v>44127</v>
      </c>
      <c r="H7164" t="s">
        <v>54</v>
      </c>
      <c r="I7164">
        <v>3</v>
      </c>
      <c r="J7164">
        <v>18</v>
      </c>
      <c r="K7164">
        <v>156</v>
      </c>
      <c r="L7164">
        <v>25</v>
      </c>
      <c r="M7164">
        <v>6</v>
      </c>
      <c r="N7164">
        <v>0.4</v>
      </c>
      <c r="O7164">
        <v>755.09</v>
      </c>
      <c r="P7164">
        <v>1078.7</v>
      </c>
      <c r="Q7164">
        <f>Table1[[#This Row],[OrderQuantity]]*Table1[[#This Row],[UnitPrice]]</f>
        <v>6472.2000000000007</v>
      </c>
      <c r="R7164">
        <f>Table1[[#This Row],[OrderQuantity]]*Table1[[#This Row],[UnitCost]]</f>
        <v>4530.54</v>
      </c>
      <c r="S7164">
        <f>Table1[[#This Row],[OrderQuantity]]*Table1[[#This Row],[UnitPrice]]*(1-Table1[[#This Row],[DiscountApplied]]) - (Table1[[#This Row],[OrderQuantity]]*Table1[[#This Row],[UnitCost]])</f>
        <v>-647.2199999999998</v>
      </c>
      <c r="T7164">
        <f>DATEDIF(Table1[[#This Row],[ShipDate]],Table1[[#This Row],[DeliveryDate]],"d")</f>
        <v>8</v>
      </c>
      <c r="U7164" t="str">
        <f t="shared" si="223"/>
        <v>Late</v>
      </c>
    </row>
    <row r="7165" spans="1:21" x14ac:dyDescent="0.3">
      <c r="A7165" t="str">
        <f t="shared" si="222"/>
        <v>SO-007264</v>
      </c>
      <c r="B7165" t="s">
        <v>4</v>
      </c>
      <c r="C7165" t="s">
        <v>12</v>
      </c>
      <c r="D7165" s="1">
        <v>44000</v>
      </c>
      <c r="E7165" s="1">
        <v>44099</v>
      </c>
      <c r="F7165" s="1">
        <v>44115</v>
      </c>
      <c r="G7165" s="1">
        <v>44119</v>
      </c>
      <c r="H7165" t="s">
        <v>54</v>
      </c>
      <c r="I7165">
        <v>17</v>
      </c>
      <c r="J7165">
        <v>50</v>
      </c>
      <c r="K7165">
        <v>207</v>
      </c>
      <c r="L7165">
        <v>22</v>
      </c>
      <c r="M7165">
        <v>6</v>
      </c>
      <c r="N7165">
        <v>0.05</v>
      </c>
      <c r="O7165">
        <v>211.72</v>
      </c>
      <c r="P7165">
        <v>268</v>
      </c>
      <c r="Q7165">
        <f>Table1[[#This Row],[OrderQuantity]]*Table1[[#This Row],[UnitPrice]]</f>
        <v>1608</v>
      </c>
      <c r="R7165">
        <f>Table1[[#This Row],[OrderQuantity]]*Table1[[#This Row],[UnitCost]]</f>
        <v>1270.32</v>
      </c>
      <c r="S7165">
        <f>Table1[[#This Row],[OrderQuantity]]*Table1[[#This Row],[UnitPrice]]*(1-Table1[[#This Row],[DiscountApplied]]) - (Table1[[#This Row],[OrderQuantity]]*Table1[[#This Row],[UnitCost]])</f>
        <v>257.27999999999997</v>
      </c>
      <c r="T7165">
        <f>DATEDIF(Table1[[#This Row],[ShipDate]],Table1[[#This Row],[DeliveryDate]],"d")</f>
        <v>4</v>
      </c>
      <c r="U7165" t="str">
        <f t="shared" si="223"/>
        <v>On Time</v>
      </c>
    </row>
    <row r="7166" spans="1:21" x14ac:dyDescent="0.3">
      <c r="A7166" t="str">
        <f t="shared" si="222"/>
        <v>SO-007265</v>
      </c>
      <c r="B7166" t="s">
        <v>3</v>
      </c>
      <c r="C7166" t="s">
        <v>12</v>
      </c>
      <c r="D7166" s="1">
        <v>44000</v>
      </c>
      <c r="E7166" s="1">
        <v>44099</v>
      </c>
      <c r="F7166" s="1">
        <v>44103</v>
      </c>
      <c r="G7166" s="1">
        <v>44111</v>
      </c>
      <c r="H7166" t="s">
        <v>54</v>
      </c>
      <c r="I7166">
        <v>7</v>
      </c>
      <c r="J7166">
        <v>44</v>
      </c>
      <c r="K7166">
        <v>209</v>
      </c>
      <c r="L7166">
        <v>23</v>
      </c>
      <c r="M7166">
        <v>7</v>
      </c>
      <c r="N7166">
        <v>0.15</v>
      </c>
      <c r="O7166">
        <v>452.25</v>
      </c>
      <c r="P7166">
        <v>837.5</v>
      </c>
      <c r="Q7166">
        <f>Table1[[#This Row],[OrderQuantity]]*Table1[[#This Row],[UnitPrice]]</f>
        <v>5862.5</v>
      </c>
      <c r="R7166">
        <f>Table1[[#This Row],[OrderQuantity]]*Table1[[#This Row],[UnitCost]]</f>
        <v>3165.75</v>
      </c>
      <c r="S7166">
        <f>Table1[[#This Row],[OrderQuantity]]*Table1[[#This Row],[UnitPrice]]*(1-Table1[[#This Row],[DiscountApplied]]) - (Table1[[#This Row],[OrderQuantity]]*Table1[[#This Row],[UnitCost]])</f>
        <v>1817.375</v>
      </c>
      <c r="T7166">
        <f>DATEDIF(Table1[[#This Row],[ShipDate]],Table1[[#This Row],[DeliveryDate]],"d")</f>
        <v>8</v>
      </c>
      <c r="U7166" t="str">
        <f t="shared" si="223"/>
        <v>Late</v>
      </c>
    </row>
    <row r="7167" spans="1:21" x14ac:dyDescent="0.3">
      <c r="A7167" t="str">
        <f t="shared" si="222"/>
        <v>SO-007266</v>
      </c>
      <c r="B7167" t="s">
        <v>4</v>
      </c>
      <c r="C7167" t="s">
        <v>9</v>
      </c>
      <c r="D7167" s="1">
        <v>44000</v>
      </c>
      <c r="E7167" s="1">
        <v>44099</v>
      </c>
      <c r="F7167" s="1">
        <v>44124</v>
      </c>
      <c r="G7167" s="1">
        <v>44129</v>
      </c>
      <c r="H7167" t="s">
        <v>54</v>
      </c>
      <c r="I7167">
        <v>17</v>
      </c>
      <c r="J7167">
        <v>8</v>
      </c>
      <c r="K7167">
        <v>85</v>
      </c>
      <c r="L7167">
        <v>6</v>
      </c>
      <c r="M7167">
        <v>7</v>
      </c>
      <c r="N7167">
        <v>0.05</v>
      </c>
      <c r="O7167">
        <v>1623.48</v>
      </c>
      <c r="P7167">
        <v>3959.7</v>
      </c>
      <c r="Q7167">
        <f>Table1[[#This Row],[OrderQuantity]]*Table1[[#This Row],[UnitPrice]]</f>
        <v>27717.899999999998</v>
      </c>
      <c r="R7167">
        <f>Table1[[#This Row],[OrderQuantity]]*Table1[[#This Row],[UnitCost]]</f>
        <v>11364.36</v>
      </c>
      <c r="S7167">
        <f>Table1[[#This Row],[OrderQuantity]]*Table1[[#This Row],[UnitPrice]]*(1-Table1[[#This Row],[DiscountApplied]]) - (Table1[[#This Row],[OrderQuantity]]*Table1[[#This Row],[UnitCost]])</f>
        <v>14967.644999999997</v>
      </c>
      <c r="T7167">
        <f>DATEDIF(Table1[[#This Row],[ShipDate]],Table1[[#This Row],[DeliveryDate]],"d")</f>
        <v>5</v>
      </c>
      <c r="U7167" t="str">
        <f t="shared" si="223"/>
        <v>On Time</v>
      </c>
    </row>
    <row r="7168" spans="1:21" x14ac:dyDescent="0.3">
      <c r="A7168" t="str">
        <f t="shared" si="222"/>
        <v>SO-007267</v>
      </c>
      <c r="B7168" t="s">
        <v>4</v>
      </c>
      <c r="C7168" t="s">
        <v>10</v>
      </c>
      <c r="D7168" s="1">
        <v>44000</v>
      </c>
      <c r="E7168" s="1">
        <v>44099</v>
      </c>
      <c r="F7168" s="1">
        <v>44106</v>
      </c>
      <c r="G7168" s="1">
        <v>44112</v>
      </c>
      <c r="H7168" t="s">
        <v>54</v>
      </c>
      <c r="I7168">
        <v>20</v>
      </c>
      <c r="J7168">
        <v>8</v>
      </c>
      <c r="K7168">
        <v>139</v>
      </c>
      <c r="L7168">
        <v>33</v>
      </c>
      <c r="M7168">
        <v>1</v>
      </c>
      <c r="N7168">
        <v>0.1</v>
      </c>
      <c r="O7168">
        <v>1440.84</v>
      </c>
      <c r="P7168">
        <v>1695.1</v>
      </c>
      <c r="Q7168">
        <f>Table1[[#This Row],[OrderQuantity]]*Table1[[#This Row],[UnitPrice]]</f>
        <v>1695.1</v>
      </c>
      <c r="R7168">
        <f>Table1[[#This Row],[OrderQuantity]]*Table1[[#This Row],[UnitCost]]</f>
        <v>1440.84</v>
      </c>
      <c r="S7168">
        <f>Table1[[#This Row],[OrderQuantity]]*Table1[[#This Row],[UnitPrice]]*(1-Table1[[#This Row],[DiscountApplied]]) - (Table1[[#This Row],[OrderQuantity]]*Table1[[#This Row],[UnitCost]])</f>
        <v>84.75</v>
      </c>
      <c r="T7168">
        <f>DATEDIF(Table1[[#This Row],[ShipDate]],Table1[[#This Row],[DeliveryDate]],"d")</f>
        <v>6</v>
      </c>
      <c r="U7168" t="str">
        <f t="shared" si="223"/>
        <v>On Time</v>
      </c>
    </row>
    <row r="7169" spans="1:21" x14ac:dyDescent="0.3">
      <c r="A7169" t="str">
        <f t="shared" si="222"/>
        <v>SO-007268</v>
      </c>
      <c r="B7169" t="s">
        <v>5</v>
      </c>
      <c r="C7169" t="s">
        <v>8</v>
      </c>
      <c r="D7169" s="1">
        <v>44000</v>
      </c>
      <c r="E7169" s="1">
        <v>44099</v>
      </c>
      <c r="F7169" s="1">
        <v>44123</v>
      </c>
      <c r="G7169" s="1">
        <v>44125</v>
      </c>
      <c r="H7169" t="s">
        <v>54</v>
      </c>
      <c r="I7169">
        <v>27</v>
      </c>
      <c r="J7169">
        <v>33</v>
      </c>
      <c r="K7169">
        <v>356</v>
      </c>
      <c r="L7169">
        <v>7</v>
      </c>
      <c r="M7169">
        <v>7</v>
      </c>
      <c r="N7169">
        <v>0.08</v>
      </c>
      <c r="O7169">
        <v>3301.76</v>
      </c>
      <c r="P7169">
        <v>5159</v>
      </c>
      <c r="Q7169">
        <f>Table1[[#This Row],[OrderQuantity]]*Table1[[#This Row],[UnitPrice]]</f>
        <v>36113</v>
      </c>
      <c r="R7169">
        <f>Table1[[#This Row],[OrderQuantity]]*Table1[[#This Row],[UnitCost]]</f>
        <v>23112.32</v>
      </c>
      <c r="S7169">
        <f>Table1[[#This Row],[OrderQuantity]]*Table1[[#This Row],[UnitPrice]]*(1-Table1[[#This Row],[DiscountApplied]]) - (Table1[[#This Row],[OrderQuantity]]*Table1[[#This Row],[UnitCost]])</f>
        <v>10111.64</v>
      </c>
      <c r="T7169">
        <f>DATEDIF(Table1[[#This Row],[ShipDate]],Table1[[#This Row],[DeliveryDate]],"d")</f>
        <v>2</v>
      </c>
      <c r="U7169" t="str">
        <f t="shared" si="223"/>
        <v>On Time</v>
      </c>
    </row>
    <row r="7170" spans="1:21" x14ac:dyDescent="0.3">
      <c r="A7170" t="str">
        <f t="shared" ref="A7170:A7233" si="224">"SO-" &amp; TEXT(ROW(A7170)+99,"000000")</f>
        <v>SO-007269</v>
      </c>
      <c r="B7170" t="s">
        <v>5</v>
      </c>
      <c r="C7170" t="s">
        <v>11</v>
      </c>
      <c r="D7170" s="1">
        <v>44000</v>
      </c>
      <c r="E7170" s="1">
        <v>44099</v>
      </c>
      <c r="F7170" s="1">
        <v>44117</v>
      </c>
      <c r="G7170" s="1">
        <v>44119</v>
      </c>
      <c r="H7170" t="s">
        <v>54</v>
      </c>
      <c r="I7170">
        <v>28</v>
      </c>
      <c r="J7170">
        <v>46</v>
      </c>
      <c r="K7170">
        <v>292</v>
      </c>
      <c r="L7170">
        <v>8</v>
      </c>
      <c r="M7170">
        <v>6</v>
      </c>
      <c r="N7170">
        <v>0.05</v>
      </c>
      <c r="O7170">
        <v>4280.8999999999996</v>
      </c>
      <c r="P7170">
        <v>6204.2</v>
      </c>
      <c r="Q7170">
        <f>Table1[[#This Row],[OrderQuantity]]*Table1[[#This Row],[UnitPrice]]</f>
        <v>37225.199999999997</v>
      </c>
      <c r="R7170">
        <f>Table1[[#This Row],[OrderQuantity]]*Table1[[#This Row],[UnitCost]]</f>
        <v>25685.399999999998</v>
      </c>
      <c r="S7170">
        <f>Table1[[#This Row],[OrderQuantity]]*Table1[[#This Row],[UnitPrice]]*(1-Table1[[#This Row],[DiscountApplied]]) - (Table1[[#This Row],[OrderQuantity]]*Table1[[#This Row],[UnitCost]])</f>
        <v>9678.5399999999972</v>
      </c>
      <c r="T7170">
        <f>DATEDIF(Table1[[#This Row],[ShipDate]],Table1[[#This Row],[DeliveryDate]],"d")</f>
        <v>2</v>
      </c>
      <c r="U7170" t="str">
        <f t="shared" ref="U7170:U7233" si="225">IF(T7170&gt;7,"Late","On Time")</f>
        <v>On Time</v>
      </c>
    </row>
    <row r="7171" spans="1:21" x14ac:dyDescent="0.3">
      <c r="A7171" t="str">
        <f t="shared" si="224"/>
        <v>SO-007270</v>
      </c>
      <c r="B7171" t="s">
        <v>3</v>
      </c>
      <c r="C7171" t="s">
        <v>10</v>
      </c>
      <c r="D7171" s="1">
        <v>44000</v>
      </c>
      <c r="E7171" s="1">
        <v>44099</v>
      </c>
      <c r="F7171" s="1">
        <v>44118</v>
      </c>
      <c r="G7171" s="1">
        <v>44127</v>
      </c>
      <c r="H7171" t="s">
        <v>54</v>
      </c>
      <c r="I7171">
        <v>3</v>
      </c>
      <c r="J7171">
        <v>12</v>
      </c>
      <c r="K7171">
        <v>166</v>
      </c>
      <c r="L7171">
        <v>10</v>
      </c>
      <c r="M7171">
        <v>8</v>
      </c>
      <c r="N7171">
        <v>0.08</v>
      </c>
      <c r="O7171">
        <v>1236.1500000000001</v>
      </c>
      <c r="P7171">
        <v>2472.3000000000002</v>
      </c>
      <c r="Q7171">
        <f>Table1[[#This Row],[OrderQuantity]]*Table1[[#This Row],[UnitPrice]]</f>
        <v>19778.400000000001</v>
      </c>
      <c r="R7171">
        <f>Table1[[#This Row],[OrderQuantity]]*Table1[[#This Row],[UnitCost]]</f>
        <v>9889.2000000000007</v>
      </c>
      <c r="S7171">
        <f>Table1[[#This Row],[OrderQuantity]]*Table1[[#This Row],[UnitPrice]]*(1-Table1[[#This Row],[DiscountApplied]]) - (Table1[[#This Row],[OrderQuantity]]*Table1[[#This Row],[UnitCost]])</f>
        <v>8306.9279999999999</v>
      </c>
      <c r="T7171">
        <f>DATEDIF(Table1[[#This Row],[ShipDate]],Table1[[#This Row],[DeliveryDate]],"d")</f>
        <v>9</v>
      </c>
      <c r="U7171" t="str">
        <f t="shared" si="225"/>
        <v>Late</v>
      </c>
    </row>
    <row r="7172" spans="1:21" x14ac:dyDescent="0.3">
      <c r="A7172" t="str">
        <f t="shared" si="224"/>
        <v>SO-007271</v>
      </c>
      <c r="B7172" t="s">
        <v>3</v>
      </c>
      <c r="C7172" t="s">
        <v>10</v>
      </c>
      <c r="D7172" s="1">
        <v>44000</v>
      </c>
      <c r="E7172" s="1">
        <v>44099</v>
      </c>
      <c r="F7172" s="1">
        <v>44115</v>
      </c>
      <c r="G7172" s="1">
        <v>44119</v>
      </c>
      <c r="H7172" t="s">
        <v>54</v>
      </c>
      <c r="I7172">
        <v>2</v>
      </c>
      <c r="J7172">
        <v>34</v>
      </c>
      <c r="K7172">
        <v>98</v>
      </c>
      <c r="L7172">
        <v>3</v>
      </c>
      <c r="M7172">
        <v>6</v>
      </c>
      <c r="N7172">
        <v>0.2</v>
      </c>
      <c r="O7172">
        <v>1030.1300000000001</v>
      </c>
      <c r="P7172">
        <v>2512.5</v>
      </c>
      <c r="Q7172">
        <f>Table1[[#This Row],[OrderQuantity]]*Table1[[#This Row],[UnitPrice]]</f>
        <v>15075</v>
      </c>
      <c r="R7172">
        <f>Table1[[#This Row],[OrderQuantity]]*Table1[[#This Row],[UnitCost]]</f>
        <v>6180.7800000000007</v>
      </c>
      <c r="S7172">
        <f>Table1[[#This Row],[OrderQuantity]]*Table1[[#This Row],[UnitPrice]]*(1-Table1[[#This Row],[DiscountApplied]]) - (Table1[[#This Row],[OrderQuantity]]*Table1[[#This Row],[UnitCost]])</f>
        <v>5879.2199999999993</v>
      </c>
      <c r="T7172">
        <f>DATEDIF(Table1[[#This Row],[ShipDate]],Table1[[#This Row],[DeliveryDate]],"d")</f>
        <v>4</v>
      </c>
      <c r="U7172" t="str">
        <f t="shared" si="225"/>
        <v>On Time</v>
      </c>
    </row>
    <row r="7173" spans="1:21" x14ac:dyDescent="0.3">
      <c r="A7173" t="str">
        <f t="shared" si="224"/>
        <v>SO-007272</v>
      </c>
      <c r="B7173" t="s">
        <v>4</v>
      </c>
      <c r="C7173" t="s">
        <v>8</v>
      </c>
      <c r="D7173" s="1">
        <v>44000</v>
      </c>
      <c r="E7173" s="1">
        <v>44099</v>
      </c>
      <c r="F7173" s="1">
        <v>44127</v>
      </c>
      <c r="G7173" s="1">
        <v>44131</v>
      </c>
      <c r="H7173" t="s">
        <v>54</v>
      </c>
      <c r="I7173">
        <v>13</v>
      </c>
      <c r="J7173">
        <v>1</v>
      </c>
      <c r="K7173">
        <v>339</v>
      </c>
      <c r="L7173">
        <v>12</v>
      </c>
      <c r="M7173">
        <v>6</v>
      </c>
      <c r="N7173">
        <v>0.05</v>
      </c>
      <c r="O7173">
        <v>2795.24</v>
      </c>
      <c r="P7173">
        <v>3993.2</v>
      </c>
      <c r="Q7173">
        <f>Table1[[#This Row],[OrderQuantity]]*Table1[[#This Row],[UnitPrice]]</f>
        <v>23959.199999999997</v>
      </c>
      <c r="R7173">
        <f>Table1[[#This Row],[OrderQuantity]]*Table1[[#This Row],[UnitCost]]</f>
        <v>16771.439999999999</v>
      </c>
      <c r="S7173">
        <f>Table1[[#This Row],[OrderQuantity]]*Table1[[#This Row],[UnitPrice]]*(1-Table1[[#This Row],[DiscountApplied]]) - (Table1[[#This Row],[OrderQuantity]]*Table1[[#This Row],[UnitCost]])</f>
        <v>5989.7999999999993</v>
      </c>
      <c r="T7173">
        <f>DATEDIF(Table1[[#This Row],[ShipDate]],Table1[[#This Row],[DeliveryDate]],"d")</f>
        <v>4</v>
      </c>
      <c r="U7173" t="str">
        <f t="shared" si="225"/>
        <v>On Time</v>
      </c>
    </row>
    <row r="7174" spans="1:21" x14ac:dyDescent="0.3">
      <c r="A7174" t="str">
        <f t="shared" si="224"/>
        <v>SO-007273</v>
      </c>
      <c r="B7174" t="s">
        <v>3</v>
      </c>
      <c r="C7174" t="s">
        <v>10</v>
      </c>
      <c r="D7174" s="1">
        <v>44000</v>
      </c>
      <c r="E7174" s="1">
        <v>44100</v>
      </c>
      <c r="F7174" s="1">
        <v>44124</v>
      </c>
      <c r="G7174" s="1">
        <v>44133</v>
      </c>
      <c r="H7174" t="s">
        <v>54</v>
      </c>
      <c r="I7174">
        <v>1</v>
      </c>
      <c r="J7174">
        <v>12</v>
      </c>
      <c r="K7174">
        <v>127</v>
      </c>
      <c r="L7174">
        <v>23</v>
      </c>
      <c r="M7174">
        <v>3</v>
      </c>
      <c r="N7174">
        <v>0.05</v>
      </c>
      <c r="O7174">
        <v>4304.01</v>
      </c>
      <c r="P7174">
        <v>6237.7</v>
      </c>
      <c r="Q7174">
        <f>Table1[[#This Row],[OrderQuantity]]*Table1[[#This Row],[UnitPrice]]</f>
        <v>18713.099999999999</v>
      </c>
      <c r="R7174">
        <f>Table1[[#This Row],[OrderQuantity]]*Table1[[#This Row],[UnitCost]]</f>
        <v>12912.03</v>
      </c>
      <c r="S7174">
        <f>Table1[[#This Row],[OrderQuantity]]*Table1[[#This Row],[UnitPrice]]*(1-Table1[[#This Row],[DiscountApplied]]) - (Table1[[#This Row],[OrderQuantity]]*Table1[[#This Row],[UnitCost]])</f>
        <v>4865.4149999999954</v>
      </c>
      <c r="T7174">
        <f>DATEDIF(Table1[[#This Row],[ShipDate]],Table1[[#This Row],[DeliveryDate]],"d")</f>
        <v>9</v>
      </c>
      <c r="U7174" t="str">
        <f t="shared" si="225"/>
        <v>Late</v>
      </c>
    </row>
    <row r="7175" spans="1:21" x14ac:dyDescent="0.3">
      <c r="A7175" t="str">
        <f t="shared" si="224"/>
        <v>SO-007274</v>
      </c>
      <c r="B7175" t="s">
        <v>4</v>
      </c>
      <c r="C7175" t="s">
        <v>11</v>
      </c>
      <c r="D7175" s="1">
        <v>44000</v>
      </c>
      <c r="E7175" s="1">
        <v>44100</v>
      </c>
      <c r="F7175" s="1">
        <v>44114</v>
      </c>
      <c r="G7175" s="1">
        <v>44121</v>
      </c>
      <c r="H7175" t="s">
        <v>54</v>
      </c>
      <c r="I7175">
        <v>19</v>
      </c>
      <c r="J7175">
        <v>19</v>
      </c>
      <c r="K7175">
        <v>307</v>
      </c>
      <c r="L7175">
        <v>32</v>
      </c>
      <c r="M7175">
        <v>6</v>
      </c>
      <c r="N7175">
        <v>0.08</v>
      </c>
      <c r="O7175">
        <v>505.18</v>
      </c>
      <c r="P7175">
        <v>971.5</v>
      </c>
      <c r="Q7175">
        <f>Table1[[#This Row],[OrderQuantity]]*Table1[[#This Row],[UnitPrice]]</f>
        <v>5829</v>
      </c>
      <c r="R7175">
        <f>Table1[[#This Row],[OrderQuantity]]*Table1[[#This Row],[UnitCost]]</f>
        <v>3031.08</v>
      </c>
      <c r="S7175">
        <f>Table1[[#This Row],[OrderQuantity]]*Table1[[#This Row],[UnitPrice]]*(1-Table1[[#This Row],[DiscountApplied]]) - (Table1[[#This Row],[OrderQuantity]]*Table1[[#This Row],[UnitCost]])</f>
        <v>2331.6000000000004</v>
      </c>
      <c r="T7175">
        <f>DATEDIF(Table1[[#This Row],[ShipDate]],Table1[[#This Row],[DeliveryDate]],"d")</f>
        <v>7</v>
      </c>
      <c r="U7175" t="str">
        <f t="shared" si="225"/>
        <v>On Time</v>
      </c>
    </row>
    <row r="7176" spans="1:21" x14ac:dyDescent="0.3">
      <c r="A7176" t="str">
        <f t="shared" si="224"/>
        <v>SO-007275</v>
      </c>
      <c r="B7176" t="s">
        <v>2</v>
      </c>
      <c r="C7176" t="s">
        <v>10</v>
      </c>
      <c r="D7176" s="1">
        <v>44000</v>
      </c>
      <c r="E7176" s="1">
        <v>44100</v>
      </c>
      <c r="F7176" s="1">
        <v>44119</v>
      </c>
      <c r="G7176" s="1">
        <v>44123</v>
      </c>
      <c r="H7176" t="s">
        <v>54</v>
      </c>
      <c r="I7176">
        <v>23</v>
      </c>
      <c r="J7176">
        <v>17</v>
      </c>
      <c r="K7176">
        <v>99</v>
      </c>
      <c r="L7176">
        <v>41</v>
      </c>
      <c r="M7176">
        <v>4</v>
      </c>
      <c r="N7176">
        <v>0.3</v>
      </c>
      <c r="O7176">
        <v>1089.55</v>
      </c>
      <c r="P7176">
        <v>2318.1999999999998</v>
      </c>
      <c r="Q7176">
        <f>Table1[[#This Row],[OrderQuantity]]*Table1[[#This Row],[UnitPrice]]</f>
        <v>9272.7999999999993</v>
      </c>
      <c r="R7176">
        <f>Table1[[#This Row],[OrderQuantity]]*Table1[[#This Row],[UnitCost]]</f>
        <v>4358.2</v>
      </c>
      <c r="S7176">
        <f>Table1[[#This Row],[OrderQuantity]]*Table1[[#This Row],[UnitPrice]]*(1-Table1[[#This Row],[DiscountApplied]]) - (Table1[[#This Row],[OrderQuantity]]*Table1[[#This Row],[UnitCost]])</f>
        <v>2132.7599999999993</v>
      </c>
      <c r="T7176">
        <f>DATEDIF(Table1[[#This Row],[ShipDate]],Table1[[#This Row],[DeliveryDate]],"d")</f>
        <v>4</v>
      </c>
      <c r="U7176" t="str">
        <f t="shared" si="225"/>
        <v>On Time</v>
      </c>
    </row>
    <row r="7177" spans="1:21" x14ac:dyDescent="0.3">
      <c r="A7177" t="str">
        <f t="shared" si="224"/>
        <v>SO-007276</v>
      </c>
      <c r="B7177" t="s">
        <v>3</v>
      </c>
      <c r="C7177" t="s">
        <v>12</v>
      </c>
      <c r="D7177" s="1">
        <v>44000</v>
      </c>
      <c r="E7177" s="1">
        <v>44100</v>
      </c>
      <c r="F7177" s="1">
        <v>44123</v>
      </c>
      <c r="G7177" s="1">
        <v>44128</v>
      </c>
      <c r="H7177" t="s">
        <v>54</v>
      </c>
      <c r="I7177">
        <v>5</v>
      </c>
      <c r="J7177">
        <v>9</v>
      </c>
      <c r="K7177">
        <v>252</v>
      </c>
      <c r="L7177">
        <v>30</v>
      </c>
      <c r="M7177">
        <v>3</v>
      </c>
      <c r="N7177">
        <v>0.2</v>
      </c>
      <c r="O7177">
        <v>1299</v>
      </c>
      <c r="P7177">
        <v>1755.4</v>
      </c>
      <c r="Q7177">
        <f>Table1[[#This Row],[OrderQuantity]]*Table1[[#This Row],[UnitPrice]]</f>
        <v>5266.2000000000007</v>
      </c>
      <c r="R7177">
        <f>Table1[[#This Row],[OrderQuantity]]*Table1[[#This Row],[UnitCost]]</f>
        <v>3897</v>
      </c>
      <c r="S7177">
        <f>Table1[[#This Row],[OrderQuantity]]*Table1[[#This Row],[UnitPrice]]*(1-Table1[[#This Row],[DiscountApplied]]) - (Table1[[#This Row],[OrderQuantity]]*Table1[[#This Row],[UnitCost]])</f>
        <v>315.96000000000095</v>
      </c>
      <c r="T7177">
        <f>DATEDIF(Table1[[#This Row],[ShipDate]],Table1[[#This Row],[DeliveryDate]],"d")</f>
        <v>5</v>
      </c>
      <c r="U7177" t="str">
        <f t="shared" si="225"/>
        <v>On Time</v>
      </c>
    </row>
    <row r="7178" spans="1:21" x14ac:dyDescent="0.3">
      <c r="A7178" t="str">
        <f t="shared" si="224"/>
        <v>SO-007277</v>
      </c>
      <c r="B7178" t="s">
        <v>5</v>
      </c>
      <c r="C7178" t="s">
        <v>8</v>
      </c>
      <c r="D7178" s="1">
        <v>44000</v>
      </c>
      <c r="E7178" s="1">
        <v>44100</v>
      </c>
      <c r="F7178" s="1">
        <v>44123</v>
      </c>
      <c r="G7178" s="1">
        <v>44132</v>
      </c>
      <c r="H7178" t="s">
        <v>54</v>
      </c>
      <c r="I7178">
        <v>27</v>
      </c>
      <c r="J7178">
        <v>30</v>
      </c>
      <c r="K7178">
        <v>360</v>
      </c>
      <c r="L7178">
        <v>8</v>
      </c>
      <c r="M7178">
        <v>4</v>
      </c>
      <c r="N7178">
        <v>0.15</v>
      </c>
      <c r="O7178">
        <v>1498.66</v>
      </c>
      <c r="P7178">
        <v>3122.2</v>
      </c>
      <c r="Q7178">
        <f>Table1[[#This Row],[OrderQuantity]]*Table1[[#This Row],[UnitPrice]]</f>
        <v>12488.8</v>
      </c>
      <c r="R7178">
        <f>Table1[[#This Row],[OrderQuantity]]*Table1[[#This Row],[UnitCost]]</f>
        <v>5994.64</v>
      </c>
      <c r="S7178">
        <f>Table1[[#This Row],[OrderQuantity]]*Table1[[#This Row],[UnitPrice]]*(1-Table1[[#This Row],[DiscountApplied]]) - (Table1[[#This Row],[OrderQuantity]]*Table1[[#This Row],[UnitCost]])</f>
        <v>4620.8399999999992</v>
      </c>
      <c r="T7178">
        <f>DATEDIF(Table1[[#This Row],[ShipDate]],Table1[[#This Row],[DeliveryDate]],"d")</f>
        <v>9</v>
      </c>
      <c r="U7178" t="str">
        <f t="shared" si="225"/>
        <v>Late</v>
      </c>
    </row>
    <row r="7179" spans="1:21" x14ac:dyDescent="0.3">
      <c r="A7179" t="str">
        <f t="shared" si="224"/>
        <v>SO-007278</v>
      </c>
      <c r="B7179" t="s">
        <v>2</v>
      </c>
      <c r="C7179" t="s">
        <v>10</v>
      </c>
      <c r="D7179" s="1">
        <v>44000</v>
      </c>
      <c r="E7179" s="1">
        <v>44101</v>
      </c>
      <c r="F7179" s="1">
        <v>44124</v>
      </c>
      <c r="G7179" s="1">
        <v>44129</v>
      </c>
      <c r="H7179" t="s">
        <v>54</v>
      </c>
      <c r="I7179">
        <v>24</v>
      </c>
      <c r="J7179">
        <v>4</v>
      </c>
      <c r="K7179">
        <v>147</v>
      </c>
      <c r="L7179">
        <v>10</v>
      </c>
      <c r="M7179">
        <v>3</v>
      </c>
      <c r="N7179">
        <v>0.05</v>
      </c>
      <c r="O7179">
        <v>2452.1999999999998</v>
      </c>
      <c r="P7179">
        <v>4020</v>
      </c>
      <c r="Q7179">
        <f>Table1[[#This Row],[OrderQuantity]]*Table1[[#This Row],[UnitPrice]]</f>
        <v>12060</v>
      </c>
      <c r="R7179">
        <f>Table1[[#This Row],[OrderQuantity]]*Table1[[#This Row],[UnitCost]]</f>
        <v>7356.5999999999995</v>
      </c>
      <c r="S7179">
        <f>Table1[[#This Row],[OrderQuantity]]*Table1[[#This Row],[UnitPrice]]*(1-Table1[[#This Row],[DiscountApplied]]) - (Table1[[#This Row],[OrderQuantity]]*Table1[[#This Row],[UnitCost]])</f>
        <v>4100.4000000000005</v>
      </c>
      <c r="T7179">
        <f>DATEDIF(Table1[[#This Row],[ShipDate]],Table1[[#This Row],[DeliveryDate]],"d")</f>
        <v>5</v>
      </c>
      <c r="U7179" t="str">
        <f t="shared" si="225"/>
        <v>On Time</v>
      </c>
    </row>
    <row r="7180" spans="1:21" x14ac:dyDescent="0.3">
      <c r="A7180" t="str">
        <f t="shared" si="224"/>
        <v>SO-007279</v>
      </c>
      <c r="B7180" t="s">
        <v>4</v>
      </c>
      <c r="C7180" t="s">
        <v>10</v>
      </c>
      <c r="D7180" s="1">
        <v>44000</v>
      </c>
      <c r="E7180" s="1">
        <v>44101</v>
      </c>
      <c r="F7180" s="1">
        <v>44106</v>
      </c>
      <c r="G7180" s="1">
        <v>44116</v>
      </c>
      <c r="H7180" t="s">
        <v>54</v>
      </c>
      <c r="I7180">
        <v>14</v>
      </c>
      <c r="J7180">
        <v>4</v>
      </c>
      <c r="K7180">
        <v>153</v>
      </c>
      <c r="L7180">
        <v>32</v>
      </c>
      <c r="M7180">
        <v>7</v>
      </c>
      <c r="N7180">
        <v>0.05</v>
      </c>
      <c r="O7180">
        <v>104.52</v>
      </c>
      <c r="P7180">
        <v>201</v>
      </c>
      <c r="Q7180">
        <f>Table1[[#This Row],[OrderQuantity]]*Table1[[#This Row],[UnitPrice]]</f>
        <v>1407</v>
      </c>
      <c r="R7180">
        <f>Table1[[#This Row],[OrderQuantity]]*Table1[[#This Row],[UnitCost]]</f>
        <v>731.64</v>
      </c>
      <c r="S7180">
        <f>Table1[[#This Row],[OrderQuantity]]*Table1[[#This Row],[UnitPrice]]*(1-Table1[[#This Row],[DiscountApplied]]) - (Table1[[#This Row],[OrderQuantity]]*Table1[[#This Row],[UnitCost]])</f>
        <v>605.00999999999988</v>
      </c>
      <c r="T7180">
        <f>DATEDIF(Table1[[#This Row],[ShipDate]],Table1[[#This Row],[DeliveryDate]],"d")</f>
        <v>10</v>
      </c>
      <c r="U7180" t="str">
        <f t="shared" si="225"/>
        <v>Late</v>
      </c>
    </row>
    <row r="7181" spans="1:21" x14ac:dyDescent="0.3">
      <c r="A7181" t="str">
        <f t="shared" si="224"/>
        <v>SO-007280</v>
      </c>
      <c r="B7181" t="s">
        <v>2</v>
      </c>
      <c r="C7181" t="s">
        <v>8</v>
      </c>
      <c r="D7181" s="1">
        <v>44000</v>
      </c>
      <c r="E7181" s="1">
        <v>44101</v>
      </c>
      <c r="F7181" s="1">
        <v>44116</v>
      </c>
      <c r="G7181" s="1">
        <v>44120</v>
      </c>
      <c r="H7181" t="s">
        <v>54</v>
      </c>
      <c r="I7181">
        <v>24</v>
      </c>
      <c r="J7181">
        <v>30</v>
      </c>
      <c r="K7181">
        <v>364</v>
      </c>
      <c r="L7181">
        <v>5</v>
      </c>
      <c r="M7181">
        <v>5</v>
      </c>
      <c r="N7181">
        <v>0.08</v>
      </c>
      <c r="O7181">
        <v>1779.12</v>
      </c>
      <c r="P7181">
        <v>2505.8000000000002</v>
      </c>
      <c r="Q7181">
        <f>Table1[[#This Row],[OrderQuantity]]*Table1[[#This Row],[UnitPrice]]</f>
        <v>12529</v>
      </c>
      <c r="R7181">
        <f>Table1[[#This Row],[OrderQuantity]]*Table1[[#This Row],[UnitCost]]</f>
        <v>8895.5999999999985</v>
      </c>
      <c r="S7181">
        <f>Table1[[#This Row],[OrderQuantity]]*Table1[[#This Row],[UnitPrice]]*(1-Table1[[#This Row],[DiscountApplied]]) - (Table1[[#This Row],[OrderQuantity]]*Table1[[#This Row],[UnitCost]])</f>
        <v>2631.0800000000017</v>
      </c>
      <c r="T7181">
        <f>DATEDIF(Table1[[#This Row],[ShipDate]],Table1[[#This Row],[DeliveryDate]],"d")</f>
        <v>4</v>
      </c>
      <c r="U7181" t="str">
        <f t="shared" si="225"/>
        <v>On Time</v>
      </c>
    </row>
    <row r="7182" spans="1:21" x14ac:dyDescent="0.3">
      <c r="A7182" t="str">
        <f t="shared" si="224"/>
        <v>SO-007281</v>
      </c>
      <c r="B7182" t="s">
        <v>3</v>
      </c>
      <c r="C7182" t="s">
        <v>13</v>
      </c>
      <c r="D7182" s="1">
        <v>44000</v>
      </c>
      <c r="E7182" s="1">
        <v>44101</v>
      </c>
      <c r="F7182" s="1">
        <v>44119</v>
      </c>
      <c r="G7182" s="1">
        <v>44120</v>
      </c>
      <c r="H7182" t="s">
        <v>54</v>
      </c>
      <c r="I7182">
        <v>11</v>
      </c>
      <c r="J7182">
        <v>31</v>
      </c>
      <c r="K7182">
        <v>28</v>
      </c>
      <c r="L7182">
        <v>11</v>
      </c>
      <c r="M7182">
        <v>2</v>
      </c>
      <c r="N7182">
        <v>0.3</v>
      </c>
      <c r="O7182">
        <v>3144.04</v>
      </c>
      <c r="P7182">
        <v>3979.8</v>
      </c>
      <c r="Q7182">
        <f>Table1[[#This Row],[OrderQuantity]]*Table1[[#This Row],[UnitPrice]]</f>
        <v>7959.6</v>
      </c>
      <c r="R7182">
        <f>Table1[[#This Row],[OrderQuantity]]*Table1[[#This Row],[UnitCost]]</f>
        <v>6288.08</v>
      </c>
      <c r="S7182">
        <f>Table1[[#This Row],[OrderQuantity]]*Table1[[#This Row],[UnitPrice]]*(1-Table1[[#This Row],[DiscountApplied]]) - (Table1[[#This Row],[OrderQuantity]]*Table1[[#This Row],[UnitCost]])</f>
        <v>-716.35999999999967</v>
      </c>
      <c r="T7182">
        <f>DATEDIF(Table1[[#This Row],[ShipDate]],Table1[[#This Row],[DeliveryDate]],"d")</f>
        <v>1</v>
      </c>
      <c r="U7182" t="str">
        <f t="shared" si="225"/>
        <v>On Time</v>
      </c>
    </row>
    <row r="7183" spans="1:21" x14ac:dyDescent="0.3">
      <c r="A7183" t="str">
        <f t="shared" si="224"/>
        <v>SO-007282</v>
      </c>
      <c r="B7183" t="s">
        <v>4</v>
      </c>
      <c r="C7183" t="s">
        <v>10</v>
      </c>
      <c r="D7183" s="1">
        <v>44000</v>
      </c>
      <c r="E7183" s="1">
        <v>44101</v>
      </c>
      <c r="F7183" s="1">
        <v>44111</v>
      </c>
      <c r="G7183" s="1">
        <v>44119</v>
      </c>
      <c r="H7183" t="s">
        <v>54</v>
      </c>
      <c r="I7183">
        <v>14</v>
      </c>
      <c r="J7183">
        <v>17</v>
      </c>
      <c r="K7183">
        <v>126</v>
      </c>
      <c r="L7183">
        <v>45</v>
      </c>
      <c r="M7183">
        <v>8</v>
      </c>
      <c r="N7183">
        <v>0.05</v>
      </c>
      <c r="O7183">
        <v>2048.59</v>
      </c>
      <c r="P7183">
        <v>3939.6</v>
      </c>
      <c r="Q7183">
        <f>Table1[[#This Row],[OrderQuantity]]*Table1[[#This Row],[UnitPrice]]</f>
        <v>31516.799999999999</v>
      </c>
      <c r="R7183">
        <f>Table1[[#This Row],[OrderQuantity]]*Table1[[#This Row],[UnitCost]]</f>
        <v>16388.72</v>
      </c>
      <c r="S7183">
        <f>Table1[[#This Row],[OrderQuantity]]*Table1[[#This Row],[UnitPrice]]*(1-Table1[[#This Row],[DiscountApplied]]) - (Table1[[#This Row],[OrderQuantity]]*Table1[[#This Row],[UnitCost]])</f>
        <v>13552.239999999998</v>
      </c>
      <c r="T7183">
        <f>DATEDIF(Table1[[#This Row],[ShipDate]],Table1[[#This Row],[DeliveryDate]],"d")</f>
        <v>8</v>
      </c>
      <c r="U7183" t="str">
        <f t="shared" si="225"/>
        <v>Late</v>
      </c>
    </row>
    <row r="7184" spans="1:21" x14ac:dyDescent="0.3">
      <c r="A7184" t="str">
        <f t="shared" si="224"/>
        <v>SO-007283</v>
      </c>
      <c r="B7184" t="s">
        <v>2</v>
      </c>
      <c r="C7184" t="s">
        <v>13</v>
      </c>
      <c r="D7184" s="1">
        <v>44000</v>
      </c>
      <c r="E7184" s="1">
        <v>44101</v>
      </c>
      <c r="F7184" s="1">
        <v>44116</v>
      </c>
      <c r="G7184" s="1">
        <v>44126</v>
      </c>
      <c r="H7184" t="s">
        <v>54</v>
      </c>
      <c r="I7184">
        <v>24</v>
      </c>
      <c r="J7184">
        <v>30</v>
      </c>
      <c r="K7184">
        <v>58</v>
      </c>
      <c r="L7184">
        <v>47</v>
      </c>
      <c r="M7184">
        <v>6</v>
      </c>
      <c r="N7184">
        <v>0.1</v>
      </c>
      <c r="O7184">
        <v>2880.6</v>
      </c>
      <c r="P7184">
        <v>3892.7</v>
      </c>
      <c r="Q7184">
        <f>Table1[[#This Row],[OrderQuantity]]*Table1[[#This Row],[UnitPrice]]</f>
        <v>23356.199999999997</v>
      </c>
      <c r="R7184">
        <f>Table1[[#This Row],[OrderQuantity]]*Table1[[#This Row],[UnitCost]]</f>
        <v>17283.599999999999</v>
      </c>
      <c r="S7184">
        <f>Table1[[#This Row],[OrderQuantity]]*Table1[[#This Row],[UnitPrice]]*(1-Table1[[#This Row],[DiscountApplied]]) - (Table1[[#This Row],[OrderQuantity]]*Table1[[#This Row],[UnitCost]])</f>
        <v>3736.9799999999996</v>
      </c>
      <c r="T7184">
        <f>DATEDIF(Table1[[#This Row],[ShipDate]],Table1[[#This Row],[DeliveryDate]],"d")</f>
        <v>10</v>
      </c>
      <c r="U7184" t="str">
        <f t="shared" si="225"/>
        <v>Late</v>
      </c>
    </row>
    <row r="7185" spans="1:21" x14ac:dyDescent="0.3">
      <c r="A7185" t="str">
        <f t="shared" si="224"/>
        <v>SO-007284</v>
      </c>
      <c r="B7185" t="s">
        <v>5</v>
      </c>
      <c r="C7185" t="s">
        <v>10</v>
      </c>
      <c r="D7185" s="1">
        <v>44000</v>
      </c>
      <c r="E7185" s="1">
        <v>44101</v>
      </c>
      <c r="F7185" s="1">
        <v>44123</v>
      </c>
      <c r="G7185" s="1">
        <v>44126</v>
      </c>
      <c r="H7185" t="s">
        <v>54</v>
      </c>
      <c r="I7185">
        <v>27</v>
      </c>
      <c r="J7185">
        <v>28</v>
      </c>
      <c r="K7185">
        <v>110</v>
      </c>
      <c r="L7185">
        <v>38</v>
      </c>
      <c r="M7185">
        <v>2</v>
      </c>
      <c r="N7185">
        <v>0.1</v>
      </c>
      <c r="O7185">
        <v>898.87</v>
      </c>
      <c r="P7185">
        <v>1152.4000000000001</v>
      </c>
      <c r="Q7185">
        <f>Table1[[#This Row],[OrderQuantity]]*Table1[[#This Row],[UnitPrice]]</f>
        <v>2304.8000000000002</v>
      </c>
      <c r="R7185">
        <f>Table1[[#This Row],[OrderQuantity]]*Table1[[#This Row],[UnitCost]]</f>
        <v>1797.74</v>
      </c>
      <c r="S7185">
        <f>Table1[[#This Row],[OrderQuantity]]*Table1[[#This Row],[UnitPrice]]*(1-Table1[[#This Row],[DiscountApplied]]) - (Table1[[#This Row],[OrderQuantity]]*Table1[[#This Row],[UnitCost]])</f>
        <v>276.58000000000015</v>
      </c>
      <c r="T7185">
        <f>DATEDIF(Table1[[#This Row],[ShipDate]],Table1[[#This Row],[DeliveryDate]],"d")</f>
        <v>3</v>
      </c>
      <c r="U7185" t="str">
        <f t="shared" si="225"/>
        <v>On Time</v>
      </c>
    </row>
    <row r="7186" spans="1:21" x14ac:dyDescent="0.3">
      <c r="A7186" t="str">
        <f t="shared" si="224"/>
        <v>SO-007285</v>
      </c>
      <c r="B7186" t="s">
        <v>4</v>
      </c>
      <c r="C7186" t="s">
        <v>11</v>
      </c>
      <c r="D7186" s="1">
        <v>44000</v>
      </c>
      <c r="E7186" s="1">
        <v>44101</v>
      </c>
      <c r="F7186" s="1">
        <v>44109</v>
      </c>
      <c r="G7186" s="1">
        <v>44118</v>
      </c>
      <c r="H7186" t="s">
        <v>54</v>
      </c>
      <c r="I7186">
        <v>17</v>
      </c>
      <c r="J7186">
        <v>31</v>
      </c>
      <c r="K7186">
        <v>295</v>
      </c>
      <c r="L7186">
        <v>22</v>
      </c>
      <c r="M7186">
        <v>6</v>
      </c>
      <c r="N7186">
        <v>0.08</v>
      </c>
      <c r="O7186">
        <v>949.73</v>
      </c>
      <c r="P7186">
        <v>1172.5</v>
      </c>
      <c r="Q7186">
        <f>Table1[[#This Row],[OrderQuantity]]*Table1[[#This Row],[UnitPrice]]</f>
        <v>7035</v>
      </c>
      <c r="R7186">
        <f>Table1[[#This Row],[OrderQuantity]]*Table1[[#This Row],[UnitCost]]</f>
        <v>5698.38</v>
      </c>
      <c r="S7186">
        <f>Table1[[#This Row],[OrderQuantity]]*Table1[[#This Row],[UnitPrice]]*(1-Table1[[#This Row],[DiscountApplied]]) - (Table1[[#This Row],[OrderQuantity]]*Table1[[#This Row],[UnitCost]])</f>
        <v>773.82000000000062</v>
      </c>
      <c r="T7186">
        <f>DATEDIF(Table1[[#This Row],[ShipDate]],Table1[[#This Row],[DeliveryDate]],"d")</f>
        <v>9</v>
      </c>
      <c r="U7186" t="str">
        <f t="shared" si="225"/>
        <v>Late</v>
      </c>
    </row>
    <row r="7187" spans="1:21" x14ac:dyDescent="0.3">
      <c r="A7187" t="str">
        <f t="shared" si="224"/>
        <v>SO-007286</v>
      </c>
      <c r="B7187" t="s">
        <v>3</v>
      </c>
      <c r="C7187" t="s">
        <v>10</v>
      </c>
      <c r="D7187" s="1">
        <v>44000</v>
      </c>
      <c r="E7187" s="1">
        <v>44101</v>
      </c>
      <c r="F7187" s="1">
        <v>44129</v>
      </c>
      <c r="G7187" s="1">
        <v>44136</v>
      </c>
      <c r="H7187" t="s">
        <v>54</v>
      </c>
      <c r="I7187">
        <v>10</v>
      </c>
      <c r="J7187">
        <v>1</v>
      </c>
      <c r="K7187">
        <v>167</v>
      </c>
      <c r="L7187">
        <v>22</v>
      </c>
      <c r="M7187">
        <v>5</v>
      </c>
      <c r="N7187">
        <v>0.08</v>
      </c>
      <c r="O7187">
        <v>830.8</v>
      </c>
      <c r="P7187">
        <v>1038.5</v>
      </c>
      <c r="Q7187">
        <f>Table1[[#This Row],[OrderQuantity]]*Table1[[#This Row],[UnitPrice]]</f>
        <v>5192.5</v>
      </c>
      <c r="R7187">
        <f>Table1[[#This Row],[OrderQuantity]]*Table1[[#This Row],[UnitCost]]</f>
        <v>4154</v>
      </c>
      <c r="S7187">
        <f>Table1[[#This Row],[OrderQuantity]]*Table1[[#This Row],[UnitPrice]]*(1-Table1[[#This Row],[DiscountApplied]]) - (Table1[[#This Row],[OrderQuantity]]*Table1[[#This Row],[UnitCost]])</f>
        <v>623.10000000000036</v>
      </c>
      <c r="T7187">
        <f>DATEDIF(Table1[[#This Row],[ShipDate]],Table1[[#This Row],[DeliveryDate]],"d")</f>
        <v>7</v>
      </c>
      <c r="U7187" t="str">
        <f t="shared" si="225"/>
        <v>On Time</v>
      </c>
    </row>
    <row r="7188" spans="1:21" x14ac:dyDescent="0.3">
      <c r="A7188" t="str">
        <f t="shared" si="224"/>
        <v>SO-007287</v>
      </c>
      <c r="B7188" t="s">
        <v>3</v>
      </c>
      <c r="C7188" t="s">
        <v>9</v>
      </c>
      <c r="D7188" s="1">
        <v>44000</v>
      </c>
      <c r="E7188" s="1">
        <v>44101</v>
      </c>
      <c r="F7188" s="1">
        <v>44105</v>
      </c>
      <c r="G7188" s="1">
        <v>44113</v>
      </c>
      <c r="H7188" t="s">
        <v>54</v>
      </c>
      <c r="I7188">
        <v>2</v>
      </c>
      <c r="J7188">
        <v>37</v>
      </c>
      <c r="K7188">
        <v>71</v>
      </c>
      <c r="L7188">
        <v>43</v>
      </c>
      <c r="M7188">
        <v>4</v>
      </c>
      <c r="N7188">
        <v>0.08</v>
      </c>
      <c r="O7188">
        <v>820.28</v>
      </c>
      <c r="P7188">
        <v>1065.3</v>
      </c>
      <c r="Q7188">
        <f>Table1[[#This Row],[OrderQuantity]]*Table1[[#This Row],[UnitPrice]]</f>
        <v>4261.2</v>
      </c>
      <c r="R7188">
        <f>Table1[[#This Row],[OrderQuantity]]*Table1[[#This Row],[UnitCost]]</f>
        <v>3281.12</v>
      </c>
      <c r="S7188">
        <f>Table1[[#This Row],[OrderQuantity]]*Table1[[#This Row],[UnitPrice]]*(1-Table1[[#This Row],[DiscountApplied]]) - (Table1[[#This Row],[OrderQuantity]]*Table1[[#This Row],[UnitCost]])</f>
        <v>639.1840000000002</v>
      </c>
      <c r="T7188">
        <f>DATEDIF(Table1[[#This Row],[ShipDate]],Table1[[#This Row],[DeliveryDate]],"d")</f>
        <v>8</v>
      </c>
      <c r="U7188" t="str">
        <f t="shared" si="225"/>
        <v>Late</v>
      </c>
    </row>
    <row r="7189" spans="1:21" x14ac:dyDescent="0.3">
      <c r="A7189" t="str">
        <f t="shared" si="224"/>
        <v>SO-007288</v>
      </c>
      <c r="B7189" t="s">
        <v>3</v>
      </c>
      <c r="C7189" t="s">
        <v>10</v>
      </c>
      <c r="D7189" s="1">
        <v>44000</v>
      </c>
      <c r="E7189" s="1">
        <v>44102</v>
      </c>
      <c r="F7189" s="1">
        <v>44122</v>
      </c>
      <c r="G7189" s="1">
        <v>44132</v>
      </c>
      <c r="H7189" t="s">
        <v>54</v>
      </c>
      <c r="I7189">
        <v>5</v>
      </c>
      <c r="J7189">
        <v>35</v>
      </c>
      <c r="K7189">
        <v>118</v>
      </c>
      <c r="L7189">
        <v>46</v>
      </c>
      <c r="M7189">
        <v>2</v>
      </c>
      <c r="N7189">
        <v>0.08</v>
      </c>
      <c r="O7189">
        <v>893.78</v>
      </c>
      <c r="P7189">
        <v>1943</v>
      </c>
      <c r="Q7189">
        <f>Table1[[#This Row],[OrderQuantity]]*Table1[[#This Row],[UnitPrice]]</f>
        <v>3886</v>
      </c>
      <c r="R7189">
        <f>Table1[[#This Row],[OrderQuantity]]*Table1[[#This Row],[UnitCost]]</f>
        <v>1787.56</v>
      </c>
      <c r="S7189">
        <f>Table1[[#This Row],[OrderQuantity]]*Table1[[#This Row],[UnitPrice]]*(1-Table1[[#This Row],[DiscountApplied]]) - (Table1[[#This Row],[OrderQuantity]]*Table1[[#This Row],[UnitCost]])</f>
        <v>1787.5600000000004</v>
      </c>
      <c r="T7189">
        <f>DATEDIF(Table1[[#This Row],[ShipDate]],Table1[[#This Row],[DeliveryDate]],"d")</f>
        <v>10</v>
      </c>
      <c r="U7189" t="str">
        <f t="shared" si="225"/>
        <v>Late</v>
      </c>
    </row>
    <row r="7190" spans="1:21" x14ac:dyDescent="0.3">
      <c r="A7190" t="str">
        <f t="shared" si="224"/>
        <v>SO-007289</v>
      </c>
      <c r="B7190" t="s">
        <v>4</v>
      </c>
      <c r="C7190" t="s">
        <v>12</v>
      </c>
      <c r="D7190" s="1">
        <v>44000</v>
      </c>
      <c r="E7190" s="1">
        <v>44102</v>
      </c>
      <c r="F7190" s="1">
        <v>44125</v>
      </c>
      <c r="G7190" s="1">
        <v>44133</v>
      </c>
      <c r="H7190" t="s">
        <v>54</v>
      </c>
      <c r="I7190">
        <v>17</v>
      </c>
      <c r="J7190">
        <v>33</v>
      </c>
      <c r="K7190">
        <v>219</v>
      </c>
      <c r="L7190">
        <v>23</v>
      </c>
      <c r="M7190">
        <v>2</v>
      </c>
      <c r="N7190">
        <v>0.05</v>
      </c>
      <c r="O7190">
        <v>2989.88</v>
      </c>
      <c r="P7190">
        <v>3986.5</v>
      </c>
      <c r="Q7190">
        <f>Table1[[#This Row],[OrderQuantity]]*Table1[[#This Row],[UnitPrice]]</f>
        <v>7973</v>
      </c>
      <c r="R7190">
        <f>Table1[[#This Row],[OrderQuantity]]*Table1[[#This Row],[UnitCost]]</f>
        <v>5979.76</v>
      </c>
      <c r="S7190">
        <f>Table1[[#This Row],[OrderQuantity]]*Table1[[#This Row],[UnitPrice]]*(1-Table1[[#This Row],[DiscountApplied]]) - (Table1[[#This Row],[OrderQuantity]]*Table1[[#This Row],[UnitCost]])</f>
        <v>1594.5899999999992</v>
      </c>
      <c r="T7190">
        <f>DATEDIF(Table1[[#This Row],[ShipDate]],Table1[[#This Row],[DeliveryDate]],"d")</f>
        <v>8</v>
      </c>
      <c r="U7190" t="str">
        <f t="shared" si="225"/>
        <v>Late</v>
      </c>
    </row>
    <row r="7191" spans="1:21" x14ac:dyDescent="0.3">
      <c r="A7191" t="str">
        <f t="shared" si="224"/>
        <v>SO-007290</v>
      </c>
      <c r="B7191" t="s">
        <v>5</v>
      </c>
      <c r="C7191" t="s">
        <v>11</v>
      </c>
      <c r="D7191" s="1">
        <v>44000</v>
      </c>
      <c r="E7191" s="1">
        <v>44102</v>
      </c>
      <c r="F7191" s="1">
        <v>44112</v>
      </c>
      <c r="G7191" s="1">
        <v>44114</v>
      </c>
      <c r="H7191" t="s">
        <v>54</v>
      </c>
      <c r="I7191">
        <v>27</v>
      </c>
      <c r="J7191">
        <v>37</v>
      </c>
      <c r="K7191">
        <v>274</v>
      </c>
      <c r="L7191">
        <v>5</v>
      </c>
      <c r="M7191">
        <v>8</v>
      </c>
      <c r="N7191">
        <v>0.08</v>
      </c>
      <c r="O7191">
        <v>2670.89</v>
      </c>
      <c r="P7191">
        <v>6070.2</v>
      </c>
      <c r="Q7191">
        <f>Table1[[#This Row],[OrderQuantity]]*Table1[[#This Row],[UnitPrice]]</f>
        <v>48561.599999999999</v>
      </c>
      <c r="R7191">
        <f>Table1[[#This Row],[OrderQuantity]]*Table1[[#This Row],[UnitCost]]</f>
        <v>21367.119999999999</v>
      </c>
      <c r="S7191">
        <f>Table1[[#This Row],[OrderQuantity]]*Table1[[#This Row],[UnitPrice]]*(1-Table1[[#This Row],[DiscountApplied]]) - (Table1[[#This Row],[OrderQuantity]]*Table1[[#This Row],[UnitCost]])</f>
        <v>23309.552</v>
      </c>
      <c r="T7191">
        <f>DATEDIF(Table1[[#This Row],[ShipDate]],Table1[[#This Row],[DeliveryDate]],"d")</f>
        <v>2</v>
      </c>
      <c r="U7191" t="str">
        <f t="shared" si="225"/>
        <v>On Time</v>
      </c>
    </row>
    <row r="7192" spans="1:21" x14ac:dyDescent="0.3">
      <c r="A7192" t="str">
        <f t="shared" si="224"/>
        <v>SO-007291</v>
      </c>
      <c r="B7192" t="s">
        <v>2</v>
      </c>
      <c r="C7192" t="s">
        <v>12</v>
      </c>
      <c r="D7192" s="1">
        <v>44000</v>
      </c>
      <c r="E7192" s="1">
        <v>44102</v>
      </c>
      <c r="F7192" s="1">
        <v>44109</v>
      </c>
      <c r="G7192" s="1">
        <v>44114</v>
      </c>
      <c r="H7192" t="s">
        <v>54</v>
      </c>
      <c r="I7192">
        <v>22</v>
      </c>
      <c r="J7192">
        <v>16</v>
      </c>
      <c r="K7192">
        <v>204</v>
      </c>
      <c r="L7192">
        <v>9</v>
      </c>
      <c r="M7192">
        <v>3</v>
      </c>
      <c r="N7192">
        <v>0.05</v>
      </c>
      <c r="O7192">
        <v>177.95</v>
      </c>
      <c r="P7192">
        <v>214.4</v>
      </c>
      <c r="Q7192">
        <f>Table1[[#This Row],[OrderQuantity]]*Table1[[#This Row],[UnitPrice]]</f>
        <v>643.20000000000005</v>
      </c>
      <c r="R7192">
        <f>Table1[[#This Row],[OrderQuantity]]*Table1[[#This Row],[UnitCost]]</f>
        <v>533.84999999999991</v>
      </c>
      <c r="S7192">
        <f>Table1[[#This Row],[OrderQuantity]]*Table1[[#This Row],[UnitPrice]]*(1-Table1[[#This Row],[DiscountApplied]]) - (Table1[[#This Row],[OrderQuantity]]*Table1[[#This Row],[UnitCost]])</f>
        <v>77.190000000000055</v>
      </c>
      <c r="T7192">
        <f>DATEDIF(Table1[[#This Row],[ShipDate]],Table1[[#This Row],[DeliveryDate]],"d")</f>
        <v>5</v>
      </c>
      <c r="U7192" t="str">
        <f t="shared" si="225"/>
        <v>On Time</v>
      </c>
    </row>
    <row r="7193" spans="1:21" x14ac:dyDescent="0.3">
      <c r="A7193" t="str">
        <f t="shared" si="224"/>
        <v>SO-007292</v>
      </c>
      <c r="B7193" t="s">
        <v>4</v>
      </c>
      <c r="C7193" t="s">
        <v>11</v>
      </c>
      <c r="D7193" s="1">
        <v>44000</v>
      </c>
      <c r="E7193" s="1">
        <v>44102</v>
      </c>
      <c r="F7193" s="1">
        <v>44124</v>
      </c>
      <c r="G7193" s="1">
        <v>44129</v>
      </c>
      <c r="H7193" t="s">
        <v>54</v>
      </c>
      <c r="I7193">
        <v>20</v>
      </c>
      <c r="J7193">
        <v>50</v>
      </c>
      <c r="K7193">
        <v>286</v>
      </c>
      <c r="L7193">
        <v>42</v>
      </c>
      <c r="M7193">
        <v>7</v>
      </c>
      <c r="N7193">
        <v>0.05</v>
      </c>
      <c r="O7193">
        <v>778.54</v>
      </c>
      <c r="P7193">
        <v>1112.2</v>
      </c>
      <c r="Q7193">
        <f>Table1[[#This Row],[OrderQuantity]]*Table1[[#This Row],[UnitPrice]]</f>
        <v>7785.4000000000005</v>
      </c>
      <c r="R7193">
        <f>Table1[[#This Row],[OrderQuantity]]*Table1[[#This Row],[UnitCost]]</f>
        <v>5449.78</v>
      </c>
      <c r="S7193">
        <f>Table1[[#This Row],[OrderQuantity]]*Table1[[#This Row],[UnitPrice]]*(1-Table1[[#This Row],[DiscountApplied]]) - (Table1[[#This Row],[OrderQuantity]]*Table1[[#This Row],[UnitCost]])</f>
        <v>1946.3500000000004</v>
      </c>
      <c r="T7193">
        <f>DATEDIF(Table1[[#This Row],[ShipDate]],Table1[[#This Row],[DeliveryDate]],"d")</f>
        <v>5</v>
      </c>
      <c r="U7193" t="str">
        <f t="shared" si="225"/>
        <v>On Time</v>
      </c>
    </row>
    <row r="7194" spans="1:21" x14ac:dyDescent="0.3">
      <c r="A7194" t="str">
        <f t="shared" si="224"/>
        <v>SO-007293</v>
      </c>
      <c r="B7194" t="s">
        <v>3</v>
      </c>
      <c r="C7194" t="s">
        <v>11</v>
      </c>
      <c r="D7194" s="1">
        <v>44000</v>
      </c>
      <c r="E7194" s="1">
        <v>44102</v>
      </c>
      <c r="F7194" s="1">
        <v>44105</v>
      </c>
      <c r="G7194" s="1">
        <v>44111</v>
      </c>
      <c r="H7194" t="s">
        <v>54</v>
      </c>
      <c r="I7194">
        <v>9</v>
      </c>
      <c r="J7194">
        <v>45</v>
      </c>
      <c r="K7194">
        <v>312</v>
      </c>
      <c r="L7194">
        <v>35</v>
      </c>
      <c r="M7194">
        <v>4</v>
      </c>
      <c r="N7194">
        <v>0.05</v>
      </c>
      <c r="O7194">
        <v>723.06</v>
      </c>
      <c r="P7194">
        <v>1018.4</v>
      </c>
      <c r="Q7194">
        <f>Table1[[#This Row],[OrderQuantity]]*Table1[[#This Row],[UnitPrice]]</f>
        <v>4073.6</v>
      </c>
      <c r="R7194">
        <f>Table1[[#This Row],[OrderQuantity]]*Table1[[#This Row],[UnitCost]]</f>
        <v>2892.24</v>
      </c>
      <c r="S7194">
        <f>Table1[[#This Row],[OrderQuantity]]*Table1[[#This Row],[UnitPrice]]*(1-Table1[[#This Row],[DiscountApplied]]) - (Table1[[#This Row],[OrderQuantity]]*Table1[[#This Row],[UnitCost]])</f>
        <v>977.67999999999984</v>
      </c>
      <c r="T7194">
        <f>DATEDIF(Table1[[#This Row],[ShipDate]],Table1[[#This Row],[DeliveryDate]],"d")</f>
        <v>6</v>
      </c>
      <c r="U7194" t="str">
        <f t="shared" si="225"/>
        <v>On Time</v>
      </c>
    </row>
    <row r="7195" spans="1:21" x14ac:dyDescent="0.3">
      <c r="A7195" t="str">
        <f t="shared" si="224"/>
        <v>SO-007294</v>
      </c>
      <c r="B7195" t="s">
        <v>5</v>
      </c>
      <c r="C7195" t="s">
        <v>10</v>
      </c>
      <c r="D7195" s="1">
        <v>44000</v>
      </c>
      <c r="E7195" s="1">
        <v>44102</v>
      </c>
      <c r="F7195" s="1">
        <v>44109</v>
      </c>
      <c r="G7195" s="1">
        <v>44115</v>
      </c>
      <c r="H7195" t="s">
        <v>54</v>
      </c>
      <c r="I7195">
        <v>27</v>
      </c>
      <c r="J7195">
        <v>40</v>
      </c>
      <c r="K7195">
        <v>126</v>
      </c>
      <c r="L7195">
        <v>26</v>
      </c>
      <c r="M7195">
        <v>6</v>
      </c>
      <c r="N7195">
        <v>0.05</v>
      </c>
      <c r="O7195">
        <v>94.07</v>
      </c>
      <c r="P7195">
        <v>174.2</v>
      </c>
      <c r="Q7195">
        <f>Table1[[#This Row],[OrderQuantity]]*Table1[[#This Row],[UnitPrice]]</f>
        <v>1045.1999999999998</v>
      </c>
      <c r="R7195">
        <f>Table1[[#This Row],[OrderQuantity]]*Table1[[#This Row],[UnitCost]]</f>
        <v>564.41999999999996</v>
      </c>
      <c r="S7195">
        <f>Table1[[#This Row],[OrderQuantity]]*Table1[[#This Row],[UnitPrice]]*(1-Table1[[#This Row],[DiscountApplied]]) - (Table1[[#This Row],[OrderQuantity]]*Table1[[#This Row],[UnitCost]])</f>
        <v>428.51999999999987</v>
      </c>
      <c r="T7195">
        <f>DATEDIF(Table1[[#This Row],[ShipDate]],Table1[[#This Row],[DeliveryDate]],"d")</f>
        <v>6</v>
      </c>
      <c r="U7195" t="str">
        <f t="shared" si="225"/>
        <v>On Time</v>
      </c>
    </row>
    <row r="7196" spans="1:21" x14ac:dyDescent="0.3">
      <c r="A7196" t="str">
        <f t="shared" si="224"/>
        <v>SO-007295</v>
      </c>
      <c r="B7196" t="s">
        <v>3</v>
      </c>
      <c r="C7196" t="s">
        <v>8</v>
      </c>
      <c r="D7196" s="1">
        <v>44000</v>
      </c>
      <c r="E7196" s="1">
        <v>44103</v>
      </c>
      <c r="F7196" s="1">
        <v>44108</v>
      </c>
      <c r="G7196" s="1">
        <v>44113</v>
      </c>
      <c r="H7196" t="s">
        <v>54</v>
      </c>
      <c r="I7196">
        <v>11</v>
      </c>
      <c r="J7196">
        <v>48</v>
      </c>
      <c r="K7196">
        <v>341</v>
      </c>
      <c r="L7196">
        <v>23</v>
      </c>
      <c r="M7196">
        <v>2</v>
      </c>
      <c r="N7196">
        <v>0.08</v>
      </c>
      <c r="O7196">
        <v>758.78</v>
      </c>
      <c r="P7196">
        <v>1011.7</v>
      </c>
      <c r="Q7196">
        <f>Table1[[#This Row],[OrderQuantity]]*Table1[[#This Row],[UnitPrice]]</f>
        <v>2023.4</v>
      </c>
      <c r="R7196">
        <f>Table1[[#This Row],[OrderQuantity]]*Table1[[#This Row],[UnitCost]]</f>
        <v>1517.56</v>
      </c>
      <c r="S7196">
        <f>Table1[[#This Row],[OrderQuantity]]*Table1[[#This Row],[UnitPrice]]*(1-Table1[[#This Row],[DiscountApplied]]) - (Table1[[#This Row],[OrderQuantity]]*Table1[[#This Row],[UnitCost]])</f>
        <v>343.9680000000003</v>
      </c>
      <c r="T7196">
        <f>DATEDIF(Table1[[#This Row],[ShipDate]],Table1[[#This Row],[DeliveryDate]],"d")</f>
        <v>5</v>
      </c>
      <c r="U7196" t="str">
        <f t="shared" si="225"/>
        <v>On Time</v>
      </c>
    </row>
    <row r="7197" spans="1:21" x14ac:dyDescent="0.3">
      <c r="A7197" t="str">
        <f t="shared" si="224"/>
        <v>SO-007296</v>
      </c>
      <c r="B7197" t="s">
        <v>3</v>
      </c>
      <c r="C7197" t="s">
        <v>10</v>
      </c>
      <c r="D7197" s="1">
        <v>44000</v>
      </c>
      <c r="E7197" s="1">
        <v>44103</v>
      </c>
      <c r="F7197" s="1">
        <v>44107</v>
      </c>
      <c r="G7197" s="1">
        <v>44108</v>
      </c>
      <c r="H7197" t="s">
        <v>54</v>
      </c>
      <c r="I7197">
        <v>10</v>
      </c>
      <c r="J7197">
        <v>43</v>
      </c>
      <c r="K7197">
        <v>155</v>
      </c>
      <c r="L7197">
        <v>6</v>
      </c>
      <c r="M7197">
        <v>3</v>
      </c>
      <c r="N7197">
        <v>0.08</v>
      </c>
      <c r="O7197">
        <v>2938.02</v>
      </c>
      <c r="P7197">
        <v>6251.1</v>
      </c>
      <c r="Q7197">
        <f>Table1[[#This Row],[OrderQuantity]]*Table1[[#This Row],[UnitPrice]]</f>
        <v>18753.300000000003</v>
      </c>
      <c r="R7197">
        <f>Table1[[#This Row],[OrderQuantity]]*Table1[[#This Row],[UnitCost]]</f>
        <v>8814.06</v>
      </c>
      <c r="S7197">
        <f>Table1[[#This Row],[OrderQuantity]]*Table1[[#This Row],[UnitPrice]]*(1-Table1[[#This Row],[DiscountApplied]]) - (Table1[[#This Row],[OrderQuantity]]*Table1[[#This Row],[UnitCost]])</f>
        <v>8438.9760000000042</v>
      </c>
      <c r="T7197">
        <f>DATEDIF(Table1[[#This Row],[ShipDate]],Table1[[#This Row],[DeliveryDate]],"d")</f>
        <v>1</v>
      </c>
      <c r="U7197" t="str">
        <f t="shared" si="225"/>
        <v>On Time</v>
      </c>
    </row>
    <row r="7198" spans="1:21" x14ac:dyDescent="0.3">
      <c r="A7198" t="str">
        <f t="shared" si="224"/>
        <v>SO-007297</v>
      </c>
      <c r="B7198" t="s">
        <v>3</v>
      </c>
      <c r="C7198" t="s">
        <v>11</v>
      </c>
      <c r="D7198" s="1">
        <v>44000</v>
      </c>
      <c r="E7198" s="1">
        <v>44103</v>
      </c>
      <c r="F7198" s="1">
        <v>44120</v>
      </c>
      <c r="G7198" s="1">
        <v>44127</v>
      </c>
      <c r="H7198" t="s">
        <v>54</v>
      </c>
      <c r="I7198">
        <v>8</v>
      </c>
      <c r="J7198">
        <v>10</v>
      </c>
      <c r="K7198">
        <v>323</v>
      </c>
      <c r="L7198">
        <v>43</v>
      </c>
      <c r="M7198">
        <v>7</v>
      </c>
      <c r="N7198">
        <v>0.05</v>
      </c>
      <c r="O7198">
        <v>2499.9</v>
      </c>
      <c r="P7198">
        <v>3906.1</v>
      </c>
      <c r="Q7198">
        <f>Table1[[#This Row],[OrderQuantity]]*Table1[[#This Row],[UnitPrice]]</f>
        <v>27342.7</v>
      </c>
      <c r="R7198">
        <f>Table1[[#This Row],[OrderQuantity]]*Table1[[#This Row],[UnitCost]]</f>
        <v>17499.3</v>
      </c>
      <c r="S7198">
        <f>Table1[[#This Row],[OrderQuantity]]*Table1[[#This Row],[UnitPrice]]*(1-Table1[[#This Row],[DiscountApplied]]) - (Table1[[#This Row],[OrderQuantity]]*Table1[[#This Row],[UnitCost]])</f>
        <v>8476.2649999999994</v>
      </c>
      <c r="T7198">
        <f>DATEDIF(Table1[[#This Row],[ShipDate]],Table1[[#This Row],[DeliveryDate]],"d")</f>
        <v>7</v>
      </c>
      <c r="U7198" t="str">
        <f t="shared" si="225"/>
        <v>On Time</v>
      </c>
    </row>
    <row r="7199" spans="1:21" x14ac:dyDescent="0.3">
      <c r="A7199" t="str">
        <f t="shared" si="224"/>
        <v>SO-007298</v>
      </c>
      <c r="B7199" t="s">
        <v>4</v>
      </c>
      <c r="C7199" t="s">
        <v>12</v>
      </c>
      <c r="D7199" s="1">
        <v>44000</v>
      </c>
      <c r="E7199" s="1">
        <v>44103</v>
      </c>
      <c r="F7199" s="1">
        <v>44110</v>
      </c>
      <c r="G7199" s="1">
        <v>44120</v>
      </c>
      <c r="H7199" t="s">
        <v>54</v>
      </c>
      <c r="I7199">
        <v>14</v>
      </c>
      <c r="J7199">
        <v>25</v>
      </c>
      <c r="K7199">
        <v>229</v>
      </c>
      <c r="L7199">
        <v>36</v>
      </c>
      <c r="M7199">
        <v>5</v>
      </c>
      <c r="N7199">
        <v>0.08</v>
      </c>
      <c r="O7199">
        <v>2513.84</v>
      </c>
      <c r="P7199">
        <v>3142.3</v>
      </c>
      <c r="Q7199">
        <f>Table1[[#This Row],[OrderQuantity]]*Table1[[#This Row],[UnitPrice]]</f>
        <v>15711.5</v>
      </c>
      <c r="R7199">
        <f>Table1[[#This Row],[OrderQuantity]]*Table1[[#This Row],[UnitCost]]</f>
        <v>12569.2</v>
      </c>
      <c r="S7199">
        <f>Table1[[#This Row],[OrderQuantity]]*Table1[[#This Row],[UnitPrice]]*(1-Table1[[#This Row],[DiscountApplied]]) - (Table1[[#This Row],[OrderQuantity]]*Table1[[#This Row],[UnitCost]])</f>
        <v>1885.3799999999992</v>
      </c>
      <c r="T7199">
        <f>DATEDIF(Table1[[#This Row],[ShipDate]],Table1[[#This Row],[DeliveryDate]],"d")</f>
        <v>10</v>
      </c>
      <c r="U7199" t="str">
        <f t="shared" si="225"/>
        <v>Late</v>
      </c>
    </row>
    <row r="7200" spans="1:21" x14ac:dyDescent="0.3">
      <c r="A7200" t="str">
        <f t="shared" si="224"/>
        <v>SO-007299</v>
      </c>
      <c r="B7200" t="s">
        <v>2</v>
      </c>
      <c r="C7200" t="s">
        <v>9</v>
      </c>
      <c r="D7200" s="1">
        <v>44000</v>
      </c>
      <c r="E7200" s="1">
        <v>44103</v>
      </c>
      <c r="F7200" s="1">
        <v>44117</v>
      </c>
      <c r="G7200" s="1">
        <v>44119</v>
      </c>
      <c r="H7200" t="s">
        <v>54</v>
      </c>
      <c r="I7200">
        <v>21</v>
      </c>
      <c r="J7200">
        <v>18</v>
      </c>
      <c r="K7200">
        <v>87</v>
      </c>
      <c r="L7200">
        <v>45</v>
      </c>
      <c r="M7200">
        <v>2</v>
      </c>
      <c r="N7200">
        <v>0.05</v>
      </c>
      <c r="O7200">
        <v>906.51</v>
      </c>
      <c r="P7200">
        <v>1105.5</v>
      </c>
      <c r="Q7200">
        <f>Table1[[#This Row],[OrderQuantity]]*Table1[[#This Row],[UnitPrice]]</f>
        <v>2211</v>
      </c>
      <c r="R7200">
        <f>Table1[[#This Row],[OrderQuantity]]*Table1[[#This Row],[UnitCost]]</f>
        <v>1813.02</v>
      </c>
      <c r="S7200">
        <f>Table1[[#This Row],[OrderQuantity]]*Table1[[#This Row],[UnitPrice]]*(1-Table1[[#This Row],[DiscountApplied]]) - (Table1[[#This Row],[OrderQuantity]]*Table1[[#This Row],[UnitCost]])</f>
        <v>287.42999999999984</v>
      </c>
      <c r="T7200">
        <f>DATEDIF(Table1[[#This Row],[ShipDate]],Table1[[#This Row],[DeliveryDate]],"d")</f>
        <v>2</v>
      </c>
      <c r="U7200" t="str">
        <f t="shared" si="225"/>
        <v>On Time</v>
      </c>
    </row>
    <row r="7201" spans="1:21" x14ac:dyDescent="0.3">
      <c r="A7201" t="str">
        <f t="shared" si="224"/>
        <v>SO-007300</v>
      </c>
      <c r="B7201" t="s">
        <v>4</v>
      </c>
      <c r="C7201" t="s">
        <v>10</v>
      </c>
      <c r="D7201" s="1">
        <v>44000</v>
      </c>
      <c r="E7201" s="1">
        <v>44104</v>
      </c>
      <c r="F7201" s="1">
        <v>44115</v>
      </c>
      <c r="G7201" s="1">
        <v>44120</v>
      </c>
      <c r="H7201" t="s">
        <v>54</v>
      </c>
      <c r="I7201">
        <v>14</v>
      </c>
      <c r="J7201">
        <v>26</v>
      </c>
      <c r="K7201">
        <v>110</v>
      </c>
      <c r="L7201">
        <v>40</v>
      </c>
      <c r="M7201">
        <v>4</v>
      </c>
      <c r="N7201">
        <v>0.08</v>
      </c>
      <c r="O7201">
        <v>1244.26</v>
      </c>
      <c r="P7201">
        <v>2539.3000000000002</v>
      </c>
      <c r="Q7201">
        <f>Table1[[#This Row],[OrderQuantity]]*Table1[[#This Row],[UnitPrice]]</f>
        <v>10157.200000000001</v>
      </c>
      <c r="R7201">
        <f>Table1[[#This Row],[OrderQuantity]]*Table1[[#This Row],[UnitCost]]</f>
        <v>4977.04</v>
      </c>
      <c r="S7201">
        <f>Table1[[#This Row],[OrderQuantity]]*Table1[[#This Row],[UnitPrice]]*(1-Table1[[#This Row],[DiscountApplied]]) - (Table1[[#This Row],[OrderQuantity]]*Table1[[#This Row],[UnitCost]])</f>
        <v>4367.5840000000017</v>
      </c>
      <c r="T7201">
        <f>DATEDIF(Table1[[#This Row],[ShipDate]],Table1[[#This Row],[DeliveryDate]],"d")</f>
        <v>5</v>
      </c>
      <c r="U7201" t="str">
        <f t="shared" si="225"/>
        <v>On Time</v>
      </c>
    </row>
    <row r="7202" spans="1:21" x14ac:dyDescent="0.3">
      <c r="A7202" t="str">
        <f t="shared" si="224"/>
        <v>SO-007301</v>
      </c>
      <c r="B7202" t="s">
        <v>3</v>
      </c>
      <c r="C7202" t="s">
        <v>13</v>
      </c>
      <c r="D7202" s="1">
        <v>44000</v>
      </c>
      <c r="E7202" s="1">
        <v>44104</v>
      </c>
      <c r="F7202" s="1">
        <v>44126</v>
      </c>
      <c r="G7202" s="1">
        <v>44135</v>
      </c>
      <c r="H7202" t="s">
        <v>54</v>
      </c>
      <c r="I7202">
        <v>6</v>
      </c>
      <c r="J7202">
        <v>45</v>
      </c>
      <c r="K7202">
        <v>40</v>
      </c>
      <c r="L7202">
        <v>31</v>
      </c>
      <c r="M7202">
        <v>5</v>
      </c>
      <c r="N7202">
        <v>0.08</v>
      </c>
      <c r="O7202">
        <v>85.16</v>
      </c>
      <c r="P7202">
        <v>207.7</v>
      </c>
      <c r="Q7202">
        <f>Table1[[#This Row],[OrderQuantity]]*Table1[[#This Row],[UnitPrice]]</f>
        <v>1038.5</v>
      </c>
      <c r="R7202">
        <f>Table1[[#This Row],[OrderQuantity]]*Table1[[#This Row],[UnitCost]]</f>
        <v>425.79999999999995</v>
      </c>
      <c r="S7202">
        <f>Table1[[#This Row],[OrderQuantity]]*Table1[[#This Row],[UnitPrice]]*(1-Table1[[#This Row],[DiscountApplied]]) - (Table1[[#This Row],[OrderQuantity]]*Table1[[#This Row],[UnitCost]])</f>
        <v>529.62000000000012</v>
      </c>
      <c r="T7202">
        <f>DATEDIF(Table1[[#This Row],[ShipDate]],Table1[[#This Row],[DeliveryDate]],"d")</f>
        <v>9</v>
      </c>
      <c r="U7202" t="str">
        <f t="shared" si="225"/>
        <v>Late</v>
      </c>
    </row>
    <row r="7203" spans="1:21" x14ac:dyDescent="0.3">
      <c r="A7203" t="str">
        <f t="shared" si="224"/>
        <v>SO-007302</v>
      </c>
      <c r="B7203" t="s">
        <v>5</v>
      </c>
      <c r="C7203" t="s">
        <v>12</v>
      </c>
      <c r="D7203" s="1">
        <v>44000</v>
      </c>
      <c r="E7203" s="1">
        <v>44104</v>
      </c>
      <c r="F7203" s="1">
        <v>44117</v>
      </c>
      <c r="G7203" s="1">
        <v>44121</v>
      </c>
      <c r="H7203" t="s">
        <v>54</v>
      </c>
      <c r="I7203">
        <v>26</v>
      </c>
      <c r="J7203">
        <v>30</v>
      </c>
      <c r="K7203">
        <v>226</v>
      </c>
      <c r="L7203">
        <v>41</v>
      </c>
      <c r="M7203">
        <v>5</v>
      </c>
      <c r="N7203">
        <v>0.08</v>
      </c>
      <c r="O7203">
        <v>2919.53</v>
      </c>
      <c r="P7203">
        <v>3892.7</v>
      </c>
      <c r="Q7203">
        <f>Table1[[#This Row],[OrderQuantity]]*Table1[[#This Row],[UnitPrice]]</f>
        <v>19463.5</v>
      </c>
      <c r="R7203">
        <f>Table1[[#This Row],[OrderQuantity]]*Table1[[#This Row],[UnitCost]]</f>
        <v>14597.650000000001</v>
      </c>
      <c r="S7203">
        <f>Table1[[#This Row],[OrderQuantity]]*Table1[[#This Row],[UnitPrice]]*(1-Table1[[#This Row],[DiscountApplied]]) - (Table1[[#This Row],[OrderQuantity]]*Table1[[#This Row],[UnitCost]])</f>
        <v>3308.7700000000004</v>
      </c>
      <c r="T7203">
        <f>DATEDIF(Table1[[#This Row],[ShipDate]],Table1[[#This Row],[DeliveryDate]],"d")</f>
        <v>4</v>
      </c>
      <c r="U7203" t="str">
        <f t="shared" si="225"/>
        <v>On Time</v>
      </c>
    </row>
    <row r="7204" spans="1:21" x14ac:dyDescent="0.3">
      <c r="A7204" t="str">
        <f t="shared" si="224"/>
        <v>SO-007303</v>
      </c>
      <c r="B7204" t="s">
        <v>3</v>
      </c>
      <c r="C7204" t="s">
        <v>10</v>
      </c>
      <c r="D7204" s="1">
        <v>44000</v>
      </c>
      <c r="E7204" s="1">
        <v>44104</v>
      </c>
      <c r="F7204" s="1">
        <v>44124</v>
      </c>
      <c r="G7204" s="1">
        <v>44132</v>
      </c>
      <c r="H7204" t="s">
        <v>54</v>
      </c>
      <c r="I7204">
        <v>6</v>
      </c>
      <c r="J7204">
        <v>36</v>
      </c>
      <c r="K7204">
        <v>171</v>
      </c>
      <c r="L7204">
        <v>40</v>
      </c>
      <c r="M7204">
        <v>6</v>
      </c>
      <c r="N7204">
        <v>0.05</v>
      </c>
      <c r="O7204">
        <v>1998.54</v>
      </c>
      <c r="P7204">
        <v>3276.3</v>
      </c>
      <c r="Q7204">
        <f>Table1[[#This Row],[OrderQuantity]]*Table1[[#This Row],[UnitPrice]]</f>
        <v>19657.800000000003</v>
      </c>
      <c r="R7204">
        <f>Table1[[#This Row],[OrderQuantity]]*Table1[[#This Row],[UnitCost]]</f>
        <v>11991.24</v>
      </c>
      <c r="S7204">
        <f>Table1[[#This Row],[OrderQuantity]]*Table1[[#This Row],[UnitPrice]]*(1-Table1[[#This Row],[DiscountApplied]]) - (Table1[[#This Row],[OrderQuantity]]*Table1[[#This Row],[UnitCost]])</f>
        <v>6683.6700000000037</v>
      </c>
      <c r="T7204">
        <f>DATEDIF(Table1[[#This Row],[ShipDate]],Table1[[#This Row],[DeliveryDate]],"d")</f>
        <v>8</v>
      </c>
      <c r="U7204" t="str">
        <f t="shared" si="225"/>
        <v>Late</v>
      </c>
    </row>
    <row r="7205" spans="1:21" x14ac:dyDescent="0.3">
      <c r="A7205" t="str">
        <f t="shared" si="224"/>
        <v>SO-007304</v>
      </c>
      <c r="B7205" t="s">
        <v>3</v>
      </c>
      <c r="C7205" t="s">
        <v>10</v>
      </c>
      <c r="D7205" s="1">
        <v>44000</v>
      </c>
      <c r="E7205" s="1">
        <v>44104</v>
      </c>
      <c r="F7205" s="1">
        <v>44123</v>
      </c>
      <c r="G7205" s="1">
        <v>44128</v>
      </c>
      <c r="H7205" t="s">
        <v>54</v>
      </c>
      <c r="I7205">
        <v>11</v>
      </c>
      <c r="J7205">
        <v>35</v>
      </c>
      <c r="K7205">
        <v>95</v>
      </c>
      <c r="L7205">
        <v>35</v>
      </c>
      <c r="M7205">
        <v>5</v>
      </c>
      <c r="N7205">
        <v>0.08</v>
      </c>
      <c r="O7205">
        <v>1174.1099999999999</v>
      </c>
      <c r="P7205">
        <v>2257.9</v>
      </c>
      <c r="Q7205">
        <f>Table1[[#This Row],[OrderQuantity]]*Table1[[#This Row],[UnitPrice]]</f>
        <v>11289.5</v>
      </c>
      <c r="R7205">
        <f>Table1[[#This Row],[OrderQuantity]]*Table1[[#This Row],[UnitCost]]</f>
        <v>5870.5499999999993</v>
      </c>
      <c r="S7205">
        <f>Table1[[#This Row],[OrderQuantity]]*Table1[[#This Row],[UnitPrice]]*(1-Table1[[#This Row],[DiscountApplied]]) - (Table1[[#This Row],[OrderQuantity]]*Table1[[#This Row],[UnitCost]])</f>
        <v>4515.7900000000009</v>
      </c>
      <c r="T7205">
        <f>DATEDIF(Table1[[#This Row],[ShipDate]],Table1[[#This Row],[DeliveryDate]],"d")</f>
        <v>5</v>
      </c>
      <c r="U7205" t="str">
        <f t="shared" si="225"/>
        <v>On Time</v>
      </c>
    </row>
    <row r="7206" spans="1:21" x14ac:dyDescent="0.3">
      <c r="A7206" t="str">
        <f t="shared" si="224"/>
        <v>SO-007305</v>
      </c>
      <c r="B7206" t="s">
        <v>3</v>
      </c>
      <c r="C7206" t="s">
        <v>10</v>
      </c>
      <c r="D7206" s="1">
        <v>44000</v>
      </c>
      <c r="E7206" s="1">
        <v>44105</v>
      </c>
      <c r="F7206" s="1">
        <v>44129</v>
      </c>
      <c r="G7206" s="1">
        <v>44138</v>
      </c>
      <c r="H7206" t="s">
        <v>54</v>
      </c>
      <c r="I7206">
        <v>4</v>
      </c>
      <c r="J7206">
        <v>46</v>
      </c>
      <c r="K7206">
        <v>199</v>
      </c>
      <c r="L7206">
        <v>19</v>
      </c>
      <c r="M7206">
        <v>7</v>
      </c>
      <c r="N7206">
        <v>0.05</v>
      </c>
      <c r="O7206">
        <v>446.56</v>
      </c>
      <c r="P7206">
        <v>1038.5</v>
      </c>
      <c r="Q7206">
        <f>Table1[[#This Row],[OrderQuantity]]*Table1[[#This Row],[UnitPrice]]</f>
        <v>7269.5</v>
      </c>
      <c r="R7206">
        <f>Table1[[#This Row],[OrderQuantity]]*Table1[[#This Row],[UnitCost]]</f>
        <v>3125.92</v>
      </c>
      <c r="S7206">
        <f>Table1[[#This Row],[OrderQuantity]]*Table1[[#This Row],[UnitPrice]]*(1-Table1[[#This Row],[DiscountApplied]]) - (Table1[[#This Row],[OrderQuantity]]*Table1[[#This Row],[UnitCost]])</f>
        <v>3780.1049999999996</v>
      </c>
      <c r="T7206">
        <f>DATEDIF(Table1[[#This Row],[ShipDate]],Table1[[#This Row],[DeliveryDate]],"d")</f>
        <v>9</v>
      </c>
      <c r="U7206" t="str">
        <f t="shared" si="225"/>
        <v>Late</v>
      </c>
    </row>
    <row r="7207" spans="1:21" x14ac:dyDescent="0.3">
      <c r="A7207" t="str">
        <f t="shared" si="224"/>
        <v>SO-007306</v>
      </c>
      <c r="B7207" t="s">
        <v>4</v>
      </c>
      <c r="C7207" t="s">
        <v>12</v>
      </c>
      <c r="D7207" s="1">
        <v>44000</v>
      </c>
      <c r="E7207" s="1">
        <v>44105</v>
      </c>
      <c r="F7207" s="1">
        <v>44130</v>
      </c>
      <c r="G7207" s="1">
        <v>44138</v>
      </c>
      <c r="H7207" t="s">
        <v>54</v>
      </c>
      <c r="I7207">
        <v>20</v>
      </c>
      <c r="J7207">
        <v>9</v>
      </c>
      <c r="K7207">
        <v>231</v>
      </c>
      <c r="L7207">
        <v>29</v>
      </c>
      <c r="M7207">
        <v>7</v>
      </c>
      <c r="N7207">
        <v>0.05</v>
      </c>
      <c r="O7207">
        <v>1240.3699999999999</v>
      </c>
      <c r="P7207">
        <v>2432.1</v>
      </c>
      <c r="Q7207">
        <f>Table1[[#This Row],[OrderQuantity]]*Table1[[#This Row],[UnitPrice]]</f>
        <v>17024.7</v>
      </c>
      <c r="R7207">
        <f>Table1[[#This Row],[OrderQuantity]]*Table1[[#This Row],[UnitCost]]</f>
        <v>8682.59</v>
      </c>
      <c r="S7207">
        <f>Table1[[#This Row],[OrderQuantity]]*Table1[[#This Row],[UnitPrice]]*(1-Table1[[#This Row],[DiscountApplied]]) - (Table1[[#This Row],[OrderQuantity]]*Table1[[#This Row],[UnitCost]])</f>
        <v>7490.875</v>
      </c>
      <c r="T7207">
        <f>DATEDIF(Table1[[#This Row],[ShipDate]],Table1[[#This Row],[DeliveryDate]],"d")</f>
        <v>8</v>
      </c>
      <c r="U7207" t="str">
        <f t="shared" si="225"/>
        <v>Late</v>
      </c>
    </row>
    <row r="7208" spans="1:21" x14ac:dyDescent="0.3">
      <c r="A7208" t="str">
        <f t="shared" si="224"/>
        <v>SO-007307</v>
      </c>
      <c r="B7208" t="s">
        <v>4</v>
      </c>
      <c r="C7208" t="s">
        <v>11</v>
      </c>
      <c r="D7208" s="1">
        <v>44000</v>
      </c>
      <c r="E7208" s="1">
        <v>44105</v>
      </c>
      <c r="F7208" s="1">
        <v>44129</v>
      </c>
      <c r="G7208" s="1">
        <v>44139</v>
      </c>
      <c r="H7208" t="s">
        <v>54</v>
      </c>
      <c r="I7208">
        <v>14</v>
      </c>
      <c r="J7208">
        <v>21</v>
      </c>
      <c r="K7208">
        <v>272</v>
      </c>
      <c r="L7208">
        <v>35</v>
      </c>
      <c r="M7208">
        <v>5</v>
      </c>
      <c r="N7208">
        <v>0.08</v>
      </c>
      <c r="O7208">
        <v>1349.51</v>
      </c>
      <c r="P7208">
        <v>2499.1</v>
      </c>
      <c r="Q7208">
        <f>Table1[[#This Row],[OrderQuantity]]*Table1[[#This Row],[UnitPrice]]</f>
        <v>12495.5</v>
      </c>
      <c r="R7208">
        <f>Table1[[#This Row],[OrderQuantity]]*Table1[[#This Row],[UnitCost]]</f>
        <v>6747.55</v>
      </c>
      <c r="S7208">
        <f>Table1[[#This Row],[OrderQuantity]]*Table1[[#This Row],[UnitPrice]]*(1-Table1[[#This Row],[DiscountApplied]]) - (Table1[[#This Row],[OrderQuantity]]*Table1[[#This Row],[UnitCost]])</f>
        <v>4748.3100000000004</v>
      </c>
      <c r="T7208">
        <f>DATEDIF(Table1[[#This Row],[ShipDate]],Table1[[#This Row],[DeliveryDate]],"d")</f>
        <v>10</v>
      </c>
      <c r="U7208" t="str">
        <f t="shared" si="225"/>
        <v>Late</v>
      </c>
    </row>
    <row r="7209" spans="1:21" x14ac:dyDescent="0.3">
      <c r="A7209" t="str">
        <f t="shared" si="224"/>
        <v>SO-007308</v>
      </c>
      <c r="B7209" t="s">
        <v>2</v>
      </c>
      <c r="C7209" t="s">
        <v>11</v>
      </c>
      <c r="D7209" s="1">
        <v>44000</v>
      </c>
      <c r="E7209" s="1">
        <v>44105</v>
      </c>
      <c r="F7209" s="1">
        <v>44114</v>
      </c>
      <c r="G7209" s="1">
        <v>44120</v>
      </c>
      <c r="H7209" t="s">
        <v>54</v>
      </c>
      <c r="I7209">
        <v>22</v>
      </c>
      <c r="J7209">
        <v>24</v>
      </c>
      <c r="K7209">
        <v>269</v>
      </c>
      <c r="L7209">
        <v>35</v>
      </c>
      <c r="M7209">
        <v>5</v>
      </c>
      <c r="N7209">
        <v>0.4</v>
      </c>
      <c r="O7209">
        <v>510.14</v>
      </c>
      <c r="P7209">
        <v>1085.4000000000001</v>
      </c>
      <c r="Q7209">
        <f>Table1[[#This Row],[OrderQuantity]]*Table1[[#This Row],[UnitPrice]]</f>
        <v>5427</v>
      </c>
      <c r="R7209">
        <f>Table1[[#This Row],[OrderQuantity]]*Table1[[#This Row],[UnitCost]]</f>
        <v>2550.6999999999998</v>
      </c>
      <c r="S7209">
        <f>Table1[[#This Row],[OrderQuantity]]*Table1[[#This Row],[UnitPrice]]*(1-Table1[[#This Row],[DiscountApplied]]) - (Table1[[#This Row],[OrderQuantity]]*Table1[[#This Row],[UnitCost]])</f>
        <v>705.5</v>
      </c>
      <c r="T7209">
        <f>DATEDIF(Table1[[#This Row],[ShipDate]],Table1[[#This Row],[DeliveryDate]],"d")</f>
        <v>6</v>
      </c>
      <c r="U7209" t="str">
        <f t="shared" si="225"/>
        <v>On Time</v>
      </c>
    </row>
    <row r="7210" spans="1:21" x14ac:dyDescent="0.3">
      <c r="A7210" t="str">
        <f t="shared" si="224"/>
        <v>SO-007309</v>
      </c>
      <c r="B7210" t="s">
        <v>4</v>
      </c>
      <c r="C7210" t="s">
        <v>10</v>
      </c>
      <c r="D7210" s="1">
        <v>44000</v>
      </c>
      <c r="E7210" s="1">
        <v>44105</v>
      </c>
      <c r="F7210" s="1">
        <v>44121</v>
      </c>
      <c r="G7210" s="1">
        <v>44126</v>
      </c>
      <c r="H7210" t="s">
        <v>54</v>
      </c>
      <c r="I7210">
        <v>16</v>
      </c>
      <c r="J7210">
        <v>3</v>
      </c>
      <c r="K7210">
        <v>166</v>
      </c>
      <c r="L7210">
        <v>26</v>
      </c>
      <c r="M7210">
        <v>5</v>
      </c>
      <c r="N7210">
        <v>0.1</v>
      </c>
      <c r="O7210">
        <v>629.4</v>
      </c>
      <c r="P7210">
        <v>1031.8</v>
      </c>
      <c r="Q7210">
        <f>Table1[[#This Row],[OrderQuantity]]*Table1[[#This Row],[UnitPrice]]</f>
        <v>5159</v>
      </c>
      <c r="R7210">
        <f>Table1[[#This Row],[OrderQuantity]]*Table1[[#This Row],[UnitCost]]</f>
        <v>3147</v>
      </c>
      <c r="S7210">
        <f>Table1[[#This Row],[OrderQuantity]]*Table1[[#This Row],[UnitPrice]]*(1-Table1[[#This Row],[DiscountApplied]]) - (Table1[[#This Row],[OrderQuantity]]*Table1[[#This Row],[UnitCost]])</f>
        <v>1496.1000000000004</v>
      </c>
      <c r="T7210">
        <f>DATEDIF(Table1[[#This Row],[ShipDate]],Table1[[#This Row],[DeliveryDate]],"d")</f>
        <v>5</v>
      </c>
      <c r="U7210" t="str">
        <f t="shared" si="225"/>
        <v>On Time</v>
      </c>
    </row>
    <row r="7211" spans="1:21" x14ac:dyDescent="0.3">
      <c r="A7211" t="str">
        <f t="shared" si="224"/>
        <v>SO-007310</v>
      </c>
      <c r="B7211" t="s">
        <v>2</v>
      </c>
      <c r="C7211" t="s">
        <v>13</v>
      </c>
      <c r="D7211" s="1">
        <v>44000</v>
      </c>
      <c r="E7211" s="1">
        <v>44105</v>
      </c>
      <c r="F7211" s="1">
        <v>44125</v>
      </c>
      <c r="G7211" s="1">
        <v>44127</v>
      </c>
      <c r="H7211" t="s">
        <v>54</v>
      </c>
      <c r="I7211">
        <v>22</v>
      </c>
      <c r="J7211">
        <v>27</v>
      </c>
      <c r="K7211">
        <v>55</v>
      </c>
      <c r="L7211">
        <v>46</v>
      </c>
      <c r="M7211">
        <v>8</v>
      </c>
      <c r="N7211">
        <v>0.3</v>
      </c>
      <c r="O7211">
        <v>2408.52</v>
      </c>
      <c r="P7211">
        <v>5473.9</v>
      </c>
      <c r="Q7211">
        <f>Table1[[#This Row],[OrderQuantity]]*Table1[[#This Row],[UnitPrice]]</f>
        <v>43791.199999999997</v>
      </c>
      <c r="R7211">
        <f>Table1[[#This Row],[OrderQuantity]]*Table1[[#This Row],[UnitCost]]</f>
        <v>19268.16</v>
      </c>
      <c r="S7211">
        <f>Table1[[#This Row],[OrderQuantity]]*Table1[[#This Row],[UnitPrice]]*(1-Table1[[#This Row],[DiscountApplied]]) - (Table1[[#This Row],[OrderQuantity]]*Table1[[#This Row],[UnitCost]])</f>
        <v>11385.679999999997</v>
      </c>
      <c r="T7211">
        <f>DATEDIF(Table1[[#This Row],[ShipDate]],Table1[[#This Row],[DeliveryDate]],"d")</f>
        <v>2</v>
      </c>
      <c r="U7211" t="str">
        <f t="shared" si="225"/>
        <v>On Time</v>
      </c>
    </row>
    <row r="7212" spans="1:21" x14ac:dyDescent="0.3">
      <c r="A7212" t="str">
        <f t="shared" si="224"/>
        <v>SO-007311</v>
      </c>
      <c r="B7212" t="s">
        <v>3</v>
      </c>
      <c r="C7212" t="s">
        <v>12</v>
      </c>
      <c r="D7212" s="1">
        <v>44000</v>
      </c>
      <c r="E7212" s="1">
        <v>44105</v>
      </c>
      <c r="F7212" s="1">
        <v>44115</v>
      </c>
      <c r="G7212" s="1">
        <v>44122</v>
      </c>
      <c r="H7212" t="s">
        <v>54</v>
      </c>
      <c r="I7212">
        <v>7</v>
      </c>
      <c r="J7212">
        <v>4</v>
      </c>
      <c r="K7212">
        <v>244</v>
      </c>
      <c r="L7212">
        <v>30</v>
      </c>
      <c r="M7212">
        <v>5</v>
      </c>
      <c r="N7212">
        <v>0.05</v>
      </c>
      <c r="O7212">
        <v>180.1</v>
      </c>
      <c r="P7212">
        <v>214.4</v>
      </c>
      <c r="Q7212">
        <f>Table1[[#This Row],[OrderQuantity]]*Table1[[#This Row],[UnitPrice]]</f>
        <v>1072</v>
      </c>
      <c r="R7212">
        <f>Table1[[#This Row],[OrderQuantity]]*Table1[[#This Row],[UnitCost]]</f>
        <v>900.5</v>
      </c>
      <c r="S7212">
        <f>Table1[[#This Row],[OrderQuantity]]*Table1[[#This Row],[UnitPrice]]*(1-Table1[[#This Row],[DiscountApplied]]) - (Table1[[#This Row],[OrderQuantity]]*Table1[[#This Row],[UnitCost]])</f>
        <v>117.89999999999998</v>
      </c>
      <c r="T7212">
        <f>DATEDIF(Table1[[#This Row],[ShipDate]],Table1[[#This Row],[DeliveryDate]],"d")</f>
        <v>7</v>
      </c>
      <c r="U7212" t="str">
        <f t="shared" si="225"/>
        <v>On Time</v>
      </c>
    </row>
    <row r="7213" spans="1:21" x14ac:dyDescent="0.3">
      <c r="A7213" t="str">
        <f t="shared" si="224"/>
        <v>SO-007312</v>
      </c>
      <c r="B7213" t="s">
        <v>2</v>
      </c>
      <c r="C7213" t="s">
        <v>11</v>
      </c>
      <c r="D7213" s="1">
        <v>44000</v>
      </c>
      <c r="E7213" s="1">
        <v>44105</v>
      </c>
      <c r="F7213" s="1">
        <v>44132</v>
      </c>
      <c r="G7213" s="1">
        <v>44142</v>
      </c>
      <c r="H7213" t="s">
        <v>54</v>
      </c>
      <c r="I7213">
        <v>20</v>
      </c>
      <c r="J7213">
        <v>22</v>
      </c>
      <c r="K7213">
        <v>272</v>
      </c>
      <c r="L7213">
        <v>20</v>
      </c>
      <c r="M7213">
        <v>6</v>
      </c>
      <c r="N7213">
        <v>0.1</v>
      </c>
      <c r="O7213">
        <v>3130.37</v>
      </c>
      <c r="P7213">
        <v>4013.3</v>
      </c>
      <c r="Q7213">
        <f>Table1[[#This Row],[OrderQuantity]]*Table1[[#This Row],[UnitPrice]]</f>
        <v>24079.800000000003</v>
      </c>
      <c r="R7213">
        <f>Table1[[#This Row],[OrderQuantity]]*Table1[[#This Row],[UnitCost]]</f>
        <v>18782.22</v>
      </c>
      <c r="S7213">
        <f>Table1[[#This Row],[OrderQuantity]]*Table1[[#This Row],[UnitPrice]]*(1-Table1[[#This Row],[DiscountApplied]]) - (Table1[[#This Row],[OrderQuantity]]*Table1[[#This Row],[UnitCost]])</f>
        <v>2889.6000000000022</v>
      </c>
      <c r="T7213">
        <f>DATEDIF(Table1[[#This Row],[ShipDate]],Table1[[#This Row],[DeliveryDate]],"d")</f>
        <v>10</v>
      </c>
      <c r="U7213" t="str">
        <f t="shared" si="225"/>
        <v>Late</v>
      </c>
    </row>
    <row r="7214" spans="1:21" x14ac:dyDescent="0.3">
      <c r="A7214" t="str">
        <f t="shared" si="224"/>
        <v>SO-007313</v>
      </c>
      <c r="B7214" t="s">
        <v>3</v>
      </c>
      <c r="C7214" t="s">
        <v>10</v>
      </c>
      <c r="D7214" s="1">
        <v>44000</v>
      </c>
      <c r="E7214" s="1">
        <v>44105</v>
      </c>
      <c r="F7214" s="1">
        <v>44127</v>
      </c>
      <c r="G7214" s="1">
        <v>44135</v>
      </c>
      <c r="H7214" t="s">
        <v>54</v>
      </c>
      <c r="I7214">
        <v>5</v>
      </c>
      <c r="J7214">
        <v>33</v>
      </c>
      <c r="K7214">
        <v>126</v>
      </c>
      <c r="L7214">
        <v>36</v>
      </c>
      <c r="M7214">
        <v>3</v>
      </c>
      <c r="N7214">
        <v>0.2</v>
      </c>
      <c r="O7214">
        <v>2349.29</v>
      </c>
      <c r="P7214">
        <v>3262.9</v>
      </c>
      <c r="Q7214">
        <f>Table1[[#This Row],[OrderQuantity]]*Table1[[#This Row],[UnitPrice]]</f>
        <v>9788.7000000000007</v>
      </c>
      <c r="R7214">
        <f>Table1[[#This Row],[OrderQuantity]]*Table1[[#This Row],[UnitCost]]</f>
        <v>7047.87</v>
      </c>
      <c r="S7214">
        <f>Table1[[#This Row],[OrderQuantity]]*Table1[[#This Row],[UnitPrice]]*(1-Table1[[#This Row],[DiscountApplied]]) - (Table1[[#This Row],[OrderQuantity]]*Table1[[#This Row],[UnitCost]])</f>
        <v>783.09000000000106</v>
      </c>
      <c r="T7214">
        <f>DATEDIF(Table1[[#This Row],[ShipDate]],Table1[[#This Row],[DeliveryDate]],"d")</f>
        <v>8</v>
      </c>
      <c r="U7214" t="str">
        <f t="shared" si="225"/>
        <v>Late</v>
      </c>
    </row>
    <row r="7215" spans="1:21" x14ac:dyDescent="0.3">
      <c r="A7215" t="str">
        <f t="shared" si="224"/>
        <v>SO-007314</v>
      </c>
      <c r="B7215" t="s">
        <v>2</v>
      </c>
      <c r="C7215" t="s">
        <v>8</v>
      </c>
      <c r="D7215" s="1">
        <v>44000</v>
      </c>
      <c r="E7215" s="1">
        <v>44105</v>
      </c>
      <c r="F7215" s="1">
        <v>44117</v>
      </c>
      <c r="G7215" s="1">
        <v>44125</v>
      </c>
      <c r="H7215" t="s">
        <v>54</v>
      </c>
      <c r="I7215">
        <v>24</v>
      </c>
      <c r="J7215">
        <v>29</v>
      </c>
      <c r="K7215">
        <v>363</v>
      </c>
      <c r="L7215">
        <v>41</v>
      </c>
      <c r="M7215">
        <v>5</v>
      </c>
      <c r="N7215">
        <v>0.1</v>
      </c>
      <c r="O7215">
        <v>3088.57</v>
      </c>
      <c r="P7215">
        <v>3959.7</v>
      </c>
      <c r="Q7215">
        <f>Table1[[#This Row],[OrderQuantity]]*Table1[[#This Row],[UnitPrice]]</f>
        <v>19798.5</v>
      </c>
      <c r="R7215">
        <f>Table1[[#This Row],[OrderQuantity]]*Table1[[#This Row],[UnitCost]]</f>
        <v>15442.85</v>
      </c>
      <c r="S7215">
        <f>Table1[[#This Row],[OrderQuantity]]*Table1[[#This Row],[UnitPrice]]*(1-Table1[[#This Row],[DiscountApplied]]) - (Table1[[#This Row],[OrderQuantity]]*Table1[[#This Row],[UnitCost]])</f>
        <v>2375.8000000000011</v>
      </c>
      <c r="T7215">
        <f>DATEDIF(Table1[[#This Row],[ShipDate]],Table1[[#This Row],[DeliveryDate]],"d")</f>
        <v>8</v>
      </c>
      <c r="U7215" t="str">
        <f t="shared" si="225"/>
        <v>Late</v>
      </c>
    </row>
    <row r="7216" spans="1:21" x14ac:dyDescent="0.3">
      <c r="A7216" t="str">
        <f t="shared" si="224"/>
        <v>SO-007315</v>
      </c>
      <c r="B7216" t="s">
        <v>4</v>
      </c>
      <c r="C7216" t="s">
        <v>11</v>
      </c>
      <c r="D7216" s="1">
        <v>44000</v>
      </c>
      <c r="E7216" s="1">
        <v>44106</v>
      </c>
      <c r="F7216" s="1">
        <v>44127</v>
      </c>
      <c r="G7216" s="1">
        <v>44131</v>
      </c>
      <c r="H7216" t="s">
        <v>54</v>
      </c>
      <c r="I7216">
        <v>20</v>
      </c>
      <c r="J7216">
        <v>32</v>
      </c>
      <c r="K7216">
        <v>323</v>
      </c>
      <c r="L7216">
        <v>25</v>
      </c>
      <c r="M7216">
        <v>7</v>
      </c>
      <c r="N7216">
        <v>0.05</v>
      </c>
      <c r="O7216">
        <v>844.2</v>
      </c>
      <c r="P7216">
        <v>1206</v>
      </c>
      <c r="Q7216">
        <f>Table1[[#This Row],[OrderQuantity]]*Table1[[#This Row],[UnitPrice]]</f>
        <v>8442</v>
      </c>
      <c r="R7216">
        <f>Table1[[#This Row],[OrderQuantity]]*Table1[[#This Row],[UnitCost]]</f>
        <v>5909.4000000000005</v>
      </c>
      <c r="S7216">
        <f>Table1[[#This Row],[OrderQuantity]]*Table1[[#This Row],[UnitPrice]]*(1-Table1[[#This Row],[DiscountApplied]]) - (Table1[[#This Row],[OrderQuantity]]*Table1[[#This Row],[UnitCost]])</f>
        <v>2110.4999999999991</v>
      </c>
      <c r="T7216">
        <f>DATEDIF(Table1[[#This Row],[ShipDate]],Table1[[#This Row],[DeliveryDate]],"d")</f>
        <v>4</v>
      </c>
      <c r="U7216" t="str">
        <f t="shared" si="225"/>
        <v>On Time</v>
      </c>
    </row>
    <row r="7217" spans="1:21" x14ac:dyDescent="0.3">
      <c r="A7217" t="str">
        <f t="shared" si="224"/>
        <v>SO-007316</v>
      </c>
      <c r="B7217" t="s">
        <v>4</v>
      </c>
      <c r="C7217" t="s">
        <v>9</v>
      </c>
      <c r="D7217" s="1">
        <v>44000</v>
      </c>
      <c r="E7217" s="1">
        <v>44106</v>
      </c>
      <c r="F7217" s="1">
        <v>44134</v>
      </c>
      <c r="G7217" s="1">
        <v>44139</v>
      </c>
      <c r="H7217" t="s">
        <v>54</v>
      </c>
      <c r="I7217">
        <v>20</v>
      </c>
      <c r="J7217">
        <v>2</v>
      </c>
      <c r="K7217">
        <v>59</v>
      </c>
      <c r="L7217">
        <v>14</v>
      </c>
      <c r="M7217">
        <v>7</v>
      </c>
      <c r="N7217">
        <v>0.1</v>
      </c>
      <c r="O7217">
        <v>1452.83</v>
      </c>
      <c r="P7217">
        <v>2793.9</v>
      </c>
      <c r="Q7217">
        <f>Table1[[#This Row],[OrderQuantity]]*Table1[[#This Row],[UnitPrice]]</f>
        <v>19557.3</v>
      </c>
      <c r="R7217">
        <f>Table1[[#This Row],[OrderQuantity]]*Table1[[#This Row],[UnitCost]]</f>
        <v>10169.81</v>
      </c>
      <c r="S7217">
        <f>Table1[[#This Row],[OrderQuantity]]*Table1[[#This Row],[UnitPrice]]*(1-Table1[[#This Row],[DiscountApplied]]) - (Table1[[#This Row],[OrderQuantity]]*Table1[[#This Row],[UnitCost]])</f>
        <v>7431.76</v>
      </c>
      <c r="T7217">
        <f>DATEDIF(Table1[[#This Row],[ShipDate]],Table1[[#This Row],[DeliveryDate]],"d")</f>
        <v>5</v>
      </c>
      <c r="U7217" t="str">
        <f t="shared" si="225"/>
        <v>On Time</v>
      </c>
    </row>
    <row r="7218" spans="1:21" x14ac:dyDescent="0.3">
      <c r="A7218" t="str">
        <f t="shared" si="224"/>
        <v>SO-007317</v>
      </c>
      <c r="B7218" t="s">
        <v>3</v>
      </c>
      <c r="C7218" t="s">
        <v>13</v>
      </c>
      <c r="D7218" s="1">
        <v>44000</v>
      </c>
      <c r="E7218" s="1">
        <v>44106</v>
      </c>
      <c r="F7218" s="1">
        <v>44116</v>
      </c>
      <c r="G7218" s="1">
        <v>44126</v>
      </c>
      <c r="H7218" t="s">
        <v>54</v>
      </c>
      <c r="I7218">
        <v>11</v>
      </c>
      <c r="J7218">
        <v>18</v>
      </c>
      <c r="K7218">
        <v>53</v>
      </c>
      <c r="L7218">
        <v>36</v>
      </c>
      <c r="M7218">
        <v>2</v>
      </c>
      <c r="N7218">
        <v>0.08</v>
      </c>
      <c r="O7218">
        <v>525.88</v>
      </c>
      <c r="P7218">
        <v>1118.9000000000001</v>
      </c>
      <c r="Q7218">
        <f>Table1[[#This Row],[OrderQuantity]]*Table1[[#This Row],[UnitPrice]]</f>
        <v>2237.8000000000002</v>
      </c>
      <c r="R7218">
        <f>Table1[[#This Row],[OrderQuantity]]*Table1[[#This Row],[UnitCost]]</f>
        <v>1051.76</v>
      </c>
      <c r="S7218">
        <f>Table1[[#This Row],[OrderQuantity]]*Table1[[#This Row],[UnitPrice]]*(1-Table1[[#This Row],[DiscountApplied]]) - (Table1[[#This Row],[OrderQuantity]]*Table1[[#This Row],[UnitCost]])</f>
        <v>1007.0160000000003</v>
      </c>
      <c r="T7218">
        <f>DATEDIF(Table1[[#This Row],[ShipDate]],Table1[[#This Row],[DeliveryDate]],"d")</f>
        <v>10</v>
      </c>
      <c r="U7218" t="str">
        <f t="shared" si="225"/>
        <v>Late</v>
      </c>
    </row>
    <row r="7219" spans="1:21" x14ac:dyDescent="0.3">
      <c r="A7219" t="str">
        <f t="shared" si="224"/>
        <v>SO-007318</v>
      </c>
      <c r="B7219" t="s">
        <v>3</v>
      </c>
      <c r="C7219" t="s">
        <v>12</v>
      </c>
      <c r="D7219" s="1">
        <v>44000</v>
      </c>
      <c r="E7219" s="1">
        <v>44106</v>
      </c>
      <c r="F7219" s="1">
        <v>44117</v>
      </c>
      <c r="G7219" s="1">
        <v>44126</v>
      </c>
      <c r="H7219" t="s">
        <v>54</v>
      </c>
      <c r="I7219">
        <v>3</v>
      </c>
      <c r="J7219">
        <v>11</v>
      </c>
      <c r="K7219">
        <v>241</v>
      </c>
      <c r="L7219">
        <v>15</v>
      </c>
      <c r="M7219">
        <v>4</v>
      </c>
      <c r="N7219">
        <v>0.08</v>
      </c>
      <c r="O7219">
        <v>110.75</v>
      </c>
      <c r="P7219">
        <v>194.3</v>
      </c>
      <c r="Q7219">
        <f>Table1[[#This Row],[OrderQuantity]]*Table1[[#This Row],[UnitPrice]]</f>
        <v>777.2</v>
      </c>
      <c r="R7219">
        <f>Table1[[#This Row],[OrderQuantity]]*Table1[[#This Row],[UnitCost]]</f>
        <v>443</v>
      </c>
      <c r="S7219">
        <f>Table1[[#This Row],[OrderQuantity]]*Table1[[#This Row],[UnitPrice]]*(1-Table1[[#This Row],[DiscountApplied]]) - (Table1[[#This Row],[OrderQuantity]]*Table1[[#This Row],[UnitCost]])</f>
        <v>272.02400000000011</v>
      </c>
      <c r="T7219">
        <f>DATEDIF(Table1[[#This Row],[ShipDate]],Table1[[#This Row],[DeliveryDate]],"d")</f>
        <v>9</v>
      </c>
      <c r="U7219" t="str">
        <f t="shared" si="225"/>
        <v>Late</v>
      </c>
    </row>
    <row r="7220" spans="1:21" x14ac:dyDescent="0.3">
      <c r="A7220" t="str">
        <f t="shared" si="224"/>
        <v>SO-007319</v>
      </c>
      <c r="B7220" t="s">
        <v>4</v>
      </c>
      <c r="C7220" t="s">
        <v>8</v>
      </c>
      <c r="D7220" s="1">
        <v>44000</v>
      </c>
      <c r="E7220" s="1">
        <v>44106</v>
      </c>
      <c r="F7220" s="1">
        <v>44132</v>
      </c>
      <c r="G7220" s="1">
        <v>44142</v>
      </c>
      <c r="H7220" t="s">
        <v>54</v>
      </c>
      <c r="I7220">
        <v>15</v>
      </c>
      <c r="J7220">
        <v>42</v>
      </c>
      <c r="K7220">
        <v>333</v>
      </c>
      <c r="L7220">
        <v>9</v>
      </c>
      <c r="M7220">
        <v>2</v>
      </c>
      <c r="N7220">
        <v>0.15</v>
      </c>
      <c r="O7220">
        <v>3702.82</v>
      </c>
      <c r="P7220">
        <v>6070.2</v>
      </c>
      <c r="Q7220">
        <f>Table1[[#This Row],[OrderQuantity]]*Table1[[#This Row],[UnitPrice]]</f>
        <v>12140.4</v>
      </c>
      <c r="R7220">
        <f>Table1[[#This Row],[OrderQuantity]]*Table1[[#This Row],[UnitCost]]</f>
        <v>7405.64</v>
      </c>
      <c r="S7220">
        <f>Table1[[#This Row],[OrderQuantity]]*Table1[[#This Row],[UnitPrice]]*(1-Table1[[#This Row],[DiscountApplied]]) - (Table1[[#This Row],[OrderQuantity]]*Table1[[#This Row],[UnitCost]])</f>
        <v>2913.7</v>
      </c>
      <c r="T7220">
        <f>DATEDIF(Table1[[#This Row],[ShipDate]],Table1[[#This Row],[DeliveryDate]],"d")</f>
        <v>10</v>
      </c>
      <c r="U7220" t="str">
        <f t="shared" si="225"/>
        <v>Late</v>
      </c>
    </row>
    <row r="7221" spans="1:21" x14ac:dyDescent="0.3">
      <c r="A7221" t="str">
        <f t="shared" si="224"/>
        <v>SO-007320</v>
      </c>
      <c r="B7221" t="s">
        <v>2</v>
      </c>
      <c r="C7221" t="s">
        <v>9</v>
      </c>
      <c r="D7221" s="1">
        <v>44000</v>
      </c>
      <c r="E7221" s="1">
        <v>44106</v>
      </c>
      <c r="F7221" s="1">
        <v>44127</v>
      </c>
      <c r="G7221" s="1">
        <v>44133</v>
      </c>
      <c r="H7221" t="s">
        <v>54</v>
      </c>
      <c r="I7221">
        <v>24</v>
      </c>
      <c r="J7221">
        <v>16</v>
      </c>
      <c r="K7221">
        <v>87</v>
      </c>
      <c r="L7221">
        <v>29</v>
      </c>
      <c r="M7221">
        <v>4</v>
      </c>
      <c r="N7221">
        <v>0.05</v>
      </c>
      <c r="O7221">
        <v>794.42</v>
      </c>
      <c r="P7221">
        <v>1118.9000000000001</v>
      </c>
      <c r="Q7221">
        <f>Table1[[#This Row],[OrderQuantity]]*Table1[[#This Row],[UnitPrice]]</f>
        <v>4475.6000000000004</v>
      </c>
      <c r="R7221">
        <f>Table1[[#This Row],[OrderQuantity]]*Table1[[#This Row],[UnitCost]]</f>
        <v>3177.68</v>
      </c>
      <c r="S7221">
        <f>Table1[[#This Row],[OrderQuantity]]*Table1[[#This Row],[UnitPrice]]*(1-Table1[[#This Row],[DiscountApplied]]) - (Table1[[#This Row],[OrderQuantity]]*Table1[[#This Row],[UnitCost]])</f>
        <v>1074.1399999999999</v>
      </c>
      <c r="T7221">
        <f>DATEDIF(Table1[[#This Row],[ShipDate]],Table1[[#This Row],[DeliveryDate]],"d")</f>
        <v>6</v>
      </c>
      <c r="U7221" t="str">
        <f t="shared" si="225"/>
        <v>On Time</v>
      </c>
    </row>
    <row r="7222" spans="1:21" x14ac:dyDescent="0.3">
      <c r="A7222" t="str">
        <f t="shared" si="224"/>
        <v>SO-007321</v>
      </c>
      <c r="B7222" t="s">
        <v>4</v>
      </c>
      <c r="C7222" t="s">
        <v>12</v>
      </c>
      <c r="D7222" s="1">
        <v>44000</v>
      </c>
      <c r="E7222" s="1">
        <v>44106</v>
      </c>
      <c r="F7222" s="1">
        <v>44109</v>
      </c>
      <c r="G7222" s="1">
        <v>44117</v>
      </c>
      <c r="H7222" t="s">
        <v>54</v>
      </c>
      <c r="I7222">
        <v>14</v>
      </c>
      <c r="J7222">
        <v>7</v>
      </c>
      <c r="K7222">
        <v>248</v>
      </c>
      <c r="L7222">
        <v>4</v>
      </c>
      <c r="M7222">
        <v>2</v>
      </c>
      <c r="N7222">
        <v>0.08</v>
      </c>
      <c r="O7222">
        <v>1638.02</v>
      </c>
      <c r="P7222">
        <v>2559.4</v>
      </c>
      <c r="Q7222">
        <f>Table1[[#This Row],[OrderQuantity]]*Table1[[#This Row],[UnitPrice]]</f>
        <v>5118.8</v>
      </c>
      <c r="R7222">
        <f>Table1[[#This Row],[OrderQuantity]]*Table1[[#This Row],[UnitCost]]</f>
        <v>3276.04</v>
      </c>
      <c r="S7222">
        <f>Table1[[#This Row],[OrderQuantity]]*Table1[[#This Row],[UnitPrice]]*(1-Table1[[#This Row],[DiscountApplied]]) - (Table1[[#This Row],[OrderQuantity]]*Table1[[#This Row],[UnitCost]])</f>
        <v>1433.2560000000003</v>
      </c>
      <c r="T7222">
        <f>DATEDIF(Table1[[#This Row],[ShipDate]],Table1[[#This Row],[DeliveryDate]],"d")</f>
        <v>8</v>
      </c>
      <c r="U7222" t="str">
        <f t="shared" si="225"/>
        <v>Late</v>
      </c>
    </row>
    <row r="7223" spans="1:21" x14ac:dyDescent="0.3">
      <c r="A7223" t="str">
        <f t="shared" si="224"/>
        <v>SO-007322</v>
      </c>
      <c r="B7223" t="s">
        <v>3</v>
      </c>
      <c r="C7223" t="s">
        <v>13</v>
      </c>
      <c r="D7223" s="1">
        <v>44000</v>
      </c>
      <c r="E7223" s="1">
        <v>44106</v>
      </c>
      <c r="F7223" s="1">
        <v>44127</v>
      </c>
      <c r="G7223" s="1">
        <v>44136</v>
      </c>
      <c r="H7223" t="s">
        <v>54</v>
      </c>
      <c r="I7223">
        <v>8</v>
      </c>
      <c r="J7223">
        <v>11</v>
      </c>
      <c r="K7223">
        <v>5</v>
      </c>
      <c r="L7223">
        <v>34</v>
      </c>
      <c r="M7223">
        <v>7</v>
      </c>
      <c r="N7223">
        <v>0.1</v>
      </c>
      <c r="O7223">
        <v>3095.4</v>
      </c>
      <c r="P7223">
        <v>4020</v>
      </c>
      <c r="Q7223">
        <f>Table1[[#This Row],[OrderQuantity]]*Table1[[#This Row],[UnitPrice]]</f>
        <v>28140</v>
      </c>
      <c r="R7223">
        <f>Table1[[#This Row],[OrderQuantity]]*Table1[[#This Row],[UnitCost]]</f>
        <v>21667.8</v>
      </c>
      <c r="S7223">
        <f>Table1[[#This Row],[OrderQuantity]]*Table1[[#This Row],[UnitPrice]]*(1-Table1[[#This Row],[DiscountApplied]]) - (Table1[[#This Row],[OrderQuantity]]*Table1[[#This Row],[UnitCost]])</f>
        <v>3658.2000000000007</v>
      </c>
      <c r="T7223">
        <f>DATEDIF(Table1[[#This Row],[ShipDate]],Table1[[#This Row],[DeliveryDate]],"d")</f>
        <v>9</v>
      </c>
      <c r="U7223" t="str">
        <f t="shared" si="225"/>
        <v>Late</v>
      </c>
    </row>
    <row r="7224" spans="1:21" x14ac:dyDescent="0.3">
      <c r="A7224" t="str">
        <f t="shared" si="224"/>
        <v>SO-007323</v>
      </c>
      <c r="B7224" t="s">
        <v>2</v>
      </c>
      <c r="C7224" t="s">
        <v>9</v>
      </c>
      <c r="D7224" s="1">
        <v>44000</v>
      </c>
      <c r="E7224" s="1">
        <v>44106</v>
      </c>
      <c r="F7224" s="1">
        <v>44116</v>
      </c>
      <c r="G7224" s="1">
        <v>44117</v>
      </c>
      <c r="H7224" t="s">
        <v>54</v>
      </c>
      <c r="I7224">
        <v>24</v>
      </c>
      <c r="J7224">
        <v>49</v>
      </c>
      <c r="K7224">
        <v>82</v>
      </c>
      <c r="L7224">
        <v>9</v>
      </c>
      <c r="M7224">
        <v>6</v>
      </c>
      <c r="N7224">
        <v>0.08</v>
      </c>
      <c r="O7224">
        <v>1497.79</v>
      </c>
      <c r="P7224">
        <v>1762.1</v>
      </c>
      <c r="Q7224">
        <f>Table1[[#This Row],[OrderQuantity]]*Table1[[#This Row],[UnitPrice]]</f>
        <v>10572.599999999999</v>
      </c>
      <c r="R7224">
        <f>Table1[[#This Row],[OrderQuantity]]*Table1[[#This Row],[UnitCost]]</f>
        <v>8986.74</v>
      </c>
      <c r="S7224">
        <f>Table1[[#This Row],[OrderQuantity]]*Table1[[#This Row],[UnitPrice]]*(1-Table1[[#This Row],[DiscountApplied]]) - (Table1[[#This Row],[OrderQuantity]]*Table1[[#This Row],[UnitCost]])</f>
        <v>740.05199999999968</v>
      </c>
      <c r="T7224">
        <f>DATEDIF(Table1[[#This Row],[ShipDate]],Table1[[#This Row],[DeliveryDate]],"d")</f>
        <v>1</v>
      </c>
      <c r="U7224" t="str">
        <f t="shared" si="225"/>
        <v>On Time</v>
      </c>
    </row>
    <row r="7225" spans="1:21" x14ac:dyDescent="0.3">
      <c r="A7225" t="str">
        <f t="shared" si="224"/>
        <v>SO-007324</v>
      </c>
      <c r="B7225" t="s">
        <v>4</v>
      </c>
      <c r="C7225" t="s">
        <v>10</v>
      </c>
      <c r="D7225" s="1">
        <v>44000</v>
      </c>
      <c r="E7225" s="1">
        <v>44106</v>
      </c>
      <c r="F7225" s="1">
        <v>44116</v>
      </c>
      <c r="G7225" s="1">
        <v>44122</v>
      </c>
      <c r="H7225" t="s">
        <v>54</v>
      </c>
      <c r="I7225">
        <v>19</v>
      </c>
      <c r="J7225">
        <v>36</v>
      </c>
      <c r="K7225">
        <v>133</v>
      </c>
      <c r="L7225">
        <v>15</v>
      </c>
      <c r="M7225">
        <v>3</v>
      </c>
      <c r="N7225">
        <v>0.05</v>
      </c>
      <c r="O7225">
        <v>1691.42</v>
      </c>
      <c r="P7225">
        <v>1989.9</v>
      </c>
      <c r="Q7225">
        <f>Table1[[#This Row],[OrderQuantity]]*Table1[[#This Row],[UnitPrice]]</f>
        <v>5969.7000000000007</v>
      </c>
      <c r="R7225">
        <f>Table1[[#This Row],[OrderQuantity]]*Table1[[#This Row],[UnitCost]]</f>
        <v>5074.26</v>
      </c>
      <c r="S7225">
        <f>Table1[[#This Row],[OrderQuantity]]*Table1[[#This Row],[UnitPrice]]*(1-Table1[[#This Row],[DiscountApplied]]) - (Table1[[#This Row],[OrderQuantity]]*Table1[[#This Row],[UnitCost]])</f>
        <v>596.95499999999993</v>
      </c>
      <c r="T7225">
        <f>DATEDIF(Table1[[#This Row],[ShipDate]],Table1[[#This Row],[DeliveryDate]],"d")</f>
        <v>6</v>
      </c>
      <c r="U7225" t="str">
        <f t="shared" si="225"/>
        <v>On Time</v>
      </c>
    </row>
    <row r="7226" spans="1:21" x14ac:dyDescent="0.3">
      <c r="A7226" t="str">
        <f t="shared" si="224"/>
        <v>SO-007325</v>
      </c>
      <c r="B7226" t="s">
        <v>2</v>
      </c>
      <c r="C7226" t="s">
        <v>10</v>
      </c>
      <c r="D7226" s="1">
        <v>44000</v>
      </c>
      <c r="E7226" s="1">
        <v>44107</v>
      </c>
      <c r="F7226" s="1">
        <v>44128</v>
      </c>
      <c r="G7226" s="1">
        <v>44133</v>
      </c>
      <c r="H7226" t="s">
        <v>54</v>
      </c>
      <c r="I7226">
        <v>25</v>
      </c>
      <c r="J7226">
        <v>39</v>
      </c>
      <c r="K7226">
        <v>125</v>
      </c>
      <c r="L7226">
        <v>12</v>
      </c>
      <c r="M7226">
        <v>6</v>
      </c>
      <c r="N7226">
        <v>0.1</v>
      </c>
      <c r="O7226">
        <v>674.36</v>
      </c>
      <c r="P7226">
        <v>1226.0999999999999</v>
      </c>
      <c r="Q7226">
        <f>Table1[[#This Row],[OrderQuantity]]*Table1[[#This Row],[UnitPrice]]</f>
        <v>7356.5999999999995</v>
      </c>
      <c r="R7226">
        <f>Table1[[#This Row],[OrderQuantity]]*Table1[[#This Row],[UnitCost]]</f>
        <v>4046.16</v>
      </c>
      <c r="S7226">
        <f>Table1[[#This Row],[OrderQuantity]]*Table1[[#This Row],[UnitPrice]]*(1-Table1[[#This Row],[DiscountApplied]]) - (Table1[[#This Row],[OrderQuantity]]*Table1[[#This Row],[UnitCost]])</f>
        <v>2574.7799999999997</v>
      </c>
      <c r="T7226">
        <f>DATEDIF(Table1[[#This Row],[ShipDate]],Table1[[#This Row],[DeliveryDate]],"d")</f>
        <v>5</v>
      </c>
      <c r="U7226" t="str">
        <f t="shared" si="225"/>
        <v>On Time</v>
      </c>
    </row>
    <row r="7227" spans="1:21" x14ac:dyDescent="0.3">
      <c r="A7227" t="str">
        <f t="shared" si="224"/>
        <v>SO-007326</v>
      </c>
      <c r="B7227" t="s">
        <v>2</v>
      </c>
      <c r="C7227" t="s">
        <v>9</v>
      </c>
      <c r="D7227" s="1">
        <v>44000</v>
      </c>
      <c r="E7227" s="1">
        <v>44107</v>
      </c>
      <c r="F7227" s="1">
        <v>44128</v>
      </c>
      <c r="G7227" s="1">
        <v>44138</v>
      </c>
      <c r="H7227" t="s">
        <v>54</v>
      </c>
      <c r="I7227">
        <v>21</v>
      </c>
      <c r="J7227">
        <v>9</v>
      </c>
      <c r="K7227">
        <v>61</v>
      </c>
      <c r="L7227">
        <v>24</v>
      </c>
      <c r="M7227">
        <v>3</v>
      </c>
      <c r="N7227">
        <v>0.2</v>
      </c>
      <c r="O7227">
        <v>1383.28</v>
      </c>
      <c r="P7227">
        <v>2231.1</v>
      </c>
      <c r="Q7227">
        <f>Table1[[#This Row],[OrderQuantity]]*Table1[[#This Row],[UnitPrice]]</f>
        <v>6693.2999999999993</v>
      </c>
      <c r="R7227">
        <f>Table1[[#This Row],[OrderQuantity]]*Table1[[#This Row],[UnitCost]]</f>
        <v>4149.84</v>
      </c>
      <c r="S7227">
        <f>Table1[[#This Row],[OrderQuantity]]*Table1[[#This Row],[UnitPrice]]*(1-Table1[[#This Row],[DiscountApplied]]) - (Table1[[#This Row],[OrderQuantity]]*Table1[[#This Row],[UnitCost]])</f>
        <v>1204.7999999999993</v>
      </c>
      <c r="T7227">
        <f>DATEDIF(Table1[[#This Row],[ShipDate]],Table1[[#This Row],[DeliveryDate]],"d")</f>
        <v>10</v>
      </c>
      <c r="U7227" t="str">
        <f t="shared" si="225"/>
        <v>Late</v>
      </c>
    </row>
    <row r="7228" spans="1:21" x14ac:dyDescent="0.3">
      <c r="A7228" t="str">
        <f t="shared" si="224"/>
        <v>SO-007327</v>
      </c>
      <c r="B7228" t="s">
        <v>2</v>
      </c>
      <c r="C7228" t="s">
        <v>12</v>
      </c>
      <c r="D7228" s="1">
        <v>44000</v>
      </c>
      <c r="E7228" s="1">
        <v>44107</v>
      </c>
      <c r="F7228" s="1">
        <v>44125</v>
      </c>
      <c r="G7228" s="1">
        <v>44134</v>
      </c>
      <c r="H7228" t="s">
        <v>54</v>
      </c>
      <c r="I7228">
        <v>23</v>
      </c>
      <c r="J7228">
        <v>41</v>
      </c>
      <c r="K7228">
        <v>215</v>
      </c>
      <c r="L7228">
        <v>3</v>
      </c>
      <c r="M7228">
        <v>6</v>
      </c>
      <c r="N7228">
        <v>0.05</v>
      </c>
      <c r="O7228">
        <v>678.44</v>
      </c>
      <c r="P7228">
        <v>817.4</v>
      </c>
      <c r="Q7228">
        <f>Table1[[#This Row],[OrderQuantity]]*Table1[[#This Row],[UnitPrice]]</f>
        <v>4904.3999999999996</v>
      </c>
      <c r="R7228">
        <f>Table1[[#This Row],[OrderQuantity]]*Table1[[#This Row],[UnitCost]]</f>
        <v>4070.6400000000003</v>
      </c>
      <c r="S7228">
        <f>Table1[[#This Row],[OrderQuantity]]*Table1[[#This Row],[UnitPrice]]*(1-Table1[[#This Row],[DiscountApplied]]) - (Table1[[#This Row],[OrderQuantity]]*Table1[[#This Row],[UnitCost]])</f>
        <v>588.53999999999905</v>
      </c>
      <c r="T7228">
        <f>DATEDIF(Table1[[#This Row],[ShipDate]],Table1[[#This Row],[DeliveryDate]],"d")</f>
        <v>9</v>
      </c>
      <c r="U7228" t="str">
        <f t="shared" si="225"/>
        <v>Late</v>
      </c>
    </row>
    <row r="7229" spans="1:21" x14ac:dyDescent="0.3">
      <c r="A7229" t="str">
        <f t="shared" si="224"/>
        <v>SO-007328</v>
      </c>
      <c r="B7229" t="s">
        <v>2</v>
      </c>
      <c r="C7229" t="s">
        <v>13</v>
      </c>
      <c r="D7229" s="1">
        <v>44000</v>
      </c>
      <c r="E7229" s="1">
        <v>44107</v>
      </c>
      <c r="F7229" s="1">
        <v>44119</v>
      </c>
      <c r="G7229" s="1">
        <v>44129</v>
      </c>
      <c r="H7229" t="s">
        <v>54</v>
      </c>
      <c r="I7229">
        <v>22</v>
      </c>
      <c r="J7229">
        <v>11</v>
      </c>
      <c r="K7229">
        <v>26</v>
      </c>
      <c r="L7229">
        <v>9</v>
      </c>
      <c r="M7229">
        <v>2</v>
      </c>
      <c r="N7229">
        <v>0.1</v>
      </c>
      <c r="O7229">
        <v>2425.94</v>
      </c>
      <c r="P7229">
        <v>3912.8</v>
      </c>
      <c r="Q7229">
        <f>Table1[[#This Row],[OrderQuantity]]*Table1[[#This Row],[UnitPrice]]</f>
        <v>7825.6</v>
      </c>
      <c r="R7229">
        <f>Table1[[#This Row],[OrderQuantity]]*Table1[[#This Row],[UnitCost]]</f>
        <v>4851.88</v>
      </c>
      <c r="S7229">
        <f>Table1[[#This Row],[OrderQuantity]]*Table1[[#This Row],[UnitPrice]]*(1-Table1[[#This Row],[DiscountApplied]]) - (Table1[[#This Row],[OrderQuantity]]*Table1[[#This Row],[UnitCost]])</f>
        <v>2191.1600000000008</v>
      </c>
      <c r="T7229">
        <f>DATEDIF(Table1[[#This Row],[ShipDate]],Table1[[#This Row],[DeliveryDate]],"d")</f>
        <v>10</v>
      </c>
      <c r="U7229" t="str">
        <f t="shared" si="225"/>
        <v>Late</v>
      </c>
    </row>
    <row r="7230" spans="1:21" x14ac:dyDescent="0.3">
      <c r="A7230" t="str">
        <f t="shared" si="224"/>
        <v>SO-007329</v>
      </c>
      <c r="B7230" t="s">
        <v>4</v>
      </c>
      <c r="C7230" t="s">
        <v>13</v>
      </c>
      <c r="D7230" s="1">
        <v>44000</v>
      </c>
      <c r="E7230" s="1">
        <v>44107</v>
      </c>
      <c r="F7230" s="1">
        <v>44119</v>
      </c>
      <c r="G7230" s="1">
        <v>44128</v>
      </c>
      <c r="H7230" t="s">
        <v>54</v>
      </c>
      <c r="I7230">
        <v>16</v>
      </c>
      <c r="J7230">
        <v>14</v>
      </c>
      <c r="K7230">
        <v>30</v>
      </c>
      <c r="L7230">
        <v>13</v>
      </c>
      <c r="M7230">
        <v>7</v>
      </c>
      <c r="N7230">
        <v>0.2</v>
      </c>
      <c r="O7230">
        <v>2628.28</v>
      </c>
      <c r="P7230">
        <v>3128.9</v>
      </c>
      <c r="Q7230">
        <f>Table1[[#This Row],[OrderQuantity]]*Table1[[#This Row],[UnitPrice]]</f>
        <v>21902.3</v>
      </c>
      <c r="R7230">
        <f>Table1[[#This Row],[OrderQuantity]]*Table1[[#This Row],[UnitCost]]</f>
        <v>18397.960000000003</v>
      </c>
      <c r="S7230">
        <f>Table1[[#This Row],[OrderQuantity]]*Table1[[#This Row],[UnitPrice]]*(1-Table1[[#This Row],[DiscountApplied]]) - (Table1[[#This Row],[OrderQuantity]]*Table1[[#This Row],[UnitCost]])</f>
        <v>-876.12000000000262</v>
      </c>
      <c r="T7230">
        <f>DATEDIF(Table1[[#This Row],[ShipDate]],Table1[[#This Row],[DeliveryDate]],"d")</f>
        <v>9</v>
      </c>
      <c r="U7230" t="str">
        <f t="shared" si="225"/>
        <v>Late</v>
      </c>
    </row>
    <row r="7231" spans="1:21" x14ac:dyDescent="0.3">
      <c r="A7231" t="str">
        <f t="shared" si="224"/>
        <v>SO-007330</v>
      </c>
      <c r="B7231" t="s">
        <v>5</v>
      </c>
      <c r="C7231" t="s">
        <v>12</v>
      </c>
      <c r="D7231" s="1">
        <v>44000</v>
      </c>
      <c r="E7231" s="1">
        <v>44107</v>
      </c>
      <c r="F7231" s="1">
        <v>44132</v>
      </c>
      <c r="G7231" s="1">
        <v>44137</v>
      </c>
      <c r="H7231" t="s">
        <v>54</v>
      </c>
      <c r="I7231">
        <v>28</v>
      </c>
      <c r="J7231">
        <v>40</v>
      </c>
      <c r="K7231">
        <v>218</v>
      </c>
      <c r="L7231">
        <v>41</v>
      </c>
      <c r="M7231">
        <v>5</v>
      </c>
      <c r="N7231">
        <v>0.1</v>
      </c>
      <c r="O7231">
        <v>1930.94</v>
      </c>
      <c r="P7231">
        <v>3510.8</v>
      </c>
      <c r="Q7231">
        <f>Table1[[#This Row],[OrderQuantity]]*Table1[[#This Row],[UnitPrice]]</f>
        <v>17554</v>
      </c>
      <c r="R7231">
        <f>Table1[[#This Row],[OrderQuantity]]*Table1[[#This Row],[UnitCost]]</f>
        <v>9654.7000000000007</v>
      </c>
      <c r="S7231">
        <f>Table1[[#This Row],[OrderQuantity]]*Table1[[#This Row],[UnitPrice]]*(1-Table1[[#This Row],[DiscountApplied]]) - (Table1[[#This Row],[OrderQuantity]]*Table1[[#This Row],[UnitCost]])</f>
        <v>6143.9</v>
      </c>
      <c r="T7231">
        <f>DATEDIF(Table1[[#This Row],[ShipDate]],Table1[[#This Row],[DeliveryDate]],"d")</f>
        <v>5</v>
      </c>
      <c r="U7231" t="str">
        <f t="shared" si="225"/>
        <v>On Time</v>
      </c>
    </row>
    <row r="7232" spans="1:21" x14ac:dyDescent="0.3">
      <c r="A7232" t="str">
        <f t="shared" si="224"/>
        <v>SO-007331</v>
      </c>
      <c r="B7232" t="s">
        <v>3</v>
      </c>
      <c r="C7232" t="s">
        <v>12</v>
      </c>
      <c r="D7232" s="1">
        <v>44000</v>
      </c>
      <c r="E7232" s="1">
        <v>44107</v>
      </c>
      <c r="F7232" s="1">
        <v>44121</v>
      </c>
      <c r="G7232" s="1">
        <v>44127</v>
      </c>
      <c r="H7232" t="s">
        <v>54</v>
      </c>
      <c r="I7232">
        <v>8</v>
      </c>
      <c r="J7232">
        <v>42</v>
      </c>
      <c r="K7232">
        <v>224</v>
      </c>
      <c r="L7232">
        <v>1</v>
      </c>
      <c r="M7232">
        <v>1</v>
      </c>
      <c r="N7232">
        <v>0.05</v>
      </c>
      <c r="O7232">
        <v>546.85</v>
      </c>
      <c r="P7232">
        <v>1031.8</v>
      </c>
      <c r="Q7232">
        <f>Table1[[#This Row],[OrderQuantity]]*Table1[[#This Row],[UnitPrice]]</f>
        <v>1031.8</v>
      </c>
      <c r="R7232">
        <f>Table1[[#This Row],[OrderQuantity]]*Table1[[#This Row],[UnitCost]]</f>
        <v>546.85</v>
      </c>
      <c r="S7232">
        <f>Table1[[#This Row],[OrderQuantity]]*Table1[[#This Row],[UnitPrice]]*(1-Table1[[#This Row],[DiscountApplied]]) - (Table1[[#This Row],[OrderQuantity]]*Table1[[#This Row],[UnitCost]])</f>
        <v>433.3599999999999</v>
      </c>
      <c r="T7232">
        <f>DATEDIF(Table1[[#This Row],[ShipDate]],Table1[[#This Row],[DeliveryDate]],"d")</f>
        <v>6</v>
      </c>
      <c r="U7232" t="str">
        <f t="shared" si="225"/>
        <v>On Time</v>
      </c>
    </row>
    <row r="7233" spans="1:21" x14ac:dyDescent="0.3">
      <c r="A7233" t="str">
        <f t="shared" si="224"/>
        <v>SO-007332</v>
      </c>
      <c r="B7233" t="s">
        <v>5</v>
      </c>
      <c r="C7233" t="s">
        <v>10</v>
      </c>
      <c r="D7233" s="1">
        <v>44000</v>
      </c>
      <c r="E7233" s="1">
        <v>44107</v>
      </c>
      <c r="F7233" s="1">
        <v>44122</v>
      </c>
      <c r="G7233" s="1">
        <v>44124</v>
      </c>
      <c r="H7233" t="s">
        <v>54</v>
      </c>
      <c r="I7233">
        <v>27</v>
      </c>
      <c r="J7233">
        <v>41</v>
      </c>
      <c r="K7233">
        <v>119</v>
      </c>
      <c r="L7233">
        <v>16</v>
      </c>
      <c r="M7233">
        <v>1</v>
      </c>
      <c r="N7233">
        <v>0.05</v>
      </c>
      <c r="O7233">
        <v>4711.4399999999996</v>
      </c>
      <c r="P7233">
        <v>5889.3</v>
      </c>
      <c r="Q7233">
        <f>Table1[[#This Row],[OrderQuantity]]*Table1[[#This Row],[UnitPrice]]</f>
        <v>5889.3</v>
      </c>
      <c r="R7233">
        <f>Table1[[#This Row],[OrderQuantity]]*Table1[[#This Row],[UnitCost]]</f>
        <v>4711.4399999999996</v>
      </c>
      <c r="S7233">
        <f>Table1[[#This Row],[OrderQuantity]]*Table1[[#This Row],[UnitPrice]]*(1-Table1[[#This Row],[DiscountApplied]]) - (Table1[[#This Row],[OrderQuantity]]*Table1[[#This Row],[UnitCost]])</f>
        <v>883.39500000000044</v>
      </c>
      <c r="T7233">
        <f>DATEDIF(Table1[[#This Row],[ShipDate]],Table1[[#This Row],[DeliveryDate]],"d")</f>
        <v>2</v>
      </c>
      <c r="U7233" t="str">
        <f t="shared" si="225"/>
        <v>On Time</v>
      </c>
    </row>
    <row r="7234" spans="1:21" x14ac:dyDescent="0.3">
      <c r="A7234" t="str">
        <f t="shared" ref="A7234:A7297" si="226">"SO-" &amp; TEXT(ROW(A7234)+99,"000000")</f>
        <v>SO-007333</v>
      </c>
      <c r="B7234" t="s">
        <v>5</v>
      </c>
      <c r="C7234" t="s">
        <v>12</v>
      </c>
      <c r="D7234" s="1">
        <v>44000</v>
      </c>
      <c r="E7234" s="1">
        <v>44107</v>
      </c>
      <c r="F7234" s="1">
        <v>44121</v>
      </c>
      <c r="G7234" s="1">
        <v>44123</v>
      </c>
      <c r="H7234" t="s">
        <v>54</v>
      </c>
      <c r="I7234">
        <v>27</v>
      </c>
      <c r="J7234">
        <v>41</v>
      </c>
      <c r="K7234">
        <v>214</v>
      </c>
      <c r="L7234">
        <v>3</v>
      </c>
      <c r="M7234">
        <v>5</v>
      </c>
      <c r="N7234">
        <v>0.08</v>
      </c>
      <c r="O7234">
        <v>768.49</v>
      </c>
      <c r="P7234">
        <v>1038.5</v>
      </c>
      <c r="Q7234">
        <f>Table1[[#This Row],[OrderQuantity]]*Table1[[#This Row],[UnitPrice]]</f>
        <v>5192.5</v>
      </c>
      <c r="R7234">
        <f>Table1[[#This Row],[OrderQuantity]]*Table1[[#This Row],[UnitCost]]</f>
        <v>3842.45</v>
      </c>
      <c r="S7234">
        <f>Table1[[#This Row],[OrderQuantity]]*Table1[[#This Row],[UnitPrice]]*(1-Table1[[#This Row],[DiscountApplied]]) - (Table1[[#This Row],[OrderQuantity]]*Table1[[#This Row],[UnitCost]])</f>
        <v>934.65000000000055</v>
      </c>
      <c r="T7234">
        <f>DATEDIF(Table1[[#This Row],[ShipDate]],Table1[[#This Row],[DeliveryDate]],"d")</f>
        <v>2</v>
      </c>
      <c r="U7234" t="str">
        <f t="shared" ref="U7234:U7297" si="227">IF(T7234&gt;7,"Late","On Time")</f>
        <v>On Time</v>
      </c>
    </row>
    <row r="7235" spans="1:21" x14ac:dyDescent="0.3">
      <c r="A7235" t="str">
        <f t="shared" si="226"/>
        <v>SO-007334</v>
      </c>
      <c r="B7235" t="s">
        <v>4</v>
      </c>
      <c r="C7235" t="s">
        <v>10</v>
      </c>
      <c r="D7235" s="1">
        <v>44000</v>
      </c>
      <c r="E7235" s="1">
        <v>44107</v>
      </c>
      <c r="F7235" s="1">
        <v>44115</v>
      </c>
      <c r="G7235" s="1">
        <v>44125</v>
      </c>
      <c r="H7235" t="s">
        <v>54</v>
      </c>
      <c r="I7235">
        <v>13</v>
      </c>
      <c r="J7235">
        <v>21</v>
      </c>
      <c r="K7235">
        <v>201</v>
      </c>
      <c r="L7235">
        <v>46</v>
      </c>
      <c r="M7235">
        <v>6</v>
      </c>
      <c r="N7235">
        <v>0.15</v>
      </c>
      <c r="O7235">
        <v>135.07</v>
      </c>
      <c r="P7235">
        <v>214.4</v>
      </c>
      <c r="Q7235">
        <f>Table1[[#This Row],[OrderQuantity]]*Table1[[#This Row],[UnitPrice]]</f>
        <v>1286.4000000000001</v>
      </c>
      <c r="R7235">
        <f>Table1[[#This Row],[OrderQuantity]]*Table1[[#This Row],[UnitCost]]</f>
        <v>810.42</v>
      </c>
      <c r="S7235">
        <f>Table1[[#This Row],[OrderQuantity]]*Table1[[#This Row],[UnitPrice]]*(1-Table1[[#This Row],[DiscountApplied]]) - (Table1[[#This Row],[OrderQuantity]]*Table1[[#This Row],[UnitCost]])</f>
        <v>283.0200000000001</v>
      </c>
      <c r="T7235">
        <f>DATEDIF(Table1[[#This Row],[ShipDate]],Table1[[#This Row],[DeliveryDate]],"d")</f>
        <v>10</v>
      </c>
      <c r="U7235" t="str">
        <f t="shared" si="227"/>
        <v>Late</v>
      </c>
    </row>
    <row r="7236" spans="1:21" x14ac:dyDescent="0.3">
      <c r="A7236" t="str">
        <f t="shared" si="226"/>
        <v>SO-007335</v>
      </c>
      <c r="B7236" t="s">
        <v>3</v>
      </c>
      <c r="C7236" t="s">
        <v>12</v>
      </c>
      <c r="D7236" s="1">
        <v>44000</v>
      </c>
      <c r="E7236" s="1">
        <v>44107</v>
      </c>
      <c r="F7236" s="1">
        <v>44117</v>
      </c>
      <c r="G7236" s="1">
        <v>44123</v>
      </c>
      <c r="H7236" t="s">
        <v>54</v>
      </c>
      <c r="I7236">
        <v>10</v>
      </c>
      <c r="J7236">
        <v>29</v>
      </c>
      <c r="K7236">
        <v>223</v>
      </c>
      <c r="L7236">
        <v>24</v>
      </c>
      <c r="M7236">
        <v>2</v>
      </c>
      <c r="N7236">
        <v>0.2</v>
      </c>
      <c r="O7236">
        <v>671.14</v>
      </c>
      <c r="P7236">
        <v>1065.3</v>
      </c>
      <c r="Q7236">
        <f>Table1[[#This Row],[OrderQuantity]]*Table1[[#This Row],[UnitPrice]]</f>
        <v>2130.6</v>
      </c>
      <c r="R7236">
        <f>Table1[[#This Row],[OrderQuantity]]*Table1[[#This Row],[UnitCost]]</f>
        <v>1342.28</v>
      </c>
      <c r="S7236">
        <f>Table1[[#This Row],[OrderQuantity]]*Table1[[#This Row],[UnitPrice]]*(1-Table1[[#This Row],[DiscountApplied]]) - (Table1[[#This Row],[OrderQuantity]]*Table1[[#This Row],[UnitCost]])</f>
        <v>362.20000000000005</v>
      </c>
      <c r="T7236">
        <f>DATEDIF(Table1[[#This Row],[ShipDate]],Table1[[#This Row],[DeliveryDate]],"d")</f>
        <v>6</v>
      </c>
      <c r="U7236" t="str">
        <f t="shared" si="227"/>
        <v>On Time</v>
      </c>
    </row>
    <row r="7237" spans="1:21" x14ac:dyDescent="0.3">
      <c r="A7237" t="str">
        <f t="shared" si="226"/>
        <v>SO-007336</v>
      </c>
      <c r="B7237" t="s">
        <v>4</v>
      </c>
      <c r="C7237" t="s">
        <v>13</v>
      </c>
      <c r="D7237" s="1">
        <v>44000</v>
      </c>
      <c r="E7237" s="1">
        <v>44108</v>
      </c>
      <c r="F7237" s="1">
        <v>44126</v>
      </c>
      <c r="G7237" s="1">
        <v>44135</v>
      </c>
      <c r="H7237" t="s">
        <v>54</v>
      </c>
      <c r="I7237">
        <v>15</v>
      </c>
      <c r="J7237">
        <v>4</v>
      </c>
      <c r="K7237">
        <v>5</v>
      </c>
      <c r="L7237">
        <v>43</v>
      </c>
      <c r="M7237">
        <v>7</v>
      </c>
      <c r="N7237">
        <v>0.05</v>
      </c>
      <c r="O7237">
        <v>619.08000000000004</v>
      </c>
      <c r="P7237">
        <v>1125.5999999999999</v>
      </c>
      <c r="Q7237">
        <f>Table1[[#This Row],[OrderQuantity]]*Table1[[#This Row],[UnitPrice]]</f>
        <v>7879.1999999999989</v>
      </c>
      <c r="R7237">
        <f>Table1[[#This Row],[OrderQuantity]]*Table1[[#This Row],[UnitCost]]</f>
        <v>4333.5600000000004</v>
      </c>
      <c r="S7237">
        <f>Table1[[#This Row],[OrderQuantity]]*Table1[[#This Row],[UnitPrice]]*(1-Table1[[#This Row],[DiscountApplied]]) - (Table1[[#This Row],[OrderQuantity]]*Table1[[#This Row],[UnitCost]])</f>
        <v>3151.6799999999985</v>
      </c>
      <c r="T7237">
        <f>DATEDIF(Table1[[#This Row],[ShipDate]],Table1[[#This Row],[DeliveryDate]],"d")</f>
        <v>9</v>
      </c>
      <c r="U7237" t="str">
        <f t="shared" si="227"/>
        <v>Late</v>
      </c>
    </row>
    <row r="7238" spans="1:21" x14ac:dyDescent="0.3">
      <c r="A7238" t="str">
        <f t="shared" si="226"/>
        <v>SO-007337</v>
      </c>
      <c r="B7238" t="s">
        <v>2</v>
      </c>
      <c r="C7238" t="s">
        <v>11</v>
      </c>
      <c r="D7238" s="1">
        <v>44000</v>
      </c>
      <c r="E7238" s="1">
        <v>44108</v>
      </c>
      <c r="F7238" s="1">
        <v>44121</v>
      </c>
      <c r="G7238" s="1">
        <v>44126</v>
      </c>
      <c r="H7238" t="s">
        <v>54</v>
      </c>
      <c r="I7238">
        <v>24</v>
      </c>
      <c r="J7238">
        <v>38</v>
      </c>
      <c r="K7238">
        <v>269</v>
      </c>
      <c r="L7238">
        <v>28</v>
      </c>
      <c r="M7238">
        <v>4</v>
      </c>
      <c r="N7238">
        <v>0.3</v>
      </c>
      <c r="O7238">
        <v>1016.66</v>
      </c>
      <c r="P7238">
        <v>1882.7</v>
      </c>
      <c r="Q7238">
        <f>Table1[[#This Row],[OrderQuantity]]*Table1[[#This Row],[UnitPrice]]</f>
        <v>7530.8</v>
      </c>
      <c r="R7238">
        <f>Table1[[#This Row],[OrderQuantity]]*Table1[[#This Row],[UnitCost]]</f>
        <v>4066.64</v>
      </c>
      <c r="S7238">
        <f>Table1[[#This Row],[OrderQuantity]]*Table1[[#This Row],[UnitPrice]]*(1-Table1[[#This Row],[DiscountApplied]]) - (Table1[[#This Row],[OrderQuantity]]*Table1[[#This Row],[UnitCost]])</f>
        <v>1204.9199999999996</v>
      </c>
      <c r="T7238">
        <f>DATEDIF(Table1[[#This Row],[ShipDate]],Table1[[#This Row],[DeliveryDate]],"d")</f>
        <v>5</v>
      </c>
      <c r="U7238" t="str">
        <f t="shared" si="227"/>
        <v>On Time</v>
      </c>
    </row>
    <row r="7239" spans="1:21" x14ac:dyDescent="0.3">
      <c r="A7239" t="str">
        <f t="shared" si="226"/>
        <v>SO-007338</v>
      </c>
      <c r="B7239" t="s">
        <v>3</v>
      </c>
      <c r="C7239" t="s">
        <v>12</v>
      </c>
      <c r="D7239" s="1">
        <v>44000</v>
      </c>
      <c r="E7239" s="1">
        <v>44108</v>
      </c>
      <c r="F7239" s="1">
        <v>44128</v>
      </c>
      <c r="G7239" s="1">
        <v>44135</v>
      </c>
      <c r="H7239" t="s">
        <v>54</v>
      </c>
      <c r="I7239">
        <v>7</v>
      </c>
      <c r="J7239">
        <v>36</v>
      </c>
      <c r="K7239">
        <v>254</v>
      </c>
      <c r="L7239">
        <v>4</v>
      </c>
      <c r="M7239">
        <v>2</v>
      </c>
      <c r="N7239">
        <v>0.05</v>
      </c>
      <c r="O7239">
        <v>506.52</v>
      </c>
      <c r="P7239">
        <v>1125.5999999999999</v>
      </c>
      <c r="Q7239">
        <f>Table1[[#This Row],[OrderQuantity]]*Table1[[#This Row],[UnitPrice]]</f>
        <v>2251.1999999999998</v>
      </c>
      <c r="R7239">
        <f>Table1[[#This Row],[OrderQuantity]]*Table1[[#This Row],[UnitCost]]</f>
        <v>1013.04</v>
      </c>
      <c r="S7239">
        <f>Table1[[#This Row],[OrderQuantity]]*Table1[[#This Row],[UnitPrice]]*(1-Table1[[#This Row],[DiscountApplied]]) - (Table1[[#This Row],[OrderQuantity]]*Table1[[#This Row],[UnitCost]])</f>
        <v>1125.5999999999999</v>
      </c>
      <c r="T7239">
        <f>DATEDIF(Table1[[#This Row],[ShipDate]],Table1[[#This Row],[DeliveryDate]],"d")</f>
        <v>7</v>
      </c>
      <c r="U7239" t="str">
        <f t="shared" si="227"/>
        <v>On Time</v>
      </c>
    </row>
    <row r="7240" spans="1:21" x14ac:dyDescent="0.3">
      <c r="A7240" t="str">
        <f t="shared" si="226"/>
        <v>SO-007339</v>
      </c>
      <c r="B7240" t="s">
        <v>3</v>
      </c>
      <c r="C7240" t="s">
        <v>12</v>
      </c>
      <c r="D7240" s="1">
        <v>44000</v>
      </c>
      <c r="E7240" s="1">
        <v>44108</v>
      </c>
      <c r="F7240" s="1">
        <v>44114</v>
      </c>
      <c r="G7240" s="1">
        <v>44120</v>
      </c>
      <c r="H7240" t="s">
        <v>54</v>
      </c>
      <c r="I7240">
        <v>1</v>
      </c>
      <c r="J7240">
        <v>25</v>
      </c>
      <c r="K7240">
        <v>237</v>
      </c>
      <c r="L7240">
        <v>16</v>
      </c>
      <c r="M7240">
        <v>3</v>
      </c>
      <c r="N7240">
        <v>0.2</v>
      </c>
      <c r="O7240">
        <v>1007.68</v>
      </c>
      <c r="P7240">
        <v>2519.1999999999998</v>
      </c>
      <c r="Q7240">
        <f>Table1[[#This Row],[OrderQuantity]]*Table1[[#This Row],[UnitPrice]]</f>
        <v>7557.5999999999995</v>
      </c>
      <c r="R7240">
        <f>Table1[[#This Row],[OrderQuantity]]*Table1[[#This Row],[UnitCost]]</f>
        <v>3023.04</v>
      </c>
      <c r="S7240">
        <f>Table1[[#This Row],[OrderQuantity]]*Table1[[#This Row],[UnitPrice]]*(1-Table1[[#This Row],[DiscountApplied]]) - (Table1[[#This Row],[OrderQuantity]]*Table1[[#This Row],[UnitCost]])</f>
        <v>3023.04</v>
      </c>
      <c r="T7240">
        <f>DATEDIF(Table1[[#This Row],[ShipDate]],Table1[[#This Row],[DeliveryDate]],"d")</f>
        <v>6</v>
      </c>
      <c r="U7240" t="str">
        <f t="shared" si="227"/>
        <v>On Time</v>
      </c>
    </row>
    <row r="7241" spans="1:21" x14ac:dyDescent="0.3">
      <c r="A7241" t="str">
        <f t="shared" si="226"/>
        <v>SO-007340</v>
      </c>
      <c r="B7241" t="s">
        <v>5</v>
      </c>
      <c r="C7241" t="s">
        <v>11</v>
      </c>
      <c r="D7241" s="1">
        <v>44000</v>
      </c>
      <c r="E7241" s="1">
        <v>44108</v>
      </c>
      <c r="F7241" s="1">
        <v>44136</v>
      </c>
      <c r="G7241" s="1">
        <v>44143</v>
      </c>
      <c r="H7241" t="s">
        <v>54</v>
      </c>
      <c r="I7241">
        <v>27</v>
      </c>
      <c r="J7241">
        <v>2</v>
      </c>
      <c r="K7241">
        <v>269</v>
      </c>
      <c r="L7241">
        <v>46</v>
      </c>
      <c r="M7241">
        <v>4</v>
      </c>
      <c r="N7241">
        <v>0.2</v>
      </c>
      <c r="O7241">
        <v>428.4</v>
      </c>
      <c r="P7241">
        <v>931.3</v>
      </c>
      <c r="Q7241">
        <f>Table1[[#This Row],[OrderQuantity]]*Table1[[#This Row],[UnitPrice]]</f>
        <v>3725.2</v>
      </c>
      <c r="R7241">
        <f>Table1[[#This Row],[OrderQuantity]]*Table1[[#This Row],[UnitCost]]</f>
        <v>1713.6</v>
      </c>
      <c r="S7241">
        <f>Table1[[#This Row],[OrderQuantity]]*Table1[[#This Row],[UnitPrice]]*(1-Table1[[#This Row],[DiscountApplied]]) - (Table1[[#This Row],[OrderQuantity]]*Table1[[#This Row],[UnitCost]])</f>
        <v>1266.56</v>
      </c>
      <c r="T7241">
        <f>DATEDIF(Table1[[#This Row],[ShipDate]],Table1[[#This Row],[DeliveryDate]],"d")</f>
        <v>7</v>
      </c>
      <c r="U7241" t="str">
        <f t="shared" si="227"/>
        <v>On Time</v>
      </c>
    </row>
    <row r="7242" spans="1:21" x14ac:dyDescent="0.3">
      <c r="A7242" t="str">
        <f t="shared" si="226"/>
        <v>SO-007341</v>
      </c>
      <c r="B7242" t="s">
        <v>4</v>
      </c>
      <c r="C7242" t="s">
        <v>10</v>
      </c>
      <c r="D7242" s="1">
        <v>44000</v>
      </c>
      <c r="E7242" s="1">
        <v>44108</v>
      </c>
      <c r="F7242" s="1">
        <v>44121</v>
      </c>
      <c r="G7242" s="1">
        <v>44125</v>
      </c>
      <c r="H7242" t="s">
        <v>54</v>
      </c>
      <c r="I7242">
        <v>20</v>
      </c>
      <c r="J7242">
        <v>50</v>
      </c>
      <c r="K7242">
        <v>115</v>
      </c>
      <c r="L7242">
        <v>38</v>
      </c>
      <c r="M7242">
        <v>1</v>
      </c>
      <c r="N7242">
        <v>0.08</v>
      </c>
      <c r="O7242">
        <v>1214.44</v>
      </c>
      <c r="P7242">
        <v>2291.4</v>
      </c>
      <c r="Q7242">
        <f>Table1[[#This Row],[OrderQuantity]]*Table1[[#This Row],[UnitPrice]]</f>
        <v>2291.4</v>
      </c>
      <c r="R7242">
        <f>Table1[[#This Row],[OrderQuantity]]*Table1[[#This Row],[UnitCost]]</f>
        <v>1214.44</v>
      </c>
      <c r="S7242">
        <f>Table1[[#This Row],[OrderQuantity]]*Table1[[#This Row],[UnitPrice]]*(1-Table1[[#This Row],[DiscountApplied]]) - (Table1[[#This Row],[OrderQuantity]]*Table1[[#This Row],[UnitCost]])</f>
        <v>893.64800000000014</v>
      </c>
      <c r="T7242">
        <f>DATEDIF(Table1[[#This Row],[ShipDate]],Table1[[#This Row],[DeliveryDate]],"d")</f>
        <v>4</v>
      </c>
      <c r="U7242" t="str">
        <f t="shared" si="227"/>
        <v>On Time</v>
      </c>
    </row>
    <row r="7243" spans="1:21" x14ac:dyDescent="0.3">
      <c r="A7243" t="str">
        <f t="shared" si="226"/>
        <v>SO-007342</v>
      </c>
      <c r="B7243" t="s">
        <v>4</v>
      </c>
      <c r="C7243" t="s">
        <v>8</v>
      </c>
      <c r="D7243" s="1">
        <v>44000</v>
      </c>
      <c r="E7243" s="1">
        <v>44108</v>
      </c>
      <c r="F7243" s="1">
        <v>44116</v>
      </c>
      <c r="G7243" s="1">
        <v>44122</v>
      </c>
      <c r="H7243" t="s">
        <v>54</v>
      </c>
      <c r="I7243">
        <v>13</v>
      </c>
      <c r="J7243">
        <v>43</v>
      </c>
      <c r="K7243">
        <v>364</v>
      </c>
      <c r="L7243">
        <v>18</v>
      </c>
      <c r="M7243">
        <v>7</v>
      </c>
      <c r="N7243">
        <v>0.3</v>
      </c>
      <c r="O7243">
        <v>2026.08</v>
      </c>
      <c r="P7243">
        <v>3618</v>
      </c>
      <c r="Q7243">
        <f>Table1[[#This Row],[OrderQuantity]]*Table1[[#This Row],[UnitPrice]]</f>
        <v>25326</v>
      </c>
      <c r="R7243">
        <f>Table1[[#This Row],[OrderQuantity]]*Table1[[#This Row],[UnitCost]]</f>
        <v>14182.56</v>
      </c>
      <c r="S7243">
        <f>Table1[[#This Row],[OrderQuantity]]*Table1[[#This Row],[UnitPrice]]*(1-Table1[[#This Row],[DiscountApplied]]) - (Table1[[#This Row],[OrderQuantity]]*Table1[[#This Row],[UnitCost]])</f>
        <v>3545.6399999999976</v>
      </c>
      <c r="T7243">
        <f>DATEDIF(Table1[[#This Row],[ShipDate]],Table1[[#This Row],[DeliveryDate]],"d")</f>
        <v>6</v>
      </c>
      <c r="U7243" t="str">
        <f t="shared" si="227"/>
        <v>On Time</v>
      </c>
    </row>
    <row r="7244" spans="1:21" x14ac:dyDescent="0.3">
      <c r="A7244" t="str">
        <f t="shared" si="226"/>
        <v>SO-007343</v>
      </c>
      <c r="B7244" t="s">
        <v>3</v>
      </c>
      <c r="C7244" t="s">
        <v>8</v>
      </c>
      <c r="D7244" s="1">
        <v>44000</v>
      </c>
      <c r="E7244" s="1">
        <v>44108</v>
      </c>
      <c r="F7244" s="1">
        <v>44129</v>
      </c>
      <c r="G7244" s="1">
        <v>44132</v>
      </c>
      <c r="H7244" t="s">
        <v>54</v>
      </c>
      <c r="I7244">
        <v>3</v>
      </c>
      <c r="J7244">
        <v>39</v>
      </c>
      <c r="K7244">
        <v>329</v>
      </c>
      <c r="L7244">
        <v>46</v>
      </c>
      <c r="M7244">
        <v>7</v>
      </c>
      <c r="N7244">
        <v>0.08</v>
      </c>
      <c r="O7244">
        <v>452.92</v>
      </c>
      <c r="P7244">
        <v>1132.3</v>
      </c>
      <c r="Q7244">
        <f>Table1[[#This Row],[OrderQuantity]]*Table1[[#This Row],[UnitPrice]]</f>
        <v>7926.0999999999995</v>
      </c>
      <c r="R7244">
        <f>Table1[[#This Row],[OrderQuantity]]*Table1[[#This Row],[UnitCost]]</f>
        <v>3170.44</v>
      </c>
      <c r="S7244">
        <f>Table1[[#This Row],[OrderQuantity]]*Table1[[#This Row],[UnitPrice]]*(1-Table1[[#This Row],[DiscountApplied]]) - (Table1[[#This Row],[OrderQuantity]]*Table1[[#This Row],[UnitCost]])</f>
        <v>4121.5720000000001</v>
      </c>
      <c r="T7244">
        <f>DATEDIF(Table1[[#This Row],[ShipDate]],Table1[[#This Row],[DeliveryDate]],"d")</f>
        <v>3</v>
      </c>
      <c r="U7244" t="str">
        <f t="shared" si="227"/>
        <v>On Time</v>
      </c>
    </row>
    <row r="7245" spans="1:21" x14ac:dyDescent="0.3">
      <c r="A7245" t="str">
        <f t="shared" si="226"/>
        <v>SO-007344</v>
      </c>
      <c r="B7245" t="s">
        <v>4</v>
      </c>
      <c r="C7245" t="s">
        <v>11</v>
      </c>
      <c r="D7245" s="1">
        <v>44000</v>
      </c>
      <c r="E7245" s="1">
        <v>44108</v>
      </c>
      <c r="F7245" s="1">
        <v>44121</v>
      </c>
      <c r="G7245" s="1">
        <v>44124</v>
      </c>
      <c r="H7245" t="s">
        <v>54</v>
      </c>
      <c r="I7245">
        <v>17</v>
      </c>
      <c r="J7245">
        <v>20</v>
      </c>
      <c r="K7245">
        <v>291</v>
      </c>
      <c r="L7245">
        <v>41</v>
      </c>
      <c r="M7245">
        <v>4</v>
      </c>
      <c r="N7245">
        <v>0.08</v>
      </c>
      <c r="O7245">
        <v>508.87</v>
      </c>
      <c r="P7245">
        <v>1038.5</v>
      </c>
      <c r="Q7245">
        <f>Table1[[#This Row],[OrderQuantity]]*Table1[[#This Row],[UnitPrice]]</f>
        <v>4154</v>
      </c>
      <c r="R7245">
        <f>Table1[[#This Row],[OrderQuantity]]*Table1[[#This Row],[UnitCost]]</f>
        <v>2035.48</v>
      </c>
      <c r="S7245">
        <f>Table1[[#This Row],[OrderQuantity]]*Table1[[#This Row],[UnitPrice]]*(1-Table1[[#This Row],[DiscountApplied]]) - (Table1[[#This Row],[OrderQuantity]]*Table1[[#This Row],[UnitCost]])</f>
        <v>1786.2000000000003</v>
      </c>
      <c r="T7245">
        <f>DATEDIF(Table1[[#This Row],[ShipDate]],Table1[[#This Row],[DeliveryDate]],"d")</f>
        <v>3</v>
      </c>
      <c r="U7245" t="str">
        <f t="shared" si="227"/>
        <v>On Time</v>
      </c>
    </row>
    <row r="7246" spans="1:21" x14ac:dyDescent="0.3">
      <c r="A7246" t="str">
        <f t="shared" si="226"/>
        <v>SO-007345</v>
      </c>
      <c r="B7246" t="s">
        <v>3</v>
      </c>
      <c r="C7246" t="s">
        <v>8</v>
      </c>
      <c r="D7246" s="1">
        <v>44000</v>
      </c>
      <c r="E7246" s="1">
        <v>44108</v>
      </c>
      <c r="F7246" s="1">
        <v>44134</v>
      </c>
      <c r="G7246" s="1">
        <v>44137</v>
      </c>
      <c r="H7246" t="s">
        <v>54</v>
      </c>
      <c r="I7246">
        <v>6</v>
      </c>
      <c r="J7246">
        <v>27</v>
      </c>
      <c r="K7246">
        <v>350</v>
      </c>
      <c r="L7246">
        <v>6</v>
      </c>
      <c r="M7246">
        <v>5</v>
      </c>
      <c r="N7246">
        <v>0.05</v>
      </c>
      <c r="O7246">
        <v>447.16</v>
      </c>
      <c r="P7246">
        <v>951.4</v>
      </c>
      <c r="Q7246">
        <f>Table1[[#This Row],[OrderQuantity]]*Table1[[#This Row],[UnitPrice]]</f>
        <v>4757</v>
      </c>
      <c r="R7246">
        <f>Table1[[#This Row],[OrderQuantity]]*Table1[[#This Row],[UnitCost]]</f>
        <v>2235.8000000000002</v>
      </c>
      <c r="S7246">
        <f>Table1[[#This Row],[OrderQuantity]]*Table1[[#This Row],[UnitPrice]]*(1-Table1[[#This Row],[DiscountApplied]]) - (Table1[[#This Row],[OrderQuantity]]*Table1[[#This Row],[UnitCost]])</f>
        <v>2283.3499999999995</v>
      </c>
      <c r="T7246">
        <f>DATEDIF(Table1[[#This Row],[ShipDate]],Table1[[#This Row],[DeliveryDate]],"d")</f>
        <v>3</v>
      </c>
      <c r="U7246" t="str">
        <f t="shared" si="227"/>
        <v>On Time</v>
      </c>
    </row>
    <row r="7247" spans="1:21" x14ac:dyDescent="0.3">
      <c r="A7247" t="str">
        <f t="shared" si="226"/>
        <v>SO-007346</v>
      </c>
      <c r="B7247" t="s">
        <v>2</v>
      </c>
      <c r="C7247" t="s">
        <v>11</v>
      </c>
      <c r="D7247" s="1">
        <v>44000</v>
      </c>
      <c r="E7247" s="1">
        <v>44109</v>
      </c>
      <c r="F7247" s="1">
        <v>44111</v>
      </c>
      <c r="G7247" s="1">
        <v>44115</v>
      </c>
      <c r="H7247" t="s">
        <v>54</v>
      </c>
      <c r="I7247">
        <v>21</v>
      </c>
      <c r="J7247">
        <v>30</v>
      </c>
      <c r="K7247">
        <v>313</v>
      </c>
      <c r="L7247">
        <v>29</v>
      </c>
      <c r="M7247">
        <v>7</v>
      </c>
      <c r="N7247">
        <v>0.08</v>
      </c>
      <c r="O7247">
        <v>883.93</v>
      </c>
      <c r="P7247">
        <v>1118.9000000000001</v>
      </c>
      <c r="Q7247">
        <f>Table1[[#This Row],[OrderQuantity]]*Table1[[#This Row],[UnitPrice]]</f>
        <v>7832.3000000000011</v>
      </c>
      <c r="R7247">
        <f>Table1[[#This Row],[OrderQuantity]]*Table1[[#This Row],[UnitCost]]</f>
        <v>6187.5099999999993</v>
      </c>
      <c r="S7247">
        <f>Table1[[#This Row],[OrderQuantity]]*Table1[[#This Row],[UnitPrice]]*(1-Table1[[#This Row],[DiscountApplied]]) - (Table1[[#This Row],[OrderQuantity]]*Table1[[#This Row],[UnitCost]])</f>
        <v>1018.2060000000019</v>
      </c>
      <c r="T7247">
        <f>DATEDIF(Table1[[#This Row],[ShipDate]],Table1[[#This Row],[DeliveryDate]],"d")</f>
        <v>4</v>
      </c>
      <c r="U7247" t="str">
        <f t="shared" si="227"/>
        <v>On Time</v>
      </c>
    </row>
    <row r="7248" spans="1:21" x14ac:dyDescent="0.3">
      <c r="A7248" t="str">
        <f t="shared" si="226"/>
        <v>SO-007347</v>
      </c>
      <c r="B7248" t="s">
        <v>3</v>
      </c>
      <c r="C7248" t="s">
        <v>9</v>
      </c>
      <c r="D7248" s="1">
        <v>44000</v>
      </c>
      <c r="E7248" s="1">
        <v>44109</v>
      </c>
      <c r="F7248" s="1">
        <v>44125</v>
      </c>
      <c r="G7248" s="1">
        <v>44130</v>
      </c>
      <c r="H7248" t="s">
        <v>54</v>
      </c>
      <c r="I7248">
        <v>5</v>
      </c>
      <c r="J7248">
        <v>32</v>
      </c>
      <c r="K7248">
        <v>73</v>
      </c>
      <c r="L7248">
        <v>43</v>
      </c>
      <c r="M7248">
        <v>6</v>
      </c>
      <c r="N7248">
        <v>0.1</v>
      </c>
      <c r="O7248">
        <v>3734.45</v>
      </c>
      <c r="P7248">
        <v>6023.3</v>
      </c>
      <c r="Q7248">
        <f>Table1[[#This Row],[OrderQuantity]]*Table1[[#This Row],[UnitPrice]]</f>
        <v>36139.800000000003</v>
      </c>
      <c r="R7248">
        <f>Table1[[#This Row],[OrderQuantity]]*Table1[[#This Row],[UnitCost]]</f>
        <v>22406.699999999997</v>
      </c>
      <c r="S7248">
        <f>Table1[[#This Row],[OrderQuantity]]*Table1[[#This Row],[UnitPrice]]*(1-Table1[[#This Row],[DiscountApplied]]) - (Table1[[#This Row],[OrderQuantity]]*Table1[[#This Row],[UnitCost]])</f>
        <v>10119.120000000006</v>
      </c>
      <c r="T7248">
        <f>DATEDIF(Table1[[#This Row],[ShipDate]],Table1[[#This Row],[DeliveryDate]],"d")</f>
        <v>5</v>
      </c>
      <c r="U7248" t="str">
        <f t="shared" si="227"/>
        <v>On Time</v>
      </c>
    </row>
    <row r="7249" spans="1:21" x14ac:dyDescent="0.3">
      <c r="A7249" t="str">
        <f t="shared" si="226"/>
        <v>SO-007348</v>
      </c>
      <c r="B7249" t="s">
        <v>5</v>
      </c>
      <c r="C7249" t="s">
        <v>10</v>
      </c>
      <c r="D7249" s="1">
        <v>44000</v>
      </c>
      <c r="E7249" s="1">
        <v>44109</v>
      </c>
      <c r="F7249" s="1">
        <v>44125</v>
      </c>
      <c r="G7249" s="1">
        <v>44133</v>
      </c>
      <c r="H7249" t="s">
        <v>54</v>
      </c>
      <c r="I7249">
        <v>26</v>
      </c>
      <c r="J7249">
        <v>43</v>
      </c>
      <c r="K7249">
        <v>177</v>
      </c>
      <c r="L7249">
        <v>24</v>
      </c>
      <c r="M7249">
        <v>8</v>
      </c>
      <c r="N7249">
        <v>0.15</v>
      </c>
      <c r="O7249">
        <v>844.47</v>
      </c>
      <c r="P7249">
        <v>1835.8</v>
      </c>
      <c r="Q7249">
        <f>Table1[[#This Row],[OrderQuantity]]*Table1[[#This Row],[UnitPrice]]</f>
        <v>14686.4</v>
      </c>
      <c r="R7249">
        <f>Table1[[#This Row],[OrderQuantity]]*Table1[[#This Row],[UnitCost]]</f>
        <v>6755.76</v>
      </c>
      <c r="S7249">
        <f>Table1[[#This Row],[OrderQuantity]]*Table1[[#This Row],[UnitPrice]]*(1-Table1[[#This Row],[DiscountApplied]]) - (Table1[[#This Row],[OrderQuantity]]*Table1[[#This Row],[UnitCost]])</f>
        <v>5727.6799999999985</v>
      </c>
      <c r="T7249">
        <f>DATEDIF(Table1[[#This Row],[ShipDate]],Table1[[#This Row],[DeliveryDate]],"d")</f>
        <v>8</v>
      </c>
      <c r="U7249" t="str">
        <f t="shared" si="227"/>
        <v>Late</v>
      </c>
    </row>
    <row r="7250" spans="1:21" x14ac:dyDescent="0.3">
      <c r="A7250" t="str">
        <f t="shared" si="226"/>
        <v>SO-007349</v>
      </c>
      <c r="B7250" t="s">
        <v>5</v>
      </c>
      <c r="C7250" t="s">
        <v>10</v>
      </c>
      <c r="D7250" s="1">
        <v>44000</v>
      </c>
      <c r="E7250" s="1">
        <v>44109</v>
      </c>
      <c r="F7250" s="1">
        <v>44114</v>
      </c>
      <c r="G7250" s="1">
        <v>44117</v>
      </c>
      <c r="H7250" t="s">
        <v>54</v>
      </c>
      <c r="I7250">
        <v>27</v>
      </c>
      <c r="J7250">
        <v>18</v>
      </c>
      <c r="K7250">
        <v>129</v>
      </c>
      <c r="L7250">
        <v>6</v>
      </c>
      <c r="M7250">
        <v>3</v>
      </c>
      <c r="N7250">
        <v>0.05</v>
      </c>
      <c r="O7250">
        <v>656.2</v>
      </c>
      <c r="P7250">
        <v>1112.2</v>
      </c>
      <c r="Q7250">
        <f>Table1[[#This Row],[OrderQuantity]]*Table1[[#This Row],[UnitPrice]]</f>
        <v>3336.6000000000004</v>
      </c>
      <c r="R7250">
        <f>Table1[[#This Row],[OrderQuantity]]*Table1[[#This Row],[UnitCost]]</f>
        <v>1968.6000000000001</v>
      </c>
      <c r="S7250">
        <f>Table1[[#This Row],[OrderQuantity]]*Table1[[#This Row],[UnitPrice]]*(1-Table1[[#This Row],[DiscountApplied]]) - (Table1[[#This Row],[OrderQuantity]]*Table1[[#This Row],[UnitCost]])</f>
        <v>1201.1699999999998</v>
      </c>
      <c r="T7250">
        <f>DATEDIF(Table1[[#This Row],[ShipDate]],Table1[[#This Row],[DeliveryDate]],"d")</f>
        <v>3</v>
      </c>
      <c r="U7250" t="str">
        <f t="shared" si="227"/>
        <v>On Time</v>
      </c>
    </row>
    <row r="7251" spans="1:21" x14ac:dyDescent="0.3">
      <c r="A7251" t="str">
        <f t="shared" si="226"/>
        <v>SO-007350</v>
      </c>
      <c r="B7251" t="s">
        <v>2</v>
      </c>
      <c r="C7251" t="s">
        <v>10</v>
      </c>
      <c r="D7251" s="1">
        <v>44000</v>
      </c>
      <c r="E7251" s="1">
        <v>44109</v>
      </c>
      <c r="F7251" s="1">
        <v>44136</v>
      </c>
      <c r="G7251" s="1">
        <v>44139</v>
      </c>
      <c r="H7251" t="s">
        <v>54</v>
      </c>
      <c r="I7251">
        <v>22</v>
      </c>
      <c r="J7251">
        <v>46</v>
      </c>
      <c r="K7251">
        <v>189</v>
      </c>
      <c r="L7251">
        <v>10</v>
      </c>
      <c r="M7251">
        <v>4</v>
      </c>
      <c r="N7251">
        <v>0.15</v>
      </c>
      <c r="O7251">
        <v>1128.82</v>
      </c>
      <c r="P7251">
        <v>2351.6999999999998</v>
      </c>
      <c r="Q7251">
        <f>Table1[[#This Row],[OrderQuantity]]*Table1[[#This Row],[UnitPrice]]</f>
        <v>9406.7999999999993</v>
      </c>
      <c r="R7251">
        <f>Table1[[#This Row],[OrderQuantity]]*Table1[[#This Row],[UnitCost]]</f>
        <v>4515.28</v>
      </c>
      <c r="S7251">
        <f>Table1[[#This Row],[OrderQuantity]]*Table1[[#This Row],[UnitPrice]]*(1-Table1[[#This Row],[DiscountApplied]]) - (Table1[[#This Row],[OrderQuantity]]*Table1[[#This Row],[UnitCost]])</f>
        <v>3480.4999999999991</v>
      </c>
      <c r="T7251">
        <f>DATEDIF(Table1[[#This Row],[ShipDate]],Table1[[#This Row],[DeliveryDate]],"d")</f>
        <v>3</v>
      </c>
      <c r="U7251" t="str">
        <f t="shared" si="227"/>
        <v>On Time</v>
      </c>
    </row>
    <row r="7252" spans="1:21" x14ac:dyDescent="0.3">
      <c r="A7252" t="str">
        <f t="shared" si="226"/>
        <v>SO-007351</v>
      </c>
      <c r="B7252" t="s">
        <v>3</v>
      </c>
      <c r="C7252" t="s">
        <v>11</v>
      </c>
      <c r="D7252" s="1">
        <v>44000</v>
      </c>
      <c r="E7252" s="1">
        <v>44109</v>
      </c>
      <c r="F7252" s="1">
        <v>44122</v>
      </c>
      <c r="G7252" s="1">
        <v>44128</v>
      </c>
      <c r="H7252" t="s">
        <v>54</v>
      </c>
      <c r="I7252">
        <v>10</v>
      </c>
      <c r="J7252">
        <v>36</v>
      </c>
      <c r="K7252">
        <v>328</v>
      </c>
      <c r="L7252">
        <v>28</v>
      </c>
      <c r="M7252">
        <v>7</v>
      </c>
      <c r="N7252">
        <v>0.05</v>
      </c>
      <c r="O7252">
        <v>633.15</v>
      </c>
      <c r="P7252">
        <v>1005</v>
      </c>
      <c r="Q7252">
        <f>Table1[[#This Row],[OrderQuantity]]*Table1[[#This Row],[UnitPrice]]</f>
        <v>7035</v>
      </c>
      <c r="R7252">
        <f>Table1[[#This Row],[OrderQuantity]]*Table1[[#This Row],[UnitCost]]</f>
        <v>4432.05</v>
      </c>
      <c r="S7252">
        <f>Table1[[#This Row],[OrderQuantity]]*Table1[[#This Row],[UnitPrice]]*(1-Table1[[#This Row],[DiscountApplied]]) - (Table1[[#This Row],[OrderQuantity]]*Table1[[#This Row],[UnitCost]])</f>
        <v>2251.1999999999998</v>
      </c>
      <c r="T7252">
        <f>DATEDIF(Table1[[#This Row],[ShipDate]],Table1[[#This Row],[DeliveryDate]],"d")</f>
        <v>6</v>
      </c>
      <c r="U7252" t="str">
        <f t="shared" si="227"/>
        <v>On Time</v>
      </c>
    </row>
    <row r="7253" spans="1:21" x14ac:dyDescent="0.3">
      <c r="A7253" t="str">
        <f t="shared" si="226"/>
        <v>SO-007352</v>
      </c>
      <c r="B7253" t="s">
        <v>4</v>
      </c>
      <c r="C7253" t="s">
        <v>12</v>
      </c>
      <c r="D7253" s="1">
        <v>44000</v>
      </c>
      <c r="E7253" s="1">
        <v>44109</v>
      </c>
      <c r="F7253" s="1">
        <v>44130</v>
      </c>
      <c r="G7253" s="1">
        <v>44137</v>
      </c>
      <c r="H7253" t="s">
        <v>54</v>
      </c>
      <c r="I7253">
        <v>17</v>
      </c>
      <c r="J7253">
        <v>39</v>
      </c>
      <c r="K7253">
        <v>216</v>
      </c>
      <c r="L7253">
        <v>7</v>
      </c>
      <c r="M7253">
        <v>7</v>
      </c>
      <c r="N7253">
        <v>0.3</v>
      </c>
      <c r="O7253">
        <v>1347.97</v>
      </c>
      <c r="P7253">
        <v>2284.6999999999998</v>
      </c>
      <c r="Q7253">
        <f>Table1[[#This Row],[OrderQuantity]]*Table1[[#This Row],[UnitPrice]]</f>
        <v>15992.899999999998</v>
      </c>
      <c r="R7253">
        <f>Table1[[#This Row],[OrderQuantity]]*Table1[[#This Row],[UnitCost]]</f>
        <v>9435.7900000000009</v>
      </c>
      <c r="S7253">
        <f>Table1[[#This Row],[OrderQuantity]]*Table1[[#This Row],[UnitPrice]]*(1-Table1[[#This Row],[DiscountApplied]]) - (Table1[[#This Row],[OrderQuantity]]*Table1[[#This Row],[UnitCost]])</f>
        <v>1759.2399999999961</v>
      </c>
      <c r="T7253">
        <f>DATEDIF(Table1[[#This Row],[ShipDate]],Table1[[#This Row],[DeliveryDate]],"d")</f>
        <v>7</v>
      </c>
      <c r="U7253" t="str">
        <f t="shared" si="227"/>
        <v>On Time</v>
      </c>
    </row>
    <row r="7254" spans="1:21" x14ac:dyDescent="0.3">
      <c r="A7254" t="str">
        <f t="shared" si="226"/>
        <v>SO-007353</v>
      </c>
      <c r="B7254" t="s">
        <v>4</v>
      </c>
      <c r="C7254" t="s">
        <v>12</v>
      </c>
      <c r="D7254" s="1">
        <v>44000</v>
      </c>
      <c r="E7254" s="1">
        <v>44109</v>
      </c>
      <c r="F7254" s="1">
        <v>44123</v>
      </c>
      <c r="G7254" s="1">
        <v>44124</v>
      </c>
      <c r="H7254" t="s">
        <v>54</v>
      </c>
      <c r="I7254">
        <v>15</v>
      </c>
      <c r="J7254">
        <v>19</v>
      </c>
      <c r="K7254">
        <v>258</v>
      </c>
      <c r="L7254">
        <v>14</v>
      </c>
      <c r="M7254">
        <v>8</v>
      </c>
      <c r="N7254">
        <v>0.1</v>
      </c>
      <c r="O7254">
        <v>4226.3599999999997</v>
      </c>
      <c r="P7254">
        <v>5092</v>
      </c>
      <c r="Q7254">
        <f>Table1[[#This Row],[OrderQuantity]]*Table1[[#This Row],[UnitPrice]]</f>
        <v>40736</v>
      </c>
      <c r="R7254">
        <f>Table1[[#This Row],[OrderQuantity]]*Table1[[#This Row],[UnitCost]]</f>
        <v>33810.879999999997</v>
      </c>
      <c r="S7254">
        <f>Table1[[#This Row],[OrderQuantity]]*Table1[[#This Row],[UnitPrice]]*(1-Table1[[#This Row],[DiscountApplied]]) - (Table1[[#This Row],[OrderQuantity]]*Table1[[#This Row],[UnitCost]])</f>
        <v>2851.5200000000041</v>
      </c>
      <c r="T7254">
        <f>DATEDIF(Table1[[#This Row],[ShipDate]],Table1[[#This Row],[DeliveryDate]],"d")</f>
        <v>1</v>
      </c>
      <c r="U7254" t="str">
        <f t="shared" si="227"/>
        <v>On Time</v>
      </c>
    </row>
    <row r="7255" spans="1:21" x14ac:dyDescent="0.3">
      <c r="A7255" t="str">
        <f t="shared" si="226"/>
        <v>SO-007354</v>
      </c>
      <c r="B7255" t="s">
        <v>4</v>
      </c>
      <c r="C7255" t="s">
        <v>12</v>
      </c>
      <c r="D7255" s="1">
        <v>44000</v>
      </c>
      <c r="E7255" s="1">
        <v>44110</v>
      </c>
      <c r="F7255" s="1">
        <v>44121</v>
      </c>
      <c r="G7255" s="1">
        <v>44126</v>
      </c>
      <c r="H7255" t="s">
        <v>54</v>
      </c>
      <c r="I7255">
        <v>13</v>
      </c>
      <c r="J7255">
        <v>37</v>
      </c>
      <c r="K7255">
        <v>255</v>
      </c>
      <c r="L7255">
        <v>33</v>
      </c>
      <c r="M7255">
        <v>7</v>
      </c>
      <c r="N7255">
        <v>0.05</v>
      </c>
      <c r="O7255">
        <v>2845.89</v>
      </c>
      <c r="P7255">
        <v>3845.8</v>
      </c>
      <c r="Q7255">
        <f>Table1[[#This Row],[OrderQuantity]]*Table1[[#This Row],[UnitPrice]]</f>
        <v>26920.600000000002</v>
      </c>
      <c r="R7255">
        <f>Table1[[#This Row],[OrderQuantity]]*Table1[[#This Row],[UnitCost]]</f>
        <v>19921.23</v>
      </c>
      <c r="S7255">
        <f>Table1[[#This Row],[OrderQuantity]]*Table1[[#This Row],[UnitPrice]]*(1-Table1[[#This Row],[DiscountApplied]]) - (Table1[[#This Row],[OrderQuantity]]*Table1[[#This Row],[UnitCost]])</f>
        <v>5653.34</v>
      </c>
      <c r="T7255">
        <f>DATEDIF(Table1[[#This Row],[ShipDate]],Table1[[#This Row],[DeliveryDate]],"d")</f>
        <v>5</v>
      </c>
      <c r="U7255" t="str">
        <f t="shared" si="227"/>
        <v>On Time</v>
      </c>
    </row>
    <row r="7256" spans="1:21" x14ac:dyDescent="0.3">
      <c r="A7256" t="str">
        <f t="shared" si="226"/>
        <v>SO-007355</v>
      </c>
      <c r="B7256" t="s">
        <v>3</v>
      </c>
      <c r="C7256" t="s">
        <v>8</v>
      </c>
      <c r="D7256" s="1">
        <v>44000</v>
      </c>
      <c r="E7256" s="1">
        <v>44110</v>
      </c>
      <c r="F7256" s="1">
        <v>44120</v>
      </c>
      <c r="G7256" s="1">
        <v>44128</v>
      </c>
      <c r="H7256" t="s">
        <v>54</v>
      </c>
      <c r="I7256">
        <v>12</v>
      </c>
      <c r="J7256">
        <v>41</v>
      </c>
      <c r="K7256">
        <v>331</v>
      </c>
      <c r="L7256">
        <v>18</v>
      </c>
      <c r="M7256">
        <v>1</v>
      </c>
      <c r="N7256">
        <v>0.1</v>
      </c>
      <c r="O7256">
        <v>2459.9699999999998</v>
      </c>
      <c r="P7256">
        <v>3671.6</v>
      </c>
      <c r="Q7256">
        <f>Table1[[#This Row],[OrderQuantity]]*Table1[[#This Row],[UnitPrice]]</f>
        <v>3671.6</v>
      </c>
      <c r="R7256">
        <f>Table1[[#This Row],[OrderQuantity]]*Table1[[#This Row],[UnitCost]]</f>
        <v>2459.9699999999998</v>
      </c>
      <c r="S7256">
        <f>Table1[[#This Row],[OrderQuantity]]*Table1[[#This Row],[UnitPrice]]*(1-Table1[[#This Row],[DiscountApplied]]) - (Table1[[#This Row],[OrderQuantity]]*Table1[[#This Row],[UnitCost]])</f>
        <v>844.47000000000025</v>
      </c>
      <c r="T7256">
        <f>DATEDIF(Table1[[#This Row],[ShipDate]],Table1[[#This Row],[DeliveryDate]],"d")</f>
        <v>8</v>
      </c>
      <c r="U7256" t="str">
        <f t="shared" si="227"/>
        <v>Late</v>
      </c>
    </row>
    <row r="7257" spans="1:21" x14ac:dyDescent="0.3">
      <c r="A7257" t="str">
        <f t="shared" si="226"/>
        <v>SO-007356</v>
      </c>
      <c r="B7257" t="s">
        <v>3</v>
      </c>
      <c r="C7257" t="s">
        <v>9</v>
      </c>
      <c r="D7257" s="1">
        <v>44000</v>
      </c>
      <c r="E7257" s="1">
        <v>44110</v>
      </c>
      <c r="F7257" s="1">
        <v>44122</v>
      </c>
      <c r="G7257" s="1">
        <v>44129</v>
      </c>
      <c r="H7257" t="s">
        <v>54</v>
      </c>
      <c r="I7257">
        <v>10</v>
      </c>
      <c r="J7257">
        <v>4</v>
      </c>
      <c r="K7257">
        <v>60</v>
      </c>
      <c r="L7257">
        <v>16</v>
      </c>
      <c r="M7257">
        <v>4</v>
      </c>
      <c r="N7257">
        <v>0.05</v>
      </c>
      <c r="O7257">
        <v>846.61</v>
      </c>
      <c r="P7257">
        <v>1085.4000000000001</v>
      </c>
      <c r="Q7257">
        <f>Table1[[#This Row],[OrderQuantity]]*Table1[[#This Row],[UnitPrice]]</f>
        <v>4341.6000000000004</v>
      </c>
      <c r="R7257">
        <f>Table1[[#This Row],[OrderQuantity]]*Table1[[#This Row],[UnitCost]]</f>
        <v>3386.44</v>
      </c>
      <c r="S7257">
        <f>Table1[[#This Row],[OrderQuantity]]*Table1[[#This Row],[UnitPrice]]*(1-Table1[[#This Row],[DiscountApplied]]) - (Table1[[#This Row],[OrderQuantity]]*Table1[[#This Row],[UnitCost]])</f>
        <v>738.08000000000038</v>
      </c>
      <c r="T7257">
        <f>DATEDIF(Table1[[#This Row],[ShipDate]],Table1[[#This Row],[DeliveryDate]],"d")</f>
        <v>7</v>
      </c>
      <c r="U7257" t="str">
        <f t="shared" si="227"/>
        <v>On Time</v>
      </c>
    </row>
    <row r="7258" spans="1:21" x14ac:dyDescent="0.3">
      <c r="A7258" t="str">
        <f t="shared" si="226"/>
        <v>SO-007357</v>
      </c>
      <c r="B7258" t="s">
        <v>4</v>
      </c>
      <c r="C7258" t="s">
        <v>10</v>
      </c>
      <c r="D7258" s="1">
        <v>44000</v>
      </c>
      <c r="E7258" s="1">
        <v>44110</v>
      </c>
      <c r="F7258" s="1">
        <v>44117</v>
      </c>
      <c r="G7258" s="1">
        <v>44125</v>
      </c>
      <c r="H7258" t="s">
        <v>54</v>
      </c>
      <c r="I7258">
        <v>20</v>
      </c>
      <c r="J7258">
        <v>47</v>
      </c>
      <c r="K7258">
        <v>154</v>
      </c>
      <c r="L7258">
        <v>15</v>
      </c>
      <c r="M7258">
        <v>2</v>
      </c>
      <c r="N7258">
        <v>0.15</v>
      </c>
      <c r="O7258">
        <v>762.8</v>
      </c>
      <c r="P7258">
        <v>1105.5</v>
      </c>
      <c r="Q7258">
        <f>Table1[[#This Row],[OrderQuantity]]*Table1[[#This Row],[UnitPrice]]</f>
        <v>2211</v>
      </c>
      <c r="R7258">
        <f>Table1[[#This Row],[OrderQuantity]]*Table1[[#This Row],[UnitCost]]</f>
        <v>1525.6</v>
      </c>
      <c r="S7258">
        <f>Table1[[#This Row],[OrderQuantity]]*Table1[[#This Row],[UnitPrice]]*(1-Table1[[#This Row],[DiscountApplied]]) - (Table1[[#This Row],[OrderQuantity]]*Table1[[#This Row],[UnitCost]])</f>
        <v>353.75</v>
      </c>
      <c r="T7258">
        <f>DATEDIF(Table1[[#This Row],[ShipDate]],Table1[[#This Row],[DeliveryDate]],"d")</f>
        <v>8</v>
      </c>
      <c r="U7258" t="str">
        <f t="shared" si="227"/>
        <v>Late</v>
      </c>
    </row>
    <row r="7259" spans="1:21" x14ac:dyDescent="0.3">
      <c r="A7259" t="str">
        <f t="shared" si="226"/>
        <v>SO-007358</v>
      </c>
      <c r="B7259" t="s">
        <v>5</v>
      </c>
      <c r="C7259" t="s">
        <v>10</v>
      </c>
      <c r="D7259" s="1">
        <v>44000</v>
      </c>
      <c r="E7259" s="1">
        <v>44110</v>
      </c>
      <c r="F7259" s="1">
        <v>44128</v>
      </c>
      <c r="G7259" s="1">
        <v>44134</v>
      </c>
      <c r="H7259" t="s">
        <v>54</v>
      </c>
      <c r="I7259">
        <v>26</v>
      </c>
      <c r="J7259">
        <v>47</v>
      </c>
      <c r="K7259">
        <v>173</v>
      </c>
      <c r="L7259">
        <v>7</v>
      </c>
      <c r="M7259">
        <v>2</v>
      </c>
      <c r="N7259">
        <v>0.05</v>
      </c>
      <c r="O7259">
        <v>2964.08</v>
      </c>
      <c r="P7259">
        <v>3705.1</v>
      </c>
      <c r="Q7259">
        <f>Table1[[#This Row],[OrderQuantity]]*Table1[[#This Row],[UnitPrice]]</f>
        <v>7410.2</v>
      </c>
      <c r="R7259">
        <f>Table1[[#This Row],[OrderQuantity]]*Table1[[#This Row],[UnitCost]]</f>
        <v>5928.16</v>
      </c>
      <c r="S7259">
        <f>Table1[[#This Row],[OrderQuantity]]*Table1[[#This Row],[UnitPrice]]*(1-Table1[[#This Row],[DiscountApplied]]) - (Table1[[#This Row],[OrderQuantity]]*Table1[[#This Row],[UnitCost]])</f>
        <v>1111.5299999999997</v>
      </c>
      <c r="T7259">
        <f>DATEDIF(Table1[[#This Row],[ShipDate]],Table1[[#This Row],[DeliveryDate]],"d")</f>
        <v>6</v>
      </c>
      <c r="U7259" t="str">
        <f t="shared" si="227"/>
        <v>On Time</v>
      </c>
    </row>
    <row r="7260" spans="1:21" x14ac:dyDescent="0.3">
      <c r="A7260" t="str">
        <f t="shared" si="226"/>
        <v>SO-007359</v>
      </c>
      <c r="B7260" t="s">
        <v>3</v>
      </c>
      <c r="C7260" t="s">
        <v>13</v>
      </c>
      <c r="D7260" s="1">
        <v>44000</v>
      </c>
      <c r="E7260" s="1">
        <v>44110</v>
      </c>
      <c r="F7260" s="1">
        <v>44127</v>
      </c>
      <c r="G7260" s="1">
        <v>44131</v>
      </c>
      <c r="H7260" t="s">
        <v>54</v>
      </c>
      <c r="I7260">
        <v>8</v>
      </c>
      <c r="J7260">
        <v>42</v>
      </c>
      <c r="K7260">
        <v>20</v>
      </c>
      <c r="L7260">
        <v>37</v>
      </c>
      <c r="M7260">
        <v>2</v>
      </c>
      <c r="N7260">
        <v>0.08</v>
      </c>
      <c r="O7260">
        <v>2039.55</v>
      </c>
      <c r="P7260">
        <v>2793.9</v>
      </c>
      <c r="Q7260">
        <f>Table1[[#This Row],[OrderQuantity]]*Table1[[#This Row],[UnitPrice]]</f>
        <v>5587.8</v>
      </c>
      <c r="R7260">
        <f>Table1[[#This Row],[OrderQuantity]]*Table1[[#This Row],[UnitCost]]</f>
        <v>4079.1</v>
      </c>
      <c r="S7260">
        <f>Table1[[#This Row],[OrderQuantity]]*Table1[[#This Row],[UnitPrice]]*(1-Table1[[#This Row],[DiscountApplied]]) - (Table1[[#This Row],[OrderQuantity]]*Table1[[#This Row],[UnitCost]])</f>
        <v>1061.6760000000008</v>
      </c>
      <c r="T7260">
        <f>DATEDIF(Table1[[#This Row],[ShipDate]],Table1[[#This Row],[DeliveryDate]],"d")</f>
        <v>4</v>
      </c>
      <c r="U7260" t="str">
        <f t="shared" si="227"/>
        <v>On Time</v>
      </c>
    </row>
    <row r="7261" spans="1:21" x14ac:dyDescent="0.3">
      <c r="A7261" t="str">
        <f t="shared" si="226"/>
        <v>SO-007360</v>
      </c>
      <c r="B7261" t="s">
        <v>4</v>
      </c>
      <c r="C7261" t="s">
        <v>10</v>
      </c>
      <c r="D7261" s="1">
        <v>44000</v>
      </c>
      <c r="E7261" s="1">
        <v>44110</v>
      </c>
      <c r="F7261" s="1">
        <v>44124</v>
      </c>
      <c r="G7261" s="1">
        <v>44133</v>
      </c>
      <c r="H7261" t="s">
        <v>54</v>
      </c>
      <c r="I7261">
        <v>15</v>
      </c>
      <c r="J7261">
        <v>18</v>
      </c>
      <c r="K7261">
        <v>197</v>
      </c>
      <c r="L7261">
        <v>6</v>
      </c>
      <c r="M7261">
        <v>2</v>
      </c>
      <c r="N7261">
        <v>0.08</v>
      </c>
      <c r="O7261">
        <v>1414.64</v>
      </c>
      <c r="P7261">
        <v>2773.8</v>
      </c>
      <c r="Q7261">
        <f>Table1[[#This Row],[OrderQuantity]]*Table1[[#This Row],[UnitPrice]]</f>
        <v>5547.6</v>
      </c>
      <c r="R7261">
        <f>Table1[[#This Row],[OrderQuantity]]*Table1[[#This Row],[UnitCost]]</f>
        <v>2829.28</v>
      </c>
      <c r="S7261">
        <f>Table1[[#This Row],[OrderQuantity]]*Table1[[#This Row],[UnitPrice]]*(1-Table1[[#This Row],[DiscountApplied]]) - (Table1[[#This Row],[OrderQuantity]]*Table1[[#This Row],[UnitCost]])</f>
        <v>2274.5120000000002</v>
      </c>
      <c r="T7261">
        <f>DATEDIF(Table1[[#This Row],[ShipDate]],Table1[[#This Row],[DeliveryDate]],"d")</f>
        <v>9</v>
      </c>
      <c r="U7261" t="str">
        <f t="shared" si="227"/>
        <v>Late</v>
      </c>
    </row>
    <row r="7262" spans="1:21" x14ac:dyDescent="0.3">
      <c r="A7262" t="str">
        <f t="shared" si="226"/>
        <v>SO-007361</v>
      </c>
      <c r="B7262" t="s">
        <v>3</v>
      </c>
      <c r="C7262" t="s">
        <v>13</v>
      </c>
      <c r="D7262" s="1">
        <v>44000</v>
      </c>
      <c r="E7262" s="1">
        <v>44110</v>
      </c>
      <c r="F7262" s="1">
        <v>44113</v>
      </c>
      <c r="G7262" s="1">
        <v>44118</v>
      </c>
      <c r="H7262" t="s">
        <v>54</v>
      </c>
      <c r="I7262">
        <v>3</v>
      </c>
      <c r="J7262">
        <v>13</v>
      </c>
      <c r="K7262">
        <v>29</v>
      </c>
      <c r="L7262">
        <v>16</v>
      </c>
      <c r="M7262">
        <v>2</v>
      </c>
      <c r="N7262">
        <v>0.15</v>
      </c>
      <c r="O7262">
        <v>116.58</v>
      </c>
      <c r="P7262">
        <v>201</v>
      </c>
      <c r="Q7262">
        <f>Table1[[#This Row],[OrderQuantity]]*Table1[[#This Row],[UnitPrice]]</f>
        <v>402</v>
      </c>
      <c r="R7262">
        <f>Table1[[#This Row],[OrderQuantity]]*Table1[[#This Row],[UnitCost]]</f>
        <v>233.16</v>
      </c>
      <c r="S7262">
        <f>Table1[[#This Row],[OrderQuantity]]*Table1[[#This Row],[UnitPrice]]*(1-Table1[[#This Row],[DiscountApplied]]) - (Table1[[#This Row],[OrderQuantity]]*Table1[[#This Row],[UnitCost]])</f>
        <v>108.53999999999999</v>
      </c>
      <c r="T7262">
        <f>DATEDIF(Table1[[#This Row],[ShipDate]],Table1[[#This Row],[DeliveryDate]],"d")</f>
        <v>5</v>
      </c>
      <c r="U7262" t="str">
        <f t="shared" si="227"/>
        <v>On Time</v>
      </c>
    </row>
    <row r="7263" spans="1:21" x14ac:dyDescent="0.3">
      <c r="A7263" t="str">
        <f t="shared" si="226"/>
        <v>SO-007362</v>
      </c>
      <c r="B7263" t="s">
        <v>3</v>
      </c>
      <c r="C7263" t="s">
        <v>10</v>
      </c>
      <c r="D7263" s="1">
        <v>44000</v>
      </c>
      <c r="E7263" s="1">
        <v>44110</v>
      </c>
      <c r="F7263" s="1">
        <v>44131</v>
      </c>
      <c r="G7263" s="1">
        <v>44133</v>
      </c>
      <c r="H7263" t="s">
        <v>54</v>
      </c>
      <c r="I7263">
        <v>1</v>
      </c>
      <c r="J7263">
        <v>32</v>
      </c>
      <c r="K7263">
        <v>155</v>
      </c>
      <c r="L7263">
        <v>6</v>
      </c>
      <c r="M7263">
        <v>5</v>
      </c>
      <c r="N7263">
        <v>0.15</v>
      </c>
      <c r="O7263">
        <v>433.36</v>
      </c>
      <c r="P7263">
        <v>1031.8</v>
      </c>
      <c r="Q7263">
        <f>Table1[[#This Row],[OrderQuantity]]*Table1[[#This Row],[UnitPrice]]</f>
        <v>5159</v>
      </c>
      <c r="R7263">
        <f>Table1[[#This Row],[OrderQuantity]]*Table1[[#This Row],[UnitCost]]</f>
        <v>2166.8000000000002</v>
      </c>
      <c r="S7263">
        <f>Table1[[#This Row],[OrderQuantity]]*Table1[[#This Row],[UnitPrice]]*(1-Table1[[#This Row],[DiscountApplied]]) - (Table1[[#This Row],[OrderQuantity]]*Table1[[#This Row],[UnitCost]])</f>
        <v>2218.3499999999995</v>
      </c>
      <c r="T7263">
        <f>DATEDIF(Table1[[#This Row],[ShipDate]],Table1[[#This Row],[DeliveryDate]],"d")</f>
        <v>2</v>
      </c>
      <c r="U7263" t="str">
        <f t="shared" si="227"/>
        <v>On Time</v>
      </c>
    </row>
    <row r="7264" spans="1:21" x14ac:dyDescent="0.3">
      <c r="A7264" t="str">
        <f t="shared" si="226"/>
        <v>SO-007363</v>
      </c>
      <c r="B7264" t="s">
        <v>4</v>
      </c>
      <c r="C7264" t="s">
        <v>12</v>
      </c>
      <c r="D7264" s="1">
        <v>44000</v>
      </c>
      <c r="E7264" s="1">
        <v>44111</v>
      </c>
      <c r="F7264" s="1">
        <v>44116</v>
      </c>
      <c r="G7264" s="1">
        <v>44119</v>
      </c>
      <c r="H7264" t="s">
        <v>54</v>
      </c>
      <c r="I7264">
        <v>14</v>
      </c>
      <c r="J7264">
        <v>49</v>
      </c>
      <c r="K7264">
        <v>242</v>
      </c>
      <c r="L7264">
        <v>45</v>
      </c>
      <c r="M7264">
        <v>4</v>
      </c>
      <c r="N7264">
        <v>0.08</v>
      </c>
      <c r="O7264">
        <v>868.32</v>
      </c>
      <c r="P7264">
        <v>1929.6</v>
      </c>
      <c r="Q7264">
        <f>Table1[[#This Row],[OrderQuantity]]*Table1[[#This Row],[UnitPrice]]</f>
        <v>7718.4</v>
      </c>
      <c r="R7264">
        <f>Table1[[#This Row],[OrderQuantity]]*Table1[[#This Row],[UnitCost]]</f>
        <v>3473.28</v>
      </c>
      <c r="S7264">
        <f>Table1[[#This Row],[OrderQuantity]]*Table1[[#This Row],[UnitPrice]]*(1-Table1[[#This Row],[DiscountApplied]]) - (Table1[[#This Row],[OrderQuantity]]*Table1[[#This Row],[UnitCost]])</f>
        <v>3627.6479999999997</v>
      </c>
      <c r="T7264">
        <f>DATEDIF(Table1[[#This Row],[ShipDate]],Table1[[#This Row],[DeliveryDate]],"d")</f>
        <v>3</v>
      </c>
      <c r="U7264" t="str">
        <f t="shared" si="227"/>
        <v>On Time</v>
      </c>
    </row>
    <row r="7265" spans="1:21" x14ac:dyDescent="0.3">
      <c r="A7265" t="str">
        <f t="shared" si="226"/>
        <v>SO-007364</v>
      </c>
      <c r="B7265" t="s">
        <v>4</v>
      </c>
      <c r="C7265" t="s">
        <v>12</v>
      </c>
      <c r="D7265" s="1">
        <v>44000</v>
      </c>
      <c r="E7265" s="1">
        <v>44111</v>
      </c>
      <c r="F7265" s="1">
        <v>44132</v>
      </c>
      <c r="G7265" s="1">
        <v>44134</v>
      </c>
      <c r="H7265" t="s">
        <v>54</v>
      </c>
      <c r="I7265">
        <v>13</v>
      </c>
      <c r="J7265">
        <v>17</v>
      </c>
      <c r="K7265">
        <v>212</v>
      </c>
      <c r="L7265">
        <v>24</v>
      </c>
      <c r="M7265">
        <v>6</v>
      </c>
      <c r="N7265">
        <v>0.08</v>
      </c>
      <c r="O7265">
        <v>2323.83</v>
      </c>
      <c r="P7265">
        <v>4006.6</v>
      </c>
      <c r="Q7265">
        <f>Table1[[#This Row],[OrderQuantity]]*Table1[[#This Row],[UnitPrice]]</f>
        <v>24039.599999999999</v>
      </c>
      <c r="R7265">
        <f>Table1[[#This Row],[OrderQuantity]]*Table1[[#This Row],[UnitCost]]</f>
        <v>13942.98</v>
      </c>
      <c r="S7265">
        <f>Table1[[#This Row],[OrderQuantity]]*Table1[[#This Row],[UnitPrice]]*(1-Table1[[#This Row],[DiscountApplied]]) - (Table1[[#This Row],[OrderQuantity]]*Table1[[#This Row],[UnitCost]])</f>
        <v>8173.4520000000011</v>
      </c>
      <c r="T7265">
        <f>DATEDIF(Table1[[#This Row],[ShipDate]],Table1[[#This Row],[DeliveryDate]],"d")</f>
        <v>2</v>
      </c>
      <c r="U7265" t="str">
        <f t="shared" si="227"/>
        <v>On Time</v>
      </c>
    </row>
    <row r="7266" spans="1:21" x14ac:dyDescent="0.3">
      <c r="A7266" t="str">
        <f t="shared" si="226"/>
        <v>SO-007365</v>
      </c>
      <c r="B7266" t="s">
        <v>4</v>
      </c>
      <c r="C7266" t="s">
        <v>12</v>
      </c>
      <c r="D7266" s="1">
        <v>44000</v>
      </c>
      <c r="E7266" s="1">
        <v>44111</v>
      </c>
      <c r="F7266" s="1">
        <v>44126</v>
      </c>
      <c r="G7266" s="1">
        <v>44132</v>
      </c>
      <c r="H7266" t="s">
        <v>54</v>
      </c>
      <c r="I7266">
        <v>20</v>
      </c>
      <c r="J7266">
        <v>16</v>
      </c>
      <c r="K7266">
        <v>229</v>
      </c>
      <c r="L7266">
        <v>33</v>
      </c>
      <c r="M7266">
        <v>7</v>
      </c>
      <c r="N7266">
        <v>0.05</v>
      </c>
      <c r="O7266">
        <v>2659.1</v>
      </c>
      <c r="P7266">
        <v>6043.4</v>
      </c>
      <c r="Q7266">
        <f>Table1[[#This Row],[OrderQuantity]]*Table1[[#This Row],[UnitPrice]]</f>
        <v>42303.799999999996</v>
      </c>
      <c r="R7266">
        <f>Table1[[#This Row],[OrderQuantity]]*Table1[[#This Row],[UnitCost]]</f>
        <v>18613.7</v>
      </c>
      <c r="S7266">
        <f>Table1[[#This Row],[OrderQuantity]]*Table1[[#This Row],[UnitPrice]]*(1-Table1[[#This Row],[DiscountApplied]]) - (Table1[[#This Row],[OrderQuantity]]*Table1[[#This Row],[UnitCost]])</f>
        <v>21574.909999999993</v>
      </c>
      <c r="T7266">
        <f>DATEDIF(Table1[[#This Row],[ShipDate]],Table1[[#This Row],[DeliveryDate]],"d")</f>
        <v>6</v>
      </c>
      <c r="U7266" t="str">
        <f t="shared" si="227"/>
        <v>On Time</v>
      </c>
    </row>
    <row r="7267" spans="1:21" x14ac:dyDescent="0.3">
      <c r="A7267" t="str">
        <f t="shared" si="226"/>
        <v>SO-007366</v>
      </c>
      <c r="B7267" t="s">
        <v>3</v>
      </c>
      <c r="C7267" t="s">
        <v>13</v>
      </c>
      <c r="D7267" s="1">
        <v>44000</v>
      </c>
      <c r="E7267" s="1">
        <v>44111</v>
      </c>
      <c r="F7267" s="1">
        <v>44113</v>
      </c>
      <c r="G7267" s="1">
        <v>44118</v>
      </c>
      <c r="H7267" t="s">
        <v>54</v>
      </c>
      <c r="I7267">
        <v>4</v>
      </c>
      <c r="J7267">
        <v>36</v>
      </c>
      <c r="K7267">
        <v>11</v>
      </c>
      <c r="L7267">
        <v>33</v>
      </c>
      <c r="M7267">
        <v>6</v>
      </c>
      <c r="N7267">
        <v>0.05</v>
      </c>
      <c r="O7267">
        <v>545.51</v>
      </c>
      <c r="P7267">
        <v>790.6</v>
      </c>
      <c r="Q7267">
        <f>Table1[[#This Row],[OrderQuantity]]*Table1[[#This Row],[UnitPrice]]</f>
        <v>4743.6000000000004</v>
      </c>
      <c r="R7267">
        <f>Table1[[#This Row],[OrderQuantity]]*Table1[[#This Row],[UnitCost]]</f>
        <v>3273.06</v>
      </c>
      <c r="S7267">
        <f>Table1[[#This Row],[OrderQuantity]]*Table1[[#This Row],[UnitPrice]]*(1-Table1[[#This Row],[DiscountApplied]]) - (Table1[[#This Row],[OrderQuantity]]*Table1[[#This Row],[UnitCost]])</f>
        <v>1233.3600000000001</v>
      </c>
      <c r="T7267">
        <f>DATEDIF(Table1[[#This Row],[ShipDate]],Table1[[#This Row],[DeliveryDate]],"d")</f>
        <v>5</v>
      </c>
      <c r="U7267" t="str">
        <f t="shared" si="227"/>
        <v>On Time</v>
      </c>
    </row>
    <row r="7268" spans="1:21" x14ac:dyDescent="0.3">
      <c r="A7268" t="str">
        <f t="shared" si="226"/>
        <v>SO-007367</v>
      </c>
      <c r="B7268" t="s">
        <v>3</v>
      </c>
      <c r="C7268" t="s">
        <v>10</v>
      </c>
      <c r="D7268" s="1">
        <v>44000</v>
      </c>
      <c r="E7268" s="1">
        <v>44111</v>
      </c>
      <c r="F7268" s="1">
        <v>44127</v>
      </c>
      <c r="G7268" s="1">
        <v>44134</v>
      </c>
      <c r="H7268" t="s">
        <v>54</v>
      </c>
      <c r="I7268">
        <v>9</v>
      </c>
      <c r="J7268">
        <v>11</v>
      </c>
      <c r="K7268">
        <v>128</v>
      </c>
      <c r="L7268">
        <v>26</v>
      </c>
      <c r="M7268">
        <v>5</v>
      </c>
      <c r="N7268">
        <v>0.1</v>
      </c>
      <c r="O7268">
        <v>722.26</v>
      </c>
      <c r="P7268">
        <v>1031.8</v>
      </c>
      <c r="Q7268">
        <f>Table1[[#This Row],[OrderQuantity]]*Table1[[#This Row],[UnitPrice]]</f>
        <v>5159</v>
      </c>
      <c r="R7268">
        <f>Table1[[#This Row],[OrderQuantity]]*Table1[[#This Row],[UnitCost]]</f>
        <v>3611.3</v>
      </c>
      <c r="S7268">
        <f>Table1[[#This Row],[OrderQuantity]]*Table1[[#This Row],[UnitPrice]]*(1-Table1[[#This Row],[DiscountApplied]]) - (Table1[[#This Row],[OrderQuantity]]*Table1[[#This Row],[UnitCost]])</f>
        <v>1031.8000000000002</v>
      </c>
      <c r="T7268">
        <f>DATEDIF(Table1[[#This Row],[ShipDate]],Table1[[#This Row],[DeliveryDate]],"d")</f>
        <v>7</v>
      </c>
      <c r="U7268" t="str">
        <f t="shared" si="227"/>
        <v>On Time</v>
      </c>
    </row>
    <row r="7269" spans="1:21" x14ac:dyDescent="0.3">
      <c r="A7269" t="str">
        <f t="shared" si="226"/>
        <v>SO-007368</v>
      </c>
      <c r="B7269" t="s">
        <v>4</v>
      </c>
      <c r="C7269" t="s">
        <v>9</v>
      </c>
      <c r="D7269" s="1">
        <v>44000</v>
      </c>
      <c r="E7269" s="1">
        <v>44111</v>
      </c>
      <c r="F7269" s="1">
        <v>44118</v>
      </c>
      <c r="G7269" s="1">
        <v>44126</v>
      </c>
      <c r="H7269" t="s">
        <v>54</v>
      </c>
      <c r="I7269">
        <v>15</v>
      </c>
      <c r="J7269">
        <v>22</v>
      </c>
      <c r="K7269">
        <v>80</v>
      </c>
      <c r="L7269">
        <v>7</v>
      </c>
      <c r="M7269">
        <v>8</v>
      </c>
      <c r="N7269">
        <v>0.08</v>
      </c>
      <c r="O7269">
        <v>3183.84</v>
      </c>
      <c r="P7269">
        <v>5896</v>
      </c>
      <c r="Q7269">
        <f>Table1[[#This Row],[OrderQuantity]]*Table1[[#This Row],[UnitPrice]]</f>
        <v>47168</v>
      </c>
      <c r="R7269">
        <f>Table1[[#This Row],[OrderQuantity]]*Table1[[#This Row],[UnitCost]]</f>
        <v>25470.720000000001</v>
      </c>
      <c r="S7269">
        <f>Table1[[#This Row],[OrderQuantity]]*Table1[[#This Row],[UnitPrice]]*(1-Table1[[#This Row],[DiscountApplied]]) - (Table1[[#This Row],[OrderQuantity]]*Table1[[#This Row],[UnitCost]])</f>
        <v>17923.840000000004</v>
      </c>
      <c r="T7269">
        <f>DATEDIF(Table1[[#This Row],[ShipDate]],Table1[[#This Row],[DeliveryDate]],"d")</f>
        <v>8</v>
      </c>
      <c r="U7269" t="str">
        <f t="shared" si="227"/>
        <v>Late</v>
      </c>
    </row>
    <row r="7270" spans="1:21" x14ac:dyDescent="0.3">
      <c r="A7270" t="str">
        <f t="shared" si="226"/>
        <v>SO-007369</v>
      </c>
      <c r="B7270" t="s">
        <v>3</v>
      </c>
      <c r="C7270" t="s">
        <v>11</v>
      </c>
      <c r="D7270" s="1">
        <v>44000</v>
      </c>
      <c r="E7270" s="1">
        <v>44111</v>
      </c>
      <c r="F7270" s="1">
        <v>44134</v>
      </c>
      <c r="G7270" s="1">
        <v>44141</v>
      </c>
      <c r="H7270" t="s">
        <v>54</v>
      </c>
      <c r="I7270">
        <v>5</v>
      </c>
      <c r="J7270">
        <v>46</v>
      </c>
      <c r="K7270">
        <v>302</v>
      </c>
      <c r="L7270">
        <v>37</v>
      </c>
      <c r="M7270">
        <v>4</v>
      </c>
      <c r="N7270">
        <v>0.05</v>
      </c>
      <c r="O7270">
        <v>2372.81</v>
      </c>
      <c r="P7270">
        <v>5272.9</v>
      </c>
      <c r="Q7270">
        <f>Table1[[#This Row],[OrderQuantity]]*Table1[[#This Row],[UnitPrice]]</f>
        <v>21091.599999999999</v>
      </c>
      <c r="R7270">
        <f>Table1[[#This Row],[OrderQuantity]]*Table1[[#This Row],[UnitCost]]</f>
        <v>9491.24</v>
      </c>
      <c r="S7270">
        <f>Table1[[#This Row],[OrderQuantity]]*Table1[[#This Row],[UnitPrice]]*(1-Table1[[#This Row],[DiscountApplied]]) - (Table1[[#This Row],[OrderQuantity]]*Table1[[#This Row],[UnitCost]])</f>
        <v>10545.779999999997</v>
      </c>
      <c r="T7270">
        <f>DATEDIF(Table1[[#This Row],[ShipDate]],Table1[[#This Row],[DeliveryDate]],"d")</f>
        <v>7</v>
      </c>
      <c r="U7270" t="str">
        <f t="shared" si="227"/>
        <v>On Time</v>
      </c>
    </row>
    <row r="7271" spans="1:21" x14ac:dyDescent="0.3">
      <c r="A7271" t="str">
        <f t="shared" si="226"/>
        <v>SO-007370</v>
      </c>
      <c r="B7271" t="s">
        <v>3</v>
      </c>
      <c r="C7271" t="s">
        <v>10</v>
      </c>
      <c r="D7271" s="1">
        <v>44000</v>
      </c>
      <c r="E7271" s="1">
        <v>44112</v>
      </c>
      <c r="F7271" s="1">
        <v>44117</v>
      </c>
      <c r="G7271" s="1">
        <v>44125</v>
      </c>
      <c r="H7271" t="s">
        <v>54</v>
      </c>
      <c r="I7271">
        <v>3</v>
      </c>
      <c r="J7271">
        <v>28</v>
      </c>
      <c r="K7271">
        <v>114</v>
      </c>
      <c r="L7271">
        <v>34</v>
      </c>
      <c r="M7271">
        <v>5</v>
      </c>
      <c r="N7271">
        <v>0.2</v>
      </c>
      <c r="O7271">
        <v>2469.89</v>
      </c>
      <c r="P7271">
        <v>3859.2</v>
      </c>
      <c r="Q7271">
        <f>Table1[[#This Row],[OrderQuantity]]*Table1[[#This Row],[UnitPrice]]</f>
        <v>19296</v>
      </c>
      <c r="R7271">
        <f>Table1[[#This Row],[OrderQuantity]]*Table1[[#This Row],[UnitCost]]</f>
        <v>12349.449999999999</v>
      </c>
      <c r="S7271">
        <f>Table1[[#This Row],[OrderQuantity]]*Table1[[#This Row],[UnitPrice]]*(1-Table1[[#This Row],[DiscountApplied]]) - (Table1[[#This Row],[OrderQuantity]]*Table1[[#This Row],[UnitCost]])</f>
        <v>3087.3500000000022</v>
      </c>
      <c r="T7271">
        <f>DATEDIF(Table1[[#This Row],[ShipDate]],Table1[[#This Row],[DeliveryDate]],"d")</f>
        <v>8</v>
      </c>
      <c r="U7271" t="str">
        <f t="shared" si="227"/>
        <v>Late</v>
      </c>
    </row>
    <row r="7272" spans="1:21" x14ac:dyDescent="0.3">
      <c r="A7272" t="str">
        <f t="shared" si="226"/>
        <v>SO-007371</v>
      </c>
      <c r="B7272" t="s">
        <v>2</v>
      </c>
      <c r="C7272" t="s">
        <v>13</v>
      </c>
      <c r="D7272" s="1">
        <v>44000</v>
      </c>
      <c r="E7272" s="1">
        <v>44112</v>
      </c>
      <c r="F7272" s="1">
        <v>44127</v>
      </c>
      <c r="G7272" s="1">
        <v>44130</v>
      </c>
      <c r="H7272" t="s">
        <v>54</v>
      </c>
      <c r="I7272">
        <v>20</v>
      </c>
      <c r="J7272">
        <v>49</v>
      </c>
      <c r="K7272">
        <v>51</v>
      </c>
      <c r="L7272">
        <v>32</v>
      </c>
      <c r="M7272">
        <v>2</v>
      </c>
      <c r="N7272">
        <v>0.08</v>
      </c>
      <c r="O7272">
        <v>703.1</v>
      </c>
      <c r="P7272">
        <v>1326.6</v>
      </c>
      <c r="Q7272">
        <f>Table1[[#This Row],[OrderQuantity]]*Table1[[#This Row],[UnitPrice]]</f>
        <v>2653.2</v>
      </c>
      <c r="R7272">
        <f>Table1[[#This Row],[OrderQuantity]]*Table1[[#This Row],[UnitCost]]</f>
        <v>1406.2</v>
      </c>
      <c r="S7272">
        <f>Table1[[#This Row],[OrderQuantity]]*Table1[[#This Row],[UnitPrice]]*(1-Table1[[#This Row],[DiscountApplied]]) - (Table1[[#This Row],[OrderQuantity]]*Table1[[#This Row],[UnitCost]])</f>
        <v>1034.7439999999999</v>
      </c>
      <c r="T7272">
        <f>DATEDIF(Table1[[#This Row],[ShipDate]],Table1[[#This Row],[DeliveryDate]],"d")</f>
        <v>3</v>
      </c>
      <c r="U7272" t="str">
        <f t="shared" si="227"/>
        <v>On Time</v>
      </c>
    </row>
    <row r="7273" spans="1:21" x14ac:dyDescent="0.3">
      <c r="A7273" t="str">
        <f t="shared" si="226"/>
        <v>SO-007372</v>
      </c>
      <c r="B7273" t="s">
        <v>2</v>
      </c>
      <c r="C7273" t="s">
        <v>9</v>
      </c>
      <c r="D7273" s="1">
        <v>44000</v>
      </c>
      <c r="E7273" s="1">
        <v>44112</v>
      </c>
      <c r="F7273" s="1">
        <v>44120</v>
      </c>
      <c r="G7273" s="1">
        <v>44128</v>
      </c>
      <c r="H7273" t="s">
        <v>54</v>
      </c>
      <c r="I7273">
        <v>24</v>
      </c>
      <c r="J7273">
        <v>32</v>
      </c>
      <c r="K7273">
        <v>81</v>
      </c>
      <c r="L7273">
        <v>12</v>
      </c>
      <c r="M7273">
        <v>1</v>
      </c>
      <c r="N7273">
        <v>0.15</v>
      </c>
      <c r="O7273">
        <v>3528.35</v>
      </c>
      <c r="P7273">
        <v>5266.2</v>
      </c>
      <c r="Q7273">
        <f>Table1[[#This Row],[OrderQuantity]]*Table1[[#This Row],[UnitPrice]]</f>
        <v>5266.2</v>
      </c>
      <c r="R7273">
        <f>Table1[[#This Row],[OrderQuantity]]*Table1[[#This Row],[UnitCost]]</f>
        <v>3528.35</v>
      </c>
      <c r="S7273">
        <f>Table1[[#This Row],[OrderQuantity]]*Table1[[#This Row],[UnitPrice]]*(1-Table1[[#This Row],[DiscountApplied]]) - (Table1[[#This Row],[OrderQuantity]]*Table1[[#This Row],[UnitCost]])</f>
        <v>947.91999999999962</v>
      </c>
      <c r="T7273">
        <f>DATEDIF(Table1[[#This Row],[ShipDate]],Table1[[#This Row],[DeliveryDate]],"d")</f>
        <v>8</v>
      </c>
      <c r="U7273" t="str">
        <f t="shared" si="227"/>
        <v>Late</v>
      </c>
    </row>
    <row r="7274" spans="1:21" x14ac:dyDescent="0.3">
      <c r="A7274" t="str">
        <f t="shared" si="226"/>
        <v>SO-007373</v>
      </c>
      <c r="B7274" t="s">
        <v>2</v>
      </c>
      <c r="C7274" t="s">
        <v>8</v>
      </c>
      <c r="D7274" s="1">
        <v>44000</v>
      </c>
      <c r="E7274" s="1">
        <v>44112</v>
      </c>
      <c r="F7274" s="1">
        <v>44114</v>
      </c>
      <c r="G7274" s="1">
        <v>44115</v>
      </c>
      <c r="H7274" t="s">
        <v>54</v>
      </c>
      <c r="I7274">
        <v>24</v>
      </c>
      <c r="J7274">
        <v>3</v>
      </c>
      <c r="K7274">
        <v>354</v>
      </c>
      <c r="L7274">
        <v>10</v>
      </c>
      <c r="M7274">
        <v>7</v>
      </c>
      <c r="N7274">
        <v>0.08</v>
      </c>
      <c r="O7274">
        <v>4928.12</v>
      </c>
      <c r="P7274">
        <v>6009.9</v>
      </c>
      <c r="Q7274">
        <f>Table1[[#This Row],[OrderQuantity]]*Table1[[#This Row],[UnitPrice]]</f>
        <v>42069.299999999996</v>
      </c>
      <c r="R7274">
        <f>Table1[[#This Row],[OrderQuantity]]*Table1[[#This Row],[UnitCost]]</f>
        <v>34496.839999999997</v>
      </c>
      <c r="S7274">
        <f>Table1[[#This Row],[OrderQuantity]]*Table1[[#This Row],[UnitPrice]]*(1-Table1[[#This Row],[DiscountApplied]]) - (Table1[[#This Row],[OrderQuantity]]*Table1[[#This Row],[UnitCost]])</f>
        <v>4206.9160000000047</v>
      </c>
      <c r="T7274">
        <f>DATEDIF(Table1[[#This Row],[ShipDate]],Table1[[#This Row],[DeliveryDate]],"d")</f>
        <v>1</v>
      </c>
      <c r="U7274" t="str">
        <f t="shared" si="227"/>
        <v>On Time</v>
      </c>
    </row>
    <row r="7275" spans="1:21" x14ac:dyDescent="0.3">
      <c r="A7275" t="str">
        <f t="shared" si="226"/>
        <v>SO-007374</v>
      </c>
      <c r="B7275" t="s">
        <v>3</v>
      </c>
      <c r="C7275" t="s">
        <v>12</v>
      </c>
      <c r="D7275" s="1">
        <v>44000</v>
      </c>
      <c r="E7275" s="1">
        <v>44112</v>
      </c>
      <c r="F7275" s="1">
        <v>44119</v>
      </c>
      <c r="G7275" s="1">
        <v>44125</v>
      </c>
      <c r="H7275" t="s">
        <v>54</v>
      </c>
      <c r="I7275">
        <v>7</v>
      </c>
      <c r="J7275">
        <v>3</v>
      </c>
      <c r="K7275">
        <v>258</v>
      </c>
      <c r="L7275">
        <v>27</v>
      </c>
      <c r="M7275">
        <v>2</v>
      </c>
      <c r="N7275">
        <v>0.15</v>
      </c>
      <c r="O7275">
        <v>1110.79</v>
      </c>
      <c r="P7275">
        <v>1882.7</v>
      </c>
      <c r="Q7275">
        <f>Table1[[#This Row],[OrderQuantity]]*Table1[[#This Row],[UnitPrice]]</f>
        <v>3765.4</v>
      </c>
      <c r="R7275">
        <f>Table1[[#This Row],[OrderQuantity]]*Table1[[#This Row],[UnitCost]]</f>
        <v>2221.58</v>
      </c>
      <c r="S7275">
        <f>Table1[[#This Row],[OrderQuantity]]*Table1[[#This Row],[UnitPrice]]*(1-Table1[[#This Row],[DiscountApplied]]) - (Table1[[#This Row],[OrderQuantity]]*Table1[[#This Row],[UnitCost]])</f>
        <v>979.01000000000022</v>
      </c>
      <c r="T7275">
        <f>DATEDIF(Table1[[#This Row],[ShipDate]],Table1[[#This Row],[DeliveryDate]],"d")</f>
        <v>6</v>
      </c>
      <c r="U7275" t="str">
        <f t="shared" si="227"/>
        <v>On Time</v>
      </c>
    </row>
    <row r="7276" spans="1:21" x14ac:dyDescent="0.3">
      <c r="A7276" t="str">
        <f t="shared" si="226"/>
        <v>SO-007375</v>
      </c>
      <c r="B7276" t="s">
        <v>2</v>
      </c>
      <c r="C7276" t="s">
        <v>11</v>
      </c>
      <c r="D7276" s="1">
        <v>44000</v>
      </c>
      <c r="E7276" s="1">
        <v>44112</v>
      </c>
      <c r="F7276" s="1">
        <v>44116</v>
      </c>
      <c r="G7276" s="1">
        <v>44120</v>
      </c>
      <c r="H7276" t="s">
        <v>54</v>
      </c>
      <c r="I7276">
        <v>23</v>
      </c>
      <c r="J7276">
        <v>5</v>
      </c>
      <c r="K7276">
        <v>281</v>
      </c>
      <c r="L7276">
        <v>9</v>
      </c>
      <c r="M7276">
        <v>6</v>
      </c>
      <c r="N7276">
        <v>0.05</v>
      </c>
      <c r="O7276">
        <v>214.27</v>
      </c>
      <c r="P7276">
        <v>261.3</v>
      </c>
      <c r="Q7276">
        <f>Table1[[#This Row],[OrderQuantity]]*Table1[[#This Row],[UnitPrice]]</f>
        <v>1567.8000000000002</v>
      </c>
      <c r="R7276">
        <f>Table1[[#This Row],[OrderQuantity]]*Table1[[#This Row],[UnitCost]]</f>
        <v>1285.6200000000001</v>
      </c>
      <c r="S7276">
        <f>Table1[[#This Row],[OrderQuantity]]*Table1[[#This Row],[UnitPrice]]*(1-Table1[[#This Row],[DiscountApplied]]) - (Table1[[#This Row],[OrderQuantity]]*Table1[[#This Row],[UnitCost]])</f>
        <v>203.78999999999996</v>
      </c>
      <c r="T7276">
        <f>DATEDIF(Table1[[#This Row],[ShipDate]],Table1[[#This Row],[DeliveryDate]],"d")</f>
        <v>4</v>
      </c>
      <c r="U7276" t="str">
        <f t="shared" si="227"/>
        <v>On Time</v>
      </c>
    </row>
    <row r="7277" spans="1:21" x14ac:dyDescent="0.3">
      <c r="A7277" t="str">
        <f t="shared" si="226"/>
        <v>SO-007376</v>
      </c>
      <c r="B7277" t="s">
        <v>3</v>
      </c>
      <c r="C7277" t="s">
        <v>9</v>
      </c>
      <c r="D7277" s="1">
        <v>44000</v>
      </c>
      <c r="E7277" s="1">
        <v>44112</v>
      </c>
      <c r="F7277" s="1">
        <v>44133</v>
      </c>
      <c r="G7277" s="1">
        <v>44136</v>
      </c>
      <c r="H7277" t="s">
        <v>54</v>
      </c>
      <c r="I7277">
        <v>5</v>
      </c>
      <c r="J7277">
        <v>39</v>
      </c>
      <c r="K7277">
        <v>65</v>
      </c>
      <c r="L7277">
        <v>42</v>
      </c>
      <c r="M7277">
        <v>4</v>
      </c>
      <c r="N7277">
        <v>0.05</v>
      </c>
      <c r="O7277">
        <v>1862.06</v>
      </c>
      <c r="P7277">
        <v>3879.3</v>
      </c>
      <c r="Q7277">
        <f>Table1[[#This Row],[OrderQuantity]]*Table1[[#This Row],[UnitPrice]]</f>
        <v>15517.2</v>
      </c>
      <c r="R7277">
        <f>Table1[[#This Row],[OrderQuantity]]*Table1[[#This Row],[UnitCost]]</f>
        <v>7448.24</v>
      </c>
      <c r="S7277">
        <f>Table1[[#This Row],[OrderQuantity]]*Table1[[#This Row],[UnitPrice]]*(1-Table1[[#This Row],[DiscountApplied]]) - (Table1[[#This Row],[OrderQuantity]]*Table1[[#This Row],[UnitCost]])</f>
        <v>7293.1</v>
      </c>
      <c r="T7277">
        <f>DATEDIF(Table1[[#This Row],[ShipDate]],Table1[[#This Row],[DeliveryDate]],"d")</f>
        <v>3</v>
      </c>
      <c r="U7277" t="str">
        <f t="shared" si="227"/>
        <v>On Time</v>
      </c>
    </row>
    <row r="7278" spans="1:21" x14ac:dyDescent="0.3">
      <c r="A7278" t="str">
        <f t="shared" si="226"/>
        <v>SO-007377</v>
      </c>
      <c r="B7278" t="s">
        <v>4</v>
      </c>
      <c r="C7278" t="s">
        <v>11</v>
      </c>
      <c r="D7278" s="1">
        <v>44000</v>
      </c>
      <c r="E7278" s="1">
        <v>44112</v>
      </c>
      <c r="F7278" s="1">
        <v>44123</v>
      </c>
      <c r="G7278" s="1">
        <v>44128</v>
      </c>
      <c r="H7278" t="s">
        <v>54</v>
      </c>
      <c r="I7278">
        <v>14</v>
      </c>
      <c r="J7278">
        <v>21</v>
      </c>
      <c r="K7278">
        <v>299</v>
      </c>
      <c r="L7278">
        <v>4</v>
      </c>
      <c r="M7278">
        <v>5</v>
      </c>
      <c r="N7278">
        <v>0.08</v>
      </c>
      <c r="O7278">
        <v>436.84</v>
      </c>
      <c r="P7278">
        <v>1092.0999999999999</v>
      </c>
      <c r="Q7278">
        <f>Table1[[#This Row],[OrderQuantity]]*Table1[[#This Row],[UnitPrice]]</f>
        <v>5460.5</v>
      </c>
      <c r="R7278">
        <f>Table1[[#This Row],[OrderQuantity]]*Table1[[#This Row],[UnitCost]]</f>
        <v>2184.1999999999998</v>
      </c>
      <c r="S7278">
        <f>Table1[[#This Row],[OrderQuantity]]*Table1[[#This Row],[UnitPrice]]*(1-Table1[[#This Row],[DiscountApplied]]) - (Table1[[#This Row],[OrderQuantity]]*Table1[[#This Row],[UnitCost]])</f>
        <v>2839.46</v>
      </c>
      <c r="T7278">
        <f>DATEDIF(Table1[[#This Row],[ShipDate]],Table1[[#This Row],[DeliveryDate]],"d")</f>
        <v>5</v>
      </c>
      <c r="U7278" t="str">
        <f t="shared" si="227"/>
        <v>On Time</v>
      </c>
    </row>
    <row r="7279" spans="1:21" x14ac:dyDescent="0.3">
      <c r="A7279" t="str">
        <f t="shared" si="226"/>
        <v>SO-007378</v>
      </c>
      <c r="B7279" t="s">
        <v>3</v>
      </c>
      <c r="C7279" t="s">
        <v>9</v>
      </c>
      <c r="D7279" s="1">
        <v>44000</v>
      </c>
      <c r="E7279" s="1">
        <v>44112</v>
      </c>
      <c r="F7279" s="1">
        <v>44129</v>
      </c>
      <c r="G7279" s="1">
        <v>44137</v>
      </c>
      <c r="H7279" t="s">
        <v>54</v>
      </c>
      <c r="I7279">
        <v>3</v>
      </c>
      <c r="J7279">
        <v>45</v>
      </c>
      <c r="K7279">
        <v>79</v>
      </c>
      <c r="L7279">
        <v>37</v>
      </c>
      <c r="M7279">
        <v>4</v>
      </c>
      <c r="N7279">
        <v>0.2</v>
      </c>
      <c r="O7279">
        <v>1473.67</v>
      </c>
      <c r="P7279">
        <v>1775.5</v>
      </c>
      <c r="Q7279">
        <f>Table1[[#This Row],[OrderQuantity]]*Table1[[#This Row],[UnitPrice]]</f>
        <v>7102</v>
      </c>
      <c r="R7279">
        <f>Table1[[#This Row],[OrderQuantity]]*Table1[[#This Row],[UnitCost]]</f>
        <v>5894.68</v>
      </c>
      <c r="S7279">
        <f>Table1[[#This Row],[OrderQuantity]]*Table1[[#This Row],[UnitPrice]]*(1-Table1[[#This Row],[DiscountApplied]]) - (Table1[[#This Row],[OrderQuantity]]*Table1[[#This Row],[UnitCost]])</f>
        <v>-213.07999999999993</v>
      </c>
      <c r="T7279">
        <f>DATEDIF(Table1[[#This Row],[ShipDate]],Table1[[#This Row],[DeliveryDate]],"d")</f>
        <v>8</v>
      </c>
      <c r="U7279" t="str">
        <f t="shared" si="227"/>
        <v>Late</v>
      </c>
    </row>
    <row r="7280" spans="1:21" x14ac:dyDescent="0.3">
      <c r="A7280" t="str">
        <f t="shared" si="226"/>
        <v>SO-007379</v>
      </c>
      <c r="B7280" t="s">
        <v>4</v>
      </c>
      <c r="C7280" t="s">
        <v>10</v>
      </c>
      <c r="D7280" s="1">
        <v>44000</v>
      </c>
      <c r="E7280" s="1">
        <v>44112</v>
      </c>
      <c r="F7280" s="1">
        <v>44125</v>
      </c>
      <c r="G7280" s="1">
        <v>44135</v>
      </c>
      <c r="H7280" t="s">
        <v>54</v>
      </c>
      <c r="I7280">
        <v>14</v>
      </c>
      <c r="J7280">
        <v>2</v>
      </c>
      <c r="K7280">
        <v>98</v>
      </c>
      <c r="L7280">
        <v>7</v>
      </c>
      <c r="M7280">
        <v>6</v>
      </c>
      <c r="N7280">
        <v>0.3</v>
      </c>
      <c r="O7280">
        <v>933.44</v>
      </c>
      <c r="P7280">
        <v>1728.6</v>
      </c>
      <c r="Q7280">
        <f>Table1[[#This Row],[OrderQuantity]]*Table1[[#This Row],[UnitPrice]]</f>
        <v>10371.599999999999</v>
      </c>
      <c r="R7280">
        <f>Table1[[#This Row],[OrderQuantity]]*Table1[[#This Row],[UnitCost]]</f>
        <v>5600.64</v>
      </c>
      <c r="S7280">
        <f>Table1[[#This Row],[OrderQuantity]]*Table1[[#This Row],[UnitPrice]]*(1-Table1[[#This Row],[DiscountApplied]]) - (Table1[[#This Row],[OrderQuantity]]*Table1[[#This Row],[UnitCost]])</f>
        <v>1659.4799999999977</v>
      </c>
      <c r="T7280">
        <f>DATEDIF(Table1[[#This Row],[ShipDate]],Table1[[#This Row],[DeliveryDate]],"d")</f>
        <v>10</v>
      </c>
      <c r="U7280" t="str">
        <f t="shared" si="227"/>
        <v>Late</v>
      </c>
    </row>
    <row r="7281" spans="1:21" x14ac:dyDescent="0.3">
      <c r="A7281" t="str">
        <f t="shared" si="226"/>
        <v>SO-007380</v>
      </c>
      <c r="B7281" t="s">
        <v>2</v>
      </c>
      <c r="C7281" t="s">
        <v>11</v>
      </c>
      <c r="D7281" s="1">
        <v>44000</v>
      </c>
      <c r="E7281" s="1">
        <v>44113</v>
      </c>
      <c r="F7281" s="1">
        <v>44132</v>
      </c>
      <c r="G7281" s="1">
        <v>44137</v>
      </c>
      <c r="H7281" t="s">
        <v>54</v>
      </c>
      <c r="I7281">
        <v>22</v>
      </c>
      <c r="J7281">
        <v>39</v>
      </c>
      <c r="K7281">
        <v>293</v>
      </c>
      <c r="L7281">
        <v>17</v>
      </c>
      <c r="M7281">
        <v>6</v>
      </c>
      <c r="N7281">
        <v>0.08</v>
      </c>
      <c r="O7281">
        <v>600.59</v>
      </c>
      <c r="P7281">
        <v>1112.2</v>
      </c>
      <c r="Q7281">
        <f>Table1[[#This Row],[OrderQuantity]]*Table1[[#This Row],[UnitPrice]]</f>
        <v>6673.2000000000007</v>
      </c>
      <c r="R7281">
        <f>Table1[[#This Row],[OrderQuantity]]*Table1[[#This Row],[UnitCost]]</f>
        <v>3603.54</v>
      </c>
      <c r="S7281">
        <f>Table1[[#This Row],[OrderQuantity]]*Table1[[#This Row],[UnitPrice]]*(1-Table1[[#This Row],[DiscountApplied]]) - (Table1[[#This Row],[OrderQuantity]]*Table1[[#This Row],[UnitCost]])</f>
        <v>2535.804000000001</v>
      </c>
      <c r="T7281">
        <f>DATEDIF(Table1[[#This Row],[ShipDate]],Table1[[#This Row],[DeliveryDate]],"d")</f>
        <v>5</v>
      </c>
      <c r="U7281" t="str">
        <f t="shared" si="227"/>
        <v>On Time</v>
      </c>
    </row>
    <row r="7282" spans="1:21" x14ac:dyDescent="0.3">
      <c r="A7282" t="str">
        <f t="shared" si="226"/>
        <v>SO-007381</v>
      </c>
      <c r="B7282" t="s">
        <v>2</v>
      </c>
      <c r="C7282" t="s">
        <v>11</v>
      </c>
      <c r="D7282" s="1">
        <v>44000</v>
      </c>
      <c r="E7282" s="1">
        <v>44113</v>
      </c>
      <c r="F7282" s="1">
        <v>44135</v>
      </c>
      <c r="G7282" s="1">
        <v>44136</v>
      </c>
      <c r="H7282" t="s">
        <v>54</v>
      </c>
      <c r="I7282">
        <v>23</v>
      </c>
      <c r="J7282">
        <v>13</v>
      </c>
      <c r="K7282">
        <v>304</v>
      </c>
      <c r="L7282">
        <v>39</v>
      </c>
      <c r="M7282">
        <v>1</v>
      </c>
      <c r="N7282">
        <v>0.08</v>
      </c>
      <c r="O7282">
        <v>1631.72</v>
      </c>
      <c r="P7282">
        <v>1989.9</v>
      </c>
      <c r="Q7282">
        <f>Table1[[#This Row],[OrderQuantity]]*Table1[[#This Row],[UnitPrice]]</f>
        <v>1989.9</v>
      </c>
      <c r="R7282">
        <f>Table1[[#This Row],[OrderQuantity]]*Table1[[#This Row],[UnitCost]]</f>
        <v>1631.72</v>
      </c>
      <c r="S7282">
        <f>Table1[[#This Row],[OrderQuantity]]*Table1[[#This Row],[UnitPrice]]*(1-Table1[[#This Row],[DiscountApplied]]) - (Table1[[#This Row],[OrderQuantity]]*Table1[[#This Row],[UnitCost]])</f>
        <v>198.98800000000006</v>
      </c>
      <c r="T7282">
        <f>DATEDIF(Table1[[#This Row],[ShipDate]],Table1[[#This Row],[DeliveryDate]],"d")</f>
        <v>1</v>
      </c>
      <c r="U7282" t="str">
        <f t="shared" si="227"/>
        <v>On Time</v>
      </c>
    </row>
    <row r="7283" spans="1:21" x14ac:dyDescent="0.3">
      <c r="A7283" t="str">
        <f t="shared" si="226"/>
        <v>SO-007382</v>
      </c>
      <c r="B7283" t="s">
        <v>2</v>
      </c>
      <c r="C7283" t="s">
        <v>11</v>
      </c>
      <c r="D7283" s="1">
        <v>44000</v>
      </c>
      <c r="E7283" s="1">
        <v>44113</v>
      </c>
      <c r="F7283" s="1">
        <v>44121</v>
      </c>
      <c r="G7283" s="1">
        <v>44131</v>
      </c>
      <c r="H7283" t="s">
        <v>54</v>
      </c>
      <c r="I7283">
        <v>24</v>
      </c>
      <c r="J7283">
        <v>6</v>
      </c>
      <c r="K7283">
        <v>299</v>
      </c>
      <c r="L7283">
        <v>14</v>
      </c>
      <c r="M7283">
        <v>8</v>
      </c>
      <c r="N7283">
        <v>0.4</v>
      </c>
      <c r="O7283">
        <v>2316.46</v>
      </c>
      <c r="P7283">
        <v>3926.2</v>
      </c>
      <c r="Q7283">
        <f>Table1[[#This Row],[OrderQuantity]]*Table1[[#This Row],[UnitPrice]]</f>
        <v>31409.599999999999</v>
      </c>
      <c r="R7283">
        <f>Table1[[#This Row],[OrderQuantity]]*Table1[[#This Row],[UnitCost]]</f>
        <v>18531.68</v>
      </c>
      <c r="S7283">
        <f>Table1[[#This Row],[OrderQuantity]]*Table1[[#This Row],[UnitPrice]]*(1-Table1[[#This Row],[DiscountApplied]]) - (Table1[[#This Row],[OrderQuantity]]*Table1[[#This Row],[UnitCost]])</f>
        <v>314.07999999999811</v>
      </c>
      <c r="T7283">
        <f>DATEDIF(Table1[[#This Row],[ShipDate]],Table1[[#This Row],[DeliveryDate]],"d")</f>
        <v>10</v>
      </c>
      <c r="U7283" t="str">
        <f t="shared" si="227"/>
        <v>Late</v>
      </c>
    </row>
    <row r="7284" spans="1:21" x14ac:dyDescent="0.3">
      <c r="A7284" t="str">
        <f t="shared" si="226"/>
        <v>SO-007383</v>
      </c>
      <c r="B7284" t="s">
        <v>3</v>
      </c>
      <c r="C7284" t="s">
        <v>11</v>
      </c>
      <c r="D7284" s="1">
        <v>44000</v>
      </c>
      <c r="E7284" s="1">
        <v>44113</v>
      </c>
      <c r="F7284" s="1">
        <v>44139</v>
      </c>
      <c r="G7284" s="1">
        <v>44149</v>
      </c>
      <c r="H7284" t="s">
        <v>54</v>
      </c>
      <c r="I7284">
        <v>11</v>
      </c>
      <c r="J7284">
        <v>17</v>
      </c>
      <c r="K7284">
        <v>296</v>
      </c>
      <c r="L7284">
        <v>31</v>
      </c>
      <c r="M7284">
        <v>2</v>
      </c>
      <c r="N7284">
        <v>0.08</v>
      </c>
      <c r="O7284">
        <v>2234.4499999999998</v>
      </c>
      <c r="P7284">
        <v>3852.5</v>
      </c>
      <c r="Q7284">
        <f>Table1[[#This Row],[OrderQuantity]]*Table1[[#This Row],[UnitPrice]]</f>
        <v>7705</v>
      </c>
      <c r="R7284">
        <f>Table1[[#This Row],[OrderQuantity]]*Table1[[#This Row],[UnitCost]]</f>
        <v>4468.8999999999996</v>
      </c>
      <c r="S7284">
        <f>Table1[[#This Row],[OrderQuantity]]*Table1[[#This Row],[UnitPrice]]*(1-Table1[[#This Row],[DiscountApplied]]) - (Table1[[#This Row],[OrderQuantity]]*Table1[[#This Row],[UnitCost]])</f>
        <v>2619.7000000000007</v>
      </c>
      <c r="T7284">
        <f>DATEDIF(Table1[[#This Row],[ShipDate]],Table1[[#This Row],[DeliveryDate]],"d")</f>
        <v>10</v>
      </c>
      <c r="U7284" t="str">
        <f t="shared" si="227"/>
        <v>Late</v>
      </c>
    </row>
    <row r="7285" spans="1:21" x14ac:dyDescent="0.3">
      <c r="A7285" t="str">
        <f t="shared" si="226"/>
        <v>SO-007384</v>
      </c>
      <c r="B7285" t="s">
        <v>3</v>
      </c>
      <c r="C7285" t="s">
        <v>10</v>
      </c>
      <c r="D7285" s="1">
        <v>44000</v>
      </c>
      <c r="E7285" s="1">
        <v>44113</v>
      </c>
      <c r="F7285" s="1">
        <v>44127</v>
      </c>
      <c r="G7285" s="1">
        <v>44136</v>
      </c>
      <c r="H7285" t="s">
        <v>54</v>
      </c>
      <c r="I7285">
        <v>1</v>
      </c>
      <c r="J7285">
        <v>17</v>
      </c>
      <c r="K7285">
        <v>149</v>
      </c>
      <c r="L7285">
        <v>45</v>
      </c>
      <c r="M7285">
        <v>8</v>
      </c>
      <c r="N7285">
        <v>0.4</v>
      </c>
      <c r="O7285">
        <v>619.75</v>
      </c>
      <c r="P7285">
        <v>837.5</v>
      </c>
      <c r="Q7285">
        <f>Table1[[#This Row],[OrderQuantity]]*Table1[[#This Row],[UnitPrice]]</f>
        <v>6700</v>
      </c>
      <c r="R7285">
        <f>Table1[[#This Row],[OrderQuantity]]*Table1[[#This Row],[UnitCost]]</f>
        <v>4958</v>
      </c>
      <c r="S7285">
        <f>Table1[[#This Row],[OrderQuantity]]*Table1[[#This Row],[UnitPrice]]*(1-Table1[[#This Row],[DiscountApplied]]) - (Table1[[#This Row],[OrderQuantity]]*Table1[[#This Row],[UnitCost]])</f>
        <v>-938</v>
      </c>
      <c r="T7285">
        <f>DATEDIF(Table1[[#This Row],[ShipDate]],Table1[[#This Row],[DeliveryDate]],"d")</f>
        <v>9</v>
      </c>
      <c r="U7285" t="str">
        <f t="shared" si="227"/>
        <v>Late</v>
      </c>
    </row>
    <row r="7286" spans="1:21" x14ac:dyDescent="0.3">
      <c r="A7286" t="str">
        <f t="shared" si="226"/>
        <v>SO-007385</v>
      </c>
      <c r="B7286" t="s">
        <v>4</v>
      </c>
      <c r="C7286" t="s">
        <v>12</v>
      </c>
      <c r="D7286" s="1">
        <v>44000</v>
      </c>
      <c r="E7286" s="1">
        <v>44113</v>
      </c>
      <c r="F7286" s="1">
        <v>44129</v>
      </c>
      <c r="G7286" s="1">
        <v>44131</v>
      </c>
      <c r="H7286" t="s">
        <v>54</v>
      </c>
      <c r="I7286">
        <v>19</v>
      </c>
      <c r="J7286">
        <v>26</v>
      </c>
      <c r="K7286">
        <v>213</v>
      </c>
      <c r="L7286">
        <v>44</v>
      </c>
      <c r="M7286">
        <v>7</v>
      </c>
      <c r="N7286">
        <v>0.1</v>
      </c>
      <c r="O7286">
        <v>1748.9</v>
      </c>
      <c r="P7286">
        <v>2271.3000000000002</v>
      </c>
      <c r="Q7286">
        <f>Table1[[#This Row],[OrderQuantity]]*Table1[[#This Row],[UnitPrice]]</f>
        <v>15899.100000000002</v>
      </c>
      <c r="R7286">
        <f>Table1[[#This Row],[OrderQuantity]]*Table1[[#This Row],[UnitCost]]</f>
        <v>12242.300000000001</v>
      </c>
      <c r="S7286">
        <f>Table1[[#This Row],[OrderQuantity]]*Table1[[#This Row],[UnitPrice]]*(1-Table1[[#This Row],[DiscountApplied]]) - (Table1[[#This Row],[OrderQuantity]]*Table1[[#This Row],[UnitCost]])</f>
        <v>2066.8900000000012</v>
      </c>
      <c r="T7286">
        <f>DATEDIF(Table1[[#This Row],[ShipDate]],Table1[[#This Row],[DeliveryDate]],"d")</f>
        <v>2</v>
      </c>
      <c r="U7286" t="str">
        <f t="shared" si="227"/>
        <v>On Time</v>
      </c>
    </row>
    <row r="7287" spans="1:21" x14ac:dyDescent="0.3">
      <c r="A7287" t="str">
        <f t="shared" si="226"/>
        <v>SO-007386</v>
      </c>
      <c r="B7287" t="s">
        <v>4</v>
      </c>
      <c r="C7287" t="s">
        <v>13</v>
      </c>
      <c r="D7287" s="1">
        <v>44000</v>
      </c>
      <c r="E7287" s="1">
        <v>44113</v>
      </c>
      <c r="F7287" s="1">
        <v>44125</v>
      </c>
      <c r="G7287" s="1">
        <v>44132</v>
      </c>
      <c r="H7287" t="s">
        <v>54</v>
      </c>
      <c r="I7287">
        <v>14</v>
      </c>
      <c r="J7287">
        <v>39</v>
      </c>
      <c r="K7287">
        <v>26</v>
      </c>
      <c r="L7287">
        <v>31</v>
      </c>
      <c r="M7287">
        <v>6</v>
      </c>
      <c r="N7287">
        <v>0.1</v>
      </c>
      <c r="O7287">
        <v>137.08000000000001</v>
      </c>
      <c r="P7287">
        <v>207.7</v>
      </c>
      <c r="Q7287">
        <f>Table1[[#This Row],[OrderQuantity]]*Table1[[#This Row],[UnitPrice]]</f>
        <v>1246.1999999999998</v>
      </c>
      <c r="R7287">
        <f>Table1[[#This Row],[OrderQuantity]]*Table1[[#This Row],[UnitCost]]</f>
        <v>822.48</v>
      </c>
      <c r="S7287">
        <f>Table1[[#This Row],[OrderQuantity]]*Table1[[#This Row],[UnitPrice]]*(1-Table1[[#This Row],[DiscountApplied]]) - (Table1[[#This Row],[OrderQuantity]]*Table1[[#This Row],[UnitCost]])</f>
        <v>299.09999999999991</v>
      </c>
      <c r="T7287">
        <f>DATEDIF(Table1[[#This Row],[ShipDate]],Table1[[#This Row],[DeliveryDate]],"d")</f>
        <v>7</v>
      </c>
      <c r="U7287" t="str">
        <f t="shared" si="227"/>
        <v>On Time</v>
      </c>
    </row>
    <row r="7288" spans="1:21" x14ac:dyDescent="0.3">
      <c r="A7288" t="str">
        <f t="shared" si="226"/>
        <v>SO-007387</v>
      </c>
      <c r="B7288" t="s">
        <v>2</v>
      </c>
      <c r="C7288" t="s">
        <v>11</v>
      </c>
      <c r="D7288" s="1">
        <v>44000</v>
      </c>
      <c r="E7288" s="1">
        <v>44113</v>
      </c>
      <c r="F7288" s="1">
        <v>44120</v>
      </c>
      <c r="G7288" s="1">
        <v>44126</v>
      </c>
      <c r="H7288" t="s">
        <v>54</v>
      </c>
      <c r="I7288">
        <v>23</v>
      </c>
      <c r="J7288">
        <v>14</v>
      </c>
      <c r="K7288">
        <v>274</v>
      </c>
      <c r="L7288">
        <v>40</v>
      </c>
      <c r="M7288">
        <v>8</v>
      </c>
      <c r="N7288">
        <v>0.15</v>
      </c>
      <c r="O7288">
        <v>731.64</v>
      </c>
      <c r="P7288">
        <v>938</v>
      </c>
      <c r="Q7288">
        <f>Table1[[#This Row],[OrderQuantity]]*Table1[[#This Row],[UnitPrice]]</f>
        <v>7504</v>
      </c>
      <c r="R7288">
        <f>Table1[[#This Row],[OrderQuantity]]*Table1[[#This Row],[UnitCost]]</f>
        <v>5853.12</v>
      </c>
      <c r="S7288">
        <f>Table1[[#This Row],[OrderQuantity]]*Table1[[#This Row],[UnitPrice]]*(1-Table1[[#This Row],[DiscountApplied]]) - (Table1[[#This Row],[OrderQuantity]]*Table1[[#This Row],[UnitCost]])</f>
        <v>525.27999999999975</v>
      </c>
      <c r="T7288">
        <f>DATEDIF(Table1[[#This Row],[ShipDate]],Table1[[#This Row],[DeliveryDate]],"d")</f>
        <v>6</v>
      </c>
      <c r="U7288" t="str">
        <f t="shared" si="227"/>
        <v>On Time</v>
      </c>
    </row>
    <row r="7289" spans="1:21" x14ac:dyDescent="0.3">
      <c r="A7289" t="str">
        <f t="shared" si="226"/>
        <v>SO-007388</v>
      </c>
      <c r="B7289" t="s">
        <v>2</v>
      </c>
      <c r="C7289" t="s">
        <v>11</v>
      </c>
      <c r="D7289" s="1">
        <v>44000</v>
      </c>
      <c r="E7289" s="1">
        <v>44114</v>
      </c>
      <c r="F7289" s="1">
        <v>44116</v>
      </c>
      <c r="G7289" s="1">
        <v>44117</v>
      </c>
      <c r="H7289" t="s">
        <v>54</v>
      </c>
      <c r="I7289">
        <v>22</v>
      </c>
      <c r="J7289">
        <v>43</v>
      </c>
      <c r="K7289">
        <v>263</v>
      </c>
      <c r="L7289">
        <v>39</v>
      </c>
      <c r="M7289">
        <v>2</v>
      </c>
      <c r="N7289">
        <v>0.05</v>
      </c>
      <c r="O7289">
        <v>1445.46</v>
      </c>
      <c r="P7289">
        <v>3142.3</v>
      </c>
      <c r="Q7289">
        <f>Table1[[#This Row],[OrderQuantity]]*Table1[[#This Row],[UnitPrice]]</f>
        <v>6284.6</v>
      </c>
      <c r="R7289">
        <f>Table1[[#This Row],[OrderQuantity]]*Table1[[#This Row],[UnitCost]]</f>
        <v>2890.92</v>
      </c>
      <c r="S7289">
        <f>Table1[[#This Row],[OrderQuantity]]*Table1[[#This Row],[UnitPrice]]*(1-Table1[[#This Row],[DiscountApplied]]) - (Table1[[#This Row],[OrderQuantity]]*Table1[[#This Row],[UnitCost]])</f>
        <v>3079.45</v>
      </c>
      <c r="T7289">
        <f>DATEDIF(Table1[[#This Row],[ShipDate]],Table1[[#This Row],[DeliveryDate]],"d")</f>
        <v>1</v>
      </c>
      <c r="U7289" t="str">
        <f t="shared" si="227"/>
        <v>On Time</v>
      </c>
    </row>
    <row r="7290" spans="1:21" x14ac:dyDescent="0.3">
      <c r="A7290" t="str">
        <f t="shared" si="226"/>
        <v>SO-007389</v>
      </c>
      <c r="B7290" t="s">
        <v>3</v>
      </c>
      <c r="C7290" t="s">
        <v>10</v>
      </c>
      <c r="D7290" s="1">
        <v>44000</v>
      </c>
      <c r="E7290" s="1">
        <v>44114</v>
      </c>
      <c r="F7290" s="1">
        <v>44124</v>
      </c>
      <c r="G7290" s="1">
        <v>44130</v>
      </c>
      <c r="H7290" t="s">
        <v>54</v>
      </c>
      <c r="I7290">
        <v>10</v>
      </c>
      <c r="J7290">
        <v>3</v>
      </c>
      <c r="K7290">
        <v>182</v>
      </c>
      <c r="L7290">
        <v>7</v>
      </c>
      <c r="M7290">
        <v>8</v>
      </c>
      <c r="N7290">
        <v>0.1</v>
      </c>
      <c r="O7290">
        <v>2016.3</v>
      </c>
      <c r="P7290">
        <v>2458.9</v>
      </c>
      <c r="Q7290">
        <f>Table1[[#This Row],[OrderQuantity]]*Table1[[#This Row],[UnitPrice]]</f>
        <v>19671.2</v>
      </c>
      <c r="R7290">
        <f>Table1[[#This Row],[OrderQuantity]]*Table1[[#This Row],[UnitCost]]</f>
        <v>16130.4</v>
      </c>
      <c r="S7290">
        <f>Table1[[#This Row],[OrderQuantity]]*Table1[[#This Row],[UnitPrice]]*(1-Table1[[#This Row],[DiscountApplied]]) - (Table1[[#This Row],[OrderQuantity]]*Table1[[#This Row],[UnitCost]])</f>
        <v>1573.6800000000021</v>
      </c>
      <c r="T7290">
        <f>DATEDIF(Table1[[#This Row],[ShipDate]],Table1[[#This Row],[DeliveryDate]],"d")</f>
        <v>6</v>
      </c>
      <c r="U7290" t="str">
        <f t="shared" si="227"/>
        <v>On Time</v>
      </c>
    </row>
    <row r="7291" spans="1:21" x14ac:dyDescent="0.3">
      <c r="A7291" t="str">
        <f t="shared" si="226"/>
        <v>SO-007390</v>
      </c>
      <c r="B7291" t="s">
        <v>5</v>
      </c>
      <c r="C7291" t="s">
        <v>13</v>
      </c>
      <c r="D7291" s="1">
        <v>44000</v>
      </c>
      <c r="E7291" s="1">
        <v>44114</v>
      </c>
      <c r="F7291" s="1">
        <v>44117</v>
      </c>
      <c r="G7291" s="1">
        <v>44118</v>
      </c>
      <c r="H7291" t="s">
        <v>54</v>
      </c>
      <c r="I7291">
        <v>26</v>
      </c>
      <c r="J7291">
        <v>4</v>
      </c>
      <c r="K7291">
        <v>12</v>
      </c>
      <c r="L7291">
        <v>31</v>
      </c>
      <c r="M7291">
        <v>8</v>
      </c>
      <c r="N7291">
        <v>0.08</v>
      </c>
      <c r="O7291">
        <v>2718.32</v>
      </c>
      <c r="P7291">
        <v>3939.6</v>
      </c>
      <c r="Q7291">
        <f>Table1[[#This Row],[OrderQuantity]]*Table1[[#This Row],[UnitPrice]]</f>
        <v>31516.799999999999</v>
      </c>
      <c r="R7291">
        <f>Table1[[#This Row],[OrderQuantity]]*Table1[[#This Row],[UnitCost]]</f>
        <v>21746.560000000001</v>
      </c>
      <c r="S7291">
        <f>Table1[[#This Row],[OrderQuantity]]*Table1[[#This Row],[UnitPrice]]*(1-Table1[[#This Row],[DiscountApplied]]) - (Table1[[#This Row],[OrderQuantity]]*Table1[[#This Row],[UnitCost]])</f>
        <v>7248.8960000000006</v>
      </c>
      <c r="T7291">
        <f>DATEDIF(Table1[[#This Row],[ShipDate]],Table1[[#This Row],[DeliveryDate]],"d")</f>
        <v>1</v>
      </c>
      <c r="U7291" t="str">
        <f t="shared" si="227"/>
        <v>On Time</v>
      </c>
    </row>
    <row r="7292" spans="1:21" x14ac:dyDescent="0.3">
      <c r="A7292" t="str">
        <f t="shared" si="226"/>
        <v>SO-007391</v>
      </c>
      <c r="B7292" t="s">
        <v>4</v>
      </c>
      <c r="C7292" t="s">
        <v>8</v>
      </c>
      <c r="D7292" s="1">
        <v>44000</v>
      </c>
      <c r="E7292" s="1">
        <v>44114</v>
      </c>
      <c r="F7292" s="1">
        <v>44118</v>
      </c>
      <c r="G7292" s="1">
        <v>44126</v>
      </c>
      <c r="H7292" t="s">
        <v>54</v>
      </c>
      <c r="I7292">
        <v>13</v>
      </c>
      <c r="J7292">
        <v>46</v>
      </c>
      <c r="K7292">
        <v>363</v>
      </c>
      <c r="L7292">
        <v>7</v>
      </c>
      <c r="M7292">
        <v>1</v>
      </c>
      <c r="N7292">
        <v>0.08</v>
      </c>
      <c r="O7292">
        <v>1280.3699999999999</v>
      </c>
      <c r="P7292">
        <v>1829.1</v>
      </c>
      <c r="Q7292">
        <f>Table1[[#This Row],[OrderQuantity]]*Table1[[#This Row],[UnitPrice]]</f>
        <v>1829.1</v>
      </c>
      <c r="R7292">
        <f>Table1[[#This Row],[OrderQuantity]]*Table1[[#This Row],[UnitCost]]</f>
        <v>1280.3699999999999</v>
      </c>
      <c r="S7292">
        <f>Table1[[#This Row],[OrderQuantity]]*Table1[[#This Row],[UnitPrice]]*(1-Table1[[#This Row],[DiscountApplied]]) - (Table1[[#This Row],[OrderQuantity]]*Table1[[#This Row],[UnitCost]])</f>
        <v>402.40200000000004</v>
      </c>
      <c r="T7292">
        <f>DATEDIF(Table1[[#This Row],[ShipDate]],Table1[[#This Row],[DeliveryDate]],"d")</f>
        <v>8</v>
      </c>
      <c r="U7292" t="str">
        <f t="shared" si="227"/>
        <v>Late</v>
      </c>
    </row>
    <row r="7293" spans="1:21" x14ac:dyDescent="0.3">
      <c r="A7293" t="str">
        <f t="shared" si="226"/>
        <v>SO-007392</v>
      </c>
      <c r="B7293" t="s">
        <v>3</v>
      </c>
      <c r="C7293" t="s">
        <v>11</v>
      </c>
      <c r="D7293" s="1">
        <v>44000</v>
      </c>
      <c r="E7293" s="1">
        <v>44114</v>
      </c>
      <c r="F7293" s="1">
        <v>44133</v>
      </c>
      <c r="G7293" s="1">
        <v>44143</v>
      </c>
      <c r="H7293" t="s">
        <v>54</v>
      </c>
      <c r="I7293">
        <v>8</v>
      </c>
      <c r="J7293">
        <v>29</v>
      </c>
      <c r="K7293">
        <v>312</v>
      </c>
      <c r="L7293">
        <v>15</v>
      </c>
      <c r="M7293">
        <v>5</v>
      </c>
      <c r="N7293">
        <v>0.4</v>
      </c>
      <c r="O7293">
        <v>742.9</v>
      </c>
      <c r="P7293">
        <v>964.8</v>
      </c>
      <c r="Q7293">
        <f>Table1[[#This Row],[OrderQuantity]]*Table1[[#This Row],[UnitPrice]]</f>
        <v>4824</v>
      </c>
      <c r="R7293">
        <f>Table1[[#This Row],[OrderQuantity]]*Table1[[#This Row],[UnitCost]]</f>
        <v>3714.5</v>
      </c>
      <c r="S7293">
        <f>Table1[[#This Row],[OrderQuantity]]*Table1[[#This Row],[UnitPrice]]*(1-Table1[[#This Row],[DiscountApplied]]) - (Table1[[#This Row],[OrderQuantity]]*Table1[[#This Row],[UnitCost]])</f>
        <v>-820.09999999999991</v>
      </c>
      <c r="T7293">
        <f>DATEDIF(Table1[[#This Row],[ShipDate]],Table1[[#This Row],[DeliveryDate]],"d")</f>
        <v>10</v>
      </c>
      <c r="U7293" t="str">
        <f t="shared" si="227"/>
        <v>Late</v>
      </c>
    </row>
    <row r="7294" spans="1:21" x14ac:dyDescent="0.3">
      <c r="A7294" t="str">
        <f t="shared" si="226"/>
        <v>SO-007393</v>
      </c>
      <c r="B7294" t="s">
        <v>2</v>
      </c>
      <c r="C7294" t="s">
        <v>11</v>
      </c>
      <c r="D7294" s="1">
        <v>44000</v>
      </c>
      <c r="E7294" s="1">
        <v>44114</v>
      </c>
      <c r="F7294" s="1">
        <v>44131</v>
      </c>
      <c r="G7294" s="1">
        <v>44136</v>
      </c>
      <c r="H7294" t="s">
        <v>54</v>
      </c>
      <c r="I7294">
        <v>25</v>
      </c>
      <c r="J7294">
        <v>15</v>
      </c>
      <c r="K7294">
        <v>286</v>
      </c>
      <c r="L7294">
        <v>41</v>
      </c>
      <c r="M7294">
        <v>5</v>
      </c>
      <c r="N7294">
        <v>0.08</v>
      </c>
      <c r="O7294">
        <v>704.77</v>
      </c>
      <c r="P7294">
        <v>1051.9000000000001</v>
      </c>
      <c r="Q7294">
        <f>Table1[[#This Row],[OrderQuantity]]*Table1[[#This Row],[UnitPrice]]</f>
        <v>5259.5</v>
      </c>
      <c r="R7294">
        <f>Table1[[#This Row],[OrderQuantity]]*Table1[[#This Row],[UnitCost]]</f>
        <v>3523.85</v>
      </c>
      <c r="S7294">
        <f>Table1[[#This Row],[OrderQuantity]]*Table1[[#This Row],[UnitPrice]]*(1-Table1[[#This Row],[DiscountApplied]]) - (Table1[[#This Row],[OrderQuantity]]*Table1[[#This Row],[UnitCost]])</f>
        <v>1314.8899999999999</v>
      </c>
      <c r="T7294">
        <f>DATEDIF(Table1[[#This Row],[ShipDate]],Table1[[#This Row],[DeliveryDate]],"d")</f>
        <v>5</v>
      </c>
      <c r="U7294" t="str">
        <f t="shared" si="227"/>
        <v>On Time</v>
      </c>
    </row>
    <row r="7295" spans="1:21" x14ac:dyDescent="0.3">
      <c r="A7295" t="str">
        <f t="shared" si="226"/>
        <v>SO-007394</v>
      </c>
      <c r="B7295" t="s">
        <v>4</v>
      </c>
      <c r="C7295" t="s">
        <v>10</v>
      </c>
      <c r="D7295" s="1">
        <v>44000</v>
      </c>
      <c r="E7295" s="1">
        <v>44114</v>
      </c>
      <c r="F7295" s="1">
        <v>44119</v>
      </c>
      <c r="G7295" s="1">
        <v>44125</v>
      </c>
      <c r="H7295" t="s">
        <v>54</v>
      </c>
      <c r="I7295">
        <v>12</v>
      </c>
      <c r="J7295">
        <v>27</v>
      </c>
      <c r="K7295">
        <v>143</v>
      </c>
      <c r="L7295">
        <v>8</v>
      </c>
      <c r="M7295">
        <v>2</v>
      </c>
      <c r="N7295">
        <v>0.15</v>
      </c>
      <c r="O7295">
        <v>149.54</v>
      </c>
      <c r="P7295">
        <v>207.7</v>
      </c>
      <c r="Q7295">
        <f>Table1[[#This Row],[OrderQuantity]]*Table1[[#This Row],[UnitPrice]]</f>
        <v>415.4</v>
      </c>
      <c r="R7295">
        <f>Table1[[#This Row],[OrderQuantity]]*Table1[[#This Row],[UnitCost]]</f>
        <v>299.08</v>
      </c>
      <c r="S7295">
        <f>Table1[[#This Row],[OrderQuantity]]*Table1[[#This Row],[UnitPrice]]*(1-Table1[[#This Row],[DiscountApplied]]) - (Table1[[#This Row],[OrderQuantity]]*Table1[[#This Row],[UnitCost]])</f>
        <v>54.009999999999991</v>
      </c>
      <c r="T7295">
        <f>DATEDIF(Table1[[#This Row],[ShipDate]],Table1[[#This Row],[DeliveryDate]],"d")</f>
        <v>6</v>
      </c>
      <c r="U7295" t="str">
        <f t="shared" si="227"/>
        <v>On Time</v>
      </c>
    </row>
    <row r="7296" spans="1:21" x14ac:dyDescent="0.3">
      <c r="A7296" t="str">
        <f t="shared" si="226"/>
        <v>SO-007395</v>
      </c>
      <c r="B7296" t="s">
        <v>2</v>
      </c>
      <c r="C7296" t="s">
        <v>10</v>
      </c>
      <c r="D7296" s="1">
        <v>44000</v>
      </c>
      <c r="E7296" s="1">
        <v>44114</v>
      </c>
      <c r="F7296" s="1">
        <v>44133</v>
      </c>
      <c r="G7296" s="1">
        <v>44143</v>
      </c>
      <c r="H7296" t="s">
        <v>54</v>
      </c>
      <c r="I7296">
        <v>21</v>
      </c>
      <c r="J7296">
        <v>11</v>
      </c>
      <c r="K7296">
        <v>198</v>
      </c>
      <c r="L7296">
        <v>36</v>
      </c>
      <c r="M7296">
        <v>7</v>
      </c>
      <c r="N7296">
        <v>0.05</v>
      </c>
      <c r="O7296">
        <v>651.24</v>
      </c>
      <c r="P7296">
        <v>1085.4000000000001</v>
      </c>
      <c r="Q7296">
        <f>Table1[[#This Row],[OrderQuantity]]*Table1[[#This Row],[UnitPrice]]</f>
        <v>7597.8000000000011</v>
      </c>
      <c r="R7296">
        <f>Table1[[#This Row],[OrderQuantity]]*Table1[[#This Row],[UnitCost]]</f>
        <v>4558.68</v>
      </c>
      <c r="S7296">
        <f>Table1[[#This Row],[OrderQuantity]]*Table1[[#This Row],[UnitPrice]]*(1-Table1[[#This Row],[DiscountApplied]]) - (Table1[[#This Row],[OrderQuantity]]*Table1[[#This Row],[UnitCost]])</f>
        <v>2659.2300000000005</v>
      </c>
      <c r="T7296">
        <f>DATEDIF(Table1[[#This Row],[ShipDate]],Table1[[#This Row],[DeliveryDate]],"d")</f>
        <v>10</v>
      </c>
      <c r="U7296" t="str">
        <f t="shared" si="227"/>
        <v>Late</v>
      </c>
    </row>
    <row r="7297" spans="1:21" x14ac:dyDescent="0.3">
      <c r="A7297" t="str">
        <f t="shared" si="226"/>
        <v>SO-007396</v>
      </c>
      <c r="B7297" t="s">
        <v>3</v>
      </c>
      <c r="C7297" t="s">
        <v>12</v>
      </c>
      <c r="D7297" s="1">
        <v>44000</v>
      </c>
      <c r="E7297" s="1">
        <v>44114</v>
      </c>
      <c r="F7297" s="1">
        <v>44123</v>
      </c>
      <c r="G7297" s="1">
        <v>44128</v>
      </c>
      <c r="H7297" t="s">
        <v>54</v>
      </c>
      <c r="I7297">
        <v>7</v>
      </c>
      <c r="J7297">
        <v>44</v>
      </c>
      <c r="K7297">
        <v>216</v>
      </c>
      <c r="L7297">
        <v>13</v>
      </c>
      <c r="M7297">
        <v>4</v>
      </c>
      <c r="N7297">
        <v>0.05</v>
      </c>
      <c r="O7297">
        <v>503.77</v>
      </c>
      <c r="P7297">
        <v>690.1</v>
      </c>
      <c r="Q7297">
        <f>Table1[[#This Row],[OrderQuantity]]*Table1[[#This Row],[UnitPrice]]</f>
        <v>2760.4</v>
      </c>
      <c r="R7297">
        <f>Table1[[#This Row],[OrderQuantity]]*Table1[[#This Row],[UnitCost]]</f>
        <v>2015.08</v>
      </c>
      <c r="S7297">
        <f>Table1[[#This Row],[OrderQuantity]]*Table1[[#This Row],[UnitPrice]]*(1-Table1[[#This Row],[DiscountApplied]]) - (Table1[[#This Row],[OrderQuantity]]*Table1[[#This Row],[UnitCost]])</f>
        <v>607.30000000000018</v>
      </c>
      <c r="T7297">
        <f>DATEDIF(Table1[[#This Row],[ShipDate]],Table1[[#This Row],[DeliveryDate]],"d")</f>
        <v>5</v>
      </c>
      <c r="U7297" t="str">
        <f t="shared" si="227"/>
        <v>On Time</v>
      </c>
    </row>
    <row r="7298" spans="1:21" x14ac:dyDescent="0.3">
      <c r="A7298" t="str">
        <f t="shared" ref="A7298:A7361" si="228">"SO-" &amp; TEXT(ROW(A7298)+99,"000000")</f>
        <v>SO-007397</v>
      </c>
      <c r="B7298" t="s">
        <v>3</v>
      </c>
      <c r="C7298" t="s">
        <v>12</v>
      </c>
      <c r="D7298" s="1">
        <v>44000</v>
      </c>
      <c r="E7298" s="1">
        <v>44114</v>
      </c>
      <c r="F7298" s="1">
        <v>44125</v>
      </c>
      <c r="G7298" s="1">
        <v>44132</v>
      </c>
      <c r="H7298" t="s">
        <v>54</v>
      </c>
      <c r="I7298">
        <v>1</v>
      </c>
      <c r="J7298">
        <v>3</v>
      </c>
      <c r="K7298">
        <v>234</v>
      </c>
      <c r="L7298">
        <v>38</v>
      </c>
      <c r="M7298">
        <v>1</v>
      </c>
      <c r="N7298">
        <v>0.08</v>
      </c>
      <c r="O7298">
        <v>1072.3399999999999</v>
      </c>
      <c r="P7298">
        <v>1949.7</v>
      </c>
      <c r="Q7298">
        <f>Table1[[#This Row],[OrderQuantity]]*Table1[[#This Row],[UnitPrice]]</f>
        <v>1949.7</v>
      </c>
      <c r="R7298">
        <f>Table1[[#This Row],[OrderQuantity]]*Table1[[#This Row],[UnitCost]]</f>
        <v>1072.3399999999999</v>
      </c>
      <c r="S7298">
        <f>Table1[[#This Row],[OrderQuantity]]*Table1[[#This Row],[UnitPrice]]*(1-Table1[[#This Row],[DiscountApplied]]) - (Table1[[#This Row],[OrderQuantity]]*Table1[[#This Row],[UnitCost]])</f>
        <v>721.38400000000024</v>
      </c>
      <c r="T7298">
        <f>DATEDIF(Table1[[#This Row],[ShipDate]],Table1[[#This Row],[DeliveryDate]],"d")</f>
        <v>7</v>
      </c>
      <c r="U7298" t="str">
        <f t="shared" ref="U7298:U7361" si="229">IF(T7298&gt;7,"Late","On Time")</f>
        <v>On Time</v>
      </c>
    </row>
    <row r="7299" spans="1:21" x14ac:dyDescent="0.3">
      <c r="A7299" t="str">
        <f t="shared" si="228"/>
        <v>SO-007398</v>
      </c>
      <c r="B7299" t="s">
        <v>3</v>
      </c>
      <c r="C7299" t="s">
        <v>11</v>
      </c>
      <c r="D7299" s="1">
        <v>44000</v>
      </c>
      <c r="E7299" s="1">
        <v>44114</v>
      </c>
      <c r="F7299" s="1">
        <v>44139</v>
      </c>
      <c r="G7299" s="1">
        <v>44148</v>
      </c>
      <c r="H7299" t="s">
        <v>54</v>
      </c>
      <c r="I7299">
        <v>12</v>
      </c>
      <c r="J7299">
        <v>29</v>
      </c>
      <c r="K7299">
        <v>310</v>
      </c>
      <c r="L7299">
        <v>9</v>
      </c>
      <c r="M7299">
        <v>7</v>
      </c>
      <c r="N7299">
        <v>0.05</v>
      </c>
      <c r="O7299">
        <v>127.84</v>
      </c>
      <c r="P7299">
        <v>241.2</v>
      </c>
      <c r="Q7299">
        <f>Table1[[#This Row],[OrderQuantity]]*Table1[[#This Row],[UnitPrice]]</f>
        <v>1688.3999999999999</v>
      </c>
      <c r="R7299">
        <f>Table1[[#This Row],[OrderQuantity]]*Table1[[#This Row],[UnitCost]]</f>
        <v>894.88</v>
      </c>
      <c r="S7299">
        <f>Table1[[#This Row],[OrderQuantity]]*Table1[[#This Row],[UnitPrice]]*(1-Table1[[#This Row],[DiscountApplied]]) - (Table1[[#This Row],[OrderQuantity]]*Table1[[#This Row],[UnitCost]])</f>
        <v>709.0999999999998</v>
      </c>
      <c r="T7299">
        <f>DATEDIF(Table1[[#This Row],[ShipDate]],Table1[[#This Row],[DeliveryDate]],"d")</f>
        <v>9</v>
      </c>
      <c r="U7299" t="str">
        <f t="shared" si="229"/>
        <v>Late</v>
      </c>
    </row>
    <row r="7300" spans="1:21" x14ac:dyDescent="0.3">
      <c r="A7300" t="str">
        <f t="shared" si="228"/>
        <v>SO-007399</v>
      </c>
      <c r="B7300" t="s">
        <v>2</v>
      </c>
      <c r="C7300" t="s">
        <v>10</v>
      </c>
      <c r="D7300" s="1">
        <v>44000</v>
      </c>
      <c r="E7300" s="1">
        <v>44114</v>
      </c>
      <c r="F7300" s="1">
        <v>44132</v>
      </c>
      <c r="G7300" s="1">
        <v>44140</v>
      </c>
      <c r="H7300" t="s">
        <v>54</v>
      </c>
      <c r="I7300">
        <v>24</v>
      </c>
      <c r="J7300">
        <v>26</v>
      </c>
      <c r="K7300">
        <v>127</v>
      </c>
      <c r="L7300">
        <v>24</v>
      </c>
      <c r="M7300">
        <v>7</v>
      </c>
      <c r="N7300">
        <v>0.15</v>
      </c>
      <c r="O7300">
        <v>1499.46</v>
      </c>
      <c r="P7300">
        <v>2499.1</v>
      </c>
      <c r="Q7300">
        <f>Table1[[#This Row],[OrderQuantity]]*Table1[[#This Row],[UnitPrice]]</f>
        <v>17493.7</v>
      </c>
      <c r="R7300">
        <f>Table1[[#This Row],[OrderQuantity]]*Table1[[#This Row],[UnitCost]]</f>
        <v>10496.220000000001</v>
      </c>
      <c r="S7300">
        <f>Table1[[#This Row],[OrderQuantity]]*Table1[[#This Row],[UnitPrice]]*(1-Table1[[#This Row],[DiscountApplied]]) - (Table1[[#This Row],[OrderQuantity]]*Table1[[#This Row],[UnitCost]])</f>
        <v>4373.4249999999993</v>
      </c>
      <c r="T7300">
        <f>DATEDIF(Table1[[#This Row],[ShipDate]],Table1[[#This Row],[DeliveryDate]],"d")</f>
        <v>8</v>
      </c>
      <c r="U7300" t="str">
        <f t="shared" si="229"/>
        <v>Late</v>
      </c>
    </row>
    <row r="7301" spans="1:21" x14ac:dyDescent="0.3">
      <c r="A7301" t="str">
        <f t="shared" si="228"/>
        <v>SO-007400</v>
      </c>
      <c r="B7301" t="s">
        <v>3</v>
      </c>
      <c r="C7301" t="s">
        <v>8</v>
      </c>
      <c r="D7301" s="1">
        <v>44000</v>
      </c>
      <c r="E7301" s="1">
        <v>44114</v>
      </c>
      <c r="F7301" s="1">
        <v>44133</v>
      </c>
      <c r="G7301" s="1">
        <v>44137</v>
      </c>
      <c r="H7301" t="s">
        <v>54</v>
      </c>
      <c r="I7301">
        <v>2</v>
      </c>
      <c r="J7301">
        <v>2</v>
      </c>
      <c r="K7301">
        <v>332</v>
      </c>
      <c r="L7301">
        <v>40</v>
      </c>
      <c r="M7301">
        <v>6</v>
      </c>
      <c r="N7301">
        <v>0.1</v>
      </c>
      <c r="O7301">
        <v>2612.6</v>
      </c>
      <c r="P7301">
        <v>3899.4</v>
      </c>
      <c r="Q7301">
        <f>Table1[[#This Row],[OrderQuantity]]*Table1[[#This Row],[UnitPrice]]</f>
        <v>23396.400000000001</v>
      </c>
      <c r="R7301">
        <f>Table1[[#This Row],[OrderQuantity]]*Table1[[#This Row],[UnitCost]]</f>
        <v>15675.599999999999</v>
      </c>
      <c r="S7301">
        <f>Table1[[#This Row],[OrderQuantity]]*Table1[[#This Row],[UnitPrice]]*(1-Table1[[#This Row],[DiscountApplied]]) - (Table1[[#This Row],[OrderQuantity]]*Table1[[#This Row],[UnitCost]])</f>
        <v>5381.1600000000035</v>
      </c>
      <c r="T7301">
        <f>DATEDIF(Table1[[#This Row],[ShipDate]],Table1[[#This Row],[DeliveryDate]],"d")</f>
        <v>4</v>
      </c>
      <c r="U7301" t="str">
        <f t="shared" si="229"/>
        <v>On Time</v>
      </c>
    </row>
    <row r="7302" spans="1:21" x14ac:dyDescent="0.3">
      <c r="A7302" t="str">
        <f t="shared" si="228"/>
        <v>SO-007401</v>
      </c>
      <c r="B7302" t="s">
        <v>3</v>
      </c>
      <c r="C7302" t="s">
        <v>11</v>
      </c>
      <c r="D7302" s="1">
        <v>44000</v>
      </c>
      <c r="E7302" s="1">
        <v>44114</v>
      </c>
      <c r="F7302" s="1">
        <v>44120</v>
      </c>
      <c r="G7302" s="1">
        <v>44121</v>
      </c>
      <c r="H7302" t="s">
        <v>54</v>
      </c>
      <c r="I7302">
        <v>5</v>
      </c>
      <c r="J7302">
        <v>28</v>
      </c>
      <c r="K7302">
        <v>263</v>
      </c>
      <c r="L7302">
        <v>38</v>
      </c>
      <c r="M7302">
        <v>2</v>
      </c>
      <c r="N7302">
        <v>0.08</v>
      </c>
      <c r="O7302">
        <v>874.75</v>
      </c>
      <c r="P7302">
        <v>1715.2</v>
      </c>
      <c r="Q7302">
        <f>Table1[[#This Row],[OrderQuantity]]*Table1[[#This Row],[UnitPrice]]</f>
        <v>3430.4</v>
      </c>
      <c r="R7302">
        <f>Table1[[#This Row],[OrderQuantity]]*Table1[[#This Row],[UnitCost]]</f>
        <v>1749.5</v>
      </c>
      <c r="S7302">
        <f>Table1[[#This Row],[OrderQuantity]]*Table1[[#This Row],[UnitPrice]]*(1-Table1[[#This Row],[DiscountApplied]]) - (Table1[[#This Row],[OrderQuantity]]*Table1[[#This Row],[UnitCost]])</f>
        <v>1406.4680000000003</v>
      </c>
      <c r="T7302">
        <f>DATEDIF(Table1[[#This Row],[ShipDate]],Table1[[#This Row],[DeliveryDate]],"d")</f>
        <v>1</v>
      </c>
      <c r="U7302" t="str">
        <f t="shared" si="229"/>
        <v>On Time</v>
      </c>
    </row>
    <row r="7303" spans="1:21" x14ac:dyDescent="0.3">
      <c r="A7303" t="str">
        <f t="shared" si="228"/>
        <v>SO-007402</v>
      </c>
      <c r="B7303" t="s">
        <v>3</v>
      </c>
      <c r="C7303" t="s">
        <v>11</v>
      </c>
      <c r="D7303" s="1">
        <v>44000</v>
      </c>
      <c r="E7303" s="1">
        <v>44115</v>
      </c>
      <c r="F7303" s="1">
        <v>44137</v>
      </c>
      <c r="G7303" s="1">
        <v>44139</v>
      </c>
      <c r="H7303" t="s">
        <v>54</v>
      </c>
      <c r="I7303">
        <v>7</v>
      </c>
      <c r="J7303">
        <v>11</v>
      </c>
      <c r="K7303">
        <v>280</v>
      </c>
      <c r="L7303">
        <v>9</v>
      </c>
      <c r="M7303">
        <v>6</v>
      </c>
      <c r="N7303">
        <v>0.15</v>
      </c>
      <c r="O7303">
        <v>1095.8499999999999</v>
      </c>
      <c r="P7303">
        <v>2331.6</v>
      </c>
      <c r="Q7303">
        <f>Table1[[#This Row],[OrderQuantity]]*Table1[[#This Row],[UnitPrice]]</f>
        <v>13989.599999999999</v>
      </c>
      <c r="R7303">
        <f>Table1[[#This Row],[OrderQuantity]]*Table1[[#This Row],[UnitCost]]</f>
        <v>6575.0999999999995</v>
      </c>
      <c r="S7303">
        <f>Table1[[#This Row],[OrderQuantity]]*Table1[[#This Row],[UnitPrice]]*(1-Table1[[#This Row],[DiscountApplied]]) - (Table1[[#This Row],[OrderQuantity]]*Table1[[#This Row],[UnitCost]])</f>
        <v>5316.0599999999986</v>
      </c>
      <c r="T7303">
        <f>DATEDIF(Table1[[#This Row],[ShipDate]],Table1[[#This Row],[DeliveryDate]],"d")</f>
        <v>2</v>
      </c>
      <c r="U7303" t="str">
        <f t="shared" si="229"/>
        <v>On Time</v>
      </c>
    </row>
    <row r="7304" spans="1:21" x14ac:dyDescent="0.3">
      <c r="A7304" t="str">
        <f t="shared" si="228"/>
        <v>SO-007403</v>
      </c>
      <c r="B7304" t="s">
        <v>2</v>
      </c>
      <c r="C7304" t="s">
        <v>10</v>
      </c>
      <c r="D7304" s="1">
        <v>44000</v>
      </c>
      <c r="E7304" s="1">
        <v>44115</v>
      </c>
      <c r="F7304" s="1">
        <v>44136</v>
      </c>
      <c r="G7304" s="1">
        <v>44137</v>
      </c>
      <c r="H7304" t="s">
        <v>54</v>
      </c>
      <c r="I7304">
        <v>25</v>
      </c>
      <c r="J7304">
        <v>13</v>
      </c>
      <c r="K7304">
        <v>138</v>
      </c>
      <c r="L7304">
        <v>37</v>
      </c>
      <c r="M7304">
        <v>7</v>
      </c>
      <c r="N7304">
        <v>0.05</v>
      </c>
      <c r="O7304">
        <v>485.88</v>
      </c>
      <c r="P7304">
        <v>991.6</v>
      </c>
      <c r="Q7304">
        <f>Table1[[#This Row],[OrderQuantity]]*Table1[[#This Row],[UnitPrice]]</f>
        <v>6941.2</v>
      </c>
      <c r="R7304">
        <f>Table1[[#This Row],[OrderQuantity]]*Table1[[#This Row],[UnitCost]]</f>
        <v>3401.16</v>
      </c>
      <c r="S7304">
        <f>Table1[[#This Row],[OrderQuantity]]*Table1[[#This Row],[UnitPrice]]*(1-Table1[[#This Row],[DiscountApplied]]) - (Table1[[#This Row],[OrderQuantity]]*Table1[[#This Row],[UnitCost]])</f>
        <v>3192.9799999999996</v>
      </c>
      <c r="T7304">
        <f>DATEDIF(Table1[[#This Row],[ShipDate]],Table1[[#This Row],[DeliveryDate]],"d")</f>
        <v>1</v>
      </c>
      <c r="U7304" t="str">
        <f t="shared" si="229"/>
        <v>On Time</v>
      </c>
    </row>
    <row r="7305" spans="1:21" x14ac:dyDescent="0.3">
      <c r="A7305" t="str">
        <f t="shared" si="228"/>
        <v>SO-007404</v>
      </c>
      <c r="B7305" t="s">
        <v>4</v>
      </c>
      <c r="C7305" t="s">
        <v>11</v>
      </c>
      <c r="D7305" s="1">
        <v>44000</v>
      </c>
      <c r="E7305" s="1">
        <v>44115</v>
      </c>
      <c r="F7305" s="1">
        <v>44143</v>
      </c>
      <c r="G7305" s="1">
        <v>44153</v>
      </c>
      <c r="H7305" t="s">
        <v>54</v>
      </c>
      <c r="I7305">
        <v>19</v>
      </c>
      <c r="J7305">
        <v>4</v>
      </c>
      <c r="K7305">
        <v>265</v>
      </c>
      <c r="L7305">
        <v>21</v>
      </c>
      <c r="M7305">
        <v>3</v>
      </c>
      <c r="N7305">
        <v>0.05</v>
      </c>
      <c r="O7305">
        <v>3561.72</v>
      </c>
      <c r="P7305">
        <v>5936.2</v>
      </c>
      <c r="Q7305">
        <f>Table1[[#This Row],[OrderQuantity]]*Table1[[#This Row],[UnitPrice]]</f>
        <v>17808.599999999999</v>
      </c>
      <c r="R7305">
        <f>Table1[[#This Row],[OrderQuantity]]*Table1[[#This Row],[UnitCost]]</f>
        <v>10685.16</v>
      </c>
      <c r="S7305">
        <f>Table1[[#This Row],[OrderQuantity]]*Table1[[#This Row],[UnitPrice]]*(1-Table1[[#This Row],[DiscountApplied]]) - (Table1[[#This Row],[OrderQuantity]]*Table1[[#This Row],[UnitCost]])</f>
        <v>6233.0099999999984</v>
      </c>
      <c r="T7305">
        <f>DATEDIF(Table1[[#This Row],[ShipDate]],Table1[[#This Row],[DeliveryDate]],"d")</f>
        <v>10</v>
      </c>
      <c r="U7305" t="str">
        <f t="shared" si="229"/>
        <v>Late</v>
      </c>
    </row>
    <row r="7306" spans="1:21" x14ac:dyDescent="0.3">
      <c r="A7306" t="str">
        <f t="shared" si="228"/>
        <v>SO-007405</v>
      </c>
      <c r="B7306" t="s">
        <v>4</v>
      </c>
      <c r="C7306" t="s">
        <v>11</v>
      </c>
      <c r="D7306" s="1">
        <v>44000</v>
      </c>
      <c r="E7306" s="1">
        <v>44115</v>
      </c>
      <c r="F7306" s="1">
        <v>44140</v>
      </c>
      <c r="G7306" s="1">
        <v>44150</v>
      </c>
      <c r="H7306" t="s">
        <v>54</v>
      </c>
      <c r="I7306">
        <v>17</v>
      </c>
      <c r="J7306">
        <v>45</v>
      </c>
      <c r="K7306">
        <v>299</v>
      </c>
      <c r="L7306">
        <v>2</v>
      </c>
      <c r="M7306">
        <v>6</v>
      </c>
      <c r="N7306">
        <v>0.15</v>
      </c>
      <c r="O7306">
        <v>623.77</v>
      </c>
      <c r="P7306">
        <v>891.1</v>
      </c>
      <c r="Q7306">
        <f>Table1[[#This Row],[OrderQuantity]]*Table1[[#This Row],[UnitPrice]]</f>
        <v>5346.6</v>
      </c>
      <c r="R7306">
        <f>Table1[[#This Row],[OrderQuantity]]*Table1[[#This Row],[UnitCost]]</f>
        <v>3742.62</v>
      </c>
      <c r="S7306">
        <f>Table1[[#This Row],[OrderQuantity]]*Table1[[#This Row],[UnitPrice]]*(1-Table1[[#This Row],[DiscountApplied]]) - (Table1[[#This Row],[OrderQuantity]]*Table1[[#This Row],[UnitCost]])</f>
        <v>801.99000000000069</v>
      </c>
      <c r="T7306">
        <f>DATEDIF(Table1[[#This Row],[ShipDate]],Table1[[#This Row],[DeliveryDate]],"d")</f>
        <v>10</v>
      </c>
      <c r="U7306" t="str">
        <f t="shared" si="229"/>
        <v>Late</v>
      </c>
    </row>
    <row r="7307" spans="1:21" x14ac:dyDescent="0.3">
      <c r="A7307" t="str">
        <f t="shared" si="228"/>
        <v>SO-007406</v>
      </c>
      <c r="B7307" t="s">
        <v>4</v>
      </c>
      <c r="C7307" t="s">
        <v>13</v>
      </c>
      <c r="D7307" s="1">
        <v>44000</v>
      </c>
      <c r="E7307" s="1">
        <v>44115</v>
      </c>
      <c r="F7307" s="1">
        <v>44140</v>
      </c>
      <c r="G7307" s="1">
        <v>44149</v>
      </c>
      <c r="H7307" t="s">
        <v>54</v>
      </c>
      <c r="I7307">
        <v>17</v>
      </c>
      <c r="J7307">
        <v>8</v>
      </c>
      <c r="K7307">
        <v>24</v>
      </c>
      <c r="L7307">
        <v>33</v>
      </c>
      <c r="M7307">
        <v>4</v>
      </c>
      <c r="N7307">
        <v>0.05</v>
      </c>
      <c r="O7307">
        <v>1008.02</v>
      </c>
      <c r="P7307">
        <v>1708.5</v>
      </c>
      <c r="Q7307">
        <f>Table1[[#This Row],[OrderQuantity]]*Table1[[#This Row],[UnitPrice]]</f>
        <v>6834</v>
      </c>
      <c r="R7307">
        <f>Table1[[#This Row],[OrderQuantity]]*Table1[[#This Row],[UnitCost]]</f>
        <v>4032.08</v>
      </c>
      <c r="S7307">
        <f>Table1[[#This Row],[OrderQuantity]]*Table1[[#This Row],[UnitPrice]]*(1-Table1[[#This Row],[DiscountApplied]]) - (Table1[[#This Row],[OrderQuantity]]*Table1[[#This Row],[UnitCost]])</f>
        <v>2460.2199999999993</v>
      </c>
      <c r="T7307">
        <f>DATEDIF(Table1[[#This Row],[ShipDate]],Table1[[#This Row],[DeliveryDate]],"d")</f>
        <v>9</v>
      </c>
      <c r="U7307" t="str">
        <f t="shared" si="229"/>
        <v>Late</v>
      </c>
    </row>
    <row r="7308" spans="1:21" x14ac:dyDescent="0.3">
      <c r="A7308" t="str">
        <f t="shared" si="228"/>
        <v>SO-007407</v>
      </c>
      <c r="B7308" t="s">
        <v>3</v>
      </c>
      <c r="C7308" t="s">
        <v>8</v>
      </c>
      <c r="D7308" s="1">
        <v>44000</v>
      </c>
      <c r="E7308" s="1">
        <v>44115</v>
      </c>
      <c r="F7308" s="1">
        <v>44117</v>
      </c>
      <c r="G7308" s="1">
        <v>44120</v>
      </c>
      <c r="H7308" t="s">
        <v>54</v>
      </c>
      <c r="I7308">
        <v>5</v>
      </c>
      <c r="J7308">
        <v>46</v>
      </c>
      <c r="K7308">
        <v>342</v>
      </c>
      <c r="L7308">
        <v>40</v>
      </c>
      <c r="M7308">
        <v>4</v>
      </c>
      <c r="N7308">
        <v>0.05</v>
      </c>
      <c r="O7308">
        <v>963.59</v>
      </c>
      <c r="P7308">
        <v>1889.4</v>
      </c>
      <c r="Q7308">
        <f>Table1[[#This Row],[OrderQuantity]]*Table1[[#This Row],[UnitPrice]]</f>
        <v>7557.6</v>
      </c>
      <c r="R7308">
        <f>Table1[[#This Row],[OrderQuantity]]*Table1[[#This Row],[UnitCost]]</f>
        <v>3854.36</v>
      </c>
      <c r="S7308">
        <f>Table1[[#This Row],[OrderQuantity]]*Table1[[#This Row],[UnitPrice]]*(1-Table1[[#This Row],[DiscountApplied]]) - (Table1[[#This Row],[OrderQuantity]]*Table1[[#This Row],[UnitCost]])</f>
        <v>3325.36</v>
      </c>
      <c r="T7308">
        <f>DATEDIF(Table1[[#This Row],[ShipDate]],Table1[[#This Row],[DeliveryDate]],"d")</f>
        <v>3</v>
      </c>
      <c r="U7308" t="str">
        <f t="shared" si="229"/>
        <v>On Time</v>
      </c>
    </row>
    <row r="7309" spans="1:21" x14ac:dyDescent="0.3">
      <c r="A7309" t="str">
        <f t="shared" si="228"/>
        <v>SO-007408</v>
      </c>
      <c r="B7309" t="s">
        <v>3</v>
      </c>
      <c r="C7309" t="s">
        <v>8</v>
      </c>
      <c r="D7309" s="1">
        <v>44000</v>
      </c>
      <c r="E7309" s="1">
        <v>44115</v>
      </c>
      <c r="F7309" s="1">
        <v>44143</v>
      </c>
      <c r="G7309" s="1">
        <v>44152</v>
      </c>
      <c r="H7309" t="s">
        <v>54</v>
      </c>
      <c r="I7309">
        <v>1</v>
      </c>
      <c r="J7309">
        <v>44</v>
      </c>
      <c r="K7309">
        <v>341</v>
      </c>
      <c r="L7309">
        <v>40</v>
      </c>
      <c r="M7309">
        <v>2</v>
      </c>
      <c r="N7309">
        <v>0.1</v>
      </c>
      <c r="O7309">
        <v>2659.63</v>
      </c>
      <c r="P7309">
        <v>5540.9</v>
      </c>
      <c r="Q7309">
        <f>Table1[[#This Row],[OrderQuantity]]*Table1[[#This Row],[UnitPrice]]</f>
        <v>11081.8</v>
      </c>
      <c r="R7309">
        <f>Table1[[#This Row],[OrderQuantity]]*Table1[[#This Row],[UnitCost]]</f>
        <v>5319.26</v>
      </c>
      <c r="S7309">
        <f>Table1[[#This Row],[OrderQuantity]]*Table1[[#This Row],[UnitPrice]]*(1-Table1[[#This Row],[DiscountApplied]]) - (Table1[[#This Row],[OrderQuantity]]*Table1[[#This Row],[UnitCost]])</f>
        <v>4654.3599999999988</v>
      </c>
      <c r="T7309">
        <f>DATEDIF(Table1[[#This Row],[ShipDate]],Table1[[#This Row],[DeliveryDate]],"d")</f>
        <v>9</v>
      </c>
      <c r="U7309" t="str">
        <f t="shared" si="229"/>
        <v>Late</v>
      </c>
    </row>
    <row r="7310" spans="1:21" x14ac:dyDescent="0.3">
      <c r="A7310" t="str">
        <f t="shared" si="228"/>
        <v>SO-007409</v>
      </c>
      <c r="B7310" t="s">
        <v>3</v>
      </c>
      <c r="C7310" t="s">
        <v>11</v>
      </c>
      <c r="D7310" s="1">
        <v>44000</v>
      </c>
      <c r="E7310" s="1">
        <v>44116</v>
      </c>
      <c r="F7310" s="1">
        <v>44129</v>
      </c>
      <c r="G7310" s="1">
        <v>44130</v>
      </c>
      <c r="H7310" t="s">
        <v>54</v>
      </c>
      <c r="I7310">
        <v>2</v>
      </c>
      <c r="J7310">
        <v>21</v>
      </c>
      <c r="K7310">
        <v>306</v>
      </c>
      <c r="L7310">
        <v>20</v>
      </c>
      <c r="M7310">
        <v>5</v>
      </c>
      <c r="N7310">
        <v>0.05</v>
      </c>
      <c r="O7310">
        <v>2401.2800000000002</v>
      </c>
      <c r="P7310">
        <v>6003.2</v>
      </c>
      <c r="Q7310">
        <f>Table1[[#This Row],[OrderQuantity]]*Table1[[#This Row],[UnitPrice]]</f>
        <v>30016</v>
      </c>
      <c r="R7310">
        <f>Table1[[#This Row],[OrderQuantity]]*Table1[[#This Row],[UnitCost]]</f>
        <v>12006.400000000001</v>
      </c>
      <c r="S7310">
        <f>Table1[[#This Row],[OrderQuantity]]*Table1[[#This Row],[UnitPrice]]*(1-Table1[[#This Row],[DiscountApplied]]) - (Table1[[#This Row],[OrderQuantity]]*Table1[[#This Row],[UnitCost]])</f>
        <v>16508.799999999996</v>
      </c>
      <c r="T7310">
        <f>DATEDIF(Table1[[#This Row],[ShipDate]],Table1[[#This Row],[DeliveryDate]],"d")</f>
        <v>1</v>
      </c>
      <c r="U7310" t="str">
        <f t="shared" si="229"/>
        <v>On Time</v>
      </c>
    </row>
    <row r="7311" spans="1:21" x14ac:dyDescent="0.3">
      <c r="A7311" t="str">
        <f t="shared" si="228"/>
        <v>SO-007410</v>
      </c>
      <c r="B7311" t="s">
        <v>2</v>
      </c>
      <c r="C7311" t="s">
        <v>10</v>
      </c>
      <c r="D7311" s="1">
        <v>44000</v>
      </c>
      <c r="E7311" s="1">
        <v>44116</v>
      </c>
      <c r="F7311" s="1">
        <v>44120</v>
      </c>
      <c r="G7311" s="1">
        <v>44130</v>
      </c>
      <c r="H7311" t="s">
        <v>54</v>
      </c>
      <c r="I7311">
        <v>23</v>
      </c>
      <c r="J7311">
        <v>1</v>
      </c>
      <c r="K7311">
        <v>131</v>
      </c>
      <c r="L7311">
        <v>5</v>
      </c>
      <c r="M7311">
        <v>1</v>
      </c>
      <c r="N7311">
        <v>0.1</v>
      </c>
      <c r="O7311">
        <v>656.87</v>
      </c>
      <c r="P7311">
        <v>864.3</v>
      </c>
      <c r="Q7311">
        <f>Table1[[#This Row],[OrderQuantity]]*Table1[[#This Row],[UnitPrice]]</f>
        <v>864.3</v>
      </c>
      <c r="R7311">
        <f>Table1[[#This Row],[OrderQuantity]]*Table1[[#This Row],[UnitCost]]</f>
        <v>656.87</v>
      </c>
      <c r="S7311">
        <f>Table1[[#This Row],[OrderQuantity]]*Table1[[#This Row],[UnitPrice]]*(1-Table1[[#This Row],[DiscountApplied]]) - (Table1[[#This Row],[OrderQuantity]]*Table1[[#This Row],[UnitCost]])</f>
        <v>121</v>
      </c>
      <c r="T7311">
        <f>DATEDIF(Table1[[#This Row],[ShipDate]],Table1[[#This Row],[DeliveryDate]],"d")</f>
        <v>10</v>
      </c>
      <c r="U7311" t="str">
        <f t="shared" si="229"/>
        <v>Late</v>
      </c>
    </row>
    <row r="7312" spans="1:21" x14ac:dyDescent="0.3">
      <c r="A7312" t="str">
        <f t="shared" si="228"/>
        <v>SO-007411</v>
      </c>
      <c r="B7312" t="s">
        <v>5</v>
      </c>
      <c r="C7312" t="s">
        <v>10</v>
      </c>
      <c r="D7312" s="1">
        <v>44000</v>
      </c>
      <c r="E7312" s="1">
        <v>44116</v>
      </c>
      <c r="F7312" s="1">
        <v>44121</v>
      </c>
      <c r="G7312" s="1">
        <v>44125</v>
      </c>
      <c r="H7312" t="s">
        <v>54</v>
      </c>
      <c r="I7312">
        <v>27</v>
      </c>
      <c r="J7312">
        <v>11</v>
      </c>
      <c r="K7312">
        <v>90</v>
      </c>
      <c r="L7312">
        <v>14</v>
      </c>
      <c r="M7312">
        <v>5</v>
      </c>
      <c r="N7312">
        <v>0.05</v>
      </c>
      <c r="O7312">
        <v>502.37</v>
      </c>
      <c r="P7312">
        <v>1092.0999999999999</v>
      </c>
      <c r="Q7312">
        <f>Table1[[#This Row],[OrderQuantity]]*Table1[[#This Row],[UnitPrice]]</f>
        <v>5460.5</v>
      </c>
      <c r="R7312">
        <f>Table1[[#This Row],[OrderQuantity]]*Table1[[#This Row],[UnitCost]]</f>
        <v>2511.85</v>
      </c>
      <c r="S7312">
        <f>Table1[[#This Row],[OrderQuantity]]*Table1[[#This Row],[UnitPrice]]*(1-Table1[[#This Row],[DiscountApplied]]) - (Table1[[#This Row],[OrderQuantity]]*Table1[[#This Row],[UnitCost]])</f>
        <v>2675.6249999999995</v>
      </c>
      <c r="T7312">
        <f>DATEDIF(Table1[[#This Row],[ShipDate]],Table1[[#This Row],[DeliveryDate]],"d")</f>
        <v>4</v>
      </c>
      <c r="U7312" t="str">
        <f t="shared" si="229"/>
        <v>On Time</v>
      </c>
    </row>
    <row r="7313" spans="1:21" x14ac:dyDescent="0.3">
      <c r="A7313" t="str">
        <f t="shared" si="228"/>
        <v>SO-007412</v>
      </c>
      <c r="B7313" t="s">
        <v>4</v>
      </c>
      <c r="C7313" t="s">
        <v>12</v>
      </c>
      <c r="D7313" s="1">
        <v>44000</v>
      </c>
      <c r="E7313" s="1">
        <v>44117</v>
      </c>
      <c r="F7313" s="1">
        <v>44119</v>
      </c>
      <c r="G7313" s="1">
        <v>44127</v>
      </c>
      <c r="H7313" t="s">
        <v>54</v>
      </c>
      <c r="I7313">
        <v>13</v>
      </c>
      <c r="J7313">
        <v>30</v>
      </c>
      <c r="K7313">
        <v>234</v>
      </c>
      <c r="L7313">
        <v>35</v>
      </c>
      <c r="M7313">
        <v>8</v>
      </c>
      <c r="N7313">
        <v>0.05</v>
      </c>
      <c r="O7313">
        <v>1814.63</v>
      </c>
      <c r="P7313">
        <v>2452.1999999999998</v>
      </c>
      <c r="Q7313">
        <f>Table1[[#This Row],[OrderQuantity]]*Table1[[#This Row],[UnitPrice]]</f>
        <v>19617.599999999999</v>
      </c>
      <c r="R7313">
        <f>Table1[[#This Row],[OrderQuantity]]*Table1[[#This Row],[UnitCost]]</f>
        <v>14517.04</v>
      </c>
      <c r="S7313">
        <f>Table1[[#This Row],[OrderQuantity]]*Table1[[#This Row],[UnitPrice]]*(1-Table1[[#This Row],[DiscountApplied]]) - (Table1[[#This Row],[OrderQuantity]]*Table1[[#This Row],[UnitCost]])</f>
        <v>4119.6799999999967</v>
      </c>
      <c r="T7313">
        <f>DATEDIF(Table1[[#This Row],[ShipDate]],Table1[[#This Row],[DeliveryDate]],"d")</f>
        <v>8</v>
      </c>
      <c r="U7313" t="str">
        <f t="shared" si="229"/>
        <v>Late</v>
      </c>
    </row>
    <row r="7314" spans="1:21" x14ac:dyDescent="0.3">
      <c r="A7314" t="str">
        <f t="shared" si="228"/>
        <v>SO-007413</v>
      </c>
      <c r="B7314" t="s">
        <v>4</v>
      </c>
      <c r="C7314" t="s">
        <v>8</v>
      </c>
      <c r="D7314" s="1">
        <v>44000</v>
      </c>
      <c r="E7314" s="1">
        <v>44117</v>
      </c>
      <c r="F7314" s="1">
        <v>44145</v>
      </c>
      <c r="G7314" s="1">
        <v>44151</v>
      </c>
      <c r="H7314" t="s">
        <v>54</v>
      </c>
      <c r="I7314">
        <v>14</v>
      </c>
      <c r="J7314">
        <v>37</v>
      </c>
      <c r="K7314">
        <v>360</v>
      </c>
      <c r="L7314">
        <v>8</v>
      </c>
      <c r="M7314">
        <v>2</v>
      </c>
      <c r="N7314">
        <v>0.15</v>
      </c>
      <c r="O7314">
        <v>176.55</v>
      </c>
      <c r="P7314">
        <v>207.7</v>
      </c>
      <c r="Q7314">
        <f>Table1[[#This Row],[OrderQuantity]]*Table1[[#This Row],[UnitPrice]]</f>
        <v>415.4</v>
      </c>
      <c r="R7314">
        <f>Table1[[#This Row],[OrderQuantity]]*Table1[[#This Row],[UnitCost]]</f>
        <v>353.1</v>
      </c>
      <c r="S7314">
        <f>Table1[[#This Row],[OrderQuantity]]*Table1[[#This Row],[UnitPrice]]*(1-Table1[[#This Row],[DiscountApplied]]) - (Table1[[#This Row],[OrderQuantity]]*Table1[[#This Row],[UnitCost]])</f>
        <v>-1.0000000000047748E-2</v>
      </c>
      <c r="T7314">
        <f>DATEDIF(Table1[[#This Row],[ShipDate]],Table1[[#This Row],[DeliveryDate]],"d")</f>
        <v>6</v>
      </c>
      <c r="U7314" t="str">
        <f t="shared" si="229"/>
        <v>On Time</v>
      </c>
    </row>
    <row r="7315" spans="1:21" x14ac:dyDescent="0.3">
      <c r="A7315" t="str">
        <f t="shared" si="228"/>
        <v>SO-007414</v>
      </c>
      <c r="B7315" t="s">
        <v>4</v>
      </c>
      <c r="C7315" t="s">
        <v>10</v>
      </c>
      <c r="D7315" s="1">
        <v>44000</v>
      </c>
      <c r="E7315" s="1">
        <v>44117</v>
      </c>
      <c r="F7315" s="1">
        <v>44143</v>
      </c>
      <c r="G7315" s="1">
        <v>44148</v>
      </c>
      <c r="H7315" t="s">
        <v>54</v>
      </c>
      <c r="I7315">
        <v>18</v>
      </c>
      <c r="J7315">
        <v>43</v>
      </c>
      <c r="K7315">
        <v>124</v>
      </c>
      <c r="L7315">
        <v>35</v>
      </c>
      <c r="M7315">
        <v>2</v>
      </c>
      <c r="N7315">
        <v>0.1</v>
      </c>
      <c r="O7315">
        <v>2815.94</v>
      </c>
      <c r="P7315">
        <v>5313.1</v>
      </c>
      <c r="Q7315">
        <f>Table1[[#This Row],[OrderQuantity]]*Table1[[#This Row],[UnitPrice]]</f>
        <v>10626.2</v>
      </c>
      <c r="R7315">
        <f>Table1[[#This Row],[OrderQuantity]]*Table1[[#This Row],[UnitCost]]</f>
        <v>5631.88</v>
      </c>
      <c r="S7315">
        <f>Table1[[#This Row],[OrderQuantity]]*Table1[[#This Row],[UnitPrice]]*(1-Table1[[#This Row],[DiscountApplied]]) - (Table1[[#This Row],[OrderQuantity]]*Table1[[#This Row],[UnitCost]])</f>
        <v>3931.7000000000016</v>
      </c>
      <c r="T7315">
        <f>DATEDIF(Table1[[#This Row],[ShipDate]],Table1[[#This Row],[DeliveryDate]],"d")</f>
        <v>5</v>
      </c>
      <c r="U7315" t="str">
        <f t="shared" si="229"/>
        <v>On Time</v>
      </c>
    </row>
    <row r="7316" spans="1:21" x14ac:dyDescent="0.3">
      <c r="A7316" t="str">
        <f t="shared" si="228"/>
        <v>SO-007415</v>
      </c>
      <c r="B7316" t="s">
        <v>3</v>
      </c>
      <c r="C7316" t="s">
        <v>10</v>
      </c>
      <c r="D7316" s="1">
        <v>44000</v>
      </c>
      <c r="E7316" s="1">
        <v>44117</v>
      </c>
      <c r="F7316" s="1">
        <v>44130</v>
      </c>
      <c r="G7316" s="1">
        <v>44140</v>
      </c>
      <c r="H7316" t="s">
        <v>54</v>
      </c>
      <c r="I7316">
        <v>10</v>
      </c>
      <c r="J7316">
        <v>28</v>
      </c>
      <c r="K7316">
        <v>111</v>
      </c>
      <c r="L7316">
        <v>43</v>
      </c>
      <c r="M7316">
        <v>5</v>
      </c>
      <c r="N7316">
        <v>0.1</v>
      </c>
      <c r="O7316">
        <v>826.58</v>
      </c>
      <c r="P7316">
        <v>1132.3</v>
      </c>
      <c r="Q7316">
        <f>Table1[[#This Row],[OrderQuantity]]*Table1[[#This Row],[UnitPrice]]</f>
        <v>5661.5</v>
      </c>
      <c r="R7316">
        <f>Table1[[#This Row],[OrderQuantity]]*Table1[[#This Row],[UnitCost]]</f>
        <v>4132.9000000000005</v>
      </c>
      <c r="S7316">
        <f>Table1[[#This Row],[OrderQuantity]]*Table1[[#This Row],[UnitPrice]]*(1-Table1[[#This Row],[DiscountApplied]]) - (Table1[[#This Row],[OrderQuantity]]*Table1[[#This Row],[UnitCost]])</f>
        <v>962.44999999999982</v>
      </c>
      <c r="T7316">
        <f>DATEDIF(Table1[[#This Row],[ShipDate]],Table1[[#This Row],[DeliveryDate]],"d")</f>
        <v>10</v>
      </c>
      <c r="U7316" t="str">
        <f t="shared" si="229"/>
        <v>Late</v>
      </c>
    </row>
    <row r="7317" spans="1:21" x14ac:dyDescent="0.3">
      <c r="A7317" t="str">
        <f t="shared" si="228"/>
        <v>SO-007416</v>
      </c>
      <c r="B7317" t="s">
        <v>2</v>
      </c>
      <c r="C7317" t="s">
        <v>11</v>
      </c>
      <c r="D7317" s="1">
        <v>44000</v>
      </c>
      <c r="E7317" s="1">
        <v>44117</v>
      </c>
      <c r="F7317" s="1">
        <v>44144</v>
      </c>
      <c r="G7317" s="1">
        <v>44146</v>
      </c>
      <c r="H7317" t="s">
        <v>54</v>
      </c>
      <c r="I7317">
        <v>24</v>
      </c>
      <c r="J7317">
        <v>15</v>
      </c>
      <c r="K7317">
        <v>265</v>
      </c>
      <c r="L7317">
        <v>20</v>
      </c>
      <c r="M7317">
        <v>3</v>
      </c>
      <c r="N7317">
        <v>0.05</v>
      </c>
      <c r="O7317">
        <v>1699.79</v>
      </c>
      <c r="P7317">
        <v>3953</v>
      </c>
      <c r="Q7317">
        <f>Table1[[#This Row],[OrderQuantity]]*Table1[[#This Row],[UnitPrice]]</f>
        <v>11859</v>
      </c>
      <c r="R7317">
        <f>Table1[[#This Row],[OrderQuantity]]*Table1[[#This Row],[UnitCost]]</f>
        <v>5099.37</v>
      </c>
      <c r="S7317">
        <f>Table1[[#This Row],[OrderQuantity]]*Table1[[#This Row],[UnitPrice]]*(1-Table1[[#This Row],[DiscountApplied]]) - (Table1[[#This Row],[OrderQuantity]]*Table1[[#This Row],[UnitCost]])</f>
        <v>6166.6799999999994</v>
      </c>
      <c r="T7317">
        <f>DATEDIF(Table1[[#This Row],[ShipDate]],Table1[[#This Row],[DeliveryDate]],"d")</f>
        <v>2</v>
      </c>
      <c r="U7317" t="str">
        <f t="shared" si="229"/>
        <v>On Time</v>
      </c>
    </row>
    <row r="7318" spans="1:21" x14ac:dyDescent="0.3">
      <c r="A7318" t="str">
        <f t="shared" si="228"/>
        <v>SO-007417</v>
      </c>
      <c r="B7318" t="s">
        <v>3</v>
      </c>
      <c r="C7318" t="s">
        <v>9</v>
      </c>
      <c r="D7318" s="1">
        <v>44000</v>
      </c>
      <c r="E7318" s="1">
        <v>44117</v>
      </c>
      <c r="F7318" s="1">
        <v>44121</v>
      </c>
      <c r="G7318" s="1">
        <v>44124</v>
      </c>
      <c r="H7318" t="s">
        <v>54</v>
      </c>
      <c r="I7318">
        <v>1</v>
      </c>
      <c r="J7318">
        <v>36</v>
      </c>
      <c r="K7318">
        <v>80</v>
      </c>
      <c r="L7318">
        <v>36</v>
      </c>
      <c r="M7318">
        <v>2</v>
      </c>
      <c r="N7318">
        <v>0.05</v>
      </c>
      <c r="O7318">
        <v>4461.13</v>
      </c>
      <c r="P7318">
        <v>5440.4</v>
      </c>
      <c r="Q7318">
        <f>Table1[[#This Row],[OrderQuantity]]*Table1[[#This Row],[UnitPrice]]</f>
        <v>10880.8</v>
      </c>
      <c r="R7318">
        <f>Table1[[#This Row],[OrderQuantity]]*Table1[[#This Row],[UnitCost]]</f>
        <v>8922.26</v>
      </c>
      <c r="S7318">
        <f>Table1[[#This Row],[OrderQuantity]]*Table1[[#This Row],[UnitPrice]]*(1-Table1[[#This Row],[DiscountApplied]]) - (Table1[[#This Row],[OrderQuantity]]*Table1[[#This Row],[UnitCost]])</f>
        <v>1414.4999999999982</v>
      </c>
      <c r="T7318">
        <f>DATEDIF(Table1[[#This Row],[ShipDate]],Table1[[#This Row],[DeliveryDate]],"d")</f>
        <v>3</v>
      </c>
      <c r="U7318" t="str">
        <f t="shared" si="229"/>
        <v>On Time</v>
      </c>
    </row>
    <row r="7319" spans="1:21" x14ac:dyDescent="0.3">
      <c r="A7319" t="str">
        <f t="shared" si="228"/>
        <v>SO-007418</v>
      </c>
      <c r="B7319" t="s">
        <v>3</v>
      </c>
      <c r="C7319" t="s">
        <v>10</v>
      </c>
      <c r="D7319" s="1">
        <v>44000</v>
      </c>
      <c r="E7319" s="1">
        <v>44117</v>
      </c>
      <c r="F7319" s="1">
        <v>44139</v>
      </c>
      <c r="G7319" s="1">
        <v>44144</v>
      </c>
      <c r="H7319" t="s">
        <v>54</v>
      </c>
      <c r="I7319">
        <v>6</v>
      </c>
      <c r="J7319">
        <v>46</v>
      </c>
      <c r="K7319">
        <v>155</v>
      </c>
      <c r="L7319">
        <v>13</v>
      </c>
      <c r="M7319">
        <v>3</v>
      </c>
      <c r="N7319">
        <v>0.05</v>
      </c>
      <c r="O7319">
        <v>829.59</v>
      </c>
      <c r="P7319">
        <v>1011.7</v>
      </c>
      <c r="Q7319">
        <f>Table1[[#This Row],[OrderQuantity]]*Table1[[#This Row],[UnitPrice]]</f>
        <v>3035.1000000000004</v>
      </c>
      <c r="R7319">
        <f>Table1[[#This Row],[OrderQuantity]]*Table1[[#This Row],[UnitCost]]</f>
        <v>2488.77</v>
      </c>
      <c r="S7319">
        <f>Table1[[#This Row],[OrderQuantity]]*Table1[[#This Row],[UnitPrice]]*(1-Table1[[#This Row],[DiscountApplied]]) - (Table1[[#This Row],[OrderQuantity]]*Table1[[#This Row],[UnitCost]])</f>
        <v>394.57500000000027</v>
      </c>
      <c r="T7319">
        <f>DATEDIF(Table1[[#This Row],[ShipDate]],Table1[[#This Row],[DeliveryDate]],"d")</f>
        <v>5</v>
      </c>
      <c r="U7319" t="str">
        <f t="shared" si="229"/>
        <v>On Time</v>
      </c>
    </row>
    <row r="7320" spans="1:21" x14ac:dyDescent="0.3">
      <c r="A7320" t="str">
        <f t="shared" si="228"/>
        <v>SO-007419</v>
      </c>
      <c r="B7320" t="s">
        <v>3</v>
      </c>
      <c r="C7320" t="s">
        <v>8</v>
      </c>
      <c r="D7320" s="1">
        <v>44000</v>
      </c>
      <c r="E7320" s="1">
        <v>44117</v>
      </c>
      <c r="F7320" s="1">
        <v>44127</v>
      </c>
      <c r="G7320" s="1">
        <v>44134</v>
      </c>
      <c r="H7320" t="s">
        <v>54</v>
      </c>
      <c r="I7320">
        <v>9</v>
      </c>
      <c r="J7320">
        <v>37</v>
      </c>
      <c r="K7320">
        <v>336</v>
      </c>
      <c r="L7320">
        <v>29</v>
      </c>
      <c r="M7320">
        <v>8</v>
      </c>
      <c r="N7320">
        <v>0.4</v>
      </c>
      <c r="O7320">
        <v>509</v>
      </c>
      <c r="P7320">
        <v>716.9</v>
      </c>
      <c r="Q7320">
        <f>Table1[[#This Row],[OrderQuantity]]*Table1[[#This Row],[UnitPrice]]</f>
        <v>5735.2</v>
      </c>
      <c r="R7320">
        <f>Table1[[#This Row],[OrderQuantity]]*Table1[[#This Row],[UnitCost]]</f>
        <v>4072</v>
      </c>
      <c r="S7320">
        <f>Table1[[#This Row],[OrderQuantity]]*Table1[[#This Row],[UnitPrice]]*(1-Table1[[#This Row],[DiscountApplied]]) - (Table1[[#This Row],[OrderQuantity]]*Table1[[#This Row],[UnitCost]])</f>
        <v>-630.88000000000011</v>
      </c>
      <c r="T7320">
        <f>DATEDIF(Table1[[#This Row],[ShipDate]],Table1[[#This Row],[DeliveryDate]],"d")</f>
        <v>7</v>
      </c>
      <c r="U7320" t="str">
        <f t="shared" si="229"/>
        <v>On Time</v>
      </c>
    </row>
    <row r="7321" spans="1:21" x14ac:dyDescent="0.3">
      <c r="A7321" t="str">
        <f t="shared" si="228"/>
        <v>SO-007420</v>
      </c>
      <c r="B7321" t="s">
        <v>3</v>
      </c>
      <c r="C7321" t="s">
        <v>10</v>
      </c>
      <c r="D7321" s="1">
        <v>44000</v>
      </c>
      <c r="E7321" s="1">
        <v>44117</v>
      </c>
      <c r="F7321" s="1">
        <v>44141</v>
      </c>
      <c r="G7321" s="1">
        <v>44146</v>
      </c>
      <c r="H7321" t="s">
        <v>54</v>
      </c>
      <c r="I7321">
        <v>7</v>
      </c>
      <c r="J7321">
        <v>44</v>
      </c>
      <c r="K7321">
        <v>203</v>
      </c>
      <c r="L7321">
        <v>34</v>
      </c>
      <c r="M7321">
        <v>6</v>
      </c>
      <c r="N7321">
        <v>0.2</v>
      </c>
      <c r="O7321">
        <v>153.69999999999999</v>
      </c>
      <c r="P7321">
        <v>207.7</v>
      </c>
      <c r="Q7321">
        <f>Table1[[#This Row],[OrderQuantity]]*Table1[[#This Row],[UnitPrice]]</f>
        <v>1246.1999999999998</v>
      </c>
      <c r="R7321">
        <f>Table1[[#This Row],[OrderQuantity]]*Table1[[#This Row],[UnitCost]]</f>
        <v>922.19999999999993</v>
      </c>
      <c r="S7321">
        <f>Table1[[#This Row],[OrderQuantity]]*Table1[[#This Row],[UnitPrice]]*(1-Table1[[#This Row],[DiscountApplied]]) - (Table1[[#This Row],[OrderQuantity]]*Table1[[#This Row],[UnitCost]])</f>
        <v>74.759999999999991</v>
      </c>
      <c r="T7321">
        <f>DATEDIF(Table1[[#This Row],[ShipDate]],Table1[[#This Row],[DeliveryDate]],"d")</f>
        <v>5</v>
      </c>
      <c r="U7321" t="str">
        <f t="shared" si="229"/>
        <v>On Time</v>
      </c>
    </row>
    <row r="7322" spans="1:21" x14ac:dyDescent="0.3">
      <c r="A7322" t="str">
        <f t="shared" si="228"/>
        <v>SO-007421</v>
      </c>
      <c r="B7322" t="s">
        <v>3</v>
      </c>
      <c r="C7322" t="s">
        <v>8</v>
      </c>
      <c r="D7322" s="1">
        <v>44000</v>
      </c>
      <c r="E7322" s="1">
        <v>44117</v>
      </c>
      <c r="F7322" s="1">
        <v>44127</v>
      </c>
      <c r="G7322" s="1">
        <v>44136</v>
      </c>
      <c r="H7322" t="s">
        <v>54</v>
      </c>
      <c r="I7322">
        <v>9</v>
      </c>
      <c r="J7322">
        <v>39</v>
      </c>
      <c r="K7322">
        <v>357</v>
      </c>
      <c r="L7322">
        <v>3</v>
      </c>
      <c r="M7322">
        <v>6</v>
      </c>
      <c r="N7322">
        <v>0.08</v>
      </c>
      <c r="O7322">
        <v>2303.46</v>
      </c>
      <c r="P7322">
        <v>3839.1</v>
      </c>
      <c r="Q7322">
        <f>Table1[[#This Row],[OrderQuantity]]*Table1[[#This Row],[UnitPrice]]</f>
        <v>23034.6</v>
      </c>
      <c r="R7322">
        <f>Table1[[#This Row],[OrderQuantity]]*Table1[[#This Row],[UnitCost]]</f>
        <v>13820.76</v>
      </c>
      <c r="S7322">
        <f>Table1[[#This Row],[OrderQuantity]]*Table1[[#This Row],[UnitPrice]]*(1-Table1[[#This Row],[DiscountApplied]]) - (Table1[[#This Row],[OrderQuantity]]*Table1[[#This Row],[UnitCost]])</f>
        <v>7371.0719999999983</v>
      </c>
      <c r="T7322">
        <f>DATEDIF(Table1[[#This Row],[ShipDate]],Table1[[#This Row],[DeliveryDate]],"d")</f>
        <v>9</v>
      </c>
      <c r="U7322" t="str">
        <f t="shared" si="229"/>
        <v>Late</v>
      </c>
    </row>
    <row r="7323" spans="1:21" x14ac:dyDescent="0.3">
      <c r="A7323" t="str">
        <f t="shared" si="228"/>
        <v>SO-007422</v>
      </c>
      <c r="B7323" t="s">
        <v>3</v>
      </c>
      <c r="C7323" t="s">
        <v>12</v>
      </c>
      <c r="D7323" s="1">
        <v>44000</v>
      </c>
      <c r="E7323" s="1">
        <v>44117</v>
      </c>
      <c r="F7323" s="1">
        <v>44119</v>
      </c>
      <c r="G7323" s="1">
        <v>44121</v>
      </c>
      <c r="H7323" t="s">
        <v>54</v>
      </c>
      <c r="I7323">
        <v>5</v>
      </c>
      <c r="J7323">
        <v>33</v>
      </c>
      <c r="K7323">
        <v>235</v>
      </c>
      <c r="L7323">
        <v>9</v>
      </c>
      <c r="M7323">
        <v>4</v>
      </c>
      <c r="N7323">
        <v>0.08</v>
      </c>
      <c r="O7323">
        <v>2774.47</v>
      </c>
      <c r="P7323">
        <v>3383.5</v>
      </c>
      <c r="Q7323">
        <f>Table1[[#This Row],[OrderQuantity]]*Table1[[#This Row],[UnitPrice]]</f>
        <v>13534</v>
      </c>
      <c r="R7323">
        <f>Table1[[#This Row],[OrderQuantity]]*Table1[[#This Row],[UnitCost]]</f>
        <v>11097.88</v>
      </c>
      <c r="S7323">
        <f>Table1[[#This Row],[OrderQuantity]]*Table1[[#This Row],[UnitPrice]]*(1-Table1[[#This Row],[DiscountApplied]]) - (Table1[[#This Row],[OrderQuantity]]*Table1[[#This Row],[UnitCost]])</f>
        <v>1353.4000000000015</v>
      </c>
      <c r="T7323">
        <f>DATEDIF(Table1[[#This Row],[ShipDate]],Table1[[#This Row],[DeliveryDate]],"d")</f>
        <v>2</v>
      </c>
      <c r="U7323" t="str">
        <f t="shared" si="229"/>
        <v>On Time</v>
      </c>
    </row>
    <row r="7324" spans="1:21" x14ac:dyDescent="0.3">
      <c r="A7324" t="str">
        <f t="shared" si="228"/>
        <v>SO-007423</v>
      </c>
      <c r="B7324" t="s">
        <v>3</v>
      </c>
      <c r="C7324" t="s">
        <v>13</v>
      </c>
      <c r="D7324" s="1">
        <v>44000</v>
      </c>
      <c r="E7324" s="1">
        <v>44118</v>
      </c>
      <c r="F7324" s="1">
        <v>44131</v>
      </c>
      <c r="G7324" s="1">
        <v>44139</v>
      </c>
      <c r="H7324" t="s">
        <v>54</v>
      </c>
      <c r="I7324">
        <v>5</v>
      </c>
      <c r="J7324">
        <v>49</v>
      </c>
      <c r="K7324">
        <v>17</v>
      </c>
      <c r="L7324">
        <v>34</v>
      </c>
      <c r="M7324">
        <v>3</v>
      </c>
      <c r="N7324">
        <v>0.15</v>
      </c>
      <c r="O7324">
        <v>445.95</v>
      </c>
      <c r="P7324">
        <v>857.6</v>
      </c>
      <c r="Q7324">
        <f>Table1[[#This Row],[OrderQuantity]]*Table1[[#This Row],[UnitPrice]]</f>
        <v>2572.8000000000002</v>
      </c>
      <c r="R7324">
        <f>Table1[[#This Row],[OrderQuantity]]*Table1[[#This Row],[UnitCost]]</f>
        <v>1337.85</v>
      </c>
      <c r="S7324">
        <f>Table1[[#This Row],[OrderQuantity]]*Table1[[#This Row],[UnitPrice]]*(1-Table1[[#This Row],[DiscountApplied]]) - (Table1[[#This Row],[OrderQuantity]]*Table1[[#This Row],[UnitCost]])</f>
        <v>849.0300000000002</v>
      </c>
      <c r="T7324">
        <f>DATEDIF(Table1[[#This Row],[ShipDate]],Table1[[#This Row],[DeliveryDate]],"d")</f>
        <v>8</v>
      </c>
      <c r="U7324" t="str">
        <f t="shared" si="229"/>
        <v>Late</v>
      </c>
    </row>
    <row r="7325" spans="1:21" x14ac:dyDescent="0.3">
      <c r="A7325" t="str">
        <f t="shared" si="228"/>
        <v>SO-007424</v>
      </c>
      <c r="B7325" t="s">
        <v>4</v>
      </c>
      <c r="C7325" t="s">
        <v>13</v>
      </c>
      <c r="D7325" s="1">
        <v>44000</v>
      </c>
      <c r="E7325" s="1">
        <v>44118</v>
      </c>
      <c r="F7325" s="1">
        <v>44123</v>
      </c>
      <c r="G7325" s="1">
        <v>44127</v>
      </c>
      <c r="H7325" t="s">
        <v>54</v>
      </c>
      <c r="I7325">
        <v>20</v>
      </c>
      <c r="J7325">
        <v>6</v>
      </c>
      <c r="K7325">
        <v>16</v>
      </c>
      <c r="L7325">
        <v>8</v>
      </c>
      <c r="M7325">
        <v>8</v>
      </c>
      <c r="N7325">
        <v>0.1</v>
      </c>
      <c r="O7325">
        <v>496.6</v>
      </c>
      <c r="P7325">
        <v>730.3</v>
      </c>
      <c r="Q7325">
        <f>Table1[[#This Row],[OrderQuantity]]*Table1[[#This Row],[UnitPrice]]</f>
        <v>5842.4</v>
      </c>
      <c r="R7325">
        <f>Table1[[#This Row],[OrderQuantity]]*Table1[[#This Row],[UnitCost]]</f>
        <v>3972.8</v>
      </c>
      <c r="S7325">
        <f>Table1[[#This Row],[OrderQuantity]]*Table1[[#This Row],[UnitPrice]]*(1-Table1[[#This Row],[DiscountApplied]]) - (Table1[[#This Row],[OrderQuantity]]*Table1[[#This Row],[UnitCost]])</f>
        <v>1285.3599999999997</v>
      </c>
      <c r="T7325">
        <f>DATEDIF(Table1[[#This Row],[ShipDate]],Table1[[#This Row],[DeliveryDate]],"d")</f>
        <v>4</v>
      </c>
      <c r="U7325" t="str">
        <f t="shared" si="229"/>
        <v>On Time</v>
      </c>
    </row>
    <row r="7326" spans="1:21" x14ac:dyDescent="0.3">
      <c r="A7326" t="str">
        <f t="shared" si="228"/>
        <v>SO-007425</v>
      </c>
      <c r="B7326" t="s">
        <v>5</v>
      </c>
      <c r="C7326" t="s">
        <v>13</v>
      </c>
      <c r="D7326" s="1">
        <v>44000</v>
      </c>
      <c r="E7326" s="1">
        <v>44118</v>
      </c>
      <c r="F7326" s="1">
        <v>44142</v>
      </c>
      <c r="G7326" s="1">
        <v>44144</v>
      </c>
      <c r="H7326" t="s">
        <v>54</v>
      </c>
      <c r="I7326">
        <v>28</v>
      </c>
      <c r="J7326">
        <v>28</v>
      </c>
      <c r="K7326">
        <v>33</v>
      </c>
      <c r="L7326">
        <v>33</v>
      </c>
      <c r="M7326">
        <v>1</v>
      </c>
      <c r="N7326">
        <v>0.08</v>
      </c>
      <c r="O7326">
        <v>1065.57</v>
      </c>
      <c r="P7326">
        <v>1902.8</v>
      </c>
      <c r="Q7326">
        <f>Table1[[#This Row],[OrderQuantity]]*Table1[[#This Row],[UnitPrice]]</f>
        <v>1902.8</v>
      </c>
      <c r="R7326">
        <f>Table1[[#This Row],[OrderQuantity]]*Table1[[#This Row],[UnitCost]]</f>
        <v>1065.57</v>
      </c>
      <c r="S7326">
        <f>Table1[[#This Row],[OrderQuantity]]*Table1[[#This Row],[UnitPrice]]*(1-Table1[[#This Row],[DiscountApplied]]) - (Table1[[#This Row],[OrderQuantity]]*Table1[[#This Row],[UnitCost]])</f>
        <v>685.00600000000009</v>
      </c>
      <c r="T7326">
        <f>DATEDIF(Table1[[#This Row],[ShipDate]],Table1[[#This Row],[DeliveryDate]],"d")</f>
        <v>2</v>
      </c>
      <c r="U7326" t="str">
        <f t="shared" si="229"/>
        <v>On Time</v>
      </c>
    </row>
    <row r="7327" spans="1:21" x14ac:dyDescent="0.3">
      <c r="A7327" t="str">
        <f t="shared" si="228"/>
        <v>SO-007426</v>
      </c>
      <c r="B7327" t="s">
        <v>3</v>
      </c>
      <c r="C7327" t="s">
        <v>11</v>
      </c>
      <c r="D7327" s="1">
        <v>44000</v>
      </c>
      <c r="E7327" s="1">
        <v>44118</v>
      </c>
      <c r="F7327" s="1">
        <v>44127</v>
      </c>
      <c r="G7327" s="1">
        <v>44137</v>
      </c>
      <c r="H7327" t="s">
        <v>54</v>
      </c>
      <c r="I7327">
        <v>5</v>
      </c>
      <c r="J7327">
        <v>1</v>
      </c>
      <c r="K7327">
        <v>286</v>
      </c>
      <c r="L7327">
        <v>31</v>
      </c>
      <c r="M7327">
        <v>4</v>
      </c>
      <c r="N7327">
        <v>0.2</v>
      </c>
      <c r="O7327">
        <v>2455.8200000000002</v>
      </c>
      <c r="P7327">
        <v>2994.9</v>
      </c>
      <c r="Q7327">
        <f>Table1[[#This Row],[OrderQuantity]]*Table1[[#This Row],[UnitPrice]]</f>
        <v>11979.6</v>
      </c>
      <c r="R7327">
        <f>Table1[[#This Row],[OrderQuantity]]*Table1[[#This Row],[UnitCost]]</f>
        <v>9823.2800000000007</v>
      </c>
      <c r="S7327">
        <f>Table1[[#This Row],[OrderQuantity]]*Table1[[#This Row],[UnitPrice]]*(1-Table1[[#This Row],[DiscountApplied]]) - (Table1[[#This Row],[OrderQuantity]]*Table1[[#This Row],[UnitCost]])</f>
        <v>-239.60000000000036</v>
      </c>
      <c r="T7327">
        <f>DATEDIF(Table1[[#This Row],[ShipDate]],Table1[[#This Row],[DeliveryDate]],"d")</f>
        <v>10</v>
      </c>
      <c r="U7327" t="str">
        <f t="shared" si="229"/>
        <v>Late</v>
      </c>
    </row>
    <row r="7328" spans="1:21" x14ac:dyDescent="0.3">
      <c r="A7328" t="str">
        <f t="shared" si="228"/>
        <v>SO-007427</v>
      </c>
      <c r="B7328" t="s">
        <v>3</v>
      </c>
      <c r="C7328" t="s">
        <v>10</v>
      </c>
      <c r="D7328" s="1">
        <v>44000</v>
      </c>
      <c r="E7328" s="1">
        <v>44118</v>
      </c>
      <c r="F7328" s="1">
        <v>44127</v>
      </c>
      <c r="G7328" s="1">
        <v>44128</v>
      </c>
      <c r="H7328" t="s">
        <v>54</v>
      </c>
      <c r="I7328">
        <v>7</v>
      </c>
      <c r="J7328">
        <v>47</v>
      </c>
      <c r="K7328">
        <v>149</v>
      </c>
      <c r="L7328">
        <v>24</v>
      </c>
      <c r="M7328">
        <v>8</v>
      </c>
      <c r="N7328">
        <v>0.08</v>
      </c>
      <c r="O7328">
        <v>2072.98</v>
      </c>
      <c r="P7328">
        <v>3986.5</v>
      </c>
      <c r="Q7328">
        <f>Table1[[#This Row],[OrderQuantity]]*Table1[[#This Row],[UnitPrice]]</f>
        <v>31892</v>
      </c>
      <c r="R7328">
        <f>Table1[[#This Row],[OrderQuantity]]*Table1[[#This Row],[UnitCost]]</f>
        <v>16583.84</v>
      </c>
      <c r="S7328">
        <f>Table1[[#This Row],[OrderQuantity]]*Table1[[#This Row],[UnitPrice]]*(1-Table1[[#This Row],[DiscountApplied]]) - (Table1[[#This Row],[OrderQuantity]]*Table1[[#This Row],[UnitCost]])</f>
        <v>12756.800000000003</v>
      </c>
      <c r="T7328">
        <f>DATEDIF(Table1[[#This Row],[ShipDate]],Table1[[#This Row],[DeliveryDate]],"d")</f>
        <v>1</v>
      </c>
      <c r="U7328" t="str">
        <f t="shared" si="229"/>
        <v>On Time</v>
      </c>
    </row>
    <row r="7329" spans="1:21" x14ac:dyDescent="0.3">
      <c r="A7329" t="str">
        <f t="shared" si="228"/>
        <v>SO-007428</v>
      </c>
      <c r="B7329" t="s">
        <v>3</v>
      </c>
      <c r="C7329" t="s">
        <v>11</v>
      </c>
      <c r="D7329" s="1">
        <v>44000</v>
      </c>
      <c r="E7329" s="1">
        <v>44118</v>
      </c>
      <c r="F7329" s="1">
        <v>44120</v>
      </c>
      <c r="G7329" s="1">
        <v>44128</v>
      </c>
      <c r="H7329" t="s">
        <v>54</v>
      </c>
      <c r="I7329">
        <v>10</v>
      </c>
      <c r="J7329">
        <v>9</v>
      </c>
      <c r="K7329">
        <v>327</v>
      </c>
      <c r="L7329">
        <v>25</v>
      </c>
      <c r="M7329">
        <v>2</v>
      </c>
      <c r="N7329">
        <v>0.4</v>
      </c>
      <c r="O7329">
        <v>562.47</v>
      </c>
      <c r="P7329">
        <v>770.5</v>
      </c>
      <c r="Q7329">
        <f>Table1[[#This Row],[OrderQuantity]]*Table1[[#This Row],[UnitPrice]]</f>
        <v>1541</v>
      </c>
      <c r="R7329">
        <f>Table1[[#This Row],[OrderQuantity]]*Table1[[#This Row],[UnitCost]]</f>
        <v>1124.94</v>
      </c>
      <c r="S7329">
        <f>Table1[[#This Row],[OrderQuantity]]*Table1[[#This Row],[UnitPrice]]*(1-Table1[[#This Row],[DiscountApplied]]) - (Table1[[#This Row],[OrderQuantity]]*Table1[[#This Row],[UnitCost]])</f>
        <v>-200.34000000000015</v>
      </c>
      <c r="T7329">
        <f>DATEDIF(Table1[[#This Row],[ShipDate]],Table1[[#This Row],[DeliveryDate]],"d")</f>
        <v>8</v>
      </c>
      <c r="U7329" t="str">
        <f t="shared" si="229"/>
        <v>Late</v>
      </c>
    </row>
    <row r="7330" spans="1:21" x14ac:dyDescent="0.3">
      <c r="A7330" t="str">
        <f t="shared" si="228"/>
        <v>SO-007429</v>
      </c>
      <c r="B7330" t="s">
        <v>4</v>
      </c>
      <c r="C7330" t="s">
        <v>13</v>
      </c>
      <c r="D7330" s="1">
        <v>44000</v>
      </c>
      <c r="E7330" s="1">
        <v>44119</v>
      </c>
      <c r="F7330" s="1">
        <v>44126</v>
      </c>
      <c r="G7330" s="1">
        <v>44135</v>
      </c>
      <c r="H7330" t="s">
        <v>54</v>
      </c>
      <c r="I7330">
        <v>13</v>
      </c>
      <c r="J7330">
        <v>34</v>
      </c>
      <c r="K7330">
        <v>11</v>
      </c>
      <c r="L7330">
        <v>33</v>
      </c>
      <c r="M7330">
        <v>2</v>
      </c>
      <c r="N7330">
        <v>0.05</v>
      </c>
      <c r="O7330">
        <v>2974.8</v>
      </c>
      <c r="P7330">
        <v>3966.4</v>
      </c>
      <c r="Q7330">
        <f>Table1[[#This Row],[OrderQuantity]]*Table1[[#This Row],[UnitPrice]]</f>
        <v>7932.8</v>
      </c>
      <c r="R7330">
        <f>Table1[[#This Row],[OrderQuantity]]*Table1[[#This Row],[UnitCost]]</f>
        <v>5949.6</v>
      </c>
      <c r="S7330">
        <f>Table1[[#This Row],[OrderQuantity]]*Table1[[#This Row],[UnitPrice]]*(1-Table1[[#This Row],[DiscountApplied]]) - (Table1[[#This Row],[OrderQuantity]]*Table1[[#This Row],[UnitCost]])</f>
        <v>1586.5599999999995</v>
      </c>
      <c r="T7330">
        <f>DATEDIF(Table1[[#This Row],[ShipDate]],Table1[[#This Row],[DeliveryDate]],"d")</f>
        <v>9</v>
      </c>
      <c r="U7330" t="str">
        <f t="shared" si="229"/>
        <v>Late</v>
      </c>
    </row>
    <row r="7331" spans="1:21" x14ac:dyDescent="0.3">
      <c r="A7331" t="str">
        <f t="shared" si="228"/>
        <v>SO-007430</v>
      </c>
      <c r="B7331" t="s">
        <v>4</v>
      </c>
      <c r="C7331" t="s">
        <v>11</v>
      </c>
      <c r="D7331" s="1">
        <v>44000</v>
      </c>
      <c r="E7331" s="1">
        <v>44119</v>
      </c>
      <c r="F7331" s="1">
        <v>44137</v>
      </c>
      <c r="G7331" s="1">
        <v>44140</v>
      </c>
      <c r="H7331" t="s">
        <v>54</v>
      </c>
      <c r="I7331">
        <v>18</v>
      </c>
      <c r="J7331">
        <v>49</v>
      </c>
      <c r="K7331">
        <v>283</v>
      </c>
      <c r="L7331">
        <v>29</v>
      </c>
      <c r="M7331">
        <v>3</v>
      </c>
      <c r="N7331">
        <v>0.08</v>
      </c>
      <c r="O7331">
        <v>651.84</v>
      </c>
      <c r="P7331">
        <v>944.7</v>
      </c>
      <c r="Q7331">
        <f>Table1[[#This Row],[OrderQuantity]]*Table1[[#This Row],[UnitPrice]]</f>
        <v>2834.1000000000004</v>
      </c>
      <c r="R7331">
        <f>Table1[[#This Row],[OrderQuantity]]*Table1[[#This Row],[UnitCost]]</f>
        <v>1955.52</v>
      </c>
      <c r="S7331">
        <f>Table1[[#This Row],[OrderQuantity]]*Table1[[#This Row],[UnitPrice]]*(1-Table1[[#This Row],[DiscountApplied]]) - (Table1[[#This Row],[OrderQuantity]]*Table1[[#This Row],[UnitCost]])</f>
        <v>651.85200000000032</v>
      </c>
      <c r="T7331">
        <f>DATEDIF(Table1[[#This Row],[ShipDate]],Table1[[#This Row],[DeliveryDate]],"d")</f>
        <v>3</v>
      </c>
      <c r="U7331" t="str">
        <f t="shared" si="229"/>
        <v>On Time</v>
      </c>
    </row>
    <row r="7332" spans="1:21" x14ac:dyDescent="0.3">
      <c r="A7332" t="str">
        <f t="shared" si="228"/>
        <v>SO-007431</v>
      </c>
      <c r="B7332" t="s">
        <v>2</v>
      </c>
      <c r="C7332" t="s">
        <v>10</v>
      </c>
      <c r="D7332" s="1">
        <v>44000</v>
      </c>
      <c r="E7332" s="1">
        <v>44119</v>
      </c>
      <c r="F7332" s="1">
        <v>44124</v>
      </c>
      <c r="G7332" s="1">
        <v>44128</v>
      </c>
      <c r="H7332" t="s">
        <v>54</v>
      </c>
      <c r="I7332">
        <v>21</v>
      </c>
      <c r="J7332">
        <v>20</v>
      </c>
      <c r="K7332">
        <v>95</v>
      </c>
      <c r="L7332">
        <v>44</v>
      </c>
      <c r="M7332">
        <v>1</v>
      </c>
      <c r="N7332">
        <v>0.15</v>
      </c>
      <c r="O7332">
        <v>537.61</v>
      </c>
      <c r="P7332">
        <v>911.2</v>
      </c>
      <c r="Q7332">
        <f>Table1[[#This Row],[OrderQuantity]]*Table1[[#This Row],[UnitPrice]]</f>
        <v>911.2</v>
      </c>
      <c r="R7332">
        <f>Table1[[#This Row],[OrderQuantity]]*Table1[[#This Row],[UnitCost]]</f>
        <v>537.61</v>
      </c>
      <c r="S7332">
        <f>Table1[[#This Row],[OrderQuantity]]*Table1[[#This Row],[UnitPrice]]*(1-Table1[[#This Row],[DiscountApplied]]) - (Table1[[#This Row],[OrderQuantity]]*Table1[[#This Row],[UnitCost]])</f>
        <v>236.90999999999997</v>
      </c>
      <c r="T7332">
        <f>DATEDIF(Table1[[#This Row],[ShipDate]],Table1[[#This Row],[DeliveryDate]],"d")</f>
        <v>4</v>
      </c>
      <c r="U7332" t="str">
        <f t="shared" si="229"/>
        <v>On Time</v>
      </c>
    </row>
    <row r="7333" spans="1:21" x14ac:dyDescent="0.3">
      <c r="A7333" t="str">
        <f t="shared" si="228"/>
        <v>SO-007432</v>
      </c>
      <c r="B7333" t="s">
        <v>2</v>
      </c>
      <c r="C7333" t="s">
        <v>13</v>
      </c>
      <c r="D7333" s="1">
        <v>44000</v>
      </c>
      <c r="E7333" s="1">
        <v>44119</v>
      </c>
      <c r="F7333" s="1">
        <v>44121</v>
      </c>
      <c r="G7333" s="1">
        <v>44125</v>
      </c>
      <c r="H7333" t="s">
        <v>54</v>
      </c>
      <c r="I7333">
        <v>22</v>
      </c>
      <c r="J7333">
        <v>9</v>
      </c>
      <c r="K7333">
        <v>39</v>
      </c>
      <c r="L7333">
        <v>22</v>
      </c>
      <c r="M7333">
        <v>3</v>
      </c>
      <c r="N7333">
        <v>0.1</v>
      </c>
      <c r="O7333">
        <v>1662.67</v>
      </c>
      <c r="P7333">
        <v>2519.1999999999998</v>
      </c>
      <c r="Q7333">
        <f>Table1[[#This Row],[OrderQuantity]]*Table1[[#This Row],[UnitPrice]]</f>
        <v>7557.5999999999995</v>
      </c>
      <c r="R7333">
        <f>Table1[[#This Row],[OrderQuantity]]*Table1[[#This Row],[UnitCost]]</f>
        <v>4988.01</v>
      </c>
      <c r="S7333">
        <f>Table1[[#This Row],[OrderQuantity]]*Table1[[#This Row],[UnitPrice]]*(1-Table1[[#This Row],[DiscountApplied]]) - (Table1[[#This Row],[OrderQuantity]]*Table1[[#This Row],[UnitCost]])</f>
        <v>1813.829999999999</v>
      </c>
      <c r="T7333">
        <f>DATEDIF(Table1[[#This Row],[ShipDate]],Table1[[#This Row],[DeliveryDate]],"d")</f>
        <v>4</v>
      </c>
      <c r="U7333" t="str">
        <f t="shared" si="229"/>
        <v>On Time</v>
      </c>
    </row>
    <row r="7334" spans="1:21" x14ac:dyDescent="0.3">
      <c r="A7334" t="str">
        <f t="shared" si="228"/>
        <v>SO-007433</v>
      </c>
      <c r="B7334" t="s">
        <v>2</v>
      </c>
      <c r="C7334" t="s">
        <v>10</v>
      </c>
      <c r="D7334" s="1">
        <v>44000</v>
      </c>
      <c r="E7334" s="1">
        <v>44119</v>
      </c>
      <c r="F7334" s="1">
        <v>44122</v>
      </c>
      <c r="G7334" s="1">
        <v>44126</v>
      </c>
      <c r="H7334" t="s">
        <v>54</v>
      </c>
      <c r="I7334">
        <v>25</v>
      </c>
      <c r="J7334">
        <v>43</v>
      </c>
      <c r="K7334">
        <v>118</v>
      </c>
      <c r="L7334">
        <v>19</v>
      </c>
      <c r="M7334">
        <v>3</v>
      </c>
      <c r="N7334">
        <v>0.05</v>
      </c>
      <c r="O7334">
        <v>154.37</v>
      </c>
      <c r="P7334">
        <v>241.2</v>
      </c>
      <c r="Q7334">
        <f>Table1[[#This Row],[OrderQuantity]]*Table1[[#This Row],[UnitPrice]]</f>
        <v>723.59999999999991</v>
      </c>
      <c r="R7334">
        <f>Table1[[#This Row],[OrderQuantity]]*Table1[[#This Row],[UnitCost]]</f>
        <v>463.11</v>
      </c>
      <c r="S7334">
        <f>Table1[[#This Row],[OrderQuantity]]*Table1[[#This Row],[UnitPrice]]*(1-Table1[[#This Row],[DiscountApplied]]) - (Table1[[#This Row],[OrderQuantity]]*Table1[[#This Row],[UnitCost]])</f>
        <v>224.30999999999983</v>
      </c>
      <c r="T7334">
        <f>DATEDIF(Table1[[#This Row],[ShipDate]],Table1[[#This Row],[DeliveryDate]],"d")</f>
        <v>4</v>
      </c>
      <c r="U7334" t="str">
        <f t="shared" si="229"/>
        <v>On Time</v>
      </c>
    </row>
    <row r="7335" spans="1:21" x14ac:dyDescent="0.3">
      <c r="A7335" t="str">
        <f t="shared" si="228"/>
        <v>SO-007434</v>
      </c>
      <c r="B7335" t="s">
        <v>4</v>
      </c>
      <c r="C7335" t="s">
        <v>10</v>
      </c>
      <c r="D7335" s="1">
        <v>44000</v>
      </c>
      <c r="E7335" s="1">
        <v>44119</v>
      </c>
      <c r="F7335" s="1">
        <v>44130</v>
      </c>
      <c r="G7335" s="1">
        <v>44134</v>
      </c>
      <c r="H7335" t="s">
        <v>54</v>
      </c>
      <c r="I7335">
        <v>15</v>
      </c>
      <c r="J7335">
        <v>10</v>
      </c>
      <c r="K7335">
        <v>122</v>
      </c>
      <c r="L7335">
        <v>6</v>
      </c>
      <c r="M7335">
        <v>4</v>
      </c>
      <c r="N7335">
        <v>0.15</v>
      </c>
      <c r="O7335">
        <v>1238.1600000000001</v>
      </c>
      <c r="P7335">
        <v>1768.8</v>
      </c>
      <c r="Q7335">
        <f>Table1[[#This Row],[OrderQuantity]]*Table1[[#This Row],[UnitPrice]]</f>
        <v>7075.2</v>
      </c>
      <c r="R7335">
        <f>Table1[[#This Row],[OrderQuantity]]*Table1[[#This Row],[UnitCost]]</f>
        <v>4952.6400000000003</v>
      </c>
      <c r="S7335">
        <f>Table1[[#This Row],[OrderQuantity]]*Table1[[#This Row],[UnitPrice]]*(1-Table1[[#This Row],[DiscountApplied]]) - (Table1[[#This Row],[OrderQuantity]]*Table1[[#This Row],[UnitCost]])</f>
        <v>1061.2799999999997</v>
      </c>
      <c r="T7335">
        <f>DATEDIF(Table1[[#This Row],[ShipDate]],Table1[[#This Row],[DeliveryDate]],"d")</f>
        <v>4</v>
      </c>
      <c r="U7335" t="str">
        <f t="shared" si="229"/>
        <v>On Time</v>
      </c>
    </row>
    <row r="7336" spans="1:21" x14ac:dyDescent="0.3">
      <c r="A7336" t="str">
        <f t="shared" si="228"/>
        <v>SO-007435</v>
      </c>
      <c r="B7336" t="s">
        <v>2</v>
      </c>
      <c r="C7336" t="s">
        <v>10</v>
      </c>
      <c r="D7336" s="1">
        <v>44000</v>
      </c>
      <c r="E7336" s="1">
        <v>44119</v>
      </c>
      <c r="F7336" s="1">
        <v>44137</v>
      </c>
      <c r="G7336" s="1">
        <v>44140</v>
      </c>
      <c r="H7336" t="s">
        <v>54</v>
      </c>
      <c r="I7336">
        <v>22</v>
      </c>
      <c r="J7336">
        <v>39</v>
      </c>
      <c r="K7336">
        <v>188</v>
      </c>
      <c r="L7336">
        <v>33</v>
      </c>
      <c r="M7336">
        <v>1</v>
      </c>
      <c r="N7336">
        <v>0.08</v>
      </c>
      <c r="O7336">
        <v>839.18</v>
      </c>
      <c r="P7336">
        <v>1118.9000000000001</v>
      </c>
      <c r="Q7336">
        <f>Table1[[#This Row],[OrderQuantity]]*Table1[[#This Row],[UnitPrice]]</f>
        <v>1118.9000000000001</v>
      </c>
      <c r="R7336">
        <f>Table1[[#This Row],[OrderQuantity]]*Table1[[#This Row],[UnitCost]]</f>
        <v>839.18</v>
      </c>
      <c r="S7336">
        <f>Table1[[#This Row],[OrderQuantity]]*Table1[[#This Row],[UnitPrice]]*(1-Table1[[#This Row],[DiscountApplied]]) - (Table1[[#This Row],[OrderQuantity]]*Table1[[#This Row],[UnitCost]])</f>
        <v>190.2080000000002</v>
      </c>
      <c r="T7336">
        <f>DATEDIF(Table1[[#This Row],[ShipDate]],Table1[[#This Row],[DeliveryDate]],"d")</f>
        <v>3</v>
      </c>
      <c r="U7336" t="str">
        <f t="shared" si="229"/>
        <v>On Time</v>
      </c>
    </row>
    <row r="7337" spans="1:21" x14ac:dyDescent="0.3">
      <c r="A7337" t="str">
        <f t="shared" si="228"/>
        <v>SO-007436</v>
      </c>
      <c r="B7337" t="s">
        <v>4</v>
      </c>
      <c r="C7337" t="s">
        <v>11</v>
      </c>
      <c r="D7337" s="1">
        <v>44000</v>
      </c>
      <c r="E7337" s="1">
        <v>44119</v>
      </c>
      <c r="F7337" s="1">
        <v>44146</v>
      </c>
      <c r="G7337" s="1">
        <v>44156</v>
      </c>
      <c r="H7337" t="s">
        <v>54</v>
      </c>
      <c r="I7337">
        <v>15</v>
      </c>
      <c r="J7337">
        <v>6</v>
      </c>
      <c r="K7337">
        <v>284</v>
      </c>
      <c r="L7337">
        <v>23</v>
      </c>
      <c r="M7337">
        <v>3</v>
      </c>
      <c r="N7337">
        <v>0.15</v>
      </c>
      <c r="O7337">
        <v>813.65</v>
      </c>
      <c r="P7337">
        <v>1232.8</v>
      </c>
      <c r="Q7337">
        <f>Table1[[#This Row],[OrderQuantity]]*Table1[[#This Row],[UnitPrice]]</f>
        <v>3698.3999999999996</v>
      </c>
      <c r="R7337">
        <f>Table1[[#This Row],[OrderQuantity]]*Table1[[#This Row],[UnitCost]]</f>
        <v>2440.9499999999998</v>
      </c>
      <c r="S7337">
        <f>Table1[[#This Row],[OrderQuantity]]*Table1[[#This Row],[UnitPrice]]*(1-Table1[[#This Row],[DiscountApplied]]) - (Table1[[#This Row],[OrderQuantity]]*Table1[[#This Row],[UnitCost]])</f>
        <v>702.6899999999996</v>
      </c>
      <c r="T7337">
        <f>DATEDIF(Table1[[#This Row],[ShipDate]],Table1[[#This Row],[DeliveryDate]],"d")</f>
        <v>10</v>
      </c>
      <c r="U7337" t="str">
        <f t="shared" si="229"/>
        <v>Late</v>
      </c>
    </row>
    <row r="7338" spans="1:21" x14ac:dyDescent="0.3">
      <c r="A7338" t="str">
        <f t="shared" si="228"/>
        <v>SO-007437</v>
      </c>
      <c r="B7338" t="s">
        <v>4</v>
      </c>
      <c r="C7338" t="s">
        <v>10</v>
      </c>
      <c r="D7338" s="1">
        <v>44000</v>
      </c>
      <c r="E7338" s="1">
        <v>44119</v>
      </c>
      <c r="F7338" s="1">
        <v>44135</v>
      </c>
      <c r="G7338" s="1">
        <v>44142</v>
      </c>
      <c r="H7338" t="s">
        <v>54</v>
      </c>
      <c r="I7338">
        <v>13</v>
      </c>
      <c r="J7338">
        <v>8</v>
      </c>
      <c r="K7338">
        <v>100</v>
      </c>
      <c r="L7338">
        <v>29</v>
      </c>
      <c r="M7338">
        <v>6</v>
      </c>
      <c r="N7338">
        <v>0.08</v>
      </c>
      <c r="O7338">
        <v>2902.44</v>
      </c>
      <c r="P7338">
        <v>3819</v>
      </c>
      <c r="Q7338">
        <f>Table1[[#This Row],[OrderQuantity]]*Table1[[#This Row],[UnitPrice]]</f>
        <v>22914</v>
      </c>
      <c r="R7338">
        <f>Table1[[#This Row],[OrderQuantity]]*Table1[[#This Row],[UnitCost]]</f>
        <v>17414.64</v>
      </c>
      <c r="S7338">
        <f>Table1[[#This Row],[OrderQuantity]]*Table1[[#This Row],[UnitPrice]]*(1-Table1[[#This Row],[DiscountApplied]]) - (Table1[[#This Row],[OrderQuantity]]*Table1[[#This Row],[UnitCost]])</f>
        <v>3666.2400000000016</v>
      </c>
      <c r="T7338">
        <f>DATEDIF(Table1[[#This Row],[ShipDate]],Table1[[#This Row],[DeliveryDate]],"d")</f>
        <v>7</v>
      </c>
      <c r="U7338" t="str">
        <f t="shared" si="229"/>
        <v>On Time</v>
      </c>
    </row>
    <row r="7339" spans="1:21" x14ac:dyDescent="0.3">
      <c r="A7339" t="str">
        <f t="shared" si="228"/>
        <v>SO-007438</v>
      </c>
      <c r="B7339" t="s">
        <v>2</v>
      </c>
      <c r="C7339" t="s">
        <v>11</v>
      </c>
      <c r="D7339" s="1">
        <v>44000</v>
      </c>
      <c r="E7339" s="1">
        <v>44119</v>
      </c>
      <c r="F7339" s="1">
        <v>44130</v>
      </c>
      <c r="G7339" s="1">
        <v>44132</v>
      </c>
      <c r="H7339" t="s">
        <v>54</v>
      </c>
      <c r="I7339">
        <v>24</v>
      </c>
      <c r="J7339">
        <v>10</v>
      </c>
      <c r="K7339">
        <v>315</v>
      </c>
      <c r="L7339">
        <v>43</v>
      </c>
      <c r="M7339">
        <v>6</v>
      </c>
      <c r="N7339">
        <v>0.05</v>
      </c>
      <c r="O7339">
        <v>2508.48</v>
      </c>
      <c r="P7339">
        <v>3919.5</v>
      </c>
      <c r="Q7339">
        <f>Table1[[#This Row],[OrderQuantity]]*Table1[[#This Row],[UnitPrice]]</f>
        <v>23517</v>
      </c>
      <c r="R7339">
        <f>Table1[[#This Row],[OrderQuantity]]*Table1[[#This Row],[UnitCost]]</f>
        <v>15050.880000000001</v>
      </c>
      <c r="S7339">
        <f>Table1[[#This Row],[OrderQuantity]]*Table1[[#This Row],[UnitPrice]]*(1-Table1[[#This Row],[DiscountApplied]]) - (Table1[[#This Row],[OrderQuantity]]*Table1[[#This Row],[UnitCost]])</f>
        <v>7290.2699999999968</v>
      </c>
      <c r="T7339">
        <f>DATEDIF(Table1[[#This Row],[ShipDate]],Table1[[#This Row],[DeliveryDate]],"d")</f>
        <v>2</v>
      </c>
      <c r="U7339" t="str">
        <f t="shared" si="229"/>
        <v>On Time</v>
      </c>
    </row>
    <row r="7340" spans="1:21" x14ac:dyDescent="0.3">
      <c r="A7340" t="str">
        <f t="shared" si="228"/>
        <v>SO-007439</v>
      </c>
      <c r="B7340" t="s">
        <v>5</v>
      </c>
      <c r="C7340" t="s">
        <v>13</v>
      </c>
      <c r="D7340" s="1">
        <v>44000</v>
      </c>
      <c r="E7340" s="1">
        <v>44119</v>
      </c>
      <c r="F7340" s="1">
        <v>44129</v>
      </c>
      <c r="G7340" s="1">
        <v>44136</v>
      </c>
      <c r="H7340" t="s">
        <v>54</v>
      </c>
      <c r="I7340">
        <v>27</v>
      </c>
      <c r="J7340">
        <v>9</v>
      </c>
      <c r="K7340">
        <v>17</v>
      </c>
      <c r="L7340">
        <v>22</v>
      </c>
      <c r="M7340">
        <v>2</v>
      </c>
      <c r="N7340">
        <v>0.2</v>
      </c>
      <c r="O7340">
        <v>1907.89</v>
      </c>
      <c r="P7340">
        <v>3028.4</v>
      </c>
      <c r="Q7340">
        <f>Table1[[#This Row],[OrderQuantity]]*Table1[[#This Row],[UnitPrice]]</f>
        <v>6056.8</v>
      </c>
      <c r="R7340">
        <f>Table1[[#This Row],[OrderQuantity]]*Table1[[#This Row],[UnitCost]]</f>
        <v>3815.78</v>
      </c>
      <c r="S7340">
        <f>Table1[[#This Row],[OrderQuantity]]*Table1[[#This Row],[UnitPrice]]*(1-Table1[[#This Row],[DiscountApplied]]) - (Table1[[#This Row],[OrderQuantity]]*Table1[[#This Row],[UnitCost]])</f>
        <v>1029.6600000000003</v>
      </c>
      <c r="T7340">
        <f>DATEDIF(Table1[[#This Row],[ShipDate]],Table1[[#This Row],[DeliveryDate]],"d")</f>
        <v>7</v>
      </c>
      <c r="U7340" t="str">
        <f t="shared" si="229"/>
        <v>On Time</v>
      </c>
    </row>
    <row r="7341" spans="1:21" x14ac:dyDescent="0.3">
      <c r="A7341" t="str">
        <f t="shared" si="228"/>
        <v>SO-007440</v>
      </c>
      <c r="B7341" t="s">
        <v>2</v>
      </c>
      <c r="C7341" t="s">
        <v>13</v>
      </c>
      <c r="D7341" s="1">
        <v>44000</v>
      </c>
      <c r="E7341" s="1">
        <v>44119</v>
      </c>
      <c r="F7341" s="1">
        <v>44141</v>
      </c>
      <c r="G7341" s="1">
        <v>44143</v>
      </c>
      <c r="H7341" t="s">
        <v>54</v>
      </c>
      <c r="I7341">
        <v>25</v>
      </c>
      <c r="J7341">
        <v>48</v>
      </c>
      <c r="K7341">
        <v>27</v>
      </c>
      <c r="L7341">
        <v>8</v>
      </c>
      <c r="M7341">
        <v>1</v>
      </c>
      <c r="N7341">
        <v>0.3</v>
      </c>
      <c r="O7341">
        <v>157.18</v>
      </c>
      <c r="P7341">
        <v>227.8</v>
      </c>
      <c r="Q7341">
        <f>Table1[[#This Row],[OrderQuantity]]*Table1[[#This Row],[UnitPrice]]</f>
        <v>227.8</v>
      </c>
      <c r="R7341">
        <f>Table1[[#This Row],[OrderQuantity]]*Table1[[#This Row],[UnitCost]]</f>
        <v>157.18</v>
      </c>
      <c r="S7341">
        <f>Table1[[#This Row],[OrderQuantity]]*Table1[[#This Row],[UnitPrice]]*(1-Table1[[#This Row],[DiscountApplied]]) - (Table1[[#This Row],[OrderQuantity]]*Table1[[#This Row],[UnitCost]])</f>
        <v>2.2800000000000011</v>
      </c>
      <c r="T7341">
        <f>DATEDIF(Table1[[#This Row],[ShipDate]],Table1[[#This Row],[DeliveryDate]],"d")</f>
        <v>2</v>
      </c>
      <c r="U7341" t="str">
        <f t="shared" si="229"/>
        <v>On Time</v>
      </c>
    </row>
    <row r="7342" spans="1:21" x14ac:dyDescent="0.3">
      <c r="A7342" t="str">
        <f t="shared" si="228"/>
        <v>SO-007441</v>
      </c>
      <c r="B7342" t="s">
        <v>5</v>
      </c>
      <c r="C7342" t="s">
        <v>8</v>
      </c>
      <c r="D7342" s="1">
        <v>44000</v>
      </c>
      <c r="E7342" s="1">
        <v>44119</v>
      </c>
      <c r="F7342" s="1">
        <v>44142</v>
      </c>
      <c r="G7342" s="1">
        <v>44143</v>
      </c>
      <c r="H7342" t="s">
        <v>54</v>
      </c>
      <c r="I7342">
        <v>27</v>
      </c>
      <c r="J7342">
        <v>37</v>
      </c>
      <c r="K7342">
        <v>336</v>
      </c>
      <c r="L7342">
        <v>43</v>
      </c>
      <c r="M7342">
        <v>8</v>
      </c>
      <c r="N7342">
        <v>0.05</v>
      </c>
      <c r="O7342">
        <v>1581.47</v>
      </c>
      <c r="P7342">
        <v>1882.7</v>
      </c>
      <c r="Q7342">
        <f>Table1[[#This Row],[OrderQuantity]]*Table1[[#This Row],[UnitPrice]]</f>
        <v>15061.6</v>
      </c>
      <c r="R7342">
        <f>Table1[[#This Row],[OrderQuantity]]*Table1[[#This Row],[UnitCost]]</f>
        <v>12651.76</v>
      </c>
      <c r="S7342">
        <f>Table1[[#This Row],[OrderQuantity]]*Table1[[#This Row],[UnitPrice]]*(1-Table1[[#This Row],[DiscountApplied]]) - (Table1[[#This Row],[OrderQuantity]]*Table1[[#This Row],[UnitCost]])</f>
        <v>1656.7600000000002</v>
      </c>
      <c r="T7342">
        <f>DATEDIF(Table1[[#This Row],[ShipDate]],Table1[[#This Row],[DeliveryDate]],"d")</f>
        <v>1</v>
      </c>
      <c r="U7342" t="str">
        <f t="shared" si="229"/>
        <v>On Time</v>
      </c>
    </row>
    <row r="7343" spans="1:21" x14ac:dyDescent="0.3">
      <c r="A7343" t="str">
        <f t="shared" si="228"/>
        <v>SO-007442</v>
      </c>
      <c r="B7343" t="s">
        <v>2</v>
      </c>
      <c r="C7343" t="s">
        <v>12</v>
      </c>
      <c r="D7343" s="1">
        <v>44000</v>
      </c>
      <c r="E7343" s="1">
        <v>44120</v>
      </c>
      <c r="F7343" s="1">
        <v>44133</v>
      </c>
      <c r="G7343" s="1">
        <v>44142</v>
      </c>
      <c r="H7343" t="s">
        <v>54</v>
      </c>
      <c r="I7343">
        <v>23</v>
      </c>
      <c r="J7343">
        <v>25</v>
      </c>
      <c r="K7343">
        <v>207</v>
      </c>
      <c r="L7343">
        <v>8</v>
      </c>
      <c r="M7343">
        <v>6</v>
      </c>
      <c r="N7343">
        <v>0.4</v>
      </c>
      <c r="O7343">
        <v>363.01</v>
      </c>
      <c r="P7343">
        <v>864.3</v>
      </c>
      <c r="Q7343">
        <f>Table1[[#This Row],[OrderQuantity]]*Table1[[#This Row],[UnitPrice]]</f>
        <v>5185.7999999999993</v>
      </c>
      <c r="R7343">
        <f>Table1[[#This Row],[OrderQuantity]]*Table1[[#This Row],[UnitCost]]</f>
        <v>2178.06</v>
      </c>
      <c r="S7343">
        <f>Table1[[#This Row],[OrderQuantity]]*Table1[[#This Row],[UnitPrice]]*(1-Table1[[#This Row],[DiscountApplied]]) - (Table1[[#This Row],[OrderQuantity]]*Table1[[#This Row],[UnitCost]])</f>
        <v>933.41999999999962</v>
      </c>
      <c r="T7343">
        <f>DATEDIF(Table1[[#This Row],[ShipDate]],Table1[[#This Row],[DeliveryDate]],"d")</f>
        <v>9</v>
      </c>
      <c r="U7343" t="str">
        <f t="shared" si="229"/>
        <v>Late</v>
      </c>
    </row>
    <row r="7344" spans="1:21" x14ac:dyDescent="0.3">
      <c r="A7344" t="str">
        <f t="shared" si="228"/>
        <v>SO-007443</v>
      </c>
      <c r="B7344" t="s">
        <v>2</v>
      </c>
      <c r="C7344" t="s">
        <v>10</v>
      </c>
      <c r="D7344" s="1">
        <v>44000</v>
      </c>
      <c r="E7344" s="1">
        <v>44120</v>
      </c>
      <c r="F7344" s="1">
        <v>44146</v>
      </c>
      <c r="G7344" s="1">
        <v>44149</v>
      </c>
      <c r="H7344" t="s">
        <v>54</v>
      </c>
      <c r="I7344">
        <v>25</v>
      </c>
      <c r="J7344">
        <v>29</v>
      </c>
      <c r="K7344">
        <v>106</v>
      </c>
      <c r="L7344">
        <v>18</v>
      </c>
      <c r="M7344">
        <v>1</v>
      </c>
      <c r="N7344">
        <v>0.05</v>
      </c>
      <c r="O7344">
        <v>2380.5100000000002</v>
      </c>
      <c r="P7344">
        <v>2800.6</v>
      </c>
      <c r="Q7344">
        <f>Table1[[#This Row],[OrderQuantity]]*Table1[[#This Row],[UnitPrice]]</f>
        <v>2800.6</v>
      </c>
      <c r="R7344">
        <f>Table1[[#This Row],[OrderQuantity]]*Table1[[#This Row],[UnitCost]]</f>
        <v>2380.5100000000002</v>
      </c>
      <c r="S7344">
        <f>Table1[[#This Row],[OrderQuantity]]*Table1[[#This Row],[UnitPrice]]*(1-Table1[[#This Row],[DiscountApplied]]) - (Table1[[#This Row],[OrderQuantity]]*Table1[[#This Row],[UnitCost]])</f>
        <v>280.05999999999949</v>
      </c>
      <c r="T7344">
        <f>DATEDIF(Table1[[#This Row],[ShipDate]],Table1[[#This Row],[DeliveryDate]],"d")</f>
        <v>3</v>
      </c>
      <c r="U7344" t="str">
        <f t="shared" si="229"/>
        <v>On Time</v>
      </c>
    </row>
    <row r="7345" spans="1:21" x14ac:dyDescent="0.3">
      <c r="A7345" t="str">
        <f t="shared" si="228"/>
        <v>SO-007444</v>
      </c>
      <c r="B7345" t="s">
        <v>3</v>
      </c>
      <c r="C7345" t="s">
        <v>10</v>
      </c>
      <c r="D7345" s="1">
        <v>44000</v>
      </c>
      <c r="E7345" s="1">
        <v>44120</v>
      </c>
      <c r="F7345" s="1">
        <v>44138</v>
      </c>
      <c r="G7345" s="1">
        <v>44139</v>
      </c>
      <c r="H7345" t="s">
        <v>54</v>
      </c>
      <c r="I7345">
        <v>3</v>
      </c>
      <c r="J7345">
        <v>5</v>
      </c>
      <c r="K7345">
        <v>196</v>
      </c>
      <c r="L7345">
        <v>27</v>
      </c>
      <c r="M7345">
        <v>7</v>
      </c>
      <c r="N7345">
        <v>0.08</v>
      </c>
      <c r="O7345">
        <v>596.57000000000005</v>
      </c>
      <c r="P7345">
        <v>1125.5999999999999</v>
      </c>
      <c r="Q7345">
        <f>Table1[[#This Row],[OrderQuantity]]*Table1[[#This Row],[UnitPrice]]</f>
        <v>7879.1999999999989</v>
      </c>
      <c r="R7345">
        <f>Table1[[#This Row],[OrderQuantity]]*Table1[[#This Row],[UnitCost]]</f>
        <v>4175.9900000000007</v>
      </c>
      <c r="S7345">
        <f>Table1[[#This Row],[OrderQuantity]]*Table1[[#This Row],[UnitPrice]]*(1-Table1[[#This Row],[DiscountApplied]]) - (Table1[[#This Row],[OrderQuantity]]*Table1[[#This Row],[UnitCost]])</f>
        <v>3072.8739999999989</v>
      </c>
      <c r="T7345">
        <f>DATEDIF(Table1[[#This Row],[ShipDate]],Table1[[#This Row],[DeliveryDate]],"d")</f>
        <v>1</v>
      </c>
      <c r="U7345" t="str">
        <f t="shared" si="229"/>
        <v>On Time</v>
      </c>
    </row>
    <row r="7346" spans="1:21" x14ac:dyDescent="0.3">
      <c r="A7346" t="str">
        <f t="shared" si="228"/>
        <v>SO-007445</v>
      </c>
      <c r="B7346" t="s">
        <v>4</v>
      </c>
      <c r="C7346" t="s">
        <v>9</v>
      </c>
      <c r="D7346" s="1">
        <v>44000</v>
      </c>
      <c r="E7346" s="1">
        <v>44120</v>
      </c>
      <c r="F7346" s="1">
        <v>44135</v>
      </c>
      <c r="G7346" s="1">
        <v>44140</v>
      </c>
      <c r="H7346" t="s">
        <v>54</v>
      </c>
      <c r="I7346">
        <v>15</v>
      </c>
      <c r="J7346">
        <v>22</v>
      </c>
      <c r="K7346">
        <v>79</v>
      </c>
      <c r="L7346">
        <v>20</v>
      </c>
      <c r="M7346">
        <v>8</v>
      </c>
      <c r="N7346">
        <v>0.05</v>
      </c>
      <c r="O7346">
        <v>4711.4399999999996</v>
      </c>
      <c r="P7346">
        <v>5889.3</v>
      </c>
      <c r="Q7346">
        <f>Table1[[#This Row],[OrderQuantity]]*Table1[[#This Row],[UnitPrice]]</f>
        <v>47114.400000000001</v>
      </c>
      <c r="R7346">
        <f>Table1[[#This Row],[OrderQuantity]]*Table1[[#This Row],[UnitCost]]</f>
        <v>37691.519999999997</v>
      </c>
      <c r="S7346">
        <f>Table1[[#This Row],[OrderQuantity]]*Table1[[#This Row],[UnitPrice]]*(1-Table1[[#This Row],[DiscountApplied]]) - (Table1[[#This Row],[OrderQuantity]]*Table1[[#This Row],[UnitCost]])</f>
        <v>7067.1600000000035</v>
      </c>
      <c r="T7346">
        <f>DATEDIF(Table1[[#This Row],[ShipDate]],Table1[[#This Row],[DeliveryDate]],"d")</f>
        <v>5</v>
      </c>
      <c r="U7346" t="str">
        <f t="shared" si="229"/>
        <v>On Time</v>
      </c>
    </row>
    <row r="7347" spans="1:21" x14ac:dyDescent="0.3">
      <c r="A7347" t="str">
        <f t="shared" si="228"/>
        <v>SO-007446</v>
      </c>
      <c r="B7347" t="s">
        <v>4</v>
      </c>
      <c r="C7347" t="s">
        <v>11</v>
      </c>
      <c r="D7347" s="1">
        <v>44000</v>
      </c>
      <c r="E7347" s="1">
        <v>44120</v>
      </c>
      <c r="F7347" s="1">
        <v>44139</v>
      </c>
      <c r="G7347" s="1">
        <v>44147</v>
      </c>
      <c r="H7347" t="s">
        <v>54</v>
      </c>
      <c r="I7347">
        <v>18</v>
      </c>
      <c r="J7347">
        <v>9</v>
      </c>
      <c r="K7347">
        <v>317</v>
      </c>
      <c r="L7347">
        <v>33</v>
      </c>
      <c r="M7347">
        <v>4</v>
      </c>
      <c r="N7347">
        <v>0.05</v>
      </c>
      <c r="O7347">
        <v>846.61</v>
      </c>
      <c r="P7347">
        <v>1045.2</v>
      </c>
      <c r="Q7347">
        <f>Table1[[#This Row],[OrderQuantity]]*Table1[[#This Row],[UnitPrice]]</f>
        <v>4180.8</v>
      </c>
      <c r="R7347">
        <f>Table1[[#This Row],[OrderQuantity]]*Table1[[#This Row],[UnitCost]]</f>
        <v>3386.44</v>
      </c>
      <c r="S7347">
        <f>Table1[[#This Row],[OrderQuantity]]*Table1[[#This Row],[UnitPrice]]*(1-Table1[[#This Row],[DiscountApplied]]) - (Table1[[#This Row],[OrderQuantity]]*Table1[[#This Row],[UnitCost]])</f>
        <v>585.31999999999971</v>
      </c>
      <c r="T7347">
        <f>DATEDIF(Table1[[#This Row],[ShipDate]],Table1[[#This Row],[DeliveryDate]],"d")</f>
        <v>8</v>
      </c>
      <c r="U7347" t="str">
        <f t="shared" si="229"/>
        <v>Late</v>
      </c>
    </row>
    <row r="7348" spans="1:21" x14ac:dyDescent="0.3">
      <c r="A7348" t="str">
        <f t="shared" si="228"/>
        <v>SO-007447</v>
      </c>
      <c r="B7348" t="s">
        <v>3</v>
      </c>
      <c r="C7348" t="s">
        <v>13</v>
      </c>
      <c r="D7348" s="1">
        <v>44000</v>
      </c>
      <c r="E7348" s="1">
        <v>44120</v>
      </c>
      <c r="F7348" s="1">
        <v>44127</v>
      </c>
      <c r="G7348" s="1">
        <v>44132</v>
      </c>
      <c r="H7348" t="s">
        <v>54</v>
      </c>
      <c r="I7348">
        <v>3</v>
      </c>
      <c r="J7348">
        <v>15</v>
      </c>
      <c r="K7348">
        <v>15</v>
      </c>
      <c r="L7348">
        <v>42</v>
      </c>
      <c r="M7348">
        <v>1</v>
      </c>
      <c r="N7348">
        <v>0.08</v>
      </c>
      <c r="O7348">
        <v>4311.12</v>
      </c>
      <c r="P7348">
        <v>5071.8999999999996</v>
      </c>
      <c r="Q7348">
        <f>Table1[[#This Row],[OrderQuantity]]*Table1[[#This Row],[UnitPrice]]</f>
        <v>5071.8999999999996</v>
      </c>
      <c r="R7348">
        <f>Table1[[#This Row],[OrderQuantity]]*Table1[[#This Row],[UnitCost]]</f>
        <v>4311.12</v>
      </c>
      <c r="S7348">
        <f>Table1[[#This Row],[OrderQuantity]]*Table1[[#This Row],[UnitPrice]]*(1-Table1[[#This Row],[DiscountApplied]]) - (Table1[[#This Row],[OrderQuantity]]*Table1[[#This Row],[UnitCost]])</f>
        <v>355.02800000000025</v>
      </c>
      <c r="T7348">
        <f>DATEDIF(Table1[[#This Row],[ShipDate]],Table1[[#This Row],[DeliveryDate]],"d")</f>
        <v>5</v>
      </c>
      <c r="U7348" t="str">
        <f t="shared" si="229"/>
        <v>On Time</v>
      </c>
    </row>
    <row r="7349" spans="1:21" x14ac:dyDescent="0.3">
      <c r="A7349" t="str">
        <f t="shared" si="228"/>
        <v>SO-007448</v>
      </c>
      <c r="B7349" t="s">
        <v>4</v>
      </c>
      <c r="C7349" t="s">
        <v>12</v>
      </c>
      <c r="D7349" s="1">
        <v>44000</v>
      </c>
      <c r="E7349" s="1">
        <v>44120</v>
      </c>
      <c r="F7349" s="1">
        <v>44128</v>
      </c>
      <c r="G7349" s="1">
        <v>44135</v>
      </c>
      <c r="H7349" t="s">
        <v>54</v>
      </c>
      <c r="I7349">
        <v>18</v>
      </c>
      <c r="J7349">
        <v>48</v>
      </c>
      <c r="K7349">
        <v>207</v>
      </c>
      <c r="L7349">
        <v>47</v>
      </c>
      <c r="M7349">
        <v>4</v>
      </c>
      <c r="N7349">
        <v>0.15</v>
      </c>
      <c r="O7349">
        <v>1815.97</v>
      </c>
      <c r="P7349">
        <v>2358.4</v>
      </c>
      <c r="Q7349">
        <f>Table1[[#This Row],[OrderQuantity]]*Table1[[#This Row],[UnitPrice]]</f>
        <v>9433.6</v>
      </c>
      <c r="R7349">
        <f>Table1[[#This Row],[OrderQuantity]]*Table1[[#This Row],[UnitCost]]</f>
        <v>7263.88</v>
      </c>
      <c r="S7349">
        <f>Table1[[#This Row],[OrderQuantity]]*Table1[[#This Row],[UnitPrice]]*(1-Table1[[#This Row],[DiscountApplied]]) - (Table1[[#This Row],[OrderQuantity]]*Table1[[#This Row],[UnitCost]])</f>
        <v>754.68000000000029</v>
      </c>
      <c r="T7349">
        <f>DATEDIF(Table1[[#This Row],[ShipDate]],Table1[[#This Row],[DeliveryDate]],"d")</f>
        <v>7</v>
      </c>
      <c r="U7349" t="str">
        <f t="shared" si="229"/>
        <v>On Time</v>
      </c>
    </row>
    <row r="7350" spans="1:21" x14ac:dyDescent="0.3">
      <c r="A7350" t="str">
        <f t="shared" si="228"/>
        <v>SO-007449</v>
      </c>
      <c r="B7350" t="s">
        <v>4</v>
      </c>
      <c r="C7350" t="s">
        <v>10</v>
      </c>
      <c r="D7350" s="1">
        <v>44000</v>
      </c>
      <c r="E7350" s="1">
        <v>44121</v>
      </c>
      <c r="F7350" s="1">
        <v>44137</v>
      </c>
      <c r="G7350" s="1">
        <v>44140</v>
      </c>
      <c r="H7350" t="s">
        <v>54</v>
      </c>
      <c r="I7350">
        <v>16</v>
      </c>
      <c r="J7350">
        <v>6</v>
      </c>
      <c r="K7350">
        <v>190</v>
      </c>
      <c r="L7350">
        <v>27</v>
      </c>
      <c r="M7350">
        <v>4</v>
      </c>
      <c r="N7350">
        <v>0.08</v>
      </c>
      <c r="O7350">
        <v>801.99</v>
      </c>
      <c r="P7350">
        <v>1909.5</v>
      </c>
      <c r="Q7350">
        <f>Table1[[#This Row],[OrderQuantity]]*Table1[[#This Row],[UnitPrice]]</f>
        <v>7638</v>
      </c>
      <c r="R7350">
        <f>Table1[[#This Row],[OrderQuantity]]*Table1[[#This Row],[UnitCost]]</f>
        <v>3207.96</v>
      </c>
      <c r="S7350">
        <f>Table1[[#This Row],[OrderQuantity]]*Table1[[#This Row],[UnitPrice]]*(1-Table1[[#This Row],[DiscountApplied]]) - (Table1[[#This Row],[OrderQuantity]]*Table1[[#This Row],[UnitCost]])</f>
        <v>3819</v>
      </c>
      <c r="T7350">
        <f>DATEDIF(Table1[[#This Row],[ShipDate]],Table1[[#This Row],[DeliveryDate]],"d")</f>
        <v>3</v>
      </c>
      <c r="U7350" t="str">
        <f t="shared" si="229"/>
        <v>On Time</v>
      </c>
    </row>
    <row r="7351" spans="1:21" x14ac:dyDescent="0.3">
      <c r="A7351" t="str">
        <f t="shared" si="228"/>
        <v>SO-007450</v>
      </c>
      <c r="B7351" t="s">
        <v>4</v>
      </c>
      <c r="C7351" t="s">
        <v>13</v>
      </c>
      <c r="D7351" s="1">
        <v>44000</v>
      </c>
      <c r="E7351" s="1">
        <v>44121</v>
      </c>
      <c r="F7351" s="1">
        <v>44127</v>
      </c>
      <c r="G7351" s="1">
        <v>44134</v>
      </c>
      <c r="H7351" t="s">
        <v>54</v>
      </c>
      <c r="I7351">
        <v>16</v>
      </c>
      <c r="J7351">
        <v>33</v>
      </c>
      <c r="K7351">
        <v>11</v>
      </c>
      <c r="L7351">
        <v>10</v>
      </c>
      <c r="M7351">
        <v>3</v>
      </c>
      <c r="N7351">
        <v>0.2</v>
      </c>
      <c r="O7351">
        <v>548.33000000000004</v>
      </c>
      <c r="P7351">
        <v>884.4</v>
      </c>
      <c r="Q7351">
        <f>Table1[[#This Row],[OrderQuantity]]*Table1[[#This Row],[UnitPrice]]</f>
        <v>2653.2</v>
      </c>
      <c r="R7351">
        <f>Table1[[#This Row],[OrderQuantity]]*Table1[[#This Row],[UnitCost]]</f>
        <v>1644.9900000000002</v>
      </c>
      <c r="S7351">
        <f>Table1[[#This Row],[OrderQuantity]]*Table1[[#This Row],[UnitPrice]]*(1-Table1[[#This Row],[DiscountApplied]]) - (Table1[[#This Row],[OrderQuantity]]*Table1[[#This Row],[UnitCost]])</f>
        <v>477.56999999999971</v>
      </c>
      <c r="T7351">
        <f>DATEDIF(Table1[[#This Row],[ShipDate]],Table1[[#This Row],[DeliveryDate]],"d")</f>
        <v>7</v>
      </c>
      <c r="U7351" t="str">
        <f t="shared" si="229"/>
        <v>On Time</v>
      </c>
    </row>
    <row r="7352" spans="1:21" x14ac:dyDescent="0.3">
      <c r="A7352" t="str">
        <f t="shared" si="228"/>
        <v>SO-007451</v>
      </c>
      <c r="B7352" t="s">
        <v>3</v>
      </c>
      <c r="C7352" t="s">
        <v>12</v>
      </c>
      <c r="D7352" s="1">
        <v>44000</v>
      </c>
      <c r="E7352" s="1">
        <v>44121</v>
      </c>
      <c r="F7352" s="1">
        <v>44127</v>
      </c>
      <c r="G7352" s="1">
        <v>44136</v>
      </c>
      <c r="H7352" t="s">
        <v>54</v>
      </c>
      <c r="I7352">
        <v>5</v>
      </c>
      <c r="J7352">
        <v>32</v>
      </c>
      <c r="K7352">
        <v>206</v>
      </c>
      <c r="L7352">
        <v>32</v>
      </c>
      <c r="M7352">
        <v>7</v>
      </c>
      <c r="N7352">
        <v>0.4</v>
      </c>
      <c r="O7352">
        <v>472.35</v>
      </c>
      <c r="P7352">
        <v>944.7</v>
      </c>
      <c r="Q7352">
        <f>Table1[[#This Row],[OrderQuantity]]*Table1[[#This Row],[UnitPrice]]</f>
        <v>6612.9000000000005</v>
      </c>
      <c r="R7352">
        <f>Table1[[#This Row],[OrderQuantity]]*Table1[[#This Row],[UnitCost]]</f>
        <v>3306.4500000000003</v>
      </c>
      <c r="S7352">
        <f>Table1[[#This Row],[OrderQuantity]]*Table1[[#This Row],[UnitPrice]]*(1-Table1[[#This Row],[DiscountApplied]]) - (Table1[[#This Row],[OrderQuantity]]*Table1[[#This Row],[UnitCost]])</f>
        <v>661.29</v>
      </c>
      <c r="T7352">
        <f>DATEDIF(Table1[[#This Row],[ShipDate]],Table1[[#This Row],[DeliveryDate]],"d")</f>
        <v>9</v>
      </c>
      <c r="U7352" t="str">
        <f t="shared" si="229"/>
        <v>Late</v>
      </c>
    </row>
    <row r="7353" spans="1:21" x14ac:dyDescent="0.3">
      <c r="A7353" t="str">
        <f t="shared" si="228"/>
        <v>SO-007452</v>
      </c>
      <c r="B7353" t="s">
        <v>2</v>
      </c>
      <c r="C7353" t="s">
        <v>9</v>
      </c>
      <c r="D7353" s="1">
        <v>44000</v>
      </c>
      <c r="E7353" s="1">
        <v>44121</v>
      </c>
      <c r="F7353" s="1">
        <v>44132</v>
      </c>
      <c r="G7353" s="1">
        <v>44139</v>
      </c>
      <c r="H7353" t="s">
        <v>54</v>
      </c>
      <c r="I7353">
        <v>22</v>
      </c>
      <c r="J7353">
        <v>44</v>
      </c>
      <c r="K7353">
        <v>75</v>
      </c>
      <c r="L7353">
        <v>42</v>
      </c>
      <c r="M7353">
        <v>8</v>
      </c>
      <c r="N7353">
        <v>0.05</v>
      </c>
      <c r="O7353">
        <v>2487.58</v>
      </c>
      <c r="P7353">
        <v>3658.2</v>
      </c>
      <c r="Q7353">
        <f>Table1[[#This Row],[OrderQuantity]]*Table1[[#This Row],[UnitPrice]]</f>
        <v>29265.599999999999</v>
      </c>
      <c r="R7353">
        <f>Table1[[#This Row],[OrderQuantity]]*Table1[[#This Row],[UnitCost]]</f>
        <v>19900.64</v>
      </c>
      <c r="S7353">
        <f>Table1[[#This Row],[OrderQuantity]]*Table1[[#This Row],[UnitPrice]]*(1-Table1[[#This Row],[DiscountApplied]]) - (Table1[[#This Row],[OrderQuantity]]*Table1[[#This Row],[UnitCost]])</f>
        <v>7901.6799999999967</v>
      </c>
      <c r="T7353">
        <f>DATEDIF(Table1[[#This Row],[ShipDate]],Table1[[#This Row],[DeliveryDate]],"d")</f>
        <v>7</v>
      </c>
      <c r="U7353" t="str">
        <f t="shared" si="229"/>
        <v>On Time</v>
      </c>
    </row>
    <row r="7354" spans="1:21" x14ac:dyDescent="0.3">
      <c r="A7354" t="str">
        <f t="shared" si="228"/>
        <v>SO-007453</v>
      </c>
      <c r="B7354" t="s">
        <v>3</v>
      </c>
      <c r="C7354" t="s">
        <v>10</v>
      </c>
      <c r="D7354" s="1">
        <v>44000</v>
      </c>
      <c r="E7354" s="1">
        <v>44122</v>
      </c>
      <c r="F7354" s="1">
        <v>44146</v>
      </c>
      <c r="G7354" s="1">
        <v>44153</v>
      </c>
      <c r="H7354" t="s">
        <v>54</v>
      </c>
      <c r="I7354">
        <v>5</v>
      </c>
      <c r="J7354">
        <v>38</v>
      </c>
      <c r="K7354">
        <v>96</v>
      </c>
      <c r="L7354">
        <v>16</v>
      </c>
      <c r="M7354">
        <v>5</v>
      </c>
      <c r="N7354">
        <v>0.05</v>
      </c>
      <c r="O7354">
        <v>452.79</v>
      </c>
      <c r="P7354">
        <v>730.3</v>
      </c>
      <c r="Q7354">
        <f>Table1[[#This Row],[OrderQuantity]]*Table1[[#This Row],[UnitPrice]]</f>
        <v>3651.5</v>
      </c>
      <c r="R7354">
        <f>Table1[[#This Row],[OrderQuantity]]*Table1[[#This Row],[UnitCost]]</f>
        <v>2263.9500000000003</v>
      </c>
      <c r="S7354">
        <f>Table1[[#This Row],[OrderQuantity]]*Table1[[#This Row],[UnitPrice]]*(1-Table1[[#This Row],[DiscountApplied]]) - (Table1[[#This Row],[OrderQuantity]]*Table1[[#This Row],[UnitCost]])</f>
        <v>1204.9749999999995</v>
      </c>
      <c r="T7354">
        <f>DATEDIF(Table1[[#This Row],[ShipDate]],Table1[[#This Row],[DeliveryDate]],"d")</f>
        <v>7</v>
      </c>
      <c r="U7354" t="str">
        <f t="shared" si="229"/>
        <v>On Time</v>
      </c>
    </row>
    <row r="7355" spans="1:21" x14ac:dyDescent="0.3">
      <c r="A7355" t="str">
        <f t="shared" si="228"/>
        <v>SO-007454</v>
      </c>
      <c r="B7355" t="s">
        <v>3</v>
      </c>
      <c r="C7355" t="s">
        <v>13</v>
      </c>
      <c r="D7355" s="1">
        <v>44000</v>
      </c>
      <c r="E7355" s="1">
        <v>44122</v>
      </c>
      <c r="F7355" s="1">
        <v>44128</v>
      </c>
      <c r="G7355" s="1">
        <v>44138</v>
      </c>
      <c r="H7355" t="s">
        <v>54</v>
      </c>
      <c r="I7355">
        <v>2</v>
      </c>
      <c r="J7355">
        <v>34</v>
      </c>
      <c r="K7355">
        <v>26</v>
      </c>
      <c r="L7355">
        <v>42</v>
      </c>
      <c r="M7355">
        <v>3</v>
      </c>
      <c r="N7355">
        <v>0.1</v>
      </c>
      <c r="O7355">
        <v>3082</v>
      </c>
      <c r="P7355">
        <v>3852.5</v>
      </c>
      <c r="Q7355">
        <f>Table1[[#This Row],[OrderQuantity]]*Table1[[#This Row],[UnitPrice]]</f>
        <v>11557.5</v>
      </c>
      <c r="R7355">
        <f>Table1[[#This Row],[OrderQuantity]]*Table1[[#This Row],[UnitCost]]</f>
        <v>9246</v>
      </c>
      <c r="S7355">
        <f>Table1[[#This Row],[OrderQuantity]]*Table1[[#This Row],[UnitPrice]]*(1-Table1[[#This Row],[DiscountApplied]]) - (Table1[[#This Row],[OrderQuantity]]*Table1[[#This Row],[UnitCost]])</f>
        <v>1155.75</v>
      </c>
      <c r="T7355">
        <f>DATEDIF(Table1[[#This Row],[ShipDate]],Table1[[#This Row],[DeliveryDate]],"d")</f>
        <v>10</v>
      </c>
      <c r="U7355" t="str">
        <f t="shared" si="229"/>
        <v>Late</v>
      </c>
    </row>
    <row r="7356" spans="1:21" x14ac:dyDescent="0.3">
      <c r="A7356" t="str">
        <f t="shared" si="228"/>
        <v>SO-007455</v>
      </c>
      <c r="B7356" t="s">
        <v>3</v>
      </c>
      <c r="C7356" t="s">
        <v>11</v>
      </c>
      <c r="D7356" s="1">
        <v>44000</v>
      </c>
      <c r="E7356" s="1">
        <v>44122</v>
      </c>
      <c r="F7356" s="1">
        <v>44131</v>
      </c>
      <c r="G7356" s="1">
        <v>44138</v>
      </c>
      <c r="H7356" t="s">
        <v>54</v>
      </c>
      <c r="I7356">
        <v>6</v>
      </c>
      <c r="J7356">
        <v>45</v>
      </c>
      <c r="K7356">
        <v>325</v>
      </c>
      <c r="L7356">
        <v>1</v>
      </c>
      <c r="M7356">
        <v>1</v>
      </c>
      <c r="N7356">
        <v>0.2</v>
      </c>
      <c r="O7356">
        <v>449.44</v>
      </c>
      <c r="P7356">
        <v>1045.2</v>
      </c>
      <c r="Q7356">
        <f>Table1[[#This Row],[OrderQuantity]]*Table1[[#This Row],[UnitPrice]]</f>
        <v>1045.2</v>
      </c>
      <c r="R7356">
        <f>Table1[[#This Row],[OrderQuantity]]*Table1[[#This Row],[UnitCost]]</f>
        <v>449.44</v>
      </c>
      <c r="S7356">
        <f>Table1[[#This Row],[OrderQuantity]]*Table1[[#This Row],[UnitPrice]]*(1-Table1[[#This Row],[DiscountApplied]]) - (Table1[[#This Row],[OrderQuantity]]*Table1[[#This Row],[UnitCost]])</f>
        <v>386.72000000000008</v>
      </c>
      <c r="T7356">
        <f>DATEDIF(Table1[[#This Row],[ShipDate]],Table1[[#This Row],[DeliveryDate]],"d")</f>
        <v>7</v>
      </c>
      <c r="U7356" t="str">
        <f t="shared" si="229"/>
        <v>On Time</v>
      </c>
    </row>
    <row r="7357" spans="1:21" x14ac:dyDescent="0.3">
      <c r="A7357" t="str">
        <f t="shared" si="228"/>
        <v>SO-007456</v>
      </c>
      <c r="B7357" t="s">
        <v>3</v>
      </c>
      <c r="C7357" t="s">
        <v>13</v>
      </c>
      <c r="D7357" s="1">
        <v>44000</v>
      </c>
      <c r="E7357" s="1">
        <v>44122</v>
      </c>
      <c r="F7357" s="1">
        <v>44135</v>
      </c>
      <c r="G7357" s="1">
        <v>44136</v>
      </c>
      <c r="H7357" t="s">
        <v>54</v>
      </c>
      <c r="I7357">
        <v>11</v>
      </c>
      <c r="J7357">
        <v>15</v>
      </c>
      <c r="K7357">
        <v>54</v>
      </c>
      <c r="L7357">
        <v>3</v>
      </c>
      <c r="M7357">
        <v>8</v>
      </c>
      <c r="N7357">
        <v>0.08</v>
      </c>
      <c r="O7357">
        <v>796.36</v>
      </c>
      <c r="P7357">
        <v>1896.1</v>
      </c>
      <c r="Q7357">
        <f>Table1[[#This Row],[OrderQuantity]]*Table1[[#This Row],[UnitPrice]]</f>
        <v>15168.8</v>
      </c>
      <c r="R7357">
        <f>Table1[[#This Row],[OrderQuantity]]*Table1[[#This Row],[UnitCost]]</f>
        <v>6370.88</v>
      </c>
      <c r="S7357">
        <f>Table1[[#This Row],[OrderQuantity]]*Table1[[#This Row],[UnitPrice]]*(1-Table1[[#This Row],[DiscountApplied]]) - (Table1[[#This Row],[OrderQuantity]]*Table1[[#This Row],[UnitCost]])</f>
        <v>7584.4160000000002</v>
      </c>
      <c r="T7357">
        <f>DATEDIF(Table1[[#This Row],[ShipDate]],Table1[[#This Row],[DeliveryDate]],"d")</f>
        <v>1</v>
      </c>
      <c r="U7357" t="str">
        <f t="shared" si="229"/>
        <v>On Time</v>
      </c>
    </row>
    <row r="7358" spans="1:21" x14ac:dyDescent="0.3">
      <c r="A7358" t="str">
        <f t="shared" si="228"/>
        <v>SO-007457</v>
      </c>
      <c r="B7358" t="s">
        <v>4</v>
      </c>
      <c r="C7358" t="s">
        <v>8</v>
      </c>
      <c r="D7358" s="1">
        <v>44000</v>
      </c>
      <c r="E7358" s="1">
        <v>44122</v>
      </c>
      <c r="F7358" s="1">
        <v>44126</v>
      </c>
      <c r="G7358" s="1">
        <v>44131</v>
      </c>
      <c r="H7358" t="s">
        <v>54</v>
      </c>
      <c r="I7358">
        <v>13</v>
      </c>
      <c r="J7358">
        <v>10</v>
      </c>
      <c r="K7358">
        <v>337</v>
      </c>
      <c r="L7358">
        <v>27</v>
      </c>
      <c r="M7358">
        <v>2</v>
      </c>
      <c r="N7358">
        <v>0.1</v>
      </c>
      <c r="O7358">
        <v>637.57000000000005</v>
      </c>
      <c r="P7358">
        <v>1045.2</v>
      </c>
      <c r="Q7358">
        <f>Table1[[#This Row],[OrderQuantity]]*Table1[[#This Row],[UnitPrice]]</f>
        <v>2090.4</v>
      </c>
      <c r="R7358">
        <f>Table1[[#This Row],[OrderQuantity]]*Table1[[#This Row],[UnitCost]]</f>
        <v>1275.1400000000001</v>
      </c>
      <c r="S7358">
        <f>Table1[[#This Row],[OrderQuantity]]*Table1[[#This Row],[UnitPrice]]*(1-Table1[[#This Row],[DiscountApplied]]) - (Table1[[#This Row],[OrderQuantity]]*Table1[[#This Row],[UnitCost]])</f>
        <v>606.22</v>
      </c>
      <c r="T7358">
        <f>DATEDIF(Table1[[#This Row],[ShipDate]],Table1[[#This Row],[DeliveryDate]],"d")</f>
        <v>5</v>
      </c>
      <c r="U7358" t="str">
        <f t="shared" si="229"/>
        <v>On Time</v>
      </c>
    </row>
    <row r="7359" spans="1:21" x14ac:dyDescent="0.3">
      <c r="A7359" t="str">
        <f t="shared" si="228"/>
        <v>SO-007458</v>
      </c>
      <c r="B7359" t="s">
        <v>3</v>
      </c>
      <c r="C7359" t="s">
        <v>11</v>
      </c>
      <c r="D7359" s="1">
        <v>44000</v>
      </c>
      <c r="E7359" s="1">
        <v>44122</v>
      </c>
      <c r="F7359" s="1">
        <v>44139</v>
      </c>
      <c r="G7359" s="1">
        <v>44145</v>
      </c>
      <c r="H7359" t="s">
        <v>54</v>
      </c>
      <c r="I7359">
        <v>4</v>
      </c>
      <c r="J7359">
        <v>31</v>
      </c>
      <c r="K7359">
        <v>320</v>
      </c>
      <c r="L7359">
        <v>11</v>
      </c>
      <c r="M7359">
        <v>7</v>
      </c>
      <c r="N7359">
        <v>0.3</v>
      </c>
      <c r="O7359">
        <v>633.95000000000005</v>
      </c>
      <c r="P7359">
        <v>1112.2</v>
      </c>
      <c r="Q7359">
        <f>Table1[[#This Row],[OrderQuantity]]*Table1[[#This Row],[UnitPrice]]</f>
        <v>7785.4000000000005</v>
      </c>
      <c r="R7359">
        <f>Table1[[#This Row],[OrderQuantity]]*Table1[[#This Row],[UnitCost]]</f>
        <v>4437.6500000000005</v>
      </c>
      <c r="S7359">
        <f>Table1[[#This Row],[OrderQuantity]]*Table1[[#This Row],[UnitPrice]]*(1-Table1[[#This Row],[DiscountApplied]]) - (Table1[[#This Row],[OrderQuantity]]*Table1[[#This Row],[UnitCost]])</f>
        <v>1012.1299999999992</v>
      </c>
      <c r="T7359">
        <f>DATEDIF(Table1[[#This Row],[ShipDate]],Table1[[#This Row],[DeliveryDate]],"d")</f>
        <v>6</v>
      </c>
      <c r="U7359" t="str">
        <f t="shared" si="229"/>
        <v>On Time</v>
      </c>
    </row>
    <row r="7360" spans="1:21" x14ac:dyDescent="0.3">
      <c r="A7360" t="str">
        <f t="shared" si="228"/>
        <v>SO-007459</v>
      </c>
      <c r="B7360" t="s">
        <v>3</v>
      </c>
      <c r="C7360" t="s">
        <v>10</v>
      </c>
      <c r="D7360" s="1">
        <v>44000</v>
      </c>
      <c r="E7360" s="1">
        <v>44122</v>
      </c>
      <c r="F7360" s="1">
        <v>44136</v>
      </c>
      <c r="G7360" s="1">
        <v>44145</v>
      </c>
      <c r="H7360" t="s">
        <v>54</v>
      </c>
      <c r="I7360">
        <v>10</v>
      </c>
      <c r="J7360">
        <v>28</v>
      </c>
      <c r="K7360">
        <v>152</v>
      </c>
      <c r="L7360">
        <v>9</v>
      </c>
      <c r="M7360">
        <v>4</v>
      </c>
      <c r="N7360">
        <v>0.1</v>
      </c>
      <c r="O7360">
        <v>717.57</v>
      </c>
      <c r="P7360">
        <v>1025.0999999999999</v>
      </c>
      <c r="Q7360">
        <f>Table1[[#This Row],[OrderQuantity]]*Table1[[#This Row],[UnitPrice]]</f>
        <v>4100.3999999999996</v>
      </c>
      <c r="R7360">
        <f>Table1[[#This Row],[OrderQuantity]]*Table1[[#This Row],[UnitCost]]</f>
        <v>2870.28</v>
      </c>
      <c r="S7360">
        <f>Table1[[#This Row],[OrderQuantity]]*Table1[[#This Row],[UnitPrice]]*(1-Table1[[#This Row],[DiscountApplied]]) - (Table1[[#This Row],[OrderQuantity]]*Table1[[#This Row],[UnitCost]])</f>
        <v>820.07999999999947</v>
      </c>
      <c r="T7360">
        <f>DATEDIF(Table1[[#This Row],[ShipDate]],Table1[[#This Row],[DeliveryDate]],"d")</f>
        <v>9</v>
      </c>
      <c r="U7360" t="str">
        <f t="shared" si="229"/>
        <v>Late</v>
      </c>
    </row>
    <row r="7361" spans="1:21" x14ac:dyDescent="0.3">
      <c r="A7361" t="str">
        <f t="shared" si="228"/>
        <v>SO-007460</v>
      </c>
      <c r="B7361" t="s">
        <v>3</v>
      </c>
      <c r="C7361" t="s">
        <v>13</v>
      </c>
      <c r="D7361" s="1">
        <v>44000</v>
      </c>
      <c r="E7361" s="1">
        <v>44122</v>
      </c>
      <c r="F7361" s="1">
        <v>44127</v>
      </c>
      <c r="G7361" s="1">
        <v>44130</v>
      </c>
      <c r="H7361" t="s">
        <v>54</v>
      </c>
      <c r="I7361">
        <v>1</v>
      </c>
      <c r="J7361">
        <v>3</v>
      </c>
      <c r="K7361">
        <v>5</v>
      </c>
      <c r="L7361">
        <v>8</v>
      </c>
      <c r="M7361">
        <v>2</v>
      </c>
      <c r="N7361">
        <v>0.1</v>
      </c>
      <c r="O7361">
        <v>556.44000000000005</v>
      </c>
      <c r="P7361">
        <v>1011.7</v>
      </c>
      <c r="Q7361">
        <f>Table1[[#This Row],[OrderQuantity]]*Table1[[#This Row],[UnitPrice]]</f>
        <v>2023.4</v>
      </c>
      <c r="R7361">
        <f>Table1[[#This Row],[OrderQuantity]]*Table1[[#This Row],[UnitCost]]</f>
        <v>1112.8800000000001</v>
      </c>
      <c r="S7361">
        <f>Table1[[#This Row],[OrderQuantity]]*Table1[[#This Row],[UnitPrice]]*(1-Table1[[#This Row],[DiscountApplied]]) - (Table1[[#This Row],[OrderQuantity]]*Table1[[#This Row],[UnitCost]])</f>
        <v>708.18000000000006</v>
      </c>
      <c r="T7361">
        <f>DATEDIF(Table1[[#This Row],[ShipDate]],Table1[[#This Row],[DeliveryDate]],"d")</f>
        <v>3</v>
      </c>
      <c r="U7361" t="str">
        <f t="shared" si="229"/>
        <v>On Time</v>
      </c>
    </row>
    <row r="7362" spans="1:21" x14ac:dyDescent="0.3">
      <c r="A7362" t="str">
        <f t="shared" ref="A7362:A7425" si="230">"SO-" &amp; TEXT(ROW(A7362)+99,"000000")</f>
        <v>SO-007461</v>
      </c>
      <c r="B7362" t="s">
        <v>4</v>
      </c>
      <c r="C7362" t="s">
        <v>9</v>
      </c>
      <c r="D7362" s="1">
        <v>44000</v>
      </c>
      <c r="E7362" s="1">
        <v>44122</v>
      </c>
      <c r="F7362" s="1">
        <v>44141</v>
      </c>
      <c r="G7362" s="1">
        <v>44143</v>
      </c>
      <c r="H7362" t="s">
        <v>54</v>
      </c>
      <c r="I7362">
        <v>14</v>
      </c>
      <c r="J7362">
        <v>44</v>
      </c>
      <c r="K7362">
        <v>76</v>
      </c>
      <c r="L7362">
        <v>30</v>
      </c>
      <c r="M7362">
        <v>3</v>
      </c>
      <c r="N7362">
        <v>0.15</v>
      </c>
      <c r="O7362">
        <v>2763.82</v>
      </c>
      <c r="P7362">
        <v>3892.7</v>
      </c>
      <c r="Q7362">
        <f>Table1[[#This Row],[OrderQuantity]]*Table1[[#This Row],[UnitPrice]]</f>
        <v>11678.099999999999</v>
      </c>
      <c r="R7362">
        <f>Table1[[#This Row],[OrderQuantity]]*Table1[[#This Row],[UnitCost]]</f>
        <v>8291.4600000000009</v>
      </c>
      <c r="S7362">
        <f>Table1[[#This Row],[OrderQuantity]]*Table1[[#This Row],[UnitPrice]]*(1-Table1[[#This Row],[DiscountApplied]]) - (Table1[[#This Row],[OrderQuantity]]*Table1[[#This Row],[UnitCost]])</f>
        <v>1634.9249999999975</v>
      </c>
      <c r="T7362">
        <f>DATEDIF(Table1[[#This Row],[ShipDate]],Table1[[#This Row],[DeliveryDate]],"d")</f>
        <v>2</v>
      </c>
      <c r="U7362" t="str">
        <f t="shared" ref="U7362:U7425" si="231">IF(T7362&gt;7,"Late","On Time")</f>
        <v>On Time</v>
      </c>
    </row>
    <row r="7363" spans="1:21" x14ac:dyDescent="0.3">
      <c r="A7363" t="str">
        <f t="shared" si="230"/>
        <v>SO-007462</v>
      </c>
      <c r="B7363" t="s">
        <v>3</v>
      </c>
      <c r="C7363" t="s">
        <v>12</v>
      </c>
      <c r="D7363" s="1">
        <v>44000</v>
      </c>
      <c r="E7363" s="1">
        <v>44122</v>
      </c>
      <c r="F7363" s="1">
        <v>44124</v>
      </c>
      <c r="G7363" s="1">
        <v>44128</v>
      </c>
      <c r="H7363" t="s">
        <v>54</v>
      </c>
      <c r="I7363">
        <v>6</v>
      </c>
      <c r="J7363">
        <v>48</v>
      </c>
      <c r="K7363">
        <v>217</v>
      </c>
      <c r="L7363">
        <v>7</v>
      </c>
      <c r="M7363">
        <v>4</v>
      </c>
      <c r="N7363">
        <v>0.08</v>
      </c>
      <c r="O7363">
        <v>1823.87</v>
      </c>
      <c r="P7363">
        <v>2338.3000000000002</v>
      </c>
      <c r="Q7363">
        <f>Table1[[#This Row],[OrderQuantity]]*Table1[[#This Row],[UnitPrice]]</f>
        <v>9353.2000000000007</v>
      </c>
      <c r="R7363">
        <f>Table1[[#This Row],[OrderQuantity]]*Table1[[#This Row],[UnitCost]]</f>
        <v>7295.48</v>
      </c>
      <c r="S7363">
        <f>Table1[[#This Row],[OrderQuantity]]*Table1[[#This Row],[UnitPrice]]*(1-Table1[[#This Row],[DiscountApplied]]) - (Table1[[#This Row],[OrderQuantity]]*Table1[[#This Row],[UnitCost]])</f>
        <v>1309.4640000000018</v>
      </c>
      <c r="T7363">
        <f>DATEDIF(Table1[[#This Row],[ShipDate]],Table1[[#This Row],[DeliveryDate]],"d")</f>
        <v>4</v>
      </c>
      <c r="U7363" t="str">
        <f t="shared" si="231"/>
        <v>On Time</v>
      </c>
    </row>
    <row r="7364" spans="1:21" x14ac:dyDescent="0.3">
      <c r="A7364" t="str">
        <f t="shared" si="230"/>
        <v>SO-007463</v>
      </c>
      <c r="B7364" t="s">
        <v>2</v>
      </c>
      <c r="C7364" t="s">
        <v>11</v>
      </c>
      <c r="D7364" s="1">
        <v>44000</v>
      </c>
      <c r="E7364" s="1">
        <v>44123</v>
      </c>
      <c r="F7364" s="1">
        <v>44136</v>
      </c>
      <c r="G7364" s="1">
        <v>44137</v>
      </c>
      <c r="H7364" t="s">
        <v>54</v>
      </c>
      <c r="I7364">
        <v>21</v>
      </c>
      <c r="J7364">
        <v>37</v>
      </c>
      <c r="K7364">
        <v>270</v>
      </c>
      <c r="L7364">
        <v>16</v>
      </c>
      <c r="M7364">
        <v>6</v>
      </c>
      <c r="N7364">
        <v>0.4</v>
      </c>
      <c r="O7364">
        <v>102.51</v>
      </c>
      <c r="P7364">
        <v>227.8</v>
      </c>
      <c r="Q7364">
        <f>Table1[[#This Row],[OrderQuantity]]*Table1[[#This Row],[UnitPrice]]</f>
        <v>1366.8000000000002</v>
      </c>
      <c r="R7364">
        <f>Table1[[#This Row],[OrderQuantity]]*Table1[[#This Row],[UnitCost]]</f>
        <v>615.06000000000006</v>
      </c>
      <c r="S7364">
        <f>Table1[[#This Row],[OrderQuantity]]*Table1[[#This Row],[UnitPrice]]*(1-Table1[[#This Row],[DiscountApplied]]) - (Table1[[#This Row],[OrderQuantity]]*Table1[[#This Row],[UnitCost]])</f>
        <v>205.01999999999998</v>
      </c>
      <c r="T7364">
        <f>DATEDIF(Table1[[#This Row],[ShipDate]],Table1[[#This Row],[DeliveryDate]],"d")</f>
        <v>1</v>
      </c>
      <c r="U7364" t="str">
        <f t="shared" si="231"/>
        <v>On Time</v>
      </c>
    </row>
    <row r="7365" spans="1:21" x14ac:dyDescent="0.3">
      <c r="A7365" t="str">
        <f t="shared" si="230"/>
        <v>SO-007464</v>
      </c>
      <c r="B7365" t="s">
        <v>3</v>
      </c>
      <c r="C7365" t="s">
        <v>11</v>
      </c>
      <c r="D7365" s="1">
        <v>44000</v>
      </c>
      <c r="E7365" s="1">
        <v>44123</v>
      </c>
      <c r="F7365" s="1">
        <v>44126</v>
      </c>
      <c r="G7365" s="1">
        <v>44127</v>
      </c>
      <c r="H7365" t="s">
        <v>54</v>
      </c>
      <c r="I7365">
        <v>10</v>
      </c>
      <c r="J7365">
        <v>8</v>
      </c>
      <c r="K7365">
        <v>312</v>
      </c>
      <c r="L7365">
        <v>17</v>
      </c>
      <c r="M7365">
        <v>5</v>
      </c>
      <c r="N7365">
        <v>0.05</v>
      </c>
      <c r="O7365">
        <v>765.88</v>
      </c>
      <c r="P7365">
        <v>1078.7</v>
      </c>
      <c r="Q7365">
        <f>Table1[[#This Row],[OrderQuantity]]*Table1[[#This Row],[UnitPrice]]</f>
        <v>5393.5</v>
      </c>
      <c r="R7365">
        <f>Table1[[#This Row],[OrderQuantity]]*Table1[[#This Row],[UnitCost]]</f>
        <v>3829.4</v>
      </c>
      <c r="S7365">
        <f>Table1[[#This Row],[OrderQuantity]]*Table1[[#This Row],[UnitPrice]]*(1-Table1[[#This Row],[DiscountApplied]]) - (Table1[[#This Row],[OrderQuantity]]*Table1[[#This Row],[UnitCost]])</f>
        <v>1294.4249999999997</v>
      </c>
      <c r="T7365">
        <f>DATEDIF(Table1[[#This Row],[ShipDate]],Table1[[#This Row],[DeliveryDate]],"d")</f>
        <v>1</v>
      </c>
      <c r="U7365" t="str">
        <f t="shared" si="231"/>
        <v>On Time</v>
      </c>
    </row>
    <row r="7366" spans="1:21" x14ac:dyDescent="0.3">
      <c r="A7366" t="str">
        <f t="shared" si="230"/>
        <v>SO-007465</v>
      </c>
      <c r="B7366" t="s">
        <v>3</v>
      </c>
      <c r="C7366" t="s">
        <v>10</v>
      </c>
      <c r="D7366" s="1">
        <v>44000</v>
      </c>
      <c r="E7366" s="1">
        <v>44123</v>
      </c>
      <c r="F7366" s="1">
        <v>44148</v>
      </c>
      <c r="G7366" s="1">
        <v>44158</v>
      </c>
      <c r="H7366" t="s">
        <v>54</v>
      </c>
      <c r="I7366">
        <v>8</v>
      </c>
      <c r="J7366">
        <v>46</v>
      </c>
      <c r="K7366">
        <v>200</v>
      </c>
      <c r="L7366">
        <v>18</v>
      </c>
      <c r="M7366">
        <v>8</v>
      </c>
      <c r="N7366">
        <v>0.08</v>
      </c>
      <c r="O7366">
        <v>747.72</v>
      </c>
      <c r="P7366">
        <v>1038.5</v>
      </c>
      <c r="Q7366">
        <f>Table1[[#This Row],[OrderQuantity]]*Table1[[#This Row],[UnitPrice]]</f>
        <v>8308</v>
      </c>
      <c r="R7366">
        <f>Table1[[#This Row],[OrderQuantity]]*Table1[[#This Row],[UnitCost]]</f>
        <v>5981.76</v>
      </c>
      <c r="S7366">
        <f>Table1[[#This Row],[OrderQuantity]]*Table1[[#This Row],[UnitPrice]]*(1-Table1[[#This Row],[DiscountApplied]]) - (Table1[[#This Row],[OrderQuantity]]*Table1[[#This Row],[UnitCost]])</f>
        <v>1661.6000000000004</v>
      </c>
      <c r="T7366">
        <f>DATEDIF(Table1[[#This Row],[ShipDate]],Table1[[#This Row],[DeliveryDate]],"d")</f>
        <v>10</v>
      </c>
      <c r="U7366" t="str">
        <f t="shared" si="231"/>
        <v>Late</v>
      </c>
    </row>
    <row r="7367" spans="1:21" x14ac:dyDescent="0.3">
      <c r="A7367" t="str">
        <f t="shared" si="230"/>
        <v>SO-007466</v>
      </c>
      <c r="B7367" t="s">
        <v>5</v>
      </c>
      <c r="C7367" t="s">
        <v>10</v>
      </c>
      <c r="D7367" s="1">
        <v>44000</v>
      </c>
      <c r="E7367" s="1">
        <v>44123</v>
      </c>
      <c r="F7367" s="1">
        <v>44125</v>
      </c>
      <c r="G7367" s="1">
        <v>44126</v>
      </c>
      <c r="H7367" t="s">
        <v>54</v>
      </c>
      <c r="I7367">
        <v>26</v>
      </c>
      <c r="J7367">
        <v>4</v>
      </c>
      <c r="K7367">
        <v>110</v>
      </c>
      <c r="L7367">
        <v>10</v>
      </c>
      <c r="M7367">
        <v>5</v>
      </c>
      <c r="N7367">
        <v>0.4</v>
      </c>
      <c r="O7367">
        <v>2340.44</v>
      </c>
      <c r="P7367">
        <v>3296.4</v>
      </c>
      <c r="Q7367">
        <f>Table1[[#This Row],[OrderQuantity]]*Table1[[#This Row],[UnitPrice]]</f>
        <v>16482</v>
      </c>
      <c r="R7367">
        <f>Table1[[#This Row],[OrderQuantity]]*Table1[[#This Row],[UnitCost]]</f>
        <v>11702.2</v>
      </c>
      <c r="S7367">
        <f>Table1[[#This Row],[OrderQuantity]]*Table1[[#This Row],[UnitPrice]]*(1-Table1[[#This Row],[DiscountApplied]]) - (Table1[[#This Row],[OrderQuantity]]*Table1[[#This Row],[UnitCost]])</f>
        <v>-1813.0000000000018</v>
      </c>
      <c r="T7367">
        <f>DATEDIF(Table1[[#This Row],[ShipDate]],Table1[[#This Row],[DeliveryDate]],"d")</f>
        <v>1</v>
      </c>
      <c r="U7367" t="str">
        <f t="shared" si="231"/>
        <v>On Time</v>
      </c>
    </row>
    <row r="7368" spans="1:21" x14ac:dyDescent="0.3">
      <c r="A7368" t="str">
        <f t="shared" si="230"/>
        <v>SO-007467</v>
      </c>
      <c r="B7368" t="s">
        <v>4</v>
      </c>
      <c r="C7368" t="s">
        <v>12</v>
      </c>
      <c r="D7368" s="1">
        <v>44000</v>
      </c>
      <c r="E7368" s="1">
        <v>44123</v>
      </c>
      <c r="F7368" s="1">
        <v>44138</v>
      </c>
      <c r="G7368" s="1">
        <v>44146</v>
      </c>
      <c r="H7368" t="s">
        <v>54</v>
      </c>
      <c r="I7368">
        <v>19</v>
      </c>
      <c r="J7368">
        <v>45</v>
      </c>
      <c r="K7368">
        <v>259</v>
      </c>
      <c r="L7368">
        <v>21</v>
      </c>
      <c r="M7368">
        <v>4</v>
      </c>
      <c r="N7368">
        <v>0.15</v>
      </c>
      <c r="O7368">
        <v>425.79</v>
      </c>
      <c r="P7368">
        <v>1038.5</v>
      </c>
      <c r="Q7368">
        <f>Table1[[#This Row],[OrderQuantity]]*Table1[[#This Row],[UnitPrice]]</f>
        <v>4154</v>
      </c>
      <c r="R7368">
        <f>Table1[[#This Row],[OrderQuantity]]*Table1[[#This Row],[UnitCost]]</f>
        <v>1703.16</v>
      </c>
      <c r="S7368">
        <f>Table1[[#This Row],[OrderQuantity]]*Table1[[#This Row],[UnitPrice]]*(1-Table1[[#This Row],[DiscountApplied]]) - (Table1[[#This Row],[OrderQuantity]]*Table1[[#This Row],[UnitCost]])</f>
        <v>1827.74</v>
      </c>
      <c r="T7368">
        <f>DATEDIF(Table1[[#This Row],[ShipDate]],Table1[[#This Row],[DeliveryDate]],"d")</f>
        <v>8</v>
      </c>
      <c r="U7368" t="str">
        <f t="shared" si="231"/>
        <v>Late</v>
      </c>
    </row>
    <row r="7369" spans="1:21" x14ac:dyDescent="0.3">
      <c r="A7369" t="str">
        <f t="shared" si="230"/>
        <v>SO-007468</v>
      </c>
      <c r="B7369" t="s">
        <v>4</v>
      </c>
      <c r="C7369" t="s">
        <v>8</v>
      </c>
      <c r="D7369" s="1">
        <v>44000</v>
      </c>
      <c r="E7369" s="1">
        <v>44123</v>
      </c>
      <c r="F7369" s="1">
        <v>44148</v>
      </c>
      <c r="G7369" s="1">
        <v>44149</v>
      </c>
      <c r="H7369" t="s">
        <v>54</v>
      </c>
      <c r="I7369">
        <v>16</v>
      </c>
      <c r="J7369">
        <v>27</v>
      </c>
      <c r="K7369">
        <v>332</v>
      </c>
      <c r="L7369">
        <v>14</v>
      </c>
      <c r="M7369">
        <v>1</v>
      </c>
      <c r="N7369">
        <v>0.1</v>
      </c>
      <c r="O7369">
        <v>2100.25</v>
      </c>
      <c r="P7369">
        <v>2592.9</v>
      </c>
      <c r="Q7369">
        <f>Table1[[#This Row],[OrderQuantity]]*Table1[[#This Row],[UnitPrice]]</f>
        <v>2592.9</v>
      </c>
      <c r="R7369">
        <f>Table1[[#This Row],[OrderQuantity]]*Table1[[#This Row],[UnitCost]]</f>
        <v>2100.25</v>
      </c>
      <c r="S7369">
        <f>Table1[[#This Row],[OrderQuantity]]*Table1[[#This Row],[UnitPrice]]*(1-Table1[[#This Row],[DiscountApplied]]) - (Table1[[#This Row],[OrderQuantity]]*Table1[[#This Row],[UnitCost]])</f>
        <v>233.36000000000013</v>
      </c>
      <c r="T7369">
        <f>DATEDIF(Table1[[#This Row],[ShipDate]],Table1[[#This Row],[DeliveryDate]],"d")</f>
        <v>1</v>
      </c>
      <c r="U7369" t="str">
        <f t="shared" si="231"/>
        <v>On Time</v>
      </c>
    </row>
    <row r="7370" spans="1:21" x14ac:dyDescent="0.3">
      <c r="A7370" t="str">
        <f t="shared" si="230"/>
        <v>SO-007469</v>
      </c>
      <c r="B7370" t="s">
        <v>5</v>
      </c>
      <c r="C7370" t="s">
        <v>11</v>
      </c>
      <c r="D7370" s="1">
        <v>44000</v>
      </c>
      <c r="E7370" s="1">
        <v>44124</v>
      </c>
      <c r="F7370" s="1">
        <v>44134</v>
      </c>
      <c r="G7370" s="1">
        <v>44141</v>
      </c>
      <c r="H7370" t="s">
        <v>54</v>
      </c>
      <c r="I7370">
        <v>26</v>
      </c>
      <c r="J7370">
        <v>27</v>
      </c>
      <c r="K7370">
        <v>272</v>
      </c>
      <c r="L7370">
        <v>8</v>
      </c>
      <c r="M7370">
        <v>5</v>
      </c>
      <c r="N7370">
        <v>0.2</v>
      </c>
      <c r="O7370">
        <v>1600.76</v>
      </c>
      <c r="P7370">
        <v>2425.4</v>
      </c>
      <c r="Q7370">
        <f>Table1[[#This Row],[OrderQuantity]]*Table1[[#This Row],[UnitPrice]]</f>
        <v>12127</v>
      </c>
      <c r="R7370">
        <f>Table1[[#This Row],[OrderQuantity]]*Table1[[#This Row],[UnitCost]]</f>
        <v>8003.8</v>
      </c>
      <c r="S7370">
        <f>Table1[[#This Row],[OrderQuantity]]*Table1[[#This Row],[UnitPrice]]*(1-Table1[[#This Row],[DiscountApplied]]) - (Table1[[#This Row],[OrderQuantity]]*Table1[[#This Row],[UnitCost]])</f>
        <v>1697.8000000000002</v>
      </c>
      <c r="T7370">
        <f>DATEDIF(Table1[[#This Row],[ShipDate]],Table1[[#This Row],[DeliveryDate]],"d")</f>
        <v>7</v>
      </c>
      <c r="U7370" t="str">
        <f t="shared" si="231"/>
        <v>On Time</v>
      </c>
    </row>
    <row r="7371" spans="1:21" x14ac:dyDescent="0.3">
      <c r="A7371" t="str">
        <f t="shared" si="230"/>
        <v>SO-007470</v>
      </c>
      <c r="B7371" t="s">
        <v>4</v>
      </c>
      <c r="C7371" t="s">
        <v>11</v>
      </c>
      <c r="D7371" s="1">
        <v>44000</v>
      </c>
      <c r="E7371" s="1">
        <v>44124</v>
      </c>
      <c r="F7371" s="1">
        <v>44130</v>
      </c>
      <c r="G7371" s="1">
        <v>44139</v>
      </c>
      <c r="H7371" t="s">
        <v>54</v>
      </c>
      <c r="I7371">
        <v>14</v>
      </c>
      <c r="J7371">
        <v>11</v>
      </c>
      <c r="K7371">
        <v>319</v>
      </c>
      <c r="L7371">
        <v>18</v>
      </c>
      <c r="M7371">
        <v>3</v>
      </c>
      <c r="N7371">
        <v>0.15</v>
      </c>
      <c r="O7371">
        <v>4113.67</v>
      </c>
      <c r="P7371">
        <v>5078.6000000000004</v>
      </c>
      <c r="Q7371">
        <f>Table1[[#This Row],[OrderQuantity]]*Table1[[#This Row],[UnitPrice]]</f>
        <v>15235.800000000001</v>
      </c>
      <c r="R7371">
        <f>Table1[[#This Row],[OrderQuantity]]*Table1[[#This Row],[UnitCost]]</f>
        <v>12341.01</v>
      </c>
      <c r="S7371">
        <f>Table1[[#This Row],[OrderQuantity]]*Table1[[#This Row],[UnitPrice]]*(1-Table1[[#This Row],[DiscountApplied]]) - (Table1[[#This Row],[OrderQuantity]]*Table1[[#This Row],[UnitCost]])</f>
        <v>609.42000000000007</v>
      </c>
      <c r="T7371">
        <f>DATEDIF(Table1[[#This Row],[ShipDate]],Table1[[#This Row],[DeliveryDate]],"d")</f>
        <v>9</v>
      </c>
      <c r="U7371" t="str">
        <f t="shared" si="231"/>
        <v>Late</v>
      </c>
    </row>
    <row r="7372" spans="1:21" x14ac:dyDescent="0.3">
      <c r="A7372" t="str">
        <f t="shared" si="230"/>
        <v>SO-007471</v>
      </c>
      <c r="B7372" t="s">
        <v>5</v>
      </c>
      <c r="C7372" t="s">
        <v>11</v>
      </c>
      <c r="D7372" s="1">
        <v>44000</v>
      </c>
      <c r="E7372" s="1">
        <v>44124</v>
      </c>
      <c r="F7372" s="1">
        <v>44129</v>
      </c>
      <c r="G7372" s="1">
        <v>44139</v>
      </c>
      <c r="H7372" t="s">
        <v>54</v>
      </c>
      <c r="I7372">
        <v>26</v>
      </c>
      <c r="J7372">
        <v>38</v>
      </c>
      <c r="K7372">
        <v>283</v>
      </c>
      <c r="L7372">
        <v>27</v>
      </c>
      <c r="M7372">
        <v>1</v>
      </c>
      <c r="N7372">
        <v>0.08</v>
      </c>
      <c r="O7372">
        <v>543.29999999999995</v>
      </c>
      <c r="P7372">
        <v>1065.3</v>
      </c>
      <c r="Q7372">
        <f>Table1[[#This Row],[OrderQuantity]]*Table1[[#This Row],[UnitPrice]]</f>
        <v>1065.3</v>
      </c>
      <c r="R7372">
        <f>Table1[[#This Row],[OrderQuantity]]*Table1[[#This Row],[UnitCost]]</f>
        <v>543.29999999999995</v>
      </c>
      <c r="S7372">
        <f>Table1[[#This Row],[OrderQuantity]]*Table1[[#This Row],[UnitPrice]]*(1-Table1[[#This Row],[DiscountApplied]]) - (Table1[[#This Row],[OrderQuantity]]*Table1[[#This Row],[UnitCost]])</f>
        <v>436.77600000000007</v>
      </c>
      <c r="T7372">
        <f>DATEDIF(Table1[[#This Row],[ShipDate]],Table1[[#This Row],[DeliveryDate]],"d")</f>
        <v>10</v>
      </c>
      <c r="U7372" t="str">
        <f t="shared" si="231"/>
        <v>Late</v>
      </c>
    </row>
    <row r="7373" spans="1:21" x14ac:dyDescent="0.3">
      <c r="A7373" t="str">
        <f t="shared" si="230"/>
        <v>SO-007472</v>
      </c>
      <c r="B7373" t="s">
        <v>3</v>
      </c>
      <c r="C7373" t="s">
        <v>12</v>
      </c>
      <c r="D7373" s="1">
        <v>44000</v>
      </c>
      <c r="E7373" s="1">
        <v>44124</v>
      </c>
      <c r="F7373" s="1">
        <v>44152</v>
      </c>
      <c r="G7373" s="1">
        <v>44157</v>
      </c>
      <c r="H7373" t="s">
        <v>54</v>
      </c>
      <c r="I7373">
        <v>10</v>
      </c>
      <c r="J7373">
        <v>15</v>
      </c>
      <c r="K7373">
        <v>237</v>
      </c>
      <c r="L7373">
        <v>13</v>
      </c>
      <c r="M7373">
        <v>8</v>
      </c>
      <c r="N7373">
        <v>0.1</v>
      </c>
      <c r="O7373">
        <v>1444.92</v>
      </c>
      <c r="P7373">
        <v>1762.1</v>
      </c>
      <c r="Q7373">
        <f>Table1[[#This Row],[OrderQuantity]]*Table1[[#This Row],[UnitPrice]]</f>
        <v>14096.8</v>
      </c>
      <c r="R7373">
        <f>Table1[[#This Row],[OrderQuantity]]*Table1[[#This Row],[UnitCost]]</f>
        <v>11559.36</v>
      </c>
      <c r="S7373">
        <f>Table1[[#This Row],[OrderQuantity]]*Table1[[#This Row],[UnitPrice]]*(1-Table1[[#This Row],[DiscountApplied]]) - (Table1[[#This Row],[OrderQuantity]]*Table1[[#This Row],[UnitCost]])</f>
        <v>1127.7599999999984</v>
      </c>
      <c r="T7373">
        <f>DATEDIF(Table1[[#This Row],[ShipDate]],Table1[[#This Row],[DeliveryDate]],"d")</f>
        <v>5</v>
      </c>
      <c r="U7373" t="str">
        <f t="shared" si="231"/>
        <v>On Time</v>
      </c>
    </row>
    <row r="7374" spans="1:21" x14ac:dyDescent="0.3">
      <c r="A7374" t="str">
        <f t="shared" si="230"/>
        <v>SO-007473</v>
      </c>
      <c r="B7374" t="s">
        <v>3</v>
      </c>
      <c r="C7374" t="s">
        <v>8</v>
      </c>
      <c r="D7374" s="1">
        <v>44000</v>
      </c>
      <c r="E7374" s="1">
        <v>44124</v>
      </c>
      <c r="F7374" s="1">
        <v>44134</v>
      </c>
      <c r="G7374" s="1">
        <v>44138</v>
      </c>
      <c r="H7374" t="s">
        <v>54</v>
      </c>
      <c r="I7374">
        <v>7</v>
      </c>
      <c r="J7374">
        <v>25</v>
      </c>
      <c r="K7374">
        <v>354</v>
      </c>
      <c r="L7374">
        <v>17</v>
      </c>
      <c r="M7374">
        <v>2</v>
      </c>
      <c r="N7374">
        <v>0.05</v>
      </c>
      <c r="O7374">
        <v>1819.72</v>
      </c>
      <c r="P7374">
        <v>2599.6</v>
      </c>
      <c r="Q7374">
        <f>Table1[[#This Row],[OrderQuantity]]*Table1[[#This Row],[UnitPrice]]</f>
        <v>5199.2</v>
      </c>
      <c r="R7374">
        <f>Table1[[#This Row],[OrderQuantity]]*Table1[[#This Row],[UnitCost]]</f>
        <v>3639.44</v>
      </c>
      <c r="S7374">
        <f>Table1[[#This Row],[OrderQuantity]]*Table1[[#This Row],[UnitPrice]]*(1-Table1[[#This Row],[DiscountApplied]]) - (Table1[[#This Row],[OrderQuantity]]*Table1[[#This Row],[UnitCost]])</f>
        <v>1299.7999999999997</v>
      </c>
      <c r="T7374">
        <f>DATEDIF(Table1[[#This Row],[ShipDate]],Table1[[#This Row],[DeliveryDate]],"d")</f>
        <v>4</v>
      </c>
      <c r="U7374" t="str">
        <f t="shared" si="231"/>
        <v>On Time</v>
      </c>
    </row>
    <row r="7375" spans="1:21" x14ac:dyDescent="0.3">
      <c r="A7375" t="str">
        <f t="shared" si="230"/>
        <v>SO-007474</v>
      </c>
      <c r="B7375" t="s">
        <v>5</v>
      </c>
      <c r="C7375" t="s">
        <v>13</v>
      </c>
      <c r="D7375" s="1">
        <v>44000</v>
      </c>
      <c r="E7375" s="1">
        <v>44124</v>
      </c>
      <c r="F7375" s="1">
        <v>44145</v>
      </c>
      <c r="G7375" s="1">
        <v>44153</v>
      </c>
      <c r="H7375" t="s">
        <v>54</v>
      </c>
      <c r="I7375">
        <v>27</v>
      </c>
      <c r="J7375">
        <v>43</v>
      </c>
      <c r="K7375">
        <v>41</v>
      </c>
      <c r="L7375">
        <v>32</v>
      </c>
      <c r="M7375">
        <v>8</v>
      </c>
      <c r="N7375">
        <v>0.2</v>
      </c>
      <c r="O7375">
        <v>1482.04</v>
      </c>
      <c r="P7375">
        <v>2646.5</v>
      </c>
      <c r="Q7375">
        <f>Table1[[#This Row],[OrderQuantity]]*Table1[[#This Row],[UnitPrice]]</f>
        <v>21172</v>
      </c>
      <c r="R7375">
        <f>Table1[[#This Row],[OrderQuantity]]*Table1[[#This Row],[UnitCost]]</f>
        <v>11856.32</v>
      </c>
      <c r="S7375">
        <f>Table1[[#This Row],[OrderQuantity]]*Table1[[#This Row],[UnitPrice]]*(1-Table1[[#This Row],[DiscountApplied]]) - (Table1[[#This Row],[OrderQuantity]]*Table1[[#This Row],[UnitCost]])</f>
        <v>5081.2800000000025</v>
      </c>
      <c r="T7375">
        <f>DATEDIF(Table1[[#This Row],[ShipDate]],Table1[[#This Row],[DeliveryDate]],"d")</f>
        <v>8</v>
      </c>
      <c r="U7375" t="str">
        <f t="shared" si="231"/>
        <v>Late</v>
      </c>
    </row>
    <row r="7376" spans="1:21" x14ac:dyDescent="0.3">
      <c r="A7376" t="str">
        <f t="shared" si="230"/>
        <v>SO-007475</v>
      </c>
      <c r="B7376" t="s">
        <v>4</v>
      </c>
      <c r="C7376" t="s">
        <v>10</v>
      </c>
      <c r="D7376" s="1">
        <v>44000</v>
      </c>
      <c r="E7376" s="1">
        <v>44124</v>
      </c>
      <c r="F7376" s="1">
        <v>44134</v>
      </c>
      <c r="G7376" s="1">
        <v>44139</v>
      </c>
      <c r="H7376" t="s">
        <v>54</v>
      </c>
      <c r="I7376">
        <v>14</v>
      </c>
      <c r="J7376">
        <v>28</v>
      </c>
      <c r="K7376">
        <v>203</v>
      </c>
      <c r="L7376">
        <v>20</v>
      </c>
      <c r="M7376">
        <v>6</v>
      </c>
      <c r="N7376">
        <v>0.1</v>
      </c>
      <c r="O7376">
        <v>780.15</v>
      </c>
      <c r="P7376">
        <v>951.4</v>
      </c>
      <c r="Q7376">
        <f>Table1[[#This Row],[OrderQuantity]]*Table1[[#This Row],[UnitPrice]]</f>
        <v>5708.4</v>
      </c>
      <c r="R7376">
        <f>Table1[[#This Row],[OrderQuantity]]*Table1[[#This Row],[UnitCost]]</f>
        <v>4680.8999999999996</v>
      </c>
      <c r="S7376">
        <f>Table1[[#This Row],[OrderQuantity]]*Table1[[#This Row],[UnitPrice]]*(1-Table1[[#This Row],[DiscountApplied]]) - (Table1[[#This Row],[OrderQuantity]]*Table1[[#This Row],[UnitCost]])</f>
        <v>456.65999999999985</v>
      </c>
      <c r="T7376">
        <f>DATEDIF(Table1[[#This Row],[ShipDate]],Table1[[#This Row],[DeliveryDate]],"d")</f>
        <v>5</v>
      </c>
      <c r="U7376" t="str">
        <f t="shared" si="231"/>
        <v>On Time</v>
      </c>
    </row>
    <row r="7377" spans="1:21" x14ac:dyDescent="0.3">
      <c r="A7377" t="str">
        <f t="shared" si="230"/>
        <v>SO-007476</v>
      </c>
      <c r="B7377" t="s">
        <v>2</v>
      </c>
      <c r="C7377" t="s">
        <v>13</v>
      </c>
      <c r="D7377" s="1">
        <v>44000</v>
      </c>
      <c r="E7377" s="1">
        <v>44125</v>
      </c>
      <c r="F7377" s="1">
        <v>44141</v>
      </c>
      <c r="G7377" s="1">
        <v>44146</v>
      </c>
      <c r="H7377" t="s">
        <v>54</v>
      </c>
      <c r="I7377">
        <v>24</v>
      </c>
      <c r="J7377">
        <v>2</v>
      </c>
      <c r="K7377">
        <v>7</v>
      </c>
      <c r="L7377">
        <v>36</v>
      </c>
      <c r="M7377">
        <v>3</v>
      </c>
      <c r="N7377">
        <v>0.08</v>
      </c>
      <c r="O7377">
        <v>1970</v>
      </c>
      <c r="P7377">
        <v>2432.1</v>
      </c>
      <c r="Q7377">
        <f>Table1[[#This Row],[OrderQuantity]]*Table1[[#This Row],[UnitPrice]]</f>
        <v>7296.2999999999993</v>
      </c>
      <c r="R7377">
        <f>Table1[[#This Row],[OrderQuantity]]*Table1[[#This Row],[UnitCost]]</f>
        <v>5910</v>
      </c>
      <c r="S7377">
        <f>Table1[[#This Row],[OrderQuantity]]*Table1[[#This Row],[UnitPrice]]*(1-Table1[[#This Row],[DiscountApplied]]) - (Table1[[#This Row],[OrderQuantity]]*Table1[[#This Row],[UnitCost]])</f>
        <v>802.59599999999955</v>
      </c>
      <c r="T7377">
        <f>DATEDIF(Table1[[#This Row],[ShipDate]],Table1[[#This Row],[DeliveryDate]],"d")</f>
        <v>5</v>
      </c>
      <c r="U7377" t="str">
        <f t="shared" si="231"/>
        <v>On Time</v>
      </c>
    </row>
    <row r="7378" spans="1:21" x14ac:dyDescent="0.3">
      <c r="A7378" t="str">
        <f t="shared" si="230"/>
        <v>SO-007477</v>
      </c>
      <c r="B7378" t="s">
        <v>4</v>
      </c>
      <c r="C7378" t="s">
        <v>8</v>
      </c>
      <c r="D7378" s="1">
        <v>44000</v>
      </c>
      <c r="E7378" s="1">
        <v>44125</v>
      </c>
      <c r="F7378" s="1">
        <v>44138</v>
      </c>
      <c r="G7378" s="1">
        <v>44146</v>
      </c>
      <c r="H7378" t="s">
        <v>54</v>
      </c>
      <c r="I7378">
        <v>13</v>
      </c>
      <c r="J7378">
        <v>2</v>
      </c>
      <c r="K7378">
        <v>344</v>
      </c>
      <c r="L7378">
        <v>41</v>
      </c>
      <c r="M7378">
        <v>7</v>
      </c>
      <c r="N7378">
        <v>0.4</v>
      </c>
      <c r="O7378">
        <v>4673.72</v>
      </c>
      <c r="P7378">
        <v>5916.1</v>
      </c>
      <c r="Q7378">
        <f>Table1[[#This Row],[OrderQuantity]]*Table1[[#This Row],[UnitPrice]]</f>
        <v>41412.700000000004</v>
      </c>
      <c r="R7378">
        <f>Table1[[#This Row],[OrderQuantity]]*Table1[[#This Row],[UnitCost]]</f>
        <v>32716.04</v>
      </c>
      <c r="S7378">
        <f>Table1[[#This Row],[OrderQuantity]]*Table1[[#This Row],[UnitPrice]]*(1-Table1[[#This Row],[DiscountApplied]]) - (Table1[[#This Row],[OrderQuantity]]*Table1[[#This Row],[UnitCost]])</f>
        <v>-7868.4199999999983</v>
      </c>
      <c r="T7378">
        <f>DATEDIF(Table1[[#This Row],[ShipDate]],Table1[[#This Row],[DeliveryDate]],"d")</f>
        <v>8</v>
      </c>
      <c r="U7378" t="str">
        <f t="shared" si="231"/>
        <v>Late</v>
      </c>
    </row>
    <row r="7379" spans="1:21" x14ac:dyDescent="0.3">
      <c r="A7379" t="str">
        <f t="shared" si="230"/>
        <v>SO-007478</v>
      </c>
      <c r="B7379" t="s">
        <v>3</v>
      </c>
      <c r="C7379" t="s">
        <v>9</v>
      </c>
      <c r="D7379" s="1">
        <v>44000</v>
      </c>
      <c r="E7379" s="1">
        <v>44125</v>
      </c>
      <c r="F7379" s="1">
        <v>44134</v>
      </c>
      <c r="G7379" s="1">
        <v>44144</v>
      </c>
      <c r="H7379" t="s">
        <v>54</v>
      </c>
      <c r="I7379">
        <v>5</v>
      </c>
      <c r="J7379">
        <v>5</v>
      </c>
      <c r="K7379">
        <v>64</v>
      </c>
      <c r="L7379">
        <v>15</v>
      </c>
      <c r="M7379">
        <v>1</v>
      </c>
      <c r="N7379">
        <v>0.05</v>
      </c>
      <c r="O7379">
        <v>694.79</v>
      </c>
      <c r="P7379">
        <v>1139</v>
      </c>
      <c r="Q7379">
        <f>Table1[[#This Row],[OrderQuantity]]*Table1[[#This Row],[UnitPrice]]</f>
        <v>1139</v>
      </c>
      <c r="R7379">
        <f>Table1[[#This Row],[OrderQuantity]]*Table1[[#This Row],[UnitCost]]</f>
        <v>694.79</v>
      </c>
      <c r="S7379">
        <f>Table1[[#This Row],[OrderQuantity]]*Table1[[#This Row],[UnitPrice]]*(1-Table1[[#This Row],[DiscountApplied]]) - (Table1[[#This Row],[OrderQuantity]]*Table1[[#This Row],[UnitCost]])</f>
        <v>387.26</v>
      </c>
      <c r="T7379">
        <f>DATEDIF(Table1[[#This Row],[ShipDate]],Table1[[#This Row],[DeliveryDate]],"d")</f>
        <v>10</v>
      </c>
      <c r="U7379" t="str">
        <f t="shared" si="231"/>
        <v>Late</v>
      </c>
    </row>
    <row r="7380" spans="1:21" x14ac:dyDescent="0.3">
      <c r="A7380" t="str">
        <f t="shared" si="230"/>
        <v>SO-007479</v>
      </c>
      <c r="B7380" t="s">
        <v>3</v>
      </c>
      <c r="C7380" t="s">
        <v>12</v>
      </c>
      <c r="D7380" s="1">
        <v>44000</v>
      </c>
      <c r="E7380" s="1">
        <v>44125</v>
      </c>
      <c r="F7380" s="1">
        <v>44137</v>
      </c>
      <c r="G7380" s="1">
        <v>44138</v>
      </c>
      <c r="H7380" t="s">
        <v>54</v>
      </c>
      <c r="I7380">
        <v>10</v>
      </c>
      <c r="J7380">
        <v>24</v>
      </c>
      <c r="K7380">
        <v>248</v>
      </c>
      <c r="L7380">
        <v>5</v>
      </c>
      <c r="M7380">
        <v>8</v>
      </c>
      <c r="N7380">
        <v>0.05</v>
      </c>
      <c r="O7380">
        <v>1884.04</v>
      </c>
      <c r="P7380">
        <v>2546</v>
      </c>
      <c r="Q7380">
        <f>Table1[[#This Row],[OrderQuantity]]*Table1[[#This Row],[UnitPrice]]</f>
        <v>20368</v>
      </c>
      <c r="R7380">
        <f>Table1[[#This Row],[OrderQuantity]]*Table1[[#This Row],[UnitCost]]</f>
        <v>15072.32</v>
      </c>
      <c r="S7380">
        <f>Table1[[#This Row],[OrderQuantity]]*Table1[[#This Row],[UnitPrice]]*(1-Table1[[#This Row],[DiscountApplied]]) - (Table1[[#This Row],[OrderQuantity]]*Table1[[#This Row],[UnitCost]])</f>
        <v>4277.2799999999988</v>
      </c>
      <c r="T7380">
        <f>DATEDIF(Table1[[#This Row],[ShipDate]],Table1[[#This Row],[DeliveryDate]],"d")</f>
        <v>1</v>
      </c>
      <c r="U7380" t="str">
        <f t="shared" si="231"/>
        <v>On Time</v>
      </c>
    </row>
    <row r="7381" spans="1:21" x14ac:dyDescent="0.3">
      <c r="A7381" t="str">
        <f t="shared" si="230"/>
        <v>SO-007480</v>
      </c>
      <c r="B7381" t="s">
        <v>3</v>
      </c>
      <c r="C7381" t="s">
        <v>8</v>
      </c>
      <c r="D7381" s="1">
        <v>44000</v>
      </c>
      <c r="E7381" s="1">
        <v>44125</v>
      </c>
      <c r="F7381" s="1">
        <v>44135</v>
      </c>
      <c r="G7381" s="1">
        <v>44141</v>
      </c>
      <c r="H7381" t="s">
        <v>54</v>
      </c>
      <c r="I7381">
        <v>4</v>
      </c>
      <c r="J7381">
        <v>28</v>
      </c>
      <c r="K7381">
        <v>355</v>
      </c>
      <c r="L7381">
        <v>4</v>
      </c>
      <c r="M7381">
        <v>7</v>
      </c>
      <c r="N7381">
        <v>0.05</v>
      </c>
      <c r="O7381">
        <v>530.84</v>
      </c>
      <c r="P7381">
        <v>931.3</v>
      </c>
      <c r="Q7381">
        <f>Table1[[#This Row],[OrderQuantity]]*Table1[[#This Row],[UnitPrice]]</f>
        <v>6519.0999999999995</v>
      </c>
      <c r="R7381">
        <f>Table1[[#This Row],[OrderQuantity]]*Table1[[#This Row],[UnitCost]]</f>
        <v>3715.88</v>
      </c>
      <c r="S7381">
        <f>Table1[[#This Row],[OrderQuantity]]*Table1[[#This Row],[UnitPrice]]*(1-Table1[[#This Row],[DiscountApplied]]) - (Table1[[#This Row],[OrderQuantity]]*Table1[[#This Row],[UnitCost]])</f>
        <v>2477.2649999999994</v>
      </c>
      <c r="T7381">
        <f>DATEDIF(Table1[[#This Row],[ShipDate]],Table1[[#This Row],[DeliveryDate]],"d")</f>
        <v>6</v>
      </c>
      <c r="U7381" t="str">
        <f t="shared" si="231"/>
        <v>On Time</v>
      </c>
    </row>
    <row r="7382" spans="1:21" x14ac:dyDescent="0.3">
      <c r="A7382" t="str">
        <f t="shared" si="230"/>
        <v>SO-007481</v>
      </c>
      <c r="B7382" t="s">
        <v>3</v>
      </c>
      <c r="C7382" t="s">
        <v>10</v>
      </c>
      <c r="D7382" s="1">
        <v>44000</v>
      </c>
      <c r="E7382" s="1">
        <v>44125</v>
      </c>
      <c r="F7382" s="1">
        <v>44143</v>
      </c>
      <c r="G7382" s="1">
        <v>44146</v>
      </c>
      <c r="H7382" t="s">
        <v>54</v>
      </c>
      <c r="I7382">
        <v>11</v>
      </c>
      <c r="J7382">
        <v>45</v>
      </c>
      <c r="K7382">
        <v>143</v>
      </c>
      <c r="L7382">
        <v>8</v>
      </c>
      <c r="M7382">
        <v>1</v>
      </c>
      <c r="N7382">
        <v>0.08</v>
      </c>
      <c r="O7382">
        <v>3360.05</v>
      </c>
      <c r="P7382">
        <v>3953</v>
      </c>
      <c r="Q7382">
        <f>Table1[[#This Row],[OrderQuantity]]*Table1[[#This Row],[UnitPrice]]</f>
        <v>3953</v>
      </c>
      <c r="R7382">
        <f>Table1[[#This Row],[OrderQuantity]]*Table1[[#This Row],[UnitCost]]</f>
        <v>3360.05</v>
      </c>
      <c r="S7382">
        <f>Table1[[#This Row],[OrderQuantity]]*Table1[[#This Row],[UnitPrice]]*(1-Table1[[#This Row],[DiscountApplied]]) - (Table1[[#This Row],[OrderQuantity]]*Table1[[#This Row],[UnitCost]])</f>
        <v>276.71000000000004</v>
      </c>
      <c r="T7382">
        <f>DATEDIF(Table1[[#This Row],[ShipDate]],Table1[[#This Row],[DeliveryDate]],"d")</f>
        <v>3</v>
      </c>
      <c r="U7382" t="str">
        <f t="shared" si="231"/>
        <v>On Time</v>
      </c>
    </row>
    <row r="7383" spans="1:21" x14ac:dyDescent="0.3">
      <c r="A7383" t="str">
        <f t="shared" si="230"/>
        <v>SO-007482</v>
      </c>
      <c r="B7383" t="s">
        <v>4</v>
      </c>
      <c r="C7383" t="s">
        <v>9</v>
      </c>
      <c r="D7383" s="1">
        <v>44000</v>
      </c>
      <c r="E7383" s="1">
        <v>44125</v>
      </c>
      <c r="F7383" s="1">
        <v>44144</v>
      </c>
      <c r="G7383" s="1">
        <v>44147</v>
      </c>
      <c r="H7383" t="s">
        <v>54</v>
      </c>
      <c r="I7383">
        <v>13</v>
      </c>
      <c r="J7383">
        <v>27</v>
      </c>
      <c r="K7383">
        <v>65</v>
      </c>
      <c r="L7383">
        <v>5</v>
      </c>
      <c r="M7383">
        <v>6</v>
      </c>
      <c r="N7383">
        <v>0.15</v>
      </c>
      <c r="O7383">
        <v>2454.88</v>
      </c>
      <c r="P7383">
        <v>3068.6</v>
      </c>
      <c r="Q7383">
        <f>Table1[[#This Row],[OrderQuantity]]*Table1[[#This Row],[UnitPrice]]</f>
        <v>18411.599999999999</v>
      </c>
      <c r="R7383">
        <f>Table1[[#This Row],[OrderQuantity]]*Table1[[#This Row],[UnitCost]]</f>
        <v>14729.28</v>
      </c>
      <c r="S7383">
        <f>Table1[[#This Row],[OrderQuantity]]*Table1[[#This Row],[UnitPrice]]*(1-Table1[[#This Row],[DiscountApplied]]) - (Table1[[#This Row],[OrderQuantity]]*Table1[[#This Row],[UnitCost]])</f>
        <v>920.57999999999811</v>
      </c>
      <c r="T7383">
        <f>DATEDIF(Table1[[#This Row],[ShipDate]],Table1[[#This Row],[DeliveryDate]],"d")</f>
        <v>3</v>
      </c>
      <c r="U7383" t="str">
        <f t="shared" si="231"/>
        <v>On Time</v>
      </c>
    </row>
    <row r="7384" spans="1:21" x14ac:dyDescent="0.3">
      <c r="A7384" t="str">
        <f t="shared" si="230"/>
        <v>SO-007483</v>
      </c>
      <c r="B7384" t="s">
        <v>4</v>
      </c>
      <c r="C7384" t="s">
        <v>11</v>
      </c>
      <c r="D7384" s="1">
        <v>44000</v>
      </c>
      <c r="E7384" s="1">
        <v>44125</v>
      </c>
      <c r="F7384" s="1">
        <v>44134</v>
      </c>
      <c r="G7384" s="1">
        <v>44136</v>
      </c>
      <c r="H7384" t="s">
        <v>54</v>
      </c>
      <c r="I7384">
        <v>20</v>
      </c>
      <c r="J7384">
        <v>17</v>
      </c>
      <c r="K7384">
        <v>309</v>
      </c>
      <c r="L7384">
        <v>5</v>
      </c>
      <c r="M7384">
        <v>1</v>
      </c>
      <c r="N7384">
        <v>0.15</v>
      </c>
      <c r="O7384">
        <v>566.82000000000005</v>
      </c>
      <c r="P7384">
        <v>944.7</v>
      </c>
      <c r="Q7384">
        <f>Table1[[#This Row],[OrderQuantity]]*Table1[[#This Row],[UnitPrice]]</f>
        <v>944.7</v>
      </c>
      <c r="R7384">
        <f>Table1[[#This Row],[OrderQuantity]]*Table1[[#This Row],[UnitCost]]</f>
        <v>566.82000000000005</v>
      </c>
      <c r="S7384">
        <f>Table1[[#This Row],[OrderQuantity]]*Table1[[#This Row],[UnitPrice]]*(1-Table1[[#This Row],[DiscountApplied]]) - (Table1[[#This Row],[OrderQuantity]]*Table1[[#This Row],[UnitCost]])</f>
        <v>236.17499999999995</v>
      </c>
      <c r="T7384">
        <f>DATEDIF(Table1[[#This Row],[ShipDate]],Table1[[#This Row],[DeliveryDate]],"d")</f>
        <v>2</v>
      </c>
      <c r="U7384" t="str">
        <f t="shared" si="231"/>
        <v>On Time</v>
      </c>
    </row>
    <row r="7385" spans="1:21" x14ac:dyDescent="0.3">
      <c r="A7385" t="str">
        <f t="shared" si="230"/>
        <v>SO-007484</v>
      </c>
      <c r="B7385" t="s">
        <v>4</v>
      </c>
      <c r="C7385" t="s">
        <v>9</v>
      </c>
      <c r="D7385" s="1">
        <v>44000</v>
      </c>
      <c r="E7385" s="1">
        <v>44125</v>
      </c>
      <c r="F7385" s="1">
        <v>44148</v>
      </c>
      <c r="G7385" s="1">
        <v>44154</v>
      </c>
      <c r="H7385" t="s">
        <v>54</v>
      </c>
      <c r="I7385">
        <v>18</v>
      </c>
      <c r="J7385">
        <v>33</v>
      </c>
      <c r="K7385">
        <v>73</v>
      </c>
      <c r="L7385">
        <v>13</v>
      </c>
      <c r="M7385">
        <v>1</v>
      </c>
      <c r="N7385">
        <v>0.1</v>
      </c>
      <c r="O7385">
        <v>842.86</v>
      </c>
      <c r="P7385">
        <v>1239.5</v>
      </c>
      <c r="Q7385">
        <f>Table1[[#This Row],[OrderQuantity]]*Table1[[#This Row],[UnitPrice]]</f>
        <v>1239.5</v>
      </c>
      <c r="R7385">
        <f>Table1[[#This Row],[OrderQuantity]]*Table1[[#This Row],[UnitCost]]</f>
        <v>842.86</v>
      </c>
      <c r="S7385">
        <f>Table1[[#This Row],[OrderQuantity]]*Table1[[#This Row],[UnitPrice]]*(1-Table1[[#This Row],[DiscountApplied]]) - (Table1[[#This Row],[OrderQuantity]]*Table1[[#This Row],[UnitCost]])</f>
        <v>272.68999999999994</v>
      </c>
      <c r="T7385">
        <f>DATEDIF(Table1[[#This Row],[ShipDate]],Table1[[#This Row],[DeliveryDate]],"d")</f>
        <v>6</v>
      </c>
      <c r="U7385" t="str">
        <f t="shared" si="231"/>
        <v>On Time</v>
      </c>
    </row>
    <row r="7386" spans="1:21" x14ac:dyDescent="0.3">
      <c r="A7386" t="str">
        <f t="shared" si="230"/>
        <v>SO-007485</v>
      </c>
      <c r="B7386" t="s">
        <v>3</v>
      </c>
      <c r="C7386" t="s">
        <v>11</v>
      </c>
      <c r="D7386" s="1">
        <v>44000</v>
      </c>
      <c r="E7386" s="1">
        <v>44125</v>
      </c>
      <c r="F7386" s="1">
        <v>44134</v>
      </c>
      <c r="G7386" s="1">
        <v>44142</v>
      </c>
      <c r="H7386" t="s">
        <v>54</v>
      </c>
      <c r="I7386">
        <v>12</v>
      </c>
      <c r="J7386">
        <v>34</v>
      </c>
      <c r="K7386">
        <v>280</v>
      </c>
      <c r="L7386">
        <v>12</v>
      </c>
      <c r="M7386">
        <v>3</v>
      </c>
      <c r="N7386">
        <v>0.05</v>
      </c>
      <c r="O7386">
        <v>1286.07</v>
      </c>
      <c r="P7386">
        <v>2338.3000000000002</v>
      </c>
      <c r="Q7386">
        <f>Table1[[#This Row],[OrderQuantity]]*Table1[[#This Row],[UnitPrice]]</f>
        <v>7014.9000000000005</v>
      </c>
      <c r="R7386">
        <f>Table1[[#This Row],[OrderQuantity]]*Table1[[#This Row],[UnitCost]]</f>
        <v>3858.21</v>
      </c>
      <c r="S7386">
        <f>Table1[[#This Row],[OrderQuantity]]*Table1[[#This Row],[UnitPrice]]*(1-Table1[[#This Row],[DiscountApplied]]) - (Table1[[#This Row],[OrderQuantity]]*Table1[[#This Row],[UnitCost]])</f>
        <v>2805.9450000000006</v>
      </c>
      <c r="T7386">
        <f>DATEDIF(Table1[[#This Row],[ShipDate]],Table1[[#This Row],[DeliveryDate]],"d")</f>
        <v>8</v>
      </c>
      <c r="U7386" t="str">
        <f t="shared" si="231"/>
        <v>Late</v>
      </c>
    </row>
    <row r="7387" spans="1:21" x14ac:dyDescent="0.3">
      <c r="A7387" t="str">
        <f t="shared" si="230"/>
        <v>SO-007486</v>
      </c>
      <c r="B7387" t="s">
        <v>3</v>
      </c>
      <c r="C7387" t="s">
        <v>13</v>
      </c>
      <c r="D7387" s="1">
        <v>44000</v>
      </c>
      <c r="E7387" s="1">
        <v>44125</v>
      </c>
      <c r="F7387" s="1">
        <v>44131</v>
      </c>
      <c r="G7387" s="1">
        <v>44141</v>
      </c>
      <c r="H7387" t="s">
        <v>54</v>
      </c>
      <c r="I7387">
        <v>1</v>
      </c>
      <c r="J7387">
        <v>10</v>
      </c>
      <c r="K7387">
        <v>38</v>
      </c>
      <c r="L7387">
        <v>43</v>
      </c>
      <c r="M7387">
        <v>5</v>
      </c>
      <c r="N7387">
        <v>0.08</v>
      </c>
      <c r="O7387">
        <v>1760.76</v>
      </c>
      <c r="P7387">
        <v>2445.5</v>
      </c>
      <c r="Q7387">
        <f>Table1[[#This Row],[OrderQuantity]]*Table1[[#This Row],[UnitPrice]]</f>
        <v>12227.5</v>
      </c>
      <c r="R7387">
        <f>Table1[[#This Row],[OrderQuantity]]*Table1[[#This Row],[UnitCost]]</f>
        <v>8803.7999999999993</v>
      </c>
      <c r="S7387">
        <f>Table1[[#This Row],[OrderQuantity]]*Table1[[#This Row],[UnitPrice]]*(1-Table1[[#This Row],[DiscountApplied]]) - (Table1[[#This Row],[OrderQuantity]]*Table1[[#This Row],[UnitCost]])</f>
        <v>2445.5000000000018</v>
      </c>
      <c r="T7387">
        <f>DATEDIF(Table1[[#This Row],[ShipDate]],Table1[[#This Row],[DeliveryDate]],"d")</f>
        <v>10</v>
      </c>
      <c r="U7387" t="str">
        <f t="shared" si="231"/>
        <v>Late</v>
      </c>
    </row>
    <row r="7388" spans="1:21" x14ac:dyDescent="0.3">
      <c r="A7388" t="str">
        <f t="shared" si="230"/>
        <v>SO-007487</v>
      </c>
      <c r="B7388" t="s">
        <v>3</v>
      </c>
      <c r="C7388" t="s">
        <v>13</v>
      </c>
      <c r="D7388" s="1">
        <v>44000</v>
      </c>
      <c r="E7388" s="1">
        <v>44125</v>
      </c>
      <c r="F7388" s="1">
        <v>44132</v>
      </c>
      <c r="G7388" s="1">
        <v>44142</v>
      </c>
      <c r="H7388" t="s">
        <v>54</v>
      </c>
      <c r="I7388">
        <v>10</v>
      </c>
      <c r="J7388">
        <v>30</v>
      </c>
      <c r="K7388">
        <v>58</v>
      </c>
      <c r="L7388">
        <v>27</v>
      </c>
      <c r="M7388">
        <v>5</v>
      </c>
      <c r="N7388">
        <v>0.05</v>
      </c>
      <c r="O7388">
        <v>145.79</v>
      </c>
      <c r="P7388">
        <v>214.4</v>
      </c>
      <c r="Q7388">
        <f>Table1[[#This Row],[OrderQuantity]]*Table1[[#This Row],[UnitPrice]]</f>
        <v>1072</v>
      </c>
      <c r="R7388">
        <f>Table1[[#This Row],[OrderQuantity]]*Table1[[#This Row],[UnitCost]]</f>
        <v>728.94999999999993</v>
      </c>
      <c r="S7388">
        <f>Table1[[#This Row],[OrderQuantity]]*Table1[[#This Row],[UnitPrice]]*(1-Table1[[#This Row],[DiscountApplied]]) - (Table1[[#This Row],[OrderQuantity]]*Table1[[#This Row],[UnitCost]])</f>
        <v>289.45000000000005</v>
      </c>
      <c r="T7388">
        <f>DATEDIF(Table1[[#This Row],[ShipDate]],Table1[[#This Row],[DeliveryDate]],"d")</f>
        <v>10</v>
      </c>
      <c r="U7388" t="str">
        <f t="shared" si="231"/>
        <v>Late</v>
      </c>
    </row>
    <row r="7389" spans="1:21" x14ac:dyDescent="0.3">
      <c r="A7389" t="str">
        <f t="shared" si="230"/>
        <v>SO-007488</v>
      </c>
      <c r="B7389" t="s">
        <v>3</v>
      </c>
      <c r="C7389" t="s">
        <v>9</v>
      </c>
      <c r="D7389" s="1">
        <v>44000</v>
      </c>
      <c r="E7389" s="1">
        <v>44126</v>
      </c>
      <c r="F7389" s="1">
        <v>44151</v>
      </c>
      <c r="G7389" s="1">
        <v>44156</v>
      </c>
      <c r="H7389" t="s">
        <v>54</v>
      </c>
      <c r="I7389">
        <v>2</v>
      </c>
      <c r="J7389">
        <v>19</v>
      </c>
      <c r="K7389">
        <v>72</v>
      </c>
      <c r="L7389">
        <v>21</v>
      </c>
      <c r="M7389">
        <v>8</v>
      </c>
      <c r="N7389">
        <v>0.05</v>
      </c>
      <c r="O7389">
        <v>561.73</v>
      </c>
      <c r="P7389">
        <v>877.7</v>
      </c>
      <c r="Q7389">
        <f>Table1[[#This Row],[OrderQuantity]]*Table1[[#This Row],[UnitPrice]]</f>
        <v>7021.6</v>
      </c>
      <c r="R7389">
        <f>Table1[[#This Row],[OrderQuantity]]*Table1[[#This Row],[UnitCost]]</f>
        <v>4493.84</v>
      </c>
      <c r="S7389">
        <f>Table1[[#This Row],[OrderQuantity]]*Table1[[#This Row],[UnitPrice]]*(1-Table1[[#This Row],[DiscountApplied]]) - (Table1[[#This Row],[OrderQuantity]]*Table1[[#This Row],[UnitCost]])</f>
        <v>2176.6800000000003</v>
      </c>
      <c r="T7389">
        <f>DATEDIF(Table1[[#This Row],[ShipDate]],Table1[[#This Row],[DeliveryDate]],"d")</f>
        <v>5</v>
      </c>
      <c r="U7389" t="str">
        <f t="shared" si="231"/>
        <v>On Time</v>
      </c>
    </row>
    <row r="7390" spans="1:21" x14ac:dyDescent="0.3">
      <c r="A7390" t="str">
        <f t="shared" si="230"/>
        <v>SO-007489</v>
      </c>
      <c r="B7390" t="s">
        <v>3</v>
      </c>
      <c r="C7390" t="s">
        <v>9</v>
      </c>
      <c r="D7390" s="1">
        <v>44000</v>
      </c>
      <c r="E7390" s="1">
        <v>44126</v>
      </c>
      <c r="F7390" s="1">
        <v>44134</v>
      </c>
      <c r="G7390" s="1">
        <v>44138</v>
      </c>
      <c r="H7390" t="s">
        <v>54</v>
      </c>
      <c r="I7390">
        <v>8</v>
      </c>
      <c r="J7390">
        <v>19</v>
      </c>
      <c r="K7390">
        <v>61</v>
      </c>
      <c r="L7390">
        <v>13</v>
      </c>
      <c r="M7390">
        <v>4</v>
      </c>
      <c r="N7390">
        <v>0.08</v>
      </c>
      <c r="O7390">
        <v>1703.01</v>
      </c>
      <c r="P7390">
        <v>2398.6</v>
      </c>
      <c r="Q7390">
        <f>Table1[[#This Row],[OrderQuantity]]*Table1[[#This Row],[UnitPrice]]</f>
        <v>9594.4</v>
      </c>
      <c r="R7390">
        <f>Table1[[#This Row],[OrderQuantity]]*Table1[[#This Row],[UnitCost]]</f>
        <v>6812.04</v>
      </c>
      <c r="S7390">
        <f>Table1[[#This Row],[OrderQuantity]]*Table1[[#This Row],[UnitPrice]]*(1-Table1[[#This Row],[DiscountApplied]]) - (Table1[[#This Row],[OrderQuantity]]*Table1[[#This Row],[UnitCost]])</f>
        <v>2014.808</v>
      </c>
      <c r="T7390">
        <f>DATEDIF(Table1[[#This Row],[ShipDate]],Table1[[#This Row],[DeliveryDate]],"d")</f>
        <v>4</v>
      </c>
      <c r="U7390" t="str">
        <f t="shared" si="231"/>
        <v>On Time</v>
      </c>
    </row>
    <row r="7391" spans="1:21" x14ac:dyDescent="0.3">
      <c r="A7391" t="str">
        <f t="shared" si="230"/>
        <v>SO-007490</v>
      </c>
      <c r="B7391" t="s">
        <v>3</v>
      </c>
      <c r="C7391" t="s">
        <v>8</v>
      </c>
      <c r="D7391" s="1">
        <v>44000</v>
      </c>
      <c r="E7391" s="1">
        <v>44126</v>
      </c>
      <c r="F7391" s="1">
        <v>44130</v>
      </c>
      <c r="G7391" s="1">
        <v>44137</v>
      </c>
      <c r="H7391" t="s">
        <v>54</v>
      </c>
      <c r="I7391">
        <v>7</v>
      </c>
      <c r="J7391">
        <v>44</v>
      </c>
      <c r="K7391">
        <v>347</v>
      </c>
      <c r="L7391">
        <v>27</v>
      </c>
      <c r="M7391">
        <v>4</v>
      </c>
      <c r="N7391">
        <v>0.05</v>
      </c>
      <c r="O7391">
        <v>2919.93</v>
      </c>
      <c r="P7391">
        <v>3999.9</v>
      </c>
      <c r="Q7391">
        <f>Table1[[#This Row],[OrderQuantity]]*Table1[[#This Row],[UnitPrice]]</f>
        <v>15999.6</v>
      </c>
      <c r="R7391">
        <f>Table1[[#This Row],[OrderQuantity]]*Table1[[#This Row],[UnitCost]]</f>
        <v>11679.72</v>
      </c>
      <c r="S7391">
        <f>Table1[[#This Row],[OrderQuantity]]*Table1[[#This Row],[UnitPrice]]*(1-Table1[[#This Row],[DiscountApplied]]) - (Table1[[#This Row],[OrderQuantity]]*Table1[[#This Row],[UnitCost]])</f>
        <v>3519.8999999999996</v>
      </c>
      <c r="T7391">
        <f>DATEDIF(Table1[[#This Row],[ShipDate]],Table1[[#This Row],[DeliveryDate]],"d")</f>
        <v>7</v>
      </c>
      <c r="U7391" t="str">
        <f t="shared" si="231"/>
        <v>On Time</v>
      </c>
    </row>
    <row r="7392" spans="1:21" x14ac:dyDescent="0.3">
      <c r="A7392" t="str">
        <f t="shared" si="230"/>
        <v>SO-007491</v>
      </c>
      <c r="B7392" t="s">
        <v>3</v>
      </c>
      <c r="C7392" t="s">
        <v>11</v>
      </c>
      <c r="D7392" s="1">
        <v>44000</v>
      </c>
      <c r="E7392" s="1">
        <v>44126</v>
      </c>
      <c r="F7392" s="1">
        <v>44134</v>
      </c>
      <c r="G7392" s="1">
        <v>44137</v>
      </c>
      <c r="H7392" t="s">
        <v>54</v>
      </c>
      <c r="I7392">
        <v>9</v>
      </c>
      <c r="J7392">
        <v>24</v>
      </c>
      <c r="K7392">
        <v>265</v>
      </c>
      <c r="L7392">
        <v>40</v>
      </c>
      <c r="M7392">
        <v>8</v>
      </c>
      <c r="N7392">
        <v>0.4</v>
      </c>
      <c r="O7392">
        <v>1664.28</v>
      </c>
      <c r="P7392">
        <v>2412</v>
      </c>
      <c r="Q7392">
        <f>Table1[[#This Row],[OrderQuantity]]*Table1[[#This Row],[UnitPrice]]</f>
        <v>19296</v>
      </c>
      <c r="R7392">
        <f>Table1[[#This Row],[OrderQuantity]]*Table1[[#This Row],[UnitCost]]</f>
        <v>13314.24</v>
      </c>
      <c r="S7392">
        <f>Table1[[#This Row],[OrderQuantity]]*Table1[[#This Row],[UnitPrice]]*(1-Table1[[#This Row],[DiscountApplied]]) - (Table1[[#This Row],[OrderQuantity]]*Table1[[#This Row],[UnitCost]])</f>
        <v>-1736.6399999999994</v>
      </c>
      <c r="T7392">
        <f>DATEDIF(Table1[[#This Row],[ShipDate]],Table1[[#This Row],[DeliveryDate]],"d")</f>
        <v>3</v>
      </c>
      <c r="U7392" t="str">
        <f t="shared" si="231"/>
        <v>On Time</v>
      </c>
    </row>
    <row r="7393" spans="1:21" x14ac:dyDescent="0.3">
      <c r="A7393" t="str">
        <f t="shared" si="230"/>
        <v>SO-007492</v>
      </c>
      <c r="B7393" t="s">
        <v>4</v>
      </c>
      <c r="C7393" t="s">
        <v>10</v>
      </c>
      <c r="D7393" s="1">
        <v>44000</v>
      </c>
      <c r="E7393" s="1">
        <v>44126</v>
      </c>
      <c r="F7393" s="1">
        <v>44149</v>
      </c>
      <c r="G7393" s="1">
        <v>44153</v>
      </c>
      <c r="H7393" t="s">
        <v>54</v>
      </c>
      <c r="I7393">
        <v>12</v>
      </c>
      <c r="J7393">
        <v>14</v>
      </c>
      <c r="K7393">
        <v>180</v>
      </c>
      <c r="L7393">
        <v>6</v>
      </c>
      <c r="M7393">
        <v>3</v>
      </c>
      <c r="N7393">
        <v>0.05</v>
      </c>
      <c r="O7393">
        <v>1759.09</v>
      </c>
      <c r="P7393">
        <v>2981.5</v>
      </c>
      <c r="Q7393">
        <f>Table1[[#This Row],[OrderQuantity]]*Table1[[#This Row],[UnitPrice]]</f>
        <v>8944.5</v>
      </c>
      <c r="R7393">
        <f>Table1[[#This Row],[OrderQuantity]]*Table1[[#This Row],[UnitCost]]</f>
        <v>5277.2699999999995</v>
      </c>
      <c r="S7393">
        <f>Table1[[#This Row],[OrderQuantity]]*Table1[[#This Row],[UnitPrice]]*(1-Table1[[#This Row],[DiscountApplied]]) - (Table1[[#This Row],[OrderQuantity]]*Table1[[#This Row],[UnitCost]])</f>
        <v>3220.0050000000001</v>
      </c>
      <c r="T7393">
        <f>DATEDIF(Table1[[#This Row],[ShipDate]],Table1[[#This Row],[DeliveryDate]],"d")</f>
        <v>4</v>
      </c>
      <c r="U7393" t="str">
        <f t="shared" si="231"/>
        <v>On Time</v>
      </c>
    </row>
    <row r="7394" spans="1:21" x14ac:dyDescent="0.3">
      <c r="A7394" t="str">
        <f t="shared" si="230"/>
        <v>SO-007493</v>
      </c>
      <c r="B7394" t="s">
        <v>4</v>
      </c>
      <c r="C7394" t="s">
        <v>12</v>
      </c>
      <c r="D7394" s="1">
        <v>44000</v>
      </c>
      <c r="E7394" s="1">
        <v>44126</v>
      </c>
      <c r="F7394" s="1">
        <v>44136</v>
      </c>
      <c r="G7394" s="1">
        <v>44137</v>
      </c>
      <c r="H7394" t="s">
        <v>54</v>
      </c>
      <c r="I7394">
        <v>20</v>
      </c>
      <c r="J7394">
        <v>13</v>
      </c>
      <c r="K7394">
        <v>212</v>
      </c>
      <c r="L7394">
        <v>43</v>
      </c>
      <c r="M7394">
        <v>1</v>
      </c>
      <c r="N7394">
        <v>0.15</v>
      </c>
      <c r="O7394">
        <v>1293.44</v>
      </c>
      <c r="P7394">
        <v>2351.6999999999998</v>
      </c>
      <c r="Q7394">
        <f>Table1[[#This Row],[OrderQuantity]]*Table1[[#This Row],[UnitPrice]]</f>
        <v>2351.6999999999998</v>
      </c>
      <c r="R7394">
        <f>Table1[[#This Row],[OrderQuantity]]*Table1[[#This Row],[UnitCost]]</f>
        <v>1293.44</v>
      </c>
      <c r="S7394">
        <f>Table1[[#This Row],[OrderQuantity]]*Table1[[#This Row],[UnitPrice]]*(1-Table1[[#This Row],[DiscountApplied]]) - (Table1[[#This Row],[OrderQuantity]]*Table1[[#This Row],[UnitCost]])</f>
        <v>705.50499999999965</v>
      </c>
      <c r="T7394">
        <f>DATEDIF(Table1[[#This Row],[ShipDate]],Table1[[#This Row],[DeliveryDate]],"d")</f>
        <v>1</v>
      </c>
      <c r="U7394" t="str">
        <f t="shared" si="231"/>
        <v>On Time</v>
      </c>
    </row>
    <row r="7395" spans="1:21" x14ac:dyDescent="0.3">
      <c r="A7395" t="str">
        <f t="shared" si="230"/>
        <v>SO-007494</v>
      </c>
      <c r="B7395" t="s">
        <v>4</v>
      </c>
      <c r="C7395" t="s">
        <v>13</v>
      </c>
      <c r="D7395" s="1">
        <v>44000</v>
      </c>
      <c r="E7395" s="1">
        <v>44126</v>
      </c>
      <c r="F7395" s="1">
        <v>44128</v>
      </c>
      <c r="G7395" s="1">
        <v>44129</v>
      </c>
      <c r="H7395" t="s">
        <v>54</v>
      </c>
      <c r="I7395">
        <v>16</v>
      </c>
      <c r="J7395">
        <v>29</v>
      </c>
      <c r="K7395">
        <v>32</v>
      </c>
      <c r="L7395">
        <v>43</v>
      </c>
      <c r="M7395">
        <v>5</v>
      </c>
      <c r="N7395">
        <v>0.08</v>
      </c>
      <c r="O7395">
        <v>796.63</v>
      </c>
      <c r="P7395">
        <v>1943</v>
      </c>
      <c r="Q7395">
        <f>Table1[[#This Row],[OrderQuantity]]*Table1[[#This Row],[UnitPrice]]</f>
        <v>9715</v>
      </c>
      <c r="R7395">
        <f>Table1[[#This Row],[OrderQuantity]]*Table1[[#This Row],[UnitCost]]</f>
        <v>3983.15</v>
      </c>
      <c r="S7395">
        <f>Table1[[#This Row],[OrderQuantity]]*Table1[[#This Row],[UnitPrice]]*(1-Table1[[#This Row],[DiscountApplied]]) - (Table1[[#This Row],[OrderQuantity]]*Table1[[#This Row],[UnitCost]])</f>
        <v>4954.6500000000015</v>
      </c>
      <c r="T7395">
        <f>DATEDIF(Table1[[#This Row],[ShipDate]],Table1[[#This Row],[DeliveryDate]],"d")</f>
        <v>1</v>
      </c>
      <c r="U7395" t="str">
        <f t="shared" si="231"/>
        <v>On Time</v>
      </c>
    </row>
    <row r="7396" spans="1:21" x14ac:dyDescent="0.3">
      <c r="A7396" t="str">
        <f t="shared" si="230"/>
        <v>SO-007495</v>
      </c>
      <c r="B7396" t="s">
        <v>4</v>
      </c>
      <c r="C7396" t="s">
        <v>10</v>
      </c>
      <c r="D7396" s="1">
        <v>44000</v>
      </c>
      <c r="E7396" s="1">
        <v>44126</v>
      </c>
      <c r="F7396" s="1">
        <v>44128</v>
      </c>
      <c r="G7396" s="1">
        <v>44130</v>
      </c>
      <c r="H7396" t="s">
        <v>54</v>
      </c>
      <c r="I7396">
        <v>20</v>
      </c>
      <c r="J7396">
        <v>24</v>
      </c>
      <c r="K7396">
        <v>162</v>
      </c>
      <c r="L7396">
        <v>12</v>
      </c>
      <c r="M7396">
        <v>5</v>
      </c>
      <c r="N7396">
        <v>0.15</v>
      </c>
      <c r="O7396">
        <v>292.66000000000003</v>
      </c>
      <c r="P7396">
        <v>696.8</v>
      </c>
      <c r="Q7396">
        <f>Table1[[#This Row],[OrderQuantity]]*Table1[[#This Row],[UnitPrice]]</f>
        <v>3484</v>
      </c>
      <c r="R7396">
        <f>Table1[[#This Row],[OrderQuantity]]*Table1[[#This Row],[UnitCost]]</f>
        <v>1463.3000000000002</v>
      </c>
      <c r="S7396">
        <f>Table1[[#This Row],[OrderQuantity]]*Table1[[#This Row],[UnitPrice]]*(1-Table1[[#This Row],[DiscountApplied]]) - (Table1[[#This Row],[OrderQuantity]]*Table1[[#This Row],[UnitCost]])</f>
        <v>1498.1</v>
      </c>
      <c r="T7396">
        <f>DATEDIF(Table1[[#This Row],[ShipDate]],Table1[[#This Row],[DeliveryDate]],"d")</f>
        <v>2</v>
      </c>
      <c r="U7396" t="str">
        <f t="shared" si="231"/>
        <v>On Time</v>
      </c>
    </row>
    <row r="7397" spans="1:21" x14ac:dyDescent="0.3">
      <c r="A7397" t="str">
        <f t="shared" si="230"/>
        <v>SO-007496</v>
      </c>
      <c r="B7397" t="s">
        <v>4</v>
      </c>
      <c r="C7397" t="s">
        <v>9</v>
      </c>
      <c r="D7397" s="1">
        <v>44000</v>
      </c>
      <c r="E7397" s="1">
        <v>44127</v>
      </c>
      <c r="F7397" s="1">
        <v>44135</v>
      </c>
      <c r="G7397" s="1">
        <v>44136</v>
      </c>
      <c r="H7397" t="s">
        <v>54</v>
      </c>
      <c r="I7397">
        <v>12</v>
      </c>
      <c r="J7397">
        <v>11</v>
      </c>
      <c r="K7397">
        <v>62</v>
      </c>
      <c r="L7397">
        <v>45</v>
      </c>
      <c r="M7397">
        <v>7</v>
      </c>
      <c r="N7397">
        <v>0.08</v>
      </c>
      <c r="O7397">
        <v>557.51</v>
      </c>
      <c r="P7397">
        <v>1051.9000000000001</v>
      </c>
      <c r="Q7397">
        <f>Table1[[#This Row],[OrderQuantity]]*Table1[[#This Row],[UnitPrice]]</f>
        <v>7363.3000000000011</v>
      </c>
      <c r="R7397">
        <f>Table1[[#This Row],[OrderQuantity]]*Table1[[#This Row],[UnitCost]]</f>
        <v>3902.5699999999997</v>
      </c>
      <c r="S7397">
        <f>Table1[[#This Row],[OrderQuantity]]*Table1[[#This Row],[UnitPrice]]*(1-Table1[[#This Row],[DiscountApplied]]) - (Table1[[#This Row],[OrderQuantity]]*Table1[[#This Row],[UnitCost]])</f>
        <v>2871.666000000002</v>
      </c>
      <c r="T7397">
        <f>DATEDIF(Table1[[#This Row],[ShipDate]],Table1[[#This Row],[DeliveryDate]],"d")</f>
        <v>1</v>
      </c>
      <c r="U7397" t="str">
        <f t="shared" si="231"/>
        <v>On Time</v>
      </c>
    </row>
    <row r="7398" spans="1:21" x14ac:dyDescent="0.3">
      <c r="A7398" t="str">
        <f t="shared" si="230"/>
        <v>SO-007497</v>
      </c>
      <c r="B7398" t="s">
        <v>4</v>
      </c>
      <c r="C7398" t="s">
        <v>10</v>
      </c>
      <c r="D7398" s="1">
        <v>44000</v>
      </c>
      <c r="E7398" s="1">
        <v>44127</v>
      </c>
      <c r="F7398" s="1">
        <v>44154</v>
      </c>
      <c r="G7398" s="1">
        <v>44155</v>
      </c>
      <c r="H7398" t="s">
        <v>54</v>
      </c>
      <c r="I7398">
        <v>13</v>
      </c>
      <c r="J7398">
        <v>47</v>
      </c>
      <c r="K7398">
        <v>107</v>
      </c>
      <c r="L7398">
        <v>24</v>
      </c>
      <c r="M7398">
        <v>6</v>
      </c>
      <c r="N7398">
        <v>0.15</v>
      </c>
      <c r="O7398">
        <v>2653.2</v>
      </c>
      <c r="P7398">
        <v>4020</v>
      </c>
      <c r="Q7398">
        <f>Table1[[#This Row],[OrderQuantity]]*Table1[[#This Row],[UnitPrice]]</f>
        <v>24120</v>
      </c>
      <c r="R7398">
        <f>Table1[[#This Row],[OrderQuantity]]*Table1[[#This Row],[UnitCost]]</f>
        <v>15919.199999999999</v>
      </c>
      <c r="S7398">
        <f>Table1[[#This Row],[OrderQuantity]]*Table1[[#This Row],[UnitPrice]]*(1-Table1[[#This Row],[DiscountApplied]]) - (Table1[[#This Row],[OrderQuantity]]*Table1[[#This Row],[UnitCost]])</f>
        <v>4582.8000000000011</v>
      </c>
      <c r="T7398">
        <f>DATEDIF(Table1[[#This Row],[ShipDate]],Table1[[#This Row],[DeliveryDate]],"d")</f>
        <v>1</v>
      </c>
      <c r="U7398" t="str">
        <f t="shared" si="231"/>
        <v>On Time</v>
      </c>
    </row>
    <row r="7399" spans="1:21" x14ac:dyDescent="0.3">
      <c r="A7399" t="str">
        <f t="shared" si="230"/>
        <v>SO-007498</v>
      </c>
      <c r="B7399" t="s">
        <v>3</v>
      </c>
      <c r="C7399" t="s">
        <v>8</v>
      </c>
      <c r="D7399" s="1">
        <v>44000</v>
      </c>
      <c r="E7399" s="1">
        <v>44127</v>
      </c>
      <c r="F7399" s="1">
        <v>44139</v>
      </c>
      <c r="G7399" s="1">
        <v>44147</v>
      </c>
      <c r="H7399" t="s">
        <v>54</v>
      </c>
      <c r="I7399">
        <v>9</v>
      </c>
      <c r="J7399">
        <v>18</v>
      </c>
      <c r="K7399">
        <v>347</v>
      </c>
      <c r="L7399">
        <v>5</v>
      </c>
      <c r="M7399">
        <v>7</v>
      </c>
      <c r="N7399">
        <v>0.08</v>
      </c>
      <c r="O7399">
        <v>836.16</v>
      </c>
      <c r="P7399">
        <v>1045.2</v>
      </c>
      <c r="Q7399">
        <f>Table1[[#This Row],[OrderQuantity]]*Table1[[#This Row],[UnitPrice]]</f>
        <v>7316.4000000000005</v>
      </c>
      <c r="R7399">
        <f>Table1[[#This Row],[OrderQuantity]]*Table1[[#This Row],[UnitCost]]</f>
        <v>5853.12</v>
      </c>
      <c r="S7399">
        <f>Table1[[#This Row],[OrderQuantity]]*Table1[[#This Row],[UnitPrice]]*(1-Table1[[#This Row],[DiscountApplied]]) - (Table1[[#This Row],[OrderQuantity]]*Table1[[#This Row],[UnitCost]])</f>
        <v>877.96800000000076</v>
      </c>
      <c r="T7399">
        <f>DATEDIF(Table1[[#This Row],[ShipDate]],Table1[[#This Row],[DeliveryDate]],"d")</f>
        <v>8</v>
      </c>
      <c r="U7399" t="str">
        <f t="shared" si="231"/>
        <v>Late</v>
      </c>
    </row>
    <row r="7400" spans="1:21" x14ac:dyDescent="0.3">
      <c r="A7400" t="str">
        <f t="shared" si="230"/>
        <v>SO-007499</v>
      </c>
      <c r="B7400" t="s">
        <v>2</v>
      </c>
      <c r="C7400" t="s">
        <v>13</v>
      </c>
      <c r="D7400" s="1">
        <v>44000</v>
      </c>
      <c r="E7400" s="1">
        <v>44127</v>
      </c>
      <c r="F7400" s="1">
        <v>44134</v>
      </c>
      <c r="G7400" s="1">
        <v>44138</v>
      </c>
      <c r="H7400" t="s">
        <v>54</v>
      </c>
      <c r="I7400">
        <v>25</v>
      </c>
      <c r="J7400">
        <v>2</v>
      </c>
      <c r="K7400">
        <v>41</v>
      </c>
      <c r="L7400">
        <v>2</v>
      </c>
      <c r="M7400">
        <v>6</v>
      </c>
      <c r="N7400">
        <v>0.15</v>
      </c>
      <c r="O7400">
        <v>637.84</v>
      </c>
      <c r="P7400">
        <v>750.4</v>
      </c>
      <c r="Q7400">
        <f>Table1[[#This Row],[OrderQuantity]]*Table1[[#This Row],[UnitPrice]]</f>
        <v>4502.3999999999996</v>
      </c>
      <c r="R7400">
        <f>Table1[[#This Row],[OrderQuantity]]*Table1[[#This Row],[UnitCost]]</f>
        <v>3827.04</v>
      </c>
      <c r="S7400">
        <f>Table1[[#This Row],[OrderQuantity]]*Table1[[#This Row],[UnitPrice]]*(1-Table1[[#This Row],[DiscountApplied]]) - (Table1[[#This Row],[OrderQuantity]]*Table1[[#This Row],[UnitCost]])</f>
        <v>0</v>
      </c>
      <c r="T7400">
        <f>DATEDIF(Table1[[#This Row],[ShipDate]],Table1[[#This Row],[DeliveryDate]],"d")</f>
        <v>4</v>
      </c>
      <c r="U7400" t="str">
        <f t="shared" si="231"/>
        <v>On Time</v>
      </c>
    </row>
    <row r="7401" spans="1:21" x14ac:dyDescent="0.3">
      <c r="A7401" t="str">
        <f t="shared" si="230"/>
        <v>SO-007500</v>
      </c>
      <c r="B7401" t="s">
        <v>5</v>
      </c>
      <c r="C7401" t="s">
        <v>12</v>
      </c>
      <c r="D7401" s="1">
        <v>44000</v>
      </c>
      <c r="E7401" s="1">
        <v>44127</v>
      </c>
      <c r="F7401" s="1">
        <v>44145</v>
      </c>
      <c r="G7401" s="1">
        <v>44148</v>
      </c>
      <c r="H7401" t="s">
        <v>54</v>
      </c>
      <c r="I7401">
        <v>28</v>
      </c>
      <c r="J7401">
        <v>6</v>
      </c>
      <c r="K7401">
        <v>237</v>
      </c>
      <c r="L7401">
        <v>35</v>
      </c>
      <c r="M7401">
        <v>5</v>
      </c>
      <c r="N7401">
        <v>0.08</v>
      </c>
      <c r="O7401">
        <v>644</v>
      </c>
      <c r="P7401">
        <v>1192.5999999999999</v>
      </c>
      <c r="Q7401">
        <f>Table1[[#This Row],[OrderQuantity]]*Table1[[#This Row],[UnitPrice]]</f>
        <v>5963</v>
      </c>
      <c r="R7401">
        <f>Table1[[#This Row],[OrderQuantity]]*Table1[[#This Row],[UnitCost]]</f>
        <v>3220</v>
      </c>
      <c r="S7401">
        <f>Table1[[#This Row],[OrderQuantity]]*Table1[[#This Row],[UnitPrice]]*(1-Table1[[#This Row],[DiscountApplied]]) - (Table1[[#This Row],[OrderQuantity]]*Table1[[#This Row],[UnitCost]])</f>
        <v>2265.96</v>
      </c>
      <c r="T7401">
        <f>DATEDIF(Table1[[#This Row],[ShipDate]],Table1[[#This Row],[DeliveryDate]],"d")</f>
        <v>3</v>
      </c>
      <c r="U7401" t="str">
        <f t="shared" si="231"/>
        <v>On Time</v>
      </c>
    </row>
    <row r="7402" spans="1:21" x14ac:dyDescent="0.3">
      <c r="A7402" t="str">
        <f t="shared" si="230"/>
        <v>SO-007501</v>
      </c>
      <c r="B7402" t="s">
        <v>4</v>
      </c>
      <c r="C7402" t="s">
        <v>12</v>
      </c>
      <c r="D7402" s="1">
        <v>44000</v>
      </c>
      <c r="E7402" s="1">
        <v>44127</v>
      </c>
      <c r="F7402" s="1">
        <v>44142</v>
      </c>
      <c r="G7402" s="1">
        <v>44149</v>
      </c>
      <c r="H7402" t="s">
        <v>54</v>
      </c>
      <c r="I7402">
        <v>16</v>
      </c>
      <c r="J7402">
        <v>32</v>
      </c>
      <c r="K7402">
        <v>230</v>
      </c>
      <c r="L7402">
        <v>1</v>
      </c>
      <c r="M7402">
        <v>3</v>
      </c>
      <c r="N7402">
        <v>0.4</v>
      </c>
      <c r="O7402">
        <v>2098.64</v>
      </c>
      <c r="P7402">
        <v>3959.7</v>
      </c>
      <c r="Q7402">
        <f>Table1[[#This Row],[OrderQuantity]]*Table1[[#This Row],[UnitPrice]]</f>
        <v>11879.099999999999</v>
      </c>
      <c r="R7402">
        <f>Table1[[#This Row],[OrderQuantity]]*Table1[[#This Row],[UnitCost]]</f>
        <v>6295.92</v>
      </c>
      <c r="S7402">
        <f>Table1[[#This Row],[OrderQuantity]]*Table1[[#This Row],[UnitPrice]]*(1-Table1[[#This Row],[DiscountApplied]]) - (Table1[[#This Row],[OrderQuantity]]*Table1[[#This Row],[UnitCost]])</f>
        <v>831.53999999999905</v>
      </c>
      <c r="T7402">
        <f>DATEDIF(Table1[[#This Row],[ShipDate]],Table1[[#This Row],[DeliveryDate]],"d")</f>
        <v>7</v>
      </c>
      <c r="U7402" t="str">
        <f t="shared" si="231"/>
        <v>On Time</v>
      </c>
    </row>
    <row r="7403" spans="1:21" x14ac:dyDescent="0.3">
      <c r="A7403" t="str">
        <f t="shared" si="230"/>
        <v>SO-007502</v>
      </c>
      <c r="B7403" t="s">
        <v>2</v>
      </c>
      <c r="C7403" t="s">
        <v>11</v>
      </c>
      <c r="D7403" s="1">
        <v>44000</v>
      </c>
      <c r="E7403" s="1">
        <v>44127</v>
      </c>
      <c r="F7403" s="1">
        <v>44135</v>
      </c>
      <c r="G7403" s="1">
        <v>44142</v>
      </c>
      <c r="H7403" t="s">
        <v>54</v>
      </c>
      <c r="I7403">
        <v>24</v>
      </c>
      <c r="J7403">
        <v>13</v>
      </c>
      <c r="K7403">
        <v>321</v>
      </c>
      <c r="L7403">
        <v>13</v>
      </c>
      <c r="M7403">
        <v>6</v>
      </c>
      <c r="N7403">
        <v>0.05</v>
      </c>
      <c r="O7403">
        <v>1417.59</v>
      </c>
      <c r="P7403">
        <v>1996.6</v>
      </c>
      <c r="Q7403">
        <f>Table1[[#This Row],[OrderQuantity]]*Table1[[#This Row],[UnitPrice]]</f>
        <v>11979.599999999999</v>
      </c>
      <c r="R7403">
        <f>Table1[[#This Row],[OrderQuantity]]*Table1[[#This Row],[UnitCost]]</f>
        <v>8505.5399999999991</v>
      </c>
      <c r="S7403">
        <f>Table1[[#This Row],[OrderQuantity]]*Table1[[#This Row],[UnitPrice]]*(1-Table1[[#This Row],[DiscountApplied]]) - (Table1[[#This Row],[OrderQuantity]]*Table1[[#This Row],[UnitCost]])</f>
        <v>2875.08</v>
      </c>
      <c r="T7403">
        <f>DATEDIF(Table1[[#This Row],[ShipDate]],Table1[[#This Row],[DeliveryDate]],"d")</f>
        <v>7</v>
      </c>
      <c r="U7403" t="str">
        <f t="shared" si="231"/>
        <v>On Time</v>
      </c>
    </row>
    <row r="7404" spans="1:21" x14ac:dyDescent="0.3">
      <c r="A7404" t="str">
        <f t="shared" si="230"/>
        <v>SO-007503</v>
      </c>
      <c r="B7404" t="s">
        <v>5</v>
      </c>
      <c r="C7404" t="s">
        <v>11</v>
      </c>
      <c r="D7404" s="1">
        <v>44000</v>
      </c>
      <c r="E7404" s="1">
        <v>44127</v>
      </c>
      <c r="F7404" s="1">
        <v>44150</v>
      </c>
      <c r="G7404" s="1">
        <v>44157</v>
      </c>
      <c r="H7404" t="s">
        <v>54</v>
      </c>
      <c r="I7404">
        <v>26</v>
      </c>
      <c r="J7404">
        <v>28</v>
      </c>
      <c r="K7404">
        <v>278</v>
      </c>
      <c r="L7404">
        <v>33</v>
      </c>
      <c r="M7404">
        <v>3</v>
      </c>
      <c r="N7404">
        <v>0.05</v>
      </c>
      <c r="O7404">
        <v>711.88</v>
      </c>
      <c r="P7404">
        <v>837.5</v>
      </c>
      <c r="Q7404">
        <f>Table1[[#This Row],[OrderQuantity]]*Table1[[#This Row],[UnitPrice]]</f>
        <v>2512.5</v>
      </c>
      <c r="R7404">
        <f>Table1[[#This Row],[OrderQuantity]]*Table1[[#This Row],[UnitCost]]</f>
        <v>2135.64</v>
      </c>
      <c r="S7404">
        <f>Table1[[#This Row],[OrderQuantity]]*Table1[[#This Row],[UnitPrice]]*(1-Table1[[#This Row],[DiscountApplied]]) - (Table1[[#This Row],[OrderQuantity]]*Table1[[#This Row],[UnitCost]])</f>
        <v>251.23500000000013</v>
      </c>
      <c r="T7404">
        <f>DATEDIF(Table1[[#This Row],[ShipDate]],Table1[[#This Row],[DeliveryDate]],"d")</f>
        <v>7</v>
      </c>
      <c r="U7404" t="str">
        <f t="shared" si="231"/>
        <v>On Time</v>
      </c>
    </row>
    <row r="7405" spans="1:21" x14ac:dyDescent="0.3">
      <c r="A7405" t="str">
        <f t="shared" si="230"/>
        <v>SO-007504</v>
      </c>
      <c r="B7405" t="s">
        <v>3</v>
      </c>
      <c r="C7405" t="s">
        <v>12</v>
      </c>
      <c r="D7405" s="1">
        <v>44000</v>
      </c>
      <c r="E7405" s="1">
        <v>44127</v>
      </c>
      <c r="F7405" s="1">
        <v>44141</v>
      </c>
      <c r="G7405" s="1">
        <v>44151</v>
      </c>
      <c r="H7405" t="s">
        <v>54</v>
      </c>
      <c r="I7405">
        <v>3</v>
      </c>
      <c r="J7405">
        <v>9</v>
      </c>
      <c r="K7405">
        <v>248</v>
      </c>
      <c r="L7405">
        <v>26</v>
      </c>
      <c r="M7405">
        <v>8</v>
      </c>
      <c r="N7405">
        <v>0.1</v>
      </c>
      <c r="O7405">
        <v>1145.7</v>
      </c>
      <c r="P7405">
        <v>1909.5</v>
      </c>
      <c r="Q7405">
        <f>Table1[[#This Row],[OrderQuantity]]*Table1[[#This Row],[UnitPrice]]</f>
        <v>15276</v>
      </c>
      <c r="R7405">
        <f>Table1[[#This Row],[OrderQuantity]]*Table1[[#This Row],[UnitCost]]</f>
        <v>9165.6</v>
      </c>
      <c r="S7405">
        <f>Table1[[#This Row],[OrderQuantity]]*Table1[[#This Row],[UnitPrice]]*(1-Table1[[#This Row],[DiscountApplied]]) - (Table1[[#This Row],[OrderQuantity]]*Table1[[#This Row],[UnitCost]])</f>
        <v>4582.7999999999993</v>
      </c>
      <c r="T7405">
        <f>DATEDIF(Table1[[#This Row],[ShipDate]],Table1[[#This Row],[DeliveryDate]],"d")</f>
        <v>10</v>
      </c>
      <c r="U7405" t="str">
        <f t="shared" si="231"/>
        <v>Late</v>
      </c>
    </row>
    <row r="7406" spans="1:21" x14ac:dyDescent="0.3">
      <c r="A7406" t="str">
        <f t="shared" si="230"/>
        <v>SO-007505</v>
      </c>
      <c r="B7406" t="s">
        <v>2</v>
      </c>
      <c r="C7406" t="s">
        <v>11</v>
      </c>
      <c r="D7406" s="1">
        <v>44000</v>
      </c>
      <c r="E7406" s="1">
        <v>44127</v>
      </c>
      <c r="F7406" s="1">
        <v>44129</v>
      </c>
      <c r="G7406" s="1">
        <v>44136</v>
      </c>
      <c r="H7406" t="s">
        <v>54</v>
      </c>
      <c r="I7406">
        <v>25</v>
      </c>
      <c r="J7406">
        <v>43</v>
      </c>
      <c r="K7406">
        <v>326</v>
      </c>
      <c r="L7406">
        <v>24</v>
      </c>
      <c r="M7406">
        <v>7</v>
      </c>
      <c r="N7406">
        <v>0.08</v>
      </c>
      <c r="O7406">
        <v>799.24</v>
      </c>
      <c r="P7406">
        <v>1011.7</v>
      </c>
      <c r="Q7406">
        <f>Table1[[#This Row],[OrderQuantity]]*Table1[[#This Row],[UnitPrice]]</f>
        <v>7081.9000000000005</v>
      </c>
      <c r="R7406">
        <f>Table1[[#This Row],[OrderQuantity]]*Table1[[#This Row],[UnitCost]]</f>
        <v>5594.68</v>
      </c>
      <c r="S7406">
        <f>Table1[[#This Row],[OrderQuantity]]*Table1[[#This Row],[UnitPrice]]*(1-Table1[[#This Row],[DiscountApplied]]) - (Table1[[#This Row],[OrderQuantity]]*Table1[[#This Row],[UnitCost]])</f>
        <v>920.66800000000057</v>
      </c>
      <c r="T7406">
        <f>DATEDIF(Table1[[#This Row],[ShipDate]],Table1[[#This Row],[DeliveryDate]],"d")</f>
        <v>7</v>
      </c>
      <c r="U7406" t="str">
        <f t="shared" si="231"/>
        <v>On Time</v>
      </c>
    </row>
    <row r="7407" spans="1:21" x14ac:dyDescent="0.3">
      <c r="A7407" t="str">
        <f t="shared" si="230"/>
        <v>SO-007506</v>
      </c>
      <c r="B7407" t="s">
        <v>3</v>
      </c>
      <c r="C7407" t="s">
        <v>10</v>
      </c>
      <c r="D7407" s="1">
        <v>44000</v>
      </c>
      <c r="E7407" s="1">
        <v>44127</v>
      </c>
      <c r="F7407" s="1">
        <v>44142</v>
      </c>
      <c r="G7407" s="1">
        <v>44151</v>
      </c>
      <c r="H7407" t="s">
        <v>54</v>
      </c>
      <c r="I7407">
        <v>7</v>
      </c>
      <c r="J7407">
        <v>32</v>
      </c>
      <c r="K7407">
        <v>104</v>
      </c>
      <c r="L7407">
        <v>12</v>
      </c>
      <c r="M7407">
        <v>6</v>
      </c>
      <c r="N7407">
        <v>0.05</v>
      </c>
      <c r="O7407">
        <v>983.16</v>
      </c>
      <c r="P7407">
        <v>1695.1</v>
      </c>
      <c r="Q7407">
        <f>Table1[[#This Row],[OrderQuantity]]*Table1[[#This Row],[UnitPrice]]</f>
        <v>10170.599999999999</v>
      </c>
      <c r="R7407">
        <f>Table1[[#This Row],[OrderQuantity]]*Table1[[#This Row],[UnitCost]]</f>
        <v>5898.96</v>
      </c>
      <c r="S7407">
        <f>Table1[[#This Row],[OrderQuantity]]*Table1[[#This Row],[UnitPrice]]*(1-Table1[[#This Row],[DiscountApplied]]) - (Table1[[#This Row],[OrderQuantity]]*Table1[[#This Row],[UnitCost]])</f>
        <v>3763.1099999999979</v>
      </c>
      <c r="T7407">
        <f>DATEDIF(Table1[[#This Row],[ShipDate]],Table1[[#This Row],[DeliveryDate]],"d")</f>
        <v>9</v>
      </c>
      <c r="U7407" t="str">
        <f t="shared" si="231"/>
        <v>Late</v>
      </c>
    </row>
    <row r="7408" spans="1:21" x14ac:dyDescent="0.3">
      <c r="A7408" t="str">
        <f t="shared" si="230"/>
        <v>SO-007507</v>
      </c>
      <c r="B7408" t="s">
        <v>3</v>
      </c>
      <c r="C7408" t="s">
        <v>9</v>
      </c>
      <c r="D7408" s="1">
        <v>44000</v>
      </c>
      <c r="E7408" s="1">
        <v>44128</v>
      </c>
      <c r="F7408" s="1">
        <v>44154</v>
      </c>
      <c r="G7408" s="1">
        <v>44156</v>
      </c>
      <c r="H7408" t="s">
        <v>54</v>
      </c>
      <c r="I7408">
        <v>3</v>
      </c>
      <c r="J7408">
        <v>26</v>
      </c>
      <c r="K7408">
        <v>71</v>
      </c>
      <c r="L7408">
        <v>22</v>
      </c>
      <c r="M7408">
        <v>2</v>
      </c>
      <c r="N7408">
        <v>0.15</v>
      </c>
      <c r="O7408">
        <v>1412.49</v>
      </c>
      <c r="P7408">
        <v>1701.8</v>
      </c>
      <c r="Q7408">
        <f>Table1[[#This Row],[OrderQuantity]]*Table1[[#This Row],[UnitPrice]]</f>
        <v>3403.6</v>
      </c>
      <c r="R7408">
        <f>Table1[[#This Row],[OrderQuantity]]*Table1[[#This Row],[UnitCost]]</f>
        <v>2824.98</v>
      </c>
      <c r="S7408">
        <f>Table1[[#This Row],[OrderQuantity]]*Table1[[#This Row],[UnitPrice]]*(1-Table1[[#This Row],[DiscountApplied]]) - (Table1[[#This Row],[OrderQuantity]]*Table1[[#This Row],[UnitCost]])</f>
        <v>68.079999999999927</v>
      </c>
      <c r="T7408">
        <f>DATEDIF(Table1[[#This Row],[ShipDate]],Table1[[#This Row],[DeliveryDate]],"d")</f>
        <v>2</v>
      </c>
      <c r="U7408" t="str">
        <f t="shared" si="231"/>
        <v>On Time</v>
      </c>
    </row>
    <row r="7409" spans="1:21" x14ac:dyDescent="0.3">
      <c r="A7409" t="str">
        <f t="shared" si="230"/>
        <v>SO-007508</v>
      </c>
      <c r="B7409" t="s">
        <v>2</v>
      </c>
      <c r="C7409" t="s">
        <v>12</v>
      </c>
      <c r="D7409" s="1">
        <v>44000</v>
      </c>
      <c r="E7409" s="1">
        <v>44128</v>
      </c>
      <c r="F7409" s="1">
        <v>44140</v>
      </c>
      <c r="G7409" s="1">
        <v>44143</v>
      </c>
      <c r="H7409" t="s">
        <v>54</v>
      </c>
      <c r="I7409">
        <v>25</v>
      </c>
      <c r="J7409">
        <v>12</v>
      </c>
      <c r="K7409">
        <v>228</v>
      </c>
      <c r="L7409">
        <v>10</v>
      </c>
      <c r="M7409">
        <v>4</v>
      </c>
      <c r="N7409">
        <v>0.2</v>
      </c>
      <c r="O7409">
        <v>588.53</v>
      </c>
      <c r="P7409">
        <v>964.8</v>
      </c>
      <c r="Q7409">
        <f>Table1[[#This Row],[OrderQuantity]]*Table1[[#This Row],[UnitPrice]]</f>
        <v>3859.2</v>
      </c>
      <c r="R7409">
        <f>Table1[[#This Row],[OrderQuantity]]*Table1[[#This Row],[UnitCost]]</f>
        <v>2354.12</v>
      </c>
      <c r="S7409">
        <f>Table1[[#This Row],[OrderQuantity]]*Table1[[#This Row],[UnitPrice]]*(1-Table1[[#This Row],[DiscountApplied]]) - (Table1[[#This Row],[OrderQuantity]]*Table1[[#This Row],[UnitCost]])</f>
        <v>733.24000000000024</v>
      </c>
      <c r="T7409">
        <f>DATEDIF(Table1[[#This Row],[ShipDate]],Table1[[#This Row],[DeliveryDate]],"d")</f>
        <v>3</v>
      </c>
      <c r="U7409" t="str">
        <f t="shared" si="231"/>
        <v>On Time</v>
      </c>
    </row>
    <row r="7410" spans="1:21" x14ac:dyDescent="0.3">
      <c r="A7410" t="str">
        <f t="shared" si="230"/>
        <v>SO-007509</v>
      </c>
      <c r="B7410" t="s">
        <v>2</v>
      </c>
      <c r="C7410" t="s">
        <v>12</v>
      </c>
      <c r="D7410" s="1">
        <v>44000</v>
      </c>
      <c r="E7410" s="1">
        <v>44128</v>
      </c>
      <c r="F7410" s="1">
        <v>44146</v>
      </c>
      <c r="G7410" s="1">
        <v>44150</v>
      </c>
      <c r="H7410" t="s">
        <v>54</v>
      </c>
      <c r="I7410">
        <v>23</v>
      </c>
      <c r="J7410">
        <v>8</v>
      </c>
      <c r="K7410">
        <v>204</v>
      </c>
      <c r="L7410">
        <v>38</v>
      </c>
      <c r="M7410">
        <v>1</v>
      </c>
      <c r="N7410">
        <v>0.05</v>
      </c>
      <c r="O7410">
        <v>1814.43</v>
      </c>
      <c r="P7410">
        <v>3557.7</v>
      </c>
      <c r="Q7410">
        <f>Table1[[#This Row],[OrderQuantity]]*Table1[[#This Row],[UnitPrice]]</f>
        <v>3557.7</v>
      </c>
      <c r="R7410">
        <f>Table1[[#This Row],[OrderQuantity]]*Table1[[#This Row],[UnitCost]]</f>
        <v>1814.43</v>
      </c>
      <c r="S7410">
        <f>Table1[[#This Row],[OrderQuantity]]*Table1[[#This Row],[UnitPrice]]*(1-Table1[[#This Row],[DiscountApplied]]) - (Table1[[#This Row],[OrderQuantity]]*Table1[[#This Row],[UnitCost]])</f>
        <v>1565.3849999999995</v>
      </c>
      <c r="T7410">
        <f>DATEDIF(Table1[[#This Row],[ShipDate]],Table1[[#This Row],[DeliveryDate]],"d")</f>
        <v>4</v>
      </c>
      <c r="U7410" t="str">
        <f t="shared" si="231"/>
        <v>On Time</v>
      </c>
    </row>
    <row r="7411" spans="1:21" x14ac:dyDescent="0.3">
      <c r="A7411" t="str">
        <f t="shared" si="230"/>
        <v>SO-007510</v>
      </c>
      <c r="B7411" t="s">
        <v>4</v>
      </c>
      <c r="C7411" t="s">
        <v>13</v>
      </c>
      <c r="D7411" s="1">
        <v>44000</v>
      </c>
      <c r="E7411" s="1">
        <v>44128</v>
      </c>
      <c r="F7411" s="1">
        <v>44141</v>
      </c>
      <c r="G7411" s="1">
        <v>44145</v>
      </c>
      <c r="H7411" t="s">
        <v>54</v>
      </c>
      <c r="I7411">
        <v>20</v>
      </c>
      <c r="J7411">
        <v>33</v>
      </c>
      <c r="K7411">
        <v>18</v>
      </c>
      <c r="L7411">
        <v>36</v>
      </c>
      <c r="M7411">
        <v>3</v>
      </c>
      <c r="N7411">
        <v>0.3</v>
      </c>
      <c r="O7411">
        <v>1335.44</v>
      </c>
      <c r="P7411">
        <v>3035.1</v>
      </c>
      <c r="Q7411">
        <f>Table1[[#This Row],[OrderQuantity]]*Table1[[#This Row],[UnitPrice]]</f>
        <v>9105.2999999999993</v>
      </c>
      <c r="R7411">
        <f>Table1[[#This Row],[OrderQuantity]]*Table1[[#This Row],[UnitCost]]</f>
        <v>4006.32</v>
      </c>
      <c r="S7411">
        <f>Table1[[#This Row],[OrderQuantity]]*Table1[[#This Row],[UnitPrice]]*(1-Table1[[#This Row],[DiscountApplied]]) - (Table1[[#This Row],[OrderQuantity]]*Table1[[#This Row],[UnitCost]])</f>
        <v>2367.389999999999</v>
      </c>
      <c r="T7411">
        <f>DATEDIF(Table1[[#This Row],[ShipDate]],Table1[[#This Row],[DeliveryDate]],"d")</f>
        <v>4</v>
      </c>
      <c r="U7411" t="str">
        <f t="shared" si="231"/>
        <v>On Time</v>
      </c>
    </row>
    <row r="7412" spans="1:21" x14ac:dyDescent="0.3">
      <c r="A7412" t="str">
        <f t="shared" si="230"/>
        <v>SO-007511</v>
      </c>
      <c r="B7412" t="s">
        <v>5</v>
      </c>
      <c r="C7412" t="s">
        <v>11</v>
      </c>
      <c r="D7412" s="1">
        <v>44000</v>
      </c>
      <c r="E7412" s="1">
        <v>44128</v>
      </c>
      <c r="F7412" s="1">
        <v>44135</v>
      </c>
      <c r="G7412" s="1">
        <v>44141</v>
      </c>
      <c r="H7412" t="s">
        <v>54</v>
      </c>
      <c r="I7412">
        <v>25</v>
      </c>
      <c r="J7412">
        <v>49</v>
      </c>
      <c r="K7412">
        <v>317</v>
      </c>
      <c r="L7412">
        <v>5</v>
      </c>
      <c r="M7412">
        <v>3</v>
      </c>
      <c r="N7412">
        <v>0.05</v>
      </c>
      <c r="O7412">
        <v>650.03</v>
      </c>
      <c r="P7412">
        <v>1031.8</v>
      </c>
      <c r="Q7412">
        <f>Table1[[#This Row],[OrderQuantity]]*Table1[[#This Row],[UnitPrice]]</f>
        <v>3095.3999999999996</v>
      </c>
      <c r="R7412">
        <f>Table1[[#This Row],[OrderQuantity]]*Table1[[#This Row],[UnitCost]]</f>
        <v>1950.09</v>
      </c>
      <c r="S7412">
        <f>Table1[[#This Row],[OrderQuantity]]*Table1[[#This Row],[UnitPrice]]*(1-Table1[[#This Row],[DiscountApplied]]) - (Table1[[#This Row],[OrderQuantity]]*Table1[[#This Row],[UnitCost]])</f>
        <v>990.53999999999974</v>
      </c>
      <c r="T7412">
        <f>DATEDIF(Table1[[#This Row],[ShipDate]],Table1[[#This Row],[DeliveryDate]],"d")</f>
        <v>6</v>
      </c>
      <c r="U7412" t="str">
        <f t="shared" si="231"/>
        <v>On Time</v>
      </c>
    </row>
    <row r="7413" spans="1:21" x14ac:dyDescent="0.3">
      <c r="A7413" t="str">
        <f t="shared" si="230"/>
        <v>SO-007512</v>
      </c>
      <c r="B7413" t="s">
        <v>5</v>
      </c>
      <c r="C7413" t="s">
        <v>8</v>
      </c>
      <c r="D7413" s="1">
        <v>44000</v>
      </c>
      <c r="E7413" s="1">
        <v>44128</v>
      </c>
      <c r="F7413" s="1">
        <v>44134</v>
      </c>
      <c r="G7413" s="1">
        <v>44141</v>
      </c>
      <c r="H7413" t="s">
        <v>54</v>
      </c>
      <c r="I7413">
        <v>27</v>
      </c>
      <c r="J7413">
        <v>20</v>
      </c>
      <c r="K7413">
        <v>353</v>
      </c>
      <c r="L7413">
        <v>3</v>
      </c>
      <c r="M7413">
        <v>1</v>
      </c>
      <c r="N7413">
        <v>0.1</v>
      </c>
      <c r="O7413">
        <v>554.22</v>
      </c>
      <c r="P7413">
        <v>1179.2</v>
      </c>
      <c r="Q7413">
        <f>Table1[[#This Row],[OrderQuantity]]*Table1[[#This Row],[UnitPrice]]</f>
        <v>1179.2</v>
      </c>
      <c r="R7413">
        <f>Table1[[#This Row],[OrderQuantity]]*Table1[[#This Row],[UnitCost]]</f>
        <v>554.22</v>
      </c>
      <c r="S7413">
        <f>Table1[[#This Row],[OrderQuantity]]*Table1[[#This Row],[UnitPrice]]*(1-Table1[[#This Row],[DiscountApplied]]) - (Table1[[#This Row],[OrderQuantity]]*Table1[[#This Row],[UnitCost]])</f>
        <v>507.05999999999995</v>
      </c>
      <c r="T7413">
        <f>DATEDIF(Table1[[#This Row],[ShipDate]],Table1[[#This Row],[DeliveryDate]],"d")</f>
        <v>7</v>
      </c>
      <c r="U7413" t="str">
        <f t="shared" si="231"/>
        <v>On Time</v>
      </c>
    </row>
    <row r="7414" spans="1:21" x14ac:dyDescent="0.3">
      <c r="A7414" t="str">
        <f t="shared" si="230"/>
        <v>SO-007513</v>
      </c>
      <c r="B7414" t="s">
        <v>4</v>
      </c>
      <c r="C7414" t="s">
        <v>11</v>
      </c>
      <c r="D7414" s="1">
        <v>44000</v>
      </c>
      <c r="E7414" s="1">
        <v>44128</v>
      </c>
      <c r="F7414" s="1">
        <v>44130</v>
      </c>
      <c r="G7414" s="1">
        <v>44137</v>
      </c>
      <c r="H7414" t="s">
        <v>54</v>
      </c>
      <c r="I7414">
        <v>12</v>
      </c>
      <c r="J7414">
        <v>10</v>
      </c>
      <c r="K7414">
        <v>270</v>
      </c>
      <c r="L7414">
        <v>13</v>
      </c>
      <c r="M7414">
        <v>4</v>
      </c>
      <c r="N7414">
        <v>0.4</v>
      </c>
      <c r="O7414">
        <v>3501.82</v>
      </c>
      <c r="P7414">
        <v>5648.1</v>
      </c>
      <c r="Q7414">
        <f>Table1[[#This Row],[OrderQuantity]]*Table1[[#This Row],[UnitPrice]]</f>
        <v>22592.400000000001</v>
      </c>
      <c r="R7414">
        <f>Table1[[#This Row],[OrderQuantity]]*Table1[[#This Row],[UnitCost]]</f>
        <v>14007.28</v>
      </c>
      <c r="S7414">
        <f>Table1[[#This Row],[OrderQuantity]]*Table1[[#This Row],[UnitPrice]]*(1-Table1[[#This Row],[DiscountApplied]]) - (Table1[[#This Row],[OrderQuantity]]*Table1[[#This Row],[UnitCost]])</f>
        <v>-451.84000000000015</v>
      </c>
      <c r="T7414">
        <f>DATEDIF(Table1[[#This Row],[ShipDate]],Table1[[#This Row],[DeliveryDate]],"d")</f>
        <v>7</v>
      </c>
      <c r="U7414" t="str">
        <f t="shared" si="231"/>
        <v>On Time</v>
      </c>
    </row>
    <row r="7415" spans="1:21" x14ac:dyDescent="0.3">
      <c r="A7415" t="str">
        <f t="shared" si="230"/>
        <v>SO-007514</v>
      </c>
      <c r="B7415" t="s">
        <v>2</v>
      </c>
      <c r="C7415" t="s">
        <v>13</v>
      </c>
      <c r="D7415" s="1">
        <v>44000</v>
      </c>
      <c r="E7415" s="1">
        <v>44128</v>
      </c>
      <c r="F7415" s="1">
        <v>44145</v>
      </c>
      <c r="G7415" s="1">
        <v>44150</v>
      </c>
      <c r="H7415" t="s">
        <v>54</v>
      </c>
      <c r="I7415">
        <v>23</v>
      </c>
      <c r="J7415">
        <v>5</v>
      </c>
      <c r="K7415">
        <v>52</v>
      </c>
      <c r="L7415">
        <v>30</v>
      </c>
      <c r="M7415">
        <v>1</v>
      </c>
      <c r="N7415">
        <v>0.2</v>
      </c>
      <c r="O7415">
        <v>1914.59</v>
      </c>
      <c r="P7415">
        <v>2519.1999999999998</v>
      </c>
      <c r="Q7415">
        <f>Table1[[#This Row],[OrderQuantity]]*Table1[[#This Row],[UnitPrice]]</f>
        <v>2519.1999999999998</v>
      </c>
      <c r="R7415">
        <f>Table1[[#This Row],[OrderQuantity]]*Table1[[#This Row],[UnitCost]]</f>
        <v>1914.59</v>
      </c>
      <c r="S7415">
        <f>Table1[[#This Row],[OrderQuantity]]*Table1[[#This Row],[UnitPrice]]*(1-Table1[[#This Row],[DiscountApplied]]) - (Table1[[#This Row],[OrderQuantity]]*Table1[[#This Row],[UnitCost]])</f>
        <v>100.76999999999998</v>
      </c>
      <c r="T7415">
        <f>DATEDIF(Table1[[#This Row],[ShipDate]],Table1[[#This Row],[DeliveryDate]],"d")</f>
        <v>5</v>
      </c>
      <c r="U7415" t="str">
        <f t="shared" si="231"/>
        <v>On Time</v>
      </c>
    </row>
    <row r="7416" spans="1:21" x14ac:dyDescent="0.3">
      <c r="A7416" t="str">
        <f t="shared" si="230"/>
        <v>SO-007515</v>
      </c>
      <c r="B7416" t="s">
        <v>3</v>
      </c>
      <c r="C7416" t="s">
        <v>8</v>
      </c>
      <c r="D7416" s="1">
        <v>44000</v>
      </c>
      <c r="E7416" s="1">
        <v>44129</v>
      </c>
      <c r="F7416" s="1">
        <v>44139</v>
      </c>
      <c r="G7416" s="1">
        <v>44141</v>
      </c>
      <c r="H7416" t="s">
        <v>54</v>
      </c>
      <c r="I7416">
        <v>5</v>
      </c>
      <c r="J7416">
        <v>15</v>
      </c>
      <c r="K7416">
        <v>335</v>
      </c>
      <c r="L7416">
        <v>42</v>
      </c>
      <c r="M7416">
        <v>5</v>
      </c>
      <c r="N7416">
        <v>0.05</v>
      </c>
      <c r="O7416">
        <v>1051.5</v>
      </c>
      <c r="P7416">
        <v>1782.2</v>
      </c>
      <c r="Q7416">
        <f>Table1[[#This Row],[OrderQuantity]]*Table1[[#This Row],[UnitPrice]]</f>
        <v>8911</v>
      </c>
      <c r="R7416">
        <f>Table1[[#This Row],[OrderQuantity]]*Table1[[#This Row],[UnitCost]]</f>
        <v>5257.5</v>
      </c>
      <c r="S7416">
        <f>Table1[[#This Row],[OrderQuantity]]*Table1[[#This Row],[UnitPrice]]*(1-Table1[[#This Row],[DiscountApplied]]) - (Table1[[#This Row],[OrderQuantity]]*Table1[[#This Row],[UnitCost]])</f>
        <v>3207.9499999999989</v>
      </c>
      <c r="T7416">
        <f>DATEDIF(Table1[[#This Row],[ShipDate]],Table1[[#This Row],[DeliveryDate]],"d")</f>
        <v>2</v>
      </c>
      <c r="U7416" t="str">
        <f t="shared" si="231"/>
        <v>On Time</v>
      </c>
    </row>
    <row r="7417" spans="1:21" x14ac:dyDescent="0.3">
      <c r="A7417" t="str">
        <f t="shared" si="230"/>
        <v>SO-007516</v>
      </c>
      <c r="B7417" t="s">
        <v>5</v>
      </c>
      <c r="C7417" t="s">
        <v>13</v>
      </c>
      <c r="D7417" s="1">
        <v>44000</v>
      </c>
      <c r="E7417" s="1">
        <v>44129</v>
      </c>
      <c r="F7417" s="1">
        <v>44133</v>
      </c>
      <c r="G7417" s="1">
        <v>44138</v>
      </c>
      <c r="H7417" t="s">
        <v>54</v>
      </c>
      <c r="I7417">
        <v>26</v>
      </c>
      <c r="J7417">
        <v>50</v>
      </c>
      <c r="K7417">
        <v>25</v>
      </c>
      <c r="L7417">
        <v>37</v>
      </c>
      <c r="M7417">
        <v>7</v>
      </c>
      <c r="N7417">
        <v>0.05</v>
      </c>
      <c r="O7417">
        <v>2706.26</v>
      </c>
      <c r="P7417">
        <v>3758.7</v>
      </c>
      <c r="Q7417">
        <f>Table1[[#This Row],[OrderQuantity]]*Table1[[#This Row],[UnitPrice]]</f>
        <v>26310.899999999998</v>
      </c>
      <c r="R7417">
        <f>Table1[[#This Row],[OrderQuantity]]*Table1[[#This Row],[UnitCost]]</f>
        <v>18943.82</v>
      </c>
      <c r="S7417">
        <f>Table1[[#This Row],[OrderQuantity]]*Table1[[#This Row],[UnitPrice]]*(1-Table1[[#This Row],[DiscountApplied]]) - (Table1[[#This Row],[OrderQuantity]]*Table1[[#This Row],[UnitCost]])</f>
        <v>6051.5349999999962</v>
      </c>
      <c r="T7417">
        <f>DATEDIF(Table1[[#This Row],[ShipDate]],Table1[[#This Row],[DeliveryDate]],"d")</f>
        <v>5</v>
      </c>
      <c r="U7417" t="str">
        <f t="shared" si="231"/>
        <v>On Time</v>
      </c>
    </row>
    <row r="7418" spans="1:21" x14ac:dyDescent="0.3">
      <c r="A7418" t="str">
        <f t="shared" si="230"/>
        <v>SO-007517</v>
      </c>
      <c r="B7418" t="s">
        <v>4</v>
      </c>
      <c r="C7418" t="s">
        <v>11</v>
      </c>
      <c r="D7418" s="1">
        <v>44000</v>
      </c>
      <c r="E7418" s="1">
        <v>44129</v>
      </c>
      <c r="F7418" s="1">
        <v>44135</v>
      </c>
      <c r="G7418" s="1">
        <v>44145</v>
      </c>
      <c r="H7418" t="s">
        <v>54</v>
      </c>
      <c r="I7418">
        <v>16</v>
      </c>
      <c r="J7418">
        <v>8</v>
      </c>
      <c r="K7418">
        <v>325</v>
      </c>
      <c r="L7418">
        <v>5</v>
      </c>
      <c r="M7418">
        <v>7</v>
      </c>
      <c r="N7418">
        <v>0.08</v>
      </c>
      <c r="O7418">
        <v>592.28</v>
      </c>
      <c r="P7418">
        <v>1139</v>
      </c>
      <c r="Q7418">
        <f>Table1[[#This Row],[OrderQuantity]]*Table1[[#This Row],[UnitPrice]]</f>
        <v>7973</v>
      </c>
      <c r="R7418">
        <f>Table1[[#This Row],[OrderQuantity]]*Table1[[#This Row],[UnitCost]]</f>
        <v>4145.96</v>
      </c>
      <c r="S7418">
        <f>Table1[[#This Row],[OrderQuantity]]*Table1[[#This Row],[UnitPrice]]*(1-Table1[[#This Row],[DiscountApplied]]) - (Table1[[#This Row],[OrderQuantity]]*Table1[[#This Row],[UnitCost]])</f>
        <v>3189.2000000000007</v>
      </c>
      <c r="T7418">
        <f>DATEDIF(Table1[[#This Row],[ShipDate]],Table1[[#This Row],[DeliveryDate]],"d")</f>
        <v>10</v>
      </c>
      <c r="U7418" t="str">
        <f t="shared" si="231"/>
        <v>Late</v>
      </c>
    </row>
    <row r="7419" spans="1:21" x14ac:dyDescent="0.3">
      <c r="A7419" t="str">
        <f t="shared" si="230"/>
        <v>SO-007518</v>
      </c>
      <c r="B7419" t="s">
        <v>4</v>
      </c>
      <c r="C7419" t="s">
        <v>10</v>
      </c>
      <c r="D7419" s="1">
        <v>44000</v>
      </c>
      <c r="E7419" s="1">
        <v>44129</v>
      </c>
      <c r="F7419" s="1">
        <v>44131</v>
      </c>
      <c r="G7419" s="1">
        <v>44136</v>
      </c>
      <c r="H7419" t="s">
        <v>54</v>
      </c>
      <c r="I7419">
        <v>12</v>
      </c>
      <c r="J7419">
        <v>12</v>
      </c>
      <c r="K7419">
        <v>193</v>
      </c>
      <c r="L7419">
        <v>21</v>
      </c>
      <c r="M7419">
        <v>6</v>
      </c>
      <c r="N7419">
        <v>0.1</v>
      </c>
      <c r="O7419">
        <v>157.85</v>
      </c>
      <c r="P7419">
        <v>254.6</v>
      </c>
      <c r="Q7419">
        <f>Table1[[#This Row],[OrderQuantity]]*Table1[[#This Row],[UnitPrice]]</f>
        <v>1527.6</v>
      </c>
      <c r="R7419">
        <f>Table1[[#This Row],[OrderQuantity]]*Table1[[#This Row],[UnitCost]]</f>
        <v>947.09999999999991</v>
      </c>
      <c r="S7419">
        <f>Table1[[#This Row],[OrderQuantity]]*Table1[[#This Row],[UnitPrice]]*(1-Table1[[#This Row],[DiscountApplied]]) - (Table1[[#This Row],[OrderQuantity]]*Table1[[#This Row],[UnitCost]])</f>
        <v>427.74</v>
      </c>
      <c r="T7419">
        <f>DATEDIF(Table1[[#This Row],[ShipDate]],Table1[[#This Row],[DeliveryDate]],"d")</f>
        <v>5</v>
      </c>
      <c r="U7419" t="str">
        <f t="shared" si="231"/>
        <v>On Time</v>
      </c>
    </row>
    <row r="7420" spans="1:21" x14ac:dyDescent="0.3">
      <c r="A7420" t="str">
        <f t="shared" si="230"/>
        <v>SO-007519</v>
      </c>
      <c r="B7420" t="s">
        <v>3</v>
      </c>
      <c r="C7420" t="s">
        <v>10</v>
      </c>
      <c r="D7420" s="1">
        <v>44000</v>
      </c>
      <c r="E7420" s="1">
        <v>44129</v>
      </c>
      <c r="F7420" s="1">
        <v>44141</v>
      </c>
      <c r="G7420" s="1">
        <v>44142</v>
      </c>
      <c r="H7420" t="s">
        <v>54</v>
      </c>
      <c r="I7420">
        <v>10</v>
      </c>
      <c r="J7420">
        <v>50</v>
      </c>
      <c r="K7420">
        <v>193</v>
      </c>
      <c r="L7420">
        <v>43</v>
      </c>
      <c r="M7420">
        <v>1</v>
      </c>
      <c r="N7420">
        <v>0.4</v>
      </c>
      <c r="O7420">
        <v>1138.46</v>
      </c>
      <c r="P7420">
        <v>1929.6</v>
      </c>
      <c r="Q7420">
        <f>Table1[[#This Row],[OrderQuantity]]*Table1[[#This Row],[UnitPrice]]</f>
        <v>1929.6</v>
      </c>
      <c r="R7420">
        <f>Table1[[#This Row],[OrderQuantity]]*Table1[[#This Row],[UnitCost]]</f>
        <v>1138.46</v>
      </c>
      <c r="S7420">
        <f>Table1[[#This Row],[OrderQuantity]]*Table1[[#This Row],[UnitPrice]]*(1-Table1[[#This Row],[DiscountApplied]]) - (Table1[[#This Row],[OrderQuantity]]*Table1[[#This Row],[UnitCost]])</f>
        <v>19.299999999999955</v>
      </c>
      <c r="T7420">
        <f>DATEDIF(Table1[[#This Row],[ShipDate]],Table1[[#This Row],[DeliveryDate]],"d")</f>
        <v>1</v>
      </c>
      <c r="U7420" t="str">
        <f t="shared" si="231"/>
        <v>On Time</v>
      </c>
    </row>
    <row r="7421" spans="1:21" x14ac:dyDescent="0.3">
      <c r="A7421" t="str">
        <f t="shared" si="230"/>
        <v>SO-007520</v>
      </c>
      <c r="B7421" t="s">
        <v>3</v>
      </c>
      <c r="C7421" t="s">
        <v>9</v>
      </c>
      <c r="D7421" s="1">
        <v>44000</v>
      </c>
      <c r="E7421" s="1">
        <v>44129</v>
      </c>
      <c r="F7421" s="1">
        <v>44147</v>
      </c>
      <c r="G7421" s="1">
        <v>44151</v>
      </c>
      <c r="H7421" t="s">
        <v>54</v>
      </c>
      <c r="I7421">
        <v>9</v>
      </c>
      <c r="J7421">
        <v>32</v>
      </c>
      <c r="K7421">
        <v>80</v>
      </c>
      <c r="L7421">
        <v>34</v>
      </c>
      <c r="M7421">
        <v>4</v>
      </c>
      <c r="N7421">
        <v>0.08</v>
      </c>
      <c r="O7421">
        <v>2366.37</v>
      </c>
      <c r="P7421">
        <v>3879.3</v>
      </c>
      <c r="Q7421">
        <f>Table1[[#This Row],[OrderQuantity]]*Table1[[#This Row],[UnitPrice]]</f>
        <v>15517.2</v>
      </c>
      <c r="R7421">
        <f>Table1[[#This Row],[OrderQuantity]]*Table1[[#This Row],[UnitCost]]</f>
        <v>9465.48</v>
      </c>
      <c r="S7421">
        <f>Table1[[#This Row],[OrderQuantity]]*Table1[[#This Row],[UnitPrice]]*(1-Table1[[#This Row],[DiscountApplied]]) - (Table1[[#This Row],[OrderQuantity]]*Table1[[#This Row],[UnitCost]])</f>
        <v>4810.344000000001</v>
      </c>
      <c r="T7421">
        <f>DATEDIF(Table1[[#This Row],[ShipDate]],Table1[[#This Row],[DeliveryDate]],"d")</f>
        <v>4</v>
      </c>
      <c r="U7421" t="str">
        <f t="shared" si="231"/>
        <v>On Time</v>
      </c>
    </row>
    <row r="7422" spans="1:21" x14ac:dyDescent="0.3">
      <c r="A7422" t="str">
        <f t="shared" si="230"/>
        <v>SO-007521</v>
      </c>
      <c r="B7422" t="s">
        <v>4</v>
      </c>
      <c r="C7422" t="s">
        <v>11</v>
      </c>
      <c r="D7422" s="1">
        <v>44000</v>
      </c>
      <c r="E7422" s="1">
        <v>44129</v>
      </c>
      <c r="F7422" s="1">
        <v>44155</v>
      </c>
      <c r="G7422" s="1">
        <v>44165</v>
      </c>
      <c r="H7422" t="s">
        <v>54</v>
      </c>
      <c r="I7422">
        <v>14</v>
      </c>
      <c r="J7422">
        <v>12</v>
      </c>
      <c r="K7422">
        <v>273</v>
      </c>
      <c r="L7422">
        <v>27</v>
      </c>
      <c r="M7422">
        <v>2</v>
      </c>
      <c r="N7422">
        <v>0.15</v>
      </c>
      <c r="O7422">
        <v>1787.29</v>
      </c>
      <c r="P7422">
        <v>2351.6999999999998</v>
      </c>
      <c r="Q7422">
        <f>Table1[[#This Row],[OrderQuantity]]*Table1[[#This Row],[UnitPrice]]</f>
        <v>4703.3999999999996</v>
      </c>
      <c r="R7422">
        <f>Table1[[#This Row],[OrderQuantity]]*Table1[[#This Row],[UnitCost]]</f>
        <v>3574.58</v>
      </c>
      <c r="S7422">
        <f>Table1[[#This Row],[OrderQuantity]]*Table1[[#This Row],[UnitPrice]]*(1-Table1[[#This Row],[DiscountApplied]]) - (Table1[[#This Row],[OrderQuantity]]*Table1[[#This Row],[UnitCost]])</f>
        <v>423.30999999999949</v>
      </c>
      <c r="T7422">
        <f>DATEDIF(Table1[[#This Row],[ShipDate]],Table1[[#This Row],[DeliveryDate]],"d")</f>
        <v>10</v>
      </c>
      <c r="U7422" t="str">
        <f t="shared" si="231"/>
        <v>Late</v>
      </c>
    </row>
    <row r="7423" spans="1:21" x14ac:dyDescent="0.3">
      <c r="A7423" t="str">
        <f t="shared" si="230"/>
        <v>SO-007522</v>
      </c>
      <c r="B7423" t="s">
        <v>3</v>
      </c>
      <c r="C7423" t="s">
        <v>10</v>
      </c>
      <c r="D7423" s="1">
        <v>44000</v>
      </c>
      <c r="E7423" s="1">
        <v>44129</v>
      </c>
      <c r="F7423" s="1">
        <v>44157</v>
      </c>
      <c r="G7423" s="1">
        <v>44165</v>
      </c>
      <c r="H7423" t="s">
        <v>54</v>
      </c>
      <c r="I7423">
        <v>11</v>
      </c>
      <c r="J7423">
        <v>16</v>
      </c>
      <c r="K7423">
        <v>105</v>
      </c>
      <c r="L7423">
        <v>15</v>
      </c>
      <c r="M7423">
        <v>7</v>
      </c>
      <c r="N7423">
        <v>0.08</v>
      </c>
      <c r="O7423">
        <v>763.13</v>
      </c>
      <c r="P7423">
        <v>1139</v>
      </c>
      <c r="Q7423">
        <f>Table1[[#This Row],[OrderQuantity]]*Table1[[#This Row],[UnitPrice]]</f>
        <v>7973</v>
      </c>
      <c r="R7423">
        <f>Table1[[#This Row],[OrderQuantity]]*Table1[[#This Row],[UnitCost]]</f>
        <v>5341.91</v>
      </c>
      <c r="S7423">
        <f>Table1[[#This Row],[OrderQuantity]]*Table1[[#This Row],[UnitPrice]]*(1-Table1[[#This Row],[DiscountApplied]]) - (Table1[[#This Row],[OrderQuantity]]*Table1[[#This Row],[UnitCost]])</f>
        <v>1993.2500000000009</v>
      </c>
      <c r="T7423">
        <f>DATEDIF(Table1[[#This Row],[ShipDate]],Table1[[#This Row],[DeliveryDate]],"d")</f>
        <v>8</v>
      </c>
      <c r="U7423" t="str">
        <f t="shared" si="231"/>
        <v>Late</v>
      </c>
    </row>
    <row r="7424" spans="1:21" x14ac:dyDescent="0.3">
      <c r="A7424" t="str">
        <f t="shared" si="230"/>
        <v>SO-007523</v>
      </c>
      <c r="B7424" t="s">
        <v>3</v>
      </c>
      <c r="C7424" t="s">
        <v>10</v>
      </c>
      <c r="D7424" s="1">
        <v>44000</v>
      </c>
      <c r="E7424" s="1">
        <v>44129</v>
      </c>
      <c r="F7424" s="1">
        <v>44156</v>
      </c>
      <c r="G7424" s="1">
        <v>44158</v>
      </c>
      <c r="H7424" t="s">
        <v>54</v>
      </c>
      <c r="I7424">
        <v>11</v>
      </c>
      <c r="J7424">
        <v>5</v>
      </c>
      <c r="K7424">
        <v>178</v>
      </c>
      <c r="L7424">
        <v>25</v>
      </c>
      <c r="M7424">
        <v>1</v>
      </c>
      <c r="N7424">
        <v>0.08</v>
      </c>
      <c r="O7424">
        <v>1005</v>
      </c>
      <c r="P7424">
        <v>2010</v>
      </c>
      <c r="Q7424">
        <f>Table1[[#This Row],[OrderQuantity]]*Table1[[#This Row],[UnitPrice]]</f>
        <v>2010</v>
      </c>
      <c r="R7424">
        <f>Table1[[#This Row],[OrderQuantity]]*Table1[[#This Row],[UnitCost]]</f>
        <v>1005</v>
      </c>
      <c r="S7424">
        <f>Table1[[#This Row],[OrderQuantity]]*Table1[[#This Row],[UnitPrice]]*(1-Table1[[#This Row],[DiscountApplied]]) - (Table1[[#This Row],[OrderQuantity]]*Table1[[#This Row],[UnitCost]])</f>
        <v>844.2</v>
      </c>
      <c r="T7424">
        <f>DATEDIF(Table1[[#This Row],[ShipDate]],Table1[[#This Row],[DeliveryDate]],"d")</f>
        <v>2</v>
      </c>
      <c r="U7424" t="str">
        <f t="shared" si="231"/>
        <v>On Time</v>
      </c>
    </row>
    <row r="7425" spans="1:21" x14ac:dyDescent="0.3">
      <c r="A7425" t="str">
        <f t="shared" si="230"/>
        <v>SO-007524</v>
      </c>
      <c r="B7425" t="s">
        <v>4</v>
      </c>
      <c r="C7425" t="s">
        <v>11</v>
      </c>
      <c r="D7425" s="1">
        <v>44000</v>
      </c>
      <c r="E7425" s="1">
        <v>44129</v>
      </c>
      <c r="F7425" s="1">
        <v>44142</v>
      </c>
      <c r="G7425" s="1">
        <v>44152</v>
      </c>
      <c r="H7425" t="s">
        <v>54</v>
      </c>
      <c r="I7425">
        <v>19</v>
      </c>
      <c r="J7425">
        <v>32</v>
      </c>
      <c r="K7425">
        <v>312</v>
      </c>
      <c r="L7425">
        <v>14</v>
      </c>
      <c r="M7425">
        <v>5</v>
      </c>
      <c r="N7425">
        <v>0.05</v>
      </c>
      <c r="O7425">
        <v>961.45</v>
      </c>
      <c r="P7425">
        <v>1172.5</v>
      </c>
      <c r="Q7425">
        <f>Table1[[#This Row],[OrderQuantity]]*Table1[[#This Row],[UnitPrice]]</f>
        <v>5862.5</v>
      </c>
      <c r="R7425">
        <f>Table1[[#This Row],[OrderQuantity]]*Table1[[#This Row],[UnitCost]]</f>
        <v>4807.25</v>
      </c>
      <c r="S7425">
        <f>Table1[[#This Row],[OrderQuantity]]*Table1[[#This Row],[UnitPrice]]*(1-Table1[[#This Row],[DiscountApplied]]) - (Table1[[#This Row],[OrderQuantity]]*Table1[[#This Row],[UnitCost]])</f>
        <v>762.125</v>
      </c>
      <c r="T7425">
        <f>DATEDIF(Table1[[#This Row],[ShipDate]],Table1[[#This Row],[DeliveryDate]],"d")</f>
        <v>10</v>
      </c>
      <c r="U7425" t="str">
        <f t="shared" si="231"/>
        <v>Late</v>
      </c>
    </row>
    <row r="7426" spans="1:21" x14ac:dyDescent="0.3">
      <c r="A7426" t="str">
        <f t="shared" ref="A7426:A7489" si="232">"SO-" &amp; TEXT(ROW(A7426)+99,"000000")</f>
        <v>SO-007525</v>
      </c>
      <c r="B7426" t="s">
        <v>4</v>
      </c>
      <c r="C7426" t="s">
        <v>10</v>
      </c>
      <c r="D7426" s="1">
        <v>44000</v>
      </c>
      <c r="E7426" s="1">
        <v>44129</v>
      </c>
      <c r="F7426" s="1">
        <v>44148</v>
      </c>
      <c r="G7426" s="1">
        <v>44154</v>
      </c>
      <c r="H7426" t="s">
        <v>54</v>
      </c>
      <c r="I7426">
        <v>17</v>
      </c>
      <c r="J7426">
        <v>27</v>
      </c>
      <c r="K7426">
        <v>200</v>
      </c>
      <c r="L7426">
        <v>38</v>
      </c>
      <c r="M7426">
        <v>5</v>
      </c>
      <c r="N7426">
        <v>0.08</v>
      </c>
      <c r="O7426">
        <v>533.32000000000005</v>
      </c>
      <c r="P7426">
        <v>1333.3</v>
      </c>
      <c r="Q7426">
        <f>Table1[[#This Row],[OrderQuantity]]*Table1[[#This Row],[UnitPrice]]</f>
        <v>6666.5</v>
      </c>
      <c r="R7426">
        <f>Table1[[#This Row],[OrderQuantity]]*Table1[[#This Row],[UnitCost]]</f>
        <v>2666.6000000000004</v>
      </c>
      <c r="S7426">
        <f>Table1[[#This Row],[OrderQuantity]]*Table1[[#This Row],[UnitPrice]]*(1-Table1[[#This Row],[DiscountApplied]]) - (Table1[[#This Row],[OrderQuantity]]*Table1[[#This Row],[UnitCost]])</f>
        <v>3466.58</v>
      </c>
      <c r="T7426">
        <f>DATEDIF(Table1[[#This Row],[ShipDate]],Table1[[#This Row],[DeliveryDate]],"d")</f>
        <v>6</v>
      </c>
      <c r="U7426" t="str">
        <f t="shared" ref="U7426:U7489" si="233">IF(T7426&gt;7,"Late","On Time")</f>
        <v>On Time</v>
      </c>
    </row>
    <row r="7427" spans="1:21" x14ac:dyDescent="0.3">
      <c r="A7427" t="str">
        <f t="shared" si="232"/>
        <v>SO-007526</v>
      </c>
      <c r="B7427" t="s">
        <v>3</v>
      </c>
      <c r="C7427" t="s">
        <v>13</v>
      </c>
      <c r="D7427" s="1">
        <v>44000</v>
      </c>
      <c r="E7427" s="1">
        <v>44130</v>
      </c>
      <c r="F7427" s="1">
        <v>44157</v>
      </c>
      <c r="G7427" s="1">
        <v>44162</v>
      </c>
      <c r="H7427" t="s">
        <v>54</v>
      </c>
      <c r="I7427">
        <v>4</v>
      </c>
      <c r="J7427">
        <v>43</v>
      </c>
      <c r="K7427">
        <v>14</v>
      </c>
      <c r="L7427">
        <v>3</v>
      </c>
      <c r="M7427">
        <v>8</v>
      </c>
      <c r="N7427">
        <v>0.08</v>
      </c>
      <c r="O7427">
        <v>3042.74</v>
      </c>
      <c r="P7427">
        <v>5246.1</v>
      </c>
      <c r="Q7427">
        <f>Table1[[#This Row],[OrderQuantity]]*Table1[[#This Row],[UnitPrice]]</f>
        <v>41968.800000000003</v>
      </c>
      <c r="R7427">
        <f>Table1[[#This Row],[OrderQuantity]]*Table1[[#This Row],[UnitCost]]</f>
        <v>24341.919999999998</v>
      </c>
      <c r="S7427">
        <f>Table1[[#This Row],[OrderQuantity]]*Table1[[#This Row],[UnitPrice]]*(1-Table1[[#This Row],[DiscountApplied]]) - (Table1[[#This Row],[OrderQuantity]]*Table1[[#This Row],[UnitCost]])</f>
        <v>14269.376000000004</v>
      </c>
      <c r="T7427">
        <f>DATEDIF(Table1[[#This Row],[ShipDate]],Table1[[#This Row],[DeliveryDate]],"d")</f>
        <v>5</v>
      </c>
      <c r="U7427" t="str">
        <f t="shared" si="233"/>
        <v>On Time</v>
      </c>
    </row>
    <row r="7428" spans="1:21" x14ac:dyDescent="0.3">
      <c r="A7428" t="str">
        <f t="shared" si="232"/>
        <v>SO-007527</v>
      </c>
      <c r="B7428" t="s">
        <v>3</v>
      </c>
      <c r="C7428" t="s">
        <v>13</v>
      </c>
      <c r="D7428" s="1">
        <v>44000</v>
      </c>
      <c r="E7428" s="1">
        <v>44130</v>
      </c>
      <c r="F7428" s="1">
        <v>44153</v>
      </c>
      <c r="G7428" s="1">
        <v>44162</v>
      </c>
      <c r="H7428" t="s">
        <v>54</v>
      </c>
      <c r="I7428">
        <v>9</v>
      </c>
      <c r="J7428">
        <v>25</v>
      </c>
      <c r="K7428">
        <v>10</v>
      </c>
      <c r="L7428">
        <v>11</v>
      </c>
      <c r="M7428">
        <v>1</v>
      </c>
      <c r="N7428">
        <v>0.1</v>
      </c>
      <c r="O7428">
        <v>869.33</v>
      </c>
      <c r="P7428">
        <v>1159.0999999999999</v>
      </c>
      <c r="Q7428">
        <f>Table1[[#This Row],[OrderQuantity]]*Table1[[#This Row],[UnitPrice]]</f>
        <v>1159.0999999999999</v>
      </c>
      <c r="R7428">
        <f>Table1[[#This Row],[OrderQuantity]]*Table1[[#This Row],[UnitCost]]</f>
        <v>869.33</v>
      </c>
      <c r="S7428">
        <f>Table1[[#This Row],[OrderQuantity]]*Table1[[#This Row],[UnitPrice]]*(1-Table1[[#This Row],[DiscountApplied]]) - (Table1[[#This Row],[OrderQuantity]]*Table1[[#This Row],[UnitCost]])</f>
        <v>173.86</v>
      </c>
      <c r="T7428">
        <f>DATEDIF(Table1[[#This Row],[ShipDate]],Table1[[#This Row],[DeliveryDate]],"d")</f>
        <v>9</v>
      </c>
      <c r="U7428" t="str">
        <f t="shared" si="233"/>
        <v>Late</v>
      </c>
    </row>
    <row r="7429" spans="1:21" x14ac:dyDescent="0.3">
      <c r="A7429" t="str">
        <f t="shared" si="232"/>
        <v>SO-007528</v>
      </c>
      <c r="B7429" t="s">
        <v>4</v>
      </c>
      <c r="C7429" t="s">
        <v>13</v>
      </c>
      <c r="D7429" s="1">
        <v>44000</v>
      </c>
      <c r="E7429" s="1">
        <v>44130</v>
      </c>
      <c r="F7429" s="1">
        <v>44140</v>
      </c>
      <c r="G7429" s="1">
        <v>44146</v>
      </c>
      <c r="H7429" t="s">
        <v>54</v>
      </c>
      <c r="I7429">
        <v>18</v>
      </c>
      <c r="J7429">
        <v>33</v>
      </c>
      <c r="K7429">
        <v>35</v>
      </c>
      <c r="L7429">
        <v>31</v>
      </c>
      <c r="M7429">
        <v>6</v>
      </c>
      <c r="N7429">
        <v>0.1</v>
      </c>
      <c r="O7429">
        <v>2307.75</v>
      </c>
      <c r="P7429">
        <v>2921.2</v>
      </c>
      <c r="Q7429">
        <f>Table1[[#This Row],[OrderQuantity]]*Table1[[#This Row],[UnitPrice]]</f>
        <v>17527.199999999997</v>
      </c>
      <c r="R7429">
        <f>Table1[[#This Row],[OrderQuantity]]*Table1[[#This Row],[UnitCost]]</f>
        <v>13846.5</v>
      </c>
      <c r="S7429">
        <f>Table1[[#This Row],[OrderQuantity]]*Table1[[#This Row],[UnitPrice]]*(1-Table1[[#This Row],[DiscountApplied]]) - (Table1[[#This Row],[OrderQuantity]]*Table1[[#This Row],[UnitCost]])</f>
        <v>1927.9799999999977</v>
      </c>
      <c r="T7429">
        <f>DATEDIF(Table1[[#This Row],[ShipDate]],Table1[[#This Row],[DeliveryDate]],"d")</f>
        <v>6</v>
      </c>
      <c r="U7429" t="str">
        <f t="shared" si="233"/>
        <v>On Time</v>
      </c>
    </row>
    <row r="7430" spans="1:21" x14ac:dyDescent="0.3">
      <c r="A7430" t="str">
        <f t="shared" si="232"/>
        <v>SO-007529</v>
      </c>
      <c r="B7430" t="s">
        <v>3</v>
      </c>
      <c r="C7430" t="s">
        <v>10</v>
      </c>
      <c r="D7430" s="1">
        <v>44000</v>
      </c>
      <c r="E7430" s="1">
        <v>44130</v>
      </c>
      <c r="F7430" s="1">
        <v>44135</v>
      </c>
      <c r="G7430" s="1">
        <v>44140</v>
      </c>
      <c r="H7430" t="s">
        <v>54</v>
      </c>
      <c r="I7430">
        <v>12</v>
      </c>
      <c r="J7430">
        <v>3</v>
      </c>
      <c r="K7430">
        <v>171</v>
      </c>
      <c r="L7430">
        <v>27</v>
      </c>
      <c r="M7430">
        <v>7</v>
      </c>
      <c r="N7430">
        <v>0.15</v>
      </c>
      <c r="O7430">
        <v>4235.87</v>
      </c>
      <c r="P7430">
        <v>5165.7</v>
      </c>
      <c r="Q7430">
        <f>Table1[[#This Row],[OrderQuantity]]*Table1[[#This Row],[UnitPrice]]</f>
        <v>36159.9</v>
      </c>
      <c r="R7430">
        <f>Table1[[#This Row],[OrderQuantity]]*Table1[[#This Row],[UnitCost]]</f>
        <v>29651.09</v>
      </c>
      <c r="S7430">
        <f>Table1[[#This Row],[OrderQuantity]]*Table1[[#This Row],[UnitPrice]]*(1-Table1[[#This Row],[DiscountApplied]]) - (Table1[[#This Row],[OrderQuantity]]*Table1[[#This Row],[UnitCost]])</f>
        <v>1084.8250000000007</v>
      </c>
      <c r="T7430">
        <f>DATEDIF(Table1[[#This Row],[ShipDate]],Table1[[#This Row],[DeliveryDate]],"d")</f>
        <v>5</v>
      </c>
      <c r="U7430" t="str">
        <f t="shared" si="233"/>
        <v>On Time</v>
      </c>
    </row>
    <row r="7431" spans="1:21" x14ac:dyDescent="0.3">
      <c r="A7431" t="str">
        <f t="shared" si="232"/>
        <v>SO-007530</v>
      </c>
      <c r="B7431" t="s">
        <v>4</v>
      </c>
      <c r="C7431" t="s">
        <v>10</v>
      </c>
      <c r="D7431" s="1">
        <v>44000</v>
      </c>
      <c r="E7431" s="1">
        <v>44130</v>
      </c>
      <c r="F7431" s="1">
        <v>44133</v>
      </c>
      <c r="G7431" s="1">
        <v>44134</v>
      </c>
      <c r="H7431" t="s">
        <v>54</v>
      </c>
      <c r="I7431">
        <v>16</v>
      </c>
      <c r="J7431">
        <v>29</v>
      </c>
      <c r="K7431">
        <v>203</v>
      </c>
      <c r="L7431">
        <v>20</v>
      </c>
      <c r="M7431">
        <v>8</v>
      </c>
      <c r="N7431">
        <v>0.3</v>
      </c>
      <c r="O7431">
        <v>5158.87</v>
      </c>
      <c r="P7431">
        <v>6291.3</v>
      </c>
      <c r="Q7431">
        <f>Table1[[#This Row],[OrderQuantity]]*Table1[[#This Row],[UnitPrice]]</f>
        <v>50330.400000000001</v>
      </c>
      <c r="R7431">
        <f>Table1[[#This Row],[OrderQuantity]]*Table1[[#This Row],[UnitCost]]</f>
        <v>41270.959999999999</v>
      </c>
      <c r="S7431">
        <f>Table1[[#This Row],[OrderQuantity]]*Table1[[#This Row],[UnitPrice]]*(1-Table1[[#This Row],[DiscountApplied]]) - (Table1[[#This Row],[OrderQuantity]]*Table1[[#This Row],[UnitCost]])</f>
        <v>-6039.68</v>
      </c>
      <c r="T7431">
        <f>DATEDIF(Table1[[#This Row],[ShipDate]],Table1[[#This Row],[DeliveryDate]],"d")</f>
        <v>1</v>
      </c>
      <c r="U7431" t="str">
        <f t="shared" si="233"/>
        <v>On Time</v>
      </c>
    </row>
    <row r="7432" spans="1:21" x14ac:dyDescent="0.3">
      <c r="A7432" t="str">
        <f t="shared" si="232"/>
        <v>SO-007531</v>
      </c>
      <c r="B7432" t="s">
        <v>4</v>
      </c>
      <c r="C7432" t="s">
        <v>11</v>
      </c>
      <c r="D7432" s="1">
        <v>44000</v>
      </c>
      <c r="E7432" s="1">
        <v>44130</v>
      </c>
      <c r="F7432" s="1">
        <v>44139</v>
      </c>
      <c r="G7432" s="1">
        <v>44149</v>
      </c>
      <c r="H7432" t="s">
        <v>54</v>
      </c>
      <c r="I7432">
        <v>19</v>
      </c>
      <c r="J7432">
        <v>32</v>
      </c>
      <c r="K7432">
        <v>326</v>
      </c>
      <c r="L7432">
        <v>26</v>
      </c>
      <c r="M7432">
        <v>4</v>
      </c>
      <c r="N7432">
        <v>0.08</v>
      </c>
      <c r="O7432">
        <v>1345.9</v>
      </c>
      <c r="P7432">
        <v>1869.3</v>
      </c>
      <c r="Q7432">
        <f>Table1[[#This Row],[OrderQuantity]]*Table1[[#This Row],[UnitPrice]]</f>
        <v>7477.2</v>
      </c>
      <c r="R7432">
        <f>Table1[[#This Row],[OrderQuantity]]*Table1[[#This Row],[UnitCost]]</f>
        <v>5383.6</v>
      </c>
      <c r="S7432">
        <f>Table1[[#This Row],[OrderQuantity]]*Table1[[#This Row],[UnitPrice]]*(1-Table1[[#This Row],[DiscountApplied]]) - (Table1[[#This Row],[OrderQuantity]]*Table1[[#This Row],[UnitCost]])</f>
        <v>1495.424</v>
      </c>
      <c r="T7432">
        <f>DATEDIF(Table1[[#This Row],[ShipDate]],Table1[[#This Row],[DeliveryDate]],"d")</f>
        <v>10</v>
      </c>
      <c r="U7432" t="str">
        <f t="shared" si="233"/>
        <v>Late</v>
      </c>
    </row>
    <row r="7433" spans="1:21" x14ac:dyDescent="0.3">
      <c r="A7433" t="str">
        <f t="shared" si="232"/>
        <v>SO-007532</v>
      </c>
      <c r="B7433" t="s">
        <v>5</v>
      </c>
      <c r="C7433" t="s">
        <v>10</v>
      </c>
      <c r="D7433" s="1">
        <v>44000</v>
      </c>
      <c r="E7433" s="1">
        <v>44130</v>
      </c>
      <c r="F7433" s="1">
        <v>44137</v>
      </c>
      <c r="G7433" s="1">
        <v>44147</v>
      </c>
      <c r="H7433" t="s">
        <v>54</v>
      </c>
      <c r="I7433">
        <v>26</v>
      </c>
      <c r="J7433">
        <v>33</v>
      </c>
      <c r="K7433">
        <v>195</v>
      </c>
      <c r="L7433">
        <v>35</v>
      </c>
      <c r="M7433">
        <v>8</v>
      </c>
      <c r="N7433">
        <v>0.15</v>
      </c>
      <c r="O7433">
        <v>2930.18</v>
      </c>
      <c r="P7433">
        <v>3959.7</v>
      </c>
      <c r="Q7433">
        <f>Table1[[#This Row],[OrderQuantity]]*Table1[[#This Row],[UnitPrice]]</f>
        <v>31677.599999999999</v>
      </c>
      <c r="R7433">
        <f>Table1[[#This Row],[OrderQuantity]]*Table1[[#This Row],[UnitCost]]</f>
        <v>23441.439999999999</v>
      </c>
      <c r="S7433">
        <f>Table1[[#This Row],[OrderQuantity]]*Table1[[#This Row],[UnitPrice]]*(1-Table1[[#This Row],[DiscountApplied]]) - (Table1[[#This Row],[OrderQuantity]]*Table1[[#This Row],[UnitCost]])</f>
        <v>3484.5200000000004</v>
      </c>
      <c r="T7433">
        <f>DATEDIF(Table1[[#This Row],[ShipDate]],Table1[[#This Row],[DeliveryDate]],"d")</f>
        <v>10</v>
      </c>
      <c r="U7433" t="str">
        <f t="shared" si="233"/>
        <v>Late</v>
      </c>
    </row>
    <row r="7434" spans="1:21" x14ac:dyDescent="0.3">
      <c r="A7434" t="str">
        <f t="shared" si="232"/>
        <v>SO-007533</v>
      </c>
      <c r="B7434" t="s">
        <v>5</v>
      </c>
      <c r="C7434" t="s">
        <v>10</v>
      </c>
      <c r="D7434" s="1">
        <v>44000</v>
      </c>
      <c r="E7434" s="1">
        <v>44130</v>
      </c>
      <c r="F7434" s="1">
        <v>44156</v>
      </c>
      <c r="G7434" s="1">
        <v>44158</v>
      </c>
      <c r="H7434" t="s">
        <v>54</v>
      </c>
      <c r="I7434">
        <v>25</v>
      </c>
      <c r="J7434">
        <v>8</v>
      </c>
      <c r="K7434">
        <v>125</v>
      </c>
      <c r="L7434">
        <v>20</v>
      </c>
      <c r="M7434">
        <v>8</v>
      </c>
      <c r="N7434">
        <v>0.4</v>
      </c>
      <c r="O7434">
        <v>1209.6199999999999</v>
      </c>
      <c r="P7434">
        <v>2371.8000000000002</v>
      </c>
      <c r="Q7434">
        <f>Table1[[#This Row],[OrderQuantity]]*Table1[[#This Row],[UnitPrice]]</f>
        <v>18974.400000000001</v>
      </c>
      <c r="R7434">
        <f>Table1[[#This Row],[OrderQuantity]]*Table1[[#This Row],[UnitCost]]</f>
        <v>9676.9599999999991</v>
      </c>
      <c r="S7434">
        <f>Table1[[#This Row],[OrderQuantity]]*Table1[[#This Row],[UnitPrice]]*(1-Table1[[#This Row],[DiscountApplied]]) - (Table1[[#This Row],[OrderQuantity]]*Table1[[#This Row],[UnitCost]])</f>
        <v>1707.6800000000021</v>
      </c>
      <c r="T7434">
        <f>DATEDIF(Table1[[#This Row],[ShipDate]],Table1[[#This Row],[DeliveryDate]],"d")</f>
        <v>2</v>
      </c>
      <c r="U7434" t="str">
        <f t="shared" si="233"/>
        <v>On Time</v>
      </c>
    </row>
    <row r="7435" spans="1:21" x14ac:dyDescent="0.3">
      <c r="A7435" t="str">
        <f t="shared" si="232"/>
        <v>SO-007534</v>
      </c>
      <c r="B7435" t="s">
        <v>3</v>
      </c>
      <c r="C7435" t="s">
        <v>12</v>
      </c>
      <c r="D7435" s="1">
        <v>44000</v>
      </c>
      <c r="E7435" s="1">
        <v>44130</v>
      </c>
      <c r="F7435" s="1">
        <v>44150</v>
      </c>
      <c r="G7435" s="1">
        <v>44157</v>
      </c>
      <c r="H7435" t="s">
        <v>54</v>
      </c>
      <c r="I7435">
        <v>11</v>
      </c>
      <c r="J7435">
        <v>16</v>
      </c>
      <c r="K7435">
        <v>240</v>
      </c>
      <c r="L7435">
        <v>34</v>
      </c>
      <c r="M7435">
        <v>8</v>
      </c>
      <c r="N7435">
        <v>0.08</v>
      </c>
      <c r="O7435">
        <v>90.65</v>
      </c>
      <c r="P7435">
        <v>221.1</v>
      </c>
      <c r="Q7435">
        <f>Table1[[#This Row],[OrderQuantity]]*Table1[[#This Row],[UnitPrice]]</f>
        <v>1768.8</v>
      </c>
      <c r="R7435">
        <f>Table1[[#This Row],[OrderQuantity]]*Table1[[#This Row],[UnitCost]]</f>
        <v>725.2</v>
      </c>
      <c r="S7435">
        <f>Table1[[#This Row],[OrderQuantity]]*Table1[[#This Row],[UnitPrice]]*(1-Table1[[#This Row],[DiscountApplied]]) - (Table1[[#This Row],[OrderQuantity]]*Table1[[#This Row],[UnitCost]])</f>
        <v>902.096</v>
      </c>
      <c r="T7435">
        <f>DATEDIF(Table1[[#This Row],[ShipDate]],Table1[[#This Row],[DeliveryDate]],"d")</f>
        <v>7</v>
      </c>
      <c r="U7435" t="str">
        <f t="shared" si="233"/>
        <v>On Time</v>
      </c>
    </row>
    <row r="7436" spans="1:21" x14ac:dyDescent="0.3">
      <c r="A7436" t="str">
        <f t="shared" si="232"/>
        <v>SO-007535</v>
      </c>
      <c r="B7436" t="s">
        <v>4</v>
      </c>
      <c r="C7436" t="s">
        <v>12</v>
      </c>
      <c r="D7436" s="1">
        <v>44000</v>
      </c>
      <c r="E7436" s="1">
        <v>44131</v>
      </c>
      <c r="F7436" s="1">
        <v>44143</v>
      </c>
      <c r="G7436" s="1">
        <v>44144</v>
      </c>
      <c r="H7436" t="s">
        <v>54</v>
      </c>
      <c r="I7436">
        <v>19</v>
      </c>
      <c r="J7436">
        <v>26</v>
      </c>
      <c r="K7436">
        <v>245</v>
      </c>
      <c r="L7436">
        <v>18</v>
      </c>
      <c r="M7436">
        <v>8</v>
      </c>
      <c r="N7436">
        <v>0.2</v>
      </c>
      <c r="O7436">
        <v>102.51</v>
      </c>
      <c r="P7436">
        <v>201</v>
      </c>
      <c r="Q7436">
        <f>Table1[[#This Row],[OrderQuantity]]*Table1[[#This Row],[UnitPrice]]</f>
        <v>1608</v>
      </c>
      <c r="R7436">
        <f>Table1[[#This Row],[OrderQuantity]]*Table1[[#This Row],[UnitCost]]</f>
        <v>820.08</v>
      </c>
      <c r="S7436">
        <f>Table1[[#This Row],[OrderQuantity]]*Table1[[#This Row],[UnitPrice]]*(1-Table1[[#This Row],[DiscountApplied]]) - (Table1[[#This Row],[OrderQuantity]]*Table1[[#This Row],[UnitCost]])</f>
        <v>466.32000000000005</v>
      </c>
      <c r="T7436">
        <f>DATEDIF(Table1[[#This Row],[ShipDate]],Table1[[#This Row],[DeliveryDate]],"d")</f>
        <v>1</v>
      </c>
      <c r="U7436" t="str">
        <f t="shared" si="233"/>
        <v>On Time</v>
      </c>
    </row>
    <row r="7437" spans="1:21" x14ac:dyDescent="0.3">
      <c r="A7437" t="str">
        <f t="shared" si="232"/>
        <v>SO-007536</v>
      </c>
      <c r="B7437" t="s">
        <v>2</v>
      </c>
      <c r="C7437" t="s">
        <v>9</v>
      </c>
      <c r="D7437" s="1">
        <v>44000</v>
      </c>
      <c r="E7437" s="1">
        <v>44131</v>
      </c>
      <c r="F7437" s="1">
        <v>44136</v>
      </c>
      <c r="G7437" s="1">
        <v>44142</v>
      </c>
      <c r="H7437" t="s">
        <v>54</v>
      </c>
      <c r="I7437">
        <v>23</v>
      </c>
      <c r="J7437">
        <v>45</v>
      </c>
      <c r="K7437">
        <v>72</v>
      </c>
      <c r="L7437">
        <v>19</v>
      </c>
      <c r="M7437">
        <v>8</v>
      </c>
      <c r="N7437">
        <v>0.1</v>
      </c>
      <c r="O7437">
        <v>120.2</v>
      </c>
      <c r="P7437">
        <v>174.2</v>
      </c>
      <c r="Q7437">
        <f>Table1[[#This Row],[OrderQuantity]]*Table1[[#This Row],[UnitPrice]]</f>
        <v>1393.6</v>
      </c>
      <c r="R7437">
        <f>Table1[[#This Row],[OrderQuantity]]*Table1[[#This Row],[UnitCost]]</f>
        <v>961.6</v>
      </c>
      <c r="S7437">
        <f>Table1[[#This Row],[OrderQuantity]]*Table1[[#This Row],[UnitPrice]]*(1-Table1[[#This Row],[DiscountApplied]]) - (Table1[[#This Row],[OrderQuantity]]*Table1[[#This Row],[UnitCost]])</f>
        <v>292.64</v>
      </c>
      <c r="T7437">
        <f>DATEDIF(Table1[[#This Row],[ShipDate]],Table1[[#This Row],[DeliveryDate]],"d")</f>
        <v>6</v>
      </c>
      <c r="U7437" t="str">
        <f t="shared" si="233"/>
        <v>On Time</v>
      </c>
    </row>
    <row r="7438" spans="1:21" x14ac:dyDescent="0.3">
      <c r="A7438" t="str">
        <f t="shared" si="232"/>
        <v>SO-007537</v>
      </c>
      <c r="B7438" t="s">
        <v>5</v>
      </c>
      <c r="C7438" t="s">
        <v>12</v>
      </c>
      <c r="D7438" s="1">
        <v>44000</v>
      </c>
      <c r="E7438" s="1">
        <v>44131</v>
      </c>
      <c r="F7438" s="1">
        <v>44153</v>
      </c>
      <c r="G7438" s="1">
        <v>44161</v>
      </c>
      <c r="H7438" t="s">
        <v>54</v>
      </c>
      <c r="I7438">
        <v>27</v>
      </c>
      <c r="J7438">
        <v>1</v>
      </c>
      <c r="K7438">
        <v>219</v>
      </c>
      <c r="L7438">
        <v>9</v>
      </c>
      <c r="M7438">
        <v>1</v>
      </c>
      <c r="N7438">
        <v>0.05</v>
      </c>
      <c r="O7438">
        <v>1114.3399999999999</v>
      </c>
      <c r="P7438">
        <v>1989.9</v>
      </c>
      <c r="Q7438">
        <f>Table1[[#This Row],[OrderQuantity]]*Table1[[#This Row],[UnitPrice]]</f>
        <v>1989.9</v>
      </c>
      <c r="R7438">
        <f>Table1[[#This Row],[OrderQuantity]]*Table1[[#This Row],[UnitCost]]</f>
        <v>1114.3399999999999</v>
      </c>
      <c r="S7438">
        <f>Table1[[#This Row],[OrderQuantity]]*Table1[[#This Row],[UnitPrice]]*(1-Table1[[#This Row],[DiscountApplied]]) - (Table1[[#This Row],[OrderQuantity]]*Table1[[#This Row],[UnitCost]])</f>
        <v>776.06500000000005</v>
      </c>
      <c r="T7438">
        <f>DATEDIF(Table1[[#This Row],[ShipDate]],Table1[[#This Row],[DeliveryDate]],"d")</f>
        <v>8</v>
      </c>
      <c r="U7438" t="str">
        <f t="shared" si="233"/>
        <v>Late</v>
      </c>
    </row>
    <row r="7439" spans="1:21" x14ac:dyDescent="0.3">
      <c r="A7439" t="str">
        <f t="shared" si="232"/>
        <v>SO-007538</v>
      </c>
      <c r="B7439" t="s">
        <v>4</v>
      </c>
      <c r="C7439" t="s">
        <v>10</v>
      </c>
      <c r="D7439" s="1">
        <v>44000</v>
      </c>
      <c r="E7439" s="1">
        <v>44131</v>
      </c>
      <c r="F7439" s="1">
        <v>44143</v>
      </c>
      <c r="G7439" s="1">
        <v>44152</v>
      </c>
      <c r="H7439" t="s">
        <v>54</v>
      </c>
      <c r="I7439">
        <v>14</v>
      </c>
      <c r="J7439">
        <v>18</v>
      </c>
      <c r="K7439">
        <v>133</v>
      </c>
      <c r="L7439">
        <v>28</v>
      </c>
      <c r="M7439">
        <v>6</v>
      </c>
      <c r="N7439">
        <v>0.05</v>
      </c>
      <c r="O7439">
        <v>1950.24</v>
      </c>
      <c r="P7439">
        <v>2566.1</v>
      </c>
      <c r="Q7439">
        <f>Table1[[#This Row],[OrderQuantity]]*Table1[[#This Row],[UnitPrice]]</f>
        <v>15396.599999999999</v>
      </c>
      <c r="R7439">
        <f>Table1[[#This Row],[OrderQuantity]]*Table1[[#This Row],[UnitCost]]</f>
        <v>11701.44</v>
      </c>
      <c r="S7439">
        <f>Table1[[#This Row],[OrderQuantity]]*Table1[[#This Row],[UnitPrice]]*(1-Table1[[#This Row],[DiscountApplied]]) - (Table1[[#This Row],[OrderQuantity]]*Table1[[#This Row],[UnitCost]])</f>
        <v>2925.3299999999981</v>
      </c>
      <c r="T7439">
        <f>DATEDIF(Table1[[#This Row],[ShipDate]],Table1[[#This Row],[DeliveryDate]],"d")</f>
        <v>9</v>
      </c>
      <c r="U7439" t="str">
        <f t="shared" si="233"/>
        <v>Late</v>
      </c>
    </row>
    <row r="7440" spans="1:21" x14ac:dyDescent="0.3">
      <c r="A7440" t="str">
        <f t="shared" si="232"/>
        <v>SO-007539</v>
      </c>
      <c r="B7440" t="s">
        <v>5</v>
      </c>
      <c r="C7440" t="s">
        <v>10</v>
      </c>
      <c r="D7440" s="1">
        <v>44000</v>
      </c>
      <c r="E7440" s="1">
        <v>44131</v>
      </c>
      <c r="F7440" s="1">
        <v>44146</v>
      </c>
      <c r="G7440" s="1">
        <v>44149</v>
      </c>
      <c r="H7440" t="s">
        <v>54</v>
      </c>
      <c r="I7440">
        <v>27</v>
      </c>
      <c r="J7440">
        <v>45</v>
      </c>
      <c r="K7440">
        <v>135</v>
      </c>
      <c r="L7440">
        <v>26</v>
      </c>
      <c r="M7440">
        <v>2</v>
      </c>
      <c r="N7440">
        <v>0.08</v>
      </c>
      <c r="O7440">
        <v>500.49</v>
      </c>
      <c r="P7440">
        <v>1112.2</v>
      </c>
      <c r="Q7440">
        <f>Table1[[#This Row],[OrderQuantity]]*Table1[[#This Row],[UnitPrice]]</f>
        <v>2224.4</v>
      </c>
      <c r="R7440">
        <f>Table1[[#This Row],[OrderQuantity]]*Table1[[#This Row],[UnitCost]]</f>
        <v>1000.98</v>
      </c>
      <c r="S7440">
        <f>Table1[[#This Row],[OrderQuantity]]*Table1[[#This Row],[UnitPrice]]*(1-Table1[[#This Row],[DiscountApplied]]) - (Table1[[#This Row],[OrderQuantity]]*Table1[[#This Row],[UnitCost]])</f>
        <v>1045.4680000000001</v>
      </c>
      <c r="T7440">
        <f>DATEDIF(Table1[[#This Row],[ShipDate]],Table1[[#This Row],[DeliveryDate]],"d")</f>
        <v>3</v>
      </c>
      <c r="U7440" t="str">
        <f t="shared" si="233"/>
        <v>On Time</v>
      </c>
    </row>
    <row r="7441" spans="1:21" x14ac:dyDescent="0.3">
      <c r="A7441" t="str">
        <f t="shared" si="232"/>
        <v>SO-007540</v>
      </c>
      <c r="B7441" t="s">
        <v>3</v>
      </c>
      <c r="C7441" t="s">
        <v>11</v>
      </c>
      <c r="D7441" s="1">
        <v>44000</v>
      </c>
      <c r="E7441" s="1">
        <v>44131</v>
      </c>
      <c r="F7441" s="1">
        <v>44141</v>
      </c>
      <c r="G7441" s="1">
        <v>44144</v>
      </c>
      <c r="H7441" t="s">
        <v>54</v>
      </c>
      <c r="I7441">
        <v>10</v>
      </c>
      <c r="J7441">
        <v>22</v>
      </c>
      <c r="K7441">
        <v>320</v>
      </c>
      <c r="L7441">
        <v>39</v>
      </c>
      <c r="M7441">
        <v>4</v>
      </c>
      <c r="N7441">
        <v>0.05</v>
      </c>
      <c r="O7441">
        <v>1383.89</v>
      </c>
      <c r="P7441">
        <v>1708.5</v>
      </c>
      <c r="Q7441">
        <f>Table1[[#This Row],[OrderQuantity]]*Table1[[#This Row],[UnitPrice]]</f>
        <v>6834</v>
      </c>
      <c r="R7441">
        <f>Table1[[#This Row],[OrderQuantity]]*Table1[[#This Row],[UnitCost]]</f>
        <v>5535.56</v>
      </c>
      <c r="S7441">
        <f>Table1[[#This Row],[OrderQuantity]]*Table1[[#This Row],[UnitPrice]]*(1-Table1[[#This Row],[DiscountApplied]]) - (Table1[[#This Row],[OrderQuantity]]*Table1[[#This Row],[UnitCost]])</f>
        <v>956.73999999999887</v>
      </c>
      <c r="T7441">
        <f>DATEDIF(Table1[[#This Row],[ShipDate]],Table1[[#This Row],[DeliveryDate]],"d")</f>
        <v>3</v>
      </c>
      <c r="U7441" t="str">
        <f t="shared" si="233"/>
        <v>On Time</v>
      </c>
    </row>
    <row r="7442" spans="1:21" x14ac:dyDescent="0.3">
      <c r="A7442" t="str">
        <f t="shared" si="232"/>
        <v>SO-007541</v>
      </c>
      <c r="B7442" t="s">
        <v>3</v>
      </c>
      <c r="C7442" t="s">
        <v>10</v>
      </c>
      <c r="D7442" s="1">
        <v>44000</v>
      </c>
      <c r="E7442" s="1">
        <v>44131</v>
      </c>
      <c r="F7442" s="1">
        <v>44142</v>
      </c>
      <c r="G7442" s="1">
        <v>44148</v>
      </c>
      <c r="H7442" t="s">
        <v>54</v>
      </c>
      <c r="I7442">
        <v>4</v>
      </c>
      <c r="J7442">
        <v>24</v>
      </c>
      <c r="K7442">
        <v>174</v>
      </c>
      <c r="L7442">
        <v>23</v>
      </c>
      <c r="M7442">
        <v>3</v>
      </c>
      <c r="N7442">
        <v>0.2</v>
      </c>
      <c r="O7442">
        <v>499.28</v>
      </c>
      <c r="P7442">
        <v>924.6</v>
      </c>
      <c r="Q7442">
        <f>Table1[[#This Row],[OrderQuantity]]*Table1[[#This Row],[UnitPrice]]</f>
        <v>2773.8</v>
      </c>
      <c r="R7442">
        <f>Table1[[#This Row],[OrderQuantity]]*Table1[[#This Row],[UnitCost]]</f>
        <v>1497.84</v>
      </c>
      <c r="S7442">
        <f>Table1[[#This Row],[OrderQuantity]]*Table1[[#This Row],[UnitPrice]]*(1-Table1[[#This Row],[DiscountApplied]]) - (Table1[[#This Row],[OrderQuantity]]*Table1[[#This Row],[UnitCost]])</f>
        <v>721.2000000000005</v>
      </c>
      <c r="T7442">
        <f>DATEDIF(Table1[[#This Row],[ShipDate]],Table1[[#This Row],[DeliveryDate]],"d")</f>
        <v>6</v>
      </c>
      <c r="U7442" t="str">
        <f t="shared" si="233"/>
        <v>On Time</v>
      </c>
    </row>
    <row r="7443" spans="1:21" x14ac:dyDescent="0.3">
      <c r="A7443" t="str">
        <f t="shared" si="232"/>
        <v>SO-007542</v>
      </c>
      <c r="B7443" t="s">
        <v>4</v>
      </c>
      <c r="C7443" t="s">
        <v>10</v>
      </c>
      <c r="D7443" s="1">
        <v>44000</v>
      </c>
      <c r="E7443" s="1">
        <v>44131</v>
      </c>
      <c r="F7443" s="1">
        <v>44136</v>
      </c>
      <c r="G7443" s="1">
        <v>44143</v>
      </c>
      <c r="H7443" t="s">
        <v>54</v>
      </c>
      <c r="I7443">
        <v>18</v>
      </c>
      <c r="J7443">
        <v>45</v>
      </c>
      <c r="K7443">
        <v>100</v>
      </c>
      <c r="L7443">
        <v>9</v>
      </c>
      <c r="M7443">
        <v>3</v>
      </c>
      <c r="N7443">
        <v>0.08</v>
      </c>
      <c r="O7443">
        <v>3275.5</v>
      </c>
      <c r="P7443">
        <v>3899.4</v>
      </c>
      <c r="Q7443">
        <f>Table1[[#This Row],[OrderQuantity]]*Table1[[#This Row],[UnitPrice]]</f>
        <v>11698.2</v>
      </c>
      <c r="R7443">
        <f>Table1[[#This Row],[OrderQuantity]]*Table1[[#This Row],[UnitCost]]</f>
        <v>9826.5</v>
      </c>
      <c r="S7443">
        <f>Table1[[#This Row],[OrderQuantity]]*Table1[[#This Row],[UnitPrice]]*(1-Table1[[#This Row],[DiscountApplied]]) - (Table1[[#This Row],[OrderQuantity]]*Table1[[#This Row],[UnitCost]])</f>
        <v>935.84400000000096</v>
      </c>
      <c r="T7443">
        <f>DATEDIF(Table1[[#This Row],[ShipDate]],Table1[[#This Row],[DeliveryDate]],"d")</f>
        <v>7</v>
      </c>
      <c r="U7443" t="str">
        <f t="shared" si="233"/>
        <v>On Time</v>
      </c>
    </row>
    <row r="7444" spans="1:21" x14ac:dyDescent="0.3">
      <c r="A7444" t="str">
        <f t="shared" si="232"/>
        <v>SO-007543</v>
      </c>
      <c r="B7444" t="s">
        <v>4</v>
      </c>
      <c r="C7444" t="s">
        <v>10</v>
      </c>
      <c r="D7444" s="1">
        <v>44000</v>
      </c>
      <c r="E7444" s="1">
        <v>44131</v>
      </c>
      <c r="F7444" s="1">
        <v>44148</v>
      </c>
      <c r="G7444" s="1">
        <v>44154</v>
      </c>
      <c r="H7444" t="s">
        <v>54</v>
      </c>
      <c r="I7444">
        <v>16</v>
      </c>
      <c r="J7444">
        <v>37</v>
      </c>
      <c r="K7444">
        <v>96</v>
      </c>
      <c r="L7444">
        <v>20</v>
      </c>
      <c r="M7444">
        <v>3</v>
      </c>
      <c r="N7444">
        <v>0.2</v>
      </c>
      <c r="O7444">
        <v>850.36</v>
      </c>
      <c r="P7444">
        <v>1118.9000000000001</v>
      </c>
      <c r="Q7444">
        <f>Table1[[#This Row],[OrderQuantity]]*Table1[[#This Row],[UnitPrice]]</f>
        <v>3356.7000000000003</v>
      </c>
      <c r="R7444">
        <f>Table1[[#This Row],[OrderQuantity]]*Table1[[#This Row],[UnitCost]]</f>
        <v>2551.08</v>
      </c>
      <c r="S7444">
        <f>Table1[[#This Row],[OrderQuantity]]*Table1[[#This Row],[UnitPrice]]*(1-Table1[[#This Row],[DiscountApplied]]) - (Table1[[#This Row],[OrderQuantity]]*Table1[[#This Row],[UnitCost]])</f>
        <v>134.28000000000065</v>
      </c>
      <c r="T7444">
        <f>DATEDIF(Table1[[#This Row],[ShipDate]],Table1[[#This Row],[DeliveryDate]],"d")</f>
        <v>6</v>
      </c>
      <c r="U7444" t="str">
        <f t="shared" si="233"/>
        <v>On Time</v>
      </c>
    </row>
    <row r="7445" spans="1:21" x14ac:dyDescent="0.3">
      <c r="A7445" t="str">
        <f t="shared" si="232"/>
        <v>SO-007544</v>
      </c>
      <c r="B7445" t="s">
        <v>2</v>
      </c>
      <c r="C7445" t="s">
        <v>12</v>
      </c>
      <c r="D7445" s="1">
        <v>44000</v>
      </c>
      <c r="E7445" s="1">
        <v>44132</v>
      </c>
      <c r="F7445" s="1">
        <v>44137</v>
      </c>
      <c r="G7445" s="1">
        <v>44141</v>
      </c>
      <c r="H7445" t="s">
        <v>54</v>
      </c>
      <c r="I7445">
        <v>21</v>
      </c>
      <c r="J7445">
        <v>39</v>
      </c>
      <c r="K7445">
        <v>212</v>
      </c>
      <c r="L7445">
        <v>16</v>
      </c>
      <c r="M7445">
        <v>6</v>
      </c>
      <c r="N7445">
        <v>0.08</v>
      </c>
      <c r="O7445">
        <v>444.21</v>
      </c>
      <c r="P7445">
        <v>683.4</v>
      </c>
      <c r="Q7445">
        <f>Table1[[#This Row],[OrderQuantity]]*Table1[[#This Row],[UnitPrice]]</f>
        <v>4100.3999999999996</v>
      </c>
      <c r="R7445">
        <f>Table1[[#This Row],[OrderQuantity]]*Table1[[#This Row],[UnitCost]]</f>
        <v>2665.2599999999998</v>
      </c>
      <c r="S7445">
        <f>Table1[[#This Row],[OrderQuantity]]*Table1[[#This Row],[UnitPrice]]*(1-Table1[[#This Row],[DiscountApplied]]) - (Table1[[#This Row],[OrderQuantity]]*Table1[[#This Row],[UnitCost]])</f>
        <v>1107.1080000000002</v>
      </c>
      <c r="T7445">
        <f>DATEDIF(Table1[[#This Row],[ShipDate]],Table1[[#This Row],[DeliveryDate]],"d")</f>
        <v>4</v>
      </c>
      <c r="U7445" t="str">
        <f t="shared" si="233"/>
        <v>On Time</v>
      </c>
    </row>
    <row r="7446" spans="1:21" x14ac:dyDescent="0.3">
      <c r="A7446" t="str">
        <f t="shared" si="232"/>
        <v>SO-007545</v>
      </c>
      <c r="B7446" t="s">
        <v>2</v>
      </c>
      <c r="C7446" t="s">
        <v>10</v>
      </c>
      <c r="D7446" s="1">
        <v>44100</v>
      </c>
      <c r="E7446" s="1">
        <v>44132</v>
      </c>
      <c r="F7446" s="1">
        <v>44152</v>
      </c>
      <c r="G7446" s="1">
        <v>44161</v>
      </c>
      <c r="H7446" t="s">
        <v>54</v>
      </c>
      <c r="I7446">
        <v>23</v>
      </c>
      <c r="J7446">
        <v>9</v>
      </c>
      <c r="K7446">
        <v>172</v>
      </c>
      <c r="L7446">
        <v>34</v>
      </c>
      <c r="M7446">
        <v>1</v>
      </c>
      <c r="N7446">
        <v>0.08</v>
      </c>
      <c r="O7446">
        <v>2986.59</v>
      </c>
      <c r="P7446">
        <v>5333.2</v>
      </c>
      <c r="Q7446">
        <f>Table1[[#This Row],[OrderQuantity]]*Table1[[#This Row],[UnitPrice]]</f>
        <v>5333.2</v>
      </c>
      <c r="R7446">
        <f>Table1[[#This Row],[OrderQuantity]]*Table1[[#This Row],[UnitCost]]</f>
        <v>2986.59</v>
      </c>
      <c r="S7446">
        <f>Table1[[#This Row],[OrderQuantity]]*Table1[[#This Row],[UnitPrice]]*(1-Table1[[#This Row],[DiscountApplied]]) - (Table1[[#This Row],[OrderQuantity]]*Table1[[#This Row],[UnitCost]])</f>
        <v>1919.9539999999997</v>
      </c>
      <c r="T7446">
        <f>DATEDIF(Table1[[#This Row],[ShipDate]],Table1[[#This Row],[DeliveryDate]],"d")</f>
        <v>9</v>
      </c>
      <c r="U7446" t="str">
        <f t="shared" si="233"/>
        <v>Late</v>
      </c>
    </row>
    <row r="7447" spans="1:21" x14ac:dyDescent="0.3">
      <c r="A7447" t="str">
        <f t="shared" si="232"/>
        <v>SO-007546</v>
      </c>
      <c r="B7447" t="s">
        <v>4</v>
      </c>
      <c r="C7447" t="s">
        <v>9</v>
      </c>
      <c r="D7447" s="1">
        <v>44000</v>
      </c>
      <c r="E7447" s="1">
        <v>44132</v>
      </c>
      <c r="F7447" s="1">
        <v>44157</v>
      </c>
      <c r="G7447" s="1">
        <v>44167</v>
      </c>
      <c r="H7447" t="s">
        <v>54</v>
      </c>
      <c r="I7447">
        <v>13</v>
      </c>
      <c r="J7447">
        <v>43</v>
      </c>
      <c r="K7447">
        <v>77</v>
      </c>
      <c r="L7447">
        <v>21</v>
      </c>
      <c r="M7447">
        <v>2</v>
      </c>
      <c r="N7447">
        <v>0.05</v>
      </c>
      <c r="O7447">
        <v>1381.47</v>
      </c>
      <c r="P7447">
        <v>1748.7</v>
      </c>
      <c r="Q7447">
        <f>Table1[[#This Row],[OrderQuantity]]*Table1[[#This Row],[UnitPrice]]</f>
        <v>3497.4</v>
      </c>
      <c r="R7447">
        <f>Table1[[#This Row],[OrderQuantity]]*Table1[[#This Row],[UnitCost]]</f>
        <v>2762.94</v>
      </c>
      <c r="S7447">
        <f>Table1[[#This Row],[OrderQuantity]]*Table1[[#This Row],[UnitPrice]]*(1-Table1[[#This Row],[DiscountApplied]]) - (Table1[[#This Row],[OrderQuantity]]*Table1[[#This Row],[UnitCost]])</f>
        <v>559.58999999999969</v>
      </c>
      <c r="T7447">
        <f>DATEDIF(Table1[[#This Row],[ShipDate]],Table1[[#This Row],[DeliveryDate]],"d")</f>
        <v>10</v>
      </c>
      <c r="U7447" t="str">
        <f t="shared" si="233"/>
        <v>Late</v>
      </c>
    </row>
    <row r="7448" spans="1:21" x14ac:dyDescent="0.3">
      <c r="A7448" t="str">
        <f t="shared" si="232"/>
        <v>SO-007547</v>
      </c>
      <c r="B7448" t="s">
        <v>2</v>
      </c>
      <c r="C7448" t="s">
        <v>8</v>
      </c>
      <c r="D7448" s="1">
        <v>44000</v>
      </c>
      <c r="E7448" s="1">
        <v>44132</v>
      </c>
      <c r="F7448" s="1">
        <v>44138</v>
      </c>
      <c r="G7448" s="1">
        <v>44146</v>
      </c>
      <c r="H7448" t="s">
        <v>54</v>
      </c>
      <c r="I7448">
        <v>23</v>
      </c>
      <c r="J7448">
        <v>43</v>
      </c>
      <c r="K7448">
        <v>343</v>
      </c>
      <c r="L7448">
        <v>5</v>
      </c>
      <c r="M7448">
        <v>8</v>
      </c>
      <c r="N7448">
        <v>0.05</v>
      </c>
      <c r="O7448">
        <v>101.71</v>
      </c>
      <c r="P7448">
        <v>221.1</v>
      </c>
      <c r="Q7448">
        <f>Table1[[#This Row],[OrderQuantity]]*Table1[[#This Row],[UnitPrice]]</f>
        <v>1768.8</v>
      </c>
      <c r="R7448">
        <f>Table1[[#This Row],[OrderQuantity]]*Table1[[#This Row],[UnitCost]]</f>
        <v>813.68</v>
      </c>
      <c r="S7448">
        <f>Table1[[#This Row],[OrderQuantity]]*Table1[[#This Row],[UnitPrice]]*(1-Table1[[#This Row],[DiscountApplied]]) - (Table1[[#This Row],[OrderQuantity]]*Table1[[#This Row],[UnitCost]])</f>
        <v>866.68</v>
      </c>
      <c r="T7448">
        <f>DATEDIF(Table1[[#This Row],[ShipDate]],Table1[[#This Row],[DeliveryDate]],"d")</f>
        <v>8</v>
      </c>
      <c r="U7448" t="str">
        <f t="shared" si="233"/>
        <v>Late</v>
      </c>
    </row>
    <row r="7449" spans="1:21" x14ac:dyDescent="0.3">
      <c r="A7449" t="str">
        <f t="shared" si="232"/>
        <v>SO-007548</v>
      </c>
      <c r="B7449" t="s">
        <v>2</v>
      </c>
      <c r="C7449" t="s">
        <v>10</v>
      </c>
      <c r="D7449" s="1">
        <v>44000</v>
      </c>
      <c r="E7449" s="1">
        <v>44132</v>
      </c>
      <c r="F7449" s="1">
        <v>44150</v>
      </c>
      <c r="G7449" s="1">
        <v>44154</v>
      </c>
      <c r="H7449" t="s">
        <v>54</v>
      </c>
      <c r="I7449">
        <v>23</v>
      </c>
      <c r="J7449">
        <v>34</v>
      </c>
      <c r="K7449">
        <v>127</v>
      </c>
      <c r="L7449">
        <v>14</v>
      </c>
      <c r="M7449">
        <v>5</v>
      </c>
      <c r="N7449">
        <v>0.1</v>
      </c>
      <c r="O7449">
        <v>1227.6400000000001</v>
      </c>
      <c r="P7449">
        <v>1681.7</v>
      </c>
      <c r="Q7449">
        <f>Table1[[#This Row],[OrderQuantity]]*Table1[[#This Row],[UnitPrice]]</f>
        <v>8408.5</v>
      </c>
      <c r="R7449">
        <f>Table1[[#This Row],[OrderQuantity]]*Table1[[#This Row],[UnitCost]]</f>
        <v>6138.2000000000007</v>
      </c>
      <c r="S7449">
        <f>Table1[[#This Row],[OrderQuantity]]*Table1[[#This Row],[UnitPrice]]*(1-Table1[[#This Row],[DiscountApplied]]) - (Table1[[#This Row],[OrderQuantity]]*Table1[[#This Row],[UnitCost]])</f>
        <v>1429.4499999999998</v>
      </c>
      <c r="T7449">
        <f>DATEDIF(Table1[[#This Row],[ShipDate]],Table1[[#This Row],[DeliveryDate]],"d")</f>
        <v>4</v>
      </c>
      <c r="U7449" t="str">
        <f t="shared" si="233"/>
        <v>On Time</v>
      </c>
    </row>
    <row r="7450" spans="1:21" x14ac:dyDescent="0.3">
      <c r="A7450" t="str">
        <f t="shared" si="232"/>
        <v>SO-007549</v>
      </c>
      <c r="B7450" t="s">
        <v>3</v>
      </c>
      <c r="C7450" t="s">
        <v>13</v>
      </c>
      <c r="D7450" s="1">
        <v>44000</v>
      </c>
      <c r="E7450" s="1">
        <v>44132</v>
      </c>
      <c r="F7450" s="1">
        <v>44149</v>
      </c>
      <c r="G7450" s="1">
        <v>44158</v>
      </c>
      <c r="H7450" t="s">
        <v>54</v>
      </c>
      <c r="I7450">
        <v>6</v>
      </c>
      <c r="J7450">
        <v>44</v>
      </c>
      <c r="K7450">
        <v>14</v>
      </c>
      <c r="L7450">
        <v>7</v>
      </c>
      <c r="M7450">
        <v>1</v>
      </c>
      <c r="N7450">
        <v>0.05</v>
      </c>
      <c r="O7450">
        <v>531.30999999999995</v>
      </c>
      <c r="P7450">
        <v>817.4</v>
      </c>
      <c r="Q7450">
        <f>Table1[[#This Row],[OrderQuantity]]*Table1[[#This Row],[UnitPrice]]</f>
        <v>817.4</v>
      </c>
      <c r="R7450">
        <f>Table1[[#This Row],[OrderQuantity]]*Table1[[#This Row],[UnitCost]]</f>
        <v>531.30999999999995</v>
      </c>
      <c r="S7450">
        <f>Table1[[#This Row],[OrderQuantity]]*Table1[[#This Row],[UnitPrice]]*(1-Table1[[#This Row],[DiscountApplied]]) - (Table1[[#This Row],[OrderQuantity]]*Table1[[#This Row],[UnitCost]])</f>
        <v>245.22000000000003</v>
      </c>
      <c r="T7450">
        <f>DATEDIF(Table1[[#This Row],[ShipDate]],Table1[[#This Row],[DeliveryDate]],"d")</f>
        <v>9</v>
      </c>
      <c r="U7450" t="str">
        <f t="shared" si="233"/>
        <v>Late</v>
      </c>
    </row>
    <row r="7451" spans="1:21" x14ac:dyDescent="0.3">
      <c r="A7451" t="str">
        <f t="shared" si="232"/>
        <v>SO-007550</v>
      </c>
      <c r="B7451" t="s">
        <v>4</v>
      </c>
      <c r="C7451" t="s">
        <v>13</v>
      </c>
      <c r="D7451" s="1">
        <v>44000</v>
      </c>
      <c r="E7451" s="1">
        <v>44132</v>
      </c>
      <c r="F7451" s="1">
        <v>44149</v>
      </c>
      <c r="G7451" s="1">
        <v>44154</v>
      </c>
      <c r="H7451" t="s">
        <v>54</v>
      </c>
      <c r="I7451">
        <v>20</v>
      </c>
      <c r="J7451">
        <v>42</v>
      </c>
      <c r="K7451">
        <v>41</v>
      </c>
      <c r="L7451">
        <v>28</v>
      </c>
      <c r="M7451">
        <v>7</v>
      </c>
      <c r="N7451">
        <v>0.08</v>
      </c>
      <c r="O7451">
        <v>578.88</v>
      </c>
      <c r="P7451">
        <v>964.8</v>
      </c>
      <c r="Q7451">
        <f>Table1[[#This Row],[OrderQuantity]]*Table1[[#This Row],[UnitPrice]]</f>
        <v>6753.5999999999995</v>
      </c>
      <c r="R7451">
        <f>Table1[[#This Row],[OrderQuantity]]*Table1[[#This Row],[UnitCost]]</f>
        <v>4052.16</v>
      </c>
      <c r="S7451">
        <f>Table1[[#This Row],[OrderQuantity]]*Table1[[#This Row],[UnitPrice]]*(1-Table1[[#This Row],[DiscountApplied]]) - (Table1[[#This Row],[OrderQuantity]]*Table1[[#This Row],[UnitCost]])</f>
        <v>2161.152</v>
      </c>
      <c r="T7451">
        <f>DATEDIF(Table1[[#This Row],[ShipDate]],Table1[[#This Row],[DeliveryDate]],"d")</f>
        <v>5</v>
      </c>
      <c r="U7451" t="str">
        <f t="shared" si="233"/>
        <v>On Time</v>
      </c>
    </row>
    <row r="7452" spans="1:21" x14ac:dyDescent="0.3">
      <c r="A7452" t="str">
        <f t="shared" si="232"/>
        <v>SO-007551</v>
      </c>
      <c r="B7452" t="s">
        <v>3</v>
      </c>
      <c r="C7452" t="s">
        <v>12</v>
      </c>
      <c r="D7452" s="1">
        <v>44000</v>
      </c>
      <c r="E7452" s="1">
        <v>44132</v>
      </c>
      <c r="F7452" s="1">
        <v>44138</v>
      </c>
      <c r="G7452" s="1">
        <v>44148</v>
      </c>
      <c r="H7452" t="s">
        <v>54</v>
      </c>
      <c r="I7452">
        <v>1</v>
      </c>
      <c r="J7452">
        <v>49</v>
      </c>
      <c r="K7452">
        <v>235</v>
      </c>
      <c r="L7452">
        <v>27</v>
      </c>
      <c r="M7452">
        <v>4</v>
      </c>
      <c r="N7452">
        <v>0.15</v>
      </c>
      <c r="O7452">
        <v>401.06</v>
      </c>
      <c r="P7452">
        <v>978.2</v>
      </c>
      <c r="Q7452">
        <f>Table1[[#This Row],[OrderQuantity]]*Table1[[#This Row],[UnitPrice]]</f>
        <v>3912.8</v>
      </c>
      <c r="R7452">
        <f>Table1[[#This Row],[OrderQuantity]]*Table1[[#This Row],[UnitCost]]</f>
        <v>1604.24</v>
      </c>
      <c r="S7452">
        <f>Table1[[#This Row],[OrderQuantity]]*Table1[[#This Row],[UnitPrice]]*(1-Table1[[#This Row],[DiscountApplied]]) - (Table1[[#This Row],[OrderQuantity]]*Table1[[#This Row],[UnitCost]])</f>
        <v>1721.64</v>
      </c>
      <c r="T7452">
        <f>DATEDIF(Table1[[#This Row],[ShipDate]],Table1[[#This Row],[DeliveryDate]],"d")</f>
        <v>10</v>
      </c>
      <c r="U7452" t="str">
        <f t="shared" si="233"/>
        <v>Late</v>
      </c>
    </row>
    <row r="7453" spans="1:21" x14ac:dyDescent="0.3">
      <c r="A7453" t="str">
        <f t="shared" si="232"/>
        <v>SO-007552</v>
      </c>
      <c r="B7453" t="s">
        <v>2</v>
      </c>
      <c r="C7453" t="s">
        <v>10</v>
      </c>
      <c r="D7453" s="1">
        <v>44000</v>
      </c>
      <c r="E7453" s="1">
        <v>44132</v>
      </c>
      <c r="F7453" s="1">
        <v>44140</v>
      </c>
      <c r="G7453" s="1">
        <v>44147</v>
      </c>
      <c r="H7453" t="s">
        <v>54</v>
      </c>
      <c r="I7453">
        <v>25</v>
      </c>
      <c r="J7453">
        <v>18</v>
      </c>
      <c r="K7453">
        <v>90</v>
      </c>
      <c r="L7453">
        <v>13</v>
      </c>
      <c r="M7453">
        <v>2</v>
      </c>
      <c r="N7453">
        <v>0.05</v>
      </c>
      <c r="O7453">
        <v>2043.37</v>
      </c>
      <c r="P7453">
        <v>4006.6</v>
      </c>
      <c r="Q7453">
        <f>Table1[[#This Row],[OrderQuantity]]*Table1[[#This Row],[UnitPrice]]</f>
        <v>8013.2</v>
      </c>
      <c r="R7453">
        <f>Table1[[#This Row],[OrderQuantity]]*Table1[[#This Row],[UnitCost]]</f>
        <v>4086.74</v>
      </c>
      <c r="S7453">
        <f>Table1[[#This Row],[OrderQuantity]]*Table1[[#This Row],[UnitPrice]]*(1-Table1[[#This Row],[DiscountApplied]]) - (Table1[[#This Row],[OrderQuantity]]*Table1[[#This Row],[UnitCost]])</f>
        <v>3525.7999999999993</v>
      </c>
      <c r="T7453">
        <f>DATEDIF(Table1[[#This Row],[ShipDate]],Table1[[#This Row],[DeliveryDate]],"d")</f>
        <v>7</v>
      </c>
      <c r="U7453" t="str">
        <f t="shared" si="233"/>
        <v>On Time</v>
      </c>
    </row>
    <row r="7454" spans="1:21" x14ac:dyDescent="0.3">
      <c r="A7454" t="str">
        <f t="shared" si="232"/>
        <v>SO-007553</v>
      </c>
      <c r="B7454" t="s">
        <v>3</v>
      </c>
      <c r="C7454" t="s">
        <v>12</v>
      </c>
      <c r="D7454" s="1">
        <v>44000</v>
      </c>
      <c r="E7454" s="1">
        <v>44133</v>
      </c>
      <c r="F7454" s="1">
        <v>44161</v>
      </c>
      <c r="G7454" s="1">
        <v>44168</v>
      </c>
      <c r="H7454" t="s">
        <v>54</v>
      </c>
      <c r="I7454">
        <v>5</v>
      </c>
      <c r="J7454">
        <v>48</v>
      </c>
      <c r="K7454">
        <v>204</v>
      </c>
      <c r="L7454">
        <v>14</v>
      </c>
      <c r="M7454">
        <v>7</v>
      </c>
      <c r="N7454">
        <v>0.05</v>
      </c>
      <c r="O7454">
        <v>695.8</v>
      </c>
      <c r="P7454">
        <v>1038.5</v>
      </c>
      <c r="Q7454">
        <f>Table1[[#This Row],[OrderQuantity]]*Table1[[#This Row],[UnitPrice]]</f>
        <v>7269.5</v>
      </c>
      <c r="R7454">
        <f>Table1[[#This Row],[OrderQuantity]]*Table1[[#This Row],[UnitCost]]</f>
        <v>4870.5999999999995</v>
      </c>
      <c r="S7454">
        <f>Table1[[#This Row],[OrderQuantity]]*Table1[[#This Row],[UnitPrice]]*(1-Table1[[#This Row],[DiscountApplied]]) - (Table1[[#This Row],[OrderQuantity]]*Table1[[#This Row],[UnitCost]])</f>
        <v>2035.4250000000002</v>
      </c>
      <c r="T7454">
        <f>DATEDIF(Table1[[#This Row],[ShipDate]],Table1[[#This Row],[DeliveryDate]],"d")</f>
        <v>7</v>
      </c>
      <c r="U7454" t="str">
        <f t="shared" si="233"/>
        <v>On Time</v>
      </c>
    </row>
    <row r="7455" spans="1:21" x14ac:dyDescent="0.3">
      <c r="A7455" t="str">
        <f t="shared" si="232"/>
        <v>SO-007554</v>
      </c>
      <c r="B7455" t="s">
        <v>4</v>
      </c>
      <c r="C7455" t="s">
        <v>9</v>
      </c>
      <c r="D7455" s="1">
        <v>44000</v>
      </c>
      <c r="E7455" s="1">
        <v>44133</v>
      </c>
      <c r="F7455" s="1">
        <v>44158</v>
      </c>
      <c r="G7455" s="1">
        <v>44166</v>
      </c>
      <c r="H7455" t="s">
        <v>54</v>
      </c>
      <c r="I7455">
        <v>14</v>
      </c>
      <c r="J7455">
        <v>23</v>
      </c>
      <c r="K7455">
        <v>63</v>
      </c>
      <c r="L7455">
        <v>7</v>
      </c>
      <c r="M7455">
        <v>7</v>
      </c>
      <c r="N7455">
        <v>0.1</v>
      </c>
      <c r="O7455">
        <v>1741.06</v>
      </c>
      <c r="P7455">
        <v>2452.1999999999998</v>
      </c>
      <c r="Q7455">
        <f>Table1[[#This Row],[OrderQuantity]]*Table1[[#This Row],[UnitPrice]]</f>
        <v>17165.399999999998</v>
      </c>
      <c r="R7455">
        <f>Table1[[#This Row],[OrderQuantity]]*Table1[[#This Row],[UnitCost]]</f>
        <v>12187.42</v>
      </c>
      <c r="S7455">
        <f>Table1[[#This Row],[OrderQuantity]]*Table1[[#This Row],[UnitPrice]]*(1-Table1[[#This Row],[DiscountApplied]]) - (Table1[[#This Row],[OrderQuantity]]*Table1[[#This Row],[UnitCost]])</f>
        <v>3261.4399999999987</v>
      </c>
      <c r="T7455">
        <f>DATEDIF(Table1[[#This Row],[ShipDate]],Table1[[#This Row],[DeliveryDate]],"d")</f>
        <v>8</v>
      </c>
      <c r="U7455" t="str">
        <f t="shared" si="233"/>
        <v>Late</v>
      </c>
    </row>
    <row r="7456" spans="1:21" x14ac:dyDescent="0.3">
      <c r="A7456" t="str">
        <f t="shared" si="232"/>
        <v>SO-007555</v>
      </c>
      <c r="B7456" t="s">
        <v>2</v>
      </c>
      <c r="C7456" t="s">
        <v>11</v>
      </c>
      <c r="D7456" s="1">
        <v>44000</v>
      </c>
      <c r="E7456" s="1">
        <v>44133</v>
      </c>
      <c r="F7456" s="1">
        <v>44153</v>
      </c>
      <c r="G7456" s="1">
        <v>44156</v>
      </c>
      <c r="H7456" t="s">
        <v>54</v>
      </c>
      <c r="I7456">
        <v>25</v>
      </c>
      <c r="J7456">
        <v>42</v>
      </c>
      <c r="K7456">
        <v>316</v>
      </c>
      <c r="L7456">
        <v>12</v>
      </c>
      <c r="M7456">
        <v>5</v>
      </c>
      <c r="N7456">
        <v>0.1</v>
      </c>
      <c r="O7456">
        <v>1042.19</v>
      </c>
      <c r="P7456">
        <v>1708.5</v>
      </c>
      <c r="Q7456">
        <f>Table1[[#This Row],[OrderQuantity]]*Table1[[#This Row],[UnitPrice]]</f>
        <v>8542.5</v>
      </c>
      <c r="R7456">
        <f>Table1[[#This Row],[OrderQuantity]]*Table1[[#This Row],[UnitCost]]</f>
        <v>5210.9500000000007</v>
      </c>
      <c r="S7456">
        <f>Table1[[#This Row],[OrderQuantity]]*Table1[[#This Row],[UnitPrice]]*(1-Table1[[#This Row],[DiscountApplied]]) - (Table1[[#This Row],[OrderQuantity]]*Table1[[#This Row],[UnitCost]])</f>
        <v>2477.2999999999993</v>
      </c>
      <c r="T7456">
        <f>DATEDIF(Table1[[#This Row],[ShipDate]],Table1[[#This Row],[DeliveryDate]],"d")</f>
        <v>3</v>
      </c>
      <c r="U7456" t="str">
        <f t="shared" si="233"/>
        <v>On Time</v>
      </c>
    </row>
    <row r="7457" spans="1:21" x14ac:dyDescent="0.3">
      <c r="A7457" t="str">
        <f t="shared" si="232"/>
        <v>SO-007556</v>
      </c>
      <c r="B7457" t="s">
        <v>5</v>
      </c>
      <c r="C7457" t="s">
        <v>12</v>
      </c>
      <c r="D7457" s="1">
        <v>44000</v>
      </c>
      <c r="E7457" s="1">
        <v>44133</v>
      </c>
      <c r="F7457" s="1">
        <v>44139</v>
      </c>
      <c r="G7457" s="1">
        <v>44149</v>
      </c>
      <c r="H7457" t="s">
        <v>54</v>
      </c>
      <c r="I7457">
        <v>25</v>
      </c>
      <c r="J7457">
        <v>45</v>
      </c>
      <c r="K7457">
        <v>230</v>
      </c>
      <c r="L7457">
        <v>27</v>
      </c>
      <c r="M7457">
        <v>1</v>
      </c>
      <c r="N7457">
        <v>0.08</v>
      </c>
      <c r="O7457">
        <v>4417.58</v>
      </c>
      <c r="P7457">
        <v>5969.7</v>
      </c>
      <c r="Q7457">
        <f>Table1[[#This Row],[OrderQuantity]]*Table1[[#This Row],[UnitPrice]]</f>
        <v>5969.7</v>
      </c>
      <c r="R7457">
        <f>Table1[[#This Row],[OrderQuantity]]*Table1[[#This Row],[UnitCost]]</f>
        <v>4417.58</v>
      </c>
      <c r="S7457">
        <f>Table1[[#This Row],[OrderQuantity]]*Table1[[#This Row],[UnitPrice]]*(1-Table1[[#This Row],[DiscountApplied]]) - (Table1[[#This Row],[OrderQuantity]]*Table1[[#This Row],[UnitCost]])</f>
        <v>1074.5439999999999</v>
      </c>
      <c r="T7457">
        <f>DATEDIF(Table1[[#This Row],[ShipDate]],Table1[[#This Row],[DeliveryDate]],"d")</f>
        <v>10</v>
      </c>
      <c r="U7457" t="str">
        <f t="shared" si="233"/>
        <v>Late</v>
      </c>
    </row>
    <row r="7458" spans="1:21" x14ac:dyDescent="0.3">
      <c r="A7458" t="str">
        <f t="shared" si="232"/>
        <v>SO-007557</v>
      </c>
      <c r="B7458" t="s">
        <v>2</v>
      </c>
      <c r="C7458" t="s">
        <v>10</v>
      </c>
      <c r="D7458" s="1">
        <v>44000</v>
      </c>
      <c r="E7458" s="1">
        <v>44133</v>
      </c>
      <c r="F7458" s="1">
        <v>44136</v>
      </c>
      <c r="G7458" s="1">
        <v>44137</v>
      </c>
      <c r="H7458" t="s">
        <v>54</v>
      </c>
      <c r="I7458">
        <v>20</v>
      </c>
      <c r="J7458">
        <v>16</v>
      </c>
      <c r="K7458">
        <v>189</v>
      </c>
      <c r="L7458">
        <v>29</v>
      </c>
      <c r="M7458">
        <v>6</v>
      </c>
      <c r="N7458">
        <v>0.08</v>
      </c>
      <c r="O7458">
        <v>761.12</v>
      </c>
      <c r="P7458">
        <v>1902.8</v>
      </c>
      <c r="Q7458">
        <f>Table1[[#This Row],[OrderQuantity]]*Table1[[#This Row],[UnitPrice]]</f>
        <v>11416.8</v>
      </c>
      <c r="R7458">
        <f>Table1[[#This Row],[OrderQuantity]]*Table1[[#This Row],[UnitCost]]</f>
        <v>4566.72</v>
      </c>
      <c r="S7458">
        <f>Table1[[#This Row],[OrderQuantity]]*Table1[[#This Row],[UnitPrice]]*(1-Table1[[#This Row],[DiscountApplied]]) - (Table1[[#This Row],[OrderQuantity]]*Table1[[#This Row],[UnitCost]])</f>
        <v>5936.7359999999999</v>
      </c>
      <c r="T7458">
        <f>DATEDIF(Table1[[#This Row],[ShipDate]],Table1[[#This Row],[DeliveryDate]],"d")</f>
        <v>1</v>
      </c>
      <c r="U7458" t="str">
        <f t="shared" si="233"/>
        <v>On Time</v>
      </c>
    </row>
    <row r="7459" spans="1:21" x14ac:dyDescent="0.3">
      <c r="A7459" t="str">
        <f t="shared" si="232"/>
        <v>SO-007558</v>
      </c>
      <c r="B7459" t="s">
        <v>3</v>
      </c>
      <c r="C7459" t="s">
        <v>9</v>
      </c>
      <c r="D7459" s="1">
        <v>44000</v>
      </c>
      <c r="E7459" s="1">
        <v>44133</v>
      </c>
      <c r="F7459" s="1">
        <v>44142</v>
      </c>
      <c r="G7459" s="1">
        <v>44144</v>
      </c>
      <c r="H7459" t="s">
        <v>54</v>
      </c>
      <c r="I7459">
        <v>8</v>
      </c>
      <c r="J7459">
        <v>41</v>
      </c>
      <c r="K7459">
        <v>83</v>
      </c>
      <c r="L7459">
        <v>37</v>
      </c>
      <c r="M7459">
        <v>6</v>
      </c>
      <c r="N7459">
        <v>0.1</v>
      </c>
      <c r="O7459">
        <v>1041.18</v>
      </c>
      <c r="P7459">
        <v>2479</v>
      </c>
      <c r="Q7459">
        <f>Table1[[#This Row],[OrderQuantity]]*Table1[[#This Row],[UnitPrice]]</f>
        <v>14874</v>
      </c>
      <c r="R7459">
        <f>Table1[[#This Row],[OrderQuantity]]*Table1[[#This Row],[UnitCost]]</f>
        <v>6247.08</v>
      </c>
      <c r="S7459">
        <f>Table1[[#This Row],[OrderQuantity]]*Table1[[#This Row],[UnitPrice]]*(1-Table1[[#This Row],[DiscountApplied]]) - (Table1[[#This Row],[OrderQuantity]]*Table1[[#This Row],[UnitCost]])</f>
        <v>7139.52</v>
      </c>
      <c r="T7459">
        <f>DATEDIF(Table1[[#This Row],[ShipDate]],Table1[[#This Row],[DeliveryDate]],"d")</f>
        <v>2</v>
      </c>
      <c r="U7459" t="str">
        <f t="shared" si="233"/>
        <v>On Time</v>
      </c>
    </row>
    <row r="7460" spans="1:21" x14ac:dyDescent="0.3">
      <c r="A7460" t="str">
        <f t="shared" si="232"/>
        <v>SO-007559</v>
      </c>
      <c r="B7460" t="s">
        <v>4</v>
      </c>
      <c r="C7460" t="s">
        <v>13</v>
      </c>
      <c r="D7460" s="1">
        <v>44000</v>
      </c>
      <c r="E7460" s="1">
        <v>44133</v>
      </c>
      <c r="F7460" s="1">
        <v>44139</v>
      </c>
      <c r="G7460" s="1">
        <v>44142</v>
      </c>
      <c r="H7460" t="s">
        <v>54</v>
      </c>
      <c r="I7460">
        <v>13</v>
      </c>
      <c r="J7460">
        <v>36</v>
      </c>
      <c r="K7460">
        <v>55</v>
      </c>
      <c r="L7460">
        <v>37</v>
      </c>
      <c r="M7460">
        <v>3</v>
      </c>
      <c r="N7460">
        <v>0.2</v>
      </c>
      <c r="O7460">
        <v>2500.17</v>
      </c>
      <c r="P7460">
        <v>3289.7</v>
      </c>
      <c r="Q7460">
        <f>Table1[[#This Row],[OrderQuantity]]*Table1[[#This Row],[UnitPrice]]</f>
        <v>9869.0999999999985</v>
      </c>
      <c r="R7460">
        <f>Table1[[#This Row],[OrderQuantity]]*Table1[[#This Row],[UnitCost]]</f>
        <v>7500.51</v>
      </c>
      <c r="S7460">
        <f>Table1[[#This Row],[OrderQuantity]]*Table1[[#This Row],[UnitPrice]]*(1-Table1[[#This Row],[DiscountApplied]]) - (Table1[[#This Row],[OrderQuantity]]*Table1[[#This Row],[UnitCost]])</f>
        <v>394.76999999999862</v>
      </c>
      <c r="T7460">
        <f>DATEDIF(Table1[[#This Row],[ShipDate]],Table1[[#This Row],[DeliveryDate]],"d")</f>
        <v>3</v>
      </c>
      <c r="U7460" t="str">
        <f t="shared" si="233"/>
        <v>On Time</v>
      </c>
    </row>
    <row r="7461" spans="1:21" x14ac:dyDescent="0.3">
      <c r="A7461" t="str">
        <f t="shared" si="232"/>
        <v>SO-007560</v>
      </c>
      <c r="B7461" t="s">
        <v>4</v>
      </c>
      <c r="C7461" t="s">
        <v>12</v>
      </c>
      <c r="D7461" s="1">
        <v>44000</v>
      </c>
      <c r="E7461" s="1">
        <v>44133</v>
      </c>
      <c r="F7461" s="1">
        <v>44135</v>
      </c>
      <c r="G7461" s="1">
        <v>44144</v>
      </c>
      <c r="H7461" t="s">
        <v>54</v>
      </c>
      <c r="I7461">
        <v>19</v>
      </c>
      <c r="J7461">
        <v>39</v>
      </c>
      <c r="K7461">
        <v>242</v>
      </c>
      <c r="L7461">
        <v>41</v>
      </c>
      <c r="M7461">
        <v>6</v>
      </c>
      <c r="N7461">
        <v>0.2</v>
      </c>
      <c r="O7461">
        <v>787.45</v>
      </c>
      <c r="P7461">
        <v>1078.7</v>
      </c>
      <c r="Q7461">
        <f>Table1[[#This Row],[OrderQuantity]]*Table1[[#This Row],[UnitPrice]]</f>
        <v>6472.2000000000007</v>
      </c>
      <c r="R7461">
        <f>Table1[[#This Row],[OrderQuantity]]*Table1[[#This Row],[UnitCost]]</f>
        <v>4724.7000000000007</v>
      </c>
      <c r="S7461">
        <f>Table1[[#This Row],[OrderQuantity]]*Table1[[#This Row],[UnitPrice]]*(1-Table1[[#This Row],[DiscountApplied]]) - (Table1[[#This Row],[OrderQuantity]]*Table1[[#This Row],[UnitCost]])</f>
        <v>453.0600000000004</v>
      </c>
      <c r="T7461">
        <f>DATEDIF(Table1[[#This Row],[ShipDate]],Table1[[#This Row],[DeliveryDate]],"d")</f>
        <v>9</v>
      </c>
      <c r="U7461" t="str">
        <f t="shared" si="233"/>
        <v>Late</v>
      </c>
    </row>
    <row r="7462" spans="1:21" x14ac:dyDescent="0.3">
      <c r="A7462" t="str">
        <f t="shared" si="232"/>
        <v>SO-007561</v>
      </c>
      <c r="B7462" t="s">
        <v>3</v>
      </c>
      <c r="C7462" t="s">
        <v>8</v>
      </c>
      <c r="D7462" s="1">
        <v>44000</v>
      </c>
      <c r="E7462" s="1">
        <v>44134</v>
      </c>
      <c r="F7462" s="1">
        <v>44139</v>
      </c>
      <c r="G7462" s="1">
        <v>44140</v>
      </c>
      <c r="H7462" t="s">
        <v>54</v>
      </c>
      <c r="I7462">
        <v>6</v>
      </c>
      <c r="J7462">
        <v>22</v>
      </c>
      <c r="K7462">
        <v>359</v>
      </c>
      <c r="L7462">
        <v>16</v>
      </c>
      <c r="M7462">
        <v>7</v>
      </c>
      <c r="N7462">
        <v>0.05</v>
      </c>
      <c r="O7462">
        <v>1680.9</v>
      </c>
      <c r="P7462">
        <v>2626.4</v>
      </c>
      <c r="Q7462">
        <f>Table1[[#This Row],[OrderQuantity]]*Table1[[#This Row],[UnitPrice]]</f>
        <v>18384.8</v>
      </c>
      <c r="R7462">
        <f>Table1[[#This Row],[OrderQuantity]]*Table1[[#This Row],[UnitCost]]</f>
        <v>11766.300000000001</v>
      </c>
      <c r="S7462">
        <f>Table1[[#This Row],[OrderQuantity]]*Table1[[#This Row],[UnitPrice]]*(1-Table1[[#This Row],[DiscountApplied]]) - (Table1[[#This Row],[OrderQuantity]]*Table1[[#This Row],[UnitCost]])</f>
        <v>5699.2599999999966</v>
      </c>
      <c r="T7462">
        <f>DATEDIF(Table1[[#This Row],[ShipDate]],Table1[[#This Row],[DeliveryDate]],"d")</f>
        <v>1</v>
      </c>
      <c r="U7462" t="str">
        <f t="shared" si="233"/>
        <v>On Time</v>
      </c>
    </row>
    <row r="7463" spans="1:21" x14ac:dyDescent="0.3">
      <c r="A7463" t="str">
        <f t="shared" si="232"/>
        <v>SO-007562</v>
      </c>
      <c r="B7463" t="s">
        <v>4</v>
      </c>
      <c r="C7463" t="s">
        <v>10</v>
      </c>
      <c r="D7463" s="1">
        <v>44000</v>
      </c>
      <c r="E7463" s="1">
        <v>44134</v>
      </c>
      <c r="F7463" s="1">
        <v>44162</v>
      </c>
      <c r="G7463" s="1">
        <v>44172</v>
      </c>
      <c r="H7463" t="s">
        <v>54</v>
      </c>
      <c r="I7463">
        <v>18</v>
      </c>
      <c r="J7463">
        <v>13</v>
      </c>
      <c r="K7463">
        <v>147</v>
      </c>
      <c r="L7463">
        <v>41</v>
      </c>
      <c r="M7463">
        <v>7</v>
      </c>
      <c r="N7463">
        <v>0.15</v>
      </c>
      <c r="O7463">
        <v>3292.38</v>
      </c>
      <c r="P7463">
        <v>5487.3</v>
      </c>
      <c r="Q7463">
        <f>Table1[[#This Row],[OrderQuantity]]*Table1[[#This Row],[UnitPrice]]</f>
        <v>38411.1</v>
      </c>
      <c r="R7463">
        <f>Table1[[#This Row],[OrderQuantity]]*Table1[[#This Row],[UnitCost]]</f>
        <v>23046.66</v>
      </c>
      <c r="S7463">
        <f>Table1[[#This Row],[OrderQuantity]]*Table1[[#This Row],[UnitPrice]]*(1-Table1[[#This Row],[DiscountApplied]]) - (Table1[[#This Row],[OrderQuantity]]*Table1[[#This Row],[UnitCost]])</f>
        <v>9602.7749999999978</v>
      </c>
      <c r="T7463">
        <f>DATEDIF(Table1[[#This Row],[ShipDate]],Table1[[#This Row],[DeliveryDate]],"d")</f>
        <v>10</v>
      </c>
      <c r="U7463" t="str">
        <f t="shared" si="233"/>
        <v>Late</v>
      </c>
    </row>
    <row r="7464" spans="1:21" x14ac:dyDescent="0.3">
      <c r="A7464" t="str">
        <f t="shared" si="232"/>
        <v>SO-007563</v>
      </c>
      <c r="B7464" t="s">
        <v>3</v>
      </c>
      <c r="C7464" t="s">
        <v>9</v>
      </c>
      <c r="D7464" s="1">
        <v>44000</v>
      </c>
      <c r="E7464" s="1">
        <v>44134</v>
      </c>
      <c r="F7464" s="1">
        <v>44137</v>
      </c>
      <c r="G7464" s="1">
        <v>44146</v>
      </c>
      <c r="H7464" t="s">
        <v>54</v>
      </c>
      <c r="I7464">
        <v>9</v>
      </c>
      <c r="J7464">
        <v>3</v>
      </c>
      <c r="K7464">
        <v>70</v>
      </c>
      <c r="L7464">
        <v>46</v>
      </c>
      <c r="M7464">
        <v>2</v>
      </c>
      <c r="N7464">
        <v>0.08</v>
      </c>
      <c r="O7464">
        <v>1293.5</v>
      </c>
      <c r="P7464">
        <v>2639.8</v>
      </c>
      <c r="Q7464">
        <f>Table1[[#This Row],[OrderQuantity]]*Table1[[#This Row],[UnitPrice]]</f>
        <v>5279.6</v>
      </c>
      <c r="R7464">
        <f>Table1[[#This Row],[OrderQuantity]]*Table1[[#This Row],[UnitCost]]</f>
        <v>2587</v>
      </c>
      <c r="S7464">
        <f>Table1[[#This Row],[OrderQuantity]]*Table1[[#This Row],[UnitPrice]]*(1-Table1[[#This Row],[DiscountApplied]]) - (Table1[[#This Row],[OrderQuantity]]*Table1[[#This Row],[UnitCost]])</f>
        <v>2270.2320000000009</v>
      </c>
      <c r="T7464">
        <f>DATEDIF(Table1[[#This Row],[ShipDate]],Table1[[#This Row],[DeliveryDate]],"d")</f>
        <v>9</v>
      </c>
      <c r="U7464" t="str">
        <f t="shared" si="233"/>
        <v>Late</v>
      </c>
    </row>
    <row r="7465" spans="1:21" x14ac:dyDescent="0.3">
      <c r="A7465" t="str">
        <f t="shared" si="232"/>
        <v>SO-007564</v>
      </c>
      <c r="B7465" t="s">
        <v>4</v>
      </c>
      <c r="C7465" t="s">
        <v>13</v>
      </c>
      <c r="D7465" s="1">
        <v>44000</v>
      </c>
      <c r="E7465" s="1">
        <v>44134</v>
      </c>
      <c r="F7465" s="1">
        <v>44150</v>
      </c>
      <c r="G7465" s="1">
        <v>44159</v>
      </c>
      <c r="H7465" t="s">
        <v>54</v>
      </c>
      <c r="I7465">
        <v>15</v>
      </c>
      <c r="J7465">
        <v>46</v>
      </c>
      <c r="K7465">
        <v>32</v>
      </c>
      <c r="L7465">
        <v>11</v>
      </c>
      <c r="M7465">
        <v>2</v>
      </c>
      <c r="N7465">
        <v>0.15</v>
      </c>
      <c r="O7465">
        <v>512.95000000000005</v>
      </c>
      <c r="P7465">
        <v>1165.8</v>
      </c>
      <c r="Q7465">
        <f>Table1[[#This Row],[OrderQuantity]]*Table1[[#This Row],[UnitPrice]]</f>
        <v>2331.6</v>
      </c>
      <c r="R7465">
        <f>Table1[[#This Row],[OrderQuantity]]*Table1[[#This Row],[UnitCost]]</f>
        <v>1025.9000000000001</v>
      </c>
      <c r="S7465">
        <f>Table1[[#This Row],[OrderQuantity]]*Table1[[#This Row],[UnitPrice]]*(1-Table1[[#This Row],[DiscountApplied]]) - (Table1[[#This Row],[OrderQuantity]]*Table1[[#This Row],[UnitCost]])</f>
        <v>955.95999999999981</v>
      </c>
      <c r="T7465">
        <f>DATEDIF(Table1[[#This Row],[ShipDate]],Table1[[#This Row],[DeliveryDate]],"d")</f>
        <v>9</v>
      </c>
      <c r="U7465" t="str">
        <f t="shared" si="233"/>
        <v>Late</v>
      </c>
    </row>
    <row r="7466" spans="1:21" x14ac:dyDescent="0.3">
      <c r="A7466" t="str">
        <f t="shared" si="232"/>
        <v>SO-007565</v>
      </c>
      <c r="B7466" t="s">
        <v>4</v>
      </c>
      <c r="C7466" t="s">
        <v>10</v>
      </c>
      <c r="D7466" s="1">
        <v>44000</v>
      </c>
      <c r="E7466" s="1">
        <v>44134</v>
      </c>
      <c r="F7466" s="1">
        <v>44162</v>
      </c>
      <c r="G7466" s="1">
        <v>44164</v>
      </c>
      <c r="H7466" t="s">
        <v>54</v>
      </c>
      <c r="I7466">
        <v>13</v>
      </c>
      <c r="J7466">
        <v>37</v>
      </c>
      <c r="K7466">
        <v>103</v>
      </c>
      <c r="L7466">
        <v>32</v>
      </c>
      <c r="M7466">
        <v>2</v>
      </c>
      <c r="N7466">
        <v>0.05</v>
      </c>
      <c r="O7466">
        <v>797.23</v>
      </c>
      <c r="P7466">
        <v>1092.0999999999999</v>
      </c>
      <c r="Q7466">
        <f>Table1[[#This Row],[OrderQuantity]]*Table1[[#This Row],[UnitPrice]]</f>
        <v>2184.1999999999998</v>
      </c>
      <c r="R7466">
        <f>Table1[[#This Row],[OrderQuantity]]*Table1[[#This Row],[UnitCost]]</f>
        <v>1594.46</v>
      </c>
      <c r="S7466">
        <f>Table1[[#This Row],[OrderQuantity]]*Table1[[#This Row],[UnitPrice]]*(1-Table1[[#This Row],[DiscountApplied]]) - (Table1[[#This Row],[OrderQuantity]]*Table1[[#This Row],[UnitCost]])</f>
        <v>480.52999999999975</v>
      </c>
      <c r="T7466">
        <f>DATEDIF(Table1[[#This Row],[ShipDate]],Table1[[#This Row],[DeliveryDate]],"d")</f>
        <v>2</v>
      </c>
      <c r="U7466" t="str">
        <f t="shared" si="233"/>
        <v>On Time</v>
      </c>
    </row>
    <row r="7467" spans="1:21" x14ac:dyDescent="0.3">
      <c r="A7467" t="str">
        <f t="shared" si="232"/>
        <v>SO-007566</v>
      </c>
      <c r="B7467" t="s">
        <v>4</v>
      </c>
      <c r="C7467" t="s">
        <v>8</v>
      </c>
      <c r="D7467" s="1">
        <v>44000</v>
      </c>
      <c r="E7467" s="1">
        <v>44134</v>
      </c>
      <c r="F7467" s="1">
        <v>44149</v>
      </c>
      <c r="G7467" s="1">
        <v>44150</v>
      </c>
      <c r="H7467" t="s">
        <v>54</v>
      </c>
      <c r="I7467">
        <v>14</v>
      </c>
      <c r="J7467">
        <v>22</v>
      </c>
      <c r="K7467">
        <v>365</v>
      </c>
      <c r="L7467">
        <v>41</v>
      </c>
      <c r="M7467">
        <v>3</v>
      </c>
      <c r="N7467">
        <v>0.08</v>
      </c>
      <c r="O7467">
        <v>2942.64</v>
      </c>
      <c r="P7467">
        <v>6539.2</v>
      </c>
      <c r="Q7467">
        <f>Table1[[#This Row],[OrderQuantity]]*Table1[[#This Row],[UnitPrice]]</f>
        <v>19617.599999999999</v>
      </c>
      <c r="R7467">
        <f>Table1[[#This Row],[OrderQuantity]]*Table1[[#This Row],[UnitCost]]</f>
        <v>8827.92</v>
      </c>
      <c r="S7467">
        <f>Table1[[#This Row],[OrderQuantity]]*Table1[[#This Row],[UnitPrice]]*(1-Table1[[#This Row],[DiscountApplied]]) - (Table1[[#This Row],[OrderQuantity]]*Table1[[#This Row],[UnitCost]])</f>
        <v>9220.271999999999</v>
      </c>
      <c r="T7467">
        <f>DATEDIF(Table1[[#This Row],[ShipDate]],Table1[[#This Row],[DeliveryDate]],"d")</f>
        <v>1</v>
      </c>
      <c r="U7467" t="str">
        <f t="shared" si="233"/>
        <v>On Time</v>
      </c>
    </row>
    <row r="7468" spans="1:21" x14ac:dyDescent="0.3">
      <c r="A7468" t="str">
        <f t="shared" si="232"/>
        <v>SO-007567</v>
      </c>
      <c r="B7468" t="s">
        <v>5</v>
      </c>
      <c r="C7468" t="s">
        <v>13</v>
      </c>
      <c r="D7468" s="1">
        <v>44000</v>
      </c>
      <c r="E7468" s="1">
        <v>44134</v>
      </c>
      <c r="F7468" s="1">
        <v>44138</v>
      </c>
      <c r="G7468" s="1">
        <v>44143</v>
      </c>
      <c r="H7468" t="s">
        <v>54</v>
      </c>
      <c r="I7468">
        <v>27</v>
      </c>
      <c r="J7468">
        <v>26</v>
      </c>
      <c r="K7468">
        <v>55</v>
      </c>
      <c r="L7468">
        <v>8</v>
      </c>
      <c r="M7468">
        <v>3</v>
      </c>
      <c r="N7468">
        <v>0.1</v>
      </c>
      <c r="O7468">
        <v>729.63</v>
      </c>
      <c r="P7468">
        <v>1105.5</v>
      </c>
      <c r="Q7468">
        <f>Table1[[#This Row],[OrderQuantity]]*Table1[[#This Row],[UnitPrice]]</f>
        <v>3316.5</v>
      </c>
      <c r="R7468">
        <f>Table1[[#This Row],[OrderQuantity]]*Table1[[#This Row],[UnitCost]]</f>
        <v>2188.89</v>
      </c>
      <c r="S7468">
        <f>Table1[[#This Row],[OrderQuantity]]*Table1[[#This Row],[UnitPrice]]*(1-Table1[[#This Row],[DiscountApplied]]) - (Table1[[#This Row],[OrderQuantity]]*Table1[[#This Row],[UnitCost]])</f>
        <v>795.96</v>
      </c>
      <c r="T7468">
        <f>DATEDIF(Table1[[#This Row],[ShipDate]],Table1[[#This Row],[DeliveryDate]],"d")</f>
        <v>5</v>
      </c>
      <c r="U7468" t="str">
        <f t="shared" si="233"/>
        <v>On Time</v>
      </c>
    </row>
    <row r="7469" spans="1:21" x14ac:dyDescent="0.3">
      <c r="A7469" t="str">
        <f t="shared" si="232"/>
        <v>SO-007568</v>
      </c>
      <c r="B7469" t="s">
        <v>3</v>
      </c>
      <c r="C7469" t="s">
        <v>10</v>
      </c>
      <c r="D7469" s="1">
        <v>44000</v>
      </c>
      <c r="E7469" s="1">
        <v>44134</v>
      </c>
      <c r="F7469" s="1">
        <v>44160</v>
      </c>
      <c r="G7469" s="1">
        <v>44163</v>
      </c>
      <c r="H7469" t="s">
        <v>54</v>
      </c>
      <c r="I7469">
        <v>3</v>
      </c>
      <c r="J7469">
        <v>36</v>
      </c>
      <c r="K7469">
        <v>88</v>
      </c>
      <c r="L7469">
        <v>12</v>
      </c>
      <c r="M7469">
        <v>3</v>
      </c>
      <c r="N7469">
        <v>0.08</v>
      </c>
      <c r="O7469">
        <v>879.04</v>
      </c>
      <c r="P7469">
        <v>1098.8</v>
      </c>
      <c r="Q7469">
        <f>Table1[[#This Row],[OrderQuantity]]*Table1[[#This Row],[UnitPrice]]</f>
        <v>3296.3999999999996</v>
      </c>
      <c r="R7469">
        <f>Table1[[#This Row],[OrderQuantity]]*Table1[[#This Row],[UnitCost]]</f>
        <v>2637.12</v>
      </c>
      <c r="S7469">
        <f>Table1[[#This Row],[OrderQuantity]]*Table1[[#This Row],[UnitPrice]]*(1-Table1[[#This Row],[DiscountApplied]]) - (Table1[[#This Row],[OrderQuantity]]*Table1[[#This Row],[UnitCost]])</f>
        <v>395.56799999999976</v>
      </c>
      <c r="T7469">
        <f>DATEDIF(Table1[[#This Row],[ShipDate]],Table1[[#This Row],[DeliveryDate]],"d")</f>
        <v>3</v>
      </c>
      <c r="U7469" t="str">
        <f t="shared" si="233"/>
        <v>On Time</v>
      </c>
    </row>
    <row r="7470" spans="1:21" x14ac:dyDescent="0.3">
      <c r="A7470" t="str">
        <f t="shared" si="232"/>
        <v>SO-007569</v>
      </c>
      <c r="B7470" t="s">
        <v>4</v>
      </c>
      <c r="C7470" t="s">
        <v>8</v>
      </c>
      <c r="D7470" s="1">
        <v>44000</v>
      </c>
      <c r="E7470" s="1">
        <v>44134</v>
      </c>
      <c r="F7470" s="1">
        <v>44159</v>
      </c>
      <c r="G7470" s="1">
        <v>44168</v>
      </c>
      <c r="H7470" t="s">
        <v>54</v>
      </c>
      <c r="I7470">
        <v>13</v>
      </c>
      <c r="J7470">
        <v>4</v>
      </c>
      <c r="K7470">
        <v>363</v>
      </c>
      <c r="L7470">
        <v>6</v>
      </c>
      <c r="M7470">
        <v>3</v>
      </c>
      <c r="N7470">
        <v>0.15</v>
      </c>
      <c r="O7470">
        <v>725.21</v>
      </c>
      <c r="P7470">
        <v>884.4</v>
      </c>
      <c r="Q7470">
        <f>Table1[[#This Row],[OrderQuantity]]*Table1[[#This Row],[UnitPrice]]</f>
        <v>2653.2</v>
      </c>
      <c r="R7470">
        <f>Table1[[#This Row],[OrderQuantity]]*Table1[[#This Row],[UnitCost]]</f>
        <v>2175.63</v>
      </c>
      <c r="S7470">
        <f>Table1[[#This Row],[OrderQuantity]]*Table1[[#This Row],[UnitPrice]]*(1-Table1[[#This Row],[DiscountApplied]]) - (Table1[[#This Row],[OrderQuantity]]*Table1[[#This Row],[UnitCost]])</f>
        <v>79.589999999999691</v>
      </c>
      <c r="T7470">
        <f>DATEDIF(Table1[[#This Row],[ShipDate]],Table1[[#This Row],[DeliveryDate]],"d")</f>
        <v>9</v>
      </c>
      <c r="U7470" t="str">
        <f t="shared" si="233"/>
        <v>Late</v>
      </c>
    </row>
    <row r="7471" spans="1:21" x14ac:dyDescent="0.3">
      <c r="A7471" t="str">
        <f t="shared" si="232"/>
        <v>SO-007570</v>
      </c>
      <c r="B7471" t="s">
        <v>4</v>
      </c>
      <c r="C7471" t="s">
        <v>12</v>
      </c>
      <c r="D7471" s="1">
        <v>44000</v>
      </c>
      <c r="E7471" s="1">
        <v>44134</v>
      </c>
      <c r="F7471" s="1">
        <v>44162</v>
      </c>
      <c r="G7471" s="1">
        <v>44170</v>
      </c>
      <c r="H7471" t="s">
        <v>54</v>
      </c>
      <c r="I7471">
        <v>18</v>
      </c>
      <c r="J7471">
        <v>28</v>
      </c>
      <c r="K7471">
        <v>230</v>
      </c>
      <c r="L7471">
        <v>15</v>
      </c>
      <c r="M7471">
        <v>6</v>
      </c>
      <c r="N7471">
        <v>0.3</v>
      </c>
      <c r="O7471">
        <v>877.7</v>
      </c>
      <c r="P7471">
        <v>1755.4</v>
      </c>
      <c r="Q7471">
        <f>Table1[[#This Row],[OrderQuantity]]*Table1[[#This Row],[UnitPrice]]</f>
        <v>10532.400000000001</v>
      </c>
      <c r="R7471">
        <f>Table1[[#This Row],[OrderQuantity]]*Table1[[#This Row],[UnitCost]]</f>
        <v>5266.2000000000007</v>
      </c>
      <c r="S7471">
        <f>Table1[[#This Row],[OrderQuantity]]*Table1[[#This Row],[UnitPrice]]*(1-Table1[[#This Row],[DiscountApplied]]) - (Table1[[#This Row],[OrderQuantity]]*Table1[[#This Row],[UnitCost]])</f>
        <v>2106.4799999999996</v>
      </c>
      <c r="T7471">
        <f>DATEDIF(Table1[[#This Row],[ShipDate]],Table1[[#This Row],[DeliveryDate]],"d")</f>
        <v>8</v>
      </c>
      <c r="U7471" t="str">
        <f t="shared" si="233"/>
        <v>Late</v>
      </c>
    </row>
    <row r="7472" spans="1:21" x14ac:dyDescent="0.3">
      <c r="A7472" t="str">
        <f t="shared" si="232"/>
        <v>SO-007571</v>
      </c>
      <c r="B7472" t="s">
        <v>3</v>
      </c>
      <c r="C7472" t="s">
        <v>9</v>
      </c>
      <c r="D7472" s="1">
        <v>44000</v>
      </c>
      <c r="E7472" s="1">
        <v>44134</v>
      </c>
      <c r="F7472" s="1">
        <v>44158</v>
      </c>
      <c r="G7472" s="1">
        <v>44159</v>
      </c>
      <c r="H7472" t="s">
        <v>54</v>
      </c>
      <c r="I7472">
        <v>11</v>
      </c>
      <c r="J7472">
        <v>5</v>
      </c>
      <c r="K7472">
        <v>85</v>
      </c>
      <c r="L7472">
        <v>32</v>
      </c>
      <c r="M7472">
        <v>4</v>
      </c>
      <c r="N7472">
        <v>0.05</v>
      </c>
      <c r="O7472">
        <v>648.29</v>
      </c>
      <c r="P7472">
        <v>1098.8</v>
      </c>
      <c r="Q7472">
        <f>Table1[[#This Row],[OrderQuantity]]*Table1[[#This Row],[UnitPrice]]</f>
        <v>4395.2</v>
      </c>
      <c r="R7472">
        <f>Table1[[#This Row],[OrderQuantity]]*Table1[[#This Row],[UnitCost]]</f>
        <v>2593.16</v>
      </c>
      <c r="S7472">
        <f>Table1[[#This Row],[OrderQuantity]]*Table1[[#This Row],[UnitPrice]]*(1-Table1[[#This Row],[DiscountApplied]]) - (Table1[[#This Row],[OrderQuantity]]*Table1[[#This Row],[UnitCost]])</f>
        <v>1582.2799999999997</v>
      </c>
      <c r="T7472">
        <f>DATEDIF(Table1[[#This Row],[ShipDate]],Table1[[#This Row],[DeliveryDate]],"d")</f>
        <v>1</v>
      </c>
      <c r="U7472" t="str">
        <f t="shared" si="233"/>
        <v>On Time</v>
      </c>
    </row>
    <row r="7473" spans="1:21" x14ac:dyDescent="0.3">
      <c r="A7473" t="str">
        <f t="shared" si="232"/>
        <v>SO-007572</v>
      </c>
      <c r="B7473" t="s">
        <v>3</v>
      </c>
      <c r="C7473" t="s">
        <v>10</v>
      </c>
      <c r="D7473" s="1">
        <v>44000</v>
      </c>
      <c r="E7473" s="1">
        <v>44134</v>
      </c>
      <c r="F7473" s="1">
        <v>44147</v>
      </c>
      <c r="G7473" s="1">
        <v>44155</v>
      </c>
      <c r="H7473" t="s">
        <v>54</v>
      </c>
      <c r="I7473">
        <v>12</v>
      </c>
      <c r="J7473">
        <v>23</v>
      </c>
      <c r="K7473">
        <v>112</v>
      </c>
      <c r="L7473">
        <v>24</v>
      </c>
      <c r="M7473">
        <v>1</v>
      </c>
      <c r="N7473">
        <v>0.15</v>
      </c>
      <c r="O7473">
        <v>458.08</v>
      </c>
      <c r="P7473">
        <v>1065.3</v>
      </c>
      <c r="Q7473">
        <f>Table1[[#This Row],[OrderQuantity]]*Table1[[#This Row],[UnitPrice]]</f>
        <v>1065.3</v>
      </c>
      <c r="R7473">
        <f>Table1[[#This Row],[OrderQuantity]]*Table1[[#This Row],[UnitCost]]</f>
        <v>458.08</v>
      </c>
      <c r="S7473">
        <f>Table1[[#This Row],[OrderQuantity]]*Table1[[#This Row],[UnitPrice]]*(1-Table1[[#This Row],[DiscountApplied]]) - (Table1[[#This Row],[OrderQuantity]]*Table1[[#This Row],[UnitCost]])</f>
        <v>447.4249999999999</v>
      </c>
      <c r="T7473">
        <f>DATEDIF(Table1[[#This Row],[ShipDate]],Table1[[#This Row],[DeliveryDate]],"d")</f>
        <v>8</v>
      </c>
      <c r="U7473" t="str">
        <f t="shared" si="233"/>
        <v>Late</v>
      </c>
    </row>
    <row r="7474" spans="1:21" x14ac:dyDescent="0.3">
      <c r="A7474" t="str">
        <f t="shared" si="232"/>
        <v>SO-007573</v>
      </c>
      <c r="B7474" t="s">
        <v>5</v>
      </c>
      <c r="C7474" t="s">
        <v>13</v>
      </c>
      <c r="D7474" s="1">
        <v>44000</v>
      </c>
      <c r="E7474" s="1">
        <v>44134</v>
      </c>
      <c r="F7474" s="1">
        <v>44136</v>
      </c>
      <c r="G7474" s="1">
        <v>44145</v>
      </c>
      <c r="H7474" t="s">
        <v>54</v>
      </c>
      <c r="I7474">
        <v>26</v>
      </c>
      <c r="J7474">
        <v>32</v>
      </c>
      <c r="K7474">
        <v>36</v>
      </c>
      <c r="L7474">
        <v>10</v>
      </c>
      <c r="M7474">
        <v>5</v>
      </c>
      <c r="N7474">
        <v>0.08</v>
      </c>
      <c r="O7474">
        <v>980.48</v>
      </c>
      <c r="P7474">
        <v>1815.7</v>
      </c>
      <c r="Q7474">
        <f>Table1[[#This Row],[OrderQuantity]]*Table1[[#This Row],[UnitPrice]]</f>
        <v>9078.5</v>
      </c>
      <c r="R7474">
        <f>Table1[[#This Row],[OrderQuantity]]*Table1[[#This Row],[UnitCost]]</f>
        <v>4902.3999999999996</v>
      </c>
      <c r="S7474">
        <f>Table1[[#This Row],[OrderQuantity]]*Table1[[#This Row],[UnitPrice]]*(1-Table1[[#This Row],[DiscountApplied]]) - (Table1[[#This Row],[OrderQuantity]]*Table1[[#This Row],[UnitCost]])</f>
        <v>3449.8200000000015</v>
      </c>
      <c r="T7474">
        <f>DATEDIF(Table1[[#This Row],[ShipDate]],Table1[[#This Row],[DeliveryDate]],"d")</f>
        <v>9</v>
      </c>
      <c r="U7474" t="str">
        <f t="shared" si="233"/>
        <v>Late</v>
      </c>
    </row>
    <row r="7475" spans="1:21" x14ac:dyDescent="0.3">
      <c r="A7475" t="str">
        <f t="shared" si="232"/>
        <v>SO-007574</v>
      </c>
      <c r="B7475" t="s">
        <v>3</v>
      </c>
      <c r="C7475" t="s">
        <v>12</v>
      </c>
      <c r="D7475" s="1">
        <v>44000</v>
      </c>
      <c r="E7475" s="1">
        <v>44134</v>
      </c>
      <c r="F7475" s="1">
        <v>44158</v>
      </c>
      <c r="G7475" s="1">
        <v>44159</v>
      </c>
      <c r="H7475" t="s">
        <v>54</v>
      </c>
      <c r="I7475">
        <v>10</v>
      </c>
      <c r="J7475">
        <v>42</v>
      </c>
      <c r="K7475">
        <v>229</v>
      </c>
      <c r="L7475">
        <v>35</v>
      </c>
      <c r="M7475">
        <v>5</v>
      </c>
      <c r="N7475">
        <v>0.2</v>
      </c>
      <c r="O7475">
        <v>2576.15</v>
      </c>
      <c r="P7475">
        <v>5152.3</v>
      </c>
      <c r="Q7475">
        <f>Table1[[#This Row],[OrderQuantity]]*Table1[[#This Row],[UnitPrice]]</f>
        <v>25761.5</v>
      </c>
      <c r="R7475">
        <f>Table1[[#This Row],[OrderQuantity]]*Table1[[#This Row],[UnitCost]]</f>
        <v>12880.75</v>
      </c>
      <c r="S7475">
        <f>Table1[[#This Row],[OrderQuantity]]*Table1[[#This Row],[UnitPrice]]*(1-Table1[[#This Row],[DiscountApplied]]) - (Table1[[#This Row],[OrderQuantity]]*Table1[[#This Row],[UnitCost]])</f>
        <v>7728.4500000000007</v>
      </c>
      <c r="T7475">
        <f>DATEDIF(Table1[[#This Row],[ShipDate]],Table1[[#This Row],[DeliveryDate]],"d")</f>
        <v>1</v>
      </c>
      <c r="U7475" t="str">
        <f t="shared" si="233"/>
        <v>On Time</v>
      </c>
    </row>
    <row r="7476" spans="1:21" x14ac:dyDescent="0.3">
      <c r="A7476" t="str">
        <f t="shared" si="232"/>
        <v>SO-007575</v>
      </c>
      <c r="B7476" t="s">
        <v>3</v>
      </c>
      <c r="C7476" t="s">
        <v>10</v>
      </c>
      <c r="D7476" s="1">
        <v>44000</v>
      </c>
      <c r="E7476" s="1">
        <v>44135</v>
      </c>
      <c r="F7476" s="1">
        <v>44146</v>
      </c>
      <c r="G7476" s="1">
        <v>44153</v>
      </c>
      <c r="H7476" t="s">
        <v>54</v>
      </c>
      <c r="I7476">
        <v>2</v>
      </c>
      <c r="J7476">
        <v>32</v>
      </c>
      <c r="K7476">
        <v>192</v>
      </c>
      <c r="L7476">
        <v>28</v>
      </c>
      <c r="M7476">
        <v>1</v>
      </c>
      <c r="N7476">
        <v>0.15</v>
      </c>
      <c r="O7476">
        <v>1212.3699999999999</v>
      </c>
      <c r="P7476">
        <v>2579.5</v>
      </c>
      <c r="Q7476">
        <f>Table1[[#This Row],[OrderQuantity]]*Table1[[#This Row],[UnitPrice]]</f>
        <v>2579.5</v>
      </c>
      <c r="R7476">
        <f>Table1[[#This Row],[OrderQuantity]]*Table1[[#This Row],[UnitCost]]</f>
        <v>1212.3699999999999</v>
      </c>
      <c r="S7476">
        <f>Table1[[#This Row],[OrderQuantity]]*Table1[[#This Row],[UnitPrice]]*(1-Table1[[#This Row],[DiscountApplied]]) - (Table1[[#This Row],[OrderQuantity]]*Table1[[#This Row],[UnitCost]])</f>
        <v>980.20499999999993</v>
      </c>
      <c r="T7476">
        <f>DATEDIF(Table1[[#This Row],[ShipDate]],Table1[[#This Row],[DeliveryDate]],"d")</f>
        <v>7</v>
      </c>
      <c r="U7476" t="str">
        <f t="shared" si="233"/>
        <v>On Time</v>
      </c>
    </row>
    <row r="7477" spans="1:21" x14ac:dyDescent="0.3">
      <c r="A7477" t="str">
        <f t="shared" si="232"/>
        <v>SO-007576</v>
      </c>
      <c r="B7477" t="s">
        <v>3</v>
      </c>
      <c r="C7477" t="s">
        <v>11</v>
      </c>
      <c r="D7477" s="1">
        <v>44000</v>
      </c>
      <c r="E7477" s="1">
        <v>44135</v>
      </c>
      <c r="F7477" s="1">
        <v>44138</v>
      </c>
      <c r="G7477" s="1">
        <v>44145</v>
      </c>
      <c r="H7477" t="s">
        <v>54</v>
      </c>
      <c r="I7477">
        <v>5</v>
      </c>
      <c r="J7477">
        <v>48</v>
      </c>
      <c r="K7477">
        <v>311</v>
      </c>
      <c r="L7477">
        <v>16</v>
      </c>
      <c r="M7477">
        <v>3</v>
      </c>
      <c r="N7477">
        <v>0.2</v>
      </c>
      <c r="O7477">
        <v>356.44</v>
      </c>
      <c r="P7477">
        <v>891.1</v>
      </c>
      <c r="Q7477">
        <f>Table1[[#This Row],[OrderQuantity]]*Table1[[#This Row],[UnitPrice]]</f>
        <v>2673.3</v>
      </c>
      <c r="R7477">
        <f>Table1[[#This Row],[OrderQuantity]]*Table1[[#This Row],[UnitCost]]</f>
        <v>1069.32</v>
      </c>
      <c r="S7477">
        <f>Table1[[#This Row],[OrderQuantity]]*Table1[[#This Row],[UnitPrice]]*(1-Table1[[#This Row],[DiscountApplied]]) - (Table1[[#This Row],[OrderQuantity]]*Table1[[#This Row],[UnitCost]])</f>
        <v>1069.3200000000004</v>
      </c>
      <c r="T7477">
        <f>DATEDIF(Table1[[#This Row],[ShipDate]],Table1[[#This Row],[DeliveryDate]],"d")</f>
        <v>7</v>
      </c>
      <c r="U7477" t="str">
        <f t="shared" si="233"/>
        <v>On Time</v>
      </c>
    </row>
    <row r="7478" spans="1:21" x14ac:dyDescent="0.3">
      <c r="A7478" t="str">
        <f t="shared" si="232"/>
        <v>SO-007577</v>
      </c>
      <c r="B7478" t="s">
        <v>4</v>
      </c>
      <c r="C7478" t="s">
        <v>10</v>
      </c>
      <c r="D7478" s="1">
        <v>44000</v>
      </c>
      <c r="E7478" s="1">
        <v>44135</v>
      </c>
      <c r="F7478" s="1">
        <v>44148</v>
      </c>
      <c r="G7478" s="1">
        <v>44158</v>
      </c>
      <c r="H7478" t="s">
        <v>54</v>
      </c>
      <c r="I7478">
        <v>14</v>
      </c>
      <c r="J7478">
        <v>50</v>
      </c>
      <c r="K7478">
        <v>179</v>
      </c>
      <c r="L7478">
        <v>12</v>
      </c>
      <c r="M7478">
        <v>1</v>
      </c>
      <c r="N7478">
        <v>0.08</v>
      </c>
      <c r="O7478">
        <v>591.95000000000005</v>
      </c>
      <c r="P7478">
        <v>1038.5</v>
      </c>
      <c r="Q7478">
        <f>Table1[[#This Row],[OrderQuantity]]*Table1[[#This Row],[UnitPrice]]</f>
        <v>1038.5</v>
      </c>
      <c r="R7478">
        <f>Table1[[#This Row],[OrderQuantity]]*Table1[[#This Row],[UnitCost]]</f>
        <v>591.95000000000005</v>
      </c>
      <c r="S7478">
        <f>Table1[[#This Row],[OrderQuantity]]*Table1[[#This Row],[UnitPrice]]*(1-Table1[[#This Row],[DiscountApplied]]) - (Table1[[#This Row],[OrderQuantity]]*Table1[[#This Row],[UnitCost]])</f>
        <v>363.47</v>
      </c>
      <c r="T7478">
        <f>DATEDIF(Table1[[#This Row],[ShipDate]],Table1[[#This Row],[DeliveryDate]],"d")</f>
        <v>10</v>
      </c>
      <c r="U7478" t="str">
        <f t="shared" si="233"/>
        <v>Late</v>
      </c>
    </row>
    <row r="7479" spans="1:21" x14ac:dyDescent="0.3">
      <c r="A7479" t="str">
        <f t="shared" si="232"/>
        <v>SO-007578</v>
      </c>
      <c r="B7479" t="s">
        <v>3</v>
      </c>
      <c r="C7479" t="s">
        <v>12</v>
      </c>
      <c r="D7479" s="1">
        <v>44100</v>
      </c>
      <c r="E7479" s="1">
        <v>44135</v>
      </c>
      <c r="F7479" s="1">
        <v>44152</v>
      </c>
      <c r="G7479" s="1">
        <v>44162</v>
      </c>
      <c r="H7479" t="s">
        <v>54</v>
      </c>
      <c r="I7479">
        <v>11</v>
      </c>
      <c r="J7479">
        <v>18</v>
      </c>
      <c r="K7479">
        <v>242</v>
      </c>
      <c r="L7479">
        <v>8</v>
      </c>
      <c r="M7479">
        <v>8</v>
      </c>
      <c r="N7479">
        <v>0.15</v>
      </c>
      <c r="O7479">
        <v>704.04</v>
      </c>
      <c r="P7479">
        <v>951.4</v>
      </c>
      <c r="Q7479">
        <f>Table1[[#This Row],[OrderQuantity]]*Table1[[#This Row],[UnitPrice]]</f>
        <v>7611.2</v>
      </c>
      <c r="R7479">
        <f>Table1[[#This Row],[OrderQuantity]]*Table1[[#This Row],[UnitCost]]</f>
        <v>5632.32</v>
      </c>
      <c r="S7479">
        <f>Table1[[#This Row],[OrderQuantity]]*Table1[[#This Row],[UnitPrice]]*(1-Table1[[#This Row],[DiscountApplied]]) - (Table1[[#This Row],[OrderQuantity]]*Table1[[#This Row],[UnitCost]])</f>
        <v>837.19999999999982</v>
      </c>
      <c r="T7479">
        <f>DATEDIF(Table1[[#This Row],[ShipDate]],Table1[[#This Row],[DeliveryDate]],"d")</f>
        <v>10</v>
      </c>
      <c r="U7479" t="str">
        <f t="shared" si="233"/>
        <v>Late</v>
      </c>
    </row>
    <row r="7480" spans="1:21" x14ac:dyDescent="0.3">
      <c r="A7480" t="str">
        <f t="shared" si="232"/>
        <v>SO-007579</v>
      </c>
      <c r="B7480" t="s">
        <v>5</v>
      </c>
      <c r="C7480" t="s">
        <v>13</v>
      </c>
      <c r="D7480" s="1">
        <v>44000</v>
      </c>
      <c r="E7480" s="1">
        <v>44135</v>
      </c>
      <c r="F7480" s="1">
        <v>44145</v>
      </c>
      <c r="G7480" s="1">
        <v>44154</v>
      </c>
      <c r="H7480" t="s">
        <v>54</v>
      </c>
      <c r="I7480">
        <v>28</v>
      </c>
      <c r="J7480">
        <v>25</v>
      </c>
      <c r="K7480">
        <v>21</v>
      </c>
      <c r="L7480">
        <v>36</v>
      </c>
      <c r="M7480">
        <v>6</v>
      </c>
      <c r="N7480">
        <v>0.08</v>
      </c>
      <c r="O7480">
        <v>651.91</v>
      </c>
      <c r="P7480">
        <v>931.3</v>
      </c>
      <c r="Q7480">
        <f>Table1[[#This Row],[OrderQuantity]]*Table1[[#This Row],[UnitPrice]]</f>
        <v>5587.7999999999993</v>
      </c>
      <c r="R7480">
        <f>Table1[[#This Row],[OrderQuantity]]*Table1[[#This Row],[UnitCost]]</f>
        <v>3911.46</v>
      </c>
      <c r="S7480">
        <f>Table1[[#This Row],[OrderQuantity]]*Table1[[#This Row],[UnitPrice]]*(1-Table1[[#This Row],[DiscountApplied]]) - (Table1[[#This Row],[OrderQuantity]]*Table1[[#This Row],[UnitCost]])</f>
        <v>1229.3159999999998</v>
      </c>
      <c r="T7480">
        <f>DATEDIF(Table1[[#This Row],[ShipDate]],Table1[[#This Row],[DeliveryDate]],"d")</f>
        <v>9</v>
      </c>
      <c r="U7480" t="str">
        <f t="shared" si="233"/>
        <v>Late</v>
      </c>
    </row>
    <row r="7481" spans="1:21" x14ac:dyDescent="0.3">
      <c r="A7481" t="str">
        <f t="shared" si="232"/>
        <v>SO-007580</v>
      </c>
      <c r="B7481" t="s">
        <v>4</v>
      </c>
      <c r="C7481" t="s">
        <v>12</v>
      </c>
      <c r="D7481" s="1">
        <v>44000</v>
      </c>
      <c r="E7481" s="1">
        <v>44135</v>
      </c>
      <c r="F7481" s="1">
        <v>44144</v>
      </c>
      <c r="G7481" s="1">
        <v>44145</v>
      </c>
      <c r="H7481" t="s">
        <v>54</v>
      </c>
      <c r="I7481">
        <v>12</v>
      </c>
      <c r="J7481">
        <v>24</v>
      </c>
      <c r="K7481">
        <v>207</v>
      </c>
      <c r="L7481">
        <v>34</v>
      </c>
      <c r="M7481">
        <v>1</v>
      </c>
      <c r="N7481">
        <v>0.1</v>
      </c>
      <c r="O7481">
        <v>2346.34</v>
      </c>
      <c r="P7481">
        <v>3450.5</v>
      </c>
      <c r="Q7481">
        <f>Table1[[#This Row],[OrderQuantity]]*Table1[[#This Row],[UnitPrice]]</f>
        <v>3450.5</v>
      </c>
      <c r="R7481">
        <f>Table1[[#This Row],[OrderQuantity]]*Table1[[#This Row],[UnitCost]]</f>
        <v>2346.34</v>
      </c>
      <c r="S7481">
        <f>Table1[[#This Row],[OrderQuantity]]*Table1[[#This Row],[UnitPrice]]*(1-Table1[[#This Row],[DiscountApplied]]) - (Table1[[#This Row],[OrderQuantity]]*Table1[[#This Row],[UnitCost]])</f>
        <v>759.11000000000013</v>
      </c>
      <c r="T7481">
        <f>DATEDIF(Table1[[#This Row],[ShipDate]],Table1[[#This Row],[DeliveryDate]],"d")</f>
        <v>1</v>
      </c>
      <c r="U7481" t="str">
        <f t="shared" si="233"/>
        <v>On Time</v>
      </c>
    </row>
    <row r="7482" spans="1:21" x14ac:dyDescent="0.3">
      <c r="A7482" t="str">
        <f t="shared" si="232"/>
        <v>SO-007581</v>
      </c>
      <c r="B7482" t="s">
        <v>2</v>
      </c>
      <c r="C7482" t="s">
        <v>12</v>
      </c>
      <c r="D7482" s="1">
        <v>44000</v>
      </c>
      <c r="E7482" s="1">
        <v>44135</v>
      </c>
      <c r="F7482" s="1">
        <v>44145</v>
      </c>
      <c r="G7482" s="1">
        <v>44149</v>
      </c>
      <c r="H7482" t="s">
        <v>54</v>
      </c>
      <c r="I7482">
        <v>24</v>
      </c>
      <c r="J7482">
        <v>24</v>
      </c>
      <c r="K7482">
        <v>229</v>
      </c>
      <c r="L7482">
        <v>31</v>
      </c>
      <c r="M7482">
        <v>1</v>
      </c>
      <c r="N7482">
        <v>0.1</v>
      </c>
      <c r="O7482">
        <v>628.92999999999995</v>
      </c>
      <c r="P7482">
        <v>998.3</v>
      </c>
      <c r="Q7482">
        <f>Table1[[#This Row],[OrderQuantity]]*Table1[[#This Row],[UnitPrice]]</f>
        <v>998.3</v>
      </c>
      <c r="R7482">
        <f>Table1[[#This Row],[OrderQuantity]]*Table1[[#This Row],[UnitCost]]</f>
        <v>628.92999999999995</v>
      </c>
      <c r="S7482">
        <f>Table1[[#This Row],[OrderQuantity]]*Table1[[#This Row],[UnitPrice]]*(1-Table1[[#This Row],[DiscountApplied]]) - (Table1[[#This Row],[OrderQuantity]]*Table1[[#This Row],[UnitCost]])</f>
        <v>269.54000000000008</v>
      </c>
      <c r="T7482">
        <f>DATEDIF(Table1[[#This Row],[ShipDate]],Table1[[#This Row],[DeliveryDate]],"d")</f>
        <v>4</v>
      </c>
      <c r="U7482" t="str">
        <f t="shared" si="233"/>
        <v>On Time</v>
      </c>
    </row>
    <row r="7483" spans="1:21" x14ac:dyDescent="0.3">
      <c r="A7483" t="str">
        <f t="shared" si="232"/>
        <v>SO-007582</v>
      </c>
      <c r="B7483" t="s">
        <v>3</v>
      </c>
      <c r="C7483" t="s">
        <v>12</v>
      </c>
      <c r="D7483" s="1">
        <v>44000</v>
      </c>
      <c r="E7483" s="1">
        <v>44135</v>
      </c>
      <c r="F7483" s="1">
        <v>44140</v>
      </c>
      <c r="G7483" s="1">
        <v>44143</v>
      </c>
      <c r="H7483" t="s">
        <v>54</v>
      </c>
      <c r="I7483">
        <v>7</v>
      </c>
      <c r="J7483">
        <v>1</v>
      </c>
      <c r="K7483">
        <v>238</v>
      </c>
      <c r="L7483">
        <v>26</v>
      </c>
      <c r="M7483">
        <v>3</v>
      </c>
      <c r="N7483">
        <v>0.1</v>
      </c>
      <c r="O7483">
        <v>2831.69</v>
      </c>
      <c r="P7483">
        <v>3932.9</v>
      </c>
      <c r="Q7483">
        <f>Table1[[#This Row],[OrderQuantity]]*Table1[[#This Row],[UnitPrice]]</f>
        <v>11798.7</v>
      </c>
      <c r="R7483">
        <f>Table1[[#This Row],[OrderQuantity]]*Table1[[#This Row],[UnitCost]]</f>
        <v>8495.07</v>
      </c>
      <c r="S7483">
        <f>Table1[[#This Row],[OrderQuantity]]*Table1[[#This Row],[UnitPrice]]*(1-Table1[[#This Row],[DiscountApplied]]) - (Table1[[#This Row],[OrderQuantity]]*Table1[[#This Row],[UnitCost]])</f>
        <v>2123.760000000002</v>
      </c>
      <c r="T7483">
        <f>DATEDIF(Table1[[#This Row],[ShipDate]],Table1[[#This Row],[DeliveryDate]],"d")</f>
        <v>3</v>
      </c>
      <c r="U7483" t="str">
        <f t="shared" si="233"/>
        <v>On Time</v>
      </c>
    </row>
    <row r="7484" spans="1:21" x14ac:dyDescent="0.3">
      <c r="A7484" t="str">
        <f t="shared" si="232"/>
        <v>SO-007583</v>
      </c>
      <c r="B7484" t="s">
        <v>3</v>
      </c>
      <c r="C7484" t="s">
        <v>13</v>
      </c>
      <c r="D7484" s="1">
        <v>44000</v>
      </c>
      <c r="E7484" s="1">
        <v>44135</v>
      </c>
      <c r="F7484" s="1">
        <v>44145</v>
      </c>
      <c r="G7484" s="1">
        <v>44151</v>
      </c>
      <c r="H7484" t="s">
        <v>54</v>
      </c>
      <c r="I7484">
        <v>4</v>
      </c>
      <c r="J7484">
        <v>24</v>
      </c>
      <c r="K7484">
        <v>58</v>
      </c>
      <c r="L7484">
        <v>5</v>
      </c>
      <c r="M7484">
        <v>2</v>
      </c>
      <c r="N7484">
        <v>0.15</v>
      </c>
      <c r="O7484">
        <v>3106.66</v>
      </c>
      <c r="P7484">
        <v>3698.4</v>
      </c>
      <c r="Q7484">
        <f>Table1[[#This Row],[OrderQuantity]]*Table1[[#This Row],[UnitPrice]]</f>
        <v>7396.8</v>
      </c>
      <c r="R7484">
        <f>Table1[[#This Row],[OrderQuantity]]*Table1[[#This Row],[UnitCost]]</f>
        <v>6213.32</v>
      </c>
      <c r="S7484">
        <f>Table1[[#This Row],[OrderQuantity]]*Table1[[#This Row],[UnitPrice]]*(1-Table1[[#This Row],[DiscountApplied]]) - (Table1[[#This Row],[OrderQuantity]]*Table1[[#This Row],[UnitCost]])</f>
        <v>73.960000000000036</v>
      </c>
      <c r="T7484">
        <f>DATEDIF(Table1[[#This Row],[ShipDate]],Table1[[#This Row],[DeliveryDate]],"d")</f>
        <v>6</v>
      </c>
      <c r="U7484" t="str">
        <f t="shared" si="233"/>
        <v>On Time</v>
      </c>
    </row>
    <row r="7485" spans="1:21" x14ac:dyDescent="0.3">
      <c r="A7485" t="str">
        <f t="shared" si="232"/>
        <v>SO-007584</v>
      </c>
      <c r="B7485" t="s">
        <v>3</v>
      </c>
      <c r="C7485" t="s">
        <v>10</v>
      </c>
      <c r="D7485" s="1">
        <v>44000</v>
      </c>
      <c r="E7485" s="1">
        <v>44135</v>
      </c>
      <c r="F7485" s="1">
        <v>44143</v>
      </c>
      <c r="G7485" s="1">
        <v>44146</v>
      </c>
      <c r="H7485" t="s">
        <v>54</v>
      </c>
      <c r="I7485">
        <v>10</v>
      </c>
      <c r="J7485">
        <v>42</v>
      </c>
      <c r="K7485">
        <v>113</v>
      </c>
      <c r="L7485">
        <v>24</v>
      </c>
      <c r="M7485">
        <v>5</v>
      </c>
      <c r="N7485">
        <v>0.2</v>
      </c>
      <c r="O7485">
        <v>966.01</v>
      </c>
      <c r="P7485">
        <v>1788.9</v>
      </c>
      <c r="Q7485">
        <f>Table1[[#This Row],[OrderQuantity]]*Table1[[#This Row],[UnitPrice]]</f>
        <v>8944.5</v>
      </c>
      <c r="R7485">
        <f>Table1[[#This Row],[OrderQuantity]]*Table1[[#This Row],[UnitCost]]</f>
        <v>4830.05</v>
      </c>
      <c r="S7485">
        <f>Table1[[#This Row],[OrderQuantity]]*Table1[[#This Row],[UnitPrice]]*(1-Table1[[#This Row],[DiscountApplied]]) - (Table1[[#This Row],[OrderQuantity]]*Table1[[#This Row],[UnitCost]])</f>
        <v>2325.5500000000002</v>
      </c>
      <c r="T7485">
        <f>DATEDIF(Table1[[#This Row],[ShipDate]],Table1[[#This Row],[DeliveryDate]],"d")</f>
        <v>3</v>
      </c>
      <c r="U7485" t="str">
        <f t="shared" si="233"/>
        <v>On Time</v>
      </c>
    </row>
    <row r="7486" spans="1:21" x14ac:dyDescent="0.3">
      <c r="A7486" t="str">
        <f t="shared" si="232"/>
        <v>SO-007585</v>
      </c>
      <c r="B7486" t="s">
        <v>3</v>
      </c>
      <c r="C7486" t="s">
        <v>10</v>
      </c>
      <c r="D7486" s="1">
        <v>44000</v>
      </c>
      <c r="E7486" s="1">
        <v>44135</v>
      </c>
      <c r="F7486" s="1">
        <v>44158</v>
      </c>
      <c r="G7486" s="1">
        <v>44163</v>
      </c>
      <c r="H7486" t="s">
        <v>54</v>
      </c>
      <c r="I7486">
        <v>9</v>
      </c>
      <c r="J7486">
        <v>33</v>
      </c>
      <c r="K7486">
        <v>187</v>
      </c>
      <c r="L7486">
        <v>8</v>
      </c>
      <c r="M7486">
        <v>6</v>
      </c>
      <c r="N7486">
        <v>0.05</v>
      </c>
      <c r="O7486">
        <v>777.2</v>
      </c>
      <c r="P7486">
        <v>971.5</v>
      </c>
      <c r="Q7486">
        <f>Table1[[#This Row],[OrderQuantity]]*Table1[[#This Row],[UnitPrice]]</f>
        <v>5829</v>
      </c>
      <c r="R7486">
        <f>Table1[[#This Row],[OrderQuantity]]*Table1[[#This Row],[UnitCost]]</f>
        <v>4663.2000000000007</v>
      </c>
      <c r="S7486">
        <f>Table1[[#This Row],[OrderQuantity]]*Table1[[#This Row],[UnitPrice]]*(1-Table1[[#This Row],[DiscountApplied]]) - (Table1[[#This Row],[OrderQuantity]]*Table1[[#This Row],[UnitCost]])</f>
        <v>874.34999999999945</v>
      </c>
      <c r="T7486">
        <f>DATEDIF(Table1[[#This Row],[ShipDate]],Table1[[#This Row],[DeliveryDate]],"d")</f>
        <v>5</v>
      </c>
      <c r="U7486" t="str">
        <f t="shared" si="233"/>
        <v>On Time</v>
      </c>
    </row>
    <row r="7487" spans="1:21" x14ac:dyDescent="0.3">
      <c r="A7487" t="str">
        <f t="shared" si="232"/>
        <v>SO-007586</v>
      </c>
      <c r="B7487" t="s">
        <v>4</v>
      </c>
      <c r="C7487" t="s">
        <v>11</v>
      </c>
      <c r="D7487" s="1">
        <v>44100</v>
      </c>
      <c r="E7487" s="1">
        <v>44135</v>
      </c>
      <c r="F7487" s="1">
        <v>44144</v>
      </c>
      <c r="G7487" s="1">
        <v>44150</v>
      </c>
      <c r="H7487" t="s">
        <v>54</v>
      </c>
      <c r="I7487">
        <v>12</v>
      </c>
      <c r="J7487">
        <v>42</v>
      </c>
      <c r="K7487">
        <v>325</v>
      </c>
      <c r="L7487">
        <v>32</v>
      </c>
      <c r="M7487">
        <v>3</v>
      </c>
      <c r="N7487">
        <v>0.05</v>
      </c>
      <c r="O7487">
        <v>1742.87</v>
      </c>
      <c r="P7487">
        <v>2525.9</v>
      </c>
      <c r="Q7487">
        <f>Table1[[#This Row],[OrderQuantity]]*Table1[[#This Row],[UnitPrice]]</f>
        <v>7577.7000000000007</v>
      </c>
      <c r="R7487">
        <f>Table1[[#This Row],[OrderQuantity]]*Table1[[#This Row],[UnitCost]]</f>
        <v>5228.6099999999997</v>
      </c>
      <c r="S7487">
        <f>Table1[[#This Row],[OrderQuantity]]*Table1[[#This Row],[UnitPrice]]*(1-Table1[[#This Row],[DiscountApplied]]) - (Table1[[#This Row],[OrderQuantity]]*Table1[[#This Row],[UnitCost]])</f>
        <v>1970.2050000000008</v>
      </c>
      <c r="T7487">
        <f>DATEDIF(Table1[[#This Row],[ShipDate]],Table1[[#This Row],[DeliveryDate]],"d")</f>
        <v>6</v>
      </c>
      <c r="U7487" t="str">
        <f t="shared" si="233"/>
        <v>On Time</v>
      </c>
    </row>
    <row r="7488" spans="1:21" x14ac:dyDescent="0.3">
      <c r="A7488" t="str">
        <f t="shared" si="232"/>
        <v>SO-007587</v>
      </c>
      <c r="B7488" t="s">
        <v>3</v>
      </c>
      <c r="C7488" t="s">
        <v>13</v>
      </c>
      <c r="D7488" s="1">
        <v>44000</v>
      </c>
      <c r="E7488" s="1">
        <v>44136</v>
      </c>
      <c r="F7488" s="1">
        <v>44138</v>
      </c>
      <c r="G7488" s="1">
        <v>44147</v>
      </c>
      <c r="H7488" t="s">
        <v>54</v>
      </c>
      <c r="I7488">
        <v>2</v>
      </c>
      <c r="J7488">
        <v>5</v>
      </c>
      <c r="K7488">
        <v>1</v>
      </c>
      <c r="L7488">
        <v>3</v>
      </c>
      <c r="M7488">
        <v>2</v>
      </c>
      <c r="N7488">
        <v>0.1</v>
      </c>
      <c r="O7488">
        <v>1363.38</v>
      </c>
      <c r="P7488">
        <v>2391.9</v>
      </c>
      <c r="Q7488">
        <f>Table1[[#This Row],[OrderQuantity]]*Table1[[#This Row],[UnitPrice]]</f>
        <v>4783.8</v>
      </c>
      <c r="R7488">
        <f>Table1[[#This Row],[OrderQuantity]]*Table1[[#This Row],[UnitCost]]</f>
        <v>2726.76</v>
      </c>
      <c r="S7488">
        <f>Table1[[#This Row],[OrderQuantity]]*Table1[[#This Row],[UnitPrice]]*(1-Table1[[#This Row],[DiscountApplied]]) - (Table1[[#This Row],[OrderQuantity]]*Table1[[#This Row],[UnitCost]])</f>
        <v>1578.6599999999999</v>
      </c>
      <c r="T7488">
        <f>DATEDIF(Table1[[#This Row],[ShipDate]],Table1[[#This Row],[DeliveryDate]],"d")</f>
        <v>9</v>
      </c>
      <c r="U7488" t="str">
        <f t="shared" si="233"/>
        <v>Late</v>
      </c>
    </row>
    <row r="7489" spans="1:21" x14ac:dyDescent="0.3">
      <c r="A7489" t="str">
        <f t="shared" si="232"/>
        <v>SO-007588</v>
      </c>
      <c r="B7489" t="s">
        <v>3</v>
      </c>
      <c r="C7489" t="s">
        <v>10</v>
      </c>
      <c r="D7489" s="1">
        <v>44000</v>
      </c>
      <c r="E7489" s="1">
        <v>44136</v>
      </c>
      <c r="F7489" s="1">
        <v>44149</v>
      </c>
      <c r="G7489" s="1">
        <v>44155</v>
      </c>
      <c r="H7489" t="s">
        <v>54</v>
      </c>
      <c r="I7489">
        <v>9</v>
      </c>
      <c r="J7489">
        <v>42</v>
      </c>
      <c r="K7489">
        <v>128</v>
      </c>
      <c r="L7489">
        <v>41</v>
      </c>
      <c r="M7489">
        <v>8</v>
      </c>
      <c r="N7489">
        <v>0.15</v>
      </c>
      <c r="O7489">
        <v>743.7</v>
      </c>
      <c r="P7489">
        <v>991.6</v>
      </c>
      <c r="Q7489">
        <f>Table1[[#This Row],[OrderQuantity]]*Table1[[#This Row],[UnitPrice]]</f>
        <v>7932.8</v>
      </c>
      <c r="R7489">
        <f>Table1[[#This Row],[OrderQuantity]]*Table1[[#This Row],[UnitCost]]</f>
        <v>5949.6</v>
      </c>
      <c r="S7489">
        <f>Table1[[#This Row],[OrderQuantity]]*Table1[[#This Row],[UnitPrice]]*(1-Table1[[#This Row],[DiscountApplied]]) - (Table1[[#This Row],[OrderQuantity]]*Table1[[#This Row],[UnitCost]])</f>
        <v>793.27999999999975</v>
      </c>
      <c r="T7489">
        <f>DATEDIF(Table1[[#This Row],[ShipDate]],Table1[[#This Row],[DeliveryDate]],"d")</f>
        <v>6</v>
      </c>
      <c r="U7489" t="str">
        <f t="shared" si="233"/>
        <v>On Time</v>
      </c>
    </row>
    <row r="7490" spans="1:21" x14ac:dyDescent="0.3">
      <c r="A7490" t="str">
        <f t="shared" ref="A7490:A7553" si="234">"SO-" &amp; TEXT(ROW(A7490)+99,"000000")</f>
        <v>SO-007589</v>
      </c>
      <c r="B7490" t="s">
        <v>4</v>
      </c>
      <c r="C7490" t="s">
        <v>8</v>
      </c>
      <c r="D7490" s="1">
        <v>44000</v>
      </c>
      <c r="E7490" s="1">
        <v>44136</v>
      </c>
      <c r="F7490" s="1">
        <v>44160</v>
      </c>
      <c r="G7490" s="1">
        <v>44165</v>
      </c>
      <c r="H7490" t="s">
        <v>54</v>
      </c>
      <c r="I7490">
        <v>17</v>
      </c>
      <c r="J7490">
        <v>14</v>
      </c>
      <c r="K7490">
        <v>330</v>
      </c>
      <c r="L7490">
        <v>27</v>
      </c>
      <c r="M7490">
        <v>2</v>
      </c>
      <c r="N7490">
        <v>0.1</v>
      </c>
      <c r="O7490">
        <v>157.12</v>
      </c>
      <c r="P7490">
        <v>234.5</v>
      </c>
      <c r="Q7490">
        <f>Table1[[#This Row],[OrderQuantity]]*Table1[[#This Row],[UnitPrice]]</f>
        <v>469</v>
      </c>
      <c r="R7490">
        <f>Table1[[#This Row],[OrderQuantity]]*Table1[[#This Row],[UnitCost]]</f>
        <v>314.24</v>
      </c>
      <c r="S7490">
        <f>Table1[[#This Row],[OrderQuantity]]*Table1[[#This Row],[UnitPrice]]*(1-Table1[[#This Row],[DiscountApplied]]) - (Table1[[#This Row],[OrderQuantity]]*Table1[[#This Row],[UnitCost]])</f>
        <v>107.86000000000001</v>
      </c>
      <c r="T7490">
        <f>DATEDIF(Table1[[#This Row],[ShipDate]],Table1[[#This Row],[DeliveryDate]],"d")</f>
        <v>5</v>
      </c>
      <c r="U7490" t="str">
        <f t="shared" ref="U7490:U7553" si="235">IF(T7490&gt;7,"Late","On Time")</f>
        <v>On Time</v>
      </c>
    </row>
    <row r="7491" spans="1:21" x14ac:dyDescent="0.3">
      <c r="A7491" t="str">
        <f t="shared" si="234"/>
        <v>SO-007590</v>
      </c>
      <c r="B7491" t="s">
        <v>3</v>
      </c>
      <c r="C7491" t="s">
        <v>10</v>
      </c>
      <c r="D7491" s="1">
        <v>44000</v>
      </c>
      <c r="E7491" s="1">
        <v>44136</v>
      </c>
      <c r="F7491" s="1">
        <v>44162</v>
      </c>
      <c r="G7491" s="1">
        <v>44167</v>
      </c>
      <c r="H7491" t="s">
        <v>54</v>
      </c>
      <c r="I7491">
        <v>12</v>
      </c>
      <c r="J7491">
        <v>24</v>
      </c>
      <c r="K7491">
        <v>159</v>
      </c>
      <c r="L7491">
        <v>11</v>
      </c>
      <c r="M7491">
        <v>4</v>
      </c>
      <c r="N7491">
        <v>0.08</v>
      </c>
      <c r="O7491">
        <v>1904.14</v>
      </c>
      <c r="P7491">
        <v>3886</v>
      </c>
      <c r="Q7491">
        <f>Table1[[#This Row],[OrderQuantity]]*Table1[[#This Row],[UnitPrice]]</f>
        <v>15544</v>
      </c>
      <c r="R7491">
        <f>Table1[[#This Row],[OrderQuantity]]*Table1[[#This Row],[UnitCost]]</f>
        <v>7616.56</v>
      </c>
      <c r="S7491">
        <f>Table1[[#This Row],[OrderQuantity]]*Table1[[#This Row],[UnitPrice]]*(1-Table1[[#This Row],[DiscountApplied]]) - (Table1[[#This Row],[OrderQuantity]]*Table1[[#This Row],[UnitCost]])</f>
        <v>6683.920000000001</v>
      </c>
      <c r="T7491">
        <f>DATEDIF(Table1[[#This Row],[ShipDate]],Table1[[#This Row],[DeliveryDate]],"d")</f>
        <v>5</v>
      </c>
      <c r="U7491" t="str">
        <f t="shared" si="235"/>
        <v>On Time</v>
      </c>
    </row>
    <row r="7492" spans="1:21" x14ac:dyDescent="0.3">
      <c r="A7492" t="str">
        <f t="shared" si="234"/>
        <v>SO-007591</v>
      </c>
      <c r="B7492" t="s">
        <v>2</v>
      </c>
      <c r="C7492" t="s">
        <v>10</v>
      </c>
      <c r="D7492" s="1">
        <v>44000</v>
      </c>
      <c r="E7492" s="1">
        <v>44136</v>
      </c>
      <c r="F7492" s="1">
        <v>44145</v>
      </c>
      <c r="G7492" s="1">
        <v>44146</v>
      </c>
      <c r="H7492" t="s">
        <v>54</v>
      </c>
      <c r="I7492">
        <v>23</v>
      </c>
      <c r="J7492">
        <v>1</v>
      </c>
      <c r="K7492">
        <v>171</v>
      </c>
      <c r="L7492">
        <v>21</v>
      </c>
      <c r="M7492">
        <v>4</v>
      </c>
      <c r="N7492">
        <v>0.3</v>
      </c>
      <c r="O7492">
        <v>3619.81</v>
      </c>
      <c r="P7492">
        <v>5246.1</v>
      </c>
      <c r="Q7492">
        <f>Table1[[#This Row],[OrderQuantity]]*Table1[[#This Row],[UnitPrice]]</f>
        <v>20984.400000000001</v>
      </c>
      <c r="R7492">
        <f>Table1[[#This Row],[OrderQuantity]]*Table1[[#This Row],[UnitCost]]</f>
        <v>14479.24</v>
      </c>
      <c r="S7492">
        <f>Table1[[#This Row],[OrderQuantity]]*Table1[[#This Row],[UnitPrice]]*(1-Table1[[#This Row],[DiscountApplied]]) - (Table1[[#This Row],[OrderQuantity]]*Table1[[#This Row],[UnitCost]])</f>
        <v>209.84000000000015</v>
      </c>
      <c r="T7492">
        <f>DATEDIF(Table1[[#This Row],[ShipDate]],Table1[[#This Row],[DeliveryDate]],"d")</f>
        <v>1</v>
      </c>
      <c r="U7492" t="str">
        <f t="shared" si="235"/>
        <v>On Time</v>
      </c>
    </row>
    <row r="7493" spans="1:21" x14ac:dyDescent="0.3">
      <c r="A7493" t="str">
        <f t="shared" si="234"/>
        <v>SO-007592</v>
      </c>
      <c r="B7493" t="s">
        <v>3</v>
      </c>
      <c r="C7493" t="s">
        <v>11</v>
      </c>
      <c r="D7493" s="1">
        <v>44000</v>
      </c>
      <c r="E7493" s="1">
        <v>44136</v>
      </c>
      <c r="F7493" s="1">
        <v>44142</v>
      </c>
      <c r="G7493" s="1">
        <v>44150</v>
      </c>
      <c r="H7493" t="s">
        <v>54</v>
      </c>
      <c r="I7493">
        <v>5</v>
      </c>
      <c r="J7493">
        <v>42</v>
      </c>
      <c r="K7493">
        <v>328</v>
      </c>
      <c r="L7493">
        <v>1</v>
      </c>
      <c r="M7493">
        <v>4</v>
      </c>
      <c r="N7493">
        <v>0.2</v>
      </c>
      <c r="O7493">
        <v>2185.21</v>
      </c>
      <c r="P7493">
        <v>3973.1</v>
      </c>
      <c r="Q7493">
        <f>Table1[[#This Row],[OrderQuantity]]*Table1[[#This Row],[UnitPrice]]</f>
        <v>15892.4</v>
      </c>
      <c r="R7493">
        <f>Table1[[#This Row],[OrderQuantity]]*Table1[[#This Row],[UnitCost]]</f>
        <v>8740.84</v>
      </c>
      <c r="S7493">
        <f>Table1[[#This Row],[OrderQuantity]]*Table1[[#This Row],[UnitPrice]]*(1-Table1[[#This Row],[DiscountApplied]]) - (Table1[[#This Row],[OrderQuantity]]*Table1[[#This Row],[UnitCost]])</f>
        <v>3973.08</v>
      </c>
      <c r="T7493">
        <f>DATEDIF(Table1[[#This Row],[ShipDate]],Table1[[#This Row],[DeliveryDate]],"d")</f>
        <v>8</v>
      </c>
      <c r="U7493" t="str">
        <f t="shared" si="235"/>
        <v>Late</v>
      </c>
    </row>
    <row r="7494" spans="1:21" x14ac:dyDescent="0.3">
      <c r="A7494" t="str">
        <f t="shared" si="234"/>
        <v>SO-007593</v>
      </c>
      <c r="B7494" t="s">
        <v>2</v>
      </c>
      <c r="C7494" t="s">
        <v>11</v>
      </c>
      <c r="D7494" s="1">
        <v>44000</v>
      </c>
      <c r="E7494" s="1">
        <v>44136</v>
      </c>
      <c r="F7494" s="1">
        <v>44151</v>
      </c>
      <c r="G7494" s="1">
        <v>44154</v>
      </c>
      <c r="H7494" t="s">
        <v>54</v>
      </c>
      <c r="I7494">
        <v>23</v>
      </c>
      <c r="J7494">
        <v>12</v>
      </c>
      <c r="K7494">
        <v>269</v>
      </c>
      <c r="L7494">
        <v>28</v>
      </c>
      <c r="M7494">
        <v>1</v>
      </c>
      <c r="N7494">
        <v>0.08</v>
      </c>
      <c r="O7494">
        <v>107.07</v>
      </c>
      <c r="P7494">
        <v>227.8</v>
      </c>
      <c r="Q7494">
        <f>Table1[[#This Row],[OrderQuantity]]*Table1[[#This Row],[UnitPrice]]</f>
        <v>227.8</v>
      </c>
      <c r="R7494">
        <f>Table1[[#This Row],[OrderQuantity]]*Table1[[#This Row],[UnitCost]]</f>
        <v>107.07</v>
      </c>
      <c r="S7494">
        <f>Table1[[#This Row],[OrderQuantity]]*Table1[[#This Row],[UnitPrice]]*(1-Table1[[#This Row],[DiscountApplied]]) - (Table1[[#This Row],[OrderQuantity]]*Table1[[#This Row],[UnitCost]])</f>
        <v>102.50600000000003</v>
      </c>
      <c r="T7494">
        <f>DATEDIF(Table1[[#This Row],[ShipDate]],Table1[[#This Row],[DeliveryDate]],"d")</f>
        <v>3</v>
      </c>
      <c r="U7494" t="str">
        <f t="shared" si="235"/>
        <v>On Time</v>
      </c>
    </row>
    <row r="7495" spans="1:21" x14ac:dyDescent="0.3">
      <c r="A7495" t="str">
        <f t="shared" si="234"/>
        <v>SO-007594</v>
      </c>
      <c r="B7495" t="s">
        <v>3</v>
      </c>
      <c r="C7495" t="s">
        <v>11</v>
      </c>
      <c r="D7495" s="1">
        <v>44000</v>
      </c>
      <c r="E7495" s="1">
        <v>44136</v>
      </c>
      <c r="F7495" s="1">
        <v>44163</v>
      </c>
      <c r="G7495" s="1">
        <v>44168</v>
      </c>
      <c r="H7495" t="s">
        <v>54</v>
      </c>
      <c r="I7495">
        <v>11</v>
      </c>
      <c r="J7495">
        <v>47</v>
      </c>
      <c r="K7495">
        <v>283</v>
      </c>
      <c r="L7495">
        <v>3</v>
      </c>
      <c r="M7495">
        <v>2</v>
      </c>
      <c r="N7495">
        <v>0.2</v>
      </c>
      <c r="O7495">
        <v>73.7</v>
      </c>
      <c r="P7495">
        <v>167.5</v>
      </c>
      <c r="Q7495">
        <f>Table1[[#This Row],[OrderQuantity]]*Table1[[#This Row],[UnitPrice]]</f>
        <v>335</v>
      </c>
      <c r="R7495">
        <f>Table1[[#This Row],[OrderQuantity]]*Table1[[#This Row],[UnitCost]]</f>
        <v>147.4</v>
      </c>
      <c r="S7495">
        <f>Table1[[#This Row],[OrderQuantity]]*Table1[[#This Row],[UnitPrice]]*(1-Table1[[#This Row],[DiscountApplied]]) - (Table1[[#This Row],[OrderQuantity]]*Table1[[#This Row],[UnitCost]])</f>
        <v>120.6</v>
      </c>
      <c r="T7495">
        <f>DATEDIF(Table1[[#This Row],[ShipDate]],Table1[[#This Row],[DeliveryDate]],"d")</f>
        <v>5</v>
      </c>
      <c r="U7495" t="str">
        <f t="shared" si="235"/>
        <v>On Time</v>
      </c>
    </row>
    <row r="7496" spans="1:21" x14ac:dyDescent="0.3">
      <c r="A7496" t="str">
        <f t="shared" si="234"/>
        <v>SO-007595</v>
      </c>
      <c r="B7496" t="s">
        <v>3</v>
      </c>
      <c r="C7496" t="s">
        <v>9</v>
      </c>
      <c r="D7496" s="1">
        <v>44000</v>
      </c>
      <c r="E7496" s="1">
        <v>44136</v>
      </c>
      <c r="F7496" s="1">
        <v>44142</v>
      </c>
      <c r="G7496" s="1">
        <v>44144</v>
      </c>
      <c r="H7496" t="s">
        <v>54</v>
      </c>
      <c r="I7496">
        <v>3</v>
      </c>
      <c r="J7496">
        <v>36</v>
      </c>
      <c r="K7496">
        <v>65</v>
      </c>
      <c r="L7496">
        <v>17</v>
      </c>
      <c r="M7496">
        <v>7</v>
      </c>
      <c r="N7496">
        <v>0.2</v>
      </c>
      <c r="O7496">
        <v>662.7</v>
      </c>
      <c r="P7496">
        <v>1051.9000000000001</v>
      </c>
      <c r="Q7496">
        <f>Table1[[#This Row],[OrderQuantity]]*Table1[[#This Row],[UnitPrice]]</f>
        <v>7363.3000000000011</v>
      </c>
      <c r="R7496">
        <f>Table1[[#This Row],[OrderQuantity]]*Table1[[#This Row],[UnitCost]]</f>
        <v>4638.9000000000005</v>
      </c>
      <c r="S7496">
        <f>Table1[[#This Row],[OrderQuantity]]*Table1[[#This Row],[UnitPrice]]*(1-Table1[[#This Row],[DiscountApplied]]) - (Table1[[#This Row],[OrderQuantity]]*Table1[[#This Row],[UnitCost]])</f>
        <v>1251.7400000000007</v>
      </c>
      <c r="T7496">
        <f>DATEDIF(Table1[[#This Row],[ShipDate]],Table1[[#This Row],[DeliveryDate]],"d")</f>
        <v>2</v>
      </c>
      <c r="U7496" t="str">
        <f t="shared" si="235"/>
        <v>On Time</v>
      </c>
    </row>
    <row r="7497" spans="1:21" x14ac:dyDescent="0.3">
      <c r="A7497" t="str">
        <f t="shared" si="234"/>
        <v>SO-007596</v>
      </c>
      <c r="B7497" t="s">
        <v>5</v>
      </c>
      <c r="C7497" t="s">
        <v>11</v>
      </c>
      <c r="D7497" s="1">
        <v>44000</v>
      </c>
      <c r="E7497" s="1">
        <v>44136</v>
      </c>
      <c r="F7497" s="1">
        <v>44151</v>
      </c>
      <c r="G7497" s="1">
        <v>44161</v>
      </c>
      <c r="H7497" t="s">
        <v>54</v>
      </c>
      <c r="I7497">
        <v>28</v>
      </c>
      <c r="J7497">
        <v>35</v>
      </c>
      <c r="K7497">
        <v>311</v>
      </c>
      <c r="L7497">
        <v>5</v>
      </c>
      <c r="M7497">
        <v>3</v>
      </c>
      <c r="N7497">
        <v>0.15</v>
      </c>
      <c r="O7497">
        <v>1153.2</v>
      </c>
      <c r="P7497">
        <v>2217.6999999999998</v>
      </c>
      <c r="Q7497">
        <f>Table1[[#This Row],[OrderQuantity]]*Table1[[#This Row],[UnitPrice]]</f>
        <v>6653.0999999999995</v>
      </c>
      <c r="R7497">
        <f>Table1[[#This Row],[OrderQuantity]]*Table1[[#This Row],[UnitCost]]</f>
        <v>3459.6000000000004</v>
      </c>
      <c r="S7497">
        <f>Table1[[#This Row],[OrderQuantity]]*Table1[[#This Row],[UnitPrice]]*(1-Table1[[#This Row],[DiscountApplied]]) - (Table1[[#This Row],[OrderQuantity]]*Table1[[#This Row],[UnitCost]])</f>
        <v>2195.5349999999989</v>
      </c>
      <c r="T7497">
        <f>DATEDIF(Table1[[#This Row],[ShipDate]],Table1[[#This Row],[DeliveryDate]],"d")</f>
        <v>10</v>
      </c>
      <c r="U7497" t="str">
        <f t="shared" si="235"/>
        <v>Late</v>
      </c>
    </row>
    <row r="7498" spans="1:21" x14ac:dyDescent="0.3">
      <c r="A7498" t="str">
        <f t="shared" si="234"/>
        <v>SO-007597</v>
      </c>
      <c r="B7498" t="s">
        <v>2</v>
      </c>
      <c r="C7498" t="s">
        <v>11</v>
      </c>
      <c r="D7498" s="1">
        <v>44000</v>
      </c>
      <c r="E7498" s="1">
        <v>44136</v>
      </c>
      <c r="F7498" s="1">
        <v>44161</v>
      </c>
      <c r="G7498" s="1">
        <v>44167</v>
      </c>
      <c r="H7498" t="s">
        <v>54</v>
      </c>
      <c r="I7498">
        <v>22</v>
      </c>
      <c r="J7498">
        <v>2</v>
      </c>
      <c r="K7498">
        <v>316</v>
      </c>
      <c r="L7498">
        <v>2</v>
      </c>
      <c r="M7498">
        <v>8</v>
      </c>
      <c r="N7498">
        <v>0.08</v>
      </c>
      <c r="O7498">
        <v>951.13</v>
      </c>
      <c r="P7498">
        <v>1132.3</v>
      </c>
      <c r="Q7498">
        <f>Table1[[#This Row],[OrderQuantity]]*Table1[[#This Row],[UnitPrice]]</f>
        <v>9058.4</v>
      </c>
      <c r="R7498">
        <f>Table1[[#This Row],[OrderQuantity]]*Table1[[#This Row],[UnitCost]]</f>
        <v>7609.04</v>
      </c>
      <c r="S7498">
        <f>Table1[[#This Row],[OrderQuantity]]*Table1[[#This Row],[UnitPrice]]*(1-Table1[[#This Row],[DiscountApplied]]) - (Table1[[#This Row],[OrderQuantity]]*Table1[[#This Row],[UnitCost]])</f>
        <v>724.68799999999919</v>
      </c>
      <c r="T7498">
        <f>DATEDIF(Table1[[#This Row],[ShipDate]],Table1[[#This Row],[DeliveryDate]],"d")</f>
        <v>6</v>
      </c>
      <c r="U7498" t="str">
        <f t="shared" si="235"/>
        <v>On Time</v>
      </c>
    </row>
    <row r="7499" spans="1:21" x14ac:dyDescent="0.3">
      <c r="A7499" t="str">
        <f t="shared" si="234"/>
        <v>SO-007598</v>
      </c>
      <c r="B7499" t="s">
        <v>4</v>
      </c>
      <c r="C7499" t="s">
        <v>12</v>
      </c>
      <c r="D7499" s="1">
        <v>44000</v>
      </c>
      <c r="E7499" s="1">
        <v>44136</v>
      </c>
      <c r="F7499" s="1">
        <v>44153</v>
      </c>
      <c r="G7499" s="1">
        <v>44161</v>
      </c>
      <c r="H7499" t="s">
        <v>54</v>
      </c>
      <c r="I7499">
        <v>16</v>
      </c>
      <c r="J7499">
        <v>34</v>
      </c>
      <c r="K7499">
        <v>247</v>
      </c>
      <c r="L7499">
        <v>43</v>
      </c>
      <c r="M7499">
        <v>3</v>
      </c>
      <c r="N7499">
        <v>0.05</v>
      </c>
      <c r="O7499">
        <v>477.58</v>
      </c>
      <c r="P7499">
        <v>1085.4000000000001</v>
      </c>
      <c r="Q7499">
        <f>Table1[[#This Row],[OrderQuantity]]*Table1[[#This Row],[UnitPrice]]</f>
        <v>3256.2000000000003</v>
      </c>
      <c r="R7499">
        <f>Table1[[#This Row],[OrderQuantity]]*Table1[[#This Row],[UnitCost]]</f>
        <v>1432.74</v>
      </c>
      <c r="S7499">
        <f>Table1[[#This Row],[OrderQuantity]]*Table1[[#This Row],[UnitPrice]]*(1-Table1[[#This Row],[DiscountApplied]]) - (Table1[[#This Row],[OrderQuantity]]*Table1[[#This Row],[UnitCost]])</f>
        <v>1660.6500000000003</v>
      </c>
      <c r="T7499">
        <f>DATEDIF(Table1[[#This Row],[ShipDate]],Table1[[#This Row],[DeliveryDate]],"d")</f>
        <v>8</v>
      </c>
      <c r="U7499" t="str">
        <f t="shared" si="235"/>
        <v>Late</v>
      </c>
    </row>
    <row r="7500" spans="1:21" x14ac:dyDescent="0.3">
      <c r="A7500" t="str">
        <f t="shared" si="234"/>
        <v>SO-007599</v>
      </c>
      <c r="B7500" t="s">
        <v>4</v>
      </c>
      <c r="C7500" t="s">
        <v>11</v>
      </c>
      <c r="D7500" s="1">
        <v>44000</v>
      </c>
      <c r="E7500" s="1">
        <v>44136</v>
      </c>
      <c r="F7500" s="1">
        <v>44149</v>
      </c>
      <c r="G7500" s="1">
        <v>44154</v>
      </c>
      <c r="H7500" t="s">
        <v>54</v>
      </c>
      <c r="I7500">
        <v>16</v>
      </c>
      <c r="J7500">
        <v>24</v>
      </c>
      <c r="K7500">
        <v>318</v>
      </c>
      <c r="L7500">
        <v>26</v>
      </c>
      <c r="M7500">
        <v>3</v>
      </c>
      <c r="N7500">
        <v>0.3</v>
      </c>
      <c r="O7500">
        <v>603.6</v>
      </c>
      <c r="P7500">
        <v>958.1</v>
      </c>
      <c r="Q7500">
        <f>Table1[[#This Row],[OrderQuantity]]*Table1[[#This Row],[UnitPrice]]</f>
        <v>2874.3</v>
      </c>
      <c r="R7500">
        <f>Table1[[#This Row],[OrderQuantity]]*Table1[[#This Row],[UnitCost]]</f>
        <v>1810.8000000000002</v>
      </c>
      <c r="S7500">
        <f>Table1[[#This Row],[OrderQuantity]]*Table1[[#This Row],[UnitPrice]]*(1-Table1[[#This Row],[DiscountApplied]]) - (Table1[[#This Row],[OrderQuantity]]*Table1[[#This Row],[UnitCost]])</f>
        <v>201.20999999999981</v>
      </c>
      <c r="T7500">
        <f>DATEDIF(Table1[[#This Row],[ShipDate]],Table1[[#This Row],[DeliveryDate]],"d")</f>
        <v>5</v>
      </c>
      <c r="U7500" t="str">
        <f t="shared" si="235"/>
        <v>On Time</v>
      </c>
    </row>
    <row r="7501" spans="1:21" x14ac:dyDescent="0.3">
      <c r="A7501" t="str">
        <f t="shared" si="234"/>
        <v>SO-007600</v>
      </c>
      <c r="B7501" t="s">
        <v>4</v>
      </c>
      <c r="C7501" t="s">
        <v>11</v>
      </c>
      <c r="D7501" s="1">
        <v>44000</v>
      </c>
      <c r="E7501" s="1">
        <v>44136</v>
      </c>
      <c r="F7501" s="1">
        <v>44146</v>
      </c>
      <c r="G7501" s="1">
        <v>44154</v>
      </c>
      <c r="H7501" t="s">
        <v>54</v>
      </c>
      <c r="I7501">
        <v>19</v>
      </c>
      <c r="J7501">
        <v>46</v>
      </c>
      <c r="K7501">
        <v>305</v>
      </c>
      <c r="L7501">
        <v>23</v>
      </c>
      <c r="M7501">
        <v>5</v>
      </c>
      <c r="N7501">
        <v>0.15</v>
      </c>
      <c r="O7501">
        <v>2409.9899999999998</v>
      </c>
      <c r="P7501">
        <v>3651.5</v>
      </c>
      <c r="Q7501">
        <f>Table1[[#This Row],[OrderQuantity]]*Table1[[#This Row],[UnitPrice]]</f>
        <v>18257.5</v>
      </c>
      <c r="R7501">
        <f>Table1[[#This Row],[OrderQuantity]]*Table1[[#This Row],[UnitCost]]</f>
        <v>12049.949999999999</v>
      </c>
      <c r="S7501">
        <f>Table1[[#This Row],[OrderQuantity]]*Table1[[#This Row],[UnitPrice]]*(1-Table1[[#This Row],[DiscountApplied]]) - (Table1[[#This Row],[OrderQuantity]]*Table1[[#This Row],[UnitCost]])</f>
        <v>3468.9250000000011</v>
      </c>
      <c r="T7501">
        <f>DATEDIF(Table1[[#This Row],[ShipDate]],Table1[[#This Row],[DeliveryDate]],"d")</f>
        <v>8</v>
      </c>
      <c r="U7501" t="str">
        <f t="shared" si="235"/>
        <v>Late</v>
      </c>
    </row>
    <row r="7502" spans="1:21" x14ac:dyDescent="0.3">
      <c r="A7502" t="str">
        <f t="shared" si="234"/>
        <v>SO-007601</v>
      </c>
      <c r="B7502" t="s">
        <v>4</v>
      </c>
      <c r="C7502" t="s">
        <v>8</v>
      </c>
      <c r="D7502" s="1">
        <v>44100</v>
      </c>
      <c r="E7502" s="1">
        <v>44137</v>
      </c>
      <c r="F7502" s="1">
        <v>44139</v>
      </c>
      <c r="G7502" s="1">
        <v>44144</v>
      </c>
      <c r="H7502" t="s">
        <v>54</v>
      </c>
      <c r="I7502">
        <v>13</v>
      </c>
      <c r="J7502">
        <v>11</v>
      </c>
      <c r="K7502">
        <v>359</v>
      </c>
      <c r="L7502">
        <v>7</v>
      </c>
      <c r="M7502">
        <v>1</v>
      </c>
      <c r="N7502">
        <v>0.2</v>
      </c>
      <c r="O7502">
        <v>1098.1300000000001</v>
      </c>
      <c r="P7502">
        <v>1996.6</v>
      </c>
      <c r="Q7502">
        <f>Table1[[#This Row],[OrderQuantity]]*Table1[[#This Row],[UnitPrice]]</f>
        <v>1996.6</v>
      </c>
      <c r="R7502">
        <f>Table1[[#This Row],[OrderQuantity]]*Table1[[#This Row],[UnitCost]]</f>
        <v>1098.1300000000001</v>
      </c>
      <c r="S7502">
        <f>Table1[[#This Row],[OrderQuantity]]*Table1[[#This Row],[UnitPrice]]*(1-Table1[[#This Row],[DiscountApplied]]) - (Table1[[#This Row],[OrderQuantity]]*Table1[[#This Row],[UnitCost]])</f>
        <v>499.14999999999986</v>
      </c>
      <c r="T7502">
        <f>DATEDIF(Table1[[#This Row],[ShipDate]],Table1[[#This Row],[DeliveryDate]],"d")</f>
        <v>5</v>
      </c>
      <c r="U7502" t="str">
        <f t="shared" si="235"/>
        <v>On Time</v>
      </c>
    </row>
    <row r="7503" spans="1:21" x14ac:dyDescent="0.3">
      <c r="A7503" t="str">
        <f t="shared" si="234"/>
        <v>SO-007602</v>
      </c>
      <c r="B7503" t="s">
        <v>4</v>
      </c>
      <c r="C7503" t="s">
        <v>10</v>
      </c>
      <c r="D7503" s="1">
        <v>44000</v>
      </c>
      <c r="E7503" s="1">
        <v>44137</v>
      </c>
      <c r="F7503" s="1">
        <v>44160</v>
      </c>
      <c r="G7503" s="1">
        <v>44165</v>
      </c>
      <c r="H7503" t="s">
        <v>54</v>
      </c>
      <c r="I7503">
        <v>17</v>
      </c>
      <c r="J7503">
        <v>38</v>
      </c>
      <c r="K7503">
        <v>132</v>
      </c>
      <c r="L7503">
        <v>4</v>
      </c>
      <c r="M7503">
        <v>5</v>
      </c>
      <c r="N7503">
        <v>0.05</v>
      </c>
      <c r="O7503">
        <v>2033.58</v>
      </c>
      <c r="P7503">
        <v>3631.4</v>
      </c>
      <c r="Q7503">
        <f>Table1[[#This Row],[OrderQuantity]]*Table1[[#This Row],[UnitPrice]]</f>
        <v>18157</v>
      </c>
      <c r="R7503">
        <f>Table1[[#This Row],[OrderQuantity]]*Table1[[#This Row],[UnitCost]]</f>
        <v>10167.9</v>
      </c>
      <c r="S7503">
        <f>Table1[[#This Row],[OrderQuantity]]*Table1[[#This Row],[UnitPrice]]*(1-Table1[[#This Row],[DiscountApplied]]) - (Table1[[#This Row],[OrderQuantity]]*Table1[[#This Row],[UnitCost]])</f>
        <v>7081.2499999999982</v>
      </c>
      <c r="T7503">
        <f>DATEDIF(Table1[[#This Row],[ShipDate]],Table1[[#This Row],[DeliveryDate]],"d")</f>
        <v>5</v>
      </c>
      <c r="U7503" t="str">
        <f t="shared" si="235"/>
        <v>On Time</v>
      </c>
    </row>
    <row r="7504" spans="1:21" x14ac:dyDescent="0.3">
      <c r="A7504" t="str">
        <f t="shared" si="234"/>
        <v>SO-007603</v>
      </c>
      <c r="B7504" t="s">
        <v>4</v>
      </c>
      <c r="C7504" t="s">
        <v>8</v>
      </c>
      <c r="D7504" s="1">
        <v>44000</v>
      </c>
      <c r="E7504" s="1">
        <v>44137</v>
      </c>
      <c r="F7504" s="1">
        <v>44143</v>
      </c>
      <c r="G7504" s="1">
        <v>44144</v>
      </c>
      <c r="H7504" t="s">
        <v>54</v>
      </c>
      <c r="I7504">
        <v>19</v>
      </c>
      <c r="J7504">
        <v>26</v>
      </c>
      <c r="K7504">
        <v>346</v>
      </c>
      <c r="L7504">
        <v>43</v>
      </c>
      <c r="M7504">
        <v>4</v>
      </c>
      <c r="N7504">
        <v>0.08</v>
      </c>
      <c r="O7504">
        <v>5371.93</v>
      </c>
      <c r="P7504">
        <v>6472.2</v>
      </c>
      <c r="Q7504">
        <f>Table1[[#This Row],[OrderQuantity]]*Table1[[#This Row],[UnitPrice]]</f>
        <v>25888.799999999999</v>
      </c>
      <c r="R7504">
        <f>Table1[[#This Row],[OrderQuantity]]*Table1[[#This Row],[UnitCost]]</f>
        <v>21487.72</v>
      </c>
      <c r="S7504">
        <f>Table1[[#This Row],[OrderQuantity]]*Table1[[#This Row],[UnitPrice]]*(1-Table1[[#This Row],[DiscountApplied]]) - (Table1[[#This Row],[OrderQuantity]]*Table1[[#This Row],[UnitCost]])</f>
        <v>2329.9759999999987</v>
      </c>
      <c r="T7504">
        <f>DATEDIF(Table1[[#This Row],[ShipDate]],Table1[[#This Row],[DeliveryDate]],"d")</f>
        <v>1</v>
      </c>
      <c r="U7504" t="str">
        <f t="shared" si="235"/>
        <v>On Time</v>
      </c>
    </row>
    <row r="7505" spans="1:21" x14ac:dyDescent="0.3">
      <c r="A7505" t="str">
        <f t="shared" si="234"/>
        <v>SO-007604</v>
      </c>
      <c r="B7505" t="s">
        <v>3</v>
      </c>
      <c r="C7505" t="s">
        <v>10</v>
      </c>
      <c r="D7505" s="1">
        <v>44000</v>
      </c>
      <c r="E7505" s="1">
        <v>44137</v>
      </c>
      <c r="F7505" s="1">
        <v>44161</v>
      </c>
      <c r="G7505" s="1">
        <v>44164</v>
      </c>
      <c r="H7505" t="s">
        <v>54</v>
      </c>
      <c r="I7505">
        <v>6</v>
      </c>
      <c r="J7505">
        <v>2</v>
      </c>
      <c r="K7505">
        <v>165</v>
      </c>
      <c r="L7505">
        <v>8</v>
      </c>
      <c r="M7505">
        <v>4</v>
      </c>
      <c r="N7505">
        <v>0.1</v>
      </c>
      <c r="O7505">
        <v>1573.76</v>
      </c>
      <c r="P7505">
        <v>1896.1</v>
      </c>
      <c r="Q7505">
        <f>Table1[[#This Row],[OrderQuantity]]*Table1[[#This Row],[UnitPrice]]</f>
        <v>7584.4</v>
      </c>
      <c r="R7505">
        <f>Table1[[#This Row],[OrderQuantity]]*Table1[[#This Row],[UnitCost]]</f>
        <v>6295.04</v>
      </c>
      <c r="S7505">
        <f>Table1[[#This Row],[OrderQuantity]]*Table1[[#This Row],[UnitPrice]]*(1-Table1[[#This Row],[DiscountApplied]]) - (Table1[[#This Row],[OrderQuantity]]*Table1[[#This Row],[UnitCost]])</f>
        <v>530.92000000000007</v>
      </c>
      <c r="T7505">
        <f>DATEDIF(Table1[[#This Row],[ShipDate]],Table1[[#This Row],[DeliveryDate]],"d")</f>
        <v>3</v>
      </c>
      <c r="U7505" t="str">
        <f t="shared" si="235"/>
        <v>On Time</v>
      </c>
    </row>
    <row r="7506" spans="1:21" x14ac:dyDescent="0.3">
      <c r="A7506" t="str">
        <f t="shared" si="234"/>
        <v>SO-007605</v>
      </c>
      <c r="B7506" t="s">
        <v>2</v>
      </c>
      <c r="C7506" t="s">
        <v>11</v>
      </c>
      <c r="D7506" s="1">
        <v>44000</v>
      </c>
      <c r="E7506" s="1">
        <v>44137</v>
      </c>
      <c r="F7506" s="1">
        <v>44164</v>
      </c>
      <c r="G7506" s="1">
        <v>44174</v>
      </c>
      <c r="H7506" t="s">
        <v>54</v>
      </c>
      <c r="I7506">
        <v>21</v>
      </c>
      <c r="J7506">
        <v>16</v>
      </c>
      <c r="K7506">
        <v>308</v>
      </c>
      <c r="L7506">
        <v>12</v>
      </c>
      <c r="M7506">
        <v>8</v>
      </c>
      <c r="N7506">
        <v>0.15</v>
      </c>
      <c r="O7506">
        <v>1193.27</v>
      </c>
      <c r="P7506">
        <v>1835.8</v>
      </c>
      <c r="Q7506">
        <f>Table1[[#This Row],[OrderQuantity]]*Table1[[#This Row],[UnitPrice]]</f>
        <v>14686.4</v>
      </c>
      <c r="R7506">
        <f>Table1[[#This Row],[OrderQuantity]]*Table1[[#This Row],[UnitCost]]</f>
        <v>9546.16</v>
      </c>
      <c r="S7506">
        <f>Table1[[#This Row],[OrderQuantity]]*Table1[[#This Row],[UnitPrice]]*(1-Table1[[#This Row],[DiscountApplied]]) - (Table1[[#This Row],[OrderQuantity]]*Table1[[#This Row],[UnitCost]])</f>
        <v>2937.2799999999988</v>
      </c>
      <c r="T7506">
        <f>DATEDIF(Table1[[#This Row],[ShipDate]],Table1[[#This Row],[DeliveryDate]],"d")</f>
        <v>10</v>
      </c>
      <c r="U7506" t="str">
        <f t="shared" si="235"/>
        <v>Late</v>
      </c>
    </row>
    <row r="7507" spans="1:21" x14ac:dyDescent="0.3">
      <c r="A7507" t="str">
        <f t="shared" si="234"/>
        <v>SO-007606</v>
      </c>
      <c r="B7507" t="s">
        <v>3</v>
      </c>
      <c r="C7507" t="s">
        <v>11</v>
      </c>
      <c r="D7507" s="1">
        <v>44000</v>
      </c>
      <c r="E7507" s="1">
        <v>44137</v>
      </c>
      <c r="F7507" s="1">
        <v>44143</v>
      </c>
      <c r="G7507" s="1">
        <v>44147</v>
      </c>
      <c r="H7507" t="s">
        <v>54</v>
      </c>
      <c r="I7507">
        <v>8</v>
      </c>
      <c r="J7507">
        <v>25</v>
      </c>
      <c r="K7507">
        <v>324</v>
      </c>
      <c r="L7507">
        <v>28</v>
      </c>
      <c r="M7507">
        <v>2</v>
      </c>
      <c r="N7507">
        <v>0.2</v>
      </c>
      <c r="O7507">
        <v>1626.22</v>
      </c>
      <c r="P7507">
        <v>3966.4</v>
      </c>
      <c r="Q7507">
        <f>Table1[[#This Row],[OrderQuantity]]*Table1[[#This Row],[UnitPrice]]</f>
        <v>7932.8</v>
      </c>
      <c r="R7507">
        <f>Table1[[#This Row],[OrderQuantity]]*Table1[[#This Row],[UnitCost]]</f>
        <v>3252.44</v>
      </c>
      <c r="S7507">
        <f>Table1[[#This Row],[OrderQuantity]]*Table1[[#This Row],[UnitPrice]]*(1-Table1[[#This Row],[DiscountApplied]]) - (Table1[[#This Row],[OrderQuantity]]*Table1[[#This Row],[UnitCost]])</f>
        <v>3093.8000000000006</v>
      </c>
      <c r="T7507">
        <f>DATEDIF(Table1[[#This Row],[ShipDate]],Table1[[#This Row],[DeliveryDate]],"d")</f>
        <v>4</v>
      </c>
      <c r="U7507" t="str">
        <f t="shared" si="235"/>
        <v>On Time</v>
      </c>
    </row>
    <row r="7508" spans="1:21" x14ac:dyDescent="0.3">
      <c r="A7508" t="str">
        <f t="shared" si="234"/>
        <v>SO-007607</v>
      </c>
      <c r="B7508" t="s">
        <v>3</v>
      </c>
      <c r="C7508" t="s">
        <v>10</v>
      </c>
      <c r="D7508" s="1">
        <v>44000</v>
      </c>
      <c r="E7508" s="1">
        <v>44138</v>
      </c>
      <c r="F7508" s="1">
        <v>44160</v>
      </c>
      <c r="G7508" s="1">
        <v>44170</v>
      </c>
      <c r="H7508" t="s">
        <v>54</v>
      </c>
      <c r="I7508">
        <v>7</v>
      </c>
      <c r="J7508">
        <v>30</v>
      </c>
      <c r="K7508">
        <v>113</v>
      </c>
      <c r="L7508">
        <v>6</v>
      </c>
      <c r="M7508">
        <v>6</v>
      </c>
      <c r="N7508">
        <v>0.05</v>
      </c>
      <c r="O7508">
        <v>1316.01</v>
      </c>
      <c r="P7508">
        <v>2860.9</v>
      </c>
      <c r="Q7508">
        <f>Table1[[#This Row],[OrderQuantity]]*Table1[[#This Row],[UnitPrice]]</f>
        <v>17165.400000000001</v>
      </c>
      <c r="R7508">
        <f>Table1[[#This Row],[OrderQuantity]]*Table1[[#This Row],[UnitCost]]</f>
        <v>7896.0599999999995</v>
      </c>
      <c r="S7508">
        <f>Table1[[#This Row],[OrderQuantity]]*Table1[[#This Row],[UnitPrice]]*(1-Table1[[#This Row],[DiscountApplied]]) - (Table1[[#This Row],[OrderQuantity]]*Table1[[#This Row],[UnitCost]])</f>
        <v>8411.0700000000015</v>
      </c>
      <c r="T7508">
        <f>DATEDIF(Table1[[#This Row],[ShipDate]],Table1[[#This Row],[DeliveryDate]],"d")</f>
        <v>10</v>
      </c>
      <c r="U7508" t="str">
        <f t="shared" si="235"/>
        <v>Late</v>
      </c>
    </row>
    <row r="7509" spans="1:21" x14ac:dyDescent="0.3">
      <c r="A7509" t="str">
        <f t="shared" si="234"/>
        <v>SO-007608</v>
      </c>
      <c r="B7509" t="s">
        <v>5</v>
      </c>
      <c r="C7509" t="s">
        <v>11</v>
      </c>
      <c r="D7509" s="1">
        <v>44100</v>
      </c>
      <c r="E7509" s="1">
        <v>44138</v>
      </c>
      <c r="F7509" s="1">
        <v>44153</v>
      </c>
      <c r="G7509" s="1">
        <v>44157</v>
      </c>
      <c r="H7509" t="s">
        <v>54</v>
      </c>
      <c r="I7509">
        <v>25</v>
      </c>
      <c r="J7509">
        <v>11</v>
      </c>
      <c r="K7509">
        <v>294</v>
      </c>
      <c r="L7509">
        <v>21</v>
      </c>
      <c r="M7509">
        <v>2</v>
      </c>
      <c r="N7509">
        <v>0.05</v>
      </c>
      <c r="O7509">
        <v>1606.39</v>
      </c>
      <c r="P7509">
        <v>1983.2</v>
      </c>
      <c r="Q7509">
        <f>Table1[[#This Row],[OrderQuantity]]*Table1[[#This Row],[UnitPrice]]</f>
        <v>3966.4</v>
      </c>
      <c r="R7509">
        <f>Table1[[#This Row],[OrderQuantity]]*Table1[[#This Row],[UnitCost]]</f>
        <v>3212.78</v>
      </c>
      <c r="S7509">
        <f>Table1[[#This Row],[OrderQuantity]]*Table1[[#This Row],[UnitPrice]]*(1-Table1[[#This Row],[DiscountApplied]]) - (Table1[[#This Row],[OrderQuantity]]*Table1[[#This Row],[UnitCost]])</f>
        <v>555.29999999999973</v>
      </c>
      <c r="T7509">
        <f>DATEDIF(Table1[[#This Row],[ShipDate]],Table1[[#This Row],[DeliveryDate]],"d")</f>
        <v>4</v>
      </c>
      <c r="U7509" t="str">
        <f t="shared" si="235"/>
        <v>On Time</v>
      </c>
    </row>
    <row r="7510" spans="1:21" x14ac:dyDescent="0.3">
      <c r="A7510" t="str">
        <f t="shared" si="234"/>
        <v>SO-007609</v>
      </c>
      <c r="B7510" t="s">
        <v>4</v>
      </c>
      <c r="C7510" t="s">
        <v>12</v>
      </c>
      <c r="D7510" s="1">
        <v>44000</v>
      </c>
      <c r="E7510" s="1">
        <v>44138</v>
      </c>
      <c r="F7510" s="1">
        <v>44163</v>
      </c>
      <c r="G7510" s="1">
        <v>44165</v>
      </c>
      <c r="H7510" t="s">
        <v>54</v>
      </c>
      <c r="I7510">
        <v>16</v>
      </c>
      <c r="J7510">
        <v>41</v>
      </c>
      <c r="K7510">
        <v>258</v>
      </c>
      <c r="L7510">
        <v>33</v>
      </c>
      <c r="M7510">
        <v>1</v>
      </c>
      <c r="N7510">
        <v>0.4</v>
      </c>
      <c r="O7510">
        <v>622.77</v>
      </c>
      <c r="P7510">
        <v>1132.3</v>
      </c>
      <c r="Q7510">
        <f>Table1[[#This Row],[OrderQuantity]]*Table1[[#This Row],[UnitPrice]]</f>
        <v>1132.3</v>
      </c>
      <c r="R7510">
        <f>Table1[[#This Row],[OrderQuantity]]*Table1[[#This Row],[UnitCost]]</f>
        <v>622.77</v>
      </c>
      <c r="S7510">
        <f>Table1[[#This Row],[OrderQuantity]]*Table1[[#This Row],[UnitPrice]]*(1-Table1[[#This Row],[DiscountApplied]]) - (Table1[[#This Row],[OrderQuantity]]*Table1[[#This Row],[UnitCost]])</f>
        <v>56.610000000000014</v>
      </c>
      <c r="T7510">
        <f>DATEDIF(Table1[[#This Row],[ShipDate]],Table1[[#This Row],[DeliveryDate]],"d")</f>
        <v>2</v>
      </c>
      <c r="U7510" t="str">
        <f t="shared" si="235"/>
        <v>On Time</v>
      </c>
    </row>
    <row r="7511" spans="1:21" x14ac:dyDescent="0.3">
      <c r="A7511" t="str">
        <f t="shared" si="234"/>
        <v>SO-007610</v>
      </c>
      <c r="B7511" t="s">
        <v>4</v>
      </c>
      <c r="C7511" t="s">
        <v>11</v>
      </c>
      <c r="D7511" s="1">
        <v>44000</v>
      </c>
      <c r="E7511" s="1">
        <v>44138</v>
      </c>
      <c r="F7511" s="1">
        <v>44153</v>
      </c>
      <c r="G7511" s="1">
        <v>44154</v>
      </c>
      <c r="H7511" t="s">
        <v>54</v>
      </c>
      <c r="I7511">
        <v>14</v>
      </c>
      <c r="J7511">
        <v>6</v>
      </c>
      <c r="K7511">
        <v>283</v>
      </c>
      <c r="L7511">
        <v>24</v>
      </c>
      <c r="M7511">
        <v>1</v>
      </c>
      <c r="N7511">
        <v>0.15</v>
      </c>
      <c r="O7511">
        <v>436.3</v>
      </c>
      <c r="P7511">
        <v>991.6</v>
      </c>
      <c r="Q7511">
        <f>Table1[[#This Row],[OrderQuantity]]*Table1[[#This Row],[UnitPrice]]</f>
        <v>991.6</v>
      </c>
      <c r="R7511">
        <f>Table1[[#This Row],[OrderQuantity]]*Table1[[#This Row],[UnitCost]]</f>
        <v>436.3</v>
      </c>
      <c r="S7511">
        <f>Table1[[#This Row],[OrderQuantity]]*Table1[[#This Row],[UnitPrice]]*(1-Table1[[#This Row],[DiscountApplied]]) - (Table1[[#This Row],[OrderQuantity]]*Table1[[#This Row],[UnitCost]])</f>
        <v>406.56</v>
      </c>
      <c r="T7511">
        <f>DATEDIF(Table1[[#This Row],[ShipDate]],Table1[[#This Row],[DeliveryDate]],"d")</f>
        <v>1</v>
      </c>
      <c r="U7511" t="str">
        <f t="shared" si="235"/>
        <v>On Time</v>
      </c>
    </row>
    <row r="7512" spans="1:21" x14ac:dyDescent="0.3">
      <c r="A7512" t="str">
        <f t="shared" si="234"/>
        <v>SO-007611</v>
      </c>
      <c r="B7512" t="s">
        <v>5</v>
      </c>
      <c r="C7512" t="s">
        <v>10</v>
      </c>
      <c r="D7512" s="1">
        <v>44000</v>
      </c>
      <c r="E7512" s="1">
        <v>44138</v>
      </c>
      <c r="F7512" s="1">
        <v>44165</v>
      </c>
      <c r="G7512" s="1">
        <v>44166</v>
      </c>
      <c r="H7512" t="s">
        <v>54</v>
      </c>
      <c r="I7512">
        <v>27</v>
      </c>
      <c r="J7512">
        <v>28</v>
      </c>
      <c r="K7512">
        <v>162</v>
      </c>
      <c r="L7512">
        <v>42</v>
      </c>
      <c r="M7512">
        <v>5</v>
      </c>
      <c r="N7512">
        <v>0.05</v>
      </c>
      <c r="O7512">
        <v>1026.44</v>
      </c>
      <c r="P7512">
        <v>2566.1</v>
      </c>
      <c r="Q7512">
        <f>Table1[[#This Row],[OrderQuantity]]*Table1[[#This Row],[UnitPrice]]</f>
        <v>12830.5</v>
      </c>
      <c r="R7512">
        <f>Table1[[#This Row],[OrderQuantity]]*Table1[[#This Row],[UnitCost]]</f>
        <v>5132.2000000000007</v>
      </c>
      <c r="S7512">
        <f>Table1[[#This Row],[OrderQuantity]]*Table1[[#This Row],[UnitPrice]]*(1-Table1[[#This Row],[DiscountApplied]]) - (Table1[[#This Row],[OrderQuantity]]*Table1[[#This Row],[UnitCost]])</f>
        <v>7056.7749999999978</v>
      </c>
      <c r="T7512">
        <f>DATEDIF(Table1[[#This Row],[ShipDate]],Table1[[#This Row],[DeliveryDate]],"d")</f>
        <v>1</v>
      </c>
      <c r="U7512" t="str">
        <f t="shared" si="235"/>
        <v>On Time</v>
      </c>
    </row>
    <row r="7513" spans="1:21" x14ac:dyDescent="0.3">
      <c r="A7513" t="str">
        <f t="shared" si="234"/>
        <v>SO-007612</v>
      </c>
      <c r="B7513" t="s">
        <v>5</v>
      </c>
      <c r="C7513" t="s">
        <v>10</v>
      </c>
      <c r="D7513" s="1">
        <v>44000</v>
      </c>
      <c r="E7513" s="1">
        <v>44138</v>
      </c>
      <c r="F7513" s="1">
        <v>44165</v>
      </c>
      <c r="G7513" s="1">
        <v>44175</v>
      </c>
      <c r="H7513" t="s">
        <v>54</v>
      </c>
      <c r="I7513">
        <v>27</v>
      </c>
      <c r="J7513">
        <v>9</v>
      </c>
      <c r="K7513">
        <v>92</v>
      </c>
      <c r="L7513">
        <v>46</v>
      </c>
      <c r="M7513">
        <v>5</v>
      </c>
      <c r="N7513">
        <v>0.4</v>
      </c>
      <c r="O7513">
        <v>617.87</v>
      </c>
      <c r="P7513">
        <v>1165.8</v>
      </c>
      <c r="Q7513">
        <f>Table1[[#This Row],[OrderQuantity]]*Table1[[#This Row],[UnitPrice]]</f>
        <v>5829</v>
      </c>
      <c r="R7513">
        <f>Table1[[#This Row],[OrderQuantity]]*Table1[[#This Row],[UnitCost]]</f>
        <v>3089.35</v>
      </c>
      <c r="S7513">
        <f>Table1[[#This Row],[OrderQuantity]]*Table1[[#This Row],[UnitPrice]]*(1-Table1[[#This Row],[DiscountApplied]]) - (Table1[[#This Row],[OrderQuantity]]*Table1[[#This Row],[UnitCost]])</f>
        <v>408.05000000000018</v>
      </c>
      <c r="T7513">
        <f>DATEDIF(Table1[[#This Row],[ShipDate]],Table1[[#This Row],[DeliveryDate]],"d")</f>
        <v>10</v>
      </c>
      <c r="U7513" t="str">
        <f t="shared" si="235"/>
        <v>Late</v>
      </c>
    </row>
    <row r="7514" spans="1:21" x14ac:dyDescent="0.3">
      <c r="A7514" t="str">
        <f t="shared" si="234"/>
        <v>SO-007613</v>
      </c>
      <c r="B7514" t="s">
        <v>5</v>
      </c>
      <c r="C7514" t="s">
        <v>13</v>
      </c>
      <c r="D7514" s="1">
        <v>44000</v>
      </c>
      <c r="E7514" s="1">
        <v>44138</v>
      </c>
      <c r="F7514" s="1">
        <v>44146</v>
      </c>
      <c r="G7514" s="1">
        <v>44151</v>
      </c>
      <c r="H7514" t="s">
        <v>54</v>
      </c>
      <c r="I7514">
        <v>28</v>
      </c>
      <c r="J7514">
        <v>32</v>
      </c>
      <c r="K7514">
        <v>18</v>
      </c>
      <c r="L7514">
        <v>45</v>
      </c>
      <c r="M7514">
        <v>4</v>
      </c>
      <c r="N7514">
        <v>0.2</v>
      </c>
      <c r="O7514">
        <v>152.76</v>
      </c>
      <c r="P7514">
        <v>268</v>
      </c>
      <c r="Q7514">
        <f>Table1[[#This Row],[OrderQuantity]]*Table1[[#This Row],[UnitPrice]]</f>
        <v>1072</v>
      </c>
      <c r="R7514">
        <f>Table1[[#This Row],[OrderQuantity]]*Table1[[#This Row],[UnitCost]]</f>
        <v>611.04</v>
      </c>
      <c r="S7514">
        <f>Table1[[#This Row],[OrderQuantity]]*Table1[[#This Row],[UnitPrice]]*(1-Table1[[#This Row],[DiscountApplied]]) - (Table1[[#This Row],[OrderQuantity]]*Table1[[#This Row],[UnitCost]])</f>
        <v>246.56000000000006</v>
      </c>
      <c r="T7514">
        <f>DATEDIF(Table1[[#This Row],[ShipDate]],Table1[[#This Row],[DeliveryDate]],"d")</f>
        <v>5</v>
      </c>
      <c r="U7514" t="str">
        <f t="shared" si="235"/>
        <v>On Time</v>
      </c>
    </row>
    <row r="7515" spans="1:21" x14ac:dyDescent="0.3">
      <c r="A7515" t="str">
        <f t="shared" si="234"/>
        <v>SO-007614</v>
      </c>
      <c r="B7515" t="s">
        <v>4</v>
      </c>
      <c r="C7515" t="s">
        <v>8</v>
      </c>
      <c r="D7515" s="1">
        <v>44000</v>
      </c>
      <c r="E7515" s="1">
        <v>44138</v>
      </c>
      <c r="F7515" s="1">
        <v>44157</v>
      </c>
      <c r="G7515" s="1">
        <v>44159</v>
      </c>
      <c r="H7515" t="s">
        <v>54</v>
      </c>
      <c r="I7515">
        <v>13</v>
      </c>
      <c r="J7515">
        <v>40</v>
      </c>
      <c r="K7515">
        <v>336</v>
      </c>
      <c r="L7515">
        <v>23</v>
      </c>
      <c r="M7515">
        <v>5</v>
      </c>
      <c r="N7515">
        <v>0.1</v>
      </c>
      <c r="O7515">
        <v>126.5</v>
      </c>
      <c r="P7515">
        <v>214.4</v>
      </c>
      <c r="Q7515">
        <f>Table1[[#This Row],[OrderQuantity]]*Table1[[#This Row],[UnitPrice]]</f>
        <v>1072</v>
      </c>
      <c r="R7515">
        <f>Table1[[#This Row],[OrderQuantity]]*Table1[[#This Row],[UnitCost]]</f>
        <v>632.5</v>
      </c>
      <c r="S7515">
        <f>Table1[[#This Row],[OrderQuantity]]*Table1[[#This Row],[UnitPrice]]*(1-Table1[[#This Row],[DiscountApplied]]) - (Table1[[#This Row],[OrderQuantity]]*Table1[[#This Row],[UnitCost]])</f>
        <v>332.30000000000007</v>
      </c>
      <c r="T7515">
        <f>DATEDIF(Table1[[#This Row],[ShipDate]],Table1[[#This Row],[DeliveryDate]],"d")</f>
        <v>2</v>
      </c>
      <c r="U7515" t="str">
        <f t="shared" si="235"/>
        <v>On Time</v>
      </c>
    </row>
    <row r="7516" spans="1:21" x14ac:dyDescent="0.3">
      <c r="A7516" t="str">
        <f t="shared" si="234"/>
        <v>SO-007615</v>
      </c>
      <c r="B7516" t="s">
        <v>4</v>
      </c>
      <c r="C7516" t="s">
        <v>11</v>
      </c>
      <c r="D7516" s="1">
        <v>44000</v>
      </c>
      <c r="E7516" s="1">
        <v>44139</v>
      </c>
      <c r="F7516" s="1">
        <v>44154</v>
      </c>
      <c r="G7516" s="1">
        <v>44158</v>
      </c>
      <c r="H7516" t="s">
        <v>54</v>
      </c>
      <c r="I7516">
        <v>14</v>
      </c>
      <c r="J7516">
        <v>19</v>
      </c>
      <c r="K7516">
        <v>271</v>
      </c>
      <c r="L7516">
        <v>47</v>
      </c>
      <c r="M7516">
        <v>2</v>
      </c>
      <c r="N7516">
        <v>0.1</v>
      </c>
      <c r="O7516">
        <v>125.63</v>
      </c>
      <c r="P7516">
        <v>167.5</v>
      </c>
      <c r="Q7516">
        <f>Table1[[#This Row],[OrderQuantity]]*Table1[[#This Row],[UnitPrice]]</f>
        <v>335</v>
      </c>
      <c r="R7516">
        <f>Table1[[#This Row],[OrderQuantity]]*Table1[[#This Row],[UnitCost]]</f>
        <v>251.26</v>
      </c>
      <c r="S7516">
        <f>Table1[[#This Row],[OrderQuantity]]*Table1[[#This Row],[UnitPrice]]*(1-Table1[[#This Row],[DiscountApplied]]) - (Table1[[#This Row],[OrderQuantity]]*Table1[[#This Row],[UnitCost]])</f>
        <v>50.240000000000009</v>
      </c>
      <c r="T7516">
        <f>DATEDIF(Table1[[#This Row],[ShipDate]],Table1[[#This Row],[DeliveryDate]],"d")</f>
        <v>4</v>
      </c>
      <c r="U7516" t="str">
        <f t="shared" si="235"/>
        <v>On Time</v>
      </c>
    </row>
    <row r="7517" spans="1:21" x14ac:dyDescent="0.3">
      <c r="A7517" t="str">
        <f t="shared" si="234"/>
        <v>SO-007616</v>
      </c>
      <c r="B7517" t="s">
        <v>3</v>
      </c>
      <c r="C7517" t="s">
        <v>10</v>
      </c>
      <c r="D7517" s="1">
        <v>44000</v>
      </c>
      <c r="E7517" s="1">
        <v>44139</v>
      </c>
      <c r="F7517" s="1">
        <v>44156</v>
      </c>
      <c r="G7517" s="1">
        <v>44157</v>
      </c>
      <c r="H7517" t="s">
        <v>54</v>
      </c>
      <c r="I7517">
        <v>12</v>
      </c>
      <c r="J7517">
        <v>18</v>
      </c>
      <c r="K7517">
        <v>161</v>
      </c>
      <c r="L7517">
        <v>40</v>
      </c>
      <c r="M7517">
        <v>2</v>
      </c>
      <c r="N7517">
        <v>0.1</v>
      </c>
      <c r="O7517">
        <v>455.6</v>
      </c>
      <c r="P7517">
        <v>1139</v>
      </c>
      <c r="Q7517">
        <f>Table1[[#This Row],[OrderQuantity]]*Table1[[#This Row],[UnitPrice]]</f>
        <v>2278</v>
      </c>
      <c r="R7517">
        <f>Table1[[#This Row],[OrderQuantity]]*Table1[[#This Row],[UnitCost]]</f>
        <v>911.2</v>
      </c>
      <c r="S7517">
        <f>Table1[[#This Row],[OrderQuantity]]*Table1[[#This Row],[UnitPrice]]*(1-Table1[[#This Row],[DiscountApplied]]) - (Table1[[#This Row],[OrderQuantity]]*Table1[[#This Row],[UnitCost]])</f>
        <v>1139.0000000000002</v>
      </c>
      <c r="T7517">
        <f>DATEDIF(Table1[[#This Row],[ShipDate]],Table1[[#This Row],[DeliveryDate]],"d")</f>
        <v>1</v>
      </c>
      <c r="U7517" t="str">
        <f t="shared" si="235"/>
        <v>On Time</v>
      </c>
    </row>
    <row r="7518" spans="1:21" x14ac:dyDescent="0.3">
      <c r="A7518" t="str">
        <f t="shared" si="234"/>
        <v>SO-007617</v>
      </c>
      <c r="B7518" t="s">
        <v>5</v>
      </c>
      <c r="C7518" t="s">
        <v>10</v>
      </c>
      <c r="D7518" s="1">
        <v>44100</v>
      </c>
      <c r="E7518" s="1">
        <v>44139</v>
      </c>
      <c r="F7518" s="1">
        <v>44148</v>
      </c>
      <c r="G7518" s="1">
        <v>44156</v>
      </c>
      <c r="H7518" t="s">
        <v>54</v>
      </c>
      <c r="I7518">
        <v>26</v>
      </c>
      <c r="J7518">
        <v>27</v>
      </c>
      <c r="K7518">
        <v>187</v>
      </c>
      <c r="L7518">
        <v>47</v>
      </c>
      <c r="M7518">
        <v>2</v>
      </c>
      <c r="N7518">
        <v>0.08</v>
      </c>
      <c r="O7518">
        <v>1435.94</v>
      </c>
      <c r="P7518">
        <v>2519.1999999999998</v>
      </c>
      <c r="Q7518">
        <f>Table1[[#This Row],[OrderQuantity]]*Table1[[#This Row],[UnitPrice]]</f>
        <v>5038.3999999999996</v>
      </c>
      <c r="R7518">
        <f>Table1[[#This Row],[OrderQuantity]]*Table1[[#This Row],[UnitCost]]</f>
        <v>2871.88</v>
      </c>
      <c r="S7518">
        <f>Table1[[#This Row],[OrderQuantity]]*Table1[[#This Row],[UnitPrice]]*(1-Table1[[#This Row],[DiscountApplied]]) - (Table1[[#This Row],[OrderQuantity]]*Table1[[#This Row],[UnitCost]])</f>
        <v>1763.4479999999994</v>
      </c>
      <c r="T7518">
        <f>DATEDIF(Table1[[#This Row],[ShipDate]],Table1[[#This Row],[DeliveryDate]],"d")</f>
        <v>8</v>
      </c>
      <c r="U7518" t="str">
        <f t="shared" si="235"/>
        <v>Late</v>
      </c>
    </row>
    <row r="7519" spans="1:21" x14ac:dyDescent="0.3">
      <c r="A7519" t="str">
        <f t="shared" si="234"/>
        <v>SO-007618</v>
      </c>
      <c r="B7519" t="s">
        <v>3</v>
      </c>
      <c r="C7519" t="s">
        <v>12</v>
      </c>
      <c r="D7519" s="1">
        <v>44000</v>
      </c>
      <c r="E7519" s="1">
        <v>44139</v>
      </c>
      <c r="F7519" s="1">
        <v>44151</v>
      </c>
      <c r="G7519" s="1">
        <v>44160</v>
      </c>
      <c r="H7519" t="s">
        <v>54</v>
      </c>
      <c r="I7519">
        <v>4</v>
      </c>
      <c r="J7519">
        <v>50</v>
      </c>
      <c r="K7519">
        <v>260</v>
      </c>
      <c r="L7519">
        <v>29</v>
      </c>
      <c r="M7519">
        <v>8</v>
      </c>
      <c r="N7519">
        <v>0.15</v>
      </c>
      <c r="O7519">
        <v>1167.4100000000001</v>
      </c>
      <c r="P7519">
        <v>2653.2</v>
      </c>
      <c r="Q7519">
        <f>Table1[[#This Row],[OrderQuantity]]*Table1[[#This Row],[UnitPrice]]</f>
        <v>21225.599999999999</v>
      </c>
      <c r="R7519">
        <f>Table1[[#This Row],[OrderQuantity]]*Table1[[#This Row],[UnitCost]]</f>
        <v>9339.2800000000007</v>
      </c>
      <c r="S7519">
        <f>Table1[[#This Row],[OrderQuantity]]*Table1[[#This Row],[UnitPrice]]*(1-Table1[[#This Row],[DiscountApplied]]) - (Table1[[#This Row],[OrderQuantity]]*Table1[[#This Row],[UnitCost]])</f>
        <v>8702.4799999999977</v>
      </c>
      <c r="T7519">
        <f>DATEDIF(Table1[[#This Row],[ShipDate]],Table1[[#This Row],[DeliveryDate]],"d")</f>
        <v>9</v>
      </c>
      <c r="U7519" t="str">
        <f t="shared" si="235"/>
        <v>Late</v>
      </c>
    </row>
    <row r="7520" spans="1:21" x14ac:dyDescent="0.3">
      <c r="A7520" t="str">
        <f t="shared" si="234"/>
        <v>SO-007619</v>
      </c>
      <c r="B7520" t="s">
        <v>3</v>
      </c>
      <c r="C7520" t="s">
        <v>13</v>
      </c>
      <c r="D7520" s="1">
        <v>44000</v>
      </c>
      <c r="E7520" s="1">
        <v>44139</v>
      </c>
      <c r="F7520" s="1">
        <v>44162</v>
      </c>
      <c r="G7520" s="1">
        <v>44168</v>
      </c>
      <c r="H7520" t="s">
        <v>54</v>
      </c>
      <c r="I7520">
        <v>7</v>
      </c>
      <c r="J7520">
        <v>15</v>
      </c>
      <c r="K7520">
        <v>26</v>
      </c>
      <c r="L7520">
        <v>45</v>
      </c>
      <c r="M7520">
        <v>3</v>
      </c>
      <c r="N7520">
        <v>0.08</v>
      </c>
      <c r="O7520">
        <v>142.38</v>
      </c>
      <c r="P7520">
        <v>167.5</v>
      </c>
      <c r="Q7520">
        <f>Table1[[#This Row],[OrderQuantity]]*Table1[[#This Row],[UnitPrice]]</f>
        <v>502.5</v>
      </c>
      <c r="R7520">
        <f>Table1[[#This Row],[OrderQuantity]]*Table1[[#This Row],[UnitCost]]</f>
        <v>427.14</v>
      </c>
      <c r="S7520">
        <f>Table1[[#This Row],[OrderQuantity]]*Table1[[#This Row],[UnitPrice]]*(1-Table1[[#This Row],[DiscountApplied]]) - (Table1[[#This Row],[OrderQuantity]]*Table1[[#This Row],[UnitCost]])</f>
        <v>35.160000000000025</v>
      </c>
      <c r="T7520">
        <f>DATEDIF(Table1[[#This Row],[ShipDate]],Table1[[#This Row],[DeliveryDate]],"d")</f>
        <v>6</v>
      </c>
      <c r="U7520" t="str">
        <f t="shared" si="235"/>
        <v>On Time</v>
      </c>
    </row>
    <row r="7521" spans="1:21" x14ac:dyDescent="0.3">
      <c r="A7521" t="str">
        <f t="shared" si="234"/>
        <v>SO-007620</v>
      </c>
      <c r="B7521" t="s">
        <v>3</v>
      </c>
      <c r="C7521" t="s">
        <v>10</v>
      </c>
      <c r="D7521" s="1">
        <v>44000</v>
      </c>
      <c r="E7521" s="1">
        <v>44139</v>
      </c>
      <c r="F7521" s="1">
        <v>44149</v>
      </c>
      <c r="G7521" s="1">
        <v>44158</v>
      </c>
      <c r="H7521" t="s">
        <v>54</v>
      </c>
      <c r="I7521">
        <v>1</v>
      </c>
      <c r="J7521">
        <v>13</v>
      </c>
      <c r="K7521">
        <v>202</v>
      </c>
      <c r="L7521">
        <v>5</v>
      </c>
      <c r="M7521">
        <v>8</v>
      </c>
      <c r="N7521">
        <v>0.05</v>
      </c>
      <c r="O7521">
        <v>1629.37</v>
      </c>
      <c r="P7521">
        <v>1963.1</v>
      </c>
      <c r="Q7521">
        <f>Table1[[#This Row],[OrderQuantity]]*Table1[[#This Row],[UnitPrice]]</f>
        <v>15704.8</v>
      </c>
      <c r="R7521">
        <f>Table1[[#This Row],[OrderQuantity]]*Table1[[#This Row],[UnitCost]]</f>
        <v>13034.96</v>
      </c>
      <c r="S7521">
        <f>Table1[[#This Row],[OrderQuantity]]*Table1[[#This Row],[UnitPrice]]*(1-Table1[[#This Row],[DiscountApplied]]) - (Table1[[#This Row],[OrderQuantity]]*Table1[[#This Row],[UnitCost]])</f>
        <v>1884.6000000000004</v>
      </c>
      <c r="T7521">
        <f>DATEDIF(Table1[[#This Row],[ShipDate]],Table1[[#This Row],[DeliveryDate]],"d")</f>
        <v>9</v>
      </c>
      <c r="U7521" t="str">
        <f t="shared" si="235"/>
        <v>Late</v>
      </c>
    </row>
    <row r="7522" spans="1:21" x14ac:dyDescent="0.3">
      <c r="A7522" t="str">
        <f t="shared" si="234"/>
        <v>SO-007621</v>
      </c>
      <c r="B7522" t="s">
        <v>2</v>
      </c>
      <c r="C7522" t="s">
        <v>13</v>
      </c>
      <c r="D7522" s="1">
        <v>44100</v>
      </c>
      <c r="E7522" s="1">
        <v>44139</v>
      </c>
      <c r="F7522" s="1">
        <v>44157</v>
      </c>
      <c r="G7522" s="1">
        <v>44160</v>
      </c>
      <c r="H7522" t="s">
        <v>54</v>
      </c>
      <c r="I7522">
        <v>21</v>
      </c>
      <c r="J7522">
        <v>4</v>
      </c>
      <c r="K7522">
        <v>35</v>
      </c>
      <c r="L7522">
        <v>47</v>
      </c>
      <c r="M7522">
        <v>2</v>
      </c>
      <c r="N7522">
        <v>0.1</v>
      </c>
      <c r="O7522">
        <v>74.91</v>
      </c>
      <c r="P7522">
        <v>174.2</v>
      </c>
      <c r="Q7522">
        <f>Table1[[#This Row],[OrderQuantity]]*Table1[[#This Row],[UnitPrice]]</f>
        <v>348.4</v>
      </c>
      <c r="R7522">
        <f>Table1[[#This Row],[OrderQuantity]]*Table1[[#This Row],[UnitCost]]</f>
        <v>149.82</v>
      </c>
      <c r="S7522">
        <f>Table1[[#This Row],[OrderQuantity]]*Table1[[#This Row],[UnitPrice]]*(1-Table1[[#This Row],[DiscountApplied]]) - (Table1[[#This Row],[OrderQuantity]]*Table1[[#This Row],[UnitCost]])</f>
        <v>163.74</v>
      </c>
      <c r="T7522">
        <f>DATEDIF(Table1[[#This Row],[ShipDate]],Table1[[#This Row],[DeliveryDate]],"d")</f>
        <v>3</v>
      </c>
      <c r="U7522" t="str">
        <f t="shared" si="235"/>
        <v>On Time</v>
      </c>
    </row>
    <row r="7523" spans="1:21" x14ac:dyDescent="0.3">
      <c r="A7523" t="str">
        <f t="shared" si="234"/>
        <v>SO-007622</v>
      </c>
      <c r="B7523" t="s">
        <v>5</v>
      </c>
      <c r="C7523" t="s">
        <v>10</v>
      </c>
      <c r="D7523" s="1">
        <v>44000</v>
      </c>
      <c r="E7523" s="1">
        <v>44140</v>
      </c>
      <c r="F7523" s="1">
        <v>44146</v>
      </c>
      <c r="G7523" s="1">
        <v>44152</v>
      </c>
      <c r="H7523" t="s">
        <v>54</v>
      </c>
      <c r="I7523">
        <v>27</v>
      </c>
      <c r="J7523">
        <v>45</v>
      </c>
      <c r="K7523">
        <v>162</v>
      </c>
      <c r="L7523">
        <v>25</v>
      </c>
      <c r="M7523">
        <v>1</v>
      </c>
      <c r="N7523">
        <v>0.15</v>
      </c>
      <c r="O7523">
        <v>2909.68</v>
      </c>
      <c r="P7523">
        <v>3463.9</v>
      </c>
      <c r="Q7523">
        <f>Table1[[#This Row],[OrderQuantity]]*Table1[[#This Row],[UnitPrice]]</f>
        <v>3463.9</v>
      </c>
      <c r="R7523">
        <f>Table1[[#This Row],[OrderQuantity]]*Table1[[#This Row],[UnitCost]]</f>
        <v>2909.68</v>
      </c>
      <c r="S7523">
        <f>Table1[[#This Row],[OrderQuantity]]*Table1[[#This Row],[UnitPrice]]*(1-Table1[[#This Row],[DiscountApplied]]) - (Table1[[#This Row],[OrderQuantity]]*Table1[[#This Row],[UnitCost]])</f>
        <v>34.635000000000218</v>
      </c>
      <c r="T7523">
        <f>DATEDIF(Table1[[#This Row],[ShipDate]],Table1[[#This Row],[DeliveryDate]],"d")</f>
        <v>6</v>
      </c>
      <c r="U7523" t="str">
        <f t="shared" si="235"/>
        <v>On Time</v>
      </c>
    </row>
    <row r="7524" spans="1:21" x14ac:dyDescent="0.3">
      <c r="A7524" t="str">
        <f t="shared" si="234"/>
        <v>SO-007623</v>
      </c>
      <c r="B7524" t="s">
        <v>3</v>
      </c>
      <c r="C7524" t="s">
        <v>12</v>
      </c>
      <c r="D7524" s="1">
        <v>44000</v>
      </c>
      <c r="E7524" s="1">
        <v>44140</v>
      </c>
      <c r="F7524" s="1">
        <v>44166</v>
      </c>
      <c r="G7524" s="1">
        <v>44176</v>
      </c>
      <c r="H7524" t="s">
        <v>54</v>
      </c>
      <c r="I7524">
        <v>7</v>
      </c>
      <c r="J7524">
        <v>18</v>
      </c>
      <c r="K7524">
        <v>231</v>
      </c>
      <c r="L7524">
        <v>35</v>
      </c>
      <c r="M7524">
        <v>4</v>
      </c>
      <c r="N7524">
        <v>0.05</v>
      </c>
      <c r="O7524">
        <v>3165.21</v>
      </c>
      <c r="P7524">
        <v>4006.6</v>
      </c>
      <c r="Q7524">
        <f>Table1[[#This Row],[OrderQuantity]]*Table1[[#This Row],[UnitPrice]]</f>
        <v>16026.4</v>
      </c>
      <c r="R7524">
        <f>Table1[[#This Row],[OrderQuantity]]*Table1[[#This Row],[UnitCost]]</f>
        <v>12660.84</v>
      </c>
      <c r="S7524">
        <f>Table1[[#This Row],[OrderQuantity]]*Table1[[#This Row],[UnitPrice]]*(1-Table1[[#This Row],[DiscountApplied]]) - (Table1[[#This Row],[OrderQuantity]]*Table1[[#This Row],[UnitCost]])</f>
        <v>2564.239999999998</v>
      </c>
      <c r="T7524">
        <f>DATEDIF(Table1[[#This Row],[ShipDate]],Table1[[#This Row],[DeliveryDate]],"d")</f>
        <v>10</v>
      </c>
      <c r="U7524" t="str">
        <f t="shared" si="235"/>
        <v>Late</v>
      </c>
    </row>
    <row r="7525" spans="1:21" x14ac:dyDescent="0.3">
      <c r="A7525" t="str">
        <f t="shared" si="234"/>
        <v>SO-007624</v>
      </c>
      <c r="B7525" t="s">
        <v>2</v>
      </c>
      <c r="C7525" t="s">
        <v>11</v>
      </c>
      <c r="D7525" s="1">
        <v>44000</v>
      </c>
      <c r="E7525" s="1">
        <v>44140</v>
      </c>
      <c r="F7525" s="1">
        <v>44157</v>
      </c>
      <c r="G7525" s="1">
        <v>44167</v>
      </c>
      <c r="H7525" t="s">
        <v>54</v>
      </c>
      <c r="I7525">
        <v>23</v>
      </c>
      <c r="J7525">
        <v>6</v>
      </c>
      <c r="K7525">
        <v>304</v>
      </c>
      <c r="L7525">
        <v>22</v>
      </c>
      <c r="M7525">
        <v>3</v>
      </c>
      <c r="N7525">
        <v>0.08</v>
      </c>
      <c r="O7525">
        <v>1742.27</v>
      </c>
      <c r="P7525">
        <v>3959.7</v>
      </c>
      <c r="Q7525">
        <f>Table1[[#This Row],[OrderQuantity]]*Table1[[#This Row],[UnitPrice]]</f>
        <v>11879.099999999999</v>
      </c>
      <c r="R7525">
        <f>Table1[[#This Row],[OrderQuantity]]*Table1[[#This Row],[UnitCost]]</f>
        <v>5226.8099999999995</v>
      </c>
      <c r="S7525">
        <f>Table1[[#This Row],[OrderQuantity]]*Table1[[#This Row],[UnitPrice]]*(1-Table1[[#This Row],[DiscountApplied]]) - (Table1[[#This Row],[OrderQuantity]]*Table1[[#This Row],[UnitCost]])</f>
        <v>5701.9619999999995</v>
      </c>
      <c r="T7525">
        <f>DATEDIF(Table1[[#This Row],[ShipDate]],Table1[[#This Row],[DeliveryDate]],"d")</f>
        <v>10</v>
      </c>
      <c r="U7525" t="str">
        <f t="shared" si="235"/>
        <v>Late</v>
      </c>
    </row>
    <row r="7526" spans="1:21" x14ac:dyDescent="0.3">
      <c r="A7526" t="str">
        <f t="shared" si="234"/>
        <v>SO-007625</v>
      </c>
      <c r="B7526" t="s">
        <v>3</v>
      </c>
      <c r="C7526" t="s">
        <v>12</v>
      </c>
      <c r="D7526" s="1">
        <v>44100</v>
      </c>
      <c r="E7526" s="1">
        <v>44140</v>
      </c>
      <c r="F7526" s="1">
        <v>44155</v>
      </c>
      <c r="G7526" s="1">
        <v>44163</v>
      </c>
      <c r="H7526" t="s">
        <v>54</v>
      </c>
      <c r="I7526">
        <v>9</v>
      </c>
      <c r="J7526">
        <v>31</v>
      </c>
      <c r="K7526">
        <v>234</v>
      </c>
      <c r="L7526">
        <v>7</v>
      </c>
      <c r="M7526">
        <v>8</v>
      </c>
      <c r="N7526">
        <v>0.08</v>
      </c>
      <c r="O7526">
        <v>1221.01</v>
      </c>
      <c r="P7526">
        <v>1822.4</v>
      </c>
      <c r="Q7526">
        <f>Table1[[#This Row],[OrderQuantity]]*Table1[[#This Row],[UnitPrice]]</f>
        <v>14579.2</v>
      </c>
      <c r="R7526">
        <f>Table1[[#This Row],[OrderQuantity]]*Table1[[#This Row],[UnitCost]]</f>
        <v>9768.08</v>
      </c>
      <c r="S7526">
        <f>Table1[[#This Row],[OrderQuantity]]*Table1[[#This Row],[UnitPrice]]*(1-Table1[[#This Row],[DiscountApplied]]) - (Table1[[#This Row],[OrderQuantity]]*Table1[[#This Row],[UnitCost]])</f>
        <v>3644.7840000000015</v>
      </c>
      <c r="T7526">
        <f>DATEDIF(Table1[[#This Row],[ShipDate]],Table1[[#This Row],[DeliveryDate]],"d")</f>
        <v>8</v>
      </c>
      <c r="U7526" t="str">
        <f t="shared" si="235"/>
        <v>Late</v>
      </c>
    </row>
    <row r="7527" spans="1:21" x14ac:dyDescent="0.3">
      <c r="A7527" t="str">
        <f t="shared" si="234"/>
        <v>SO-007626</v>
      </c>
      <c r="B7527" t="s">
        <v>2</v>
      </c>
      <c r="C7527" t="s">
        <v>8</v>
      </c>
      <c r="D7527" s="1">
        <v>44000</v>
      </c>
      <c r="E7527" s="1">
        <v>44140</v>
      </c>
      <c r="F7527" s="1">
        <v>44148</v>
      </c>
      <c r="G7527" s="1">
        <v>44150</v>
      </c>
      <c r="H7527" t="s">
        <v>54</v>
      </c>
      <c r="I7527">
        <v>22</v>
      </c>
      <c r="J7527">
        <v>8</v>
      </c>
      <c r="K7527">
        <v>347</v>
      </c>
      <c r="L7527">
        <v>33</v>
      </c>
      <c r="M7527">
        <v>7</v>
      </c>
      <c r="N7527">
        <v>0.08</v>
      </c>
      <c r="O7527">
        <v>1525.59</v>
      </c>
      <c r="P7527">
        <v>2311.5</v>
      </c>
      <c r="Q7527">
        <f>Table1[[#This Row],[OrderQuantity]]*Table1[[#This Row],[UnitPrice]]</f>
        <v>16180.5</v>
      </c>
      <c r="R7527">
        <f>Table1[[#This Row],[OrderQuantity]]*Table1[[#This Row],[UnitCost]]</f>
        <v>10679.13</v>
      </c>
      <c r="S7527">
        <f>Table1[[#This Row],[OrderQuantity]]*Table1[[#This Row],[UnitPrice]]*(1-Table1[[#This Row],[DiscountApplied]]) - (Table1[[#This Row],[OrderQuantity]]*Table1[[#This Row],[UnitCost]])</f>
        <v>4206.9300000000021</v>
      </c>
      <c r="T7527">
        <f>DATEDIF(Table1[[#This Row],[ShipDate]],Table1[[#This Row],[DeliveryDate]],"d")</f>
        <v>2</v>
      </c>
      <c r="U7527" t="str">
        <f t="shared" si="235"/>
        <v>On Time</v>
      </c>
    </row>
    <row r="7528" spans="1:21" x14ac:dyDescent="0.3">
      <c r="A7528" t="str">
        <f t="shared" si="234"/>
        <v>SO-007627</v>
      </c>
      <c r="B7528" t="s">
        <v>3</v>
      </c>
      <c r="C7528" t="s">
        <v>8</v>
      </c>
      <c r="D7528" s="1">
        <v>44000</v>
      </c>
      <c r="E7528" s="1">
        <v>44140</v>
      </c>
      <c r="F7528" s="1">
        <v>44153</v>
      </c>
      <c r="G7528" s="1">
        <v>44162</v>
      </c>
      <c r="H7528" t="s">
        <v>54</v>
      </c>
      <c r="I7528">
        <v>8</v>
      </c>
      <c r="J7528">
        <v>3</v>
      </c>
      <c r="K7528">
        <v>366</v>
      </c>
      <c r="L7528">
        <v>35</v>
      </c>
      <c r="M7528">
        <v>7</v>
      </c>
      <c r="N7528">
        <v>0.1</v>
      </c>
      <c r="O7528">
        <v>623.77</v>
      </c>
      <c r="P7528">
        <v>891.1</v>
      </c>
      <c r="Q7528">
        <f>Table1[[#This Row],[OrderQuantity]]*Table1[[#This Row],[UnitPrice]]</f>
        <v>6237.7</v>
      </c>
      <c r="R7528">
        <f>Table1[[#This Row],[OrderQuantity]]*Table1[[#This Row],[UnitCost]]</f>
        <v>4366.3899999999994</v>
      </c>
      <c r="S7528">
        <f>Table1[[#This Row],[OrderQuantity]]*Table1[[#This Row],[UnitPrice]]*(1-Table1[[#This Row],[DiscountApplied]]) - (Table1[[#This Row],[OrderQuantity]]*Table1[[#This Row],[UnitCost]])</f>
        <v>1247.5400000000009</v>
      </c>
      <c r="T7528">
        <f>DATEDIF(Table1[[#This Row],[ShipDate]],Table1[[#This Row],[DeliveryDate]],"d")</f>
        <v>9</v>
      </c>
      <c r="U7528" t="str">
        <f t="shared" si="235"/>
        <v>Late</v>
      </c>
    </row>
    <row r="7529" spans="1:21" x14ac:dyDescent="0.3">
      <c r="A7529" t="str">
        <f t="shared" si="234"/>
        <v>SO-007628</v>
      </c>
      <c r="B7529" t="s">
        <v>3</v>
      </c>
      <c r="C7529" t="s">
        <v>10</v>
      </c>
      <c r="D7529" s="1">
        <v>44000</v>
      </c>
      <c r="E7529" s="1">
        <v>44140</v>
      </c>
      <c r="F7529" s="1">
        <v>44165</v>
      </c>
      <c r="G7529" s="1">
        <v>44173</v>
      </c>
      <c r="H7529" t="s">
        <v>54</v>
      </c>
      <c r="I7529">
        <v>12</v>
      </c>
      <c r="J7529">
        <v>38</v>
      </c>
      <c r="K7529">
        <v>126</v>
      </c>
      <c r="L7529">
        <v>11</v>
      </c>
      <c r="M7529">
        <v>4</v>
      </c>
      <c r="N7529">
        <v>0.05</v>
      </c>
      <c r="O7529">
        <v>97.62</v>
      </c>
      <c r="P7529">
        <v>207.7</v>
      </c>
      <c r="Q7529">
        <f>Table1[[#This Row],[OrderQuantity]]*Table1[[#This Row],[UnitPrice]]</f>
        <v>830.8</v>
      </c>
      <c r="R7529">
        <f>Table1[[#This Row],[OrderQuantity]]*Table1[[#This Row],[UnitCost]]</f>
        <v>390.48</v>
      </c>
      <c r="S7529">
        <f>Table1[[#This Row],[OrderQuantity]]*Table1[[#This Row],[UnitPrice]]*(1-Table1[[#This Row],[DiscountApplied]]) - (Table1[[#This Row],[OrderQuantity]]*Table1[[#This Row],[UnitCost]])</f>
        <v>398.77999999999986</v>
      </c>
      <c r="T7529">
        <f>DATEDIF(Table1[[#This Row],[ShipDate]],Table1[[#This Row],[DeliveryDate]],"d")</f>
        <v>8</v>
      </c>
      <c r="U7529" t="str">
        <f t="shared" si="235"/>
        <v>Late</v>
      </c>
    </row>
    <row r="7530" spans="1:21" x14ac:dyDescent="0.3">
      <c r="A7530" t="str">
        <f t="shared" si="234"/>
        <v>SO-007629</v>
      </c>
      <c r="B7530" t="s">
        <v>3</v>
      </c>
      <c r="C7530" t="s">
        <v>10</v>
      </c>
      <c r="D7530" s="1">
        <v>44000</v>
      </c>
      <c r="E7530" s="1">
        <v>44140</v>
      </c>
      <c r="F7530" s="1">
        <v>44142</v>
      </c>
      <c r="G7530" s="1">
        <v>44147</v>
      </c>
      <c r="H7530" t="s">
        <v>54</v>
      </c>
      <c r="I7530">
        <v>12</v>
      </c>
      <c r="J7530">
        <v>36</v>
      </c>
      <c r="K7530">
        <v>177</v>
      </c>
      <c r="L7530">
        <v>39</v>
      </c>
      <c r="M7530">
        <v>3</v>
      </c>
      <c r="N7530">
        <v>0.05</v>
      </c>
      <c r="O7530">
        <v>678.24</v>
      </c>
      <c r="P7530">
        <v>1279.7</v>
      </c>
      <c r="Q7530">
        <f>Table1[[#This Row],[OrderQuantity]]*Table1[[#This Row],[UnitPrice]]</f>
        <v>3839.1000000000004</v>
      </c>
      <c r="R7530">
        <f>Table1[[#This Row],[OrderQuantity]]*Table1[[#This Row],[UnitCost]]</f>
        <v>2034.72</v>
      </c>
      <c r="S7530">
        <f>Table1[[#This Row],[OrderQuantity]]*Table1[[#This Row],[UnitPrice]]*(1-Table1[[#This Row],[DiscountApplied]]) - (Table1[[#This Row],[OrderQuantity]]*Table1[[#This Row],[UnitCost]])</f>
        <v>1612.425</v>
      </c>
      <c r="T7530">
        <f>DATEDIF(Table1[[#This Row],[ShipDate]],Table1[[#This Row],[DeliveryDate]],"d")</f>
        <v>5</v>
      </c>
      <c r="U7530" t="str">
        <f t="shared" si="235"/>
        <v>On Time</v>
      </c>
    </row>
    <row r="7531" spans="1:21" x14ac:dyDescent="0.3">
      <c r="A7531" t="str">
        <f t="shared" si="234"/>
        <v>SO-007630</v>
      </c>
      <c r="B7531" t="s">
        <v>3</v>
      </c>
      <c r="C7531" t="s">
        <v>10</v>
      </c>
      <c r="D7531" s="1">
        <v>44000</v>
      </c>
      <c r="E7531" s="1">
        <v>44140</v>
      </c>
      <c r="F7531" s="1">
        <v>44145</v>
      </c>
      <c r="G7531" s="1">
        <v>44151</v>
      </c>
      <c r="H7531" t="s">
        <v>54</v>
      </c>
      <c r="I7531">
        <v>1</v>
      </c>
      <c r="J7531">
        <v>2</v>
      </c>
      <c r="K7531">
        <v>173</v>
      </c>
      <c r="L7531">
        <v>47</v>
      </c>
      <c r="M7531">
        <v>8</v>
      </c>
      <c r="N7531">
        <v>0.15</v>
      </c>
      <c r="O7531">
        <v>100.23</v>
      </c>
      <c r="P7531">
        <v>227.8</v>
      </c>
      <c r="Q7531">
        <f>Table1[[#This Row],[OrderQuantity]]*Table1[[#This Row],[UnitPrice]]</f>
        <v>1822.4</v>
      </c>
      <c r="R7531">
        <f>Table1[[#This Row],[OrderQuantity]]*Table1[[#This Row],[UnitCost]]</f>
        <v>801.84</v>
      </c>
      <c r="S7531">
        <f>Table1[[#This Row],[OrderQuantity]]*Table1[[#This Row],[UnitPrice]]*(1-Table1[[#This Row],[DiscountApplied]]) - (Table1[[#This Row],[OrderQuantity]]*Table1[[#This Row],[UnitCost]])</f>
        <v>747.19999999999993</v>
      </c>
      <c r="T7531">
        <f>DATEDIF(Table1[[#This Row],[ShipDate]],Table1[[#This Row],[DeliveryDate]],"d")</f>
        <v>6</v>
      </c>
      <c r="U7531" t="str">
        <f t="shared" si="235"/>
        <v>On Time</v>
      </c>
    </row>
    <row r="7532" spans="1:21" x14ac:dyDescent="0.3">
      <c r="A7532" t="str">
        <f t="shared" si="234"/>
        <v>SO-007631</v>
      </c>
      <c r="B7532" t="s">
        <v>3</v>
      </c>
      <c r="C7532" t="s">
        <v>10</v>
      </c>
      <c r="D7532" s="1">
        <v>44100</v>
      </c>
      <c r="E7532" s="1">
        <v>44141</v>
      </c>
      <c r="F7532" s="1">
        <v>44154</v>
      </c>
      <c r="G7532" s="1">
        <v>44163</v>
      </c>
      <c r="H7532" t="s">
        <v>54</v>
      </c>
      <c r="I7532">
        <v>9</v>
      </c>
      <c r="J7532">
        <v>14</v>
      </c>
      <c r="K7532">
        <v>174</v>
      </c>
      <c r="L7532">
        <v>5</v>
      </c>
      <c r="M7532">
        <v>3</v>
      </c>
      <c r="N7532">
        <v>0.05</v>
      </c>
      <c r="O7532">
        <v>661.96</v>
      </c>
      <c r="P7532">
        <v>1018.4</v>
      </c>
      <c r="Q7532">
        <f>Table1[[#This Row],[OrderQuantity]]*Table1[[#This Row],[UnitPrice]]</f>
        <v>3055.2</v>
      </c>
      <c r="R7532">
        <f>Table1[[#This Row],[OrderQuantity]]*Table1[[#This Row],[UnitCost]]</f>
        <v>1985.88</v>
      </c>
      <c r="S7532">
        <f>Table1[[#This Row],[OrderQuantity]]*Table1[[#This Row],[UnitPrice]]*(1-Table1[[#This Row],[DiscountApplied]]) - (Table1[[#This Row],[OrderQuantity]]*Table1[[#This Row],[UnitCost]])</f>
        <v>916.55999999999949</v>
      </c>
      <c r="T7532">
        <f>DATEDIF(Table1[[#This Row],[ShipDate]],Table1[[#This Row],[DeliveryDate]],"d")</f>
        <v>9</v>
      </c>
      <c r="U7532" t="str">
        <f t="shared" si="235"/>
        <v>Late</v>
      </c>
    </row>
    <row r="7533" spans="1:21" x14ac:dyDescent="0.3">
      <c r="A7533" t="str">
        <f t="shared" si="234"/>
        <v>SO-007632</v>
      </c>
      <c r="B7533" t="s">
        <v>3</v>
      </c>
      <c r="C7533" t="s">
        <v>13</v>
      </c>
      <c r="D7533" s="1">
        <v>44000</v>
      </c>
      <c r="E7533" s="1">
        <v>44141</v>
      </c>
      <c r="F7533" s="1">
        <v>44147</v>
      </c>
      <c r="G7533" s="1">
        <v>44156</v>
      </c>
      <c r="H7533" t="s">
        <v>54</v>
      </c>
      <c r="I7533">
        <v>4</v>
      </c>
      <c r="J7533">
        <v>41</v>
      </c>
      <c r="K7533">
        <v>3</v>
      </c>
      <c r="L7533">
        <v>25</v>
      </c>
      <c r="M7533">
        <v>3</v>
      </c>
      <c r="N7533">
        <v>0.08</v>
      </c>
      <c r="O7533">
        <v>1851.61</v>
      </c>
      <c r="P7533">
        <v>3939.6</v>
      </c>
      <c r="Q7533">
        <f>Table1[[#This Row],[OrderQuantity]]*Table1[[#This Row],[UnitPrice]]</f>
        <v>11818.8</v>
      </c>
      <c r="R7533">
        <f>Table1[[#This Row],[OrderQuantity]]*Table1[[#This Row],[UnitCost]]</f>
        <v>5554.83</v>
      </c>
      <c r="S7533">
        <f>Table1[[#This Row],[OrderQuantity]]*Table1[[#This Row],[UnitPrice]]*(1-Table1[[#This Row],[DiscountApplied]]) - (Table1[[#This Row],[OrderQuantity]]*Table1[[#This Row],[UnitCost]])</f>
        <v>5318.4660000000003</v>
      </c>
      <c r="T7533">
        <f>DATEDIF(Table1[[#This Row],[ShipDate]],Table1[[#This Row],[DeliveryDate]],"d")</f>
        <v>9</v>
      </c>
      <c r="U7533" t="str">
        <f t="shared" si="235"/>
        <v>Late</v>
      </c>
    </row>
    <row r="7534" spans="1:21" x14ac:dyDescent="0.3">
      <c r="A7534" t="str">
        <f t="shared" si="234"/>
        <v>SO-007633</v>
      </c>
      <c r="B7534" t="s">
        <v>5</v>
      </c>
      <c r="C7534" t="s">
        <v>10</v>
      </c>
      <c r="D7534" s="1">
        <v>44000</v>
      </c>
      <c r="E7534" s="1">
        <v>44141</v>
      </c>
      <c r="F7534" s="1">
        <v>44167</v>
      </c>
      <c r="G7534" s="1">
        <v>44176</v>
      </c>
      <c r="H7534" t="s">
        <v>54</v>
      </c>
      <c r="I7534">
        <v>27</v>
      </c>
      <c r="J7534">
        <v>30</v>
      </c>
      <c r="K7534">
        <v>171</v>
      </c>
      <c r="L7534">
        <v>47</v>
      </c>
      <c r="M7534">
        <v>7</v>
      </c>
      <c r="N7534">
        <v>0.05</v>
      </c>
      <c r="O7534">
        <v>572.85</v>
      </c>
      <c r="P7534">
        <v>1005</v>
      </c>
      <c r="Q7534">
        <f>Table1[[#This Row],[OrderQuantity]]*Table1[[#This Row],[UnitPrice]]</f>
        <v>7035</v>
      </c>
      <c r="R7534">
        <f>Table1[[#This Row],[OrderQuantity]]*Table1[[#This Row],[UnitCost]]</f>
        <v>4009.9500000000003</v>
      </c>
      <c r="S7534">
        <f>Table1[[#This Row],[OrderQuantity]]*Table1[[#This Row],[UnitPrice]]*(1-Table1[[#This Row],[DiscountApplied]]) - (Table1[[#This Row],[OrderQuantity]]*Table1[[#This Row],[UnitCost]])</f>
        <v>2673.2999999999997</v>
      </c>
      <c r="T7534">
        <f>DATEDIF(Table1[[#This Row],[ShipDate]],Table1[[#This Row],[DeliveryDate]],"d")</f>
        <v>9</v>
      </c>
      <c r="U7534" t="str">
        <f t="shared" si="235"/>
        <v>Late</v>
      </c>
    </row>
    <row r="7535" spans="1:21" x14ac:dyDescent="0.3">
      <c r="A7535" t="str">
        <f t="shared" si="234"/>
        <v>SO-007634</v>
      </c>
      <c r="B7535" t="s">
        <v>3</v>
      </c>
      <c r="C7535" t="s">
        <v>11</v>
      </c>
      <c r="D7535" s="1">
        <v>44000</v>
      </c>
      <c r="E7535" s="1">
        <v>44141</v>
      </c>
      <c r="F7535" s="1">
        <v>44159</v>
      </c>
      <c r="G7535" s="1">
        <v>44161</v>
      </c>
      <c r="H7535" t="s">
        <v>54</v>
      </c>
      <c r="I7535">
        <v>8</v>
      </c>
      <c r="J7535">
        <v>26</v>
      </c>
      <c r="K7535">
        <v>309</v>
      </c>
      <c r="L7535">
        <v>27</v>
      </c>
      <c r="M7535">
        <v>8</v>
      </c>
      <c r="N7535">
        <v>0.05</v>
      </c>
      <c r="O7535">
        <v>835.76</v>
      </c>
      <c r="P7535">
        <v>1085.4000000000001</v>
      </c>
      <c r="Q7535">
        <f>Table1[[#This Row],[OrderQuantity]]*Table1[[#This Row],[UnitPrice]]</f>
        <v>8683.2000000000007</v>
      </c>
      <c r="R7535">
        <f>Table1[[#This Row],[OrderQuantity]]*Table1[[#This Row],[UnitCost]]</f>
        <v>6686.08</v>
      </c>
      <c r="S7535">
        <f>Table1[[#This Row],[OrderQuantity]]*Table1[[#This Row],[UnitPrice]]*(1-Table1[[#This Row],[DiscountApplied]]) - (Table1[[#This Row],[OrderQuantity]]*Table1[[#This Row],[UnitCost]])</f>
        <v>1562.9600000000009</v>
      </c>
      <c r="T7535">
        <f>DATEDIF(Table1[[#This Row],[ShipDate]],Table1[[#This Row],[DeliveryDate]],"d")</f>
        <v>2</v>
      </c>
      <c r="U7535" t="str">
        <f t="shared" si="235"/>
        <v>On Time</v>
      </c>
    </row>
    <row r="7536" spans="1:21" x14ac:dyDescent="0.3">
      <c r="A7536" t="str">
        <f t="shared" si="234"/>
        <v>SO-007635</v>
      </c>
      <c r="B7536" t="s">
        <v>3</v>
      </c>
      <c r="C7536" t="s">
        <v>12</v>
      </c>
      <c r="D7536" s="1">
        <v>44000</v>
      </c>
      <c r="E7536" s="1">
        <v>44141</v>
      </c>
      <c r="F7536" s="1">
        <v>44161</v>
      </c>
      <c r="G7536" s="1">
        <v>44170</v>
      </c>
      <c r="H7536" t="s">
        <v>54</v>
      </c>
      <c r="I7536">
        <v>1</v>
      </c>
      <c r="J7536">
        <v>29</v>
      </c>
      <c r="K7536">
        <v>241</v>
      </c>
      <c r="L7536">
        <v>12</v>
      </c>
      <c r="M7536">
        <v>8</v>
      </c>
      <c r="N7536">
        <v>0.15</v>
      </c>
      <c r="O7536">
        <v>2749.55</v>
      </c>
      <c r="P7536">
        <v>3872.6</v>
      </c>
      <c r="Q7536">
        <f>Table1[[#This Row],[OrderQuantity]]*Table1[[#This Row],[UnitPrice]]</f>
        <v>30980.799999999999</v>
      </c>
      <c r="R7536">
        <f>Table1[[#This Row],[OrderQuantity]]*Table1[[#This Row],[UnitCost]]</f>
        <v>21996.400000000001</v>
      </c>
      <c r="S7536">
        <f>Table1[[#This Row],[OrderQuantity]]*Table1[[#This Row],[UnitPrice]]*(1-Table1[[#This Row],[DiscountApplied]]) - (Table1[[#This Row],[OrderQuantity]]*Table1[[#This Row],[UnitCost]])</f>
        <v>4337.2799999999988</v>
      </c>
      <c r="T7536">
        <f>DATEDIF(Table1[[#This Row],[ShipDate]],Table1[[#This Row],[DeliveryDate]],"d")</f>
        <v>9</v>
      </c>
      <c r="U7536" t="str">
        <f t="shared" si="235"/>
        <v>Late</v>
      </c>
    </row>
    <row r="7537" spans="1:21" x14ac:dyDescent="0.3">
      <c r="A7537" t="str">
        <f t="shared" si="234"/>
        <v>SO-007636</v>
      </c>
      <c r="B7537" t="s">
        <v>5</v>
      </c>
      <c r="C7537" t="s">
        <v>11</v>
      </c>
      <c r="D7537" s="1">
        <v>44000</v>
      </c>
      <c r="E7537" s="1">
        <v>44141</v>
      </c>
      <c r="F7537" s="1">
        <v>44153</v>
      </c>
      <c r="G7537" s="1">
        <v>44156</v>
      </c>
      <c r="H7537" t="s">
        <v>54</v>
      </c>
      <c r="I7537">
        <v>26</v>
      </c>
      <c r="J7537">
        <v>50</v>
      </c>
      <c r="K7537">
        <v>308</v>
      </c>
      <c r="L7537">
        <v>33</v>
      </c>
      <c r="M7537">
        <v>6</v>
      </c>
      <c r="N7537">
        <v>0.08</v>
      </c>
      <c r="O7537">
        <v>2283.7600000000002</v>
      </c>
      <c r="P7537">
        <v>4006.6</v>
      </c>
      <c r="Q7537">
        <f>Table1[[#This Row],[OrderQuantity]]*Table1[[#This Row],[UnitPrice]]</f>
        <v>24039.599999999999</v>
      </c>
      <c r="R7537">
        <f>Table1[[#This Row],[OrderQuantity]]*Table1[[#This Row],[UnitCost]]</f>
        <v>13702.560000000001</v>
      </c>
      <c r="S7537">
        <f>Table1[[#This Row],[OrderQuantity]]*Table1[[#This Row],[UnitPrice]]*(1-Table1[[#This Row],[DiscountApplied]]) - (Table1[[#This Row],[OrderQuantity]]*Table1[[#This Row],[UnitCost]])</f>
        <v>8413.8719999999994</v>
      </c>
      <c r="T7537">
        <f>DATEDIF(Table1[[#This Row],[ShipDate]],Table1[[#This Row],[DeliveryDate]],"d")</f>
        <v>3</v>
      </c>
      <c r="U7537" t="str">
        <f t="shared" si="235"/>
        <v>On Time</v>
      </c>
    </row>
    <row r="7538" spans="1:21" x14ac:dyDescent="0.3">
      <c r="A7538" t="str">
        <f t="shared" si="234"/>
        <v>SO-007637</v>
      </c>
      <c r="B7538" t="s">
        <v>3</v>
      </c>
      <c r="C7538" t="s">
        <v>13</v>
      </c>
      <c r="D7538" s="1">
        <v>44000</v>
      </c>
      <c r="E7538" s="1">
        <v>44141</v>
      </c>
      <c r="F7538" s="1">
        <v>44148</v>
      </c>
      <c r="G7538" s="1">
        <v>44149</v>
      </c>
      <c r="H7538" t="s">
        <v>54</v>
      </c>
      <c r="I7538">
        <v>3</v>
      </c>
      <c r="J7538">
        <v>7</v>
      </c>
      <c r="K7538">
        <v>36</v>
      </c>
      <c r="L7538">
        <v>42</v>
      </c>
      <c r="M7538">
        <v>8</v>
      </c>
      <c r="N7538">
        <v>0.05</v>
      </c>
      <c r="O7538">
        <v>126.63</v>
      </c>
      <c r="P7538">
        <v>234.5</v>
      </c>
      <c r="Q7538">
        <f>Table1[[#This Row],[OrderQuantity]]*Table1[[#This Row],[UnitPrice]]</f>
        <v>1876</v>
      </c>
      <c r="R7538">
        <f>Table1[[#This Row],[OrderQuantity]]*Table1[[#This Row],[UnitCost]]</f>
        <v>1013.04</v>
      </c>
      <c r="S7538">
        <f>Table1[[#This Row],[OrderQuantity]]*Table1[[#This Row],[UnitPrice]]*(1-Table1[[#This Row],[DiscountApplied]]) - (Table1[[#This Row],[OrderQuantity]]*Table1[[#This Row],[UnitCost]])</f>
        <v>769.15999999999985</v>
      </c>
      <c r="T7538">
        <f>DATEDIF(Table1[[#This Row],[ShipDate]],Table1[[#This Row],[DeliveryDate]],"d")</f>
        <v>1</v>
      </c>
      <c r="U7538" t="str">
        <f t="shared" si="235"/>
        <v>On Time</v>
      </c>
    </row>
    <row r="7539" spans="1:21" x14ac:dyDescent="0.3">
      <c r="A7539" t="str">
        <f t="shared" si="234"/>
        <v>SO-007638</v>
      </c>
      <c r="B7539" t="s">
        <v>2</v>
      </c>
      <c r="C7539" t="s">
        <v>11</v>
      </c>
      <c r="D7539" s="1">
        <v>44000</v>
      </c>
      <c r="E7539" s="1">
        <v>44142</v>
      </c>
      <c r="F7539" s="1">
        <v>44144</v>
      </c>
      <c r="G7539" s="1">
        <v>44148</v>
      </c>
      <c r="H7539" t="s">
        <v>54</v>
      </c>
      <c r="I7539">
        <v>22</v>
      </c>
      <c r="J7539">
        <v>47</v>
      </c>
      <c r="K7539">
        <v>306</v>
      </c>
      <c r="L7539">
        <v>42</v>
      </c>
      <c r="M7539">
        <v>5</v>
      </c>
      <c r="N7539">
        <v>0.05</v>
      </c>
      <c r="O7539">
        <v>701.16</v>
      </c>
      <c r="P7539">
        <v>1078.7</v>
      </c>
      <c r="Q7539">
        <f>Table1[[#This Row],[OrderQuantity]]*Table1[[#This Row],[UnitPrice]]</f>
        <v>5393.5</v>
      </c>
      <c r="R7539">
        <f>Table1[[#This Row],[OrderQuantity]]*Table1[[#This Row],[UnitCost]]</f>
        <v>3505.7999999999997</v>
      </c>
      <c r="S7539">
        <f>Table1[[#This Row],[OrderQuantity]]*Table1[[#This Row],[UnitPrice]]*(1-Table1[[#This Row],[DiscountApplied]]) - (Table1[[#This Row],[OrderQuantity]]*Table1[[#This Row],[UnitCost]])</f>
        <v>1618.0250000000001</v>
      </c>
      <c r="T7539">
        <f>DATEDIF(Table1[[#This Row],[ShipDate]],Table1[[#This Row],[DeliveryDate]],"d")</f>
        <v>4</v>
      </c>
      <c r="U7539" t="str">
        <f t="shared" si="235"/>
        <v>On Time</v>
      </c>
    </row>
    <row r="7540" spans="1:21" x14ac:dyDescent="0.3">
      <c r="A7540" t="str">
        <f t="shared" si="234"/>
        <v>SO-007639</v>
      </c>
      <c r="B7540" t="s">
        <v>2</v>
      </c>
      <c r="C7540" t="s">
        <v>10</v>
      </c>
      <c r="D7540" s="1">
        <v>44000</v>
      </c>
      <c r="E7540" s="1">
        <v>44142</v>
      </c>
      <c r="F7540" s="1">
        <v>44164</v>
      </c>
      <c r="G7540" s="1">
        <v>44171</v>
      </c>
      <c r="H7540" t="s">
        <v>54</v>
      </c>
      <c r="I7540">
        <v>24</v>
      </c>
      <c r="J7540">
        <v>26</v>
      </c>
      <c r="K7540">
        <v>99</v>
      </c>
      <c r="L7540">
        <v>27</v>
      </c>
      <c r="M7540">
        <v>4</v>
      </c>
      <c r="N7540">
        <v>0.08</v>
      </c>
      <c r="O7540">
        <v>1288.21</v>
      </c>
      <c r="P7540">
        <v>2525.9</v>
      </c>
      <c r="Q7540">
        <f>Table1[[#This Row],[OrderQuantity]]*Table1[[#This Row],[UnitPrice]]</f>
        <v>10103.6</v>
      </c>
      <c r="R7540">
        <f>Table1[[#This Row],[OrderQuantity]]*Table1[[#This Row],[UnitCost]]</f>
        <v>5152.84</v>
      </c>
      <c r="S7540">
        <f>Table1[[#This Row],[OrderQuantity]]*Table1[[#This Row],[UnitPrice]]*(1-Table1[[#This Row],[DiscountApplied]]) - (Table1[[#This Row],[OrderQuantity]]*Table1[[#This Row],[UnitCost]])</f>
        <v>4142.4719999999998</v>
      </c>
      <c r="T7540">
        <f>DATEDIF(Table1[[#This Row],[ShipDate]],Table1[[#This Row],[DeliveryDate]],"d")</f>
        <v>7</v>
      </c>
      <c r="U7540" t="str">
        <f t="shared" si="235"/>
        <v>On Time</v>
      </c>
    </row>
    <row r="7541" spans="1:21" x14ac:dyDescent="0.3">
      <c r="A7541" t="str">
        <f t="shared" si="234"/>
        <v>SO-007640</v>
      </c>
      <c r="B7541" t="s">
        <v>4</v>
      </c>
      <c r="C7541" t="s">
        <v>10</v>
      </c>
      <c r="D7541" s="1">
        <v>44000</v>
      </c>
      <c r="E7541" s="1">
        <v>44142</v>
      </c>
      <c r="F7541" s="1">
        <v>44150</v>
      </c>
      <c r="G7541" s="1">
        <v>44155</v>
      </c>
      <c r="H7541" t="s">
        <v>54</v>
      </c>
      <c r="I7541">
        <v>16</v>
      </c>
      <c r="J7541">
        <v>42</v>
      </c>
      <c r="K7541">
        <v>174</v>
      </c>
      <c r="L7541">
        <v>5</v>
      </c>
      <c r="M7541">
        <v>2</v>
      </c>
      <c r="N7541">
        <v>0.1</v>
      </c>
      <c r="O7541">
        <v>1645.79</v>
      </c>
      <c r="P7541">
        <v>2385.1999999999998</v>
      </c>
      <c r="Q7541">
        <f>Table1[[#This Row],[OrderQuantity]]*Table1[[#This Row],[UnitPrice]]</f>
        <v>4770.3999999999996</v>
      </c>
      <c r="R7541">
        <f>Table1[[#This Row],[OrderQuantity]]*Table1[[#This Row],[UnitCost]]</f>
        <v>3291.58</v>
      </c>
      <c r="S7541">
        <f>Table1[[#This Row],[OrderQuantity]]*Table1[[#This Row],[UnitPrice]]*(1-Table1[[#This Row],[DiscountApplied]]) - (Table1[[#This Row],[OrderQuantity]]*Table1[[#This Row],[UnitCost]])</f>
        <v>1001.7799999999997</v>
      </c>
      <c r="T7541">
        <f>DATEDIF(Table1[[#This Row],[ShipDate]],Table1[[#This Row],[DeliveryDate]],"d")</f>
        <v>5</v>
      </c>
      <c r="U7541" t="str">
        <f t="shared" si="235"/>
        <v>On Time</v>
      </c>
    </row>
    <row r="7542" spans="1:21" x14ac:dyDescent="0.3">
      <c r="A7542" t="str">
        <f t="shared" si="234"/>
        <v>SO-007641</v>
      </c>
      <c r="B7542" t="s">
        <v>3</v>
      </c>
      <c r="C7542" t="s">
        <v>13</v>
      </c>
      <c r="D7542" s="1">
        <v>44100</v>
      </c>
      <c r="E7542" s="1">
        <v>44142</v>
      </c>
      <c r="F7542" s="1">
        <v>44159</v>
      </c>
      <c r="G7542" s="1">
        <v>44168</v>
      </c>
      <c r="H7542" t="s">
        <v>54</v>
      </c>
      <c r="I7542">
        <v>1</v>
      </c>
      <c r="J7542">
        <v>40</v>
      </c>
      <c r="K7542">
        <v>8</v>
      </c>
      <c r="L7542">
        <v>37</v>
      </c>
      <c r="M7542">
        <v>4</v>
      </c>
      <c r="N7542">
        <v>0.08</v>
      </c>
      <c r="O7542">
        <v>168.84</v>
      </c>
      <c r="P7542">
        <v>201</v>
      </c>
      <c r="Q7542">
        <f>Table1[[#This Row],[OrderQuantity]]*Table1[[#This Row],[UnitPrice]]</f>
        <v>804</v>
      </c>
      <c r="R7542">
        <f>Table1[[#This Row],[OrderQuantity]]*Table1[[#This Row],[UnitCost]]</f>
        <v>675.36</v>
      </c>
      <c r="S7542">
        <f>Table1[[#This Row],[OrderQuantity]]*Table1[[#This Row],[UnitPrice]]*(1-Table1[[#This Row],[DiscountApplied]]) - (Table1[[#This Row],[OrderQuantity]]*Table1[[#This Row],[UnitCost]])</f>
        <v>64.32000000000005</v>
      </c>
      <c r="T7542">
        <f>DATEDIF(Table1[[#This Row],[ShipDate]],Table1[[#This Row],[DeliveryDate]],"d")</f>
        <v>9</v>
      </c>
      <c r="U7542" t="str">
        <f t="shared" si="235"/>
        <v>Late</v>
      </c>
    </row>
    <row r="7543" spans="1:21" x14ac:dyDescent="0.3">
      <c r="A7543" t="str">
        <f t="shared" si="234"/>
        <v>SO-007642</v>
      </c>
      <c r="B7543" t="s">
        <v>4</v>
      </c>
      <c r="C7543" t="s">
        <v>11</v>
      </c>
      <c r="D7543" s="1">
        <v>44000</v>
      </c>
      <c r="E7543" s="1">
        <v>44142</v>
      </c>
      <c r="F7543" s="1">
        <v>44167</v>
      </c>
      <c r="G7543" s="1">
        <v>44170</v>
      </c>
      <c r="H7543" t="s">
        <v>54</v>
      </c>
      <c r="I7543">
        <v>18</v>
      </c>
      <c r="J7543">
        <v>34</v>
      </c>
      <c r="K7543">
        <v>304</v>
      </c>
      <c r="L7543">
        <v>4</v>
      </c>
      <c r="M7543">
        <v>4</v>
      </c>
      <c r="N7543">
        <v>0.3</v>
      </c>
      <c r="O7543">
        <v>704.77</v>
      </c>
      <c r="P7543">
        <v>1051.9000000000001</v>
      </c>
      <c r="Q7543">
        <f>Table1[[#This Row],[OrderQuantity]]*Table1[[#This Row],[UnitPrice]]</f>
        <v>4207.6000000000004</v>
      </c>
      <c r="R7543">
        <f>Table1[[#This Row],[OrderQuantity]]*Table1[[#This Row],[UnitCost]]</f>
        <v>2819.08</v>
      </c>
      <c r="S7543">
        <f>Table1[[#This Row],[OrderQuantity]]*Table1[[#This Row],[UnitPrice]]*(1-Table1[[#This Row],[DiscountApplied]]) - (Table1[[#This Row],[OrderQuantity]]*Table1[[#This Row],[UnitCost]])</f>
        <v>126.24000000000024</v>
      </c>
      <c r="T7543">
        <f>DATEDIF(Table1[[#This Row],[ShipDate]],Table1[[#This Row],[DeliveryDate]],"d")</f>
        <v>3</v>
      </c>
      <c r="U7543" t="str">
        <f t="shared" si="235"/>
        <v>On Time</v>
      </c>
    </row>
    <row r="7544" spans="1:21" x14ac:dyDescent="0.3">
      <c r="A7544" t="str">
        <f t="shared" si="234"/>
        <v>SO-007643</v>
      </c>
      <c r="B7544" t="s">
        <v>5</v>
      </c>
      <c r="C7544" t="s">
        <v>10</v>
      </c>
      <c r="D7544" s="1">
        <v>44000</v>
      </c>
      <c r="E7544" s="1">
        <v>44143</v>
      </c>
      <c r="F7544" s="1">
        <v>44147</v>
      </c>
      <c r="G7544" s="1">
        <v>44157</v>
      </c>
      <c r="H7544" t="s">
        <v>54</v>
      </c>
      <c r="I7544">
        <v>28</v>
      </c>
      <c r="J7544">
        <v>25</v>
      </c>
      <c r="K7544">
        <v>88</v>
      </c>
      <c r="L7544">
        <v>25</v>
      </c>
      <c r="M7544">
        <v>2</v>
      </c>
      <c r="N7544">
        <v>0.08</v>
      </c>
      <c r="O7544">
        <v>446.49</v>
      </c>
      <c r="P7544">
        <v>911.2</v>
      </c>
      <c r="Q7544">
        <f>Table1[[#This Row],[OrderQuantity]]*Table1[[#This Row],[UnitPrice]]</f>
        <v>1822.4</v>
      </c>
      <c r="R7544">
        <f>Table1[[#This Row],[OrderQuantity]]*Table1[[#This Row],[UnitCost]]</f>
        <v>892.98</v>
      </c>
      <c r="S7544">
        <f>Table1[[#This Row],[OrderQuantity]]*Table1[[#This Row],[UnitPrice]]*(1-Table1[[#This Row],[DiscountApplied]]) - (Table1[[#This Row],[OrderQuantity]]*Table1[[#This Row],[UnitCost]])</f>
        <v>783.62800000000016</v>
      </c>
      <c r="T7544">
        <f>DATEDIF(Table1[[#This Row],[ShipDate]],Table1[[#This Row],[DeliveryDate]],"d")</f>
        <v>10</v>
      </c>
      <c r="U7544" t="str">
        <f t="shared" si="235"/>
        <v>Late</v>
      </c>
    </row>
    <row r="7545" spans="1:21" x14ac:dyDescent="0.3">
      <c r="A7545" t="str">
        <f t="shared" si="234"/>
        <v>SO-007644</v>
      </c>
      <c r="B7545" t="s">
        <v>4</v>
      </c>
      <c r="C7545" t="s">
        <v>8</v>
      </c>
      <c r="D7545" s="1">
        <v>44000</v>
      </c>
      <c r="E7545" s="1">
        <v>44143</v>
      </c>
      <c r="F7545" s="1">
        <v>44169</v>
      </c>
      <c r="G7545" s="1">
        <v>44170</v>
      </c>
      <c r="H7545" t="s">
        <v>54</v>
      </c>
      <c r="I7545">
        <v>16</v>
      </c>
      <c r="J7545">
        <v>28</v>
      </c>
      <c r="K7545">
        <v>345</v>
      </c>
      <c r="L7545">
        <v>46</v>
      </c>
      <c r="M7545">
        <v>8</v>
      </c>
      <c r="N7545">
        <v>0.1</v>
      </c>
      <c r="O7545">
        <v>1206.5999999999999</v>
      </c>
      <c r="P7545">
        <v>1748.7</v>
      </c>
      <c r="Q7545">
        <f>Table1[[#This Row],[OrderQuantity]]*Table1[[#This Row],[UnitPrice]]</f>
        <v>13989.6</v>
      </c>
      <c r="R7545">
        <f>Table1[[#This Row],[OrderQuantity]]*Table1[[#This Row],[UnitCost]]</f>
        <v>9652.7999999999993</v>
      </c>
      <c r="S7545">
        <f>Table1[[#This Row],[OrderQuantity]]*Table1[[#This Row],[UnitPrice]]*(1-Table1[[#This Row],[DiscountApplied]]) - (Table1[[#This Row],[OrderQuantity]]*Table1[[#This Row],[UnitCost]])</f>
        <v>2937.840000000002</v>
      </c>
      <c r="T7545">
        <f>DATEDIF(Table1[[#This Row],[ShipDate]],Table1[[#This Row],[DeliveryDate]],"d")</f>
        <v>1</v>
      </c>
      <c r="U7545" t="str">
        <f t="shared" si="235"/>
        <v>On Time</v>
      </c>
    </row>
    <row r="7546" spans="1:21" x14ac:dyDescent="0.3">
      <c r="A7546" t="str">
        <f t="shared" si="234"/>
        <v>SO-007645</v>
      </c>
      <c r="B7546" t="s">
        <v>3</v>
      </c>
      <c r="C7546" t="s">
        <v>11</v>
      </c>
      <c r="D7546" s="1">
        <v>44000</v>
      </c>
      <c r="E7546" s="1">
        <v>44143</v>
      </c>
      <c r="F7546" s="1">
        <v>44152</v>
      </c>
      <c r="G7546" s="1">
        <v>44154</v>
      </c>
      <c r="H7546" t="s">
        <v>54</v>
      </c>
      <c r="I7546">
        <v>6</v>
      </c>
      <c r="J7546">
        <v>49</v>
      </c>
      <c r="K7546">
        <v>264</v>
      </c>
      <c r="L7546">
        <v>14</v>
      </c>
      <c r="M7546">
        <v>3</v>
      </c>
      <c r="N7546">
        <v>0.05</v>
      </c>
      <c r="O7546">
        <v>764.27</v>
      </c>
      <c r="P7546">
        <v>1252.9000000000001</v>
      </c>
      <c r="Q7546">
        <f>Table1[[#This Row],[OrderQuantity]]*Table1[[#This Row],[UnitPrice]]</f>
        <v>3758.7000000000003</v>
      </c>
      <c r="R7546">
        <f>Table1[[#This Row],[OrderQuantity]]*Table1[[#This Row],[UnitCost]]</f>
        <v>2292.81</v>
      </c>
      <c r="S7546">
        <f>Table1[[#This Row],[OrderQuantity]]*Table1[[#This Row],[UnitPrice]]*(1-Table1[[#This Row],[DiscountApplied]]) - (Table1[[#This Row],[OrderQuantity]]*Table1[[#This Row],[UnitCost]])</f>
        <v>1277.9549999999999</v>
      </c>
      <c r="T7546">
        <f>DATEDIF(Table1[[#This Row],[ShipDate]],Table1[[#This Row],[DeliveryDate]],"d")</f>
        <v>2</v>
      </c>
      <c r="U7546" t="str">
        <f t="shared" si="235"/>
        <v>On Time</v>
      </c>
    </row>
    <row r="7547" spans="1:21" x14ac:dyDescent="0.3">
      <c r="A7547" t="str">
        <f t="shared" si="234"/>
        <v>SO-007646</v>
      </c>
      <c r="B7547" t="s">
        <v>2</v>
      </c>
      <c r="C7547" t="s">
        <v>12</v>
      </c>
      <c r="D7547" s="1">
        <v>44000</v>
      </c>
      <c r="E7547" s="1">
        <v>44143</v>
      </c>
      <c r="F7547" s="1">
        <v>44169</v>
      </c>
      <c r="G7547" s="1">
        <v>44174</v>
      </c>
      <c r="H7547" t="s">
        <v>54</v>
      </c>
      <c r="I7547">
        <v>21</v>
      </c>
      <c r="J7547">
        <v>12</v>
      </c>
      <c r="K7547">
        <v>254</v>
      </c>
      <c r="L7547">
        <v>24</v>
      </c>
      <c r="M7547">
        <v>5</v>
      </c>
      <c r="N7547">
        <v>0.4</v>
      </c>
      <c r="O7547">
        <v>2914.5</v>
      </c>
      <c r="P7547">
        <v>3886</v>
      </c>
      <c r="Q7547">
        <f>Table1[[#This Row],[OrderQuantity]]*Table1[[#This Row],[UnitPrice]]</f>
        <v>19430</v>
      </c>
      <c r="R7547">
        <f>Table1[[#This Row],[OrderQuantity]]*Table1[[#This Row],[UnitCost]]</f>
        <v>14572.5</v>
      </c>
      <c r="S7547">
        <f>Table1[[#This Row],[OrderQuantity]]*Table1[[#This Row],[UnitPrice]]*(1-Table1[[#This Row],[DiscountApplied]]) - (Table1[[#This Row],[OrderQuantity]]*Table1[[#This Row],[UnitCost]])</f>
        <v>-2914.5</v>
      </c>
      <c r="T7547">
        <f>DATEDIF(Table1[[#This Row],[ShipDate]],Table1[[#This Row],[DeliveryDate]],"d")</f>
        <v>5</v>
      </c>
      <c r="U7547" t="str">
        <f t="shared" si="235"/>
        <v>On Time</v>
      </c>
    </row>
    <row r="7548" spans="1:21" x14ac:dyDescent="0.3">
      <c r="A7548" t="str">
        <f t="shared" si="234"/>
        <v>SO-007647</v>
      </c>
      <c r="B7548" t="s">
        <v>2</v>
      </c>
      <c r="C7548" t="s">
        <v>13</v>
      </c>
      <c r="D7548" s="1">
        <v>44000</v>
      </c>
      <c r="E7548" s="1">
        <v>44143</v>
      </c>
      <c r="F7548" s="1">
        <v>44159</v>
      </c>
      <c r="G7548" s="1">
        <v>44161</v>
      </c>
      <c r="H7548" t="s">
        <v>54</v>
      </c>
      <c r="I7548">
        <v>23</v>
      </c>
      <c r="J7548">
        <v>29</v>
      </c>
      <c r="K7548">
        <v>12</v>
      </c>
      <c r="L7548">
        <v>39</v>
      </c>
      <c r="M7548">
        <v>6</v>
      </c>
      <c r="N7548">
        <v>0.15</v>
      </c>
      <c r="O7548">
        <v>827.32</v>
      </c>
      <c r="P7548">
        <v>984.9</v>
      </c>
      <c r="Q7548">
        <f>Table1[[#This Row],[OrderQuantity]]*Table1[[#This Row],[UnitPrice]]</f>
        <v>5909.4</v>
      </c>
      <c r="R7548">
        <f>Table1[[#This Row],[OrderQuantity]]*Table1[[#This Row],[UnitCost]]</f>
        <v>4963.92</v>
      </c>
      <c r="S7548">
        <f>Table1[[#This Row],[OrderQuantity]]*Table1[[#This Row],[UnitPrice]]*(1-Table1[[#This Row],[DiscountApplied]]) - (Table1[[#This Row],[OrderQuantity]]*Table1[[#This Row],[UnitCost]])</f>
        <v>59.069999999999709</v>
      </c>
      <c r="T7548">
        <f>DATEDIF(Table1[[#This Row],[ShipDate]],Table1[[#This Row],[DeliveryDate]],"d")</f>
        <v>2</v>
      </c>
      <c r="U7548" t="str">
        <f t="shared" si="235"/>
        <v>On Time</v>
      </c>
    </row>
    <row r="7549" spans="1:21" x14ac:dyDescent="0.3">
      <c r="A7549" t="str">
        <f t="shared" si="234"/>
        <v>SO-007648</v>
      </c>
      <c r="B7549" t="s">
        <v>4</v>
      </c>
      <c r="C7549" t="s">
        <v>12</v>
      </c>
      <c r="D7549" s="1">
        <v>44000</v>
      </c>
      <c r="E7549" s="1">
        <v>44143</v>
      </c>
      <c r="F7549" s="1">
        <v>44158</v>
      </c>
      <c r="G7549" s="1">
        <v>44163</v>
      </c>
      <c r="H7549" t="s">
        <v>54</v>
      </c>
      <c r="I7549">
        <v>20</v>
      </c>
      <c r="J7549">
        <v>9</v>
      </c>
      <c r="K7549">
        <v>245</v>
      </c>
      <c r="L7549">
        <v>32</v>
      </c>
      <c r="M7549">
        <v>4</v>
      </c>
      <c r="N7549">
        <v>0.05</v>
      </c>
      <c r="O7549">
        <v>846.08</v>
      </c>
      <c r="P7549">
        <v>1098.8</v>
      </c>
      <c r="Q7549">
        <f>Table1[[#This Row],[OrderQuantity]]*Table1[[#This Row],[UnitPrice]]</f>
        <v>4395.2</v>
      </c>
      <c r="R7549">
        <f>Table1[[#This Row],[OrderQuantity]]*Table1[[#This Row],[UnitCost]]</f>
        <v>3384.32</v>
      </c>
      <c r="S7549">
        <f>Table1[[#This Row],[OrderQuantity]]*Table1[[#This Row],[UnitPrice]]*(1-Table1[[#This Row],[DiscountApplied]]) - (Table1[[#This Row],[OrderQuantity]]*Table1[[#This Row],[UnitCost]])</f>
        <v>791.11999999999944</v>
      </c>
      <c r="T7549">
        <f>DATEDIF(Table1[[#This Row],[ShipDate]],Table1[[#This Row],[DeliveryDate]],"d")</f>
        <v>5</v>
      </c>
      <c r="U7549" t="str">
        <f t="shared" si="235"/>
        <v>On Time</v>
      </c>
    </row>
    <row r="7550" spans="1:21" x14ac:dyDescent="0.3">
      <c r="A7550" t="str">
        <f t="shared" si="234"/>
        <v>SO-007649</v>
      </c>
      <c r="B7550" t="s">
        <v>3</v>
      </c>
      <c r="C7550" t="s">
        <v>10</v>
      </c>
      <c r="D7550" s="1">
        <v>44000</v>
      </c>
      <c r="E7550" s="1">
        <v>44143</v>
      </c>
      <c r="F7550" s="1">
        <v>44151</v>
      </c>
      <c r="G7550" s="1">
        <v>44153</v>
      </c>
      <c r="H7550" t="s">
        <v>54</v>
      </c>
      <c r="I7550">
        <v>3</v>
      </c>
      <c r="J7550">
        <v>36</v>
      </c>
      <c r="K7550">
        <v>170</v>
      </c>
      <c r="L7550">
        <v>28</v>
      </c>
      <c r="M7550">
        <v>7</v>
      </c>
      <c r="N7550">
        <v>0.15</v>
      </c>
      <c r="O7550">
        <v>928.49</v>
      </c>
      <c r="P7550">
        <v>1132.3</v>
      </c>
      <c r="Q7550">
        <f>Table1[[#This Row],[OrderQuantity]]*Table1[[#This Row],[UnitPrice]]</f>
        <v>7926.0999999999995</v>
      </c>
      <c r="R7550">
        <f>Table1[[#This Row],[OrderQuantity]]*Table1[[#This Row],[UnitCost]]</f>
        <v>6499.43</v>
      </c>
      <c r="S7550">
        <f>Table1[[#This Row],[OrderQuantity]]*Table1[[#This Row],[UnitPrice]]*(1-Table1[[#This Row],[DiscountApplied]]) - (Table1[[#This Row],[OrderQuantity]]*Table1[[#This Row],[UnitCost]])</f>
        <v>237.7549999999992</v>
      </c>
      <c r="T7550">
        <f>DATEDIF(Table1[[#This Row],[ShipDate]],Table1[[#This Row],[DeliveryDate]],"d")</f>
        <v>2</v>
      </c>
      <c r="U7550" t="str">
        <f t="shared" si="235"/>
        <v>On Time</v>
      </c>
    </row>
    <row r="7551" spans="1:21" x14ac:dyDescent="0.3">
      <c r="A7551" t="str">
        <f t="shared" si="234"/>
        <v>SO-007650</v>
      </c>
      <c r="B7551" t="s">
        <v>4</v>
      </c>
      <c r="C7551" t="s">
        <v>8</v>
      </c>
      <c r="D7551" s="1">
        <v>44000</v>
      </c>
      <c r="E7551" s="1">
        <v>44143</v>
      </c>
      <c r="F7551" s="1">
        <v>44153</v>
      </c>
      <c r="G7551" s="1">
        <v>44155</v>
      </c>
      <c r="H7551" t="s">
        <v>54</v>
      </c>
      <c r="I7551">
        <v>14</v>
      </c>
      <c r="J7551">
        <v>24</v>
      </c>
      <c r="K7551">
        <v>337</v>
      </c>
      <c r="L7551">
        <v>27</v>
      </c>
      <c r="M7551">
        <v>5</v>
      </c>
      <c r="N7551">
        <v>0.1</v>
      </c>
      <c r="O7551">
        <v>3824.76</v>
      </c>
      <c r="P7551">
        <v>5239.3999999999996</v>
      </c>
      <c r="Q7551">
        <f>Table1[[#This Row],[OrderQuantity]]*Table1[[#This Row],[UnitPrice]]</f>
        <v>26197</v>
      </c>
      <c r="R7551">
        <f>Table1[[#This Row],[OrderQuantity]]*Table1[[#This Row],[UnitCost]]</f>
        <v>19123.800000000003</v>
      </c>
      <c r="S7551">
        <f>Table1[[#This Row],[OrderQuantity]]*Table1[[#This Row],[UnitPrice]]*(1-Table1[[#This Row],[DiscountApplied]]) - (Table1[[#This Row],[OrderQuantity]]*Table1[[#This Row],[UnitCost]])</f>
        <v>4453.4999999999964</v>
      </c>
      <c r="T7551">
        <f>DATEDIF(Table1[[#This Row],[ShipDate]],Table1[[#This Row],[DeliveryDate]],"d")</f>
        <v>2</v>
      </c>
      <c r="U7551" t="str">
        <f t="shared" si="235"/>
        <v>On Time</v>
      </c>
    </row>
    <row r="7552" spans="1:21" x14ac:dyDescent="0.3">
      <c r="A7552" t="str">
        <f t="shared" si="234"/>
        <v>SO-007651</v>
      </c>
      <c r="B7552" t="s">
        <v>4</v>
      </c>
      <c r="C7552" t="s">
        <v>9</v>
      </c>
      <c r="D7552" s="1">
        <v>44000</v>
      </c>
      <c r="E7552" s="1">
        <v>44144</v>
      </c>
      <c r="F7552" s="1">
        <v>44160</v>
      </c>
      <c r="G7552" s="1">
        <v>44165</v>
      </c>
      <c r="H7552" t="s">
        <v>54</v>
      </c>
      <c r="I7552">
        <v>18</v>
      </c>
      <c r="J7552">
        <v>40</v>
      </c>
      <c r="K7552">
        <v>80</v>
      </c>
      <c r="L7552">
        <v>1</v>
      </c>
      <c r="M7552">
        <v>7</v>
      </c>
      <c r="N7552">
        <v>0.2</v>
      </c>
      <c r="O7552">
        <v>108.81</v>
      </c>
      <c r="P7552">
        <v>194.3</v>
      </c>
      <c r="Q7552">
        <f>Table1[[#This Row],[OrderQuantity]]*Table1[[#This Row],[UnitPrice]]</f>
        <v>1360.1000000000001</v>
      </c>
      <c r="R7552">
        <f>Table1[[#This Row],[OrderQuantity]]*Table1[[#This Row],[UnitCost]]</f>
        <v>761.67000000000007</v>
      </c>
      <c r="S7552">
        <f>Table1[[#This Row],[OrderQuantity]]*Table1[[#This Row],[UnitPrice]]*(1-Table1[[#This Row],[DiscountApplied]]) - (Table1[[#This Row],[OrderQuantity]]*Table1[[#This Row],[UnitCost]])</f>
        <v>326.41000000000008</v>
      </c>
      <c r="T7552">
        <f>DATEDIF(Table1[[#This Row],[ShipDate]],Table1[[#This Row],[DeliveryDate]],"d")</f>
        <v>5</v>
      </c>
      <c r="U7552" t="str">
        <f t="shared" si="235"/>
        <v>On Time</v>
      </c>
    </row>
    <row r="7553" spans="1:21" x14ac:dyDescent="0.3">
      <c r="A7553" t="str">
        <f t="shared" si="234"/>
        <v>SO-007652</v>
      </c>
      <c r="B7553" t="s">
        <v>3</v>
      </c>
      <c r="C7553" t="s">
        <v>11</v>
      </c>
      <c r="D7553" s="1">
        <v>44100</v>
      </c>
      <c r="E7553" s="1">
        <v>44144</v>
      </c>
      <c r="F7553" s="1">
        <v>44149</v>
      </c>
      <c r="G7553" s="1">
        <v>44150</v>
      </c>
      <c r="H7553" t="s">
        <v>54</v>
      </c>
      <c r="I7553">
        <v>7</v>
      </c>
      <c r="J7553">
        <v>47</v>
      </c>
      <c r="K7553">
        <v>278</v>
      </c>
      <c r="L7553">
        <v>8</v>
      </c>
      <c r="M7553">
        <v>3</v>
      </c>
      <c r="N7553">
        <v>0.1</v>
      </c>
      <c r="O7553">
        <v>1229.72</v>
      </c>
      <c r="P7553">
        <v>2673.3</v>
      </c>
      <c r="Q7553">
        <f>Table1[[#This Row],[OrderQuantity]]*Table1[[#This Row],[UnitPrice]]</f>
        <v>8019.9000000000005</v>
      </c>
      <c r="R7553">
        <f>Table1[[#This Row],[OrderQuantity]]*Table1[[#This Row],[UnitCost]]</f>
        <v>3689.16</v>
      </c>
      <c r="S7553">
        <f>Table1[[#This Row],[OrderQuantity]]*Table1[[#This Row],[UnitPrice]]*(1-Table1[[#This Row],[DiscountApplied]]) - (Table1[[#This Row],[OrderQuantity]]*Table1[[#This Row],[UnitCost]])</f>
        <v>3528.7500000000009</v>
      </c>
      <c r="T7553">
        <f>DATEDIF(Table1[[#This Row],[ShipDate]],Table1[[#This Row],[DeliveryDate]],"d")</f>
        <v>1</v>
      </c>
      <c r="U7553" t="str">
        <f t="shared" si="235"/>
        <v>On Time</v>
      </c>
    </row>
    <row r="7554" spans="1:21" x14ac:dyDescent="0.3">
      <c r="A7554" t="str">
        <f t="shared" ref="A7554:A7617" si="236">"SO-" &amp; TEXT(ROW(A7554)+99,"000000")</f>
        <v>SO-007653</v>
      </c>
      <c r="B7554" t="s">
        <v>4</v>
      </c>
      <c r="C7554" t="s">
        <v>10</v>
      </c>
      <c r="D7554" s="1">
        <v>44100</v>
      </c>
      <c r="E7554" s="1">
        <v>44144</v>
      </c>
      <c r="F7554" s="1">
        <v>44161</v>
      </c>
      <c r="G7554" s="1">
        <v>44168</v>
      </c>
      <c r="H7554" t="s">
        <v>54</v>
      </c>
      <c r="I7554">
        <v>20</v>
      </c>
      <c r="J7554">
        <v>18</v>
      </c>
      <c r="K7554">
        <v>190</v>
      </c>
      <c r="L7554">
        <v>8</v>
      </c>
      <c r="M7554">
        <v>4</v>
      </c>
      <c r="N7554">
        <v>0.1</v>
      </c>
      <c r="O7554">
        <v>665.98</v>
      </c>
      <c r="P7554">
        <v>938</v>
      </c>
      <c r="Q7554">
        <f>Table1[[#This Row],[OrderQuantity]]*Table1[[#This Row],[UnitPrice]]</f>
        <v>3752</v>
      </c>
      <c r="R7554">
        <f>Table1[[#This Row],[OrderQuantity]]*Table1[[#This Row],[UnitCost]]</f>
        <v>2663.92</v>
      </c>
      <c r="S7554">
        <f>Table1[[#This Row],[OrderQuantity]]*Table1[[#This Row],[UnitPrice]]*(1-Table1[[#This Row],[DiscountApplied]]) - (Table1[[#This Row],[OrderQuantity]]*Table1[[#This Row],[UnitCost]])</f>
        <v>712.88000000000011</v>
      </c>
      <c r="T7554">
        <f>DATEDIF(Table1[[#This Row],[ShipDate]],Table1[[#This Row],[DeliveryDate]],"d")</f>
        <v>7</v>
      </c>
      <c r="U7554" t="str">
        <f t="shared" ref="U7554:U7617" si="237">IF(T7554&gt;7,"Late","On Time")</f>
        <v>On Time</v>
      </c>
    </row>
    <row r="7555" spans="1:21" x14ac:dyDescent="0.3">
      <c r="A7555" t="str">
        <f t="shared" si="236"/>
        <v>SO-007654</v>
      </c>
      <c r="B7555" t="s">
        <v>3</v>
      </c>
      <c r="C7555" t="s">
        <v>13</v>
      </c>
      <c r="D7555" s="1">
        <v>44000</v>
      </c>
      <c r="E7555" s="1">
        <v>44144</v>
      </c>
      <c r="F7555" s="1">
        <v>44148</v>
      </c>
      <c r="G7555" s="1">
        <v>44158</v>
      </c>
      <c r="H7555" t="s">
        <v>54</v>
      </c>
      <c r="I7555">
        <v>9</v>
      </c>
      <c r="J7555">
        <v>5</v>
      </c>
      <c r="K7555">
        <v>11</v>
      </c>
      <c r="L7555">
        <v>40</v>
      </c>
      <c r="M7555">
        <v>2</v>
      </c>
      <c r="N7555">
        <v>0.3</v>
      </c>
      <c r="O7555">
        <v>1668.03</v>
      </c>
      <c r="P7555">
        <v>2606.3000000000002</v>
      </c>
      <c r="Q7555">
        <f>Table1[[#This Row],[OrderQuantity]]*Table1[[#This Row],[UnitPrice]]</f>
        <v>5212.6000000000004</v>
      </c>
      <c r="R7555">
        <f>Table1[[#This Row],[OrderQuantity]]*Table1[[#This Row],[UnitCost]]</f>
        <v>3336.06</v>
      </c>
      <c r="S7555">
        <f>Table1[[#This Row],[OrderQuantity]]*Table1[[#This Row],[UnitPrice]]*(1-Table1[[#This Row],[DiscountApplied]]) - (Table1[[#This Row],[OrderQuantity]]*Table1[[#This Row],[UnitCost]])</f>
        <v>312.76000000000022</v>
      </c>
      <c r="T7555">
        <f>DATEDIF(Table1[[#This Row],[ShipDate]],Table1[[#This Row],[DeliveryDate]],"d")</f>
        <v>10</v>
      </c>
      <c r="U7555" t="str">
        <f t="shared" si="237"/>
        <v>Late</v>
      </c>
    </row>
    <row r="7556" spans="1:21" x14ac:dyDescent="0.3">
      <c r="A7556" t="str">
        <f t="shared" si="236"/>
        <v>SO-007655</v>
      </c>
      <c r="B7556" t="s">
        <v>4</v>
      </c>
      <c r="C7556" t="s">
        <v>10</v>
      </c>
      <c r="D7556" s="1">
        <v>44000</v>
      </c>
      <c r="E7556" s="1">
        <v>44144</v>
      </c>
      <c r="F7556" s="1">
        <v>44163</v>
      </c>
      <c r="G7556" s="1">
        <v>44171</v>
      </c>
      <c r="H7556" t="s">
        <v>54</v>
      </c>
      <c r="I7556">
        <v>14</v>
      </c>
      <c r="J7556">
        <v>30</v>
      </c>
      <c r="K7556">
        <v>111</v>
      </c>
      <c r="L7556">
        <v>10</v>
      </c>
      <c r="M7556">
        <v>7</v>
      </c>
      <c r="N7556">
        <v>0.05</v>
      </c>
      <c r="O7556">
        <v>871.34</v>
      </c>
      <c r="P7556">
        <v>1025.0999999999999</v>
      </c>
      <c r="Q7556">
        <f>Table1[[#This Row],[OrderQuantity]]*Table1[[#This Row],[UnitPrice]]</f>
        <v>7175.6999999999989</v>
      </c>
      <c r="R7556">
        <f>Table1[[#This Row],[OrderQuantity]]*Table1[[#This Row],[UnitCost]]</f>
        <v>6099.38</v>
      </c>
      <c r="S7556">
        <f>Table1[[#This Row],[OrderQuantity]]*Table1[[#This Row],[UnitPrice]]*(1-Table1[[#This Row],[DiscountApplied]]) - (Table1[[#This Row],[OrderQuantity]]*Table1[[#This Row],[UnitCost]])</f>
        <v>717.53499999999894</v>
      </c>
      <c r="T7556">
        <f>DATEDIF(Table1[[#This Row],[ShipDate]],Table1[[#This Row],[DeliveryDate]],"d")</f>
        <v>8</v>
      </c>
      <c r="U7556" t="str">
        <f t="shared" si="237"/>
        <v>Late</v>
      </c>
    </row>
    <row r="7557" spans="1:21" x14ac:dyDescent="0.3">
      <c r="A7557" t="str">
        <f t="shared" si="236"/>
        <v>SO-007656</v>
      </c>
      <c r="B7557" t="s">
        <v>3</v>
      </c>
      <c r="C7557" t="s">
        <v>10</v>
      </c>
      <c r="D7557" s="1">
        <v>44100</v>
      </c>
      <c r="E7557" s="1">
        <v>44144</v>
      </c>
      <c r="F7557" s="1">
        <v>44147</v>
      </c>
      <c r="G7557" s="1">
        <v>44149</v>
      </c>
      <c r="H7557" t="s">
        <v>54</v>
      </c>
      <c r="I7557">
        <v>6</v>
      </c>
      <c r="J7557">
        <v>45</v>
      </c>
      <c r="K7557">
        <v>181</v>
      </c>
      <c r="L7557">
        <v>31</v>
      </c>
      <c r="M7557">
        <v>8</v>
      </c>
      <c r="N7557">
        <v>0.05</v>
      </c>
      <c r="O7557">
        <v>143.78</v>
      </c>
      <c r="P7557">
        <v>247.9</v>
      </c>
      <c r="Q7557">
        <f>Table1[[#This Row],[OrderQuantity]]*Table1[[#This Row],[UnitPrice]]</f>
        <v>1983.2</v>
      </c>
      <c r="R7557">
        <f>Table1[[#This Row],[OrderQuantity]]*Table1[[#This Row],[UnitCost]]</f>
        <v>1150.24</v>
      </c>
      <c r="S7557">
        <f>Table1[[#This Row],[OrderQuantity]]*Table1[[#This Row],[UnitPrice]]*(1-Table1[[#This Row],[DiscountApplied]]) - (Table1[[#This Row],[OrderQuantity]]*Table1[[#This Row],[UnitCost]])</f>
        <v>733.8</v>
      </c>
      <c r="T7557">
        <f>DATEDIF(Table1[[#This Row],[ShipDate]],Table1[[#This Row],[DeliveryDate]],"d")</f>
        <v>2</v>
      </c>
      <c r="U7557" t="str">
        <f t="shared" si="237"/>
        <v>On Time</v>
      </c>
    </row>
    <row r="7558" spans="1:21" x14ac:dyDescent="0.3">
      <c r="A7558" t="str">
        <f t="shared" si="236"/>
        <v>SO-007657</v>
      </c>
      <c r="B7558" t="s">
        <v>2</v>
      </c>
      <c r="C7558" t="s">
        <v>12</v>
      </c>
      <c r="D7558" s="1">
        <v>44000</v>
      </c>
      <c r="E7558" s="1">
        <v>44144</v>
      </c>
      <c r="F7558" s="1">
        <v>44156</v>
      </c>
      <c r="G7558" s="1">
        <v>44163</v>
      </c>
      <c r="H7558" t="s">
        <v>54</v>
      </c>
      <c r="I7558">
        <v>21</v>
      </c>
      <c r="J7558">
        <v>36</v>
      </c>
      <c r="K7558">
        <v>218</v>
      </c>
      <c r="L7558">
        <v>35</v>
      </c>
      <c r="M7558">
        <v>8</v>
      </c>
      <c r="N7558">
        <v>0.1</v>
      </c>
      <c r="O7558">
        <v>1341.34</v>
      </c>
      <c r="P7558">
        <v>1916.2</v>
      </c>
      <c r="Q7558">
        <f>Table1[[#This Row],[OrderQuantity]]*Table1[[#This Row],[UnitPrice]]</f>
        <v>15329.6</v>
      </c>
      <c r="R7558">
        <f>Table1[[#This Row],[OrderQuantity]]*Table1[[#This Row],[UnitCost]]</f>
        <v>10730.72</v>
      </c>
      <c r="S7558">
        <f>Table1[[#This Row],[OrderQuantity]]*Table1[[#This Row],[UnitPrice]]*(1-Table1[[#This Row],[DiscountApplied]]) - (Table1[[#This Row],[OrderQuantity]]*Table1[[#This Row],[UnitCost]])</f>
        <v>3065.9200000000019</v>
      </c>
      <c r="T7558">
        <f>DATEDIF(Table1[[#This Row],[ShipDate]],Table1[[#This Row],[DeliveryDate]],"d")</f>
        <v>7</v>
      </c>
      <c r="U7558" t="str">
        <f t="shared" si="237"/>
        <v>On Time</v>
      </c>
    </row>
    <row r="7559" spans="1:21" x14ac:dyDescent="0.3">
      <c r="A7559" t="str">
        <f t="shared" si="236"/>
        <v>SO-007658</v>
      </c>
      <c r="B7559" t="s">
        <v>4</v>
      </c>
      <c r="C7559" t="s">
        <v>9</v>
      </c>
      <c r="D7559" s="1">
        <v>44000</v>
      </c>
      <c r="E7559" s="1">
        <v>44144</v>
      </c>
      <c r="F7559" s="1">
        <v>44162</v>
      </c>
      <c r="G7559" s="1">
        <v>44170</v>
      </c>
      <c r="H7559" t="s">
        <v>54</v>
      </c>
      <c r="I7559">
        <v>19</v>
      </c>
      <c r="J7559">
        <v>23</v>
      </c>
      <c r="K7559">
        <v>75</v>
      </c>
      <c r="L7559">
        <v>19</v>
      </c>
      <c r="M7559">
        <v>4</v>
      </c>
      <c r="N7559">
        <v>0.05</v>
      </c>
      <c r="O7559">
        <v>1084.8</v>
      </c>
      <c r="P7559">
        <v>1721.9</v>
      </c>
      <c r="Q7559">
        <f>Table1[[#This Row],[OrderQuantity]]*Table1[[#This Row],[UnitPrice]]</f>
        <v>6887.6</v>
      </c>
      <c r="R7559">
        <f>Table1[[#This Row],[OrderQuantity]]*Table1[[#This Row],[UnitCost]]</f>
        <v>4339.2</v>
      </c>
      <c r="S7559">
        <f>Table1[[#This Row],[OrderQuantity]]*Table1[[#This Row],[UnitPrice]]*(1-Table1[[#This Row],[DiscountApplied]]) - (Table1[[#This Row],[OrderQuantity]]*Table1[[#This Row],[UnitCost]])</f>
        <v>2204.0200000000004</v>
      </c>
      <c r="T7559">
        <f>DATEDIF(Table1[[#This Row],[ShipDate]],Table1[[#This Row],[DeliveryDate]],"d")</f>
        <v>8</v>
      </c>
      <c r="U7559" t="str">
        <f t="shared" si="237"/>
        <v>Late</v>
      </c>
    </row>
    <row r="7560" spans="1:21" x14ac:dyDescent="0.3">
      <c r="A7560" t="str">
        <f t="shared" si="236"/>
        <v>SO-007659</v>
      </c>
      <c r="B7560" t="s">
        <v>3</v>
      </c>
      <c r="C7560" t="s">
        <v>11</v>
      </c>
      <c r="D7560" s="1">
        <v>44000</v>
      </c>
      <c r="E7560" s="1">
        <v>44144</v>
      </c>
      <c r="F7560" s="1">
        <v>44172</v>
      </c>
      <c r="G7560" s="1">
        <v>44182</v>
      </c>
      <c r="H7560" t="s">
        <v>54</v>
      </c>
      <c r="I7560">
        <v>6</v>
      </c>
      <c r="J7560">
        <v>22</v>
      </c>
      <c r="K7560">
        <v>299</v>
      </c>
      <c r="L7560">
        <v>6</v>
      </c>
      <c r="M7560">
        <v>8</v>
      </c>
      <c r="N7560">
        <v>0.15</v>
      </c>
      <c r="O7560">
        <v>726.95</v>
      </c>
      <c r="P7560">
        <v>1038.5</v>
      </c>
      <c r="Q7560">
        <f>Table1[[#This Row],[OrderQuantity]]*Table1[[#This Row],[UnitPrice]]</f>
        <v>8308</v>
      </c>
      <c r="R7560">
        <f>Table1[[#This Row],[OrderQuantity]]*Table1[[#This Row],[UnitCost]]</f>
        <v>5815.6</v>
      </c>
      <c r="S7560">
        <f>Table1[[#This Row],[OrderQuantity]]*Table1[[#This Row],[UnitPrice]]*(1-Table1[[#This Row],[DiscountApplied]]) - (Table1[[#This Row],[OrderQuantity]]*Table1[[#This Row],[UnitCost]])</f>
        <v>1246.1999999999998</v>
      </c>
      <c r="T7560">
        <f>DATEDIF(Table1[[#This Row],[ShipDate]],Table1[[#This Row],[DeliveryDate]],"d")</f>
        <v>10</v>
      </c>
      <c r="U7560" t="str">
        <f t="shared" si="237"/>
        <v>Late</v>
      </c>
    </row>
    <row r="7561" spans="1:21" x14ac:dyDescent="0.3">
      <c r="A7561" t="str">
        <f t="shared" si="236"/>
        <v>SO-007660</v>
      </c>
      <c r="B7561" t="s">
        <v>5</v>
      </c>
      <c r="C7561" t="s">
        <v>13</v>
      </c>
      <c r="D7561" s="1">
        <v>44000</v>
      </c>
      <c r="E7561" s="1">
        <v>44145</v>
      </c>
      <c r="F7561" s="1">
        <v>44148</v>
      </c>
      <c r="G7561" s="1">
        <v>44156</v>
      </c>
      <c r="H7561" t="s">
        <v>54</v>
      </c>
      <c r="I7561">
        <v>28</v>
      </c>
      <c r="J7561">
        <v>46</v>
      </c>
      <c r="K7561">
        <v>39</v>
      </c>
      <c r="L7561">
        <v>27</v>
      </c>
      <c r="M7561">
        <v>4</v>
      </c>
      <c r="N7561">
        <v>0.05</v>
      </c>
      <c r="O7561">
        <v>2103.2600000000002</v>
      </c>
      <c r="P7561">
        <v>2921.2</v>
      </c>
      <c r="Q7561">
        <f>Table1[[#This Row],[OrderQuantity]]*Table1[[#This Row],[UnitPrice]]</f>
        <v>11684.8</v>
      </c>
      <c r="R7561">
        <f>Table1[[#This Row],[OrderQuantity]]*Table1[[#This Row],[UnitCost]]</f>
        <v>8413.0400000000009</v>
      </c>
      <c r="S7561">
        <f>Table1[[#This Row],[OrderQuantity]]*Table1[[#This Row],[UnitPrice]]*(1-Table1[[#This Row],[DiscountApplied]]) - (Table1[[#This Row],[OrderQuantity]]*Table1[[#This Row],[UnitCost]])</f>
        <v>2687.5199999999986</v>
      </c>
      <c r="T7561">
        <f>DATEDIF(Table1[[#This Row],[ShipDate]],Table1[[#This Row],[DeliveryDate]],"d")</f>
        <v>8</v>
      </c>
      <c r="U7561" t="str">
        <f t="shared" si="237"/>
        <v>Late</v>
      </c>
    </row>
    <row r="7562" spans="1:21" x14ac:dyDescent="0.3">
      <c r="A7562" t="str">
        <f t="shared" si="236"/>
        <v>SO-007661</v>
      </c>
      <c r="B7562" t="s">
        <v>2</v>
      </c>
      <c r="C7562" t="s">
        <v>12</v>
      </c>
      <c r="D7562" s="1">
        <v>44000</v>
      </c>
      <c r="E7562" s="1">
        <v>44145</v>
      </c>
      <c r="F7562" s="1">
        <v>44150</v>
      </c>
      <c r="G7562" s="1">
        <v>44153</v>
      </c>
      <c r="H7562" t="s">
        <v>54</v>
      </c>
      <c r="I7562">
        <v>24</v>
      </c>
      <c r="J7562">
        <v>21</v>
      </c>
      <c r="K7562">
        <v>204</v>
      </c>
      <c r="L7562">
        <v>13</v>
      </c>
      <c r="M7562">
        <v>8</v>
      </c>
      <c r="N7562">
        <v>0.08</v>
      </c>
      <c r="O7562">
        <v>4226.63</v>
      </c>
      <c r="P7562">
        <v>5031.7</v>
      </c>
      <c r="Q7562">
        <f>Table1[[#This Row],[OrderQuantity]]*Table1[[#This Row],[UnitPrice]]</f>
        <v>40253.599999999999</v>
      </c>
      <c r="R7562">
        <f>Table1[[#This Row],[OrderQuantity]]*Table1[[#This Row],[UnitCost]]</f>
        <v>33813.040000000001</v>
      </c>
      <c r="S7562">
        <f>Table1[[#This Row],[OrderQuantity]]*Table1[[#This Row],[UnitPrice]]*(1-Table1[[#This Row],[DiscountApplied]]) - (Table1[[#This Row],[OrderQuantity]]*Table1[[#This Row],[UnitCost]])</f>
        <v>3220.2719999999972</v>
      </c>
      <c r="T7562">
        <f>DATEDIF(Table1[[#This Row],[ShipDate]],Table1[[#This Row],[DeliveryDate]],"d")</f>
        <v>3</v>
      </c>
      <c r="U7562" t="str">
        <f t="shared" si="237"/>
        <v>On Time</v>
      </c>
    </row>
    <row r="7563" spans="1:21" x14ac:dyDescent="0.3">
      <c r="A7563" t="str">
        <f t="shared" si="236"/>
        <v>SO-007662</v>
      </c>
      <c r="B7563" t="s">
        <v>3</v>
      </c>
      <c r="C7563" t="s">
        <v>9</v>
      </c>
      <c r="D7563" s="1">
        <v>44000</v>
      </c>
      <c r="E7563" s="1">
        <v>44145</v>
      </c>
      <c r="F7563" s="1">
        <v>44148</v>
      </c>
      <c r="G7563" s="1">
        <v>44153</v>
      </c>
      <c r="H7563" t="s">
        <v>54</v>
      </c>
      <c r="I7563">
        <v>8</v>
      </c>
      <c r="J7563">
        <v>28</v>
      </c>
      <c r="K7563">
        <v>63</v>
      </c>
      <c r="L7563">
        <v>13</v>
      </c>
      <c r="M7563">
        <v>6</v>
      </c>
      <c r="N7563">
        <v>0.05</v>
      </c>
      <c r="O7563">
        <v>2083.9699999999998</v>
      </c>
      <c r="P7563">
        <v>3859.2</v>
      </c>
      <c r="Q7563">
        <f>Table1[[#This Row],[OrderQuantity]]*Table1[[#This Row],[UnitPrice]]</f>
        <v>23155.199999999997</v>
      </c>
      <c r="R7563">
        <f>Table1[[#This Row],[OrderQuantity]]*Table1[[#This Row],[UnitCost]]</f>
        <v>12503.82</v>
      </c>
      <c r="S7563">
        <f>Table1[[#This Row],[OrderQuantity]]*Table1[[#This Row],[UnitPrice]]*(1-Table1[[#This Row],[DiscountApplied]]) - (Table1[[#This Row],[OrderQuantity]]*Table1[[#This Row],[UnitCost]])</f>
        <v>9493.6199999999953</v>
      </c>
      <c r="T7563">
        <f>DATEDIF(Table1[[#This Row],[ShipDate]],Table1[[#This Row],[DeliveryDate]],"d")</f>
        <v>5</v>
      </c>
      <c r="U7563" t="str">
        <f t="shared" si="237"/>
        <v>On Time</v>
      </c>
    </row>
    <row r="7564" spans="1:21" x14ac:dyDescent="0.3">
      <c r="A7564" t="str">
        <f t="shared" si="236"/>
        <v>SO-007663</v>
      </c>
      <c r="B7564" t="s">
        <v>5</v>
      </c>
      <c r="C7564" t="s">
        <v>12</v>
      </c>
      <c r="D7564" s="1">
        <v>44000</v>
      </c>
      <c r="E7564" s="1">
        <v>44145</v>
      </c>
      <c r="F7564" s="1">
        <v>44163</v>
      </c>
      <c r="G7564" s="1">
        <v>44173</v>
      </c>
      <c r="H7564" t="s">
        <v>54</v>
      </c>
      <c r="I7564">
        <v>27</v>
      </c>
      <c r="J7564">
        <v>43</v>
      </c>
      <c r="K7564">
        <v>229</v>
      </c>
      <c r="L7564">
        <v>16</v>
      </c>
      <c r="M7564">
        <v>4</v>
      </c>
      <c r="N7564">
        <v>0.2</v>
      </c>
      <c r="O7564">
        <v>515.63</v>
      </c>
      <c r="P7564">
        <v>991.6</v>
      </c>
      <c r="Q7564">
        <f>Table1[[#This Row],[OrderQuantity]]*Table1[[#This Row],[UnitPrice]]</f>
        <v>3966.4</v>
      </c>
      <c r="R7564">
        <f>Table1[[#This Row],[OrderQuantity]]*Table1[[#This Row],[UnitCost]]</f>
        <v>2062.52</v>
      </c>
      <c r="S7564">
        <f>Table1[[#This Row],[OrderQuantity]]*Table1[[#This Row],[UnitPrice]]*(1-Table1[[#This Row],[DiscountApplied]]) - (Table1[[#This Row],[OrderQuantity]]*Table1[[#This Row],[UnitCost]])</f>
        <v>1110.6000000000004</v>
      </c>
      <c r="T7564">
        <f>DATEDIF(Table1[[#This Row],[ShipDate]],Table1[[#This Row],[DeliveryDate]],"d")</f>
        <v>10</v>
      </c>
      <c r="U7564" t="str">
        <f t="shared" si="237"/>
        <v>Late</v>
      </c>
    </row>
    <row r="7565" spans="1:21" x14ac:dyDescent="0.3">
      <c r="A7565" t="str">
        <f t="shared" si="236"/>
        <v>SO-007664</v>
      </c>
      <c r="B7565" t="s">
        <v>3</v>
      </c>
      <c r="C7565" t="s">
        <v>11</v>
      </c>
      <c r="D7565" s="1">
        <v>44000</v>
      </c>
      <c r="E7565" s="1">
        <v>44145</v>
      </c>
      <c r="F7565" s="1">
        <v>44163</v>
      </c>
      <c r="G7565" s="1">
        <v>44172</v>
      </c>
      <c r="H7565" t="s">
        <v>54</v>
      </c>
      <c r="I7565">
        <v>6</v>
      </c>
      <c r="J7565">
        <v>32</v>
      </c>
      <c r="K7565">
        <v>293</v>
      </c>
      <c r="L7565">
        <v>36</v>
      </c>
      <c r="M7565">
        <v>1</v>
      </c>
      <c r="N7565">
        <v>0.05</v>
      </c>
      <c r="O7565">
        <v>361.8</v>
      </c>
      <c r="P7565">
        <v>904.5</v>
      </c>
      <c r="Q7565">
        <f>Table1[[#This Row],[OrderQuantity]]*Table1[[#This Row],[UnitPrice]]</f>
        <v>904.5</v>
      </c>
      <c r="R7565">
        <f>Table1[[#This Row],[OrderQuantity]]*Table1[[#This Row],[UnitCost]]</f>
        <v>361.8</v>
      </c>
      <c r="S7565">
        <f>Table1[[#This Row],[OrderQuantity]]*Table1[[#This Row],[UnitPrice]]*(1-Table1[[#This Row],[DiscountApplied]]) - (Table1[[#This Row],[OrderQuantity]]*Table1[[#This Row],[UnitCost]])</f>
        <v>497.47499999999997</v>
      </c>
      <c r="T7565">
        <f>DATEDIF(Table1[[#This Row],[ShipDate]],Table1[[#This Row],[DeliveryDate]],"d")</f>
        <v>9</v>
      </c>
      <c r="U7565" t="str">
        <f t="shared" si="237"/>
        <v>Late</v>
      </c>
    </row>
    <row r="7566" spans="1:21" x14ac:dyDescent="0.3">
      <c r="A7566" t="str">
        <f t="shared" si="236"/>
        <v>SO-007665</v>
      </c>
      <c r="B7566" t="s">
        <v>3</v>
      </c>
      <c r="C7566" t="s">
        <v>10</v>
      </c>
      <c r="D7566" s="1">
        <v>44100</v>
      </c>
      <c r="E7566" s="1">
        <v>44145</v>
      </c>
      <c r="F7566" s="1">
        <v>44164</v>
      </c>
      <c r="G7566" s="1">
        <v>44174</v>
      </c>
      <c r="H7566" t="s">
        <v>54</v>
      </c>
      <c r="I7566">
        <v>1</v>
      </c>
      <c r="J7566">
        <v>19</v>
      </c>
      <c r="K7566">
        <v>133</v>
      </c>
      <c r="L7566">
        <v>23</v>
      </c>
      <c r="M7566">
        <v>6</v>
      </c>
      <c r="N7566">
        <v>0.05</v>
      </c>
      <c r="O7566">
        <v>5028.3500000000004</v>
      </c>
      <c r="P7566">
        <v>6365</v>
      </c>
      <c r="Q7566">
        <f>Table1[[#This Row],[OrderQuantity]]*Table1[[#This Row],[UnitPrice]]</f>
        <v>38190</v>
      </c>
      <c r="R7566">
        <f>Table1[[#This Row],[OrderQuantity]]*Table1[[#This Row],[UnitCost]]</f>
        <v>30170.100000000002</v>
      </c>
      <c r="S7566">
        <f>Table1[[#This Row],[OrderQuantity]]*Table1[[#This Row],[UnitPrice]]*(1-Table1[[#This Row],[DiscountApplied]]) - (Table1[[#This Row],[OrderQuantity]]*Table1[[#This Row],[UnitCost]])</f>
        <v>6110.3999999999978</v>
      </c>
      <c r="T7566">
        <f>DATEDIF(Table1[[#This Row],[ShipDate]],Table1[[#This Row],[DeliveryDate]],"d")</f>
        <v>10</v>
      </c>
      <c r="U7566" t="str">
        <f t="shared" si="237"/>
        <v>Late</v>
      </c>
    </row>
    <row r="7567" spans="1:21" x14ac:dyDescent="0.3">
      <c r="A7567" t="str">
        <f t="shared" si="236"/>
        <v>SO-007666</v>
      </c>
      <c r="B7567" t="s">
        <v>4</v>
      </c>
      <c r="C7567" t="s">
        <v>10</v>
      </c>
      <c r="D7567" s="1">
        <v>44100</v>
      </c>
      <c r="E7567" s="1">
        <v>44145</v>
      </c>
      <c r="F7567" s="1">
        <v>44168</v>
      </c>
      <c r="G7567" s="1">
        <v>44176</v>
      </c>
      <c r="H7567" t="s">
        <v>54</v>
      </c>
      <c r="I7567">
        <v>16</v>
      </c>
      <c r="J7567">
        <v>17</v>
      </c>
      <c r="K7567">
        <v>130</v>
      </c>
      <c r="L7567">
        <v>20</v>
      </c>
      <c r="M7567">
        <v>6</v>
      </c>
      <c r="N7567">
        <v>0.4</v>
      </c>
      <c r="O7567">
        <v>606.22</v>
      </c>
      <c r="P7567">
        <v>1165.8</v>
      </c>
      <c r="Q7567">
        <f>Table1[[#This Row],[OrderQuantity]]*Table1[[#This Row],[UnitPrice]]</f>
        <v>6994.7999999999993</v>
      </c>
      <c r="R7567">
        <f>Table1[[#This Row],[OrderQuantity]]*Table1[[#This Row],[UnitCost]]</f>
        <v>3637.32</v>
      </c>
      <c r="S7567">
        <f>Table1[[#This Row],[OrderQuantity]]*Table1[[#This Row],[UnitPrice]]*(1-Table1[[#This Row],[DiscountApplied]]) - (Table1[[#This Row],[OrderQuantity]]*Table1[[#This Row],[UnitCost]])</f>
        <v>559.55999999999904</v>
      </c>
      <c r="T7567">
        <f>DATEDIF(Table1[[#This Row],[ShipDate]],Table1[[#This Row],[DeliveryDate]],"d")</f>
        <v>8</v>
      </c>
      <c r="U7567" t="str">
        <f t="shared" si="237"/>
        <v>Late</v>
      </c>
    </row>
    <row r="7568" spans="1:21" x14ac:dyDescent="0.3">
      <c r="A7568" t="str">
        <f t="shared" si="236"/>
        <v>SO-007667</v>
      </c>
      <c r="B7568" t="s">
        <v>2</v>
      </c>
      <c r="C7568" t="s">
        <v>10</v>
      </c>
      <c r="D7568" s="1">
        <v>44100</v>
      </c>
      <c r="E7568" s="1">
        <v>44145</v>
      </c>
      <c r="F7568" s="1">
        <v>44155</v>
      </c>
      <c r="G7568" s="1">
        <v>44163</v>
      </c>
      <c r="H7568" t="s">
        <v>54</v>
      </c>
      <c r="I7568">
        <v>23</v>
      </c>
      <c r="J7568">
        <v>33</v>
      </c>
      <c r="K7568">
        <v>193</v>
      </c>
      <c r="L7568">
        <v>35</v>
      </c>
      <c r="M7568">
        <v>5</v>
      </c>
      <c r="N7568">
        <v>0.05</v>
      </c>
      <c r="O7568">
        <v>2598.2600000000002</v>
      </c>
      <c r="P7568">
        <v>3711.8</v>
      </c>
      <c r="Q7568">
        <f>Table1[[#This Row],[OrderQuantity]]*Table1[[#This Row],[UnitPrice]]</f>
        <v>18559</v>
      </c>
      <c r="R7568">
        <f>Table1[[#This Row],[OrderQuantity]]*Table1[[#This Row],[UnitCost]]</f>
        <v>12991.300000000001</v>
      </c>
      <c r="S7568">
        <f>Table1[[#This Row],[OrderQuantity]]*Table1[[#This Row],[UnitPrice]]*(1-Table1[[#This Row],[DiscountApplied]]) - (Table1[[#This Row],[OrderQuantity]]*Table1[[#This Row],[UnitCost]])</f>
        <v>4639.7499999999982</v>
      </c>
      <c r="T7568">
        <f>DATEDIF(Table1[[#This Row],[ShipDate]],Table1[[#This Row],[DeliveryDate]],"d")</f>
        <v>8</v>
      </c>
      <c r="U7568" t="str">
        <f t="shared" si="237"/>
        <v>Late</v>
      </c>
    </row>
    <row r="7569" spans="1:21" x14ac:dyDescent="0.3">
      <c r="A7569" t="str">
        <f t="shared" si="236"/>
        <v>SO-007668</v>
      </c>
      <c r="B7569" t="s">
        <v>4</v>
      </c>
      <c r="C7569" t="s">
        <v>8</v>
      </c>
      <c r="D7569" s="1">
        <v>44000</v>
      </c>
      <c r="E7569" s="1">
        <v>44146</v>
      </c>
      <c r="F7569" s="1">
        <v>44164</v>
      </c>
      <c r="G7569" s="1">
        <v>44169</v>
      </c>
      <c r="H7569" t="s">
        <v>54</v>
      </c>
      <c r="I7569">
        <v>19</v>
      </c>
      <c r="J7569">
        <v>4</v>
      </c>
      <c r="K7569">
        <v>367</v>
      </c>
      <c r="L7569">
        <v>1</v>
      </c>
      <c r="M7569">
        <v>6</v>
      </c>
      <c r="N7569">
        <v>0.05</v>
      </c>
      <c r="O7569">
        <v>2138.2399999999998</v>
      </c>
      <c r="P7569">
        <v>3959.7</v>
      </c>
      <c r="Q7569">
        <f>Table1[[#This Row],[OrderQuantity]]*Table1[[#This Row],[UnitPrice]]</f>
        <v>23758.199999999997</v>
      </c>
      <c r="R7569">
        <f>Table1[[#This Row],[OrderQuantity]]*Table1[[#This Row],[UnitCost]]</f>
        <v>12829.439999999999</v>
      </c>
      <c r="S7569">
        <f>Table1[[#This Row],[OrderQuantity]]*Table1[[#This Row],[UnitPrice]]*(1-Table1[[#This Row],[DiscountApplied]]) - (Table1[[#This Row],[OrderQuantity]]*Table1[[#This Row],[UnitCost]])</f>
        <v>9740.8499999999985</v>
      </c>
      <c r="T7569">
        <f>DATEDIF(Table1[[#This Row],[ShipDate]],Table1[[#This Row],[DeliveryDate]],"d")</f>
        <v>5</v>
      </c>
      <c r="U7569" t="str">
        <f t="shared" si="237"/>
        <v>On Time</v>
      </c>
    </row>
    <row r="7570" spans="1:21" x14ac:dyDescent="0.3">
      <c r="A7570" t="str">
        <f t="shared" si="236"/>
        <v>SO-007669</v>
      </c>
      <c r="B7570" t="s">
        <v>4</v>
      </c>
      <c r="C7570" t="s">
        <v>10</v>
      </c>
      <c r="D7570" s="1">
        <v>44000</v>
      </c>
      <c r="E7570" s="1">
        <v>44146</v>
      </c>
      <c r="F7570" s="1">
        <v>44174</v>
      </c>
      <c r="G7570" s="1">
        <v>44183</v>
      </c>
      <c r="H7570" t="s">
        <v>54</v>
      </c>
      <c r="I7570">
        <v>16</v>
      </c>
      <c r="J7570">
        <v>40</v>
      </c>
      <c r="K7570">
        <v>104</v>
      </c>
      <c r="L7570">
        <v>19</v>
      </c>
      <c r="M7570">
        <v>7</v>
      </c>
      <c r="N7570">
        <v>0.15</v>
      </c>
      <c r="O7570">
        <v>815.12</v>
      </c>
      <c r="P7570">
        <v>1031.8</v>
      </c>
      <c r="Q7570">
        <f>Table1[[#This Row],[OrderQuantity]]*Table1[[#This Row],[UnitPrice]]</f>
        <v>7222.5999999999995</v>
      </c>
      <c r="R7570">
        <f>Table1[[#This Row],[OrderQuantity]]*Table1[[#This Row],[UnitCost]]</f>
        <v>5705.84</v>
      </c>
      <c r="S7570">
        <f>Table1[[#This Row],[OrderQuantity]]*Table1[[#This Row],[UnitPrice]]*(1-Table1[[#This Row],[DiscountApplied]]) - (Table1[[#This Row],[OrderQuantity]]*Table1[[#This Row],[UnitCost]])</f>
        <v>433.36999999999898</v>
      </c>
      <c r="T7570">
        <f>DATEDIF(Table1[[#This Row],[ShipDate]],Table1[[#This Row],[DeliveryDate]],"d")</f>
        <v>9</v>
      </c>
      <c r="U7570" t="str">
        <f t="shared" si="237"/>
        <v>Late</v>
      </c>
    </row>
    <row r="7571" spans="1:21" x14ac:dyDescent="0.3">
      <c r="A7571" t="str">
        <f t="shared" si="236"/>
        <v>SO-007670</v>
      </c>
      <c r="B7571" t="s">
        <v>3</v>
      </c>
      <c r="C7571" t="s">
        <v>10</v>
      </c>
      <c r="D7571" s="1">
        <v>44100</v>
      </c>
      <c r="E7571" s="1">
        <v>44146</v>
      </c>
      <c r="F7571" s="1">
        <v>44155</v>
      </c>
      <c r="G7571" s="1">
        <v>44158</v>
      </c>
      <c r="H7571" t="s">
        <v>54</v>
      </c>
      <c r="I7571">
        <v>9</v>
      </c>
      <c r="J7571">
        <v>8</v>
      </c>
      <c r="K7571">
        <v>94</v>
      </c>
      <c r="L7571">
        <v>38</v>
      </c>
      <c r="M7571">
        <v>8</v>
      </c>
      <c r="N7571">
        <v>0.2</v>
      </c>
      <c r="O7571">
        <v>5219.3</v>
      </c>
      <c r="P7571">
        <v>6365</v>
      </c>
      <c r="Q7571">
        <f>Table1[[#This Row],[OrderQuantity]]*Table1[[#This Row],[UnitPrice]]</f>
        <v>50920</v>
      </c>
      <c r="R7571">
        <f>Table1[[#This Row],[OrderQuantity]]*Table1[[#This Row],[UnitCost]]</f>
        <v>41754.400000000001</v>
      </c>
      <c r="S7571">
        <f>Table1[[#This Row],[OrderQuantity]]*Table1[[#This Row],[UnitPrice]]*(1-Table1[[#This Row],[DiscountApplied]]) - (Table1[[#This Row],[OrderQuantity]]*Table1[[#This Row],[UnitCost]])</f>
        <v>-1018.4000000000015</v>
      </c>
      <c r="T7571">
        <f>DATEDIF(Table1[[#This Row],[ShipDate]],Table1[[#This Row],[DeliveryDate]],"d")</f>
        <v>3</v>
      </c>
      <c r="U7571" t="str">
        <f t="shared" si="237"/>
        <v>On Time</v>
      </c>
    </row>
    <row r="7572" spans="1:21" x14ac:dyDescent="0.3">
      <c r="A7572" t="str">
        <f t="shared" si="236"/>
        <v>SO-007671</v>
      </c>
      <c r="B7572" t="s">
        <v>4</v>
      </c>
      <c r="C7572" t="s">
        <v>13</v>
      </c>
      <c r="D7572" s="1">
        <v>44000</v>
      </c>
      <c r="E7572" s="1">
        <v>44146</v>
      </c>
      <c r="F7572" s="1">
        <v>44150</v>
      </c>
      <c r="G7572" s="1">
        <v>44158</v>
      </c>
      <c r="H7572" t="s">
        <v>54</v>
      </c>
      <c r="I7572">
        <v>19</v>
      </c>
      <c r="J7572">
        <v>16</v>
      </c>
      <c r="K7572">
        <v>24</v>
      </c>
      <c r="L7572">
        <v>22</v>
      </c>
      <c r="M7572">
        <v>5</v>
      </c>
      <c r="N7572">
        <v>0.05</v>
      </c>
      <c r="O7572">
        <v>1023.76</v>
      </c>
      <c r="P7572">
        <v>2559.4</v>
      </c>
      <c r="Q7572">
        <f>Table1[[#This Row],[OrderQuantity]]*Table1[[#This Row],[UnitPrice]]</f>
        <v>12797</v>
      </c>
      <c r="R7572">
        <f>Table1[[#This Row],[OrderQuantity]]*Table1[[#This Row],[UnitCost]]</f>
        <v>5118.8</v>
      </c>
      <c r="S7572">
        <f>Table1[[#This Row],[OrderQuantity]]*Table1[[#This Row],[UnitPrice]]*(1-Table1[[#This Row],[DiscountApplied]]) - (Table1[[#This Row],[OrderQuantity]]*Table1[[#This Row],[UnitCost]])</f>
        <v>7038.3499999999995</v>
      </c>
      <c r="T7572">
        <f>DATEDIF(Table1[[#This Row],[ShipDate]],Table1[[#This Row],[DeliveryDate]],"d")</f>
        <v>8</v>
      </c>
      <c r="U7572" t="str">
        <f t="shared" si="237"/>
        <v>Late</v>
      </c>
    </row>
    <row r="7573" spans="1:21" x14ac:dyDescent="0.3">
      <c r="A7573" t="str">
        <f t="shared" si="236"/>
        <v>SO-007672</v>
      </c>
      <c r="B7573" t="s">
        <v>2</v>
      </c>
      <c r="C7573" t="s">
        <v>11</v>
      </c>
      <c r="D7573" s="1">
        <v>44000</v>
      </c>
      <c r="E7573" s="1">
        <v>44146</v>
      </c>
      <c r="F7573" s="1">
        <v>44150</v>
      </c>
      <c r="G7573" s="1">
        <v>44155</v>
      </c>
      <c r="H7573" t="s">
        <v>54</v>
      </c>
      <c r="I7573">
        <v>24</v>
      </c>
      <c r="J7573">
        <v>6</v>
      </c>
      <c r="K7573">
        <v>327</v>
      </c>
      <c r="L7573">
        <v>32</v>
      </c>
      <c r="M7573">
        <v>5</v>
      </c>
      <c r="N7573">
        <v>0.08</v>
      </c>
      <c r="O7573">
        <v>4387.43</v>
      </c>
      <c r="P7573">
        <v>6452.1</v>
      </c>
      <c r="Q7573">
        <f>Table1[[#This Row],[OrderQuantity]]*Table1[[#This Row],[UnitPrice]]</f>
        <v>32260.5</v>
      </c>
      <c r="R7573">
        <f>Table1[[#This Row],[OrderQuantity]]*Table1[[#This Row],[UnitCost]]</f>
        <v>21937.15</v>
      </c>
      <c r="S7573">
        <f>Table1[[#This Row],[OrderQuantity]]*Table1[[#This Row],[UnitPrice]]*(1-Table1[[#This Row],[DiscountApplied]]) - (Table1[[#This Row],[OrderQuantity]]*Table1[[#This Row],[UnitCost]])</f>
        <v>7742.5099999999984</v>
      </c>
      <c r="T7573">
        <f>DATEDIF(Table1[[#This Row],[ShipDate]],Table1[[#This Row],[DeliveryDate]],"d")</f>
        <v>5</v>
      </c>
      <c r="U7573" t="str">
        <f t="shared" si="237"/>
        <v>On Time</v>
      </c>
    </row>
    <row r="7574" spans="1:21" x14ac:dyDescent="0.3">
      <c r="A7574" t="str">
        <f t="shared" si="236"/>
        <v>SO-007673</v>
      </c>
      <c r="B7574" t="s">
        <v>5</v>
      </c>
      <c r="C7574" t="s">
        <v>10</v>
      </c>
      <c r="D7574" s="1">
        <v>44000</v>
      </c>
      <c r="E7574" s="1">
        <v>44146</v>
      </c>
      <c r="F7574" s="1">
        <v>44159</v>
      </c>
      <c r="G7574" s="1">
        <v>44160</v>
      </c>
      <c r="H7574" t="s">
        <v>54</v>
      </c>
      <c r="I7574">
        <v>25</v>
      </c>
      <c r="J7574">
        <v>3</v>
      </c>
      <c r="K7574">
        <v>127</v>
      </c>
      <c r="L7574">
        <v>16</v>
      </c>
      <c r="M7574">
        <v>6</v>
      </c>
      <c r="N7574">
        <v>0.08</v>
      </c>
      <c r="O7574">
        <v>111.56</v>
      </c>
      <c r="P7574">
        <v>247.9</v>
      </c>
      <c r="Q7574">
        <f>Table1[[#This Row],[OrderQuantity]]*Table1[[#This Row],[UnitPrice]]</f>
        <v>1487.4</v>
      </c>
      <c r="R7574">
        <f>Table1[[#This Row],[OrderQuantity]]*Table1[[#This Row],[UnitCost]]</f>
        <v>669.36</v>
      </c>
      <c r="S7574">
        <f>Table1[[#This Row],[OrderQuantity]]*Table1[[#This Row],[UnitPrice]]*(1-Table1[[#This Row],[DiscountApplied]]) - (Table1[[#This Row],[OrderQuantity]]*Table1[[#This Row],[UnitCost]])</f>
        <v>699.04800000000012</v>
      </c>
      <c r="T7574">
        <f>DATEDIF(Table1[[#This Row],[ShipDate]],Table1[[#This Row],[DeliveryDate]],"d")</f>
        <v>1</v>
      </c>
      <c r="U7574" t="str">
        <f t="shared" si="237"/>
        <v>On Time</v>
      </c>
    </row>
    <row r="7575" spans="1:21" x14ac:dyDescent="0.3">
      <c r="A7575" t="str">
        <f t="shared" si="236"/>
        <v>SO-007674</v>
      </c>
      <c r="B7575" t="s">
        <v>2</v>
      </c>
      <c r="C7575" t="s">
        <v>13</v>
      </c>
      <c r="D7575" s="1">
        <v>44000</v>
      </c>
      <c r="E7575" s="1">
        <v>44146</v>
      </c>
      <c r="F7575" s="1">
        <v>44155</v>
      </c>
      <c r="G7575" s="1">
        <v>44164</v>
      </c>
      <c r="H7575" t="s">
        <v>54</v>
      </c>
      <c r="I7575">
        <v>21</v>
      </c>
      <c r="J7575">
        <v>28</v>
      </c>
      <c r="K7575">
        <v>41</v>
      </c>
      <c r="L7575">
        <v>27</v>
      </c>
      <c r="M7575">
        <v>6</v>
      </c>
      <c r="N7575">
        <v>0.08</v>
      </c>
      <c r="O7575">
        <v>1382.88</v>
      </c>
      <c r="P7575">
        <v>1728.6</v>
      </c>
      <c r="Q7575">
        <f>Table1[[#This Row],[OrderQuantity]]*Table1[[#This Row],[UnitPrice]]</f>
        <v>10371.599999999999</v>
      </c>
      <c r="R7575">
        <f>Table1[[#This Row],[OrderQuantity]]*Table1[[#This Row],[UnitCost]]</f>
        <v>8297.2800000000007</v>
      </c>
      <c r="S7575">
        <f>Table1[[#This Row],[OrderQuantity]]*Table1[[#This Row],[UnitPrice]]*(1-Table1[[#This Row],[DiscountApplied]]) - (Table1[[#This Row],[OrderQuantity]]*Table1[[#This Row],[UnitCost]])</f>
        <v>1244.5919999999987</v>
      </c>
      <c r="T7575">
        <f>DATEDIF(Table1[[#This Row],[ShipDate]],Table1[[#This Row],[DeliveryDate]],"d")</f>
        <v>9</v>
      </c>
      <c r="U7575" t="str">
        <f t="shared" si="237"/>
        <v>Late</v>
      </c>
    </row>
    <row r="7576" spans="1:21" x14ac:dyDescent="0.3">
      <c r="A7576" t="str">
        <f t="shared" si="236"/>
        <v>SO-007675</v>
      </c>
      <c r="B7576" t="s">
        <v>3</v>
      </c>
      <c r="C7576" t="s">
        <v>12</v>
      </c>
      <c r="D7576" s="1">
        <v>44000</v>
      </c>
      <c r="E7576" s="1">
        <v>44147</v>
      </c>
      <c r="F7576" s="1">
        <v>44157</v>
      </c>
      <c r="G7576" s="1">
        <v>44158</v>
      </c>
      <c r="H7576" t="s">
        <v>54</v>
      </c>
      <c r="I7576">
        <v>10</v>
      </c>
      <c r="J7576">
        <v>34</v>
      </c>
      <c r="K7576">
        <v>225</v>
      </c>
      <c r="L7576">
        <v>33</v>
      </c>
      <c r="M7576">
        <v>2</v>
      </c>
      <c r="N7576">
        <v>0.1</v>
      </c>
      <c r="O7576">
        <v>600.12</v>
      </c>
      <c r="P7576">
        <v>1132.3</v>
      </c>
      <c r="Q7576">
        <f>Table1[[#This Row],[OrderQuantity]]*Table1[[#This Row],[UnitPrice]]</f>
        <v>2264.6</v>
      </c>
      <c r="R7576">
        <f>Table1[[#This Row],[OrderQuantity]]*Table1[[#This Row],[UnitCost]]</f>
        <v>1200.24</v>
      </c>
      <c r="S7576">
        <f>Table1[[#This Row],[OrderQuantity]]*Table1[[#This Row],[UnitPrice]]*(1-Table1[[#This Row],[DiscountApplied]]) - (Table1[[#This Row],[OrderQuantity]]*Table1[[#This Row],[UnitCost]])</f>
        <v>837.89999999999986</v>
      </c>
      <c r="T7576">
        <f>DATEDIF(Table1[[#This Row],[ShipDate]],Table1[[#This Row],[DeliveryDate]],"d")</f>
        <v>1</v>
      </c>
      <c r="U7576" t="str">
        <f t="shared" si="237"/>
        <v>On Time</v>
      </c>
    </row>
    <row r="7577" spans="1:21" x14ac:dyDescent="0.3">
      <c r="A7577" t="str">
        <f t="shared" si="236"/>
        <v>SO-007676</v>
      </c>
      <c r="B7577" t="s">
        <v>3</v>
      </c>
      <c r="C7577" t="s">
        <v>9</v>
      </c>
      <c r="D7577" s="1">
        <v>44000</v>
      </c>
      <c r="E7577" s="1">
        <v>44147</v>
      </c>
      <c r="F7577" s="1">
        <v>44157</v>
      </c>
      <c r="G7577" s="1">
        <v>44160</v>
      </c>
      <c r="H7577" t="s">
        <v>54</v>
      </c>
      <c r="I7577">
        <v>12</v>
      </c>
      <c r="J7577">
        <v>21</v>
      </c>
      <c r="K7577">
        <v>59</v>
      </c>
      <c r="L7577">
        <v>29</v>
      </c>
      <c r="M7577">
        <v>3</v>
      </c>
      <c r="N7577">
        <v>0.05</v>
      </c>
      <c r="O7577">
        <v>2608.98</v>
      </c>
      <c r="P7577">
        <v>3953</v>
      </c>
      <c r="Q7577">
        <f>Table1[[#This Row],[OrderQuantity]]*Table1[[#This Row],[UnitPrice]]</f>
        <v>11859</v>
      </c>
      <c r="R7577">
        <f>Table1[[#This Row],[OrderQuantity]]*Table1[[#This Row],[UnitCost]]</f>
        <v>7826.9400000000005</v>
      </c>
      <c r="S7577">
        <f>Table1[[#This Row],[OrderQuantity]]*Table1[[#This Row],[UnitPrice]]*(1-Table1[[#This Row],[DiscountApplied]]) - (Table1[[#This Row],[OrderQuantity]]*Table1[[#This Row],[UnitCost]])</f>
        <v>3439.1099999999988</v>
      </c>
      <c r="T7577">
        <f>DATEDIF(Table1[[#This Row],[ShipDate]],Table1[[#This Row],[DeliveryDate]],"d")</f>
        <v>3</v>
      </c>
      <c r="U7577" t="str">
        <f t="shared" si="237"/>
        <v>On Time</v>
      </c>
    </row>
    <row r="7578" spans="1:21" x14ac:dyDescent="0.3">
      <c r="A7578" t="str">
        <f t="shared" si="236"/>
        <v>SO-007677</v>
      </c>
      <c r="B7578" t="s">
        <v>5</v>
      </c>
      <c r="C7578" t="s">
        <v>13</v>
      </c>
      <c r="D7578" s="1">
        <v>44100</v>
      </c>
      <c r="E7578" s="1">
        <v>44147</v>
      </c>
      <c r="F7578" s="1">
        <v>44174</v>
      </c>
      <c r="G7578" s="1">
        <v>44180</v>
      </c>
      <c r="H7578" t="s">
        <v>54</v>
      </c>
      <c r="I7578">
        <v>28</v>
      </c>
      <c r="J7578">
        <v>10</v>
      </c>
      <c r="K7578">
        <v>16</v>
      </c>
      <c r="L7578">
        <v>45</v>
      </c>
      <c r="M7578">
        <v>5</v>
      </c>
      <c r="N7578">
        <v>0.08</v>
      </c>
      <c r="O7578">
        <v>419.29</v>
      </c>
      <c r="P7578">
        <v>998.3</v>
      </c>
      <c r="Q7578">
        <f>Table1[[#This Row],[OrderQuantity]]*Table1[[#This Row],[UnitPrice]]</f>
        <v>4991.5</v>
      </c>
      <c r="R7578">
        <f>Table1[[#This Row],[OrderQuantity]]*Table1[[#This Row],[UnitCost]]</f>
        <v>2096.4500000000003</v>
      </c>
      <c r="S7578">
        <f>Table1[[#This Row],[OrderQuantity]]*Table1[[#This Row],[UnitPrice]]*(1-Table1[[#This Row],[DiscountApplied]]) - (Table1[[#This Row],[OrderQuantity]]*Table1[[#This Row],[UnitCost]])</f>
        <v>2495.73</v>
      </c>
      <c r="T7578">
        <f>DATEDIF(Table1[[#This Row],[ShipDate]],Table1[[#This Row],[DeliveryDate]],"d")</f>
        <v>6</v>
      </c>
      <c r="U7578" t="str">
        <f t="shared" si="237"/>
        <v>On Time</v>
      </c>
    </row>
    <row r="7579" spans="1:21" x14ac:dyDescent="0.3">
      <c r="A7579" t="str">
        <f t="shared" si="236"/>
        <v>SO-007678</v>
      </c>
      <c r="B7579" t="s">
        <v>4</v>
      </c>
      <c r="C7579" t="s">
        <v>11</v>
      </c>
      <c r="D7579" s="1">
        <v>44000</v>
      </c>
      <c r="E7579" s="1">
        <v>44147</v>
      </c>
      <c r="F7579" s="1">
        <v>44161</v>
      </c>
      <c r="G7579" s="1">
        <v>44162</v>
      </c>
      <c r="H7579" t="s">
        <v>54</v>
      </c>
      <c r="I7579">
        <v>15</v>
      </c>
      <c r="J7579">
        <v>18</v>
      </c>
      <c r="K7579">
        <v>279</v>
      </c>
      <c r="L7579">
        <v>38</v>
      </c>
      <c r="M7579">
        <v>7</v>
      </c>
      <c r="N7579">
        <v>0.05</v>
      </c>
      <c r="O7579">
        <v>857.6</v>
      </c>
      <c r="P7579">
        <v>1072</v>
      </c>
      <c r="Q7579">
        <f>Table1[[#This Row],[OrderQuantity]]*Table1[[#This Row],[UnitPrice]]</f>
        <v>7504</v>
      </c>
      <c r="R7579">
        <f>Table1[[#This Row],[OrderQuantity]]*Table1[[#This Row],[UnitCost]]</f>
        <v>6003.2</v>
      </c>
      <c r="S7579">
        <f>Table1[[#This Row],[OrderQuantity]]*Table1[[#This Row],[UnitPrice]]*(1-Table1[[#This Row],[DiscountApplied]]) - (Table1[[#This Row],[OrderQuantity]]*Table1[[#This Row],[UnitCost]])</f>
        <v>1125.5999999999995</v>
      </c>
      <c r="T7579">
        <f>DATEDIF(Table1[[#This Row],[ShipDate]],Table1[[#This Row],[DeliveryDate]],"d")</f>
        <v>1</v>
      </c>
      <c r="U7579" t="str">
        <f t="shared" si="237"/>
        <v>On Time</v>
      </c>
    </row>
    <row r="7580" spans="1:21" x14ac:dyDescent="0.3">
      <c r="A7580" t="str">
        <f t="shared" si="236"/>
        <v>SO-007679</v>
      </c>
      <c r="B7580" t="s">
        <v>5</v>
      </c>
      <c r="C7580" t="s">
        <v>12</v>
      </c>
      <c r="D7580" s="1">
        <v>44000</v>
      </c>
      <c r="E7580" s="1">
        <v>44147</v>
      </c>
      <c r="F7580" s="1">
        <v>44171</v>
      </c>
      <c r="G7580" s="1">
        <v>44181</v>
      </c>
      <c r="H7580" t="s">
        <v>54</v>
      </c>
      <c r="I7580">
        <v>27</v>
      </c>
      <c r="J7580">
        <v>50</v>
      </c>
      <c r="K7580">
        <v>258</v>
      </c>
      <c r="L7580">
        <v>4</v>
      </c>
      <c r="M7580">
        <v>7</v>
      </c>
      <c r="N7580">
        <v>0.08</v>
      </c>
      <c r="O7580">
        <v>2322.09</v>
      </c>
      <c r="P7580">
        <v>5400.2</v>
      </c>
      <c r="Q7580">
        <f>Table1[[#This Row],[OrderQuantity]]*Table1[[#This Row],[UnitPrice]]</f>
        <v>37801.4</v>
      </c>
      <c r="R7580">
        <f>Table1[[#This Row],[OrderQuantity]]*Table1[[#This Row],[UnitCost]]</f>
        <v>16254.630000000001</v>
      </c>
      <c r="S7580">
        <f>Table1[[#This Row],[OrderQuantity]]*Table1[[#This Row],[UnitPrice]]*(1-Table1[[#This Row],[DiscountApplied]]) - (Table1[[#This Row],[OrderQuantity]]*Table1[[#This Row],[UnitCost]])</f>
        <v>18522.657999999999</v>
      </c>
      <c r="T7580">
        <f>DATEDIF(Table1[[#This Row],[ShipDate]],Table1[[#This Row],[DeliveryDate]],"d")</f>
        <v>10</v>
      </c>
      <c r="U7580" t="str">
        <f t="shared" si="237"/>
        <v>Late</v>
      </c>
    </row>
    <row r="7581" spans="1:21" x14ac:dyDescent="0.3">
      <c r="A7581" t="str">
        <f t="shared" si="236"/>
        <v>SO-007680</v>
      </c>
      <c r="B7581" t="s">
        <v>5</v>
      </c>
      <c r="C7581" t="s">
        <v>13</v>
      </c>
      <c r="D7581" s="1">
        <v>44000</v>
      </c>
      <c r="E7581" s="1">
        <v>44147</v>
      </c>
      <c r="F7581" s="1">
        <v>44151</v>
      </c>
      <c r="G7581" s="1">
        <v>44155</v>
      </c>
      <c r="H7581" t="s">
        <v>54</v>
      </c>
      <c r="I7581">
        <v>26</v>
      </c>
      <c r="J7581">
        <v>30</v>
      </c>
      <c r="K7581">
        <v>10</v>
      </c>
      <c r="L7581">
        <v>21</v>
      </c>
      <c r="M7581">
        <v>8</v>
      </c>
      <c r="N7581">
        <v>0.05</v>
      </c>
      <c r="O7581">
        <v>754.82</v>
      </c>
      <c r="P7581">
        <v>1755.4</v>
      </c>
      <c r="Q7581">
        <f>Table1[[#This Row],[OrderQuantity]]*Table1[[#This Row],[UnitPrice]]</f>
        <v>14043.2</v>
      </c>
      <c r="R7581">
        <f>Table1[[#This Row],[OrderQuantity]]*Table1[[#This Row],[UnitCost]]</f>
        <v>6038.56</v>
      </c>
      <c r="S7581">
        <f>Table1[[#This Row],[OrderQuantity]]*Table1[[#This Row],[UnitPrice]]*(1-Table1[[#This Row],[DiscountApplied]]) - (Table1[[#This Row],[OrderQuantity]]*Table1[[#This Row],[UnitCost]])</f>
        <v>7302.4800000000005</v>
      </c>
      <c r="T7581">
        <f>DATEDIF(Table1[[#This Row],[ShipDate]],Table1[[#This Row],[DeliveryDate]],"d")</f>
        <v>4</v>
      </c>
      <c r="U7581" t="str">
        <f t="shared" si="237"/>
        <v>On Time</v>
      </c>
    </row>
    <row r="7582" spans="1:21" x14ac:dyDescent="0.3">
      <c r="A7582" t="str">
        <f t="shared" si="236"/>
        <v>SO-007681</v>
      </c>
      <c r="B7582" t="s">
        <v>2</v>
      </c>
      <c r="C7582" t="s">
        <v>10</v>
      </c>
      <c r="D7582" s="1">
        <v>44000</v>
      </c>
      <c r="E7582" s="1">
        <v>44147</v>
      </c>
      <c r="F7582" s="1">
        <v>44172</v>
      </c>
      <c r="G7582" s="1">
        <v>44178</v>
      </c>
      <c r="H7582" t="s">
        <v>54</v>
      </c>
      <c r="I7582">
        <v>23</v>
      </c>
      <c r="J7582">
        <v>19</v>
      </c>
      <c r="K7582">
        <v>101</v>
      </c>
      <c r="L7582">
        <v>32</v>
      </c>
      <c r="M7582">
        <v>8</v>
      </c>
      <c r="N7582">
        <v>0.2</v>
      </c>
      <c r="O7582">
        <v>1278.6300000000001</v>
      </c>
      <c r="P7582">
        <v>2458.9</v>
      </c>
      <c r="Q7582">
        <f>Table1[[#This Row],[OrderQuantity]]*Table1[[#This Row],[UnitPrice]]</f>
        <v>19671.2</v>
      </c>
      <c r="R7582">
        <f>Table1[[#This Row],[OrderQuantity]]*Table1[[#This Row],[UnitCost]]</f>
        <v>10229.040000000001</v>
      </c>
      <c r="S7582">
        <f>Table1[[#This Row],[OrderQuantity]]*Table1[[#This Row],[UnitPrice]]*(1-Table1[[#This Row],[DiscountApplied]]) - (Table1[[#This Row],[OrderQuantity]]*Table1[[#This Row],[UnitCost]])</f>
        <v>5507.92</v>
      </c>
      <c r="T7582">
        <f>DATEDIF(Table1[[#This Row],[ShipDate]],Table1[[#This Row],[DeliveryDate]],"d")</f>
        <v>6</v>
      </c>
      <c r="U7582" t="str">
        <f t="shared" si="237"/>
        <v>On Time</v>
      </c>
    </row>
    <row r="7583" spans="1:21" x14ac:dyDescent="0.3">
      <c r="A7583" t="str">
        <f t="shared" si="236"/>
        <v>SO-007682</v>
      </c>
      <c r="B7583" t="s">
        <v>4</v>
      </c>
      <c r="C7583" t="s">
        <v>11</v>
      </c>
      <c r="D7583" s="1">
        <v>44100</v>
      </c>
      <c r="E7583" s="1">
        <v>44147</v>
      </c>
      <c r="F7583" s="1">
        <v>44168</v>
      </c>
      <c r="G7583" s="1">
        <v>44178</v>
      </c>
      <c r="H7583" t="s">
        <v>54</v>
      </c>
      <c r="I7583">
        <v>12</v>
      </c>
      <c r="J7583">
        <v>39</v>
      </c>
      <c r="K7583">
        <v>295</v>
      </c>
      <c r="L7583">
        <v>11</v>
      </c>
      <c r="M7583">
        <v>8</v>
      </c>
      <c r="N7583">
        <v>0.15</v>
      </c>
      <c r="O7583">
        <v>887.62</v>
      </c>
      <c r="P7583">
        <v>1849.2</v>
      </c>
      <c r="Q7583">
        <f>Table1[[#This Row],[OrderQuantity]]*Table1[[#This Row],[UnitPrice]]</f>
        <v>14793.6</v>
      </c>
      <c r="R7583">
        <f>Table1[[#This Row],[OrderQuantity]]*Table1[[#This Row],[UnitCost]]</f>
        <v>7100.96</v>
      </c>
      <c r="S7583">
        <f>Table1[[#This Row],[OrderQuantity]]*Table1[[#This Row],[UnitPrice]]*(1-Table1[[#This Row],[DiscountApplied]]) - (Table1[[#This Row],[OrderQuantity]]*Table1[[#This Row],[UnitCost]])</f>
        <v>5473.5999999999995</v>
      </c>
      <c r="T7583">
        <f>DATEDIF(Table1[[#This Row],[ShipDate]],Table1[[#This Row],[DeliveryDate]],"d")</f>
        <v>10</v>
      </c>
      <c r="U7583" t="str">
        <f t="shared" si="237"/>
        <v>Late</v>
      </c>
    </row>
    <row r="7584" spans="1:21" x14ac:dyDescent="0.3">
      <c r="A7584" t="str">
        <f t="shared" si="236"/>
        <v>SO-007683</v>
      </c>
      <c r="B7584" t="s">
        <v>4</v>
      </c>
      <c r="C7584" t="s">
        <v>12</v>
      </c>
      <c r="D7584" s="1">
        <v>44100</v>
      </c>
      <c r="E7584" s="1">
        <v>44147</v>
      </c>
      <c r="F7584" s="1">
        <v>44162</v>
      </c>
      <c r="G7584" s="1">
        <v>44172</v>
      </c>
      <c r="H7584" t="s">
        <v>54</v>
      </c>
      <c r="I7584">
        <v>17</v>
      </c>
      <c r="J7584">
        <v>3</v>
      </c>
      <c r="K7584">
        <v>221</v>
      </c>
      <c r="L7584">
        <v>11</v>
      </c>
      <c r="M7584">
        <v>3</v>
      </c>
      <c r="N7584">
        <v>0.2</v>
      </c>
      <c r="O7584">
        <v>1063.42</v>
      </c>
      <c r="P7584">
        <v>1715.2</v>
      </c>
      <c r="Q7584">
        <f>Table1[[#This Row],[OrderQuantity]]*Table1[[#This Row],[UnitPrice]]</f>
        <v>5145.6000000000004</v>
      </c>
      <c r="R7584">
        <f>Table1[[#This Row],[OrderQuantity]]*Table1[[#This Row],[UnitCost]]</f>
        <v>3190.26</v>
      </c>
      <c r="S7584">
        <f>Table1[[#This Row],[OrderQuantity]]*Table1[[#This Row],[UnitPrice]]*(1-Table1[[#This Row],[DiscountApplied]]) - (Table1[[#This Row],[OrderQuantity]]*Table1[[#This Row],[UnitCost]])</f>
        <v>926.22000000000025</v>
      </c>
      <c r="T7584">
        <f>DATEDIF(Table1[[#This Row],[ShipDate]],Table1[[#This Row],[DeliveryDate]],"d")</f>
        <v>10</v>
      </c>
      <c r="U7584" t="str">
        <f t="shared" si="237"/>
        <v>Late</v>
      </c>
    </row>
    <row r="7585" spans="1:21" x14ac:dyDescent="0.3">
      <c r="A7585" t="str">
        <f t="shared" si="236"/>
        <v>SO-007684</v>
      </c>
      <c r="B7585" t="s">
        <v>3</v>
      </c>
      <c r="C7585" t="s">
        <v>10</v>
      </c>
      <c r="D7585" s="1">
        <v>44100</v>
      </c>
      <c r="E7585" s="1">
        <v>44147</v>
      </c>
      <c r="F7585" s="1">
        <v>44170</v>
      </c>
      <c r="G7585" s="1">
        <v>44171</v>
      </c>
      <c r="H7585" t="s">
        <v>54</v>
      </c>
      <c r="I7585">
        <v>3</v>
      </c>
      <c r="J7585">
        <v>33</v>
      </c>
      <c r="K7585">
        <v>186</v>
      </c>
      <c r="L7585">
        <v>47</v>
      </c>
      <c r="M7585">
        <v>1</v>
      </c>
      <c r="N7585">
        <v>0.05</v>
      </c>
      <c r="O7585">
        <v>526.08000000000004</v>
      </c>
      <c r="P7585">
        <v>1011.7</v>
      </c>
      <c r="Q7585">
        <f>Table1[[#This Row],[OrderQuantity]]*Table1[[#This Row],[UnitPrice]]</f>
        <v>1011.7</v>
      </c>
      <c r="R7585">
        <f>Table1[[#This Row],[OrderQuantity]]*Table1[[#This Row],[UnitCost]]</f>
        <v>526.08000000000004</v>
      </c>
      <c r="S7585">
        <f>Table1[[#This Row],[OrderQuantity]]*Table1[[#This Row],[UnitPrice]]*(1-Table1[[#This Row],[DiscountApplied]]) - (Table1[[#This Row],[OrderQuantity]]*Table1[[#This Row],[UnitCost]])</f>
        <v>435.03499999999997</v>
      </c>
      <c r="T7585">
        <f>DATEDIF(Table1[[#This Row],[ShipDate]],Table1[[#This Row],[DeliveryDate]],"d")</f>
        <v>1</v>
      </c>
      <c r="U7585" t="str">
        <f t="shared" si="237"/>
        <v>On Time</v>
      </c>
    </row>
    <row r="7586" spans="1:21" x14ac:dyDescent="0.3">
      <c r="A7586" t="str">
        <f t="shared" si="236"/>
        <v>SO-007685</v>
      </c>
      <c r="B7586" t="s">
        <v>5</v>
      </c>
      <c r="C7586" t="s">
        <v>12</v>
      </c>
      <c r="D7586" s="1">
        <v>44000</v>
      </c>
      <c r="E7586" s="1">
        <v>44147</v>
      </c>
      <c r="F7586" s="1">
        <v>44174</v>
      </c>
      <c r="G7586" s="1">
        <v>44182</v>
      </c>
      <c r="H7586" t="s">
        <v>54</v>
      </c>
      <c r="I7586">
        <v>28</v>
      </c>
      <c r="J7586">
        <v>40</v>
      </c>
      <c r="K7586">
        <v>209</v>
      </c>
      <c r="L7586">
        <v>18</v>
      </c>
      <c r="M7586">
        <v>8</v>
      </c>
      <c r="N7586">
        <v>0.05</v>
      </c>
      <c r="O7586">
        <v>798.24</v>
      </c>
      <c r="P7586">
        <v>1078.7</v>
      </c>
      <c r="Q7586">
        <f>Table1[[#This Row],[OrderQuantity]]*Table1[[#This Row],[UnitPrice]]</f>
        <v>8629.6</v>
      </c>
      <c r="R7586">
        <f>Table1[[#This Row],[OrderQuantity]]*Table1[[#This Row],[UnitCost]]</f>
        <v>6385.92</v>
      </c>
      <c r="S7586">
        <f>Table1[[#This Row],[OrderQuantity]]*Table1[[#This Row],[UnitPrice]]*(1-Table1[[#This Row],[DiscountApplied]]) - (Table1[[#This Row],[OrderQuantity]]*Table1[[#This Row],[UnitCost]])</f>
        <v>1812.2000000000007</v>
      </c>
      <c r="T7586">
        <f>DATEDIF(Table1[[#This Row],[ShipDate]],Table1[[#This Row],[DeliveryDate]],"d")</f>
        <v>8</v>
      </c>
      <c r="U7586" t="str">
        <f t="shared" si="237"/>
        <v>Late</v>
      </c>
    </row>
    <row r="7587" spans="1:21" x14ac:dyDescent="0.3">
      <c r="A7587" t="str">
        <f t="shared" si="236"/>
        <v>SO-007686</v>
      </c>
      <c r="B7587" t="s">
        <v>2</v>
      </c>
      <c r="C7587" t="s">
        <v>8</v>
      </c>
      <c r="D7587" s="1">
        <v>44000</v>
      </c>
      <c r="E7587" s="1">
        <v>44148</v>
      </c>
      <c r="F7587" s="1">
        <v>44166</v>
      </c>
      <c r="G7587" s="1">
        <v>44172</v>
      </c>
      <c r="H7587" t="s">
        <v>54</v>
      </c>
      <c r="I7587">
        <v>25</v>
      </c>
      <c r="J7587">
        <v>5</v>
      </c>
      <c r="K7587">
        <v>361</v>
      </c>
      <c r="L7587">
        <v>17</v>
      </c>
      <c r="M7587">
        <v>8</v>
      </c>
      <c r="N7587">
        <v>0.08</v>
      </c>
      <c r="O7587">
        <v>404.68</v>
      </c>
      <c r="P7587">
        <v>1011.7</v>
      </c>
      <c r="Q7587">
        <f>Table1[[#This Row],[OrderQuantity]]*Table1[[#This Row],[UnitPrice]]</f>
        <v>8093.6</v>
      </c>
      <c r="R7587">
        <f>Table1[[#This Row],[OrderQuantity]]*Table1[[#This Row],[UnitCost]]</f>
        <v>3237.44</v>
      </c>
      <c r="S7587">
        <f>Table1[[#This Row],[OrderQuantity]]*Table1[[#This Row],[UnitPrice]]*(1-Table1[[#This Row],[DiscountApplied]]) - (Table1[[#This Row],[OrderQuantity]]*Table1[[#This Row],[UnitCost]])</f>
        <v>4208.6720000000005</v>
      </c>
      <c r="T7587">
        <f>DATEDIF(Table1[[#This Row],[ShipDate]],Table1[[#This Row],[DeliveryDate]],"d")</f>
        <v>6</v>
      </c>
      <c r="U7587" t="str">
        <f t="shared" si="237"/>
        <v>On Time</v>
      </c>
    </row>
    <row r="7588" spans="1:21" x14ac:dyDescent="0.3">
      <c r="A7588" t="str">
        <f t="shared" si="236"/>
        <v>SO-007687</v>
      </c>
      <c r="B7588" t="s">
        <v>3</v>
      </c>
      <c r="C7588" t="s">
        <v>13</v>
      </c>
      <c r="D7588" s="1">
        <v>44000</v>
      </c>
      <c r="E7588" s="1">
        <v>44148</v>
      </c>
      <c r="F7588" s="1">
        <v>44162</v>
      </c>
      <c r="G7588" s="1">
        <v>44163</v>
      </c>
      <c r="H7588" t="s">
        <v>54</v>
      </c>
      <c r="I7588">
        <v>9</v>
      </c>
      <c r="J7588">
        <v>33</v>
      </c>
      <c r="K7588">
        <v>50</v>
      </c>
      <c r="L7588">
        <v>18</v>
      </c>
      <c r="M7588">
        <v>3</v>
      </c>
      <c r="N7588">
        <v>0.05</v>
      </c>
      <c r="O7588">
        <v>656.06</v>
      </c>
      <c r="P7588">
        <v>1025.0999999999999</v>
      </c>
      <c r="Q7588">
        <f>Table1[[#This Row],[OrderQuantity]]*Table1[[#This Row],[UnitPrice]]</f>
        <v>3075.2999999999997</v>
      </c>
      <c r="R7588">
        <f>Table1[[#This Row],[OrderQuantity]]*Table1[[#This Row],[UnitCost]]</f>
        <v>1968.1799999999998</v>
      </c>
      <c r="S7588">
        <f>Table1[[#This Row],[OrderQuantity]]*Table1[[#This Row],[UnitPrice]]*(1-Table1[[#This Row],[DiscountApplied]]) - (Table1[[#This Row],[OrderQuantity]]*Table1[[#This Row],[UnitCost]])</f>
        <v>953.35499999999956</v>
      </c>
      <c r="T7588">
        <f>DATEDIF(Table1[[#This Row],[ShipDate]],Table1[[#This Row],[DeliveryDate]],"d")</f>
        <v>1</v>
      </c>
      <c r="U7588" t="str">
        <f t="shared" si="237"/>
        <v>On Time</v>
      </c>
    </row>
    <row r="7589" spans="1:21" x14ac:dyDescent="0.3">
      <c r="A7589" t="str">
        <f t="shared" si="236"/>
        <v>SO-007688</v>
      </c>
      <c r="B7589" t="s">
        <v>3</v>
      </c>
      <c r="C7589" t="s">
        <v>8</v>
      </c>
      <c r="D7589" s="1">
        <v>44000</v>
      </c>
      <c r="E7589" s="1">
        <v>44148</v>
      </c>
      <c r="F7589" s="1">
        <v>44170</v>
      </c>
      <c r="G7589" s="1">
        <v>44180</v>
      </c>
      <c r="H7589" t="s">
        <v>54</v>
      </c>
      <c r="I7589">
        <v>1</v>
      </c>
      <c r="J7589">
        <v>24</v>
      </c>
      <c r="K7589">
        <v>338</v>
      </c>
      <c r="L7589">
        <v>46</v>
      </c>
      <c r="M7589">
        <v>6</v>
      </c>
      <c r="N7589">
        <v>0.05</v>
      </c>
      <c r="O7589">
        <v>1260.6099999999999</v>
      </c>
      <c r="P7589">
        <v>1775.5</v>
      </c>
      <c r="Q7589">
        <f>Table1[[#This Row],[OrderQuantity]]*Table1[[#This Row],[UnitPrice]]</f>
        <v>10653</v>
      </c>
      <c r="R7589">
        <f>Table1[[#This Row],[OrderQuantity]]*Table1[[#This Row],[UnitCost]]</f>
        <v>7563.66</v>
      </c>
      <c r="S7589">
        <f>Table1[[#This Row],[OrderQuantity]]*Table1[[#This Row],[UnitPrice]]*(1-Table1[[#This Row],[DiscountApplied]]) - (Table1[[#This Row],[OrderQuantity]]*Table1[[#This Row],[UnitCost]])</f>
        <v>2556.6900000000005</v>
      </c>
      <c r="T7589">
        <f>DATEDIF(Table1[[#This Row],[ShipDate]],Table1[[#This Row],[DeliveryDate]],"d")</f>
        <v>10</v>
      </c>
      <c r="U7589" t="str">
        <f t="shared" si="237"/>
        <v>Late</v>
      </c>
    </row>
    <row r="7590" spans="1:21" x14ac:dyDescent="0.3">
      <c r="A7590" t="str">
        <f t="shared" si="236"/>
        <v>SO-007689</v>
      </c>
      <c r="B7590" t="s">
        <v>3</v>
      </c>
      <c r="C7590" t="s">
        <v>10</v>
      </c>
      <c r="D7590" s="1">
        <v>44000</v>
      </c>
      <c r="E7590" s="1">
        <v>44148</v>
      </c>
      <c r="F7590" s="1">
        <v>44175</v>
      </c>
      <c r="G7590" s="1">
        <v>44180</v>
      </c>
      <c r="H7590" t="s">
        <v>54</v>
      </c>
      <c r="I7590">
        <v>3</v>
      </c>
      <c r="J7590">
        <v>35</v>
      </c>
      <c r="K7590">
        <v>189</v>
      </c>
      <c r="L7590">
        <v>9</v>
      </c>
      <c r="M7590">
        <v>3</v>
      </c>
      <c r="N7590">
        <v>0.2</v>
      </c>
      <c r="O7590">
        <v>478.25</v>
      </c>
      <c r="P7590">
        <v>1112.2</v>
      </c>
      <c r="Q7590">
        <f>Table1[[#This Row],[OrderQuantity]]*Table1[[#This Row],[UnitPrice]]</f>
        <v>3336.6000000000004</v>
      </c>
      <c r="R7590">
        <f>Table1[[#This Row],[OrderQuantity]]*Table1[[#This Row],[UnitCost]]</f>
        <v>1434.75</v>
      </c>
      <c r="S7590">
        <f>Table1[[#This Row],[OrderQuantity]]*Table1[[#This Row],[UnitPrice]]*(1-Table1[[#This Row],[DiscountApplied]]) - (Table1[[#This Row],[OrderQuantity]]*Table1[[#This Row],[UnitCost]])</f>
        <v>1234.5300000000007</v>
      </c>
      <c r="T7590">
        <f>DATEDIF(Table1[[#This Row],[ShipDate]],Table1[[#This Row],[DeliveryDate]],"d")</f>
        <v>5</v>
      </c>
      <c r="U7590" t="str">
        <f t="shared" si="237"/>
        <v>On Time</v>
      </c>
    </row>
    <row r="7591" spans="1:21" x14ac:dyDescent="0.3">
      <c r="A7591" t="str">
        <f t="shared" si="236"/>
        <v>SO-007690</v>
      </c>
      <c r="B7591" t="s">
        <v>5</v>
      </c>
      <c r="C7591" t="s">
        <v>11</v>
      </c>
      <c r="D7591" s="1">
        <v>44000</v>
      </c>
      <c r="E7591" s="1">
        <v>44148</v>
      </c>
      <c r="F7591" s="1">
        <v>44150</v>
      </c>
      <c r="G7591" s="1">
        <v>44151</v>
      </c>
      <c r="H7591" t="s">
        <v>54</v>
      </c>
      <c r="I7591">
        <v>27</v>
      </c>
      <c r="J7591">
        <v>17</v>
      </c>
      <c r="K7591">
        <v>305</v>
      </c>
      <c r="L7591">
        <v>39</v>
      </c>
      <c r="M7591">
        <v>8</v>
      </c>
      <c r="N7591">
        <v>0.05</v>
      </c>
      <c r="O7591">
        <v>465.99</v>
      </c>
      <c r="P7591">
        <v>716.9</v>
      </c>
      <c r="Q7591">
        <f>Table1[[#This Row],[OrderQuantity]]*Table1[[#This Row],[UnitPrice]]</f>
        <v>5735.2</v>
      </c>
      <c r="R7591">
        <f>Table1[[#This Row],[OrderQuantity]]*Table1[[#This Row],[UnitCost]]</f>
        <v>3727.92</v>
      </c>
      <c r="S7591">
        <f>Table1[[#This Row],[OrderQuantity]]*Table1[[#This Row],[UnitPrice]]*(1-Table1[[#This Row],[DiscountApplied]]) - (Table1[[#This Row],[OrderQuantity]]*Table1[[#This Row],[UnitCost]])</f>
        <v>1720.5199999999995</v>
      </c>
      <c r="T7591">
        <f>DATEDIF(Table1[[#This Row],[ShipDate]],Table1[[#This Row],[DeliveryDate]],"d")</f>
        <v>1</v>
      </c>
      <c r="U7591" t="str">
        <f t="shared" si="237"/>
        <v>On Time</v>
      </c>
    </row>
    <row r="7592" spans="1:21" x14ac:dyDescent="0.3">
      <c r="A7592" t="str">
        <f t="shared" si="236"/>
        <v>SO-007691</v>
      </c>
      <c r="B7592" t="s">
        <v>3</v>
      </c>
      <c r="C7592" t="s">
        <v>11</v>
      </c>
      <c r="D7592" s="1">
        <v>44000</v>
      </c>
      <c r="E7592" s="1">
        <v>44148</v>
      </c>
      <c r="F7592" s="1">
        <v>44159</v>
      </c>
      <c r="G7592" s="1">
        <v>44169</v>
      </c>
      <c r="H7592" t="s">
        <v>54</v>
      </c>
      <c r="I7592">
        <v>2</v>
      </c>
      <c r="J7592">
        <v>14</v>
      </c>
      <c r="K7592">
        <v>287</v>
      </c>
      <c r="L7592">
        <v>27</v>
      </c>
      <c r="M7592">
        <v>8</v>
      </c>
      <c r="N7592">
        <v>0.2</v>
      </c>
      <c r="O7592">
        <v>1764.18</v>
      </c>
      <c r="P7592">
        <v>2633.1</v>
      </c>
      <c r="Q7592">
        <f>Table1[[#This Row],[OrderQuantity]]*Table1[[#This Row],[UnitPrice]]</f>
        <v>21064.799999999999</v>
      </c>
      <c r="R7592">
        <f>Table1[[#This Row],[OrderQuantity]]*Table1[[#This Row],[UnitCost]]</f>
        <v>14113.44</v>
      </c>
      <c r="S7592">
        <f>Table1[[#This Row],[OrderQuantity]]*Table1[[#This Row],[UnitPrice]]*(1-Table1[[#This Row],[DiscountApplied]]) - (Table1[[#This Row],[OrderQuantity]]*Table1[[#This Row],[UnitCost]])</f>
        <v>2738.3999999999996</v>
      </c>
      <c r="T7592">
        <f>DATEDIF(Table1[[#This Row],[ShipDate]],Table1[[#This Row],[DeliveryDate]],"d")</f>
        <v>10</v>
      </c>
      <c r="U7592" t="str">
        <f t="shared" si="237"/>
        <v>Late</v>
      </c>
    </row>
    <row r="7593" spans="1:21" x14ac:dyDescent="0.3">
      <c r="A7593" t="str">
        <f t="shared" si="236"/>
        <v>SO-007692</v>
      </c>
      <c r="B7593" t="s">
        <v>2</v>
      </c>
      <c r="C7593" t="s">
        <v>12</v>
      </c>
      <c r="D7593" s="1">
        <v>44100</v>
      </c>
      <c r="E7593" s="1">
        <v>44148</v>
      </c>
      <c r="F7593" s="1">
        <v>44176</v>
      </c>
      <c r="G7593" s="1">
        <v>44182</v>
      </c>
      <c r="H7593" t="s">
        <v>54</v>
      </c>
      <c r="I7593">
        <v>24</v>
      </c>
      <c r="J7593">
        <v>45</v>
      </c>
      <c r="K7593">
        <v>245</v>
      </c>
      <c r="L7593">
        <v>46</v>
      </c>
      <c r="M7593">
        <v>4</v>
      </c>
      <c r="N7593">
        <v>0.2</v>
      </c>
      <c r="O7593">
        <v>653.25</v>
      </c>
      <c r="P7593">
        <v>871</v>
      </c>
      <c r="Q7593">
        <f>Table1[[#This Row],[OrderQuantity]]*Table1[[#This Row],[UnitPrice]]</f>
        <v>3484</v>
      </c>
      <c r="R7593">
        <f>Table1[[#This Row],[OrderQuantity]]*Table1[[#This Row],[UnitCost]]</f>
        <v>2613</v>
      </c>
      <c r="S7593">
        <f>Table1[[#This Row],[OrderQuantity]]*Table1[[#This Row],[UnitPrice]]*(1-Table1[[#This Row],[DiscountApplied]]) - (Table1[[#This Row],[OrderQuantity]]*Table1[[#This Row],[UnitCost]])</f>
        <v>174.20000000000027</v>
      </c>
      <c r="T7593">
        <f>DATEDIF(Table1[[#This Row],[ShipDate]],Table1[[#This Row],[DeliveryDate]],"d")</f>
        <v>6</v>
      </c>
      <c r="U7593" t="str">
        <f t="shared" si="237"/>
        <v>On Time</v>
      </c>
    </row>
    <row r="7594" spans="1:21" x14ac:dyDescent="0.3">
      <c r="A7594" t="str">
        <f t="shared" si="236"/>
        <v>SO-007693</v>
      </c>
      <c r="B7594" t="s">
        <v>4</v>
      </c>
      <c r="C7594" t="s">
        <v>10</v>
      </c>
      <c r="D7594" s="1">
        <v>44000</v>
      </c>
      <c r="E7594" s="1">
        <v>44149</v>
      </c>
      <c r="F7594" s="1">
        <v>44151</v>
      </c>
      <c r="G7594" s="1">
        <v>44153</v>
      </c>
      <c r="H7594" t="s">
        <v>54</v>
      </c>
      <c r="I7594">
        <v>18</v>
      </c>
      <c r="J7594">
        <v>40</v>
      </c>
      <c r="K7594">
        <v>177</v>
      </c>
      <c r="L7594">
        <v>34</v>
      </c>
      <c r="M7594">
        <v>8</v>
      </c>
      <c r="N7594">
        <v>0.05</v>
      </c>
      <c r="O7594">
        <v>512.15</v>
      </c>
      <c r="P7594">
        <v>984.9</v>
      </c>
      <c r="Q7594">
        <f>Table1[[#This Row],[OrderQuantity]]*Table1[[#This Row],[UnitPrice]]</f>
        <v>7879.2</v>
      </c>
      <c r="R7594">
        <f>Table1[[#This Row],[OrderQuantity]]*Table1[[#This Row],[UnitCost]]</f>
        <v>4097.2</v>
      </c>
      <c r="S7594">
        <f>Table1[[#This Row],[OrderQuantity]]*Table1[[#This Row],[UnitPrice]]*(1-Table1[[#This Row],[DiscountApplied]]) - (Table1[[#This Row],[OrderQuantity]]*Table1[[#This Row],[UnitCost]])</f>
        <v>3388.04</v>
      </c>
      <c r="T7594">
        <f>DATEDIF(Table1[[#This Row],[ShipDate]],Table1[[#This Row],[DeliveryDate]],"d")</f>
        <v>2</v>
      </c>
      <c r="U7594" t="str">
        <f t="shared" si="237"/>
        <v>On Time</v>
      </c>
    </row>
    <row r="7595" spans="1:21" x14ac:dyDescent="0.3">
      <c r="A7595" t="str">
        <f t="shared" si="236"/>
        <v>SO-007694</v>
      </c>
      <c r="B7595" t="s">
        <v>4</v>
      </c>
      <c r="C7595" t="s">
        <v>12</v>
      </c>
      <c r="D7595" s="1">
        <v>44000</v>
      </c>
      <c r="E7595" s="1">
        <v>44149</v>
      </c>
      <c r="F7595" s="1">
        <v>44169</v>
      </c>
      <c r="G7595" s="1">
        <v>44178</v>
      </c>
      <c r="H7595" t="s">
        <v>54</v>
      </c>
      <c r="I7595">
        <v>20</v>
      </c>
      <c r="J7595">
        <v>14</v>
      </c>
      <c r="K7595">
        <v>204</v>
      </c>
      <c r="L7595">
        <v>41</v>
      </c>
      <c r="M7595">
        <v>7</v>
      </c>
      <c r="N7595">
        <v>0.1</v>
      </c>
      <c r="O7595">
        <v>884.4</v>
      </c>
      <c r="P7595">
        <v>1105.5</v>
      </c>
      <c r="Q7595">
        <f>Table1[[#This Row],[OrderQuantity]]*Table1[[#This Row],[UnitPrice]]</f>
        <v>7738.5</v>
      </c>
      <c r="R7595">
        <f>Table1[[#This Row],[OrderQuantity]]*Table1[[#This Row],[UnitCost]]</f>
        <v>6190.8</v>
      </c>
      <c r="S7595">
        <f>Table1[[#This Row],[OrderQuantity]]*Table1[[#This Row],[UnitPrice]]*(1-Table1[[#This Row],[DiscountApplied]]) - (Table1[[#This Row],[OrderQuantity]]*Table1[[#This Row],[UnitCost]])</f>
        <v>773.85000000000036</v>
      </c>
      <c r="T7595">
        <f>DATEDIF(Table1[[#This Row],[ShipDate]],Table1[[#This Row],[DeliveryDate]],"d")</f>
        <v>9</v>
      </c>
      <c r="U7595" t="str">
        <f t="shared" si="237"/>
        <v>Late</v>
      </c>
    </row>
    <row r="7596" spans="1:21" x14ac:dyDescent="0.3">
      <c r="A7596" t="str">
        <f t="shared" si="236"/>
        <v>SO-007695</v>
      </c>
      <c r="B7596" t="s">
        <v>3</v>
      </c>
      <c r="C7596" t="s">
        <v>8</v>
      </c>
      <c r="D7596" s="1">
        <v>44000</v>
      </c>
      <c r="E7596" s="1">
        <v>44149</v>
      </c>
      <c r="F7596" s="1">
        <v>44173</v>
      </c>
      <c r="G7596" s="1">
        <v>44177</v>
      </c>
      <c r="H7596" t="s">
        <v>54</v>
      </c>
      <c r="I7596">
        <v>7</v>
      </c>
      <c r="J7596">
        <v>6</v>
      </c>
      <c r="K7596">
        <v>359</v>
      </c>
      <c r="L7596">
        <v>36</v>
      </c>
      <c r="M7596">
        <v>6</v>
      </c>
      <c r="N7596">
        <v>0.08</v>
      </c>
      <c r="O7596">
        <v>1442.24</v>
      </c>
      <c r="P7596">
        <v>3068.6</v>
      </c>
      <c r="Q7596">
        <f>Table1[[#This Row],[OrderQuantity]]*Table1[[#This Row],[UnitPrice]]</f>
        <v>18411.599999999999</v>
      </c>
      <c r="R7596">
        <f>Table1[[#This Row],[OrderQuantity]]*Table1[[#This Row],[UnitCost]]</f>
        <v>8653.44</v>
      </c>
      <c r="S7596">
        <f>Table1[[#This Row],[OrderQuantity]]*Table1[[#This Row],[UnitPrice]]*(1-Table1[[#This Row],[DiscountApplied]]) - (Table1[[#This Row],[OrderQuantity]]*Table1[[#This Row],[UnitCost]])</f>
        <v>8285.2319999999982</v>
      </c>
      <c r="T7596">
        <f>DATEDIF(Table1[[#This Row],[ShipDate]],Table1[[#This Row],[DeliveryDate]],"d")</f>
        <v>4</v>
      </c>
      <c r="U7596" t="str">
        <f t="shared" si="237"/>
        <v>On Time</v>
      </c>
    </row>
    <row r="7597" spans="1:21" x14ac:dyDescent="0.3">
      <c r="A7597" t="str">
        <f t="shared" si="236"/>
        <v>SO-007696</v>
      </c>
      <c r="B7597" t="s">
        <v>4</v>
      </c>
      <c r="C7597" t="s">
        <v>9</v>
      </c>
      <c r="D7597" s="1">
        <v>44000</v>
      </c>
      <c r="E7597" s="1">
        <v>44149</v>
      </c>
      <c r="F7597" s="1">
        <v>44177</v>
      </c>
      <c r="G7597" s="1">
        <v>44179</v>
      </c>
      <c r="H7597" t="s">
        <v>54</v>
      </c>
      <c r="I7597">
        <v>13</v>
      </c>
      <c r="J7597">
        <v>36</v>
      </c>
      <c r="K7597">
        <v>86</v>
      </c>
      <c r="L7597">
        <v>30</v>
      </c>
      <c r="M7597">
        <v>3</v>
      </c>
      <c r="N7597">
        <v>0.05</v>
      </c>
      <c r="O7597">
        <v>1541.67</v>
      </c>
      <c r="P7597">
        <v>2371.8000000000002</v>
      </c>
      <c r="Q7597">
        <f>Table1[[#This Row],[OrderQuantity]]*Table1[[#This Row],[UnitPrice]]</f>
        <v>7115.4000000000005</v>
      </c>
      <c r="R7597">
        <f>Table1[[#This Row],[OrderQuantity]]*Table1[[#This Row],[UnitCost]]</f>
        <v>4625.01</v>
      </c>
      <c r="S7597">
        <f>Table1[[#This Row],[OrderQuantity]]*Table1[[#This Row],[UnitPrice]]*(1-Table1[[#This Row],[DiscountApplied]]) - (Table1[[#This Row],[OrderQuantity]]*Table1[[#This Row],[UnitCost]])</f>
        <v>2134.62</v>
      </c>
      <c r="T7597">
        <f>DATEDIF(Table1[[#This Row],[ShipDate]],Table1[[#This Row],[DeliveryDate]],"d")</f>
        <v>2</v>
      </c>
      <c r="U7597" t="str">
        <f t="shared" si="237"/>
        <v>On Time</v>
      </c>
    </row>
    <row r="7598" spans="1:21" x14ac:dyDescent="0.3">
      <c r="A7598" t="str">
        <f t="shared" si="236"/>
        <v>SO-007697</v>
      </c>
      <c r="B7598" t="s">
        <v>4</v>
      </c>
      <c r="C7598" t="s">
        <v>12</v>
      </c>
      <c r="D7598" s="1">
        <v>44000</v>
      </c>
      <c r="E7598" s="1">
        <v>44149</v>
      </c>
      <c r="F7598" s="1">
        <v>44165</v>
      </c>
      <c r="G7598" s="1">
        <v>44167</v>
      </c>
      <c r="H7598" t="s">
        <v>54</v>
      </c>
      <c r="I7598">
        <v>19</v>
      </c>
      <c r="J7598">
        <v>36</v>
      </c>
      <c r="K7598">
        <v>209</v>
      </c>
      <c r="L7598">
        <v>18</v>
      </c>
      <c r="M7598">
        <v>4</v>
      </c>
      <c r="N7598">
        <v>0.2</v>
      </c>
      <c r="O7598">
        <v>2221.1799999999998</v>
      </c>
      <c r="P7598">
        <v>3470.6</v>
      </c>
      <c r="Q7598">
        <f>Table1[[#This Row],[OrderQuantity]]*Table1[[#This Row],[UnitPrice]]</f>
        <v>13882.4</v>
      </c>
      <c r="R7598">
        <f>Table1[[#This Row],[OrderQuantity]]*Table1[[#This Row],[UnitCost]]</f>
        <v>8884.7199999999993</v>
      </c>
      <c r="S7598">
        <f>Table1[[#This Row],[OrderQuantity]]*Table1[[#This Row],[UnitPrice]]*(1-Table1[[#This Row],[DiscountApplied]]) - (Table1[[#This Row],[OrderQuantity]]*Table1[[#This Row],[UnitCost]])</f>
        <v>2221.2000000000007</v>
      </c>
      <c r="T7598">
        <f>DATEDIF(Table1[[#This Row],[ShipDate]],Table1[[#This Row],[DeliveryDate]],"d")</f>
        <v>2</v>
      </c>
      <c r="U7598" t="str">
        <f t="shared" si="237"/>
        <v>On Time</v>
      </c>
    </row>
    <row r="7599" spans="1:21" x14ac:dyDescent="0.3">
      <c r="A7599" t="str">
        <f t="shared" si="236"/>
        <v>SO-007698</v>
      </c>
      <c r="B7599" t="s">
        <v>3</v>
      </c>
      <c r="C7599" t="s">
        <v>9</v>
      </c>
      <c r="D7599" s="1">
        <v>44000</v>
      </c>
      <c r="E7599" s="1">
        <v>44149</v>
      </c>
      <c r="F7599" s="1">
        <v>44152</v>
      </c>
      <c r="G7599" s="1">
        <v>44161</v>
      </c>
      <c r="H7599" t="s">
        <v>54</v>
      </c>
      <c r="I7599">
        <v>10</v>
      </c>
      <c r="J7599">
        <v>38</v>
      </c>
      <c r="K7599">
        <v>65</v>
      </c>
      <c r="L7599">
        <v>14</v>
      </c>
      <c r="M7599">
        <v>6</v>
      </c>
      <c r="N7599">
        <v>0.08</v>
      </c>
      <c r="O7599">
        <v>103.11</v>
      </c>
      <c r="P7599">
        <v>180.9</v>
      </c>
      <c r="Q7599">
        <f>Table1[[#This Row],[OrderQuantity]]*Table1[[#This Row],[UnitPrice]]</f>
        <v>1085.4000000000001</v>
      </c>
      <c r="R7599">
        <f>Table1[[#This Row],[OrderQuantity]]*Table1[[#This Row],[UnitCost]]</f>
        <v>618.66</v>
      </c>
      <c r="S7599">
        <f>Table1[[#This Row],[OrderQuantity]]*Table1[[#This Row],[UnitPrice]]*(1-Table1[[#This Row],[DiscountApplied]]) - (Table1[[#This Row],[OrderQuantity]]*Table1[[#This Row],[UnitCost]])</f>
        <v>379.90800000000013</v>
      </c>
      <c r="T7599">
        <f>DATEDIF(Table1[[#This Row],[ShipDate]],Table1[[#This Row],[DeliveryDate]],"d")</f>
        <v>9</v>
      </c>
      <c r="U7599" t="str">
        <f t="shared" si="237"/>
        <v>Late</v>
      </c>
    </row>
    <row r="7600" spans="1:21" x14ac:dyDescent="0.3">
      <c r="A7600" t="str">
        <f t="shared" si="236"/>
        <v>SO-007699</v>
      </c>
      <c r="B7600" t="s">
        <v>3</v>
      </c>
      <c r="C7600" t="s">
        <v>11</v>
      </c>
      <c r="D7600" s="1">
        <v>44000</v>
      </c>
      <c r="E7600" s="1">
        <v>44149</v>
      </c>
      <c r="F7600" s="1">
        <v>44166</v>
      </c>
      <c r="G7600" s="1">
        <v>44169</v>
      </c>
      <c r="H7600" t="s">
        <v>54</v>
      </c>
      <c r="I7600">
        <v>8</v>
      </c>
      <c r="J7600">
        <v>10</v>
      </c>
      <c r="K7600">
        <v>261</v>
      </c>
      <c r="L7600">
        <v>21</v>
      </c>
      <c r="M7600">
        <v>1</v>
      </c>
      <c r="N7600">
        <v>0.15</v>
      </c>
      <c r="O7600">
        <v>945.37</v>
      </c>
      <c r="P7600">
        <v>1139</v>
      </c>
      <c r="Q7600">
        <f>Table1[[#This Row],[OrderQuantity]]*Table1[[#This Row],[UnitPrice]]</f>
        <v>1139</v>
      </c>
      <c r="R7600">
        <f>Table1[[#This Row],[OrderQuantity]]*Table1[[#This Row],[UnitCost]]</f>
        <v>945.37</v>
      </c>
      <c r="S7600">
        <f>Table1[[#This Row],[OrderQuantity]]*Table1[[#This Row],[UnitPrice]]*(1-Table1[[#This Row],[DiscountApplied]]) - (Table1[[#This Row],[OrderQuantity]]*Table1[[#This Row],[UnitCost]])</f>
        <v>22.779999999999973</v>
      </c>
      <c r="T7600">
        <f>DATEDIF(Table1[[#This Row],[ShipDate]],Table1[[#This Row],[DeliveryDate]],"d")</f>
        <v>3</v>
      </c>
      <c r="U7600" t="str">
        <f t="shared" si="237"/>
        <v>On Time</v>
      </c>
    </row>
    <row r="7601" spans="1:21" x14ac:dyDescent="0.3">
      <c r="A7601" t="str">
        <f t="shared" si="236"/>
        <v>SO-007700</v>
      </c>
      <c r="B7601" t="s">
        <v>4</v>
      </c>
      <c r="C7601" t="s">
        <v>10</v>
      </c>
      <c r="D7601" s="1">
        <v>44000</v>
      </c>
      <c r="E7601" s="1">
        <v>44149</v>
      </c>
      <c r="F7601" s="1">
        <v>44153</v>
      </c>
      <c r="G7601" s="1">
        <v>44154</v>
      </c>
      <c r="H7601" t="s">
        <v>54</v>
      </c>
      <c r="I7601">
        <v>18</v>
      </c>
      <c r="J7601">
        <v>5</v>
      </c>
      <c r="K7601">
        <v>172</v>
      </c>
      <c r="L7601">
        <v>3</v>
      </c>
      <c r="M7601">
        <v>6</v>
      </c>
      <c r="N7601">
        <v>0.05</v>
      </c>
      <c r="O7601">
        <v>578.61</v>
      </c>
      <c r="P7601">
        <v>850.9</v>
      </c>
      <c r="Q7601">
        <f>Table1[[#This Row],[OrderQuantity]]*Table1[[#This Row],[UnitPrice]]</f>
        <v>5105.3999999999996</v>
      </c>
      <c r="R7601">
        <f>Table1[[#This Row],[OrderQuantity]]*Table1[[#This Row],[UnitCost]]</f>
        <v>3471.66</v>
      </c>
      <c r="S7601">
        <f>Table1[[#This Row],[OrderQuantity]]*Table1[[#This Row],[UnitPrice]]*(1-Table1[[#This Row],[DiscountApplied]]) - (Table1[[#This Row],[OrderQuantity]]*Table1[[#This Row],[UnitCost]])</f>
        <v>1378.4699999999993</v>
      </c>
      <c r="T7601">
        <f>DATEDIF(Table1[[#This Row],[ShipDate]],Table1[[#This Row],[DeliveryDate]],"d")</f>
        <v>1</v>
      </c>
      <c r="U7601" t="str">
        <f t="shared" si="237"/>
        <v>On Time</v>
      </c>
    </row>
    <row r="7602" spans="1:21" x14ac:dyDescent="0.3">
      <c r="A7602" t="str">
        <f t="shared" si="236"/>
        <v>SO-007701</v>
      </c>
      <c r="B7602" t="s">
        <v>4</v>
      </c>
      <c r="C7602" t="s">
        <v>11</v>
      </c>
      <c r="D7602" s="1">
        <v>44100</v>
      </c>
      <c r="E7602" s="1">
        <v>44149</v>
      </c>
      <c r="F7602" s="1">
        <v>44176</v>
      </c>
      <c r="G7602" s="1">
        <v>44182</v>
      </c>
      <c r="H7602" t="s">
        <v>54</v>
      </c>
      <c r="I7602">
        <v>17</v>
      </c>
      <c r="J7602">
        <v>46</v>
      </c>
      <c r="K7602">
        <v>294</v>
      </c>
      <c r="L7602">
        <v>5</v>
      </c>
      <c r="M7602">
        <v>3</v>
      </c>
      <c r="N7602">
        <v>0.15</v>
      </c>
      <c r="O7602">
        <v>1894.22</v>
      </c>
      <c r="P7602">
        <v>3055.2</v>
      </c>
      <c r="Q7602">
        <f>Table1[[#This Row],[OrderQuantity]]*Table1[[#This Row],[UnitPrice]]</f>
        <v>9165.5999999999985</v>
      </c>
      <c r="R7602">
        <f>Table1[[#This Row],[OrderQuantity]]*Table1[[#This Row],[UnitCost]]</f>
        <v>5682.66</v>
      </c>
      <c r="S7602">
        <f>Table1[[#This Row],[OrderQuantity]]*Table1[[#This Row],[UnitPrice]]*(1-Table1[[#This Row],[DiscountApplied]]) - (Table1[[#This Row],[OrderQuantity]]*Table1[[#This Row],[UnitCost]])</f>
        <v>2108.0999999999985</v>
      </c>
      <c r="T7602">
        <f>DATEDIF(Table1[[#This Row],[ShipDate]],Table1[[#This Row],[DeliveryDate]],"d")</f>
        <v>6</v>
      </c>
      <c r="U7602" t="str">
        <f t="shared" si="237"/>
        <v>On Time</v>
      </c>
    </row>
    <row r="7603" spans="1:21" x14ac:dyDescent="0.3">
      <c r="A7603" t="str">
        <f t="shared" si="236"/>
        <v>SO-007702</v>
      </c>
      <c r="B7603" t="s">
        <v>3</v>
      </c>
      <c r="C7603" t="s">
        <v>8</v>
      </c>
      <c r="D7603" s="1">
        <v>44000</v>
      </c>
      <c r="E7603" s="1">
        <v>44149</v>
      </c>
      <c r="F7603" s="1">
        <v>44164</v>
      </c>
      <c r="G7603" s="1">
        <v>44174</v>
      </c>
      <c r="H7603" t="s">
        <v>54</v>
      </c>
      <c r="I7603">
        <v>8</v>
      </c>
      <c r="J7603">
        <v>10</v>
      </c>
      <c r="K7603">
        <v>342</v>
      </c>
      <c r="L7603">
        <v>22</v>
      </c>
      <c r="M7603">
        <v>5</v>
      </c>
      <c r="N7603">
        <v>0.15</v>
      </c>
      <c r="O7603">
        <v>1414.64</v>
      </c>
      <c r="P7603">
        <v>2619.6999999999998</v>
      </c>
      <c r="Q7603">
        <f>Table1[[#This Row],[OrderQuantity]]*Table1[[#This Row],[UnitPrice]]</f>
        <v>13098.5</v>
      </c>
      <c r="R7603">
        <f>Table1[[#This Row],[OrderQuantity]]*Table1[[#This Row],[UnitCost]]</f>
        <v>7073.2000000000007</v>
      </c>
      <c r="S7603">
        <f>Table1[[#This Row],[OrderQuantity]]*Table1[[#This Row],[UnitPrice]]*(1-Table1[[#This Row],[DiscountApplied]]) - (Table1[[#This Row],[OrderQuantity]]*Table1[[#This Row],[UnitCost]])</f>
        <v>4060.5249999999996</v>
      </c>
      <c r="T7603">
        <f>DATEDIF(Table1[[#This Row],[ShipDate]],Table1[[#This Row],[DeliveryDate]],"d")</f>
        <v>10</v>
      </c>
      <c r="U7603" t="str">
        <f t="shared" si="237"/>
        <v>Late</v>
      </c>
    </row>
    <row r="7604" spans="1:21" x14ac:dyDescent="0.3">
      <c r="A7604" t="str">
        <f t="shared" si="236"/>
        <v>SO-007703</v>
      </c>
      <c r="B7604" t="s">
        <v>4</v>
      </c>
      <c r="C7604" t="s">
        <v>10</v>
      </c>
      <c r="D7604" s="1">
        <v>44000</v>
      </c>
      <c r="E7604" s="1">
        <v>44149</v>
      </c>
      <c r="F7604" s="1">
        <v>44170</v>
      </c>
      <c r="G7604" s="1">
        <v>44173</v>
      </c>
      <c r="H7604" t="s">
        <v>54</v>
      </c>
      <c r="I7604">
        <v>14</v>
      </c>
      <c r="J7604">
        <v>44</v>
      </c>
      <c r="K7604">
        <v>129</v>
      </c>
      <c r="L7604">
        <v>15</v>
      </c>
      <c r="M7604">
        <v>8</v>
      </c>
      <c r="N7604">
        <v>0.1</v>
      </c>
      <c r="O7604">
        <v>1685.72</v>
      </c>
      <c r="P7604">
        <v>1983.2</v>
      </c>
      <c r="Q7604">
        <f>Table1[[#This Row],[OrderQuantity]]*Table1[[#This Row],[UnitPrice]]</f>
        <v>15865.6</v>
      </c>
      <c r="R7604">
        <f>Table1[[#This Row],[OrderQuantity]]*Table1[[#This Row],[UnitCost]]</f>
        <v>13485.76</v>
      </c>
      <c r="S7604">
        <f>Table1[[#This Row],[OrderQuantity]]*Table1[[#This Row],[UnitPrice]]*(1-Table1[[#This Row],[DiscountApplied]]) - (Table1[[#This Row],[OrderQuantity]]*Table1[[#This Row],[UnitCost]])</f>
        <v>793.28000000000065</v>
      </c>
      <c r="T7604">
        <f>DATEDIF(Table1[[#This Row],[ShipDate]],Table1[[#This Row],[DeliveryDate]],"d")</f>
        <v>3</v>
      </c>
      <c r="U7604" t="str">
        <f t="shared" si="237"/>
        <v>On Time</v>
      </c>
    </row>
    <row r="7605" spans="1:21" x14ac:dyDescent="0.3">
      <c r="A7605" t="str">
        <f t="shared" si="236"/>
        <v>SO-007704</v>
      </c>
      <c r="B7605" t="s">
        <v>3</v>
      </c>
      <c r="C7605" t="s">
        <v>13</v>
      </c>
      <c r="D7605" s="1">
        <v>44100</v>
      </c>
      <c r="E7605" s="1">
        <v>44150</v>
      </c>
      <c r="F7605" s="1">
        <v>44161</v>
      </c>
      <c r="G7605" s="1">
        <v>44170</v>
      </c>
      <c r="H7605" t="s">
        <v>54</v>
      </c>
      <c r="I7605">
        <v>12</v>
      </c>
      <c r="J7605">
        <v>16</v>
      </c>
      <c r="K7605">
        <v>32</v>
      </c>
      <c r="L7605">
        <v>28</v>
      </c>
      <c r="M7605">
        <v>1</v>
      </c>
      <c r="N7605">
        <v>0.05</v>
      </c>
      <c r="O7605">
        <v>1961.49</v>
      </c>
      <c r="P7605">
        <v>3772.1</v>
      </c>
      <c r="Q7605">
        <f>Table1[[#This Row],[OrderQuantity]]*Table1[[#This Row],[UnitPrice]]</f>
        <v>3772.1</v>
      </c>
      <c r="R7605">
        <f>Table1[[#This Row],[OrderQuantity]]*Table1[[#This Row],[UnitCost]]</f>
        <v>1961.49</v>
      </c>
      <c r="S7605">
        <f>Table1[[#This Row],[OrderQuantity]]*Table1[[#This Row],[UnitPrice]]*(1-Table1[[#This Row],[DiscountApplied]]) - (Table1[[#This Row],[OrderQuantity]]*Table1[[#This Row],[UnitCost]])</f>
        <v>1622.0049999999999</v>
      </c>
      <c r="T7605">
        <f>DATEDIF(Table1[[#This Row],[ShipDate]],Table1[[#This Row],[DeliveryDate]],"d")</f>
        <v>9</v>
      </c>
      <c r="U7605" t="str">
        <f t="shared" si="237"/>
        <v>Late</v>
      </c>
    </row>
    <row r="7606" spans="1:21" x14ac:dyDescent="0.3">
      <c r="A7606" t="str">
        <f t="shared" si="236"/>
        <v>SO-007705</v>
      </c>
      <c r="B7606" t="s">
        <v>3</v>
      </c>
      <c r="C7606" t="s">
        <v>12</v>
      </c>
      <c r="D7606" s="1">
        <v>44000</v>
      </c>
      <c r="E7606" s="1">
        <v>44150</v>
      </c>
      <c r="F7606" s="1">
        <v>44154</v>
      </c>
      <c r="G7606" s="1">
        <v>44157</v>
      </c>
      <c r="H7606" t="s">
        <v>54</v>
      </c>
      <c r="I7606">
        <v>7</v>
      </c>
      <c r="J7606">
        <v>40</v>
      </c>
      <c r="K7606">
        <v>215</v>
      </c>
      <c r="L7606">
        <v>6</v>
      </c>
      <c r="M7606">
        <v>8</v>
      </c>
      <c r="N7606">
        <v>0.15</v>
      </c>
      <c r="O7606">
        <v>139.29</v>
      </c>
      <c r="P7606">
        <v>221.1</v>
      </c>
      <c r="Q7606">
        <f>Table1[[#This Row],[OrderQuantity]]*Table1[[#This Row],[UnitPrice]]</f>
        <v>1768.8</v>
      </c>
      <c r="R7606">
        <f>Table1[[#This Row],[OrderQuantity]]*Table1[[#This Row],[UnitCost]]</f>
        <v>1114.32</v>
      </c>
      <c r="S7606">
        <f>Table1[[#This Row],[OrderQuantity]]*Table1[[#This Row],[UnitPrice]]*(1-Table1[[#This Row],[DiscountApplied]]) - (Table1[[#This Row],[OrderQuantity]]*Table1[[#This Row],[UnitCost]])</f>
        <v>389.16000000000008</v>
      </c>
      <c r="T7606">
        <f>DATEDIF(Table1[[#This Row],[ShipDate]],Table1[[#This Row],[DeliveryDate]],"d")</f>
        <v>3</v>
      </c>
      <c r="U7606" t="str">
        <f t="shared" si="237"/>
        <v>On Time</v>
      </c>
    </row>
    <row r="7607" spans="1:21" x14ac:dyDescent="0.3">
      <c r="A7607" t="str">
        <f t="shared" si="236"/>
        <v>SO-007706</v>
      </c>
      <c r="B7607" t="s">
        <v>2</v>
      </c>
      <c r="C7607" t="s">
        <v>8</v>
      </c>
      <c r="D7607" s="1">
        <v>44000</v>
      </c>
      <c r="E7607" s="1">
        <v>44150</v>
      </c>
      <c r="F7607" s="1">
        <v>44168</v>
      </c>
      <c r="G7607" s="1">
        <v>44178</v>
      </c>
      <c r="H7607" t="s">
        <v>54</v>
      </c>
      <c r="I7607">
        <v>20</v>
      </c>
      <c r="J7607">
        <v>16</v>
      </c>
      <c r="K7607">
        <v>331</v>
      </c>
      <c r="L7607">
        <v>29</v>
      </c>
      <c r="M7607">
        <v>6</v>
      </c>
      <c r="N7607">
        <v>0.08</v>
      </c>
      <c r="O7607">
        <v>579.08000000000004</v>
      </c>
      <c r="P7607">
        <v>864.3</v>
      </c>
      <c r="Q7607">
        <f>Table1[[#This Row],[OrderQuantity]]*Table1[[#This Row],[UnitPrice]]</f>
        <v>5185.7999999999993</v>
      </c>
      <c r="R7607">
        <f>Table1[[#This Row],[OrderQuantity]]*Table1[[#This Row],[UnitCost]]</f>
        <v>3474.4800000000005</v>
      </c>
      <c r="S7607">
        <f>Table1[[#This Row],[OrderQuantity]]*Table1[[#This Row],[UnitPrice]]*(1-Table1[[#This Row],[DiscountApplied]]) - (Table1[[#This Row],[OrderQuantity]]*Table1[[#This Row],[UnitCost]])</f>
        <v>1296.4559999999992</v>
      </c>
      <c r="T7607">
        <f>DATEDIF(Table1[[#This Row],[ShipDate]],Table1[[#This Row],[DeliveryDate]],"d")</f>
        <v>10</v>
      </c>
      <c r="U7607" t="str">
        <f t="shared" si="237"/>
        <v>Late</v>
      </c>
    </row>
    <row r="7608" spans="1:21" x14ac:dyDescent="0.3">
      <c r="A7608" t="str">
        <f t="shared" si="236"/>
        <v>SO-007707</v>
      </c>
      <c r="B7608" t="s">
        <v>3</v>
      </c>
      <c r="C7608" t="s">
        <v>11</v>
      </c>
      <c r="D7608" s="1">
        <v>44000</v>
      </c>
      <c r="E7608" s="1">
        <v>44150</v>
      </c>
      <c r="F7608" s="1">
        <v>44171</v>
      </c>
      <c r="G7608" s="1">
        <v>44178</v>
      </c>
      <c r="H7608" t="s">
        <v>54</v>
      </c>
      <c r="I7608">
        <v>9</v>
      </c>
      <c r="J7608">
        <v>27</v>
      </c>
      <c r="K7608">
        <v>262</v>
      </c>
      <c r="L7608">
        <v>20</v>
      </c>
      <c r="M7608">
        <v>3</v>
      </c>
      <c r="N7608">
        <v>0.2</v>
      </c>
      <c r="O7608">
        <v>926.21</v>
      </c>
      <c r="P7608">
        <v>1715.2</v>
      </c>
      <c r="Q7608">
        <f>Table1[[#This Row],[OrderQuantity]]*Table1[[#This Row],[UnitPrice]]</f>
        <v>5145.6000000000004</v>
      </c>
      <c r="R7608">
        <f>Table1[[#This Row],[OrderQuantity]]*Table1[[#This Row],[UnitCost]]</f>
        <v>2778.63</v>
      </c>
      <c r="S7608">
        <f>Table1[[#This Row],[OrderQuantity]]*Table1[[#This Row],[UnitPrice]]*(1-Table1[[#This Row],[DiscountApplied]]) - (Table1[[#This Row],[OrderQuantity]]*Table1[[#This Row],[UnitCost]])</f>
        <v>1337.8500000000004</v>
      </c>
      <c r="T7608">
        <f>DATEDIF(Table1[[#This Row],[ShipDate]],Table1[[#This Row],[DeliveryDate]],"d")</f>
        <v>7</v>
      </c>
      <c r="U7608" t="str">
        <f t="shared" si="237"/>
        <v>On Time</v>
      </c>
    </row>
    <row r="7609" spans="1:21" x14ac:dyDescent="0.3">
      <c r="A7609" t="str">
        <f t="shared" si="236"/>
        <v>SO-007708</v>
      </c>
      <c r="B7609" t="s">
        <v>4</v>
      </c>
      <c r="C7609" t="s">
        <v>10</v>
      </c>
      <c r="D7609" s="1">
        <v>44000</v>
      </c>
      <c r="E7609" s="1">
        <v>44150</v>
      </c>
      <c r="F7609" s="1">
        <v>44168</v>
      </c>
      <c r="G7609" s="1">
        <v>44176</v>
      </c>
      <c r="H7609" t="s">
        <v>54</v>
      </c>
      <c r="I7609">
        <v>17</v>
      </c>
      <c r="J7609">
        <v>25</v>
      </c>
      <c r="K7609">
        <v>163</v>
      </c>
      <c r="L7609">
        <v>37</v>
      </c>
      <c r="M7609">
        <v>6</v>
      </c>
      <c r="N7609">
        <v>0.08</v>
      </c>
      <c r="O7609">
        <v>2347.6799999999998</v>
      </c>
      <c r="P7609">
        <v>5869.2</v>
      </c>
      <c r="Q7609">
        <f>Table1[[#This Row],[OrderQuantity]]*Table1[[#This Row],[UnitPrice]]</f>
        <v>35215.199999999997</v>
      </c>
      <c r="R7609">
        <f>Table1[[#This Row],[OrderQuantity]]*Table1[[#This Row],[UnitCost]]</f>
        <v>14086.079999999998</v>
      </c>
      <c r="S7609">
        <f>Table1[[#This Row],[OrderQuantity]]*Table1[[#This Row],[UnitPrice]]*(1-Table1[[#This Row],[DiscountApplied]]) - (Table1[[#This Row],[OrderQuantity]]*Table1[[#This Row],[UnitCost]])</f>
        <v>18311.904000000002</v>
      </c>
      <c r="T7609">
        <f>DATEDIF(Table1[[#This Row],[ShipDate]],Table1[[#This Row],[DeliveryDate]],"d")</f>
        <v>8</v>
      </c>
      <c r="U7609" t="str">
        <f t="shared" si="237"/>
        <v>Late</v>
      </c>
    </row>
    <row r="7610" spans="1:21" x14ac:dyDescent="0.3">
      <c r="A7610" t="str">
        <f t="shared" si="236"/>
        <v>SO-007709</v>
      </c>
      <c r="B7610" t="s">
        <v>5</v>
      </c>
      <c r="C7610" t="s">
        <v>10</v>
      </c>
      <c r="D7610" s="1">
        <v>44000</v>
      </c>
      <c r="E7610" s="1">
        <v>44150</v>
      </c>
      <c r="F7610" s="1">
        <v>44175</v>
      </c>
      <c r="G7610" s="1">
        <v>44182</v>
      </c>
      <c r="H7610" t="s">
        <v>54</v>
      </c>
      <c r="I7610">
        <v>26</v>
      </c>
      <c r="J7610">
        <v>46</v>
      </c>
      <c r="K7610">
        <v>156</v>
      </c>
      <c r="L7610">
        <v>11</v>
      </c>
      <c r="M7610">
        <v>1</v>
      </c>
      <c r="N7610">
        <v>0.05</v>
      </c>
      <c r="O7610">
        <v>97.15</v>
      </c>
      <c r="P7610">
        <v>167.5</v>
      </c>
      <c r="Q7610">
        <f>Table1[[#This Row],[OrderQuantity]]*Table1[[#This Row],[UnitPrice]]</f>
        <v>167.5</v>
      </c>
      <c r="R7610">
        <f>Table1[[#This Row],[OrderQuantity]]*Table1[[#This Row],[UnitCost]]</f>
        <v>97.15</v>
      </c>
      <c r="S7610">
        <f>Table1[[#This Row],[OrderQuantity]]*Table1[[#This Row],[UnitPrice]]*(1-Table1[[#This Row],[DiscountApplied]]) - (Table1[[#This Row],[OrderQuantity]]*Table1[[#This Row],[UnitCost]])</f>
        <v>61.974999999999994</v>
      </c>
      <c r="T7610">
        <f>DATEDIF(Table1[[#This Row],[ShipDate]],Table1[[#This Row],[DeliveryDate]],"d")</f>
        <v>7</v>
      </c>
      <c r="U7610" t="str">
        <f t="shared" si="237"/>
        <v>On Time</v>
      </c>
    </row>
    <row r="7611" spans="1:21" x14ac:dyDescent="0.3">
      <c r="A7611" t="str">
        <f t="shared" si="236"/>
        <v>SO-007710</v>
      </c>
      <c r="B7611" t="s">
        <v>3</v>
      </c>
      <c r="C7611" t="s">
        <v>8</v>
      </c>
      <c r="D7611" s="1">
        <v>44100</v>
      </c>
      <c r="E7611" s="1">
        <v>44150</v>
      </c>
      <c r="F7611" s="1">
        <v>44153</v>
      </c>
      <c r="G7611" s="1">
        <v>44154</v>
      </c>
      <c r="H7611" t="s">
        <v>54</v>
      </c>
      <c r="I7611">
        <v>6</v>
      </c>
      <c r="J7611">
        <v>9</v>
      </c>
      <c r="K7611">
        <v>331</v>
      </c>
      <c r="L7611">
        <v>24</v>
      </c>
      <c r="M7611">
        <v>5</v>
      </c>
      <c r="N7611">
        <v>0.2</v>
      </c>
      <c r="O7611">
        <v>1912.98</v>
      </c>
      <c r="P7611">
        <v>2304.8000000000002</v>
      </c>
      <c r="Q7611">
        <f>Table1[[#This Row],[OrderQuantity]]*Table1[[#This Row],[UnitPrice]]</f>
        <v>11524</v>
      </c>
      <c r="R7611">
        <f>Table1[[#This Row],[OrderQuantity]]*Table1[[#This Row],[UnitCost]]</f>
        <v>9564.9</v>
      </c>
      <c r="S7611">
        <f>Table1[[#This Row],[OrderQuantity]]*Table1[[#This Row],[UnitPrice]]*(1-Table1[[#This Row],[DiscountApplied]]) - (Table1[[#This Row],[OrderQuantity]]*Table1[[#This Row],[UnitCost]])</f>
        <v>-345.69999999999891</v>
      </c>
      <c r="T7611">
        <f>DATEDIF(Table1[[#This Row],[ShipDate]],Table1[[#This Row],[DeliveryDate]],"d")</f>
        <v>1</v>
      </c>
      <c r="U7611" t="str">
        <f t="shared" si="237"/>
        <v>On Time</v>
      </c>
    </row>
    <row r="7612" spans="1:21" x14ac:dyDescent="0.3">
      <c r="A7612" t="str">
        <f t="shared" si="236"/>
        <v>SO-007711</v>
      </c>
      <c r="B7612" t="s">
        <v>4</v>
      </c>
      <c r="C7612" t="s">
        <v>10</v>
      </c>
      <c r="D7612" s="1">
        <v>44000</v>
      </c>
      <c r="E7612" s="1">
        <v>44151</v>
      </c>
      <c r="F7612" s="1">
        <v>44167</v>
      </c>
      <c r="G7612" s="1">
        <v>44171</v>
      </c>
      <c r="H7612" t="s">
        <v>54</v>
      </c>
      <c r="I7612">
        <v>18</v>
      </c>
      <c r="J7612">
        <v>28</v>
      </c>
      <c r="K7612">
        <v>148</v>
      </c>
      <c r="L7612">
        <v>15</v>
      </c>
      <c r="M7612">
        <v>7</v>
      </c>
      <c r="N7612">
        <v>0.3</v>
      </c>
      <c r="O7612">
        <v>781.29</v>
      </c>
      <c r="P7612">
        <v>1132.3</v>
      </c>
      <c r="Q7612">
        <f>Table1[[#This Row],[OrderQuantity]]*Table1[[#This Row],[UnitPrice]]</f>
        <v>7926.0999999999995</v>
      </c>
      <c r="R7612">
        <f>Table1[[#This Row],[OrderQuantity]]*Table1[[#This Row],[UnitCost]]</f>
        <v>5469.03</v>
      </c>
      <c r="S7612">
        <f>Table1[[#This Row],[OrderQuantity]]*Table1[[#This Row],[UnitPrice]]*(1-Table1[[#This Row],[DiscountApplied]]) - (Table1[[#This Row],[OrderQuantity]]*Table1[[#This Row],[UnitCost]])</f>
        <v>79.239999999999782</v>
      </c>
      <c r="T7612">
        <f>DATEDIF(Table1[[#This Row],[ShipDate]],Table1[[#This Row],[DeliveryDate]],"d")</f>
        <v>4</v>
      </c>
      <c r="U7612" t="str">
        <f t="shared" si="237"/>
        <v>On Time</v>
      </c>
    </row>
    <row r="7613" spans="1:21" x14ac:dyDescent="0.3">
      <c r="A7613" t="str">
        <f t="shared" si="236"/>
        <v>SO-007712</v>
      </c>
      <c r="B7613" t="s">
        <v>4</v>
      </c>
      <c r="C7613" t="s">
        <v>10</v>
      </c>
      <c r="D7613" s="1">
        <v>44000</v>
      </c>
      <c r="E7613" s="1">
        <v>44151</v>
      </c>
      <c r="F7613" s="1">
        <v>44178</v>
      </c>
      <c r="G7613" s="1">
        <v>44179</v>
      </c>
      <c r="H7613" t="s">
        <v>54</v>
      </c>
      <c r="I7613">
        <v>19</v>
      </c>
      <c r="J7613">
        <v>45</v>
      </c>
      <c r="K7613">
        <v>202</v>
      </c>
      <c r="L7613">
        <v>24</v>
      </c>
      <c r="M7613">
        <v>3</v>
      </c>
      <c r="N7613">
        <v>0.1</v>
      </c>
      <c r="O7613">
        <v>1677.75</v>
      </c>
      <c r="P7613">
        <v>3289.7</v>
      </c>
      <c r="Q7613">
        <f>Table1[[#This Row],[OrderQuantity]]*Table1[[#This Row],[UnitPrice]]</f>
        <v>9869.0999999999985</v>
      </c>
      <c r="R7613">
        <f>Table1[[#This Row],[OrderQuantity]]*Table1[[#This Row],[UnitCost]]</f>
        <v>5033.25</v>
      </c>
      <c r="S7613">
        <f>Table1[[#This Row],[OrderQuantity]]*Table1[[#This Row],[UnitPrice]]*(1-Table1[[#This Row],[DiscountApplied]]) - (Table1[[#This Row],[OrderQuantity]]*Table1[[#This Row],[UnitCost]])</f>
        <v>3848.9399999999987</v>
      </c>
      <c r="T7613">
        <f>DATEDIF(Table1[[#This Row],[ShipDate]],Table1[[#This Row],[DeliveryDate]],"d")</f>
        <v>1</v>
      </c>
      <c r="U7613" t="str">
        <f t="shared" si="237"/>
        <v>On Time</v>
      </c>
    </row>
    <row r="7614" spans="1:21" x14ac:dyDescent="0.3">
      <c r="A7614" t="str">
        <f t="shared" si="236"/>
        <v>SO-007713</v>
      </c>
      <c r="B7614" t="s">
        <v>3</v>
      </c>
      <c r="C7614" t="s">
        <v>11</v>
      </c>
      <c r="D7614" s="1">
        <v>44100</v>
      </c>
      <c r="E7614" s="1">
        <v>44151</v>
      </c>
      <c r="F7614" s="1">
        <v>44165</v>
      </c>
      <c r="G7614" s="1">
        <v>44168</v>
      </c>
      <c r="H7614" t="s">
        <v>54</v>
      </c>
      <c r="I7614">
        <v>3</v>
      </c>
      <c r="J7614">
        <v>33</v>
      </c>
      <c r="K7614">
        <v>314</v>
      </c>
      <c r="L7614">
        <v>4</v>
      </c>
      <c r="M7614">
        <v>1</v>
      </c>
      <c r="N7614">
        <v>0.05</v>
      </c>
      <c r="O7614">
        <v>1869.3</v>
      </c>
      <c r="P7614">
        <v>3738.6</v>
      </c>
      <c r="Q7614">
        <f>Table1[[#This Row],[OrderQuantity]]*Table1[[#This Row],[UnitPrice]]</f>
        <v>3738.6</v>
      </c>
      <c r="R7614">
        <f>Table1[[#This Row],[OrderQuantity]]*Table1[[#This Row],[UnitCost]]</f>
        <v>1869.3</v>
      </c>
      <c r="S7614">
        <f>Table1[[#This Row],[OrderQuantity]]*Table1[[#This Row],[UnitPrice]]*(1-Table1[[#This Row],[DiscountApplied]]) - (Table1[[#This Row],[OrderQuantity]]*Table1[[#This Row],[UnitCost]])</f>
        <v>1682.3699999999997</v>
      </c>
      <c r="T7614">
        <f>DATEDIF(Table1[[#This Row],[ShipDate]],Table1[[#This Row],[DeliveryDate]],"d")</f>
        <v>3</v>
      </c>
      <c r="U7614" t="str">
        <f t="shared" si="237"/>
        <v>On Time</v>
      </c>
    </row>
    <row r="7615" spans="1:21" x14ac:dyDescent="0.3">
      <c r="A7615" t="str">
        <f t="shared" si="236"/>
        <v>SO-007714</v>
      </c>
      <c r="B7615" t="s">
        <v>2</v>
      </c>
      <c r="C7615" t="s">
        <v>12</v>
      </c>
      <c r="D7615" s="1">
        <v>44000</v>
      </c>
      <c r="E7615" s="1">
        <v>44151</v>
      </c>
      <c r="F7615" s="1">
        <v>44169</v>
      </c>
      <c r="G7615" s="1">
        <v>44175</v>
      </c>
      <c r="H7615" t="s">
        <v>54</v>
      </c>
      <c r="I7615">
        <v>24</v>
      </c>
      <c r="J7615">
        <v>23</v>
      </c>
      <c r="K7615">
        <v>234</v>
      </c>
      <c r="L7615">
        <v>11</v>
      </c>
      <c r="M7615">
        <v>7</v>
      </c>
      <c r="N7615">
        <v>0.05</v>
      </c>
      <c r="O7615">
        <v>1745.69</v>
      </c>
      <c r="P7615">
        <v>3879.3</v>
      </c>
      <c r="Q7615">
        <f>Table1[[#This Row],[OrderQuantity]]*Table1[[#This Row],[UnitPrice]]</f>
        <v>27155.100000000002</v>
      </c>
      <c r="R7615">
        <f>Table1[[#This Row],[OrderQuantity]]*Table1[[#This Row],[UnitCost]]</f>
        <v>12219.83</v>
      </c>
      <c r="S7615">
        <f>Table1[[#This Row],[OrderQuantity]]*Table1[[#This Row],[UnitPrice]]*(1-Table1[[#This Row],[DiscountApplied]]) - (Table1[[#This Row],[OrderQuantity]]*Table1[[#This Row],[UnitCost]])</f>
        <v>13577.515000000001</v>
      </c>
      <c r="T7615">
        <f>DATEDIF(Table1[[#This Row],[ShipDate]],Table1[[#This Row],[DeliveryDate]],"d")</f>
        <v>6</v>
      </c>
      <c r="U7615" t="str">
        <f t="shared" si="237"/>
        <v>On Time</v>
      </c>
    </row>
    <row r="7616" spans="1:21" x14ac:dyDescent="0.3">
      <c r="A7616" t="str">
        <f t="shared" si="236"/>
        <v>SO-007715</v>
      </c>
      <c r="B7616" t="s">
        <v>3</v>
      </c>
      <c r="C7616" t="s">
        <v>10</v>
      </c>
      <c r="D7616" s="1">
        <v>44000</v>
      </c>
      <c r="E7616" s="1">
        <v>44151</v>
      </c>
      <c r="F7616" s="1">
        <v>44158</v>
      </c>
      <c r="G7616" s="1">
        <v>44159</v>
      </c>
      <c r="H7616" t="s">
        <v>54</v>
      </c>
      <c r="I7616">
        <v>11</v>
      </c>
      <c r="J7616">
        <v>23</v>
      </c>
      <c r="K7616">
        <v>139</v>
      </c>
      <c r="L7616">
        <v>30</v>
      </c>
      <c r="M7616">
        <v>3</v>
      </c>
      <c r="N7616">
        <v>0.05</v>
      </c>
      <c r="O7616">
        <v>3672.34</v>
      </c>
      <c r="P7616">
        <v>6224.3</v>
      </c>
      <c r="Q7616">
        <f>Table1[[#This Row],[OrderQuantity]]*Table1[[#This Row],[UnitPrice]]</f>
        <v>18672.900000000001</v>
      </c>
      <c r="R7616">
        <f>Table1[[#This Row],[OrderQuantity]]*Table1[[#This Row],[UnitCost]]</f>
        <v>11017.02</v>
      </c>
      <c r="S7616">
        <f>Table1[[#This Row],[OrderQuantity]]*Table1[[#This Row],[UnitPrice]]*(1-Table1[[#This Row],[DiscountApplied]]) - (Table1[[#This Row],[OrderQuantity]]*Table1[[#This Row],[UnitCost]])</f>
        <v>6722.2350000000006</v>
      </c>
      <c r="T7616">
        <f>DATEDIF(Table1[[#This Row],[ShipDate]],Table1[[#This Row],[DeliveryDate]],"d")</f>
        <v>1</v>
      </c>
      <c r="U7616" t="str">
        <f t="shared" si="237"/>
        <v>On Time</v>
      </c>
    </row>
    <row r="7617" spans="1:21" x14ac:dyDescent="0.3">
      <c r="A7617" t="str">
        <f t="shared" si="236"/>
        <v>SO-007716</v>
      </c>
      <c r="B7617" t="s">
        <v>2</v>
      </c>
      <c r="C7617" t="s">
        <v>10</v>
      </c>
      <c r="D7617" s="1">
        <v>44000</v>
      </c>
      <c r="E7617" s="1">
        <v>44151</v>
      </c>
      <c r="F7617" s="1">
        <v>44175</v>
      </c>
      <c r="G7617" s="1">
        <v>44181</v>
      </c>
      <c r="H7617" t="s">
        <v>54</v>
      </c>
      <c r="I7617">
        <v>20</v>
      </c>
      <c r="J7617">
        <v>9</v>
      </c>
      <c r="K7617">
        <v>121</v>
      </c>
      <c r="L7617">
        <v>21</v>
      </c>
      <c r="M7617">
        <v>2</v>
      </c>
      <c r="N7617">
        <v>0.08</v>
      </c>
      <c r="O7617">
        <v>1240.3699999999999</v>
      </c>
      <c r="P7617">
        <v>2432.1</v>
      </c>
      <c r="Q7617">
        <f>Table1[[#This Row],[OrderQuantity]]*Table1[[#This Row],[UnitPrice]]</f>
        <v>4864.2</v>
      </c>
      <c r="R7617">
        <f>Table1[[#This Row],[OrderQuantity]]*Table1[[#This Row],[UnitCost]]</f>
        <v>2480.7399999999998</v>
      </c>
      <c r="S7617">
        <f>Table1[[#This Row],[OrderQuantity]]*Table1[[#This Row],[UnitPrice]]*(1-Table1[[#This Row],[DiscountApplied]]) - (Table1[[#This Row],[OrderQuantity]]*Table1[[#This Row],[UnitCost]])</f>
        <v>1994.3240000000005</v>
      </c>
      <c r="T7617">
        <f>DATEDIF(Table1[[#This Row],[ShipDate]],Table1[[#This Row],[DeliveryDate]],"d")</f>
        <v>6</v>
      </c>
      <c r="U7617" t="str">
        <f t="shared" si="237"/>
        <v>On Time</v>
      </c>
    </row>
    <row r="7618" spans="1:21" x14ac:dyDescent="0.3">
      <c r="A7618" t="str">
        <f t="shared" ref="A7618:A7681" si="238">"SO-" &amp; TEXT(ROW(A7618)+99,"000000")</f>
        <v>SO-007717</v>
      </c>
      <c r="B7618" t="s">
        <v>3</v>
      </c>
      <c r="C7618" t="s">
        <v>12</v>
      </c>
      <c r="D7618" s="1">
        <v>44100</v>
      </c>
      <c r="E7618" s="1">
        <v>44151</v>
      </c>
      <c r="F7618" s="1">
        <v>44172</v>
      </c>
      <c r="G7618" s="1">
        <v>44178</v>
      </c>
      <c r="H7618" t="s">
        <v>54</v>
      </c>
      <c r="I7618">
        <v>6</v>
      </c>
      <c r="J7618">
        <v>1</v>
      </c>
      <c r="K7618">
        <v>240</v>
      </c>
      <c r="L7618">
        <v>41</v>
      </c>
      <c r="M7618">
        <v>4</v>
      </c>
      <c r="N7618">
        <v>0.3</v>
      </c>
      <c r="O7618">
        <v>633.15</v>
      </c>
      <c r="P7618">
        <v>1005</v>
      </c>
      <c r="Q7618">
        <f>Table1[[#This Row],[OrderQuantity]]*Table1[[#This Row],[UnitPrice]]</f>
        <v>4020</v>
      </c>
      <c r="R7618">
        <f>Table1[[#This Row],[OrderQuantity]]*Table1[[#This Row],[UnitCost]]</f>
        <v>2532.6</v>
      </c>
      <c r="S7618">
        <f>Table1[[#This Row],[OrderQuantity]]*Table1[[#This Row],[UnitPrice]]*(1-Table1[[#This Row],[DiscountApplied]]) - (Table1[[#This Row],[OrderQuantity]]*Table1[[#This Row],[UnitCost]])</f>
        <v>281.40000000000009</v>
      </c>
      <c r="T7618">
        <f>DATEDIF(Table1[[#This Row],[ShipDate]],Table1[[#This Row],[DeliveryDate]],"d")</f>
        <v>6</v>
      </c>
      <c r="U7618" t="str">
        <f t="shared" ref="U7618:U7681" si="239">IF(T7618&gt;7,"Late","On Time")</f>
        <v>On Time</v>
      </c>
    </row>
    <row r="7619" spans="1:21" x14ac:dyDescent="0.3">
      <c r="A7619" t="str">
        <f t="shared" si="238"/>
        <v>SO-007718</v>
      </c>
      <c r="B7619" t="s">
        <v>3</v>
      </c>
      <c r="C7619" t="s">
        <v>13</v>
      </c>
      <c r="D7619" s="1">
        <v>44100</v>
      </c>
      <c r="E7619" s="1">
        <v>44151</v>
      </c>
      <c r="F7619" s="1">
        <v>44164</v>
      </c>
      <c r="G7619" s="1">
        <v>44167</v>
      </c>
      <c r="H7619" t="s">
        <v>54</v>
      </c>
      <c r="I7619">
        <v>2</v>
      </c>
      <c r="J7619">
        <v>48</v>
      </c>
      <c r="K7619">
        <v>29</v>
      </c>
      <c r="L7619">
        <v>10</v>
      </c>
      <c r="M7619">
        <v>5</v>
      </c>
      <c r="N7619">
        <v>0.4</v>
      </c>
      <c r="O7619">
        <v>2648.51</v>
      </c>
      <c r="P7619">
        <v>3953</v>
      </c>
      <c r="Q7619">
        <f>Table1[[#This Row],[OrderQuantity]]*Table1[[#This Row],[UnitPrice]]</f>
        <v>19765</v>
      </c>
      <c r="R7619">
        <f>Table1[[#This Row],[OrderQuantity]]*Table1[[#This Row],[UnitCost]]</f>
        <v>13242.550000000001</v>
      </c>
      <c r="S7619">
        <f>Table1[[#This Row],[OrderQuantity]]*Table1[[#This Row],[UnitPrice]]*(1-Table1[[#This Row],[DiscountApplied]]) - (Table1[[#This Row],[OrderQuantity]]*Table1[[#This Row],[UnitCost]])</f>
        <v>-1383.5500000000011</v>
      </c>
      <c r="T7619">
        <f>DATEDIF(Table1[[#This Row],[ShipDate]],Table1[[#This Row],[DeliveryDate]],"d")</f>
        <v>3</v>
      </c>
      <c r="U7619" t="str">
        <f t="shared" si="239"/>
        <v>On Time</v>
      </c>
    </row>
    <row r="7620" spans="1:21" x14ac:dyDescent="0.3">
      <c r="A7620" t="str">
        <f t="shared" si="238"/>
        <v>SO-007719</v>
      </c>
      <c r="B7620" t="s">
        <v>4</v>
      </c>
      <c r="C7620" t="s">
        <v>11</v>
      </c>
      <c r="D7620" s="1">
        <v>44000</v>
      </c>
      <c r="E7620" s="1">
        <v>44151</v>
      </c>
      <c r="F7620" s="1">
        <v>44162</v>
      </c>
      <c r="G7620" s="1">
        <v>44172</v>
      </c>
      <c r="H7620" t="s">
        <v>54</v>
      </c>
      <c r="I7620">
        <v>16</v>
      </c>
      <c r="J7620">
        <v>22</v>
      </c>
      <c r="K7620">
        <v>290</v>
      </c>
      <c r="L7620">
        <v>38</v>
      </c>
      <c r="M7620">
        <v>4</v>
      </c>
      <c r="N7620">
        <v>0.1</v>
      </c>
      <c r="O7620">
        <v>424.91</v>
      </c>
      <c r="P7620">
        <v>1011.7</v>
      </c>
      <c r="Q7620">
        <f>Table1[[#This Row],[OrderQuantity]]*Table1[[#This Row],[UnitPrice]]</f>
        <v>4046.8</v>
      </c>
      <c r="R7620">
        <f>Table1[[#This Row],[OrderQuantity]]*Table1[[#This Row],[UnitCost]]</f>
        <v>1699.64</v>
      </c>
      <c r="S7620">
        <f>Table1[[#This Row],[OrderQuantity]]*Table1[[#This Row],[UnitPrice]]*(1-Table1[[#This Row],[DiscountApplied]]) - (Table1[[#This Row],[OrderQuantity]]*Table1[[#This Row],[UnitCost]])</f>
        <v>1942.4800000000002</v>
      </c>
      <c r="T7620">
        <f>DATEDIF(Table1[[#This Row],[ShipDate]],Table1[[#This Row],[DeliveryDate]],"d")</f>
        <v>10</v>
      </c>
      <c r="U7620" t="str">
        <f t="shared" si="239"/>
        <v>Late</v>
      </c>
    </row>
    <row r="7621" spans="1:21" x14ac:dyDescent="0.3">
      <c r="A7621" t="str">
        <f t="shared" si="238"/>
        <v>SO-007720</v>
      </c>
      <c r="B7621" t="s">
        <v>5</v>
      </c>
      <c r="C7621" t="s">
        <v>13</v>
      </c>
      <c r="D7621" s="1">
        <v>44000</v>
      </c>
      <c r="E7621" s="1">
        <v>44151</v>
      </c>
      <c r="F7621" s="1">
        <v>44158</v>
      </c>
      <c r="G7621" s="1">
        <v>44164</v>
      </c>
      <c r="H7621" t="s">
        <v>54</v>
      </c>
      <c r="I7621">
        <v>27</v>
      </c>
      <c r="J7621">
        <v>7</v>
      </c>
      <c r="K7621">
        <v>53</v>
      </c>
      <c r="L7621">
        <v>40</v>
      </c>
      <c r="M7621">
        <v>4</v>
      </c>
      <c r="N7621">
        <v>0.05</v>
      </c>
      <c r="O7621">
        <v>115.78</v>
      </c>
      <c r="P7621">
        <v>214.4</v>
      </c>
      <c r="Q7621">
        <f>Table1[[#This Row],[OrderQuantity]]*Table1[[#This Row],[UnitPrice]]</f>
        <v>857.6</v>
      </c>
      <c r="R7621">
        <f>Table1[[#This Row],[OrderQuantity]]*Table1[[#This Row],[UnitCost]]</f>
        <v>463.12</v>
      </c>
      <c r="S7621">
        <f>Table1[[#This Row],[OrderQuantity]]*Table1[[#This Row],[UnitPrice]]*(1-Table1[[#This Row],[DiscountApplied]]) - (Table1[[#This Row],[OrderQuantity]]*Table1[[#This Row],[UnitCost]])</f>
        <v>351.6</v>
      </c>
      <c r="T7621">
        <f>DATEDIF(Table1[[#This Row],[ShipDate]],Table1[[#This Row],[DeliveryDate]],"d")</f>
        <v>6</v>
      </c>
      <c r="U7621" t="str">
        <f t="shared" si="239"/>
        <v>On Time</v>
      </c>
    </row>
    <row r="7622" spans="1:21" x14ac:dyDescent="0.3">
      <c r="A7622" t="str">
        <f t="shared" si="238"/>
        <v>SO-007721</v>
      </c>
      <c r="B7622" t="s">
        <v>4</v>
      </c>
      <c r="C7622" t="s">
        <v>10</v>
      </c>
      <c r="D7622" s="1">
        <v>44000</v>
      </c>
      <c r="E7622" s="1">
        <v>44151</v>
      </c>
      <c r="F7622" s="1">
        <v>44155</v>
      </c>
      <c r="G7622" s="1">
        <v>44164</v>
      </c>
      <c r="H7622" t="s">
        <v>54</v>
      </c>
      <c r="I7622">
        <v>13</v>
      </c>
      <c r="J7622">
        <v>37</v>
      </c>
      <c r="K7622">
        <v>111</v>
      </c>
      <c r="L7622">
        <v>12</v>
      </c>
      <c r="M7622">
        <v>6</v>
      </c>
      <c r="N7622">
        <v>0.15</v>
      </c>
      <c r="O7622">
        <v>1716.54</v>
      </c>
      <c r="P7622">
        <v>2452.1999999999998</v>
      </c>
      <c r="Q7622">
        <f>Table1[[#This Row],[OrderQuantity]]*Table1[[#This Row],[UnitPrice]]</f>
        <v>14713.199999999999</v>
      </c>
      <c r="R7622">
        <f>Table1[[#This Row],[OrderQuantity]]*Table1[[#This Row],[UnitCost]]</f>
        <v>10299.24</v>
      </c>
      <c r="S7622">
        <f>Table1[[#This Row],[OrderQuantity]]*Table1[[#This Row],[UnitPrice]]*(1-Table1[[#This Row],[DiscountApplied]]) - (Table1[[#This Row],[OrderQuantity]]*Table1[[#This Row],[UnitCost]])</f>
        <v>2206.9799999999996</v>
      </c>
      <c r="T7622">
        <f>DATEDIF(Table1[[#This Row],[ShipDate]],Table1[[#This Row],[DeliveryDate]],"d")</f>
        <v>9</v>
      </c>
      <c r="U7622" t="str">
        <f t="shared" si="239"/>
        <v>Late</v>
      </c>
    </row>
    <row r="7623" spans="1:21" x14ac:dyDescent="0.3">
      <c r="A7623" t="str">
        <f t="shared" si="238"/>
        <v>SO-007722</v>
      </c>
      <c r="B7623" t="s">
        <v>4</v>
      </c>
      <c r="C7623" t="s">
        <v>13</v>
      </c>
      <c r="D7623" s="1">
        <v>44100</v>
      </c>
      <c r="E7623" s="1">
        <v>44151</v>
      </c>
      <c r="F7623" s="1">
        <v>44167</v>
      </c>
      <c r="G7623" s="1">
        <v>44171</v>
      </c>
      <c r="H7623" t="s">
        <v>54</v>
      </c>
      <c r="I7623">
        <v>17</v>
      </c>
      <c r="J7623">
        <v>17</v>
      </c>
      <c r="K7623">
        <v>39</v>
      </c>
      <c r="L7623">
        <v>30</v>
      </c>
      <c r="M7623">
        <v>1</v>
      </c>
      <c r="N7623">
        <v>0.15</v>
      </c>
      <c r="O7623">
        <v>105.06</v>
      </c>
      <c r="P7623">
        <v>187.6</v>
      </c>
      <c r="Q7623">
        <f>Table1[[#This Row],[OrderQuantity]]*Table1[[#This Row],[UnitPrice]]</f>
        <v>187.6</v>
      </c>
      <c r="R7623">
        <f>Table1[[#This Row],[OrderQuantity]]*Table1[[#This Row],[UnitCost]]</f>
        <v>105.06</v>
      </c>
      <c r="S7623">
        <f>Table1[[#This Row],[OrderQuantity]]*Table1[[#This Row],[UnitPrice]]*(1-Table1[[#This Row],[DiscountApplied]]) - (Table1[[#This Row],[OrderQuantity]]*Table1[[#This Row],[UnitCost]])</f>
        <v>54.399999999999977</v>
      </c>
      <c r="T7623">
        <f>DATEDIF(Table1[[#This Row],[ShipDate]],Table1[[#This Row],[DeliveryDate]],"d")</f>
        <v>4</v>
      </c>
      <c r="U7623" t="str">
        <f t="shared" si="239"/>
        <v>On Time</v>
      </c>
    </row>
    <row r="7624" spans="1:21" x14ac:dyDescent="0.3">
      <c r="A7624" t="str">
        <f t="shared" si="238"/>
        <v>SO-007723</v>
      </c>
      <c r="B7624" t="s">
        <v>3</v>
      </c>
      <c r="C7624" t="s">
        <v>13</v>
      </c>
      <c r="D7624" s="1">
        <v>44000</v>
      </c>
      <c r="E7624" s="1">
        <v>44151</v>
      </c>
      <c r="F7624" s="1">
        <v>44167</v>
      </c>
      <c r="G7624" s="1">
        <v>44174</v>
      </c>
      <c r="H7624" t="s">
        <v>54</v>
      </c>
      <c r="I7624">
        <v>7</v>
      </c>
      <c r="J7624">
        <v>50</v>
      </c>
      <c r="K7624">
        <v>21</v>
      </c>
      <c r="L7624">
        <v>5</v>
      </c>
      <c r="M7624">
        <v>2</v>
      </c>
      <c r="N7624">
        <v>0.05</v>
      </c>
      <c r="O7624">
        <v>1712.52</v>
      </c>
      <c r="P7624">
        <v>2854.2</v>
      </c>
      <c r="Q7624">
        <f>Table1[[#This Row],[OrderQuantity]]*Table1[[#This Row],[UnitPrice]]</f>
        <v>5708.4</v>
      </c>
      <c r="R7624">
        <f>Table1[[#This Row],[OrderQuantity]]*Table1[[#This Row],[UnitCost]]</f>
        <v>3425.04</v>
      </c>
      <c r="S7624">
        <f>Table1[[#This Row],[OrderQuantity]]*Table1[[#This Row],[UnitPrice]]*(1-Table1[[#This Row],[DiscountApplied]]) - (Table1[[#This Row],[OrderQuantity]]*Table1[[#This Row],[UnitCost]])</f>
        <v>1997.9399999999996</v>
      </c>
      <c r="T7624">
        <f>DATEDIF(Table1[[#This Row],[ShipDate]],Table1[[#This Row],[DeliveryDate]],"d")</f>
        <v>7</v>
      </c>
      <c r="U7624" t="str">
        <f t="shared" si="239"/>
        <v>On Time</v>
      </c>
    </row>
    <row r="7625" spans="1:21" x14ac:dyDescent="0.3">
      <c r="A7625" t="str">
        <f t="shared" si="238"/>
        <v>SO-007724</v>
      </c>
      <c r="B7625" t="s">
        <v>3</v>
      </c>
      <c r="C7625" t="s">
        <v>12</v>
      </c>
      <c r="D7625" s="1">
        <v>44000</v>
      </c>
      <c r="E7625" s="1">
        <v>44151</v>
      </c>
      <c r="F7625" s="1">
        <v>44178</v>
      </c>
      <c r="G7625" s="1">
        <v>44184</v>
      </c>
      <c r="H7625" t="s">
        <v>54</v>
      </c>
      <c r="I7625">
        <v>5</v>
      </c>
      <c r="J7625">
        <v>27</v>
      </c>
      <c r="K7625">
        <v>205</v>
      </c>
      <c r="L7625">
        <v>19</v>
      </c>
      <c r="M7625">
        <v>4</v>
      </c>
      <c r="N7625">
        <v>0.15</v>
      </c>
      <c r="O7625">
        <v>138.49</v>
      </c>
      <c r="P7625">
        <v>261.3</v>
      </c>
      <c r="Q7625">
        <f>Table1[[#This Row],[OrderQuantity]]*Table1[[#This Row],[UnitPrice]]</f>
        <v>1045.2</v>
      </c>
      <c r="R7625">
        <f>Table1[[#This Row],[OrderQuantity]]*Table1[[#This Row],[UnitCost]]</f>
        <v>553.96</v>
      </c>
      <c r="S7625">
        <f>Table1[[#This Row],[OrderQuantity]]*Table1[[#This Row],[UnitPrice]]*(1-Table1[[#This Row],[DiscountApplied]]) - (Table1[[#This Row],[OrderQuantity]]*Table1[[#This Row],[UnitCost]])</f>
        <v>334.45999999999992</v>
      </c>
      <c r="T7625">
        <f>DATEDIF(Table1[[#This Row],[ShipDate]],Table1[[#This Row],[DeliveryDate]],"d")</f>
        <v>6</v>
      </c>
      <c r="U7625" t="str">
        <f t="shared" si="239"/>
        <v>On Time</v>
      </c>
    </row>
    <row r="7626" spans="1:21" x14ac:dyDescent="0.3">
      <c r="A7626" t="str">
        <f t="shared" si="238"/>
        <v>SO-007725</v>
      </c>
      <c r="B7626" t="s">
        <v>3</v>
      </c>
      <c r="C7626" t="s">
        <v>12</v>
      </c>
      <c r="D7626" s="1">
        <v>44000</v>
      </c>
      <c r="E7626" s="1">
        <v>44151</v>
      </c>
      <c r="F7626" s="1">
        <v>44166</v>
      </c>
      <c r="G7626" s="1">
        <v>44174</v>
      </c>
      <c r="H7626" t="s">
        <v>54</v>
      </c>
      <c r="I7626">
        <v>9</v>
      </c>
      <c r="J7626">
        <v>26</v>
      </c>
      <c r="K7626">
        <v>247</v>
      </c>
      <c r="L7626">
        <v>19</v>
      </c>
      <c r="M7626">
        <v>2</v>
      </c>
      <c r="N7626">
        <v>0.05</v>
      </c>
      <c r="O7626">
        <v>3526.75</v>
      </c>
      <c r="P7626">
        <v>5688.3</v>
      </c>
      <c r="Q7626">
        <f>Table1[[#This Row],[OrderQuantity]]*Table1[[#This Row],[UnitPrice]]</f>
        <v>11376.6</v>
      </c>
      <c r="R7626">
        <f>Table1[[#This Row],[OrderQuantity]]*Table1[[#This Row],[UnitCost]]</f>
        <v>7053.5</v>
      </c>
      <c r="S7626">
        <f>Table1[[#This Row],[OrderQuantity]]*Table1[[#This Row],[UnitPrice]]*(1-Table1[[#This Row],[DiscountApplied]]) - (Table1[[#This Row],[OrderQuantity]]*Table1[[#This Row],[UnitCost]])</f>
        <v>3754.2700000000004</v>
      </c>
      <c r="T7626">
        <f>DATEDIF(Table1[[#This Row],[ShipDate]],Table1[[#This Row],[DeliveryDate]],"d")</f>
        <v>8</v>
      </c>
      <c r="U7626" t="str">
        <f t="shared" si="239"/>
        <v>Late</v>
      </c>
    </row>
    <row r="7627" spans="1:21" x14ac:dyDescent="0.3">
      <c r="A7627" t="str">
        <f t="shared" si="238"/>
        <v>SO-007726</v>
      </c>
      <c r="B7627" t="s">
        <v>2</v>
      </c>
      <c r="C7627" t="s">
        <v>10</v>
      </c>
      <c r="D7627" s="1">
        <v>44100</v>
      </c>
      <c r="E7627" s="1">
        <v>44152</v>
      </c>
      <c r="F7627" s="1">
        <v>44157</v>
      </c>
      <c r="G7627" s="1">
        <v>44158</v>
      </c>
      <c r="H7627" t="s">
        <v>54</v>
      </c>
      <c r="I7627">
        <v>21</v>
      </c>
      <c r="J7627">
        <v>10</v>
      </c>
      <c r="K7627">
        <v>147</v>
      </c>
      <c r="L7627">
        <v>47</v>
      </c>
      <c r="M7627">
        <v>5</v>
      </c>
      <c r="N7627">
        <v>0.2</v>
      </c>
      <c r="O7627">
        <v>772.98</v>
      </c>
      <c r="P7627">
        <v>931.3</v>
      </c>
      <c r="Q7627">
        <f>Table1[[#This Row],[OrderQuantity]]*Table1[[#This Row],[UnitPrice]]</f>
        <v>4656.5</v>
      </c>
      <c r="R7627">
        <f>Table1[[#This Row],[OrderQuantity]]*Table1[[#This Row],[UnitCost]]</f>
        <v>3864.9</v>
      </c>
      <c r="S7627">
        <f>Table1[[#This Row],[OrderQuantity]]*Table1[[#This Row],[UnitPrice]]*(1-Table1[[#This Row],[DiscountApplied]]) - (Table1[[#This Row],[OrderQuantity]]*Table1[[#This Row],[UnitCost]])</f>
        <v>-139.69999999999982</v>
      </c>
      <c r="T7627">
        <f>DATEDIF(Table1[[#This Row],[ShipDate]],Table1[[#This Row],[DeliveryDate]],"d")</f>
        <v>1</v>
      </c>
      <c r="U7627" t="str">
        <f t="shared" si="239"/>
        <v>On Time</v>
      </c>
    </row>
    <row r="7628" spans="1:21" x14ac:dyDescent="0.3">
      <c r="A7628" t="str">
        <f t="shared" si="238"/>
        <v>SO-007727</v>
      </c>
      <c r="B7628" t="s">
        <v>3</v>
      </c>
      <c r="C7628" t="s">
        <v>9</v>
      </c>
      <c r="D7628" s="1">
        <v>44000</v>
      </c>
      <c r="E7628" s="1">
        <v>44152</v>
      </c>
      <c r="F7628" s="1">
        <v>44155</v>
      </c>
      <c r="G7628" s="1">
        <v>44161</v>
      </c>
      <c r="H7628" t="s">
        <v>54</v>
      </c>
      <c r="I7628">
        <v>1</v>
      </c>
      <c r="J7628">
        <v>47</v>
      </c>
      <c r="K7628">
        <v>69</v>
      </c>
      <c r="L7628">
        <v>45</v>
      </c>
      <c r="M7628">
        <v>4</v>
      </c>
      <c r="N7628">
        <v>0.2</v>
      </c>
      <c r="O7628">
        <v>850.36</v>
      </c>
      <c r="P7628">
        <v>1118.9000000000001</v>
      </c>
      <c r="Q7628">
        <f>Table1[[#This Row],[OrderQuantity]]*Table1[[#This Row],[UnitPrice]]</f>
        <v>4475.6000000000004</v>
      </c>
      <c r="R7628">
        <f>Table1[[#This Row],[OrderQuantity]]*Table1[[#This Row],[UnitCost]]</f>
        <v>3401.44</v>
      </c>
      <c r="S7628">
        <f>Table1[[#This Row],[OrderQuantity]]*Table1[[#This Row],[UnitPrice]]*(1-Table1[[#This Row],[DiscountApplied]]) - (Table1[[#This Row],[OrderQuantity]]*Table1[[#This Row],[UnitCost]])</f>
        <v>179.04000000000042</v>
      </c>
      <c r="T7628">
        <f>DATEDIF(Table1[[#This Row],[ShipDate]],Table1[[#This Row],[DeliveryDate]],"d")</f>
        <v>6</v>
      </c>
      <c r="U7628" t="str">
        <f t="shared" si="239"/>
        <v>On Time</v>
      </c>
    </row>
    <row r="7629" spans="1:21" x14ac:dyDescent="0.3">
      <c r="A7629" t="str">
        <f t="shared" si="238"/>
        <v>SO-007728</v>
      </c>
      <c r="B7629" t="s">
        <v>4</v>
      </c>
      <c r="C7629" t="s">
        <v>10</v>
      </c>
      <c r="D7629" s="1">
        <v>44100</v>
      </c>
      <c r="E7629" s="1">
        <v>44152</v>
      </c>
      <c r="F7629" s="1">
        <v>44156</v>
      </c>
      <c r="G7629" s="1">
        <v>44163</v>
      </c>
      <c r="H7629" t="s">
        <v>54</v>
      </c>
      <c r="I7629">
        <v>17</v>
      </c>
      <c r="J7629">
        <v>15</v>
      </c>
      <c r="K7629">
        <v>128</v>
      </c>
      <c r="L7629">
        <v>24</v>
      </c>
      <c r="M7629">
        <v>5</v>
      </c>
      <c r="N7629">
        <v>0.08</v>
      </c>
      <c r="O7629">
        <v>533.86</v>
      </c>
      <c r="P7629">
        <v>1112.2</v>
      </c>
      <c r="Q7629">
        <f>Table1[[#This Row],[OrderQuantity]]*Table1[[#This Row],[UnitPrice]]</f>
        <v>5561</v>
      </c>
      <c r="R7629">
        <f>Table1[[#This Row],[OrderQuantity]]*Table1[[#This Row],[UnitCost]]</f>
        <v>2669.3</v>
      </c>
      <c r="S7629">
        <f>Table1[[#This Row],[OrderQuantity]]*Table1[[#This Row],[UnitPrice]]*(1-Table1[[#This Row],[DiscountApplied]]) - (Table1[[#This Row],[OrderQuantity]]*Table1[[#This Row],[UnitCost]])</f>
        <v>2446.8199999999997</v>
      </c>
      <c r="T7629">
        <f>DATEDIF(Table1[[#This Row],[ShipDate]],Table1[[#This Row],[DeliveryDate]],"d")</f>
        <v>7</v>
      </c>
      <c r="U7629" t="str">
        <f t="shared" si="239"/>
        <v>On Time</v>
      </c>
    </row>
    <row r="7630" spans="1:21" x14ac:dyDescent="0.3">
      <c r="A7630" t="str">
        <f t="shared" si="238"/>
        <v>SO-007729</v>
      </c>
      <c r="B7630" t="s">
        <v>5</v>
      </c>
      <c r="C7630" t="s">
        <v>8</v>
      </c>
      <c r="D7630" s="1">
        <v>44000</v>
      </c>
      <c r="E7630" s="1">
        <v>44152</v>
      </c>
      <c r="F7630" s="1">
        <v>44158</v>
      </c>
      <c r="G7630" s="1">
        <v>44161</v>
      </c>
      <c r="H7630" t="s">
        <v>54</v>
      </c>
      <c r="I7630">
        <v>25</v>
      </c>
      <c r="J7630">
        <v>37</v>
      </c>
      <c r="K7630">
        <v>366</v>
      </c>
      <c r="L7630">
        <v>22</v>
      </c>
      <c r="M7630">
        <v>2</v>
      </c>
      <c r="N7630">
        <v>0.1</v>
      </c>
      <c r="O7630">
        <v>916.56</v>
      </c>
      <c r="P7630">
        <v>1909.5</v>
      </c>
      <c r="Q7630">
        <f>Table1[[#This Row],[OrderQuantity]]*Table1[[#This Row],[UnitPrice]]</f>
        <v>3819</v>
      </c>
      <c r="R7630">
        <f>Table1[[#This Row],[OrderQuantity]]*Table1[[#This Row],[UnitCost]]</f>
        <v>1833.12</v>
      </c>
      <c r="S7630">
        <f>Table1[[#This Row],[OrderQuantity]]*Table1[[#This Row],[UnitPrice]]*(1-Table1[[#This Row],[DiscountApplied]]) - (Table1[[#This Row],[OrderQuantity]]*Table1[[#This Row],[UnitCost]])</f>
        <v>1603.98</v>
      </c>
      <c r="T7630">
        <f>DATEDIF(Table1[[#This Row],[ShipDate]],Table1[[#This Row],[DeliveryDate]],"d")</f>
        <v>3</v>
      </c>
      <c r="U7630" t="str">
        <f t="shared" si="239"/>
        <v>On Time</v>
      </c>
    </row>
    <row r="7631" spans="1:21" x14ac:dyDescent="0.3">
      <c r="A7631" t="str">
        <f t="shared" si="238"/>
        <v>SO-007730</v>
      </c>
      <c r="B7631" t="s">
        <v>4</v>
      </c>
      <c r="C7631" t="s">
        <v>12</v>
      </c>
      <c r="D7631" s="1">
        <v>44100</v>
      </c>
      <c r="E7631" s="1">
        <v>44152</v>
      </c>
      <c r="F7631" s="1">
        <v>44166</v>
      </c>
      <c r="G7631" s="1">
        <v>44174</v>
      </c>
      <c r="H7631" t="s">
        <v>54</v>
      </c>
      <c r="I7631">
        <v>17</v>
      </c>
      <c r="J7631">
        <v>16</v>
      </c>
      <c r="K7631">
        <v>218</v>
      </c>
      <c r="L7631">
        <v>40</v>
      </c>
      <c r="M7631">
        <v>5</v>
      </c>
      <c r="N7631">
        <v>0.15</v>
      </c>
      <c r="O7631">
        <v>4312.92</v>
      </c>
      <c r="P7631">
        <v>5601.2</v>
      </c>
      <c r="Q7631">
        <f>Table1[[#This Row],[OrderQuantity]]*Table1[[#This Row],[UnitPrice]]</f>
        <v>28006</v>
      </c>
      <c r="R7631">
        <f>Table1[[#This Row],[OrderQuantity]]*Table1[[#This Row],[UnitCost]]</f>
        <v>21564.6</v>
      </c>
      <c r="S7631">
        <f>Table1[[#This Row],[OrderQuantity]]*Table1[[#This Row],[UnitPrice]]*(1-Table1[[#This Row],[DiscountApplied]]) - (Table1[[#This Row],[OrderQuantity]]*Table1[[#This Row],[UnitCost]])</f>
        <v>2240.5</v>
      </c>
      <c r="T7631">
        <f>DATEDIF(Table1[[#This Row],[ShipDate]],Table1[[#This Row],[DeliveryDate]],"d")</f>
        <v>8</v>
      </c>
      <c r="U7631" t="str">
        <f t="shared" si="239"/>
        <v>Late</v>
      </c>
    </row>
    <row r="7632" spans="1:21" x14ac:dyDescent="0.3">
      <c r="A7632" t="str">
        <f t="shared" si="238"/>
        <v>SO-007731</v>
      </c>
      <c r="B7632" t="s">
        <v>4</v>
      </c>
      <c r="C7632" t="s">
        <v>10</v>
      </c>
      <c r="D7632" s="1">
        <v>44100</v>
      </c>
      <c r="E7632" s="1">
        <v>44152</v>
      </c>
      <c r="F7632" s="1">
        <v>44164</v>
      </c>
      <c r="G7632" s="1">
        <v>44168</v>
      </c>
      <c r="H7632" t="s">
        <v>54</v>
      </c>
      <c r="I7632">
        <v>20</v>
      </c>
      <c r="J7632">
        <v>28</v>
      </c>
      <c r="K7632">
        <v>135</v>
      </c>
      <c r="L7632">
        <v>16</v>
      </c>
      <c r="M7632">
        <v>8</v>
      </c>
      <c r="N7632">
        <v>0.05</v>
      </c>
      <c r="O7632">
        <v>608.9</v>
      </c>
      <c r="P7632">
        <v>951.4</v>
      </c>
      <c r="Q7632">
        <f>Table1[[#This Row],[OrderQuantity]]*Table1[[#This Row],[UnitPrice]]</f>
        <v>7611.2</v>
      </c>
      <c r="R7632">
        <f>Table1[[#This Row],[OrderQuantity]]*Table1[[#This Row],[UnitCost]]</f>
        <v>4871.2</v>
      </c>
      <c r="S7632">
        <f>Table1[[#This Row],[OrderQuantity]]*Table1[[#This Row],[UnitPrice]]*(1-Table1[[#This Row],[DiscountApplied]]) - (Table1[[#This Row],[OrderQuantity]]*Table1[[#This Row],[UnitCost]])</f>
        <v>2359.4399999999996</v>
      </c>
      <c r="T7632">
        <f>DATEDIF(Table1[[#This Row],[ShipDate]],Table1[[#This Row],[DeliveryDate]],"d")</f>
        <v>4</v>
      </c>
      <c r="U7632" t="str">
        <f t="shared" si="239"/>
        <v>On Time</v>
      </c>
    </row>
    <row r="7633" spans="1:21" x14ac:dyDescent="0.3">
      <c r="A7633" t="str">
        <f t="shared" si="238"/>
        <v>SO-007732</v>
      </c>
      <c r="B7633" t="s">
        <v>5</v>
      </c>
      <c r="C7633" t="s">
        <v>11</v>
      </c>
      <c r="D7633" s="1">
        <v>44000</v>
      </c>
      <c r="E7633" s="1">
        <v>44152</v>
      </c>
      <c r="F7633" s="1">
        <v>44168</v>
      </c>
      <c r="G7633" s="1">
        <v>44170</v>
      </c>
      <c r="H7633" t="s">
        <v>54</v>
      </c>
      <c r="I7633">
        <v>28</v>
      </c>
      <c r="J7633">
        <v>42</v>
      </c>
      <c r="K7633">
        <v>285</v>
      </c>
      <c r="L7633">
        <v>32</v>
      </c>
      <c r="M7633">
        <v>4</v>
      </c>
      <c r="N7633">
        <v>0.15</v>
      </c>
      <c r="O7633">
        <v>97.15</v>
      </c>
      <c r="P7633">
        <v>194.3</v>
      </c>
      <c r="Q7633">
        <f>Table1[[#This Row],[OrderQuantity]]*Table1[[#This Row],[UnitPrice]]</f>
        <v>777.2</v>
      </c>
      <c r="R7633">
        <f>Table1[[#This Row],[OrderQuantity]]*Table1[[#This Row],[UnitCost]]</f>
        <v>388.6</v>
      </c>
      <c r="S7633">
        <f>Table1[[#This Row],[OrderQuantity]]*Table1[[#This Row],[UnitPrice]]*(1-Table1[[#This Row],[DiscountApplied]]) - (Table1[[#This Row],[OrderQuantity]]*Table1[[#This Row],[UnitCost]])</f>
        <v>272.02</v>
      </c>
      <c r="T7633">
        <f>DATEDIF(Table1[[#This Row],[ShipDate]],Table1[[#This Row],[DeliveryDate]],"d")</f>
        <v>2</v>
      </c>
      <c r="U7633" t="str">
        <f t="shared" si="239"/>
        <v>On Time</v>
      </c>
    </row>
    <row r="7634" spans="1:21" x14ac:dyDescent="0.3">
      <c r="A7634" t="str">
        <f t="shared" si="238"/>
        <v>SO-007733</v>
      </c>
      <c r="B7634" t="s">
        <v>2</v>
      </c>
      <c r="C7634" t="s">
        <v>13</v>
      </c>
      <c r="D7634" s="1">
        <v>44100</v>
      </c>
      <c r="E7634" s="1">
        <v>44152</v>
      </c>
      <c r="F7634" s="1">
        <v>44173</v>
      </c>
      <c r="G7634" s="1">
        <v>44180</v>
      </c>
      <c r="H7634" t="s">
        <v>54</v>
      </c>
      <c r="I7634">
        <v>23</v>
      </c>
      <c r="J7634">
        <v>9</v>
      </c>
      <c r="K7634">
        <v>21</v>
      </c>
      <c r="L7634">
        <v>11</v>
      </c>
      <c r="M7634">
        <v>4</v>
      </c>
      <c r="N7634">
        <v>0.05</v>
      </c>
      <c r="O7634">
        <v>1981.46</v>
      </c>
      <c r="P7634">
        <v>3195.9</v>
      </c>
      <c r="Q7634">
        <f>Table1[[#This Row],[OrderQuantity]]*Table1[[#This Row],[UnitPrice]]</f>
        <v>12783.6</v>
      </c>
      <c r="R7634">
        <f>Table1[[#This Row],[OrderQuantity]]*Table1[[#This Row],[UnitCost]]</f>
        <v>7925.84</v>
      </c>
      <c r="S7634">
        <f>Table1[[#This Row],[OrderQuantity]]*Table1[[#This Row],[UnitPrice]]*(1-Table1[[#This Row],[DiscountApplied]]) - (Table1[[#This Row],[OrderQuantity]]*Table1[[#This Row],[UnitCost]])</f>
        <v>4218.58</v>
      </c>
      <c r="T7634">
        <f>DATEDIF(Table1[[#This Row],[ShipDate]],Table1[[#This Row],[DeliveryDate]],"d")</f>
        <v>7</v>
      </c>
      <c r="U7634" t="str">
        <f t="shared" si="239"/>
        <v>On Time</v>
      </c>
    </row>
    <row r="7635" spans="1:21" x14ac:dyDescent="0.3">
      <c r="A7635" t="str">
        <f t="shared" si="238"/>
        <v>SO-007734</v>
      </c>
      <c r="B7635" t="s">
        <v>3</v>
      </c>
      <c r="C7635" t="s">
        <v>12</v>
      </c>
      <c r="D7635" s="1">
        <v>44000</v>
      </c>
      <c r="E7635" s="1">
        <v>44152</v>
      </c>
      <c r="F7635" s="1">
        <v>44161</v>
      </c>
      <c r="G7635" s="1">
        <v>44165</v>
      </c>
      <c r="H7635" t="s">
        <v>54</v>
      </c>
      <c r="I7635">
        <v>1</v>
      </c>
      <c r="J7635">
        <v>5</v>
      </c>
      <c r="K7635">
        <v>236</v>
      </c>
      <c r="L7635">
        <v>2</v>
      </c>
      <c r="M7635">
        <v>7</v>
      </c>
      <c r="N7635">
        <v>0.08</v>
      </c>
      <c r="O7635">
        <v>1565.12</v>
      </c>
      <c r="P7635">
        <v>1956.4</v>
      </c>
      <c r="Q7635">
        <f>Table1[[#This Row],[OrderQuantity]]*Table1[[#This Row],[UnitPrice]]</f>
        <v>13694.800000000001</v>
      </c>
      <c r="R7635">
        <f>Table1[[#This Row],[OrderQuantity]]*Table1[[#This Row],[UnitCost]]</f>
        <v>10955.84</v>
      </c>
      <c r="S7635">
        <f>Table1[[#This Row],[OrderQuantity]]*Table1[[#This Row],[UnitPrice]]*(1-Table1[[#This Row],[DiscountApplied]]) - (Table1[[#This Row],[OrderQuantity]]*Table1[[#This Row],[UnitCost]])</f>
        <v>1643.376000000002</v>
      </c>
      <c r="T7635">
        <f>DATEDIF(Table1[[#This Row],[ShipDate]],Table1[[#This Row],[DeliveryDate]],"d")</f>
        <v>4</v>
      </c>
      <c r="U7635" t="str">
        <f t="shared" si="239"/>
        <v>On Time</v>
      </c>
    </row>
    <row r="7636" spans="1:21" x14ac:dyDescent="0.3">
      <c r="A7636" t="str">
        <f t="shared" si="238"/>
        <v>SO-007735</v>
      </c>
      <c r="B7636" t="s">
        <v>3</v>
      </c>
      <c r="C7636" t="s">
        <v>11</v>
      </c>
      <c r="D7636" s="1">
        <v>44000</v>
      </c>
      <c r="E7636" s="1">
        <v>44152</v>
      </c>
      <c r="F7636" s="1">
        <v>44154</v>
      </c>
      <c r="G7636" s="1">
        <v>44162</v>
      </c>
      <c r="H7636" t="s">
        <v>54</v>
      </c>
      <c r="I7636">
        <v>3</v>
      </c>
      <c r="J7636">
        <v>6</v>
      </c>
      <c r="K7636">
        <v>288</v>
      </c>
      <c r="L7636">
        <v>32</v>
      </c>
      <c r="M7636">
        <v>8</v>
      </c>
      <c r="N7636">
        <v>0.05</v>
      </c>
      <c r="O7636">
        <v>656.6</v>
      </c>
      <c r="P7636">
        <v>938</v>
      </c>
      <c r="Q7636">
        <f>Table1[[#This Row],[OrderQuantity]]*Table1[[#This Row],[UnitPrice]]</f>
        <v>7504</v>
      </c>
      <c r="R7636">
        <f>Table1[[#This Row],[OrderQuantity]]*Table1[[#This Row],[UnitCost]]</f>
        <v>5252.8</v>
      </c>
      <c r="S7636">
        <f>Table1[[#This Row],[OrderQuantity]]*Table1[[#This Row],[UnitPrice]]*(1-Table1[[#This Row],[DiscountApplied]]) - (Table1[[#This Row],[OrderQuantity]]*Table1[[#This Row],[UnitCost]])</f>
        <v>1875.9999999999991</v>
      </c>
      <c r="T7636">
        <f>DATEDIF(Table1[[#This Row],[ShipDate]],Table1[[#This Row],[DeliveryDate]],"d")</f>
        <v>8</v>
      </c>
      <c r="U7636" t="str">
        <f t="shared" si="239"/>
        <v>Late</v>
      </c>
    </row>
    <row r="7637" spans="1:21" x14ac:dyDescent="0.3">
      <c r="A7637" t="str">
        <f t="shared" si="238"/>
        <v>SO-007736</v>
      </c>
      <c r="B7637" t="s">
        <v>2</v>
      </c>
      <c r="C7637" t="s">
        <v>13</v>
      </c>
      <c r="D7637" s="1">
        <v>44100</v>
      </c>
      <c r="E7637" s="1">
        <v>44152</v>
      </c>
      <c r="F7637" s="1">
        <v>44155</v>
      </c>
      <c r="G7637" s="1">
        <v>44164</v>
      </c>
      <c r="H7637" t="s">
        <v>54</v>
      </c>
      <c r="I7637">
        <v>25</v>
      </c>
      <c r="J7637">
        <v>36</v>
      </c>
      <c r="K7637">
        <v>35</v>
      </c>
      <c r="L7637">
        <v>13</v>
      </c>
      <c r="M7637">
        <v>1</v>
      </c>
      <c r="N7637">
        <v>0.15</v>
      </c>
      <c r="O7637">
        <v>1902.13</v>
      </c>
      <c r="P7637">
        <v>2237.8000000000002</v>
      </c>
      <c r="Q7637">
        <f>Table1[[#This Row],[OrderQuantity]]*Table1[[#This Row],[UnitPrice]]</f>
        <v>2237.8000000000002</v>
      </c>
      <c r="R7637">
        <f>Table1[[#This Row],[OrderQuantity]]*Table1[[#This Row],[UnitCost]]</f>
        <v>1902.13</v>
      </c>
      <c r="S7637">
        <f>Table1[[#This Row],[OrderQuantity]]*Table1[[#This Row],[UnitPrice]]*(1-Table1[[#This Row],[DiscountApplied]]) - (Table1[[#This Row],[OrderQuantity]]*Table1[[#This Row],[UnitCost]])</f>
        <v>0</v>
      </c>
      <c r="T7637">
        <f>DATEDIF(Table1[[#This Row],[ShipDate]],Table1[[#This Row],[DeliveryDate]],"d")</f>
        <v>9</v>
      </c>
      <c r="U7637" t="str">
        <f t="shared" si="239"/>
        <v>Late</v>
      </c>
    </row>
    <row r="7638" spans="1:21" x14ac:dyDescent="0.3">
      <c r="A7638" t="str">
        <f t="shared" si="238"/>
        <v>SO-007737</v>
      </c>
      <c r="B7638" t="s">
        <v>3</v>
      </c>
      <c r="C7638" t="s">
        <v>12</v>
      </c>
      <c r="D7638" s="1">
        <v>44100</v>
      </c>
      <c r="E7638" s="1">
        <v>44152</v>
      </c>
      <c r="F7638" s="1">
        <v>44158</v>
      </c>
      <c r="G7638" s="1">
        <v>44160</v>
      </c>
      <c r="H7638" t="s">
        <v>54</v>
      </c>
      <c r="I7638">
        <v>2</v>
      </c>
      <c r="J7638">
        <v>8</v>
      </c>
      <c r="K7638">
        <v>238</v>
      </c>
      <c r="L7638">
        <v>43</v>
      </c>
      <c r="M7638">
        <v>8</v>
      </c>
      <c r="N7638">
        <v>0.4</v>
      </c>
      <c r="O7638">
        <v>3095.4</v>
      </c>
      <c r="P7638">
        <v>3685</v>
      </c>
      <c r="Q7638">
        <f>Table1[[#This Row],[OrderQuantity]]*Table1[[#This Row],[UnitPrice]]</f>
        <v>29480</v>
      </c>
      <c r="R7638">
        <f>Table1[[#This Row],[OrderQuantity]]*Table1[[#This Row],[UnitCost]]</f>
        <v>24763.200000000001</v>
      </c>
      <c r="S7638">
        <f>Table1[[#This Row],[OrderQuantity]]*Table1[[#This Row],[UnitPrice]]*(1-Table1[[#This Row],[DiscountApplied]]) - (Table1[[#This Row],[OrderQuantity]]*Table1[[#This Row],[UnitCost]])</f>
        <v>-7075.2000000000007</v>
      </c>
      <c r="T7638">
        <f>DATEDIF(Table1[[#This Row],[ShipDate]],Table1[[#This Row],[DeliveryDate]],"d")</f>
        <v>2</v>
      </c>
      <c r="U7638" t="str">
        <f t="shared" si="239"/>
        <v>On Time</v>
      </c>
    </row>
    <row r="7639" spans="1:21" x14ac:dyDescent="0.3">
      <c r="A7639" t="str">
        <f t="shared" si="238"/>
        <v>SO-007738</v>
      </c>
      <c r="B7639" t="s">
        <v>4</v>
      </c>
      <c r="C7639" t="s">
        <v>10</v>
      </c>
      <c r="D7639" s="1">
        <v>44000</v>
      </c>
      <c r="E7639" s="1">
        <v>44152</v>
      </c>
      <c r="F7639" s="1">
        <v>44180</v>
      </c>
      <c r="G7639" s="1">
        <v>44185</v>
      </c>
      <c r="H7639" t="s">
        <v>54</v>
      </c>
      <c r="I7639">
        <v>14</v>
      </c>
      <c r="J7639">
        <v>23</v>
      </c>
      <c r="K7639">
        <v>176</v>
      </c>
      <c r="L7639">
        <v>41</v>
      </c>
      <c r="M7639">
        <v>1</v>
      </c>
      <c r="N7639">
        <v>0.2</v>
      </c>
      <c r="O7639">
        <v>1664.21</v>
      </c>
      <c r="P7639">
        <v>2820.7</v>
      </c>
      <c r="Q7639">
        <f>Table1[[#This Row],[OrderQuantity]]*Table1[[#This Row],[UnitPrice]]</f>
        <v>2820.7</v>
      </c>
      <c r="R7639">
        <f>Table1[[#This Row],[OrderQuantity]]*Table1[[#This Row],[UnitCost]]</f>
        <v>1664.21</v>
      </c>
      <c r="S7639">
        <f>Table1[[#This Row],[OrderQuantity]]*Table1[[#This Row],[UnitPrice]]*(1-Table1[[#This Row],[DiscountApplied]]) - (Table1[[#This Row],[OrderQuantity]]*Table1[[#This Row],[UnitCost]])</f>
        <v>592.34999999999991</v>
      </c>
      <c r="T7639">
        <f>DATEDIF(Table1[[#This Row],[ShipDate]],Table1[[#This Row],[DeliveryDate]],"d")</f>
        <v>5</v>
      </c>
      <c r="U7639" t="str">
        <f t="shared" si="239"/>
        <v>On Time</v>
      </c>
    </row>
    <row r="7640" spans="1:21" x14ac:dyDescent="0.3">
      <c r="A7640" t="str">
        <f t="shared" si="238"/>
        <v>SO-007739</v>
      </c>
      <c r="B7640" t="s">
        <v>3</v>
      </c>
      <c r="C7640" t="s">
        <v>12</v>
      </c>
      <c r="D7640" s="1">
        <v>44000</v>
      </c>
      <c r="E7640" s="1">
        <v>44152</v>
      </c>
      <c r="F7640" s="1">
        <v>44180</v>
      </c>
      <c r="G7640" s="1">
        <v>44189</v>
      </c>
      <c r="H7640" t="s">
        <v>54</v>
      </c>
      <c r="I7640">
        <v>6</v>
      </c>
      <c r="J7640">
        <v>24</v>
      </c>
      <c r="K7640">
        <v>257</v>
      </c>
      <c r="L7640">
        <v>36</v>
      </c>
      <c r="M7640">
        <v>2</v>
      </c>
      <c r="N7640">
        <v>0.05</v>
      </c>
      <c r="O7640">
        <v>445.95</v>
      </c>
      <c r="P7640">
        <v>857.6</v>
      </c>
      <c r="Q7640">
        <f>Table1[[#This Row],[OrderQuantity]]*Table1[[#This Row],[UnitPrice]]</f>
        <v>1715.2</v>
      </c>
      <c r="R7640">
        <f>Table1[[#This Row],[OrderQuantity]]*Table1[[#This Row],[UnitCost]]</f>
        <v>891.9</v>
      </c>
      <c r="S7640">
        <f>Table1[[#This Row],[OrderQuantity]]*Table1[[#This Row],[UnitPrice]]*(1-Table1[[#This Row],[DiscountApplied]]) - (Table1[[#This Row],[OrderQuantity]]*Table1[[#This Row],[UnitCost]])</f>
        <v>737.54000000000008</v>
      </c>
      <c r="T7640">
        <f>DATEDIF(Table1[[#This Row],[ShipDate]],Table1[[#This Row],[DeliveryDate]],"d")</f>
        <v>9</v>
      </c>
      <c r="U7640" t="str">
        <f t="shared" si="239"/>
        <v>Late</v>
      </c>
    </row>
    <row r="7641" spans="1:21" x14ac:dyDescent="0.3">
      <c r="A7641" t="str">
        <f t="shared" si="238"/>
        <v>SO-007740</v>
      </c>
      <c r="B7641" t="s">
        <v>3</v>
      </c>
      <c r="C7641" t="s">
        <v>10</v>
      </c>
      <c r="D7641" s="1">
        <v>44100</v>
      </c>
      <c r="E7641" s="1">
        <v>44153</v>
      </c>
      <c r="F7641" s="1">
        <v>44168</v>
      </c>
      <c r="G7641" s="1">
        <v>44175</v>
      </c>
      <c r="H7641" t="s">
        <v>54</v>
      </c>
      <c r="I7641">
        <v>10</v>
      </c>
      <c r="J7641">
        <v>31</v>
      </c>
      <c r="K7641">
        <v>119</v>
      </c>
      <c r="L7641">
        <v>20</v>
      </c>
      <c r="M7641">
        <v>1</v>
      </c>
      <c r="N7641">
        <v>0.05</v>
      </c>
      <c r="O7641">
        <v>679.38</v>
      </c>
      <c r="P7641">
        <v>871</v>
      </c>
      <c r="Q7641">
        <f>Table1[[#This Row],[OrderQuantity]]*Table1[[#This Row],[UnitPrice]]</f>
        <v>871</v>
      </c>
      <c r="R7641">
        <f>Table1[[#This Row],[OrderQuantity]]*Table1[[#This Row],[UnitCost]]</f>
        <v>679.38</v>
      </c>
      <c r="S7641">
        <f>Table1[[#This Row],[OrderQuantity]]*Table1[[#This Row],[UnitPrice]]*(1-Table1[[#This Row],[DiscountApplied]]) - (Table1[[#This Row],[OrderQuantity]]*Table1[[#This Row],[UnitCost]])</f>
        <v>148.06999999999994</v>
      </c>
      <c r="T7641">
        <f>DATEDIF(Table1[[#This Row],[ShipDate]],Table1[[#This Row],[DeliveryDate]],"d")</f>
        <v>7</v>
      </c>
      <c r="U7641" t="str">
        <f t="shared" si="239"/>
        <v>On Time</v>
      </c>
    </row>
    <row r="7642" spans="1:21" x14ac:dyDescent="0.3">
      <c r="A7642" t="str">
        <f t="shared" si="238"/>
        <v>SO-007741</v>
      </c>
      <c r="B7642" t="s">
        <v>4</v>
      </c>
      <c r="C7642" t="s">
        <v>10</v>
      </c>
      <c r="D7642" s="1">
        <v>44000</v>
      </c>
      <c r="E7642" s="1">
        <v>44153</v>
      </c>
      <c r="F7642" s="1">
        <v>44170</v>
      </c>
      <c r="G7642" s="1">
        <v>44173</v>
      </c>
      <c r="H7642" t="s">
        <v>54</v>
      </c>
      <c r="I7642">
        <v>14</v>
      </c>
      <c r="J7642">
        <v>41</v>
      </c>
      <c r="K7642">
        <v>101</v>
      </c>
      <c r="L7642">
        <v>18</v>
      </c>
      <c r="M7642">
        <v>7</v>
      </c>
      <c r="N7642">
        <v>0.05</v>
      </c>
      <c r="O7642">
        <v>2780.23</v>
      </c>
      <c r="P7642">
        <v>3658.2</v>
      </c>
      <c r="Q7642">
        <f>Table1[[#This Row],[OrderQuantity]]*Table1[[#This Row],[UnitPrice]]</f>
        <v>25607.399999999998</v>
      </c>
      <c r="R7642">
        <f>Table1[[#This Row],[OrderQuantity]]*Table1[[#This Row],[UnitCost]]</f>
        <v>19461.61</v>
      </c>
      <c r="S7642">
        <f>Table1[[#This Row],[OrderQuantity]]*Table1[[#This Row],[UnitPrice]]*(1-Table1[[#This Row],[DiscountApplied]]) - (Table1[[#This Row],[OrderQuantity]]*Table1[[#This Row],[UnitCost]])</f>
        <v>4865.4199999999946</v>
      </c>
      <c r="T7642">
        <f>DATEDIF(Table1[[#This Row],[ShipDate]],Table1[[#This Row],[DeliveryDate]],"d")</f>
        <v>3</v>
      </c>
      <c r="U7642" t="str">
        <f t="shared" si="239"/>
        <v>On Time</v>
      </c>
    </row>
    <row r="7643" spans="1:21" x14ac:dyDescent="0.3">
      <c r="A7643" t="str">
        <f t="shared" si="238"/>
        <v>SO-007742</v>
      </c>
      <c r="B7643" t="s">
        <v>3</v>
      </c>
      <c r="C7643" t="s">
        <v>8</v>
      </c>
      <c r="D7643" s="1">
        <v>44100</v>
      </c>
      <c r="E7643" s="1">
        <v>44153</v>
      </c>
      <c r="F7643" s="1">
        <v>44170</v>
      </c>
      <c r="G7643" s="1">
        <v>44178</v>
      </c>
      <c r="H7643" t="s">
        <v>54</v>
      </c>
      <c r="I7643">
        <v>5</v>
      </c>
      <c r="J7643">
        <v>37</v>
      </c>
      <c r="K7643">
        <v>330</v>
      </c>
      <c r="L7643">
        <v>39</v>
      </c>
      <c r="M7643">
        <v>1</v>
      </c>
      <c r="N7643">
        <v>0.08</v>
      </c>
      <c r="O7643">
        <v>2598.66</v>
      </c>
      <c r="P7643">
        <v>6043.4</v>
      </c>
      <c r="Q7643">
        <f>Table1[[#This Row],[OrderQuantity]]*Table1[[#This Row],[UnitPrice]]</f>
        <v>6043.4</v>
      </c>
      <c r="R7643">
        <f>Table1[[#This Row],[OrderQuantity]]*Table1[[#This Row],[UnitCost]]</f>
        <v>2598.66</v>
      </c>
      <c r="S7643">
        <f>Table1[[#This Row],[OrderQuantity]]*Table1[[#This Row],[UnitPrice]]*(1-Table1[[#This Row],[DiscountApplied]]) - (Table1[[#This Row],[OrderQuantity]]*Table1[[#This Row],[UnitCost]])</f>
        <v>2961.268</v>
      </c>
      <c r="T7643">
        <f>DATEDIF(Table1[[#This Row],[ShipDate]],Table1[[#This Row],[DeliveryDate]],"d")</f>
        <v>8</v>
      </c>
      <c r="U7643" t="str">
        <f t="shared" si="239"/>
        <v>Late</v>
      </c>
    </row>
    <row r="7644" spans="1:21" x14ac:dyDescent="0.3">
      <c r="A7644" t="str">
        <f t="shared" si="238"/>
        <v>SO-007743</v>
      </c>
      <c r="B7644" t="s">
        <v>4</v>
      </c>
      <c r="C7644" t="s">
        <v>11</v>
      </c>
      <c r="D7644" s="1">
        <v>44000</v>
      </c>
      <c r="E7644" s="1">
        <v>44153</v>
      </c>
      <c r="F7644" s="1">
        <v>44162</v>
      </c>
      <c r="G7644" s="1">
        <v>44166</v>
      </c>
      <c r="H7644" t="s">
        <v>54</v>
      </c>
      <c r="I7644">
        <v>19</v>
      </c>
      <c r="J7644">
        <v>7</v>
      </c>
      <c r="K7644">
        <v>289</v>
      </c>
      <c r="L7644">
        <v>4</v>
      </c>
      <c r="M7644">
        <v>7</v>
      </c>
      <c r="N7644">
        <v>0.3</v>
      </c>
      <c r="O7644">
        <v>1151.33</v>
      </c>
      <c r="P7644">
        <v>2398.6</v>
      </c>
      <c r="Q7644">
        <f>Table1[[#This Row],[OrderQuantity]]*Table1[[#This Row],[UnitPrice]]</f>
        <v>16790.2</v>
      </c>
      <c r="R7644">
        <f>Table1[[#This Row],[OrderQuantity]]*Table1[[#This Row],[UnitCost]]</f>
        <v>8059.3099999999995</v>
      </c>
      <c r="S7644">
        <f>Table1[[#This Row],[OrderQuantity]]*Table1[[#This Row],[UnitPrice]]*(1-Table1[[#This Row],[DiscountApplied]]) - (Table1[[#This Row],[OrderQuantity]]*Table1[[#This Row],[UnitCost]])</f>
        <v>3693.83</v>
      </c>
      <c r="T7644">
        <f>DATEDIF(Table1[[#This Row],[ShipDate]],Table1[[#This Row],[DeliveryDate]],"d")</f>
        <v>4</v>
      </c>
      <c r="U7644" t="str">
        <f t="shared" si="239"/>
        <v>On Time</v>
      </c>
    </row>
    <row r="7645" spans="1:21" x14ac:dyDescent="0.3">
      <c r="A7645" t="str">
        <f t="shared" si="238"/>
        <v>SO-007744</v>
      </c>
      <c r="B7645" t="s">
        <v>4</v>
      </c>
      <c r="C7645" t="s">
        <v>10</v>
      </c>
      <c r="D7645" s="1">
        <v>44000</v>
      </c>
      <c r="E7645" s="1">
        <v>44153</v>
      </c>
      <c r="F7645" s="1">
        <v>44179</v>
      </c>
      <c r="G7645" s="1">
        <v>44189</v>
      </c>
      <c r="H7645" t="s">
        <v>54</v>
      </c>
      <c r="I7645">
        <v>18</v>
      </c>
      <c r="J7645">
        <v>17</v>
      </c>
      <c r="K7645">
        <v>97</v>
      </c>
      <c r="L7645">
        <v>14</v>
      </c>
      <c r="M7645">
        <v>8</v>
      </c>
      <c r="N7645">
        <v>0.05</v>
      </c>
      <c r="O7645">
        <v>2894.4</v>
      </c>
      <c r="P7645">
        <v>4020</v>
      </c>
      <c r="Q7645">
        <f>Table1[[#This Row],[OrderQuantity]]*Table1[[#This Row],[UnitPrice]]</f>
        <v>32160</v>
      </c>
      <c r="R7645">
        <f>Table1[[#This Row],[OrderQuantity]]*Table1[[#This Row],[UnitCost]]</f>
        <v>23155.200000000001</v>
      </c>
      <c r="S7645">
        <f>Table1[[#This Row],[OrderQuantity]]*Table1[[#This Row],[UnitPrice]]*(1-Table1[[#This Row],[DiscountApplied]]) - (Table1[[#This Row],[OrderQuantity]]*Table1[[#This Row],[UnitCost]])</f>
        <v>7396.7999999999993</v>
      </c>
      <c r="T7645">
        <f>DATEDIF(Table1[[#This Row],[ShipDate]],Table1[[#This Row],[DeliveryDate]],"d")</f>
        <v>10</v>
      </c>
      <c r="U7645" t="str">
        <f t="shared" si="239"/>
        <v>Late</v>
      </c>
    </row>
    <row r="7646" spans="1:21" x14ac:dyDescent="0.3">
      <c r="A7646" t="str">
        <f t="shared" si="238"/>
        <v>SO-007745</v>
      </c>
      <c r="B7646" t="s">
        <v>3</v>
      </c>
      <c r="C7646" t="s">
        <v>13</v>
      </c>
      <c r="D7646" s="1">
        <v>44100</v>
      </c>
      <c r="E7646" s="1">
        <v>44153</v>
      </c>
      <c r="F7646" s="1">
        <v>44160</v>
      </c>
      <c r="G7646" s="1">
        <v>44170</v>
      </c>
      <c r="H7646" t="s">
        <v>54</v>
      </c>
      <c r="I7646">
        <v>1</v>
      </c>
      <c r="J7646">
        <v>36</v>
      </c>
      <c r="K7646">
        <v>39</v>
      </c>
      <c r="L7646">
        <v>26</v>
      </c>
      <c r="M7646">
        <v>3</v>
      </c>
      <c r="N7646">
        <v>0.1</v>
      </c>
      <c r="O7646">
        <v>137.22</v>
      </c>
      <c r="P7646">
        <v>214.4</v>
      </c>
      <c r="Q7646">
        <f>Table1[[#This Row],[OrderQuantity]]*Table1[[#This Row],[UnitPrice]]</f>
        <v>643.20000000000005</v>
      </c>
      <c r="R7646">
        <f>Table1[[#This Row],[OrderQuantity]]*Table1[[#This Row],[UnitCost]]</f>
        <v>411.65999999999997</v>
      </c>
      <c r="S7646">
        <f>Table1[[#This Row],[OrderQuantity]]*Table1[[#This Row],[UnitPrice]]*(1-Table1[[#This Row],[DiscountApplied]]) - (Table1[[#This Row],[OrderQuantity]]*Table1[[#This Row],[UnitCost]])</f>
        <v>167.22000000000014</v>
      </c>
      <c r="T7646">
        <f>DATEDIF(Table1[[#This Row],[ShipDate]],Table1[[#This Row],[DeliveryDate]],"d")</f>
        <v>10</v>
      </c>
      <c r="U7646" t="str">
        <f t="shared" si="239"/>
        <v>Late</v>
      </c>
    </row>
    <row r="7647" spans="1:21" x14ac:dyDescent="0.3">
      <c r="A7647" t="str">
        <f t="shared" si="238"/>
        <v>SO-007746</v>
      </c>
      <c r="B7647" t="s">
        <v>4</v>
      </c>
      <c r="C7647" t="s">
        <v>12</v>
      </c>
      <c r="D7647" s="1">
        <v>44100</v>
      </c>
      <c r="E7647" s="1">
        <v>44153</v>
      </c>
      <c r="F7647" s="1">
        <v>44175</v>
      </c>
      <c r="G7647" s="1">
        <v>44180</v>
      </c>
      <c r="H7647" t="s">
        <v>54</v>
      </c>
      <c r="I7647">
        <v>18</v>
      </c>
      <c r="J7647">
        <v>2</v>
      </c>
      <c r="K7647">
        <v>260</v>
      </c>
      <c r="L7647">
        <v>12</v>
      </c>
      <c r="M7647">
        <v>1</v>
      </c>
      <c r="N7647">
        <v>0.15</v>
      </c>
      <c r="O7647">
        <v>2981.23</v>
      </c>
      <c r="P7647">
        <v>6210.9</v>
      </c>
      <c r="Q7647">
        <f>Table1[[#This Row],[OrderQuantity]]*Table1[[#This Row],[UnitPrice]]</f>
        <v>6210.9</v>
      </c>
      <c r="R7647">
        <f>Table1[[#This Row],[OrderQuantity]]*Table1[[#This Row],[UnitCost]]</f>
        <v>2981.23</v>
      </c>
      <c r="S7647">
        <f>Table1[[#This Row],[OrderQuantity]]*Table1[[#This Row],[UnitPrice]]*(1-Table1[[#This Row],[DiscountApplied]]) - (Table1[[#This Row],[OrderQuantity]]*Table1[[#This Row],[UnitCost]])</f>
        <v>2298.0349999999994</v>
      </c>
      <c r="T7647">
        <f>DATEDIF(Table1[[#This Row],[ShipDate]],Table1[[#This Row],[DeliveryDate]],"d")</f>
        <v>5</v>
      </c>
      <c r="U7647" t="str">
        <f t="shared" si="239"/>
        <v>On Time</v>
      </c>
    </row>
    <row r="7648" spans="1:21" x14ac:dyDescent="0.3">
      <c r="A7648" t="str">
        <f t="shared" si="238"/>
        <v>SO-007747</v>
      </c>
      <c r="B7648" t="s">
        <v>3</v>
      </c>
      <c r="C7648" t="s">
        <v>12</v>
      </c>
      <c r="D7648" s="1">
        <v>44100</v>
      </c>
      <c r="E7648" s="1">
        <v>44154</v>
      </c>
      <c r="F7648" s="1">
        <v>44176</v>
      </c>
      <c r="G7648" s="1">
        <v>44182</v>
      </c>
      <c r="H7648" t="s">
        <v>54</v>
      </c>
      <c r="I7648">
        <v>8</v>
      </c>
      <c r="J7648">
        <v>21</v>
      </c>
      <c r="K7648">
        <v>258</v>
      </c>
      <c r="L7648">
        <v>13</v>
      </c>
      <c r="M7648">
        <v>6</v>
      </c>
      <c r="N7648">
        <v>0.4</v>
      </c>
      <c r="O7648">
        <v>1167.4100000000001</v>
      </c>
      <c r="P7648">
        <v>2432.1</v>
      </c>
      <c r="Q7648">
        <f>Table1[[#This Row],[OrderQuantity]]*Table1[[#This Row],[UnitPrice]]</f>
        <v>14592.599999999999</v>
      </c>
      <c r="R7648">
        <f>Table1[[#This Row],[OrderQuantity]]*Table1[[#This Row],[UnitCost]]</f>
        <v>7004.4600000000009</v>
      </c>
      <c r="S7648">
        <f>Table1[[#This Row],[OrderQuantity]]*Table1[[#This Row],[UnitPrice]]*(1-Table1[[#This Row],[DiscountApplied]]) - (Table1[[#This Row],[OrderQuantity]]*Table1[[#This Row],[UnitCost]])</f>
        <v>1751.0999999999985</v>
      </c>
      <c r="T7648">
        <f>DATEDIF(Table1[[#This Row],[ShipDate]],Table1[[#This Row],[DeliveryDate]],"d")</f>
        <v>6</v>
      </c>
      <c r="U7648" t="str">
        <f t="shared" si="239"/>
        <v>On Time</v>
      </c>
    </row>
    <row r="7649" spans="1:21" x14ac:dyDescent="0.3">
      <c r="A7649" t="str">
        <f t="shared" si="238"/>
        <v>SO-007748</v>
      </c>
      <c r="B7649" t="s">
        <v>3</v>
      </c>
      <c r="C7649" t="s">
        <v>11</v>
      </c>
      <c r="D7649" s="1">
        <v>44000</v>
      </c>
      <c r="E7649" s="1">
        <v>44154</v>
      </c>
      <c r="F7649" s="1">
        <v>44170</v>
      </c>
      <c r="G7649" s="1">
        <v>44177</v>
      </c>
      <c r="H7649" t="s">
        <v>54</v>
      </c>
      <c r="I7649">
        <v>9</v>
      </c>
      <c r="J7649">
        <v>15</v>
      </c>
      <c r="K7649">
        <v>276</v>
      </c>
      <c r="L7649">
        <v>22</v>
      </c>
      <c r="M7649">
        <v>6</v>
      </c>
      <c r="N7649">
        <v>0.15</v>
      </c>
      <c r="O7649">
        <v>168.84</v>
      </c>
      <c r="P7649">
        <v>201</v>
      </c>
      <c r="Q7649">
        <f>Table1[[#This Row],[OrderQuantity]]*Table1[[#This Row],[UnitPrice]]</f>
        <v>1206</v>
      </c>
      <c r="R7649">
        <f>Table1[[#This Row],[OrderQuantity]]*Table1[[#This Row],[UnitCost]]</f>
        <v>1013.04</v>
      </c>
      <c r="S7649">
        <f>Table1[[#This Row],[OrderQuantity]]*Table1[[#This Row],[UnitPrice]]*(1-Table1[[#This Row],[DiscountApplied]]) - (Table1[[#This Row],[OrderQuantity]]*Table1[[#This Row],[UnitCost]])</f>
        <v>12.059999999999945</v>
      </c>
      <c r="T7649">
        <f>DATEDIF(Table1[[#This Row],[ShipDate]],Table1[[#This Row],[DeliveryDate]],"d")</f>
        <v>7</v>
      </c>
      <c r="U7649" t="str">
        <f t="shared" si="239"/>
        <v>On Time</v>
      </c>
    </row>
    <row r="7650" spans="1:21" x14ac:dyDescent="0.3">
      <c r="A7650" t="str">
        <f t="shared" si="238"/>
        <v>SO-007749</v>
      </c>
      <c r="B7650" t="s">
        <v>2</v>
      </c>
      <c r="C7650" t="s">
        <v>9</v>
      </c>
      <c r="D7650" s="1">
        <v>44100</v>
      </c>
      <c r="E7650" s="1">
        <v>44154</v>
      </c>
      <c r="F7650" s="1">
        <v>44160</v>
      </c>
      <c r="G7650" s="1">
        <v>44167</v>
      </c>
      <c r="H7650" t="s">
        <v>54</v>
      </c>
      <c r="I7650">
        <v>22</v>
      </c>
      <c r="J7650">
        <v>36</v>
      </c>
      <c r="K7650">
        <v>67</v>
      </c>
      <c r="L7650">
        <v>45</v>
      </c>
      <c r="M7650">
        <v>1</v>
      </c>
      <c r="N7650">
        <v>0.08</v>
      </c>
      <c r="O7650">
        <v>362.2</v>
      </c>
      <c r="P7650">
        <v>683.4</v>
      </c>
      <c r="Q7650">
        <f>Table1[[#This Row],[OrderQuantity]]*Table1[[#This Row],[UnitPrice]]</f>
        <v>683.4</v>
      </c>
      <c r="R7650">
        <f>Table1[[#This Row],[OrderQuantity]]*Table1[[#This Row],[UnitCost]]</f>
        <v>362.2</v>
      </c>
      <c r="S7650">
        <f>Table1[[#This Row],[OrderQuantity]]*Table1[[#This Row],[UnitPrice]]*(1-Table1[[#This Row],[DiscountApplied]]) - (Table1[[#This Row],[OrderQuantity]]*Table1[[#This Row],[UnitCost]])</f>
        <v>266.52799999999996</v>
      </c>
      <c r="T7650">
        <f>DATEDIF(Table1[[#This Row],[ShipDate]],Table1[[#This Row],[DeliveryDate]],"d")</f>
        <v>7</v>
      </c>
      <c r="U7650" t="str">
        <f t="shared" si="239"/>
        <v>On Time</v>
      </c>
    </row>
    <row r="7651" spans="1:21" x14ac:dyDescent="0.3">
      <c r="A7651" t="str">
        <f t="shared" si="238"/>
        <v>SO-007750</v>
      </c>
      <c r="B7651" t="s">
        <v>3</v>
      </c>
      <c r="C7651" t="s">
        <v>13</v>
      </c>
      <c r="D7651" s="1">
        <v>44100</v>
      </c>
      <c r="E7651" s="1">
        <v>44154</v>
      </c>
      <c r="F7651" s="1">
        <v>44165</v>
      </c>
      <c r="G7651" s="1">
        <v>44171</v>
      </c>
      <c r="H7651" t="s">
        <v>54</v>
      </c>
      <c r="I7651">
        <v>8</v>
      </c>
      <c r="J7651">
        <v>34</v>
      </c>
      <c r="K7651">
        <v>36</v>
      </c>
      <c r="L7651">
        <v>27</v>
      </c>
      <c r="M7651">
        <v>4</v>
      </c>
      <c r="N7651">
        <v>0.3</v>
      </c>
      <c r="O7651">
        <v>3762.72</v>
      </c>
      <c r="P7651">
        <v>6271.2</v>
      </c>
      <c r="Q7651">
        <f>Table1[[#This Row],[OrderQuantity]]*Table1[[#This Row],[UnitPrice]]</f>
        <v>25084.799999999999</v>
      </c>
      <c r="R7651">
        <f>Table1[[#This Row],[OrderQuantity]]*Table1[[#This Row],[UnitCost]]</f>
        <v>15050.88</v>
      </c>
      <c r="S7651">
        <f>Table1[[#This Row],[OrderQuantity]]*Table1[[#This Row],[UnitPrice]]*(1-Table1[[#This Row],[DiscountApplied]]) - (Table1[[#This Row],[OrderQuantity]]*Table1[[#This Row],[UnitCost]])</f>
        <v>2508.4799999999977</v>
      </c>
      <c r="T7651">
        <f>DATEDIF(Table1[[#This Row],[ShipDate]],Table1[[#This Row],[DeliveryDate]],"d")</f>
        <v>6</v>
      </c>
      <c r="U7651" t="str">
        <f t="shared" si="239"/>
        <v>On Time</v>
      </c>
    </row>
    <row r="7652" spans="1:21" x14ac:dyDescent="0.3">
      <c r="A7652" t="str">
        <f t="shared" si="238"/>
        <v>SO-007751</v>
      </c>
      <c r="B7652" t="s">
        <v>5</v>
      </c>
      <c r="C7652" t="s">
        <v>8</v>
      </c>
      <c r="D7652" s="1">
        <v>44100</v>
      </c>
      <c r="E7652" s="1">
        <v>44154</v>
      </c>
      <c r="F7652" s="1">
        <v>44168</v>
      </c>
      <c r="G7652" s="1">
        <v>44175</v>
      </c>
      <c r="H7652" t="s">
        <v>54</v>
      </c>
      <c r="I7652">
        <v>27</v>
      </c>
      <c r="J7652">
        <v>43</v>
      </c>
      <c r="K7652">
        <v>337</v>
      </c>
      <c r="L7652">
        <v>46</v>
      </c>
      <c r="M7652">
        <v>2</v>
      </c>
      <c r="N7652">
        <v>0.05</v>
      </c>
      <c r="O7652">
        <v>382.7</v>
      </c>
      <c r="P7652">
        <v>911.2</v>
      </c>
      <c r="Q7652">
        <f>Table1[[#This Row],[OrderQuantity]]*Table1[[#This Row],[UnitPrice]]</f>
        <v>1822.4</v>
      </c>
      <c r="R7652">
        <f>Table1[[#This Row],[OrderQuantity]]*Table1[[#This Row],[UnitCost]]</f>
        <v>765.4</v>
      </c>
      <c r="S7652">
        <f>Table1[[#This Row],[OrderQuantity]]*Table1[[#This Row],[UnitPrice]]*(1-Table1[[#This Row],[DiscountApplied]]) - (Table1[[#This Row],[OrderQuantity]]*Table1[[#This Row],[UnitCost]])</f>
        <v>965.88</v>
      </c>
      <c r="T7652">
        <f>DATEDIF(Table1[[#This Row],[ShipDate]],Table1[[#This Row],[DeliveryDate]],"d")</f>
        <v>7</v>
      </c>
      <c r="U7652" t="str">
        <f t="shared" si="239"/>
        <v>On Time</v>
      </c>
    </row>
    <row r="7653" spans="1:21" x14ac:dyDescent="0.3">
      <c r="A7653" t="str">
        <f t="shared" si="238"/>
        <v>SO-007752</v>
      </c>
      <c r="B7653" t="s">
        <v>4</v>
      </c>
      <c r="C7653" t="s">
        <v>9</v>
      </c>
      <c r="D7653" s="1">
        <v>44000</v>
      </c>
      <c r="E7653" s="1">
        <v>44154</v>
      </c>
      <c r="F7653" s="1">
        <v>44161</v>
      </c>
      <c r="G7653" s="1">
        <v>44162</v>
      </c>
      <c r="H7653" t="s">
        <v>54</v>
      </c>
      <c r="I7653">
        <v>18</v>
      </c>
      <c r="J7653">
        <v>7</v>
      </c>
      <c r="K7653">
        <v>71</v>
      </c>
      <c r="L7653">
        <v>31</v>
      </c>
      <c r="M7653">
        <v>4</v>
      </c>
      <c r="N7653">
        <v>0.08</v>
      </c>
      <c r="O7653">
        <v>159.19</v>
      </c>
      <c r="P7653">
        <v>221.1</v>
      </c>
      <c r="Q7653">
        <f>Table1[[#This Row],[OrderQuantity]]*Table1[[#This Row],[UnitPrice]]</f>
        <v>884.4</v>
      </c>
      <c r="R7653">
        <f>Table1[[#This Row],[OrderQuantity]]*Table1[[#This Row],[UnitCost]]</f>
        <v>636.76</v>
      </c>
      <c r="S7653">
        <f>Table1[[#This Row],[OrderQuantity]]*Table1[[#This Row],[UnitPrice]]*(1-Table1[[#This Row],[DiscountApplied]]) - (Table1[[#This Row],[OrderQuantity]]*Table1[[#This Row],[UnitCost]])</f>
        <v>176.88800000000003</v>
      </c>
      <c r="T7653">
        <f>DATEDIF(Table1[[#This Row],[ShipDate]],Table1[[#This Row],[DeliveryDate]],"d")</f>
        <v>1</v>
      </c>
      <c r="U7653" t="str">
        <f t="shared" si="239"/>
        <v>On Time</v>
      </c>
    </row>
    <row r="7654" spans="1:21" x14ac:dyDescent="0.3">
      <c r="A7654" t="str">
        <f t="shared" si="238"/>
        <v>SO-007753</v>
      </c>
      <c r="B7654" t="s">
        <v>2</v>
      </c>
      <c r="C7654" t="s">
        <v>11</v>
      </c>
      <c r="D7654" s="1">
        <v>44100</v>
      </c>
      <c r="E7654" s="1">
        <v>44154</v>
      </c>
      <c r="F7654" s="1">
        <v>44167</v>
      </c>
      <c r="G7654" s="1">
        <v>44172</v>
      </c>
      <c r="H7654" t="s">
        <v>54</v>
      </c>
      <c r="I7654">
        <v>22</v>
      </c>
      <c r="J7654">
        <v>48</v>
      </c>
      <c r="K7654">
        <v>316</v>
      </c>
      <c r="L7654">
        <v>33</v>
      </c>
      <c r="M7654">
        <v>3</v>
      </c>
      <c r="N7654">
        <v>0.2</v>
      </c>
      <c r="O7654">
        <v>106.13</v>
      </c>
      <c r="P7654">
        <v>221.1</v>
      </c>
      <c r="Q7654">
        <f>Table1[[#This Row],[OrderQuantity]]*Table1[[#This Row],[UnitPrice]]</f>
        <v>663.3</v>
      </c>
      <c r="R7654">
        <f>Table1[[#This Row],[OrderQuantity]]*Table1[[#This Row],[UnitCost]]</f>
        <v>318.39</v>
      </c>
      <c r="S7654">
        <f>Table1[[#This Row],[OrderQuantity]]*Table1[[#This Row],[UnitPrice]]*(1-Table1[[#This Row],[DiscountApplied]]) - (Table1[[#This Row],[OrderQuantity]]*Table1[[#This Row],[UnitCost]])</f>
        <v>212.25</v>
      </c>
      <c r="T7654">
        <f>DATEDIF(Table1[[#This Row],[ShipDate]],Table1[[#This Row],[DeliveryDate]],"d")</f>
        <v>5</v>
      </c>
      <c r="U7654" t="str">
        <f t="shared" si="239"/>
        <v>On Time</v>
      </c>
    </row>
    <row r="7655" spans="1:21" x14ac:dyDescent="0.3">
      <c r="A7655" t="str">
        <f t="shared" si="238"/>
        <v>SO-007754</v>
      </c>
      <c r="B7655" t="s">
        <v>4</v>
      </c>
      <c r="C7655" t="s">
        <v>10</v>
      </c>
      <c r="D7655" s="1">
        <v>44100</v>
      </c>
      <c r="E7655" s="1">
        <v>44154</v>
      </c>
      <c r="F7655" s="1">
        <v>44179</v>
      </c>
      <c r="G7655" s="1">
        <v>44184</v>
      </c>
      <c r="H7655" t="s">
        <v>54</v>
      </c>
      <c r="I7655">
        <v>14</v>
      </c>
      <c r="J7655">
        <v>50</v>
      </c>
      <c r="K7655">
        <v>113</v>
      </c>
      <c r="L7655">
        <v>24</v>
      </c>
      <c r="M7655">
        <v>6</v>
      </c>
      <c r="N7655">
        <v>0.15</v>
      </c>
      <c r="O7655">
        <v>2719.93</v>
      </c>
      <c r="P7655">
        <v>3999.9</v>
      </c>
      <c r="Q7655">
        <f>Table1[[#This Row],[OrderQuantity]]*Table1[[#This Row],[UnitPrice]]</f>
        <v>23999.4</v>
      </c>
      <c r="R7655">
        <f>Table1[[#This Row],[OrderQuantity]]*Table1[[#This Row],[UnitCost]]</f>
        <v>16319.579999999998</v>
      </c>
      <c r="S7655">
        <f>Table1[[#This Row],[OrderQuantity]]*Table1[[#This Row],[UnitPrice]]*(1-Table1[[#This Row],[DiscountApplied]]) - (Table1[[#This Row],[OrderQuantity]]*Table1[[#This Row],[UnitCost]])</f>
        <v>4079.9100000000035</v>
      </c>
      <c r="T7655">
        <f>DATEDIF(Table1[[#This Row],[ShipDate]],Table1[[#This Row],[DeliveryDate]],"d")</f>
        <v>5</v>
      </c>
      <c r="U7655" t="str">
        <f t="shared" si="239"/>
        <v>On Time</v>
      </c>
    </row>
    <row r="7656" spans="1:21" x14ac:dyDescent="0.3">
      <c r="A7656" t="str">
        <f t="shared" si="238"/>
        <v>SO-007755</v>
      </c>
      <c r="B7656" t="s">
        <v>5</v>
      </c>
      <c r="C7656" t="s">
        <v>11</v>
      </c>
      <c r="D7656" s="1">
        <v>44100</v>
      </c>
      <c r="E7656" s="1">
        <v>44155</v>
      </c>
      <c r="F7656" s="1">
        <v>44174</v>
      </c>
      <c r="G7656" s="1">
        <v>44177</v>
      </c>
      <c r="H7656" t="s">
        <v>54</v>
      </c>
      <c r="I7656">
        <v>26</v>
      </c>
      <c r="J7656">
        <v>50</v>
      </c>
      <c r="K7656">
        <v>291</v>
      </c>
      <c r="L7656">
        <v>36</v>
      </c>
      <c r="M7656">
        <v>5</v>
      </c>
      <c r="N7656">
        <v>0.05</v>
      </c>
      <c r="O7656">
        <v>376.27</v>
      </c>
      <c r="P7656">
        <v>723.6</v>
      </c>
      <c r="Q7656">
        <f>Table1[[#This Row],[OrderQuantity]]*Table1[[#This Row],[UnitPrice]]</f>
        <v>3618</v>
      </c>
      <c r="R7656">
        <f>Table1[[#This Row],[OrderQuantity]]*Table1[[#This Row],[UnitCost]]</f>
        <v>1881.35</v>
      </c>
      <c r="S7656">
        <f>Table1[[#This Row],[OrderQuantity]]*Table1[[#This Row],[UnitPrice]]*(1-Table1[[#This Row],[DiscountApplied]]) - (Table1[[#This Row],[OrderQuantity]]*Table1[[#This Row],[UnitCost]])</f>
        <v>1555.75</v>
      </c>
      <c r="T7656">
        <f>DATEDIF(Table1[[#This Row],[ShipDate]],Table1[[#This Row],[DeliveryDate]],"d")</f>
        <v>3</v>
      </c>
      <c r="U7656" t="str">
        <f t="shared" si="239"/>
        <v>On Time</v>
      </c>
    </row>
    <row r="7657" spans="1:21" x14ac:dyDescent="0.3">
      <c r="A7657" t="str">
        <f t="shared" si="238"/>
        <v>SO-007756</v>
      </c>
      <c r="B7657" t="s">
        <v>3</v>
      </c>
      <c r="C7657" t="s">
        <v>10</v>
      </c>
      <c r="D7657" s="1">
        <v>44000</v>
      </c>
      <c r="E7657" s="1">
        <v>44155</v>
      </c>
      <c r="F7657" s="1">
        <v>44161</v>
      </c>
      <c r="G7657" s="1">
        <v>44163</v>
      </c>
      <c r="H7657" t="s">
        <v>54</v>
      </c>
      <c r="I7657">
        <v>4</v>
      </c>
      <c r="J7657">
        <v>30</v>
      </c>
      <c r="K7657">
        <v>114</v>
      </c>
      <c r="L7657">
        <v>35</v>
      </c>
      <c r="M7657">
        <v>4</v>
      </c>
      <c r="N7657">
        <v>0.05</v>
      </c>
      <c r="O7657">
        <v>323.61</v>
      </c>
      <c r="P7657">
        <v>703.5</v>
      </c>
      <c r="Q7657">
        <f>Table1[[#This Row],[OrderQuantity]]*Table1[[#This Row],[UnitPrice]]</f>
        <v>2814</v>
      </c>
      <c r="R7657">
        <f>Table1[[#This Row],[OrderQuantity]]*Table1[[#This Row],[UnitCost]]</f>
        <v>1294.44</v>
      </c>
      <c r="S7657">
        <f>Table1[[#This Row],[OrderQuantity]]*Table1[[#This Row],[UnitPrice]]*(1-Table1[[#This Row],[DiscountApplied]]) - (Table1[[#This Row],[OrderQuantity]]*Table1[[#This Row],[UnitCost]])</f>
        <v>1378.8599999999997</v>
      </c>
      <c r="T7657">
        <f>DATEDIF(Table1[[#This Row],[ShipDate]],Table1[[#This Row],[DeliveryDate]],"d")</f>
        <v>2</v>
      </c>
      <c r="U7657" t="str">
        <f t="shared" si="239"/>
        <v>On Time</v>
      </c>
    </row>
    <row r="7658" spans="1:21" x14ac:dyDescent="0.3">
      <c r="A7658" t="str">
        <f t="shared" si="238"/>
        <v>SO-007757</v>
      </c>
      <c r="B7658" t="s">
        <v>3</v>
      </c>
      <c r="C7658" t="s">
        <v>10</v>
      </c>
      <c r="D7658" s="1">
        <v>44000</v>
      </c>
      <c r="E7658" s="1">
        <v>44155</v>
      </c>
      <c r="F7658" s="1">
        <v>44183</v>
      </c>
      <c r="G7658" s="1">
        <v>44186</v>
      </c>
      <c r="H7658" t="s">
        <v>54</v>
      </c>
      <c r="I7658">
        <v>11</v>
      </c>
      <c r="J7658">
        <v>12</v>
      </c>
      <c r="K7658">
        <v>195</v>
      </c>
      <c r="L7658">
        <v>29</v>
      </c>
      <c r="M7658">
        <v>5</v>
      </c>
      <c r="N7658">
        <v>0.2</v>
      </c>
      <c r="O7658">
        <v>4325.5200000000004</v>
      </c>
      <c r="P7658">
        <v>5406.9</v>
      </c>
      <c r="Q7658">
        <f>Table1[[#This Row],[OrderQuantity]]*Table1[[#This Row],[UnitPrice]]</f>
        <v>27034.5</v>
      </c>
      <c r="R7658">
        <f>Table1[[#This Row],[OrderQuantity]]*Table1[[#This Row],[UnitCost]]</f>
        <v>21627.600000000002</v>
      </c>
      <c r="S7658">
        <f>Table1[[#This Row],[OrderQuantity]]*Table1[[#This Row],[UnitPrice]]*(1-Table1[[#This Row],[DiscountApplied]]) - (Table1[[#This Row],[OrderQuantity]]*Table1[[#This Row],[UnitCost]])</f>
        <v>0</v>
      </c>
      <c r="T7658">
        <f>DATEDIF(Table1[[#This Row],[ShipDate]],Table1[[#This Row],[DeliveryDate]],"d")</f>
        <v>3</v>
      </c>
      <c r="U7658" t="str">
        <f t="shared" si="239"/>
        <v>On Time</v>
      </c>
    </row>
    <row r="7659" spans="1:21" x14ac:dyDescent="0.3">
      <c r="A7659" t="str">
        <f t="shared" si="238"/>
        <v>SO-007758</v>
      </c>
      <c r="B7659" t="s">
        <v>2</v>
      </c>
      <c r="C7659" t="s">
        <v>10</v>
      </c>
      <c r="D7659" s="1">
        <v>44000</v>
      </c>
      <c r="E7659" s="1">
        <v>44155</v>
      </c>
      <c r="F7659" s="1">
        <v>44176</v>
      </c>
      <c r="G7659" s="1">
        <v>44186</v>
      </c>
      <c r="H7659" t="s">
        <v>54</v>
      </c>
      <c r="I7659">
        <v>22</v>
      </c>
      <c r="J7659">
        <v>20</v>
      </c>
      <c r="K7659">
        <v>181</v>
      </c>
      <c r="L7659">
        <v>36</v>
      </c>
      <c r="M7659">
        <v>1</v>
      </c>
      <c r="N7659">
        <v>0.05</v>
      </c>
      <c r="O7659">
        <v>2192.98</v>
      </c>
      <c r="P7659">
        <v>3088.7</v>
      </c>
      <c r="Q7659">
        <f>Table1[[#This Row],[OrderQuantity]]*Table1[[#This Row],[UnitPrice]]</f>
        <v>3088.7</v>
      </c>
      <c r="R7659">
        <f>Table1[[#This Row],[OrderQuantity]]*Table1[[#This Row],[UnitCost]]</f>
        <v>2192.98</v>
      </c>
      <c r="S7659">
        <f>Table1[[#This Row],[OrderQuantity]]*Table1[[#This Row],[UnitPrice]]*(1-Table1[[#This Row],[DiscountApplied]]) - (Table1[[#This Row],[OrderQuantity]]*Table1[[#This Row],[UnitCost]])</f>
        <v>741.28499999999985</v>
      </c>
      <c r="T7659">
        <f>DATEDIF(Table1[[#This Row],[ShipDate]],Table1[[#This Row],[DeliveryDate]],"d")</f>
        <v>10</v>
      </c>
      <c r="U7659" t="str">
        <f t="shared" si="239"/>
        <v>Late</v>
      </c>
    </row>
    <row r="7660" spans="1:21" x14ac:dyDescent="0.3">
      <c r="A7660" t="str">
        <f t="shared" si="238"/>
        <v>SO-007759</v>
      </c>
      <c r="B7660" t="s">
        <v>3</v>
      </c>
      <c r="C7660" t="s">
        <v>8</v>
      </c>
      <c r="D7660" s="1">
        <v>44000</v>
      </c>
      <c r="E7660" s="1">
        <v>44155</v>
      </c>
      <c r="F7660" s="1">
        <v>44173</v>
      </c>
      <c r="G7660" s="1">
        <v>44177</v>
      </c>
      <c r="H7660" t="s">
        <v>54</v>
      </c>
      <c r="I7660">
        <v>1</v>
      </c>
      <c r="J7660">
        <v>13</v>
      </c>
      <c r="K7660">
        <v>334</v>
      </c>
      <c r="L7660">
        <v>19</v>
      </c>
      <c r="M7660">
        <v>6</v>
      </c>
      <c r="N7660">
        <v>0.05</v>
      </c>
      <c r="O7660">
        <v>145.38999999999999</v>
      </c>
      <c r="P7660">
        <v>207.7</v>
      </c>
      <c r="Q7660">
        <f>Table1[[#This Row],[OrderQuantity]]*Table1[[#This Row],[UnitPrice]]</f>
        <v>1246.1999999999998</v>
      </c>
      <c r="R7660">
        <f>Table1[[#This Row],[OrderQuantity]]*Table1[[#This Row],[UnitCost]]</f>
        <v>872.33999999999992</v>
      </c>
      <c r="S7660">
        <f>Table1[[#This Row],[OrderQuantity]]*Table1[[#This Row],[UnitPrice]]*(1-Table1[[#This Row],[DiscountApplied]]) - (Table1[[#This Row],[OrderQuantity]]*Table1[[#This Row],[UnitCost]])</f>
        <v>311.54999999999995</v>
      </c>
      <c r="T7660">
        <f>DATEDIF(Table1[[#This Row],[ShipDate]],Table1[[#This Row],[DeliveryDate]],"d")</f>
        <v>4</v>
      </c>
      <c r="U7660" t="str">
        <f t="shared" si="239"/>
        <v>On Time</v>
      </c>
    </row>
    <row r="7661" spans="1:21" x14ac:dyDescent="0.3">
      <c r="A7661" t="str">
        <f t="shared" si="238"/>
        <v>SO-007760</v>
      </c>
      <c r="B7661" t="s">
        <v>3</v>
      </c>
      <c r="C7661" t="s">
        <v>9</v>
      </c>
      <c r="D7661" s="1">
        <v>44100</v>
      </c>
      <c r="E7661" s="1">
        <v>44155</v>
      </c>
      <c r="F7661" s="1">
        <v>44177</v>
      </c>
      <c r="G7661" s="1">
        <v>44178</v>
      </c>
      <c r="H7661" t="s">
        <v>54</v>
      </c>
      <c r="I7661">
        <v>8</v>
      </c>
      <c r="J7661">
        <v>34</v>
      </c>
      <c r="K7661">
        <v>63</v>
      </c>
      <c r="L7661">
        <v>38</v>
      </c>
      <c r="M7661">
        <v>4</v>
      </c>
      <c r="N7661">
        <v>0.08</v>
      </c>
      <c r="O7661">
        <v>719.98</v>
      </c>
      <c r="P7661">
        <v>1333.3</v>
      </c>
      <c r="Q7661">
        <f>Table1[[#This Row],[OrderQuantity]]*Table1[[#This Row],[UnitPrice]]</f>
        <v>5333.2</v>
      </c>
      <c r="R7661">
        <f>Table1[[#This Row],[OrderQuantity]]*Table1[[#This Row],[UnitCost]]</f>
        <v>2879.92</v>
      </c>
      <c r="S7661">
        <f>Table1[[#This Row],[OrderQuantity]]*Table1[[#This Row],[UnitPrice]]*(1-Table1[[#This Row],[DiscountApplied]]) - (Table1[[#This Row],[OrderQuantity]]*Table1[[#This Row],[UnitCost]])</f>
        <v>2026.6239999999998</v>
      </c>
      <c r="T7661">
        <f>DATEDIF(Table1[[#This Row],[ShipDate]],Table1[[#This Row],[DeliveryDate]],"d")</f>
        <v>1</v>
      </c>
      <c r="U7661" t="str">
        <f t="shared" si="239"/>
        <v>On Time</v>
      </c>
    </row>
    <row r="7662" spans="1:21" x14ac:dyDescent="0.3">
      <c r="A7662" t="str">
        <f t="shared" si="238"/>
        <v>SO-007761</v>
      </c>
      <c r="B7662" t="s">
        <v>2</v>
      </c>
      <c r="C7662" t="s">
        <v>10</v>
      </c>
      <c r="D7662" s="1">
        <v>44100</v>
      </c>
      <c r="E7662" s="1">
        <v>44155</v>
      </c>
      <c r="F7662" s="1">
        <v>44161</v>
      </c>
      <c r="G7662" s="1">
        <v>44169</v>
      </c>
      <c r="H7662" t="s">
        <v>54</v>
      </c>
      <c r="I7662">
        <v>22</v>
      </c>
      <c r="J7662">
        <v>32</v>
      </c>
      <c r="K7662">
        <v>201</v>
      </c>
      <c r="L7662">
        <v>25</v>
      </c>
      <c r="M7662">
        <v>4</v>
      </c>
      <c r="N7662">
        <v>0.05</v>
      </c>
      <c r="O7662">
        <v>2585.66</v>
      </c>
      <c r="P7662">
        <v>3859.2</v>
      </c>
      <c r="Q7662">
        <f>Table1[[#This Row],[OrderQuantity]]*Table1[[#This Row],[UnitPrice]]</f>
        <v>15436.8</v>
      </c>
      <c r="R7662">
        <f>Table1[[#This Row],[OrderQuantity]]*Table1[[#This Row],[UnitCost]]</f>
        <v>10342.64</v>
      </c>
      <c r="S7662">
        <f>Table1[[#This Row],[OrderQuantity]]*Table1[[#This Row],[UnitPrice]]*(1-Table1[[#This Row],[DiscountApplied]]) - (Table1[[#This Row],[OrderQuantity]]*Table1[[#This Row],[UnitCost]])</f>
        <v>4322.32</v>
      </c>
      <c r="T7662">
        <f>DATEDIF(Table1[[#This Row],[ShipDate]],Table1[[#This Row],[DeliveryDate]],"d")</f>
        <v>8</v>
      </c>
      <c r="U7662" t="str">
        <f t="shared" si="239"/>
        <v>Late</v>
      </c>
    </row>
    <row r="7663" spans="1:21" x14ac:dyDescent="0.3">
      <c r="A7663" t="str">
        <f t="shared" si="238"/>
        <v>SO-007762</v>
      </c>
      <c r="B7663" t="s">
        <v>3</v>
      </c>
      <c r="C7663" t="s">
        <v>11</v>
      </c>
      <c r="D7663" s="1">
        <v>44000</v>
      </c>
      <c r="E7663" s="1">
        <v>44156</v>
      </c>
      <c r="F7663" s="1">
        <v>44168</v>
      </c>
      <c r="G7663" s="1">
        <v>44176</v>
      </c>
      <c r="H7663" t="s">
        <v>54</v>
      </c>
      <c r="I7663">
        <v>5</v>
      </c>
      <c r="J7663">
        <v>27</v>
      </c>
      <c r="K7663">
        <v>325</v>
      </c>
      <c r="L7663">
        <v>35</v>
      </c>
      <c r="M7663">
        <v>2</v>
      </c>
      <c r="N7663">
        <v>0.2</v>
      </c>
      <c r="O7663">
        <v>558.11</v>
      </c>
      <c r="P7663">
        <v>1139</v>
      </c>
      <c r="Q7663">
        <f>Table1[[#This Row],[OrderQuantity]]*Table1[[#This Row],[UnitPrice]]</f>
        <v>2278</v>
      </c>
      <c r="R7663">
        <f>Table1[[#This Row],[OrderQuantity]]*Table1[[#This Row],[UnitCost]]</f>
        <v>1116.22</v>
      </c>
      <c r="S7663">
        <f>Table1[[#This Row],[OrderQuantity]]*Table1[[#This Row],[UnitPrice]]*(1-Table1[[#This Row],[DiscountApplied]]) - (Table1[[#This Row],[OrderQuantity]]*Table1[[#This Row],[UnitCost]])</f>
        <v>706.18000000000006</v>
      </c>
      <c r="T7663">
        <f>DATEDIF(Table1[[#This Row],[ShipDate]],Table1[[#This Row],[DeliveryDate]],"d")</f>
        <v>8</v>
      </c>
      <c r="U7663" t="str">
        <f t="shared" si="239"/>
        <v>Late</v>
      </c>
    </row>
    <row r="7664" spans="1:21" x14ac:dyDescent="0.3">
      <c r="A7664" t="str">
        <f t="shared" si="238"/>
        <v>SO-007763</v>
      </c>
      <c r="B7664" t="s">
        <v>3</v>
      </c>
      <c r="C7664" t="s">
        <v>12</v>
      </c>
      <c r="D7664" s="1">
        <v>44100</v>
      </c>
      <c r="E7664" s="1">
        <v>44156</v>
      </c>
      <c r="F7664" s="1">
        <v>44159</v>
      </c>
      <c r="G7664" s="1">
        <v>44164</v>
      </c>
      <c r="H7664" t="s">
        <v>54</v>
      </c>
      <c r="I7664">
        <v>10</v>
      </c>
      <c r="J7664">
        <v>10</v>
      </c>
      <c r="K7664">
        <v>239</v>
      </c>
      <c r="L7664">
        <v>23</v>
      </c>
      <c r="M7664">
        <v>8</v>
      </c>
      <c r="N7664">
        <v>0.05</v>
      </c>
      <c r="O7664">
        <v>3641.52</v>
      </c>
      <c r="P7664">
        <v>5969.7</v>
      </c>
      <c r="Q7664">
        <f>Table1[[#This Row],[OrderQuantity]]*Table1[[#This Row],[UnitPrice]]</f>
        <v>47757.599999999999</v>
      </c>
      <c r="R7664">
        <f>Table1[[#This Row],[OrderQuantity]]*Table1[[#This Row],[UnitCost]]</f>
        <v>29132.16</v>
      </c>
      <c r="S7664">
        <f>Table1[[#This Row],[OrderQuantity]]*Table1[[#This Row],[UnitPrice]]*(1-Table1[[#This Row],[DiscountApplied]]) - (Table1[[#This Row],[OrderQuantity]]*Table1[[#This Row],[UnitCost]])</f>
        <v>16237.559999999994</v>
      </c>
      <c r="T7664">
        <f>DATEDIF(Table1[[#This Row],[ShipDate]],Table1[[#This Row],[DeliveryDate]],"d")</f>
        <v>5</v>
      </c>
      <c r="U7664" t="str">
        <f t="shared" si="239"/>
        <v>On Time</v>
      </c>
    </row>
    <row r="7665" spans="1:21" x14ac:dyDescent="0.3">
      <c r="A7665" t="str">
        <f t="shared" si="238"/>
        <v>SO-007764</v>
      </c>
      <c r="B7665" t="s">
        <v>2</v>
      </c>
      <c r="C7665" t="s">
        <v>10</v>
      </c>
      <c r="D7665" s="1">
        <v>44000</v>
      </c>
      <c r="E7665" s="1">
        <v>44156</v>
      </c>
      <c r="F7665" s="1">
        <v>44163</v>
      </c>
      <c r="G7665" s="1">
        <v>44171</v>
      </c>
      <c r="H7665" t="s">
        <v>54</v>
      </c>
      <c r="I7665">
        <v>24</v>
      </c>
      <c r="J7665">
        <v>2</v>
      </c>
      <c r="K7665">
        <v>165</v>
      </c>
      <c r="L7665">
        <v>38</v>
      </c>
      <c r="M7665">
        <v>2</v>
      </c>
      <c r="N7665">
        <v>0.05</v>
      </c>
      <c r="O7665">
        <v>453.05</v>
      </c>
      <c r="P7665">
        <v>1078.7</v>
      </c>
      <c r="Q7665">
        <f>Table1[[#This Row],[OrderQuantity]]*Table1[[#This Row],[UnitPrice]]</f>
        <v>2157.4</v>
      </c>
      <c r="R7665">
        <f>Table1[[#This Row],[OrderQuantity]]*Table1[[#This Row],[UnitCost]]</f>
        <v>906.1</v>
      </c>
      <c r="S7665">
        <f>Table1[[#This Row],[OrderQuantity]]*Table1[[#This Row],[UnitPrice]]*(1-Table1[[#This Row],[DiscountApplied]]) - (Table1[[#This Row],[OrderQuantity]]*Table1[[#This Row],[UnitCost]])</f>
        <v>1143.4300000000003</v>
      </c>
      <c r="T7665">
        <f>DATEDIF(Table1[[#This Row],[ShipDate]],Table1[[#This Row],[DeliveryDate]],"d")</f>
        <v>8</v>
      </c>
      <c r="U7665" t="str">
        <f t="shared" si="239"/>
        <v>Late</v>
      </c>
    </row>
    <row r="7666" spans="1:21" x14ac:dyDescent="0.3">
      <c r="A7666" t="str">
        <f t="shared" si="238"/>
        <v>SO-007765</v>
      </c>
      <c r="B7666" t="s">
        <v>4</v>
      </c>
      <c r="C7666" t="s">
        <v>10</v>
      </c>
      <c r="D7666" s="1">
        <v>44100</v>
      </c>
      <c r="E7666" s="1">
        <v>44156</v>
      </c>
      <c r="F7666" s="1">
        <v>44177</v>
      </c>
      <c r="G7666" s="1">
        <v>44185</v>
      </c>
      <c r="H7666" t="s">
        <v>54</v>
      </c>
      <c r="I7666">
        <v>19</v>
      </c>
      <c r="J7666">
        <v>12</v>
      </c>
      <c r="K7666">
        <v>168</v>
      </c>
      <c r="L7666">
        <v>4</v>
      </c>
      <c r="M7666">
        <v>8</v>
      </c>
      <c r="N7666">
        <v>0.08</v>
      </c>
      <c r="O7666">
        <v>477.58</v>
      </c>
      <c r="P7666">
        <v>1085.4000000000001</v>
      </c>
      <c r="Q7666">
        <f>Table1[[#This Row],[OrderQuantity]]*Table1[[#This Row],[UnitPrice]]</f>
        <v>8683.2000000000007</v>
      </c>
      <c r="R7666">
        <f>Table1[[#This Row],[OrderQuantity]]*Table1[[#This Row],[UnitCost]]</f>
        <v>3820.64</v>
      </c>
      <c r="S7666">
        <f>Table1[[#This Row],[OrderQuantity]]*Table1[[#This Row],[UnitPrice]]*(1-Table1[[#This Row],[DiscountApplied]]) - (Table1[[#This Row],[OrderQuantity]]*Table1[[#This Row],[UnitCost]])</f>
        <v>4167.9040000000005</v>
      </c>
      <c r="T7666">
        <f>DATEDIF(Table1[[#This Row],[ShipDate]],Table1[[#This Row],[DeliveryDate]],"d")</f>
        <v>8</v>
      </c>
      <c r="U7666" t="str">
        <f t="shared" si="239"/>
        <v>Late</v>
      </c>
    </row>
    <row r="7667" spans="1:21" x14ac:dyDescent="0.3">
      <c r="A7667" t="str">
        <f t="shared" si="238"/>
        <v>SO-007766</v>
      </c>
      <c r="B7667" t="s">
        <v>3</v>
      </c>
      <c r="C7667" t="s">
        <v>9</v>
      </c>
      <c r="D7667" s="1">
        <v>44100</v>
      </c>
      <c r="E7667" s="1">
        <v>44156</v>
      </c>
      <c r="F7667" s="1">
        <v>44166</v>
      </c>
      <c r="G7667" s="1">
        <v>44169</v>
      </c>
      <c r="H7667" t="s">
        <v>54</v>
      </c>
      <c r="I7667">
        <v>1</v>
      </c>
      <c r="J7667">
        <v>45</v>
      </c>
      <c r="K7667">
        <v>62</v>
      </c>
      <c r="L7667">
        <v>32</v>
      </c>
      <c r="M7667">
        <v>8</v>
      </c>
      <c r="N7667">
        <v>0.08</v>
      </c>
      <c r="O7667">
        <v>865.64</v>
      </c>
      <c r="P7667">
        <v>1139</v>
      </c>
      <c r="Q7667">
        <f>Table1[[#This Row],[OrderQuantity]]*Table1[[#This Row],[UnitPrice]]</f>
        <v>9112</v>
      </c>
      <c r="R7667">
        <f>Table1[[#This Row],[OrderQuantity]]*Table1[[#This Row],[UnitCost]]</f>
        <v>6925.12</v>
      </c>
      <c r="S7667">
        <f>Table1[[#This Row],[OrderQuantity]]*Table1[[#This Row],[UnitPrice]]*(1-Table1[[#This Row],[DiscountApplied]]) - (Table1[[#This Row],[OrderQuantity]]*Table1[[#This Row],[UnitCost]])</f>
        <v>1457.920000000001</v>
      </c>
      <c r="T7667">
        <f>DATEDIF(Table1[[#This Row],[ShipDate]],Table1[[#This Row],[DeliveryDate]],"d")</f>
        <v>3</v>
      </c>
      <c r="U7667" t="str">
        <f t="shared" si="239"/>
        <v>On Time</v>
      </c>
    </row>
    <row r="7668" spans="1:21" x14ac:dyDescent="0.3">
      <c r="A7668" t="str">
        <f t="shared" si="238"/>
        <v>SO-007767</v>
      </c>
      <c r="B7668" t="s">
        <v>3</v>
      </c>
      <c r="C7668" t="s">
        <v>13</v>
      </c>
      <c r="D7668" s="1">
        <v>44000</v>
      </c>
      <c r="E7668" s="1">
        <v>44156</v>
      </c>
      <c r="F7668" s="1">
        <v>44160</v>
      </c>
      <c r="G7668" s="1">
        <v>44164</v>
      </c>
      <c r="H7668" t="s">
        <v>54</v>
      </c>
      <c r="I7668">
        <v>7</v>
      </c>
      <c r="J7668">
        <v>47</v>
      </c>
      <c r="K7668">
        <v>8</v>
      </c>
      <c r="L7668">
        <v>3</v>
      </c>
      <c r="M7668">
        <v>6</v>
      </c>
      <c r="N7668">
        <v>0.08</v>
      </c>
      <c r="O7668">
        <v>1252.9000000000001</v>
      </c>
      <c r="P7668">
        <v>1842.5</v>
      </c>
      <c r="Q7668">
        <f>Table1[[#This Row],[OrderQuantity]]*Table1[[#This Row],[UnitPrice]]</f>
        <v>11055</v>
      </c>
      <c r="R7668">
        <f>Table1[[#This Row],[OrderQuantity]]*Table1[[#This Row],[UnitCost]]</f>
        <v>7517.4000000000005</v>
      </c>
      <c r="S7668">
        <f>Table1[[#This Row],[OrderQuantity]]*Table1[[#This Row],[UnitPrice]]*(1-Table1[[#This Row],[DiscountApplied]]) - (Table1[[#This Row],[OrderQuantity]]*Table1[[#This Row],[UnitCost]])</f>
        <v>2653.2</v>
      </c>
      <c r="T7668">
        <f>DATEDIF(Table1[[#This Row],[ShipDate]],Table1[[#This Row],[DeliveryDate]],"d")</f>
        <v>4</v>
      </c>
      <c r="U7668" t="str">
        <f t="shared" si="239"/>
        <v>On Time</v>
      </c>
    </row>
    <row r="7669" spans="1:21" x14ac:dyDescent="0.3">
      <c r="A7669" t="str">
        <f t="shared" si="238"/>
        <v>SO-007768</v>
      </c>
      <c r="B7669" t="s">
        <v>5</v>
      </c>
      <c r="C7669" t="s">
        <v>8</v>
      </c>
      <c r="D7669" s="1">
        <v>44100</v>
      </c>
      <c r="E7669" s="1">
        <v>44156</v>
      </c>
      <c r="F7669" s="1">
        <v>44175</v>
      </c>
      <c r="G7669" s="1">
        <v>44185</v>
      </c>
      <c r="H7669" t="s">
        <v>54</v>
      </c>
      <c r="I7669">
        <v>26</v>
      </c>
      <c r="J7669">
        <v>32</v>
      </c>
      <c r="K7669">
        <v>346</v>
      </c>
      <c r="L7669">
        <v>4</v>
      </c>
      <c r="M7669">
        <v>2</v>
      </c>
      <c r="N7669">
        <v>0.2</v>
      </c>
      <c r="O7669">
        <v>582.1</v>
      </c>
      <c r="P7669">
        <v>1212.7</v>
      </c>
      <c r="Q7669">
        <f>Table1[[#This Row],[OrderQuantity]]*Table1[[#This Row],[UnitPrice]]</f>
        <v>2425.4</v>
      </c>
      <c r="R7669">
        <f>Table1[[#This Row],[OrderQuantity]]*Table1[[#This Row],[UnitCost]]</f>
        <v>1164.2</v>
      </c>
      <c r="S7669">
        <f>Table1[[#This Row],[OrderQuantity]]*Table1[[#This Row],[UnitPrice]]*(1-Table1[[#This Row],[DiscountApplied]]) - (Table1[[#This Row],[OrderQuantity]]*Table1[[#This Row],[UnitCost]])</f>
        <v>776.12000000000012</v>
      </c>
      <c r="T7669">
        <f>DATEDIF(Table1[[#This Row],[ShipDate]],Table1[[#This Row],[DeliveryDate]],"d")</f>
        <v>10</v>
      </c>
      <c r="U7669" t="str">
        <f t="shared" si="239"/>
        <v>Late</v>
      </c>
    </row>
    <row r="7670" spans="1:21" x14ac:dyDescent="0.3">
      <c r="A7670" t="str">
        <f t="shared" si="238"/>
        <v>SO-007769</v>
      </c>
      <c r="B7670" t="s">
        <v>4</v>
      </c>
      <c r="C7670" t="s">
        <v>10</v>
      </c>
      <c r="D7670" s="1">
        <v>44000</v>
      </c>
      <c r="E7670" s="1">
        <v>44156</v>
      </c>
      <c r="F7670" s="1">
        <v>44180</v>
      </c>
      <c r="G7670" s="1">
        <v>44187</v>
      </c>
      <c r="H7670" t="s">
        <v>54</v>
      </c>
      <c r="I7670">
        <v>12</v>
      </c>
      <c r="J7670">
        <v>15</v>
      </c>
      <c r="K7670">
        <v>160</v>
      </c>
      <c r="L7670">
        <v>23</v>
      </c>
      <c r="M7670">
        <v>7</v>
      </c>
      <c r="N7670">
        <v>0.2</v>
      </c>
      <c r="O7670">
        <v>3249.57</v>
      </c>
      <c r="P7670">
        <v>6371.7</v>
      </c>
      <c r="Q7670">
        <f>Table1[[#This Row],[OrderQuantity]]*Table1[[#This Row],[UnitPrice]]</f>
        <v>44601.9</v>
      </c>
      <c r="R7670">
        <f>Table1[[#This Row],[OrderQuantity]]*Table1[[#This Row],[UnitCost]]</f>
        <v>22746.99</v>
      </c>
      <c r="S7670">
        <f>Table1[[#This Row],[OrderQuantity]]*Table1[[#This Row],[UnitPrice]]*(1-Table1[[#This Row],[DiscountApplied]]) - (Table1[[#This Row],[OrderQuantity]]*Table1[[#This Row],[UnitCost]])</f>
        <v>12934.530000000002</v>
      </c>
      <c r="T7670">
        <f>DATEDIF(Table1[[#This Row],[ShipDate]],Table1[[#This Row],[DeliveryDate]],"d")</f>
        <v>7</v>
      </c>
      <c r="U7670" t="str">
        <f t="shared" si="239"/>
        <v>On Time</v>
      </c>
    </row>
    <row r="7671" spans="1:21" x14ac:dyDescent="0.3">
      <c r="A7671" t="str">
        <f t="shared" si="238"/>
        <v>SO-007770</v>
      </c>
      <c r="B7671" t="s">
        <v>5</v>
      </c>
      <c r="C7671" t="s">
        <v>13</v>
      </c>
      <c r="D7671" s="1">
        <v>44100</v>
      </c>
      <c r="E7671" s="1">
        <v>44156</v>
      </c>
      <c r="F7671" s="1">
        <v>44181</v>
      </c>
      <c r="G7671" s="1">
        <v>44187</v>
      </c>
      <c r="H7671" t="s">
        <v>54</v>
      </c>
      <c r="I7671">
        <v>27</v>
      </c>
      <c r="J7671">
        <v>26</v>
      </c>
      <c r="K7671">
        <v>47</v>
      </c>
      <c r="L7671">
        <v>1</v>
      </c>
      <c r="M7671">
        <v>8</v>
      </c>
      <c r="N7671">
        <v>0.1</v>
      </c>
      <c r="O7671">
        <v>956.76</v>
      </c>
      <c r="P7671">
        <v>2391.9</v>
      </c>
      <c r="Q7671">
        <f>Table1[[#This Row],[OrderQuantity]]*Table1[[#This Row],[UnitPrice]]</f>
        <v>19135.2</v>
      </c>
      <c r="R7671">
        <f>Table1[[#This Row],[OrderQuantity]]*Table1[[#This Row],[UnitCost]]</f>
        <v>7654.08</v>
      </c>
      <c r="S7671">
        <f>Table1[[#This Row],[OrderQuantity]]*Table1[[#This Row],[UnitPrice]]*(1-Table1[[#This Row],[DiscountApplied]]) - (Table1[[#This Row],[OrderQuantity]]*Table1[[#This Row],[UnitCost]])</f>
        <v>9567.6</v>
      </c>
      <c r="T7671">
        <f>DATEDIF(Table1[[#This Row],[ShipDate]],Table1[[#This Row],[DeliveryDate]],"d")</f>
        <v>6</v>
      </c>
      <c r="U7671" t="str">
        <f t="shared" si="239"/>
        <v>On Time</v>
      </c>
    </row>
    <row r="7672" spans="1:21" x14ac:dyDescent="0.3">
      <c r="A7672" t="str">
        <f t="shared" si="238"/>
        <v>SO-007771</v>
      </c>
      <c r="B7672" t="s">
        <v>3</v>
      </c>
      <c r="C7672" t="s">
        <v>11</v>
      </c>
      <c r="D7672" s="1">
        <v>44000</v>
      </c>
      <c r="E7672" s="1">
        <v>44156</v>
      </c>
      <c r="F7672" s="1">
        <v>44159</v>
      </c>
      <c r="G7672" s="1">
        <v>44168</v>
      </c>
      <c r="H7672" t="s">
        <v>54</v>
      </c>
      <c r="I7672">
        <v>8</v>
      </c>
      <c r="J7672">
        <v>44</v>
      </c>
      <c r="K7672">
        <v>267</v>
      </c>
      <c r="L7672">
        <v>34</v>
      </c>
      <c r="M7672">
        <v>5</v>
      </c>
      <c r="N7672">
        <v>0.08</v>
      </c>
      <c r="O7672">
        <v>1083.3900000000001</v>
      </c>
      <c r="P7672">
        <v>2211</v>
      </c>
      <c r="Q7672">
        <f>Table1[[#This Row],[OrderQuantity]]*Table1[[#This Row],[UnitPrice]]</f>
        <v>11055</v>
      </c>
      <c r="R7672">
        <f>Table1[[#This Row],[OrderQuantity]]*Table1[[#This Row],[UnitCost]]</f>
        <v>5416.9500000000007</v>
      </c>
      <c r="S7672">
        <f>Table1[[#This Row],[OrderQuantity]]*Table1[[#This Row],[UnitPrice]]*(1-Table1[[#This Row],[DiscountApplied]]) - (Table1[[#This Row],[OrderQuantity]]*Table1[[#This Row],[UnitCost]])</f>
        <v>4753.6499999999996</v>
      </c>
      <c r="T7672">
        <f>DATEDIF(Table1[[#This Row],[ShipDate]],Table1[[#This Row],[DeliveryDate]],"d")</f>
        <v>9</v>
      </c>
      <c r="U7672" t="str">
        <f t="shared" si="239"/>
        <v>Late</v>
      </c>
    </row>
    <row r="7673" spans="1:21" x14ac:dyDescent="0.3">
      <c r="A7673" t="str">
        <f t="shared" si="238"/>
        <v>SO-007772</v>
      </c>
      <c r="B7673" t="s">
        <v>2</v>
      </c>
      <c r="C7673" t="s">
        <v>10</v>
      </c>
      <c r="D7673" s="1">
        <v>44000</v>
      </c>
      <c r="E7673" s="1">
        <v>44156</v>
      </c>
      <c r="F7673" s="1">
        <v>44184</v>
      </c>
      <c r="G7673" s="1">
        <v>44192</v>
      </c>
      <c r="H7673" t="s">
        <v>54</v>
      </c>
      <c r="I7673">
        <v>22</v>
      </c>
      <c r="J7673">
        <v>27</v>
      </c>
      <c r="K7673">
        <v>121</v>
      </c>
      <c r="L7673">
        <v>20</v>
      </c>
      <c r="M7673">
        <v>4</v>
      </c>
      <c r="N7673">
        <v>0.08</v>
      </c>
      <c r="O7673">
        <v>191.35</v>
      </c>
      <c r="P7673">
        <v>227.8</v>
      </c>
      <c r="Q7673">
        <f>Table1[[#This Row],[OrderQuantity]]*Table1[[#This Row],[UnitPrice]]</f>
        <v>911.2</v>
      </c>
      <c r="R7673">
        <f>Table1[[#This Row],[OrderQuantity]]*Table1[[#This Row],[UnitCost]]</f>
        <v>765.4</v>
      </c>
      <c r="S7673">
        <f>Table1[[#This Row],[OrderQuantity]]*Table1[[#This Row],[UnitPrice]]*(1-Table1[[#This Row],[DiscountApplied]]) - (Table1[[#This Row],[OrderQuantity]]*Table1[[#This Row],[UnitCost]])</f>
        <v>72.90400000000011</v>
      </c>
      <c r="T7673">
        <f>DATEDIF(Table1[[#This Row],[ShipDate]],Table1[[#This Row],[DeliveryDate]],"d")</f>
        <v>8</v>
      </c>
      <c r="U7673" t="str">
        <f t="shared" si="239"/>
        <v>Late</v>
      </c>
    </row>
    <row r="7674" spans="1:21" x14ac:dyDescent="0.3">
      <c r="A7674" t="str">
        <f t="shared" si="238"/>
        <v>SO-007773</v>
      </c>
      <c r="B7674" t="s">
        <v>3</v>
      </c>
      <c r="C7674" t="s">
        <v>8</v>
      </c>
      <c r="D7674" s="1">
        <v>44000</v>
      </c>
      <c r="E7674" s="1">
        <v>44156</v>
      </c>
      <c r="F7674" s="1">
        <v>44160</v>
      </c>
      <c r="G7674" s="1">
        <v>44168</v>
      </c>
      <c r="H7674" t="s">
        <v>54</v>
      </c>
      <c r="I7674">
        <v>7</v>
      </c>
      <c r="J7674">
        <v>27</v>
      </c>
      <c r="K7674">
        <v>364</v>
      </c>
      <c r="L7674">
        <v>34</v>
      </c>
      <c r="M7674">
        <v>5</v>
      </c>
      <c r="N7674">
        <v>0.1</v>
      </c>
      <c r="O7674">
        <v>728.96</v>
      </c>
      <c r="P7674">
        <v>1139</v>
      </c>
      <c r="Q7674">
        <f>Table1[[#This Row],[OrderQuantity]]*Table1[[#This Row],[UnitPrice]]</f>
        <v>5695</v>
      </c>
      <c r="R7674">
        <f>Table1[[#This Row],[OrderQuantity]]*Table1[[#This Row],[UnitCost]]</f>
        <v>3644.8</v>
      </c>
      <c r="S7674">
        <f>Table1[[#This Row],[OrderQuantity]]*Table1[[#This Row],[UnitPrice]]*(1-Table1[[#This Row],[DiscountApplied]]) - (Table1[[#This Row],[OrderQuantity]]*Table1[[#This Row],[UnitCost]])</f>
        <v>1480.6999999999998</v>
      </c>
      <c r="T7674">
        <f>DATEDIF(Table1[[#This Row],[ShipDate]],Table1[[#This Row],[DeliveryDate]],"d")</f>
        <v>8</v>
      </c>
      <c r="U7674" t="str">
        <f t="shared" si="239"/>
        <v>Late</v>
      </c>
    </row>
    <row r="7675" spans="1:21" x14ac:dyDescent="0.3">
      <c r="A7675" t="str">
        <f t="shared" si="238"/>
        <v>SO-007774</v>
      </c>
      <c r="B7675" t="s">
        <v>2</v>
      </c>
      <c r="C7675" t="s">
        <v>10</v>
      </c>
      <c r="D7675" s="1">
        <v>44100</v>
      </c>
      <c r="E7675" s="1">
        <v>44156</v>
      </c>
      <c r="F7675" s="1">
        <v>44178</v>
      </c>
      <c r="G7675" s="1">
        <v>44179</v>
      </c>
      <c r="H7675" t="s">
        <v>54</v>
      </c>
      <c r="I7675">
        <v>25</v>
      </c>
      <c r="J7675">
        <v>4</v>
      </c>
      <c r="K7675">
        <v>196</v>
      </c>
      <c r="L7675">
        <v>40</v>
      </c>
      <c r="M7675">
        <v>5</v>
      </c>
      <c r="N7675">
        <v>0.1</v>
      </c>
      <c r="O7675">
        <v>1539.66</v>
      </c>
      <c r="P7675">
        <v>2566.1</v>
      </c>
      <c r="Q7675">
        <f>Table1[[#This Row],[OrderQuantity]]*Table1[[#This Row],[UnitPrice]]</f>
        <v>12830.5</v>
      </c>
      <c r="R7675">
        <f>Table1[[#This Row],[OrderQuantity]]*Table1[[#This Row],[UnitCost]]</f>
        <v>7698.3</v>
      </c>
      <c r="S7675">
        <f>Table1[[#This Row],[OrderQuantity]]*Table1[[#This Row],[UnitPrice]]*(1-Table1[[#This Row],[DiscountApplied]]) - (Table1[[#This Row],[OrderQuantity]]*Table1[[#This Row],[UnitCost]])</f>
        <v>3849.1500000000005</v>
      </c>
      <c r="T7675">
        <f>DATEDIF(Table1[[#This Row],[ShipDate]],Table1[[#This Row],[DeliveryDate]],"d")</f>
        <v>1</v>
      </c>
      <c r="U7675" t="str">
        <f t="shared" si="239"/>
        <v>On Time</v>
      </c>
    </row>
    <row r="7676" spans="1:21" x14ac:dyDescent="0.3">
      <c r="A7676" t="str">
        <f t="shared" si="238"/>
        <v>SO-007775</v>
      </c>
      <c r="B7676" t="s">
        <v>2</v>
      </c>
      <c r="C7676" t="s">
        <v>10</v>
      </c>
      <c r="D7676" s="1">
        <v>44100</v>
      </c>
      <c r="E7676" s="1">
        <v>44157</v>
      </c>
      <c r="F7676" s="1">
        <v>44163</v>
      </c>
      <c r="G7676" s="1">
        <v>44170</v>
      </c>
      <c r="H7676" t="s">
        <v>54</v>
      </c>
      <c r="I7676">
        <v>23</v>
      </c>
      <c r="J7676">
        <v>33</v>
      </c>
      <c r="K7676">
        <v>189</v>
      </c>
      <c r="L7676">
        <v>41</v>
      </c>
      <c r="M7676">
        <v>8</v>
      </c>
      <c r="N7676">
        <v>0.15</v>
      </c>
      <c r="O7676">
        <v>1679.29</v>
      </c>
      <c r="P7676">
        <v>3229.4</v>
      </c>
      <c r="Q7676">
        <f>Table1[[#This Row],[OrderQuantity]]*Table1[[#This Row],[UnitPrice]]</f>
        <v>25835.200000000001</v>
      </c>
      <c r="R7676">
        <f>Table1[[#This Row],[OrderQuantity]]*Table1[[#This Row],[UnitCost]]</f>
        <v>13434.32</v>
      </c>
      <c r="S7676">
        <f>Table1[[#This Row],[OrderQuantity]]*Table1[[#This Row],[UnitPrice]]*(1-Table1[[#This Row],[DiscountApplied]]) - (Table1[[#This Row],[OrderQuantity]]*Table1[[#This Row],[UnitCost]])</f>
        <v>8525.5999999999985</v>
      </c>
      <c r="T7676">
        <f>DATEDIF(Table1[[#This Row],[ShipDate]],Table1[[#This Row],[DeliveryDate]],"d")</f>
        <v>7</v>
      </c>
      <c r="U7676" t="str">
        <f t="shared" si="239"/>
        <v>On Time</v>
      </c>
    </row>
    <row r="7677" spans="1:21" x14ac:dyDescent="0.3">
      <c r="A7677" t="str">
        <f t="shared" si="238"/>
        <v>SO-007776</v>
      </c>
      <c r="B7677" t="s">
        <v>4</v>
      </c>
      <c r="C7677" t="s">
        <v>9</v>
      </c>
      <c r="D7677" s="1">
        <v>44100</v>
      </c>
      <c r="E7677" s="1">
        <v>44157</v>
      </c>
      <c r="F7677" s="1">
        <v>44176</v>
      </c>
      <c r="G7677" s="1">
        <v>44183</v>
      </c>
      <c r="H7677" t="s">
        <v>54</v>
      </c>
      <c r="I7677">
        <v>13</v>
      </c>
      <c r="J7677">
        <v>11</v>
      </c>
      <c r="K7677">
        <v>74</v>
      </c>
      <c r="L7677">
        <v>11</v>
      </c>
      <c r="M7677">
        <v>4</v>
      </c>
      <c r="N7677">
        <v>0.08</v>
      </c>
      <c r="O7677">
        <v>190.55</v>
      </c>
      <c r="P7677">
        <v>241.2</v>
      </c>
      <c r="Q7677">
        <f>Table1[[#This Row],[OrderQuantity]]*Table1[[#This Row],[UnitPrice]]</f>
        <v>964.8</v>
      </c>
      <c r="R7677">
        <f>Table1[[#This Row],[OrderQuantity]]*Table1[[#This Row],[UnitCost]]</f>
        <v>762.2</v>
      </c>
      <c r="S7677">
        <f>Table1[[#This Row],[OrderQuantity]]*Table1[[#This Row],[UnitPrice]]*(1-Table1[[#This Row],[DiscountApplied]]) - (Table1[[#This Row],[OrderQuantity]]*Table1[[#This Row],[UnitCost]])</f>
        <v>125.41599999999994</v>
      </c>
      <c r="T7677">
        <f>DATEDIF(Table1[[#This Row],[ShipDate]],Table1[[#This Row],[DeliveryDate]],"d")</f>
        <v>7</v>
      </c>
      <c r="U7677" t="str">
        <f t="shared" si="239"/>
        <v>On Time</v>
      </c>
    </row>
    <row r="7678" spans="1:21" x14ac:dyDescent="0.3">
      <c r="A7678" t="str">
        <f t="shared" si="238"/>
        <v>SO-007777</v>
      </c>
      <c r="B7678" t="s">
        <v>4</v>
      </c>
      <c r="C7678" t="s">
        <v>8</v>
      </c>
      <c r="D7678" s="1">
        <v>44000</v>
      </c>
      <c r="E7678" s="1">
        <v>44157</v>
      </c>
      <c r="F7678" s="1">
        <v>44176</v>
      </c>
      <c r="G7678" s="1">
        <v>44181</v>
      </c>
      <c r="H7678" t="s">
        <v>54</v>
      </c>
      <c r="I7678">
        <v>18</v>
      </c>
      <c r="J7678">
        <v>37</v>
      </c>
      <c r="K7678">
        <v>343</v>
      </c>
      <c r="L7678">
        <v>42</v>
      </c>
      <c r="M7678">
        <v>4</v>
      </c>
      <c r="N7678">
        <v>0.1</v>
      </c>
      <c r="O7678">
        <v>757.44</v>
      </c>
      <c r="P7678">
        <v>891.1</v>
      </c>
      <c r="Q7678">
        <f>Table1[[#This Row],[OrderQuantity]]*Table1[[#This Row],[UnitPrice]]</f>
        <v>3564.4</v>
      </c>
      <c r="R7678">
        <f>Table1[[#This Row],[OrderQuantity]]*Table1[[#This Row],[UnitCost]]</f>
        <v>3029.76</v>
      </c>
      <c r="S7678">
        <f>Table1[[#This Row],[OrderQuantity]]*Table1[[#This Row],[UnitPrice]]*(1-Table1[[#This Row],[DiscountApplied]]) - (Table1[[#This Row],[OrderQuantity]]*Table1[[#This Row],[UnitCost]])</f>
        <v>178.19999999999982</v>
      </c>
      <c r="T7678">
        <f>DATEDIF(Table1[[#This Row],[ShipDate]],Table1[[#This Row],[DeliveryDate]],"d")</f>
        <v>5</v>
      </c>
      <c r="U7678" t="str">
        <f t="shared" si="239"/>
        <v>On Time</v>
      </c>
    </row>
    <row r="7679" spans="1:21" x14ac:dyDescent="0.3">
      <c r="A7679" t="str">
        <f t="shared" si="238"/>
        <v>SO-007778</v>
      </c>
      <c r="B7679" t="s">
        <v>4</v>
      </c>
      <c r="C7679" t="s">
        <v>10</v>
      </c>
      <c r="D7679" s="1">
        <v>44000</v>
      </c>
      <c r="E7679" s="1">
        <v>44157</v>
      </c>
      <c r="F7679" s="1">
        <v>44183</v>
      </c>
      <c r="G7679" s="1">
        <v>44191</v>
      </c>
      <c r="H7679" t="s">
        <v>54</v>
      </c>
      <c r="I7679">
        <v>20</v>
      </c>
      <c r="J7679">
        <v>2</v>
      </c>
      <c r="K7679">
        <v>107</v>
      </c>
      <c r="L7679">
        <v>43</v>
      </c>
      <c r="M7679">
        <v>4</v>
      </c>
      <c r="N7679">
        <v>0.15</v>
      </c>
      <c r="O7679">
        <v>2211.8000000000002</v>
      </c>
      <c r="P7679">
        <v>5266.2</v>
      </c>
      <c r="Q7679">
        <f>Table1[[#This Row],[OrderQuantity]]*Table1[[#This Row],[UnitPrice]]</f>
        <v>21064.799999999999</v>
      </c>
      <c r="R7679">
        <f>Table1[[#This Row],[OrderQuantity]]*Table1[[#This Row],[UnitCost]]</f>
        <v>8847.2000000000007</v>
      </c>
      <c r="S7679">
        <f>Table1[[#This Row],[OrderQuantity]]*Table1[[#This Row],[UnitPrice]]*(1-Table1[[#This Row],[DiscountApplied]]) - (Table1[[#This Row],[OrderQuantity]]*Table1[[#This Row],[UnitCost]])</f>
        <v>9057.8799999999974</v>
      </c>
      <c r="T7679">
        <f>DATEDIF(Table1[[#This Row],[ShipDate]],Table1[[#This Row],[DeliveryDate]],"d")</f>
        <v>8</v>
      </c>
      <c r="U7679" t="str">
        <f t="shared" si="239"/>
        <v>Late</v>
      </c>
    </row>
    <row r="7680" spans="1:21" x14ac:dyDescent="0.3">
      <c r="A7680" t="str">
        <f t="shared" si="238"/>
        <v>SO-007779</v>
      </c>
      <c r="B7680" t="s">
        <v>4</v>
      </c>
      <c r="C7680" t="s">
        <v>11</v>
      </c>
      <c r="D7680" s="1">
        <v>44000</v>
      </c>
      <c r="E7680" s="1">
        <v>44157</v>
      </c>
      <c r="F7680" s="1">
        <v>44176</v>
      </c>
      <c r="G7680" s="1">
        <v>44177</v>
      </c>
      <c r="H7680" t="s">
        <v>54</v>
      </c>
      <c r="I7680">
        <v>15</v>
      </c>
      <c r="J7680">
        <v>16</v>
      </c>
      <c r="K7680">
        <v>269</v>
      </c>
      <c r="L7680">
        <v>9</v>
      </c>
      <c r="M7680">
        <v>1</v>
      </c>
      <c r="N7680">
        <v>0.4</v>
      </c>
      <c r="O7680">
        <v>3012.86</v>
      </c>
      <c r="P7680">
        <v>3912.8</v>
      </c>
      <c r="Q7680">
        <f>Table1[[#This Row],[OrderQuantity]]*Table1[[#This Row],[UnitPrice]]</f>
        <v>3912.8</v>
      </c>
      <c r="R7680">
        <f>Table1[[#This Row],[OrderQuantity]]*Table1[[#This Row],[UnitCost]]</f>
        <v>3012.86</v>
      </c>
      <c r="S7680">
        <f>Table1[[#This Row],[OrderQuantity]]*Table1[[#This Row],[UnitPrice]]*(1-Table1[[#This Row],[DiscountApplied]]) - (Table1[[#This Row],[OrderQuantity]]*Table1[[#This Row],[UnitCost]])</f>
        <v>-665.18000000000029</v>
      </c>
      <c r="T7680">
        <f>DATEDIF(Table1[[#This Row],[ShipDate]],Table1[[#This Row],[DeliveryDate]],"d")</f>
        <v>1</v>
      </c>
      <c r="U7680" t="str">
        <f t="shared" si="239"/>
        <v>On Time</v>
      </c>
    </row>
    <row r="7681" spans="1:21" x14ac:dyDescent="0.3">
      <c r="A7681" t="str">
        <f t="shared" si="238"/>
        <v>SO-007780</v>
      </c>
      <c r="B7681" t="s">
        <v>5</v>
      </c>
      <c r="C7681" t="s">
        <v>10</v>
      </c>
      <c r="D7681" s="1">
        <v>44100</v>
      </c>
      <c r="E7681" s="1">
        <v>44157</v>
      </c>
      <c r="F7681" s="1">
        <v>44170</v>
      </c>
      <c r="G7681" s="1">
        <v>44173</v>
      </c>
      <c r="H7681" t="s">
        <v>54</v>
      </c>
      <c r="I7681">
        <v>28</v>
      </c>
      <c r="J7681">
        <v>40</v>
      </c>
      <c r="K7681">
        <v>114</v>
      </c>
      <c r="L7681">
        <v>45</v>
      </c>
      <c r="M7681">
        <v>6</v>
      </c>
      <c r="N7681">
        <v>0.15</v>
      </c>
      <c r="O7681">
        <v>2181.52</v>
      </c>
      <c r="P7681">
        <v>3966.4</v>
      </c>
      <c r="Q7681">
        <f>Table1[[#This Row],[OrderQuantity]]*Table1[[#This Row],[UnitPrice]]</f>
        <v>23798.400000000001</v>
      </c>
      <c r="R7681">
        <f>Table1[[#This Row],[OrderQuantity]]*Table1[[#This Row],[UnitCost]]</f>
        <v>13089.119999999999</v>
      </c>
      <c r="S7681">
        <f>Table1[[#This Row],[OrderQuantity]]*Table1[[#This Row],[UnitPrice]]*(1-Table1[[#This Row],[DiscountApplied]]) - (Table1[[#This Row],[OrderQuantity]]*Table1[[#This Row],[UnitCost]])</f>
        <v>7139.52</v>
      </c>
      <c r="T7681">
        <f>DATEDIF(Table1[[#This Row],[ShipDate]],Table1[[#This Row],[DeliveryDate]],"d")</f>
        <v>3</v>
      </c>
      <c r="U7681" t="str">
        <f t="shared" si="239"/>
        <v>On Time</v>
      </c>
    </row>
    <row r="7682" spans="1:21" x14ac:dyDescent="0.3">
      <c r="A7682" t="str">
        <f t="shared" ref="A7682:A7745" si="240">"SO-" &amp; TEXT(ROW(A7682)+99,"000000")</f>
        <v>SO-007781</v>
      </c>
      <c r="B7682" t="s">
        <v>3</v>
      </c>
      <c r="C7682" t="s">
        <v>12</v>
      </c>
      <c r="D7682" s="1">
        <v>44100</v>
      </c>
      <c r="E7682" s="1">
        <v>44158</v>
      </c>
      <c r="F7682" s="1">
        <v>44184</v>
      </c>
      <c r="G7682" s="1">
        <v>44186</v>
      </c>
      <c r="H7682" t="s">
        <v>54</v>
      </c>
      <c r="I7682">
        <v>9</v>
      </c>
      <c r="J7682">
        <v>27</v>
      </c>
      <c r="K7682">
        <v>205</v>
      </c>
      <c r="L7682">
        <v>43</v>
      </c>
      <c r="M7682">
        <v>5</v>
      </c>
      <c r="N7682">
        <v>0.1</v>
      </c>
      <c r="O7682">
        <v>1064.97</v>
      </c>
      <c r="P7682">
        <v>1936.3</v>
      </c>
      <c r="Q7682">
        <f>Table1[[#This Row],[OrderQuantity]]*Table1[[#This Row],[UnitPrice]]</f>
        <v>9681.5</v>
      </c>
      <c r="R7682">
        <f>Table1[[#This Row],[OrderQuantity]]*Table1[[#This Row],[UnitCost]]</f>
        <v>5324.85</v>
      </c>
      <c r="S7682">
        <f>Table1[[#This Row],[OrderQuantity]]*Table1[[#This Row],[UnitPrice]]*(1-Table1[[#This Row],[DiscountApplied]]) - (Table1[[#This Row],[OrderQuantity]]*Table1[[#This Row],[UnitCost]])</f>
        <v>3388.5</v>
      </c>
      <c r="T7682">
        <f>DATEDIF(Table1[[#This Row],[ShipDate]],Table1[[#This Row],[DeliveryDate]],"d")</f>
        <v>2</v>
      </c>
      <c r="U7682" t="str">
        <f t="shared" ref="U7682:U7745" si="241">IF(T7682&gt;7,"Late","On Time")</f>
        <v>On Time</v>
      </c>
    </row>
    <row r="7683" spans="1:21" x14ac:dyDescent="0.3">
      <c r="A7683" t="str">
        <f t="shared" si="240"/>
        <v>SO-007782</v>
      </c>
      <c r="B7683" t="s">
        <v>5</v>
      </c>
      <c r="C7683" t="s">
        <v>11</v>
      </c>
      <c r="D7683" s="1">
        <v>44000</v>
      </c>
      <c r="E7683" s="1">
        <v>44158</v>
      </c>
      <c r="F7683" s="1">
        <v>44171</v>
      </c>
      <c r="G7683" s="1">
        <v>44177</v>
      </c>
      <c r="H7683" t="s">
        <v>54</v>
      </c>
      <c r="I7683">
        <v>26</v>
      </c>
      <c r="J7683">
        <v>15</v>
      </c>
      <c r="K7683">
        <v>303</v>
      </c>
      <c r="L7683">
        <v>26</v>
      </c>
      <c r="M7683">
        <v>7</v>
      </c>
      <c r="N7683">
        <v>0.2</v>
      </c>
      <c r="O7683">
        <v>4433.5200000000004</v>
      </c>
      <c r="P7683">
        <v>6244.4</v>
      </c>
      <c r="Q7683">
        <f>Table1[[#This Row],[OrderQuantity]]*Table1[[#This Row],[UnitPrice]]</f>
        <v>43710.799999999996</v>
      </c>
      <c r="R7683">
        <f>Table1[[#This Row],[OrderQuantity]]*Table1[[#This Row],[UnitCost]]</f>
        <v>31034.640000000003</v>
      </c>
      <c r="S7683">
        <f>Table1[[#This Row],[OrderQuantity]]*Table1[[#This Row],[UnitPrice]]*(1-Table1[[#This Row],[DiscountApplied]]) - (Table1[[#This Row],[OrderQuantity]]*Table1[[#This Row],[UnitCost]])</f>
        <v>3933.9999999999964</v>
      </c>
      <c r="T7683">
        <f>DATEDIF(Table1[[#This Row],[ShipDate]],Table1[[#This Row],[DeliveryDate]],"d")</f>
        <v>6</v>
      </c>
      <c r="U7683" t="str">
        <f t="shared" si="241"/>
        <v>On Time</v>
      </c>
    </row>
    <row r="7684" spans="1:21" x14ac:dyDescent="0.3">
      <c r="A7684" t="str">
        <f t="shared" si="240"/>
        <v>SO-007783</v>
      </c>
      <c r="B7684" t="s">
        <v>3</v>
      </c>
      <c r="C7684" t="s">
        <v>9</v>
      </c>
      <c r="D7684" s="1">
        <v>44100</v>
      </c>
      <c r="E7684" s="1">
        <v>44158</v>
      </c>
      <c r="F7684" s="1">
        <v>44174</v>
      </c>
      <c r="G7684" s="1">
        <v>44180</v>
      </c>
      <c r="H7684" t="s">
        <v>54</v>
      </c>
      <c r="I7684">
        <v>9</v>
      </c>
      <c r="J7684">
        <v>41</v>
      </c>
      <c r="K7684">
        <v>65</v>
      </c>
      <c r="L7684">
        <v>22</v>
      </c>
      <c r="M7684">
        <v>6</v>
      </c>
      <c r="N7684">
        <v>0.1</v>
      </c>
      <c r="O7684">
        <v>481.13</v>
      </c>
      <c r="P7684">
        <v>1118.9000000000001</v>
      </c>
      <c r="Q7684">
        <f>Table1[[#This Row],[OrderQuantity]]*Table1[[#This Row],[UnitPrice]]</f>
        <v>6713.4000000000005</v>
      </c>
      <c r="R7684">
        <f>Table1[[#This Row],[OrderQuantity]]*Table1[[#This Row],[UnitCost]]</f>
        <v>2886.7799999999997</v>
      </c>
      <c r="S7684">
        <f>Table1[[#This Row],[OrderQuantity]]*Table1[[#This Row],[UnitPrice]]*(1-Table1[[#This Row],[DiscountApplied]]) - (Table1[[#This Row],[OrderQuantity]]*Table1[[#This Row],[UnitCost]])</f>
        <v>3155.2800000000007</v>
      </c>
      <c r="T7684">
        <f>DATEDIF(Table1[[#This Row],[ShipDate]],Table1[[#This Row],[DeliveryDate]],"d")</f>
        <v>6</v>
      </c>
      <c r="U7684" t="str">
        <f t="shared" si="241"/>
        <v>On Time</v>
      </c>
    </row>
    <row r="7685" spans="1:21" x14ac:dyDescent="0.3">
      <c r="A7685" t="str">
        <f t="shared" si="240"/>
        <v>SO-007784</v>
      </c>
      <c r="B7685" t="s">
        <v>2</v>
      </c>
      <c r="C7685" t="s">
        <v>13</v>
      </c>
      <c r="D7685" s="1">
        <v>44100</v>
      </c>
      <c r="E7685" s="1">
        <v>44158</v>
      </c>
      <c r="F7685" s="1">
        <v>44160</v>
      </c>
      <c r="G7685" s="1">
        <v>44161</v>
      </c>
      <c r="H7685" t="s">
        <v>54</v>
      </c>
      <c r="I7685">
        <v>20</v>
      </c>
      <c r="J7685">
        <v>38</v>
      </c>
      <c r="K7685">
        <v>36</v>
      </c>
      <c r="L7685">
        <v>40</v>
      </c>
      <c r="M7685">
        <v>2</v>
      </c>
      <c r="N7685">
        <v>0.08</v>
      </c>
      <c r="O7685">
        <v>589.47</v>
      </c>
      <c r="P7685">
        <v>1112.2</v>
      </c>
      <c r="Q7685">
        <f>Table1[[#This Row],[OrderQuantity]]*Table1[[#This Row],[UnitPrice]]</f>
        <v>2224.4</v>
      </c>
      <c r="R7685">
        <f>Table1[[#This Row],[OrderQuantity]]*Table1[[#This Row],[UnitCost]]</f>
        <v>1178.94</v>
      </c>
      <c r="S7685">
        <f>Table1[[#This Row],[OrderQuantity]]*Table1[[#This Row],[UnitPrice]]*(1-Table1[[#This Row],[DiscountApplied]]) - (Table1[[#This Row],[OrderQuantity]]*Table1[[#This Row],[UnitCost]])</f>
        <v>867.50800000000004</v>
      </c>
      <c r="T7685">
        <f>DATEDIF(Table1[[#This Row],[ShipDate]],Table1[[#This Row],[DeliveryDate]],"d")</f>
        <v>1</v>
      </c>
      <c r="U7685" t="str">
        <f t="shared" si="241"/>
        <v>On Time</v>
      </c>
    </row>
    <row r="7686" spans="1:21" x14ac:dyDescent="0.3">
      <c r="A7686" t="str">
        <f t="shared" si="240"/>
        <v>SO-007785</v>
      </c>
      <c r="B7686" t="s">
        <v>3</v>
      </c>
      <c r="C7686" t="s">
        <v>13</v>
      </c>
      <c r="D7686" s="1">
        <v>44000</v>
      </c>
      <c r="E7686" s="1">
        <v>44158</v>
      </c>
      <c r="F7686" s="1">
        <v>44162</v>
      </c>
      <c r="G7686" s="1">
        <v>44165</v>
      </c>
      <c r="H7686" t="s">
        <v>54</v>
      </c>
      <c r="I7686">
        <v>5</v>
      </c>
      <c r="J7686">
        <v>27</v>
      </c>
      <c r="K7686">
        <v>38</v>
      </c>
      <c r="L7686">
        <v>17</v>
      </c>
      <c r="M7686">
        <v>5</v>
      </c>
      <c r="N7686">
        <v>0.2</v>
      </c>
      <c r="O7686">
        <v>672.01</v>
      </c>
      <c r="P7686">
        <v>1139</v>
      </c>
      <c r="Q7686">
        <f>Table1[[#This Row],[OrderQuantity]]*Table1[[#This Row],[UnitPrice]]</f>
        <v>5695</v>
      </c>
      <c r="R7686">
        <f>Table1[[#This Row],[OrderQuantity]]*Table1[[#This Row],[UnitCost]]</f>
        <v>3360.05</v>
      </c>
      <c r="S7686">
        <f>Table1[[#This Row],[OrderQuantity]]*Table1[[#This Row],[UnitPrice]]*(1-Table1[[#This Row],[DiscountApplied]]) - (Table1[[#This Row],[OrderQuantity]]*Table1[[#This Row],[UnitCost]])</f>
        <v>1195.9499999999998</v>
      </c>
      <c r="T7686">
        <f>DATEDIF(Table1[[#This Row],[ShipDate]],Table1[[#This Row],[DeliveryDate]],"d")</f>
        <v>3</v>
      </c>
      <c r="U7686" t="str">
        <f t="shared" si="241"/>
        <v>On Time</v>
      </c>
    </row>
    <row r="7687" spans="1:21" x14ac:dyDescent="0.3">
      <c r="A7687" t="str">
        <f t="shared" si="240"/>
        <v>SO-007786</v>
      </c>
      <c r="B7687" t="s">
        <v>4</v>
      </c>
      <c r="C7687" t="s">
        <v>11</v>
      </c>
      <c r="D7687" s="1">
        <v>44100</v>
      </c>
      <c r="E7687" s="1">
        <v>44158</v>
      </c>
      <c r="F7687" s="1">
        <v>44164</v>
      </c>
      <c r="G7687" s="1">
        <v>44169</v>
      </c>
      <c r="H7687" t="s">
        <v>54</v>
      </c>
      <c r="I7687">
        <v>14</v>
      </c>
      <c r="J7687">
        <v>43</v>
      </c>
      <c r="K7687">
        <v>265</v>
      </c>
      <c r="L7687">
        <v>4</v>
      </c>
      <c r="M7687">
        <v>3</v>
      </c>
      <c r="N7687">
        <v>0.05</v>
      </c>
      <c r="O7687">
        <v>1456.98</v>
      </c>
      <c r="P7687">
        <v>1755.4</v>
      </c>
      <c r="Q7687">
        <f>Table1[[#This Row],[OrderQuantity]]*Table1[[#This Row],[UnitPrice]]</f>
        <v>5266.2000000000007</v>
      </c>
      <c r="R7687">
        <f>Table1[[#This Row],[OrderQuantity]]*Table1[[#This Row],[UnitCost]]</f>
        <v>4370.9400000000005</v>
      </c>
      <c r="S7687">
        <f>Table1[[#This Row],[OrderQuantity]]*Table1[[#This Row],[UnitPrice]]*(1-Table1[[#This Row],[DiscountApplied]]) - (Table1[[#This Row],[OrderQuantity]]*Table1[[#This Row],[UnitCost]])</f>
        <v>631.94999999999982</v>
      </c>
      <c r="T7687">
        <f>DATEDIF(Table1[[#This Row],[ShipDate]],Table1[[#This Row],[DeliveryDate]],"d")</f>
        <v>5</v>
      </c>
      <c r="U7687" t="str">
        <f t="shared" si="241"/>
        <v>On Time</v>
      </c>
    </row>
    <row r="7688" spans="1:21" x14ac:dyDescent="0.3">
      <c r="A7688" t="str">
        <f t="shared" si="240"/>
        <v>SO-007787</v>
      </c>
      <c r="B7688" t="s">
        <v>4</v>
      </c>
      <c r="C7688" t="s">
        <v>13</v>
      </c>
      <c r="D7688" s="1">
        <v>44100</v>
      </c>
      <c r="E7688" s="1">
        <v>44158</v>
      </c>
      <c r="F7688" s="1">
        <v>44185</v>
      </c>
      <c r="G7688" s="1">
        <v>44195</v>
      </c>
      <c r="H7688" t="s">
        <v>54</v>
      </c>
      <c r="I7688">
        <v>13</v>
      </c>
      <c r="J7688">
        <v>34</v>
      </c>
      <c r="K7688">
        <v>55</v>
      </c>
      <c r="L7688">
        <v>26</v>
      </c>
      <c r="M7688">
        <v>6</v>
      </c>
      <c r="N7688">
        <v>0.05</v>
      </c>
      <c r="O7688">
        <v>432.15</v>
      </c>
      <c r="P7688">
        <v>1005</v>
      </c>
      <c r="Q7688">
        <f>Table1[[#This Row],[OrderQuantity]]*Table1[[#This Row],[UnitPrice]]</f>
        <v>6030</v>
      </c>
      <c r="R7688">
        <f>Table1[[#This Row],[OrderQuantity]]*Table1[[#This Row],[UnitCost]]</f>
        <v>2592.8999999999996</v>
      </c>
      <c r="S7688">
        <f>Table1[[#This Row],[OrderQuantity]]*Table1[[#This Row],[UnitPrice]]*(1-Table1[[#This Row],[DiscountApplied]]) - (Table1[[#This Row],[OrderQuantity]]*Table1[[#This Row],[UnitCost]])</f>
        <v>3135.6000000000004</v>
      </c>
      <c r="T7688">
        <f>DATEDIF(Table1[[#This Row],[ShipDate]],Table1[[#This Row],[DeliveryDate]],"d")</f>
        <v>10</v>
      </c>
      <c r="U7688" t="str">
        <f t="shared" si="241"/>
        <v>Late</v>
      </c>
    </row>
    <row r="7689" spans="1:21" x14ac:dyDescent="0.3">
      <c r="A7689" t="str">
        <f t="shared" si="240"/>
        <v>SO-007788</v>
      </c>
      <c r="B7689" t="s">
        <v>2</v>
      </c>
      <c r="C7689" t="s">
        <v>10</v>
      </c>
      <c r="D7689" s="1">
        <v>44100</v>
      </c>
      <c r="E7689" s="1">
        <v>44158</v>
      </c>
      <c r="F7689" s="1">
        <v>44161</v>
      </c>
      <c r="G7689" s="1">
        <v>44168</v>
      </c>
      <c r="H7689" t="s">
        <v>54</v>
      </c>
      <c r="I7689">
        <v>23</v>
      </c>
      <c r="J7689">
        <v>42</v>
      </c>
      <c r="K7689">
        <v>166</v>
      </c>
      <c r="L7689">
        <v>41</v>
      </c>
      <c r="M7689">
        <v>5</v>
      </c>
      <c r="N7689">
        <v>0.05</v>
      </c>
      <c r="O7689">
        <v>999.91</v>
      </c>
      <c r="P7689">
        <v>1922.9</v>
      </c>
      <c r="Q7689">
        <f>Table1[[#This Row],[OrderQuantity]]*Table1[[#This Row],[UnitPrice]]</f>
        <v>9614.5</v>
      </c>
      <c r="R7689">
        <f>Table1[[#This Row],[OrderQuantity]]*Table1[[#This Row],[UnitCost]]</f>
        <v>4999.55</v>
      </c>
      <c r="S7689">
        <f>Table1[[#This Row],[OrderQuantity]]*Table1[[#This Row],[UnitPrice]]*(1-Table1[[#This Row],[DiscountApplied]]) - (Table1[[#This Row],[OrderQuantity]]*Table1[[#This Row],[UnitCost]])</f>
        <v>4134.2249999999995</v>
      </c>
      <c r="T7689">
        <f>DATEDIF(Table1[[#This Row],[ShipDate]],Table1[[#This Row],[DeliveryDate]],"d")</f>
        <v>7</v>
      </c>
      <c r="U7689" t="str">
        <f t="shared" si="241"/>
        <v>On Time</v>
      </c>
    </row>
    <row r="7690" spans="1:21" x14ac:dyDescent="0.3">
      <c r="A7690" t="str">
        <f t="shared" si="240"/>
        <v>SO-007789</v>
      </c>
      <c r="B7690" t="s">
        <v>4</v>
      </c>
      <c r="C7690" t="s">
        <v>10</v>
      </c>
      <c r="D7690" s="1">
        <v>44100</v>
      </c>
      <c r="E7690" s="1">
        <v>44158</v>
      </c>
      <c r="F7690" s="1">
        <v>44176</v>
      </c>
      <c r="G7690" s="1">
        <v>44184</v>
      </c>
      <c r="H7690" t="s">
        <v>54</v>
      </c>
      <c r="I7690">
        <v>12</v>
      </c>
      <c r="J7690">
        <v>31</v>
      </c>
      <c r="K7690">
        <v>170</v>
      </c>
      <c r="L7690">
        <v>30</v>
      </c>
      <c r="M7690">
        <v>8</v>
      </c>
      <c r="N7690">
        <v>0.2</v>
      </c>
      <c r="O7690">
        <v>135.68</v>
      </c>
      <c r="P7690">
        <v>180.9</v>
      </c>
      <c r="Q7690">
        <f>Table1[[#This Row],[OrderQuantity]]*Table1[[#This Row],[UnitPrice]]</f>
        <v>1447.2</v>
      </c>
      <c r="R7690">
        <f>Table1[[#This Row],[OrderQuantity]]*Table1[[#This Row],[UnitCost]]</f>
        <v>1085.44</v>
      </c>
      <c r="S7690">
        <f>Table1[[#This Row],[OrderQuantity]]*Table1[[#This Row],[UnitPrice]]*(1-Table1[[#This Row],[DiscountApplied]]) - (Table1[[#This Row],[OrderQuantity]]*Table1[[#This Row],[UnitCost]])</f>
        <v>72.319999999999936</v>
      </c>
      <c r="T7690">
        <f>DATEDIF(Table1[[#This Row],[ShipDate]],Table1[[#This Row],[DeliveryDate]],"d")</f>
        <v>8</v>
      </c>
      <c r="U7690" t="str">
        <f t="shared" si="241"/>
        <v>Late</v>
      </c>
    </row>
    <row r="7691" spans="1:21" x14ac:dyDescent="0.3">
      <c r="A7691" t="str">
        <f t="shared" si="240"/>
        <v>SO-007790</v>
      </c>
      <c r="B7691" t="s">
        <v>3</v>
      </c>
      <c r="C7691" t="s">
        <v>12</v>
      </c>
      <c r="D7691" s="1">
        <v>44100</v>
      </c>
      <c r="E7691" s="1">
        <v>44158</v>
      </c>
      <c r="F7691" s="1">
        <v>44175</v>
      </c>
      <c r="G7691" s="1">
        <v>44183</v>
      </c>
      <c r="H7691" t="s">
        <v>54</v>
      </c>
      <c r="I7691">
        <v>6</v>
      </c>
      <c r="J7691">
        <v>44</v>
      </c>
      <c r="K7691">
        <v>225</v>
      </c>
      <c r="L7691">
        <v>17</v>
      </c>
      <c r="M7691">
        <v>8</v>
      </c>
      <c r="N7691">
        <v>0.08</v>
      </c>
      <c r="O7691">
        <v>389.54</v>
      </c>
      <c r="P7691">
        <v>763.8</v>
      </c>
      <c r="Q7691">
        <f>Table1[[#This Row],[OrderQuantity]]*Table1[[#This Row],[UnitPrice]]</f>
        <v>6110.4</v>
      </c>
      <c r="R7691">
        <f>Table1[[#This Row],[OrderQuantity]]*Table1[[#This Row],[UnitCost]]</f>
        <v>3116.32</v>
      </c>
      <c r="S7691">
        <f>Table1[[#This Row],[OrderQuantity]]*Table1[[#This Row],[UnitPrice]]*(1-Table1[[#This Row],[DiscountApplied]]) - (Table1[[#This Row],[OrderQuantity]]*Table1[[#This Row],[UnitCost]])</f>
        <v>2505.248</v>
      </c>
      <c r="T7691">
        <f>DATEDIF(Table1[[#This Row],[ShipDate]],Table1[[#This Row],[DeliveryDate]],"d")</f>
        <v>8</v>
      </c>
      <c r="U7691" t="str">
        <f t="shared" si="241"/>
        <v>Late</v>
      </c>
    </row>
    <row r="7692" spans="1:21" x14ac:dyDescent="0.3">
      <c r="A7692" t="str">
        <f t="shared" si="240"/>
        <v>SO-007791</v>
      </c>
      <c r="B7692" t="s">
        <v>3</v>
      </c>
      <c r="C7692" t="s">
        <v>11</v>
      </c>
      <c r="D7692" s="1">
        <v>44100</v>
      </c>
      <c r="E7692" s="1">
        <v>44158</v>
      </c>
      <c r="F7692" s="1">
        <v>44178</v>
      </c>
      <c r="G7692" s="1">
        <v>44180</v>
      </c>
      <c r="H7692" t="s">
        <v>54</v>
      </c>
      <c r="I7692">
        <v>1</v>
      </c>
      <c r="J7692">
        <v>48</v>
      </c>
      <c r="K7692">
        <v>296</v>
      </c>
      <c r="L7692">
        <v>31</v>
      </c>
      <c r="M7692">
        <v>6</v>
      </c>
      <c r="N7692">
        <v>0.08</v>
      </c>
      <c r="O7692">
        <v>629.53</v>
      </c>
      <c r="P7692">
        <v>1165.8</v>
      </c>
      <c r="Q7692">
        <f>Table1[[#This Row],[OrderQuantity]]*Table1[[#This Row],[UnitPrice]]</f>
        <v>6994.7999999999993</v>
      </c>
      <c r="R7692">
        <f>Table1[[#This Row],[OrderQuantity]]*Table1[[#This Row],[UnitCost]]</f>
        <v>3777.18</v>
      </c>
      <c r="S7692">
        <f>Table1[[#This Row],[OrderQuantity]]*Table1[[#This Row],[UnitPrice]]*(1-Table1[[#This Row],[DiscountApplied]]) - (Table1[[#This Row],[OrderQuantity]]*Table1[[#This Row],[UnitCost]])</f>
        <v>2658.0359999999996</v>
      </c>
      <c r="T7692">
        <f>DATEDIF(Table1[[#This Row],[ShipDate]],Table1[[#This Row],[DeliveryDate]],"d")</f>
        <v>2</v>
      </c>
      <c r="U7692" t="str">
        <f t="shared" si="241"/>
        <v>On Time</v>
      </c>
    </row>
    <row r="7693" spans="1:21" x14ac:dyDescent="0.3">
      <c r="A7693" t="str">
        <f t="shared" si="240"/>
        <v>SO-007792</v>
      </c>
      <c r="B7693" t="s">
        <v>3</v>
      </c>
      <c r="C7693" t="s">
        <v>11</v>
      </c>
      <c r="D7693" s="1">
        <v>44000</v>
      </c>
      <c r="E7693" s="1">
        <v>44159</v>
      </c>
      <c r="F7693" s="1">
        <v>44175</v>
      </c>
      <c r="G7693" s="1">
        <v>44178</v>
      </c>
      <c r="H7693" t="s">
        <v>54</v>
      </c>
      <c r="I7693">
        <v>5</v>
      </c>
      <c r="J7693">
        <v>7</v>
      </c>
      <c r="K7693">
        <v>269</v>
      </c>
      <c r="L7693">
        <v>45</v>
      </c>
      <c r="M7693">
        <v>4</v>
      </c>
      <c r="N7693">
        <v>0.1</v>
      </c>
      <c r="O7693">
        <v>416.41</v>
      </c>
      <c r="P7693">
        <v>757.1</v>
      </c>
      <c r="Q7693">
        <f>Table1[[#This Row],[OrderQuantity]]*Table1[[#This Row],[UnitPrice]]</f>
        <v>3028.4</v>
      </c>
      <c r="R7693">
        <f>Table1[[#This Row],[OrderQuantity]]*Table1[[#This Row],[UnitCost]]</f>
        <v>1665.64</v>
      </c>
      <c r="S7693">
        <f>Table1[[#This Row],[OrderQuantity]]*Table1[[#This Row],[UnitPrice]]*(1-Table1[[#This Row],[DiscountApplied]]) - (Table1[[#This Row],[OrderQuantity]]*Table1[[#This Row],[UnitCost]])</f>
        <v>1059.9199999999998</v>
      </c>
      <c r="T7693">
        <f>DATEDIF(Table1[[#This Row],[ShipDate]],Table1[[#This Row],[DeliveryDate]],"d")</f>
        <v>3</v>
      </c>
      <c r="U7693" t="str">
        <f t="shared" si="241"/>
        <v>On Time</v>
      </c>
    </row>
    <row r="7694" spans="1:21" x14ac:dyDescent="0.3">
      <c r="A7694" t="str">
        <f t="shared" si="240"/>
        <v>SO-007793</v>
      </c>
      <c r="B7694" t="s">
        <v>3</v>
      </c>
      <c r="C7694" t="s">
        <v>13</v>
      </c>
      <c r="D7694" s="1">
        <v>44100</v>
      </c>
      <c r="E7694" s="1">
        <v>44159</v>
      </c>
      <c r="F7694" s="1">
        <v>44179</v>
      </c>
      <c r="G7694" s="1">
        <v>44186</v>
      </c>
      <c r="H7694" t="s">
        <v>54</v>
      </c>
      <c r="I7694">
        <v>9</v>
      </c>
      <c r="J7694">
        <v>27</v>
      </c>
      <c r="K7694">
        <v>48</v>
      </c>
      <c r="L7694">
        <v>16</v>
      </c>
      <c r="M7694">
        <v>6</v>
      </c>
      <c r="N7694">
        <v>0.08</v>
      </c>
      <c r="O7694">
        <v>1184.56</v>
      </c>
      <c r="P7694">
        <v>1822.4</v>
      </c>
      <c r="Q7694">
        <f>Table1[[#This Row],[OrderQuantity]]*Table1[[#This Row],[UnitPrice]]</f>
        <v>10934.400000000001</v>
      </c>
      <c r="R7694">
        <f>Table1[[#This Row],[OrderQuantity]]*Table1[[#This Row],[UnitCost]]</f>
        <v>7107.36</v>
      </c>
      <c r="S7694">
        <f>Table1[[#This Row],[OrderQuantity]]*Table1[[#This Row],[UnitPrice]]*(1-Table1[[#This Row],[DiscountApplied]]) - (Table1[[#This Row],[OrderQuantity]]*Table1[[#This Row],[UnitCost]])</f>
        <v>2952.2880000000014</v>
      </c>
      <c r="T7694">
        <f>DATEDIF(Table1[[#This Row],[ShipDate]],Table1[[#This Row],[DeliveryDate]],"d")</f>
        <v>7</v>
      </c>
      <c r="U7694" t="str">
        <f t="shared" si="241"/>
        <v>On Time</v>
      </c>
    </row>
    <row r="7695" spans="1:21" x14ac:dyDescent="0.3">
      <c r="A7695" t="str">
        <f t="shared" si="240"/>
        <v>SO-007794</v>
      </c>
      <c r="B7695" t="s">
        <v>5</v>
      </c>
      <c r="C7695" t="s">
        <v>10</v>
      </c>
      <c r="D7695" s="1">
        <v>44000</v>
      </c>
      <c r="E7695" s="1">
        <v>44159</v>
      </c>
      <c r="F7695" s="1">
        <v>44174</v>
      </c>
      <c r="G7695" s="1">
        <v>44184</v>
      </c>
      <c r="H7695" t="s">
        <v>54</v>
      </c>
      <c r="I7695">
        <v>28</v>
      </c>
      <c r="J7695">
        <v>48</v>
      </c>
      <c r="K7695">
        <v>122</v>
      </c>
      <c r="L7695">
        <v>29</v>
      </c>
      <c r="M7695">
        <v>2</v>
      </c>
      <c r="N7695">
        <v>0.15</v>
      </c>
      <c r="O7695">
        <v>582.9</v>
      </c>
      <c r="P7695">
        <v>1165.8</v>
      </c>
      <c r="Q7695">
        <f>Table1[[#This Row],[OrderQuantity]]*Table1[[#This Row],[UnitPrice]]</f>
        <v>2331.6</v>
      </c>
      <c r="R7695">
        <f>Table1[[#This Row],[OrderQuantity]]*Table1[[#This Row],[UnitCost]]</f>
        <v>1165.8</v>
      </c>
      <c r="S7695">
        <f>Table1[[#This Row],[OrderQuantity]]*Table1[[#This Row],[UnitPrice]]*(1-Table1[[#This Row],[DiscountApplied]]) - (Table1[[#This Row],[OrderQuantity]]*Table1[[#This Row],[UnitCost]])</f>
        <v>816.06</v>
      </c>
      <c r="T7695">
        <f>DATEDIF(Table1[[#This Row],[ShipDate]],Table1[[#This Row],[DeliveryDate]],"d")</f>
        <v>10</v>
      </c>
      <c r="U7695" t="str">
        <f t="shared" si="241"/>
        <v>Late</v>
      </c>
    </row>
    <row r="7696" spans="1:21" x14ac:dyDescent="0.3">
      <c r="A7696" t="str">
        <f t="shared" si="240"/>
        <v>SO-007795</v>
      </c>
      <c r="B7696" t="s">
        <v>4</v>
      </c>
      <c r="C7696" t="s">
        <v>11</v>
      </c>
      <c r="D7696" s="1">
        <v>44100</v>
      </c>
      <c r="E7696" s="1">
        <v>44159</v>
      </c>
      <c r="F7696" s="1">
        <v>44183</v>
      </c>
      <c r="G7696" s="1">
        <v>44187</v>
      </c>
      <c r="H7696" t="s">
        <v>54</v>
      </c>
      <c r="I7696">
        <v>15</v>
      </c>
      <c r="J7696">
        <v>24</v>
      </c>
      <c r="K7696">
        <v>264</v>
      </c>
      <c r="L7696">
        <v>43</v>
      </c>
      <c r="M7696">
        <v>6</v>
      </c>
      <c r="N7696">
        <v>0.4</v>
      </c>
      <c r="O7696">
        <v>840.18</v>
      </c>
      <c r="P7696">
        <v>1105.5</v>
      </c>
      <c r="Q7696">
        <f>Table1[[#This Row],[OrderQuantity]]*Table1[[#This Row],[UnitPrice]]</f>
        <v>6633</v>
      </c>
      <c r="R7696">
        <f>Table1[[#This Row],[OrderQuantity]]*Table1[[#This Row],[UnitCost]]</f>
        <v>5041.08</v>
      </c>
      <c r="S7696">
        <f>Table1[[#This Row],[OrderQuantity]]*Table1[[#This Row],[UnitPrice]]*(1-Table1[[#This Row],[DiscountApplied]]) - (Table1[[#This Row],[OrderQuantity]]*Table1[[#This Row],[UnitCost]])</f>
        <v>-1061.2800000000002</v>
      </c>
      <c r="T7696">
        <f>DATEDIF(Table1[[#This Row],[ShipDate]],Table1[[#This Row],[DeliveryDate]],"d")</f>
        <v>4</v>
      </c>
      <c r="U7696" t="str">
        <f t="shared" si="241"/>
        <v>On Time</v>
      </c>
    </row>
    <row r="7697" spans="1:21" x14ac:dyDescent="0.3">
      <c r="A7697" t="str">
        <f t="shared" si="240"/>
        <v>SO-007796</v>
      </c>
      <c r="B7697" t="s">
        <v>3</v>
      </c>
      <c r="C7697" t="s">
        <v>13</v>
      </c>
      <c r="D7697" s="1">
        <v>44100</v>
      </c>
      <c r="E7697" s="1">
        <v>44159</v>
      </c>
      <c r="F7697" s="1">
        <v>44184</v>
      </c>
      <c r="G7697" s="1">
        <v>44189</v>
      </c>
      <c r="H7697" t="s">
        <v>54</v>
      </c>
      <c r="I7697">
        <v>11</v>
      </c>
      <c r="J7697">
        <v>27</v>
      </c>
      <c r="K7697">
        <v>9</v>
      </c>
      <c r="L7697">
        <v>17</v>
      </c>
      <c r="M7697">
        <v>8</v>
      </c>
      <c r="N7697">
        <v>0.15</v>
      </c>
      <c r="O7697">
        <v>1497.05</v>
      </c>
      <c r="P7697">
        <v>1782.2</v>
      </c>
      <c r="Q7697">
        <f>Table1[[#This Row],[OrderQuantity]]*Table1[[#This Row],[UnitPrice]]</f>
        <v>14257.6</v>
      </c>
      <c r="R7697">
        <f>Table1[[#This Row],[OrderQuantity]]*Table1[[#This Row],[UnitCost]]</f>
        <v>11976.4</v>
      </c>
      <c r="S7697">
        <f>Table1[[#This Row],[OrderQuantity]]*Table1[[#This Row],[UnitPrice]]*(1-Table1[[#This Row],[DiscountApplied]]) - (Table1[[#This Row],[OrderQuantity]]*Table1[[#This Row],[UnitCost]])</f>
        <v>142.55999999999949</v>
      </c>
      <c r="T7697">
        <f>DATEDIF(Table1[[#This Row],[ShipDate]],Table1[[#This Row],[DeliveryDate]],"d")</f>
        <v>5</v>
      </c>
      <c r="U7697" t="str">
        <f t="shared" si="241"/>
        <v>On Time</v>
      </c>
    </row>
    <row r="7698" spans="1:21" x14ac:dyDescent="0.3">
      <c r="A7698" t="str">
        <f t="shared" si="240"/>
        <v>SO-007797</v>
      </c>
      <c r="B7698" t="s">
        <v>2</v>
      </c>
      <c r="C7698" t="s">
        <v>10</v>
      </c>
      <c r="D7698" s="1">
        <v>44000</v>
      </c>
      <c r="E7698" s="1">
        <v>44159</v>
      </c>
      <c r="F7698" s="1">
        <v>44182</v>
      </c>
      <c r="G7698" s="1">
        <v>44187</v>
      </c>
      <c r="H7698" t="s">
        <v>54</v>
      </c>
      <c r="I7698">
        <v>21</v>
      </c>
      <c r="J7698">
        <v>36</v>
      </c>
      <c r="K7698">
        <v>150</v>
      </c>
      <c r="L7698">
        <v>45</v>
      </c>
      <c r="M7698">
        <v>8</v>
      </c>
      <c r="N7698">
        <v>0.08</v>
      </c>
      <c r="O7698">
        <v>2026.08</v>
      </c>
      <c r="P7698">
        <v>2894.4</v>
      </c>
      <c r="Q7698">
        <f>Table1[[#This Row],[OrderQuantity]]*Table1[[#This Row],[UnitPrice]]</f>
        <v>23155.200000000001</v>
      </c>
      <c r="R7698">
        <f>Table1[[#This Row],[OrderQuantity]]*Table1[[#This Row],[UnitCost]]</f>
        <v>16208.64</v>
      </c>
      <c r="S7698">
        <f>Table1[[#This Row],[OrderQuantity]]*Table1[[#This Row],[UnitPrice]]*(1-Table1[[#This Row],[DiscountApplied]]) - (Table1[[#This Row],[OrderQuantity]]*Table1[[#This Row],[UnitCost]])</f>
        <v>5094.1440000000039</v>
      </c>
      <c r="T7698">
        <f>DATEDIF(Table1[[#This Row],[ShipDate]],Table1[[#This Row],[DeliveryDate]],"d")</f>
        <v>5</v>
      </c>
      <c r="U7698" t="str">
        <f t="shared" si="241"/>
        <v>On Time</v>
      </c>
    </row>
    <row r="7699" spans="1:21" x14ac:dyDescent="0.3">
      <c r="A7699" t="str">
        <f t="shared" si="240"/>
        <v>SO-007798</v>
      </c>
      <c r="B7699" t="s">
        <v>4</v>
      </c>
      <c r="C7699" t="s">
        <v>10</v>
      </c>
      <c r="D7699" s="1">
        <v>44000</v>
      </c>
      <c r="E7699" s="1">
        <v>44159</v>
      </c>
      <c r="F7699" s="1">
        <v>44165</v>
      </c>
      <c r="G7699" s="1">
        <v>44171</v>
      </c>
      <c r="H7699" t="s">
        <v>54</v>
      </c>
      <c r="I7699">
        <v>19</v>
      </c>
      <c r="J7699">
        <v>31</v>
      </c>
      <c r="K7699">
        <v>107</v>
      </c>
      <c r="L7699">
        <v>27</v>
      </c>
      <c r="M7699">
        <v>1</v>
      </c>
      <c r="N7699">
        <v>0.4</v>
      </c>
      <c r="O7699">
        <v>510.14</v>
      </c>
      <c r="P7699">
        <v>1085.4000000000001</v>
      </c>
      <c r="Q7699">
        <f>Table1[[#This Row],[OrderQuantity]]*Table1[[#This Row],[UnitPrice]]</f>
        <v>1085.4000000000001</v>
      </c>
      <c r="R7699">
        <f>Table1[[#This Row],[OrderQuantity]]*Table1[[#This Row],[UnitCost]]</f>
        <v>510.14</v>
      </c>
      <c r="S7699">
        <f>Table1[[#This Row],[OrderQuantity]]*Table1[[#This Row],[UnitPrice]]*(1-Table1[[#This Row],[DiscountApplied]]) - (Table1[[#This Row],[OrderQuantity]]*Table1[[#This Row],[UnitCost]])</f>
        <v>141.10000000000002</v>
      </c>
      <c r="T7699">
        <f>DATEDIF(Table1[[#This Row],[ShipDate]],Table1[[#This Row],[DeliveryDate]],"d")</f>
        <v>6</v>
      </c>
      <c r="U7699" t="str">
        <f t="shared" si="241"/>
        <v>On Time</v>
      </c>
    </row>
    <row r="7700" spans="1:21" x14ac:dyDescent="0.3">
      <c r="A7700" t="str">
        <f t="shared" si="240"/>
        <v>SO-007799</v>
      </c>
      <c r="B7700" t="s">
        <v>2</v>
      </c>
      <c r="C7700" t="s">
        <v>11</v>
      </c>
      <c r="D7700" s="1">
        <v>44000</v>
      </c>
      <c r="E7700" s="1">
        <v>44159</v>
      </c>
      <c r="F7700" s="1">
        <v>44170</v>
      </c>
      <c r="G7700" s="1">
        <v>44171</v>
      </c>
      <c r="H7700" t="s">
        <v>54</v>
      </c>
      <c r="I7700">
        <v>21</v>
      </c>
      <c r="J7700">
        <v>13</v>
      </c>
      <c r="K7700">
        <v>263</v>
      </c>
      <c r="L7700">
        <v>1</v>
      </c>
      <c r="M7700">
        <v>3</v>
      </c>
      <c r="N7700">
        <v>0.08</v>
      </c>
      <c r="O7700">
        <v>633.95000000000005</v>
      </c>
      <c r="P7700">
        <v>1112.2</v>
      </c>
      <c r="Q7700">
        <f>Table1[[#This Row],[OrderQuantity]]*Table1[[#This Row],[UnitPrice]]</f>
        <v>3336.6000000000004</v>
      </c>
      <c r="R7700">
        <f>Table1[[#This Row],[OrderQuantity]]*Table1[[#This Row],[UnitCost]]</f>
        <v>1901.8500000000001</v>
      </c>
      <c r="S7700">
        <f>Table1[[#This Row],[OrderQuantity]]*Table1[[#This Row],[UnitPrice]]*(1-Table1[[#This Row],[DiscountApplied]]) - (Table1[[#This Row],[OrderQuantity]]*Table1[[#This Row],[UnitCost]])</f>
        <v>1167.8220000000003</v>
      </c>
      <c r="T7700">
        <f>DATEDIF(Table1[[#This Row],[ShipDate]],Table1[[#This Row],[DeliveryDate]],"d")</f>
        <v>1</v>
      </c>
      <c r="U7700" t="str">
        <f t="shared" si="241"/>
        <v>On Time</v>
      </c>
    </row>
    <row r="7701" spans="1:21" x14ac:dyDescent="0.3">
      <c r="A7701" t="str">
        <f t="shared" si="240"/>
        <v>SO-007800</v>
      </c>
      <c r="B7701" t="s">
        <v>3</v>
      </c>
      <c r="C7701" t="s">
        <v>12</v>
      </c>
      <c r="D7701" s="1">
        <v>44100</v>
      </c>
      <c r="E7701" s="1">
        <v>44159</v>
      </c>
      <c r="F7701" s="1">
        <v>44184</v>
      </c>
      <c r="G7701" s="1">
        <v>44185</v>
      </c>
      <c r="H7701" t="s">
        <v>54</v>
      </c>
      <c r="I7701">
        <v>6</v>
      </c>
      <c r="J7701">
        <v>16</v>
      </c>
      <c r="K7701">
        <v>243</v>
      </c>
      <c r="L7701">
        <v>22</v>
      </c>
      <c r="M7701">
        <v>7</v>
      </c>
      <c r="N7701">
        <v>0.08</v>
      </c>
      <c r="O7701">
        <v>454.46</v>
      </c>
      <c r="P7701">
        <v>891.1</v>
      </c>
      <c r="Q7701">
        <f>Table1[[#This Row],[OrderQuantity]]*Table1[[#This Row],[UnitPrice]]</f>
        <v>6237.7</v>
      </c>
      <c r="R7701">
        <f>Table1[[#This Row],[OrderQuantity]]*Table1[[#This Row],[UnitCost]]</f>
        <v>3181.22</v>
      </c>
      <c r="S7701">
        <f>Table1[[#This Row],[OrderQuantity]]*Table1[[#This Row],[UnitPrice]]*(1-Table1[[#This Row],[DiscountApplied]]) - (Table1[[#This Row],[OrderQuantity]]*Table1[[#This Row],[UnitCost]])</f>
        <v>2557.4640000000004</v>
      </c>
      <c r="T7701">
        <f>DATEDIF(Table1[[#This Row],[ShipDate]],Table1[[#This Row],[DeliveryDate]],"d")</f>
        <v>1</v>
      </c>
      <c r="U7701" t="str">
        <f t="shared" si="241"/>
        <v>On Time</v>
      </c>
    </row>
    <row r="7702" spans="1:21" x14ac:dyDescent="0.3">
      <c r="A7702" t="str">
        <f t="shared" si="240"/>
        <v>SO-007801</v>
      </c>
      <c r="B7702" t="s">
        <v>3</v>
      </c>
      <c r="C7702" t="s">
        <v>11</v>
      </c>
      <c r="D7702" s="1">
        <v>44000</v>
      </c>
      <c r="E7702" s="1">
        <v>44159</v>
      </c>
      <c r="F7702" s="1">
        <v>44185</v>
      </c>
      <c r="G7702" s="1">
        <v>44193</v>
      </c>
      <c r="H7702" t="s">
        <v>54</v>
      </c>
      <c r="I7702">
        <v>10</v>
      </c>
      <c r="J7702">
        <v>18</v>
      </c>
      <c r="K7702">
        <v>314</v>
      </c>
      <c r="L7702">
        <v>30</v>
      </c>
      <c r="M7702">
        <v>1</v>
      </c>
      <c r="N7702">
        <v>0.4</v>
      </c>
      <c r="O7702">
        <v>1256.45</v>
      </c>
      <c r="P7702">
        <v>2673.3</v>
      </c>
      <c r="Q7702">
        <f>Table1[[#This Row],[OrderQuantity]]*Table1[[#This Row],[UnitPrice]]</f>
        <v>2673.3</v>
      </c>
      <c r="R7702">
        <f>Table1[[#This Row],[OrderQuantity]]*Table1[[#This Row],[UnitCost]]</f>
        <v>1256.45</v>
      </c>
      <c r="S7702">
        <f>Table1[[#This Row],[OrderQuantity]]*Table1[[#This Row],[UnitPrice]]*(1-Table1[[#This Row],[DiscountApplied]]) - (Table1[[#This Row],[OrderQuantity]]*Table1[[#This Row],[UnitCost]])</f>
        <v>347.53</v>
      </c>
      <c r="T7702">
        <f>DATEDIF(Table1[[#This Row],[ShipDate]],Table1[[#This Row],[DeliveryDate]],"d")</f>
        <v>8</v>
      </c>
      <c r="U7702" t="str">
        <f t="shared" si="241"/>
        <v>Late</v>
      </c>
    </row>
    <row r="7703" spans="1:21" x14ac:dyDescent="0.3">
      <c r="A7703" t="str">
        <f t="shared" si="240"/>
        <v>SO-007802</v>
      </c>
      <c r="B7703" t="s">
        <v>5</v>
      </c>
      <c r="C7703" t="s">
        <v>13</v>
      </c>
      <c r="D7703" s="1">
        <v>44000</v>
      </c>
      <c r="E7703" s="1">
        <v>44159</v>
      </c>
      <c r="F7703" s="1">
        <v>44172</v>
      </c>
      <c r="G7703" s="1">
        <v>44175</v>
      </c>
      <c r="H7703" t="s">
        <v>54</v>
      </c>
      <c r="I7703">
        <v>28</v>
      </c>
      <c r="J7703">
        <v>2</v>
      </c>
      <c r="K7703">
        <v>46</v>
      </c>
      <c r="L7703">
        <v>32</v>
      </c>
      <c r="M7703">
        <v>6</v>
      </c>
      <c r="N7703">
        <v>0.4</v>
      </c>
      <c r="O7703">
        <v>1668.64</v>
      </c>
      <c r="P7703">
        <v>1963.1</v>
      </c>
      <c r="Q7703">
        <f>Table1[[#This Row],[OrderQuantity]]*Table1[[#This Row],[UnitPrice]]</f>
        <v>11778.599999999999</v>
      </c>
      <c r="R7703">
        <f>Table1[[#This Row],[OrderQuantity]]*Table1[[#This Row],[UnitCost]]</f>
        <v>10011.84</v>
      </c>
      <c r="S7703">
        <f>Table1[[#This Row],[OrderQuantity]]*Table1[[#This Row],[UnitPrice]]*(1-Table1[[#This Row],[DiscountApplied]]) - (Table1[[#This Row],[OrderQuantity]]*Table1[[#This Row],[UnitCost]])</f>
        <v>-2944.6800000000012</v>
      </c>
      <c r="T7703">
        <f>DATEDIF(Table1[[#This Row],[ShipDate]],Table1[[#This Row],[DeliveryDate]],"d")</f>
        <v>3</v>
      </c>
      <c r="U7703" t="str">
        <f t="shared" si="241"/>
        <v>On Time</v>
      </c>
    </row>
    <row r="7704" spans="1:21" x14ac:dyDescent="0.3">
      <c r="A7704" t="str">
        <f t="shared" si="240"/>
        <v>SO-007803</v>
      </c>
      <c r="B7704" t="s">
        <v>2</v>
      </c>
      <c r="C7704" t="s">
        <v>8</v>
      </c>
      <c r="D7704" s="1">
        <v>44100</v>
      </c>
      <c r="E7704" s="1">
        <v>44160</v>
      </c>
      <c r="F7704" s="1">
        <v>44166</v>
      </c>
      <c r="G7704" s="1">
        <v>44168</v>
      </c>
      <c r="H7704" t="s">
        <v>54</v>
      </c>
      <c r="I7704">
        <v>24</v>
      </c>
      <c r="J7704">
        <v>9</v>
      </c>
      <c r="K7704">
        <v>350</v>
      </c>
      <c r="L7704">
        <v>17</v>
      </c>
      <c r="M7704">
        <v>7</v>
      </c>
      <c r="N7704">
        <v>0.08</v>
      </c>
      <c r="O7704">
        <v>421.97</v>
      </c>
      <c r="P7704">
        <v>897.8</v>
      </c>
      <c r="Q7704">
        <f>Table1[[#This Row],[OrderQuantity]]*Table1[[#This Row],[UnitPrice]]</f>
        <v>6284.5999999999995</v>
      </c>
      <c r="R7704">
        <f>Table1[[#This Row],[OrderQuantity]]*Table1[[#This Row],[UnitCost]]</f>
        <v>2953.79</v>
      </c>
      <c r="S7704">
        <f>Table1[[#This Row],[OrderQuantity]]*Table1[[#This Row],[UnitPrice]]*(1-Table1[[#This Row],[DiscountApplied]]) - (Table1[[#This Row],[OrderQuantity]]*Table1[[#This Row],[UnitCost]])</f>
        <v>2828.0419999999995</v>
      </c>
      <c r="T7704">
        <f>DATEDIF(Table1[[#This Row],[ShipDate]],Table1[[#This Row],[DeliveryDate]],"d")</f>
        <v>2</v>
      </c>
      <c r="U7704" t="str">
        <f t="shared" si="241"/>
        <v>On Time</v>
      </c>
    </row>
    <row r="7705" spans="1:21" x14ac:dyDescent="0.3">
      <c r="A7705" t="str">
        <f t="shared" si="240"/>
        <v>SO-007804</v>
      </c>
      <c r="B7705" t="s">
        <v>3</v>
      </c>
      <c r="C7705" t="s">
        <v>8</v>
      </c>
      <c r="D7705" s="1">
        <v>44100</v>
      </c>
      <c r="E7705" s="1">
        <v>44160</v>
      </c>
      <c r="F7705" s="1">
        <v>44166</v>
      </c>
      <c r="G7705" s="1">
        <v>44176</v>
      </c>
      <c r="H7705" t="s">
        <v>54</v>
      </c>
      <c r="I7705">
        <v>1</v>
      </c>
      <c r="J7705">
        <v>3</v>
      </c>
      <c r="K7705">
        <v>365</v>
      </c>
      <c r="L7705">
        <v>33</v>
      </c>
      <c r="M7705">
        <v>1</v>
      </c>
      <c r="N7705">
        <v>0.1</v>
      </c>
      <c r="O7705">
        <v>962.39</v>
      </c>
      <c r="P7705">
        <v>1782.2</v>
      </c>
      <c r="Q7705">
        <f>Table1[[#This Row],[OrderQuantity]]*Table1[[#This Row],[UnitPrice]]</f>
        <v>1782.2</v>
      </c>
      <c r="R7705">
        <f>Table1[[#This Row],[OrderQuantity]]*Table1[[#This Row],[UnitCost]]</f>
        <v>962.39</v>
      </c>
      <c r="S7705">
        <f>Table1[[#This Row],[OrderQuantity]]*Table1[[#This Row],[UnitPrice]]*(1-Table1[[#This Row],[DiscountApplied]]) - (Table1[[#This Row],[OrderQuantity]]*Table1[[#This Row],[UnitCost]])</f>
        <v>641.59</v>
      </c>
      <c r="T7705">
        <f>DATEDIF(Table1[[#This Row],[ShipDate]],Table1[[#This Row],[DeliveryDate]],"d")</f>
        <v>10</v>
      </c>
      <c r="U7705" t="str">
        <f t="shared" si="241"/>
        <v>Late</v>
      </c>
    </row>
    <row r="7706" spans="1:21" x14ac:dyDescent="0.3">
      <c r="A7706" t="str">
        <f t="shared" si="240"/>
        <v>SO-007805</v>
      </c>
      <c r="B7706" t="s">
        <v>4</v>
      </c>
      <c r="C7706" t="s">
        <v>8</v>
      </c>
      <c r="D7706" s="1">
        <v>44100</v>
      </c>
      <c r="E7706" s="1">
        <v>44160</v>
      </c>
      <c r="F7706" s="1">
        <v>44180</v>
      </c>
      <c r="G7706" s="1">
        <v>44187</v>
      </c>
      <c r="H7706" t="s">
        <v>54</v>
      </c>
      <c r="I7706">
        <v>19</v>
      </c>
      <c r="J7706">
        <v>37</v>
      </c>
      <c r="K7706">
        <v>363</v>
      </c>
      <c r="L7706">
        <v>24</v>
      </c>
      <c r="M7706">
        <v>2</v>
      </c>
      <c r="N7706">
        <v>0.05</v>
      </c>
      <c r="O7706">
        <v>3239.92</v>
      </c>
      <c r="P7706">
        <v>3999.9</v>
      </c>
      <c r="Q7706">
        <f>Table1[[#This Row],[OrderQuantity]]*Table1[[#This Row],[UnitPrice]]</f>
        <v>7999.8</v>
      </c>
      <c r="R7706">
        <f>Table1[[#This Row],[OrderQuantity]]*Table1[[#This Row],[UnitCost]]</f>
        <v>6479.84</v>
      </c>
      <c r="S7706">
        <f>Table1[[#This Row],[OrderQuantity]]*Table1[[#This Row],[UnitPrice]]*(1-Table1[[#This Row],[DiscountApplied]]) - (Table1[[#This Row],[OrderQuantity]]*Table1[[#This Row],[UnitCost]])</f>
        <v>1119.9699999999993</v>
      </c>
      <c r="T7706">
        <f>DATEDIF(Table1[[#This Row],[ShipDate]],Table1[[#This Row],[DeliveryDate]],"d")</f>
        <v>7</v>
      </c>
      <c r="U7706" t="str">
        <f t="shared" si="241"/>
        <v>On Time</v>
      </c>
    </row>
    <row r="7707" spans="1:21" x14ac:dyDescent="0.3">
      <c r="A7707" t="str">
        <f t="shared" si="240"/>
        <v>SO-007806</v>
      </c>
      <c r="B7707" t="s">
        <v>4</v>
      </c>
      <c r="C7707" t="s">
        <v>12</v>
      </c>
      <c r="D7707" s="1">
        <v>44000</v>
      </c>
      <c r="E7707" s="1">
        <v>44160</v>
      </c>
      <c r="F7707" s="1">
        <v>44185</v>
      </c>
      <c r="G7707" s="1">
        <v>44193</v>
      </c>
      <c r="H7707" t="s">
        <v>54</v>
      </c>
      <c r="I7707">
        <v>19</v>
      </c>
      <c r="J7707">
        <v>10</v>
      </c>
      <c r="K7707">
        <v>214</v>
      </c>
      <c r="L7707">
        <v>37</v>
      </c>
      <c r="M7707">
        <v>4</v>
      </c>
      <c r="N7707">
        <v>0.15</v>
      </c>
      <c r="O7707">
        <v>562.79999999999995</v>
      </c>
      <c r="P7707">
        <v>1125.5999999999999</v>
      </c>
      <c r="Q7707">
        <f>Table1[[#This Row],[OrderQuantity]]*Table1[[#This Row],[UnitPrice]]</f>
        <v>4502.3999999999996</v>
      </c>
      <c r="R7707">
        <f>Table1[[#This Row],[OrderQuantity]]*Table1[[#This Row],[UnitCost]]</f>
        <v>2251.1999999999998</v>
      </c>
      <c r="S7707">
        <f>Table1[[#This Row],[OrderQuantity]]*Table1[[#This Row],[UnitPrice]]*(1-Table1[[#This Row],[DiscountApplied]]) - (Table1[[#This Row],[OrderQuantity]]*Table1[[#This Row],[UnitCost]])</f>
        <v>1575.8399999999997</v>
      </c>
      <c r="T7707">
        <f>DATEDIF(Table1[[#This Row],[ShipDate]],Table1[[#This Row],[DeliveryDate]],"d")</f>
        <v>8</v>
      </c>
      <c r="U7707" t="str">
        <f t="shared" si="241"/>
        <v>Late</v>
      </c>
    </row>
    <row r="7708" spans="1:21" x14ac:dyDescent="0.3">
      <c r="A7708" t="str">
        <f t="shared" si="240"/>
        <v>SO-007807</v>
      </c>
      <c r="B7708" t="s">
        <v>5</v>
      </c>
      <c r="C7708" t="s">
        <v>10</v>
      </c>
      <c r="D7708" s="1">
        <v>44100</v>
      </c>
      <c r="E7708" s="1">
        <v>44160</v>
      </c>
      <c r="F7708" s="1">
        <v>44178</v>
      </c>
      <c r="G7708" s="1">
        <v>44183</v>
      </c>
      <c r="H7708" t="s">
        <v>54</v>
      </c>
      <c r="I7708">
        <v>25</v>
      </c>
      <c r="J7708">
        <v>1</v>
      </c>
      <c r="K7708">
        <v>88</v>
      </c>
      <c r="L7708">
        <v>11</v>
      </c>
      <c r="M7708">
        <v>4</v>
      </c>
      <c r="N7708">
        <v>0.1</v>
      </c>
      <c r="O7708">
        <v>1034.95</v>
      </c>
      <c r="P7708">
        <v>1815.7</v>
      </c>
      <c r="Q7708">
        <f>Table1[[#This Row],[OrderQuantity]]*Table1[[#This Row],[UnitPrice]]</f>
        <v>7262.8</v>
      </c>
      <c r="R7708">
        <f>Table1[[#This Row],[OrderQuantity]]*Table1[[#This Row],[UnitCost]]</f>
        <v>4139.8</v>
      </c>
      <c r="S7708">
        <f>Table1[[#This Row],[OrderQuantity]]*Table1[[#This Row],[UnitPrice]]*(1-Table1[[#This Row],[DiscountApplied]]) - (Table1[[#This Row],[OrderQuantity]]*Table1[[#This Row],[UnitCost]])</f>
        <v>2396.7200000000003</v>
      </c>
      <c r="T7708">
        <f>DATEDIF(Table1[[#This Row],[ShipDate]],Table1[[#This Row],[DeliveryDate]],"d")</f>
        <v>5</v>
      </c>
      <c r="U7708" t="str">
        <f t="shared" si="241"/>
        <v>On Time</v>
      </c>
    </row>
    <row r="7709" spans="1:21" x14ac:dyDescent="0.3">
      <c r="A7709" t="str">
        <f t="shared" si="240"/>
        <v>SO-007808</v>
      </c>
      <c r="B7709" t="s">
        <v>2</v>
      </c>
      <c r="C7709" t="s">
        <v>10</v>
      </c>
      <c r="D7709" s="1">
        <v>44000</v>
      </c>
      <c r="E7709" s="1">
        <v>44160</v>
      </c>
      <c r="F7709" s="1">
        <v>44183</v>
      </c>
      <c r="G7709" s="1">
        <v>44186</v>
      </c>
      <c r="H7709" t="s">
        <v>54</v>
      </c>
      <c r="I7709">
        <v>22</v>
      </c>
      <c r="J7709">
        <v>41</v>
      </c>
      <c r="K7709">
        <v>145</v>
      </c>
      <c r="L7709">
        <v>32</v>
      </c>
      <c r="M7709">
        <v>2</v>
      </c>
      <c r="N7709">
        <v>0.08</v>
      </c>
      <c r="O7709">
        <v>748.79</v>
      </c>
      <c r="P7709">
        <v>1701.8</v>
      </c>
      <c r="Q7709">
        <f>Table1[[#This Row],[OrderQuantity]]*Table1[[#This Row],[UnitPrice]]</f>
        <v>3403.6</v>
      </c>
      <c r="R7709">
        <f>Table1[[#This Row],[OrderQuantity]]*Table1[[#This Row],[UnitCost]]</f>
        <v>1497.58</v>
      </c>
      <c r="S7709">
        <f>Table1[[#This Row],[OrderQuantity]]*Table1[[#This Row],[UnitPrice]]*(1-Table1[[#This Row],[DiscountApplied]]) - (Table1[[#This Row],[OrderQuantity]]*Table1[[#This Row],[UnitCost]])</f>
        <v>1633.732</v>
      </c>
      <c r="T7709">
        <f>DATEDIF(Table1[[#This Row],[ShipDate]],Table1[[#This Row],[DeliveryDate]],"d")</f>
        <v>3</v>
      </c>
      <c r="U7709" t="str">
        <f t="shared" si="241"/>
        <v>On Time</v>
      </c>
    </row>
    <row r="7710" spans="1:21" x14ac:dyDescent="0.3">
      <c r="A7710" t="str">
        <f t="shared" si="240"/>
        <v>SO-007809</v>
      </c>
      <c r="B7710" t="s">
        <v>2</v>
      </c>
      <c r="C7710" t="s">
        <v>10</v>
      </c>
      <c r="D7710" s="1">
        <v>44100</v>
      </c>
      <c r="E7710" s="1">
        <v>44160</v>
      </c>
      <c r="F7710" s="1">
        <v>44162</v>
      </c>
      <c r="G7710" s="1">
        <v>44166</v>
      </c>
      <c r="H7710" t="s">
        <v>54</v>
      </c>
      <c r="I7710">
        <v>25</v>
      </c>
      <c r="J7710">
        <v>42</v>
      </c>
      <c r="K7710">
        <v>92</v>
      </c>
      <c r="L7710">
        <v>41</v>
      </c>
      <c r="M7710">
        <v>5</v>
      </c>
      <c r="N7710">
        <v>0.2</v>
      </c>
      <c r="O7710">
        <v>3062.84</v>
      </c>
      <c r="P7710">
        <v>5373.4</v>
      </c>
      <c r="Q7710">
        <f>Table1[[#This Row],[OrderQuantity]]*Table1[[#This Row],[UnitPrice]]</f>
        <v>26867</v>
      </c>
      <c r="R7710">
        <f>Table1[[#This Row],[OrderQuantity]]*Table1[[#This Row],[UnitCost]]</f>
        <v>15314.2</v>
      </c>
      <c r="S7710">
        <f>Table1[[#This Row],[OrderQuantity]]*Table1[[#This Row],[UnitPrice]]*(1-Table1[[#This Row],[DiscountApplied]]) - (Table1[[#This Row],[OrderQuantity]]*Table1[[#This Row],[UnitCost]])</f>
        <v>6179.4000000000015</v>
      </c>
      <c r="T7710">
        <f>DATEDIF(Table1[[#This Row],[ShipDate]],Table1[[#This Row],[DeliveryDate]],"d")</f>
        <v>4</v>
      </c>
      <c r="U7710" t="str">
        <f t="shared" si="241"/>
        <v>On Time</v>
      </c>
    </row>
    <row r="7711" spans="1:21" x14ac:dyDescent="0.3">
      <c r="A7711" t="str">
        <f t="shared" si="240"/>
        <v>SO-007810</v>
      </c>
      <c r="B7711" t="s">
        <v>5</v>
      </c>
      <c r="C7711" t="s">
        <v>12</v>
      </c>
      <c r="D7711" s="1">
        <v>44000</v>
      </c>
      <c r="E7711" s="1">
        <v>44160</v>
      </c>
      <c r="F7711" s="1">
        <v>44180</v>
      </c>
      <c r="G7711" s="1">
        <v>44184</v>
      </c>
      <c r="H7711" t="s">
        <v>54</v>
      </c>
      <c r="I7711">
        <v>28</v>
      </c>
      <c r="J7711">
        <v>50</v>
      </c>
      <c r="K7711">
        <v>247</v>
      </c>
      <c r="L7711">
        <v>43</v>
      </c>
      <c r="M7711">
        <v>6</v>
      </c>
      <c r="N7711">
        <v>0.05</v>
      </c>
      <c r="O7711">
        <v>3498.2</v>
      </c>
      <c r="P7711">
        <v>6137.2</v>
      </c>
      <c r="Q7711">
        <f>Table1[[#This Row],[OrderQuantity]]*Table1[[#This Row],[UnitPrice]]</f>
        <v>36823.199999999997</v>
      </c>
      <c r="R7711">
        <f>Table1[[#This Row],[OrderQuantity]]*Table1[[#This Row],[UnitCost]]</f>
        <v>20989.199999999997</v>
      </c>
      <c r="S7711">
        <f>Table1[[#This Row],[OrderQuantity]]*Table1[[#This Row],[UnitPrice]]*(1-Table1[[#This Row],[DiscountApplied]]) - (Table1[[#This Row],[OrderQuantity]]*Table1[[#This Row],[UnitCost]])</f>
        <v>13992.839999999997</v>
      </c>
      <c r="T7711">
        <f>DATEDIF(Table1[[#This Row],[ShipDate]],Table1[[#This Row],[DeliveryDate]],"d")</f>
        <v>4</v>
      </c>
      <c r="U7711" t="str">
        <f t="shared" si="241"/>
        <v>On Time</v>
      </c>
    </row>
    <row r="7712" spans="1:21" x14ac:dyDescent="0.3">
      <c r="A7712" t="str">
        <f t="shared" si="240"/>
        <v>SO-007811</v>
      </c>
      <c r="B7712" t="s">
        <v>4</v>
      </c>
      <c r="C7712" t="s">
        <v>12</v>
      </c>
      <c r="D7712" s="1">
        <v>44100</v>
      </c>
      <c r="E7712" s="1">
        <v>44160</v>
      </c>
      <c r="F7712" s="1">
        <v>44174</v>
      </c>
      <c r="G7712" s="1">
        <v>44179</v>
      </c>
      <c r="H7712" t="s">
        <v>54</v>
      </c>
      <c r="I7712">
        <v>13</v>
      </c>
      <c r="J7712">
        <v>30</v>
      </c>
      <c r="K7712">
        <v>230</v>
      </c>
      <c r="L7712">
        <v>19</v>
      </c>
      <c r="M7712">
        <v>8</v>
      </c>
      <c r="N7712">
        <v>0.05</v>
      </c>
      <c r="O7712">
        <v>1330.29</v>
      </c>
      <c r="P7712">
        <v>2418.6999999999998</v>
      </c>
      <c r="Q7712">
        <f>Table1[[#This Row],[OrderQuantity]]*Table1[[#This Row],[UnitPrice]]</f>
        <v>19349.599999999999</v>
      </c>
      <c r="R7712">
        <f>Table1[[#This Row],[OrderQuantity]]*Table1[[#This Row],[UnitCost]]</f>
        <v>10642.32</v>
      </c>
      <c r="S7712">
        <f>Table1[[#This Row],[OrderQuantity]]*Table1[[#This Row],[UnitPrice]]*(1-Table1[[#This Row],[DiscountApplied]]) - (Table1[[#This Row],[OrderQuantity]]*Table1[[#This Row],[UnitCost]])</f>
        <v>7739.7999999999993</v>
      </c>
      <c r="T7712">
        <f>DATEDIF(Table1[[#This Row],[ShipDate]],Table1[[#This Row],[DeliveryDate]],"d")</f>
        <v>5</v>
      </c>
      <c r="U7712" t="str">
        <f t="shared" si="241"/>
        <v>On Time</v>
      </c>
    </row>
    <row r="7713" spans="1:21" x14ac:dyDescent="0.3">
      <c r="A7713" t="str">
        <f t="shared" si="240"/>
        <v>SO-007812</v>
      </c>
      <c r="B7713" t="s">
        <v>5</v>
      </c>
      <c r="C7713" t="s">
        <v>10</v>
      </c>
      <c r="D7713" s="1">
        <v>44000</v>
      </c>
      <c r="E7713" s="1">
        <v>44161</v>
      </c>
      <c r="F7713" s="1">
        <v>44173</v>
      </c>
      <c r="G7713" s="1">
        <v>44182</v>
      </c>
      <c r="H7713" t="s">
        <v>54</v>
      </c>
      <c r="I7713">
        <v>26</v>
      </c>
      <c r="J7713">
        <v>23</v>
      </c>
      <c r="K7713">
        <v>196</v>
      </c>
      <c r="L7713">
        <v>37</v>
      </c>
      <c r="M7713">
        <v>1</v>
      </c>
      <c r="N7713">
        <v>0.1</v>
      </c>
      <c r="O7713">
        <v>550.41</v>
      </c>
      <c r="P7713">
        <v>1038.5</v>
      </c>
      <c r="Q7713">
        <f>Table1[[#This Row],[OrderQuantity]]*Table1[[#This Row],[UnitPrice]]</f>
        <v>1038.5</v>
      </c>
      <c r="R7713">
        <f>Table1[[#This Row],[OrderQuantity]]*Table1[[#This Row],[UnitCost]]</f>
        <v>550.41</v>
      </c>
      <c r="S7713">
        <f>Table1[[#This Row],[OrderQuantity]]*Table1[[#This Row],[UnitPrice]]*(1-Table1[[#This Row],[DiscountApplied]]) - (Table1[[#This Row],[OrderQuantity]]*Table1[[#This Row],[UnitCost]])</f>
        <v>384.24</v>
      </c>
      <c r="T7713">
        <f>DATEDIF(Table1[[#This Row],[ShipDate]],Table1[[#This Row],[DeliveryDate]],"d")</f>
        <v>9</v>
      </c>
      <c r="U7713" t="str">
        <f t="shared" si="241"/>
        <v>Late</v>
      </c>
    </row>
    <row r="7714" spans="1:21" x14ac:dyDescent="0.3">
      <c r="A7714" t="str">
        <f t="shared" si="240"/>
        <v>SO-007813</v>
      </c>
      <c r="B7714" t="s">
        <v>3</v>
      </c>
      <c r="C7714" t="s">
        <v>9</v>
      </c>
      <c r="D7714" s="1">
        <v>44000</v>
      </c>
      <c r="E7714" s="1">
        <v>44161</v>
      </c>
      <c r="F7714" s="1">
        <v>44163</v>
      </c>
      <c r="G7714" s="1">
        <v>44164</v>
      </c>
      <c r="H7714" t="s">
        <v>54</v>
      </c>
      <c r="I7714">
        <v>9</v>
      </c>
      <c r="J7714">
        <v>6</v>
      </c>
      <c r="K7714">
        <v>69</v>
      </c>
      <c r="L7714">
        <v>47</v>
      </c>
      <c r="M7714">
        <v>7</v>
      </c>
      <c r="N7714">
        <v>0.1</v>
      </c>
      <c r="O7714">
        <v>4918.87</v>
      </c>
      <c r="P7714">
        <v>5855.8</v>
      </c>
      <c r="Q7714">
        <f>Table1[[#This Row],[OrderQuantity]]*Table1[[#This Row],[UnitPrice]]</f>
        <v>40990.6</v>
      </c>
      <c r="R7714">
        <f>Table1[[#This Row],[OrderQuantity]]*Table1[[#This Row],[UnitCost]]</f>
        <v>34432.089999999997</v>
      </c>
      <c r="S7714">
        <f>Table1[[#This Row],[OrderQuantity]]*Table1[[#This Row],[UnitPrice]]*(1-Table1[[#This Row],[DiscountApplied]]) - (Table1[[#This Row],[OrderQuantity]]*Table1[[#This Row],[UnitCost]])</f>
        <v>2459.4500000000044</v>
      </c>
      <c r="T7714">
        <f>DATEDIF(Table1[[#This Row],[ShipDate]],Table1[[#This Row],[DeliveryDate]],"d")</f>
        <v>1</v>
      </c>
      <c r="U7714" t="str">
        <f t="shared" si="241"/>
        <v>On Time</v>
      </c>
    </row>
    <row r="7715" spans="1:21" x14ac:dyDescent="0.3">
      <c r="A7715" t="str">
        <f t="shared" si="240"/>
        <v>SO-007814</v>
      </c>
      <c r="B7715" t="s">
        <v>3</v>
      </c>
      <c r="C7715" t="s">
        <v>13</v>
      </c>
      <c r="D7715" s="1">
        <v>44100</v>
      </c>
      <c r="E7715" s="1">
        <v>44161</v>
      </c>
      <c r="F7715" s="1">
        <v>44168</v>
      </c>
      <c r="G7715" s="1">
        <v>44171</v>
      </c>
      <c r="H7715" t="s">
        <v>54</v>
      </c>
      <c r="I7715">
        <v>11</v>
      </c>
      <c r="J7715">
        <v>43</v>
      </c>
      <c r="K7715">
        <v>15</v>
      </c>
      <c r="L7715">
        <v>17</v>
      </c>
      <c r="M7715">
        <v>8</v>
      </c>
      <c r="N7715">
        <v>0.08</v>
      </c>
      <c r="O7715">
        <v>3993.07</v>
      </c>
      <c r="P7715">
        <v>6338.2</v>
      </c>
      <c r="Q7715">
        <f>Table1[[#This Row],[OrderQuantity]]*Table1[[#This Row],[UnitPrice]]</f>
        <v>50705.599999999999</v>
      </c>
      <c r="R7715">
        <f>Table1[[#This Row],[OrderQuantity]]*Table1[[#This Row],[UnitCost]]</f>
        <v>31944.560000000001</v>
      </c>
      <c r="S7715">
        <f>Table1[[#This Row],[OrderQuantity]]*Table1[[#This Row],[UnitPrice]]*(1-Table1[[#This Row],[DiscountApplied]]) - (Table1[[#This Row],[OrderQuantity]]*Table1[[#This Row],[UnitCost]])</f>
        <v>14704.592000000001</v>
      </c>
      <c r="T7715">
        <f>DATEDIF(Table1[[#This Row],[ShipDate]],Table1[[#This Row],[DeliveryDate]],"d")</f>
        <v>3</v>
      </c>
      <c r="U7715" t="str">
        <f t="shared" si="241"/>
        <v>On Time</v>
      </c>
    </row>
    <row r="7716" spans="1:21" x14ac:dyDescent="0.3">
      <c r="A7716" t="str">
        <f t="shared" si="240"/>
        <v>SO-007815</v>
      </c>
      <c r="B7716" t="s">
        <v>3</v>
      </c>
      <c r="C7716" t="s">
        <v>9</v>
      </c>
      <c r="D7716" s="1">
        <v>44000</v>
      </c>
      <c r="E7716" s="1">
        <v>44161</v>
      </c>
      <c r="F7716" s="1">
        <v>44172</v>
      </c>
      <c r="G7716" s="1">
        <v>44177</v>
      </c>
      <c r="H7716" t="s">
        <v>54</v>
      </c>
      <c r="I7716">
        <v>11</v>
      </c>
      <c r="J7716">
        <v>11</v>
      </c>
      <c r="K7716">
        <v>82</v>
      </c>
      <c r="L7716">
        <v>36</v>
      </c>
      <c r="M7716">
        <v>2</v>
      </c>
      <c r="N7716">
        <v>0.2</v>
      </c>
      <c r="O7716">
        <v>126.63</v>
      </c>
      <c r="P7716">
        <v>180.9</v>
      </c>
      <c r="Q7716">
        <f>Table1[[#This Row],[OrderQuantity]]*Table1[[#This Row],[UnitPrice]]</f>
        <v>361.8</v>
      </c>
      <c r="R7716">
        <f>Table1[[#This Row],[OrderQuantity]]*Table1[[#This Row],[UnitCost]]</f>
        <v>253.26</v>
      </c>
      <c r="S7716">
        <f>Table1[[#This Row],[OrderQuantity]]*Table1[[#This Row],[UnitPrice]]*(1-Table1[[#This Row],[DiscountApplied]]) - (Table1[[#This Row],[OrderQuantity]]*Table1[[#This Row],[UnitCost]])</f>
        <v>36.180000000000007</v>
      </c>
      <c r="T7716">
        <f>DATEDIF(Table1[[#This Row],[ShipDate]],Table1[[#This Row],[DeliveryDate]],"d")</f>
        <v>5</v>
      </c>
      <c r="U7716" t="str">
        <f t="shared" si="241"/>
        <v>On Time</v>
      </c>
    </row>
    <row r="7717" spans="1:21" x14ac:dyDescent="0.3">
      <c r="A7717" t="str">
        <f t="shared" si="240"/>
        <v>SO-007816</v>
      </c>
      <c r="B7717" t="s">
        <v>2</v>
      </c>
      <c r="C7717" t="s">
        <v>11</v>
      </c>
      <c r="D7717" s="1">
        <v>44100</v>
      </c>
      <c r="E7717" s="1">
        <v>44161</v>
      </c>
      <c r="F7717" s="1">
        <v>44182</v>
      </c>
      <c r="G7717" s="1">
        <v>44184</v>
      </c>
      <c r="H7717" t="s">
        <v>54</v>
      </c>
      <c r="I7717">
        <v>24</v>
      </c>
      <c r="J7717">
        <v>15</v>
      </c>
      <c r="K7717">
        <v>327</v>
      </c>
      <c r="L7717">
        <v>37</v>
      </c>
      <c r="M7717">
        <v>4</v>
      </c>
      <c r="N7717">
        <v>0.1</v>
      </c>
      <c r="O7717">
        <v>1439.16</v>
      </c>
      <c r="P7717">
        <v>2398.6</v>
      </c>
      <c r="Q7717">
        <f>Table1[[#This Row],[OrderQuantity]]*Table1[[#This Row],[UnitPrice]]</f>
        <v>9594.4</v>
      </c>
      <c r="R7717">
        <f>Table1[[#This Row],[OrderQuantity]]*Table1[[#This Row],[UnitCost]]</f>
        <v>5756.64</v>
      </c>
      <c r="S7717">
        <f>Table1[[#This Row],[OrderQuantity]]*Table1[[#This Row],[UnitPrice]]*(1-Table1[[#This Row],[DiscountApplied]]) - (Table1[[#This Row],[OrderQuantity]]*Table1[[#This Row],[UnitCost]])</f>
        <v>2878.3199999999988</v>
      </c>
      <c r="T7717">
        <f>DATEDIF(Table1[[#This Row],[ShipDate]],Table1[[#This Row],[DeliveryDate]],"d")</f>
        <v>2</v>
      </c>
      <c r="U7717" t="str">
        <f t="shared" si="241"/>
        <v>On Time</v>
      </c>
    </row>
    <row r="7718" spans="1:21" x14ac:dyDescent="0.3">
      <c r="A7718" t="str">
        <f t="shared" si="240"/>
        <v>SO-007817</v>
      </c>
      <c r="B7718" t="s">
        <v>4</v>
      </c>
      <c r="C7718" t="s">
        <v>8</v>
      </c>
      <c r="D7718" s="1">
        <v>44100</v>
      </c>
      <c r="E7718" s="1">
        <v>44161</v>
      </c>
      <c r="F7718" s="1">
        <v>44163</v>
      </c>
      <c r="G7718" s="1">
        <v>44170</v>
      </c>
      <c r="H7718" t="s">
        <v>54</v>
      </c>
      <c r="I7718">
        <v>17</v>
      </c>
      <c r="J7718">
        <v>31</v>
      </c>
      <c r="K7718">
        <v>341</v>
      </c>
      <c r="L7718">
        <v>45</v>
      </c>
      <c r="M7718">
        <v>1</v>
      </c>
      <c r="N7718">
        <v>0.08</v>
      </c>
      <c r="O7718">
        <v>83.62</v>
      </c>
      <c r="P7718">
        <v>174.2</v>
      </c>
      <c r="Q7718">
        <f>Table1[[#This Row],[OrderQuantity]]*Table1[[#This Row],[UnitPrice]]</f>
        <v>174.2</v>
      </c>
      <c r="R7718">
        <f>Table1[[#This Row],[OrderQuantity]]*Table1[[#This Row],[UnitCost]]</f>
        <v>83.62</v>
      </c>
      <c r="S7718">
        <f>Table1[[#This Row],[OrderQuantity]]*Table1[[#This Row],[UnitPrice]]*(1-Table1[[#This Row],[DiscountApplied]]) - (Table1[[#This Row],[OrderQuantity]]*Table1[[#This Row],[UnitCost]])</f>
        <v>76.644000000000005</v>
      </c>
      <c r="T7718">
        <f>DATEDIF(Table1[[#This Row],[ShipDate]],Table1[[#This Row],[DeliveryDate]],"d")</f>
        <v>7</v>
      </c>
      <c r="U7718" t="str">
        <f t="shared" si="241"/>
        <v>On Time</v>
      </c>
    </row>
    <row r="7719" spans="1:21" x14ac:dyDescent="0.3">
      <c r="A7719" t="str">
        <f t="shared" si="240"/>
        <v>SO-007818</v>
      </c>
      <c r="B7719" t="s">
        <v>4</v>
      </c>
      <c r="C7719" t="s">
        <v>12</v>
      </c>
      <c r="D7719" s="1">
        <v>44100</v>
      </c>
      <c r="E7719" s="1">
        <v>44161</v>
      </c>
      <c r="F7719" s="1">
        <v>44168</v>
      </c>
      <c r="G7719" s="1">
        <v>44169</v>
      </c>
      <c r="H7719" t="s">
        <v>54</v>
      </c>
      <c r="I7719">
        <v>16</v>
      </c>
      <c r="J7719">
        <v>21</v>
      </c>
      <c r="K7719">
        <v>230</v>
      </c>
      <c r="L7719">
        <v>47</v>
      </c>
      <c r="M7719">
        <v>8</v>
      </c>
      <c r="N7719">
        <v>0.05</v>
      </c>
      <c r="O7719">
        <v>434.16</v>
      </c>
      <c r="P7719">
        <v>1085.4000000000001</v>
      </c>
      <c r="Q7719">
        <f>Table1[[#This Row],[OrderQuantity]]*Table1[[#This Row],[UnitPrice]]</f>
        <v>8683.2000000000007</v>
      </c>
      <c r="R7719">
        <f>Table1[[#This Row],[OrderQuantity]]*Table1[[#This Row],[UnitCost]]</f>
        <v>3473.28</v>
      </c>
      <c r="S7719">
        <f>Table1[[#This Row],[OrderQuantity]]*Table1[[#This Row],[UnitPrice]]*(1-Table1[[#This Row],[DiscountApplied]]) - (Table1[[#This Row],[OrderQuantity]]*Table1[[#This Row],[UnitCost]])</f>
        <v>4775.76</v>
      </c>
      <c r="T7719">
        <f>DATEDIF(Table1[[#This Row],[ShipDate]],Table1[[#This Row],[DeliveryDate]],"d")</f>
        <v>1</v>
      </c>
      <c r="U7719" t="str">
        <f t="shared" si="241"/>
        <v>On Time</v>
      </c>
    </row>
    <row r="7720" spans="1:21" x14ac:dyDescent="0.3">
      <c r="A7720" t="str">
        <f t="shared" si="240"/>
        <v>SO-007819</v>
      </c>
      <c r="B7720" t="s">
        <v>3</v>
      </c>
      <c r="C7720" t="s">
        <v>10</v>
      </c>
      <c r="D7720" s="1">
        <v>44100</v>
      </c>
      <c r="E7720" s="1">
        <v>44162</v>
      </c>
      <c r="F7720" s="1">
        <v>44189</v>
      </c>
      <c r="G7720" s="1">
        <v>44197</v>
      </c>
      <c r="H7720" t="s">
        <v>54</v>
      </c>
      <c r="I7720">
        <v>3</v>
      </c>
      <c r="J7720">
        <v>23</v>
      </c>
      <c r="K7720">
        <v>103</v>
      </c>
      <c r="L7720">
        <v>24</v>
      </c>
      <c r="M7720">
        <v>2</v>
      </c>
      <c r="N7720">
        <v>0.05</v>
      </c>
      <c r="O7720">
        <v>912</v>
      </c>
      <c r="P7720">
        <v>1112.2</v>
      </c>
      <c r="Q7720">
        <f>Table1[[#This Row],[OrderQuantity]]*Table1[[#This Row],[UnitPrice]]</f>
        <v>2224.4</v>
      </c>
      <c r="R7720">
        <f>Table1[[#This Row],[OrderQuantity]]*Table1[[#This Row],[UnitCost]]</f>
        <v>1824</v>
      </c>
      <c r="S7720">
        <f>Table1[[#This Row],[OrderQuantity]]*Table1[[#This Row],[UnitPrice]]*(1-Table1[[#This Row],[DiscountApplied]]) - (Table1[[#This Row],[OrderQuantity]]*Table1[[#This Row],[UnitCost]])</f>
        <v>289.17999999999984</v>
      </c>
      <c r="T7720">
        <f>DATEDIF(Table1[[#This Row],[ShipDate]],Table1[[#This Row],[DeliveryDate]],"d")</f>
        <v>8</v>
      </c>
      <c r="U7720" t="str">
        <f t="shared" si="241"/>
        <v>Late</v>
      </c>
    </row>
    <row r="7721" spans="1:21" x14ac:dyDescent="0.3">
      <c r="A7721" t="str">
        <f t="shared" si="240"/>
        <v>SO-007820</v>
      </c>
      <c r="B7721" t="s">
        <v>4</v>
      </c>
      <c r="C7721" t="s">
        <v>10</v>
      </c>
      <c r="D7721" s="1">
        <v>44000</v>
      </c>
      <c r="E7721" s="1">
        <v>44163</v>
      </c>
      <c r="F7721" s="1">
        <v>44182</v>
      </c>
      <c r="G7721" s="1">
        <v>44192</v>
      </c>
      <c r="H7721" t="s">
        <v>54</v>
      </c>
      <c r="I7721">
        <v>13</v>
      </c>
      <c r="J7721">
        <v>4</v>
      </c>
      <c r="K7721">
        <v>190</v>
      </c>
      <c r="L7721">
        <v>35</v>
      </c>
      <c r="M7721">
        <v>7</v>
      </c>
      <c r="N7721">
        <v>0.05</v>
      </c>
      <c r="O7721">
        <v>544.38</v>
      </c>
      <c r="P7721">
        <v>837.5</v>
      </c>
      <c r="Q7721">
        <f>Table1[[#This Row],[OrderQuantity]]*Table1[[#This Row],[UnitPrice]]</f>
        <v>5862.5</v>
      </c>
      <c r="R7721">
        <f>Table1[[#This Row],[OrderQuantity]]*Table1[[#This Row],[UnitCost]]</f>
        <v>3810.66</v>
      </c>
      <c r="S7721">
        <f>Table1[[#This Row],[OrderQuantity]]*Table1[[#This Row],[UnitPrice]]*(1-Table1[[#This Row],[DiscountApplied]]) - (Table1[[#This Row],[OrderQuantity]]*Table1[[#This Row],[UnitCost]])</f>
        <v>1758.7150000000001</v>
      </c>
      <c r="T7721">
        <f>DATEDIF(Table1[[#This Row],[ShipDate]],Table1[[#This Row],[DeliveryDate]],"d")</f>
        <v>10</v>
      </c>
      <c r="U7721" t="str">
        <f t="shared" si="241"/>
        <v>Late</v>
      </c>
    </row>
    <row r="7722" spans="1:21" x14ac:dyDescent="0.3">
      <c r="A7722" t="str">
        <f t="shared" si="240"/>
        <v>SO-007821</v>
      </c>
      <c r="B7722" t="s">
        <v>5</v>
      </c>
      <c r="C7722" t="s">
        <v>11</v>
      </c>
      <c r="D7722" s="1">
        <v>44100</v>
      </c>
      <c r="E7722" s="1">
        <v>44163</v>
      </c>
      <c r="F7722" s="1">
        <v>44185</v>
      </c>
      <c r="G7722" s="1">
        <v>44194</v>
      </c>
      <c r="H7722" t="s">
        <v>54</v>
      </c>
      <c r="I7722">
        <v>26</v>
      </c>
      <c r="J7722">
        <v>16</v>
      </c>
      <c r="K7722">
        <v>321</v>
      </c>
      <c r="L7722">
        <v>35</v>
      </c>
      <c r="M7722">
        <v>2</v>
      </c>
      <c r="N7722">
        <v>0.05</v>
      </c>
      <c r="O7722">
        <v>1399.36</v>
      </c>
      <c r="P7722">
        <v>2371.8000000000002</v>
      </c>
      <c r="Q7722">
        <f>Table1[[#This Row],[OrderQuantity]]*Table1[[#This Row],[UnitPrice]]</f>
        <v>4743.6000000000004</v>
      </c>
      <c r="R7722">
        <f>Table1[[#This Row],[OrderQuantity]]*Table1[[#This Row],[UnitCost]]</f>
        <v>2798.72</v>
      </c>
      <c r="S7722">
        <f>Table1[[#This Row],[OrderQuantity]]*Table1[[#This Row],[UnitPrice]]*(1-Table1[[#This Row],[DiscountApplied]]) - (Table1[[#This Row],[OrderQuantity]]*Table1[[#This Row],[UnitCost]])</f>
        <v>1707.7000000000003</v>
      </c>
      <c r="T7722">
        <f>DATEDIF(Table1[[#This Row],[ShipDate]],Table1[[#This Row],[DeliveryDate]],"d")</f>
        <v>9</v>
      </c>
      <c r="U7722" t="str">
        <f t="shared" si="241"/>
        <v>Late</v>
      </c>
    </row>
    <row r="7723" spans="1:21" x14ac:dyDescent="0.3">
      <c r="A7723" t="str">
        <f t="shared" si="240"/>
        <v>SO-007822</v>
      </c>
      <c r="B7723" t="s">
        <v>4</v>
      </c>
      <c r="C7723" t="s">
        <v>10</v>
      </c>
      <c r="D7723" s="1">
        <v>44100</v>
      </c>
      <c r="E7723" s="1">
        <v>44163</v>
      </c>
      <c r="F7723" s="1">
        <v>44172</v>
      </c>
      <c r="G7723" s="1">
        <v>44174</v>
      </c>
      <c r="H7723" t="s">
        <v>54</v>
      </c>
      <c r="I7723">
        <v>13</v>
      </c>
      <c r="J7723">
        <v>34</v>
      </c>
      <c r="K7723">
        <v>198</v>
      </c>
      <c r="L7723">
        <v>43</v>
      </c>
      <c r="M7723">
        <v>2</v>
      </c>
      <c r="N7723">
        <v>0.2</v>
      </c>
      <c r="O7723">
        <v>183.31</v>
      </c>
      <c r="P7723">
        <v>241.2</v>
      </c>
      <c r="Q7723">
        <f>Table1[[#This Row],[OrderQuantity]]*Table1[[#This Row],[UnitPrice]]</f>
        <v>482.4</v>
      </c>
      <c r="R7723">
        <f>Table1[[#This Row],[OrderQuantity]]*Table1[[#This Row],[UnitCost]]</f>
        <v>366.62</v>
      </c>
      <c r="S7723">
        <f>Table1[[#This Row],[OrderQuantity]]*Table1[[#This Row],[UnitPrice]]*(1-Table1[[#This Row],[DiscountApplied]]) - (Table1[[#This Row],[OrderQuantity]]*Table1[[#This Row],[UnitCost]])</f>
        <v>19.300000000000011</v>
      </c>
      <c r="T7723">
        <f>DATEDIF(Table1[[#This Row],[ShipDate]],Table1[[#This Row],[DeliveryDate]],"d")</f>
        <v>2</v>
      </c>
      <c r="U7723" t="str">
        <f t="shared" si="241"/>
        <v>On Time</v>
      </c>
    </row>
    <row r="7724" spans="1:21" x14ac:dyDescent="0.3">
      <c r="A7724" t="str">
        <f t="shared" si="240"/>
        <v>SO-007823</v>
      </c>
      <c r="B7724" t="s">
        <v>2</v>
      </c>
      <c r="C7724" t="s">
        <v>10</v>
      </c>
      <c r="D7724" s="1">
        <v>44100</v>
      </c>
      <c r="E7724" s="1">
        <v>44163</v>
      </c>
      <c r="F7724" s="1">
        <v>44191</v>
      </c>
      <c r="G7724" s="1">
        <v>44200</v>
      </c>
      <c r="H7724" t="s">
        <v>54</v>
      </c>
      <c r="I7724">
        <v>24</v>
      </c>
      <c r="J7724">
        <v>48</v>
      </c>
      <c r="K7724">
        <v>193</v>
      </c>
      <c r="L7724">
        <v>13</v>
      </c>
      <c r="M7724">
        <v>5</v>
      </c>
      <c r="N7724">
        <v>0.2</v>
      </c>
      <c r="O7724">
        <v>114.97</v>
      </c>
      <c r="P7724">
        <v>221.1</v>
      </c>
      <c r="Q7724">
        <f>Table1[[#This Row],[OrderQuantity]]*Table1[[#This Row],[UnitPrice]]</f>
        <v>1105.5</v>
      </c>
      <c r="R7724">
        <f>Table1[[#This Row],[OrderQuantity]]*Table1[[#This Row],[UnitCost]]</f>
        <v>574.85</v>
      </c>
      <c r="S7724">
        <f>Table1[[#This Row],[OrderQuantity]]*Table1[[#This Row],[UnitPrice]]*(1-Table1[[#This Row],[DiscountApplied]]) - (Table1[[#This Row],[OrderQuantity]]*Table1[[#This Row],[UnitCost]])</f>
        <v>309.55000000000007</v>
      </c>
      <c r="T7724">
        <f>DATEDIF(Table1[[#This Row],[ShipDate]],Table1[[#This Row],[DeliveryDate]],"d")</f>
        <v>9</v>
      </c>
      <c r="U7724" t="str">
        <f t="shared" si="241"/>
        <v>Late</v>
      </c>
    </row>
    <row r="7725" spans="1:21" x14ac:dyDescent="0.3">
      <c r="A7725" t="str">
        <f t="shared" si="240"/>
        <v>SO-007824</v>
      </c>
      <c r="B7725" t="s">
        <v>5</v>
      </c>
      <c r="C7725" t="s">
        <v>13</v>
      </c>
      <c r="D7725" s="1">
        <v>44000</v>
      </c>
      <c r="E7725" s="1">
        <v>44163</v>
      </c>
      <c r="F7725" s="1">
        <v>44187</v>
      </c>
      <c r="G7725" s="1">
        <v>44195</v>
      </c>
      <c r="H7725" t="s">
        <v>54</v>
      </c>
      <c r="I7725">
        <v>25</v>
      </c>
      <c r="J7725">
        <v>48</v>
      </c>
      <c r="K7725">
        <v>24</v>
      </c>
      <c r="L7725">
        <v>16</v>
      </c>
      <c r="M7725">
        <v>8</v>
      </c>
      <c r="N7725">
        <v>0.15</v>
      </c>
      <c r="O7725">
        <v>156.97999999999999</v>
      </c>
      <c r="P7725">
        <v>221.1</v>
      </c>
      <c r="Q7725">
        <f>Table1[[#This Row],[OrderQuantity]]*Table1[[#This Row],[UnitPrice]]</f>
        <v>1768.8</v>
      </c>
      <c r="R7725">
        <f>Table1[[#This Row],[OrderQuantity]]*Table1[[#This Row],[UnitCost]]</f>
        <v>1255.8399999999999</v>
      </c>
      <c r="S7725">
        <f>Table1[[#This Row],[OrderQuantity]]*Table1[[#This Row],[UnitPrice]]*(1-Table1[[#This Row],[DiscountApplied]]) - (Table1[[#This Row],[OrderQuantity]]*Table1[[#This Row],[UnitCost]])</f>
        <v>247.6400000000001</v>
      </c>
      <c r="T7725">
        <f>DATEDIF(Table1[[#This Row],[ShipDate]],Table1[[#This Row],[DeliveryDate]],"d")</f>
        <v>8</v>
      </c>
      <c r="U7725" t="str">
        <f t="shared" si="241"/>
        <v>Late</v>
      </c>
    </row>
    <row r="7726" spans="1:21" x14ac:dyDescent="0.3">
      <c r="A7726" t="str">
        <f t="shared" si="240"/>
        <v>SO-007825</v>
      </c>
      <c r="B7726" t="s">
        <v>4</v>
      </c>
      <c r="C7726" t="s">
        <v>12</v>
      </c>
      <c r="D7726" s="1">
        <v>44100</v>
      </c>
      <c r="E7726" s="1">
        <v>44163</v>
      </c>
      <c r="F7726" s="1">
        <v>44169</v>
      </c>
      <c r="G7726" s="1">
        <v>44175</v>
      </c>
      <c r="H7726" t="s">
        <v>54</v>
      </c>
      <c r="I7726">
        <v>16</v>
      </c>
      <c r="J7726">
        <v>31</v>
      </c>
      <c r="K7726">
        <v>239</v>
      </c>
      <c r="L7726">
        <v>33</v>
      </c>
      <c r="M7726">
        <v>2</v>
      </c>
      <c r="N7726">
        <v>0.08</v>
      </c>
      <c r="O7726">
        <v>1964.98</v>
      </c>
      <c r="P7726">
        <v>2519.1999999999998</v>
      </c>
      <c r="Q7726">
        <f>Table1[[#This Row],[OrderQuantity]]*Table1[[#This Row],[UnitPrice]]</f>
        <v>5038.3999999999996</v>
      </c>
      <c r="R7726">
        <f>Table1[[#This Row],[OrderQuantity]]*Table1[[#This Row],[UnitCost]]</f>
        <v>3929.96</v>
      </c>
      <c r="S7726">
        <f>Table1[[#This Row],[OrderQuantity]]*Table1[[#This Row],[UnitPrice]]*(1-Table1[[#This Row],[DiscountApplied]]) - (Table1[[#This Row],[OrderQuantity]]*Table1[[#This Row],[UnitCost]])</f>
        <v>705.36799999999948</v>
      </c>
      <c r="T7726">
        <f>DATEDIF(Table1[[#This Row],[ShipDate]],Table1[[#This Row],[DeliveryDate]],"d")</f>
        <v>6</v>
      </c>
      <c r="U7726" t="str">
        <f t="shared" si="241"/>
        <v>On Time</v>
      </c>
    </row>
    <row r="7727" spans="1:21" x14ac:dyDescent="0.3">
      <c r="A7727" t="str">
        <f t="shared" si="240"/>
        <v>SO-007826</v>
      </c>
      <c r="B7727" t="s">
        <v>5</v>
      </c>
      <c r="C7727" t="s">
        <v>9</v>
      </c>
      <c r="D7727" s="1">
        <v>44100</v>
      </c>
      <c r="E7727" s="1">
        <v>44163</v>
      </c>
      <c r="F7727" s="1">
        <v>44178</v>
      </c>
      <c r="G7727" s="1">
        <v>44182</v>
      </c>
      <c r="H7727" t="s">
        <v>54</v>
      </c>
      <c r="I7727">
        <v>27</v>
      </c>
      <c r="J7727">
        <v>5</v>
      </c>
      <c r="K7727">
        <v>80</v>
      </c>
      <c r="L7727">
        <v>7</v>
      </c>
      <c r="M7727">
        <v>5</v>
      </c>
      <c r="N7727">
        <v>0.1</v>
      </c>
      <c r="O7727">
        <v>704.91</v>
      </c>
      <c r="P7727">
        <v>1118.9000000000001</v>
      </c>
      <c r="Q7727">
        <f>Table1[[#This Row],[OrderQuantity]]*Table1[[#This Row],[UnitPrice]]</f>
        <v>5594.5</v>
      </c>
      <c r="R7727">
        <f>Table1[[#This Row],[OrderQuantity]]*Table1[[#This Row],[UnitCost]]</f>
        <v>3524.5499999999997</v>
      </c>
      <c r="S7727">
        <f>Table1[[#This Row],[OrderQuantity]]*Table1[[#This Row],[UnitPrice]]*(1-Table1[[#This Row],[DiscountApplied]]) - (Table1[[#This Row],[OrderQuantity]]*Table1[[#This Row],[UnitCost]])</f>
        <v>1510.5000000000005</v>
      </c>
      <c r="T7727">
        <f>DATEDIF(Table1[[#This Row],[ShipDate]],Table1[[#This Row],[DeliveryDate]],"d")</f>
        <v>4</v>
      </c>
      <c r="U7727" t="str">
        <f t="shared" si="241"/>
        <v>On Time</v>
      </c>
    </row>
    <row r="7728" spans="1:21" x14ac:dyDescent="0.3">
      <c r="A7728" t="str">
        <f t="shared" si="240"/>
        <v>SO-007827</v>
      </c>
      <c r="B7728" t="s">
        <v>4</v>
      </c>
      <c r="C7728" t="s">
        <v>11</v>
      </c>
      <c r="D7728" s="1">
        <v>44100</v>
      </c>
      <c r="E7728" s="1">
        <v>44163</v>
      </c>
      <c r="F7728" s="1">
        <v>44172</v>
      </c>
      <c r="G7728" s="1">
        <v>44175</v>
      </c>
      <c r="H7728" t="s">
        <v>54</v>
      </c>
      <c r="I7728">
        <v>15</v>
      </c>
      <c r="J7728">
        <v>42</v>
      </c>
      <c r="K7728">
        <v>266</v>
      </c>
      <c r="L7728">
        <v>31</v>
      </c>
      <c r="M7728">
        <v>8</v>
      </c>
      <c r="N7728">
        <v>0.08</v>
      </c>
      <c r="O7728">
        <v>107.2</v>
      </c>
      <c r="P7728">
        <v>167.5</v>
      </c>
      <c r="Q7728">
        <f>Table1[[#This Row],[OrderQuantity]]*Table1[[#This Row],[UnitPrice]]</f>
        <v>1340</v>
      </c>
      <c r="R7728">
        <f>Table1[[#This Row],[OrderQuantity]]*Table1[[#This Row],[UnitCost]]</f>
        <v>857.6</v>
      </c>
      <c r="S7728">
        <f>Table1[[#This Row],[OrderQuantity]]*Table1[[#This Row],[UnitPrice]]*(1-Table1[[#This Row],[DiscountApplied]]) - (Table1[[#This Row],[OrderQuantity]]*Table1[[#This Row],[UnitCost]])</f>
        <v>375.19999999999993</v>
      </c>
      <c r="T7728">
        <f>DATEDIF(Table1[[#This Row],[ShipDate]],Table1[[#This Row],[DeliveryDate]],"d")</f>
        <v>3</v>
      </c>
      <c r="U7728" t="str">
        <f t="shared" si="241"/>
        <v>On Time</v>
      </c>
    </row>
    <row r="7729" spans="1:21" x14ac:dyDescent="0.3">
      <c r="A7729" t="str">
        <f t="shared" si="240"/>
        <v>SO-007828</v>
      </c>
      <c r="B7729" t="s">
        <v>2</v>
      </c>
      <c r="C7729" t="s">
        <v>13</v>
      </c>
      <c r="D7729" s="1">
        <v>44100</v>
      </c>
      <c r="E7729" s="1">
        <v>44164</v>
      </c>
      <c r="F7729" s="1">
        <v>44184</v>
      </c>
      <c r="G7729" s="1">
        <v>44192</v>
      </c>
      <c r="H7729" t="s">
        <v>54</v>
      </c>
      <c r="I7729">
        <v>22</v>
      </c>
      <c r="J7729">
        <v>3</v>
      </c>
      <c r="K7729">
        <v>11</v>
      </c>
      <c r="L7729">
        <v>11</v>
      </c>
      <c r="M7729">
        <v>5</v>
      </c>
      <c r="N7729">
        <v>0.15</v>
      </c>
      <c r="O7729">
        <v>2845.89</v>
      </c>
      <c r="P7729">
        <v>3470.6</v>
      </c>
      <c r="Q7729">
        <f>Table1[[#This Row],[OrderQuantity]]*Table1[[#This Row],[UnitPrice]]</f>
        <v>17353</v>
      </c>
      <c r="R7729">
        <f>Table1[[#This Row],[OrderQuantity]]*Table1[[#This Row],[UnitCost]]</f>
        <v>14229.449999999999</v>
      </c>
      <c r="S7729">
        <f>Table1[[#This Row],[OrderQuantity]]*Table1[[#This Row],[UnitPrice]]*(1-Table1[[#This Row],[DiscountApplied]]) - (Table1[[#This Row],[OrderQuantity]]*Table1[[#This Row],[UnitCost]])</f>
        <v>520.60000000000036</v>
      </c>
      <c r="T7729">
        <f>DATEDIF(Table1[[#This Row],[ShipDate]],Table1[[#This Row],[DeliveryDate]],"d")</f>
        <v>8</v>
      </c>
      <c r="U7729" t="str">
        <f t="shared" si="241"/>
        <v>Late</v>
      </c>
    </row>
    <row r="7730" spans="1:21" x14ac:dyDescent="0.3">
      <c r="A7730" t="str">
        <f t="shared" si="240"/>
        <v>SO-007829</v>
      </c>
      <c r="B7730" t="s">
        <v>4</v>
      </c>
      <c r="C7730" t="s">
        <v>10</v>
      </c>
      <c r="D7730" s="1">
        <v>44100</v>
      </c>
      <c r="E7730" s="1">
        <v>44164</v>
      </c>
      <c r="F7730" s="1">
        <v>44174</v>
      </c>
      <c r="G7730" s="1">
        <v>44182</v>
      </c>
      <c r="H7730" t="s">
        <v>54</v>
      </c>
      <c r="I7730">
        <v>16</v>
      </c>
      <c r="J7730">
        <v>16</v>
      </c>
      <c r="K7730">
        <v>117</v>
      </c>
      <c r="L7730">
        <v>5</v>
      </c>
      <c r="M7730">
        <v>1</v>
      </c>
      <c r="N7730">
        <v>0.08</v>
      </c>
      <c r="O7730">
        <v>1437.82</v>
      </c>
      <c r="P7730">
        <v>2479</v>
      </c>
      <c r="Q7730">
        <f>Table1[[#This Row],[OrderQuantity]]*Table1[[#This Row],[UnitPrice]]</f>
        <v>2479</v>
      </c>
      <c r="R7730">
        <f>Table1[[#This Row],[OrderQuantity]]*Table1[[#This Row],[UnitCost]]</f>
        <v>1437.82</v>
      </c>
      <c r="S7730">
        <f>Table1[[#This Row],[OrderQuantity]]*Table1[[#This Row],[UnitPrice]]*(1-Table1[[#This Row],[DiscountApplied]]) - (Table1[[#This Row],[OrderQuantity]]*Table1[[#This Row],[UnitCost]])</f>
        <v>842.86000000000035</v>
      </c>
      <c r="T7730">
        <f>DATEDIF(Table1[[#This Row],[ShipDate]],Table1[[#This Row],[DeliveryDate]],"d")</f>
        <v>8</v>
      </c>
      <c r="U7730" t="str">
        <f t="shared" si="241"/>
        <v>Late</v>
      </c>
    </row>
    <row r="7731" spans="1:21" x14ac:dyDescent="0.3">
      <c r="A7731" t="str">
        <f t="shared" si="240"/>
        <v>SO-007830</v>
      </c>
      <c r="B7731" t="s">
        <v>3</v>
      </c>
      <c r="C7731" t="s">
        <v>11</v>
      </c>
      <c r="D7731" s="1">
        <v>44000</v>
      </c>
      <c r="E7731" s="1">
        <v>44164</v>
      </c>
      <c r="F7731" s="1">
        <v>44191</v>
      </c>
      <c r="G7731" s="1">
        <v>44197</v>
      </c>
      <c r="H7731" t="s">
        <v>54</v>
      </c>
      <c r="I7731">
        <v>11</v>
      </c>
      <c r="J7731">
        <v>14</v>
      </c>
      <c r="K7731">
        <v>291</v>
      </c>
      <c r="L7731">
        <v>39</v>
      </c>
      <c r="M7731">
        <v>6</v>
      </c>
      <c r="N7731">
        <v>0.2</v>
      </c>
      <c r="O7731">
        <v>3164.81</v>
      </c>
      <c r="P7731">
        <v>6458.8</v>
      </c>
      <c r="Q7731">
        <f>Table1[[#This Row],[OrderQuantity]]*Table1[[#This Row],[UnitPrice]]</f>
        <v>38752.800000000003</v>
      </c>
      <c r="R7731">
        <f>Table1[[#This Row],[OrderQuantity]]*Table1[[#This Row],[UnitCost]]</f>
        <v>18988.86</v>
      </c>
      <c r="S7731">
        <f>Table1[[#This Row],[OrderQuantity]]*Table1[[#This Row],[UnitPrice]]*(1-Table1[[#This Row],[DiscountApplied]]) - (Table1[[#This Row],[OrderQuantity]]*Table1[[#This Row],[UnitCost]])</f>
        <v>12013.380000000005</v>
      </c>
      <c r="T7731">
        <f>DATEDIF(Table1[[#This Row],[ShipDate]],Table1[[#This Row],[DeliveryDate]],"d")</f>
        <v>6</v>
      </c>
      <c r="U7731" t="str">
        <f t="shared" si="241"/>
        <v>On Time</v>
      </c>
    </row>
    <row r="7732" spans="1:21" x14ac:dyDescent="0.3">
      <c r="A7732" t="str">
        <f t="shared" si="240"/>
        <v>SO-007831</v>
      </c>
      <c r="B7732" t="s">
        <v>3</v>
      </c>
      <c r="C7732" t="s">
        <v>10</v>
      </c>
      <c r="D7732" s="1">
        <v>44100</v>
      </c>
      <c r="E7732" s="1">
        <v>44164</v>
      </c>
      <c r="F7732" s="1">
        <v>44178</v>
      </c>
      <c r="G7732" s="1">
        <v>44186</v>
      </c>
      <c r="H7732" t="s">
        <v>54</v>
      </c>
      <c r="I7732">
        <v>10</v>
      </c>
      <c r="J7732">
        <v>49</v>
      </c>
      <c r="K7732">
        <v>194</v>
      </c>
      <c r="L7732">
        <v>3</v>
      </c>
      <c r="M7732">
        <v>8</v>
      </c>
      <c r="N7732">
        <v>0.05</v>
      </c>
      <c r="O7732">
        <v>126.5</v>
      </c>
      <c r="P7732">
        <v>214.4</v>
      </c>
      <c r="Q7732">
        <f>Table1[[#This Row],[OrderQuantity]]*Table1[[#This Row],[UnitPrice]]</f>
        <v>1715.2</v>
      </c>
      <c r="R7732">
        <f>Table1[[#This Row],[OrderQuantity]]*Table1[[#This Row],[UnitCost]]</f>
        <v>1012</v>
      </c>
      <c r="S7732">
        <f>Table1[[#This Row],[OrderQuantity]]*Table1[[#This Row],[UnitPrice]]*(1-Table1[[#This Row],[DiscountApplied]]) - (Table1[[#This Row],[OrderQuantity]]*Table1[[#This Row],[UnitCost]])</f>
        <v>617.44000000000005</v>
      </c>
      <c r="T7732">
        <f>DATEDIF(Table1[[#This Row],[ShipDate]],Table1[[#This Row],[DeliveryDate]],"d")</f>
        <v>8</v>
      </c>
      <c r="U7732" t="str">
        <f t="shared" si="241"/>
        <v>Late</v>
      </c>
    </row>
    <row r="7733" spans="1:21" x14ac:dyDescent="0.3">
      <c r="A7733" t="str">
        <f t="shared" si="240"/>
        <v>SO-007832</v>
      </c>
      <c r="B7733" t="s">
        <v>3</v>
      </c>
      <c r="C7733" t="s">
        <v>10</v>
      </c>
      <c r="D7733" s="1">
        <v>44100</v>
      </c>
      <c r="E7733" s="1">
        <v>44164</v>
      </c>
      <c r="F7733" s="1">
        <v>44183</v>
      </c>
      <c r="G7733" s="1">
        <v>44193</v>
      </c>
      <c r="H7733" t="s">
        <v>54</v>
      </c>
      <c r="I7733">
        <v>11</v>
      </c>
      <c r="J7733">
        <v>2</v>
      </c>
      <c r="K7733">
        <v>105</v>
      </c>
      <c r="L7733">
        <v>38</v>
      </c>
      <c r="M7733">
        <v>6</v>
      </c>
      <c r="N7733">
        <v>0.2</v>
      </c>
      <c r="O7733">
        <v>848.42</v>
      </c>
      <c r="P7733">
        <v>1266.3</v>
      </c>
      <c r="Q7733">
        <f>Table1[[#This Row],[OrderQuantity]]*Table1[[#This Row],[UnitPrice]]</f>
        <v>7597.7999999999993</v>
      </c>
      <c r="R7733">
        <f>Table1[[#This Row],[OrderQuantity]]*Table1[[#This Row],[UnitCost]]</f>
        <v>5090.5199999999995</v>
      </c>
      <c r="S7733">
        <f>Table1[[#This Row],[OrderQuantity]]*Table1[[#This Row],[UnitPrice]]*(1-Table1[[#This Row],[DiscountApplied]]) - (Table1[[#This Row],[OrderQuantity]]*Table1[[#This Row],[UnitCost]])</f>
        <v>987.72000000000025</v>
      </c>
      <c r="T7733">
        <f>DATEDIF(Table1[[#This Row],[ShipDate]],Table1[[#This Row],[DeliveryDate]],"d")</f>
        <v>10</v>
      </c>
      <c r="U7733" t="str">
        <f t="shared" si="241"/>
        <v>Late</v>
      </c>
    </row>
    <row r="7734" spans="1:21" x14ac:dyDescent="0.3">
      <c r="A7734" t="str">
        <f t="shared" si="240"/>
        <v>SO-007833</v>
      </c>
      <c r="B7734" t="s">
        <v>2</v>
      </c>
      <c r="C7734" t="s">
        <v>11</v>
      </c>
      <c r="D7734" s="1">
        <v>44000</v>
      </c>
      <c r="E7734" s="1">
        <v>44164</v>
      </c>
      <c r="F7734" s="1">
        <v>44177</v>
      </c>
      <c r="G7734" s="1">
        <v>44179</v>
      </c>
      <c r="H7734" t="s">
        <v>54</v>
      </c>
      <c r="I7734">
        <v>23</v>
      </c>
      <c r="J7734">
        <v>25</v>
      </c>
      <c r="K7734">
        <v>299</v>
      </c>
      <c r="L7734">
        <v>7</v>
      </c>
      <c r="M7734">
        <v>2</v>
      </c>
      <c r="N7734">
        <v>0.05</v>
      </c>
      <c r="O7734">
        <v>124.62</v>
      </c>
      <c r="P7734">
        <v>207.7</v>
      </c>
      <c r="Q7734">
        <f>Table1[[#This Row],[OrderQuantity]]*Table1[[#This Row],[UnitPrice]]</f>
        <v>415.4</v>
      </c>
      <c r="R7734">
        <f>Table1[[#This Row],[OrderQuantity]]*Table1[[#This Row],[UnitCost]]</f>
        <v>249.24</v>
      </c>
      <c r="S7734">
        <f>Table1[[#This Row],[OrderQuantity]]*Table1[[#This Row],[UnitPrice]]*(1-Table1[[#This Row],[DiscountApplied]]) - (Table1[[#This Row],[OrderQuantity]]*Table1[[#This Row],[UnitCost]])</f>
        <v>145.38999999999993</v>
      </c>
      <c r="T7734">
        <f>DATEDIF(Table1[[#This Row],[ShipDate]],Table1[[#This Row],[DeliveryDate]],"d")</f>
        <v>2</v>
      </c>
      <c r="U7734" t="str">
        <f t="shared" si="241"/>
        <v>On Time</v>
      </c>
    </row>
    <row r="7735" spans="1:21" x14ac:dyDescent="0.3">
      <c r="A7735" t="str">
        <f t="shared" si="240"/>
        <v>SO-007834</v>
      </c>
      <c r="B7735" t="s">
        <v>4</v>
      </c>
      <c r="C7735" t="s">
        <v>11</v>
      </c>
      <c r="D7735" s="1">
        <v>44100</v>
      </c>
      <c r="E7735" s="1">
        <v>44164</v>
      </c>
      <c r="F7735" s="1">
        <v>44186</v>
      </c>
      <c r="G7735" s="1">
        <v>44190</v>
      </c>
      <c r="H7735" t="s">
        <v>54</v>
      </c>
      <c r="I7735">
        <v>16</v>
      </c>
      <c r="J7735">
        <v>28</v>
      </c>
      <c r="K7735">
        <v>277</v>
      </c>
      <c r="L7735">
        <v>25</v>
      </c>
      <c r="M7735">
        <v>3</v>
      </c>
      <c r="N7735">
        <v>0.15</v>
      </c>
      <c r="O7735">
        <v>1637.75</v>
      </c>
      <c r="P7735">
        <v>3899.4</v>
      </c>
      <c r="Q7735">
        <f>Table1[[#This Row],[OrderQuantity]]*Table1[[#This Row],[UnitPrice]]</f>
        <v>11698.2</v>
      </c>
      <c r="R7735">
        <f>Table1[[#This Row],[OrderQuantity]]*Table1[[#This Row],[UnitCost]]</f>
        <v>4913.25</v>
      </c>
      <c r="S7735">
        <f>Table1[[#This Row],[OrderQuantity]]*Table1[[#This Row],[UnitPrice]]*(1-Table1[[#This Row],[DiscountApplied]]) - (Table1[[#This Row],[OrderQuantity]]*Table1[[#This Row],[UnitCost]])</f>
        <v>5030.2200000000012</v>
      </c>
      <c r="T7735">
        <f>DATEDIF(Table1[[#This Row],[ShipDate]],Table1[[#This Row],[DeliveryDate]],"d")</f>
        <v>4</v>
      </c>
      <c r="U7735" t="str">
        <f t="shared" si="241"/>
        <v>On Time</v>
      </c>
    </row>
    <row r="7736" spans="1:21" x14ac:dyDescent="0.3">
      <c r="A7736" t="str">
        <f t="shared" si="240"/>
        <v>SO-007835</v>
      </c>
      <c r="B7736" t="s">
        <v>3</v>
      </c>
      <c r="C7736" t="s">
        <v>10</v>
      </c>
      <c r="D7736" s="1">
        <v>44000</v>
      </c>
      <c r="E7736" s="1">
        <v>44164</v>
      </c>
      <c r="F7736" s="1">
        <v>44182</v>
      </c>
      <c r="G7736" s="1">
        <v>44191</v>
      </c>
      <c r="H7736" t="s">
        <v>54</v>
      </c>
      <c r="I7736">
        <v>4</v>
      </c>
      <c r="J7736">
        <v>39</v>
      </c>
      <c r="K7736">
        <v>195</v>
      </c>
      <c r="L7736">
        <v>32</v>
      </c>
      <c r="M7736">
        <v>8</v>
      </c>
      <c r="N7736">
        <v>0.05</v>
      </c>
      <c r="O7736">
        <v>1231.26</v>
      </c>
      <c r="P7736">
        <v>2619.6999999999998</v>
      </c>
      <c r="Q7736">
        <f>Table1[[#This Row],[OrderQuantity]]*Table1[[#This Row],[UnitPrice]]</f>
        <v>20957.599999999999</v>
      </c>
      <c r="R7736">
        <f>Table1[[#This Row],[OrderQuantity]]*Table1[[#This Row],[UnitCost]]</f>
        <v>9850.08</v>
      </c>
      <c r="S7736">
        <f>Table1[[#This Row],[OrderQuantity]]*Table1[[#This Row],[UnitPrice]]*(1-Table1[[#This Row],[DiscountApplied]]) - (Table1[[#This Row],[OrderQuantity]]*Table1[[#This Row],[UnitCost]])</f>
        <v>10059.639999999998</v>
      </c>
      <c r="T7736">
        <f>DATEDIF(Table1[[#This Row],[ShipDate]],Table1[[#This Row],[DeliveryDate]],"d")</f>
        <v>9</v>
      </c>
      <c r="U7736" t="str">
        <f t="shared" si="241"/>
        <v>Late</v>
      </c>
    </row>
    <row r="7737" spans="1:21" x14ac:dyDescent="0.3">
      <c r="A7737" t="str">
        <f t="shared" si="240"/>
        <v>SO-007836</v>
      </c>
      <c r="B7737" t="s">
        <v>3</v>
      </c>
      <c r="C7737" t="s">
        <v>11</v>
      </c>
      <c r="D7737" s="1">
        <v>44000</v>
      </c>
      <c r="E7737" s="1">
        <v>44164</v>
      </c>
      <c r="F7737" s="1">
        <v>44180</v>
      </c>
      <c r="G7737" s="1">
        <v>44186</v>
      </c>
      <c r="H7737" t="s">
        <v>54</v>
      </c>
      <c r="I7737">
        <v>9</v>
      </c>
      <c r="J7737">
        <v>48</v>
      </c>
      <c r="K7737">
        <v>310</v>
      </c>
      <c r="L7737">
        <v>6</v>
      </c>
      <c r="M7737">
        <v>6</v>
      </c>
      <c r="N7737">
        <v>0.15</v>
      </c>
      <c r="O7737">
        <v>1371.83</v>
      </c>
      <c r="P7737">
        <v>1829.1</v>
      </c>
      <c r="Q7737">
        <f>Table1[[#This Row],[OrderQuantity]]*Table1[[#This Row],[UnitPrice]]</f>
        <v>10974.599999999999</v>
      </c>
      <c r="R7737">
        <f>Table1[[#This Row],[OrderQuantity]]*Table1[[#This Row],[UnitCost]]</f>
        <v>8230.98</v>
      </c>
      <c r="S7737">
        <f>Table1[[#This Row],[OrderQuantity]]*Table1[[#This Row],[UnitPrice]]*(1-Table1[[#This Row],[DiscountApplied]]) - (Table1[[#This Row],[OrderQuantity]]*Table1[[#This Row],[UnitCost]])</f>
        <v>1097.4299999999985</v>
      </c>
      <c r="T7737">
        <f>DATEDIF(Table1[[#This Row],[ShipDate]],Table1[[#This Row],[DeliveryDate]],"d")</f>
        <v>6</v>
      </c>
      <c r="U7737" t="str">
        <f t="shared" si="241"/>
        <v>On Time</v>
      </c>
    </row>
    <row r="7738" spans="1:21" x14ac:dyDescent="0.3">
      <c r="A7738" t="str">
        <f t="shared" si="240"/>
        <v>SO-007837</v>
      </c>
      <c r="B7738" t="s">
        <v>3</v>
      </c>
      <c r="C7738" t="s">
        <v>12</v>
      </c>
      <c r="D7738" s="1">
        <v>44100</v>
      </c>
      <c r="E7738" s="1">
        <v>44164</v>
      </c>
      <c r="F7738" s="1">
        <v>44190</v>
      </c>
      <c r="G7738" s="1">
        <v>44197</v>
      </c>
      <c r="H7738" t="s">
        <v>54</v>
      </c>
      <c r="I7738">
        <v>11</v>
      </c>
      <c r="J7738">
        <v>4</v>
      </c>
      <c r="K7738">
        <v>246</v>
      </c>
      <c r="L7738">
        <v>1</v>
      </c>
      <c r="M7738">
        <v>7</v>
      </c>
      <c r="N7738">
        <v>0.05</v>
      </c>
      <c r="O7738">
        <v>1171.1600000000001</v>
      </c>
      <c r="P7738">
        <v>2546</v>
      </c>
      <c r="Q7738">
        <f>Table1[[#This Row],[OrderQuantity]]*Table1[[#This Row],[UnitPrice]]</f>
        <v>17822</v>
      </c>
      <c r="R7738">
        <f>Table1[[#This Row],[OrderQuantity]]*Table1[[#This Row],[UnitCost]]</f>
        <v>8198.1200000000008</v>
      </c>
      <c r="S7738">
        <f>Table1[[#This Row],[OrderQuantity]]*Table1[[#This Row],[UnitPrice]]*(1-Table1[[#This Row],[DiscountApplied]]) - (Table1[[#This Row],[OrderQuantity]]*Table1[[#This Row],[UnitCost]])</f>
        <v>8732.779999999997</v>
      </c>
      <c r="T7738">
        <f>DATEDIF(Table1[[#This Row],[ShipDate]],Table1[[#This Row],[DeliveryDate]],"d")</f>
        <v>7</v>
      </c>
      <c r="U7738" t="str">
        <f t="shared" si="241"/>
        <v>On Time</v>
      </c>
    </row>
    <row r="7739" spans="1:21" x14ac:dyDescent="0.3">
      <c r="A7739" t="str">
        <f t="shared" si="240"/>
        <v>SO-007838</v>
      </c>
      <c r="B7739" t="s">
        <v>5</v>
      </c>
      <c r="C7739" t="s">
        <v>11</v>
      </c>
      <c r="D7739" s="1">
        <v>44000</v>
      </c>
      <c r="E7739" s="1">
        <v>44164</v>
      </c>
      <c r="F7739" s="1">
        <v>44178</v>
      </c>
      <c r="G7739" s="1">
        <v>44183</v>
      </c>
      <c r="H7739" t="s">
        <v>54</v>
      </c>
      <c r="I7739">
        <v>28</v>
      </c>
      <c r="J7739">
        <v>9</v>
      </c>
      <c r="K7739">
        <v>306</v>
      </c>
      <c r="L7739">
        <v>36</v>
      </c>
      <c r="M7739">
        <v>8</v>
      </c>
      <c r="N7739">
        <v>0.08</v>
      </c>
      <c r="O7739">
        <v>495.26</v>
      </c>
      <c r="P7739">
        <v>750.4</v>
      </c>
      <c r="Q7739">
        <f>Table1[[#This Row],[OrderQuantity]]*Table1[[#This Row],[UnitPrice]]</f>
        <v>6003.2</v>
      </c>
      <c r="R7739">
        <f>Table1[[#This Row],[OrderQuantity]]*Table1[[#This Row],[UnitCost]]</f>
        <v>3962.08</v>
      </c>
      <c r="S7739">
        <f>Table1[[#This Row],[OrderQuantity]]*Table1[[#This Row],[UnitPrice]]*(1-Table1[[#This Row],[DiscountApplied]]) - (Table1[[#This Row],[OrderQuantity]]*Table1[[#This Row],[UnitCost]])</f>
        <v>1560.8640000000005</v>
      </c>
      <c r="T7739">
        <f>DATEDIF(Table1[[#This Row],[ShipDate]],Table1[[#This Row],[DeliveryDate]],"d")</f>
        <v>5</v>
      </c>
      <c r="U7739" t="str">
        <f t="shared" si="241"/>
        <v>On Time</v>
      </c>
    </row>
    <row r="7740" spans="1:21" x14ac:dyDescent="0.3">
      <c r="A7740" t="str">
        <f t="shared" si="240"/>
        <v>SO-007839</v>
      </c>
      <c r="B7740" t="s">
        <v>4</v>
      </c>
      <c r="C7740" t="s">
        <v>12</v>
      </c>
      <c r="D7740" s="1">
        <v>44100</v>
      </c>
      <c r="E7740" s="1">
        <v>44165</v>
      </c>
      <c r="F7740" s="1">
        <v>44181</v>
      </c>
      <c r="G7740" s="1">
        <v>44183</v>
      </c>
      <c r="H7740" t="s">
        <v>54</v>
      </c>
      <c r="I7740">
        <v>19</v>
      </c>
      <c r="J7740">
        <v>7</v>
      </c>
      <c r="K7740">
        <v>228</v>
      </c>
      <c r="L7740">
        <v>33</v>
      </c>
      <c r="M7740">
        <v>2</v>
      </c>
      <c r="N7740">
        <v>0.05</v>
      </c>
      <c r="O7740">
        <v>1702.67</v>
      </c>
      <c r="P7740">
        <v>3959.7</v>
      </c>
      <c r="Q7740">
        <f>Table1[[#This Row],[OrderQuantity]]*Table1[[#This Row],[UnitPrice]]</f>
        <v>7919.4</v>
      </c>
      <c r="R7740">
        <f>Table1[[#This Row],[OrderQuantity]]*Table1[[#This Row],[UnitCost]]</f>
        <v>3405.34</v>
      </c>
      <c r="S7740">
        <f>Table1[[#This Row],[OrderQuantity]]*Table1[[#This Row],[UnitPrice]]*(1-Table1[[#This Row],[DiscountApplied]]) - (Table1[[#This Row],[OrderQuantity]]*Table1[[#This Row],[UnitCost]])</f>
        <v>4118.0899999999992</v>
      </c>
      <c r="T7740">
        <f>DATEDIF(Table1[[#This Row],[ShipDate]],Table1[[#This Row],[DeliveryDate]],"d")</f>
        <v>2</v>
      </c>
      <c r="U7740" t="str">
        <f t="shared" si="241"/>
        <v>On Time</v>
      </c>
    </row>
    <row r="7741" spans="1:21" x14ac:dyDescent="0.3">
      <c r="A7741" t="str">
        <f t="shared" si="240"/>
        <v>SO-007840</v>
      </c>
      <c r="B7741" t="s">
        <v>3</v>
      </c>
      <c r="C7741" t="s">
        <v>11</v>
      </c>
      <c r="D7741" s="1">
        <v>44100</v>
      </c>
      <c r="E7741" s="1">
        <v>44165</v>
      </c>
      <c r="F7741" s="1">
        <v>44173</v>
      </c>
      <c r="G7741" s="1">
        <v>44176</v>
      </c>
      <c r="H7741" t="s">
        <v>54</v>
      </c>
      <c r="I7741">
        <v>9</v>
      </c>
      <c r="J7741">
        <v>21</v>
      </c>
      <c r="K7741">
        <v>320</v>
      </c>
      <c r="L7741">
        <v>4</v>
      </c>
      <c r="M7741">
        <v>8</v>
      </c>
      <c r="N7741">
        <v>0.2</v>
      </c>
      <c r="O7741">
        <v>1876</v>
      </c>
      <c r="P7741">
        <v>2345</v>
      </c>
      <c r="Q7741">
        <f>Table1[[#This Row],[OrderQuantity]]*Table1[[#This Row],[UnitPrice]]</f>
        <v>18760</v>
      </c>
      <c r="R7741">
        <f>Table1[[#This Row],[OrderQuantity]]*Table1[[#This Row],[UnitCost]]</f>
        <v>15008</v>
      </c>
      <c r="S7741">
        <f>Table1[[#This Row],[OrderQuantity]]*Table1[[#This Row],[UnitPrice]]*(1-Table1[[#This Row],[DiscountApplied]]) - (Table1[[#This Row],[OrderQuantity]]*Table1[[#This Row],[UnitCost]])</f>
        <v>0</v>
      </c>
      <c r="T7741">
        <f>DATEDIF(Table1[[#This Row],[ShipDate]],Table1[[#This Row],[DeliveryDate]],"d")</f>
        <v>3</v>
      </c>
      <c r="U7741" t="str">
        <f t="shared" si="241"/>
        <v>On Time</v>
      </c>
    </row>
    <row r="7742" spans="1:21" x14ac:dyDescent="0.3">
      <c r="A7742" t="str">
        <f t="shared" si="240"/>
        <v>SO-007841</v>
      </c>
      <c r="B7742" t="s">
        <v>2</v>
      </c>
      <c r="C7742" t="s">
        <v>8</v>
      </c>
      <c r="D7742" s="1">
        <v>44000</v>
      </c>
      <c r="E7742" s="1">
        <v>44165</v>
      </c>
      <c r="F7742" s="1">
        <v>44169</v>
      </c>
      <c r="G7742" s="1">
        <v>44175</v>
      </c>
      <c r="H7742" t="s">
        <v>54</v>
      </c>
      <c r="I7742">
        <v>25</v>
      </c>
      <c r="J7742">
        <v>10</v>
      </c>
      <c r="K7742">
        <v>350</v>
      </c>
      <c r="L7742">
        <v>13</v>
      </c>
      <c r="M7742">
        <v>3</v>
      </c>
      <c r="N7742">
        <v>0.05</v>
      </c>
      <c r="O7742">
        <v>789.26</v>
      </c>
      <c r="P7742">
        <v>1273</v>
      </c>
      <c r="Q7742">
        <f>Table1[[#This Row],[OrderQuantity]]*Table1[[#This Row],[UnitPrice]]</f>
        <v>3819</v>
      </c>
      <c r="R7742">
        <f>Table1[[#This Row],[OrderQuantity]]*Table1[[#This Row],[UnitCost]]</f>
        <v>2367.7799999999997</v>
      </c>
      <c r="S7742">
        <f>Table1[[#This Row],[OrderQuantity]]*Table1[[#This Row],[UnitPrice]]*(1-Table1[[#This Row],[DiscountApplied]]) - (Table1[[#This Row],[OrderQuantity]]*Table1[[#This Row],[UnitCost]])</f>
        <v>1260.27</v>
      </c>
      <c r="T7742">
        <f>DATEDIF(Table1[[#This Row],[ShipDate]],Table1[[#This Row],[DeliveryDate]],"d")</f>
        <v>6</v>
      </c>
      <c r="U7742" t="str">
        <f t="shared" si="241"/>
        <v>On Time</v>
      </c>
    </row>
    <row r="7743" spans="1:21" x14ac:dyDescent="0.3">
      <c r="A7743" t="str">
        <f t="shared" si="240"/>
        <v>SO-007842</v>
      </c>
      <c r="B7743" t="s">
        <v>3</v>
      </c>
      <c r="C7743" t="s">
        <v>13</v>
      </c>
      <c r="D7743" s="1">
        <v>44100</v>
      </c>
      <c r="E7743" s="1">
        <v>44165</v>
      </c>
      <c r="F7743" s="1">
        <v>44185</v>
      </c>
      <c r="G7743" s="1">
        <v>44190</v>
      </c>
      <c r="H7743" t="s">
        <v>54</v>
      </c>
      <c r="I7743">
        <v>11</v>
      </c>
      <c r="J7743">
        <v>23</v>
      </c>
      <c r="K7743">
        <v>48</v>
      </c>
      <c r="L7743">
        <v>42</v>
      </c>
      <c r="M7743">
        <v>5</v>
      </c>
      <c r="N7743">
        <v>0.3</v>
      </c>
      <c r="O7743">
        <v>825.44</v>
      </c>
      <c r="P7743">
        <v>1072</v>
      </c>
      <c r="Q7743">
        <f>Table1[[#This Row],[OrderQuantity]]*Table1[[#This Row],[UnitPrice]]</f>
        <v>5360</v>
      </c>
      <c r="R7743">
        <f>Table1[[#This Row],[OrderQuantity]]*Table1[[#This Row],[UnitCost]]</f>
        <v>4127.2000000000007</v>
      </c>
      <c r="S7743">
        <f>Table1[[#This Row],[OrderQuantity]]*Table1[[#This Row],[UnitPrice]]*(1-Table1[[#This Row],[DiscountApplied]]) - (Table1[[#This Row],[OrderQuantity]]*Table1[[#This Row],[UnitCost]])</f>
        <v>-375.20000000000118</v>
      </c>
      <c r="T7743">
        <f>DATEDIF(Table1[[#This Row],[ShipDate]],Table1[[#This Row],[DeliveryDate]],"d")</f>
        <v>5</v>
      </c>
      <c r="U7743" t="str">
        <f t="shared" si="241"/>
        <v>On Time</v>
      </c>
    </row>
    <row r="7744" spans="1:21" x14ac:dyDescent="0.3">
      <c r="A7744" t="str">
        <f t="shared" si="240"/>
        <v>SO-007843</v>
      </c>
      <c r="B7744" t="s">
        <v>3</v>
      </c>
      <c r="C7744" t="s">
        <v>10</v>
      </c>
      <c r="D7744" s="1">
        <v>44000</v>
      </c>
      <c r="E7744" s="1">
        <v>44165</v>
      </c>
      <c r="F7744" s="1">
        <v>44190</v>
      </c>
      <c r="G7744" s="1">
        <v>44195</v>
      </c>
      <c r="H7744" t="s">
        <v>54</v>
      </c>
      <c r="I7744">
        <v>9</v>
      </c>
      <c r="J7744">
        <v>32</v>
      </c>
      <c r="K7744">
        <v>197</v>
      </c>
      <c r="L7744">
        <v>44</v>
      </c>
      <c r="M7744">
        <v>1</v>
      </c>
      <c r="N7744">
        <v>0.08</v>
      </c>
      <c r="O7744">
        <v>743.43</v>
      </c>
      <c r="P7744">
        <v>978.2</v>
      </c>
      <c r="Q7744">
        <f>Table1[[#This Row],[OrderQuantity]]*Table1[[#This Row],[UnitPrice]]</f>
        <v>978.2</v>
      </c>
      <c r="R7744">
        <f>Table1[[#This Row],[OrderQuantity]]*Table1[[#This Row],[UnitCost]]</f>
        <v>743.43</v>
      </c>
      <c r="S7744">
        <f>Table1[[#This Row],[OrderQuantity]]*Table1[[#This Row],[UnitPrice]]*(1-Table1[[#This Row],[DiscountApplied]]) - (Table1[[#This Row],[OrderQuantity]]*Table1[[#This Row],[UnitCost]])</f>
        <v>156.51400000000012</v>
      </c>
      <c r="T7744">
        <f>DATEDIF(Table1[[#This Row],[ShipDate]],Table1[[#This Row],[DeliveryDate]],"d")</f>
        <v>5</v>
      </c>
      <c r="U7744" t="str">
        <f t="shared" si="241"/>
        <v>On Time</v>
      </c>
    </row>
    <row r="7745" spans="1:21" x14ac:dyDescent="0.3">
      <c r="A7745" t="str">
        <f t="shared" si="240"/>
        <v>SO-007844</v>
      </c>
      <c r="B7745" t="s">
        <v>3</v>
      </c>
      <c r="C7745" t="s">
        <v>8</v>
      </c>
      <c r="D7745" s="1">
        <v>44000</v>
      </c>
      <c r="E7745" s="1">
        <v>44165</v>
      </c>
      <c r="F7745" s="1">
        <v>44176</v>
      </c>
      <c r="G7745" s="1">
        <v>44178</v>
      </c>
      <c r="H7745" t="s">
        <v>54</v>
      </c>
      <c r="I7745">
        <v>8</v>
      </c>
      <c r="J7745">
        <v>3</v>
      </c>
      <c r="K7745">
        <v>350</v>
      </c>
      <c r="L7745">
        <v>43</v>
      </c>
      <c r="M7745">
        <v>1</v>
      </c>
      <c r="N7745">
        <v>0.08</v>
      </c>
      <c r="O7745">
        <v>1751.11</v>
      </c>
      <c r="P7745">
        <v>2432.1</v>
      </c>
      <c r="Q7745">
        <f>Table1[[#This Row],[OrderQuantity]]*Table1[[#This Row],[UnitPrice]]</f>
        <v>2432.1</v>
      </c>
      <c r="R7745">
        <f>Table1[[#This Row],[OrderQuantity]]*Table1[[#This Row],[UnitCost]]</f>
        <v>1751.11</v>
      </c>
      <c r="S7745">
        <f>Table1[[#This Row],[OrderQuantity]]*Table1[[#This Row],[UnitPrice]]*(1-Table1[[#This Row],[DiscountApplied]]) - (Table1[[#This Row],[OrderQuantity]]*Table1[[#This Row],[UnitCost]])</f>
        <v>486.42200000000025</v>
      </c>
      <c r="T7745">
        <f>DATEDIF(Table1[[#This Row],[ShipDate]],Table1[[#This Row],[DeliveryDate]],"d")</f>
        <v>2</v>
      </c>
      <c r="U7745" t="str">
        <f t="shared" si="241"/>
        <v>On Time</v>
      </c>
    </row>
    <row r="7746" spans="1:21" x14ac:dyDescent="0.3">
      <c r="A7746" t="str">
        <f t="shared" ref="A7746:A7809" si="242">"SO-" &amp; TEXT(ROW(A7746)+99,"000000")</f>
        <v>SO-007845</v>
      </c>
      <c r="B7746" t="s">
        <v>3</v>
      </c>
      <c r="C7746" t="s">
        <v>10</v>
      </c>
      <c r="D7746" s="1">
        <v>44100</v>
      </c>
      <c r="E7746" s="1">
        <v>44165</v>
      </c>
      <c r="F7746" s="1">
        <v>44174</v>
      </c>
      <c r="G7746" s="1">
        <v>44183</v>
      </c>
      <c r="H7746" t="s">
        <v>54</v>
      </c>
      <c r="I7746">
        <v>9</v>
      </c>
      <c r="J7746">
        <v>6</v>
      </c>
      <c r="K7746">
        <v>175</v>
      </c>
      <c r="L7746">
        <v>25</v>
      </c>
      <c r="M7746">
        <v>8</v>
      </c>
      <c r="N7746">
        <v>0.2</v>
      </c>
      <c r="O7746">
        <v>1936.97</v>
      </c>
      <c r="P7746">
        <v>3283</v>
      </c>
      <c r="Q7746">
        <f>Table1[[#This Row],[OrderQuantity]]*Table1[[#This Row],[UnitPrice]]</f>
        <v>26264</v>
      </c>
      <c r="R7746">
        <f>Table1[[#This Row],[OrderQuantity]]*Table1[[#This Row],[UnitCost]]</f>
        <v>15495.76</v>
      </c>
      <c r="S7746">
        <f>Table1[[#This Row],[OrderQuantity]]*Table1[[#This Row],[UnitPrice]]*(1-Table1[[#This Row],[DiscountApplied]]) - (Table1[[#This Row],[OrderQuantity]]*Table1[[#This Row],[UnitCost]])</f>
        <v>5515.4400000000005</v>
      </c>
      <c r="T7746">
        <f>DATEDIF(Table1[[#This Row],[ShipDate]],Table1[[#This Row],[DeliveryDate]],"d")</f>
        <v>9</v>
      </c>
      <c r="U7746" t="str">
        <f t="shared" ref="U7746:U7809" si="243">IF(T7746&gt;7,"Late","On Time")</f>
        <v>Late</v>
      </c>
    </row>
    <row r="7747" spans="1:21" x14ac:dyDescent="0.3">
      <c r="A7747" t="str">
        <f t="shared" si="242"/>
        <v>SO-007846</v>
      </c>
      <c r="B7747" t="s">
        <v>3</v>
      </c>
      <c r="C7747" t="s">
        <v>10</v>
      </c>
      <c r="D7747" s="1">
        <v>44000</v>
      </c>
      <c r="E7747" s="1">
        <v>44165</v>
      </c>
      <c r="F7747" s="1">
        <v>44188</v>
      </c>
      <c r="G7747" s="1">
        <v>44191</v>
      </c>
      <c r="H7747" t="s">
        <v>54</v>
      </c>
      <c r="I7747">
        <v>4</v>
      </c>
      <c r="J7747">
        <v>19</v>
      </c>
      <c r="K7747">
        <v>192</v>
      </c>
      <c r="L7747">
        <v>6</v>
      </c>
      <c r="M7747">
        <v>1</v>
      </c>
      <c r="N7747">
        <v>0.2</v>
      </c>
      <c r="O7747">
        <v>76.92</v>
      </c>
      <c r="P7747">
        <v>187.6</v>
      </c>
      <c r="Q7747">
        <f>Table1[[#This Row],[OrderQuantity]]*Table1[[#This Row],[UnitPrice]]</f>
        <v>187.6</v>
      </c>
      <c r="R7747">
        <f>Table1[[#This Row],[OrderQuantity]]*Table1[[#This Row],[UnitCost]]</f>
        <v>76.92</v>
      </c>
      <c r="S7747">
        <f>Table1[[#This Row],[OrderQuantity]]*Table1[[#This Row],[UnitPrice]]*(1-Table1[[#This Row],[DiscountApplied]]) - (Table1[[#This Row],[OrderQuantity]]*Table1[[#This Row],[UnitCost]])</f>
        <v>73.160000000000011</v>
      </c>
      <c r="T7747">
        <f>DATEDIF(Table1[[#This Row],[ShipDate]],Table1[[#This Row],[DeliveryDate]],"d")</f>
        <v>3</v>
      </c>
      <c r="U7747" t="str">
        <f t="shared" si="243"/>
        <v>On Time</v>
      </c>
    </row>
    <row r="7748" spans="1:21" x14ac:dyDescent="0.3">
      <c r="A7748" t="str">
        <f t="shared" si="242"/>
        <v>SO-007847</v>
      </c>
      <c r="B7748" t="s">
        <v>5</v>
      </c>
      <c r="C7748" t="s">
        <v>11</v>
      </c>
      <c r="D7748" s="1">
        <v>44100</v>
      </c>
      <c r="E7748" s="1">
        <v>44165</v>
      </c>
      <c r="F7748" s="1">
        <v>44174</v>
      </c>
      <c r="G7748" s="1">
        <v>44182</v>
      </c>
      <c r="H7748" t="s">
        <v>54</v>
      </c>
      <c r="I7748">
        <v>27</v>
      </c>
      <c r="J7748">
        <v>49</v>
      </c>
      <c r="K7748">
        <v>262</v>
      </c>
      <c r="L7748">
        <v>21</v>
      </c>
      <c r="M7748">
        <v>6</v>
      </c>
      <c r="N7748">
        <v>0.05</v>
      </c>
      <c r="O7748">
        <v>582.23</v>
      </c>
      <c r="P7748">
        <v>1058.5999999999999</v>
      </c>
      <c r="Q7748">
        <f>Table1[[#This Row],[OrderQuantity]]*Table1[[#This Row],[UnitPrice]]</f>
        <v>6351.5999999999995</v>
      </c>
      <c r="R7748">
        <f>Table1[[#This Row],[OrderQuantity]]*Table1[[#This Row],[UnitCost]]</f>
        <v>3493.38</v>
      </c>
      <c r="S7748">
        <f>Table1[[#This Row],[OrderQuantity]]*Table1[[#This Row],[UnitPrice]]*(1-Table1[[#This Row],[DiscountApplied]]) - (Table1[[#This Row],[OrderQuantity]]*Table1[[#This Row],[UnitCost]])</f>
        <v>2540.6399999999994</v>
      </c>
      <c r="T7748">
        <f>DATEDIF(Table1[[#This Row],[ShipDate]],Table1[[#This Row],[DeliveryDate]],"d")</f>
        <v>8</v>
      </c>
      <c r="U7748" t="str">
        <f t="shared" si="243"/>
        <v>Late</v>
      </c>
    </row>
    <row r="7749" spans="1:21" x14ac:dyDescent="0.3">
      <c r="A7749" t="str">
        <f t="shared" si="242"/>
        <v>SO-007848</v>
      </c>
      <c r="B7749" t="s">
        <v>2</v>
      </c>
      <c r="C7749" t="s">
        <v>12</v>
      </c>
      <c r="D7749" s="1">
        <v>44000</v>
      </c>
      <c r="E7749" s="1">
        <v>44165</v>
      </c>
      <c r="F7749" s="1">
        <v>44190</v>
      </c>
      <c r="G7749" s="1">
        <v>44195</v>
      </c>
      <c r="H7749" t="s">
        <v>54</v>
      </c>
      <c r="I7749">
        <v>20</v>
      </c>
      <c r="J7749">
        <v>2</v>
      </c>
      <c r="K7749">
        <v>221</v>
      </c>
      <c r="L7749">
        <v>41</v>
      </c>
      <c r="M7749">
        <v>5</v>
      </c>
      <c r="N7749">
        <v>0.15</v>
      </c>
      <c r="O7749">
        <v>1279.3699999999999</v>
      </c>
      <c r="P7749">
        <v>1909.5</v>
      </c>
      <c r="Q7749">
        <f>Table1[[#This Row],[OrderQuantity]]*Table1[[#This Row],[UnitPrice]]</f>
        <v>9547.5</v>
      </c>
      <c r="R7749">
        <f>Table1[[#This Row],[OrderQuantity]]*Table1[[#This Row],[UnitCost]]</f>
        <v>6396.8499999999995</v>
      </c>
      <c r="S7749">
        <f>Table1[[#This Row],[OrderQuantity]]*Table1[[#This Row],[UnitPrice]]*(1-Table1[[#This Row],[DiscountApplied]]) - (Table1[[#This Row],[OrderQuantity]]*Table1[[#This Row],[UnitCost]])</f>
        <v>1718.5250000000005</v>
      </c>
      <c r="T7749">
        <f>DATEDIF(Table1[[#This Row],[ShipDate]],Table1[[#This Row],[DeliveryDate]],"d")</f>
        <v>5</v>
      </c>
      <c r="U7749" t="str">
        <f t="shared" si="243"/>
        <v>On Time</v>
      </c>
    </row>
    <row r="7750" spans="1:21" x14ac:dyDescent="0.3">
      <c r="A7750" t="str">
        <f t="shared" si="242"/>
        <v>SO-007849</v>
      </c>
      <c r="B7750" t="s">
        <v>3</v>
      </c>
      <c r="C7750" t="s">
        <v>10</v>
      </c>
      <c r="D7750" s="1">
        <v>44000</v>
      </c>
      <c r="E7750" s="1">
        <v>44166</v>
      </c>
      <c r="F7750" s="1">
        <v>44182</v>
      </c>
      <c r="G7750" s="1">
        <v>44187</v>
      </c>
      <c r="H7750" t="s">
        <v>54</v>
      </c>
      <c r="I7750">
        <v>4</v>
      </c>
      <c r="J7750">
        <v>19</v>
      </c>
      <c r="K7750">
        <v>91</v>
      </c>
      <c r="L7750">
        <v>15</v>
      </c>
      <c r="M7750">
        <v>8</v>
      </c>
      <c r="N7750">
        <v>0.08</v>
      </c>
      <c r="O7750">
        <v>1877.88</v>
      </c>
      <c r="P7750">
        <v>3832.4</v>
      </c>
      <c r="Q7750">
        <f>Table1[[#This Row],[OrderQuantity]]*Table1[[#This Row],[UnitPrice]]</f>
        <v>30659.200000000001</v>
      </c>
      <c r="R7750">
        <f>Table1[[#This Row],[OrderQuantity]]*Table1[[#This Row],[UnitCost]]</f>
        <v>15023.04</v>
      </c>
      <c r="S7750">
        <f>Table1[[#This Row],[OrderQuantity]]*Table1[[#This Row],[UnitPrice]]*(1-Table1[[#This Row],[DiscountApplied]]) - (Table1[[#This Row],[OrderQuantity]]*Table1[[#This Row],[UnitCost]])</f>
        <v>13183.424000000003</v>
      </c>
      <c r="T7750">
        <f>DATEDIF(Table1[[#This Row],[ShipDate]],Table1[[#This Row],[DeliveryDate]],"d")</f>
        <v>5</v>
      </c>
      <c r="U7750" t="str">
        <f t="shared" si="243"/>
        <v>On Time</v>
      </c>
    </row>
    <row r="7751" spans="1:21" x14ac:dyDescent="0.3">
      <c r="A7751" t="str">
        <f t="shared" si="242"/>
        <v>SO-007850</v>
      </c>
      <c r="B7751" t="s">
        <v>4</v>
      </c>
      <c r="C7751" t="s">
        <v>10</v>
      </c>
      <c r="D7751" s="1">
        <v>44100</v>
      </c>
      <c r="E7751" s="1">
        <v>44166</v>
      </c>
      <c r="F7751" s="1">
        <v>44192</v>
      </c>
      <c r="G7751" s="1">
        <v>44194</v>
      </c>
      <c r="H7751" t="s">
        <v>54</v>
      </c>
      <c r="I7751">
        <v>16</v>
      </c>
      <c r="J7751">
        <v>12</v>
      </c>
      <c r="K7751">
        <v>111</v>
      </c>
      <c r="L7751">
        <v>44</v>
      </c>
      <c r="M7751">
        <v>3</v>
      </c>
      <c r="N7751">
        <v>0.1</v>
      </c>
      <c r="O7751">
        <v>1405.93</v>
      </c>
      <c r="P7751">
        <v>2304.8000000000002</v>
      </c>
      <c r="Q7751">
        <f>Table1[[#This Row],[OrderQuantity]]*Table1[[#This Row],[UnitPrice]]</f>
        <v>6914.4000000000005</v>
      </c>
      <c r="R7751">
        <f>Table1[[#This Row],[OrderQuantity]]*Table1[[#This Row],[UnitCost]]</f>
        <v>4217.79</v>
      </c>
      <c r="S7751">
        <f>Table1[[#This Row],[OrderQuantity]]*Table1[[#This Row],[UnitPrice]]*(1-Table1[[#This Row],[DiscountApplied]]) - (Table1[[#This Row],[OrderQuantity]]*Table1[[#This Row],[UnitCost]])</f>
        <v>2005.170000000001</v>
      </c>
      <c r="T7751">
        <f>DATEDIF(Table1[[#This Row],[ShipDate]],Table1[[#This Row],[DeliveryDate]],"d")</f>
        <v>2</v>
      </c>
      <c r="U7751" t="str">
        <f t="shared" si="243"/>
        <v>On Time</v>
      </c>
    </row>
    <row r="7752" spans="1:21" x14ac:dyDescent="0.3">
      <c r="A7752" t="str">
        <f t="shared" si="242"/>
        <v>SO-007851</v>
      </c>
      <c r="B7752" t="s">
        <v>3</v>
      </c>
      <c r="C7752" t="s">
        <v>10</v>
      </c>
      <c r="D7752" s="1">
        <v>44100</v>
      </c>
      <c r="E7752" s="1">
        <v>44166</v>
      </c>
      <c r="F7752" s="1">
        <v>44187</v>
      </c>
      <c r="G7752" s="1">
        <v>44197</v>
      </c>
      <c r="H7752" t="s">
        <v>54</v>
      </c>
      <c r="I7752">
        <v>3</v>
      </c>
      <c r="J7752">
        <v>36</v>
      </c>
      <c r="K7752">
        <v>127</v>
      </c>
      <c r="L7752">
        <v>33</v>
      </c>
      <c r="M7752">
        <v>6</v>
      </c>
      <c r="N7752">
        <v>0.08</v>
      </c>
      <c r="O7752">
        <v>799.58</v>
      </c>
      <c r="P7752">
        <v>1025.0999999999999</v>
      </c>
      <c r="Q7752">
        <f>Table1[[#This Row],[OrderQuantity]]*Table1[[#This Row],[UnitPrice]]</f>
        <v>6150.5999999999995</v>
      </c>
      <c r="R7752">
        <f>Table1[[#This Row],[OrderQuantity]]*Table1[[#This Row],[UnitCost]]</f>
        <v>4797.4800000000005</v>
      </c>
      <c r="S7752">
        <f>Table1[[#This Row],[OrderQuantity]]*Table1[[#This Row],[UnitPrice]]*(1-Table1[[#This Row],[DiscountApplied]]) - (Table1[[#This Row],[OrderQuantity]]*Table1[[#This Row],[UnitCost]])</f>
        <v>861.07199999999921</v>
      </c>
      <c r="T7752">
        <f>DATEDIF(Table1[[#This Row],[ShipDate]],Table1[[#This Row],[DeliveryDate]],"d")</f>
        <v>10</v>
      </c>
      <c r="U7752" t="str">
        <f t="shared" si="243"/>
        <v>Late</v>
      </c>
    </row>
    <row r="7753" spans="1:21" x14ac:dyDescent="0.3">
      <c r="A7753" t="str">
        <f t="shared" si="242"/>
        <v>SO-007852</v>
      </c>
      <c r="B7753" t="s">
        <v>3</v>
      </c>
      <c r="C7753" t="s">
        <v>13</v>
      </c>
      <c r="D7753" s="1">
        <v>44000</v>
      </c>
      <c r="E7753" s="1">
        <v>44166</v>
      </c>
      <c r="F7753" s="1">
        <v>44174</v>
      </c>
      <c r="G7753" s="1">
        <v>44175</v>
      </c>
      <c r="H7753" t="s">
        <v>54</v>
      </c>
      <c r="I7753">
        <v>5</v>
      </c>
      <c r="J7753">
        <v>3</v>
      </c>
      <c r="K7753">
        <v>14</v>
      </c>
      <c r="L7753">
        <v>11</v>
      </c>
      <c r="M7753">
        <v>1</v>
      </c>
      <c r="N7753">
        <v>0.05</v>
      </c>
      <c r="O7753">
        <v>1604.25</v>
      </c>
      <c r="P7753">
        <v>1956.4</v>
      </c>
      <c r="Q7753">
        <f>Table1[[#This Row],[OrderQuantity]]*Table1[[#This Row],[UnitPrice]]</f>
        <v>1956.4</v>
      </c>
      <c r="R7753">
        <f>Table1[[#This Row],[OrderQuantity]]*Table1[[#This Row],[UnitCost]]</f>
        <v>1604.25</v>
      </c>
      <c r="S7753">
        <f>Table1[[#This Row],[OrderQuantity]]*Table1[[#This Row],[UnitPrice]]*(1-Table1[[#This Row],[DiscountApplied]]) - (Table1[[#This Row],[OrderQuantity]]*Table1[[#This Row],[UnitCost]])</f>
        <v>254.32999999999993</v>
      </c>
      <c r="T7753">
        <f>DATEDIF(Table1[[#This Row],[ShipDate]],Table1[[#This Row],[DeliveryDate]],"d")</f>
        <v>1</v>
      </c>
      <c r="U7753" t="str">
        <f t="shared" si="243"/>
        <v>On Time</v>
      </c>
    </row>
    <row r="7754" spans="1:21" x14ac:dyDescent="0.3">
      <c r="A7754" t="str">
        <f t="shared" si="242"/>
        <v>SO-007853</v>
      </c>
      <c r="B7754" t="s">
        <v>4</v>
      </c>
      <c r="C7754" t="s">
        <v>9</v>
      </c>
      <c r="D7754" s="1">
        <v>44000</v>
      </c>
      <c r="E7754" s="1">
        <v>44167</v>
      </c>
      <c r="F7754" s="1">
        <v>44174</v>
      </c>
      <c r="G7754" s="1">
        <v>44183</v>
      </c>
      <c r="H7754" t="s">
        <v>54</v>
      </c>
      <c r="I7754">
        <v>13</v>
      </c>
      <c r="J7754">
        <v>49</v>
      </c>
      <c r="K7754">
        <v>64</v>
      </c>
      <c r="L7754">
        <v>11</v>
      </c>
      <c r="M7754">
        <v>3</v>
      </c>
      <c r="N7754">
        <v>0.2</v>
      </c>
      <c r="O7754">
        <v>448.1</v>
      </c>
      <c r="P7754">
        <v>1018.4</v>
      </c>
      <c r="Q7754">
        <f>Table1[[#This Row],[OrderQuantity]]*Table1[[#This Row],[UnitPrice]]</f>
        <v>3055.2</v>
      </c>
      <c r="R7754">
        <f>Table1[[#This Row],[OrderQuantity]]*Table1[[#This Row],[UnitCost]]</f>
        <v>1344.3000000000002</v>
      </c>
      <c r="S7754">
        <f>Table1[[#This Row],[OrderQuantity]]*Table1[[#This Row],[UnitPrice]]*(1-Table1[[#This Row],[DiscountApplied]]) - (Table1[[#This Row],[OrderQuantity]]*Table1[[#This Row],[UnitCost]])</f>
        <v>1099.8599999999997</v>
      </c>
      <c r="T7754">
        <f>DATEDIF(Table1[[#This Row],[ShipDate]],Table1[[#This Row],[DeliveryDate]],"d")</f>
        <v>9</v>
      </c>
      <c r="U7754" t="str">
        <f t="shared" si="243"/>
        <v>Late</v>
      </c>
    </row>
    <row r="7755" spans="1:21" x14ac:dyDescent="0.3">
      <c r="A7755" t="str">
        <f t="shared" si="242"/>
        <v>SO-007854</v>
      </c>
      <c r="B7755" t="s">
        <v>5</v>
      </c>
      <c r="C7755" t="s">
        <v>13</v>
      </c>
      <c r="D7755" s="1">
        <v>44000</v>
      </c>
      <c r="E7755" s="1">
        <v>44167</v>
      </c>
      <c r="F7755" s="1">
        <v>44189</v>
      </c>
      <c r="G7755" s="1">
        <v>44191</v>
      </c>
      <c r="H7755" t="s">
        <v>54</v>
      </c>
      <c r="I7755">
        <v>27</v>
      </c>
      <c r="J7755">
        <v>41</v>
      </c>
      <c r="K7755">
        <v>21</v>
      </c>
      <c r="L7755">
        <v>28</v>
      </c>
      <c r="M7755">
        <v>1</v>
      </c>
      <c r="N7755">
        <v>0.05</v>
      </c>
      <c r="O7755">
        <v>1900.46</v>
      </c>
      <c r="P7755">
        <v>3115.5</v>
      </c>
      <c r="Q7755">
        <f>Table1[[#This Row],[OrderQuantity]]*Table1[[#This Row],[UnitPrice]]</f>
        <v>3115.5</v>
      </c>
      <c r="R7755">
        <f>Table1[[#This Row],[OrderQuantity]]*Table1[[#This Row],[UnitCost]]</f>
        <v>1900.46</v>
      </c>
      <c r="S7755">
        <f>Table1[[#This Row],[OrderQuantity]]*Table1[[#This Row],[UnitPrice]]*(1-Table1[[#This Row],[DiscountApplied]]) - (Table1[[#This Row],[OrderQuantity]]*Table1[[#This Row],[UnitCost]])</f>
        <v>1059.2649999999999</v>
      </c>
      <c r="T7755">
        <f>DATEDIF(Table1[[#This Row],[ShipDate]],Table1[[#This Row],[DeliveryDate]],"d")</f>
        <v>2</v>
      </c>
      <c r="U7755" t="str">
        <f t="shared" si="243"/>
        <v>On Time</v>
      </c>
    </row>
    <row r="7756" spans="1:21" x14ac:dyDescent="0.3">
      <c r="A7756" t="str">
        <f t="shared" si="242"/>
        <v>SO-007855</v>
      </c>
      <c r="B7756" t="s">
        <v>3</v>
      </c>
      <c r="C7756" t="s">
        <v>11</v>
      </c>
      <c r="D7756" s="1">
        <v>44100</v>
      </c>
      <c r="E7756" s="1">
        <v>44167</v>
      </c>
      <c r="F7756" s="1">
        <v>44177</v>
      </c>
      <c r="G7756" s="1">
        <v>44185</v>
      </c>
      <c r="H7756" t="s">
        <v>54</v>
      </c>
      <c r="I7756">
        <v>8</v>
      </c>
      <c r="J7756">
        <v>9</v>
      </c>
      <c r="K7756">
        <v>268</v>
      </c>
      <c r="L7756">
        <v>35</v>
      </c>
      <c r="M7756">
        <v>4</v>
      </c>
      <c r="N7756">
        <v>0.08</v>
      </c>
      <c r="O7756">
        <v>421.56</v>
      </c>
      <c r="P7756">
        <v>958.1</v>
      </c>
      <c r="Q7756">
        <f>Table1[[#This Row],[OrderQuantity]]*Table1[[#This Row],[UnitPrice]]</f>
        <v>3832.4</v>
      </c>
      <c r="R7756">
        <f>Table1[[#This Row],[OrderQuantity]]*Table1[[#This Row],[UnitCost]]</f>
        <v>1686.24</v>
      </c>
      <c r="S7756">
        <f>Table1[[#This Row],[OrderQuantity]]*Table1[[#This Row],[UnitPrice]]*(1-Table1[[#This Row],[DiscountApplied]]) - (Table1[[#This Row],[OrderQuantity]]*Table1[[#This Row],[UnitCost]])</f>
        <v>1839.5680000000004</v>
      </c>
      <c r="T7756">
        <f>DATEDIF(Table1[[#This Row],[ShipDate]],Table1[[#This Row],[DeliveryDate]],"d")</f>
        <v>8</v>
      </c>
      <c r="U7756" t="str">
        <f t="shared" si="243"/>
        <v>Late</v>
      </c>
    </row>
    <row r="7757" spans="1:21" x14ac:dyDescent="0.3">
      <c r="A7757" t="str">
        <f t="shared" si="242"/>
        <v>SO-007856</v>
      </c>
      <c r="B7757" t="s">
        <v>3</v>
      </c>
      <c r="C7757" t="s">
        <v>9</v>
      </c>
      <c r="D7757" s="1">
        <v>44100</v>
      </c>
      <c r="E7757" s="1">
        <v>44167</v>
      </c>
      <c r="F7757" s="1">
        <v>44172</v>
      </c>
      <c r="G7757" s="1">
        <v>44178</v>
      </c>
      <c r="H7757" t="s">
        <v>54</v>
      </c>
      <c r="I7757">
        <v>4</v>
      </c>
      <c r="J7757">
        <v>21</v>
      </c>
      <c r="K7757">
        <v>73</v>
      </c>
      <c r="L7757">
        <v>17</v>
      </c>
      <c r="M7757">
        <v>7</v>
      </c>
      <c r="N7757">
        <v>0.2</v>
      </c>
      <c r="O7757">
        <v>660.29</v>
      </c>
      <c r="P7757">
        <v>904.5</v>
      </c>
      <c r="Q7757">
        <f>Table1[[#This Row],[OrderQuantity]]*Table1[[#This Row],[UnitPrice]]</f>
        <v>6331.5</v>
      </c>
      <c r="R7757">
        <f>Table1[[#This Row],[OrderQuantity]]*Table1[[#This Row],[UnitCost]]</f>
        <v>4622.03</v>
      </c>
      <c r="S7757">
        <f>Table1[[#This Row],[OrderQuantity]]*Table1[[#This Row],[UnitPrice]]*(1-Table1[[#This Row],[DiscountApplied]]) - (Table1[[#This Row],[OrderQuantity]]*Table1[[#This Row],[UnitCost]])</f>
        <v>443.17000000000098</v>
      </c>
      <c r="T7757">
        <f>DATEDIF(Table1[[#This Row],[ShipDate]],Table1[[#This Row],[DeliveryDate]],"d")</f>
        <v>6</v>
      </c>
      <c r="U7757" t="str">
        <f t="shared" si="243"/>
        <v>On Time</v>
      </c>
    </row>
    <row r="7758" spans="1:21" x14ac:dyDescent="0.3">
      <c r="A7758" t="str">
        <f t="shared" si="242"/>
        <v>SO-007857</v>
      </c>
      <c r="B7758" t="s">
        <v>4</v>
      </c>
      <c r="C7758" t="s">
        <v>13</v>
      </c>
      <c r="D7758" s="1">
        <v>44100</v>
      </c>
      <c r="E7758" s="1">
        <v>44167</v>
      </c>
      <c r="F7758" s="1">
        <v>44179</v>
      </c>
      <c r="G7758" s="1">
        <v>44183</v>
      </c>
      <c r="H7758" t="s">
        <v>54</v>
      </c>
      <c r="I7758">
        <v>15</v>
      </c>
      <c r="J7758">
        <v>2</v>
      </c>
      <c r="K7758">
        <v>7</v>
      </c>
      <c r="L7758">
        <v>17</v>
      </c>
      <c r="M7758">
        <v>4</v>
      </c>
      <c r="N7758">
        <v>0.08</v>
      </c>
      <c r="O7758">
        <v>1106.3699999999999</v>
      </c>
      <c r="P7758">
        <v>2257.9</v>
      </c>
      <c r="Q7758">
        <f>Table1[[#This Row],[OrderQuantity]]*Table1[[#This Row],[UnitPrice]]</f>
        <v>9031.6</v>
      </c>
      <c r="R7758">
        <f>Table1[[#This Row],[OrderQuantity]]*Table1[[#This Row],[UnitCost]]</f>
        <v>4425.4799999999996</v>
      </c>
      <c r="S7758">
        <f>Table1[[#This Row],[OrderQuantity]]*Table1[[#This Row],[UnitPrice]]*(1-Table1[[#This Row],[DiscountApplied]]) - (Table1[[#This Row],[OrderQuantity]]*Table1[[#This Row],[UnitCost]])</f>
        <v>3883.5920000000006</v>
      </c>
      <c r="T7758">
        <f>DATEDIF(Table1[[#This Row],[ShipDate]],Table1[[#This Row],[DeliveryDate]],"d")</f>
        <v>4</v>
      </c>
      <c r="U7758" t="str">
        <f t="shared" si="243"/>
        <v>On Time</v>
      </c>
    </row>
    <row r="7759" spans="1:21" x14ac:dyDescent="0.3">
      <c r="A7759" t="str">
        <f t="shared" si="242"/>
        <v>SO-007858</v>
      </c>
      <c r="B7759" t="s">
        <v>5</v>
      </c>
      <c r="C7759" t="s">
        <v>11</v>
      </c>
      <c r="D7759" s="1">
        <v>44100</v>
      </c>
      <c r="E7759" s="1">
        <v>44167</v>
      </c>
      <c r="F7759" s="1">
        <v>44173</v>
      </c>
      <c r="G7759" s="1">
        <v>44180</v>
      </c>
      <c r="H7759" t="s">
        <v>54</v>
      </c>
      <c r="I7759">
        <v>27</v>
      </c>
      <c r="J7759">
        <v>26</v>
      </c>
      <c r="K7759">
        <v>301</v>
      </c>
      <c r="L7759">
        <v>46</v>
      </c>
      <c r="M7759">
        <v>8</v>
      </c>
      <c r="N7759">
        <v>0.08</v>
      </c>
      <c r="O7759">
        <v>867.65</v>
      </c>
      <c r="P7759">
        <v>1172.5</v>
      </c>
      <c r="Q7759">
        <f>Table1[[#This Row],[OrderQuantity]]*Table1[[#This Row],[UnitPrice]]</f>
        <v>9380</v>
      </c>
      <c r="R7759">
        <f>Table1[[#This Row],[OrderQuantity]]*Table1[[#This Row],[UnitCost]]</f>
        <v>6941.2</v>
      </c>
      <c r="S7759">
        <f>Table1[[#This Row],[OrderQuantity]]*Table1[[#This Row],[UnitPrice]]*(1-Table1[[#This Row],[DiscountApplied]]) - (Table1[[#This Row],[OrderQuantity]]*Table1[[#This Row],[UnitCost]])</f>
        <v>1688.4000000000005</v>
      </c>
      <c r="T7759">
        <f>DATEDIF(Table1[[#This Row],[ShipDate]],Table1[[#This Row],[DeliveryDate]],"d")</f>
        <v>7</v>
      </c>
      <c r="U7759" t="str">
        <f t="shared" si="243"/>
        <v>On Time</v>
      </c>
    </row>
    <row r="7760" spans="1:21" x14ac:dyDescent="0.3">
      <c r="A7760" t="str">
        <f t="shared" si="242"/>
        <v>SO-007859</v>
      </c>
      <c r="B7760" t="s">
        <v>4</v>
      </c>
      <c r="C7760" t="s">
        <v>11</v>
      </c>
      <c r="D7760" s="1">
        <v>44100</v>
      </c>
      <c r="E7760" s="1">
        <v>44167</v>
      </c>
      <c r="F7760" s="1">
        <v>44171</v>
      </c>
      <c r="G7760" s="1">
        <v>44180</v>
      </c>
      <c r="H7760" t="s">
        <v>54</v>
      </c>
      <c r="I7760">
        <v>17</v>
      </c>
      <c r="J7760">
        <v>34</v>
      </c>
      <c r="K7760">
        <v>304</v>
      </c>
      <c r="L7760">
        <v>34</v>
      </c>
      <c r="M7760">
        <v>2</v>
      </c>
      <c r="N7760">
        <v>0.08</v>
      </c>
      <c r="O7760">
        <v>2865.46</v>
      </c>
      <c r="P7760">
        <v>3979.8</v>
      </c>
      <c r="Q7760">
        <f>Table1[[#This Row],[OrderQuantity]]*Table1[[#This Row],[UnitPrice]]</f>
        <v>7959.6</v>
      </c>
      <c r="R7760">
        <f>Table1[[#This Row],[OrderQuantity]]*Table1[[#This Row],[UnitCost]]</f>
        <v>5730.92</v>
      </c>
      <c r="S7760">
        <f>Table1[[#This Row],[OrderQuantity]]*Table1[[#This Row],[UnitPrice]]*(1-Table1[[#This Row],[DiscountApplied]]) - (Table1[[#This Row],[OrderQuantity]]*Table1[[#This Row],[UnitCost]])</f>
        <v>1591.9120000000003</v>
      </c>
      <c r="T7760">
        <f>DATEDIF(Table1[[#This Row],[ShipDate]],Table1[[#This Row],[DeliveryDate]],"d")</f>
        <v>9</v>
      </c>
      <c r="U7760" t="str">
        <f t="shared" si="243"/>
        <v>Late</v>
      </c>
    </row>
    <row r="7761" spans="1:21" x14ac:dyDescent="0.3">
      <c r="A7761" t="str">
        <f t="shared" si="242"/>
        <v>SO-007860</v>
      </c>
      <c r="B7761" t="s">
        <v>3</v>
      </c>
      <c r="C7761" t="s">
        <v>8</v>
      </c>
      <c r="D7761" s="1">
        <v>44000</v>
      </c>
      <c r="E7761" s="1">
        <v>44167</v>
      </c>
      <c r="F7761" s="1">
        <v>44181</v>
      </c>
      <c r="G7761" s="1">
        <v>44186</v>
      </c>
      <c r="H7761" t="s">
        <v>54</v>
      </c>
      <c r="I7761">
        <v>4</v>
      </c>
      <c r="J7761">
        <v>21</v>
      </c>
      <c r="K7761">
        <v>366</v>
      </c>
      <c r="L7761">
        <v>15</v>
      </c>
      <c r="M7761">
        <v>3</v>
      </c>
      <c r="N7761">
        <v>0.08</v>
      </c>
      <c r="O7761">
        <v>854.25</v>
      </c>
      <c r="P7761">
        <v>1139</v>
      </c>
      <c r="Q7761">
        <f>Table1[[#This Row],[OrderQuantity]]*Table1[[#This Row],[UnitPrice]]</f>
        <v>3417</v>
      </c>
      <c r="R7761">
        <f>Table1[[#This Row],[OrderQuantity]]*Table1[[#This Row],[UnitCost]]</f>
        <v>2562.75</v>
      </c>
      <c r="S7761">
        <f>Table1[[#This Row],[OrderQuantity]]*Table1[[#This Row],[UnitPrice]]*(1-Table1[[#This Row],[DiscountApplied]]) - (Table1[[#This Row],[OrderQuantity]]*Table1[[#This Row],[UnitCost]])</f>
        <v>580.89000000000033</v>
      </c>
      <c r="T7761">
        <f>DATEDIF(Table1[[#This Row],[ShipDate]],Table1[[#This Row],[DeliveryDate]],"d")</f>
        <v>5</v>
      </c>
      <c r="U7761" t="str">
        <f t="shared" si="243"/>
        <v>On Time</v>
      </c>
    </row>
    <row r="7762" spans="1:21" x14ac:dyDescent="0.3">
      <c r="A7762" t="str">
        <f t="shared" si="242"/>
        <v>SO-007861</v>
      </c>
      <c r="B7762" t="s">
        <v>4</v>
      </c>
      <c r="C7762" t="s">
        <v>12</v>
      </c>
      <c r="D7762" s="1">
        <v>44100</v>
      </c>
      <c r="E7762" s="1">
        <v>44167</v>
      </c>
      <c r="F7762" s="1">
        <v>44171</v>
      </c>
      <c r="G7762" s="1">
        <v>44174</v>
      </c>
      <c r="H7762" t="s">
        <v>54</v>
      </c>
      <c r="I7762">
        <v>18</v>
      </c>
      <c r="J7762">
        <v>33</v>
      </c>
      <c r="K7762">
        <v>217</v>
      </c>
      <c r="L7762">
        <v>39</v>
      </c>
      <c r="M7762">
        <v>5</v>
      </c>
      <c r="N7762">
        <v>0.08</v>
      </c>
      <c r="O7762">
        <v>1747.49</v>
      </c>
      <c r="P7762">
        <v>2532.6</v>
      </c>
      <c r="Q7762">
        <f>Table1[[#This Row],[OrderQuantity]]*Table1[[#This Row],[UnitPrice]]</f>
        <v>12663</v>
      </c>
      <c r="R7762">
        <f>Table1[[#This Row],[OrderQuantity]]*Table1[[#This Row],[UnitCost]]</f>
        <v>8737.4500000000007</v>
      </c>
      <c r="S7762">
        <f>Table1[[#This Row],[OrderQuantity]]*Table1[[#This Row],[UnitPrice]]*(1-Table1[[#This Row],[DiscountApplied]]) - (Table1[[#This Row],[OrderQuantity]]*Table1[[#This Row],[UnitCost]])</f>
        <v>2912.51</v>
      </c>
      <c r="T7762">
        <f>DATEDIF(Table1[[#This Row],[ShipDate]],Table1[[#This Row],[DeliveryDate]],"d")</f>
        <v>3</v>
      </c>
      <c r="U7762" t="str">
        <f t="shared" si="243"/>
        <v>On Time</v>
      </c>
    </row>
    <row r="7763" spans="1:21" x14ac:dyDescent="0.3">
      <c r="A7763" t="str">
        <f t="shared" si="242"/>
        <v>SO-007862</v>
      </c>
      <c r="B7763" t="s">
        <v>4</v>
      </c>
      <c r="C7763" t="s">
        <v>10</v>
      </c>
      <c r="D7763" s="1">
        <v>44000</v>
      </c>
      <c r="E7763" s="1">
        <v>44167</v>
      </c>
      <c r="F7763" s="1">
        <v>44176</v>
      </c>
      <c r="G7763" s="1">
        <v>44177</v>
      </c>
      <c r="H7763" t="s">
        <v>54</v>
      </c>
      <c r="I7763">
        <v>14</v>
      </c>
      <c r="J7763">
        <v>46</v>
      </c>
      <c r="K7763">
        <v>166</v>
      </c>
      <c r="L7763">
        <v>30</v>
      </c>
      <c r="M7763">
        <v>8</v>
      </c>
      <c r="N7763">
        <v>0.1</v>
      </c>
      <c r="O7763">
        <v>329.64</v>
      </c>
      <c r="P7763">
        <v>804</v>
      </c>
      <c r="Q7763">
        <f>Table1[[#This Row],[OrderQuantity]]*Table1[[#This Row],[UnitPrice]]</f>
        <v>6432</v>
      </c>
      <c r="R7763">
        <f>Table1[[#This Row],[OrderQuantity]]*Table1[[#This Row],[UnitCost]]</f>
        <v>2637.12</v>
      </c>
      <c r="S7763">
        <f>Table1[[#This Row],[OrderQuantity]]*Table1[[#This Row],[UnitPrice]]*(1-Table1[[#This Row],[DiscountApplied]]) - (Table1[[#This Row],[OrderQuantity]]*Table1[[#This Row],[UnitCost]])</f>
        <v>3151.6800000000003</v>
      </c>
      <c r="T7763">
        <f>DATEDIF(Table1[[#This Row],[ShipDate]],Table1[[#This Row],[DeliveryDate]],"d")</f>
        <v>1</v>
      </c>
      <c r="U7763" t="str">
        <f t="shared" si="243"/>
        <v>On Time</v>
      </c>
    </row>
    <row r="7764" spans="1:21" x14ac:dyDescent="0.3">
      <c r="A7764" t="str">
        <f t="shared" si="242"/>
        <v>SO-007863</v>
      </c>
      <c r="B7764" t="s">
        <v>2</v>
      </c>
      <c r="C7764" t="s">
        <v>13</v>
      </c>
      <c r="D7764" s="1">
        <v>44100</v>
      </c>
      <c r="E7764" s="1">
        <v>44167</v>
      </c>
      <c r="F7764" s="1">
        <v>44191</v>
      </c>
      <c r="G7764" s="1">
        <v>44196</v>
      </c>
      <c r="H7764" t="s">
        <v>54</v>
      </c>
      <c r="I7764">
        <v>24</v>
      </c>
      <c r="J7764">
        <v>50</v>
      </c>
      <c r="K7764">
        <v>41</v>
      </c>
      <c r="L7764">
        <v>35</v>
      </c>
      <c r="M7764">
        <v>7</v>
      </c>
      <c r="N7764">
        <v>0.08</v>
      </c>
      <c r="O7764">
        <v>1065.57</v>
      </c>
      <c r="P7764">
        <v>1902.8</v>
      </c>
      <c r="Q7764">
        <f>Table1[[#This Row],[OrderQuantity]]*Table1[[#This Row],[UnitPrice]]</f>
        <v>13319.6</v>
      </c>
      <c r="R7764">
        <f>Table1[[#This Row],[OrderQuantity]]*Table1[[#This Row],[UnitCost]]</f>
        <v>7458.99</v>
      </c>
      <c r="S7764">
        <f>Table1[[#This Row],[OrderQuantity]]*Table1[[#This Row],[UnitPrice]]*(1-Table1[[#This Row],[DiscountApplied]]) - (Table1[[#This Row],[OrderQuantity]]*Table1[[#This Row],[UnitCost]])</f>
        <v>4795.0420000000013</v>
      </c>
      <c r="T7764">
        <f>DATEDIF(Table1[[#This Row],[ShipDate]],Table1[[#This Row],[DeliveryDate]],"d")</f>
        <v>5</v>
      </c>
      <c r="U7764" t="str">
        <f t="shared" si="243"/>
        <v>On Time</v>
      </c>
    </row>
    <row r="7765" spans="1:21" x14ac:dyDescent="0.3">
      <c r="A7765" t="str">
        <f t="shared" si="242"/>
        <v>SO-007864</v>
      </c>
      <c r="B7765" t="s">
        <v>3</v>
      </c>
      <c r="C7765" t="s">
        <v>11</v>
      </c>
      <c r="D7765" s="1">
        <v>44100</v>
      </c>
      <c r="E7765" s="1">
        <v>44167</v>
      </c>
      <c r="F7765" s="1">
        <v>44185</v>
      </c>
      <c r="G7765" s="1">
        <v>44194</v>
      </c>
      <c r="H7765" t="s">
        <v>54</v>
      </c>
      <c r="I7765">
        <v>3</v>
      </c>
      <c r="J7765">
        <v>5</v>
      </c>
      <c r="K7765">
        <v>310</v>
      </c>
      <c r="L7765">
        <v>25</v>
      </c>
      <c r="M7765">
        <v>2</v>
      </c>
      <c r="N7765">
        <v>0.08</v>
      </c>
      <c r="O7765">
        <v>2464.06</v>
      </c>
      <c r="P7765">
        <v>3571.1</v>
      </c>
      <c r="Q7765">
        <f>Table1[[#This Row],[OrderQuantity]]*Table1[[#This Row],[UnitPrice]]</f>
        <v>7142.2</v>
      </c>
      <c r="R7765">
        <f>Table1[[#This Row],[OrderQuantity]]*Table1[[#This Row],[UnitCost]]</f>
        <v>4928.12</v>
      </c>
      <c r="S7765">
        <f>Table1[[#This Row],[OrderQuantity]]*Table1[[#This Row],[UnitPrice]]*(1-Table1[[#This Row],[DiscountApplied]]) - (Table1[[#This Row],[OrderQuantity]]*Table1[[#This Row],[UnitCost]])</f>
        <v>1642.7040000000006</v>
      </c>
      <c r="T7765">
        <f>DATEDIF(Table1[[#This Row],[ShipDate]],Table1[[#This Row],[DeliveryDate]],"d")</f>
        <v>9</v>
      </c>
      <c r="U7765" t="str">
        <f t="shared" si="243"/>
        <v>Late</v>
      </c>
    </row>
    <row r="7766" spans="1:21" x14ac:dyDescent="0.3">
      <c r="A7766" t="str">
        <f t="shared" si="242"/>
        <v>SO-007865</v>
      </c>
      <c r="B7766" t="s">
        <v>5</v>
      </c>
      <c r="C7766" t="s">
        <v>9</v>
      </c>
      <c r="D7766" s="1">
        <v>44100</v>
      </c>
      <c r="E7766" s="1">
        <v>44168</v>
      </c>
      <c r="F7766" s="1">
        <v>44177</v>
      </c>
      <c r="G7766" s="1">
        <v>44178</v>
      </c>
      <c r="H7766" t="s">
        <v>54</v>
      </c>
      <c r="I7766">
        <v>26</v>
      </c>
      <c r="J7766">
        <v>45</v>
      </c>
      <c r="K7766">
        <v>81</v>
      </c>
      <c r="L7766">
        <v>38</v>
      </c>
      <c r="M7766">
        <v>5</v>
      </c>
      <c r="N7766">
        <v>0.1</v>
      </c>
      <c r="O7766">
        <v>2373.41</v>
      </c>
      <c r="P7766">
        <v>2894.4</v>
      </c>
      <c r="Q7766">
        <f>Table1[[#This Row],[OrderQuantity]]*Table1[[#This Row],[UnitPrice]]</f>
        <v>14472</v>
      </c>
      <c r="R7766">
        <f>Table1[[#This Row],[OrderQuantity]]*Table1[[#This Row],[UnitCost]]</f>
        <v>11867.05</v>
      </c>
      <c r="S7766">
        <f>Table1[[#This Row],[OrderQuantity]]*Table1[[#This Row],[UnitPrice]]*(1-Table1[[#This Row],[DiscountApplied]]) - (Table1[[#This Row],[OrderQuantity]]*Table1[[#This Row],[UnitCost]])</f>
        <v>1157.7500000000018</v>
      </c>
      <c r="T7766">
        <f>DATEDIF(Table1[[#This Row],[ShipDate]],Table1[[#This Row],[DeliveryDate]],"d")</f>
        <v>1</v>
      </c>
      <c r="U7766" t="str">
        <f t="shared" si="243"/>
        <v>On Time</v>
      </c>
    </row>
    <row r="7767" spans="1:21" x14ac:dyDescent="0.3">
      <c r="A7767" t="str">
        <f t="shared" si="242"/>
        <v>SO-007866</v>
      </c>
      <c r="B7767" t="s">
        <v>4</v>
      </c>
      <c r="C7767" t="s">
        <v>10</v>
      </c>
      <c r="D7767" s="1">
        <v>44100</v>
      </c>
      <c r="E7767" s="1">
        <v>44168</v>
      </c>
      <c r="F7767" s="1">
        <v>44196</v>
      </c>
      <c r="G7767" s="1">
        <v>44203</v>
      </c>
      <c r="H7767" t="s">
        <v>54</v>
      </c>
      <c r="I7767">
        <v>14</v>
      </c>
      <c r="J7767">
        <v>29</v>
      </c>
      <c r="K7767">
        <v>110</v>
      </c>
      <c r="L7767">
        <v>10</v>
      </c>
      <c r="M7767">
        <v>6</v>
      </c>
      <c r="N7767">
        <v>0.05</v>
      </c>
      <c r="O7767">
        <v>3114.7</v>
      </c>
      <c r="P7767">
        <v>3993.2</v>
      </c>
      <c r="Q7767">
        <f>Table1[[#This Row],[OrderQuantity]]*Table1[[#This Row],[UnitPrice]]</f>
        <v>23959.199999999997</v>
      </c>
      <c r="R7767">
        <f>Table1[[#This Row],[OrderQuantity]]*Table1[[#This Row],[UnitCost]]</f>
        <v>18688.199999999997</v>
      </c>
      <c r="S7767">
        <f>Table1[[#This Row],[OrderQuantity]]*Table1[[#This Row],[UnitPrice]]*(1-Table1[[#This Row],[DiscountApplied]]) - (Table1[[#This Row],[OrderQuantity]]*Table1[[#This Row],[UnitCost]])</f>
        <v>4073.0400000000009</v>
      </c>
      <c r="T7767">
        <f>DATEDIF(Table1[[#This Row],[ShipDate]],Table1[[#This Row],[DeliveryDate]],"d")</f>
        <v>7</v>
      </c>
      <c r="U7767" t="str">
        <f t="shared" si="243"/>
        <v>On Time</v>
      </c>
    </row>
    <row r="7768" spans="1:21" x14ac:dyDescent="0.3">
      <c r="A7768" t="str">
        <f t="shared" si="242"/>
        <v>SO-007867</v>
      </c>
      <c r="B7768" t="s">
        <v>4</v>
      </c>
      <c r="C7768" t="s">
        <v>12</v>
      </c>
      <c r="D7768" s="1">
        <v>44000</v>
      </c>
      <c r="E7768" s="1">
        <v>44168</v>
      </c>
      <c r="F7768" s="1">
        <v>44175</v>
      </c>
      <c r="G7768" s="1">
        <v>44184</v>
      </c>
      <c r="H7768" t="s">
        <v>54</v>
      </c>
      <c r="I7768">
        <v>13</v>
      </c>
      <c r="J7768">
        <v>3</v>
      </c>
      <c r="K7768">
        <v>228</v>
      </c>
      <c r="L7768">
        <v>34</v>
      </c>
      <c r="M7768">
        <v>3</v>
      </c>
      <c r="N7768">
        <v>0.08</v>
      </c>
      <c r="O7768">
        <v>884.4</v>
      </c>
      <c r="P7768">
        <v>1768.8</v>
      </c>
      <c r="Q7768">
        <f>Table1[[#This Row],[OrderQuantity]]*Table1[[#This Row],[UnitPrice]]</f>
        <v>5306.4</v>
      </c>
      <c r="R7768">
        <f>Table1[[#This Row],[OrderQuantity]]*Table1[[#This Row],[UnitCost]]</f>
        <v>2653.2</v>
      </c>
      <c r="S7768">
        <f>Table1[[#This Row],[OrderQuantity]]*Table1[[#This Row],[UnitPrice]]*(1-Table1[[#This Row],[DiscountApplied]]) - (Table1[[#This Row],[OrderQuantity]]*Table1[[#This Row],[UnitCost]])</f>
        <v>2228.6880000000001</v>
      </c>
      <c r="T7768">
        <f>DATEDIF(Table1[[#This Row],[ShipDate]],Table1[[#This Row],[DeliveryDate]],"d")</f>
        <v>9</v>
      </c>
      <c r="U7768" t="str">
        <f t="shared" si="243"/>
        <v>Late</v>
      </c>
    </row>
    <row r="7769" spans="1:21" x14ac:dyDescent="0.3">
      <c r="A7769" t="str">
        <f t="shared" si="242"/>
        <v>SO-007868</v>
      </c>
      <c r="B7769" t="s">
        <v>2</v>
      </c>
      <c r="C7769" t="s">
        <v>10</v>
      </c>
      <c r="D7769" s="1">
        <v>44000</v>
      </c>
      <c r="E7769" s="1">
        <v>44168</v>
      </c>
      <c r="F7769" s="1">
        <v>44188</v>
      </c>
      <c r="G7769" s="1">
        <v>44195</v>
      </c>
      <c r="H7769" t="s">
        <v>54</v>
      </c>
      <c r="I7769">
        <v>21</v>
      </c>
      <c r="J7769">
        <v>50</v>
      </c>
      <c r="K7769">
        <v>153</v>
      </c>
      <c r="L7769">
        <v>30</v>
      </c>
      <c r="M7769">
        <v>5</v>
      </c>
      <c r="N7769">
        <v>0.08</v>
      </c>
      <c r="O7769">
        <v>433.96</v>
      </c>
      <c r="P7769">
        <v>850.9</v>
      </c>
      <c r="Q7769">
        <f>Table1[[#This Row],[OrderQuantity]]*Table1[[#This Row],[UnitPrice]]</f>
        <v>4254.5</v>
      </c>
      <c r="R7769">
        <f>Table1[[#This Row],[OrderQuantity]]*Table1[[#This Row],[UnitCost]]</f>
        <v>2169.7999999999997</v>
      </c>
      <c r="S7769">
        <f>Table1[[#This Row],[OrderQuantity]]*Table1[[#This Row],[UnitPrice]]*(1-Table1[[#This Row],[DiscountApplied]]) - (Table1[[#This Row],[OrderQuantity]]*Table1[[#This Row],[UnitCost]])</f>
        <v>1744.3400000000006</v>
      </c>
      <c r="T7769">
        <f>DATEDIF(Table1[[#This Row],[ShipDate]],Table1[[#This Row],[DeliveryDate]],"d")</f>
        <v>7</v>
      </c>
      <c r="U7769" t="str">
        <f t="shared" si="243"/>
        <v>On Time</v>
      </c>
    </row>
    <row r="7770" spans="1:21" x14ac:dyDescent="0.3">
      <c r="A7770" t="str">
        <f t="shared" si="242"/>
        <v>SO-007869</v>
      </c>
      <c r="B7770" t="s">
        <v>2</v>
      </c>
      <c r="C7770" t="s">
        <v>10</v>
      </c>
      <c r="D7770" s="1">
        <v>44100</v>
      </c>
      <c r="E7770" s="1">
        <v>44168</v>
      </c>
      <c r="F7770" s="1">
        <v>44180</v>
      </c>
      <c r="G7770" s="1">
        <v>44187</v>
      </c>
      <c r="H7770" t="s">
        <v>54</v>
      </c>
      <c r="I7770">
        <v>24</v>
      </c>
      <c r="J7770">
        <v>11</v>
      </c>
      <c r="K7770">
        <v>162</v>
      </c>
      <c r="L7770">
        <v>26</v>
      </c>
      <c r="M7770">
        <v>2</v>
      </c>
      <c r="N7770">
        <v>0.1</v>
      </c>
      <c r="O7770">
        <v>2379.04</v>
      </c>
      <c r="P7770">
        <v>3604.6</v>
      </c>
      <c r="Q7770">
        <f>Table1[[#This Row],[OrderQuantity]]*Table1[[#This Row],[UnitPrice]]</f>
        <v>7209.2</v>
      </c>
      <c r="R7770">
        <f>Table1[[#This Row],[OrderQuantity]]*Table1[[#This Row],[UnitCost]]</f>
        <v>4758.08</v>
      </c>
      <c r="S7770">
        <f>Table1[[#This Row],[OrderQuantity]]*Table1[[#This Row],[UnitPrice]]*(1-Table1[[#This Row],[DiscountApplied]]) - (Table1[[#This Row],[OrderQuantity]]*Table1[[#This Row],[UnitCost]])</f>
        <v>1730.1999999999998</v>
      </c>
      <c r="T7770">
        <f>DATEDIF(Table1[[#This Row],[ShipDate]],Table1[[#This Row],[DeliveryDate]],"d")</f>
        <v>7</v>
      </c>
      <c r="U7770" t="str">
        <f t="shared" si="243"/>
        <v>On Time</v>
      </c>
    </row>
    <row r="7771" spans="1:21" x14ac:dyDescent="0.3">
      <c r="A7771" t="str">
        <f t="shared" si="242"/>
        <v>SO-007870</v>
      </c>
      <c r="B7771" t="s">
        <v>3</v>
      </c>
      <c r="C7771" t="s">
        <v>13</v>
      </c>
      <c r="D7771" s="1">
        <v>44100</v>
      </c>
      <c r="E7771" s="1">
        <v>44169</v>
      </c>
      <c r="F7771" s="1">
        <v>44189</v>
      </c>
      <c r="G7771" s="1">
        <v>44197</v>
      </c>
      <c r="H7771" t="s">
        <v>54</v>
      </c>
      <c r="I7771">
        <v>7</v>
      </c>
      <c r="J7771">
        <v>50</v>
      </c>
      <c r="K7771">
        <v>23</v>
      </c>
      <c r="L7771">
        <v>44</v>
      </c>
      <c r="M7771">
        <v>3</v>
      </c>
      <c r="N7771">
        <v>0.05</v>
      </c>
      <c r="O7771">
        <v>123.01</v>
      </c>
      <c r="P7771">
        <v>180.9</v>
      </c>
      <c r="Q7771">
        <f>Table1[[#This Row],[OrderQuantity]]*Table1[[#This Row],[UnitPrice]]</f>
        <v>542.70000000000005</v>
      </c>
      <c r="R7771">
        <f>Table1[[#This Row],[OrderQuantity]]*Table1[[#This Row],[UnitCost]]</f>
        <v>369.03000000000003</v>
      </c>
      <c r="S7771">
        <f>Table1[[#This Row],[OrderQuantity]]*Table1[[#This Row],[UnitPrice]]*(1-Table1[[#This Row],[DiscountApplied]]) - (Table1[[#This Row],[OrderQuantity]]*Table1[[#This Row],[UnitCost]])</f>
        <v>146.53500000000003</v>
      </c>
      <c r="T7771">
        <f>DATEDIF(Table1[[#This Row],[ShipDate]],Table1[[#This Row],[DeliveryDate]],"d")</f>
        <v>8</v>
      </c>
      <c r="U7771" t="str">
        <f t="shared" si="243"/>
        <v>Late</v>
      </c>
    </row>
    <row r="7772" spans="1:21" x14ac:dyDescent="0.3">
      <c r="A7772" t="str">
        <f t="shared" si="242"/>
        <v>SO-007871</v>
      </c>
      <c r="B7772" t="s">
        <v>5</v>
      </c>
      <c r="C7772" t="s">
        <v>10</v>
      </c>
      <c r="D7772" s="1">
        <v>44100</v>
      </c>
      <c r="E7772" s="1">
        <v>44169</v>
      </c>
      <c r="F7772" s="1">
        <v>44195</v>
      </c>
      <c r="G7772" s="1">
        <v>44196</v>
      </c>
      <c r="H7772" t="s">
        <v>54</v>
      </c>
      <c r="I7772">
        <v>25</v>
      </c>
      <c r="J7772">
        <v>46</v>
      </c>
      <c r="K7772">
        <v>114</v>
      </c>
      <c r="L7772">
        <v>38</v>
      </c>
      <c r="M7772">
        <v>6</v>
      </c>
      <c r="N7772">
        <v>0.2</v>
      </c>
      <c r="O7772">
        <v>846.88</v>
      </c>
      <c r="P7772">
        <v>1058.5999999999999</v>
      </c>
      <c r="Q7772">
        <f>Table1[[#This Row],[OrderQuantity]]*Table1[[#This Row],[UnitPrice]]</f>
        <v>6351.5999999999995</v>
      </c>
      <c r="R7772">
        <f>Table1[[#This Row],[OrderQuantity]]*Table1[[#This Row],[UnitCost]]</f>
        <v>5081.28</v>
      </c>
      <c r="S7772">
        <f>Table1[[#This Row],[OrderQuantity]]*Table1[[#This Row],[UnitPrice]]*(1-Table1[[#This Row],[DiscountApplied]]) - (Table1[[#This Row],[OrderQuantity]]*Table1[[#This Row],[UnitCost]])</f>
        <v>0</v>
      </c>
      <c r="T7772">
        <f>DATEDIF(Table1[[#This Row],[ShipDate]],Table1[[#This Row],[DeliveryDate]],"d")</f>
        <v>1</v>
      </c>
      <c r="U7772" t="str">
        <f t="shared" si="243"/>
        <v>On Time</v>
      </c>
    </row>
    <row r="7773" spans="1:21" x14ac:dyDescent="0.3">
      <c r="A7773" t="str">
        <f t="shared" si="242"/>
        <v>SO-007872</v>
      </c>
      <c r="B7773" t="s">
        <v>4</v>
      </c>
      <c r="C7773" t="s">
        <v>12</v>
      </c>
      <c r="D7773" s="1">
        <v>44100</v>
      </c>
      <c r="E7773" s="1">
        <v>44169</v>
      </c>
      <c r="F7773" s="1">
        <v>44188</v>
      </c>
      <c r="G7773" s="1">
        <v>44190</v>
      </c>
      <c r="H7773" t="s">
        <v>54</v>
      </c>
      <c r="I7773">
        <v>19</v>
      </c>
      <c r="J7773">
        <v>16</v>
      </c>
      <c r="K7773">
        <v>246</v>
      </c>
      <c r="L7773">
        <v>39</v>
      </c>
      <c r="M7773">
        <v>2</v>
      </c>
      <c r="N7773">
        <v>0.08</v>
      </c>
      <c r="O7773">
        <v>3849.82</v>
      </c>
      <c r="P7773">
        <v>5922.8</v>
      </c>
      <c r="Q7773">
        <f>Table1[[#This Row],[OrderQuantity]]*Table1[[#This Row],[UnitPrice]]</f>
        <v>11845.6</v>
      </c>
      <c r="R7773">
        <f>Table1[[#This Row],[OrderQuantity]]*Table1[[#This Row],[UnitCost]]</f>
        <v>7699.64</v>
      </c>
      <c r="S7773">
        <f>Table1[[#This Row],[OrderQuantity]]*Table1[[#This Row],[UnitPrice]]*(1-Table1[[#This Row],[DiscountApplied]]) - (Table1[[#This Row],[OrderQuantity]]*Table1[[#This Row],[UnitCost]])</f>
        <v>3198.3120000000008</v>
      </c>
      <c r="T7773">
        <f>DATEDIF(Table1[[#This Row],[ShipDate]],Table1[[#This Row],[DeliveryDate]],"d")</f>
        <v>2</v>
      </c>
      <c r="U7773" t="str">
        <f t="shared" si="243"/>
        <v>On Time</v>
      </c>
    </row>
    <row r="7774" spans="1:21" x14ac:dyDescent="0.3">
      <c r="A7774" t="str">
        <f t="shared" si="242"/>
        <v>SO-007873</v>
      </c>
      <c r="B7774" t="s">
        <v>4</v>
      </c>
      <c r="C7774" t="s">
        <v>8</v>
      </c>
      <c r="D7774" s="1">
        <v>44100</v>
      </c>
      <c r="E7774" s="1">
        <v>44170</v>
      </c>
      <c r="F7774" s="1">
        <v>44186</v>
      </c>
      <c r="G7774" s="1">
        <v>44188</v>
      </c>
      <c r="H7774" t="s">
        <v>54</v>
      </c>
      <c r="I7774">
        <v>17</v>
      </c>
      <c r="J7774">
        <v>48</v>
      </c>
      <c r="K7774">
        <v>351</v>
      </c>
      <c r="L7774">
        <v>42</v>
      </c>
      <c r="M7774">
        <v>8</v>
      </c>
      <c r="N7774">
        <v>0.3</v>
      </c>
      <c r="O7774">
        <v>1718.68</v>
      </c>
      <c r="P7774">
        <v>3906.1</v>
      </c>
      <c r="Q7774">
        <f>Table1[[#This Row],[OrderQuantity]]*Table1[[#This Row],[UnitPrice]]</f>
        <v>31248.799999999999</v>
      </c>
      <c r="R7774">
        <f>Table1[[#This Row],[OrderQuantity]]*Table1[[#This Row],[UnitCost]]</f>
        <v>13749.44</v>
      </c>
      <c r="S7774">
        <f>Table1[[#This Row],[OrderQuantity]]*Table1[[#This Row],[UnitPrice]]*(1-Table1[[#This Row],[DiscountApplied]]) - (Table1[[#This Row],[OrderQuantity]]*Table1[[#This Row],[UnitCost]])</f>
        <v>8124.7199999999993</v>
      </c>
      <c r="T7774">
        <f>DATEDIF(Table1[[#This Row],[ShipDate]],Table1[[#This Row],[DeliveryDate]],"d")</f>
        <v>2</v>
      </c>
      <c r="U7774" t="str">
        <f t="shared" si="243"/>
        <v>On Time</v>
      </c>
    </row>
    <row r="7775" spans="1:21" x14ac:dyDescent="0.3">
      <c r="A7775" t="str">
        <f t="shared" si="242"/>
        <v>SO-007874</v>
      </c>
      <c r="B7775" t="s">
        <v>2</v>
      </c>
      <c r="C7775" t="s">
        <v>8</v>
      </c>
      <c r="D7775" s="1">
        <v>44100</v>
      </c>
      <c r="E7775" s="1">
        <v>44170</v>
      </c>
      <c r="F7775" s="1">
        <v>44172</v>
      </c>
      <c r="G7775" s="1">
        <v>44182</v>
      </c>
      <c r="H7775" t="s">
        <v>54</v>
      </c>
      <c r="I7775">
        <v>21</v>
      </c>
      <c r="J7775">
        <v>48</v>
      </c>
      <c r="K7775">
        <v>347</v>
      </c>
      <c r="L7775">
        <v>23</v>
      </c>
      <c r="M7775">
        <v>8</v>
      </c>
      <c r="N7775">
        <v>0.05</v>
      </c>
      <c r="O7775">
        <v>718.24</v>
      </c>
      <c r="P7775">
        <v>1795.6</v>
      </c>
      <c r="Q7775">
        <f>Table1[[#This Row],[OrderQuantity]]*Table1[[#This Row],[UnitPrice]]</f>
        <v>14364.8</v>
      </c>
      <c r="R7775">
        <f>Table1[[#This Row],[OrderQuantity]]*Table1[[#This Row],[UnitCost]]</f>
        <v>5745.92</v>
      </c>
      <c r="S7775">
        <f>Table1[[#This Row],[OrderQuantity]]*Table1[[#This Row],[UnitPrice]]*(1-Table1[[#This Row],[DiscountApplied]]) - (Table1[[#This Row],[OrderQuantity]]*Table1[[#This Row],[UnitCost]])</f>
        <v>7900.6399999999994</v>
      </c>
      <c r="T7775">
        <f>DATEDIF(Table1[[#This Row],[ShipDate]],Table1[[#This Row],[DeliveryDate]],"d")</f>
        <v>10</v>
      </c>
      <c r="U7775" t="str">
        <f t="shared" si="243"/>
        <v>Late</v>
      </c>
    </row>
    <row r="7776" spans="1:21" x14ac:dyDescent="0.3">
      <c r="A7776" t="str">
        <f t="shared" si="242"/>
        <v>SO-007875</v>
      </c>
      <c r="B7776" t="s">
        <v>3</v>
      </c>
      <c r="C7776" t="s">
        <v>12</v>
      </c>
      <c r="D7776" s="1">
        <v>44000</v>
      </c>
      <c r="E7776" s="1">
        <v>44170</v>
      </c>
      <c r="F7776" s="1">
        <v>44181</v>
      </c>
      <c r="G7776" s="1">
        <v>44188</v>
      </c>
      <c r="H7776" t="s">
        <v>54</v>
      </c>
      <c r="I7776">
        <v>12</v>
      </c>
      <c r="J7776">
        <v>43</v>
      </c>
      <c r="K7776">
        <v>228</v>
      </c>
      <c r="L7776">
        <v>38</v>
      </c>
      <c r="M7776">
        <v>1</v>
      </c>
      <c r="N7776">
        <v>0.08</v>
      </c>
      <c r="O7776">
        <v>939.07</v>
      </c>
      <c r="P7776">
        <v>1956.4</v>
      </c>
      <c r="Q7776">
        <f>Table1[[#This Row],[OrderQuantity]]*Table1[[#This Row],[UnitPrice]]</f>
        <v>1956.4</v>
      </c>
      <c r="R7776">
        <f>Table1[[#This Row],[OrderQuantity]]*Table1[[#This Row],[UnitCost]]</f>
        <v>939.07</v>
      </c>
      <c r="S7776">
        <f>Table1[[#This Row],[OrderQuantity]]*Table1[[#This Row],[UnitPrice]]*(1-Table1[[#This Row],[DiscountApplied]]) - (Table1[[#This Row],[OrderQuantity]]*Table1[[#This Row],[UnitCost]])</f>
        <v>860.8180000000001</v>
      </c>
      <c r="T7776">
        <f>DATEDIF(Table1[[#This Row],[ShipDate]],Table1[[#This Row],[DeliveryDate]],"d")</f>
        <v>7</v>
      </c>
      <c r="U7776" t="str">
        <f t="shared" si="243"/>
        <v>On Time</v>
      </c>
    </row>
    <row r="7777" spans="1:21" x14ac:dyDescent="0.3">
      <c r="A7777" t="str">
        <f t="shared" si="242"/>
        <v>SO-007876</v>
      </c>
      <c r="B7777" t="s">
        <v>3</v>
      </c>
      <c r="C7777" t="s">
        <v>13</v>
      </c>
      <c r="D7777" s="1">
        <v>44100</v>
      </c>
      <c r="E7777" s="1">
        <v>44170</v>
      </c>
      <c r="F7777" s="1">
        <v>44181</v>
      </c>
      <c r="G7777" s="1">
        <v>44187</v>
      </c>
      <c r="H7777" t="s">
        <v>54</v>
      </c>
      <c r="I7777">
        <v>7</v>
      </c>
      <c r="J7777">
        <v>19</v>
      </c>
      <c r="K7777">
        <v>37</v>
      </c>
      <c r="L7777">
        <v>10</v>
      </c>
      <c r="M7777">
        <v>5</v>
      </c>
      <c r="N7777">
        <v>0.1</v>
      </c>
      <c r="O7777">
        <v>1620.06</v>
      </c>
      <c r="P7777">
        <v>2613</v>
      </c>
      <c r="Q7777">
        <f>Table1[[#This Row],[OrderQuantity]]*Table1[[#This Row],[UnitPrice]]</f>
        <v>13065</v>
      </c>
      <c r="R7777">
        <f>Table1[[#This Row],[OrderQuantity]]*Table1[[#This Row],[UnitCost]]</f>
        <v>8100.2999999999993</v>
      </c>
      <c r="S7777">
        <f>Table1[[#This Row],[OrderQuantity]]*Table1[[#This Row],[UnitPrice]]*(1-Table1[[#This Row],[DiscountApplied]]) - (Table1[[#This Row],[OrderQuantity]]*Table1[[#This Row],[UnitCost]])</f>
        <v>3658.2000000000007</v>
      </c>
      <c r="T7777">
        <f>DATEDIF(Table1[[#This Row],[ShipDate]],Table1[[#This Row],[DeliveryDate]],"d")</f>
        <v>6</v>
      </c>
      <c r="U7777" t="str">
        <f t="shared" si="243"/>
        <v>On Time</v>
      </c>
    </row>
    <row r="7778" spans="1:21" x14ac:dyDescent="0.3">
      <c r="A7778" t="str">
        <f t="shared" si="242"/>
        <v>SO-007877</v>
      </c>
      <c r="B7778" t="s">
        <v>2</v>
      </c>
      <c r="C7778" t="s">
        <v>11</v>
      </c>
      <c r="D7778" s="1">
        <v>44100</v>
      </c>
      <c r="E7778" s="1">
        <v>44170</v>
      </c>
      <c r="F7778" s="1">
        <v>44188</v>
      </c>
      <c r="G7778" s="1">
        <v>44189</v>
      </c>
      <c r="H7778" t="s">
        <v>54</v>
      </c>
      <c r="I7778">
        <v>24</v>
      </c>
      <c r="J7778">
        <v>11</v>
      </c>
      <c r="K7778">
        <v>306</v>
      </c>
      <c r="L7778">
        <v>36</v>
      </c>
      <c r="M7778">
        <v>5</v>
      </c>
      <c r="N7778">
        <v>0.05</v>
      </c>
      <c r="O7778">
        <v>999.64</v>
      </c>
      <c r="P7778">
        <v>2499.1</v>
      </c>
      <c r="Q7778">
        <f>Table1[[#This Row],[OrderQuantity]]*Table1[[#This Row],[UnitPrice]]</f>
        <v>12495.5</v>
      </c>
      <c r="R7778">
        <f>Table1[[#This Row],[OrderQuantity]]*Table1[[#This Row],[UnitCost]]</f>
        <v>4998.2</v>
      </c>
      <c r="S7778">
        <f>Table1[[#This Row],[OrderQuantity]]*Table1[[#This Row],[UnitPrice]]*(1-Table1[[#This Row],[DiscountApplied]]) - (Table1[[#This Row],[OrderQuantity]]*Table1[[#This Row],[UnitCost]])</f>
        <v>6872.5249999999987</v>
      </c>
      <c r="T7778">
        <f>DATEDIF(Table1[[#This Row],[ShipDate]],Table1[[#This Row],[DeliveryDate]],"d")</f>
        <v>1</v>
      </c>
      <c r="U7778" t="str">
        <f t="shared" si="243"/>
        <v>On Time</v>
      </c>
    </row>
    <row r="7779" spans="1:21" x14ac:dyDescent="0.3">
      <c r="A7779" t="str">
        <f t="shared" si="242"/>
        <v>SO-007878</v>
      </c>
      <c r="B7779" t="s">
        <v>4</v>
      </c>
      <c r="C7779" t="s">
        <v>13</v>
      </c>
      <c r="D7779" s="1">
        <v>44100</v>
      </c>
      <c r="E7779" s="1">
        <v>44170</v>
      </c>
      <c r="F7779" s="1">
        <v>44188</v>
      </c>
      <c r="G7779" s="1">
        <v>44192</v>
      </c>
      <c r="H7779" t="s">
        <v>54</v>
      </c>
      <c r="I7779">
        <v>15</v>
      </c>
      <c r="J7779">
        <v>45</v>
      </c>
      <c r="K7779">
        <v>21</v>
      </c>
      <c r="L7779">
        <v>47</v>
      </c>
      <c r="M7779">
        <v>5</v>
      </c>
      <c r="N7779">
        <v>0.4</v>
      </c>
      <c r="O7779">
        <v>3211.98</v>
      </c>
      <c r="P7779">
        <v>5353.3</v>
      </c>
      <c r="Q7779">
        <f>Table1[[#This Row],[OrderQuantity]]*Table1[[#This Row],[UnitPrice]]</f>
        <v>26766.5</v>
      </c>
      <c r="R7779">
        <f>Table1[[#This Row],[OrderQuantity]]*Table1[[#This Row],[UnitCost]]</f>
        <v>16059.9</v>
      </c>
      <c r="S7779">
        <f>Table1[[#This Row],[OrderQuantity]]*Table1[[#This Row],[UnitPrice]]*(1-Table1[[#This Row],[DiscountApplied]]) - (Table1[[#This Row],[OrderQuantity]]*Table1[[#This Row],[UnitCost]])</f>
        <v>0</v>
      </c>
      <c r="T7779">
        <f>DATEDIF(Table1[[#This Row],[ShipDate]],Table1[[#This Row],[DeliveryDate]],"d")</f>
        <v>4</v>
      </c>
      <c r="U7779" t="str">
        <f t="shared" si="243"/>
        <v>On Time</v>
      </c>
    </row>
    <row r="7780" spans="1:21" x14ac:dyDescent="0.3">
      <c r="A7780" t="str">
        <f t="shared" si="242"/>
        <v>SO-007879</v>
      </c>
      <c r="B7780" t="s">
        <v>2</v>
      </c>
      <c r="C7780" t="s">
        <v>10</v>
      </c>
      <c r="D7780" s="1">
        <v>44100</v>
      </c>
      <c r="E7780" s="1">
        <v>44170</v>
      </c>
      <c r="F7780" s="1">
        <v>44175</v>
      </c>
      <c r="G7780" s="1">
        <v>44176</v>
      </c>
      <c r="H7780" t="s">
        <v>54</v>
      </c>
      <c r="I7780">
        <v>24</v>
      </c>
      <c r="J7780">
        <v>50</v>
      </c>
      <c r="K7780">
        <v>111</v>
      </c>
      <c r="L7780">
        <v>47</v>
      </c>
      <c r="M7780">
        <v>5</v>
      </c>
      <c r="N7780">
        <v>0.05</v>
      </c>
      <c r="O7780">
        <v>2759.93</v>
      </c>
      <c r="P7780">
        <v>3999.9</v>
      </c>
      <c r="Q7780">
        <f>Table1[[#This Row],[OrderQuantity]]*Table1[[#This Row],[UnitPrice]]</f>
        <v>19999.5</v>
      </c>
      <c r="R7780">
        <f>Table1[[#This Row],[OrderQuantity]]*Table1[[#This Row],[UnitCost]]</f>
        <v>13799.65</v>
      </c>
      <c r="S7780">
        <f>Table1[[#This Row],[OrderQuantity]]*Table1[[#This Row],[UnitPrice]]*(1-Table1[[#This Row],[DiscountApplied]]) - (Table1[[#This Row],[OrderQuantity]]*Table1[[#This Row],[UnitCost]])</f>
        <v>5199.8749999999982</v>
      </c>
      <c r="T7780">
        <f>DATEDIF(Table1[[#This Row],[ShipDate]],Table1[[#This Row],[DeliveryDate]],"d")</f>
        <v>1</v>
      </c>
      <c r="U7780" t="str">
        <f t="shared" si="243"/>
        <v>On Time</v>
      </c>
    </row>
    <row r="7781" spans="1:21" x14ac:dyDescent="0.3">
      <c r="A7781" t="str">
        <f t="shared" si="242"/>
        <v>SO-007880</v>
      </c>
      <c r="B7781" t="s">
        <v>5</v>
      </c>
      <c r="C7781" t="s">
        <v>10</v>
      </c>
      <c r="D7781" s="1">
        <v>44100</v>
      </c>
      <c r="E7781" s="1">
        <v>44170</v>
      </c>
      <c r="F7781" s="1">
        <v>44196</v>
      </c>
      <c r="G7781" s="1">
        <v>44202</v>
      </c>
      <c r="H7781" t="s">
        <v>54</v>
      </c>
      <c r="I7781">
        <v>27</v>
      </c>
      <c r="J7781">
        <v>13</v>
      </c>
      <c r="K7781">
        <v>97</v>
      </c>
      <c r="L7781">
        <v>26</v>
      </c>
      <c r="M7781">
        <v>2</v>
      </c>
      <c r="N7781">
        <v>0.1</v>
      </c>
      <c r="O7781">
        <v>1839.95</v>
      </c>
      <c r="P7781">
        <v>3999.9</v>
      </c>
      <c r="Q7781">
        <f>Table1[[#This Row],[OrderQuantity]]*Table1[[#This Row],[UnitPrice]]</f>
        <v>7999.8</v>
      </c>
      <c r="R7781">
        <f>Table1[[#This Row],[OrderQuantity]]*Table1[[#This Row],[UnitCost]]</f>
        <v>3679.9</v>
      </c>
      <c r="S7781">
        <f>Table1[[#This Row],[OrderQuantity]]*Table1[[#This Row],[UnitPrice]]*(1-Table1[[#This Row],[DiscountApplied]]) - (Table1[[#This Row],[OrderQuantity]]*Table1[[#This Row],[UnitCost]])</f>
        <v>3519.9200000000005</v>
      </c>
      <c r="T7781">
        <f>DATEDIF(Table1[[#This Row],[ShipDate]],Table1[[#This Row],[DeliveryDate]],"d")</f>
        <v>6</v>
      </c>
      <c r="U7781" t="str">
        <f t="shared" si="243"/>
        <v>On Time</v>
      </c>
    </row>
    <row r="7782" spans="1:21" x14ac:dyDescent="0.3">
      <c r="A7782" t="str">
        <f t="shared" si="242"/>
        <v>SO-007881</v>
      </c>
      <c r="B7782" t="s">
        <v>2</v>
      </c>
      <c r="C7782" t="s">
        <v>8</v>
      </c>
      <c r="D7782" s="1">
        <v>44100</v>
      </c>
      <c r="E7782" s="1">
        <v>44170</v>
      </c>
      <c r="F7782" s="1">
        <v>44187</v>
      </c>
      <c r="G7782" s="1">
        <v>44193</v>
      </c>
      <c r="H7782" t="s">
        <v>54</v>
      </c>
      <c r="I7782">
        <v>23</v>
      </c>
      <c r="J7782">
        <v>48</v>
      </c>
      <c r="K7782">
        <v>355</v>
      </c>
      <c r="L7782">
        <v>9</v>
      </c>
      <c r="M7782">
        <v>6</v>
      </c>
      <c r="N7782">
        <v>0.05</v>
      </c>
      <c r="O7782">
        <v>104.92</v>
      </c>
      <c r="P7782">
        <v>194.3</v>
      </c>
      <c r="Q7782">
        <f>Table1[[#This Row],[OrderQuantity]]*Table1[[#This Row],[UnitPrice]]</f>
        <v>1165.8000000000002</v>
      </c>
      <c r="R7782">
        <f>Table1[[#This Row],[OrderQuantity]]*Table1[[#This Row],[UnitCost]]</f>
        <v>629.52</v>
      </c>
      <c r="S7782">
        <f>Table1[[#This Row],[OrderQuantity]]*Table1[[#This Row],[UnitPrice]]*(1-Table1[[#This Row],[DiscountApplied]]) - (Table1[[#This Row],[OrderQuantity]]*Table1[[#This Row],[UnitCost]])</f>
        <v>477.99000000000024</v>
      </c>
      <c r="T7782">
        <f>DATEDIF(Table1[[#This Row],[ShipDate]],Table1[[#This Row],[DeliveryDate]],"d")</f>
        <v>6</v>
      </c>
      <c r="U7782" t="str">
        <f t="shared" si="243"/>
        <v>On Time</v>
      </c>
    </row>
    <row r="7783" spans="1:21" x14ac:dyDescent="0.3">
      <c r="A7783" t="str">
        <f t="shared" si="242"/>
        <v>SO-007882</v>
      </c>
      <c r="B7783" t="s">
        <v>4</v>
      </c>
      <c r="C7783" t="s">
        <v>13</v>
      </c>
      <c r="D7783" s="1">
        <v>44000</v>
      </c>
      <c r="E7783" s="1">
        <v>44170</v>
      </c>
      <c r="F7783" s="1">
        <v>44181</v>
      </c>
      <c r="G7783" s="1">
        <v>44184</v>
      </c>
      <c r="H7783" t="s">
        <v>54</v>
      </c>
      <c r="I7783">
        <v>13</v>
      </c>
      <c r="J7783">
        <v>43</v>
      </c>
      <c r="K7783">
        <v>12</v>
      </c>
      <c r="L7783">
        <v>26</v>
      </c>
      <c r="M7783">
        <v>3</v>
      </c>
      <c r="N7783">
        <v>0.1</v>
      </c>
      <c r="O7783">
        <v>791.61</v>
      </c>
      <c r="P7783">
        <v>931.3</v>
      </c>
      <c r="Q7783">
        <f>Table1[[#This Row],[OrderQuantity]]*Table1[[#This Row],[UnitPrice]]</f>
        <v>2793.8999999999996</v>
      </c>
      <c r="R7783">
        <f>Table1[[#This Row],[OrderQuantity]]*Table1[[#This Row],[UnitCost]]</f>
        <v>2374.83</v>
      </c>
      <c r="S7783">
        <f>Table1[[#This Row],[OrderQuantity]]*Table1[[#This Row],[UnitPrice]]*(1-Table1[[#This Row],[DiscountApplied]]) - (Table1[[#This Row],[OrderQuantity]]*Table1[[#This Row],[UnitCost]])</f>
        <v>139.67999999999984</v>
      </c>
      <c r="T7783">
        <f>DATEDIF(Table1[[#This Row],[ShipDate]],Table1[[#This Row],[DeliveryDate]],"d")</f>
        <v>3</v>
      </c>
      <c r="U7783" t="str">
        <f t="shared" si="243"/>
        <v>On Time</v>
      </c>
    </row>
    <row r="7784" spans="1:21" x14ac:dyDescent="0.3">
      <c r="A7784" t="str">
        <f t="shared" si="242"/>
        <v>SO-007883</v>
      </c>
      <c r="B7784" t="s">
        <v>2</v>
      </c>
      <c r="C7784" t="s">
        <v>10</v>
      </c>
      <c r="D7784" s="1">
        <v>44100</v>
      </c>
      <c r="E7784" s="1">
        <v>44170</v>
      </c>
      <c r="F7784" s="1">
        <v>44178</v>
      </c>
      <c r="G7784" s="1">
        <v>44179</v>
      </c>
      <c r="H7784" t="s">
        <v>54</v>
      </c>
      <c r="I7784">
        <v>23</v>
      </c>
      <c r="J7784">
        <v>44</v>
      </c>
      <c r="K7784">
        <v>183</v>
      </c>
      <c r="L7784">
        <v>5</v>
      </c>
      <c r="M7784">
        <v>8</v>
      </c>
      <c r="N7784">
        <v>0.08</v>
      </c>
      <c r="O7784">
        <v>3020.63</v>
      </c>
      <c r="P7784">
        <v>3872.6</v>
      </c>
      <c r="Q7784">
        <f>Table1[[#This Row],[OrderQuantity]]*Table1[[#This Row],[UnitPrice]]</f>
        <v>30980.799999999999</v>
      </c>
      <c r="R7784">
        <f>Table1[[#This Row],[OrderQuantity]]*Table1[[#This Row],[UnitCost]]</f>
        <v>24165.040000000001</v>
      </c>
      <c r="S7784">
        <f>Table1[[#This Row],[OrderQuantity]]*Table1[[#This Row],[UnitPrice]]*(1-Table1[[#This Row],[DiscountApplied]]) - (Table1[[#This Row],[OrderQuantity]]*Table1[[#This Row],[UnitCost]])</f>
        <v>4337.2959999999985</v>
      </c>
      <c r="T7784">
        <f>DATEDIF(Table1[[#This Row],[ShipDate]],Table1[[#This Row],[DeliveryDate]],"d")</f>
        <v>1</v>
      </c>
      <c r="U7784" t="str">
        <f t="shared" si="243"/>
        <v>On Time</v>
      </c>
    </row>
    <row r="7785" spans="1:21" x14ac:dyDescent="0.3">
      <c r="A7785" t="str">
        <f t="shared" si="242"/>
        <v>SO-007884</v>
      </c>
      <c r="B7785" t="s">
        <v>3</v>
      </c>
      <c r="C7785" t="s">
        <v>10</v>
      </c>
      <c r="D7785" s="1">
        <v>44000</v>
      </c>
      <c r="E7785" s="1">
        <v>44171</v>
      </c>
      <c r="F7785" s="1">
        <v>44188</v>
      </c>
      <c r="G7785" s="1">
        <v>44193</v>
      </c>
      <c r="H7785" t="s">
        <v>54</v>
      </c>
      <c r="I7785">
        <v>3</v>
      </c>
      <c r="J7785">
        <v>30</v>
      </c>
      <c r="K7785">
        <v>200</v>
      </c>
      <c r="L7785">
        <v>11</v>
      </c>
      <c r="M7785">
        <v>6</v>
      </c>
      <c r="N7785">
        <v>0.05</v>
      </c>
      <c r="O7785">
        <v>3123.14</v>
      </c>
      <c r="P7785">
        <v>6123.8</v>
      </c>
      <c r="Q7785">
        <f>Table1[[#This Row],[OrderQuantity]]*Table1[[#This Row],[UnitPrice]]</f>
        <v>36742.800000000003</v>
      </c>
      <c r="R7785">
        <f>Table1[[#This Row],[OrderQuantity]]*Table1[[#This Row],[UnitCost]]</f>
        <v>18738.84</v>
      </c>
      <c r="S7785">
        <f>Table1[[#This Row],[OrderQuantity]]*Table1[[#This Row],[UnitPrice]]*(1-Table1[[#This Row],[DiscountApplied]]) - (Table1[[#This Row],[OrderQuantity]]*Table1[[#This Row],[UnitCost]])</f>
        <v>16166.820000000003</v>
      </c>
      <c r="T7785">
        <f>DATEDIF(Table1[[#This Row],[ShipDate]],Table1[[#This Row],[DeliveryDate]],"d")</f>
        <v>5</v>
      </c>
      <c r="U7785" t="str">
        <f t="shared" si="243"/>
        <v>On Time</v>
      </c>
    </row>
    <row r="7786" spans="1:21" x14ac:dyDescent="0.3">
      <c r="A7786" t="str">
        <f t="shared" si="242"/>
        <v>SO-007885</v>
      </c>
      <c r="B7786" t="s">
        <v>4</v>
      </c>
      <c r="C7786" t="s">
        <v>11</v>
      </c>
      <c r="D7786" s="1">
        <v>44000</v>
      </c>
      <c r="E7786" s="1">
        <v>44171</v>
      </c>
      <c r="F7786" s="1">
        <v>44181</v>
      </c>
      <c r="G7786" s="1">
        <v>44183</v>
      </c>
      <c r="H7786" t="s">
        <v>54</v>
      </c>
      <c r="I7786">
        <v>15</v>
      </c>
      <c r="J7786">
        <v>13</v>
      </c>
      <c r="K7786">
        <v>282</v>
      </c>
      <c r="L7786">
        <v>18</v>
      </c>
      <c r="M7786">
        <v>2</v>
      </c>
      <c r="N7786">
        <v>0.08</v>
      </c>
      <c r="O7786">
        <v>1745.22</v>
      </c>
      <c r="P7786">
        <v>3966.4</v>
      </c>
      <c r="Q7786">
        <f>Table1[[#This Row],[OrderQuantity]]*Table1[[#This Row],[UnitPrice]]</f>
        <v>7932.8</v>
      </c>
      <c r="R7786">
        <f>Table1[[#This Row],[OrderQuantity]]*Table1[[#This Row],[UnitCost]]</f>
        <v>3490.44</v>
      </c>
      <c r="S7786">
        <f>Table1[[#This Row],[OrderQuantity]]*Table1[[#This Row],[UnitPrice]]*(1-Table1[[#This Row],[DiscountApplied]]) - (Table1[[#This Row],[OrderQuantity]]*Table1[[#This Row],[UnitCost]])</f>
        <v>3807.7360000000003</v>
      </c>
      <c r="T7786">
        <f>DATEDIF(Table1[[#This Row],[ShipDate]],Table1[[#This Row],[DeliveryDate]],"d")</f>
        <v>2</v>
      </c>
      <c r="U7786" t="str">
        <f t="shared" si="243"/>
        <v>On Time</v>
      </c>
    </row>
    <row r="7787" spans="1:21" x14ac:dyDescent="0.3">
      <c r="A7787" t="str">
        <f t="shared" si="242"/>
        <v>SO-007886</v>
      </c>
      <c r="B7787" t="s">
        <v>3</v>
      </c>
      <c r="C7787" t="s">
        <v>8</v>
      </c>
      <c r="D7787" s="1">
        <v>44000</v>
      </c>
      <c r="E7787" s="1">
        <v>44171</v>
      </c>
      <c r="F7787" s="1">
        <v>44173</v>
      </c>
      <c r="G7787" s="1">
        <v>44178</v>
      </c>
      <c r="H7787" t="s">
        <v>54</v>
      </c>
      <c r="I7787">
        <v>2</v>
      </c>
      <c r="J7787">
        <v>18</v>
      </c>
      <c r="K7787">
        <v>346</v>
      </c>
      <c r="L7787">
        <v>27</v>
      </c>
      <c r="M7787">
        <v>2</v>
      </c>
      <c r="N7787">
        <v>0.15</v>
      </c>
      <c r="O7787">
        <v>136.68</v>
      </c>
      <c r="P7787">
        <v>227.8</v>
      </c>
      <c r="Q7787">
        <f>Table1[[#This Row],[OrderQuantity]]*Table1[[#This Row],[UnitPrice]]</f>
        <v>455.6</v>
      </c>
      <c r="R7787">
        <f>Table1[[#This Row],[OrderQuantity]]*Table1[[#This Row],[UnitCost]]</f>
        <v>273.36</v>
      </c>
      <c r="S7787">
        <f>Table1[[#This Row],[OrderQuantity]]*Table1[[#This Row],[UnitPrice]]*(1-Table1[[#This Row],[DiscountApplied]]) - (Table1[[#This Row],[OrderQuantity]]*Table1[[#This Row],[UnitCost]])</f>
        <v>113.89999999999998</v>
      </c>
      <c r="T7787">
        <f>DATEDIF(Table1[[#This Row],[ShipDate]],Table1[[#This Row],[DeliveryDate]],"d")</f>
        <v>5</v>
      </c>
      <c r="U7787" t="str">
        <f t="shared" si="243"/>
        <v>On Time</v>
      </c>
    </row>
    <row r="7788" spans="1:21" x14ac:dyDescent="0.3">
      <c r="A7788" t="str">
        <f t="shared" si="242"/>
        <v>SO-007887</v>
      </c>
      <c r="B7788" t="s">
        <v>3</v>
      </c>
      <c r="C7788" t="s">
        <v>13</v>
      </c>
      <c r="D7788" s="1">
        <v>44000</v>
      </c>
      <c r="E7788" s="1">
        <v>44171</v>
      </c>
      <c r="F7788" s="1">
        <v>44193</v>
      </c>
      <c r="G7788" s="1">
        <v>44197</v>
      </c>
      <c r="H7788" t="s">
        <v>54</v>
      </c>
      <c r="I7788">
        <v>1</v>
      </c>
      <c r="J7788">
        <v>24</v>
      </c>
      <c r="K7788">
        <v>26</v>
      </c>
      <c r="L7788">
        <v>28</v>
      </c>
      <c r="M7788">
        <v>5</v>
      </c>
      <c r="N7788">
        <v>0.3</v>
      </c>
      <c r="O7788">
        <v>2062.5300000000002</v>
      </c>
      <c r="P7788">
        <v>3966.4</v>
      </c>
      <c r="Q7788">
        <f>Table1[[#This Row],[OrderQuantity]]*Table1[[#This Row],[UnitPrice]]</f>
        <v>19832</v>
      </c>
      <c r="R7788">
        <f>Table1[[#This Row],[OrderQuantity]]*Table1[[#This Row],[UnitCost]]</f>
        <v>10312.650000000001</v>
      </c>
      <c r="S7788">
        <f>Table1[[#This Row],[OrderQuantity]]*Table1[[#This Row],[UnitPrice]]*(1-Table1[[#This Row],[DiscountApplied]]) - (Table1[[#This Row],[OrderQuantity]]*Table1[[#This Row],[UnitCost]])</f>
        <v>3569.7499999999982</v>
      </c>
      <c r="T7788">
        <f>DATEDIF(Table1[[#This Row],[ShipDate]],Table1[[#This Row],[DeliveryDate]],"d")</f>
        <v>4</v>
      </c>
      <c r="U7788" t="str">
        <f t="shared" si="243"/>
        <v>On Time</v>
      </c>
    </row>
    <row r="7789" spans="1:21" x14ac:dyDescent="0.3">
      <c r="A7789" t="str">
        <f t="shared" si="242"/>
        <v>SO-007888</v>
      </c>
      <c r="B7789" t="s">
        <v>4</v>
      </c>
      <c r="C7789" t="s">
        <v>9</v>
      </c>
      <c r="D7789" s="1">
        <v>44100</v>
      </c>
      <c r="E7789" s="1">
        <v>44171</v>
      </c>
      <c r="F7789" s="1">
        <v>44193</v>
      </c>
      <c r="G7789" s="1">
        <v>44196</v>
      </c>
      <c r="H7789" t="s">
        <v>54</v>
      </c>
      <c r="I7789">
        <v>15</v>
      </c>
      <c r="J7789">
        <v>39</v>
      </c>
      <c r="K7789">
        <v>61</v>
      </c>
      <c r="L7789">
        <v>20</v>
      </c>
      <c r="M7789">
        <v>3</v>
      </c>
      <c r="N7789">
        <v>0.08</v>
      </c>
      <c r="O7789">
        <v>5204.49</v>
      </c>
      <c r="P7789">
        <v>6425.3</v>
      </c>
      <c r="Q7789">
        <f>Table1[[#This Row],[OrderQuantity]]*Table1[[#This Row],[UnitPrice]]</f>
        <v>19275.900000000001</v>
      </c>
      <c r="R7789">
        <f>Table1[[#This Row],[OrderQuantity]]*Table1[[#This Row],[UnitCost]]</f>
        <v>15613.47</v>
      </c>
      <c r="S7789">
        <f>Table1[[#This Row],[OrderQuantity]]*Table1[[#This Row],[UnitPrice]]*(1-Table1[[#This Row],[DiscountApplied]]) - (Table1[[#This Row],[OrderQuantity]]*Table1[[#This Row],[UnitCost]])</f>
        <v>2120.358000000002</v>
      </c>
      <c r="T7789">
        <f>DATEDIF(Table1[[#This Row],[ShipDate]],Table1[[#This Row],[DeliveryDate]],"d")</f>
        <v>3</v>
      </c>
      <c r="U7789" t="str">
        <f t="shared" si="243"/>
        <v>On Time</v>
      </c>
    </row>
    <row r="7790" spans="1:21" x14ac:dyDescent="0.3">
      <c r="A7790" t="str">
        <f t="shared" si="242"/>
        <v>SO-007889</v>
      </c>
      <c r="B7790" t="s">
        <v>3</v>
      </c>
      <c r="C7790" t="s">
        <v>13</v>
      </c>
      <c r="D7790" s="1">
        <v>44000</v>
      </c>
      <c r="E7790" s="1">
        <v>44171</v>
      </c>
      <c r="F7790" s="1">
        <v>44184</v>
      </c>
      <c r="G7790" s="1">
        <v>44188</v>
      </c>
      <c r="H7790" t="s">
        <v>54</v>
      </c>
      <c r="I7790">
        <v>8</v>
      </c>
      <c r="J7790">
        <v>47</v>
      </c>
      <c r="K7790">
        <v>49</v>
      </c>
      <c r="L7790">
        <v>5</v>
      </c>
      <c r="M7790">
        <v>7</v>
      </c>
      <c r="N7790">
        <v>0.2</v>
      </c>
      <c r="O7790">
        <v>3081.6</v>
      </c>
      <c r="P7790">
        <v>5051.8</v>
      </c>
      <c r="Q7790">
        <f>Table1[[#This Row],[OrderQuantity]]*Table1[[#This Row],[UnitPrice]]</f>
        <v>35362.6</v>
      </c>
      <c r="R7790">
        <f>Table1[[#This Row],[OrderQuantity]]*Table1[[#This Row],[UnitCost]]</f>
        <v>21571.200000000001</v>
      </c>
      <c r="S7790">
        <f>Table1[[#This Row],[OrderQuantity]]*Table1[[#This Row],[UnitPrice]]*(1-Table1[[#This Row],[DiscountApplied]]) - (Table1[[#This Row],[OrderQuantity]]*Table1[[#This Row],[UnitCost]])</f>
        <v>6718.880000000001</v>
      </c>
      <c r="T7790">
        <f>DATEDIF(Table1[[#This Row],[ShipDate]],Table1[[#This Row],[DeliveryDate]],"d")</f>
        <v>4</v>
      </c>
      <c r="U7790" t="str">
        <f t="shared" si="243"/>
        <v>On Time</v>
      </c>
    </row>
    <row r="7791" spans="1:21" x14ac:dyDescent="0.3">
      <c r="A7791" t="str">
        <f t="shared" si="242"/>
        <v>SO-007890</v>
      </c>
      <c r="B7791" t="s">
        <v>5</v>
      </c>
      <c r="C7791" t="s">
        <v>10</v>
      </c>
      <c r="D7791" s="1">
        <v>44000</v>
      </c>
      <c r="E7791" s="1">
        <v>44171</v>
      </c>
      <c r="F7791" s="1">
        <v>44193</v>
      </c>
      <c r="G7791" s="1">
        <v>44196</v>
      </c>
      <c r="H7791" t="s">
        <v>54</v>
      </c>
      <c r="I7791">
        <v>27</v>
      </c>
      <c r="J7791">
        <v>36</v>
      </c>
      <c r="K7791">
        <v>154</v>
      </c>
      <c r="L7791">
        <v>35</v>
      </c>
      <c r="M7791">
        <v>2</v>
      </c>
      <c r="N7791">
        <v>0.05</v>
      </c>
      <c r="O7791">
        <v>866.71</v>
      </c>
      <c r="P7791">
        <v>1313.2</v>
      </c>
      <c r="Q7791">
        <f>Table1[[#This Row],[OrderQuantity]]*Table1[[#This Row],[UnitPrice]]</f>
        <v>2626.4</v>
      </c>
      <c r="R7791">
        <f>Table1[[#This Row],[OrderQuantity]]*Table1[[#This Row],[UnitCost]]</f>
        <v>1733.42</v>
      </c>
      <c r="S7791">
        <f>Table1[[#This Row],[OrderQuantity]]*Table1[[#This Row],[UnitPrice]]*(1-Table1[[#This Row],[DiscountApplied]]) - (Table1[[#This Row],[OrderQuantity]]*Table1[[#This Row],[UnitCost]])</f>
        <v>761.65999999999985</v>
      </c>
      <c r="T7791">
        <f>DATEDIF(Table1[[#This Row],[ShipDate]],Table1[[#This Row],[DeliveryDate]],"d")</f>
        <v>3</v>
      </c>
      <c r="U7791" t="str">
        <f t="shared" si="243"/>
        <v>On Time</v>
      </c>
    </row>
    <row r="7792" spans="1:21" x14ac:dyDescent="0.3">
      <c r="A7792" t="str">
        <f t="shared" si="242"/>
        <v>SO-007891</v>
      </c>
      <c r="B7792" t="s">
        <v>3</v>
      </c>
      <c r="C7792" t="s">
        <v>9</v>
      </c>
      <c r="D7792" s="1">
        <v>44100</v>
      </c>
      <c r="E7792" s="1">
        <v>44171</v>
      </c>
      <c r="F7792" s="1">
        <v>44185</v>
      </c>
      <c r="G7792" s="1">
        <v>44192</v>
      </c>
      <c r="H7792" t="s">
        <v>54</v>
      </c>
      <c r="I7792">
        <v>1</v>
      </c>
      <c r="J7792">
        <v>19</v>
      </c>
      <c r="K7792">
        <v>67</v>
      </c>
      <c r="L7792">
        <v>8</v>
      </c>
      <c r="M7792">
        <v>2</v>
      </c>
      <c r="N7792">
        <v>0.15</v>
      </c>
      <c r="O7792">
        <v>506.52</v>
      </c>
      <c r="P7792">
        <v>904.5</v>
      </c>
      <c r="Q7792">
        <f>Table1[[#This Row],[OrderQuantity]]*Table1[[#This Row],[UnitPrice]]</f>
        <v>1809</v>
      </c>
      <c r="R7792">
        <f>Table1[[#This Row],[OrderQuantity]]*Table1[[#This Row],[UnitCost]]</f>
        <v>1013.04</v>
      </c>
      <c r="S7792">
        <f>Table1[[#This Row],[OrderQuantity]]*Table1[[#This Row],[UnitPrice]]*(1-Table1[[#This Row],[DiscountApplied]]) - (Table1[[#This Row],[OrderQuantity]]*Table1[[#This Row],[UnitCost]])</f>
        <v>524.6099999999999</v>
      </c>
      <c r="T7792">
        <f>DATEDIF(Table1[[#This Row],[ShipDate]],Table1[[#This Row],[DeliveryDate]],"d")</f>
        <v>7</v>
      </c>
      <c r="U7792" t="str">
        <f t="shared" si="243"/>
        <v>On Time</v>
      </c>
    </row>
    <row r="7793" spans="1:21" x14ac:dyDescent="0.3">
      <c r="A7793" t="str">
        <f t="shared" si="242"/>
        <v>SO-007892</v>
      </c>
      <c r="B7793" t="s">
        <v>4</v>
      </c>
      <c r="C7793" t="s">
        <v>10</v>
      </c>
      <c r="D7793" s="1">
        <v>44000</v>
      </c>
      <c r="E7793" s="1">
        <v>44171</v>
      </c>
      <c r="F7793" s="1">
        <v>44191</v>
      </c>
      <c r="G7793" s="1">
        <v>44195</v>
      </c>
      <c r="H7793" t="s">
        <v>54</v>
      </c>
      <c r="I7793">
        <v>19</v>
      </c>
      <c r="J7793">
        <v>20</v>
      </c>
      <c r="K7793">
        <v>168</v>
      </c>
      <c r="L7793">
        <v>26</v>
      </c>
      <c r="M7793">
        <v>1</v>
      </c>
      <c r="N7793">
        <v>0.05</v>
      </c>
      <c r="O7793">
        <v>1671.58</v>
      </c>
      <c r="P7793">
        <v>2740.3</v>
      </c>
      <c r="Q7793">
        <f>Table1[[#This Row],[OrderQuantity]]*Table1[[#This Row],[UnitPrice]]</f>
        <v>2740.3</v>
      </c>
      <c r="R7793">
        <f>Table1[[#This Row],[OrderQuantity]]*Table1[[#This Row],[UnitCost]]</f>
        <v>1671.58</v>
      </c>
      <c r="S7793">
        <f>Table1[[#This Row],[OrderQuantity]]*Table1[[#This Row],[UnitPrice]]*(1-Table1[[#This Row],[DiscountApplied]]) - (Table1[[#This Row],[OrderQuantity]]*Table1[[#This Row],[UnitCost]])</f>
        <v>931.70499999999993</v>
      </c>
      <c r="T7793">
        <f>DATEDIF(Table1[[#This Row],[ShipDate]],Table1[[#This Row],[DeliveryDate]],"d")</f>
        <v>4</v>
      </c>
      <c r="U7793" t="str">
        <f t="shared" si="243"/>
        <v>On Time</v>
      </c>
    </row>
    <row r="7794" spans="1:21" x14ac:dyDescent="0.3">
      <c r="A7794" t="str">
        <f t="shared" si="242"/>
        <v>SO-007893</v>
      </c>
      <c r="B7794" t="s">
        <v>4</v>
      </c>
      <c r="C7794" t="s">
        <v>12</v>
      </c>
      <c r="D7794" s="1">
        <v>44000</v>
      </c>
      <c r="E7794" s="1">
        <v>44172</v>
      </c>
      <c r="F7794" s="1">
        <v>44197</v>
      </c>
      <c r="G7794" s="1">
        <v>44203</v>
      </c>
      <c r="H7794" t="s">
        <v>54</v>
      </c>
      <c r="I7794">
        <v>14</v>
      </c>
      <c r="J7794">
        <v>21</v>
      </c>
      <c r="K7794">
        <v>232</v>
      </c>
      <c r="L7794">
        <v>19</v>
      </c>
      <c r="M7794">
        <v>8</v>
      </c>
      <c r="N7794">
        <v>0.4</v>
      </c>
      <c r="O7794">
        <v>1373.03</v>
      </c>
      <c r="P7794">
        <v>1989.9</v>
      </c>
      <c r="Q7794">
        <f>Table1[[#This Row],[OrderQuantity]]*Table1[[#This Row],[UnitPrice]]</f>
        <v>15919.2</v>
      </c>
      <c r="R7794">
        <f>Table1[[#This Row],[OrderQuantity]]*Table1[[#This Row],[UnitCost]]</f>
        <v>10984.24</v>
      </c>
      <c r="S7794">
        <f>Table1[[#This Row],[OrderQuantity]]*Table1[[#This Row],[UnitPrice]]*(1-Table1[[#This Row],[DiscountApplied]]) - (Table1[[#This Row],[OrderQuantity]]*Table1[[#This Row],[UnitCost]])</f>
        <v>-1432.7199999999993</v>
      </c>
      <c r="T7794">
        <f>DATEDIF(Table1[[#This Row],[ShipDate]],Table1[[#This Row],[DeliveryDate]],"d")</f>
        <v>6</v>
      </c>
      <c r="U7794" t="str">
        <f t="shared" si="243"/>
        <v>On Time</v>
      </c>
    </row>
    <row r="7795" spans="1:21" x14ac:dyDescent="0.3">
      <c r="A7795" t="str">
        <f t="shared" si="242"/>
        <v>SO-007894</v>
      </c>
      <c r="B7795" t="s">
        <v>4</v>
      </c>
      <c r="C7795" t="s">
        <v>13</v>
      </c>
      <c r="D7795" s="1">
        <v>44100</v>
      </c>
      <c r="E7795" s="1">
        <v>44172</v>
      </c>
      <c r="F7795" s="1">
        <v>44191</v>
      </c>
      <c r="G7795" s="1">
        <v>44201</v>
      </c>
      <c r="H7795" t="s">
        <v>54</v>
      </c>
      <c r="I7795">
        <v>14</v>
      </c>
      <c r="J7795">
        <v>29</v>
      </c>
      <c r="K7795">
        <v>20</v>
      </c>
      <c r="L7795">
        <v>7</v>
      </c>
      <c r="M7795">
        <v>2</v>
      </c>
      <c r="N7795">
        <v>0.15</v>
      </c>
      <c r="O7795">
        <v>866.71</v>
      </c>
      <c r="P7795">
        <v>1125.5999999999999</v>
      </c>
      <c r="Q7795">
        <f>Table1[[#This Row],[OrderQuantity]]*Table1[[#This Row],[UnitPrice]]</f>
        <v>2251.1999999999998</v>
      </c>
      <c r="R7795">
        <f>Table1[[#This Row],[OrderQuantity]]*Table1[[#This Row],[UnitCost]]</f>
        <v>1733.42</v>
      </c>
      <c r="S7795">
        <f>Table1[[#This Row],[OrderQuantity]]*Table1[[#This Row],[UnitPrice]]*(1-Table1[[#This Row],[DiscountApplied]]) - (Table1[[#This Row],[OrderQuantity]]*Table1[[#This Row],[UnitCost]])</f>
        <v>180.09999999999968</v>
      </c>
      <c r="T7795">
        <f>DATEDIF(Table1[[#This Row],[ShipDate]],Table1[[#This Row],[DeliveryDate]],"d")</f>
        <v>10</v>
      </c>
      <c r="U7795" t="str">
        <f t="shared" si="243"/>
        <v>Late</v>
      </c>
    </row>
    <row r="7796" spans="1:21" x14ac:dyDescent="0.3">
      <c r="A7796" t="str">
        <f t="shared" si="242"/>
        <v>SO-007895</v>
      </c>
      <c r="B7796" t="s">
        <v>3</v>
      </c>
      <c r="C7796" t="s">
        <v>13</v>
      </c>
      <c r="D7796" s="1">
        <v>44100</v>
      </c>
      <c r="E7796" s="1">
        <v>44172</v>
      </c>
      <c r="F7796" s="1">
        <v>44194</v>
      </c>
      <c r="G7796" s="1">
        <v>44203</v>
      </c>
      <c r="H7796" t="s">
        <v>54</v>
      </c>
      <c r="I7796">
        <v>2</v>
      </c>
      <c r="J7796">
        <v>12</v>
      </c>
      <c r="K7796">
        <v>44</v>
      </c>
      <c r="L7796">
        <v>27</v>
      </c>
      <c r="M7796">
        <v>8</v>
      </c>
      <c r="N7796">
        <v>0.15</v>
      </c>
      <c r="O7796">
        <v>2499.77</v>
      </c>
      <c r="P7796">
        <v>3571.1</v>
      </c>
      <c r="Q7796">
        <f>Table1[[#This Row],[OrderQuantity]]*Table1[[#This Row],[UnitPrice]]</f>
        <v>28568.799999999999</v>
      </c>
      <c r="R7796">
        <f>Table1[[#This Row],[OrderQuantity]]*Table1[[#This Row],[UnitCost]]</f>
        <v>19998.16</v>
      </c>
      <c r="S7796">
        <f>Table1[[#This Row],[OrderQuantity]]*Table1[[#This Row],[UnitPrice]]*(1-Table1[[#This Row],[DiscountApplied]]) - (Table1[[#This Row],[OrderQuantity]]*Table1[[#This Row],[UnitCost]])</f>
        <v>4285.32</v>
      </c>
      <c r="T7796">
        <f>DATEDIF(Table1[[#This Row],[ShipDate]],Table1[[#This Row],[DeliveryDate]],"d")</f>
        <v>9</v>
      </c>
      <c r="U7796" t="str">
        <f t="shared" si="243"/>
        <v>Late</v>
      </c>
    </row>
    <row r="7797" spans="1:21" x14ac:dyDescent="0.3">
      <c r="A7797" t="str">
        <f t="shared" si="242"/>
        <v>SO-007896</v>
      </c>
      <c r="B7797" t="s">
        <v>5</v>
      </c>
      <c r="C7797" t="s">
        <v>10</v>
      </c>
      <c r="D7797" s="1">
        <v>44100</v>
      </c>
      <c r="E7797" s="1">
        <v>44172</v>
      </c>
      <c r="F7797" s="1">
        <v>44192</v>
      </c>
      <c r="G7797" s="1">
        <v>44195</v>
      </c>
      <c r="H7797" t="s">
        <v>54</v>
      </c>
      <c r="I7797">
        <v>28</v>
      </c>
      <c r="J7797">
        <v>40</v>
      </c>
      <c r="K7797">
        <v>135</v>
      </c>
      <c r="L7797">
        <v>1</v>
      </c>
      <c r="M7797">
        <v>8</v>
      </c>
      <c r="N7797">
        <v>0.08</v>
      </c>
      <c r="O7797">
        <v>1716</v>
      </c>
      <c r="P7797">
        <v>2257.9</v>
      </c>
      <c r="Q7797">
        <f>Table1[[#This Row],[OrderQuantity]]*Table1[[#This Row],[UnitPrice]]</f>
        <v>18063.2</v>
      </c>
      <c r="R7797">
        <f>Table1[[#This Row],[OrderQuantity]]*Table1[[#This Row],[UnitCost]]</f>
        <v>13728</v>
      </c>
      <c r="S7797">
        <f>Table1[[#This Row],[OrderQuantity]]*Table1[[#This Row],[UnitPrice]]*(1-Table1[[#This Row],[DiscountApplied]]) - (Table1[[#This Row],[OrderQuantity]]*Table1[[#This Row],[UnitCost]])</f>
        <v>2890.1440000000002</v>
      </c>
      <c r="T7797">
        <f>DATEDIF(Table1[[#This Row],[ShipDate]],Table1[[#This Row],[DeliveryDate]],"d")</f>
        <v>3</v>
      </c>
      <c r="U7797" t="str">
        <f t="shared" si="243"/>
        <v>On Time</v>
      </c>
    </row>
    <row r="7798" spans="1:21" x14ac:dyDescent="0.3">
      <c r="A7798" t="str">
        <f t="shared" si="242"/>
        <v>SO-007897</v>
      </c>
      <c r="B7798" t="s">
        <v>4</v>
      </c>
      <c r="C7798" t="s">
        <v>8</v>
      </c>
      <c r="D7798" s="1">
        <v>44000</v>
      </c>
      <c r="E7798" s="1">
        <v>44172</v>
      </c>
      <c r="F7798" s="1">
        <v>44190</v>
      </c>
      <c r="G7798" s="1">
        <v>44193</v>
      </c>
      <c r="H7798" t="s">
        <v>54</v>
      </c>
      <c r="I7798">
        <v>19</v>
      </c>
      <c r="J7798">
        <v>35</v>
      </c>
      <c r="K7798">
        <v>359</v>
      </c>
      <c r="L7798">
        <v>17</v>
      </c>
      <c r="M7798">
        <v>4</v>
      </c>
      <c r="N7798">
        <v>0.08</v>
      </c>
      <c r="O7798">
        <v>1230.79</v>
      </c>
      <c r="P7798">
        <v>2237.8000000000002</v>
      </c>
      <c r="Q7798">
        <f>Table1[[#This Row],[OrderQuantity]]*Table1[[#This Row],[UnitPrice]]</f>
        <v>8951.2000000000007</v>
      </c>
      <c r="R7798">
        <f>Table1[[#This Row],[OrderQuantity]]*Table1[[#This Row],[UnitCost]]</f>
        <v>4923.16</v>
      </c>
      <c r="S7798">
        <f>Table1[[#This Row],[OrderQuantity]]*Table1[[#This Row],[UnitPrice]]*(1-Table1[[#This Row],[DiscountApplied]]) - (Table1[[#This Row],[OrderQuantity]]*Table1[[#This Row],[UnitCost]])</f>
        <v>3311.9440000000013</v>
      </c>
      <c r="T7798">
        <f>DATEDIF(Table1[[#This Row],[ShipDate]],Table1[[#This Row],[DeliveryDate]],"d")</f>
        <v>3</v>
      </c>
      <c r="U7798" t="str">
        <f t="shared" si="243"/>
        <v>On Time</v>
      </c>
    </row>
    <row r="7799" spans="1:21" x14ac:dyDescent="0.3">
      <c r="A7799" t="str">
        <f t="shared" si="242"/>
        <v>SO-007898</v>
      </c>
      <c r="B7799" t="s">
        <v>2</v>
      </c>
      <c r="C7799" t="s">
        <v>13</v>
      </c>
      <c r="D7799" s="1">
        <v>44100</v>
      </c>
      <c r="E7799" s="1">
        <v>44172</v>
      </c>
      <c r="F7799" s="1">
        <v>44183</v>
      </c>
      <c r="G7799" s="1">
        <v>44185</v>
      </c>
      <c r="H7799" t="s">
        <v>54</v>
      </c>
      <c r="I7799">
        <v>22</v>
      </c>
      <c r="J7799">
        <v>32</v>
      </c>
      <c r="K7799">
        <v>14</v>
      </c>
      <c r="L7799">
        <v>19</v>
      </c>
      <c r="M7799">
        <v>4</v>
      </c>
      <c r="N7799">
        <v>0.05</v>
      </c>
      <c r="O7799">
        <v>104.52</v>
      </c>
      <c r="P7799">
        <v>261.3</v>
      </c>
      <c r="Q7799">
        <f>Table1[[#This Row],[OrderQuantity]]*Table1[[#This Row],[UnitPrice]]</f>
        <v>1045.2</v>
      </c>
      <c r="R7799">
        <f>Table1[[#This Row],[OrderQuantity]]*Table1[[#This Row],[UnitCost]]</f>
        <v>418.08</v>
      </c>
      <c r="S7799">
        <f>Table1[[#This Row],[OrderQuantity]]*Table1[[#This Row],[UnitPrice]]*(1-Table1[[#This Row],[DiscountApplied]]) - (Table1[[#This Row],[OrderQuantity]]*Table1[[#This Row],[UnitCost]])</f>
        <v>574.8599999999999</v>
      </c>
      <c r="T7799">
        <f>DATEDIF(Table1[[#This Row],[ShipDate]],Table1[[#This Row],[DeliveryDate]],"d")</f>
        <v>2</v>
      </c>
      <c r="U7799" t="str">
        <f t="shared" si="243"/>
        <v>On Time</v>
      </c>
    </row>
    <row r="7800" spans="1:21" x14ac:dyDescent="0.3">
      <c r="A7800" t="str">
        <f t="shared" si="242"/>
        <v>SO-007899</v>
      </c>
      <c r="B7800" t="s">
        <v>3</v>
      </c>
      <c r="C7800" t="s">
        <v>10</v>
      </c>
      <c r="D7800" s="1">
        <v>44100</v>
      </c>
      <c r="E7800" s="1">
        <v>44172</v>
      </c>
      <c r="F7800" s="1">
        <v>44184</v>
      </c>
      <c r="G7800" s="1">
        <v>44194</v>
      </c>
      <c r="H7800" t="s">
        <v>54</v>
      </c>
      <c r="I7800">
        <v>3</v>
      </c>
      <c r="J7800">
        <v>23</v>
      </c>
      <c r="K7800">
        <v>138</v>
      </c>
      <c r="L7800">
        <v>24</v>
      </c>
      <c r="M7800">
        <v>7</v>
      </c>
      <c r="N7800">
        <v>0.08</v>
      </c>
      <c r="O7800">
        <v>3532.37</v>
      </c>
      <c r="P7800">
        <v>6090.3</v>
      </c>
      <c r="Q7800">
        <f>Table1[[#This Row],[OrderQuantity]]*Table1[[#This Row],[UnitPrice]]</f>
        <v>42632.1</v>
      </c>
      <c r="R7800">
        <f>Table1[[#This Row],[OrderQuantity]]*Table1[[#This Row],[UnitCost]]</f>
        <v>24726.59</v>
      </c>
      <c r="S7800">
        <f>Table1[[#This Row],[OrderQuantity]]*Table1[[#This Row],[UnitPrice]]*(1-Table1[[#This Row],[DiscountApplied]]) - (Table1[[#This Row],[OrderQuantity]]*Table1[[#This Row],[UnitCost]])</f>
        <v>14494.941999999999</v>
      </c>
      <c r="T7800">
        <f>DATEDIF(Table1[[#This Row],[ShipDate]],Table1[[#This Row],[DeliveryDate]],"d")</f>
        <v>10</v>
      </c>
      <c r="U7800" t="str">
        <f t="shared" si="243"/>
        <v>Late</v>
      </c>
    </row>
    <row r="7801" spans="1:21" x14ac:dyDescent="0.3">
      <c r="A7801" t="str">
        <f t="shared" si="242"/>
        <v>SO-007900</v>
      </c>
      <c r="B7801" t="s">
        <v>4</v>
      </c>
      <c r="C7801" t="s">
        <v>10</v>
      </c>
      <c r="D7801" s="1">
        <v>44100</v>
      </c>
      <c r="E7801" s="1">
        <v>44172</v>
      </c>
      <c r="F7801" s="1">
        <v>44184</v>
      </c>
      <c r="G7801" s="1">
        <v>44187</v>
      </c>
      <c r="H7801" t="s">
        <v>54</v>
      </c>
      <c r="I7801">
        <v>14</v>
      </c>
      <c r="J7801">
        <v>48</v>
      </c>
      <c r="K7801">
        <v>88</v>
      </c>
      <c r="L7801">
        <v>7</v>
      </c>
      <c r="M7801">
        <v>5</v>
      </c>
      <c r="N7801">
        <v>0.1</v>
      </c>
      <c r="O7801">
        <v>1557.08</v>
      </c>
      <c r="P7801">
        <v>2224.4</v>
      </c>
      <c r="Q7801">
        <f>Table1[[#This Row],[OrderQuantity]]*Table1[[#This Row],[UnitPrice]]</f>
        <v>11122</v>
      </c>
      <c r="R7801">
        <f>Table1[[#This Row],[OrderQuantity]]*Table1[[#This Row],[UnitCost]]</f>
        <v>7785.4</v>
      </c>
      <c r="S7801">
        <f>Table1[[#This Row],[OrderQuantity]]*Table1[[#This Row],[UnitPrice]]*(1-Table1[[#This Row],[DiscountApplied]]) - (Table1[[#This Row],[OrderQuantity]]*Table1[[#This Row],[UnitCost]])</f>
        <v>2224.4000000000015</v>
      </c>
      <c r="T7801">
        <f>DATEDIF(Table1[[#This Row],[ShipDate]],Table1[[#This Row],[DeliveryDate]],"d")</f>
        <v>3</v>
      </c>
      <c r="U7801" t="str">
        <f t="shared" si="243"/>
        <v>On Time</v>
      </c>
    </row>
    <row r="7802" spans="1:21" x14ac:dyDescent="0.3">
      <c r="A7802" t="str">
        <f t="shared" si="242"/>
        <v>SO-007901</v>
      </c>
      <c r="B7802" t="s">
        <v>4</v>
      </c>
      <c r="C7802" t="s">
        <v>12</v>
      </c>
      <c r="D7802" s="1">
        <v>44100</v>
      </c>
      <c r="E7802" s="1">
        <v>44173</v>
      </c>
      <c r="F7802" s="1">
        <v>44199</v>
      </c>
      <c r="G7802" s="1">
        <v>44207</v>
      </c>
      <c r="H7802" t="s">
        <v>54</v>
      </c>
      <c r="I7802">
        <v>18</v>
      </c>
      <c r="J7802">
        <v>40</v>
      </c>
      <c r="K7802">
        <v>260</v>
      </c>
      <c r="L7802">
        <v>18</v>
      </c>
      <c r="M7802">
        <v>3</v>
      </c>
      <c r="N7802">
        <v>0.05</v>
      </c>
      <c r="O7802">
        <v>1414.1</v>
      </c>
      <c r="P7802">
        <v>2318.1999999999998</v>
      </c>
      <c r="Q7802">
        <f>Table1[[#This Row],[OrderQuantity]]*Table1[[#This Row],[UnitPrice]]</f>
        <v>6954.5999999999995</v>
      </c>
      <c r="R7802">
        <f>Table1[[#This Row],[OrderQuantity]]*Table1[[#This Row],[UnitCost]]</f>
        <v>4242.2999999999993</v>
      </c>
      <c r="S7802">
        <f>Table1[[#This Row],[OrderQuantity]]*Table1[[#This Row],[UnitPrice]]*(1-Table1[[#This Row],[DiscountApplied]]) - (Table1[[#This Row],[OrderQuantity]]*Table1[[#This Row],[UnitCost]])</f>
        <v>2364.5699999999997</v>
      </c>
      <c r="T7802">
        <f>DATEDIF(Table1[[#This Row],[ShipDate]],Table1[[#This Row],[DeliveryDate]],"d")</f>
        <v>8</v>
      </c>
      <c r="U7802" t="str">
        <f t="shared" si="243"/>
        <v>Late</v>
      </c>
    </row>
    <row r="7803" spans="1:21" x14ac:dyDescent="0.3">
      <c r="A7803" t="str">
        <f t="shared" si="242"/>
        <v>SO-007902</v>
      </c>
      <c r="B7803" t="s">
        <v>2</v>
      </c>
      <c r="C7803" t="s">
        <v>13</v>
      </c>
      <c r="D7803" s="1">
        <v>44100</v>
      </c>
      <c r="E7803" s="1">
        <v>44173</v>
      </c>
      <c r="F7803" s="1">
        <v>44182</v>
      </c>
      <c r="G7803" s="1">
        <v>44184</v>
      </c>
      <c r="H7803" t="s">
        <v>54</v>
      </c>
      <c r="I7803">
        <v>23</v>
      </c>
      <c r="J7803">
        <v>37</v>
      </c>
      <c r="K7803">
        <v>19</v>
      </c>
      <c r="L7803">
        <v>23</v>
      </c>
      <c r="M7803">
        <v>7</v>
      </c>
      <c r="N7803">
        <v>0.1</v>
      </c>
      <c r="O7803">
        <v>3444.81</v>
      </c>
      <c r="P7803">
        <v>5299.7</v>
      </c>
      <c r="Q7803">
        <f>Table1[[#This Row],[OrderQuantity]]*Table1[[#This Row],[UnitPrice]]</f>
        <v>37097.9</v>
      </c>
      <c r="R7803">
        <f>Table1[[#This Row],[OrderQuantity]]*Table1[[#This Row],[UnitCost]]</f>
        <v>24113.67</v>
      </c>
      <c r="S7803">
        <f>Table1[[#This Row],[OrderQuantity]]*Table1[[#This Row],[UnitPrice]]*(1-Table1[[#This Row],[DiscountApplied]]) - (Table1[[#This Row],[OrderQuantity]]*Table1[[#This Row],[UnitCost]])</f>
        <v>9274.4400000000023</v>
      </c>
      <c r="T7803">
        <f>DATEDIF(Table1[[#This Row],[ShipDate]],Table1[[#This Row],[DeliveryDate]],"d")</f>
        <v>2</v>
      </c>
      <c r="U7803" t="str">
        <f t="shared" si="243"/>
        <v>On Time</v>
      </c>
    </row>
    <row r="7804" spans="1:21" x14ac:dyDescent="0.3">
      <c r="A7804" t="str">
        <f t="shared" si="242"/>
        <v>SO-007903</v>
      </c>
      <c r="B7804" t="s">
        <v>3</v>
      </c>
      <c r="C7804" t="s">
        <v>8</v>
      </c>
      <c r="D7804" s="1">
        <v>44000</v>
      </c>
      <c r="E7804" s="1">
        <v>44173</v>
      </c>
      <c r="F7804" s="1">
        <v>44178</v>
      </c>
      <c r="G7804" s="1">
        <v>44183</v>
      </c>
      <c r="H7804" t="s">
        <v>54</v>
      </c>
      <c r="I7804">
        <v>11</v>
      </c>
      <c r="J7804">
        <v>12</v>
      </c>
      <c r="K7804">
        <v>356</v>
      </c>
      <c r="L7804">
        <v>3</v>
      </c>
      <c r="M7804">
        <v>8</v>
      </c>
      <c r="N7804">
        <v>0.2</v>
      </c>
      <c r="O7804">
        <v>1474</v>
      </c>
      <c r="P7804">
        <v>2680</v>
      </c>
      <c r="Q7804">
        <f>Table1[[#This Row],[OrderQuantity]]*Table1[[#This Row],[UnitPrice]]</f>
        <v>21440</v>
      </c>
      <c r="R7804">
        <f>Table1[[#This Row],[OrderQuantity]]*Table1[[#This Row],[UnitCost]]</f>
        <v>11792</v>
      </c>
      <c r="S7804">
        <f>Table1[[#This Row],[OrderQuantity]]*Table1[[#This Row],[UnitPrice]]*(1-Table1[[#This Row],[DiscountApplied]]) - (Table1[[#This Row],[OrderQuantity]]*Table1[[#This Row],[UnitCost]])</f>
        <v>5360</v>
      </c>
      <c r="T7804">
        <f>DATEDIF(Table1[[#This Row],[ShipDate]],Table1[[#This Row],[DeliveryDate]],"d")</f>
        <v>5</v>
      </c>
      <c r="U7804" t="str">
        <f t="shared" si="243"/>
        <v>On Time</v>
      </c>
    </row>
    <row r="7805" spans="1:21" x14ac:dyDescent="0.3">
      <c r="A7805" t="str">
        <f t="shared" si="242"/>
        <v>SO-007904</v>
      </c>
      <c r="B7805" t="s">
        <v>4</v>
      </c>
      <c r="C7805" t="s">
        <v>11</v>
      </c>
      <c r="D7805" s="1">
        <v>44100</v>
      </c>
      <c r="E7805" s="1">
        <v>44173</v>
      </c>
      <c r="F7805" s="1">
        <v>44180</v>
      </c>
      <c r="G7805" s="1">
        <v>44184</v>
      </c>
      <c r="H7805" t="s">
        <v>54</v>
      </c>
      <c r="I7805">
        <v>15</v>
      </c>
      <c r="J7805">
        <v>38</v>
      </c>
      <c r="K7805">
        <v>299</v>
      </c>
      <c r="L7805">
        <v>16</v>
      </c>
      <c r="M7805">
        <v>3</v>
      </c>
      <c r="N7805">
        <v>0.05</v>
      </c>
      <c r="O7805">
        <v>123.82</v>
      </c>
      <c r="P7805">
        <v>187.6</v>
      </c>
      <c r="Q7805">
        <f>Table1[[#This Row],[OrderQuantity]]*Table1[[#This Row],[UnitPrice]]</f>
        <v>562.79999999999995</v>
      </c>
      <c r="R7805">
        <f>Table1[[#This Row],[OrderQuantity]]*Table1[[#This Row],[UnitCost]]</f>
        <v>371.46</v>
      </c>
      <c r="S7805">
        <f>Table1[[#This Row],[OrderQuantity]]*Table1[[#This Row],[UnitPrice]]*(1-Table1[[#This Row],[DiscountApplied]]) - (Table1[[#This Row],[OrderQuantity]]*Table1[[#This Row],[UnitCost]])</f>
        <v>163.19999999999999</v>
      </c>
      <c r="T7805">
        <f>DATEDIF(Table1[[#This Row],[ShipDate]],Table1[[#This Row],[DeliveryDate]],"d")</f>
        <v>4</v>
      </c>
      <c r="U7805" t="str">
        <f t="shared" si="243"/>
        <v>On Time</v>
      </c>
    </row>
    <row r="7806" spans="1:21" x14ac:dyDescent="0.3">
      <c r="A7806" t="str">
        <f t="shared" si="242"/>
        <v>SO-007905</v>
      </c>
      <c r="B7806" t="s">
        <v>3</v>
      </c>
      <c r="C7806" t="s">
        <v>9</v>
      </c>
      <c r="D7806" s="1">
        <v>44100</v>
      </c>
      <c r="E7806" s="1">
        <v>44173</v>
      </c>
      <c r="F7806" s="1">
        <v>44179</v>
      </c>
      <c r="G7806" s="1">
        <v>44188</v>
      </c>
      <c r="H7806" t="s">
        <v>54</v>
      </c>
      <c r="I7806">
        <v>3</v>
      </c>
      <c r="J7806">
        <v>14</v>
      </c>
      <c r="K7806">
        <v>59</v>
      </c>
      <c r="L7806">
        <v>23</v>
      </c>
      <c r="M7806">
        <v>8</v>
      </c>
      <c r="N7806">
        <v>0.05</v>
      </c>
      <c r="O7806">
        <v>1418.26</v>
      </c>
      <c r="P7806">
        <v>1688.4</v>
      </c>
      <c r="Q7806">
        <f>Table1[[#This Row],[OrderQuantity]]*Table1[[#This Row],[UnitPrice]]</f>
        <v>13507.2</v>
      </c>
      <c r="R7806">
        <f>Table1[[#This Row],[OrderQuantity]]*Table1[[#This Row],[UnitCost]]</f>
        <v>11346.08</v>
      </c>
      <c r="S7806">
        <f>Table1[[#This Row],[OrderQuantity]]*Table1[[#This Row],[UnitPrice]]*(1-Table1[[#This Row],[DiscountApplied]]) - (Table1[[#This Row],[OrderQuantity]]*Table1[[#This Row],[UnitCost]])</f>
        <v>1485.7600000000002</v>
      </c>
      <c r="T7806">
        <f>DATEDIF(Table1[[#This Row],[ShipDate]],Table1[[#This Row],[DeliveryDate]],"d")</f>
        <v>9</v>
      </c>
      <c r="U7806" t="str">
        <f t="shared" si="243"/>
        <v>Late</v>
      </c>
    </row>
    <row r="7807" spans="1:21" x14ac:dyDescent="0.3">
      <c r="A7807" t="str">
        <f t="shared" si="242"/>
        <v>SO-007906</v>
      </c>
      <c r="B7807" t="s">
        <v>3</v>
      </c>
      <c r="C7807" t="s">
        <v>10</v>
      </c>
      <c r="D7807" s="1">
        <v>44100</v>
      </c>
      <c r="E7807" s="1">
        <v>44173</v>
      </c>
      <c r="F7807" s="1">
        <v>44177</v>
      </c>
      <c r="G7807" s="1">
        <v>44186</v>
      </c>
      <c r="H7807" t="s">
        <v>54</v>
      </c>
      <c r="I7807">
        <v>2</v>
      </c>
      <c r="J7807">
        <v>50</v>
      </c>
      <c r="K7807">
        <v>147</v>
      </c>
      <c r="L7807">
        <v>17</v>
      </c>
      <c r="M7807">
        <v>5</v>
      </c>
      <c r="N7807">
        <v>0.15</v>
      </c>
      <c r="O7807">
        <v>4405.6499999999996</v>
      </c>
      <c r="P7807">
        <v>6478.9</v>
      </c>
      <c r="Q7807">
        <f>Table1[[#This Row],[OrderQuantity]]*Table1[[#This Row],[UnitPrice]]</f>
        <v>32394.5</v>
      </c>
      <c r="R7807">
        <f>Table1[[#This Row],[OrderQuantity]]*Table1[[#This Row],[UnitCost]]</f>
        <v>22028.25</v>
      </c>
      <c r="S7807">
        <f>Table1[[#This Row],[OrderQuantity]]*Table1[[#This Row],[UnitPrice]]*(1-Table1[[#This Row],[DiscountApplied]]) - (Table1[[#This Row],[OrderQuantity]]*Table1[[#This Row],[UnitCost]])</f>
        <v>5507.0750000000007</v>
      </c>
      <c r="T7807">
        <f>DATEDIF(Table1[[#This Row],[ShipDate]],Table1[[#This Row],[DeliveryDate]],"d")</f>
        <v>9</v>
      </c>
      <c r="U7807" t="str">
        <f t="shared" si="243"/>
        <v>Late</v>
      </c>
    </row>
    <row r="7808" spans="1:21" x14ac:dyDescent="0.3">
      <c r="A7808" t="str">
        <f t="shared" si="242"/>
        <v>SO-007907</v>
      </c>
      <c r="B7808" t="s">
        <v>3</v>
      </c>
      <c r="C7808" t="s">
        <v>13</v>
      </c>
      <c r="D7808" s="1">
        <v>44000</v>
      </c>
      <c r="E7808" s="1">
        <v>44173</v>
      </c>
      <c r="F7808" s="1">
        <v>44198</v>
      </c>
      <c r="G7808" s="1">
        <v>44205</v>
      </c>
      <c r="H7808" t="s">
        <v>54</v>
      </c>
      <c r="I7808">
        <v>1</v>
      </c>
      <c r="J7808">
        <v>33</v>
      </c>
      <c r="K7808">
        <v>13</v>
      </c>
      <c r="L7808">
        <v>4</v>
      </c>
      <c r="M7808">
        <v>6</v>
      </c>
      <c r="N7808">
        <v>0.08</v>
      </c>
      <c r="O7808">
        <v>2204.1</v>
      </c>
      <c r="P7808">
        <v>3289.7</v>
      </c>
      <c r="Q7808">
        <f>Table1[[#This Row],[OrderQuantity]]*Table1[[#This Row],[UnitPrice]]</f>
        <v>19738.199999999997</v>
      </c>
      <c r="R7808">
        <f>Table1[[#This Row],[OrderQuantity]]*Table1[[#This Row],[UnitCost]]</f>
        <v>13224.599999999999</v>
      </c>
      <c r="S7808">
        <f>Table1[[#This Row],[OrderQuantity]]*Table1[[#This Row],[UnitPrice]]*(1-Table1[[#This Row],[DiscountApplied]]) - (Table1[[#This Row],[OrderQuantity]]*Table1[[#This Row],[UnitCost]])</f>
        <v>4934.5439999999981</v>
      </c>
      <c r="T7808">
        <f>DATEDIF(Table1[[#This Row],[ShipDate]],Table1[[#This Row],[DeliveryDate]],"d")</f>
        <v>7</v>
      </c>
      <c r="U7808" t="str">
        <f t="shared" si="243"/>
        <v>On Time</v>
      </c>
    </row>
    <row r="7809" spans="1:21" x14ac:dyDescent="0.3">
      <c r="A7809" t="str">
        <f t="shared" si="242"/>
        <v>SO-007908</v>
      </c>
      <c r="B7809" t="s">
        <v>5</v>
      </c>
      <c r="C7809" t="s">
        <v>10</v>
      </c>
      <c r="D7809" s="1">
        <v>44100</v>
      </c>
      <c r="E7809" s="1">
        <v>44173</v>
      </c>
      <c r="F7809" s="1">
        <v>44190</v>
      </c>
      <c r="G7809" s="1">
        <v>44196</v>
      </c>
      <c r="H7809" t="s">
        <v>54</v>
      </c>
      <c r="I7809">
        <v>25</v>
      </c>
      <c r="J7809">
        <v>11</v>
      </c>
      <c r="K7809">
        <v>186</v>
      </c>
      <c r="L7809">
        <v>28</v>
      </c>
      <c r="M7809">
        <v>5</v>
      </c>
      <c r="N7809">
        <v>0.08</v>
      </c>
      <c r="O7809">
        <v>174.2</v>
      </c>
      <c r="P7809">
        <v>268</v>
      </c>
      <c r="Q7809">
        <f>Table1[[#This Row],[OrderQuantity]]*Table1[[#This Row],[UnitPrice]]</f>
        <v>1340</v>
      </c>
      <c r="R7809">
        <f>Table1[[#This Row],[OrderQuantity]]*Table1[[#This Row],[UnitCost]]</f>
        <v>871</v>
      </c>
      <c r="S7809">
        <f>Table1[[#This Row],[OrderQuantity]]*Table1[[#This Row],[UnitPrice]]*(1-Table1[[#This Row],[DiscountApplied]]) - (Table1[[#This Row],[OrderQuantity]]*Table1[[#This Row],[UnitCost]])</f>
        <v>361.79999999999995</v>
      </c>
      <c r="T7809">
        <f>DATEDIF(Table1[[#This Row],[ShipDate]],Table1[[#This Row],[DeliveryDate]],"d")</f>
        <v>6</v>
      </c>
      <c r="U7809" t="str">
        <f t="shared" si="243"/>
        <v>On Time</v>
      </c>
    </row>
    <row r="7810" spans="1:21" x14ac:dyDescent="0.3">
      <c r="A7810" t="str">
        <f t="shared" ref="A7810:A7873" si="244">"SO-" &amp; TEXT(ROW(A7810)+99,"000000")</f>
        <v>SO-007909</v>
      </c>
      <c r="B7810" t="s">
        <v>4</v>
      </c>
      <c r="C7810" t="s">
        <v>12</v>
      </c>
      <c r="D7810" s="1">
        <v>44100</v>
      </c>
      <c r="E7810" s="1">
        <v>44173</v>
      </c>
      <c r="F7810" s="1">
        <v>44185</v>
      </c>
      <c r="G7810" s="1">
        <v>44190</v>
      </c>
      <c r="H7810" t="s">
        <v>54</v>
      </c>
      <c r="I7810">
        <v>13</v>
      </c>
      <c r="J7810">
        <v>3</v>
      </c>
      <c r="K7810">
        <v>244</v>
      </c>
      <c r="L7810">
        <v>47</v>
      </c>
      <c r="M7810">
        <v>7</v>
      </c>
      <c r="N7810">
        <v>0.05</v>
      </c>
      <c r="O7810">
        <v>176.55</v>
      </c>
      <c r="P7810">
        <v>207.7</v>
      </c>
      <c r="Q7810">
        <f>Table1[[#This Row],[OrderQuantity]]*Table1[[#This Row],[UnitPrice]]</f>
        <v>1453.8999999999999</v>
      </c>
      <c r="R7810">
        <f>Table1[[#This Row],[OrderQuantity]]*Table1[[#This Row],[UnitCost]]</f>
        <v>1235.8500000000001</v>
      </c>
      <c r="S7810">
        <f>Table1[[#This Row],[OrderQuantity]]*Table1[[#This Row],[UnitPrice]]*(1-Table1[[#This Row],[DiscountApplied]]) - (Table1[[#This Row],[OrderQuantity]]*Table1[[#This Row],[UnitCost]])</f>
        <v>145.35499999999956</v>
      </c>
      <c r="T7810">
        <f>DATEDIF(Table1[[#This Row],[ShipDate]],Table1[[#This Row],[DeliveryDate]],"d")</f>
        <v>5</v>
      </c>
      <c r="U7810" t="str">
        <f t="shared" ref="U7810:U7873" si="245">IF(T7810&gt;7,"Late","On Time")</f>
        <v>On Time</v>
      </c>
    </row>
    <row r="7811" spans="1:21" x14ac:dyDescent="0.3">
      <c r="A7811" t="str">
        <f t="shared" si="244"/>
        <v>SO-007910</v>
      </c>
      <c r="B7811" t="s">
        <v>5</v>
      </c>
      <c r="C7811" t="s">
        <v>10</v>
      </c>
      <c r="D7811" s="1">
        <v>44000</v>
      </c>
      <c r="E7811" s="1">
        <v>44174</v>
      </c>
      <c r="F7811" s="1">
        <v>44186</v>
      </c>
      <c r="G7811" s="1">
        <v>44192</v>
      </c>
      <c r="H7811" t="s">
        <v>54</v>
      </c>
      <c r="I7811">
        <v>27</v>
      </c>
      <c r="J7811">
        <v>22</v>
      </c>
      <c r="K7811">
        <v>155</v>
      </c>
      <c r="L7811">
        <v>8</v>
      </c>
      <c r="M7811">
        <v>5</v>
      </c>
      <c r="N7811">
        <v>0.05</v>
      </c>
      <c r="O7811">
        <v>541.36</v>
      </c>
      <c r="P7811">
        <v>676.7</v>
      </c>
      <c r="Q7811">
        <f>Table1[[#This Row],[OrderQuantity]]*Table1[[#This Row],[UnitPrice]]</f>
        <v>3383.5</v>
      </c>
      <c r="R7811">
        <f>Table1[[#This Row],[OrderQuantity]]*Table1[[#This Row],[UnitCost]]</f>
        <v>2706.8</v>
      </c>
      <c r="S7811">
        <f>Table1[[#This Row],[OrderQuantity]]*Table1[[#This Row],[UnitPrice]]*(1-Table1[[#This Row],[DiscountApplied]]) - (Table1[[#This Row],[OrderQuantity]]*Table1[[#This Row],[UnitCost]])</f>
        <v>507.52499999999964</v>
      </c>
      <c r="T7811">
        <f>DATEDIF(Table1[[#This Row],[ShipDate]],Table1[[#This Row],[DeliveryDate]],"d")</f>
        <v>6</v>
      </c>
      <c r="U7811" t="str">
        <f t="shared" si="245"/>
        <v>On Time</v>
      </c>
    </row>
    <row r="7812" spans="1:21" x14ac:dyDescent="0.3">
      <c r="A7812" t="str">
        <f t="shared" si="244"/>
        <v>SO-007911</v>
      </c>
      <c r="B7812" t="s">
        <v>2</v>
      </c>
      <c r="C7812" t="s">
        <v>12</v>
      </c>
      <c r="D7812" s="1">
        <v>44100</v>
      </c>
      <c r="E7812" s="1">
        <v>44174</v>
      </c>
      <c r="F7812" s="1">
        <v>44192</v>
      </c>
      <c r="G7812" s="1">
        <v>44193</v>
      </c>
      <c r="H7812" t="s">
        <v>54</v>
      </c>
      <c r="I7812">
        <v>23</v>
      </c>
      <c r="J7812">
        <v>9</v>
      </c>
      <c r="K7812">
        <v>238</v>
      </c>
      <c r="L7812">
        <v>46</v>
      </c>
      <c r="M7812">
        <v>8</v>
      </c>
      <c r="N7812">
        <v>0.2</v>
      </c>
      <c r="O7812">
        <v>2719.66</v>
      </c>
      <c r="P7812">
        <v>6324.8</v>
      </c>
      <c r="Q7812">
        <f>Table1[[#This Row],[OrderQuantity]]*Table1[[#This Row],[UnitPrice]]</f>
        <v>50598.400000000001</v>
      </c>
      <c r="R7812">
        <f>Table1[[#This Row],[OrderQuantity]]*Table1[[#This Row],[UnitCost]]</f>
        <v>21757.279999999999</v>
      </c>
      <c r="S7812">
        <f>Table1[[#This Row],[OrderQuantity]]*Table1[[#This Row],[UnitPrice]]*(1-Table1[[#This Row],[DiscountApplied]]) - (Table1[[#This Row],[OrderQuantity]]*Table1[[#This Row],[UnitCost]])</f>
        <v>18721.440000000002</v>
      </c>
      <c r="T7812">
        <f>DATEDIF(Table1[[#This Row],[ShipDate]],Table1[[#This Row],[DeliveryDate]],"d")</f>
        <v>1</v>
      </c>
      <c r="U7812" t="str">
        <f t="shared" si="245"/>
        <v>On Time</v>
      </c>
    </row>
    <row r="7813" spans="1:21" x14ac:dyDescent="0.3">
      <c r="A7813" t="str">
        <f t="shared" si="244"/>
        <v>SO-007912</v>
      </c>
      <c r="B7813" t="s">
        <v>3</v>
      </c>
      <c r="C7813" t="s">
        <v>8</v>
      </c>
      <c r="D7813" s="1">
        <v>44000</v>
      </c>
      <c r="E7813" s="1">
        <v>44174</v>
      </c>
      <c r="F7813" s="1">
        <v>44195</v>
      </c>
      <c r="G7813" s="1">
        <v>44196</v>
      </c>
      <c r="H7813" t="s">
        <v>54</v>
      </c>
      <c r="I7813">
        <v>6</v>
      </c>
      <c r="J7813">
        <v>12</v>
      </c>
      <c r="K7813">
        <v>333</v>
      </c>
      <c r="L7813">
        <v>10</v>
      </c>
      <c r="M7813">
        <v>6</v>
      </c>
      <c r="N7813">
        <v>0.05</v>
      </c>
      <c r="O7813">
        <v>1441.44</v>
      </c>
      <c r="P7813">
        <v>2324.9</v>
      </c>
      <c r="Q7813">
        <f>Table1[[#This Row],[OrderQuantity]]*Table1[[#This Row],[UnitPrice]]</f>
        <v>13949.400000000001</v>
      </c>
      <c r="R7813">
        <f>Table1[[#This Row],[OrderQuantity]]*Table1[[#This Row],[UnitCost]]</f>
        <v>8648.64</v>
      </c>
      <c r="S7813">
        <f>Table1[[#This Row],[OrderQuantity]]*Table1[[#This Row],[UnitPrice]]*(1-Table1[[#This Row],[DiscountApplied]]) - (Table1[[#This Row],[OrderQuantity]]*Table1[[#This Row],[UnitCost]])</f>
        <v>4603.2900000000009</v>
      </c>
      <c r="T7813">
        <f>DATEDIF(Table1[[#This Row],[ShipDate]],Table1[[#This Row],[DeliveryDate]],"d")</f>
        <v>1</v>
      </c>
      <c r="U7813" t="str">
        <f t="shared" si="245"/>
        <v>On Time</v>
      </c>
    </row>
    <row r="7814" spans="1:21" x14ac:dyDescent="0.3">
      <c r="A7814" t="str">
        <f t="shared" si="244"/>
        <v>SO-007913</v>
      </c>
      <c r="B7814" t="s">
        <v>4</v>
      </c>
      <c r="C7814" t="s">
        <v>8</v>
      </c>
      <c r="D7814" s="1">
        <v>44000</v>
      </c>
      <c r="E7814" s="1">
        <v>44174</v>
      </c>
      <c r="F7814" s="1">
        <v>44184</v>
      </c>
      <c r="G7814" s="1">
        <v>44186</v>
      </c>
      <c r="H7814" t="s">
        <v>54</v>
      </c>
      <c r="I7814">
        <v>18</v>
      </c>
      <c r="J7814">
        <v>26</v>
      </c>
      <c r="K7814">
        <v>363</v>
      </c>
      <c r="L7814">
        <v>18</v>
      </c>
      <c r="M7814">
        <v>7</v>
      </c>
      <c r="N7814">
        <v>0.08</v>
      </c>
      <c r="O7814">
        <v>1937.44</v>
      </c>
      <c r="P7814">
        <v>3798.9</v>
      </c>
      <c r="Q7814">
        <f>Table1[[#This Row],[OrderQuantity]]*Table1[[#This Row],[UnitPrice]]</f>
        <v>26592.3</v>
      </c>
      <c r="R7814">
        <f>Table1[[#This Row],[OrderQuantity]]*Table1[[#This Row],[UnitCost]]</f>
        <v>13562.08</v>
      </c>
      <c r="S7814">
        <f>Table1[[#This Row],[OrderQuantity]]*Table1[[#This Row],[UnitPrice]]*(1-Table1[[#This Row],[DiscountApplied]]) - (Table1[[#This Row],[OrderQuantity]]*Table1[[#This Row],[UnitCost]])</f>
        <v>10902.836000000001</v>
      </c>
      <c r="T7814">
        <f>DATEDIF(Table1[[#This Row],[ShipDate]],Table1[[#This Row],[DeliveryDate]],"d")</f>
        <v>2</v>
      </c>
      <c r="U7814" t="str">
        <f t="shared" si="245"/>
        <v>On Time</v>
      </c>
    </row>
    <row r="7815" spans="1:21" x14ac:dyDescent="0.3">
      <c r="A7815" t="str">
        <f t="shared" si="244"/>
        <v>SO-007914</v>
      </c>
      <c r="B7815" t="s">
        <v>3</v>
      </c>
      <c r="C7815" t="s">
        <v>13</v>
      </c>
      <c r="D7815" s="1">
        <v>44000</v>
      </c>
      <c r="E7815" s="1">
        <v>44174</v>
      </c>
      <c r="F7815" s="1">
        <v>44185</v>
      </c>
      <c r="G7815" s="1">
        <v>44191</v>
      </c>
      <c r="H7815" t="s">
        <v>54</v>
      </c>
      <c r="I7815">
        <v>3</v>
      </c>
      <c r="J7815">
        <v>39</v>
      </c>
      <c r="K7815">
        <v>37</v>
      </c>
      <c r="L7815">
        <v>23</v>
      </c>
      <c r="M7815">
        <v>4</v>
      </c>
      <c r="N7815">
        <v>0.05</v>
      </c>
      <c r="O7815">
        <v>854.25</v>
      </c>
      <c r="P7815">
        <v>1708.5</v>
      </c>
      <c r="Q7815">
        <f>Table1[[#This Row],[OrderQuantity]]*Table1[[#This Row],[UnitPrice]]</f>
        <v>6834</v>
      </c>
      <c r="R7815">
        <f>Table1[[#This Row],[OrderQuantity]]*Table1[[#This Row],[UnitCost]]</f>
        <v>3417</v>
      </c>
      <c r="S7815">
        <f>Table1[[#This Row],[OrderQuantity]]*Table1[[#This Row],[UnitPrice]]*(1-Table1[[#This Row],[DiscountApplied]]) - (Table1[[#This Row],[OrderQuantity]]*Table1[[#This Row],[UnitCost]])</f>
        <v>3075.2999999999993</v>
      </c>
      <c r="T7815">
        <f>DATEDIF(Table1[[#This Row],[ShipDate]],Table1[[#This Row],[DeliveryDate]],"d")</f>
        <v>6</v>
      </c>
      <c r="U7815" t="str">
        <f t="shared" si="245"/>
        <v>On Time</v>
      </c>
    </row>
    <row r="7816" spans="1:21" x14ac:dyDescent="0.3">
      <c r="A7816" t="str">
        <f t="shared" si="244"/>
        <v>SO-007915</v>
      </c>
      <c r="B7816" t="s">
        <v>4</v>
      </c>
      <c r="C7816" t="s">
        <v>11</v>
      </c>
      <c r="D7816" s="1">
        <v>44000</v>
      </c>
      <c r="E7816" s="1">
        <v>44174</v>
      </c>
      <c r="F7816" s="1">
        <v>44192</v>
      </c>
      <c r="G7816" s="1">
        <v>44193</v>
      </c>
      <c r="H7816" t="s">
        <v>54</v>
      </c>
      <c r="I7816">
        <v>13</v>
      </c>
      <c r="J7816">
        <v>18</v>
      </c>
      <c r="K7816">
        <v>328</v>
      </c>
      <c r="L7816">
        <v>38</v>
      </c>
      <c r="M7816">
        <v>4</v>
      </c>
      <c r="N7816">
        <v>0.2</v>
      </c>
      <c r="O7816">
        <v>872.34</v>
      </c>
      <c r="P7816">
        <v>1038.5</v>
      </c>
      <c r="Q7816">
        <f>Table1[[#This Row],[OrderQuantity]]*Table1[[#This Row],[UnitPrice]]</f>
        <v>4154</v>
      </c>
      <c r="R7816">
        <f>Table1[[#This Row],[OrderQuantity]]*Table1[[#This Row],[UnitCost]]</f>
        <v>3489.36</v>
      </c>
      <c r="S7816">
        <f>Table1[[#This Row],[OrderQuantity]]*Table1[[#This Row],[UnitPrice]]*(1-Table1[[#This Row],[DiscountApplied]]) - (Table1[[#This Row],[OrderQuantity]]*Table1[[#This Row],[UnitCost]])</f>
        <v>-166.15999999999985</v>
      </c>
      <c r="T7816">
        <f>DATEDIF(Table1[[#This Row],[ShipDate]],Table1[[#This Row],[DeliveryDate]],"d")</f>
        <v>1</v>
      </c>
      <c r="U7816" t="str">
        <f t="shared" si="245"/>
        <v>On Time</v>
      </c>
    </row>
    <row r="7817" spans="1:21" x14ac:dyDescent="0.3">
      <c r="A7817" t="str">
        <f t="shared" si="244"/>
        <v>SO-007916</v>
      </c>
      <c r="B7817" t="s">
        <v>4</v>
      </c>
      <c r="C7817" t="s">
        <v>12</v>
      </c>
      <c r="D7817" s="1">
        <v>44000</v>
      </c>
      <c r="E7817" s="1">
        <v>44174</v>
      </c>
      <c r="F7817" s="1">
        <v>44202</v>
      </c>
      <c r="G7817" s="1">
        <v>44210</v>
      </c>
      <c r="H7817" t="s">
        <v>54</v>
      </c>
      <c r="I7817">
        <v>13</v>
      </c>
      <c r="J7817">
        <v>22</v>
      </c>
      <c r="K7817">
        <v>209</v>
      </c>
      <c r="L7817">
        <v>33</v>
      </c>
      <c r="M7817">
        <v>3</v>
      </c>
      <c r="N7817">
        <v>0.1</v>
      </c>
      <c r="O7817">
        <v>110.35</v>
      </c>
      <c r="P7817">
        <v>180.9</v>
      </c>
      <c r="Q7817">
        <f>Table1[[#This Row],[OrderQuantity]]*Table1[[#This Row],[UnitPrice]]</f>
        <v>542.70000000000005</v>
      </c>
      <c r="R7817">
        <f>Table1[[#This Row],[OrderQuantity]]*Table1[[#This Row],[UnitCost]]</f>
        <v>331.04999999999995</v>
      </c>
      <c r="S7817">
        <f>Table1[[#This Row],[OrderQuantity]]*Table1[[#This Row],[UnitPrice]]*(1-Table1[[#This Row],[DiscountApplied]]) - (Table1[[#This Row],[OrderQuantity]]*Table1[[#This Row],[UnitCost]])</f>
        <v>157.38000000000011</v>
      </c>
      <c r="T7817">
        <f>DATEDIF(Table1[[#This Row],[ShipDate]],Table1[[#This Row],[DeliveryDate]],"d")</f>
        <v>8</v>
      </c>
      <c r="U7817" t="str">
        <f t="shared" si="245"/>
        <v>Late</v>
      </c>
    </row>
    <row r="7818" spans="1:21" x14ac:dyDescent="0.3">
      <c r="A7818" t="str">
        <f t="shared" si="244"/>
        <v>SO-007917</v>
      </c>
      <c r="B7818" t="s">
        <v>4</v>
      </c>
      <c r="C7818" t="s">
        <v>13</v>
      </c>
      <c r="D7818" s="1">
        <v>44100</v>
      </c>
      <c r="E7818" s="1">
        <v>44174</v>
      </c>
      <c r="F7818" s="1">
        <v>44202</v>
      </c>
      <c r="G7818" s="1">
        <v>44208</v>
      </c>
      <c r="H7818" t="s">
        <v>54</v>
      </c>
      <c r="I7818">
        <v>19</v>
      </c>
      <c r="J7818">
        <v>41</v>
      </c>
      <c r="K7818">
        <v>23</v>
      </c>
      <c r="L7818">
        <v>22</v>
      </c>
      <c r="M7818">
        <v>7</v>
      </c>
      <c r="N7818">
        <v>0.08</v>
      </c>
      <c r="O7818">
        <v>2807.57</v>
      </c>
      <c r="P7818">
        <v>3899.4</v>
      </c>
      <c r="Q7818">
        <f>Table1[[#This Row],[OrderQuantity]]*Table1[[#This Row],[UnitPrice]]</f>
        <v>27295.8</v>
      </c>
      <c r="R7818">
        <f>Table1[[#This Row],[OrderQuantity]]*Table1[[#This Row],[UnitCost]]</f>
        <v>19652.990000000002</v>
      </c>
      <c r="S7818">
        <f>Table1[[#This Row],[OrderQuantity]]*Table1[[#This Row],[UnitPrice]]*(1-Table1[[#This Row],[DiscountApplied]]) - (Table1[[#This Row],[OrderQuantity]]*Table1[[#This Row],[UnitCost]])</f>
        <v>5459.145999999997</v>
      </c>
      <c r="T7818">
        <f>DATEDIF(Table1[[#This Row],[ShipDate]],Table1[[#This Row],[DeliveryDate]],"d")</f>
        <v>6</v>
      </c>
      <c r="U7818" t="str">
        <f t="shared" si="245"/>
        <v>On Time</v>
      </c>
    </row>
    <row r="7819" spans="1:21" x14ac:dyDescent="0.3">
      <c r="A7819" t="str">
        <f t="shared" si="244"/>
        <v>SO-007918</v>
      </c>
      <c r="B7819" t="s">
        <v>3</v>
      </c>
      <c r="C7819" t="s">
        <v>8</v>
      </c>
      <c r="D7819" s="1">
        <v>44100</v>
      </c>
      <c r="E7819" s="1">
        <v>44174</v>
      </c>
      <c r="F7819" s="1">
        <v>44188</v>
      </c>
      <c r="G7819" s="1">
        <v>44190</v>
      </c>
      <c r="H7819" t="s">
        <v>54</v>
      </c>
      <c r="I7819">
        <v>6</v>
      </c>
      <c r="J7819">
        <v>14</v>
      </c>
      <c r="K7819">
        <v>360</v>
      </c>
      <c r="L7819">
        <v>46</v>
      </c>
      <c r="M7819">
        <v>4</v>
      </c>
      <c r="N7819">
        <v>0.08</v>
      </c>
      <c r="O7819">
        <v>831</v>
      </c>
      <c r="P7819">
        <v>1051.9000000000001</v>
      </c>
      <c r="Q7819">
        <f>Table1[[#This Row],[OrderQuantity]]*Table1[[#This Row],[UnitPrice]]</f>
        <v>4207.6000000000004</v>
      </c>
      <c r="R7819">
        <f>Table1[[#This Row],[OrderQuantity]]*Table1[[#This Row],[UnitCost]]</f>
        <v>3324</v>
      </c>
      <c r="S7819">
        <f>Table1[[#This Row],[OrderQuantity]]*Table1[[#This Row],[UnitPrice]]*(1-Table1[[#This Row],[DiscountApplied]]) - (Table1[[#This Row],[OrderQuantity]]*Table1[[#This Row],[UnitCost]])</f>
        <v>546.99200000000064</v>
      </c>
      <c r="T7819">
        <f>DATEDIF(Table1[[#This Row],[ShipDate]],Table1[[#This Row],[DeliveryDate]],"d")</f>
        <v>2</v>
      </c>
      <c r="U7819" t="str">
        <f t="shared" si="245"/>
        <v>On Time</v>
      </c>
    </row>
    <row r="7820" spans="1:21" x14ac:dyDescent="0.3">
      <c r="A7820" t="str">
        <f t="shared" si="244"/>
        <v>SO-007919</v>
      </c>
      <c r="B7820" t="s">
        <v>5</v>
      </c>
      <c r="C7820" t="s">
        <v>9</v>
      </c>
      <c r="D7820" s="1">
        <v>44100</v>
      </c>
      <c r="E7820" s="1">
        <v>44174</v>
      </c>
      <c r="F7820" s="1">
        <v>44181</v>
      </c>
      <c r="G7820" s="1">
        <v>44191</v>
      </c>
      <c r="H7820" t="s">
        <v>54</v>
      </c>
      <c r="I7820">
        <v>27</v>
      </c>
      <c r="J7820">
        <v>41</v>
      </c>
      <c r="K7820">
        <v>77</v>
      </c>
      <c r="L7820">
        <v>19</v>
      </c>
      <c r="M7820">
        <v>8</v>
      </c>
      <c r="N7820">
        <v>0.05</v>
      </c>
      <c r="O7820">
        <v>145.12</v>
      </c>
      <c r="P7820">
        <v>254.6</v>
      </c>
      <c r="Q7820">
        <f>Table1[[#This Row],[OrderQuantity]]*Table1[[#This Row],[UnitPrice]]</f>
        <v>2036.8</v>
      </c>
      <c r="R7820">
        <f>Table1[[#This Row],[OrderQuantity]]*Table1[[#This Row],[UnitCost]]</f>
        <v>1160.96</v>
      </c>
      <c r="S7820">
        <f>Table1[[#This Row],[OrderQuantity]]*Table1[[#This Row],[UnitPrice]]*(1-Table1[[#This Row],[DiscountApplied]]) - (Table1[[#This Row],[OrderQuantity]]*Table1[[#This Row],[UnitCost]])</f>
        <v>773.99999999999977</v>
      </c>
      <c r="T7820">
        <f>DATEDIF(Table1[[#This Row],[ShipDate]],Table1[[#This Row],[DeliveryDate]],"d")</f>
        <v>10</v>
      </c>
      <c r="U7820" t="str">
        <f t="shared" si="245"/>
        <v>Late</v>
      </c>
    </row>
    <row r="7821" spans="1:21" x14ac:dyDescent="0.3">
      <c r="A7821" t="str">
        <f t="shared" si="244"/>
        <v>SO-007920</v>
      </c>
      <c r="B7821" t="s">
        <v>2</v>
      </c>
      <c r="C7821" t="s">
        <v>8</v>
      </c>
      <c r="D7821" s="1">
        <v>44100</v>
      </c>
      <c r="E7821" s="1">
        <v>44174</v>
      </c>
      <c r="F7821" s="1">
        <v>44177</v>
      </c>
      <c r="G7821" s="1">
        <v>44186</v>
      </c>
      <c r="H7821" t="s">
        <v>54</v>
      </c>
      <c r="I7821">
        <v>21</v>
      </c>
      <c r="J7821">
        <v>18</v>
      </c>
      <c r="K7821">
        <v>366</v>
      </c>
      <c r="L7821">
        <v>45</v>
      </c>
      <c r="M7821">
        <v>1</v>
      </c>
      <c r="N7821">
        <v>0.1</v>
      </c>
      <c r="O7821">
        <v>1640.16</v>
      </c>
      <c r="P7821">
        <v>2412</v>
      </c>
      <c r="Q7821">
        <f>Table1[[#This Row],[OrderQuantity]]*Table1[[#This Row],[UnitPrice]]</f>
        <v>2412</v>
      </c>
      <c r="R7821">
        <f>Table1[[#This Row],[OrderQuantity]]*Table1[[#This Row],[UnitCost]]</f>
        <v>1640.16</v>
      </c>
      <c r="S7821">
        <f>Table1[[#This Row],[OrderQuantity]]*Table1[[#This Row],[UnitPrice]]*(1-Table1[[#This Row],[DiscountApplied]]) - (Table1[[#This Row],[OrderQuantity]]*Table1[[#This Row],[UnitCost]])</f>
        <v>530.6400000000001</v>
      </c>
      <c r="T7821">
        <f>DATEDIF(Table1[[#This Row],[ShipDate]],Table1[[#This Row],[DeliveryDate]],"d")</f>
        <v>9</v>
      </c>
      <c r="U7821" t="str">
        <f t="shared" si="245"/>
        <v>Late</v>
      </c>
    </row>
    <row r="7822" spans="1:21" x14ac:dyDescent="0.3">
      <c r="A7822" t="str">
        <f t="shared" si="244"/>
        <v>SO-007921</v>
      </c>
      <c r="B7822" t="s">
        <v>2</v>
      </c>
      <c r="C7822" t="s">
        <v>8</v>
      </c>
      <c r="D7822" s="1">
        <v>44000</v>
      </c>
      <c r="E7822" s="1">
        <v>44174</v>
      </c>
      <c r="F7822" s="1">
        <v>44179</v>
      </c>
      <c r="G7822" s="1">
        <v>44187</v>
      </c>
      <c r="H7822" t="s">
        <v>54</v>
      </c>
      <c r="I7822">
        <v>23</v>
      </c>
      <c r="J7822">
        <v>24</v>
      </c>
      <c r="K7822">
        <v>332</v>
      </c>
      <c r="L7822">
        <v>35</v>
      </c>
      <c r="M7822">
        <v>6</v>
      </c>
      <c r="N7822">
        <v>0.08</v>
      </c>
      <c r="O7822">
        <v>3509.06</v>
      </c>
      <c r="P7822">
        <v>6050.1</v>
      </c>
      <c r="Q7822">
        <f>Table1[[#This Row],[OrderQuantity]]*Table1[[#This Row],[UnitPrice]]</f>
        <v>36300.600000000006</v>
      </c>
      <c r="R7822">
        <f>Table1[[#This Row],[OrderQuantity]]*Table1[[#This Row],[UnitCost]]</f>
        <v>21054.36</v>
      </c>
      <c r="S7822">
        <f>Table1[[#This Row],[OrderQuantity]]*Table1[[#This Row],[UnitPrice]]*(1-Table1[[#This Row],[DiscountApplied]]) - (Table1[[#This Row],[OrderQuantity]]*Table1[[#This Row],[UnitCost]])</f>
        <v>12342.192000000003</v>
      </c>
      <c r="T7822">
        <f>DATEDIF(Table1[[#This Row],[ShipDate]],Table1[[#This Row],[DeliveryDate]],"d")</f>
        <v>8</v>
      </c>
      <c r="U7822" t="str">
        <f t="shared" si="245"/>
        <v>Late</v>
      </c>
    </row>
    <row r="7823" spans="1:21" x14ac:dyDescent="0.3">
      <c r="A7823" t="str">
        <f t="shared" si="244"/>
        <v>SO-007922</v>
      </c>
      <c r="B7823" t="s">
        <v>2</v>
      </c>
      <c r="C7823" t="s">
        <v>10</v>
      </c>
      <c r="D7823" s="1">
        <v>44000</v>
      </c>
      <c r="E7823" s="1">
        <v>44174</v>
      </c>
      <c r="F7823" s="1">
        <v>44198</v>
      </c>
      <c r="G7823" s="1">
        <v>44207</v>
      </c>
      <c r="H7823" t="s">
        <v>54</v>
      </c>
      <c r="I7823">
        <v>23</v>
      </c>
      <c r="J7823">
        <v>12</v>
      </c>
      <c r="K7823">
        <v>111</v>
      </c>
      <c r="L7823">
        <v>7</v>
      </c>
      <c r="M7823">
        <v>1</v>
      </c>
      <c r="N7823">
        <v>0.1</v>
      </c>
      <c r="O7823">
        <v>744.3</v>
      </c>
      <c r="P7823">
        <v>1078.7</v>
      </c>
      <c r="Q7823">
        <f>Table1[[#This Row],[OrderQuantity]]*Table1[[#This Row],[UnitPrice]]</f>
        <v>1078.7</v>
      </c>
      <c r="R7823">
        <f>Table1[[#This Row],[OrderQuantity]]*Table1[[#This Row],[UnitCost]]</f>
        <v>744.3</v>
      </c>
      <c r="S7823">
        <f>Table1[[#This Row],[OrderQuantity]]*Table1[[#This Row],[UnitPrice]]*(1-Table1[[#This Row],[DiscountApplied]]) - (Table1[[#This Row],[OrderQuantity]]*Table1[[#This Row],[UnitCost]])</f>
        <v>226.53000000000009</v>
      </c>
      <c r="T7823">
        <f>DATEDIF(Table1[[#This Row],[ShipDate]],Table1[[#This Row],[DeliveryDate]],"d")</f>
        <v>9</v>
      </c>
      <c r="U7823" t="str">
        <f t="shared" si="245"/>
        <v>Late</v>
      </c>
    </row>
    <row r="7824" spans="1:21" x14ac:dyDescent="0.3">
      <c r="A7824" t="str">
        <f t="shared" si="244"/>
        <v>SO-007923</v>
      </c>
      <c r="B7824" t="s">
        <v>3</v>
      </c>
      <c r="C7824" t="s">
        <v>8</v>
      </c>
      <c r="D7824" s="1">
        <v>44100</v>
      </c>
      <c r="E7824" s="1">
        <v>44175</v>
      </c>
      <c r="F7824" s="1">
        <v>44198</v>
      </c>
      <c r="G7824" s="1">
        <v>44204</v>
      </c>
      <c r="H7824" t="s">
        <v>54</v>
      </c>
      <c r="I7824">
        <v>4</v>
      </c>
      <c r="J7824">
        <v>19</v>
      </c>
      <c r="K7824">
        <v>348</v>
      </c>
      <c r="L7824">
        <v>2</v>
      </c>
      <c r="M7824">
        <v>5</v>
      </c>
      <c r="N7824">
        <v>0.08</v>
      </c>
      <c r="O7824">
        <v>679.58</v>
      </c>
      <c r="P7824">
        <v>1078.7</v>
      </c>
      <c r="Q7824">
        <f>Table1[[#This Row],[OrderQuantity]]*Table1[[#This Row],[UnitPrice]]</f>
        <v>5393.5</v>
      </c>
      <c r="R7824">
        <f>Table1[[#This Row],[OrderQuantity]]*Table1[[#This Row],[UnitCost]]</f>
        <v>3397.9</v>
      </c>
      <c r="S7824">
        <f>Table1[[#This Row],[OrderQuantity]]*Table1[[#This Row],[UnitPrice]]*(1-Table1[[#This Row],[DiscountApplied]]) - (Table1[[#This Row],[OrderQuantity]]*Table1[[#This Row],[UnitCost]])</f>
        <v>1564.1200000000003</v>
      </c>
      <c r="T7824">
        <f>DATEDIF(Table1[[#This Row],[ShipDate]],Table1[[#This Row],[DeliveryDate]],"d")</f>
        <v>6</v>
      </c>
      <c r="U7824" t="str">
        <f t="shared" si="245"/>
        <v>On Time</v>
      </c>
    </row>
    <row r="7825" spans="1:21" x14ac:dyDescent="0.3">
      <c r="A7825" t="str">
        <f t="shared" si="244"/>
        <v>SO-007924</v>
      </c>
      <c r="B7825" t="s">
        <v>4</v>
      </c>
      <c r="C7825" t="s">
        <v>8</v>
      </c>
      <c r="D7825" s="1">
        <v>44100</v>
      </c>
      <c r="E7825" s="1">
        <v>44175</v>
      </c>
      <c r="F7825" s="1">
        <v>44203</v>
      </c>
      <c r="G7825" s="1">
        <v>44204</v>
      </c>
      <c r="H7825" t="s">
        <v>54</v>
      </c>
      <c r="I7825">
        <v>15</v>
      </c>
      <c r="J7825">
        <v>39</v>
      </c>
      <c r="K7825">
        <v>346</v>
      </c>
      <c r="L7825">
        <v>39</v>
      </c>
      <c r="M7825">
        <v>8</v>
      </c>
      <c r="N7825">
        <v>0.05</v>
      </c>
      <c r="O7825">
        <v>217.08</v>
      </c>
      <c r="P7825">
        <v>268</v>
      </c>
      <c r="Q7825">
        <f>Table1[[#This Row],[OrderQuantity]]*Table1[[#This Row],[UnitPrice]]</f>
        <v>2144</v>
      </c>
      <c r="R7825">
        <f>Table1[[#This Row],[OrderQuantity]]*Table1[[#This Row],[UnitCost]]</f>
        <v>1736.64</v>
      </c>
      <c r="S7825">
        <f>Table1[[#This Row],[OrderQuantity]]*Table1[[#This Row],[UnitPrice]]*(1-Table1[[#This Row],[DiscountApplied]]) - (Table1[[#This Row],[OrderQuantity]]*Table1[[#This Row],[UnitCost]])</f>
        <v>300.15999999999985</v>
      </c>
      <c r="T7825">
        <f>DATEDIF(Table1[[#This Row],[ShipDate]],Table1[[#This Row],[DeliveryDate]],"d")</f>
        <v>1</v>
      </c>
      <c r="U7825" t="str">
        <f t="shared" si="245"/>
        <v>On Time</v>
      </c>
    </row>
    <row r="7826" spans="1:21" x14ac:dyDescent="0.3">
      <c r="A7826" t="str">
        <f t="shared" si="244"/>
        <v>SO-007925</v>
      </c>
      <c r="B7826" t="s">
        <v>4</v>
      </c>
      <c r="C7826" t="s">
        <v>11</v>
      </c>
      <c r="D7826" s="1">
        <v>44100</v>
      </c>
      <c r="E7826" s="1">
        <v>44175</v>
      </c>
      <c r="F7826" s="1">
        <v>44203</v>
      </c>
      <c r="G7826" s="1">
        <v>44207</v>
      </c>
      <c r="H7826" t="s">
        <v>54</v>
      </c>
      <c r="I7826">
        <v>20</v>
      </c>
      <c r="J7826">
        <v>12</v>
      </c>
      <c r="K7826">
        <v>313</v>
      </c>
      <c r="L7826">
        <v>5</v>
      </c>
      <c r="M7826">
        <v>4</v>
      </c>
      <c r="N7826">
        <v>0.2</v>
      </c>
      <c r="O7826">
        <v>1760.09</v>
      </c>
      <c r="P7826">
        <v>2479</v>
      </c>
      <c r="Q7826">
        <f>Table1[[#This Row],[OrderQuantity]]*Table1[[#This Row],[UnitPrice]]</f>
        <v>9916</v>
      </c>
      <c r="R7826">
        <f>Table1[[#This Row],[OrderQuantity]]*Table1[[#This Row],[UnitCost]]</f>
        <v>7040.36</v>
      </c>
      <c r="S7826">
        <f>Table1[[#This Row],[OrderQuantity]]*Table1[[#This Row],[UnitPrice]]*(1-Table1[[#This Row],[DiscountApplied]]) - (Table1[[#This Row],[OrderQuantity]]*Table1[[#This Row],[UnitCost]])</f>
        <v>892.44000000000051</v>
      </c>
      <c r="T7826">
        <f>DATEDIF(Table1[[#This Row],[ShipDate]],Table1[[#This Row],[DeliveryDate]],"d")</f>
        <v>4</v>
      </c>
      <c r="U7826" t="str">
        <f t="shared" si="245"/>
        <v>On Time</v>
      </c>
    </row>
    <row r="7827" spans="1:21" x14ac:dyDescent="0.3">
      <c r="A7827" t="str">
        <f t="shared" si="244"/>
        <v>SO-007926</v>
      </c>
      <c r="B7827" t="s">
        <v>2</v>
      </c>
      <c r="C7827" t="s">
        <v>10</v>
      </c>
      <c r="D7827" s="1">
        <v>44100</v>
      </c>
      <c r="E7827" s="1">
        <v>44175</v>
      </c>
      <c r="F7827" s="1">
        <v>44183</v>
      </c>
      <c r="G7827" s="1">
        <v>44193</v>
      </c>
      <c r="H7827" t="s">
        <v>54</v>
      </c>
      <c r="I7827">
        <v>21</v>
      </c>
      <c r="J7827">
        <v>14</v>
      </c>
      <c r="K7827">
        <v>139</v>
      </c>
      <c r="L7827">
        <v>23</v>
      </c>
      <c r="M7827">
        <v>6</v>
      </c>
      <c r="N7827">
        <v>0.15</v>
      </c>
      <c r="O7827">
        <v>164.02</v>
      </c>
      <c r="P7827">
        <v>227.8</v>
      </c>
      <c r="Q7827">
        <f>Table1[[#This Row],[OrderQuantity]]*Table1[[#This Row],[UnitPrice]]</f>
        <v>1366.8000000000002</v>
      </c>
      <c r="R7827">
        <f>Table1[[#This Row],[OrderQuantity]]*Table1[[#This Row],[UnitCost]]</f>
        <v>984.12000000000012</v>
      </c>
      <c r="S7827">
        <f>Table1[[#This Row],[OrderQuantity]]*Table1[[#This Row],[UnitPrice]]*(1-Table1[[#This Row],[DiscountApplied]]) - (Table1[[#This Row],[OrderQuantity]]*Table1[[#This Row],[UnitCost]])</f>
        <v>177.66000000000008</v>
      </c>
      <c r="T7827">
        <f>DATEDIF(Table1[[#This Row],[ShipDate]],Table1[[#This Row],[DeliveryDate]],"d")</f>
        <v>10</v>
      </c>
      <c r="U7827" t="str">
        <f t="shared" si="245"/>
        <v>Late</v>
      </c>
    </row>
    <row r="7828" spans="1:21" x14ac:dyDescent="0.3">
      <c r="A7828" t="str">
        <f t="shared" si="244"/>
        <v>SO-007927</v>
      </c>
      <c r="B7828" t="s">
        <v>4</v>
      </c>
      <c r="C7828" t="s">
        <v>9</v>
      </c>
      <c r="D7828" s="1">
        <v>44000</v>
      </c>
      <c r="E7828" s="1">
        <v>44175</v>
      </c>
      <c r="F7828" s="1">
        <v>44199</v>
      </c>
      <c r="G7828" s="1">
        <v>44202</v>
      </c>
      <c r="H7828" t="s">
        <v>54</v>
      </c>
      <c r="I7828">
        <v>20</v>
      </c>
      <c r="J7828">
        <v>29</v>
      </c>
      <c r="K7828">
        <v>79</v>
      </c>
      <c r="L7828">
        <v>4</v>
      </c>
      <c r="M7828">
        <v>6</v>
      </c>
      <c r="N7828">
        <v>0.2</v>
      </c>
      <c r="O7828">
        <v>5108.08</v>
      </c>
      <c r="P7828">
        <v>6385.1</v>
      </c>
      <c r="Q7828">
        <f>Table1[[#This Row],[OrderQuantity]]*Table1[[#This Row],[UnitPrice]]</f>
        <v>38310.600000000006</v>
      </c>
      <c r="R7828">
        <f>Table1[[#This Row],[OrderQuantity]]*Table1[[#This Row],[UnitCost]]</f>
        <v>30648.48</v>
      </c>
      <c r="S7828">
        <f>Table1[[#This Row],[OrderQuantity]]*Table1[[#This Row],[UnitPrice]]*(1-Table1[[#This Row],[DiscountApplied]]) - (Table1[[#This Row],[OrderQuantity]]*Table1[[#This Row],[UnitCost]])</f>
        <v>0</v>
      </c>
      <c r="T7828">
        <f>DATEDIF(Table1[[#This Row],[ShipDate]],Table1[[#This Row],[DeliveryDate]],"d")</f>
        <v>3</v>
      </c>
      <c r="U7828" t="str">
        <f t="shared" si="245"/>
        <v>On Time</v>
      </c>
    </row>
    <row r="7829" spans="1:21" x14ac:dyDescent="0.3">
      <c r="A7829" t="str">
        <f t="shared" si="244"/>
        <v>SO-007928</v>
      </c>
      <c r="B7829" t="s">
        <v>2</v>
      </c>
      <c r="C7829" t="s">
        <v>11</v>
      </c>
      <c r="D7829" s="1">
        <v>44100</v>
      </c>
      <c r="E7829" s="1">
        <v>44176</v>
      </c>
      <c r="F7829" s="1">
        <v>44178</v>
      </c>
      <c r="G7829" s="1">
        <v>44186</v>
      </c>
      <c r="H7829" t="s">
        <v>54</v>
      </c>
      <c r="I7829">
        <v>22</v>
      </c>
      <c r="J7829">
        <v>19</v>
      </c>
      <c r="K7829">
        <v>327</v>
      </c>
      <c r="L7829">
        <v>33</v>
      </c>
      <c r="M7829">
        <v>4</v>
      </c>
      <c r="N7829">
        <v>0.4</v>
      </c>
      <c r="O7829">
        <v>2280.88</v>
      </c>
      <c r="P7829">
        <v>3865.9</v>
      </c>
      <c r="Q7829">
        <f>Table1[[#This Row],[OrderQuantity]]*Table1[[#This Row],[UnitPrice]]</f>
        <v>15463.6</v>
      </c>
      <c r="R7829">
        <f>Table1[[#This Row],[OrderQuantity]]*Table1[[#This Row],[UnitCost]]</f>
        <v>9123.52</v>
      </c>
      <c r="S7829">
        <f>Table1[[#This Row],[OrderQuantity]]*Table1[[#This Row],[UnitPrice]]*(1-Table1[[#This Row],[DiscountApplied]]) - (Table1[[#This Row],[OrderQuantity]]*Table1[[#This Row],[UnitCost]])</f>
        <v>154.63999999999942</v>
      </c>
      <c r="T7829">
        <f>DATEDIF(Table1[[#This Row],[ShipDate]],Table1[[#This Row],[DeliveryDate]],"d")</f>
        <v>8</v>
      </c>
      <c r="U7829" t="str">
        <f t="shared" si="245"/>
        <v>Late</v>
      </c>
    </row>
    <row r="7830" spans="1:21" x14ac:dyDescent="0.3">
      <c r="A7830" t="str">
        <f t="shared" si="244"/>
        <v>SO-007929</v>
      </c>
      <c r="B7830" t="s">
        <v>3</v>
      </c>
      <c r="C7830" t="s">
        <v>8</v>
      </c>
      <c r="D7830" s="1">
        <v>44100</v>
      </c>
      <c r="E7830" s="1">
        <v>44176</v>
      </c>
      <c r="F7830" s="1">
        <v>44185</v>
      </c>
      <c r="G7830" s="1">
        <v>44189</v>
      </c>
      <c r="H7830" t="s">
        <v>54</v>
      </c>
      <c r="I7830">
        <v>3</v>
      </c>
      <c r="J7830">
        <v>3</v>
      </c>
      <c r="K7830">
        <v>364</v>
      </c>
      <c r="L7830">
        <v>29</v>
      </c>
      <c r="M7830">
        <v>4</v>
      </c>
      <c r="N7830">
        <v>0.05</v>
      </c>
      <c r="O7830">
        <v>2363.7600000000002</v>
      </c>
      <c r="P7830">
        <v>3752</v>
      </c>
      <c r="Q7830">
        <f>Table1[[#This Row],[OrderQuantity]]*Table1[[#This Row],[UnitPrice]]</f>
        <v>15008</v>
      </c>
      <c r="R7830">
        <f>Table1[[#This Row],[OrderQuantity]]*Table1[[#This Row],[UnitCost]]</f>
        <v>9455.0400000000009</v>
      </c>
      <c r="S7830">
        <f>Table1[[#This Row],[OrderQuantity]]*Table1[[#This Row],[UnitPrice]]*(1-Table1[[#This Row],[DiscountApplied]]) - (Table1[[#This Row],[OrderQuantity]]*Table1[[#This Row],[UnitCost]])</f>
        <v>4802.5599999999977</v>
      </c>
      <c r="T7830">
        <f>DATEDIF(Table1[[#This Row],[ShipDate]],Table1[[#This Row],[DeliveryDate]],"d")</f>
        <v>4</v>
      </c>
      <c r="U7830" t="str">
        <f t="shared" si="245"/>
        <v>On Time</v>
      </c>
    </row>
    <row r="7831" spans="1:21" x14ac:dyDescent="0.3">
      <c r="A7831" t="str">
        <f t="shared" si="244"/>
        <v>SO-007930</v>
      </c>
      <c r="B7831" t="s">
        <v>3</v>
      </c>
      <c r="C7831" t="s">
        <v>10</v>
      </c>
      <c r="D7831" s="1">
        <v>44000</v>
      </c>
      <c r="E7831" s="1">
        <v>44176</v>
      </c>
      <c r="F7831" s="1">
        <v>44190</v>
      </c>
      <c r="G7831" s="1">
        <v>44200</v>
      </c>
      <c r="H7831" t="s">
        <v>54</v>
      </c>
      <c r="I7831">
        <v>8</v>
      </c>
      <c r="J7831">
        <v>15</v>
      </c>
      <c r="K7831">
        <v>93</v>
      </c>
      <c r="L7831">
        <v>35</v>
      </c>
      <c r="M7831">
        <v>3</v>
      </c>
      <c r="N7831">
        <v>0.1</v>
      </c>
      <c r="O7831">
        <v>512.15</v>
      </c>
      <c r="P7831">
        <v>1045.2</v>
      </c>
      <c r="Q7831">
        <f>Table1[[#This Row],[OrderQuantity]]*Table1[[#This Row],[UnitPrice]]</f>
        <v>3135.6000000000004</v>
      </c>
      <c r="R7831">
        <f>Table1[[#This Row],[OrderQuantity]]*Table1[[#This Row],[UnitCost]]</f>
        <v>1536.4499999999998</v>
      </c>
      <c r="S7831">
        <f>Table1[[#This Row],[OrderQuantity]]*Table1[[#This Row],[UnitPrice]]*(1-Table1[[#This Row],[DiscountApplied]]) - (Table1[[#This Row],[OrderQuantity]]*Table1[[#This Row],[UnitCost]])</f>
        <v>1285.5900000000006</v>
      </c>
      <c r="T7831">
        <f>DATEDIF(Table1[[#This Row],[ShipDate]],Table1[[#This Row],[DeliveryDate]],"d")</f>
        <v>10</v>
      </c>
      <c r="U7831" t="str">
        <f t="shared" si="245"/>
        <v>Late</v>
      </c>
    </row>
    <row r="7832" spans="1:21" x14ac:dyDescent="0.3">
      <c r="A7832" t="str">
        <f t="shared" si="244"/>
        <v>SO-007931</v>
      </c>
      <c r="B7832" t="s">
        <v>3</v>
      </c>
      <c r="C7832" t="s">
        <v>8</v>
      </c>
      <c r="D7832" s="1">
        <v>44100</v>
      </c>
      <c r="E7832" s="1">
        <v>44177</v>
      </c>
      <c r="F7832" s="1">
        <v>44191</v>
      </c>
      <c r="G7832" s="1">
        <v>44194</v>
      </c>
      <c r="H7832" t="s">
        <v>54</v>
      </c>
      <c r="I7832">
        <v>9</v>
      </c>
      <c r="J7832">
        <v>19</v>
      </c>
      <c r="K7832">
        <v>350</v>
      </c>
      <c r="L7832">
        <v>5</v>
      </c>
      <c r="M7832">
        <v>8</v>
      </c>
      <c r="N7832">
        <v>0.1</v>
      </c>
      <c r="O7832">
        <v>694.52</v>
      </c>
      <c r="P7832">
        <v>951.4</v>
      </c>
      <c r="Q7832">
        <f>Table1[[#This Row],[OrderQuantity]]*Table1[[#This Row],[UnitPrice]]</f>
        <v>7611.2</v>
      </c>
      <c r="R7832">
        <f>Table1[[#This Row],[OrderQuantity]]*Table1[[#This Row],[UnitCost]]</f>
        <v>5556.16</v>
      </c>
      <c r="S7832">
        <f>Table1[[#This Row],[OrderQuantity]]*Table1[[#This Row],[UnitPrice]]*(1-Table1[[#This Row],[DiscountApplied]]) - (Table1[[#This Row],[OrderQuantity]]*Table1[[#This Row],[UnitCost]])</f>
        <v>1293.92</v>
      </c>
      <c r="T7832">
        <f>DATEDIF(Table1[[#This Row],[ShipDate]],Table1[[#This Row],[DeliveryDate]],"d")</f>
        <v>3</v>
      </c>
      <c r="U7832" t="str">
        <f t="shared" si="245"/>
        <v>On Time</v>
      </c>
    </row>
    <row r="7833" spans="1:21" x14ac:dyDescent="0.3">
      <c r="A7833" t="str">
        <f t="shared" si="244"/>
        <v>SO-007932</v>
      </c>
      <c r="B7833" t="s">
        <v>2</v>
      </c>
      <c r="C7833" t="s">
        <v>11</v>
      </c>
      <c r="D7833" s="1">
        <v>44100</v>
      </c>
      <c r="E7833" s="1">
        <v>44177</v>
      </c>
      <c r="F7833" s="1">
        <v>44185</v>
      </c>
      <c r="G7833" s="1">
        <v>44191</v>
      </c>
      <c r="H7833" t="s">
        <v>54</v>
      </c>
      <c r="I7833">
        <v>20</v>
      </c>
      <c r="J7833">
        <v>32</v>
      </c>
      <c r="K7833">
        <v>310</v>
      </c>
      <c r="L7833">
        <v>25</v>
      </c>
      <c r="M7833">
        <v>6</v>
      </c>
      <c r="N7833">
        <v>0.15</v>
      </c>
      <c r="O7833">
        <v>219.76</v>
      </c>
      <c r="P7833">
        <v>268</v>
      </c>
      <c r="Q7833">
        <f>Table1[[#This Row],[OrderQuantity]]*Table1[[#This Row],[UnitPrice]]</f>
        <v>1608</v>
      </c>
      <c r="R7833">
        <f>Table1[[#This Row],[OrderQuantity]]*Table1[[#This Row],[UnitCost]]</f>
        <v>1318.56</v>
      </c>
      <c r="S7833">
        <f>Table1[[#This Row],[OrderQuantity]]*Table1[[#This Row],[UnitPrice]]*(1-Table1[[#This Row],[DiscountApplied]]) - (Table1[[#This Row],[OrderQuantity]]*Table1[[#This Row],[UnitCost]])</f>
        <v>48.240000000000009</v>
      </c>
      <c r="T7833">
        <f>DATEDIF(Table1[[#This Row],[ShipDate]],Table1[[#This Row],[DeliveryDate]],"d")</f>
        <v>6</v>
      </c>
      <c r="U7833" t="str">
        <f t="shared" si="245"/>
        <v>On Time</v>
      </c>
    </row>
    <row r="7834" spans="1:21" x14ac:dyDescent="0.3">
      <c r="A7834" t="str">
        <f t="shared" si="244"/>
        <v>SO-007933</v>
      </c>
      <c r="B7834" t="s">
        <v>3</v>
      </c>
      <c r="C7834" t="s">
        <v>11</v>
      </c>
      <c r="D7834" s="1">
        <v>44100</v>
      </c>
      <c r="E7834" s="1">
        <v>44177</v>
      </c>
      <c r="F7834" s="1">
        <v>44198</v>
      </c>
      <c r="G7834" s="1">
        <v>44199</v>
      </c>
      <c r="H7834" t="s">
        <v>54</v>
      </c>
      <c r="I7834">
        <v>7</v>
      </c>
      <c r="J7834">
        <v>25</v>
      </c>
      <c r="K7834">
        <v>322</v>
      </c>
      <c r="L7834">
        <v>37</v>
      </c>
      <c r="M7834">
        <v>1</v>
      </c>
      <c r="N7834">
        <v>0.05</v>
      </c>
      <c r="O7834">
        <v>1058.33</v>
      </c>
      <c r="P7834">
        <v>2405.3000000000002</v>
      </c>
      <c r="Q7834">
        <f>Table1[[#This Row],[OrderQuantity]]*Table1[[#This Row],[UnitPrice]]</f>
        <v>2405.3000000000002</v>
      </c>
      <c r="R7834">
        <f>Table1[[#This Row],[OrderQuantity]]*Table1[[#This Row],[UnitCost]]</f>
        <v>1058.33</v>
      </c>
      <c r="S7834">
        <f>Table1[[#This Row],[OrderQuantity]]*Table1[[#This Row],[UnitPrice]]*(1-Table1[[#This Row],[DiscountApplied]]) - (Table1[[#This Row],[OrderQuantity]]*Table1[[#This Row],[UnitCost]])</f>
        <v>1226.7049999999999</v>
      </c>
      <c r="T7834">
        <f>DATEDIF(Table1[[#This Row],[ShipDate]],Table1[[#This Row],[DeliveryDate]],"d")</f>
        <v>1</v>
      </c>
      <c r="U7834" t="str">
        <f t="shared" si="245"/>
        <v>On Time</v>
      </c>
    </row>
    <row r="7835" spans="1:21" x14ac:dyDescent="0.3">
      <c r="A7835" t="str">
        <f t="shared" si="244"/>
        <v>SO-007934</v>
      </c>
      <c r="B7835" t="s">
        <v>3</v>
      </c>
      <c r="C7835" t="s">
        <v>12</v>
      </c>
      <c r="D7835" s="1">
        <v>44000</v>
      </c>
      <c r="E7835" s="1">
        <v>44177</v>
      </c>
      <c r="F7835" s="1">
        <v>44185</v>
      </c>
      <c r="G7835" s="1">
        <v>44195</v>
      </c>
      <c r="H7835" t="s">
        <v>54</v>
      </c>
      <c r="I7835">
        <v>4</v>
      </c>
      <c r="J7835">
        <v>19</v>
      </c>
      <c r="K7835">
        <v>214</v>
      </c>
      <c r="L7835">
        <v>26</v>
      </c>
      <c r="M7835">
        <v>6</v>
      </c>
      <c r="N7835">
        <v>0.05</v>
      </c>
      <c r="O7835">
        <v>614.79</v>
      </c>
      <c r="P7835">
        <v>991.6</v>
      </c>
      <c r="Q7835">
        <f>Table1[[#This Row],[OrderQuantity]]*Table1[[#This Row],[UnitPrice]]</f>
        <v>5949.6</v>
      </c>
      <c r="R7835">
        <f>Table1[[#This Row],[OrderQuantity]]*Table1[[#This Row],[UnitCost]]</f>
        <v>3688.74</v>
      </c>
      <c r="S7835">
        <f>Table1[[#This Row],[OrderQuantity]]*Table1[[#This Row],[UnitPrice]]*(1-Table1[[#This Row],[DiscountApplied]]) - (Table1[[#This Row],[OrderQuantity]]*Table1[[#This Row],[UnitCost]])</f>
        <v>1963.38</v>
      </c>
      <c r="T7835">
        <f>DATEDIF(Table1[[#This Row],[ShipDate]],Table1[[#This Row],[DeliveryDate]],"d")</f>
        <v>10</v>
      </c>
      <c r="U7835" t="str">
        <f t="shared" si="245"/>
        <v>Late</v>
      </c>
    </row>
    <row r="7836" spans="1:21" x14ac:dyDescent="0.3">
      <c r="A7836" t="str">
        <f t="shared" si="244"/>
        <v>SO-007935</v>
      </c>
      <c r="B7836" t="s">
        <v>5</v>
      </c>
      <c r="C7836" t="s">
        <v>10</v>
      </c>
      <c r="D7836" s="1">
        <v>44100</v>
      </c>
      <c r="E7836" s="1">
        <v>44177</v>
      </c>
      <c r="F7836" s="1">
        <v>44192</v>
      </c>
      <c r="G7836" s="1">
        <v>44195</v>
      </c>
      <c r="H7836" t="s">
        <v>54</v>
      </c>
      <c r="I7836">
        <v>26</v>
      </c>
      <c r="J7836">
        <v>3</v>
      </c>
      <c r="K7836">
        <v>92</v>
      </c>
      <c r="L7836">
        <v>2</v>
      </c>
      <c r="M7836">
        <v>1</v>
      </c>
      <c r="N7836">
        <v>0.15</v>
      </c>
      <c r="O7836">
        <v>1688.4</v>
      </c>
      <c r="P7836">
        <v>2010</v>
      </c>
      <c r="Q7836">
        <f>Table1[[#This Row],[OrderQuantity]]*Table1[[#This Row],[UnitPrice]]</f>
        <v>2010</v>
      </c>
      <c r="R7836">
        <f>Table1[[#This Row],[OrderQuantity]]*Table1[[#This Row],[UnitCost]]</f>
        <v>1688.4</v>
      </c>
      <c r="S7836">
        <f>Table1[[#This Row],[OrderQuantity]]*Table1[[#This Row],[UnitPrice]]*(1-Table1[[#This Row],[DiscountApplied]]) - (Table1[[#This Row],[OrderQuantity]]*Table1[[#This Row],[UnitCost]])</f>
        <v>20.099999999999909</v>
      </c>
      <c r="T7836">
        <f>DATEDIF(Table1[[#This Row],[ShipDate]],Table1[[#This Row],[DeliveryDate]],"d")</f>
        <v>3</v>
      </c>
      <c r="U7836" t="str">
        <f t="shared" si="245"/>
        <v>On Time</v>
      </c>
    </row>
    <row r="7837" spans="1:21" x14ac:dyDescent="0.3">
      <c r="A7837" t="str">
        <f t="shared" si="244"/>
        <v>SO-007936</v>
      </c>
      <c r="B7837" t="s">
        <v>4</v>
      </c>
      <c r="C7837" t="s">
        <v>10</v>
      </c>
      <c r="D7837" s="1">
        <v>44100</v>
      </c>
      <c r="E7837" s="1">
        <v>44177</v>
      </c>
      <c r="F7837" s="1">
        <v>44190</v>
      </c>
      <c r="G7837" s="1">
        <v>44193</v>
      </c>
      <c r="H7837" t="s">
        <v>54</v>
      </c>
      <c r="I7837">
        <v>15</v>
      </c>
      <c r="J7837">
        <v>2</v>
      </c>
      <c r="K7837">
        <v>125</v>
      </c>
      <c r="L7837">
        <v>47</v>
      </c>
      <c r="M7837">
        <v>1</v>
      </c>
      <c r="N7837">
        <v>0.08</v>
      </c>
      <c r="O7837">
        <v>524.61</v>
      </c>
      <c r="P7837">
        <v>971.5</v>
      </c>
      <c r="Q7837">
        <f>Table1[[#This Row],[OrderQuantity]]*Table1[[#This Row],[UnitPrice]]</f>
        <v>971.5</v>
      </c>
      <c r="R7837">
        <f>Table1[[#This Row],[OrderQuantity]]*Table1[[#This Row],[UnitCost]]</f>
        <v>524.61</v>
      </c>
      <c r="S7837">
        <f>Table1[[#This Row],[OrderQuantity]]*Table1[[#This Row],[UnitPrice]]*(1-Table1[[#This Row],[DiscountApplied]]) - (Table1[[#This Row],[OrderQuantity]]*Table1[[#This Row],[UnitCost]])</f>
        <v>369.17000000000007</v>
      </c>
      <c r="T7837">
        <f>DATEDIF(Table1[[#This Row],[ShipDate]],Table1[[#This Row],[DeliveryDate]],"d")</f>
        <v>3</v>
      </c>
      <c r="U7837" t="str">
        <f t="shared" si="245"/>
        <v>On Time</v>
      </c>
    </row>
    <row r="7838" spans="1:21" x14ac:dyDescent="0.3">
      <c r="A7838" t="str">
        <f t="shared" si="244"/>
        <v>SO-007937</v>
      </c>
      <c r="B7838" t="s">
        <v>4</v>
      </c>
      <c r="C7838" t="s">
        <v>10</v>
      </c>
      <c r="D7838" s="1">
        <v>44100</v>
      </c>
      <c r="E7838" s="1">
        <v>44178</v>
      </c>
      <c r="F7838" s="1">
        <v>44206</v>
      </c>
      <c r="G7838" s="1">
        <v>44213</v>
      </c>
      <c r="H7838" t="s">
        <v>54</v>
      </c>
      <c r="I7838">
        <v>12</v>
      </c>
      <c r="J7838">
        <v>17</v>
      </c>
      <c r="K7838">
        <v>175</v>
      </c>
      <c r="L7838">
        <v>41</v>
      </c>
      <c r="M7838">
        <v>6</v>
      </c>
      <c r="N7838">
        <v>0.05</v>
      </c>
      <c r="O7838">
        <v>4102.8100000000004</v>
      </c>
      <c r="P7838">
        <v>5065.2</v>
      </c>
      <c r="Q7838">
        <f>Table1[[#This Row],[OrderQuantity]]*Table1[[#This Row],[UnitPrice]]</f>
        <v>30391.199999999997</v>
      </c>
      <c r="R7838">
        <f>Table1[[#This Row],[OrderQuantity]]*Table1[[#This Row],[UnitCost]]</f>
        <v>24616.86</v>
      </c>
      <c r="S7838">
        <f>Table1[[#This Row],[OrderQuantity]]*Table1[[#This Row],[UnitPrice]]*(1-Table1[[#This Row],[DiscountApplied]]) - (Table1[[#This Row],[OrderQuantity]]*Table1[[#This Row],[UnitCost]])</f>
        <v>4254.7799999999952</v>
      </c>
      <c r="T7838">
        <f>DATEDIF(Table1[[#This Row],[ShipDate]],Table1[[#This Row],[DeliveryDate]],"d")</f>
        <v>7</v>
      </c>
      <c r="U7838" t="str">
        <f t="shared" si="245"/>
        <v>On Time</v>
      </c>
    </row>
    <row r="7839" spans="1:21" x14ac:dyDescent="0.3">
      <c r="A7839" t="str">
        <f t="shared" si="244"/>
        <v>SO-007938</v>
      </c>
      <c r="B7839" t="s">
        <v>3</v>
      </c>
      <c r="C7839" t="s">
        <v>11</v>
      </c>
      <c r="D7839" s="1">
        <v>44100</v>
      </c>
      <c r="E7839" s="1">
        <v>44178</v>
      </c>
      <c r="F7839" s="1">
        <v>44196</v>
      </c>
      <c r="G7839" s="1">
        <v>44205</v>
      </c>
      <c r="H7839" t="s">
        <v>54</v>
      </c>
      <c r="I7839">
        <v>5</v>
      </c>
      <c r="J7839">
        <v>6</v>
      </c>
      <c r="K7839">
        <v>286</v>
      </c>
      <c r="L7839">
        <v>9</v>
      </c>
      <c r="M7839">
        <v>2</v>
      </c>
      <c r="N7839">
        <v>0.3</v>
      </c>
      <c r="O7839">
        <v>1371.22</v>
      </c>
      <c r="P7839">
        <v>2539.3000000000002</v>
      </c>
      <c r="Q7839">
        <f>Table1[[#This Row],[OrderQuantity]]*Table1[[#This Row],[UnitPrice]]</f>
        <v>5078.6000000000004</v>
      </c>
      <c r="R7839">
        <f>Table1[[#This Row],[OrderQuantity]]*Table1[[#This Row],[UnitCost]]</f>
        <v>2742.44</v>
      </c>
      <c r="S7839">
        <f>Table1[[#This Row],[OrderQuantity]]*Table1[[#This Row],[UnitPrice]]*(1-Table1[[#This Row],[DiscountApplied]]) - (Table1[[#This Row],[OrderQuantity]]*Table1[[#This Row],[UnitCost]])</f>
        <v>812.57999999999993</v>
      </c>
      <c r="T7839">
        <f>DATEDIF(Table1[[#This Row],[ShipDate]],Table1[[#This Row],[DeliveryDate]],"d")</f>
        <v>9</v>
      </c>
      <c r="U7839" t="str">
        <f t="shared" si="245"/>
        <v>Late</v>
      </c>
    </row>
    <row r="7840" spans="1:21" x14ac:dyDescent="0.3">
      <c r="A7840" t="str">
        <f t="shared" si="244"/>
        <v>SO-007939</v>
      </c>
      <c r="B7840" t="s">
        <v>3</v>
      </c>
      <c r="C7840" t="s">
        <v>8</v>
      </c>
      <c r="D7840" s="1">
        <v>44100</v>
      </c>
      <c r="E7840" s="1">
        <v>44178</v>
      </c>
      <c r="F7840" s="1">
        <v>44185</v>
      </c>
      <c r="G7840" s="1">
        <v>44187</v>
      </c>
      <c r="H7840" t="s">
        <v>54</v>
      </c>
      <c r="I7840">
        <v>12</v>
      </c>
      <c r="J7840">
        <v>23</v>
      </c>
      <c r="K7840">
        <v>344</v>
      </c>
      <c r="L7840">
        <v>37</v>
      </c>
      <c r="M7840">
        <v>5</v>
      </c>
      <c r="N7840">
        <v>0.08</v>
      </c>
      <c r="O7840">
        <v>447.56</v>
      </c>
      <c r="P7840">
        <v>1118.9000000000001</v>
      </c>
      <c r="Q7840">
        <f>Table1[[#This Row],[OrderQuantity]]*Table1[[#This Row],[UnitPrice]]</f>
        <v>5594.5</v>
      </c>
      <c r="R7840">
        <f>Table1[[#This Row],[OrderQuantity]]*Table1[[#This Row],[UnitCost]]</f>
        <v>2237.8000000000002</v>
      </c>
      <c r="S7840">
        <f>Table1[[#This Row],[OrderQuantity]]*Table1[[#This Row],[UnitPrice]]*(1-Table1[[#This Row],[DiscountApplied]]) - (Table1[[#This Row],[OrderQuantity]]*Table1[[#This Row],[UnitCost]])</f>
        <v>2909.1400000000003</v>
      </c>
      <c r="T7840">
        <f>DATEDIF(Table1[[#This Row],[ShipDate]],Table1[[#This Row],[DeliveryDate]],"d")</f>
        <v>2</v>
      </c>
      <c r="U7840" t="str">
        <f t="shared" si="245"/>
        <v>On Time</v>
      </c>
    </row>
    <row r="7841" spans="1:21" x14ac:dyDescent="0.3">
      <c r="A7841" t="str">
        <f t="shared" si="244"/>
        <v>SO-007940</v>
      </c>
      <c r="B7841" t="s">
        <v>4</v>
      </c>
      <c r="C7841" t="s">
        <v>12</v>
      </c>
      <c r="D7841" s="1">
        <v>44100</v>
      </c>
      <c r="E7841" s="1">
        <v>44178</v>
      </c>
      <c r="F7841" s="1">
        <v>44203</v>
      </c>
      <c r="G7841" s="1">
        <v>44205</v>
      </c>
      <c r="H7841" t="s">
        <v>54</v>
      </c>
      <c r="I7841">
        <v>13</v>
      </c>
      <c r="J7841">
        <v>16</v>
      </c>
      <c r="K7841">
        <v>258</v>
      </c>
      <c r="L7841">
        <v>46</v>
      </c>
      <c r="M7841">
        <v>2</v>
      </c>
      <c r="N7841">
        <v>0.05</v>
      </c>
      <c r="O7841">
        <v>2956.11</v>
      </c>
      <c r="P7841">
        <v>3839.1</v>
      </c>
      <c r="Q7841">
        <f>Table1[[#This Row],[OrderQuantity]]*Table1[[#This Row],[UnitPrice]]</f>
        <v>7678.2</v>
      </c>
      <c r="R7841">
        <f>Table1[[#This Row],[OrderQuantity]]*Table1[[#This Row],[UnitCost]]</f>
        <v>5912.22</v>
      </c>
      <c r="S7841">
        <f>Table1[[#This Row],[OrderQuantity]]*Table1[[#This Row],[UnitPrice]]*(1-Table1[[#This Row],[DiscountApplied]]) - (Table1[[#This Row],[OrderQuantity]]*Table1[[#This Row],[UnitCost]])</f>
        <v>1382.0699999999988</v>
      </c>
      <c r="T7841">
        <f>DATEDIF(Table1[[#This Row],[ShipDate]],Table1[[#This Row],[DeliveryDate]],"d")</f>
        <v>2</v>
      </c>
      <c r="U7841" t="str">
        <f t="shared" si="245"/>
        <v>On Time</v>
      </c>
    </row>
    <row r="7842" spans="1:21" x14ac:dyDescent="0.3">
      <c r="A7842" t="str">
        <f t="shared" si="244"/>
        <v>SO-007941</v>
      </c>
      <c r="B7842" t="s">
        <v>4</v>
      </c>
      <c r="C7842" t="s">
        <v>10</v>
      </c>
      <c r="D7842" s="1">
        <v>44100</v>
      </c>
      <c r="E7842" s="1">
        <v>44178</v>
      </c>
      <c r="F7842" s="1">
        <v>44199</v>
      </c>
      <c r="G7842" s="1">
        <v>44207</v>
      </c>
      <c r="H7842" t="s">
        <v>54</v>
      </c>
      <c r="I7842">
        <v>18</v>
      </c>
      <c r="J7842">
        <v>15</v>
      </c>
      <c r="K7842">
        <v>137</v>
      </c>
      <c r="L7842">
        <v>23</v>
      </c>
      <c r="M7842">
        <v>5</v>
      </c>
      <c r="N7842">
        <v>0.08</v>
      </c>
      <c r="O7842">
        <v>4249.1400000000003</v>
      </c>
      <c r="P7842">
        <v>6070.2</v>
      </c>
      <c r="Q7842">
        <f>Table1[[#This Row],[OrderQuantity]]*Table1[[#This Row],[UnitPrice]]</f>
        <v>30351</v>
      </c>
      <c r="R7842">
        <f>Table1[[#This Row],[OrderQuantity]]*Table1[[#This Row],[UnitCost]]</f>
        <v>21245.7</v>
      </c>
      <c r="S7842">
        <f>Table1[[#This Row],[OrderQuantity]]*Table1[[#This Row],[UnitPrice]]*(1-Table1[[#This Row],[DiscountApplied]]) - (Table1[[#This Row],[OrderQuantity]]*Table1[[#This Row],[UnitCost]])</f>
        <v>6677.2200000000012</v>
      </c>
      <c r="T7842">
        <f>DATEDIF(Table1[[#This Row],[ShipDate]],Table1[[#This Row],[DeliveryDate]],"d")</f>
        <v>8</v>
      </c>
      <c r="U7842" t="str">
        <f t="shared" si="245"/>
        <v>Late</v>
      </c>
    </row>
    <row r="7843" spans="1:21" x14ac:dyDescent="0.3">
      <c r="A7843" t="str">
        <f t="shared" si="244"/>
        <v>SO-007942</v>
      </c>
      <c r="B7843" t="s">
        <v>2</v>
      </c>
      <c r="C7843" t="s">
        <v>10</v>
      </c>
      <c r="D7843" s="1">
        <v>44100</v>
      </c>
      <c r="E7843" s="1">
        <v>44178</v>
      </c>
      <c r="F7843" s="1">
        <v>44190</v>
      </c>
      <c r="G7843" s="1">
        <v>44199</v>
      </c>
      <c r="H7843" t="s">
        <v>54</v>
      </c>
      <c r="I7843">
        <v>25</v>
      </c>
      <c r="J7843">
        <v>3</v>
      </c>
      <c r="K7843">
        <v>146</v>
      </c>
      <c r="L7843">
        <v>36</v>
      </c>
      <c r="M7843">
        <v>5</v>
      </c>
      <c r="N7843">
        <v>0.05</v>
      </c>
      <c r="O7843">
        <v>720.38</v>
      </c>
      <c r="P7843">
        <v>1125.5999999999999</v>
      </c>
      <c r="Q7843">
        <f>Table1[[#This Row],[OrderQuantity]]*Table1[[#This Row],[UnitPrice]]</f>
        <v>5628</v>
      </c>
      <c r="R7843">
        <f>Table1[[#This Row],[OrderQuantity]]*Table1[[#This Row],[UnitCost]]</f>
        <v>3601.9</v>
      </c>
      <c r="S7843">
        <f>Table1[[#This Row],[OrderQuantity]]*Table1[[#This Row],[UnitPrice]]*(1-Table1[[#This Row],[DiscountApplied]]) - (Table1[[#This Row],[OrderQuantity]]*Table1[[#This Row],[UnitCost]])</f>
        <v>1744.6999999999994</v>
      </c>
      <c r="T7843">
        <f>DATEDIF(Table1[[#This Row],[ShipDate]],Table1[[#This Row],[DeliveryDate]],"d")</f>
        <v>9</v>
      </c>
      <c r="U7843" t="str">
        <f t="shared" si="245"/>
        <v>Late</v>
      </c>
    </row>
    <row r="7844" spans="1:21" x14ac:dyDescent="0.3">
      <c r="A7844" t="str">
        <f t="shared" si="244"/>
        <v>SO-007943</v>
      </c>
      <c r="B7844" t="s">
        <v>4</v>
      </c>
      <c r="C7844" t="s">
        <v>10</v>
      </c>
      <c r="D7844" s="1">
        <v>44100</v>
      </c>
      <c r="E7844" s="1">
        <v>44178</v>
      </c>
      <c r="F7844" s="1">
        <v>44183</v>
      </c>
      <c r="G7844" s="1">
        <v>44190</v>
      </c>
      <c r="H7844" t="s">
        <v>54</v>
      </c>
      <c r="I7844">
        <v>18</v>
      </c>
      <c r="J7844">
        <v>22</v>
      </c>
      <c r="K7844">
        <v>149</v>
      </c>
      <c r="L7844">
        <v>44</v>
      </c>
      <c r="M7844">
        <v>6</v>
      </c>
      <c r="N7844">
        <v>0.2</v>
      </c>
      <c r="O7844">
        <v>492.45</v>
      </c>
      <c r="P7844">
        <v>1005</v>
      </c>
      <c r="Q7844">
        <f>Table1[[#This Row],[OrderQuantity]]*Table1[[#This Row],[UnitPrice]]</f>
        <v>6030</v>
      </c>
      <c r="R7844">
        <f>Table1[[#This Row],[OrderQuantity]]*Table1[[#This Row],[UnitCost]]</f>
        <v>2954.7</v>
      </c>
      <c r="S7844">
        <f>Table1[[#This Row],[OrderQuantity]]*Table1[[#This Row],[UnitPrice]]*(1-Table1[[#This Row],[DiscountApplied]]) - (Table1[[#This Row],[OrderQuantity]]*Table1[[#This Row],[UnitCost]])</f>
        <v>1869.3000000000002</v>
      </c>
      <c r="T7844">
        <f>DATEDIF(Table1[[#This Row],[ShipDate]],Table1[[#This Row],[DeliveryDate]],"d")</f>
        <v>7</v>
      </c>
      <c r="U7844" t="str">
        <f t="shared" si="245"/>
        <v>On Time</v>
      </c>
    </row>
    <row r="7845" spans="1:21" x14ac:dyDescent="0.3">
      <c r="A7845" t="str">
        <f t="shared" si="244"/>
        <v>SO-007944</v>
      </c>
      <c r="B7845" t="s">
        <v>3</v>
      </c>
      <c r="C7845" t="s">
        <v>12</v>
      </c>
      <c r="D7845" s="1">
        <v>44100</v>
      </c>
      <c r="E7845" s="1">
        <v>44178</v>
      </c>
      <c r="F7845" s="1">
        <v>44205</v>
      </c>
      <c r="G7845" s="1">
        <v>44206</v>
      </c>
      <c r="H7845" t="s">
        <v>54</v>
      </c>
      <c r="I7845">
        <v>5</v>
      </c>
      <c r="J7845">
        <v>12</v>
      </c>
      <c r="K7845">
        <v>208</v>
      </c>
      <c r="L7845">
        <v>13</v>
      </c>
      <c r="M7845">
        <v>7</v>
      </c>
      <c r="N7845">
        <v>0.05</v>
      </c>
      <c r="O7845">
        <v>1565.79</v>
      </c>
      <c r="P7845">
        <v>3819</v>
      </c>
      <c r="Q7845">
        <f>Table1[[#This Row],[OrderQuantity]]*Table1[[#This Row],[UnitPrice]]</f>
        <v>26733</v>
      </c>
      <c r="R7845">
        <f>Table1[[#This Row],[OrderQuantity]]*Table1[[#This Row],[UnitCost]]</f>
        <v>10960.529999999999</v>
      </c>
      <c r="S7845">
        <f>Table1[[#This Row],[OrderQuantity]]*Table1[[#This Row],[UnitPrice]]*(1-Table1[[#This Row],[DiscountApplied]]) - (Table1[[#This Row],[OrderQuantity]]*Table1[[#This Row],[UnitCost]])</f>
        <v>14435.82</v>
      </c>
      <c r="T7845">
        <f>DATEDIF(Table1[[#This Row],[ShipDate]],Table1[[#This Row],[DeliveryDate]],"d")</f>
        <v>1</v>
      </c>
      <c r="U7845" t="str">
        <f t="shared" si="245"/>
        <v>On Time</v>
      </c>
    </row>
    <row r="7846" spans="1:21" x14ac:dyDescent="0.3">
      <c r="A7846" t="str">
        <f t="shared" si="244"/>
        <v>SO-007945</v>
      </c>
      <c r="B7846" t="s">
        <v>4</v>
      </c>
      <c r="C7846" t="s">
        <v>9</v>
      </c>
      <c r="D7846" s="1">
        <v>44000</v>
      </c>
      <c r="E7846" s="1">
        <v>44178</v>
      </c>
      <c r="F7846" s="1">
        <v>44194</v>
      </c>
      <c r="G7846" s="1">
        <v>44196</v>
      </c>
      <c r="H7846" t="s">
        <v>54</v>
      </c>
      <c r="I7846">
        <v>19</v>
      </c>
      <c r="J7846">
        <v>10</v>
      </c>
      <c r="K7846">
        <v>82</v>
      </c>
      <c r="L7846">
        <v>31</v>
      </c>
      <c r="M7846">
        <v>6</v>
      </c>
      <c r="N7846">
        <v>0.4</v>
      </c>
      <c r="O7846">
        <v>1970.74</v>
      </c>
      <c r="P7846">
        <v>2559.4</v>
      </c>
      <c r="Q7846">
        <f>Table1[[#This Row],[OrderQuantity]]*Table1[[#This Row],[UnitPrice]]</f>
        <v>15356.400000000001</v>
      </c>
      <c r="R7846">
        <f>Table1[[#This Row],[OrderQuantity]]*Table1[[#This Row],[UnitCost]]</f>
        <v>11824.44</v>
      </c>
      <c r="S7846">
        <f>Table1[[#This Row],[OrderQuantity]]*Table1[[#This Row],[UnitPrice]]*(1-Table1[[#This Row],[DiscountApplied]]) - (Table1[[#This Row],[OrderQuantity]]*Table1[[#This Row],[UnitCost]])</f>
        <v>-2610.6000000000004</v>
      </c>
      <c r="T7846">
        <f>DATEDIF(Table1[[#This Row],[ShipDate]],Table1[[#This Row],[DeliveryDate]],"d")</f>
        <v>2</v>
      </c>
      <c r="U7846" t="str">
        <f t="shared" si="245"/>
        <v>On Time</v>
      </c>
    </row>
    <row r="7847" spans="1:21" x14ac:dyDescent="0.3">
      <c r="A7847" t="str">
        <f t="shared" si="244"/>
        <v>SO-007946</v>
      </c>
      <c r="B7847" t="s">
        <v>3</v>
      </c>
      <c r="C7847" t="s">
        <v>11</v>
      </c>
      <c r="D7847" s="1">
        <v>44100</v>
      </c>
      <c r="E7847" s="1">
        <v>44179</v>
      </c>
      <c r="F7847" s="1">
        <v>44197</v>
      </c>
      <c r="G7847" s="1">
        <v>44201</v>
      </c>
      <c r="H7847" t="s">
        <v>54</v>
      </c>
      <c r="I7847">
        <v>12</v>
      </c>
      <c r="J7847">
        <v>27</v>
      </c>
      <c r="K7847">
        <v>287</v>
      </c>
      <c r="L7847">
        <v>19</v>
      </c>
      <c r="M7847">
        <v>7</v>
      </c>
      <c r="N7847">
        <v>0.08</v>
      </c>
      <c r="O7847">
        <v>990.53</v>
      </c>
      <c r="P7847">
        <v>1286.4000000000001</v>
      </c>
      <c r="Q7847">
        <f>Table1[[#This Row],[OrderQuantity]]*Table1[[#This Row],[UnitPrice]]</f>
        <v>9004.8000000000011</v>
      </c>
      <c r="R7847">
        <f>Table1[[#This Row],[OrderQuantity]]*Table1[[#This Row],[UnitCost]]</f>
        <v>6933.71</v>
      </c>
      <c r="S7847">
        <f>Table1[[#This Row],[OrderQuantity]]*Table1[[#This Row],[UnitPrice]]*(1-Table1[[#This Row],[DiscountApplied]]) - (Table1[[#This Row],[OrderQuantity]]*Table1[[#This Row],[UnitCost]])</f>
        <v>1350.706000000001</v>
      </c>
      <c r="T7847">
        <f>DATEDIF(Table1[[#This Row],[ShipDate]],Table1[[#This Row],[DeliveryDate]],"d")</f>
        <v>4</v>
      </c>
      <c r="U7847" t="str">
        <f t="shared" si="245"/>
        <v>On Time</v>
      </c>
    </row>
    <row r="7848" spans="1:21" x14ac:dyDescent="0.3">
      <c r="A7848" t="str">
        <f t="shared" si="244"/>
        <v>SO-007947</v>
      </c>
      <c r="B7848" t="s">
        <v>3</v>
      </c>
      <c r="C7848" t="s">
        <v>12</v>
      </c>
      <c r="D7848" s="1">
        <v>44100</v>
      </c>
      <c r="E7848" s="1">
        <v>44179</v>
      </c>
      <c r="F7848" s="1">
        <v>44201</v>
      </c>
      <c r="G7848" s="1">
        <v>44203</v>
      </c>
      <c r="H7848" t="s">
        <v>54</v>
      </c>
      <c r="I7848">
        <v>10</v>
      </c>
      <c r="J7848">
        <v>28</v>
      </c>
      <c r="K7848">
        <v>254</v>
      </c>
      <c r="L7848">
        <v>37</v>
      </c>
      <c r="M7848">
        <v>1</v>
      </c>
      <c r="N7848">
        <v>0.15</v>
      </c>
      <c r="O7848">
        <v>110.55</v>
      </c>
      <c r="P7848">
        <v>221.1</v>
      </c>
      <c r="Q7848">
        <f>Table1[[#This Row],[OrderQuantity]]*Table1[[#This Row],[UnitPrice]]</f>
        <v>221.1</v>
      </c>
      <c r="R7848">
        <f>Table1[[#This Row],[OrderQuantity]]*Table1[[#This Row],[UnitCost]]</f>
        <v>110.55</v>
      </c>
      <c r="S7848">
        <f>Table1[[#This Row],[OrderQuantity]]*Table1[[#This Row],[UnitPrice]]*(1-Table1[[#This Row],[DiscountApplied]]) - (Table1[[#This Row],[OrderQuantity]]*Table1[[#This Row],[UnitCost]])</f>
        <v>77.385000000000005</v>
      </c>
      <c r="T7848">
        <f>DATEDIF(Table1[[#This Row],[ShipDate]],Table1[[#This Row],[DeliveryDate]],"d")</f>
        <v>2</v>
      </c>
      <c r="U7848" t="str">
        <f t="shared" si="245"/>
        <v>On Time</v>
      </c>
    </row>
    <row r="7849" spans="1:21" x14ac:dyDescent="0.3">
      <c r="A7849" t="str">
        <f t="shared" si="244"/>
        <v>SO-007948</v>
      </c>
      <c r="B7849" t="s">
        <v>3</v>
      </c>
      <c r="C7849" t="s">
        <v>12</v>
      </c>
      <c r="D7849" s="1">
        <v>44100</v>
      </c>
      <c r="E7849" s="1">
        <v>44179</v>
      </c>
      <c r="F7849" s="1">
        <v>44182</v>
      </c>
      <c r="G7849" s="1">
        <v>44185</v>
      </c>
      <c r="H7849" t="s">
        <v>54</v>
      </c>
      <c r="I7849">
        <v>10</v>
      </c>
      <c r="J7849">
        <v>20</v>
      </c>
      <c r="K7849">
        <v>235</v>
      </c>
      <c r="L7849">
        <v>23</v>
      </c>
      <c r="M7849">
        <v>3</v>
      </c>
      <c r="N7849">
        <v>0.08</v>
      </c>
      <c r="O7849">
        <v>606.48</v>
      </c>
      <c r="P7849">
        <v>978.2</v>
      </c>
      <c r="Q7849">
        <f>Table1[[#This Row],[OrderQuantity]]*Table1[[#This Row],[UnitPrice]]</f>
        <v>2934.6000000000004</v>
      </c>
      <c r="R7849">
        <f>Table1[[#This Row],[OrderQuantity]]*Table1[[#This Row],[UnitCost]]</f>
        <v>1819.44</v>
      </c>
      <c r="S7849">
        <f>Table1[[#This Row],[OrderQuantity]]*Table1[[#This Row],[UnitPrice]]*(1-Table1[[#This Row],[DiscountApplied]]) - (Table1[[#This Row],[OrderQuantity]]*Table1[[#This Row],[UnitCost]])</f>
        <v>880.39200000000028</v>
      </c>
      <c r="T7849">
        <f>DATEDIF(Table1[[#This Row],[ShipDate]],Table1[[#This Row],[DeliveryDate]],"d")</f>
        <v>3</v>
      </c>
      <c r="U7849" t="str">
        <f t="shared" si="245"/>
        <v>On Time</v>
      </c>
    </row>
    <row r="7850" spans="1:21" x14ac:dyDescent="0.3">
      <c r="A7850" t="str">
        <f t="shared" si="244"/>
        <v>SO-007949</v>
      </c>
      <c r="B7850" t="s">
        <v>3</v>
      </c>
      <c r="C7850" t="s">
        <v>10</v>
      </c>
      <c r="D7850" s="1">
        <v>44000</v>
      </c>
      <c r="E7850" s="1">
        <v>44179</v>
      </c>
      <c r="F7850" s="1">
        <v>44187</v>
      </c>
      <c r="G7850" s="1">
        <v>44192</v>
      </c>
      <c r="H7850" t="s">
        <v>54</v>
      </c>
      <c r="I7850">
        <v>11</v>
      </c>
      <c r="J7850">
        <v>16</v>
      </c>
      <c r="K7850">
        <v>169</v>
      </c>
      <c r="L7850">
        <v>36</v>
      </c>
      <c r="M7850">
        <v>7</v>
      </c>
      <c r="N7850">
        <v>0.1</v>
      </c>
      <c r="O7850">
        <v>99.7</v>
      </c>
      <c r="P7850">
        <v>207.7</v>
      </c>
      <c r="Q7850">
        <f>Table1[[#This Row],[OrderQuantity]]*Table1[[#This Row],[UnitPrice]]</f>
        <v>1453.8999999999999</v>
      </c>
      <c r="R7850">
        <f>Table1[[#This Row],[OrderQuantity]]*Table1[[#This Row],[UnitCost]]</f>
        <v>697.9</v>
      </c>
      <c r="S7850">
        <f>Table1[[#This Row],[OrderQuantity]]*Table1[[#This Row],[UnitPrice]]*(1-Table1[[#This Row],[DiscountApplied]]) - (Table1[[#This Row],[OrderQuantity]]*Table1[[#This Row],[UnitCost]])</f>
        <v>610.61</v>
      </c>
      <c r="T7850">
        <f>DATEDIF(Table1[[#This Row],[ShipDate]],Table1[[#This Row],[DeliveryDate]],"d")</f>
        <v>5</v>
      </c>
      <c r="U7850" t="str">
        <f t="shared" si="245"/>
        <v>On Time</v>
      </c>
    </row>
    <row r="7851" spans="1:21" x14ac:dyDescent="0.3">
      <c r="A7851" t="str">
        <f t="shared" si="244"/>
        <v>SO-007950</v>
      </c>
      <c r="B7851" t="s">
        <v>2</v>
      </c>
      <c r="C7851" t="s">
        <v>8</v>
      </c>
      <c r="D7851" s="1">
        <v>44000</v>
      </c>
      <c r="E7851" s="1">
        <v>44179</v>
      </c>
      <c r="F7851" s="1">
        <v>44201</v>
      </c>
      <c r="G7851" s="1">
        <v>44208</v>
      </c>
      <c r="H7851" t="s">
        <v>54</v>
      </c>
      <c r="I7851">
        <v>23</v>
      </c>
      <c r="J7851">
        <v>33</v>
      </c>
      <c r="K7851">
        <v>350</v>
      </c>
      <c r="L7851">
        <v>46</v>
      </c>
      <c r="M7851">
        <v>3</v>
      </c>
      <c r="N7851">
        <v>0.05</v>
      </c>
      <c r="O7851">
        <v>529.29999999999995</v>
      </c>
      <c r="P7851">
        <v>670</v>
      </c>
      <c r="Q7851">
        <f>Table1[[#This Row],[OrderQuantity]]*Table1[[#This Row],[UnitPrice]]</f>
        <v>2010</v>
      </c>
      <c r="R7851">
        <f>Table1[[#This Row],[OrderQuantity]]*Table1[[#This Row],[UnitCost]]</f>
        <v>1587.8999999999999</v>
      </c>
      <c r="S7851">
        <f>Table1[[#This Row],[OrderQuantity]]*Table1[[#This Row],[UnitPrice]]*(1-Table1[[#This Row],[DiscountApplied]]) - (Table1[[#This Row],[OrderQuantity]]*Table1[[#This Row],[UnitCost]])</f>
        <v>321.60000000000014</v>
      </c>
      <c r="T7851">
        <f>DATEDIF(Table1[[#This Row],[ShipDate]],Table1[[#This Row],[DeliveryDate]],"d")</f>
        <v>7</v>
      </c>
      <c r="U7851" t="str">
        <f t="shared" si="245"/>
        <v>On Time</v>
      </c>
    </row>
    <row r="7852" spans="1:21" x14ac:dyDescent="0.3">
      <c r="A7852" t="str">
        <f t="shared" si="244"/>
        <v>SO-007951</v>
      </c>
      <c r="B7852" t="s">
        <v>2</v>
      </c>
      <c r="C7852" t="s">
        <v>11</v>
      </c>
      <c r="D7852" s="1">
        <v>44100</v>
      </c>
      <c r="E7852" s="1">
        <v>44179</v>
      </c>
      <c r="F7852" s="1">
        <v>44203</v>
      </c>
      <c r="G7852" s="1">
        <v>44204</v>
      </c>
      <c r="H7852" t="s">
        <v>54</v>
      </c>
      <c r="I7852">
        <v>22</v>
      </c>
      <c r="J7852">
        <v>3</v>
      </c>
      <c r="K7852">
        <v>293</v>
      </c>
      <c r="L7852">
        <v>31</v>
      </c>
      <c r="M7852">
        <v>8</v>
      </c>
      <c r="N7852">
        <v>0.08</v>
      </c>
      <c r="O7852">
        <v>135.68</v>
      </c>
      <c r="P7852">
        <v>167.5</v>
      </c>
      <c r="Q7852">
        <f>Table1[[#This Row],[OrderQuantity]]*Table1[[#This Row],[UnitPrice]]</f>
        <v>1340</v>
      </c>
      <c r="R7852">
        <f>Table1[[#This Row],[OrderQuantity]]*Table1[[#This Row],[UnitCost]]</f>
        <v>1085.44</v>
      </c>
      <c r="S7852">
        <f>Table1[[#This Row],[OrderQuantity]]*Table1[[#This Row],[UnitPrice]]*(1-Table1[[#This Row],[DiscountApplied]]) - (Table1[[#This Row],[OrderQuantity]]*Table1[[#This Row],[UnitCost]])</f>
        <v>147.3599999999999</v>
      </c>
      <c r="T7852">
        <f>DATEDIF(Table1[[#This Row],[ShipDate]],Table1[[#This Row],[DeliveryDate]],"d")</f>
        <v>1</v>
      </c>
      <c r="U7852" t="str">
        <f t="shared" si="245"/>
        <v>On Time</v>
      </c>
    </row>
    <row r="7853" spans="1:21" x14ac:dyDescent="0.3">
      <c r="A7853" t="str">
        <f t="shared" si="244"/>
        <v>SO-007952</v>
      </c>
      <c r="B7853" t="s">
        <v>4</v>
      </c>
      <c r="C7853" t="s">
        <v>11</v>
      </c>
      <c r="D7853" s="1">
        <v>44100</v>
      </c>
      <c r="E7853" s="1">
        <v>44179</v>
      </c>
      <c r="F7853" s="1">
        <v>44205</v>
      </c>
      <c r="G7853" s="1">
        <v>44206</v>
      </c>
      <c r="H7853" t="s">
        <v>54</v>
      </c>
      <c r="I7853">
        <v>12</v>
      </c>
      <c r="J7853">
        <v>22</v>
      </c>
      <c r="K7853">
        <v>266</v>
      </c>
      <c r="L7853">
        <v>17</v>
      </c>
      <c r="M7853">
        <v>4</v>
      </c>
      <c r="N7853">
        <v>0.15</v>
      </c>
      <c r="O7853">
        <v>92.26</v>
      </c>
      <c r="P7853">
        <v>180.9</v>
      </c>
      <c r="Q7853">
        <f>Table1[[#This Row],[OrderQuantity]]*Table1[[#This Row],[UnitPrice]]</f>
        <v>723.6</v>
      </c>
      <c r="R7853">
        <f>Table1[[#This Row],[OrderQuantity]]*Table1[[#This Row],[UnitCost]]</f>
        <v>369.04</v>
      </c>
      <c r="S7853">
        <f>Table1[[#This Row],[OrderQuantity]]*Table1[[#This Row],[UnitPrice]]*(1-Table1[[#This Row],[DiscountApplied]]) - (Table1[[#This Row],[OrderQuantity]]*Table1[[#This Row],[UnitCost]])</f>
        <v>246.02000000000004</v>
      </c>
      <c r="T7853">
        <f>DATEDIF(Table1[[#This Row],[ShipDate]],Table1[[#This Row],[DeliveryDate]],"d")</f>
        <v>1</v>
      </c>
      <c r="U7853" t="str">
        <f t="shared" si="245"/>
        <v>On Time</v>
      </c>
    </row>
    <row r="7854" spans="1:21" x14ac:dyDescent="0.3">
      <c r="A7854" t="str">
        <f t="shared" si="244"/>
        <v>SO-007953</v>
      </c>
      <c r="B7854" t="s">
        <v>3</v>
      </c>
      <c r="C7854" t="s">
        <v>10</v>
      </c>
      <c r="D7854" s="1">
        <v>44100</v>
      </c>
      <c r="E7854" s="1">
        <v>44179</v>
      </c>
      <c r="F7854" s="1">
        <v>44193</v>
      </c>
      <c r="G7854" s="1">
        <v>44203</v>
      </c>
      <c r="H7854" t="s">
        <v>54</v>
      </c>
      <c r="I7854">
        <v>5</v>
      </c>
      <c r="J7854">
        <v>42</v>
      </c>
      <c r="K7854">
        <v>88</v>
      </c>
      <c r="L7854">
        <v>2</v>
      </c>
      <c r="M7854">
        <v>5</v>
      </c>
      <c r="N7854">
        <v>0.1</v>
      </c>
      <c r="O7854">
        <v>1782.2</v>
      </c>
      <c r="P7854">
        <v>2345</v>
      </c>
      <c r="Q7854">
        <f>Table1[[#This Row],[OrderQuantity]]*Table1[[#This Row],[UnitPrice]]</f>
        <v>11725</v>
      </c>
      <c r="R7854">
        <f>Table1[[#This Row],[OrderQuantity]]*Table1[[#This Row],[UnitCost]]</f>
        <v>8911</v>
      </c>
      <c r="S7854">
        <f>Table1[[#This Row],[OrderQuantity]]*Table1[[#This Row],[UnitPrice]]*(1-Table1[[#This Row],[DiscountApplied]]) - (Table1[[#This Row],[OrderQuantity]]*Table1[[#This Row],[UnitCost]])</f>
        <v>1641.5</v>
      </c>
      <c r="T7854">
        <f>DATEDIF(Table1[[#This Row],[ShipDate]],Table1[[#This Row],[DeliveryDate]],"d")</f>
        <v>10</v>
      </c>
      <c r="U7854" t="str">
        <f t="shared" si="245"/>
        <v>Late</v>
      </c>
    </row>
    <row r="7855" spans="1:21" x14ac:dyDescent="0.3">
      <c r="A7855" t="str">
        <f t="shared" si="244"/>
        <v>SO-007954</v>
      </c>
      <c r="B7855" t="s">
        <v>4</v>
      </c>
      <c r="C7855" t="s">
        <v>11</v>
      </c>
      <c r="D7855" s="1">
        <v>44100</v>
      </c>
      <c r="E7855" s="1">
        <v>44179</v>
      </c>
      <c r="F7855" s="1">
        <v>44193</v>
      </c>
      <c r="G7855" s="1">
        <v>44198</v>
      </c>
      <c r="H7855" t="s">
        <v>54</v>
      </c>
      <c r="I7855">
        <v>12</v>
      </c>
      <c r="J7855">
        <v>30</v>
      </c>
      <c r="K7855">
        <v>273</v>
      </c>
      <c r="L7855">
        <v>39</v>
      </c>
      <c r="M7855">
        <v>4</v>
      </c>
      <c r="N7855">
        <v>0.08</v>
      </c>
      <c r="O7855">
        <v>706.18</v>
      </c>
      <c r="P7855">
        <v>1038.5</v>
      </c>
      <c r="Q7855">
        <f>Table1[[#This Row],[OrderQuantity]]*Table1[[#This Row],[UnitPrice]]</f>
        <v>4154</v>
      </c>
      <c r="R7855">
        <f>Table1[[#This Row],[OrderQuantity]]*Table1[[#This Row],[UnitCost]]</f>
        <v>2824.72</v>
      </c>
      <c r="S7855">
        <f>Table1[[#This Row],[OrderQuantity]]*Table1[[#This Row],[UnitPrice]]*(1-Table1[[#This Row],[DiscountApplied]]) - (Table1[[#This Row],[OrderQuantity]]*Table1[[#This Row],[UnitCost]])</f>
        <v>996.96000000000049</v>
      </c>
      <c r="T7855">
        <f>DATEDIF(Table1[[#This Row],[ShipDate]],Table1[[#This Row],[DeliveryDate]],"d")</f>
        <v>5</v>
      </c>
      <c r="U7855" t="str">
        <f t="shared" si="245"/>
        <v>On Time</v>
      </c>
    </row>
    <row r="7856" spans="1:21" x14ac:dyDescent="0.3">
      <c r="A7856" t="str">
        <f t="shared" si="244"/>
        <v>SO-007955</v>
      </c>
      <c r="B7856" t="s">
        <v>3</v>
      </c>
      <c r="C7856" t="s">
        <v>10</v>
      </c>
      <c r="D7856" s="1">
        <v>44100</v>
      </c>
      <c r="E7856" s="1">
        <v>44179</v>
      </c>
      <c r="F7856" s="1">
        <v>44185</v>
      </c>
      <c r="G7856" s="1">
        <v>44188</v>
      </c>
      <c r="H7856" t="s">
        <v>54</v>
      </c>
      <c r="I7856">
        <v>4</v>
      </c>
      <c r="J7856">
        <v>3</v>
      </c>
      <c r="K7856">
        <v>101</v>
      </c>
      <c r="L7856">
        <v>15</v>
      </c>
      <c r="M7856">
        <v>8</v>
      </c>
      <c r="N7856">
        <v>0.08</v>
      </c>
      <c r="O7856">
        <v>85.36</v>
      </c>
      <c r="P7856">
        <v>174.2</v>
      </c>
      <c r="Q7856">
        <f>Table1[[#This Row],[OrderQuantity]]*Table1[[#This Row],[UnitPrice]]</f>
        <v>1393.6</v>
      </c>
      <c r="R7856">
        <f>Table1[[#This Row],[OrderQuantity]]*Table1[[#This Row],[UnitCost]]</f>
        <v>682.88</v>
      </c>
      <c r="S7856">
        <f>Table1[[#This Row],[OrderQuantity]]*Table1[[#This Row],[UnitPrice]]*(1-Table1[[#This Row],[DiscountApplied]]) - (Table1[[#This Row],[OrderQuantity]]*Table1[[#This Row],[UnitCost]])</f>
        <v>599.23200000000008</v>
      </c>
      <c r="T7856">
        <f>DATEDIF(Table1[[#This Row],[ShipDate]],Table1[[#This Row],[DeliveryDate]],"d")</f>
        <v>3</v>
      </c>
      <c r="U7856" t="str">
        <f t="shared" si="245"/>
        <v>On Time</v>
      </c>
    </row>
    <row r="7857" spans="1:21" x14ac:dyDescent="0.3">
      <c r="A7857" t="str">
        <f t="shared" si="244"/>
        <v>SO-007956</v>
      </c>
      <c r="B7857" t="s">
        <v>2</v>
      </c>
      <c r="C7857" t="s">
        <v>8</v>
      </c>
      <c r="D7857" s="1">
        <v>44100</v>
      </c>
      <c r="E7857" s="1">
        <v>44179</v>
      </c>
      <c r="F7857" s="1">
        <v>44203</v>
      </c>
      <c r="G7857" s="1">
        <v>44211</v>
      </c>
      <c r="H7857" t="s">
        <v>54</v>
      </c>
      <c r="I7857">
        <v>23</v>
      </c>
      <c r="J7857">
        <v>16</v>
      </c>
      <c r="K7857">
        <v>361</v>
      </c>
      <c r="L7857">
        <v>2</v>
      </c>
      <c r="M7857">
        <v>7</v>
      </c>
      <c r="N7857">
        <v>0.1</v>
      </c>
      <c r="O7857">
        <v>737.27</v>
      </c>
      <c r="P7857">
        <v>877.7</v>
      </c>
      <c r="Q7857">
        <f>Table1[[#This Row],[OrderQuantity]]*Table1[[#This Row],[UnitPrice]]</f>
        <v>6143.9000000000005</v>
      </c>
      <c r="R7857">
        <f>Table1[[#This Row],[OrderQuantity]]*Table1[[#This Row],[UnitCost]]</f>
        <v>5160.8899999999994</v>
      </c>
      <c r="S7857">
        <f>Table1[[#This Row],[OrderQuantity]]*Table1[[#This Row],[UnitPrice]]*(1-Table1[[#This Row],[DiscountApplied]]) - (Table1[[#This Row],[OrderQuantity]]*Table1[[#This Row],[UnitCost]])</f>
        <v>368.6200000000008</v>
      </c>
      <c r="T7857">
        <f>DATEDIF(Table1[[#This Row],[ShipDate]],Table1[[#This Row],[DeliveryDate]],"d")</f>
        <v>8</v>
      </c>
      <c r="U7857" t="str">
        <f t="shared" si="245"/>
        <v>Late</v>
      </c>
    </row>
    <row r="7858" spans="1:21" x14ac:dyDescent="0.3">
      <c r="A7858" t="str">
        <f t="shared" si="244"/>
        <v>SO-007957</v>
      </c>
      <c r="B7858" t="s">
        <v>2</v>
      </c>
      <c r="C7858" t="s">
        <v>12</v>
      </c>
      <c r="D7858" s="1">
        <v>44100</v>
      </c>
      <c r="E7858" s="1">
        <v>44179</v>
      </c>
      <c r="F7858" s="1">
        <v>44184</v>
      </c>
      <c r="G7858" s="1">
        <v>44193</v>
      </c>
      <c r="H7858" t="s">
        <v>54</v>
      </c>
      <c r="I7858">
        <v>22</v>
      </c>
      <c r="J7858">
        <v>40</v>
      </c>
      <c r="K7858">
        <v>240</v>
      </c>
      <c r="L7858">
        <v>10</v>
      </c>
      <c r="M7858">
        <v>7</v>
      </c>
      <c r="N7858">
        <v>0.08</v>
      </c>
      <c r="O7858">
        <v>469.94</v>
      </c>
      <c r="P7858">
        <v>1118.9000000000001</v>
      </c>
      <c r="Q7858">
        <f>Table1[[#This Row],[OrderQuantity]]*Table1[[#This Row],[UnitPrice]]</f>
        <v>7832.3000000000011</v>
      </c>
      <c r="R7858">
        <f>Table1[[#This Row],[OrderQuantity]]*Table1[[#This Row],[UnitCost]]</f>
        <v>3289.58</v>
      </c>
      <c r="S7858">
        <f>Table1[[#This Row],[OrderQuantity]]*Table1[[#This Row],[UnitPrice]]*(1-Table1[[#This Row],[DiscountApplied]]) - (Table1[[#This Row],[OrderQuantity]]*Table1[[#This Row],[UnitCost]])</f>
        <v>3916.1360000000013</v>
      </c>
      <c r="T7858">
        <f>DATEDIF(Table1[[#This Row],[ShipDate]],Table1[[#This Row],[DeliveryDate]],"d")</f>
        <v>9</v>
      </c>
      <c r="U7858" t="str">
        <f t="shared" si="245"/>
        <v>Late</v>
      </c>
    </row>
    <row r="7859" spans="1:21" x14ac:dyDescent="0.3">
      <c r="A7859" t="str">
        <f t="shared" si="244"/>
        <v>SO-007958</v>
      </c>
      <c r="B7859" t="s">
        <v>4</v>
      </c>
      <c r="C7859" t="s">
        <v>9</v>
      </c>
      <c r="D7859" s="1">
        <v>44100</v>
      </c>
      <c r="E7859" s="1">
        <v>44180</v>
      </c>
      <c r="F7859" s="1">
        <v>44203</v>
      </c>
      <c r="G7859" s="1">
        <v>44213</v>
      </c>
      <c r="H7859" t="s">
        <v>54</v>
      </c>
      <c r="I7859">
        <v>19</v>
      </c>
      <c r="J7859">
        <v>3</v>
      </c>
      <c r="K7859">
        <v>75</v>
      </c>
      <c r="L7859">
        <v>40</v>
      </c>
      <c r="M7859">
        <v>6</v>
      </c>
      <c r="N7859">
        <v>0.05</v>
      </c>
      <c r="O7859">
        <v>148.19999999999999</v>
      </c>
      <c r="P7859">
        <v>187.6</v>
      </c>
      <c r="Q7859">
        <f>Table1[[#This Row],[OrderQuantity]]*Table1[[#This Row],[UnitPrice]]</f>
        <v>1125.5999999999999</v>
      </c>
      <c r="R7859">
        <f>Table1[[#This Row],[OrderQuantity]]*Table1[[#This Row],[UnitCost]]</f>
        <v>889.19999999999993</v>
      </c>
      <c r="S7859">
        <f>Table1[[#This Row],[OrderQuantity]]*Table1[[#This Row],[UnitPrice]]*(1-Table1[[#This Row],[DiscountApplied]]) - (Table1[[#This Row],[OrderQuantity]]*Table1[[#This Row],[UnitCost]])</f>
        <v>180.12</v>
      </c>
      <c r="T7859">
        <f>DATEDIF(Table1[[#This Row],[ShipDate]],Table1[[#This Row],[DeliveryDate]],"d")</f>
        <v>10</v>
      </c>
      <c r="U7859" t="str">
        <f t="shared" si="245"/>
        <v>Late</v>
      </c>
    </row>
    <row r="7860" spans="1:21" x14ac:dyDescent="0.3">
      <c r="A7860" t="str">
        <f t="shared" si="244"/>
        <v>SO-007959</v>
      </c>
      <c r="B7860" t="s">
        <v>4</v>
      </c>
      <c r="C7860" t="s">
        <v>13</v>
      </c>
      <c r="D7860" s="1">
        <v>44100</v>
      </c>
      <c r="E7860" s="1">
        <v>44180</v>
      </c>
      <c r="F7860" s="1">
        <v>44199</v>
      </c>
      <c r="G7860" s="1">
        <v>44202</v>
      </c>
      <c r="H7860" t="s">
        <v>54</v>
      </c>
      <c r="I7860">
        <v>18</v>
      </c>
      <c r="J7860">
        <v>48</v>
      </c>
      <c r="K7860">
        <v>19</v>
      </c>
      <c r="L7860">
        <v>39</v>
      </c>
      <c r="M7860">
        <v>8</v>
      </c>
      <c r="N7860">
        <v>0.4</v>
      </c>
      <c r="O7860">
        <v>1522.24</v>
      </c>
      <c r="P7860">
        <v>2378.5</v>
      </c>
      <c r="Q7860">
        <f>Table1[[#This Row],[OrderQuantity]]*Table1[[#This Row],[UnitPrice]]</f>
        <v>19028</v>
      </c>
      <c r="R7860">
        <f>Table1[[#This Row],[OrderQuantity]]*Table1[[#This Row],[UnitCost]]</f>
        <v>12177.92</v>
      </c>
      <c r="S7860">
        <f>Table1[[#This Row],[OrderQuantity]]*Table1[[#This Row],[UnitPrice]]*(1-Table1[[#This Row],[DiscountApplied]]) - (Table1[[#This Row],[OrderQuantity]]*Table1[[#This Row],[UnitCost]])</f>
        <v>-761.1200000000008</v>
      </c>
      <c r="T7860">
        <f>DATEDIF(Table1[[#This Row],[ShipDate]],Table1[[#This Row],[DeliveryDate]],"d")</f>
        <v>3</v>
      </c>
      <c r="U7860" t="str">
        <f t="shared" si="245"/>
        <v>On Time</v>
      </c>
    </row>
    <row r="7861" spans="1:21" x14ac:dyDescent="0.3">
      <c r="A7861" t="str">
        <f t="shared" si="244"/>
        <v>SO-007960</v>
      </c>
      <c r="B7861" t="s">
        <v>3</v>
      </c>
      <c r="C7861" t="s">
        <v>10</v>
      </c>
      <c r="D7861" s="1">
        <v>44100</v>
      </c>
      <c r="E7861" s="1">
        <v>44180</v>
      </c>
      <c r="F7861" s="1">
        <v>44189</v>
      </c>
      <c r="G7861" s="1">
        <v>44196</v>
      </c>
      <c r="H7861" t="s">
        <v>54</v>
      </c>
      <c r="I7861">
        <v>2</v>
      </c>
      <c r="J7861">
        <v>7</v>
      </c>
      <c r="K7861">
        <v>161</v>
      </c>
      <c r="L7861">
        <v>45</v>
      </c>
      <c r="M7861">
        <v>2</v>
      </c>
      <c r="N7861">
        <v>0.15</v>
      </c>
      <c r="O7861">
        <v>837.17</v>
      </c>
      <c r="P7861">
        <v>984.9</v>
      </c>
      <c r="Q7861">
        <f>Table1[[#This Row],[OrderQuantity]]*Table1[[#This Row],[UnitPrice]]</f>
        <v>1969.8</v>
      </c>
      <c r="R7861">
        <f>Table1[[#This Row],[OrderQuantity]]*Table1[[#This Row],[UnitCost]]</f>
        <v>1674.34</v>
      </c>
      <c r="S7861">
        <f>Table1[[#This Row],[OrderQuantity]]*Table1[[#This Row],[UnitPrice]]*(1-Table1[[#This Row],[DiscountApplied]]) - (Table1[[#This Row],[OrderQuantity]]*Table1[[#This Row],[UnitCost]])</f>
        <v>-9.9999999999909051E-3</v>
      </c>
      <c r="T7861">
        <f>DATEDIF(Table1[[#This Row],[ShipDate]],Table1[[#This Row],[DeliveryDate]],"d")</f>
        <v>7</v>
      </c>
      <c r="U7861" t="str">
        <f t="shared" si="245"/>
        <v>On Time</v>
      </c>
    </row>
    <row r="7862" spans="1:21" x14ac:dyDescent="0.3">
      <c r="A7862" t="str">
        <f t="shared" si="244"/>
        <v>SO-007961</v>
      </c>
      <c r="B7862" t="s">
        <v>3</v>
      </c>
      <c r="C7862" t="s">
        <v>9</v>
      </c>
      <c r="D7862" s="1">
        <v>44100</v>
      </c>
      <c r="E7862" s="1">
        <v>44180</v>
      </c>
      <c r="F7862" s="1">
        <v>44199</v>
      </c>
      <c r="G7862" s="1">
        <v>44202</v>
      </c>
      <c r="H7862" t="s">
        <v>54</v>
      </c>
      <c r="I7862">
        <v>7</v>
      </c>
      <c r="J7862">
        <v>6</v>
      </c>
      <c r="K7862">
        <v>63</v>
      </c>
      <c r="L7862">
        <v>17</v>
      </c>
      <c r="M7862">
        <v>7</v>
      </c>
      <c r="N7862">
        <v>0.08</v>
      </c>
      <c r="O7862">
        <v>948.72</v>
      </c>
      <c r="P7862">
        <v>1976.5</v>
      </c>
      <c r="Q7862">
        <f>Table1[[#This Row],[OrderQuantity]]*Table1[[#This Row],[UnitPrice]]</f>
        <v>13835.5</v>
      </c>
      <c r="R7862">
        <f>Table1[[#This Row],[OrderQuantity]]*Table1[[#This Row],[UnitCost]]</f>
        <v>6641.04</v>
      </c>
      <c r="S7862">
        <f>Table1[[#This Row],[OrderQuantity]]*Table1[[#This Row],[UnitPrice]]*(1-Table1[[#This Row],[DiscountApplied]]) - (Table1[[#This Row],[OrderQuantity]]*Table1[[#This Row],[UnitCost]])</f>
        <v>6087.62</v>
      </c>
      <c r="T7862">
        <f>DATEDIF(Table1[[#This Row],[ShipDate]],Table1[[#This Row],[DeliveryDate]],"d")</f>
        <v>3</v>
      </c>
      <c r="U7862" t="str">
        <f t="shared" si="245"/>
        <v>On Time</v>
      </c>
    </row>
    <row r="7863" spans="1:21" x14ac:dyDescent="0.3">
      <c r="A7863" t="str">
        <f t="shared" si="244"/>
        <v>SO-007962</v>
      </c>
      <c r="B7863" t="s">
        <v>2</v>
      </c>
      <c r="C7863" t="s">
        <v>9</v>
      </c>
      <c r="D7863" s="1">
        <v>44100</v>
      </c>
      <c r="E7863" s="1">
        <v>44180</v>
      </c>
      <c r="F7863" s="1">
        <v>44207</v>
      </c>
      <c r="G7863" s="1">
        <v>44216</v>
      </c>
      <c r="H7863" t="s">
        <v>54</v>
      </c>
      <c r="I7863">
        <v>25</v>
      </c>
      <c r="J7863">
        <v>3</v>
      </c>
      <c r="K7863">
        <v>82</v>
      </c>
      <c r="L7863">
        <v>43</v>
      </c>
      <c r="M7863">
        <v>2</v>
      </c>
      <c r="N7863">
        <v>0.2</v>
      </c>
      <c r="O7863">
        <v>1748.7</v>
      </c>
      <c r="P7863">
        <v>3886</v>
      </c>
      <c r="Q7863">
        <f>Table1[[#This Row],[OrderQuantity]]*Table1[[#This Row],[UnitPrice]]</f>
        <v>7772</v>
      </c>
      <c r="R7863">
        <f>Table1[[#This Row],[OrderQuantity]]*Table1[[#This Row],[UnitCost]]</f>
        <v>3497.4</v>
      </c>
      <c r="S7863">
        <f>Table1[[#This Row],[OrderQuantity]]*Table1[[#This Row],[UnitPrice]]*(1-Table1[[#This Row],[DiscountApplied]]) - (Table1[[#This Row],[OrderQuantity]]*Table1[[#This Row],[UnitCost]])</f>
        <v>2720.2000000000003</v>
      </c>
      <c r="T7863">
        <f>DATEDIF(Table1[[#This Row],[ShipDate]],Table1[[#This Row],[DeliveryDate]],"d")</f>
        <v>9</v>
      </c>
      <c r="U7863" t="str">
        <f t="shared" si="245"/>
        <v>Late</v>
      </c>
    </row>
    <row r="7864" spans="1:21" x14ac:dyDescent="0.3">
      <c r="A7864" t="str">
        <f t="shared" si="244"/>
        <v>SO-007963</v>
      </c>
      <c r="B7864" t="s">
        <v>4</v>
      </c>
      <c r="C7864" t="s">
        <v>10</v>
      </c>
      <c r="D7864" s="1">
        <v>44100</v>
      </c>
      <c r="E7864" s="1">
        <v>44180</v>
      </c>
      <c r="F7864" s="1">
        <v>44184</v>
      </c>
      <c r="G7864" s="1">
        <v>44194</v>
      </c>
      <c r="H7864" t="s">
        <v>54</v>
      </c>
      <c r="I7864">
        <v>12</v>
      </c>
      <c r="J7864">
        <v>10</v>
      </c>
      <c r="K7864">
        <v>187</v>
      </c>
      <c r="L7864">
        <v>24</v>
      </c>
      <c r="M7864">
        <v>3</v>
      </c>
      <c r="N7864">
        <v>0.08</v>
      </c>
      <c r="O7864">
        <v>105.06</v>
      </c>
      <c r="P7864">
        <v>214.4</v>
      </c>
      <c r="Q7864">
        <f>Table1[[#This Row],[OrderQuantity]]*Table1[[#This Row],[UnitPrice]]</f>
        <v>643.20000000000005</v>
      </c>
      <c r="R7864">
        <f>Table1[[#This Row],[OrderQuantity]]*Table1[[#This Row],[UnitCost]]</f>
        <v>315.18</v>
      </c>
      <c r="S7864">
        <f>Table1[[#This Row],[OrderQuantity]]*Table1[[#This Row],[UnitPrice]]*(1-Table1[[#This Row],[DiscountApplied]]) - (Table1[[#This Row],[OrderQuantity]]*Table1[[#This Row],[UnitCost]])</f>
        <v>276.56400000000002</v>
      </c>
      <c r="T7864">
        <f>DATEDIF(Table1[[#This Row],[ShipDate]],Table1[[#This Row],[DeliveryDate]],"d")</f>
        <v>10</v>
      </c>
      <c r="U7864" t="str">
        <f t="shared" si="245"/>
        <v>Late</v>
      </c>
    </row>
    <row r="7865" spans="1:21" x14ac:dyDescent="0.3">
      <c r="A7865" t="str">
        <f t="shared" si="244"/>
        <v>SO-007964</v>
      </c>
      <c r="B7865" t="s">
        <v>4</v>
      </c>
      <c r="C7865" t="s">
        <v>11</v>
      </c>
      <c r="D7865" s="1">
        <v>44100</v>
      </c>
      <c r="E7865" s="1">
        <v>44181</v>
      </c>
      <c r="F7865" s="1">
        <v>44193</v>
      </c>
      <c r="G7865" s="1">
        <v>44197</v>
      </c>
      <c r="H7865" t="s">
        <v>54</v>
      </c>
      <c r="I7865">
        <v>16</v>
      </c>
      <c r="J7865">
        <v>41</v>
      </c>
      <c r="K7865">
        <v>281</v>
      </c>
      <c r="L7865">
        <v>33</v>
      </c>
      <c r="M7865">
        <v>2</v>
      </c>
      <c r="N7865">
        <v>0.08</v>
      </c>
      <c r="O7865">
        <v>1477.89</v>
      </c>
      <c r="P7865">
        <v>1802.3</v>
      </c>
      <c r="Q7865">
        <f>Table1[[#This Row],[OrderQuantity]]*Table1[[#This Row],[UnitPrice]]</f>
        <v>3604.6</v>
      </c>
      <c r="R7865">
        <f>Table1[[#This Row],[OrderQuantity]]*Table1[[#This Row],[UnitCost]]</f>
        <v>2955.78</v>
      </c>
      <c r="S7865">
        <f>Table1[[#This Row],[OrderQuantity]]*Table1[[#This Row],[UnitPrice]]*(1-Table1[[#This Row],[DiscountApplied]]) - (Table1[[#This Row],[OrderQuantity]]*Table1[[#This Row],[UnitCost]])</f>
        <v>360.45199999999977</v>
      </c>
      <c r="T7865">
        <f>DATEDIF(Table1[[#This Row],[ShipDate]],Table1[[#This Row],[DeliveryDate]],"d")</f>
        <v>4</v>
      </c>
      <c r="U7865" t="str">
        <f t="shared" si="245"/>
        <v>On Time</v>
      </c>
    </row>
    <row r="7866" spans="1:21" x14ac:dyDescent="0.3">
      <c r="A7866" t="str">
        <f t="shared" si="244"/>
        <v>SO-007965</v>
      </c>
      <c r="B7866" t="s">
        <v>3</v>
      </c>
      <c r="C7866" t="s">
        <v>10</v>
      </c>
      <c r="D7866" s="1">
        <v>44100</v>
      </c>
      <c r="E7866" s="1">
        <v>44181</v>
      </c>
      <c r="F7866" s="1">
        <v>44209</v>
      </c>
      <c r="G7866" s="1">
        <v>44211</v>
      </c>
      <c r="H7866" t="s">
        <v>54</v>
      </c>
      <c r="I7866">
        <v>7</v>
      </c>
      <c r="J7866">
        <v>48</v>
      </c>
      <c r="K7866">
        <v>131</v>
      </c>
      <c r="L7866">
        <v>3</v>
      </c>
      <c r="M7866">
        <v>2</v>
      </c>
      <c r="N7866">
        <v>0.08</v>
      </c>
      <c r="O7866">
        <v>4328.33</v>
      </c>
      <c r="P7866">
        <v>5849.1</v>
      </c>
      <c r="Q7866">
        <f>Table1[[#This Row],[OrderQuantity]]*Table1[[#This Row],[UnitPrice]]</f>
        <v>11698.2</v>
      </c>
      <c r="R7866">
        <f>Table1[[#This Row],[OrderQuantity]]*Table1[[#This Row],[UnitCost]]</f>
        <v>8656.66</v>
      </c>
      <c r="S7866">
        <f>Table1[[#This Row],[OrderQuantity]]*Table1[[#This Row],[UnitPrice]]*(1-Table1[[#This Row],[DiscountApplied]]) - (Table1[[#This Row],[OrderQuantity]]*Table1[[#This Row],[UnitCost]])</f>
        <v>2105.6840000000011</v>
      </c>
      <c r="T7866">
        <f>DATEDIF(Table1[[#This Row],[ShipDate]],Table1[[#This Row],[DeliveryDate]],"d")</f>
        <v>2</v>
      </c>
      <c r="U7866" t="str">
        <f t="shared" si="245"/>
        <v>On Time</v>
      </c>
    </row>
    <row r="7867" spans="1:21" x14ac:dyDescent="0.3">
      <c r="A7867" t="str">
        <f t="shared" si="244"/>
        <v>SO-007966</v>
      </c>
      <c r="B7867" t="s">
        <v>4</v>
      </c>
      <c r="C7867" t="s">
        <v>10</v>
      </c>
      <c r="D7867" s="1">
        <v>44100</v>
      </c>
      <c r="E7867" s="1">
        <v>44181</v>
      </c>
      <c r="F7867" s="1">
        <v>44206</v>
      </c>
      <c r="G7867" s="1">
        <v>44213</v>
      </c>
      <c r="H7867" t="s">
        <v>54</v>
      </c>
      <c r="I7867">
        <v>17</v>
      </c>
      <c r="J7867">
        <v>50</v>
      </c>
      <c r="K7867">
        <v>161</v>
      </c>
      <c r="L7867">
        <v>14</v>
      </c>
      <c r="M7867">
        <v>3</v>
      </c>
      <c r="N7867">
        <v>0.05</v>
      </c>
      <c r="O7867">
        <v>637.84</v>
      </c>
      <c r="P7867">
        <v>938</v>
      </c>
      <c r="Q7867">
        <f>Table1[[#This Row],[OrderQuantity]]*Table1[[#This Row],[UnitPrice]]</f>
        <v>2814</v>
      </c>
      <c r="R7867">
        <f>Table1[[#This Row],[OrderQuantity]]*Table1[[#This Row],[UnitCost]]</f>
        <v>1913.52</v>
      </c>
      <c r="S7867">
        <f>Table1[[#This Row],[OrderQuantity]]*Table1[[#This Row],[UnitPrice]]*(1-Table1[[#This Row],[DiscountApplied]]) - (Table1[[#This Row],[OrderQuantity]]*Table1[[#This Row],[UnitCost]])</f>
        <v>759.77999999999975</v>
      </c>
      <c r="T7867">
        <f>DATEDIF(Table1[[#This Row],[ShipDate]],Table1[[#This Row],[DeliveryDate]],"d")</f>
        <v>7</v>
      </c>
      <c r="U7867" t="str">
        <f t="shared" si="245"/>
        <v>On Time</v>
      </c>
    </row>
    <row r="7868" spans="1:21" x14ac:dyDescent="0.3">
      <c r="A7868" t="str">
        <f t="shared" si="244"/>
        <v>SO-007967</v>
      </c>
      <c r="B7868" t="s">
        <v>3</v>
      </c>
      <c r="C7868" t="s">
        <v>11</v>
      </c>
      <c r="D7868" s="1">
        <v>44000</v>
      </c>
      <c r="E7868" s="1">
        <v>44181</v>
      </c>
      <c r="F7868" s="1">
        <v>44193</v>
      </c>
      <c r="G7868" s="1">
        <v>44200</v>
      </c>
      <c r="H7868" t="s">
        <v>54</v>
      </c>
      <c r="I7868">
        <v>7</v>
      </c>
      <c r="J7868">
        <v>12</v>
      </c>
      <c r="K7868">
        <v>297</v>
      </c>
      <c r="L7868">
        <v>11</v>
      </c>
      <c r="M7868">
        <v>3</v>
      </c>
      <c r="N7868">
        <v>0.15</v>
      </c>
      <c r="O7868">
        <v>997.83</v>
      </c>
      <c r="P7868">
        <v>1882.7</v>
      </c>
      <c r="Q7868">
        <f>Table1[[#This Row],[OrderQuantity]]*Table1[[#This Row],[UnitPrice]]</f>
        <v>5648.1</v>
      </c>
      <c r="R7868">
        <f>Table1[[#This Row],[OrderQuantity]]*Table1[[#This Row],[UnitCost]]</f>
        <v>2993.4900000000002</v>
      </c>
      <c r="S7868">
        <f>Table1[[#This Row],[OrderQuantity]]*Table1[[#This Row],[UnitPrice]]*(1-Table1[[#This Row],[DiscountApplied]]) - (Table1[[#This Row],[OrderQuantity]]*Table1[[#This Row],[UnitCost]])</f>
        <v>1807.395</v>
      </c>
      <c r="T7868">
        <f>DATEDIF(Table1[[#This Row],[ShipDate]],Table1[[#This Row],[DeliveryDate]],"d")</f>
        <v>7</v>
      </c>
      <c r="U7868" t="str">
        <f t="shared" si="245"/>
        <v>On Time</v>
      </c>
    </row>
    <row r="7869" spans="1:21" x14ac:dyDescent="0.3">
      <c r="A7869" t="str">
        <f t="shared" si="244"/>
        <v>SO-007968</v>
      </c>
      <c r="B7869" t="s">
        <v>3</v>
      </c>
      <c r="C7869" t="s">
        <v>10</v>
      </c>
      <c r="D7869" s="1">
        <v>44100</v>
      </c>
      <c r="E7869" s="1">
        <v>44181</v>
      </c>
      <c r="F7869" s="1">
        <v>44188</v>
      </c>
      <c r="G7869" s="1">
        <v>44189</v>
      </c>
      <c r="H7869" t="s">
        <v>54</v>
      </c>
      <c r="I7869">
        <v>9</v>
      </c>
      <c r="J7869">
        <v>23</v>
      </c>
      <c r="K7869">
        <v>102</v>
      </c>
      <c r="L7869">
        <v>10</v>
      </c>
      <c r="M7869">
        <v>6</v>
      </c>
      <c r="N7869">
        <v>0.08</v>
      </c>
      <c r="O7869">
        <v>1923.84</v>
      </c>
      <c r="P7869">
        <v>3926.2</v>
      </c>
      <c r="Q7869">
        <f>Table1[[#This Row],[OrderQuantity]]*Table1[[#This Row],[UnitPrice]]</f>
        <v>23557.199999999997</v>
      </c>
      <c r="R7869">
        <f>Table1[[#This Row],[OrderQuantity]]*Table1[[#This Row],[UnitCost]]</f>
        <v>11543.039999999999</v>
      </c>
      <c r="S7869">
        <f>Table1[[#This Row],[OrderQuantity]]*Table1[[#This Row],[UnitPrice]]*(1-Table1[[#This Row],[DiscountApplied]]) - (Table1[[#This Row],[OrderQuantity]]*Table1[[#This Row],[UnitCost]])</f>
        <v>10129.584000000001</v>
      </c>
      <c r="T7869">
        <f>DATEDIF(Table1[[#This Row],[ShipDate]],Table1[[#This Row],[DeliveryDate]],"d")</f>
        <v>1</v>
      </c>
      <c r="U7869" t="str">
        <f t="shared" si="245"/>
        <v>On Time</v>
      </c>
    </row>
    <row r="7870" spans="1:21" x14ac:dyDescent="0.3">
      <c r="A7870" t="str">
        <f t="shared" si="244"/>
        <v>SO-007969</v>
      </c>
      <c r="B7870" t="s">
        <v>4</v>
      </c>
      <c r="C7870" t="s">
        <v>11</v>
      </c>
      <c r="D7870" s="1">
        <v>44100</v>
      </c>
      <c r="E7870" s="1">
        <v>44181</v>
      </c>
      <c r="F7870" s="1">
        <v>44204</v>
      </c>
      <c r="G7870" s="1">
        <v>44209</v>
      </c>
      <c r="H7870" t="s">
        <v>54</v>
      </c>
      <c r="I7870">
        <v>17</v>
      </c>
      <c r="J7870">
        <v>13</v>
      </c>
      <c r="K7870">
        <v>296</v>
      </c>
      <c r="L7870">
        <v>37</v>
      </c>
      <c r="M7870">
        <v>5</v>
      </c>
      <c r="N7870">
        <v>0.1</v>
      </c>
      <c r="O7870">
        <v>1331.96</v>
      </c>
      <c r="P7870">
        <v>1876</v>
      </c>
      <c r="Q7870">
        <f>Table1[[#This Row],[OrderQuantity]]*Table1[[#This Row],[UnitPrice]]</f>
        <v>9380</v>
      </c>
      <c r="R7870">
        <f>Table1[[#This Row],[OrderQuantity]]*Table1[[#This Row],[UnitCost]]</f>
        <v>6659.8</v>
      </c>
      <c r="S7870">
        <f>Table1[[#This Row],[OrderQuantity]]*Table1[[#This Row],[UnitPrice]]*(1-Table1[[#This Row],[DiscountApplied]]) - (Table1[[#This Row],[OrderQuantity]]*Table1[[#This Row],[UnitCost]])</f>
        <v>1782.1999999999998</v>
      </c>
      <c r="T7870">
        <f>DATEDIF(Table1[[#This Row],[ShipDate]],Table1[[#This Row],[DeliveryDate]],"d")</f>
        <v>5</v>
      </c>
      <c r="U7870" t="str">
        <f t="shared" si="245"/>
        <v>On Time</v>
      </c>
    </row>
    <row r="7871" spans="1:21" x14ac:dyDescent="0.3">
      <c r="A7871" t="str">
        <f t="shared" si="244"/>
        <v>SO-007970</v>
      </c>
      <c r="B7871" t="s">
        <v>3</v>
      </c>
      <c r="C7871" t="s">
        <v>10</v>
      </c>
      <c r="D7871" s="1">
        <v>44000</v>
      </c>
      <c r="E7871" s="1">
        <v>44182</v>
      </c>
      <c r="F7871" s="1">
        <v>44185</v>
      </c>
      <c r="G7871" s="1">
        <v>44187</v>
      </c>
      <c r="H7871" t="s">
        <v>54</v>
      </c>
      <c r="I7871">
        <v>1</v>
      </c>
      <c r="J7871">
        <v>43</v>
      </c>
      <c r="K7871">
        <v>132</v>
      </c>
      <c r="L7871">
        <v>29</v>
      </c>
      <c r="M7871">
        <v>5</v>
      </c>
      <c r="N7871">
        <v>0.1</v>
      </c>
      <c r="O7871">
        <v>2954.97</v>
      </c>
      <c r="P7871">
        <v>3993.2</v>
      </c>
      <c r="Q7871">
        <f>Table1[[#This Row],[OrderQuantity]]*Table1[[#This Row],[UnitPrice]]</f>
        <v>19966</v>
      </c>
      <c r="R7871">
        <f>Table1[[#This Row],[OrderQuantity]]*Table1[[#This Row],[UnitCost]]</f>
        <v>14774.849999999999</v>
      </c>
      <c r="S7871">
        <f>Table1[[#This Row],[OrderQuantity]]*Table1[[#This Row],[UnitPrice]]*(1-Table1[[#This Row],[DiscountApplied]]) - (Table1[[#This Row],[OrderQuantity]]*Table1[[#This Row],[UnitCost]])</f>
        <v>3194.5500000000029</v>
      </c>
      <c r="T7871">
        <f>DATEDIF(Table1[[#This Row],[ShipDate]],Table1[[#This Row],[DeliveryDate]],"d")</f>
        <v>2</v>
      </c>
      <c r="U7871" t="str">
        <f t="shared" si="245"/>
        <v>On Time</v>
      </c>
    </row>
    <row r="7872" spans="1:21" x14ac:dyDescent="0.3">
      <c r="A7872" t="str">
        <f t="shared" si="244"/>
        <v>SO-007971</v>
      </c>
      <c r="B7872" t="s">
        <v>2</v>
      </c>
      <c r="C7872" t="s">
        <v>10</v>
      </c>
      <c r="D7872" s="1">
        <v>44000</v>
      </c>
      <c r="E7872" s="1">
        <v>44182</v>
      </c>
      <c r="F7872" s="1">
        <v>44189</v>
      </c>
      <c r="G7872" s="1">
        <v>44191</v>
      </c>
      <c r="H7872" t="s">
        <v>54</v>
      </c>
      <c r="I7872">
        <v>25</v>
      </c>
      <c r="J7872">
        <v>32</v>
      </c>
      <c r="K7872">
        <v>177</v>
      </c>
      <c r="L7872">
        <v>43</v>
      </c>
      <c r="M7872">
        <v>2</v>
      </c>
      <c r="N7872">
        <v>0.2</v>
      </c>
      <c r="O7872">
        <v>4012.76</v>
      </c>
      <c r="P7872">
        <v>6472.2</v>
      </c>
      <c r="Q7872">
        <f>Table1[[#This Row],[OrderQuantity]]*Table1[[#This Row],[UnitPrice]]</f>
        <v>12944.4</v>
      </c>
      <c r="R7872">
        <f>Table1[[#This Row],[OrderQuantity]]*Table1[[#This Row],[UnitCost]]</f>
        <v>8025.52</v>
      </c>
      <c r="S7872">
        <f>Table1[[#This Row],[OrderQuantity]]*Table1[[#This Row],[UnitPrice]]*(1-Table1[[#This Row],[DiscountApplied]]) - (Table1[[#This Row],[OrderQuantity]]*Table1[[#This Row],[UnitCost]])</f>
        <v>2330</v>
      </c>
      <c r="T7872">
        <f>DATEDIF(Table1[[#This Row],[ShipDate]],Table1[[#This Row],[DeliveryDate]],"d")</f>
        <v>2</v>
      </c>
      <c r="U7872" t="str">
        <f t="shared" si="245"/>
        <v>On Time</v>
      </c>
    </row>
    <row r="7873" spans="1:21" x14ac:dyDescent="0.3">
      <c r="A7873" t="str">
        <f t="shared" si="244"/>
        <v>SO-007972</v>
      </c>
      <c r="B7873" t="s">
        <v>3</v>
      </c>
      <c r="C7873" t="s">
        <v>9</v>
      </c>
      <c r="D7873" s="1">
        <v>44100</v>
      </c>
      <c r="E7873" s="1">
        <v>44182</v>
      </c>
      <c r="F7873" s="1">
        <v>44207</v>
      </c>
      <c r="G7873" s="1">
        <v>44212</v>
      </c>
      <c r="H7873" t="s">
        <v>54</v>
      </c>
      <c r="I7873">
        <v>1</v>
      </c>
      <c r="J7873">
        <v>25</v>
      </c>
      <c r="K7873">
        <v>81</v>
      </c>
      <c r="L7873">
        <v>12</v>
      </c>
      <c r="M7873">
        <v>4</v>
      </c>
      <c r="N7873">
        <v>0.3</v>
      </c>
      <c r="O7873">
        <v>1839.02</v>
      </c>
      <c r="P7873">
        <v>3912.8</v>
      </c>
      <c r="Q7873">
        <f>Table1[[#This Row],[OrderQuantity]]*Table1[[#This Row],[UnitPrice]]</f>
        <v>15651.2</v>
      </c>
      <c r="R7873">
        <f>Table1[[#This Row],[OrderQuantity]]*Table1[[#This Row],[UnitCost]]</f>
        <v>7356.08</v>
      </c>
      <c r="S7873">
        <f>Table1[[#This Row],[OrderQuantity]]*Table1[[#This Row],[UnitPrice]]*(1-Table1[[#This Row],[DiscountApplied]]) - (Table1[[#This Row],[OrderQuantity]]*Table1[[#This Row],[UnitCost]])</f>
        <v>3599.76</v>
      </c>
      <c r="T7873">
        <f>DATEDIF(Table1[[#This Row],[ShipDate]],Table1[[#This Row],[DeliveryDate]],"d")</f>
        <v>5</v>
      </c>
      <c r="U7873" t="str">
        <f t="shared" si="245"/>
        <v>On Time</v>
      </c>
    </row>
    <row r="7874" spans="1:21" x14ac:dyDescent="0.3">
      <c r="A7874" t="str">
        <f t="shared" ref="A7874:A7937" si="246">"SO-" &amp; TEXT(ROW(A7874)+99,"000000")</f>
        <v>SO-007973</v>
      </c>
      <c r="B7874" t="s">
        <v>5</v>
      </c>
      <c r="C7874" t="s">
        <v>10</v>
      </c>
      <c r="D7874" s="1">
        <v>44100</v>
      </c>
      <c r="E7874" s="1">
        <v>44182</v>
      </c>
      <c r="F7874" s="1">
        <v>44208</v>
      </c>
      <c r="G7874" s="1">
        <v>44215</v>
      </c>
      <c r="H7874" t="s">
        <v>54</v>
      </c>
      <c r="I7874">
        <v>27</v>
      </c>
      <c r="J7874">
        <v>29</v>
      </c>
      <c r="K7874">
        <v>135</v>
      </c>
      <c r="L7874">
        <v>26</v>
      </c>
      <c r="M7874">
        <v>5</v>
      </c>
      <c r="N7874">
        <v>0.05</v>
      </c>
      <c r="O7874">
        <v>2908.87</v>
      </c>
      <c r="P7874">
        <v>5386.8</v>
      </c>
      <c r="Q7874">
        <f>Table1[[#This Row],[OrderQuantity]]*Table1[[#This Row],[UnitPrice]]</f>
        <v>26934</v>
      </c>
      <c r="R7874">
        <f>Table1[[#This Row],[OrderQuantity]]*Table1[[#This Row],[UnitCost]]</f>
        <v>14544.349999999999</v>
      </c>
      <c r="S7874">
        <f>Table1[[#This Row],[OrderQuantity]]*Table1[[#This Row],[UnitPrice]]*(1-Table1[[#This Row],[DiscountApplied]]) - (Table1[[#This Row],[OrderQuantity]]*Table1[[#This Row],[UnitCost]])</f>
        <v>11042.95</v>
      </c>
      <c r="T7874">
        <f>DATEDIF(Table1[[#This Row],[ShipDate]],Table1[[#This Row],[DeliveryDate]],"d")</f>
        <v>7</v>
      </c>
      <c r="U7874" t="str">
        <f t="shared" ref="U7874:U7937" si="247">IF(T7874&gt;7,"Late","On Time")</f>
        <v>On Time</v>
      </c>
    </row>
    <row r="7875" spans="1:21" x14ac:dyDescent="0.3">
      <c r="A7875" t="str">
        <f t="shared" si="246"/>
        <v>SO-007974</v>
      </c>
      <c r="B7875" t="s">
        <v>4</v>
      </c>
      <c r="C7875" t="s">
        <v>11</v>
      </c>
      <c r="D7875" s="1">
        <v>44100</v>
      </c>
      <c r="E7875" s="1">
        <v>44182</v>
      </c>
      <c r="F7875" s="1">
        <v>44184</v>
      </c>
      <c r="G7875" s="1">
        <v>44191</v>
      </c>
      <c r="H7875" t="s">
        <v>54</v>
      </c>
      <c r="I7875">
        <v>19</v>
      </c>
      <c r="J7875">
        <v>38</v>
      </c>
      <c r="K7875">
        <v>282</v>
      </c>
      <c r="L7875">
        <v>44</v>
      </c>
      <c r="M7875">
        <v>6</v>
      </c>
      <c r="N7875">
        <v>0.05</v>
      </c>
      <c r="O7875">
        <v>460.09</v>
      </c>
      <c r="P7875">
        <v>730.3</v>
      </c>
      <c r="Q7875">
        <f>Table1[[#This Row],[OrderQuantity]]*Table1[[#This Row],[UnitPrice]]</f>
        <v>4381.7999999999993</v>
      </c>
      <c r="R7875">
        <f>Table1[[#This Row],[OrderQuantity]]*Table1[[#This Row],[UnitCost]]</f>
        <v>2760.54</v>
      </c>
      <c r="S7875">
        <f>Table1[[#This Row],[OrderQuantity]]*Table1[[#This Row],[UnitPrice]]*(1-Table1[[#This Row],[DiscountApplied]]) - (Table1[[#This Row],[OrderQuantity]]*Table1[[#This Row],[UnitCost]])</f>
        <v>1402.1699999999992</v>
      </c>
      <c r="T7875">
        <f>DATEDIF(Table1[[#This Row],[ShipDate]],Table1[[#This Row],[DeliveryDate]],"d")</f>
        <v>7</v>
      </c>
      <c r="U7875" t="str">
        <f t="shared" si="247"/>
        <v>On Time</v>
      </c>
    </row>
    <row r="7876" spans="1:21" x14ac:dyDescent="0.3">
      <c r="A7876" t="str">
        <f t="shared" si="246"/>
        <v>SO-007975</v>
      </c>
      <c r="B7876" t="s">
        <v>3</v>
      </c>
      <c r="C7876" t="s">
        <v>9</v>
      </c>
      <c r="D7876" s="1">
        <v>44100</v>
      </c>
      <c r="E7876" s="1">
        <v>44182</v>
      </c>
      <c r="F7876" s="1">
        <v>44190</v>
      </c>
      <c r="G7876" s="1">
        <v>44199</v>
      </c>
      <c r="H7876" t="s">
        <v>54</v>
      </c>
      <c r="I7876">
        <v>2</v>
      </c>
      <c r="J7876">
        <v>33</v>
      </c>
      <c r="K7876">
        <v>86</v>
      </c>
      <c r="L7876">
        <v>17</v>
      </c>
      <c r="M7876">
        <v>3</v>
      </c>
      <c r="N7876">
        <v>0.1</v>
      </c>
      <c r="O7876">
        <v>1471.99</v>
      </c>
      <c r="P7876">
        <v>2264.6</v>
      </c>
      <c r="Q7876">
        <f>Table1[[#This Row],[OrderQuantity]]*Table1[[#This Row],[UnitPrice]]</f>
        <v>6793.7999999999993</v>
      </c>
      <c r="R7876">
        <f>Table1[[#This Row],[OrderQuantity]]*Table1[[#This Row],[UnitCost]]</f>
        <v>4415.97</v>
      </c>
      <c r="S7876">
        <f>Table1[[#This Row],[OrderQuantity]]*Table1[[#This Row],[UnitPrice]]*(1-Table1[[#This Row],[DiscountApplied]]) - (Table1[[#This Row],[OrderQuantity]]*Table1[[#This Row],[UnitCost]])</f>
        <v>1698.4499999999989</v>
      </c>
      <c r="T7876">
        <f>DATEDIF(Table1[[#This Row],[ShipDate]],Table1[[#This Row],[DeliveryDate]],"d")</f>
        <v>9</v>
      </c>
      <c r="U7876" t="str">
        <f t="shared" si="247"/>
        <v>Late</v>
      </c>
    </row>
    <row r="7877" spans="1:21" x14ac:dyDescent="0.3">
      <c r="A7877" t="str">
        <f t="shared" si="246"/>
        <v>SO-007976</v>
      </c>
      <c r="B7877" t="s">
        <v>4</v>
      </c>
      <c r="C7877" t="s">
        <v>10</v>
      </c>
      <c r="D7877" s="1">
        <v>44100</v>
      </c>
      <c r="E7877" s="1">
        <v>44182</v>
      </c>
      <c r="F7877" s="1">
        <v>44208</v>
      </c>
      <c r="G7877" s="1">
        <v>44216</v>
      </c>
      <c r="H7877" t="s">
        <v>54</v>
      </c>
      <c r="I7877">
        <v>13</v>
      </c>
      <c r="J7877">
        <v>29</v>
      </c>
      <c r="K7877">
        <v>98</v>
      </c>
      <c r="L7877">
        <v>5</v>
      </c>
      <c r="M7877">
        <v>7</v>
      </c>
      <c r="N7877">
        <v>0.05</v>
      </c>
      <c r="O7877">
        <v>482.6</v>
      </c>
      <c r="P7877">
        <v>984.9</v>
      </c>
      <c r="Q7877">
        <f>Table1[[#This Row],[OrderQuantity]]*Table1[[#This Row],[UnitPrice]]</f>
        <v>6894.3</v>
      </c>
      <c r="R7877">
        <f>Table1[[#This Row],[OrderQuantity]]*Table1[[#This Row],[UnitCost]]</f>
        <v>3378.2000000000003</v>
      </c>
      <c r="S7877">
        <f>Table1[[#This Row],[OrderQuantity]]*Table1[[#This Row],[UnitPrice]]*(1-Table1[[#This Row],[DiscountApplied]]) - (Table1[[#This Row],[OrderQuantity]]*Table1[[#This Row],[UnitCost]])</f>
        <v>3171.3849999999998</v>
      </c>
      <c r="T7877">
        <f>DATEDIF(Table1[[#This Row],[ShipDate]],Table1[[#This Row],[DeliveryDate]],"d")</f>
        <v>8</v>
      </c>
      <c r="U7877" t="str">
        <f t="shared" si="247"/>
        <v>Late</v>
      </c>
    </row>
    <row r="7878" spans="1:21" x14ac:dyDescent="0.3">
      <c r="A7878" t="str">
        <f t="shared" si="246"/>
        <v>SO-007977</v>
      </c>
      <c r="B7878" t="s">
        <v>5</v>
      </c>
      <c r="C7878" t="s">
        <v>12</v>
      </c>
      <c r="D7878" s="1">
        <v>44100</v>
      </c>
      <c r="E7878" s="1">
        <v>44182</v>
      </c>
      <c r="F7878" s="1">
        <v>44193</v>
      </c>
      <c r="G7878" s="1">
        <v>44199</v>
      </c>
      <c r="H7878" t="s">
        <v>54</v>
      </c>
      <c r="I7878">
        <v>26</v>
      </c>
      <c r="J7878">
        <v>10</v>
      </c>
      <c r="K7878">
        <v>211</v>
      </c>
      <c r="L7878">
        <v>38</v>
      </c>
      <c r="M7878">
        <v>6</v>
      </c>
      <c r="N7878">
        <v>0.08</v>
      </c>
      <c r="O7878">
        <v>2197.73</v>
      </c>
      <c r="P7878">
        <v>2854.2</v>
      </c>
      <c r="Q7878">
        <f>Table1[[#This Row],[OrderQuantity]]*Table1[[#This Row],[UnitPrice]]</f>
        <v>17125.199999999997</v>
      </c>
      <c r="R7878">
        <f>Table1[[#This Row],[OrderQuantity]]*Table1[[#This Row],[UnitCost]]</f>
        <v>13186.380000000001</v>
      </c>
      <c r="S7878">
        <f>Table1[[#This Row],[OrderQuantity]]*Table1[[#This Row],[UnitPrice]]*(1-Table1[[#This Row],[DiscountApplied]]) - (Table1[[#This Row],[OrderQuantity]]*Table1[[#This Row],[UnitCost]])</f>
        <v>2568.8039999999964</v>
      </c>
      <c r="T7878">
        <f>DATEDIF(Table1[[#This Row],[ShipDate]],Table1[[#This Row],[DeliveryDate]],"d")</f>
        <v>6</v>
      </c>
      <c r="U7878" t="str">
        <f t="shared" si="247"/>
        <v>On Time</v>
      </c>
    </row>
    <row r="7879" spans="1:21" x14ac:dyDescent="0.3">
      <c r="A7879" t="str">
        <f t="shared" si="246"/>
        <v>SO-007978</v>
      </c>
      <c r="B7879" t="s">
        <v>3</v>
      </c>
      <c r="C7879" t="s">
        <v>10</v>
      </c>
      <c r="D7879" s="1">
        <v>44000</v>
      </c>
      <c r="E7879" s="1">
        <v>44182</v>
      </c>
      <c r="F7879" s="1">
        <v>44187</v>
      </c>
      <c r="G7879" s="1">
        <v>44192</v>
      </c>
      <c r="H7879" t="s">
        <v>54</v>
      </c>
      <c r="I7879">
        <v>9</v>
      </c>
      <c r="J7879">
        <v>34</v>
      </c>
      <c r="K7879">
        <v>133</v>
      </c>
      <c r="L7879">
        <v>45</v>
      </c>
      <c r="M7879">
        <v>8</v>
      </c>
      <c r="N7879">
        <v>0.08</v>
      </c>
      <c r="O7879">
        <v>160.80000000000001</v>
      </c>
      <c r="P7879">
        <v>268</v>
      </c>
      <c r="Q7879">
        <f>Table1[[#This Row],[OrderQuantity]]*Table1[[#This Row],[UnitPrice]]</f>
        <v>2144</v>
      </c>
      <c r="R7879">
        <f>Table1[[#This Row],[OrderQuantity]]*Table1[[#This Row],[UnitCost]]</f>
        <v>1286.4000000000001</v>
      </c>
      <c r="S7879">
        <f>Table1[[#This Row],[OrderQuantity]]*Table1[[#This Row],[UnitPrice]]*(1-Table1[[#This Row],[DiscountApplied]]) - (Table1[[#This Row],[OrderQuantity]]*Table1[[#This Row],[UnitCost]])</f>
        <v>686.07999999999993</v>
      </c>
      <c r="T7879">
        <f>DATEDIF(Table1[[#This Row],[ShipDate]],Table1[[#This Row],[DeliveryDate]],"d")</f>
        <v>5</v>
      </c>
      <c r="U7879" t="str">
        <f t="shared" si="247"/>
        <v>On Time</v>
      </c>
    </row>
    <row r="7880" spans="1:21" x14ac:dyDescent="0.3">
      <c r="A7880" t="str">
        <f t="shared" si="246"/>
        <v>SO-007979</v>
      </c>
      <c r="B7880" t="s">
        <v>2</v>
      </c>
      <c r="C7880" t="s">
        <v>13</v>
      </c>
      <c r="D7880" s="1">
        <v>44100</v>
      </c>
      <c r="E7880" s="1">
        <v>44182</v>
      </c>
      <c r="F7880" s="1">
        <v>44208</v>
      </c>
      <c r="G7880" s="1">
        <v>44215</v>
      </c>
      <c r="H7880" t="s">
        <v>54</v>
      </c>
      <c r="I7880">
        <v>21</v>
      </c>
      <c r="J7880">
        <v>44</v>
      </c>
      <c r="K7880">
        <v>17</v>
      </c>
      <c r="L7880">
        <v>5</v>
      </c>
      <c r="M7880">
        <v>3</v>
      </c>
      <c r="N7880">
        <v>0.2</v>
      </c>
      <c r="O7880">
        <v>4542.9399999999996</v>
      </c>
      <c r="P7880">
        <v>6398.5</v>
      </c>
      <c r="Q7880">
        <f>Table1[[#This Row],[OrderQuantity]]*Table1[[#This Row],[UnitPrice]]</f>
        <v>19195.5</v>
      </c>
      <c r="R7880">
        <f>Table1[[#This Row],[OrderQuantity]]*Table1[[#This Row],[UnitCost]]</f>
        <v>13628.82</v>
      </c>
      <c r="S7880">
        <f>Table1[[#This Row],[OrderQuantity]]*Table1[[#This Row],[UnitPrice]]*(1-Table1[[#This Row],[DiscountApplied]]) - (Table1[[#This Row],[OrderQuantity]]*Table1[[#This Row],[UnitCost]])</f>
        <v>1727.5800000000017</v>
      </c>
      <c r="T7880">
        <f>DATEDIF(Table1[[#This Row],[ShipDate]],Table1[[#This Row],[DeliveryDate]],"d")</f>
        <v>7</v>
      </c>
      <c r="U7880" t="str">
        <f t="shared" si="247"/>
        <v>On Time</v>
      </c>
    </row>
    <row r="7881" spans="1:21" x14ac:dyDescent="0.3">
      <c r="A7881" t="str">
        <f t="shared" si="246"/>
        <v>SO-007980</v>
      </c>
      <c r="B7881" t="s">
        <v>5</v>
      </c>
      <c r="C7881" t="s">
        <v>10</v>
      </c>
      <c r="D7881" s="1">
        <v>44100</v>
      </c>
      <c r="E7881" s="1">
        <v>44182</v>
      </c>
      <c r="F7881" s="1">
        <v>44186</v>
      </c>
      <c r="G7881" s="1">
        <v>44191</v>
      </c>
      <c r="H7881" t="s">
        <v>54</v>
      </c>
      <c r="I7881">
        <v>26</v>
      </c>
      <c r="J7881">
        <v>13</v>
      </c>
      <c r="K7881">
        <v>106</v>
      </c>
      <c r="L7881">
        <v>26</v>
      </c>
      <c r="M7881">
        <v>5</v>
      </c>
      <c r="N7881">
        <v>0.08</v>
      </c>
      <c r="O7881">
        <v>1726.99</v>
      </c>
      <c r="P7881">
        <v>3597.9</v>
      </c>
      <c r="Q7881">
        <f>Table1[[#This Row],[OrderQuantity]]*Table1[[#This Row],[UnitPrice]]</f>
        <v>17989.5</v>
      </c>
      <c r="R7881">
        <f>Table1[[#This Row],[OrderQuantity]]*Table1[[#This Row],[UnitCost]]</f>
        <v>8634.9500000000007</v>
      </c>
      <c r="S7881">
        <f>Table1[[#This Row],[OrderQuantity]]*Table1[[#This Row],[UnitPrice]]*(1-Table1[[#This Row],[DiscountApplied]]) - (Table1[[#This Row],[OrderQuantity]]*Table1[[#This Row],[UnitCost]])</f>
        <v>7915.3899999999994</v>
      </c>
      <c r="T7881">
        <f>DATEDIF(Table1[[#This Row],[ShipDate]],Table1[[#This Row],[DeliveryDate]],"d")</f>
        <v>5</v>
      </c>
      <c r="U7881" t="str">
        <f t="shared" si="247"/>
        <v>On Time</v>
      </c>
    </row>
    <row r="7882" spans="1:21" x14ac:dyDescent="0.3">
      <c r="A7882" t="str">
        <f t="shared" si="246"/>
        <v>SO-007981</v>
      </c>
      <c r="B7882" t="s">
        <v>3</v>
      </c>
      <c r="C7882" t="s">
        <v>10</v>
      </c>
      <c r="D7882" s="1">
        <v>44100</v>
      </c>
      <c r="E7882" s="1">
        <v>44182</v>
      </c>
      <c r="F7882" s="1">
        <v>44207</v>
      </c>
      <c r="G7882" s="1">
        <v>44216</v>
      </c>
      <c r="H7882" t="s">
        <v>54</v>
      </c>
      <c r="I7882">
        <v>8</v>
      </c>
      <c r="J7882">
        <v>20</v>
      </c>
      <c r="K7882">
        <v>136</v>
      </c>
      <c r="L7882">
        <v>27</v>
      </c>
      <c r="M7882">
        <v>3</v>
      </c>
      <c r="N7882">
        <v>0.2</v>
      </c>
      <c r="O7882">
        <v>3135.6</v>
      </c>
      <c r="P7882">
        <v>4020</v>
      </c>
      <c r="Q7882">
        <f>Table1[[#This Row],[OrderQuantity]]*Table1[[#This Row],[UnitPrice]]</f>
        <v>12060</v>
      </c>
      <c r="R7882">
        <f>Table1[[#This Row],[OrderQuantity]]*Table1[[#This Row],[UnitCost]]</f>
        <v>9406.7999999999993</v>
      </c>
      <c r="S7882">
        <f>Table1[[#This Row],[OrderQuantity]]*Table1[[#This Row],[UnitPrice]]*(1-Table1[[#This Row],[DiscountApplied]]) - (Table1[[#This Row],[OrderQuantity]]*Table1[[#This Row],[UnitCost]])</f>
        <v>241.20000000000073</v>
      </c>
      <c r="T7882">
        <f>DATEDIF(Table1[[#This Row],[ShipDate]],Table1[[#This Row],[DeliveryDate]],"d")</f>
        <v>9</v>
      </c>
      <c r="U7882" t="str">
        <f t="shared" si="247"/>
        <v>Late</v>
      </c>
    </row>
    <row r="7883" spans="1:21" x14ac:dyDescent="0.3">
      <c r="A7883" t="str">
        <f t="shared" si="246"/>
        <v>SO-007982</v>
      </c>
      <c r="B7883" t="s">
        <v>3</v>
      </c>
      <c r="C7883" t="s">
        <v>12</v>
      </c>
      <c r="D7883" s="1">
        <v>44100</v>
      </c>
      <c r="E7883" s="1">
        <v>44183</v>
      </c>
      <c r="F7883" s="1">
        <v>44189</v>
      </c>
      <c r="G7883" s="1">
        <v>44191</v>
      </c>
      <c r="H7883" t="s">
        <v>54</v>
      </c>
      <c r="I7883">
        <v>7</v>
      </c>
      <c r="J7883">
        <v>26</v>
      </c>
      <c r="K7883">
        <v>234</v>
      </c>
      <c r="L7883">
        <v>35</v>
      </c>
      <c r="M7883">
        <v>1</v>
      </c>
      <c r="N7883">
        <v>0.05</v>
      </c>
      <c r="O7883">
        <v>1784.48</v>
      </c>
      <c r="P7883">
        <v>2586.1999999999998</v>
      </c>
      <c r="Q7883">
        <f>Table1[[#This Row],[OrderQuantity]]*Table1[[#This Row],[UnitPrice]]</f>
        <v>2586.1999999999998</v>
      </c>
      <c r="R7883">
        <f>Table1[[#This Row],[OrderQuantity]]*Table1[[#This Row],[UnitCost]]</f>
        <v>1784.48</v>
      </c>
      <c r="S7883">
        <f>Table1[[#This Row],[OrderQuantity]]*Table1[[#This Row],[UnitPrice]]*(1-Table1[[#This Row],[DiscountApplied]]) - (Table1[[#This Row],[OrderQuantity]]*Table1[[#This Row],[UnitCost]])</f>
        <v>672.40999999999985</v>
      </c>
      <c r="T7883">
        <f>DATEDIF(Table1[[#This Row],[ShipDate]],Table1[[#This Row],[DeliveryDate]],"d")</f>
        <v>2</v>
      </c>
      <c r="U7883" t="str">
        <f t="shared" si="247"/>
        <v>On Time</v>
      </c>
    </row>
    <row r="7884" spans="1:21" x14ac:dyDescent="0.3">
      <c r="A7884" t="str">
        <f t="shared" si="246"/>
        <v>SO-007983</v>
      </c>
      <c r="B7884" t="s">
        <v>3</v>
      </c>
      <c r="C7884" t="s">
        <v>10</v>
      </c>
      <c r="D7884" s="1">
        <v>44000</v>
      </c>
      <c r="E7884" s="1">
        <v>44183</v>
      </c>
      <c r="F7884" s="1">
        <v>44204</v>
      </c>
      <c r="G7884" s="1">
        <v>44208</v>
      </c>
      <c r="H7884" t="s">
        <v>54</v>
      </c>
      <c r="I7884">
        <v>9</v>
      </c>
      <c r="J7884">
        <v>8</v>
      </c>
      <c r="K7884">
        <v>182</v>
      </c>
      <c r="L7884">
        <v>43</v>
      </c>
      <c r="M7884">
        <v>4</v>
      </c>
      <c r="N7884">
        <v>0.05</v>
      </c>
      <c r="O7884">
        <v>617.87</v>
      </c>
      <c r="P7884">
        <v>1065.3</v>
      </c>
      <c r="Q7884">
        <f>Table1[[#This Row],[OrderQuantity]]*Table1[[#This Row],[UnitPrice]]</f>
        <v>4261.2</v>
      </c>
      <c r="R7884">
        <f>Table1[[#This Row],[OrderQuantity]]*Table1[[#This Row],[UnitCost]]</f>
        <v>2471.48</v>
      </c>
      <c r="S7884">
        <f>Table1[[#This Row],[OrderQuantity]]*Table1[[#This Row],[UnitPrice]]*(1-Table1[[#This Row],[DiscountApplied]]) - (Table1[[#This Row],[OrderQuantity]]*Table1[[#This Row],[UnitCost]])</f>
        <v>1576.6599999999994</v>
      </c>
      <c r="T7884">
        <f>DATEDIF(Table1[[#This Row],[ShipDate]],Table1[[#This Row],[DeliveryDate]],"d")</f>
        <v>4</v>
      </c>
      <c r="U7884" t="str">
        <f t="shared" si="247"/>
        <v>On Time</v>
      </c>
    </row>
    <row r="7885" spans="1:21" x14ac:dyDescent="0.3">
      <c r="A7885" t="str">
        <f t="shared" si="246"/>
        <v>SO-007984</v>
      </c>
      <c r="B7885" t="s">
        <v>3</v>
      </c>
      <c r="C7885" t="s">
        <v>10</v>
      </c>
      <c r="D7885" s="1">
        <v>44100</v>
      </c>
      <c r="E7885" s="1">
        <v>44183</v>
      </c>
      <c r="F7885" s="1">
        <v>44206</v>
      </c>
      <c r="G7885" s="1">
        <v>44210</v>
      </c>
      <c r="H7885" t="s">
        <v>54</v>
      </c>
      <c r="I7885">
        <v>7</v>
      </c>
      <c r="J7885">
        <v>13</v>
      </c>
      <c r="K7885">
        <v>140</v>
      </c>
      <c r="L7885">
        <v>1</v>
      </c>
      <c r="M7885">
        <v>3</v>
      </c>
      <c r="N7885">
        <v>0.3</v>
      </c>
      <c r="O7885">
        <v>1949.7</v>
      </c>
      <c r="P7885">
        <v>3899.4</v>
      </c>
      <c r="Q7885">
        <f>Table1[[#This Row],[OrderQuantity]]*Table1[[#This Row],[UnitPrice]]</f>
        <v>11698.2</v>
      </c>
      <c r="R7885">
        <f>Table1[[#This Row],[OrderQuantity]]*Table1[[#This Row],[UnitCost]]</f>
        <v>5849.1</v>
      </c>
      <c r="S7885">
        <f>Table1[[#This Row],[OrderQuantity]]*Table1[[#This Row],[UnitPrice]]*(1-Table1[[#This Row],[DiscountApplied]]) - (Table1[[#This Row],[OrderQuantity]]*Table1[[#This Row],[UnitCost]])</f>
        <v>2339.6399999999994</v>
      </c>
      <c r="T7885">
        <f>DATEDIF(Table1[[#This Row],[ShipDate]],Table1[[#This Row],[DeliveryDate]],"d")</f>
        <v>4</v>
      </c>
      <c r="U7885" t="str">
        <f t="shared" si="247"/>
        <v>On Time</v>
      </c>
    </row>
    <row r="7886" spans="1:21" x14ac:dyDescent="0.3">
      <c r="A7886" t="str">
        <f t="shared" si="246"/>
        <v>SO-007985</v>
      </c>
      <c r="B7886" t="s">
        <v>3</v>
      </c>
      <c r="C7886" t="s">
        <v>13</v>
      </c>
      <c r="D7886" s="1">
        <v>44100</v>
      </c>
      <c r="E7886" s="1">
        <v>44183</v>
      </c>
      <c r="F7886" s="1">
        <v>44187</v>
      </c>
      <c r="G7886" s="1">
        <v>44189</v>
      </c>
      <c r="H7886" t="s">
        <v>54</v>
      </c>
      <c r="I7886">
        <v>11</v>
      </c>
      <c r="J7886">
        <v>7</v>
      </c>
      <c r="K7886">
        <v>16</v>
      </c>
      <c r="L7886">
        <v>37</v>
      </c>
      <c r="M7886">
        <v>7</v>
      </c>
      <c r="N7886">
        <v>0.05</v>
      </c>
      <c r="O7886">
        <v>512.95000000000005</v>
      </c>
      <c r="P7886">
        <v>884.4</v>
      </c>
      <c r="Q7886">
        <f>Table1[[#This Row],[OrderQuantity]]*Table1[[#This Row],[UnitPrice]]</f>
        <v>6190.8</v>
      </c>
      <c r="R7886">
        <f>Table1[[#This Row],[OrderQuantity]]*Table1[[#This Row],[UnitCost]]</f>
        <v>3590.6500000000005</v>
      </c>
      <c r="S7886">
        <f>Table1[[#This Row],[OrderQuantity]]*Table1[[#This Row],[UnitPrice]]*(1-Table1[[#This Row],[DiscountApplied]]) - (Table1[[#This Row],[OrderQuantity]]*Table1[[#This Row],[UnitCost]])</f>
        <v>2290.6099999999997</v>
      </c>
      <c r="T7886">
        <f>DATEDIF(Table1[[#This Row],[ShipDate]],Table1[[#This Row],[DeliveryDate]],"d")</f>
        <v>2</v>
      </c>
      <c r="U7886" t="str">
        <f t="shared" si="247"/>
        <v>On Time</v>
      </c>
    </row>
    <row r="7887" spans="1:21" x14ac:dyDescent="0.3">
      <c r="A7887" t="str">
        <f t="shared" si="246"/>
        <v>SO-007986</v>
      </c>
      <c r="B7887" t="s">
        <v>2</v>
      </c>
      <c r="C7887" t="s">
        <v>13</v>
      </c>
      <c r="D7887" s="1">
        <v>44000</v>
      </c>
      <c r="E7887" s="1">
        <v>44183</v>
      </c>
      <c r="F7887" s="1">
        <v>44192</v>
      </c>
      <c r="G7887" s="1">
        <v>44199</v>
      </c>
      <c r="H7887" t="s">
        <v>54</v>
      </c>
      <c r="I7887">
        <v>21</v>
      </c>
      <c r="J7887">
        <v>18</v>
      </c>
      <c r="K7887">
        <v>11</v>
      </c>
      <c r="L7887">
        <v>20</v>
      </c>
      <c r="M7887">
        <v>7</v>
      </c>
      <c r="N7887">
        <v>0.4</v>
      </c>
      <c r="O7887">
        <v>532.17999999999995</v>
      </c>
      <c r="P7887">
        <v>1132.3</v>
      </c>
      <c r="Q7887">
        <f>Table1[[#This Row],[OrderQuantity]]*Table1[[#This Row],[UnitPrice]]</f>
        <v>7926.0999999999995</v>
      </c>
      <c r="R7887">
        <f>Table1[[#This Row],[OrderQuantity]]*Table1[[#This Row],[UnitCost]]</f>
        <v>3725.2599999999998</v>
      </c>
      <c r="S7887">
        <f>Table1[[#This Row],[OrderQuantity]]*Table1[[#This Row],[UnitPrice]]*(1-Table1[[#This Row],[DiscountApplied]]) - (Table1[[#This Row],[OrderQuantity]]*Table1[[#This Row],[UnitCost]])</f>
        <v>1030.4000000000001</v>
      </c>
      <c r="T7887">
        <f>DATEDIF(Table1[[#This Row],[ShipDate]],Table1[[#This Row],[DeliveryDate]],"d")</f>
        <v>7</v>
      </c>
      <c r="U7887" t="str">
        <f t="shared" si="247"/>
        <v>On Time</v>
      </c>
    </row>
    <row r="7888" spans="1:21" x14ac:dyDescent="0.3">
      <c r="A7888" t="str">
        <f t="shared" si="246"/>
        <v>SO-007987</v>
      </c>
      <c r="B7888" t="s">
        <v>3</v>
      </c>
      <c r="C7888" t="s">
        <v>10</v>
      </c>
      <c r="D7888" s="1">
        <v>44100</v>
      </c>
      <c r="E7888" s="1">
        <v>44183</v>
      </c>
      <c r="F7888" s="1">
        <v>44203</v>
      </c>
      <c r="G7888" s="1">
        <v>44212</v>
      </c>
      <c r="H7888" t="s">
        <v>54</v>
      </c>
      <c r="I7888">
        <v>11</v>
      </c>
      <c r="J7888">
        <v>42</v>
      </c>
      <c r="K7888">
        <v>119</v>
      </c>
      <c r="L7888">
        <v>4</v>
      </c>
      <c r="M7888">
        <v>1</v>
      </c>
      <c r="N7888">
        <v>0.08</v>
      </c>
      <c r="O7888">
        <v>1479.49</v>
      </c>
      <c r="P7888">
        <v>2425.4</v>
      </c>
      <c r="Q7888">
        <f>Table1[[#This Row],[OrderQuantity]]*Table1[[#This Row],[UnitPrice]]</f>
        <v>2425.4</v>
      </c>
      <c r="R7888">
        <f>Table1[[#This Row],[OrderQuantity]]*Table1[[#This Row],[UnitCost]]</f>
        <v>1479.49</v>
      </c>
      <c r="S7888">
        <f>Table1[[#This Row],[OrderQuantity]]*Table1[[#This Row],[UnitPrice]]*(1-Table1[[#This Row],[DiscountApplied]]) - (Table1[[#This Row],[OrderQuantity]]*Table1[[#This Row],[UnitCost]])</f>
        <v>751.87800000000038</v>
      </c>
      <c r="T7888">
        <f>DATEDIF(Table1[[#This Row],[ShipDate]],Table1[[#This Row],[DeliveryDate]],"d")</f>
        <v>9</v>
      </c>
      <c r="U7888" t="str">
        <f t="shared" si="247"/>
        <v>Late</v>
      </c>
    </row>
    <row r="7889" spans="1:21" x14ac:dyDescent="0.3">
      <c r="A7889" t="str">
        <f t="shared" si="246"/>
        <v>SO-007988</v>
      </c>
      <c r="B7889" t="s">
        <v>2</v>
      </c>
      <c r="C7889" t="s">
        <v>13</v>
      </c>
      <c r="D7889" s="1">
        <v>44100</v>
      </c>
      <c r="E7889" s="1">
        <v>44183</v>
      </c>
      <c r="F7889" s="1">
        <v>44210</v>
      </c>
      <c r="G7889" s="1">
        <v>44216</v>
      </c>
      <c r="H7889" t="s">
        <v>54</v>
      </c>
      <c r="I7889">
        <v>21</v>
      </c>
      <c r="J7889">
        <v>41</v>
      </c>
      <c r="K7889">
        <v>41</v>
      </c>
      <c r="L7889">
        <v>5</v>
      </c>
      <c r="M7889">
        <v>8</v>
      </c>
      <c r="N7889">
        <v>0.05</v>
      </c>
      <c r="O7889">
        <v>145.93</v>
      </c>
      <c r="P7889">
        <v>221.1</v>
      </c>
      <c r="Q7889">
        <f>Table1[[#This Row],[OrderQuantity]]*Table1[[#This Row],[UnitPrice]]</f>
        <v>1768.8</v>
      </c>
      <c r="R7889">
        <f>Table1[[#This Row],[OrderQuantity]]*Table1[[#This Row],[UnitCost]]</f>
        <v>1167.44</v>
      </c>
      <c r="S7889">
        <f>Table1[[#This Row],[OrderQuantity]]*Table1[[#This Row],[UnitPrice]]*(1-Table1[[#This Row],[DiscountApplied]]) - (Table1[[#This Row],[OrderQuantity]]*Table1[[#This Row],[UnitCost]])</f>
        <v>512.91999999999985</v>
      </c>
      <c r="T7889">
        <f>DATEDIF(Table1[[#This Row],[ShipDate]],Table1[[#This Row],[DeliveryDate]],"d")</f>
        <v>6</v>
      </c>
      <c r="U7889" t="str">
        <f t="shared" si="247"/>
        <v>On Time</v>
      </c>
    </row>
    <row r="7890" spans="1:21" x14ac:dyDescent="0.3">
      <c r="A7890" t="str">
        <f t="shared" si="246"/>
        <v>SO-007989</v>
      </c>
      <c r="B7890" t="s">
        <v>3</v>
      </c>
      <c r="C7890" t="s">
        <v>10</v>
      </c>
      <c r="D7890" s="1">
        <v>44100</v>
      </c>
      <c r="E7890" s="1">
        <v>44184</v>
      </c>
      <c r="F7890" s="1">
        <v>44201</v>
      </c>
      <c r="G7890" s="1">
        <v>44207</v>
      </c>
      <c r="H7890" t="s">
        <v>54</v>
      </c>
      <c r="I7890">
        <v>7</v>
      </c>
      <c r="J7890">
        <v>36</v>
      </c>
      <c r="K7890">
        <v>162</v>
      </c>
      <c r="L7890">
        <v>2</v>
      </c>
      <c r="M7890">
        <v>1</v>
      </c>
      <c r="N7890">
        <v>0.1</v>
      </c>
      <c r="O7890">
        <v>422.1</v>
      </c>
      <c r="P7890">
        <v>1005</v>
      </c>
      <c r="Q7890">
        <f>Table1[[#This Row],[OrderQuantity]]*Table1[[#This Row],[UnitPrice]]</f>
        <v>1005</v>
      </c>
      <c r="R7890">
        <f>Table1[[#This Row],[OrderQuantity]]*Table1[[#This Row],[UnitCost]]</f>
        <v>422.1</v>
      </c>
      <c r="S7890">
        <f>Table1[[#This Row],[OrderQuantity]]*Table1[[#This Row],[UnitPrice]]*(1-Table1[[#This Row],[DiscountApplied]]) - (Table1[[#This Row],[OrderQuantity]]*Table1[[#This Row],[UnitCost]])</f>
        <v>482.4</v>
      </c>
      <c r="T7890">
        <f>DATEDIF(Table1[[#This Row],[ShipDate]],Table1[[#This Row],[DeliveryDate]],"d")</f>
        <v>6</v>
      </c>
      <c r="U7890" t="str">
        <f t="shared" si="247"/>
        <v>On Time</v>
      </c>
    </row>
    <row r="7891" spans="1:21" x14ac:dyDescent="0.3">
      <c r="A7891" t="str">
        <f t="shared" si="246"/>
        <v>SO-007990</v>
      </c>
      <c r="B7891" t="s">
        <v>4</v>
      </c>
      <c r="C7891" t="s">
        <v>10</v>
      </c>
      <c r="D7891" s="1">
        <v>44100</v>
      </c>
      <c r="E7891" s="1">
        <v>44184</v>
      </c>
      <c r="F7891" s="1">
        <v>44204</v>
      </c>
      <c r="G7891" s="1">
        <v>44207</v>
      </c>
      <c r="H7891" t="s">
        <v>54</v>
      </c>
      <c r="I7891">
        <v>19</v>
      </c>
      <c r="J7891">
        <v>47</v>
      </c>
      <c r="K7891">
        <v>116</v>
      </c>
      <c r="L7891">
        <v>18</v>
      </c>
      <c r="M7891">
        <v>5</v>
      </c>
      <c r="N7891">
        <v>0.08</v>
      </c>
      <c r="O7891">
        <v>2395.92</v>
      </c>
      <c r="P7891">
        <v>3993.2</v>
      </c>
      <c r="Q7891">
        <f>Table1[[#This Row],[OrderQuantity]]*Table1[[#This Row],[UnitPrice]]</f>
        <v>19966</v>
      </c>
      <c r="R7891">
        <f>Table1[[#This Row],[OrderQuantity]]*Table1[[#This Row],[UnitCost]]</f>
        <v>11979.6</v>
      </c>
      <c r="S7891">
        <f>Table1[[#This Row],[OrderQuantity]]*Table1[[#This Row],[UnitPrice]]*(1-Table1[[#This Row],[DiscountApplied]]) - (Table1[[#This Row],[OrderQuantity]]*Table1[[#This Row],[UnitCost]])</f>
        <v>6389.1200000000008</v>
      </c>
      <c r="T7891">
        <f>DATEDIF(Table1[[#This Row],[ShipDate]],Table1[[#This Row],[DeliveryDate]],"d")</f>
        <v>3</v>
      </c>
      <c r="U7891" t="str">
        <f t="shared" si="247"/>
        <v>On Time</v>
      </c>
    </row>
    <row r="7892" spans="1:21" x14ac:dyDescent="0.3">
      <c r="A7892" t="str">
        <f t="shared" si="246"/>
        <v>SO-007991</v>
      </c>
      <c r="B7892" t="s">
        <v>4</v>
      </c>
      <c r="C7892" t="s">
        <v>10</v>
      </c>
      <c r="D7892" s="1">
        <v>44100</v>
      </c>
      <c r="E7892" s="1">
        <v>44184</v>
      </c>
      <c r="F7892" s="1">
        <v>44198</v>
      </c>
      <c r="G7892" s="1">
        <v>44201</v>
      </c>
      <c r="H7892" t="s">
        <v>54</v>
      </c>
      <c r="I7892">
        <v>16</v>
      </c>
      <c r="J7892">
        <v>13</v>
      </c>
      <c r="K7892">
        <v>104</v>
      </c>
      <c r="L7892">
        <v>15</v>
      </c>
      <c r="M7892">
        <v>1</v>
      </c>
      <c r="N7892">
        <v>0.08</v>
      </c>
      <c r="O7892">
        <v>1874.93</v>
      </c>
      <c r="P7892">
        <v>3906.1</v>
      </c>
      <c r="Q7892">
        <f>Table1[[#This Row],[OrderQuantity]]*Table1[[#This Row],[UnitPrice]]</f>
        <v>3906.1</v>
      </c>
      <c r="R7892">
        <f>Table1[[#This Row],[OrderQuantity]]*Table1[[#This Row],[UnitCost]]</f>
        <v>1874.93</v>
      </c>
      <c r="S7892">
        <f>Table1[[#This Row],[OrderQuantity]]*Table1[[#This Row],[UnitPrice]]*(1-Table1[[#This Row],[DiscountApplied]]) - (Table1[[#This Row],[OrderQuantity]]*Table1[[#This Row],[UnitCost]])</f>
        <v>1718.682</v>
      </c>
      <c r="T7892">
        <f>DATEDIF(Table1[[#This Row],[ShipDate]],Table1[[#This Row],[DeliveryDate]],"d")</f>
        <v>3</v>
      </c>
      <c r="U7892" t="str">
        <f t="shared" si="247"/>
        <v>On Time</v>
      </c>
    </row>
    <row r="7893" spans="1:21" x14ac:dyDescent="0.3">
      <c r="A7893" t="str">
        <f t="shared" si="246"/>
        <v>SO-007992</v>
      </c>
      <c r="B7893" t="s">
        <v>4</v>
      </c>
      <c r="C7893" t="s">
        <v>13</v>
      </c>
      <c r="D7893" s="1">
        <v>44100</v>
      </c>
      <c r="E7893" s="1">
        <v>44184</v>
      </c>
      <c r="F7893" s="1">
        <v>44193</v>
      </c>
      <c r="G7893" s="1">
        <v>44201</v>
      </c>
      <c r="H7893" t="s">
        <v>54</v>
      </c>
      <c r="I7893">
        <v>15</v>
      </c>
      <c r="J7893">
        <v>18</v>
      </c>
      <c r="K7893">
        <v>18</v>
      </c>
      <c r="L7893">
        <v>11</v>
      </c>
      <c r="M7893">
        <v>7</v>
      </c>
      <c r="N7893">
        <v>0.1</v>
      </c>
      <c r="O7893">
        <v>1566.73</v>
      </c>
      <c r="P7893">
        <v>1983.2</v>
      </c>
      <c r="Q7893">
        <f>Table1[[#This Row],[OrderQuantity]]*Table1[[#This Row],[UnitPrice]]</f>
        <v>13882.4</v>
      </c>
      <c r="R7893">
        <f>Table1[[#This Row],[OrderQuantity]]*Table1[[#This Row],[UnitCost]]</f>
        <v>10967.11</v>
      </c>
      <c r="S7893">
        <f>Table1[[#This Row],[OrderQuantity]]*Table1[[#This Row],[UnitPrice]]*(1-Table1[[#This Row],[DiscountApplied]]) - (Table1[[#This Row],[OrderQuantity]]*Table1[[#This Row],[UnitCost]])</f>
        <v>1527.0499999999993</v>
      </c>
      <c r="T7893">
        <f>DATEDIF(Table1[[#This Row],[ShipDate]],Table1[[#This Row],[DeliveryDate]],"d")</f>
        <v>8</v>
      </c>
      <c r="U7893" t="str">
        <f t="shared" si="247"/>
        <v>Late</v>
      </c>
    </row>
    <row r="7894" spans="1:21" x14ac:dyDescent="0.3">
      <c r="A7894" t="str">
        <f t="shared" si="246"/>
        <v>SO-007993</v>
      </c>
      <c r="B7894" t="s">
        <v>3</v>
      </c>
      <c r="C7894" t="s">
        <v>10</v>
      </c>
      <c r="D7894" s="1">
        <v>44100</v>
      </c>
      <c r="E7894" s="1">
        <v>44184</v>
      </c>
      <c r="F7894" s="1">
        <v>44195</v>
      </c>
      <c r="G7894" s="1">
        <v>44205</v>
      </c>
      <c r="H7894" t="s">
        <v>54</v>
      </c>
      <c r="I7894">
        <v>3</v>
      </c>
      <c r="J7894">
        <v>3</v>
      </c>
      <c r="K7894">
        <v>155</v>
      </c>
      <c r="L7894">
        <v>17</v>
      </c>
      <c r="M7894">
        <v>8</v>
      </c>
      <c r="N7894">
        <v>0.2</v>
      </c>
      <c r="O7894">
        <v>472.35</v>
      </c>
      <c r="P7894">
        <v>1005</v>
      </c>
      <c r="Q7894">
        <f>Table1[[#This Row],[OrderQuantity]]*Table1[[#This Row],[UnitPrice]]</f>
        <v>8040</v>
      </c>
      <c r="R7894">
        <f>Table1[[#This Row],[OrderQuantity]]*Table1[[#This Row],[UnitCost]]</f>
        <v>3778.8</v>
      </c>
      <c r="S7894">
        <f>Table1[[#This Row],[OrderQuantity]]*Table1[[#This Row],[UnitPrice]]*(1-Table1[[#This Row],[DiscountApplied]]) - (Table1[[#This Row],[OrderQuantity]]*Table1[[#This Row],[UnitCost]])</f>
        <v>2653.2</v>
      </c>
      <c r="T7894">
        <f>DATEDIF(Table1[[#This Row],[ShipDate]],Table1[[#This Row],[DeliveryDate]],"d")</f>
        <v>10</v>
      </c>
      <c r="U7894" t="str">
        <f t="shared" si="247"/>
        <v>Late</v>
      </c>
    </row>
    <row r="7895" spans="1:21" x14ac:dyDescent="0.3">
      <c r="A7895" t="str">
        <f t="shared" si="246"/>
        <v>SO-007994</v>
      </c>
      <c r="B7895" t="s">
        <v>4</v>
      </c>
      <c r="C7895" t="s">
        <v>9</v>
      </c>
      <c r="D7895" s="1">
        <v>44100</v>
      </c>
      <c r="E7895" s="1">
        <v>44185</v>
      </c>
      <c r="F7895" s="1">
        <v>44200</v>
      </c>
      <c r="G7895" s="1">
        <v>44206</v>
      </c>
      <c r="H7895" t="s">
        <v>54</v>
      </c>
      <c r="I7895">
        <v>15</v>
      </c>
      <c r="J7895">
        <v>23</v>
      </c>
      <c r="K7895">
        <v>86</v>
      </c>
      <c r="L7895">
        <v>25</v>
      </c>
      <c r="M7895">
        <v>7</v>
      </c>
      <c r="N7895">
        <v>0.15</v>
      </c>
      <c r="O7895">
        <v>975.52</v>
      </c>
      <c r="P7895">
        <v>1742</v>
      </c>
      <c r="Q7895">
        <f>Table1[[#This Row],[OrderQuantity]]*Table1[[#This Row],[UnitPrice]]</f>
        <v>12194</v>
      </c>
      <c r="R7895">
        <f>Table1[[#This Row],[OrderQuantity]]*Table1[[#This Row],[UnitCost]]</f>
        <v>6828.6399999999994</v>
      </c>
      <c r="S7895">
        <f>Table1[[#This Row],[OrderQuantity]]*Table1[[#This Row],[UnitPrice]]*(1-Table1[[#This Row],[DiscountApplied]]) - (Table1[[#This Row],[OrderQuantity]]*Table1[[#This Row],[UnitCost]])</f>
        <v>3536.26</v>
      </c>
      <c r="T7895">
        <f>DATEDIF(Table1[[#This Row],[ShipDate]],Table1[[#This Row],[DeliveryDate]],"d")</f>
        <v>6</v>
      </c>
      <c r="U7895" t="str">
        <f t="shared" si="247"/>
        <v>On Time</v>
      </c>
    </row>
    <row r="7896" spans="1:21" x14ac:dyDescent="0.3">
      <c r="A7896" t="str">
        <f t="shared" si="246"/>
        <v>SO-007995</v>
      </c>
      <c r="B7896" t="s">
        <v>4</v>
      </c>
      <c r="C7896" t="s">
        <v>9</v>
      </c>
      <c r="D7896" s="1">
        <v>44100</v>
      </c>
      <c r="E7896" s="1">
        <v>44185</v>
      </c>
      <c r="F7896" s="1">
        <v>44202</v>
      </c>
      <c r="G7896" s="1">
        <v>44206</v>
      </c>
      <c r="H7896" t="s">
        <v>54</v>
      </c>
      <c r="I7896">
        <v>19</v>
      </c>
      <c r="J7896">
        <v>18</v>
      </c>
      <c r="K7896">
        <v>73</v>
      </c>
      <c r="L7896">
        <v>35</v>
      </c>
      <c r="M7896">
        <v>7</v>
      </c>
      <c r="N7896">
        <v>0.05</v>
      </c>
      <c r="O7896">
        <v>781.49</v>
      </c>
      <c r="P7896">
        <v>964.8</v>
      </c>
      <c r="Q7896">
        <f>Table1[[#This Row],[OrderQuantity]]*Table1[[#This Row],[UnitPrice]]</f>
        <v>6753.5999999999995</v>
      </c>
      <c r="R7896">
        <f>Table1[[#This Row],[OrderQuantity]]*Table1[[#This Row],[UnitCost]]</f>
        <v>5470.43</v>
      </c>
      <c r="S7896">
        <f>Table1[[#This Row],[OrderQuantity]]*Table1[[#This Row],[UnitPrice]]*(1-Table1[[#This Row],[DiscountApplied]]) - (Table1[[#This Row],[OrderQuantity]]*Table1[[#This Row],[UnitCost]])</f>
        <v>945.48999999999887</v>
      </c>
      <c r="T7896">
        <f>DATEDIF(Table1[[#This Row],[ShipDate]],Table1[[#This Row],[DeliveryDate]],"d")</f>
        <v>4</v>
      </c>
      <c r="U7896" t="str">
        <f t="shared" si="247"/>
        <v>On Time</v>
      </c>
    </row>
    <row r="7897" spans="1:21" x14ac:dyDescent="0.3">
      <c r="A7897" t="str">
        <f t="shared" si="246"/>
        <v>SO-007996</v>
      </c>
      <c r="B7897" t="s">
        <v>3</v>
      </c>
      <c r="C7897" t="s">
        <v>10</v>
      </c>
      <c r="D7897" s="1">
        <v>44100</v>
      </c>
      <c r="E7897" s="1">
        <v>44185</v>
      </c>
      <c r="F7897" s="1">
        <v>44195</v>
      </c>
      <c r="G7897" s="1">
        <v>44197</v>
      </c>
      <c r="H7897" t="s">
        <v>54</v>
      </c>
      <c r="I7897">
        <v>6</v>
      </c>
      <c r="J7897">
        <v>14</v>
      </c>
      <c r="K7897">
        <v>194</v>
      </c>
      <c r="L7897">
        <v>28</v>
      </c>
      <c r="M7897">
        <v>8</v>
      </c>
      <c r="N7897">
        <v>0.08</v>
      </c>
      <c r="O7897">
        <v>644.54</v>
      </c>
      <c r="P7897">
        <v>991.6</v>
      </c>
      <c r="Q7897">
        <f>Table1[[#This Row],[OrderQuantity]]*Table1[[#This Row],[UnitPrice]]</f>
        <v>7932.8</v>
      </c>
      <c r="R7897">
        <f>Table1[[#This Row],[OrderQuantity]]*Table1[[#This Row],[UnitCost]]</f>
        <v>5156.32</v>
      </c>
      <c r="S7897">
        <f>Table1[[#This Row],[OrderQuantity]]*Table1[[#This Row],[UnitPrice]]*(1-Table1[[#This Row],[DiscountApplied]]) - (Table1[[#This Row],[OrderQuantity]]*Table1[[#This Row],[UnitCost]])</f>
        <v>2141.8560000000007</v>
      </c>
      <c r="T7897">
        <f>DATEDIF(Table1[[#This Row],[ShipDate]],Table1[[#This Row],[DeliveryDate]],"d")</f>
        <v>2</v>
      </c>
      <c r="U7897" t="str">
        <f t="shared" si="247"/>
        <v>On Time</v>
      </c>
    </row>
    <row r="7898" spans="1:21" x14ac:dyDescent="0.3">
      <c r="A7898" t="str">
        <f t="shared" si="246"/>
        <v>SO-007997</v>
      </c>
      <c r="B7898" t="s">
        <v>3</v>
      </c>
      <c r="C7898" t="s">
        <v>10</v>
      </c>
      <c r="D7898" s="1">
        <v>44100</v>
      </c>
      <c r="E7898" s="1">
        <v>44185</v>
      </c>
      <c r="F7898" s="1">
        <v>44197</v>
      </c>
      <c r="G7898" s="1">
        <v>44206</v>
      </c>
      <c r="H7898" t="s">
        <v>54</v>
      </c>
      <c r="I7898">
        <v>4</v>
      </c>
      <c r="J7898">
        <v>42</v>
      </c>
      <c r="K7898">
        <v>202</v>
      </c>
      <c r="L7898">
        <v>22</v>
      </c>
      <c r="M7898">
        <v>7</v>
      </c>
      <c r="N7898">
        <v>0.1</v>
      </c>
      <c r="O7898">
        <v>2875.1</v>
      </c>
      <c r="P7898">
        <v>3993.2</v>
      </c>
      <c r="Q7898">
        <f>Table1[[#This Row],[OrderQuantity]]*Table1[[#This Row],[UnitPrice]]</f>
        <v>27952.399999999998</v>
      </c>
      <c r="R7898">
        <f>Table1[[#This Row],[OrderQuantity]]*Table1[[#This Row],[UnitCost]]</f>
        <v>20125.7</v>
      </c>
      <c r="S7898">
        <f>Table1[[#This Row],[OrderQuantity]]*Table1[[#This Row],[UnitPrice]]*(1-Table1[[#This Row],[DiscountApplied]]) - (Table1[[#This Row],[OrderQuantity]]*Table1[[#This Row],[UnitCost]])</f>
        <v>5031.4599999999991</v>
      </c>
      <c r="T7898">
        <f>DATEDIF(Table1[[#This Row],[ShipDate]],Table1[[#This Row],[DeliveryDate]],"d")</f>
        <v>9</v>
      </c>
      <c r="U7898" t="str">
        <f t="shared" si="247"/>
        <v>Late</v>
      </c>
    </row>
    <row r="7899" spans="1:21" x14ac:dyDescent="0.3">
      <c r="A7899" t="str">
        <f t="shared" si="246"/>
        <v>SO-007998</v>
      </c>
      <c r="B7899" t="s">
        <v>4</v>
      </c>
      <c r="C7899" t="s">
        <v>10</v>
      </c>
      <c r="D7899" s="1">
        <v>44100</v>
      </c>
      <c r="E7899" s="1">
        <v>44185</v>
      </c>
      <c r="F7899" s="1">
        <v>44206</v>
      </c>
      <c r="G7899" s="1">
        <v>44216</v>
      </c>
      <c r="H7899" t="s">
        <v>54</v>
      </c>
      <c r="I7899">
        <v>18</v>
      </c>
      <c r="J7899">
        <v>30</v>
      </c>
      <c r="K7899">
        <v>146</v>
      </c>
      <c r="L7899">
        <v>40</v>
      </c>
      <c r="M7899">
        <v>1</v>
      </c>
      <c r="N7899">
        <v>0.1</v>
      </c>
      <c r="O7899">
        <v>1158.56</v>
      </c>
      <c r="P7899">
        <v>2633.1</v>
      </c>
      <c r="Q7899">
        <f>Table1[[#This Row],[OrderQuantity]]*Table1[[#This Row],[UnitPrice]]</f>
        <v>2633.1</v>
      </c>
      <c r="R7899">
        <f>Table1[[#This Row],[OrderQuantity]]*Table1[[#This Row],[UnitCost]]</f>
        <v>1158.56</v>
      </c>
      <c r="S7899">
        <f>Table1[[#This Row],[OrderQuantity]]*Table1[[#This Row],[UnitPrice]]*(1-Table1[[#This Row],[DiscountApplied]]) - (Table1[[#This Row],[OrderQuantity]]*Table1[[#This Row],[UnitCost]])</f>
        <v>1211.23</v>
      </c>
      <c r="T7899">
        <f>DATEDIF(Table1[[#This Row],[ShipDate]],Table1[[#This Row],[DeliveryDate]],"d")</f>
        <v>10</v>
      </c>
      <c r="U7899" t="str">
        <f t="shared" si="247"/>
        <v>Late</v>
      </c>
    </row>
    <row r="7900" spans="1:21" x14ac:dyDescent="0.3">
      <c r="A7900" t="str">
        <f t="shared" si="246"/>
        <v>SO-007999</v>
      </c>
      <c r="B7900" t="s">
        <v>3</v>
      </c>
      <c r="C7900" t="s">
        <v>10</v>
      </c>
      <c r="D7900" s="1">
        <v>44100</v>
      </c>
      <c r="E7900" s="1">
        <v>44185</v>
      </c>
      <c r="F7900" s="1">
        <v>44194</v>
      </c>
      <c r="G7900" s="1">
        <v>44197</v>
      </c>
      <c r="H7900" t="s">
        <v>54</v>
      </c>
      <c r="I7900">
        <v>5</v>
      </c>
      <c r="J7900">
        <v>35</v>
      </c>
      <c r="K7900">
        <v>113</v>
      </c>
      <c r="L7900">
        <v>8</v>
      </c>
      <c r="M7900">
        <v>6</v>
      </c>
      <c r="N7900">
        <v>0.08</v>
      </c>
      <c r="O7900">
        <v>606.22</v>
      </c>
      <c r="P7900">
        <v>777.2</v>
      </c>
      <c r="Q7900">
        <f>Table1[[#This Row],[OrderQuantity]]*Table1[[#This Row],[UnitPrice]]</f>
        <v>4663.2000000000007</v>
      </c>
      <c r="R7900">
        <f>Table1[[#This Row],[OrderQuantity]]*Table1[[#This Row],[UnitCost]]</f>
        <v>3637.32</v>
      </c>
      <c r="S7900">
        <f>Table1[[#This Row],[OrderQuantity]]*Table1[[#This Row],[UnitPrice]]*(1-Table1[[#This Row],[DiscountApplied]]) - (Table1[[#This Row],[OrderQuantity]]*Table1[[#This Row],[UnitCost]])</f>
        <v>652.82400000000098</v>
      </c>
      <c r="T7900">
        <f>DATEDIF(Table1[[#This Row],[ShipDate]],Table1[[#This Row],[DeliveryDate]],"d")</f>
        <v>3</v>
      </c>
      <c r="U7900" t="str">
        <f t="shared" si="247"/>
        <v>On Time</v>
      </c>
    </row>
    <row r="7901" spans="1:21" x14ac:dyDescent="0.3">
      <c r="A7901" t="str">
        <f t="shared" si="246"/>
        <v>SO-008000</v>
      </c>
      <c r="B7901" t="s">
        <v>4</v>
      </c>
      <c r="C7901" t="s">
        <v>12</v>
      </c>
      <c r="D7901" s="1">
        <v>44100</v>
      </c>
      <c r="E7901" s="1">
        <v>44185</v>
      </c>
      <c r="F7901" s="1">
        <v>44208</v>
      </c>
      <c r="G7901" s="1">
        <v>44217</v>
      </c>
      <c r="H7901" t="s">
        <v>54</v>
      </c>
      <c r="I7901">
        <v>16</v>
      </c>
      <c r="J7901">
        <v>13</v>
      </c>
      <c r="K7901">
        <v>242</v>
      </c>
      <c r="L7901">
        <v>20</v>
      </c>
      <c r="M7901">
        <v>8</v>
      </c>
      <c r="N7901">
        <v>0.15</v>
      </c>
      <c r="O7901">
        <v>1731.28</v>
      </c>
      <c r="P7901">
        <v>2546</v>
      </c>
      <c r="Q7901">
        <f>Table1[[#This Row],[OrderQuantity]]*Table1[[#This Row],[UnitPrice]]</f>
        <v>20368</v>
      </c>
      <c r="R7901">
        <f>Table1[[#This Row],[OrderQuantity]]*Table1[[#This Row],[UnitCost]]</f>
        <v>13850.24</v>
      </c>
      <c r="S7901">
        <f>Table1[[#This Row],[OrderQuantity]]*Table1[[#This Row],[UnitPrice]]*(1-Table1[[#This Row],[DiscountApplied]]) - (Table1[[#This Row],[OrderQuantity]]*Table1[[#This Row],[UnitCost]])</f>
        <v>3462.5599999999995</v>
      </c>
      <c r="T7901">
        <f>DATEDIF(Table1[[#This Row],[ShipDate]],Table1[[#This Row],[DeliveryDate]],"d")</f>
        <v>9</v>
      </c>
      <c r="U7901" t="str">
        <f t="shared" si="247"/>
        <v>Late</v>
      </c>
    </row>
    <row r="7902" spans="1:21" x14ac:dyDescent="0.3">
      <c r="A7902" t="str">
        <f t="shared" si="246"/>
        <v>SO-008001</v>
      </c>
      <c r="B7902" t="s">
        <v>4</v>
      </c>
      <c r="C7902" t="s">
        <v>13</v>
      </c>
      <c r="D7902" s="1">
        <v>44100</v>
      </c>
      <c r="E7902" s="1">
        <v>44185</v>
      </c>
      <c r="F7902" s="1">
        <v>44208</v>
      </c>
      <c r="G7902" s="1">
        <v>44209</v>
      </c>
      <c r="H7902" t="s">
        <v>54</v>
      </c>
      <c r="I7902">
        <v>18</v>
      </c>
      <c r="J7902">
        <v>11</v>
      </c>
      <c r="K7902">
        <v>22</v>
      </c>
      <c r="L7902">
        <v>2</v>
      </c>
      <c r="M7902">
        <v>8</v>
      </c>
      <c r="N7902">
        <v>0.08</v>
      </c>
      <c r="O7902">
        <v>72.03</v>
      </c>
      <c r="P7902">
        <v>167.5</v>
      </c>
      <c r="Q7902">
        <f>Table1[[#This Row],[OrderQuantity]]*Table1[[#This Row],[UnitPrice]]</f>
        <v>1340</v>
      </c>
      <c r="R7902">
        <f>Table1[[#This Row],[OrderQuantity]]*Table1[[#This Row],[UnitCost]]</f>
        <v>576.24</v>
      </c>
      <c r="S7902">
        <f>Table1[[#This Row],[OrderQuantity]]*Table1[[#This Row],[UnitPrice]]*(1-Table1[[#This Row],[DiscountApplied]]) - (Table1[[#This Row],[OrderQuantity]]*Table1[[#This Row],[UnitCost]])</f>
        <v>656.56</v>
      </c>
      <c r="T7902">
        <f>DATEDIF(Table1[[#This Row],[ShipDate]],Table1[[#This Row],[DeliveryDate]],"d")</f>
        <v>1</v>
      </c>
      <c r="U7902" t="str">
        <f t="shared" si="247"/>
        <v>On Time</v>
      </c>
    </row>
    <row r="7903" spans="1:21" x14ac:dyDescent="0.3">
      <c r="A7903" t="str">
        <f t="shared" si="246"/>
        <v>SO-008002</v>
      </c>
      <c r="B7903" t="s">
        <v>4</v>
      </c>
      <c r="C7903" t="s">
        <v>10</v>
      </c>
      <c r="D7903" s="1">
        <v>44100</v>
      </c>
      <c r="E7903" s="1">
        <v>44185</v>
      </c>
      <c r="F7903" s="1">
        <v>44209</v>
      </c>
      <c r="G7903" s="1">
        <v>44217</v>
      </c>
      <c r="H7903" t="s">
        <v>54</v>
      </c>
      <c r="I7903">
        <v>15</v>
      </c>
      <c r="J7903">
        <v>38</v>
      </c>
      <c r="K7903">
        <v>155</v>
      </c>
      <c r="L7903">
        <v>15</v>
      </c>
      <c r="M7903">
        <v>5</v>
      </c>
      <c r="N7903">
        <v>0.15</v>
      </c>
      <c r="O7903">
        <v>2308.15</v>
      </c>
      <c r="P7903">
        <v>3551</v>
      </c>
      <c r="Q7903">
        <f>Table1[[#This Row],[OrderQuantity]]*Table1[[#This Row],[UnitPrice]]</f>
        <v>17755</v>
      </c>
      <c r="R7903">
        <f>Table1[[#This Row],[OrderQuantity]]*Table1[[#This Row],[UnitCost]]</f>
        <v>11540.75</v>
      </c>
      <c r="S7903">
        <f>Table1[[#This Row],[OrderQuantity]]*Table1[[#This Row],[UnitPrice]]*(1-Table1[[#This Row],[DiscountApplied]]) - (Table1[[#This Row],[OrderQuantity]]*Table1[[#This Row],[UnitCost]])</f>
        <v>3551</v>
      </c>
      <c r="T7903">
        <f>DATEDIF(Table1[[#This Row],[ShipDate]],Table1[[#This Row],[DeliveryDate]],"d")</f>
        <v>8</v>
      </c>
      <c r="U7903" t="str">
        <f t="shared" si="247"/>
        <v>Late</v>
      </c>
    </row>
    <row r="7904" spans="1:21" x14ac:dyDescent="0.3">
      <c r="A7904" t="str">
        <f t="shared" si="246"/>
        <v>SO-008003</v>
      </c>
      <c r="B7904" t="s">
        <v>4</v>
      </c>
      <c r="C7904" t="s">
        <v>11</v>
      </c>
      <c r="D7904" s="1">
        <v>44000</v>
      </c>
      <c r="E7904" s="1">
        <v>44185</v>
      </c>
      <c r="F7904" s="1">
        <v>44192</v>
      </c>
      <c r="G7904" s="1">
        <v>44199</v>
      </c>
      <c r="H7904" t="s">
        <v>54</v>
      </c>
      <c r="I7904">
        <v>19</v>
      </c>
      <c r="J7904">
        <v>31</v>
      </c>
      <c r="K7904">
        <v>303</v>
      </c>
      <c r="L7904">
        <v>26</v>
      </c>
      <c r="M7904">
        <v>4</v>
      </c>
      <c r="N7904">
        <v>0.4</v>
      </c>
      <c r="O7904">
        <v>2112.44</v>
      </c>
      <c r="P7904">
        <v>5152.3</v>
      </c>
      <c r="Q7904">
        <f>Table1[[#This Row],[OrderQuantity]]*Table1[[#This Row],[UnitPrice]]</f>
        <v>20609.2</v>
      </c>
      <c r="R7904">
        <f>Table1[[#This Row],[OrderQuantity]]*Table1[[#This Row],[UnitCost]]</f>
        <v>8449.76</v>
      </c>
      <c r="S7904">
        <f>Table1[[#This Row],[OrderQuantity]]*Table1[[#This Row],[UnitPrice]]*(1-Table1[[#This Row],[DiscountApplied]]) - (Table1[[#This Row],[OrderQuantity]]*Table1[[#This Row],[UnitCost]])</f>
        <v>3915.76</v>
      </c>
      <c r="T7904">
        <f>DATEDIF(Table1[[#This Row],[ShipDate]],Table1[[#This Row],[DeliveryDate]],"d")</f>
        <v>7</v>
      </c>
      <c r="U7904" t="str">
        <f t="shared" si="247"/>
        <v>On Time</v>
      </c>
    </row>
    <row r="7905" spans="1:21" x14ac:dyDescent="0.3">
      <c r="A7905" t="str">
        <f t="shared" si="246"/>
        <v>SO-008004</v>
      </c>
      <c r="B7905" t="s">
        <v>2</v>
      </c>
      <c r="C7905" t="s">
        <v>12</v>
      </c>
      <c r="D7905" s="1">
        <v>44100</v>
      </c>
      <c r="E7905" s="1">
        <v>44186</v>
      </c>
      <c r="F7905" s="1">
        <v>44211</v>
      </c>
      <c r="G7905" s="1">
        <v>44219</v>
      </c>
      <c r="H7905" t="s">
        <v>54</v>
      </c>
      <c r="I7905">
        <v>23</v>
      </c>
      <c r="J7905">
        <v>26</v>
      </c>
      <c r="K7905">
        <v>217</v>
      </c>
      <c r="L7905">
        <v>16</v>
      </c>
      <c r="M7905">
        <v>4</v>
      </c>
      <c r="N7905">
        <v>0.08</v>
      </c>
      <c r="O7905">
        <v>583.16999999999996</v>
      </c>
      <c r="P7905">
        <v>911.2</v>
      </c>
      <c r="Q7905">
        <f>Table1[[#This Row],[OrderQuantity]]*Table1[[#This Row],[UnitPrice]]</f>
        <v>3644.8</v>
      </c>
      <c r="R7905">
        <f>Table1[[#This Row],[OrderQuantity]]*Table1[[#This Row],[UnitCost]]</f>
        <v>2332.6799999999998</v>
      </c>
      <c r="S7905">
        <f>Table1[[#This Row],[OrderQuantity]]*Table1[[#This Row],[UnitPrice]]*(1-Table1[[#This Row],[DiscountApplied]]) - (Table1[[#This Row],[OrderQuantity]]*Table1[[#This Row],[UnitCost]])</f>
        <v>1020.5360000000005</v>
      </c>
      <c r="T7905">
        <f>DATEDIF(Table1[[#This Row],[ShipDate]],Table1[[#This Row],[DeliveryDate]],"d")</f>
        <v>8</v>
      </c>
      <c r="U7905" t="str">
        <f t="shared" si="247"/>
        <v>Late</v>
      </c>
    </row>
    <row r="7906" spans="1:21" x14ac:dyDescent="0.3">
      <c r="A7906" t="str">
        <f t="shared" si="246"/>
        <v>SO-008005</v>
      </c>
      <c r="B7906" t="s">
        <v>5</v>
      </c>
      <c r="C7906" t="s">
        <v>13</v>
      </c>
      <c r="D7906" s="1">
        <v>44100</v>
      </c>
      <c r="E7906" s="1">
        <v>44186</v>
      </c>
      <c r="F7906" s="1">
        <v>44192</v>
      </c>
      <c r="G7906" s="1">
        <v>44196</v>
      </c>
      <c r="H7906" t="s">
        <v>54</v>
      </c>
      <c r="I7906">
        <v>26</v>
      </c>
      <c r="J7906">
        <v>29</v>
      </c>
      <c r="K7906">
        <v>19</v>
      </c>
      <c r="L7906">
        <v>21</v>
      </c>
      <c r="M7906">
        <v>8</v>
      </c>
      <c r="N7906">
        <v>0.05</v>
      </c>
      <c r="O7906">
        <v>1395.28</v>
      </c>
      <c r="P7906">
        <v>2847.5</v>
      </c>
      <c r="Q7906">
        <f>Table1[[#This Row],[OrderQuantity]]*Table1[[#This Row],[UnitPrice]]</f>
        <v>22780</v>
      </c>
      <c r="R7906">
        <f>Table1[[#This Row],[OrderQuantity]]*Table1[[#This Row],[UnitCost]]</f>
        <v>11162.24</v>
      </c>
      <c r="S7906">
        <f>Table1[[#This Row],[OrderQuantity]]*Table1[[#This Row],[UnitPrice]]*(1-Table1[[#This Row],[DiscountApplied]]) - (Table1[[#This Row],[OrderQuantity]]*Table1[[#This Row],[UnitCost]])</f>
        <v>10478.76</v>
      </c>
      <c r="T7906">
        <f>DATEDIF(Table1[[#This Row],[ShipDate]],Table1[[#This Row],[DeliveryDate]],"d")</f>
        <v>4</v>
      </c>
      <c r="U7906" t="str">
        <f t="shared" si="247"/>
        <v>On Time</v>
      </c>
    </row>
    <row r="7907" spans="1:21" x14ac:dyDescent="0.3">
      <c r="A7907" t="str">
        <f t="shared" si="246"/>
        <v>SO-008006</v>
      </c>
      <c r="B7907" t="s">
        <v>2</v>
      </c>
      <c r="C7907" t="s">
        <v>10</v>
      </c>
      <c r="D7907" s="1">
        <v>44100</v>
      </c>
      <c r="E7907" s="1">
        <v>44186</v>
      </c>
      <c r="F7907" s="1">
        <v>44210</v>
      </c>
      <c r="G7907" s="1">
        <v>44215</v>
      </c>
      <c r="H7907" t="s">
        <v>54</v>
      </c>
      <c r="I7907">
        <v>20</v>
      </c>
      <c r="J7907">
        <v>29</v>
      </c>
      <c r="K7907">
        <v>116</v>
      </c>
      <c r="L7907">
        <v>41</v>
      </c>
      <c r="M7907">
        <v>3</v>
      </c>
      <c r="N7907">
        <v>0.2</v>
      </c>
      <c r="O7907">
        <v>3251.85</v>
      </c>
      <c r="P7907">
        <v>3825.7</v>
      </c>
      <c r="Q7907">
        <f>Table1[[#This Row],[OrderQuantity]]*Table1[[#This Row],[UnitPrice]]</f>
        <v>11477.099999999999</v>
      </c>
      <c r="R7907">
        <f>Table1[[#This Row],[OrderQuantity]]*Table1[[#This Row],[UnitCost]]</f>
        <v>9755.5499999999993</v>
      </c>
      <c r="S7907">
        <f>Table1[[#This Row],[OrderQuantity]]*Table1[[#This Row],[UnitPrice]]*(1-Table1[[#This Row],[DiscountApplied]]) - (Table1[[#This Row],[OrderQuantity]]*Table1[[#This Row],[UnitCost]])</f>
        <v>-573.8700000000008</v>
      </c>
      <c r="T7907">
        <f>DATEDIF(Table1[[#This Row],[ShipDate]],Table1[[#This Row],[DeliveryDate]],"d")</f>
        <v>5</v>
      </c>
      <c r="U7907" t="str">
        <f t="shared" si="247"/>
        <v>On Time</v>
      </c>
    </row>
    <row r="7908" spans="1:21" x14ac:dyDescent="0.3">
      <c r="A7908" t="str">
        <f t="shared" si="246"/>
        <v>SO-008007</v>
      </c>
      <c r="B7908" t="s">
        <v>5</v>
      </c>
      <c r="C7908" t="s">
        <v>11</v>
      </c>
      <c r="D7908" s="1">
        <v>44100</v>
      </c>
      <c r="E7908" s="1">
        <v>44186</v>
      </c>
      <c r="F7908" s="1">
        <v>44200</v>
      </c>
      <c r="G7908" s="1">
        <v>44210</v>
      </c>
      <c r="H7908" t="s">
        <v>54</v>
      </c>
      <c r="I7908">
        <v>26</v>
      </c>
      <c r="J7908">
        <v>38</v>
      </c>
      <c r="K7908">
        <v>288</v>
      </c>
      <c r="L7908">
        <v>37</v>
      </c>
      <c r="M7908">
        <v>7</v>
      </c>
      <c r="N7908">
        <v>0.08</v>
      </c>
      <c r="O7908">
        <v>2688.04</v>
      </c>
      <c r="P7908">
        <v>3953</v>
      </c>
      <c r="Q7908">
        <f>Table1[[#This Row],[OrderQuantity]]*Table1[[#This Row],[UnitPrice]]</f>
        <v>27671</v>
      </c>
      <c r="R7908">
        <f>Table1[[#This Row],[OrderQuantity]]*Table1[[#This Row],[UnitCost]]</f>
        <v>18816.28</v>
      </c>
      <c r="S7908">
        <f>Table1[[#This Row],[OrderQuantity]]*Table1[[#This Row],[UnitPrice]]*(1-Table1[[#This Row],[DiscountApplied]]) - (Table1[[#This Row],[OrderQuantity]]*Table1[[#This Row],[UnitCost]])</f>
        <v>6641.0400000000009</v>
      </c>
      <c r="T7908">
        <f>DATEDIF(Table1[[#This Row],[ShipDate]],Table1[[#This Row],[DeliveryDate]],"d")</f>
        <v>10</v>
      </c>
      <c r="U7908" t="str">
        <f t="shared" si="247"/>
        <v>Late</v>
      </c>
    </row>
    <row r="7909" spans="1:21" x14ac:dyDescent="0.3">
      <c r="A7909" t="str">
        <f t="shared" si="246"/>
        <v>SO-008008</v>
      </c>
      <c r="B7909" t="s">
        <v>2</v>
      </c>
      <c r="C7909" t="s">
        <v>13</v>
      </c>
      <c r="D7909" s="1">
        <v>44100</v>
      </c>
      <c r="E7909" s="1">
        <v>44186</v>
      </c>
      <c r="F7909" s="1">
        <v>44200</v>
      </c>
      <c r="G7909" s="1">
        <v>44210</v>
      </c>
      <c r="H7909" t="s">
        <v>54</v>
      </c>
      <c r="I7909">
        <v>21</v>
      </c>
      <c r="J7909">
        <v>25</v>
      </c>
      <c r="K7909">
        <v>16</v>
      </c>
      <c r="L7909">
        <v>7</v>
      </c>
      <c r="M7909">
        <v>5</v>
      </c>
      <c r="N7909">
        <v>0.2</v>
      </c>
      <c r="O7909">
        <v>3540.21</v>
      </c>
      <c r="P7909">
        <v>6210.9</v>
      </c>
      <c r="Q7909">
        <f>Table1[[#This Row],[OrderQuantity]]*Table1[[#This Row],[UnitPrice]]</f>
        <v>31054.5</v>
      </c>
      <c r="R7909">
        <f>Table1[[#This Row],[OrderQuantity]]*Table1[[#This Row],[UnitCost]]</f>
        <v>17701.05</v>
      </c>
      <c r="S7909">
        <f>Table1[[#This Row],[OrderQuantity]]*Table1[[#This Row],[UnitPrice]]*(1-Table1[[#This Row],[DiscountApplied]]) - (Table1[[#This Row],[OrderQuantity]]*Table1[[#This Row],[UnitCost]])</f>
        <v>7142.5500000000029</v>
      </c>
      <c r="T7909">
        <f>DATEDIF(Table1[[#This Row],[ShipDate]],Table1[[#This Row],[DeliveryDate]],"d")</f>
        <v>10</v>
      </c>
      <c r="U7909" t="str">
        <f t="shared" si="247"/>
        <v>Late</v>
      </c>
    </row>
    <row r="7910" spans="1:21" x14ac:dyDescent="0.3">
      <c r="A7910" t="str">
        <f t="shared" si="246"/>
        <v>SO-008009</v>
      </c>
      <c r="B7910" t="s">
        <v>4</v>
      </c>
      <c r="C7910" t="s">
        <v>8</v>
      </c>
      <c r="D7910" s="1">
        <v>44100</v>
      </c>
      <c r="E7910" s="1">
        <v>44186</v>
      </c>
      <c r="F7910" s="1">
        <v>44213</v>
      </c>
      <c r="G7910" s="1">
        <v>44214</v>
      </c>
      <c r="H7910" t="s">
        <v>54</v>
      </c>
      <c r="I7910">
        <v>12</v>
      </c>
      <c r="J7910">
        <v>31</v>
      </c>
      <c r="K7910">
        <v>349</v>
      </c>
      <c r="L7910">
        <v>29</v>
      </c>
      <c r="M7910">
        <v>2</v>
      </c>
      <c r="N7910">
        <v>0.05</v>
      </c>
      <c r="O7910">
        <v>1611.69</v>
      </c>
      <c r="P7910">
        <v>1896.1</v>
      </c>
      <c r="Q7910">
        <f>Table1[[#This Row],[OrderQuantity]]*Table1[[#This Row],[UnitPrice]]</f>
        <v>3792.2</v>
      </c>
      <c r="R7910">
        <f>Table1[[#This Row],[OrderQuantity]]*Table1[[#This Row],[UnitCost]]</f>
        <v>3223.38</v>
      </c>
      <c r="S7910">
        <f>Table1[[#This Row],[OrderQuantity]]*Table1[[#This Row],[UnitPrice]]*(1-Table1[[#This Row],[DiscountApplied]]) - (Table1[[#This Row],[OrderQuantity]]*Table1[[#This Row],[UnitCost]])</f>
        <v>379.20999999999958</v>
      </c>
      <c r="T7910">
        <f>DATEDIF(Table1[[#This Row],[ShipDate]],Table1[[#This Row],[DeliveryDate]],"d")</f>
        <v>1</v>
      </c>
      <c r="U7910" t="str">
        <f t="shared" si="247"/>
        <v>On Time</v>
      </c>
    </row>
    <row r="7911" spans="1:21" x14ac:dyDescent="0.3">
      <c r="A7911" t="str">
        <f t="shared" si="246"/>
        <v>SO-008010</v>
      </c>
      <c r="B7911" t="s">
        <v>4</v>
      </c>
      <c r="C7911" t="s">
        <v>13</v>
      </c>
      <c r="D7911" s="1">
        <v>44100</v>
      </c>
      <c r="E7911" s="1">
        <v>44186</v>
      </c>
      <c r="F7911" s="1">
        <v>44192</v>
      </c>
      <c r="G7911" s="1">
        <v>44202</v>
      </c>
      <c r="H7911" t="s">
        <v>54</v>
      </c>
      <c r="I7911">
        <v>19</v>
      </c>
      <c r="J7911">
        <v>36</v>
      </c>
      <c r="K7911">
        <v>45</v>
      </c>
      <c r="L7911">
        <v>38</v>
      </c>
      <c r="M7911">
        <v>6</v>
      </c>
      <c r="N7911">
        <v>0.3</v>
      </c>
      <c r="O7911">
        <v>2856.34</v>
      </c>
      <c r="P7911">
        <v>3912.8</v>
      </c>
      <c r="Q7911">
        <f>Table1[[#This Row],[OrderQuantity]]*Table1[[#This Row],[UnitPrice]]</f>
        <v>23476.800000000003</v>
      </c>
      <c r="R7911">
        <f>Table1[[#This Row],[OrderQuantity]]*Table1[[#This Row],[UnitCost]]</f>
        <v>17138.04</v>
      </c>
      <c r="S7911">
        <f>Table1[[#This Row],[OrderQuantity]]*Table1[[#This Row],[UnitPrice]]*(1-Table1[[#This Row],[DiscountApplied]]) - (Table1[[#This Row],[OrderQuantity]]*Table1[[#This Row],[UnitCost]])</f>
        <v>-704.27999999999884</v>
      </c>
      <c r="T7911">
        <f>DATEDIF(Table1[[#This Row],[ShipDate]],Table1[[#This Row],[DeliveryDate]],"d")</f>
        <v>10</v>
      </c>
      <c r="U7911" t="str">
        <f t="shared" si="247"/>
        <v>Late</v>
      </c>
    </row>
    <row r="7912" spans="1:21" x14ac:dyDescent="0.3">
      <c r="A7912" t="str">
        <f t="shared" si="246"/>
        <v>SO-008011</v>
      </c>
      <c r="B7912" t="s">
        <v>5</v>
      </c>
      <c r="C7912" t="s">
        <v>13</v>
      </c>
      <c r="D7912" s="1">
        <v>44100</v>
      </c>
      <c r="E7912" s="1">
        <v>44186</v>
      </c>
      <c r="F7912" s="1">
        <v>44209</v>
      </c>
      <c r="G7912" s="1">
        <v>44217</v>
      </c>
      <c r="H7912" t="s">
        <v>54</v>
      </c>
      <c r="I7912">
        <v>26</v>
      </c>
      <c r="J7912">
        <v>36</v>
      </c>
      <c r="K7912">
        <v>42</v>
      </c>
      <c r="L7912">
        <v>38</v>
      </c>
      <c r="M7912">
        <v>7</v>
      </c>
      <c r="N7912">
        <v>0.05</v>
      </c>
      <c r="O7912">
        <v>127.57</v>
      </c>
      <c r="P7912">
        <v>227.8</v>
      </c>
      <c r="Q7912">
        <f>Table1[[#This Row],[OrderQuantity]]*Table1[[#This Row],[UnitPrice]]</f>
        <v>1594.6000000000001</v>
      </c>
      <c r="R7912">
        <f>Table1[[#This Row],[OrderQuantity]]*Table1[[#This Row],[UnitCost]]</f>
        <v>892.99</v>
      </c>
      <c r="S7912">
        <f>Table1[[#This Row],[OrderQuantity]]*Table1[[#This Row],[UnitPrice]]*(1-Table1[[#This Row],[DiscountApplied]]) - (Table1[[#This Row],[OrderQuantity]]*Table1[[#This Row],[UnitCost]])</f>
        <v>621.88000000000011</v>
      </c>
      <c r="T7912">
        <f>DATEDIF(Table1[[#This Row],[ShipDate]],Table1[[#This Row],[DeliveryDate]],"d")</f>
        <v>8</v>
      </c>
      <c r="U7912" t="str">
        <f t="shared" si="247"/>
        <v>Late</v>
      </c>
    </row>
    <row r="7913" spans="1:21" x14ac:dyDescent="0.3">
      <c r="A7913" t="str">
        <f t="shared" si="246"/>
        <v>SO-008012</v>
      </c>
      <c r="B7913" t="s">
        <v>3</v>
      </c>
      <c r="C7913" t="s">
        <v>13</v>
      </c>
      <c r="D7913" s="1">
        <v>44100</v>
      </c>
      <c r="E7913" s="1">
        <v>44186</v>
      </c>
      <c r="F7913" s="1">
        <v>44195</v>
      </c>
      <c r="G7913" s="1">
        <v>44198</v>
      </c>
      <c r="H7913" t="s">
        <v>54</v>
      </c>
      <c r="I7913">
        <v>11</v>
      </c>
      <c r="J7913">
        <v>38</v>
      </c>
      <c r="K7913">
        <v>19</v>
      </c>
      <c r="L7913">
        <v>35</v>
      </c>
      <c r="M7913">
        <v>1</v>
      </c>
      <c r="N7913">
        <v>0.05</v>
      </c>
      <c r="O7913">
        <v>1117.43</v>
      </c>
      <c r="P7913">
        <v>1802.3</v>
      </c>
      <c r="Q7913">
        <f>Table1[[#This Row],[OrderQuantity]]*Table1[[#This Row],[UnitPrice]]</f>
        <v>1802.3</v>
      </c>
      <c r="R7913">
        <f>Table1[[#This Row],[OrderQuantity]]*Table1[[#This Row],[UnitCost]]</f>
        <v>1117.43</v>
      </c>
      <c r="S7913">
        <f>Table1[[#This Row],[OrderQuantity]]*Table1[[#This Row],[UnitPrice]]*(1-Table1[[#This Row],[DiscountApplied]]) - (Table1[[#This Row],[OrderQuantity]]*Table1[[#This Row],[UnitCost]])</f>
        <v>594.75499999999988</v>
      </c>
      <c r="T7913">
        <f>DATEDIF(Table1[[#This Row],[ShipDate]],Table1[[#This Row],[DeliveryDate]],"d")</f>
        <v>3</v>
      </c>
      <c r="U7913" t="str">
        <f t="shared" si="247"/>
        <v>On Time</v>
      </c>
    </row>
    <row r="7914" spans="1:21" x14ac:dyDescent="0.3">
      <c r="A7914" t="str">
        <f t="shared" si="246"/>
        <v>SO-008013</v>
      </c>
      <c r="B7914" t="s">
        <v>2</v>
      </c>
      <c r="C7914" t="s">
        <v>9</v>
      </c>
      <c r="D7914" s="1">
        <v>44100</v>
      </c>
      <c r="E7914" s="1">
        <v>44186</v>
      </c>
      <c r="F7914" s="1">
        <v>44195</v>
      </c>
      <c r="G7914" s="1">
        <v>44196</v>
      </c>
      <c r="H7914" t="s">
        <v>54</v>
      </c>
      <c r="I7914">
        <v>23</v>
      </c>
      <c r="J7914">
        <v>37</v>
      </c>
      <c r="K7914">
        <v>73</v>
      </c>
      <c r="L7914">
        <v>7</v>
      </c>
      <c r="M7914">
        <v>3</v>
      </c>
      <c r="N7914">
        <v>0.08</v>
      </c>
      <c r="O7914">
        <v>1950.37</v>
      </c>
      <c r="P7914">
        <v>2378.5</v>
      </c>
      <c r="Q7914">
        <f>Table1[[#This Row],[OrderQuantity]]*Table1[[#This Row],[UnitPrice]]</f>
        <v>7135.5</v>
      </c>
      <c r="R7914">
        <f>Table1[[#This Row],[OrderQuantity]]*Table1[[#This Row],[UnitCost]]</f>
        <v>5851.11</v>
      </c>
      <c r="S7914">
        <f>Table1[[#This Row],[OrderQuantity]]*Table1[[#This Row],[UnitPrice]]*(1-Table1[[#This Row],[DiscountApplied]]) - (Table1[[#This Row],[OrderQuantity]]*Table1[[#This Row],[UnitCost]])</f>
        <v>713.55000000000018</v>
      </c>
      <c r="T7914">
        <f>DATEDIF(Table1[[#This Row],[ShipDate]],Table1[[#This Row],[DeliveryDate]],"d")</f>
        <v>1</v>
      </c>
      <c r="U7914" t="str">
        <f t="shared" si="247"/>
        <v>On Time</v>
      </c>
    </row>
    <row r="7915" spans="1:21" x14ac:dyDescent="0.3">
      <c r="A7915" t="str">
        <f t="shared" si="246"/>
        <v>SO-008014</v>
      </c>
      <c r="B7915" t="s">
        <v>5</v>
      </c>
      <c r="C7915" t="s">
        <v>11</v>
      </c>
      <c r="D7915" s="1">
        <v>44100</v>
      </c>
      <c r="E7915" s="1">
        <v>44186</v>
      </c>
      <c r="F7915" s="1">
        <v>44213</v>
      </c>
      <c r="G7915" s="1">
        <v>44214</v>
      </c>
      <c r="H7915" t="s">
        <v>54</v>
      </c>
      <c r="I7915">
        <v>26</v>
      </c>
      <c r="J7915">
        <v>44</v>
      </c>
      <c r="K7915">
        <v>300</v>
      </c>
      <c r="L7915">
        <v>19</v>
      </c>
      <c r="M7915">
        <v>1</v>
      </c>
      <c r="N7915">
        <v>0.08</v>
      </c>
      <c r="O7915">
        <v>2211</v>
      </c>
      <c r="P7915">
        <v>4020</v>
      </c>
      <c r="Q7915">
        <f>Table1[[#This Row],[OrderQuantity]]*Table1[[#This Row],[UnitPrice]]</f>
        <v>4020</v>
      </c>
      <c r="R7915">
        <f>Table1[[#This Row],[OrderQuantity]]*Table1[[#This Row],[UnitCost]]</f>
        <v>2211</v>
      </c>
      <c r="S7915">
        <f>Table1[[#This Row],[OrderQuantity]]*Table1[[#This Row],[UnitPrice]]*(1-Table1[[#This Row],[DiscountApplied]]) - (Table1[[#This Row],[OrderQuantity]]*Table1[[#This Row],[UnitCost]])</f>
        <v>1487.4</v>
      </c>
      <c r="T7915">
        <f>DATEDIF(Table1[[#This Row],[ShipDate]],Table1[[#This Row],[DeliveryDate]],"d")</f>
        <v>1</v>
      </c>
      <c r="U7915" t="str">
        <f t="shared" si="247"/>
        <v>On Time</v>
      </c>
    </row>
    <row r="7916" spans="1:21" x14ac:dyDescent="0.3">
      <c r="A7916" t="str">
        <f t="shared" si="246"/>
        <v>SO-008015</v>
      </c>
      <c r="B7916" t="s">
        <v>3</v>
      </c>
      <c r="C7916" t="s">
        <v>8</v>
      </c>
      <c r="D7916" s="1">
        <v>44100</v>
      </c>
      <c r="E7916" s="1">
        <v>44186</v>
      </c>
      <c r="F7916" s="1">
        <v>44191</v>
      </c>
      <c r="G7916" s="1">
        <v>44198</v>
      </c>
      <c r="H7916" t="s">
        <v>54</v>
      </c>
      <c r="I7916">
        <v>10</v>
      </c>
      <c r="J7916">
        <v>48</v>
      </c>
      <c r="K7916">
        <v>350</v>
      </c>
      <c r="L7916">
        <v>33</v>
      </c>
      <c r="M7916">
        <v>7</v>
      </c>
      <c r="N7916">
        <v>0.15</v>
      </c>
      <c r="O7916">
        <v>122.54</v>
      </c>
      <c r="P7916">
        <v>207.7</v>
      </c>
      <c r="Q7916">
        <f>Table1[[#This Row],[OrderQuantity]]*Table1[[#This Row],[UnitPrice]]</f>
        <v>1453.8999999999999</v>
      </c>
      <c r="R7916">
        <f>Table1[[#This Row],[OrderQuantity]]*Table1[[#This Row],[UnitCost]]</f>
        <v>857.78000000000009</v>
      </c>
      <c r="S7916">
        <f>Table1[[#This Row],[OrderQuantity]]*Table1[[#This Row],[UnitPrice]]*(1-Table1[[#This Row],[DiscountApplied]]) - (Table1[[#This Row],[OrderQuantity]]*Table1[[#This Row],[UnitCost]])</f>
        <v>378.03499999999974</v>
      </c>
      <c r="T7916">
        <f>DATEDIF(Table1[[#This Row],[ShipDate]],Table1[[#This Row],[DeliveryDate]],"d")</f>
        <v>7</v>
      </c>
      <c r="U7916" t="str">
        <f t="shared" si="247"/>
        <v>On Time</v>
      </c>
    </row>
    <row r="7917" spans="1:21" x14ac:dyDescent="0.3">
      <c r="A7917" t="str">
        <f t="shared" si="246"/>
        <v>SO-008016</v>
      </c>
      <c r="B7917" t="s">
        <v>2</v>
      </c>
      <c r="C7917" t="s">
        <v>8</v>
      </c>
      <c r="D7917" s="1">
        <v>44100</v>
      </c>
      <c r="E7917" s="1">
        <v>44187</v>
      </c>
      <c r="F7917" s="1">
        <v>44207</v>
      </c>
      <c r="G7917" s="1">
        <v>44216</v>
      </c>
      <c r="H7917" t="s">
        <v>54</v>
      </c>
      <c r="I7917">
        <v>24</v>
      </c>
      <c r="J7917">
        <v>7</v>
      </c>
      <c r="K7917">
        <v>365</v>
      </c>
      <c r="L7917">
        <v>17</v>
      </c>
      <c r="M7917">
        <v>8</v>
      </c>
      <c r="N7917">
        <v>0.2</v>
      </c>
      <c r="O7917">
        <v>166.83</v>
      </c>
      <c r="P7917">
        <v>201</v>
      </c>
      <c r="Q7917">
        <f>Table1[[#This Row],[OrderQuantity]]*Table1[[#This Row],[UnitPrice]]</f>
        <v>1608</v>
      </c>
      <c r="R7917">
        <f>Table1[[#This Row],[OrderQuantity]]*Table1[[#This Row],[UnitCost]]</f>
        <v>1334.64</v>
      </c>
      <c r="S7917">
        <f>Table1[[#This Row],[OrderQuantity]]*Table1[[#This Row],[UnitPrice]]*(1-Table1[[#This Row],[DiscountApplied]]) - (Table1[[#This Row],[OrderQuantity]]*Table1[[#This Row],[UnitCost]])</f>
        <v>-48.240000000000009</v>
      </c>
      <c r="T7917">
        <f>DATEDIF(Table1[[#This Row],[ShipDate]],Table1[[#This Row],[DeliveryDate]],"d")</f>
        <v>9</v>
      </c>
      <c r="U7917" t="str">
        <f t="shared" si="247"/>
        <v>Late</v>
      </c>
    </row>
    <row r="7918" spans="1:21" x14ac:dyDescent="0.3">
      <c r="A7918" t="str">
        <f t="shared" si="246"/>
        <v>SO-008017</v>
      </c>
      <c r="B7918" t="s">
        <v>4</v>
      </c>
      <c r="C7918" t="s">
        <v>9</v>
      </c>
      <c r="D7918" s="1">
        <v>44100</v>
      </c>
      <c r="E7918" s="1">
        <v>44187</v>
      </c>
      <c r="F7918" s="1">
        <v>44189</v>
      </c>
      <c r="G7918" s="1">
        <v>44191</v>
      </c>
      <c r="H7918" t="s">
        <v>54</v>
      </c>
      <c r="I7918">
        <v>14</v>
      </c>
      <c r="J7918">
        <v>27</v>
      </c>
      <c r="K7918">
        <v>82</v>
      </c>
      <c r="L7918">
        <v>35</v>
      </c>
      <c r="M7918">
        <v>7</v>
      </c>
      <c r="N7918">
        <v>0.4</v>
      </c>
      <c r="O7918">
        <v>749.93</v>
      </c>
      <c r="P7918">
        <v>1829.1</v>
      </c>
      <c r="Q7918">
        <f>Table1[[#This Row],[OrderQuantity]]*Table1[[#This Row],[UnitPrice]]</f>
        <v>12803.699999999999</v>
      </c>
      <c r="R7918">
        <f>Table1[[#This Row],[OrderQuantity]]*Table1[[#This Row],[UnitCost]]</f>
        <v>5249.5099999999993</v>
      </c>
      <c r="S7918">
        <f>Table1[[#This Row],[OrderQuantity]]*Table1[[#This Row],[UnitPrice]]*(1-Table1[[#This Row],[DiscountApplied]]) - (Table1[[#This Row],[OrderQuantity]]*Table1[[#This Row],[UnitCost]])</f>
        <v>2432.71</v>
      </c>
      <c r="T7918">
        <f>DATEDIF(Table1[[#This Row],[ShipDate]],Table1[[#This Row],[DeliveryDate]],"d")</f>
        <v>2</v>
      </c>
      <c r="U7918" t="str">
        <f t="shared" si="247"/>
        <v>On Time</v>
      </c>
    </row>
    <row r="7919" spans="1:21" x14ac:dyDescent="0.3">
      <c r="A7919" t="str">
        <f t="shared" si="246"/>
        <v>SO-008018</v>
      </c>
      <c r="B7919" t="s">
        <v>4</v>
      </c>
      <c r="C7919" t="s">
        <v>10</v>
      </c>
      <c r="D7919" s="1">
        <v>44100</v>
      </c>
      <c r="E7919" s="1">
        <v>44187</v>
      </c>
      <c r="F7919" s="1">
        <v>44196</v>
      </c>
      <c r="G7919" s="1">
        <v>44203</v>
      </c>
      <c r="H7919" t="s">
        <v>54</v>
      </c>
      <c r="I7919">
        <v>18</v>
      </c>
      <c r="J7919">
        <v>1</v>
      </c>
      <c r="K7919">
        <v>162</v>
      </c>
      <c r="L7919">
        <v>29</v>
      </c>
      <c r="M7919">
        <v>3</v>
      </c>
      <c r="N7919">
        <v>0.15</v>
      </c>
      <c r="O7919">
        <v>1573.83</v>
      </c>
      <c r="P7919">
        <v>1943</v>
      </c>
      <c r="Q7919">
        <f>Table1[[#This Row],[OrderQuantity]]*Table1[[#This Row],[UnitPrice]]</f>
        <v>5829</v>
      </c>
      <c r="R7919">
        <f>Table1[[#This Row],[OrderQuantity]]*Table1[[#This Row],[UnitCost]]</f>
        <v>4721.49</v>
      </c>
      <c r="S7919">
        <f>Table1[[#This Row],[OrderQuantity]]*Table1[[#This Row],[UnitPrice]]*(1-Table1[[#This Row],[DiscountApplied]]) - (Table1[[#This Row],[OrderQuantity]]*Table1[[#This Row],[UnitCost]])</f>
        <v>233.15999999999985</v>
      </c>
      <c r="T7919">
        <f>DATEDIF(Table1[[#This Row],[ShipDate]],Table1[[#This Row],[DeliveryDate]],"d")</f>
        <v>7</v>
      </c>
      <c r="U7919" t="str">
        <f t="shared" si="247"/>
        <v>On Time</v>
      </c>
    </row>
    <row r="7920" spans="1:21" x14ac:dyDescent="0.3">
      <c r="A7920" t="str">
        <f t="shared" si="246"/>
        <v>SO-008019</v>
      </c>
      <c r="B7920" t="s">
        <v>3</v>
      </c>
      <c r="C7920" t="s">
        <v>10</v>
      </c>
      <c r="D7920" s="1">
        <v>44100</v>
      </c>
      <c r="E7920" s="1">
        <v>44187</v>
      </c>
      <c r="F7920" s="1">
        <v>44210</v>
      </c>
      <c r="G7920" s="1">
        <v>44220</v>
      </c>
      <c r="H7920" t="s">
        <v>54</v>
      </c>
      <c r="I7920">
        <v>3</v>
      </c>
      <c r="J7920">
        <v>7</v>
      </c>
      <c r="K7920">
        <v>92</v>
      </c>
      <c r="L7920">
        <v>15</v>
      </c>
      <c r="M7920">
        <v>5</v>
      </c>
      <c r="N7920">
        <v>0.1</v>
      </c>
      <c r="O7920">
        <v>3353.35</v>
      </c>
      <c r="P7920">
        <v>6097</v>
      </c>
      <c r="Q7920">
        <f>Table1[[#This Row],[OrderQuantity]]*Table1[[#This Row],[UnitPrice]]</f>
        <v>30485</v>
      </c>
      <c r="R7920">
        <f>Table1[[#This Row],[OrderQuantity]]*Table1[[#This Row],[UnitCost]]</f>
        <v>16766.75</v>
      </c>
      <c r="S7920">
        <f>Table1[[#This Row],[OrderQuantity]]*Table1[[#This Row],[UnitPrice]]*(1-Table1[[#This Row],[DiscountApplied]]) - (Table1[[#This Row],[OrderQuantity]]*Table1[[#This Row],[UnitCost]])</f>
        <v>10669.75</v>
      </c>
      <c r="T7920">
        <f>DATEDIF(Table1[[#This Row],[ShipDate]],Table1[[#This Row],[DeliveryDate]],"d")</f>
        <v>10</v>
      </c>
      <c r="U7920" t="str">
        <f t="shared" si="247"/>
        <v>Late</v>
      </c>
    </row>
    <row r="7921" spans="1:21" x14ac:dyDescent="0.3">
      <c r="A7921" t="str">
        <f t="shared" si="246"/>
        <v>SO-008020</v>
      </c>
      <c r="B7921" t="s">
        <v>4</v>
      </c>
      <c r="C7921" t="s">
        <v>11</v>
      </c>
      <c r="D7921" s="1">
        <v>44100</v>
      </c>
      <c r="E7921" s="1">
        <v>44187</v>
      </c>
      <c r="F7921" s="1">
        <v>44194</v>
      </c>
      <c r="G7921" s="1">
        <v>44198</v>
      </c>
      <c r="H7921" t="s">
        <v>54</v>
      </c>
      <c r="I7921">
        <v>12</v>
      </c>
      <c r="J7921">
        <v>3</v>
      </c>
      <c r="K7921">
        <v>315</v>
      </c>
      <c r="L7921">
        <v>44</v>
      </c>
      <c r="M7921">
        <v>3</v>
      </c>
      <c r="N7921">
        <v>0.08</v>
      </c>
      <c r="O7921">
        <v>785.91</v>
      </c>
      <c r="P7921">
        <v>1139</v>
      </c>
      <c r="Q7921">
        <f>Table1[[#This Row],[OrderQuantity]]*Table1[[#This Row],[UnitPrice]]</f>
        <v>3417</v>
      </c>
      <c r="R7921">
        <f>Table1[[#This Row],[OrderQuantity]]*Table1[[#This Row],[UnitCost]]</f>
        <v>2357.73</v>
      </c>
      <c r="S7921">
        <f>Table1[[#This Row],[OrderQuantity]]*Table1[[#This Row],[UnitPrice]]*(1-Table1[[#This Row],[DiscountApplied]]) - (Table1[[#This Row],[OrderQuantity]]*Table1[[#This Row],[UnitCost]])</f>
        <v>785.91000000000031</v>
      </c>
      <c r="T7921">
        <f>DATEDIF(Table1[[#This Row],[ShipDate]],Table1[[#This Row],[DeliveryDate]],"d")</f>
        <v>4</v>
      </c>
      <c r="U7921" t="str">
        <f t="shared" si="247"/>
        <v>On Time</v>
      </c>
    </row>
    <row r="7922" spans="1:21" x14ac:dyDescent="0.3">
      <c r="A7922" t="str">
        <f t="shared" si="246"/>
        <v>SO-008021</v>
      </c>
      <c r="B7922" t="s">
        <v>4</v>
      </c>
      <c r="C7922" t="s">
        <v>12</v>
      </c>
      <c r="D7922" s="1">
        <v>44100</v>
      </c>
      <c r="E7922" s="1">
        <v>44187</v>
      </c>
      <c r="F7922" s="1">
        <v>44198</v>
      </c>
      <c r="G7922" s="1">
        <v>44205</v>
      </c>
      <c r="H7922" t="s">
        <v>54</v>
      </c>
      <c r="I7922">
        <v>17</v>
      </c>
      <c r="J7922">
        <v>35</v>
      </c>
      <c r="K7922">
        <v>230</v>
      </c>
      <c r="L7922">
        <v>39</v>
      </c>
      <c r="M7922">
        <v>8</v>
      </c>
      <c r="N7922">
        <v>0.15</v>
      </c>
      <c r="O7922">
        <v>708.73</v>
      </c>
      <c r="P7922">
        <v>864.3</v>
      </c>
      <c r="Q7922">
        <f>Table1[[#This Row],[OrderQuantity]]*Table1[[#This Row],[UnitPrice]]</f>
        <v>6914.4</v>
      </c>
      <c r="R7922">
        <f>Table1[[#This Row],[OrderQuantity]]*Table1[[#This Row],[UnitCost]]</f>
        <v>5669.84</v>
      </c>
      <c r="S7922">
        <f>Table1[[#This Row],[OrderQuantity]]*Table1[[#This Row],[UnitPrice]]*(1-Table1[[#This Row],[DiscountApplied]]) - (Table1[[#This Row],[OrderQuantity]]*Table1[[#This Row],[UnitCost]])</f>
        <v>207.39999999999964</v>
      </c>
      <c r="T7922">
        <f>DATEDIF(Table1[[#This Row],[ShipDate]],Table1[[#This Row],[DeliveryDate]],"d")</f>
        <v>7</v>
      </c>
      <c r="U7922" t="str">
        <f t="shared" si="247"/>
        <v>On Time</v>
      </c>
    </row>
    <row r="7923" spans="1:21" x14ac:dyDescent="0.3">
      <c r="A7923" t="str">
        <f t="shared" si="246"/>
        <v>SO-008022</v>
      </c>
      <c r="B7923" t="s">
        <v>3</v>
      </c>
      <c r="C7923" t="s">
        <v>10</v>
      </c>
      <c r="D7923" s="1">
        <v>44100</v>
      </c>
      <c r="E7923" s="1">
        <v>44187</v>
      </c>
      <c r="F7923" s="1">
        <v>44207</v>
      </c>
      <c r="G7923" s="1">
        <v>44210</v>
      </c>
      <c r="H7923" t="s">
        <v>54</v>
      </c>
      <c r="I7923">
        <v>4</v>
      </c>
      <c r="J7923">
        <v>48</v>
      </c>
      <c r="K7923">
        <v>180</v>
      </c>
      <c r="L7923">
        <v>12</v>
      </c>
      <c r="M7923">
        <v>4</v>
      </c>
      <c r="N7923">
        <v>0.08</v>
      </c>
      <c r="O7923">
        <v>2683.48</v>
      </c>
      <c r="P7923">
        <v>3946.3</v>
      </c>
      <c r="Q7923">
        <f>Table1[[#This Row],[OrderQuantity]]*Table1[[#This Row],[UnitPrice]]</f>
        <v>15785.2</v>
      </c>
      <c r="R7923">
        <f>Table1[[#This Row],[OrderQuantity]]*Table1[[#This Row],[UnitCost]]</f>
        <v>10733.92</v>
      </c>
      <c r="S7923">
        <f>Table1[[#This Row],[OrderQuantity]]*Table1[[#This Row],[UnitPrice]]*(1-Table1[[#This Row],[DiscountApplied]]) - (Table1[[#This Row],[OrderQuantity]]*Table1[[#This Row],[UnitCost]])</f>
        <v>3788.4640000000018</v>
      </c>
      <c r="T7923">
        <f>DATEDIF(Table1[[#This Row],[ShipDate]],Table1[[#This Row],[DeliveryDate]],"d")</f>
        <v>3</v>
      </c>
      <c r="U7923" t="str">
        <f t="shared" si="247"/>
        <v>On Time</v>
      </c>
    </row>
    <row r="7924" spans="1:21" x14ac:dyDescent="0.3">
      <c r="A7924" t="str">
        <f t="shared" si="246"/>
        <v>SO-008023</v>
      </c>
      <c r="B7924" t="s">
        <v>3</v>
      </c>
      <c r="C7924" t="s">
        <v>12</v>
      </c>
      <c r="D7924" s="1">
        <v>44100</v>
      </c>
      <c r="E7924" s="1">
        <v>44188</v>
      </c>
      <c r="F7924" s="1">
        <v>44216</v>
      </c>
      <c r="G7924" s="1">
        <v>44226</v>
      </c>
      <c r="H7924" t="s">
        <v>54</v>
      </c>
      <c r="I7924">
        <v>8</v>
      </c>
      <c r="J7924">
        <v>20</v>
      </c>
      <c r="K7924">
        <v>209</v>
      </c>
      <c r="L7924">
        <v>4</v>
      </c>
      <c r="M7924">
        <v>2</v>
      </c>
      <c r="N7924">
        <v>0.15</v>
      </c>
      <c r="O7924">
        <v>1606.66</v>
      </c>
      <c r="P7924">
        <v>2921.2</v>
      </c>
      <c r="Q7924">
        <f>Table1[[#This Row],[OrderQuantity]]*Table1[[#This Row],[UnitPrice]]</f>
        <v>5842.4</v>
      </c>
      <c r="R7924">
        <f>Table1[[#This Row],[OrderQuantity]]*Table1[[#This Row],[UnitCost]]</f>
        <v>3213.32</v>
      </c>
      <c r="S7924">
        <f>Table1[[#This Row],[OrderQuantity]]*Table1[[#This Row],[UnitPrice]]*(1-Table1[[#This Row],[DiscountApplied]]) - (Table1[[#This Row],[OrderQuantity]]*Table1[[#This Row],[UnitCost]])</f>
        <v>1752.7199999999998</v>
      </c>
      <c r="T7924">
        <f>DATEDIF(Table1[[#This Row],[ShipDate]],Table1[[#This Row],[DeliveryDate]],"d")</f>
        <v>10</v>
      </c>
      <c r="U7924" t="str">
        <f t="shared" si="247"/>
        <v>Late</v>
      </c>
    </row>
    <row r="7925" spans="1:21" x14ac:dyDescent="0.3">
      <c r="A7925" t="str">
        <f t="shared" si="246"/>
        <v>SO-008024</v>
      </c>
      <c r="B7925" t="s">
        <v>2</v>
      </c>
      <c r="C7925" t="s">
        <v>11</v>
      </c>
      <c r="D7925" s="1">
        <v>44100</v>
      </c>
      <c r="E7925" s="1">
        <v>44188</v>
      </c>
      <c r="F7925" s="1">
        <v>44192</v>
      </c>
      <c r="G7925" s="1">
        <v>44202</v>
      </c>
      <c r="H7925" t="s">
        <v>54</v>
      </c>
      <c r="I7925">
        <v>23</v>
      </c>
      <c r="J7925">
        <v>16</v>
      </c>
      <c r="K7925">
        <v>276</v>
      </c>
      <c r="L7925">
        <v>42</v>
      </c>
      <c r="M7925">
        <v>6</v>
      </c>
      <c r="N7925">
        <v>0.05</v>
      </c>
      <c r="O7925">
        <v>690.7</v>
      </c>
      <c r="P7925">
        <v>1132.3</v>
      </c>
      <c r="Q7925">
        <f>Table1[[#This Row],[OrderQuantity]]*Table1[[#This Row],[UnitPrice]]</f>
        <v>6793.7999999999993</v>
      </c>
      <c r="R7925">
        <f>Table1[[#This Row],[OrderQuantity]]*Table1[[#This Row],[UnitCost]]</f>
        <v>4144.2000000000007</v>
      </c>
      <c r="S7925">
        <f>Table1[[#This Row],[OrderQuantity]]*Table1[[#This Row],[UnitPrice]]*(1-Table1[[#This Row],[DiscountApplied]]) - (Table1[[#This Row],[OrderQuantity]]*Table1[[#This Row],[UnitCost]])</f>
        <v>2309.909999999998</v>
      </c>
      <c r="T7925">
        <f>DATEDIF(Table1[[#This Row],[ShipDate]],Table1[[#This Row],[DeliveryDate]],"d")</f>
        <v>10</v>
      </c>
      <c r="U7925" t="str">
        <f t="shared" si="247"/>
        <v>Late</v>
      </c>
    </row>
    <row r="7926" spans="1:21" x14ac:dyDescent="0.3">
      <c r="A7926" t="str">
        <f t="shared" si="246"/>
        <v>SO-008025</v>
      </c>
      <c r="B7926" t="s">
        <v>2</v>
      </c>
      <c r="C7926" t="s">
        <v>12</v>
      </c>
      <c r="D7926" s="1">
        <v>44100</v>
      </c>
      <c r="E7926" s="1">
        <v>44188</v>
      </c>
      <c r="F7926" s="1">
        <v>44206</v>
      </c>
      <c r="G7926" s="1">
        <v>44215</v>
      </c>
      <c r="H7926" t="s">
        <v>54</v>
      </c>
      <c r="I7926">
        <v>21</v>
      </c>
      <c r="J7926">
        <v>1</v>
      </c>
      <c r="K7926">
        <v>238</v>
      </c>
      <c r="L7926">
        <v>19</v>
      </c>
      <c r="M7926">
        <v>4</v>
      </c>
      <c r="N7926">
        <v>0.05</v>
      </c>
      <c r="O7926">
        <v>562.79999999999995</v>
      </c>
      <c r="P7926">
        <v>1125.5999999999999</v>
      </c>
      <c r="Q7926">
        <f>Table1[[#This Row],[OrderQuantity]]*Table1[[#This Row],[UnitPrice]]</f>
        <v>4502.3999999999996</v>
      </c>
      <c r="R7926">
        <f>Table1[[#This Row],[OrderQuantity]]*Table1[[#This Row],[UnitCost]]</f>
        <v>2251.1999999999998</v>
      </c>
      <c r="S7926">
        <f>Table1[[#This Row],[OrderQuantity]]*Table1[[#This Row],[UnitPrice]]*(1-Table1[[#This Row],[DiscountApplied]]) - (Table1[[#This Row],[OrderQuantity]]*Table1[[#This Row],[UnitCost]])</f>
        <v>2026.08</v>
      </c>
      <c r="T7926">
        <f>DATEDIF(Table1[[#This Row],[ShipDate]],Table1[[#This Row],[DeliveryDate]],"d")</f>
        <v>9</v>
      </c>
      <c r="U7926" t="str">
        <f t="shared" si="247"/>
        <v>Late</v>
      </c>
    </row>
    <row r="7927" spans="1:21" x14ac:dyDescent="0.3">
      <c r="A7927" t="str">
        <f t="shared" si="246"/>
        <v>SO-008026</v>
      </c>
      <c r="B7927" t="s">
        <v>3</v>
      </c>
      <c r="C7927" t="s">
        <v>12</v>
      </c>
      <c r="D7927" s="1">
        <v>44100</v>
      </c>
      <c r="E7927" s="1">
        <v>44188</v>
      </c>
      <c r="F7927" s="1">
        <v>44210</v>
      </c>
      <c r="G7927" s="1">
        <v>44213</v>
      </c>
      <c r="H7927" t="s">
        <v>54</v>
      </c>
      <c r="I7927">
        <v>3</v>
      </c>
      <c r="J7927">
        <v>2</v>
      </c>
      <c r="K7927">
        <v>207</v>
      </c>
      <c r="L7927">
        <v>13</v>
      </c>
      <c r="M7927">
        <v>8</v>
      </c>
      <c r="N7927">
        <v>0.05</v>
      </c>
      <c r="O7927">
        <v>1808.73</v>
      </c>
      <c r="P7927">
        <v>2659.9</v>
      </c>
      <c r="Q7927">
        <f>Table1[[#This Row],[OrderQuantity]]*Table1[[#This Row],[UnitPrice]]</f>
        <v>21279.200000000001</v>
      </c>
      <c r="R7927">
        <f>Table1[[#This Row],[OrderQuantity]]*Table1[[#This Row],[UnitCost]]</f>
        <v>14469.84</v>
      </c>
      <c r="S7927">
        <f>Table1[[#This Row],[OrderQuantity]]*Table1[[#This Row],[UnitPrice]]*(1-Table1[[#This Row],[DiscountApplied]]) - (Table1[[#This Row],[OrderQuantity]]*Table1[[#This Row],[UnitCost]])</f>
        <v>5745.3999999999978</v>
      </c>
      <c r="T7927">
        <f>DATEDIF(Table1[[#This Row],[ShipDate]],Table1[[#This Row],[DeliveryDate]],"d")</f>
        <v>3</v>
      </c>
      <c r="U7927" t="str">
        <f t="shared" si="247"/>
        <v>On Time</v>
      </c>
    </row>
    <row r="7928" spans="1:21" x14ac:dyDescent="0.3">
      <c r="A7928" t="str">
        <f t="shared" si="246"/>
        <v>SO-008027</v>
      </c>
      <c r="B7928" t="s">
        <v>3</v>
      </c>
      <c r="C7928" t="s">
        <v>9</v>
      </c>
      <c r="D7928" s="1">
        <v>44000</v>
      </c>
      <c r="E7928" s="1">
        <v>44188</v>
      </c>
      <c r="F7928" s="1">
        <v>44198</v>
      </c>
      <c r="G7928" s="1">
        <v>44207</v>
      </c>
      <c r="H7928" t="s">
        <v>54</v>
      </c>
      <c r="I7928">
        <v>11</v>
      </c>
      <c r="J7928">
        <v>12</v>
      </c>
      <c r="K7928">
        <v>67</v>
      </c>
      <c r="L7928">
        <v>42</v>
      </c>
      <c r="M7928">
        <v>7</v>
      </c>
      <c r="N7928">
        <v>0.05</v>
      </c>
      <c r="O7928">
        <v>650.03</v>
      </c>
      <c r="P7928">
        <v>844.2</v>
      </c>
      <c r="Q7928">
        <f>Table1[[#This Row],[OrderQuantity]]*Table1[[#This Row],[UnitPrice]]</f>
        <v>5909.4000000000005</v>
      </c>
      <c r="R7928">
        <f>Table1[[#This Row],[OrderQuantity]]*Table1[[#This Row],[UnitCost]]</f>
        <v>4550.21</v>
      </c>
      <c r="S7928">
        <f>Table1[[#This Row],[OrderQuantity]]*Table1[[#This Row],[UnitPrice]]*(1-Table1[[#This Row],[DiscountApplied]]) - (Table1[[#This Row],[OrderQuantity]]*Table1[[#This Row],[UnitCost]])</f>
        <v>1063.7200000000003</v>
      </c>
      <c r="T7928">
        <f>DATEDIF(Table1[[#This Row],[ShipDate]],Table1[[#This Row],[DeliveryDate]],"d")</f>
        <v>9</v>
      </c>
      <c r="U7928" t="str">
        <f t="shared" si="247"/>
        <v>Late</v>
      </c>
    </row>
    <row r="7929" spans="1:21" x14ac:dyDescent="0.3">
      <c r="A7929" t="str">
        <f t="shared" si="246"/>
        <v>SO-008028</v>
      </c>
      <c r="B7929" t="s">
        <v>2</v>
      </c>
      <c r="C7929" t="s">
        <v>12</v>
      </c>
      <c r="D7929" s="1">
        <v>44100</v>
      </c>
      <c r="E7929" s="1">
        <v>44188</v>
      </c>
      <c r="F7929" s="1">
        <v>44208</v>
      </c>
      <c r="G7929" s="1">
        <v>44218</v>
      </c>
      <c r="H7929" t="s">
        <v>54</v>
      </c>
      <c r="I7929">
        <v>22</v>
      </c>
      <c r="J7929">
        <v>40</v>
      </c>
      <c r="K7929">
        <v>246</v>
      </c>
      <c r="L7929">
        <v>5</v>
      </c>
      <c r="M7929">
        <v>8</v>
      </c>
      <c r="N7929">
        <v>0.05</v>
      </c>
      <c r="O7929">
        <v>728.83</v>
      </c>
      <c r="P7929">
        <v>984.9</v>
      </c>
      <c r="Q7929">
        <f>Table1[[#This Row],[OrderQuantity]]*Table1[[#This Row],[UnitPrice]]</f>
        <v>7879.2</v>
      </c>
      <c r="R7929">
        <f>Table1[[#This Row],[OrderQuantity]]*Table1[[#This Row],[UnitCost]]</f>
        <v>5830.64</v>
      </c>
      <c r="S7929">
        <f>Table1[[#This Row],[OrderQuantity]]*Table1[[#This Row],[UnitPrice]]*(1-Table1[[#This Row],[DiscountApplied]]) - (Table1[[#This Row],[OrderQuantity]]*Table1[[#This Row],[UnitCost]])</f>
        <v>1654.5999999999995</v>
      </c>
      <c r="T7929">
        <f>DATEDIF(Table1[[#This Row],[ShipDate]],Table1[[#This Row],[DeliveryDate]],"d")</f>
        <v>10</v>
      </c>
      <c r="U7929" t="str">
        <f t="shared" si="247"/>
        <v>Late</v>
      </c>
    </row>
    <row r="7930" spans="1:21" x14ac:dyDescent="0.3">
      <c r="A7930" t="str">
        <f t="shared" si="246"/>
        <v>SO-008029</v>
      </c>
      <c r="B7930" t="s">
        <v>4</v>
      </c>
      <c r="C7930" t="s">
        <v>11</v>
      </c>
      <c r="D7930" s="1">
        <v>44100</v>
      </c>
      <c r="E7930" s="1">
        <v>44188</v>
      </c>
      <c r="F7930" s="1">
        <v>44192</v>
      </c>
      <c r="G7930" s="1">
        <v>44195</v>
      </c>
      <c r="H7930" t="s">
        <v>54</v>
      </c>
      <c r="I7930">
        <v>13</v>
      </c>
      <c r="J7930">
        <v>40</v>
      </c>
      <c r="K7930">
        <v>318</v>
      </c>
      <c r="L7930">
        <v>14</v>
      </c>
      <c r="M7930">
        <v>6</v>
      </c>
      <c r="N7930">
        <v>0.08</v>
      </c>
      <c r="O7930">
        <v>1729</v>
      </c>
      <c r="P7930">
        <v>3390.2</v>
      </c>
      <c r="Q7930">
        <f>Table1[[#This Row],[OrderQuantity]]*Table1[[#This Row],[UnitPrice]]</f>
        <v>20341.199999999997</v>
      </c>
      <c r="R7930">
        <f>Table1[[#This Row],[OrderQuantity]]*Table1[[#This Row],[UnitCost]]</f>
        <v>10374</v>
      </c>
      <c r="S7930">
        <f>Table1[[#This Row],[OrderQuantity]]*Table1[[#This Row],[UnitPrice]]*(1-Table1[[#This Row],[DiscountApplied]]) - (Table1[[#This Row],[OrderQuantity]]*Table1[[#This Row],[UnitCost]])</f>
        <v>8339.9039999999986</v>
      </c>
      <c r="T7930">
        <f>DATEDIF(Table1[[#This Row],[ShipDate]],Table1[[#This Row],[DeliveryDate]],"d")</f>
        <v>3</v>
      </c>
      <c r="U7930" t="str">
        <f t="shared" si="247"/>
        <v>On Time</v>
      </c>
    </row>
    <row r="7931" spans="1:21" x14ac:dyDescent="0.3">
      <c r="A7931" t="str">
        <f t="shared" si="246"/>
        <v>SO-008030</v>
      </c>
      <c r="B7931" t="s">
        <v>4</v>
      </c>
      <c r="C7931" t="s">
        <v>10</v>
      </c>
      <c r="D7931" s="1">
        <v>44100</v>
      </c>
      <c r="E7931" s="1">
        <v>44189</v>
      </c>
      <c r="F7931" s="1">
        <v>44216</v>
      </c>
      <c r="G7931" s="1">
        <v>44221</v>
      </c>
      <c r="H7931" t="s">
        <v>54</v>
      </c>
      <c r="I7931">
        <v>17</v>
      </c>
      <c r="J7931">
        <v>11</v>
      </c>
      <c r="K7931">
        <v>90</v>
      </c>
      <c r="L7931">
        <v>19</v>
      </c>
      <c r="M7931">
        <v>1</v>
      </c>
      <c r="N7931">
        <v>0.15</v>
      </c>
      <c r="O7931">
        <v>2431.3000000000002</v>
      </c>
      <c r="P7931">
        <v>5788.8</v>
      </c>
      <c r="Q7931">
        <f>Table1[[#This Row],[OrderQuantity]]*Table1[[#This Row],[UnitPrice]]</f>
        <v>5788.8</v>
      </c>
      <c r="R7931">
        <f>Table1[[#This Row],[OrderQuantity]]*Table1[[#This Row],[UnitCost]]</f>
        <v>2431.3000000000002</v>
      </c>
      <c r="S7931">
        <f>Table1[[#This Row],[OrderQuantity]]*Table1[[#This Row],[UnitPrice]]*(1-Table1[[#This Row],[DiscountApplied]]) - (Table1[[#This Row],[OrderQuantity]]*Table1[[#This Row],[UnitCost]])</f>
        <v>2489.1800000000003</v>
      </c>
      <c r="T7931">
        <f>DATEDIF(Table1[[#This Row],[ShipDate]],Table1[[#This Row],[DeliveryDate]],"d")</f>
        <v>5</v>
      </c>
      <c r="U7931" t="str">
        <f t="shared" si="247"/>
        <v>On Time</v>
      </c>
    </row>
    <row r="7932" spans="1:21" x14ac:dyDescent="0.3">
      <c r="A7932" t="str">
        <f t="shared" si="246"/>
        <v>SO-008031</v>
      </c>
      <c r="B7932" t="s">
        <v>4</v>
      </c>
      <c r="C7932" t="s">
        <v>10</v>
      </c>
      <c r="D7932" s="1">
        <v>44100</v>
      </c>
      <c r="E7932" s="1">
        <v>44189</v>
      </c>
      <c r="F7932" s="1">
        <v>44201</v>
      </c>
      <c r="G7932" s="1">
        <v>44208</v>
      </c>
      <c r="H7932" t="s">
        <v>54</v>
      </c>
      <c r="I7932">
        <v>14</v>
      </c>
      <c r="J7932">
        <v>17</v>
      </c>
      <c r="K7932">
        <v>145</v>
      </c>
      <c r="L7932">
        <v>19</v>
      </c>
      <c r="M7932">
        <v>5</v>
      </c>
      <c r="N7932">
        <v>0.05</v>
      </c>
      <c r="O7932">
        <v>540.29</v>
      </c>
      <c r="P7932">
        <v>1125.5999999999999</v>
      </c>
      <c r="Q7932">
        <f>Table1[[#This Row],[OrderQuantity]]*Table1[[#This Row],[UnitPrice]]</f>
        <v>5628</v>
      </c>
      <c r="R7932">
        <f>Table1[[#This Row],[OrderQuantity]]*Table1[[#This Row],[UnitCost]]</f>
        <v>2701.45</v>
      </c>
      <c r="S7932">
        <f>Table1[[#This Row],[OrderQuantity]]*Table1[[#This Row],[UnitPrice]]*(1-Table1[[#This Row],[DiscountApplied]]) - (Table1[[#This Row],[OrderQuantity]]*Table1[[#This Row],[UnitCost]])</f>
        <v>2645.1499999999996</v>
      </c>
      <c r="T7932">
        <f>DATEDIF(Table1[[#This Row],[ShipDate]],Table1[[#This Row],[DeliveryDate]],"d")</f>
        <v>7</v>
      </c>
      <c r="U7932" t="str">
        <f t="shared" si="247"/>
        <v>On Time</v>
      </c>
    </row>
    <row r="7933" spans="1:21" x14ac:dyDescent="0.3">
      <c r="A7933" t="str">
        <f t="shared" si="246"/>
        <v>SO-008032</v>
      </c>
      <c r="B7933" t="s">
        <v>5</v>
      </c>
      <c r="C7933" t="s">
        <v>10</v>
      </c>
      <c r="D7933" s="1">
        <v>44100</v>
      </c>
      <c r="E7933" s="1">
        <v>44189</v>
      </c>
      <c r="F7933" s="1">
        <v>44201</v>
      </c>
      <c r="G7933" s="1">
        <v>44210</v>
      </c>
      <c r="H7933" t="s">
        <v>54</v>
      </c>
      <c r="I7933">
        <v>27</v>
      </c>
      <c r="J7933">
        <v>38</v>
      </c>
      <c r="K7933">
        <v>188</v>
      </c>
      <c r="L7933">
        <v>47</v>
      </c>
      <c r="M7933">
        <v>3</v>
      </c>
      <c r="N7933">
        <v>0.05</v>
      </c>
      <c r="O7933">
        <v>1964.78</v>
      </c>
      <c r="P7933">
        <v>2311.5</v>
      </c>
      <c r="Q7933">
        <f>Table1[[#This Row],[OrderQuantity]]*Table1[[#This Row],[UnitPrice]]</f>
        <v>6934.5</v>
      </c>
      <c r="R7933">
        <f>Table1[[#This Row],[OrderQuantity]]*Table1[[#This Row],[UnitCost]]</f>
        <v>5894.34</v>
      </c>
      <c r="S7933">
        <f>Table1[[#This Row],[OrderQuantity]]*Table1[[#This Row],[UnitPrice]]*(1-Table1[[#This Row],[DiscountApplied]]) - (Table1[[#This Row],[OrderQuantity]]*Table1[[#This Row],[UnitCost]])</f>
        <v>693.43499999999949</v>
      </c>
      <c r="T7933">
        <f>DATEDIF(Table1[[#This Row],[ShipDate]],Table1[[#This Row],[DeliveryDate]],"d")</f>
        <v>9</v>
      </c>
      <c r="U7933" t="str">
        <f t="shared" si="247"/>
        <v>Late</v>
      </c>
    </row>
    <row r="7934" spans="1:21" x14ac:dyDescent="0.3">
      <c r="A7934" t="str">
        <f t="shared" si="246"/>
        <v>SO-008033</v>
      </c>
      <c r="B7934" t="s">
        <v>4</v>
      </c>
      <c r="C7934" t="s">
        <v>13</v>
      </c>
      <c r="D7934" s="1">
        <v>44100</v>
      </c>
      <c r="E7934" s="1">
        <v>44189</v>
      </c>
      <c r="F7934" s="1">
        <v>44196</v>
      </c>
      <c r="G7934" s="1">
        <v>44202</v>
      </c>
      <c r="H7934" t="s">
        <v>54</v>
      </c>
      <c r="I7934">
        <v>16</v>
      </c>
      <c r="J7934">
        <v>18</v>
      </c>
      <c r="K7934">
        <v>52</v>
      </c>
      <c r="L7934">
        <v>19</v>
      </c>
      <c r="M7934">
        <v>4</v>
      </c>
      <c r="N7934">
        <v>0.05</v>
      </c>
      <c r="O7934">
        <v>1495.44</v>
      </c>
      <c r="P7934">
        <v>1869.3</v>
      </c>
      <c r="Q7934">
        <f>Table1[[#This Row],[OrderQuantity]]*Table1[[#This Row],[UnitPrice]]</f>
        <v>7477.2</v>
      </c>
      <c r="R7934">
        <f>Table1[[#This Row],[OrderQuantity]]*Table1[[#This Row],[UnitCost]]</f>
        <v>5981.76</v>
      </c>
      <c r="S7934">
        <f>Table1[[#This Row],[OrderQuantity]]*Table1[[#This Row],[UnitPrice]]*(1-Table1[[#This Row],[DiscountApplied]]) - (Table1[[#This Row],[OrderQuantity]]*Table1[[#This Row],[UnitCost]])</f>
        <v>1121.579999999999</v>
      </c>
      <c r="T7934">
        <f>DATEDIF(Table1[[#This Row],[ShipDate]],Table1[[#This Row],[DeliveryDate]],"d")</f>
        <v>6</v>
      </c>
      <c r="U7934" t="str">
        <f t="shared" si="247"/>
        <v>On Time</v>
      </c>
    </row>
    <row r="7935" spans="1:21" x14ac:dyDescent="0.3">
      <c r="A7935" t="str">
        <f t="shared" si="246"/>
        <v>SO-008034</v>
      </c>
      <c r="B7935" t="s">
        <v>4</v>
      </c>
      <c r="C7935" t="s">
        <v>10</v>
      </c>
      <c r="D7935" s="1">
        <v>44100</v>
      </c>
      <c r="E7935" s="1">
        <v>44189</v>
      </c>
      <c r="F7935" s="1">
        <v>44210</v>
      </c>
      <c r="G7935" s="1">
        <v>44212</v>
      </c>
      <c r="H7935" t="s">
        <v>54</v>
      </c>
      <c r="I7935">
        <v>15</v>
      </c>
      <c r="J7935">
        <v>17</v>
      </c>
      <c r="K7935">
        <v>92</v>
      </c>
      <c r="L7935">
        <v>43</v>
      </c>
      <c r="M7935">
        <v>7</v>
      </c>
      <c r="N7935">
        <v>0.1</v>
      </c>
      <c r="O7935">
        <v>589</v>
      </c>
      <c r="P7935">
        <v>998.3</v>
      </c>
      <c r="Q7935">
        <f>Table1[[#This Row],[OrderQuantity]]*Table1[[#This Row],[UnitPrice]]</f>
        <v>6988.0999999999995</v>
      </c>
      <c r="R7935">
        <f>Table1[[#This Row],[OrderQuantity]]*Table1[[#This Row],[UnitCost]]</f>
        <v>4123</v>
      </c>
      <c r="S7935">
        <f>Table1[[#This Row],[OrderQuantity]]*Table1[[#This Row],[UnitPrice]]*(1-Table1[[#This Row],[DiscountApplied]]) - (Table1[[#This Row],[OrderQuantity]]*Table1[[#This Row],[UnitCost]])</f>
        <v>2166.29</v>
      </c>
      <c r="T7935">
        <f>DATEDIF(Table1[[#This Row],[ShipDate]],Table1[[#This Row],[DeliveryDate]],"d")</f>
        <v>2</v>
      </c>
      <c r="U7935" t="str">
        <f t="shared" si="247"/>
        <v>On Time</v>
      </c>
    </row>
    <row r="7936" spans="1:21" x14ac:dyDescent="0.3">
      <c r="A7936" t="str">
        <f t="shared" si="246"/>
        <v>SO-008035</v>
      </c>
      <c r="B7936" t="s">
        <v>3</v>
      </c>
      <c r="C7936" t="s">
        <v>13</v>
      </c>
      <c r="D7936" s="1">
        <v>44100</v>
      </c>
      <c r="E7936" s="1">
        <v>44189</v>
      </c>
      <c r="F7936" s="1">
        <v>44191</v>
      </c>
      <c r="G7936" s="1">
        <v>44192</v>
      </c>
      <c r="H7936" t="s">
        <v>54</v>
      </c>
      <c r="I7936">
        <v>4</v>
      </c>
      <c r="J7936">
        <v>41</v>
      </c>
      <c r="K7936">
        <v>45</v>
      </c>
      <c r="L7936">
        <v>32</v>
      </c>
      <c r="M7936">
        <v>8</v>
      </c>
      <c r="N7936">
        <v>0.1</v>
      </c>
      <c r="O7936">
        <v>159.19</v>
      </c>
      <c r="P7936">
        <v>221.1</v>
      </c>
      <c r="Q7936">
        <f>Table1[[#This Row],[OrderQuantity]]*Table1[[#This Row],[UnitPrice]]</f>
        <v>1768.8</v>
      </c>
      <c r="R7936">
        <f>Table1[[#This Row],[OrderQuantity]]*Table1[[#This Row],[UnitCost]]</f>
        <v>1273.52</v>
      </c>
      <c r="S7936">
        <f>Table1[[#This Row],[OrderQuantity]]*Table1[[#This Row],[UnitPrice]]*(1-Table1[[#This Row],[DiscountApplied]]) - (Table1[[#This Row],[OrderQuantity]]*Table1[[#This Row],[UnitCost]])</f>
        <v>318.40000000000009</v>
      </c>
      <c r="T7936">
        <f>DATEDIF(Table1[[#This Row],[ShipDate]],Table1[[#This Row],[DeliveryDate]],"d")</f>
        <v>1</v>
      </c>
      <c r="U7936" t="str">
        <f t="shared" si="247"/>
        <v>On Time</v>
      </c>
    </row>
    <row r="7937" spans="1:21" x14ac:dyDescent="0.3">
      <c r="A7937" t="str">
        <f t="shared" si="246"/>
        <v>SO-008036</v>
      </c>
      <c r="B7937" t="s">
        <v>5</v>
      </c>
      <c r="C7937" t="s">
        <v>10</v>
      </c>
      <c r="D7937" s="1">
        <v>44100</v>
      </c>
      <c r="E7937" s="1">
        <v>44189</v>
      </c>
      <c r="F7937" s="1">
        <v>44212</v>
      </c>
      <c r="G7937" s="1">
        <v>44219</v>
      </c>
      <c r="H7937" t="s">
        <v>54</v>
      </c>
      <c r="I7937">
        <v>27</v>
      </c>
      <c r="J7937">
        <v>9</v>
      </c>
      <c r="K7937">
        <v>128</v>
      </c>
      <c r="L7937">
        <v>6</v>
      </c>
      <c r="M7937">
        <v>1</v>
      </c>
      <c r="N7937">
        <v>0.08</v>
      </c>
      <c r="O7937">
        <v>201</v>
      </c>
      <c r="P7937">
        <v>268</v>
      </c>
      <c r="Q7937">
        <f>Table1[[#This Row],[OrderQuantity]]*Table1[[#This Row],[UnitPrice]]</f>
        <v>268</v>
      </c>
      <c r="R7937">
        <f>Table1[[#This Row],[OrderQuantity]]*Table1[[#This Row],[UnitCost]]</f>
        <v>201</v>
      </c>
      <c r="S7937">
        <f>Table1[[#This Row],[OrderQuantity]]*Table1[[#This Row],[UnitPrice]]*(1-Table1[[#This Row],[DiscountApplied]]) - (Table1[[#This Row],[OrderQuantity]]*Table1[[#This Row],[UnitCost]])</f>
        <v>45.56</v>
      </c>
      <c r="T7937">
        <f>DATEDIF(Table1[[#This Row],[ShipDate]],Table1[[#This Row],[DeliveryDate]],"d")</f>
        <v>7</v>
      </c>
      <c r="U7937" t="str">
        <f t="shared" si="247"/>
        <v>On Time</v>
      </c>
    </row>
    <row r="7938" spans="1:21" x14ac:dyDescent="0.3">
      <c r="A7938" t="str">
        <f t="shared" ref="A7938:A7992" si="248">"SO-" &amp; TEXT(ROW(A7938)+99,"000000")</f>
        <v>SO-008037</v>
      </c>
      <c r="B7938" t="s">
        <v>3</v>
      </c>
      <c r="C7938" t="s">
        <v>11</v>
      </c>
      <c r="D7938" s="1">
        <v>44100</v>
      </c>
      <c r="E7938" s="1">
        <v>44189</v>
      </c>
      <c r="F7938" s="1">
        <v>44208</v>
      </c>
      <c r="G7938" s="1">
        <v>44216</v>
      </c>
      <c r="H7938" t="s">
        <v>54</v>
      </c>
      <c r="I7938">
        <v>3</v>
      </c>
      <c r="J7938">
        <v>47</v>
      </c>
      <c r="K7938">
        <v>307</v>
      </c>
      <c r="L7938">
        <v>21</v>
      </c>
      <c r="M7938">
        <v>4</v>
      </c>
      <c r="N7938">
        <v>0.4</v>
      </c>
      <c r="O7938">
        <v>1166.3399999999999</v>
      </c>
      <c r="P7938">
        <v>1715.2</v>
      </c>
      <c r="Q7938">
        <f>Table1[[#This Row],[OrderQuantity]]*Table1[[#This Row],[UnitPrice]]</f>
        <v>6860.8</v>
      </c>
      <c r="R7938">
        <f>Table1[[#This Row],[OrderQuantity]]*Table1[[#This Row],[UnitCost]]</f>
        <v>4665.3599999999997</v>
      </c>
      <c r="S7938">
        <f>Table1[[#This Row],[OrderQuantity]]*Table1[[#This Row],[UnitPrice]]*(1-Table1[[#This Row],[DiscountApplied]]) - (Table1[[#This Row],[OrderQuantity]]*Table1[[#This Row],[UnitCost]])</f>
        <v>-548.88000000000011</v>
      </c>
      <c r="T7938">
        <f>DATEDIF(Table1[[#This Row],[ShipDate]],Table1[[#This Row],[DeliveryDate]],"d")</f>
        <v>8</v>
      </c>
      <c r="U7938" t="str">
        <f t="shared" ref="U7938:U7992" si="249">IF(T7938&gt;7,"Late","On Time")</f>
        <v>Late</v>
      </c>
    </row>
    <row r="7939" spans="1:21" x14ac:dyDescent="0.3">
      <c r="A7939" t="str">
        <f t="shared" si="248"/>
        <v>SO-008038</v>
      </c>
      <c r="B7939" t="s">
        <v>4</v>
      </c>
      <c r="C7939" t="s">
        <v>11</v>
      </c>
      <c r="D7939" s="1">
        <v>44100</v>
      </c>
      <c r="E7939" s="1">
        <v>44189</v>
      </c>
      <c r="F7939" s="1">
        <v>44213</v>
      </c>
      <c r="G7939" s="1">
        <v>44221</v>
      </c>
      <c r="H7939" t="s">
        <v>54</v>
      </c>
      <c r="I7939">
        <v>13</v>
      </c>
      <c r="J7939">
        <v>28</v>
      </c>
      <c r="K7939">
        <v>300</v>
      </c>
      <c r="L7939">
        <v>32</v>
      </c>
      <c r="M7939">
        <v>6</v>
      </c>
      <c r="N7939">
        <v>0.2</v>
      </c>
      <c r="O7939">
        <v>452.25</v>
      </c>
      <c r="P7939">
        <v>1005</v>
      </c>
      <c r="Q7939">
        <f>Table1[[#This Row],[OrderQuantity]]*Table1[[#This Row],[UnitPrice]]</f>
        <v>6030</v>
      </c>
      <c r="R7939">
        <f>Table1[[#This Row],[OrderQuantity]]*Table1[[#This Row],[UnitCost]]</f>
        <v>2713.5</v>
      </c>
      <c r="S7939">
        <f>Table1[[#This Row],[OrderQuantity]]*Table1[[#This Row],[UnitPrice]]*(1-Table1[[#This Row],[DiscountApplied]]) - (Table1[[#This Row],[OrderQuantity]]*Table1[[#This Row],[UnitCost]])</f>
        <v>2110.5</v>
      </c>
      <c r="T7939">
        <f>DATEDIF(Table1[[#This Row],[ShipDate]],Table1[[#This Row],[DeliveryDate]],"d")</f>
        <v>8</v>
      </c>
      <c r="U7939" t="str">
        <f t="shared" si="249"/>
        <v>Late</v>
      </c>
    </row>
    <row r="7940" spans="1:21" x14ac:dyDescent="0.3">
      <c r="A7940" t="str">
        <f t="shared" si="248"/>
        <v>SO-008039</v>
      </c>
      <c r="B7940" t="s">
        <v>5</v>
      </c>
      <c r="C7940" t="s">
        <v>11</v>
      </c>
      <c r="D7940" s="1">
        <v>44100</v>
      </c>
      <c r="E7940" s="1">
        <v>44189</v>
      </c>
      <c r="F7940" s="1">
        <v>44207</v>
      </c>
      <c r="G7940" s="1">
        <v>44210</v>
      </c>
      <c r="H7940" t="s">
        <v>54</v>
      </c>
      <c r="I7940">
        <v>28</v>
      </c>
      <c r="J7940">
        <v>33</v>
      </c>
      <c r="K7940">
        <v>263</v>
      </c>
      <c r="L7940">
        <v>37</v>
      </c>
      <c r="M7940">
        <v>4</v>
      </c>
      <c r="N7940">
        <v>0.2</v>
      </c>
      <c r="O7940">
        <v>711.88</v>
      </c>
      <c r="P7940">
        <v>837.5</v>
      </c>
      <c r="Q7940">
        <f>Table1[[#This Row],[OrderQuantity]]*Table1[[#This Row],[UnitPrice]]</f>
        <v>3350</v>
      </c>
      <c r="R7940">
        <f>Table1[[#This Row],[OrderQuantity]]*Table1[[#This Row],[UnitCost]]</f>
        <v>2847.52</v>
      </c>
      <c r="S7940">
        <f>Table1[[#This Row],[OrderQuantity]]*Table1[[#This Row],[UnitPrice]]*(1-Table1[[#This Row],[DiscountApplied]]) - (Table1[[#This Row],[OrderQuantity]]*Table1[[#This Row],[UnitCost]])</f>
        <v>-167.51999999999998</v>
      </c>
      <c r="T7940">
        <f>DATEDIF(Table1[[#This Row],[ShipDate]],Table1[[#This Row],[DeliveryDate]],"d")</f>
        <v>3</v>
      </c>
      <c r="U7940" t="str">
        <f t="shared" si="249"/>
        <v>On Time</v>
      </c>
    </row>
    <row r="7941" spans="1:21" x14ac:dyDescent="0.3">
      <c r="A7941" t="str">
        <f t="shared" si="248"/>
        <v>SO-008040</v>
      </c>
      <c r="B7941" t="s">
        <v>4</v>
      </c>
      <c r="C7941" t="s">
        <v>8</v>
      </c>
      <c r="D7941" s="1">
        <v>44100</v>
      </c>
      <c r="E7941" s="1">
        <v>44189</v>
      </c>
      <c r="F7941" s="1">
        <v>44215</v>
      </c>
      <c r="G7941" s="1">
        <v>44224</v>
      </c>
      <c r="H7941" t="s">
        <v>54</v>
      </c>
      <c r="I7941">
        <v>19</v>
      </c>
      <c r="J7941">
        <v>16</v>
      </c>
      <c r="K7941">
        <v>340</v>
      </c>
      <c r="L7941">
        <v>37</v>
      </c>
      <c r="M7941">
        <v>3</v>
      </c>
      <c r="N7941">
        <v>0.08</v>
      </c>
      <c r="O7941">
        <v>335</v>
      </c>
      <c r="P7941">
        <v>837.5</v>
      </c>
      <c r="Q7941">
        <f>Table1[[#This Row],[OrderQuantity]]*Table1[[#This Row],[UnitPrice]]</f>
        <v>2512.5</v>
      </c>
      <c r="R7941">
        <f>Table1[[#This Row],[OrderQuantity]]*Table1[[#This Row],[UnitCost]]</f>
        <v>1005</v>
      </c>
      <c r="S7941">
        <f>Table1[[#This Row],[OrderQuantity]]*Table1[[#This Row],[UnitPrice]]*(1-Table1[[#This Row],[DiscountApplied]]) - (Table1[[#This Row],[OrderQuantity]]*Table1[[#This Row],[UnitCost]])</f>
        <v>1306.5</v>
      </c>
      <c r="T7941">
        <f>DATEDIF(Table1[[#This Row],[ShipDate]],Table1[[#This Row],[DeliveryDate]],"d")</f>
        <v>9</v>
      </c>
      <c r="U7941" t="str">
        <f t="shared" si="249"/>
        <v>Late</v>
      </c>
    </row>
    <row r="7942" spans="1:21" x14ac:dyDescent="0.3">
      <c r="A7942" t="str">
        <f t="shared" si="248"/>
        <v>SO-008041</v>
      </c>
      <c r="B7942" t="s">
        <v>3</v>
      </c>
      <c r="C7942" t="s">
        <v>10</v>
      </c>
      <c r="D7942" s="1">
        <v>44100</v>
      </c>
      <c r="E7942" s="1">
        <v>44189</v>
      </c>
      <c r="F7942" s="1">
        <v>44212</v>
      </c>
      <c r="G7942" s="1">
        <v>44221</v>
      </c>
      <c r="H7942" t="s">
        <v>54</v>
      </c>
      <c r="I7942">
        <v>6</v>
      </c>
      <c r="J7942">
        <v>33</v>
      </c>
      <c r="K7942">
        <v>94</v>
      </c>
      <c r="L7942">
        <v>40</v>
      </c>
      <c r="M7942">
        <v>6</v>
      </c>
      <c r="N7942">
        <v>0.08</v>
      </c>
      <c r="O7942">
        <v>1754.73</v>
      </c>
      <c r="P7942">
        <v>3899.4</v>
      </c>
      <c r="Q7942">
        <f>Table1[[#This Row],[OrderQuantity]]*Table1[[#This Row],[UnitPrice]]</f>
        <v>23396.400000000001</v>
      </c>
      <c r="R7942">
        <f>Table1[[#This Row],[OrderQuantity]]*Table1[[#This Row],[UnitCost]]</f>
        <v>10528.380000000001</v>
      </c>
      <c r="S7942">
        <f>Table1[[#This Row],[OrderQuantity]]*Table1[[#This Row],[UnitPrice]]*(1-Table1[[#This Row],[DiscountApplied]]) - (Table1[[#This Row],[OrderQuantity]]*Table1[[#This Row],[UnitCost]])</f>
        <v>10996.308000000001</v>
      </c>
      <c r="T7942">
        <f>DATEDIF(Table1[[#This Row],[ShipDate]],Table1[[#This Row],[DeliveryDate]],"d")</f>
        <v>9</v>
      </c>
      <c r="U7942" t="str">
        <f t="shared" si="249"/>
        <v>Late</v>
      </c>
    </row>
    <row r="7943" spans="1:21" x14ac:dyDescent="0.3">
      <c r="A7943" t="str">
        <f t="shared" si="248"/>
        <v>SO-008042</v>
      </c>
      <c r="B7943" t="s">
        <v>4</v>
      </c>
      <c r="C7943" t="s">
        <v>10</v>
      </c>
      <c r="D7943" s="1">
        <v>44100</v>
      </c>
      <c r="E7943" s="1">
        <v>44190</v>
      </c>
      <c r="F7943" s="1">
        <v>44195</v>
      </c>
      <c r="G7943" s="1">
        <v>44204</v>
      </c>
      <c r="H7943" t="s">
        <v>54</v>
      </c>
      <c r="I7943">
        <v>13</v>
      </c>
      <c r="J7943">
        <v>11</v>
      </c>
      <c r="K7943">
        <v>126</v>
      </c>
      <c r="L7943">
        <v>29</v>
      </c>
      <c r="M7943">
        <v>8</v>
      </c>
      <c r="N7943">
        <v>0.05</v>
      </c>
      <c r="O7943">
        <v>619.08000000000004</v>
      </c>
      <c r="P7943">
        <v>1105.5</v>
      </c>
      <c r="Q7943">
        <f>Table1[[#This Row],[OrderQuantity]]*Table1[[#This Row],[UnitPrice]]</f>
        <v>8844</v>
      </c>
      <c r="R7943">
        <f>Table1[[#This Row],[OrderQuantity]]*Table1[[#This Row],[UnitCost]]</f>
        <v>4952.6400000000003</v>
      </c>
      <c r="S7943">
        <f>Table1[[#This Row],[OrderQuantity]]*Table1[[#This Row],[UnitPrice]]*(1-Table1[[#This Row],[DiscountApplied]]) - (Table1[[#This Row],[OrderQuantity]]*Table1[[#This Row],[UnitCost]])</f>
        <v>3449.1599999999989</v>
      </c>
      <c r="T7943">
        <f>DATEDIF(Table1[[#This Row],[ShipDate]],Table1[[#This Row],[DeliveryDate]],"d")</f>
        <v>9</v>
      </c>
      <c r="U7943" t="str">
        <f t="shared" si="249"/>
        <v>Late</v>
      </c>
    </row>
    <row r="7944" spans="1:21" x14ac:dyDescent="0.3">
      <c r="A7944" t="str">
        <f t="shared" si="248"/>
        <v>SO-008043</v>
      </c>
      <c r="B7944" t="s">
        <v>3</v>
      </c>
      <c r="C7944" t="s">
        <v>13</v>
      </c>
      <c r="D7944" s="1">
        <v>44100</v>
      </c>
      <c r="E7944" s="1">
        <v>44190</v>
      </c>
      <c r="F7944" s="1">
        <v>44212</v>
      </c>
      <c r="G7944" s="1">
        <v>44215</v>
      </c>
      <c r="H7944" t="s">
        <v>54</v>
      </c>
      <c r="I7944">
        <v>6</v>
      </c>
      <c r="J7944">
        <v>25</v>
      </c>
      <c r="K7944">
        <v>19</v>
      </c>
      <c r="L7944">
        <v>42</v>
      </c>
      <c r="M7944">
        <v>4</v>
      </c>
      <c r="N7944">
        <v>0.1</v>
      </c>
      <c r="O7944">
        <v>142.04</v>
      </c>
      <c r="P7944">
        <v>268</v>
      </c>
      <c r="Q7944">
        <f>Table1[[#This Row],[OrderQuantity]]*Table1[[#This Row],[UnitPrice]]</f>
        <v>1072</v>
      </c>
      <c r="R7944">
        <f>Table1[[#This Row],[OrderQuantity]]*Table1[[#This Row],[UnitCost]]</f>
        <v>568.16</v>
      </c>
      <c r="S7944">
        <f>Table1[[#This Row],[OrderQuantity]]*Table1[[#This Row],[UnitPrice]]*(1-Table1[[#This Row],[DiscountApplied]]) - (Table1[[#This Row],[OrderQuantity]]*Table1[[#This Row],[UnitCost]])</f>
        <v>396.6400000000001</v>
      </c>
      <c r="T7944">
        <f>DATEDIF(Table1[[#This Row],[ShipDate]],Table1[[#This Row],[DeliveryDate]],"d")</f>
        <v>3</v>
      </c>
      <c r="U7944" t="str">
        <f t="shared" si="249"/>
        <v>On Time</v>
      </c>
    </row>
    <row r="7945" spans="1:21" x14ac:dyDescent="0.3">
      <c r="A7945" t="str">
        <f t="shared" si="248"/>
        <v>SO-008044</v>
      </c>
      <c r="B7945" t="s">
        <v>2</v>
      </c>
      <c r="C7945" t="s">
        <v>10</v>
      </c>
      <c r="D7945" s="1">
        <v>44100</v>
      </c>
      <c r="E7945" s="1">
        <v>44190</v>
      </c>
      <c r="F7945" s="1">
        <v>44213</v>
      </c>
      <c r="G7945" s="1">
        <v>44214</v>
      </c>
      <c r="H7945" t="s">
        <v>54</v>
      </c>
      <c r="I7945">
        <v>24</v>
      </c>
      <c r="J7945">
        <v>36</v>
      </c>
      <c r="K7945">
        <v>166</v>
      </c>
      <c r="L7945">
        <v>1</v>
      </c>
      <c r="M7945">
        <v>8</v>
      </c>
      <c r="N7945">
        <v>0.15</v>
      </c>
      <c r="O7945">
        <v>1342.28</v>
      </c>
      <c r="P7945">
        <v>2485.6999999999998</v>
      </c>
      <c r="Q7945">
        <f>Table1[[#This Row],[OrderQuantity]]*Table1[[#This Row],[UnitPrice]]</f>
        <v>19885.599999999999</v>
      </c>
      <c r="R7945">
        <f>Table1[[#This Row],[OrderQuantity]]*Table1[[#This Row],[UnitCost]]</f>
        <v>10738.24</v>
      </c>
      <c r="S7945">
        <f>Table1[[#This Row],[OrderQuantity]]*Table1[[#This Row],[UnitPrice]]*(1-Table1[[#This Row],[DiscountApplied]]) - (Table1[[#This Row],[OrderQuantity]]*Table1[[#This Row],[UnitCost]])</f>
        <v>6164.5199999999986</v>
      </c>
      <c r="T7945">
        <f>DATEDIF(Table1[[#This Row],[ShipDate]],Table1[[#This Row],[DeliveryDate]],"d")</f>
        <v>1</v>
      </c>
      <c r="U7945" t="str">
        <f t="shared" si="249"/>
        <v>On Time</v>
      </c>
    </row>
    <row r="7946" spans="1:21" x14ac:dyDescent="0.3">
      <c r="A7946" t="str">
        <f t="shared" si="248"/>
        <v>SO-008045</v>
      </c>
      <c r="B7946" t="s">
        <v>4</v>
      </c>
      <c r="C7946" t="s">
        <v>10</v>
      </c>
      <c r="D7946" s="1">
        <v>44100</v>
      </c>
      <c r="E7946" s="1">
        <v>44190</v>
      </c>
      <c r="F7946" s="1">
        <v>44214</v>
      </c>
      <c r="G7946" s="1">
        <v>44218</v>
      </c>
      <c r="H7946" t="s">
        <v>54</v>
      </c>
      <c r="I7946">
        <v>15</v>
      </c>
      <c r="J7946">
        <v>49</v>
      </c>
      <c r="K7946">
        <v>129</v>
      </c>
      <c r="L7946">
        <v>37</v>
      </c>
      <c r="M7946">
        <v>4</v>
      </c>
      <c r="N7946">
        <v>0.08</v>
      </c>
      <c r="O7946">
        <v>4650.6000000000004</v>
      </c>
      <c r="P7946">
        <v>6284.6</v>
      </c>
      <c r="Q7946">
        <f>Table1[[#This Row],[OrderQuantity]]*Table1[[#This Row],[UnitPrice]]</f>
        <v>25138.400000000001</v>
      </c>
      <c r="R7946">
        <f>Table1[[#This Row],[OrderQuantity]]*Table1[[#This Row],[UnitCost]]</f>
        <v>18602.400000000001</v>
      </c>
      <c r="S7946">
        <f>Table1[[#This Row],[OrderQuantity]]*Table1[[#This Row],[UnitPrice]]*(1-Table1[[#This Row],[DiscountApplied]]) - (Table1[[#This Row],[OrderQuantity]]*Table1[[#This Row],[UnitCost]])</f>
        <v>4524.9279999999999</v>
      </c>
      <c r="T7946">
        <f>DATEDIF(Table1[[#This Row],[ShipDate]],Table1[[#This Row],[DeliveryDate]],"d")</f>
        <v>4</v>
      </c>
      <c r="U7946" t="str">
        <f t="shared" si="249"/>
        <v>On Time</v>
      </c>
    </row>
    <row r="7947" spans="1:21" x14ac:dyDescent="0.3">
      <c r="A7947" t="str">
        <f t="shared" si="248"/>
        <v>SO-008046</v>
      </c>
      <c r="B7947" t="s">
        <v>3</v>
      </c>
      <c r="C7947" t="s">
        <v>10</v>
      </c>
      <c r="D7947" s="1">
        <v>44100</v>
      </c>
      <c r="E7947" s="1">
        <v>44190</v>
      </c>
      <c r="F7947" s="1">
        <v>44217</v>
      </c>
      <c r="G7947" s="1">
        <v>44225</v>
      </c>
      <c r="H7947" t="s">
        <v>54</v>
      </c>
      <c r="I7947">
        <v>8</v>
      </c>
      <c r="J7947">
        <v>39</v>
      </c>
      <c r="K7947">
        <v>101</v>
      </c>
      <c r="L7947">
        <v>6</v>
      </c>
      <c r="M7947">
        <v>3</v>
      </c>
      <c r="N7947">
        <v>0.1</v>
      </c>
      <c r="O7947">
        <v>857.87</v>
      </c>
      <c r="P7947">
        <v>1949.7</v>
      </c>
      <c r="Q7947">
        <f>Table1[[#This Row],[OrderQuantity]]*Table1[[#This Row],[UnitPrice]]</f>
        <v>5849.1</v>
      </c>
      <c r="R7947">
        <f>Table1[[#This Row],[OrderQuantity]]*Table1[[#This Row],[UnitCost]]</f>
        <v>2573.61</v>
      </c>
      <c r="S7947">
        <f>Table1[[#This Row],[OrderQuantity]]*Table1[[#This Row],[UnitPrice]]*(1-Table1[[#This Row],[DiscountApplied]]) - (Table1[[#This Row],[OrderQuantity]]*Table1[[#This Row],[UnitCost]])</f>
        <v>2690.5800000000004</v>
      </c>
      <c r="T7947">
        <f>DATEDIF(Table1[[#This Row],[ShipDate]],Table1[[#This Row],[DeliveryDate]],"d")</f>
        <v>8</v>
      </c>
      <c r="U7947" t="str">
        <f t="shared" si="249"/>
        <v>Late</v>
      </c>
    </row>
    <row r="7948" spans="1:21" x14ac:dyDescent="0.3">
      <c r="A7948" t="str">
        <f t="shared" si="248"/>
        <v>SO-008047</v>
      </c>
      <c r="B7948" t="s">
        <v>4</v>
      </c>
      <c r="C7948" t="s">
        <v>11</v>
      </c>
      <c r="D7948" s="1">
        <v>44100</v>
      </c>
      <c r="E7948" s="1">
        <v>44191</v>
      </c>
      <c r="F7948" s="1">
        <v>44218</v>
      </c>
      <c r="G7948" s="1">
        <v>44223</v>
      </c>
      <c r="H7948" t="s">
        <v>54</v>
      </c>
      <c r="I7948">
        <v>18</v>
      </c>
      <c r="J7948">
        <v>21</v>
      </c>
      <c r="K7948">
        <v>307</v>
      </c>
      <c r="L7948">
        <v>25</v>
      </c>
      <c r="M7948">
        <v>2</v>
      </c>
      <c r="N7948">
        <v>0.08</v>
      </c>
      <c r="O7948">
        <v>1033.1400000000001</v>
      </c>
      <c r="P7948">
        <v>1721.9</v>
      </c>
      <c r="Q7948">
        <f>Table1[[#This Row],[OrderQuantity]]*Table1[[#This Row],[UnitPrice]]</f>
        <v>3443.8</v>
      </c>
      <c r="R7948">
        <f>Table1[[#This Row],[OrderQuantity]]*Table1[[#This Row],[UnitCost]]</f>
        <v>2066.2800000000002</v>
      </c>
      <c r="S7948">
        <f>Table1[[#This Row],[OrderQuantity]]*Table1[[#This Row],[UnitPrice]]*(1-Table1[[#This Row],[DiscountApplied]]) - (Table1[[#This Row],[OrderQuantity]]*Table1[[#This Row],[UnitCost]])</f>
        <v>1102.0160000000001</v>
      </c>
      <c r="T7948">
        <f>DATEDIF(Table1[[#This Row],[ShipDate]],Table1[[#This Row],[DeliveryDate]],"d")</f>
        <v>5</v>
      </c>
      <c r="U7948" t="str">
        <f t="shared" si="249"/>
        <v>On Time</v>
      </c>
    </row>
    <row r="7949" spans="1:21" x14ac:dyDescent="0.3">
      <c r="A7949" t="str">
        <f t="shared" si="248"/>
        <v>SO-008048</v>
      </c>
      <c r="B7949" t="s">
        <v>5</v>
      </c>
      <c r="C7949" t="s">
        <v>12</v>
      </c>
      <c r="D7949" s="1">
        <v>44100</v>
      </c>
      <c r="E7949" s="1">
        <v>44191</v>
      </c>
      <c r="F7949" s="1">
        <v>44217</v>
      </c>
      <c r="G7949" s="1">
        <v>44222</v>
      </c>
      <c r="H7949" t="s">
        <v>54</v>
      </c>
      <c r="I7949">
        <v>26</v>
      </c>
      <c r="J7949">
        <v>17</v>
      </c>
      <c r="K7949">
        <v>219</v>
      </c>
      <c r="L7949">
        <v>37</v>
      </c>
      <c r="M7949">
        <v>8</v>
      </c>
      <c r="N7949">
        <v>0.05</v>
      </c>
      <c r="O7949">
        <v>1351.66</v>
      </c>
      <c r="P7949">
        <v>1755.4</v>
      </c>
      <c r="Q7949">
        <f>Table1[[#This Row],[OrderQuantity]]*Table1[[#This Row],[UnitPrice]]</f>
        <v>14043.2</v>
      </c>
      <c r="R7949">
        <f>Table1[[#This Row],[OrderQuantity]]*Table1[[#This Row],[UnitCost]]</f>
        <v>10813.28</v>
      </c>
      <c r="S7949">
        <f>Table1[[#This Row],[OrderQuantity]]*Table1[[#This Row],[UnitPrice]]*(1-Table1[[#This Row],[DiscountApplied]]) - (Table1[[#This Row],[OrderQuantity]]*Table1[[#This Row],[UnitCost]])</f>
        <v>2527.7600000000002</v>
      </c>
      <c r="T7949">
        <f>DATEDIF(Table1[[#This Row],[ShipDate]],Table1[[#This Row],[DeliveryDate]],"d")</f>
        <v>5</v>
      </c>
      <c r="U7949" t="str">
        <f t="shared" si="249"/>
        <v>On Time</v>
      </c>
    </row>
    <row r="7950" spans="1:21" x14ac:dyDescent="0.3">
      <c r="A7950" t="str">
        <f t="shared" si="248"/>
        <v>SO-008049</v>
      </c>
      <c r="B7950" t="s">
        <v>4</v>
      </c>
      <c r="C7950" t="s">
        <v>12</v>
      </c>
      <c r="D7950" s="1">
        <v>44100</v>
      </c>
      <c r="E7950" s="1">
        <v>44191</v>
      </c>
      <c r="F7950" s="1">
        <v>44218</v>
      </c>
      <c r="G7950" s="1">
        <v>44224</v>
      </c>
      <c r="H7950" t="s">
        <v>54</v>
      </c>
      <c r="I7950">
        <v>15</v>
      </c>
      <c r="J7950">
        <v>11</v>
      </c>
      <c r="K7950">
        <v>250</v>
      </c>
      <c r="L7950">
        <v>33</v>
      </c>
      <c r="M7950">
        <v>8</v>
      </c>
      <c r="N7950">
        <v>0.08</v>
      </c>
      <c r="O7950">
        <v>1933.62</v>
      </c>
      <c r="P7950">
        <v>3222.7</v>
      </c>
      <c r="Q7950">
        <f>Table1[[#This Row],[OrderQuantity]]*Table1[[#This Row],[UnitPrice]]</f>
        <v>25781.599999999999</v>
      </c>
      <c r="R7950">
        <f>Table1[[#This Row],[OrderQuantity]]*Table1[[#This Row],[UnitCost]]</f>
        <v>15468.96</v>
      </c>
      <c r="S7950">
        <f>Table1[[#This Row],[OrderQuantity]]*Table1[[#This Row],[UnitPrice]]*(1-Table1[[#This Row],[DiscountApplied]]) - (Table1[[#This Row],[OrderQuantity]]*Table1[[#This Row],[UnitCost]])</f>
        <v>8250.112000000001</v>
      </c>
      <c r="T7950">
        <f>DATEDIF(Table1[[#This Row],[ShipDate]],Table1[[#This Row],[DeliveryDate]],"d")</f>
        <v>6</v>
      </c>
      <c r="U7950" t="str">
        <f t="shared" si="249"/>
        <v>On Time</v>
      </c>
    </row>
    <row r="7951" spans="1:21" x14ac:dyDescent="0.3">
      <c r="A7951" t="str">
        <f t="shared" si="248"/>
        <v>SO-008050</v>
      </c>
      <c r="B7951" t="s">
        <v>5</v>
      </c>
      <c r="C7951" t="s">
        <v>10</v>
      </c>
      <c r="D7951" s="1">
        <v>44100</v>
      </c>
      <c r="E7951" s="1">
        <v>44191</v>
      </c>
      <c r="F7951" s="1">
        <v>44212</v>
      </c>
      <c r="G7951" s="1">
        <v>44214</v>
      </c>
      <c r="H7951" t="s">
        <v>54</v>
      </c>
      <c r="I7951">
        <v>28</v>
      </c>
      <c r="J7951">
        <v>7</v>
      </c>
      <c r="K7951">
        <v>95</v>
      </c>
      <c r="L7951">
        <v>2</v>
      </c>
      <c r="M7951">
        <v>4</v>
      </c>
      <c r="N7951">
        <v>0.1</v>
      </c>
      <c r="O7951">
        <v>1483.65</v>
      </c>
      <c r="P7951">
        <v>2318.1999999999998</v>
      </c>
      <c r="Q7951">
        <f>Table1[[#This Row],[OrderQuantity]]*Table1[[#This Row],[UnitPrice]]</f>
        <v>9272.7999999999993</v>
      </c>
      <c r="R7951">
        <f>Table1[[#This Row],[OrderQuantity]]*Table1[[#This Row],[UnitCost]]</f>
        <v>5934.6</v>
      </c>
      <c r="S7951">
        <f>Table1[[#This Row],[OrderQuantity]]*Table1[[#This Row],[UnitPrice]]*(1-Table1[[#This Row],[DiscountApplied]]) - (Table1[[#This Row],[OrderQuantity]]*Table1[[#This Row],[UnitCost]])</f>
        <v>2410.92</v>
      </c>
      <c r="T7951">
        <f>DATEDIF(Table1[[#This Row],[ShipDate]],Table1[[#This Row],[DeliveryDate]],"d")</f>
        <v>2</v>
      </c>
      <c r="U7951" t="str">
        <f t="shared" si="249"/>
        <v>On Time</v>
      </c>
    </row>
    <row r="7952" spans="1:21" x14ac:dyDescent="0.3">
      <c r="A7952" t="str">
        <f t="shared" si="248"/>
        <v>SO-008051</v>
      </c>
      <c r="B7952" t="s">
        <v>4</v>
      </c>
      <c r="C7952" t="s">
        <v>9</v>
      </c>
      <c r="D7952" s="1">
        <v>44100</v>
      </c>
      <c r="E7952" s="1">
        <v>44191</v>
      </c>
      <c r="F7952" s="1">
        <v>44218</v>
      </c>
      <c r="G7952" s="1">
        <v>44226</v>
      </c>
      <c r="H7952" t="s">
        <v>54</v>
      </c>
      <c r="I7952">
        <v>16</v>
      </c>
      <c r="J7952">
        <v>17</v>
      </c>
      <c r="K7952">
        <v>77</v>
      </c>
      <c r="L7952">
        <v>5</v>
      </c>
      <c r="M7952">
        <v>1</v>
      </c>
      <c r="N7952">
        <v>0.1</v>
      </c>
      <c r="O7952">
        <v>2981.9</v>
      </c>
      <c r="P7952">
        <v>3872.6</v>
      </c>
      <c r="Q7952">
        <f>Table1[[#This Row],[OrderQuantity]]*Table1[[#This Row],[UnitPrice]]</f>
        <v>3872.6</v>
      </c>
      <c r="R7952">
        <f>Table1[[#This Row],[OrderQuantity]]*Table1[[#This Row],[UnitCost]]</f>
        <v>2981.9</v>
      </c>
      <c r="S7952">
        <f>Table1[[#This Row],[OrderQuantity]]*Table1[[#This Row],[UnitPrice]]*(1-Table1[[#This Row],[DiscountApplied]]) - (Table1[[#This Row],[OrderQuantity]]*Table1[[#This Row],[UnitCost]])</f>
        <v>503.44000000000005</v>
      </c>
      <c r="T7952">
        <f>DATEDIF(Table1[[#This Row],[ShipDate]],Table1[[#This Row],[DeliveryDate]],"d")</f>
        <v>8</v>
      </c>
      <c r="U7952" t="str">
        <f t="shared" si="249"/>
        <v>Late</v>
      </c>
    </row>
    <row r="7953" spans="1:21" x14ac:dyDescent="0.3">
      <c r="A7953" t="str">
        <f t="shared" si="248"/>
        <v>SO-008052</v>
      </c>
      <c r="B7953" t="s">
        <v>3</v>
      </c>
      <c r="C7953" t="s">
        <v>11</v>
      </c>
      <c r="D7953" s="1">
        <v>44100</v>
      </c>
      <c r="E7953" s="1">
        <v>44191</v>
      </c>
      <c r="F7953" s="1">
        <v>44200</v>
      </c>
      <c r="G7953" s="1">
        <v>44210</v>
      </c>
      <c r="H7953" t="s">
        <v>54</v>
      </c>
      <c r="I7953">
        <v>2</v>
      </c>
      <c r="J7953">
        <v>41</v>
      </c>
      <c r="K7953">
        <v>277</v>
      </c>
      <c r="L7953">
        <v>20</v>
      </c>
      <c r="M7953">
        <v>6</v>
      </c>
      <c r="N7953">
        <v>0.08</v>
      </c>
      <c r="O7953">
        <v>438.98</v>
      </c>
      <c r="P7953">
        <v>1045.2</v>
      </c>
      <c r="Q7953">
        <f>Table1[[#This Row],[OrderQuantity]]*Table1[[#This Row],[UnitPrice]]</f>
        <v>6271.2000000000007</v>
      </c>
      <c r="R7953">
        <f>Table1[[#This Row],[OrderQuantity]]*Table1[[#This Row],[UnitCost]]</f>
        <v>2633.88</v>
      </c>
      <c r="S7953">
        <f>Table1[[#This Row],[OrderQuantity]]*Table1[[#This Row],[UnitPrice]]*(1-Table1[[#This Row],[DiscountApplied]]) - (Table1[[#This Row],[OrderQuantity]]*Table1[[#This Row],[UnitCost]])</f>
        <v>3135.6240000000007</v>
      </c>
      <c r="T7953">
        <f>DATEDIF(Table1[[#This Row],[ShipDate]],Table1[[#This Row],[DeliveryDate]],"d")</f>
        <v>10</v>
      </c>
      <c r="U7953" t="str">
        <f t="shared" si="249"/>
        <v>Late</v>
      </c>
    </row>
    <row r="7954" spans="1:21" x14ac:dyDescent="0.3">
      <c r="A7954" t="str">
        <f t="shared" si="248"/>
        <v>SO-008053</v>
      </c>
      <c r="B7954" t="s">
        <v>4</v>
      </c>
      <c r="C7954" t="s">
        <v>12</v>
      </c>
      <c r="D7954" s="1">
        <v>44100</v>
      </c>
      <c r="E7954" s="1">
        <v>44191</v>
      </c>
      <c r="F7954" s="1">
        <v>44211</v>
      </c>
      <c r="G7954" s="1">
        <v>44219</v>
      </c>
      <c r="H7954" t="s">
        <v>54</v>
      </c>
      <c r="I7954">
        <v>13</v>
      </c>
      <c r="J7954">
        <v>18</v>
      </c>
      <c r="K7954">
        <v>224</v>
      </c>
      <c r="L7954">
        <v>41</v>
      </c>
      <c r="M7954">
        <v>5</v>
      </c>
      <c r="N7954">
        <v>0.05</v>
      </c>
      <c r="O7954">
        <v>956.76</v>
      </c>
      <c r="P7954">
        <v>1139</v>
      </c>
      <c r="Q7954">
        <f>Table1[[#This Row],[OrderQuantity]]*Table1[[#This Row],[UnitPrice]]</f>
        <v>5695</v>
      </c>
      <c r="R7954">
        <f>Table1[[#This Row],[OrderQuantity]]*Table1[[#This Row],[UnitCost]]</f>
        <v>4783.8</v>
      </c>
      <c r="S7954">
        <f>Table1[[#This Row],[OrderQuantity]]*Table1[[#This Row],[UnitPrice]]*(1-Table1[[#This Row],[DiscountApplied]]) - (Table1[[#This Row],[OrderQuantity]]*Table1[[#This Row],[UnitCost]])</f>
        <v>626.44999999999982</v>
      </c>
      <c r="T7954">
        <f>DATEDIF(Table1[[#This Row],[ShipDate]],Table1[[#This Row],[DeliveryDate]],"d")</f>
        <v>8</v>
      </c>
      <c r="U7954" t="str">
        <f t="shared" si="249"/>
        <v>Late</v>
      </c>
    </row>
    <row r="7955" spans="1:21" x14ac:dyDescent="0.3">
      <c r="A7955" t="str">
        <f t="shared" si="248"/>
        <v>SO-008054</v>
      </c>
      <c r="B7955" t="s">
        <v>4</v>
      </c>
      <c r="C7955" t="s">
        <v>10</v>
      </c>
      <c r="D7955" s="1">
        <v>44100</v>
      </c>
      <c r="E7955" s="1">
        <v>44191</v>
      </c>
      <c r="F7955" s="1">
        <v>44217</v>
      </c>
      <c r="G7955" s="1">
        <v>44226</v>
      </c>
      <c r="H7955" t="s">
        <v>54</v>
      </c>
      <c r="I7955">
        <v>14</v>
      </c>
      <c r="J7955">
        <v>7</v>
      </c>
      <c r="K7955">
        <v>189</v>
      </c>
      <c r="L7955">
        <v>27</v>
      </c>
      <c r="M7955">
        <v>7</v>
      </c>
      <c r="N7955">
        <v>0.05</v>
      </c>
      <c r="O7955">
        <v>810.43</v>
      </c>
      <c r="P7955">
        <v>1266.3</v>
      </c>
      <c r="Q7955">
        <f>Table1[[#This Row],[OrderQuantity]]*Table1[[#This Row],[UnitPrice]]</f>
        <v>8864.1</v>
      </c>
      <c r="R7955">
        <f>Table1[[#This Row],[OrderQuantity]]*Table1[[#This Row],[UnitCost]]</f>
        <v>5673.0099999999993</v>
      </c>
      <c r="S7955">
        <f>Table1[[#This Row],[OrderQuantity]]*Table1[[#This Row],[UnitPrice]]*(1-Table1[[#This Row],[DiscountApplied]]) - (Table1[[#This Row],[OrderQuantity]]*Table1[[#This Row],[UnitCost]])</f>
        <v>2747.8850000000011</v>
      </c>
      <c r="T7955">
        <f>DATEDIF(Table1[[#This Row],[ShipDate]],Table1[[#This Row],[DeliveryDate]],"d")</f>
        <v>9</v>
      </c>
      <c r="U7955" t="str">
        <f t="shared" si="249"/>
        <v>Late</v>
      </c>
    </row>
    <row r="7956" spans="1:21" x14ac:dyDescent="0.3">
      <c r="A7956" t="str">
        <f t="shared" si="248"/>
        <v>SO-008055</v>
      </c>
      <c r="B7956" t="s">
        <v>4</v>
      </c>
      <c r="C7956" t="s">
        <v>12</v>
      </c>
      <c r="D7956" s="1">
        <v>44100</v>
      </c>
      <c r="E7956" s="1">
        <v>44192</v>
      </c>
      <c r="F7956" s="1">
        <v>44194</v>
      </c>
      <c r="G7956" s="1">
        <v>44204</v>
      </c>
      <c r="H7956" t="s">
        <v>54</v>
      </c>
      <c r="I7956">
        <v>18</v>
      </c>
      <c r="J7956">
        <v>14</v>
      </c>
      <c r="K7956">
        <v>207</v>
      </c>
      <c r="L7956">
        <v>32</v>
      </c>
      <c r="M7956">
        <v>4</v>
      </c>
      <c r="N7956">
        <v>0.08</v>
      </c>
      <c r="O7956">
        <v>3499.21</v>
      </c>
      <c r="P7956">
        <v>5554.3</v>
      </c>
      <c r="Q7956">
        <f>Table1[[#This Row],[OrderQuantity]]*Table1[[#This Row],[UnitPrice]]</f>
        <v>22217.200000000001</v>
      </c>
      <c r="R7956">
        <f>Table1[[#This Row],[OrderQuantity]]*Table1[[#This Row],[UnitCost]]</f>
        <v>13996.84</v>
      </c>
      <c r="S7956">
        <f>Table1[[#This Row],[OrderQuantity]]*Table1[[#This Row],[UnitPrice]]*(1-Table1[[#This Row],[DiscountApplied]]) - (Table1[[#This Row],[OrderQuantity]]*Table1[[#This Row],[UnitCost]])</f>
        <v>6442.9840000000004</v>
      </c>
      <c r="T7956">
        <f>DATEDIF(Table1[[#This Row],[ShipDate]],Table1[[#This Row],[DeliveryDate]],"d")</f>
        <v>10</v>
      </c>
      <c r="U7956" t="str">
        <f t="shared" si="249"/>
        <v>Late</v>
      </c>
    </row>
    <row r="7957" spans="1:21" x14ac:dyDescent="0.3">
      <c r="A7957" t="str">
        <f t="shared" si="248"/>
        <v>SO-008056</v>
      </c>
      <c r="B7957" t="s">
        <v>4</v>
      </c>
      <c r="C7957" t="s">
        <v>12</v>
      </c>
      <c r="D7957" s="1">
        <v>44100</v>
      </c>
      <c r="E7957" s="1">
        <v>44192</v>
      </c>
      <c r="F7957" s="1">
        <v>44196</v>
      </c>
      <c r="G7957" s="1">
        <v>44205</v>
      </c>
      <c r="H7957" t="s">
        <v>54</v>
      </c>
      <c r="I7957">
        <v>16</v>
      </c>
      <c r="J7957">
        <v>15</v>
      </c>
      <c r="K7957">
        <v>211</v>
      </c>
      <c r="L7957">
        <v>17</v>
      </c>
      <c r="M7957">
        <v>5</v>
      </c>
      <c r="N7957">
        <v>0.08</v>
      </c>
      <c r="O7957">
        <v>916.56</v>
      </c>
      <c r="P7957">
        <v>1909.5</v>
      </c>
      <c r="Q7957">
        <f>Table1[[#This Row],[OrderQuantity]]*Table1[[#This Row],[UnitPrice]]</f>
        <v>9547.5</v>
      </c>
      <c r="R7957">
        <f>Table1[[#This Row],[OrderQuantity]]*Table1[[#This Row],[UnitCost]]</f>
        <v>4582.7999999999993</v>
      </c>
      <c r="S7957">
        <f>Table1[[#This Row],[OrderQuantity]]*Table1[[#This Row],[UnitPrice]]*(1-Table1[[#This Row],[DiscountApplied]]) - (Table1[[#This Row],[OrderQuantity]]*Table1[[#This Row],[UnitCost]])</f>
        <v>4200.9000000000015</v>
      </c>
      <c r="T7957">
        <f>DATEDIF(Table1[[#This Row],[ShipDate]],Table1[[#This Row],[DeliveryDate]],"d")</f>
        <v>9</v>
      </c>
      <c r="U7957" t="str">
        <f t="shared" si="249"/>
        <v>Late</v>
      </c>
    </row>
    <row r="7958" spans="1:21" x14ac:dyDescent="0.3">
      <c r="A7958" t="str">
        <f t="shared" si="248"/>
        <v>SO-008057</v>
      </c>
      <c r="B7958" t="s">
        <v>3</v>
      </c>
      <c r="C7958" t="s">
        <v>11</v>
      </c>
      <c r="D7958" s="1">
        <v>44100</v>
      </c>
      <c r="E7958" s="1">
        <v>44192</v>
      </c>
      <c r="F7958" s="1">
        <v>44206</v>
      </c>
      <c r="G7958" s="1">
        <v>44214</v>
      </c>
      <c r="H7958" t="s">
        <v>54</v>
      </c>
      <c r="I7958">
        <v>6</v>
      </c>
      <c r="J7958">
        <v>8</v>
      </c>
      <c r="K7958">
        <v>278</v>
      </c>
      <c r="L7958">
        <v>13</v>
      </c>
      <c r="M7958">
        <v>4</v>
      </c>
      <c r="N7958">
        <v>0.3</v>
      </c>
      <c r="O7958">
        <v>92.46</v>
      </c>
      <c r="P7958">
        <v>201</v>
      </c>
      <c r="Q7958">
        <f>Table1[[#This Row],[OrderQuantity]]*Table1[[#This Row],[UnitPrice]]</f>
        <v>804</v>
      </c>
      <c r="R7958">
        <f>Table1[[#This Row],[OrderQuantity]]*Table1[[#This Row],[UnitCost]]</f>
        <v>369.84</v>
      </c>
      <c r="S7958">
        <f>Table1[[#This Row],[OrderQuantity]]*Table1[[#This Row],[UnitPrice]]*(1-Table1[[#This Row],[DiscountApplied]]) - (Table1[[#This Row],[OrderQuantity]]*Table1[[#This Row],[UnitCost]])</f>
        <v>192.95999999999998</v>
      </c>
      <c r="T7958">
        <f>DATEDIF(Table1[[#This Row],[ShipDate]],Table1[[#This Row],[DeliveryDate]],"d")</f>
        <v>8</v>
      </c>
      <c r="U7958" t="str">
        <f t="shared" si="249"/>
        <v>Late</v>
      </c>
    </row>
    <row r="7959" spans="1:21" x14ac:dyDescent="0.3">
      <c r="A7959" t="str">
        <f t="shared" si="248"/>
        <v>SO-008058</v>
      </c>
      <c r="B7959" t="s">
        <v>4</v>
      </c>
      <c r="C7959" t="s">
        <v>10</v>
      </c>
      <c r="D7959" s="1">
        <v>44100</v>
      </c>
      <c r="E7959" s="1">
        <v>44192</v>
      </c>
      <c r="F7959" s="1">
        <v>44204</v>
      </c>
      <c r="G7959" s="1">
        <v>44209</v>
      </c>
      <c r="H7959" t="s">
        <v>54</v>
      </c>
      <c r="I7959">
        <v>15</v>
      </c>
      <c r="J7959">
        <v>16</v>
      </c>
      <c r="K7959">
        <v>181</v>
      </c>
      <c r="L7959">
        <v>38</v>
      </c>
      <c r="M7959">
        <v>4</v>
      </c>
      <c r="N7959">
        <v>0.1</v>
      </c>
      <c r="O7959">
        <v>651.78</v>
      </c>
      <c r="P7959">
        <v>1018.4</v>
      </c>
      <c r="Q7959">
        <f>Table1[[#This Row],[OrderQuantity]]*Table1[[#This Row],[UnitPrice]]</f>
        <v>4073.6</v>
      </c>
      <c r="R7959">
        <f>Table1[[#This Row],[OrderQuantity]]*Table1[[#This Row],[UnitCost]]</f>
        <v>2607.12</v>
      </c>
      <c r="S7959">
        <f>Table1[[#This Row],[OrderQuantity]]*Table1[[#This Row],[UnitPrice]]*(1-Table1[[#This Row],[DiscountApplied]]) - (Table1[[#This Row],[OrderQuantity]]*Table1[[#This Row],[UnitCost]])</f>
        <v>1059.1199999999999</v>
      </c>
      <c r="T7959">
        <f>DATEDIF(Table1[[#This Row],[ShipDate]],Table1[[#This Row],[DeliveryDate]],"d")</f>
        <v>5</v>
      </c>
      <c r="U7959" t="str">
        <f t="shared" si="249"/>
        <v>On Time</v>
      </c>
    </row>
    <row r="7960" spans="1:21" x14ac:dyDescent="0.3">
      <c r="A7960" t="str">
        <f t="shared" si="248"/>
        <v>SO-008059</v>
      </c>
      <c r="B7960" t="s">
        <v>2</v>
      </c>
      <c r="C7960" t="s">
        <v>12</v>
      </c>
      <c r="D7960" s="1">
        <v>44100</v>
      </c>
      <c r="E7960" s="1">
        <v>44192</v>
      </c>
      <c r="F7960" s="1">
        <v>44212</v>
      </c>
      <c r="G7960" s="1">
        <v>44213</v>
      </c>
      <c r="H7960" t="s">
        <v>54</v>
      </c>
      <c r="I7960">
        <v>23</v>
      </c>
      <c r="J7960">
        <v>13</v>
      </c>
      <c r="K7960">
        <v>225</v>
      </c>
      <c r="L7960">
        <v>44</v>
      </c>
      <c r="M7960">
        <v>2</v>
      </c>
      <c r="N7960">
        <v>0.08</v>
      </c>
      <c r="O7960">
        <v>720.92</v>
      </c>
      <c r="P7960">
        <v>1802.3</v>
      </c>
      <c r="Q7960">
        <f>Table1[[#This Row],[OrderQuantity]]*Table1[[#This Row],[UnitPrice]]</f>
        <v>3604.6</v>
      </c>
      <c r="R7960">
        <f>Table1[[#This Row],[OrderQuantity]]*Table1[[#This Row],[UnitCost]]</f>
        <v>1441.84</v>
      </c>
      <c r="S7960">
        <f>Table1[[#This Row],[OrderQuantity]]*Table1[[#This Row],[UnitPrice]]*(1-Table1[[#This Row],[DiscountApplied]]) - (Table1[[#This Row],[OrderQuantity]]*Table1[[#This Row],[UnitCost]])</f>
        <v>1874.3920000000001</v>
      </c>
      <c r="T7960">
        <f>DATEDIF(Table1[[#This Row],[ShipDate]],Table1[[#This Row],[DeliveryDate]],"d")</f>
        <v>1</v>
      </c>
      <c r="U7960" t="str">
        <f t="shared" si="249"/>
        <v>On Time</v>
      </c>
    </row>
    <row r="7961" spans="1:21" x14ac:dyDescent="0.3">
      <c r="A7961" t="str">
        <f t="shared" si="248"/>
        <v>SO-008060</v>
      </c>
      <c r="B7961" t="s">
        <v>4</v>
      </c>
      <c r="C7961" t="s">
        <v>11</v>
      </c>
      <c r="D7961" s="1">
        <v>44100</v>
      </c>
      <c r="E7961" s="1">
        <v>44192</v>
      </c>
      <c r="F7961" s="1">
        <v>44204</v>
      </c>
      <c r="G7961" s="1">
        <v>44208</v>
      </c>
      <c r="H7961" t="s">
        <v>54</v>
      </c>
      <c r="I7961">
        <v>12</v>
      </c>
      <c r="J7961">
        <v>8</v>
      </c>
      <c r="K7961">
        <v>263</v>
      </c>
      <c r="L7961">
        <v>5</v>
      </c>
      <c r="M7961">
        <v>3</v>
      </c>
      <c r="N7961">
        <v>0.4</v>
      </c>
      <c r="O7961">
        <v>617.87</v>
      </c>
      <c r="P7961">
        <v>1065.3</v>
      </c>
      <c r="Q7961">
        <f>Table1[[#This Row],[OrderQuantity]]*Table1[[#This Row],[UnitPrice]]</f>
        <v>3195.8999999999996</v>
      </c>
      <c r="R7961">
        <f>Table1[[#This Row],[OrderQuantity]]*Table1[[#This Row],[UnitCost]]</f>
        <v>1853.6100000000001</v>
      </c>
      <c r="S7961">
        <f>Table1[[#This Row],[OrderQuantity]]*Table1[[#This Row],[UnitPrice]]*(1-Table1[[#This Row],[DiscountApplied]]) - (Table1[[#This Row],[OrderQuantity]]*Table1[[#This Row],[UnitCost]])</f>
        <v>63.929999999999609</v>
      </c>
      <c r="T7961">
        <f>DATEDIF(Table1[[#This Row],[ShipDate]],Table1[[#This Row],[DeliveryDate]],"d")</f>
        <v>4</v>
      </c>
      <c r="U7961" t="str">
        <f t="shared" si="249"/>
        <v>On Time</v>
      </c>
    </row>
    <row r="7962" spans="1:21" x14ac:dyDescent="0.3">
      <c r="A7962" t="str">
        <f t="shared" si="248"/>
        <v>SO-008061</v>
      </c>
      <c r="B7962" t="s">
        <v>2</v>
      </c>
      <c r="C7962" t="s">
        <v>12</v>
      </c>
      <c r="D7962" s="1">
        <v>44100</v>
      </c>
      <c r="E7962" s="1">
        <v>44192</v>
      </c>
      <c r="F7962" s="1">
        <v>44211</v>
      </c>
      <c r="G7962" s="1">
        <v>44218</v>
      </c>
      <c r="H7962" t="s">
        <v>54</v>
      </c>
      <c r="I7962">
        <v>21</v>
      </c>
      <c r="J7962">
        <v>25</v>
      </c>
      <c r="K7962">
        <v>260</v>
      </c>
      <c r="L7962">
        <v>38</v>
      </c>
      <c r="M7962">
        <v>8</v>
      </c>
      <c r="N7962">
        <v>0.08</v>
      </c>
      <c r="O7962">
        <v>1191.26</v>
      </c>
      <c r="P7962">
        <v>1701.8</v>
      </c>
      <c r="Q7962">
        <f>Table1[[#This Row],[OrderQuantity]]*Table1[[#This Row],[UnitPrice]]</f>
        <v>13614.4</v>
      </c>
      <c r="R7962">
        <f>Table1[[#This Row],[OrderQuantity]]*Table1[[#This Row],[UnitCost]]</f>
        <v>9530.08</v>
      </c>
      <c r="S7962">
        <f>Table1[[#This Row],[OrderQuantity]]*Table1[[#This Row],[UnitPrice]]*(1-Table1[[#This Row],[DiscountApplied]]) - (Table1[[#This Row],[OrderQuantity]]*Table1[[#This Row],[UnitCost]])</f>
        <v>2995.1679999999997</v>
      </c>
      <c r="T7962">
        <f>DATEDIF(Table1[[#This Row],[ShipDate]],Table1[[#This Row],[DeliveryDate]],"d")</f>
        <v>7</v>
      </c>
      <c r="U7962" t="str">
        <f t="shared" si="249"/>
        <v>On Time</v>
      </c>
    </row>
    <row r="7963" spans="1:21" x14ac:dyDescent="0.3">
      <c r="A7963" t="str">
        <f t="shared" si="248"/>
        <v>SO-008062</v>
      </c>
      <c r="B7963" t="s">
        <v>5</v>
      </c>
      <c r="C7963" t="s">
        <v>11</v>
      </c>
      <c r="D7963" s="1">
        <v>44100</v>
      </c>
      <c r="E7963" s="1">
        <v>44192</v>
      </c>
      <c r="F7963" s="1">
        <v>44220</v>
      </c>
      <c r="G7963" s="1">
        <v>44221</v>
      </c>
      <c r="H7963" t="s">
        <v>54</v>
      </c>
      <c r="I7963">
        <v>26</v>
      </c>
      <c r="J7963">
        <v>45</v>
      </c>
      <c r="K7963">
        <v>278</v>
      </c>
      <c r="L7963">
        <v>5</v>
      </c>
      <c r="M7963">
        <v>5</v>
      </c>
      <c r="N7963">
        <v>0.05</v>
      </c>
      <c r="O7963">
        <v>2724.89</v>
      </c>
      <c r="P7963">
        <v>3892.7</v>
      </c>
      <c r="Q7963">
        <f>Table1[[#This Row],[OrderQuantity]]*Table1[[#This Row],[UnitPrice]]</f>
        <v>19463.5</v>
      </c>
      <c r="R7963">
        <f>Table1[[#This Row],[OrderQuantity]]*Table1[[#This Row],[UnitCost]]</f>
        <v>13624.449999999999</v>
      </c>
      <c r="S7963">
        <f>Table1[[#This Row],[OrderQuantity]]*Table1[[#This Row],[UnitPrice]]*(1-Table1[[#This Row],[DiscountApplied]]) - (Table1[[#This Row],[OrderQuantity]]*Table1[[#This Row],[UnitCost]])</f>
        <v>4865.8750000000018</v>
      </c>
      <c r="T7963">
        <f>DATEDIF(Table1[[#This Row],[ShipDate]],Table1[[#This Row],[DeliveryDate]],"d")</f>
        <v>1</v>
      </c>
      <c r="U7963" t="str">
        <f t="shared" si="249"/>
        <v>On Time</v>
      </c>
    </row>
    <row r="7964" spans="1:21" x14ac:dyDescent="0.3">
      <c r="A7964" t="str">
        <f t="shared" si="248"/>
        <v>SO-008063</v>
      </c>
      <c r="B7964" t="s">
        <v>5</v>
      </c>
      <c r="C7964" t="s">
        <v>11</v>
      </c>
      <c r="D7964" s="1">
        <v>44100</v>
      </c>
      <c r="E7964" s="1">
        <v>44192</v>
      </c>
      <c r="F7964" s="1">
        <v>44201</v>
      </c>
      <c r="G7964" s="1">
        <v>44202</v>
      </c>
      <c r="H7964" t="s">
        <v>54</v>
      </c>
      <c r="I7964">
        <v>27</v>
      </c>
      <c r="J7964">
        <v>4</v>
      </c>
      <c r="K7964">
        <v>269</v>
      </c>
      <c r="L7964">
        <v>22</v>
      </c>
      <c r="M7964">
        <v>8</v>
      </c>
      <c r="N7964">
        <v>0.08</v>
      </c>
      <c r="O7964">
        <v>4983.59</v>
      </c>
      <c r="P7964">
        <v>6472.2</v>
      </c>
      <c r="Q7964">
        <f>Table1[[#This Row],[OrderQuantity]]*Table1[[#This Row],[UnitPrice]]</f>
        <v>51777.599999999999</v>
      </c>
      <c r="R7964">
        <f>Table1[[#This Row],[OrderQuantity]]*Table1[[#This Row],[UnitCost]]</f>
        <v>39868.720000000001</v>
      </c>
      <c r="S7964">
        <f>Table1[[#This Row],[OrderQuantity]]*Table1[[#This Row],[UnitPrice]]*(1-Table1[[#This Row],[DiscountApplied]]) - (Table1[[#This Row],[OrderQuantity]]*Table1[[#This Row],[UnitCost]])</f>
        <v>7766.6719999999987</v>
      </c>
      <c r="T7964">
        <f>DATEDIF(Table1[[#This Row],[ShipDate]],Table1[[#This Row],[DeliveryDate]],"d")</f>
        <v>1</v>
      </c>
      <c r="U7964" t="str">
        <f t="shared" si="249"/>
        <v>On Time</v>
      </c>
    </row>
    <row r="7965" spans="1:21" x14ac:dyDescent="0.3">
      <c r="A7965" t="str">
        <f t="shared" si="248"/>
        <v>SO-008064</v>
      </c>
      <c r="B7965" t="s">
        <v>3</v>
      </c>
      <c r="C7965" t="s">
        <v>11</v>
      </c>
      <c r="D7965" s="1">
        <v>44100</v>
      </c>
      <c r="E7965" s="1">
        <v>44192</v>
      </c>
      <c r="F7965" s="1">
        <v>44198</v>
      </c>
      <c r="G7965" s="1">
        <v>44204</v>
      </c>
      <c r="H7965" t="s">
        <v>54</v>
      </c>
      <c r="I7965">
        <v>3</v>
      </c>
      <c r="J7965">
        <v>12</v>
      </c>
      <c r="K7965">
        <v>320</v>
      </c>
      <c r="L7965">
        <v>17</v>
      </c>
      <c r="M7965">
        <v>3</v>
      </c>
      <c r="N7965">
        <v>0.08</v>
      </c>
      <c r="O7965">
        <v>689.63</v>
      </c>
      <c r="P7965">
        <v>944.7</v>
      </c>
      <c r="Q7965">
        <f>Table1[[#This Row],[OrderQuantity]]*Table1[[#This Row],[UnitPrice]]</f>
        <v>2834.1000000000004</v>
      </c>
      <c r="R7965">
        <f>Table1[[#This Row],[OrderQuantity]]*Table1[[#This Row],[UnitCost]]</f>
        <v>2068.89</v>
      </c>
      <c r="S7965">
        <f>Table1[[#This Row],[OrderQuantity]]*Table1[[#This Row],[UnitPrice]]*(1-Table1[[#This Row],[DiscountApplied]]) - (Table1[[#This Row],[OrderQuantity]]*Table1[[#This Row],[UnitCost]])</f>
        <v>538.48200000000043</v>
      </c>
      <c r="T7965">
        <f>DATEDIF(Table1[[#This Row],[ShipDate]],Table1[[#This Row],[DeliveryDate]],"d")</f>
        <v>6</v>
      </c>
      <c r="U7965" t="str">
        <f t="shared" si="249"/>
        <v>On Time</v>
      </c>
    </row>
    <row r="7966" spans="1:21" x14ac:dyDescent="0.3">
      <c r="A7966" t="str">
        <f t="shared" si="248"/>
        <v>SO-008065</v>
      </c>
      <c r="B7966" t="s">
        <v>4</v>
      </c>
      <c r="C7966" t="s">
        <v>8</v>
      </c>
      <c r="D7966" s="1">
        <v>44100</v>
      </c>
      <c r="E7966" s="1">
        <v>44192</v>
      </c>
      <c r="F7966" s="1">
        <v>44215</v>
      </c>
      <c r="G7966" s="1">
        <v>44218</v>
      </c>
      <c r="H7966" t="s">
        <v>54</v>
      </c>
      <c r="I7966">
        <v>12</v>
      </c>
      <c r="J7966">
        <v>43</v>
      </c>
      <c r="K7966">
        <v>351</v>
      </c>
      <c r="L7966">
        <v>31</v>
      </c>
      <c r="M7966">
        <v>2</v>
      </c>
      <c r="N7966">
        <v>0.1</v>
      </c>
      <c r="O7966">
        <v>778.07</v>
      </c>
      <c r="P7966">
        <v>984.9</v>
      </c>
      <c r="Q7966">
        <f>Table1[[#This Row],[OrderQuantity]]*Table1[[#This Row],[UnitPrice]]</f>
        <v>1969.8</v>
      </c>
      <c r="R7966">
        <f>Table1[[#This Row],[OrderQuantity]]*Table1[[#This Row],[UnitCost]]</f>
        <v>1556.14</v>
      </c>
      <c r="S7966">
        <f>Table1[[#This Row],[OrderQuantity]]*Table1[[#This Row],[UnitPrice]]*(1-Table1[[#This Row],[DiscountApplied]]) - (Table1[[#This Row],[OrderQuantity]]*Table1[[#This Row],[UnitCost]])</f>
        <v>216.67999999999984</v>
      </c>
      <c r="T7966">
        <f>DATEDIF(Table1[[#This Row],[ShipDate]],Table1[[#This Row],[DeliveryDate]],"d")</f>
        <v>3</v>
      </c>
      <c r="U7966" t="str">
        <f t="shared" si="249"/>
        <v>On Time</v>
      </c>
    </row>
    <row r="7967" spans="1:21" x14ac:dyDescent="0.3">
      <c r="A7967" t="str">
        <f t="shared" si="248"/>
        <v>SO-008066</v>
      </c>
      <c r="B7967" t="s">
        <v>5</v>
      </c>
      <c r="C7967" t="s">
        <v>13</v>
      </c>
      <c r="D7967" s="1">
        <v>44100</v>
      </c>
      <c r="E7967" s="1">
        <v>44193</v>
      </c>
      <c r="F7967" s="1">
        <v>44207</v>
      </c>
      <c r="G7967" s="1">
        <v>44210</v>
      </c>
      <c r="H7967" t="s">
        <v>54</v>
      </c>
      <c r="I7967">
        <v>28</v>
      </c>
      <c r="J7967">
        <v>6</v>
      </c>
      <c r="K7967">
        <v>46</v>
      </c>
      <c r="L7967">
        <v>4</v>
      </c>
      <c r="M7967">
        <v>3</v>
      </c>
      <c r="N7967">
        <v>0.05</v>
      </c>
      <c r="O7967">
        <v>3281.12</v>
      </c>
      <c r="P7967">
        <v>3906.1</v>
      </c>
      <c r="Q7967">
        <f>Table1[[#This Row],[OrderQuantity]]*Table1[[#This Row],[UnitPrice]]</f>
        <v>11718.3</v>
      </c>
      <c r="R7967">
        <f>Table1[[#This Row],[OrderQuantity]]*Table1[[#This Row],[UnitCost]]</f>
        <v>9843.36</v>
      </c>
      <c r="S7967">
        <f>Table1[[#This Row],[OrderQuantity]]*Table1[[#This Row],[UnitPrice]]*(1-Table1[[#This Row],[DiscountApplied]]) - (Table1[[#This Row],[OrderQuantity]]*Table1[[#This Row],[UnitCost]])</f>
        <v>1289.0249999999978</v>
      </c>
      <c r="T7967">
        <f>DATEDIF(Table1[[#This Row],[ShipDate]],Table1[[#This Row],[DeliveryDate]],"d")</f>
        <v>3</v>
      </c>
      <c r="U7967" t="str">
        <f t="shared" si="249"/>
        <v>On Time</v>
      </c>
    </row>
    <row r="7968" spans="1:21" x14ac:dyDescent="0.3">
      <c r="A7968" t="str">
        <f t="shared" si="248"/>
        <v>SO-008067</v>
      </c>
      <c r="B7968" t="s">
        <v>4</v>
      </c>
      <c r="C7968" t="s">
        <v>10</v>
      </c>
      <c r="D7968" s="1">
        <v>44100</v>
      </c>
      <c r="E7968" s="1">
        <v>44193</v>
      </c>
      <c r="F7968" s="1">
        <v>44198</v>
      </c>
      <c r="G7968" s="1">
        <v>44207</v>
      </c>
      <c r="H7968" t="s">
        <v>54</v>
      </c>
      <c r="I7968">
        <v>14</v>
      </c>
      <c r="J7968">
        <v>31</v>
      </c>
      <c r="K7968">
        <v>196</v>
      </c>
      <c r="L7968">
        <v>17</v>
      </c>
      <c r="M7968">
        <v>2</v>
      </c>
      <c r="N7968">
        <v>0.1</v>
      </c>
      <c r="O7968">
        <v>3752</v>
      </c>
      <c r="P7968">
        <v>5862.5</v>
      </c>
      <c r="Q7968">
        <f>Table1[[#This Row],[OrderQuantity]]*Table1[[#This Row],[UnitPrice]]</f>
        <v>11725</v>
      </c>
      <c r="R7968">
        <f>Table1[[#This Row],[OrderQuantity]]*Table1[[#This Row],[UnitCost]]</f>
        <v>7504</v>
      </c>
      <c r="S7968">
        <f>Table1[[#This Row],[OrderQuantity]]*Table1[[#This Row],[UnitPrice]]*(1-Table1[[#This Row],[DiscountApplied]]) - (Table1[[#This Row],[OrderQuantity]]*Table1[[#This Row],[UnitCost]])</f>
        <v>3048.5</v>
      </c>
      <c r="T7968">
        <f>DATEDIF(Table1[[#This Row],[ShipDate]],Table1[[#This Row],[DeliveryDate]],"d")</f>
        <v>9</v>
      </c>
      <c r="U7968" t="str">
        <f t="shared" si="249"/>
        <v>Late</v>
      </c>
    </row>
    <row r="7969" spans="1:21" x14ac:dyDescent="0.3">
      <c r="A7969" t="str">
        <f t="shared" si="248"/>
        <v>SO-008068</v>
      </c>
      <c r="B7969" t="s">
        <v>4</v>
      </c>
      <c r="C7969" t="s">
        <v>13</v>
      </c>
      <c r="D7969" s="1">
        <v>44100</v>
      </c>
      <c r="E7969" s="1">
        <v>44193</v>
      </c>
      <c r="F7969" s="1">
        <v>44220</v>
      </c>
      <c r="G7969" s="1">
        <v>44229</v>
      </c>
      <c r="H7969" t="s">
        <v>54</v>
      </c>
      <c r="I7969">
        <v>17</v>
      </c>
      <c r="J7969">
        <v>12</v>
      </c>
      <c r="K7969">
        <v>7</v>
      </c>
      <c r="L7969">
        <v>25</v>
      </c>
      <c r="M7969">
        <v>4</v>
      </c>
      <c r="N7969">
        <v>0.08</v>
      </c>
      <c r="O7969">
        <v>2688.84</v>
      </c>
      <c r="P7969">
        <v>3403.6</v>
      </c>
      <c r="Q7969">
        <f>Table1[[#This Row],[OrderQuantity]]*Table1[[#This Row],[UnitPrice]]</f>
        <v>13614.4</v>
      </c>
      <c r="R7969">
        <f>Table1[[#This Row],[OrderQuantity]]*Table1[[#This Row],[UnitCost]]</f>
        <v>10755.36</v>
      </c>
      <c r="S7969">
        <f>Table1[[#This Row],[OrderQuantity]]*Table1[[#This Row],[UnitPrice]]*(1-Table1[[#This Row],[DiscountApplied]]) - (Table1[[#This Row],[OrderQuantity]]*Table1[[#This Row],[UnitCost]])</f>
        <v>1769.887999999999</v>
      </c>
      <c r="T7969">
        <f>DATEDIF(Table1[[#This Row],[ShipDate]],Table1[[#This Row],[DeliveryDate]],"d")</f>
        <v>9</v>
      </c>
      <c r="U7969" t="str">
        <f t="shared" si="249"/>
        <v>Late</v>
      </c>
    </row>
    <row r="7970" spans="1:21" x14ac:dyDescent="0.3">
      <c r="A7970" t="str">
        <f t="shared" si="248"/>
        <v>SO-008069</v>
      </c>
      <c r="B7970" t="s">
        <v>5</v>
      </c>
      <c r="C7970" t="s">
        <v>13</v>
      </c>
      <c r="D7970" s="1">
        <v>44100</v>
      </c>
      <c r="E7970" s="1">
        <v>44193</v>
      </c>
      <c r="F7970" s="1">
        <v>44201</v>
      </c>
      <c r="G7970" s="1">
        <v>44203</v>
      </c>
      <c r="H7970" t="s">
        <v>54</v>
      </c>
      <c r="I7970">
        <v>28</v>
      </c>
      <c r="J7970">
        <v>16</v>
      </c>
      <c r="K7970">
        <v>46</v>
      </c>
      <c r="L7970">
        <v>40</v>
      </c>
      <c r="M7970">
        <v>8</v>
      </c>
      <c r="N7970">
        <v>0.4</v>
      </c>
      <c r="O7970">
        <v>5139.5</v>
      </c>
      <c r="P7970">
        <v>6505.7</v>
      </c>
      <c r="Q7970">
        <f>Table1[[#This Row],[OrderQuantity]]*Table1[[#This Row],[UnitPrice]]</f>
        <v>52045.599999999999</v>
      </c>
      <c r="R7970">
        <f>Table1[[#This Row],[OrderQuantity]]*Table1[[#This Row],[UnitCost]]</f>
        <v>41116</v>
      </c>
      <c r="S7970">
        <f>Table1[[#This Row],[OrderQuantity]]*Table1[[#This Row],[UnitPrice]]*(1-Table1[[#This Row],[DiscountApplied]]) - (Table1[[#This Row],[OrderQuantity]]*Table1[[#This Row],[UnitCost]])</f>
        <v>-9888.6400000000031</v>
      </c>
      <c r="T7970">
        <f>DATEDIF(Table1[[#This Row],[ShipDate]],Table1[[#This Row],[DeliveryDate]],"d")</f>
        <v>2</v>
      </c>
      <c r="U7970" t="str">
        <f t="shared" si="249"/>
        <v>On Time</v>
      </c>
    </row>
    <row r="7971" spans="1:21" x14ac:dyDescent="0.3">
      <c r="A7971" t="str">
        <f t="shared" si="248"/>
        <v>SO-008070</v>
      </c>
      <c r="B7971" t="s">
        <v>3</v>
      </c>
      <c r="C7971" t="s">
        <v>13</v>
      </c>
      <c r="D7971" s="1">
        <v>44100</v>
      </c>
      <c r="E7971" s="1">
        <v>44193</v>
      </c>
      <c r="F7971" s="1">
        <v>44209</v>
      </c>
      <c r="G7971" s="1">
        <v>44214</v>
      </c>
      <c r="H7971" t="s">
        <v>54</v>
      </c>
      <c r="I7971">
        <v>9</v>
      </c>
      <c r="J7971">
        <v>36</v>
      </c>
      <c r="K7971">
        <v>21</v>
      </c>
      <c r="L7971">
        <v>27</v>
      </c>
      <c r="M7971">
        <v>8</v>
      </c>
      <c r="N7971">
        <v>0.1</v>
      </c>
      <c r="O7971">
        <v>988.18</v>
      </c>
      <c r="P7971">
        <v>2298.1</v>
      </c>
      <c r="Q7971">
        <f>Table1[[#This Row],[OrderQuantity]]*Table1[[#This Row],[UnitPrice]]</f>
        <v>18384.8</v>
      </c>
      <c r="R7971">
        <f>Table1[[#This Row],[OrderQuantity]]*Table1[[#This Row],[UnitCost]]</f>
        <v>7905.44</v>
      </c>
      <c r="S7971">
        <f>Table1[[#This Row],[OrderQuantity]]*Table1[[#This Row],[UnitPrice]]*(1-Table1[[#This Row],[DiscountApplied]]) - (Table1[[#This Row],[OrderQuantity]]*Table1[[#This Row],[UnitCost]])</f>
        <v>8640.880000000001</v>
      </c>
      <c r="T7971">
        <f>DATEDIF(Table1[[#This Row],[ShipDate]],Table1[[#This Row],[DeliveryDate]],"d")</f>
        <v>5</v>
      </c>
      <c r="U7971" t="str">
        <f t="shared" si="249"/>
        <v>On Time</v>
      </c>
    </row>
    <row r="7972" spans="1:21" x14ac:dyDescent="0.3">
      <c r="A7972" t="str">
        <f t="shared" si="248"/>
        <v>SO-008071</v>
      </c>
      <c r="B7972" t="s">
        <v>3</v>
      </c>
      <c r="C7972" t="s">
        <v>12</v>
      </c>
      <c r="D7972" s="1">
        <v>44100</v>
      </c>
      <c r="E7972" s="1">
        <v>44193</v>
      </c>
      <c r="F7972" s="1">
        <v>44200</v>
      </c>
      <c r="G7972" s="1">
        <v>44205</v>
      </c>
      <c r="H7972" t="s">
        <v>54</v>
      </c>
      <c r="I7972">
        <v>1</v>
      </c>
      <c r="J7972">
        <v>13</v>
      </c>
      <c r="K7972">
        <v>252</v>
      </c>
      <c r="L7972">
        <v>40</v>
      </c>
      <c r="M7972">
        <v>1</v>
      </c>
      <c r="N7972">
        <v>0.05</v>
      </c>
      <c r="O7972">
        <v>2496.42</v>
      </c>
      <c r="P7972">
        <v>5427</v>
      </c>
      <c r="Q7972">
        <f>Table1[[#This Row],[OrderQuantity]]*Table1[[#This Row],[UnitPrice]]</f>
        <v>5427</v>
      </c>
      <c r="R7972">
        <f>Table1[[#This Row],[OrderQuantity]]*Table1[[#This Row],[UnitCost]]</f>
        <v>2496.42</v>
      </c>
      <c r="S7972">
        <f>Table1[[#This Row],[OrderQuantity]]*Table1[[#This Row],[UnitPrice]]*(1-Table1[[#This Row],[DiscountApplied]]) - (Table1[[#This Row],[OrderQuantity]]*Table1[[#This Row],[UnitCost]])</f>
        <v>2659.2299999999996</v>
      </c>
      <c r="T7972">
        <f>DATEDIF(Table1[[#This Row],[ShipDate]],Table1[[#This Row],[DeliveryDate]],"d")</f>
        <v>5</v>
      </c>
      <c r="U7972" t="str">
        <f t="shared" si="249"/>
        <v>On Time</v>
      </c>
    </row>
    <row r="7973" spans="1:21" x14ac:dyDescent="0.3">
      <c r="A7973" t="str">
        <f t="shared" si="248"/>
        <v>SO-008072</v>
      </c>
      <c r="B7973" t="s">
        <v>5</v>
      </c>
      <c r="C7973" t="s">
        <v>8</v>
      </c>
      <c r="D7973" s="1">
        <v>44100</v>
      </c>
      <c r="E7973" s="1">
        <v>44193</v>
      </c>
      <c r="F7973" s="1">
        <v>44219</v>
      </c>
      <c r="G7973" s="1">
        <v>44225</v>
      </c>
      <c r="H7973" t="s">
        <v>54</v>
      </c>
      <c r="I7973">
        <v>26</v>
      </c>
      <c r="J7973">
        <v>15</v>
      </c>
      <c r="K7973">
        <v>348</v>
      </c>
      <c r="L7973">
        <v>21</v>
      </c>
      <c r="M7973">
        <v>6</v>
      </c>
      <c r="N7973">
        <v>0.08</v>
      </c>
      <c r="O7973">
        <v>1033.1400000000001</v>
      </c>
      <c r="P7973">
        <v>1721.9</v>
      </c>
      <c r="Q7973">
        <f>Table1[[#This Row],[OrderQuantity]]*Table1[[#This Row],[UnitPrice]]</f>
        <v>10331.400000000001</v>
      </c>
      <c r="R7973">
        <f>Table1[[#This Row],[OrderQuantity]]*Table1[[#This Row],[UnitCost]]</f>
        <v>6198.84</v>
      </c>
      <c r="S7973">
        <f>Table1[[#This Row],[OrderQuantity]]*Table1[[#This Row],[UnitPrice]]*(1-Table1[[#This Row],[DiscountApplied]]) - (Table1[[#This Row],[OrderQuantity]]*Table1[[#This Row],[UnitCost]])</f>
        <v>3306.0480000000025</v>
      </c>
      <c r="T7973">
        <f>DATEDIF(Table1[[#This Row],[ShipDate]],Table1[[#This Row],[DeliveryDate]],"d")</f>
        <v>6</v>
      </c>
      <c r="U7973" t="str">
        <f t="shared" si="249"/>
        <v>On Time</v>
      </c>
    </row>
    <row r="7974" spans="1:21" x14ac:dyDescent="0.3">
      <c r="A7974" t="str">
        <f t="shared" si="248"/>
        <v>SO-008073</v>
      </c>
      <c r="B7974" t="s">
        <v>3</v>
      </c>
      <c r="C7974" t="s">
        <v>10</v>
      </c>
      <c r="D7974" s="1">
        <v>44100</v>
      </c>
      <c r="E7974" s="1">
        <v>44193</v>
      </c>
      <c r="F7974" s="1">
        <v>44202</v>
      </c>
      <c r="G7974" s="1">
        <v>44208</v>
      </c>
      <c r="H7974" t="s">
        <v>54</v>
      </c>
      <c r="I7974">
        <v>10</v>
      </c>
      <c r="J7974">
        <v>22</v>
      </c>
      <c r="K7974">
        <v>145</v>
      </c>
      <c r="L7974">
        <v>14</v>
      </c>
      <c r="M7974">
        <v>4</v>
      </c>
      <c r="N7974">
        <v>0.05</v>
      </c>
      <c r="O7974">
        <v>1065.8399999999999</v>
      </c>
      <c r="P7974">
        <v>2599.6</v>
      </c>
      <c r="Q7974">
        <f>Table1[[#This Row],[OrderQuantity]]*Table1[[#This Row],[UnitPrice]]</f>
        <v>10398.4</v>
      </c>
      <c r="R7974">
        <f>Table1[[#This Row],[OrderQuantity]]*Table1[[#This Row],[UnitCost]]</f>
        <v>4263.3599999999997</v>
      </c>
      <c r="S7974">
        <f>Table1[[#This Row],[OrderQuantity]]*Table1[[#This Row],[UnitPrice]]*(1-Table1[[#This Row],[DiscountApplied]]) - (Table1[[#This Row],[OrderQuantity]]*Table1[[#This Row],[UnitCost]])</f>
        <v>5615.12</v>
      </c>
      <c r="T7974">
        <f>DATEDIF(Table1[[#This Row],[ShipDate]],Table1[[#This Row],[DeliveryDate]],"d")</f>
        <v>6</v>
      </c>
      <c r="U7974" t="str">
        <f t="shared" si="249"/>
        <v>On Time</v>
      </c>
    </row>
    <row r="7975" spans="1:21" x14ac:dyDescent="0.3">
      <c r="A7975" t="str">
        <f t="shared" si="248"/>
        <v>SO-008074</v>
      </c>
      <c r="B7975" t="s">
        <v>4</v>
      </c>
      <c r="C7975" t="s">
        <v>10</v>
      </c>
      <c r="D7975" s="1">
        <v>44100</v>
      </c>
      <c r="E7975" s="1">
        <v>44193</v>
      </c>
      <c r="F7975" s="1">
        <v>44202</v>
      </c>
      <c r="G7975" s="1">
        <v>44209</v>
      </c>
      <c r="H7975" t="s">
        <v>54</v>
      </c>
      <c r="I7975">
        <v>14</v>
      </c>
      <c r="J7975">
        <v>33</v>
      </c>
      <c r="K7975">
        <v>111</v>
      </c>
      <c r="L7975">
        <v>2</v>
      </c>
      <c r="M7975">
        <v>3</v>
      </c>
      <c r="N7975">
        <v>0.05</v>
      </c>
      <c r="O7975">
        <v>5498.56</v>
      </c>
      <c r="P7975">
        <v>6545.9</v>
      </c>
      <c r="Q7975">
        <f>Table1[[#This Row],[OrderQuantity]]*Table1[[#This Row],[UnitPrice]]</f>
        <v>19637.699999999997</v>
      </c>
      <c r="R7975">
        <f>Table1[[#This Row],[OrderQuantity]]*Table1[[#This Row],[UnitCost]]</f>
        <v>16495.68</v>
      </c>
      <c r="S7975">
        <f>Table1[[#This Row],[OrderQuantity]]*Table1[[#This Row],[UnitPrice]]*(1-Table1[[#This Row],[DiscountApplied]]) - (Table1[[#This Row],[OrderQuantity]]*Table1[[#This Row],[UnitCost]])</f>
        <v>2160.1349999999948</v>
      </c>
      <c r="T7975">
        <f>DATEDIF(Table1[[#This Row],[ShipDate]],Table1[[#This Row],[DeliveryDate]],"d")</f>
        <v>7</v>
      </c>
      <c r="U7975" t="str">
        <f t="shared" si="249"/>
        <v>On Time</v>
      </c>
    </row>
    <row r="7976" spans="1:21" x14ac:dyDescent="0.3">
      <c r="A7976" t="str">
        <f t="shared" si="248"/>
        <v>SO-008075</v>
      </c>
      <c r="B7976" t="s">
        <v>2</v>
      </c>
      <c r="C7976" t="s">
        <v>13</v>
      </c>
      <c r="D7976" s="1">
        <v>44100</v>
      </c>
      <c r="E7976" s="1">
        <v>44193</v>
      </c>
      <c r="F7976" s="1">
        <v>44198</v>
      </c>
      <c r="G7976" s="1">
        <v>44204</v>
      </c>
      <c r="H7976" t="s">
        <v>54</v>
      </c>
      <c r="I7976">
        <v>23</v>
      </c>
      <c r="J7976">
        <v>30</v>
      </c>
      <c r="K7976">
        <v>5</v>
      </c>
      <c r="L7976">
        <v>19</v>
      </c>
      <c r="M7976">
        <v>5</v>
      </c>
      <c r="N7976">
        <v>0.05</v>
      </c>
      <c r="O7976">
        <v>490.17</v>
      </c>
      <c r="P7976">
        <v>790.6</v>
      </c>
      <c r="Q7976">
        <f>Table1[[#This Row],[OrderQuantity]]*Table1[[#This Row],[UnitPrice]]</f>
        <v>3953</v>
      </c>
      <c r="R7976">
        <f>Table1[[#This Row],[OrderQuantity]]*Table1[[#This Row],[UnitCost]]</f>
        <v>2450.85</v>
      </c>
      <c r="S7976">
        <f>Table1[[#This Row],[OrderQuantity]]*Table1[[#This Row],[UnitPrice]]*(1-Table1[[#This Row],[DiscountApplied]]) - (Table1[[#This Row],[OrderQuantity]]*Table1[[#This Row],[UnitCost]])</f>
        <v>1304.5</v>
      </c>
      <c r="T7976">
        <f>DATEDIF(Table1[[#This Row],[ShipDate]],Table1[[#This Row],[DeliveryDate]],"d")</f>
        <v>6</v>
      </c>
      <c r="U7976" t="str">
        <f t="shared" si="249"/>
        <v>On Time</v>
      </c>
    </row>
    <row r="7977" spans="1:21" x14ac:dyDescent="0.3">
      <c r="A7977" t="str">
        <f t="shared" si="248"/>
        <v>SO-008076</v>
      </c>
      <c r="B7977" t="s">
        <v>4</v>
      </c>
      <c r="C7977" t="s">
        <v>13</v>
      </c>
      <c r="D7977" s="1">
        <v>44100</v>
      </c>
      <c r="E7977" s="1">
        <v>44193</v>
      </c>
      <c r="F7977" s="1">
        <v>44207</v>
      </c>
      <c r="G7977" s="1">
        <v>44211</v>
      </c>
      <c r="H7977" t="s">
        <v>54</v>
      </c>
      <c r="I7977">
        <v>14</v>
      </c>
      <c r="J7977">
        <v>46</v>
      </c>
      <c r="K7977">
        <v>11</v>
      </c>
      <c r="L7977">
        <v>12</v>
      </c>
      <c r="M7977">
        <v>1</v>
      </c>
      <c r="N7977">
        <v>0.1</v>
      </c>
      <c r="O7977">
        <v>664.64</v>
      </c>
      <c r="P7977">
        <v>1038.5</v>
      </c>
      <c r="Q7977">
        <f>Table1[[#This Row],[OrderQuantity]]*Table1[[#This Row],[UnitPrice]]</f>
        <v>1038.5</v>
      </c>
      <c r="R7977">
        <f>Table1[[#This Row],[OrderQuantity]]*Table1[[#This Row],[UnitCost]]</f>
        <v>664.64</v>
      </c>
      <c r="S7977">
        <f>Table1[[#This Row],[OrderQuantity]]*Table1[[#This Row],[UnitPrice]]*(1-Table1[[#This Row],[DiscountApplied]]) - (Table1[[#This Row],[OrderQuantity]]*Table1[[#This Row],[UnitCost]])</f>
        <v>270.01</v>
      </c>
      <c r="T7977">
        <f>DATEDIF(Table1[[#This Row],[ShipDate]],Table1[[#This Row],[DeliveryDate]],"d")</f>
        <v>4</v>
      </c>
      <c r="U7977" t="str">
        <f t="shared" si="249"/>
        <v>On Time</v>
      </c>
    </row>
    <row r="7978" spans="1:21" x14ac:dyDescent="0.3">
      <c r="A7978" t="str">
        <f t="shared" si="248"/>
        <v>SO-008077</v>
      </c>
      <c r="B7978" t="s">
        <v>5</v>
      </c>
      <c r="C7978" t="s">
        <v>9</v>
      </c>
      <c r="D7978" s="1">
        <v>44100</v>
      </c>
      <c r="E7978" s="1">
        <v>44193</v>
      </c>
      <c r="F7978" s="1">
        <v>44219</v>
      </c>
      <c r="G7978" s="1">
        <v>44225</v>
      </c>
      <c r="H7978" t="s">
        <v>54</v>
      </c>
      <c r="I7978">
        <v>28</v>
      </c>
      <c r="J7978">
        <v>39</v>
      </c>
      <c r="K7978">
        <v>86</v>
      </c>
      <c r="L7978">
        <v>37</v>
      </c>
      <c r="M7978">
        <v>7</v>
      </c>
      <c r="N7978">
        <v>0.15</v>
      </c>
      <c r="O7978">
        <v>150.35</v>
      </c>
      <c r="P7978">
        <v>227.8</v>
      </c>
      <c r="Q7978">
        <f>Table1[[#This Row],[OrderQuantity]]*Table1[[#This Row],[UnitPrice]]</f>
        <v>1594.6000000000001</v>
      </c>
      <c r="R7978">
        <f>Table1[[#This Row],[OrderQuantity]]*Table1[[#This Row],[UnitCost]]</f>
        <v>1052.45</v>
      </c>
      <c r="S7978">
        <f>Table1[[#This Row],[OrderQuantity]]*Table1[[#This Row],[UnitPrice]]*(1-Table1[[#This Row],[DiscountApplied]]) - (Table1[[#This Row],[OrderQuantity]]*Table1[[#This Row],[UnitCost]])</f>
        <v>302.96000000000004</v>
      </c>
      <c r="T7978">
        <f>DATEDIF(Table1[[#This Row],[ShipDate]],Table1[[#This Row],[DeliveryDate]],"d")</f>
        <v>6</v>
      </c>
      <c r="U7978" t="str">
        <f t="shared" si="249"/>
        <v>On Time</v>
      </c>
    </row>
    <row r="7979" spans="1:21" x14ac:dyDescent="0.3">
      <c r="A7979" t="str">
        <f t="shared" si="248"/>
        <v>SO-008078</v>
      </c>
      <c r="B7979" t="s">
        <v>4</v>
      </c>
      <c r="C7979" t="s">
        <v>11</v>
      </c>
      <c r="D7979" s="1">
        <v>44100</v>
      </c>
      <c r="E7979" s="1">
        <v>44193</v>
      </c>
      <c r="F7979" s="1">
        <v>44213</v>
      </c>
      <c r="G7979" s="1">
        <v>44215</v>
      </c>
      <c r="H7979" t="s">
        <v>54</v>
      </c>
      <c r="I7979">
        <v>20</v>
      </c>
      <c r="J7979">
        <v>12</v>
      </c>
      <c r="K7979">
        <v>290</v>
      </c>
      <c r="L7979">
        <v>4</v>
      </c>
      <c r="M7979">
        <v>4</v>
      </c>
      <c r="N7979">
        <v>0.08</v>
      </c>
      <c r="O7979">
        <v>2576.5500000000002</v>
      </c>
      <c r="P7979">
        <v>5855.8</v>
      </c>
      <c r="Q7979">
        <f>Table1[[#This Row],[OrderQuantity]]*Table1[[#This Row],[UnitPrice]]</f>
        <v>23423.200000000001</v>
      </c>
      <c r="R7979">
        <f>Table1[[#This Row],[OrderQuantity]]*Table1[[#This Row],[UnitCost]]</f>
        <v>10306.200000000001</v>
      </c>
      <c r="S7979">
        <f>Table1[[#This Row],[OrderQuantity]]*Table1[[#This Row],[UnitPrice]]*(1-Table1[[#This Row],[DiscountApplied]]) - (Table1[[#This Row],[OrderQuantity]]*Table1[[#This Row],[UnitCost]])</f>
        <v>11243.144</v>
      </c>
      <c r="T7979">
        <f>DATEDIF(Table1[[#This Row],[ShipDate]],Table1[[#This Row],[DeliveryDate]],"d")</f>
        <v>2</v>
      </c>
      <c r="U7979" t="str">
        <f t="shared" si="249"/>
        <v>On Time</v>
      </c>
    </row>
    <row r="7980" spans="1:21" x14ac:dyDescent="0.3">
      <c r="A7980" t="str">
        <f t="shared" si="248"/>
        <v>SO-008079</v>
      </c>
      <c r="B7980" t="s">
        <v>5</v>
      </c>
      <c r="C7980" t="s">
        <v>11</v>
      </c>
      <c r="D7980" s="1">
        <v>44100</v>
      </c>
      <c r="E7980" s="1">
        <v>44194</v>
      </c>
      <c r="F7980" s="1">
        <v>44204</v>
      </c>
      <c r="G7980" s="1">
        <v>44209</v>
      </c>
      <c r="H7980" t="s">
        <v>54</v>
      </c>
      <c r="I7980">
        <v>28</v>
      </c>
      <c r="J7980">
        <v>21</v>
      </c>
      <c r="K7980">
        <v>291</v>
      </c>
      <c r="L7980">
        <v>45</v>
      </c>
      <c r="M7980">
        <v>5</v>
      </c>
      <c r="N7980">
        <v>0.4</v>
      </c>
      <c r="O7980">
        <v>1618.05</v>
      </c>
      <c r="P7980">
        <v>3852.5</v>
      </c>
      <c r="Q7980">
        <f>Table1[[#This Row],[OrderQuantity]]*Table1[[#This Row],[UnitPrice]]</f>
        <v>19262.5</v>
      </c>
      <c r="R7980">
        <f>Table1[[#This Row],[OrderQuantity]]*Table1[[#This Row],[UnitCost]]</f>
        <v>8090.25</v>
      </c>
      <c r="S7980">
        <f>Table1[[#This Row],[OrderQuantity]]*Table1[[#This Row],[UnitPrice]]*(1-Table1[[#This Row],[DiscountApplied]]) - (Table1[[#This Row],[OrderQuantity]]*Table1[[#This Row],[UnitCost]])</f>
        <v>3467.25</v>
      </c>
      <c r="T7980">
        <f>DATEDIF(Table1[[#This Row],[ShipDate]],Table1[[#This Row],[DeliveryDate]],"d")</f>
        <v>5</v>
      </c>
      <c r="U7980" t="str">
        <f t="shared" si="249"/>
        <v>On Time</v>
      </c>
    </row>
    <row r="7981" spans="1:21" x14ac:dyDescent="0.3">
      <c r="A7981" t="str">
        <f t="shared" si="248"/>
        <v>SO-008080</v>
      </c>
      <c r="B7981" t="s">
        <v>3</v>
      </c>
      <c r="C7981" t="s">
        <v>9</v>
      </c>
      <c r="D7981" s="1">
        <v>44100</v>
      </c>
      <c r="E7981" s="1">
        <v>44194</v>
      </c>
      <c r="F7981" s="1">
        <v>44216</v>
      </c>
      <c r="G7981" s="1">
        <v>44223</v>
      </c>
      <c r="H7981" t="s">
        <v>54</v>
      </c>
      <c r="I7981">
        <v>2</v>
      </c>
      <c r="J7981">
        <v>7</v>
      </c>
      <c r="K7981">
        <v>80</v>
      </c>
      <c r="L7981">
        <v>32</v>
      </c>
      <c r="M7981">
        <v>7</v>
      </c>
      <c r="N7981">
        <v>0.3</v>
      </c>
      <c r="O7981">
        <v>492.05</v>
      </c>
      <c r="P7981">
        <v>964.8</v>
      </c>
      <c r="Q7981">
        <f>Table1[[#This Row],[OrderQuantity]]*Table1[[#This Row],[UnitPrice]]</f>
        <v>6753.5999999999995</v>
      </c>
      <c r="R7981">
        <f>Table1[[#This Row],[OrderQuantity]]*Table1[[#This Row],[UnitCost]]</f>
        <v>3444.35</v>
      </c>
      <c r="S7981">
        <f>Table1[[#This Row],[OrderQuantity]]*Table1[[#This Row],[UnitPrice]]*(1-Table1[[#This Row],[DiscountApplied]]) - (Table1[[#This Row],[OrderQuantity]]*Table1[[#This Row],[UnitCost]])</f>
        <v>1283.1699999999996</v>
      </c>
      <c r="T7981">
        <f>DATEDIF(Table1[[#This Row],[ShipDate]],Table1[[#This Row],[DeliveryDate]],"d")</f>
        <v>7</v>
      </c>
      <c r="U7981" t="str">
        <f t="shared" si="249"/>
        <v>On Time</v>
      </c>
    </row>
    <row r="7982" spans="1:21" x14ac:dyDescent="0.3">
      <c r="A7982" t="str">
        <f t="shared" si="248"/>
        <v>SO-008081</v>
      </c>
      <c r="B7982" t="s">
        <v>4</v>
      </c>
      <c r="C7982" t="s">
        <v>10</v>
      </c>
      <c r="D7982" s="1">
        <v>44100</v>
      </c>
      <c r="E7982" s="1">
        <v>44194</v>
      </c>
      <c r="F7982" s="1">
        <v>44199</v>
      </c>
      <c r="G7982" s="1">
        <v>44201</v>
      </c>
      <c r="H7982" t="s">
        <v>54</v>
      </c>
      <c r="I7982">
        <v>14</v>
      </c>
      <c r="J7982">
        <v>16</v>
      </c>
      <c r="K7982">
        <v>121</v>
      </c>
      <c r="L7982">
        <v>22</v>
      </c>
      <c r="M7982">
        <v>6</v>
      </c>
      <c r="N7982">
        <v>0.05</v>
      </c>
      <c r="O7982">
        <v>1117.56</v>
      </c>
      <c r="P7982">
        <v>1862.6</v>
      </c>
      <c r="Q7982">
        <f>Table1[[#This Row],[OrderQuantity]]*Table1[[#This Row],[UnitPrice]]</f>
        <v>11175.599999999999</v>
      </c>
      <c r="R7982">
        <f>Table1[[#This Row],[OrderQuantity]]*Table1[[#This Row],[UnitCost]]</f>
        <v>6705.36</v>
      </c>
      <c r="S7982">
        <f>Table1[[#This Row],[OrderQuantity]]*Table1[[#This Row],[UnitPrice]]*(1-Table1[[#This Row],[DiscountApplied]]) - (Table1[[#This Row],[OrderQuantity]]*Table1[[#This Row],[UnitCost]])</f>
        <v>3911.4599999999982</v>
      </c>
      <c r="T7982">
        <f>DATEDIF(Table1[[#This Row],[ShipDate]],Table1[[#This Row],[DeliveryDate]],"d")</f>
        <v>2</v>
      </c>
      <c r="U7982" t="str">
        <f t="shared" si="249"/>
        <v>On Time</v>
      </c>
    </row>
    <row r="7983" spans="1:21" x14ac:dyDescent="0.3">
      <c r="A7983" t="str">
        <f t="shared" si="248"/>
        <v>SO-008082</v>
      </c>
      <c r="B7983" t="s">
        <v>2</v>
      </c>
      <c r="C7983" t="s">
        <v>11</v>
      </c>
      <c r="D7983" s="1">
        <v>44100</v>
      </c>
      <c r="E7983" s="1">
        <v>44194</v>
      </c>
      <c r="F7983" s="1">
        <v>44203</v>
      </c>
      <c r="G7983" s="1">
        <v>44207</v>
      </c>
      <c r="H7983" t="s">
        <v>54</v>
      </c>
      <c r="I7983">
        <v>22</v>
      </c>
      <c r="J7983">
        <v>12</v>
      </c>
      <c r="K7983">
        <v>279</v>
      </c>
      <c r="L7983">
        <v>17</v>
      </c>
      <c r="M7983">
        <v>1</v>
      </c>
      <c r="N7983">
        <v>0.1</v>
      </c>
      <c r="O7983">
        <v>1303.42</v>
      </c>
      <c r="P7983">
        <v>1835.8</v>
      </c>
      <c r="Q7983">
        <f>Table1[[#This Row],[OrderQuantity]]*Table1[[#This Row],[UnitPrice]]</f>
        <v>1835.8</v>
      </c>
      <c r="R7983">
        <f>Table1[[#This Row],[OrderQuantity]]*Table1[[#This Row],[UnitCost]]</f>
        <v>1303.42</v>
      </c>
      <c r="S7983">
        <f>Table1[[#This Row],[OrderQuantity]]*Table1[[#This Row],[UnitPrice]]*(1-Table1[[#This Row],[DiscountApplied]]) - (Table1[[#This Row],[OrderQuantity]]*Table1[[#This Row],[UnitCost]])</f>
        <v>348.79999999999995</v>
      </c>
      <c r="T7983">
        <f>DATEDIF(Table1[[#This Row],[ShipDate]],Table1[[#This Row],[DeliveryDate]],"d")</f>
        <v>4</v>
      </c>
      <c r="U7983" t="str">
        <f t="shared" si="249"/>
        <v>On Time</v>
      </c>
    </row>
    <row r="7984" spans="1:21" x14ac:dyDescent="0.3">
      <c r="A7984" t="str">
        <f t="shared" si="248"/>
        <v>SO-008083</v>
      </c>
      <c r="B7984" t="s">
        <v>3</v>
      </c>
      <c r="C7984" t="s">
        <v>10</v>
      </c>
      <c r="D7984" s="1">
        <v>44100</v>
      </c>
      <c r="E7984" s="1">
        <v>44194</v>
      </c>
      <c r="F7984" s="1">
        <v>44217</v>
      </c>
      <c r="G7984" s="1">
        <v>44222</v>
      </c>
      <c r="H7984" t="s">
        <v>54</v>
      </c>
      <c r="I7984">
        <v>4</v>
      </c>
      <c r="J7984">
        <v>42</v>
      </c>
      <c r="K7984">
        <v>132</v>
      </c>
      <c r="L7984">
        <v>21</v>
      </c>
      <c r="M7984">
        <v>3</v>
      </c>
      <c r="N7984">
        <v>0.1</v>
      </c>
      <c r="O7984">
        <v>4243.51</v>
      </c>
      <c r="P7984">
        <v>5051.8</v>
      </c>
      <c r="Q7984">
        <f>Table1[[#This Row],[OrderQuantity]]*Table1[[#This Row],[UnitPrice]]</f>
        <v>15155.400000000001</v>
      </c>
      <c r="R7984">
        <f>Table1[[#This Row],[OrderQuantity]]*Table1[[#This Row],[UnitCost]]</f>
        <v>12730.53</v>
      </c>
      <c r="S7984">
        <f>Table1[[#This Row],[OrderQuantity]]*Table1[[#This Row],[UnitPrice]]*(1-Table1[[#This Row],[DiscountApplied]]) - (Table1[[#This Row],[OrderQuantity]]*Table1[[#This Row],[UnitCost]])</f>
        <v>909.33000000000175</v>
      </c>
      <c r="T7984">
        <f>DATEDIF(Table1[[#This Row],[ShipDate]],Table1[[#This Row],[DeliveryDate]],"d")</f>
        <v>5</v>
      </c>
      <c r="U7984" t="str">
        <f t="shared" si="249"/>
        <v>On Time</v>
      </c>
    </row>
    <row r="7985" spans="1:21" x14ac:dyDescent="0.3">
      <c r="A7985" t="str">
        <f t="shared" si="248"/>
        <v>SO-008084</v>
      </c>
      <c r="B7985" t="s">
        <v>2</v>
      </c>
      <c r="C7985" t="s">
        <v>10</v>
      </c>
      <c r="D7985" s="1">
        <v>44100</v>
      </c>
      <c r="E7985" s="1">
        <v>44194</v>
      </c>
      <c r="F7985" s="1">
        <v>44216</v>
      </c>
      <c r="G7985" s="1">
        <v>44226</v>
      </c>
      <c r="H7985" t="s">
        <v>54</v>
      </c>
      <c r="I7985">
        <v>22</v>
      </c>
      <c r="J7985">
        <v>44</v>
      </c>
      <c r="K7985">
        <v>121</v>
      </c>
      <c r="L7985">
        <v>22</v>
      </c>
      <c r="M7985">
        <v>4</v>
      </c>
      <c r="N7985">
        <v>0.15</v>
      </c>
      <c r="O7985">
        <v>2930.18</v>
      </c>
      <c r="P7985">
        <v>3959.7</v>
      </c>
      <c r="Q7985">
        <f>Table1[[#This Row],[OrderQuantity]]*Table1[[#This Row],[UnitPrice]]</f>
        <v>15838.8</v>
      </c>
      <c r="R7985">
        <f>Table1[[#This Row],[OrderQuantity]]*Table1[[#This Row],[UnitCost]]</f>
        <v>11720.72</v>
      </c>
      <c r="S7985">
        <f>Table1[[#This Row],[OrderQuantity]]*Table1[[#This Row],[UnitPrice]]*(1-Table1[[#This Row],[DiscountApplied]]) - (Table1[[#This Row],[OrderQuantity]]*Table1[[#This Row],[UnitCost]])</f>
        <v>1742.2600000000002</v>
      </c>
      <c r="T7985">
        <f>DATEDIF(Table1[[#This Row],[ShipDate]],Table1[[#This Row],[DeliveryDate]],"d")</f>
        <v>10</v>
      </c>
      <c r="U7985" t="str">
        <f t="shared" si="249"/>
        <v>Late</v>
      </c>
    </row>
    <row r="7986" spans="1:21" x14ac:dyDescent="0.3">
      <c r="A7986" t="str">
        <f t="shared" si="248"/>
        <v>SO-008085</v>
      </c>
      <c r="B7986" t="s">
        <v>3</v>
      </c>
      <c r="C7986" t="s">
        <v>11</v>
      </c>
      <c r="D7986" s="1">
        <v>44100</v>
      </c>
      <c r="E7986" s="1">
        <v>44194</v>
      </c>
      <c r="F7986" s="1">
        <v>44207</v>
      </c>
      <c r="G7986" s="1">
        <v>44208</v>
      </c>
      <c r="H7986" t="s">
        <v>54</v>
      </c>
      <c r="I7986">
        <v>8</v>
      </c>
      <c r="J7986">
        <v>19</v>
      </c>
      <c r="K7986">
        <v>295</v>
      </c>
      <c r="L7986">
        <v>21</v>
      </c>
      <c r="M7986">
        <v>5</v>
      </c>
      <c r="N7986">
        <v>0.1</v>
      </c>
      <c r="O7986">
        <v>519.04999999999995</v>
      </c>
      <c r="P7986">
        <v>850.9</v>
      </c>
      <c r="Q7986">
        <f>Table1[[#This Row],[OrderQuantity]]*Table1[[#This Row],[UnitPrice]]</f>
        <v>4254.5</v>
      </c>
      <c r="R7986">
        <f>Table1[[#This Row],[OrderQuantity]]*Table1[[#This Row],[UnitCost]]</f>
        <v>2595.25</v>
      </c>
      <c r="S7986">
        <f>Table1[[#This Row],[OrderQuantity]]*Table1[[#This Row],[UnitPrice]]*(1-Table1[[#This Row],[DiscountApplied]]) - (Table1[[#This Row],[OrderQuantity]]*Table1[[#This Row],[UnitCost]])</f>
        <v>1233.8000000000002</v>
      </c>
      <c r="T7986">
        <f>DATEDIF(Table1[[#This Row],[ShipDate]],Table1[[#This Row],[DeliveryDate]],"d")</f>
        <v>1</v>
      </c>
      <c r="U7986" t="str">
        <f t="shared" si="249"/>
        <v>On Time</v>
      </c>
    </row>
    <row r="7987" spans="1:21" x14ac:dyDescent="0.3">
      <c r="A7987" t="str">
        <f t="shared" si="248"/>
        <v>SO-008086</v>
      </c>
      <c r="B7987" t="s">
        <v>3</v>
      </c>
      <c r="C7987" t="s">
        <v>9</v>
      </c>
      <c r="D7987" s="1">
        <v>44100</v>
      </c>
      <c r="E7987" s="1">
        <v>44194</v>
      </c>
      <c r="F7987" s="1">
        <v>44205</v>
      </c>
      <c r="G7987" s="1">
        <v>44207</v>
      </c>
      <c r="H7987" t="s">
        <v>54</v>
      </c>
      <c r="I7987">
        <v>5</v>
      </c>
      <c r="J7987">
        <v>27</v>
      </c>
      <c r="K7987">
        <v>61</v>
      </c>
      <c r="L7987">
        <v>26</v>
      </c>
      <c r="M7987">
        <v>6</v>
      </c>
      <c r="N7987">
        <v>0.08</v>
      </c>
      <c r="O7987">
        <v>137.47999999999999</v>
      </c>
      <c r="P7987">
        <v>254.6</v>
      </c>
      <c r="Q7987">
        <f>Table1[[#This Row],[OrderQuantity]]*Table1[[#This Row],[UnitPrice]]</f>
        <v>1527.6</v>
      </c>
      <c r="R7987">
        <f>Table1[[#This Row],[OrderQuantity]]*Table1[[#This Row],[UnitCost]]</f>
        <v>824.87999999999988</v>
      </c>
      <c r="S7987">
        <f>Table1[[#This Row],[OrderQuantity]]*Table1[[#This Row],[UnitPrice]]*(1-Table1[[#This Row],[DiscountApplied]]) - (Table1[[#This Row],[OrderQuantity]]*Table1[[#This Row],[UnitCost]])</f>
        <v>580.51200000000017</v>
      </c>
      <c r="T7987">
        <f>DATEDIF(Table1[[#This Row],[ShipDate]],Table1[[#This Row],[DeliveryDate]],"d")</f>
        <v>2</v>
      </c>
      <c r="U7987" t="str">
        <f t="shared" si="249"/>
        <v>On Time</v>
      </c>
    </row>
    <row r="7988" spans="1:21" x14ac:dyDescent="0.3">
      <c r="A7988" t="str">
        <f t="shared" si="248"/>
        <v>SO-008087</v>
      </c>
      <c r="B7988" t="s">
        <v>3</v>
      </c>
      <c r="C7988" t="s">
        <v>8</v>
      </c>
      <c r="D7988" s="1">
        <v>44100</v>
      </c>
      <c r="E7988" s="1">
        <v>44195</v>
      </c>
      <c r="F7988" s="1">
        <v>44203</v>
      </c>
      <c r="G7988" s="1">
        <v>44210</v>
      </c>
      <c r="H7988" t="s">
        <v>54</v>
      </c>
      <c r="I7988">
        <v>9</v>
      </c>
      <c r="J7988">
        <v>41</v>
      </c>
      <c r="K7988">
        <v>339</v>
      </c>
      <c r="L7988">
        <v>29</v>
      </c>
      <c r="M7988">
        <v>1</v>
      </c>
      <c r="N7988">
        <v>0.08</v>
      </c>
      <c r="O7988">
        <v>121.94</v>
      </c>
      <c r="P7988">
        <v>234.5</v>
      </c>
      <c r="Q7988">
        <f>Table1[[#This Row],[OrderQuantity]]*Table1[[#This Row],[UnitPrice]]</f>
        <v>234.5</v>
      </c>
      <c r="R7988">
        <f>Table1[[#This Row],[OrderQuantity]]*Table1[[#This Row],[UnitCost]]</f>
        <v>121.94</v>
      </c>
      <c r="S7988">
        <f>Table1[[#This Row],[OrderQuantity]]*Table1[[#This Row],[UnitPrice]]*(1-Table1[[#This Row],[DiscountApplied]]) - (Table1[[#This Row],[OrderQuantity]]*Table1[[#This Row],[UnitCost]])</f>
        <v>93.800000000000011</v>
      </c>
      <c r="T7988">
        <f>DATEDIF(Table1[[#This Row],[ShipDate]],Table1[[#This Row],[DeliveryDate]],"d")</f>
        <v>7</v>
      </c>
      <c r="U7988" t="str">
        <f t="shared" si="249"/>
        <v>On Time</v>
      </c>
    </row>
    <row r="7989" spans="1:21" x14ac:dyDescent="0.3">
      <c r="A7989" t="str">
        <f t="shared" si="248"/>
        <v>SO-008088</v>
      </c>
      <c r="B7989" t="s">
        <v>4</v>
      </c>
      <c r="C7989" t="s">
        <v>10</v>
      </c>
      <c r="D7989" s="1">
        <v>44100</v>
      </c>
      <c r="E7989" s="1">
        <v>44195</v>
      </c>
      <c r="F7989" s="1">
        <v>44198</v>
      </c>
      <c r="G7989" s="1">
        <v>44200</v>
      </c>
      <c r="H7989" t="s">
        <v>54</v>
      </c>
      <c r="I7989">
        <v>14</v>
      </c>
      <c r="J7989">
        <v>29</v>
      </c>
      <c r="K7989">
        <v>202</v>
      </c>
      <c r="L7989">
        <v>3</v>
      </c>
      <c r="M7989">
        <v>6</v>
      </c>
      <c r="N7989">
        <v>0.05</v>
      </c>
      <c r="O7989">
        <v>1921.56</v>
      </c>
      <c r="P7989">
        <v>3202.6</v>
      </c>
      <c r="Q7989">
        <f>Table1[[#This Row],[OrderQuantity]]*Table1[[#This Row],[UnitPrice]]</f>
        <v>19215.599999999999</v>
      </c>
      <c r="R7989">
        <f>Table1[[#This Row],[OrderQuantity]]*Table1[[#This Row],[UnitCost]]</f>
        <v>11529.36</v>
      </c>
      <c r="S7989">
        <f>Table1[[#This Row],[OrderQuantity]]*Table1[[#This Row],[UnitPrice]]*(1-Table1[[#This Row],[DiscountApplied]]) - (Table1[[#This Row],[OrderQuantity]]*Table1[[#This Row],[UnitCost]])</f>
        <v>6725.4599999999955</v>
      </c>
      <c r="T7989">
        <f>DATEDIF(Table1[[#This Row],[ShipDate]],Table1[[#This Row],[DeliveryDate]],"d")</f>
        <v>2</v>
      </c>
      <c r="U7989" t="str">
        <f t="shared" si="249"/>
        <v>On Time</v>
      </c>
    </row>
    <row r="7990" spans="1:21" x14ac:dyDescent="0.3">
      <c r="A7990" t="str">
        <f t="shared" si="248"/>
        <v>SO-008089</v>
      </c>
      <c r="B7990" t="s">
        <v>4</v>
      </c>
      <c r="C7990" t="s">
        <v>12</v>
      </c>
      <c r="D7990" s="1">
        <v>44100</v>
      </c>
      <c r="E7990" s="1">
        <v>44195</v>
      </c>
      <c r="F7990" s="1">
        <v>44219</v>
      </c>
      <c r="G7990" s="1">
        <v>44222</v>
      </c>
      <c r="H7990" t="s">
        <v>54</v>
      </c>
      <c r="I7990">
        <v>14</v>
      </c>
      <c r="J7990">
        <v>32</v>
      </c>
      <c r="K7990">
        <v>241</v>
      </c>
      <c r="L7990">
        <v>35</v>
      </c>
      <c r="M7990">
        <v>5</v>
      </c>
      <c r="N7990">
        <v>0.2</v>
      </c>
      <c r="O7990">
        <v>2792.76</v>
      </c>
      <c r="P7990">
        <v>3825.7</v>
      </c>
      <c r="Q7990">
        <f>Table1[[#This Row],[OrderQuantity]]*Table1[[#This Row],[UnitPrice]]</f>
        <v>19128.5</v>
      </c>
      <c r="R7990">
        <f>Table1[[#This Row],[OrderQuantity]]*Table1[[#This Row],[UnitCost]]</f>
        <v>13963.800000000001</v>
      </c>
      <c r="S7990">
        <f>Table1[[#This Row],[OrderQuantity]]*Table1[[#This Row],[UnitPrice]]*(1-Table1[[#This Row],[DiscountApplied]]) - (Table1[[#This Row],[OrderQuantity]]*Table1[[#This Row],[UnitCost]])</f>
        <v>1339</v>
      </c>
      <c r="T7990">
        <f>DATEDIF(Table1[[#This Row],[ShipDate]],Table1[[#This Row],[DeliveryDate]],"d")</f>
        <v>3</v>
      </c>
      <c r="U7990" t="str">
        <f t="shared" si="249"/>
        <v>On Time</v>
      </c>
    </row>
    <row r="7991" spans="1:21" x14ac:dyDescent="0.3">
      <c r="A7991" t="str">
        <f t="shared" si="248"/>
        <v>SO-008090</v>
      </c>
      <c r="B7991" t="s">
        <v>4</v>
      </c>
      <c r="C7991" t="s">
        <v>10</v>
      </c>
      <c r="D7991" s="1">
        <v>44100</v>
      </c>
      <c r="E7991" s="1">
        <v>44195</v>
      </c>
      <c r="F7991" s="1">
        <v>44216</v>
      </c>
      <c r="G7991" s="1">
        <v>44221</v>
      </c>
      <c r="H7991" t="s">
        <v>54</v>
      </c>
      <c r="I7991">
        <v>20</v>
      </c>
      <c r="J7991">
        <v>42</v>
      </c>
      <c r="K7991">
        <v>112</v>
      </c>
      <c r="L7991">
        <v>36</v>
      </c>
      <c r="M7991">
        <v>8</v>
      </c>
      <c r="N7991">
        <v>0.1</v>
      </c>
      <c r="O7991">
        <v>804</v>
      </c>
      <c r="P7991">
        <v>1072</v>
      </c>
      <c r="Q7991">
        <f>Table1[[#This Row],[OrderQuantity]]*Table1[[#This Row],[UnitPrice]]</f>
        <v>8576</v>
      </c>
      <c r="R7991">
        <f>Table1[[#This Row],[OrderQuantity]]*Table1[[#This Row],[UnitCost]]</f>
        <v>6432</v>
      </c>
      <c r="S7991">
        <f>Table1[[#This Row],[OrderQuantity]]*Table1[[#This Row],[UnitPrice]]*(1-Table1[[#This Row],[DiscountApplied]]) - (Table1[[#This Row],[OrderQuantity]]*Table1[[#This Row],[UnitCost]])</f>
        <v>1286.4000000000005</v>
      </c>
      <c r="T7991">
        <f>DATEDIF(Table1[[#This Row],[ShipDate]],Table1[[#This Row],[DeliveryDate]],"d")</f>
        <v>5</v>
      </c>
      <c r="U7991" t="str">
        <f t="shared" si="249"/>
        <v>On Time</v>
      </c>
    </row>
    <row r="7992" spans="1:21" x14ac:dyDescent="0.3">
      <c r="A7992" t="str">
        <f t="shared" si="248"/>
        <v>SO-008091</v>
      </c>
      <c r="B7992" t="s">
        <v>3</v>
      </c>
      <c r="C7992" t="s">
        <v>12</v>
      </c>
      <c r="D7992" s="1">
        <v>44100</v>
      </c>
      <c r="E7992" s="1">
        <v>44195</v>
      </c>
      <c r="F7992" s="1">
        <v>44209</v>
      </c>
      <c r="G7992" s="1">
        <v>44215</v>
      </c>
      <c r="H7992" t="s">
        <v>54</v>
      </c>
      <c r="I7992">
        <v>6</v>
      </c>
      <c r="J7992">
        <v>41</v>
      </c>
      <c r="K7992">
        <v>237</v>
      </c>
      <c r="L7992">
        <v>43</v>
      </c>
      <c r="M7992">
        <v>5</v>
      </c>
      <c r="N7992">
        <v>0.08</v>
      </c>
      <c r="O7992">
        <v>1370.82</v>
      </c>
      <c r="P7992">
        <v>2211</v>
      </c>
      <c r="Q7992">
        <f>Table1[[#This Row],[OrderQuantity]]*Table1[[#This Row],[UnitPrice]]</f>
        <v>11055</v>
      </c>
      <c r="R7992">
        <f>Table1[[#This Row],[OrderQuantity]]*Table1[[#This Row],[UnitCost]]</f>
        <v>6854.0999999999995</v>
      </c>
      <c r="S7992">
        <f>Table1[[#This Row],[OrderQuantity]]*Table1[[#This Row],[UnitPrice]]*(1-Table1[[#This Row],[DiscountApplied]]) - (Table1[[#This Row],[OrderQuantity]]*Table1[[#This Row],[UnitCost]])</f>
        <v>3316.5000000000009</v>
      </c>
      <c r="T7992">
        <f>DATEDIF(Table1[[#This Row],[ShipDate]],Table1[[#This Row],[DeliveryDate]],"d")</f>
        <v>6</v>
      </c>
      <c r="U7992" t="str">
        <f t="shared" si="249"/>
        <v>On Time</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L7992"/>
  <sheetViews>
    <sheetView workbookViewId="0"/>
  </sheetViews>
  <sheetFormatPr defaultRowHeight="14.4" x14ac:dyDescent="0.3"/>
  <sheetData>
    <row r="1" spans="1:12" x14ac:dyDescent="0.3">
      <c r="A1" s="5" t="s">
        <v>34</v>
      </c>
      <c r="B1" s="5" t="s">
        <v>55</v>
      </c>
      <c r="C1" s="5" t="s">
        <v>56</v>
      </c>
      <c r="D1" s="5" t="s">
        <v>57</v>
      </c>
      <c r="E1" s="5" t="s">
        <v>58</v>
      </c>
      <c r="F1" s="5" t="s">
        <v>51</v>
      </c>
      <c r="G1" s="5" t="s">
        <v>59</v>
      </c>
      <c r="H1" s="5" t="s">
        <v>60</v>
      </c>
      <c r="I1" s="5" t="s">
        <v>61</v>
      </c>
      <c r="J1" t="s">
        <v>37</v>
      </c>
      <c r="K1" t="s">
        <v>62</v>
      </c>
      <c r="L1" t="s">
        <v>35</v>
      </c>
    </row>
    <row r="2" spans="1:12" x14ac:dyDescent="0.3">
      <c r="A2" t="s">
        <v>4</v>
      </c>
      <c r="B2" t="s">
        <v>63</v>
      </c>
      <c r="C2" t="s">
        <v>15</v>
      </c>
      <c r="D2" t="s">
        <v>18</v>
      </c>
      <c r="E2">
        <v>10873.3</v>
      </c>
      <c r="F2">
        <v>827.32</v>
      </c>
      <c r="G2" t="s">
        <v>64</v>
      </c>
      <c r="H2">
        <v>1</v>
      </c>
      <c r="I2">
        <v>10</v>
      </c>
      <c r="J2" s="6">
        <v>43251</v>
      </c>
      <c r="K2" s="7">
        <v>43221</v>
      </c>
      <c r="L2" t="s">
        <v>10</v>
      </c>
    </row>
    <row r="3" spans="1:12" x14ac:dyDescent="0.3">
      <c r="A3" t="s">
        <v>2</v>
      </c>
      <c r="B3" t="s">
        <v>65</v>
      </c>
      <c r="C3" t="s">
        <v>15</v>
      </c>
      <c r="D3" t="s">
        <v>18</v>
      </c>
      <c r="E3">
        <v>1686.72</v>
      </c>
      <c r="F3">
        <v>905.5</v>
      </c>
      <c r="G3" t="s">
        <v>64</v>
      </c>
      <c r="H3">
        <v>1</v>
      </c>
      <c r="I3">
        <v>10</v>
      </c>
      <c r="J3" s="6">
        <v>43251</v>
      </c>
      <c r="K3" s="7">
        <v>43221</v>
      </c>
      <c r="L3" t="s">
        <v>12</v>
      </c>
    </row>
    <row r="4" spans="1:12" x14ac:dyDescent="0.3">
      <c r="A4" t="s">
        <v>5</v>
      </c>
      <c r="B4" t="s">
        <v>63</v>
      </c>
      <c r="C4" t="s">
        <v>16</v>
      </c>
      <c r="D4" t="s">
        <v>18</v>
      </c>
      <c r="E4">
        <v>17111.259999999998</v>
      </c>
      <c r="F4">
        <v>5393.74</v>
      </c>
      <c r="G4" t="s">
        <v>64</v>
      </c>
      <c r="H4">
        <v>1</v>
      </c>
      <c r="I4">
        <v>5</v>
      </c>
      <c r="J4" s="6">
        <v>43251</v>
      </c>
      <c r="K4" s="7">
        <v>43221</v>
      </c>
      <c r="L4" t="s">
        <v>10</v>
      </c>
    </row>
    <row r="5" spans="1:12" x14ac:dyDescent="0.3">
      <c r="A5" t="s">
        <v>2</v>
      </c>
      <c r="B5" t="s">
        <v>63</v>
      </c>
      <c r="C5" t="s">
        <v>15</v>
      </c>
      <c r="D5" t="s">
        <v>18</v>
      </c>
      <c r="E5">
        <v>13121.28</v>
      </c>
      <c r="F5">
        <v>1312.16</v>
      </c>
      <c r="G5" t="s">
        <v>64</v>
      </c>
      <c r="H5">
        <v>1</v>
      </c>
      <c r="I5">
        <v>10</v>
      </c>
      <c r="J5" s="6">
        <v>43251</v>
      </c>
      <c r="K5" s="7">
        <v>43221</v>
      </c>
      <c r="L5" t="s">
        <v>10</v>
      </c>
    </row>
    <row r="6" spans="1:12" x14ac:dyDescent="0.3">
      <c r="A6" t="s">
        <v>4</v>
      </c>
      <c r="B6" t="s">
        <v>66</v>
      </c>
      <c r="C6" t="s">
        <v>16</v>
      </c>
      <c r="D6" t="s">
        <v>18</v>
      </c>
      <c r="E6">
        <v>4932.88</v>
      </c>
      <c r="F6">
        <v>2700.07</v>
      </c>
      <c r="G6" t="s">
        <v>64</v>
      </c>
      <c r="H6">
        <v>1</v>
      </c>
      <c r="I6">
        <v>5</v>
      </c>
      <c r="J6" s="6">
        <v>43251</v>
      </c>
      <c r="K6" s="7">
        <v>43221</v>
      </c>
      <c r="L6" t="s">
        <v>11</v>
      </c>
    </row>
    <row r="7" spans="1:12" x14ac:dyDescent="0.3">
      <c r="A7" t="s">
        <v>3</v>
      </c>
      <c r="B7" t="s">
        <v>67</v>
      </c>
      <c r="C7" t="s">
        <v>16</v>
      </c>
      <c r="D7" t="s">
        <v>18</v>
      </c>
      <c r="E7">
        <v>4054.84</v>
      </c>
      <c r="F7">
        <v>1908.16</v>
      </c>
      <c r="G7" t="s">
        <v>64</v>
      </c>
      <c r="H7">
        <v>1</v>
      </c>
      <c r="I7">
        <v>6</v>
      </c>
      <c r="J7" s="6">
        <v>43251</v>
      </c>
      <c r="K7" s="7">
        <v>43221</v>
      </c>
      <c r="L7" t="s">
        <v>13</v>
      </c>
    </row>
    <row r="8" spans="1:12" x14ac:dyDescent="0.3">
      <c r="A8" t="s">
        <v>3</v>
      </c>
      <c r="B8" t="s">
        <v>66</v>
      </c>
      <c r="C8" t="s">
        <v>16</v>
      </c>
      <c r="D8" t="s">
        <v>18</v>
      </c>
      <c r="E8">
        <v>8624.57</v>
      </c>
      <c r="F8">
        <v>998.62</v>
      </c>
      <c r="G8" t="s">
        <v>64</v>
      </c>
      <c r="H8">
        <v>1</v>
      </c>
      <c r="I8">
        <v>5</v>
      </c>
      <c r="J8" s="6">
        <v>43251</v>
      </c>
      <c r="K8" s="7">
        <v>43221</v>
      </c>
      <c r="L8" t="s">
        <v>11</v>
      </c>
    </row>
    <row r="9" spans="1:12" x14ac:dyDescent="0.3">
      <c r="A9" t="s">
        <v>3</v>
      </c>
      <c r="B9" t="s">
        <v>66</v>
      </c>
      <c r="C9" t="s">
        <v>16</v>
      </c>
      <c r="D9" t="s">
        <v>18</v>
      </c>
      <c r="E9">
        <v>10862.04</v>
      </c>
      <c r="F9">
        <v>2017.24</v>
      </c>
      <c r="G9" t="s">
        <v>68</v>
      </c>
      <c r="H9">
        <v>1</v>
      </c>
      <c r="I9">
        <v>5</v>
      </c>
      <c r="J9" s="6">
        <v>43252</v>
      </c>
      <c r="K9" s="7">
        <v>43252</v>
      </c>
      <c r="L9" t="s">
        <v>11</v>
      </c>
    </row>
    <row r="10" spans="1:12" x14ac:dyDescent="0.3">
      <c r="A10" t="s">
        <v>3</v>
      </c>
      <c r="B10" t="s">
        <v>65</v>
      </c>
      <c r="C10" t="s">
        <v>16</v>
      </c>
      <c r="D10" t="s">
        <v>18</v>
      </c>
      <c r="E10">
        <v>14868.64</v>
      </c>
      <c r="F10">
        <v>5164.88</v>
      </c>
      <c r="G10" t="s">
        <v>68</v>
      </c>
      <c r="H10">
        <v>1</v>
      </c>
      <c r="I10">
        <v>2</v>
      </c>
      <c r="J10" s="6">
        <v>43252</v>
      </c>
      <c r="K10" s="7">
        <v>43252</v>
      </c>
      <c r="L10" t="s">
        <v>12</v>
      </c>
    </row>
    <row r="11" spans="1:12" x14ac:dyDescent="0.3">
      <c r="A11" t="s">
        <v>2</v>
      </c>
      <c r="B11" t="s">
        <v>67</v>
      </c>
      <c r="C11" t="s">
        <v>16</v>
      </c>
      <c r="D11" t="s">
        <v>18</v>
      </c>
      <c r="E11">
        <v>1085.4000000000001</v>
      </c>
      <c r="F11">
        <v>337.68</v>
      </c>
      <c r="G11" t="s">
        <v>68</v>
      </c>
      <c r="H11">
        <v>1</v>
      </c>
      <c r="I11">
        <v>5</v>
      </c>
      <c r="J11" s="6">
        <v>43252</v>
      </c>
      <c r="K11" s="7">
        <v>43252</v>
      </c>
      <c r="L11" t="s">
        <v>13</v>
      </c>
    </row>
    <row r="12" spans="1:12" x14ac:dyDescent="0.3">
      <c r="A12" t="s">
        <v>3</v>
      </c>
      <c r="B12" t="s">
        <v>63</v>
      </c>
      <c r="C12" t="s">
        <v>15</v>
      </c>
      <c r="D12" t="s">
        <v>18</v>
      </c>
      <c r="E12">
        <v>26681.08</v>
      </c>
      <c r="F12">
        <v>12869.67</v>
      </c>
      <c r="G12" t="s">
        <v>68</v>
      </c>
      <c r="H12">
        <v>1</v>
      </c>
      <c r="I12">
        <v>10</v>
      </c>
      <c r="J12" s="6">
        <v>43252</v>
      </c>
      <c r="K12" s="7">
        <v>43252</v>
      </c>
      <c r="L12" t="s">
        <v>10</v>
      </c>
    </row>
    <row r="13" spans="1:12" x14ac:dyDescent="0.3">
      <c r="A13" t="s">
        <v>3</v>
      </c>
      <c r="B13" t="s">
        <v>66</v>
      </c>
      <c r="C13" t="s">
        <v>15</v>
      </c>
      <c r="D13" t="s">
        <v>18</v>
      </c>
      <c r="E13">
        <v>4996.5200000000004</v>
      </c>
      <c r="F13">
        <v>1788.22</v>
      </c>
      <c r="G13" t="s">
        <v>68</v>
      </c>
      <c r="H13">
        <v>1</v>
      </c>
      <c r="I13">
        <v>10</v>
      </c>
      <c r="J13" s="6">
        <v>43252</v>
      </c>
      <c r="K13" s="7">
        <v>43252</v>
      </c>
      <c r="L13" t="s">
        <v>11</v>
      </c>
    </row>
    <row r="14" spans="1:12" x14ac:dyDescent="0.3">
      <c r="A14" t="s">
        <v>3</v>
      </c>
      <c r="B14" t="s">
        <v>65</v>
      </c>
      <c r="C14" t="s">
        <v>16</v>
      </c>
      <c r="D14" t="s">
        <v>18</v>
      </c>
      <c r="E14">
        <v>9030.26</v>
      </c>
      <c r="F14">
        <v>4024.36</v>
      </c>
      <c r="G14" t="s">
        <v>64</v>
      </c>
      <c r="H14">
        <v>1</v>
      </c>
      <c r="I14">
        <v>5</v>
      </c>
      <c r="J14" s="6">
        <v>43251</v>
      </c>
      <c r="K14" s="7">
        <v>43221</v>
      </c>
      <c r="L14" t="s">
        <v>12</v>
      </c>
    </row>
    <row r="15" spans="1:12" x14ac:dyDescent="0.3">
      <c r="A15" t="s">
        <v>3</v>
      </c>
      <c r="B15" t="s">
        <v>66</v>
      </c>
      <c r="C15" t="s">
        <v>15</v>
      </c>
      <c r="D15" t="s">
        <v>18</v>
      </c>
      <c r="E15">
        <v>1298.46</v>
      </c>
      <c r="F15">
        <v>0</v>
      </c>
      <c r="G15" t="s">
        <v>68</v>
      </c>
      <c r="H15">
        <v>1</v>
      </c>
      <c r="I15">
        <v>8</v>
      </c>
      <c r="J15" s="6">
        <v>43252</v>
      </c>
      <c r="K15" s="7">
        <v>43252</v>
      </c>
      <c r="L15" t="s">
        <v>11</v>
      </c>
    </row>
    <row r="16" spans="1:12" x14ac:dyDescent="0.3">
      <c r="A16" t="s">
        <v>3</v>
      </c>
      <c r="B16" t="s">
        <v>63</v>
      </c>
      <c r="C16" t="s">
        <v>16</v>
      </c>
      <c r="D16" t="s">
        <v>18</v>
      </c>
      <c r="E16">
        <v>20057.79</v>
      </c>
      <c r="F16">
        <v>1179.8699999999999</v>
      </c>
      <c r="G16" t="s">
        <v>68</v>
      </c>
      <c r="H16">
        <v>1</v>
      </c>
      <c r="I16">
        <v>5</v>
      </c>
      <c r="J16" s="6">
        <v>43252</v>
      </c>
      <c r="K16" s="7">
        <v>43252</v>
      </c>
      <c r="L16" t="s">
        <v>10</v>
      </c>
    </row>
    <row r="17" spans="1:12" x14ac:dyDescent="0.3">
      <c r="A17" t="s">
        <v>3</v>
      </c>
      <c r="B17" t="s">
        <v>69</v>
      </c>
      <c r="C17" t="s">
        <v>15</v>
      </c>
      <c r="D17" t="s">
        <v>18</v>
      </c>
      <c r="E17">
        <v>3169.77</v>
      </c>
      <c r="F17">
        <v>1067.7</v>
      </c>
      <c r="G17" t="s">
        <v>68</v>
      </c>
      <c r="H17">
        <v>1</v>
      </c>
      <c r="I17">
        <v>8</v>
      </c>
      <c r="J17" s="6">
        <v>43252</v>
      </c>
      <c r="K17" s="7">
        <v>43252</v>
      </c>
      <c r="L17" t="s">
        <v>8</v>
      </c>
    </row>
    <row r="18" spans="1:12" x14ac:dyDescent="0.3">
      <c r="A18" t="s">
        <v>3</v>
      </c>
      <c r="B18" t="s">
        <v>66</v>
      </c>
      <c r="C18" t="s">
        <v>15</v>
      </c>
      <c r="D18" t="s">
        <v>18</v>
      </c>
      <c r="E18">
        <v>3421.02</v>
      </c>
      <c r="F18">
        <v>706.5</v>
      </c>
      <c r="G18" t="s">
        <v>68</v>
      </c>
      <c r="H18">
        <v>1</v>
      </c>
      <c r="I18">
        <v>8</v>
      </c>
      <c r="J18" s="6">
        <v>43252</v>
      </c>
      <c r="K18" s="7">
        <v>43252</v>
      </c>
      <c r="L18" t="s">
        <v>11</v>
      </c>
    </row>
    <row r="19" spans="1:12" x14ac:dyDescent="0.3">
      <c r="A19" t="s">
        <v>3</v>
      </c>
      <c r="B19" t="s">
        <v>67</v>
      </c>
      <c r="C19" t="s">
        <v>15</v>
      </c>
      <c r="D19" t="s">
        <v>18</v>
      </c>
      <c r="E19">
        <v>3545.64</v>
      </c>
      <c r="F19">
        <v>1969.8</v>
      </c>
      <c r="G19" t="s">
        <v>68</v>
      </c>
      <c r="H19">
        <v>1</v>
      </c>
      <c r="I19">
        <v>8</v>
      </c>
      <c r="J19" s="6">
        <v>43252</v>
      </c>
      <c r="K19" s="7">
        <v>43252</v>
      </c>
      <c r="L19" t="s">
        <v>13</v>
      </c>
    </row>
    <row r="20" spans="1:12" x14ac:dyDescent="0.3">
      <c r="A20" t="s">
        <v>3</v>
      </c>
      <c r="B20" t="s">
        <v>69</v>
      </c>
      <c r="C20" t="s">
        <v>15</v>
      </c>
      <c r="D20" t="s">
        <v>18</v>
      </c>
      <c r="E20">
        <v>20091.96</v>
      </c>
      <c r="F20">
        <v>3571.92</v>
      </c>
      <c r="G20" t="s">
        <v>68</v>
      </c>
      <c r="H20">
        <v>1</v>
      </c>
      <c r="I20">
        <v>8</v>
      </c>
      <c r="J20" s="6">
        <v>43252</v>
      </c>
      <c r="K20" s="7">
        <v>43252</v>
      </c>
      <c r="L20" t="s">
        <v>8</v>
      </c>
    </row>
    <row r="21" spans="1:12" x14ac:dyDescent="0.3">
      <c r="A21" t="s">
        <v>4</v>
      </c>
      <c r="B21" t="s">
        <v>63</v>
      </c>
      <c r="C21" t="s">
        <v>16</v>
      </c>
      <c r="D21" t="s">
        <v>18</v>
      </c>
      <c r="E21">
        <v>11762.52</v>
      </c>
      <c r="F21">
        <v>4581.2</v>
      </c>
      <c r="G21" t="s">
        <v>68</v>
      </c>
      <c r="H21">
        <v>1</v>
      </c>
      <c r="I21">
        <v>6</v>
      </c>
      <c r="J21" s="6">
        <v>43252</v>
      </c>
      <c r="K21" s="7">
        <v>43252</v>
      </c>
      <c r="L21" t="s">
        <v>10</v>
      </c>
    </row>
    <row r="22" spans="1:12" x14ac:dyDescent="0.3">
      <c r="A22" t="s">
        <v>5</v>
      </c>
      <c r="B22" t="s">
        <v>63</v>
      </c>
      <c r="C22" t="s">
        <v>16</v>
      </c>
      <c r="D22" t="s">
        <v>18</v>
      </c>
      <c r="E22">
        <v>5467.2</v>
      </c>
      <c r="F22">
        <v>-1549.04</v>
      </c>
      <c r="G22" t="s">
        <v>68</v>
      </c>
      <c r="H22">
        <v>1</v>
      </c>
      <c r="I22">
        <v>2</v>
      </c>
      <c r="J22" s="6">
        <v>43252</v>
      </c>
      <c r="K22" s="7">
        <v>43252</v>
      </c>
      <c r="L22" t="s">
        <v>10</v>
      </c>
    </row>
    <row r="23" spans="1:12" x14ac:dyDescent="0.3">
      <c r="A23" t="s">
        <v>3</v>
      </c>
      <c r="B23" t="s">
        <v>66</v>
      </c>
      <c r="C23" t="s">
        <v>16</v>
      </c>
      <c r="D23" t="s">
        <v>18</v>
      </c>
      <c r="E23">
        <v>6385.9</v>
      </c>
      <c r="F23">
        <v>1804.68</v>
      </c>
      <c r="G23" t="s">
        <v>68</v>
      </c>
      <c r="H23">
        <v>1</v>
      </c>
      <c r="I23">
        <v>6</v>
      </c>
      <c r="J23" s="6">
        <v>43253</v>
      </c>
      <c r="K23" s="7">
        <v>43252</v>
      </c>
      <c r="L23" t="s">
        <v>11</v>
      </c>
    </row>
    <row r="24" spans="1:12" x14ac:dyDescent="0.3">
      <c r="A24" t="s">
        <v>3</v>
      </c>
      <c r="B24" t="s">
        <v>67</v>
      </c>
      <c r="C24" t="s">
        <v>16</v>
      </c>
      <c r="D24" t="s">
        <v>18</v>
      </c>
      <c r="E24">
        <v>6367.68</v>
      </c>
      <c r="F24">
        <v>238.78</v>
      </c>
      <c r="G24" t="s">
        <v>68</v>
      </c>
      <c r="H24">
        <v>1</v>
      </c>
      <c r="I24">
        <v>2</v>
      </c>
      <c r="J24" s="6">
        <v>43253</v>
      </c>
      <c r="K24" s="7">
        <v>43252</v>
      </c>
      <c r="L24" t="s">
        <v>13</v>
      </c>
    </row>
    <row r="25" spans="1:12" x14ac:dyDescent="0.3">
      <c r="A25" t="s">
        <v>2</v>
      </c>
      <c r="B25" t="s">
        <v>65</v>
      </c>
      <c r="C25" t="s">
        <v>15</v>
      </c>
      <c r="D25" t="s">
        <v>18</v>
      </c>
      <c r="E25">
        <v>3545.64</v>
      </c>
      <c r="F25">
        <v>945.51</v>
      </c>
      <c r="G25" t="s">
        <v>68</v>
      </c>
      <c r="H25">
        <v>1</v>
      </c>
      <c r="I25">
        <v>10</v>
      </c>
      <c r="J25" s="6">
        <v>43253</v>
      </c>
      <c r="K25" s="7">
        <v>43252</v>
      </c>
      <c r="L25" t="s">
        <v>12</v>
      </c>
    </row>
    <row r="26" spans="1:12" x14ac:dyDescent="0.3">
      <c r="A26" t="s">
        <v>3</v>
      </c>
      <c r="B26" t="s">
        <v>63</v>
      </c>
      <c r="C26" t="s">
        <v>15</v>
      </c>
      <c r="D26" t="s">
        <v>18</v>
      </c>
      <c r="E26">
        <v>227.8</v>
      </c>
      <c r="F26">
        <v>96.48</v>
      </c>
      <c r="G26" t="s">
        <v>68</v>
      </c>
      <c r="H26">
        <v>1</v>
      </c>
      <c r="I26">
        <v>8</v>
      </c>
      <c r="J26" s="6">
        <v>43253</v>
      </c>
      <c r="K26" s="7">
        <v>43252</v>
      </c>
      <c r="L26" t="s">
        <v>10</v>
      </c>
    </row>
    <row r="27" spans="1:12" x14ac:dyDescent="0.3">
      <c r="A27" t="s">
        <v>4</v>
      </c>
      <c r="B27" t="s">
        <v>63</v>
      </c>
      <c r="C27" t="s">
        <v>15</v>
      </c>
      <c r="D27" t="s">
        <v>18</v>
      </c>
      <c r="E27">
        <v>1097.46</v>
      </c>
      <c r="F27">
        <v>426.79</v>
      </c>
      <c r="G27" t="s">
        <v>68</v>
      </c>
      <c r="H27">
        <v>1</v>
      </c>
      <c r="I27">
        <v>10</v>
      </c>
      <c r="J27" s="6">
        <v>43253</v>
      </c>
      <c r="K27" s="7">
        <v>43252</v>
      </c>
      <c r="L27" t="s">
        <v>10</v>
      </c>
    </row>
    <row r="28" spans="1:12" x14ac:dyDescent="0.3">
      <c r="A28" t="s">
        <v>3</v>
      </c>
      <c r="B28" t="s">
        <v>65</v>
      </c>
      <c r="C28" t="s">
        <v>15</v>
      </c>
      <c r="D28" t="s">
        <v>18</v>
      </c>
      <c r="E28">
        <v>8247.43</v>
      </c>
      <c r="F28">
        <v>717.16</v>
      </c>
      <c r="G28" t="s">
        <v>68</v>
      </c>
      <c r="H28">
        <v>1</v>
      </c>
      <c r="I28">
        <v>10</v>
      </c>
      <c r="J28" s="6">
        <v>43253</v>
      </c>
      <c r="K28" s="7">
        <v>43252</v>
      </c>
      <c r="L28" t="s">
        <v>12</v>
      </c>
    </row>
    <row r="29" spans="1:12" x14ac:dyDescent="0.3">
      <c r="A29" t="s">
        <v>3</v>
      </c>
      <c r="B29" t="s">
        <v>65</v>
      </c>
      <c r="C29" t="s">
        <v>15</v>
      </c>
      <c r="D29" t="s">
        <v>18</v>
      </c>
      <c r="E29">
        <v>15199.62</v>
      </c>
      <c r="F29">
        <v>4479.8999999999996</v>
      </c>
      <c r="G29" t="s">
        <v>68</v>
      </c>
      <c r="H29">
        <v>1</v>
      </c>
      <c r="I29">
        <v>9</v>
      </c>
      <c r="J29" s="6">
        <v>43253</v>
      </c>
      <c r="K29" s="7">
        <v>43252</v>
      </c>
      <c r="L29" t="s">
        <v>12</v>
      </c>
    </row>
    <row r="30" spans="1:12" x14ac:dyDescent="0.3">
      <c r="A30" t="s">
        <v>2</v>
      </c>
      <c r="B30" t="s">
        <v>63</v>
      </c>
      <c r="C30" t="s">
        <v>16</v>
      </c>
      <c r="D30" t="s">
        <v>18</v>
      </c>
      <c r="E30">
        <v>17032.740000000002</v>
      </c>
      <c r="F30">
        <v>9681.7800000000007</v>
      </c>
      <c r="G30" t="s">
        <v>68</v>
      </c>
      <c r="H30">
        <v>1</v>
      </c>
      <c r="I30">
        <v>1</v>
      </c>
      <c r="J30" s="6">
        <v>43253</v>
      </c>
      <c r="K30" s="7">
        <v>43252</v>
      </c>
      <c r="L30" t="s">
        <v>10</v>
      </c>
    </row>
    <row r="31" spans="1:12" x14ac:dyDescent="0.3">
      <c r="A31" t="s">
        <v>3</v>
      </c>
      <c r="B31" t="s">
        <v>63</v>
      </c>
      <c r="C31" t="s">
        <v>16</v>
      </c>
      <c r="D31" t="s">
        <v>18</v>
      </c>
      <c r="E31">
        <v>13054.95</v>
      </c>
      <c r="F31">
        <v>1160.45</v>
      </c>
      <c r="G31" t="s">
        <v>68</v>
      </c>
      <c r="H31">
        <v>1</v>
      </c>
      <c r="I31">
        <v>2</v>
      </c>
      <c r="J31" s="6">
        <v>43253</v>
      </c>
      <c r="K31" s="7">
        <v>43252</v>
      </c>
      <c r="L31" t="s">
        <v>10</v>
      </c>
    </row>
    <row r="32" spans="1:12" x14ac:dyDescent="0.3">
      <c r="A32" t="s">
        <v>3</v>
      </c>
      <c r="B32" t="s">
        <v>66</v>
      </c>
      <c r="C32" t="s">
        <v>15</v>
      </c>
      <c r="D32" t="s">
        <v>18</v>
      </c>
      <c r="E32">
        <v>39135.24</v>
      </c>
      <c r="F32">
        <v>19992.97</v>
      </c>
      <c r="G32" t="s">
        <v>68</v>
      </c>
      <c r="H32">
        <v>1</v>
      </c>
      <c r="I32">
        <v>9</v>
      </c>
      <c r="J32" s="6">
        <v>43254</v>
      </c>
      <c r="K32" s="7">
        <v>43252</v>
      </c>
      <c r="L32" t="s">
        <v>11</v>
      </c>
    </row>
    <row r="33" spans="1:12" x14ac:dyDescent="0.3">
      <c r="A33" t="s">
        <v>4</v>
      </c>
      <c r="B33" t="s">
        <v>66</v>
      </c>
      <c r="C33" t="s">
        <v>16</v>
      </c>
      <c r="D33" t="s">
        <v>18</v>
      </c>
      <c r="E33">
        <v>32117.119999999999</v>
      </c>
      <c r="F33">
        <v>2810.22</v>
      </c>
      <c r="G33" t="s">
        <v>68</v>
      </c>
      <c r="H33">
        <v>1</v>
      </c>
      <c r="I33">
        <v>5</v>
      </c>
      <c r="J33" s="6">
        <v>43254</v>
      </c>
      <c r="K33" s="7">
        <v>43252</v>
      </c>
      <c r="L33" t="s">
        <v>11</v>
      </c>
    </row>
    <row r="34" spans="1:12" x14ac:dyDescent="0.3">
      <c r="A34" t="s">
        <v>4</v>
      </c>
      <c r="B34" t="s">
        <v>65</v>
      </c>
      <c r="C34" t="s">
        <v>15</v>
      </c>
      <c r="D34" t="s">
        <v>18</v>
      </c>
      <c r="E34">
        <v>10582.65</v>
      </c>
      <c r="F34">
        <v>4350.63</v>
      </c>
      <c r="G34" t="s">
        <v>68</v>
      </c>
      <c r="H34">
        <v>1</v>
      </c>
      <c r="I34">
        <v>10</v>
      </c>
      <c r="J34" s="6">
        <v>43254</v>
      </c>
      <c r="K34" s="7">
        <v>43252</v>
      </c>
      <c r="L34" t="s">
        <v>12</v>
      </c>
    </row>
    <row r="35" spans="1:12" x14ac:dyDescent="0.3">
      <c r="A35" t="s">
        <v>4</v>
      </c>
      <c r="B35" t="s">
        <v>69</v>
      </c>
      <c r="C35" t="s">
        <v>16</v>
      </c>
      <c r="D35" t="s">
        <v>18</v>
      </c>
      <c r="E35">
        <v>5779.42</v>
      </c>
      <c r="F35">
        <v>1946.75</v>
      </c>
      <c r="G35" t="s">
        <v>68</v>
      </c>
      <c r="H35">
        <v>1</v>
      </c>
      <c r="I35">
        <v>5</v>
      </c>
      <c r="J35" s="6">
        <v>43254</v>
      </c>
      <c r="K35" s="7">
        <v>43252</v>
      </c>
      <c r="L35" t="s">
        <v>8</v>
      </c>
    </row>
    <row r="36" spans="1:12" x14ac:dyDescent="0.3">
      <c r="A36" t="s">
        <v>5</v>
      </c>
      <c r="B36" t="s">
        <v>69</v>
      </c>
      <c r="C36" t="s">
        <v>16</v>
      </c>
      <c r="D36" t="s">
        <v>18</v>
      </c>
      <c r="E36">
        <v>11804.06</v>
      </c>
      <c r="F36">
        <v>3592.56</v>
      </c>
      <c r="G36" t="s">
        <v>68</v>
      </c>
      <c r="H36">
        <v>1</v>
      </c>
      <c r="I36">
        <v>1</v>
      </c>
      <c r="J36" s="6">
        <v>43254</v>
      </c>
      <c r="K36" s="7">
        <v>43252</v>
      </c>
      <c r="L36" t="s">
        <v>8</v>
      </c>
    </row>
    <row r="37" spans="1:12" x14ac:dyDescent="0.3">
      <c r="A37" t="s">
        <v>2</v>
      </c>
      <c r="B37" t="s">
        <v>70</v>
      </c>
      <c r="C37" t="s">
        <v>16</v>
      </c>
      <c r="D37" t="s">
        <v>18</v>
      </c>
      <c r="E37">
        <v>4191.5200000000004</v>
      </c>
      <c r="F37">
        <v>2004.64</v>
      </c>
      <c r="G37" t="s">
        <v>68</v>
      </c>
      <c r="H37">
        <v>1</v>
      </c>
      <c r="I37">
        <v>6</v>
      </c>
      <c r="J37" s="6">
        <v>43254</v>
      </c>
      <c r="K37" s="7">
        <v>43252</v>
      </c>
      <c r="L37" t="s">
        <v>9</v>
      </c>
    </row>
    <row r="38" spans="1:12" x14ac:dyDescent="0.3">
      <c r="A38" t="s">
        <v>3</v>
      </c>
      <c r="B38" t="s">
        <v>65</v>
      </c>
      <c r="C38" t="s">
        <v>16</v>
      </c>
      <c r="D38" t="s">
        <v>18</v>
      </c>
      <c r="E38">
        <v>240.4</v>
      </c>
      <c r="F38">
        <v>120.2</v>
      </c>
      <c r="G38" t="s">
        <v>68</v>
      </c>
      <c r="H38">
        <v>1</v>
      </c>
      <c r="I38">
        <v>7</v>
      </c>
      <c r="J38" s="6">
        <v>43254</v>
      </c>
      <c r="K38" s="7">
        <v>43252</v>
      </c>
      <c r="L38" t="s">
        <v>12</v>
      </c>
    </row>
    <row r="39" spans="1:12" x14ac:dyDescent="0.3">
      <c r="A39" t="s">
        <v>4</v>
      </c>
      <c r="B39" t="s">
        <v>69</v>
      </c>
      <c r="C39" t="s">
        <v>15</v>
      </c>
      <c r="D39" t="s">
        <v>18</v>
      </c>
      <c r="E39">
        <v>7587.08</v>
      </c>
      <c r="F39">
        <v>1996.6</v>
      </c>
      <c r="G39" t="s">
        <v>68</v>
      </c>
      <c r="H39">
        <v>1</v>
      </c>
      <c r="I39">
        <v>10</v>
      </c>
      <c r="J39" s="6">
        <v>43254</v>
      </c>
      <c r="K39" s="7">
        <v>43252</v>
      </c>
      <c r="L39" t="s">
        <v>8</v>
      </c>
    </row>
    <row r="40" spans="1:12" x14ac:dyDescent="0.3">
      <c r="A40" t="s">
        <v>3</v>
      </c>
      <c r="B40" t="s">
        <v>63</v>
      </c>
      <c r="C40" t="s">
        <v>15</v>
      </c>
      <c r="D40" t="s">
        <v>18</v>
      </c>
      <c r="E40">
        <v>16787.52</v>
      </c>
      <c r="F40">
        <v>5036.28</v>
      </c>
      <c r="G40" t="s">
        <v>68</v>
      </c>
      <c r="H40">
        <v>1</v>
      </c>
      <c r="I40">
        <v>8</v>
      </c>
      <c r="J40" s="6">
        <v>43254</v>
      </c>
      <c r="K40" s="7">
        <v>43252</v>
      </c>
      <c r="L40" t="s">
        <v>10</v>
      </c>
    </row>
    <row r="41" spans="1:12" x14ac:dyDescent="0.3">
      <c r="A41" t="s">
        <v>3</v>
      </c>
      <c r="B41" t="s">
        <v>63</v>
      </c>
      <c r="C41" t="s">
        <v>15</v>
      </c>
      <c r="D41" t="s">
        <v>18</v>
      </c>
      <c r="E41">
        <v>4302.74</v>
      </c>
      <c r="F41">
        <v>2355.1799999999998</v>
      </c>
      <c r="G41" t="s">
        <v>68</v>
      </c>
      <c r="H41">
        <v>1</v>
      </c>
      <c r="I41">
        <v>10</v>
      </c>
      <c r="J41" s="6">
        <v>43254</v>
      </c>
      <c r="K41" s="7">
        <v>43252</v>
      </c>
      <c r="L41" t="s">
        <v>10</v>
      </c>
    </row>
    <row r="42" spans="1:12" x14ac:dyDescent="0.3">
      <c r="A42" t="s">
        <v>3</v>
      </c>
      <c r="B42" t="s">
        <v>67</v>
      </c>
      <c r="C42" t="s">
        <v>16</v>
      </c>
      <c r="D42" t="s">
        <v>18</v>
      </c>
      <c r="E42">
        <v>15995.25</v>
      </c>
      <c r="F42">
        <v>4882.75</v>
      </c>
      <c r="G42" t="s">
        <v>68</v>
      </c>
      <c r="H42">
        <v>1</v>
      </c>
      <c r="I42">
        <v>2</v>
      </c>
      <c r="J42" s="6">
        <v>43254</v>
      </c>
      <c r="K42" s="7">
        <v>43252</v>
      </c>
      <c r="L42" t="s">
        <v>13</v>
      </c>
    </row>
    <row r="43" spans="1:12" x14ac:dyDescent="0.3">
      <c r="A43" t="s">
        <v>2</v>
      </c>
      <c r="B43" t="s">
        <v>69</v>
      </c>
      <c r="C43" t="s">
        <v>15</v>
      </c>
      <c r="D43" t="s">
        <v>18</v>
      </c>
      <c r="E43">
        <v>43332.92</v>
      </c>
      <c r="F43">
        <v>17333.16</v>
      </c>
      <c r="G43" t="s">
        <v>68</v>
      </c>
      <c r="H43">
        <v>1</v>
      </c>
      <c r="I43">
        <v>9</v>
      </c>
      <c r="J43" s="6">
        <v>43254</v>
      </c>
      <c r="K43" s="7">
        <v>43252</v>
      </c>
      <c r="L43" t="s">
        <v>8</v>
      </c>
    </row>
    <row r="44" spans="1:12" x14ac:dyDescent="0.3">
      <c r="A44" t="s">
        <v>2</v>
      </c>
      <c r="B44" t="s">
        <v>65</v>
      </c>
      <c r="C44" t="s">
        <v>16</v>
      </c>
      <c r="D44" t="s">
        <v>18</v>
      </c>
      <c r="E44">
        <v>1961.76</v>
      </c>
      <c r="F44">
        <v>514.96</v>
      </c>
      <c r="G44" t="s">
        <v>68</v>
      </c>
      <c r="H44">
        <v>1</v>
      </c>
      <c r="I44">
        <v>7</v>
      </c>
      <c r="J44" s="6">
        <v>43255</v>
      </c>
      <c r="K44" s="7">
        <v>43252</v>
      </c>
      <c r="L44" t="s">
        <v>12</v>
      </c>
    </row>
    <row r="45" spans="1:12" x14ac:dyDescent="0.3">
      <c r="A45" t="s">
        <v>3</v>
      </c>
      <c r="B45" t="s">
        <v>67</v>
      </c>
      <c r="C45" t="s">
        <v>16</v>
      </c>
      <c r="D45" t="s">
        <v>18</v>
      </c>
      <c r="E45">
        <v>8821.89</v>
      </c>
      <c r="F45">
        <v>2785.86</v>
      </c>
      <c r="G45" t="s">
        <v>68</v>
      </c>
      <c r="H45">
        <v>1</v>
      </c>
      <c r="I45">
        <v>4</v>
      </c>
      <c r="J45" s="6">
        <v>43255</v>
      </c>
      <c r="K45" s="7">
        <v>43252</v>
      </c>
      <c r="L45" t="s">
        <v>13</v>
      </c>
    </row>
    <row r="46" spans="1:12" x14ac:dyDescent="0.3">
      <c r="A46" t="s">
        <v>4</v>
      </c>
      <c r="B46" t="s">
        <v>65</v>
      </c>
      <c r="C46" t="s">
        <v>16</v>
      </c>
      <c r="D46" t="s">
        <v>18</v>
      </c>
      <c r="E46">
        <v>9278.16</v>
      </c>
      <c r="F46">
        <v>618.55999999999995</v>
      </c>
      <c r="G46" t="s">
        <v>68</v>
      </c>
      <c r="H46">
        <v>1</v>
      </c>
      <c r="I46">
        <v>2</v>
      </c>
      <c r="J46" s="6">
        <v>43255</v>
      </c>
      <c r="K46" s="7">
        <v>43252</v>
      </c>
      <c r="L46" t="s">
        <v>12</v>
      </c>
    </row>
    <row r="47" spans="1:12" x14ac:dyDescent="0.3">
      <c r="A47" t="s">
        <v>2</v>
      </c>
      <c r="B47" t="s">
        <v>67</v>
      </c>
      <c r="C47" t="s">
        <v>16</v>
      </c>
      <c r="D47" t="s">
        <v>18</v>
      </c>
      <c r="E47">
        <v>16594.560000000001</v>
      </c>
      <c r="F47">
        <v>5531.52</v>
      </c>
      <c r="G47" t="s">
        <v>68</v>
      </c>
      <c r="H47">
        <v>1</v>
      </c>
      <c r="I47">
        <v>5</v>
      </c>
      <c r="J47" s="6">
        <v>43255</v>
      </c>
      <c r="K47" s="7">
        <v>43252</v>
      </c>
      <c r="L47" t="s">
        <v>13</v>
      </c>
    </row>
    <row r="48" spans="1:12" x14ac:dyDescent="0.3">
      <c r="A48" t="s">
        <v>4</v>
      </c>
      <c r="B48" t="s">
        <v>67</v>
      </c>
      <c r="C48" t="s">
        <v>16</v>
      </c>
      <c r="D48" t="s">
        <v>18</v>
      </c>
      <c r="E48">
        <v>9108.32</v>
      </c>
      <c r="F48">
        <v>4697.99</v>
      </c>
      <c r="G48" t="s">
        <v>68</v>
      </c>
      <c r="H48">
        <v>1</v>
      </c>
      <c r="I48">
        <v>3</v>
      </c>
      <c r="J48" s="6">
        <v>43255</v>
      </c>
      <c r="K48" s="7">
        <v>43252</v>
      </c>
      <c r="L48" t="s">
        <v>13</v>
      </c>
    </row>
    <row r="49" spans="1:12" x14ac:dyDescent="0.3">
      <c r="A49" t="s">
        <v>4</v>
      </c>
      <c r="B49" t="s">
        <v>66</v>
      </c>
      <c r="C49" t="s">
        <v>16</v>
      </c>
      <c r="D49" t="s">
        <v>18</v>
      </c>
      <c r="E49">
        <v>42906.47</v>
      </c>
      <c r="F49">
        <v>6774.71</v>
      </c>
      <c r="G49" t="s">
        <v>68</v>
      </c>
      <c r="H49">
        <v>1</v>
      </c>
      <c r="I49">
        <v>7</v>
      </c>
      <c r="J49" s="6">
        <v>43255</v>
      </c>
      <c r="K49" s="7">
        <v>43252</v>
      </c>
      <c r="L49" t="s">
        <v>11</v>
      </c>
    </row>
    <row r="50" spans="1:12" x14ac:dyDescent="0.3">
      <c r="A50" t="s">
        <v>2</v>
      </c>
      <c r="B50" t="s">
        <v>63</v>
      </c>
      <c r="C50" t="s">
        <v>16</v>
      </c>
      <c r="D50" t="s">
        <v>18</v>
      </c>
      <c r="E50">
        <v>4206.93</v>
      </c>
      <c r="F50">
        <v>1442.37</v>
      </c>
      <c r="G50" t="s">
        <v>68</v>
      </c>
      <c r="H50">
        <v>1</v>
      </c>
      <c r="I50">
        <v>3</v>
      </c>
      <c r="J50" s="6">
        <v>43256</v>
      </c>
      <c r="K50" s="7">
        <v>43252</v>
      </c>
      <c r="L50" t="s">
        <v>10</v>
      </c>
    </row>
    <row r="51" spans="1:12" x14ac:dyDescent="0.3">
      <c r="A51" t="s">
        <v>2</v>
      </c>
      <c r="B51" t="s">
        <v>67</v>
      </c>
      <c r="C51" t="s">
        <v>15</v>
      </c>
      <c r="D51" t="s">
        <v>18</v>
      </c>
      <c r="E51">
        <v>27649.56</v>
      </c>
      <c r="F51">
        <v>16007.64</v>
      </c>
      <c r="G51" t="s">
        <v>68</v>
      </c>
      <c r="H51">
        <v>1</v>
      </c>
      <c r="I51">
        <v>9</v>
      </c>
      <c r="J51" s="6">
        <v>43256</v>
      </c>
      <c r="K51" s="7">
        <v>43252</v>
      </c>
      <c r="L51" t="s">
        <v>13</v>
      </c>
    </row>
    <row r="52" spans="1:12" x14ac:dyDescent="0.3">
      <c r="A52" t="s">
        <v>3</v>
      </c>
      <c r="B52" t="s">
        <v>63</v>
      </c>
      <c r="C52" t="s">
        <v>16</v>
      </c>
      <c r="D52" t="s">
        <v>18</v>
      </c>
      <c r="E52">
        <v>6287.28</v>
      </c>
      <c r="F52">
        <v>820.08</v>
      </c>
      <c r="G52" t="s">
        <v>68</v>
      </c>
      <c r="H52">
        <v>1</v>
      </c>
      <c r="I52">
        <v>3</v>
      </c>
      <c r="J52" s="6">
        <v>43256</v>
      </c>
      <c r="K52" s="7">
        <v>43252</v>
      </c>
      <c r="L52" t="s">
        <v>10</v>
      </c>
    </row>
    <row r="53" spans="1:12" x14ac:dyDescent="0.3">
      <c r="A53" t="s">
        <v>4</v>
      </c>
      <c r="B53" t="s">
        <v>63</v>
      </c>
      <c r="C53" t="s">
        <v>16</v>
      </c>
      <c r="D53" t="s">
        <v>18</v>
      </c>
      <c r="E53">
        <v>3883.32</v>
      </c>
      <c r="F53">
        <v>388.32</v>
      </c>
      <c r="G53" t="s">
        <v>68</v>
      </c>
      <c r="H53">
        <v>1</v>
      </c>
      <c r="I53">
        <v>4</v>
      </c>
      <c r="J53" s="6">
        <v>43256</v>
      </c>
      <c r="K53" s="7">
        <v>43252</v>
      </c>
      <c r="L53" t="s">
        <v>10</v>
      </c>
    </row>
    <row r="54" spans="1:12" x14ac:dyDescent="0.3">
      <c r="A54" t="s">
        <v>4</v>
      </c>
      <c r="B54" t="s">
        <v>63</v>
      </c>
      <c r="C54" t="s">
        <v>15</v>
      </c>
      <c r="D54" t="s">
        <v>18</v>
      </c>
      <c r="E54">
        <v>18649.45</v>
      </c>
      <c r="F54">
        <v>3337.25</v>
      </c>
      <c r="G54" t="s">
        <v>68</v>
      </c>
      <c r="H54">
        <v>1</v>
      </c>
      <c r="I54">
        <v>10</v>
      </c>
      <c r="J54" s="6">
        <v>43256</v>
      </c>
      <c r="K54" s="7">
        <v>43252</v>
      </c>
      <c r="L54" t="s">
        <v>10</v>
      </c>
    </row>
    <row r="55" spans="1:12" x14ac:dyDescent="0.3">
      <c r="A55" t="s">
        <v>2</v>
      </c>
      <c r="B55" t="s">
        <v>69</v>
      </c>
      <c r="C55" t="s">
        <v>16</v>
      </c>
      <c r="D55" t="s">
        <v>18</v>
      </c>
      <c r="E55">
        <v>14078.58</v>
      </c>
      <c r="F55">
        <v>5049.9399999999996</v>
      </c>
      <c r="G55" t="s">
        <v>68</v>
      </c>
      <c r="H55">
        <v>1</v>
      </c>
      <c r="I55">
        <v>6</v>
      </c>
      <c r="J55" s="6">
        <v>43256</v>
      </c>
      <c r="K55" s="7">
        <v>43252</v>
      </c>
      <c r="L55" t="s">
        <v>8</v>
      </c>
    </row>
    <row r="56" spans="1:12" x14ac:dyDescent="0.3">
      <c r="A56" t="s">
        <v>5</v>
      </c>
      <c r="B56" t="s">
        <v>69</v>
      </c>
      <c r="C56" t="s">
        <v>16</v>
      </c>
      <c r="D56" t="s">
        <v>18</v>
      </c>
      <c r="E56">
        <v>6435.02</v>
      </c>
      <c r="F56">
        <v>2303.06</v>
      </c>
      <c r="G56" t="s">
        <v>68</v>
      </c>
      <c r="H56">
        <v>1</v>
      </c>
      <c r="I56">
        <v>5</v>
      </c>
      <c r="J56" s="6">
        <v>43256</v>
      </c>
      <c r="K56" s="7">
        <v>43252</v>
      </c>
      <c r="L56" t="s">
        <v>8</v>
      </c>
    </row>
    <row r="57" spans="1:12" x14ac:dyDescent="0.3">
      <c r="A57" t="s">
        <v>2</v>
      </c>
      <c r="B57" t="s">
        <v>63</v>
      </c>
      <c r="C57" t="s">
        <v>16</v>
      </c>
      <c r="D57" t="s">
        <v>18</v>
      </c>
      <c r="E57">
        <v>8185.79</v>
      </c>
      <c r="F57">
        <v>2135.39</v>
      </c>
      <c r="G57" t="s">
        <v>68</v>
      </c>
      <c r="H57">
        <v>1</v>
      </c>
      <c r="I57">
        <v>6</v>
      </c>
      <c r="J57" s="6">
        <v>43257</v>
      </c>
      <c r="K57" s="7">
        <v>43252</v>
      </c>
      <c r="L57" t="s">
        <v>10</v>
      </c>
    </row>
    <row r="58" spans="1:12" x14ac:dyDescent="0.3">
      <c r="A58" t="s">
        <v>4</v>
      </c>
      <c r="B58" t="s">
        <v>63</v>
      </c>
      <c r="C58" t="s">
        <v>16</v>
      </c>
      <c r="D58" t="s">
        <v>18</v>
      </c>
      <c r="E58">
        <v>27038.52</v>
      </c>
      <c r="F58">
        <v>12523.08</v>
      </c>
      <c r="G58" t="s">
        <v>68</v>
      </c>
      <c r="H58">
        <v>1</v>
      </c>
      <c r="I58">
        <v>1</v>
      </c>
      <c r="J58" s="6">
        <v>43257</v>
      </c>
      <c r="K58" s="7">
        <v>43252</v>
      </c>
      <c r="L58" t="s">
        <v>10</v>
      </c>
    </row>
    <row r="59" spans="1:12" x14ac:dyDescent="0.3">
      <c r="A59" t="s">
        <v>4</v>
      </c>
      <c r="B59" t="s">
        <v>70</v>
      </c>
      <c r="C59" t="s">
        <v>16</v>
      </c>
      <c r="D59" t="s">
        <v>18</v>
      </c>
      <c r="E59">
        <v>4269.24</v>
      </c>
      <c r="F59">
        <v>569.22</v>
      </c>
      <c r="G59" t="s">
        <v>68</v>
      </c>
      <c r="H59">
        <v>1</v>
      </c>
      <c r="I59">
        <v>3</v>
      </c>
      <c r="J59" s="6">
        <v>43257</v>
      </c>
      <c r="K59" s="7">
        <v>43252</v>
      </c>
      <c r="L59" t="s">
        <v>9</v>
      </c>
    </row>
    <row r="60" spans="1:12" x14ac:dyDescent="0.3">
      <c r="A60" t="s">
        <v>4</v>
      </c>
      <c r="B60" t="s">
        <v>70</v>
      </c>
      <c r="C60" t="s">
        <v>16</v>
      </c>
      <c r="D60" t="s">
        <v>18</v>
      </c>
      <c r="E60">
        <v>514.55999999999995</v>
      </c>
      <c r="F60">
        <v>-171.52</v>
      </c>
      <c r="G60" t="s">
        <v>68</v>
      </c>
      <c r="H60">
        <v>1</v>
      </c>
      <c r="I60">
        <v>3</v>
      </c>
      <c r="J60" s="6">
        <v>43257</v>
      </c>
      <c r="K60" s="7">
        <v>43252</v>
      </c>
      <c r="L60" t="s">
        <v>9</v>
      </c>
    </row>
    <row r="61" spans="1:12" x14ac:dyDescent="0.3">
      <c r="A61" t="s">
        <v>3</v>
      </c>
      <c r="B61" t="s">
        <v>65</v>
      </c>
      <c r="C61" t="s">
        <v>16</v>
      </c>
      <c r="D61" t="s">
        <v>18</v>
      </c>
      <c r="E61">
        <v>13624.45</v>
      </c>
      <c r="F61">
        <v>-778.55</v>
      </c>
      <c r="G61" t="s">
        <v>68</v>
      </c>
      <c r="H61">
        <v>1</v>
      </c>
      <c r="I61">
        <v>2</v>
      </c>
      <c r="J61" s="6">
        <v>43258</v>
      </c>
      <c r="K61" s="7">
        <v>43252</v>
      </c>
      <c r="L61" t="s">
        <v>12</v>
      </c>
    </row>
    <row r="62" spans="1:12" x14ac:dyDescent="0.3">
      <c r="A62" t="s">
        <v>3</v>
      </c>
      <c r="B62" t="s">
        <v>63</v>
      </c>
      <c r="C62" t="s">
        <v>16</v>
      </c>
      <c r="D62" t="s">
        <v>18</v>
      </c>
      <c r="E62">
        <v>19194.7</v>
      </c>
      <c r="F62">
        <v>10849.18</v>
      </c>
      <c r="G62" t="s">
        <v>68</v>
      </c>
      <c r="H62">
        <v>1</v>
      </c>
      <c r="I62">
        <v>2</v>
      </c>
      <c r="J62" s="6">
        <v>43258</v>
      </c>
      <c r="K62" s="7">
        <v>43252</v>
      </c>
      <c r="L62" t="s">
        <v>10</v>
      </c>
    </row>
    <row r="63" spans="1:12" x14ac:dyDescent="0.3">
      <c r="A63" t="s">
        <v>4</v>
      </c>
      <c r="B63" t="s">
        <v>63</v>
      </c>
      <c r="C63" t="s">
        <v>15</v>
      </c>
      <c r="D63" t="s">
        <v>18</v>
      </c>
      <c r="E63">
        <v>16823.7</v>
      </c>
      <c r="F63">
        <v>2803.95</v>
      </c>
      <c r="G63" t="s">
        <v>68</v>
      </c>
      <c r="H63">
        <v>1</v>
      </c>
      <c r="I63">
        <v>10</v>
      </c>
      <c r="J63" s="6">
        <v>43258</v>
      </c>
      <c r="K63" s="7">
        <v>43252</v>
      </c>
      <c r="L63" t="s">
        <v>10</v>
      </c>
    </row>
    <row r="64" spans="1:12" x14ac:dyDescent="0.3">
      <c r="A64" t="s">
        <v>4</v>
      </c>
      <c r="B64" t="s">
        <v>66</v>
      </c>
      <c r="C64" t="s">
        <v>16</v>
      </c>
      <c r="D64" t="s">
        <v>18</v>
      </c>
      <c r="E64">
        <v>3752</v>
      </c>
      <c r="F64">
        <v>804</v>
      </c>
      <c r="G64" t="s">
        <v>68</v>
      </c>
      <c r="H64">
        <v>1</v>
      </c>
      <c r="I64">
        <v>3</v>
      </c>
      <c r="J64" s="6">
        <v>43258</v>
      </c>
      <c r="K64" s="7">
        <v>43252</v>
      </c>
      <c r="L64" t="s">
        <v>11</v>
      </c>
    </row>
    <row r="65" spans="1:12" x14ac:dyDescent="0.3">
      <c r="A65" t="s">
        <v>3</v>
      </c>
      <c r="B65" t="s">
        <v>63</v>
      </c>
      <c r="C65" t="s">
        <v>16</v>
      </c>
      <c r="D65" t="s">
        <v>18</v>
      </c>
      <c r="E65">
        <v>15015.03</v>
      </c>
      <c r="F65">
        <v>2686.91</v>
      </c>
      <c r="G65" t="s">
        <v>68</v>
      </c>
      <c r="H65">
        <v>1</v>
      </c>
      <c r="I65">
        <v>1</v>
      </c>
      <c r="J65" s="6">
        <v>43258</v>
      </c>
      <c r="K65" s="7">
        <v>43252</v>
      </c>
      <c r="L65" t="s">
        <v>10</v>
      </c>
    </row>
    <row r="66" spans="1:12" x14ac:dyDescent="0.3">
      <c r="A66" t="s">
        <v>4</v>
      </c>
      <c r="B66" t="s">
        <v>65</v>
      </c>
      <c r="C66" t="s">
        <v>16</v>
      </c>
      <c r="D66" t="s">
        <v>18</v>
      </c>
      <c r="E66">
        <v>2858.22</v>
      </c>
      <c r="F66">
        <v>603.39</v>
      </c>
      <c r="G66" t="s">
        <v>68</v>
      </c>
      <c r="H66">
        <v>1</v>
      </c>
      <c r="I66">
        <v>2</v>
      </c>
      <c r="J66" s="6">
        <v>43258</v>
      </c>
      <c r="K66" s="7">
        <v>43252</v>
      </c>
      <c r="L66" t="s">
        <v>12</v>
      </c>
    </row>
    <row r="67" spans="1:12" x14ac:dyDescent="0.3">
      <c r="A67" t="s">
        <v>4</v>
      </c>
      <c r="B67" t="s">
        <v>70</v>
      </c>
      <c r="C67" t="s">
        <v>15</v>
      </c>
      <c r="D67" t="s">
        <v>18</v>
      </c>
      <c r="E67">
        <v>8972.64</v>
      </c>
      <c r="F67">
        <v>3788.44</v>
      </c>
      <c r="G67" t="s">
        <v>68</v>
      </c>
      <c r="H67">
        <v>1</v>
      </c>
      <c r="I67">
        <v>10</v>
      </c>
      <c r="J67" s="6">
        <v>43258</v>
      </c>
      <c r="K67" s="7">
        <v>43252</v>
      </c>
      <c r="L67" t="s">
        <v>9</v>
      </c>
    </row>
    <row r="68" spans="1:12" x14ac:dyDescent="0.3">
      <c r="A68" t="s">
        <v>3</v>
      </c>
      <c r="B68" t="s">
        <v>70</v>
      </c>
      <c r="C68" t="s">
        <v>15</v>
      </c>
      <c r="D68" t="s">
        <v>18</v>
      </c>
      <c r="E68">
        <v>18299.38</v>
      </c>
      <c r="F68">
        <v>5971.38</v>
      </c>
      <c r="G68" t="s">
        <v>68</v>
      </c>
      <c r="H68">
        <v>1</v>
      </c>
      <c r="I68">
        <v>8</v>
      </c>
      <c r="J68" s="6">
        <v>43258</v>
      </c>
      <c r="K68" s="7">
        <v>43252</v>
      </c>
      <c r="L68" t="s">
        <v>9</v>
      </c>
    </row>
    <row r="69" spans="1:12" x14ac:dyDescent="0.3">
      <c r="A69" t="s">
        <v>2</v>
      </c>
      <c r="B69" t="s">
        <v>65</v>
      </c>
      <c r="C69" t="s">
        <v>16</v>
      </c>
      <c r="D69" t="s">
        <v>18</v>
      </c>
      <c r="E69">
        <v>1833.12</v>
      </c>
      <c r="F69">
        <v>771.84</v>
      </c>
      <c r="G69" t="s">
        <v>68</v>
      </c>
      <c r="H69">
        <v>1</v>
      </c>
      <c r="I69">
        <v>6</v>
      </c>
      <c r="J69" s="6">
        <v>43259</v>
      </c>
      <c r="K69" s="7">
        <v>43252</v>
      </c>
      <c r="L69" t="s">
        <v>12</v>
      </c>
    </row>
    <row r="70" spans="1:12" x14ac:dyDescent="0.3">
      <c r="A70" t="s">
        <v>3</v>
      </c>
      <c r="B70" t="s">
        <v>67</v>
      </c>
      <c r="C70" t="s">
        <v>16</v>
      </c>
      <c r="D70" t="s">
        <v>18</v>
      </c>
      <c r="E70">
        <v>1788.23</v>
      </c>
      <c r="F70">
        <v>799.45</v>
      </c>
      <c r="G70" t="s">
        <v>68</v>
      </c>
      <c r="H70">
        <v>1</v>
      </c>
      <c r="I70">
        <v>6</v>
      </c>
      <c r="J70" s="6">
        <v>43259</v>
      </c>
      <c r="K70" s="7">
        <v>43252</v>
      </c>
      <c r="L70" t="s">
        <v>13</v>
      </c>
    </row>
    <row r="71" spans="1:12" x14ac:dyDescent="0.3">
      <c r="A71" t="s">
        <v>2</v>
      </c>
      <c r="B71" t="s">
        <v>63</v>
      </c>
      <c r="C71" t="s">
        <v>16</v>
      </c>
      <c r="D71" t="s">
        <v>18</v>
      </c>
      <c r="E71">
        <v>797.3</v>
      </c>
      <c r="F71">
        <v>261.95</v>
      </c>
      <c r="G71" t="s">
        <v>68</v>
      </c>
      <c r="H71">
        <v>1</v>
      </c>
      <c r="I71">
        <v>5</v>
      </c>
      <c r="J71" s="6">
        <v>43259</v>
      </c>
      <c r="K71" s="7">
        <v>43252</v>
      </c>
      <c r="L71" t="s">
        <v>10</v>
      </c>
    </row>
    <row r="72" spans="1:12" x14ac:dyDescent="0.3">
      <c r="A72" t="s">
        <v>2</v>
      </c>
      <c r="B72" t="s">
        <v>69</v>
      </c>
      <c r="C72" t="s">
        <v>16</v>
      </c>
      <c r="D72" t="s">
        <v>18</v>
      </c>
      <c r="E72">
        <v>5123.82</v>
      </c>
      <c r="F72">
        <v>2588.88</v>
      </c>
      <c r="G72" t="s">
        <v>68</v>
      </c>
      <c r="H72">
        <v>1</v>
      </c>
      <c r="I72">
        <v>1</v>
      </c>
      <c r="J72" s="6">
        <v>43259</v>
      </c>
      <c r="K72" s="7">
        <v>43252</v>
      </c>
      <c r="L72" t="s">
        <v>8</v>
      </c>
    </row>
    <row r="73" spans="1:12" x14ac:dyDescent="0.3">
      <c r="A73" t="s">
        <v>5</v>
      </c>
      <c r="B73" t="s">
        <v>63</v>
      </c>
      <c r="C73" t="s">
        <v>16</v>
      </c>
      <c r="D73" t="s">
        <v>18</v>
      </c>
      <c r="E73">
        <v>6834</v>
      </c>
      <c r="F73">
        <v>884.4</v>
      </c>
      <c r="G73" t="s">
        <v>68</v>
      </c>
      <c r="H73">
        <v>1</v>
      </c>
      <c r="I73">
        <v>7</v>
      </c>
      <c r="J73" s="6">
        <v>43259</v>
      </c>
      <c r="K73" s="7">
        <v>43252</v>
      </c>
      <c r="L73" t="s">
        <v>10</v>
      </c>
    </row>
    <row r="74" spans="1:12" x14ac:dyDescent="0.3">
      <c r="A74" t="s">
        <v>2</v>
      </c>
      <c r="B74" t="s">
        <v>66</v>
      </c>
      <c r="C74" t="s">
        <v>16</v>
      </c>
      <c r="D74" t="s">
        <v>18</v>
      </c>
      <c r="E74">
        <v>11807.07</v>
      </c>
      <c r="F74">
        <v>5219.97</v>
      </c>
      <c r="G74" t="s">
        <v>68</v>
      </c>
      <c r="H74">
        <v>1</v>
      </c>
      <c r="I74">
        <v>6</v>
      </c>
      <c r="J74" s="6">
        <v>43259</v>
      </c>
      <c r="K74" s="7">
        <v>43252</v>
      </c>
      <c r="L74" t="s">
        <v>11</v>
      </c>
    </row>
    <row r="75" spans="1:12" x14ac:dyDescent="0.3">
      <c r="A75" t="s">
        <v>3</v>
      </c>
      <c r="B75" t="s">
        <v>63</v>
      </c>
      <c r="C75" t="s">
        <v>16</v>
      </c>
      <c r="D75" t="s">
        <v>18</v>
      </c>
      <c r="E75">
        <v>7580.72</v>
      </c>
      <c r="F75">
        <v>1117.1600000000001</v>
      </c>
      <c r="G75" t="s">
        <v>68</v>
      </c>
      <c r="H75">
        <v>1</v>
      </c>
      <c r="I75">
        <v>6</v>
      </c>
      <c r="J75" s="6">
        <v>43259</v>
      </c>
      <c r="K75" s="7">
        <v>43252</v>
      </c>
      <c r="L75" t="s">
        <v>10</v>
      </c>
    </row>
    <row r="76" spans="1:12" x14ac:dyDescent="0.3">
      <c r="A76" t="s">
        <v>3</v>
      </c>
      <c r="B76" t="s">
        <v>63</v>
      </c>
      <c r="C76" t="s">
        <v>16</v>
      </c>
      <c r="D76" t="s">
        <v>18</v>
      </c>
      <c r="E76">
        <v>2046.45</v>
      </c>
      <c r="F76">
        <v>467.13</v>
      </c>
      <c r="G76" t="s">
        <v>68</v>
      </c>
      <c r="H76">
        <v>1</v>
      </c>
      <c r="I76">
        <v>5</v>
      </c>
      <c r="J76" s="6">
        <v>43260</v>
      </c>
      <c r="K76" s="7">
        <v>43252</v>
      </c>
      <c r="L76" t="s">
        <v>10</v>
      </c>
    </row>
    <row r="77" spans="1:12" x14ac:dyDescent="0.3">
      <c r="A77" t="s">
        <v>3</v>
      </c>
      <c r="B77" t="s">
        <v>69</v>
      </c>
      <c r="C77" t="s">
        <v>16</v>
      </c>
      <c r="D77" t="s">
        <v>18</v>
      </c>
      <c r="E77">
        <v>13844.88</v>
      </c>
      <c r="F77">
        <v>5018.79</v>
      </c>
      <c r="G77" t="s">
        <v>68</v>
      </c>
      <c r="H77">
        <v>1</v>
      </c>
      <c r="I77">
        <v>4</v>
      </c>
      <c r="J77" s="6">
        <v>43260</v>
      </c>
      <c r="K77" s="7">
        <v>43252</v>
      </c>
      <c r="L77" t="s">
        <v>8</v>
      </c>
    </row>
    <row r="78" spans="1:12" x14ac:dyDescent="0.3">
      <c r="A78" t="s">
        <v>3</v>
      </c>
      <c r="B78" t="s">
        <v>65</v>
      </c>
      <c r="C78" t="s">
        <v>16</v>
      </c>
      <c r="D78" t="s">
        <v>18</v>
      </c>
      <c r="E78">
        <v>4805.57</v>
      </c>
      <c r="F78">
        <v>809.38</v>
      </c>
      <c r="G78" t="s">
        <v>68</v>
      </c>
      <c r="H78">
        <v>1</v>
      </c>
      <c r="I78">
        <v>1</v>
      </c>
      <c r="J78" s="6">
        <v>43260</v>
      </c>
      <c r="K78" s="7">
        <v>43252</v>
      </c>
      <c r="L78" t="s">
        <v>12</v>
      </c>
    </row>
    <row r="79" spans="1:12" x14ac:dyDescent="0.3">
      <c r="A79" t="s">
        <v>5</v>
      </c>
      <c r="B79" t="s">
        <v>65</v>
      </c>
      <c r="C79" t="s">
        <v>15</v>
      </c>
      <c r="D79" t="s">
        <v>18</v>
      </c>
      <c r="E79">
        <v>1125.5999999999999</v>
      </c>
      <c r="F79">
        <v>351.72</v>
      </c>
      <c r="G79" t="s">
        <v>68</v>
      </c>
      <c r="H79">
        <v>1</v>
      </c>
      <c r="I79">
        <v>8</v>
      </c>
      <c r="J79" s="6">
        <v>43260</v>
      </c>
      <c r="K79" s="7">
        <v>43252</v>
      </c>
      <c r="L79" t="s">
        <v>12</v>
      </c>
    </row>
    <row r="80" spans="1:12" x14ac:dyDescent="0.3">
      <c r="A80" t="s">
        <v>4</v>
      </c>
      <c r="B80" t="s">
        <v>63</v>
      </c>
      <c r="C80" t="s">
        <v>16</v>
      </c>
      <c r="D80" t="s">
        <v>18</v>
      </c>
      <c r="E80">
        <v>961.58</v>
      </c>
      <c r="F80">
        <v>386.7</v>
      </c>
      <c r="G80" t="s">
        <v>68</v>
      </c>
      <c r="H80">
        <v>1</v>
      </c>
      <c r="I80">
        <v>3</v>
      </c>
      <c r="J80" s="6">
        <v>43260</v>
      </c>
      <c r="K80" s="7">
        <v>43252</v>
      </c>
      <c r="L80" t="s">
        <v>10</v>
      </c>
    </row>
    <row r="81" spans="1:12" x14ac:dyDescent="0.3">
      <c r="A81" t="s">
        <v>4</v>
      </c>
      <c r="B81" t="s">
        <v>67</v>
      </c>
      <c r="C81" t="s">
        <v>16</v>
      </c>
      <c r="D81" t="s">
        <v>18</v>
      </c>
      <c r="E81">
        <v>25241.58</v>
      </c>
      <c r="F81">
        <v>5328.75</v>
      </c>
      <c r="G81" t="s">
        <v>68</v>
      </c>
      <c r="H81">
        <v>1</v>
      </c>
      <c r="I81">
        <v>4</v>
      </c>
      <c r="J81" s="6">
        <v>43260</v>
      </c>
      <c r="K81" s="7">
        <v>43252</v>
      </c>
      <c r="L81" t="s">
        <v>13</v>
      </c>
    </row>
    <row r="82" spans="1:12" x14ac:dyDescent="0.3">
      <c r="A82" t="s">
        <v>3</v>
      </c>
      <c r="B82" t="s">
        <v>65</v>
      </c>
      <c r="C82" t="s">
        <v>15</v>
      </c>
      <c r="D82" t="s">
        <v>18</v>
      </c>
      <c r="E82">
        <v>8866.44</v>
      </c>
      <c r="F82">
        <v>2799.89</v>
      </c>
      <c r="G82" t="s">
        <v>68</v>
      </c>
      <c r="H82">
        <v>1</v>
      </c>
      <c r="I82">
        <v>8</v>
      </c>
      <c r="J82" s="6">
        <v>43260</v>
      </c>
      <c r="K82" s="7">
        <v>43252</v>
      </c>
      <c r="L82" t="s">
        <v>12</v>
      </c>
    </row>
    <row r="83" spans="1:12" x14ac:dyDescent="0.3">
      <c r="A83" t="s">
        <v>3</v>
      </c>
      <c r="B83" t="s">
        <v>65</v>
      </c>
      <c r="C83" t="s">
        <v>16</v>
      </c>
      <c r="D83" t="s">
        <v>18</v>
      </c>
      <c r="E83">
        <v>795.62</v>
      </c>
      <c r="F83">
        <v>343.38</v>
      </c>
      <c r="G83" t="s">
        <v>68</v>
      </c>
      <c r="H83">
        <v>1</v>
      </c>
      <c r="I83">
        <v>2</v>
      </c>
      <c r="J83" s="6">
        <v>43261</v>
      </c>
      <c r="K83" s="7">
        <v>43252</v>
      </c>
      <c r="L83" t="s">
        <v>12</v>
      </c>
    </row>
    <row r="84" spans="1:12" x14ac:dyDescent="0.3">
      <c r="A84" t="s">
        <v>4</v>
      </c>
      <c r="B84" t="s">
        <v>69</v>
      </c>
      <c r="C84" t="s">
        <v>16</v>
      </c>
      <c r="D84" t="s">
        <v>18</v>
      </c>
      <c r="E84">
        <v>20581.599999999999</v>
      </c>
      <c r="F84">
        <v>7829.98</v>
      </c>
      <c r="G84" t="s">
        <v>68</v>
      </c>
      <c r="H84">
        <v>1</v>
      </c>
      <c r="I84">
        <v>4</v>
      </c>
      <c r="J84" s="6">
        <v>43261</v>
      </c>
      <c r="K84" s="7">
        <v>43252</v>
      </c>
      <c r="L84" t="s">
        <v>8</v>
      </c>
    </row>
    <row r="85" spans="1:12" x14ac:dyDescent="0.3">
      <c r="A85" t="s">
        <v>4</v>
      </c>
      <c r="B85" t="s">
        <v>66</v>
      </c>
      <c r="C85" t="s">
        <v>16</v>
      </c>
      <c r="D85" t="s">
        <v>18</v>
      </c>
      <c r="E85">
        <v>999.31</v>
      </c>
      <c r="F85">
        <v>189.35</v>
      </c>
      <c r="G85" t="s">
        <v>68</v>
      </c>
      <c r="H85">
        <v>1</v>
      </c>
      <c r="I85">
        <v>5</v>
      </c>
      <c r="J85" s="6">
        <v>43261</v>
      </c>
      <c r="K85" s="7">
        <v>43252</v>
      </c>
      <c r="L85" t="s">
        <v>11</v>
      </c>
    </row>
    <row r="86" spans="1:12" x14ac:dyDescent="0.3">
      <c r="A86" t="s">
        <v>4</v>
      </c>
      <c r="B86" t="s">
        <v>67</v>
      </c>
      <c r="C86" t="s">
        <v>16</v>
      </c>
      <c r="D86" t="s">
        <v>18</v>
      </c>
      <c r="E86">
        <v>19609.560000000001</v>
      </c>
      <c r="F86">
        <v>5447.08</v>
      </c>
      <c r="G86" t="s">
        <v>68</v>
      </c>
      <c r="H86">
        <v>1</v>
      </c>
      <c r="I86">
        <v>3</v>
      </c>
      <c r="J86" s="6">
        <v>43261</v>
      </c>
      <c r="K86" s="7">
        <v>43252</v>
      </c>
      <c r="L86" t="s">
        <v>13</v>
      </c>
    </row>
    <row r="87" spans="1:12" x14ac:dyDescent="0.3">
      <c r="A87" t="s">
        <v>4</v>
      </c>
      <c r="B87" t="s">
        <v>63</v>
      </c>
      <c r="C87" t="s">
        <v>15</v>
      </c>
      <c r="D87" t="s">
        <v>18</v>
      </c>
      <c r="E87">
        <v>5855.8</v>
      </c>
      <c r="F87">
        <v>1909.5</v>
      </c>
      <c r="G87" t="s">
        <v>68</v>
      </c>
      <c r="H87">
        <v>1</v>
      </c>
      <c r="I87">
        <v>8</v>
      </c>
      <c r="J87" s="6">
        <v>43261</v>
      </c>
      <c r="K87" s="7">
        <v>43252</v>
      </c>
      <c r="L87" t="s">
        <v>10</v>
      </c>
    </row>
    <row r="88" spans="1:12" x14ac:dyDescent="0.3">
      <c r="A88" t="s">
        <v>3</v>
      </c>
      <c r="B88" t="s">
        <v>69</v>
      </c>
      <c r="C88" t="s">
        <v>16</v>
      </c>
      <c r="D88" t="s">
        <v>18</v>
      </c>
      <c r="E88">
        <v>2405.9699999999998</v>
      </c>
      <c r="F88">
        <v>507.93</v>
      </c>
      <c r="G88" t="s">
        <v>68</v>
      </c>
      <c r="H88">
        <v>1</v>
      </c>
      <c r="I88">
        <v>2</v>
      </c>
      <c r="J88" s="6">
        <v>43262</v>
      </c>
      <c r="K88" s="7">
        <v>43252</v>
      </c>
      <c r="L88" t="s">
        <v>8</v>
      </c>
    </row>
    <row r="89" spans="1:12" x14ac:dyDescent="0.3">
      <c r="A89" t="s">
        <v>4</v>
      </c>
      <c r="B89" t="s">
        <v>63</v>
      </c>
      <c r="C89" t="s">
        <v>16</v>
      </c>
      <c r="D89" t="s">
        <v>18</v>
      </c>
      <c r="E89">
        <v>6228.32</v>
      </c>
      <c r="F89">
        <v>778.54</v>
      </c>
      <c r="G89" t="s">
        <v>68</v>
      </c>
      <c r="H89">
        <v>1</v>
      </c>
      <c r="I89">
        <v>3</v>
      </c>
      <c r="J89" s="6">
        <v>43262</v>
      </c>
      <c r="K89" s="7">
        <v>43252</v>
      </c>
      <c r="L89" t="s">
        <v>10</v>
      </c>
    </row>
    <row r="90" spans="1:12" x14ac:dyDescent="0.3">
      <c r="A90" t="s">
        <v>4</v>
      </c>
      <c r="B90" t="s">
        <v>65</v>
      </c>
      <c r="C90" t="s">
        <v>16</v>
      </c>
      <c r="D90" t="s">
        <v>18</v>
      </c>
      <c r="E90">
        <v>4743.6000000000004</v>
      </c>
      <c r="F90">
        <v>-1976.5</v>
      </c>
      <c r="G90" t="s">
        <v>68</v>
      </c>
      <c r="H90">
        <v>1</v>
      </c>
      <c r="I90">
        <v>3</v>
      </c>
      <c r="J90" s="6">
        <v>43262</v>
      </c>
      <c r="K90" s="7">
        <v>43252</v>
      </c>
      <c r="L90" t="s">
        <v>12</v>
      </c>
    </row>
    <row r="91" spans="1:12" x14ac:dyDescent="0.3">
      <c r="A91" t="s">
        <v>4</v>
      </c>
      <c r="B91" t="s">
        <v>63</v>
      </c>
      <c r="C91" t="s">
        <v>15</v>
      </c>
      <c r="D91" t="s">
        <v>18</v>
      </c>
      <c r="E91">
        <v>1294.44</v>
      </c>
      <c r="F91">
        <v>203.42</v>
      </c>
      <c r="G91" t="s">
        <v>68</v>
      </c>
      <c r="H91">
        <v>1</v>
      </c>
      <c r="I91">
        <v>9</v>
      </c>
      <c r="J91" s="6">
        <v>43262</v>
      </c>
      <c r="K91" s="7">
        <v>43252</v>
      </c>
      <c r="L91" t="s">
        <v>10</v>
      </c>
    </row>
    <row r="92" spans="1:12" x14ac:dyDescent="0.3">
      <c r="A92" t="s">
        <v>4</v>
      </c>
      <c r="B92" t="s">
        <v>63</v>
      </c>
      <c r="C92" t="s">
        <v>16</v>
      </c>
      <c r="D92" t="s">
        <v>18</v>
      </c>
      <c r="E92">
        <v>16808.96</v>
      </c>
      <c r="F92">
        <v>2881.55</v>
      </c>
      <c r="G92" t="s">
        <v>68</v>
      </c>
      <c r="H92">
        <v>1</v>
      </c>
      <c r="I92">
        <v>1</v>
      </c>
      <c r="J92" s="6">
        <v>43262</v>
      </c>
      <c r="K92" s="7">
        <v>43252</v>
      </c>
      <c r="L92" t="s">
        <v>10</v>
      </c>
    </row>
    <row r="93" spans="1:12" x14ac:dyDescent="0.3">
      <c r="A93" t="s">
        <v>2</v>
      </c>
      <c r="B93" t="s">
        <v>63</v>
      </c>
      <c r="C93" t="s">
        <v>15</v>
      </c>
      <c r="D93" t="s">
        <v>18</v>
      </c>
      <c r="E93">
        <v>7421.46</v>
      </c>
      <c r="F93">
        <v>3065.36</v>
      </c>
      <c r="G93" t="s">
        <v>68</v>
      </c>
      <c r="H93">
        <v>1</v>
      </c>
      <c r="I93">
        <v>8</v>
      </c>
      <c r="J93" s="6">
        <v>43262</v>
      </c>
      <c r="K93" s="7">
        <v>43252</v>
      </c>
      <c r="L93" t="s">
        <v>10</v>
      </c>
    </row>
    <row r="94" spans="1:12" x14ac:dyDescent="0.3">
      <c r="A94" t="s">
        <v>2</v>
      </c>
      <c r="B94" t="s">
        <v>63</v>
      </c>
      <c r="C94" t="s">
        <v>16</v>
      </c>
      <c r="D94" t="s">
        <v>18</v>
      </c>
      <c r="E94">
        <v>3907.44</v>
      </c>
      <c r="F94">
        <v>217.08</v>
      </c>
      <c r="G94" t="s">
        <v>68</v>
      </c>
      <c r="H94">
        <v>1</v>
      </c>
      <c r="I94">
        <v>3</v>
      </c>
      <c r="J94" s="6">
        <v>43262</v>
      </c>
      <c r="K94" s="7">
        <v>43252</v>
      </c>
      <c r="L94" t="s">
        <v>10</v>
      </c>
    </row>
    <row r="95" spans="1:12" x14ac:dyDescent="0.3">
      <c r="A95" t="s">
        <v>3</v>
      </c>
      <c r="B95" t="s">
        <v>63</v>
      </c>
      <c r="C95" t="s">
        <v>16</v>
      </c>
      <c r="D95" t="s">
        <v>18</v>
      </c>
      <c r="E95">
        <v>22642.65</v>
      </c>
      <c r="F95">
        <v>2515.85</v>
      </c>
      <c r="G95" t="s">
        <v>68</v>
      </c>
      <c r="H95">
        <v>1</v>
      </c>
      <c r="I95">
        <v>6</v>
      </c>
      <c r="J95" s="6">
        <v>43263</v>
      </c>
      <c r="K95" s="7">
        <v>43252</v>
      </c>
      <c r="L95" t="s">
        <v>10</v>
      </c>
    </row>
    <row r="96" spans="1:12" x14ac:dyDescent="0.3">
      <c r="A96" t="s">
        <v>2</v>
      </c>
      <c r="B96" t="s">
        <v>63</v>
      </c>
      <c r="C96" t="s">
        <v>16</v>
      </c>
      <c r="D96" t="s">
        <v>18</v>
      </c>
      <c r="E96">
        <v>6497.99</v>
      </c>
      <c r="F96">
        <v>3440.11</v>
      </c>
      <c r="G96" t="s">
        <v>68</v>
      </c>
      <c r="H96">
        <v>1</v>
      </c>
      <c r="I96">
        <v>5</v>
      </c>
      <c r="J96" s="6">
        <v>43263</v>
      </c>
      <c r="K96" s="7">
        <v>43252</v>
      </c>
      <c r="L96" t="s">
        <v>10</v>
      </c>
    </row>
    <row r="97" spans="1:12" x14ac:dyDescent="0.3">
      <c r="A97" t="s">
        <v>5</v>
      </c>
      <c r="B97" t="s">
        <v>67</v>
      </c>
      <c r="C97" t="s">
        <v>16</v>
      </c>
      <c r="D97" t="s">
        <v>18</v>
      </c>
      <c r="E97">
        <v>1247.54</v>
      </c>
      <c r="F97">
        <v>236.39</v>
      </c>
      <c r="G97" t="s">
        <v>68</v>
      </c>
      <c r="H97">
        <v>1</v>
      </c>
      <c r="I97">
        <v>2</v>
      </c>
      <c r="J97" s="6">
        <v>43263</v>
      </c>
      <c r="K97" s="7">
        <v>43252</v>
      </c>
      <c r="L97" t="s">
        <v>13</v>
      </c>
    </row>
    <row r="98" spans="1:12" x14ac:dyDescent="0.3">
      <c r="A98" t="s">
        <v>4</v>
      </c>
      <c r="B98" t="s">
        <v>63</v>
      </c>
      <c r="C98" t="s">
        <v>16</v>
      </c>
      <c r="D98" t="s">
        <v>18</v>
      </c>
      <c r="E98">
        <v>15174.16</v>
      </c>
      <c r="F98">
        <v>3833.48</v>
      </c>
      <c r="G98" t="s">
        <v>68</v>
      </c>
      <c r="H98">
        <v>1</v>
      </c>
      <c r="I98">
        <v>7</v>
      </c>
      <c r="J98" s="6">
        <v>43263</v>
      </c>
      <c r="K98" s="7">
        <v>43252</v>
      </c>
      <c r="L98" t="s">
        <v>10</v>
      </c>
    </row>
    <row r="99" spans="1:12" x14ac:dyDescent="0.3">
      <c r="A99" t="s">
        <v>4</v>
      </c>
      <c r="B99" t="s">
        <v>69</v>
      </c>
      <c r="C99" t="s">
        <v>16</v>
      </c>
      <c r="D99" t="s">
        <v>18</v>
      </c>
      <c r="E99">
        <v>11743.42</v>
      </c>
      <c r="F99">
        <v>4573.7700000000004</v>
      </c>
      <c r="G99" t="s">
        <v>68</v>
      </c>
      <c r="H99">
        <v>1</v>
      </c>
      <c r="I99">
        <v>3</v>
      </c>
      <c r="J99" s="6">
        <v>43263</v>
      </c>
      <c r="K99" s="7">
        <v>43252</v>
      </c>
      <c r="L99" t="s">
        <v>8</v>
      </c>
    </row>
    <row r="100" spans="1:12" x14ac:dyDescent="0.3">
      <c r="A100" t="s">
        <v>3</v>
      </c>
      <c r="B100" t="s">
        <v>67</v>
      </c>
      <c r="C100" t="s">
        <v>15</v>
      </c>
      <c r="D100" t="s">
        <v>18</v>
      </c>
      <c r="E100">
        <v>4582.8</v>
      </c>
      <c r="F100">
        <v>1206</v>
      </c>
      <c r="G100" t="s">
        <v>68</v>
      </c>
      <c r="H100">
        <v>1</v>
      </c>
      <c r="I100">
        <v>9</v>
      </c>
      <c r="J100" s="6">
        <v>43263</v>
      </c>
      <c r="K100" s="7">
        <v>43252</v>
      </c>
      <c r="L100" t="s">
        <v>13</v>
      </c>
    </row>
    <row r="101" spans="1:12" x14ac:dyDescent="0.3">
      <c r="A101" t="s">
        <v>4</v>
      </c>
      <c r="B101" t="s">
        <v>63</v>
      </c>
      <c r="C101" t="s">
        <v>16</v>
      </c>
      <c r="D101" t="s">
        <v>18</v>
      </c>
      <c r="E101">
        <v>8210.85</v>
      </c>
      <c r="F101">
        <v>3284.35</v>
      </c>
      <c r="G101" t="s">
        <v>68</v>
      </c>
      <c r="H101">
        <v>1</v>
      </c>
      <c r="I101">
        <v>7</v>
      </c>
      <c r="J101" s="6">
        <v>43263</v>
      </c>
      <c r="K101" s="7">
        <v>43252</v>
      </c>
      <c r="L101" t="s">
        <v>10</v>
      </c>
    </row>
    <row r="102" spans="1:12" x14ac:dyDescent="0.3">
      <c r="A102" t="s">
        <v>5</v>
      </c>
      <c r="B102" t="s">
        <v>63</v>
      </c>
      <c r="C102" t="s">
        <v>15</v>
      </c>
      <c r="D102" t="s">
        <v>18</v>
      </c>
      <c r="E102">
        <v>12771.81</v>
      </c>
      <c r="F102">
        <v>2637.63</v>
      </c>
      <c r="G102" t="s">
        <v>68</v>
      </c>
      <c r="H102">
        <v>1</v>
      </c>
      <c r="I102">
        <v>9</v>
      </c>
      <c r="J102" s="6">
        <v>43263</v>
      </c>
      <c r="K102" s="7">
        <v>43252</v>
      </c>
      <c r="L102" t="s">
        <v>10</v>
      </c>
    </row>
    <row r="103" spans="1:12" x14ac:dyDescent="0.3">
      <c r="A103" t="s">
        <v>4</v>
      </c>
      <c r="B103" t="s">
        <v>63</v>
      </c>
      <c r="C103" t="s">
        <v>16</v>
      </c>
      <c r="D103" t="s">
        <v>18</v>
      </c>
      <c r="E103">
        <v>8500.9599999999991</v>
      </c>
      <c r="F103">
        <v>3187.86</v>
      </c>
      <c r="G103" t="s">
        <v>68</v>
      </c>
      <c r="H103">
        <v>1</v>
      </c>
      <c r="I103">
        <v>4</v>
      </c>
      <c r="J103" s="6">
        <v>43263</v>
      </c>
      <c r="K103" s="7">
        <v>43252</v>
      </c>
      <c r="L103" t="s">
        <v>10</v>
      </c>
    </row>
    <row r="104" spans="1:12" x14ac:dyDescent="0.3">
      <c r="A104" t="s">
        <v>2</v>
      </c>
      <c r="B104" t="s">
        <v>67</v>
      </c>
      <c r="C104" t="s">
        <v>15</v>
      </c>
      <c r="D104" t="s">
        <v>18</v>
      </c>
      <c r="E104">
        <v>4006.6</v>
      </c>
      <c r="F104">
        <v>1175.8499999999999</v>
      </c>
      <c r="G104" t="s">
        <v>68</v>
      </c>
      <c r="H104">
        <v>1</v>
      </c>
      <c r="I104">
        <v>8</v>
      </c>
      <c r="J104" s="6">
        <v>43263</v>
      </c>
      <c r="K104" s="7">
        <v>43252</v>
      </c>
      <c r="L104" t="s">
        <v>13</v>
      </c>
    </row>
    <row r="105" spans="1:12" x14ac:dyDescent="0.3">
      <c r="A105" t="s">
        <v>4</v>
      </c>
      <c r="B105" t="s">
        <v>63</v>
      </c>
      <c r="C105" t="s">
        <v>16</v>
      </c>
      <c r="D105" t="s">
        <v>18</v>
      </c>
      <c r="E105">
        <v>4558.68</v>
      </c>
      <c r="F105">
        <v>455.86</v>
      </c>
      <c r="G105" t="s">
        <v>68</v>
      </c>
      <c r="H105">
        <v>1</v>
      </c>
      <c r="I105">
        <v>4</v>
      </c>
      <c r="J105" s="6">
        <v>43264</v>
      </c>
      <c r="K105" s="7">
        <v>43252</v>
      </c>
      <c r="L105" t="s">
        <v>10</v>
      </c>
    </row>
    <row r="106" spans="1:12" x14ac:dyDescent="0.3">
      <c r="A106" t="s">
        <v>4</v>
      </c>
      <c r="B106" t="s">
        <v>63</v>
      </c>
      <c r="C106" t="s">
        <v>16</v>
      </c>
      <c r="D106" t="s">
        <v>18</v>
      </c>
      <c r="E106">
        <v>21771.25</v>
      </c>
      <c r="F106">
        <v>3076.37</v>
      </c>
      <c r="G106" t="s">
        <v>68</v>
      </c>
      <c r="H106">
        <v>1</v>
      </c>
      <c r="I106">
        <v>1</v>
      </c>
      <c r="J106" s="6">
        <v>43264</v>
      </c>
      <c r="K106" s="7">
        <v>43252</v>
      </c>
      <c r="L106" t="s">
        <v>10</v>
      </c>
    </row>
    <row r="107" spans="1:12" x14ac:dyDescent="0.3">
      <c r="A107" t="s">
        <v>4</v>
      </c>
      <c r="B107" t="s">
        <v>65</v>
      </c>
      <c r="C107" t="s">
        <v>15</v>
      </c>
      <c r="D107" t="s">
        <v>18</v>
      </c>
      <c r="E107">
        <v>2656.68</v>
      </c>
      <c r="F107">
        <v>1212.83</v>
      </c>
      <c r="G107" t="s">
        <v>68</v>
      </c>
      <c r="H107">
        <v>1</v>
      </c>
      <c r="I107">
        <v>8</v>
      </c>
      <c r="J107" s="6">
        <v>43264</v>
      </c>
      <c r="K107" s="7">
        <v>43252</v>
      </c>
      <c r="L107" t="s">
        <v>12</v>
      </c>
    </row>
    <row r="108" spans="1:12" x14ac:dyDescent="0.3">
      <c r="A108" t="s">
        <v>3</v>
      </c>
      <c r="B108" t="s">
        <v>63</v>
      </c>
      <c r="C108" t="s">
        <v>16</v>
      </c>
      <c r="D108" t="s">
        <v>18</v>
      </c>
      <c r="E108">
        <v>11692.17</v>
      </c>
      <c r="F108">
        <v>1558.97</v>
      </c>
      <c r="G108" t="s">
        <v>68</v>
      </c>
      <c r="H108">
        <v>1</v>
      </c>
      <c r="I108">
        <v>2</v>
      </c>
      <c r="J108" s="6">
        <v>43264</v>
      </c>
      <c r="K108" s="7">
        <v>43252</v>
      </c>
      <c r="L108" t="s">
        <v>10</v>
      </c>
    </row>
    <row r="109" spans="1:12" x14ac:dyDescent="0.3">
      <c r="A109" t="s">
        <v>3</v>
      </c>
      <c r="B109" t="s">
        <v>67</v>
      </c>
      <c r="C109" t="s">
        <v>16</v>
      </c>
      <c r="D109" t="s">
        <v>18</v>
      </c>
      <c r="E109">
        <v>934.65</v>
      </c>
      <c r="F109">
        <v>259.60000000000002</v>
      </c>
      <c r="G109" t="s">
        <v>68</v>
      </c>
      <c r="H109">
        <v>1</v>
      </c>
      <c r="I109">
        <v>2</v>
      </c>
      <c r="J109" s="6">
        <v>43264</v>
      </c>
      <c r="K109" s="7">
        <v>43252</v>
      </c>
      <c r="L109" t="s">
        <v>13</v>
      </c>
    </row>
    <row r="110" spans="1:12" x14ac:dyDescent="0.3">
      <c r="A110" t="s">
        <v>3</v>
      </c>
      <c r="B110" t="s">
        <v>69</v>
      </c>
      <c r="C110" t="s">
        <v>16</v>
      </c>
      <c r="D110" t="s">
        <v>18</v>
      </c>
      <c r="E110">
        <v>3017.01</v>
      </c>
      <c r="F110">
        <v>698.67</v>
      </c>
      <c r="G110" t="s">
        <v>68</v>
      </c>
      <c r="H110">
        <v>1</v>
      </c>
      <c r="I110">
        <v>7</v>
      </c>
      <c r="J110" s="6">
        <v>43264</v>
      </c>
      <c r="K110" s="7">
        <v>43252</v>
      </c>
      <c r="L110" t="s">
        <v>8</v>
      </c>
    </row>
    <row r="111" spans="1:12" x14ac:dyDescent="0.3">
      <c r="A111" t="s">
        <v>4</v>
      </c>
      <c r="B111" t="s">
        <v>65</v>
      </c>
      <c r="C111" t="s">
        <v>15</v>
      </c>
      <c r="D111" t="s">
        <v>18</v>
      </c>
      <c r="E111">
        <v>6036.03</v>
      </c>
      <c r="F111">
        <v>2414.44</v>
      </c>
      <c r="G111" t="s">
        <v>68</v>
      </c>
      <c r="H111">
        <v>1</v>
      </c>
      <c r="I111">
        <v>10</v>
      </c>
      <c r="J111" s="6">
        <v>43264</v>
      </c>
      <c r="K111" s="7">
        <v>43252</v>
      </c>
      <c r="L111" t="s">
        <v>12</v>
      </c>
    </row>
    <row r="112" spans="1:12" x14ac:dyDescent="0.3">
      <c r="A112" t="s">
        <v>3</v>
      </c>
      <c r="B112" t="s">
        <v>63</v>
      </c>
      <c r="C112" t="s">
        <v>15</v>
      </c>
      <c r="D112" t="s">
        <v>18</v>
      </c>
      <c r="E112">
        <v>14895.44</v>
      </c>
      <c r="F112">
        <v>3165.26</v>
      </c>
      <c r="G112" t="s">
        <v>68</v>
      </c>
      <c r="H112">
        <v>1</v>
      </c>
      <c r="I112">
        <v>10</v>
      </c>
      <c r="J112" s="6">
        <v>43264</v>
      </c>
      <c r="K112" s="7">
        <v>43252</v>
      </c>
      <c r="L112" t="s">
        <v>10</v>
      </c>
    </row>
    <row r="113" spans="1:12" x14ac:dyDescent="0.3">
      <c r="A113" t="s">
        <v>3</v>
      </c>
      <c r="B113" t="s">
        <v>63</v>
      </c>
      <c r="C113" t="s">
        <v>15</v>
      </c>
      <c r="D113" t="s">
        <v>18</v>
      </c>
      <c r="E113">
        <v>5987.79</v>
      </c>
      <c r="F113">
        <v>864.9</v>
      </c>
      <c r="G113" t="s">
        <v>68</v>
      </c>
      <c r="H113">
        <v>1</v>
      </c>
      <c r="I113">
        <v>8</v>
      </c>
      <c r="J113" s="6">
        <v>43264</v>
      </c>
      <c r="K113" s="7">
        <v>43252</v>
      </c>
      <c r="L113" t="s">
        <v>10</v>
      </c>
    </row>
    <row r="114" spans="1:12" x14ac:dyDescent="0.3">
      <c r="A114" t="s">
        <v>4</v>
      </c>
      <c r="B114" t="s">
        <v>67</v>
      </c>
      <c r="C114" t="s">
        <v>16</v>
      </c>
      <c r="D114" t="s">
        <v>18</v>
      </c>
      <c r="E114">
        <v>1200.6400000000001</v>
      </c>
      <c r="F114">
        <v>343.04</v>
      </c>
      <c r="G114" t="s">
        <v>68</v>
      </c>
      <c r="H114">
        <v>1</v>
      </c>
      <c r="I114">
        <v>3</v>
      </c>
      <c r="J114" s="6">
        <v>43265</v>
      </c>
      <c r="K114" s="7">
        <v>43252</v>
      </c>
      <c r="L114" t="s">
        <v>13</v>
      </c>
    </row>
    <row r="115" spans="1:12" x14ac:dyDescent="0.3">
      <c r="A115" t="s">
        <v>3</v>
      </c>
      <c r="B115" t="s">
        <v>66</v>
      </c>
      <c r="C115" t="s">
        <v>16</v>
      </c>
      <c r="D115" t="s">
        <v>18</v>
      </c>
      <c r="E115">
        <v>23400.75</v>
      </c>
      <c r="F115">
        <v>11562.7</v>
      </c>
      <c r="G115" t="s">
        <v>68</v>
      </c>
      <c r="H115">
        <v>1</v>
      </c>
      <c r="I115">
        <v>3</v>
      </c>
      <c r="J115" s="6">
        <v>43265</v>
      </c>
      <c r="K115" s="7">
        <v>43252</v>
      </c>
      <c r="L115" t="s">
        <v>11</v>
      </c>
    </row>
    <row r="116" spans="1:12" x14ac:dyDescent="0.3">
      <c r="A116" t="s">
        <v>3</v>
      </c>
      <c r="B116" t="s">
        <v>63</v>
      </c>
      <c r="C116" t="s">
        <v>16</v>
      </c>
      <c r="D116" t="s">
        <v>18</v>
      </c>
      <c r="E116">
        <v>4837.3999999999996</v>
      </c>
      <c r="F116">
        <v>1018.4</v>
      </c>
      <c r="G116" t="s">
        <v>68</v>
      </c>
      <c r="H116">
        <v>1</v>
      </c>
      <c r="I116">
        <v>1</v>
      </c>
      <c r="J116" s="6">
        <v>43265</v>
      </c>
      <c r="K116" s="7">
        <v>43252</v>
      </c>
      <c r="L116" t="s">
        <v>10</v>
      </c>
    </row>
    <row r="117" spans="1:12" x14ac:dyDescent="0.3">
      <c r="A117" t="s">
        <v>4</v>
      </c>
      <c r="B117" t="s">
        <v>66</v>
      </c>
      <c r="C117" t="s">
        <v>16</v>
      </c>
      <c r="D117" t="s">
        <v>18</v>
      </c>
      <c r="E117">
        <v>770.5</v>
      </c>
      <c r="F117">
        <v>167.5</v>
      </c>
      <c r="G117" t="s">
        <v>68</v>
      </c>
      <c r="H117">
        <v>1</v>
      </c>
      <c r="I117">
        <v>5</v>
      </c>
      <c r="J117" s="6">
        <v>43265</v>
      </c>
      <c r="K117" s="7">
        <v>43252</v>
      </c>
      <c r="L117" t="s">
        <v>11</v>
      </c>
    </row>
    <row r="118" spans="1:12" x14ac:dyDescent="0.3">
      <c r="A118" t="s">
        <v>4</v>
      </c>
      <c r="B118" t="s">
        <v>65</v>
      </c>
      <c r="C118" t="s">
        <v>15</v>
      </c>
      <c r="D118" t="s">
        <v>18</v>
      </c>
      <c r="E118">
        <v>4612.95</v>
      </c>
      <c r="F118">
        <v>705.51</v>
      </c>
      <c r="G118" t="s">
        <v>68</v>
      </c>
      <c r="H118">
        <v>1</v>
      </c>
      <c r="I118">
        <v>9</v>
      </c>
      <c r="J118" s="6">
        <v>43265</v>
      </c>
      <c r="K118" s="7">
        <v>43252</v>
      </c>
      <c r="L118" t="s">
        <v>12</v>
      </c>
    </row>
    <row r="119" spans="1:12" x14ac:dyDescent="0.3">
      <c r="A119" t="s">
        <v>5</v>
      </c>
      <c r="B119" t="s">
        <v>66</v>
      </c>
      <c r="C119" t="s">
        <v>16</v>
      </c>
      <c r="D119" t="s">
        <v>18</v>
      </c>
      <c r="E119">
        <v>6311.94</v>
      </c>
      <c r="F119">
        <v>2195.46</v>
      </c>
      <c r="G119" t="s">
        <v>68</v>
      </c>
      <c r="H119">
        <v>1</v>
      </c>
      <c r="I119">
        <v>4</v>
      </c>
      <c r="J119" s="6">
        <v>43265</v>
      </c>
      <c r="K119" s="7">
        <v>43252</v>
      </c>
      <c r="L119" t="s">
        <v>11</v>
      </c>
    </row>
    <row r="120" spans="1:12" x14ac:dyDescent="0.3">
      <c r="A120" t="s">
        <v>3</v>
      </c>
      <c r="B120" t="s">
        <v>67</v>
      </c>
      <c r="C120" t="s">
        <v>16</v>
      </c>
      <c r="D120" t="s">
        <v>18</v>
      </c>
      <c r="E120">
        <v>9967.59</v>
      </c>
      <c r="F120">
        <v>3357.51</v>
      </c>
      <c r="G120" t="s">
        <v>68</v>
      </c>
      <c r="H120">
        <v>1</v>
      </c>
      <c r="I120">
        <v>7</v>
      </c>
      <c r="J120" s="6">
        <v>43265</v>
      </c>
      <c r="K120" s="7">
        <v>43252</v>
      </c>
      <c r="L120" t="s">
        <v>13</v>
      </c>
    </row>
    <row r="121" spans="1:12" x14ac:dyDescent="0.3">
      <c r="A121" t="s">
        <v>5</v>
      </c>
      <c r="B121" t="s">
        <v>70</v>
      </c>
      <c r="C121" t="s">
        <v>16</v>
      </c>
      <c r="D121" t="s">
        <v>18</v>
      </c>
      <c r="E121">
        <v>1165</v>
      </c>
      <c r="F121">
        <v>582.5</v>
      </c>
      <c r="G121" t="s">
        <v>68</v>
      </c>
      <c r="H121">
        <v>1</v>
      </c>
      <c r="I121">
        <v>1</v>
      </c>
      <c r="J121" s="6">
        <v>43265</v>
      </c>
      <c r="K121" s="7">
        <v>43252</v>
      </c>
      <c r="L121" t="s">
        <v>9</v>
      </c>
    </row>
    <row r="122" spans="1:12" x14ac:dyDescent="0.3">
      <c r="A122" t="s">
        <v>3</v>
      </c>
      <c r="B122" t="s">
        <v>67</v>
      </c>
      <c r="C122" t="s">
        <v>16</v>
      </c>
      <c r="D122" t="s">
        <v>18</v>
      </c>
      <c r="E122">
        <v>22763.25</v>
      </c>
      <c r="F122">
        <v>4805.55</v>
      </c>
      <c r="G122" t="s">
        <v>68</v>
      </c>
      <c r="H122">
        <v>1</v>
      </c>
      <c r="I122">
        <v>6</v>
      </c>
      <c r="J122" s="6">
        <v>43265</v>
      </c>
      <c r="K122" s="7">
        <v>43252</v>
      </c>
      <c r="L122" t="s">
        <v>13</v>
      </c>
    </row>
    <row r="123" spans="1:12" x14ac:dyDescent="0.3">
      <c r="A123" t="s">
        <v>2</v>
      </c>
      <c r="B123" t="s">
        <v>67</v>
      </c>
      <c r="C123" t="s">
        <v>15</v>
      </c>
      <c r="D123" t="s">
        <v>18</v>
      </c>
      <c r="E123">
        <v>6371.36</v>
      </c>
      <c r="F123">
        <v>804.82</v>
      </c>
      <c r="G123" t="s">
        <v>68</v>
      </c>
      <c r="H123">
        <v>1</v>
      </c>
      <c r="I123">
        <v>8</v>
      </c>
      <c r="J123" s="6">
        <v>43265</v>
      </c>
      <c r="K123" s="7">
        <v>43252</v>
      </c>
      <c r="L123" t="s">
        <v>13</v>
      </c>
    </row>
    <row r="124" spans="1:12" x14ac:dyDescent="0.3">
      <c r="A124" t="s">
        <v>4</v>
      </c>
      <c r="B124" t="s">
        <v>63</v>
      </c>
      <c r="C124" t="s">
        <v>16</v>
      </c>
      <c r="D124" t="s">
        <v>18</v>
      </c>
      <c r="E124">
        <v>12255.64</v>
      </c>
      <c r="F124">
        <v>6199.88</v>
      </c>
      <c r="G124" t="s">
        <v>68</v>
      </c>
      <c r="H124">
        <v>1</v>
      </c>
      <c r="I124">
        <v>4</v>
      </c>
      <c r="J124" s="6">
        <v>43265</v>
      </c>
      <c r="K124" s="7">
        <v>43252</v>
      </c>
      <c r="L124" t="s">
        <v>10</v>
      </c>
    </row>
    <row r="125" spans="1:12" x14ac:dyDescent="0.3">
      <c r="A125" t="s">
        <v>3</v>
      </c>
      <c r="B125" t="s">
        <v>67</v>
      </c>
      <c r="C125" t="s">
        <v>15</v>
      </c>
      <c r="D125" t="s">
        <v>18</v>
      </c>
      <c r="E125">
        <v>23176.639999999999</v>
      </c>
      <c r="F125">
        <v>5038.3999999999996</v>
      </c>
      <c r="G125" t="s">
        <v>68</v>
      </c>
      <c r="H125">
        <v>1</v>
      </c>
      <c r="I125">
        <v>9</v>
      </c>
      <c r="J125" s="6">
        <v>43266</v>
      </c>
      <c r="K125" s="7">
        <v>43252</v>
      </c>
      <c r="L125" t="s">
        <v>13</v>
      </c>
    </row>
    <row r="126" spans="1:12" x14ac:dyDescent="0.3">
      <c r="A126" t="s">
        <v>4</v>
      </c>
      <c r="B126" t="s">
        <v>67</v>
      </c>
      <c r="C126" t="s">
        <v>16</v>
      </c>
      <c r="D126" t="s">
        <v>18</v>
      </c>
      <c r="E126">
        <v>2249.19</v>
      </c>
      <c r="F126">
        <v>424.85</v>
      </c>
      <c r="G126" t="s">
        <v>68</v>
      </c>
      <c r="H126">
        <v>1</v>
      </c>
      <c r="I126">
        <v>4</v>
      </c>
      <c r="J126" s="6">
        <v>43266</v>
      </c>
      <c r="K126" s="7">
        <v>43252</v>
      </c>
      <c r="L126" t="s">
        <v>13</v>
      </c>
    </row>
    <row r="127" spans="1:12" x14ac:dyDescent="0.3">
      <c r="A127" t="s">
        <v>3</v>
      </c>
      <c r="B127" t="s">
        <v>63</v>
      </c>
      <c r="C127" t="s">
        <v>16</v>
      </c>
      <c r="D127" t="s">
        <v>18</v>
      </c>
      <c r="E127">
        <v>2351.6999999999998</v>
      </c>
      <c r="F127">
        <v>235.17</v>
      </c>
      <c r="G127" t="s">
        <v>68</v>
      </c>
      <c r="H127">
        <v>1</v>
      </c>
      <c r="I127">
        <v>4</v>
      </c>
      <c r="J127" s="6">
        <v>43266</v>
      </c>
      <c r="K127" s="7">
        <v>43252</v>
      </c>
      <c r="L127" t="s">
        <v>10</v>
      </c>
    </row>
    <row r="128" spans="1:12" x14ac:dyDescent="0.3">
      <c r="A128" t="s">
        <v>3</v>
      </c>
      <c r="B128" t="s">
        <v>65</v>
      </c>
      <c r="C128" t="s">
        <v>16</v>
      </c>
      <c r="D128" t="s">
        <v>18</v>
      </c>
      <c r="E128">
        <v>712.88</v>
      </c>
      <c r="F128">
        <v>352.69</v>
      </c>
      <c r="G128" t="s">
        <v>68</v>
      </c>
      <c r="H128">
        <v>1</v>
      </c>
      <c r="I128">
        <v>6</v>
      </c>
      <c r="J128" s="6">
        <v>43266</v>
      </c>
      <c r="K128" s="7">
        <v>43252</v>
      </c>
      <c r="L128" t="s">
        <v>12</v>
      </c>
    </row>
    <row r="129" spans="1:12" x14ac:dyDescent="0.3">
      <c r="A129" t="s">
        <v>5</v>
      </c>
      <c r="B129" t="s">
        <v>63</v>
      </c>
      <c r="C129" t="s">
        <v>16</v>
      </c>
      <c r="D129" t="s">
        <v>18</v>
      </c>
      <c r="E129">
        <v>5621.57</v>
      </c>
      <c r="F129">
        <v>1588.69</v>
      </c>
      <c r="G129" t="s">
        <v>68</v>
      </c>
      <c r="H129">
        <v>1</v>
      </c>
      <c r="I129">
        <v>4</v>
      </c>
      <c r="J129" s="6">
        <v>43266</v>
      </c>
      <c r="K129" s="7">
        <v>43252</v>
      </c>
      <c r="L129" t="s">
        <v>10</v>
      </c>
    </row>
    <row r="130" spans="1:12" x14ac:dyDescent="0.3">
      <c r="A130" t="s">
        <v>3</v>
      </c>
      <c r="B130" t="s">
        <v>66</v>
      </c>
      <c r="C130" t="s">
        <v>16</v>
      </c>
      <c r="D130" t="s">
        <v>18</v>
      </c>
      <c r="E130">
        <v>4558.68</v>
      </c>
      <c r="F130">
        <v>1165.02</v>
      </c>
      <c r="G130" t="s">
        <v>68</v>
      </c>
      <c r="H130">
        <v>1</v>
      </c>
      <c r="I130">
        <v>6</v>
      </c>
      <c r="J130" s="6">
        <v>43266</v>
      </c>
      <c r="K130" s="7">
        <v>43252</v>
      </c>
      <c r="L130" t="s">
        <v>11</v>
      </c>
    </row>
    <row r="131" spans="1:12" x14ac:dyDescent="0.3">
      <c r="A131" t="s">
        <v>3</v>
      </c>
      <c r="B131" t="s">
        <v>67</v>
      </c>
      <c r="C131" t="s">
        <v>15</v>
      </c>
      <c r="D131" t="s">
        <v>18</v>
      </c>
      <c r="E131">
        <v>1737.64</v>
      </c>
      <c r="F131">
        <v>951.12</v>
      </c>
      <c r="G131" t="s">
        <v>68</v>
      </c>
      <c r="H131">
        <v>1</v>
      </c>
      <c r="I131">
        <v>9</v>
      </c>
      <c r="J131" s="6">
        <v>43266</v>
      </c>
      <c r="K131" s="7">
        <v>43252</v>
      </c>
      <c r="L131" t="s">
        <v>13</v>
      </c>
    </row>
    <row r="132" spans="1:12" x14ac:dyDescent="0.3">
      <c r="A132" t="s">
        <v>4</v>
      </c>
      <c r="B132" t="s">
        <v>70</v>
      </c>
      <c r="C132" t="s">
        <v>15</v>
      </c>
      <c r="D132" t="s">
        <v>18</v>
      </c>
      <c r="E132">
        <v>7599.81</v>
      </c>
      <c r="F132">
        <v>2879.93</v>
      </c>
      <c r="G132" t="s">
        <v>68</v>
      </c>
      <c r="H132">
        <v>1</v>
      </c>
      <c r="I132">
        <v>10</v>
      </c>
      <c r="J132" s="6">
        <v>43266</v>
      </c>
      <c r="K132" s="7">
        <v>43252</v>
      </c>
      <c r="L132" t="s">
        <v>9</v>
      </c>
    </row>
    <row r="133" spans="1:12" x14ac:dyDescent="0.3">
      <c r="A133" t="s">
        <v>3</v>
      </c>
      <c r="B133" t="s">
        <v>65</v>
      </c>
      <c r="C133" t="s">
        <v>15</v>
      </c>
      <c r="D133" t="s">
        <v>18</v>
      </c>
      <c r="E133">
        <v>6339.54</v>
      </c>
      <c r="F133">
        <v>1468.08</v>
      </c>
      <c r="G133" t="s">
        <v>68</v>
      </c>
      <c r="H133">
        <v>1</v>
      </c>
      <c r="I133">
        <v>8</v>
      </c>
      <c r="J133" s="6">
        <v>43266</v>
      </c>
      <c r="K133" s="7">
        <v>43252</v>
      </c>
      <c r="L133" t="s">
        <v>12</v>
      </c>
    </row>
    <row r="134" spans="1:12" x14ac:dyDescent="0.3">
      <c r="A134" t="s">
        <v>3</v>
      </c>
      <c r="B134" t="s">
        <v>63</v>
      </c>
      <c r="C134" t="s">
        <v>15</v>
      </c>
      <c r="D134" t="s">
        <v>18</v>
      </c>
      <c r="E134">
        <v>4844.8999999999996</v>
      </c>
      <c r="F134">
        <v>1158.56</v>
      </c>
      <c r="G134" t="s">
        <v>68</v>
      </c>
      <c r="H134">
        <v>1</v>
      </c>
      <c r="I134">
        <v>8</v>
      </c>
      <c r="J134" s="6">
        <v>43266</v>
      </c>
      <c r="K134" s="7">
        <v>43252</v>
      </c>
      <c r="L134" t="s">
        <v>10</v>
      </c>
    </row>
    <row r="135" spans="1:12" x14ac:dyDescent="0.3">
      <c r="A135" t="s">
        <v>2</v>
      </c>
      <c r="B135" t="s">
        <v>63</v>
      </c>
      <c r="C135" t="s">
        <v>16</v>
      </c>
      <c r="D135" t="s">
        <v>18</v>
      </c>
      <c r="E135">
        <v>4888.32</v>
      </c>
      <c r="F135">
        <v>1099.8599999999999</v>
      </c>
      <c r="G135" t="s">
        <v>68</v>
      </c>
      <c r="H135">
        <v>1</v>
      </c>
      <c r="I135">
        <v>4</v>
      </c>
      <c r="J135" s="6">
        <v>43266</v>
      </c>
      <c r="K135" s="7">
        <v>43252</v>
      </c>
      <c r="L135" t="s">
        <v>10</v>
      </c>
    </row>
    <row r="136" spans="1:12" x14ac:dyDescent="0.3">
      <c r="A136" t="s">
        <v>3</v>
      </c>
      <c r="B136" t="s">
        <v>67</v>
      </c>
      <c r="C136" t="s">
        <v>16</v>
      </c>
      <c r="D136" t="s">
        <v>18</v>
      </c>
      <c r="E136">
        <v>17745.62</v>
      </c>
      <c r="F136">
        <v>3966.66</v>
      </c>
      <c r="G136" t="s">
        <v>68</v>
      </c>
      <c r="H136">
        <v>1</v>
      </c>
      <c r="I136">
        <v>3</v>
      </c>
      <c r="J136" s="6">
        <v>43266</v>
      </c>
      <c r="K136" s="7">
        <v>43252</v>
      </c>
      <c r="L136" t="s">
        <v>13</v>
      </c>
    </row>
    <row r="137" spans="1:12" x14ac:dyDescent="0.3">
      <c r="A137" t="s">
        <v>2</v>
      </c>
      <c r="B137" t="s">
        <v>65</v>
      </c>
      <c r="C137" t="s">
        <v>16</v>
      </c>
      <c r="D137" t="s">
        <v>18</v>
      </c>
      <c r="E137">
        <v>3399.91</v>
      </c>
      <c r="F137">
        <v>1039.97</v>
      </c>
      <c r="G137" t="s">
        <v>68</v>
      </c>
      <c r="H137">
        <v>1</v>
      </c>
      <c r="I137">
        <v>7</v>
      </c>
      <c r="J137" s="6">
        <v>43266</v>
      </c>
      <c r="K137" s="7">
        <v>43252</v>
      </c>
      <c r="L137" t="s">
        <v>12</v>
      </c>
    </row>
    <row r="138" spans="1:12" x14ac:dyDescent="0.3">
      <c r="A138" t="s">
        <v>4</v>
      </c>
      <c r="B138" t="s">
        <v>69</v>
      </c>
      <c r="C138" t="s">
        <v>16</v>
      </c>
      <c r="D138" t="s">
        <v>18</v>
      </c>
      <c r="E138">
        <v>5165.7</v>
      </c>
      <c r="F138">
        <v>-258.3</v>
      </c>
      <c r="G138" t="s">
        <v>68</v>
      </c>
      <c r="H138">
        <v>1</v>
      </c>
      <c r="I138">
        <v>4</v>
      </c>
      <c r="J138" s="6">
        <v>43267</v>
      </c>
      <c r="K138" s="7">
        <v>43252</v>
      </c>
      <c r="L138" t="s">
        <v>8</v>
      </c>
    </row>
    <row r="139" spans="1:12" x14ac:dyDescent="0.3">
      <c r="A139" t="s">
        <v>3</v>
      </c>
      <c r="B139" t="s">
        <v>63</v>
      </c>
      <c r="C139" t="s">
        <v>16</v>
      </c>
      <c r="D139" t="s">
        <v>18</v>
      </c>
      <c r="E139">
        <v>3758.7</v>
      </c>
      <c r="F139">
        <v>1017.06</v>
      </c>
      <c r="G139" t="s">
        <v>68</v>
      </c>
      <c r="H139">
        <v>1</v>
      </c>
      <c r="I139">
        <v>7</v>
      </c>
      <c r="J139" s="6">
        <v>43267</v>
      </c>
      <c r="K139" s="7">
        <v>43252</v>
      </c>
      <c r="L139" t="s">
        <v>10</v>
      </c>
    </row>
    <row r="140" spans="1:12" x14ac:dyDescent="0.3">
      <c r="A140" t="s">
        <v>4</v>
      </c>
      <c r="B140" t="s">
        <v>67</v>
      </c>
      <c r="C140" t="s">
        <v>15</v>
      </c>
      <c r="D140" t="s">
        <v>18</v>
      </c>
      <c r="E140">
        <v>3475.29</v>
      </c>
      <c r="F140">
        <v>1390.11</v>
      </c>
      <c r="G140" t="s">
        <v>68</v>
      </c>
      <c r="H140">
        <v>1</v>
      </c>
      <c r="I140">
        <v>8</v>
      </c>
      <c r="J140" s="6">
        <v>43267</v>
      </c>
      <c r="K140" s="7">
        <v>43252</v>
      </c>
      <c r="L140" t="s">
        <v>13</v>
      </c>
    </row>
    <row r="141" spans="1:12" x14ac:dyDescent="0.3">
      <c r="A141" t="s">
        <v>3</v>
      </c>
      <c r="B141" t="s">
        <v>66</v>
      </c>
      <c r="C141" t="s">
        <v>16</v>
      </c>
      <c r="D141" t="s">
        <v>18</v>
      </c>
      <c r="E141">
        <v>6772.36</v>
      </c>
      <c r="F141">
        <v>1069.32</v>
      </c>
      <c r="G141" t="s">
        <v>68</v>
      </c>
      <c r="H141">
        <v>1</v>
      </c>
      <c r="I141">
        <v>5</v>
      </c>
      <c r="J141" s="6">
        <v>43267</v>
      </c>
      <c r="K141" s="7">
        <v>43252</v>
      </c>
      <c r="L141" t="s">
        <v>11</v>
      </c>
    </row>
    <row r="142" spans="1:12" x14ac:dyDescent="0.3">
      <c r="A142" t="s">
        <v>3</v>
      </c>
      <c r="B142" t="s">
        <v>63</v>
      </c>
      <c r="C142" t="s">
        <v>16</v>
      </c>
      <c r="D142" t="s">
        <v>18</v>
      </c>
      <c r="E142">
        <v>831.47</v>
      </c>
      <c r="F142">
        <v>88.04</v>
      </c>
      <c r="G142" t="s">
        <v>68</v>
      </c>
      <c r="H142">
        <v>1</v>
      </c>
      <c r="I142">
        <v>4</v>
      </c>
      <c r="J142" s="6">
        <v>43267</v>
      </c>
      <c r="K142" s="7">
        <v>43252</v>
      </c>
      <c r="L142" t="s">
        <v>10</v>
      </c>
    </row>
    <row r="143" spans="1:12" x14ac:dyDescent="0.3">
      <c r="A143" t="s">
        <v>3</v>
      </c>
      <c r="B143" t="s">
        <v>63</v>
      </c>
      <c r="C143" t="s">
        <v>15</v>
      </c>
      <c r="D143" t="s">
        <v>18</v>
      </c>
      <c r="E143">
        <v>3354.36</v>
      </c>
      <c r="F143">
        <v>1696.9</v>
      </c>
      <c r="G143" t="s">
        <v>68</v>
      </c>
      <c r="H143">
        <v>1</v>
      </c>
      <c r="I143">
        <v>9</v>
      </c>
      <c r="J143" s="6">
        <v>43267</v>
      </c>
      <c r="K143" s="7">
        <v>43252</v>
      </c>
      <c r="L143" t="s">
        <v>10</v>
      </c>
    </row>
    <row r="144" spans="1:12" x14ac:dyDescent="0.3">
      <c r="A144" t="s">
        <v>3</v>
      </c>
      <c r="B144" t="s">
        <v>63</v>
      </c>
      <c r="C144" t="s">
        <v>16</v>
      </c>
      <c r="D144" t="s">
        <v>18</v>
      </c>
      <c r="E144">
        <v>1559.76</v>
      </c>
      <c r="F144">
        <v>-285.95999999999998</v>
      </c>
      <c r="G144" t="s">
        <v>68</v>
      </c>
      <c r="H144">
        <v>1</v>
      </c>
      <c r="I144">
        <v>1</v>
      </c>
      <c r="J144" s="6">
        <v>43267</v>
      </c>
      <c r="K144" s="7">
        <v>43252</v>
      </c>
      <c r="L144" t="s">
        <v>10</v>
      </c>
    </row>
    <row r="145" spans="1:12" x14ac:dyDescent="0.3">
      <c r="A145" t="s">
        <v>4</v>
      </c>
      <c r="B145" t="s">
        <v>70</v>
      </c>
      <c r="C145" t="s">
        <v>15</v>
      </c>
      <c r="D145" t="s">
        <v>18</v>
      </c>
      <c r="E145">
        <v>22099.279999999999</v>
      </c>
      <c r="F145">
        <v>10933.32</v>
      </c>
      <c r="G145" t="s">
        <v>68</v>
      </c>
      <c r="H145">
        <v>1</v>
      </c>
      <c r="I145">
        <v>10</v>
      </c>
      <c r="J145" s="6">
        <v>43268</v>
      </c>
      <c r="K145" s="7">
        <v>43252</v>
      </c>
      <c r="L145" t="s">
        <v>9</v>
      </c>
    </row>
    <row r="146" spans="1:12" x14ac:dyDescent="0.3">
      <c r="A146" t="s">
        <v>3</v>
      </c>
      <c r="B146" t="s">
        <v>63</v>
      </c>
      <c r="C146" t="s">
        <v>16</v>
      </c>
      <c r="D146" t="s">
        <v>18</v>
      </c>
      <c r="E146">
        <v>5569.71</v>
      </c>
      <c r="F146">
        <v>1638.15</v>
      </c>
      <c r="G146" t="s">
        <v>68</v>
      </c>
      <c r="H146">
        <v>1</v>
      </c>
      <c r="I146">
        <v>2</v>
      </c>
      <c r="J146" s="6">
        <v>43268</v>
      </c>
      <c r="K146" s="7">
        <v>43252</v>
      </c>
      <c r="L146" t="s">
        <v>10</v>
      </c>
    </row>
    <row r="147" spans="1:12" x14ac:dyDescent="0.3">
      <c r="A147" t="s">
        <v>2</v>
      </c>
      <c r="B147" t="s">
        <v>67</v>
      </c>
      <c r="C147" t="s">
        <v>16</v>
      </c>
      <c r="D147" t="s">
        <v>18</v>
      </c>
      <c r="E147">
        <v>5467.2</v>
      </c>
      <c r="F147">
        <v>1608</v>
      </c>
      <c r="G147" t="s">
        <v>68</v>
      </c>
      <c r="H147">
        <v>1</v>
      </c>
      <c r="I147">
        <v>7</v>
      </c>
      <c r="J147" s="6">
        <v>43268</v>
      </c>
      <c r="K147" s="7">
        <v>43252</v>
      </c>
      <c r="L147" t="s">
        <v>13</v>
      </c>
    </row>
    <row r="148" spans="1:12" x14ac:dyDescent="0.3">
      <c r="A148" t="s">
        <v>4</v>
      </c>
      <c r="B148" t="s">
        <v>65</v>
      </c>
      <c r="C148" t="s">
        <v>16</v>
      </c>
      <c r="D148" t="s">
        <v>18</v>
      </c>
      <c r="E148">
        <v>19095</v>
      </c>
      <c r="F148">
        <v>5829</v>
      </c>
      <c r="G148" t="s">
        <v>68</v>
      </c>
      <c r="H148">
        <v>1</v>
      </c>
      <c r="I148">
        <v>1</v>
      </c>
      <c r="J148" s="6">
        <v>43268</v>
      </c>
      <c r="K148" s="7">
        <v>43252</v>
      </c>
      <c r="L148" t="s">
        <v>12</v>
      </c>
    </row>
    <row r="149" spans="1:12" x14ac:dyDescent="0.3">
      <c r="A149" t="s">
        <v>4</v>
      </c>
      <c r="B149" t="s">
        <v>70</v>
      </c>
      <c r="C149" t="s">
        <v>16</v>
      </c>
      <c r="D149" t="s">
        <v>18</v>
      </c>
      <c r="E149">
        <v>3348.66</v>
      </c>
      <c r="F149">
        <v>669.74</v>
      </c>
      <c r="G149" t="s">
        <v>68</v>
      </c>
      <c r="H149">
        <v>1</v>
      </c>
      <c r="I149">
        <v>5</v>
      </c>
      <c r="J149" s="6">
        <v>43268</v>
      </c>
      <c r="K149" s="7">
        <v>43252</v>
      </c>
      <c r="L149" t="s">
        <v>9</v>
      </c>
    </row>
    <row r="150" spans="1:12" x14ac:dyDescent="0.3">
      <c r="A150" t="s">
        <v>2</v>
      </c>
      <c r="B150" t="s">
        <v>69</v>
      </c>
      <c r="C150" t="s">
        <v>16</v>
      </c>
      <c r="D150" t="s">
        <v>18</v>
      </c>
      <c r="E150">
        <v>1514.87</v>
      </c>
      <c r="F150">
        <v>813.26</v>
      </c>
      <c r="G150" t="s">
        <v>68</v>
      </c>
      <c r="H150">
        <v>1</v>
      </c>
      <c r="I150">
        <v>2</v>
      </c>
      <c r="J150" s="6">
        <v>43268</v>
      </c>
      <c r="K150" s="7">
        <v>43252</v>
      </c>
      <c r="L150" t="s">
        <v>8</v>
      </c>
    </row>
    <row r="151" spans="1:12" x14ac:dyDescent="0.3">
      <c r="A151" t="s">
        <v>3</v>
      </c>
      <c r="B151" t="s">
        <v>67</v>
      </c>
      <c r="C151" t="s">
        <v>16</v>
      </c>
      <c r="D151" t="s">
        <v>18</v>
      </c>
      <c r="E151">
        <v>10182.66</v>
      </c>
      <c r="F151">
        <v>239.58</v>
      </c>
      <c r="G151" t="s">
        <v>68</v>
      </c>
      <c r="H151">
        <v>1</v>
      </c>
      <c r="I151">
        <v>3</v>
      </c>
      <c r="J151" s="6">
        <v>43268</v>
      </c>
      <c r="K151" s="7">
        <v>43252</v>
      </c>
      <c r="L151" t="s">
        <v>13</v>
      </c>
    </row>
    <row r="152" spans="1:12" x14ac:dyDescent="0.3">
      <c r="A152" t="s">
        <v>4</v>
      </c>
      <c r="B152" t="s">
        <v>63</v>
      </c>
      <c r="C152" t="s">
        <v>15</v>
      </c>
      <c r="D152" t="s">
        <v>18</v>
      </c>
      <c r="E152">
        <v>813.65</v>
      </c>
      <c r="F152">
        <v>70.77</v>
      </c>
      <c r="G152" t="s">
        <v>68</v>
      </c>
      <c r="H152">
        <v>1</v>
      </c>
      <c r="I152">
        <v>9</v>
      </c>
      <c r="J152" s="6">
        <v>43268</v>
      </c>
      <c r="K152" s="7">
        <v>43252</v>
      </c>
      <c r="L152" t="s">
        <v>10</v>
      </c>
    </row>
    <row r="153" spans="1:12" x14ac:dyDescent="0.3">
      <c r="A153" t="s">
        <v>4</v>
      </c>
      <c r="B153" t="s">
        <v>63</v>
      </c>
      <c r="C153" t="s">
        <v>15</v>
      </c>
      <c r="D153" t="s">
        <v>18</v>
      </c>
      <c r="E153">
        <v>18528.98</v>
      </c>
      <c r="F153">
        <v>1611.2</v>
      </c>
      <c r="G153" t="s">
        <v>68</v>
      </c>
      <c r="H153">
        <v>1</v>
      </c>
      <c r="I153">
        <v>10</v>
      </c>
      <c r="J153" s="6">
        <v>43269</v>
      </c>
      <c r="K153" s="7">
        <v>43252</v>
      </c>
      <c r="L153" t="s">
        <v>10</v>
      </c>
    </row>
    <row r="154" spans="1:12" x14ac:dyDescent="0.3">
      <c r="A154" t="s">
        <v>3</v>
      </c>
      <c r="B154" t="s">
        <v>66</v>
      </c>
      <c r="C154" t="s">
        <v>16</v>
      </c>
      <c r="D154" t="s">
        <v>18</v>
      </c>
      <c r="E154">
        <v>1616.71</v>
      </c>
      <c r="F154">
        <v>459.49</v>
      </c>
      <c r="G154" t="s">
        <v>68</v>
      </c>
      <c r="H154">
        <v>1</v>
      </c>
      <c r="I154">
        <v>6</v>
      </c>
      <c r="J154" s="6">
        <v>43269</v>
      </c>
      <c r="K154" s="7">
        <v>43252</v>
      </c>
      <c r="L154" t="s">
        <v>11</v>
      </c>
    </row>
    <row r="155" spans="1:12" x14ac:dyDescent="0.3">
      <c r="A155" t="s">
        <v>3</v>
      </c>
      <c r="B155" t="s">
        <v>66</v>
      </c>
      <c r="C155" t="s">
        <v>16</v>
      </c>
      <c r="D155" t="s">
        <v>18</v>
      </c>
      <c r="E155">
        <v>6543.55</v>
      </c>
      <c r="F155">
        <v>-0.02</v>
      </c>
      <c r="G155" t="s">
        <v>68</v>
      </c>
      <c r="H155">
        <v>1</v>
      </c>
      <c r="I155">
        <v>1</v>
      </c>
      <c r="J155" s="6">
        <v>43269</v>
      </c>
      <c r="K155" s="7">
        <v>43252</v>
      </c>
      <c r="L155" t="s">
        <v>11</v>
      </c>
    </row>
    <row r="156" spans="1:12" x14ac:dyDescent="0.3">
      <c r="A156" t="s">
        <v>3</v>
      </c>
      <c r="B156" t="s">
        <v>63</v>
      </c>
      <c r="C156" t="s">
        <v>16</v>
      </c>
      <c r="D156" t="s">
        <v>18</v>
      </c>
      <c r="E156">
        <v>840.18</v>
      </c>
      <c r="F156">
        <v>336.06</v>
      </c>
      <c r="G156" t="s">
        <v>68</v>
      </c>
      <c r="H156">
        <v>1</v>
      </c>
      <c r="I156">
        <v>4</v>
      </c>
      <c r="J156" s="6">
        <v>43269</v>
      </c>
      <c r="K156" s="7">
        <v>43252</v>
      </c>
      <c r="L156" t="s">
        <v>10</v>
      </c>
    </row>
    <row r="157" spans="1:12" x14ac:dyDescent="0.3">
      <c r="A157" t="s">
        <v>3</v>
      </c>
      <c r="B157" t="s">
        <v>65</v>
      </c>
      <c r="C157" t="s">
        <v>16</v>
      </c>
      <c r="D157" t="s">
        <v>18</v>
      </c>
      <c r="E157">
        <v>1603.98</v>
      </c>
      <c r="F157">
        <v>623.77</v>
      </c>
      <c r="G157" t="s">
        <v>68</v>
      </c>
      <c r="H157">
        <v>1</v>
      </c>
      <c r="I157">
        <v>5</v>
      </c>
      <c r="J157" s="6">
        <v>43269</v>
      </c>
      <c r="K157" s="7">
        <v>43252</v>
      </c>
      <c r="L157" t="s">
        <v>12</v>
      </c>
    </row>
    <row r="158" spans="1:12" x14ac:dyDescent="0.3">
      <c r="A158" t="s">
        <v>2</v>
      </c>
      <c r="B158" t="s">
        <v>63</v>
      </c>
      <c r="C158" t="s">
        <v>16</v>
      </c>
      <c r="D158" t="s">
        <v>18</v>
      </c>
      <c r="E158">
        <v>15225.08</v>
      </c>
      <c r="F158">
        <v>8814.52</v>
      </c>
      <c r="G158" t="s">
        <v>68</v>
      </c>
      <c r="H158">
        <v>1</v>
      </c>
      <c r="I158">
        <v>1</v>
      </c>
      <c r="J158" s="6">
        <v>43269</v>
      </c>
      <c r="K158" s="7">
        <v>43252</v>
      </c>
      <c r="L158" t="s">
        <v>10</v>
      </c>
    </row>
    <row r="159" spans="1:12" x14ac:dyDescent="0.3">
      <c r="A159" t="s">
        <v>2</v>
      </c>
      <c r="B159" t="s">
        <v>67</v>
      </c>
      <c r="C159" t="s">
        <v>16</v>
      </c>
      <c r="D159" t="s">
        <v>18</v>
      </c>
      <c r="E159">
        <v>10971.92</v>
      </c>
      <c r="F159">
        <v>3458.52</v>
      </c>
      <c r="G159" t="s">
        <v>68</v>
      </c>
      <c r="H159">
        <v>1</v>
      </c>
      <c r="I159">
        <v>7</v>
      </c>
      <c r="J159" s="6">
        <v>43269</v>
      </c>
      <c r="K159" s="7">
        <v>43252</v>
      </c>
      <c r="L159" t="s">
        <v>13</v>
      </c>
    </row>
    <row r="160" spans="1:12" x14ac:dyDescent="0.3">
      <c r="A160" t="s">
        <v>4</v>
      </c>
      <c r="B160" t="s">
        <v>67</v>
      </c>
      <c r="C160" t="s">
        <v>16</v>
      </c>
      <c r="D160" t="s">
        <v>18</v>
      </c>
      <c r="E160">
        <v>2007.99</v>
      </c>
      <c r="F160">
        <v>223.11</v>
      </c>
      <c r="G160" t="s">
        <v>68</v>
      </c>
      <c r="H160">
        <v>1</v>
      </c>
      <c r="I160">
        <v>6</v>
      </c>
      <c r="J160" s="6">
        <v>43269</v>
      </c>
      <c r="K160" s="7">
        <v>43252</v>
      </c>
      <c r="L160" t="s">
        <v>13</v>
      </c>
    </row>
    <row r="161" spans="1:12" x14ac:dyDescent="0.3">
      <c r="A161" t="s">
        <v>3</v>
      </c>
      <c r="B161" t="s">
        <v>63</v>
      </c>
      <c r="C161" t="s">
        <v>16</v>
      </c>
      <c r="D161" t="s">
        <v>18</v>
      </c>
      <c r="E161">
        <v>954.75</v>
      </c>
      <c r="F161">
        <v>542.70000000000005</v>
      </c>
      <c r="G161" t="s">
        <v>68</v>
      </c>
      <c r="H161">
        <v>1</v>
      </c>
      <c r="I161">
        <v>5</v>
      </c>
      <c r="J161" s="6">
        <v>43269</v>
      </c>
      <c r="K161" s="7">
        <v>43252</v>
      </c>
      <c r="L161" t="s">
        <v>10</v>
      </c>
    </row>
    <row r="162" spans="1:12" x14ac:dyDescent="0.3">
      <c r="A162" t="s">
        <v>2</v>
      </c>
      <c r="B162" t="s">
        <v>66</v>
      </c>
      <c r="C162" t="s">
        <v>16</v>
      </c>
      <c r="D162" t="s">
        <v>18</v>
      </c>
      <c r="E162">
        <v>17911.11</v>
      </c>
      <c r="F162">
        <v>4336.3599999999997</v>
      </c>
      <c r="G162" t="s">
        <v>68</v>
      </c>
      <c r="H162">
        <v>1</v>
      </c>
      <c r="I162">
        <v>7</v>
      </c>
      <c r="J162" s="6">
        <v>43269</v>
      </c>
      <c r="K162" s="7">
        <v>43252</v>
      </c>
      <c r="L162" t="s">
        <v>11</v>
      </c>
    </row>
    <row r="163" spans="1:12" x14ac:dyDescent="0.3">
      <c r="A163" t="s">
        <v>4</v>
      </c>
      <c r="B163" t="s">
        <v>63</v>
      </c>
      <c r="C163" t="s">
        <v>16</v>
      </c>
      <c r="D163" t="s">
        <v>18</v>
      </c>
      <c r="E163">
        <v>4068.24</v>
      </c>
      <c r="F163">
        <v>1459.24</v>
      </c>
      <c r="G163" t="s">
        <v>68</v>
      </c>
      <c r="H163">
        <v>1</v>
      </c>
      <c r="I163">
        <v>1</v>
      </c>
      <c r="J163" s="6">
        <v>43269</v>
      </c>
      <c r="K163" s="7">
        <v>43252</v>
      </c>
      <c r="L163" t="s">
        <v>10</v>
      </c>
    </row>
    <row r="164" spans="1:12" x14ac:dyDescent="0.3">
      <c r="A164" t="s">
        <v>4</v>
      </c>
      <c r="B164" t="s">
        <v>70</v>
      </c>
      <c r="C164" t="s">
        <v>16</v>
      </c>
      <c r="D164" t="s">
        <v>18</v>
      </c>
      <c r="E164">
        <v>1756.74</v>
      </c>
      <c r="F164">
        <v>668.32</v>
      </c>
      <c r="G164" t="s">
        <v>68</v>
      </c>
      <c r="H164">
        <v>1</v>
      </c>
      <c r="I164">
        <v>7</v>
      </c>
      <c r="J164" s="6">
        <v>43270</v>
      </c>
      <c r="K164" s="7">
        <v>43252</v>
      </c>
      <c r="L164" t="s">
        <v>9</v>
      </c>
    </row>
    <row r="165" spans="1:12" x14ac:dyDescent="0.3">
      <c r="A165" t="s">
        <v>2</v>
      </c>
      <c r="B165" t="s">
        <v>63</v>
      </c>
      <c r="C165" t="s">
        <v>16</v>
      </c>
      <c r="D165" t="s">
        <v>18</v>
      </c>
      <c r="E165">
        <v>6265.84</v>
      </c>
      <c r="F165">
        <v>313.32</v>
      </c>
      <c r="G165" t="s">
        <v>68</v>
      </c>
      <c r="H165">
        <v>1</v>
      </c>
      <c r="I165">
        <v>5</v>
      </c>
      <c r="J165" s="6">
        <v>43270</v>
      </c>
      <c r="K165" s="7">
        <v>43252</v>
      </c>
      <c r="L165" t="s">
        <v>10</v>
      </c>
    </row>
    <row r="166" spans="1:12" x14ac:dyDescent="0.3">
      <c r="A166" t="s">
        <v>3</v>
      </c>
      <c r="B166" t="s">
        <v>63</v>
      </c>
      <c r="C166" t="s">
        <v>16</v>
      </c>
      <c r="D166" t="s">
        <v>18</v>
      </c>
      <c r="E166">
        <v>5815.6</v>
      </c>
      <c r="F166">
        <v>508.83</v>
      </c>
      <c r="G166" t="s">
        <v>68</v>
      </c>
      <c r="H166">
        <v>1</v>
      </c>
      <c r="I166">
        <v>5</v>
      </c>
      <c r="J166" s="6">
        <v>43270</v>
      </c>
      <c r="K166" s="7">
        <v>43252</v>
      </c>
      <c r="L166" t="s">
        <v>10</v>
      </c>
    </row>
    <row r="167" spans="1:12" x14ac:dyDescent="0.3">
      <c r="A167" t="s">
        <v>3</v>
      </c>
      <c r="B167" t="s">
        <v>63</v>
      </c>
      <c r="C167" t="s">
        <v>16</v>
      </c>
      <c r="D167" t="s">
        <v>18</v>
      </c>
      <c r="E167">
        <v>36051.360000000001</v>
      </c>
      <c r="F167">
        <v>10246.200000000001</v>
      </c>
      <c r="G167" t="s">
        <v>68</v>
      </c>
      <c r="H167">
        <v>1</v>
      </c>
      <c r="I167">
        <v>6</v>
      </c>
      <c r="J167" s="6">
        <v>43270</v>
      </c>
      <c r="K167" s="7">
        <v>43252</v>
      </c>
      <c r="L167" t="s">
        <v>10</v>
      </c>
    </row>
    <row r="168" spans="1:12" x14ac:dyDescent="0.3">
      <c r="A168" t="s">
        <v>3</v>
      </c>
      <c r="B168" t="s">
        <v>67</v>
      </c>
      <c r="C168" t="s">
        <v>16</v>
      </c>
      <c r="D168" t="s">
        <v>18</v>
      </c>
      <c r="E168">
        <v>5628</v>
      </c>
      <c r="F168">
        <v>2110.5</v>
      </c>
      <c r="G168" t="s">
        <v>68</v>
      </c>
      <c r="H168">
        <v>1</v>
      </c>
      <c r="I168">
        <v>4</v>
      </c>
      <c r="J168" s="6">
        <v>43270</v>
      </c>
      <c r="K168" s="7">
        <v>43252</v>
      </c>
      <c r="L168" t="s">
        <v>13</v>
      </c>
    </row>
    <row r="169" spans="1:12" x14ac:dyDescent="0.3">
      <c r="A169" t="s">
        <v>3</v>
      </c>
      <c r="B169" t="s">
        <v>63</v>
      </c>
      <c r="C169" t="s">
        <v>16</v>
      </c>
      <c r="D169" t="s">
        <v>18</v>
      </c>
      <c r="E169">
        <v>5948.26</v>
      </c>
      <c r="F169">
        <v>2650.86</v>
      </c>
      <c r="G169" t="s">
        <v>68</v>
      </c>
      <c r="H169">
        <v>1</v>
      </c>
      <c r="I169">
        <v>3</v>
      </c>
      <c r="J169" s="6">
        <v>43270</v>
      </c>
      <c r="K169" s="7">
        <v>43252</v>
      </c>
      <c r="L169" t="s">
        <v>10</v>
      </c>
    </row>
    <row r="170" spans="1:12" x14ac:dyDescent="0.3">
      <c r="A170" t="s">
        <v>3</v>
      </c>
      <c r="B170" t="s">
        <v>70</v>
      </c>
      <c r="C170" t="s">
        <v>15</v>
      </c>
      <c r="D170" t="s">
        <v>18</v>
      </c>
      <c r="E170">
        <v>3039.12</v>
      </c>
      <c r="F170">
        <v>-202.62</v>
      </c>
      <c r="G170" t="s">
        <v>68</v>
      </c>
      <c r="H170">
        <v>1</v>
      </c>
      <c r="I170">
        <v>10</v>
      </c>
      <c r="J170" s="6">
        <v>43270</v>
      </c>
      <c r="K170" s="7">
        <v>43252</v>
      </c>
      <c r="L170" t="s">
        <v>9</v>
      </c>
    </row>
    <row r="171" spans="1:12" x14ac:dyDescent="0.3">
      <c r="A171" t="s">
        <v>3</v>
      </c>
      <c r="B171" t="s">
        <v>66</v>
      </c>
      <c r="C171" t="s">
        <v>16</v>
      </c>
      <c r="D171" t="s">
        <v>18</v>
      </c>
      <c r="E171">
        <v>942.02</v>
      </c>
      <c r="F171">
        <v>158.66</v>
      </c>
      <c r="G171" t="s">
        <v>68</v>
      </c>
      <c r="H171">
        <v>1</v>
      </c>
      <c r="I171">
        <v>7</v>
      </c>
      <c r="J171" s="6">
        <v>43270</v>
      </c>
      <c r="K171" s="7">
        <v>43252</v>
      </c>
      <c r="L171" t="s">
        <v>11</v>
      </c>
    </row>
    <row r="172" spans="1:12" x14ac:dyDescent="0.3">
      <c r="A172" t="s">
        <v>2</v>
      </c>
      <c r="B172" t="s">
        <v>65</v>
      </c>
      <c r="C172" t="s">
        <v>16</v>
      </c>
      <c r="D172" t="s">
        <v>18</v>
      </c>
      <c r="E172">
        <v>853.58</v>
      </c>
      <c r="F172">
        <v>-121.94</v>
      </c>
      <c r="G172" t="s">
        <v>68</v>
      </c>
      <c r="H172">
        <v>1</v>
      </c>
      <c r="I172">
        <v>2</v>
      </c>
      <c r="J172" s="6">
        <v>43270</v>
      </c>
      <c r="K172" s="7">
        <v>43252</v>
      </c>
      <c r="L172" t="s">
        <v>12</v>
      </c>
    </row>
    <row r="173" spans="1:12" x14ac:dyDescent="0.3">
      <c r="A173" t="s">
        <v>3</v>
      </c>
      <c r="B173" t="s">
        <v>66</v>
      </c>
      <c r="C173" t="s">
        <v>16</v>
      </c>
      <c r="D173" t="s">
        <v>18</v>
      </c>
      <c r="E173">
        <v>5535.54</v>
      </c>
      <c r="F173">
        <v>1291.6199999999999</v>
      </c>
      <c r="G173" t="s">
        <v>68</v>
      </c>
      <c r="H173">
        <v>1</v>
      </c>
      <c r="I173">
        <v>6</v>
      </c>
      <c r="J173" s="6">
        <v>43271</v>
      </c>
      <c r="K173" s="7">
        <v>43252</v>
      </c>
      <c r="L173" t="s">
        <v>11</v>
      </c>
    </row>
    <row r="174" spans="1:12" x14ac:dyDescent="0.3">
      <c r="A174" t="s">
        <v>2</v>
      </c>
      <c r="B174" t="s">
        <v>69</v>
      </c>
      <c r="C174" t="s">
        <v>16</v>
      </c>
      <c r="D174" t="s">
        <v>18</v>
      </c>
      <c r="E174">
        <v>7824.93</v>
      </c>
      <c r="F174">
        <v>920.58</v>
      </c>
      <c r="G174" t="s">
        <v>68</v>
      </c>
      <c r="H174">
        <v>1</v>
      </c>
      <c r="I174">
        <v>5</v>
      </c>
      <c r="J174" s="6">
        <v>43271</v>
      </c>
      <c r="K174" s="7">
        <v>43252</v>
      </c>
      <c r="L174" t="s">
        <v>8</v>
      </c>
    </row>
    <row r="175" spans="1:12" x14ac:dyDescent="0.3">
      <c r="A175" t="s">
        <v>4</v>
      </c>
      <c r="B175" t="s">
        <v>63</v>
      </c>
      <c r="C175" t="s">
        <v>16</v>
      </c>
      <c r="D175" t="s">
        <v>18</v>
      </c>
      <c r="E175">
        <v>443.81</v>
      </c>
      <c r="F175">
        <v>212.25</v>
      </c>
      <c r="G175" t="s">
        <v>68</v>
      </c>
      <c r="H175">
        <v>1</v>
      </c>
      <c r="I175">
        <v>2</v>
      </c>
      <c r="J175" s="6">
        <v>43271</v>
      </c>
      <c r="K175" s="7">
        <v>43252</v>
      </c>
      <c r="L175" t="s">
        <v>10</v>
      </c>
    </row>
    <row r="176" spans="1:12" x14ac:dyDescent="0.3">
      <c r="A176" t="s">
        <v>3</v>
      </c>
      <c r="B176" t="s">
        <v>63</v>
      </c>
      <c r="C176" t="s">
        <v>16</v>
      </c>
      <c r="D176" t="s">
        <v>18</v>
      </c>
      <c r="E176">
        <v>139.36000000000001</v>
      </c>
      <c r="F176">
        <v>0</v>
      </c>
      <c r="G176" t="s">
        <v>68</v>
      </c>
      <c r="H176">
        <v>1</v>
      </c>
      <c r="I176">
        <v>5</v>
      </c>
      <c r="J176" s="6">
        <v>43271</v>
      </c>
      <c r="K176" s="7">
        <v>43252</v>
      </c>
      <c r="L176" t="s">
        <v>10</v>
      </c>
    </row>
    <row r="177" spans="1:12" x14ac:dyDescent="0.3">
      <c r="A177" t="s">
        <v>3</v>
      </c>
      <c r="B177" t="s">
        <v>67</v>
      </c>
      <c r="C177" t="s">
        <v>15</v>
      </c>
      <c r="D177" t="s">
        <v>18</v>
      </c>
      <c r="E177">
        <v>4009.28</v>
      </c>
      <c r="F177">
        <v>400.92</v>
      </c>
      <c r="G177" t="s">
        <v>68</v>
      </c>
      <c r="H177">
        <v>1</v>
      </c>
      <c r="I177">
        <v>10</v>
      </c>
      <c r="J177" s="6">
        <v>43271</v>
      </c>
      <c r="K177" s="7">
        <v>43252</v>
      </c>
      <c r="L177" t="s">
        <v>13</v>
      </c>
    </row>
    <row r="178" spans="1:12" x14ac:dyDescent="0.3">
      <c r="A178" t="s">
        <v>2</v>
      </c>
      <c r="B178" t="s">
        <v>65</v>
      </c>
      <c r="C178" t="s">
        <v>16</v>
      </c>
      <c r="D178" t="s">
        <v>18</v>
      </c>
      <c r="E178">
        <v>15467.62</v>
      </c>
      <c r="F178">
        <v>4003.37</v>
      </c>
      <c r="G178" t="s">
        <v>68</v>
      </c>
      <c r="H178">
        <v>1</v>
      </c>
      <c r="I178">
        <v>3</v>
      </c>
      <c r="J178" s="6">
        <v>43271</v>
      </c>
      <c r="K178" s="7">
        <v>43252</v>
      </c>
      <c r="L178" t="s">
        <v>12</v>
      </c>
    </row>
    <row r="179" spans="1:12" x14ac:dyDescent="0.3">
      <c r="A179" t="s">
        <v>4</v>
      </c>
      <c r="B179" t="s">
        <v>63</v>
      </c>
      <c r="C179" t="s">
        <v>16</v>
      </c>
      <c r="D179" t="s">
        <v>18</v>
      </c>
      <c r="E179">
        <v>11617.8</v>
      </c>
      <c r="F179">
        <v>2596.92</v>
      </c>
      <c r="G179" t="s">
        <v>68</v>
      </c>
      <c r="H179">
        <v>1</v>
      </c>
      <c r="I179">
        <v>4</v>
      </c>
      <c r="J179" s="6">
        <v>43271</v>
      </c>
      <c r="K179" s="7">
        <v>43252</v>
      </c>
      <c r="L179" t="s">
        <v>10</v>
      </c>
    </row>
    <row r="180" spans="1:12" x14ac:dyDescent="0.3">
      <c r="A180" t="s">
        <v>2</v>
      </c>
      <c r="B180" t="s">
        <v>69</v>
      </c>
      <c r="C180" t="s">
        <v>15</v>
      </c>
      <c r="D180" t="s">
        <v>18</v>
      </c>
      <c r="E180">
        <v>2009.46</v>
      </c>
      <c r="F180">
        <v>830</v>
      </c>
      <c r="G180" t="s">
        <v>68</v>
      </c>
      <c r="H180">
        <v>1</v>
      </c>
      <c r="I180">
        <v>8</v>
      </c>
      <c r="J180" s="6">
        <v>43272</v>
      </c>
      <c r="K180" s="7">
        <v>43252</v>
      </c>
      <c r="L180" t="s">
        <v>8</v>
      </c>
    </row>
    <row r="181" spans="1:12" x14ac:dyDescent="0.3">
      <c r="A181" t="s">
        <v>5</v>
      </c>
      <c r="B181" t="s">
        <v>67</v>
      </c>
      <c r="C181" t="s">
        <v>16</v>
      </c>
      <c r="D181" t="s">
        <v>18</v>
      </c>
      <c r="E181">
        <v>4556</v>
      </c>
      <c r="F181">
        <v>-113.9</v>
      </c>
      <c r="G181" t="s">
        <v>68</v>
      </c>
      <c r="H181">
        <v>1</v>
      </c>
      <c r="I181">
        <v>3</v>
      </c>
      <c r="J181" s="6">
        <v>43272</v>
      </c>
      <c r="K181" s="7">
        <v>43252</v>
      </c>
      <c r="L181" t="s">
        <v>13</v>
      </c>
    </row>
    <row r="182" spans="1:12" x14ac:dyDescent="0.3">
      <c r="A182" t="s">
        <v>3</v>
      </c>
      <c r="B182" t="s">
        <v>69</v>
      </c>
      <c r="C182" t="s">
        <v>15</v>
      </c>
      <c r="D182" t="s">
        <v>18</v>
      </c>
      <c r="E182">
        <v>2847.5</v>
      </c>
      <c r="F182">
        <v>703.5</v>
      </c>
      <c r="G182" t="s">
        <v>68</v>
      </c>
      <c r="H182">
        <v>1</v>
      </c>
      <c r="I182">
        <v>8</v>
      </c>
      <c r="J182" s="6">
        <v>43272</v>
      </c>
      <c r="K182" s="7">
        <v>43252</v>
      </c>
      <c r="L182" t="s">
        <v>8</v>
      </c>
    </row>
    <row r="183" spans="1:12" x14ac:dyDescent="0.3">
      <c r="A183" t="s">
        <v>5</v>
      </c>
      <c r="B183" t="s">
        <v>65</v>
      </c>
      <c r="C183" t="s">
        <v>16</v>
      </c>
      <c r="D183" t="s">
        <v>18</v>
      </c>
      <c r="E183">
        <v>1922.23</v>
      </c>
      <c r="F183">
        <v>546.30999999999995</v>
      </c>
      <c r="G183" t="s">
        <v>68</v>
      </c>
      <c r="H183">
        <v>1</v>
      </c>
      <c r="I183">
        <v>3</v>
      </c>
      <c r="J183" s="6">
        <v>43272</v>
      </c>
      <c r="K183" s="7">
        <v>43252</v>
      </c>
      <c r="L183" t="s">
        <v>12</v>
      </c>
    </row>
    <row r="184" spans="1:12" x14ac:dyDescent="0.3">
      <c r="A184" t="s">
        <v>5</v>
      </c>
      <c r="B184" t="s">
        <v>63</v>
      </c>
      <c r="C184" t="s">
        <v>16</v>
      </c>
      <c r="D184" t="s">
        <v>18</v>
      </c>
      <c r="E184">
        <v>5909.4</v>
      </c>
      <c r="F184">
        <v>3020.36</v>
      </c>
      <c r="G184" t="s">
        <v>68</v>
      </c>
      <c r="H184">
        <v>1</v>
      </c>
      <c r="I184">
        <v>5</v>
      </c>
      <c r="J184" s="6">
        <v>43272</v>
      </c>
      <c r="K184" s="7">
        <v>43252</v>
      </c>
      <c r="L184" t="s">
        <v>10</v>
      </c>
    </row>
    <row r="185" spans="1:12" x14ac:dyDescent="0.3">
      <c r="A185" t="s">
        <v>5</v>
      </c>
      <c r="B185" t="s">
        <v>67</v>
      </c>
      <c r="C185" t="s">
        <v>15</v>
      </c>
      <c r="D185" t="s">
        <v>18</v>
      </c>
      <c r="E185">
        <v>19502.36</v>
      </c>
      <c r="F185">
        <v>11085.56</v>
      </c>
      <c r="G185" t="s">
        <v>68</v>
      </c>
      <c r="H185">
        <v>1</v>
      </c>
      <c r="I185">
        <v>10</v>
      </c>
      <c r="J185" s="6">
        <v>43272</v>
      </c>
      <c r="K185" s="7">
        <v>43252</v>
      </c>
      <c r="L185" t="s">
        <v>13</v>
      </c>
    </row>
    <row r="186" spans="1:12" x14ac:dyDescent="0.3">
      <c r="A186" t="s">
        <v>2</v>
      </c>
      <c r="B186" t="s">
        <v>63</v>
      </c>
      <c r="C186" t="s">
        <v>15</v>
      </c>
      <c r="D186" t="s">
        <v>18</v>
      </c>
      <c r="E186">
        <v>3919.5</v>
      </c>
      <c r="F186">
        <v>2046.85</v>
      </c>
      <c r="G186" t="s">
        <v>68</v>
      </c>
      <c r="H186">
        <v>1</v>
      </c>
      <c r="I186">
        <v>8</v>
      </c>
      <c r="J186" s="6">
        <v>43273</v>
      </c>
      <c r="K186" s="7">
        <v>43252</v>
      </c>
      <c r="L186" t="s">
        <v>10</v>
      </c>
    </row>
    <row r="187" spans="1:12" x14ac:dyDescent="0.3">
      <c r="A187" t="s">
        <v>3</v>
      </c>
      <c r="B187" t="s">
        <v>70</v>
      </c>
      <c r="C187" t="s">
        <v>16</v>
      </c>
      <c r="D187" t="s">
        <v>18</v>
      </c>
      <c r="E187">
        <v>2237.13</v>
      </c>
      <c r="F187">
        <v>447.43</v>
      </c>
      <c r="G187" t="s">
        <v>68</v>
      </c>
      <c r="H187">
        <v>1</v>
      </c>
      <c r="I187">
        <v>4</v>
      </c>
      <c r="J187" s="6">
        <v>43273</v>
      </c>
      <c r="K187" s="7">
        <v>43252</v>
      </c>
      <c r="L187" t="s">
        <v>9</v>
      </c>
    </row>
    <row r="188" spans="1:12" x14ac:dyDescent="0.3">
      <c r="A188" t="s">
        <v>3</v>
      </c>
      <c r="B188" t="s">
        <v>69</v>
      </c>
      <c r="C188" t="s">
        <v>16</v>
      </c>
      <c r="D188" t="s">
        <v>18</v>
      </c>
      <c r="E188">
        <v>5628</v>
      </c>
      <c r="F188">
        <v>-2063.6</v>
      </c>
      <c r="G188" t="s">
        <v>68</v>
      </c>
      <c r="H188">
        <v>1</v>
      </c>
      <c r="I188">
        <v>4</v>
      </c>
      <c r="J188" s="6">
        <v>43273</v>
      </c>
      <c r="K188" s="7">
        <v>43252</v>
      </c>
      <c r="L188" t="s">
        <v>8</v>
      </c>
    </row>
    <row r="189" spans="1:12" x14ac:dyDescent="0.3">
      <c r="A189" t="s">
        <v>4</v>
      </c>
      <c r="B189" t="s">
        <v>67</v>
      </c>
      <c r="C189" t="s">
        <v>15</v>
      </c>
      <c r="D189" t="s">
        <v>18</v>
      </c>
      <c r="E189">
        <v>2125.91</v>
      </c>
      <c r="F189">
        <v>626.59</v>
      </c>
      <c r="G189" t="s">
        <v>68</v>
      </c>
      <c r="H189">
        <v>1</v>
      </c>
      <c r="I189">
        <v>9</v>
      </c>
      <c r="J189" s="6">
        <v>43273</v>
      </c>
      <c r="K189" s="7">
        <v>43252</v>
      </c>
      <c r="L189" t="s">
        <v>13</v>
      </c>
    </row>
    <row r="190" spans="1:12" x14ac:dyDescent="0.3">
      <c r="A190" t="s">
        <v>3</v>
      </c>
      <c r="B190" t="s">
        <v>67</v>
      </c>
      <c r="C190" t="s">
        <v>16</v>
      </c>
      <c r="D190" t="s">
        <v>18</v>
      </c>
      <c r="E190">
        <v>7187.76</v>
      </c>
      <c r="F190">
        <v>1597.28</v>
      </c>
      <c r="G190" t="s">
        <v>68</v>
      </c>
      <c r="H190">
        <v>1</v>
      </c>
      <c r="I190">
        <v>7</v>
      </c>
      <c r="J190" s="6">
        <v>43273</v>
      </c>
      <c r="K190" s="7">
        <v>43252</v>
      </c>
      <c r="L190" t="s">
        <v>13</v>
      </c>
    </row>
    <row r="191" spans="1:12" x14ac:dyDescent="0.3">
      <c r="A191" t="s">
        <v>3</v>
      </c>
      <c r="B191" t="s">
        <v>63</v>
      </c>
      <c r="C191" t="s">
        <v>15</v>
      </c>
      <c r="D191" t="s">
        <v>18</v>
      </c>
      <c r="E191">
        <v>653.38</v>
      </c>
      <c r="F191">
        <v>262.77</v>
      </c>
      <c r="G191" t="s">
        <v>68</v>
      </c>
      <c r="H191">
        <v>1</v>
      </c>
      <c r="I191">
        <v>10</v>
      </c>
      <c r="J191" s="6">
        <v>43273</v>
      </c>
      <c r="K191" s="7">
        <v>43252</v>
      </c>
      <c r="L191" t="s">
        <v>10</v>
      </c>
    </row>
    <row r="192" spans="1:12" x14ac:dyDescent="0.3">
      <c r="A192" t="s">
        <v>4</v>
      </c>
      <c r="B192" t="s">
        <v>63</v>
      </c>
      <c r="C192" t="s">
        <v>16</v>
      </c>
      <c r="D192" t="s">
        <v>18</v>
      </c>
      <c r="E192">
        <v>15123.24</v>
      </c>
      <c r="F192">
        <v>7959.6</v>
      </c>
      <c r="G192" t="s">
        <v>68</v>
      </c>
      <c r="H192">
        <v>1</v>
      </c>
      <c r="I192">
        <v>7</v>
      </c>
      <c r="J192" s="6">
        <v>43273</v>
      </c>
      <c r="K192" s="7">
        <v>43252</v>
      </c>
      <c r="L192" t="s">
        <v>10</v>
      </c>
    </row>
    <row r="193" spans="1:12" x14ac:dyDescent="0.3">
      <c r="A193" t="s">
        <v>3</v>
      </c>
      <c r="B193" t="s">
        <v>69</v>
      </c>
      <c r="C193" t="s">
        <v>16</v>
      </c>
      <c r="D193" t="s">
        <v>18</v>
      </c>
      <c r="E193">
        <v>2829.28</v>
      </c>
      <c r="F193">
        <v>1506.91</v>
      </c>
      <c r="G193" t="s">
        <v>68</v>
      </c>
      <c r="H193">
        <v>1</v>
      </c>
      <c r="I193">
        <v>2</v>
      </c>
      <c r="J193" s="6">
        <v>43273</v>
      </c>
      <c r="K193" s="7">
        <v>43252</v>
      </c>
      <c r="L193" t="s">
        <v>8</v>
      </c>
    </row>
    <row r="194" spans="1:12" x14ac:dyDescent="0.3">
      <c r="A194" t="s">
        <v>3</v>
      </c>
      <c r="B194" t="s">
        <v>63</v>
      </c>
      <c r="C194" t="s">
        <v>16</v>
      </c>
      <c r="D194" t="s">
        <v>18</v>
      </c>
      <c r="E194">
        <v>14107.52</v>
      </c>
      <c r="F194">
        <v>4937.66</v>
      </c>
      <c r="G194" t="s">
        <v>68</v>
      </c>
      <c r="H194">
        <v>1</v>
      </c>
      <c r="I194">
        <v>5</v>
      </c>
      <c r="J194" s="6">
        <v>43273</v>
      </c>
      <c r="K194" s="7">
        <v>43252</v>
      </c>
      <c r="L194" t="s">
        <v>10</v>
      </c>
    </row>
    <row r="195" spans="1:12" x14ac:dyDescent="0.3">
      <c r="A195" t="s">
        <v>4</v>
      </c>
      <c r="B195" t="s">
        <v>63</v>
      </c>
      <c r="C195" t="s">
        <v>16</v>
      </c>
      <c r="D195" t="s">
        <v>18</v>
      </c>
      <c r="E195">
        <v>33460.81</v>
      </c>
      <c r="F195">
        <v>9157.7199999999993</v>
      </c>
      <c r="G195" t="s">
        <v>68</v>
      </c>
      <c r="H195">
        <v>1</v>
      </c>
      <c r="I195">
        <v>7</v>
      </c>
      <c r="J195" s="6">
        <v>43273</v>
      </c>
      <c r="K195" s="7">
        <v>43252</v>
      </c>
      <c r="L195" t="s">
        <v>10</v>
      </c>
    </row>
    <row r="196" spans="1:12" x14ac:dyDescent="0.3">
      <c r="A196" t="s">
        <v>4</v>
      </c>
      <c r="B196" t="s">
        <v>66</v>
      </c>
      <c r="C196" t="s">
        <v>16</v>
      </c>
      <c r="D196" t="s">
        <v>18</v>
      </c>
      <c r="E196">
        <v>1646.19</v>
      </c>
      <c r="F196">
        <v>877.97</v>
      </c>
      <c r="G196" t="s">
        <v>68</v>
      </c>
      <c r="H196">
        <v>1</v>
      </c>
      <c r="I196">
        <v>3</v>
      </c>
      <c r="J196" s="6">
        <v>43274</v>
      </c>
      <c r="K196" s="7">
        <v>43252</v>
      </c>
      <c r="L196" t="s">
        <v>11</v>
      </c>
    </row>
    <row r="197" spans="1:12" x14ac:dyDescent="0.3">
      <c r="A197" t="s">
        <v>3</v>
      </c>
      <c r="B197" t="s">
        <v>66</v>
      </c>
      <c r="C197" t="s">
        <v>16</v>
      </c>
      <c r="D197" t="s">
        <v>18</v>
      </c>
      <c r="E197">
        <v>4931.2</v>
      </c>
      <c r="F197">
        <v>428.8</v>
      </c>
      <c r="G197" t="s">
        <v>68</v>
      </c>
      <c r="H197">
        <v>1</v>
      </c>
      <c r="I197">
        <v>6</v>
      </c>
      <c r="J197" s="6">
        <v>43274</v>
      </c>
      <c r="K197" s="7">
        <v>43252</v>
      </c>
      <c r="L197" t="s">
        <v>11</v>
      </c>
    </row>
    <row r="198" spans="1:12" x14ac:dyDescent="0.3">
      <c r="A198" t="s">
        <v>3</v>
      </c>
      <c r="B198" t="s">
        <v>65</v>
      </c>
      <c r="C198" t="s">
        <v>16</v>
      </c>
      <c r="D198" t="s">
        <v>18</v>
      </c>
      <c r="E198">
        <v>2031.44</v>
      </c>
      <c r="F198">
        <v>203.14</v>
      </c>
      <c r="G198" t="s">
        <v>68</v>
      </c>
      <c r="H198">
        <v>1</v>
      </c>
      <c r="I198">
        <v>6</v>
      </c>
      <c r="J198" s="6">
        <v>43274</v>
      </c>
      <c r="K198" s="7">
        <v>43252</v>
      </c>
      <c r="L198" t="s">
        <v>12</v>
      </c>
    </row>
    <row r="199" spans="1:12" x14ac:dyDescent="0.3">
      <c r="A199" t="s">
        <v>3</v>
      </c>
      <c r="B199" t="s">
        <v>66</v>
      </c>
      <c r="C199" t="s">
        <v>16</v>
      </c>
      <c r="D199" t="s">
        <v>18</v>
      </c>
      <c r="E199">
        <v>3587.45</v>
      </c>
      <c r="F199">
        <v>1559.76</v>
      </c>
      <c r="G199" t="s">
        <v>68</v>
      </c>
      <c r="H199">
        <v>1</v>
      </c>
      <c r="I199">
        <v>7</v>
      </c>
      <c r="J199" s="6">
        <v>43274</v>
      </c>
      <c r="K199" s="7">
        <v>43252</v>
      </c>
      <c r="L199" t="s">
        <v>11</v>
      </c>
    </row>
    <row r="200" spans="1:12" x14ac:dyDescent="0.3">
      <c r="A200" t="s">
        <v>3</v>
      </c>
      <c r="B200" t="s">
        <v>69</v>
      </c>
      <c r="C200" t="s">
        <v>16</v>
      </c>
      <c r="D200" t="s">
        <v>18</v>
      </c>
      <c r="E200">
        <v>12108.24</v>
      </c>
      <c r="F200">
        <v>1967.58</v>
      </c>
      <c r="G200" t="s">
        <v>68</v>
      </c>
      <c r="H200">
        <v>1</v>
      </c>
      <c r="I200">
        <v>3</v>
      </c>
      <c r="J200" s="6">
        <v>43275</v>
      </c>
      <c r="K200" s="7">
        <v>43252</v>
      </c>
      <c r="L200" t="s">
        <v>8</v>
      </c>
    </row>
    <row r="201" spans="1:12" x14ac:dyDescent="0.3">
      <c r="A201" t="s">
        <v>4</v>
      </c>
      <c r="B201" t="s">
        <v>63</v>
      </c>
      <c r="C201" t="s">
        <v>16</v>
      </c>
      <c r="D201" t="s">
        <v>18</v>
      </c>
      <c r="E201">
        <v>7638</v>
      </c>
      <c r="F201">
        <v>3457.2</v>
      </c>
      <c r="G201" t="s">
        <v>68</v>
      </c>
      <c r="H201">
        <v>1</v>
      </c>
      <c r="I201">
        <v>1</v>
      </c>
      <c r="J201" s="6">
        <v>43275</v>
      </c>
      <c r="K201" s="7">
        <v>43252</v>
      </c>
      <c r="L201" t="s">
        <v>10</v>
      </c>
    </row>
    <row r="202" spans="1:12" x14ac:dyDescent="0.3">
      <c r="A202" t="s">
        <v>5</v>
      </c>
      <c r="B202" t="s">
        <v>63</v>
      </c>
      <c r="C202" t="s">
        <v>16</v>
      </c>
      <c r="D202" t="s">
        <v>18</v>
      </c>
      <c r="E202">
        <v>15364.44</v>
      </c>
      <c r="F202">
        <v>6828.64</v>
      </c>
      <c r="G202" t="s">
        <v>68</v>
      </c>
      <c r="H202">
        <v>1</v>
      </c>
      <c r="I202">
        <v>7</v>
      </c>
      <c r="J202" s="6">
        <v>43275</v>
      </c>
      <c r="K202" s="7">
        <v>43252</v>
      </c>
      <c r="L202" t="s">
        <v>10</v>
      </c>
    </row>
    <row r="203" spans="1:12" x14ac:dyDescent="0.3">
      <c r="A203" t="s">
        <v>3</v>
      </c>
      <c r="B203" t="s">
        <v>63</v>
      </c>
      <c r="C203" t="s">
        <v>16</v>
      </c>
      <c r="D203" t="s">
        <v>18</v>
      </c>
      <c r="E203">
        <v>9342.48</v>
      </c>
      <c r="F203">
        <v>1201.1600000000001</v>
      </c>
      <c r="G203" t="s">
        <v>68</v>
      </c>
      <c r="H203">
        <v>1</v>
      </c>
      <c r="I203">
        <v>3</v>
      </c>
      <c r="J203" s="6">
        <v>43276</v>
      </c>
      <c r="K203" s="7">
        <v>43252</v>
      </c>
      <c r="L203" t="s">
        <v>10</v>
      </c>
    </row>
    <row r="204" spans="1:12" x14ac:dyDescent="0.3">
      <c r="A204" t="s">
        <v>3</v>
      </c>
      <c r="B204" t="s">
        <v>65</v>
      </c>
      <c r="C204" t="s">
        <v>16</v>
      </c>
      <c r="D204" t="s">
        <v>18</v>
      </c>
      <c r="E204">
        <v>3735.92</v>
      </c>
      <c r="F204">
        <v>307.68</v>
      </c>
      <c r="G204" t="s">
        <v>68</v>
      </c>
      <c r="H204">
        <v>1</v>
      </c>
      <c r="I204">
        <v>1</v>
      </c>
      <c r="J204" s="6">
        <v>43276</v>
      </c>
      <c r="K204" s="7">
        <v>43252</v>
      </c>
      <c r="L204" t="s">
        <v>12</v>
      </c>
    </row>
    <row r="205" spans="1:12" x14ac:dyDescent="0.3">
      <c r="A205" t="s">
        <v>4</v>
      </c>
      <c r="B205" t="s">
        <v>70</v>
      </c>
      <c r="C205" t="s">
        <v>16</v>
      </c>
      <c r="D205" t="s">
        <v>18</v>
      </c>
      <c r="E205">
        <v>3501.15</v>
      </c>
      <c r="F205">
        <v>1560.29</v>
      </c>
      <c r="G205" t="s">
        <v>68</v>
      </c>
      <c r="H205">
        <v>1</v>
      </c>
      <c r="I205">
        <v>3</v>
      </c>
      <c r="J205" s="6">
        <v>43276</v>
      </c>
      <c r="K205" s="7">
        <v>43252</v>
      </c>
      <c r="L205" t="s">
        <v>9</v>
      </c>
    </row>
    <row r="206" spans="1:12" x14ac:dyDescent="0.3">
      <c r="A206" t="s">
        <v>4</v>
      </c>
      <c r="B206" t="s">
        <v>63</v>
      </c>
      <c r="C206" t="s">
        <v>15</v>
      </c>
      <c r="D206" t="s">
        <v>18</v>
      </c>
      <c r="E206">
        <v>12796.46</v>
      </c>
      <c r="F206">
        <v>4033.66</v>
      </c>
      <c r="G206" t="s">
        <v>68</v>
      </c>
      <c r="H206">
        <v>1</v>
      </c>
      <c r="I206">
        <v>8</v>
      </c>
      <c r="J206" s="6">
        <v>43276</v>
      </c>
      <c r="K206" s="7">
        <v>43252</v>
      </c>
      <c r="L206" t="s">
        <v>10</v>
      </c>
    </row>
    <row r="207" spans="1:12" x14ac:dyDescent="0.3">
      <c r="A207" t="s">
        <v>5</v>
      </c>
      <c r="B207" t="s">
        <v>63</v>
      </c>
      <c r="C207" t="s">
        <v>16</v>
      </c>
      <c r="D207" t="s">
        <v>18</v>
      </c>
      <c r="E207">
        <v>2339.64</v>
      </c>
      <c r="F207">
        <v>857.87</v>
      </c>
      <c r="G207" t="s">
        <v>68</v>
      </c>
      <c r="H207">
        <v>1</v>
      </c>
      <c r="I207">
        <v>4</v>
      </c>
      <c r="J207" s="6">
        <v>43277</v>
      </c>
      <c r="K207" s="7">
        <v>43252</v>
      </c>
      <c r="L207" t="s">
        <v>10</v>
      </c>
    </row>
    <row r="208" spans="1:12" x14ac:dyDescent="0.3">
      <c r="A208" t="s">
        <v>4</v>
      </c>
      <c r="B208" t="s">
        <v>66</v>
      </c>
      <c r="C208" t="s">
        <v>16</v>
      </c>
      <c r="D208" t="s">
        <v>18</v>
      </c>
      <c r="E208">
        <v>992.4</v>
      </c>
      <c r="F208">
        <v>485.41</v>
      </c>
      <c r="G208" t="s">
        <v>68</v>
      </c>
      <c r="H208">
        <v>1</v>
      </c>
      <c r="I208">
        <v>2</v>
      </c>
      <c r="J208" s="6">
        <v>43277</v>
      </c>
      <c r="K208" s="7">
        <v>43252</v>
      </c>
      <c r="L208" t="s">
        <v>11</v>
      </c>
    </row>
    <row r="209" spans="1:12" x14ac:dyDescent="0.3">
      <c r="A209" t="s">
        <v>4</v>
      </c>
      <c r="B209" t="s">
        <v>63</v>
      </c>
      <c r="C209" t="s">
        <v>16</v>
      </c>
      <c r="D209" t="s">
        <v>18</v>
      </c>
      <c r="E209">
        <v>4180.8</v>
      </c>
      <c r="F209">
        <v>1515.55</v>
      </c>
      <c r="G209" t="s">
        <v>68</v>
      </c>
      <c r="H209">
        <v>1</v>
      </c>
      <c r="I209">
        <v>4</v>
      </c>
      <c r="J209" s="6">
        <v>43277</v>
      </c>
      <c r="K209" s="7">
        <v>43252</v>
      </c>
      <c r="L209" t="s">
        <v>10</v>
      </c>
    </row>
    <row r="210" spans="1:12" x14ac:dyDescent="0.3">
      <c r="A210" t="s">
        <v>4</v>
      </c>
      <c r="B210" t="s">
        <v>63</v>
      </c>
      <c r="C210" t="s">
        <v>16</v>
      </c>
      <c r="D210" t="s">
        <v>18</v>
      </c>
      <c r="E210">
        <v>2138.64</v>
      </c>
      <c r="F210">
        <v>562.79999999999995</v>
      </c>
      <c r="G210" t="s">
        <v>68</v>
      </c>
      <c r="H210">
        <v>1</v>
      </c>
      <c r="I210">
        <v>3</v>
      </c>
      <c r="J210" s="6">
        <v>43277</v>
      </c>
      <c r="K210" s="7">
        <v>43252</v>
      </c>
      <c r="L210" t="s">
        <v>10</v>
      </c>
    </row>
    <row r="211" spans="1:12" x14ac:dyDescent="0.3">
      <c r="A211" t="s">
        <v>3</v>
      </c>
      <c r="B211" t="s">
        <v>63</v>
      </c>
      <c r="C211" t="s">
        <v>16</v>
      </c>
      <c r="D211" t="s">
        <v>18</v>
      </c>
      <c r="E211">
        <v>8401.7999999999993</v>
      </c>
      <c r="F211">
        <v>2299.4</v>
      </c>
      <c r="G211" t="s">
        <v>68</v>
      </c>
      <c r="H211">
        <v>1</v>
      </c>
      <c r="I211">
        <v>2</v>
      </c>
      <c r="J211" s="6">
        <v>43277</v>
      </c>
      <c r="K211" s="7">
        <v>43252</v>
      </c>
      <c r="L211" t="s">
        <v>10</v>
      </c>
    </row>
    <row r="212" spans="1:12" x14ac:dyDescent="0.3">
      <c r="A212" t="s">
        <v>4</v>
      </c>
      <c r="B212" t="s">
        <v>70</v>
      </c>
      <c r="C212" t="s">
        <v>15</v>
      </c>
      <c r="D212" t="s">
        <v>18</v>
      </c>
      <c r="E212">
        <v>2345.67</v>
      </c>
      <c r="F212">
        <v>677.64</v>
      </c>
      <c r="G212" t="s">
        <v>68</v>
      </c>
      <c r="H212">
        <v>1</v>
      </c>
      <c r="I212">
        <v>10</v>
      </c>
      <c r="J212" s="6">
        <v>43277</v>
      </c>
      <c r="K212" s="7">
        <v>43252</v>
      </c>
      <c r="L212" t="s">
        <v>9</v>
      </c>
    </row>
    <row r="213" spans="1:12" x14ac:dyDescent="0.3">
      <c r="A213" t="s">
        <v>2</v>
      </c>
      <c r="B213" t="s">
        <v>65</v>
      </c>
      <c r="C213" t="s">
        <v>15</v>
      </c>
      <c r="D213" t="s">
        <v>18</v>
      </c>
      <c r="E213">
        <v>1676.61</v>
      </c>
      <c r="F213">
        <v>911.17</v>
      </c>
      <c r="G213" t="s">
        <v>68</v>
      </c>
      <c r="H213">
        <v>1</v>
      </c>
      <c r="I213">
        <v>10</v>
      </c>
      <c r="J213" s="6">
        <v>43277</v>
      </c>
      <c r="K213" s="7">
        <v>43252</v>
      </c>
      <c r="L213" t="s">
        <v>12</v>
      </c>
    </row>
    <row r="214" spans="1:12" x14ac:dyDescent="0.3">
      <c r="A214" t="s">
        <v>2</v>
      </c>
      <c r="B214" t="s">
        <v>63</v>
      </c>
      <c r="C214" t="s">
        <v>16</v>
      </c>
      <c r="D214" t="s">
        <v>18</v>
      </c>
      <c r="E214">
        <v>1113.8800000000001</v>
      </c>
      <c r="F214">
        <v>246.23</v>
      </c>
      <c r="G214" t="s">
        <v>68</v>
      </c>
      <c r="H214">
        <v>1</v>
      </c>
      <c r="I214">
        <v>4</v>
      </c>
      <c r="J214" s="6">
        <v>43277</v>
      </c>
      <c r="K214" s="7">
        <v>43252</v>
      </c>
      <c r="L214" t="s">
        <v>10</v>
      </c>
    </row>
    <row r="215" spans="1:12" x14ac:dyDescent="0.3">
      <c r="A215" t="s">
        <v>3</v>
      </c>
      <c r="B215" t="s">
        <v>65</v>
      </c>
      <c r="C215" t="s">
        <v>16</v>
      </c>
      <c r="D215" t="s">
        <v>18</v>
      </c>
      <c r="E215">
        <v>3093.39</v>
      </c>
      <c r="F215">
        <v>1477.95</v>
      </c>
      <c r="G215" t="s">
        <v>68</v>
      </c>
      <c r="H215">
        <v>1</v>
      </c>
      <c r="I215">
        <v>3</v>
      </c>
      <c r="J215" s="6">
        <v>43277</v>
      </c>
      <c r="K215" s="7">
        <v>43252</v>
      </c>
      <c r="L215" t="s">
        <v>12</v>
      </c>
    </row>
    <row r="216" spans="1:12" x14ac:dyDescent="0.3">
      <c r="A216" t="s">
        <v>3</v>
      </c>
      <c r="B216" t="s">
        <v>66</v>
      </c>
      <c r="C216" t="s">
        <v>16</v>
      </c>
      <c r="D216" t="s">
        <v>18</v>
      </c>
      <c r="E216">
        <v>16741.419999999998</v>
      </c>
      <c r="F216">
        <v>1637.73</v>
      </c>
      <c r="G216" t="s">
        <v>68</v>
      </c>
      <c r="H216">
        <v>1</v>
      </c>
      <c r="I216">
        <v>1</v>
      </c>
      <c r="J216" s="6">
        <v>43277</v>
      </c>
      <c r="K216" s="7">
        <v>43252</v>
      </c>
      <c r="L216" t="s">
        <v>11</v>
      </c>
    </row>
    <row r="217" spans="1:12" x14ac:dyDescent="0.3">
      <c r="A217" t="s">
        <v>2</v>
      </c>
      <c r="B217" t="s">
        <v>63</v>
      </c>
      <c r="C217" t="s">
        <v>15</v>
      </c>
      <c r="D217" t="s">
        <v>18</v>
      </c>
      <c r="E217">
        <v>3742.62</v>
      </c>
      <c r="F217">
        <v>1772.82</v>
      </c>
      <c r="G217" t="s">
        <v>68</v>
      </c>
      <c r="H217">
        <v>1</v>
      </c>
      <c r="I217">
        <v>8</v>
      </c>
      <c r="J217" s="6">
        <v>43278</v>
      </c>
      <c r="K217" s="7">
        <v>43252</v>
      </c>
      <c r="L217" t="s">
        <v>10</v>
      </c>
    </row>
    <row r="218" spans="1:12" x14ac:dyDescent="0.3">
      <c r="A218" t="s">
        <v>3</v>
      </c>
      <c r="B218" t="s">
        <v>63</v>
      </c>
      <c r="C218" t="s">
        <v>16</v>
      </c>
      <c r="D218" t="s">
        <v>18</v>
      </c>
      <c r="E218">
        <v>21204.16</v>
      </c>
      <c r="F218">
        <v>8527.76</v>
      </c>
      <c r="G218" t="s">
        <v>68</v>
      </c>
      <c r="H218">
        <v>1</v>
      </c>
      <c r="I218">
        <v>3</v>
      </c>
      <c r="J218" s="6">
        <v>43278</v>
      </c>
      <c r="K218" s="7">
        <v>43252</v>
      </c>
      <c r="L218" t="s">
        <v>10</v>
      </c>
    </row>
    <row r="219" spans="1:12" x14ac:dyDescent="0.3">
      <c r="A219" t="s">
        <v>3</v>
      </c>
      <c r="B219" t="s">
        <v>63</v>
      </c>
      <c r="C219" t="s">
        <v>16</v>
      </c>
      <c r="D219" t="s">
        <v>18</v>
      </c>
      <c r="E219">
        <v>7319.75</v>
      </c>
      <c r="F219">
        <v>3313.15</v>
      </c>
      <c r="G219" t="s">
        <v>68</v>
      </c>
      <c r="H219">
        <v>1</v>
      </c>
      <c r="I219">
        <v>2</v>
      </c>
      <c r="J219" s="6">
        <v>43278</v>
      </c>
      <c r="K219" s="7">
        <v>43252</v>
      </c>
      <c r="L219" t="s">
        <v>10</v>
      </c>
    </row>
    <row r="220" spans="1:12" x14ac:dyDescent="0.3">
      <c r="A220" t="s">
        <v>5</v>
      </c>
      <c r="B220" t="s">
        <v>67</v>
      </c>
      <c r="C220" t="s">
        <v>16</v>
      </c>
      <c r="D220" t="s">
        <v>18</v>
      </c>
      <c r="E220">
        <v>2164.1</v>
      </c>
      <c r="F220">
        <v>1070.6600000000001</v>
      </c>
      <c r="G220" t="s">
        <v>68</v>
      </c>
      <c r="H220">
        <v>1</v>
      </c>
      <c r="I220">
        <v>6</v>
      </c>
      <c r="J220" s="6">
        <v>43278</v>
      </c>
      <c r="K220" s="7">
        <v>43252</v>
      </c>
      <c r="L220" t="s">
        <v>13</v>
      </c>
    </row>
    <row r="221" spans="1:12" x14ac:dyDescent="0.3">
      <c r="A221" t="s">
        <v>2</v>
      </c>
      <c r="B221" t="s">
        <v>63</v>
      </c>
      <c r="C221" t="s">
        <v>16</v>
      </c>
      <c r="D221" t="s">
        <v>18</v>
      </c>
      <c r="E221">
        <v>9572.9599999999991</v>
      </c>
      <c r="F221">
        <v>1410.76</v>
      </c>
      <c r="G221" t="s">
        <v>68</v>
      </c>
      <c r="H221">
        <v>1</v>
      </c>
      <c r="I221">
        <v>3</v>
      </c>
      <c r="J221" s="6">
        <v>43278</v>
      </c>
      <c r="K221" s="7">
        <v>43252</v>
      </c>
      <c r="L221" t="s">
        <v>10</v>
      </c>
    </row>
    <row r="222" spans="1:12" x14ac:dyDescent="0.3">
      <c r="A222" t="s">
        <v>3</v>
      </c>
      <c r="B222" t="s">
        <v>70</v>
      </c>
      <c r="C222" t="s">
        <v>16</v>
      </c>
      <c r="D222" t="s">
        <v>18</v>
      </c>
      <c r="E222">
        <v>1013.71</v>
      </c>
      <c r="F222">
        <v>310.08</v>
      </c>
      <c r="G222" t="s">
        <v>68</v>
      </c>
      <c r="H222">
        <v>1</v>
      </c>
      <c r="I222">
        <v>5</v>
      </c>
      <c r="J222" s="6">
        <v>43278</v>
      </c>
      <c r="K222" s="7">
        <v>43252</v>
      </c>
      <c r="L222" t="s">
        <v>9</v>
      </c>
    </row>
    <row r="223" spans="1:12" x14ac:dyDescent="0.3">
      <c r="A223" t="s">
        <v>3</v>
      </c>
      <c r="B223" t="s">
        <v>65</v>
      </c>
      <c r="C223" t="s">
        <v>15</v>
      </c>
      <c r="D223" t="s">
        <v>18</v>
      </c>
      <c r="E223">
        <v>11095.2</v>
      </c>
      <c r="F223">
        <v>6030</v>
      </c>
      <c r="G223" t="s">
        <v>68</v>
      </c>
      <c r="H223">
        <v>1</v>
      </c>
      <c r="I223">
        <v>10</v>
      </c>
      <c r="J223" s="6">
        <v>43278</v>
      </c>
      <c r="K223" s="7">
        <v>43252</v>
      </c>
      <c r="L223" t="s">
        <v>12</v>
      </c>
    </row>
    <row r="224" spans="1:12" x14ac:dyDescent="0.3">
      <c r="A224" t="s">
        <v>3</v>
      </c>
      <c r="B224" t="s">
        <v>63</v>
      </c>
      <c r="C224" t="s">
        <v>16</v>
      </c>
      <c r="D224" t="s">
        <v>18</v>
      </c>
      <c r="E224">
        <v>16485.349999999999</v>
      </c>
      <c r="F224">
        <v>2082.36</v>
      </c>
      <c r="G224" t="s">
        <v>68</v>
      </c>
      <c r="H224">
        <v>1</v>
      </c>
      <c r="I224">
        <v>4</v>
      </c>
      <c r="J224" s="6">
        <v>43278</v>
      </c>
      <c r="K224" s="7">
        <v>43252</v>
      </c>
      <c r="L224" t="s">
        <v>10</v>
      </c>
    </row>
    <row r="225" spans="1:12" x14ac:dyDescent="0.3">
      <c r="A225" t="s">
        <v>5</v>
      </c>
      <c r="B225" t="s">
        <v>66</v>
      </c>
      <c r="C225" t="s">
        <v>16</v>
      </c>
      <c r="D225" t="s">
        <v>18</v>
      </c>
      <c r="E225">
        <v>12325.32</v>
      </c>
      <c r="F225">
        <v>3012.87</v>
      </c>
      <c r="G225" t="s">
        <v>68</v>
      </c>
      <c r="H225">
        <v>1</v>
      </c>
      <c r="I225">
        <v>1</v>
      </c>
      <c r="J225" s="6">
        <v>43278</v>
      </c>
      <c r="K225" s="7">
        <v>43252</v>
      </c>
      <c r="L225" t="s">
        <v>11</v>
      </c>
    </row>
    <row r="226" spans="1:12" x14ac:dyDescent="0.3">
      <c r="A226" t="s">
        <v>4</v>
      </c>
      <c r="B226" t="s">
        <v>63</v>
      </c>
      <c r="C226" t="s">
        <v>15</v>
      </c>
      <c r="D226" t="s">
        <v>18</v>
      </c>
      <c r="E226">
        <v>3775.45</v>
      </c>
      <c r="F226">
        <v>161.80000000000001</v>
      </c>
      <c r="G226" t="s">
        <v>68</v>
      </c>
      <c r="H226">
        <v>1</v>
      </c>
      <c r="I226">
        <v>9</v>
      </c>
      <c r="J226" s="6">
        <v>43278</v>
      </c>
      <c r="K226" s="7">
        <v>43252</v>
      </c>
      <c r="L226" t="s">
        <v>10</v>
      </c>
    </row>
    <row r="227" spans="1:12" x14ac:dyDescent="0.3">
      <c r="A227" t="s">
        <v>3</v>
      </c>
      <c r="B227" t="s">
        <v>70</v>
      </c>
      <c r="C227" t="s">
        <v>15</v>
      </c>
      <c r="D227" t="s">
        <v>18</v>
      </c>
      <c r="E227">
        <v>1115.68</v>
      </c>
      <c r="F227">
        <v>169.77</v>
      </c>
      <c r="G227" t="s">
        <v>68</v>
      </c>
      <c r="H227">
        <v>1</v>
      </c>
      <c r="I227">
        <v>10</v>
      </c>
      <c r="J227" s="6">
        <v>43278</v>
      </c>
      <c r="K227" s="7">
        <v>43252</v>
      </c>
      <c r="L227" t="s">
        <v>9</v>
      </c>
    </row>
    <row r="228" spans="1:12" x14ac:dyDescent="0.3">
      <c r="A228" t="s">
        <v>4</v>
      </c>
      <c r="B228" t="s">
        <v>65</v>
      </c>
      <c r="C228" t="s">
        <v>16</v>
      </c>
      <c r="D228" t="s">
        <v>18</v>
      </c>
      <c r="E228">
        <v>4499.72</v>
      </c>
      <c r="F228">
        <v>391.27</v>
      </c>
      <c r="G228" t="s">
        <v>68</v>
      </c>
      <c r="H228">
        <v>1</v>
      </c>
      <c r="I228">
        <v>7</v>
      </c>
      <c r="J228" s="6">
        <v>43278</v>
      </c>
      <c r="K228" s="7">
        <v>43252</v>
      </c>
      <c r="L228" t="s">
        <v>12</v>
      </c>
    </row>
    <row r="229" spans="1:12" x14ac:dyDescent="0.3">
      <c r="A229" t="s">
        <v>3</v>
      </c>
      <c r="B229" t="s">
        <v>66</v>
      </c>
      <c r="C229" t="s">
        <v>16</v>
      </c>
      <c r="D229" t="s">
        <v>18</v>
      </c>
      <c r="E229">
        <v>496.47</v>
      </c>
      <c r="F229">
        <v>135.87</v>
      </c>
      <c r="G229" t="s">
        <v>68</v>
      </c>
      <c r="H229">
        <v>1</v>
      </c>
      <c r="I229">
        <v>4</v>
      </c>
      <c r="J229" s="6">
        <v>43278</v>
      </c>
      <c r="K229" s="7">
        <v>43252</v>
      </c>
      <c r="L229" t="s">
        <v>11</v>
      </c>
    </row>
    <row r="230" spans="1:12" x14ac:dyDescent="0.3">
      <c r="A230" t="s">
        <v>4</v>
      </c>
      <c r="B230" t="s">
        <v>65</v>
      </c>
      <c r="C230" t="s">
        <v>16</v>
      </c>
      <c r="D230" t="s">
        <v>18</v>
      </c>
      <c r="E230">
        <v>2870.28</v>
      </c>
      <c r="F230">
        <v>979.26</v>
      </c>
      <c r="G230" t="s">
        <v>68</v>
      </c>
      <c r="H230">
        <v>1</v>
      </c>
      <c r="I230">
        <v>4</v>
      </c>
      <c r="J230" s="6">
        <v>43278</v>
      </c>
      <c r="K230" s="7">
        <v>43252</v>
      </c>
      <c r="L230" t="s">
        <v>12</v>
      </c>
    </row>
    <row r="231" spans="1:12" x14ac:dyDescent="0.3">
      <c r="A231" t="s">
        <v>4</v>
      </c>
      <c r="B231" t="s">
        <v>66</v>
      </c>
      <c r="C231" t="s">
        <v>16</v>
      </c>
      <c r="D231" t="s">
        <v>18</v>
      </c>
      <c r="E231">
        <v>5433.03</v>
      </c>
      <c r="F231">
        <v>2620.65</v>
      </c>
      <c r="G231" t="s">
        <v>68</v>
      </c>
      <c r="H231">
        <v>1</v>
      </c>
      <c r="I231">
        <v>1</v>
      </c>
      <c r="J231" s="6">
        <v>43279</v>
      </c>
      <c r="K231" s="7">
        <v>43252</v>
      </c>
      <c r="L231" t="s">
        <v>11</v>
      </c>
    </row>
    <row r="232" spans="1:12" x14ac:dyDescent="0.3">
      <c r="A232" t="s">
        <v>4</v>
      </c>
      <c r="B232" t="s">
        <v>70</v>
      </c>
      <c r="C232" t="s">
        <v>16</v>
      </c>
      <c r="D232" t="s">
        <v>18</v>
      </c>
      <c r="E232">
        <v>17906.419999999998</v>
      </c>
      <c r="F232">
        <v>4281.97</v>
      </c>
      <c r="G232" t="s">
        <v>68</v>
      </c>
      <c r="H232">
        <v>1</v>
      </c>
      <c r="I232">
        <v>6</v>
      </c>
      <c r="J232" s="6">
        <v>43279</v>
      </c>
      <c r="K232" s="7">
        <v>43252</v>
      </c>
      <c r="L232" t="s">
        <v>9</v>
      </c>
    </row>
    <row r="233" spans="1:12" x14ac:dyDescent="0.3">
      <c r="A233" t="s">
        <v>4</v>
      </c>
      <c r="B233" t="s">
        <v>66</v>
      </c>
      <c r="C233" t="s">
        <v>15</v>
      </c>
      <c r="D233" t="s">
        <v>18</v>
      </c>
      <c r="E233">
        <v>290.77999999999997</v>
      </c>
      <c r="F233">
        <v>49.84</v>
      </c>
      <c r="G233" t="s">
        <v>68</v>
      </c>
      <c r="H233">
        <v>1</v>
      </c>
      <c r="I233">
        <v>8</v>
      </c>
      <c r="J233" s="6">
        <v>43279</v>
      </c>
      <c r="K233" s="7">
        <v>43252</v>
      </c>
      <c r="L233" t="s">
        <v>11</v>
      </c>
    </row>
    <row r="234" spans="1:12" x14ac:dyDescent="0.3">
      <c r="A234" t="s">
        <v>3</v>
      </c>
      <c r="B234" t="s">
        <v>70</v>
      </c>
      <c r="C234" t="s">
        <v>16</v>
      </c>
      <c r="D234" t="s">
        <v>18</v>
      </c>
      <c r="E234">
        <v>5810.91</v>
      </c>
      <c r="F234">
        <v>-830.13</v>
      </c>
      <c r="G234" t="s">
        <v>68</v>
      </c>
      <c r="H234">
        <v>1</v>
      </c>
      <c r="I234">
        <v>5</v>
      </c>
      <c r="J234" s="6">
        <v>43279</v>
      </c>
      <c r="K234" s="7">
        <v>43252</v>
      </c>
      <c r="L234" t="s">
        <v>9</v>
      </c>
    </row>
    <row r="235" spans="1:12" x14ac:dyDescent="0.3">
      <c r="A235" t="s">
        <v>3</v>
      </c>
      <c r="B235" t="s">
        <v>69</v>
      </c>
      <c r="C235" t="s">
        <v>16</v>
      </c>
      <c r="D235" t="s">
        <v>18</v>
      </c>
      <c r="E235">
        <v>4396.54</v>
      </c>
      <c r="F235">
        <v>1137.92</v>
      </c>
      <c r="G235" t="s">
        <v>68</v>
      </c>
      <c r="H235">
        <v>1</v>
      </c>
      <c r="I235">
        <v>7</v>
      </c>
      <c r="J235" s="6">
        <v>43279</v>
      </c>
      <c r="K235" s="7">
        <v>43252</v>
      </c>
      <c r="L235" t="s">
        <v>8</v>
      </c>
    </row>
    <row r="236" spans="1:12" x14ac:dyDescent="0.3">
      <c r="A236" t="s">
        <v>3</v>
      </c>
      <c r="B236" t="s">
        <v>67</v>
      </c>
      <c r="C236" t="s">
        <v>16</v>
      </c>
      <c r="D236" t="s">
        <v>18</v>
      </c>
      <c r="E236">
        <v>7222.6</v>
      </c>
      <c r="F236">
        <v>-619.08000000000004</v>
      </c>
      <c r="G236" t="s">
        <v>68</v>
      </c>
      <c r="H236">
        <v>1</v>
      </c>
      <c r="I236">
        <v>5</v>
      </c>
      <c r="J236" s="6">
        <v>43279</v>
      </c>
      <c r="K236" s="7">
        <v>43252</v>
      </c>
      <c r="L236" t="s">
        <v>13</v>
      </c>
    </row>
    <row r="237" spans="1:12" x14ac:dyDescent="0.3">
      <c r="A237" t="s">
        <v>4</v>
      </c>
      <c r="B237" t="s">
        <v>67</v>
      </c>
      <c r="C237" t="s">
        <v>16</v>
      </c>
      <c r="D237" t="s">
        <v>18</v>
      </c>
      <c r="E237">
        <v>46945.02</v>
      </c>
      <c r="F237">
        <v>24493.02</v>
      </c>
      <c r="G237" t="s">
        <v>68</v>
      </c>
      <c r="H237">
        <v>1</v>
      </c>
      <c r="I237">
        <v>6</v>
      </c>
      <c r="J237" s="6">
        <v>43279</v>
      </c>
      <c r="K237" s="7">
        <v>43252</v>
      </c>
      <c r="L237" t="s">
        <v>13</v>
      </c>
    </row>
    <row r="238" spans="1:12" x14ac:dyDescent="0.3">
      <c r="A238" t="s">
        <v>2</v>
      </c>
      <c r="B238" t="s">
        <v>66</v>
      </c>
      <c r="C238" t="s">
        <v>15</v>
      </c>
      <c r="D238" t="s">
        <v>18</v>
      </c>
      <c r="E238">
        <v>16846.48</v>
      </c>
      <c r="F238">
        <v>1263.5</v>
      </c>
      <c r="G238" t="s">
        <v>68</v>
      </c>
      <c r="H238">
        <v>1</v>
      </c>
      <c r="I238">
        <v>8</v>
      </c>
      <c r="J238" s="6">
        <v>43279</v>
      </c>
      <c r="K238" s="7">
        <v>43252</v>
      </c>
      <c r="L238" t="s">
        <v>11</v>
      </c>
    </row>
    <row r="239" spans="1:12" x14ac:dyDescent="0.3">
      <c r="A239" t="s">
        <v>3</v>
      </c>
      <c r="B239" t="s">
        <v>63</v>
      </c>
      <c r="C239" t="s">
        <v>16</v>
      </c>
      <c r="D239" t="s">
        <v>18</v>
      </c>
      <c r="E239">
        <v>4844.8999999999996</v>
      </c>
      <c r="F239">
        <v>2053.8200000000002</v>
      </c>
      <c r="G239" t="s">
        <v>68</v>
      </c>
      <c r="H239">
        <v>1</v>
      </c>
      <c r="I239">
        <v>7</v>
      </c>
      <c r="J239" s="6">
        <v>43279</v>
      </c>
      <c r="K239" s="7">
        <v>43252</v>
      </c>
      <c r="L239" t="s">
        <v>10</v>
      </c>
    </row>
    <row r="240" spans="1:12" x14ac:dyDescent="0.3">
      <c r="A240" t="s">
        <v>4</v>
      </c>
      <c r="B240" t="s">
        <v>63</v>
      </c>
      <c r="C240" t="s">
        <v>16</v>
      </c>
      <c r="D240" t="s">
        <v>18</v>
      </c>
      <c r="E240">
        <v>8383.0400000000009</v>
      </c>
      <c r="F240">
        <v>2460.2399999999998</v>
      </c>
      <c r="G240" t="s">
        <v>68</v>
      </c>
      <c r="H240">
        <v>1</v>
      </c>
      <c r="I240">
        <v>1</v>
      </c>
      <c r="J240" s="6">
        <v>43279</v>
      </c>
      <c r="K240" s="7">
        <v>43252</v>
      </c>
      <c r="L240" t="s">
        <v>10</v>
      </c>
    </row>
    <row r="241" spans="1:12" x14ac:dyDescent="0.3">
      <c r="A241" t="s">
        <v>3</v>
      </c>
      <c r="B241" t="s">
        <v>67</v>
      </c>
      <c r="C241" t="s">
        <v>16</v>
      </c>
      <c r="D241" t="s">
        <v>18</v>
      </c>
      <c r="E241">
        <v>28323.58</v>
      </c>
      <c r="F241">
        <v>5541.58</v>
      </c>
      <c r="G241" t="s">
        <v>68</v>
      </c>
      <c r="H241">
        <v>1</v>
      </c>
      <c r="I241">
        <v>4</v>
      </c>
      <c r="J241" s="6">
        <v>43279</v>
      </c>
      <c r="K241" s="7">
        <v>43252</v>
      </c>
      <c r="L241" t="s">
        <v>13</v>
      </c>
    </row>
    <row r="242" spans="1:12" x14ac:dyDescent="0.3">
      <c r="A242" t="s">
        <v>4</v>
      </c>
      <c r="B242" t="s">
        <v>67</v>
      </c>
      <c r="C242" t="s">
        <v>15</v>
      </c>
      <c r="D242" t="s">
        <v>18</v>
      </c>
      <c r="E242">
        <v>14055.93</v>
      </c>
      <c r="F242">
        <v>6403.25</v>
      </c>
      <c r="G242" t="s">
        <v>68</v>
      </c>
      <c r="H242">
        <v>1</v>
      </c>
      <c r="I242">
        <v>9</v>
      </c>
      <c r="J242" s="6">
        <v>43279</v>
      </c>
      <c r="K242" s="7">
        <v>43252</v>
      </c>
      <c r="L242" t="s">
        <v>13</v>
      </c>
    </row>
    <row r="243" spans="1:12" x14ac:dyDescent="0.3">
      <c r="A243" t="s">
        <v>3</v>
      </c>
      <c r="B243" t="s">
        <v>70</v>
      </c>
      <c r="C243" t="s">
        <v>16</v>
      </c>
      <c r="D243" t="s">
        <v>18</v>
      </c>
      <c r="E243">
        <v>15617.7</v>
      </c>
      <c r="F243">
        <v>2602.9499999999998</v>
      </c>
      <c r="G243" t="s">
        <v>68</v>
      </c>
      <c r="H243">
        <v>1</v>
      </c>
      <c r="I243">
        <v>3</v>
      </c>
      <c r="J243" s="6">
        <v>43279</v>
      </c>
      <c r="K243" s="7">
        <v>43252</v>
      </c>
      <c r="L243" t="s">
        <v>9</v>
      </c>
    </row>
    <row r="244" spans="1:12" x14ac:dyDescent="0.3">
      <c r="A244" t="s">
        <v>2</v>
      </c>
      <c r="B244" t="s">
        <v>67</v>
      </c>
      <c r="C244" t="s">
        <v>15</v>
      </c>
      <c r="D244" t="s">
        <v>18</v>
      </c>
      <c r="E244">
        <v>24288.84</v>
      </c>
      <c r="F244">
        <v>5113.4399999999996</v>
      </c>
      <c r="G244" t="s">
        <v>68</v>
      </c>
      <c r="H244">
        <v>1</v>
      </c>
      <c r="I244">
        <v>9</v>
      </c>
      <c r="J244" s="6">
        <v>43280</v>
      </c>
      <c r="K244" s="7">
        <v>43252</v>
      </c>
      <c r="L244" t="s">
        <v>13</v>
      </c>
    </row>
    <row r="245" spans="1:12" x14ac:dyDescent="0.3">
      <c r="A245" t="s">
        <v>5</v>
      </c>
      <c r="B245" t="s">
        <v>66</v>
      </c>
      <c r="C245" t="s">
        <v>16</v>
      </c>
      <c r="D245" t="s">
        <v>18</v>
      </c>
      <c r="E245">
        <v>2164.1</v>
      </c>
      <c r="F245">
        <v>842.86</v>
      </c>
      <c r="G245" t="s">
        <v>68</v>
      </c>
      <c r="H245">
        <v>1</v>
      </c>
      <c r="I245">
        <v>1</v>
      </c>
      <c r="J245" s="6">
        <v>43280</v>
      </c>
      <c r="K245" s="7">
        <v>43252</v>
      </c>
      <c r="L245" t="s">
        <v>11</v>
      </c>
    </row>
    <row r="246" spans="1:12" x14ac:dyDescent="0.3">
      <c r="A246" t="s">
        <v>4</v>
      </c>
      <c r="B246" t="s">
        <v>63</v>
      </c>
      <c r="C246" t="s">
        <v>16</v>
      </c>
      <c r="D246" t="s">
        <v>18</v>
      </c>
      <c r="E246">
        <v>6982.74</v>
      </c>
      <c r="F246">
        <v>1939.65</v>
      </c>
      <c r="G246" t="s">
        <v>68</v>
      </c>
      <c r="H246">
        <v>1</v>
      </c>
      <c r="I246">
        <v>7</v>
      </c>
      <c r="J246" s="6">
        <v>43280</v>
      </c>
      <c r="K246" s="7">
        <v>43252</v>
      </c>
      <c r="L246" t="s">
        <v>10</v>
      </c>
    </row>
    <row r="247" spans="1:12" x14ac:dyDescent="0.3">
      <c r="A247" t="s">
        <v>3</v>
      </c>
      <c r="B247" t="s">
        <v>65</v>
      </c>
      <c r="C247" t="s">
        <v>16</v>
      </c>
      <c r="D247" t="s">
        <v>18</v>
      </c>
      <c r="E247">
        <v>14817.72</v>
      </c>
      <c r="F247">
        <v>7330.88</v>
      </c>
      <c r="G247" t="s">
        <v>68</v>
      </c>
      <c r="H247">
        <v>1</v>
      </c>
      <c r="I247">
        <v>4</v>
      </c>
      <c r="J247" s="6">
        <v>43280</v>
      </c>
      <c r="K247" s="7">
        <v>43252</v>
      </c>
      <c r="L247" t="s">
        <v>12</v>
      </c>
    </row>
    <row r="248" spans="1:12" x14ac:dyDescent="0.3">
      <c r="A248" t="s">
        <v>3</v>
      </c>
      <c r="B248" t="s">
        <v>70</v>
      </c>
      <c r="C248" t="s">
        <v>16</v>
      </c>
      <c r="D248" t="s">
        <v>18</v>
      </c>
      <c r="E248">
        <v>7230.64</v>
      </c>
      <c r="F248">
        <v>2435.6</v>
      </c>
      <c r="G248" t="s">
        <v>68</v>
      </c>
      <c r="H248">
        <v>1</v>
      </c>
      <c r="I248">
        <v>5</v>
      </c>
      <c r="J248" s="6">
        <v>43280</v>
      </c>
      <c r="K248" s="7">
        <v>43252</v>
      </c>
      <c r="L248" t="s">
        <v>9</v>
      </c>
    </row>
    <row r="249" spans="1:12" x14ac:dyDescent="0.3">
      <c r="A249" t="s">
        <v>3</v>
      </c>
      <c r="B249" t="s">
        <v>63</v>
      </c>
      <c r="C249" t="s">
        <v>16</v>
      </c>
      <c r="D249" t="s">
        <v>18</v>
      </c>
      <c r="E249">
        <v>5327.5</v>
      </c>
      <c r="F249">
        <v>1850.6</v>
      </c>
      <c r="G249" t="s">
        <v>68</v>
      </c>
      <c r="H249">
        <v>1</v>
      </c>
      <c r="I249">
        <v>4</v>
      </c>
      <c r="J249" s="6">
        <v>43281</v>
      </c>
      <c r="K249" s="7">
        <v>43252</v>
      </c>
      <c r="L249" t="s">
        <v>10</v>
      </c>
    </row>
    <row r="250" spans="1:12" x14ac:dyDescent="0.3">
      <c r="A250" t="s">
        <v>3</v>
      </c>
      <c r="B250" t="s">
        <v>66</v>
      </c>
      <c r="C250" t="s">
        <v>16</v>
      </c>
      <c r="D250" t="s">
        <v>18</v>
      </c>
      <c r="E250">
        <v>2145.0700000000002</v>
      </c>
      <c r="F250">
        <v>489.63</v>
      </c>
      <c r="G250" t="s">
        <v>68</v>
      </c>
      <c r="H250">
        <v>1</v>
      </c>
      <c r="I250">
        <v>7</v>
      </c>
      <c r="J250" s="6">
        <v>43281</v>
      </c>
      <c r="K250" s="7">
        <v>43252</v>
      </c>
      <c r="L250" t="s">
        <v>11</v>
      </c>
    </row>
    <row r="251" spans="1:12" x14ac:dyDescent="0.3">
      <c r="A251" t="s">
        <v>4</v>
      </c>
      <c r="B251" t="s">
        <v>66</v>
      </c>
      <c r="C251" t="s">
        <v>15</v>
      </c>
      <c r="D251" t="s">
        <v>18</v>
      </c>
      <c r="E251">
        <v>3704.43</v>
      </c>
      <c r="F251">
        <v>662.89</v>
      </c>
      <c r="G251" t="s">
        <v>68</v>
      </c>
      <c r="H251">
        <v>1</v>
      </c>
      <c r="I251">
        <v>10</v>
      </c>
      <c r="J251" s="6">
        <v>43281</v>
      </c>
      <c r="K251" s="7">
        <v>43252</v>
      </c>
      <c r="L251" t="s">
        <v>11</v>
      </c>
    </row>
    <row r="252" spans="1:12" x14ac:dyDescent="0.3">
      <c r="A252" t="s">
        <v>2</v>
      </c>
      <c r="B252" t="s">
        <v>63</v>
      </c>
      <c r="C252" t="s">
        <v>16</v>
      </c>
      <c r="D252" t="s">
        <v>18</v>
      </c>
      <c r="E252">
        <v>26532</v>
      </c>
      <c r="F252">
        <v>5011.6000000000004</v>
      </c>
      <c r="G252" t="s">
        <v>68</v>
      </c>
      <c r="H252">
        <v>1</v>
      </c>
      <c r="I252">
        <v>5</v>
      </c>
      <c r="J252" s="6">
        <v>43281</v>
      </c>
      <c r="K252" s="7">
        <v>43252</v>
      </c>
      <c r="L252" t="s">
        <v>10</v>
      </c>
    </row>
    <row r="253" spans="1:12" x14ac:dyDescent="0.3">
      <c r="A253" t="s">
        <v>2</v>
      </c>
      <c r="B253" t="s">
        <v>69</v>
      </c>
      <c r="C253" t="s">
        <v>15</v>
      </c>
      <c r="D253" t="s">
        <v>18</v>
      </c>
      <c r="E253">
        <v>3159.72</v>
      </c>
      <c r="F253">
        <v>-473.96</v>
      </c>
      <c r="G253" t="s">
        <v>68</v>
      </c>
      <c r="H253">
        <v>1</v>
      </c>
      <c r="I253">
        <v>9</v>
      </c>
      <c r="J253" s="6">
        <v>43281</v>
      </c>
      <c r="K253" s="7">
        <v>43252</v>
      </c>
      <c r="L253" t="s">
        <v>8</v>
      </c>
    </row>
    <row r="254" spans="1:12" x14ac:dyDescent="0.3">
      <c r="A254" t="s">
        <v>4</v>
      </c>
      <c r="B254" t="s">
        <v>66</v>
      </c>
      <c r="C254" t="s">
        <v>16</v>
      </c>
      <c r="D254" t="s">
        <v>18</v>
      </c>
      <c r="E254">
        <v>986.24</v>
      </c>
      <c r="F254">
        <v>525.28</v>
      </c>
      <c r="G254" t="s">
        <v>68</v>
      </c>
      <c r="H254">
        <v>1</v>
      </c>
      <c r="I254">
        <v>2</v>
      </c>
      <c r="J254" s="6">
        <v>43281</v>
      </c>
      <c r="K254" s="7">
        <v>43252</v>
      </c>
      <c r="L254" t="s">
        <v>11</v>
      </c>
    </row>
    <row r="255" spans="1:12" x14ac:dyDescent="0.3">
      <c r="A255" t="s">
        <v>3</v>
      </c>
      <c r="B255" t="s">
        <v>67</v>
      </c>
      <c r="C255" t="s">
        <v>16</v>
      </c>
      <c r="D255" t="s">
        <v>18</v>
      </c>
      <c r="E255">
        <v>3254.59</v>
      </c>
      <c r="F255">
        <v>1344.29</v>
      </c>
      <c r="G255" t="s">
        <v>68</v>
      </c>
      <c r="H255">
        <v>1</v>
      </c>
      <c r="I255">
        <v>1</v>
      </c>
      <c r="J255" s="6">
        <v>43281</v>
      </c>
      <c r="K255" s="7">
        <v>43252</v>
      </c>
      <c r="L255" t="s">
        <v>13</v>
      </c>
    </row>
    <row r="256" spans="1:12" x14ac:dyDescent="0.3">
      <c r="A256" t="s">
        <v>3</v>
      </c>
      <c r="B256" t="s">
        <v>65</v>
      </c>
      <c r="C256" t="s">
        <v>16</v>
      </c>
      <c r="D256" t="s">
        <v>18</v>
      </c>
      <c r="E256">
        <v>6989.44</v>
      </c>
      <c r="F256">
        <v>2009.44</v>
      </c>
      <c r="G256" t="s">
        <v>68</v>
      </c>
      <c r="H256">
        <v>1</v>
      </c>
      <c r="I256">
        <v>3</v>
      </c>
      <c r="J256" s="6">
        <v>43281</v>
      </c>
      <c r="K256" s="7">
        <v>43252</v>
      </c>
      <c r="L256" t="s">
        <v>12</v>
      </c>
    </row>
    <row r="257" spans="1:12" x14ac:dyDescent="0.3">
      <c r="A257" t="s">
        <v>3</v>
      </c>
      <c r="B257" t="s">
        <v>66</v>
      </c>
      <c r="C257" t="s">
        <v>16</v>
      </c>
      <c r="D257" t="s">
        <v>18</v>
      </c>
      <c r="E257">
        <v>6645.06</v>
      </c>
      <c r="F257">
        <v>2098.42</v>
      </c>
      <c r="G257" t="s">
        <v>68</v>
      </c>
      <c r="H257">
        <v>1</v>
      </c>
      <c r="I257">
        <v>2</v>
      </c>
      <c r="J257" s="6">
        <v>43281</v>
      </c>
      <c r="K257" s="7">
        <v>43252</v>
      </c>
      <c r="L257" t="s">
        <v>11</v>
      </c>
    </row>
    <row r="258" spans="1:12" x14ac:dyDescent="0.3">
      <c r="A258" t="s">
        <v>4</v>
      </c>
      <c r="B258" t="s">
        <v>67</v>
      </c>
      <c r="C258" t="s">
        <v>16</v>
      </c>
      <c r="D258" t="s">
        <v>18</v>
      </c>
      <c r="E258">
        <v>6558.5</v>
      </c>
      <c r="F258">
        <v>641.62</v>
      </c>
      <c r="G258" t="s">
        <v>68</v>
      </c>
      <c r="H258">
        <v>1</v>
      </c>
      <c r="I258">
        <v>5</v>
      </c>
      <c r="J258" s="6">
        <v>43281</v>
      </c>
      <c r="K258" s="7">
        <v>43252</v>
      </c>
      <c r="L258" t="s">
        <v>13</v>
      </c>
    </row>
    <row r="259" spans="1:12" x14ac:dyDescent="0.3">
      <c r="A259" t="s">
        <v>3</v>
      </c>
      <c r="B259" t="s">
        <v>63</v>
      </c>
      <c r="C259" t="s">
        <v>16</v>
      </c>
      <c r="D259" t="s">
        <v>18</v>
      </c>
      <c r="E259">
        <v>14639.5</v>
      </c>
      <c r="F259">
        <v>7088.6</v>
      </c>
      <c r="G259" t="s">
        <v>68</v>
      </c>
      <c r="H259">
        <v>1</v>
      </c>
      <c r="I259">
        <v>7</v>
      </c>
      <c r="J259" s="6">
        <v>43281</v>
      </c>
      <c r="K259" s="7">
        <v>43252</v>
      </c>
      <c r="L259" t="s">
        <v>10</v>
      </c>
    </row>
    <row r="260" spans="1:12" x14ac:dyDescent="0.3">
      <c r="A260" t="s">
        <v>3</v>
      </c>
      <c r="B260" t="s">
        <v>63</v>
      </c>
      <c r="C260" t="s">
        <v>16</v>
      </c>
      <c r="D260" t="s">
        <v>18</v>
      </c>
      <c r="E260">
        <v>5177.76</v>
      </c>
      <c r="F260">
        <v>1294.46</v>
      </c>
      <c r="G260" t="s">
        <v>68</v>
      </c>
      <c r="H260">
        <v>1</v>
      </c>
      <c r="I260">
        <v>4</v>
      </c>
      <c r="J260" s="6">
        <v>43281</v>
      </c>
      <c r="K260" s="7">
        <v>43252</v>
      </c>
      <c r="L260" t="s">
        <v>10</v>
      </c>
    </row>
    <row r="261" spans="1:12" x14ac:dyDescent="0.3">
      <c r="A261" t="s">
        <v>3</v>
      </c>
      <c r="B261" t="s">
        <v>63</v>
      </c>
      <c r="C261" t="s">
        <v>16</v>
      </c>
      <c r="D261" t="s">
        <v>18</v>
      </c>
      <c r="E261">
        <v>6916.01</v>
      </c>
      <c r="F261">
        <v>3006.95</v>
      </c>
      <c r="G261" t="s">
        <v>68</v>
      </c>
      <c r="H261">
        <v>1</v>
      </c>
      <c r="I261">
        <v>5</v>
      </c>
      <c r="J261" s="6">
        <v>43281</v>
      </c>
      <c r="K261" s="7">
        <v>43252</v>
      </c>
      <c r="L261" t="s">
        <v>10</v>
      </c>
    </row>
    <row r="262" spans="1:12" x14ac:dyDescent="0.3">
      <c r="A262" t="s">
        <v>5</v>
      </c>
      <c r="B262" t="s">
        <v>69</v>
      </c>
      <c r="C262" t="s">
        <v>16</v>
      </c>
      <c r="D262" t="s">
        <v>18</v>
      </c>
      <c r="E262">
        <v>770.5</v>
      </c>
      <c r="F262">
        <v>242.87</v>
      </c>
      <c r="G262" t="s">
        <v>71</v>
      </c>
      <c r="H262">
        <v>1</v>
      </c>
      <c r="I262">
        <v>5</v>
      </c>
      <c r="J262" s="6">
        <v>43282</v>
      </c>
      <c r="K262" s="7">
        <v>43282</v>
      </c>
      <c r="L262" t="s">
        <v>8</v>
      </c>
    </row>
    <row r="263" spans="1:12" x14ac:dyDescent="0.3">
      <c r="A263" t="s">
        <v>5</v>
      </c>
      <c r="B263" t="s">
        <v>66</v>
      </c>
      <c r="C263" t="s">
        <v>15</v>
      </c>
      <c r="D263" t="s">
        <v>18</v>
      </c>
      <c r="E263">
        <v>949.26</v>
      </c>
      <c r="F263">
        <v>175.41</v>
      </c>
      <c r="G263" t="s">
        <v>71</v>
      </c>
      <c r="H263">
        <v>1</v>
      </c>
      <c r="I263">
        <v>10</v>
      </c>
      <c r="J263" s="6">
        <v>43282</v>
      </c>
      <c r="K263" s="7">
        <v>43282</v>
      </c>
      <c r="L263" t="s">
        <v>11</v>
      </c>
    </row>
    <row r="264" spans="1:12" x14ac:dyDescent="0.3">
      <c r="A264" t="s">
        <v>4</v>
      </c>
      <c r="B264" t="s">
        <v>65</v>
      </c>
      <c r="C264" t="s">
        <v>16</v>
      </c>
      <c r="D264" t="s">
        <v>18</v>
      </c>
      <c r="E264">
        <v>8109.68</v>
      </c>
      <c r="F264">
        <v>2289.8000000000002</v>
      </c>
      <c r="G264" t="s">
        <v>71</v>
      </c>
      <c r="H264">
        <v>1</v>
      </c>
      <c r="I264">
        <v>3</v>
      </c>
      <c r="J264" s="6">
        <v>43282</v>
      </c>
      <c r="K264" s="7">
        <v>43282</v>
      </c>
      <c r="L264" t="s">
        <v>12</v>
      </c>
    </row>
    <row r="265" spans="1:12" x14ac:dyDescent="0.3">
      <c r="A265" t="s">
        <v>3</v>
      </c>
      <c r="B265" t="s">
        <v>63</v>
      </c>
      <c r="C265" t="s">
        <v>16</v>
      </c>
      <c r="D265" t="s">
        <v>18</v>
      </c>
      <c r="E265">
        <v>3424.37</v>
      </c>
      <c r="F265">
        <v>1117.43</v>
      </c>
      <c r="G265" t="s">
        <v>71</v>
      </c>
      <c r="H265">
        <v>1</v>
      </c>
      <c r="I265">
        <v>2</v>
      </c>
      <c r="J265" s="6">
        <v>43282</v>
      </c>
      <c r="K265" s="7">
        <v>43282</v>
      </c>
      <c r="L265" t="s">
        <v>10</v>
      </c>
    </row>
    <row r="266" spans="1:12" x14ac:dyDescent="0.3">
      <c r="A266" t="s">
        <v>5</v>
      </c>
      <c r="B266" t="s">
        <v>66</v>
      </c>
      <c r="C266" t="s">
        <v>16</v>
      </c>
      <c r="D266" t="s">
        <v>18</v>
      </c>
      <c r="E266">
        <v>4837.3999999999996</v>
      </c>
      <c r="F266">
        <v>1069.3</v>
      </c>
      <c r="G266" t="s">
        <v>71</v>
      </c>
      <c r="H266">
        <v>1</v>
      </c>
      <c r="I266">
        <v>3</v>
      </c>
      <c r="J266" s="6">
        <v>43282</v>
      </c>
      <c r="K266" s="7">
        <v>43282</v>
      </c>
      <c r="L266" t="s">
        <v>11</v>
      </c>
    </row>
    <row r="267" spans="1:12" x14ac:dyDescent="0.3">
      <c r="A267" t="s">
        <v>4</v>
      </c>
      <c r="B267" t="s">
        <v>63</v>
      </c>
      <c r="C267" t="s">
        <v>16</v>
      </c>
      <c r="D267" t="s">
        <v>18</v>
      </c>
      <c r="E267">
        <v>16574.46</v>
      </c>
      <c r="F267">
        <v>3867.36</v>
      </c>
      <c r="G267" t="s">
        <v>71</v>
      </c>
      <c r="H267">
        <v>1</v>
      </c>
      <c r="I267">
        <v>5</v>
      </c>
      <c r="J267" s="6">
        <v>43282</v>
      </c>
      <c r="K267" s="7">
        <v>43282</v>
      </c>
      <c r="L267" t="s">
        <v>10</v>
      </c>
    </row>
    <row r="268" spans="1:12" x14ac:dyDescent="0.3">
      <c r="A268" t="s">
        <v>3</v>
      </c>
      <c r="B268" t="s">
        <v>63</v>
      </c>
      <c r="C268" t="s">
        <v>16</v>
      </c>
      <c r="D268" t="s">
        <v>18</v>
      </c>
      <c r="E268">
        <v>22136.799999999999</v>
      </c>
      <c r="F268">
        <v>7471.17</v>
      </c>
      <c r="G268" t="s">
        <v>71</v>
      </c>
      <c r="H268">
        <v>1</v>
      </c>
      <c r="I268">
        <v>1</v>
      </c>
      <c r="J268" s="6">
        <v>43282</v>
      </c>
      <c r="K268" s="7">
        <v>43282</v>
      </c>
      <c r="L268" t="s">
        <v>10</v>
      </c>
    </row>
    <row r="269" spans="1:12" x14ac:dyDescent="0.3">
      <c r="A269" t="s">
        <v>3</v>
      </c>
      <c r="B269" t="s">
        <v>63</v>
      </c>
      <c r="C269" t="s">
        <v>16</v>
      </c>
      <c r="D269" t="s">
        <v>18</v>
      </c>
      <c r="E269">
        <v>28144.82</v>
      </c>
      <c r="F269">
        <v>7648.04</v>
      </c>
      <c r="G269" t="s">
        <v>71</v>
      </c>
      <c r="H269">
        <v>1</v>
      </c>
      <c r="I269">
        <v>6</v>
      </c>
      <c r="J269" s="6">
        <v>43283</v>
      </c>
      <c r="K269" s="7">
        <v>43282</v>
      </c>
      <c r="L269" t="s">
        <v>10</v>
      </c>
    </row>
    <row r="270" spans="1:12" x14ac:dyDescent="0.3">
      <c r="A270" t="s">
        <v>4</v>
      </c>
      <c r="B270" t="s">
        <v>69</v>
      </c>
      <c r="C270" t="s">
        <v>16</v>
      </c>
      <c r="D270" t="s">
        <v>18</v>
      </c>
      <c r="E270">
        <v>27664.03</v>
      </c>
      <c r="F270">
        <v>12027.87</v>
      </c>
      <c r="G270" t="s">
        <v>71</v>
      </c>
      <c r="H270">
        <v>1</v>
      </c>
      <c r="I270">
        <v>5</v>
      </c>
      <c r="J270" s="6">
        <v>43283</v>
      </c>
      <c r="K270" s="7">
        <v>43282</v>
      </c>
      <c r="L270" t="s">
        <v>8</v>
      </c>
    </row>
    <row r="271" spans="1:12" x14ac:dyDescent="0.3">
      <c r="A271" t="s">
        <v>2</v>
      </c>
      <c r="B271" t="s">
        <v>67</v>
      </c>
      <c r="C271" t="s">
        <v>16</v>
      </c>
      <c r="D271" t="s">
        <v>18</v>
      </c>
      <c r="E271">
        <v>5421.64</v>
      </c>
      <c r="F271">
        <v>1148.1400000000001</v>
      </c>
      <c r="G271" t="s">
        <v>71</v>
      </c>
      <c r="H271">
        <v>1</v>
      </c>
      <c r="I271">
        <v>4</v>
      </c>
      <c r="J271" s="6">
        <v>43283</v>
      </c>
      <c r="K271" s="7">
        <v>43282</v>
      </c>
      <c r="L271" t="s">
        <v>13</v>
      </c>
    </row>
    <row r="272" spans="1:12" x14ac:dyDescent="0.3">
      <c r="A272" t="s">
        <v>2</v>
      </c>
      <c r="B272" t="s">
        <v>65</v>
      </c>
      <c r="C272" t="s">
        <v>16</v>
      </c>
      <c r="D272" t="s">
        <v>18</v>
      </c>
      <c r="E272">
        <v>1628.1</v>
      </c>
      <c r="F272">
        <v>488.43</v>
      </c>
      <c r="G272" t="s">
        <v>71</v>
      </c>
      <c r="H272">
        <v>1</v>
      </c>
      <c r="I272">
        <v>2</v>
      </c>
      <c r="J272" s="6">
        <v>43283</v>
      </c>
      <c r="K272" s="7">
        <v>43282</v>
      </c>
      <c r="L272" t="s">
        <v>12</v>
      </c>
    </row>
    <row r="273" spans="1:12" x14ac:dyDescent="0.3">
      <c r="A273" t="s">
        <v>4</v>
      </c>
      <c r="B273" t="s">
        <v>63</v>
      </c>
      <c r="C273" t="s">
        <v>15</v>
      </c>
      <c r="D273" t="s">
        <v>18</v>
      </c>
      <c r="E273">
        <v>2596.92</v>
      </c>
      <c r="F273">
        <v>1366.8</v>
      </c>
      <c r="G273" t="s">
        <v>71</v>
      </c>
      <c r="H273">
        <v>1</v>
      </c>
      <c r="I273">
        <v>10</v>
      </c>
      <c r="J273" s="6">
        <v>43283</v>
      </c>
      <c r="K273" s="7">
        <v>43282</v>
      </c>
      <c r="L273" t="s">
        <v>10</v>
      </c>
    </row>
    <row r="274" spans="1:12" x14ac:dyDescent="0.3">
      <c r="A274" t="s">
        <v>4</v>
      </c>
      <c r="B274" t="s">
        <v>67</v>
      </c>
      <c r="C274" t="s">
        <v>16</v>
      </c>
      <c r="D274" t="s">
        <v>18</v>
      </c>
      <c r="E274">
        <v>797.3</v>
      </c>
      <c r="F274">
        <v>125.3</v>
      </c>
      <c r="G274" t="s">
        <v>71</v>
      </c>
      <c r="H274">
        <v>1</v>
      </c>
      <c r="I274">
        <v>3</v>
      </c>
      <c r="J274" s="6">
        <v>43283</v>
      </c>
      <c r="K274" s="7">
        <v>43282</v>
      </c>
      <c r="L274" t="s">
        <v>13</v>
      </c>
    </row>
    <row r="275" spans="1:12" x14ac:dyDescent="0.3">
      <c r="A275" t="s">
        <v>3</v>
      </c>
      <c r="B275" t="s">
        <v>70</v>
      </c>
      <c r="C275" t="s">
        <v>16</v>
      </c>
      <c r="D275" t="s">
        <v>18</v>
      </c>
      <c r="E275">
        <v>936.93</v>
      </c>
      <c r="F275">
        <v>468.45</v>
      </c>
      <c r="G275" t="s">
        <v>71</v>
      </c>
      <c r="H275">
        <v>1</v>
      </c>
      <c r="I275">
        <v>6</v>
      </c>
      <c r="J275" s="6">
        <v>43283</v>
      </c>
      <c r="K275" s="7">
        <v>43282</v>
      </c>
      <c r="L275" t="s">
        <v>9</v>
      </c>
    </row>
    <row r="276" spans="1:12" x14ac:dyDescent="0.3">
      <c r="A276" t="s">
        <v>5</v>
      </c>
      <c r="B276" t="s">
        <v>67</v>
      </c>
      <c r="C276" t="s">
        <v>16</v>
      </c>
      <c r="D276" t="s">
        <v>18</v>
      </c>
      <c r="E276">
        <v>1886.18</v>
      </c>
      <c r="F276">
        <v>553.54999999999995</v>
      </c>
      <c r="G276" t="s">
        <v>71</v>
      </c>
      <c r="H276">
        <v>1</v>
      </c>
      <c r="I276">
        <v>1</v>
      </c>
      <c r="J276" s="6">
        <v>43283</v>
      </c>
      <c r="K276" s="7">
        <v>43282</v>
      </c>
      <c r="L276" t="s">
        <v>13</v>
      </c>
    </row>
    <row r="277" spans="1:12" x14ac:dyDescent="0.3">
      <c r="A277" t="s">
        <v>3</v>
      </c>
      <c r="B277" t="s">
        <v>63</v>
      </c>
      <c r="C277" t="s">
        <v>16</v>
      </c>
      <c r="D277" t="s">
        <v>18</v>
      </c>
      <c r="E277">
        <v>26064.67</v>
      </c>
      <c r="F277">
        <v>10425.83</v>
      </c>
      <c r="G277" t="s">
        <v>71</v>
      </c>
      <c r="H277">
        <v>1</v>
      </c>
      <c r="I277">
        <v>5</v>
      </c>
      <c r="J277" s="6">
        <v>43284</v>
      </c>
      <c r="K277" s="7">
        <v>43282</v>
      </c>
      <c r="L277" t="s">
        <v>10</v>
      </c>
    </row>
    <row r="278" spans="1:12" x14ac:dyDescent="0.3">
      <c r="A278" t="s">
        <v>5</v>
      </c>
      <c r="B278" t="s">
        <v>69</v>
      </c>
      <c r="C278" t="s">
        <v>16</v>
      </c>
      <c r="D278" t="s">
        <v>18</v>
      </c>
      <c r="E278">
        <v>8299.9599999999991</v>
      </c>
      <c r="F278">
        <v>2009.48</v>
      </c>
      <c r="G278" t="s">
        <v>71</v>
      </c>
      <c r="H278">
        <v>1</v>
      </c>
      <c r="I278">
        <v>1</v>
      </c>
      <c r="J278" s="6">
        <v>43284</v>
      </c>
      <c r="K278" s="7">
        <v>43282</v>
      </c>
      <c r="L278" t="s">
        <v>8</v>
      </c>
    </row>
    <row r="279" spans="1:12" x14ac:dyDescent="0.3">
      <c r="A279" t="s">
        <v>3</v>
      </c>
      <c r="B279" t="s">
        <v>63</v>
      </c>
      <c r="C279" t="s">
        <v>15</v>
      </c>
      <c r="D279" t="s">
        <v>18</v>
      </c>
      <c r="E279">
        <v>3513.48</v>
      </c>
      <c r="F279">
        <v>1368.4</v>
      </c>
      <c r="G279" t="s">
        <v>71</v>
      </c>
      <c r="H279">
        <v>1</v>
      </c>
      <c r="I279">
        <v>10</v>
      </c>
      <c r="J279" s="6">
        <v>43285</v>
      </c>
      <c r="K279" s="7">
        <v>43282</v>
      </c>
      <c r="L279" t="s">
        <v>10</v>
      </c>
    </row>
    <row r="280" spans="1:12" x14ac:dyDescent="0.3">
      <c r="A280" t="s">
        <v>4</v>
      </c>
      <c r="B280" t="s">
        <v>63</v>
      </c>
      <c r="C280" t="s">
        <v>16</v>
      </c>
      <c r="D280" t="s">
        <v>18</v>
      </c>
      <c r="E280">
        <v>7739.84</v>
      </c>
      <c r="F280">
        <v>1385.04</v>
      </c>
      <c r="G280" t="s">
        <v>71</v>
      </c>
      <c r="H280">
        <v>1</v>
      </c>
      <c r="I280">
        <v>6</v>
      </c>
      <c r="J280" s="6">
        <v>43285</v>
      </c>
      <c r="K280" s="7">
        <v>43282</v>
      </c>
      <c r="L280" t="s">
        <v>10</v>
      </c>
    </row>
    <row r="281" spans="1:12" x14ac:dyDescent="0.3">
      <c r="A281" t="s">
        <v>3</v>
      </c>
      <c r="B281" t="s">
        <v>69</v>
      </c>
      <c r="C281" t="s">
        <v>16</v>
      </c>
      <c r="D281" t="s">
        <v>18</v>
      </c>
      <c r="E281">
        <v>10017.84</v>
      </c>
      <c r="F281">
        <v>876.54</v>
      </c>
      <c r="G281" t="s">
        <v>71</v>
      </c>
      <c r="H281">
        <v>1</v>
      </c>
      <c r="I281">
        <v>3</v>
      </c>
      <c r="J281" s="6">
        <v>43285</v>
      </c>
      <c r="K281" s="7">
        <v>43282</v>
      </c>
      <c r="L281" t="s">
        <v>8</v>
      </c>
    </row>
    <row r="282" spans="1:12" x14ac:dyDescent="0.3">
      <c r="A282" t="s">
        <v>2</v>
      </c>
      <c r="B282" t="s">
        <v>70</v>
      </c>
      <c r="C282" t="s">
        <v>16</v>
      </c>
      <c r="D282" t="s">
        <v>18</v>
      </c>
      <c r="E282">
        <v>1322.58</v>
      </c>
      <c r="F282">
        <v>245.62</v>
      </c>
      <c r="G282" t="s">
        <v>71</v>
      </c>
      <c r="H282">
        <v>1</v>
      </c>
      <c r="I282">
        <v>7</v>
      </c>
      <c r="J282" s="6">
        <v>43285</v>
      </c>
      <c r="K282" s="7">
        <v>43282</v>
      </c>
      <c r="L282" t="s">
        <v>9</v>
      </c>
    </row>
    <row r="283" spans="1:12" x14ac:dyDescent="0.3">
      <c r="A283" t="s">
        <v>5</v>
      </c>
      <c r="B283" t="s">
        <v>63</v>
      </c>
      <c r="C283" t="s">
        <v>16</v>
      </c>
      <c r="D283" t="s">
        <v>18</v>
      </c>
      <c r="E283">
        <v>10691.19</v>
      </c>
      <c r="F283">
        <v>2969.76</v>
      </c>
      <c r="G283" t="s">
        <v>71</v>
      </c>
      <c r="H283">
        <v>1</v>
      </c>
      <c r="I283">
        <v>1</v>
      </c>
      <c r="J283" s="6">
        <v>43285</v>
      </c>
      <c r="K283" s="7">
        <v>43282</v>
      </c>
      <c r="L283" t="s">
        <v>10</v>
      </c>
    </row>
    <row r="284" spans="1:12" x14ac:dyDescent="0.3">
      <c r="A284" t="s">
        <v>3</v>
      </c>
      <c r="B284" t="s">
        <v>63</v>
      </c>
      <c r="C284" t="s">
        <v>16</v>
      </c>
      <c r="D284" t="s">
        <v>18</v>
      </c>
      <c r="E284">
        <v>795.62</v>
      </c>
      <c r="F284">
        <v>443.88</v>
      </c>
      <c r="G284" t="s">
        <v>71</v>
      </c>
      <c r="H284">
        <v>1</v>
      </c>
      <c r="I284">
        <v>6</v>
      </c>
      <c r="J284" s="6">
        <v>43285</v>
      </c>
      <c r="K284" s="7">
        <v>43282</v>
      </c>
      <c r="L284" t="s">
        <v>10</v>
      </c>
    </row>
    <row r="285" spans="1:12" x14ac:dyDescent="0.3">
      <c r="A285" t="s">
        <v>5</v>
      </c>
      <c r="B285" t="s">
        <v>63</v>
      </c>
      <c r="C285" t="s">
        <v>15</v>
      </c>
      <c r="D285" t="s">
        <v>18</v>
      </c>
      <c r="E285">
        <v>7357.94</v>
      </c>
      <c r="F285">
        <v>3407.88</v>
      </c>
      <c r="G285" t="s">
        <v>71</v>
      </c>
      <c r="H285">
        <v>1</v>
      </c>
      <c r="I285">
        <v>8</v>
      </c>
      <c r="J285" s="6">
        <v>43285</v>
      </c>
      <c r="K285" s="7">
        <v>43282</v>
      </c>
      <c r="L285" t="s">
        <v>10</v>
      </c>
    </row>
    <row r="286" spans="1:12" x14ac:dyDescent="0.3">
      <c r="A286" t="s">
        <v>3</v>
      </c>
      <c r="B286" t="s">
        <v>63</v>
      </c>
      <c r="C286" t="s">
        <v>15</v>
      </c>
      <c r="D286" t="s">
        <v>18</v>
      </c>
      <c r="E286">
        <v>49697.919999999998</v>
      </c>
      <c r="F286">
        <v>18832.88</v>
      </c>
      <c r="G286" t="s">
        <v>71</v>
      </c>
      <c r="H286">
        <v>1</v>
      </c>
      <c r="I286">
        <v>9</v>
      </c>
      <c r="J286" s="6">
        <v>43285</v>
      </c>
      <c r="K286" s="7">
        <v>43282</v>
      </c>
      <c r="L286" t="s">
        <v>10</v>
      </c>
    </row>
    <row r="287" spans="1:12" x14ac:dyDescent="0.3">
      <c r="A287" t="s">
        <v>2</v>
      </c>
      <c r="B287" t="s">
        <v>67</v>
      </c>
      <c r="C287" t="s">
        <v>16</v>
      </c>
      <c r="D287" t="s">
        <v>18</v>
      </c>
      <c r="E287">
        <v>922.59</v>
      </c>
      <c r="F287">
        <v>143.51</v>
      </c>
      <c r="G287" t="s">
        <v>71</v>
      </c>
      <c r="H287">
        <v>1</v>
      </c>
      <c r="I287">
        <v>1</v>
      </c>
      <c r="J287" s="6">
        <v>43285</v>
      </c>
      <c r="K287" s="7">
        <v>43282</v>
      </c>
      <c r="L287" t="s">
        <v>13</v>
      </c>
    </row>
    <row r="288" spans="1:12" x14ac:dyDescent="0.3">
      <c r="A288" t="s">
        <v>2</v>
      </c>
      <c r="B288" t="s">
        <v>63</v>
      </c>
      <c r="C288" t="s">
        <v>15</v>
      </c>
      <c r="D288" t="s">
        <v>18</v>
      </c>
      <c r="E288">
        <v>2532.6</v>
      </c>
      <c r="F288">
        <v>816.06</v>
      </c>
      <c r="G288" t="s">
        <v>71</v>
      </c>
      <c r="H288">
        <v>1</v>
      </c>
      <c r="I288">
        <v>9</v>
      </c>
      <c r="J288" s="6">
        <v>43285</v>
      </c>
      <c r="K288" s="7">
        <v>43282</v>
      </c>
      <c r="L288" t="s">
        <v>10</v>
      </c>
    </row>
    <row r="289" spans="1:12" x14ac:dyDescent="0.3">
      <c r="A289" t="s">
        <v>5</v>
      </c>
      <c r="B289" t="s">
        <v>69</v>
      </c>
      <c r="C289" t="s">
        <v>15</v>
      </c>
      <c r="D289" t="s">
        <v>18</v>
      </c>
      <c r="E289">
        <v>2884.75</v>
      </c>
      <c r="F289">
        <v>470.35</v>
      </c>
      <c r="G289" t="s">
        <v>71</v>
      </c>
      <c r="H289">
        <v>1</v>
      </c>
      <c r="I289">
        <v>8</v>
      </c>
      <c r="J289" s="6">
        <v>43285</v>
      </c>
      <c r="K289" s="7">
        <v>43282</v>
      </c>
      <c r="L289" t="s">
        <v>8</v>
      </c>
    </row>
    <row r="290" spans="1:12" x14ac:dyDescent="0.3">
      <c r="A290" t="s">
        <v>5</v>
      </c>
      <c r="B290" t="s">
        <v>65</v>
      </c>
      <c r="C290" t="s">
        <v>16</v>
      </c>
      <c r="D290" t="s">
        <v>18</v>
      </c>
      <c r="E290">
        <v>1139</v>
      </c>
      <c r="F290">
        <v>241.16</v>
      </c>
      <c r="G290" t="s">
        <v>71</v>
      </c>
      <c r="H290">
        <v>1</v>
      </c>
      <c r="I290">
        <v>6</v>
      </c>
      <c r="J290" s="6">
        <v>43285</v>
      </c>
      <c r="K290" s="7">
        <v>43282</v>
      </c>
      <c r="L290" t="s">
        <v>12</v>
      </c>
    </row>
    <row r="291" spans="1:12" x14ac:dyDescent="0.3">
      <c r="A291" t="s">
        <v>4</v>
      </c>
      <c r="B291" t="s">
        <v>69</v>
      </c>
      <c r="C291" t="s">
        <v>16</v>
      </c>
      <c r="D291" t="s">
        <v>18</v>
      </c>
      <c r="E291">
        <v>7920.74</v>
      </c>
      <c r="F291">
        <v>1033.1400000000001</v>
      </c>
      <c r="G291" t="s">
        <v>71</v>
      </c>
      <c r="H291">
        <v>1</v>
      </c>
      <c r="I291">
        <v>1</v>
      </c>
      <c r="J291" s="6">
        <v>43285</v>
      </c>
      <c r="K291" s="7">
        <v>43282</v>
      </c>
      <c r="L291" t="s">
        <v>8</v>
      </c>
    </row>
    <row r="292" spans="1:12" x14ac:dyDescent="0.3">
      <c r="A292" t="s">
        <v>4</v>
      </c>
      <c r="B292" t="s">
        <v>65</v>
      </c>
      <c r="C292" t="s">
        <v>16</v>
      </c>
      <c r="D292" t="s">
        <v>18</v>
      </c>
      <c r="E292">
        <v>1827.09</v>
      </c>
      <c r="F292">
        <v>426.33</v>
      </c>
      <c r="G292" t="s">
        <v>71</v>
      </c>
      <c r="H292">
        <v>1</v>
      </c>
      <c r="I292">
        <v>3</v>
      </c>
      <c r="J292" s="6">
        <v>43286</v>
      </c>
      <c r="K292" s="7">
        <v>43282</v>
      </c>
      <c r="L292" t="s">
        <v>12</v>
      </c>
    </row>
    <row r="293" spans="1:12" x14ac:dyDescent="0.3">
      <c r="A293" t="s">
        <v>3</v>
      </c>
      <c r="B293" t="s">
        <v>63</v>
      </c>
      <c r="C293" t="s">
        <v>16</v>
      </c>
      <c r="D293" t="s">
        <v>18</v>
      </c>
      <c r="E293">
        <v>308.2</v>
      </c>
      <c r="F293">
        <v>144.04</v>
      </c>
      <c r="G293" t="s">
        <v>71</v>
      </c>
      <c r="H293">
        <v>1</v>
      </c>
      <c r="I293">
        <v>7</v>
      </c>
      <c r="J293" s="6">
        <v>43286</v>
      </c>
      <c r="K293" s="7">
        <v>43282</v>
      </c>
      <c r="L293" t="s">
        <v>10</v>
      </c>
    </row>
    <row r="294" spans="1:12" x14ac:dyDescent="0.3">
      <c r="A294" t="s">
        <v>3</v>
      </c>
      <c r="B294" t="s">
        <v>65</v>
      </c>
      <c r="C294" t="s">
        <v>15</v>
      </c>
      <c r="D294" t="s">
        <v>18</v>
      </c>
      <c r="E294">
        <v>5146.9399999999996</v>
      </c>
      <c r="F294">
        <v>671.34</v>
      </c>
      <c r="G294" t="s">
        <v>71</v>
      </c>
      <c r="H294">
        <v>1</v>
      </c>
      <c r="I294">
        <v>8</v>
      </c>
      <c r="J294" s="6">
        <v>43286</v>
      </c>
      <c r="K294" s="7">
        <v>43282</v>
      </c>
      <c r="L294" t="s">
        <v>12</v>
      </c>
    </row>
    <row r="295" spans="1:12" x14ac:dyDescent="0.3">
      <c r="A295" t="s">
        <v>5</v>
      </c>
      <c r="B295" t="s">
        <v>67</v>
      </c>
      <c r="C295" t="s">
        <v>15</v>
      </c>
      <c r="D295" t="s">
        <v>18</v>
      </c>
      <c r="E295">
        <v>3143.64</v>
      </c>
      <c r="F295">
        <v>341.7</v>
      </c>
      <c r="G295" t="s">
        <v>71</v>
      </c>
      <c r="H295">
        <v>1</v>
      </c>
      <c r="I295">
        <v>10</v>
      </c>
      <c r="J295" s="6">
        <v>43286</v>
      </c>
      <c r="K295" s="7">
        <v>43282</v>
      </c>
      <c r="L295" t="s">
        <v>13</v>
      </c>
    </row>
    <row r="296" spans="1:12" x14ac:dyDescent="0.3">
      <c r="A296" t="s">
        <v>3</v>
      </c>
      <c r="B296" t="s">
        <v>66</v>
      </c>
      <c r="C296" t="s">
        <v>15</v>
      </c>
      <c r="D296" t="s">
        <v>18</v>
      </c>
      <c r="E296">
        <v>6295.32</v>
      </c>
      <c r="F296">
        <v>3287.56</v>
      </c>
      <c r="G296" t="s">
        <v>71</v>
      </c>
      <c r="H296">
        <v>1</v>
      </c>
      <c r="I296">
        <v>10</v>
      </c>
      <c r="J296" s="6">
        <v>43286</v>
      </c>
      <c r="K296" s="7">
        <v>43282</v>
      </c>
      <c r="L296" t="s">
        <v>11</v>
      </c>
    </row>
    <row r="297" spans="1:12" x14ac:dyDescent="0.3">
      <c r="A297" t="s">
        <v>3</v>
      </c>
      <c r="B297" t="s">
        <v>65</v>
      </c>
      <c r="C297" t="s">
        <v>16</v>
      </c>
      <c r="D297" t="s">
        <v>18</v>
      </c>
      <c r="E297">
        <v>13137.36</v>
      </c>
      <c r="F297">
        <v>4010.32</v>
      </c>
      <c r="G297" t="s">
        <v>71</v>
      </c>
      <c r="H297">
        <v>1</v>
      </c>
      <c r="I297">
        <v>7</v>
      </c>
      <c r="J297" s="6">
        <v>43286</v>
      </c>
      <c r="K297" s="7">
        <v>43282</v>
      </c>
      <c r="L297" t="s">
        <v>12</v>
      </c>
    </row>
    <row r="298" spans="1:12" x14ac:dyDescent="0.3">
      <c r="A298" t="s">
        <v>5</v>
      </c>
      <c r="B298" t="s">
        <v>63</v>
      </c>
      <c r="C298" t="s">
        <v>15</v>
      </c>
      <c r="D298" t="s">
        <v>18</v>
      </c>
      <c r="E298">
        <v>8185.79</v>
      </c>
      <c r="F298">
        <v>4181.87</v>
      </c>
      <c r="G298" t="s">
        <v>71</v>
      </c>
      <c r="H298">
        <v>1</v>
      </c>
      <c r="I298">
        <v>10</v>
      </c>
      <c r="J298" s="6">
        <v>43286</v>
      </c>
      <c r="K298" s="7">
        <v>43282</v>
      </c>
      <c r="L298" t="s">
        <v>10</v>
      </c>
    </row>
    <row r="299" spans="1:12" x14ac:dyDescent="0.3">
      <c r="A299" t="s">
        <v>3</v>
      </c>
      <c r="B299" t="s">
        <v>67</v>
      </c>
      <c r="C299" t="s">
        <v>16</v>
      </c>
      <c r="D299" t="s">
        <v>18</v>
      </c>
      <c r="E299">
        <v>13595.64</v>
      </c>
      <c r="F299">
        <v>4865.82</v>
      </c>
      <c r="G299" t="s">
        <v>71</v>
      </c>
      <c r="H299">
        <v>1</v>
      </c>
      <c r="I299">
        <v>5</v>
      </c>
      <c r="J299" s="6">
        <v>43286</v>
      </c>
      <c r="K299" s="7">
        <v>43282</v>
      </c>
      <c r="L299" t="s">
        <v>13</v>
      </c>
    </row>
    <row r="300" spans="1:12" x14ac:dyDescent="0.3">
      <c r="A300" t="s">
        <v>5</v>
      </c>
      <c r="B300" t="s">
        <v>70</v>
      </c>
      <c r="C300" t="s">
        <v>16</v>
      </c>
      <c r="D300" t="s">
        <v>18</v>
      </c>
      <c r="E300">
        <v>1238.1600000000001</v>
      </c>
      <c r="F300">
        <v>-141.52000000000001</v>
      </c>
      <c r="G300" t="s">
        <v>71</v>
      </c>
      <c r="H300">
        <v>1</v>
      </c>
      <c r="I300">
        <v>7</v>
      </c>
      <c r="J300" s="6">
        <v>43286</v>
      </c>
      <c r="K300" s="7">
        <v>43282</v>
      </c>
      <c r="L300" t="s">
        <v>9</v>
      </c>
    </row>
    <row r="301" spans="1:12" x14ac:dyDescent="0.3">
      <c r="A301" t="s">
        <v>2</v>
      </c>
      <c r="B301" t="s">
        <v>63</v>
      </c>
      <c r="C301" t="s">
        <v>15</v>
      </c>
      <c r="D301" t="s">
        <v>18</v>
      </c>
      <c r="E301">
        <v>37960.86</v>
      </c>
      <c r="F301">
        <v>19180.21</v>
      </c>
      <c r="G301" t="s">
        <v>71</v>
      </c>
      <c r="H301">
        <v>1</v>
      </c>
      <c r="I301">
        <v>10</v>
      </c>
      <c r="J301" s="6">
        <v>43287</v>
      </c>
      <c r="K301" s="7">
        <v>43282</v>
      </c>
      <c r="L301" t="s">
        <v>10</v>
      </c>
    </row>
    <row r="302" spans="1:12" x14ac:dyDescent="0.3">
      <c r="A302" t="s">
        <v>4</v>
      </c>
      <c r="B302" t="s">
        <v>66</v>
      </c>
      <c r="C302" t="s">
        <v>15</v>
      </c>
      <c r="D302" t="s">
        <v>18</v>
      </c>
      <c r="E302">
        <v>726.95</v>
      </c>
      <c r="F302">
        <v>-103.85</v>
      </c>
      <c r="G302" t="s">
        <v>71</v>
      </c>
      <c r="H302">
        <v>1</v>
      </c>
      <c r="I302">
        <v>8</v>
      </c>
      <c r="J302" s="6">
        <v>43287</v>
      </c>
      <c r="K302" s="7">
        <v>43282</v>
      </c>
      <c r="L302" t="s">
        <v>11</v>
      </c>
    </row>
    <row r="303" spans="1:12" x14ac:dyDescent="0.3">
      <c r="A303" t="s">
        <v>3</v>
      </c>
      <c r="B303" t="s">
        <v>67</v>
      </c>
      <c r="C303" t="s">
        <v>15</v>
      </c>
      <c r="D303" t="s">
        <v>18</v>
      </c>
      <c r="E303">
        <v>13576.88</v>
      </c>
      <c r="F303">
        <v>638.91999999999996</v>
      </c>
      <c r="G303" t="s">
        <v>71</v>
      </c>
      <c r="H303">
        <v>1</v>
      </c>
      <c r="I303">
        <v>10</v>
      </c>
      <c r="J303" s="6">
        <v>43287</v>
      </c>
      <c r="K303" s="7">
        <v>43282</v>
      </c>
      <c r="L303" t="s">
        <v>13</v>
      </c>
    </row>
    <row r="304" spans="1:12" x14ac:dyDescent="0.3">
      <c r="A304" t="s">
        <v>4</v>
      </c>
      <c r="B304" t="s">
        <v>63</v>
      </c>
      <c r="C304" t="s">
        <v>16</v>
      </c>
      <c r="D304" t="s">
        <v>18</v>
      </c>
      <c r="E304">
        <v>6946.56</v>
      </c>
      <c r="F304">
        <v>607.84</v>
      </c>
      <c r="G304" t="s">
        <v>71</v>
      </c>
      <c r="H304">
        <v>1</v>
      </c>
      <c r="I304">
        <v>3</v>
      </c>
      <c r="J304" s="6">
        <v>43287</v>
      </c>
      <c r="K304" s="7">
        <v>43282</v>
      </c>
      <c r="L304" t="s">
        <v>10</v>
      </c>
    </row>
    <row r="305" spans="1:12" x14ac:dyDescent="0.3">
      <c r="A305" t="s">
        <v>4</v>
      </c>
      <c r="B305" t="s">
        <v>66</v>
      </c>
      <c r="C305" t="s">
        <v>16</v>
      </c>
      <c r="D305" t="s">
        <v>18</v>
      </c>
      <c r="E305">
        <v>24481.8</v>
      </c>
      <c r="F305">
        <v>10336.76</v>
      </c>
      <c r="G305" t="s">
        <v>71</v>
      </c>
      <c r="H305">
        <v>1</v>
      </c>
      <c r="I305">
        <v>1</v>
      </c>
      <c r="J305" s="6">
        <v>43287</v>
      </c>
      <c r="K305" s="7">
        <v>43282</v>
      </c>
      <c r="L305" t="s">
        <v>11</v>
      </c>
    </row>
    <row r="306" spans="1:12" x14ac:dyDescent="0.3">
      <c r="A306" t="s">
        <v>3</v>
      </c>
      <c r="B306" t="s">
        <v>66</v>
      </c>
      <c r="C306" t="s">
        <v>16</v>
      </c>
      <c r="D306" t="s">
        <v>18</v>
      </c>
      <c r="E306">
        <v>9567.6</v>
      </c>
      <c r="F306">
        <v>1554.72</v>
      </c>
      <c r="G306" t="s">
        <v>71</v>
      </c>
      <c r="H306">
        <v>1</v>
      </c>
      <c r="I306">
        <v>4</v>
      </c>
      <c r="J306" s="6">
        <v>43287</v>
      </c>
      <c r="K306" s="7">
        <v>43282</v>
      </c>
      <c r="L306" t="s">
        <v>11</v>
      </c>
    </row>
    <row r="307" spans="1:12" x14ac:dyDescent="0.3">
      <c r="A307" t="s">
        <v>4</v>
      </c>
      <c r="B307" t="s">
        <v>63</v>
      </c>
      <c r="C307" t="s">
        <v>16</v>
      </c>
      <c r="D307" t="s">
        <v>18</v>
      </c>
      <c r="E307">
        <v>3328.56</v>
      </c>
      <c r="F307">
        <v>361.8</v>
      </c>
      <c r="G307" t="s">
        <v>71</v>
      </c>
      <c r="H307">
        <v>1</v>
      </c>
      <c r="I307">
        <v>3</v>
      </c>
      <c r="J307" s="6">
        <v>43287</v>
      </c>
      <c r="K307" s="7">
        <v>43282</v>
      </c>
      <c r="L307" t="s">
        <v>10</v>
      </c>
    </row>
    <row r="308" spans="1:12" x14ac:dyDescent="0.3">
      <c r="A308" t="s">
        <v>5</v>
      </c>
      <c r="B308" t="s">
        <v>69</v>
      </c>
      <c r="C308" t="s">
        <v>16</v>
      </c>
      <c r="D308" t="s">
        <v>18</v>
      </c>
      <c r="E308">
        <v>1289.75</v>
      </c>
      <c r="F308">
        <v>239.52</v>
      </c>
      <c r="G308" t="s">
        <v>71</v>
      </c>
      <c r="H308">
        <v>1</v>
      </c>
      <c r="I308">
        <v>3</v>
      </c>
      <c r="J308" s="6">
        <v>43288</v>
      </c>
      <c r="K308" s="7">
        <v>43282</v>
      </c>
      <c r="L308" t="s">
        <v>8</v>
      </c>
    </row>
    <row r="309" spans="1:12" x14ac:dyDescent="0.3">
      <c r="A309" t="s">
        <v>5</v>
      </c>
      <c r="B309" t="s">
        <v>66</v>
      </c>
      <c r="C309" t="s">
        <v>16</v>
      </c>
      <c r="D309" t="s">
        <v>18</v>
      </c>
      <c r="E309">
        <v>14397.63</v>
      </c>
      <c r="F309">
        <v>5607.51</v>
      </c>
      <c r="G309" t="s">
        <v>71</v>
      </c>
      <c r="H309">
        <v>1</v>
      </c>
      <c r="I309">
        <v>6</v>
      </c>
      <c r="J309" s="6">
        <v>43288</v>
      </c>
      <c r="K309" s="7">
        <v>43282</v>
      </c>
      <c r="L309" t="s">
        <v>11</v>
      </c>
    </row>
    <row r="310" spans="1:12" x14ac:dyDescent="0.3">
      <c r="A310" t="s">
        <v>4</v>
      </c>
      <c r="B310" t="s">
        <v>65</v>
      </c>
      <c r="C310" t="s">
        <v>16</v>
      </c>
      <c r="D310" t="s">
        <v>18</v>
      </c>
      <c r="E310">
        <v>1072.54</v>
      </c>
      <c r="F310">
        <v>606.22</v>
      </c>
      <c r="G310" t="s">
        <v>71</v>
      </c>
      <c r="H310">
        <v>1</v>
      </c>
      <c r="I310">
        <v>7</v>
      </c>
      <c r="J310" s="6">
        <v>43288</v>
      </c>
      <c r="K310" s="7">
        <v>43282</v>
      </c>
      <c r="L310" t="s">
        <v>12</v>
      </c>
    </row>
    <row r="311" spans="1:12" x14ac:dyDescent="0.3">
      <c r="A311" t="s">
        <v>4</v>
      </c>
      <c r="B311" t="s">
        <v>69</v>
      </c>
      <c r="C311" t="s">
        <v>16</v>
      </c>
      <c r="D311" t="s">
        <v>18</v>
      </c>
      <c r="E311">
        <v>29192.7</v>
      </c>
      <c r="F311">
        <v>10471.26</v>
      </c>
      <c r="G311" t="s">
        <v>71</v>
      </c>
      <c r="H311">
        <v>1</v>
      </c>
      <c r="I311">
        <v>1</v>
      </c>
      <c r="J311" s="6">
        <v>43288</v>
      </c>
      <c r="K311" s="7">
        <v>43282</v>
      </c>
      <c r="L311" t="s">
        <v>8</v>
      </c>
    </row>
    <row r="312" spans="1:12" x14ac:dyDescent="0.3">
      <c r="A312" t="s">
        <v>4</v>
      </c>
      <c r="B312" t="s">
        <v>66</v>
      </c>
      <c r="C312" t="s">
        <v>15</v>
      </c>
      <c r="D312" t="s">
        <v>18</v>
      </c>
      <c r="E312">
        <v>4325.5200000000004</v>
      </c>
      <c r="F312">
        <v>-162.21</v>
      </c>
      <c r="G312" t="s">
        <v>71</v>
      </c>
      <c r="H312">
        <v>1</v>
      </c>
      <c r="I312">
        <v>9</v>
      </c>
      <c r="J312" s="6">
        <v>43288</v>
      </c>
      <c r="K312" s="7">
        <v>43282</v>
      </c>
      <c r="L312" t="s">
        <v>11</v>
      </c>
    </row>
    <row r="313" spans="1:12" x14ac:dyDescent="0.3">
      <c r="A313" t="s">
        <v>4</v>
      </c>
      <c r="B313" t="s">
        <v>63</v>
      </c>
      <c r="C313" t="s">
        <v>15</v>
      </c>
      <c r="D313" t="s">
        <v>18</v>
      </c>
      <c r="E313">
        <v>5085.3</v>
      </c>
      <c r="F313">
        <v>829.1</v>
      </c>
      <c r="G313" t="s">
        <v>71</v>
      </c>
      <c r="H313">
        <v>1</v>
      </c>
      <c r="I313">
        <v>9</v>
      </c>
      <c r="J313" s="6">
        <v>43289</v>
      </c>
      <c r="K313" s="7">
        <v>43282</v>
      </c>
      <c r="L313" t="s">
        <v>10</v>
      </c>
    </row>
    <row r="314" spans="1:12" x14ac:dyDescent="0.3">
      <c r="A314" t="s">
        <v>4</v>
      </c>
      <c r="B314" t="s">
        <v>67</v>
      </c>
      <c r="C314" t="s">
        <v>16</v>
      </c>
      <c r="D314" t="s">
        <v>18</v>
      </c>
      <c r="E314">
        <v>12564.51</v>
      </c>
      <c r="F314">
        <v>2777.39</v>
      </c>
      <c r="G314" t="s">
        <v>71</v>
      </c>
      <c r="H314">
        <v>1</v>
      </c>
      <c r="I314">
        <v>4</v>
      </c>
      <c r="J314" s="6">
        <v>43289</v>
      </c>
      <c r="K314" s="7">
        <v>43282</v>
      </c>
      <c r="L314" t="s">
        <v>13</v>
      </c>
    </row>
    <row r="315" spans="1:12" x14ac:dyDescent="0.3">
      <c r="A315" t="s">
        <v>4</v>
      </c>
      <c r="B315" t="s">
        <v>69</v>
      </c>
      <c r="C315" t="s">
        <v>16</v>
      </c>
      <c r="D315" t="s">
        <v>18</v>
      </c>
      <c r="E315">
        <v>6558.5</v>
      </c>
      <c r="F315">
        <v>1924.78</v>
      </c>
      <c r="G315" t="s">
        <v>71</v>
      </c>
      <c r="H315">
        <v>1</v>
      </c>
      <c r="I315">
        <v>1</v>
      </c>
      <c r="J315" s="6">
        <v>43289</v>
      </c>
      <c r="K315" s="7">
        <v>43282</v>
      </c>
      <c r="L315" t="s">
        <v>8</v>
      </c>
    </row>
    <row r="316" spans="1:12" x14ac:dyDescent="0.3">
      <c r="A316" t="s">
        <v>3</v>
      </c>
      <c r="B316" t="s">
        <v>66</v>
      </c>
      <c r="C316" t="s">
        <v>16</v>
      </c>
      <c r="D316" t="s">
        <v>18</v>
      </c>
      <c r="E316">
        <v>18363.02</v>
      </c>
      <c r="F316">
        <v>4252.47</v>
      </c>
      <c r="G316" t="s">
        <v>71</v>
      </c>
      <c r="H316">
        <v>1</v>
      </c>
      <c r="I316">
        <v>1</v>
      </c>
      <c r="J316" s="6">
        <v>43289</v>
      </c>
      <c r="K316" s="7">
        <v>43282</v>
      </c>
      <c r="L316" t="s">
        <v>11</v>
      </c>
    </row>
    <row r="317" spans="1:12" x14ac:dyDescent="0.3">
      <c r="A317" t="s">
        <v>5</v>
      </c>
      <c r="B317" t="s">
        <v>65</v>
      </c>
      <c r="C317" t="s">
        <v>16</v>
      </c>
      <c r="D317" t="s">
        <v>18</v>
      </c>
      <c r="E317">
        <v>6289.29</v>
      </c>
      <c r="F317">
        <v>3144.61</v>
      </c>
      <c r="G317" t="s">
        <v>71</v>
      </c>
      <c r="H317">
        <v>1</v>
      </c>
      <c r="I317">
        <v>5</v>
      </c>
      <c r="J317" s="6">
        <v>43289</v>
      </c>
      <c r="K317" s="7">
        <v>43282</v>
      </c>
      <c r="L317" t="s">
        <v>12</v>
      </c>
    </row>
    <row r="318" spans="1:12" x14ac:dyDescent="0.3">
      <c r="A318" t="s">
        <v>4</v>
      </c>
      <c r="B318" t="s">
        <v>63</v>
      </c>
      <c r="C318" t="s">
        <v>16</v>
      </c>
      <c r="D318" t="s">
        <v>18</v>
      </c>
      <c r="E318">
        <v>468.46</v>
      </c>
      <c r="F318">
        <v>213.86</v>
      </c>
      <c r="G318" t="s">
        <v>71</v>
      </c>
      <c r="H318">
        <v>1</v>
      </c>
      <c r="I318">
        <v>6</v>
      </c>
      <c r="J318" s="6">
        <v>43289</v>
      </c>
      <c r="K318" s="7">
        <v>43282</v>
      </c>
      <c r="L318" t="s">
        <v>10</v>
      </c>
    </row>
    <row r="319" spans="1:12" x14ac:dyDescent="0.3">
      <c r="A319" t="s">
        <v>4</v>
      </c>
      <c r="B319" t="s">
        <v>67</v>
      </c>
      <c r="C319" t="s">
        <v>16</v>
      </c>
      <c r="D319" t="s">
        <v>18</v>
      </c>
      <c r="E319">
        <v>2110.5</v>
      </c>
      <c r="F319">
        <v>527.6</v>
      </c>
      <c r="G319" t="s">
        <v>71</v>
      </c>
      <c r="H319">
        <v>1</v>
      </c>
      <c r="I319">
        <v>3</v>
      </c>
      <c r="J319" s="6">
        <v>43289</v>
      </c>
      <c r="K319" s="7">
        <v>43282</v>
      </c>
      <c r="L319" t="s">
        <v>13</v>
      </c>
    </row>
    <row r="320" spans="1:12" x14ac:dyDescent="0.3">
      <c r="A320" t="s">
        <v>2</v>
      </c>
      <c r="B320" t="s">
        <v>70</v>
      </c>
      <c r="C320" t="s">
        <v>15</v>
      </c>
      <c r="D320" t="s">
        <v>18</v>
      </c>
      <c r="E320">
        <v>6224.97</v>
      </c>
      <c r="F320">
        <v>2948.67</v>
      </c>
      <c r="G320" t="s">
        <v>71</v>
      </c>
      <c r="H320">
        <v>1</v>
      </c>
      <c r="I320">
        <v>9</v>
      </c>
      <c r="J320" s="6">
        <v>43289</v>
      </c>
      <c r="K320" s="7">
        <v>43282</v>
      </c>
      <c r="L320" t="s">
        <v>9</v>
      </c>
    </row>
    <row r="321" spans="1:12" x14ac:dyDescent="0.3">
      <c r="A321" t="s">
        <v>4</v>
      </c>
      <c r="B321" t="s">
        <v>70</v>
      </c>
      <c r="C321" t="s">
        <v>15</v>
      </c>
      <c r="D321" t="s">
        <v>18</v>
      </c>
      <c r="E321">
        <v>3946.3</v>
      </c>
      <c r="F321">
        <v>1703.14</v>
      </c>
      <c r="G321" t="s">
        <v>71</v>
      </c>
      <c r="H321">
        <v>1</v>
      </c>
      <c r="I321">
        <v>8</v>
      </c>
      <c r="J321" s="6">
        <v>43289</v>
      </c>
      <c r="K321" s="7">
        <v>43282</v>
      </c>
      <c r="L321" t="s">
        <v>9</v>
      </c>
    </row>
    <row r="322" spans="1:12" x14ac:dyDescent="0.3">
      <c r="A322" t="s">
        <v>3</v>
      </c>
      <c r="B322" t="s">
        <v>63</v>
      </c>
      <c r="C322" t="s">
        <v>16</v>
      </c>
      <c r="D322" t="s">
        <v>18</v>
      </c>
      <c r="E322">
        <v>8155.24</v>
      </c>
      <c r="F322">
        <v>575.67999999999995</v>
      </c>
      <c r="G322" t="s">
        <v>71</v>
      </c>
      <c r="H322">
        <v>1</v>
      </c>
      <c r="I322">
        <v>4</v>
      </c>
      <c r="J322" s="6">
        <v>43289</v>
      </c>
      <c r="K322" s="7">
        <v>43282</v>
      </c>
      <c r="L322" t="s">
        <v>10</v>
      </c>
    </row>
    <row r="323" spans="1:12" x14ac:dyDescent="0.3">
      <c r="A323" t="s">
        <v>5</v>
      </c>
      <c r="B323" t="s">
        <v>63</v>
      </c>
      <c r="C323" t="s">
        <v>16</v>
      </c>
      <c r="D323" t="s">
        <v>18</v>
      </c>
      <c r="E323">
        <v>3411.64</v>
      </c>
      <c r="F323">
        <v>1939.24</v>
      </c>
      <c r="G323" t="s">
        <v>71</v>
      </c>
      <c r="H323">
        <v>1</v>
      </c>
      <c r="I323">
        <v>2</v>
      </c>
      <c r="J323" s="6">
        <v>43290</v>
      </c>
      <c r="K323" s="7">
        <v>43282</v>
      </c>
      <c r="L323" t="s">
        <v>10</v>
      </c>
    </row>
    <row r="324" spans="1:12" x14ac:dyDescent="0.3">
      <c r="A324" t="s">
        <v>2</v>
      </c>
      <c r="B324" t="s">
        <v>67</v>
      </c>
      <c r="C324" t="s">
        <v>15</v>
      </c>
      <c r="D324" t="s">
        <v>18</v>
      </c>
      <c r="E324">
        <v>31014.97</v>
      </c>
      <c r="F324">
        <v>8757.14</v>
      </c>
      <c r="G324" t="s">
        <v>71</v>
      </c>
      <c r="H324">
        <v>1</v>
      </c>
      <c r="I324">
        <v>8</v>
      </c>
      <c r="J324" s="6">
        <v>43290</v>
      </c>
      <c r="K324" s="7">
        <v>43282</v>
      </c>
      <c r="L324" t="s">
        <v>13</v>
      </c>
    </row>
    <row r="325" spans="1:12" x14ac:dyDescent="0.3">
      <c r="A325" t="s">
        <v>4</v>
      </c>
      <c r="B325" t="s">
        <v>63</v>
      </c>
      <c r="C325" t="s">
        <v>16</v>
      </c>
      <c r="D325" t="s">
        <v>18</v>
      </c>
      <c r="E325">
        <v>725.61</v>
      </c>
      <c r="F325">
        <v>106.92</v>
      </c>
      <c r="G325" t="s">
        <v>71</v>
      </c>
      <c r="H325">
        <v>1</v>
      </c>
      <c r="I325">
        <v>7</v>
      </c>
      <c r="J325" s="6">
        <v>43290</v>
      </c>
      <c r="K325" s="7">
        <v>43282</v>
      </c>
      <c r="L325" t="s">
        <v>10</v>
      </c>
    </row>
    <row r="326" spans="1:12" x14ac:dyDescent="0.3">
      <c r="A326" t="s">
        <v>3</v>
      </c>
      <c r="B326" t="s">
        <v>65</v>
      </c>
      <c r="C326" t="s">
        <v>16</v>
      </c>
      <c r="D326" t="s">
        <v>18</v>
      </c>
      <c r="E326">
        <v>14448.42</v>
      </c>
      <c r="F326">
        <v>5967.82</v>
      </c>
      <c r="G326" t="s">
        <v>71</v>
      </c>
      <c r="H326">
        <v>1</v>
      </c>
      <c r="I326">
        <v>4</v>
      </c>
      <c r="J326" s="6">
        <v>43290</v>
      </c>
      <c r="K326" s="7">
        <v>43282</v>
      </c>
      <c r="L326" t="s">
        <v>12</v>
      </c>
    </row>
    <row r="327" spans="1:12" x14ac:dyDescent="0.3">
      <c r="A327" t="s">
        <v>4</v>
      </c>
      <c r="B327" t="s">
        <v>66</v>
      </c>
      <c r="C327" t="s">
        <v>15</v>
      </c>
      <c r="D327" t="s">
        <v>18</v>
      </c>
      <c r="E327">
        <v>8393.76</v>
      </c>
      <c r="F327">
        <v>3730.56</v>
      </c>
      <c r="G327" t="s">
        <v>71</v>
      </c>
      <c r="H327">
        <v>1</v>
      </c>
      <c r="I327">
        <v>9</v>
      </c>
      <c r="J327" s="6">
        <v>43290</v>
      </c>
      <c r="K327" s="7">
        <v>43282</v>
      </c>
      <c r="L327" t="s">
        <v>11</v>
      </c>
    </row>
    <row r="328" spans="1:12" x14ac:dyDescent="0.3">
      <c r="A328" t="s">
        <v>3</v>
      </c>
      <c r="B328" t="s">
        <v>63</v>
      </c>
      <c r="C328" t="s">
        <v>16</v>
      </c>
      <c r="D328" t="s">
        <v>18</v>
      </c>
      <c r="E328">
        <v>3280.32</v>
      </c>
      <c r="F328">
        <v>926.21</v>
      </c>
      <c r="G328" t="s">
        <v>71</v>
      </c>
      <c r="H328">
        <v>1</v>
      </c>
      <c r="I328">
        <v>5</v>
      </c>
      <c r="J328" s="6">
        <v>43290</v>
      </c>
      <c r="K328" s="7">
        <v>43282</v>
      </c>
      <c r="L328" t="s">
        <v>10</v>
      </c>
    </row>
    <row r="329" spans="1:12" x14ac:dyDescent="0.3">
      <c r="A329" t="s">
        <v>3</v>
      </c>
      <c r="B329" t="s">
        <v>70</v>
      </c>
      <c r="C329" t="s">
        <v>16</v>
      </c>
      <c r="D329" t="s">
        <v>18</v>
      </c>
      <c r="E329">
        <v>954.75</v>
      </c>
      <c r="F329">
        <v>351.75</v>
      </c>
      <c r="G329" t="s">
        <v>71</v>
      </c>
      <c r="H329">
        <v>1</v>
      </c>
      <c r="I329">
        <v>2</v>
      </c>
      <c r="J329" s="6">
        <v>43290</v>
      </c>
      <c r="K329" s="7">
        <v>43282</v>
      </c>
      <c r="L329" t="s">
        <v>9</v>
      </c>
    </row>
    <row r="330" spans="1:12" x14ac:dyDescent="0.3">
      <c r="A330" t="s">
        <v>2</v>
      </c>
      <c r="B330" t="s">
        <v>69</v>
      </c>
      <c r="C330" t="s">
        <v>16</v>
      </c>
      <c r="D330" t="s">
        <v>18</v>
      </c>
      <c r="E330">
        <v>12780.92</v>
      </c>
      <c r="F330">
        <v>5650.52</v>
      </c>
      <c r="G330" t="s">
        <v>71</v>
      </c>
      <c r="H330">
        <v>1</v>
      </c>
      <c r="I330">
        <v>2</v>
      </c>
      <c r="J330" s="6">
        <v>43290</v>
      </c>
      <c r="K330" s="7">
        <v>43282</v>
      </c>
      <c r="L330" t="s">
        <v>8</v>
      </c>
    </row>
    <row r="331" spans="1:12" x14ac:dyDescent="0.3">
      <c r="A331" t="s">
        <v>2</v>
      </c>
      <c r="B331" t="s">
        <v>63</v>
      </c>
      <c r="C331" t="s">
        <v>16</v>
      </c>
      <c r="D331" t="s">
        <v>18</v>
      </c>
      <c r="E331">
        <v>7026.96</v>
      </c>
      <c r="F331">
        <v>1701.28</v>
      </c>
      <c r="G331" t="s">
        <v>71</v>
      </c>
      <c r="H331">
        <v>1</v>
      </c>
      <c r="I331">
        <v>1</v>
      </c>
      <c r="J331" s="6">
        <v>43290</v>
      </c>
      <c r="K331" s="7">
        <v>43282</v>
      </c>
      <c r="L331" t="s">
        <v>10</v>
      </c>
    </row>
    <row r="332" spans="1:12" x14ac:dyDescent="0.3">
      <c r="A332" t="s">
        <v>2</v>
      </c>
      <c r="B332" t="s">
        <v>63</v>
      </c>
      <c r="C332" t="s">
        <v>15</v>
      </c>
      <c r="D332" t="s">
        <v>18</v>
      </c>
      <c r="E332">
        <v>21418.560000000001</v>
      </c>
      <c r="F332">
        <v>1189.92</v>
      </c>
      <c r="G332" t="s">
        <v>71</v>
      </c>
      <c r="H332">
        <v>1</v>
      </c>
      <c r="I332">
        <v>10</v>
      </c>
      <c r="J332" s="6">
        <v>43290</v>
      </c>
      <c r="K332" s="7">
        <v>43282</v>
      </c>
      <c r="L332" t="s">
        <v>10</v>
      </c>
    </row>
    <row r="333" spans="1:12" x14ac:dyDescent="0.3">
      <c r="A333" t="s">
        <v>4</v>
      </c>
      <c r="B333" t="s">
        <v>66</v>
      </c>
      <c r="C333" t="s">
        <v>16</v>
      </c>
      <c r="D333" t="s">
        <v>18</v>
      </c>
      <c r="E333">
        <v>5909.4</v>
      </c>
      <c r="F333">
        <v>2757.72</v>
      </c>
      <c r="G333" t="s">
        <v>71</v>
      </c>
      <c r="H333">
        <v>1</v>
      </c>
      <c r="I333">
        <v>5</v>
      </c>
      <c r="J333" s="6">
        <v>43290</v>
      </c>
      <c r="K333" s="7">
        <v>43282</v>
      </c>
      <c r="L333" t="s">
        <v>11</v>
      </c>
    </row>
    <row r="334" spans="1:12" x14ac:dyDescent="0.3">
      <c r="A334" t="s">
        <v>3</v>
      </c>
      <c r="B334" t="s">
        <v>70</v>
      </c>
      <c r="C334" t="s">
        <v>16</v>
      </c>
      <c r="D334" t="s">
        <v>18</v>
      </c>
      <c r="E334">
        <v>9519.36</v>
      </c>
      <c r="F334">
        <v>2974.8</v>
      </c>
      <c r="G334" t="s">
        <v>71</v>
      </c>
      <c r="H334">
        <v>1</v>
      </c>
      <c r="I334">
        <v>1</v>
      </c>
      <c r="J334" s="6">
        <v>43291</v>
      </c>
      <c r="K334" s="7">
        <v>43282</v>
      </c>
      <c r="L334" t="s">
        <v>9</v>
      </c>
    </row>
    <row r="335" spans="1:12" x14ac:dyDescent="0.3">
      <c r="A335" t="s">
        <v>3</v>
      </c>
      <c r="B335" t="s">
        <v>63</v>
      </c>
      <c r="C335" t="s">
        <v>15</v>
      </c>
      <c r="D335" t="s">
        <v>18</v>
      </c>
      <c r="E335">
        <v>16655.13</v>
      </c>
      <c r="F335">
        <v>1991.39</v>
      </c>
      <c r="G335" t="s">
        <v>71</v>
      </c>
      <c r="H335">
        <v>1</v>
      </c>
      <c r="I335">
        <v>10</v>
      </c>
      <c r="J335" s="6">
        <v>43291</v>
      </c>
      <c r="K335" s="7">
        <v>43282</v>
      </c>
      <c r="L335" t="s">
        <v>10</v>
      </c>
    </row>
    <row r="336" spans="1:12" x14ac:dyDescent="0.3">
      <c r="A336" t="s">
        <v>3</v>
      </c>
      <c r="B336" t="s">
        <v>70</v>
      </c>
      <c r="C336" t="s">
        <v>15</v>
      </c>
      <c r="D336" t="s">
        <v>18</v>
      </c>
      <c r="E336">
        <v>8726.42</v>
      </c>
      <c r="F336">
        <v>2572.0100000000002</v>
      </c>
      <c r="G336" t="s">
        <v>71</v>
      </c>
      <c r="H336">
        <v>1</v>
      </c>
      <c r="I336">
        <v>8</v>
      </c>
      <c r="J336" s="6">
        <v>43292</v>
      </c>
      <c r="K336" s="7">
        <v>43282</v>
      </c>
      <c r="L336" t="s">
        <v>9</v>
      </c>
    </row>
    <row r="337" spans="1:12" x14ac:dyDescent="0.3">
      <c r="A337" t="s">
        <v>5</v>
      </c>
      <c r="B337" t="s">
        <v>66</v>
      </c>
      <c r="C337" t="s">
        <v>16</v>
      </c>
      <c r="D337" t="s">
        <v>18</v>
      </c>
      <c r="E337">
        <v>841.52</v>
      </c>
      <c r="F337">
        <v>389.2</v>
      </c>
      <c r="G337" t="s">
        <v>71</v>
      </c>
      <c r="H337">
        <v>1</v>
      </c>
      <c r="I337">
        <v>7</v>
      </c>
      <c r="J337" s="6">
        <v>43292</v>
      </c>
      <c r="K337" s="7">
        <v>43282</v>
      </c>
      <c r="L337" t="s">
        <v>11</v>
      </c>
    </row>
    <row r="338" spans="1:12" x14ac:dyDescent="0.3">
      <c r="A338" t="s">
        <v>2</v>
      </c>
      <c r="B338" t="s">
        <v>65</v>
      </c>
      <c r="C338" t="s">
        <v>16</v>
      </c>
      <c r="D338" t="s">
        <v>18</v>
      </c>
      <c r="E338">
        <v>1776.84</v>
      </c>
      <c r="F338">
        <v>940.68</v>
      </c>
      <c r="G338" t="s">
        <v>71</v>
      </c>
      <c r="H338">
        <v>1</v>
      </c>
      <c r="I338">
        <v>6</v>
      </c>
      <c r="J338" s="6">
        <v>43292</v>
      </c>
      <c r="K338" s="7">
        <v>43282</v>
      </c>
      <c r="L338" t="s">
        <v>12</v>
      </c>
    </row>
    <row r="339" spans="1:12" x14ac:dyDescent="0.3">
      <c r="A339" t="s">
        <v>3</v>
      </c>
      <c r="B339" t="s">
        <v>63</v>
      </c>
      <c r="C339" t="s">
        <v>16</v>
      </c>
      <c r="D339" t="s">
        <v>18</v>
      </c>
      <c r="E339">
        <v>35020.230000000003</v>
      </c>
      <c r="F339">
        <v>16588.53</v>
      </c>
      <c r="G339" t="s">
        <v>71</v>
      </c>
      <c r="H339">
        <v>1</v>
      </c>
      <c r="I339">
        <v>5</v>
      </c>
      <c r="J339" s="6">
        <v>43292</v>
      </c>
      <c r="K339" s="7">
        <v>43282</v>
      </c>
      <c r="L339" t="s">
        <v>10</v>
      </c>
    </row>
    <row r="340" spans="1:12" x14ac:dyDescent="0.3">
      <c r="A340" t="s">
        <v>2</v>
      </c>
      <c r="B340" t="s">
        <v>63</v>
      </c>
      <c r="C340" t="s">
        <v>16</v>
      </c>
      <c r="D340" t="s">
        <v>18</v>
      </c>
      <c r="E340">
        <v>13844.88</v>
      </c>
      <c r="F340">
        <v>346.15</v>
      </c>
      <c r="G340" t="s">
        <v>71</v>
      </c>
      <c r="H340">
        <v>1</v>
      </c>
      <c r="I340">
        <v>3</v>
      </c>
      <c r="J340" s="6">
        <v>43292</v>
      </c>
      <c r="K340" s="7">
        <v>43282</v>
      </c>
      <c r="L340" t="s">
        <v>10</v>
      </c>
    </row>
    <row r="341" spans="1:12" x14ac:dyDescent="0.3">
      <c r="A341" t="s">
        <v>3</v>
      </c>
      <c r="B341" t="s">
        <v>66</v>
      </c>
      <c r="C341" t="s">
        <v>16</v>
      </c>
      <c r="D341" t="s">
        <v>18</v>
      </c>
      <c r="E341">
        <v>10743.85</v>
      </c>
      <c r="F341">
        <v>1518.16</v>
      </c>
      <c r="G341" t="s">
        <v>71</v>
      </c>
      <c r="H341">
        <v>1</v>
      </c>
      <c r="I341">
        <v>1</v>
      </c>
      <c r="J341" s="6">
        <v>43292</v>
      </c>
      <c r="K341" s="7">
        <v>43282</v>
      </c>
      <c r="L341" t="s">
        <v>11</v>
      </c>
    </row>
    <row r="342" spans="1:12" x14ac:dyDescent="0.3">
      <c r="A342" t="s">
        <v>3</v>
      </c>
      <c r="B342" t="s">
        <v>65</v>
      </c>
      <c r="C342" t="s">
        <v>16</v>
      </c>
      <c r="D342" t="s">
        <v>18</v>
      </c>
      <c r="E342">
        <v>916.56</v>
      </c>
      <c r="F342">
        <v>424.51</v>
      </c>
      <c r="G342" t="s">
        <v>71</v>
      </c>
      <c r="H342">
        <v>1</v>
      </c>
      <c r="I342">
        <v>6</v>
      </c>
      <c r="J342" s="6">
        <v>43292</v>
      </c>
      <c r="K342" s="7">
        <v>43282</v>
      </c>
      <c r="L342" t="s">
        <v>12</v>
      </c>
    </row>
    <row r="343" spans="1:12" x14ac:dyDescent="0.3">
      <c r="A343" t="s">
        <v>3</v>
      </c>
      <c r="B343" t="s">
        <v>69</v>
      </c>
      <c r="C343" t="s">
        <v>16</v>
      </c>
      <c r="D343" t="s">
        <v>18</v>
      </c>
      <c r="E343">
        <v>24527.360000000001</v>
      </c>
      <c r="F343">
        <v>-306.56</v>
      </c>
      <c r="G343" t="s">
        <v>71</v>
      </c>
      <c r="H343">
        <v>1</v>
      </c>
      <c r="I343">
        <v>6</v>
      </c>
      <c r="J343" s="6">
        <v>43292</v>
      </c>
      <c r="K343" s="7">
        <v>43282</v>
      </c>
      <c r="L343" t="s">
        <v>8</v>
      </c>
    </row>
    <row r="344" spans="1:12" x14ac:dyDescent="0.3">
      <c r="A344" t="s">
        <v>3</v>
      </c>
      <c r="B344" t="s">
        <v>63</v>
      </c>
      <c r="C344" t="s">
        <v>15</v>
      </c>
      <c r="D344" t="s">
        <v>18</v>
      </c>
      <c r="E344">
        <v>5402.88</v>
      </c>
      <c r="F344">
        <v>-67.55</v>
      </c>
      <c r="G344" t="s">
        <v>71</v>
      </c>
      <c r="H344">
        <v>1</v>
      </c>
      <c r="I344">
        <v>8</v>
      </c>
      <c r="J344" s="6">
        <v>43292</v>
      </c>
      <c r="K344" s="7">
        <v>43282</v>
      </c>
      <c r="L344" t="s">
        <v>10</v>
      </c>
    </row>
    <row r="345" spans="1:12" x14ac:dyDescent="0.3">
      <c r="A345" t="s">
        <v>3</v>
      </c>
      <c r="B345" t="s">
        <v>63</v>
      </c>
      <c r="C345" t="s">
        <v>16</v>
      </c>
      <c r="D345" t="s">
        <v>18</v>
      </c>
      <c r="E345">
        <v>1062.95</v>
      </c>
      <c r="F345">
        <v>268.52999999999997</v>
      </c>
      <c r="G345" t="s">
        <v>71</v>
      </c>
      <c r="H345">
        <v>1</v>
      </c>
      <c r="I345">
        <v>5</v>
      </c>
      <c r="J345" s="6">
        <v>43292</v>
      </c>
      <c r="K345" s="7">
        <v>43282</v>
      </c>
      <c r="L345" t="s">
        <v>10</v>
      </c>
    </row>
    <row r="346" spans="1:12" x14ac:dyDescent="0.3">
      <c r="A346" t="s">
        <v>4</v>
      </c>
      <c r="B346" t="s">
        <v>66</v>
      </c>
      <c r="C346" t="s">
        <v>16</v>
      </c>
      <c r="D346" t="s">
        <v>18</v>
      </c>
      <c r="E346">
        <v>1374.84</v>
      </c>
      <c r="F346">
        <v>781.48</v>
      </c>
      <c r="G346" t="s">
        <v>71</v>
      </c>
      <c r="H346">
        <v>1</v>
      </c>
      <c r="I346">
        <v>6</v>
      </c>
      <c r="J346" s="6">
        <v>43292</v>
      </c>
      <c r="K346" s="7">
        <v>43282</v>
      </c>
      <c r="L346" t="s">
        <v>11</v>
      </c>
    </row>
    <row r="347" spans="1:12" x14ac:dyDescent="0.3">
      <c r="A347" t="s">
        <v>2</v>
      </c>
      <c r="B347" t="s">
        <v>63</v>
      </c>
      <c r="C347" t="s">
        <v>16</v>
      </c>
      <c r="D347" t="s">
        <v>18</v>
      </c>
      <c r="E347">
        <v>5613.93</v>
      </c>
      <c r="F347">
        <v>3191.09</v>
      </c>
      <c r="G347" t="s">
        <v>71</v>
      </c>
      <c r="H347">
        <v>1</v>
      </c>
      <c r="I347">
        <v>1</v>
      </c>
      <c r="J347" s="6">
        <v>43292</v>
      </c>
      <c r="K347" s="7">
        <v>43282</v>
      </c>
      <c r="L347" t="s">
        <v>10</v>
      </c>
    </row>
    <row r="348" spans="1:12" x14ac:dyDescent="0.3">
      <c r="A348" t="s">
        <v>3</v>
      </c>
      <c r="B348" t="s">
        <v>63</v>
      </c>
      <c r="C348" t="s">
        <v>16</v>
      </c>
      <c r="D348" t="s">
        <v>18</v>
      </c>
      <c r="E348">
        <v>19547.919999999998</v>
      </c>
      <c r="F348">
        <v>7086.1</v>
      </c>
      <c r="G348" t="s">
        <v>71</v>
      </c>
      <c r="H348">
        <v>1</v>
      </c>
      <c r="I348">
        <v>3</v>
      </c>
      <c r="J348" s="6">
        <v>43292</v>
      </c>
      <c r="K348" s="7">
        <v>43282</v>
      </c>
      <c r="L348" t="s">
        <v>10</v>
      </c>
    </row>
    <row r="349" spans="1:12" x14ac:dyDescent="0.3">
      <c r="A349" t="s">
        <v>4</v>
      </c>
      <c r="B349" t="s">
        <v>70</v>
      </c>
      <c r="C349" t="s">
        <v>16</v>
      </c>
      <c r="D349" t="s">
        <v>18</v>
      </c>
      <c r="E349">
        <v>4448.8</v>
      </c>
      <c r="F349">
        <v>556.1</v>
      </c>
      <c r="G349" t="s">
        <v>71</v>
      </c>
      <c r="H349">
        <v>1</v>
      </c>
      <c r="I349">
        <v>3</v>
      </c>
      <c r="J349" s="6">
        <v>43293</v>
      </c>
      <c r="K349" s="7">
        <v>43282</v>
      </c>
      <c r="L349" t="s">
        <v>9</v>
      </c>
    </row>
    <row r="350" spans="1:12" x14ac:dyDescent="0.3">
      <c r="A350" t="s">
        <v>3</v>
      </c>
      <c r="B350" t="s">
        <v>63</v>
      </c>
      <c r="C350" t="s">
        <v>16</v>
      </c>
      <c r="D350" t="s">
        <v>18</v>
      </c>
      <c r="E350">
        <v>1018.4</v>
      </c>
      <c r="F350">
        <v>450.24</v>
      </c>
      <c r="G350" t="s">
        <v>71</v>
      </c>
      <c r="H350">
        <v>1</v>
      </c>
      <c r="I350">
        <v>7</v>
      </c>
      <c r="J350" s="6">
        <v>43293</v>
      </c>
      <c r="K350" s="7">
        <v>43282</v>
      </c>
      <c r="L350" t="s">
        <v>10</v>
      </c>
    </row>
    <row r="351" spans="1:12" x14ac:dyDescent="0.3">
      <c r="A351" t="s">
        <v>2</v>
      </c>
      <c r="B351" t="s">
        <v>67</v>
      </c>
      <c r="C351" t="s">
        <v>16</v>
      </c>
      <c r="D351" t="s">
        <v>18</v>
      </c>
      <c r="E351">
        <v>2977.21</v>
      </c>
      <c r="F351">
        <v>258.88</v>
      </c>
      <c r="G351" t="s">
        <v>71</v>
      </c>
      <c r="H351">
        <v>1</v>
      </c>
      <c r="I351">
        <v>6</v>
      </c>
      <c r="J351" s="6">
        <v>43293</v>
      </c>
      <c r="K351" s="7">
        <v>43282</v>
      </c>
      <c r="L351" t="s">
        <v>13</v>
      </c>
    </row>
    <row r="352" spans="1:12" x14ac:dyDescent="0.3">
      <c r="A352" t="s">
        <v>5</v>
      </c>
      <c r="B352" t="s">
        <v>66</v>
      </c>
      <c r="C352" t="s">
        <v>16</v>
      </c>
      <c r="D352" t="s">
        <v>18</v>
      </c>
      <c r="E352">
        <v>34993.03</v>
      </c>
      <c r="F352">
        <v>7987.52</v>
      </c>
      <c r="G352" t="s">
        <v>71</v>
      </c>
      <c r="H352">
        <v>1</v>
      </c>
      <c r="I352">
        <v>6</v>
      </c>
      <c r="J352" s="6">
        <v>43293</v>
      </c>
      <c r="K352" s="7">
        <v>43282</v>
      </c>
      <c r="L352" t="s">
        <v>11</v>
      </c>
    </row>
    <row r="353" spans="1:12" x14ac:dyDescent="0.3">
      <c r="A353" t="s">
        <v>4</v>
      </c>
      <c r="B353" t="s">
        <v>66</v>
      </c>
      <c r="C353" t="s">
        <v>16</v>
      </c>
      <c r="D353" t="s">
        <v>18</v>
      </c>
      <c r="E353">
        <v>29686.36</v>
      </c>
      <c r="F353">
        <v>4374.84</v>
      </c>
      <c r="G353" t="s">
        <v>71</v>
      </c>
      <c r="H353">
        <v>1</v>
      </c>
      <c r="I353">
        <v>4</v>
      </c>
      <c r="J353" s="6">
        <v>43293</v>
      </c>
      <c r="K353" s="7">
        <v>43282</v>
      </c>
      <c r="L353" t="s">
        <v>11</v>
      </c>
    </row>
    <row r="354" spans="1:12" x14ac:dyDescent="0.3">
      <c r="A354" t="s">
        <v>4</v>
      </c>
      <c r="B354" t="s">
        <v>63</v>
      </c>
      <c r="C354" t="s">
        <v>16</v>
      </c>
      <c r="D354" t="s">
        <v>18</v>
      </c>
      <c r="E354">
        <v>8360.26</v>
      </c>
      <c r="F354">
        <v>-0.02</v>
      </c>
      <c r="G354" t="s">
        <v>71</v>
      </c>
      <c r="H354">
        <v>1</v>
      </c>
      <c r="I354">
        <v>5</v>
      </c>
      <c r="J354" s="6">
        <v>43293</v>
      </c>
      <c r="K354" s="7">
        <v>43282</v>
      </c>
      <c r="L354" t="s">
        <v>10</v>
      </c>
    </row>
    <row r="355" spans="1:12" x14ac:dyDescent="0.3">
      <c r="A355" t="s">
        <v>2</v>
      </c>
      <c r="B355" t="s">
        <v>65</v>
      </c>
      <c r="C355" t="s">
        <v>16</v>
      </c>
      <c r="D355" t="s">
        <v>18</v>
      </c>
      <c r="E355">
        <v>3069.67</v>
      </c>
      <c r="F355">
        <v>500.5</v>
      </c>
      <c r="G355" t="s">
        <v>71</v>
      </c>
      <c r="H355">
        <v>1</v>
      </c>
      <c r="I355">
        <v>2</v>
      </c>
      <c r="J355" s="6">
        <v>43293</v>
      </c>
      <c r="K355" s="7">
        <v>43282</v>
      </c>
      <c r="L355" t="s">
        <v>12</v>
      </c>
    </row>
    <row r="356" spans="1:12" x14ac:dyDescent="0.3">
      <c r="A356" t="s">
        <v>3</v>
      </c>
      <c r="B356" t="s">
        <v>63</v>
      </c>
      <c r="C356" t="s">
        <v>16</v>
      </c>
      <c r="D356" t="s">
        <v>18</v>
      </c>
      <c r="E356">
        <v>4048.14</v>
      </c>
      <c r="F356">
        <v>1065.3</v>
      </c>
      <c r="G356" t="s">
        <v>71</v>
      </c>
      <c r="H356">
        <v>1</v>
      </c>
      <c r="I356">
        <v>1</v>
      </c>
      <c r="J356" s="6">
        <v>43293</v>
      </c>
      <c r="K356" s="7">
        <v>43282</v>
      </c>
      <c r="L356" t="s">
        <v>10</v>
      </c>
    </row>
    <row r="357" spans="1:12" x14ac:dyDescent="0.3">
      <c r="A357" t="s">
        <v>3</v>
      </c>
      <c r="B357" t="s">
        <v>66</v>
      </c>
      <c r="C357" t="s">
        <v>16</v>
      </c>
      <c r="D357" t="s">
        <v>18</v>
      </c>
      <c r="E357">
        <v>10281.549999999999</v>
      </c>
      <c r="F357">
        <v>2123.35</v>
      </c>
      <c r="G357" t="s">
        <v>71</v>
      </c>
      <c r="H357">
        <v>1</v>
      </c>
      <c r="I357">
        <v>6</v>
      </c>
      <c r="J357" s="6">
        <v>43293</v>
      </c>
      <c r="K357" s="7">
        <v>43282</v>
      </c>
      <c r="L357" t="s">
        <v>11</v>
      </c>
    </row>
    <row r="358" spans="1:12" x14ac:dyDescent="0.3">
      <c r="A358" t="s">
        <v>5</v>
      </c>
      <c r="B358" t="s">
        <v>66</v>
      </c>
      <c r="C358" t="s">
        <v>16</v>
      </c>
      <c r="D358" t="s">
        <v>18</v>
      </c>
      <c r="E358">
        <v>10205.44</v>
      </c>
      <c r="F358">
        <v>1913.52</v>
      </c>
      <c r="G358" t="s">
        <v>71</v>
      </c>
      <c r="H358">
        <v>1</v>
      </c>
      <c r="I358">
        <v>4</v>
      </c>
      <c r="J358" s="6">
        <v>43293</v>
      </c>
      <c r="K358" s="7">
        <v>43282</v>
      </c>
      <c r="L358" t="s">
        <v>11</v>
      </c>
    </row>
    <row r="359" spans="1:12" x14ac:dyDescent="0.3">
      <c r="A359" t="s">
        <v>5</v>
      </c>
      <c r="B359" t="s">
        <v>63</v>
      </c>
      <c r="C359" t="s">
        <v>15</v>
      </c>
      <c r="D359" t="s">
        <v>18</v>
      </c>
      <c r="E359">
        <v>7084.24</v>
      </c>
      <c r="F359">
        <v>3057.42</v>
      </c>
      <c r="G359" t="s">
        <v>71</v>
      </c>
      <c r="H359">
        <v>1</v>
      </c>
      <c r="I359">
        <v>8</v>
      </c>
      <c r="J359" s="6">
        <v>43293</v>
      </c>
      <c r="K359" s="7">
        <v>43282</v>
      </c>
      <c r="L359" t="s">
        <v>10</v>
      </c>
    </row>
    <row r="360" spans="1:12" x14ac:dyDescent="0.3">
      <c r="A360" t="s">
        <v>4</v>
      </c>
      <c r="B360" t="s">
        <v>67</v>
      </c>
      <c r="C360" t="s">
        <v>16</v>
      </c>
      <c r="D360" t="s">
        <v>18</v>
      </c>
      <c r="E360">
        <v>16746.310000000001</v>
      </c>
      <c r="F360">
        <v>3878.08</v>
      </c>
      <c r="G360" t="s">
        <v>71</v>
      </c>
      <c r="H360">
        <v>1</v>
      </c>
      <c r="I360">
        <v>7</v>
      </c>
      <c r="J360" s="6">
        <v>43293</v>
      </c>
      <c r="K360" s="7">
        <v>43282</v>
      </c>
      <c r="L360" t="s">
        <v>13</v>
      </c>
    </row>
    <row r="361" spans="1:12" x14ac:dyDescent="0.3">
      <c r="A361" t="s">
        <v>3</v>
      </c>
      <c r="B361" t="s">
        <v>63</v>
      </c>
      <c r="C361" t="s">
        <v>16</v>
      </c>
      <c r="D361" t="s">
        <v>18</v>
      </c>
      <c r="E361">
        <v>4770.9399999999996</v>
      </c>
      <c r="F361">
        <v>2644.75</v>
      </c>
      <c r="G361" t="s">
        <v>71</v>
      </c>
      <c r="H361">
        <v>1</v>
      </c>
      <c r="I361">
        <v>5</v>
      </c>
      <c r="J361" s="6">
        <v>43293</v>
      </c>
      <c r="K361" s="7">
        <v>43282</v>
      </c>
      <c r="L361" t="s">
        <v>10</v>
      </c>
    </row>
    <row r="362" spans="1:12" x14ac:dyDescent="0.3">
      <c r="A362" t="s">
        <v>2</v>
      </c>
      <c r="B362" t="s">
        <v>63</v>
      </c>
      <c r="C362" t="s">
        <v>16</v>
      </c>
      <c r="D362" t="s">
        <v>18</v>
      </c>
      <c r="E362">
        <v>14563.12</v>
      </c>
      <c r="F362">
        <v>4752.16</v>
      </c>
      <c r="G362" t="s">
        <v>71</v>
      </c>
      <c r="H362">
        <v>1</v>
      </c>
      <c r="I362">
        <v>7</v>
      </c>
      <c r="J362" s="6">
        <v>43294</v>
      </c>
      <c r="K362" s="7">
        <v>43282</v>
      </c>
      <c r="L362" t="s">
        <v>10</v>
      </c>
    </row>
    <row r="363" spans="1:12" x14ac:dyDescent="0.3">
      <c r="A363" t="s">
        <v>2</v>
      </c>
      <c r="B363" t="s">
        <v>66</v>
      </c>
      <c r="C363" t="s">
        <v>16</v>
      </c>
      <c r="D363" t="s">
        <v>18</v>
      </c>
      <c r="E363">
        <v>973.84</v>
      </c>
      <c r="F363">
        <v>112.76</v>
      </c>
      <c r="G363" t="s">
        <v>71</v>
      </c>
      <c r="H363">
        <v>1</v>
      </c>
      <c r="I363">
        <v>7</v>
      </c>
      <c r="J363" s="6">
        <v>43294</v>
      </c>
      <c r="K363" s="7">
        <v>43282</v>
      </c>
      <c r="L363" t="s">
        <v>11</v>
      </c>
    </row>
    <row r="364" spans="1:12" x14ac:dyDescent="0.3">
      <c r="A364" t="s">
        <v>2</v>
      </c>
      <c r="B364" t="s">
        <v>63</v>
      </c>
      <c r="C364" t="s">
        <v>15</v>
      </c>
      <c r="D364" t="s">
        <v>18</v>
      </c>
      <c r="E364">
        <v>6899.66</v>
      </c>
      <c r="F364">
        <v>3123.02</v>
      </c>
      <c r="G364" t="s">
        <v>71</v>
      </c>
      <c r="H364">
        <v>1</v>
      </c>
      <c r="I364">
        <v>10</v>
      </c>
      <c r="J364" s="6">
        <v>43294</v>
      </c>
      <c r="K364" s="7">
        <v>43282</v>
      </c>
      <c r="L364" t="s">
        <v>10</v>
      </c>
    </row>
    <row r="365" spans="1:12" x14ac:dyDescent="0.3">
      <c r="A365" t="s">
        <v>3</v>
      </c>
      <c r="B365" t="s">
        <v>66</v>
      </c>
      <c r="C365" t="s">
        <v>16</v>
      </c>
      <c r="D365" t="s">
        <v>18</v>
      </c>
      <c r="E365">
        <v>7063.94</v>
      </c>
      <c r="F365">
        <v>3685.54</v>
      </c>
      <c r="G365" t="s">
        <v>71</v>
      </c>
      <c r="H365">
        <v>1</v>
      </c>
      <c r="I365">
        <v>3</v>
      </c>
      <c r="J365" s="6">
        <v>43294</v>
      </c>
      <c r="K365" s="7">
        <v>43282</v>
      </c>
      <c r="L365" t="s">
        <v>11</v>
      </c>
    </row>
    <row r="366" spans="1:12" x14ac:dyDescent="0.3">
      <c r="A366" t="s">
        <v>3</v>
      </c>
      <c r="B366" t="s">
        <v>67</v>
      </c>
      <c r="C366" t="s">
        <v>15</v>
      </c>
      <c r="D366" t="s">
        <v>18</v>
      </c>
      <c r="E366">
        <v>2304.13</v>
      </c>
      <c r="F366">
        <v>873.14</v>
      </c>
      <c r="G366" t="s">
        <v>71</v>
      </c>
      <c r="H366">
        <v>1</v>
      </c>
      <c r="I366">
        <v>8</v>
      </c>
      <c r="J366" s="6">
        <v>43294</v>
      </c>
      <c r="K366" s="7">
        <v>43282</v>
      </c>
      <c r="L366" t="s">
        <v>13</v>
      </c>
    </row>
    <row r="367" spans="1:12" x14ac:dyDescent="0.3">
      <c r="A367" t="s">
        <v>3</v>
      </c>
      <c r="B367" t="s">
        <v>65</v>
      </c>
      <c r="C367" t="s">
        <v>16</v>
      </c>
      <c r="D367" t="s">
        <v>18</v>
      </c>
      <c r="E367">
        <v>19716.09</v>
      </c>
      <c r="F367">
        <v>7886.43</v>
      </c>
      <c r="G367" t="s">
        <v>71</v>
      </c>
      <c r="H367">
        <v>1</v>
      </c>
      <c r="I367">
        <v>6</v>
      </c>
      <c r="J367" s="6">
        <v>43294</v>
      </c>
      <c r="K367" s="7">
        <v>43282</v>
      </c>
      <c r="L367" t="s">
        <v>12</v>
      </c>
    </row>
    <row r="368" spans="1:12" x14ac:dyDescent="0.3">
      <c r="A368" t="s">
        <v>3</v>
      </c>
      <c r="B368" t="s">
        <v>69</v>
      </c>
      <c r="C368" t="s">
        <v>16</v>
      </c>
      <c r="D368" t="s">
        <v>18</v>
      </c>
      <c r="E368">
        <v>4881.8900000000003</v>
      </c>
      <c r="F368">
        <v>1167.4100000000001</v>
      </c>
      <c r="G368" t="s">
        <v>71</v>
      </c>
      <c r="H368">
        <v>1</v>
      </c>
      <c r="I368">
        <v>4</v>
      </c>
      <c r="J368" s="6">
        <v>43294</v>
      </c>
      <c r="K368" s="7">
        <v>43282</v>
      </c>
      <c r="L368" t="s">
        <v>8</v>
      </c>
    </row>
    <row r="369" spans="1:12" x14ac:dyDescent="0.3">
      <c r="A369" t="s">
        <v>4</v>
      </c>
      <c r="B369" t="s">
        <v>63</v>
      </c>
      <c r="C369" t="s">
        <v>16</v>
      </c>
      <c r="D369" t="s">
        <v>18</v>
      </c>
      <c r="E369">
        <v>1685.72</v>
      </c>
      <c r="F369">
        <v>495.8</v>
      </c>
      <c r="G369" t="s">
        <v>71</v>
      </c>
      <c r="H369">
        <v>1</v>
      </c>
      <c r="I369">
        <v>7</v>
      </c>
      <c r="J369" s="6">
        <v>43294</v>
      </c>
      <c r="K369" s="7">
        <v>43282</v>
      </c>
      <c r="L369" t="s">
        <v>10</v>
      </c>
    </row>
    <row r="370" spans="1:12" x14ac:dyDescent="0.3">
      <c r="A370" t="s">
        <v>2</v>
      </c>
      <c r="B370" t="s">
        <v>69</v>
      </c>
      <c r="C370" t="s">
        <v>16</v>
      </c>
      <c r="D370" t="s">
        <v>18</v>
      </c>
      <c r="E370">
        <v>11306.25</v>
      </c>
      <c r="F370">
        <v>1005</v>
      </c>
      <c r="G370" t="s">
        <v>71</v>
      </c>
      <c r="H370">
        <v>1</v>
      </c>
      <c r="I370">
        <v>4</v>
      </c>
      <c r="J370" s="6">
        <v>43294</v>
      </c>
      <c r="K370" s="7">
        <v>43282</v>
      </c>
      <c r="L370" t="s">
        <v>8</v>
      </c>
    </row>
    <row r="371" spans="1:12" x14ac:dyDescent="0.3">
      <c r="A371" t="s">
        <v>2</v>
      </c>
      <c r="B371" t="s">
        <v>67</v>
      </c>
      <c r="C371" t="s">
        <v>15</v>
      </c>
      <c r="D371" t="s">
        <v>18</v>
      </c>
      <c r="E371">
        <v>14110.2</v>
      </c>
      <c r="F371">
        <v>6114.42</v>
      </c>
      <c r="G371" t="s">
        <v>71</v>
      </c>
      <c r="H371">
        <v>1</v>
      </c>
      <c r="I371">
        <v>10</v>
      </c>
      <c r="J371" s="6">
        <v>43295</v>
      </c>
      <c r="K371" s="7">
        <v>43282</v>
      </c>
      <c r="L371" t="s">
        <v>13</v>
      </c>
    </row>
    <row r="372" spans="1:12" x14ac:dyDescent="0.3">
      <c r="A372" t="s">
        <v>2</v>
      </c>
      <c r="B372" t="s">
        <v>69</v>
      </c>
      <c r="C372" t="s">
        <v>16</v>
      </c>
      <c r="D372" t="s">
        <v>18</v>
      </c>
      <c r="E372">
        <v>24317.65</v>
      </c>
      <c r="F372">
        <v>7438.35</v>
      </c>
      <c r="G372" t="s">
        <v>71</v>
      </c>
      <c r="H372">
        <v>1</v>
      </c>
      <c r="I372">
        <v>3</v>
      </c>
      <c r="J372" s="6">
        <v>43295</v>
      </c>
      <c r="K372" s="7">
        <v>43282</v>
      </c>
      <c r="L372" t="s">
        <v>8</v>
      </c>
    </row>
    <row r="373" spans="1:12" x14ac:dyDescent="0.3">
      <c r="A373" t="s">
        <v>3</v>
      </c>
      <c r="B373" t="s">
        <v>65</v>
      </c>
      <c r="C373" t="s">
        <v>16</v>
      </c>
      <c r="D373" t="s">
        <v>18</v>
      </c>
      <c r="E373">
        <v>3254.59</v>
      </c>
      <c r="F373">
        <v>1591.91</v>
      </c>
      <c r="G373" t="s">
        <v>71</v>
      </c>
      <c r="H373">
        <v>1</v>
      </c>
      <c r="I373">
        <v>7</v>
      </c>
      <c r="J373" s="6">
        <v>43295</v>
      </c>
      <c r="K373" s="7">
        <v>43282</v>
      </c>
      <c r="L373" t="s">
        <v>12</v>
      </c>
    </row>
    <row r="374" spans="1:12" x14ac:dyDescent="0.3">
      <c r="A374" t="s">
        <v>4</v>
      </c>
      <c r="B374" t="s">
        <v>65</v>
      </c>
      <c r="C374" t="s">
        <v>16</v>
      </c>
      <c r="D374" t="s">
        <v>18</v>
      </c>
      <c r="E374">
        <v>11728.35</v>
      </c>
      <c r="F374">
        <v>5473.25</v>
      </c>
      <c r="G374" t="s">
        <v>71</v>
      </c>
      <c r="H374">
        <v>1</v>
      </c>
      <c r="I374">
        <v>4</v>
      </c>
      <c r="J374" s="6">
        <v>43295</v>
      </c>
      <c r="K374" s="7">
        <v>43282</v>
      </c>
      <c r="L374" t="s">
        <v>12</v>
      </c>
    </row>
    <row r="375" spans="1:12" x14ac:dyDescent="0.3">
      <c r="A375" t="s">
        <v>4</v>
      </c>
      <c r="B375" t="s">
        <v>69</v>
      </c>
      <c r="C375" t="s">
        <v>16</v>
      </c>
      <c r="D375" t="s">
        <v>18</v>
      </c>
      <c r="E375">
        <v>17655.84</v>
      </c>
      <c r="F375">
        <v>5100.5600000000004</v>
      </c>
      <c r="G375" t="s">
        <v>71</v>
      </c>
      <c r="H375">
        <v>1</v>
      </c>
      <c r="I375">
        <v>6</v>
      </c>
      <c r="J375" s="6">
        <v>43295</v>
      </c>
      <c r="K375" s="7">
        <v>43282</v>
      </c>
      <c r="L375" t="s">
        <v>8</v>
      </c>
    </row>
    <row r="376" spans="1:12" x14ac:dyDescent="0.3">
      <c r="A376" t="s">
        <v>2</v>
      </c>
      <c r="B376" t="s">
        <v>65</v>
      </c>
      <c r="C376" t="s">
        <v>16</v>
      </c>
      <c r="D376" t="s">
        <v>18</v>
      </c>
      <c r="E376">
        <v>916.56</v>
      </c>
      <c r="F376">
        <v>221.9</v>
      </c>
      <c r="G376" t="s">
        <v>71</v>
      </c>
      <c r="H376">
        <v>1</v>
      </c>
      <c r="I376">
        <v>6</v>
      </c>
      <c r="J376" s="6">
        <v>43295</v>
      </c>
      <c r="K376" s="7">
        <v>43282</v>
      </c>
      <c r="L376" t="s">
        <v>12</v>
      </c>
    </row>
    <row r="377" spans="1:12" x14ac:dyDescent="0.3">
      <c r="A377" t="s">
        <v>2</v>
      </c>
      <c r="B377" t="s">
        <v>63</v>
      </c>
      <c r="C377" t="s">
        <v>16</v>
      </c>
      <c r="D377" t="s">
        <v>18</v>
      </c>
      <c r="E377">
        <v>5346.6</v>
      </c>
      <c r="F377">
        <v>2532.6</v>
      </c>
      <c r="G377" t="s">
        <v>71</v>
      </c>
      <c r="H377">
        <v>1</v>
      </c>
      <c r="I377">
        <v>7</v>
      </c>
      <c r="J377" s="6">
        <v>43296</v>
      </c>
      <c r="K377" s="7">
        <v>43282</v>
      </c>
      <c r="L377" t="s">
        <v>10</v>
      </c>
    </row>
    <row r="378" spans="1:12" x14ac:dyDescent="0.3">
      <c r="A378" t="s">
        <v>2</v>
      </c>
      <c r="B378" t="s">
        <v>66</v>
      </c>
      <c r="C378" t="s">
        <v>16</v>
      </c>
      <c r="D378" t="s">
        <v>18</v>
      </c>
      <c r="E378">
        <v>4073.6</v>
      </c>
      <c r="F378">
        <v>1329.3</v>
      </c>
      <c r="G378" t="s">
        <v>71</v>
      </c>
      <c r="H378">
        <v>1</v>
      </c>
      <c r="I378">
        <v>2</v>
      </c>
      <c r="J378" s="6">
        <v>43296</v>
      </c>
      <c r="K378" s="7">
        <v>43282</v>
      </c>
      <c r="L378" t="s">
        <v>11</v>
      </c>
    </row>
    <row r="379" spans="1:12" x14ac:dyDescent="0.3">
      <c r="A379" t="s">
        <v>3</v>
      </c>
      <c r="B379" t="s">
        <v>67</v>
      </c>
      <c r="C379" t="s">
        <v>16</v>
      </c>
      <c r="D379" t="s">
        <v>18</v>
      </c>
      <c r="E379">
        <v>25155.279999999999</v>
      </c>
      <c r="F379">
        <v>12577.61</v>
      </c>
      <c r="G379" t="s">
        <v>71</v>
      </c>
      <c r="H379">
        <v>1</v>
      </c>
      <c r="I379">
        <v>1</v>
      </c>
      <c r="J379" s="6">
        <v>43296</v>
      </c>
      <c r="K379" s="7">
        <v>43282</v>
      </c>
      <c r="L379" t="s">
        <v>13</v>
      </c>
    </row>
    <row r="380" spans="1:12" x14ac:dyDescent="0.3">
      <c r="A380" t="s">
        <v>3</v>
      </c>
      <c r="B380" t="s">
        <v>63</v>
      </c>
      <c r="C380" t="s">
        <v>16</v>
      </c>
      <c r="D380" t="s">
        <v>18</v>
      </c>
      <c r="E380">
        <v>4584.47</v>
      </c>
      <c r="F380">
        <v>2049.52</v>
      </c>
      <c r="G380" t="s">
        <v>71</v>
      </c>
      <c r="H380">
        <v>1</v>
      </c>
      <c r="I380">
        <v>4</v>
      </c>
      <c r="J380" s="6">
        <v>43296</v>
      </c>
      <c r="K380" s="7">
        <v>43282</v>
      </c>
      <c r="L380" t="s">
        <v>10</v>
      </c>
    </row>
    <row r="381" spans="1:12" x14ac:dyDescent="0.3">
      <c r="A381" t="s">
        <v>4</v>
      </c>
      <c r="B381" t="s">
        <v>66</v>
      </c>
      <c r="C381" t="s">
        <v>16</v>
      </c>
      <c r="D381" t="s">
        <v>18</v>
      </c>
      <c r="E381">
        <v>1459.26</v>
      </c>
      <c r="F381">
        <v>194.57</v>
      </c>
      <c r="G381" t="s">
        <v>71</v>
      </c>
      <c r="H381">
        <v>1</v>
      </c>
      <c r="I381">
        <v>3</v>
      </c>
      <c r="J381" s="6">
        <v>43296</v>
      </c>
      <c r="K381" s="7">
        <v>43282</v>
      </c>
      <c r="L381" t="s">
        <v>11</v>
      </c>
    </row>
    <row r="382" spans="1:12" x14ac:dyDescent="0.3">
      <c r="A382" t="s">
        <v>4</v>
      </c>
      <c r="B382" t="s">
        <v>63</v>
      </c>
      <c r="C382" t="s">
        <v>15</v>
      </c>
      <c r="D382" t="s">
        <v>18</v>
      </c>
      <c r="E382">
        <v>7281.56</v>
      </c>
      <c r="F382">
        <v>2989.24</v>
      </c>
      <c r="G382" t="s">
        <v>71</v>
      </c>
      <c r="H382">
        <v>1</v>
      </c>
      <c r="I382">
        <v>9</v>
      </c>
      <c r="J382" s="6">
        <v>43296</v>
      </c>
      <c r="K382" s="7">
        <v>43282</v>
      </c>
      <c r="L382" t="s">
        <v>10</v>
      </c>
    </row>
    <row r="383" spans="1:12" x14ac:dyDescent="0.3">
      <c r="A383" t="s">
        <v>5</v>
      </c>
      <c r="B383" t="s">
        <v>63</v>
      </c>
      <c r="C383" t="s">
        <v>15</v>
      </c>
      <c r="D383" t="s">
        <v>18</v>
      </c>
      <c r="E383">
        <v>6568.68</v>
      </c>
      <c r="F383">
        <v>760.6</v>
      </c>
      <c r="G383" t="s">
        <v>71</v>
      </c>
      <c r="H383">
        <v>1</v>
      </c>
      <c r="I383">
        <v>8</v>
      </c>
      <c r="J383" s="6">
        <v>43297</v>
      </c>
      <c r="K383" s="7">
        <v>43282</v>
      </c>
      <c r="L383" t="s">
        <v>10</v>
      </c>
    </row>
    <row r="384" spans="1:12" x14ac:dyDescent="0.3">
      <c r="A384" t="s">
        <v>3</v>
      </c>
      <c r="B384" t="s">
        <v>63</v>
      </c>
      <c r="C384" t="s">
        <v>15</v>
      </c>
      <c r="D384" t="s">
        <v>18</v>
      </c>
      <c r="E384">
        <v>1642.17</v>
      </c>
      <c r="F384">
        <v>242.01</v>
      </c>
      <c r="G384" t="s">
        <v>71</v>
      </c>
      <c r="H384">
        <v>1</v>
      </c>
      <c r="I384">
        <v>9</v>
      </c>
      <c r="J384" s="6">
        <v>43297</v>
      </c>
      <c r="K384" s="7">
        <v>43282</v>
      </c>
      <c r="L384" t="s">
        <v>10</v>
      </c>
    </row>
    <row r="385" spans="1:12" x14ac:dyDescent="0.3">
      <c r="A385" t="s">
        <v>3</v>
      </c>
      <c r="B385" t="s">
        <v>63</v>
      </c>
      <c r="C385" t="s">
        <v>16</v>
      </c>
      <c r="D385" t="s">
        <v>18</v>
      </c>
      <c r="E385">
        <v>4918.87</v>
      </c>
      <c r="F385">
        <v>1443.55</v>
      </c>
      <c r="G385" t="s">
        <v>71</v>
      </c>
      <c r="H385">
        <v>1</v>
      </c>
      <c r="I385">
        <v>7</v>
      </c>
      <c r="J385" s="6">
        <v>43297</v>
      </c>
      <c r="K385" s="7">
        <v>43282</v>
      </c>
      <c r="L385" t="s">
        <v>10</v>
      </c>
    </row>
    <row r="386" spans="1:12" x14ac:dyDescent="0.3">
      <c r="A386" t="s">
        <v>4</v>
      </c>
      <c r="B386" t="s">
        <v>63</v>
      </c>
      <c r="C386" t="s">
        <v>16</v>
      </c>
      <c r="D386" t="s">
        <v>18</v>
      </c>
      <c r="E386">
        <v>15919.2</v>
      </c>
      <c r="F386">
        <v>5571.7</v>
      </c>
      <c r="G386" t="s">
        <v>71</v>
      </c>
      <c r="H386">
        <v>1</v>
      </c>
      <c r="I386">
        <v>3</v>
      </c>
      <c r="J386" s="6">
        <v>43297</v>
      </c>
      <c r="K386" s="7">
        <v>43282</v>
      </c>
      <c r="L386" t="s">
        <v>10</v>
      </c>
    </row>
    <row r="387" spans="1:12" x14ac:dyDescent="0.3">
      <c r="A387" t="s">
        <v>4</v>
      </c>
      <c r="B387" t="s">
        <v>65</v>
      </c>
      <c r="C387" t="s">
        <v>16</v>
      </c>
      <c r="D387" t="s">
        <v>18</v>
      </c>
      <c r="E387">
        <v>3768.75</v>
      </c>
      <c r="F387">
        <v>1423.75</v>
      </c>
      <c r="G387" t="s">
        <v>71</v>
      </c>
      <c r="H387">
        <v>1</v>
      </c>
      <c r="I387">
        <v>4</v>
      </c>
      <c r="J387" s="6">
        <v>43297</v>
      </c>
      <c r="K387" s="7">
        <v>43282</v>
      </c>
      <c r="L387" t="s">
        <v>12</v>
      </c>
    </row>
    <row r="388" spans="1:12" x14ac:dyDescent="0.3">
      <c r="A388" t="s">
        <v>4</v>
      </c>
      <c r="B388" t="s">
        <v>70</v>
      </c>
      <c r="C388" t="s">
        <v>16</v>
      </c>
      <c r="D388" t="s">
        <v>18</v>
      </c>
      <c r="E388">
        <v>4404.58</v>
      </c>
      <c r="F388">
        <v>927.28</v>
      </c>
      <c r="G388" t="s">
        <v>71</v>
      </c>
      <c r="H388">
        <v>1</v>
      </c>
      <c r="I388">
        <v>6</v>
      </c>
      <c r="J388" s="6">
        <v>43297</v>
      </c>
      <c r="K388" s="7">
        <v>43282</v>
      </c>
      <c r="L388" t="s">
        <v>9</v>
      </c>
    </row>
    <row r="389" spans="1:12" x14ac:dyDescent="0.3">
      <c r="A389" t="s">
        <v>3</v>
      </c>
      <c r="B389" t="s">
        <v>67</v>
      </c>
      <c r="C389" t="s">
        <v>16</v>
      </c>
      <c r="D389" t="s">
        <v>18</v>
      </c>
      <c r="E389">
        <v>10387.68</v>
      </c>
      <c r="F389">
        <v>5576.52</v>
      </c>
      <c r="G389" t="s">
        <v>71</v>
      </c>
      <c r="H389">
        <v>1</v>
      </c>
      <c r="I389">
        <v>4</v>
      </c>
      <c r="J389" s="6">
        <v>43297</v>
      </c>
      <c r="K389" s="7">
        <v>43282</v>
      </c>
      <c r="L389" t="s">
        <v>13</v>
      </c>
    </row>
    <row r="390" spans="1:12" x14ac:dyDescent="0.3">
      <c r="A390" t="s">
        <v>2</v>
      </c>
      <c r="B390" t="s">
        <v>69</v>
      </c>
      <c r="C390" t="s">
        <v>15</v>
      </c>
      <c r="D390" t="s">
        <v>18</v>
      </c>
      <c r="E390">
        <v>3963.72</v>
      </c>
      <c r="F390">
        <v>1305.68</v>
      </c>
      <c r="G390" t="s">
        <v>71</v>
      </c>
      <c r="H390">
        <v>1</v>
      </c>
      <c r="I390">
        <v>8</v>
      </c>
      <c r="J390" s="6">
        <v>43297</v>
      </c>
      <c r="K390" s="7">
        <v>43282</v>
      </c>
      <c r="L390" t="s">
        <v>8</v>
      </c>
    </row>
    <row r="391" spans="1:12" x14ac:dyDescent="0.3">
      <c r="A391" t="s">
        <v>2</v>
      </c>
      <c r="B391" t="s">
        <v>67</v>
      </c>
      <c r="C391" t="s">
        <v>15</v>
      </c>
      <c r="D391" t="s">
        <v>18</v>
      </c>
      <c r="E391">
        <v>1559.42</v>
      </c>
      <c r="F391">
        <v>246.22</v>
      </c>
      <c r="G391" t="s">
        <v>71</v>
      </c>
      <c r="H391">
        <v>1</v>
      </c>
      <c r="I391">
        <v>8</v>
      </c>
      <c r="J391" s="6">
        <v>43297</v>
      </c>
      <c r="K391" s="7">
        <v>43282</v>
      </c>
      <c r="L391" t="s">
        <v>13</v>
      </c>
    </row>
    <row r="392" spans="1:12" x14ac:dyDescent="0.3">
      <c r="A392" t="s">
        <v>4</v>
      </c>
      <c r="B392" t="s">
        <v>65</v>
      </c>
      <c r="C392" t="s">
        <v>16</v>
      </c>
      <c r="D392" t="s">
        <v>18</v>
      </c>
      <c r="E392">
        <v>7356.6</v>
      </c>
      <c r="F392">
        <v>-2207</v>
      </c>
      <c r="G392" t="s">
        <v>71</v>
      </c>
      <c r="H392">
        <v>1</v>
      </c>
      <c r="I392">
        <v>2</v>
      </c>
      <c r="J392" s="6">
        <v>43298</v>
      </c>
      <c r="K392" s="7">
        <v>43282</v>
      </c>
      <c r="L392" t="s">
        <v>12</v>
      </c>
    </row>
    <row r="393" spans="1:12" x14ac:dyDescent="0.3">
      <c r="A393" t="s">
        <v>3</v>
      </c>
      <c r="B393" t="s">
        <v>69</v>
      </c>
      <c r="C393" t="s">
        <v>16</v>
      </c>
      <c r="D393" t="s">
        <v>18</v>
      </c>
      <c r="E393">
        <v>1985.88</v>
      </c>
      <c r="F393">
        <v>919.8</v>
      </c>
      <c r="G393" t="s">
        <v>71</v>
      </c>
      <c r="H393">
        <v>1</v>
      </c>
      <c r="I393">
        <v>3</v>
      </c>
      <c r="J393" s="6">
        <v>43298</v>
      </c>
      <c r="K393" s="7">
        <v>43282</v>
      </c>
      <c r="L393" t="s">
        <v>8</v>
      </c>
    </row>
    <row r="394" spans="1:12" x14ac:dyDescent="0.3">
      <c r="A394" t="s">
        <v>2</v>
      </c>
      <c r="B394" t="s">
        <v>70</v>
      </c>
      <c r="C394" t="s">
        <v>15</v>
      </c>
      <c r="D394" t="s">
        <v>18</v>
      </c>
      <c r="E394">
        <v>3714.48</v>
      </c>
      <c r="F394">
        <v>1898.52</v>
      </c>
      <c r="G394" t="s">
        <v>71</v>
      </c>
      <c r="H394">
        <v>1</v>
      </c>
      <c r="I394">
        <v>10</v>
      </c>
      <c r="J394" s="6">
        <v>43298</v>
      </c>
      <c r="K394" s="7">
        <v>43282</v>
      </c>
      <c r="L394" t="s">
        <v>9</v>
      </c>
    </row>
    <row r="395" spans="1:12" x14ac:dyDescent="0.3">
      <c r="A395" t="s">
        <v>4</v>
      </c>
      <c r="B395" t="s">
        <v>69</v>
      </c>
      <c r="C395" t="s">
        <v>16</v>
      </c>
      <c r="D395" t="s">
        <v>18</v>
      </c>
      <c r="E395">
        <v>8321.4</v>
      </c>
      <c r="F395">
        <v>2773.8</v>
      </c>
      <c r="G395" t="s">
        <v>71</v>
      </c>
      <c r="H395">
        <v>1</v>
      </c>
      <c r="I395">
        <v>7</v>
      </c>
      <c r="J395" s="6">
        <v>43298</v>
      </c>
      <c r="K395" s="7">
        <v>43282</v>
      </c>
      <c r="L395" t="s">
        <v>8</v>
      </c>
    </row>
    <row r="396" spans="1:12" x14ac:dyDescent="0.3">
      <c r="A396" t="s">
        <v>2</v>
      </c>
      <c r="B396" t="s">
        <v>66</v>
      </c>
      <c r="C396" t="s">
        <v>16</v>
      </c>
      <c r="D396" t="s">
        <v>18</v>
      </c>
      <c r="E396">
        <v>18254.82</v>
      </c>
      <c r="F396">
        <v>8839.17</v>
      </c>
      <c r="G396" t="s">
        <v>71</v>
      </c>
      <c r="H396">
        <v>1</v>
      </c>
      <c r="I396">
        <v>3</v>
      </c>
      <c r="J396" s="6">
        <v>43298</v>
      </c>
      <c r="K396" s="7">
        <v>43282</v>
      </c>
      <c r="L396" t="s">
        <v>11</v>
      </c>
    </row>
    <row r="397" spans="1:12" x14ac:dyDescent="0.3">
      <c r="A397" t="s">
        <v>3</v>
      </c>
      <c r="B397" t="s">
        <v>63</v>
      </c>
      <c r="C397" t="s">
        <v>15</v>
      </c>
      <c r="D397" t="s">
        <v>18</v>
      </c>
      <c r="E397">
        <v>10387.68</v>
      </c>
      <c r="F397">
        <v>4701.78</v>
      </c>
      <c r="G397" t="s">
        <v>71</v>
      </c>
      <c r="H397">
        <v>1</v>
      </c>
      <c r="I397">
        <v>10</v>
      </c>
      <c r="J397" s="6">
        <v>43298</v>
      </c>
      <c r="K397" s="7">
        <v>43282</v>
      </c>
      <c r="L397" t="s">
        <v>10</v>
      </c>
    </row>
    <row r="398" spans="1:12" x14ac:dyDescent="0.3">
      <c r="A398" t="s">
        <v>5</v>
      </c>
      <c r="B398" t="s">
        <v>63</v>
      </c>
      <c r="C398" t="s">
        <v>16</v>
      </c>
      <c r="D398" t="s">
        <v>18</v>
      </c>
      <c r="E398">
        <v>9725.7199999999993</v>
      </c>
      <c r="F398">
        <v>1228.52</v>
      </c>
      <c r="G398" t="s">
        <v>71</v>
      </c>
      <c r="H398">
        <v>1</v>
      </c>
      <c r="I398">
        <v>6</v>
      </c>
      <c r="J398" s="6">
        <v>43298</v>
      </c>
      <c r="K398" s="7">
        <v>43282</v>
      </c>
      <c r="L398" t="s">
        <v>10</v>
      </c>
    </row>
    <row r="399" spans="1:12" x14ac:dyDescent="0.3">
      <c r="A399" t="s">
        <v>4</v>
      </c>
      <c r="B399" t="s">
        <v>66</v>
      </c>
      <c r="C399" t="s">
        <v>16</v>
      </c>
      <c r="D399" t="s">
        <v>18</v>
      </c>
      <c r="E399">
        <v>3146.32</v>
      </c>
      <c r="F399">
        <v>511.28</v>
      </c>
      <c r="G399" t="s">
        <v>71</v>
      </c>
      <c r="H399">
        <v>1</v>
      </c>
      <c r="I399">
        <v>5</v>
      </c>
      <c r="J399" s="6">
        <v>43298</v>
      </c>
      <c r="K399" s="7">
        <v>43282</v>
      </c>
      <c r="L399" t="s">
        <v>11</v>
      </c>
    </row>
    <row r="400" spans="1:12" x14ac:dyDescent="0.3">
      <c r="A400" t="s">
        <v>3</v>
      </c>
      <c r="B400" t="s">
        <v>66</v>
      </c>
      <c r="C400" t="s">
        <v>15</v>
      </c>
      <c r="D400" t="s">
        <v>18</v>
      </c>
      <c r="E400">
        <v>512.54999999999995</v>
      </c>
      <c r="F400">
        <v>271.35000000000002</v>
      </c>
      <c r="G400" t="s">
        <v>71</v>
      </c>
      <c r="H400">
        <v>1</v>
      </c>
      <c r="I400">
        <v>9</v>
      </c>
      <c r="J400" s="6">
        <v>43298</v>
      </c>
      <c r="K400" s="7">
        <v>43282</v>
      </c>
      <c r="L400" t="s">
        <v>11</v>
      </c>
    </row>
    <row r="401" spans="1:12" x14ac:dyDescent="0.3">
      <c r="A401" t="s">
        <v>5</v>
      </c>
      <c r="B401" t="s">
        <v>63</v>
      </c>
      <c r="C401" t="s">
        <v>16</v>
      </c>
      <c r="D401" t="s">
        <v>18</v>
      </c>
      <c r="E401">
        <v>3551.67</v>
      </c>
      <c r="F401">
        <v>1420.67</v>
      </c>
      <c r="G401" t="s">
        <v>71</v>
      </c>
      <c r="H401">
        <v>1</v>
      </c>
      <c r="I401">
        <v>5</v>
      </c>
      <c r="J401" s="6">
        <v>43298</v>
      </c>
      <c r="K401" s="7">
        <v>43282</v>
      </c>
      <c r="L401" t="s">
        <v>10</v>
      </c>
    </row>
    <row r="402" spans="1:12" x14ac:dyDescent="0.3">
      <c r="A402" t="s">
        <v>5</v>
      </c>
      <c r="B402" t="s">
        <v>70</v>
      </c>
      <c r="C402" t="s">
        <v>16</v>
      </c>
      <c r="D402" t="s">
        <v>18</v>
      </c>
      <c r="E402">
        <v>10693.2</v>
      </c>
      <c r="F402">
        <v>1470.28</v>
      </c>
      <c r="G402" t="s">
        <v>71</v>
      </c>
      <c r="H402">
        <v>1</v>
      </c>
      <c r="I402">
        <v>3</v>
      </c>
      <c r="J402" s="6">
        <v>43299</v>
      </c>
      <c r="K402" s="7">
        <v>43282</v>
      </c>
      <c r="L402" t="s">
        <v>9</v>
      </c>
    </row>
    <row r="403" spans="1:12" x14ac:dyDescent="0.3">
      <c r="A403" t="s">
        <v>3</v>
      </c>
      <c r="B403" t="s">
        <v>63</v>
      </c>
      <c r="C403" t="s">
        <v>15</v>
      </c>
      <c r="D403" t="s">
        <v>18</v>
      </c>
      <c r="E403">
        <v>13507.2</v>
      </c>
      <c r="F403">
        <v>5740.56</v>
      </c>
      <c r="G403" t="s">
        <v>71</v>
      </c>
      <c r="H403">
        <v>1</v>
      </c>
      <c r="I403">
        <v>10</v>
      </c>
      <c r="J403" s="6">
        <v>43299</v>
      </c>
      <c r="K403" s="7">
        <v>43282</v>
      </c>
      <c r="L403" t="s">
        <v>10</v>
      </c>
    </row>
    <row r="404" spans="1:12" x14ac:dyDescent="0.3">
      <c r="A404" t="s">
        <v>3</v>
      </c>
      <c r="B404" t="s">
        <v>63</v>
      </c>
      <c r="C404" t="s">
        <v>16</v>
      </c>
      <c r="D404" t="s">
        <v>18</v>
      </c>
      <c r="E404">
        <v>5499.36</v>
      </c>
      <c r="F404">
        <v>1447.2</v>
      </c>
      <c r="G404" t="s">
        <v>71</v>
      </c>
      <c r="H404">
        <v>1</v>
      </c>
      <c r="I404">
        <v>5</v>
      </c>
      <c r="J404" s="6">
        <v>43299</v>
      </c>
      <c r="K404" s="7">
        <v>43282</v>
      </c>
      <c r="L404" t="s">
        <v>10</v>
      </c>
    </row>
    <row r="405" spans="1:12" x14ac:dyDescent="0.3">
      <c r="A405" t="s">
        <v>2</v>
      </c>
      <c r="B405" t="s">
        <v>67</v>
      </c>
      <c r="C405" t="s">
        <v>16</v>
      </c>
      <c r="D405" t="s">
        <v>18</v>
      </c>
      <c r="E405">
        <v>9184.36</v>
      </c>
      <c r="F405">
        <v>1896.76</v>
      </c>
      <c r="G405" t="s">
        <v>71</v>
      </c>
      <c r="H405">
        <v>1</v>
      </c>
      <c r="I405">
        <v>4</v>
      </c>
      <c r="J405" s="6">
        <v>43299</v>
      </c>
      <c r="K405" s="7">
        <v>43282</v>
      </c>
      <c r="L405" t="s">
        <v>13</v>
      </c>
    </row>
    <row r="406" spans="1:12" x14ac:dyDescent="0.3">
      <c r="A406" t="s">
        <v>4</v>
      </c>
      <c r="B406" t="s">
        <v>65</v>
      </c>
      <c r="C406" t="s">
        <v>16</v>
      </c>
      <c r="D406" t="s">
        <v>18</v>
      </c>
      <c r="E406">
        <v>6218.94</v>
      </c>
      <c r="F406">
        <v>1316.98</v>
      </c>
      <c r="G406" t="s">
        <v>71</v>
      </c>
      <c r="H406">
        <v>1</v>
      </c>
      <c r="I406">
        <v>4</v>
      </c>
      <c r="J406" s="6">
        <v>43299</v>
      </c>
      <c r="K406" s="7">
        <v>43282</v>
      </c>
      <c r="L406" t="s">
        <v>12</v>
      </c>
    </row>
    <row r="407" spans="1:12" x14ac:dyDescent="0.3">
      <c r="A407" t="s">
        <v>3</v>
      </c>
      <c r="B407" t="s">
        <v>67</v>
      </c>
      <c r="C407" t="s">
        <v>15</v>
      </c>
      <c r="D407" t="s">
        <v>18</v>
      </c>
      <c r="E407">
        <v>3103.44</v>
      </c>
      <c r="F407">
        <v>-116.38</v>
      </c>
      <c r="G407" t="s">
        <v>71</v>
      </c>
      <c r="H407">
        <v>1</v>
      </c>
      <c r="I407">
        <v>8</v>
      </c>
      <c r="J407" s="6">
        <v>43299</v>
      </c>
      <c r="K407" s="7">
        <v>43282</v>
      </c>
      <c r="L407" t="s">
        <v>13</v>
      </c>
    </row>
    <row r="408" spans="1:12" x14ac:dyDescent="0.3">
      <c r="A408" t="s">
        <v>2</v>
      </c>
      <c r="B408" t="s">
        <v>70</v>
      </c>
      <c r="C408" t="s">
        <v>16</v>
      </c>
      <c r="D408" t="s">
        <v>18</v>
      </c>
      <c r="E408">
        <v>32989.730000000003</v>
      </c>
      <c r="F408">
        <v>12191.87</v>
      </c>
      <c r="G408" t="s">
        <v>71</v>
      </c>
      <c r="H408">
        <v>1</v>
      </c>
      <c r="I408">
        <v>6</v>
      </c>
      <c r="J408" s="6">
        <v>43299</v>
      </c>
      <c r="K408" s="7">
        <v>43282</v>
      </c>
      <c r="L408" t="s">
        <v>9</v>
      </c>
    </row>
    <row r="409" spans="1:12" x14ac:dyDescent="0.3">
      <c r="A409" t="s">
        <v>4</v>
      </c>
      <c r="B409" t="s">
        <v>65</v>
      </c>
      <c r="C409" t="s">
        <v>16</v>
      </c>
      <c r="D409" t="s">
        <v>18</v>
      </c>
      <c r="E409">
        <v>2145.0100000000002</v>
      </c>
      <c r="F409">
        <v>880.59</v>
      </c>
      <c r="G409" t="s">
        <v>71</v>
      </c>
      <c r="H409">
        <v>1</v>
      </c>
      <c r="I409">
        <v>6</v>
      </c>
      <c r="J409" s="6">
        <v>43299</v>
      </c>
      <c r="K409" s="7">
        <v>43282</v>
      </c>
      <c r="L409" t="s">
        <v>12</v>
      </c>
    </row>
    <row r="410" spans="1:12" x14ac:dyDescent="0.3">
      <c r="A410" t="s">
        <v>4</v>
      </c>
      <c r="B410" t="s">
        <v>63</v>
      </c>
      <c r="C410" t="s">
        <v>15</v>
      </c>
      <c r="D410" t="s">
        <v>18</v>
      </c>
      <c r="E410">
        <v>916.56</v>
      </c>
      <c r="F410">
        <v>299.08</v>
      </c>
      <c r="G410" t="s">
        <v>71</v>
      </c>
      <c r="H410">
        <v>1</v>
      </c>
      <c r="I410">
        <v>8</v>
      </c>
      <c r="J410" s="6">
        <v>43300</v>
      </c>
      <c r="K410" s="7">
        <v>43282</v>
      </c>
      <c r="L410" t="s">
        <v>10</v>
      </c>
    </row>
    <row r="411" spans="1:12" x14ac:dyDescent="0.3">
      <c r="A411" t="s">
        <v>3</v>
      </c>
      <c r="B411" t="s">
        <v>70</v>
      </c>
      <c r="C411" t="s">
        <v>16</v>
      </c>
      <c r="D411" t="s">
        <v>18</v>
      </c>
      <c r="E411">
        <v>14596.35</v>
      </c>
      <c r="F411">
        <v>8250.11</v>
      </c>
      <c r="G411" t="s">
        <v>71</v>
      </c>
      <c r="H411">
        <v>1</v>
      </c>
      <c r="I411">
        <v>2</v>
      </c>
      <c r="J411" s="6">
        <v>43300</v>
      </c>
      <c r="K411" s="7">
        <v>43282</v>
      </c>
      <c r="L411" t="s">
        <v>9</v>
      </c>
    </row>
    <row r="412" spans="1:12" x14ac:dyDescent="0.3">
      <c r="A412" t="s">
        <v>3</v>
      </c>
      <c r="B412" t="s">
        <v>69</v>
      </c>
      <c r="C412" t="s">
        <v>16</v>
      </c>
      <c r="D412" t="s">
        <v>18</v>
      </c>
      <c r="E412">
        <v>3723.52</v>
      </c>
      <c r="F412">
        <v>391.94</v>
      </c>
      <c r="G412" t="s">
        <v>71</v>
      </c>
      <c r="H412">
        <v>1</v>
      </c>
      <c r="I412">
        <v>5</v>
      </c>
      <c r="J412" s="6">
        <v>43300</v>
      </c>
      <c r="K412" s="7">
        <v>43282</v>
      </c>
      <c r="L412" t="s">
        <v>8</v>
      </c>
    </row>
    <row r="413" spans="1:12" x14ac:dyDescent="0.3">
      <c r="A413" t="s">
        <v>4</v>
      </c>
      <c r="B413" t="s">
        <v>63</v>
      </c>
      <c r="C413" t="s">
        <v>15</v>
      </c>
      <c r="D413" t="s">
        <v>18</v>
      </c>
      <c r="E413">
        <v>1519.56</v>
      </c>
      <c r="F413">
        <v>574.07000000000005</v>
      </c>
      <c r="G413" t="s">
        <v>71</v>
      </c>
      <c r="H413">
        <v>1</v>
      </c>
      <c r="I413">
        <v>8</v>
      </c>
      <c r="J413" s="6">
        <v>43300</v>
      </c>
      <c r="K413" s="7">
        <v>43282</v>
      </c>
      <c r="L413" t="s">
        <v>10</v>
      </c>
    </row>
    <row r="414" spans="1:12" x14ac:dyDescent="0.3">
      <c r="A414" t="s">
        <v>4</v>
      </c>
      <c r="B414" t="s">
        <v>67</v>
      </c>
      <c r="C414" t="s">
        <v>15</v>
      </c>
      <c r="D414" t="s">
        <v>18</v>
      </c>
      <c r="E414">
        <v>14522.38</v>
      </c>
      <c r="F414">
        <v>6471.94</v>
      </c>
      <c r="G414" t="s">
        <v>71</v>
      </c>
      <c r="H414">
        <v>1</v>
      </c>
      <c r="I414">
        <v>8</v>
      </c>
      <c r="J414" s="6">
        <v>43300</v>
      </c>
      <c r="K414" s="7">
        <v>43282</v>
      </c>
      <c r="L414" t="s">
        <v>13</v>
      </c>
    </row>
    <row r="415" spans="1:12" x14ac:dyDescent="0.3">
      <c r="A415" t="s">
        <v>4</v>
      </c>
      <c r="B415" t="s">
        <v>63</v>
      </c>
      <c r="C415" t="s">
        <v>15</v>
      </c>
      <c r="D415" t="s">
        <v>18</v>
      </c>
      <c r="E415">
        <v>11304.24</v>
      </c>
      <c r="F415">
        <v>2141.85</v>
      </c>
      <c r="G415" t="s">
        <v>71</v>
      </c>
      <c r="H415">
        <v>1</v>
      </c>
      <c r="I415">
        <v>9</v>
      </c>
      <c r="J415" s="6">
        <v>43300</v>
      </c>
      <c r="K415" s="7">
        <v>43282</v>
      </c>
      <c r="L415" t="s">
        <v>10</v>
      </c>
    </row>
    <row r="416" spans="1:12" x14ac:dyDescent="0.3">
      <c r="A416" t="s">
        <v>3</v>
      </c>
      <c r="B416" t="s">
        <v>63</v>
      </c>
      <c r="C416" t="s">
        <v>15</v>
      </c>
      <c r="D416" t="s">
        <v>18</v>
      </c>
      <c r="E416">
        <v>8230.9500000000007</v>
      </c>
      <c r="F416">
        <v>914.55</v>
      </c>
      <c r="G416" t="s">
        <v>71</v>
      </c>
      <c r="H416">
        <v>1</v>
      </c>
      <c r="I416">
        <v>10</v>
      </c>
      <c r="J416" s="6">
        <v>43300</v>
      </c>
      <c r="K416" s="7">
        <v>43282</v>
      </c>
      <c r="L416" t="s">
        <v>10</v>
      </c>
    </row>
    <row r="417" spans="1:12" x14ac:dyDescent="0.3">
      <c r="A417" t="s">
        <v>3</v>
      </c>
      <c r="B417" t="s">
        <v>66</v>
      </c>
      <c r="C417" t="s">
        <v>15</v>
      </c>
      <c r="D417" t="s">
        <v>18</v>
      </c>
      <c r="E417">
        <v>15089.47</v>
      </c>
      <c r="F417">
        <v>7708.75</v>
      </c>
      <c r="G417" t="s">
        <v>71</v>
      </c>
      <c r="H417">
        <v>1</v>
      </c>
      <c r="I417">
        <v>8</v>
      </c>
      <c r="J417" s="6">
        <v>43300</v>
      </c>
      <c r="K417" s="7">
        <v>43282</v>
      </c>
      <c r="L417" t="s">
        <v>11</v>
      </c>
    </row>
    <row r="418" spans="1:12" x14ac:dyDescent="0.3">
      <c r="A418" t="s">
        <v>3</v>
      </c>
      <c r="B418" t="s">
        <v>66</v>
      </c>
      <c r="C418" t="s">
        <v>15</v>
      </c>
      <c r="D418" t="s">
        <v>18</v>
      </c>
      <c r="E418">
        <v>6213.31</v>
      </c>
      <c r="F418">
        <v>472.75</v>
      </c>
      <c r="G418" t="s">
        <v>71</v>
      </c>
      <c r="H418">
        <v>1</v>
      </c>
      <c r="I418">
        <v>9</v>
      </c>
      <c r="J418" s="6">
        <v>43300</v>
      </c>
      <c r="K418" s="7">
        <v>43282</v>
      </c>
      <c r="L418" t="s">
        <v>11</v>
      </c>
    </row>
    <row r="419" spans="1:12" x14ac:dyDescent="0.3">
      <c r="A419" t="s">
        <v>3</v>
      </c>
      <c r="B419" t="s">
        <v>66</v>
      </c>
      <c r="C419" t="s">
        <v>16</v>
      </c>
      <c r="D419" t="s">
        <v>18</v>
      </c>
      <c r="E419">
        <v>23677.8</v>
      </c>
      <c r="F419">
        <v>3987.84</v>
      </c>
      <c r="G419" t="s">
        <v>71</v>
      </c>
      <c r="H419">
        <v>1</v>
      </c>
      <c r="I419">
        <v>1</v>
      </c>
      <c r="J419" s="6">
        <v>43301</v>
      </c>
      <c r="K419" s="7">
        <v>43282</v>
      </c>
      <c r="L419" t="s">
        <v>11</v>
      </c>
    </row>
    <row r="420" spans="1:12" x14ac:dyDescent="0.3">
      <c r="A420" t="s">
        <v>4</v>
      </c>
      <c r="B420" t="s">
        <v>70</v>
      </c>
      <c r="C420" t="s">
        <v>15</v>
      </c>
      <c r="D420" t="s">
        <v>18</v>
      </c>
      <c r="E420">
        <v>3303.43</v>
      </c>
      <c r="F420">
        <v>1460.47</v>
      </c>
      <c r="G420" t="s">
        <v>71</v>
      </c>
      <c r="H420">
        <v>1</v>
      </c>
      <c r="I420">
        <v>9</v>
      </c>
      <c r="J420" s="6">
        <v>43301</v>
      </c>
      <c r="K420" s="7">
        <v>43282</v>
      </c>
      <c r="L420" t="s">
        <v>9</v>
      </c>
    </row>
    <row r="421" spans="1:12" x14ac:dyDescent="0.3">
      <c r="A421" t="s">
        <v>3</v>
      </c>
      <c r="B421" t="s">
        <v>67</v>
      </c>
      <c r="C421" t="s">
        <v>15</v>
      </c>
      <c r="D421" t="s">
        <v>18</v>
      </c>
      <c r="E421">
        <v>3371.44</v>
      </c>
      <c r="F421">
        <v>991.6</v>
      </c>
      <c r="G421" t="s">
        <v>71</v>
      </c>
      <c r="H421">
        <v>1</v>
      </c>
      <c r="I421">
        <v>9</v>
      </c>
      <c r="J421" s="6">
        <v>43301</v>
      </c>
      <c r="K421" s="7">
        <v>43282</v>
      </c>
      <c r="L421" t="s">
        <v>13</v>
      </c>
    </row>
    <row r="422" spans="1:12" x14ac:dyDescent="0.3">
      <c r="A422" t="s">
        <v>4</v>
      </c>
      <c r="B422" t="s">
        <v>67</v>
      </c>
      <c r="C422" t="s">
        <v>15</v>
      </c>
      <c r="D422" t="s">
        <v>18</v>
      </c>
      <c r="E422">
        <v>3979.8</v>
      </c>
      <c r="F422">
        <v>1017.04</v>
      </c>
      <c r="G422" t="s">
        <v>71</v>
      </c>
      <c r="H422">
        <v>1</v>
      </c>
      <c r="I422">
        <v>9</v>
      </c>
      <c r="J422" s="6">
        <v>43301</v>
      </c>
      <c r="K422" s="7">
        <v>43282</v>
      </c>
      <c r="L422" t="s">
        <v>13</v>
      </c>
    </row>
    <row r="423" spans="1:12" x14ac:dyDescent="0.3">
      <c r="A423" t="s">
        <v>3</v>
      </c>
      <c r="B423" t="s">
        <v>67</v>
      </c>
      <c r="C423" t="s">
        <v>16</v>
      </c>
      <c r="D423" t="s">
        <v>18</v>
      </c>
      <c r="E423">
        <v>5346.6</v>
      </c>
      <c r="F423">
        <v>1688.4</v>
      </c>
      <c r="G423" t="s">
        <v>71</v>
      </c>
      <c r="H423">
        <v>1</v>
      </c>
      <c r="I423">
        <v>5</v>
      </c>
      <c r="J423" s="6">
        <v>43301</v>
      </c>
      <c r="K423" s="7">
        <v>43282</v>
      </c>
      <c r="L423" t="s">
        <v>13</v>
      </c>
    </row>
    <row r="424" spans="1:12" x14ac:dyDescent="0.3">
      <c r="A424" t="s">
        <v>2</v>
      </c>
      <c r="B424" t="s">
        <v>63</v>
      </c>
      <c r="C424" t="s">
        <v>16</v>
      </c>
      <c r="D424" t="s">
        <v>18</v>
      </c>
      <c r="E424">
        <v>3815.65</v>
      </c>
      <c r="F424">
        <v>269.35000000000002</v>
      </c>
      <c r="G424" t="s">
        <v>71</v>
      </c>
      <c r="H424">
        <v>1</v>
      </c>
      <c r="I424">
        <v>3</v>
      </c>
      <c r="J424" s="6">
        <v>43301</v>
      </c>
      <c r="K424" s="7">
        <v>43282</v>
      </c>
      <c r="L424" t="s">
        <v>10</v>
      </c>
    </row>
    <row r="425" spans="1:12" x14ac:dyDescent="0.3">
      <c r="A425" t="s">
        <v>4</v>
      </c>
      <c r="B425" t="s">
        <v>70</v>
      </c>
      <c r="C425" t="s">
        <v>16</v>
      </c>
      <c r="D425" t="s">
        <v>18</v>
      </c>
      <c r="E425">
        <v>830.8</v>
      </c>
      <c r="F425">
        <v>415.4</v>
      </c>
      <c r="G425" t="s">
        <v>71</v>
      </c>
      <c r="H425">
        <v>1</v>
      </c>
      <c r="I425">
        <v>6</v>
      </c>
      <c r="J425" s="6">
        <v>43301</v>
      </c>
      <c r="K425" s="7">
        <v>43282</v>
      </c>
      <c r="L425" t="s">
        <v>9</v>
      </c>
    </row>
    <row r="426" spans="1:12" x14ac:dyDescent="0.3">
      <c r="A426" t="s">
        <v>3</v>
      </c>
      <c r="B426" t="s">
        <v>69</v>
      </c>
      <c r="C426" t="s">
        <v>16</v>
      </c>
      <c r="D426" t="s">
        <v>18</v>
      </c>
      <c r="E426">
        <v>16828.72</v>
      </c>
      <c r="F426">
        <v>6137.52</v>
      </c>
      <c r="G426" t="s">
        <v>71</v>
      </c>
      <c r="H426">
        <v>1</v>
      </c>
      <c r="I426">
        <v>6</v>
      </c>
      <c r="J426" s="6">
        <v>43301</v>
      </c>
      <c r="K426" s="7">
        <v>43282</v>
      </c>
      <c r="L426" t="s">
        <v>8</v>
      </c>
    </row>
    <row r="427" spans="1:12" x14ac:dyDescent="0.3">
      <c r="A427" t="s">
        <v>4</v>
      </c>
      <c r="B427" t="s">
        <v>66</v>
      </c>
      <c r="C427" t="s">
        <v>16</v>
      </c>
      <c r="D427" t="s">
        <v>18</v>
      </c>
      <c r="E427">
        <v>11304.78</v>
      </c>
      <c r="F427">
        <v>4915.1099999999997</v>
      </c>
      <c r="G427" t="s">
        <v>71</v>
      </c>
      <c r="H427">
        <v>1</v>
      </c>
      <c r="I427">
        <v>4</v>
      </c>
      <c r="J427" s="6">
        <v>43302</v>
      </c>
      <c r="K427" s="7">
        <v>43282</v>
      </c>
      <c r="L427" t="s">
        <v>11</v>
      </c>
    </row>
    <row r="428" spans="1:12" x14ac:dyDescent="0.3">
      <c r="A428" t="s">
        <v>3</v>
      </c>
      <c r="B428" t="s">
        <v>65</v>
      </c>
      <c r="C428" t="s">
        <v>16</v>
      </c>
      <c r="D428" t="s">
        <v>18</v>
      </c>
      <c r="E428">
        <v>7203.84</v>
      </c>
      <c r="F428">
        <v>2251.1999999999998</v>
      </c>
      <c r="G428" t="s">
        <v>71</v>
      </c>
      <c r="H428">
        <v>1</v>
      </c>
      <c r="I428">
        <v>1</v>
      </c>
      <c r="J428" s="6">
        <v>43302</v>
      </c>
      <c r="K428" s="7">
        <v>43282</v>
      </c>
      <c r="L428" t="s">
        <v>12</v>
      </c>
    </row>
    <row r="429" spans="1:12" x14ac:dyDescent="0.3">
      <c r="A429" t="s">
        <v>4</v>
      </c>
      <c r="B429" t="s">
        <v>66</v>
      </c>
      <c r="C429" t="s">
        <v>16</v>
      </c>
      <c r="D429" t="s">
        <v>18</v>
      </c>
      <c r="E429">
        <v>3714.48</v>
      </c>
      <c r="F429">
        <v>928.62</v>
      </c>
      <c r="G429" t="s">
        <v>71</v>
      </c>
      <c r="H429">
        <v>1</v>
      </c>
      <c r="I429">
        <v>4</v>
      </c>
      <c r="J429" s="6">
        <v>43302</v>
      </c>
      <c r="K429" s="7">
        <v>43282</v>
      </c>
      <c r="L429" t="s">
        <v>11</v>
      </c>
    </row>
    <row r="430" spans="1:12" x14ac:dyDescent="0.3">
      <c r="A430" t="s">
        <v>3</v>
      </c>
      <c r="B430" t="s">
        <v>67</v>
      </c>
      <c r="C430" t="s">
        <v>16</v>
      </c>
      <c r="D430" t="s">
        <v>18</v>
      </c>
      <c r="E430">
        <v>14279.04</v>
      </c>
      <c r="F430">
        <v>3173.12</v>
      </c>
      <c r="G430" t="s">
        <v>71</v>
      </c>
      <c r="H430">
        <v>1</v>
      </c>
      <c r="I430">
        <v>1</v>
      </c>
      <c r="J430" s="6">
        <v>43302</v>
      </c>
      <c r="K430" s="7">
        <v>43282</v>
      </c>
      <c r="L430" t="s">
        <v>13</v>
      </c>
    </row>
    <row r="431" spans="1:12" x14ac:dyDescent="0.3">
      <c r="A431" t="s">
        <v>4</v>
      </c>
      <c r="B431" t="s">
        <v>63</v>
      </c>
      <c r="C431" t="s">
        <v>16</v>
      </c>
      <c r="D431" t="s">
        <v>18</v>
      </c>
      <c r="E431">
        <v>7567.65</v>
      </c>
      <c r="F431">
        <v>1933.95</v>
      </c>
      <c r="G431" t="s">
        <v>71</v>
      </c>
      <c r="H431">
        <v>1</v>
      </c>
      <c r="I431">
        <v>1</v>
      </c>
      <c r="J431" s="6">
        <v>43302</v>
      </c>
      <c r="K431" s="7">
        <v>43282</v>
      </c>
      <c r="L431" t="s">
        <v>10</v>
      </c>
    </row>
    <row r="432" spans="1:12" x14ac:dyDescent="0.3">
      <c r="A432" t="s">
        <v>3</v>
      </c>
      <c r="B432" t="s">
        <v>67</v>
      </c>
      <c r="C432" t="s">
        <v>16</v>
      </c>
      <c r="D432" t="s">
        <v>18</v>
      </c>
      <c r="E432">
        <v>1113.8800000000001</v>
      </c>
      <c r="F432">
        <v>304.85000000000002</v>
      </c>
      <c r="G432" t="s">
        <v>71</v>
      </c>
      <c r="H432">
        <v>1</v>
      </c>
      <c r="I432">
        <v>5</v>
      </c>
      <c r="J432" s="6">
        <v>43302</v>
      </c>
      <c r="K432" s="7">
        <v>43282</v>
      </c>
      <c r="L432" t="s">
        <v>13</v>
      </c>
    </row>
    <row r="433" spans="1:12" x14ac:dyDescent="0.3">
      <c r="A433" t="s">
        <v>4</v>
      </c>
      <c r="B433" t="s">
        <v>66</v>
      </c>
      <c r="C433" t="s">
        <v>16</v>
      </c>
      <c r="D433" t="s">
        <v>18</v>
      </c>
      <c r="E433">
        <v>4265.5600000000004</v>
      </c>
      <c r="F433">
        <v>953.51</v>
      </c>
      <c r="G433" t="s">
        <v>71</v>
      </c>
      <c r="H433">
        <v>1</v>
      </c>
      <c r="I433">
        <v>3</v>
      </c>
      <c r="J433" s="6">
        <v>43302</v>
      </c>
      <c r="K433" s="7">
        <v>43282</v>
      </c>
      <c r="L433" t="s">
        <v>11</v>
      </c>
    </row>
    <row r="434" spans="1:12" x14ac:dyDescent="0.3">
      <c r="A434" t="s">
        <v>2</v>
      </c>
      <c r="B434" t="s">
        <v>66</v>
      </c>
      <c r="C434" t="s">
        <v>16</v>
      </c>
      <c r="D434" t="s">
        <v>18</v>
      </c>
      <c r="E434">
        <v>41637.82</v>
      </c>
      <c r="F434">
        <v>14482.72</v>
      </c>
      <c r="G434" t="s">
        <v>71</v>
      </c>
      <c r="H434">
        <v>1</v>
      </c>
      <c r="I434">
        <v>1</v>
      </c>
      <c r="J434" s="6">
        <v>43302</v>
      </c>
      <c r="K434" s="7">
        <v>43282</v>
      </c>
      <c r="L434" t="s">
        <v>11</v>
      </c>
    </row>
    <row r="435" spans="1:12" x14ac:dyDescent="0.3">
      <c r="A435" t="s">
        <v>2</v>
      </c>
      <c r="B435" t="s">
        <v>66</v>
      </c>
      <c r="C435" t="s">
        <v>16</v>
      </c>
      <c r="D435" t="s">
        <v>18</v>
      </c>
      <c r="E435">
        <v>221.9</v>
      </c>
      <c r="F435">
        <v>120.6</v>
      </c>
      <c r="G435" t="s">
        <v>71</v>
      </c>
      <c r="H435">
        <v>1</v>
      </c>
      <c r="I435">
        <v>4</v>
      </c>
      <c r="J435" s="6">
        <v>43302</v>
      </c>
      <c r="K435" s="7">
        <v>43282</v>
      </c>
      <c r="L435" t="s">
        <v>11</v>
      </c>
    </row>
    <row r="436" spans="1:12" x14ac:dyDescent="0.3">
      <c r="A436" t="s">
        <v>4</v>
      </c>
      <c r="B436" t="s">
        <v>63</v>
      </c>
      <c r="C436" t="s">
        <v>16</v>
      </c>
      <c r="D436" t="s">
        <v>18</v>
      </c>
      <c r="E436">
        <v>1833.12</v>
      </c>
      <c r="F436">
        <v>984.1</v>
      </c>
      <c r="G436" t="s">
        <v>71</v>
      </c>
      <c r="H436">
        <v>1</v>
      </c>
      <c r="I436">
        <v>4</v>
      </c>
      <c r="J436" s="6">
        <v>43302</v>
      </c>
      <c r="K436" s="7">
        <v>43282</v>
      </c>
      <c r="L436" t="s">
        <v>10</v>
      </c>
    </row>
    <row r="437" spans="1:12" x14ac:dyDescent="0.3">
      <c r="A437" t="s">
        <v>2</v>
      </c>
      <c r="B437" t="s">
        <v>63</v>
      </c>
      <c r="C437" t="s">
        <v>15</v>
      </c>
      <c r="D437" t="s">
        <v>18</v>
      </c>
      <c r="E437">
        <v>28461.599999999999</v>
      </c>
      <c r="F437">
        <v>2213.6799999999998</v>
      </c>
      <c r="G437" t="s">
        <v>71</v>
      </c>
      <c r="H437">
        <v>1</v>
      </c>
      <c r="I437">
        <v>10</v>
      </c>
      <c r="J437" s="6">
        <v>43302</v>
      </c>
      <c r="K437" s="7">
        <v>43282</v>
      </c>
      <c r="L437" t="s">
        <v>10</v>
      </c>
    </row>
    <row r="438" spans="1:12" x14ac:dyDescent="0.3">
      <c r="A438" t="s">
        <v>4</v>
      </c>
      <c r="B438" t="s">
        <v>65</v>
      </c>
      <c r="C438" t="s">
        <v>15</v>
      </c>
      <c r="D438" t="s">
        <v>18</v>
      </c>
      <c r="E438">
        <v>4735.5600000000004</v>
      </c>
      <c r="F438">
        <v>2093.62</v>
      </c>
      <c r="G438" t="s">
        <v>71</v>
      </c>
      <c r="H438">
        <v>1</v>
      </c>
      <c r="I438">
        <v>10</v>
      </c>
      <c r="J438" s="6">
        <v>43303</v>
      </c>
      <c r="K438" s="7">
        <v>43282</v>
      </c>
      <c r="L438" t="s">
        <v>12</v>
      </c>
    </row>
    <row r="439" spans="1:12" x14ac:dyDescent="0.3">
      <c r="A439" t="s">
        <v>4</v>
      </c>
      <c r="B439" t="s">
        <v>66</v>
      </c>
      <c r="C439" t="s">
        <v>16</v>
      </c>
      <c r="D439" t="s">
        <v>18</v>
      </c>
      <c r="E439">
        <v>1553.33</v>
      </c>
      <c r="F439">
        <v>253.29</v>
      </c>
      <c r="G439" t="s">
        <v>71</v>
      </c>
      <c r="H439">
        <v>1</v>
      </c>
      <c r="I439">
        <v>2</v>
      </c>
      <c r="J439" s="6">
        <v>43303</v>
      </c>
      <c r="K439" s="7">
        <v>43282</v>
      </c>
      <c r="L439" t="s">
        <v>11</v>
      </c>
    </row>
    <row r="440" spans="1:12" x14ac:dyDescent="0.3">
      <c r="A440" t="s">
        <v>3</v>
      </c>
      <c r="B440" t="s">
        <v>65</v>
      </c>
      <c r="C440" t="s">
        <v>16</v>
      </c>
      <c r="D440" t="s">
        <v>18</v>
      </c>
      <c r="E440">
        <v>4519.1499999999996</v>
      </c>
      <c r="F440">
        <v>2616.35</v>
      </c>
      <c r="G440" t="s">
        <v>71</v>
      </c>
      <c r="H440">
        <v>1</v>
      </c>
      <c r="I440">
        <v>5</v>
      </c>
      <c r="J440" s="6">
        <v>43303</v>
      </c>
      <c r="K440" s="7">
        <v>43282</v>
      </c>
      <c r="L440" t="s">
        <v>12</v>
      </c>
    </row>
    <row r="441" spans="1:12" x14ac:dyDescent="0.3">
      <c r="A441" t="s">
        <v>2</v>
      </c>
      <c r="B441" t="s">
        <v>70</v>
      </c>
      <c r="C441" t="s">
        <v>16</v>
      </c>
      <c r="D441" t="s">
        <v>18</v>
      </c>
      <c r="E441">
        <v>19896.32</v>
      </c>
      <c r="F441">
        <v>-1243.52</v>
      </c>
      <c r="G441" t="s">
        <v>71</v>
      </c>
      <c r="H441">
        <v>1</v>
      </c>
      <c r="I441">
        <v>6</v>
      </c>
      <c r="J441" s="6">
        <v>43303</v>
      </c>
      <c r="K441" s="7">
        <v>43282</v>
      </c>
      <c r="L441" t="s">
        <v>9</v>
      </c>
    </row>
    <row r="442" spans="1:12" x14ac:dyDescent="0.3">
      <c r="A442" t="s">
        <v>3</v>
      </c>
      <c r="B442" t="s">
        <v>70</v>
      </c>
      <c r="C442" t="s">
        <v>16</v>
      </c>
      <c r="D442" t="s">
        <v>18</v>
      </c>
      <c r="E442">
        <v>12981.38</v>
      </c>
      <c r="F442">
        <v>5502.98</v>
      </c>
      <c r="G442" t="s">
        <v>71</v>
      </c>
      <c r="H442">
        <v>1</v>
      </c>
      <c r="I442">
        <v>6</v>
      </c>
      <c r="J442" s="6">
        <v>43303</v>
      </c>
      <c r="K442" s="7">
        <v>43282</v>
      </c>
      <c r="L442" t="s">
        <v>9</v>
      </c>
    </row>
    <row r="443" spans="1:12" x14ac:dyDescent="0.3">
      <c r="A443" t="s">
        <v>2</v>
      </c>
      <c r="B443" t="s">
        <v>63</v>
      </c>
      <c r="C443" t="s">
        <v>16</v>
      </c>
      <c r="D443" t="s">
        <v>18</v>
      </c>
      <c r="E443">
        <v>6114.42</v>
      </c>
      <c r="F443">
        <v>883.2</v>
      </c>
      <c r="G443" t="s">
        <v>71</v>
      </c>
      <c r="H443">
        <v>1</v>
      </c>
      <c r="I443">
        <v>3</v>
      </c>
      <c r="J443" s="6">
        <v>43303</v>
      </c>
      <c r="K443" s="7">
        <v>43282</v>
      </c>
      <c r="L443" t="s">
        <v>10</v>
      </c>
    </row>
    <row r="444" spans="1:12" x14ac:dyDescent="0.3">
      <c r="A444" t="s">
        <v>2</v>
      </c>
      <c r="B444" t="s">
        <v>65</v>
      </c>
      <c r="C444" t="s">
        <v>15</v>
      </c>
      <c r="D444" t="s">
        <v>18</v>
      </c>
      <c r="E444">
        <v>3093.39</v>
      </c>
      <c r="F444">
        <v>1271.73</v>
      </c>
      <c r="G444" t="s">
        <v>71</v>
      </c>
      <c r="H444">
        <v>1</v>
      </c>
      <c r="I444">
        <v>9</v>
      </c>
      <c r="J444" s="6">
        <v>43303</v>
      </c>
      <c r="K444" s="7">
        <v>43282</v>
      </c>
      <c r="L444" t="s">
        <v>12</v>
      </c>
    </row>
    <row r="445" spans="1:12" x14ac:dyDescent="0.3">
      <c r="A445" t="s">
        <v>2</v>
      </c>
      <c r="B445" t="s">
        <v>63</v>
      </c>
      <c r="C445" t="s">
        <v>16</v>
      </c>
      <c r="D445" t="s">
        <v>18</v>
      </c>
      <c r="E445">
        <v>10281.549999999999</v>
      </c>
      <c r="F445">
        <v>4134.97</v>
      </c>
      <c r="G445" t="s">
        <v>71</v>
      </c>
      <c r="H445">
        <v>1</v>
      </c>
      <c r="I445">
        <v>3</v>
      </c>
      <c r="J445" s="6">
        <v>43303</v>
      </c>
      <c r="K445" s="7">
        <v>43282</v>
      </c>
      <c r="L445" t="s">
        <v>10</v>
      </c>
    </row>
    <row r="446" spans="1:12" x14ac:dyDescent="0.3">
      <c r="A446" t="s">
        <v>2</v>
      </c>
      <c r="B446" t="s">
        <v>63</v>
      </c>
      <c r="C446" t="s">
        <v>15</v>
      </c>
      <c r="D446" t="s">
        <v>18</v>
      </c>
      <c r="E446">
        <v>6282.26</v>
      </c>
      <c r="F446">
        <v>1454.85</v>
      </c>
      <c r="G446" t="s">
        <v>71</v>
      </c>
      <c r="H446">
        <v>1</v>
      </c>
      <c r="I446">
        <v>10</v>
      </c>
      <c r="J446" s="6">
        <v>43303</v>
      </c>
      <c r="K446" s="7">
        <v>43282</v>
      </c>
      <c r="L446" t="s">
        <v>10</v>
      </c>
    </row>
    <row r="447" spans="1:12" x14ac:dyDescent="0.3">
      <c r="A447" t="s">
        <v>4</v>
      </c>
      <c r="B447" t="s">
        <v>63</v>
      </c>
      <c r="C447" t="s">
        <v>15</v>
      </c>
      <c r="D447" t="s">
        <v>18</v>
      </c>
      <c r="E447">
        <v>3365.54</v>
      </c>
      <c r="F447">
        <v>1682.78</v>
      </c>
      <c r="G447" t="s">
        <v>71</v>
      </c>
      <c r="H447">
        <v>1</v>
      </c>
      <c r="I447">
        <v>8</v>
      </c>
      <c r="J447" s="6">
        <v>43303</v>
      </c>
      <c r="K447" s="7">
        <v>43282</v>
      </c>
      <c r="L447" t="s">
        <v>10</v>
      </c>
    </row>
    <row r="448" spans="1:12" x14ac:dyDescent="0.3">
      <c r="A448" t="s">
        <v>2</v>
      </c>
      <c r="B448" t="s">
        <v>65</v>
      </c>
      <c r="C448" t="s">
        <v>16</v>
      </c>
      <c r="D448" t="s">
        <v>18</v>
      </c>
      <c r="E448">
        <v>3870.99</v>
      </c>
      <c r="F448">
        <v>925.67</v>
      </c>
      <c r="G448" t="s">
        <v>71</v>
      </c>
      <c r="H448">
        <v>1</v>
      </c>
      <c r="I448">
        <v>5</v>
      </c>
      <c r="J448" s="6">
        <v>43303</v>
      </c>
      <c r="K448" s="7">
        <v>43282</v>
      </c>
      <c r="L448" t="s">
        <v>12</v>
      </c>
    </row>
    <row r="449" spans="1:12" x14ac:dyDescent="0.3">
      <c r="A449" t="s">
        <v>3</v>
      </c>
      <c r="B449" t="s">
        <v>67</v>
      </c>
      <c r="C449" t="s">
        <v>16</v>
      </c>
      <c r="D449" t="s">
        <v>18</v>
      </c>
      <c r="E449">
        <v>382.17</v>
      </c>
      <c r="F449">
        <v>112.15</v>
      </c>
      <c r="G449" t="s">
        <v>71</v>
      </c>
      <c r="H449">
        <v>1</v>
      </c>
      <c r="I449">
        <v>2</v>
      </c>
      <c r="J449" s="6">
        <v>43303</v>
      </c>
      <c r="K449" s="7">
        <v>43282</v>
      </c>
      <c r="L449" t="s">
        <v>13</v>
      </c>
    </row>
    <row r="450" spans="1:12" x14ac:dyDescent="0.3">
      <c r="A450" t="s">
        <v>4</v>
      </c>
      <c r="B450" t="s">
        <v>63</v>
      </c>
      <c r="C450" t="s">
        <v>16</v>
      </c>
      <c r="D450" t="s">
        <v>18</v>
      </c>
      <c r="E450">
        <v>7077.88</v>
      </c>
      <c r="F450">
        <v>2682.16</v>
      </c>
      <c r="G450" t="s">
        <v>71</v>
      </c>
      <c r="H450">
        <v>1</v>
      </c>
      <c r="I450">
        <v>7</v>
      </c>
      <c r="J450" s="6">
        <v>43303</v>
      </c>
      <c r="K450" s="7">
        <v>43282</v>
      </c>
      <c r="L450" t="s">
        <v>10</v>
      </c>
    </row>
    <row r="451" spans="1:12" x14ac:dyDescent="0.3">
      <c r="A451" t="s">
        <v>5</v>
      </c>
      <c r="B451" t="s">
        <v>70</v>
      </c>
      <c r="C451" t="s">
        <v>16</v>
      </c>
      <c r="D451" t="s">
        <v>18</v>
      </c>
      <c r="E451">
        <v>5101.38</v>
      </c>
      <c r="F451">
        <v>1643.79</v>
      </c>
      <c r="G451" t="s">
        <v>71</v>
      </c>
      <c r="H451">
        <v>1</v>
      </c>
      <c r="I451">
        <v>4</v>
      </c>
      <c r="J451" s="6">
        <v>43303</v>
      </c>
      <c r="K451" s="7">
        <v>43282</v>
      </c>
      <c r="L451" t="s">
        <v>9</v>
      </c>
    </row>
    <row r="452" spans="1:12" x14ac:dyDescent="0.3">
      <c r="A452" t="s">
        <v>2</v>
      </c>
      <c r="B452" t="s">
        <v>69</v>
      </c>
      <c r="C452" t="s">
        <v>16</v>
      </c>
      <c r="D452" t="s">
        <v>18</v>
      </c>
      <c r="E452">
        <v>18041.759999999998</v>
      </c>
      <c r="F452">
        <v>1910.32</v>
      </c>
      <c r="G452" t="s">
        <v>71</v>
      </c>
      <c r="H452">
        <v>1</v>
      </c>
      <c r="I452">
        <v>5</v>
      </c>
      <c r="J452" s="6">
        <v>43303</v>
      </c>
      <c r="K452" s="7">
        <v>43282</v>
      </c>
      <c r="L452" t="s">
        <v>8</v>
      </c>
    </row>
    <row r="453" spans="1:12" x14ac:dyDescent="0.3">
      <c r="A453" t="s">
        <v>2</v>
      </c>
      <c r="B453" t="s">
        <v>69</v>
      </c>
      <c r="C453" t="s">
        <v>16</v>
      </c>
      <c r="D453" t="s">
        <v>18</v>
      </c>
      <c r="E453">
        <v>7273.52</v>
      </c>
      <c r="F453">
        <v>3636.76</v>
      </c>
      <c r="G453" t="s">
        <v>71</v>
      </c>
      <c r="H453">
        <v>1</v>
      </c>
      <c r="I453">
        <v>3</v>
      </c>
      <c r="J453" s="6">
        <v>43303</v>
      </c>
      <c r="K453" s="7">
        <v>43282</v>
      </c>
      <c r="L453" t="s">
        <v>8</v>
      </c>
    </row>
    <row r="454" spans="1:12" x14ac:dyDescent="0.3">
      <c r="A454" t="s">
        <v>3</v>
      </c>
      <c r="B454" t="s">
        <v>69</v>
      </c>
      <c r="C454" t="s">
        <v>16</v>
      </c>
      <c r="D454" t="s">
        <v>18</v>
      </c>
      <c r="E454">
        <v>649.23</v>
      </c>
      <c r="F454">
        <v>75.180000000000007</v>
      </c>
      <c r="G454" t="s">
        <v>71</v>
      </c>
      <c r="H454">
        <v>1</v>
      </c>
      <c r="I454">
        <v>6</v>
      </c>
      <c r="J454" s="6">
        <v>43303</v>
      </c>
      <c r="K454" s="7">
        <v>43282</v>
      </c>
      <c r="L454" t="s">
        <v>8</v>
      </c>
    </row>
    <row r="455" spans="1:12" x14ac:dyDescent="0.3">
      <c r="A455" t="s">
        <v>4</v>
      </c>
      <c r="B455" t="s">
        <v>66</v>
      </c>
      <c r="C455" t="s">
        <v>15</v>
      </c>
      <c r="D455" t="s">
        <v>18</v>
      </c>
      <c r="E455">
        <v>3103.44</v>
      </c>
      <c r="F455">
        <v>1551.72</v>
      </c>
      <c r="G455" t="s">
        <v>71</v>
      </c>
      <c r="H455">
        <v>1</v>
      </c>
      <c r="I455">
        <v>8</v>
      </c>
      <c r="J455" s="6">
        <v>43304</v>
      </c>
      <c r="K455" s="7">
        <v>43282</v>
      </c>
      <c r="L455" t="s">
        <v>11</v>
      </c>
    </row>
    <row r="456" spans="1:12" x14ac:dyDescent="0.3">
      <c r="A456" t="s">
        <v>3</v>
      </c>
      <c r="B456" t="s">
        <v>63</v>
      </c>
      <c r="C456" t="s">
        <v>16</v>
      </c>
      <c r="D456" t="s">
        <v>18</v>
      </c>
      <c r="E456">
        <v>888.42</v>
      </c>
      <c r="F456">
        <v>83.62</v>
      </c>
      <c r="G456" t="s">
        <v>71</v>
      </c>
      <c r="H456">
        <v>1</v>
      </c>
      <c r="I456">
        <v>6</v>
      </c>
      <c r="J456" s="6">
        <v>43304</v>
      </c>
      <c r="K456" s="7">
        <v>43282</v>
      </c>
      <c r="L456" t="s">
        <v>10</v>
      </c>
    </row>
    <row r="457" spans="1:12" x14ac:dyDescent="0.3">
      <c r="A457" t="s">
        <v>3</v>
      </c>
      <c r="B457" t="s">
        <v>66</v>
      </c>
      <c r="C457" t="s">
        <v>16</v>
      </c>
      <c r="D457" t="s">
        <v>18</v>
      </c>
      <c r="E457">
        <v>9129.42</v>
      </c>
      <c r="F457">
        <v>4057.52</v>
      </c>
      <c r="G457" t="s">
        <v>71</v>
      </c>
      <c r="H457">
        <v>1</v>
      </c>
      <c r="I457">
        <v>6</v>
      </c>
      <c r="J457" s="6">
        <v>43304</v>
      </c>
      <c r="K457" s="7">
        <v>43282</v>
      </c>
      <c r="L457" t="s">
        <v>11</v>
      </c>
    </row>
    <row r="458" spans="1:12" x14ac:dyDescent="0.3">
      <c r="A458" t="s">
        <v>3</v>
      </c>
      <c r="B458" t="s">
        <v>69</v>
      </c>
      <c r="C458" t="s">
        <v>16</v>
      </c>
      <c r="D458" t="s">
        <v>18</v>
      </c>
      <c r="E458">
        <v>205.02</v>
      </c>
      <c r="F458">
        <v>60.3</v>
      </c>
      <c r="G458" t="s">
        <v>71</v>
      </c>
      <c r="H458">
        <v>1</v>
      </c>
      <c r="I458">
        <v>3</v>
      </c>
      <c r="J458" s="6">
        <v>43304</v>
      </c>
      <c r="K458" s="7">
        <v>43282</v>
      </c>
      <c r="L458" t="s">
        <v>8</v>
      </c>
    </row>
    <row r="459" spans="1:12" x14ac:dyDescent="0.3">
      <c r="A459" t="s">
        <v>3</v>
      </c>
      <c r="B459" t="s">
        <v>63</v>
      </c>
      <c r="C459" t="s">
        <v>16</v>
      </c>
      <c r="D459" t="s">
        <v>18</v>
      </c>
      <c r="E459">
        <v>14707.84</v>
      </c>
      <c r="F459">
        <v>2390</v>
      </c>
      <c r="G459" t="s">
        <v>71</v>
      </c>
      <c r="H459">
        <v>1</v>
      </c>
      <c r="I459">
        <v>6</v>
      </c>
      <c r="J459" s="6">
        <v>43304</v>
      </c>
      <c r="K459" s="7">
        <v>43282</v>
      </c>
      <c r="L459" t="s">
        <v>10</v>
      </c>
    </row>
    <row r="460" spans="1:12" x14ac:dyDescent="0.3">
      <c r="A460" t="s">
        <v>3</v>
      </c>
      <c r="B460" t="s">
        <v>70</v>
      </c>
      <c r="C460" t="s">
        <v>16</v>
      </c>
      <c r="D460" t="s">
        <v>18</v>
      </c>
      <c r="E460">
        <v>21536.48</v>
      </c>
      <c r="F460">
        <v>8614.6200000000008</v>
      </c>
      <c r="G460" t="s">
        <v>71</v>
      </c>
      <c r="H460">
        <v>1</v>
      </c>
      <c r="I460">
        <v>5</v>
      </c>
      <c r="J460" s="6">
        <v>43304</v>
      </c>
      <c r="K460" s="7">
        <v>43282</v>
      </c>
      <c r="L460" t="s">
        <v>9</v>
      </c>
    </row>
    <row r="461" spans="1:12" x14ac:dyDescent="0.3">
      <c r="A461" t="s">
        <v>5</v>
      </c>
      <c r="B461" t="s">
        <v>65</v>
      </c>
      <c r="C461" t="s">
        <v>15</v>
      </c>
      <c r="D461" t="s">
        <v>18</v>
      </c>
      <c r="E461">
        <v>13388.21</v>
      </c>
      <c r="F461">
        <v>7130.69</v>
      </c>
      <c r="G461" t="s">
        <v>71</v>
      </c>
      <c r="H461">
        <v>1</v>
      </c>
      <c r="I461">
        <v>9</v>
      </c>
      <c r="J461" s="6">
        <v>43304</v>
      </c>
      <c r="K461" s="7">
        <v>43282</v>
      </c>
      <c r="L461" t="s">
        <v>12</v>
      </c>
    </row>
    <row r="462" spans="1:12" x14ac:dyDescent="0.3">
      <c r="A462" t="s">
        <v>3</v>
      </c>
      <c r="B462" t="s">
        <v>67</v>
      </c>
      <c r="C462" t="s">
        <v>15</v>
      </c>
      <c r="D462" t="s">
        <v>18</v>
      </c>
      <c r="E462">
        <v>9165.6</v>
      </c>
      <c r="F462">
        <v>3859.2</v>
      </c>
      <c r="G462" t="s">
        <v>71</v>
      </c>
      <c r="H462">
        <v>1</v>
      </c>
      <c r="I462">
        <v>8</v>
      </c>
      <c r="J462" s="6">
        <v>43305</v>
      </c>
      <c r="K462" s="7">
        <v>43282</v>
      </c>
      <c r="L462" t="s">
        <v>13</v>
      </c>
    </row>
    <row r="463" spans="1:12" x14ac:dyDescent="0.3">
      <c r="A463" t="s">
        <v>3</v>
      </c>
      <c r="B463" t="s">
        <v>63</v>
      </c>
      <c r="C463" t="s">
        <v>16</v>
      </c>
      <c r="D463" t="s">
        <v>18</v>
      </c>
      <c r="E463">
        <v>1627.3</v>
      </c>
      <c r="F463">
        <v>194.58</v>
      </c>
      <c r="G463" t="s">
        <v>71</v>
      </c>
      <c r="H463">
        <v>1</v>
      </c>
      <c r="I463">
        <v>7</v>
      </c>
      <c r="J463" s="6">
        <v>43305</v>
      </c>
      <c r="K463" s="7">
        <v>43282</v>
      </c>
      <c r="L463" t="s">
        <v>10</v>
      </c>
    </row>
    <row r="464" spans="1:12" x14ac:dyDescent="0.3">
      <c r="A464" t="s">
        <v>5</v>
      </c>
      <c r="B464" t="s">
        <v>65</v>
      </c>
      <c r="C464" t="s">
        <v>15</v>
      </c>
      <c r="D464" t="s">
        <v>18</v>
      </c>
      <c r="E464">
        <v>10558.93</v>
      </c>
      <c r="F464">
        <v>2869.27</v>
      </c>
      <c r="G464" t="s">
        <v>71</v>
      </c>
      <c r="H464">
        <v>1</v>
      </c>
      <c r="I464">
        <v>10</v>
      </c>
      <c r="J464" s="6">
        <v>43305</v>
      </c>
      <c r="K464" s="7">
        <v>43282</v>
      </c>
      <c r="L464" t="s">
        <v>12</v>
      </c>
    </row>
    <row r="465" spans="1:12" x14ac:dyDescent="0.3">
      <c r="A465" t="s">
        <v>2</v>
      </c>
      <c r="B465" t="s">
        <v>67</v>
      </c>
      <c r="C465" t="s">
        <v>16</v>
      </c>
      <c r="D465" t="s">
        <v>18</v>
      </c>
      <c r="E465">
        <v>3944.96</v>
      </c>
      <c r="F465">
        <v>1972.46</v>
      </c>
      <c r="G465" t="s">
        <v>71</v>
      </c>
      <c r="H465">
        <v>1</v>
      </c>
      <c r="I465">
        <v>5</v>
      </c>
      <c r="J465" s="6">
        <v>43305</v>
      </c>
      <c r="K465" s="7">
        <v>43282</v>
      </c>
      <c r="L465" t="s">
        <v>13</v>
      </c>
    </row>
    <row r="466" spans="1:12" x14ac:dyDescent="0.3">
      <c r="A466" t="s">
        <v>4</v>
      </c>
      <c r="B466" t="s">
        <v>67</v>
      </c>
      <c r="C466" t="s">
        <v>16</v>
      </c>
      <c r="D466" t="s">
        <v>18</v>
      </c>
      <c r="E466">
        <v>10558.93</v>
      </c>
      <c r="F466">
        <v>2869.27</v>
      </c>
      <c r="G466" t="s">
        <v>71</v>
      </c>
      <c r="H466">
        <v>1</v>
      </c>
      <c r="I466">
        <v>6</v>
      </c>
      <c r="J466" s="6">
        <v>43305</v>
      </c>
      <c r="K466" s="7">
        <v>43282</v>
      </c>
      <c r="L466" t="s">
        <v>13</v>
      </c>
    </row>
    <row r="467" spans="1:12" x14ac:dyDescent="0.3">
      <c r="A467" t="s">
        <v>4</v>
      </c>
      <c r="B467" t="s">
        <v>63</v>
      </c>
      <c r="C467" t="s">
        <v>15</v>
      </c>
      <c r="D467" t="s">
        <v>18</v>
      </c>
      <c r="E467">
        <v>14694.98</v>
      </c>
      <c r="F467">
        <v>7507.22</v>
      </c>
      <c r="G467" t="s">
        <v>71</v>
      </c>
      <c r="H467">
        <v>1</v>
      </c>
      <c r="I467">
        <v>8</v>
      </c>
      <c r="J467" s="6">
        <v>43305</v>
      </c>
      <c r="K467" s="7">
        <v>43282</v>
      </c>
      <c r="L467" t="s">
        <v>10</v>
      </c>
    </row>
    <row r="468" spans="1:12" x14ac:dyDescent="0.3">
      <c r="A468" t="s">
        <v>2</v>
      </c>
      <c r="B468" t="s">
        <v>63</v>
      </c>
      <c r="C468" t="s">
        <v>16</v>
      </c>
      <c r="D468" t="s">
        <v>18</v>
      </c>
      <c r="E468">
        <v>222.77</v>
      </c>
      <c r="F468">
        <v>100.83</v>
      </c>
      <c r="G468" t="s">
        <v>71</v>
      </c>
      <c r="H468">
        <v>1</v>
      </c>
      <c r="I468">
        <v>5</v>
      </c>
      <c r="J468" s="6">
        <v>43305</v>
      </c>
      <c r="K468" s="7">
        <v>43282</v>
      </c>
      <c r="L468" t="s">
        <v>10</v>
      </c>
    </row>
    <row r="469" spans="1:12" x14ac:dyDescent="0.3">
      <c r="A469" t="s">
        <v>4</v>
      </c>
      <c r="B469" t="s">
        <v>65</v>
      </c>
      <c r="C469" t="s">
        <v>15</v>
      </c>
      <c r="D469" t="s">
        <v>18</v>
      </c>
      <c r="E469">
        <v>13955.3</v>
      </c>
      <c r="F469">
        <v>6370.9</v>
      </c>
      <c r="G469" t="s">
        <v>71</v>
      </c>
      <c r="H469">
        <v>1</v>
      </c>
      <c r="I469">
        <v>10</v>
      </c>
      <c r="J469" s="6">
        <v>43305</v>
      </c>
      <c r="K469" s="7">
        <v>43282</v>
      </c>
      <c r="L469" t="s">
        <v>12</v>
      </c>
    </row>
    <row r="470" spans="1:12" x14ac:dyDescent="0.3">
      <c r="A470" t="s">
        <v>3</v>
      </c>
      <c r="B470" t="s">
        <v>63</v>
      </c>
      <c r="C470" t="s">
        <v>15</v>
      </c>
      <c r="D470" t="s">
        <v>18</v>
      </c>
      <c r="E470">
        <v>373.86</v>
      </c>
      <c r="F470">
        <v>199.4</v>
      </c>
      <c r="G470" t="s">
        <v>71</v>
      </c>
      <c r="H470">
        <v>1</v>
      </c>
      <c r="I470">
        <v>10</v>
      </c>
      <c r="J470" s="6">
        <v>43306</v>
      </c>
      <c r="K470" s="7">
        <v>43282</v>
      </c>
      <c r="L470" t="s">
        <v>10</v>
      </c>
    </row>
    <row r="471" spans="1:12" x14ac:dyDescent="0.3">
      <c r="A471" t="s">
        <v>2</v>
      </c>
      <c r="B471" t="s">
        <v>63</v>
      </c>
      <c r="C471" t="s">
        <v>16</v>
      </c>
      <c r="D471" t="s">
        <v>18</v>
      </c>
      <c r="E471">
        <v>154.1</v>
      </c>
      <c r="F471">
        <v>28.47</v>
      </c>
      <c r="G471" t="s">
        <v>71</v>
      </c>
      <c r="H471">
        <v>1</v>
      </c>
      <c r="I471">
        <v>2</v>
      </c>
      <c r="J471" s="6">
        <v>43306</v>
      </c>
      <c r="K471" s="7">
        <v>43282</v>
      </c>
      <c r="L471" t="s">
        <v>10</v>
      </c>
    </row>
    <row r="472" spans="1:12" x14ac:dyDescent="0.3">
      <c r="A472" t="s">
        <v>5</v>
      </c>
      <c r="B472" t="s">
        <v>66</v>
      </c>
      <c r="C472" t="s">
        <v>16</v>
      </c>
      <c r="D472" t="s">
        <v>18</v>
      </c>
      <c r="E472">
        <v>3587.85</v>
      </c>
      <c r="F472">
        <v>996.62</v>
      </c>
      <c r="G472" t="s">
        <v>71</v>
      </c>
      <c r="H472">
        <v>1</v>
      </c>
      <c r="I472">
        <v>3</v>
      </c>
      <c r="J472" s="6">
        <v>43306</v>
      </c>
      <c r="K472" s="7">
        <v>43282</v>
      </c>
      <c r="L472" t="s">
        <v>11</v>
      </c>
    </row>
    <row r="473" spans="1:12" x14ac:dyDescent="0.3">
      <c r="A473" t="s">
        <v>4</v>
      </c>
      <c r="B473" t="s">
        <v>63</v>
      </c>
      <c r="C473" t="s">
        <v>16</v>
      </c>
      <c r="D473" t="s">
        <v>18</v>
      </c>
      <c r="E473">
        <v>12220.8</v>
      </c>
      <c r="F473">
        <v>4073.6</v>
      </c>
      <c r="G473" t="s">
        <v>71</v>
      </c>
      <c r="H473">
        <v>1</v>
      </c>
      <c r="I473">
        <v>6</v>
      </c>
      <c r="J473" s="6">
        <v>43306</v>
      </c>
      <c r="K473" s="7">
        <v>43282</v>
      </c>
      <c r="L473" t="s">
        <v>10</v>
      </c>
    </row>
    <row r="474" spans="1:12" x14ac:dyDescent="0.3">
      <c r="A474" t="s">
        <v>5</v>
      </c>
      <c r="B474" t="s">
        <v>63</v>
      </c>
      <c r="C474" t="s">
        <v>15</v>
      </c>
      <c r="D474" t="s">
        <v>18</v>
      </c>
      <c r="E474">
        <v>795.16</v>
      </c>
      <c r="F474">
        <v>414.87</v>
      </c>
      <c r="G474" t="s">
        <v>71</v>
      </c>
      <c r="H474">
        <v>1</v>
      </c>
      <c r="I474">
        <v>10</v>
      </c>
      <c r="J474" s="6">
        <v>43306</v>
      </c>
      <c r="K474" s="7">
        <v>43282</v>
      </c>
      <c r="L474" t="s">
        <v>10</v>
      </c>
    </row>
    <row r="475" spans="1:12" x14ac:dyDescent="0.3">
      <c r="A475" t="s">
        <v>2</v>
      </c>
      <c r="B475" t="s">
        <v>63</v>
      </c>
      <c r="C475" t="s">
        <v>16</v>
      </c>
      <c r="D475" t="s">
        <v>18</v>
      </c>
      <c r="E475">
        <v>1782.2</v>
      </c>
      <c r="F475">
        <v>431.48</v>
      </c>
      <c r="G475" t="s">
        <v>71</v>
      </c>
      <c r="H475">
        <v>1</v>
      </c>
      <c r="I475">
        <v>6</v>
      </c>
      <c r="J475" s="6">
        <v>43306</v>
      </c>
      <c r="K475" s="7">
        <v>43282</v>
      </c>
      <c r="L475" t="s">
        <v>10</v>
      </c>
    </row>
    <row r="476" spans="1:12" x14ac:dyDescent="0.3">
      <c r="A476" t="s">
        <v>4</v>
      </c>
      <c r="B476" t="s">
        <v>66</v>
      </c>
      <c r="C476" t="s">
        <v>15</v>
      </c>
      <c r="D476" t="s">
        <v>18</v>
      </c>
      <c r="E476">
        <v>1140.3399999999999</v>
      </c>
      <c r="F476">
        <v>322.29000000000002</v>
      </c>
      <c r="G476" t="s">
        <v>71</v>
      </c>
      <c r="H476">
        <v>1</v>
      </c>
      <c r="I476">
        <v>10</v>
      </c>
      <c r="J476" s="6">
        <v>43306</v>
      </c>
      <c r="K476" s="7">
        <v>43282</v>
      </c>
      <c r="L476" t="s">
        <v>11</v>
      </c>
    </row>
    <row r="477" spans="1:12" x14ac:dyDescent="0.3">
      <c r="A477" t="s">
        <v>4</v>
      </c>
      <c r="B477" t="s">
        <v>63</v>
      </c>
      <c r="C477" t="s">
        <v>16</v>
      </c>
      <c r="D477" t="s">
        <v>18</v>
      </c>
      <c r="E477">
        <v>9295.31</v>
      </c>
      <c r="F477">
        <v>2424.87</v>
      </c>
      <c r="G477" t="s">
        <v>71</v>
      </c>
      <c r="H477">
        <v>1</v>
      </c>
      <c r="I477">
        <v>4</v>
      </c>
      <c r="J477" s="6">
        <v>43306</v>
      </c>
      <c r="K477" s="7">
        <v>43282</v>
      </c>
      <c r="L477" t="s">
        <v>10</v>
      </c>
    </row>
    <row r="478" spans="1:12" x14ac:dyDescent="0.3">
      <c r="A478" t="s">
        <v>5</v>
      </c>
      <c r="B478" t="s">
        <v>66</v>
      </c>
      <c r="C478" t="s">
        <v>16</v>
      </c>
      <c r="D478" t="s">
        <v>18</v>
      </c>
      <c r="E478">
        <v>2428.08</v>
      </c>
      <c r="F478">
        <v>-242.8</v>
      </c>
      <c r="G478" t="s">
        <v>71</v>
      </c>
      <c r="H478">
        <v>1</v>
      </c>
      <c r="I478">
        <v>3</v>
      </c>
      <c r="J478" s="6">
        <v>43306</v>
      </c>
      <c r="K478" s="7">
        <v>43282</v>
      </c>
      <c r="L478" t="s">
        <v>11</v>
      </c>
    </row>
    <row r="479" spans="1:12" x14ac:dyDescent="0.3">
      <c r="A479" t="s">
        <v>3</v>
      </c>
      <c r="B479" t="s">
        <v>65</v>
      </c>
      <c r="C479" t="s">
        <v>16</v>
      </c>
      <c r="D479" t="s">
        <v>18</v>
      </c>
      <c r="E479">
        <v>8940.48</v>
      </c>
      <c r="F479">
        <v>1452.84</v>
      </c>
      <c r="G479" t="s">
        <v>71</v>
      </c>
      <c r="H479">
        <v>1</v>
      </c>
      <c r="I479">
        <v>3</v>
      </c>
      <c r="J479" s="6">
        <v>43306</v>
      </c>
      <c r="K479" s="7">
        <v>43282</v>
      </c>
      <c r="L479" t="s">
        <v>12</v>
      </c>
    </row>
    <row r="480" spans="1:12" x14ac:dyDescent="0.3">
      <c r="A480" t="s">
        <v>4</v>
      </c>
      <c r="B480" t="s">
        <v>63</v>
      </c>
      <c r="C480" t="s">
        <v>15</v>
      </c>
      <c r="D480" t="s">
        <v>18</v>
      </c>
      <c r="E480">
        <v>6729.48</v>
      </c>
      <c r="F480">
        <v>2766.54</v>
      </c>
      <c r="G480" t="s">
        <v>71</v>
      </c>
      <c r="H480">
        <v>1</v>
      </c>
      <c r="I480">
        <v>8</v>
      </c>
      <c r="J480" s="6">
        <v>43306</v>
      </c>
      <c r="K480" s="7">
        <v>43282</v>
      </c>
      <c r="L480" t="s">
        <v>10</v>
      </c>
    </row>
    <row r="481" spans="1:12" x14ac:dyDescent="0.3">
      <c r="A481" t="s">
        <v>2</v>
      </c>
      <c r="B481" t="s">
        <v>69</v>
      </c>
      <c r="C481" t="s">
        <v>16</v>
      </c>
      <c r="D481" t="s">
        <v>18</v>
      </c>
      <c r="E481">
        <v>1519.56</v>
      </c>
      <c r="F481">
        <v>303.91000000000003</v>
      </c>
      <c r="G481" t="s">
        <v>71</v>
      </c>
      <c r="H481">
        <v>1</v>
      </c>
      <c r="I481">
        <v>4</v>
      </c>
      <c r="J481" s="6">
        <v>43307</v>
      </c>
      <c r="K481" s="7">
        <v>43282</v>
      </c>
      <c r="L481" t="s">
        <v>8</v>
      </c>
    </row>
    <row r="482" spans="1:12" x14ac:dyDescent="0.3">
      <c r="A482" t="s">
        <v>3</v>
      </c>
      <c r="B482" t="s">
        <v>65</v>
      </c>
      <c r="C482" t="s">
        <v>16</v>
      </c>
      <c r="D482" t="s">
        <v>18</v>
      </c>
      <c r="E482">
        <v>42595.92</v>
      </c>
      <c r="F482">
        <v>5206.16</v>
      </c>
      <c r="G482" t="s">
        <v>71</v>
      </c>
      <c r="H482">
        <v>1</v>
      </c>
      <c r="I482">
        <v>7</v>
      </c>
      <c r="J482" s="6">
        <v>43307</v>
      </c>
      <c r="K482" s="7">
        <v>43282</v>
      </c>
      <c r="L482" t="s">
        <v>12</v>
      </c>
    </row>
    <row r="483" spans="1:12" x14ac:dyDescent="0.3">
      <c r="A483" t="s">
        <v>4</v>
      </c>
      <c r="B483" t="s">
        <v>63</v>
      </c>
      <c r="C483" t="s">
        <v>15</v>
      </c>
      <c r="D483" t="s">
        <v>18</v>
      </c>
      <c r="E483">
        <v>13856.94</v>
      </c>
      <c r="F483">
        <v>5542.77</v>
      </c>
      <c r="G483" t="s">
        <v>71</v>
      </c>
      <c r="H483">
        <v>1</v>
      </c>
      <c r="I483">
        <v>9</v>
      </c>
      <c r="J483" s="6">
        <v>43307</v>
      </c>
      <c r="K483" s="7">
        <v>43282</v>
      </c>
      <c r="L483" t="s">
        <v>10</v>
      </c>
    </row>
    <row r="484" spans="1:12" x14ac:dyDescent="0.3">
      <c r="A484" t="s">
        <v>3</v>
      </c>
      <c r="B484" t="s">
        <v>70</v>
      </c>
      <c r="C484" t="s">
        <v>16</v>
      </c>
      <c r="D484" t="s">
        <v>18</v>
      </c>
      <c r="E484">
        <v>2125.91</v>
      </c>
      <c r="F484">
        <v>447.55</v>
      </c>
      <c r="G484" t="s">
        <v>71</v>
      </c>
      <c r="H484">
        <v>1</v>
      </c>
      <c r="I484">
        <v>1</v>
      </c>
      <c r="J484" s="6">
        <v>43307</v>
      </c>
      <c r="K484" s="7">
        <v>43282</v>
      </c>
      <c r="L484" t="s">
        <v>9</v>
      </c>
    </row>
    <row r="485" spans="1:12" x14ac:dyDescent="0.3">
      <c r="A485" t="s">
        <v>3</v>
      </c>
      <c r="B485" t="s">
        <v>65</v>
      </c>
      <c r="C485" t="s">
        <v>15</v>
      </c>
      <c r="D485" t="s">
        <v>18</v>
      </c>
      <c r="E485">
        <v>29762.07</v>
      </c>
      <c r="F485">
        <v>5952.39</v>
      </c>
      <c r="G485" t="s">
        <v>71</v>
      </c>
      <c r="H485">
        <v>1</v>
      </c>
      <c r="I485">
        <v>8</v>
      </c>
      <c r="J485" s="6">
        <v>43307</v>
      </c>
      <c r="K485" s="7">
        <v>43282</v>
      </c>
      <c r="L485" t="s">
        <v>12</v>
      </c>
    </row>
    <row r="486" spans="1:12" x14ac:dyDescent="0.3">
      <c r="A486" t="s">
        <v>2</v>
      </c>
      <c r="B486" t="s">
        <v>66</v>
      </c>
      <c r="C486" t="s">
        <v>16</v>
      </c>
      <c r="D486" t="s">
        <v>18</v>
      </c>
      <c r="E486">
        <v>24146.799999999999</v>
      </c>
      <c r="F486">
        <v>8451.4</v>
      </c>
      <c r="G486" t="s">
        <v>71</v>
      </c>
      <c r="H486">
        <v>1</v>
      </c>
      <c r="I486">
        <v>2</v>
      </c>
      <c r="J486" s="6">
        <v>43307</v>
      </c>
      <c r="K486" s="7">
        <v>43282</v>
      </c>
      <c r="L486" t="s">
        <v>11</v>
      </c>
    </row>
    <row r="487" spans="1:12" x14ac:dyDescent="0.3">
      <c r="A487" t="s">
        <v>4</v>
      </c>
      <c r="B487" t="s">
        <v>63</v>
      </c>
      <c r="C487" t="s">
        <v>16</v>
      </c>
      <c r="D487" t="s">
        <v>18</v>
      </c>
      <c r="E487">
        <v>4333.5600000000004</v>
      </c>
      <c r="F487">
        <v>-1444.52</v>
      </c>
      <c r="G487" t="s">
        <v>71</v>
      </c>
      <c r="H487">
        <v>1</v>
      </c>
      <c r="I487">
        <v>1</v>
      </c>
      <c r="J487" s="6">
        <v>43307</v>
      </c>
      <c r="K487" s="7">
        <v>43282</v>
      </c>
      <c r="L487" t="s">
        <v>10</v>
      </c>
    </row>
    <row r="488" spans="1:12" x14ac:dyDescent="0.3">
      <c r="A488" t="s">
        <v>5</v>
      </c>
      <c r="B488" t="s">
        <v>69</v>
      </c>
      <c r="C488" t="s">
        <v>16</v>
      </c>
      <c r="D488" t="s">
        <v>18</v>
      </c>
      <c r="E488">
        <v>26803.35</v>
      </c>
      <c r="F488">
        <v>4765.05</v>
      </c>
      <c r="G488" t="s">
        <v>71</v>
      </c>
      <c r="H488">
        <v>1</v>
      </c>
      <c r="I488">
        <v>2</v>
      </c>
      <c r="J488" s="6">
        <v>43307</v>
      </c>
      <c r="K488" s="7">
        <v>43282</v>
      </c>
      <c r="L488" t="s">
        <v>8</v>
      </c>
    </row>
    <row r="489" spans="1:12" x14ac:dyDescent="0.3">
      <c r="A489" t="s">
        <v>2</v>
      </c>
      <c r="B489" t="s">
        <v>63</v>
      </c>
      <c r="C489" t="s">
        <v>16</v>
      </c>
      <c r="D489" t="s">
        <v>18</v>
      </c>
      <c r="E489">
        <v>22024.240000000002</v>
      </c>
      <c r="F489">
        <v>1101.24</v>
      </c>
      <c r="G489" t="s">
        <v>71</v>
      </c>
      <c r="H489">
        <v>1</v>
      </c>
      <c r="I489">
        <v>6</v>
      </c>
      <c r="J489" s="6">
        <v>43307</v>
      </c>
      <c r="K489" s="7">
        <v>43282</v>
      </c>
      <c r="L489" t="s">
        <v>10</v>
      </c>
    </row>
    <row r="490" spans="1:12" x14ac:dyDescent="0.3">
      <c r="A490" t="s">
        <v>2</v>
      </c>
      <c r="B490" t="s">
        <v>65</v>
      </c>
      <c r="C490" t="s">
        <v>15</v>
      </c>
      <c r="D490" t="s">
        <v>18</v>
      </c>
      <c r="E490">
        <v>23557.200000000001</v>
      </c>
      <c r="F490">
        <v>1472.3</v>
      </c>
      <c r="G490" t="s">
        <v>71</v>
      </c>
      <c r="H490">
        <v>1</v>
      </c>
      <c r="I490">
        <v>10</v>
      </c>
      <c r="J490" s="6">
        <v>43307</v>
      </c>
      <c r="K490" s="7">
        <v>43282</v>
      </c>
      <c r="L490" t="s">
        <v>12</v>
      </c>
    </row>
    <row r="491" spans="1:12" x14ac:dyDescent="0.3">
      <c r="A491" t="s">
        <v>2</v>
      </c>
      <c r="B491" t="s">
        <v>66</v>
      </c>
      <c r="C491" t="s">
        <v>16</v>
      </c>
      <c r="D491" t="s">
        <v>18</v>
      </c>
      <c r="E491">
        <v>18097.5</v>
      </c>
      <c r="F491">
        <v>4917.82</v>
      </c>
      <c r="G491" t="s">
        <v>71</v>
      </c>
      <c r="H491">
        <v>1</v>
      </c>
      <c r="I491">
        <v>1</v>
      </c>
      <c r="J491" s="6">
        <v>43307</v>
      </c>
      <c r="K491" s="7">
        <v>43282</v>
      </c>
      <c r="L491" t="s">
        <v>11</v>
      </c>
    </row>
    <row r="492" spans="1:12" x14ac:dyDescent="0.3">
      <c r="A492" t="s">
        <v>4</v>
      </c>
      <c r="B492" t="s">
        <v>63</v>
      </c>
      <c r="C492" t="s">
        <v>16</v>
      </c>
      <c r="D492" t="s">
        <v>18</v>
      </c>
      <c r="E492">
        <v>28798.21</v>
      </c>
      <c r="F492">
        <v>12520.93</v>
      </c>
      <c r="G492" t="s">
        <v>71</v>
      </c>
      <c r="H492">
        <v>1</v>
      </c>
      <c r="I492">
        <v>4</v>
      </c>
      <c r="J492" s="6">
        <v>43307</v>
      </c>
      <c r="K492" s="7">
        <v>43282</v>
      </c>
      <c r="L492" t="s">
        <v>10</v>
      </c>
    </row>
    <row r="493" spans="1:12" x14ac:dyDescent="0.3">
      <c r="A493" t="s">
        <v>2</v>
      </c>
      <c r="B493" t="s">
        <v>63</v>
      </c>
      <c r="C493" t="s">
        <v>16</v>
      </c>
      <c r="D493" t="s">
        <v>18</v>
      </c>
      <c r="E493">
        <v>10429.49</v>
      </c>
      <c r="F493">
        <v>3287.55</v>
      </c>
      <c r="G493" t="s">
        <v>71</v>
      </c>
      <c r="H493">
        <v>1</v>
      </c>
      <c r="I493">
        <v>3</v>
      </c>
      <c r="J493" s="6">
        <v>43308</v>
      </c>
      <c r="K493" s="7">
        <v>43282</v>
      </c>
      <c r="L493" t="s">
        <v>10</v>
      </c>
    </row>
    <row r="494" spans="1:12" x14ac:dyDescent="0.3">
      <c r="A494" t="s">
        <v>4</v>
      </c>
      <c r="B494" t="s">
        <v>67</v>
      </c>
      <c r="C494" t="s">
        <v>16</v>
      </c>
      <c r="D494" t="s">
        <v>18</v>
      </c>
      <c r="E494">
        <v>4715.46</v>
      </c>
      <c r="F494">
        <v>499.28</v>
      </c>
      <c r="G494" t="s">
        <v>71</v>
      </c>
      <c r="H494">
        <v>1</v>
      </c>
      <c r="I494">
        <v>6</v>
      </c>
      <c r="J494" s="6">
        <v>43308</v>
      </c>
      <c r="K494" s="7">
        <v>43282</v>
      </c>
      <c r="L494" t="s">
        <v>13</v>
      </c>
    </row>
    <row r="495" spans="1:12" x14ac:dyDescent="0.3">
      <c r="A495" t="s">
        <v>2</v>
      </c>
      <c r="B495" t="s">
        <v>63</v>
      </c>
      <c r="C495" t="s">
        <v>16</v>
      </c>
      <c r="D495" t="s">
        <v>18</v>
      </c>
      <c r="E495">
        <v>170.85</v>
      </c>
      <c r="F495">
        <v>74.37</v>
      </c>
      <c r="G495" t="s">
        <v>71</v>
      </c>
      <c r="H495">
        <v>1</v>
      </c>
      <c r="I495">
        <v>1</v>
      </c>
      <c r="J495" s="6">
        <v>43309</v>
      </c>
      <c r="K495" s="7">
        <v>43282</v>
      </c>
      <c r="L495" t="s">
        <v>10</v>
      </c>
    </row>
    <row r="496" spans="1:12" x14ac:dyDescent="0.3">
      <c r="A496" t="s">
        <v>3</v>
      </c>
      <c r="B496" t="s">
        <v>69</v>
      </c>
      <c r="C496" t="s">
        <v>16</v>
      </c>
      <c r="D496" t="s">
        <v>18</v>
      </c>
      <c r="E496">
        <v>1368.41</v>
      </c>
      <c r="F496">
        <v>178.49</v>
      </c>
      <c r="G496" t="s">
        <v>71</v>
      </c>
      <c r="H496">
        <v>1</v>
      </c>
      <c r="I496">
        <v>6</v>
      </c>
      <c r="J496" s="6">
        <v>43309</v>
      </c>
      <c r="K496" s="7">
        <v>43282</v>
      </c>
      <c r="L496" t="s">
        <v>8</v>
      </c>
    </row>
    <row r="497" spans="1:12" x14ac:dyDescent="0.3">
      <c r="A497" t="s">
        <v>3</v>
      </c>
      <c r="B497" t="s">
        <v>66</v>
      </c>
      <c r="C497" t="s">
        <v>15</v>
      </c>
      <c r="D497" t="s">
        <v>18</v>
      </c>
      <c r="E497">
        <v>3666.24</v>
      </c>
      <c r="F497">
        <v>540.29</v>
      </c>
      <c r="G497" t="s">
        <v>71</v>
      </c>
      <c r="H497">
        <v>1</v>
      </c>
      <c r="I497">
        <v>9</v>
      </c>
      <c r="J497" s="6">
        <v>43309</v>
      </c>
      <c r="K497" s="7">
        <v>43282</v>
      </c>
      <c r="L497" t="s">
        <v>11</v>
      </c>
    </row>
    <row r="498" spans="1:12" x14ac:dyDescent="0.3">
      <c r="A498" t="s">
        <v>3</v>
      </c>
      <c r="B498" t="s">
        <v>65</v>
      </c>
      <c r="C498" t="s">
        <v>15</v>
      </c>
      <c r="D498" t="s">
        <v>18</v>
      </c>
      <c r="E498">
        <v>15638.81</v>
      </c>
      <c r="F498">
        <v>6255.52</v>
      </c>
      <c r="G498" t="s">
        <v>71</v>
      </c>
      <c r="H498">
        <v>1</v>
      </c>
      <c r="I498">
        <v>9</v>
      </c>
      <c r="J498" s="6">
        <v>43309</v>
      </c>
      <c r="K498" s="7">
        <v>43282</v>
      </c>
      <c r="L498" t="s">
        <v>12</v>
      </c>
    </row>
    <row r="499" spans="1:12" x14ac:dyDescent="0.3">
      <c r="A499" t="s">
        <v>3</v>
      </c>
      <c r="B499" t="s">
        <v>65</v>
      </c>
      <c r="C499" t="s">
        <v>16</v>
      </c>
      <c r="D499" t="s">
        <v>18</v>
      </c>
      <c r="E499">
        <v>9225.9</v>
      </c>
      <c r="F499">
        <v>2279.34</v>
      </c>
      <c r="G499" t="s">
        <v>71</v>
      </c>
      <c r="H499">
        <v>1</v>
      </c>
      <c r="I499">
        <v>1</v>
      </c>
      <c r="J499" s="6">
        <v>43309</v>
      </c>
      <c r="K499" s="7">
        <v>43282</v>
      </c>
      <c r="L499" t="s">
        <v>12</v>
      </c>
    </row>
    <row r="500" spans="1:12" x14ac:dyDescent="0.3">
      <c r="A500" t="s">
        <v>3</v>
      </c>
      <c r="B500" t="s">
        <v>63</v>
      </c>
      <c r="C500" t="s">
        <v>16</v>
      </c>
      <c r="D500" t="s">
        <v>18</v>
      </c>
      <c r="E500">
        <v>10102.26</v>
      </c>
      <c r="F500">
        <v>-2020.48</v>
      </c>
      <c r="G500" t="s">
        <v>71</v>
      </c>
      <c r="H500">
        <v>1</v>
      </c>
      <c r="I500">
        <v>2</v>
      </c>
      <c r="J500" s="6">
        <v>43310</v>
      </c>
      <c r="K500" s="7">
        <v>43282</v>
      </c>
      <c r="L500" t="s">
        <v>10</v>
      </c>
    </row>
    <row r="501" spans="1:12" x14ac:dyDescent="0.3">
      <c r="A501" t="s">
        <v>5</v>
      </c>
      <c r="B501" t="s">
        <v>63</v>
      </c>
      <c r="C501" t="s">
        <v>16</v>
      </c>
      <c r="D501" t="s">
        <v>18</v>
      </c>
      <c r="E501">
        <v>672.01</v>
      </c>
      <c r="F501">
        <v>0</v>
      </c>
      <c r="G501" t="s">
        <v>71</v>
      </c>
      <c r="H501">
        <v>1</v>
      </c>
      <c r="I501">
        <v>5</v>
      </c>
      <c r="J501" s="6">
        <v>43310</v>
      </c>
      <c r="K501" s="7">
        <v>43282</v>
      </c>
      <c r="L501" t="s">
        <v>10</v>
      </c>
    </row>
    <row r="502" spans="1:12" x14ac:dyDescent="0.3">
      <c r="A502" t="s">
        <v>4</v>
      </c>
      <c r="B502" t="s">
        <v>66</v>
      </c>
      <c r="C502" t="s">
        <v>16</v>
      </c>
      <c r="D502" t="s">
        <v>18</v>
      </c>
      <c r="E502">
        <v>5764.68</v>
      </c>
      <c r="F502">
        <v>1409.14</v>
      </c>
      <c r="G502" t="s">
        <v>71</v>
      </c>
      <c r="H502">
        <v>1</v>
      </c>
      <c r="I502">
        <v>4</v>
      </c>
      <c r="J502" s="6">
        <v>43310</v>
      </c>
      <c r="K502" s="7">
        <v>43282</v>
      </c>
      <c r="L502" t="s">
        <v>11</v>
      </c>
    </row>
    <row r="503" spans="1:12" x14ac:dyDescent="0.3">
      <c r="A503" t="s">
        <v>2</v>
      </c>
      <c r="B503" t="s">
        <v>66</v>
      </c>
      <c r="C503" t="s">
        <v>16</v>
      </c>
      <c r="D503" t="s">
        <v>18</v>
      </c>
      <c r="E503">
        <v>4234.3999999999996</v>
      </c>
      <c r="F503">
        <v>1005.65</v>
      </c>
      <c r="G503" t="s">
        <v>71</v>
      </c>
      <c r="H503">
        <v>1</v>
      </c>
      <c r="I503">
        <v>7</v>
      </c>
      <c r="J503" s="6">
        <v>43310</v>
      </c>
      <c r="K503" s="7">
        <v>43282</v>
      </c>
      <c r="L503" t="s">
        <v>11</v>
      </c>
    </row>
    <row r="504" spans="1:12" x14ac:dyDescent="0.3">
      <c r="A504" t="s">
        <v>2</v>
      </c>
      <c r="B504" t="s">
        <v>67</v>
      </c>
      <c r="C504" t="s">
        <v>16</v>
      </c>
      <c r="D504" t="s">
        <v>18</v>
      </c>
      <c r="E504">
        <v>8490.24</v>
      </c>
      <c r="F504">
        <v>2264.08</v>
      </c>
      <c r="G504" t="s">
        <v>71</v>
      </c>
      <c r="H504">
        <v>1</v>
      </c>
      <c r="I504">
        <v>6</v>
      </c>
      <c r="J504" s="6">
        <v>43310</v>
      </c>
      <c r="K504" s="7">
        <v>43282</v>
      </c>
      <c r="L504" t="s">
        <v>13</v>
      </c>
    </row>
    <row r="505" spans="1:12" x14ac:dyDescent="0.3">
      <c r="A505" t="s">
        <v>3</v>
      </c>
      <c r="B505" t="s">
        <v>63</v>
      </c>
      <c r="C505" t="s">
        <v>15</v>
      </c>
      <c r="D505" t="s">
        <v>18</v>
      </c>
      <c r="E505">
        <v>4371.75</v>
      </c>
      <c r="F505">
        <v>1700.1</v>
      </c>
      <c r="G505" t="s">
        <v>71</v>
      </c>
      <c r="H505">
        <v>1</v>
      </c>
      <c r="I505">
        <v>10</v>
      </c>
      <c r="J505" s="6">
        <v>43310</v>
      </c>
      <c r="K505" s="7">
        <v>43282</v>
      </c>
      <c r="L505" t="s">
        <v>10</v>
      </c>
    </row>
    <row r="506" spans="1:12" x14ac:dyDescent="0.3">
      <c r="A506" t="s">
        <v>4</v>
      </c>
      <c r="B506" t="s">
        <v>63</v>
      </c>
      <c r="C506" t="s">
        <v>16</v>
      </c>
      <c r="D506" t="s">
        <v>18</v>
      </c>
      <c r="E506">
        <v>3376.8</v>
      </c>
      <c r="F506">
        <v>1463.28</v>
      </c>
      <c r="G506" t="s">
        <v>71</v>
      </c>
      <c r="H506">
        <v>1</v>
      </c>
      <c r="I506">
        <v>4</v>
      </c>
      <c r="J506" s="6">
        <v>43310</v>
      </c>
      <c r="K506" s="7">
        <v>43282</v>
      </c>
      <c r="L506" t="s">
        <v>10</v>
      </c>
    </row>
    <row r="507" spans="1:12" x14ac:dyDescent="0.3">
      <c r="A507" t="s">
        <v>4</v>
      </c>
      <c r="B507" t="s">
        <v>67</v>
      </c>
      <c r="C507" t="s">
        <v>16</v>
      </c>
      <c r="D507" t="s">
        <v>18</v>
      </c>
      <c r="E507">
        <v>3832.4</v>
      </c>
      <c r="F507">
        <v>47.9</v>
      </c>
      <c r="G507" t="s">
        <v>71</v>
      </c>
      <c r="H507">
        <v>1</v>
      </c>
      <c r="I507">
        <v>1</v>
      </c>
      <c r="J507" s="6">
        <v>43310</v>
      </c>
      <c r="K507" s="7">
        <v>43282</v>
      </c>
      <c r="L507" t="s">
        <v>13</v>
      </c>
    </row>
    <row r="508" spans="1:12" x14ac:dyDescent="0.3">
      <c r="A508" t="s">
        <v>4</v>
      </c>
      <c r="B508" t="s">
        <v>63</v>
      </c>
      <c r="C508" t="s">
        <v>16</v>
      </c>
      <c r="D508" t="s">
        <v>18</v>
      </c>
      <c r="E508">
        <v>28158.76</v>
      </c>
      <c r="F508">
        <v>11263.48</v>
      </c>
      <c r="G508" t="s">
        <v>71</v>
      </c>
      <c r="H508">
        <v>1</v>
      </c>
      <c r="I508">
        <v>3</v>
      </c>
      <c r="J508" s="6">
        <v>43310</v>
      </c>
      <c r="K508" s="7">
        <v>43282</v>
      </c>
      <c r="L508" t="s">
        <v>10</v>
      </c>
    </row>
    <row r="509" spans="1:12" x14ac:dyDescent="0.3">
      <c r="A509" t="s">
        <v>5</v>
      </c>
      <c r="B509" t="s">
        <v>65</v>
      </c>
      <c r="C509" t="s">
        <v>16</v>
      </c>
      <c r="D509" t="s">
        <v>18</v>
      </c>
      <c r="E509">
        <v>7544.74</v>
      </c>
      <c r="F509">
        <v>2050.1799999999998</v>
      </c>
      <c r="G509" t="s">
        <v>71</v>
      </c>
      <c r="H509">
        <v>1</v>
      </c>
      <c r="I509">
        <v>3</v>
      </c>
      <c r="J509" s="6">
        <v>43311</v>
      </c>
      <c r="K509" s="7">
        <v>43282</v>
      </c>
      <c r="L509" t="s">
        <v>12</v>
      </c>
    </row>
    <row r="510" spans="1:12" x14ac:dyDescent="0.3">
      <c r="A510" t="s">
        <v>4</v>
      </c>
      <c r="B510" t="s">
        <v>63</v>
      </c>
      <c r="C510" t="s">
        <v>16</v>
      </c>
      <c r="D510" t="s">
        <v>18</v>
      </c>
      <c r="E510">
        <v>16698.28</v>
      </c>
      <c r="F510">
        <v>4719.1099999999997</v>
      </c>
      <c r="G510" t="s">
        <v>71</v>
      </c>
      <c r="H510">
        <v>1</v>
      </c>
      <c r="I510">
        <v>4</v>
      </c>
      <c r="J510" s="6">
        <v>43311</v>
      </c>
      <c r="K510" s="7">
        <v>43282</v>
      </c>
      <c r="L510" t="s">
        <v>10</v>
      </c>
    </row>
    <row r="511" spans="1:12" x14ac:dyDescent="0.3">
      <c r="A511" t="s">
        <v>5</v>
      </c>
      <c r="B511" t="s">
        <v>63</v>
      </c>
      <c r="C511" t="s">
        <v>16</v>
      </c>
      <c r="D511" t="s">
        <v>18</v>
      </c>
      <c r="E511">
        <v>3286.01</v>
      </c>
      <c r="F511">
        <v>231.95</v>
      </c>
      <c r="G511" t="s">
        <v>71</v>
      </c>
      <c r="H511">
        <v>1</v>
      </c>
      <c r="I511">
        <v>6</v>
      </c>
      <c r="J511" s="6">
        <v>43311</v>
      </c>
      <c r="K511" s="7">
        <v>43282</v>
      </c>
      <c r="L511" t="s">
        <v>10</v>
      </c>
    </row>
    <row r="512" spans="1:12" x14ac:dyDescent="0.3">
      <c r="A512" t="s">
        <v>2</v>
      </c>
      <c r="B512" t="s">
        <v>69</v>
      </c>
      <c r="C512" t="s">
        <v>15</v>
      </c>
      <c r="D512" t="s">
        <v>18</v>
      </c>
      <c r="E512">
        <v>42823.72</v>
      </c>
      <c r="F512">
        <v>9015.48</v>
      </c>
      <c r="G512" t="s">
        <v>71</v>
      </c>
      <c r="H512">
        <v>1</v>
      </c>
      <c r="I512">
        <v>10</v>
      </c>
      <c r="J512" s="6">
        <v>43311</v>
      </c>
      <c r="K512" s="7">
        <v>43282</v>
      </c>
      <c r="L512" t="s">
        <v>8</v>
      </c>
    </row>
    <row r="513" spans="1:12" x14ac:dyDescent="0.3">
      <c r="A513" t="s">
        <v>2</v>
      </c>
      <c r="B513" t="s">
        <v>69</v>
      </c>
      <c r="C513" t="s">
        <v>16</v>
      </c>
      <c r="D513" t="s">
        <v>18</v>
      </c>
      <c r="E513">
        <v>2768.78</v>
      </c>
      <c r="F513">
        <v>903.5</v>
      </c>
      <c r="G513" t="s">
        <v>71</v>
      </c>
      <c r="H513">
        <v>1</v>
      </c>
      <c r="I513">
        <v>3</v>
      </c>
      <c r="J513" s="6">
        <v>43311</v>
      </c>
      <c r="K513" s="7">
        <v>43282</v>
      </c>
      <c r="L513" t="s">
        <v>8</v>
      </c>
    </row>
    <row r="514" spans="1:12" x14ac:dyDescent="0.3">
      <c r="A514" t="s">
        <v>3</v>
      </c>
      <c r="B514" t="s">
        <v>65</v>
      </c>
      <c r="C514" t="s">
        <v>16</v>
      </c>
      <c r="D514" t="s">
        <v>18</v>
      </c>
      <c r="E514">
        <v>3576.46</v>
      </c>
      <c r="F514">
        <v>799.46</v>
      </c>
      <c r="G514" t="s">
        <v>71</v>
      </c>
      <c r="H514">
        <v>1</v>
      </c>
      <c r="I514">
        <v>6</v>
      </c>
      <c r="J514" s="6">
        <v>43312</v>
      </c>
      <c r="K514" s="7">
        <v>43282</v>
      </c>
      <c r="L514" t="s">
        <v>12</v>
      </c>
    </row>
    <row r="515" spans="1:12" x14ac:dyDescent="0.3">
      <c r="A515" t="s">
        <v>3</v>
      </c>
      <c r="B515" t="s">
        <v>63</v>
      </c>
      <c r="C515" t="s">
        <v>16</v>
      </c>
      <c r="D515" t="s">
        <v>18</v>
      </c>
      <c r="E515">
        <v>6774.24</v>
      </c>
      <c r="F515">
        <v>1988.06</v>
      </c>
      <c r="G515" t="s">
        <v>71</v>
      </c>
      <c r="H515">
        <v>1</v>
      </c>
      <c r="I515">
        <v>6</v>
      </c>
      <c r="J515" s="6">
        <v>43312</v>
      </c>
      <c r="K515" s="7">
        <v>43282</v>
      </c>
      <c r="L515" t="s">
        <v>10</v>
      </c>
    </row>
    <row r="516" spans="1:12" x14ac:dyDescent="0.3">
      <c r="A516" t="s">
        <v>4</v>
      </c>
      <c r="B516" t="s">
        <v>65</v>
      </c>
      <c r="C516" t="s">
        <v>15</v>
      </c>
      <c r="D516" t="s">
        <v>18</v>
      </c>
      <c r="E516">
        <v>1822.4</v>
      </c>
      <c r="F516">
        <v>113.9</v>
      </c>
      <c r="G516" t="s">
        <v>71</v>
      </c>
      <c r="H516">
        <v>1</v>
      </c>
      <c r="I516">
        <v>10</v>
      </c>
      <c r="J516" s="6">
        <v>43312</v>
      </c>
      <c r="K516" s="7">
        <v>43282</v>
      </c>
      <c r="L516" t="s">
        <v>12</v>
      </c>
    </row>
    <row r="517" spans="1:12" x14ac:dyDescent="0.3">
      <c r="A517" t="s">
        <v>3</v>
      </c>
      <c r="B517" t="s">
        <v>67</v>
      </c>
      <c r="C517" t="s">
        <v>15</v>
      </c>
      <c r="D517" t="s">
        <v>18</v>
      </c>
      <c r="E517">
        <v>43049.38</v>
      </c>
      <c r="F517">
        <v>18717.14</v>
      </c>
      <c r="G517" t="s">
        <v>71</v>
      </c>
      <c r="H517">
        <v>1</v>
      </c>
      <c r="I517">
        <v>8</v>
      </c>
      <c r="J517" s="6">
        <v>43312</v>
      </c>
      <c r="K517" s="7">
        <v>43282</v>
      </c>
      <c r="L517" t="s">
        <v>13</v>
      </c>
    </row>
    <row r="518" spans="1:12" x14ac:dyDescent="0.3">
      <c r="A518" t="s">
        <v>4</v>
      </c>
      <c r="B518" t="s">
        <v>70</v>
      </c>
      <c r="C518" t="s">
        <v>16</v>
      </c>
      <c r="D518" t="s">
        <v>18</v>
      </c>
      <c r="E518">
        <v>8333.73</v>
      </c>
      <c r="F518">
        <v>3442.21</v>
      </c>
      <c r="G518" t="s">
        <v>71</v>
      </c>
      <c r="H518">
        <v>1</v>
      </c>
      <c r="I518">
        <v>7</v>
      </c>
      <c r="J518" s="6">
        <v>43312</v>
      </c>
      <c r="K518" s="7">
        <v>43282</v>
      </c>
      <c r="L518" t="s">
        <v>9</v>
      </c>
    </row>
    <row r="519" spans="1:12" x14ac:dyDescent="0.3">
      <c r="A519" t="s">
        <v>3</v>
      </c>
      <c r="B519" t="s">
        <v>63</v>
      </c>
      <c r="C519" t="s">
        <v>16</v>
      </c>
      <c r="D519" t="s">
        <v>18</v>
      </c>
      <c r="E519">
        <v>7248.86</v>
      </c>
      <c r="F519">
        <v>1024.32</v>
      </c>
      <c r="G519" t="s">
        <v>71</v>
      </c>
      <c r="H519">
        <v>1</v>
      </c>
      <c r="I519">
        <v>7</v>
      </c>
      <c r="J519" s="6">
        <v>43312</v>
      </c>
      <c r="K519" s="7">
        <v>43282</v>
      </c>
      <c r="L519" t="s">
        <v>10</v>
      </c>
    </row>
    <row r="520" spans="1:12" x14ac:dyDescent="0.3">
      <c r="A520" t="s">
        <v>4</v>
      </c>
      <c r="B520" t="s">
        <v>67</v>
      </c>
      <c r="C520" t="s">
        <v>16</v>
      </c>
      <c r="D520" t="s">
        <v>18</v>
      </c>
      <c r="E520">
        <v>7173.36</v>
      </c>
      <c r="F520">
        <v>1887.73</v>
      </c>
      <c r="G520" t="s">
        <v>71</v>
      </c>
      <c r="H520">
        <v>1</v>
      </c>
      <c r="I520">
        <v>4</v>
      </c>
      <c r="J520" s="6">
        <v>43312</v>
      </c>
      <c r="K520" s="7">
        <v>43282</v>
      </c>
      <c r="L520" t="s">
        <v>13</v>
      </c>
    </row>
    <row r="521" spans="1:12" x14ac:dyDescent="0.3">
      <c r="A521" t="s">
        <v>5</v>
      </c>
      <c r="B521" t="s">
        <v>67</v>
      </c>
      <c r="C521" t="s">
        <v>15</v>
      </c>
      <c r="D521" t="s">
        <v>18</v>
      </c>
      <c r="E521">
        <v>8178.02</v>
      </c>
      <c r="F521">
        <v>1635.62</v>
      </c>
      <c r="G521" t="s">
        <v>71</v>
      </c>
      <c r="H521">
        <v>1</v>
      </c>
      <c r="I521">
        <v>8</v>
      </c>
      <c r="J521" s="6">
        <v>43312</v>
      </c>
      <c r="K521" s="7">
        <v>43282</v>
      </c>
      <c r="L521" t="s">
        <v>13</v>
      </c>
    </row>
    <row r="522" spans="1:12" x14ac:dyDescent="0.3">
      <c r="A522" t="s">
        <v>3</v>
      </c>
      <c r="B522" t="s">
        <v>63</v>
      </c>
      <c r="C522" t="s">
        <v>16</v>
      </c>
      <c r="D522" t="s">
        <v>18</v>
      </c>
      <c r="E522">
        <v>1018.4</v>
      </c>
      <c r="F522">
        <v>310.88</v>
      </c>
      <c r="G522" t="s">
        <v>71</v>
      </c>
      <c r="H522">
        <v>1</v>
      </c>
      <c r="I522">
        <v>7</v>
      </c>
      <c r="J522" s="6">
        <v>43312</v>
      </c>
      <c r="K522" s="7">
        <v>43282</v>
      </c>
      <c r="L522" t="s">
        <v>10</v>
      </c>
    </row>
    <row r="523" spans="1:12" x14ac:dyDescent="0.3">
      <c r="A523" t="s">
        <v>2</v>
      </c>
      <c r="B523" t="s">
        <v>63</v>
      </c>
      <c r="C523" t="s">
        <v>16</v>
      </c>
      <c r="D523" t="s">
        <v>18</v>
      </c>
      <c r="E523">
        <v>4066.23</v>
      </c>
      <c r="F523">
        <v>697.07</v>
      </c>
      <c r="G523" t="s">
        <v>72</v>
      </c>
      <c r="H523">
        <v>1</v>
      </c>
      <c r="I523">
        <v>1</v>
      </c>
      <c r="J523" s="6">
        <v>43313</v>
      </c>
      <c r="K523" s="7">
        <v>43313</v>
      </c>
      <c r="L523" t="s">
        <v>10</v>
      </c>
    </row>
    <row r="524" spans="1:12" x14ac:dyDescent="0.3">
      <c r="A524" t="s">
        <v>3</v>
      </c>
      <c r="B524" t="s">
        <v>65</v>
      </c>
      <c r="C524" t="s">
        <v>16</v>
      </c>
      <c r="D524" t="s">
        <v>18</v>
      </c>
      <c r="E524">
        <v>18845.759999999998</v>
      </c>
      <c r="F524">
        <v>7773.9</v>
      </c>
      <c r="G524" t="s">
        <v>72</v>
      </c>
      <c r="H524">
        <v>1</v>
      </c>
      <c r="I524">
        <v>3</v>
      </c>
      <c r="J524" s="6">
        <v>43313</v>
      </c>
      <c r="K524" s="7">
        <v>43313</v>
      </c>
      <c r="L524" t="s">
        <v>12</v>
      </c>
    </row>
    <row r="525" spans="1:12" x14ac:dyDescent="0.3">
      <c r="A525" t="s">
        <v>2</v>
      </c>
      <c r="B525" t="s">
        <v>66</v>
      </c>
      <c r="C525" t="s">
        <v>15</v>
      </c>
      <c r="D525" t="s">
        <v>18</v>
      </c>
      <c r="E525">
        <v>1447.2</v>
      </c>
      <c r="F525">
        <v>160.80000000000001</v>
      </c>
      <c r="G525" t="s">
        <v>72</v>
      </c>
      <c r="H525">
        <v>1</v>
      </c>
      <c r="I525">
        <v>8</v>
      </c>
      <c r="J525" s="6">
        <v>43313</v>
      </c>
      <c r="K525" s="7">
        <v>43313</v>
      </c>
      <c r="L525" t="s">
        <v>11</v>
      </c>
    </row>
    <row r="526" spans="1:12" x14ac:dyDescent="0.3">
      <c r="A526" t="s">
        <v>4</v>
      </c>
      <c r="B526" t="s">
        <v>67</v>
      </c>
      <c r="C526" t="s">
        <v>16</v>
      </c>
      <c r="D526" t="s">
        <v>18</v>
      </c>
      <c r="E526">
        <v>1694.43</v>
      </c>
      <c r="F526">
        <v>263.58</v>
      </c>
      <c r="G526" t="s">
        <v>72</v>
      </c>
      <c r="H526">
        <v>1</v>
      </c>
      <c r="I526">
        <v>7</v>
      </c>
      <c r="J526" s="6">
        <v>43313</v>
      </c>
      <c r="K526" s="7">
        <v>43313</v>
      </c>
      <c r="L526" t="s">
        <v>13</v>
      </c>
    </row>
    <row r="527" spans="1:12" x14ac:dyDescent="0.3">
      <c r="A527" t="s">
        <v>5</v>
      </c>
      <c r="B527" t="s">
        <v>63</v>
      </c>
      <c r="C527" t="s">
        <v>15</v>
      </c>
      <c r="D527" t="s">
        <v>18</v>
      </c>
      <c r="E527">
        <v>14435.82</v>
      </c>
      <c r="F527">
        <v>7901.7</v>
      </c>
      <c r="G527" t="s">
        <v>72</v>
      </c>
      <c r="H527">
        <v>1</v>
      </c>
      <c r="I527">
        <v>8</v>
      </c>
      <c r="J527" s="6">
        <v>43313</v>
      </c>
      <c r="K527" s="7">
        <v>43313</v>
      </c>
      <c r="L527" t="s">
        <v>10</v>
      </c>
    </row>
    <row r="528" spans="1:12" x14ac:dyDescent="0.3">
      <c r="A528" t="s">
        <v>4</v>
      </c>
      <c r="B528" t="s">
        <v>67</v>
      </c>
      <c r="C528" t="s">
        <v>15</v>
      </c>
      <c r="D528" t="s">
        <v>18</v>
      </c>
      <c r="E528">
        <v>1578.52</v>
      </c>
      <c r="F528">
        <v>498.44</v>
      </c>
      <c r="G528" t="s">
        <v>72</v>
      </c>
      <c r="H528">
        <v>1</v>
      </c>
      <c r="I528">
        <v>8</v>
      </c>
      <c r="J528" s="6">
        <v>43313</v>
      </c>
      <c r="K528" s="7">
        <v>43313</v>
      </c>
      <c r="L528" t="s">
        <v>13</v>
      </c>
    </row>
    <row r="529" spans="1:12" x14ac:dyDescent="0.3">
      <c r="A529" t="s">
        <v>4</v>
      </c>
      <c r="B529" t="s">
        <v>63</v>
      </c>
      <c r="C529" t="s">
        <v>16</v>
      </c>
      <c r="D529" t="s">
        <v>18</v>
      </c>
      <c r="E529">
        <v>1157.76</v>
      </c>
      <c r="F529">
        <v>72.36</v>
      </c>
      <c r="G529" t="s">
        <v>72</v>
      </c>
      <c r="H529">
        <v>1</v>
      </c>
      <c r="I529">
        <v>6</v>
      </c>
      <c r="J529" s="6">
        <v>43313</v>
      </c>
      <c r="K529" s="7">
        <v>43313</v>
      </c>
      <c r="L529" t="s">
        <v>10</v>
      </c>
    </row>
    <row r="530" spans="1:12" x14ac:dyDescent="0.3">
      <c r="A530" t="s">
        <v>3</v>
      </c>
      <c r="B530" t="s">
        <v>65</v>
      </c>
      <c r="C530" t="s">
        <v>15</v>
      </c>
      <c r="D530" t="s">
        <v>18</v>
      </c>
      <c r="E530">
        <v>6361.25</v>
      </c>
      <c r="F530">
        <v>3318.89</v>
      </c>
      <c r="G530" t="s">
        <v>72</v>
      </c>
      <c r="H530">
        <v>1</v>
      </c>
      <c r="I530">
        <v>10</v>
      </c>
      <c r="J530" s="6">
        <v>43313</v>
      </c>
      <c r="K530" s="7">
        <v>43313</v>
      </c>
      <c r="L530" t="s">
        <v>12</v>
      </c>
    </row>
    <row r="531" spans="1:12" x14ac:dyDescent="0.3">
      <c r="A531" t="s">
        <v>2</v>
      </c>
      <c r="B531" t="s">
        <v>63</v>
      </c>
      <c r="C531" t="s">
        <v>16</v>
      </c>
      <c r="D531" t="s">
        <v>18</v>
      </c>
      <c r="E531">
        <v>13577.55</v>
      </c>
      <c r="F531">
        <v>2133.6</v>
      </c>
      <c r="G531" t="s">
        <v>72</v>
      </c>
      <c r="H531">
        <v>1</v>
      </c>
      <c r="I531">
        <v>7</v>
      </c>
      <c r="J531" s="6">
        <v>43314</v>
      </c>
      <c r="K531" s="7">
        <v>43313</v>
      </c>
      <c r="L531" t="s">
        <v>10</v>
      </c>
    </row>
    <row r="532" spans="1:12" x14ac:dyDescent="0.3">
      <c r="A532" t="s">
        <v>4</v>
      </c>
      <c r="B532" t="s">
        <v>65</v>
      </c>
      <c r="C532" t="s">
        <v>16</v>
      </c>
      <c r="D532" t="s">
        <v>18</v>
      </c>
      <c r="E532">
        <v>13917.24</v>
      </c>
      <c r="F532">
        <v>1237.08</v>
      </c>
      <c r="G532" t="s">
        <v>72</v>
      </c>
      <c r="H532">
        <v>1</v>
      </c>
      <c r="I532">
        <v>4</v>
      </c>
      <c r="J532" s="6">
        <v>43314</v>
      </c>
      <c r="K532" s="7">
        <v>43313</v>
      </c>
      <c r="L532" t="s">
        <v>12</v>
      </c>
    </row>
    <row r="533" spans="1:12" x14ac:dyDescent="0.3">
      <c r="A533" t="s">
        <v>4</v>
      </c>
      <c r="B533" t="s">
        <v>63</v>
      </c>
      <c r="C533" t="s">
        <v>15</v>
      </c>
      <c r="D533" t="s">
        <v>18</v>
      </c>
      <c r="E533">
        <v>10133.620000000001</v>
      </c>
      <c r="F533">
        <v>2643.58</v>
      </c>
      <c r="G533" t="s">
        <v>72</v>
      </c>
      <c r="H533">
        <v>1</v>
      </c>
      <c r="I533">
        <v>8</v>
      </c>
      <c r="J533" s="6">
        <v>43314</v>
      </c>
      <c r="K533" s="7">
        <v>43313</v>
      </c>
      <c r="L533" t="s">
        <v>10</v>
      </c>
    </row>
    <row r="534" spans="1:12" x14ac:dyDescent="0.3">
      <c r="A534" t="s">
        <v>3</v>
      </c>
      <c r="B534" t="s">
        <v>69</v>
      </c>
      <c r="C534" t="s">
        <v>15</v>
      </c>
      <c r="D534" t="s">
        <v>18</v>
      </c>
      <c r="E534">
        <v>996.62</v>
      </c>
      <c r="F534">
        <v>93.78</v>
      </c>
      <c r="G534" t="s">
        <v>72</v>
      </c>
      <c r="H534">
        <v>1</v>
      </c>
      <c r="I534">
        <v>9</v>
      </c>
      <c r="J534" s="6">
        <v>43314</v>
      </c>
      <c r="K534" s="7">
        <v>43313</v>
      </c>
      <c r="L534" t="s">
        <v>8</v>
      </c>
    </row>
    <row r="535" spans="1:12" x14ac:dyDescent="0.3">
      <c r="A535" t="s">
        <v>3</v>
      </c>
      <c r="B535" t="s">
        <v>66</v>
      </c>
      <c r="C535" t="s">
        <v>16</v>
      </c>
      <c r="D535" t="s">
        <v>18</v>
      </c>
      <c r="E535">
        <v>1287.07</v>
      </c>
      <c r="F535">
        <v>272.55</v>
      </c>
      <c r="G535" t="s">
        <v>72</v>
      </c>
      <c r="H535">
        <v>1</v>
      </c>
      <c r="I535">
        <v>7</v>
      </c>
      <c r="J535" s="6">
        <v>43314</v>
      </c>
      <c r="K535" s="7">
        <v>43313</v>
      </c>
      <c r="L535" t="s">
        <v>11</v>
      </c>
    </row>
    <row r="536" spans="1:12" x14ac:dyDescent="0.3">
      <c r="A536" t="s">
        <v>5</v>
      </c>
      <c r="B536" t="s">
        <v>65</v>
      </c>
      <c r="C536" t="s">
        <v>16</v>
      </c>
      <c r="D536" t="s">
        <v>18</v>
      </c>
      <c r="E536">
        <v>7638</v>
      </c>
      <c r="F536">
        <v>2010</v>
      </c>
      <c r="G536" t="s">
        <v>72</v>
      </c>
      <c r="H536">
        <v>1</v>
      </c>
      <c r="I536">
        <v>1</v>
      </c>
      <c r="J536" s="6">
        <v>43314</v>
      </c>
      <c r="K536" s="7">
        <v>43313</v>
      </c>
      <c r="L536" t="s">
        <v>12</v>
      </c>
    </row>
    <row r="537" spans="1:12" x14ac:dyDescent="0.3">
      <c r="A537" t="s">
        <v>3</v>
      </c>
      <c r="B537" t="s">
        <v>63</v>
      </c>
      <c r="C537" t="s">
        <v>16</v>
      </c>
      <c r="D537" t="s">
        <v>18</v>
      </c>
      <c r="E537">
        <v>12144.42</v>
      </c>
      <c r="F537">
        <v>1917.54</v>
      </c>
      <c r="G537" t="s">
        <v>72</v>
      </c>
      <c r="H537">
        <v>1</v>
      </c>
      <c r="I537">
        <v>6</v>
      </c>
      <c r="J537" s="6">
        <v>43315</v>
      </c>
      <c r="K537" s="7">
        <v>43313</v>
      </c>
      <c r="L537" t="s">
        <v>10</v>
      </c>
    </row>
    <row r="538" spans="1:12" x14ac:dyDescent="0.3">
      <c r="A538" t="s">
        <v>3</v>
      </c>
      <c r="B538" t="s">
        <v>66</v>
      </c>
      <c r="C538" t="s">
        <v>16</v>
      </c>
      <c r="D538" t="s">
        <v>18</v>
      </c>
      <c r="E538">
        <v>18634.04</v>
      </c>
      <c r="F538">
        <v>9645.8799999999992</v>
      </c>
      <c r="G538" t="s">
        <v>72</v>
      </c>
      <c r="H538">
        <v>1</v>
      </c>
      <c r="I538">
        <v>7</v>
      </c>
      <c r="J538" s="6">
        <v>43315</v>
      </c>
      <c r="K538" s="7">
        <v>43313</v>
      </c>
      <c r="L538" t="s">
        <v>11</v>
      </c>
    </row>
    <row r="539" spans="1:12" x14ac:dyDescent="0.3">
      <c r="A539" t="s">
        <v>4</v>
      </c>
      <c r="B539" t="s">
        <v>70</v>
      </c>
      <c r="C539" t="s">
        <v>16</v>
      </c>
      <c r="D539" t="s">
        <v>18</v>
      </c>
      <c r="E539">
        <v>2357.73</v>
      </c>
      <c r="F539">
        <v>748.92</v>
      </c>
      <c r="G539" t="s">
        <v>72</v>
      </c>
      <c r="H539">
        <v>1</v>
      </c>
      <c r="I539">
        <v>2</v>
      </c>
      <c r="J539" s="6">
        <v>43315</v>
      </c>
      <c r="K539" s="7">
        <v>43313</v>
      </c>
      <c r="L539" t="s">
        <v>9</v>
      </c>
    </row>
    <row r="540" spans="1:12" x14ac:dyDescent="0.3">
      <c r="A540" t="s">
        <v>3</v>
      </c>
      <c r="B540" t="s">
        <v>67</v>
      </c>
      <c r="C540" t="s">
        <v>16</v>
      </c>
      <c r="D540" t="s">
        <v>18</v>
      </c>
      <c r="E540">
        <v>4385.1499999999996</v>
      </c>
      <c r="F540">
        <v>1857.25</v>
      </c>
      <c r="G540" t="s">
        <v>72</v>
      </c>
      <c r="H540">
        <v>1</v>
      </c>
      <c r="I540">
        <v>3</v>
      </c>
      <c r="J540" s="6">
        <v>43315</v>
      </c>
      <c r="K540" s="7">
        <v>43313</v>
      </c>
      <c r="L540" t="s">
        <v>13</v>
      </c>
    </row>
    <row r="541" spans="1:12" x14ac:dyDescent="0.3">
      <c r="A541" t="s">
        <v>2</v>
      </c>
      <c r="B541" t="s">
        <v>63</v>
      </c>
      <c r="C541" t="s">
        <v>16</v>
      </c>
      <c r="D541" t="s">
        <v>18</v>
      </c>
      <c r="E541">
        <v>879.04</v>
      </c>
      <c r="F541">
        <v>109.88</v>
      </c>
      <c r="G541" t="s">
        <v>72</v>
      </c>
      <c r="H541">
        <v>1</v>
      </c>
      <c r="I541">
        <v>7</v>
      </c>
      <c r="J541" s="6">
        <v>43315</v>
      </c>
      <c r="K541" s="7">
        <v>43313</v>
      </c>
      <c r="L541" t="s">
        <v>10</v>
      </c>
    </row>
    <row r="542" spans="1:12" x14ac:dyDescent="0.3">
      <c r="A542" t="s">
        <v>5</v>
      </c>
      <c r="B542" t="s">
        <v>66</v>
      </c>
      <c r="C542" t="s">
        <v>16</v>
      </c>
      <c r="D542" t="s">
        <v>18</v>
      </c>
      <c r="E542">
        <v>3227.05</v>
      </c>
      <c r="F542">
        <v>1087</v>
      </c>
      <c r="G542" t="s">
        <v>72</v>
      </c>
      <c r="H542">
        <v>1</v>
      </c>
      <c r="I542">
        <v>7</v>
      </c>
      <c r="J542" s="6">
        <v>43315</v>
      </c>
      <c r="K542" s="7">
        <v>43313</v>
      </c>
      <c r="L542" t="s">
        <v>11</v>
      </c>
    </row>
    <row r="543" spans="1:12" x14ac:dyDescent="0.3">
      <c r="A543" t="s">
        <v>2</v>
      </c>
      <c r="B543" t="s">
        <v>69</v>
      </c>
      <c r="C543" t="s">
        <v>16</v>
      </c>
      <c r="D543" t="s">
        <v>18</v>
      </c>
      <c r="E543">
        <v>7026.96</v>
      </c>
      <c r="F543">
        <v>2219.04</v>
      </c>
      <c r="G543" t="s">
        <v>72</v>
      </c>
      <c r="H543">
        <v>1</v>
      </c>
      <c r="I543">
        <v>7</v>
      </c>
      <c r="J543" s="6">
        <v>43315</v>
      </c>
      <c r="K543" s="7">
        <v>43313</v>
      </c>
      <c r="L543" t="s">
        <v>8</v>
      </c>
    </row>
    <row r="544" spans="1:12" x14ac:dyDescent="0.3">
      <c r="A544" t="s">
        <v>4</v>
      </c>
      <c r="B544" t="s">
        <v>63</v>
      </c>
      <c r="C544" t="s">
        <v>16</v>
      </c>
      <c r="D544" t="s">
        <v>18</v>
      </c>
      <c r="E544">
        <v>5427</v>
      </c>
      <c r="F544">
        <v>2653.2</v>
      </c>
      <c r="G544" t="s">
        <v>72</v>
      </c>
      <c r="H544">
        <v>1</v>
      </c>
      <c r="I544">
        <v>6</v>
      </c>
      <c r="J544" s="6">
        <v>43315</v>
      </c>
      <c r="K544" s="7">
        <v>43313</v>
      </c>
      <c r="L544" t="s">
        <v>10</v>
      </c>
    </row>
    <row r="545" spans="1:12" x14ac:dyDescent="0.3">
      <c r="A545" t="s">
        <v>3</v>
      </c>
      <c r="B545" t="s">
        <v>65</v>
      </c>
      <c r="C545" t="s">
        <v>16</v>
      </c>
      <c r="D545" t="s">
        <v>18</v>
      </c>
      <c r="E545">
        <v>2243.16</v>
      </c>
      <c r="F545">
        <v>199.4</v>
      </c>
      <c r="G545" t="s">
        <v>72</v>
      </c>
      <c r="H545">
        <v>1</v>
      </c>
      <c r="I545">
        <v>4</v>
      </c>
      <c r="J545" s="6">
        <v>43316</v>
      </c>
      <c r="K545" s="7">
        <v>43313</v>
      </c>
      <c r="L545" t="s">
        <v>12</v>
      </c>
    </row>
    <row r="546" spans="1:12" x14ac:dyDescent="0.3">
      <c r="A546" t="s">
        <v>3</v>
      </c>
      <c r="B546" t="s">
        <v>66</v>
      </c>
      <c r="C546" t="s">
        <v>16</v>
      </c>
      <c r="D546" t="s">
        <v>18</v>
      </c>
      <c r="E546">
        <v>4305.42</v>
      </c>
      <c r="F546">
        <v>-553.55999999999995</v>
      </c>
      <c r="G546" t="s">
        <v>72</v>
      </c>
      <c r="H546">
        <v>1</v>
      </c>
      <c r="I546">
        <v>6</v>
      </c>
      <c r="J546" s="6">
        <v>43316</v>
      </c>
      <c r="K546" s="7">
        <v>43313</v>
      </c>
      <c r="L546" t="s">
        <v>11</v>
      </c>
    </row>
    <row r="547" spans="1:12" x14ac:dyDescent="0.3">
      <c r="A547" t="s">
        <v>3</v>
      </c>
      <c r="B547" t="s">
        <v>67</v>
      </c>
      <c r="C547" t="s">
        <v>16</v>
      </c>
      <c r="D547" t="s">
        <v>18</v>
      </c>
      <c r="E547">
        <v>1522.24</v>
      </c>
      <c r="F547">
        <v>437.64</v>
      </c>
      <c r="G547" t="s">
        <v>72</v>
      </c>
      <c r="H547">
        <v>1</v>
      </c>
      <c r="I547">
        <v>3</v>
      </c>
      <c r="J547" s="6">
        <v>43316</v>
      </c>
      <c r="K547" s="7">
        <v>43313</v>
      </c>
      <c r="L547" t="s">
        <v>13</v>
      </c>
    </row>
    <row r="548" spans="1:12" x14ac:dyDescent="0.3">
      <c r="A548" t="s">
        <v>2</v>
      </c>
      <c r="B548" t="s">
        <v>66</v>
      </c>
      <c r="C548" t="s">
        <v>15</v>
      </c>
      <c r="D548" t="s">
        <v>18</v>
      </c>
      <c r="E548">
        <v>7103.34</v>
      </c>
      <c r="F548">
        <v>2990.88</v>
      </c>
      <c r="G548" t="s">
        <v>72</v>
      </c>
      <c r="H548">
        <v>1</v>
      </c>
      <c r="I548">
        <v>8</v>
      </c>
      <c r="J548" s="6">
        <v>43316</v>
      </c>
      <c r="K548" s="7">
        <v>43313</v>
      </c>
      <c r="L548" t="s">
        <v>11</v>
      </c>
    </row>
    <row r="549" spans="1:12" x14ac:dyDescent="0.3">
      <c r="A549" t="s">
        <v>3</v>
      </c>
      <c r="B549" t="s">
        <v>63</v>
      </c>
      <c r="C549" t="s">
        <v>16</v>
      </c>
      <c r="D549" t="s">
        <v>18</v>
      </c>
      <c r="E549">
        <v>11021.23</v>
      </c>
      <c r="F549">
        <v>3593.89</v>
      </c>
      <c r="G549" t="s">
        <v>72</v>
      </c>
      <c r="H549">
        <v>1</v>
      </c>
      <c r="I549">
        <v>6</v>
      </c>
      <c r="J549" s="6">
        <v>43316</v>
      </c>
      <c r="K549" s="7">
        <v>43313</v>
      </c>
      <c r="L549" t="s">
        <v>10</v>
      </c>
    </row>
    <row r="550" spans="1:12" x14ac:dyDescent="0.3">
      <c r="A550" t="s">
        <v>3</v>
      </c>
      <c r="B550" t="s">
        <v>70</v>
      </c>
      <c r="C550" t="s">
        <v>16</v>
      </c>
      <c r="D550" t="s">
        <v>18</v>
      </c>
      <c r="E550">
        <v>5945.58</v>
      </c>
      <c r="F550">
        <v>489.63</v>
      </c>
      <c r="G550" t="s">
        <v>72</v>
      </c>
      <c r="H550">
        <v>1</v>
      </c>
      <c r="I550">
        <v>7</v>
      </c>
      <c r="J550" s="6">
        <v>43316</v>
      </c>
      <c r="K550" s="7">
        <v>43313</v>
      </c>
      <c r="L550" t="s">
        <v>9</v>
      </c>
    </row>
    <row r="551" spans="1:12" x14ac:dyDescent="0.3">
      <c r="A551" t="s">
        <v>3</v>
      </c>
      <c r="B551" t="s">
        <v>65</v>
      </c>
      <c r="C551" t="s">
        <v>15</v>
      </c>
      <c r="D551" t="s">
        <v>18</v>
      </c>
      <c r="E551">
        <v>5824.98</v>
      </c>
      <c r="F551">
        <v>1618.02</v>
      </c>
      <c r="G551" t="s">
        <v>72</v>
      </c>
      <c r="H551">
        <v>1</v>
      </c>
      <c r="I551">
        <v>8</v>
      </c>
      <c r="J551" s="6">
        <v>43316</v>
      </c>
      <c r="K551" s="7">
        <v>43313</v>
      </c>
      <c r="L551" t="s">
        <v>12</v>
      </c>
    </row>
    <row r="552" spans="1:12" x14ac:dyDescent="0.3">
      <c r="A552" t="s">
        <v>3</v>
      </c>
      <c r="B552" t="s">
        <v>69</v>
      </c>
      <c r="C552" t="s">
        <v>15</v>
      </c>
      <c r="D552" t="s">
        <v>18</v>
      </c>
      <c r="E552">
        <v>6082.26</v>
      </c>
      <c r="F552">
        <v>1216.46</v>
      </c>
      <c r="G552" t="s">
        <v>72</v>
      </c>
      <c r="H552">
        <v>1</v>
      </c>
      <c r="I552">
        <v>8</v>
      </c>
      <c r="J552" s="6">
        <v>43316</v>
      </c>
      <c r="K552" s="7">
        <v>43313</v>
      </c>
      <c r="L552" t="s">
        <v>8</v>
      </c>
    </row>
    <row r="553" spans="1:12" x14ac:dyDescent="0.3">
      <c r="A553" t="s">
        <v>3</v>
      </c>
      <c r="B553" t="s">
        <v>69</v>
      </c>
      <c r="C553" t="s">
        <v>16</v>
      </c>
      <c r="D553" t="s">
        <v>18</v>
      </c>
      <c r="E553">
        <v>651.24</v>
      </c>
      <c r="F553">
        <v>166.44</v>
      </c>
      <c r="G553" t="s">
        <v>72</v>
      </c>
      <c r="H553">
        <v>1</v>
      </c>
      <c r="I553">
        <v>4</v>
      </c>
      <c r="J553" s="6">
        <v>43316</v>
      </c>
      <c r="K553" s="7">
        <v>43313</v>
      </c>
      <c r="L553" t="s">
        <v>8</v>
      </c>
    </row>
    <row r="554" spans="1:12" x14ac:dyDescent="0.3">
      <c r="A554" t="s">
        <v>3</v>
      </c>
      <c r="B554" t="s">
        <v>65</v>
      </c>
      <c r="C554" t="s">
        <v>15</v>
      </c>
      <c r="D554" t="s">
        <v>18</v>
      </c>
      <c r="E554">
        <v>5215.95</v>
      </c>
      <c r="F554">
        <v>2550</v>
      </c>
      <c r="G554" t="s">
        <v>72</v>
      </c>
      <c r="H554">
        <v>1</v>
      </c>
      <c r="I554">
        <v>9</v>
      </c>
      <c r="J554" s="6">
        <v>43316</v>
      </c>
      <c r="K554" s="7">
        <v>43313</v>
      </c>
      <c r="L554" t="s">
        <v>12</v>
      </c>
    </row>
    <row r="555" spans="1:12" x14ac:dyDescent="0.3">
      <c r="A555" t="s">
        <v>4</v>
      </c>
      <c r="B555" t="s">
        <v>67</v>
      </c>
      <c r="C555" t="s">
        <v>16</v>
      </c>
      <c r="D555" t="s">
        <v>18</v>
      </c>
      <c r="E555">
        <v>6626.97</v>
      </c>
      <c r="F555">
        <v>3018.96</v>
      </c>
      <c r="G555" t="s">
        <v>72</v>
      </c>
      <c r="H555">
        <v>1</v>
      </c>
      <c r="I555">
        <v>1</v>
      </c>
      <c r="J555" s="6">
        <v>43316</v>
      </c>
      <c r="K555" s="7">
        <v>43313</v>
      </c>
      <c r="L555" t="s">
        <v>13</v>
      </c>
    </row>
    <row r="556" spans="1:12" x14ac:dyDescent="0.3">
      <c r="A556" t="s">
        <v>3</v>
      </c>
      <c r="B556" t="s">
        <v>65</v>
      </c>
      <c r="C556" t="s">
        <v>15</v>
      </c>
      <c r="D556" t="s">
        <v>18</v>
      </c>
      <c r="E556">
        <v>15222.73</v>
      </c>
      <c r="F556">
        <v>5193.6400000000003</v>
      </c>
      <c r="G556" t="s">
        <v>72</v>
      </c>
      <c r="H556">
        <v>1</v>
      </c>
      <c r="I556">
        <v>8</v>
      </c>
      <c r="J556" s="6">
        <v>43316</v>
      </c>
      <c r="K556" s="7">
        <v>43313</v>
      </c>
      <c r="L556" t="s">
        <v>12</v>
      </c>
    </row>
    <row r="557" spans="1:12" x14ac:dyDescent="0.3">
      <c r="A557" t="s">
        <v>4</v>
      </c>
      <c r="B557" t="s">
        <v>69</v>
      </c>
      <c r="C557" t="s">
        <v>16</v>
      </c>
      <c r="D557" t="s">
        <v>18</v>
      </c>
      <c r="E557">
        <v>8230.9500000000007</v>
      </c>
      <c r="F557">
        <v>705.51</v>
      </c>
      <c r="G557" t="s">
        <v>72</v>
      </c>
      <c r="H557">
        <v>1</v>
      </c>
      <c r="I557">
        <v>1</v>
      </c>
      <c r="J557" s="6">
        <v>43316</v>
      </c>
      <c r="K557" s="7">
        <v>43313</v>
      </c>
      <c r="L557" t="s">
        <v>8</v>
      </c>
    </row>
    <row r="558" spans="1:12" x14ac:dyDescent="0.3">
      <c r="A558" t="s">
        <v>4</v>
      </c>
      <c r="B558" t="s">
        <v>67</v>
      </c>
      <c r="C558" t="s">
        <v>15</v>
      </c>
      <c r="D558" t="s">
        <v>18</v>
      </c>
      <c r="E558">
        <v>3804.26</v>
      </c>
      <c r="F558">
        <v>1834.98</v>
      </c>
      <c r="G558" t="s">
        <v>72</v>
      </c>
      <c r="H558">
        <v>1</v>
      </c>
      <c r="I558">
        <v>10</v>
      </c>
      <c r="J558" s="6">
        <v>43316</v>
      </c>
      <c r="K558" s="7">
        <v>43313</v>
      </c>
      <c r="L558" t="s">
        <v>13</v>
      </c>
    </row>
    <row r="559" spans="1:12" x14ac:dyDescent="0.3">
      <c r="A559" t="s">
        <v>3</v>
      </c>
      <c r="B559" t="s">
        <v>69</v>
      </c>
      <c r="C559" t="s">
        <v>16</v>
      </c>
      <c r="D559" t="s">
        <v>18</v>
      </c>
      <c r="E559">
        <v>5314.77</v>
      </c>
      <c r="F559">
        <v>2461.5700000000002</v>
      </c>
      <c r="G559" t="s">
        <v>72</v>
      </c>
      <c r="H559">
        <v>1</v>
      </c>
      <c r="I559">
        <v>3</v>
      </c>
      <c r="J559" s="6">
        <v>43316</v>
      </c>
      <c r="K559" s="7">
        <v>43313</v>
      </c>
      <c r="L559" t="s">
        <v>8</v>
      </c>
    </row>
    <row r="560" spans="1:12" x14ac:dyDescent="0.3">
      <c r="A560" t="s">
        <v>3</v>
      </c>
      <c r="B560" t="s">
        <v>67</v>
      </c>
      <c r="C560" t="s">
        <v>16</v>
      </c>
      <c r="D560" t="s">
        <v>18</v>
      </c>
      <c r="E560">
        <v>19537.2</v>
      </c>
      <c r="F560">
        <v>4558.68</v>
      </c>
      <c r="G560" t="s">
        <v>72</v>
      </c>
      <c r="H560">
        <v>1</v>
      </c>
      <c r="I560">
        <v>6</v>
      </c>
      <c r="J560" s="6">
        <v>43316</v>
      </c>
      <c r="K560" s="7">
        <v>43313</v>
      </c>
      <c r="L560" t="s">
        <v>13</v>
      </c>
    </row>
    <row r="561" spans="1:12" x14ac:dyDescent="0.3">
      <c r="A561" t="s">
        <v>2</v>
      </c>
      <c r="B561" t="s">
        <v>63</v>
      </c>
      <c r="C561" t="s">
        <v>16</v>
      </c>
      <c r="D561" t="s">
        <v>18</v>
      </c>
      <c r="E561">
        <v>7077.88</v>
      </c>
      <c r="F561">
        <v>1937.1</v>
      </c>
      <c r="G561" t="s">
        <v>72</v>
      </c>
      <c r="H561">
        <v>1</v>
      </c>
      <c r="I561">
        <v>4</v>
      </c>
      <c r="J561" s="6">
        <v>43316</v>
      </c>
      <c r="K561" s="7">
        <v>43313</v>
      </c>
      <c r="L561" t="s">
        <v>10</v>
      </c>
    </row>
    <row r="562" spans="1:12" x14ac:dyDescent="0.3">
      <c r="A562" t="s">
        <v>4</v>
      </c>
      <c r="B562" t="s">
        <v>65</v>
      </c>
      <c r="C562" t="s">
        <v>16</v>
      </c>
      <c r="D562" t="s">
        <v>18</v>
      </c>
      <c r="E562">
        <v>534.66</v>
      </c>
      <c r="F562">
        <v>309.54000000000002</v>
      </c>
      <c r="G562" t="s">
        <v>72</v>
      </c>
      <c r="H562">
        <v>1</v>
      </c>
      <c r="I562">
        <v>5</v>
      </c>
      <c r="J562" s="6">
        <v>43316</v>
      </c>
      <c r="K562" s="7">
        <v>43313</v>
      </c>
      <c r="L562" t="s">
        <v>12</v>
      </c>
    </row>
    <row r="563" spans="1:12" x14ac:dyDescent="0.3">
      <c r="A563" t="s">
        <v>3</v>
      </c>
      <c r="B563" t="s">
        <v>66</v>
      </c>
      <c r="C563" t="s">
        <v>16</v>
      </c>
      <c r="D563" t="s">
        <v>18</v>
      </c>
      <c r="E563">
        <v>25759.360000000001</v>
      </c>
      <c r="F563">
        <v>2239.92</v>
      </c>
      <c r="G563" t="s">
        <v>72</v>
      </c>
      <c r="H563">
        <v>1</v>
      </c>
      <c r="I563">
        <v>6</v>
      </c>
      <c r="J563" s="6">
        <v>43316</v>
      </c>
      <c r="K563" s="7">
        <v>43313</v>
      </c>
      <c r="L563" t="s">
        <v>11</v>
      </c>
    </row>
    <row r="564" spans="1:12" x14ac:dyDescent="0.3">
      <c r="A564" t="s">
        <v>4</v>
      </c>
      <c r="B564" t="s">
        <v>67</v>
      </c>
      <c r="C564" t="s">
        <v>16</v>
      </c>
      <c r="D564" t="s">
        <v>18</v>
      </c>
      <c r="E564">
        <v>825.77</v>
      </c>
      <c r="F564">
        <v>233.15</v>
      </c>
      <c r="G564" t="s">
        <v>72</v>
      </c>
      <c r="H564">
        <v>1</v>
      </c>
      <c r="I564">
        <v>2</v>
      </c>
      <c r="J564" s="6">
        <v>43316</v>
      </c>
      <c r="K564" s="7">
        <v>43313</v>
      </c>
      <c r="L564" t="s">
        <v>13</v>
      </c>
    </row>
    <row r="565" spans="1:12" x14ac:dyDescent="0.3">
      <c r="A565" t="s">
        <v>3</v>
      </c>
      <c r="B565" t="s">
        <v>67</v>
      </c>
      <c r="C565" t="s">
        <v>15</v>
      </c>
      <c r="D565" t="s">
        <v>18</v>
      </c>
      <c r="E565">
        <v>5146.9399999999996</v>
      </c>
      <c r="F565">
        <v>1510.49</v>
      </c>
      <c r="G565" t="s">
        <v>72</v>
      </c>
      <c r="H565">
        <v>1</v>
      </c>
      <c r="I565">
        <v>8</v>
      </c>
      <c r="J565" s="6">
        <v>43316</v>
      </c>
      <c r="K565" s="7">
        <v>43313</v>
      </c>
      <c r="L565" t="s">
        <v>13</v>
      </c>
    </row>
    <row r="566" spans="1:12" x14ac:dyDescent="0.3">
      <c r="A566" t="s">
        <v>4</v>
      </c>
      <c r="B566" t="s">
        <v>65</v>
      </c>
      <c r="C566" t="s">
        <v>16</v>
      </c>
      <c r="D566" t="s">
        <v>18</v>
      </c>
      <c r="E566">
        <v>3111.48</v>
      </c>
      <c r="F566">
        <v>103.74</v>
      </c>
      <c r="G566" t="s">
        <v>72</v>
      </c>
      <c r="H566">
        <v>1</v>
      </c>
      <c r="I566">
        <v>4</v>
      </c>
      <c r="J566" s="6">
        <v>43317</v>
      </c>
      <c r="K566" s="7">
        <v>43313</v>
      </c>
      <c r="L566" t="s">
        <v>12</v>
      </c>
    </row>
    <row r="567" spans="1:12" x14ac:dyDescent="0.3">
      <c r="A567" t="s">
        <v>3</v>
      </c>
      <c r="B567" t="s">
        <v>63</v>
      </c>
      <c r="C567" t="s">
        <v>16</v>
      </c>
      <c r="D567" t="s">
        <v>18</v>
      </c>
      <c r="E567">
        <v>32957.97</v>
      </c>
      <c r="F567">
        <v>6591.57</v>
      </c>
      <c r="G567" t="s">
        <v>72</v>
      </c>
      <c r="H567">
        <v>1</v>
      </c>
      <c r="I567">
        <v>3</v>
      </c>
      <c r="J567" s="6">
        <v>43317</v>
      </c>
      <c r="K567" s="7">
        <v>43313</v>
      </c>
      <c r="L567" t="s">
        <v>10</v>
      </c>
    </row>
    <row r="568" spans="1:12" x14ac:dyDescent="0.3">
      <c r="A568" t="s">
        <v>2</v>
      </c>
      <c r="B568" t="s">
        <v>63</v>
      </c>
      <c r="C568" t="s">
        <v>15</v>
      </c>
      <c r="D568" t="s">
        <v>18</v>
      </c>
      <c r="E568">
        <v>4296.38</v>
      </c>
      <c r="F568">
        <v>1989.88</v>
      </c>
      <c r="G568" t="s">
        <v>72</v>
      </c>
      <c r="H568">
        <v>1</v>
      </c>
      <c r="I568">
        <v>9</v>
      </c>
      <c r="J568" s="6">
        <v>43317</v>
      </c>
      <c r="K568" s="7">
        <v>43313</v>
      </c>
      <c r="L568" t="s">
        <v>10</v>
      </c>
    </row>
    <row r="569" spans="1:12" x14ac:dyDescent="0.3">
      <c r="A569" t="s">
        <v>4</v>
      </c>
      <c r="B569" t="s">
        <v>63</v>
      </c>
      <c r="C569" t="s">
        <v>15</v>
      </c>
      <c r="D569" t="s">
        <v>18</v>
      </c>
      <c r="E569">
        <v>1685.72</v>
      </c>
      <c r="F569">
        <v>416.44</v>
      </c>
      <c r="G569" t="s">
        <v>72</v>
      </c>
      <c r="H569">
        <v>1</v>
      </c>
      <c r="I569">
        <v>8</v>
      </c>
      <c r="J569" s="6">
        <v>43317</v>
      </c>
      <c r="K569" s="7">
        <v>43313</v>
      </c>
      <c r="L569" t="s">
        <v>10</v>
      </c>
    </row>
    <row r="570" spans="1:12" x14ac:dyDescent="0.3">
      <c r="A570" t="s">
        <v>2</v>
      </c>
      <c r="B570" t="s">
        <v>66</v>
      </c>
      <c r="C570" t="s">
        <v>15</v>
      </c>
      <c r="D570" t="s">
        <v>18</v>
      </c>
      <c r="E570">
        <v>2904.45</v>
      </c>
      <c r="F570">
        <v>478.37</v>
      </c>
      <c r="G570" t="s">
        <v>72</v>
      </c>
      <c r="H570">
        <v>1</v>
      </c>
      <c r="I570">
        <v>8</v>
      </c>
      <c r="J570" s="6">
        <v>43317</v>
      </c>
      <c r="K570" s="7">
        <v>43313</v>
      </c>
      <c r="L570" t="s">
        <v>11</v>
      </c>
    </row>
    <row r="571" spans="1:12" x14ac:dyDescent="0.3">
      <c r="A571" t="s">
        <v>2</v>
      </c>
      <c r="B571" t="s">
        <v>63</v>
      </c>
      <c r="C571" t="s">
        <v>15</v>
      </c>
      <c r="D571" t="s">
        <v>18</v>
      </c>
      <c r="E571">
        <v>6454.11</v>
      </c>
      <c r="F571">
        <v>2241.9299999999998</v>
      </c>
      <c r="G571" t="s">
        <v>72</v>
      </c>
      <c r="H571">
        <v>1</v>
      </c>
      <c r="I571">
        <v>8</v>
      </c>
      <c r="J571" s="6">
        <v>43317</v>
      </c>
      <c r="K571" s="7">
        <v>43313</v>
      </c>
      <c r="L571" t="s">
        <v>10</v>
      </c>
    </row>
    <row r="572" spans="1:12" x14ac:dyDescent="0.3">
      <c r="A572" t="s">
        <v>5</v>
      </c>
      <c r="B572" t="s">
        <v>63</v>
      </c>
      <c r="C572" t="s">
        <v>15</v>
      </c>
      <c r="D572" t="s">
        <v>18</v>
      </c>
      <c r="E572">
        <v>10120.35</v>
      </c>
      <c r="F572">
        <v>2769.75</v>
      </c>
      <c r="G572" t="s">
        <v>72</v>
      </c>
      <c r="H572">
        <v>1</v>
      </c>
      <c r="I572">
        <v>9</v>
      </c>
      <c r="J572" s="6">
        <v>43317</v>
      </c>
      <c r="K572" s="7">
        <v>43313</v>
      </c>
      <c r="L572" t="s">
        <v>10</v>
      </c>
    </row>
    <row r="573" spans="1:12" x14ac:dyDescent="0.3">
      <c r="A573" t="s">
        <v>3</v>
      </c>
      <c r="B573" t="s">
        <v>67</v>
      </c>
      <c r="C573" t="s">
        <v>16</v>
      </c>
      <c r="D573" t="s">
        <v>18</v>
      </c>
      <c r="E573">
        <v>12177.92</v>
      </c>
      <c r="F573">
        <v>4414.4799999999996</v>
      </c>
      <c r="G573" t="s">
        <v>72</v>
      </c>
      <c r="H573">
        <v>1</v>
      </c>
      <c r="I573">
        <v>3</v>
      </c>
      <c r="J573" s="6">
        <v>43317</v>
      </c>
      <c r="K573" s="7">
        <v>43313</v>
      </c>
      <c r="L573" t="s">
        <v>13</v>
      </c>
    </row>
    <row r="574" spans="1:12" x14ac:dyDescent="0.3">
      <c r="A574" t="s">
        <v>3</v>
      </c>
      <c r="B574" t="s">
        <v>63</v>
      </c>
      <c r="C574" t="s">
        <v>16</v>
      </c>
      <c r="D574" t="s">
        <v>18</v>
      </c>
      <c r="E574">
        <v>16100.1</v>
      </c>
      <c r="F574">
        <v>7692.27</v>
      </c>
      <c r="G574" t="s">
        <v>72</v>
      </c>
      <c r="H574">
        <v>1</v>
      </c>
      <c r="I574">
        <v>3</v>
      </c>
      <c r="J574" s="6">
        <v>43318</v>
      </c>
      <c r="K574" s="7">
        <v>43313</v>
      </c>
      <c r="L574" t="s">
        <v>10</v>
      </c>
    </row>
    <row r="575" spans="1:12" x14ac:dyDescent="0.3">
      <c r="A575" t="s">
        <v>5</v>
      </c>
      <c r="B575" t="s">
        <v>65</v>
      </c>
      <c r="C575" t="s">
        <v>16</v>
      </c>
      <c r="D575" t="s">
        <v>18</v>
      </c>
      <c r="E575">
        <v>10492.2</v>
      </c>
      <c r="F575">
        <v>3963.72</v>
      </c>
      <c r="G575" t="s">
        <v>72</v>
      </c>
      <c r="H575">
        <v>1</v>
      </c>
      <c r="I575">
        <v>5</v>
      </c>
      <c r="J575" s="6">
        <v>43318</v>
      </c>
      <c r="K575" s="7">
        <v>43313</v>
      </c>
      <c r="L575" t="s">
        <v>12</v>
      </c>
    </row>
    <row r="576" spans="1:12" x14ac:dyDescent="0.3">
      <c r="A576" t="s">
        <v>3</v>
      </c>
      <c r="B576" t="s">
        <v>66</v>
      </c>
      <c r="C576" t="s">
        <v>16</v>
      </c>
      <c r="D576" t="s">
        <v>18</v>
      </c>
      <c r="E576">
        <v>5843.47</v>
      </c>
      <c r="F576">
        <v>2032.51</v>
      </c>
      <c r="G576" t="s">
        <v>72</v>
      </c>
      <c r="H576">
        <v>1</v>
      </c>
      <c r="I576">
        <v>2</v>
      </c>
      <c r="J576" s="6">
        <v>43318</v>
      </c>
      <c r="K576" s="7">
        <v>43313</v>
      </c>
      <c r="L576" t="s">
        <v>11</v>
      </c>
    </row>
    <row r="577" spans="1:12" x14ac:dyDescent="0.3">
      <c r="A577" t="s">
        <v>4</v>
      </c>
      <c r="B577" t="s">
        <v>65</v>
      </c>
      <c r="C577" t="s">
        <v>16</v>
      </c>
      <c r="D577" t="s">
        <v>18</v>
      </c>
      <c r="E577">
        <v>22099.279999999999</v>
      </c>
      <c r="F577">
        <v>4419.84</v>
      </c>
      <c r="G577" t="s">
        <v>72</v>
      </c>
      <c r="H577">
        <v>1</v>
      </c>
      <c r="I577">
        <v>2</v>
      </c>
      <c r="J577" s="6">
        <v>43318</v>
      </c>
      <c r="K577" s="7">
        <v>43313</v>
      </c>
      <c r="L577" t="s">
        <v>12</v>
      </c>
    </row>
    <row r="578" spans="1:12" x14ac:dyDescent="0.3">
      <c r="A578" t="s">
        <v>4</v>
      </c>
      <c r="B578" t="s">
        <v>65</v>
      </c>
      <c r="C578" t="s">
        <v>16</v>
      </c>
      <c r="D578" t="s">
        <v>18</v>
      </c>
      <c r="E578">
        <v>30513.81</v>
      </c>
      <c r="F578">
        <v>3533.19</v>
      </c>
      <c r="G578" t="s">
        <v>72</v>
      </c>
      <c r="H578">
        <v>1</v>
      </c>
      <c r="I578">
        <v>4</v>
      </c>
      <c r="J578" s="6">
        <v>43318</v>
      </c>
      <c r="K578" s="7">
        <v>43313</v>
      </c>
      <c r="L578" t="s">
        <v>12</v>
      </c>
    </row>
    <row r="579" spans="1:12" x14ac:dyDescent="0.3">
      <c r="A579" t="s">
        <v>3</v>
      </c>
      <c r="B579" t="s">
        <v>66</v>
      </c>
      <c r="C579" t="s">
        <v>16</v>
      </c>
      <c r="D579" t="s">
        <v>18</v>
      </c>
      <c r="E579">
        <v>20489.14</v>
      </c>
      <c r="F579">
        <v>2227.1</v>
      </c>
      <c r="G579" t="s">
        <v>72</v>
      </c>
      <c r="H579">
        <v>1</v>
      </c>
      <c r="I579">
        <v>3</v>
      </c>
      <c r="J579" s="6">
        <v>43318</v>
      </c>
      <c r="K579" s="7">
        <v>43313</v>
      </c>
      <c r="L579" t="s">
        <v>11</v>
      </c>
    </row>
    <row r="580" spans="1:12" x14ac:dyDescent="0.3">
      <c r="A580" t="s">
        <v>3</v>
      </c>
      <c r="B580" t="s">
        <v>63</v>
      </c>
      <c r="C580" t="s">
        <v>16</v>
      </c>
      <c r="D580" t="s">
        <v>18</v>
      </c>
      <c r="E580">
        <v>6783.75</v>
      </c>
      <c r="F580">
        <v>376.86</v>
      </c>
      <c r="G580" t="s">
        <v>72</v>
      </c>
      <c r="H580">
        <v>1</v>
      </c>
      <c r="I580">
        <v>4</v>
      </c>
      <c r="J580" s="6">
        <v>43319</v>
      </c>
      <c r="K580" s="7">
        <v>43313</v>
      </c>
      <c r="L580" t="s">
        <v>10</v>
      </c>
    </row>
    <row r="581" spans="1:12" x14ac:dyDescent="0.3">
      <c r="A581" t="s">
        <v>3</v>
      </c>
      <c r="B581" t="s">
        <v>66</v>
      </c>
      <c r="C581" t="s">
        <v>16</v>
      </c>
      <c r="D581" t="s">
        <v>18</v>
      </c>
      <c r="E581">
        <v>4641.49</v>
      </c>
      <c r="F581">
        <v>958.57</v>
      </c>
      <c r="G581" t="s">
        <v>72</v>
      </c>
      <c r="H581">
        <v>1</v>
      </c>
      <c r="I581">
        <v>3</v>
      </c>
      <c r="J581" s="6">
        <v>43319</v>
      </c>
      <c r="K581" s="7">
        <v>43313</v>
      </c>
      <c r="L581" t="s">
        <v>11</v>
      </c>
    </row>
    <row r="582" spans="1:12" x14ac:dyDescent="0.3">
      <c r="A582" t="s">
        <v>3</v>
      </c>
      <c r="B582" t="s">
        <v>66</v>
      </c>
      <c r="C582" t="s">
        <v>15</v>
      </c>
      <c r="D582" t="s">
        <v>18</v>
      </c>
      <c r="E582">
        <v>1292.0999999999999</v>
      </c>
      <c r="F582">
        <v>340.03</v>
      </c>
      <c r="G582" t="s">
        <v>72</v>
      </c>
      <c r="H582">
        <v>1</v>
      </c>
      <c r="I582">
        <v>10</v>
      </c>
      <c r="J582" s="6">
        <v>43319</v>
      </c>
      <c r="K582" s="7">
        <v>43313</v>
      </c>
      <c r="L582" t="s">
        <v>11</v>
      </c>
    </row>
    <row r="583" spans="1:12" x14ac:dyDescent="0.3">
      <c r="A583" t="s">
        <v>3</v>
      </c>
      <c r="B583" t="s">
        <v>65</v>
      </c>
      <c r="C583" t="s">
        <v>16</v>
      </c>
      <c r="D583" t="s">
        <v>18</v>
      </c>
      <c r="E583">
        <v>9140.14</v>
      </c>
      <c r="F583">
        <v>2405.3000000000002</v>
      </c>
      <c r="G583" t="s">
        <v>72</v>
      </c>
      <c r="H583">
        <v>1</v>
      </c>
      <c r="I583">
        <v>5</v>
      </c>
      <c r="J583" s="6">
        <v>43319</v>
      </c>
      <c r="K583" s="7">
        <v>43313</v>
      </c>
      <c r="L583" t="s">
        <v>12</v>
      </c>
    </row>
    <row r="584" spans="1:12" x14ac:dyDescent="0.3">
      <c r="A584" t="s">
        <v>4</v>
      </c>
      <c r="B584" t="s">
        <v>66</v>
      </c>
      <c r="C584" t="s">
        <v>16</v>
      </c>
      <c r="D584" t="s">
        <v>18</v>
      </c>
      <c r="E584">
        <v>830.8</v>
      </c>
      <c r="F584">
        <v>124.62</v>
      </c>
      <c r="G584" t="s">
        <v>72</v>
      </c>
      <c r="H584">
        <v>1</v>
      </c>
      <c r="I584">
        <v>6</v>
      </c>
      <c r="J584" s="6">
        <v>43319</v>
      </c>
      <c r="K584" s="7">
        <v>43313</v>
      </c>
      <c r="L584" t="s">
        <v>11</v>
      </c>
    </row>
    <row r="585" spans="1:12" x14ac:dyDescent="0.3">
      <c r="A585" t="s">
        <v>3</v>
      </c>
      <c r="B585" t="s">
        <v>70</v>
      </c>
      <c r="C585" t="s">
        <v>16</v>
      </c>
      <c r="D585" t="s">
        <v>18</v>
      </c>
      <c r="E585">
        <v>2058.2399999999998</v>
      </c>
      <c r="F585">
        <v>283.02</v>
      </c>
      <c r="G585" t="s">
        <v>72</v>
      </c>
      <c r="H585">
        <v>1</v>
      </c>
      <c r="I585">
        <v>4</v>
      </c>
      <c r="J585" s="6">
        <v>43319</v>
      </c>
      <c r="K585" s="7">
        <v>43313</v>
      </c>
      <c r="L585" t="s">
        <v>9</v>
      </c>
    </row>
    <row r="586" spans="1:12" x14ac:dyDescent="0.3">
      <c r="A586" t="s">
        <v>3</v>
      </c>
      <c r="B586" t="s">
        <v>66</v>
      </c>
      <c r="C586" t="s">
        <v>15</v>
      </c>
      <c r="D586" t="s">
        <v>18</v>
      </c>
      <c r="E586">
        <v>13362.48</v>
      </c>
      <c r="F586">
        <v>2524</v>
      </c>
      <c r="G586" t="s">
        <v>72</v>
      </c>
      <c r="H586">
        <v>1</v>
      </c>
      <c r="I586">
        <v>10</v>
      </c>
      <c r="J586" s="6">
        <v>43319</v>
      </c>
      <c r="K586" s="7">
        <v>43313</v>
      </c>
      <c r="L586" t="s">
        <v>11</v>
      </c>
    </row>
    <row r="587" spans="1:12" x14ac:dyDescent="0.3">
      <c r="A587" t="s">
        <v>4</v>
      </c>
      <c r="B587" t="s">
        <v>67</v>
      </c>
      <c r="C587" t="s">
        <v>15</v>
      </c>
      <c r="D587" t="s">
        <v>18</v>
      </c>
      <c r="E587">
        <v>10680.47</v>
      </c>
      <c r="F587">
        <v>5508.87</v>
      </c>
      <c r="G587" t="s">
        <v>72</v>
      </c>
      <c r="H587">
        <v>1</v>
      </c>
      <c r="I587">
        <v>8</v>
      </c>
      <c r="J587" s="6">
        <v>43319</v>
      </c>
      <c r="K587" s="7">
        <v>43313</v>
      </c>
      <c r="L587" t="s">
        <v>13</v>
      </c>
    </row>
    <row r="588" spans="1:12" x14ac:dyDescent="0.3">
      <c r="A588" t="s">
        <v>2</v>
      </c>
      <c r="B588" t="s">
        <v>63</v>
      </c>
      <c r="C588" t="s">
        <v>15</v>
      </c>
      <c r="D588" t="s">
        <v>18</v>
      </c>
      <c r="E588">
        <v>8200.7999999999993</v>
      </c>
      <c r="F588">
        <v>3006.96</v>
      </c>
      <c r="G588" t="s">
        <v>72</v>
      </c>
      <c r="H588">
        <v>1</v>
      </c>
      <c r="I588">
        <v>9</v>
      </c>
      <c r="J588" s="6">
        <v>43319</v>
      </c>
      <c r="K588" s="7">
        <v>43313</v>
      </c>
      <c r="L588" t="s">
        <v>10</v>
      </c>
    </row>
    <row r="589" spans="1:12" x14ac:dyDescent="0.3">
      <c r="A589" t="s">
        <v>3</v>
      </c>
      <c r="B589" t="s">
        <v>69</v>
      </c>
      <c r="C589" t="s">
        <v>16</v>
      </c>
      <c r="D589" t="s">
        <v>18</v>
      </c>
      <c r="E589">
        <v>15059.59</v>
      </c>
      <c r="F589">
        <v>2219.2800000000002</v>
      </c>
      <c r="G589" t="s">
        <v>72</v>
      </c>
      <c r="H589">
        <v>1</v>
      </c>
      <c r="I589">
        <v>1</v>
      </c>
      <c r="J589" s="6">
        <v>43320</v>
      </c>
      <c r="K589" s="7">
        <v>43313</v>
      </c>
      <c r="L589" t="s">
        <v>8</v>
      </c>
    </row>
    <row r="590" spans="1:12" x14ac:dyDescent="0.3">
      <c r="A590" t="s">
        <v>3</v>
      </c>
      <c r="B590" t="s">
        <v>66</v>
      </c>
      <c r="C590" t="s">
        <v>16</v>
      </c>
      <c r="D590" t="s">
        <v>18</v>
      </c>
      <c r="E590">
        <v>3183.84</v>
      </c>
      <c r="F590">
        <v>919.76</v>
      </c>
      <c r="G590" t="s">
        <v>72</v>
      </c>
      <c r="H590">
        <v>1</v>
      </c>
      <c r="I590">
        <v>1</v>
      </c>
      <c r="J590" s="6">
        <v>43320</v>
      </c>
      <c r="K590" s="7">
        <v>43313</v>
      </c>
      <c r="L590" t="s">
        <v>11</v>
      </c>
    </row>
    <row r="591" spans="1:12" x14ac:dyDescent="0.3">
      <c r="A591" t="s">
        <v>3</v>
      </c>
      <c r="B591" t="s">
        <v>70</v>
      </c>
      <c r="C591" t="s">
        <v>15</v>
      </c>
      <c r="D591" t="s">
        <v>18</v>
      </c>
      <c r="E591">
        <v>3143.64</v>
      </c>
      <c r="F591">
        <v>1230.1400000000001</v>
      </c>
      <c r="G591" t="s">
        <v>72</v>
      </c>
      <c r="H591">
        <v>1</v>
      </c>
      <c r="I591">
        <v>10</v>
      </c>
      <c r="J591" s="6">
        <v>43320</v>
      </c>
      <c r="K591" s="7">
        <v>43313</v>
      </c>
      <c r="L591" t="s">
        <v>9</v>
      </c>
    </row>
    <row r="592" spans="1:12" x14ac:dyDescent="0.3">
      <c r="A592" t="s">
        <v>4</v>
      </c>
      <c r="B592" t="s">
        <v>70</v>
      </c>
      <c r="C592" t="s">
        <v>16</v>
      </c>
      <c r="D592" t="s">
        <v>18</v>
      </c>
      <c r="E592">
        <v>943.09</v>
      </c>
      <c r="F592">
        <v>461.29</v>
      </c>
      <c r="G592" t="s">
        <v>72</v>
      </c>
      <c r="H592">
        <v>1</v>
      </c>
      <c r="I592">
        <v>2</v>
      </c>
      <c r="J592" s="6">
        <v>43320</v>
      </c>
      <c r="K592" s="7">
        <v>43313</v>
      </c>
      <c r="L592" t="s">
        <v>9</v>
      </c>
    </row>
    <row r="593" spans="1:12" x14ac:dyDescent="0.3">
      <c r="A593" t="s">
        <v>5</v>
      </c>
      <c r="B593" t="s">
        <v>63</v>
      </c>
      <c r="C593" t="s">
        <v>15</v>
      </c>
      <c r="D593" t="s">
        <v>18</v>
      </c>
      <c r="E593">
        <v>15673.98</v>
      </c>
      <c r="F593">
        <v>-261.24</v>
      </c>
      <c r="G593" t="s">
        <v>72</v>
      </c>
      <c r="H593">
        <v>1</v>
      </c>
      <c r="I593">
        <v>10</v>
      </c>
      <c r="J593" s="6">
        <v>43320</v>
      </c>
      <c r="K593" s="7">
        <v>43313</v>
      </c>
      <c r="L593" t="s">
        <v>10</v>
      </c>
    </row>
    <row r="594" spans="1:12" x14ac:dyDescent="0.3">
      <c r="A594" t="s">
        <v>4</v>
      </c>
      <c r="B594" t="s">
        <v>69</v>
      </c>
      <c r="C594" t="s">
        <v>16</v>
      </c>
      <c r="D594" t="s">
        <v>18</v>
      </c>
      <c r="E594">
        <v>10021.86</v>
      </c>
      <c r="F594">
        <v>3563.32</v>
      </c>
      <c r="G594" t="s">
        <v>72</v>
      </c>
      <c r="H594">
        <v>1</v>
      </c>
      <c r="I594">
        <v>4</v>
      </c>
      <c r="J594" s="6">
        <v>43320</v>
      </c>
      <c r="K594" s="7">
        <v>43313</v>
      </c>
      <c r="L594" t="s">
        <v>8</v>
      </c>
    </row>
    <row r="595" spans="1:12" x14ac:dyDescent="0.3">
      <c r="A595" t="s">
        <v>3</v>
      </c>
      <c r="B595" t="s">
        <v>63</v>
      </c>
      <c r="C595" t="s">
        <v>15</v>
      </c>
      <c r="D595" t="s">
        <v>18</v>
      </c>
      <c r="E595">
        <v>5354.64</v>
      </c>
      <c r="F595">
        <v>2201.34</v>
      </c>
      <c r="G595" t="s">
        <v>72</v>
      </c>
      <c r="H595">
        <v>1</v>
      </c>
      <c r="I595">
        <v>8</v>
      </c>
      <c r="J595" s="6">
        <v>43320</v>
      </c>
      <c r="K595" s="7">
        <v>43313</v>
      </c>
      <c r="L595" t="s">
        <v>10</v>
      </c>
    </row>
    <row r="596" spans="1:12" x14ac:dyDescent="0.3">
      <c r="A596" t="s">
        <v>4</v>
      </c>
      <c r="B596" t="s">
        <v>63</v>
      </c>
      <c r="C596" t="s">
        <v>15</v>
      </c>
      <c r="D596" t="s">
        <v>18</v>
      </c>
      <c r="E596">
        <v>27738</v>
      </c>
      <c r="F596">
        <v>3390.16</v>
      </c>
      <c r="G596" t="s">
        <v>72</v>
      </c>
      <c r="H596">
        <v>1</v>
      </c>
      <c r="I596">
        <v>10</v>
      </c>
      <c r="J596" s="6">
        <v>43320</v>
      </c>
      <c r="K596" s="7">
        <v>43313</v>
      </c>
      <c r="L596" t="s">
        <v>10</v>
      </c>
    </row>
    <row r="597" spans="1:12" x14ac:dyDescent="0.3">
      <c r="A597" t="s">
        <v>3</v>
      </c>
      <c r="B597" t="s">
        <v>66</v>
      </c>
      <c r="C597" t="s">
        <v>16</v>
      </c>
      <c r="D597" t="s">
        <v>18</v>
      </c>
      <c r="E597">
        <v>3710.79</v>
      </c>
      <c r="F597">
        <v>1874.92</v>
      </c>
      <c r="G597" t="s">
        <v>72</v>
      </c>
      <c r="H597">
        <v>1</v>
      </c>
      <c r="I597">
        <v>5</v>
      </c>
      <c r="J597" s="6">
        <v>43320</v>
      </c>
      <c r="K597" s="7">
        <v>43313</v>
      </c>
      <c r="L597" t="s">
        <v>11</v>
      </c>
    </row>
    <row r="598" spans="1:12" x14ac:dyDescent="0.3">
      <c r="A598" t="s">
        <v>4</v>
      </c>
      <c r="B598" t="s">
        <v>65</v>
      </c>
      <c r="C598" t="s">
        <v>16</v>
      </c>
      <c r="D598" t="s">
        <v>18</v>
      </c>
      <c r="E598">
        <v>4350.9799999999996</v>
      </c>
      <c r="F598">
        <v>1996.33</v>
      </c>
      <c r="G598" t="s">
        <v>72</v>
      </c>
      <c r="H598">
        <v>1</v>
      </c>
      <c r="I598">
        <v>7</v>
      </c>
      <c r="J598" s="6">
        <v>43320</v>
      </c>
      <c r="K598" s="7">
        <v>43313</v>
      </c>
      <c r="L598" t="s">
        <v>12</v>
      </c>
    </row>
    <row r="599" spans="1:12" x14ac:dyDescent="0.3">
      <c r="A599" t="s">
        <v>4</v>
      </c>
      <c r="B599" t="s">
        <v>66</v>
      </c>
      <c r="C599" t="s">
        <v>16</v>
      </c>
      <c r="D599" t="s">
        <v>18</v>
      </c>
      <c r="E599">
        <v>40678.720000000001</v>
      </c>
      <c r="F599">
        <v>9848.5499999999993</v>
      </c>
      <c r="G599" t="s">
        <v>72</v>
      </c>
      <c r="H599">
        <v>1</v>
      </c>
      <c r="I599">
        <v>3</v>
      </c>
      <c r="J599" s="6">
        <v>43320</v>
      </c>
      <c r="K599" s="7">
        <v>43313</v>
      </c>
      <c r="L599" t="s">
        <v>11</v>
      </c>
    </row>
    <row r="600" spans="1:12" x14ac:dyDescent="0.3">
      <c r="A600" t="s">
        <v>2</v>
      </c>
      <c r="B600" t="s">
        <v>66</v>
      </c>
      <c r="C600" t="s">
        <v>16</v>
      </c>
      <c r="D600" t="s">
        <v>18</v>
      </c>
      <c r="E600">
        <v>5535.54</v>
      </c>
      <c r="F600">
        <v>430.56</v>
      </c>
      <c r="G600" t="s">
        <v>72</v>
      </c>
      <c r="H600">
        <v>1</v>
      </c>
      <c r="I600">
        <v>6</v>
      </c>
      <c r="J600" s="6">
        <v>43320</v>
      </c>
      <c r="K600" s="7">
        <v>43313</v>
      </c>
      <c r="L600" t="s">
        <v>11</v>
      </c>
    </row>
    <row r="601" spans="1:12" x14ac:dyDescent="0.3">
      <c r="A601" t="s">
        <v>3</v>
      </c>
      <c r="B601" t="s">
        <v>63</v>
      </c>
      <c r="C601" t="s">
        <v>16</v>
      </c>
      <c r="D601" t="s">
        <v>18</v>
      </c>
      <c r="E601">
        <v>5620.97</v>
      </c>
      <c r="F601">
        <v>2380.67</v>
      </c>
      <c r="G601" t="s">
        <v>72</v>
      </c>
      <c r="H601">
        <v>1</v>
      </c>
      <c r="I601">
        <v>5</v>
      </c>
      <c r="J601" s="6">
        <v>43320</v>
      </c>
      <c r="K601" s="7">
        <v>43313</v>
      </c>
      <c r="L601" t="s">
        <v>10</v>
      </c>
    </row>
    <row r="602" spans="1:12" x14ac:dyDescent="0.3">
      <c r="A602" t="s">
        <v>3</v>
      </c>
      <c r="B602" t="s">
        <v>66</v>
      </c>
      <c r="C602" t="s">
        <v>16</v>
      </c>
      <c r="D602" t="s">
        <v>18</v>
      </c>
      <c r="E602">
        <v>2460.2399999999998</v>
      </c>
      <c r="F602">
        <v>492.06</v>
      </c>
      <c r="G602" t="s">
        <v>72</v>
      </c>
      <c r="H602">
        <v>1</v>
      </c>
      <c r="I602">
        <v>5</v>
      </c>
      <c r="J602" s="6">
        <v>43321</v>
      </c>
      <c r="K602" s="7">
        <v>43313</v>
      </c>
      <c r="L602" t="s">
        <v>11</v>
      </c>
    </row>
    <row r="603" spans="1:12" x14ac:dyDescent="0.3">
      <c r="A603" t="s">
        <v>3</v>
      </c>
      <c r="B603" t="s">
        <v>66</v>
      </c>
      <c r="C603" t="s">
        <v>16</v>
      </c>
      <c r="D603" t="s">
        <v>18</v>
      </c>
      <c r="E603">
        <v>27786.240000000002</v>
      </c>
      <c r="F603">
        <v>11423.2</v>
      </c>
      <c r="G603" t="s">
        <v>72</v>
      </c>
      <c r="H603">
        <v>1</v>
      </c>
      <c r="I603">
        <v>1</v>
      </c>
      <c r="J603" s="6">
        <v>43321</v>
      </c>
      <c r="K603" s="7">
        <v>43313</v>
      </c>
      <c r="L603" t="s">
        <v>11</v>
      </c>
    </row>
    <row r="604" spans="1:12" x14ac:dyDescent="0.3">
      <c r="A604" t="s">
        <v>5</v>
      </c>
      <c r="B604" t="s">
        <v>69</v>
      </c>
      <c r="C604" t="s">
        <v>15</v>
      </c>
      <c r="D604" t="s">
        <v>18</v>
      </c>
      <c r="E604">
        <v>699.48</v>
      </c>
      <c r="F604">
        <v>334.2</v>
      </c>
      <c r="G604" t="s">
        <v>72</v>
      </c>
      <c r="H604">
        <v>1</v>
      </c>
      <c r="I604">
        <v>10</v>
      </c>
      <c r="J604" s="6">
        <v>43321</v>
      </c>
      <c r="K604" s="7">
        <v>43313</v>
      </c>
      <c r="L604" t="s">
        <v>8</v>
      </c>
    </row>
    <row r="605" spans="1:12" x14ac:dyDescent="0.3">
      <c r="A605" t="s">
        <v>3</v>
      </c>
      <c r="B605" t="s">
        <v>70</v>
      </c>
      <c r="C605" t="s">
        <v>16</v>
      </c>
      <c r="D605" t="s">
        <v>18</v>
      </c>
      <c r="E605">
        <v>23499.58</v>
      </c>
      <c r="F605">
        <v>4947.26</v>
      </c>
      <c r="G605" t="s">
        <v>72</v>
      </c>
      <c r="H605">
        <v>1</v>
      </c>
      <c r="I605">
        <v>3</v>
      </c>
      <c r="J605" s="6">
        <v>43321</v>
      </c>
      <c r="K605" s="7">
        <v>43313</v>
      </c>
      <c r="L605" t="s">
        <v>9</v>
      </c>
    </row>
    <row r="606" spans="1:12" x14ac:dyDescent="0.3">
      <c r="A606" t="s">
        <v>2</v>
      </c>
      <c r="B606" t="s">
        <v>63</v>
      </c>
      <c r="C606" t="s">
        <v>15</v>
      </c>
      <c r="D606" t="s">
        <v>18</v>
      </c>
      <c r="E606">
        <v>4148.6400000000003</v>
      </c>
      <c r="F606">
        <v>1400.16</v>
      </c>
      <c r="G606" t="s">
        <v>72</v>
      </c>
      <c r="H606">
        <v>1</v>
      </c>
      <c r="I606">
        <v>10</v>
      </c>
      <c r="J606" s="6">
        <v>43321</v>
      </c>
      <c r="K606" s="7">
        <v>43313</v>
      </c>
      <c r="L606" t="s">
        <v>10</v>
      </c>
    </row>
    <row r="607" spans="1:12" x14ac:dyDescent="0.3">
      <c r="A607" t="s">
        <v>3</v>
      </c>
      <c r="B607" t="s">
        <v>65</v>
      </c>
      <c r="C607" t="s">
        <v>16</v>
      </c>
      <c r="D607" t="s">
        <v>18</v>
      </c>
      <c r="E607">
        <v>5029.0200000000004</v>
      </c>
      <c r="F607">
        <v>391.14</v>
      </c>
      <c r="G607" t="s">
        <v>72</v>
      </c>
      <c r="H607">
        <v>1</v>
      </c>
      <c r="I607">
        <v>1</v>
      </c>
      <c r="J607" s="6">
        <v>43321</v>
      </c>
      <c r="K607" s="7">
        <v>43313</v>
      </c>
      <c r="L607" t="s">
        <v>12</v>
      </c>
    </row>
    <row r="608" spans="1:12" x14ac:dyDescent="0.3">
      <c r="A608" t="s">
        <v>3</v>
      </c>
      <c r="B608" t="s">
        <v>63</v>
      </c>
      <c r="C608" t="s">
        <v>16</v>
      </c>
      <c r="D608" t="s">
        <v>18</v>
      </c>
      <c r="E608">
        <v>16321.2</v>
      </c>
      <c r="F608">
        <v>-466.32</v>
      </c>
      <c r="G608" t="s">
        <v>72</v>
      </c>
      <c r="H608">
        <v>1</v>
      </c>
      <c r="I608">
        <v>2</v>
      </c>
      <c r="J608" s="6">
        <v>43321</v>
      </c>
      <c r="K608" s="7">
        <v>43313</v>
      </c>
      <c r="L608" t="s">
        <v>10</v>
      </c>
    </row>
    <row r="609" spans="1:12" x14ac:dyDescent="0.3">
      <c r="A609" t="s">
        <v>2</v>
      </c>
      <c r="B609" t="s">
        <v>70</v>
      </c>
      <c r="C609" t="s">
        <v>16</v>
      </c>
      <c r="D609" t="s">
        <v>18</v>
      </c>
      <c r="E609">
        <v>422.1</v>
      </c>
      <c r="F609">
        <v>133.65</v>
      </c>
      <c r="G609" t="s">
        <v>72</v>
      </c>
      <c r="H609">
        <v>1</v>
      </c>
      <c r="I609">
        <v>2</v>
      </c>
      <c r="J609" s="6">
        <v>43321</v>
      </c>
      <c r="K609" s="7">
        <v>43313</v>
      </c>
      <c r="L609" t="s">
        <v>9</v>
      </c>
    </row>
    <row r="610" spans="1:12" x14ac:dyDescent="0.3">
      <c r="A610" t="s">
        <v>3</v>
      </c>
      <c r="B610" t="s">
        <v>65</v>
      </c>
      <c r="C610" t="s">
        <v>16</v>
      </c>
      <c r="D610" t="s">
        <v>18</v>
      </c>
      <c r="E610">
        <v>10984.25</v>
      </c>
      <c r="F610">
        <v>5014.55</v>
      </c>
      <c r="G610" t="s">
        <v>72</v>
      </c>
      <c r="H610">
        <v>1</v>
      </c>
      <c r="I610">
        <v>6</v>
      </c>
      <c r="J610" s="6">
        <v>43321</v>
      </c>
      <c r="K610" s="7">
        <v>43313</v>
      </c>
      <c r="L610" t="s">
        <v>12</v>
      </c>
    </row>
    <row r="611" spans="1:12" x14ac:dyDescent="0.3">
      <c r="A611" t="s">
        <v>5</v>
      </c>
      <c r="B611" t="s">
        <v>65</v>
      </c>
      <c r="C611" t="s">
        <v>15</v>
      </c>
      <c r="D611" t="s">
        <v>18</v>
      </c>
      <c r="E611">
        <v>3088.16</v>
      </c>
      <c r="F611">
        <v>1241.97</v>
      </c>
      <c r="G611" t="s">
        <v>72</v>
      </c>
      <c r="H611">
        <v>1</v>
      </c>
      <c r="I611">
        <v>8</v>
      </c>
      <c r="J611" s="6">
        <v>43322</v>
      </c>
      <c r="K611" s="7">
        <v>43313</v>
      </c>
      <c r="L611" t="s">
        <v>12</v>
      </c>
    </row>
    <row r="612" spans="1:12" x14ac:dyDescent="0.3">
      <c r="A612" t="s">
        <v>3</v>
      </c>
      <c r="B612" t="s">
        <v>67</v>
      </c>
      <c r="C612" t="s">
        <v>15</v>
      </c>
      <c r="D612" t="s">
        <v>18</v>
      </c>
      <c r="E612">
        <v>13603.68</v>
      </c>
      <c r="F612">
        <v>5743.8</v>
      </c>
      <c r="G612" t="s">
        <v>72</v>
      </c>
      <c r="H612">
        <v>1</v>
      </c>
      <c r="I612">
        <v>10</v>
      </c>
      <c r="J612" s="6">
        <v>43322</v>
      </c>
      <c r="K612" s="7">
        <v>43313</v>
      </c>
      <c r="L612" t="s">
        <v>13</v>
      </c>
    </row>
    <row r="613" spans="1:12" x14ac:dyDescent="0.3">
      <c r="A613" t="s">
        <v>3</v>
      </c>
      <c r="B613" t="s">
        <v>67</v>
      </c>
      <c r="C613" t="s">
        <v>15</v>
      </c>
      <c r="D613" t="s">
        <v>18</v>
      </c>
      <c r="E613">
        <v>2386.88</v>
      </c>
      <c r="F613">
        <v>1004.99</v>
      </c>
      <c r="G613" t="s">
        <v>72</v>
      </c>
      <c r="H613">
        <v>1</v>
      </c>
      <c r="I613">
        <v>10</v>
      </c>
      <c r="J613" s="6">
        <v>43322</v>
      </c>
      <c r="K613" s="7">
        <v>43313</v>
      </c>
      <c r="L613" t="s">
        <v>13</v>
      </c>
    </row>
    <row r="614" spans="1:12" x14ac:dyDescent="0.3">
      <c r="A614" t="s">
        <v>3</v>
      </c>
      <c r="B614" t="s">
        <v>65</v>
      </c>
      <c r="C614" t="s">
        <v>16</v>
      </c>
      <c r="D614" t="s">
        <v>18</v>
      </c>
      <c r="E614">
        <v>7067.16</v>
      </c>
      <c r="F614">
        <v>1963.1</v>
      </c>
      <c r="G614" t="s">
        <v>72</v>
      </c>
      <c r="H614">
        <v>1</v>
      </c>
      <c r="I614">
        <v>4</v>
      </c>
      <c r="J614" s="6">
        <v>43322</v>
      </c>
      <c r="K614" s="7">
        <v>43313</v>
      </c>
      <c r="L614" t="s">
        <v>12</v>
      </c>
    </row>
    <row r="615" spans="1:12" x14ac:dyDescent="0.3">
      <c r="A615" t="s">
        <v>3</v>
      </c>
      <c r="B615" t="s">
        <v>66</v>
      </c>
      <c r="C615" t="s">
        <v>15</v>
      </c>
      <c r="D615" t="s">
        <v>18</v>
      </c>
      <c r="E615">
        <v>29597.25</v>
      </c>
      <c r="F615">
        <v>5607.9</v>
      </c>
      <c r="G615" t="s">
        <v>72</v>
      </c>
      <c r="H615">
        <v>1</v>
      </c>
      <c r="I615">
        <v>9</v>
      </c>
      <c r="J615" s="6">
        <v>43322</v>
      </c>
      <c r="K615" s="7">
        <v>43313</v>
      </c>
      <c r="L615" t="s">
        <v>11</v>
      </c>
    </row>
    <row r="616" spans="1:12" x14ac:dyDescent="0.3">
      <c r="A616" t="s">
        <v>4</v>
      </c>
      <c r="B616" t="s">
        <v>65</v>
      </c>
      <c r="C616" t="s">
        <v>15</v>
      </c>
      <c r="D616" t="s">
        <v>18</v>
      </c>
      <c r="E616">
        <v>14473.07</v>
      </c>
      <c r="F616">
        <v>2988.99</v>
      </c>
      <c r="G616" t="s">
        <v>72</v>
      </c>
      <c r="H616">
        <v>1</v>
      </c>
      <c r="I616">
        <v>10</v>
      </c>
      <c r="J616" s="6">
        <v>43322</v>
      </c>
      <c r="K616" s="7">
        <v>43313</v>
      </c>
      <c r="L616" t="s">
        <v>12</v>
      </c>
    </row>
    <row r="617" spans="1:12" x14ac:dyDescent="0.3">
      <c r="A617" t="s">
        <v>2</v>
      </c>
      <c r="B617" t="s">
        <v>63</v>
      </c>
      <c r="C617" t="s">
        <v>15</v>
      </c>
      <c r="D617" t="s">
        <v>18</v>
      </c>
      <c r="E617">
        <v>14596.35</v>
      </c>
      <c r="F617">
        <v>3331.79</v>
      </c>
      <c r="G617" t="s">
        <v>72</v>
      </c>
      <c r="H617">
        <v>1</v>
      </c>
      <c r="I617">
        <v>8</v>
      </c>
      <c r="J617" s="6">
        <v>43322</v>
      </c>
      <c r="K617" s="7">
        <v>43313</v>
      </c>
      <c r="L617" t="s">
        <v>10</v>
      </c>
    </row>
    <row r="618" spans="1:12" x14ac:dyDescent="0.3">
      <c r="A618" t="s">
        <v>2</v>
      </c>
      <c r="B618" t="s">
        <v>70</v>
      </c>
      <c r="C618" t="s">
        <v>16</v>
      </c>
      <c r="D618" t="s">
        <v>18</v>
      </c>
      <c r="E618">
        <v>2108.09</v>
      </c>
      <c r="F618">
        <v>527.02</v>
      </c>
      <c r="G618" t="s">
        <v>72</v>
      </c>
      <c r="H618">
        <v>1</v>
      </c>
      <c r="I618">
        <v>1</v>
      </c>
      <c r="J618" s="6">
        <v>43322</v>
      </c>
      <c r="K618" s="7">
        <v>43313</v>
      </c>
      <c r="L618" t="s">
        <v>9</v>
      </c>
    </row>
    <row r="619" spans="1:12" x14ac:dyDescent="0.3">
      <c r="A619" t="s">
        <v>3</v>
      </c>
      <c r="B619" t="s">
        <v>63</v>
      </c>
      <c r="C619" t="s">
        <v>15</v>
      </c>
      <c r="D619" t="s">
        <v>18</v>
      </c>
      <c r="E619">
        <v>11034.9</v>
      </c>
      <c r="F619">
        <v>735.65</v>
      </c>
      <c r="G619" t="s">
        <v>72</v>
      </c>
      <c r="H619">
        <v>1</v>
      </c>
      <c r="I619">
        <v>8</v>
      </c>
      <c r="J619" s="6">
        <v>43322</v>
      </c>
      <c r="K619" s="7">
        <v>43313</v>
      </c>
      <c r="L619" t="s">
        <v>10</v>
      </c>
    </row>
    <row r="620" spans="1:12" x14ac:dyDescent="0.3">
      <c r="A620" t="s">
        <v>2</v>
      </c>
      <c r="B620" t="s">
        <v>69</v>
      </c>
      <c r="C620" t="s">
        <v>15</v>
      </c>
      <c r="D620" t="s">
        <v>18</v>
      </c>
      <c r="E620">
        <v>25759.360000000001</v>
      </c>
      <c r="F620">
        <v>4479.92</v>
      </c>
      <c r="G620" t="s">
        <v>72</v>
      </c>
      <c r="H620">
        <v>1</v>
      </c>
      <c r="I620">
        <v>10</v>
      </c>
      <c r="J620" s="6">
        <v>43323</v>
      </c>
      <c r="K620" s="7">
        <v>43313</v>
      </c>
      <c r="L620" t="s">
        <v>8</v>
      </c>
    </row>
    <row r="621" spans="1:12" x14ac:dyDescent="0.3">
      <c r="A621" t="s">
        <v>4</v>
      </c>
      <c r="B621" t="s">
        <v>66</v>
      </c>
      <c r="C621" t="s">
        <v>15</v>
      </c>
      <c r="D621" t="s">
        <v>18</v>
      </c>
      <c r="E621">
        <v>6742.88</v>
      </c>
      <c r="F621">
        <v>2141.84</v>
      </c>
      <c r="G621" t="s">
        <v>72</v>
      </c>
      <c r="H621">
        <v>1</v>
      </c>
      <c r="I621">
        <v>9</v>
      </c>
      <c r="J621" s="6">
        <v>43323</v>
      </c>
      <c r="K621" s="7">
        <v>43313</v>
      </c>
      <c r="L621" t="s">
        <v>11</v>
      </c>
    </row>
    <row r="622" spans="1:12" x14ac:dyDescent="0.3">
      <c r="A622" t="s">
        <v>4</v>
      </c>
      <c r="B622" t="s">
        <v>63</v>
      </c>
      <c r="C622" t="s">
        <v>16</v>
      </c>
      <c r="D622" t="s">
        <v>18</v>
      </c>
      <c r="E622">
        <v>26146.080000000002</v>
      </c>
      <c r="F622">
        <v>653.64</v>
      </c>
      <c r="G622" t="s">
        <v>72</v>
      </c>
      <c r="H622">
        <v>1</v>
      </c>
      <c r="I622">
        <v>5</v>
      </c>
      <c r="J622" s="6">
        <v>43323</v>
      </c>
      <c r="K622" s="7">
        <v>43313</v>
      </c>
      <c r="L622" t="s">
        <v>10</v>
      </c>
    </row>
    <row r="623" spans="1:12" x14ac:dyDescent="0.3">
      <c r="A623" t="s">
        <v>4</v>
      </c>
      <c r="B623" t="s">
        <v>63</v>
      </c>
      <c r="C623" t="s">
        <v>16</v>
      </c>
      <c r="D623" t="s">
        <v>18</v>
      </c>
      <c r="E623">
        <v>6768.07</v>
      </c>
      <c r="F623">
        <v>3604.72</v>
      </c>
      <c r="G623" t="s">
        <v>72</v>
      </c>
      <c r="H623">
        <v>1</v>
      </c>
      <c r="I623">
        <v>3</v>
      </c>
      <c r="J623" s="6">
        <v>43323</v>
      </c>
      <c r="K623" s="7">
        <v>43313</v>
      </c>
      <c r="L623" t="s">
        <v>10</v>
      </c>
    </row>
    <row r="624" spans="1:12" x14ac:dyDescent="0.3">
      <c r="A624" t="s">
        <v>3</v>
      </c>
      <c r="B624" t="s">
        <v>63</v>
      </c>
      <c r="C624" t="s">
        <v>16</v>
      </c>
      <c r="D624" t="s">
        <v>18</v>
      </c>
      <c r="E624">
        <v>3394.22</v>
      </c>
      <c r="F624">
        <v>1517.42</v>
      </c>
      <c r="G624" t="s">
        <v>72</v>
      </c>
      <c r="H624">
        <v>1</v>
      </c>
      <c r="I624">
        <v>6</v>
      </c>
      <c r="J624" s="6">
        <v>43323</v>
      </c>
      <c r="K624" s="7">
        <v>43313</v>
      </c>
      <c r="L624" t="s">
        <v>10</v>
      </c>
    </row>
    <row r="625" spans="1:12" x14ac:dyDescent="0.3">
      <c r="A625" t="s">
        <v>3</v>
      </c>
      <c r="B625" t="s">
        <v>65</v>
      </c>
      <c r="C625" t="s">
        <v>16</v>
      </c>
      <c r="D625" t="s">
        <v>18</v>
      </c>
      <c r="E625">
        <v>4202.24</v>
      </c>
      <c r="F625">
        <v>1891</v>
      </c>
      <c r="G625" t="s">
        <v>72</v>
      </c>
      <c r="H625">
        <v>1</v>
      </c>
      <c r="I625">
        <v>4</v>
      </c>
      <c r="J625" s="6">
        <v>43323</v>
      </c>
      <c r="K625" s="7">
        <v>43313</v>
      </c>
      <c r="L625" t="s">
        <v>12</v>
      </c>
    </row>
    <row r="626" spans="1:12" x14ac:dyDescent="0.3">
      <c r="A626" t="s">
        <v>3</v>
      </c>
      <c r="B626" t="s">
        <v>67</v>
      </c>
      <c r="C626" t="s">
        <v>16</v>
      </c>
      <c r="D626" t="s">
        <v>18</v>
      </c>
      <c r="E626">
        <v>2261.25</v>
      </c>
      <c r="F626">
        <v>603</v>
      </c>
      <c r="G626" t="s">
        <v>72</v>
      </c>
      <c r="H626">
        <v>1</v>
      </c>
      <c r="I626">
        <v>7</v>
      </c>
      <c r="J626" s="6">
        <v>43323</v>
      </c>
      <c r="K626" s="7">
        <v>43313</v>
      </c>
      <c r="L626" t="s">
        <v>13</v>
      </c>
    </row>
    <row r="627" spans="1:12" x14ac:dyDescent="0.3">
      <c r="A627" t="s">
        <v>5</v>
      </c>
      <c r="B627" t="s">
        <v>65</v>
      </c>
      <c r="C627" t="s">
        <v>16</v>
      </c>
      <c r="D627" t="s">
        <v>18</v>
      </c>
      <c r="E627">
        <v>30475.62</v>
      </c>
      <c r="F627">
        <v>9303.06</v>
      </c>
      <c r="G627" t="s">
        <v>72</v>
      </c>
      <c r="H627">
        <v>1</v>
      </c>
      <c r="I627">
        <v>4</v>
      </c>
      <c r="J627" s="6">
        <v>43324</v>
      </c>
      <c r="K627" s="7">
        <v>43313</v>
      </c>
      <c r="L627" t="s">
        <v>12</v>
      </c>
    </row>
    <row r="628" spans="1:12" x14ac:dyDescent="0.3">
      <c r="A628" t="s">
        <v>3</v>
      </c>
      <c r="B628" t="s">
        <v>69</v>
      </c>
      <c r="C628" t="s">
        <v>15</v>
      </c>
      <c r="D628" t="s">
        <v>18</v>
      </c>
      <c r="E628">
        <v>6512.4</v>
      </c>
      <c r="F628">
        <v>1519.56</v>
      </c>
      <c r="G628" t="s">
        <v>72</v>
      </c>
      <c r="H628">
        <v>1</v>
      </c>
      <c r="I628">
        <v>8</v>
      </c>
      <c r="J628" s="6">
        <v>43324</v>
      </c>
      <c r="K628" s="7">
        <v>43313</v>
      </c>
      <c r="L628" t="s">
        <v>8</v>
      </c>
    </row>
    <row r="629" spans="1:12" x14ac:dyDescent="0.3">
      <c r="A629" t="s">
        <v>4</v>
      </c>
      <c r="B629" t="s">
        <v>63</v>
      </c>
      <c r="C629" t="s">
        <v>16</v>
      </c>
      <c r="D629" t="s">
        <v>18</v>
      </c>
      <c r="E629">
        <v>12081.44</v>
      </c>
      <c r="F629">
        <v>1575.84</v>
      </c>
      <c r="G629" t="s">
        <v>72</v>
      </c>
      <c r="H629">
        <v>1</v>
      </c>
      <c r="I629">
        <v>6</v>
      </c>
      <c r="J629" s="6">
        <v>43324</v>
      </c>
      <c r="K629" s="7">
        <v>43313</v>
      </c>
      <c r="L629" t="s">
        <v>10</v>
      </c>
    </row>
    <row r="630" spans="1:12" x14ac:dyDescent="0.3">
      <c r="A630" t="s">
        <v>3</v>
      </c>
      <c r="B630" t="s">
        <v>67</v>
      </c>
      <c r="C630" t="s">
        <v>16</v>
      </c>
      <c r="D630" t="s">
        <v>18</v>
      </c>
      <c r="E630">
        <v>229.14</v>
      </c>
      <c r="F630">
        <v>28.01</v>
      </c>
      <c r="G630" t="s">
        <v>72</v>
      </c>
      <c r="H630">
        <v>1</v>
      </c>
      <c r="I630">
        <v>1</v>
      </c>
      <c r="J630" s="6">
        <v>43324</v>
      </c>
      <c r="K630" s="7">
        <v>43313</v>
      </c>
      <c r="L630" t="s">
        <v>13</v>
      </c>
    </row>
    <row r="631" spans="1:12" x14ac:dyDescent="0.3">
      <c r="A631" t="s">
        <v>3</v>
      </c>
      <c r="B631" t="s">
        <v>63</v>
      </c>
      <c r="C631" t="s">
        <v>16</v>
      </c>
      <c r="D631" t="s">
        <v>18</v>
      </c>
      <c r="E631">
        <v>9755.5300000000007</v>
      </c>
      <c r="F631">
        <v>5164.6899999999996</v>
      </c>
      <c r="G631" t="s">
        <v>72</v>
      </c>
      <c r="H631">
        <v>1</v>
      </c>
      <c r="I631">
        <v>5</v>
      </c>
      <c r="J631" s="6">
        <v>43324</v>
      </c>
      <c r="K631" s="7">
        <v>43313</v>
      </c>
      <c r="L631" t="s">
        <v>10</v>
      </c>
    </row>
    <row r="632" spans="1:12" x14ac:dyDescent="0.3">
      <c r="A632" t="s">
        <v>3</v>
      </c>
      <c r="B632" t="s">
        <v>66</v>
      </c>
      <c r="C632" t="s">
        <v>16</v>
      </c>
      <c r="D632" t="s">
        <v>18</v>
      </c>
      <c r="E632">
        <v>11481.12</v>
      </c>
      <c r="F632">
        <v>1755.96</v>
      </c>
      <c r="G632" t="s">
        <v>72</v>
      </c>
      <c r="H632">
        <v>1</v>
      </c>
      <c r="I632">
        <v>7</v>
      </c>
      <c r="J632" s="6">
        <v>43324</v>
      </c>
      <c r="K632" s="7">
        <v>43313</v>
      </c>
      <c r="L632" t="s">
        <v>11</v>
      </c>
    </row>
    <row r="633" spans="1:12" x14ac:dyDescent="0.3">
      <c r="A633" t="s">
        <v>2</v>
      </c>
      <c r="B633" t="s">
        <v>63</v>
      </c>
      <c r="C633" t="s">
        <v>16</v>
      </c>
      <c r="D633" t="s">
        <v>18</v>
      </c>
      <c r="E633">
        <v>29537.89</v>
      </c>
      <c r="F633">
        <v>4815.97</v>
      </c>
      <c r="G633" t="s">
        <v>72</v>
      </c>
      <c r="H633">
        <v>1</v>
      </c>
      <c r="I633">
        <v>3</v>
      </c>
      <c r="J633" s="6">
        <v>43324</v>
      </c>
      <c r="K633" s="7">
        <v>43313</v>
      </c>
      <c r="L633" t="s">
        <v>10</v>
      </c>
    </row>
    <row r="634" spans="1:12" x14ac:dyDescent="0.3">
      <c r="A634" t="s">
        <v>5</v>
      </c>
      <c r="B634" t="s">
        <v>63</v>
      </c>
      <c r="C634" t="s">
        <v>16</v>
      </c>
      <c r="D634" t="s">
        <v>18</v>
      </c>
      <c r="E634">
        <v>1018.4</v>
      </c>
      <c r="F634">
        <v>182.24</v>
      </c>
      <c r="G634" t="s">
        <v>72</v>
      </c>
      <c r="H634">
        <v>1</v>
      </c>
      <c r="I634">
        <v>4</v>
      </c>
      <c r="J634" s="6">
        <v>43324</v>
      </c>
      <c r="K634" s="7">
        <v>43313</v>
      </c>
      <c r="L634" t="s">
        <v>10</v>
      </c>
    </row>
    <row r="635" spans="1:12" x14ac:dyDescent="0.3">
      <c r="A635" t="s">
        <v>2</v>
      </c>
      <c r="B635" t="s">
        <v>66</v>
      </c>
      <c r="C635" t="s">
        <v>15</v>
      </c>
      <c r="D635" t="s">
        <v>18</v>
      </c>
      <c r="E635">
        <v>6270.2</v>
      </c>
      <c r="F635">
        <v>-0.02</v>
      </c>
      <c r="G635" t="s">
        <v>72</v>
      </c>
      <c r="H635">
        <v>1</v>
      </c>
      <c r="I635">
        <v>8</v>
      </c>
      <c r="J635" s="6">
        <v>43325</v>
      </c>
      <c r="K635" s="7">
        <v>43313</v>
      </c>
      <c r="L635" t="s">
        <v>11</v>
      </c>
    </row>
    <row r="636" spans="1:12" x14ac:dyDescent="0.3">
      <c r="A636" t="s">
        <v>3</v>
      </c>
      <c r="B636" t="s">
        <v>63</v>
      </c>
      <c r="C636" t="s">
        <v>16</v>
      </c>
      <c r="D636" t="s">
        <v>18</v>
      </c>
      <c r="E636">
        <v>13314.24</v>
      </c>
      <c r="F636">
        <v>5209.92</v>
      </c>
      <c r="G636" t="s">
        <v>72</v>
      </c>
      <c r="H636">
        <v>1</v>
      </c>
      <c r="I636">
        <v>6</v>
      </c>
      <c r="J636" s="6">
        <v>43325</v>
      </c>
      <c r="K636" s="7">
        <v>43313</v>
      </c>
      <c r="L636" t="s">
        <v>10</v>
      </c>
    </row>
    <row r="637" spans="1:12" x14ac:dyDescent="0.3">
      <c r="A637" t="s">
        <v>4</v>
      </c>
      <c r="B637" t="s">
        <v>66</v>
      </c>
      <c r="C637" t="s">
        <v>16</v>
      </c>
      <c r="D637" t="s">
        <v>18</v>
      </c>
      <c r="E637">
        <v>11495.19</v>
      </c>
      <c r="F637">
        <v>3388.07</v>
      </c>
      <c r="G637" t="s">
        <v>72</v>
      </c>
      <c r="H637">
        <v>1</v>
      </c>
      <c r="I637">
        <v>4</v>
      </c>
      <c r="J637" s="6">
        <v>43325</v>
      </c>
      <c r="K637" s="7">
        <v>43313</v>
      </c>
      <c r="L637" t="s">
        <v>11</v>
      </c>
    </row>
    <row r="638" spans="1:12" x14ac:dyDescent="0.3">
      <c r="A638" t="s">
        <v>4</v>
      </c>
      <c r="B638" t="s">
        <v>63</v>
      </c>
      <c r="C638" t="s">
        <v>16</v>
      </c>
      <c r="D638" t="s">
        <v>18</v>
      </c>
      <c r="E638">
        <v>20526.12</v>
      </c>
      <c r="F638">
        <v>4462.2</v>
      </c>
      <c r="G638" t="s">
        <v>72</v>
      </c>
      <c r="H638">
        <v>1</v>
      </c>
      <c r="I638">
        <v>6</v>
      </c>
      <c r="J638" s="6">
        <v>43325</v>
      </c>
      <c r="K638" s="7">
        <v>43313</v>
      </c>
      <c r="L638" t="s">
        <v>10</v>
      </c>
    </row>
    <row r="639" spans="1:12" x14ac:dyDescent="0.3">
      <c r="A639" t="s">
        <v>3</v>
      </c>
      <c r="B639" t="s">
        <v>70</v>
      </c>
      <c r="C639" t="s">
        <v>15</v>
      </c>
      <c r="D639" t="s">
        <v>18</v>
      </c>
      <c r="E639">
        <v>515.57000000000005</v>
      </c>
      <c r="F639">
        <v>65.12</v>
      </c>
      <c r="G639" t="s">
        <v>72</v>
      </c>
      <c r="H639">
        <v>1</v>
      </c>
      <c r="I639">
        <v>9</v>
      </c>
      <c r="J639" s="6">
        <v>43325</v>
      </c>
      <c r="K639" s="7">
        <v>43313</v>
      </c>
      <c r="L639" t="s">
        <v>9</v>
      </c>
    </row>
    <row r="640" spans="1:12" x14ac:dyDescent="0.3">
      <c r="A640" t="s">
        <v>5</v>
      </c>
      <c r="B640" t="s">
        <v>63</v>
      </c>
      <c r="C640" t="s">
        <v>16</v>
      </c>
      <c r="D640" t="s">
        <v>18</v>
      </c>
      <c r="E640">
        <v>3624.43</v>
      </c>
      <c r="F640">
        <v>354.56</v>
      </c>
      <c r="G640" t="s">
        <v>72</v>
      </c>
      <c r="H640">
        <v>1</v>
      </c>
      <c r="I640">
        <v>4</v>
      </c>
      <c r="J640" s="6">
        <v>43325</v>
      </c>
      <c r="K640" s="7">
        <v>43313</v>
      </c>
      <c r="L640" t="s">
        <v>10</v>
      </c>
    </row>
    <row r="641" spans="1:12" x14ac:dyDescent="0.3">
      <c r="A641" t="s">
        <v>2</v>
      </c>
      <c r="B641" t="s">
        <v>67</v>
      </c>
      <c r="C641" t="s">
        <v>16</v>
      </c>
      <c r="D641" t="s">
        <v>18</v>
      </c>
      <c r="E641">
        <v>10318.540000000001</v>
      </c>
      <c r="F641">
        <v>3140.44</v>
      </c>
      <c r="G641" t="s">
        <v>72</v>
      </c>
      <c r="H641">
        <v>1</v>
      </c>
      <c r="I641">
        <v>3</v>
      </c>
      <c r="J641" s="6">
        <v>43325</v>
      </c>
      <c r="K641" s="7">
        <v>43313</v>
      </c>
      <c r="L641" t="s">
        <v>13</v>
      </c>
    </row>
    <row r="642" spans="1:12" x14ac:dyDescent="0.3">
      <c r="A642" t="s">
        <v>3</v>
      </c>
      <c r="B642" t="s">
        <v>69</v>
      </c>
      <c r="C642" t="s">
        <v>15</v>
      </c>
      <c r="D642" t="s">
        <v>18</v>
      </c>
      <c r="E642">
        <v>4105.43</v>
      </c>
      <c r="F642">
        <v>648.22</v>
      </c>
      <c r="G642" t="s">
        <v>72</v>
      </c>
      <c r="H642">
        <v>1</v>
      </c>
      <c r="I642">
        <v>8</v>
      </c>
      <c r="J642" s="6">
        <v>43325</v>
      </c>
      <c r="K642" s="7">
        <v>43313</v>
      </c>
      <c r="L642" t="s">
        <v>8</v>
      </c>
    </row>
    <row r="643" spans="1:12" x14ac:dyDescent="0.3">
      <c r="A643" t="s">
        <v>2</v>
      </c>
      <c r="B643" t="s">
        <v>63</v>
      </c>
      <c r="C643" t="s">
        <v>15</v>
      </c>
      <c r="D643" t="s">
        <v>18</v>
      </c>
      <c r="E643">
        <v>2966.76</v>
      </c>
      <c r="F643">
        <v>461.49</v>
      </c>
      <c r="G643" t="s">
        <v>72</v>
      </c>
      <c r="H643">
        <v>1</v>
      </c>
      <c r="I643">
        <v>8</v>
      </c>
      <c r="J643" s="6">
        <v>43325</v>
      </c>
      <c r="K643" s="7">
        <v>43313</v>
      </c>
      <c r="L643" t="s">
        <v>10</v>
      </c>
    </row>
    <row r="644" spans="1:12" x14ac:dyDescent="0.3">
      <c r="A644" t="s">
        <v>3</v>
      </c>
      <c r="B644" t="s">
        <v>65</v>
      </c>
      <c r="C644" t="s">
        <v>15</v>
      </c>
      <c r="D644" t="s">
        <v>18</v>
      </c>
      <c r="E644">
        <v>14152.54</v>
      </c>
      <c r="F644">
        <v>3230.46</v>
      </c>
      <c r="G644" t="s">
        <v>72</v>
      </c>
      <c r="H644">
        <v>1</v>
      </c>
      <c r="I644">
        <v>8</v>
      </c>
      <c r="J644" s="6">
        <v>43325</v>
      </c>
      <c r="K644" s="7">
        <v>43313</v>
      </c>
      <c r="L644" t="s">
        <v>12</v>
      </c>
    </row>
    <row r="645" spans="1:12" x14ac:dyDescent="0.3">
      <c r="A645" t="s">
        <v>3</v>
      </c>
      <c r="B645" t="s">
        <v>63</v>
      </c>
      <c r="C645" t="s">
        <v>16</v>
      </c>
      <c r="D645" t="s">
        <v>18</v>
      </c>
      <c r="E645">
        <v>14479.24</v>
      </c>
      <c r="F645">
        <v>2832.91</v>
      </c>
      <c r="G645" t="s">
        <v>72</v>
      </c>
      <c r="H645">
        <v>1</v>
      </c>
      <c r="I645">
        <v>6</v>
      </c>
      <c r="J645" s="6">
        <v>43325</v>
      </c>
      <c r="K645" s="7">
        <v>43313</v>
      </c>
      <c r="L645" t="s">
        <v>10</v>
      </c>
    </row>
    <row r="646" spans="1:12" x14ac:dyDescent="0.3">
      <c r="A646" t="s">
        <v>4</v>
      </c>
      <c r="B646" t="s">
        <v>66</v>
      </c>
      <c r="C646" t="s">
        <v>16</v>
      </c>
      <c r="D646" t="s">
        <v>18</v>
      </c>
      <c r="E646">
        <v>5499.36</v>
      </c>
      <c r="F646">
        <v>2260.88</v>
      </c>
      <c r="G646" t="s">
        <v>72</v>
      </c>
      <c r="H646">
        <v>1</v>
      </c>
      <c r="I646">
        <v>4</v>
      </c>
      <c r="J646" s="6">
        <v>43325</v>
      </c>
      <c r="K646" s="7">
        <v>43313</v>
      </c>
      <c r="L646" t="s">
        <v>11</v>
      </c>
    </row>
    <row r="647" spans="1:12" x14ac:dyDescent="0.3">
      <c r="A647" t="s">
        <v>2</v>
      </c>
      <c r="B647" t="s">
        <v>63</v>
      </c>
      <c r="C647" t="s">
        <v>15</v>
      </c>
      <c r="D647" t="s">
        <v>18</v>
      </c>
      <c r="E647">
        <v>2291.4</v>
      </c>
      <c r="F647">
        <v>-381.9</v>
      </c>
      <c r="G647" t="s">
        <v>72</v>
      </c>
      <c r="H647">
        <v>1</v>
      </c>
      <c r="I647">
        <v>10</v>
      </c>
      <c r="J647" s="6">
        <v>43326</v>
      </c>
      <c r="K647" s="7">
        <v>43313</v>
      </c>
      <c r="L647" t="s">
        <v>10</v>
      </c>
    </row>
    <row r="648" spans="1:12" x14ac:dyDescent="0.3">
      <c r="A648" t="s">
        <v>3</v>
      </c>
      <c r="B648" t="s">
        <v>66</v>
      </c>
      <c r="C648" t="s">
        <v>15</v>
      </c>
      <c r="D648" t="s">
        <v>18</v>
      </c>
      <c r="E648">
        <v>4123.18</v>
      </c>
      <c r="F648">
        <v>97.02</v>
      </c>
      <c r="G648" t="s">
        <v>72</v>
      </c>
      <c r="H648">
        <v>1</v>
      </c>
      <c r="I648">
        <v>9</v>
      </c>
      <c r="J648" s="6">
        <v>43326</v>
      </c>
      <c r="K648" s="7">
        <v>43313</v>
      </c>
      <c r="L648" t="s">
        <v>11</v>
      </c>
    </row>
    <row r="649" spans="1:12" x14ac:dyDescent="0.3">
      <c r="A649" t="s">
        <v>4</v>
      </c>
      <c r="B649" t="s">
        <v>70</v>
      </c>
      <c r="C649" t="s">
        <v>16</v>
      </c>
      <c r="D649" t="s">
        <v>18</v>
      </c>
      <c r="E649">
        <v>7523.43</v>
      </c>
      <c r="F649">
        <v>2217.4499999999998</v>
      </c>
      <c r="G649" t="s">
        <v>72</v>
      </c>
      <c r="H649">
        <v>1</v>
      </c>
      <c r="I649">
        <v>4</v>
      </c>
      <c r="J649" s="6">
        <v>43326</v>
      </c>
      <c r="K649" s="7">
        <v>43313</v>
      </c>
      <c r="L649" t="s">
        <v>9</v>
      </c>
    </row>
    <row r="650" spans="1:12" x14ac:dyDescent="0.3">
      <c r="A650" t="s">
        <v>3</v>
      </c>
      <c r="B650" t="s">
        <v>63</v>
      </c>
      <c r="C650" t="s">
        <v>16</v>
      </c>
      <c r="D650" t="s">
        <v>18</v>
      </c>
      <c r="E650">
        <v>5740.56</v>
      </c>
      <c r="F650">
        <v>2566.38</v>
      </c>
      <c r="G650" t="s">
        <v>72</v>
      </c>
      <c r="H650">
        <v>1</v>
      </c>
      <c r="I650">
        <v>5</v>
      </c>
      <c r="J650" s="6">
        <v>43326</v>
      </c>
      <c r="K650" s="7">
        <v>43313</v>
      </c>
      <c r="L650" t="s">
        <v>10</v>
      </c>
    </row>
    <row r="651" spans="1:12" x14ac:dyDescent="0.3">
      <c r="A651" t="s">
        <v>3</v>
      </c>
      <c r="B651" t="s">
        <v>67</v>
      </c>
      <c r="C651" t="s">
        <v>16</v>
      </c>
      <c r="D651" t="s">
        <v>18</v>
      </c>
      <c r="E651">
        <v>17058.87</v>
      </c>
      <c r="F651">
        <v>9287.61</v>
      </c>
      <c r="G651" t="s">
        <v>72</v>
      </c>
      <c r="H651">
        <v>1</v>
      </c>
      <c r="I651">
        <v>4</v>
      </c>
      <c r="J651" s="6">
        <v>43326</v>
      </c>
      <c r="K651" s="7">
        <v>43313</v>
      </c>
      <c r="L651" t="s">
        <v>13</v>
      </c>
    </row>
    <row r="652" spans="1:12" x14ac:dyDescent="0.3">
      <c r="A652" t="s">
        <v>3</v>
      </c>
      <c r="B652" t="s">
        <v>63</v>
      </c>
      <c r="C652" t="s">
        <v>16</v>
      </c>
      <c r="D652" t="s">
        <v>18</v>
      </c>
      <c r="E652">
        <v>24645.279999999999</v>
      </c>
      <c r="F652">
        <v>12971.2</v>
      </c>
      <c r="G652" t="s">
        <v>72</v>
      </c>
      <c r="H652">
        <v>1</v>
      </c>
      <c r="I652">
        <v>1</v>
      </c>
      <c r="J652" s="6">
        <v>43326</v>
      </c>
      <c r="K652" s="7">
        <v>43313</v>
      </c>
      <c r="L652" t="s">
        <v>10</v>
      </c>
    </row>
    <row r="653" spans="1:12" x14ac:dyDescent="0.3">
      <c r="A653" t="s">
        <v>5</v>
      </c>
      <c r="B653" t="s">
        <v>63</v>
      </c>
      <c r="C653" t="s">
        <v>15</v>
      </c>
      <c r="D653" t="s">
        <v>18</v>
      </c>
      <c r="E653">
        <v>6583.42</v>
      </c>
      <c r="F653">
        <v>2013.74</v>
      </c>
      <c r="G653" t="s">
        <v>72</v>
      </c>
      <c r="H653">
        <v>1</v>
      </c>
      <c r="I653">
        <v>8</v>
      </c>
      <c r="J653" s="6">
        <v>43326</v>
      </c>
      <c r="K653" s="7">
        <v>43313</v>
      </c>
      <c r="L653" t="s">
        <v>10</v>
      </c>
    </row>
    <row r="654" spans="1:12" x14ac:dyDescent="0.3">
      <c r="A654" t="s">
        <v>4</v>
      </c>
      <c r="B654" t="s">
        <v>65</v>
      </c>
      <c r="C654" t="s">
        <v>16</v>
      </c>
      <c r="D654" t="s">
        <v>18</v>
      </c>
      <c r="E654">
        <v>14995.94</v>
      </c>
      <c r="F654">
        <v>2841.34</v>
      </c>
      <c r="G654" t="s">
        <v>72</v>
      </c>
      <c r="H654">
        <v>1</v>
      </c>
      <c r="I654">
        <v>3</v>
      </c>
      <c r="J654" s="6">
        <v>43326</v>
      </c>
      <c r="K654" s="7">
        <v>43313</v>
      </c>
      <c r="L654" t="s">
        <v>12</v>
      </c>
    </row>
    <row r="655" spans="1:12" x14ac:dyDescent="0.3">
      <c r="A655" t="s">
        <v>4</v>
      </c>
      <c r="B655" t="s">
        <v>67</v>
      </c>
      <c r="C655" t="s">
        <v>15</v>
      </c>
      <c r="D655" t="s">
        <v>18</v>
      </c>
      <c r="E655">
        <v>5954.42</v>
      </c>
      <c r="F655">
        <v>3300.8</v>
      </c>
      <c r="G655" t="s">
        <v>72</v>
      </c>
      <c r="H655">
        <v>1</v>
      </c>
      <c r="I655">
        <v>10</v>
      </c>
      <c r="J655" s="6">
        <v>43326</v>
      </c>
      <c r="K655" s="7">
        <v>43313</v>
      </c>
      <c r="L655" t="s">
        <v>13</v>
      </c>
    </row>
    <row r="656" spans="1:12" x14ac:dyDescent="0.3">
      <c r="A656" t="s">
        <v>2</v>
      </c>
      <c r="B656" t="s">
        <v>63</v>
      </c>
      <c r="C656" t="s">
        <v>16</v>
      </c>
      <c r="D656" t="s">
        <v>18</v>
      </c>
      <c r="E656">
        <v>15422.33</v>
      </c>
      <c r="F656">
        <v>3520.31</v>
      </c>
      <c r="G656" t="s">
        <v>72</v>
      </c>
      <c r="H656">
        <v>1</v>
      </c>
      <c r="I656">
        <v>4</v>
      </c>
      <c r="J656" s="6">
        <v>43327</v>
      </c>
      <c r="K656" s="7">
        <v>43313</v>
      </c>
      <c r="L656" t="s">
        <v>10</v>
      </c>
    </row>
    <row r="657" spans="1:12" x14ac:dyDescent="0.3">
      <c r="A657" t="s">
        <v>2</v>
      </c>
      <c r="B657" t="s">
        <v>67</v>
      </c>
      <c r="C657" t="s">
        <v>16</v>
      </c>
      <c r="D657" t="s">
        <v>18</v>
      </c>
      <c r="E657">
        <v>1865.28</v>
      </c>
      <c r="F657">
        <v>-31.09</v>
      </c>
      <c r="G657" t="s">
        <v>72</v>
      </c>
      <c r="H657">
        <v>1</v>
      </c>
      <c r="I657">
        <v>6</v>
      </c>
      <c r="J657" s="6">
        <v>43327</v>
      </c>
      <c r="K657" s="7">
        <v>43313</v>
      </c>
      <c r="L657" t="s">
        <v>13</v>
      </c>
    </row>
    <row r="658" spans="1:12" x14ac:dyDescent="0.3">
      <c r="A658" t="s">
        <v>5</v>
      </c>
      <c r="B658" t="s">
        <v>63</v>
      </c>
      <c r="C658" t="s">
        <v>15</v>
      </c>
      <c r="D658" t="s">
        <v>18</v>
      </c>
      <c r="E658">
        <v>827.45</v>
      </c>
      <c r="F658">
        <v>165.49</v>
      </c>
      <c r="G658" t="s">
        <v>72</v>
      </c>
      <c r="H658">
        <v>1</v>
      </c>
      <c r="I658">
        <v>8</v>
      </c>
      <c r="J658" s="6">
        <v>43327</v>
      </c>
      <c r="K658" s="7">
        <v>43313</v>
      </c>
      <c r="L658" t="s">
        <v>10</v>
      </c>
    </row>
    <row r="659" spans="1:12" x14ac:dyDescent="0.3">
      <c r="A659" t="s">
        <v>3</v>
      </c>
      <c r="B659" t="s">
        <v>66</v>
      </c>
      <c r="C659" t="s">
        <v>16</v>
      </c>
      <c r="D659" t="s">
        <v>18</v>
      </c>
      <c r="E659">
        <v>11438.91</v>
      </c>
      <c r="F659">
        <v>635.46</v>
      </c>
      <c r="G659" t="s">
        <v>72</v>
      </c>
      <c r="H659">
        <v>1</v>
      </c>
      <c r="I659">
        <v>7</v>
      </c>
      <c r="J659" s="6">
        <v>43327</v>
      </c>
      <c r="K659" s="7">
        <v>43313</v>
      </c>
      <c r="L659" t="s">
        <v>11</v>
      </c>
    </row>
    <row r="660" spans="1:12" x14ac:dyDescent="0.3">
      <c r="A660" t="s">
        <v>4</v>
      </c>
      <c r="B660" t="s">
        <v>65</v>
      </c>
      <c r="C660" t="s">
        <v>16</v>
      </c>
      <c r="D660" t="s">
        <v>18</v>
      </c>
      <c r="E660">
        <v>6342.76</v>
      </c>
      <c r="F660">
        <v>2550.86</v>
      </c>
      <c r="G660" t="s">
        <v>72</v>
      </c>
      <c r="H660">
        <v>1</v>
      </c>
      <c r="I660">
        <v>5</v>
      </c>
      <c r="J660" s="6">
        <v>43327</v>
      </c>
      <c r="K660" s="7">
        <v>43313</v>
      </c>
      <c r="L660" t="s">
        <v>12</v>
      </c>
    </row>
    <row r="661" spans="1:12" x14ac:dyDescent="0.3">
      <c r="A661" t="s">
        <v>2</v>
      </c>
      <c r="B661" t="s">
        <v>69</v>
      </c>
      <c r="C661" t="s">
        <v>16</v>
      </c>
      <c r="D661" t="s">
        <v>18</v>
      </c>
      <c r="E661">
        <v>10836.31</v>
      </c>
      <c r="F661">
        <v>5653.72</v>
      </c>
      <c r="G661" t="s">
        <v>72</v>
      </c>
      <c r="H661">
        <v>1</v>
      </c>
      <c r="I661">
        <v>6</v>
      </c>
      <c r="J661" s="6">
        <v>43327</v>
      </c>
      <c r="K661" s="7">
        <v>43313</v>
      </c>
      <c r="L661" t="s">
        <v>8</v>
      </c>
    </row>
    <row r="662" spans="1:12" x14ac:dyDescent="0.3">
      <c r="A662" t="s">
        <v>4</v>
      </c>
      <c r="B662" t="s">
        <v>66</v>
      </c>
      <c r="C662" t="s">
        <v>16</v>
      </c>
      <c r="D662" t="s">
        <v>18</v>
      </c>
      <c r="E662">
        <v>215.74</v>
      </c>
      <c r="F662">
        <v>89.11</v>
      </c>
      <c r="G662" t="s">
        <v>72</v>
      </c>
      <c r="H662">
        <v>1</v>
      </c>
      <c r="I662">
        <v>1</v>
      </c>
      <c r="J662" s="6">
        <v>43328</v>
      </c>
      <c r="K662" s="7">
        <v>43313</v>
      </c>
      <c r="L662" t="s">
        <v>11</v>
      </c>
    </row>
    <row r="663" spans="1:12" x14ac:dyDescent="0.3">
      <c r="A663" t="s">
        <v>3</v>
      </c>
      <c r="B663" t="s">
        <v>65</v>
      </c>
      <c r="C663" t="s">
        <v>16</v>
      </c>
      <c r="D663" t="s">
        <v>18</v>
      </c>
      <c r="E663">
        <v>16337.28</v>
      </c>
      <c r="F663">
        <v>4901.2</v>
      </c>
      <c r="G663" t="s">
        <v>72</v>
      </c>
      <c r="H663">
        <v>1</v>
      </c>
      <c r="I663">
        <v>6</v>
      </c>
      <c r="J663" s="6">
        <v>43328</v>
      </c>
      <c r="K663" s="7">
        <v>43313</v>
      </c>
      <c r="L663" t="s">
        <v>12</v>
      </c>
    </row>
    <row r="664" spans="1:12" x14ac:dyDescent="0.3">
      <c r="A664" t="s">
        <v>3</v>
      </c>
      <c r="B664" t="s">
        <v>65</v>
      </c>
      <c r="C664" t="s">
        <v>16</v>
      </c>
      <c r="D664" t="s">
        <v>18</v>
      </c>
      <c r="E664">
        <v>3258.88</v>
      </c>
      <c r="F664">
        <v>891.92</v>
      </c>
      <c r="G664" t="s">
        <v>72</v>
      </c>
      <c r="H664">
        <v>1</v>
      </c>
      <c r="I664">
        <v>7</v>
      </c>
      <c r="J664" s="6">
        <v>43328</v>
      </c>
      <c r="K664" s="7">
        <v>43313</v>
      </c>
      <c r="L664" t="s">
        <v>12</v>
      </c>
    </row>
    <row r="665" spans="1:12" x14ac:dyDescent="0.3">
      <c r="A665" t="s">
        <v>3</v>
      </c>
      <c r="B665" t="s">
        <v>70</v>
      </c>
      <c r="C665" t="s">
        <v>15</v>
      </c>
      <c r="D665" t="s">
        <v>18</v>
      </c>
      <c r="E665">
        <v>3036.1</v>
      </c>
      <c r="F665">
        <v>1374.22</v>
      </c>
      <c r="G665" t="s">
        <v>72</v>
      </c>
      <c r="H665">
        <v>1</v>
      </c>
      <c r="I665">
        <v>9</v>
      </c>
      <c r="J665" s="6">
        <v>43328</v>
      </c>
      <c r="K665" s="7">
        <v>43313</v>
      </c>
      <c r="L665" t="s">
        <v>9</v>
      </c>
    </row>
    <row r="666" spans="1:12" x14ac:dyDescent="0.3">
      <c r="A666" t="s">
        <v>4</v>
      </c>
      <c r="B666" t="s">
        <v>69</v>
      </c>
      <c r="C666" t="s">
        <v>15</v>
      </c>
      <c r="D666" t="s">
        <v>18</v>
      </c>
      <c r="E666">
        <v>6324.8</v>
      </c>
      <c r="F666">
        <v>0</v>
      </c>
      <c r="G666" t="s">
        <v>72</v>
      </c>
      <c r="H666">
        <v>1</v>
      </c>
      <c r="I666">
        <v>9</v>
      </c>
      <c r="J666" s="6">
        <v>43328</v>
      </c>
      <c r="K666" s="7">
        <v>43313</v>
      </c>
      <c r="L666" t="s">
        <v>8</v>
      </c>
    </row>
    <row r="667" spans="1:12" x14ac:dyDescent="0.3">
      <c r="A667" t="s">
        <v>3</v>
      </c>
      <c r="B667" t="s">
        <v>63</v>
      </c>
      <c r="C667" t="s">
        <v>16</v>
      </c>
      <c r="D667" t="s">
        <v>18</v>
      </c>
      <c r="E667">
        <v>5374.74</v>
      </c>
      <c r="F667">
        <v>-76.78</v>
      </c>
      <c r="G667" t="s">
        <v>72</v>
      </c>
      <c r="H667">
        <v>1</v>
      </c>
      <c r="I667">
        <v>7</v>
      </c>
      <c r="J667" s="6">
        <v>43328</v>
      </c>
      <c r="K667" s="7">
        <v>43313</v>
      </c>
      <c r="L667" t="s">
        <v>10</v>
      </c>
    </row>
    <row r="668" spans="1:12" x14ac:dyDescent="0.3">
      <c r="A668" t="s">
        <v>4</v>
      </c>
      <c r="B668" t="s">
        <v>65</v>
      </c>
      <c r="C668" t="s">
        <v>16</v>
      </c>
      <c r="D668" t="s">
        <v>18</v>
      </c>
      <c r="E668">
        <v>11113.29</v>
      </c>
      <c r="F668">
        <v>2690.58</v>
      </c>
      <c r="G668" t="s">
        <v>72</v>
      </c>
      <c r="H668">
        <v>1</v>
      </c>
      <c r="I668">
        <v>1</v>
      </c>
      <c r="J668" s="6">
        <v>43328</v>
      </c>
      <c r="K668" s="7">
        <v>43313</v>
      </c>
      <c r="L668" t="s">
        <v>12</v>
      </c>
    </row>
    <row r="669" spans="1:12" x14ac:dyDescent="0.3">
      <c r="A669" t="s">
        <v>3</v>
      </c>
      <c r="B669" t="s">
        <v>65</v>
      </c>
      <c r="C669" t="s">
        <v>16</v>
      </c>
      <c r="D669" t="s">
        <v>18</v>
      </c>
      <c r="E669">
        <v>1031.1300000000001</v>
      </c>
      <c r="F669">
        <v>521.01</v>
      </c>
      <c r="G669" t="s">
        <v>72</v>
      </c>
      <c r="H669">
        <v>1</v>
      </c>
      <c r="I669">
        <v>4</v>
      </c>
      <c r="J669" s="6">
        <v>43328</v>
      </c>
      <c r="K669" s="7">
        <v>43313</v>
      </c>
      <c r="L669" t="s">
        <v>12</v>
      </c>
    </row>
    <row r="670" spans="1:12" x14ac:dyDescent="0.3">
      <c r="A670" t="s">
        <v>5</v>
      </c>
      <c r="B670" t="s">
        <v>66</v>
      </c>
      <c r="C670" t="s">
        <v>16</v>
      </c>
      <c r="D670" t="s">
        <v>18</v>
      </c>
      <c r="E670">
        <v>6253.11</v>
      </c>
      <c r="F670">
        <v>2721.93</v>
      </c>
      <c r="G670" t="s">
        <v>72</v>
      </c>
      <c r="H670">
        <v>1</v>
      </c>
      <c r="I670">
        <v>3</v>
      </c>
      <c r="J670" s="6">
        <v>43328</v>
      </c>
      <c r="K670" s="7">
        <v>43313</v>
      </c>
      <c r="L670" t="s">
        <v>11</v>
      </c>
    </row>
    <row r="671" spans="1:12" x14ac:dyDescent="0.3">
      <c r="A671" t="s">
        <v>2</v>
      </c>
      <c r="B671" t="s">
        <v>66</v>
      </c>
      <c r="C671" t="s">
        <v>16</v>
      </c>
      <c r="D671" t="s">
        <v>18</v>
      </c>
      <c r="E671">
        <v>5957.64</v>
      </c>
      <c r="F671">
        <v>3449.16</v>
      </c>
      <c r="G671" t="s">
        <v>72</v>
      </c>
      <c r="H671">
        <v>1</v>
      </c>
      <c r="I671">
        <v>2</v>
      </c>
      <c r="J671" s="6">
        <v>43328</v>
      </c>
      <c r="K671" s="7">
        <v>43313</v>
      </c>
      <c r="L671" t="s">
        <v>11</v>
      </c>
    </row>
    <row r="672" spans="1:12" x14ac:dyDescent="0.3">
      <c r="A672" t="s">
        <v>3</v>
      </c>
      <c r="B672" t="s">
        <v>65</v>
      </c>
      <c r="C672" t="s">
        <v>16</v>
      </c>
      <c r="D672" t="s">
        <v>18</v>
      </c>
      <c r="E672">
        <v>5820.29</v>
      </c>
      <c r="F672">
        <v>2396.59</v>
      </c>
      <c r="G672" t="s">
        <v>72</v>
      </c>
      <c r="H672">
        <v>1</v>
      </c>
      <c r="I672">
        <v>4</v>
      </c>
      <c r="J672" s="6">
        <v>43329</v>
      </c>
      <c r="K672" s="7">
        <v>43313</v>
      </c>
      <c r="L672" t="s">
        <v>12</v>
      </c>
    </row>
    <row r="673" spans="1:12" x14ac:dyDescent="0.3">
      <c r="A673" t="s">
        <v>4</v>
      </c>
      <c r="B673" t="s">
        <v>66</v>
      </c>
      <c r="C673" t="s">
        <v>15</v>
      </c>
      <c r="D673" t="s">
        <v>18</v>
      </c>
      <c r="E673">
        <v>16162.41</v>
      </c>
      <c r="F673">
        <v>6464.97</v>
      </c>
      <c r="G673" t="s">
        <v>72</v>
      </c>
      <c r="H673">
        <v>1</v>
      </c>
      <c r="I673">
        <v>8</v>
      </c>
      <c r="J673" s="6">
        <v>43329</v>
      </c>
      <c r="K673" s="7">
        <v>43313</v>
      </c>
      <c r="L673" t="s">
        <v>11</v>
      </c>
    </row>
    <row r="674" spans="1:12" x14ac:dyDescent="0.3">
      <c r="A674" t="s">
        <v>4</v>
      </c>
      <c r="B674" t="s">
        <v>63</v>
      </c>
      <c r="C674" t="s">
        <v>15</v>
      </c>
      <c r="D674" t="s">
        <v>18</v>
      </c>
      <c r="E674">
        <v>5499.36</v>
      </c>
      <c r="F674">
        <v>2505.2600000000002</v>
      </c>
      <c r="G674" t="s">
        <v>72</v>
      </c>
      <c r="H674">
        <v>1</v>
      </c>
      <c r="I674">
        <v>10</v>
      </c>
      <c r="J674" s="6">
        <v>43329</v>
      </c>
      <c r="K674" s="7">
        <v>43313</v>
      </c>
      <c r="L674" t="s">
        <v>10</v>
      </c>
    </row>
    <row r="675" spans="1:12" x14ac:dyDescent="0.3">
      <c r="A675" t="s">
        <v>5</v>
      </c>
      <c r="B675" t="s">
        <v>63</v>
      </c>
      <c r="C675" t="s">
        <v>15</v>
      </c>
      <c r="D675" t="s">
        <v>18</v>
      </c>
      <c r="E675">
        <v>9382.68</v>
      </c>
      <c r="F675">
        <v>3127.56</v>
      </c>
      <c r="G675" t="s">
        <v>72</v>
      </c>
      <c r="H675">
        <v>1</v>
      </c>
      <c r="I675">
        <v>8</v>
      </c>
      <c r="J675" s="6">
        <v>43329</v>
      </c>
      <c r="K675" s="7">
        <v>43313</v>
      </c>
      <c r="L675" t="s">
        <v>10</v>
      </c>
    </row>
    <row r="676" spans="1:12" x14ac:dyDescent="0.3">
      <c r="A676" t="s">
        <v>3</v>
      </c>
      <c r="B676" t="s">
        <v>63</v>
      </c>
      <c r="C676" t="s">
        <v>15</v>
      </c>
      <c r="D676" t="s">
        <v>18</v>
      </c>
      <c r="E676">
        <v>6731.09</v>
      </c>
      <c r="F676">
        <v>1170.6400000000001</v>
      </c>
      <c r="G676" t="s">
        <v>72</v>
      </c>
      <c r="H676">
        <v>1</v>
      </c>
      <c r="I676">
        <v>9</v>
      </c>
      <c r="J676" s="6">
        <v>43329</v>
      </c>
      <c r="K676" s="7">
        <v>43313</v>
      </c>
      <c r="L676" t="s">
        <v>10</v>
      </c>
    </row>
    <row r="677" spans="1:12" x14ac:dyDescent="0.3">
      <c r="A677" t="s">
        <v>3</v>
      </c>
      <c r="B677" t="s">
        <v>65</v>
      </c>
      <c r="C677" t="s">
        <v>15</v>
      </c>
      <c r="D677" t="s">
        <v>18</v>
      </c>
      <c r="E677">
        <v>10693.2</v>
      </c>
      <c r="F677">
        <v>2138.64</v>
      </c>
      <c r="G677" t="s">
        <v>72</v>
      </c>
      <c r="H677">
        <v>1</v>
      </c>
      <c r="I677">
        <v>9</v>
      </c>
      <c r="J677" s="6">
        <v>43329</v>
      </c>
      <c r="K677" s="7">
        <v>43313</v>
      </c>
      <c r="L677" t="s">
        <v>12</v>
      </c>
    </row>
    <row r="678" spans="1:12" x14ac:dyDescent="0.3">
      <c r="A678" t="s">
        <v>2</v>
      </c>
      <c r="B678" t="s">
        <v>63</v>
      </c>
      <c r="C678" t="s">
        <v>15</v>
      </c>
      <c r="D678" t="s">
        <v>18</v>
      </c>
      <c r="E678">
        <v>2511.4899999999998</v>
      </c>
      <c r="F678">
        <v>443.2</v>
      </c>
      <c r="G678" t="s">
        <v>72</v>
      </c>
      <c r="H678">
        <v>1</v>
      </c>
      <c r="I678">
        <v>10</v>
      </c>
      <c r="J678" s="6">
        <v>43329</v>
      </c>
      <c r="K678" s="7">
        <v>43313</v>
      </c>
      <c r="L678" t="s">
        <v>10</v>
      </c>
    </row>
    <row r="679" spans="1:12" x14ac:dyDescent="0.3">
      <c r="A679" t="s">
        <v>3</v>
      </c>
      <c r="B679" t="s">
        <v>63</v>
      </c>
      <c r="C679" t="s">
        <v>16</v>
      </c>
      <c r="D679" t="s">
        <v>18</v>
      </c>
      <c r="E679">
        <v>6435.22</v>
      </c>
      <c r="F679">
        <v>769.42</v>
      </c>
      <c r="G679" t="s">
        <v>72</v>
      </c>
      <c r="H679">
        <v>1</v>
      </c>
      <c r="I679">
        <v>3</v>
      </c>
      <c r="J679" s="6">
        <v>43329</v>
      </c>
      <c r="K679" s="7">
        <v>43313</v>
      </c>
      <c r="L679" t="s">
        <v>10</v>
      </c>
    </row>
    <row r="680" spans="1:12" x14ac:dyDescent="0.3">
      <c r="A680" t="s">
        <v>3</v>
      </c>
      <c r="B680" t="s">
        <v>63</v>
      </c>
      <c r="C680" t="s">
        <v>16</v>
      </c>
      <c r="D680" t="s">
        <v>18</v>
      </c>
      <c r="E680">
        <v>11628.85</v>
      </c>
      <c r="F680">
        <v>5018.76</v>
      </c>
      <c r="G680" t="s">
        <v>72</v>
      </c>
      <c r="H680">
        <v>1</v>
      </c>
      <c r="I680">
        <v>2</v>
      </c>
      <c r="J680" s="6">
        <v>43329</v>
      </c>
      <c r="K680" s="7">
        <v>43313</v>
      </c>
      <c r="L680" t="s">
        <v>10</v>
      </c>
    </row>
    <row r="681" spans="1:12" x14ac:dyDescent="0.3">
      <c r="A681" t="s">
        <v>3</v>
      </c>
      <c r="B681" t="s">
        <v>69</v>
      </c>
      <c r="C681" t="s">
        <v>16</v>
      </c>
      <c r="D681" t="s">
        <v>18</v>
      </c>
      <c r="E681">
        <v>10311.299999999999</v>
      </c>
      <c r="F681">
        <v>4239.09</v>
      </c>
      <c r="G681" t="s">
        <v>72</v>
      </c>
      <c r="H681">
        <v>1</v>
      </c>
      <c r="I681">
        <v>4</v>
      </c>
      <c r="J681" s="6">
        <v>43329</v>
      </c>
      <c r="K681" s="7">
        <v>43313</v>
      </c>
      <c r="L681" t="s">
        <v>8</v>
      </c>
    </row>
    <row r="682" spans="1:12" x14ac:dyDescent="0.3">
      <c r="A682" t="s">
        <v>4</v>
      </c>
      <c r="B682" t="s">
        <v>63</v>
      </c>
      <c r="C682" t="s">
        <v>16</v>
      </c>
      <c r="D682" t="s">
        <v>18</v>
      </c>
      <c r="E682">
        <v>1088.4100000000001</v>
      </c>
      <c r="F682">
        <v>343.7</v>
      </c>
      <c r="G682" t="s">
        <v>72</v>
      </c>
      <c r="H682">
        <v>1</v>
      </c>
      <c r="I682">
        <v>2</v>
      </c>
      <c r="J682" s="6">
        <v>43329</v>
      </c>
      <c r="K682" s="7">
        <v>43313</v>
      </c>
      <c r="L682" t="s">
        <v>10</v>
      </c>
    </row>
    <row r="683" spans="1:12" x14ac:dyDescent="0.3">
      <c r="A683" t="s">
        <v>3</v>
      </c>
      <c r="B683" t="s">
        <v>65</v>
      </c>
      <c r="C683" t="s">
        <v>16</v>
      </c>
      <c r="D683" t="s">
        <v>18</v>
      </c>
      <c r="E683">
        <v>15490.4</v>
      </c>
      <c r="F683">
        <v>5649.45</v>
      </c>
      <c r="G683" t="s">
        <v>72</v>
      </c>
      <c r="H683">
        <v>1</v>
      </c>
      <c r="I683">
        <v>5</v>
      </c>
      <c r="J683" s="6">
        <v>43329</v>
      </c>
      <c r="K683" s="7">
        <v>43313</v>
      </c>
      <c r="L683" t="s">
        <v>12</v>
      </c>
    </row>
    <row r="684" spans="1:12" x14ac:dyDescent="0.3">
      <c r="A684" t="s">
        <v>3</v>
      </c>
      <c r="B684" t="s">
        <v>63</v>
      </c>
      <c r="C684" t="s">
        <v>15</v>
      </c>
      <c r="D684" t="s">
        <v>18</v>
      </c>
      <c r="E684">
        <v>17396.55</v>
      </c>
      <c r="F684">
        <v>1932.95</v>
      </c>
      <c r="G684" t="s">
        <v>72</v>
      </c>
      <c r="H684">
        <v>1</v>
      </c>
      <c r="I684">
        <v>10</v>
      </c>
      <c r="J684" s="6">
        <v>43329</v>
      </c>
      <c r="K684" s="7">
        <v>43313</v>
      </c>
      <c r="L684" t="s">
        <v>10</v>
      </c>
    </row>
    <row r="685" spans="1:12" x14ac:dyDescent="0.3">
      <c r="A685" t="s">
        <v>2</v>
      </c>
      <c r="B685" t="s">
        <v>67</v>
      </c>
      <c r="C685" t="s">
        <v>15</v>
      </c>
      <c r="D685" t="s">
        <v>18</v>
      </c>
      <c r="E685">
        <v>1107.51</v>
      </c>
      <c r="F685">
        <v>443.01</v>
      </c>
      <c r="G685" t="s">
        <v>72</v>
      </c>
      <c r="H685">
        <v>1</v>
      </c>
      <c r="I685">
        <v>10</v>
      </c>
      <c r="J685" s="6">
        <v>43329</v>
      </c>
      <c r="K685" s="7">
        <v>43313</v>
      </c>
      <c r="L685" t="s">
        <v>13</v>
      </c>
    </row>
    <row r="686" spans="1:12" x14ac:dyDescent="0.3">
      <c r="A686" t="s">
        <v>4</v>
      </c>
      <c r="B686" t="s">
        <v>63</v>
      </c>
      <c r="C686" t="s">
        <v>16</v>
      </c>
      <c r="D686" t="s">
        <v>18</v>
      </c>
      <c r="E686">
        <v>6188.66</v>
      </c>
      <c r="F686">
        <v>2825.26</v>
      </c>
      <c r="G686" t="s">
        <v>72</v>
      </c>
      <c r="H686">
        <v>1</v>
      </c>
      <c r="I686">
        <v>1</v>
      </c>
      <c r="J686" s="6">
        <v>43330</v>
      </c>
      <c r="K686" s="7">
        <v>43313</v>
      </c>
      <c r="L686" t="s">
        <v>10</v>
      </c>
    </row>
    <row r="687" spans="1:12" x14ac:dyDescent="0.3">
      <c r="A687" t="s">
        <v>3</v>
      </c>
      <c r="B687" t="s">
        <v>67</v>
      </c>
      <c r="C687" t="s">
        <v>16</v>
      </c>
      <c r="D687" t="s">
        <v>18</v>
      </c>
      <c r="E687">
        <v>13838.18</v>
      </c>
      <c r="F687">
        <v>1804.98</v>
      </c>
      <c r="G687" t="s">
        <v>72</v>
      </c>
      <c r="H687">
        <v>1</v>
      </c>
      <c r="I687">
        <v>6</v>
      </c>
      <c r="J687" s="6">
        <v>43330</v>
      </c>
      <c r="K687" s="7">
        <v>43313</v>
      </c>
      <c r="L687" t="s">
        <v>13</v>
      </c>
    </row>
    <row r="688" spans="1:12" x14ac:dyDescent="0.3">
      <c r="A688" t="s">
        <v>3</v>
      </c>
      <c r="B688" t="s">
        <v>65</v>
      </c>
      <c r="C688" t="s">
        <v>16</v>
      </c>
      <c r="D688" t="s">
        <v>18</v>
      </c>
      <c r="E688">
        <v>2810.78</v>
      </c>
      <c r="F688">
        <v>580.48</v>
      </c>
      <c r="G688" t="s">
        <v>72</v>
      </c>
      <c r="H688">
        <v>1</v>
      </c>
      <c r="I688">
        <v>2</v>
      </c>
      <c r="J688" s="6">
        <v>43330</v>
      </c>
      <c r="K688" s="7">
        <v>43313</v>
      </c>
      <c r="L688" t="s">
        <v>12</v>
      </c>
    </row>
    <row r="689" spans="1:12" x14ac:dyDescent="0.3">
      <c r="A689" t="s">
        <v>5</v>
      </c>
      <c r="B689" t="s">
        <v>67</v>
      </c>
      <c r="C689" t="s">
        <v>16</v>
      </c>
      <c r="D689" t="s">
        <v>18</v>
      </c>
      <c r="E689">
        <v>7428.96</v>
      </c>
      <c r="F689">
        <v>2393.7600000000002</v>
      </c>
      <c r="G689" t="s">
        <v>72</v>
      </c>
      <c r="H689">
        <v>1</v>
      </c>
      <c r="I689">
        <v>5</v>
      </c>
      <c r="J689" s="6">
        <v>43330</v>
      </c>
      <c r="K689" s="7">
        <v>43313</v>
      </c>
      <c r="L689" t="s">
        <v>13</v>
      </c>
    </row>
    <row r="690" spans="1:12" x14ac:dyDescent="0.3">
      <c r="A690" t="s">
        <v>2</v>
      </c>
      <c r="B690" t="s">
        <v>70</v>
      </c>
      <c r="C690" t="s">
        <v>16</v>
      </c>
      <c r="D690" t="s">
        <v>18</v>
      </c>
      <c r="E690">
        <v>26198.34</v>
      </c>
      <c r="F690">
        <v>11306.68</v>
      </c>
      <c r="G690" t="s">
        <v>72</v>
      </c>
      <c r="H690">
        <v>1</v>
      </c>
      <c r="I690">
        <v>5</v>
      </c>
      <c r="J690" s="6">
        <v>43330</v>
      </c>
      <c r="K690" s="7">
        <v>43313</v>
      </c>
      <c r="L690" t="s">
        <v>9</v>
      </c>
    </row>
    <row r="691" spans="1:12" x14ac:dyDescent="0.3">
      <c r="A691" t="s">
        <v>2</v>
      </c>
      <c r="B691" t="s">
        <v>63</v>
      </c>
      <c r="C691" t="s">
        <v>15</v>
      </c>
      <c r="D691" t="s">
        <v>18</v>
      </c>
      <c r="E691">
        <v>14300.48</v>
      </c>
      <c r="F691">
        <v>3419.68</v>
      </c>
      <c r="G691" t="s">
        <v>72</v>
      </c>
      <c r="H691">
        <v>1</v>
      </c>
      <c r="I691">
        <v>9</v>
      </c>
      <c r="J691" s="6">
        <v>43330</v>
      </c>
      <c r="K691" s="7">
        <v>43313</v>
      </c>
      <c r="L691" t="s">
        <v>10</v>
      </c>
    </row>
    <row r="692" spans="1:12" x14ac:dyDescent="0.3">
      <c r="A692" t="s">
        <v>3</v>
      </c>
      <c r="B692" t="s">
        <v>67</v>
      </c>
      <c r="C692" t="s">
        <v>16</v>
      </c>
      <c r="D692" t="s">
        <v>18</v>
      </c>
      <c r="E692">
        <v>5906.72</v>
      </c>
      <c r="F692">
        <v>2113.98</v>
      </c>
      <c r="G692" t="s">
        <v>72</v>
      </c>
      <c r="H692">
        <v>1</v>
      </c>
      <c r="I692">
        <v>3</v>
      </c>
      <c r="J692" s="6">
        <v>43330</v>
      </c>
      <c r="K692" s="7">
        <v>43313</v>
      </c>
      <c r="L692" t="s">
        <v>13</v>
      </c>
    </row>
    <row r="693" spans="1:12" x14ac:dyDescent="0.3">
      <c r="A693" t="s">
        <v>4</v>
      </c>
      <c r="B693" t="s">
        <v>65</v>
      </c>
      <c r="C693" t="s">
        <v>16</v>
      </c>
      <c r="D693" t="s">
        <v>18</v>
      </c>
      <c r="E693">
        <v>930.76</v>
      </c>
      <c r="F693">
        <v>424.91</v>
      </c>
      <c r="G693" t="s">
        <v>72</v>
      </c>
      <c r="H693">
        <v>1</v>
      </c>
      <c r="I693">
        <v>6</v>
      </c>
      <c r="J693" s="6">
        <v>43330</v>
      </c>
      <c r="K693" s="7">
        <v>43313</v>
      </c>
      <c r="L693" t="s">
        <v>12</v>
      </c>
    </row>
    <row r="694" spans="1:12" x14ac:dyDescent="0.3">
      <c r="A694" t="s">
        <v>4</v>
      </c>
      <c r="B694" t="s">
        <v>65</v>
      </c>
      <c r="C694" t="s">
        <v>15</v>
      </c>
      <c r="D694" t="s">
        <v>18</v>
      </c>
      <c r="E694">
        <v>8934.4500000000007</v>
      </c>
      <c r="F694">
        <v>2297.4499999999998</v>
      </c>
      <c r="G694" t="s">
        <v>72</v>
      </c>
      <c r="H694">
        <v>1</v>
      </c>
      <c r="I694">
        <v>8</v>
      </c>
      <c r="J694" s="6">
        <v>43330</v>
      </c>
      <c r="K694" s="7">
        <v>43313</v>
      </c>
      <c r="L694" t="s">
        <v>12</v>
      </c>
    </row>
    <row r="695" spans="1:12" x14ac:dyDescent="0.3">
      <c r="A695" t="s">
        <v>3</v>
      </c>
      <c r="B695" t="s">
        <v>63</v>
      </c>
      <c r="C695" t="s">
        <v>16</v>
      </c>
      <c r="D695" t="s">
        <v>18</v>
      </c>
      <c r="E695">
        <v>7537.5</v>
      </c>
      <c r="F695">
        <v>2763.75</v>
      </c>
      <c r="G695" t="s">
        <v>72</v>
      </c>
      <c r="H695">
        <v>1</v>
      </c>
      <c r="I695">
        <v>3</v>
      </c>
      <c r="J695" s="6">
        <v>43330</v>
      </c>
      <c r="K695" s="7">
        <v>43313</v>
      </c>
      <c r="L695" t="s">
        <v>10</v>
      </c>
    </row>
    <row r="696" spans="1:12" x14ac:dyDescent="0.3">
      <c r="A696" t="s">
        <v>2</v>
      </c>
      <c r="B696" t="s">
        <v>63</v>
      </c>
      <c r="C696" t="s">
        <v>16</v>
      </c>
      <c r="D696" t="s">
        <v>18</v>
      </c>
      <c r="E696">
        <v>5410.25</v>
      </c>
      <c r="F696">
        <v>1252.9000000000001</v>
      </c>
      <c r="G696" t="s">
        <v>72</v>
      </c>
      <c r="H696">
        <v>1</v>
      </c>
      <c r="I696">
        <v>2</v>
      </c>
      <c r="J696" s="6">
        <v>43331</v>
      </c>
      <c r="K696" s="7">
        <v>43313</v>
      </c>
      <c r="L696" t="s">
        <v>10</v>
      </c>
    </row>
    <row r="697" spans="1:12" x14ac:dyDescent="0.3">
      <c r="A697" t="s">
        <v>5</v>
      </c>
      <c r="B697" t="s">
        <v>63</v>
      </c>
      <c r="C697" t="s">
        <v>16</v>
      </c>
      <c r="D697" t="s">
        <v>18</v>
      </c>
      <c r="E697">
        <v>26620.44</v>
      </c>
      <c r="F697">
        <v>0</v>
      </c>
      <c r="G697" t="s">
        <v>72</v>
      </c>
      <c r="H697">
        <v>1</v>
      </c>
      <c r="I697">
        <v>5</v>
      </c>
      <c r="J697" s="6">
        <v>43331</v>
      </c>
      <c r="K697" s="7">
        <v>43313</v>
      </c>
      <c r="L697" t="s">
        <v>10</v>
      </c>
    </row>
    <row r="698" spans="1:12" x14ac:dyDescent="0.3">
      <c r="A698" t="s">
        <v>4</v>
      </c>
      <c r="B698" t="s">
        <v>65</v>
      </c>
      <c r="C698" t="s">
        <v>15</v>
      </c>
      <c r="D698" t="s">
        <v>18</v>
      </c>
      <c r="E698">
        <v>6358.63</v>
      </c>
      <c r="F698">
        <v>736.27</v>
      </c>
      <c r="G698" t="s">
        <v>72</v>
      </c>
      <c r="H698">
        <v>1</v>
      </c>
      <c r="I698">
        <v>10</v>
      </c>
      <c r="J698" s="6">
        <v>43331</v>
      </c>
      <c r="K698" s="7">
        <v>43313</v>
      </c>
      <c r="L698" t="s">
        <v>12</v>
      </c>
    </row>
    <row r="699" spans="1:12" x14ac:dyDescent="0.3">
      <c r="A699" t="s">
        <v>2</v>
      </c>
      <c r="B699" t="s">
        <v>70</v>
      </c>
      <c r="C699" t="s">
        <v>16</v>
      </c>
      <c r="D699" t="s">
        <v>18</v>
      </c>
      <c r="E699">
        <v>11095.2</v>
      </c>
      <c r="F699">
        <v>1941.66</v>
      </c>
      <c r="G699" t="s">
        <v>72</v>
      </c>
      <c r="H699">
        <v>1</v>
      </c>
      <c r="I699">
        <v>3</v>
      </c>
      <c r="J699" s="6">
        <v>43331</v>
      </c>
      <c r="K699" s="7">
        <v>43313</v>
      </c>
      <c r="L699" t="s">
        <v>9</v>
      </c>
    </row>
    <row r="700" spans="1:12" x14ac:dyDescent="0.3">
      <c r="A700" t="s">
        <v>4</v>
      </c>
      <c r="B700" t="s">
        <v>67</v>
      </c>
      <c r="C700" t="s">
        <v>16</v>
      </c>
      <c r="D700" t="s">
        <v>18</v>
      </c>
      <c r="E700">
        <v>25485.46</v>
      </c>
      <c r="F700">
        <v>5633.6</v>
      </c>
      <c r="G700" t="s">
        <v>72</v>
      </c>
      <c r="H700">
        <v>1</v>
      </c>
      <c r="I700">
        <v>3</v>
      </c>
      <c r="J700" s="6">
        <v>43331</v>
      </c>
      <c r="K700" s="7">
        <v>43313</v>
      </c>
      <c r="L700" t="s">
        <v>13</v>
      </c>
    </row>
    <row r="701" spans="1:12" x14ac:dyDescent="0.3">
      <c r="A701" t="s">
        <v>4</v>
      </c>
      <c r="B701" t="s">
        <v>66</v>
      </c>
      <c r="C701" t="s">
        <v>16</v>
      </c>
      <c r="D701" t="s">
        <v>18</v>
      </c>
      <c r="E701">
        <v>5427</v>
      </c>
      <c r="F701">
        <v>663.3</v>
      </c>
      <c r="G701" t="s">
        <v>72</v>
      </c>
      <c r="H701">
        <v>1</v>
      </c>
      <c r="I701">
        <v>6</v>
      </c>
      <c r="J701" s="6">
        <v>43331</v>
      </c>
      <c r="K701" s="7">
        <v>43313</v>
      </c>
      <c r="L701" t="s">
        <v>11</v>
      </c>
    </row>
    <row r="702" spans="1:12" x14ac:dyDescent="0.3">
      <c r="A702" t="s">
        <v>3</v>
      </c>
      <c r="B702" t="s">
        <v>67</v>
      </c>
      <c r="C702" t="s">
        <v>16</v>
      </c>
      <c r="D702" t="s">
        <v>18</v>
      </c>
      <c r="E702">
        <v>7244.04</v>
      </c>
      <c r="F702">
        <v>1874.92</v>
      </c>
      <c r="G702" t="s">
        <v>72</v>
      </c>
      <c r="H702">
        <v>1</v>
      </c>
      <c r="I702">
        <v>7</v>
      </c>
      <c r="J702" s="6">
        <v>43331</v>
      </c>
      <c r="K702" s="7">
        <v>43313</v>
      </c>
      <c r="L702" t="s">
        <v>13</v>
      </c>
    </row>
    <row r="703" spans="1:12" x14ac:dyDescent="0.3">
      <c r="A703" t="s">
        <v>3</v>
      </c>
      <c r="B703" t="s">
        <v>63</v>
      </c>
      <c r="C703" t="s">
        <v>15</v>
      </c>
      <c r="D703" t="s">
        <v>18</v>
      </c>
      <c r="E703">
        <v>5101.38</v>
      </c>
      <c r="F703">
        <v>736.86</v>
      </c>
      <c r="G703" t="s">
        <v>72</v>
      </c>
      <c r="H703">
        <v>1</v>
      </c>
      <c r="I703">
        <v>9</v>
      </c>
      <c r="J703" s="6">
        <v>43331</v>
      </c>
      <c r="K703" s="7">
        <v>43313</v>
      </c>
      <c r="L703" t="s">
        <v>10</v>
      </c>
    </row>
    <row r="704" spans="1:12" x14ac:dyDescent="0.3">
      <c r="A704" t="s">
        <v>4</v>
      </c>
      <c r="B704" t="s">
        <v>66</v>
      </c>
      <c r="C704" t="s">
        <v>15</v>
      </c>
      <c r="D704" t="s">
        <v>18</v>
      </c>
      <c r="E704">
        <v>603</v>
      </c>
      <c r="F704">
        <v>167.48</v>
      </c>
      <c r="G704" t="s">
        <v>72</v>
      </c>
      <c r="H704">
        <v>1</v>
      </c>
      <c r="I704">
        <v>8</v>
      </c>
      <c r="J704" s="6">
        <v>43332</v>
      </c>
      <c r="K704" s="7">
        <v>43313</v>
      </c>
      <c r="L704" t="s">
        <v>11</v>
      </c>
    </row>
    <row r="705" spans="1:12" x14ac:dyDescent="0.3">
      <c r="A705" t="s">
        <v>3</v>
      </c>
      <c r="B705" t="s">
        <v>66</v>
      </c>
      <c r="C705" t="s">
        <v>16</v>
      </c>
      <c r="D705" t="s">
        <v>18</v>
      </c>
      <c r="E705">
        <v>16642.8</v>
      </c>
      <c r="F705">
        <v>9225.9</v>
      </c>
      <c r="G705" t="s">
        <v>72</v>
      </c>
      <c r="H705">
        <v>1</v>
      </c>
      <c r="I705">
        <v>7</v>
      </c>
      <c r="J705" s="6">
        <v>43332</v>
      </c>
      <c r="K705" s="7">
        <v>43313</v>
      </c>
      <c r="L705" t="s">
        <v>11</v>
      </c>
    </row>
    <row r="706" spans="1:12" x14ac:dyDescent="0.3">
      <c r="A706" t="s">
        <v>3</v>
      </c>
      <c r="B706" t="s">
        <v>66</v>
      </c>
      <c r="C706" t="s">
        <v>15</v>
      </c>
      <c r="D706" t="s">
        <v>18</v>
      </c>
      <c r="E706">
        <v>1507.5</v>
      </c>
      <c r="F706">
        <v>452.24</v>
      </c>
      <c r="G706" t="s">
        <v>72</v>
      </c>
      <c r="H706">
        <v>1</v>
      </c>
      <c r="I706">
        <v>9</v>
      </c>
      <c r="J706" s="6">
        <v>43332</v>
      </c>
      <c r="K706" s="7">
        <v>43313</v>
      </c>
      <c r="L706" t="s">
        <v>11</v>
      </c>
    </row>
    <row r="707" spans="1:12" x14ac:dyDescent="0.3">
      <c r="A707" t="s">
        <v>3</v>
      </c>
      <c r="B707" t="s">
        <v>70</v>
      </c>
      <c r="C707" t="s">
        <v>15</v>
      </c>
      <c r="D707" t="s">
        <v>18</v>
      </c>
      <c r="E707">
        <v>9623.8799999999992</v>
      </c>
      <c r="F707">
        <v>3314.88</v>
      </c>
      <c r="G707" t="s">
        <v>72</v>
      </c>
      <c r="H707">
        <v>1</v>
      </c>
      <c r="I707">
        <v>10</v>
      </c>
      <c r="J707" s="6">
        <v>43332</v>
      </c>
      <c r="K707" s="7">
        <v>43313</v>
      </c>
      <c r="L707" t="s">
        <v>9</v>
      </c>
    </row>
    <row r="708" spans="1:12" x14ac:dyDescent="0.3">
      <c r="A708" t="s">
        <v>4</v>
      </c>
      <c r="B708" t="s">
        <v>63</v>
      </c>
      <c r="C708" t="s">
        <v>16</v>
      </c>
      <c r="D708" t="s">
        <v>18</v>
      </c>
      <c r="E708">
        <v>7347.49</v>
      </c>
      <c r="F708">
        <v>3833.49</v>
      </c>
      <c r="G708" t="s">
        <v>72</v>
      </c>
      <c r="H708">
        <v>1</v>
      </c>
      <c r="I708">
        <v>6</v>
      </c>
      <c r="J708" s="6">
        <v>43332</v>
      </c>
      <c r="K708" s="7">
        <v>43313</v>
      </c>
      <c r="L708" t="s">
        <v>10</v>
      </c>
    </row>
    <row r="709" spans="1:12" x14ac:dyDescent="0.3">
      <c r="A709" t="s">
        <v>3</v>
      </c>
      <c r="B709" t="s">
        <v>66</v>
      </c>
      <c r="C709" t="s">
        <v>16</v>
      </c>
      <c r="D709" t="s">
        <v>18</v>
      </c>
      <c r="E709">
        <v>13599.66</v>
      </c>
      <c r="F709">
        <v>2879.94</v>
      </c>
      <c r="G709" t="s">
        <v>72</v>
      </c>
      <c r="H709">
        <v>1</v>
      </c>
      <c r="I709">
        <v>3</v>
      </c>
      <c r="J709" s="6">
        <v>43332</v>
      </c>
      <c r="K709" s="7">
        <v>43313</v>
      </c>
      <c r="L709" t="s">
        <v>11</v>
      </c>
    </row>
    <row r="710" spans="1:12" x14ac:dyDescent="0.3">
      <c r="A710" t="s">
        <v>4</v>
      </c>
      <c r="B710" t="s">
        <v>66</v>
      </c>
      <c r="C710" t="s">
        <v>16</v>
      </c>
      <c r="D710" t="s">
        <v>18</v>
      </c>
      <c r="E710">
        <v>12893.48</v>
      </c>
      <c r="F710">
        <v>3943.88</v>
      </c>
      <c r="G710" t="s">
        <v>72</v>
      </c>
      <c r="H710">
        <v>1</v>
      </c>
      <c r="I710">
        <v>1</v>
      </c>
      <c r="J710" s="6">
        <v>43333</v>
      </c>
      <c r="K710" s="7">
        <v>43313</v>
      </c>
      <c r="L710" t="s">
        <v>11</v>
      </c>
    </row>
    <row r="711" spans="1:12" x14ac:dyDescent="0.3">
      <c r="A711" t="s">
        <v>2</v>
      </c>
      <c r="B711" t="s">
        <v>63</v>
      </c>
      <c r="C711" t="s">
        <v>15</v>
      </c>
      <c r="D711" t="s">
        <v>18</v>
      </c>
      <c r="E711">
        <v>1910.84</v>
      </c>
      <c r="F711">
        <v>955.42</v>
      </c>
      <c r="G711" t="s">
        <v>72</v>
      </c>
      <c r="H711">
        <v>1</v>
      </c>
      <c r="I711">
        <v>10</v>
      </c>
      <c r="J711" s="6">
        <v>43333</v>
      </c>
      <c r="K711" s="7">
        <v>43313</v>
      </c>
      <c r="L711" t="s">
        <v>10</v>
      </c>
    </row>
    <row r="712" spans="1:12" x14ac:dyDescent="0.3">
      <c r="A712" t="s">
        <v>2</v>
      </c>
      <c r="B712" t="s">
        <v>63</v>
      </c>
      <c r="C712" t="s">
        <v>16</v>
      </c>
      <c r="D712" t="s">
        <v>18</v>
      </c>
      <c r="E712">
        <v>7294.29</v>
      </c>
      <c r="F712">
        <v>1151.73</v>
      </c>
      <c r="G712" t="s">
        <v>72</v>
      </c>
      <c r="H712">
        <v>1</v>
      </c>
      <c r="I712">
        <v>1</v>
      </c>
      <c r="J712" s="6">
        <v>43333</v>
      </c>
      <c r="K712" s="7">
        <v>43313</v>
      </c>
      <c r="L712" t="s">
        <v>10</v>
      </c>
    </row>
    <row r="713" spans="1:12" x14ac:dyDescent="0.3">
      <c r="A713" t="s">
        <v>3</v>
      </c>
      <c r="B713" t="s">
        <v>63</v>
      </c>
      <c r="C713" t="s">
        <v>15</v>
      </c>
      <c r="D713" t="s">
        <v>18</v>
      </c>
      <c r="E713">
        <v>669.33</v>
      </c>
      <c r="F713">
        <v>133.87</v>
      </c>
      <c r="G713" t="s">
        <v>72</v>
      </c>
      <c r="H713">
        <v>1</v>
      </c>
      <c r="I713">
        <v>10</v>
      </c>
      <c r="J713" s="6">
        <v>43333</v>
      </c>
      <c r="K713" s="7">
        <v>43313</v>
      </c>
      <c r="L713" t="s">
        <v>10</v>
      </c>
    </row>
    <row r="714" spans="1:12" x14ac:dyDescent="0.3">
      <c r="A714" t="s">
        <v>5</v>
      </c>
      <c r="B714" t="s">
        <v>63</v>
      </c>
      <c r="C714" t="s">
        <v>15</v>
      </c>
      <c r="D714" t="s">
        <v>18</v>
      </c>
      <c r="E714">
        <v>12472.05</v>
      </c>
      <c r="F714">
        <v>5869.17</v>
      </c>
      <c r="G714" t="s">
        <v>72</v>
      </c>
      <c r="H714">
        <v>1</v>
      </c>
      <c r="I714">
        <v>10</v>
      </c>
      <c r="J714" s="6">
        <v>43333</v>
      </c>
      <c r="K714" s="7">
        <v>43313</v>
      </c>
      <c r="L714" t="s">
        <v>10</v>
      </c>
    </row>
    <row r="715" spans="1:12" x14ac:dyDescent="0.3">
      <c r="A715" t="s">
        <v>3</v>
      </c>
      <c r="B715" t="s">
        <v>66</v>
      </c>
      <c r="C715" t="s">
        <v>16</v>
      </c>
      <c r="D715" t="s">
        <v>18</v>
      </c>
      <c r="E715">
        <v>14632.8</v>
      </c>
      <c r="F715">
        <v>4389.84</v>
      </c>
      <c r="G715" t="s">
        <v>72</v>
      </c>
      <c r="H715">
        <v>1</v>
      </c>
      <c r="I715">
        <v>3</v>
      </c>
      <c r="J715" s="6">
        <v>43333</v>
      </c>
      <c r="K715" s="7">
        <v>43313</v>
      </c>
      <c r="L715" t="s">
        <v>11</v>
      </c>
    </row>
    <row r="716" spans="1:12" x14ac:dyDescent="0.3">
      <c r="A716" t="s">
        <v>3</v>
      </c>
      <c r="B716" t="s">
        <v>63</v>
      </c>
      <c r="C716" t="s">
        <v>15</v>
      </c>
      <c r="D716" t="s">
        <v>18</v>
      </c>
      <c r="E716">
        <v>1350.72</v>
      </c>
      <c r="F716">
        <v>330.16</v>
      </c>
      <c r="G716" t="s">
        <v>72</v>
      </c>
      <c r="H716">
        <v>1</v>
      </c>
      <c r="I716">
        <v>8</v>
      </c>
      <c r="J716" s="6">
        <v>43333</v>
      </c>
      <c r="K716" s="7">
        <v>43313</v>
      </c>
      <c r="L716" t="s">
        <v>10</v>
      </c>
    </row>
    <row r="717" spans="1:12" x14ac:dyDescent="0.3">
      <c r="A717" t="s">
        <v>4</v>
      </c>
      <c r="B717" t="s">
        <v>63</v>
      </c>
      <c r="C717" t="s">
        <v>16</v>
      </c>
      <c r="D717" t="s">
        <v>18</v>
      </c>
      <c r="E717">
        <v>10438.6</v>
      </c>
      <c r="F717">
        <v>2747</v>
      </c>
      <c r="G717" t="s">
        <v>72</v>
      </c>
      <c r="H717">
        <v>1</v>
      </c>
      <c r="I717">
        <v>4</v>
      </c>
      <c r="J717" s="6">
        <v>43333</v>
      </c>
      <c r="K717" s="7">
        <v>43313</v>
      </c>
      <c r="L717" t="s">
        <v>10</v>
      </c>
    </row>
    <row r="718" spans="1:12" x14ac:dyDescent="0.3">
      <c r="A718" t="s">
        <v>3</v>
      </c>
      <c r="B718" t="s">
        <v>65</v>
      </c>
      <c r="C718" t="s">
        <v>16</v>
      </c>
      <c r="D718" t="s">
        <v>18</v>
      </c>
      <c r="E718">
        <v>9251.36</v>
      </c>
      <c r="F718">
        <v>0</v>
      </c>
      <c r="G718" t="s">
        <v>72</v>
      </c>
      <c r="H718">
        <v>1</v>
      </c>
      <c r="I718">
        <v>3</v>
      </c>
      <c r="J718" s="6">
        <v>43333</v>
      </c>
      <c r="K718" s="7">
        <v>43313</v>
      </c>
      <c r="L718" t="s">
        <v>12</v>
      </c>
    </row>
    <row r="719" spans="1:12" x14ac:dyDescent="0.3">
      <c r="A719" t="s">
        <v>2</v>
      </c>
      <c r="B719" t="s">
        <v>67</v>
      </c>
      <c r="C719" t="s">
        <v>16</v>
      </c>
      <c r="D719" t="s">
        <v>18</v>
      </c>
      <c r="E719">
        <v>17813.96</v>
      </c>
      <c r="F719">
        <v>7551.56</v>
      </c>
      <c r="G719" t="s">
        <v>72</v>
      </c>
      <c r="H719">
        <v>1</v>
      </c>
      <c r="I719">
        <v>2</v>
      </c>
      <c r="J719" s="6">
        <v>43333</v>
      </c>
      <c r="K719" s="7">
        <v>43313</v>
      </c>
      <c r="L719" t="s">
        <v>13</v>
      </c>
    </row>
    <row r="720" spans="1:12" x14ac:dyDescent="0.3">
      <c r="A720" t="s">
        <v>5</v>
      </c>
      <c r="B720" t="s">
        <v>66</v>
      </c>
      <c r="C720" t="s">
        <v>16</v>
      </c>
      <c r="D720" t="s">
        <v>18</v>
      </c>
      <c r="E720">
        <v>29648.84</v>
      </c>
      <c r="F720">
        <v>11923.99</v>
      </c>
      <c r="G720" t="s">
        <v>72</v>
      </c>
      <c r="H720">
        <v>1</v>
      </c>
      <c r="I720">
        <v>5</v>
      </c>
      <c r="J720" s="6">
        <v>43334</v>
      </c>
      <c r="K720" s="7">
        <v>43313</v>
      </c>
      <c r="L720" t="s">
        <v>11</v>
      </c>
    </row>
    <row r="721" spans="1:12" x14ac:dyDescent="0.3">
      <c r="A721" t="s">
        <v>4</v>
      </c>
      <c r="B721" t="s">
        <v>63</v>
      </c>
      <c r="C721" t="s">
        <v>16</v>
      </c>
      <c r="D721" t="s">
        <v>18</v>
      </c>
      <c r="E721">
        <v>1514.87</v>
      </c>
      <c r="F721">
        <v>861.07</v>
      </c>
      <c r="G721" t="s">
        <v>72</v>
      </c>
      <c r="H721">
        <v>1</v>
      </c>
      <c r="I721">
        <v>7</v>
      </c>
      <c r="J721" s="6">
        <v>43334</v>
      </c>
      <c r="K721" s="7">
        <v>43313</v>
      </c>
      <c r="L721" t="s">
        <v>10</v>
      </c>
    </row>
    <row r="722" spans="1:12" x14ac:dyDescent="0.3">
      <c r="A722" t="s">
        <v>5</v>
      </c>
      <c r="B722" t="s">
        <v>67</v>
      </c>
      <c r="C722" t="s">
        <v>16</v>
      </c>
      <c r="D722" t="s">
        <v>18</v>
      </c>
      <c r="E722">
        <v>1053.58</v>
      </c>
      <c r="F722">
        <v>297.48</v>
      </c>
      <c r="G722" t="s">
        <v>72</v>
      </c>
      <c r="H722">
        <v>1</v>
      </c>
      <c r="I722">
        <v>1</v>
      </c>
      <c r="J722" s="6">
        <v>43334</v>
      </c>
      <c r="K722" s="7">
        <v>43313</v>
      </c>
      <c r="L722" t="s">
        <v>13</v>
      </c>
    </row>
    <row r="723" spans="1:12" x14ac:dyDescent="0.3">
      <c r="A723" t="s">
        <v>4</v>
      </c>
      <c r="B723" t="s">
        <v>63</v>
      </c>
      <c r="C723" t="s">
        <v>15</v>
      </c>
      <c r="D723" t="s">
        <v>18</v>
      </c>
      <c r="E723">
        <v>7594.05</v>
      </c>
      <c r="F723">
        <v>1485.81</v>
      </c>
      <c r="G723" t="s">
        <v>72</v>
      </c>
      <c r="H723">
        <v>1</v>
      </c>
      <c r="I723">
        <v>9</v>
      </c>
      <c r="J723" s="6">
        <v>43334</v>
      </c>
      <c r="K723" s="7">
        <v>43313</v>
      </c>
      <c r="L723" t="s">
        <v>10</v>
      </c>
    </row>
    <row r="724" spans="1:12" x14ac:dyDescent="0.3">
      <c r="A724" t="s">
        <v>4</v>
      </c>
      <c r="B724" t="s">
        <v>69</v>
      </c>
      <c r="C724" t="s">
        <v>16</v>
      </c>
      <c r="D724" t="s">
        <v>18</v>
      </c>
      <c r="E724">
        <v>6377.73</v>
      </c>
      <c r="F724">
        <v>1879.74</v>
      </c>
      <c r="G724" t="s">
        <v>72</v>
      </c>
      <c r="H724">
        <v>1</v>
      </c>
      <c r="I724">
        <v>6</v>
      </c>
      <c r="J724" s="6">
        <v>43334</v>
      </c>
      <c r="K724" s="7">
        <v>43313</v>
      </c>
      <c r="L724" t="s">
        <v>8</v>
      </c>
    </row>
    <row r="725" spans="1:12" x14ac:dyDescent="0.3">
      <c r="A725" t="s">
        <v>3</v>
      </c>
      <c r="B725" t="s">
        <v>63</v>
      </c>
      <c r="C725" t="s">
        <v>16</v>
      </c>
      <c r="D725" t="s">
        <v>18</v>
      </c>
      <c r="E725">
        <v>5306.4</v>
      </c>
      <c r="F725">
        <v>1179.2</v>
      </c>
      <c r="G725" t="s">
        <v>72</v>
      </c>
      <c r="H725">
        <v>1</v>
      </c>
      <c r="I725">
        <v>3</v>
      </c>
      <c r="J725" s="6">
        <v>43334</v>
      </c>
      <c r="K725" s="7">
        <v>43313</v>
      </c>
      <c r="L725" t="s">
        <v>10</v>
      </c>
    </row>
    <row r="726" spans="1:12" x14ac:dyDescent="0.3">
      <c r="A726" t="s">
        <v>3</v>
      </c>
      <c r="B726" t="s">
        <v>65</v>
      </c>
      <c r="C726" t="s">
        <v>16</v>
      </c>
      <c r="D726" t="s">
        <v>18</v>
      </c>
      <c r="E726">
        <v>15317.54</v>
      </c>
      <c r="F726">
        <v>4495.33</v>
      </c>
      <c r="G726" t="s">
        <v>72</v>
      </c>
      <c r="H726">
        <v>1</v>
      </c>
      <c r="I726">
        <v>1</v>
      </c>
      <c r="J726" s="6">
        <v>43334</v>
      </c>
      <c r="K726" s="7">
        <v>43313</v>
      </c>
      <c r="L726" t="s">
        <v>12</v>
      </c>
    </row>
    <row r="727" spans="1:12" x14ac:dyDescent="0.3">
      <c r="A727" t="s">
        <v>4</v>
      </c>
      <c r="B727" t="s">
        <v>63</v>
      </c>
      <c r="C727" t="s">
        <v>16</v>
      </c>
      <c r="D727" t="s">
        <v>18</v>
      </c>
      <c r="E727">
        <v>973.84</v>
      </c>
      <c r="F727">
        <v>205.01</v>
      </c>
      <c r="G727" t="s">
        <v>72</v>
      </c>
      <c r="H727">
        <v>1</v>
      </c>
      <c r="I727">
        <v>1</v>
      </c>
      <c r="J727" s="6">
        <v>43334</v>
      </c>
      <c r="K727" s="7">
        <v>43313</v>
      </c>
      <c r="L727" t="s">
        <v>10</v>
      </c>
    </row>
    <row r="728" spans="1:12" x14ac:dyDescent="0.3">
      <c r="A728" t="s">
        <v>2</v>
      </c>
      <c r="B728" t="s">
        <v>63</v>
      </c>
      <c r="C728" t="s">
        <v>15</v>
      </c>
      <c r="D728" t="s">
        <v>18</v>
      </c>
      <c r="E728">
        <v>10273.11</v>
      </c>
      <c r="F728">
        <v>5947.59</v>
      </c>
      <c r="G728" t="s">
        <v>72</v>
      </c>
      <c r="H728">
        <v>1</v>
      </c>
      <c r="I728">
        <v>10</v>
      </c>
      <c r="J728" s="6">
        <v>43334</v>
      </c>
      <c r="K728" s="7">
        <v>43313</v>
      </c>
      <c r="L728" t="s">
        <v>10</v>
      </c>
    </row>
    <row r="729" spans="1:12" x14ac:dyDescent="0.3">
      <c r="A729" t="s">
        <v>4</v>
      </c>
      <c r="B729" t="s">
        <v>63</v>
      </c>
      <c r="C729" t="s">
        <v>16</v>
      </c>
      <c r="D729" t="s">
        <v>18</v>
      </c>
      <c r="E729">
        <v>10577.42</v>
      </c>
      <c r="F729">
        <v>4483.88</v>
      </c>
      <c r="G729" t="s">
        <v>72</v>
      </c>
      <c r="H729">
        <v>1</v>
      </c>
      <c r="I729">
        <v>6</v>
      </c>
      <c r="J729" s="6">
        <v>43334</v>
      </c>
      <c r="K729" s="7">
        <v>43313</v>
      </c>
      <c r="L729" t="s">
        <v>10</v>
      </c>
    </row>
    <row r="730" spans="1:12" x14ac:dyDescent="0.3">
      <c r="A730" t="s">
        <v>3</v>
      </c>
      <c r="B730" t="s">
        <v>70</v>
      </c>
      <c r="C730" t="s">
        <v>16</v>
      </c>
      <c r="D730" t="s">
        <v>18</v>
      </c>
      <c r="E730">
        <v>14504.16</v>
      </c>
      <c r="F730">
        <v>4532.5200000000004</v>
      </c>
      <c r="G730" t="s">
        <v>72</v>
      </c>
      <c r="H730">
        <v>1</v>
      </c>
      <c r="I730">
        <v>7</v>
      </c>
      <c r="J730" s="6">
        <v>43335</v>
      </c>
      <c r="K730" s="7">
        <v>43313</v>
      </c>
      <c r="L730" t="s">
        <v>9</v>
      </c>
    </row>
    <row r="731" spans="1:12" x14ac:dyDescent="0.3">
      <c r="A731" t="s">
        <v>2</v>
      </c>
      <c r="B731" t="s">
        <v>70</v>
      </c>
      <c r="C731" t="s">
        <v>15</v>
      </c>
      <c r="D731" t="s">
        <v>18</v>
      </c>
      <c r="E731">
        <v>4052.16</v>
      </c>
      <c r="F731">
        <v>-1080.57</v>
      </c>
      <c r="G731" t="s">
        <v>72</v>
      </c>
      <c r="H731">
        <v>1</v>
      </c>
      <c r="I731">
        <v>8</v>
      </c>
      <c r="J731" s="6">
        <v>43335</v>
      </c>
      <c r="K731" s="7">
        <v>43313</v>
      </c>
      <c r="L731" t="s">
        <v>9</v>
      </c>
    </row>
    <row r="732" spans="1:12" x14ac:dyDescent="0.3">
      <c r="A732" t="s">
        <v>3</v>
      </c>
      <c r="B732" t="s">
        <v>63</v>
      </c>
      <c r="C732" t="s">
        <v>16</v>
      </c>
      <c r="D732" t="s">
        <v>18</v>
      </c>
      <c r="E732">
        <v>9640.5</v>
      </c>
      <c r="F732">
        <v>5344.18</v>
      </c>
      <c r="G732" t="s">
        <v>72</v>
      </c>
      <c r="H732">
        <v>1</v>
      </c>
      <c r="I732">
        <v>1</v>
      </c>
      <c r="J732" s="6">
        <v>43335</v>
      </c>
      <c r="K732" s="7">
        <v>43313</v>
      </c>
      <c r="L732" t="s">
        <v>10</v>
      </c>
    </row>
    <row r="733" spans="1:12" x14ac:dyDescent="0.3">
      <c r="A733" t="s">
        <v>4</v>
      </c>
      <c r="B733" t="s">
        <v>65</v>
      </c>
      <c r="C733" t="s">
        <v>16</v>
      </c>
      <c r="D733" t="s">
        <v>18</v>
      </c>
      <c r="E733">
        <v>3698.4</v>
      </c>
      <c r="F733">
        <v>1929.6</v>
      </c>
      <c r="G733" t="s">
        <v>72</v>
      </c>
      <c r="H733">
        <v>1</v>
      </c>
      <c r="I733">
        <v>4</v>
      </c>
      <c r="J733" s="6">
        <v>43335</v>
      </c>
      <c r="K733" s="7">
        <v>43313</v>
      </c>
      <c r="L733" t="s">
        <v>12</v>
      </c>
    </row>
    <row r="734" spans="1:12" x14ac:dyDescent="0.3">
      <c r="A734" t="s">
        <v>3</v>
      </c>
      <c r="B734" t="s">
        <v>63</v>
      </c>
      <c r="C734" t="s">
        <v>16</v>
      </c>
      <c r="D734" t="s">
        <v>18</v>
      </c>
      <c r="E734">
        <v>4124.5200000000004</v>
      </c>
      <c r="F734">
        <v>0</v>
      </c>
      <c r="G734" t="s">
        <v>72</v>
      </c>
      <c r="H734">
        <v>1</v>
      </c>
      <c r="I734">
        <v>5</v>
      </c>
      <c r="J734" s="6">
        <v>43335</v>
      </c>
      <c r="K734" s="7">
        <v>43313</v>
      </c>
      <c r="L734" t="s">
        <v>10</v>
      </c>
    </row>
    <row r="735" spans="1:12" x14ac:dyDescent="0.3">
      <c r="A735" t="s">
        <v>4</v>
      </c>
      <c r="B735" t="s">
        <v>65</v>
      </c>
      <c r="C735" t="s">
        <v>16</v>
      </c>
      <c r="D735" t="s">
        <v>18</v>
      </c>
      <c r="E735">
        <v>9225.9</v>
      </c>
      <c r="F735">
        <v>4884.3</v>
      </c>
      <c r="G735" t="s">
        <v>72</v>
      </c>
      <c r="H735">
        <v>1</v>
      </c>
      <c r="I735">
        <v>4</v>
      </c>
      <c r="J735" s="6">
        <v>43335</v>
      </c>
      <c r="K735" s="7">
        <v>43313</v>
      </c>
      <c r="L735" t="s">
        <v>12</v>
      </c>
    </row>
    <row r="736" spans="1:12" x14ac:dyDescent="0.3">
      <c r="A736" t="s">
        <v>3</v>
      </c>
      <c r="B736" t="s">
        <v>65</v>
      </c>
      <c r="C736" t="s">
        <v>16</v>
      </c>
      <c r="D736" t="s">
        <v>18</v>
      </c>
      <c r="E736">
        <v>16867.25</v>
      </c>
      <c r="F736">
        <v>1953.05</v>
      </c>
      <c r="G736" t="s">
        <v>72</v>
      </c>
      <c r="H736">
        <v>1</v>
      </c>
      <c r="I736">
        <v>6</v>
      </c>
      <c r="J736" s="6">
        <v>43335</v>
      </c>
      <c r="K736" s="7">
        <v>43313</v>
      </c>
      <c r="L736" t="s">
        <v>12</v>
      </c>
    </row>
    <row r="737" spans="1:12" x14ac:dyDescent="0.3">
      <c r="A737" t="s">
        <v>4</v>
      </c>
      <c r="B737" t="s">
        <v>65</v>
      </c>
      <c r="C737" t="s">
        <v>15</v>
      </c>
      <c r="D737" t="s">
        <v>18</v>
      </c>
      <c r="E737">
        <v>4345.62</v>
      </c>
      <c r="F737">
        <v>661.27</v>
      </c>
      <c r="G737" t="s">
        <v>72</v>
      </c>
      <c r="H737">
        <v>1</v>
      </c>
      <c r="I737">
        <v>9</v>
      </c>
      <c r="J737" s="6">
        <v>43335</v>
      </c>
      <c r="K737" s="7">
        <v>43313</v>
      </c>
      <c r="L737" t="s">
        <v>12</v>
      </c>
    </row>
    <row r="738" spans="1:12" x14ac:dyDescent="0.3">
      <c r="A738" t="s">
        <v>3</v>
      </c>
      <c r="B738" t="s">
        <v>67</v>
      </c>
      <c r="C738" t="s">
        <v>16</v>
      </c>
      <c r="D738" t="s">
        <v>18</v>
      </c>
      <c r="E738">
        <v>641.05999999999995</v>
      </c>
      <c r="F738">
        <v>341.42</v>
      </c>
      <c r="G738" t="s">
        <v>72</v>
      </c>
      <c r="H738">
        <v>1</v>
      </c>
      <c r="I738">
        <v>6</v>
      </c>
      <c r="J738" s="6">
        <v>43335</v>
      </c>
      <c r="K738" s="7">
        <v>43313</v>
      </c>
      <c r="L738" t="s">
        <v>13</v>
      </c>
    </row>
    <row r="739" spans="1:12" x14ac:dyDescent="0.3">
      <c r="A739" t="s">
        <v>4</v>
      </c>
      <c r="B739" t="s">
        <v>67</v>
      </c>
      <c r="C739" t="s">
        <v>15</v>
      </c>
      <c r="D739" t="s">
        <v>18</v>
      </c>
      <c r="E739">
        <v>6657.12</v>
      </c>
      <c r="F739">
        <v>795.96</v>
      </c>
      <c r="G739" t="s">
        <v>72</v>
      </c>
      <c r="H739">
        <v>1</v>
      </c>
      <c r="I739">
        <v>9</v>
      </c>
      <c r="J739" s="6">
        <v>43335</v>
      </c>
      <c r="K739" s="7">
        <v>43313</v>
      </c>
      <c r="L739" t="s">
        <v>13</v>
      </c>
    </row>
    <row r="740" spans="1:12" x14ac:dyDescent="0.3">
      <c r="A740" t="s">
        <v>4</v>
      </c>
      <c r="B740" t="s">
        <v>67</v>
      </c>
      <c r="C740" t="s">
        <v>16</v>
      </c>
      <c r="D740" t="s">
        <v>18</v>
      </c>
      <c r="E740">
        <v>30348.32</v>
      </c>
      <c r="F740">
        <v>15333.92</v>
      </c>
      <c r="G740" t="s">
        <v>72</v>
      </c>
      <c r="H740">
        <v>1</v>
      </c>
      <c r="I740">
        <v>2</v>
      </c>
      <c r="J740" s="6">
        <v>43336</v>
      </c>
      <c r="K740" s="7">
        <v>43313</v>
      </c>
      <c r="L740" t="s">
        <v>13</v>
      </c>
    </row>
    <row r="741" spans="1:12" x14ac:dyDescent="0.3">
      <c r="A741" t="s">
        <v>4</v>
      </c>
      <c r="B741" t="s">
        <v>63</v>
      </c>
      <c r="C741" t="s">
        <v>15</v>
      </c>
      <c r="D741" t="s">
        <v>18</v>
      </c>
      <c r="E741">
        <v>5547.6</v>
      </c>
      <c r="F741">
        <v>783.9</v>
      </c>
      <c r="G741" t="s">
        <v>72</v>
      </c>
      <c r="H741">
        <v>1</v>
      </c>
      <c r="I741">
        <v>10</v>
      </c>
      <c r="J741" s="6">
        <v>43336</v>
      </c>
      <c r="K741" s="7">
        <v>43313</v>
      </c>
      <c r="L741" t="s">
        <v>10</v>
      </c>
    </row>
    <row r="742" spans="1:12" x14ac:dyDescent="0.3">
      <c r="A742" t="s">
        <v>3</v>
      </c>
      <c r="B742" t="s">
        <v>63</v>
      </c>
      <c r="C742" t="s">
        <v>16</v>
      </c>
      <c r="D742" t="s">
        <v>18</v>
      </c>
      <c r="E742">
        <v>28107.84</v>
      </c>
      <c r="F742">
        <v>10693.2</v>
      </c>
      <c r="G742" t="s">
        <v>72</v>
      </c>
      <c r="H742">
        <v>1</v>
      </c>
      <c r="I742">
        <v>6</v>
      </c>
      <c r="J742" s="6">
        <v>43336</v>
      </c>
      <c r="K742" s="7">
        <v>43313</v>
      </c>
      <c r="L742" t="s">
        <v>10</v>
      </c>
    </row>
    <row r="743" spans="1:12" x14ac:dyDescent="0.3">
      <c r="A743" t="s">
        <v>3</v>
      </c>
      <c r="B743" t="s">
        <v>65</v>
      </c>
      <c r="C743" t="s">
        <v>16</v>
      </c>
      <c r="D743" t="s">
        <v>18</v>
      </c>
      <c r="E743">
        <v>4277.28</v>
      </c>
      <c r="F743">
        <v>2341.2399999999998</v>
      </c>
      <c r="G743" t="s">
        <v>72</v>
      </c>
      <c r="H743">
        <v>1</v>
      </c>
      <c r="I743">
        <v>4</v>
      </c>
      <c r="J743" s="6">
        <v>43336</v>
      </c>
      <c r="K743" s="7">
        <v>43313</v>
      </c>
      <c r="L743" t="s">
        <v>12</v>
      </c>
    </row>
    <row r="744" spans="1:12" x14ac:dyDescent="0.3">
      <c r="A744" t="s">
        <v>3</v>
      </c>
      <c r="B744" t="s">
        <v>63</v>
      </c>
      <c r="C744" t="s">
        <v>16</v>
      </c>
      <c r="D744" t="s">
        <v>18</v>
      </c>
      <c r="E744">
        <v>7332.48</v>
      </c>
      <c r="F744">
        <v>2006.8</v>
      </c>
      <c r="G744" t="s">
        <v>72</v>
      </c>
      <c r="H744">
        <v>1</v>
      </c>
      <c r="I744">
        <v>7</v>
      </c>
      <c r="J744" s="6">
        <v>43336</v>
      </c>
      <c r="K744" s="7">
        <v>43313</v>
      </c>
      <c r="L744" t="s">
        <v>10</v>
      </c>
    </row>
    <row r="745" spans="1:12" x14ac:dyDescent="0.3">
      <c r="A745" t="s">
        <v>3</v>
      </c>
      <c r="B745" t="s">
        <v>66</v>
      </c>
      <c r="C745" t="s">
        <v>15</v>
      </c>
      <c r="D745" t="s">
        <v>18</v>
      </c>
      <c r="E745">
        <v>1934.96</v>
      </c>
      <c r="F745">
        <v>468.46</v>
      </c>
      <c r="G745" t="s">
        <v>72</v>
      </c>
      <c r="H745">
        <v>1</v>
      </c>
      <c r="I745">
        <v>8</v>
      </c>
      <c r="J745" s="6">
        <v>43336</v>
      </c>
      <c r="K745" s="7">
        <v>43313</v>
      </c>
      <c r="L745" t="s">
        <v>11</v>
      </c>
    </row>
    <row r="746" spans="1:12" x14ac:dyDescent="0.3">
      <c r="A746" t="s">
        <v>5</v>
      </c>
      <c r="B746" t="s">
        <v>69</v>
      </c>
      <c r="C746" t="s">
        <v>15</v>
      </c>
      <c r="D746" t="s">
        <v>18</v>
      </c>
      <c r="E746">
        <v>1682.77</v>
      </c>
      <c r="F746">
        <v>859.64</v>
      </c>
      <c r="G746" t="s">
        <v>72</v>
      </c>
      <c r="H746">
        <v>1</v>
      </c>
      <c r="I746">
        <v>9</v>
      </c>
      <c r="J746" s="6">
        <v>43337</v>
      </c>
      <c r="K746" s="7">
        <v>43313</v>
      </c>
      <c r="L746" t="s">
        <v>8</v>
      </c>
    </row>
    <row r="747" spans="1:12" x14ac:dyDescent="0.3">
      <c r="A747" t="s">
        <v>4</v>
      </c>
      <c r="B747" t="s">
        <v>63</v>
      </c>
      <c r="C747" t="s">
        <v>16</v>
      </c>
      <c r="D747" t="s">
        <v>18</v>
      </c>
      <c r="E747">
        <v>2656.68</v>
      </c>
      <c r="F747">
        <v>1126.2</v>
      </c>
      <c r="G747" t="s">
        <v>72</v>
      </c>
      <c r="H747">
        <v>1</v>
      </c>
      <c r="I747">
        <v>3</v>
      </c>
      <c r="J747" s="6">
        <v>43337</v>
      </c>
      <c r="K747" s="7">
        <v>43313</v>
      </c>
      <c r="L747" t="s">
        <v>10</v>
      </c>
    </row>
    <row r="748" spans="1:12" x14ac:dyDescent="0.3">
      <c r="A748" t="s">
        <v>3</v>
      </c>
      <c r="B748" t="s">
        <v>63</v>
      </c>
      <c r="C748" t="s">
        <v>15</v>
      </c>
      <c r="D748" t="s">
        <v>18</v>
      </c>
      <c r="E748">
        <v>988.92</v>
      </c>
      <c r="F748">
        <v>131.86000000000001</v>
      </c>
      <c r="G748" t="s">
        <v>72</v>
      </c>
      <c r="H748">
        <v>1</v>
      </c>
      <c r="I748">
        <v>8</v>
      </c>
      <c r="J748" s="6">
        <v>43337</v>
      </c>
      <c r="K748" s="7">
        <v>43313</v>
      </c>
      <c r="L748" t="s">
        <v>10</v>
      </c>
    </row>
    <row r="749" spans="1:12" x14ac:dyDescent="0.3">
      <c r="A749" t="s">
        <v>4</v>
      </c>
      <c r="B749" t="s">
        <v>67</v>
      </c>
      <c r="C749" t="s">
        <v>16</v>
      </c>
      <c r="D749" t="s">
        <v>18</v>
      </c>
      <c r="E749">
        <v>10534.07</v>
      </c>
      <c r="F749">
        <v>2550.37</v>
      </c>
      <c r="G749" t="s">
        <v>72</v>
      </c>
      <c r="H749">
        <v>1</v>
      </c>
      <c r="I749">
        <v>1</v>
      </c>
      <c r="J749" s="6">
        <v>43337</v>
      </c>
      <c r="K749" s="7">
        <v>43313</v>
      </c>
      <c r="L749" t="s">
        <v>13</v>
      </c>
    </row>
    <row r="750" spans="1:12" x14ac:dyDescent="0.3">
      <c r="A750" t="s">
        <v>3</v>
      </c>
      <c r="B750" t="s">
        <v>63</v>
      </c>
      <c r="C750" t="s">
        <v>16</v>
      </c>
      <c r="D750" t="s">
        <v>18</v>
      </c>
      <c r="E750">
        <v>234.23</v>
      </c>
      <c r="F750">
        <v>68.739999999999995</v>
      </c>
      <c r="G750" t="s">
        <v>72</v>
      </c>
      <c r="H750">
        <v>1</v>
      </c>
      <c r="I750">
        <v>7</v>
      </c>
      <c r="J750" s="6">
        <v>43337</v>
      </c>
      <c r="K750" s="7">
        <v>43313</v>
      </c>
      <c r="L750" t="s">
        <v>10</v>
      </c>
    </row>
    <row r="751" spans="1:12" x14ac:dyDescent="0.3">
      <c r="A751" t="s">
        <v>5</v>
      </c>
      <c r="B751" t="s">
        <v>70</v>
      </c>
      <c r="C751" t="s">
        <v>16</v>
      </c>
      <c r="D751" t="s">
        <v>18</v>
      </c>
      <c r="E751">
        <v>8950.1299999999992</v>
      </c>
      <c r="F751">
        <v>875.57</v>
      </c>
      <c r="G751" t="s">
        <v>72</v>
      </c>
      <c r="H751">
        <v>1</v>
      </c>
      <c r="I751">
        <v>1</v>
      </c>
      <c r="J751" s="6">
        <v>43337</v>
      </c>
      <c r="K751" s="7">
        <v>43313</v>
      </c>
      <c r="L751" t="s">
        <v>9</v>
      </c>
    </row>
    <row r="752" spans="1:12" x14ac:dyDescent="0.3">
      <c r="A752" t="s">
        <v>3</v>
      </c>
      <c r="B752" t="s">
        <v>65</v>
      </c>
      <c r="C752" t="s">
        <v>16</v>
      </c>
      <c r="D752" t="s">
        <v>18</v>
      </c>
      <c r="E752">
        <v>9196.69</v>
      </c>
      <c r="F752">
        <v>2699.01</v>
      </c>
      <c r="G752" t="s">
        <v>72</v>
      </c>
      <c r="H752">
        <v>1</v>
      </c>
      <c r="I752">
        <v>1</v>
      </c>
      <c r="J752" s="6">
        <v>43337</v>
      </c>
      <c r="K752" s="7">
        <v>43313</v>
      </c>
      <c r="L752" t="s">
        <v>12</v>
      </c>
    </row>
    <row r="753" spans="1:12" x14ac:dyDescent="0.3">
      <c r="A753" t="s">
        <v>3</v>
      </c>
      <c r="B753" t="s">
        <v>69</v>
      </c>
      <c r="C753" t="s">
        <v>15</v>
      </c>
      <c r="D753" t="s">
        <v>18</v>
      </c>
      <c r="E753">
        <v>24237.919999999998</v>
      </c>
      <c r="F753">
        <v>12261.52</v>
      </c>
      <c r="G753" t="s">
        <v>72</v>
      </c>
      <c r="H753">
        <v>1</v>
      </c>
      <c r="I753">
        <v>9</v>
      </c>
      <c r="J753" s="6">
        <v>43337</v>
      </c>
      <c r="K753" s="7">
        <v>43313</v>
      </c>
      <c r="L753" t="s">
        <v>8</v>
      </c>
    </row>
    <row r="754" spans="1:12" x14ac:dyDescent="0.3">
      <c r="A754" t="s">
        <v>3</v>
      </c>
      <c r="B754" t="s">
        <v>63</v>
      </c>
      <c r="C754" t="s">
        <v>16</v>
      </c>
      <c r="D754" t="s">
        <v>18</v>
      </c>
      <c r="E754">
        <v>18639.939999999999</v>
      </c>
      <c r="F754">
        <v>5875.62</v>
      </c>
      <c r="G754" t="s">
        <v>72</v>
      </c>
      <c r="H754">
        <v>1</v>
      </c>
      <c r="I754">
        <v>5</v>
      </c>
      <c r="J754" s="6">
        <v>43337</v>
      </c>
      <c r="K754" s="7">
        <v>43313</v>
      </c>
      <c r="L754" t="s">
        <v>10</v>
      </c>
    </row>
    <row r="755" spans="1:12" x14ac:dyDescent="0.3">
      <c r="A755" t="s">
        <v>5</v>
      </c>
      <c r="B755" t="s">
        <v>63</v>
      </c>
      <c r="C755" t="s">
        <v>16</v>
      </c>
      <c r="D755" t="s">
        <v>18</v>
      </c>
      <c r="E755">
        <v>7959.6</v>
      </c>
      <c r="F755">
        <v>2741.65</v>
      </c>
      <c r="G755" t="s">
        <v>72</v>
      </c>
      <c r="H755">
        <v>1</v>
      </c>
      <c r="I755">
        <v>6</v>
      </c>
      <c r="J755" s="6">
        <v>43338</v>
      </c>
      <c r="K755" s="7">
        <v>43313</v>
      </c>
      <c r="L755" t="s">
        <v>10</v>
      </c>
    </row>
    <row r="756" spans="1:12" x14ac:dyDescent="0.3">
      <c r="A756" t="s">
        <v>2</v>
      </c>
      <c r="B756" t="s">
        <v>66</v>
      </c>
      <c r="C756" t="s">
        <v>15</v>
      </c>
      <c r="D756" t="s">
        <v>18</v>
      </c>
      <c r="E756">
        <v>9292.9</v>
      </c>
      <c r="F756">
        <v>4401.8999999999996</v>
      </c>
      <c r="G756" t="s">
        <v>72</v>
      </c>
      <c r="H756">
        <v>1</v>
      </c>
      <c r="I756">
        <v>10</v>
      </c>
      <c r="J756" s="6">
        <v>43338</v>
      </c>
      <c r="K756" s="7">
        <v>43313</v>
      </c>
      <c r="L756" t="s">
        <v>11</v>
      </c>
    </row>
    <row r="757" spans="1:12" x14ac:dyDescent="0.3">
      <c r="A757" t="s">
        <v>5</v>
      </c>
      <c r="B757" t="s">
        <v>67</v>
      </c>
      <c r="C757" t="s">
        <v>16</v>
      </c>
      <c r="D757" t="s">
        <v>18</v>
      </c>
      <c r="E757">
        <v>21549.34</v>
      </c>
      <c r="F757">
        <v>3279.26</v>
      </c>
      <c r="G757" t="s">
        <v>72</v>
      </c>
      <c r="H757">
        <v>1</v>
      </c>
      <c r="I757">
        <v>7</v>
      </c>
      <c r="J757" s="6">
        <v>43338</v>
      </c>
      <c r="K757" s="7">
        <v>43313</v>
      </c>
      <c r="L757" t="s">
        <v>13</v>
      </c>
    </row>
    <row r="758" spans="1:12" x14ac:dyDescent="0.3">
      <c r="A758" t="s">
        <v>4</v>
      </c>
      <c r="B758" t="s">
        <v>65</v>
      </c>
      <c r="C758" t="s">
        <v>16</v>
      </c>
      <c r="D758" t="s">
        <v>18</v>
      </c>
      <c r="E758">
        <v>8357.58</v>
      </c>
      <c r="F758">
        <v>-1313.34</v>
      </c>
      <c r="G758" t="s">
        <v>72</v>
      </c>
      <c r="H758">
        <v>1</v>
      </c>
      <c r="I758">
        <v>5</v>
      </c>
      <c r="J758" s="6">
        <v>43338</v>
      </c>
      <c r="K758" s="7">
        <v>43313</v>
      </c>
      <c r="L758" t="s">
        <v>12</v>
      </c>
    </row>
    <row r="759" spans="1:12" x14ac:dyDescent="0.3">
      <c r="A759" t="s">
        <v>4</v>
      </c>
      <c r="B759" t="s">
        <v>65</v>
      </c>
      <c r="C759" t="s">
        <v>16</v>
      </c>
      <c r="D759" t="s">
        <v>18</v>
      </c>
      <c r="E759">
        <v>7332.48</v>
      </c>
      <c r="F759">
        <v>3782</v>
      </c>
      <c r="G759" t="s">
        <v>72</v>
      </c>
      <c r="H759">
        <v>1</v>
      </c>
      <c r="I759">
        <v>4</v>
      </c>
      <c r="J759" s="6">
        <v>43338</v>
      </c>
      <c r="K759" s="7">
        <v>43313</v>
      </c>
      <c r="L759" t="s">
        <v>12</v>
      </c>
    </row>
    <row r="760" spans="1:12" x14ac:dyDescent="0.3">
      <c r="A760" t="s">
        <v>3</v>
      </c>
      <c r="B760" t="s">
        <v>65</v>
      </c>
      <c r="C760" t="s">
        <v>16</v>
      </c>
      <c r="D760" t="s">
        <v>18</v>
      </c>
      <c r="E760">
        <v>684.2</v>
      </c>
      <c r="F760">
        <v>208.22</v>
      </c>
      <c r="G760" t="s">
        <v>72</v>
      </c>
      <c r="H760">
        <v>1</v>
      </c>
      <c r="I760">
        <v>1</v>
      </c>
      <c r="J760" s="6">
        <v>43339</v>
      </c>
      <c r="K760" s="7">
        <v>43313</v>
      </c>
      <c r="L760" t="s">
        <v>12</v>
      </c>
    </row>
    <row r="761" spans="1:12" x14ac:dyDescent="0.3">
      <c r="A761" t="s">
        <v>3</v>
      </c>
      <c r="B761" t="s">
        <v>65</v>
      </c>
      <c r="C761" t="s">
        <v>16</v>
      </c>
      <c r="D761" t="s">
        <v>18</v>
      </c>
      <c r="E761">
        <v>20091.96</v>
      </c>
      <c r="F761">
        <v>4241.6499999999996</v>
      </c>
      <c r="G761" t="s">
        <v>72</v>
      </c>
      <c r="H761">
        <v>1</v>
      </c>
      <c r="I761">
        <v>3</v>
      </c>
      <c r="J761" s="6">
        <v>43339</v>
      </c>
      <c r="K761" s="7">
        <v>43313</v>
      </c>
      <c r="L761" t="s">
        <v>12</v>
      </c>
    </row>
    <row r="762" spans="1:12" x14ac:dyDescent="0.3">
      <c r="A762" t="s">
        <v>4</v>
      </c>
      <c r="B762" t="s">
        <v>66</v>
      </c>
      <c r="C762" t="s">
        <v>15</v>
      </c>
      <c r="D762" t="s">
        <v>18</v>
      </c>
      <c r="E762">
        <v>14417.73</v>
      </c>
      <c r="F762">
        <v>5927.28</v>
      </c>
      <c r="G762" t="s">
        <v>72</v>
      </c>
      <c r="H762">
        <v>1</v>
      </c>
      <c r="I762">
        <v>9</v>
      </c>
      <c r="J762" s="6">
        <v>43339</v>
      </c>
      <c r="K762" s="7">
        <v>43313</v>
      </c>
      <c r="L762" t="s">
        <v>11</v>
      </c>
    </row>
    <row r="763" spans="1:12" x14ac:dyDescent="0.3">
      <c r="A763" t="s">
        <v>2</v>
      </c>
      <c r="B763" t="s">
        <v>67</v>
      </c>
      <c r="C763" t="s">
        <v>16</v>
      </c>
      <c r="D763" t="s">
        <v>18</v>
      </c>
      <c r="E763">
        <v>1936.3</v>
      </c>
      <c r="F763">
        <v>501.16</v>
      </c>
      <c r="G763" t="s">
        <v>72</v>
      </c>
      <c r="H763">
        <v>1</v>
      </c>
      <c r="I763">
        <v>7</v>
      </c>
      <c r="J763" s="6">
        <v>43339</v>
      </c>
      <c r="K763" s="7">
        <v>43313</v>
      </c>
      <c r="L763" t="s">
        <v>13</v>
      </c>
    </row>
    <row r="764" spans="1:12" x14ac:dyDescent="0.3">
      <c r="A764" t="s">
        <v>4</v>
      </c>
      <c r="B764" t="s">
        <v>63</v>
      </c>
      <c r="C764" t="s">
        <v>15</v>
      </c>
      <c r="D764" t="s">
        <v>18</v>
      </c>
      <c r="E764">
        <v>986.57</v>
      </c>
      <c r="F764">
        <v>529.62</v>
      </c>
      <c r="G764" t="s">
        <v>72</v>
      </c>
      <c r="H764">
        <v>1</v>
      </c>
      <c r="I764">
        <v>9</v>
      </c>
      <c r="J764" s="6">
        <v>43339</v>
      </c>
      <c r="K764" s="7">
        <v>43313</v>
      </c>
      <c r="L764" t="s">
        <v>10</v>
      </c>
    </row>
    <row r="765" spans="1:12" x14ac:dyDescent="0.3">
      <c r="A765" t="s">
        <v>4</v>
      </c>
      <c r="B765" t="s">
        <v>66</v>
      </c>
      <c r="C765" t="s">
        <v>15</v>
      </c>
      <c r="D765" t="s">
        <v>18</v>
      </c>
      <c r="E765">
        <v>12944.4</v>
      </c>
      <c r="F765">
        <v>5487.3</v>
      </c>
      <c r="G765" t="s">
        <v>72</v>
      </c>
      <c r="H765">
        <v>1</v>
      </c>
      <c r="I765">
        <v>9</v>
      </c>
      <c r="J765" s="6">
        <v>43339</v>
      </c>
      <c r="K765" s="7">
        <v>43313</v>
      </c>
      <c r="L765" t="s">
        <v>11</v>
      </c>
    </row>
    <row r="766" spans="1:12" x14ac:dyDescent="0.3">
      <c r="A766" t="s">
        <v>3</v>
      </c>
      <c r="B766" t="s">
        <v>63</v>
      </c>
      <c r="C766" t="s">
        <v>16</v>
      </c>
      <c r="D766" t="s">
        <v>18</v>
      </c>
      <c r="E766">
        <v>9241.98</v>
      </c>
      <c r="F766">
        <v>1945.66</v>
      </c>
      <c r="G766" t="s">
        <v>72</v>
      </c>
      <c r="H766">
        <v>1</v>
      </c>
      <c r="I766">
        <v>3</v>
      </c>
      <c r="J766" s="6">
        <v>43339</v>
      </c>
      <c r="K766" s="7">
        <v>43313</v>
      </c>
      <c r="L766" t="s">
        <v>10</v>
      </c>
    </row>
    <row r="767" spans="1:12" x14ac:dyDescent="0.3">
      <c r="A767" t="s">
        <v>3</v>
      </c>
      <c r="B767" t="s">
        <v>65</v>
      </c>
      <c r="C767" t="s">
        <v>15</v>
      </c>
      <c r="D767" t="s">
        <v>18</v>
      </c>
      <c r="E767">
        <v>6139.34</v>
      </c>
      <c r="F767">
        <v>2669.3</v>
      </c>
      <c r="G767" t="s">
        <v>72</v>
      </c>
      <c r="H767">
        <v>1</v>
      </c>
      <c r="I767">
        <v>8</v>
      </c>
      <c r="J767" s="6">
        <v>43339</v>
      </c>
      <c r="K767" s="7">
        <v>43313</v>
      </c>
      <c r="L767" t="s">
        <v>12</v>
      </c>
    </row>
    <row r="768" spans="1:12" x14ac:dyDescent="0.3">
      <c r="A768" t="s">
        <v>4</v>
      </c>
      <c r="B768" t="s">
        <v>63</v>
      </c>
      <c r="C768" t="s">
        <v>16</v>
      </c>
      <c r="D768" t="s">
        <v>18</v>
      </c>
      <c r="E768">
        <v>7076.27</v>
      </c>
      <c r="F768">
        <v>2384.38</v>
      </c>
      <c r="G768" t="s">
        <v>72</v>
      </c>
      <c r="H768">
        <v>1</v>
      </c>
      <c r="I768">
        <v>2</v>
      </c>
      <c r="J768" s="6">
        <v>43339</v>
      </c>
      <c r="K768" s="7">
        <v>43313</v>
      </c>
      <c r="L768" t="s">
        <v>10</v>
      </c>
    </row>
    <row r="769" spans="1:12" x14ac:dyDescent="0.3">
      <c r="A769" t="s">
        <v>2</v>
      </c>
      <c r="B769" t="s">
        <v>66</v>
      </c>
      <c r="C769" t="s">
        <v>15</v>
      </c>
      <c r="D769" t="s">
        <v>18</v>
      </c>
      <c r="E769">
        <v>5505.72</v>
      </c>
      <c r="F769">
        <v>1796.62</v>
      </c>
      <c r="G769" t="s">
        <v>72</v>
      </c>
      <c r="H769">
        <v>1</v>
      </c>
      <c r="I769">
        <v>10</v>
      </c>
      <c r="J769" s="6">
        <v>43339</v>
      </c>
      <c r="K769" s="7">
        <v>43313</v>
      </c>
      <c r="L769" t="s">
        <v>11</v>
      </c>
    </row>
    <row r="770" spans="1:12" x14ac:dyDescent="0.3">
      <c r="A770" t="s">
        <v>2</v>
      </c>
      <c r="B770" t="s">
        <v>63</v>
      </c>
      <c r="C770" t="s">
        <v>16</v>
      </c>
      <c r="D770" t="s">
        <v>18</v>
      </c>
      <c r="E770">
        <v>20266.16</v>
      </c>
      <c r="F770">
        <v>10239.76</v>
      </c>
      <c r="G770" t="s">
        <v>72</v>
      </c>
      <c r="H770">
        <v>1</v>
      </c>
      <c r="I770">
        <v>5</v>
      </c>
      <c r="J770" s="6">
        <v>43339</v>
      </c>
      <c r="K770" s="7">
        <v>43313</v>
      </c>
      <c r="L770" t="s">
        <v>10</v>
      </c>
    </row>
    <row r="771" spans="1:12" x14ac:dyDescent="0.3">
      <c r="A771" t="s">
        <v>4</v>
      </c>
      <c r="B771" t="s">
        <v>66</v>
      </c>
      <c r="C771" t="s">
        <v>15</v>
      </c>
      <c r="D771" t="s">
        <v>18</v>
      </c>
      <c r="E771">
        <v>20858.98</v>
      </c>
      <c r="F771">
        <v>11336.42</v>
      </c>
      <c r="G771" t="s">
        <v>72</v>
      </c>
      <c r="H771">
        <v>1</v>
      </c>
      <c r="I771">
        <v>10</v>
      </c>
      <c r="J771" s="6">
        <v>43339</v>
      </c>
      <c r="K771" s="7">
        <v>43313</v>
      </c>
      <c r="L771" t="s">
        <v>11</v>
      </c>
    </row>
    <row r="772" spans="1:12" x14ac:dyDescent="0.3">
      <c r="A772" t="s">
        <v>4</v>
      </c>
      <c r="B772" t="s">
        <v>70</v>
      </c>
      <c r="C772" t="s">
        <v>15</v>
      </c>
      <c r="D772" t="s">
        <v>18</v>
      </c>
      <c r="E772">
        <v>26880.400000000001</v>
      </c>
      <c r="F772">
        <v>7273.52</v>
      </c>
      <c r="G772" t="s">
        <v>72</v>
      </c>
      <c r="H772">
        <v>1</v>
      </c>
      <c r="I772">
        <v>9</v>
      </c>
      <c r="J772" s="6">
        <v>43339</v>
      </c>
      <c r="K772" s="7">
        <v>43313</v>
      </c>
      <c r="L772" t="s">
        <v>9</v>
      </c>
    </row>
    <row r="773" spans="1:12" x14ac:dyDescent="0.3">
      <c r="A773" t="s">
        <v>3</v>
      </c>
      <c r="B773" t="s">
        <v>66</v>
      </c>
      <c r="C773" t="s">
        <v>16</v>
      </c>
      <c r="D773" t="s">
        <v>18</v>
      </c>
      <c r="E773">
        <v>11982.28</v>
      </c>
      <c r="F773">
        <v>2960.36</v>
      </c>
      <c r="G773" t="s">
        <v>72</v>
      </c>
      <c r="H773">
        <v>1</v>
      </c>
      <c r="I773">
        <v>3</v>
      </c>
      <c r="J773" s="6">
        <v>43339</v>
      </c>
      <c r="K773" s="7">
        <v>43313</v>
      </c>
      <c r="L773" t="s">
        <v>11</v>
      </c>
    </row>
    <row r="774" spans="1:12" x14ac:dyDescent="0.3">
      <c r="A774" t="s">
        <v>4</v>
      </c>
      <c r="B774" t="s">
        <v>69</v>
      </c>
      <c r="C774" t="s">
        <v>16</v>
      </c>
      <c r="D774" t="s">
        <v>18</v>
      </c>
      <c r="E774">
        <v>2463.2600000000002</v>
      </c>
      <c r="F774">
        <v>1063.0899999999999</v>
      </c>
      <c r="G774" t="s">
        <v>72</v>
      </c>
      <c r="H774">
        <v>1</v>
      </c>
      <c r="I774">
        <v>1</v>
      </c>
      <c r="J774" s="6">
        <v>43340</v>
      </c>
      <c r="K774" s="7">
        <v>43313</v>
      </c>
      <c r="L774" t="s">
        <v>8</v>
      </c>
    </row>
    <row r="775" spans="1:12" x14ac:dyDescent="0.3">
      <c r="A775" t="s">
        <v>5</v>
      </c>
      <c r="B775" t="s">
        <v>70</v>
      </c>
      <c r="C775" t="s">
        <v>16</v>
      </c>
      <c r="D775" t="s">
        <v>18</v>
      </c>
      <c r="E775">
        <v>13832.02</v>
      </c>
      <c r="F775">
        <v>5562.88</v>
      </c>
      <c r="G775" t="s">
        <v>72</v>
      </c>
      <c r="H775">
        <v>1</v>
      </c>
      <c r="I775">
        <v>3</v>
      </c>
      <c r="J775" s="6">
        <v>43340</v>
      </c>
      <c r="K775" s="7">
        <v>43313</v>
      </c>
      <c r="L775" t="s">
        <v>9</v>
      </c>
    </row>
    <row r="776" spans="1:12" x14ac:dyDescent="0.3">
      <c r="A776" t="s">
        <v>4</v>
      </c>
      <c r="B776" t="s">
        <v>69</v>
      </c>
      <c r="C776" t="s">
        <v>15</v>
      </c>
      <c r="D776" t="s">
        <v>18</v>
      </c>
      <c r="E776">
        <v>922.92</v>
      </c>
      <c r="F776">
        <v>233.17</v>
      </c>
      <c r="G776" t="s">
        <v>72</v>
      </c>
      <c r="H776">
        <v>1</v>
      </c>
      <c r="I776">
        <v>10</v>
      </c>
      <c r="J776" s="6">
        <v>43340</v>
      </c>
      <c r="K776" s="7">
        <v>43313</v>
      </c>
      <c r="L776" t="s">
        <v>8</v>
      </c>
    </row>
    <row r="777" spans="1:12" x14ac:dyDescent="0.3">
      <c r="A777" t="s">
        <v>3</v>
      </c>
      <c r="B777" t="s">
        <v>69</v>
      </c>
      <c r="C777" t="s">
        <v>16</v>
      </c>
      <c r="D777" t="s">
        <v>18</v>
      </c>
      <c r="E777">
        <v>27947.040000000001</v>
      </c>
      <c r="F777">
        <v>10829.46</v>
      </c>
      <c r="G777" t="s">
        <v>72</v>
      </c>
      <c r="H777">
        <v>1</v>
      </c>
      <c r="I777">
        <v>3</v>
      </c>
      <c r="J777" s="6">
        <v>43340</v>
      </c>
      <c r="K777" s="7">
        <v>43313</v>
      </c>
      <c r="L777" t="s">
        <v>8</v>
      </c>
    </row>
    <row r="778" spans="1:12" x14ac:dyDescent="0.3">
      <c r="A778" t="s">
        <v>3</v>
      </c>
      <c r="B778" t="s">
        <v>66</v>
      </c>
      <c r="C778" t="s">
        <v>15</v>
      </c>
      <c r="D778" t="s">
        <v>18</v>
      </c>
      <c r="E778">
        <v>3268.26</v>
      </c>
      <c r="F778">
        <v>399.46</v>
      </c>
      <c r="G778" t="s">
        <v>72</v>
      </c>
      <c r="H778">
        <v>1</v>
      </c>
      <c r="I778">
        <v>9</v>
      </c>
      <c r="J778" s="6">
        <v>43341</v>
      </c>
      <c r="K778" s="7">
        <v>43313</v>
      </c>
      <c r="L778" t="s">
        <v>11</v>
      </c>
    </row>
    <row r="779" spans="1:12" x14ac:dyDescent="0.3">
      <c r="A779" t="s">
        <v>4</v>
      </c>
      <c r="B779" t="s">
        <v>63</v>
      </c>
      <c r="C779" t="s">
        <v>16</v>
      </c>
      <c r="D779" t="s">
        <v>18</v>
      </c>
      <c r="E779">
        <v>18749.28</v>
      </c>
      <c r="F779">
        <v>1562.4</v>
      </c>
      <c r="G779" t="s">
        <v>72</v>
      </c>
      <c r="H779">
        <v>1</v>
      </c>
      <c r="I779">
        <v>2</v>
      </c>
      <c r="J779" s="6">
        <v>43341</v>
      </c>
      <c r="K779" s="7">
        <v>43313</v>
      </c>
      <c r="L779" t="s">
        <v>10</v>
      </c>
    </row>
    <row r="780" spans="1:12" x14ac:dyDescent="0.3">
      <c r="A780" t="s">
        <v>5</v>
      </c>
      <c r="B780" t="s">
        <v>65</v>
      </c>
      <c r="C780" t="s">
        <v>16</v>
      </c>
      <c r="D780" t="s">
        <v>18</v>
      </c>
      <c r="E780">
        <v>3533.58</v>
      </c>
      <c r="F780">
        <v>1766.79</v>
      </c>
      <c r="G780" t="s">
        <v>72</v>
      </c>
      <c r="H780">
        <v>1</v>
      </c>
      <c r="I780">
        <v>6</v>
      </c>
      <c r="J780" s="6">
        <v>43341</v>
      </c>
      <c r="K780" s="7">
        <v>43313</v>
      </c>
      <c r="L780" t="s">
        <v>12</v>
      </c>
    </row>
    <row r="781" spans="1:12" x14ac:dyDescent="0.3">
      <c r="A781" t="s">
        <v>4</v>
      </c>
      <c r="B781" t="s">
        <v>63</v>
      </c>
      <c r="C781" t="s">
        <v>15</v>
      </c>
      <c r="D781" t="s">
        <v>18</v>
      </c>
      <c r="E781">
        <v>11022.84</v>
      </c>
      <c r="F781">
        <v>1102.28</v>
      </c>
      <c r="G781" t="s">
        <v>72</v>
      </c>
      <c r="H781">
        <v>1</v>
      </c>
      <c r="I781">
        <v>8</v>
      </c>
      <c r="J781" s="6">
        <v>43341</v>
      </c>
      <c r="K781" s="7">
        <v>43313</v>
      </c>
      <c r="L781" t="s">
        <v>10</v>
      </c>
    </row>
    <row r="782" spans="1:12" x14ac:dyDescent="0.3">
      <c r="A782" t="s">
        <v>2</v>
      </c>
      <c r="B782" t="s">
        <v>67</v>
      </c>
      <c r="C782" t="s">
        <v>16</v>
      </c>
      <c r="D782" t="s">
        <v>18</v>
      </c>
      <c r="E782">
        <v>962.45</v>
      </c>
      <c r="F782">
        <v>-0.01</v>
      </c>
      <c r="G782" t="s">
        <v>72</v>
      </c>
      <c r="H782">
        <v>1</v>
      </c>
      <c r="I782">
        <v>5</v>
      </c>
      <c r="J782" s="6">
        <v>43341</v>
      </c>
      <c r="K782" s="7">
        <v>43313</v>
      </c>
      <c r="L782" t="s">
        <v>13</v>
      </c>
    </row>
    <row r="783" spans="1:12" x14ac:dyDescent="0.3">
      <c r="A783" t="s">
        <v>4</v>
      </c>
      <c r="B783" t="s">
        <v>65</v>
      </c>
      <c r="C783" t="s">
        <v>16</v>
      </c>
      <c r="D783" t="s">
        <v>18</v>
      </c>
      <c r="E783">
        <v>6946.56</v>
      </c>
      <c r="F783">
        <v>2315.52</v>
      </c>
      <c r="G783" t="s">
        <v>72</v>
      </c>
      <c r="H783">
        <v>1</v>
      </c>
      <c r="I783">
        <v>5</v>
      </c>
      <c r="J783" s="6">
        <v>43341</v>
      </c>
      <c r="K783" s="7">
        <v>43313</v>
      </c>
      <c r="L783" t="s">
        <v>12</v>
      </c>
    </row>
    <row r="784" spans="1:12" x14ac:dyDescent="0.3">
      <c r="A784" t="s">
        <v>5</v>
      </c>
      <c r="B784" t="s">
        <v>65</v>
      </c>
      <c r="C784" t="s">
        <v>16</v>
      </c>
      <c r="D784" t="s">
        <v>18</v>
      </c>
      <c r="E784">
        <v>2200.5500000000002</v>
      </c>
      <c r="F784">
        <v>837.17</v>
      </c>
      <c r="G784" t="s">
        <v>72</v>
      </c>
      <c r="H784">
        <v>1</v>
      </c>
      <c r="I784">
        <v>3</v>
      </c>
      <c r="J784" s="6">
        <v>43341</v>
      </c>
      <c r="K784" s="7">
        <v>43313</v>
      </c>
      <c r="L784" t="s">
        <v>12</v>
      </c>
    </row>
    <row r="785" spans="1:12" x14ac:dyDescent="0.3">
      <c r="A785" t="s">
        <v>4</v>
      </c>
      <c r="B785" t="s">
        <v>66</v>
      </c>
      <c r="C785" t="s">
        <v>16</v>
      </c>
      <c r="D785" t="s">
        <v>18</v>
      </c>
      <c r="E785">
        <v>13719.26</v>
      </c>
      <c r="F785">
        <v>4196.4799999999996</v>
      </c>
      <c r="G785" t="s">
        <v>72</v>
      </c>
      <c r="H785">
        <v>1</v>
      </c>
      <c r="I785">
        <v>4</v>
      </c>
      <c r="J785" s="6">
        <v>43341</v>
      </c>
      <c r="K785" s="7">
        <v>43313</v>
      </c>
      <c r="L785" t="s">
        <v>11</v>
      </c>
    </row>
    <row r="786" spans="1:12" x14ac:dyDescent="0.3">
      <c r="A786" t="s">
        <v>4</v>
      </c>
      <c r="B786" t="s">
        <v>63</v>
      </c>
      <c r="C786" t="s">
        <v>16</v>
      </c>
      <c r="D786" t="s">
        <v>18</v>
      </c>
      <c r="E786">
        <v>30297.4</v>
      </c>
      <c r="F786">
        <v>7335.16</v>
      </c>
      <c r="G786" t="s">
        <v>72</v>
      </c>
      <c r="H786">
        <v>1</v>
      </c>
      <c r="I786">
        <v>6</v>
      </c>
      <c r="J786" s="6">
        <v>43342</v>
      </c>
      <c r="K786" s="7">
        <v>43313</v>
      </c>
      <c r="L786" t="s">
        <v>10</v>
      </c>
    </row>
    <row r="787" spans="1:12" x14ac:dyDescent="0.3">
      <c r="A787" t="s">
        <v>3</v>
      </c>
      <c r="B787" t="s">
        <v>67</v>
      </c>
      <c r="C787" t="s">
        <v>16</v>
      </c>
      <c r="D787" t="s">
        <v>18</v>
      </c>
      <c r="E787">
        <v>4877.6000000000004</v>
      </c>
      <c r="F787">
        <v>121.95</v>
      </c>
      <c r="G787" t="s">
        <v>72</v>
      </c>
      <c r="H787">
        <v>1</v>
      </c>
      <c r="I787">
        <v>2</v>
      </c>
      <c r="J787" s="6">
        <v>43342</v>
      </c>
      <c r="K787" s="7">
        <v>43313</v>
      </c>
      <c r="L787" t="s">
        <v>13</v>
      </c>
    </row>
    <row r="788" spans="1:12" x14ac:dyDescent="0.3">
      <c r="A788" t="s">
        <v>4</v>
      </c>
      <c r="B788" t="s">
        <v>63</v>
      </c>
      <c r="C788" t="s">
        <v>16</v>
      </c>
      <c r="D788" t="s">
        <v>18</v>
      </c>
      <c r="E788">
        <v>9585.69</v>
      </c>
      <c r="F788">
        <v>1513.53</v>
      </c>
      <c r="G788" t="s">
        <v>72</v>
      </c>
      <c r="H788">
        <v>1</v>
      </c>
      <c r="I788">
        <v>5</v>
      </c>
      <c r="J788" s="6">
        <v>43342</v>
      </c>
      <c r="K788" s="7">
        <v>43313</v>
      </c>
      <c r="L788" t="s">
        <v>10</v>
      </c>
    </row>
    <row r="789" spans="1:12" x14ac:dyDescent="0.3">
      <c r="A789" t="s">
        <v>3</v>
      </c>
      <c r="B789" t="s">
        <v>67</v>
      </c>
      <c r="C789" t="s">
        <v>16</v>
      </c>
      <c r="D789" t="s">
        <v>18</v>
      </c>
      <c r="E789">
        <v>330.98</v>
      </c>
      <c r="F789">
        <v>170.72</v>
      </c>
      <c r="G789" t="s">
        <v>72</v>
      </c>
      <c r="H789">
        <v>1</v>
      </c>
      <c r="I789">
        <v>2</v>
      </c>
      <c r="J789" s="6">
        <v>43342</v>
      </c>
      <c r="K789" s="7">
        <v>43313</v>
      </c>
      <c r="L789" t="s">
        <v>13</v>
      </c>
    </row>
    <row r="790" spans="1:12" x14ac:dyDescent="0.3">
      <c r="A790" t="s">
        <v>5</v>
      </c>
      <c r="B790" t="s">
        <v>63</v>
      </c>
      <c r="C790" t="s">
        <v>15</v>
      </c>
      <c r="D790" t="s">
        <v>18</v>
      </c>
      <c r="E790">
        <v>12370.88</v>
      </c>
      <c r="F790">
        <v>5412.24</v>
      </c>
      <c r="G790" t="s">
        <v>72</v>
      </c>
      <c r="H790">
        <v>1</v>
      </c>
      <c r="I790">
        <v>8</v>
      </c>
      <c r="J790" s="6">
        <v>43342</v>
      </c>
      <c r="K790" s="7">
        <v>43313</v>
      </c>
      <c r="L790" t="s">
        <v>10</v>
      </c>
    </row>
    <row r="791" spans="1:12" x14ac:dyDescent="0.3">
      <c r="A791" t="s">
        <v>3</v>
      </c>
      <c r="B791" t="s">
        <v>63</v>
      </c>
      <c r="C791" t="s">
        <v>15</v>
      </c>
      <c r="D791" t="s">
        <v>18</v>
      </c>
      <c r="E791">
        <v>9751.18</v>
      </c>
      <c r="F791">
        <v>4721.62</v>
      </c>
      <c r="G791" t="s">
        <v>72</v>
      </c>
      <c r="H791">
        <v>1</v>
      </c>
      <c r="I791">
        <v>10</v>
      </c>
      <c r="J791" s="6">
        <v>43342</v>
      </c>
      <c r="K791" s="7">
        <v>43313</v>
      </c>
      <c r="L791" t="s">
        <v>10</v>
      </c>
    </row>
    <row r="792" spans="1:12" x14ac:dyDescent="0.3">
      <c r="A792" t="s">
        <v>3</v>
      </c>
      <c r="B792" t="s">
        <v>63</v>
      </c>
      <c r="C792" t="s">
        <v>16</v>
      </c>
      <c r="D792" t="s">
        <v>18</v>
      </c>
      <c r="E792">
        <v>4938.57</v>
      </c>
      <c r="F792">
        <v>1975.44</v>
      </c>
      <c r="G792" t="s">
        <v>72</v>
      </c>
      <c r="H792">
        <v>1</v>
      </c>
      <c r="I792">
        <v>4</v>
      </c>
      <c r="J792" s="6">
        <v>43342</v>
      </c>
      <c r="K792" s="7">
        <v>43313</v>
      </c>
      <c r="L792" t="s">
        <v>10</v>
      </c>
    </row>
    <row r="793" spans="1:12" x14ac:dyDescent="0.3">
      <c r="A793" t="s">
        <v>2</v>
      </c>
      <c r="B793" t="s">
        <v>69</v>
      </c>
      <c r="C793" t="s">
        <v>16</v>
      </c>
      <c r="D793" t="s">
        <v>18</v>
      </c>
      <c r="E793">
        <v>7589.76</v>
      </c>
      <c r="F793">
        <v>1517.94</v>
      </c>
      <c r="G793" t="s">
        <v>72</v>
      </c>
      <c r="H793">
        <v>1</v>
      </c>
      <c r="I793">
        <v>3</v>
      </c>
      <c r="J793" s="6">
        <v>43342</v>
      </c>
      <c r="K793" s="7">
        <v>43313</v>
      </c>
      <c r="L793" t="s">
        <v>8</v>
      </c>
    </row>
    <row r="794" spans="1:12" x14ac:dyDescent="0.3">
      <c r="A794" t="s">
        <v>5</v>
      </c>
      <c r="B794" t="s">
        <v>67</v>
      </c>
      <c r="C794" t="s">
        <v>16</v>
      </c>
      <c r="D794" t="s">
        <v>18</v>
      </c>
      <c r="E794">
        <v>11230.81</v>
      </c>
      <c r="F794">
        <v>5737.47</v>
      </c>
      <c r="G794" t="s">
        <v>72</v>
      </c>
      <c r="H794">
        <v>1</v>
      </c>
      <c r="I794">
        <v>3</v>
      </c>
      <c r="J794" s="6">
        <v>43342</v>
      </c>
      <c r="K794" s="7">
        <v>43313</v>
      </c>
      <c r="L794" t="s">
        <v>13</v>
      </c>
    </row>
    <row r="795" spans="1:12" x14ac:dyDescent="0.3">
      <c r="A795" t="s">
        <v>3</v>
      </c>
      <c r="B795" t="s">
        <v>65</v>
      </c>
      <c r="C795" t="s">
        <v>15</v>
      </c>
      <c r="D795" t="s">
        <v>18</v>
      </c>
      <c r="E795">
        <v>3151.68</v>
      </c>
      <c r="F795">
        <v>-450.24</v>
      </c>
      <c r="G795" t="s">
        <v>72</v>
      </c>
      <c r="H795">
        <v>1</v>
      </c>
      <c r="I795">
        <v>8</v>
      </c>
      <c r="J795" s="6">
        <v>43342</v>
      </c>
      <c r="K795" s="7">
        <v>43313</v>
      </c>
      <c r="L795" t="s">
        <v>12</v>
      </c>
    </row>
    <row r="796" spans="1:12" x14ac:dyDescent="0.3">
      <c r="A796" t="s">
        <v>2</v>
      </c>
      <c r="B796" t="s">
        <v>65</v>
      </c>
      <c r="C796" t="s">
        <v>16</v>
      </c>
      <c r="D796" t="s">
        <v>18</v>
      </c>
      <c r="E796">
        <v>318.25</v>
      </c>
      <c r="F796">
        <v>117.25</v>
      </c>
      <c r="G796" t="s">
        <v>72</v>
      </c>
      <c r="H796">
        <v>1</v>
      </c>
      <c r="I796">
        <v>2</v>
      </c>
      <c r="J796" s="6">
        <v>43343</v>
      </c>
      <c r="K796" s="7">
        <v>43313</v>
      </c>
      <c r="L796" t="s">
        <v>12</v>
      </c>
    </row>
    <row r="797" spans="1:12" x14ac:dyDescent="0.3">
      <c r="A797" t="s">
        <v>3</v>
      </c>
      <c r="B797" t="s">
        <v>63</v>
      </c>
      <c r="C797" t="s">
        <v>16</v>
      </c>
      <c r="D797" t="s">
        <v>18</v>
      </c>
      <c r="E797">
        <v>19527.55</v>
      </c>
      <c r="F797">
        <v>2971.55</v>
      </c>
      <c r="G797" t="s">
        <v>72</v>
      </c>
      <c r="H797">
        <v>1</v>
      </c>
      <c r="I797">
        <v>7</v>
      </c>
      <c r="J797" s="6">
        <v>43343</v>
      </c>
      <c r="K797" s="7">
        <v>43313</v>
      </c>
      <c r="L797" t="s">
        <v>10</v>
      </c>
    </row>
    <row r="798" spans="1:12" x14ac:dyDescent="0.3">
      <c r="A798" t="s">
        <v>3</v>
      </c>
      <c r="B798" t="s">
        <v>67</v>
      </c>
      <c r="C798" t="s">
        <v>16</v>
      </c>
      <c r="D798" t="s">
        <v>18</v>
      </c>
      <c r="E798">
        <v>10228.219999999999</v>
      </c>
      <c r="F798">
        <v>3850.62</v>
      </c>
      <c r="G798" t="s">
        <v>72</v>
      </c>
      <c r="H798">
        <v>1</v>
      </c>
      <c r="I798">
        <v>5</v>
      </c>
      <c r="J798" s="6">
        <v>43343</v>
      </c>
      <c r="K798" s="7">
        <v>43313</v>
      </c>
      <c r="L798" t="s">
        <v>13</v>
      </c>
    </row>
    <row r="799" spans="1:12" x14ac:dyDescent="0.3">
      <c r="A799" t="s">
        <v>4</v>
      </c>
      <c r="B799" t="s">
        <v>66</v>
      </c>
      <c r="C799" t="s">
        <v>16</v>
      </c>
      <c r="D799" t="s">
        <v>18</v>
      </c>
      <c r="E799">
        <v>1242.18</v>
      </c>
      <c r="F799">
        <v>565.88</v>
      </c>
      <c r="G799" t="s">
        <v>72</v>
      </c>
      <c r="H799">
        <v>1</v>
      </c>
      <c r="I799">
        <v>4</v>
      </c>
      <c r="J799" s="6">
        <v>43343</v>
      </c>
      <c r="K799" s="7">
        <v>43313</v>
      </c>
      <c r="L799" t="s">
        <v>11</v>
      </c>
    </row>
    <row r="800" spans="1:12" x14ac:dyDescent="0.3">
      <c r="A800" t="s">
        <v>5</v>
      </c>
      <c r="B800" t="s">
        <v>63</v>
      </c>
      <c r="C800" t="s">
        <v>16</v>
      </c>
      <c r="D800" t="s">
        <v>18</v>
      </c>
      <c r="E800">
        <v>7016.24</v>
      </c>
      <c r="F800">
        <v>3219.2</v>
      </c>
      <c r="G800" t="s">
        <v>72</v>
      </c>
      <c r="H800">
        <v>1</v>
      </c>
      <c r="I800">
        <v>2</v>
      </c>
      <c r="J800" s="6">
        <v>43343</v>
      </c>
      <c r="K800" s="7">
        <v>43313</v>
      </c>
      <c r="L800" t="s">
        <v>10</v>
      </c>
    </row>
    <row r="801" spans="1:12" x14ac:dyDescent="0.3">
      <c r="A801" t="s">
        <v>2</v>
      </c>
      <c r="B801" t="s">
        <v>69</v>
      </c>
      <c r="C801" t="s">
        <v>15</v>
      </c>
      <c r="D801" t="s">
        <v>18</v>
      </c>
      <c r="E801">
        <v>1857.24</v>
      </c>
      <c r="F801">
        <v>742.89</v>
      </c>
      <c r="G801" t="s">
        <v>72</v>
      </c>
      <c r="H801">
        <v>1</v>
      </c>
      <c r="I801">
        <v>8</v>
      </c>
      <c r="J801" s="6">
        <v>43343</v>
      </c>
      <c r="K801" s="7">
        <v>43313</v>
      </c>
      <c r="L801" t="s">
        <v>8</v>
      </c>
    </row>
    <row r="802" spans="1:12" x14ac:dyDescent="0.3">
      <c r="A802" t="s">
        <v>2</v>
      </c>
      <c r="B802" t="s">
        <v>63</v>
      </c>
      <c r="C802" t="s">
        <v>16</v>
      </c>
      <c r="D802" t="s">
        <v>18</v>
      </c>
      <c r="E802">
        <v>4251.82</v>
      </c>
      <c r="F802">
        <v>2372.06</v>
      </c>
      <c r="G802" t="s">
        <v>73</v>
      </c>
      <c r="H802">
        <v>1</v>
      </c>
      <c r="I802">
        <v>6</v>
      </c>
      <c r="J802" s="6">
        <v>43344</v>
      </c>
      <c r="K802" s="7">
        <v>43344</v>
      </c>
      <c r="L802" t="s">
        <v>10</v>
      </c>
    </row>
    <row r="803" spans="1:12" x14ac:dyDescent="0.3">
      <c r="A803" t="s">
        <v>4</v>
      </c>
      <c r="B803" t="s">
        <v>63</v>
      </c>
      <c r="C803" t="s">
        <v>15</v>
      </c>
      <c r="D803" t="s">
        <v>18</v>
      </c>
      <c r="E803">
        <v>8885.5400000000009</v>
      </c>
      <c r="F803">
        <v>5050.74</v>
      </c>
      <c r="G803" t="s">
        <v>73</v>
      </c>
      <c r="H803">
        <v>1</v>
      </c>
      <c r="I803">
        <v>10</v>
      </c>
      <c r="J803" s="6">
        <v>43344</v>
      </c>
      <c r="K803" s="7">
        <v>43344</v>
      </c>
      <c r="L803" t="s">
        <v>10</v>
      </c>
    </row>
    <row r="804" spans="1:12" x14ac:dyDescent="0.3">
      <c r="A804" t="s">
        <v>4</v>
      </c>
      <c r="B804" t="s">
        <v>63</v>
      </c>
      <c r="C804" t="s">
        <v>16</v>
      </c>
      <c r="D804" t="s">
        <v>18</v>
      </c>
      <c r="E804">
        <v>1540.33</v>
      </c>
      <c r="F804">
        <v>437.77</v>
      </c>
      <c r="G804" t="s">
        <v>73</v>
      </c>
      <c r="H804">
        <v>1</v>
      </c>
      <c r="I804">
        <v>7</v>
      </c>
      <c r="J804" s="6">
        <v>43344</v>
      </c>
      <c r="K804" s="7">
        <v>43344</v>
      </c>
      <c r="L804" t="s">
        <v>10</v>
      </c>
    </row>
    <row r="805" spans="1:12" x14ac:dyDescent="0.3">
      <c r="A805" t="s">
        <v>4</v>
      </c>
      <c r="B805" t="s">
        <v>63</v>
      </c>
      <c r="C805" t="s">
        <v>16</v>
      </c>
      <c r="D805" t="s">
        <v>18</v>
      </c>
      <c r="E805">
        <v>24777.27</v>
      </c>
      <c r="F805">
        <v>13214.53</v>
      </c>
      <c r="G805" t="s">
        <v>73</v>
      </c>
      <c r="H805">
        <v>1</v>
      </c>
      <c r="I805">
        <v>4</v>
      </c>
      <c r="J805" s="6">
        <v>43344</v>
      </c>
      <c r="K805" s="7">
        <v>43344</v>
      </c>
      <c r="L805" t="s">
        <v>10</v>
      </c>
    </row>
    <row r="806" spans="1:12" x14ac:dyDescent="0.3">
      <c r="A806" t="s">
        <v>2</v>
      </c>
      <c r="B806" t="s">
        <v>70</v>
      </c>
      <c r="C806" t="s">
        <v>16</v>
      </c>
      <c r="D806" t="s">
        <v>18</v>
      </c>
      <c r="E806">
        <v>3039.12</v>
      </c>
      <c r="F806">
        <v>1688.4</v>
      </c>
      <c r="G806" t="s">
        <v>73</v>
      </c>
      <c r="H806">
        <v>1</v>
      </c>
      <c r="I806">
        <v>1</v>
      </c>
      <c r="J806" s="6">
        <v>43344</v>
      </c>
      <c r="K806" s="7">
        <v>43344</v>
      </c>
      <c r="L806" t="s">
        <v>9</v>
      </c>
    </row>
    <row r="807" spans="1:12" x14ac:dyDescent="0.3">
      <c r="A807" t="s">
        <v>5</v>
      </c>
      <c r="B807" t="s">
        <v>65</v>
      </c>
      <c r="C807" t="s">
        <v>16</v>
      </c>
      <c r="D807" t="s">
        <v>18</v>
      </c>
      <c r="E807">
        <v>651.24</v>
      </c>
      <c r="F807">
        <v>173.68</v>
      </c>
      <c r="G807" t="s">
        <v>73</v>
      </c>
      <c r="H807">
        <v>1</v>
      </c>
      <c r="I807">
        <v>4</v>
      </c>
      <c r="J807" s="6">
        <v>43344</v>
      </c>
      <c r="K807" s="7">
        <v>43344</v>
      </c>
      <c r="L807" t="s">
        <v>12</v>
      </c>
    </row>
    <row r="808" spans="1:12" x14ac:dyDescent="0.3">
      <c r="A808" t="s">
        <v>4</v>
      </c>
      <c r="B808" t="s">
        <v>65</v>
      </c>
      <c r="C808" t="s">
        <v>16</v>
      </c>
      <c r="D808" t="s">
        <v>18</v>
      </c>
      <c r="E808">
        <v>15231.24</v>
      </c>
      <c r="F808">
        <v>1324.48</v>
      </c>
      <c r="G808" t="s">
        <v>73</v>
      </c>
      <c r="H808">
        <v>1</v>
      </c>
      <c r="I808">
        <v>4</v>
      </c>
      <c r="J808" s="6">
        <v>43344</v>
      </c>
      <c r="K808" s="7">
        <v>43344</v>
      </c>
      <c r="L808" t="s">
        <v>12</v>
      </c>
    </row>
    <row r="809" spans="1:12" x14ac:dyDescent="0.3">
      <c r="A809" t="s">
        <v>3</v>
      </c>
      <c r="B809" t="s">
        <v>63</v>
      </c>
      <c r="C809" t="s">
        <v>16</v>
      </c>
      <c r="D809" t="s">
        <v>18</v>
      </c>
      <c r="E809">
        <v>8490.24</v>
      </c>
      <c r="F809">
        <v>4150.8</v>
      </c>
      <c r="G809" t="s">
        <v>73</v>
      </c>
      <c r="H809">
        <v>1</v>
      </c>
      <c r="I809">
        <v>1</v>
      </c>
      <c r="J809" s="6">
        <v>43344</v>
      </c>
      <c r="K809" s="7">
        <v>43344</v>
      </c>
      <c r="L809" t="s">
        <v>10</v>
      </c>
    </row>
    <row r="810" spans="1:12" x14ac:dyDescent="0.3">
      <c r="A810" t="s">
        <v>3</v>
      </c>
      <c r="B810" t="s">
        <v>65</v>
      </c>
      <c r="C810" t="s">
        <v>15</v>
      </c>
      <c r="D810" t="s">
        <v>18</v>
      </c>
      <c r="E810">
        <v>11261.63</v>
      </c>
      <c r="F810">
        <v>3060.22</v>
      </c>
      <c r="G810" t="s">
        <v>73</v>
      </c>
      <c r="H810">
        <v>1</v>
      </c>
      <c r="I810">
        <v>8</v>
      </c>
      <c r="J810" s="6">
        <v>43345</v>
      </c>
      <c r="K810" s="7">
        <v>43344</v>
      </c>
      <c r="L810" t="s">
        <v>12</v>
      </c>
    </row>
    <row r="811" spans="1:12" x14ac:dyDescent="0.3">
      <c r="A811" t="s">
        <v>4</v>
      </c>
      <c r="B811" t="s">
        <v>65</v>
      </c>
      <c r="C811" t="s">
        <v>15</v>
      </c>
      <c r="D811" t="s">
        <v>18</v>
      </c>
      <c r="E811">
        <v>5193.84</v>
      </c>
      <c r="F811">
        <v>1585.5</v>
      </c>
      <c r="G811" t="s">
        <v>73</v>
      </c>
      <c r="H811">
        <v>1</v>
      </c>
      <c r="I811">
        <v>10</v>
      </c>
      <c r="J811" s="6">
        <v>43345</v>
      </c>
      <c r="K811" s="7">
        <v>43344</v>
      </c>
      <c r="L811" t="s">
        <v>12</v>
      </c>
    </row>
    <row r="812" spans="1:12" x14ac:dyDescent="0.3">
      <c r="A812" t="s">
        <v>4</v>
      </c>
      <c r="B812" t="s">
        <v>69</v>
      </c>
      <c r="C812" t="s">
        <v>15</v>
      </c>
      <c r="D812" t="s">
        <v>18</v>
      </c>
      <c r="E812">
        <v>2274.52</v>
      </c>
      <c r="F812">
        <v>222.52</v>
      </c>
      <c r="G812" t="s">
        <v>73</v>
      </c>
      <c r="H812">
        <v>1</v>
      </c>
      <c r="I812">
        <v>9</v>
      </c>
      <c r="J812" s="6">
        <v>43345</v>
      </c>
      <c r="K812" s="7">
        <v>43344</v>
      </c>
      <c r="L812" t="s">
        <v>8</v>
      </c>
    </row>
    <row r="813" spans="1:12" x14ac:dyDescent="0.3">
      <c r="A813" t="s">
        <v>5</v>
      </c>
      <c r="B813" t="s">
        <v>69</v>
      </c>
      <c r="C813" t="s">
        <v>16</v>
      </c>
      <c r="D813" t="s">
        <v>18</v>
      </c>
      <c r="E813">
        <v>12124.59</v>
      </c>
      <c r="F813">
        <v>2899.36</v>
      </c>
      <c r="G813" t="s">
        <v>73</v>
      </c>
      <c r="H813">
        <v>1</v>
      </c>
      <c r="I813">
        <v>3</v>
      </c>
      <c r="J813" s="6">
        <v>43345</v>
      </c>
      <c r="K813" s="7">
        <v>43344</v>
      </c>
      <c r="L813" t="s">
        <v>8</v>
      </c>
    </row>
    <row r="814" spans="1:12" x14ac:dyDescent="0.3">
      <c r="A814" t="s">
        <v>3</v>
      </c>
      <c r="B814" t="s">
        <v>63</v>
      </c>
      <c r="C814" t="s">
        <v>16</v>
      </c>
      <c r="D814" t="s">
        <v>18</v>
      </c>
      <c r="E814">
        <v>17567.400000000001</v>
      </c>
      <c r="F814">
        <v>9738.4500000000007</v>
      </c>
      <c r="G814" t="s">
        <v>73</v>
      </c>
      <c r="H814">
        <v>1</v>
      </c>
      <c r="I814">
        <v>1</v>
      </c>
      <c r="J814" s="6">
        <v>43345</v>
      </c>
      <c r="K814" s="7">
        <v>43344</v>
      </c>
      <c r="L814" t="s">
        <v>10</v>
      </c>
    </row>
    <row r="815" spans="1:12" x14ac:dyDescent="0.3">
      <c r="A815" t="s">
        <v>4</v>
      </c>
      <c r="B815" t="s">
        <v>66</v>
      </c>
      <c r="C815" t="s">
        <v>16</v>
      </c>
      <c r="D815" t="s">
        <v>18</v>
      </c>
      <c r="E815">
        <v>4124.5200000000004</v>
      </c>
      <c r="F815">
        <v>1432.72</v>
      </c>
      <c r="G815" t="s">
        <v>73</v>
      </c>
      <c r="H815">
        <v>1</v>
      </c>
      <c r="I815">
        <v>7</v>
      </c>
      <c r="J815" s="6">
        <v>43345</v>
      </c>
      <c r="K815" s="7">
        <v>43344</v>
      </c>
      <c r="L815" t="s">
        <v>11</v>
      </c>
    </row>
    <row r="816" spans="1:12" x14ac:dyDescent="0.3">
      <c r="A816" t="s">
        <v>5</v>
      </c>
      <c r="B816" t="s">
        <v>66</v>
      </c>
      <c r="C816" t="s">
        <v>16</v>
      </c>
      <c r="D816" t="s">
        <v>18</v>
      </c>
      <c r="E816">
        <v>7889.92</v>
      </c>
      <c r="F816">
        <v>1029.1199999999999</v>
      </c>
      <c r="G816" t="s">
        <v>73</v>
      </c>
      <c r="H816">
        <v>1</v>
      </c>
      <c r="I816">
        <v>1</v>
      </c>
      <c r="J816" s="6">
        <v>43345</v>
      </c>
      <c r="K816" s="7">
        <v>43344</v>
      </c>
      <c r="L816" t="s">
        <v>11</v>
      </c>
    </row>
    <row r="817" spans="1:12" x14ac:dyDescent="0.3">
      <c r="A817" t="s">
        <v>5</v>
      </c>
      <c r="B817" t="s">
        <v>63</v>
      </c>
      <c r="C817" t="s">
        <v>16</v>
      </c>
      <c r="D817" t="s">
        <v>18</v>
      </c>
      <c r="E817">
        <v>7741.98</v>
      </c>
      <c r="F817">
        <v>4207.58</v>
      </c>
      <c r="G817" t="s">
        <v>73</v>
      </c>
      <c r="H817">
        <v>1</v>
      </c>
      <c r="I817">
        <v>3</v>
      </c>
      <c r="J817" s="6">
        <v>43345</v>
      </c>
      <c r="K817" s="7">
        <v>43344</v>
      </c>
      <c r="L817" t="s">
        <v>10</v>
      </c>
    </row>
    <row r="818" spans="1:12" x14ac:dyDescent="0.3">
      <c r="A818" t="s">
        <v>3</v>
      </c>
      <c r="B818" t="s">
        <v>65</v>
      </c>
      <c r="C818" t="s">
        <v>15</v>
      </c>
      <c r="D818" t="s">
        <v>18</v>
      </c>
      <c r="E818">
        <v>3895.38</v>
      </c>
      <c r="F818">
        <v>1558.14</v>
      </c>
      <c r="G818" t="s">
        <v>73</v>
      </c>
      <c r="H818">
        <v>1</v>
      </c>
      <c r="I818">
        <v>8</v>
      </c>
      <c r="J818" s="6">
        <v>43346</v>
      </c>
      <c r="K818" s="7">
        <v>43344</v>
      </c>
      <c r="L818" t="s">
        <v>12</v>
      </c>
    </row>
    <row r="819" spans="1:12" x14ac:dyDescent="0.3">
      <c r="A819" t="s">
        <v>4</v>
      </c>
      <c r="B819" t="s">
        <v>63</v>
      </c>
      <c r="C819" t="s">
        <v>16</v>
      </c>
      <c r="D819" t="s">
        <v>18</v>
      </c>
      <c r="E819">
        <v>3792.87</v>
      </c>
      <c r="F819">
        <v>1740.25</v>
      </c>
      <c r="G819" t="s">
        <v>73</v>
      </c>
      <c r="H819">
        <v>1</v>
      </c>
      <c r="I819">
        <v>7</v>
      </c>
      <c r="J819" s="6">
        <v>43346</v>
      </c>
      <c r="K819" s="7">
        <v>43344</v>
      </c>
      <c r="L819" t="s">
        <v>10</v>
      </c>
    </row>
    <row r="820" spans="1:12" x14ac:dyDescent="0.3">
      <c r="A820" t="s">
        <v>2</v>
      </c>
      <c r="B820" t="s">
        <v>63</v>
      </c>
      <c r="C820" t="s">
        <v>16</v>
      </c>
      <c r="D820" t="s">
        <v>18</v>
      </c>
      <c r="E820">
        <v>418.08</v>
      </c>
      <c r="F820">
        <v>182.9</v>
      </c>
      <c r="G820" t="s">
        <v>73</v>
      </c>
      <c r="H820">
        <v>1</v>
      </c>
      <c r="I820">
        <v>7</v>
      </c>
      <c r="J820" s="6">
        <v>43346</v>
      </c>
      <c r="K820" s="7">
        <v>43344</v>
      </c>
      <c r="L820" t="s">
        <v>10</v>
      </c>
    </row>
    <row r="821" spans="1:12" x14ac:dyDescent="0.3">
      <c r="A821" t="s">
        <v>3</v>
      </c>
      <c r="B821" t="s">
        <v>67</v>
      </c>
      <c r="C821" t="s">
        <v>16</v>
      </c>
      <c r="D821" t="s">
        <v>18</v>
      </c>
      <c r="E821">
        <v>8458.08</v>
      </c>
      <c r="F821">
        <v>-422.91</v>
      </c>
      <c r="G821" t="s">
        <v>73</v>
      </c>
      <c r="H821">
        <v>1</v>
      </c>
      <c r="I821">
        <v>2</v>
      </c>
      <c r="J821" s="6">
        <v>43347</v>
      </c>
      <c r="K821" s="7">
        <v>43344</v>
      </c>
      <c r="L821" t="s">
        <v>13</v>
      </c>
    </row>
    <row r="822" spans="1:12" x14ac:dyDescent="0.3">
      <c r="A822" t="s">
        <v>3</v>
      </c>
      <c r="B822" t="s">
        <v>69</v>
      </c>
      <c r="C822" t="s">
        <v>16</v>
      </c>
      <c r="D822" t="s">
        <v>18</v>
      </c>
      <c r="E822">
        <v>16039.8</v>
      </c>
      <c r="F822">
        <v>-3207.96</v>
      </c>
      <c r="G822" t="s">
        <v>73</v>
      </c>
      <c r="H822">
        <v>1</v>
      </c>
      <c r="I822">
        <v>2</v>
      </c>
      <c r="J822" s="6">
        <v>43347</v>
      </c>
      <c r="K822" s="7">
        <v>43344</v>
      </c>
      <c r="L822" t="s">
        <v>8</v>
      </c>
    </row>
    <row r="823" spans="1:12" x14ac:dyDescent="0.3">
      <c r="A823" t="s">
        <v>5</v>
      </c>
      <c r="B823" t="s">
        <v>70</v>
      </c>
      <c r="C823" t="s">
        <v>15</v>
      </c>
      <c r="D823" t="s">
        <v>18</v>
      </c>
      <c r="E823">
        <v>16487.02</v>
      </c>
      <c r="F823">
        <v>3685.32</v>
      </c>
      <c r="G823" t="s">
        <v>73</v>
      </c>
      <c r="H823">
        <v>1</v>
      </c>
      <c r="I823">
        <v>10</v>
      </c>
      <c r="J823" s="6">
        <v>43347</v>
      </c>
      <c r="K823" s="7">
        <v>43344</v>
      </c>
      <c r="L823" t="s">
        <v>9</v>
      </c>
    </row>
    <row r="824" spans="1:12" x14ac:dyDescent="0.3">
      <c r="A824" t="s">
        <v>3</v>
      </c>
      <c r="B824" t="s">
        <v>65</v>
      </c>
      <c r="C824" t="s">
        <v>16</v>
      </c>
      <c r="D824" t="s">
        <v>18</v>
      </c>
      <c r="E824">
        <v>546.72</v>
      </c>
      <c r="F824">
        <v>150.36000000000001</v>
      </c>
      <c r="G824" t="s">
        <v>73</v>
      </c>
      <c r="H824">
        <v>1</v>
      </c>
      <c r="I824">
        <v>5</v>
      </c>
      <c r="J824" s="6">
        <v>43347</v>
      </c>
      <c r="K824" s="7">
        <v>43344</v>
      </c>
      <c r="L824" t="s">
        <v>12</v>
      </c>
    </row>
    <row r="825" spans="1:12" x14ac:dyDescent="0.3">
      <c r="A825" t="s">
        <v>4</v>
      </c>
      <c r="B825" t="s">
        <v>65</v>
      </c>
      <c r="C825" t="s">
        <v>16</v>
      </c>
      <c r="D825" t="s">
        <v>18</v>
      </c>
      <c r="E825">
        <v>2062.2600000000002</v>
      </c>
      <c r="F825">
        <v>366.62</v>
      </c>
      <c r="G825" t="s">
        <v>73</v>
      </c>
      <c r="H825">
        <v>1</v>
      </c>
      <c r="I825">
        <v>4</v>
      </c>
      <c r="J825" s="6">
        <v>43347</v>
      </c>
      <c r="K825" s="7">
        <v>43344</v>
      </c>
      <c r="L825" t="s">
        <v>12</v>
      </c>
    </row>
    <row r="826" spans="1:12" x14ac:dyDescent="0.3">
      <c r="A826" t="s">
        <v>2</v>
      </c>
      <c r="B826" t="s">
        <v>67</v>
      </c>
      <c r="C826" t="s">
        <v>15</v>
      </c>
      <c r="D826" t="s">
        <v>18</v>
      </c>
      <c r="E826">
        <v>4901.05</v>
      </c>
      <c r="F826">
        <v>2631.09</v>
      </c>
      <c r="G826" t="s">
        <v>73</v>
      </c>
      <c r="H826">
        <v>1</v>
      </c>
      <c r="I826">
        <v>9</v>
      </c>
      <c r="J826" s="6">
        <v>43347</v>
      </c>
      <c r="K826" s="7">
        <v>43344</v>
      </c>
      <c r="L826" t="s">
        <v>13</v>
      </c>
    </row>
    <row r="827" spans="1:12" x14ac:dyDescent="0.3">
      <c r="A827" t="s">
        <v>4</v>
      </c>
      <c r="B827" t="s">
        <v>65</v>
      </c>
      <c r="C827" t="s">
        <v>16</v>
      </c>
      <c r="D827" t="s">
        <v>18</v>
      </c>
      <c r="E827">
        <v>7075.2</v>
      </c>
      <c r="F827">
        <v>3360.72</v>
      </c>
      <c r="G827" t="s">
        <v>73</v>
      </c>
      <c r="H827">
        <v>1</v>
      </c>
      <c r="I827">
        <v>2</v>
      </c>
      <c r="J827" s="6">
        <v>43347</v>
      </c>
      <c r="K827" s="7">
        <v>43344</v>
      </c>
      <c r="L827" t="s">
        <v>12</v>
      </c>
    </row>
    <row r="828" spans="1:12" x14ac:dyDescent="0.3">
      <c r="A828" t="s">
        <v>5</v>
      </c>
      <c r="B828" t="s">
        <v>66</v>
      </c>
      <c r="C828" t="s">
        <v>16</v>
      </c>
      <c r="D828" t="s">
        <v>18</v>
      </c>
      <c r="E828">
        <v>4229.04</v>
      </c>
      <c r="F828">
        <v>-634.36</v>
      </c>
      <c r="G828" t="s">
        <v>73</v>
      </c>
      <c r="H828">
        <v>1</v>
      </c>
      <c r="I828">
        <v>7</v>
      </c>
      <c r="J828" s="6">
        <v>43347</v>
      </c>
      <c r="K828" s="7">
        <v>43344</v>
      </c>
      <c r="L828" t="s">
        <v>11</v>
      </c>
    </row>
    <row r="829" spans="1:12" x14ac:dyDescent="0.3">
      <c r="A829" t="s">
        <v>4</v>
      </c>
      <c r="B829" t="s">
        <v>66</v>
      </c>
      <c r="C829" t="s">
        <v>16</v>
      </c>
      <c r="D829" t="s">
        <v>18</v>
      </c>
      <c r="E829">
        <v>4775.76</v>
      </c>
      <c r="F829">
        <v>1970.01</v>
      </c>
      <c r="G829" t="s">
        <v>73</v>
      </c>
      <c r="H829">
        <v>1</v>
      </c>
      <c r="I829">
        <v>1</v>
      </c>
      <c r="J829" s="6">
        <v>43347</v>
      </c>
      <c r="K829" s="7">
        <v>43344</v>
      </c>
      <c r="L829" t="s">
        <v>11</v>
      </c>
    </row>
    <row r="830" spans="1:12" x14ac:dyDescent="0.3">
      <c r="A830" t="s">
        <v>3</v>
      </c>
      <c r="B830" t="s">
        <v>63</v>
      </c>
      <c r="C830" t="s">
        <v>15</v>
      </c>
      <c r="D830" t="s">
        <v>18</v>
      </c>
      <c r="E830">
        <v>705.51</v>
      </c>
      <c r="F830">
        <v>109.74</v>
      </c>
      <c r="G830" t="s">
        <v>73</v>
      </c>
      <c r="H830">
        <v>1</v>
      </c>
      <c r="I830">
        <v>8</v>
      </c>
      <c r="J830" s="6">
        <v>43348</v>
      </c>
      <c r="K830" s="7">
        <v>43344</v>
      </c>
      <c r="L830" t="s">
        <v>10</v>
      </c>
    </row>
    <row r="831" spans="1:12" x14ac:dyDescent="0.3">
      <c r="A831" t="s">
        <v>5</v>
      </c>
      <c r="B831" t="s">
        <v>67</v>
      </c>
      <c r="C831" t="s">
        <v>16</v>
      </c>
      <c r="D831" t="s">
        <v>18</v>
      </c>
      <c r="E831">
        <v>5788.8</v>
      </c>
      <c r="F831">
        <v>1736.64</v>
      </c>
      <c r="G831" t="s">
        <v>73</v>
      </c>
      <c r="H831">
        <v>1</v>
      </c>
      <c r="I831">
        <v>5</v>
      </c>
      <c r="J831" s="6">
        <v>43348</v>
      </c>
      <c r="K831" s="7">
        <v>43344</v>
      </c>
      <c r="L831" t="s">
        <v>13</v>
      </c>
    </row>
    <row r="832" spans="1:12" x14ac:dyDescent="0.3">
      <c r="A832" t="s">
        <v>3</v>
      </c>
      <c r="B832" t="s">
        <v>63</v>
      </c>
      <c r="C832" t="s">
        <v>16</v>
      </c>
      <c r="D832" t="s">
        <v>18</v>
      </c>
      <c r="E832">
        <v>4869.5600000000004</v>
      </c>
      <c r="F832">
        <v>370.51</v>
      </c>
      <c r="G832" t="s">
        <v>73</v>
      </c>
      <c r="H832">
        <v>1</v>
      </c>
      <c r="I832">
        <v>1</v>
      </c>
      <c r="J832" s="6">
        <v>43348</v>
      </c>
      <c r="K832" s="7">
        <v>43344</v>
      </c>
      <c r="L832" t="s">
        <v>10</v>
      </c>
    </row>
    <row r="833" spans="1:12" x14ac:dyDescent="0.3">
      <c r="A833" t="s">
        <v>3</v>
      </c>
      <c r="B833" t="s">
        <v>65</v>
      </c>
      <c r="C833" t="s">
        <v>16</v>
      </c>
      <c r="D833" t="s">
        <v>18</v>
      </c>
      <c r="E833">
        <v>1648.53</v>
      </c>
      <c r="F833">
        <v>728.8</v>
      </c>
      <c r="G833" t="s">
        <v>73</v>
      </c>
      <c r="H833">
        <v>1</v>
      </c>
      <c r="I833">
        <v>1</v>
      </c>
      <c r="J833" s="6">
        <v>43348</v>
      </c>
      <c r="K833" s="7">
        <v>43344</v>
      </c>
      <c r="L833" t="s">
        <v>12</v>
      </c>
    </row>
    <row r="834" spans="1:12" x14ac:dyDescent="0.3">
      <c r="A834" t="s">
        <v>3</v>
      </c>
      <c r="B834" t="s">
        <v>67</v>
      </c>
      <c r="C834" t="s">
        <v>16</v>
      </c>
      <c r="D834" t="s">
        <v>18</v>
      </c>
      <c r="E834">
        <v>19151.28</v>
      </c>
      <c r="F834">
        <v>10214</v>
      </c>
      <c r="G834" t="s">
        <v>73</v>
      </c>
      <c r="H834">
        <v>1</v>
      </c>
      <c r="I834">
        <v>7</v>
      </c>
      <c r="J834" s="6">
        <v>43348</v>
      </c>
      <c r="K834" s="7">
        <v>43344</v>
      </c>
      <c r="L834" t="s">
        <v>13</v>
      </c>
    </row>
    <row r="835" spans="1:12" x14ac:dyDescent="0.3">
      <c r="A835" t="s">
        <v>3</v>
      </c>
      <c r="B835" t="s">
        <v>63</v>
      </c>
      <c r="C835" t="s">
        <v>15</v>
      </c>
      <c r="D835" t="s">
        <v>18</v>
      </c>
      <c r="E835">
        <v>2940.63</v>
      </c>
      <c r="F835">
        <v>340.5</v>
      </c>
      <c r="G835" t="s">
        <v>73</v>
      </c>
      <c r="H835">
        <v>1</v>
      </c>
      <c r="I835">
        <v>9</v>
      </c>
      <c r="J835" s="6">
        <v>43348</v>
      </c>
      <c r="K835" s="7">
        <v>43344</v>
      </c>
      <c r="L835" t="s">
        <v>10</v>
      </c>
    </row>
    <row r="836" spans="1:12" x14ac:dyDescent="0.3">
      <c r="A836" t="s">
        <v>4</v>
      </c>
      <c r="B836" t="s">
        <v>67</v>
      </c>
      <c r="C836" t="s">
        <v>16</v>
      </c>
      <c r="D836" t="s">
        <v>18</v>
      </c>
      <c r="E836">
        <v>15148.7</v>
      </c>
      <c r="F836">
        <v>7307.02</v>
      </c>
      <c r="G836" t="s">
        <v>73</v>
      </c>
      <c r="H836">
        <v>1</v>
      </c>
      <c r="I836">
        <v>7</v>
      </c>
      <c r="J836" s="6">
        <v>43348</v>
      </c>
      <c r="K836" s="7">
        <v>43344</v>
      </c>
      <c r="L836" t="s">
        <v>13</v>
      </c>
    </row>
    <row r="837" spans="1:12" x14ac:dyDescent="0.3">
      <c r="A837" t="s">
        <v>4</v>
      </c>
      <c r="B837" t="s">
        <v>67</v>
      </c>
      <c r="C837" t="s">
        <v>16</v>
      </c>
      <c r="D837" t="s">
        <v>18</v>
      </c>
      <c r="E837">
        <v>5402.88</v>
      </c>
      <c r="F837">
        <v>780.43</v>
      </c>
      <c r="G837" t="s">
        <v>73</v>
      </c>
      <c r="H837">
        <v>1</v>
      </c>
      <c r="I837">
        <v>2</v>
      </c>
      <c r="J837" s="6">
        <v>43348</v>
      </c>
      <c r="K837" s="7">
        <v>43344</v>
      </c>
      <c r="L837" t="s">
        <v>13</v>
      </c>
    </row>
    <row r="838" spans="1:12" x14ac:dyDescent="0.3">
      <c r="A838" t="s">
        <v>4</v>
      </c>
      <c r="B838" t="s">
        <v>63</v>
      </c>
      <c r="C838" t="s">
        <v>16</v>
      </c>
      <c r="D838" t="s">
        <v>18</v>
      </c>
      <c r="E838">
        <v>17758.349999999999</v>
      </c>
      <c r="F838">
        <v>7892.6</v>
      </c>
      <c r="G838" t="s">
        <v>73</v>
      </c>
      <c r="H838">
        <v>1</v>
      </c>
      <c r="I838">
        <v>7</v>
      </c>
      <c r="J838" s="6">
        <v>43349</v>
      </c>
      <c r="K838" s="7">
        <v>43344</v>
      </c>
      <c r="L838" t="s">
        <v>10</v>
      </c>
    </row>
    <row r="839" spans="1:12" x14ac:dyDescent="0.3">
      <c r="A839" t="s">
        <v>3</v>
      </c>
      <c r="B839" t="s">
        <v>69</v>
      </c>
      <c r="C839" t="s">
        <v>15</v>
      </c>
      <c r="D839" t="s">
        <v>18</v>
      </c>
      <c r="E839">
        <v>7372.14</v>
      </c>
      <c r="F839">
        <v>2403.96</v>
      </c>
      <c r="G839" t="s">
        <v>73</v>
      </c>
      <c r="H839">
        <v>1</v>
      </c>
      <c r="I839">
        <v>8</v>
      </c>
      <c r="J839" s="6">
        <v>43349</v>
      </c>
      <c r="K839" s="7">
        <v>43344</v>
      </c>
      <c r="L839" t="s">
        <v>8</v>
      </c>
    </row>
    <row r="840" spans="1:12" x14ac:dyDescent="0.3">
      <c r="A840" t="s">
        <v>2</v>
      </c>
      <c r="B840" t="s">
        <v>65</v>
      </c>
      <c r="C840" t="s">
        <v>16</v>
      </c>
      <c r="D840" t="s">
        <v>18</v>
      </c>
      <c r="E840">
        <v>4166.8599999999997</v>
      </c>
      <c r="F840">
        <v>1132.3</v>
      </c>
      <c r="G840" t="s">
        <v>73</v>
      </c>
      <c r="H840">
        <v>1</v>
      </c>
      <c r="I840">
        <v>7</v>
      </c>
      <c r="J840" s="6">
        <v>43349</v>
      </c>
      <c r="K840" s="7">
        <v>43344</v>
      </c>
      <c r="L840" t="s">
        <v>12</v>
      </c>
    </row>
    <row r="841" spans="1:12" x14ac:dyDescent="0.3">
      <c r="A841" t="s">
        <v>2</v>
      </c>
      <c r="B841" t="s">
        <v>63</v>
      </c>
      <c r="C841" t="s">
        <v>16</v>
      </c>
      <c r="D841" t="s">
        <v>18</v>
      </c>
      <c r="E841">
        <v>5117.46</v>
      </c>
      <c r="F841">
        <v>2046.96</v>
      </c>
      <c r="G841" t="s">
        <v>73</v>
      </c>
      <c r="H841">
        <v>1</v>
      </c>
      <c r="I841">
        <v>6</v>
      </c>
      <c r="J841" s="6">
        <v>43349</v>
      </c>
      <c r="K841" s="7">
        <v>43344</v>
      </c>
      <c r="L841" t="s">
        <v>10</v>
      </c>
    </row>
    <row r="842" spans="1:12" x14ac:dyDescent="0.3">
      <c r="A842" t="s">
        <v>3</v>
      </c>
      <c r="B842" t="s">
        <v>63</v>
      </c>
      <c r="C842" t="s">
        <v>16</v>
      </c>
      <c r="D842" t="s">
        <v>18</v>
      </c>
      <c r="E842">
        <v>12606.72</v>
      </c>
      <c r="F842">
        <v>1891</v>
      </c>
      <c r="G842" t="s">
        <v>73</v>
      </c>
      <c r="H842">
        <v>1</v>
      </c>
      <c r="I842">
        <v>2</v>
      </c>
      <c r="J842" s="6">
        <v>43349</v>
      </c>
      <c r="K842" s="7">
        <v>43344</v>
      </c>
      <c r="L842" t="s">
        <v>10</v>
      </c>
    </row>
    <row r="843" spans="1:12" x14ac:dyDescent="0.3">
      <c r="A843" t="s">
        <v>5</v>
      </c>
      <c r="B843" t="s">
        <v>63</v>
      </c>
      <c r="C843" t="s">
        <v>15</v>
      </c>
      <c r="D843" t="s">
        <v>18</v>
      </c>
      <c r="E843">
        <v>6861.47</v>
      </c>
      <c r="F843">
        <v>3250.17</v>
      </c>
      <c r="G843" t="s">
        <v>73</v>
      </c>
      <c r="H843">
        <v>1</v>
      </c>
      <c r="I843">
        <v>9</v>
      </c>
      <c r="J843" s="6">
        <v>43349</v>
      </c>
      <c r="K843" s="7">
        <v>43344</v>
      </c>
      <c r="L843" t="s">
        <v>10</v>
      </c>
    </row>
    <row r="844" spans="1:12" x14ac:dyDescent="0.3">
      <c r="A844" t="s">
        <v>3</v>
      </c>
      <c r="B844" t="s">
        <v>67</v>
      </c>
      <c r="C844" t="s">
        <v>16</v>
      </c>
      <c r="D844" t="s">
        <v>18</v>
      </c>
      <c r="E844">
        <v>41569.82</v>
      </c>
      <c r="F844">
        <v>7001.23</v>
      </c>
      <c r="G844" t="s">
        <v>73</v>
      </c>
      <c r="H844">
        <v>1</v>
      </c>
      <c r="I844">
        <v>5</v>
      </c>
      <c r="J844" s="6">
        <v>43349</v>
      </c>
      <c r="K844" s="7">
        <v>43344</v>
      </c>
      <c r="L844" t="s">
        <v>13</v>
      </c>
    </row>
    <row r="845" spans="1:12" x14ac:dyDescent="0.3">
      <c r="A845" t="s">
        <v>5</v>
      </c>
      <c r="B845" t="s">
        <v>63</v>
      </c>
      <c r="C845" t="s">
        <v>15</v>
      </c>
      <c r="D845" t="s">
        <v>18</v>
      </c>
      <c r="E845">
        <v>25396.35</v>
      </c>
      <c r="F845">
        <v>10158.540000000001</v>
      </c>
      <c r="G845" t="s">
        <v>73</v>
      </c>
      <c r="H845">
        <v>1</v>
      </c>
      <c r="I845">
        <v>9</v>
      </c>
      <c r="J845" s="6">
        <v>43349</v>
      </c>
      <c r="K845" s="7">
        <v>43344</v>
      </c>
      <c r="L845" t="s">
        <v>10</v>
      </c>
    </row>
    <row r="846" spans="1:12" x14ac:dyDescent="0.3">
      <c r="A846" t="s">
        <v>2</v>
      </c>
      <c r="B846" t="s">
        <v>63</v>
      </c>
      <c r="C846" t="s">
        <v>15</v>
      </c>
      <c r="D846" t="s">
        <v>18</v>
      </c>
      <c r="E846">
        <v>5206.57</v>
      </c>
      <c r="F846">
        <v>1973.02</v>
      </c>
      <c r="G846" t="s">
        <v>73</v>
      </c>
      <c r="H846">
        <v>1</v>
      </c>
      <c r="I846">
        <v>10</v>
      </c>
      <c r="J846" s="6">
        <v>43349</v>
      </c>
      <c r="K846" s="7">
        <v>43344</v>
      </c>
      <c r="L846" t="s">
        <v>10</v>
      </c>
    </row>
    <row r="847" spans="1:12" x14ac:dyDescent="0.3">
      <c r="A847" t="s">
        <v>2</v>
      </c>
      <c r="B847" t="s">
        <v>69</v>
      </c>
      <c r="C847" t="s">
        <v>16</v>
      </c>
      <c r="D847" t="s">
        <v>18</v>
      </c>
      <c r="E847">
        <v>7692.67</v>
      </c>
      <c r="F847">
        <v>1672.35</v>
      </c>
      <c r="G847" t="s">
        <v>73</v>
      </c>
      <c r="H847">
        <v>1</v>
      </c>
      <c r="I847">
        <v>7</v>
      </c>
      <c r="J847" s="6">
        <v>43350</v>
      </c>
      <c r="K847" s="7">
        <v>43344</v>
      </c>
      <c r="L847" t="s">
        <v>8</v>
      </c>
    </row>
    <row r="848" spans="1:12" x14ac:dyDescent="0.3">
      <c r="A848" t="s">
        <v>3</v>
      </c>
      <c r="B848" t="s">
        <v>63</v>
      </c>
      <c r="C848" t="s">
        <v>16</v>
      </c>
      <c r="D848" t="s">
        <v>18</v>
      </c>
      <c r="E848">
        <v>9652.02</v>
      </c>
      <c r="F848">
        <v>2734.76</v>
      </c>
      <c r="G848" t="s">
        <v>73</v>
      </c>
      <c r="H848">
        <v>1</v>
      </c>
      <c r="I848">
        <v>1</v>
      </c>
      <c r="J848" s="6">
        <v>43350</v>
      </c>
      <c r="K848" s="7">
        <v>43344</v>
      </c>
      <c r="L848" t="s">
        <v>10</v>
      </c>
    </row>
    <row r="849" spans="1:12" x14ac:dyDescent="0.3">
      <c r="A849" t="s">
        <v>4</v>
      </c>
      <c r="B849" t="s">
        <v>70</v>
      </c>
      <c r="C849" t="s">
        <v>16</v>
      </c>
      <c r="D849" t="s">
        <v>18</v>
      </c>
      <c r="E849">
        <v>6148.59</v>
      </c>
      <c r="F849">
        <v>1035.58</v>
      </c>
      <c r="G849" t="s">
        <v>73</v>
      </c>
      <c r="H849">
        <v>1</v>
      </c>
      <c r="I849">
        <v>1</v>
      </c>
      <c r="J849" s="6">
        <v>43350</v>
      </c>
      <c r="K849" s="7">
        <v>43344</v>
      </c>
      <c r="L849" t="s">
        <v>9</v>
      </c>
    </row>
    <row r="850" spans="1:12" x14ac:dyDescent="0.3">
      <c r="A850" t="s">
        <v>3</v>
      </c>
      <c r="B850" t="s">
        <v>63</v>
      </c>
      <c r="C850" t="s">
        <v>16</v>
      </c>
      <c r="D850" t="s">
        <v>18</v>
      </c>
      <c r="E850">
        <v>8031.96</v>
      </c>
      <c r="F850">
        <v>1338.66</v>
      </c>
      <c r="G850" t="s">
        <v>73</v>
      </c>
      <c r="H850">
        <v>1</v>
      </c>
      <c r="I850">
        <v>1</v>
      </c>
      <c r="J850" s="6">
        <v>43350</v>
      </c>
      <c r="K850" s="7">
        <v>43344</v>
      </c>
      <c r="L850" t="s">
        <v>10</v>
      </c>
    </row>
    <row r="851" spans="1:12" x14ac:dyDescent="0.3">
      <c r="A851" t="s">
        <v>2</v>
      </c>
      <c r="B851" t="s">
        <v>63</v>
      </c>
      <c r="C851" t="s">
        <v>15</v>
      </c>
      <c r="D851" t="s">
        <v>18</v>
      </c>
      <c r="E851">
        <v>4486.32</v>
      </c>
      <c r="F851">
        <v>1395.72</v>
      </c>
      <c r="G851" t="s">
        <v>73</v>
      </c>
      <c r="H851">
        <v>1</v>
      </c>
      <c r="I851">
        <v>8</v>
      </c>
      <c r="J851" s="6">
        <v>43350</v>
      </c>
      <c r="K851" s="7">
        <v>43344</v>
      </c>
      <c r="L851" t="s">
        <v>10</v>
      </c>
    </row>
    <row r="852" spans="1:12" x14ac:dyDescent="0.3">
      <c r="A852" t="s">
        <v>3</v>
      </c>
      <c r="B852" t="s">
        <v>63</v>
      </c>
      <c r="C852" t="s">
        <v>16</v>
      </c>
      <c r="D852" t="s">
        <v>18</v>
      </c>
      <c r="E852">
        <v>1893.42</v>
      </c>
      <c r="F852">
        <v>610.1</v>
      </c>
      <c r="G852" t="s">
        <v>73</v>
      </c>
      <c r="H852">
        <v>1</v>
      </c>
      <c r="I852">
        <v>2</v>
      </c>
      <c r="J852" s="6">
        <v>43350</v>
      </c>
      <c r="K852" s="7">
        <v>43344</v>
      </c>
      <c r="L852" t="s">
        <v>10</v>
      </c>
    </row>
    <row r="853" spans="1:12" x14ac:dyDescent="0.3">
      <c r="A853" t="s">
        <v>4</v>
      </c>
      <c r="B853" t="s">
        <v>63</v>
      </c>
      <c r="C853" t="s">
        <v>15</v>
      </c>
      <c r="D853" t="s">
        <v>18</v>
      </c>
      <c r="E853">
        <v>3301.76</v>
      </c>
      <c r="F853">
        <v>247.64</v>
      </c>
      <c r="G853" t="s">
        <v>73</v>
      </c>
      <c r="H853">
        <v>1</v>
      </c>
      <c r="I853">
        <v>8</v>
      </c>
      <c r="J853" s="6">
        <v>43350</v>
      </c>
      <c r="K853" s="7">
        <v>43344</v>
      </c>
      <c r="L853" t="s">
        <v>10</v>
      </c>
    </row>
    <row r="854" spans="1:12" x14ac:dyDescent="0.3">
      <c r="A854" t="s">
        <v>3</v>
      </c>
      <c r="B854" t="s">
        <v>63</v>
      </c>
      <c r="C854" t="s">
        <v>16</v>
      </c>
      <c r="D854" t="s">
        <v>18</v>
      </c>
      <c r="E854">
        <v>4261.2</v>
      </c>
      <c r="F854">
        <v>1544.67</v>
      </c>
      <c r="G854" t="s">
        <v>73</v>
      </c>
      <c r="H854">
        <v>1</v>
      </c>
      <c r="I854">
        <v>5</v>
      </c>
      <c r="J854" s="6">
        <v>43350</v>
      </c>
      <c r="K854" s="7">
        <v>43344</v>
      </c>
      <c r="L854" t="s">
        <v>10</v>
      </c>
    </row>
    <row r="855" spans="1:12" x14ac:dyDescent="0.3">
      <c r="A855" t="s">
        <v>3</v>
      </c>
      <c r="B855" t="s">
        <v>67</v>
      </c>
      <c r="C855" t="s">
        <v>16</v>
      </c>
      <c r="D855" t="s">
        <v>18</v>
      </c>
      <c r="E855">
        <v>12029.85</v>
      </c>
      <c r="F855">
        <v>1772.82</v>
      </c>
      <c r="G855" t="s">
        <v>73</v>
      </c>
      <c r="H855">
        <v>1</v>
      </c>
      <c r="I855">
        <v>2</v>
      </c>
      <c r="J855" s="6">
        <v>43351</v>
      </c>
      <c r="K855" s="7">
        <v>43344</v>
      </c>
      <c r="L855" t="s">
        <v>13</v>
      </c>
    </row>
    <row r="856" spans="1:12" x14ac:dyDescent="0.3">
      <c r="A856" t="s">
        <v>4</v>
      </c>
      <c r="B856" t="s">
        <v>65</v>
      </c>
      <c r="C856" t="s">
        <v>16</v>
      </c>
      <c r="D856" t="s">
        <v>18</v>
      </c>
      <c r="E856">
        <v>4824</v>
      </c>
      <c r="F856">
        <v>-1286.4000000000001</v>
      </c>
      <c r="G856" t="s">
        <v>73</v>
      </c>
      <c r="H856">
        <v>1</v>
      </c>
      <c r="I856">
        <v>4</v>
      </c>
      <c r="J856" s="6">
        <v>43351</v>
      </c>
      <c r="K856" s="7">
        <v>43344</v>
      </c>
      <c r="L856" t="s">
        <v>12</v>
      </c>
    </row>
    <row r="857" spans="1:12" x14ac:dyDescent="0.3">
      <c r="A857" t="s">
        <v>3</v>
      </c>
      <c r="B857" t="s">
        <v>63</v>
      </c>
      <c r="C857" t="s">
        <v>16</v>
      </c>
      <c r="D857" t="s">
        <v>18</v>
      </c>
      <c r="E857">
        <v>536</v>
      </c>
      <c r="F857">
        <v>194.28</v>
      </c>
      <c r="G857" t="s">
        <v>73</v>
      </c>
      <c r="H857">
        <v>1</v>
      </c>
      <c r="I857">
        <v>1</v>
      </c>
      <c r="J857" s="6">
        <v>43351</v>
      </c>
      <c r="K857" s="7">
        <v>43344</v>
      </c>
      <c r="L857" t="s">
        <v>10</v>
      </c>
    </row>
    <row r="858" spans="1:12" x14ac:dyDescent="0.3">
      <c r="A858" t="s">
        <v>4</v>
      </c>
      <c r="B858" t="s">
        <v>63</v>
      </c>
      <c r="C858" t="s">
        <v>16</v>
      </c>
      <c r="D858" t="s">
        <v>18</v>
      </c>
      <c r="E858">
        <v>2021.79</v>
      </c>
      <c r="F858">
        <v>659.27</v>
      </c>
      <c r="G858" t="s">
        <v>73</v>
      </c>
      <c r="H858">
        <v>1</v>
      </c>
      <c r="I858">
        <v>5</v>
      </c>
      <c r="J858" s="6">
        <v>43351</v>
      </c>
      <c r="K858" s="7">
        <v>43344</v>
      </c>
      <c r="L858" t="s">
        <v>10</v>
      </c>
    </row>
    <row r="859" spans="1:12" x14ac:dyDescent="0.3">
      <c r="A859" t="s">
        <v>2</v>
      </c>
      <c r="B859" t="s">
        <v>66</v>
      </c>
      <c r="C859" t="s">
        <v>16</v>
      </c>
      <c r="D859" t="s">
        <v>18</v>
      </c>
      <c r="E859">
        <v>712.88</v>
      </c>
      <c r="F859">
        <v>345.2</v>
      </c>
      <c r="G859" t="s">
        <v>73</v>
      </c>
      <c r="H859">
        <v>1</v>
      </c>
      <c r="I859">
        <v>6</v>
      </c>
      <c r="J859" s="6">
        <v>43351</v>
      </c>
      <c r="K859" s="7">
        <v>43344</v>
      </c>
      <c r="L859" t="s">
        <v>11</v>
      </c>
    </row>
    <row r="860" spans="1:12" x14ac:dyDescent="0.3">
      <c r="A860" t="s">
        <v>5</v>
      </c>
      <c r="B860" t="s">
        <v>63</v>
      </c>
      <c r="C860" t="s">
        <v>15</v>
      </c>
      <c r="D860" t="s">
        <v>18</v>
      </c>
      <c r="E860">
        <v>6072.21</v>
      </c>
      <c r="F860">
        <v>3004.17</v>
      </c>
      <c r="G860" t="s">
        <v>73</v>
      </c>
      <c r="H860">
        <v>1</v>
      </c>
      <c r="I860">
        <v>10</v>
      </c>
      <c r="J860" s="6">
        <v>43351</v>
      </c>
      <c r="K860" s="7">
        <v>43344</v>
      </c>
      <c r="L860" t="s">
        <v>10</v>
      </c>
    </row>
    <row r="861" spans="1:12" x14ac:dyDescent="0.3">
      <c r="A861" t="s">
        <v>2</v>
      </c>
      <c r="B861" t="s">
        <v>65</v>
      </c>
      <c r="C861" t="s">
        <v>16</v>
      </c>
      <c r="D861" t="s">
        <v>18</v>
      </c>
      <c r="E861">
        <v>2830.08</v>
      </c>
      <c r="F861">
        <v>389.13</v>
      </c>
      <c r="G861" t="s">
        <v>73</v>
      </c>
      <c r="H861">
        <v>1</v>
      </c>
      <c r="I861">
        <v>7</v>
      </c>
      <c r="J861" s="6">
        <v>43351</v>
      </c>
      <c r="K861" s="7">
        <v>43344</v>
      </c>
      <c r="L861" t="s">
        <v>12</v>
      </c>
    </row>
    <row r="862" spans="1:12" x14ac:dyDescent="0.3">
      <c r="A862" t="s">
        <v>3</v>
      </c>
      <c r="B862" t="s">
        <v>63</v>
      </c>
      <c r="C862" t="s">
        <v>16</v>
      </c>
      <c r="D862" t="s">
        <v>18</v>
      </c>
      <c r="E862">
        <v>3846.34</v>
      </c>
      <c r="F862">
        <v>2174.02</v>
      </c>
      <c r="G862" t="s">
        <v>73</v>
      </c>
      <c r="H862">
        <v>1</v>
      </c>
      <c r="I862">
        <v>5</v>
      </c>
      <c r="J862" s="6">
        <v>43352</v>
      </c>
      <c r="K862" s="7">
        <v>43344</v>
      </c>
      <c r="L862" t="s">
        <v>10</v>
      </c>
    </row>
    <row r="863" spans="1:12" x14ac:dyDescent="0.3">
      <c r="A863" t="s">
        <v>2</v>
      </c>
      <c r="B863" t="s">
        <v>67</v>
      </c>
      <c r="C863" t="s">
        <v>16</v>
      </c>
      <c r="D863" t="s">
        <v>18</v>
      </c>
      <c r="E863">
        <v>5569.38</v>
      </c>
      <c r="F863">
        <v>1055.22</v>
      </c>
      <c r="G863" t="s">
        <v>73</v>
      </c>
      <c r="H863">
        <v>1</v>
      </c>
      <c r="I863">
        <v>5</v>
      </c>
      <c r="J863" s="6">
        <v>43352</v>
      </c>
      <c r="K863" s="7">
        <v>43344</v>
      </c>
      <c r="L863" t="s">
        <v>13</v>
      </c>
    </row>
    <row r="864" spans="1:12" x14ac:dyDescent="0.3">
      <c r="A864" t="s">
        <v>3</v>
      </c>
      <c r="B864" t="s">
        <v>67</v>
      </c>
      <c r="C864" t="s">
        <v>16</v>
      </c>
      <c r="D864" t="s">
        <v>18</v>
      </c>
      <c r="E864">
        <v>4314.8</v>
      </c>
      <c r="F864">
        <v>2391.88</v>
      </c>
      <c r="G864" t="s">
        <v>73</v>
      </c>
      <c r="H864">
        <v>1</v>
      </c>
      <c r="I864">
        <v>1</v>
      </c>
      <c r="J864" s="6">
        <v>43352</v>
      </c>
      <c r="K864" s="7">
        <v>43344</v>
      </c>
      <c r="L864" t="s">
        <v>13</v>
      </c>
    </row>
    <row r="865" spans="1:12" x14ac:dyDescent="0.3">
      <c r="A865" t="s">
        <v>2</v>
      </c>
      <c r="B865" t="s">
        <v>67</v>
      </c>
      <c r="C865" t="s">
        <v>16</v>
      </c>
      <c r="D865" t="s">
        <v>18</v>
      </c>
      <c r="E865">
        <v>227.8</v>
      </c>
      <c r="F865">
        <v>104.52</v>
      </c>
      <c r="G865" t="s">
        <v>73</v>
      </c>
      <c r="H865">
        <v>1</v>
      </c>
      <c r="I865">
        <v>6</v>
      </c>
      <c r="J865" s="6">
        <v>43352</v>
      </c>
      <c r="K865" s="7">
        <v>43344</v>
      </c>
      <c r="L865" t="s">
        <v>13</v>
      </c>
    </row>
    <row r="866" spans="1:12" x14ac:dyDescent="0.3">
      <c r="A866" t="s">
        <v>3</v>
      </c>
      <c r="B866" t="s">
        <v>67</v>
      </c>
      <c r="C866" t="s">
        <v>16</v>
      </c>
      <c r="D866" t="s">
        <v>18</v>
      </c>
      <c r="E866">
        <v>2995.7</v>
      </c>
      <c r="F866">
        <v>1074.53</v>
      </c>
      <c r="G866" t="s">
        <v>73</v>
      </c>
      <c r="H866">
        <v>1</v>
      </c>
      <c r="I866">
        <v>1</v>
      </c>
      <c r="J866" s="6">
        <v>43352</v>
      </c>
      <c r="K866" s="7">
        <v>43344</v>
      </c>
      <c r="L866" t="s">
        <v>13</v>
      </c>
    </row>
    <row r="867" spans="1:12" x14ac:dyDescent="0.3">
      <c r="A867" t="s">
        <v>2</v>
      </c>
      <c r="B867" t="s">
        <v>66</v>
      </c>
      <c r="C867" t="s">
        <v>15</v>
      </c>
      <c r="D867" t="s">
        <v>18</v>
      </c>
      <c r="E867">
        <v>17758.349999999999</v>
      </c>
      <c r="F867">
        <v>10281.15</v>
      </c>
      <c r="G867" t="s">
        <v>73</v>
      </c>
      <c r="H867">
        <v>1</v>
      </c>
      <c r="I867">
        <v>8</v>
      </c>
      <c r="J867" s="6">
        <v>43352</v>
      </c>
      <c r="K867" s="7">
        <v>43344</v>
      </c>
      <c r="L867" t="s">
        <v>11</v>
      </c>
    </row>
    <row r="868" spans="1:12" x14ac:dyDescent="0.3">
      <c r="A868" t="s">
        <v>5</v>
      </c>
      <c r="B868" t="s">
        <v>63</v>
      </c>
      <c r="C868" t="s">
        <v>16</v>
      </c>
      <c r="D868" t="s">
        <v>18</v>
      </c>
      <c r="E868">
        <v>18331.2</v>
      </c>
      <c r="F868">
        <v>6753.6</v>
      </c>
      <c r="G868" t="s">
        <v>73</v>
      </c>
      <c r="H868">
        <v>1</v>
      </c>
      <c r="I868">
        <v>3</v>
      </c>
      <c r="J868" s="6">
        <v>43353</v>
      </c>
      <c r="K868" s="7">
        <v>43344</v>
      </c>
      <c r="L868" t="s">
        <v>10</v>
      </c>
    </row>
    <row r="869" spans="1:12" x14ac:dyDescent="0.3">
      <c r="A869" t="s">
        <v>3</v>
      </c>
      <c r="B869" t="s">
        <v>67</v>
      </c>
      <c r="C869" t="s">
        <v>16</v>
      </c>
      <c r="D869" t="s">
        <v>18</v>
      </c>
      <c r="E869">
        <v>16686.349999999999</v>
      </c>
      <c r="F869">
        <v>7067.15</v>
      </c>
      <c r="G869" t="s">
        <v>73</v>
      </c>
      <c r="H869">
        <v>1</v>
      </c>
      <c r="I869">
        <v>6</v>
      </c>
      <c r="J869" s="6">
        <v>43353</v>
      </c>
      <c r="K869" s="7">
        <v>43344</v>
      </c>
      <c r="L869" t="s">
        <v>13</v>
      </c>
    </row>
    <row r="870" spans="1:12" x14ac:dyDescent="0.3">
      <c r="A870" t="s">
        <v>2</v>
      </c>
      <c r="B870" t="s">
        <v>67</v>
      </c>
      <c r="C870" t="s">
        <v>15</v>
      </c>
      <c r="D870" t="s">
        <v>18</v>
      </c>
      <c r="E870">
        <v>12794.32</v>
      </c>
      <c r="F870">
        <v>799.61</v>
      </c>
      <c r="G870" t="s">
        <v>73</v>
      </c>
      <c r="H870">
        <v>1</v>
      </c>
      <c r="I870">
        <v>9</v>
      </c>
      <c r="J870" s="6">
        <v>43353</v>
      </c>
      <c r="K870" s="7">
        <v>43344</v>
      </c>
      <c r="L870" t="s">
        <v>13</v>
      </c>
    </row>
    <row r="871" spans="1:12" x14ac:dyDescent="0.3">
      <c r="A871" t="s">
        <v>4</v>
      </c>
      <c r="B871" t="s">
        <v>65</v>
      </c>
      <c r="C871" t="s">
        <v>16</v>
      </c>
      <c r="D871" t="s">
        <v>18</v>
      </c>
      <c r="E871">
        <v>3723.52</v>
      </c>
      <c r="F871">
        <v>940.67</v>
      </c>
      <c r="G871" t="s">
        <v>73</v>
      </c>
      <c r="H871">
        <v>1</v>
      </c>
      <c r="I871">
        <v>1</v>
      </c>
      <c r="J871" s="6">
        <v>43353</v>
      </c>
      <c r="K871" s="7">
        <v>43344</v>
      </c>
      <c r="L871" t="s">
        <v>12</v>
      </c>
    </row>
    <row r="872" spans="1:12" x14ac:dyDescent="0.3">
      <c r="A872" t="s">
        <v>3</v>
      </c>
      <c r="B872" t="s">
        <v>66</v>
      </c>
      <c r="C872" t="s">
        <v>16</v>
      </c>
      <c r="D872" t="s">
        <v>18</v>
      </c>
      <c r="E872">
        <v>6410.56</v>
      </c>
      <c r="F872">
        <v>1951.04</v>
      </c>
      <c r="G872" t="s">
        <v>73</v>
      </c>
      <c r="H872">
        <v>1</v>
      </c>
      <c r="I872">
        <v>2</v>
      </c>
      <c r="J872" s="6">
        <v>43353</v>
      </c>
      <c r="K872" s="7">
        <v>43344</v>
      </c>
      <c r="L872" t="s">
        <v>11</v>
      </c>
    </row>
    <row r="873" spans="1:12" x14ac:dyDescent="0.3">
      <c r="A873" t="s">
        <v>4</v>
      </c>
      <c r="B873" t="s">
        <v>63</v>
      </c>
      <c r="C873" t="s">
        <v>16</v>
      </c>
      <c r="D873" t="s">
        <v>18</v>
      </c>
      <c r="E873">
        <v>2997.91</v>
      </c>
      <c r="F873">
        <v>504.91</v>
      </c>
      <c r="G873" t="s">
        <v>73</v>
      </c>
      <c r="H873">
        <v>1</v>
      </c>
      <c r="I873">
        <v>7</v>
      </c>
      <c r="J873" s="6">
        <v>43353</v>
      </c>
      <c r="K873" s="7">
        <v>43344</v>
      </c>
      <c r="L873" t="s">
        <v>10</v>
      </c>
    </row>
    <row r="874" spans="1:12" x14ac:dyDescent="0.3">
      <c r="A874" t="s">
        <v>3</v>
      </c>
      <c r="B874" t="s">
        <v>66</v>
      </c>
      <c r="C874" t="s">
        <v>16</v>
      </c>
      <c r="D874" t="s">
        <v>18</v>
      </c>
      <c r="E874">
        <v>1158.43</v>
      </c>
      <c r="F874">
        <v>548.73</v>
      </c>
      <c r="G874" t="s">
        <v>73</v>
      </c>
      <c r="H874">
        <v>1</v>
      </c>
      <c r="I874">
        <v>1</v>
      </c>
      <c r="J874" s="6">
        <v>43353</v>
      </c>
      <c r="K874" s="7">
        <v>43344</v>
      </c>
      <c r="L874" t="s">
        <v>11</v>
      </c>
    </row>
    <row r="875" spans="1:12" x14ac:dyDescent="0.3">
      <c r="A875" t="s">
        <v>3</v>
      </c>
      <c r="B875" t="s">
        <v>69</v>
      </c>
      <c r="C875" t="s">
        <v>15</v>
      </c>
      <c r="D875" t="s">
        <v>18</v>
      </c>
      <c r="E875">
        <v>3510.8</v>
      </c>
      <c r="F875">
        <v>965.45</v>
      </c>
      <c r="G875" t="s">
        <v>73</v>
      </c>
      <c r="H875">
        <v>1</v>
      </c>
      <c r="I875">
        <v>10</v>
      </c>
      <c r="J875" s="6">
        <v>43353</v>
      </c>
      <c r="K875" s="7">
        <v>43344</v>
      </c>
      <c r="L875" t="s">
        <v>8</v>
      </c>
    </row>
    <row r="876" spans="1:12" x14ac:dyDescent="0.3">
      <c r="A876" t="s">
        <v>3</v>
      </c>
      <c r="B876" t="s">
        <v>63</v>
      </c>
      <c r="C876" t="s">
        <v>16</v>
      </c>
      <c r="D876" t="s">
        <v>18</v>
      </c>
      <c r="E876">
        <v>1411.02</v>
      </c>
      <c r="F876">
        <v>501.72</v>
      </c>
      <c r="G876" t="s">
        <v>73</v>
      </c>
      <c r="H876">
        <v>1</v>
      </c>
      <c r="I876">
        <v>1</v>
      </c>
      <c r="J876" s="6">
        <v>43353</v>
      </c>
      <c r="K876" s="7">
        <v>43344</v>
      </c>
      <c r="L876" t="s">
        <v>10</v>
      </c>
    </row>
    <row r="877" spans="1:12" x14ac:dyDescent="0.3">
      <c r="A877" t="s">
        <v>3</v>
      </c>
      <c r="B877" t="s">
        <v>67</v>
      </c>
      <c r="C877" t="s">
        <v>16</v>
      </c>
      <c r="D877" t="s">
        <v>18</v>
      </c>
      <c r="E877">
        <v>30775.78</v>
      </c>
      <c r="F877">
        <v>8689.66</v>
      </c>
      <c r="G877" t="s">
        <v>73</v>
      </c>
      <c r="H877">
        <v>1</v>
      </c>
      <c r="I877">
        <v>4</v>
      </c>
      <c r="J877" s="6">
        <v>43354</v>
      </c>
      <c r="K877" s="7">
        <v>43344</v>
      </c>
      <c r="L877" t="s">
        <v>13</v>
      </c>
    </row>
    <row r="878" spans="1:12" x14ac:dyDescent="0.3">
      <c r="A878" t="s">
        <v>4</v>
      </c>
      <c r="B878" t="s">
        <v>65</v>
      </c>
      <c r="C878" t="s">
        <v>15</v>
      </c>
      <c r="D878" t="s">
        <v>18</v>
      </c>
      <c r="E878">
        <v>2014.02</v>
      </c>
      <c r="F878">
        <v>179.02</v>
      </c>
      <c r="G878" t="s">
        <v>73</v>
      </c>
      <c r="H878">
        <v>1</v>
      </c>
      <c r="I878">
        <v>10</v>
      </c>
      <c r="J878" s="6">
        <v>43354</v>
      </c>
      <c r="K878" s="7">
        <v>43344</v>
      </c>
      <c r="L878" t="s">
        <v>12</v>
      </c>
    </row>
    <row r="879" spans="1:12" x14ac:dyDescent="0.3">
      <c r="A879" t="s">
        <v>3</v>
      </c>
      <c r="B879" t="s">
        <v>63</v>
      </c>
      <c r="C879" t="s">
        <v>16</v>
      </c>
      <c r="D879" t="s">
        <v>18</v>
      </c>
      <c r="E879">
        <v>859.27</v>
      </c>
      <c r="F879">
        <v>180.87</v>
      </c>
      <c r="G879" t="s">
        <v>73</v>
      </c>
      <c r="H879">
        <v>1</v>
      </c>
      <c r="I879">
        <v>3</v>
      </c>
      <c r="J879" s="6">
        <v>43354</v>
      </c>
      <c r="K879" s="7">
        <v>43344</v>
      </c>
      <c r="L879" t="s">
        <v>10</v>
      </c>
    </row>
    <row r="880" spans="1:12" x14ac:dyDescent="0.3">
      <c r="A880" t="s">
        <v>3</v>
      </c>
      <c r="B880" t="s">
        <v>63</v>
      </c>
      <c r="C880" t="s">
        <v>16</v>
      </c>
      <c r="D880" t="s">
        <v>18</v>
      </c>
      <c r="E880">
        <v>10355.52</v>
      </c>
      <c r="F880">
        <v>787.92</v>
      </c>
      <c r="G880" t="s">
        <v>73</v>
      </c>
      <c r="H880">
        <v>1</v>
      </c>
      <c r="I880">
        <v>4</v>
      </c>
      <c r="J880" s="6">
        <v>43354</v>
      </c>
      <c r="K880" s="7">
        <v>43344</v>
      </c>
      <c r="L880" t="s">
        <v>10</v>
      </c>
    </row>
    <row r="881" spans="1:12" x14ac:dyDescent="0.3">
      <c r="A881" t="s">
        <v>2</v>
      </c>
      <c r="B881" t="s">
        <v>65</v>
      </c>
      <c r="C881" t="s">
        <v>16</v>
      </c>
      <c r="D881" t="s">
        <v>18</v>
      </c>
      <c r="E881">
        <v>37219.839999999997</v>
      </c>
      <c r="F881">
        <v>2791.52</v>
      </c>
      <c r="G881" t="s">
        <v>73</v>
      </c>
      <c r="H881">
        <v>1</v>
      </c>
      <c r="I881">
        <v>2</v>
      </c>
      <c r="J881" s="6">
        <v>43354</v>
      </c>
      <c r="K881" s="7">
        <v>43344</v>
      </c>
      <c r="L881" t="s">
        <v>12</v>
      </c>
    </row>
    <row r="882" spans="1:12" x14ac:dyDescent="0.3">
      <c r="A882" t="s">
        <v>3</v>
      </c>
      <c r="B882" t="s">
        <v>63</v>
      </c>
      <c r="C882" t="s">
        <v>15</v>
      </c>
      <c r="D882" t="s">
        <v>18</v>
      </c>
      <c r="E882">
        <v>10383.66</v>
      </c>
      <c r="F882">
        <v>4961.1000000000004</v>
      </c>
      <c r="G882" t="s">
        <v>73</v>
      </c>
      <c r="H882">
        <v>1</v>
      </c>
      <c r="I882">
        <v>10</v>
      </c>
      <c r="J882" s="6">
        <v>43354</v>
      </c>
      <c r="K882" s="7">
        <v>43344</v>
      </c>
      <c r="L882" t="s">
        <v>10</v>
      </c>
    </row>
    <row r="883" spans="1:12" x14ac:dyDescent="0.3">
      <c r="A883" t="s">
        <v>3</v>
      </c>
      <c r="B883" t="s">
        <v>63</v>
      </c>
      <c r="C883" t="s">
        <v>15</v>
      </c>
      <c r="D883" t="s">
        <v>18</v>
      </c>
      <c r="E883">
        <v>4996.5200000000004</v>
      </c>
      <c r="F883">
        <v>2787.52</v>
      </c>
      <c r="G883" t="s">
        <v>73</v>
      </c>
      <c r="H883">
        <v>1</v>
      </c>
      <c r="I883">
        <v>8</v>
      </c>
      <c r="J883" s="6">
        <v>43354</v>
      </c>
      <c r="K883" s="7">
        <v>43344</v>
      </c>
      <c r="L883" t="s">
        <v>10</v>
      </c>
    </row>
    <row r="884" spans="1:12" x14ac:dyDescent="0.3">
      <c r="A884" t="s">
        <v>4</v>
      </c>
      <c r="B884" t="s">
        <v>70</v>
      </c>
      <c r="C884" t="s">
        <v>15</v>
      </c>
      <c r="D884" t="s">
        <v>18</v>
      </c>
      <c r="E884">
        <v>33580.400000000001</v>
      </c>
      <c r="F884">
        <v>8395.1</v>
      </c>
      <c r="G884" t="s">
        <v>73</v>
      </c>
      <c r="H884">
        <v>1</v>
      </c>
      <c r="I884">
        <v>8</v>
      </c>
      <c r="J884" s="6">
        <v>43354</v>
      </c>
      <c r="K884" s="7">
        <v>43344</v>
      </c>
      <c r="L884" t="s">
        <v>9</v>
      </c>
    </row>
    <row r="885" spans="1:12" x14ac:dyDescent="0.3">
      <c r="A885" t="s">
        <v>5</v>
      </c>
      <c r="B885" t="s">
        <v>66</v>
      </c>
      <c r="C885" t="s">
        <v>16</v>
      </c>
      <c r="D885" t="s">
        <v>18</v>
      </c>
      <c r="E885">
        <v>7504</v>
      </c>
      <c r="F885">
        <v>93.76</v>
      </c>
      <c r="G885" t="s">
        <v>73</v>
      </c>
      <c r="H885">
        <v>1</v>
      </c>
      <c r="I885">
        <v>5</v>
      </c>
      <c r="J885" s="6">
        <v>43354</v>
      </c>
      <c r="K885" s="7">
        <v>43344</v>
      </c>
      <c r="L885" t="s">
        <v>11</v>
      </c>
    </row>
    <row r="886" spans="1:12" x14ac:dyDescent="0.3">
      <c r="A886" t="s">
        <v>5</v>
      </c>
      <c r="B886" t="s">
        <v>67</v>
      </c>
      <c r="C886" t="s">
        <v>16</v>
      </c>
      <c r="D886" t="s">
        <v>18</v>
      </c>
      <c r="E886">
        <v>1578.52</v>
      </c>
      <c r="F886">
        <v>348.92</v>
      </c>
      <c r="G886" t="s">
        <v>73</v>
      </c>
      <c r="H886">
        <v>1</v>
      </c>
      <c r="I886">
        <v>3</v>
      </c>
      <c r="J886" s="6">
        <v>43354</v>
      </c>
      <c r="K886" s="7">
        <v>43344</v>
      </c>
      <c r="L886" t="s">
        <v>13</v>
      </c>
    </row>
    <row r="887" spans="1:12" x14ac:dyDescent="0.3">
      <c r="A887" t="s">
        <v>3</v>
      </c>
      <c r="B887" t="s">
        <v>63</v>
      </c>
      <c r="C887" t="s">
        <v>16</v>
      </c>
      <c r="D887" t="s">
        <v>18</v>
      </c>
      <c r="E887">
        <v>5861.16</v>
      </c>
      <c r="F887">
        <v>651.24</v>
      </c>
      <c r="G887" t="s">
        <v>73</v>
      </c>
      <c r="H887">
        <v>1</v>
      </c>
      <c r="I887">
        <v>4</v>
      </c>
      <c r="J887" s="6">
        <v>43354</v>
      </c>
      <c r="K887" s="7">
        <v>43344</v>
      </c>
      <c r="L887" t="s">
        <v>10</v>
      </c>
    </row>
    <row r="888" spans="1:12" x14ac:dyDescent="0.3">
      <c r="A888" t="s">
        <v>4</v>
      </c>
      <c r="B888" t="s">
        <v>65</v>
      </c>
      <c r="C888" t="s">
        <v>16</v>
      </c>
      <c r="D888" t="s">
        <v>18</v>
      </c>
      <c r="E888">
        <v>5402.88</v>
      </c>
      <c r="F888">
        <v>1013.04</v>
      </c>
      <c r="G888" t="s">
        <v>73</v>
      </c>
      <c r="H888">
        <v>1</v>
      </c>
      <c r="I888">
        <v>7</v>
      </c>
      <c r="J888" s="6">
        <v>43354</v>
      </c>
      <c r="K888" s="7">
        <v>43344</v>
      </c>
      <c r="L888" t="s">
        <v>12</v>
      </c>
    </row>
    <row r="889" spans="1:12" x14ac:dyDescent="0.3">
      <c r="A889" t="s">
        <v>5</v>
      </c>
      <c r="B889" t="s">
        <v>63</v>
      </c>
      <c r="C889" t="s">
        <v>16</v>
      </c>
      <c r="D889" t="s">
        <v>18</v>
      </c>
      <c r="E889">
        <v>7281.56</v>
      </c>
      <c r="F889">
        <v>996.42</v>
      </c>
      <c r="G889" t="s">
        <v>73</v>
      </c>
      <c r="H889">
        <v>1</v>
      </c>
      <c r="I889">
        <v>4</v>
      </c>
      <c r="J889" s="6">
        <v>43354</v>
      </c>
      <c r="K889" s="7">
        <v>43344</v>
      </c>
      <c r="L889" t="s">
        <v>10</v>
      </c>
    </row>
    <row r="890" spans="1:12" x14ac:dyDescent="0.3">
      <c r="A890" t="s">
        <v>2</v>
      </c>
      <c r="B890" t="s">
        <v>66</v>
      </c>
      <c r="C890" t="s">
        <v>16</v>
      </c>
      <c r="D890" t="s">
        <v>18</v>
      </c>
      <c r="E890">
        <v>1575.84</v>
      </c>
      <c r="F890">
        <v>67.540000000000006</v>
      </c>
      <c r="G890" t="s">
        <v>73</v>
      </c>
      <c r="H890">
        <v>1</v>
      </c>
      <c r="I890">
        <v>6</v>
      </c>
      <c r="J890" s="6">
        <v>43355</v>
      </c>
      <c r="K890" s="7">
        <v>43344</v>
      </c>
      <c r="L890" t="s">
        <v>11</v>
      </c>
    </row>
    <row r="891" spans="1:12" x14ac:dyDescent="0.3">
      <c r="A891" t="s">
        <v>2</v>
      </c>
      <c r="B891" t="s">
        <v>67</v>
      </c>
      <c r="C891" t="s">
        <v>16</v>
      </c>
      <c r="D891" t="s">
        <v>18</v>
      </c>
      <c r="E891">
        <v>2024.07</v>
      </c>
      <c r="F891">
        <v>724.41</v>
      </c>
      <c r="G891" t="s">
        <v>73</v>
      </c>
      <c r="H891">
        <v>1</v>
      </c>
      <c r="I891">
        <v>4</v>
      </c>
      <c r="J891" s="6">
        <v>43355</v>
      </c>
      <c r="K891" s="7">
        <v>43344</v>
      </c>
      <c r="L891" t="s">
        <v>13</v>
      </c>
    </row>
    <row r="892" spans="1:12" x14ac:dyDescent="0.3">
      <c r="A892" t="s">
        <v>3</v>
      </c>
      <c r="B892" t="s">
        <v>63</v>
      </c>
      <c r="C892" t="s">
        <v>15</v>
      </c>
      <c r="D892" t="s">
        <v>18</v>
      </c>
      <c r="E892">
        <v>30367.75</v>
      </c>
      <c r="F892">
        <v>867.65</v>
      </c>
      <c r="G892" t="s">
        <v>73</v>
      </c>
      <c r="H892">
        <v>1</v>
      </c>
      <c r="I892">
        <v>10</v>
      </c>
      <c r="J892" s="6">
        <v>43355</v>
      </c>
      <c r="K892" s="7">
        <v>43344</v>
      </c>
      <c r="L892" t="s">
        <v>10</v>
      </c>
    </row>
    <row r="893" spans="1:12" x14ac:dyDescent="0.3">
      <c r="A893" t="s">
        <v>2</v>
      </c>
      <c r="B893" t="s">
        <v>67</v>
      </c>
      <c r="C893" t="s">
        <v>16</v>
      </c>
      <c r="D893" t="s">
        <v>18</v>
      </c>
      <c r="E893">
        <v>22302.959999999999</v>
      </c>
      <c r="F893">
        <v>5634.42</v>
      </c>
      <c r="G893" t="s">
        <v>73</v>
      </c>
      <c r="H893">
        <v>1</v>
      </c>
      <c r="I893">
        <v>3</v>
      </c>
      <c r="J893" s="6">
        <v>43355</v>
      </c>
      <c r="K893" s="7">
        <v>43344</v>
      </c>
      <c r="L893" t="s">
        <v>13</v>
      </c>
    </row>
    <row r="894" spans="1:12" x14ac:dyDescent="0.3">
      <c r="A894" t="s">
        <v>3</v>
      </c>
      <c r="B894" t="s">
        <v>66</v>
      </c>
      <c r="C894" t="s">
        <v>15</v>
      </c>
      <c r="D894" t="s">
        <v>18</v>
      </c>
      <c r="E894">
        <v>223.11</v>
      </c>
      <c r="F894">
        <v>37.18</v>
      </c>
      <c r="G894" t="s">
        <v>73</v>
      </c>
      <c r="H894">
        <v>1</v>
      </c>
      <c r="I894">
        <v>9</v>
      </c>
      <c r="J894" s="6">
        <v>43355</v>
      </c>
      <c r="K894" s="7">
        <v>43344</v>
      </c>
      <c r="L894" t="s">
        <v>11</v>
      </c>
    </row>
    <row r="895" spans="1:12" x14ac:dyDescent="0.3">
      <c r="A895" t="s">
        <v>4</v>
      </c>
      <c r="B895" t="s">
        <v>69</v>
      </c>
      <c r="C895" t="s">
        <v>16</v>
      </c>
      <c r="D895" t="s">
        <v>18</v>
      </c>
      <c r="E895">
        <v>2866.26</v>
      </c>
      <c r="F895">
        <v>498.48</v>
      </c>
      <c r="G895" t="s">
        <v>73</v>
      </c>
      <c r="H895">
        <v>1</v>
      </c>
      <c r="I895">
        <v>4</v>
      </c>
      <c r="J895" s="6">
        <v>43355</v>
      </c>
      <c r="K895" s="7">
        <v>43344</v>
      </c>
      <c r="L895" t="s">
        <v>8</v>
      </c>
    </row>
    <row r="896" spans="1:12" x14ac:dyDescent="0.3">
      <c r="A896" t="s">
        <v>3</v>
      </c>
      <c r="B896" t="s">
        <v>63</v>
      </c>
      <c r="C896" t="s">
        <v>16</v>
      </c>
      <c r="D896" t="s">
        <v>18</v>
      </c>
      <c r="E896">
        <v>7911.36</v>
      </c>
      <c r="F896">
        <v>3076.64</v>
      </c>
      <c r="G896" t="s">
        <v>73</v>
      </c>
      <c r="H896">
        <v>1</v>
      </c>
      <c r="I896">
        <v>5</v>
      </c>
      <c r="J896" s="6">
        <v>43355</v>
      </c>
      <c r="K896" s="7">
        <v>43344</v>
      </c>
      <c r="L896" t="s">
        <v>10</v>
      </c>
    </row>
    <row r="897" spans="1:12" x14ac:dyDescent="0.3">
      <c r="A897" t="s">
        <v>3</v>
      </c>
      <c r="B897" t="s">
        <v>70</v>
      </c>
      <c r="C897" t="s">
        <v>15</v>
      </c>
      <c r="D897" t="s">
        <v>18</v>
      </c>
      <c r="E897">
        <v>1171.1600000000001</v>
      </c>
      <c r="F897">
        <v>356.44</v>
      </c>
      <c r="G897" t="s">
        <v>73</v>
      </c>
      <c r="H897">
        <v>1</v>
      </c>
      <c r="I897">
        <v>10</v>
      </c>
      <c r="J897" s="6">
        <v>43355</v>
      </c>
      <c r="K897" s="7">
        <v>43344</v>
      </c>
      <c r="L897" t="s">
        <v>9</v>
      </c>
    </row>
    <row r="898" spans="1:12" x14ac:dyDescent="0.3">
      <c r="A898" t="s">
        <v>2</v>
      </c>
      <c r="B898" t="s">
        <v>69</v>
      </c>
      <c r="C898" t="s">
        <v>16</v>
      </c>
      <c r="D898" t="s">
        <v>18</v>
      </c>
      <c r="E898">
        <v>1139</v>
      </c>
      <c r="F898">
        <v>335</v>
      </c>
      <c r="G898" t="s">
        <v>73</v>
      </c>
      <c r="H898">
        <v>1</v>
      </c>
      <c r="I898">
        <v>4</v>
      </c>
      <c r="J898" s="6">
        <v>43355</v>
      </c>
      <c r="K898" s="7">
        <v>43344</v>
      </c>
      <c r="L898" t="s">
        <v>8</v>
      </c>
    </row>
    <row r="899" spans="1:12" x14ac:dyDescent="0.3">
      <c r="A899" t="s">
        <v>2</v>
      </c>
      <c r="B899" t="s">
        <v>70</v>
      </c>
      <c r="C899" t="s">
        <v>16</v>
      </c>
      <c r="D899" t="s">
        <v>18</v>
      </c>
      <c r="E899">
        <v>28354.400000000001</v>
      </c>
      <c r="F899">
        <v>11095.2</v>
      </c>
      <c r="G899" t="s">
        <v>73</v>
      </c>
      <c r="H899">
        <v>1</v>
      </c>
      <c r="I899">
        <v>5</v>
      </c>
      <c r="J899" s="6">
        <v>43356</v>
      </c>
      <c r="K899" s="7">
        <v>43344</v>
      </c>
      <c r="L899" t="s">
        <v>9</v>
      </c>
    </row>
    <row r="900" spans="1:12" x14ac:dyDescent="0.3">
      <c r="A900" t="s">
        <v>4</v>
      </c>
      <c r="B900" t="s">
        <v>63</v>
      </c>
      <c r="C900" t="s">
        <v>15</v>
      </c>
      <c r="D900" t="s">
        <v>18</v>
      </c>
      <c r="E900">
        <v>10505.6</v>
      </c>
      <c r="F900">
        <v>4202.24</v>
      </c>
      <c r="G900" t="s">
        <v>73</v>
      </c>
      <c r="H900">
        <v>1</v>
      </c>
      <c r="I900">
        <v>9</v>
      </c>
      <c r="J900" s="6">
        <v>43356</v>
      </c>
      <c r="K900" s="7">
        <v>43344</v>
      </c>
      <c r="L900" t="s">
        <v>10</v>
      </c>
    </row>
    <row r="901" spans="1:12" x14ac:dyDescent="0.3">
      <c r="A901" t="s">
        <v>3</v>
      </c>
      <c r="B901" t="s">
        <v>63</v>
      </c>
      <c r="C901" t="s">
        <v>16</v>
      </c>
      <c r="D901" t="s">
        <v>18</v>
      </c>
      <c r="E901">
        <v>5467.2</v>
      </c>
      <c r="F901">
        <v>1029.0999999999999</v>
      </c>
      <c r="G901" t="s">
        <v>73</v>
      </c>
      <c r="H901">
        <v>1</v>
      </c>
      <c r="I901">
        <v>6</v>
      </c>
      <c r="J901" s="6">
        <v>43356</v>
      </c>
      <c r="K901" s="7">
        <v>43344</v>
      </c>
      <c r="L901" t="s">
        <v>10</v>
      </c>
    </row>
    <row r="902" spans="1:12" x14ac:dyDescent="0.3">
      <c r="A902" t="s">
        <v>4</v>
      </c>
      <c r="B902" t="s">
        <v>63</v>
      </c>
      <c r="C902" t="s">
        <v>15</v>
      </c>
      <c r="D902" t="s">
        <v>18</v>
      </c>
      <c r="E902">
        <v>836.16</v>
      </c>
      <c r="F902">
        <v>229.92</v>
      </c>
      <c r="G902" t="s">
        <v>73</v>
      </c>
      <c r="H902">
        <v>1</v>
      </c>
      <c r="I902">
        <v>10</v>
      </c>
      <c r="J902" s="6">
        <v>43356</v>
      </c>
      <c r="K902" s="7">
        <v>43344</v>
      </c>
      <c r="L902" t="s">
        <v>10</v>
      </c>
    </row>
    <row r="903" spans="1:12" x14ac:dyDescent="0.3">
      <c r="A903" t="s">
        <v>2</v>
      </c>
      <c r="B903" t="s">
        <v>69</v>
      </c>
      <c r="C903" t="s">
        <v>16</v>
      </c>
      <c r="D903" t="s">
        <v>18</v>
      </c>
      <c r="E903">
        <v>26823.45</v>
      </c>
      <c r="F903">
        <v>2208.9899999999998</v>
      </c>
      <c r="G903" t="s">
        <v>73</v>
      </c>
      <c r="H903">
        <v>1</v>
      </c>
      <c r="I903">
        <v>6</v>
      </c>
      <c r="J903" s="6">
        <v>43356</v>
      </c>
      <c r="K903" s="7">
        <v>43344</v>
      </c>
      <c r="L903" t="s">
        <v>8</v>
      </c>
    </row>
    <row r="904" spans="1:12" x14ac:dyDescent="0.3">
      <c r="A904" t="s">
        <v>2</v>
      </c>
      <c r="B904" t="s">
        <v>65</v>
      </c>
      <c r="C904" t="s">
        <v>16</v>
      </c>
      <c r="D904" t="s">
        <v>18</v>
      </c>
      <c r="E904">
        <v>3907.44</v>
      </c>
      <c r="F904">
        <v>-1237.3599999999999</v>
      </c>
      <c r="G904" t="s">
        <v>73</v>
      </c>
      <c r="H904">
        <v>1</v>
      </c>
      <c r="I904">
        <v>6</v>
      </c>
      <c r="J904" s="6">
        <v>43356</v>
      </c>
      <c r="K904" s="7">
        <v>43344</v>
      </c>
      <c r="L904" t="s">
        <v>12</v>
      </c>
    </row>
    <row r="905" spans="1:12" x14ac:dyDescent="0.3">
      <c r="A905" t="s">
        <v>3</v>
      </c>
      <c r="B905" t="s">
        <v>63</v>
      </c>
      <c r="C905" t="s">
        <v>16</v>
      </c>
      <c r="D905" t="s">
        <v>18</v>
      </c>
      <c r="E905">
        <v>4696.97</v>
      </c>
      <c r="F905">
        <v>1633.73</v>
      </c>
      <c r="G905" t="s">
        <v>73</v>
      </c>
      <c r="H905">
        <v>1</v>
      </c>
      <c r="I905">
        <v>6</v>
      </c>
      <c r="J905" s="6">
        <v>43356</v>
      </c>
      <c r="K905" s="7">
        <v>43344</v>
      </c>
      <c r="L905" t="s">
        <v>10</v>
      </c>
    </row>
    <row r="906" spans="1:12" x14ac:dyDescent="0.3">
      <c r="A906" t="s">
        <v>4</v>
      </c>
      <c r="B906" t="s">
        <v>67</v>
      </c>
      <c r="C906" t="s">
        <v>16</v>
      </c>
      <c r="D906" t="s">
        <v>18</v>
      </c>
      <c r="E906">
        <v>17245.8</v>
      </c>
      <c r="F906">
        <v>3832.4</v>
      </c>
      <c r="G906" t="s">
        <v>73</v>
      </c>
      <c r="H906">
        <v>1</v>
      </c>
      <c r="I906">
        <v>4</v>
      </c>
      <c r="J906" s="6">
        <v>43356</v>
      </c>
      <c r="K906" s="7">
        <v>43344</v>
      </c>
      <c r="L906" t="s">
        <v>13</v>
      </c>
    </row>
    <row r="907" spans="1:12" x14ac:dyDescent="0.3">
      <c r="A907" t="s">
        <v>2</v>
      </c>
      <c r="B907" t="s">
        <v>69</v>
      </c>
      <c r="C907" t="s">
        <v>16</v>
      </c>
      <c r="D907" t="s">
        <v>18</v>
      </c>
      <c r="E907">
        <v>10564.23</v>
      </c>
      <c r="F907">
        <v>4101.41</v>
      </c>
      <c r="G907" t="s">
        <v>73</v>
      </c>
      <c r="H907">
        <v>1</v>
      </c>
      <c r="I907">
        <v>3</v>
      </c>
      <c r="J907" s="6">
        <v>43356</v>
      </c>
      <c r="K907" s="7">
        <v>43344</v>
      </c>
      <c r="L907" t="s">
        <v>8</v>
      </c>
    </row>
    <row r="908" spans="1:12" x14ac:dyDescent="0.3">
      <c r="A908" t="s">
        <v>4</v>
      </c>
      <c r="B908" t="s">
        <v>67</v>
      </c>
      <c r="C908" t="s">
        <v>16</v>
      </c>
      <c r="D908" t="s">
        <v>18</v>
      </c>
      <c r="E908">
        <v>3268.93</v>
      </c>
      <c r="F908">
        <v>1538.31</v>
      </c>
      <c r="G908" t="s">
        <v>73</v>
      </c>
      <c r="H908">
        <v>1</v>
      </c>
      <c r="I908">
        <v>2</v>
      </c>
      <c r="J908" s="6">
        <v>43356</v>
      </c>
      <c r="K908" s="7">
        <v>43344</v>
      </c>
      <c r="L908" t="s">
        <v>13</v>
      </c>
    </row>
    <row r="909" spans="1:12" x14ac:dyDescent="0.3">
      <c r="A909" t="s">
        <v>5</v>
      </c>
      <c r="B909" t="s">
        <v>66</v>
      </c>
      <c r="C909" t="s">
        <v>15</v>
      </c>
      <c r="D909" t="s">
        <v>18</v>
      </c>
      <c r="E909">
        <v>2539.64</v>
      </c>
      <c r="F909">
        <v>1069.31</v>
      </c>
      <c r="G909" t="s">
        <v>73</v>
      </c>
      <c r="H909">
        <v>1</v>
      </c>
      <c r="I909">
        <v>9</v>
      </c>
      <c r="J909" s="6">
        <v>43356</v>
      </c>
      <c r="K909" s="7">
        <v>43344</v>
      </c>
      <c r="L909" t="s">
        <v>11</v>
      </c>
    </row>
    <row r="910" spans="1:12" x14ac:dyDescent="0.3">
      <c r="A910" t="s">
        <v>3</v>
      </c>
      <c r="B910" t="s">
        <v>66</v>
      </c>
      <c r="C910" t="s">
        <v>15</v>
      </c>
      <c r="D910" t="s">
        <v>18</v>
      </c>
      <c r="E910">
        <v>21185.67</v>
      </c>
      <c r="F910">
        <v>8059.76</v>
      </c>
      <c r="G910" t="s">
        <v>73</v>
      </c>
      <c r="H910">
        <v>1</v>
      </c>
      <c r="I910">
        <v>8</v>
      </c>
      <c r="J910" s="6">
        <v>43357</v>
      </c>
      <c r="K910" s="7">
        <v>43344</v>
      </c>
      <c r="L910" t="s">
        <v>11</v>
      </c>
    </row>
    <row r="911" spans="1:12" x14ac:dyDescent="0.3">
      <c r="A911" t="s">
        <v>2</v>
      </c>
      <c r="B911" t="s">
        <v>63</v>
      </c>
      <c r="C911" t="s">
        <v>15</v>
      </c>
      <c r="D911" t="s">
        <v>18</v>
      </c>
      <c r="E911">
        <v>1024.77</v>
      </c>
      <c r="F911">
        <v>431.48</v>
      </c>
      <c r="G911" t="s">
        <v>73</v>
      </c>
      <c r="H911">
        <v>1</v>
      </c>
      <c r="I911">
        <v>9</v>
      </c>
      <c r="J911" s="6">
        <v>43357</v>
      </c>
      <c r="K911" s="7">
        <v>43344</v>
      </c>
      <c r="L911" t="s">
        <v>10</v>
      </c>
    </row>
    <row r="912" spans="1:12" x14ac:dyDescent="0.3">
      <c r="A912" t="s">
        <v>5</v>
      </c>
      <c r="B912" t="s">
        <v>69</v>
      </c>
      <c r="C912" t="s">
        <v>16</v>
      </c>
      <c r="D912" t="s">
        <v>18</v>
      </c>
      <c r="E912">
        <v>7383.4</v>
      </c>
      <c r="F912">
        <v>1943</v>
      </c>
      <c r="G912" t="s">
        <v>73</v>
      </c>
      <c r="H912">
        <v>1</v>
      </c>
      <c r="I912">
        <v>2</v>
      </c>
      <c r="J912" s="6">
        <v>43357</v>
      </c>
      <c r="K912" s="7">
        <v>43344</v>
      </c>
      <c r="L912" t="s">
        <v>8</v>
      </c>
    </row>
    <row r="913" spans="1:12" x14ac:dyDescent="0.3">
      <c r="A913" t="s">
        <v>4</v>
      </c>
      <c r="B913" t="s">
        <v>63</v>
      </c>
      <c r="C913" t="s">
        <v>15</v>
      </c>
      <c r="D913" t="s">
        <v>18</v>
      </c>
      <c r="E913">
        <v>6390.46</v>
      </c>
      <c r="F913">
        <v>1816.22</v>
      </c>
      <c r="G913" t="s">
        <v>73</v>
      </c>
      <c r="H913">
        <v>1</v>
      </c>
      <c r="I913">
        <v>8</v>
      </c>
      <c r="J913" s="6">
        <v>43357</v>
      </c>
      <c r="K913" s="7">
        <v>43344</v>
      </c>
      <c r="L913" t="s">
        <v>10</v>
      </c>
    </row>
    <row r="914" spans="1:12" x14ac:dyDescent="0.3">
      <c r="A914" t="s">
        <v>5</v>
      </c>
      <c r="B914" t="s">
        <v>66</v>
      </c>
      <c r="C914" t="s">
        <v>16</v>
      </c>
      <c r="D914" t="s">
        <v>18</v>
      </c>
      <c r="E914">
        <v>1960.15</v>
      </c>
      <c r="F914">
        <v>255.67</v>
      </c>
      <c r="G914" t="s">
        <v>73</v>
      </c>
      <c r="H914">
        <v>1</v>
      </c>
      <c r="I914">
        <v>7</v>
      </c>
      <c r="J914" s="6">
        <v>43357</v>
      </c>
      <c r="K914" s="7">
        <v>43344</v>
      </c>
      <c r="L914" t="s">
        <v>11</v>
      </c>
    </row>
    <row r="915" spans="1:12" x14ac:dyDescent="0.3">
      <c r="A915" t="s">
        <v>2</v>
      </c>
      <c r="B915" t="s">
        <v>63</v>
      </c>
      <c r="C915" t="s">
        <v>15</v>
      </c>
      <c r="D915" t="s">
        <v>18</v>
      </c>
      <c r="E915">
        <v>21911.68</v>
      </c>
      <c r="F915">
        <v>-1095.57</v>
      </c>
      <c r="G915" t="s">
        <v>73</v>
      </c>
      <c r="H915">
        <v>1</v>
      </c>
      <c r="I915">
        <v>10</v>
      </c>
      <c r="J915" s="6">
        <v>43357</v>
      </c>
      <c r="K915" s="7">
        <v>43344</v>
      </c>
      <c r="L915" t="s">
        <v>10</v>
      </c>
    </row>
    <row r="916" spans="1:12" x14ac:dyDescent="0.3">
      <c r="A916" t="s">
        <v>4</v>
      </c>
      <c r="B916" t="s">
        <v>70</v>
      </c>
      <c r="C916" t="s">
        <v>16</v>
      </c>
      <c r="D916" t="s">
        <v>18</v>
      </c>
      <c r="E916">
        <v>5346.6</v>
      </c>
      <c r="F916">
        <v>305.52</v>
      </c>
      <c r="G916" t="s">
        <v>73</v>
      </c>
      <c r="H916">
        <v>1</v>
      </c>
      <c r="I916">
        <v>4</v>
      </c>
      <c r="J916" s="6">
        <v>43357</v>
      </c>
      <c r="K916" s="7">
        <v>43344</v>
      </c>
      <c r="L916" t="s">
        <v>9</v>
      </c>
    </row>
    <row r="917" spans="1:12" x14ac:dyDescent="0.3">
      <c r="A917" t="s">
        <v>4</v>
      </c>
      <c r="B917" t="s">
        <v>65</v>
      </c>
      <c r="C917" t="s">
        <v>16</v>
      </c>
      <c r="D917" t="s">
        <v>18</v>
      </c>
      <c r="E917">
        <v>4715.46</v>
      </c>
      <c r="F917">
        <v>922.61</v>
      </c>
      <c r="G917" t="s">
        <v>73</v>
      </c>
      <c r="H917">
        <v>1</v>
      </c>
      <c r="I917">
        <v>2</v>
      </c>
      <c r="J917" s="6">
        <v>43357</v>
      </c>
      <c r="K917" s="7">
        <v>43344</v>
      </c>
      <c r="L917" t="s">
        <v>12</v>
      </c>
    </row>
    <row r="918" spans="1:12" x14ac:dyDescent="0.3">
      <c r="A918" t="s">
        <v>2</v>
      </c>
      <c r="B918" t="s">
        <v>63</v>
      </c>
      <c r="C918" t="s">
        <v>16</v>
      </c>
      <c r="D918" t="s">
        <v>18</v>
      </c>
      <c r="E918">
        <v>16333.26</v>
      </c>
      <c r="F918">
        <v>6725.46</v>
      </c>
      <c r="G918" t="s">
        <v>73</v>
      </c>
      <c r="H918">
        <v>1</v>
      </c>
      <c r="I918">
        <v>2</v>
      </c>
      <c r="J918" s="6">
        <v>43357</v>
      </c>
      <c r="K918" s="7">
        <v>43344</v>
      </c>
      <c r="L918" t="s">
        <v>10</v>
      </c>
    </row>
    <row r="919" spans="1:12" x14ac:dyDescent="0.3">
      <c r="A919" t="s">
        <v>3</v>
      </c>
      <c r="B919" t="s">
        <v>63</v>
      </c>
      <c r="C919" t="s">
        <v>16</v>
      </c>
      <c r="D919" t="s">
        <v>18</v>
      </c>
      <c r="E919">
        <v>4775.76</v>
      </c>
      <c r="F919">
        <v>2334.8200000000002</v>
      </c>
      <c r="G919" t="s">
        <v>73</v>
      </c>
      <c r="H919">
        <v>1</v>
      </c>
      <c r="I919">
        <v>5</v>
      </c>
      <c r="J919" s="6">
        <v>43357</v>
      </c>
      <c r="K919" s="7">
        <v>43344</v>
      </c>
      <c r="L919" t="s">
        <v>10</v>
      </c>
    </row>
    <row r="920" spans="1:12" x14ac:dyDescent="0.3">
      <c r="A920" t="s">
        <v>3</v>
      </c>
      <c r="B920" t="s">
        <v>65</v>
      </c>
      <c r="C920" t="s">
        <v>16</v>
      </c>
      <c r="D920" t="s">
        <v>18</v>
      </c>
      <c r="E920">
        <v>8506.32</v>
      </c>
      <c r="F920">
        <v>1849.22</v>
      </c>
      <c r="G920" t="s">
        <v>73</v>
      </c>
      <c r="H920">
        <v>1</v>
      </c>
      <c r="I920">
        <v>5</v>
      </c>
      <c r="J920" s="6">
        <v>43357</v>
      </c>
      <c r="K920" s="7">
        <v>43344</v>
      </c>
      <c r="L920" t="s">
        <v>12</v>
      </c>
    </row>
    <row r="921" spans="1:12" x14ac:dyDescent="0.3">
      <c r="A921" t="s">
        <v>4</v>
      </c>
      <c r="B921" t="s">
        <v>66</v>
      </c>
      <c r="C921" t="s">
        <v>15</v>
      </c>
      <c r="D921" t="s">
        <v>18</v>
      </c>
      <c r="E921">
        <v>524.61</v>
      </c>
      <c r="F921">
        <v>110.76</v>
      </c>
      <c r="G921" t="s">
        <v>73</v>
      </c>
      <c r="H921">
        <v>1</v>
      </c>
      <c r="I921">
        <v>9</v>
      </c>
      <c r="J921" s="6">
        <v>43357</v>
      </c>
      <c r="K921" s="7">
        <v>43344</v>
      </c>
      <c r="L921" t="s">
        <v>11</v>
      </c>
    </row>
    <row r="922" spans="1:12" x14ac:dyDescent="0.3">
      <c r="A922" t="s">
        <v>3</v>
      </c>
      <c r="B922" t="s">
        <v>67</v>
      </c>
      <c r="C922" t="s">
        <v>15</v>
      </c>
      <c r="D922" t="s">
        <v>18</v>
      </c>
      <c r="E922">
        <v>7994.44</v>
      </c>
      <c r="F922">
        <v>1935.48</v>
      </c>
      <c r="G922" t="s">
        <v>73</v>
      </c>
      <c r="H922">
        <v>1</v>
      </c>
      <c r="I922">
        <v>9</v>
      </c>
      <c r="J922" s="6">
        <v>43357</v>
      </c>
      <c r="K922" s="7">
        <v>43344</v>
      </c>
      <c r="L922" t="s">
        <v>13</v>
      </c>
    </row>
    <row r="923" spans="1:12" x14ac:dyDescent="0.3">
      <c r="A923" t="s">
        <v>4</v>
      </c>
      <c r="B923" t="s">
        <v>67</v>
      </c>
      <c r="C923" t="s">
        <v>16</v>
      </c>
      <c r="D923" t="s">
        <v>18</v>
      </c>
      <c r="E923">
        <v>11396.7</v>
      </c>
      <c r="F923">
        <v>633.15</v>
      </c>
      <c r="G923" t="s">
        <v>73</v>
      </c>
      <c r="H923">
        <v>1</v>
      </c>
      <c r="I923">
        <v>1</v>
      </c>
      <c r="J923" s="6">
        <v>43357</v>
      </c>
      <c r="K923" s="7">
        <v>43344</v>
      </c>
      <c r="L923" t="s">
        <v>13</v>
      </c>
    </row>
    <row r="924" spans="1:12" x14ac:dyDescent="0.3">
      <c r="A924" t="s">
        <v>3</v>
      </c>
      <c r="B924" t="s">
        <v>67</v>
      </c>
      <c r="C924" t="s">
        <v>16</v>
      </c>
      <c r="D924" t="s">
        <v>18</v>
      </c>
      <c r="E924">
        <v>364.48</v>
      </c>
      <c r="F924">
        <v>102.92</v>
      </c>
      <c r="G924" t="s">
        <v>73</v>
      </c>
      <c r="H924">
        <v>1</v>
      </c>
      <c r="I924">
        <v>5</v>
      </c>
      <c r="J924" s="6">
        <v>43358</v>
      </c>
      <c r="K924" s="7">
        <v>43344</v>
      </c>
      <c r="L924" t="s">
        <v>13</v>
      </c>
    </row>
    <row r="925" spans="1:12" x14ac:dyDescent="0.3">
      <c r="A925" t="s">
        <v>3</v>
      </c>
      <c r="B925" t="s">
        <v>67</v>
      </c>
      <c r="C925" t="s">
        <v>16</v>
      </c>
      <c r="D925" t="s">
        <v>18</v>
      </c>
      <c r="E925">
        <v>19490.57</v>
      </c>
      <c r="F925">
        <v>4025.21</v>
      </c>
      <c r="G925" t="s">
        <v>73</v>
      </c>
      <c r="H925">
        <v>1</v>
      </c>
      <c r="I925">
        <v>4</v>
      </c>
      <c r="J925" s="6">
        <v>43358</v>
      </c>
      <c r="K925" s="7">
        <v>43344</v>
      </c>
      <c r="L925" t="s">
        <v>13</v>
      </c>
    </row>
    <row r="926" spans="1:12" x14ac:dyDescent="0.3">
      <c r="A926" t="s">
        <v>3</v>
      </c>
      <c r="B926" t="s">
        <v>63</v>
      </c>
      <c r="C926" t="s">
        <v>16</v>
      </c>
      <c r="D926" t="s">
        <v>18</v>
      </c>
      <c r="E926">
        <v>3738.6</v>
      </c>
      <c r="F926">
        <v>-1121.58</v>
      </c>
      <c r="G926" t="s">
        <v>73</v>
      </c>
      <c r="H926">
        <v>1</v>
      </c>
      <c r="I926">
        <v>7</v>
      </c>
      <c r="J926" s="6">
        <v>43358</v>
      </c>
      <c r="K926" s="7">
        <v>43344</v>
      </c>
      <c r="L926" t="s">
        <v>10</v>
      </c>
    </row>
    <row r="927" spans="1:12" x14ac:dyDescent="0.3">
      <c r="A927" t="s">
        <v>4</v>
      </c>
      <c r="B927" t="s">
        <v>69</v>
      </c>
      <c r="C927" t="s">
        <v>15</v>
      </c>
      <c r="D927" t="s">
        <v>18</v>
      </c>
      <c r="E927">
        <v>6385.9</v>
      </c>
      <c r="F927">
        <v>3262.36</v>
      </c>
      <c r="G927" t="s">
        <v>73</v>
      </c>
      <c r="H927">
        <v>1</v>
      </c>
      <c r="I927">
        <v>8</v>
      </c>
      <c r="J927" s="6">
        <v>43358</v>
      </c>
      <c r="K927" s="7">
        <v>43344</v>
      </c>
      <c r="L927" t="s">
        <v>8</v>
      </c>
    </row>
    <row r="928" spans="1:12" x14ac:dyDescent="0.3">
      <c r="A928" t="s">
        <v>2</v>
      </c>
      <c r="B928" t="s">
        <v>70</v>
      </c>
      <c r="C928" t="s">
        <v>15</v>
      </c>
      <c r="D928" t="s">
        <v>18</v>
      </c>
      <c r="E928">
        <v>2260.91</v>
      </c>
      <c r="F928">
        <v>106.39</v>
      </c>
      <c r="G928" t="s">
        <v>73</v>
      </c>
      <c r="H928">
        <v>1</v>
      </c>
      <c r="I928">
        <v>8</v>
      </c>
      <c r="J928" s="6">
        <v>43358</v>
      </c>
      <c r="K928" s="7">
        <v>43344</v>
      </c>
      <c r="L928" t="s">
        <v>9</v>
      </c>
    </row>
    <row r="929" spans="1:12" x14ac:dyDescent="0.3">
      <c r="A929" t="s">
        <v>4</v>
      </c>
      <c r="B929" t="s">
        <v>63</v>
      </c>
      <c r="C929" t="s">
        <v>15</v>
      </c>
      <c r="D929" t="s">
        <v>18</v>
      </c>
      <c r="E929">
        <v>8503.64</v>
      </c>
      <c r="F929">
        <v>3401.48</v>
      </c>
      <c r="G929" t="s">
        <v>73</v>
      </c>
      <c r="H929">
        <v>1</v>
      </c>
      <c r="I929">
        <v>9</v>
      </c>
      <c r="J929" s="6">
        <v>43358</v>
      </c>
      <c r="K929" s="7">
        <v>43344</v>
      </c>
      <c r="L929" t="s">
        <v>10</v>
      </c>
    </row>
    <row r="930" spans="1:12" x14ac:dyDescent="0.3">
      <c r="A930" t="s">
        <v>3</v>
      </c>
      <c r="B930" t="s">
        <v>66</v>
      </c>
      <c r="C930" t="s">
        <v>16</v>
      </c>
      <c r="D930" t="s">
        <v>18</v>
      </c>
      <c r="E930">
        <v>9342.48</v>
      </c>
      <c r="F930">
        <v>311.39999999999998</v>
      </c>
      <c r="G930" t="s">
        <v>73</v>
      </c>
      <c r="H930">
        <v>1</v>
      </c>
      <c r="I930">
        <v>5</v>
      </c>
      <c r="J930" s="6">
        <v>43358</v>
      </c>
      <c r="K930" s="7">
        <v>43344</v>
      </c>
      <c r="L930" t="s">
        <v>11</v>
      </c>
    </row>
    <row r="931" spans="1:12" x14ac:dyDescent="0.3">
      <c r="A931" t="s">
        <v>3</v>
      </c>
      <c r="B931" t="s">
        <v>63</v>
      </c>
      <c r="C931" t="s">
        <v>16</v>
      </c>
      <c r="D931" t="s">
        <v>18</v>
      </c>
      <c r="E931">
        <v>5529.11</v>
      </c>
      <c r="F931">
        <v>2764.55</v>
      </c>
      <c r="G931" t="s">
        <v>73</v>
      </c>
      <c r="H931">
        <v>1</v>
      </c>
      <c r="I931">
        <v>7</v>
      </c>
      <c r="J931" s="6">
        <v>43358</v>
      </c>
      <c r="K931" s="7">
        <v>43344</v>
      </c>
      <c r="L931" t="s">
        <v>10</v>
      </c>
    </row>
    <row r="932" spans="1:12" x14ac:dyDescent="0.3">
      <c r="A932" t="s">
        <v>4</v>
      </c>
      <c r="B932" t="s">
        <v>70</v>
      </c>
      <c r="C932" t="s">
        <v>16</v>
      </c>
      <c r="D932" t="s">
        <v>18</v>
      </c>
      <c r="E932">
        <v>3793.54</v>
      </c>
      <c r="F932">
        <v>638.9</v>
      </c>
      <c r="G932" t="s">
        <v>73</v>
      </c>
      <c r="H932">
        <v>1</v>
      </c>
      <c r="I932">
        <v>5</v>
      </c>
      <c r="J932" s="6">
        <v>43358</v>
      </c>
      <c r="K932" s="7">
        <v>43344</v>
      </c>
      <c r="L932" t="s">
        <v>9</v>
      </c>
    </row>
    <row r="933" spans="1:12" x14ac:dyDescent="0.3">
      <c r="A933" t="s">
        <v>3</v>
      </c>
      <c r="B933" t="s">
        <v>66</v>
      </c>
      <c r="C933" t="s">
        <v>15</v>
      </c>
      <c r="D933" t="s">
        <v>18</v>
      </c>
      <c r="E933">
        <v>7256.1</v>
      </c>
      <c r="F933">
        <v>2291.4</v>
      </c>
      <c r="G933" t="s">
        <v>73</v>
      </c>
      <c r="H933">
        <v>1</v>
      </c>
      <c r="I933">
        <v>8</v>
      </c>
      <c r="J933" s="6">
        <v>43359</v>
      </c>
      <c r="K933" s="7">
        <v>43344</v>
      </c>
      <c r="L933" t="s">
        <v>11</v>
      </c>
    </row>
    <row r="934" spans="1:12" x14ac:dyDescent="0.3">
      <c r="A934" t="s">
        <v>4</v>
      </c>
      <c r="B934" t="s">
        <v>67</v>
      </c>
      <c r="C934" t="s">
        <v>16</v>
      </c>
      <c r="D934" t="s">
        <v>18</v>
      </c>
      <c r="E934">
        <v>11742.42</v>
      </c>
      <c r="F934">
        <v>1276.3699999999999</v>
      </c>
      <c r="G934" t="s">
        <v>73</v>
      </c>
      <c r="H934">
        <v>1</v>
      </c>
      <c r="I934">
        <v>5</v>
      </c>
      <c r="J934" s="6">
        <v>43359</v>
      </c>
      <c r="K934" s="7">
        <v>43344</v>
      </c>
      <c r="L934" t="s">
        <v>13</v>
      </c>
    </row>
    <row r="935" spans="1:12" x14ac:dyDescent="0.3">
      <c r="A935" t="s">
        <v>3</v>
      </c>
      <c r="B935" t="s">
        <v>67</v>
      </c>
      <c r="C935" t="s">
        <v>16</v>
      </c>
      <c r="D935" t="s">
        <v>18</v>
      </c>
      <c r="E935">
        <v>29177.16</v>
      </c>
      <c r="F935">
        <v>8292.44</v>
      </c>
      <c r="G935" t="s">
        <v>73</v>
      </c>
      <c r="H935">
        <v>1</v>
      </c>
      <c r="I935">
        <v>4</v>
      </c>
      <c r="J935" s="6">
        <v>43359</v>
      </c>
      <c r="K935" s="7">
        <v>43344</v>
      </c>
      <c r="L935" t="s">
        <v>13</v>
      </c>
    </row>
    <row r="936" spans="1:12" x14ac:dyDescent="0.3">
      <c r="A936" t="s">
        <v>2</v>
      </c>
      <c r="B936" t="s">
        <v>69</v>
      </c>
      <c r="C936" t="s">
        <v>16</v>
      </c>
      <c r="D936" t="s">
        <v>18</v>
      </c>
      <c r="E936">
        <v>23092.22</v>
      </c>
      <c r="F936">
        <v>6806.14</v>
      </c>
      <c r="G936" t="s">
        <v>73</v>
      </c>
      <c r="H936">
        <v>1</v>
      </c>
      <c r="I936">
        <v>1</v>
      </c>
      <c r="J936" s="6">
        <v>43359</v>
      </c>
      <c r="K936" s="7">
        <v>43344</v>
      </c>
      <c r="L936" t="s">
        <v>8</v>
      </c>
    </row>
    <row r="937" spans="1:12" x14ac:dyDescent="0.3">
      <c r="A937" t="s">
        <v>2</v>
      </c>
      <c r="B937" t="s">
        <v>66</v>
      </c>
      <c r="C937" t="s">
        <v>15</v>
      </c>
      <c r="D937" t="s">
        <v>18</v>
      </c>
      <c r="E937">
        <v>5890.64</v>
      </c>
      <c r="F937">
        <v>2650.76</v>
      </c>
      <c r="G937" t="s">
        <v>73</v>
      </c>
      <c r="H937">
        <v>1</v>
      </c>
      <c r="I937">
        <v>8</v>
      </c>
      <c r="J937" s="6">
        <v>43359</v>
      </c>
      <c r="K937" s="7">
        <v>43344</v>
      </c>
      <c r="L937" t="s">
        <v>11</v>
      </c>
    </row>
    <row r="938" spans="1:12" x14ac:dyDescent="0.3">
      <c r="A938" t="s">
        <v>2</v>
      </c>
      <c r="B938" t="s">
        <v>66</v>
      </c>
      <c r="C938" t="s">
        <v>16</v>
      </c>
      <c r="D938" t="s">
        <v>18</v>
      </c>
      <c r="E938">
        <v>8333.73</v>
      </c>
      <c r="F938">
        <v>3713.97</v>
      </c>
      <c r="G938" t="s">
        <v>73</v>
      </c>
      <c r="H938">
        <v>1</v>
      </c>
      <c r="I938">
        <v>2</v>
      </c>
      <c r="J938" s="6">
        <v>43359</v>
      </c>
      <c r="K938" s="7">
        <v>43344</v>
      </c>
      <c r="L938" t="s">
        <v>11</v>
      </c>
    </row>
    <row r="939" spans="1:12" x14ac:dyDescent="0.3">
      <c r="A939" t="s">
        <v>3</v>
      </c>
      <c r="B939" t="s">
        <v>69</v>
      </c>
      <c r="C939" t="s">
        <v>16</v>
      </c>
      <c r="D939" t="s">
        <v>18</v>
      </c>
      <c r="E939">
        <v>22506.639999999999</v>
      </c>
      <c r="F939">
        <v>13030.16</v>
      </c>
      <c r="G939" t="s">
        <v>73</v>
      </c>
      <c r="H939">
        <v>1</v>
      </c>
      <c r="I939">
        <v>1</v>
      </c>
      <c r="J939" s="6">
        <v>43360</v>
      </c>
      <c r="K939" s="7">
        <v>43344</v>
      </c>
      <c r="L939" t="s">
        <v>8</v>
      </c>
    </row>
    <row r="940" spans="1:12" x14ac:dyDescent="0.3">
      <c r="A940" t="s">
        <v>3</v>
      </c>
      <c r="B940" t="s">
        <v>63</v>
      </c>
      <c r="C940" t="s">
        <v>16</v>
      </c>
      <c r="D940" t="s">
        <v>18</v>
      </c>
      <c r="E940">
        <v>12908.22</v>
      </c>
      <c r="F940">
        <v>4348.0200000000004</v>
      </c>
      <c r="G940" t="s">
        <v>73</v>
      </c>
      <c r="H940">
        <v>1</v>
      </c>
      <c r="I940">
        <v>6</v>
      </c>
      <c r="J940" s="6">
        <v>43360</v>
      </c>
      <c r="K940" s="7">
        <v>43344</v>
      </c>
      <c r="L940" t="s">
        <v>10</v>
      </c>
    </row>
    <row r="941" spans="1:12" x14ac:dyDescent="0.3">
      <c r="A941" t="s">
        <v>3</v>
      </c>
      <c r="B941" t="s">
        <v>65</v>
      </c>
      <c r="C941" t="s">
        <v>15</v>
      </c>
      <c r="D941" t="s">
        <v>18</v>
      </c>
      <c r="E941">
        <v>32079.599999999999</v>
      </c>
      <c r="F941">
        <v>8821.89</v>
      </c>
      <c r="G941" t="s">
        <v>73</v>
      </c>
      <c r="H941">
        <v>1</v>
      </c>
      <c r="I941">
        <v>10</v>
      </c>
      <c r="J941" s="6">
        <v>43360</v>
      </c>
      <c r="K941" s="7">
        <v>43344</v>
      </c>
      <c r="L941" t="s">
        <v>12</v>
      </c>
    </row>
    <row r="942" spans="1:12" x14ac:dyDescent="0.3">
      <c r="A942" t="s">
        <v>2</v>
      </c>
      <c r="B942" t="s">
        <v>65</v>
      </c>
      <c r="C942" t="s">
        <v>16</v>
      </c>
      <c r="D942" t="s">
        <v>18</v>
      </c>
      <c r="E942">
        <v>12679.08</v>
      </c>
      <c r="F942">
        <v>4270.8599999999997</v>
      </c>
      <c r="G942" t="s">
        <v>73</v>
      </c>
      <c r="H942">
        <v>1</v>
      </c>
      <c r="I942">
        <v>2</v>
      </c>
      <c r="J942" s="6">
        <v>43360</v>
      </c>
      <c r="K942" s="7">
        <v>43344</v>
      </c>
      <c r="L942" t="s">
        <v>12</v>
      </c>
    </row>
    <row r="943" spans="1:12" x14ac:dyDescent="0.3">
      <c r="A943" t="s">
        <v>4</v>
      </c>
      <c r="B943" t="s">
        <v>69</v>
      </c>
      <c r="C943" t="s">
        <v>15</v>
      </c>
      <c r="D943" t="s">
        <v>18</v>
      </c>
      <c r="E943">
        <v>11002.74</v>
      </c>
      <c r="F943">
        <v>5979.75</v>
      </c>
      <c r="G943" t="s">
        <v>73</v>
      </c>
      <c r="H943">
        <v>1</v>
      </c>
      <c r="I943">
        <v>8</v>
      </c>
      <c r="J943" s="6">
        <v>43360</v>
      </c>
      <c r="K943" s="7">
        <v>43344</v>
      </c>
      <c r="L943" t="s">
        <v>8</v>
      </c>
    </row>
    <row r="944" spans="1:12" x14ac:dyDescent="0.3">
      <c r="A944" t="s">
        <v>5</v>
      </c>
      <c r="B944" t="s">
        <v>63</v>
      </c>
      <c r="C944" t="s">
        <v>16</v>
      </c>
      <c r="D944" t="s">
        <v>18</v>
      </c>
      <c r="E944">
        <v>40907.519999999997</v>
      </c>
      <c r="F944">
        <v>19999.2</v>
      </c>
      <c r="G944" t="s">
        <v>73</v>
      </c>
      <c r="H944">
        <v>1</v>
      </c>
      <c r="I944">
        <v>6</v>
      </c>
      <c r="J944" s="6">
        <v>43360</v>
      </c>
      <c r="K944" s="7">
        <v>43344</v>
      </c>
      <c r="L944" t="s">
        <v>10</v>
      </c>
    </row>
    <row r="945" spans="1:12" x14ac:dyDescent="0.3">
      <c r="A945" t="s">
        <v>2</v>
      </c>
      <c r="B945" t="s">
        <v>67</v>
      </c>
      <c r="C945" t="s">
        <v>16</v>
      </c>
      <c r="D945" t="s">
        <v>18</v>
      </c>
      <c r="E945">
        <v>9702.14</v>
      </c>
      <c r="F945">
        <v>3691.04</v>
      </c>
      <c r="G945" t="s">
        <v>73</v>
      </c>
      <c r="H945">
        <v>1</v>
      </c>
      <c r="I945">
        <v>7</v>
      </c>
      <c r="J945" s="6">
        <v>43361</v>
      </c>
      <c r="K945" s="7">
        <v>43344</v>
      </c>
      <c r="L945" t="s">
        <v>13</v>
      </c>
    </row>
    <row r="946" spans="1:12" x14ac:dyDescent="0.3">
      <c r="A946" t="s">
        <v>2</v>
      </c>
      <c r="B946" t="s">
        <v>66</v>
      </c>
      <c r="C946" t="s">
        <v>15</v>
      </c>
      <c r="D946" t="s">
        <v>18</v>
      </c>
      <c r="E946">
        <v>7203.84</v>
      </c>
      <c r="F946">
        <v>2971.6</v>
      </c>
      <c r="G946" t="s">
        <v>73</v>
      </c>
      <c r="H946">
        <v>1</v>
      </c>
      <c r="I946">
        <v>9</v>
      </c>
      <c r="J946" s="6">
        <v>43361</v>
      </c>
      <c r="K946" s="7">
        <v>43344</v>
      </c>
      <c r="L946" t="s">
        <v>11</v>
      </c>
    </row>
    <row r="947" spans="1:12" x14ac:dyDescent="0.3">
      <c r="A947" t="s">
        <v>4</v>
      </c>
      <c r="B947" t="s">
        <v>70</v>
      </c>
      <c r="C947" t="s">
        <v>16</v>
      </c>
      <c r="D947" t="s">
        <v>18</v>
      </c>
      <c r="E947">
        <v>4589.16</v>
      </c>
      <c r="F947">
        <v>1787.35</v>
      </c>
      <c r="G947" t="s">
        <v>73</v>
      </c>
      <c r="H947">
        <v>1</v>
      </c>
      <c r="I947">
        <v>6</v>
      </c>
      <c r="J947" s="6">
        <v>43361</v>
      </c>
      <c r="K947" s="7">
        <v>43344</v>
      </c>
      <c r="L947" t="s">
        <v>9</v>
      </c>
    </row>
    <row r="948" spans="1:12" x14ac:dyDescent="0.3">
      <c r="A948" t="s">
        <v>3</v>
      </c>
      <c r="B948" t="s">
        <v>63</v>
      </c>
      <c r="C948" t="s">
        <v>16</v>
      </c>
      <c r="D948" t="s">
        <v>18</v>
      </c>
      <c r="E948">
        <v>7256.1</v>
      </c>
      <c r="F948">
        <v>2749.68</v>
      </c>
      <c r="G948" t="s">
        <v>73</v>
      </c>
      <c r="H948">
        <v>1</v>
      </c>
      <c r="I948">
        <v>6</v>
      </c>
      <c r="J948" s="6">
        <v>43361</v>
      </c>
      <c r="K948" s="7">
        <v>43344</v>
      </c>
      <c r="L948" t="s">
        <v>10</v>
      </c>
    </row>
    <row r="949" spans="1:12" x14ac:dyDescent="0.3">
      <c r="A949" t="s">
        <v>3</v>
      </c>
      <c r="B949" t="s">
        <v>65</v>
      </c>
      <c r="C949" t="s">
        <v>15</v>
      </c>
      <c r="D949" t="s">
        <v>18</v>
      </c>
      <c r="E949">
        <v>13657.95</v>
      </c>
      <c r="F949">
        <v>2276.3000000000002</v>
      </c>
      <c r="G949" t="s">
        <v>73</v>
      </c>
      <c r="H949">
        <v>1</v>
      </c>
      <c r="I949">
        <v>9</v>
      </c>
      <c r="J949" s="6">
        <v>43361</v>
      </c>
      <c r="K949" s="7">
        <v>43344</v>
      </c>
      <c r="L949" t="s">
        <v>12</v>
      </c>
    </row>
    <row r="950" spans="1:12" x14ac:dyDescent="0.3">
      <c r="A950" t="s">
        <v>4</v>
      </c>
      <c r="B950" t="s">
        <v>63</v>
      </c>
      <c r="C950" t="s">
        <v>15</v>
      </c>
      <c r="D950" t="s">
        <v>18</v>
      </c>
      <c r="E950">
        <v>7612.54</v>
      </c>
      <c r="F950">
        <v>2724.48</v>
      </c>
      <c r="G950" t="s">
        <v>73</v>
      </c>
      <c r="H950">
        <v>1</v>
      </c>
      <c r="I950">
        <v>10</v>
      </c>
      <c r="J950" s="6">
        <v>43361</v>
      </c>
      <c r="K950" s="7">
        <v>43344</v>
      </c>
      <c r="L950" t="s">
        <v>10</v>
      </c>
    </row>
    <row r="951" spans="1:12" x14ac:dyDescent="0.3">
      <c r="A951" t="s">
        <v>3</v>
      </c>
      <c r="B951" t="s">
        <v>63</v>
      </c>
      <c r="C951" t="s">
        <v>15</v>
      </c>
      <c r="D951" t="s">
        <v>18</v>
      </c>
      <c r="E951">
        <v>21020.58</v>
      </c>
      <c r="F951">
        <v>7941.12</v>
      </c>
      <c r="G951" t="s">
        <v>73</v>
      </c>
      <c r="H951">
        <v>1</v>
      </c>
      <c r="I951">
        <v>9</v>
      </c>
      <c r="J951" s="6">
        <v>43362</v>
      </c>
      <c r="K951" s="7">
        <v>43344</v>
      </c>
      <c r="L951" t="s">
        <v>10</v>
      </c>
    </row>
    <row r="952" spans="1:12" x14ac:dyDescent="0.3">
      <c r="A952" t="s">
        <v>3</v>
      </c>
      <c r="B952" t="s">
        <v>69</v>
      </c>
      <c r="C952" t="s">
        <v>16</v>
      </c>
      <c r="D952" t="s">
        <v>18</v>
      </c>
      <c r="E952">
        <v>18475.919999999998</v>
      </c>
      <c r="F952">
        <v>7800.96</v>
      </c>
      <c r="G952" t="s">
        <v>73</v>
      </c>
      <c r="H952">
        <v>1</v>
      </c>
      <c r="I952">
        <v>6</v>
      </c>
      <c r="J952" s="6">
        <v>43362</v>
      </c>
      <c r="K952" s="7">
        <v>43344</v>
      </c>
      <c r="L952" t="s">
        <v>8</v>
      </c>
    </row>
    <row r="953" spans="1:12" x14ac:dyDescent="0.3">
      <c r="A953" t="s">
        <v>3</v>
      </c>
      <c r="B953" t="s">
        <v>63</v>
      </c>
      <c r="C953" t="s">
        <v>16</v>
      </c>
      <c r="D953" t="s">
        <v>18</v>
      </c>
      <c r="E953">
        <v>9813.09</v>
      </c>
      <c r="F953">
        <v>3519.89</v>
      </c>
      <c r="G953" t="s">
        <v>73</v>
      </c>
      <c r="H953">
        <v>1</v>
      </c>
      <c r="I953">
        <v>1</v>
      </c>
      <c r="J953" s="6">
        <v>43362</v>
      </c>
      <c r="K953" s="7">
        <v>43344</v>
      </c>
      <c r="L953" t="s">
        <v>10</v>
      </c>
    </row>
    <row r="954" spans="1:12" x14ac:dyDescent="0.3">
      <c r="A954" t="s">
        <v>3</v>
      </c>
      <c r="B954" t="s">
        <v>69</v>
      </c>
      <c r="C954" t="s">
        <v>16</v>
      </c>
      <c r="D954" t="s">
        <v>18</v>
      </c>
      <c r="E954">
        <v>4996.5200000000004</v>
      </c>
      <c r="F954">
        <v>2734.92</v>
      </c>
      <c r="G954" t="s">
        <v>73</v>
      </c>
      <c r="H954">
        <v>1</v>
      </c>
      <c r="I954">
        <v>4</v>
      </c>
      <c r="J954" s="6">
        <v>43362</v>
      </c>
      <c r="K954" s="7">
        <v>43344</v>
      </c>
      <c r="L954" t="s">
        <v>8</v>
      </c>
    </row>
    <row r="955" spans="1:12" x14ac:dyDescent="0.3">
      <c r="A955" t="s">
        <v>5</v>
      </c>
      <c r="B955" t="s">
        <v>66</v>
      </c>
      <c r="C955" t="s">
        <v>15</v>
      </c>
      <c r="D955" t="s">
        <v>18</v>
      </c>
      <c r="E955">
        <v>11246.96</v>
      </c>
      <c r="F955">
        <v>1302.29</v>
      </c>
      <c r="G955" t="s">
        <v>73</v>
      </c>
      <c r="H955">
        <v>1</v>
      </c>
      <c r="I955">
        <v>10</v>
      </c>
      <c r="J955" s="6">
        <v>43362</v>
      </c>
      <c r="K955" s="7">
        <v>43344</v>
      </c>
      <c r="L955" t="s">
        <v>11</v>
      </c>
    </row>
    <row r="956" spans="1:12" x14ac:dyDescent="0.3">
      <c r="A956" t="s">
        <v>2</v>
      </c>
      <c r="B956" t="s">
        <v>63</v>
      </c>
      <c r="C956" t="s">
        <v>16</v>
      </c>
      <c r="D956" t="s">
        <v>18</v>
      </c>
      <c r="E956">
        <v>8503.64</v>
      </c>
      <c r="F956">
        <v>3759.48</v>
      </c>
      <c r="G956" t="s">
        <v>73</v>
      </c>
      <c r="H956">
        <v>1</v>
      </c>
      <c r="I956">
        <v>4</v>
      </c>
      <c r="J956" s="6">
        <v>43362</v>
      </c>
      <c r="K956" s="7">
        <v>43344</v>
      </c>
      <c r="L956" t="s">
        <v>10</v>
      </c>
    </row>
    <row r="957" spans="1:12" x14ac:dyDescent="0.3">
      <c r="A957" t="s">
        <v>4</v>
      </c>
      <c r="B957" t="s">
        <v>66</v>
      </c>
      <c r="C957" t="s">
        <v>16</v>
      </c>
      <c r="D957" t="s">
        <v>18</v>
      </c>
      <c r="E957">
        <v>21204.16</v>
      </c>
      <c r="F957">
        <v>10602.08</v>
      </c>
      <c r="G957" t="s">
        <v>73</v>
      </c>
      <c r="H957">
        <v>1</v>
      </c>
      <c r="I957">
        <v>5</v>
      </c>
      <c r="J957" s="6">
        <v>43362</v>
      </c>
      <c r="K957" s="7">
        <v>43344</v>
      </c>
      <c r="L957" t="s">
        <v>11</v>
      </c>
    </row>
    <row r="958" spans="1:12" x14ac:dyDescent="0.3">
      <c r="A958" t="s">
        <v>3</v>
      </c>
      <c r="B958" t="s">
        <v>65</v>
      </c>
      <c r="C958" t="s">
        <v>16</v>
      </c>
      <c r="D958" t="s">
        <v>18</v>
      </c>
      <c r="E958">
        <v>14792.26</v>
      </c>
      <c r="F958">
        <v>1557.08</v>
      </c>
      <c r="G958" t="s">
        <v>73</v>
      </c>
      <c r="H958">
        <v>1</v>
      </c>
      <c r="I958">
        <v>3</v>
      </c>
      <c r="J958" s="6">
        <v>43363</v>
      </c>
      <c r="K958" s="7">
        <v>43344</v>
      </c>
      <c r="L958" t="s">
        <v>12</v>
      </c>
    </row>
    <row r="959" spans="1:12" x14ac:dyDescent="0.3">
      <c r="A959" t="s">
        <v>4</v>
      </c>
      <c r="B959" t="s">
        <v>63</v>
      </c>
      <c r="C959" t="s">
        <v>15</v>
      </c>
      <c r="D959" t="s">
        <v>18</v>
      </c>
      <c r="E959">
        <v>930.76</v>
      </c>
      <c r="F959">
        <v>343.97</v>
      </c>
      <c r="G959" t="s">
        <v>73</v>
      </c>
      <c r="H959">
        <v>1</v>
      </c>
      <c r="I959">
        <v>10</v>
      </c>
      <c r="J959" s="6">
        <v>43363</v>
      </c>
      <c r="K959" s="7">
        <v>43344</v>
      </c>
      <c r="L959" t="s">
        <v>10</v>
      </c>
    </row>
    <row r="960" spans="1:12" x14ac:dyDescent="0.3">
      <c r="A960" t="s">
        <v>2</v>
      </c>
      <c r="B960" t="s">
        <v>67</v>
      </c>
      <c r="C960" t="s">
        <v>16</v>
      </c>
      <c r="D960" t="s">
        <v>18</v>
      </c>
      <c r="E960">
        <v>268</v>
      </c>
      <c r="F960">
        <v>20.100000000000001</v>
      </c>
      <c r="G960" t="s">
        <v>73</v>
      </c>
      <c r="H960">
        <v>1</v>
      </c>
      <c r="I960">
        <v>3</v>
      </c>
      <c r="J960" s="6">
        <v>43363</v>
      </c>
      <c r="K960" s="7">
        <v>43344</v>
      </c>
      <c r="L960" t="s">
        <v>13</v>
      </c>
    </row>
    <row r="961" spans="1:12" x14ac:dyDescent="0.3">
      <c r="A961" t="s">
        <v>3</v>
      </c>
      <c r="B961" t="s">
        <v>67</v>
      </c>
      <c r="C961" t="s">
        <v>15</v>
      </c>
      <c r="D961" t="s">
        <v>18</v>
      </c>
      <c r="E961">
        <v>7574.35</v>
      </c>
      <c r="F961">
        <v>2391.9</v>
      </c>
      <c r="G961" t="s">
        <v>73</v>
      </c>
      <c r="H961">
        <v>1</v>
      </c>
      <c r="I961">
        <v>10</v>
      </c>
      <c r="J961" s="6">
        <v>43363</v>
      </c>
      <c r="K961" s="7">
        <v>43344</v>
      </c>
      <c r="L961" t="s">
        <v>13</v>
      </c>
    </row>
    <row r="962" spans="1:12" x14ac:dyDescent="0.3">
      <c r="A962" t="s">
        <v>2</v>
      </c>
      <c r="B962" t="s">
        <v>63</v>
      </c>
      <c r="C962" t="s">
        <v>16</v>
      </c>
      <c r="D962" t="s">
        <v>18</v>
      </c>
      <c r="E962">
        <v>1273</v>
      </c>
      <c r="F962">
        <v>388.6</v>
      </c>
      <c r="G962" t="s">
        <v>73</v>
      </c>
      <c r="H962">
        <v>1</v>
      </c>
      <c r="I962">
        <v>5</v>
      </c>
      <c r="J962" s="6">
        <v>43363</v>
      </c>
      <c r="K962" s="7">
        <v>43344</v>
      </c>
      <c r="L962" t="s">
        <v>10</v>
      </c>
    </row>
    <row r="963" spans="1:12" x14ac:dyDescent="0.3">
      <c r="A963" t="s">
        <v>3</v>
      </c>
      <c r="B963" t="s">
        <v>63</v>
      </c>
      <c r="C963" t="s">
        <v>16</v>
      </c>
      <c r="D963" t="s">
        <v>18</v>
      </c>
      <c r="E963">
        <v>821.08</v>
      </c>
      <c r="F963">
        <v>267.93</v>
      </c>
      <c r="G963" t="s">
        <v>73</v>
      </c>
      <c r="H963">
        <v>1</v>
      </c>
      <c r="I963">
        <v>2</v>
      </c>
      <c r="J963" s="6">
        <v>43363</v>
      </c>
      <c r="K963" s="7">
        <v>43344</v>
      </c>
      <c r="L963" t="s">
        <v>10</v>
      </c>
    </row>
    <row r="964" spans="1:12" x14ac:dyDescent="0.3">
      <c r="A964" t="s">
        <v>3</v>
      </c>
      <c r="B964" t="s">
        <v>63</v>
      </c>
      <c r="C964" t="s">
        <v>16</v>
      </c>
      <c r="D964" t="s">
        <v>18</v>
      </c>
      <c r="E964">
        <v>2768.78</v>
      </c>
      <c r="F964">
        <v>291.45</v>
      </c>
      <c r="G964" t="s">
        <v>73</v>
      </c>
      <c r="H964">
        <v>1</v>
      </c>
      <c r="I964">
        <v>5</v>
      </c>
      <c r="J964" s="6">
        <v>43363</v>
      </c>
      <c r="K964" s="7">
        <v>43344</v>
      </c>
      <c r="L964" t="s">
        <v>10</v>
      </c>
    </row>
    <row r="965" spans="1:12" x14ac:dyDescent="0.3">
      <c r="A965" t="s">
        <v>2</v>
      </c>
      <c r="B965" t="s">
        <v>65</v>
      </c>
      <c r="C965" t="s">
        <v>15</v>
      </c>
      <c r="D965" t="s">
        <v>18</v>
      </c>
      <c r="E965">
        <v>15085.05</v>
      </c>
      <c r="F965">
        <v>6510.39</v>
      </c>
      <c r="G965" t="s">
        <v>73</v>
      </c>
      <c r="H965">
        <v>1</v>
      </c>
      <c r="I965">
        <v>9</v>
      </c>
      <c r="J965" s="6">
        <v>43364</v>
      </c>
      <c r="K965" s="7">
        <v>43344</v>
      </c>
      <c r="L965" t="s">
        <v>12</v>
      </c>
    </row>
    <row r="966" spans="1:12" x14ac:dyDescent="0.3">
      <c r="A966" t="s">
        <v>3</v>
      </c>
      <c r="B966" t="s">
        <v>70</v>
      </c>
      <c r="C966" t="s">
        <v>16</v>
      </c>
      <c r="D966" t="s">
        <v>18</v>
      </c>
      <c r="E966">
        <v>4438.08</v>
      </c>
      <c r="F966">
        <v>1997.16</v>
      </c>
      <c r="G966" t="s">
        <v>73</v>
      </c>
      <c r="H966">
        <v>1</v>
      </c>
      <c r="I966">
        <v>4</v>
      </c>
      <c r="J966" s="6">
        <v>43364</v>
      </c>
      <c r="K966" s="7">
        <v>43344</v>
      </c>
      <c r="L966" t="s">
        <v>9</v>
      </c>
    </row>
    <row r="967" spans="1:12" x14ac:dyDescent="0.3">
      <c r="A967" t="s">
        <v>3</v>
      </c>
      <c r="B967" t="s">
        <v>63</v>
      </c>
      <c r="C967" t="s">
        <v>15</v>
      </c>
      <c r="D967" t="s">
        <v>18</v>
      </c>
      <c r="E967">
        <v>3183.84</v>
      </c>
      <c r="F967">
        <v>707.52</v>
      </c>
      <c r="G967" t="s">
        <v>73</v>
      </c>
      <c r="H967">
        <v>1</v>
      </c>
      <c r="I967">
        <v>9</v>
      </c>
      <c r="J967" s="6">
        <v>43364</v>
      </c>
      <c r="K967" s="7">
        <v>43344</v>
      </c>
      <c r="L967" t="s">
        <v>10</v>
      </c>
    </row>
    <row r="968" spans="1:12" x14ac:dyDescent="0.3">
      <c r="A968" t="s">
        <v>4</v>
      </c>
      <c r="B968" t="s">
        <v>67</v>
      </c>
      <c r="C968" t="s">
        <v>15</v>
      </c>
      <c r="D968" t="s">
        <v>18</v>
      </c>
      <c r="E968">
        <v>10327.379999999999</v>
      </c>
      <c r="F968">
        <v>-2409.75</v>
      </c>
      <c r="G968" t="s">
        <v>73</v>
      </c>
      <c r="H968">
        <v>1</v>
      </c>
      <c r="I968">
        <v>8</v>
      </c>
      <c r="J968" s="6">
        <v>43364</v>
      </c>
      <c r="K968" s="7">
        <v>43344</v>
      </c>
      <c r="L968" t="s">
        <v>13</v>
      </c>
    </row>
    <row r="969" spans="1:12" x14ac:dyDescent="0.3">
      <c r="A969" t="s">
        <v>3</v>
      </c>
      <c r="B969" t="s">
        <v>69</v>
      </c>
      <c r="C969" t="s">
        <v>16</v>
      </c>
      <c r="D969" t="s">
        <v>18</v>
      </c>
      <c r="E969">
        <v>7026.96</v>
      </c>
      <c r="F969">
        <v>1775.2</v>
      </c>
      <c r="G969" t="s">
        <v>73</v>
      </c>
      <c r="H969">
        <v>1</v>
      </c>
      <c r="I969">
        <v>1</v>
      </c>
      <c r="J969" s="6">
        <v>43364</v>
      </c>
      <c r="K969" s="7">
        <v>43344</v>
      </c>
      <c r="L969" t="s">
        <v>8</v>
      </c>
    </row>
    <row r="970" spans="1:12" x14ac:dyDescent="0.3">
      <c r="A970" t="s">
        <v>3</v>
      </c>
      <c r="B970" t="s">
        <v>63</v>
      </c>
      <c r="C970" t="s">
        <v>15</v>
      </c>
      <c r="D970" t="s">
        <v>18</v>
      </c>
      <c r="E970">
        <v>48221.24</v>
      </c>
      <c r="F970">
        <v>22334.04</v>
      </c>
      <c r="G970" t="s">
        <v>73</v>
      </c>
      <c r="H970">
        <v>1</v>
      </c>
      <c r="I970">
        <v>9</v>
      </c>
      <c r="J970" s="6">
        <v>43364</v>
      </c>
      <c r="K970" s="7">
        <v>43344</v>
      </c>
      <c r="L970" t="s">
        <v>10</v>
      </c>
    </row>
    <row r="971" spans="1:12" x14ac:dyDescent="0.3">
      <c r="A971" t="s">
        <v>4</v>
      </c>
      <c r="B971" t="s">
        <v>67</v>
      </c>
      <c r="C971" t="s">
        <v>16</v>
      </c>
      <c r="D971" t="s">
        <v>18</v>
      </c>
      <c r="E971">
        <v>4719.4799999999996</v>
      </c>
      <c r="F971">
        <v>-1101.22</v>
      </c>
      <c r="G971" t="s">
        <v>73</v>
      </c>
      <c r="H971">
        <v>1</v>
      </c>
      <c r="I971">
        <v>3</v>
      </c>
      <c r="J971" s="6">
        <v>43364</v>
      </c>
      <c r="K971" s="7">
        <v>43344</v>
      </c>
      <c r="L971" t="s">
        <v>13</v>
      </c>
    </row>
    <row r="972" spans="1:12" x14ac:dyDescent="0.3">
      <c r="A972" t="s">
        <v>2</v>
      </c>
      <c r="B972" t="s">
        <v>66</v>
      </c>
      <c r="C972" t="s">
        <v>15</v>
      </c>
      <c r="D972" t="s">
        <v>18</v>
      </c>
      <c r="E972">
        <v>5116.12</v>
      </c>
      <c r="F972">
        <v>2613.67</v>
      </c>
      <c r="G972" t="s">
        <v>73</v>
      </c>
      <c r="H972">
        <v>1</v>
      </c>
      <c r="I972">
        <v>10</v>
      </c>
      <c r="J972" s="6">
        <v>43365</v>
      </c>
      <c r="K972" s="7">
        <v>43344</v>
      </c>
      <c r="L972" t="s">
        <v>11</v>
      </c>
    </row>
    <row r="973" spans="1:12" x14ac:dyDescent="0.3">
      <c r="A973" t="s">
        <v>2</v>
      </c>
      <c r="B973" t="s">
        <v>65</v>
      </c>
      <c r="C973" t="s">
        <v>16</v>
      </c>
      <c r="D973" t="s">
        <v>18</v>
      </c>
      <c r="E973">
        <v>5381.77</v>
      </c>
      <c r="F973">
        <v>2785.82</v>
      </c>
      <c r="G973" t="s">
        <v>73</v>
      </c>
      <c r="H973">
        <v>1</v>
      </c>
      <c r="I973">
        <v>2</v>
      </c>
      <c r="J973" s="6">
        <v>43365</v>
      </c>
      <c r="K973" s="7">
        <v>43344</v>
      </c>
      <c r="L973" t="s">
        <v>12</v>
      </c>
    </row>
    <row r="974" spans="1:12" x14ac:dyDescent="0.3">
      <c r="A974" t="s">
        <v>4</v>
      </c>
      <c r="B974" t="s">
        <v>63</v>
      </c>
      <c r="C974" t="s">
        <v>16</v>
      </c>
      <c r="D974" t="s">
        <v>18</v>
      </c>
      <c r="E974">
        <v>2145.0700000000002</v>
      </c>
      <c r="F974">
        <v>1095.8499999999999</v>
      </c>
      <c r="G974" t="s">
        <v>73</v>
      </c>
      <c r="H974">
        <v>1</v>
      </c>
      <c r="I974">
        <v>1</v>
      </c>
      <c r="J974" s="6">
        <v>43365</v>
      </c>
      <c r="K974" s="7">
        <v>43344</v>
      </c>
      <c r="L974" t="s">
        <v>10</v>
      </c>
    </row>
    <row r="975" spans="1:12" x14ac:dyDescent="0.3">
      <c r="A975" t="s">
        <v>3</v>
      </c>
      <c r="B975" t="s">
        <v>66</v>
      </c>
      <c r="C975" t="s">
        <v>16</v>
      </c>
      <c r="D975" t="s">
        <v>18</v>
      </c>
      <c r="E975">
        <v>1036.49</v>
      </c>
      <c r="F975">
        <v>219.52</v>
      </c>
      <c r="G975" t="s">
        <v>73</v>
      </c>
      <c r="H975">
        <v>1</v>
      </c>
      <c r="I975">
        <v>5</v>
      </c>
      <c r="J975" s="6">
        <v>43365</v>
      </c>
      <c r="K975" s="7">
        <v>43344</v>
      </c>
      <c r="L975" t="s">
        <v>11</v>
      </c>
    </row>
    <row r="976" spans="1:12" x14ac:dyDescent="0.3">
      <c r="A976" t="s">
        <v>3</v>
      </c>
      <c r="B976" t="s">
        <v>66</v>
      </c>
      <c r="C976" t="s">
        <v>15</v>
      </c>
      <c r="D976" t="s">
        <v>18</v>
      </c>
      <c r="E976">
        <v>13129.32</v>
      </c>
      <c r="F976">
        <v>4852.1400000000003</v>
      </c>
      <c r="G976" t="s">
        <v>73</v>
      </c>
      <c r="H976">
        <v>1</v>
      </c>
      <c r="I976">
        <v>9</v>
      </c>
      <c r="J976" s="6">
        <v>43365</v>
      </c>
      <c r="K976" s="7">
        <v>43344</v>
      </c>
      <c r="L976" t="s">
        <v>11</v>
      </c>
    </row>
    <row r="977" spans="1:12" x14ac:dyDescent="0.3">
      <c r="A977" t="s">
        <v>3</v>
      </c>
      <c r="B977" t="s">
        <v>69</v>
      </c>
      <c r="C977" t="s">
        <v>16</v>
      </c>
      <c r="D977" t="s">
        <v>18</v>
      </c>
      <c r="E977">
        <v>3690.36</v>
      </c>
      <c r="F977">
        <v>287.04000000000002</v>
      </c>
      <c r="G977" t="s">
        <v>73</v>
      </c>
      <c r="H977">
        <v>1</v>
      </c>
      <c r="I977">
        <v>4</v>
      </c>
      <c r="J977" s="6">
        <v>43365</v>
      </c>
      <c r="K977" s="7">
        <v>43344</v>
      </c>
      <c r="L977" t="s">
        <v>8</v>
      </c>
    </row>
    <row r="978" spans="1:12" x14ac:dyDescent="0.3">
      <c r="A978" t="s">
        <v>3</v>
      </c>
      <c r="B978" t="s">
        <v>63</v>
      </c>
      <c r="C978" t="s">
        <v>16</v>
      </c>
      <c r="D978" t="s">
        <v>18</v>
      </c>
      <c r="E978">
        <v>21191.83</v>
      </c>
      <c r="F978">
        <v>8983.51</v>
      </c>
      <c r="G978" t="s">
        <v>73</v>
      </c>
      <c r="H978">
        <v>1</v>
      </c>
      <c r="I978">
        <v>5</v>
      </c>
      <c r="J978" s="6">
        <v>43365</v>
      </c>
      <c r="K978" s="7">
        <v>43344</v>
      </c>
      <c r="L978" t="s">
        <v>10</v>
      </c>
    </row>
    <row r="979" spans="1:12" x14ac:dyDescent="0.3">
      <c r="A979" t="s">
        <v>4</v>
      </c>
      <c r="B979" t="s">
        <v>63</v>
      </c>
      <c r="C979" t="s">
        <v>15</v>
      </c>
      <c r="D979" t="s">
        <v>18</v>
      </c>
      <c r="E979">
        <v>7016.24</v>
      </c>
      <c r="F979">
        <v>1816</v>
      </c>
      <c r="G979" t="s">
        <v>73</v>
      </c>
      <c r="H979">
        <v>1</v>
      </c>
      <c r="I979">
        <v>10</v>
      </c>
      <c r="J979" s="6">
        <v>43365</v>
      </c>
      <c r="K979" s="7">
        <v>43344</v>
      </c>
      <c r="L979" t="s">
        <v>10</v>
      </c>
    </row>
    <row r="980" spans="1:12" x14ac:dyDescent="0.3">
      <c r="A980" t="s">
        <v>5</v>
      </c>
      <c r="B980" t="s">
        <v>69</v>
      </c>
      <c r="C980" t="s">
        <v>16</v>
      </c>
      <c r="D980" t="s">
        <v>18</v>
      </c>
      <c r="E980">
        <v>5728.5</v>
      </c>
      <c r="F980">
        <v>1989.9</v>
      </c>
      <c r="G980" t="s">
        <v>73</v>
      </c>
      <c r="H980">
        <v>1</v>
      </c>
      <c r="I980">
        <v>2</v>
      </c>
      <c r="J980" s="6">
        <v>43365</v>
      </c>
      <c r="K980" s="7">
        <v>43344</v>
      </c>
      <c r="L980" t="s">
        <v>8</v>
      </c>
    </row>
    <row r="981" spans="1:12" x14ac:dyDescent="0.3">
      <c r="A981" t="s">
        <v>2</v>
      </c>
      <c r="B981" t="s">
        <v>69</v>
      </c>
      <c r="C981" t="s">
        <v>15</v>
      </c>
      <c r="D981" t="s">
        <v>18</v>
      </c>
      <c r="E981">
        <v>22150.2</v>
      </c>
      <c r="F981">
        <v>8860.08</v>
      </c>
      <c r="G981" t="s">
        <v>73</v>
      </c>
      <c r="H981">
        <v>1</v>
      </c>
      <c r="I981">
        <v>8</v>
      </c>
      <c r="J981" s="6">
        <v>43366</v>
      </c>
      <c r="K981" s="7">
        <v>43344</v>
      </c>
      <c r="L981" t="s">
        <v>8</v>
      </c>
    </row>
    <row r="982" spans="1:12" x14ac:dyDescent="0.3">
      <c r="A982" t="s">
        <v>3</v>
      </c>
      <c r="B982" t="s">
        <v>63</v>
      </c>
      <c r="C982" t="s">
        <v>16</v>
      </c>
      <c r="D982" t="s">
        <v>18</v>
      </c>
      <c r="E982">
        <v>5740.56</v>
      </c>
      <c r="F982">
        <v>2296.1999999999998</v>
      </c>
      <c r="G982" t="s">
        <v>73</v>
      </c>
      <c r="H982">
        <v>1</v>
      </c>
      <c r="I982">
        <v>5</v>
      </c>
      <c r="J982" s="6">
        <v>43366</v>
      </c>
      <c r="K982" s="7">
        <v>43344</v>
      </c>
      <c r="L982" t="s">
        <v>10</v>
      </c>
    </row>
    <row r="983" spans="1:12" x14ac:dyDescent="0.3">
      <c r="A983" t="s">
        <v>3</v>
      </c>
      <c r="B983" t="s">
        <v>66</v>
      </c>
      <c r="C983" t="s">
        <v>16</v>
      </c>
      <c r="D983" t="s">
        <v>18</v>
      </c>
      <c r="E983">
        <v>7018.92</v>
      </c>
      <c r="F983">
        <v>3353.48</v>
      </c>
      <c r="G983" t="s">
        <v>73</v>
      </c>
      <c r="H983">
        <v>1</v>
      </c>
      <c r="I983">
        <v>5</v>
      </c>
      <c r="J983" s="6">
        <v>43366</v>
      </c>
      <c r="K983" s="7">
        <v>43344</v>
      </c>
      <c r="L983" t="s">
        <v>11</v>
      </c>
    </row>
    <row r="984" spans="1:12" x14ac:dyDescent="0.3">
      <c r="A984" t="s">
        <v>4</v>
      </c>
      <c r="B984" t="s">
        <v>65</v>
      </c>
      <c r="C984" t="s">
        <v>16</v>
      </c>
      <c r="D984" t="s">
        <v>18</v>
      </c>
      <c r="E984">
        <v>8751.8799999999992</v>
      </c>
      <c r="F984">
        <v>3869.23</v>
      </c>
      <c r="G984" t="s">
        <v>73</v>
      </c>
      <c r="H984">
        <v>1</v>
      </c>
      <c r="I984">
        <v>1</v>
      </c>
      <c r="J984" s="6">
        <v>43366</v>
      </c>
      <c r="K984" s="7">
        <v>43344</v>
      </c>
      <c r="L984" t="s">
        <v>12</v>
      </c>
    </row>
    <row r="985" spans="1:12" x14ac:dyDescent="0.3">
      <c r="A985" t="s">
        <v>4</v>
      </c>
      <c r="B985" t="s">
        <v>63</v>
      </c>
      <c r="C985" t="s">
        <v>16</v>
      </c>
      <c r="D985" t="s">
        <v>18</v>
      </c>
      <c r="E985">
        <v>381.9</v>
      </c>
      <c r="F985">
        <v>209.04</v>
      </c>
      <c r="G985" t="s">
        <v>73</v>
      </c>
      <c r="H985">
        <v>1</v>
      </c>
      <c r="I985">
        <v>1</v>
      </c>
      <c r="J985" s="6">
        <v>43366</v>
      </c>
      <c r="K985" s="7">
        <v>43344</v>
      </c>
      <c r="L985" t="s">
        <v>10</v>
      </c>
    </row>
    <row r="986" spans="1:12" x14ac:dyDescent="0.3">
      <c r="A986" t="s">
        <v>4</v>
      </c>
      <c r="B986" t="s">
        <v>66</v>
      </c>
      <c r="C986" t="s">
        <v>16</v>
      </c>
      <c r="D986" t="s">
        <v>18</v>
      </c>
      <c r="E986">
        <v>11762.52</v>
      </c>
      <c r="F986">
        <v>6809.88</v>
      </c>
      <c r="G986" t="s">
        <v>73</v>
      </c>
      <c r="H986">
        <v>1</v>
      </c>
      <c r="I986">
        <v>5</v>
      </c>
      <c r="J986" s="6">
        <v>43366</v>
      </c>
      <c r="K986" s="7">
        <v>43344</v>
      </c>
      <c r="L986" t="s">
        <v>11</v>
      </c>
    </row>
    <row r="987" spans="1:12" x14ac:dyDescent="0.3">
      <c r="A987" t="s">
        <v>3</v>
      </c>
      <c r="B987" t="s">
        <v>66</v>
      </c>
      <c r="C987" t="s">
        <v>16</v>
      </c>
      <c r="D987" t="s">
        <v>18</v>
      </c>
      <c r="E987">
        <v>3597.9</v>
      </c>
      <c r="F987">
        <v>-179.9</v>
      </c>
      <c r="G987" t="s">
        <v>73</v>
      </c>
      <c r="H987">
        <v>1</v>
      </c>
      <c r="I987">
        <v>5</v>
      </c>
      <c r="J987" s="6">
        <v>43366</v>
      </c>
      <c r="K987" s="7">
        <v>43344</v>
      </c>
      <c r="L987" t="s">
        <v>11</v>
      </c>
    </row>
    <row r="988" spans="1:12" x14ac:dyDescent="0.3">
      <c r="A988" t="s">
        <v>4</v>
      </c>
      <c r="B988" t="s">
        <v>69</v>
      </c>
      <c r="C988" t="s">
        <v>16</v>
      </c>
      <c r="D988" t="s">
        <v>18</v>
      </c>
      <c r="E988">
        <v>2323.83</v>
      </c>
      <c r="F988">
        <v>656.74</v>
      </c>
      <c r="G988" t="s">
        <v>73</v>
      </c>
      <c r="H988">
        <v>1</v>
      </c>
      <c r="I988">
        <v>5</v>
      </c>
      <c r="J988" s="6">
        <v>43366</v>
      </c>
      <c r="K988" s="7">
        <v>43344</v>
      </c>
      <c r="L988" t="s">
        <v>8</v>
      </c>
    </row>
    <row r="989" spans="1:12" x14ac:dyDescent="0.3">
      <c r="A989" t="s">
        <v>2</v>
      </c>
      <c r="B989" t="s">
        <v>67</v>
      </c>
      <c r="C989" t="s">
        <v>16</v>
      </c>
      <c r="D989" t="s">
        <v>18</v>
      </c>
      <c r="E989">
        <v>954.75</v>
      </c>
      <c r="F989">
        <v>391.95</v>
      </c>
      <c r="G989" t="s">
        <v>73</v>
      </c>
      <c r="H989">
        <v>1</v>
      </c>
      <c r="I989">
        <v>1</v>
      </c>
      <c r="J989" s="6">
        <v>43366</v>
      </c>
      <c r="K989" s="7">
        <v>43344</v>
      </c>
      <c r="L989" t="s">
        <v>13</v>
      </c>
    </row>
    <row r="990" spans="1:12" x14ac:dyDescent="0.3">
      <c r="A990" t="s">
        <v>4</v>
      </c>
      <c r="B990" t="s">
        <v>66</v>
      </c>
      <c r="C990" t="s">
        <v>15</v>
      </c>
      <c r="D990" t="s">
        <v>18</v>
      </c>
      <c r="E990">
        <v>3306.45</v>
      </c>
      <c r="F990">
        <v>1417.05</v>
      </c>
      <c r="G990" t="s">
        <v>73</v>
      </c>
      <c r="H990">
        <v>1</v>
      </c>
      <c r="I990">
        <v>9</v>
      </c>
      <c r="J990" s="6">
        <v>43366</v>
      </c>
      <c r="K990" s="7">
        <v>43344</v>
      </c>
      <c r="L990" t="s">
        <v>11</v>
      </c>
    </row>
    <row r="991" spans="1:12" x14ac:dyDescent="0.3">
      <c r="A991" t="s">
        <v>4</v>
      </c>
      <c r="B991" t="s">
        <v>65</v>
      </c>
      <c r="C991" t="s">
        <v>16</v>
      </c>
      <c r="D991" t="s">
        <v>18</v>
      </c>
      <c r="E991">
        <v>8240.33</v>
      </c>
      <c r="F991">
        <v>1765.75</v>
      </c>
      <c r="G991" t="s">
        <v>73</v>
      </c>
      <c r="H991">
        <v>1</v>
      </c>
      <c r="I991">
        <v>2</v>
      </c>
      <c r="J991" s="6">
        <v>43366</v>
      </c>
      <c r="K991" s="7">
        <v>43344</v>
      </c>
      <c r="L991" t="s">
        <v>12</v>
      </c>
    </row>
    <row r="992" spans="1:12" x14ac:dyDescent="0.3">
      <c r="A992" t="s">
        <v>4</v>
      </c>
      <c r="B992" t="s">
        <v>69</v>
      </c>
      <c r="C992" t="s">
        <v>16</v>
      </c>
      <c r="D992" t="s">
        <v>18</v>
      </c>
      <c r="E992">
        <v>289.44</v>
      </c>
      <c r="F992">
        <v>-14.48</v>
      </c>
      <c r="G992" t="s">
        <v>73</v>
      </c>
      <c r="H992">
        <v>1</v>
      </c>
      <c r="I992">
        <v>5</v>
      </c>
      <c r="J992" s="6">
        <v>43367</v>
      </c>
      <c r="K992" s="7">
        <v>43344</v>
      </c>
      <c r="L992" t="s">
        <v>8</v>
      </c>
    </row>
    <row r="993" spans="1:12" x14ac:dyDescent="0.3">
      <c r="A993" t="s">
        <v>4</v>
      </c>
      <c r="B993" t="s">
        <v>66</v>
      </c>
      <c r="C993" t="s">
        <v>16</v>
      </c>
      <c r="D993" t="s">
        <v>18</v>
      </c>
      <c r="E993">
        <v>7205.18</v>
      </c>
      <c r="F993">
        <v>834.3</v>
      </c>
      <c r="G993" t="s">
        <v>73</v>
      </c>
      <c r="H993">
        <v>1</v>
      </c>
      <c r="I993">
        <v>4</v>
      </c>
      <c r="J993" s="6">
        <v>43367</v>
      </c>
      <c r="K993" s="7">
        <v>43344</v>
      </c>
      <c r="L993" t="s">
        <v>11</v>
      </c>
    </row>
    <row r="994" spans="1:12" x14ac:dyDescent="0.3">
      <c r="A994" t="s">
        <v>3</v>
      </c>
      <c r="B994" t="s">
        <v>66</v>
      </c>
      <c r="C994" t="s">
        <v>16</v>
      </c>
      <c r="D994" t="s">
        <v>18</v>
      </c>
      <c r="E994">
        <v>5917.44</v>
      </c>
      <c r="F994">
        <v>2637.12</v>
      </c>
      <c r="G994" t="s">
        <v>73</v>
      </c>
      <c r="H994">
        <v>1</v>
      </c>
      <c r="I994">
        <v>5</v>
      </c>
      <c r="J994" s="6">
        <v>43367</v>
      </c>
      <c r="K994" s="7">
        <v>43344</v>
      </c>
      <c r="L994" t="s">
        <v>11</v>
      </c>
    </row>
    <row r="995" spans="1:12" x14ac:dyDescent="0.3">
      <c r="A995" t="s">
        <v>3</v>
      </c>
      <c r="B995" t="s">
        <v>66</v>
      </c>
      <c r="C995" t="s">
        <v>15</v>
      </c>
      <c r="D995" t="s">
        <v>18</v>
      </c>
      <c r="E995">
        <v>5004.8999999999996</v>
      </c>
      <c r="F995">
        <v>1112.2</v>
      </c>
      <c r="G995" t="s">
        <v>73</v>
      </c>
      <c r="H995">
        <v>1</v>
      </c>
      <c r="I995">
        <v>9</v>
      </c>
      <c r="J995" s="6">
        <v>43367</v>
      </c>
      <c r="K995" s="7">
        <v>43344</v>
      </c>
      <c r="L995" t="s">
        <v>11</v>
      </c>
    </row>
    <row r="996" spans="1:12" x14ac:dyDescent="0.3">
      <c r="A996" t="s">
        <v>4</v>
      </c>
      <c r="B996" t="s">
        <v>63</v>
      </c>
      <c r="C996" t="s">
        <v>15</v>
      </c>
      <c r="D996" t="s">
        <v>18</v>
      </c>
      <c r="E996">
        <v>6120.45</v>
      </c>
      <c r="F996">
        <v>3060.19</v>
      </c>
      <c r="G996" t="s">
        <v>73</v>
      </c>
      <c r="H996">
        <v>1</v>
      </c>
      <c r="I996">
        <v>9</v>
      </c>
      <c r="J996" s="6">
        <v>43367</v>
      </c>
      <c r="K996" s="7">
        <v>43344</v>
      </c>
      <c r="L996" t="s">
        <v>10</v>
      </c>
    </row>
    <row r="997" spans="1:12" x14ac:dyDescent="0.3">
      <c r="A997" t="s">
        <v>4</v>
      </c>
      <c r="B997" t="s">
        <v>66</v>
      </c>
      <c r="C997" t="s">
        <v>16</v>
      </c>
      <c r="D997" t="s">
        <v>18</v>
      </c>
      <c r="E997">
        <v>4684.6400000000003</v>
      </c>
      <c r="F997">
        <v>1923.16</v>
      </c>
      <c r="G997" t="s">
        <v>73</v>
      </c>
      <c r="H997">
        <v>1</v>
      </c>
      <c r="I997">
        <v>5</v>
      </c>
      <c r="J997" s="6">
        <v>43367</v>
      </c>
      <c r="K997" s="7">
        <v>43344</v>
      </c>
      <c r="L997" t="s">
        <v>11</v>
      </c>
    </row>
    <row r="998" spans="1:12" x14ac:dyDescent="0.3">
      <c r="A998" t="s">
        <v>3</v>
      </c>
      <c r="B998" t="s">
        <v>65</v>
      </c>
      <c r="C998" t="s">
        <v>15</v>
      </c>
      <c r="D998" t="s">
        <v>18</v>
      </c>
      <c r="E998">
        <v>15161.43</v>
      </c>
      <c r="F998">
        <v>3670.65</v>
      </c>
      <c r="G998" t="s">
        <v>73</v>
      </c>
      <c r="H998">
        <v>1</v>
      </c>
      <c r="I998">
        <v>9</v>
      </c>
      <c r="J998" s="6">
        <v>43367</v>
      </c>
      <c r="K998" s="7">
        <v>43344</v>
      </c>
      <c r="L998" t="s">
        <v>12</v>
      </c>
    </row>
    <row r="999" spans="1:12" x14ac:dyDescent="0.3">
      <c r="A999" t="s">
        <v>5</v>
      </c>
      <c r="B999" t="s">
        <v>70</v>
      </c>
      <c r="C999" t="s">
        <v>16</v>
      </c>
      <c r="D999" t="s">
        <v>18</v>
      </c>
      <c r="E999">
        <v>9380</v>
      </c>
      <c r="F999">
        <v>1289.75</v>
      </c>
      <c r="G999" t="s">
        <v>73</v>
      </c>
      <c r="H999">
        <v>1</v>
      </c>
      <c r="I999">
        <v>2</v>
      </c>
      <c r="J999" s="6">
        <v>43368</v>
      </c>
      <c r="K999" s="7">
        <v>43344</v>
      </c>
      <c r="L999" t="s">
        <v>9</v>
      </c>
    </row>
    <row r="1000" spans="1:12" x14ac:dyDescent="0.3">
      <c r="A1000" t="s">
        <v>4</v>
      </c>
      <c r="B1000" t="s">
        <v>63</v>
      </c>
      <c r="C1000" t="s">
        <v>16</v>
      </c>
      <c r="D1000" t="s">
        <v>18</v>
      </c>
      <c r="E1000">
        <v>29215.35</v>
      </c>
      <c r="F1000">
        <v>11686.15</v>
      </c>
      <c r="G1000" t="s">
        <v>73</v>
      </c>
      <c r="H1000">
        <v>1</v>
      </c>
      <c r="I1000">
        <v>6</v>
      </c>
      <c r="J1000" s="6">
        <v>43368</v>
      </c>
      <c r="K1000" s="7">
        <v>43344</v>
      </c>
      <c r="L1000" t="s">
        <v>10</v>
      </c>
    </row>
    <row r="1001" spans="1:12" x14ac:dyDescent="0.3">
      <c r="A1001" t="s">
        <v>4</v>
      </c>
      <c r="B1001" t="s">
        <v>63</v>
      </c>
      <c r="C1001" t="s">
        <v>16</v>
      </c>
      <c r="D1001" t="s">
        <v>18</v>
      </c>
      <c r="E1001">
        <v>25205.4</v>
      </c>
      <c r="F1001">
        <v>13266</v>
      </c>
      <c r="G1001" t="s">
        <v>73</v>
      </c>
      <c r="H1001">
        <v>1</v>
      </c>
      <c r="I1001">
        <v>7</v>
      </c>
      <c r="J1001" s="6">
        <v>43368</v>
      </c>
      <c r="K1001" s="7">
        <v>43344</v>
      </c>
      <c r="L1001" t="s">
        <v>10</v>
      </c>
    </row>
    <row r="1002" spans="1:12" x14ac:dyDescent="0.3">
      <c r="A1002" t="s">
        <v>2</v>
      </c>
      <c r="B1002" t="s">
        <v>66</v>
      </c>
      <c r="C1002" t="s">
        <v>16</v>
      </c>
      <c r="D1002" t="s">
        <v>18</v>
      </c>
      <c r="E1002">
        <v>19169.37</v>
      </c>
      <c r="F1002">
        <v>676.59</v>
      </c>
      <c r="G1002" t="s">
        <v>73</v>
      </c>
      <c r="H1002">
        <v>1</v>
      </c>
      <c r="I1002">
        <v>7</v>
      </c>
      <c r="J1002" s="6">
        <v>43368</v>
      </c>
      <c r="K1002" s="7">
        <v>43344</v>
      </c>
      <c r="L1002" t="s">
        <v>11</v>
      </c>
    </row>
    <row r="1003" spans="1:12" x14ac:dyDescent="0.3">
      <c r="A1003" t="s">
        <v>4</v>
      </c>
      <c r="B1003" t="s">
        <v>66</v>
      </c>
      <c r="C1003" t="s">
        <v>16</v>
      </c>
      <c r="D1003" t="s">
        <v>18</v>
      </c>
      <c r="E1003">
        <v>14756.62</v>
      </c>
      <c r="F1003">
        <v>3528.76</v>
      </c>
      <c r="G1003" t="s">
        <v>73</v>
      </c>
      <c r="H1003">
        <v>1</v>
      </c>
      <c r="I1003">
        <v>5</v>
      </c>
      <c r="J1003" s="6">
        <v>43368</v>
      </c>
      <c r="K1003" s="7">
        <v>43344</v>
      </c>
      <c r="L1003" t="s">
        <v>11</v>
      </c>
    </row>
    <row r="1004" spans="1:12" x14ac:dyDescent="0.3">
      <c r="A1004" t="s">
        <v>3</v>
      </c>
      <c r="B1004" t="s">
        <v>63</v>
      </c>
      <c r="C1004" t="s">
        <v>15</v>
      </c>
      <c r="D1004" t="s">
        <v>18</v>
      </c>
      <c r="E1004">
        <v>37020.980000000003</v>
      </c>
      <c r="F1004">
        <v>12072.07</v>
      </c>
      <c r="G1004" t="s">
        <v>73</v>
      </c>
      <c r="H1004">
        <v>1</v>
      </c>
      <c r="I1004">
        <v>8</v>
      </c>
      <c r="J1004" s="6">
        <v>43368</v>
      </c>
      <c r="K1004" s="7">
        <v>43344</v>
      </c>
      <c r="L1004" t="s">
        <v>10</v>
      </c>
    </row>
    <row r="1005" spans="1:12" x14ac:dyDescent="0.3">
      <c r="A1005" t="s">
        <v>4</v>
      </c>
      <c r="B1005" t="s">
        <v>69</v>
      </c>
      <c r="C1005" t="s">
        <v>16</v>
      </c>
      <c r="D1005" t="s">
        <v>18</v>
      </c>
      <c r="E1005">
        <v>13748.4</v>
      </c>
      <c r="F1005">
        <v>3055.2</v>
      </c>
      <c r="G1005" t="s">
        <v>73</v>
      </c>
      <c r="H1005">
        <v>1</v>
      </c>
      <c r="I1005">
        <v>4</v>
      </c>
      <c r="J1005" s="6">
        <v>43368</v>
      </c>
      <c r="K1005" s="7">
        <v>43344</v>
      </c>
      <c r="L1005" t="s">
        <v>8</v>
      </c>
    </row>
    <row r="1006" spans="1:12" x14ac:dyDescent="0.3">
      <c r="A1006" t="s">
        <v>4</v>
      </c>
      <c r="B1006" t="s">
        <v>63</v>
      </c>
      <c r="C1006" t="s">
        <v>16</v>
      </c>
      <c r="D1006" t="s">
        <v>18</v>
      </c>
      <c r="E1006">
        <v>25886.45</v>
      </c>
      <c r="F1006">
        <v>2724.85</v>
      </c>
      <c r="G1006" t="s">
        <v>73</v>
      </c>
      <c r="H1006">
        <v>1</v>
      </c>
      <c r="I1006">
        <v>5</v>
      </c>
      <c r="J1006" s="6">
        <v>43368</v>
      </c>
      <c r="K1006" s="7">
        <v>43344</v>
      </c>
      <c r="L1006" t="s">
        <v>10</v>
      </c>
    </row>
    <row r="1007" spans="1:12" x14ac:dyDescent="0.3">
      <c r="A1007" t="s">
        <v>4</v>
      </c>
      <c r="B1007" t="s">
        <v>69</v>
      </c>
      <c r="C1007" t="s">
        <v>16</v>
      </c>
      <c r="D1007" t="s">
        <v>18</v>
      </c>
      <c r="E1007">
        <v>6176.33</v>
      </c>
      <c r="F1007">
        <v>1678.37</v>
      </c>
      <c r="G1007" t="s">
        <v>73</v>
      </c>
      <c r="H1007">
        <v>1</v>
      </c>
      <c r="I1007">
        <v>6</v>
      </c>
      <c r="J1007" s="6">
        <v>43368</v>
      </c>
      <c r="K1007" s="7">
        <v>43344</v>
      </c>
      <c r="L1007" t="s">
        <v>8</v>
      </c>
    </row>
    <row r="1008" spans="1:12" x14ac:dyDescent="0.3">
      <c r="A1008" t="s">
        <v>4</v>
      </c>
      <c r="B1008" t="s">
        <v>63</v>
      </c>
      <c r="C1008" t="s">
        <v>15</v>
      </c>
      <c r="D1008" t="s">
        <v>18</v>
      </c>
      <c r="E1008">
        <v>3679.91</v>
      </c>
      <c r="F1008">
        <v>1119.97</v>
      </c>
      <c r="G1008" t="s">
        <v>73</v>
      </c>
      <c r="H1008">
        <v>1</v>
      </c>
      <c r="I1008">
        <v>9</v>
      </c>
      <c r="J1008" s="6">
        <v>43368</v>
      </c>
      <c r="K1008" s="7">
        <v>43344</v>
      </c>
      <c r="L1008" t="s">
        <v>10</v>
      </c>
    </row>
    <row r="1009" spans="1:12" x14ac:dyDescent="0.3">
      <c r="A1009" t="s">
        <v>3</v>
      </c>
      <c r="B1009" t="s">
        <v>66</v>
      </c>
      <c r="C1009" t="s">
        <v>16</v>
      </c>
      <c r="D1009" t="s">
        <v>18</v>
      </c>
      <c r="E1009">
        <v>3279.25</v>
      </c>
      <c r="F1009">
        <v>1532.69</v>
      </c>
      <c r="G1009" t="s">
        <v>73</v>
      </c>
      <c r="H1009">
        <v>1</v>
      </c>
      <c r="I1009">
        <v>7</v>
      </c>
      <c r="J1009" s="6">
        <v>43369</v>
      </c>
      <c r="K1009" s="7">
        <v>43344</v>
      </c>
      <c r="L1009" t="s">
        <v>11</v>
      </c>
    </row>
    <row r="1010" spans="1:12" x14ac:dyDescent="0.3">
      <c r="A1010" t="s">
        <v>2</v>
      </c>
      <c r="B1010" t="s">
        <v>63</v>
      </c>
      <c r="C1010" t="s">
        <v>15</v>
      </c>
      <c r="D1010" t="s">
        <v>18</v>
      </c>
      <c r="E1010">
        <v>4073.6</v>
      </c>
      <c r="F1010">
        <v>1243.52</v>
      </c>
      <c r="G1010" t="s">
        <v>73</v>
      </c>
      <c r="H1010">
        <v>1</v>
      </c>
      <c r="I1010">
        <v>9</v>
      </c>
      <c r="J1010" s="6">
        <v>43369</v>
      </c>
      <c r="K1010" s="7">
        <v>43344</v>
      </c>
      <c r="L1010" t="s">
        <v>10</v>
      </c>
    </row>
    <row r="1011" spans="1:12" x14ac:dyDescent="0.3">
      <c r="A1011" t="s">
        <v>3</v>
      </c>
      <c r="B1011" t="s">
        <v>67</v>
      </c>
      <c r="C1011" t="s">
        <v>16</v>
      </c>
      <c r="D1011" t="s">
        <v>18</v>
      </c>
      <c r="E1011">
        <v>2202.96</v>
      </c>
      <c r="F1011">
        <v>-36.72</v>
      </c>
      <c r="G1011" t="s">
        <v>73</v>
      </c>
      <c r="H1011">
        <v>1</v>
      </c>
      <c r="I1011">
        <v>7</v>
      </c>
      <c r="J1011" s="6">
        <v>43369</v>
      </c>
      <c r="K1011" s="7">
        <v>43344</v>
      </c>
      <c r="L1011" t="s">
        <v>13</v>
      </c>
    </row>
    <row r="1012" spans="1:12" x14ac:dyDescent="0.3">
      <c r="A1012" t="s">
        <v>2</v>
      </c>
      <c r="B1012" t="s">
        <v>66</v>
      </c>
      <c r="C1012" t="s">
        <v>15</v>
      </c>
      <c r="D1012" t="s">
        <v>18</v>
      </c>
      <c r="E1012">
        <v>9665.15</v>
      </c>
      <c r="F1012">
        <v>3992.13</v>
      </c>
      <c r="G1012" t="s">
        <v>73</v>
      </c>
      <c r="H1012">
        <v>1</v>
      </c>
      <c r="I1012">
        <v>10</v>
      </c>
      <c r="J1012" s="6">
        <v>43369</v>
      </c>
      <c r="K1012" s="7">
        <v>43344</v>
      </c>
      <c r="L1012" t="s">
        <v>11</v>
      </c>
    </row>
    <row r="1013" spans="1:12" x14ac:dyDescent="0.3">
      <c r="A1013" t="s">
        <v>2</v>
      </c>
      <c r="B1013" t="s">
        <v>65</v>
      </c>
      <c r="C1013" t="s">
        <v>16</v>
      </c>
      <c r="D1013" t="s">
        <v>18</v>
      </c>
      <c r="E1013">
        <v>23940.98</v>
      </c>
      <c r="F1013">
        <v>2342.06</v>
      </c>
      <c r="G1013" t="s">
        <v>73</v>
      </c>
      <c r="H1013">
        <v>1</v>
      </c>
      <c r="I1013">
        <v>3</v>
      </c>
      <c r="J1013" s="6">
        <v>43369</v>
      </c>
      <c r="K1013" s="7">
        <v>43344</v>
      </c>
      <c r="L1013" t="s">
        <v>12</v>
      </c>
    </row>
    <row r="1014" spans="1:12" x14ac:dyDescent="0.3">
      <c r="A1014" t="s">
        <v>3</v>
      </c>
      <c r="B1014" t="s">
        <v>66</v>
      </c>
      <c r="C1014" t="s">
        <v>16</v>
      </c>
      <c r="D1014" t="s">
        <v>18</v>
      </c>
      <c r="E1014">
        <v>18307.080000000002</v>
      </c>
      <c r="F1014">
        <v>6712.62</v>
      </c>
      <c r="G1014" t="s">
        <v>73</v>
      </c>
      <c r="H1014">
        <v>1</v>
      </c>
      <c r="I1014">
        <v>1</v>
      </c>
      <c r="J1014" s="6">
        <v>43369</v>
      </c>
      <c r="K1014" s="7">
        <v>43344</v>
      </c>
      <c r="L1014" t="s">
        <v>11</v>
      </c>
    </row>
    <row r="1015" spans="1:12" x14ac:dyDescent="0.3">
      <c r="A1015" t="s">
        <v>3</v>
      </c>
      <c r="B1015" t="s">
        <v>66</v>
      </c>
      <c r="C1015" t="s">
        <v>16</v>
      </c>
      <c r="D1015" t="s">
        <v>18</v>
      </c>
      <c r="E1015">
        <v>1017.06</v>
      </c>
      <c r="F1015">
        <v>475.36</v>
      </c>
      <c r="G1015" t="s">
        <v>73</v>
      </c>
      <c r="H1015">
        <v>1</v>
      </c>
      <c r="I1015">
        <v>6</v>
      </c>
      <c r="J1015" s="6">
        <v>43369</v>
      </c>
      <c r="K1015" s="7">
        <v>43344</v>
      </c>
      <c r="L1015" t="s">
        <v>11</v>
      </c>
    </row>
    <row r="1016" spans="1:12" x14ac:dyDescent="0.3">
      <c r="A1016" t="s">
        <v>4</v>
      </c>
      <c r="B1016" t="s">
        <v>66</v>
      </c>
      <c r="C1016" t="s">
        <v>15</v>
      </c>
      <c r="D1016" t="s">
        <v>18</v>
      </c>
      <c r="E1016">
        <v>7587.08</v>
      </c>
      <c r="F1016">
        <v>1517.42</v>
      </c>
      <c r="G1016" t="s">
        <v>73</v>
      </c>
      <c r="H1016">
        <v>1</v>
      </c>
      <c r="I1016">
        <v>10</v>
      </c>
      <c r="J1016" s="6">
        <v>43369</v>
      </c>
      <c r="K1016" s="7">
        <v>43344</v>
      </c>
      <c r="L1016" t="s">
        <v>11</v>
      </c>
    </row>
    <row r="1017" spans="1:12" x14ac:dyDescent="0.3">
      <c r="A1017" t="s">
        <v>3</v>
      </c>
      <c r="B1017" t="s">
        <v>69</v>
      </c>
      <c r="C1017" t="s">
        <v>16</v>
      </c>
      <c r="D1017" t="s">
        <v>18</v>
      </c>
      <c r="E1017">
        <v>12092.16</v>
      </c>
      <c r="F1017">
        <v>-806.16</v>
      </c>
      <c r="G1017" t="s">
        <v>73</v>
      </c>
      <c r="H1017">
        <v>1</v>
      </c>
      <c r="I1017">
        <v>5</v>
      </c>
      <c r="J1017" s="6">
        <v>43369</v>
      </c>
      <c r="K1017" s="7">
        <v>43344</v>
      </c>
      <c r="L1017" t="s">
        <v>8</v>
      </c>
    </row>
    <row r="1018" spans="1:12" x14ac:dyDescent="0.3">
      <c r="A1018" t="s">
        <v>3</v>
      </c>
      <c r="B1018" t="s">
        <v>67</v>
      </c>
      <c r="C1018" t="s">
        <v>15</v>
      </c>
      <c r="D1018" t="s">
        <v>18</v>
      </c>
      <c r="E1018">
        <v>18776.75</v>
      </c>
      <c r="F1018">
        <v>3953</v>
      </c>
      <c r="G1018" t="s">
        <v>73</v>
      </c>
      <c r="H1018">
        <v>1</v>
      </c>
      <c r="I1018">
        <v>8</v>
      </c>
      <c r="J1018" s="6">
        <v>43370</v>
      </c>
      <c r="K1018" s="7">
        <v>43344</v>
      </c>
      <c r="L1018" t="s">
        <v>13</v>
      </c>
    </row>
    <row r="1019" spans="1:12" x14ac:dyDescent="0.3">
      <c r="A1019" t="s">
        <v>3</v>
      </c>
      <c r="B1019" t="s">
        <v>66</v>
      </c>
      <c r="C1019" t="s">
        <v>15</v>
      </c>
      <c r="D1019" t="s">
        <v>18</v>
      </c>
      <c r="E1019">
        <v>2621.04</v>
      </c>
      <c r="F1019">
        <v>98.28</v>
      </c>
      <c r="G1019" t="s">
        <v>73</v>
      </c>
      <c r="H1019">
        <v>1</v>
      </c>
      <c r="I1019">
        <v>9</v>
      </c>
      <c r="J1019" s="6">
        <v>43370</v>
      </c>
      <c r="K1019" s="7">
        <v>43344</v>
      </c>
      <c r="L1019" t="s">
        <v>11</v>
      </c>
    </row>
    <row r="1020" spans="1:12" x14ac:dyDescent="0.3">
      <c r="A1020" t="s">
        <v>4</v>
      </c>
      <c r="B1020" t="s">
        <v>70</v>
      </c>
      <c r="C1020" t="s">
        <v>16</v>
      </c>
      <c r="D1020" t="s">
        <v>18</v>
      </c>
      <c r="E1020">
        <v>28594.93</v>
      </c>
      <c r="F1020">
        <v>-4493.51</v>
      </c>
      <c r="G1020" t="s">
        <v>73</v>
      </c>
      <c r="H1020">
        <v>1</v>
      </c>
      <c r="I1020">
        <v>5</v>
      </c>
      <c r="J1020" s="6">
        <v>43370</v>
      </c>
      <c r="K1020" s="7">
        <v>43344</v>
      </c>
      <c r="L1020" t="s">
        <v>9</v>
      </c>
    </row>
    <row r="1021" spans="1:12" x14ac:dyDescent="0.3">
      <c r="A1021" t="s">
        <v>3</v>
      </c>
      <c r="B1021" t="s">
        <v>63</v>
      </c>
      <c r="C1021" t="s">
        <v>16</v>
      </c>
      <c r="D1021" t="s">
        <v>18</v>
      </c>
      <c r="E1021">
        <v>8083.55</v>
      </c>
      <c r="F1021">
        <v>1701.8</v>
      </c>
      <c r="G1021" t="s">
        <v>73</v>
      </c>
      <c r="H1021">
        <v>1</v>
      </c>
      <c r="I1021">
        <v>2</v>
      </c>
      <c r="J1021" s="6">
        <v>43370</v>
      </c>
      <c r="K1021" s="7">
        <v>43344</v>
      </c>
      <c r="L1021" t="s">
        <v>10</v>
      </c>
    </row>
    <row r="1022" spans="1:12" x14ac:dyDescent="0.3">
      <c r="A1022" t="s">
        <v>5</v>
      </c>
      <c r="B1022" t="s">
        <v>67</v>
      </c>
      <c r="C1022" t="s">
        <v>16</v>
      </c>
      <c r="D1022" t="s">
        <v>18</v>
      </c>
      <c r="E1022">
        <v>31197.21</v>
      </c>
      <c r="F1022">
        <v>5138.37</v>
      </c>
      <c r="G1022" t="s">
        <v>73</v>
      </c>
      <c r="H1022">
        <v>1</v>
      </c>
      <c r="I1022">
        <v>3</v>
      </c>
      <c r="J1022" s="6">
        <v>43370</v>
      </c>
      <c r="K1022" s="7">
        <v>43344</v>
      </c>
      <c r="L1022" t="s">
        <v>13</v>
      </c>
    </row>
    <row r="1023" spans="1:12" x14ac:dyDescent="0.3">
      <c r="A1023" t="s">
        <v>3</v>
      </c>
      <c r="B1023" t="s">
        <v>69</v>
      </c>
      <c r="C1023" t="s">
        <v>15</v>
      </c>
      <c r="D1023" t="s">
        <v>18</v>
      </c>
      <c r="E1023">
        <v>3365.54</v>
      </c>
      <c r="F1023">
        <v>987.7</v>
      </c>
      <c r="G1023" t="s">
        <v>73</v>
      </c>
      <c r="H1023">
        <v>1</v>
      </c>
      <c r="I1023">
        <v>8</v>
      </c>
      <c r="J1023" s="6">
        <v>43370</v>
      </c>
      <c r="K1023" s="7">
        <v>43344</v>
      </c>
      <c r="L1023" t="s">
        <v>8</v>
      </c>
    </row>
    <row r="1024" spans="1:12" x14ac:dyDescent="0.3">
      <c r="A1024" t="s">
        <v>3</v>
      </c>
      <c r="B1024" t="s">
        <v>69</v>
      </c>
      <c r="C1024" t="s">
        <v>16</v>
      </c>
      <c r="D1024" t="s">
        <v>18</v>
      </c>
      <c r="E1024">
        <v>18091.34</v>
      </c>
      <c r="F1024">
        <v>5702.69</v>
      </c>
      <c r="G1024" t="s">
        <v>73</v>
      </c>
      <c r="H1024">
        <v>1</v>
      </c>
      <c r="I1024">
        <v>6</v>
      </c>
      <c r="J1024" s="6">
        <v>43370</v>
      </c>
      <c r="K1024" s="7">
        <v>43344</v>
      </c>
      <c r="L1024" t="s">
        <v>8</v>
      </c>
    </row>
    <row r="1025" spans="1:12" x14ac:dyDescent="0.3">
      <c r="A1025" t="s">
        <v>4</v>
      </c>
      <c r="B1025" t="s">
        <v>63</v>
      </c>
      <c r="C1025" t="s">
        <v>15</v>
      </c>
      <c r="D1025" t="s">
        <v>18</v>
      </c>
      <c r="E1025">
        <v>3220.69</v>
      </c>
      <c r="F1025">
        <v>1017.05</v>
      </c>
      <c r="G1025" t="s">
        <v>73</v>
      </c>
      <c r="H1025">
        <v>1</v>
      </c>
      <c r="I1025">
        <v>8</v>
      </c>
      <c r="J1025" s="6">
        <v>43370</v>
      </c>
      <c r="K1025" s="7">
        <v>43344</v>
      </c>
      <c r="L1025" t="s">
        <v>10</v>
      </c>
    </row>
    <row r="1026" spans="1:12" x14ac:dyDescent="0.3">
      <c r="A1026" t="s">
        <v>4</v>
      </c>
      <c r="B1026" t="s">
        <v>63</v>
      </c>
      <c r="C1026" t="s">
        <v>16</v>
      </c>
      <c r="D1026" t="s">
        <v>18</v>
      </c>
      <c r="E1026">
        <v>578.88</v>
      </c>
      <c r="F1026">
        <v>57.88</v>
      </c>
      <c r="G1026" t="s">
        <v>73</v>
      </c>
      <c r="H1026">
        <v>1</v>
      </c>
      <c r="I1026">
        <v>5</v>
      </c>
      <c r="J1026" s="6">
        <v>43370</v>
      </c>
      <c r="K1026" s="7">
        <v>43344</v>
      </c>
      <c r="L1026" t="s">
        <v>10</v>
      </c>
    </row>
    <row r="1027" spans="1:12" x14ac:dyDescent="0.3">
      <c r="A1027" t="s">
        <v>3</v>
      </c>
      <c r="B1027" t="s">
        <v>63</v>
      </c>
      <c r="C1027" t="s">
        <v>15</v>
      </c>
      <c r="D1027" t="s">
        <v>18</v>
      </c>
      <c r="E1027">
        <v>746.05</v>
      </c>
      <c r="F1027">
        <v>114.11</v>
      </c>
      <c r="G1027" t="s">
        <v>73</v>
      </c>
      <c r="H1027">
        <v>1</v>
      </c>
      <c r="I1027">
        <v>10</v>
      </c>
      <c r="J1027" s="6">
        <v>43371</v>
      </c>
      <c r="K1027" s="7">
        <v>43344</v>
      </c>
      <c r="L1027" t="s">
        <v>10</v>
      </c>
    </row>
    <row r="1028" spans="1:12" x14ac:dyDescent="0.3">
      <c r="A1028" t="s">
        <v>3</v>
      </c>
      <c r="B1028" t="s">
        <v>70</v>
      </c>
      <c r="C1028" t="s">
        <v>16</v>
      </c>
      <c r="D1028" t="s">
        <v>18</v>
      </c>
      <c r="E1028">
        <v>15746.67</v>
      </c>
      <c r="F1028">
        <v>1852.51</v>
      </c>
      <c r="G1028" t="s">
        <v>73</v>
      </c>
      <c r="H1028">
        <v>1</v>
      </c>
      <c r="I1028">
        <v>6</v>
      </c>
      <c r="J1028" s="6">
        <v>43371</v>
      </c>
      <c r="K1028" s="7">
        <v>43344</v>
      </c>
      <c r="L1028" t="s">
        <v>9</v>
      </c>
    </row>
    <row r="1029" spans="1:12" x14ac:dyDescent="0.3">
      <c r="A1029" t="s">
        <v>3</v>
      </c>
      <c r="B1029" t="s">
        <v>70</v>
      </c>
      <c r="C1029" t="s">
        <v>16</v>
      </c>
      <c r="D1029" t="s">
        <v>18</v>
      </c>
      <c r="E1029">
        <v>19502.36</v>
      </c>
      <c r="F1029">
        <v>10674.96</v>
      </c>
      <c r="G1029" t="s">
        <v>73</v>
      </c>
      <c r="H1029">
        <v>1</v>
      </c>
      <c r="I1029">
        <v>6</v>
      </c>
      <c r="J1029" s="6">
        <v>43371</v>
      </c>
      <c r="K1029" s="7">
        <v>43344</v>
      </c>
      <c r="L1029" t="s">
        <v>9</v>
      </c>
    </row>
    <row r="1030" spans="1:12" x14ac:dyDescent="0.3">
      <c r="A1030" t="s">
        <v>4</v>
      </c>
      <c r="B1030" t="s">
        <v>67</v>
      </c>
      <c r="C1030" t="s">
        <v>15</v>
      </c>
      <c r="D1030" t="s">
        <v>18</v>
      </c>
      <c r="E1030">
        <v>24538.080000000002</v>
      </c>
      <c r="F1030">
        <v>-1635.84</v>
      </c>
      <c r="G1030" t="s">
        <v>73</v>
      </c>
      <c r="H1030">
        <v>1</v>
      </c>
      <c r="I1030">
        <v>10</v>
      </c>
      <c r="J1030" s="6">
        <v>43371</v>
      </c>
      <c r="K1030" s="7">
        <v>43344</v>
      </c>
      <c r="L1030" t="s">
        <v>13</v>
      </c>
    </row>
    <row r="1031" spans="1:12" x14ac:dyDescent="0.3">
      <c r="A1031" t="s">
        <v>3</v>
      </c>
      <c r="B1031" t="s">
        <v>65</v>
      </c>
      <c r="C1031" t="s">
        <v>16</v>
      </c>
      <c r="D1031" t="s">
        <v>18</v>
      </c>
      <c r="E1031">
        <v>7084.24</v>
      </c>
      <c r="F1031">
        <v>3430.24</v>
      </c>
      <c r="G1031" t="s">
        <v>73</v>
      </c>
      <c r="H1031">
        <v>1</v>
      </c>
      <c r="I1031">
        <v>7</v>
      </c>
      <c r="J1031" s="6">
        <v>43371</v>
      </c>
      <c r="K1031" s="7">
        <v>43344</v>
      </c>
      <c r="L1031" t="s">
        <v>12</v>
      </c>
    </row>
    <row r="1032" spans="1:12" x14ac:dyDescent="0.3">
      <c r="A1032" t="s">
        <v>4</v>
      </c>
      <c r="B1032" t="s">
        <v>65</v>
      </c>
      <c r="C1032" t="s">
        <v>16</v>
      </c>
      <c r="D1032" t="s">
        <v>18</v>
      </c>
      <c r="E1032">
        <v>16674.96</v>
      </c>
      <c r="F1032">
        <v>4315.8599999999997</v>
      </c>
      <c r="G1032" t="s">
        <v>73</v>
      </c>
      <c r="H1032">
        <v>1</v>
      </c>
      <c r="I1032">
        <v>5</v>
      </c>
      <c r="J1032" s="6">
        <v>43371</v>
      </c>
      <c r="K1032" s="7">
        <v>43344</v>
      </c>
      <c r="L1032" t="s">
        <v>12</v>
      </c>
    </row>
    <row r="1033" spans="1:12" x14ac:dyDescent="0.3">
      <c r="A1033" t="s">
        <v>3</v>
      </c>
      <c r="B1033" t="s">
        <v>66</v>
      </c>
      <c r="C1033" t="s">
        <v>16</v>
      </c>
      <c r="D1033" t="s">
        <v>18</v>
      </c>
      <c r="E1033">
        <v>33507.5</v>
      </c>
      <c r="F1033">
        <v>13840.04</v>
      </c>
      <c r="G1033" t="s">
        <v>73</v>
      </c>
      <c r="H1033">
        <v>1</v>
      </c>
      <c r="I1033">
        <v>7</v>
      </c>
      <c r="J1033" s="6">
        <v>43371</v>
      </c>
      <c r="K1033" s="7">
        <v>43344</v>
      </c>
      <c r="L1033" t="s">
        <v>11</v>
      </c>
    </row>
    <row r="1034" spans="1:12" x14ac:dyDescent="0.3">
      <c r="A1034" t="s">
        <v>4</v>
      </c>
      <c r="B1034" t="s">
        <v>67</v>
      </c>
      <c r="C1034" t="s">
        <v>16</v>
      </c>
      <c r="D1034" t="s">
        <v>18</v>
      </c>
      <c r="E1034">
        <v>7166.32</v>
      </c>
      <c r="F1034">
        <v>1164.52</v>
      </c>
      <c r="G1034" t="s">
        <v>73</v>
      </c>
      <c r="H1034">
        <v>1</v>
      </c>
      <c r="I1034">
        <v>5</v>
      </c>
      <c r="J1034" s="6">
        <v>43371</v>
      </c>
      <c r="K1034" s="7">
        <v>43344</v>
      </c>
      <c r="L1034" t="s">
        <v>13</v>
      </c>
    </row>
    <row r="1035" spans="1:12" x14ac:dyDescent="0.3">
      <c r="A1035" t="s">
        <v>3</v>
      </c>
      <c r="B1035" t="s">
        <v>70</v>
      </c>
      <c r="C1035" t="s">
        <v>16</v>
      </c>
      <c r="D1035" t="s">
        <v>18</v>
      </c>
      <c r="E1035">
        <v>2908.8</v>
      </c>
      <c r="F1035">
        <v>459.28</v>
      </c>
      <c r="G1035" t="s">
        <v>73</v>
      </c>
      <c r="H1035">
        <v>1</v>
      </c>
      <c r="I1035">
        <v>1</v>
      </c>
      <c r="J1035" s="6">
        <v>43371</v>
      </c>
      <c r="K1035" s="7">
        <v>43344</v>
      </c>
      <c r="L1035" t="s">
        <v>9</v>
      </c>
    </row>
    <row r="1036" spans="1:12" x14ac:dyDescent="0.3">
      <c r="A1036" t="s">
        <v>3</v>
      </c>
      <c r="B1036" t="s">
        <v>65</v>
      </c>
      <c r="C1036" t="s">
        <v>15</v>
      </c>
      <c r="D1036" t="s">
        <v>18</v>
      </c>
      <c r="E1036">
        <v>5028.3500000000004</v>
      </c>
      <c r="F1036">
        <v>2593.5700000000002</v>
      </c>
      <c r="G1036" t="s">
        <v>73</v>
      </c>
      <c r="H1036">
        <v>1</v>
      </c>
      <c r="I1036">
        <v>8</v>
      </c>
      <c r="J1036" s="6">
        <v>43371</v>
      </c>
      <c r="K1036" s="7">
        <v>43344</v>
      </c>
      <c r="L1036" t="s">
        <v>12</v>
      </c>
    </row>
    <row r="1037" spans="1:12" x14ac:dyDescent="0.3">
      <c r="A1037" t="s">
        <v>2</v>
      </c>
      <c r="B1037" t="s">
        <v>63</v>
      </c>
      <c r="C1037" t="s">
        <v>16</v>
      </c>
      <c r="D1037" t="s">
        <v>18</v>
      </c>
      <c r="E1037">
        <v>28884.5</v>
      </c>
      <c r="F1037">
        <v>6279.26</v>
      </c>
      <c r="G1037" t="s">
        <v>73</v>
      </c>
      <c r="H1037">
        <v>1</v>
      </c>
      <c r="I1037">
        <v>4</v>
      </c>
      <c r="J1037" s="6">
        <v>43372</v>
      </c>
      <c r="K1037" s="7">
        <v>43344</v>
      </c>
      <c r="L1037" t="s">
        <v>10</v>
      </c>
    </row>
    <row r="1038" spans="1:12" x14ac:dyDescent="0.3">
      <c r="A1038" t="s">
        <v>4</v>
      </c>
      <c r="B1038" t="s">
        <v>63</v>
      </c>
      <c r="C1038" t="s">
        <v>16</v>
      </c>
      <c r="D1038" t="s">
        <v>18</v>
      </c>
      <c r="E1038">
        <v>20331.150000000001</v>
      </c>
      <c r="F1038">
        <v>717.57</v>
      </c>
      <c r="G1038" t="s">
        <v>73</v>
      </c>
      <c r="H1038">
        <v>1</v>
      </c>
      <c r="I1038">
        <v>4</v>
      </c>
      <c r="J1038" s="6">
        <v>43372</v>
      </c>
      <c r="K1038" s="7">
        <v>43344</v>
      </c>
      <c r="L1038" t="s">
        <v>10</v>
      </c>
    </row>
    <row r="1039" spans="1:12" x14ac:dyDescent="0.3">
      <c r="A1039" t="s">
        <v>4</v>
      </c>
      <c r="B1039" t="s">
        <v>66</v>
      </c>
      <c r="C1039" t="s">
        <v>16</v>
      </c>
      <c r="D1039" t="s">
        <v>18</v>
      </c>
      <c r="E1039">
        <v>892.44</v>
      </c>
      <c r="F1039">
        <v>178.48</v>
      </c>
      <c r="G1039" t="s">
        <v>73</v>
      </c>
      <c r="H1039">
        <v>1</v>
      </c>
      <c r="I1039">
        <v>5</v>
      </c>
      <c r="J1039" s="6">
        <v>43372</v>
      </c>
      <c r="K1039" s="7">
        <v>43344</v>
      </c>
      <c r="L1039" t="s">
        <v>11</v>
      </c>
    </row>
    <row r="1040" spans="1:12" x14ac:dyDescent="0.3">
      <c r="A1040" t="s">
        <v>2</v>
      </c>
      <c r="B1040" t="s">
        <v>63</v>
      </c>
      <c r="C1040" t="s">
        <v>15</v>
      </c>
      <c r="D1040" t="s">
        <v>18</v>
      </c>
      <c r="E1040">
        <v>1127.6099999999999</v>
      </c>
      <c r="F1040">
        <v>278.61</v>
      </c>
      <c r="G1040" t="s">
        <v>73</v>
      </c>
      <c r="H1040">
        <v>1</v>
      </c>
      <c r="I1040">
        <v>9</v>
      </c>
      <c r="J1040" s="6">
        <v>43372</v>
      </c>
      <c r="K1040" s="7">
        <v>43344</v>
      </c>
      <c r="L1040" t="s">
        <v>10</v>
      </c>
    </row>
    <row r="1041" spans="1:12" x14ac:dyDescent="0.3">
      <c r="A1041" t="s">
        <v>2</v>
      </c>
      <c r="B1041" t="s">
        <v>69</v>
      </c>
      <c r="C1041" t="s">
        <v>15</v>
      </c>
      <c r="D1041" t="s">
        <v>18</v>
      </c>
      <c r="E1041">
        <v>3021.03</v>
      </c>
      <c r="F1041">
        <v>1544.07</v>
      </c>
      <c r="G1041" t="s">
        <v>73</v>
      </c>
      <c r="H1041">
        <v>1</v>
      </c>
      <c r="I1041">
        <v>8</v>
      </c>
      <c r="J1041" s="6">
        <v>43372</v>
      </c>
      <c r="K1041" s="7">
        <v>43344</v>
      </c>
      <c r="L1041" t="s">
        <v>8</v>
      </c>
    </row>
    <row r="1042" spans="1:12" x14ac:dyDescent="0.3">
      <c r="A1042" t="s">
        <v>3</v>
      </c>
      <c r="B1042" t="s">
        <v>63</v>
      </c>
      <c r="C1042" t="s">
        <v>15</v>
      </c>
      <c r="D1042" t="s">
        <v>18</v>
      </c>
      <c r="E1042">
        <v>5162.01</v>
      </c>
      <c r="F1042">
        <v>2336.4899999999998</v>
      </c>
      <c r="G1042" t="s">
        <v>73</v>
      </c>
      <c r="H1042">
        <v>1</v>
      </c>
      <c r="I1042">
        <v>10</v>
      </c>
      <c r="J1042" s="6">
        <v>43372</v>
      </c>
      <c r="K1042" s="7">
        <v>43344</v>
      </c>
      <c r="L1042" t="s">
        <v>10</v>
      </c>
    </row>
    <row r="1043" spans="1:12" x14ac:dyDescent="0.3">
      <c r="A1043" t="s">
        <v>3</v>
      </c>
      <c r="B1043" t="s">
        <v>66</v>
      </c>
      <c r="C1043" t="s">
        <v>16</v>
      </c>
      <c r="D1043" t="s">
        <v>18</v>
      </c>
      <c r="E1043">
        <v>13930.64</v>
      </c>
      <c r="F1043">
        <v>5148.29</v>
      </c>
      <c r="G1043" t="s">
        <v>73</v>
      </c>
      <c r="H1043">
        <v>1</v>
      </c>
      <c r="I1043">
        <v>1</v>
      </c>
      <c r="J1043" s="6">
        <v>43372</v>
      </c>
      <c r="K1043" s="7">
        <v>43344</v>
      </c>
      <c r="L1043" t="s">
        <v>11</v>
      </c>
    </row>
    <row r="1044" spans="1:12" x14ac:dyDescent="0.3">
      <c r="A1044" t="s">
        <v>4</v>
      </c>
      <c r="B1044" t="s">
        <v>66</v>
      </c>
      <c r="C1044" t="s">
        <v>15</v>
      </c>
      <c r="D1044" t="s">
        <v>18</v>
      </c>
      <c r="E1044">
        <v>3308.79</v>
      </c>
      <c r="F1044">
        <v>1012.1</v>
      </c>
      <c r="G1044" t="s">
        <v>73</v>
      </c>
      <c r="H1044">
        <v>1</v>
      </c>
      <c r="I1044">
        <v>10</v>
      </c>
      <c r="J1044" s="6">
        <v>43372</v>
      </c>
      <c r="K1044" s="7">
        <v>43344</v>
      </c>
      <c r="L1044" t="s">
        <v>11</v>
      </c>
    </row>
    <row r="1045" spans="1:12" x14ac:dyDescent="0.3">
      <c r="A1045" t="s">
        <v>3</v>
      </c>
      <c r="B1045" t="s">
        <v>65</v>
      </c>
      <c r="C1045" t="s">
        <v>16</v>
      </c>
      <c r="D1045" t="s">
        <v>18</v>
      </c>
      <c r="E1045">
        <v>6577.72</v>
      </c>
      <c r="F1045">
        <v>309.52</v>
      </c>
      <c r="G1045" t="s">
        <v>73</v>
      </c>
      <c r="H1045">
        <v>1</v>
      </c>
      <c r="I1045">
        <v>2</v>
      </c>
      <c r="J1045" s="6">
        <v>43372</v>
      </c>
      <c r="K1045" s="7">
        <v>43344</v>
      </c>
      <c r="L1045" t="s">
        <v>12</v>
      </c>
    </row>
    <row r="1046" spans="1:12" x14ac:dyDescent="0.3">
      <c r="A1046" t="s">
        <v>5</v>
      </c>
      <c r="B1046" t="s">
        <v>63</v>
      </c>
      <c r="C1046" t="s">
        <v>16</v>
      </c>
      <c r="D1046" t="s">
        <v>18</v>
      </c>
      <c r="E1046">
        <v>10311.299999999999</v>
      </c>
      <c r="F1046">
        <v>2930.58</v>
      </c>
      <c r="G1046" t="s">
        <v>73</v>
      </c>
      <c r="H1046">
        <v>1</v>
      </c>
      <c r="I1046">
        <v>6</v>
      </c>
      <c r="J1046" s="6">
        <v>43372</v>
      </c>
      <c r="K1046" s="7">
        <v>43344</v>
      </c>
      <c r="L1046" t="s">
        <v>10</v>
      </c>
    </row>
    <row r="1047" spans="1:12" x14ac:dyDescent="0.3">
      <c r="A1047" t="s">
        <v>4</v>
      </c>
      <c r="B1047" t="s">
        <v>65</v>
      </c>
      <c r="C1047" t="s">
        <v>16</v>
      </c>
      <c r="D1047" t="s">
        <v>18</v>
      </c>
      <c r="E1047">
        <v>18837.18</v>
      </c>
      <c r="F1047">
        <v>9009.1</v>
      </c>
      <c r="G1047" t="s">
        <v>73</v>
      </c>
      <c r="H1047">
        <v>1</v>
      </c>
      <c r="I1047">
        <v>2</v>
      </c>
      <c r="J1047" s="6">
        <v>43373</v>
      </c>
      <c r="K1047" s="7">
        <v>43344</v>
      </c>
      <c r="L1047" t="s">
        <v>12</v>
      </c>
    </row>
    <row r="1048" spans="1:12" x14ac:dyDescent="0.3">
      <c r="A1048" t="s">
        <v>4</v>
      </c>
      <c r="B1048" t="s">
        <v>65</v>
      </c>
      <c r="C1048" t="s">
        <v>16</v>
      </c>
      <c r="D1048" t="s">
        <v>18</v>
      </c>
      <c r="E1048">
        <v>1760.76</v>
      </c>
      <c r="F1048">
        <v>254.34</v>
      </c>
      <c r="G1048" t="s">
        <v>73</v>
      </c>
      <c r="H1048">
        <v>1</v>
      </c>
      <c r="I1048">
        <v>6</v>
      </c>
      <c r="J1048" s="6">
        <v>43373</v>
      </c>
      <c r="K1048" s="7">
        <v>43344</v>
      </c>
      <c r="L1048" t="s">
        <v>12</v>
      </c>
    </row>
    <row r="1049" spans="1:12" x14ac:dyDescent="0.3">
      <c r="A1049" t="s">
        <v>3</v>
      </c>
      <c r="B1049" t="s">
        <v>65</v>
      </c>
      <c r="C1049" t="s">
        <v>16</v>
      </c>
      <c r="D1049" t="s">
        <v>18</v>
      </c>
      <c r="E1049">
        <v>2195.92</v>
      </c>
      <c r="F1049">
        <v>531.64</v>
      </c>
      <c r="G1049" t="s">
        <v>73</v>
      </c>
      <c r="H1049">
        <v>1</v>
      </c>
      <c r="I1049">
        <v>2</v>
      </c>
      <c r="J1049" s="6">
        <v>43373</v>
      </c>
      <c r="K1049" s="7">
        <v>43344</v>
      </c>
      <c r="L1049" t="s">
        <v>12</v>
      </c>
    </row>
    <row r="1050" spans="1:12" x14ac:dyDescent="0.3">
      <c r="A1050" t="s">
        <v>3</v>
      </c>
      <c r="B1050" t="s">
        <v>67</v>
      </c>
      <c r="C1050" t="s">
        <v>16</v>
      </c>
      <c r="D1050" t="s">
        <v>18</v>
      </c>
      <c r="E1050">
        <v>7988.54</v>
      </c>
      <c r="F1050">
        <v>1910.3</v>
      </c>
      <c r="G1050" t="s">
        <v>73</v>
      </c>
      <c r="H1050">
        <v>1</v>
      </c>
      <c r="I1050">
        <v>4</v>
      </c>
      <c r="J1050" s="6">
        <v>43373</v>
      </c>
      <c r="K1050" s="7">
        <v>43344</v>
      </c>
      <c r="L1050" t="s">
        <v>13</v>
      </c>
    </row>
    <row r="1051" spans="1:12" x14ac:dyDescent="0.3">
      <c r="A1051" t="s">
        <v>3</v>
      </c>
      <c r="B1051" t="s">
        <v>66</v>
      </c>
      <c r="C1051" t="s">
        <v>16</v>
      </c>
      <c r="D1051" t="s">
        <v>18</v>
      </c>
      <c r="E1051">
        <v>9452.02</v>
      </c>
      <c r="F1051">
        <v>5472.22</v>
      </c>
      <c r="G1051" t="s">
        <v>73</v>
      </c>
      <c r="H1051">
        <v>1</v>
      </c>
      <c r="I1051">
        <v>6</v>
      </c>
      <c r="J1051" s="6">
        <v>43373</v>
      </c>
      <c r="K1051" s="7">
        <v>43344</v>
      </c>
      <c r="L1051" t="s">
        <v>11</v>
      </c>
    </row>
    <row r="1052" spans="1:12" x14ac:dyDescent="0.3">
      <c r="A1052" t="s">
        <v>3</v>
      </c>
      <c r="B1052" t="s">
        <v>67</v>
      </c>
      <c r="C1052" t="s">
        <v>16</v>
      </c>
      <c r="D1052" t="s">
        <v>18</v>
      </c>
      <c r="E1052">
        <v>11049.64</v>
      </c>
      <c r="F1052">
        <v>2326.2399999999998</v>
      </c>
      <c r="G1052" t="s">
        <v>73</v>
      </c>
      <c r="H1052">
        <v>1</v>
      </c>
      <c r="I1052">
        <v>2</v>
      </c>
      <c r="J1052" s="6">
        <v>43373</v>
      </c>
      <c r="K1052" s="7">
        <v>43344</v>
      </c>
      <c r="L1052" t="s">
        <v>13</v>
      </c>
    </row>
    <row r="1053" spans="1:12" x14ac:dyDescent="0.3">
      <c r="A1053" t="s">
        <v>5</v>
      </c>
      <c r="B1053" t="s">
        <v>67</v>
      </c>
      <c r="C1053" t="s">
        <v>16</v>
      </c>
      <c r="D1053" t="s">
        <v>18</v>
      </c>
      <c r="E1053">
        <v>8580.2900000000009</v>
      </c>
      <c r="F1053">
        <v>1492.21</v>
      </c>
      <c r="G1053" t="s">
        <v>73</v>
      </c>
      <c r="H1053">
        <v>1</v>
      </c>
      <c r="I1053">
        <v>4</v>
      </c>
      <c r="J1053" s="6">
        <v>43373</v>
      </c>
      <c r="K1053" s="7">
        <v>43344</v>
      </c>
      <c r="L1053" t="s">
        <v>13</v>
      </c>
    </row>
    <row r="1054" spans="1:12" x14ac:dyDescent="0.3">
      <c r="A1054" t="s">
        <v>4</v>
      </c>
      <c r="B1054" t="s">
        <v>63</v>
      </c>
      <c r="C1054" t="s">
        <v>15</v>
      </c>
      <c r="D1054" t="s">
        <v>18</v>
      </c>
      <c r="E1054">
        <v>21031.57</v>
      </c>
      <c r="F1054">
        <v>3657.65</v>
      </c>
      <c r="G1054" t="s">
        <v>73</v>
      </c>
      <c r="H1054">
        <v>1</v>
      </c>
      <c r="I1054">
        <v>9</v>
      </c>
      <c r="J1054" s="6">
        <v>43373</v>
      </c>
      <c r="K1054" s="7">
        <v>43344</v>
      </c>
      <c r="L1054" t="s">
        <v>10</v>
      </c>
    </row>
    <row r="1055" spans="1:12" x14ac:dyDescent="0.3">
      <c r="A1055" t="s">
        <v>4</v>
      </c>
      <c r="B1055" t="s">
        <v>63</v>
      </c>
      <c r="C1055" t="s">
        <v>15</v>
      </c>
      <c r="D1055" t="s">
        <v>18</v>
      </c>
      <c r="E1055">
        <v>10679.13</v>
      </c>
      <c r="F1055">
        <v>1898.54</v>
      </c>
      <c r="G1055" t="s">
        <v>73</v>
      </c>
      <c r="H1055">
        <v>1</v>
      </c>
      <c r="I1055">
        <v>9</v>
      </c>
      <c r="J1055" s="6">
        <v>43373</v>
      </c>
      <c r="K1055" s="7">
        <v>43344</v>
      </c>
      <c r="L1055" t="s">
        <v>10</v>
      </c>
    </row>
    <row r="1056" spans="1:12" x14ac:dyDescent="0.3">
      <c r="A1056" t="s">
        <v>2</v>
      </c>
      <c r="B1056" t="s">
        <v>63</v>
      </c>
      <c r="C1056" t="s">
        <v>15</v>
      </c>
      <c r="D1056" t="s">
        <v>18</v>
      </c>
      <c r="E1056">
        <v>830.8</v>
      </c>
      <c r="F1056">
        <v>186.93</v>
      </c>
      <c r="G1056" t="s">
        <v>74</v>
      </c>
      <c r="H1056">
        <v>1</v>
      </c>
      <c r="I1056">
        <v>9</v>
      </c>
      <c r="J1056" s="6">
        <v>43374</v>
      </c>
      <c r="K1056" s="7">
        <v>43374</v>
      </c>
      <c r="L1056" t="s">
        <v>10</v>
      </c>
    </row>
    <row r="1057" spans="1:12" x14ac:dyDescent="0.3">
      <c r="A1057" t="s">
        <v>3</v>
      </c>
      <c r="B1057" t="s">
        <v>66</v>
      </c>
      <c r="C1057" t="s">
        <v>15</v>
      </c>
      <c r="D1057" t="s">
        <v>18</v>
      </c>
      <c r="E1057">
        <v>38495.519999999997</v>
      </c>
      <c r="F1057">
        <v>19045.18</v>
      </c>
      <c r="G1057" t="s">
        <v>74</v>
      </c>
      <c r="H1057">
        <v>1</v>
      </c>
      <c r="I1057">
        <v>8</v>
      </c>
      <c r="J1057" s="6">
        <v>43374</v>
      </c>
      <c r="K1057" s="7">
        <v>43374</v>
      </c>
      <c r="L1057" t="s">
        <v>11</v>
      </c>
    </row>
    <row r="1058" spans="1:12" x14ac:dyDescent="0.3">
      <c r="A1058" t="s">
        <v>4</v>
      </c>
      <c r="B1058" t="s">
        <v>67</v>
      </c>
      <c r="C1058" t="s">
        <v>16</v>
      </c>
      <c r="D1058" t="s">
        <v>18</v>
      </c>
      <c r="E1058">
        <v>3804.26</v>
      </c>
      <c r="F1058">
        <v>1566.46</v>
      </c>
      <c r="G1058" t="s">
        <v>74</v>
      </c>
      <c r="H1058">
        <v>1</v>
      </c>
      <c r="I1058">
        <v>2</v>
      </c>
      <c r="J1058" s="6">
        <v>43374</v>
      </c>
      <c r="K1058" s="7">
        <v>43374</v>
      </c>
      <c r="L1058" t="s">
        <v>13</v>
      </c>
    </row>
    <row r="1059" spans="1:12" x14ac:dyDescent="0.3">
      <c r="A1059" t="s">
        <v>5</v>
      </c>
      <c r="B1059" t="s">
        <v>69</v>
      </c>
      <c r="C1059" t="s">
        <v>16</v>
      </c>
      <c r="D1059" t="s">
        <v>18</v>
      </c>
      <c r="E1059">
        <v>6737.18</v>
      </c>
      <c r="F1059">
        <v>634.09</v>
      </c>
      <c r="G1059" t="s">
        <v>74</v>
      </c>
      <c r="H1059">
        <v>1</v>
      </c>
      <c r="I1059">
        <v>4</v>
      </c>
      <c r="J1059" s="6">
        <v>43374</v>
      </c>
      <c r="K1059" s="7">
        <v>43374</v>
      </c>
      <c r="L1059" t="s">
        <v>8</v>
      </c>
    </row>
    <row r="1060" spans="1:12" x14ac:dyDescent="0.3">
      <c r="A1060" t="s">
        <v>3</v>
      </c>
      <c r="B1060" t="s">
        <v>63</v>
      </c>
      <c r="C1060" t="s">
        <v>16</v>
      </c>
      <c r="D1060" t="s">
        <v>18</v>
      </c>
      <c r="E1060">
        <v>3386.18</v>
      </c>
      <c r="F1060">
        <v>1176.26</v>
      </c>
      <c r="G1060" t="s">
        <v>74</v>
      </c>
      <c r="H1060">
        <v>1</v>
      </c>
      <c r="I1060">
        <v>2</v>
      </c>
      <c r="J1060" s="6">
        <v>43374</v>
      </c>
      <c r="K1060" s="7">
        <v>43374</v>
      </c>
      <c r="L1060" t="s">
        <v>10</v>
      </c>
    </row>
    <row r="1061" spans="1:12" x14ac:dyDescent="0.3">
      <c r="A1061" t="s">
        <v>4</v>
      </c>
      <c r="B1061" t="s">
        <v>67</v>
      </c>
      <c r="C1061" t="s">
        <v>15</v>
      </c>
      <c r="D1061" t="s">
        <v>18</v>
      </c>
      <c r="E1061">
        <v>14512.2</v>
      </c>
      <c r="F1061">
        <v>2291.4</v>
      </c>
      <c r="G1061" t="s">
        <v>74</v>
      </c>
      <c r="H1061">
        <v>1</v>
      </c>
      <c r="I1061">
        <v>10</v>
      </c>
      <c r="J1061" s="6">
        <v>43374</v>
      </c>
      <c r="K1061" s="7">
        <v>43374</v>
      </c>
      <c r="L1061" t="s">
        <v>13</v>
      </c>
    </row>
    <row r="1062" spans="1:12" x14ac:dyDescent="0.3">
      <c r="A1062" t="s">
        <v>2</v>
      </c>
      <c r="B1062" t="s">
        <v>66</v>
      </c>
      <c r="C1062" t="s">
        <v>15</v>
      </c>
      <c r="D1062" t="s">
        <v>18</v>
      </c>
      <c r="E1062">
        <v>6287.28</v>
      </c>
      <c r="F1062">
        <v>2071.08</v>
      </c>
      <c r="G1062" t="s">
        <v>74</v>
      </c>
      <c r="H1062">
        <v>1</v>
      </c>
      <c r="I1062">
        <v>9</v>
      </c>
      <c r="J1062" s="6">
        <v>43375</v>
      </c>
      <c r="K1062" s="7">
        <v>43374</v>
      </c>
      <c r="L1062" t="s">
        <v>11</v>
      </c>
    </row>
    <row r="1063" spans="1:12" x14ac:dyDescent="0.3">
      <c r="A1063" t="s">
        <v>4</v>
      </c>
      <c r="B1063" t="s">
        <v>67</v>
      </c>
      <c r="C1063" t="s">
        <v>16</v>
      </c>
      <c r="D1063" t="s">
        <v>18</v>
      </c>
      <c r="E1063">
        <v>17474.939999999999</v>
      </c>
      <c r="F1063">
        <v>9877.14</v>
      </c>
      <c r="G1063" t="s">
        <v>74</v>
      </c>
      <c r="H1063">
        <v>1</v>
      </c>
      <c r="I1063">
        <v>6</v>
      </c>
      <c r="J1063" s="6">
        <v>43375</v>
      </c>
      <c r="K1063" s="7">
        <v>43374</v>
      </c>
      <c r="L1063" t="s">
        <v>13</v>
      </c>
    </row>
    <row r="1064" spans="1:12" x14ac:dyDescent="0.3">
      <c r="A1064" t="s">
        <v>4</v>
      </c>
      <c r="B1064" t="s">
        <v>67</v>
      </c>
      <c r="C1064" t="s">
        <v>16</v>
      </c>
      <c r="D1064" t="s">
        <v>18</v>
      </c>
      <c r="E1064">
        <v>4956.66</v>
      </c>
      <c r="F1064">
        <v>2368.1999999999998</v>
      </c>
      <c r="G1064" t="s">
        <v>74</v>
      </c>
      <c r="H1064">
        <v>1</v>
      </c>
      <c r="I1064">
        <v>2</v>
      </c>
      <c r="J1064" s="6">
        <v>43375</v>
      </c>
      <c r="K1064" s="7">
        <v>43374</v>
      </c>
      <c r="L1064" t="s">
        <v>13</v>
      </c>
    </row>
    <row r="1065" spans="1:12" x14ac:dyDescent="0.3">
      <c r="A1065" t="s">
        <v>4</v>
      </c>
      <c r="B1065" t="s">
        <v>65</v>
      </c>
      <c r="C1065" t="s">
        <v>15</v>
      </c>
      <c r="D1065" t="s">
        <v>18</v>
      </c>
      <c r="E1065">
        <v>5066.54</v>
      </c>
      <c r="F1065">
        <v>2506.62</v>
      </c>
      <c r="G1065" t="s">
        <v>74</v>
      </c>
      <c r="H1065">
        <v>1</v>
      </c>
      <c r="I1065">
        <v>9</v>
      </c>
      <c r="J1065" s="6">
        <v>43375</v>
      </c>
      <c r="K1065" s="7">
        <v>43374</v>
      </c>
      <c r="L1065" t="s">
        <v>12</v>
      </c>
    </row>
    <row r="1066" spans="1:12" x14ac:dyDescent="0.3">
      <c r="A1066" t="s">
        <v>4</v>
      </c>
      <c r="B1066" t="s">
        <v>63</v>
      </c>
      <c r="C1066" t="s">
        <v>16</v>
      </c>
      <c r="D1066" t="s">
        <v>18</v>
      </c>
      <c r="E1066">
        <v>18588.48</v>
      </c>
      <c r="F1066">
        <v>4811.12</v>
      </c>
      <c r="G1066" t="s">
        <v>74</v>
      </c>
      <c r="H1066">
        <v>1</v>
      </c>
      <c r="I1066">
        <v>5</v>
      </c>
      <c r="J1066" s="6">
        <v>43375</v>
      </c>
      <c r="K1066" s="7">
        <v>43374</v>
      </c>
      <c r="L1066" t="s">
        <v>10</v>
      </c>
    </row>
    <row r="1067" spans="1:12" x14ac:dyDescent="0.3">
      <c r="A1067" t="s">
        <v>4</v>
      </c>
      <c r="B1067" t="s">
        <v>66</v>
      </c>
      <c r="C1067" t="s">
        <v>16</v>
      </c>
      <c r="D1067" t="s">
        <v>18</v>
      </c>
      <c r="E1067">
        <v>15919.2</v>
      </c>
      <c r="F1067">
        <v>4068.24</v>
      </c>
      <c r="G1067" t="s">
        <v>74</v>
      </c>
      <c r="H1067">
        <v>1</v>
      </c>
      <c r="I1067">
        <v>1</v>
      </c>
      <c r="J1067" s="6">
        <v>43375</v>
      </c>
      <c r="K1067" s="7">
        <v>43374</v>
      </c>
      <c r="L1067" t="s">
        <v>11</v>
      </c>
    </row>
    <row r="1068" spans="1:12" x14ac:dyDescent="0.3">
      <c r="A1068" t="s">
        <v>3</v>
      </c>
      <c r="B1068" t="s">
        <v>70</v>
      </c>
      <c r="C1068" t="s">
        <v>16</v>
      </c>
      <c r="D1068" t="s">
        <v>18</v>
      </c>
      <c r="E1068">
        <v>1447.2</v>
      </c>
      <c r="F1068">
        <v>235.17</v>
      </c>
      <c r="G1068" t="s">
        <v>74</v>
      </c>
      <c r="H1068">
        <v>1</v>
      </c>
      <c r="I1068">
        <v>4</v>
      </c>
      <c r="J1068" s="6">
        <v>43375</v>
      </c>
      <c r="K1068" s="7">
        <v>43374</v>
      </c>
      <c r="L1068" t="s">
        <v>9</v>
      </c>
    </row>
    <row r="1069" spans="1:12" x14ac:dyDescent="0.3">
      <c r="A1069" t="s">
        <v>4</v>
      </c>
      <c r="B1069" t="s">
        <v>70</v>
      </c>
      <c r="C1069" t="s">
        <v>16</v>
      </c>
      <c r="D1069" t="s">
        <v>18</v>
      </c>
      <c r="E1069">
        <v>4092.9</v>
      </c>
      <c r="F1069">
        <v>1201.18</v>
      </c>
      <c r="G1069" t="s">
        <v>74</v>
      </c>
      <c r="H1069">
        <v>1</v>
      </c>
      <c r="I1069">
        <v>6</v>
      </c>
      <c r="J1069" s="6">
        <v>43375</v>
      </c>
      <c r="K1069" s="7">
        <v>43374</v>
      </c>
      <c r="L1069" t="s">
        <v>9</v>
      </c>
    </row>
    <row r="1070" spans="1:12" x14ac:dyDescent="0.3">
      <c r="A1070" t="s">
        <v>2</v>
      </c>
      <c r="B1070" t="s">
        <v>63</v>
      </c>
      <c r="C1070" t="s">
        <v>16</v>
      </c>
      <c r="D1070" t="s">
        <v>18</v>
      </c>
      <c r="E1070">
        <v>9674.7999999999993</v>
      </c>
      <c r="F1070">
        <v>2546</v>
      </c>
      <c r="G1070" t="s">
        <v>74</v>
      </c>
      <c r="H1070">
        <v>1</v>
      </c>
      <c r="I1070">
        <v>3</v>
      </c>
      <c r="J1070" s="6">
        <v>43376</v>
      </c>
      <c r="K1070" s="7">
        <v>43374</v>
      </c>
      <c r="L1070" t="s">
        <v>10</v>
      </c>
    </row>
    <row r="1071" spans="1:12" x14ac:dyDescent="0.3">
      <c r="A1071" t="s">
        <v>3</v>
      </c>
      <c r="B1071" t="s">
        <v>65</v>
      </c>
      <c r="C1071" t="s">
        <v>16</v>
      </c>
      <c r="D1071" t="s">
        <v>18</v>
      </c>
      <c r="E1071">
        <v>8656.4</v>
      </c>
      <c r="F1071">
        <v>2460.2399999999998</v>
      </c>
      <c r="G1071" t="s">
        <v>74</v>
      </c>
      <c r="H1071">
        <v>1</v>
      </c>
      <c r="I1071">
        <v>6</v>
      </c>
      <c r="J1071" s="6">
        <v>43376</v>
      </c>
      <c r="K1071" s="7">
        <v>43374</v>
      </c>
      <c r="L1071" t="s">
        <v>12</v>
      </c>
    </row>
    <row r="1072" spans="1:12" x14ac:dyDescent="0.3">
      <c r="A1072" t="s">
        <v>3</v>
      </c>
      <c r="B1072" t="s">
        <v>65</v>
      </c>
      <c r="C1072" t="s">
        <v>16</v>
      </c>
      <c r="D1072" t="s">
        <v>18</v>
      </c>
      <c r="E1072">
        <v>7357.94</v>
      </c>
      <c r="F1072">
        <v>2633.36</v>
      </c>
      <c r="G1072" t="s">
        <v>74</v>
      </c>
      <c r="H1072">
        <v>1</v>
      </c>
      <c r="I1072">
        <v>4</v>
      </c>
      <c r="J1072" s="6">
        <v>43376</v>
      </c>
      <c r="K1072" s="7">
        <v>43374</v>
      </c>
      <c r="L1072" t="s">
        <v>12</v>
      </c>
    </row>
    <row r="1073" spans="1:12" x14ac:dyDescent="0.3">
      <c r="A1073" t="s">
        <v>4</v>
      </c>
      <c r="B1073" t="s">
        <v>67</v>
      </c>
      <c r="C1073" t="s">
        <v>16</v>
      </c>
      <c r="D1073" t="s">
        <v>18</v>
      </c>
      <c r="E1073">
        <v>9020.8799999999992</v>
      </c>
      <c r="F1073">
        <v>2547.04</v>
      </c>
      <c r="G1073" t="s">
        <v>74</v>
      </c>
      <c r="H1073">
        <v>1</v>
      </c>
      <c r="I1073">
        <v>7</v>
      </c>
      <c r="J1073" s="6">
        <v>43376</v>
      </c>
      <c r="K1073" s="7">
        <v>43374</v>
      </c>
      <c r="L1073" t="s">
        <v>13</v>
      </c>
    </row>
    <row r="1074" spans="1:12" x14ac:dyDescent="0.3">
      <c r="A1074" t="s">
        <v>2</v>
      </c>
      <c r="B1074" t="s">
        <v>69</v>
      </c>
      <c r="C1074" t="s">
        <v>16</v>
      </c>
      <c r="D1074" t="s">
        <v>18</v>
      </c>
      <c r="E1074">
        <v>9093.24</v>
      </c>
      <c r="F1074">
        <v>1919.68</v>
      </c>
      <c r="G1074" t="s">
        <v>74</v>
      </c>
      <c r="H1074">
        <v>1</v>
      </c>
      <c r="I1074">
        <v>2</v>
      </c>
      <c r="J1074" s="6">
        <v>43376</v>
      </c>
      <c r="K1074" s="7">
        <v>43374</v>
      </c>
      <c r="L1074" t="s">
        <v>8</v>
      </c>
    </row>
    <row r="1075" spans="1:12" x14ac:dyDescent="0.3">
      <c r="A1075" t="s">
        <v>4</v>
      </c>
      <c r="B1075" t="s">
        <v>63</v>
      </c>
      <c r="C1075" t="s">
        <v>16</v>
      </c>
      <c r="D1075" t="s">
        <v>18</v>
      </c>
      <c r="E1075">
        <v>3143.64</v>
      </c>
      <c r="F1075">
        <v>887.6</v>
      </c>
      <c r="G1075" t="s">
        <v>74</v>
      </c>
      <c r="H1075">
        <v>1</v>
      </c>
      <c r="I1075">
        <v>5</v>
      </c>
      <c r="J1075" s="6">
        <v>43376</v>
      </c>
      <c r="K1075" s="7">
        <v>43374</v>
      </c>
      <c r="L1075" t="s">
        <v>10</v>
      </c>
    </row>
    <row r="1076" spans="1:12" x14ac:dyDescent="0.3">
      <c r="A1076" t="s">
        <v>2</v>
      </c>
      <c r="B1076" t="s">
        <v>63</v>
      </c>
      <c r="C1076" t="s">
        <v>16</v>
      </c>
      <c r="D1076" t="s">
        <v>18</v>
      </c>
      <c r="E1076">
        <v>1241.17</v>
      </c>
      <c r="F1076">
        <v>509.52</v>
      </c>
      <c r="G1076" t="s">
        <v>74</v>
      </c>
      <c r="H1076">
        <v>1</v>
      </c>
      <c r="I1076">
        <v>4</v>
      </c>
      <c r="J1076" s="6">
        <v>43376</v>
      </c>
      <c r="K1076" s="7">
        <v>43374</v>
      </c>
      <c r="L1076" t="s">
        <v>10</v>
      </c>
    </row>
    <row r="1077" spans="1:12" x14ac:dyDescent="0.3">
      <c r="A1077" t="s">
        <v>4</v>
      </c>
      <c r="B1077" t="s">
        <v>67</v>
      </c>
      <c r="C1077" t="s">
        <v>15</v>
      </c>
      <c r="D1077" t="s">
        <v>18</v>
      </c>
      <c r="E1077">
        <v>1266.3</v>
      </c>
      <c r="F1077">
        <v>295.44</v>
      </c>
      <c r="G1077" t="s">
        <v>74</v>
      </c>
      <c r="H1077">
        <v>1</v>
      </c>
      <c r="I1077">
        <v>8</v>
      </c>
      <c r="J1077" s="6">
        <v>43377</v>
      </c>
      <c r="K1077" s="7">
        <v>43374</v>
      </c>
      <c r="L1077" t="s">
        <v>13</v>
      </c>
    </row>
    <row r="1078" spans="1:12" x14ac:dyDescent="0.3">
      <c r="A1078" t="s">
        <v>2</v>
      </c>
      <c r="B1078" t="s">
        <v>66</v>
      </c>
      <c r="C1078" t="s">
        <v>16</v>
      </c>
      <c r="D1078" t="s">
        <v>18</v>
      </c>
      <c r="E1078">
        <v>43893.04</v>
      </c>
      <c r="F1078">
        <v>9702.64</v>
      </c>
      <c r="G1078" t="s">
        <v>74</v>
      </c>
      <c r="H1078">
        <v>1</v>
      </c>
      <c r="I1078">
        <v>4</v>
      </c>
      <c r="J1078" s="6">
        <v>43377</v>
      </c>
      <c r="K1078" s="7">
        <v>43374</v>
      </c>
      <c r="L1078" t="s">
        <v>11</v>
      </c>
    </row>
    <row r="1079" spans="1:12" x14ac:dyDescent="0.3">
      <c r="A1079" t="s">
        <v>4</v>
      </c>
      <c r="B1079" t="s">
        <v>63</v>
      </c>
      <c r="C1079" t="s">
        <v>16</v>
      </c>
      <c r="D1079" t="s">
        <v>18</v>
      </c>
      <c r="E1079">
        <v>21959.25</v>
      </c>
      <c r="F1079">
        <v>5085.2700000000004</v>
      </c>
      <c r="G1079" t="s">
        <v>74</v>
      </c>
      <c r="H1079">
        <v>1</v>
      </c>
      <c r="I1079">
        <v>2</v>
      </c>
      <c r="J1079" s="6">
        <v>43377</v>
      </c>
      <c r="K1079" s="7">
        <v>43374</v>
      </c>
      <c r="L1079" t="s">
        <v>10</v>
      </c>
    </row>
    <row r="1080" spans="1:12" x14ac:dyDescent="0.3">
      <c r="A1080" t="s">
        <v>4</v>
      </c>
      <c r="B1080" t="s">
        <v>63</v>
      </c>
      <c r="C1080" t="s">
        <v>16</v>
      </c>
      <c r="D1080" t="s">
        <v>18</v>
      </c>
      <c r="E1080">
        <v>3971.76</v>
      </c>
      <c r="F1080">
        <v>1630.52</v>
      </c>
      <c r="G1080" t="s">
        <v>74</v>
      </c>
      <c r="H1080">
        <v>1</v>
      </c>
      <c r="I1080">
        <v>3</v>
      </c>
      <c r="J1080" s="6">
        <v>43377</v>
      </c>
      <c r="K1080" s="7">
        <v>43374</v>
      </c>
      <c r="L1080" t="s">
        <v>10</v>
      </c>
    </row>
    <row r="1081" spans="1:12" x14ac:dyDescent="0.3">
      <c r="A1081" t="s">
        <v>5</v>
      </c>
      <c r="B1081" t="s">
        <v>69</v>
      </c>
      <c r="C1081" t="s">
        <v>16</v>
      </c>
      <c r="D1081" t="s">
        <v>18</v>
      </c>
      <c r="E1081">
        <v>1469.31</v>
      </c>
      <c r="F1081">
        <v>397.57</v>
      </c>
      <c r="G1081" t="s">
        <v>74</v>
      </c>
      <c r="H1081">
        <v>1</v>
      </c>
      <c r="I1081">
        <v>1</v>
      </c>
      <c r="J1081" s="6">
        <v>43377</v>
      </c>
      <c r="K1081" s="7">
        <v>43374</v>
      </c>
      <c r="L1081" t="s">
        <v>8</v>
      </c>
    </row>
    <row r="1082" spans="1:12" x14ac:dyDescent="0.3">
      <c r="A1082" t="s">
        <v>3</v>
      </c>
      <c r="B1082" t="s">
        <v>63</v>
      </c>
      <c r="C1082" t="s">
        <v>15</v>
      </c>
      <c r="D1082" t="s">
        <v>18</v>
      </c>
      <c r="E1082">
        <v>12157.15</v>
      </c>
      <c r="F1082">
        <v>1535.65</v>
      </c>
      <c r="G1082" t="s">
        <v>74</v>
      </c>
      <c r="H1082">
        <v>1</v>
      </c>
      <c r="I1082">
        <v>10</v>
      </c>
      <c r="J1082" s="6">
        <v>43377</v>
      </c>
      <c r="K1082" s="7">
        <v>43374</v>
      </c>
      <c r="L1082" t="s">
        <v>10</v>
      </c>
    </row>
    <row r="1083" spans="1:12" x14ac:dyDescent="0.3">
      <c r="A1083" t="s">
        <v>3</v>
      </c>
      <c r="B1083" t="s">
        <v>65</v>
      </c>
      <c r="C1083" t="s">
        <v>16</v>
      </c>
      <c r="D1083" t="s">
        <v>18</v>
      </c>
      <c r="E1083">
        <v>10383.66</v>
      </c>
      <c r="F1083">
        <v>4384.2</v>
      </c>
      <c r="G1083" t="s">
        <v>74</v>
      </c>
      <c r="H1083">
        <v>1</v>
      </c>
      <c r="I1083">
        <v>5</v>
      </c>
      <c r="J1083" s="6">
        <v>43378</v>
      </c>
      <c r="K1083" s="7">
        <v>43374</v>
      </c>
      <c r="L1083" t="s">
        <v>12</v>
      </c>
    </row>
    <row r="1084" spans="1:12" x14ac:dyDescent="0.3">
      <c r="A1084" t="s">
        <v>3</v>
      </c>
      <c r="B1084" t="s">
        <v>67</v>
      </c>
      <c r="C1084" t="s">
        <v>15</v>
      </c>
      <c r="D1084" t="s">
        <v>18</v>
      </c>
      <c r="E1084">
        <v>29291.33</v>
      </c>
      <c r="F1084">
        <v>6367.65</v>
      </c>
      <c r="G1084" t="s">
        <v>74</v>
      </c>
      <c r="H1084">
        <v>1</v>
      </c>
      <c r="I1084">
        <v>9</v>
      </c>
      <c r="J1084" s="6">
        <v>43378</v>
      </c>
      <c r="K1084" s="7">
        <v>43374</v>
      </c>
      <c r="L1084" t="s">
        <v>13</v>
      </c>
    </row>
    <row r="1085" spans="1:12" x14ac:dyDescent="0.3">
      <c r="A1085" t="s">
        <v>3</v>
      </c>
      <c r="B1085" t="s">
        <v>66</v>
      </c>
      <c r="C1085" t="s">
        <v>16</v>
      </c>
      <c r="D1085" t="s">
        <v>18</v>
      </c>
      <c r="E1085">
        <v>4956.66</v>
      </c>
      <c r="F1085">
        <v>715.98</v>
      </c>
      <c r="G1085" t="s">
        <v>74</v>
      </c>
      <c r="H1085">
        <v>1</v>
      </c>
      <c r="I1085">
        <v>2</v>
      </c>
      <c r="J1085" s="6">
        <v>43378</v>
      </c>
      <c r="K1085" s="7">
        <v>43374</v>
      </c>
      <c r="L1085" t="s">
        <v>11</v>
      </c>
    </row>
    <row r="1086" spans="1:12" x14ac:dyDescent="0.3">
      <c r="A1086" t="s">
        <v>3</v>
      </c>
      <c r="B1086" t="s">
        <v>63</v>
      </c>
      <c r="C1086" t="s">
        <v>15</v>
      </c>
      <c r="D1086" t="s">
        <v>18</v>
      </c>
      <c r="E1086">
        <v>3377.87</v>
      </c>
      <c r="F1086">
        <v>1725.65</v>
      </c>
      <c r="G1086" t="s">
        <v>74</v>
      </c>
      <c r="H1086">
        <v>1</v>
      </c>
      <c r="I1086">
        <v>8</v>
      </c>
      <c r="J1086" s="6">
        <v>43378</v>
      </c>
      <c r="K1086" s="7">
        <v>43374</v>
      </c>
      <c r="L1086" t="s">
        <v>10</v>
      </c>
    </row>
    <row r="1087" spans="1:12" x14ac:dyDescent="0.3">
      <c r="A1087" t="s">
        <v>4</v>
      </c>
      <c r="B1087" t="s">
        <v>63</v>
      </c>
      <c r="C1087" t="s">
        <v>15</v>
      </c>
      <c r="D1087" t="s">
        <v>18</v>
      </c>
      <c r="E1087">
        <v>4888.32</v>
      </c>
      <c r="F1087">
        <v>977.64</v>
      </c>
      <c r="G1087" t="s">
        <v>74</v>
      </c>
      <c r="H1087">
        <v>1</v>
      </c>
      <c r="I1087">
        <v>8</v>
      </c>
      <c r="J1087" s="6">
        <v>43378</v>
      </c>
      <c r="K1087" s="7">
        <v>43374</v>
      </c>
      <c r="L1087" t="s">
        <v>10</v>
      </c>
    </row>
    <row r="1088" spans="1:12" x14ac:dyDescent="0.3">
      <c r="A1088" t="s">
        <v>5</v>
      </c>
      <c r="B1088" t="s">
        <v>63</v>
      </c>
      <c r="C1088" t="s">
        <v>15</v>
      </c>
      <c r="D1088" t="s">
        <v>18</v>
      </c>
      <c r="E1088">
        <v>2682.35</v>
      </c>
      <c r="F1088">
        <v>189.35</v>
      </c>
      <c r="G1088" t="s">
        <v>74</v>
      </c>
      <c r="H1088">
        <v>1</v>
      </c>
      <c r="I1088">
        <v>10</v>
      </c>
      <c r="J1088" s="6">
        <v>43379</v>
      </c>
      <c r="K1088" s="7">
        <v>43374</v>
      </c>
      <c r="L1088" t="s">
        <v>10</v>
      </c>
    </row>
    <row r="1089" spans="1:12" x14ac:dyDescent="0.3">
      <c r="A1089" t="s">
        <v>4</v>
      </c>
      <c r="B1089" t="s">
        <v>67</v>
      </c>
      <c r="C1089" t="s">
        <v>15</v>
      </c>
      <c r="D1089" t="s">
        <v>18</v>
      </c>
      <c r="E1089">
        <v>2870.28</v>
      </c>
      <c r="F1089">
        <v>-287.04000000000002</v>
      </c>
      <c r="G1089" t="s">
        <v>74</v>
      </c>
      <c r="H1089">
        <v>1</v>
      </c>
      <c r="I1089">
        <v>10</v>
      </c>
      <c r="J1089" s="6">
        <v>43379</v>
      </c>
      <c r="K1089" s="7">
        <v>43374</v>
      </c>
      <c r="L1089" t="s">
        <v>13</v>
      </c>
    </row>
    <row r="1090" spans="1:12" x14ac:dyDescent="0.3">
      <c r="A1090" t="s">
        <v>5</v>
      </c>
      <c r="B1090" t="s">
        <v>66</v>
      </c>
      <c r="C1090" t="s">
        <v>16</v>
      </c>
      <c r="D1090" t="s">
        <v>18</v>
      </c>
      <c r="E1090">
        <v>369.17</v>
      </c>
      <c r="F1090">
        <v>202.07</v>
      </c>
      <c r="G1090" t="s">
        <v>74</v>
      </c>
      <c r="H1090">
        <v>1</v>
      </c>
      <c r="I1090">
        <v>1</v>
      </c>
      <c r="J1090" s="6">
        <v>43379</v>
      </c>
      <c r="K1090" s="7">
        <v>43374</v>
      </c>
      <c r="L1090" t="s">
        <v>11</v>
      </c>
    </row>
    <row r="1091" spans="1:12" x14ac:dyDescent="0.3">
      <c r="A1091" t="s">
        <v>3</v>
      </c>
      <c r="B1091" t="s">
        <v>70</v>
      </c>
      <c r="C1091" t="s">
        <v>15</v>
      </c>
      <c r="D1091" t="s">
        <v>18</v>
      </c>
      <c r="E1091">
        <v>7347.49</v>
      </c>
      <c r="F1091">
        <v>3673.75</v>
      </c>
      <c r="G1091" t="s">
        <v>74</v>
      </c>
      <c r="H1091">
        <v>1</v>
      </c>
      <c r="I1091">
        <v>9</v>
      </c>
      <c r="J1091" s="6">
        <v>43379</v>
      </c>
      <c r="K1091" s="7">
        <v>43374</v>
      </c>
      <c r="L1091" t="s">
        <v>9</v>
      </c>
    </row>
    <row r="1092" spans="1:12" x14ac:dyDescent="0.3">
      <c r="A1092" t="s">
        <v>3</v>
      </c>
      <c r="B1092" t="s">
        <v>70</v>
      </c>
      <c r="C1092" t="s">
        <v>16</v>
      </c>
      <c r="D1092" t="s">
        <v>18</v>
      </c>
      <c r="E1092">
        <v>26446.57</v>
      </c>
      <c r="F1092">
        <v>5567.67</v>
      </c>
      <c r="G1092" t="s">
        <v>74</v>
      </c>
      <c r="H1092">
        <v>1</v>
      </c>
      <c r="I1092">
        <v>3</v>
      </c>
      <c r="J1092" s="6">
        <v>43379</v>
      </c>
      <c r="K1092" s="7">
        <v>43374</v>
      </c>
      <c r="L1092" t="s">
        <v>9</v>
      </c>
    </row>
    <row r="1093" spans="1:12" x14ac:dyDescent="0.3">
      <c r="A1093" t="s">
        <v>3</v>
      </c>
      <c r="B1093" t="s">
        <v>63</v>
      </c>
      <c r="C1093" t="s">
        <v>15</v>
      </c>
      <c r="D1093" t="s">
        <v>18</v>
      </c>
      <c r="E1093">
        <v>8096.28</v>
      </c>
      <c r="F1093">
        <v>4090.76</v>
      </c>
      <c r="G1093" t="s">
        <v>74</v>
      </c>
      <c r="H1093">
        <v>1</v>
      </c>
      <c r="I1093">
        <v>8</v>
      </c>
      <c r="J1093" s="6">
        <v>43379</v>
      </c>
      <c r="K1093" s="7">
        <v>43374</v>
      </c>
      <c r="L1093" t="s">
        <v>10</v>
      </c>
    </row>
    <row r="1094" spans="1:12" x14ac:dyDescent="0.3">
      <c r="A1094" t="s">
        <v>4</v>
      </c>
      <c r="B1094" t="s">
        <v>63</v>
      </c>
      <c r="C1094" t="s">
        <v>16</v>
      </c>
      <c r="D1094" t="s">
        <v>18</v>
      </c>
      <c r="E1094">
        <v>4931.2</v>
      </c>
      <c r="F1094">
        <v>375.2</v>
      </c>
      <c r="G1094" t="s">
        <v>74</v>
      </c>
      <c r="H1094">
        <v>1</v>
      </c>
      <c r="I1094">
        <v>3</v>
      </c>
      <c r="J1094" s="6">
        <v>43379</v>
      </c>
      <c r="K1094" s="7">
        <v>43374</v>
      </c>
      <c r="L1094" t="s">
        <v>10</v>
      </c>
    </row>
    <row r="1095" spans="1:12" x14ac:dyDescent="0.3">
      <c r="A1095" t="s">
        <v>5</v>
      </c>
      <c r="B1095" t="s">
        <v>66</v>
      </c>
      <c r="C1095" t="s">
        <v>16</v>
      </c>
      <c r="D1095" t="s">
        <v>18</v>
      </c>
      <c r="E1095">
        <v>192.96</v>
      </c>
      <c r="F1095">
        <v>38.590000000000003</v>
      </c>
      <c r="G1095" t="s">
        <v>74</v>
      </c>
      <c r="H1095">
        <v>1</v>
      </c>
      <c r="I1095">
        <v>6</v>
      </c>
      <c r="J1095" s="6">
        <v>43379</v>
      </c>
      <c r="K1095" s="7">
        <v>43374</v>
      </c>
      <c r="L1095" t="s">
        <v>11</v>
      </c>
    </row>
    <row r="1096" spans="1:12" x14ac:dyDescent="0.3">
      <c r="A1096" t="s">
        <v>3</v>
      </c>
      <c r="B1096" t="s">
        <v>67</v>
      </c>
      <c r="C1096" t="s">
        <v>15</v>
      </c>
      <c r="D1096" t="s">
        <v>18</v>
      </c>
      <c r="E1096">
        <v>9201.7800000000007</v>
      </c>
      <c r="F1096">
        <v>3373.98</v>
      </c>
      <c r="G1096" t="s">
        <v>74</v>
      </c>
      <c r="H1096">
        <v>1</v>
      </c>
      <c r="I1096">
        <v>10</v>
      </c>
      <c r="J1096" s="6">
        <v>43380</v>
      </c>
      <c r="K1096" s="7">
        <v>43374</v>
      </c>
      <c r="L1096" t="s">
        <v>13</v>
      </c>
    </row>
    <row r="1097" spans="1:12" x14ac:dyDescent="0.3">
      <c r="A1097" t="s">
        <v>3</v>
      </c>
      <c r="B1097" t="s">
        <v>63</v>
      </c>
      <c r="C1097" t="s">
        <v>16</v>
      </c>
      <c r="D1097" t="s">
        <v>18</v>
      </c>
      <c r="E1097">
        <v>5698.35</v>
      </c>
      <c r="F1097">
        <v>1392.93</v>
      </c>
      <c r="G1097" t="s">
        <v>74</v>
      </c>
      <c r="H1097">
        <v>1</v>
      </c>
      <c r="I1097">
        <v>5</v>
      </c>
      <c r="J1097" s="6">
        <v>43380</v>
      </c>
      <c r="K1097" s="7">
        <v>43374</v>
      </c>
      <c r="L1097" t="s">
        <v>10</v>
      </c>
    </row>
    <row r="1098" spans="1:12" x14ac:dyDescent="0.3">
      <c r="A1098" t="s">
        <v>5</v>
      </c>
      <c r="B1098" t="s">
        <v>66</v>
      </c>
      <c r="C1098" t="s">
        <v>15</v>
      </c>
      <c r="D1098" t="s">
        <v>18</v>
      </c>
      <c r="E1098">
        <v>7904.66</v>
      </c>
      <c r="F1098">
        <v>92.98</v>
      </c>
      <c r="G1098" t="s">
        <v>74</v>
      </c>
      <c r="H1098">
        <v>1</v>
      </c>
      <c r="I1098">
        <v>9</v>
      </c>
      <c r="J1098" s="6">
        <v>43380</v>
      </c>
      <c r="K1098" s="7">
        <v>43374</v>
      </c>
      <c r="L1098" t="s">
        <v>11</v>
      </c>
    </row>
    <row r="1099" spans="1:12" x14ac:dyDescent="0.3">
      <c r="A1099" t="s">
        <v>3</v>
      </c>
      <c r="B1099" t="s">
        <v>65</v>
      </c>
      <c r="C1099" t="s">
        <v>16</v>
      </c>
      <c r="D1099" t="s">
        <v>18</v>
      </c>
      <c r="E1099">
        <v>29389.95</v>
      </c>
      <c r="F1099">
        <v>2875.07</v>
      </c>
      <c r="G1099" t="s">
        <v>74</v>
      </c>
      <c r="H1099">
        <v>1</v>
      </c>
      <c r="I1099">
        <v>7</v>
      </c>
      <c r="J1099" s="6">
        <v>43380</v>
      </c>
      <c r="K1099" s="7">
        <v>43374</v>
      </c>
      <c r="L1099" t="s">
        <v>12</v>
      </c>
    </row>
    <row r="1100" spans="1:12" x14ac:dyDescent="0.3">
      <c r="A1100" t="s">
        <v>4</v>
      </c>
      <c r="B1100" t="s">
        <v>66</v>
      </c>
      <c r="C1100" t="s">
        <v>15</v>
      </c>
      <c r="D1100" t="s">
        <v>18</v>
      </c>
      <c r="E1100">
        <v>2614</v>
      </c>
      <c r="F1100">
        <v>830.32</v>
      </c>
      <c r="G1100" t="s">
        <v>74</v>
      </c>
      <c r="H1100">
        <v>1</v>
      </c>
      <c r="I1100">
        <v>9</v>
      </c>
      <c r="J1100" s="6">
        <v>43380</v>
      </c>
      <c r="K1100" s="7">
        <v>43374</v>
      </c>
      <c r="L1100" t="s">
        <v>11</v>
      </c>
    </row>
    <row r="1101" spans="1:12" x14ac:dyDescent="0.3">
      <c r="A1101" t="s">
        <v>3</v>
      </c>
      <c r="B1101" t="s">
        <v>63</v>
      </c>
      <c r="C1101" t="s">
        <v>16</v>
      </c>
      <c r="D1101" t="s">
        <v>18</v>
      </c>
      <c r="E1101">
        <v>1241.17</v>
      </c>
      <c r="F1101">
        <v>352.75</v>
      </c>
      <c r="G1101" t="s">
        <v>74</v>
      </c>
      <c r="H1101">
        <v>1</v>
      </c>
      <c r="I1101">
        <v>2</v>
      </c>
      <c r="J1101" s="6">
        <v>43380</v>
      </c>
      <c r="K1101" s="7">
        <v>43374</v>
      </c>
      <c r="L1101" t="s">
        <v>10</v>
      </c>
    </row>
    <row r="1102" spans="1:12" x14ac:dyDescent="0.3">
      <c r="A1102" t="s">
        <v>3</v>
      </c>
      <c r="B1102" t="s">
        <v>67</v>
      </c>
      <c r="C1102" t="s">
        <v>16</v>
      </c>
      <c r="D1102" t="s">
        <v>18</v>
      </c>
      <c r="E1102">
        <v>1145.7</v>
      </c>
      <c r="F1102">
        <v>636.5</v>
      </c>
      <c r="G1102" t="s">
        <v>74</v>
      </c>
      <c r="H1102">
        <v>1</v>
      </c>
      <c r="I1102">
        <v>3</v>
      </c>
      <c r="J1102" s="6">
        <v>43380</v>
      </c>
      <c r="K1102" s="7">
        <v>43374</v>
      </c>
      <c r="L1102" t="s">
        <v>13</v>
      </c>
    </row>
    <row r="1103" spans="1:12" x14ac:dyDescent="0.3">
      <c r="A1103" t="s">
        <v>4</v>
      </c>
      <c r="B1103" t="s">
        <v>65</v>
      </c>
      <c r="C1103" t="s">
        <v>16</v>
      </c>
      <c r="D1103" t="s">
        <v>18</v>
      </c>
      <c r="E1103">
        <v>3602.59</v>
      </c>
      <c r="F1103">
        <v>455.07</v>
      </c>
      <c r="G1103" t="s">
        <v>74</v>
      </c>
      <c r="H1103">
        <v>1</v>
      </c>
      <c r="I1103">
        <v>2</v>
      </c>
      <c r="J1103" s="6">
        <v>43380</v>
      </c>
      <c r="K1103" s="7">
        <v>43374</v>
      </c>
      <c r="L1103" t="s">
        <v>12</v>
      </c>
    </row>
    <row r="1104" spans="1:12" x14ac:dyDescent="0.3">
      <c r="A1104" t="s">
        <v>3</v>
      </c>
      <c r="B1104" t="s">
        <v>63</v>
      </c>
      <c r="C1104" t="s">
        <v>16</v>
      </c>
      <c r="D1104" t="s">
        <v>18</v>
      </c>
      <c r="E1104">
        <v>2921.74</v>
      </c>
      <c r="F1104">
        <v>1206.82</v>
      </c>
      <c r="G1104" t="s">
        <v>74</v>
      </c>
      <c r="H1104">
        <v>1</v>
      </c>
      <c r="I1104">
        <v>1</v>
      </c>
      <c r="J1104" s="6">
        <v>43381</v>
      </c>
      <c r="K1104" s="7">
        <v>43374</v>
      </c>
      <c r="L1104" t="s">
        <v>10</v>
      </c>
    </row>
    <row r="1105" spans="1:12" x14ac:dyDescent="0.3">
      <c r="A1105" t="s">
        <v>5</v>
      </c>
      <c r="B1105" t="s">
        <v>65</v>
      </c>
      <c r="C1105" t="s">
        <v>16</v>
      </c>
      <c r="D1105" t="s">
        <v>18</v>
      </c>
      <c r="E1105">
        <v>3819</v>
      </c>
      <c r="F1105">
        <v>1688.4</v>
      </c>
      <c r="G1105" t="s">
        <v>74</v>
      </c>
      <c r="H1105">
        <v>1</v>
      </c>
      <c r="I1105">
        <v>7</v>
      </c>
      <c r="J1105" s="6">
        <v>43381</v>
      </c>
      <c r="K1105" s="7">
        <v>43374</v>
      </c>
      <c r="L1105" t="s">
        <v>12</v>
      </c>
    </row>
    <row r="1106" spans="1:12" x14ac:dyDescent="0.3">
      <c r="A1106" t="s">
        <v>3</v>
      </c>
      <c r="B1106" t="s">
        <v>63</v>
      </c>
      <c r="C1106" t="s">
        <v>16</v>
      </c>
      <c r="D1106" t="s">
        <v>18</v>
      </c>
      <c r="E1106">
        <v>8013.2</v>
      </c>
      <c r="F1106">
        <v>3706.1</v>
      </c>
      <c r="G1106" t="s">
        <v>74</v>
      </c>
      <c r="H1106">
        <v>1</v>
      </c>
      <c r="I1106">
        <v>4</v>
      </c>
      <c r="J1106" s="6">
        <v>43381</v>
      </c>
      <c r="K1106" s="7">
        <v>43374</v>
      </c>
      <c r="L1106" t="s">
        <v>10</v>
      </c>
    </row>
    <row r="1107" spans="1:12" x14ac:dyDescent="0.3">
      <c r="A1107" t="s">
        <v>3</v>
      </c>
      <c r="B1107" t="s">
        <v>65</v>
      </c>
      <c r="C1107" t="s">
        <v>16</v>
      </c>
      <c r="D1107" t="s">
        <v>18</v>
      </c>
      <c r="E1107">
        <v>28514.66</v>
      </c>
      <c r="F1107">
        <v>4339.16</v>
      </c>
      <c r="G1107" t="s">
        <v>74</v>
      </c>
      <c r="H1107">
        <v>1</v>
      </c>
      <c r="I1107">
        <v>3</v>
      </c>
      <c r="J1107" s="6">
        <v>43381</v>
      </c>
      <c r="K1107" s="7">
        <v>43374</v>
      </c>
      <c r="L1107" t="s">
        <v>12</v>
      </c>
    </row>
    <row r="1108" spans="1:12" x14ac:dyDescent="0.3">
      <c r="A1108" t="s">
        <v>4</v>
      </c>
      <c r="B1108" t="s">
        <v>70</v>
      </c>
      <c r="C1108" t="s">
        <v>16</v>
      </c>
      <c r="D1108" t="s">
        <v>18</v>
      </c>
      <c r="E1108">
        <v>21611.52</v>
      </c>
      <c r="F1108">
        <v>0</v>
      </c>
      <c r="G1108" t="s">
        <v>74</v>
      </c>
      <c r="H1108">
        <v>1</v>
      </c>
      <c r="I1108">
        <v>6</v>
      </c>
      <c r="J1108" s="6">
        <v>43381</v>
      </c>
      <c r="K1108" s="7">
        <v>43374</v>
      </c>
      <c r="L1108" t="s">
        <v>9</v>
      </c>
    </row>
    <row r="1109" spans="1:12" x14ac:dyDescent="0.3">
      <c r="A1109" t="s">
        <v>4</v>
      </c>
      <c r="B1109" t="s">
        <v>69</v>
      </c>
      <c r="C1109" t="s">
        <v>15</v>
      </c>
      <c r="D1109" t="s">
        <v>18</v>
      </c>
      <c r="E1109">
        <v>6196.16</v>
      </c>
      <c r="F1109">
        <v>1084.32</v>
      </c>
      <c r="G1109" t="s">
        <v>74</v>
      </c>
      <c r="H1109">
        <v>1</v>
      </c>
      <c r="I1109">
        <v>9</v>
      </c>
      <c r="J1109" s="6">
        <v>43381</v>
      </c>
      <c r="K1109" s="7">
        <v>43374</v>
      </c>
      <c r="L1109" t="s">
        <v>8</v>
      </c>
    </row>
    <row r="1110" spans="1:12" x14ac:dyDescent="0.3">
      <c r="A1110" t="s">
        <v>5</v>
      </c>
      <c r="B1110" t="s">
        <v>63</v>
      </c>
      <c r="C1110" t="s">
        <v>15</v>
      </c>
      <c r="D1110" t="s">
        <v>18</v>
      </c>
      <c r="E1110">
        <v>1121.8499999999999</v>
      </c>
      <c r="F1110">
        <v>317.06</v>
      </c>
      <c r="G1110" t="s">
        <v>74</v>
      </c>
      <c r="H1110">
        <v>1</v>
      </c>
      <c r="I1110">
        <v>10</v>
      </c>
      <c r="J1110" s="6">
        <v>43382</v>
      </c>
      <c r="K1110" s="7">
        <v>43374</v>
      </c>
      <c r="L1110" t="s">
        <v>10</v>
      </c>
    </row>
    <row r="1111" spans="1:12" x14ac:dyDescent="0.3">
      <c r="A1111" t="s">
        <v>2</v>
      </c>
      <c r="B1111" t="s">
        <v>66</v>
      </c>
      <c r="C1111" t="s">
        <v>15</v>
      </c>
      <c r="D1111" t="s">
        <v>18</v>
      </c>
      <c r="E1111">
        <v>1642.17</v>
      </c>
      <c r="F1111">
        <v>570.44000000000005</v>
      </c>
      <c r="G1111" t="s">
        <v>74</v>
      </c>
      <c r="H1111">
        <v>1</v>
      </c>
      <c r="I1111">
        <v>9</v>
      </c>
      <c r="J1111" s="6">
        <v>43382</v>
      </c>
      <c r="K1111" s="7">
        <v>43374</v>
      </c>
      <c r="L1111" t="s">
        <v>11</v>
      </c>
    </row>
    <row r="1112" spans="1:12" x14ac:dyDescent="0.3">
      <c r="A1112" t="s">
        <v>3</v>
      </c>
      <c r="B1112" t="s">
        <v>70</v>
      </c>
      <c r="C1112" t="s">
        <v>16</v>
      </c>
      <c r="D1112" t="s">
        <v>18</v>
      </c>
      <c r="E1112">
        <v>7688.25</v>
      </c>
      <c r="F1112">
        <v>2080.35</v>
      </c>
      <c r="G1112" t="s">
        <v>74</v>
      </c>
      <c r="H1112">
        <v>1</v>
      </c>
      <c r="I1112">
        <v>7</v>
      </c>
      <c r="J1112" s="6">
        <v>43382</v>
      </c>
      <c r="K1112" s="7">
        <v>43374</v>
      </c>
      <c r="L1112" t="s">
        <v>9</v>
      </c>
    </row>
    <row r="1113" spans="1:12" x14ac:dyDescent="0.3">
      <c r="A1113" t="s">
        <v>3</v>
      </c>
      <c r="B1113" t="s">
        <v>63</v>
      </c>
      <c r="C1113" t="s">
        <v>16</v>
      </c>
      <c r="D1113" t="s">
        <v>18</v>
      </c>
      <c r="E1113">
        <v>22652.7</v>
      </c>
      <c r="F1113">
        <v>3939.6</v>
      </c>
      <c r="G1113" t="s">
        <v>74</v>
      </c>
      <c r="H1113">
        <v>1</v>
      </c>
      <c r="I1113">
        <v>2</v>
      </c>
      <c r="J1113" s="6">
        <v>43382</v>
      </c>
      <c r="K1113" s="7">
        <v>43374</v>
      </c>
      <c r="L1113" t="s">
        <v>10</v>
      </c>
    </row>
    <row r="1114" spans="1:12" x14ac:dyDescent="0.3">
      <c r="A1114" t="s">
        <v>3</v>
      </c>
      <c r="B1114" t="s">
        <v>67</v>
      </c>
      <c r="C1114" t="s">
        <v>16</v>
      </c>
      <c r="D1114" t="s">
        <v>18</v>
      </c>
      <c r="E1114">
        <v>12235.54</v>
      </c>
      <c r="F1114">
        <v>1462.94</v>
      </c>
      <c r="G1114" t="s">
        <v>74</v>
      </c>
      <c r="H1114">
        <v>1</v>
      </c>
      <c r="I1114">
        <v>4</v>
      </c>
      <c r="J1114" s="6">
        <v>43382</v>
      </c>
      <c r="K1114" s="7">
        <v>43374</v>
      </c>
      <c r="L1114" t="s">
        <v>13</v>
      </c>
    </row>
    <row r="1115" spans="1:12" x14ac:dyDescent="0.3">
      <c r="A1115" t="s">
        <v>4</v>
      </c>
      <c r="B1115" t="s">
        <v>66</v>
      </c>
      <c r="C1115" t="s">
        <v>15</v>
      </c>
      <c r="D1115" t="s">
        <v>18</v>
      </c>
      <c r="E1115">
        <v>6349.59</v>
      </c>
      <c r="F1115">
        <v>1199.3699999999999</v>
      </c>
      <c r="G1115" t="s">
        <v>74</v>
      </c>
      <c r="H1115">
        <v>1</v>
      </c>
      <c r="I1115">
        <v>8</v>
      </c>
      <c r="J1115" s="6">
        <v>43382</v>
      </c>
      <c r="K1115" s="7">
        <v>43374</v>
      </c>
      <c r="L1115" t="s">
        <v>11</v>
      </c>
    </row>
    <row r="1116" spans="1:12" x14ac:dyDescent="0.3">
      <c r="A1116" t="s">
        <v>3</v>
      </c>
      <c r="B1116" t="s">
        <v>66</v>
      </c>
      <c r="C1116" t="s">
        <v>16</v>
      </c>
      <c r="D1116" t="s">
        <v>18</v>
      </c>
      <c r="E1116">
        <v>832.14</v>
      </c>
      <c r="F1116">
        <v>361.79</v>
      </c>
      <c r="G1116" t="s">
        <v>74</v>
      </c>
      <c r="H1116">
        <v>1</v>
      </c>
      <c r="I1116">
        <v>1</v>
      </c>
      <c r="J1116" s="6">
        <v>43383</v>
      </c>
      <c r="K1116" s="7">
        <v>43374</v>
      </c>
      <c r="L1116" t="s">
        <v>11</v>
      </c>
    </row>
    <row r="1117" spans="1:12" x14ac:dyDescent="0.3">
      <c r="A1117" t="s">
        <v>2</v>
      </c>
      <c r="B1117" t="s">
        <v>63</v>
      </c>
      <c r="C1117" t="s">
        <v>16</v>
      </c>
      <c r="D1117" t="s">
        <v>18</v>
      </c>
      <c r="E1117">
        <v>3088.16</v>
      </c>
      <c r="F1117">
        <v>1342.67</v>
      </c>
      <c r="G1117" t="s">
        <v>74</v>
      </c>
      <c r="H1117">
        <v>1</v>
      </c>
      <c r="I1117">
        <v>6</v>
      </c>
      <c r="J1117" s="6">
        <v>43383</v>
      </c>
      <c r="K1117" s="7">
        <v>43374</v>
      </c>
      <c r="L1117" t="s">
        <v>10</v>
      </c>
    </row>
    <row r="1118" spans="1:12" x14ac:dyDescent="0.3">
      <c r="A1118" t="s">
        <v>3</v>
      </c>
      <c r="B1118" t="s">
        <v>63</v>
      </c>
      <c r="C1118" t="s">
        <v>15</v>
      </c>
      <c r="D1118" t="s">
        <v>18</v>
      </c>
      <c r="E1118">
        <v>5125.5</v>
      </c>
      <c r="F1118">
        <v>1567.8</v>
      </c>
      <c r="G1118" t="s">
        <v>74</v>
      </c>
      <c r="H1118">
        <v>1</v>
      </c>
      <c r="I1118">
        <v>8</v>
      </c>
      <c r="J1118" s="6">
        <v>43383</v>
      </c>
      <c r="K1118" s="7">
        <v>43374</v>
      </c>
      <c r="L1118" t="s">
        <v>10</v>
      </c>
    </row>
    <row r="1119" spans="1:12" x14ac:dyDescent="0.3">
      <c r="A1119" t="s">
        <v>5</v>
      </c>
      <c r="B1119" t="s">
        <v>63</v>
      </c>
      <c r="C1119" t="s">
        <v>16</v>
      </c>
      <c r="D1119" t="s">
        <v>18</v>
      </c>
      <c r="E1119">
        <v>5728.5</v>
      </c>
      <c r="F1119">
        <v>1748.7</v>
      </c>
      <c r="G1119" t="s">
        <v>74</v>
      </c>
      <c r="H1119">
        <v>1</v>
      </c>
      <c r="I1119">
        <v>4</v>
      </c>
      <c r="J1119" s="6">
        <v>43383</v>
      </c>
      <c r="K1119" s="7">
        <v>43374</v>
      </c>
      <c r="L1119" t="s">
        <v>10</v>
      </c>
    </row>
    <row r="1120" spans="1:12" x14ac:dyDescent="0.3">
      <c r="A1120" t="s">
        <v>2</v>
      </c>
      <c r="B1120" t="s">
        <v>67</v>
      </c>
      <c r="C1120" t="s">
        <v>16</v>
      </c>
      <c r="D1120" t="s">
        <v>18</v>
      </c>
      <c r="E1120">
        <v>171.85</v>
      </c>
      <c r="F1120">
        <v>41.6</v>
      </c>
      <c r="G1120" t="s">
        <v>74</v>
      </c>
      <c r="H1120">
        <v>1</v>
      </c>
      <c r="I1120">
        <v>1</v>
      </c>
      <c r="J1120" s="6">
        <v>43383</v>
      </c>
      <c r="K1120" s="7">
        <v>43374</v>
      </c>
      <c r="L1120" t="s">
        <v>13</v>
      </c>
    </row>
    <row r="1121" spans="1:12" x14ac:dyDescent="0.3">
      <c r="A1121" t="s">
        <v>3</v>
      </c>
      <c r="B1121" t="s">
        <v>65</v>
      </c>
      <c r="C1121" t="s">
        <v>16</v>
      </c>
      <c r="D1121" t="s">
        <v>18</v>
      </c>
      <c r="E1121">
        <v>3575.12</v>
      </c>
      <c r="F1121">
        <v>1515.54</v>
      </c>
      <c r="G1121" t="s">
        <v>74</v>
      </c>
      <c r="H1121">
        <v>1</v>
      </c>
      <c r="I1121">
        <v>2</v>
      </c>
      <c r="J1121" s="6">
        <v>43384</v>
      </c>
      <c r="K1121" s="7">
        <v>43374</v>
      </c>
      <c r="L1121" t="s">
        <v>12</v>
      </c>
    </row>
    <row r="1122" spans="1:12" x14ac:dyDescent="0.3">
      <c r="A1122" t="s">
        <v>4</v>
      </c>
      <c r="B1122" t="s">
        <v>69</v>
      </c>
      <c r="C1122" t="s">
        <v>16</v>
      </c>
      <c r="D1122" t="s">
        <v>18</v>
      </c>
      <c r="E1122">
        <v>17955.73</v>
      </c>
      <c r="F1122">
        <v>5074.45</v>
      </c>
      <c r="G1122" t="s">
        <v>74</v>
      </c>
      <c r="H1122">
        <v>1</v>
      </c>
      <c r="I1122">
        <v>5</v>
      </c>
      <c r="J1122" s="6">
        <v>43384</v>
      </c>
      <c r="K1122" s="7">
        <v>43374</v>
      </c>
      <c r="L1122" t="s">
        <v>8</v>
      </c>
    </row>
    <row r="1123" spans="1:12" x14ac:dyDescent="0.3">
      <c r="A1123" t="s">
        <v>4</v>
      </c>
      <c r="B1123" t="s">
        <v>67</v>
      </c>
      <c r="C1123" t="s">
        <v>16</v>
      </c>
      <c r="D1123" t="s">
        <v>18</v>
      </c>
      <c r="E1123">
        <v>2997.91</v>
      </c>
      <c r="F1123">
        <v>536.47</v>
      </c>
      <c r="G1123" t="s">
        <v>74</v>
      </c>
      <c r="H1123">
        <v>1</v>
      </c>
      <c r="I1123">
        <v>1</v>
      </c>
      <c r="J1123" s="6">
        <v>43384</v>
      </c>
      <c r="K1123" s="7">
        <v>43374</v>
      </c>
      <c r="L1123" t="s">
        <v>13</v>
      </c>
    </row>
    <row r="1124" spans="1:12" x14ac:dyDescent="0.3">
      <c r="A1124" t="s">
        <v>3</v>
      </c>
      <c r="B1124" t="s">
        <v>66</v>
      </c>
      <c r="C1124" t="s">
        <v>16</v>
      </c>
      <c r="D1124" t="s">
        <v>18</v>
      </c>
      <c r="E1124">
        <v>4149.9799999999996</v>
      </c>
      <c r="F1124">
        <v>2053.14</v>
      </c>
      <c r="G1124" t="s">
        <v>74</v>
      </c>
      <c r="H1124">
        <v>1</v>
      </c>
      <c r="I1124">
        <v>1</v>
      </c>
      <c r="J1124" s="6">
        <v>43384</v>
      </c>
      <c r="K1124" s="7">
        <v>43374</v>
      </c>
      <c r="L1124" t="s">
        <v>11</v>
      </c>
    </row>
    <row r="1125" spans="1:12" x14ac:dyDescent="0.3">
      <c r="A1125" t="s">
        <v>3</v>
      </c>
      <c r="B1125" t="s">
        <v>67</v>
      </c>
      <c r="C1125" t="s">
        <v>16</v>
      </c>
      <c r="D1125" t="s">
        <v>18</v>
      </c>
      <c r="E1125">
        <v>8474.16</v>
      </c>
      <c r="F1125">
        <v>2990.88</v>
      </c>
      <c r="G1125" t="s">
        <v>74</v>
      </c>
      <c r="H1125">
        <v>1</v>
      </c>
      <c r="I1125">
        <v>3</v>
      </c>
      <c r="J1125" s="6">
        <v>43384</v>
      </c>
      <c r="K1125" s="7">
        <v>43374</v>
      </c>
      <c r="L1125" t="s">
        <v>13</v>
      </c>
    </row>
    <row r="1126" spans="1:12" x14ac:dyDescent="0.3">
      <c r="A1126" t="s">
        <v>2</v>
      </c>
      <c r="B1126" t="s">
        <v>69</v>
      </c>
      <c r="C1126" t="s">
        <v>15</v>
      </c>
      <c r="D1126" t="s">
        <v>18</v>
      </c>
      <c r="E1126">
        <v>21487.7</v>
      </c>
      <c r="F1126">
        <v>10276.700000000001</v>
      </c>
      <c r="G1126" t="s">
        <v>74</v>
      </c>
      <c r="H1126">
        <v>1</v>
      </c>
      <c r="I1126">
        <v>10</v>
      </c>
      <c r="J1126" s="6">
        <v>43384</v>
      </c>
      <c r="K1126" s="7">
        <v>43374</v>
      </c>
      <c r="L1126" t="s">
        <v>8</v>
      </c>
    </row>
    <row r="1127" spans="1:12" x14ac:dyDescent="0.3">
      <c r="A1127" t="s">
        <v>2</v>
      </c>
      <c r="B1127" t="s">
        <v>69</v>
      </c>
      <c r="C1127" t="s">
        <v>16</v>
      </c>
      <c r="D1127" t="s">
        <v>18</v>
      </c>
      <c r="E1127">
        <v>10524.36</v>
      </c>
      <c r="F1127">
        <v>-4034.31</v>
      </c>
      <c r="G1127" t="s">
        <v>74</v>
      </c>
      <c r="H1127">
        <v>1</v>
      </c>
      <c r="I1127">
        <v>6</v>
      </c>
      <c r="J1127" s="6">
        <v>43385</v>
      </c>
      <c r="K1127" s="7">
        <v>43374</v>
      </c>
      <c r="L1127" t="s">
        <v>8</v>
      </c>
    </row>
    <row r="1128" spans="1:12" x14ac:dyDescent="0.3">
      <c r="A1128" t="s">
        <v>5</v>
      </c>
      <c r="B1128" t="s">
        <v>65</v>
      </c>
      <c r="C1128" t="s">
        <v>16</v>
      </c>
      <c r="D1128" t="s">
        <v>18</v>
      </c>
      <c r="E1128">
        <v>5933.52</v>
      </c>
      <c r="F1128">
        <v>2768.96</v>
      </c>
      <c r="G1128" t="s">
        <v>74</v>
      </c>
      <c r="H1128">
        <v>1</v>
      </c>
      <c r="I1128">
        <v>4</v>
      </c>
      <c r="J1128" s="6">
        <v>43385</v>
      </c>
      <c r="K1128" s="7">
        <v>43374</v>
      </c>
      <c r="L1128" t="s">
        <v>12</v>
      </c>
    </row>
    <row r="1129" spans="1:12" x14ac:dyDescent="0.3">
      <c r="A1129" t="s">
        <v>2</v>
      </c>
      <c r="B1129" t="s">
        <v>65</v>
      </c>
      <c r="C1129" t="s">
        <v>16</v>
      </c>
      <c r="D1129" t="s">
        <v>18</v>
      </c>
      <c r="E1129">
        <v>5244.76</v>
      </c>
      <c r="F1129">
        <v>1711.48</v>
      </c>
      <c r="G1129" t="s">
        <v>74</v>
      </c>
      <c r="H1129">
        <v>1</v>
      </c>
      <c r="I1129">
        <v>5</v>
      </c>
      <c r="J1129" s="6">
        <v>43385</v>
      </c>
      <c r="K1129" s="7">
        <v>43374</v>
      </c>
      <c r="L1129" t="s">
        <v>12</v>
      </c>
    </row>
    <row r="1130" spans="1:12" x14ac:dyDescent="0.3">
      <c r="A1130" t="s">
        <v>3</v>
      </c>
      <c r="B1130" t="s">
        <v>70</v>
      </c>
      <c r="C1130" t="s">
        <v>16</v>
      </c>
      <c r="D1130" t="s">
        <v>18</v>
      </c>
      <c r="E1130">
        <v>9460.4</v>
      </c>
      <c r="F1130">
        <v>3429.4</v>
      </c>
      <c r="G1130" t="s">
        <v>74</v>
      </c>
      <c r="H1130">
        <v>1</v>
      </c>
      <c r="I1130">
        <v>6</v>
      </c>
      <c r="J1130" s="6">
        <v>43385</v>
      </c>
      <c r="K1130" s="7">
        <v>43374</v>
      </c>
      <c r="L1130" t="s">
        <v>9</v>
      </c>
    </row>
    <row r="1131" spans="1:12" x14ac:dyDescent="0.3">
      <c r="A1131" t="s">
        <v>3</v>
      </c>
      <c r="B1131" t="s">
        <v>70</v>
      </c>
      <c r="C1131" t="s">
        <v>16</v>
      </c>
      <c r="D1131" t="s">
        <v>18</v>
      </c>
      <c r="E1131">
        <v>6003.2</v>
      </c>
      <c r="F1131">
        <v>2315.52</v>
      </c>
      <c r="G1131" t="s">
        <v>74</v>
      </c>
      <c r="H1131">
        <v>1</v>
      </c>
      <c r="I1131">
        <v>5</v>
      </c>
      <c r="J1131" s="6">
        <v>43385</v>
      </c>
      <c r="K1131" s="7">
        <v>43374</v>
      </c>
      <c r="L1131" t="s">
        <v>9</v>
      </c>
    </row>
    <row r="1132" spans="1:12" x14ac:dyDescent="0.3">
      <c r="A1132" t="s">
        <v>4</v>
      </c>
      <c r="B1132" t="s">
        <v>69</v>
      </c>
      <c r="C1132" t="s">
        <v>16</v>
      </c>
      <c r="D1132" t="s">
        <v>18</v>
      </c>
      <c r="E1132">
        <v>2940.23</v>
      </c>
      <c r="F1132">
        <v>1534.04</v>
      </c>
      <c r="G1132" t="s">
        <v>74</v>
      </c>
      <c r="H1132">
        <v>1</v>
      </c>
      <c r="I1132">
        <v>1</v>
      </c>
      <c r="J1132" s="6">
        <v>43385</v>
      </c>
      <c r="K1132" s="7">
        <v>43374</v>
      </c>
      <c r="L1132" t="s">
        <v>8</v>
      </c>
    </row>
    <row r="1133" spans="1:12" x14ac:dyDescent="0.3">
      <c r="A1133" t="s">
        <v>4</v>
      </c>
      <c r="B1133" t="s">
        <v>65</v>
      </c>
      <c r="C1133" t="s">
        <v>15</v>
      </c>
      <c r="D1133" t="s">
        <v>18</v>
      </c>
      <c r="E1133">
        <v>16293.06</v>
      </c>
      <c r="F1133">
        <v>6517.21</v>
      </c>
      <c r="G1133" t="s">
        <v>74</v>
      </c>
      <c r="H1133">
        <v>1</v>
      </c>
      <c r="I1133">
        <v>10</v>
      </c>
      <c r="J1133" s="6">
        <v>43385</v>
      </c>
      <c r="K1133" s="7">
        <v>43374</v>
      </c>
      <c r="L1133" t="s">
        <v>12</v>
      </c>
    </row>
    <row r="1134" spans="1:12" x14ac:dyDescent="0.3">
      <c r="A1134" t="s">
        <v>3</v>
      </c>
      <c r="B1134" t="s">
        <v>66</v>
      </c>
      <c r="C1134" t="s">
        <v>15</v>
      </c>
      <c r="D1134" t="s">
        <v>18</v>
      </c>
      <c r="E1134">
        <v>394.63</v>
      </c>
      <c r="F1134">
        <v>91.39</v>
      </c>
      <c r="G1134" t="s">
        <v>74</v>
      </c>
      <c r="H1134">
        <v>1</v>
      </c>
      <c r="I1134">
        <v>10</v>
      </c>
      <c r="J1134" s="6">
        <v>43386</v>
      </c>
      <c r="K1134" s="7">
        <v>43374</v>
      </c>
      <c r="L1134" t="s">
        <v>11</v>
      </c>
    </row>
    <row r="1135" spans="1:12" x14ac:dyDescent="0.3">
      <c r="A1135" t="s">
        <v>4</v>
      </c>
      <c r="B1135" t="s">
        <v>67</v>
      </c>
      <c r="C1135" t="s">
        <v>15</v>
      </c>
      <c r="D1135" t="s">
        <v>18</v>
      </c>
      <c r="E1135">
        <v>18430.36</v>
      </c>
      <c r="F1135">
        <v>7011.56</v>
      </c>
      <c r="G1135" t="s">
        <v>74</v>
      </c>
      <c r="H1135">
        <v>1</v>
      </c>
      <c r="I1135">
        <v>9</v>
      </c>
      <c r="J1135" s="6">
        <v>43386</v>
      </c>
      <c r="K1135" s="7">
        <v>43374</v>
      </c>
      <c r="L1135" t="s">
        <v>13</v>
      </c>
    </row>
    <row r="1136" spans="1:12" x14ac:dyDescent="0.3">
      <c r="A1136" t="s">
        <v>3</v>
      </c>
      <c r="B1136" t="s">
        <v>67</v>
      </c>
      <c r="C1136" t="s">
        <v>16</v>
      </c>
      <c r="D1136" t="s">
        <v>18</v>
      </c>
      <c r="E1136">
        <v>11891.16</v>
      </c>
      <c r="F1136">
        <v>5316.06</v>
      </c>
      <c r="G1136" t="s">
        <v>74</v>
      </c>
      <c r="H1136">
        <v>1</v>
      </c>
      <c r="I1136">
        <v>4</v>
      </c>
      <c r="J1136" s="6">
        <v>43386</v>
      </c>
      <c r="K1136" s="7">
        <v>43374</v>
      </c>
      <c r="L1136" t="s">
        <v>13</v>
      </c>
    </row>
    <row r="1137" spans="1:12" x14ac:dyDescent="0.3">
      <c r="A1137" t="s">
        <v>2</v>
      </c>
      <c r="B1137" t="s">
        <v>63</v>
      </c>
      <c r="C1137" t="s">
        <v>16</v>
      </c>
      <c r="D1137" t="s">
        <v>18</v>
      </c>
      <c r="E1137">
        <v>4990.16</v>
      </c>
      <c r="F1137">
        <v>784.14</v>
      </c>
      <c r="G1137" t="s">
        <v>74</v>
      </c>
      <c r="H1137">
        <v>1</v>
      </c>
      <c r="I1137">
        <v>6</v>
      </c>
      <c r="J1137" s="6">
        <v>43386</v>
      </c>
      <c r="K1137" s="7">
        <v>43374</v>
      </c>
      <c r="L1137" t="s">
        <v>10</v>
      </c>
    </row>
    <row r="1138" spans="1:12" x14ac:dyDescent="0.3">
      <c r="A1138" t="s">
        <v>4</v>
      </c>
      <c r="B1138" t="s">
        <v>67</v>
      </c>
      <c r="C1138" t="s">
        <v>15</v>
      </c>
      <c r="D1138" t="s">
        <v>18</v>
      </c>
      <c r="E1138">
        <v>13507.2</v>
      </c>
      <c r="F1138">
        <v>1181.8800000000001</v>
      </c>
      <c r="G1138" t="s">
        <v>74</v>
      </c>
      <c r="H1138">
        <v>1</v>
      </c>
      <c r="I1138">
        <v>10</v>
      </c>
      <c r="J1138" s="6">
        <v>43386</v>
      </c>
      <c r="K1138" s="7">
        <v>43374</v>
      </c>
      <c r="L1138" t="s">
        <v>13</v>
      </c>
    </row>
    <row r="1139" spans="1:12" x14ac:dyDescent="0.3">
      <c r="A1139" t="s">
        <v>2</v>
      </c>
      <c r="B1139" t="s">
        <v>63</v>
      </c>
      <c r="C1139" t="s">
        <v>16</v>
      </c>
      <c r="D1139" t="s">
        <v>18</v>
      </c>
      <c r="E1139">
        <v>6110.4</v>
      </c>
      <c r="F1139">
        <v>763.8</v>
      </c>
      <c r="G1139" t="s">
        <v>74</v>
      </c>
      <c r="H1139">
        <v>1</v>
      </c>
      <c r="I1139">
        <v>4</v>
      </c>
      <c r="J1139" s="6">
        <v>43386</v>
      </c>
      <c r="K1139" s="7">
        <v>43374</v>
      </c>
      <c r="L1139" t="s">
        <v>10</v>
      </c>
    </row>
    <row r="1140" spans="1:12" x14ac:dyDescent="0.3">
      <c r="A1140" t="s">
        <v>4</v>
      </c>
      <c r="B1140" t="s">
        <v>69</v>
      </c>
      <c r="C1140" t="s">
        <v>16</v>
      </c>
      <c r="D1140" t="s">
        <v>18</v>
      </c>
      <c r="E1140">
        <v>3944.96</v>
      </c>
      <c r="F1140">
        <v>600.30999999999995</v>
      </c>
      <c r="G1140" t="s">
        <v>74</v>
      </c>
      <c r="H1140">
        <v>1</v>
      </c>
      <c r="I1140">
        <v>3</v>
      </c>
      <c r="J1140" s="6">
        <v>43386</v>
      </c>
      <c r="K1140" s="7">
        <v>43374</v>
      </c>
      <c r="L1140" t="s">
        <v>8</v>
      </c>
    </row>
    <row r="1141" spans="1:12" x14ac:dyDescent="0.3">
      <c r="A1141" t="s">
        <v>3</v>
      </c>
      <c r="B1141" t="s">
        <v>63</v>
      </c>
      <c r="C1141" t="s">
        <v>16</v>
      </c>
      <c r="D1141" t="s">
        <v>18</v>
      </c>
      <c r="E1141">
        <v>25155.279999999999</v>
      </c>
      <c r="F1141">
        <v>12851.03</v>
      </c>
      <c r="G1141" t="s">
        <v>74</v>
      </c>
      <c r="H1141">
        <v>1</v>
      </c>
      <c r="I1141">
        <v>1</v>
      </c>
      <c r="J1141" s="6">
        <v>43387</v>
      </c>
      <c r="K1141" s="7">
        <v>43374</v>
      </c>
      <c r="L1141" t="s">
        <v>10</v>
      </c>
    </row>
    <row r="1142" spans="1:12" x14ac:dyDescent="0.3">
      <c r="A1142" t="s">
        <v>3</v>
      </c>
      <c r="B1142" t="s">
        <v>65</v>
      </c>
      <c r="C1142" t="s">
        <v>16</v>
      </c>
      <c r="D1142" t="s">
        <v>18</v>
      </c>
      <c r="E1142">
        <v>7638</v>
      </c>
      <c r="F1142">
        <v>1366.8</v>
      </c>
      <c r="G1142" t="s">
        <v>74</v>
      </c>
      <c r="H1142">
        <v>1</v>
      </c>
      <c r="I1142">
        <v>4</v>
      </c>
      <c r="J1142" s="6">
        <v>43387</v>
      </c>
      <c r="K1142" s="7">
        <v>43374</v>
      </c>
      <c r="L1142" t="s">
        <v>12</v>
      </c>
    </row>
    <row r="1143" spans="1:12" x14ac:dyDescent="0.3">
      <c r="A1143" t="s">
        <v>2</v>
      </c>
      <c r="B1143" t="s">
        <v>66</v>
      </c>
      <c r="C1143" t="s">
        <v>15</v>
      </c>
      <c r="D1143" t="s">
        <v>18</v>
      </c>
      <c r="E1143">
        <v>3207.96</v>
      </c>
      <c r="F1143">
        <v>1654.64</v>
      </c>
      <c r="G1143" t="s">
        <v>74</v>
      </c>
      <c r="H1143">
        <v>1</v>
      </c>
      <c r="I1143">
        <v>9</v>
      </c>
      <c r="J1143" s="6">
        <v>43387</v>
      </c>
      <c r="K1143" s="7">
        <v>43374</v>
      </c>
      <c r="L1143" t="s">
        <v>11</v>
      </c>
    </row>
    <row r="1144" spans="1:12" x14ac:dyDescent="0.3">
      <c r="A1144" t="s">
        <v>2</v>
      </c>
      <c r="B1144" t="s">
        <v>67</v>
      </c>
      <c r="C1144" t="s">
        <v>16</v>
      </c>
      <c r="D1144" t="s">
        <v>18</v>
      </c>
      <c r="E1144">
        <v>2847.77</v>
      </c>
      <c r="F1144">
        <v>1300.07</v>
      </c>
      <c r="G1144" t="s">
        <v>74</v>
      </c>
      <c r="H1144">
        <v>1</v>
      </c>
      <c r="I1144">
        <v>4</v>
      </c>
      <c r="J1144" s="6">
        <v>43387</v>
      </c>
      <c r="K1144" s="7">
        <v>43374</v>
      </c>
      <c r="L1144" t="s">
        <v>13</v>
      </c>
    </row>
    <row r="1145" spans="1:12" x14ac:dyDescent="0.3">
      <c r="A1145" t="s">
        <v>3</v>
      </c>
      <c r="B1145" t="s">
        <v>66</v>
      </c>
      <c r="C1145" t="s">
        <v>16</v>
      </c>
      <c r="D1145" t="s">
        <v>18</v>
      </c>
      <c r="E1145">
        <v>1756.74</v>
      </c>
      <c r="F1145">
        <v>573.26</v>
      </c>
      <c r="G1145" t="s">
        <v>74</v>
      </c>
      <c r="H1145">
        <v>1</v>
      </c>
      <c r="I1145">
        <v>1</v>
      </c>
      <c r="J1145" s="6">
        <v>43388</v>
      </c>
      <c r="K1145" s="7">
        <v>43374</v>
      </c>
      <c r="L1145" t="s">
        <v>11</v>
      </c>
    </row>
    <row r="1146" spans="1:12" x14ac:dyDescent="0.3">
      <c r="A1146" t="s">
        <v>3</v>
      </c>
      <c r="B1146" t="s">
        <v>66</v>
      </c>
      <c r="C1146" t="s">
        <v>16</v>
      </c>
      <c r="D1146" t="s">
        <v>18</v>
      </c>
      <c r="E1146">
        <v>5917.44</v>
      </c>
      <c r="F1146">
        <v>964.8</v>
      </c>
      <c r="G1146" t="s">
        <v>74</v>
      </c>
      <c r="H1146">
        <v>1</v>
      </c>
      <c r="I1146">
        <v>2</v>
      </c>
      <c r="J1146" s="6">
        <v>43388</v>
      </c>
      <c r="K1146" s="7">
        <v>43374</v>
      </c>
      <c r="L1146" t="s">
        <v>11</v>
      </c>
    </row>
    <row r="1147" spans="1:12" x14ac:dyDescent="0.3">
      <c r="A1147" t="s">
        <v>5</v>
      </c>
      <c r="B1147" t="s">
        <v>70</v>
      </c>
      <c r="C1147" t="s">
        <v>15</v>
      </c>
      <c r="D1147" t="s">
        <v>18</v>
      </c>
      <c r="E1147">
        <v>1110.52</v>
      </c>
      <c r="F1147">
        <v>248.22</v>
      </c>
      <c r="G1147" t="s">
        <v>74</v>
      </c>
      <c r="H1147">
        <v>1</v>
      </c>
      <c r="I1147">
        <v>9</v>
      </c>
      <c r="J1147" s="6">
        <v>43388</v>
      </c>
      <c r="K1147" s="7">
        <v>43374</v>
      </c>
      <c r="L1147" t="s">
        <v>9</v>
      </c>
    </row>
    <row r="1148" spans="1:12" x14ac:dyDescent="0.3">
      <c r="A1148" t="s">
        <v>4</v>
      </c>
      <c r="B1148" t="s">
        <v>67</v>
      </c>
      <c r="C1148" t="s">
        <v>15</v>
      </c>
      <c r="D1148" t="s">
        <v>18</v>
      </c>
      <c r="E1148">
        <v>4048.14</v>
      </c>
      <c r="F1148">
        <v>468.74</v>
      </c>
      <c r="G1148" t="s">
        <v>74</v>
      </c>
      <c r="H1148">
        <v>1</v>
      </c>
      <c r="I1148">
        <v>8</v>
      </c>
      <c r="J1148" s="6">
        <v>43388</v>
      </c>
      <c r="K1148" s="7">
        <v>43374</v>
      </c>
      <c r="L1148" t="s">
        <v>13</v>
      </c>
    </row>
    <row r="1149" spans="1:12" x14ac:dyDescent="0.3">
      <c r="A1149" t="s">
        <v>3</v>
      </c>
      <c r="B1149" t="s">
        <v>65</v>
      </c>
      <c r="C1149" t="s">
        <v>16</v>
      </c>
      <c r="D1149" t="s">
        <v>18</v>
      </c>
      <c r="E1149">
        <v>8200.7999999999993</v>
      </c>
      <c r="F1149">
        <v>1929.6</v>
      </c>
      <c r="G1149" t="s">
        <v>74</v>
      </c>
      <c r="H1149">
        <v>1</v>
      </c>
      <c r="I1149">
        <v>4</v>
      </c>
      <c r="J1149" s="6">
        <v>43388</v>
      </c>
      <c r="K1149" s="7">
        <v>43374</v>
      </c>
      <c r="L1149" t="s">
        <v>12</v>
      </c>
    </row>
    <row r="1150" spans="1:12" x14ac:dyDescent="0.3">
      <c r="A1150" t="s">
        <v>4</v>
      </c>
      <c r="B1150" t="s">
        <v>67</v>
      </c>
      <c r="C1150" t="s">
        <v>15</v>
      </c>
      <c r="D1150" t="s">
        <v>18</v>
      </c>
      <c r="E1150">
        <v>14743.35</v>
      </c>
      <c r="F1150">
        <v>4259.1899999999996</v>
      </c>
      <c r="G1150" t="s">
        <v>74</v>
      </c>
      <c r="H1150">
        <v>1</v>
      </c>
      <c r="I1150">
        <v>9</v>
      </c>
      <c r="J1150" s="6">
        <v>43388</v>
      </c>
      <c r="K1150" s="7">
        <v>43374</v>
      </c>
      <c r="L1150" t="s">
        <v>13</v>
      </c>
    </row>
    <row r="1151" spans="1:12" x14ac:dyDescent="0.3">
      <c r="A1151" t="s">
        <v>2</v>
      </c>
      <c r="B1151" t="s">
        <v>65</v>
      </c>
      <c r="C1151" t="s">
        <v>16</v>
      </c>
      <c r="D1151" t="s">
        <v>18</v>
      </c>
      <c r="E1151">
        <v>1724.91</v>
      </c>
      <c r="F1151">
        <v>544.70000000000005</v>
      </c>
      <c r="G1151" t="s">
        <v>74</v>
      </c>
      <c r="H1151">
        <v>1</v>
      </c>
      <c r="I1151">
        <v>3</v>
      </c>
      <c r="J1151" s="6">
        <v>43388</v>
      </c>
      <c r="K1151" s="7">
        <v>43374</v>
      </c>
      <c r="L1151" t="s">
        <v>12</v>
      </c>
    </row>
    <row r="1152" spans="1:12" x14ac:dyDescent="0.3">
      <c r="A1152" t="s">
        <v>4</v>
      </c>
      <c r="B1152" t="s">
        <v>63</v>
      </c>
      <c r="C1152" t="s">
        <v>16</v>
      </c>
      <c r="D1152" t="s">
        <v>18</v>
      </c>
      <c r="E1152">
        <v>4534.5600000000004</v>
      </c>
      <c r="F1152">
        <v>2210.58</v>
      </c>
      <c r="G1152" t="s">
        <v>74</v>
      </c>
      <c r="H1152">
        <v>1</v>
      </c>
      <c r="I1152">
        <v>2</v>
      </c>
      <c r="J1152" s="6">
        <v>43388</v>
      </c>
      <c r="K1152" s="7">
        <v>43374</v>
      </c>
      <c r="L1152" t="s">
        <v>10</v>
      </c>
    </row>
    <row r="1153" spans="1:12" x14ac:dyDescent="0.3">
      <c r="A1153" t="s">
        <v>3</v>
      </c>
      <c r="B1153" t="s">
        <v>69</v>
      </c>
      <c r="C1153" t="s">
        <v>16</v>
      </c>
      <c r="D1153" t="s">
        <v>18</v>
      </c>
      <c r="E1153">
        <v>5658.48</v>
      </c>
      <c r="F1153">
        <v>1786.85</v>
      </c>
      <c r="G1153" t="s">
        <v>74</v>
      </c>
      <c r="H1153">
        <v>1</v>
      </c>
      <c r="I1153">
        <v>1</v>
      </c>
      <c r="J1153" s="6">
        <v>43388</v>
      </c>
      <c r="K1153" s="7">
        <v>43374</v>
      </c>
      <c r="L1153" t="s">
        <v>8</v>
      </c>
    </row>
    <row r="1154" spans="1:12" x14ac:dyDescent="0.3">
      <c r="A1154" t="s">
        <v>4</v>
      </c>
      <c r="B1154" t="s">
        <v>70</v>
      </c>
      <c r="C1154" t="s">
        <v>15</v>
      </c>
      <c r="D1154" t="s">
        <v>18</v>
      </c>
      <c r="E1154">
        <v>955.42</v>
      </c>
      <c r="F1154">
        <v>83.07</v>
      </c>
      <c r="G1154" t="s">
        <v>74</v>
      </c>
      <c r="H1154">
        <v>1</v>
      </c>
      <c r="I1154">
        <v>8</v>
      </c>
      <c r="J1154" s="6">
        <v>43388</v>
      </c>
      <c r="K1154" s="7">
        <v>43374</v>
      </c>
      <c r="L1154" t="s">
        <v>9</v>
      </c>
    </row>
    <row r="1155" spans="1:12" x14ac:dyDescent="0.3">
      <c r="A1155" t="s">
        <v>4</v>
      </c>
      <c r="B1155" t="s">
        <v>63</v>
      </c>
      <c r="C1155" t="s">
        <v>16</v>
      </c>
      <c r="D1155" t="s">
        <v>18</v>
      </c>
      <c r="E1155">
        <v>8622.9</v>
      </c>
      <c r="F1155">
        <v>4503.05</v>
      </c>
      <c r="G1155" t="s">
        <v>74</v>
      </c>
      <c r="H1155">
        <v>1</v>
      </c>
      <c r="I1155">
        <v>2</v>
      </c>
      <c r="J1155" s="6">
        <v>43388</v>
      </c>
      <c r="K1155" s="7">
        <v>43374</v>
      </c>
      <c r="L1155" t="s">
        <v>10</v>
      </c>
    </row>
    <row r="1156" spans="1:12" x14ac:dyDescent="0.3">
      <c r="A1156" t="s">
        <v>4</v>
      </c>
      <c r="B1156" t="s">
        <v>65</v>
      </c>
      <c r="C1156" t="s">
        <v>16</v>
      </c>
      <c r="D1156" t="s">
        <v>18</v>
      </c>
      <c r="E1156">
        <v>3400.92</v>
      </c>
      <c r="F1156">
        <v>1473.74</v>
      </c>
      <c r="G1156" t="s">
        <v>74</v>
      </c>
      <c r="H1156">
        <v>1</v>
      </c>
      <c r="I1156">
        <v>1</v>
      </c>
      <c r="J1156" s="6">
        <v>43389</v>
      </c>
      <c r="K1156" s="7">
        <v>43374</v>
      </c>
      <c r="L1156" t="s">
        <v>12</v>
      </c>
    </row>
    <row r="1157" spans="1:12" x14ac:dyDescent="0.3">
      <c r="A1157" t="s">
        <v>3</v>
      </c>
      <c r="B1157" t="s">
        <v>63</v>
      </c>
      <c r="C1157" t="s">
        <v>16</v>
      </c>
      <c r="D1157" t="s">
        <v>18</v>
      </c>
      <c r="E1157">
        <v>665.71</v>
      </c>
      <c r="F1157">
        <v>108.55</v>
      </c>
      <c r="G1157" t="s">
        <v>74</v>
      </c>
      <c r="H1157">
        <v>1</v>
      </c>
      <c r="I1157">
        <v>5</v>
      </c>
      <c r="J1157" s="6">
        <v>43389</v>
      </c>
      <c r="K1157" s="7">
        <v>43374</v>
      </c>
      <c r="L1157" t="s">
        <v>10</v>
      </c>
    </row>
    <row r="1158" spans="1:12" x14ac:dyDescent="0.3">
      <c r="A1158" t="s">
        <v>2</v>
      </c>
      <c r="B1158" t="s">
        <v>63</v>
      </c>
      <c r="C1158" t="s">
        <v>16</v>
      </c>
      <c r="D1158" t="s">
        <v>18</v>
      </c>
      <c r="E1158">
        <v>33211.629999999997</v>
      </c>
      <c r="F1158">
        <v>6858.91</v>
      </c>
      <c r="G1158" t="s">
        <v>74</v>
      </c>
      <c r="H1158">
        <v>1</v>
      </c>
      <c r="I1158">
        <v>5</v>
      </c>
      <c r="J1158" s="6">
        <v>43389</v>
      </c>
      <c r="K1158" s="7">
        <v>43374</v>
      </c>
      <c r="L1158" t="s">
        <v>10</v>
      </c>
    </row>
    <row r="1159" spans="1:12" x14ac:dyDescent="0.3">
      <c r="A1159" t="s">
        <v>2</v>
      </c>
      <c r="B1159" t="s">
        <v>67</v>
      </c>
      <c r="C1159" t="s">
        <v>16</v>
      </c>
      <c r="D1159" t="s">
        <v>18</v>
      </c>
      <c r="E1159">
        <v>2958.72</v>
      </c>
      <c r="F1159">
        <v>1093.44</v>
      </c>
      <c r="G1159" t="s">
        <v>74</v>
      </c>
      <c r="H1159">
        <v>1</v>
      </c>
      <c r="I1159">
        <v>7</v>
      </c>
      <c r="J1159" s="6">
        <v>43389</v>
      </c>
      <c r="K1159" s="7">
        <v>43374</v>
      </c>
      <c r="L1159" t="s">
        <v>13</v>
      </c>
    </row>
    <row r="1160" spans="1:12" x14ac:dyDescent="0.3">
      <c r="A1160" t="s">
        <v>3</v>
      </c>
      <c r="B1160" t="s">
        <v>67</v>
      </c>
      <c r="C1160" t="s">
        <v>15</v>
      </c>
      <c r="D1160" t="s">
        <v>18</v>
      </c>
      <c r="E1160">
        <v>13007.38</v>
      </c>
      <c r="F1160">
        <v>2601.46</v>
      </c>
      <c r="G1160" t="s">
        <v>74</v>
      </c>
      <c r="H1160">
        <v>1</v>
      </c>
      <c r="I1160">
        <v>9</v>
      </c>
      <c r="J1160" s="6">
        <v>43389</v>
      </c>
      <c r="K1160" s="7">
        <v>43374</v>
      </c>
      <c r="L1160" t="s">
        <v>13</v>
      </c>
    </row>
    <row r="1161" spans="1:12" x14ac:dyDescent="0.3">
      <c r="A1161" t="s">
        <v>3</v>
      </c>
      <c r="B1161" t="s">
        <v>69</v>
      </c>
      <c r="C1161" t="s">
        <v>16</v>
      </c>
      <c r="D1161" t="s">
        <v>18</v>
      </c>
      <c r="E1161">
        <v>16039.8</v>
      </c>
      <c r="F1161">
        <v>3039.12</v>
      </c>
      <c r="G1161" t="s">
        <v>74</v>
      </c>
      <c r="H1161">
        <v>1</v>
      </c>
      <c r="I1161">
        <v>6</v>
      </c>
      <c r="J1161" s="6">
        <v>43390</v>
      </c>
      <c r="K1161" s="7">
        <v>43374</v>
      </c>
      <c r="L1161" t="s">
        <v>8</v>
      </c>
    </row>
    <row r="1162" spans="1:12" x14ac:dyDescent="0.3">
      <c r="A1162" t="s">
        <v>3</v>
      </c>
      <c r="B1162" t="s">
        <v>66</v>
      </c>
      <c r="C1162" t="s">
        <v>16</v>
      </c>
      <c r="D1162" t="s">
        <v>18</v>
      </c>
      <c r="E1162">
        <v>19909.72</v>
      </c>
      <c r="F1162">
        <v>5449</v>
      </c>
      <c r="G1162" t="s">
        <v>74</v>
      </c>
      <c r="H1162">
        <v>1</v>
      </c>
      <c r="I1162">
        <v>5</v>
      </c>
      <c r="J1162" s="6">
        <v>43390</v>
      </c>
      <c r="K1162" s="7">
        <v>43374</v>
      </c>
      <c r="L1162" t="s">
        <v>11</v>
      </c>
    </row>
    <row r="1163" spans="1:12" x14ac:dyDescent="0.3">
      <c r="A1163" t="s">
        <v>5</v>
      </c>
      <c r="B1163" t="s">
        <v>63</v>
      </c>
      <c r="C1163" t="s">
        <v>16</v>
      </c>
      <c r="D1163" t="s">
        <v>18</v>
      </c>
      <c r="E1163">
        <v>5482.61</v>
      </c>
      <c r="F1163">
        <v>1801.45</v>
      </c>
      <c r="G1163" t="s">
        <v>74</v>
      </c>
      <c r="H1163">
        <v>1</v>
      </c>
      <c r="I1163">
        <v>5</v>
      </c>
      <c r="J1163" s="6">
        <v>43390</v>
      </c>
      <c r="K1163" s="7">
        <v>43374</v>
      </c>
      <c r="L1163" t="s">
        <v>10</v>
      </c>
    </row>
    <row r="1164" spans="1:12" x14ac:dyDescent="0.3">
      <c r="A1164" t="s">
        <v>3</v>
      </c>
      <c r="B1164" t="s">
        <v>63</v>
      </c>
      <c r="C1164" t="s">
        <v>16</v>
      </c>
      <c r="D1164" t="s">
        <v>18</v>
      </c>
      <c r="E1164">
        <v>2036.8</v>
      </c>
      <c r="F1164">
        <v>1007.68</v>
      </c>
      <c r="G1164" t="s">
        <v>74</v>
      </c>
      <c r="H1164">
        <v>1</v>
      </c>
      <c r="I1164">
        <v>4</v>
      </c>
      <c r="J1164" s="6">
        <v>43390</v>
      </c>
      <c r="K1164" s="7">
        <v>43374</v>
      </c>
      <c r="L1164" t="s">
        <v>10</v>
      </c>
    </row>
    <row r="1165" spans="1:12" x14ac:dyDescent="0.3">
      <c r="A1165" t="s">
        <v>3</v>
      </c>
      <c r="B1165" t="s">
        <v>63</v>
      </c>
      <c r="C1165" t="s">
        <v>16</v>
      </c>
      <c r="D1165" t="s">
        <v>18</v>
      </c>
      <c r="E1165">
        <v>7497.97</v>
      </c>
      <c r="F1165">
        <v>4262.01</v>
      </c>
      <c r="G1165" t="s">
        <v>74</v>
      </c>
      <c r="H1165">
        <v>1</v>
      </c>
      <c r="I1165">
        <v>2</v>
      </c>
      <c r="J1165" s="6">
        <v>43390</v>
      </c>
      <c r="K1165" s="7">
        <v>43374</v>
      </c>
      <c r="L1165" t="s">
        <v>10</v>
      </c>
    </row>
    <row r="1166" spans="1:12" x14ac:dyDescent="0.3">
      <c r="A1166" t="s">
        <v>3</v>
      </c>
      <c r="B1166" t="s">
        <v>66</v>
      </c>
      <c r="C1166" t="s">
        <v>16</v>
      </c>
      <c r="D1166" t="s">
        <v>18</v>
      </c>
      <c r="E1166">
        <v>1603.98</v>
      </c>
      <c r="F1166">
        <v>438.97</v>
      </c>
      <c r="G1166" t="s">
        <v>74</v>
      </c>
      <c r="H1166">
        <v>1</v>
      </c>
      <c r="I1166">
        <v>2</v>
      </c>
      <c r="J1166" s="6">
        <v>43390</v>
      </c>
      <c r="K1166" s="7">
        <v>43374</v>
      </c>
      <c r="L1166" t="s">
        <v>11</v>
      </c>
    </row>
    <row r="1167" spans="1:12" x14ac:dyDescent="0.3">
      <c r="A1167" t="s">
        <v>4</v>
      </c>
      <c r="B1167" t="s">
        <v>63</v>
      </c>
      <c r="C1167" t="s">
        <v>15</v>
      </c>
      <c r="D1167" t="s">
        <v>18</v>
      </c>
      <c r="E1167">
        <v>458.28</v>
      </c>
      <c r="F1167">
        <v>144.72</v>
      </c>
      <c r="G1167" t="s">
        <v>74</v>
      </c>
      <c r="H1167">
        <v>1</v>
      </c>
      <c r="I1167">
        <v>9</v>
      </c>
      <c r="J1167" s="6">
        <v>43391</v>
      </c>
      <c r="K1167" s="7">
        <v>43374</v>
      </c>
      <c r="L1167" t="s">
        <v>10</v>
      </c>
    </row>
    <row r="1168" spans="1:12" x14ac:dyDescent="0.3">
      <c r="A1168" t="s">
        <v>4</v>
      </c>
      <c r="B1168" t="s">
        <v>65</v>
      </c>
      <c r="C1168" t="s">
        <v>16</v>
      </c>
      <c r="D1168" t="s">
        <v>18</v>
      </c>
      <c r="E1168">
        <v>4824</v>
      </c>
      <c r="F1168">
        <v>-2010</v>
      </c>
      <c r="G1168" t="s">
        <v>74</v>
      </c>
      <c r="H1168">
        <v>1</v>
      </c>
      <c r="I1168">
        <v>6</v>
      </c>
      <c r="J1168" s="6">
        <v>43391</v>
      </c>
      <c r="K1168" s="7">
        <v>43374</v>
      </c>
      <c r="L1168" t="s">
        <v>12</v>
      </c>
    </row>
    <row r="1169" spans="1:12" x14ac:dyDescent="0.3">
      <c r="A1169" t="s">
        <v>4</v>
      </c>
      <c r="B1169" t="s">
        <v>63</v>
      </c>
      <c r="C1169" t="s">
        <v>16</v>
      </c>
      <c r="D1169" t="s">
        <v>18</v>
      </c>
      <c r="E1169">
        <v>211.05</v>
      </c>
      <c r="F1169">
        <v>32.83</v>
      </c>
      <c r="G1169" t="s">
        <v>74</v>
      </c>
      <c r="H1169">
        <v>1</v>
      </c>
      <c r="I1169">
        <v>6</v>
      </c>
      <c r="J1169" s="6">
        <v>43391</v>
      </c>
      <c r="K1169" s="7">
        <v>43374</v>
      </c>
      <c r="L1169" t="s">
        <v>10</v>
      </c>
    </row>
    <row r="1170" spans="1:12" x14ac:dyDescent="0.3">
      <c r="A1170" t="s">
        <v>3</v>
      </c>
      <c r="B1170" t="s">
        <v>63</v>
      </c>
      <c r="C1170" t="s">
        <v>15</v>
      </c>
      <c r="D1170" t="s">
        <v>18</v>
      </c>
      <c r="E1170">
        <v>3075.3</v>
      </c>
      <c r="F1170">
        <v>108.54</v>
      </c>
      <c r="G1170" t="s">
        <v>74</v>
      </c>
      <c r="H1170">
        <v>1</v>
      </c>
      <c r="I1170">
        <v>10</v>
      </c>
      <c r="J1170" s="6">
        <v>43391</v>
      </c>
      <c r="K1170" s="7">
        <v>43374</v>
      </c>
      <c r="L1170" t="s">
        <v>10</v>
      </c>
    </row>
    <row r="1171" spans="1:12" x14ac:dyDescent="0.3">
      <c r="A1171" t="s">
        <v>3</v>
      </c>
      <c r="B1171" t="s">
        <v>63</v>
      </c>
      <c r="C1171" t="s">
        <v>15</v>
      </c>
      <c r="D1171" t="s">
        <v>18</v>
      </c>
      <c r="E1171">
        <v>5535.54</v>
      </c>
      <c r="F1171">
        <v>2670.06</v>
      </c>
      <c r="G1171" t="s">
        <v>74</v>
      </c>
      <c r="H1171">
        <v>1</v>
      </c>
      <c r="I1171">
        <v>10</v>
      </c>
      <c r="J1171" s="6">
        <v>43391</v>
      </c>
      <c r="K1171" s="7">
        <v>43374</v>
      </c>
      <c r="L1171" t="s">
        <v>10</v>
      </c>
    </row>
    <row r="1172" spans="1:12" x14ac:dyDescent="0.3">
      <c r="A1172" t="s">
        <v>3</v>
      </c>
      <c r="B1172" t="s">
        <v>70</v>
      </c>
      <c r="C1172" t="s">
        <v>15</v>
      </c>
      <c r="D1172" t="s">
        <v>18</v>
      </c>
      <c r="E1172">
        <v>4328.2</v>
      </c>
      <c r="F1172">
        <v>1323.9</v>
      </c>
      <c r="G1172" t="s">
        <v>74</v>
      </c>
      <c r="H1172">
        <v>1</v>
      </c>
      <c r="I1172">
        <v>9</v>
      </c>
      <c r="J1172" s="6">
        <v>43391</v>
      </c>
      <c r="K1172" s="7">
        <v>43374</v>
      </c>
      <c r="L1172" t="s">
        <v>9</v>
      </c>
    </row>
    <row r="1173" spans="1:12" x14ac:dyDescent="0.3">
      <c r="A1173" t="s">
        <v>3</v>
      </c>
      <c r="B1173" t="s">
        <v>67</v>
      </c>
      <c r="C1173" t="s">
        <v>15</v>
      </c>
      <c r="D1173" t="s">
        <v>18</v>
      </c>
      <c r="E1173">
        <v>888.42</v>
      </c>
      <c r="F1173">
        <v>167.22</v>
      </c>
      <c r="G1173" t="s">
        <v>74</v>
      </c>
      <c r="H1173">
        <v>1</v>
      </c>
      <c r="I1173">
        <v>10</v>
      </c>
      <c r="J1173" s="6">
        <v>43391</v>
      </c>
      <c r="K1173" s="7">
        <v>43374</v>
      </c>
      <c r="L1173" t="s">
        <v>13</v>
      </c>
    </row>
    <row r="1174" spans="1:12" x14ac:dyDescent="0.3">
      <c r="A1174" t="s">
        <v>4</v>
      </c>
      <c r="B1174" t="s">
        <v>66</v>
      </c>
      <c r="C1174" t="s">
        <v>15</v>
      </c>
      <c r="D1174" t="s">
        <v>18</v>
      </c>
      <c r="E1174">
        <v>18122.16</v>
      </c>
      <c r="F1174">
        <v>7288.26</v>
      </c>
      <c r="G1174" t="s">
        <v>74</v>
      </c>
      <c r="H1174">
        <v>1</v>
      </c>
      <c r="I1174">
        <v>9</v>
      </c>
      <c r="J1174" s="6">
        <v>43391</v>
      </c>
      <c r="K1174" s="7">
        <v>43374</v>
      </c>
      <c r="L1174" t="s">
        <v>11</v>
      </c>
    </row>
    <row r="1175" spans="1:12" x14ac:dyDescent="0.3">
      <c r="A1175" t="s">
        <v>4</v>
      </c>
      <c r="B1175" t="s">
        <v>66</v>
      </c>
      <c r="C1175" t="s">
        <v>16</v>
      </c>
      <c r="D1175" t="s">
        <v>18</v>
      </c>
      <c r="E1175">
        <v>22510.93</v>
      </c>
      <c r="F1175">
        <v>9053.2900000000009</v>
      </c>
      <c r="G1175" t="s">
        <v>74</v>
      </c>
      <c r="H1175">
        <v>1</v>
      </c>
      <c r="I1175">
        <v>4</v>
      </c>
      <c r="J1175" s="6">
        <v>43391</v>
      </c>
      <c r="K1175" s="7">
        <v>43374</v>
      </c>
      <c r="L1175" t="s">
        <v>11</v>
      </c>
    </row>
    <row r="1176" spans="1:12" x14ac:dyDescent="0.3">
      <c r="A1176" t="s">
        <v>4</v>
      </c>
      <c r="B1176" t="s">
        <v>63</v>
      </c>
      <c r="C1176" t="s">
        <v>15</v>
      </c>
      <c r="D1176" t="s">
        <v>18</v>
      </c>
      <c r="E1176">
        <v>3373.45</v>
      </c>
      <c r="F1176">
        <v>958.77</v>
      </c>
      <c r="G1176" t="s">
        <v>74</v>
      </c>
      <c r="H1176">
        <v>1</v>
      </c>
      <c r="I1176">
        <v>9</v>
      </c>
      <c r="J1176" s="6">
        <v>43391</v>
      </c>
      <c r="K1176" s="7">
        <v>43374</v>
      </c>
      <c r="L1176" t="s">
        <v>10</v>
      </c>
    </row>
    <row r="1177" spans="1:12" x14ac:dyDescent="0.3">
      <c r="A1177" t="s">
        <v>3</v>
      </c>
      <c r="B1177" t="s">
        <v>63</v>
      </c>
      <c r="C1177" t="s">
        <v>15</v>
      </c>
      <c r="D1177" t="s">
        <v>18</v>
      </c>
      <c r="E1177">
        <v>1849.2</v>
      </c>
      <c r="F1177">
        <v>482.4</v>
      </c>
      <c r="G1177" t="s">
        <v>74</v>
      </c>
      <c r="H1177">
        <v>1</v>
      </c>
      <c r="I1177">
        <v>9</v>
      </c>
      <c r="J1177" s="6">
        <v>43391</v>
      </c>
      <c r="K1177" s="7">
        <v>43374</v>
      </c>
      <c r="L1177" t="s">
        <v>10</v>
      </c>
    </row>
    <row r="1178" spans="1:12" x14ac:dyDescent="0.3">
      <c r="A1178" t="s">
        <v>4</v>
      </c>
      <c r="B1178" t="s">
        <v>69</v>
      </c>
      <c r="C1178" t="s">
        <v>16</v>
      </c>
      <c r="D1178" t="s">
        <v>18</v>
      </c>
      <c r="E1178">
        <v>8809.16</v>
      </c>
      <c r="F1178">
        <v>927.24</v>
      </c>
      <c r="G1178" t="s">
        <v>74</v>
      </c>
      <c r="H1178">
        <v>1</v>
      </c>
      <c r="I1178">
        <v>5</v>
      </c>
      <c r="J1178" s="6">
        <v>43392</v>
      </c>
      <c r="K1178" s="7">
        <v>43374</v>
      </c>
      <c r="L1178" t="s">
        <v>8</v>
      </c>
    </row>
    <row r="1179" spans="1:12" x14ac:dyDescent="0.3">
      <c r="A1179" t="s">
        <v>3</v>
      </c>
      <c r="B1179" t="s">
        <v>65</v>
      </c>
      <c r="C1179" t="s">
        <v>15</v>
      </c>
      <c r="D1179" t="s">
        <v>18</v>
      </c>
      <c r="E1179">
        <v>1553.33</v>
      </c>
      <c r="F1179">
        <v>151.93</v>
      </c>
      <c r="G1179" t="s">
        <v>74</v>
      </c>
      <c r="H1179">
        <v>1</v>
      </c>
      <c r="I1179">
        <v>9</v>
      </c>
      <c r="J1179" s="6">
        <v>43392</v>
      </c>
      <c r="K1179" s="7">
        <v>43374</v>
      </c>
      <c r="L1179" t="s">
        <v>12</v>
      </c>
    </row>
    <row r="1180" spans="1:12" x14ac:dyDescent="0.3">
      <c r="A1180" t="s">
        <v>2</v>
      </c>
      <c r="B1180" t="s">
        <v>63</v>
      </c>
      <c r="C1180" t="s">
        <v>15</v>
      </c>
      <c r="D1180" t="s">
        <v>18</v>
      </c>
      <c r="E1180">
        <v>39475.730000000003</v>
      </c>
      <c r="F1180">
        <v>16621.36</v>
      </c>
      <c r="G1180" t="s">
        <v>74</v>
      </c>
      <c r="H1180">
        <v>1</v>
      </c>
      <c r="I1180">
        <v>10</v>
      </c>
      <c r="J1180" s="6">
        <v>43392</v>
      </c>
      <c r="K1180" s="7">
        <v>43374</v>
      </c>
      <c r="L1180" t="s">
        <v>10</v>
      </c>
    </row>
    <row r="1181" spans="1:12" x14ac:dyDescent="0.3">
      <c r="A1181" t="s">
        <v>4</v>
      </c>
      <c r="B1181" t="s">
        <v>66</v>
      </c>
      <c r="C1181" t="s">
        <v>16</v>
      </c>
      <c r="D1181" t="s">
        <v>18</v>
      </c>
      <c r="E1181">
        <v>5140.78</v>
      </c>
      <c r="F1181">
        <v>2793.88</v>
      </c>
      <c r="G1181" t="s">
        <v>74</v>
      </c>
      <c r="H1181">
        <v>1</v>
      </c>
      <c r="I1181">
        <v>4</v>
      </c>
      <c r="J1181" s="6">
        <v>43392</v>
      </c>
      <c r="K1181" s="7">
        <v>43374</v>
      </c>
      <c r="L1181" t="s">
        <v>11</v>
      </c>
    </row>
    <row r="1182" spans="1:12" x14ac:dyDescent="0.3">
      <c r="A1182" t="s">
        <v>3</v>
      </c>
      <c r="B1182" t="s">
        <v>63</v>
      </c>
      <c r="C1182" t="s">
        <v>16</v>
      </c>
      <c r="D1182" t="s">
        <v>18</v>
      </c>
      <c r="E1182">
        <v>4939.24</v>
      </c>
      <c r="F1182">
        <v>2443.64</v>
      </c>
      <c r="G1182" t="s">
        <v>74</v>
      </c>
      <c r="H1182">
        <v>1</v>
      </c>
      <c r="I1182">
        <v>4</v>
      </c>
      <c r="J1182" s="6">
        <v>43392</v>
      </c>
      <c r="K1182" s="7">
        <v>43374</v>
      </c>
      <c r="L1182" t="s">
        <v>10</v>
      </c>
    </row>
    <row r="1183" spans="1:12" x14ac:dyDescent="0.3">
      <c r="A1183" t="s">
        <v>3</v>
      </c>
      <c r="B1183" t="s">
        <v>67</v>
      </c>
      <c r="C1183" t="s">
        <v>16</v>
      </c>
      <c r="D1183" t="s">
        <v>18</v>
      </c>
      <c r="E1183">
        <v>10209.459999999999</v>
      </c>
      <c r="F1183">
        <v>5480.86</v>
      </c>
      <c r="G1183" t="s">
        <v>74</v>
      </c>
      <c r="H1183">
        <v>1</v>
      </c>
      <c r="I1183">
        <v>5</v>
      </c>
      <c r="J1183" s="6">
        <v>43392</v>
      </c>
      <c r="K1183" s="7">
        <v>43374</v>
      </c>
      <c r="L1183" t="s">
        <v>13</v>
      </c>
    </row>
    <row r="1184" spans="1:12" x14ac:dyDescent="0.3">
      <c r="A1184" t="s">
        <v>2</v>
      </c>
      <c r="B1184" t="s">
        <v>69</v>
      </c>
      <c r="C1184" t="s">
        <v>16</v>
      </c>
      <c r="D1184" t="s">
        <v>18</v>
      </c>
      <c r="E1184">
        <v>3114.16</v>
      </c>
      <c r="F1184">
        <v>-489.36</v>
      </c>
      <c r="G1184" t="s">
        <v>74</v>
      </c>
      <c r="H1184">
        <v>1</v>
      </c>
      <c r="I1184">
        <v>4</v>
      </c>
      <c r="J1184" s="6">
        <v>43392</v>
      </c>
      <c r="K1184" s="7">
        <v>43374</v>
      </c>
      <c r="L1184" t="s">
        <v>8</v>
      </c>
    </row>
    <row r="1185" spans="1:12" x14ac:dyDescent="0.3">
      <c r="A1185" t="s">
        <v>3</v>
      </c>
      <c r="B1185" t="s">
        <v>63</v>
      </c>
      <c r="C1185" t="s">
        <v>16</v>
      </c>
      <c r="D1185" t="s">
        <v>18</v>
      </c>
      <c r="E1185">
        <v>12297.18</v>
      </c>
      <c r="F1185">
        <v>3876.28</v>
      </c>
      <c r="G1185" t="s">
        <v>74</v>
      </c>
      <c r="H1185">
        <v>1</v>
      </c>
      <c r="I1185">
        <v>7</v>
      </c>
      <c r="J1185" s="6">
        <v>43393</v>
      </c>
      <c r="K1185" s="7">
        <v>43374</v>
      </c>
      <c r="L1185" t="s">
        <v>10</v>
      </c>
    </row>
    <row r="1186" spans="1:12" x14ac:dyDescent="0.3">
      <c r="A1186" t="s">
        <v>2</v>
      </c>
      <c r="B1186" t="s">
        <v>66</v>
      </c>
      <c r="C1186" t="s">
        <v>16</v>
      </c>
      <c r="D1186" t="s">
        <v>18</v>
      </c>
      <c r="E1186">
        <v>21599.46</v>
      </c>
      <c r="F1186">
        <v>6239.82</v>
      </c>
      <c r="G1186" t="s">
        <v>74</v>
      </c>
      <c r="H1186">
        <v>1</v>
      </c>
      <c r="I1186">
        <v>5</v>
      </c>
      <c r="J1186" s="6">
        <v>43393</v>
      </c>
      <c r="K1186" s="7">
        <v>43374</v>
      </c>
      <c r="L1186" t="s">
        <v>11</v>
      </c>
    </row>
    <row r="1187" spans="1:12" x14ac:dyDescent="0.3">
      <c r="A1187" t="s">
        <v>4</v>
      </c>
      <c r="B1187" t="s">
        <v>65</v>
      </c>
      <c r="C1187" t="s">
        <v>16</v>
      </c>
      <c r="D1187" t="s">
        <v>18</v>
      </c>
      <c r="E1187">
        <v>7307.02</v>
      </c>
      <c r="F1187">
        <v>769.16</v>
      </c>
      <c r="G1187" t="s">
        <v>74</v>
      </c>
      <c r="H1187">
        <v>1</v>
      </c>
      <c r="I1187">
        <v>3</v>
      </c>
      <c r="J1187" s="6">
        <v>43393</v>
      </c>
      <c r="K1187" s="7">
        <v>43374</v>
      </c>
      <c r="L1187" t="s">
        <v>12</v>
      </c>
    </row>
    <row r="1188" spans="1:12" x14ac:dyDescent="0.3">
      <c r="A1188" t="s">
        <v>4</v>
      </c>
      <c r="B1188" t="s">
        <v>63</v>
      </c>
      <c r="C1188" t="s">
        <v>16</v>
      </c>
      <c r="D1188" t="s">
        <v>18</v>
      </c>
      <c r="E1188">
        <v>3929.55</v>
      </c>
      <c r="F1188">
        <v>1063.29</v>
      </c>
      <c r="G1188" t="s">
        <v>74</v>
      </c>
      <c r="H1188">
        <v>1</v>
      </c>
      <c r="I1188">
        <v>4</v>
      </c>
      <c r="J1188" s="6">
        <v>43393</v>
      </c>
      <c r="K1188" s="7">
        <v>43374</v>
      </c>
      <c r="L1188" t="s">
        <v>10</v>
      </c>
    </row>
    <row r="1189" spans="1:12" x14ac:dyDescent="0.3">
      <c r="A1189" t="s">
        <v>3</v>
      </c>
      <c r="B1189" t="s">
        <v>69</v>
      </c>
      <c r="C1189" t="s">
        <v>16</v>
      </c>
      <c r="D1189" t="s">
        <v>18</v>
      </c>
      <c r="E1189">
        <v>2836.11</v>
      </c>
      <c r="F1189">
        <v>1501.47</v>
      </c>
      <c r="G1189" t="s">
        <v>74</v>
      </c>
      <c r="H1189">
        <v>1</v>
      </c>
      <c r="I1189">
        <v>4</v>
      </c>
      <c r="J1189" s="6">
        <v>43393</v>
      </c>
      <c r="K1189" s="7">
        <v>43374</v>
      </c>
      <c r="L1189" t="s">
        <v>8</v>
      </c>
    </row>
    <row r="1190" spans="1:12" x14ac:dyDescent="0.3">
      <c r="A1190" t="s">
        <v>4</v>
      </c>
      <c r="B1190" t="s">
        <v>63</v>
      </c>
      <c r="C1190" t="s">
        <v>16</v>
      </c>
      <c r="D1190" t="s">
        <v>18</v>
      </c>
      <c r="E1190">
        <v>7841.68</v>
      </c>
      <c r="F1190">
        <v>3136.64</v>
      </c>
      <c r="G1190" t="s">
        <v>74</v>
      </c>
      <c r="H1190">
        <v>1</v>
      </c>
      <c r="I1190">
        <v>6</v>
      </c>
      <c r="J1190" s="6">
        <v>43393</v>
      </c>
      <c r="K1190" s="7">
        <v>43374</v>
      </c>
      <c r="L1190" t="s">
        <v>10</v>
      </c>
    </row>
    <row r="1191" spans="1:12" x14ac:dyDescent="0.3">
      <c r="A1191" t="s">
        <v>3</v>
      </c>
      <c r="B1191" t="s">
        <v>63</v>
      </c>
      <c r="C1191" t="s">
        <v>16</v>
      </c>
      <c r="D1191" t="s">
        <v>18</v>
      </c>
      <c r="E1191">
        <v>2495.08</v>
      </c>
      <c r="F1191">
        <v>-106.92</v>
      </c>
      <c r="G1191" t="s">
        <v>74</v>
      </c>
      <c r="H1191">
        <v>1</v>
      </c>
      <c r="I1191">
        <v>1</v>
      </c>
      <c r="J1191" s="6">
        <v>43393</v>
      </c>
      <c r="K1191" s="7">
        <v>43374</v>
      </c>
      <c r="L1191" t="s">
        <v>10</v>
      </c>
    </row>
    <row r="1192" spans="1:12" x14ac:dyDescent="0.3">
      <c r="A1192" t="s">
        <v>3</v>
      </c>
      <c r="B1192" t="s">
        <v>70</v>
      </c>
      <c r="C1192" t="s">
        <v>16</v>
      </c>
      <c r="D1192" t="s">
        <v>18</v>
      </c>
      <c r="E1192">
        <v>21973.32</v>
      </c>
      <c r="F1192">
        <v>4394.68</v>
      </c>
      <c r="G1192" t="s">
        <v>74</v>
      </c>
      <c r="H1192">
        <v>1</v>
      </c>
      <c r="I1192">
        <v>7</v>
      </c>
      <c r="J1192" s="6">
        <v>43393</v>
      </c>
      <c r="K1192" s="7">
        <v>43374</v>
      </c>
      <c r="L1192" t="s">
        <v>9</v>
      </c>
    </row>
    <row r="1193" spans="1:12" x14ac:dyDescent="0.3">
      <c r="A1193" t="s">
        <v>4</v>
      </c>
      <c r="B1193" t="s">
        <v>66</v>
      </c>
      <c r="C1193" t="s">
        <v>15</v>
      </c>
      <c r="D1193" t="s">
        <v>18</v>
      </c>
      <c r="E1193">
        <v>14978.52</v>
      </c>
      <c r="F1193">
        <v>5325.69</v>
      </c>
      <c r="G1193" t="s">
        <v>74</v>
      </c>
      <c r="H1193">
        <v>1</v>
      </c>
      <c r="I1193">
        <v>9</v>
      </c>
      <c r="J1193" s="6">
        <v>43394</v>
      </c>
      <c r="K1193" s="7">
        <v>43374</v>
      </c>
      <c r="L1193" t="s">
        <v>11</v>
      </c>
    </row>
    <row r="1194" spans="1:12" x14ac:dyDescent="0.3">
      <c r="A1194" t="s">
        <v>4</v>
      </c>
      <c r="B1194" t="s">
        <v>66</v>
      </c>
      <c r="C1194" t="s">
        <v>16</v>
      </c>
      <c r="D1194" t="s">
        <v>18</v>
      </c>
      <c r="E1194">
        <v>1947.69</v>
      </c>
      <c r="F1194">
        <v>758.58</v>
      </c>
      <c r="G1194" t="s">
        <v>74</v>
      </c>
      <c r="H1194">
        <v>1</v>
      </c>
      <c r="I1194">
        <v>4</v>
      </c>
      <c r="J1194" s="6">
        <v>43394</v>
      </c>
      <c r="K1194" s="7">
        <v>43374</v>
      </c>
      <c r="L1194" t="s">
        <v>11</v>
      </c>
    </row>
    <row r="1195" spans="1:12" x14ac:dyDescent="0.3">
      <c r="A1195" t="s">
        <v>3</v>
      </c>
      <c r="B1195" t="s">
        <v>67</v>
      </c>
      <c r="C1195" t="s">
        <v>16</v>
      </c>
      <c r="D1195" t="s">
        <v>18</v>
      </c>
      <c r="E1195">
        <v>25798.35</v>
      </c>
      <c r="F1195">
        <v>9105.27</v>
      </c>
      <c r="G1195" t="s">
        <v>74</v>
      </c>
      <c r="H1195">
        <v>1</v>
      </c>
      <c r="I1195">
        <v>1</v>
      </c>
      <c r="J1195" s="6">
        <v>43394</v>
      </c>
      <c r="K1195" s="7">
        <v>43374</v>
      </c>
      <c r="L1195" t="s">
        <v>13</v>
      </c>
    </row>
    <row r="1196" spans="1:12" x14ac:dyDescent="0.3">
      <c r="A1196" t="s">
        <v>4</v>
      </c>
      <c r="B1196" t="s">
        <v>69</v>
      </c>
      <c r="C1196" t="s">
        <v>15</v>
      </c>
      <c r="D1196" t="s">
        <v>18</v>
      </c>
      <c r="E1196">
        <v>18294.75</v>
      </c>
      <c r="F1196">
        <v>8550.83</v>
      </c>
      <c r="G1196" t="s">
        <v>74</v>
      </c>
      <c r="H1196">
        <v>1</v>
      </c>
      <c r="I1196">
        <v>8</v>
      </c>
      <c r="J1196" s="6">
        <v>43394</v>
      </c>
      <c r="K1196" s="7">
        <v>43374</v>
      </c>
      <c r="L1196" t="s">
        <v>8</v>
      </c>
    </row>
    <row r="1197" spans="1:12" x14ac:dyDescent="0.3">
      <c r="A1197" t="s">
        <v>5</v>
      </c>
      <c r="B1197" t="s">
        <v>65</v>
      </c>
      <c r="C1197" t="s">
        <v>16</v>
      </c>
      <c r="D1197" t="s">
        <v>18</v>
      </c>
      <c r="E1197">
        <v>44578.05</v>
      </c>
      <c r="F1197">
        <v>21319.97</v>
      </c>
      <c r="G1197" t="s">
        <v>74</v>
      </c>
      <c r="H1197">
        <v>1</v>
      </c>
      <c r="I1197">
        <v>6</v>
      </c>
      <c r="J1197" s="6">
        <v>43394</v>
      </c>
      <c r="K1197" s="7">
        <v>43374</v>
      </c>
      <c r="L1197" t="s">
        <v>12</v>
      </c>
    </row>
    <row r="1198" spans="1:12" x14ac:dyDescent="0.3">
      <c r="A1198" t="s">
        <v>2</v>
      </c>
      <c r="B1198" t="s">
        <v>66</v>
      </c>
      <c r="C1198" t="s">
        <v>16</v>
      </c>
      <c r="D1198" t="s">
        <v>18</v>
      </c>
      <c r="E1198">
        <v>27496.799999999999</v>
      </c>
      <c r="F1198">
        <v>8554.56</v>
      </c>
      <c r="G1198" t="s">
        <v>74</v>
      </c>
      <c r="H1198">
        <v>1</v>
      </c>
      <c r="I1198">
        <v>1</v>
      </c>
      <c r="J1198" s="6">
        <v>43394</v>
      </c>
      <c r="K1198" s="7">
        <v>43374</v>
      </c>
      <c r="L1198" t="s">
        <v>11</v>
      </c>
    </row>
    <row r="1199" spans="1:12" x14ac:dyDescent="0.3">
      <c r="A1199" t="s">
        <v>3</v>
      </c>
      <c r="B1199" t="s">
        <v>66</v>
      </c>
      <c r="C1199" t="s">
        <v>16</v>
      </c>
      <c r="D1199" t="s">
        <v>18</v>
      </c>
      <c r="E1199">
        <v>5137.5600000000004</v>
      </c>
      <c r="F1199">
        <v>2511.7199999999998</v>
      </c>
      <c r="G1199" t="s">
        <v>74</v>
      </c>
      <c r="H1199">
        <v>1</v>
      </c>
      <c r="I1199">
        <v>5</v>
      </c>
      <c r="J1199" s="6">
        <v>43394</v>
      </c>
      <c r="K1199" s="7">
        <v>43374</v>
      </c>
      <c r="L1199" t="s">
        <v>11</v>
      </c>
    </row>
    <row r="1200" spans="1:12" x14ac:dyDescent="0.3">
      <c r="A1200" t="s">
        <v>5</v>
      </c>
      <c r="B1200" t="s">
        <v>63</v>
      </c>
      <c r="C1200" t="s">
        <v>16</v>
      </c>
      <c r="D1200" t="s">
        <v>18</v>
      </c>
      <c r="E1200">
        <v>5628</v>
      </c>
      <c r="F1200">
        <v>70.319999999999993</v>
      </c>
      <c r="G1200" t="s">
        <v>74</v>
      </c>
      <c r="H1200">
        <v>1</v>
      </c>
      <c r="I1200">
        <v>5</v>
      </c>
      <c r="J1200" s="6">
        <v>43394</v>
      </c>
      <c r="K1200" s="7">
        <v>43374</v>
      </c>
      <c r="L1200" t="s">
        <v>10</v>
      </c>
    </row>
    <row r="1201" spans="1:12" x14ac:dyDescent="0.3">
      <c r="A1201" t="s">
        <v>3</v>
      </c>
      <c r="B1201" t="s">
        <v>63</v>
      </c>
      <c r="C1201" t="s">
        <v>16</v>
      </c>
      <c r="D1201" t="s">
        <v>18</v>
      </c>
      <c r="E1201">
        <v>19655.12</v>
      </c>
      <c r="F1201">
        <v>8482.7199999999993</v>
      </c>
      <c r="G1201" t="s">
        <v>74</v>
      </c>
      <c r="H1201">
        <v>1</v>
      </c>
      <c r="I1201">
        <v>6</v>
      </c>
      <c r="J1201" s="6">
        <v>43394</v>
      </c>
      <c r="K1201" s="7">
        <v>43374</v>
      </c>
      <c r="L1201" t="s">
        <v>10</v>
      </c>
    </row>
    <row r="1202" spans="1:12" x14ac:dyDescent="0.3">
      <c r="A1202" t="s">
        <v>5</v>
      </c>
      <c r="B1202" t="s">
        <v>66</v>
      </c>
      <c r="C1202" t="s">
        <v>15</v>
      </c>
      <c r="D1202" t="s">
        <v>18</v>
      </c>
      <c r="E1202">
        <v>199.32</v>
      </c>
      <c r="F1202">
        <v>4.6900000000000004</v>
      </c>
      <c r="G1202" t="s">
        <v>74</v>
      </c>
      <c r="H1202">
        <v>1</v>
      </c>
      <c r="I1202">
        <v>9</v>
      </c>
      <c r="J1202" s="6">
        <v>43395</v>
      </c>
      <c r="K1202" s="7">
        <v>43374</v>
      </c>
      <c r="L1202" t="s">
        <v>11</v>
      </c>
    </row>
    <row r="1203" spans="1:12" x14ac:dyDescent="0.3">
      <c r="A1203" t="s">
        <v>3</v>
      </c>
      <c r="B1203" t="s">
        <v>67</v>
      </c>
      <c r="C1203" t="s">
        <v>15</v>
      </c>
      <c r="D1203" t="s">
        <v>18</v>
      </c>
      <c r="E1203">
        <v>2194.38</v>
      </c>
      <c r="F1203">
        <v>930.22</v>
      </c>
      <c r="G1203" t="s">
        <v>74</v>
      </c>
      <c r="H1203">
        <v>1</v>
      </c>
      <c r="I1203">
        <v>10</v>
      </c>
      <c r="J1203" s="6">
        <v>43395</v>
      </c>
      <c r="K1203" s="7">
        <v>43374</v>
      </c>
      <c r="L1203" t="s">
        <v>13</v>
      </c>
    </row>
    <row r="1204" spans="1:12" x14ac:dyDescent="0.3">
      <c r="A1204" t="s">
        <v>5</v>
      </c>
      <c r="B1204" t="s">
        <v>66</v>
      </c>
      <c r="C1204" t="s">
        <v>15</v>
      </c>
      <c r="D1204" t="s">
        <v>18</v>
      </c>
      <c r="E1204">
        <v>16572.45</v>
      </c>
      <c r="F1204">
        <v>389.91</v>
      </c>
      <c r="G1204" t="s">
        <v>74</v>
      </c>
      <c r="H1204">
        <v>1</v>
      </c>
      <c r="I1204">
        <v>8</v>
      </c>
      <c r="J1204" s="6">
        <v>43395</v>
      </c>
      <c r="K1204" s="7">
        <v>43374</v>
      </c>
      <c r="L1204" t="s">
        <v>11</v>
      </c>
    </row>
    <row r="1205" spans="1:12" x14ac:dyDescent="0.3">
      <c r="A1205" t="s">
        <v>4</v>
      </c>
      <c r="B1205" t="s">
        <v>63</v>
      </c>
      <c r="C1205" t="s">
        <v>16</v>
      </c>
      <c r="D1205" t="s">
        <v>18</v>
      </c>
      <c r="E1205">
        <v>27478.71</v>
      </c>
      <c r="F1205">
        <v>1177.68</v>
      </c>
      <c r="G1205" t="s">
        <v>74</v>
      </c>
      <c r="H1205">
        <v>1</v>
      </c>
      <c r="I1205">
        <v>6</v>
      </c>
      <c r="J1205" s="6">
        <v>43395</v>
      </c>
      <c r="K1205" s="7">
        <v>43374</v>
      </c>
      <c r="L1205" t="s">
        <v>10</v>
      </c>
    </row>
    <row r="1206" spans="1:12" x14ac:dyDescent="0.3">
      <c r="A1206" t="s">
        <v>3</v>
      </c>
      <c r="B1206" t="s">
        <v>63</v>
      </c>
      <c r="C1206" t="s">
        <v>16</v>
      </c>
      <c r="D1206" t="s">
        <v>18</v>
      </c>
      <c r="E1206">
        <v>988.92</v>
      </c>
      <c r="F1206">
        <v>120.87</v>
      </c>
      <c r="G1206" t="s">
        <v>74</v>
      </c>
      <c r="H1206">
        <v>1</v>
      </c>
      <c r="I1206">
        <v>2</v>
      </c>
      <c r="J1206" s="6">
        <v>43395</v>
      </c>
      <c r="K1206" s="7">
        <v>43374</v>
      </c>
      <c r="L1206" t="s">
        <v>10</v>
      </c>
    </row>
    <row r="1207" spans="1:12" x14ac:dyDescent="0.3">
      <c r="A1207" t="s">
        <v>2</v>
      </c>
      <c r="B1207" t="s">
        <v>67</v>
      </c>
      <c r="C1207" t="s">
        <v>16</v>
      </c>
      <c r="D1207" t="s">
        <v>18</v>
      </c>
      <c r="E1207">
        <v>12198.69</v>
      </c>
      <c r="F1207">
        <v>2439.71</v>
      </c>
      <c r="G1207" t="s">
        <v>74</v>
      </c>
      <c r="H1207">
        <v>1</v>
      </c>
      <c r="I1207">
        <v>6</v>
      </c>
      <c r="J1207" s="6">
        <v>43395</v>
      </c>
      <c r="K1207" s="7">
        <v>43374</v>
      </c>
      <c r="L1207" t="s">
        <v>13</v>
      </c>
    </row>
    <row r="1208" spans="1:12" x14ac:dyDescent="0.3">
      <c r="A1208" t="s">
        <v>4</v>
      </c>
      <c r="B1208" t="s">
        <v>67</v>
      </c>
      <c r="C1208" t="s">
        <v>16</v>
      </c>
      <c r="D1208" t="s">
        <v>18</v>
      </c>
      <c r="E1208">
        <v>40141.71</v>
      </c>
      <c r="F1208">
        <v>8920.3799999999992</v>
      </c>
      <c r="G1208" t="s">
        <v>74</v>
      </c>
      <c r="H1208">
        <v>1</v>
      </c>
      <c r="I1208">
        <v>7</v>
      </c>
      <c r="J1208" s="6">
        <v>43395</v>
      </c>
      <c r="K1208" s="7">
        <v>43374</v>
      </c>
      <c r="L1208" t="s">
        <v>13</v>
      </c>
    </row>
    <row r="1209" spans="1:12" x14ac:dyDescent="0.3">
      <c r="A1209" t="s">
        <v>3</v>
      </c>
      <c r="B1209" t="s">
        <v>66</v>
      </c>
      <c r="C1209" t="s">
        <v>16</v>
      </c>
      <c r="D1209" t="s">
        <v>18</v>
      </c>
      <c r="E1209">
        <v>6607.81</v>
      </c>
      <c r="F1209">
        <v>718.21</v>
      </c>
      <c r="G1209" t="s">
        <v>74</v>
      </c>
      <c r="H1209">
        <v>1</v>
      </c>
      <c r="I1209">
        <v>5</v>
      </c>
      <c r="J1209" s="6">
        <v>43395</v>
      </c>
      <c r="K1209" s="7">
        <v>43374</v>
      </c>
      <c r="L1209" t="s">
        <v>11</v>
      </c>
    </row>
    <row r="1210" spans="1:12" x14ac:dyDescent="0.3">
      <c r="A1210" t="s">
        <v>4</v>
      </c>
      <c r="B1210" t="s">
        <v>69</v>
      </c>
      <c r="C1210" t="s">
        <v>16</v>
      </c>
      <c r="D1210" t="s">
        <v>18</v>
      </c>
      <c r="E1210">
        <v>1005</v>
      </c>
      <c r="F1210">
        <v>-167.5</v>
      </c>
      <c r="G1210" t="s">
        <v>74</v>
      </c>
      <c r="H1210">
        <v>1</v>
      </c>
      <c r="I1210">
        <v>7</v>
      </c>
      <c r="J1210" s="6">
        <v>43395</v>
      </c>
      <c r="K1210" s="7">
        <v>43374</v>
      </c>
      <c r="L1210" t="s">
        <v>8</v>
      </c>
    </row>
    <row r="1211" spans="1:12" x14ac:dyDescent="0.3">
      <c r="A1211" t="s">
        <v>4</v>
      </c>
      <c r="B1211" t="s">
        <v>67</v>
      </c>
      <c r="C1211" t="s">
        <v>16</v>
      </c>
      <c r="D1211" t="s">
        <v>18</v>
      </c>
      <c r="E1211">
        <v>2034.12</v>
      </c>
      <c r="F1211">
        <v>154.77000000000001</v>
      </c>
      <c r="G1211" t="s">
        <v>74</v>
      </c>
      <c r="H1211">
        <v>1</v>
      </c>
      <c r="I1211">
        <v>4</v>
      </c>
      <c r="J1211" s="6">
        <v>43395</v>
      </c>
      <c r="K1211" s="7">
        <v>43374</v>
      </c>
      <c r="L1211" t="s">
        <v>13</v>
      </c>
    </row>
    <row r="1212" spans="1:12" x14ac:dyDescent="0.3">
      <c r="A1212" t="s">
        <v>3</v>
      </c>
      <c r="B1212" t="s">
        <v>65</v>
      </c>
      <c r="C1212" t="s">
        <v>16</v>
      </c>
      <c r="D1212" t="s">
        <v>18</v>
      </c>
      <c r="E1212">
        <v>1031.1300000000001</v>
      </c>
      <c r="F1212">
        <v>151.94999999999999</v>
      </c>
      <c r="G1212" t="s">
        <v>74</v>
      </c>
      <c r="H1212">
        <v>1</v>
      </c>
      <c r="I1212">
        <v>4</v>
      </c>
      <c r="J1212" s="6">
        <v>43396</v>
      </c>
      <c r="K1212" s="7">
        <v>43374</v>
      </c>
      <c r="L1212" t="s">
        <v>12</v>
      </c>
    </row>
    <row r="1213" spans="1:12" x14ac:dyDescent="0.3">
      <c r="A1213" t="s">
        <v>3</v>
      </c>
      <c r="B1213" t="s">
        <v>69</v>
      </c>
      <c r="C1213" t="s">
        <v>16</v>
      </c>
      <c r="D1213" t="s">
        <v>18</v>
      </c>
      <c r="E1213">
        <v>13162.82</v>
      </c>
      <c r="F1213">
        <v>6512.14</v>
      </c>
      <c r="G1213" t="s">
        <v>74</v>
      </c>
      <c r="H1213">
        <v>1</v>
      </c>
      <c r="I1213">
        <v>7</v>
      </c>
      <c r="J1213" s="6">
        <v>43396</v>
      </c>
      <c r="K1213" s="7">
        <v>43374</v>
      </c>
      <c r="L1213" t="s">
        <v>8</v>
      </c>
    </row>
    <row r="1214" spans="1:12" x14ac:dyDescent="0.3">
      <c r="A1214" t="s">
        <v>3</v>
      </c>
      <c r="B1214" t="s">
        <v>67</v>
      </c>
      <c r="C1214" t="s">
        <v>16</v>
      </c>
      <c r="D1214" t="s">
        <v>18</v>
      </c>
      <c r="E1214">
        <v>665.71</v>
      </c>
      <c r="F1214">
        <v>325.63</v>
      </c>
      <c r="G1214" t="s">
        <v>74</v>
      </c>
      <c r="H1214">
        <v>1</v>
      </c>
      <c r="I1214">
        <v>3</v>
      </c>
      <c r="J1214" s="6">
        <v>43396</v>
      </c>
      <c r="K1214" s="7">
        <v>43374</v>
      </c>
      <c r="L1214" t="s">
        <v>13</v>
      </c>
    </row>
    <row r="1215" spans="1:12" x14ac:dyDescent="0.3">
      <c r="A1215" t="s">
        <v>4</v>
      </c>
      <c r="B1215" t="s">
        <v>63</v>
      </c>
      <c r="C1215" t="s">
        <v>16</v>
      </c>
      <c r="D1215" t="s">
        <v>18</v>
      </c>
      <c r="E1215">
        <v>4468.8999999999996</v>
      </c>
      <c r="F1215">
        <v>582.9</v>
      </c>
      <c r="G1215" t="s">
        <v>74</v>
      </c>
      <c r="H1215">
        <v>1</v>
      </c>
      <c r="I1215">
        <v>6</v>
      </c>
      <c r="J1215" s="6">
        <v>43396</v>
      </c>
      <c r="K1215" s="7">
        <v>43374</v>
      </c>
      <c r="L1215" t="s">
        <v>10</v>
      </c>
    </row>
    <row r="1216" spans="1:12" x14ac:dyDescent="0.3">
      <c r="A1216" t="s">
        <v>4</v>
      </c>
      <c r="B1216" t="s">
        <v>63</v>
      </c>
      <c r="C1216" t="s">
        <v>15</v>
      </c>
      <c r="D1216" t="s">
        <v>18</v>
      </c>
      <c r="E1216">
        <v>18789.48</v>
      </c>
      <c r="F1216">
        <v>8306.92</v>
      </c>
      <c r="G1216" t="s">
        <v>74</v>
      </c>
      <c r="H1216">
        <v>1</v>
      </c>
      <c r="I1216">
        <v>9</v>
      </c>
      <c r="J1216" s="6">
        <v>43397</v>
      </c>
      <c r="K1216" s="7">
        <v>43374</v>
      </c>
      <c r="L1216" t="s">
        <v>10</v>
      </c>
    </row>
    <row r="1217" spans="1:12" x14ac:dyDescent="0.3">
      <c r="A1217" t="s">
        <v>3</v>
      </c>
      <c r="B1217" t="s">
        <v>69</v>
      </c>
      <c r="C1217" t="s">
        <v>16</v>
      </c>
      <c r="D1217" t="s">
        <v>18</v>
      </c>
      <c r="E1217">
        <v>11329.7</v>
      </c>
      <c r="F1217">
        <v>6201.5</v>
      </c>
      <c r="G1217" t="s">
        <v>74</v>
      </c>
      <c r="H1217">
        <v>1</v>
      </c>
      <c r="I1217">
        <v>3</v>
      </c>
      <c r="J1217" s="6">
        <v>43397</v>
      </c>
      <c r="K1217" s="7">
        <v>43374</v>
      </c>
      <c r="L1217" t="s">
        <v>8</v>
      </c>
    </row>
    <row r="1218" spans="1:12" x14ac:dyDescent="0.3">
      <c r="A1218" t="s">
        <v>4</v>
      </c>
      <c r="B1218" t="s">
        <v>70</v>
      </c>
      <c r="C1218" t="s">
        <v>16</v>
      </c>
      <c r="D1218" t="s">
        <v>18</v>
      </c>
      <c r="E1218">
        <v>1161.78</v>
      </c>
      <c r="F1218">
        <v>259.68</v>
      </c>
      <c r="G1218" t="s">
        <v>74</v>
      </c>
      <c r="H1218">
        <v>1</v>
      </c>
      <c r="I1218">
        <v>6</v>
      </c>
      <c r="J1218" s="6">
        <v>43397</v>
      </c>
      <c r="K1218" s="7">
        <v>43374</v>
      </c>
      <c r="L1218" t="s">
        <v>9</v>
      </c>
    </row>
    <row r="1219" spans="1:12" x14ac:dyDescent="0.3">
      <c r="A1219" t="s">
        <v>2</v>
      </c>
      <c r="B1219" t="s">
        <v>66</v>
      </c>
      <c r="C1219" t="s">
        <v>15</v>
      </c>
      <c r="D1219" t="s">
        <v>18</v>
      </c>
      <c r="E1219">
        <v>7536.16</v>
      </c>
      <c r="F1219">
        <v>1586.56</v>
      </c>
      <c r="G1219" t="s">
        <v>74</v>
      </c>
      <c r="H1219">
        <v>1</v>
      </c>
      <c r="I1219">
        <v>8</v>
      </c>
      <c r="J1219" s="6">
        <v>43397</v>
      </c>
      <c r="K1219" s="7">
        <v>43374</v>
      </c>
      <c r="L1219" t="s">
        <v>11</v>
      </c>
    </row>
    <row r="1220" spans="1:12" x14ac:dyDescent="0.3">
      <c r="A1220" t="s">
        <v>3</v>
      </c>
      <c r="B1220" t="s">
        <v>65</v>
      </c>
      <c r="C1220" t="s">
        <v>16</v>
      </c>
      <c r="D1220" t="s">
        <v>18</v>
      </c>
      <c r="E1220">
        <v>11323.33</v>
      </c>
      <c r="F1220">
        <v>4052.56</v>
      </c>
      <c r="G1220" t="s">
        <v>74</v>
      </c>
      <c r="H1220">
        <v>1</v>
      </c>
      <c r="I1220">
        <v>2</v>
      </c>
      <c r="J1220" s="6">
        <v>43397</v>
      </c>
      <c r="K1220" s="7">
        <v>43374</v>
      </c>
      <c r="L1220" t="s">
        <v>12</v>
      </c>
    </row>
    <row r="1221" spans="1:12" x14ac:dyDescent="0.3">
      <c r="A1221" t="s">
        <v>3</v>
      </c>
      <c r="B1221" t="s">
        <v>70</v>
      </c>
      <c r="C1221" t="s">
        <v>16</v>
      </c>
      <c r="D1221" t="s">
        <v>18</v>
      </c>
      <c r="E1221">
        <v>21986.720000000001</v>
      </c>
      <c r="F1221">
        <v>7145.67</v>
      </c>
      <c r="G1221" t="s">
        <v>74</v>
      </c>
      <c r="H1221">
        <v>1</v>
      </c>
      <c r="I1221">
        <v>3</v>
      </c>
      <c r="J1221" s="6">
        <v>43397</v>
      </c>
      <c r="K1221" s="7">
        <v>43374</v>
      </c>
      <c r="L1221" t="s">
        <v>9</v>
      </c>
    </row>
    <row r="1222" spans="1:12" x14ac:dyDescent="0.3">
      <c r="A1222" t="s">
        <v>5</v>
      </c>
      <c r="B1222" t="s">
        <v>67</v>
      </c>
      <c r="C1222" t="s">
        <v>15</v>
      </c>
      <c r="D1222" t="s">
        <v>18</v>
      </c>
      <c r="E1222">
        <v>15533.28</v>
      </c>
      <c r="F1222">
        <v>1519.56</v>
      </c>
      <c r="G1222" t="s">
        <v>74</v>
      </c>
      <c r="H1222">
        <v>1</v>
      </c>
      <c r="I1222">
        <v>10</v>
      </c>
      <c r="J1222" s="6">
        <v>43397</v>
      </c>
      <c r="K1222" s="7">
        <v>43374</v>
      </c>
      <c r="L1222" t="s">
        <v>13</v>
      </c>
    </row>
    <row r="1223" spans="1:12" x14ac:dyDescent="0.3">
      <c r="A1223" t="s">
        <v>3</v>
      </c>
      <c r="B1223" t="s">
        <v>69</v>
      </c>
      <c r="C1223" t="s">
        <v>15</v>
      </c>
      <c r="D1223" t="s">
        <v>18</v>
      </c>
      <c r="E1223">
        <v>1495.44</v>
      </c>
      <c r="F1223">
        <v>398.8</v>
      </c>
      <c r="G1223" t="s">
        <v>74</v>
      </c>
      <c r="H1223">
        <v>1</v>
      </c>
      <c r="I1223">
        <v>8</v>
      </c>
      <c r="J1223" s="6">
        <v>43397</v>
      </c>
      <c r="K1223" s="7">
        <v>43374</v>
      </c>
      <c r="L1223" t="s">
        <v>8</v>
      </c>
    </row>
    <row r="1224" spans="1:12" x14ac:dyDescent="0.3">
      <c r="A1224" t="s">
        <v>3</v>
      </c>
      <c r="B1224" t="s">
        <v>63</v>
      </c>
      <c r="C1224" t="s">
        <v>15</v>
      </c>
      <c r="D1224" t="s">
        <v>18</v>
      </c>
      <c r="E1224">
        <v>17419.46</v>
      </c>
      <c r="F1224">
        <v>5869.58</v>
      </c>
      <c r="G1224" t="s">
        <v>74</v>
      </c>
      <c r="H1224">
        <v>1</v>
      </c>
      <c r="I1224">
        <v>9</v>
      </c>
      <c r="J1224" s="6">
        <v>43397</v>
      </c>
      <c r="K1224" s="7">
        <v>43374</v>
      </c>
      <c r="L1224" t="s">
        <v>10</v>
      </c>
    </row>
    <row r="1225" spans="1:12" x14ac:dyDescent="0.3">
      <c r="A1225" t="s">
        <v>3</v>
      </c>
      <c r="B1225" t="s">
        <v>65</v>
      </c>
      <c r="C1225" t="s">
        <v>16</v>
      </c>
      <c r="D1225" t="s">
        <v>18</v>
      </c>
      <c r="E1225">
        <v>3966.4</v>
      </c>
      <c r="F1225">
        <v>1586.55</v>
      </c>
      <c r="G1225" t="s">
        <v>74</v>
      </c>
      <c r="H1225">
        <v>1</v>
      </c>
      <c r="I1225">
        <v>6</v>
      </c>
      <c r="J1225" s="6">
        <v>43398</v>
      </c>
      <c r="K1225" s="7">
        <v>43374</v>
      </c>
      <c r="L1225" t="s">
        <v>12</v>
      </c>
    </row>
    <row r="1226" spans="1:12" x14ac:dyDescent="0.3">
      <c r="A1226" t="s">
        <v>3</v>
      </c>
      <c r="B1226" t="s">
        <v>67</v>
      </c>
      <c r="C1226" t="s">
        <v>16</v>
      </c>
      <c r="D1226" t="s">
        <v>18</v>
      </c>
      <c r="E1226">
        <v>6546.17</v>
      </c>
      <c r="F1226">
        <v>1067.33</v>
      </c>
      <c r="G1226" t="s">
        <v>74</v>
      </c>
      <c r="H1226">
        <v>1</v>
      </c>
      <c r="I1226">
        <v>7</v>
      </c>
      <c r="J1226" s="6">
        <v>43398</v>
      </c>
      <c r="K1226" s="7">
        <v>43374</v>
      </c>
      <c r="L1226" t="s">
        <v>13</v>
      </c>
    </row>
    <row r="1227" spans="1:12" x14ac:dyDescent="0.3">
      <c r="A1227" t="s">
        <v>3</v>
      </c>
      <c r="B1227" t="s">
        <v>67</v>
      </c>
      <c r="C1227" t="s">
        <v>16</v>
      </c>
      <c r="D1227" t="s">
        <v>18</v>
      </c>
      <c r="E1227">
        <v>1527.6</v>
      </c>
      <c r="F1227">
        <v>305.52</v>
      </c>
      <c r="G1227" t="s">
        <v>74</v>
      </c>
      <c r="H1227">
        <v>1</v>
      </c>
      <c r="I1227">
        <v>6</v>
      </c>
      <c r="J1227" s="6">
        <v>43398</v>
      </c>
      <c r="K1227" s="7">
        <v>43374</v>
      </c>
      <c r="L1227" t="s">
        <v>13</v>
      </c>
    </row>
    <row r="1228" spans="1:12" x14ac:dyDescent="0.3">
      <c r="A1228" t="s">
        <v>2</v>
      </c>
      <c r="B1228" t="s">
        <v>69</v>
      </c>
      <c r="C1228" t="s">
        <v>16</v>
      </c>
      <c r="D1228" t="s">
        <v>18</v>
      </c>
      <c r="E1228">
        <v>8345.52</v>
      </c>
      <c r="F1228">
        <v>1669.12</v>
      </c>
      <c r="G1228" t="s">
        <v>74</v>
      </c>
      <c r="H1228">
        <v>1</v>
      </c>
      <c r="I1228">
        <v>1</v>
      </c>
      <c r="J1228" s="6">
        <v>43398</v>
      </c>
      <c r="K1228" s="7">
        <v>43374</v>
      </c>
      <c r="L1228" t="s">
        <v>8</v>
      </c>
    </row>
    <row r="1229" spans="1:12" x14ac:dyDescent="0.3">
      <c r="A1229" t="s">
        <v>3</v>
      </c>
      <c r="B1229" t="s">
        <v>70</v>
      </c>
      <c r="C1229" t="s">
        <v>16</v>
      </c>
      <c r="D1229" t="s">
        <v>18</v>
      </c>
      <c r="E1229">
        <v>9286.2000000000007</v>
      </c>
      <c r="F1229">
        <v>3051.2</v>
      </c>
      <c r="G1229" t="s">
        <v>74</v>
      </c>
      <c r="H1229">
        <v>1</v>
      </c>
      <c r="I1229">
        <v>4</v>
      </c>
      <c r="J1229" s="6">
        <v>43398</v>
      </c>
      <c r="K1229" s="7">
        <v>43374</v>
      </c>
      <c r="L1229" t="s">
        <v>9</v>
      </c>
    </row>
    <row r="1230" spans="1:12" x14ac:dyDescent="0.3">
      <c r="A1230" t="s">
        <v>4</v>
      </c>
      <c r="B1230" t="s">
        <v>66</v>
      </c>
      <c r="C1230" t="s">
        <v>15</v>
      </c>
      <c r="D1230" t="s">
        <v>18</v>
      </c>
      <c r="E1230">
        <v>25170.560000000001</v>
      </c>
      <c r="F1230">
        <v>11641.36</v>
      </c>
      <c r="G1230" t="s">
        <v>74</v>
      </c>
      <c r="H1230">
        <v>1</v>
      </c>
      <c r="I1230">
        <v>8</v>
      </c>
      <c r="J1230" s="6">
        <v>43398</v>
      </c>
      <c r="K1230" s="7">
        <v>43374</v>
      </c>
      <c r="L1230" t="s">
        <v>11</v>
      </c>
    </row>
    <row r="1231" spans="1:12" x14ac:dyDescent="0.3">
      <c r="A1231" t="s">
        <v>2</v>
      </c>
      <c r="B1231" t="s">
        <v>63</v>
      </c>
      <c r="C1231" t="s">
        <v>15</v>
      </c>
      <c r="D1231" t="s">
        <v>18</v>
      </c>
      <c r="E1231">
        <v>17259.2</v>
      </c>
      <c r="F1231">
        <v>3189.2</v>
      </c>
      <c r="G1231" t="s">
        <v>74</v>
      </c>
      <c r="H1231">
        <v>1</v>
      </c>
      <c r="I1231">
        <v>10</v>
      </c>
      <c r="J1231" s="6">
        <v>43398</v>
      </c>
      <c r="K1231" s="7">
        <v>43374</v>
      </c>
      <c r="L1231" t="s">
        <v>10</v>
      </c>
    </row>
    <row r="1232" spans="1:12" x14ac:dyDescent="0.3">
      <c r="A1232" t="s">
        <v>3</v>
      </c>
      <c r="B1232" t="s">
        <v>70</v>
      </c>
      <c r="C1232" t="s">
        <v>16</v>
      </c>
      <c r="D1232" t="s">
        <v>18</v>
      </c>
      <c r="E1232">
        <v>13166.3</v>
      </c>
      <c r="F1232">
        <v>2146.6999999999998</v>
      </c>
      <c r="G1232" t="s">
        <v>74</v>
      </c>
      <c r="H1232">
        <v>1</v>
      </c>
      <c r="I1232">
        <v>6</v>
      </c>
      <c r="J1232" s="6">
        <v>43398</v>
      </c>
      <c r="K1232" s="7">
        <v>43374</v>
      </c>
      <c r="L1232" t="s">
        <v>9</v>
      </c>
    </row>
    <row r="1233" spans="1:12" x14ac:dyDescent="0.3">
      <c r="A1233" t="s">
        <v>3</v>
      </c>
      <c r="B1233" t="s">
        <v>63</v>
      </c>
      <c r="C1233" t="s">
        <v>16</v>
      </c>
      <c r="D1233" t="s">
        <v>18</v>
      </c>
      <c r="E1233">
        <v>7408.86</v>
      </c>
      <c r="F1233">
        <v>1169.82</v>
      </c>
      <c r="G1233" t="s">
        <v>74</v>
      </c>
      <c r="H1233">
        <v>1</v>
      </c>
      <c r="I1233">
        <v>6</v>
      </c>
      <c r="J1233" s="6">
        <v>43398</v>
      </c>
      <c r="K1233" s="7">
        <v>43374</v>
      </c>
      <c r="L1233" t="s">
        <v>10</v>
      </c>
    </row>
    <row r="1234" spans="1:12" x14ac:dyDescent="0.3">
      <c r="A1234" t="s">
        <v>4</v>
      </c>
      <c r="B1234" t="s">
        <v>66</v>
      </c>
      <c r="C1234" t="s">
        <v>15</v>
      </c>
      <c r="D1234" t="s">
        <v>18</v>
      </c>
      <c r="E1234">
        <v>8656.4</v>
      </c>
      <c r="F1234">
        <v>4738.24</v>
      </c>
      <c r="G1234" t="s">
        <v>74</v>
      </c>
      <c r="H1234">
        <v>1</v>
      </c>
      <c r="I1234">
        <v>10</v>
      </c>
      <c r="J1234" s="6">
        <v>43398</v>
      </c>
      <c r="K1234" s="7">
        <v>43374</v>
      </c>
      <c r="L1234" t="s">
        <v>11</v>
      </c>
    </row>
    <row r="1235" spans="1:12" x14ac:dyDescent="0.3">
      <c r="A1235" t="s">
        <v>3</v>
      </c>
      <c r="B1235" t="s">
        <v>66</v>
      </c>
      <c r="C1235" t="s">
        <v>15</v>
      </c>
      <c r="D1235" t="s">
        <v>18</v>
      </c>
      <c r="E1235">
        <v>17996.2</v>
      </c>
      <c r="F1235">
        <v>5504.68</v>
      </c>
      <c r="G1235" t="s">
        <v>74</v>
      </c>
      <c r="H1235">
        <v>1</v>
      </c>
      <c r="I1235">
        <v>10</v>
      </c>
      <c r="J1235" s="6">
        <v>43398</v>
      </c>
      <c r="K1235" s="7">
        <v>43374</v>
      </c>
      <c r="L1235" t="s">
        <v>11</v>
      </c>
    </row>
    <row r="1236" spans="1:12" x14ac:dyDescent="0.3">
      <c r="A1236" t="s">
        <v>3</v>
      </c>
      <c r="B1236" t="s">
        <v>63</v>
      </c>
      <c r="C1236" t="s">
        <v>15</v>
      </c>
      <c r="D1236" t="s">
        <v>18</v>
      </c>
      <c r="E1236">
        <v>397.98</v>
      </c>
      <c r="F1236">
        <v>26.54</v>
      </c>
      <c r="G1236" t="s">
        <v>74</v>
      </c>
      <c r="H1236">
        <v>1</v>
      </c>
      <c r="I1236">
        <v>10</v>
      </c>
      <c r="J1236" s="6">
        <v>43399</v>
      </c>
      <c r="K1236" s="7">
        <v>43374</v>
      </c>
      <c r="L1236" t="s">
        <v>10</v>
      </c>
    </row>
    <row r="1237" spans="1:12" x14ac:dyDescent="0.3">
      <c r="A1237" t="s">
        <v>3</v>
      </c>
      <c r="B1237" t="s">
        <v>63</v>
      </c>
      <c r="C1237" t="s">
        <v>16</v>
      </c>
      <c r="D1237" t="s">
        <v>18</v>
      </c>
      <c r="E1237">
        <v>3690.36</v>
      </c>
      <c r="F1237">
        <v>1394.12</v>
      </c>
      <c r="G1237" t="s">
        <v>74</v>
      </c>
      <c r="H1237">
        <v>1</v>
      </c>
      <c r="I1237">
        <v>7</v>
      </c>
      <c r="J1237" s="6">
        <v>43399</v>
      </c>
      <c r="K1237" s="7">
        <v>43374</v>
      </c>
      <c r="L1237" t="s">
        <v>10</v>
      </c>
    </row>
    <row r="1238" spans="1:12" x14ac:dyDescent="0.3">
      <c r="A1238" t="s">
        <v>2</v>
      </c>
      <c r="B1238" t="s">
        <v>66</v>
      </c>
      <c r="C1238" t="s">
        <v>15</v>
      </c>
      <c r="D1238" t="s">
        <v>18</v>
      </c>
      <c r="E1238">
        <v>1725.92</v>
      </c>
      <c r="F1238">
        <v>844.2</v>
      </c>
      <c r="G1238" t="s">
        <v>74</v>
      </c>
      <c r="H1238">
        <v>1</v>
      </c>
      <c r="I1238">
        <v>9</v>
      </c>
      <c r="J1238" s="6">
        <v>43399</v>
      </c>
      <c r="K1238" s="7">
        <v>43374</v>
      </c>
      <c r="L1238" t="s">
        <v>11</v>
      </c>
    </row>
    <row r="1239" spans="1:12" x14ac:dyDescent="0.3">
      <c r="A1239" t="s">
        <v>4</v>
      </c>
      <c r="B1239" t="s">
        <v>66</v>
      </c>
      <c r="C1239" t="s">
        <v>16</v>
      </c>
      <c r="D1239" t="s">
        <v>18</v>
      </c>
      <c r="E1239">
        <v>3296.4</v>
      </c>
      <c r="F1239">
        <v>-1263.5999999999999</v>
      </c>
      <c r="G1239" t="s">
        <v>74</v>
      </c>
      <c r="H1239">
        <v>1</v>
      </c>
      <c r="I1239">
        <v>5</v>
      </c>
      <c r="J1239" s="6">
        <v>43399</v>
      </c>
      <c r="K1239" s="7">
        <v>43374</v>
      </c>
      <c r="L1239" t="s">
        <v>11</v>
      </c>
    </row>
    <row r="1240" spans="1:12" x14ac:dyDescent="0.3">
      <c r="A1240" t="s">
        <v>3</v>
      </c>
      <c r="B1240" t="s">
        <v>63</v>
      </c>
      <c r="C1240" t="s">
        <v>16</v>
      </c>
      <c r="D1240" t="s">
        <v>18</v>
      </c>
      <c r="E1240">
        <v>18041.759999999998</v>
      </c>
      <c r="F1240">
        <v>5730.88</v>
      </c>
      <c r="G1240" t="s">
        <v>74</v>
      </c>
      <c r="H1240">
        <v>1</v>
      </c>
      <c r="I1240">
        <v>5</v>
      </c>
      <c r="J1240" s="6">
        <v>43399</v>
      </c>
      <c r="K1240" s="7">
        <v>43374</v>
      </c>
      <c r="L1240" t="s">
        <v>10</v>
      </c>
    </row>
    <row r="1241" spans="1:12" x14ac:dyDescent="0.3">
      <c r="A1241" t="s">
        <v>2</v>
      </c>
      <c r="B1241" t="s">
        <v>65</v>
      </c>
      <c r="C1241" t="s">
        <v>16</v>
      </c>
      <c r="D1241" t="s">
        <v>18</v>
      </c>
      <c r="E1241">
        <v>8235.1</v>
      </c>
      <c r="F1241">
        <v>3043.42</v>
      </c>
      <c r="G1241" t="s">
        <v>74</v>
      </c>
      <c r="H1241">
        <v>1</v>
      </c>
      <c r="I1241">
        <v>4</v>
      </c>
      <c r="J1241" s="6">
        <v>43399</v>
      </c>
      <c r="K1241" s="7">
        <v>43374</v>
      </c>
      <c r="L1241" t="s">
        <v>12</v>
      </c>
    </row>
    <row r="1242" spans="1:12" x14ac:dyDescent="0.3">
      <c r="A1242" t="s">
        <v>3</v>
      </c>
      <c r="B1242" t="s">
        <v>70</v>
      </c>
      <c r="C1242" t="s">
        <v>15</v>
      </c>
      <c r="D1242" t="s">
        <v>18</v>
      </c>
      <c r="E1242">
        <v>7307.02</v>
      </c>
      <c r="F1242">
        <v>3768.9</v>
      </c>
      <c r="G1242" t="s">
        <v>74</v>
      </c>
      <c r="H1242">
        <v>1</v>
      </c>
      <c r="I1242">
        <v>10</v>
      </c>
      <c r="J1242" s="6">
        <v>43400</v>
      </c>
      <c r="K1242" s="7">
        <v>43374</v>
      </c>
      <c r="L1242" t="s">
        <v>9</v>
      </c>
    </row>
    <row r="1243" spans="1:12" x14ac:dyDescent="0.3">
      <c r="A1243" t="s">
        <v>4</v>
      </c>
      <c r="B1243" t="s">
        <v>69</v>
      </c>
      <c r="C1243" t="s">
        <v>15</v>
      </c>
      <c r="D1243" t="s">
        <v>18</v>
      </c>
      <c r="E1243">
        <v>10222.19</v>
      </c>
      <c r="F1243">
        <v>1614.03</v>
      </c>
      <c r="G1243" t="s">
        <v>74</v>
      </c>
      <c r="H1243">
        <v>1</v>
      </c>
      <c r="I1243">
        <v>10</v>
      </c>
      <c r="J1243" s="6">
        <v>43400</v>
      </c>
      <c r="K1243" s="7">
        <v>43374</v>
      </c>
      <c r="L1243" t="s">
        <v>8</v>
      </c>
    </row>
    <row r="1244" spans="1:12" x14ac:dyDescent="0.3">
      <c r="A1244" t="s">
        <v>4</v>
      </c>
      <c r="B1244" t="s">
        <v>63</v>
      </c>
      <c r="C1244" t="s">
        <v>15</v>
      </c>
      <c r="D1244" t="s">
        <v>18</v>
      </c>
      <c r="E1244">
        <v>2049.5300000000002</v>
      </c>
      <c r="F1244">
        <v>992.41</v>
      </c>
      <c r="G1244" t="s">
        <v>74</v>
      </c>
      <c r="H1244">
        <v>1</v>
      </c>
      <c r="I1244">
        <v>9</v>
      </c>
      <c r="J1244" s="6">
        <v>43400</v>
      </c>
      <c r="K1244" s="7">
        <v>43374</v>
      </c>
      <c r="L1244" t="s">
        <v>10</v>
      </c>
    </row>
    <row r="1245" spans="1:12" x14ac:dyDescent="0.3">
      <c r="A1245" t="s">
        <v>4</v>
      </c>
      <c r="B1245" t="s">
        <v>67</v>
      </c>
      <c r="C1245" t="s">
        <v>16</v>
      </c>
      <c r="D1245" t="s">
        <v>18</v>
      </c>
      <c r="E1245">
        <v>4088.34</v>
      </c>
      <c r="F1245">
        <v>1499.06</v>
      </c>
      <c r="G1245" t="s">
        <v>74</v>
      </c>
      <c r="H1245">
        <v>1</v>
      </c>
      <c r="I1245">
        <v>4</v>
      </c>
      <c r="J1245" s="6">
        <v>43400</v>
      </c>
      <c r="K1245" s="7">
        <v>43374</v>
      </c>
      <c r="L1245" t="s">
        <v>13</v>
      </c>
    </row>
    <row r="1246" spans="1:12" x14ac:dyDescent="0.3">
      <c r="A1246" t="s">
        <v>4</v>
      </c>
      <c r="B1246" t="s">
        <v>63</v>
      </c>
      <c r="C1246" t="s">
        <v>16</v>
      </c>
      <c r="D1246" t="s">
        <v>18</v>
      </c>
      <c r="E1246">
        <v>13958.44</v>
      </c>
      <c r="F1246">
        <v>5419.15</v>
      </c>
      <c r="G1246" t="s">
        <v>74</v>
      </c>
      <c r="H1246">
        <v>1</v>
      </c>
      <c r="I1246">
        <v>3</v>
      </c>
      <c r="J1246" s="6">
        <v>43400</v>
      </c>
      <c r="K1246" s="7">
        <v>43374</v>
      </c>
      <c r="L1246" t="s">
        <v>10</v>
      </c>
    </row>
    <row r="1247" spans="1:12" x14ac:dyDescent="0.3">
      <c r="A1247" t="s">
        <v>3</v>
      </c>
      <c r="B1247" t="s">
        <v>65</v>
      </c>
      <c r="C1247" t="s">
        <v>16</v>
      </c>
      <c r="D1247" t="s">
        <v>18</v>
      </c>
      <c r="E1247">
        <v>17456.45</v>
      </c>
      <c r="F1247">
        <v>5123.09</v>
      </c>
      <c r="G1247" t="s">
        <v>74</v>
      </c>
      <c r="H1247">
        <v>1</v>
      </c>
      <c r="I1247">
        <v>2</v>
      </c>
      <c r="J1247" s="6">
        <v>43400</v>
      </c>
      <c r="K1247" s="7">
        <v>43374</v>
      </c>
      <c r="L1247" t="s">
        <v>12</v>
      </c>
    </row>
    <row r="1248" spans="1:12" x14ac:dyDescent="0.3">
      <c r="A1248" t="s">
        <v>3</v>
      </c>
      <c r="B1248" t="s">
        <v>63</v>
      </c>
      <c r="C1248" t="s">
        <v>16</v>
      </c>
      <c r="D1248" t="s">
        <v>18</v>
      </c>
      <c r="E1248">
        <v>5652.39</v>
      </c>
      <c r="F1248">
        <v>2396.13</v>
      </c>
      <c r="G1248" t="s">
        <v>74</v>
      </c>
      <c r="H1248">
        <v>1</v>
      </c>
      <c r="I1248">
        <v>1</v>
      </c>
      <c r="J1248" s="6">
        <v>43400</v>
      </c>
      <c r="K1248" s="7">
        <v>43374</v>
      </c>
      <c r="L1248" t="s">
        <v>10</v>
      </c>
    </row>
    <row r="1249" spans="1:12" x14ac:dyDescent="0.3">
      <c r="A1249" t="s">
        <v>4</v>
      </c>
      <c r="B1249" t="s">
        <v>65</v>
      </c>
      <c r="C1249" t="s">
        <v>15</v>
      </c>
      <c r="D1249" t="s">
        <v>18</v>
      </c>
      <c r="E1249">
        <v>8104.32</v>
      </c>
      <c r="F1249">
        <v>3545.64</v>
      </c>
      <c r="G1249" t="s">
        <v>74</v>
      </c>
      <c r="H1249">
        <v>1</v>
      </c>
      <c r="I1249">
        <v>8</v>
      </c>
      <c r="J1249" s="6">
        <v>43400</v>
      </c>
      <c r="K1249" s="7">
        <v>43374</v>
      </c>
      <c r="L1249" t="s">
        <v>12</v>
      </c>
    </row>
    <row r="1250" spans="1:12" x14ac:dyDescent="0.3">
      <c r="A1250" t="s">
        <v>4</v>
      </c>
      <c r="B1250" t="s">
        <v>66</v>
      </c>
      <c r="C1250" t="s">
        <v>15</v>
      </c>
      <c r="D1250" t="s">
        <v>18</v>
      </c>
      <c r="E1250">
        <v>4586.0200000000004</v>
      </c>
      <c r="F1250">
        <v>1744.7</v>
      </c>
      <c r="G1250" t="s">
        <v>74</v>
      </c>
      <c r="H1250">
        <v>1</v>
      </c>
      <c r="I1250">
        <v>9</v>
      </c>
      <c r="J1250" s="6">
        <v>43400</v>
      </c>
      <c r="K1250" s="7">
        <v>43374</v>
      </c>
      <c r="L1250" t="s">
        <v>11</v>
      </c>
    </row>
    <row r="1251" spans="1:12" x14ac:dyDescent="0.3">
      <c r="A1251" t="s">
        <v>2</v>
      </c>
      <c r="B1251" t="s">
        <v>66</v>
      </c>
      <c r="C1251" t="s">
        <v>15</v>
      </c>
      <c r="D1251" t="s">
        <v>18</v>
      </c>
      <c r="E1251">
        <v>1013.04</v>
      </c>
      <c r="F1251">
        <v>281.39999999999998</v>
      </c>
      <c r="G1251" t="s">
        <v>74</v>
      </c>
      <c r="H1251">
        <v>1</v>
      </c>
      <c r="I1251">
        <v>9</v>
      </c>
      <c r="J1251" s="6">
        <v>43401</v>
      </c>
      <c r="K1251" s="7">
        <v>43374</v>
      </c>
      <c r="L1251" t="s">
        <v>11</v>
      </c>
    </row>
    <row r="1252" spans="1:12" x14ac:dyDescent="0.3">
      <c r="A1252" t="s">
        <v>3</v>
      </c>
      <c r="B1252" t="s">
        <v>70</v>
      </c>
      <c r="C1252" t="s">
        <v>16</v>
      </c>
      <c r="D1252" t="s">
        <v>18</v>
      </c>
      <c r="E1252">
        <v>6772.36</v>
      </c>
      <c r="F1252">
        <v>1782.2</v>
      </c>
      <c r="G1252" t="s">
        <v>74</v>
      </c>
      <c r="H1252">
        <v>1</v>
      </c>
      <c r="I1252">
        <v>5</v>
      </c>
      <c r="J1252" s="6">
        <v>43401</v>
      </c>
      <c r="K1252" s="7">
        <v>43374</v>
      </c>
      <c r="L1252" t="s">
        <v>9</v>
      </c>
    </row>
    <row r="1253" spans="1:12" x14ac:dyDescent="0.3">
      <c r="A1253" t="s">
        <v>4</v>
      </c>
      <c r="B1253" t="s">
        <v>67</v>
      </c>
      <c r="C1253" t="s">
        <v>16</v>
      </c>
      <c r="D1253" t="s">
        <v>18</v>
      </c>
      <c r="E1253">
        <v>4752.4399999999996</v>
      </c>
      <c r="F1253">
        <v>2376.23</v>
      </c>
      <c r="G1253" t="s">
        <v>74</v>
      </c>
      <c r="H1253">
        <v>1</v>
      </c>
      <c r="I1253">
        <v>7</v>
      </c>
      <c r="J1253" s="6">
        <v>43401</v>
      </c>
      <c r="K1253" s="7">
        <v>43374</v>
      </c>
      <c r="L1253" t="s">
        <v>13</v>
      </c>
    </row>
    <row r="1254" spans="1:12" x14ac:dyDescent="0.3">
      <c r="A1254" t="s">
        <v>3</v>
      </c>
      <c r="B1254" t="s">
        <v>63</v>
      </c>
      <c r="C1254" t="s">
        <v>16</v>
      </c>
      <c r="D1254" t="s">
        <v>18</v>
      </c>
      <c r="E1254">
        <v>17012.64</v>
      </c>
      <c r="F1254">
        <v>7766.64</v>
      </c>
      <c r="G1254" t="s">
        <v>74</v>
      </c>
      <c r="H1254">
        <v>1</v>
      </c>
      <c r="I1254">
        <v>5</v>
      </c>
      <c r="J1254" s="6">
        <v>43401</v>
      </c>
      <c r="K1254" s="7">
        <v>43374</v>
      </c>
      <c r="L1254" t="s">
        <v>10</v>
      </c>
    </row>
    <row r="1255" spans="1:12" x14ac:dyDescent="0.3">
      <c r="A1255" t="s">
        <v>2</v>
      </c>
      <c r="B1255" t="s">
        <v>70</v>
      </c>
      <c r="C1255" t="s">
        <v>16</v>
      </c>
      <c r="D1255" t="s">
        <v>18</v>
      </c>
      <c r="E1255">
        <v>9045</v>
      </c>
      <c r="F1255">
        <v>2311.5</v>
      </c>
      <c r="G1255" t="s">
        <v>74</v>
      </c>
      <c r="H1255">
        <v>1</v>
      </c>
      <c r="I1255">
        <v>3</v>
      </c>
      <c r="J1255" s="6">
        <v>43401</v>
      </c>
      <c r="K1255" s="7">
        <v>43374</v>
      </c>
      <c r="L1255" t="s">
        <v>9</v>
      </c>
    </row>
    <row r="1256" spans="1:12" x14ac:dyDescent="0.3">
      <c r="A1256" t="s">
        <v>4</v>
      </c>
      <c r="B1256" t="s">
        <v>69</v>
      </c>
      <c r="C1256" t="s">
        <v>16</v>
      </c>
      <c r="D1256" t="s">
        <v>18</v>
      </c>
      <c r="E1256">
        <v>20126.13</v>
      </c>
      <c r="F1256">
        <v>236.79</v>
      </c>
      <c r="G1256" t="s">
        <v>74</v>
      </c>
      <c r="H1256">
        <v>1</v>
      </c>
      <c r="I1256">
        <v>4</v>
      </c>
      <c r="J1256" s="6">
        <v>43402</v>
      </c>
      <c r="K1256" s="7">
        <v>43374</v>
      </c>
      <c r="L1256" t="s">
        <v>8</v>
      </c>
    </row>
    <row r="1257" spans="1:12" x14ac:dyDescent="0.3">
      <c r="A1257" t="s">
        <v>3</v>
      </c>
      <c r="B1257" t="s">
        <v>70</v>
      </c>
      <c r="C1257" t="s">
        <v>16</v>
      </c>
      <c r="D1257" t="s">
        <v>18</v>
      </c>
      <c r="E1257">
        <v>12112.26</v>
      </c>
      <c r="F1257">
        <v>6451.11</v>
      </c>
      <c r="G1257" t="s">
        <v>74</v>
      </c>
      <c r="H1257">
        <v>1</v>
      </c>
      <c r="I1257">
        <v>6</v>
      </c>
      <c r="J1257" s="6">
        <v>43402</v>
      </c>
      <c r="K1257" s="7">
        <v>43374</v>
      </c>
      <c r="L1257" t="s">
        <v>9</v>
      </c>
    </row>
    <row r="1258" spans="1:12" x14ac:dyDescent="0.3">
      <c r="A1258" t="s">
        <v>3</v>
      </c>
      <c r="B1258" t="s">
        <v>65</v>
      </c>
      <c r="C1258" t="s">
        <v>16</v>
      </c>
      <c r="D1258" t="s">
        <v>18</v>
      </c>
      <c r="E1258">
        <v>20839.68</v>
      </c>
      <c r="F1258">
        <v>9725.2000000000007</v>
      </c>
      <c r="G1258" t="s">
        <v>74</v>
      </c>
      <c r="H1258">
        <v>1</v>
      </c>
      <c r="I1258">
        <v>4</v>
      </c>
      <c r="J1258" s="6">
        <v>43402</v>
      </c>
      <c r="K1258" s="7">
        <v>43374</v>
      </c>
      <c r="L1258" t="s">
        <v>12</v>
      </c>
    </row>
    <row r="1259" spans="1:12" x14ac:dyDescent="0.3">
      <c r="A1259" t="s">
        <v>2</v>
      </c>
      <c r="B1259" t="s">
        <v>69</v>
      </c>
      <c r="C1259" t="s">
        <v>15</v>
      </c>
      <c r="D1259" t="s">
        <v>18</v>
      </c>
      <c r="E1259">
        <v>6410.56</v>
      </c>
      <c r="F1259">
        <v>1602.64</v>
      </c>
      <c r="G1259" t="s">
        <v>74</v>
      </c>
      <c r="H1259">
        <v>1</v>
      </c>
      <c r="I1259">
        <v>9</v>
      </c>
      <c r="J1259" s="6">
        <v>43402</v>
      </c>
      <c r="K1259" s="7">
        <v>43374</v>
      </c>
      <c r="L1259" t="s">
        <v>8</v>
      </c>
    </row>
    <row r="1260" spans="1:12" x14ac:dyDescent="0.3">
      <c r="A1260" t="s">
        <v>3</v>
      </c>
      <c r="B1260" t="s">
        <v>63</v>
      </c>
      <c r="C1260" t="s">
        <v>16</v>
      </c>
      <c r="D1260" t="s">
        <v>18</v>
      </c>
      <c r="E1260">
        <v>2125.91</v>
      </c>
      <c r="F1260">
        <v>1029.3900000000001</v>
      </c>
      <c r="G1260" t="s">
        <v>74</v>
      </c>
      <c r="H1260">
        <v>1</v>
      </c>
      <c r="I1260">
        <v>7</v>
      </c>
      <c r="J1260" s="6">
        <v>43402</v>
      </c>
      <c r="K1260" s="7">
        <v>43374</v>
      </c>
      <c r="L1260" t="s">
        <v>10</v>
      </c>
    </row>
    <row r="1261" spans="1:12" x14ac:dyDescent="0.3">
      <c r="A1261" t="s">
        <v>2</v>
      </c>
      <c r="B1261" t="s">
        <v>63</v>
      </c>
      <c r="C1261" t="s">
        <v>16</v>
      </c>
      <c r="D1261" t="s">
        <v>18</v>
      </c>
      <c r="E1261">
        <v>10364.9</v>
      </c>
      <c r="F1261">
        <v>3292.38</v>
      </c>
      <c r="G1261" t="s">
        <v>74</v>
      </c>
      <c r="H1261">
        <v>1</v>
      </c>
      <c r="I1261">
        <v>6</v>
      </c>
      <c r="J1261" s="6">
        <v>43402</v>
      </c>
      <c r="K1261" s="7">
        <v>43374</v>
      </c>
      <c r="L1261" t="s">
        <v>10</v>
      </c>
    </row>
    <row r="1262" spans="1:12" x14ac:dyDescent="0.3">
      <c r="A1262" t="s">
        <v>4</v>
      </c>
      <c r="B1262" t="s">
        <v>66</v>
      </c>
      <c r="C1262" t="s">
        <v>16</v>
      </c>
      <c r="D1262" t="s">
        <v>18</v>
      </c>
      <c r="E1262">
        <v>5897.34</v>
      </c>
      <c r="F1262">
        <v>2817.62</v>
      </c>
      <c r="G1262" t="s">
        <v>74</v>
      </c>
      <c r="H1262">
        <v>1</v>
      </c>
      <c r="I1262">
        <v>4</v>
      </c>
      <c r="J1262" s="6">
        <v>43402</v>
      </c>
      <c r="K1262" s="7">
        <v>43374</v>
      </c>
      <c r="L1262" t="s">
        <v>11</v>
      </c>
    </row>
    <row r="1263" spans="1:12" x14ac:dyDescent="0.3">
      <c r="A1263" t="s">
        <v>4</v>
      </c>
      <c r="B1263" t="s">
        <v>66</v>
      </c>
      <c r="C1263" t="s">
        <v>16</v>
      </c>
      <c r="D1263" t="s">
        <v>18</v>
      </c>
      <c r="E1263">
        <v>3623.36</v>
      </c>
      <c r="F1263">
        <v>1539.92</v>
      </c>
      <c r="G1263" t="s">
        <v>74</v>
      </c>
      <c r="H1263">
        <v>1</v>
      </c>
      <c r="I1263">
        <v>4</v>
      </c>
      <c r="J1263" s="6">
        <v>43402</v>
      </c>
      <c r="K1263" s="7">
        <v>43374</v>
      </c>
      <c r="L1263" t="s">
        <v>11</v>
      </c>
    </row>
    <row r="1264" spans="1:12" x14ac:dyDescent="0.3">
      <c r="A1264" t="s">
        <v>4</v>
      </c>
      <c r="B1264" t="s">
        <v>63</v>
      </c>
      <c r="C1264" t="s">
        <v>16</v>
      </c>
      <c r="D1264" t="s">
        <v>18</v>
      </c>
      <c r="E1264">
        <v>4438.08</v>
      </c>
      <c r="F1264">
        <v>627.13</v>
      </c>
      <c r="G1264" t="s">
        <v>74</v>
      </c>
      <c r="H1264">
        <v>1</v>
      </c>
      <c r="I1264">
        <v>6</v>
      </c>
      <c r="J1264" s="6">
        <v>43402</v>
      </c>
      <c r="K1264" s="7">
        <v>43374</v>
      </c>
      <c r="L1264" t="s">
        <v>10</v>
      </c>
    </row>
    <row r="1265" spans="1:12" x14ac:dyDescent="0.3">
      <c r="A1265" t="s">
        <v>3</v>
      </c>
      <c r="B1265" t="s">
        <v>67</v>
      </c>
      <c r="C1265" t="s">
        <v>15</v>
      </c>
      <c r="D1265" t="s">
        <v>18</v>
      </c>
      <c r="E1265">
        <v>1366.8</v>
      </c>
      <c r="F1265">
        <v>434.16</v>
      </c>
      <c r="G1265" t="s">
        <v>74</v>
      </c>
      <c r="H1265">
        <v>1</v>
      </c>
      <c r="I1265">
        <v>10</v>
      </c>
      <c r="J1265" s="6">
        <v>43402</v>
      </c>
      <c r="K1265" s="7">
        <v>43374</v>
      </c>
      <c r="L1265" t="s">
        <v>13</v>
      </c>
    </row>
    <row r="1266" spans="1:12" x14ac:dyDescent="0.3">
      <c r="A1266" t="s">
        <v>2</v>
      </c>
      <c r="B1266" t="s">
        <v>65</v>
      </c>
      <c r="C1266" t="s">
        <v>16</v>
      </c>
      <c r="D1266" t="s">
        <v>18</v>
      </c>
      <c r="E1266">
        <v>782.56</v>
      </c>
      <c r="F1266">
        <v>117.38</v>
      </c>
      <c r="G1266" t="s">
        <v>74</v>
      </c>
      <c r="H1266">
        <v>1</v>
      </c>
      <c r="I1266">
        <v>1</v>
      </c>
      <c r="J1266" s="6">
        <v>43402</v>
      </c>
      <c r="K1266" s="7">
        <v>43374</v>
      </c>
      <c r="L1266" t="s">
        <v>12</v>
      </c>
    </row>
    <row r="1267" spans="1:12" x14ac:dyDescent="0.3">
      <c r="A1267" t="s">
        <v>4</v>
      </c>
      <c r="B1267" t="s">
        <v>67</v>
      </c>
      <c r="C1267" t="s">
        <v>16</v>
      </c>
      <c r="D1267" t="s">
        <v>18</v>
      </c>
      <c r="E1267">
        <v>6196.16</v>
      </c>
      <c r="F1267">
        <v>851.98</v>
      </c>
      <c r="G1267" t="s">
        <v>74</v>
      </c>
      <c r="H1267">
        <v>1</v>
      </c>
      <c r="I1267">
        <v>3</v>
      </c>
      <c r="J1267" s="6">
        <v>43402</v>
      </c>
      <c r="K1267" s="7">
        <v>43374</v>
      </c>
      <c r="L1267" t="s">
        <v>13</v>
      </c>
    </row>
    <row r="1268" spans="1:12" x14ac:dyDescent="0.3">
      <c r="A1268" t="s">
        <v>4</v>
      </c>
      <c r="B1268" t="s">
        <v>63</v>
      </c>
      <c r="C1268" t="s">
        <v>16</v>
      </c>
      <c r="D1268" t="s">
        <v>18</v>
      </c>
      <c r="E1268">
        <v>2363.7600000000002</v>
      </c>
      <c r="F1268">
        <v>-147.74</v>
      </c>
      <c r="G1268" t="s">
        <v>74</v>
      </c>
      <c r="H1268">
        <v>1</v>
      </c>
      <c r="I1268">
        <v>3</v>
      </c>
      <c r="J1268" s="6">
        <v>43403</v>
      </c>
      <c r="K1268" s="7">
        <v>43374</v>
      </c>
      <c r="L1268" t="s">
        <v>10</v>
      </c>
    </row>
    <row r="1269" spans="1:12" x14ac:dyDescent="0.3">
      <c r="A1269" t="s">
        <v>4</v>
      </c>
      <c r="B1269" t="s">
        <v>66</v>
      </c>
      <c r="C1269" t="s">
        <v>16</v>
      </c>
      <c r="D1269" t="s">
        <v>18</v>
      </c>
      <c r="E1269">
        <v>2176.83</v>
      </c>
      <c r="F1269">
        <v>846.54</v>
      </c>
      <c r="G1269" t="s">
        <v>74</v>
      </c>
      <c r="H1269">
        <v>1</v>
      </c>
      <c r="I1269">
        <v>7</v>
      </c>
      <c r="J1269" s="6">
        <v>43403</v>
      </c>
      <c r="K1269" s="7">
        <v>43374</v>
      </c>
      <c r="L1269" t="s">
        <v>11</v>
      </c>
    </row>
    <row r="1270" spans="1:12" x14ac:dyDescent="0.3">
      <c r="A1270" t="s">
        <v>5</v>
      </c>
      <c r="B1270" t="s">
        <v>65</v>
      </c>
      <c r="C1270" t="s">
        <v>16</v>
      </c>
      <c r="D1270" t="s">
        <v>18</v>
      </c>
      <c r="E1270">
        <v>7540.18</v>
      </c>
      <c r="F1270">
        <v>3725.74</v>
      </c>
      <c r="G1270" t="s">
        <v>74</v>
      </c>
      <c r="H1270">
        <v>1</v>
      </c>
      <c r="I1270">
        <v>3</v>
      </c>
      <c r="J1270" s="6">
        <v>43403</v>
      </c>
      <c r="K1270" s="7">
        <v>43374</v>
      </c>
      <c r="L1270" t="s">
        <v>12</v>
      </c>
    </row>
    <row r="1271" spans="1:12" x14ac:dyDescent="0.3">
      <c r="A1271" t="s">
        <v>5</v>
      </c>
      <c r="B1271" t="s">
        <v>63</v>
      </c>
      <c r="C1271" t="s">
        <v>15</v>
      </c>
      <c r="D1271" t="s">
        <v>18</v>
      </c>
      <c r="E1271">
        <v>9623.8799999999992</v>
      </c>
      <c r="F1271">
        <v>2138.64</v>
      </c>
      <c r="G1271" t="s">
        <v>74</v>
      </c>
      <c r="H1271">
        <v>1</v>
      </c>
      <c r="I1271">
        <v>10</v>
      </c>
      <c r="J1271" s="6">
        <v>43403</v>
      </c>
      <c r="K1271" s="7">
        <v>43374</v>
      </c>
      <c r="L1271" t="s">
        <v>10</v>
      </c>
    </row>
    <row r="1272" spans="1:12" x14ac:dyDescent="0.3">
      <c r="A1272" t="s">
        <v>2</v>
      </c>
      <c r="B1272" t="s">
        <v>65</v>
      </c>
      <c r="C1272" t="s">
        <v>16</v>
      </c>
      <c r="D1272" t="s">
        <v>18</v>
      </c>
      <c r="E1272">
        <v>4956.66</v>
      </c>
      <c r="F1272">
        <v>550.74</v>
      </c>
      <c r="G1272" t="s">
        <v>74</v>
      </c>
      <c r="H1272">
        <v>1</v>
      </c>
      <c r="I1272">
        <v>4</v>
      </c>
      <c r="J1272" s="6">
        <v>43404</v>
      </c>
      <c r="K1272" s="7">
        <v>43374</v>
      </c>
      <c r="L1272" t="s">
        <v>12</v>
      </c>
    </row>
    <row r="1273" spans="1:12" x14ac:dyDescent="0.3">
      <c r="A1273" t="s">
        <v>4</v>
      </c>
      <c r="B1273" t="s">
        <v>70</v>
      </c>
      <c r="C1273" t="s">
        <v>16</v>
      </c>
      <c r="D1273" t="s">
        <v>18</v>
      </c>
      <c r="E1273">
        <v>14707.84</v>
      </c>
      <c r="F1273">
        <v>-367.71</v>
      </c>
      <c r="G1273" t="s">
        <v>74</v>
      </c>
      <c r="H1273">
        <v>1</v>
      </c>
      <c r="I1273">
        <v>2</v>
      </c>
      <c r="J1273" s="6">
        <v>43404</v>
      </c>
      <c r="K1273" s="7">
        <v>43374</v>
      </c>
      <c r="L1273" t="s">
        <v>9</v>
      </c>
    </row>
    <row r="1274" spans="1:12" x14ac:dyDescent="0.3">
      <c r="A1274" t="s">
        <v>4</v>
      </c>
      <c r="B1274" t="s">
        <v>67</v>
      </c>
      <c r="C1274" t="s">
        <v>16</v>
      </c>
      <c r="D1274" t="s">
        <v>18</v>
      </c>
      <c r="E1274">
        <v>9319.9699999999993</v>
      </c>
      <c r="F1274">
        <v>1924.77</v>
      </c>
      <c r="G1274" t="s">
        <v>74</v>
      </c>
      <c r="H1274">
        <v>1</v>
      </c>
      <c r="I1274">
        <v>5</v>
      </c>
      <c r="J1274" s="6">
        <v>43404</v>
      </c>
      <c r="K1274" s="7">
        <v>43374</v>
      </c>
      <c r="L1274" t="s">
        <v>13</v>
      </c>
    </row>
    <row r="1275" spans="1:12" x14ac:dyDescent="0.3">
      <c r="A1275" t="s">
        <v>3</v>
      </c>
      <c r="B1275" t="s">
        <v>63</v>
      </c>
      <c r="C1275" t="s">
        <v>16</v>
      </c>
      <c r="D1275" t="s">
        <v>18</v>
      </c>
      <c r="E1275">
        <v>13394.64</v>
      </c>
      <c r="F1275">
        <v>-765.44</v>
      </c>
      <c r="G1275" t="s">
        <v>74</v>
      </c>
      <c r="H1275">
        <v>1</v>
      </c>
      <c r="I1275">
        <v>4</v>
      </c>
      <c r="J1275" s="6">
        <v>43404</v>
      </c>
      <c r="K1275" s="7">
        <v>43374</v>
      </c>
      <c r="L1275" t="s">
        <v>10</v>
      </c>
    </row>
    <row r="1276" spans="1:12" x14ac:dyDescent="0.3">
      <c r="A1276" t="s">
        <v>3</v>
      </c>
      <c r="B1276" t="s">
        <v>69</v>
      </c>
      <c r="C1276" t="s">
        <v>16</v>
      </c>
      <c r="D1276" t="s">
        <v>18</v>
      </c>
      <c r="E1276">
        <v>4413.96</v>
      </c>
      <c r="F1276">
        <v>686.64</v>
      </c>
      <c r="G1276" t="s">
        <v>74</v>
      </c>
      <c r="H1276">
        <v>1</v>
      </c>
      <c r="I1276">
        <v>7</v>
      </c>
      <c r="J1276" s="6">
        <v>43404</v>
      </c>
      <c r="K1276" s="7">
        <v>43374</v>
      </c>
      <c r="L1276" t="s">
        <v>8</v>
      </c>
    </row>
    <row r="1277" spans="1:12" x14ac:dyDescent="0.3">
      <c r="A1277" t="s">
        <v>2</v>
      </c>
      <c r="B1277" t="s">
        <v>67</v>
      </c>
      <c r="C1277" t="s">
        <v>15</v>
      </c>
      <c r="D1277" t="s">
        <v>18</v>
      </c>
      <c r="E1277">
        <v>16743.3</v>
      </c>
      <c r="F1277">
        <v>8864.1</v>
      </c>
      <c r="G1277" t="s">
        <v>74</v>
      </c>
      <c r="H1277">
        <v>1</v>
      </c>
      <c r="I1277">
        <v>9</v>
      </c>
      <c r="J1277" s="6">
        <v>43404</v>
      </c>
      <c r="K1277" s="7">
        <v>43374</v>
      </c>
      <c r="L1277" t="s">
        <v>13</v>
      </c>
    </row>
    <row r="1278" spans="1:12" x14ac:dyDescent="0.3">
      <c r="A1278" t="s">
        <v>3</v>
      </c>
      <c r="B1278" t="s">
        <v>66</v>
      </c>
      <c r="C1278" t="s">
        <v>16</v>
      </c>
      <c r="D1278" t="s">
        <v>18</v>
      </c>
      <c r="E1278">
        <v>20495.3</v>
      </c>
      <c r="F1278">
        <v>8688.19</v>
      </c>
      <c r="G1278" t="s">
        <v>74</v>
      </c>
      <c r="H1278">
        <v>1</v>
      </c>
      <c r="I1278">
        <v>5</v>
      </c>
      <c r="J1278" s="6">
        <v>43404</v>
      </c>
      <c r="K1278" s="7">
        <v>43374</v>
      </c>
      <c r="L1278" t="s">
        <v>11</v>
      </c>
    </row>
    <row r="1279" spans="1:12" x14ac:dyDescent="0.3">
      <c r="A1279" t="s">
        <v>4</v>
      </c>
      <c r="B1279" t="s">
        <v>67</v>
      </c>
      <c r="C1279" t="s">
        <v>16</v>
      </c>
      <c r="D1279" t="s">
        <v>18</v>
      </c>
      <c r="E1279">
        <v>3111.48</v>
      </c>
      <c r="F1279">
        <v>553.16</v>
      </c>
      <c r="G1279" t="s">
        <v>74</v>
      </c>
      <c r="H1279">
        <v>1</v>
      </c>
      <c r="I1279">
        <v>4</v>
      </c>
      <c r="J1279" s="6">
        <v>43404</v>
      </c>
      <c r="K1279" s="7">
        <v>43374</v>
      </c>
      <c r="L1279" t="s">
        <v>13</v>
      </c>
    </row>
    <row r="1280" spans="1:12" x14ac:dyDescent="0.3">
      <c r="A1280" t="s">
        <v>2</v>
      </c>
      <c r="B1280" t="s">
        <v>66</v>
      </c>
      <c r="C1280" t="s">
        <v>15</v>
      </c>
      <c r="D1280" t="s">
        <v>18</v>
      </c>
      <c r="E1280">
        <v>6834</v>
      </c>
      <c r="F1280">
        <v>321.60000000000002</v>
      </c>
      <c r="G1280" t="s">
        <v>74</v>
      </c>
      <c r="H1280">
        <v>1</v>
      </c>
      <c r="I1280">
        <v>8</v>
      </c>
      <c r="J1280" s="6">
        <v>43404</v>
      </c>
      <c r="K1280" s="7">
        <v>43374</v>
      </c>
      <c r="L1280" t="s">
        <v>11</v>
      </c>
    </row>
    <row r="1281" spans="1:12" x14ac:dyDescent="0.3">
      <c r="A1281" t="s">
        <v>2</v>
      </c>
      <c r="B1281" t="s">
        <v>63</v>
      </c>
      <c r="C1281" t="s">
        <v>16</v>
      </c>
      <c r="D1281" t="s">
        <v>18</v>
      </c>
      <c r="E1281">
        <v>793.28</v>
      </c>
      <c r="F1281">
        <v>138.82</v>
      </c>
      <c r="G1281" t="s">
        <v>74</v>
      </c>
      <c r="H1281">
        <v>1</v>
      </c>
      <c r="I1281">
        <v>3</v>
      </c>
      <c r="J1281" s="6">
        <v>43404</v>
      </c>
      <c r="K1281" s="7">
        <v>43374</v>
      </c>
      <c r="L1281" t="s">
        <v>10</v>
      </c>
    </row>
    <row r="1282" spans="1:12" x14ac:dyDescent="0.3">
      <c r="A1282" t="s">
        <v>3</v>
      </c>
      <c r="B1282" t="s">
        <v>69</v>
      </c>
      <c r="C1282" t="s">
        <v>16</v>
      </c>
      <c r="D1282" t="s">
        <v>18</v>
      </c>
      <c r="E1282">
        <v>1833.12</v>
      </c>
      <c r="F1282">
        <v>835.12</v>
      </c>
      <c r="G1282" t="s">
        <v>74</v>
      </c>
      <c r="H1282">
        <v>1</v>
      </c>
      <c r="I1282">
        <v>5</v>
      </c>
      <c r="J1282" s="6">
        <v>43404</v>
      </c>
      <c r="K1282" s="7">
        <v>43374</v>
      </c>
      <c r="L1282" t="s">
        <v>8</v>
      </c>
    </row>
    <row r="1283" spans="1:12" x14ac:dyDescent="0.3">
      <c r="A1283" t="s">
        <v>3</v>
      </c>
      <c r="B1283" t="s">
        <v>67</v>
      </c>
      <c r="C1283" t="s">
        <v>16</v>
      </c>
      <c r="D1283" t="s">
        <v>18</v>
      </c>
      <c r="E1283">
        <v>6628.98</v>
      </c>
      <c r="F1283">
        <v>1793.72</v>
      </c>
      <c r="G1283" t="s">
        <v>74</v>
      </c>
      <c r="H1283">
        <v>1</v>
      </c>
      <c r="I1283">
        <v>4</v>
      </c>
      <c r="J1283" s="6">
        <v>43404</v>
      </c>
      <c r="K1283" s="7">
        <v>43374</v>
      </c>
      <c r="L1283" t="s">
        <v>13</v>
      </c>
    </row>
    <row r="1284" spans="1:12" x14ac:dyDescent="0.3">
      <c r="A1284" t="s">
        <v>4</v>
      </c>
      <c r="B1284" t="s">
        <v>65</v>
      </c>
      <c r="C1284" t="s">
        <v>16</v>
      </c>
      <c r="D1284" t="s">
        <v>18</v>
      </c>
      <c r="E1284">
        <v>30144.639999999999</v>
      </c>
      <c r="F1284">
        <v>8250.08</v>
      </c>
      <c r="G1284" t="s">
        <v>75</v>
      </c>
      <c r="H1284">
        <v>1</v>
      </c>
      <c r="I1284">
        <v>1</v>
      </c>
      <c r="J1284" s="6">
        <v>43405</v>
      </c>
      <c r="K1284" s="7">
        <v>43405</v>
      </c>
      <c r="L1284" t="s">
        <v>12</v>
      </c>
    </row>
    <row r="1285" spans="1:12" x14ac:dyDescent="0.3">
      <c r="A1285" t="s">
        <v>3</v>
      </c>
      <c r="B1285" t="s">
        <v>63</v>
      </c>
      <c r="C1285" t="s">
        <v>16</v>
      </c>
      <c r="D1285" t="s">
        <v>18</v>
      </c>
      <c r="E1285">
        <v>4939.24</v>
      </c>
      <c r="F1285">
        <v>779.88</v>
      </c>
      <c r="G1285" t="s">
        <v>75</v>
      </c>
      <c r="H1285">
        <v>1</v>
      </c>
      <c r="I1285">
        <v>2</v>
      </c>
      <c r="J1285" s="6">
        <v>43405</v>
      </c>
      <c r="K1285" s="7">
        <v>43405</v>
      </c>
      <c r="L1285" t="s">
        <v>10</v>
      </c>
    </row>
    <row r="1286" spans="1:12" x14ac:dyDescent="0.3">
      <c r="A1286" t="s">
        <v>3</v>
      </c>
      <c r="B1286" t="s">
        <v>66</v>
      </c>
      <c r="C1286" t="s">
        <v>15</v>
      </c>
      <c r="D1286" t="s">
        <v>18</v>
      </c>
      <c r="E1286">
        <v>3615.32</v>
      </c>
      <c r="F1286">
        <v>456.67</v>
      </c>
      <c r="G1286" t="s">
        <v>75</v>
      </c>
      <c r="H1286">
        <v>1</v>
      </c>
      <c r="I1286">
        <v>10</v>
      </c>
      <c r="J1286" s="6">
        <v>43405</v>
      </c>
      <c r="K1286" s="7">
        <v>43405</v>
      </c>
      <c r="L1286" t="s">
        <v>11</v>
      </c>
    </row>
    <row r="1287" spans="1:12" x14ac:dyDescent="0.3">
      <c r="A1287" t="s">
        <v>5</v>
      </c>
      <c r="B1287" t="s">
        <v>63</v>
      </c>
      <c r="C1287" t="s">
        <v>15</v>
      </c>
      <c r="D1287" t="s">
        <v>18</v>
      </c>
      <c r="E1287">
        <v>1881.36</v>
      </c>
      <c r="F1287">
        <v>606.22</v>
      </c>
      <c r="G1287" t="s">
        <v>75</v>
      </c>
      <c r="H1287">
        <v>1</v>
      </c>
      <c r="I1287">
        <v>10</v>
      </c>
      <c r="J1287" s="6">
        <v>43405</v>
      </c>
      <c r="K1287" s="7">
        <v>43405</v>
      </c>
      <c r="L1287" t="s">
        <v>10</v>
      </c>
    </row>
    <row r="1288" spans="1:12" x14ac:dyDescent="0.3">
      <c r="A1288" t="s">
        <v>4</v>
      </c>
      <c r="B1288" t="s">
        <v>66</v>
      </c>
      <c r="C1288" t="s">
        <v>16</v>
      </c>
      <c r="D1288" t="s">
        <v>18</v>
      </c>
      <c r="E1288">
        <v>5136.8900000000003</v>
      </c>
      <c r="F1288">
        <v>2236.0500000000002</v>
      </c>
      <c r="G1288" t="s">
        <v>75</v>
      </c>
      <c r="H1288">
        <v>1</v>
      </c>
      <c r="I1288">
        <v>3</v>
      </c>
      <c r="J1288" s="6">
        <v>43405</v>
      </c>
      <c r="K1288" s="7">
        <v>43405</v>
      </c>
      <c r="L1288" t="s">
        <v>11</v>
      </c>
    </row>
    <row r="1289" spans="1:12" x14ac:dyDescent="0.3">
      <c r="A1289" t="s">
        <v>4</v>
      </c>
      <c r="B1289" t="s">
        <v>66</v>
      </c>
      <c r="C1289" t="s">
        <v>16</v>
      </c>
      <c r="D1289" t="s">
        <v>18</v>
      </c>
      <c r="E1289">
        <v>1201.98</v>
      </c>
      <c r="F1289">
        <v>117.58</v>
      </c>
      <c r="G1289" t="s">
        <v>75</v>
      </c>
      <c r="H1289">
        <v>1</v>
      </c>
      <c r="I1289">
        <v>3</v>
      </c>
      <c r="J1289" s="6">
        <v>43405</v>
      </c>
      <c r="K1289" s="7">
        <v>43405</v>
      </c>
      <c r="L1289" t="s">
        <v>11</v>
      </c>
    </row>
    <row r="1290" spans="1:12" x14ac:dyDescent="0.3">
      <c r="A1290" t="s">
        <v>2</v>
      </c>
      <c r="B1290" t="s">
        <v>67</v>
      </c>
      <c r="C1290" t="s">
        <v>15</v>
      </c>
      <c r="D1290" t="s">
        <v>18</v>
      </c>
      <c r="E1290">
        <v>46841.04</v>
      </c>
      <c r="F1290">
        <v>7286.4</v>
      </c>
      <c r="G1290" t="s">
        <v>75</v>
      </c>
      <c r="H1290">
        <v>1</v>
      </c>
      <c r="I1290">
        <v>10</v>
      </c>
      <c r="J1290" s="6">
        <v>43405</v>
      </c>
      <c r="K1290" s="7">
        <v>43405</v>
      </c>
      <c r="L1290" t="s">
        <v>13</v>
      </c>
    </row>
    <row r="1291" spans="1:12" x14ac:dyDescent="0.3">
      <c r="A1291" t="s">
        <v>4</v>
      </c>
      <c r="B1291" t="s">
        <v>65</v>
      </c>
      <c r="C1291" t="s">
        <v>16</v>
      </c>
      <c r="D1291" t="s">
        <v>18</v>
      </c>
      <c r="E1291">
        <v>12208.07</v>
      </c>
      <c r="F1291">
        <v>6682.34</v>
      </c>
      <c r="G1291" t="s">
        <v>75</v>
      </c>
      <c r="H1291">
        <v>1</v>
      </c>
      <c r="I1291">
        <v>4</v>
      </c>
      <c r="J1291" s="6">
        <v>43405</v>
      </c>
      <c r="K1291" s="7">
        <v>43405</v>
      </c>
      <c r="L1291" t="s">
        <v>12</v>
      </c>
    </row>
    <row r="1292" spans="1:12" x14ac:dyDescent="0.3">
      <c r="A1292" t="s">
        <v>3</v>
      </c>
      <c r="B1292" t="s">
        <v>63</v>
      </c>
      <c r="C1292" t="s">
        <v>16</v>
      </c>
      <c r="D1292" t="s">
        <v>18</v>
      </c>
      <c r="E1292">
        <v>28172.16</v>
      </c>
      <c r="F1292">
        <v>12207.92</v>
      </c>
      <c r="G1292" t="s">
        <v>75</v>
      </c>
      <c r="H1292">
        <v>1</v>
      </c>
      <c r="I1292">
        <v>1</v>
      </c>
      <c r="J1292" s="6">
        <v>43405</v>
      </c>
      <c r="K1292" s="7">
        <v>43405</v>
      </c>
      <c r="L1292" t="s">
        <v>10</v>
      </c>
    </row>
    <row r="1293" spans="1:12" x14ac:dyDescent="0.3">
      <c r="A1293" t="s">
        <v>3</v>
      </c>
      <c r="B1293" t="s">
        <v>66</v>
      </c>
      <c r="C1293" t="s">
        <v>15</v>
      </c>
      <c r="D1293" t="s">
        <v>18</v>
      </c>
      <c r="E1293">
        <v>2255.2199999999998</v>
      </c>
      <c r="F1293">
        <v>952.2</v>
      </c>
      <c r="G1293" t="s">
        <v>75</v>
      </c>
      <c r="H1293">
        <v>1</v>
      </c>
      <c r="I1293">
        <v>10</v>
      </c>
      <c r="J1293" s="6">
        <v>43405</v>
      </c>
      <c r="K1293" s="7">
        <v>43405</v>
      </c>
      <c r="L1293" t="s">
        <v>11</v>
      </c>
    </row>
    <row r="1294" spans="1:12" x14ac:dyDescent="0.3">
      <c r="A1294" t="s">
        <v>3</v>
      </c>
      <c r="B1294" t="s">
        <v>63</v>
      </c>
      <c r="C1294" t="s">
        <v>16</v>
      </c>
      <c r="D1294" t="s">
        <v>18</v>
      </c>
      <c r="E1294">
        <v>1543.68</v>
      </c>
      <c r="F1294">
        <v>445.96</v>
      </c>
      <c r="G1294" t="s">
        <v>75</v>
      </c>
      <c r="H1294">
        <v>1</v>
      </c>
      <c r="I1294">
        <v>4</v>
      </c>
      <c r="J1294" s="6">
        <v>43405</v>
      </c>
      <c r="K1294" s="7">
        <v>43405</v>
      </c>
      <c r="L1294" t="s">
        <v>10</v>
      </c>
    </row>
    <row r="1295" spans="1:12" x14ac:dyDescent="0.3">
      <c r="A1295" t="s">
        <v>3</v>
      </c>
      <c r="B1295" t="s">
        <v>69</v>
      </c>
      <c r="C1295" t="s">
        <v>16</v>
      </c>
      <c r="D1295" t="s">
        <v>18</v>
      </c>
      <c r="E1295">
        <v>2026.08</v>
      </c>
      <c r="F1295">
        <v>-260.49</v>
      </c>
      <c r="G1295" t="s">
        <v>75</v>
      </c>
      <c r="H1295">
        <v>1</v>
      </c>
      <c r="I1295">
        <v>4</v>
      </c>
      <c r="J1295" s="6">
        <v>43405</v>
      </c>
      <c r="K1295" s="7">
        <v>43405</v>
      </c>
      <c r="L1295" t="s">
        <v>8</v>
      </c>
    </row>
    <row r="1296" spans="1:12" x14ac:dyDescent="0.3">
      <c r="A1296" t="s">
        <v>3</v>
      </c>
      <c r="B1296" t="s">
        <v>67</v>
      </c>
      <c r="C1296" t="s">
        <v>16</v>
      </c>
      <c r="D1296" t="s">
        <v>18</v>
      </c>
      <c r="E1296">
        <v>23919</v>
      </c>
      <c r="F1296">
        <v>7574.35</v>
      </c>
      <c r="G1296" t="s">
        <v>75</v>
      </c>
      <c r="H1296">
        <v>1</v>
      </c>
      <c r="I1296">
        <v>4</v>
      </c>
      <c r="J1296" s="6">
        <v>43405</v>
      </c>
      <c r="K1296" s="7">
        <v>43405</v>
      </c>
      <c r="L1296" t="s">
        <v>13</v>
      </c>
    </row>
    <row r="1297" spans="1:12" x14ac:dyDescent="0.3">
      <c r="A1297" t="s">
        <v>2</v>
      </c>
      <c r="B1297" t="s">
        <v>65</v>
      </c>
      <c r="C1297" t="s">
        <v>16</v>
      </c>
      <c r="D1297" t="s">
        <v>18</v>
      </c>
      <c r="E1297">
        <v>4623</v>
      </c>
      <c r="F1297">
        <v>854.25</v>
      </c>
      <c r="G1297" t="s">
        <v>75</v>
      </c>
      <c r="H1297">
        <v>1</v>
      </c>
      <c r="I1297">
        <v>2</v>
      </c>
      <c r="J1297" s="6">
        <v>43406</v>
      </c>
      <c r="K1297" s="7">
        <v>43405</v>
      </c>
      <c r="L1297" t="s">
        <v>12</v>
      </c>
    </row>
    <row r="1298" spans="1:12" x14ac:dyDescent="0.3">
      <c r="A1298" t="s">
        <v>2</v>
      </c>
      <c r="B1298" t="s">
        <v>65</v>
      </c>
      <c r="C1298" t="s">
        <v>16</v>
      </c>
      <c r="D1298" t="s">
        <v>18</v>
      </c>
      <c r="E1298">
        <v>6664.16</v>
      </c>
      <c r="F1298">
        <v>1262.69</v>
      </c>
      <c r="G1298" t="s">
        <v>75</v>
      </c>
      <c r="H1298">
        <v>1</v>
      </c>
      <c r="I1298">
        <v>7</v>
      </c>
      <c r="J1298" s="6">
        <v>43406</v>
      </c>
      <c r="K1298" s="7">
        <v>43405</v>
      </c>
      <c r="L1298" t="s">
        <v>12</v>
      </c>
    </row>
    <row r="1299" spans="1:12" x14ac:dyDescent="0.3">
      <c r="A1299" t="s">
        <v>3</v>
      </c>
      <c r="B1299" t="s">
        <v>66</v>
      </c>
      <c r="C1299" t="s">
        <v>15</v>
      </c>
      <c r="D1299" t="s">
        <v>18</v>
      </c>
      <c r="E1299">
        <v>3642.12</v>
      </c>
      <c r="F1299">
        <v>1902</v>
      </c>
      <c r="G1299" t="s">
        <v>75</v>
      </c>
      <c r="H1299">
        <v>1</v>
      </c>
      <c r="I1299">
        <v>9</v>
      </c>
      <c r="J1299" s="6">
        <v>43406</v>
      </c>
      <c r="K1299" s="7">
        <v>43405</v>
      </c>
      <c r="L1299" t="s">
        <v>11</v>
      </c>
    </row>
    <row r="1300" spans="1:12" x14ac:dyDescent="0.3">
      <c r="A1300" t="s">
        <v>3</v>
      </c>
      <c r="B1300" t="s">
        <v>63</v>
      </c>
      <c r="C1300" t="s">
        <v>16</v>
      </c>
      <c r="D1300" t="s">
        <v>18</v>
      </c>
      <c r="E1300">
        <v>3644.8</v>
      </c>
      <c r="F1300">
        <v>857.6</v>
      </c>
      <c r="G1300" t="s">
        <v>75</v>
      </c>
      <c r="H1300">
        <v>1</v>
      </c>
      <c r="I1300">
        <v>4</v>
      </c>
      <c r="J1300" s="6">
        <v>43406</v>
      </c>
      <c r="K1300" s="7">
        <v>43405</v>
      </c>
      <c r="L1300" t="s">
        <v>10</v>
      </c>
    </row>
    <row r="1301" spans="1:12" x14ac:dyDescent="0.3">
      <c r="A1301" t="s">
        <v>4</v>
      </c>
      <c r="B1301" t="s">
        <v>69</v>
      </c>
      <c r="C1301" t="s">
        <v>16</v>
      </c>
      <c r="D1301" t="s">
        <v>18</v>
      </c>
      <c r="E1301">
        <v>1591.92</v>
      </c>
      <c r="F1301">
        <v>123.84</v>
      </c>
      <c r="G1301" t="s">
        <v>75</v>
      </c>
      <c r="H1301">
        <v>1</v>
      </c>
      <c r="I1301">
        <v>1</v>
      </c>
      <c r="J1301" s="6">
        <v>43406</v>
      </c>
      <c r="K1301" s="7">
        <v>43405</v>
      </c>
      <c r="L1301" t="s">
        <v>8</v>
      </c>
    </row>
    <row r="1302" spans="1:12" x14ac:dyDescent="0.3">
      <c r="A1302" t="s">
        <v>3</v>
      </c>
      <c r="B1302" t="s">
        <v>66</v>
      </c>
      <c r="C1302" t="s">
        <v>16</v>
      </c>
      <c r="D1302" t="s">
        <v>18</v>
      </c>
      <c r="E1302">
        <v>3258.88</v>
      </c>
      <c r="F1302">
        <v>1372.16</v>
      </c>
      <c r="G1302" t="s">
        <v>75</v>
      </c>
      <c r="H1302">
        <v>1</v>
      </c>
      <c r="I1302">
        <v>1</v>
      </c>
      <c r="J1302" s="6">
        <v>43406</v>
      </c>
      <c r="K1302" s="7">
        <v>43405</v>
      </c>
      <c r="L1302" t="s">
        <v>11</v>
      </c>
    </row>
    <row r="1303" spans="1:12" x14ac:dyDescent="0.3">
      <c r="A1303" t="s">
        <v>4</v>
      </c>
      <c r="B1303" t="s">
        <v>70</v>
      </c>
      <c r="C1303" t="s">
        <v>16</v>
      </c>
      <c r="D1303" t="s">
        <v>18</v>
      </c>
      <c r="E1303">
        <v>16667.46</v>
      </c>
      <c r="F1303">
        <v>4710.34</v>
      </c>
      <c r="G1303" t="s">
        <v>75</v>
      </c>
      <c r="H1303">
        <v>1</v>
      </c>
      <c r="I1303">
        <v>6</v>
      </c>
      <c r="J1303" s="6">
        <v>43406</v>
      </c>
      <c r="K1303" s="7">
        <v>43405</v>
      </c>
      <c r="L1303" t="s">
        <v>9</v>
      </c>
    </row>
    <row r="1304" spans="1:12" x14ac:dyDescent="0.3">
      <c r="A1304" t="s">
        <v>4</v>
      </c>
      <c r="B1304" t="s">
        <v>65</v>
      </c>
      <c r="C1304" t="s">
        <v>15</v>
      </c>
      <c r="D1304" t="s">
        <v>18</v>
      </c>
      <c r="E1304">
        <v>3819</v>
      </c>
      <c r="F1304">
        <v>2010</v>
      </c>
      <c r="G1304" t="s">
        <v>75</v>
      </c>
      <c r="H1304">
        <v>1</v>
      </c>
      <c r="I1304">
        <v>10</v>
      </c>
      <c r="J1304" s="6">
        <v>43406</v>
      </c>
      <c r="K1304" s="7">
        <v>43405</v>
      </c>
      <c r="L1304" t="s">
        <v>12</v>
      </c>
    </row>
    <row r="1305" spans="1:12" x14ac:dyDescent="0.3">
      <c r="A1305" t="s">
        <v>3</v>
      </c>
      <c r="B1305" t="s">
        <v>63</v>
      </c>
      <c r="C1305" t="s">
        <v>16</v>
      </c>
      <c r="D1305" t="s">
        <v>18</v>
      </c>
      <c r="E1305">
        <v>3240.45</v>
      </c>
      <c r="F1305">
        <v>1029.32</v>
      </c>
      <c r="G1305" t="s">
        <v>75</v>
      </c>
      <c r="H1305">
        <v>1</v>
      </c>
      <c r="I1305">
        <v>6</v>
      </c>
      <c r="J1305" s="6">
        <v>43407</v>
      </c>
      <c r="K1305" s="7">
        <v>43405</v>
      </c>
      <c r="L1305" t="s">
        <v>10</v>
      </c>
    </row>
    <row r="1306" spans="1:12" x14ac:dyDescent="0.3">
      <c r="A1306" t="s">
        <v>3</v>
      </c>
      <c r="B1306" t="s">
        <v>66</v>
      </c>
      <c r="C1306" t="s">
        <v>15</v>
      </c>
      <c r="D1306" t="s">
        <v>18</v>
      </c>
      <c r="E1306">
        <v>1794.93</v>
      </c>
      <c r="F1306">
        <v>472.35</v>
      </c>
      <c r="G1306" t="s">
        <v>75</v>
      </c>
      <c r="H1306">
        <v>1</v>
      </c>
      <c r="I1306">
        <v>10</v>
      </c>
      <c r="J1306" s="6">
        <v>43407</v>
      </c>
      <c r="K1306" s="7">
        <v>43405</v>
      </c>
      <c r="L1306" t="s">
        <v>11</v>
      </c>
    </row>
    <row r="1307" spans="1:12" x14ac:dyDescent="0.3">
      <c r="A1307" t="s">
        <v>4</v>
      </c>
      <c r="B1307" t="s">
        <v>66</v>
      </c>
      <c r="C1307" t="s">
        <v>15</v>
      </c>
      <c r="D1307" t="s">
        <v>18</v>
      </c>
      <c r="E1307">
        <v>7597.8</v>
      </c>
      <c r="F1307">
        <v>1181.8800000000001</v>
      </c>
      <c r="G1307" t="s">
        <v>75</v>
      </c>
      <c r="H1307">
        <v>1</v>
      </c>
      <c r="I1307">
        <v>9</v>
      </c>
      <c r="J1307" s="6">
        <v>43407</v>
      </c>
      <c r="K1307" s="7">
        <v>43405</v>
      </c>
      <c r="L1307" t="s">
        <v>11</v>
      </c>
    </row>
    <row r="1308" spans="1:12" x14ac:dyDescent="0.3">
      <c r="A1308" t="s">
        <v>3</v>
      </c>
      <c r="B1308" t="s">
        <v>63</v>
      </c>
      <c r="C1308" t="s">
        <v>16</v>
      </c>
      <c r="D1308" t="s">
        <v>18</v>
      </c>
      <c r="E1308">
        <v>11017.82</v>
      </c>
      <c r="F1308">
        <v>5566.91</v>
      </c>
      <c r="G1308" t="s">
        <v>75</v>
      </c>
      <c r="H1308">
        <v>1</v>
      </c>
      <c r="I1308">
        <v>4</v>
      </c>
      <c r="J1308" s="6">
        <v>43407</v>
      </c>
      <c r="K1308" s="7">
        <v>43405</v>
      </c>
      <c r="L1308" t="s">
        <v>10</v>
      </c>
    </row>
    <row r="1309" spans="1:12" x14ac:dyDescent="0.3">
      <c r="A1309" t="s">
        <v>3</v>
      </c>
      <c r="B1309" t="s">
        <v>67</v>
      </c>
      <c r="C1309" t="s">
        <v>15</v>
      </c>
      <c r="D1309" t="s">
        <v>18</v>
      </c>
      <c r="E1309">
        <v>29584.52</v>
      </c>
      <c r="F1309">
        <v>9965.32</v>
      </c>
      <c r="G1309" t="s">
        <v>75</v>
      </c>
      <c r="H1309">
        <v>1</v>
      </c>
      <c r="I1309">
        <v>8</v>
      </c>
      <c r="J1309" s="6">
        <v>43407</v>
      </c>
      <c r="K1309" s="7">
        <v>43405</v>
      </c>
      <c r="L1309" t="s">
        <v>13</v>
      </c>
    </row>
    <row r="1310" spans="1:12" x14ac:dyDescent="0.3">
      <c r="A1310" t="s">
        <v>4</v>
      </c>
      <c r="B1310" t="s">
        <v>65</v>
      </c>
      <c r="C1310" t="s">
        <v>16</v>
      </c>
      <c r="D1310" t="s">
        <v>18</v>
      </c>
      <c r="E1310">
        <v>117.25</v>
      </c>
      <c r="F1310">
        <v>-25.13</v>
      </c>
      <c r="G1310" t="s">
        <v>75</v>
      </c>
      <c r="H1310">
        <v>1</v>
      </c>
      <c r="I1310">
        <v>1</v>
      </c>
      <c r="J1310" s="6">
        <v>43407</v>
      </c>
      <c r="K1310" s="7">
        <v>43405</v>
      </c>
      <c r="L1310" t="s">
        <v>12</v>
      </c>
    </row>
    <row r="1311" spans="1:12" x14ac:dyDescent="0.3">
      <c r="A1311" t="s">
        <v>3</v>
      </c>
      <c r="B1311" t="s">
        <v>67</v>
      </c>
      <c r="C1311" t="s">
        <v>15</v>
      </c>
      <c r="D1311" t="s">
        <v>18</v>
      </c>
      <c r="E1311">
        <v>343.71</v>
      </c>
      <c r="F1311">
        <v>173.67</v>
      </c>
      <c r="G1311" t="s">
        <v>75</v>
      </c>
      <c r="H1311">
        <v>1</v>
      </c>
      <c r="I1311">
        <v>10</v>
      </c>
      <c r="J1311" s="6">
        <v>43407</v>
      </c>
      <c r="K1311" s="7">
        <v>43405</v>
      </c>
      <c r="L1311" t="s">
        <v>13</v>
      </c>
    </row>
    <row r="1312" spans="1:12" x14ac:dyDescent="0.3">
      <c r="A1312" t="s">
        <v>5</v>
      </c>
      <c r="B1312" t="s">
        <v>65</v>
      </c>
      <c r="C1312" t="s">
        <v>16</v>
      </c>
      <c r="D1312" t="s">
        <v>18</v>
      </c>
      <c r="E1312">
        <v>2178.84</v>
      </c>
      <c r="F1312">
        <v>508.4</v>
      </c>
      <c r="G1312" t="s">
        <v>75</v>
      </c>
      <c r="H1312">
        <v>1</v>
      </c>
      <c r="I1312">
        <v>4</v>
      </c>
      <c r="J1312" s="6">
        <v>43407</v>
      </c>
      <c r="K1312" s="7">
        <v>43405</v>
      </c>
      <c r="L1312" t="s">
        <v>12</v>
      </c>
    </row>
    <row r="1313" spans="1:12" x14ac:dyDescent="0.3">
      <c r="A1313" t="s">
        <v>3</v>
      </c>
      <c r="B1313" t="s">
        <v>63</v>
      </c>
      <c r="C1313" t="s">
        <v>16</v>
      </c>
      <c r="D1313" t="s">
        <v>18</v>
      </c>
      <c r="E1313">
        <v>1201.98</v>
      </c>
      <c r="F1313">
        <v>483.38</v>
      </c>
      <c r="G1313" t="s">
        <v>75</v>
      </c>
      <c r="H1313">
        <v>1</v>
      </c>
      <c r="I1313">
        <v>7</v>
      </c>
      <c r="J1313" s="6">
        <v>43407</v>
      </c>
      <c r="K1313" s="7">
        <v>43405</v>
      </c>
      <c r="L1313" t="s">
        <v>10</v>
      </c>
    </row>
    <row r="1314" spans="1:12" x14ac:dyDescent="0.3">
      <c r="A1314" t="s">
        <v>3</v>
      </c>
      <c r="B1314" t="s">
        <v>67</v>
      </c>
      <c r="C1314" t="s">
        <v>15</v>
      </c>
      <c r="D1314" t="s">
        <v>18</v>
      </c>
      <c r="E1314">
        <v>8284.42</v>
      </c>
      <c r="F1314">
        <v>3331.78</v>
      </c>
      <c r="G1314" t="s">
        <v>75</v>
      </c>
      <c r="H1314">
        <v>1</v>
      </c>
      <c r="I1314">
        <v>9</v>
      </c>
      <c r="J1314" s="6">
        <v>43407</v>
      </c>
      <c r="K1314" s="7">
        <v>43405</v>
      </c>
      <c r="L1314" t="s">
        <v>13</v>
      </c>
    </row>
    <row r="1315" spans="1:12" x14ac:dyDescent="0.3">
      <c r="A1315" t="s">
        <v>2</v>
      </c>
      <c r="B1315" t="s">
        <v>65</v>
      </c>
      <c r="C1315" t="s">
        <v>16</v>
      </c>
      <c r="D1315" t="s">
        <v>18</v>
      </c>
      <c r="E1315">
        <v>2074.9899999999998</v>
      </c>
      <c r="F1315">
        <v>480.53</v>
      </c>
      <c r="G1315" t="s">
        <v>75</v>
      </c>
      <c r="H1315">
        <v>1</v>
      </c>
      <c r="I1315">
        <v>3</v>
      </c>
      <c r="J1315" s="6">
        <v>43408</v>
      </c>
      <c r="K1315" s="7">
        <v>43405</v>
      </c>
      <c r="L1315" t="s">
        <v>12</v>
      </c>
    </row>
    <row r="1316" spans="1:12" x14ac:dyDescent="0.3">
      <c r="A1316" t="s">
        <v>2</v>
      </c>
      <c r="B1316" t="s">
        <v>63</v>
      </c>
      <c r="C1316" t="s">
        <v>16</v>
      </c>
      <c r="D1316" t="s">
        <v>18</v>
      </c>
      <c r="E1316">
        <v>21346.2</v>
      </c>
      <c r="F1316">
        <v>1897.44</v>
      </c>
      <c r="G1316" t="s">
        <v>75</v>
      </c>
      <c r="H1316">
        <v>1</v>
      </c>
      <c r="I1316">
        <v>7</v>
      </c>
      <c r="J1316" s="6">
        <v>43408</v>
      </c>
      <c r="K1316" s="7">
        <v>43405</v>
      </c>
      <c r="L1316" t="s">
        <v>10</v>
      </c>
    </row>
    <row r="1317" spans="1:12" x14ac:dyDescent="0.3">
      <c r="A1317" t="s">
        <v>4</v>
      </c>
      <c r="B1317" t="s">
        <v>65</v>
      </c>
      <c r="C1317" t="s">
        <v>16</v>
      </c>
      <c r="D1317" t="s">
        <v>18</v>
      </c>
      <c r="E1317">
        <v>32797.17</v>
      </c>
      <c r="F1317">
        <v>2186.4499999999998</v>
      </c>
      <c r="G1317" t="s">
        <v>75</v>
      </c>
      <c r="H1317">
        <v>1</v>
      </c>
      <c r="I1317">
        <v>2</v>
      </c>
      <c r="J1317" s="6">
        <v>43408</v>
      </c>
      <c r="K1317" s="7">
        <v>43405</v>
      </c>
      <c r="L1317" t="s">
        <v>12</v>
      </c>
    </row>
    <row r="1318" spans="1:12" x14ac:dyDescent="0.3">
      <c r="A1318" t="s">
        <v>5</v>
      </c>
      <c r="B1318" t="s">
        <v>66</v>
      </c>
      <c r="C1318" t="s">
        <v>15</v>
      </c>
      <c r="D1318" t="s">
        <v>18</v>
      </c>
      <c r="E1318">
        <v>7359.82</v>
      </c>
      <c r="F1318">
        <v>719.98</v>
      </c>
      <c r="G1318" t="s">
        <v>75</v>
      </c>
      <c r="H1318">
        <v>1</v>
      </c>
      <c r="I1318">
        <v>9</v>
      </c>
      <c r="J1318" s="6">
        <v>43408</v>
      </c>
      <c r="K1318" s="7">
        <v>43405</v>
      </c>
      <c r="L1318" t="s">
        <v>11</v>
      </c>
    </row>
    <row r="1319" spans="1:12" x14ac:dyDescent="0.3">
      <c r="A1319" t="s">
        <v>5</v>
      </c>
      <c r="B1319" t="s">
        <v>69</v>
      </c>
      <c r="C1319" t="s">
        <v>16</v>
      </c>
      <c r="D1319" t="s">
        <v>18</v>
      </c>
      <c r="E1319">
        <v>22583.02</v>
      </c>
      <c r="F1319">
        <v>4278.8999999999996</v>
      </c>
      <c r="G1319" t="s">
        <v>75</v>
      </c>
      <c r="H1319">
        <v>1</v>
      </c>
      <c r="I1319">
        <v>3</v>
      </c>
      <c r="J1319" s="6">
        <v>43408</v>
      </c>
      <c r="K1319" s="7">
        <v>43405</v>
      </c>
      <c r="L1319" t="s">
        <v>8</v>
      </c>
    </row>
    <row r="1320" spans="1:12" x14ac:dyDescent="0.3">
      <c r="A1320" t="s">
        <v>3</v>
      </c>
      <c r="B1320" t="s">
        <v>70</v>
      </c>
      <c r="C1320" t="s">
        <v>16</v>
      </c>
      <c r="D1320" t="s">
        <v>18</v>
      </c>
      <c r="E1320">
        <v>17752.32</v>
      </c>
      <c r="F1320">
        <v>8297.2800000000007</v>
      </c>
      <c r="G1320" t="s">
        <v>75</v>
      </c>
      <c r="H1320">
        <v>1</v>
      </c>
      <c r="I1320">
        <v>3</v>
      </c>
      <c r="J1320" s="6">
        <v>43408</v>
      </c>
      <c r="K1320" s="7">
        <v>43405</v>
      </c>
      <c r="L1320" t="s">
        <v>9</v>
      </c>
    </row>
    <row r="1321" spans="1:12" x14ac:dyDescent="0.3">
      <c r="A1321" t="s">
        <v>2</v>
      </c>
      <c r="B1321" t="s">
        <v>67</v>
      </c>
      <c r="C1321" t="s">
        <v>16</v>
      </c>
      <c r="D1321" t="s">
        <v>18</v>
      </c>
      <c r="E1321">
        <v>3131.58</v>
      </c>
      <c r="F1321">
        <v>692.25</v>
      </c>
      <c r="G1321" t="s">
        <v>75</v>
      </c>
      <c r="H1321">
        <v>1</v>
      </c>
      <c r="I1321">
        <v>6</v>
      </c>
      <c r="J1321" s="6">
        <v>43408</v>
      </c>
      <c r="K1321" s="7">
        <v>43405</v>
      </c>
      <c r="L1321" t="s">
        <v>13</v>
      </c>
    </row>
    <row r="1322" spans="1:12" x14ac:dyDescent="0.3">
      <c r="A1322" t="s">
        <v>4</v>
      </c>
      <c r="B1322" t="s">
        <v>66</v>
      </c>
      <c r="C1322" t="s">
        <v>15</v>
      </c>
      <c r="D1322" t="s">
        <v>18</v>
      </c>
      <c r="E1322">
        <v>5435.04</v>
      </c>
      <c r="F1322">
        <v>0</v>
      </c>
      <c r="G1322" t="s">
        <v>75</v>
      </c>
      <c r="H1322">
        <v>1</v>
      </c>
      <c r="I1322">
        <v>10</v>
      </c>
      <c r="J1322" s="6">
        <v>43409</v>
      </c>
      <c r="K1322" s="7">
        <v>43405</v>
      </c>
      <c r="L1322" t="s">
        <v>11</v>
      </c>
    </row>
    <row r="1323" spans="1:12" x14ac:dyDescent="0.3">
      <c r="A1323" t="s">
        <v>2</v>
      </c>
      <c r="B1323" t="s">
        <v>66</v>
      </c>
      <c r="C1323" t="s">
        <v>16</v>
      </c>
      <c r="D1323" t="s">
        <v>18</v>
      </c>
      <c r="E1323">
        <v>23970.59</v>
      </c>
      <c r="F1323">
        <v>11102.14</v>
      </c>
      <c r="G1323" t="s">
        <v>75</v>
      </c>
      <c r="H1323">
        <v>1</v>
      </c>
      <c r="I1323">
        <v>2</v>
      </c>
      <c r="J1323" s="6">
        <v>43409</v>
      </c>
      <c r="K1323" s="7">
        <v>43405</v>
      </c>
      <c r="L1323" t="s">
        <v>11</v>
      </c>
    </row>
    <row r="1324" spans="1:12" x14ac:dyDescent="0.3">
      <c r="A1324" t="s">
        <v>3</v>
      </c>
      <c r="B1324" t="s">
        <v>63</v>
      </c>
      <c r="C1324" t="s">
        <v>16</v>
      </c>
      <c r="D1324" t="s">
        <v>18</v>
      </c>
      <c r="E1324">
        <v>2921.53</v>
      </c>
      <c r="F1324">
        <v>1230.0999999999999</v>
      </c>
      <c r="G1324" t="s">
        <v>75</v>
      </c>
      <c r="H1324">
        <v>1</v>
      </c>
      <c r="I1324">
        <v>4</v>
      </c>
      <c r="J1324" s="6">
        <v>43409</v>
      </c>
      <c r="K1324" s="7">
        <v>43405</v>
      </c>
      <c r="L1324" t="s">
        <v>10</v>
      </c>
    </row>
    <row r="1325" spans="1:12" x14ac:dyDescent="0.3">
      <c r="A1325" t="s">
        <v>4</v>
      </c>
      <c r="B1325" t="s">
        <v>66</v>
      </c>
      <c r="C1325" t="s">
        <v>15</v>
      </c>
      <c r="D1325" t="s">
        <v>18</v>
      </c>
      <c r="E1325">
        <v>3106.66</v>
      </c>
      <c r="F1325">
        <v>1418.26</v>
      </c>
      <c r="G1325" t="s">
        <v>75</v>
      </c>
      <c r="H1325">
        <v>1</v>
      </c>
      <c r="I1325">
        <v>9</v>
      </c>
      <c r="J1325" s="6">
        <v>43410</v>
      </c>
      <c r="K1325" s="7">
        <v>43405</v>
      </c>
      <c r="L1325" t="s">
        <v>11</v>
      </c>
    </row>
    <row r="1326" spans="1:12" x14ac:dyDescent="0.3">
      <c r="A1326" t="s">
        <v>3</v>
      </c>
      <c r="B1326" t="s">
        <v>66</v>
      </c>
      <c r="C1326" t="s">
        <v>16</v>
      </c>
      <c r="D1326" t="s">
        <v>18</v>
      </c>
      <c r="E1326">
        <v>7236</v>
      </c>
      <c r="F1326">
        <v>402</v>
      </c>
      <c r="G1326" t="s">
        <v>75</v>
      </c>
      <c r="H1326">
        <v>1</v>
      </c>
      <c r="I1326">
        <v>3</v>
      </c>
      <c r="J1326" s="6">
        <v>43410</v>
      </c>
      <c r="K1326" s="7">
        <v>43405</v>
      </c>
      <c r="L1326" t="s">
        <v>11</v>
      </c>
    </row>
    <row r="1327" spans="1:12" x14ac:dyDescent="0.3">
      <c r="A1327" t="s">
        <v>2</v>
      </c>
      <c r="B1327" t="s">
        <v>63</v>
      </c>
      <c r="C1327" t="s">
        <v>16</v>
      </c>
      <c r="D1327" t="s">
        <v>18</v>
      </c>
      <c r="E1327">
        <v>16624.71</v>
      </c>
      <c r="F1327">
        <v>4063.83</v>
      </c>
      <c r="G1327" t="s">
        <v>75</v>
      </c>
      <c r="H1327">
        <v>1</v>
      </c>
      <c r="I1327">
        <v>2</v>
      </c>
      <c r="J1327" s="6">
        <v>43410</v>
      </c>
      <c r="K1327" s="7">
        <v>43405</v>
      </c>
      <c r="L1327" t="s">
        <v>10</v>
      </c>
    </row>
    <row r="1328" spans="1:12" x14ac:dyDescent="0.3">
      <c r="A1328" t="s">
        <v>3</v>
      </c>
      <c r="B1328" t="s">
        <v>65</v>
      </c>
      <c r="C1328" t="s">
        <v>16</v>
      </c>
      <c r="D1328" t="s">
        <v>18</v>
      </c>
      <c r="E1328">
        <v>7997.12</v>
      </c>
      <c r="F1328">
        <v>2399.12</v>
      </c>
      <c r="G1328" t="s">
        <v>75</v>
      </c>
      <c r="H1328">
        <v>1</v>
      </c>
      <c r="I1328">
        <v>1</v>
      </c>
      <c r="J1328" s="6">
        <v>43410</v>
      </c>
      <c r="K1328" s="7">
        <v>43405</v>
      </c>
      <c r="L1328" t="s">
        <v>12</v>
      </c>
    </row>
    <row r="1329" spans="1:12" x14ac:dyDescent="0.3">
      <c r="A1329" t="s">
        <v>5</v>
      </c>
      <c r="B1329" t="s">
        <v>63</v>
      </c>
      <c r="C1329" t="s">
        <v>15</v>
      </c>
      <c r="D1329" t="s">
        <v>18</v>
      </c>
      <c r="E1329">
        <v>5276.25</v>
      </c>
      <c r="F1329">
        <v>-904.5</v>
      </c>
      <c r="G1329" t="s">
        <v>75</v>
      </c>
      <c r="H1329">
        <v>1</v>
      </c>
      <c r="I1329">
        <v>10</v>
      </c>
      <c r="J1329" s="6">
        <v>43410</v>
      </c>
      <c r="K1329" s="7">
        <v>43405</v>
      </c>
      <c r="L1329" t="s">
        <v>10</v>
      </c>
    </row>
    <row r="1330" spans="1:12" x14ac:dyDescent="0.3">
      <c r="A1330" t="s">
        <v>3</v>
      </c>
      <c r="B1330" t="s">
        <v>63</v>
      </c>
      <c r="C1330" t="s">
        <v>15</v>
      </c>
      <c r="D1330" t="s">
        <v>18</v>
      </c>
      <c r="E1330">
        <v>5601.2</v>
      </c>
      <c r="F1330">
        <v>707.5</v>
      </c>
      <c r="G1330" t="s">
        <v>75</v>
      </c>
      <c r="H1330">
        <v>1</v>
      </c>
      <c r="I1330">
        <v>10</v>
      </c>
      <c r="J1330" s="6">
        <v>43410</v>
      </c>
      <c r="K1330" s="7">
        <v>43405</v>
      </c>
      <c r="L1330" t="s">
        <v>10</v>
      </c>
    </row>
    <row r="1331" spans="1:12" x14ac:dyDescent="0.3">
      <c r="A1331" t="s">
        <v>4</v>
      </c>
      <c r="B1331" t="s">
        <v>63</v>
      </c>
      <c r="C1331" t="s">
        <v>16</v>
      </c>
      <c r="D1331" t="s">
        <v>18</v>
      </c>
      <c r="E1331">
        <v>1423.88</v>
      </c>
      <c r="F1331">
        <v>154.78</v>
      </c>
      <c r="G1331" t="s">
        <v>75</v>
      </c>
      <c r="H1331">
        <v>1</v>
      </c>
      <c r="I1331">
        <v>2</v>
      </c>
      <c r="J1331" s="6">
        <v>43410</v>
      </c>
      <c r="K1331" s="7">
        <v>43405</v>
      </c>
      <c r="L1331" t="s">
        <v>10</v>
      </c>
    </row>
    <row r="1332" spans="1:12" x14ac:dyDescent="0.3">
      <c r="A1332" t="s">
        <v>4</v>
      </c>
      <c r="B1332" t="s">
        <v>65</v>
      </c>
      <c r="C1332" t="s">
        <v>16</v>
      </c>
      <c r="D1332" t="s">
        <v>18</v>
      </c>
      <c r="E1332">
        <v>6517.76</v>
      </c>
      <c r="F1332">
        <v>2607.12</v>
      </c>
      <c r="G1332" t="s">
        <v>75</v>
      </c>
      <c r="H1332">
        <v>1</v>
      </c>
      <c r="I1332">
        <v>7</v>
      </c>
      <c r="J1332" s="6">
        <v>43411</v>
      </c>
      <c r="K1332" s="7">
        <v>43405</v>
      </c>
      <c r="L1332" t="s">
        <v>12</v>
      </c>
    </row>
    <row r="1333" spans="1:12" x14ac:dyDescent="0.3">
      <c r="A1333" t="s">
        <v>3</v>
      </c>
      <c r="B1333" t="s">
        <v>66</v>
      </c>
      <c r="C1333" t="s">
        <v>16</v>
      </c>
      <c r="D1333" t="s">
        <v>18</v>
      </c>
      <c r="E1333">
        <v>5933.52</v>
      </c>
      <c r="F1333">
        <v>1516.32</v>
      </c>
      <c r="G1333" t="s">
        <v>75</v>
      </c>
      <c r="H1333">
        <v>1</v>
      </c>
      <c r="I1333">
        <v>1</v>
      </c>
      <c r="J1333" s="6">
        <v>43411</v>
      </c>
      <c r="K1333" s="7">
        <v>43405</v>
      </c>
      <c r="L1333" t="s">
        <v>11</v>
      </c>
    </row>
    <row r="1334" spans="1:12" x14ac:dyDescent="0.3">
      <c r="A1334" t="s">
        <v>3</v>
      </c>
      <c r="B1334" t="s">
        <v>63</v>
      </c>
      <c r="C1334" t="s">
        <v>16</v>
      </c>
      <c r="D1334" t="s">
        <v>18</v>
      </c>
      <c r="E1334">
        <v>5901.36</v>
      </c>
      <c r="F1334">
        <v>-1377</v>
      </c>
      <c r="G1334" t="s">
        <v>75</v>
      </c>
      <c r="H1334">
        <v>1</v>
      </c>
      <c r="I1334">
        <v>4</v>
      </c>
      <c r="J1334" s="6">
        <v>43411</v>
      </c>
      <c r="K1334" s="7">
        <v>43405</v>
      </c>
      <c r="L1334" t="s">
        <v>10</v>
      </c>
    </row>
    <row r="1335" spans="1:12" x14ac:dyDescent="0.3">
      <c r="A1335" t="s">
        <v>4</v>
      </c>
      <c r="B1335" t="s">
        <v>63</v>
      </c>
      <c r="C1335" t="s">
        <v>16</v>
      </c>
      <c r="D1335" t="s">
        <v>18</v>
      </c>
      <c r="E1335">
        <v>916.56</v>
      </c>
      <c r="F1335">
        <v>376.81</v>
      </c>
      <c r="G1335" t="s">
        <v>75</v>
      </c>
      <c r="H1335">
        <v>1</v>
      </c>
      <c r="I1335">
        <v>1</v>
      </c>
      <c r="J1335" s="6">
        <v>43411</v>
      </c>
      <c r="K1335" s="7">
        <v>43405</v>
      </c>
      <c r="L1335" t="s">
        <v>10</v>
      </c>
    </row>
    <row r="1336" spans="1:12" x14ac:dyDescent="0.3">
      <c r="A1336" t="s">
        <v>5</v>
      </c>
      <c r="B1336" t="s">
        <v>66</v>
      </c>
      <c r="C1336" t="s">
        <v>15</v>
      </c>
      <c r="D1336" t="s">
        <v>18</v>
      </c>
      <c r="E1336">
        <v>12569.2</v>
      </c>
      <c r="F1336">
        <v>4129.84</v>
      </c>
      <c r="G1336" t="s">
        <v>75</v>
      </c>
      <c r="H1336">
        <v>1</v>
      </c>
      <c r="I1336">
        <v>8</v>
      </c>
      <c r="J1336" s="6">
        <v>43411</v>
      </c>
      <c r="K1336" s="7">
        <v>43405</v>
      </c>
      <c r="L1336" t="s">
        <v>11</v>
      </c>
    </row>
    <row r="1337" spans="1:12" x14ac:dyDescent="0.3">
      <c r="A1337" t="s">
        <v>3</v>
      </c>
      <c r="B1337" t="s">
        <v>63</v>
      </c>
      <c r="C1337" t="s">
        <v>16</v>
      </c>
      <c r="D1337" t="s">
        <v>18</v>
      </c>
      <c r="E1337">
        <v>1614.97</v>
      </c>
      <c r="F1337">
        <v>315.97000000000003</v>
      </c>
      <c r="G1337" t="s">
        <v>75</v>
      </c>
      <c r="H1337">
        <v>1</v>
      </c>
      <c r="I1337">
        <v>4</v>
      </c>
      <c r="J1337" s="6">
        <v>43411</v>
      </c>
      <c r="K1337" s="7">
        <v>43405</v>
      </c>
      <c r="L1337" t="s">
        <v>10</v>
      </c>
    </row>
    <row r="1338" spans="1:12" x14ac:dyDescent="0.3">
      <c r="A1338" t="s">
        <v>3</v>
      </c>
      <c r="B1338" t="s">
        <v>70</v>
      </c>
      <c r="C1338" t="s">
        <v>15</v>
      </c>
      <c r="D1338" t="s">
        <v>18</v>
      </c>
      <c r="E1338">
        <v>16999.580000000002</v>
      </c>
      <c r="F1338">
        <v>6799.83</v>
      </c>
      <c r="G1338" t="s">
        <v>75</v>
      </c>
      <c r="H1338">
        <v>1</v>
      </c>
      <c r="I1338">
        <v>8</v>
      </c>
      <c r="J1338" s="6">
        <v>43411</v>
      </c>
      <c r="K1338" s="7">
        <v>43405</v>
      </c>
      <c r="L1338" t="s">
        <v>9</v>
      </c>
    </row>
    <row r="1339" spans="1:12" x14ac:dyDescent="0.3">
      <c r="A1339" t="s">
        <v>4</v>
      </c>
      <c r="B1339" t="s">
        <v>70</v>
      </c>
      <c r="C1339" t="s">
        <v>16</v>
      </c>
      <c r="D1339" t="s">
        <v>18</v>
      </c>
      <c r="E1339">
        <v>29192.7</v>
      </c>
      <c r="F1339">
        <v>14913.66</v>
      </c>
      <c r="G1339" t="s">
        <v>75</v>
      </c>
      <c r="H1339">
        <v>1</v>
      </c>
      <c r="I1339">
        <v>3</v>
      </c>
      <c r="J1339" s="6">
        <v>43411</v>
      </c>
      <c r="K1339" s="7">
        <v>43405</v>
      </c>
      <c r="L1339" t="s">
        <v>9</v>
      </c>
    </row>
    <row r="1340" spans="1:12" x14ac:dyDescent="0.3">
      <c r="A1340" t="s">
        <v>4</v>
      </c>
      <c r="B1340" t="s">
        <v>63</v>
      </c>
      <c r="C1340" t="s">
        <v>16</v>
      </c>
      <c r="D1340" t="s">
        <v>18</v>
      </c>
      <c r="E1340">
        <v>2238.13</v>
      </c>
      <c r="F1340">
        <v>157.97999999999999</v>
      </c>
      <c r="G1340" t="s">
        <v>75</v>
      </c>
      <c r="H1340">
        <v>1</v>
      </c>
      <c r="I1340">
        <v>7</v>
      </c>
      <c r="J1340" s="6">
        <v>43411</v>
      </c>
      <c r="K1340" s="7">
        <v>43405</v>
      </c>
      <c r="L1340" t="s">
        <v>10</v>
      </c>
    </row>
    <row r="1341" spans="1:12" x14ac:dyDescent="0.3">
      <c r="A1341" t="s">
        <v>4</v>
      </c>
      <c r="B1341" t="s">
        <v>70</v>
      </c>
      <c r="C1341" t="s">
        <v>16</v>
      </c>
      <c r="D1341" t="s">
        <v>18</v>
      </c>
      <c r="E1341">
        <v>2259.2399999999998</v>
      </c>
      <c r="F1341">
        <v>338.88</v>
      </c>
      <c r="G1341" t="s">
        <v>75</v>
      </c>
      <c r="H1341">
        <v>1</v>
      </c>
      <c r="I1341">
        <v>5</v>
      </c>
      <c r="J1341" s="6">
        <v>43411</v>
      </c>
      <c r="K1341" s="7">
        <v>43405</v>
      </c>
      <c r="L1341" t="s">
        <v>9</v>
      </c>
    </row>
    <row r="1342" spans="1:12" x14ac:dyDescent="0.3">
      <c r="A1342" t="s">
        <v>3</v>
      </c>
      <c r="B1342" t="s">
        <v>63</v>
      </c>
      <c r="C1342" t="s">
        <v>16</v>
      </c>
      <c r="D1342" t="s">
        <v>18</v>
      </c>
      <c r="E1342">
        <v>12920.95</v>
      </c>
      <c r="F1342">
        <v>6664.5</v>
      </c>
      <c r="G1342" t="s">
        <v>75</v>
      </c>
      <c r="H1342">
        <v>1</v>
      </c>
      <c r="I1342">
        <v>5</v>
      </c>
      <c r="J1342" s="6">
        <v>43411</v>
      </c>
      <c r="K1342" s="7">
        <v>43405</v>
      </c>
      <c r="L1342" t="s">
        <v>10</v>
      </c>
    </row>
    <row r="1343" spans="1:12" x14ac:dyDescent="0.3">
      <c r="A1343" t="s">
        <v>4</v>
      </c>
      <c r="B1343" t="s">
        <v>69</v>
      </c>
      <c r="C1343" t="s">
        <v>15</v>
      </c>
      <c r="D1343" t="s">
        <v>18</v>
      </c>
      <c r="E1343">
        <v>27152.42</v>
      </c>
      <c r="F1343">
        <v>9444.32</v>
      </c>
      <c r="G1343" t="s">
        <v>75</v>
      </c>
      <c r="H1343">
        <v>1</v>
      </c>
      <c r="I1343">
        <v>8</v>
      </c>
      <c r="J1343" s="6">
        <v>43411</v>
      </c>
      <c r="K1343" s="7">
        <v>43405</v>
      </c>
      <c r="L1343" t="s">
        <v>8</v>
      </c>
    </row>
    <row r="1344" spans="1:12" x14ac:dyDescent="0.3">
      <c r="A1344" t="s">
        <v>2</v>
      </c>
      <c r="B1344" t="s">
        <v>63</v>
      </c>
      <c r="C1344" t="s">
        <v>16</v>
      </c>
      <c r="D1344" t="s">
        <v>18</v>
      </c>
      <c r="E1344">
        <v>1005.67</v>
      </c>
      <c r="F1344">
        <v>550.47</v>
      </c>
      <c r="G1344" t="s">
        <v>75</v>
      </c>
      <c r="H1344">
        <v>1</v>
      </c>
      <c r="I1344">
        <v>2</v>
      </c>
      <c r="J1344" s="6">
        <v>43412</v>
      </c>
      <c r="K1344" s="7">
        <v>43405</v>
      </c>
      <c r="L1344" t="s">
        <v>10</v>
      </c>
    </row>
    <row r="1345" spans="1:12" x14ac:dyDescent="0.3">
      <c r="A1345" t="s">
        <v>4</v>
      </c>
      <c r="B1345" t="s">
        <v>63</v>
      </c>
      <c r="C1345" t="s">
        <v>16</v>
      </c>
      <c r="D1345" t="s">
        <v>18</v>
      </c>
      <c r="E1345">
        <v>2767.77</v>
      </c>
      <c r="F1345">
        <v>976.86</v>
      </c>
      <c r="G1345" t="s">
        <v>75</v>
      </c>
      <c r="H1345">
        <v>1</v>
      </c>
      <c r="I1345">
        <v>5</v>
      </c>
      <c r="J1345" s="6">
        <v>43412</v>
      </c>
      <c r="K1345" s="7">
        <v>43405</v>
      </c>
      <c r="L1345" t="s">
        <v>10</v>
      </c>
    </row>
    <row r="1346" spans="1:12" x14ac:dyDescent="0.3">
      <c r="A1346" t="s">
        <v>4</v>
      </c>
      <c r="B1346" t="s">
        <v>65</v>
      </c>
      <c r="C1346" t="s">
        <v>16</v>
      </c>
      <c r="D1346" t="s">
        <v>18</v>
      </c>
      <c r="E1346">
        <v>5435.04</v>
      </c>
      <c r="F1346">
        <v>1539.92</v>
      </c>
      <c r="G1346" t="s">
        <v>75</v>
      </c>
      <c r="H1346">
        <v>1</v>
      </c>
      <c r="I1346">
        <v>1</v>
      </c>
      <c r="J1346" s="6">
        <v>43412</v>
      </c>
      <c r="K1346" s="7">
        <v>43405</v>
      </c>
      <c r="L1346" t="s">
        <v>12</v>
      </c>
    </row>
    <row r="1347" spans="1:12" x14ac:dyDescent="0.3">
      <c r="A1347" t="s">
        <v>2</v>
      </c>
      <c r="B1347" t="s">
        <v>70</v>
      </c>
      <c r="C1347" t="s">
        <v>16</v>
      </c>
      <c r="D1347" t="s">
        <v>18</v>
      </c>
      <c r="E1347">
        <v>5966.75</v>
      </c>
      <c r="F1347">
        <v>2075.39</v>
      </c>
      <c r="G1347" t="s">
        <v>75</v>
      </c>
      <c r="H1347">
        <v>1</v>
      </c>
      <c r="I1347">
        <v>3</v>
      </c>
      <c r="J1347" s="6">
        <v>43412</v>
      </c>
      <c r="K1347" s="7">
        <v>43405</v>
      </c>
      <c r="L1347" t="s">
        <v>9</v>
      </c>
    </row>
    <row r="1348" spans="1:12" x14ac:dyDescent="0.3">
      <c r="A1348" t="s">
        <v>5</v>
      </c>
      <c r="B1348" t="s">
        <v>65</v>
      </c>
      <c r="C1348" t="s">
        <v>16</v>
      </c>
      <c r="D1348" t="s">
        <v>18</v>
      </c>
      <c r="E1348">
        <v>9438.9599999999991</v>
      </c>
      <c r="F1348">
        <v>4601.49</v>
      </c>
      <c r="G1348" t="s">
        <v>75</v>
      </c>
      <c r="H1348">
        <v>1</v>
      </c>
      <c r="I1348">
        <v>7</v>
      </c>
      <c r="J1348" s="6">
        <v>43412</v>
      </c>
      <c r="K1348" s="7">
        <v>43405</v>
      </c>
      <c r="L1348" t="s">
        <v>12</v>
      </c>
    </row>
    <row r="1349" spans="1:12" x14ac:dyDescent="0.3">
      <c r="A1349" t="s">
        <v>3</v>
      </c>
      <c r="B1349" t="s">
        <v>63</v>
      </c>
      <c r="C1349" t="s">
        <v>16</v>
      </c>
      <c r="D1349" t="s">
        <v>18</v>
      </c>
      <c r="E1349">
        <v>22914</v>
      </c>
      <c r="F1349">
        <v>4824</v>
      </c>
      <c r="G1349" t="s">
        <v>75</v>
      </c>
      <c r="H1349">
        <v>1</v>
      </c>
      <c r="I1349">
        <v>7</v>
      </c>
      <c r="J1349" s="6">
        <v>43412</v>
      </c>
      <c r="K1349" s="7">
        <v>43405</v>
      </c>
      <c r="L1349" t="s">
        <v>10</v>
      </c>
    </row>
    <row r="1350" spans="1:12" x14ac:dyDescent="0.3">
      <c r="A1350" t="s">
        <v>4</v>
      </c>
      <c r="B1350" t="s">
        <v>67</v>
      </c>
      <c r="C1350" t="s">
        <v>15</v>
      </c>
      <c r="D1350" t="s">
        <v>18</v>
      </c>
      <c r="E1350">
        <v>35275.5</v>
      </c>
      <c r="F1350">
        <v>2351.6999999999998</v>
      </c>
      <c r="G1350" t="s">
        <v>75</v>
      </c>
      <c r="H1350">
        <v>1</v>
      </c>
      <c r="I1350">
        <v>8</v>
      </c>
      <c r="J1350" s="6">
        <v>43412</v>
      </c>
      <c r="K1350" s="7">
        <v>43405</v>
      </c>
      <c r="L1350" t="s">
        <v>13</v>
      </c>
    </row>
    <row r="1351" spans="1:12" x14ac:dyDescent="0.3">
      <c r="A1351" t="s">
        <v>4</v>
      </c>
      <c r="B1351" t="s">
        <v>69</v>
      </c>
      <c r="C1351" t="s">
        <v>16</v>
      </c>
      <c r="D1351" t="s">
        <v>18</v>
      </c>
      <c r="E1351">
        <v>1350.72</v>
      </c>
      <c r="F1351">
        <v>540.28</v>
      </c>
      <c r="G1351" t="s">
        <v>75</v>
      </c>
      <c r="H1351">
        <v>1</v>
      </c>
      <c r="I1351">
        <v>1</v>
      </c>
      <c r="J1351" s="6">
        <v>43412</v>
      </c>
      <c r="K1351" s="7">
        <v>43405</v>
      </c>
      <c r="L1351" t="s">
        <v>8</v>
      </c>
    </row>
    <row r="1352" spans="1:12" x14ac:dyDescent="0.3">
      <c r="A1352" t="s">
        <v>3</v>
      </c>
      <c r="B1352" t="s">
        <v>63</v>
      </c>
      <c r="C1352" t="s">
        <v>16</v>
      </c>
      <c r="D1352" t="s">
        <v>18</v>
      </c>
      <c r="E1352">
        <v>5362.68</v>
      </c>
      <c r="F1352">
        <v>3031.08</v>
      </c>
      <c r="G1352" t="s">
        <v>75</v>
      </c>
      <c r="H1352">
        <v>1</v>
      </c>
      <c r="I1352">
        <v>6</v>
      </c>
      <c r="J1352" s="6">
        <v>43412</v>
      </c>
      <c r="K1352" s="7">
        <v>43405</v>
      </c>
      <c r="L1352" t="s">
        <v>10</v>
      </c>
    </row>
    <row r="1353" spans="1:12" x14ac:dyDescent="0.3">
      <c r="A1353" t="s">
        <v>5</v>
      </c>
      <c r="B1353" t="s">
        <v>65</v>
      </c>
      <c r="C1353" t="s">
        <v>16</v>
      </c>
      <c r="D1353" t="s">
        <v>18</v>
      </c>
      <c r="E1353">
        <v>7061.8</v>
      </c>
      <c r="F1353">
        <v>2326.1999999999998</v>
      </c>
      <c r="G1353" t="s">
        <v>75</v>
      </c>
      <c r="H1353">
        <v>1</v>
      </c>
      <c r="I1353">
        <v>2</v>
      </c>
      <c r="J1353" s="6">
        <v>43412</v>
      </c>
      <c r="K1353" s="7">
        <v>43405</v>
      </c>
      <c r="L1353" t="s">
        <v>12</v>
      </c>
    </row>
    <row r="1354" spans="1:12" x14ac:dyDescent="0.3">
      <c r="A1354" t="s">
        <v>3</v>
      </c>
      <c r="B1354" t="s">
        <v>69</v>
      </c>
      <c r="C1354" t="s">
        <v>16</v>
      </c>
      <c r="D1354" t="s">
        <v>18</v>
      </c>
      <c r="E1354">
        <v>29686.36</v>
      </c>
      <c r="F1354">
        <v>6249.72</v>
      </c>
      <c r="G1354" t="s">
        <v>75</v>
      </c>
      <c r="H1354">
        <v>1</v>
      </c>
      <c r="I1354">
        <v>4</v>
      </c>
      <c r="J1354" s="6">
        <v>43413</v>
      </c>
      <c r="K1354" s="7">
        <v>43405</v>
      </c>
      <c r="L1354" t="s">
        <v>8</v>
      </c>
    </row>
    <row r="1355" spans="1:12" x14ac:dyDescent="0.3">
      <c r="A1355" t="s">
        <v>3</v>
      </c>
      <c r="B1355" t="s">
        <v>63</v>
      </c>
      <c r="C1355" t="s">
        <v>16</v>
      </c>
      <c r="D1355" t="s">
        <v>18</v>
      </c>
      <c r="E1355">
        <v>2860.1</v>
      </c>
      <c r="F1355">
        <v>1212.42</v>
      </c>
      <c r="G1355" t="s">
        <v>75</v>
      </c>
      <c r="H1355">
        <v>1</v>
      </c>
      <c r="I1355">
        <v>7</v>
      </c>
      <c r="J1355" s="6">
        <v>43413</v>
      </c>
      <c r="K1355" s="7">
        <v>43405</v>
      </c>
      <c r="L1355" t="s">
        <v>10</v>
      </c>
    </row>
    <row r="1356" spans="1:12" x14ac:dyDescent="0.3">
      <c r="A1356" t="s">
        <v>3</v>
      </c>
      <c r="B1356" t="s">
        <v>63</v>
      </c>
      <c r="C1356" t="s">
        <v>15</v>
      </c>
      <c r="D1356" t="s">
        <v>18</v>
      </c>
      <c r="E1356">
        <v>9572.9599999999991</v>
      </c>
      <c r="F1356">
        <v>5441.48</v>
      </c>
      <c r="G1356" t="s">
        <v>75</v>
      </c>
      <c r="H1356">
        <v>1</v>
      </c>
      <c r="I1356">
        <v>9</v>
      </c>
      <c r="J1356" s="6">
        <v>43413</v>
      </c>
      <c r="K1356" s="7">
        <v>43405</v>
      </c>
      <c r="L1356" t="s">
        <v>10</v>
      </c>
    </row>
    <row r="1357" spans="1:12" x14ac:dyDescent="0.3">
      <c r="A1357" t="s">
        <v>5</v>
      </c>
      <c r="B1357" t="s">
        <v>63</v>
      </c>
      <c r="C1357" t="s">
        <v>15</v>
      </c>
      <c r="D1357" t="s">
        <v>18</v>
      </c>
      <c r="E1357">
        <v>10618.83</v>
      </c>
      <c r="F1357">
        <v>2477.73</v>
      </c>
      <c r="G1357" t="s">
        <v>75</v>
      </c>
      <c r="H1357">
        <v>1</v>
      </c>
      <c r="I1357">
        <v>9</v>
      </c>
      <c r="J1357" s="6">
        <v>43413</v>
      </c>
      <c r="K1357" s="7">
        <v>43405</v>
      </c>
      <c r="L1357" t="s">
        <v>10</v>
      </c>
    </row>
    <row r="1358" spans="1:12" x14ac:dyDescent="0.3">
      <c r="A1358" t="s">
        <v>2</v>
      </c>
      <c r="B1358" t="s">
        <v>66</v>
      </c>
      <c r="C1358" t="s">
        <v>16</v>
      </c>
      <c r="D1358" t="s">
        <v>18</v>
      </c>
      <c r="E1358">
        <v>7370.67</v>
      </c>
      <c r="F1358">
        <v>3258.63</v>
      </c>
      <c r="G1358" t="s">
        <v>75</v>
      </c>
      <c r="H1358">
        <v>1</v>
      </c>
      <c r="I1358">
        <v>2</v>
      </c>
      <c r="J1358" s="6">
        <v>43413</v>
      </c>
      <c r="K1358" s="7">
        <v>43405</v>
      </c>
      <c r="L1358" t="s">
        <v>11</v>
      </c>
    </row>
    <row r="1359" spans="1:12" x14ac:dyDescent="0.3">
      <c r="A1359" t="s">
        <v>3</v>
      </c>
      <c r="B1359" t="s">
        <v>63</v>
      </c>
      <c r="C1359" t="s">
        <v>16</v>
      </c>
      <c r="D1359" t="s">
        <v>18</v>
      </c>
      <c r="E1359">
        <v>5665.52</v>
      </c>
      <c r="F1359">
        <v>2185.2800000000002</v>
      </c>
      <c r="G1359" t="s">
        <v>75</v>
      </c>
      <c r="H1359">
        <v>1</v>
      </c>
      <c r="I1359">
        <v>6</v>
      </c>
      <c r="J1359" s="6">
        <v>43413</v>
      </c>
      <c r="K1359" s="7">
        <v>43405</v>
      </c>
      <c r="L1359" t="s">
        <v>10</v>
      </c>
    </row>
    <row r="1360" spans="1:12" x14ac:dyDescent="0.3">
      <c r="A1360" t="s">
        <v>5</v>
      </c>
      <c r="B1360" t="s">
        <v>66</v>
      </c>
      <c r="C1360" t="s">
        <v>15</v>
      </c>
      <c r="D1360" t="s">
        <v>18</v>
      </c>
      <c r="E1360">
        <v>1069.32</v>
      </c>
      <c r="F1360">
        <v>168.84</v>
      </c>
      <c r="G1360" t="s">
        <v>75</v>
      </c>
      <c r="H1360">
        <v>1</v>
      </c>
      <c r="I1360">
        <v>10</v>
      </c>
      <c r="J1360" s="6">
        <v>43413</v>
      </c>
      <c r="K1360" s="7">
        <v>43405</v>
      </c>
      <c r="L1360" t="s">
        <v>11</v>
      </c>
    </row>
    <row r="1361" spans="1:12" x14ac:dyDescent="0.3">
      <c r="A1361" t="s">
        <v>2</v>
      </c>
      <c r="B1361" t="s">
        <v>66</v>
      </c>
      <c r="C1361" t="s">
        <v>15</v>
      </c>
      <c r="D1361" t="s">
        <v>18</v>
      </c>
      <c r="E1361">
        <v>14397.63</v>
      </c>
      <c r="F1361">
        <v>3334.17</v>
      </c>
      <c r="G1361" t="s">
        <v>75</v>
      </c>
      <c r="H1361">
        <v>1</v>
      </c>
      <c r="I1361">
        <v>8</v>
      </c>
      <c r="J1361" s="6">
        <v>43413</v>
      </c>
      <c r="K1361" s="7">
        <v>43405</v>
      </c>
      <c r="L1361" t="s">
        <v>11</v>
      </c>
    </row>
    <row r="1362" spans="1:12" x14ac:dyDescent="0.3">
      <c r="A1362" t="s">
        <v>5</v>
      </c>
      <c r="B1362" t="s">
        <v>63</v>
      </c>
      <c r="C1362" t="s">
        <v>16</v>
      </c>
      <c r="D1362" t="s">
        <v>18</v>
      </c>
      <c r="E1362">
        <v>34574.68</v>
      </c>
      <c r="F1362">
        <v>14557.76</v>
      </c>
      <c r="G1362" t="s">
        <v>75</v>
      </c>
      <c r="H1362">
        <v>1</v>
      </c>
      <c r="I1362">
        <v>6</v>
      </c>
      <c r="J1362" s="6">
        <v>43414</v>
      </c>
      <c r="K1362" s="7">
        <v>43405</v>
      </c>
      <c r="L1362" t="s">
        <v>10</v>
      </c>
    </row>
    <row r="1363" spans="1:12" x14ac:dyDescent="0.3">
      <c r="A1363" t="s">
        <v>3</v>
      </c>
      <c r="B1363" t="s">
        <v>67</v>
      </c>
      <c r="C1363" t="s">
        <v>16</v>
      </c>
      <c r="D1363" t="s">
        <v>18</v>
      </c>
      <c r="E1363">
        <v>22672.799999999999</v>
      </c>
      <c r="F1363">
        <v>9069.1</v>
      </c>
      <c r="G1363" t="s">
        <v>75</v>
      </c>
      <c r="H1363">
        <v>1</v>
      </c>
      <c r="I1363">
        <v>6</v>
      </c>
      <c r="J1363" s="6">
        <v>43414</v>
      </c>
      <c r="K1363" s="7">
        <v>43405</v>
      </c>
      <c r="L1363" t="s">
        <v>13</v>
      </c>
    </row>
    <row r="1364" spans="1:12" x14ac:dyDescent="0.3">
      <c r="A1364" t="s">
        <v>4</v>
      </c>
      <c r="B1364" t="s">
        <v>70</v>
      </c>
      <c r="C1364" t="s">
        <v>16</v>
      </c>
      <c r="D1364" t="s">
        <v>18</v>
      </c>
      <c r="E1364">
        <v>1935.5</v>
      </c>
      <c r="F1364">
        <v>694.26</v>
      </c>
      <c r="G1364" t="s">
        <v>75</v>
      </c>
      <c r="H1364">
        <v>1</v>
      </c>
      <c r="I1364">
        <v>3</v>
      </c>
      <c r="J1364" s="6">
        <v>43414</v>
      </c>
      <c r="K1364" s="7">
        <v>43405</v>
      </c>
      <c r="L1364" t="s">
        <v>9</v>
      </c>
    </row>
    <row r="1365" spans="1:12" x14ac:dyDescent="0.3">
      <c r="A1365" t="s">
        <v>4</v>
      </c>
      <c r="B1365" t="s">
        <v>63</v>
      </c>
      <c r="C1365" t="s">
        <v>16</v>
      </c>
      <c r="D1365" t="s">
        <v>18</v>
      </c>
      <c r="E1365">
        <v>12780.92</v>
      </c>
      <c r="F1365">
        <v>3228.84</v>
      </c>
      <c r="G1365" t="s">
        <v>75</v>
      </c>
      <c r="H1365">
        <v>1</v>
      </c>
      <c r="I1365">
        <v>5</v>
      </c>
      <c r="J1365" s="6">
        <v>43414</v>
      </c>
      <c r="K1365" s="7">
        <v>43405</v>
      </c>
      <c r="L1365" t="s">
        <v>10</v>
      </c>
    </row>
    <row r="1366" spans="1:12" x14ac:dyDescent="0.3">
      <c r="A1366" t="s">
        <v>3</v>
      </c>
      <c r="B1366" t="s">
        <v>69</v>
      </c>
      <c r="C1366" t="s">
        <v>16</v>
      </c>
      <c r="D1366" t="s">
        <v>18</v>
      </c>
      <c r="E1366">
        <v>10425.870000000001</v>
      </c>
      <c r="F1366">
        <v>5706.81</v>
      </c>
      <c r="G1366" t="s">
        <v>75</v>
      </c>
      <c r="H1366">
        <v>1</v>
      </c>
      <c r="I1366">
        <v>4</v>
      </c>
      <c r="J1366" s="6">
        <v>43414</v>
      </c>
      <c r="K1366" s="7">
        <v>43405</v>
      </c>
      <c r="L1366" t="s">
        <v>8</v>
      </c>
    </row>
    <row r="1367" spans="1:12" x14ac:dyDescent="0.3">
      <c r="A1367" t="s">
        <v>4</v>
      </c>
      <c r="B1367" t="s">
        <v>67</v>
      </c>
      <c r="C1367" t="s">
        <v>16</v>
      </c>
      <c r="D1367" t="s">
        <v>18</v>
      </c>
      <c r="E1367">
        <v>3517.5</v>
      </c>
      <c r="F1367">
        <v>-58.65</v>
      </c>
      <c r="G1367" t="s">
        <v>75</v>
      </c>
      <c r="H1367">
        <v>1</v>
      </c>
      <c r="I1367">
        <v>5</v>
      </c>
      <c r="J1367" s="6">
        <v>43414</v>
      </c>
      <c r="K1367" s="7">
        <v>43405</v>
      </c>
      <c r="L1367" t="s">
        <v>13</v>
      </c>
    </row>
    <row r="1368" spans="1:12" x14ac:dyDescent="0.3">
      <c r="A1368" t="s">
        <v>3</v>
      </c>
      <c r="B1368" t="s">
        <v>63</v>
      </c>
      <c r="C1368" t="s">
        <v>16</v>
      </c>
      <c r="D1368" t="s">
        <v>18</v>
      </c>
      <c r="E1368">
        <v>36242.31</v>
      </c>
      <c r="F1368">
        <v>20982.39</v>
      </c>
      <c r="G1368" t="s">
        <v>75</v>
      </c>
      <c r="H1368">
        <v>1</v>
      </c>
      <c r="I1368">
        <v>2</v>
      </c>
      <c r="J1368" s="6">
        <v>43414</v>
      </c>
      <c r="K1368" s="7">
        <v>43405</v>
      </c>
      <c r="L1368" t="s">
        <v>10</v>
      </c>
    </row>
    <row r="1369" spans="1:12" x14ac:dyDescent="0.3">
      <c r="A1369" t="s">
        <v>4</v>
      </c>
      <c r="B1369" t="s">
        <v>66</v>
      </c>
      <c r="C1369" t="s">
        <v>16</v>
      </c>
      <c r="D1369" t="s">
        <v>18</v>
      </c>
      <c r="E1369">
        <v>906.11</v>
      </c>
      <c r="F1369">
        <v>118.19</v>
      </c>
      <c r="G1369" t="s">
        <v>75</v>
      </c>
      <c r="H1369">
        <v>1</v>
      </c>
      <c r="I1369">
        <v>2</v>
      </c>
      <c r="J1369" s="6">
        <v>43414</v>
      </c>
      <c r="K1369" s="7">
        <v>43405</v>
      </c>
      <c r="L1369" t="s">
        <v>11</v>
      </c>
    </row>
    <row r="1370" spans="1:12" x14ac:dyDescent="0.3">
      <c r="A1370" t="s">
        <v>2</v>
      </c>
      <c r="B1370" t="s">
        <v>63</v>
      </c>
      <c r="C1370" t="s">
        <v>15</v>
      </c>
      <c r="D1370" t="s">
        <v>18</v>
      </c>
      <c r="E1370">
        <v>9623.8799999999992</v>
      </c>
      <c r="F1370">
        <v>2026.08</v>
      </c>
      <c r="G1370" t="s">
        <v>75</v>
      </c>
      <c r="H1370">
        <v>1</v>
      </c>
      <c r="I1370">
        <v>8</v>
      </c>
      <c r="J1370" s="6">
        <v>43414</v>
      </c>
      <c r="K1370" s="7">
        <v>43405</v>
      </c>
      <c r="L1370" t="s">
        <v>10</v>
      </c>
    </row>
    <row r="1371" spans="1:12" x14ac:dyDescent="0.3">
      <c r="A1371" t="s">
        <v>2</v>
      </c>
      <c r="B1371" t="s">
        <v>63</v>
      </c>
      <c r="C1371" t="s">
        <v>16</v>
      </c>
      <c r="D1371" t="s">
        <v>18</v>
      </c>
      <c r="E1371">
        <v>6371.36</v>
      </c>
      <c r="F1371">
        <v>871.89</v>
      </c>
      <c r="G1371" t="s">
        <v>75</v>
      </c>
      <c r="H1371">
        <v>1</v>
      </c>
      <c r="I1371">
        <v>5</v>
      </c>
      <c r="J1371" s="6">
        <v>43414</v>
      </c>
      <c r="K1371" s="7">
        <v>43405</v>
      </c>
      <c r="L1371" t="s">
        <v>10</v>
      </c>
    </row>
    <row r="1372" spans="1:12" x14ac:dyDescent="0.3">
      <c r="A1372" t="s">
        <v>3</v>
      </c>
      <c r="B1372" t="s">
        <v>67</v>
      </c>
      <c r="C1372" t="s">
        <v>16</v>
      </c>
      <c r="D1372" t="s">
        <v>18</v>
      </c>
      <c r="E1372">
        <v>3593.61</v>
      </c>
      <c r="F1372">
        <v>1289.01</v>
      </c>
      <c r="G1372" t="s">
        <v>75</v>
      </c>
      <c r="H1372">
        <v>1</v>
      </c>
      <c r="I1372">
        <v>5</v>
      </c>
      <c r="J1372" s="6">
        <v>43414</v>
      </c>
      <c r="K1372" s="7">
        <v>43405</v>
      </c>
      <c r="L1372" t="s">
        <v>13</v>
      </c>
    </row>
    <row r="1373" spans="1:12" x14ac:dyDescent="0.3">
      <c r="A1373" t="s">
        <v>3</v>
      </c>
      <c r="B1373" t="s">
        <v>63</v>
      </c>
      <c r="C1373" t="s">
        <v>16</v>
      </c>
      <c r="D1373" t="s">
        <v>18</v>
      </c>
      <c r="E1373">
        <v>9599.76</v>
      </c>
      <c r="F1373">
        <v>2026.6</v>
      </c>
      <c r="G1373" t="s">
        <v>75</v>
      </c>
      <c r="H1373">
        <v>1</v>
      </c>
      <c r="I1373">
        <v>3</v>
      </c>
      <c r="J1373" s="6">
        <v>43414</v>
      </c>
      <c r="K1373" s="7">
        <v>43405</v>
      </c>
      <c r="L1373" t="s">
        <v>10</v>
      </c>
    </row>
    <row r="1374" spans="1:12" x14ac:dyDescent="0.3">
      <c r="A1374" t="s">
        <v>3</v>
      </c>
      <c r="B1374" t="s">
        <v>63</v>
      </c>
      <c r="C1374" t="s">
        <v>16</v>
      </c>
      <c r="D1374" t="s">
        <v>18</v>
      </c>
      <c r="E1374">
        <v>11537.4</v>
      </c>
      <c r="F1374">
        <v>-961.45</v>
      </c>
      <c r="G1374" t="s">
        <v>75</v>
      </c>
      <c r="H1374">
        <v>1</v>
      </c>
      <c r="I1374">
        <v>1</v>
      </c>
      <c r="J1374" s="6">
        <v>43415</v>
      </c>
      <c r="K1374" s="7">
        <v>43405</v>
      </c>
      <c r="L1374" t="s">
        <v>10</v>
      </c>
    </row>
    <row r="1375" spans="1:12" x14ac:dyDescent="0.3">
      <c r="A1375" t="s">
        <v>4</v>
      </c>
      <c r="B1375" t="s">
        <v>69</v>
      </c>
      <c r="C1375" t="s">
        <v>16</v>
      </c>
      <c r="D1375" t="s">
        <v>18</v>
      </c>
      <c r="E1375">
        <v>1005.67</v>
      </c>
      <c r="F1375">
        <v>476.37</v>
      </c>
      <c r="G1375" t="s">
        <v>75</v>
      </c>
      <c r="H1375">
        <v>1</v>
      </c>
      <c r="I1375">
        <v>7</v>
      </c>
      <c r="J1375" s="6">
        <v>43415</v>
      </c>
      <c r="K1375" s="7">
        <v>43405</v>
      </c>
      <c r="L1375" t="s">
        <v>8</v>
      </c>
    </row>
    <row r="1376" spans="1:12" x14ac:dyDescent="0.3">
      <c r="A1376" t="s">
        <v>4</v>
      </c>
      <c r="B1376" t="s">
        <v>67</v>
      </c>
      <c r="C1376" t="s">
        <v>15</v>
      </c>
      <c r="D1376" t="s">
        <v>18</v>
      </c>
      <c r="E1376">
        <v>5552.62</v>
      </c>
      <c r="F1376">
        <v>849.23</v>
      </c>
      <c r="G1376" t="s">
        <v>75</v>
      </c>
      <c r="H1376">
        <v>1</v>
      </c>
      <c r="I1376">
        <v>9</v>
      </c>
      <c r="J1376" s="6">
        <v>43415</v>
      </c>
      <c r="K1376" s="7">
        <v>43405</v>
      </c>
      <c r="L1376" t="s">
        <v>13</v>
      </c>
    </row>
    <row r="1377" spans="1:12" x14ac:dyDescent="0.3">
      <c r="A1377" t="s">
        <v>4</v>
      </c>
      <c r="B1377" t="s">
        <v>66</v>
      </c>
      <c r="C1377" t="s">
        <v>16</v>
      </c>
      <c r="D1377" t="s">
        <v>18</v>
      </c>
      <c r="E1377">
        <v>9776.64</v>
      </c>
      <c r="F1377">
        <v>3601.92</v>
      </c>
      <c r="G1377" t="s">
        <v>75</v>
      </c>
      <c r="H1377">
        <v>1</v>
      </c>
      <c r="I1377">
        <v>2</v>
      </c>
      <c r="J1377" s="6">
        <v>43415</v>
      </c>
      <c r="K1377" s="7">
        <v>43405</v>
      </c>
      <c r="L1377" t="s">
        <v>11</v>
      </c>
    </row>
    <row r="1378" spans="1:12" x14ac:dyDescent="0.3">
      <c r="A1378" t="s">
        <v>4</v>
      </c>
      <c r="B1378" t="s">
        <v>67</v>
      </c>
      <c r="C1378" t="s">
        <v>16</v>
      </c>
      <c r="D1378" t="s">
        <v>18</v>
      </c>
      <c r="E1378">
        <v>3039.12</v>
      </c>
      <c r="F1378">
        <v>675.36</v>
      </c>
      <c r="G1378" t="s">
        <v>75</v>
      </c>
      <c r="H1378">
        <v>1</v>
      </c>
      <c r="I1378">
        <v>2</v>
      </c>
      <c r="J1378" s="6">
        <v>43415</v>
      </c>
      <c r="K1378" s="7">
        <v>43405</v>
      </c>
      <c r="L1378" t="s">
        <v>13</v>
      </c>
    </row>
    <row r="1379" spans="1:12" x14ac:dyDescent="0.3">
      <c r="A1379" t="s">
        <v>5</v>
      </c>
      <c r="B1379" t="s">
        <v>65</v>
      </c>
      <c r="C1379" t="s">
        <v>15</v>
      </c>
      <c r="D1379" t="s">
        <v>18</v>
      </c>
      <c r="E1379">
        <v>4464.88</v>
      </c>
      <c r="F1379">
        <v>-382.69</v>
      </c>
      <c r="G1379" t="s">
        <v>75</v>
      </c>
      <c r="H1379">
        <v>1</v>
      </c>
      <c r="I1379">
        <v>10</v>
      </c>
      <c r="J1379" s="6">
        <v>43415</v>
      </c>
      <c r="K1379" s="7">
        <v>43405</v>
      </c>
      <c r="L1379" t="s">
        <v>12</v>
      </c>
    </row>
    <row r="1380" spans="1:12" x14ac:dyDescent="0.3">
      <c r="A1380" t="s">
        <v>3</v>
      </c>
      <c r="B1380" t="s">
        <v>65</v>
      </c>
      <c r="C1380" t="s">
        <v>16</v>
      </c>
      <c r="D1380" t="s">
        <v>18</v>
      </c>
      <c r="E1380">
        <v>1004.73</v>
      </c>
      <c r="F1380">
        <v>316.70999999999998</v>
      </c>
      <c r="G1380" t="s">
        <v>75</v>
      </c>
      <c r="H1380">
        <v>1</v>
      </c>
      <c r="I1380">
        <v>2</v>
      </c>
      <c r="J1380" s="6">
        <v>43415</v>
      </c>
      <c r="K1380" s="7">
        <v>43405</v>
      </c>
      <c r="L1380" t="s">
        <v>12</v>
      </c>
    </row>
    <row r="1381" spans="1:12" x14ac:dyDescent="0.3">
      <c r="A1381" t="s">
        <v>3</v>
      </c>
      <c r="B1381" t="s">
        <v>66</v>
      </c>
      <c r="C1381" t="s">
        <v>15</v>
      </c>
      <c r="D1381" t="s">
        <v>18</v>
      </c>
      <c r="E1381">
        <v>8048.04</v>
      </c>
      <c r="F1381">
        <v>-1877.89</v>
      </c>
      <c r="G1381" t="s">
        <v>75</v>
      </c>
      <c r="H1381">
        <v>1</v>
      </c>
      <c r="I1381">
        <v>8</v>
      </c>
      <c r="J1381" s="6">
        <v>43415</v>
      </c>
      <c r="K1381" s="7">
        <v>43405</v>
      </c>
      <c r="L1381" t="s">
        <v>11</v>
      </c>
    </row>
    <row r="1382" spans="1:12" x14ac:dyDescent="0.3">
      <c r="A1382" t="s">
        <v>3</v>
      </c>
      <c r="B1382" t="s">
        <v>63</v>
      </c>
      <c r="C1382" t="s">
        <v>16</v>
      </c>
      <c r="D1382" t="s">
        <v>18</v>
      </c>
      <c r="E1382">
        <v>33828.03</v>
      </c>
      <c r="F1382">
        <v>5515.41</v>
      </c>
      <c r="G1382" t="s">
        <v>75</v>
      </c>
      <c r="H1382">
        <v>1</v>
      </c>
      <c r="I1382">
        <v>7</v>
      </c>
      <c r="J1382" s="6">
        <v>43415</v>
      </c>
      <c r="K1382" s="7">
        <v>43405</v>
      </c>
      <c r="L1382" t="s">
        <v>10</v>
      </c>
    </row>
    <row r="1383" spans="1:12" x14ac:dyDescent="0.3">
      <c r="A1383" t="s">
        <v>3</v>
      </c>
      <c r="B1383" t="s">
        <v>66</v>
      </c>
      <c r="C1383" t="s">
        <v>16</v>
      </c>
      <c r="D1383" t="s">
        <v>18</v>
      </c>
      <c r="E1383">
        <v>325.62</v>
      </c>
      <c r="F1383">
        <v>83.22</v>
      </c>
      <c r="G1383" t="s">
        <v>75</v>
      </c>
      <c r="H1383">
        <v>1</v>
      </c>
      <c r="I1383">
        <v>7</v>
      </c>
      <c r="J1383" s="6">
        <v>43415</v>
      </c>
      <c r="K1383" s="7">
        <v>43405</v>
      </c>
      <c r="L1383" t="s">
        <v>11</v>
      </c>
    </row>
    <row r="1384" spans="1:12" x14ac:dyDescent="0.3">
      <c r="A1384" t="s">
        <v>4</v>
      </c>
      <c r="B1384" t="s">
        <v>70</v>
      </c>
      <c r="C1384" t="s">
        <v>16</v>
      </c>
      <c r="D1384" t="s">
        <v>18</v>
      </c>
      <c r="E1384">
        <v>7006.86</v>
      </c>
      <c r="F1384">
        <v>1479.22</v>
      </c>
      <c r="G1384" t="s">
        <v>75</v>
      </c>
      <c r="H1384">
        <v>1</v>
      </c>
      <c r="I1384">
        <v>6</v>
      </c>
      <c r="J1384" s="6">
        <v>43416</v>
      </c>
      <c r="K1384" s="7">
        <v>43405</v>
      </c>
      <c r="L1384" t="s">
        <v>9</v>
      </c>
    </row>
    <row r="1385" spans="1:12" x14ac:dyDescent="0.3">
      <c r="A1385" t="s">
        <v>5</v>
      </c>
      <c r="B1385" t="s">
        <v>69</v>
      </c>
      <c r="C1385" t="s">
        <v>16</v>
      </c>
      <c r="D1385" t="s">
        <v>18</v>
      </c>
      <c r="E1385">
        <v>842.86</v>
      </c>
      <c r="F1385">
        <v>118.98</v>
      </c>
      <c r="G1385" t="s">
        <v>75</v>
      </c>
      <c r="H1385">
        <v>1</v>
      </c>
      <c r="I1385">
        <v>3</v>
      </c>
      <c r="J1385" s="6">
        <v>43416</v>
      </c>
      <c r="K1385" s="7">
        <v>43405</v>
      </c>
      <c r="L1385" t="s">
        <v>8</v>
      </c>
    </row>
    <row r="1386" spans="1:12" x14ac:dyDescent="0.3">
      <c r="A1386" t="s">
        <v>3</v>
      </c>
      <c r="B1386" t="s">
        <v>63</v>
      </c>
      <c r="C1386" t="s">
        <v>16</v>
      </c>
      <c r="D1386" t="s">
        <v>18</v>
      </c>
      <c r="E1386">
        <v>20851.740000000002</v>
      </c>
      <c r="F1386">
        <v>4609.32</v>
      </c>
      <c r="G1386" t="s">
        <v>75</v>
      </c>
      <c r="H1386">
        <v>1</v>
      </c>
      <c r="I1386">
        <v>6</v>
      </c>
      <c r="J1386" s="6">
        <v>43416</v>
      </c>
      <c r="K1386" s="7">
        <v>43405</v>
      </c>
      <c r="L1386" t="s">
        <v>10</v>
      </c>
    </row>
    <row r="1387" spans="1:12" x14ac:dyDescent="0.3">
      <c r="A1387" t="s">
        <v>2</v>
      </c>
      <c r="B1387" t="s">
        <v>67</v>
      </c>
      <c r="C1387" t="s">
        <v>16</v>
      </c>
      <c r="D1387" t="s">
        <v>18</v>
      </c>
      <c r="E1387">
        <v>43307.46</v>
      </c>
      <c r="F1387">
        <v>17322.97</v>
      </c>
      <c r="G1387" t="s">
        <v>75</v>
      </c>
      <c r="H1387">
        <v>1</v>
      </c>
      <c r="I1387">
        <v>7</v>
      </c>
      <c r="J1387" s="6">
        <v>43416</v>
      </c>
      <c r="K1387" s="7">
        <v>43405</v>
      </c>
      <c r="L1387" t="s">
        <v>13</v>
      </c>
    </row>
    <row r="1388" spans="1:12" x14ac:dyDescent="0.3">
      <c r="A1388" t="s">
        <v>3</v>
      </c>
      <c r="B1388" t="s">
        <v>63</v>
      </c>
      <c r="C1388" t="s">
        <v>16</v>
      </c>
      <c r="D1388" t="s">
        <v>18</v>
      </c>
      <c r="E1388">
        <v>4901.05</v>
      </c>
      <c r="F1388">
        <v>825.45</v>
      </c>
      <c r="G1388" t="s">
        <v>75</v>
      </c>
      <c r="H1388">
        <v>1</v>
      </c>
      <c r="I1388">
        <v>1</v>
      </c>
      <c r="J1388" s="6">
        <v>43416</v>
      </c>
      <c r="K1388" s="7">
        <v>43405</v>
      </c>
      <c r="L1388" t="s">
        <v>10</v>
      </c>
    </row>
    <row r="1389" spans="1:12" x14ac:dyDescent="0.3">
      <c r="A1389" t="s">
        <v>3</v>
      </c>
      <c r="B1389" t="s">
        <v>65</v>
      </c>
      <c r="C1389" t="s">
        <v>16</v>
      </c>
      <c r="D1389" t="s">
        <v>18</v>
      </c>
      <c r="E1389">
        <v>12386.29</v>
      </c>
      <c r="F1389">
        <v>1694.98</v>
      </c>
      <c r="G1389" t="s">
        <v>75</v>
      </c>
      <c r="H1389">
        <v>1</v>
      </c>
      <c r="I1389">
        <v>5</v>
      </c>
      <c r="J1389" s="6">
        <v>43416</v>
      </c>
      <c r="K1389" s="7">
        <v>43405</v>
      </c>
      <c r="L1389" t="s">
        <v>12</v>
      </c>
    </row>
    <row r="1390" spans="1:12" x14ac:dyDescent="0.3">
      <c r="A1390" t="s">
        <v>2</v>
      </c>
      <c r="B1390" t="s">
        <v>70</v>
      </c>
      <c r="C1390" t="s">
        <v>15</v>
      </c>
      <c r="D1390" t="s">
        <v>18</v>
      </c>
      <c r="E1390">
        <v>2128.59</v>
      </c>
      <c r="F1390">
        <v>922.39</v>
      </c>
      <c r="G1390" t="s">
        <v>75</v>
      </c>
      <c r="H1390">
        <v>1</v>
      </c>
      <c r="I1390">
        <v>9</v>
      </c>
      <c r="J1390" s="6">
        <v>43416</v>
      </c>
      <c r="K1390" s="7">
        <v>43405</v>
      </c>
      <c r="L1390" t="s">
        <v>9</v>
      </c>
    </row>
    <row r="1391" spans="1:12" x14ac:dyDescent="0.3">
      <c r="A1391" t="s">
        <v>3</v>
      </c>
      <c r="B1391" t="s">
        <v>66</v>
      </c>
      <c r="C1391" t="s">
        <v>16</v>
      </c>
      <c r="D1391" t="s">
        <v>18</v>
      </c>
      <c r="E1391">
        <v>434.16</v>
      </c>
      <c r="F1391">
        <v>-137.49</v>
      </c>
      <c r="G1391" t="s">
        <v>75</v>
      </c>
      <c r="H1391">
        <v>1</v>
      </c>
      <c r="I1391">
        <v>4</v>
      </c>
      <c r="J1391" s="6">
        <v>43417</v>
      </c>
      <c r="K1391" s="7">
        <v>43405</v>
      </c>
      <c r="L1391" t="s">
        <v>11</v>
      </c>
    </row>
    <row r="1392" spans="1:12" x14ac:dyDescent="0.3">
      <c r="A1392" t="s">
        <v>3</v>
      </c>
      <c r="B1392" t="s">
        <v>70</v>
      </c>
      <c r="C1392" t="s">
        <v>16</v>
      </c>
      <c r="D1392" t="s">
        <v>18</v>
      </c>
      <c r="E1392">
        <v>4623</v>
      </c>
      <c r="F1392">
        <v>1155.75</v>
      </c>
      <c r="G1392" t="s">
        <v>75</v>
      </c>
      <c r="H1392">
        <v>1</v>
      </c>
      <c r="I1392">
        <v>6</v>
      </c>
      <c r="J1392" s="6">
        <v>43417</v>
      </c>
      <c r="K1392" s="7">
        <v>43405</v>
      </c>
      <c r="L1392" t="s">
        <v>9</v>
      </c>
    </row>
    <row r="1393" spans="1:12" x14ac:dyDescent="0.3">
      <c r="A1393" t="s">
        <v>4</v>
      </c>
      <c r="B1393" t="s">
        <v>63</v>
      </c>
      <c r="C1393" t="s">
        <v>15</v>
      </c>
      <c r="D1393" t="s">
        <v>18</v>
      </c>
      <c r="E1393">
        <v>6228.32</v>
      </c>
      <c r="F1393">
        <v>2224.4</v>
      </c>
      <c r="G1393" t="s">
        <v>75</v>
      </c>
      <c r="H1393">
        <v>1</v>
      </c>
      <c r="I1393">
        <v>8</v>
      </c>
      <c r="J1393" s="6">
        <v>43417</v>
      </c>
      <c r="K1393" s="7">
        <v>43405</v>
      </c>
      <c r="L1393" t="s">
        <v>10</v>
      </c>
    </row>
    <row r="1394" spans="1:12" x14ac:dyDescent="0.3">
      <c r="A1394" t="s">
        <v>3</v>
      </c>
      <c r="B1394" t="s">
        <v>69</v>
      </c>
      <c r="C1394" t="s">
        <v>16</v>
      </c>
      <c r="D1394" t="s">
        <v>18</v>
      </c>
      <c r="E1394">
        <v>6950.58</v>
      </c>
      <c r="F1394">
        <v>3292.38</v>
      </c>
      <c r="G1394" t="s">
        <v>75</v>
      </c>
      <c r="H1394">
        <v>1</v>
      </c>
      <c r="I1394">
        <v>1</v>
      </c>
      <c r="J1394" s="6">
        <v>43417</v>
      </c>
      <c r="K1394" s="7">
        <v>43405</v>
      </c>
      <c r="L1394" t="s">
        <v>8</v>
      </c>
    </row>
    <row r="1395" spans="1:12" x14ac:dyDescent="0.3">
      <c r="A1395" t="s">
        <v>3</v>
      </c>
      <c r="B1395" t="s">
        <v>63</v>
      </c>
      <c r="C1395" t="s">
        <v>16</v>
      </c>
      <c r="D1395" t="s">
        <v>18</v>
      </c>
      <c r="E1395">
        <v>222.77</v>
      </c>
      <c r="F1395">
        <v>86.76</v>
      </c>
      <c r="G1395" t="s">
        <v>75</v>
      </c>
      <c r="H1395">
        <v>1</v>
      </c>
      <c r="I1395">
        <v>7</v>
      </c>
      <c r="J1395" s="6">
        <v>43417</v>
      </c>
      <c r="K1395" s="7">
        <v>43405</v>
      </c>
      <c r="L1395" t="s">
        <v>10</v>
      </c>
    </row>
    <row r="1396" spans="1:12" x14ac:dyDescent="0.3">
      <c r="A1396" t="s">
        <v>3</v>
      </c>
      <c r="B1396" t="s">
        <v>69</v>
      </c>
      <c r="C1396" t="s">
        <v>16</v>
      </c>
      <c r="D1396" t="s">
        <v>18</v>
      </c>
      <c r="E1396">
        <v>10597.73</v>
      </c>
      <c r="F1396">
        <v>2119.52</v>
      </c>
      <c r="G1396" t="s">
        <v>75</v>
      </c>
      <c r="H1396">
        <v>1</v>
      </c>
      <c r="I1396">
        <v>5</v>
      </c>
      <c r="J1396" s="6">
        <v>43417</v>
      </c>
      <c r="K1396" s="7">
        <v>43405</v>
      </c>
      <c r="L1396" t="s">
        <v>8</v>
      </c>
    </row>
    <row r="1397" spans="1:12" x14ac:dyDescent="0.3">
      <c r="A1397" t="s">
        <v>4</v>
      </c>
      <c r="B1397" t="s">
        <v>63</v>
      </c>
      <c r="C1397" t="s">
        <v>15</v>
      </c>
      <c r="D1397" t="s">
        <v>18</v>
      </c>
      <c r="E1397">
        <v>7625.27</v>
      </c>
      <c r="F1397">
        <v>2167.19</v>
      </c>
      <c r="G1397" t="s">
        <v>75</v>
      </c>
      <c r="H1397">
        <v>1</v>
      </c>
      <c r="I1397">
        <v>8</v>
      </c>
      <c r="J1397" s="6">
        <v>43417</v>
      </c>
      <c r="K1397" s="7">
        <v>43405</v>
      </c>
      <c r="L1397" t="s">
        <v>10</v>
      </c>
    </row>
    <row r="1398" spans="1:12" x14ac:dyDescent="0.3">
      <c r="A1398" t="s">
        <v>4</v>
      </c>
      <c r="B1398" t="s">
        <v>66</v>
      </c>
      <c r="C1398" t="s">
        <v>16</v>
      </c>
      <c r="D1398" t="s">
        <v>18</v>
      </c>
      <c r="E1398">
        <v>3192.95</v>
      </c>
      <c r="F1398">
        <v>1631.17</v>
      </c>
      <c r="G1398" t="s">
        <v>75</v>
      </c>
      <c r="H1398">
        <v>1</v>
      </c>
      <c r="I1398">
        <v>6</v>
      </c>
      <c r="J1398" s="6">
        <v>43417</v>
      </c>
      <c r="K1398" s="7">
        <v>43405</v>
      </c>
      <c r="L1398" t="s">
        <v>11</v>
      </c>
    </row>
    <row r="1399" spans="1:12" x14ac:dyDescent="0.3">
      <c r="A1399" t="s">
        <v>4</v>
      </c>
      <c r="B1399" t="s">
        <v>66</v>
      </c>
      <c r="C1399" t="s">
        <v>15</v>
      </c>
      <c r="D1399" t="s">
        <v>18</v>
      </c>
      <c r="E1399">
        <v>5408.91</v>
      </c>
      <c r="F1399">
        <v>841.38</v>
      </c>
      <c r="G1399" t="s">
        <v>75</v>
      </c>
      <c r="H1399">
        <v>1</v>
      </c>
      <c r="I1399">
        <v>8</v>
      </c>
      <c r="J1399" s="6">
        <v>43418</v>
      </c>
      <c r="K1399" s="7">
        <v>43405</v>
      </c>
      <c r="L1399" t="s">
        <v>11</v>
      </c>
    </row>
    <row r="1400" spans="1:12" x14ac:dyDescent="0.3">
      <c r="A1400" t="s">
        <v>3</v>
      </c>
      <c r="B1400" t="s">
        <v>70</v>
      </c>
      <c r="C1400" t="s">
        <v>16</v>
      </c>
      <c r="D1400" t="s">
        <v>18</v>
      </c>
      <c r="E1400">
        <v>422.1</v>
      </c>
      <c r="F1400">
        <v>79.72</v>
      </c>
      <c r="G1400" t="s">
        <v>75</v>
      </c>
      <c r="H1400">
        <v>1</v>
      </c>
      <c r="I1400">
        <v>2</v>
      </c>
      <c r="J1400" s="6">
        <v>43418</v>
      </c>
      <c r="K1400" s="7">
        <v>43405</v>
      </c>
      <c r="L1400" t="s">
        <v>9</v>
      </c>
    </row>
    <row r="1401" spans="1:12" x14ac:dyDescent="0.3">
      <c r="A1401" t="s">
        <v>4</v>
      </c>
      <c r="B1401" t="s">
        <v>70</v>
      </c>
      <c r="C1401" t="s">
        <v>16</v>
      </c>
      <c r="D1401" t="s">
        <v>18</v>
      </c>
      <c r="E1401">
        <v>1566.12</v>
      </c>
      <c r="F1401">
        <v>257.94</v>
      </c>
      <c r="G1401" t="s">
        <v>75</v>
      </c>
      <c r="H1401">
        <v>1</v>
      </c>
      <c r="I1401">
        <v>5</v>
      </c>
      <c r="J1401" s="6">
        <v>43418</v>
      </c>
      <c r="K1401" s="7">
        <v>43405</v>
      </c>
      <c r="L1401" t="s">
        <v>9</v>
      </c>
    </row>
    <row r="1402" spans="1:12" x14ac:dyDescent="0.3">
      <c r="A1402" t="s">
        <v>3</v>
      </c>
      <c r="B1402" t="s">
        <v>65</v>
      </c>
      <c r="C1402" t="s">
        <v>16</v>
      </c>
      <c r="D1402" t="s">
        <v>18</v>
      </c>
      <c r="E1402">
        <v>7248.86</v>
      </c>
      <c r="F1402">
        <v>2363.77</v>
      </c>
      <c r="G1402" t="s">
        <v>75</v>
      </c>
      <c r="H1402">
        <v>1</v>
      </c>
      <c r="I1402">
        <v>5</v>
      </c>
      <c r="J1402" s="6">
        <v>43418</v>
      </c>
      <c r="K1402" s="7">
        <v>43405</v>
      </c>
      <c r="L1402" t="s">
        <v>12</v>
      </c>
    </row>
    <row r="1403" spans="1:12" x14ac:dyDescent="0.3">
      <c r="A1403" t="s">
        <v>3</v>
      </c>
      <c r="B1403" t="s">
        <v>69</v>
      </c>
      <c r="C1403" t="s">
        <v>16</v>
      </c>
      <c r="D1403" t="s">
        <v>18</v>
      </c>
      <c r="E1403">
        <v>6336.59</v>
      </c>
      <c r="F1403">
        <v>2548.39</v>
      </c>
      <c r="G1403" t="s">
        <v>75</v>
      </c>
      <c r="H1403">
        <v>1</v>
      </c>
      <c r="I1403">
        <v>1</v>
      </c>
      <c r="J1403" s="6">
        <v>43418</v>
      </c>
      <c r="K1403" s="7">
        <v>43405</v>
      </c>
      <c r="L1403" t="s">
        <v>8</v>
      </c>
    </row>
    <row r="1404" spans="1:12" x14ac:dyDescent="0.3">
      <c r="A1404" t="s">
        <v>3</v>
      </c>
      <c r="B1404" t="s">
        <v>66</v>
      </c>
      <c r="C1404" t="s">
        <v>15</v>
      </c>
      <c r="D1404" t="s">
        <v>18</v>
      </c>
      <c r="E1404">
        <v>5843.07</v>
      </c>
      <c r="F1404">
        <v>2337.21</v>
      </c>
      <c r="G1404" t="s">
        <v>75</v>
      </c>
      <c r="H1404">
        <v>1</v>
      </c>
      <c r="I1404">
        <v>9</v>
      </c>
      <c r="J1404" s="6">
        <v>43418</v>
      </c>
      <c r="K1404" s="7">
        <v>43405</v>
      </c>
      <c r="L1404" t="s">
        <v>11</v>
      </c>
    </row>
    <row r="1405" spans="1:12" x14ac:dyDescent="0.3">
      <c r="A1405" t="s">
        <v>4</v>
      </c>
      <c r="B1405" t="s">
        <v>65</v>
      </c>
      <c r="C1405" t="s">
        <v>16</v>
      </c>
      <c r="D1405" t="s">
        <v>18</v>
      </c>
      <c r="E1405">
        <v>11966.2</v>
      </c>
      <c r="F1405">
        <v>6046.1</v>
      </c>
      <c r="G1405" t="s">
        <v>75</v>
      </c>
      <c r="H1405">
        <v>1</v>
      </c>
      <c r="I1405">
        <v>4</v>
      </c>
      <c r="J1405" s="6">
        <v>43418</v>
      </c>
      <c r="K1405" s="7">
        <v>43405</v>
      </c>
      <c r="L1405" t="s">
        <v>12</v>
      </c>
    </row>
    <row r="1406" spans="1:12" x14ac:dyDescent="0.3">
      <c r="A1406" t="s">
        <v>5</v>
      </c>
      <c r="B1406" t="s">
        <v>63</v>
      </c>
      <c r="C1406" t="s">
        <v>16</v>
      </c>
      <c r="D1406" t="s">
        <v>18</v>
      </c>
      <c r="E1406">
        <v>5294.34</v>
      </c>
      <c r="F1406">
        <v>294.12</v>
      </c>
      <c r="G1406" t="s">
        <v>75</v>
      </c>
      <c r="H1406">
        <v>1</v>
      </c>
      <c r="I1406">
        <v>2</v>
      </c>
      <c r="J1406" s="6">
        <v>43418</v>
      </c>
      <c r="K1406" s="7">
        <v>43405</v>
      </c>
      <c r="L1406" t="s">
        <v>10</v>
      </c>
    </row>
    <row r="1407" spans="1:12" x14ac:dyDescent="0.3">
      <c r="A1407" t="s">
        <v>4</v>
      </c>
      <c r="B1407" t="s">
        <v>63</v>
      </c>
      <c r="C1407" t="s">
        <v>16</v>
      </c>
      <c r="D1407" t="s">
        <v>18</v>
      </c>
      <c r="E1407">
        <v>5219.3</v>
      </c>
      <c r="F1407">
        <v>2582.1999999999998</v>
      </c>
      <c r="G1407" t="s">
        <v>75</v>
      </c>
      <c r="H1407">
        <v>1</v>
      </c>
      <c r="I1407">
        <v>2</v>
      </c>
      <c r="J1407" s="6">
        <v>43418</v>
      </c>
      <c r="K1407" s="7">
        <v>43405</v>
      </c>
      <c r="L1407" t="s">
        <v>10</v>
      </c>
    </row>
    <row r="1408" spans="1:12" x14ac:dyDescent="0.3">
      <c r="A1408" t="s">
        <v>4</v>
      </c>
      <c r="B1408" t="s">
        <v>66</v>
      </c>
      <c r="C1408" t="s">
        <v>15</v>
      </c>
      <c r="D1408" t="s">
        <v>18</v>
      </c>
      <c r="E1408">
        <v>16708.12</v>
      </c>
      <c r="F1408">
        <v>9145.49</v>
      </c>
      <c r="G1408" t="s">
        <v>75</v>
      </c>
      <c r="H1408">
        <v>1</v>
      </c>
      <c r="I1408">
        <v>9</v>
      </c>
      <c r="J1408" s="6">
        <v>43418</v>
      </c>
      <c r="K1408" s="7">
        <v>43405</v>
      </c>
      <c r="L1408" t="s">
        <v>11</v>
      </c>
    </row>
    <row r="1409" spans="1:12" x14ac:dyDescent="0.3">
      <c r="A1409" t="s">
        <v>2</v>
      </c>
      <c r="B1409" t="s">
        <v>63</v>
      </c>
      <c r="C1409" t="s">
        <v>15</v>
      </c>
      <c r="D1409" t="s">
        <v>18</v>
      </c>
      <c r="E1409">
        <v>26332</v>
      </c>
      <c r="F1409">
        <v>7761</v>
      </c>
      <c r="G1409" t="s">
        <v>75</v>
      </c>
      <c r="H1409">
        <v>1</v>
      </c>
      <c r="I1409">
        <v>8</v>
      </c>
      <c r="J1409" s="6">
        <v>43418</v>
      </c>
      <c r="K1409" s="7">
        <v>43405</v>
      </c>
      <c r="L1409" t="s">
        <v>10</v>
      </c>
    </row>
    <row r="1410" spans="1:12" x14ac:dyDescent="0.3">
      <c r="A1410" t="s">
        <v>3</v>
      </c>
      <c r="B1410" t="s">
        <v>65</v>
      </c>
      <c r="C1410" t="s">
        <v>15</v>
      </c>
      <c r="D1410" t="s">
        <v>18</v>
      </c>
      <c r="E1410">
        <v>11457</v>
      </c>
      <c r="F1410">
        <v>4341.6000000000004</v>
      </c>
      <c r="G1410" t="s">
        <v>75</v>
      </c>
      <c r="H1410">
        <v>1</v>
      </c>
      <c r="I1410">
        <v>10</v>
      </c>
      <c r="J1410" s="6">
        <v>43419</v>
      </c>
      <c r="K1410" s="7">
        <v>43405</v>
      </c>
      <c r="L1410" t="s">
        <v>12</v>
      </c>
    </row>
    <row r="1411" spans="1:12" x14ac:dyDescent="0.3">
      <c r="A1411" t="s">
        <v>3</v>
      </c>
      <c r="B1411" t="s">
        <v>65</v>
      </c>
      <c r="C1411" t="s">
        <v>16</v>
      </c>
      <c r="D1411" t="s">
        <v>18</v>
      </c>
      <c r="E1411">
        <v>875.29</v>
      </c>
      <c r="F1411">
        <v>95.14</v>
      </c>
      <c r="G1411" t="s">
        <v>75</v>
      </c>
      <c r="H1411">
        <v>1</v>
      </c>
      <c r="I1411">
        <v>4</v>
      </c>
      <c r="J1411" s="6">
        <v>43419</v>
      </c>
      <c r="K1411" s="7">
        <v>43405</v>
      </c>
      <c r="L1411" t="s">
        <v>12</v>
      </c>
    </row>
    <row r="1412" spans="1:12" x14ac:dyDescent="0.3">
      <c r="A1412" t="s">
        <v>4</v>
      </c>
      <c r="B1412" t="s">
        <v>70</v>
      </c>
      <c r="C1412" t="s">
        <v>15</v>
      </c>
      <c r="D1412" t="s">
        <v>18</v>
      </c>
      <c r="E1412">
        <v>24312.959999999999</v>
      </c>
      <c r="F1412">
        <v>2431.31</v>
      </c>
      <c r="G1412" t="s">
        <v>75</v>
      </c>
      <c r="H1412">
        <v>1</v>
      </c>
      <c r="I1412">
        <v>9</v>
      </c>
      <c r="J1412" s="6">
        <v>43419</v>
      </c>
      <c r="K1412" s="7">
        <v>43405</v>
      </c>
      <c r="L1412" t="s">
        <v>9</v>
      </c>
    </row>
    <row r="1413" spans="1:12" x14ac:dyDescent="0.3">
      <c r="A1413" t="s">
        <v>5</v>
      </c>
      <c r="B1413" t="s">
        <v>69</v>
      </c>
      <c r="C1413" t="s">
        <v>16</v>
      </c>
      <c r="D1413" t="s">
        <v>18</v>
      </c>
      <c r="E1413">
        <v>6263.16</v>
      </c>
      <c r="F1413">
        <v>2900.82</v>
      </c>
      <c r="G1413" t="s">
        <v>75</v>
      </c>
      <c r="H1413">
        <v>1</v>
      </c>
      <c r="I1413">
        <v>6</v>
      </c>
      <c r="J1413" s="6">
        <v>43419</v>
      </c>
      <c r="K1413" s="7">
        <v>43405</v>
      </c>
      <c r="L1413" t="s">
        <v>8</v>
      </c>
    </row>
    <row r="1414" spans="1:12" x14ac:dyDescent="0.3">
      <c r="A1414" t="s">
        <v>4</v>
      </c>
      <c r="B1414" t="s">
        <v>66</v>
      </c>
      <c r="C1414" t="s">
        <v>16</v>
      </c>
      <c r="D1414" t="s">
        <v>18</v>
      </c>
      <c r="E1414">
        <v>1072.54</v>
      </c>
      <c r="F1414">
        <v>477.98</v>
      </c>
      <c r="G1414" t="s">
        <v>75</v>
      </c>
      <c r="H1414">
        <v>1</v>
      </c>
      <c r="I1414">
        <v>3</v>
      </c>
      <c r="J1414" s="6">
        <v>43419</v>
      </c>
      <c r="K1414" s="7">
        <v>43405</v>
      </c>
      <c r="L1414" t="s">
        <v>11</v>
      </c>
    </row>
    <row r="1415" spans="1:12" x14ac:dyDescent="0.3">
      <c r="A1415" t="s">
        <v>2</v>
      </c>
      <c r="B1415" t="s">
        <v>65</v>
      </c>
      <c r="C1415" t="s">
        <v>16</v>
      </c>
      <c r="D1415" t="s">
        <v>18</v>
      </c>
      <c r="E1415">
        <v>15324.24</v>
      </c>
      <c r="F1415">
        <v>4597.26</v>
      </c>
      <c r="G1415" t="s">
        <v>75</v>
      </c>
      <c r="H1415">
        <v>1</v>
      </c>
      <c r="I1415">
        <v>4</v>
      </c>
      <c r="J1415" s="6">
        <v>43420</v>
      </c>
      <c r="K1415" s="7">
        <v>43405</v>
      </c>
      <c r="L1415" t="s">
        <v>12</v>
      </c>
    </row>
    <row r="1416" spans="1:12" x14ac:dyDescent="0.3">
      <c r="A1416" t="s">
        <v>4</v>
      </c>
      <c r="B1416" t="s">
        <v>67</v>
      </c>
      <c r="C1416" t="s">
        <v>16</v>
      </c>
      <c r="D1416" t="s">
        <v>18</v>
      </c>
      <c r="E1416">
        <v>4799.21</v>
      </c>
      <c r="F1416">
        <v>2323.83</v>
      </c>
      <c r="G1416" t="s">
        <v>75</v>
      </c>
      <c r="H1416">
        <v>1</v>
      </c>
      <c r="I1416">
        <v>2</v>
      </c>
      <c r="J1416" s="6">
        <v>43420</v>
      </c>
      <c r="K1416" s="7">
        <v>43405</v>
      </c>
      <c r="L1416" t="s">
        <v>13</v>
      </c>
    </row>
    <row r="1417" spans="1:12" x14ac:dyDescent="0.3">
      <c r="A1417" t="s">
        <v>3</v>
      </c>
      <c r="B1417" t="s">
        <v>63</v>
      </c>
      <c r="C1417" t="s">
        <v>16</v>
      </c>
      <c r="D1417" t="s">
        <v>18</v>
      </c>
      <c r="E1417">
        <v>24594.36</v>
      </c>
      <c r="F1417">
        <v>5954.44</v>
      </c>
      <c r="G1417" t="s">
        <v>75</v>
      </c>
      <c r="H1417">
        <v>1</v>
      </c>
      <c r="I1417">
        <v>7</v>
      </c>
      <c r="J1417" s="6">
        <v>43420</v>
      </c>
      <c r="K1417" s="7">
        <v>43405</v>
      </c>
      <c r="L1417" t="s">
        <v>10</v>
      </c>
    </row>
    <row r="1418" spans="1:12" x14ac:dyDescent="0.3">
      <c r="A1418" t="s">
        <v>2</v>
      </c>
      <c r="B1418" t="s">
        <v>67</v>
      </c>
      <c r="C1418" t="s">
        <v>15</v>
      </c>
      <c r="D1418" t="s">
        <v>18</v>
      </c>
      <c r="E1418">
        <v>24853.25</v>
      </c>
      <c r="F1418">
        <v>13507.23</v>
      </c>
      <c r="G1418" t="s">
        <v>75</v>
      </c>
      <c r="H1418">
        <v>1</v>
      </c>
      <c r="I1418">
        <v>8</v>
      </c>
      <c r="J1418" s="6">
        <v>43420</v>
      </c>
      <c r="K1418" s="7">
        <v>43405</v>
      </c>
      <c r="L1418" t="s">
        <v>13</v>
      </c>
    </row>
    <row r="1419" spans="1:12" x14ac:dyDescent="0.3">
      <c r="A1419" t="s">
        <v>3</v>
      </c>
      <c r="B1419" t="s">
        <v>65</v>
      </c>
      <c r="C1419" t="s">
        <v>16</v>
      </c>
      <c r="D1419" t="s">
        <v>18</v>
      </c>
      <c r="E1419">
        <v>394.63</v>
      </c>
      <c r="F1419">
        <v>103.85</v>
      </c>
      <c r="G1419" t="s">
        <v>75</v>
      </c>
      <c r="H1419">
        <v>1</v>
      </c>
      <c r="I1419">
        <v>6</v>
      </c>
      <c r="J1419" s="6">
        <v>43420</v>
      </c>
      <c r="K1419" s="7">
        <v>43405</v>
      </c>
      <c r="L1419" t="s">
        <v>12</v>
      </c>
    </row>
    <row r="1420" spans="1:12" x14ac:dyDescent="0.3">
      <c r="A1420" t="s">
        <v>3</v>
      </c>
      <c r="B1420" t="s">
        <v>66</v>
      </c>
      <c r="C1420" t="s">
        <v>15</v>
      </c>
      <c r="D1420" t="s">
        <v>18</v>
      </c>
      <c r="E1420">
        <v>10799.33</v>
      </c>
      <c r="F1420">
        <v>4343.21</v>
      </c>
      <c r="G1420" t="s">
        <v>75</v>
      </c>
      <c r="H1420">
        <v>1</v>
      </c>
      <c r="I1420">
        <v>8</v>
      </c>
      <c r="J1420" s="6">
        <v>43420</v>
      </c>
      <c r="K1420" s="7">
        <v>43405</v>
      </c>
      <c r="L1420" t="s">
        <v>11</v>
      </c>
    </row>
    <row r="1421" spans="1:12" x14ac:dyDescent="0.3">
      <c r="A1421" t="s">
        <v>3</v>
      </c>
      <c r="B1421" t="s">
        <v>63</v>
      </c>
      <c r="C1421" t="s">
        <v>16</v>
      </c>
      <c r="D1421" t="s">
        <v>18</v>
      </c>
      <c r="E1421">
        <v>6190.8</v>
      </c>
      <c r="F1421">
        <v>1392.93</v>
      </c>
      <c r="G1421" t="s">
        <v>75</v>
      </c>
      <c r="H1421">
        <v>1</v>
      </c>
      <c r="I1421">
        <v>2</v>
      </c>
      <c r="J1421" s="6">
        <v>43420</v>
      </c>
      <c r="K1421" s="7">
        <v>43405</v>
      </c>
      <c r="L1421" t="s">
        <v>10</v>
      </c>
    </row>
    <row r="1422" spans="1:12" x14ac:dyDescent="0.3">
      <c r="A1422" t="s">
        <v>3</v>
      </c>
      <c r="B1422" t="s">
        <v>67</v>
      </c>
      <c r="C1422" t="s">
        <v>16</v>
      </c>
      <c r="D1422" t="s">
        <v>18</v>
      </c>
      <c r="E1422">
        <v>6072.21</v>
      </c>
      <c r="F1422">
        <v>1725.81</v>
      </c>
      <c r="G1422" t="s">
        <v>75</v>
      </c>
      <c r="H1422">
        <v>1</v>
      </c>
      <c r="I1422">
        <v>7</v>
      </c>
      <c r="J1422" s="6">
        <v>43420</v>
      </c>
      <c r="K1422" s="7">
        <v>43405</v>
      </c>
      <c r="L1422" t="s">
        <v>13</v>
      </c>
    </row>
    <row r="1423" spans="1:12" x14ac:dyDescent="0.3">
      <c r="A1423" t="s">
        <v>3</v>
      </c>
      <c r="B1423" t="s">
        <v>63</v>
      </c>
      <c r="C1423" t="s">
        <v>16</v>
      </c>
      <c r="D1423" t="s">
        <v>18</v>
      </c>
      <c r="E1423">
        <v>27882.720000000001</v>
      </c>
      <c r="F1423">
        <v>6196.16</v>
      </c>
      <c r="G1423" t="s">
        <v>75</v>
      </c>
      <c r="H1423">
        <v>1</v>
      </c>
      <c r="I1423">
        <v>1</v>
      </c>
      <c r="J1423" s="6">
        <v>43420</v>
      </c>
      <c r="K1423" s="7">
        <v>43405</v>
      </c>
      <c r="L1423" t="s">
        <v>10</v>
      </c>
    </row>
    <row r="1424" spans="1:12" x14ac:dyDescent="0.3">
      <c r="A1424" t="s">
        <v>4</v>
      </c>
      <c r="B1424" t="s">
        <v>65</v>
      </c>
      <c r="C1424" t="s">
        <v>16</v>
      </c>
      <c r="D1424" t="s">
        <v>18</v>
      </c>
      <c r="E1424">
        <v>26083.1</v>
      </c>
      <c r="F1424">
        <v>4909.75</v>
      </c>
      <c r="G1424" t="s">
        <v>75</v>
      </c>
      <c r="H1424">
        <v>1</v>
      </c>
      <c r="I1424">
        <v>4</v>
      </c>
      <c r="J1424" s="6">
        <v>43420</v>
      </c>
      <c r="K1424" s="7">
        <v>43405</v>
      </c>
      <c r="L1424" t="s">
        <v>12</v>
      </c>
    </row>
    <row r="1425" spans="1:12" x14ac:dyDescent="0.3">
      <c r="A1425" t="s">
        <v>4</v>
      </c>
      <c r="B1425" t="s">
        <v>66</v>
      </c>
      <c r="C1425" t="s">
        <v>16</v>
      </c>
      <c r="D1425" t="s">
        <v>18</v>
      </c>
      <c r="E1425">
        <v>808.69</v>
      </c>
      <c r="F1425">
        <v>0</v>
      </c>
      <c r="G1425" t="s">
        <v>75</v>
      </c>
      <c r="H1425">
        <v>1</v>
      </c>
      <c r="I1425">
        <v>6</v>
      </c>
      <c r="J1425" s="6">
        <v>43421</v>
      </c>
      <c r="K1425" s="7">
        <v>43405</v>
      </c>
      <c r="L1425" t="s">
        <v>11</v>
      </c>
    </row>
    <row r="1426" spans="1:12" x14ac:dyDescent="0.3">
      <c r="A1426" t="s">
        <v>3</v>
      </c>
      <c r="B1426" t="s">
        <v>63</v>
      </c>
      <c r="C1426" t="s">
        <v>16</v>
      </c>
      <c r="D1426" t="s">
        <v>18</v>
      </c>
      <c r="E1426">
        <v>13462.18</v>
      </c>
      <c r="F1426">
        <v>1463.26</v>
      </c>
      <c r="G1426" t="s">
        <v>75</v>
      </c>
      <c r="H1426">
        <v>1</v>
      </c>
      <c r="I1426">
        <v>3</v>
      </c>
      <c r="J1426" s="6">
        <v>43421</v>
      </c>
      <c r="K1426" s="7">
        <v>43405</v>
      </c>
      <c r="L1426" t="s">
        <v>10</v>
      </c>
    </row>
    <row r="1427" spans="1:12" x14ac:dyDescent="0.3">
      <c r="A1427" t="s">
        <v>4</v>
      </c>
      <c r="B1427" t="s">
        <v>63</v>
      </c>
      <c r="C1427" t="s">
        <v>15</v>
      </c>
      <c r="D1427" t="s">
        <v>18</v>
      </c>
      <c r="E1427">
        <v>5664.85</v>
      </c>
      <c r="F1427">
        <v>2325.5500000000002</v>
      </c>
      <c r="G1427" t="s">
        <v>75</v>
      </c>
      <c r="H1427">
        <v>1</v>
      </c>
      <c r="I1427">
        <v>9</v>
      </c>
      <c r="J1427" s="6">
        <v>43421</v>
      </c>
      <c r="K1427" s="7">
        <v>43405</v>
      </c>
      <c r="L1427" t="s">
        <v>10</v>
      </c>
    </row>
    <row r="1428" spans="1:12" x14ac:dyDescent="0.3">
      <c r="A1428" t="s">
        <v>2</v>
      </c>
      <c r="B1428" t="s">
        <v>65</v>
      </c>
      <c r="C1428" t="s">
        <v>16</v>
      </c>
      <c r="D1428" t="s">
        <v>18</v>
      </c>
      <c r="E1428">
        <v>10066.08</v>
      </c>
      <c r="F1428">
        <v>377.48</v>
      </c>
      <c r="G1428" t="s">
        <v>75</v>
      </c>
      <c r="H1428">
        <v>1</v>
      </c>
      <c r="I1428">
        <v>5</v>
      </c>
      <c r="J1428" s="6">
        <v>43421</v>
      </c>
      <c r="K1428" s="7">
        <v>43405</v>
      </c>
      <c r="L1428" t="s">
        <v>12</v>
      </c>
    </row>
    <row r="1429" spans="1:12" x14ac:dyDescent="0.3">
      <c r="A1429" t="s">
        <v>3</v>
      </c>
      <c r="B1429" t="s">
        <v>63</v>
      </c>
      <c r="C1429" t="s">
        <v>16</v>
      </c>
      <c r="D1429" t="s">
        <v>18</v>
      </c>
      <c r="E1429">
        <v>16266.8</v>
      </c>
      <c r="F1429">
        <v>2652.22</v>
      </c>
      <c r="G1429" t="s">
        <v>75</v>
      </c>
      <c r="H1429">
        <v>1</v>
      </c>
      <c r="I1429">
        <v>7</v>
      </c>
      <c r="J1429" s="6">
        <v>43421</v>
      </c>
      <c r="K1429" s="7">
        <v>43405</v>
      </c>
      <c r="L1429" t="s">
        <v>10</v>
      </c>
    </row>
    <row r="1430" spans="1:12" x14ac:dyDescent="0.3">
      <c r="A1430" t="s">
        <v>4</v>
      </c>
      <c r="B1430" t="s">
        <v>63</v>
      </c>
      <c r="C1430" t="s">
        <v>16</v>
      </c>
      <c r="D1430" t="s">
        <v>18</v>
      </c>
      <c r="E1430">
        <v>6040.72</v>
      </c>
      <c r="F1430">
        <v>1510.17</v>
      </c>
      <c r="G1430" t="s">
        <v>75</v>
      </c>
      <c r="H1430">
        <v>1</v>
      </c>
      <c r="I1430">
        <v>4</v>
      </c>
      <c r="J1430" s="6">
        <v>43422</v>
      </c>
      <c r="K1430" s="7">
        <v>43405</v>
      </c>
      <c r="L1430" t="s">
        <v>10</v>
      </c>
    </row>
    <row r="1431" spans="1:12" x14ac:dyDescent="0.3">
      <c r="A1431" t="s">
        <v>4</v>
      </c>
      <c r="B1431" t="s">
        <v>65</v>
      </c>
      <c r="C1431" t="s">
        <v>16</v>
      </c>
      <c r="D1431" t="s">
        <v>18</v>
      </c>
      <c r="E1431">
        <v>5922.8</v>
      </c>
      <c r="F1431">
        <v>278.72000000000003</v>
      </c>
      <c r="G1431" t="s">
        <v>75</v>
      </c>
      <c r="H1431">
        <v>1</v>
      </c>
      <c r="I1431">
        <v>3</v>
      </c>
      <c r="J1431" s="6">
        <v>43422</v>
      </c>
      <c r="K1431" s="7">
        <v>43405</v>
      </c>
      <c r="L1431" t="s">
        <v>12</v>
      </c>
    </row>
    <row r="1432" spans="1:12" x14ac:dyDescent="0.3">
      <c r="A1432" t="s">
        <v>4</v>
      </c>
      <c r="B1432" t="s">
        <v>65</v>
      </c>
      <c r="C1432" t="s">
        <v>15</v>
      </c>
      <c r="D1432" t="s">
        <v>18</v>
      </c>
      <c r="E1432">
        <v>3636.76</v>
      </c>
      <c r="F1432">
        <v>1462.61</v>
      </c>
      <c r="G1432" t="s">
        <v>75</v>
      </c>
      <c r="H1432">
        <v>1</v>
      </c>
      <c r="I1432">
        <v>8</v>
      </c>
      <c r="J1432" s="6">
        <v>43422</v>
      </c>
      <c r="K1432" s="7">
        <v>43405</v>
      </c>
      <c r="L1432" t="s">
        <v>12</v>
      </c>
    </row>
    <row r="1433" spans="1:12" x14ac:dyDescent="0.3">
      <c r="A1433" t="s">
        <v>3</v>
      </c>
      <c r="B1433" t="s">
        <v>67</v>
      </c>
      <c r="C1433" t="s">
        <v>16</v>
      </c>
      <c r="D1433" t="s">
        <v>18</v>
      </c>
      <c r="E1433">
        <v>25427.84</v>
      </c>
      <c r="F1433">
        <v>11760.4</v>
      </c>
      <c r="G1433" t="s">
        <v>75</v>
      </c>
      <c r="H1433">
        <v>1</v>
      </c>
      <c r="I1433">
        <v>5</v>
      </c>
      <c r="J1433" s="6">
        <v>43422</v>
      </c>
      <c r="K1433" s="7">
        <v>43405</v>
      </c>
      <c r="L1433" t="s">
        <v>13</v>
      </c>
    </row>
    <row r="1434" spans="1:12" x14ac:dyDescent="0.3">
      <c r="A1434" t="s">
        <v>3</v>
      </c>
      <c r="B1434" t="s">
        <v>65</v>
      </c>
      <c r="C1434" t="s">
        <v>16</v>
      </c>
      <c r="D1434" t="s">
        <v>18</v>
      </c>
      <c r="E1434">
        <v>21413.200000000001</v>
      </c>
      <c r="F1434">
        <v>3274.96</v>
      </c>
      <c r="G1434" t="s">
        <v>75</v>
      </c>
      <c r="H1434">
        <v>1</v>
      </c>
      <c r="I1434">
        <v>6</v>
      </c>
      <c r="J1434" s="6">
        <v>43422</v>
      </c>
      <c r="K1434" s="7">
        <v>43405</v>
      </c>
      <c r="L1434" t="s">
        <v>12</v>
      </c>
    </row>
    <row r="1435" spans="1:12" x14ac:dyDescent="0.3">
      <c r="A1435" t="s">
        <v>3</v>
      </c>
      <c r="B1435" t="s">
        <v>69</v>
      </c>
      <c r="C1435" t="s">
        <v>16</v>
      </c>
      <c r="D1435" t="s">
        <v>18</v>
      </c>
      <c r="E1435">
        <v>2422.4499999999998</v>
      </c>
      <c r="F1435">
        <v>737.26</v>
      </c>
      <c r="G1435" t="s">
        <v>75</v>
      </c>
      <c r="H1435">
        <v>1</v>
      </c>
      <c r="I1435">
        <v>1</v>
      </c>
      <c r="J1435" s="6">
        <v>43422</v>
      </c>
      <c r="K1435" s="7">
        <v>43405</v>
      </c>
      <c r="L1435" t="s">
        <v>8</v>
      </c>
    </row>
    <row r="1436" spans="1:12" x14ac:dyDescent="0.3">
      <c r="A1436" t="s">
        <v>4</v>
      </c>
      <c r="B1436" t="s">
        <v>66</v>
      </c>
      <c r="C1436" t="s">
        <v>16</v>
      </c>
      <c r="D1436" t="s">
        <v>18</v>
      </c>
      <c r="E1436">
        <v>6213.31</v>
      </c>
      <c r="F1436">
        <v>2768.99</v>
      </c>
      <c r="G1436" t="s">
        <v>75</v>
      </c>
      <c r="H1436">
        <v>1</v>
      </c>
      <c r="I1436">
        <v>7</v>
      </c>
      <c r="J1436" s="6">
        <v>43422</v>
      </c>
      <c r="K1436" s="7">
        <v>43405</v>
      </c>
      <c r="L1436" t="s">
        <v>11</v>
      </c>
    </row>
    <row r="1437" spans="1:12" x14ac:dyDescent="0.3">
      <c r="A1437" t="s">
        <v>4</v>
      </c>
      <c r="B1437" t="s">
        <v>69</v>
      </c>
      <c r="C1437" t="s">
        <v>15</v>
      </c>
      <c r="D1437" t="s">
        <v>18</v>
      </c>
      <c r="E1437">
        <v>43040.13</v>
      </c>
      <c r="F1437">
        <v>22199.66</v>
      </c>
      <c r="G1437" t="s">
        <v>75</v>
      </c>
      <c r="H1437">
        <v>1</v>
      </c>
      <c r="I1437">
        <v>10</v>
      </c>
      <c r="J1437" s="6">
        <v>43422</v>
      </c>
      <c r="K1437" s="7">
        <v>43405</v>
      </c>
      <c r="L1437" t="s">
        <v>8</v>
      </c>
    </row>
    <row r="1438" spans="1:12" x14ac:dyDescent="0.3">
      <c r="A1438" t="s">
        <v>3</v>
      </c>
      <c r="B1438" t="s">
        <v>67</v>
      </c>
      <c r="C1438" t="s">
        <v>16</v>
      </c>
      <c r="D1438" t="s">
        <v>18</v>
      </c>
      <c r="E1438">
        <v>3787.17</v>
      </c>
      <c r="F1438">
        <v>1793.92</v>
      </c>
      <c r="G1438" t="s">
        <v>75</v>
      </c>
      <c r="H1438">
        <v>1</v>
      </c>
      <c r="I1438">
        <v>2</v>
      </c>
      <c r="J1438" s="6">
        <v>43422</v>
      </c>
      <c r="K1438" s="7">
        <v>43405</v>
      </c>
      <c r="L1438" t="s">
        <v>13</v>
      </c>
    </row>
    <row r="1439" spans="1:12" x14ac:dyDescent="0.3">
      <c r="A1439" t="s">
        <v>5</v>
      </c>
      <c r="B1439" t="s">
        <v>63</v>
      </c>
      <c r="C1439" t="s">
        <v>16</v>
      </c>
      <c r="D1439" t="s">
        <v>18</v>
      </c>
      <c r="E1439">
        <v>26554.78</v>
      </c>
      <c r="F1439">
        <v>3074.75</v>
      </c>
      <c r="G1439" t="s">
        <v>75</v>
      </c>
      <c r="H1439">
        <v>1</v>
      </c>
      <c r="I1439">
        <v>2</v>
      </c>
      <c r="J1439" s="6">
        <v>43422</v>
      </c>
      <c r="K1439" s="7">
        <v>43405</v>
      </c>
      <c r="L1439" t="s">
        <v>10</v>
      </c>
    </row>
    <row r="1440" spans="1:12" x14ac:dyDescent="0.3">
      <c r="A1440" t="s">
        <v>3</v>
      </c>
      <c r="B1440" t="s">
        <v>66</v>
      </c>
      <c r="C1440" t="s">
        <v>16</v>
      </c>
      <c r="D1440" t="s">
        <v>18</v>
      </c>
      <c r="E1440">
        <v>11584.3</v>
      </c>
      <c r="F1440">
        <v>5487.3</v>
      </c>
      <c r="G1440" t="s">
        <v>75</v>
      </c>
      <c r="H1440">
        <v>1</v>
      </c>
      <c r="I1440">
        <v>1</v>
      </c>
      <c r="J1440" s="6">
        <v>43422</v>
      </c>
      <c r="K1440" s="7">
        <v>43405</v>
      </c>
      <c r="L1440" t="s">
        <v>11</v>
      </c>
    </row>
    <row r="1441" spans="1:12" x14ac:dyDescent="0.3">
      <c r="A1441" t="s">
        <v>4</v>
      </c>
      <c r="B1441" t="s">
        <v>63</v>
      </c>
      <c r="C1441" t="s">
        <v>16</v>
      </c>
      <c r="D1441" t="s">
        <v>18</v>
      </c>
      <c r="E1441">
        <v>5054.4799999999996</v>
      </c>
      <c r="F1441">
        <v>1153.73</v>
      </c>
      <c r="G1441" t="s">
        <v>75</v>
      </c>
      <c r="H1441">
        <v>1</v>
      </c>
      <c r="I1441">
        <v>2</v>
      </c>
      <c r="J1441" s="6">
        <v>43423</v>
      </c>
      <c r="K1441" s="7">
        <v>43405</v>
      </c>
      <c r="L1441" t="s">
        <v>10</v>
      </c>
    </row>
    <row r="1442" spans="1:12" x14ac:dyDescent="0.3">
      <c r="A1442" t="s">
        <v>3</v>
      </c>
      <c r="B1442" t="s">
        <v>69</v>
      </c>
      <c r="C1442" t="s">
        <v>16</v>
      </c>
      <c r="D1442" t="s">
        <v>18</v>
      </c>
      <c r="E1442">
        <v>30144.639999999999</v>
      </c>
      <c r="F1442">
        <v>8567.44</v>
      </c>
      <c r="G1442" t="s">
        <v>75</v>
      </c>
      <c r="H1442">
        <v>1</v>
      </c>
      <c r="I1442">
        <v>3</v>
      </c>
      <c r="J1442" s="6">
        <v>43423</v>
      </c>
      <c r="K1442" s="7">
        <v>43405</v>
      </c>
      <c r="L1442" t="s">
        <v>8</v>
      </c>
    </row>
    <row r="1443" spans="1:12" x14ac:dyDescent="0.3">
      <c r="A1443" t="s">
        <v>3</v>
      </c>
      <c r="B1443" t="s">
        <v>69</v>
      </c>
      <c r="C1443" t="s">
        <v>15</v>
      </c>
      <c r="D1443" t="s">
        <v>18</v>
      </c>
      <c r="E1443">
        <v>13748.4</v>
      </c>
      <c r="F1443">
        <v>1447.2</v>
      </c>
      <c r="G1443" t="s">
        <v>75</v>
      </c>
      <c r="H1443">
        <v>1</v>
      </c>
      <c r="I1443">
        <v>9</v>
      </c>
      <c r="J1443" s="6">
        <v>43423</v>
      </c>
      <c r="K1443" s="7">
        <v>43405</v>
      </c>
      <c r="L1443" t="s">
        <v>8</v>
      </c>
    </row>
    <row r="1444" spans="1:12" x14ac:dyDescent="0.3">
      <c r="A1444" t="s">
        <v>3</v>
      </c>
      <c r="B1444" t="s">
        <v>66</v>
      </c>
      <c r="C1444" t="s">
        <v>16</v>
      </c>
      <c r="D1444" t="s">
        <v>18</v>
      </c>
      <c r="E1444">
        <v>2078.67</v>
      </c>
      <c r="F1444">
        <v>293.45</v>
      </c>
      <c r="G1444" t="s">
        <v>75</v>
      </c>
      <c r="H1444">
        <v>1</v>
      </c>
      <c r="I1444">
        <v>3</v>
      </c>
      <c r="J1444" s="6">
        <v>43423</v>
      </c>
      <c r="K1444" s="7">
        <v>43405</v>
      </c>
      <c r="L1444" t="s">
        <v>11</v>
      </c>
    </row>
    <row r="1445" spans="1:12" x14ac:dyDescent="0.3">
      <c r="A1445" t="s">
        <v>3</v>
      </c>
      <c r="B1445" t="s">
        <v>69</v>
      </c>
      <c r="C1445" t="s">
        <v>16</v>
      </c>
      <c r="D1445" t="s">
        <v>18</v>
      </c>
      <c r="E1445">
        <v>40943.699999999997</v>
      </c>
      <c r="F1445">
        <v>7733.81</v>
      </c>
      <c r="G1445" t="s">
        <v>75</v>
      </c>
      <c r="H1445">
        <v>1</v>
      </c>
      <c r="I1445">
        <v>2</v>
      </c>
      <c r="J1445" s="6">
        <v>43423</v>
      </c>
      <c r="K1445" s="7">
        <v>43405</v>
      </c>
      <c r="L1445" t="s">
        <v>8</v>
      </c>
    </row>
    <row r="1446" spans="1:12" x14ac:dyDescent="0.3">
      <c r="A1446" t="s">
        <v>5</v>
      </c>
      <c r="B1446" t="s">
        <v>70</v>
      </c>
      <c r="C1446" t="s">
        <v>15</v>
      </c>
      <c r="D1446" t="s">
        <v>18</v>
      </c>
      <c r="E1446">
        <v>11095.2</v>
      </c>
      <c r="F1446">
        <v>6030</v>
      </c>
      <c r="G1446" t="s">
        <v>75</v>
      </c>
      <c r="H1446">
        <v>1</v>
      </c>
      <c r="I1446">
        <v>10</v>
      </c>
      <c r="J1446" s="6">
        <v>43423</v>
      </c>
      <c r="K1446" s="7">
        <v>43405</v>
      </c>
      <c r="L1446" t="s">
        <v>9</v>
      </c>
    </row>
    <row r="1447" spans="1:12" x14ac:dyDescent="0.3">
      <c r="A1447" t="s">
        <v>3</v>
      </c>
      <c r="B1447" t="s">
        <v>69</v>
      </c>
      <c r="C1447" t="s">
        <v>16</v>
      </c>
      <c r="D1447" t="s">
        <v>18</v>
      </c>
      <c r="E1447">
        <v>7261.19</v>
      </c>
      <c r="F1447">
        <v>3235.97</v>
      </c>
      <c r="G1447" t="s">
        <v>75</v>
      </c>
      <c r="H1447">
        <v>1</v>
      </c>
      <c r="I1447">
        <v>6</v>
      </c>
      <c r="J1447" s="6">
        <v>43423</v>
      </c>
      <c r="K1447" s="7">
        <v>43405</v>
      </c>
      <c r="L1447" t="s">
        <v>8</v>
      </c>
    </row>
    <row r="1448" spans="1:12" x14ac:dyDescent="0.3">
      <c r="A1448" t="s">
        <v>2</v>
      </c>
      <c r="B1448" t="s">
        <v>67</v>
      </c>
      <c r="C1448" t="s">
        <v>16</v>
      </c>
      <c r="D1448" t="s">
        <v>18</v>
      </c>
      <c r="E1448">
        <v>12735.36</v>
      </c>
      <c r="F1448">
        <v>2971.6</v>
      </c>
      <c r="G1448" t="s">
        <v>75</v>
      </c>
      <c r="H1448">
        <v>1</v>
      </c>
      <c r="I1448">
        <v>1</v>
      </c>
      <c r="J1448" s="6">
        <v>43423</v>
      </c>
      <c r="K1448" s="7">
        <v>43405</v>
      </c>
      <c r="L1448" t="s">
        <v>13</v>
      </c>
    </row>
    <row r="1449" spans="1:12" x14ac:dyDescent="0.3">
      <c r="A1449" t="s">
        <v>4</v>
      </c>
      <c r="B1449" t="s">
        <v>66</v>
      </c>
      <c r="C1449" t="s">
        <v>16</v>
      </c>
      <c r="D1449" t="s">
        <v>18</v>
      </c>
      <c r="E1449">
        <v>8128.44</v>
      </c>
      <c r="F1449">
        <v>3612.64</v>
      </c>
      <c r="G1449" t="s">
        <v>75</v>
      </c>
      <c r="H1449">
        <v>1</v>
      </c>
      <c r="I1449">
        <v>5</v>
      </c>
      <c r="J1449" s="6">
        <v>43423</v>
      </c>
      <c r="K1449" s="7">
        <v>43405</v>
      </c>
      <c r="L1449" t="s">
        <v>11</v>
      </c>
    </row>
    <row r="1450" spans="1:12" x14ac:dyDescent="0.3">
      <c r="A1450" t="s">
        <v>2</v>
      </c>
      <c r="B1450" t="s">
        <v>66</v>
      </c>
      <c r="C1450" t="s">
        <v>16</v>
      </c>
      <c r="D1450" t="s">
        <v>18</v>
      </c>
      <c r="E1450">
        <v>721.19</v>
      </c>
      <c r="F1450">
        <v>54.86</v>
      </c>
      <c r="G1450" t="s">
        <v>75</v>
      </c>
      <c r="H1450">
        <v>1</v>
      </c>
      <c r="I1450">
        <v>4</v>
      </c>
      <c r="J1450" s="6">
        <v>43424</v>
      </c>
      <c r="K1450" s="7">
        <v>43405</v>
      </c>
      <c r="L1450" t="s">
        <v>11</v>
      </c>
    </row>
    <row r="1451" spans="1:12" x14ac:dyDescent="0.3">
      <c r="A1451" t="s">
        <v>2</v>
      </c>
      <c r="B1451" t="s">
        <v>69</v>
      </c>
      <c r="C1451" t="s">
        <v>16</v>
      </c>
      <c r="D1451" t="s">
        <v>18</v>
      </c>
      <c r="E1451">
        <v>29192.7</v>
      </c>
      <c r="F1451">
        <v>12057.82</v>
      </c>
      <c r="G1451" t="s">
        <v>75</v>
      </c>
      <c r="H1451">
        <v>1</v>
      </c>
      <c r="I1451">
        <v>3</v>
      </c>
      <c r="J1451" s="6">
        <v>43424</v>
      </c>
      <c r="K1451" s="7">
        <v>43405</v>
      </c>
      <c r="L1451" t="s">
        <v>8</v>
      </c>
    </row>
    <row r="1452" spans="1:12" x14ac:dyDescent="0.3">
      <c r="A1452" t="s">
        <v>2</v>
      </c>
      <c r="B1452" t="s">
        <v>63</v>
      </c>
      <c r="C1452" t="s">
        <v>16</v>
      </c>
      <c r="D1452" t="s">
        <v>18</v>
      </c>
      <c r="E1452">
        <v>1571.82</v>
      </c>
      <c r="F1452">
        <v>119.59</v>
      </c>
      <c r="G1452" t="s">
        <v>75</v>
      </c>
      <c r="H1452">
        <v>1</v>
      </c>
      <c r="I1452">
        <v>1</v>
      </c>
      <c r="J1452" s="6">
        <v>43424</v>
      </c>
      <c r="K1452" s="7">
        <v>43405</v>
      </c>
      <c r="L1452" t="s">
        <v>10</v>
      </c>
    </row>
    <row r="1453" spans="1:12" x14ac:dyDescent="0.3">
      <c r="A1453" t="s">
        <v>3</v>
      </c>
      <c r="B1453" t="s">
        <v>69</v>
      </c>
      <c r="C1453" t="s">
        <v>16</v>
      </c>
      <c r="D1453" t="s">
        <v>18</v>
      </c>
      <c r="E1453">
        <v>739.68</v>
      </c>
      <c r="F1453">
        <v>152.76</v>
      </c>
      <c r="G1453" t="s">
        <v>75</v>
      </c>
      <c r="H1453">
        <v>1</v>
      </c>
      <c r="I1453">
        <v>1</v>
      </c>
      <c r="J1453" s="6">
        <v>43424</v>
      </c>
      <c r="K1453" s="7">
        <v>43405</v>
      </c>
      <c r="L1453" t="s">
        <v>8</v>
      </c>
    </row>
    <row r="1454" spans="1:12" x14ac:dyDescent="0.3">
      <c r="A1454" t="s">
        <v>4</v>
      </c>
      <c r="B1454" t="s">
        <v>70</v>
      </c>
      <c r="C1454" t="s">
        <v>16</v>
      </c>
      <c r="D1454" t="s">
        <v>18</v>
      </c>
      <c r="E1454">
        <v>5633.02</v>
      </c>
      <c r="F1454">
        <v>2846.15</v>
      </c>
      <c r="G1454" t="s">
        <v>75</v>
      </c>
      <c r="H1454">
        <v>1</v>
      </c>
      <c r="I1454">
        <v>5</v>
      </c>
      <c r="J1454" s="6">
        <v>43424</v>
      </c>
      <c r="K1454" s="7">
        <v>43405</v>
      </c>
      <c r="L1454" t="s">
        <v>9</v>
      </c>
    </row>
    <row r="1455" spans="1:12" x14ac:dyDescent="0.3">
      <c r="A1455" t="s">
        <v>3</v>
      </c>
      <c r="B1455" t="s">
        <v>63</v>
      </c>
      <c r="C1455" t="s">
        <v>16</v>
      </c>
      <c r="D1455" t="s">
        <v>18</v>
      </c>
      <c r="E1455">
        <v>7485.24</v>
      </c>
      <c r="F1455">
        <v>4018.42</v>
      </c>
      <c r="G1455" t="s">
        <v>75</v>
      </c>
      <c r="H1455">
        <v>1</v>
      </c>
      <c r="I1455">
        <v>3</v>
      </c>
      <c r="J1455" s="6">
        <v>43424</v>
      </c>
      <c r="K1455" s="7">
        <v>43405</v>
      </c>
      <c r="L1455" t="s">
        <v>10</v>
      </c>
    </row>
    <row r="1456" spans="1:12" x14ac:dyDescent="0.3">
      <c r="A1456" t="s">
        <v>4</v>
      </c>
      <c r="B1456" t="s">
        <v>63</v>
      </c>
      <c r="C1456" t="s">
        <v>16</v>
      </c>
      <c r="D1456" t="s">
        <v>18</v>
      </c>
      <c r="E1456">
        <v>2482.35</v>
      </c>
      <c r="F1456">
        <v>313.56</v>
      </c>
      <c r="G1456" t="s">
        <v>75</v>
      </c>
      <c r="H1456">
        <v>1</v>
      </c>
      <c r="I1456">
        <v>6</v>
      </c>
      <c r="J1456" s="6">
        <v>43425</v>
      </c>
      <c r="K1456" s="7">
        <v>43405</v>
      </c>
      <c r="L1456" t="s">
        <v>10</v>
      </c>
    </row>
    <row r="1457" spans="1:12" x14ac:dyDescent="0.3">
      <c r="A1457" t="s">
        <v>4</v>
      </c>
      <c r="B1457" t="s">
        <v>65</v>
      </c>
      <c r="C1457" t="s">
        <v>15</v>
      </c>
      <c r="D1457" t="s">
        <v>18</v>
      </c>
      <c r="E1457">
        <v>21949.200000000001</v>
      </c>
      <c r="F1457">
        <v>5644.08</v>
      </c>
      <c r="G1457" t="s">
        <v>75</v>
      </c>
      <c r="H1457">
        <v>1</v>
      </c>
      <c r="I1457">
        <v>8</v>
      </c>
      <c r="J1457" s="6">
        <v>43425</v>
      </c>
      <c r="K1457" s="7">
        <v>43405</v>
      </c>
      <c r="L1457" t="s">
        <v>12</v>
      </c>
    </row>
    <row r="1458" spans="1:12" x14ac:dyDescent="0.3">
      <c r="A1458" t="s">
        <v>3</v>
      </c>
      <c r="B1458" t="s">
        <v>67</v>
      </c>
      <c r="C1458" t="s">
        <v>15</v>
      </c>
      <c r="D1458" t="s">
        <v>18</v>
      </c>
      <c r="E1458">
        <v>938</v>
      </c>
      <c r="F1458">
        <v>-13.4</v>
      </c>
      <c r="G1458" t="s">
        <v>75</v>
      </c>
      <c r="H1458">
        <v>1</v>
      </c>
      <c r="I1458">
        <v>9</v>
      </c>
      <c r="J1458" s="6">
        <v>43425</v>
      </c>
      <c r="K1458" s="7">
        <v>43405</v>
      </c>
      <c r="L1458" t="s">
        <v>13</v>
      </c>
    </row>
    <row r="1459" spans="1:12" x14ac:dyDescent="0.3">
      <c r="A1459" t="s">
        <v>3</v>
      </c>
      <c r="B1459" t="s">
        <v>63</v>
      </c>
      <c r="C1459" t="s">
        <v>16</v>
      </c>
      <c r="D1459" t="s">
        <v>18</v>
      </c>
      <c r="E1459">
        <v>6903.68</v>
      </c>
      <c r="F1459">
        <v>2776.48</v>
      </c>
      <c r="G1459" t="s">
        <v>75</v>
      </c>
      <c r="H1459">
        <v>1</v>
      </c>
      <c r="I1459">
        <v>1</v>
      </c>
      <c r="J1459" s="6">
        <v>43425</v>
      </c>
      <c r="K1459" s="7">
        <v>43405</v>
      </c>
      <c r="L1459" t="s">
        <v>10</v>
      </c>
    </row>
    <row r="1460" spans="1:12" x14ac:dyDescent="0.3">
      <c r="A1460" t="s">
        <v>4</v>
      </c>
      <c r="B1460" t="s">
        <v>66</v>
      </c>
      <c r="C1460" t="s">
        <v>16</v>
      </c>
      <c r="D1460" t="s">
        <v>18</v>
      </c>
      <c r="E1460">
        <v>3661.42</v>
      </c>
      <c r="F1460">
        <v>1989.9</v>
      </c>
      <c r="G1460" t="s">
        <v>75</v>
      </c>
      <c r="H1460">
        <v>1</v>
      </c>
      <c r="I1460">
        <v>4</v>
      </c>
      <c r="J1460" s="6">
        <v>43425</v>
      </c>
      <c r="K1460" s="7">
        <v>43405</v>
      </c>
      <c r="L1460" t="s">
        <v>11</v>
      </c>
    </row>
    <row r="1461" spans="1:12" x14ac:dyDescent="0.3">
      <c r="A1461" t="s">
        <v>5</v>
      </c>
      <c r="B1461" t="s">
        <v>67</v>
      </c>
      <c r="C1461" t="s">
        <v>16</v>
      </c>
      <c r="D1461" t="s">
        <v>18</v>
      </c>
      <c r="E1461">
        <v>8321.4</v>
      </c>
      <c r="F1461">
        <v>1989.9</v>
      </c>
      <c r="G1461" t="s">
        <v>75</v>
      </c>
      <c r="H1461">
        <v>1</v>
      </c>
      <c r="I1461">
        <v>5</v>
      </c>
      <c r="J1461" s="6">
        <v>43425</v>
      </c>
      <c r="K1461" s="7">
        <v>43405</v>
      </c>
      <c r="L1461" t="s">
        <v>13</v>
      </c>
    </row>
    <row r="1462" spans="1:12" x14ac:dyDescent="0.3">
      <c r="A1462" t="s">
        <v>2</v>
      </c>
      <c r="B1462" t="s">
        <v>63</v>
      </c>
      <c r="C1462" t="s">
        <v>16</v>
      </c>
      <c r="D1462" t="s">
        <v>18</v>
      </c>
      <c r="E1462">
        <v>9270.66</v>
      </c>
      <c r="F1462">
        <v>3224.58</v>
      </c>
      <c r="G1462" t="s">
        <v>75</v>
      </c>
      <c r="H1462">
        <v>1</v>
      </c>
      <c r="I1462">
        <v>5</v>
      </c>
      <c r="J1462" s="6">
        <v>43425</v>
      </c>
      <c r="K1462" s="7">
        <v>43405</v>
      </c>
      <c r="L1462" t="s">
        <v>10</v>
      </c>
    </row>
    <row r="1463" spans="1:12" x14ac:dyDescent="0.3">
      <c r="A1463" t="s">
        <v>4</v>
      </c>
      <c r="B1463" t="s">
        <v>67</v>
      </c>
      <c r="C1463" t="s">
        <v>16</v>
      </c>
      <c r="D1463" t="s">
        <v>18</v>
      </c>
      <c r="E1463">
        <v>6625.97</v>
      </c>
      <c r="F1463">
        <v>2441.15</v>
      </c>
      <c r="G1463" t="s">
        <v>75</v>
      </c>
      <c r="H1463">
        <v>1</v>
      </c>
      <c r="I1463">
        <v>3</v>
      </c>
      <c r="J1463" s="6">
        <v>43425</v>
      </c>
      <c r="K1463" s="7">
        <v>43405</v>
      </c>
      <c r="L1463" t="s">
        <v>13</v>
      </c>
    </row>
    <row r="1464" spans="1:12" x14ac:dyDescent="0.3">
      <c r="A1464" t="s">
        <v>2</v>
      </c>
      <c r="B1464" t="s">
        <v>66</v>
      </c>
      <c r="C1464" t="s">
        <v>15</v>
      </c>
      <c r="D1464" t="s">
        <v>18</v>
      </c>
      <c r="E1464">
        <v>2176.83</v>
      </c>
      <c r="F1464">
        <v>366.62</v>
      </c>
      <c r="G1464" t="s">
        <v>75</v>
      </c>
      <c r="H1464">
        <v>1</v>
      </c>
      <c r="I1464">
        <v>8</v>
      </c>
      <c r="J1464" s="6">
        <v>43425</v>
      </c>
      <c r="K1464" s="7">
        <v>43405</v>
      </c>
      <c r="L1464" t="s">
        <v>11</v>
      </c>
    </row>
    <row r="1465" spans="1:12" x14ac:dyDescent="0.3">
      <c r="A1465" t="s">
        <v>2</v>
      </c>
      <c r="B1465" t="s">
        <v>70</v>
      </c>
      <c r="C1465" t="s">
        <v>15</v>
      </c>
      <c r="D1465" t="s">
        <v>18</v>
      </c>
      <c r="E1465">
        <v>4858.84</v>
      </c>
      <c r="F1465">
        <v>-902.37</v>
      </c>
      <c r="G1465" t="s">
        <v>75</v>
      </c>
      <c r="H1465">
        <v>1</v>
      </c>
      <c r="I1465">
        <v>8</v>
      </c>
      <c r="J1465" s="6">
        <v>43425</v>
      </c>
      <c r="K1465" s="7">
        <v>43405</v>
      </c>
      <c r="L1465" t="s">
        <v>9</v>
      </c>
    </row>
    <row r="1466" spans="1:12" x14ac:dyDescent="0.3">
      <c r="A1466" t="s">
        <v>4</v>
      </c>
      <c r="B1466" t="s">
        <v>66</v>
      </c>
      <c r="C1466" t="s">
        <v>16</v>
      </c>
      <c r="D1466" t="s">
        <v>18</v>
      </c>
      <c r="E1466">
        <v>4043.58</v>
      </c>
      <c r="F1466">
        <v>879.02</v>
      </c>
      <c r="G1466" t="s">
        <v>75</v>
      </c>
      <c r="H1466">
        <v>1</v>
      </c>
      <c r="I1466">
        <v>7</v>
      </c>
      <c r="J1466" s="6">
        <v>43425</v>
      </c>
      <c r="K1466" s="7">
        <v>43405</v>
      </c>
      <c r="L1466" t="s">
        <v>11</v>
      </c>
    </row>
    <row r="1467" spans="1:12" x14ac:dyDescent="0.3">
      <c r="A1467" t="s">
        <v>3</v>
      </c>
      <c r="B1467" t="s">
        <v>69</v>
      </c>
      <c r="C1467" t="s">
        <v>16</v>
      </c>
      <c r="D1467" t="s">
        <v>18</v>
      </c>
      <c r="E1467">
        <v>16369.44</v>
      </c>
      <c r="F1467">
        <v>2046.18</v>
      </c>
      <c r="G1467" t="s">
        <v>75</v>
      </c>
      <c r="H1467">
        <v>1</v>
      </c>
      <c r="I1467">
        <v>6</v>
      </c>
      <c r="J1467" s="6">
        <v>43426</v>
      </c>
      <c r="K1467" s="7">
        <v>43405</v>
      </c>
      <c r="L1467" t="s">
        <v>8</v>
      </c>
    </row>
    <row r="1468" spans="1:12" x14ac:dyDescent="0.3">
      <c r="A1468" t="s">
        <v>4</v>
      </c>
      <c r="B1468" t="s">
        <v>66</v>
      </c>
      <c r="C1468" t="s">
        <v>16</v>
      </c>
      <c r="D1468" t="s">
        <v>18</v>
      </c>
      <c r="E1468">
        <v>580.89</v>
      </c>
      <c r="F1468">
        <v>123.01</v>
      </c>
      <c r="G1468" t="s">
        <v>75</v>
      </c>
      <c r="H1468">
        <v>1</v>
      </c>
      <c r="I1468">
        <v>5</v>
      </c>
      <c r="J1468" s="6">
        <v>43426</v>
      </c>
      <c r="K1468" s="7">
        <v>43405</v>
      </c>
      <c r="L1468" t="s">
        <v>11</v>
      </c>
    </row>
    <row r="1469" spans="1:12" x14ac:dyDescent="0.3">
      <c r="A1469" t="s">
        <v>3</v>
      </c>
      <c r="B1469" t="s">
        <v>63</v>
      </c>
      <c r="C1469" t="s">
        <v>15</v>
      </c>
      <c r="D1469" t="s">
        <v>18</v>
      </c>
      <c r="E1469">
        <v>12475.94</v>
      </c>
      <c r="F1469">
        <v>7051.62</v>
      </c>
      <c r="G1469" t="s">
        <v>75</v>
      </c>
      <c r="H1469">
        <v>1</v>
      </c>
      <c r="I1469">
        <v>8</v>
      </c>
      <c r="J1469" s="6">
        <v>43426</v>
      </c>
      <c r="K1469" s="7">
        <v>43405</v>
      </c>
      <c r="L1469" t="s">
        <v>10</v>
      </c>
    </row>
    <row r="1470" spans="1:12" x14ac:dyDescent="0.3">
      <c r="A1470" t="s">
        <v>5</v>
      </c>
      <c r="B1470" t="s">
        <v>65</v>
      </c>
      <c r="C1470" t="s">
        <v>15</v>
      </c>
      <c r="D1470" t="s">
        <v>18</v>
      </c>
      <c r="E1470">
        <v>1554.74</v>
      </c>
      <c r="F1470">
        <v>786.49</v>
      </c>
      <c r="G1470" t="s">
        <v>75</v>
      </c>
      <c r="H1470">
        <v>1</v>
      </c>
      <c r="I1470">
        <v>10</v>
      </c>
      <c r="J1470" s="6">
        <v>43426</v>
      </c>
      <c r="K1470" s="7">
        <v>43405</v>
      </c>
      <c r="L1470" t="s">
        <v>12</v>
      </c>
    </row>
    <row r="1471" spans="1:12" x14ac:dyDescent="0.3">
      <c r="A1471" t="s">
        <v>2</v>
      </c>
      <c r="B1471" t="s">
        <v>63</v>
      </c>
      <c r="C1471" t="s">
        <v>16</v>
      </c>
      <c r="D1471" t="s">
        <v>18</v>
      </c>
      <c r="E1471">
        <v>21129.119999999999</v>
      </c>
      <c r="F1471">
        <v>9390.7199999999993</v>
      </c>
      <c r="G1471" t="s">
        <v>75</v>
      </c>
      <c r="H1471">
        <v>1</v>
      </c>
      <c r="I1471">
        <v>2</v>
      </c>
      <c r="J1471" s="6">
        <v>43426</v>
      </c>
      <c r="K1471" s="7">
        <v>43405</v>
      </c>
      <c r="L1471" t="s">
        <v>10</v>
      </c>
    </row>
    <row r="1472" spans="1:12" x14ac:dyDescent="0.3">
      <c r="A1472" t="s">
        <v>4</v>
      </c>
      <c r="B1472" t="s">
        <v>67</v>
      </c>
      <c r="C1472" t="s">
        <v>15</v>
      </c>
      <c r="D1472" t="s">
        <v>18</v>
      </c>
      <c r="E1472">
        <v>8722.06</v>
      </c>
      <c r="F1472">
        <v>4266.21</v>
      </c>
      <c r="G1472" t="s">
        <v>75</v>
      </c>
      <c r="H1472">
        <v>1</v>
      </c>
      <c r="I1472">
        <v>9</v>
      </c>
      <c r="J1472" s="6">
        <v>43426</v>
      </c>
      <c r="K1472" s="7">
        <v>43405</v>
      </c>
      <c r="L1472" t="s">
        <v>13</v>
      </c>
    </row>
    <row r="1473" spans="1:12" x14ac:dyDescent="0.3">
      <c r="A1473" t="s">
        <v>3</v>
      </c>
      <c r="B1473" t="s">
        <v>63</v>
      </c>
      <c r="C1473" t="s">
        <v>15</v>
      </c>
      <c r="D1473" t="s">
        <v>18</v>
      </c>
      <c r="E1473">
        <v>4699.38</v>
      </c>
      <c r="F1473">
        <v>201.42</v>
      </c>
      <c r="G1473" t="s">
        <v>75</v>
      </c>
      <c r="H1473">
        <v>1</v>
      </c>
      <c r="I1473">
        <v>10</v>
      </c>
      <c r="J1473" s="6">
        <v>43426</v>
      </c>
      <c r="K1473" s="7">
        <v>43405</v>
      </c>
      <c r="L1473" t="s">
        <v>10</v>
      </c>
    </row>
    <row r="1474" spans="1:12" x14ac:dyDescent="0.3">
      <c r="A1474" t="s">
        <v>3</v>
      </c>
      <c r="B1474" t="s">
        <v>63</v>
      </c>
      <c r="C1474" t="s">
        <v>15</v>
      </c>
      <c r="D1474" t="s">
        <v>18</v>
      </c>
      <c r="E1474">
        <v>3931.56</v>
      </c>
      <c r="F1474">
        <v>1135.8</v>
      </c>
      <c r="G1474" t="s">
        <v>75</v>
      </c>
      <c r="H1474">
        <v>1</v>
      </c>
      <c r="I1474">
        <v>9</v>
      </c>
      <c r="J1474" s="6">
        <v>43426</v>
      </c>
      <c r="K1474" s="7">
        <v>43405</v>
      </c>
      <c r="L1474" t="s">
        <v>10</v>
      </c>
    </row>
    <row r="1475" spans="1:12" x14ac:dyDescent="0.3">
      <c r="A1475" t="s">
        <v>3</v>
      </c>
      <c r="B1475" t="s">
        <v>63</v>
      </c>
      <c r="C1475" t="s">
        <v>15</v>
      </c>
      <c r="D1475" t="s">
        <v>18</v>
      </c>
      <c r="E1475">
        <v>8132.46</v>
      </c>
      <c r="F1475">
        <v>2672.1</v>
      </c>
      <c r="G1475" t="s">
        <v>75</v>
      </c>
      <c r="H1475">
        <v>1</v>
      </c>
      <c r="I1475">
        <v>8</v>
      </c>
      <c r="J1475" s="6">
        <v>43426</v>
      </c>
      <c r="K1475" s="7">
        <v>43405</v>
      </c>
      <c r="L1475" t="s">
        <v>10</v>
      </c>
    </row>
    <row r="1476" spans="1:12" x14ac:dyDescent="0.3">
      <c r="A1476" t="s">
        <v>3</v>
      </c>
      <c r="B1476" t="s">
        <v>63</v>
      </c>
      <c r="C1476" t="s">
        <v>16</v>
      </c>
      <c r="D1476" t="s">
        <v>18</v>
      </c>
      <c r="E1476">
        <v>10614.41</v>
      </c>
      <c r="F1476">
        <v>3345.83</v>
      </c>
      <c r="G1476" t="s">
        <v>75</v>
      </c>
      <c r="H1476">
        <v>1</v>
      </c>
      <c r="I1476">
        <v>6</v>
      </c>
      <c r="J1476" s="6">
        <v>43426</v>
      </c>
      <c r="K1476" s="7">
        <v>43405</v>
      </c>
      <c r="L1476" t="s">
        <v>10</v>
      </c>
    </row>
    <row r="1477" spans="1:12" x14ac:dyDescent="0.3">
      <c r="A1477" t="s">
        <v>3</v>
      </c>
      <c r="B1477" t="s">
        <v>65</v>
      </c>
      <c r="C1477" t="s">
        <v>16</v>
      </c>
      <c r="D1477" t="s">
        <v>18</v>
      </c>
      <c r="E1477">
        <v>23241.29</v>
      </c>
      <c r="F1477">
        <v>5468.51</v>
      </c>
      <c r="G1477" t="s">
        <v>75</v>
      </c>
      <c r="H1477">
        <v>1</v>
      </c>
      <c r="I1477">
        <v>4</v>
      </c>
      <c r="J1477" s="6">
        <v>43427</v>
      </c>
      <c r="K1477" s="7">
        <v>43405</v>
      </c>
      <c r="L1477" t="s">
        <v>12</v>
      </c>
    </row>
    <row r="1478" spans="1:12" x14ac:dyDescent="0.3">
      <c r="A1478" t="s">
        <v>3</v>
      </c>
      <c r="B1478" t="s">
        <v>63</v>
      </c>
      <c r="C1478" t="s">
        <v>16</v>
      </c>
      <c r="D1478" t="s">
        <v>18</v>
      </c>
      <c r="E1478">
        <v>1693.09</v>
      </c>
      <c r="F1478">
        <v>962.39</v>
      </c>
      <c r="G1478" t="s">
        <v>75</v>
      </c>
      <c r="H1478">
        <v>1</v>
      </c>
      <c r="I1478">
        <v>5</v>
      </c>
      <c r="J1478" s="6">
        <v>43427</v>
      </c>
      <c r="K1478" s="7">
        <v>43405</v>
      </c>
      <c r="L1478" t="s">
        <v>10</v>
      </c>
    </row>
    <row r="1479" spans="1:12" x14ac:dyDescent="0.3">
      <c r="A1479" t="s">
        <v>2</v>
      </c>
      <c r="B1479" t="s">
        <v>66</v>
      </c>
      <c r="C1479" t="s">
        <v>16</v>
      </c>
      <c r="D1479" t="s">
        <v>18</v>
      </c>
      <c r="E1479">
        <v>17945.28</v>
      </c>
      <c r="F1479">
        <v>1993.92</v>
      </c>
      <c r="G1479" t="s">
        <v>75</v>
      </c>
      <c r="H1479">
        <v>1</v>
      </c>
      <c r="I1479">
        <v>3</v>
      </c>
      <c r="J1479" s="6">
        <v>43427</v>
      </c>
      <c r="K1479" s="7">
        <v>43405</v>
      </c>
      <c r="L1479" t="s">
        <v>11</v>
      </c>
    </row>
    <row r="1480" spans="1:12" x14ac:dyDescent="0.3">
      <c r="A1480" t="s">
        <v>3</v>
      </c>
      <c r="B1480" t="s">
        <v>63</v>
      </c>
      <c r="C1480" t="s">
        <v>15</v>
      </c>
      <c r="D1480" t="s">
        <v>18</v>
      </c>
      <c r="E1480">
        <v>1541</v>
      </c>
      <c r="F1480">
        <v>871</v>
      </c>
      <c r="G1480" t="s">
        <v>75</v>
      </c>
      <c r="H1480">
        <v>1</v>
      </c>
      <c r="I1480">
        <v>8</v>
      </c>
      <c r="J1480" s="6">
        <v>43427</v>
      </c>
      <c r="K1480" s="7">
        <v>43405</v>
      </c>
      <c r="L1480" t="s">
        <v>10</v>
      </c>
    </row>
    <row r="1481" spans="1:12" x14ac:dyDescent="0.3">
      <c r="A1481" t="s">
        <v>3</v>
      </c>
      <c r="B1481" t="s">
        <v>63</v>
      </c>
      <c r="C1481" t="s">
        <v>16</v>
      </c>
      <c r="D1481" t="s">
        <v>18</v>
      </c>
      <c r="E1481">
        <v>8809.16</v>
      </c>
      <c r="F1481">
        <v>4265.4799999999996</v>
      </c>
      <c r="G1481" t="s">
        <v>75</v>
      </c>
      <c r="H1481">
        <v>1</v>
      </c>
      <c r="I1481">
        <v>3</v>
      </c>
      <c r="J1481" s="6">
        <v>43427</v>
      </c>
      <c r="K1481" s="7">
        <v>43405</v>
      </c>
      <c r="L1481" t="s">
        <v>10</v>
      </c>
    </row>
    <row r="1482" spans="1:12" x14ac:dyDescent="0.3">
      <c r="A1482" t="s">
        <v>2</v>
      </c>
      <c r="B1482" t="s">
        <v>65</v>
      </c>
      <c r="C1482" t="s">
        <v>16</v>
      </c>
      <c r="D1482" t="s">
        <v>18</v>
      </c>
      <c r="E1482">
        <v>986.57</v>
      </c>
      <c r="F1482">
        <v>166.15</v>
      </c>
      <c r="G1482" t="s">
        <v>75</v>
      </c>
      <c r="H1482">
        <v>1</v>
      </c>
      <c r="I1482">
        <v>1</v>
      </c>
      <c r="J1482" s="6">
        <v>43427</v>
      </c>
      <c r="K1482" s="7">
        <v>43405</v>
      </c>
      <c r="L1482" t="s">
        <v>12</v>
      </c>
    </row>
    <row r="1483" spans="1:12" x14ac:dyDescent="0.3">
      <c r="A1483" t="s">
        <v>3</v>
      </c>
      <c r="B1483" t="s">
        <v>65</v>
      </c>
      <c r="C1483" t="s">
        <v>16</v>
      </c>
      <c r="D1483" t="s">
        <v>18</v>
      </c>
      <c r="E1483">
        <v>4253.16</v>
      </c>
      <c r="F1483">
        <v>1433.12</v>
      </c>
      <c r="G1483" t="s">
        <v>75</v>
      </c>
      <c r="H1483">
        <v>1</v>
      </c>
      <c r="I1483">
        <v>6</v>
      </c>
      <c r="J1483" s="6">
        <v>43427</v>
      </c>
      <c r="K1483" s="7">
        <v>43405</v>
      </c>
      <c r="L1483" t="s">
        <v>12</v>
      </c>
    </row>
    <row r="1484" spans="1:12" x14ac:dyDescent="0.3">
      <c r="A1484" t="s">
        <v>3</v>
      </c>
      <c r="B1484" t="s">
        <v>69</v>
      </c>
      <c r="C1484" t="s">
        <v>16</v>
      </c>
      <c r="D1484" t="s">
        <v>18</v>
      </c>
      <c r="E1484">
        <v>17130.560000000001</v>
      </c>
      <c r="F1484">
        <v>5643.04</v>
      </c>
      <c r="G1484" t="s">
        <v>75</v>
      </c>
      <c r="H1484">
        <v>1</v>
      </c>
      <c r="I1484">
        <v>7</v>
      </c>
      <c r="J1484" s="6">
        <v>43427</v>
      </c>
      <c r="K1484" s="7">
        <v>43405</v>
      </c>
      <c r="L1484" t="s">
        <v>8</v>
      </c>
    </row>
    <row r="1485" spans="1:12" x14ac:dyDescent="0.3">
      <c r="A1485" t="s">
        <v>3</v>
      </c>
      <c r="B1485" t="s">
        <v>67</v>
      </c>
      <c r="C1485" t="s">
        <v>15</v>
      </c>
      <c r="D1485" t="s">
        <v>18</v>
      </c>
      <c r="E1485">
        <v>450.24</v>
      </c>
      <c r="F1485">
        <v>213.87</v>
      </c>
      <c r="G1485" t="s">
        <v>75</v>
      </c>
      <c r="H1485">
        <v>1</v>
      </c>
      <c r="I1485">
        <v>8</v>
      </c>
      <c r="J1485" s="6">
        <v>43427</v>
      </c>
      <c r="K1485" s="7">
        <v>43405</v>
      </c>
      <c r="L1485" t="s">
        <v>13</v>
      </c>
    </row>
    <row r="1486" spans="1:12" x14ac:dyDescent="0.3">
      <c r="A1486" t="s">
        <v>3</v>
      </c>
      <c r="B1486" t="s">
        <v>63</v>
      </c>
      <c r="C1486" t="s">
        <v>15</v>
      </c>
      <c r="D1486" t="s">
        <v>18</v>
      </c>
      <c r="E1486">
        <v>9452.02</v>
      </c>
      <c r="F1486">
        <v>2288.38</v>
      </c>
      <c r="G1486" t="s">
        <v>75</v>
      </c>
      <c r="H1486">
        <v>1</v>
      </c>
      <c r="I1486">
        <v>8</v>
      </c>
      <c r="J1486" s="6">
        <v>43427</v>
      </c>
      <c r="K1486" s="7">
        <v>43405</v>
      </c>
      <c r="L1486" t="s">
        <v>10</v>
      </c>
    </row>
    <row r="1487" spans="1:12" x14ac:dyDescent="0.3">
      <c r="A1487" t="s">
        <v>5</v>
      </c>
      <c r="B1487" t="s">
        <v>67</v>
      </c>
      <c r="C1487" t="s">
        <v>15</v>
      </c>
      <c r="D1487" t="s">
        <v>18</v>
      </c>
      <c r="E1487">
        <v>17998.88</v>
      </c>
      <c r="F1487">
        <v>2543.33</v>
      </c>
      <c r="G1487" t="s">
        <v>75</v>
      </c>
      <c r="H1487">
        <v>1</v>
      </c>
      <c r="I1487">
        <v>8</v>
      </c>
      <c r="J1487" s="6">
        <v>43427</v>
      </c>
      <c r="K1487" s="7">
        <v>43405</v>
      </c>
      <c r="L1487" t="s">
        <v>13</v>
      </c>
    </row>
    <row r="1488" spans="1:12" x14ac:dyDescent="0.3">
      <c r="A1488" t="s">
        <v>4</v>
      </c>
      <c r="B1488" t="s">
        <v>65</v>
      </c>
      <c r="C1488" t="s">
        <v>16</v>
      </c>
      <c r="D1488" t="s">
        <v>18</v>
      </c>
      <c r="E1488">
        <v>29833.759999999998</v>
      </c>
      <c r="F1488">
        <v>8755.56</v>
      </c>
      <c r="G1488" t="s">
        <v>75</v>
      </c>
      <c r="H1488">
        <v>1</v>
      </c>
      <c r="I1488">
        <v>3</v>
      </c>
      <c r="J1488" s="6">
        <v>43428</v>
      </c>
      <c r="K1488" s="7">
        <v>43405</v>
      </c>
      <c r="L1488" t="s">
        <v>12</v>
      </c>
    </row>
    <row r="1489" spans="1:12" x14ac:dyDescent="0.3">
      <c r="A1489" t="s">
        <v>5</v>
      </c>
      <c r="B1489" t="s">
        <v>70</v>
      </c>
      <c r="C1489" t="s">
        <v>16</v>
      </c>
      <c r="D1489" t="s">
        <v>18</v>
      </c>
      <c r="E1489">
        <v>36807.120000000003</v>
      </c>
      <c r="F1489">
        <v>4907.63</v>
      </c>
      <c r="G1489" t="s">
        <v>75</v>
      </c>
      <c r="H1489">
        <v>1</v>
      </c>
      <c r="I1489">
        <v>1</v>
      </c>
      <c r="J1489" s="6">
        <v>43428</v>
      </c>
      <c r="K1489" s="7">
        <v>43405</v>
      </c>
      <c r="L1489" t="s">
        <v>9</v>
      </c>
    </row>
    <row r="1490" spans="1:12" x14ac:dyDescent="0.3">
      <c r="A1490" t="s">
        <v>3</v>
      </c>
      <c r="B1490" t="s">
        <v>63</v>
      </c>
      <c r="C1490" t="s">
        <v>16</v>
      </c>
      <c r="D1490" t="s">
        <v>18</v>
      </c>
      <c r="E1490">
        <v>6769.68</v>
      </c>
      <c r="F1490">
        <v>-1918.08</v>
      </c>
      <c r="G1490" t="s">
        <v>75</v>
      </c>
      <c r="H1490">
        <v>1</v>
      </c>
      <c r="I1490">
        <v>4</v>
      </c>
      <c r="J1490" s="6">
        <v>43429</v>
      </c>
      <c r="K1490" s="7">
        <v>43405</v>
      </c>
      <c r="L1490" t="s">
        <v>10</v>
      </c>
    </row>
    <row r="1491" spans="1:12" x14ac:dyDescent="0.3">
      <c r="A1491" t="s">
        <v>2</v>
      </c>
      <c r="B1491" t="s">
        <v>63</v>
      </c>
      <c r="C1491" t="s">
        <v>16</v>
      </c>
      <c r="D1491" t="s">
        <v>18</v>
      </c>
      <c r="E1491">
        <v>1336.65</v>
      </c>
      <c r="F1491">
        <v>464.31</v>
      </c>
      <c r="G1491" t="s">
        <v>75</v>
      </c>
      <c r="H1491">
        <v>1</v>
      </c>
      <c r="I1491">
        <v>7</v>
      </c>
      <c r="J1491" s="6">
        <v>43429</v>
      </c>
      <c r="K1491" s="7">
        <v>43405</v>
      </c>
      <c r="L1491" t="s">
        <v>10</v>
      </c>
    </row>
    <row r="1492" spans="1:12" x14ac:dyDescent="0.3">
      <c r="A1492" t="s">
        <v>3</v>
      </c>
      <c r="B1492" t="s">
        <v>69</v>
      </c>
      <c r="C1492" t="s">
        <v>16</v>
      </c>
      <c r="D1492" t="s">
        <v>18</v>
      </c>
      <c r="E1492">
        <v>25414.17</v>
      </c>
      <c r="F1492">
        <v>14364.53</v>
      </c>
      <c r="G1492" t="s">
        <v>75</v>
      </c>
      <c r="H1492">
        <v>1</v>
      </c>
      <c r="I1492">
        <v>3</v>
      </c>
      <c r="J1492" s="6">
        <v>43429</v>
      </c>
      <c r="K1492" s="7">
        <v>43405</v>
      </c>
      <c r="L1492" t="s">
        <v>8</v>
      </c>
    </row>
    <row r="1493" spans="1:12" x14ac:dyDescent="0.3">
      <c r="A1493" t="s">
        <v>2</v>
      </c>
      <c r="B1493" t="s">
        <v>65</v>
      </c>
      <c r="C1493" t="s">
        <v>16</v>
      </c>
      <c r="D1493" t="s">
        <v>18</v>
      </c>
      <c r="E1493">
        <v>19718.64</v>
      </c>
      <c r="F1493">
        <v>5358.35</v>
      </c>
      <c r="G1493" t="s">
        <v>75</v>
      </c>
      <c r="H1493">
        <v>1</v>
      </c>
      <c r="I1493">
        <v>1</v>
      </c>
      <c r="J1493" s="6">
        <v>43429</v>
      </c>
      <c r="K1493" s="7">
        <v>43405</v>
      </c>
      <c r="L1493" t="s">
        <v>12</v>
      </c>
    </row>
    <row r="1494" spans="1:12" x14ac:dyDescent="0.3">
      <c r="A1494" t="s">
        <v>4</v>
      </c>
      <c r="B1494" t="s">
        <v>66</v>
      </c>
      <c r="C1494" t="s">
        <v>16</v>
      </c>
      <c r="D1494" t="s">
        <v>18</v>
      </c>
      <c r="E1494">
        <v>10636.92</v>
      </c>
      <c r="F1494">
        <v>4372.95</v>
      </c>
      <c r="G1494" t="s">
        <v>75</v>
      </c>
      <c r="H1494">
        <v>1</v>
      </c>
      <c r="I1494">
        <v>1</v>
      </c>
      <c r="J1494" s="6">
        <v>43429</v>
      </c>
      <c r="K1494" s="7">
        <v>43405</v>
      </c>
      <c r="L1494" t="s">
        <v>11</v>
      </c>
    </row>
    <row r="1495" spans="1:12" x14ac:dyDescent="0.3">
      <c r="A1495" t="s">
        <v>3</v>
      </c>
      <c r="B1495" t="s">
        <v>63</v>
      </c>
      <c r="C1495" t="s">
        <v>16</v>
      </c>
      <c r="D1495" t="s">
        <v>18</v>
      </c>
      <c r="E1495">
        <v>318.25</v>
      </c>
      <c r="F1495">
        <v>170.85</v>
      </c>
      <c r="G1495" t="s">
        <v>75</v>
      </c>
      <c r="H1495">
        <v>1</v>
      </c>
      <c r="I1495">
        <v>7</v>
      </c>
      <c r="J1495" s="6">
        <v>43429</v>
      </c>
      <c r="K1495" s="7">
        <v>43405</v>
      </c>
      <c r="L1495" t="s">
        <v>10</v>
      </c>
    </row>
    <row r="1496" spans="1:12" x14ac:dyDescent="0.3">
      <c r="A1496" t="s">
        <v>2</v>
      </c>
      <c r="B1496" t="s">
        <v>69</v>
      </c>
      <c r="C1496" t="s">
        <v>15</v>
      </c>
      <c r="D1496" t="s">
        <v>18</v>
      </c>
      <c r="E1496">
        <v>4695.3599999999997</v>
      </c>
      <c r="F1496">
        <v>1467.3</v>
      </c>
      <c r="G1496" t="s">
        <v>75</v>
      </c>
      <c r="H1496">
        <v>1</v>
      </c>
      <c r="I1496">
        <v>8</v>
      </c>
      <c r="J1496" s="6">
        <v>43429</v>
      </c>
      <c r="K1496" s="7">
        <v>43405</v>
      </c>
      <c r="L1496" t="s">
        <v>8</v>
      </c>
    </row>
    <row r="1497" spans="1:12" x14ac:dyDescent="0.3">
      <c r="A1497" t="s">
        <v>3</v>
      </c>
      <c r="B1497" t="s">
        <v>66</v>
      </c>
      <c r="C1497" t="s">
        <v>15</v>
      </c>
      <c r="D1497" t="s">
        <v>18</v>
      </c>
      <c r="E1497">
        <v>1451.22</v>
      </c>
      <c r="F1497">
        <v>687.42</v>
      </c>
      <c r="G1497" t="s">
        <v>75</v>
      </c>
      <c r="H1497">
        <v>1</v>
      </c>
      <c r="I1497">
        <v>9</v>
      </c>
      <c r="J1497" s="6">
        <v>43430</v>
      </c>
      <c r="K1497" s="7">
        <v>43405</v>
      </c>
      <c r="L1497" t="s">
        <v>11</v>
      </c>
    </row>
    <row r="1498" spans="1:12" x14ac:dyDescent="0.3">
      <c r="A1498" t="s">
        <v>3</v>
      </c>
      <c r="B1498" t="s">
        <v>63</v>
      </c>
      <c r="C1498" t="s">
        <v>15</v>
      </c>
      <c r="D1498" t="s">
        <v>18</v>
      </c>
      <c r="E1498">
        <v>16611.98</v>
      </c>
      <c r="F1498">
        <v>3250.18</v>
      </c>
      <c r="G1498" t="s">
        <v>75</v>
      </c>
      <c r="H1498">
        <v>1</v>
      </c>
      <c r="I1498">
        <v>10</v>
      </c>
      <c r="J1498" s="6">
        <v>43430</v>
      </c>
      <c r="K1498" s="7">
        <v>43405</v>
      </c>
      <c r="L1498" t="s">
        <v>10</v>
      </c>
    </row>
    <row r="1499" spans="1:12" x14ac:dyDescent="0.3">
      <c r="A1499" t="s">
        <v>3</v>
      </c>
      <c r="B1499" t="s">
        <v>66</v>
      </c>
      <c r="C1499" t="s">
        <v>16</v>
      </c>
      <c r="D1499" t="s">
        <v>18</v>
      </c>
      <c r="E1499">
        <v>1985.88</v>
      </c>
      <c r="F1499">
        <v>313.56</v>
      </c>
      <c r="G1499" t="s">
        <v>75</v>
      </c>
      <c r="H1499">
        <v>1</v>
      </c>
      <c r="I1499">
        <v>2</v>
      </c>
      <c r="J1499" s="6">
        <v>43430</v>
      </c>
      <c r="K1499" s="7">
        <v>43405</v>
      </c>
      <c r="L1499" t="s">
        <v>11</v>
      </c>
    </row>
    <row r="1500" spans="1:12" x14ac:dyDescent="0.3">
      <c r="A1500" t="s">
        <v>3</v>
      </c>
      <c r="B1500" t="s">
        <v>63</v>
      </c>
      <c r="C1500" t="s">
        <v>15</v>
      </c>
      <c r="D1500" t="s">
        <v>18</v>
      </c>
      <c r="E1500">
        <v>980.08</v>
      </c>
      <c r="F1500">
        <v>117.19</v>
      </c>
      <c r="G1500" t="s">
        <v>75</v>
      </c>
      <c r="H1500">
        <v>1</v>
      </c>
      <c r="I1500">
        <v>9</v>
      </c>
      <c r="J1500" s="6">
        <v>43430</v>
      </c>
      <c r="K1500" s="7">
        <v>43405</v>
      </c>
      <c r="L1500" t="s">
        <v>10</v>
      </c>
    </row>
    <row r="1501" spans="1:12" x14ac:dyDescent="0.3">
      <c r="A1501" t="s">
        <v>2</v>
      </c>
      <c r="B1501" t="s">
        <v>70</v>
      </c>
      <c r="C1501" t="s">
        <v>16</v>
      </c>
      <c r="D1501" t="s">
        <v>18</v>
      </c>
      <c r="E1501">
        <v>14797.62</v>
      </c>
      <c r="F1501">
        <v>7069.98</v>
      </c>
      <c r="G1501" t="s">
        <v>75</v>
      </c>
      <c r="H1501">
        <v>1</v>
      </c>
      <c r="I1501">
        <v>1</v>
      </c>
      <c r="J1501" s="6">
        <v>43430</v>
      </c>
      <c r="K1501" s="7">
        <v>43405</v>
      </c>
      <c r="L1501" t="s">
        <v>9</v>
      </c>
    </row>
    <row r="1502" spans="1:12" x14ac:dyDescent="0.3">
      <c r="A1502" t="s">
        <v>4</v>
      </c>
      <c r="B1502" t="s">
        <v>66</v>
      </c>
      <c r="C1502" t="s">
        <v>15</v>
      </c>
      <c r="D1502" t="s">
        <v>18</v>
      </c>
      <c r="E1502">
        <v>25673.06</v>
      </c>
      <c r="F1502">
        <v>11441.22</v>
      </c>
      <c r="G1502" t="s">
        <v>75</v>
      </c>
      <c r="H1502">
        <v>1</v>
      </c>
      <c r="I1502">
        <v>10</v>
      </c>
      <c r="J1502" s="6">
        <v>43430</v>
      </c>
      <c r="K1502" s="7">
        <v>43405</v>
      </c>
      <c r="L1502" t="s">
        <v>11</v>
      </c>
    </row>
    <row r="1503" spans="1:12" x14ac:dyDescent="0.3">
      <c r="A1503" t="s">
        <v>3</v>
      </c>
      <c r="B1503" t="s">
        <v>63</v>
      </c>
      <c r="C1503" t="s">
        <v>16</v>
      </c>
      <c r="D1503" t="s">
        <v>18</v>
      </c>
      <c r="E1503">
        <v>40946.04</v>
      </c>
      <c r="F1503">
        <v>11206.26</v>
      </c>
      <c r="G1503" t="s">
        <v>75</v>
      </c>
      <c r="H1503">
        <v>1</v>
      </c>
      <c r="I1503">
        <v>6</v>
      </c>
      <c r="J1503" s="6">
        <v>43430</v>
      </c>
      <c r="K1503" s="7">
        <v>43405</v>
      </c>
      <c r="L1503" t="s">
        <v>10</v>
      </c>
    </row>
    <row r="1504" spans="1:12" x14ac:dyDescent="0.3">
      <c r="A1504" t="s">
        <v>3</v>
      </c>
      <c r="B1504" t="s">
        <v>69</v>
      </c>
      <c r="C1504" t="s">
        <v>16</v>
      </c>
      <c r="D1504" t="s">
        <v>18</v>
      </c>
      <c r="E1504">
        <v>9853.02</v>
      </c>
      <c r="F1504">
        <v>1244.58</v>
      </c>
      <c r="G1504" t="s">
        <v>75</v>
      </c>
      <c r="H1504">
        <v>1</v>
      </c>
      <c r="I1504">
        <v>1</v>
      </c>
      <c r="J1504" s="6">
        <v>43430</v>
      </c>
      <c r="K1504" s="7">
        <v>43405</v>
      </c>
      <c r="L1504" t="s">
        <v>8</v>
      </c>
    </row>
    <row r="1505" spans="1:12" x14ac:dyDescent="0.3">
      <c r="A1505" t="s">
        <v>3</v>
      </c>
      <c r="B1505" t="s">
        <v>67</v>
      </c>
      <c r="C1505" t="s">
        <v>15</v>
      </c>
      <c r="D1505" t="s">
        <v>18</v>
      </c>
      <c r="E1505">
        <v>10468.08</v>
      </c>
      <c r="F1505">
        <v>4303.54</v>
      </c>
      <c r="G1505" t="s">
        <v>75</v>
      </c>
      <c r="H1505">
        <v>1</v>
      </c>
      <c r="I1505">
        <v>8</v>
      </c>
      <c r="J1505" s="6">
        <v>43430</v>
      </c>
      <c r="K1505" s="7">
        <v>43405</v>
      </c>
      <c r="L1505" t="s">
        <v>13</v>
      </c>
    </row>
    <row r="1506" spans="1:12" x14ac:dyDescent="0.3">
      <c r="A1506" t="s">
        <v>4</v>
      </c>
      <c r="B1506" t="s">
        <v>69</v>
      </c>
      <c r="C1506" t="s">
        <v>16</v>
      </c>
      <c r="D1506" t="s">
        <v>18</v>
      </c>
      <c r="E1506">
        <v>16160.4</v>
      </c>
      <c r="F1506">
        <v>5386.8</v>
      </c>
      <c r="G1506" t="s">
        <v>75</v>
      </c>
      <c r="H1506">
        <v>1</v>
      </c>
      <c r="I1506">
        <v>6</v>
      </c>
      <c r="J1506" s="6">
        <v>43430</v>
      </c>
      <c r="K1506" s="7">
        <v>43405</v>
      </c>
      <c r="L1506" t="s">
        <v>8</v>
      </c>
    </row>
    <row r="1507" spans="1:12" x14ac:dyDescent="0.3">
      <c r="A1507" t="s">
        <v>3</v>
      </c>
      <c r="B1507" t="s">
        <v>66</v>
      </c>
      <c r="C1507" t="s">
        <v>16</v>
      </c>
      <c r="D1507" t="s">
        <v>18</v>
      </c>
      <c r="E1507">
        <v>6224.97</v>
      </c>
      <c r="F1507">
        <v>1900.23</v>
      </c>
      <c r="G1507" t="s">
        <v>75</v>
      </c>
      <c r="H1507">
        <v>1</v>
      </c>
      <c r="I1507">
        <v>2</v>
      </c>
      <c r="J1507" s="6">
        <v>43430</v>
      </c>
      <c r="K1507" s="7">
        <v>43405</v>
      </c>
      <c r="L1507" t="s">
        <v>11</v>
      </c>
    </row>
    <row r="1508" spans="1:12" x14ac:dyDescent="0.3">
      <c r="A1508" t="s">
        <v>4</v>
      </c>
      <c r="B1508" t="s">
        <v>63</v>
      </c>
      <c r="C1508" t="s">
        <v>16</v>
      </c>
      <c r="D1508" t="s">
        <v>18</v>
      </c>
      <c r="E1508">
        <v>20266.16</v>
      </c>
      <c r="F1508">
        <v>4266.5600000000004</v>
      </c>
      <c r="G1508" t="s">
        <v>75</v>
      </c>
      <c r="H1508">
        <v>1</v>
      </c>
      <c r="I1508">
        <v>1</v>
      </c>
      <c r="J1508" s="6">
        <v>43431</v>
      </c>
      <c r="K1508" s="7">
        <v>43405</v>
      </c>
      <c r="L1508" t="s">
        <v>10</v>
      </c>
    </row>
    <row r="1509" spans="1:12" x14ac:dyDescent="0.3">
      <c r="A1509" t="s">
        <v>3</v>
      </c>
      <c r="B1509" t="s">
        <v>70</v>
      </c>
      <c r="C1509" t="s">
        <v>16</v>
      </c>
      <c r="D1509" t="s">
        <v>18</v>
      </c>
      <c r="E1509">
        <v>3587.85</v>
      </c>
      <c r="F1509">
        <v>1714.19</v>
      </c>
      <c r="G1509" t="s">
        <v>75</v>
      </c>
      <c r="H1509">
        <v>1</v>
      </c>
      <c r="I1509">
        <v>7</v>
      </c>
      <c r="J1509" s="6">
        <v>43431</v>
      </c>
      <c r="K1509" s="7">
        <v>43405</v>
      </c>
      <c r="L1509" t="s">
        <v>9</v>
      </c>
    </row>
    <row r="1510" spans="1:12" x14ac:dyDescent="0.3">
      <c r="A1510" t="s">
        <v>4</v>
      </c>
      <c r="B1510" t="s">
        <v>63</v>
      </c>
      <c r="C1510" t="s">
        <v>16</v>
      </c>
      <c r="D1510" t="s">
        <v>18</v>
      </c>
      <c r="E1510">
        <v>1750.38</v>
      </c>
      <c r="F1510">
        <v>221.1</v>
      </c>
      <c r="G1510" t="s">
        <v>75</v>
      </c>
      <c r="H1510">
        <v>1</v>
      </c>
      <c r="I1510">
        <v>4</v>
      </c>
      <c r="J1510" s="6">
        <v>43431</v>
      </c>
      <c r="K1510" s="7">
        <v>43405</v>
      </c>
      <c r="L1510" t="s">
        <v>10</v>
      </c>
    </row>
    <row r="1511" spans="1:12" x14ac:dyDescent="0.3">
      <c r="A1511" t="s">
        <v>4</v>
      </c>
      <c r="B1511" t="s">
        <v>65</v>
      </c>
      <c r="C1511" t="s">
        <v>16</v>
      </c>
      <c r="D1511" t="s">
        <v>18</v>
      </c>
      <c r="E1511">
        <v>24155.17</v>
      </c>
      <c r="F1511">
        <v>2796.92</v>
      </c>
      <c r="G1511" t="s">
        <v>75</v>
      </c>
      <c r="H1511">
        <v>1</v>
      </c>
      <c r="I1511">
        <v>6</v>
      </c>
      <c r="J1511" s="6">
        <v>43431</v>
      </c>
      <c r="K1511" s="7">
        <v>43405</v>
      </c>
      <c r="L1511" t="s">
        <v>12</v>
      </c>
    </row>
    <row r="1512" spans="1:12" x14ac:dyDescent="0.3">
      <c r="A1512" t="s">
        <v>2</v>
      </c>
      <c r="B1512" t="s">
        <v>63</v>
      </c>
      <c r="C1512" t="s">
        <v>16</v>
      </c>
      <c r="D1512" t="s">
        <v>18</v>
      </c>
      <c r="E1512">
        <v>3161.06</v>
      </c>
      <c r="F1512">
        <v>632.22</v>
      </c>
      <c r="G1512" t="s">
        <v>75</v>
      </c>
      <c r="H1512">
        <v>1</v>
      </c>
      <c r="I1512">
        <v>7</v>
      </c>
      <c r="J1512" s="6">
        <v>43431</v>
      </c>
      <c r="K1512" s="7">
        <v>43405</v>
      </c>
      <c r="L1512" t="s">
        <v>10</v>
      </c>
    </row>
    <row r="1513" spans="1:12" x14ac:dyDescent="0.3">
      <c r="A1513" t="s">
        <v>5</v>
      </c>
      <c r="B1513" t="s">
        <v>69</v>
      </c>
      <c r="C1513" t="s">
        <v>16</v>
      </c>
      <c r="D1513" t="s">
        <v>18</v>
      </c>
      <c r="E1513">
        <v>18776.75</v>
      </c>
      <c r="F1513">
        <v>6324.8</v>
      </c>
      <c r="G1513" t="s">
        <v>75</v>
      </c>
      <c r="H1513">
        <v>1</v>
      </c>
      <c r="I1513">
        <v>1</v>
      </c>
      <c r="J1513" s="6">
        <v>43431</v>
      </c>
      <c r="K1513" s="7">
        <v>43405</v>
      </c>
      <c r="L1513" t="s">
        <v>8</v>
      </c>
    </row>
    <row r="1514" spans="1:12" x14ac:dyDescent="0.3">
      <c r="A1514" t="s">
        <v>3</v>
      </c>
      <c r="B1514" t="s">
        <v>70</v>
      </c>
      <c r="C1514" t="s">
        <v>15</v>
      </c>
      <c r="D1514" t="s">
        <v>18</v>
      </c>
      <c r="E1514">
        <v>6104.03</v>
      </c>
      <c r="F1514">
        <v>899.53</v>
      </c>
      <c r="G1514" t="s">
        <v>75</v>
      </c>
      <c r="H1514">
        <v>1</v>
      </c>
      <c r="I1514">
        <v>8</v>
      </c>
      <c r="J1514" s="6">
        <v>43431</v>
      </c>
      <c r="K1514" s="7">
        <v>43405</v>
      </c>
      <c r="L1514" t="s">
        <v>9</v>
      </c>
    </row>
    <row r="1515" spans="1:12" x14ac:dyDescent="0.3">
      <c r="A1515" t="s">
        <v>3</v>
      </c>
      <c r="B1515" t="s">
        <v>65</v>
      </c>
      <c r="C1515" t="s">
        <v>16</v>
      </c>
      <c r="D1515" t="s">
        <v>18</v>
      </c>
      <c r="E1515">
        <v>2604.96</v>
      </c>
      <c r="F1515">
        <v>1099.8800000000001</v>
      </c>
      <c r="G1515" t="s">
        <v>75</v>
      </c>
      <c r="H1515">
        <v>1</v>
      </c>
      <c r="I1515">
        <v>1</v>
      </c>
      <c r="J1515" s="6">
        <v>43432</v>
      </c>
      <c r="K1515" s="7">
        <v>43405</v>
      </c>
      <c r="L1515" t="s">
        <v>12</v>
      </c>
    </row>
    <row r="1516" spans="1:12" x14ac:dyDescent="0.3">
      <c r="A1516" t="s">
        <v>4</v>
      </c>
      <c r="B1516" t="s">
        <v>67</v>
      </c>
      <c r="C1516" t="s">
        <v>15</v>
      </c>
      <c r="D1516" t="s">
        <v>18</v>
      </c>
      <c r="E1516">
        <v>9123.39</v>
      </c>
      <c r="F1516">
        <v>4830.03</v>
      </c>
      <c r="G1516" t="s">
        <v>75</v>
      </c>
      <c r="H1516">
        <v>1</v>
      </c>
      <c r="I1516">
        <v>8</v>
      </c>
      <c r="J1516" s="6">
        <v>43432</v>
      </c>
      <c r="K1516" s="7">
        <v>43405</v>
      </c>
      <c r="L1516" t="s">
        <v>13</v>
      </c>
    </row>
    <row r="1517" spans="1:12" x14ac:dyDescent="0.3">
      <c r="A1517" t="s">
        <v>4</v>
      </c>
      <c r="B1517" t="s">
        <v>66</v>
      </c>
      <c r="C1517" t="s">
        <v>16</v>
      </c>
      <c r="D1517" t="s">
        <v>18</v>
      </c>
      <c r="E1517">
        <v>12542.4</v>
      </c>
      <c r="F1517">
        <v>1393.6</v>
      </c>
      <c r="G1517" t="s">
        <v>75</v>
      </c>
      <c r="H1517">
        <v>1</v>
      </c>
      <c r="I1517">
        <v>1</v>
      </c>
      <c r="J1517" s="6">
        <v>43432</v>
      </c>
      <c r="K1517" s="7">
        <v>43405</v>
      </c>
      <c r="L1517" t="s">
        <v>11</v>
      </c>
    </row>
    <row r="1518" spans="1:12" x14ac:dyDescent="0.3">
      <c r="A1518" t="s">
        <v>4</v>
      </c>
      <c r="B1518" t="s">
        <v>67</v>
      </c>
      <c r="C1518" t="s">
        <v>16</v>
      </c>
      <c r="D1518" t="s">
        <v>18</v>
      </c>
      <c r="E1518">
        <v>1177.52</v>
      </c>
      <c r="F1518">
        <v>681.72</v>
      </c>
      <c r="G1518" t="s">
        <v>75</v>
      </c>
      <c r="H1518">
        <v>1</v>
      </c>
      <c r="I1518">
        <v>7</v>
      </c>
      <c r="J1518" s="6">
        <v>43432</v>
      </c>
      <c r="K1518" s="7">
        <v>43405</v>
      </c>
      <c r="L1518" t="s">
        <v>13</v>
      </c>
    </row>
    <row r="1519" spans="1:12" x14ac:dyDescent="0.3">
      <c r="A1519" t="s">
        <v>3</v>
      </c>
      <c r="B1519" t="s">
        <v>63</v>
      </c>
      <c r="C1519" t="s">
        <v>15</v>
      </c>
      <c r="D1519" t="s">
        <v>18</v>
      </c>
      <c r="E1519">
        <v>1585.89</v>
      </c>
      <c r="F1519">
        <v>422.9</v>
      </c>
      <c r="G1519" t="s">
        <v>75</v>
      </c>
      <c r="H1519">
        <v>1</v>
      </c>
      <c r="I1519">
        <v>9</v>
      </c>
      <c r="J1519" s="6">
        <v>43432</v>
      </c>
      <c r="K1519" s="7">
        <v>43405</v>
      </c>
      <c r="L1519" t="s">
        <v>10</v>
      </c>
    </row>
    <row r="1520" spans="1:12" x14ac:dyDescent="0.3">
      <c r="A1520" t="s">
        <v>5</v>
      </c>
      <c r="B1520" t="s">
        <v>63</v>
      </c>
      <c r="C1520" t="s">
        <v>15</v>
      </c>
      <c r="D1520" t="s">
        <v>18</v>
      </c>
      <c r="E1520">
        <v>7298.18</v>
      </c>
      <c r="F1520">
        <v>2300.5</v>
      </c>
      <c r="G1520" t="s">
        <v>75</v>
      </c>
      <c r="H1520">
        <v>1</v>
      </c>
      <c r="I1520">
        <v>9</v>
      </c>
      <c r="J1520" s="6">
        <v>43432</v>
      </c>
      <c r="K1520" s="7">
        <v>43405</v>
      </c>
      <c r="L1520" t="s">
        <v>10</v>
      </c>
    </row>
    <row r="1521" spans="1:12" x14ac:dyDescent="0.3">
      <c r="A1521" t="s">
        <v>2</v>
      </c>
      <c r="B1521" t="s">
        <v>67</v>
      </c>
      <c r="C1521" t="s">
        <v>16</v>
      </c>
      <c r="D1521" t="s">
        <v>18</v>
      </c>
      <c r="E1521">
        <v>5060.18</v>
      </c>
      <c r="F1521">
        <v>1491.43</v>
      </c>
      <c r="G1521" t="s">
        <v>75</v>
      </c>
      <c r="H1521">
        <v>1</v>
      </c>
      <c r="I1521">
        <v>2</v>
      </c>
      <c r="J1521" s="6">
        <v>43432</v>
      </c>
      <c r="K1521" s="7">
        <v>43405</v>
      </c>
      <c r="L1521" t="s">
        <v>13</v>
      </c>
    </row>
    <row r="1522" spans="1:12" x14ac:dyDescent="0.3">
      <c r="A1522" t="s">
        <v>2</v>
      </c>
      <c r="B1522" t="s">
        <v>67</v>
      </c>
      <c r="C1522" t="s">
        <v>16</v>
      </c>
      <c r="D1522" t="s">
        <v>18</v>
      </c>
      <c r="E1522">
        <v>5877.24</v>
      </c>
      <c r="F1522">
        <v>1244.58</v>
      </c>
      <c r="G1522" t="s">
        <v>75</v>
      </c>
      <c r="H1522">
        <v>1</v>
      </c>
      <c r="I1522">
        <v>6</v>
      </c>
      <c r="J1522" s="6">
        <v>43432</v>
      </c>
      <c r="K1522" s="7">
        <v>43405</v>
      </c>
      <c r="L1522" t="s">
        <v>13</v>
      </c>
    </row>
    <row r="1523" spans="1:12" x14ac:dyDescent="0.3">
      <c r="A1523" t="s">
        <v>4</v>
      </c>
      <c r="B1523" t="s">
        <v>63</v>
      </c>
      <c r="C1523" t="s">
        <v>16</v>
      </c>
      <c r="D1523" t="s">
        <v>18</v>
      </c>
      <c r="E1523">
        <v>21450.720000000001</v>
      </c>
      <c r="F1523">
        <v>1865.28</v>
      </c>
      <c r="G1523" t="s">
        <v>75</v>
      </c>
      <c r="H1523">
        <v>1</v>
      </c>
      <c r="I1523">
        <v>2</v>
      </c>
      <c r="J1523" s="6">
        <v>43432</v>
      </c>
      <c r="K1523" s="7">
        <v>43405</v>
      </c>
      <c r="L1523" t="s">
        <v>10</v>
      </c>
    </row>
    <row r="1524" spans="1:12" x14ac:dyDescent="0.3">
      <c r="A1524" t="s">
        <v>3</v>
      </c>
      <c r="B1524" t="s">
        <v>67</v>
      </c>
      <c r="C1524" t="s">
        <v>16</v>
      </c>
      <c r="D1524" t="s">
        <v>18</v>
      </c>
      <c r="E1524">
        <v>4715.46</v>
      </c>
      <c r="F1524">
        <v>2095.7600000000002</v>
      </c>
      <c r="G1524" t="s">
        <v>75</v>
      </c>
      <c r="H1524">
        <v>1</v>
      </c>
      <c r="I1524">
        <v>1</v>
      </c>
      <c r="J1524" s="6">
        <v>43432</v>
      </c>
      <c r="K1524" s="7">
        <v>43405</v>
      </c>
      <c r="L1524" t="s">
        <v>13</v>
      </c>
    </row>
    <row r="1525" spans="1:12" x14ac:dyDescent="0.3">
      <c r="A1525" t="s">
        <v>3</v>
      </c>
      <c r="B1525" t="s">
        <v>69</v>
      </c>
      <c r="C1525" t="s">
        <v>16</v>
      </c>
      <c r="D1525" t="s">
        <v>18</v>
      </c>
      <c r="E1525">
        <v>1594.6</v>
      </c>
      <c r="F1525">
        <v>-341.7</v>
      </c>
      <c r="G1525" t="s">
        <v>75</v>
      </c>
      <c r="H1525">
        <v>1</v>
      </c>
      <c r="I1525">
        <v>5</v>
      </c>
      <c r="J1525" s="6">
        <v>43433</v>
      </c>
      <c r="K1525" s="7">
        <v>43405</v>
      </c>
      <c r="L1525" t="s">
        <v>8</v>
      </c>
    </row>
    <row r="1526" spans="1:12" x14ac:dyDescent="0.3">
      <c r="A1526" t="s">
        <v>3</v>
      </c>
      <c r="B1526" t="s">
        <v>69</v>
      </c>
      <c r="C1526" t="s">
        <v>16</v>
      </c>
      <c r="D1526" t="s">
        <v>18</v>
      </c>
      <c r="E1526">
        <v>7396.8</v>
      </c>
      <c r="F1526">
        <v>643.20000000000005</v>
      </c>
      <c r="G1526" t="s">
        <v>75</v>
      </c>
      <c r="H1526">
        <v>1</v>
      </c>
      <c r="I1526">
        <v>5</v>
      </c>
      <c r="J1526" s="6">
        <v>43433</v>
      </c>
      <c r="K1526" s="7">
        <v>43405</v>
      </c>
      <c r="L1526" t="s">
        <v>8</v>
      </c>
    </row>
    <row r="1527" spans="1:12" x14ac:dyDescent="0.3">
      <c r="A1527" t="s">
        <v>2</v>
      </c>
      <c r="B1527" t="s">
        <v>65</v>
      </c>
      <c r="C1527" t="s">
        <v>15</v>
      </c>
      <c r="D1527" t="s">
        <v>18</v>
      </c>
      <c r="E1527">
        <v>3217.61</v>
      </c>
      <c r="F1527">
        <v>1014.26</v>
      </c>
      <c r="G1527" t="s">
        <v>75</v>
      </c>
      <c r="H1527">
        <v>1</v>
      </c>
      <c r="I1527">
        <v>10</v>
      </c>
      <c r="J1527" s="6">
        <v>43433</v>
      </c>
      <c r="K1527" s="7">
        <v>43405</v>
      </c>
      <c r="L1527" t="s">
        <v>12</v>
      </c>
    </row>
    <row r="1528" spans="1:12" x14ac:dyDescent="0.3">
      <c r="A1528" t="s">
        <v>3</v>
      </c>
      <c r="B1528" t="s">
        <v>67</v>
      </c>
      <c r="C1528" t="s">
        <v>16</v>
      </c>
      <c r="D1528" t="s">
        <v>18</v>
      </c>
      <c r="E1528">
        <v>24946.11</v>
      </c>
      <c r="F1528">
        <v>3880.52</v>
      </c>
      <c r="G1528" t="s">
        <v>75</v>
      </c>
      <c r="H1528">
        <v>1</v>
      </c>
      <c r="I1528">
        <v>2</v>
      </c>
      <c r="J1528" s="6">
        <v>43433</v>
      </c>
      <c r="K1528" s="7">
        <v>43405</v>
      </c>
      <c r="L1528" t="s">
        <v>13</v>
      </c>
    </row>
    <row r="1529" spans="1:12" x14ac:dyDescent="0.3">
      <c r="A1529" t="s">
        <v>3</v>
      </c>
      <c r="B1529" t="s">
        <v>65</v>
      </c>
      <c r="C1529" t="s">
        <v>16</v>
      </c>
      <c r="D1529" t="s">
        <v>18</v>
      </c>
      <c r="E1529">
        <v>14817.72</v>
      </c>
      <c r="F1529">
        <v>2807.58</v>
      </c>
      <c r="G1529" t="s">
        <v>75</v>
      </c>
      <c r="H1529">
        <v>1</v>
      </c>
      <c r="I1529">
        <v>1</v>
      </c>
      <c r="J1529" s="6">
        <v>43433</v>
      </c>
      <c r="K1529" s="7">
        <v>43405</v>
      </c>
      <c r="L1529" t="s">
        <v>12</v>
      </c>
    </row>
    <row r="1530" spans="1:12" x14ac:dyDescent="0.3">
      <c r="A1530" t="s">
        <v>3</v>
      </c>
      <c r="B1530" t="s">
        <v>66</v>
      </c>
      <c r="C1530" t="s">
        <v>16</v>
      </c>
      <c r="D1530" t="s">
        <v>18</v>
      </c>
      <c r="E1530">
        <v>18534.88</v>
      </c>
      <c r="F1530">
        <v>9755.2000000000007</v>
      </c>
      <c r="G1530" t="s">
        <v>75</v>
      </c>
      <c r="H1530">
        <v>1</v>
      </c>
      <c r="I1530">
        <v>3</v>
      </c>
      <c r="J1530" s="6">
        <v>43433</v>
      </c>
      <c r="K1530" s="7">
        <v>43405</v>
      </c>
      <c r="L1530" t="s">
        <v>11</v>
      </c>
    </row>
    <row r="1531" spans="1:12" x14ac:dyDescent="0.3">
      <c r="A1531" t="s">
        <v>3</v>
      </c>
      <c r="B1531" t="s">
        <v>63</v>
      </c>
      <c r="C1531" t="s">
        <v>16</v>
      </c>
      <c r="D1531" t="s">
        <v>18</v>
      </c>
      <c r="E1531">
        <v>973.84</v>
      </c>
      <c r="F1531">
        <v>410.03</v>
      </c>
      <c r="G1531" t="s">
        <v>75</v>
      </c>
      <c r="H1531">
        <v>1</v>
      </c>
      <c r="I1531">
        <v>3</v>
      </c>
      <c r="J1531" s="6">
        <v>43433</v>
      </c>
      <c r="K1531" s="7">
        <v>43405</v>
      </c>
      <c r="L1531" t="s">
        <v>10</v>
      </c>
    </row>
    <row r="1532" spans="1:12" x14ac:dyDescent="0.3">
      <c r="A1532" t="s">
        <v>4</v>
      </c>
      <c r="B1532" t="s">
        <v>65</v>
      </c>
      <c r="C1532" t="s">
        <v>16</v>
      </c>
      <c r="D1532" t="s">
        <v>18</v>
      </c>
      <c r="E1532">
        <v>8230.9500000000007</v>
      </c>
      <c r="F1532">
        <v>-470.34</v>
      </c>
      <c r="G1532" t="s">
        <v>75</v>
      </c>
      <c r="H1532">
        <v>1</v>
      </c>
      <c r="I1532">
        <v>6</v>
      </c>
      <c r="J1532" s="6">
        <v>43433</v>
      </c>
      <c r="K1532" s="7">
        <v>43405</v>
      </c>
      <c r="L1532" t="s">
        <v>12</v>
      </c>
    </row>
    <row r="1533" spans="1:12" x14ac:dyDescent="0.3">
      <c r="A1533" t="s">
        <v>4</v>
      </c>
      <c r="B1533" t="s">
        <v>70</v>
      </c>
      <c r="C1533" t="s">
        <v>16</v>
      </c>
      <c r="D1533" t="s">
        <v>18</v>
      </c>
      <c r="E1533">
        <v>15972.8</v>
      </c>
      <c r="F1533">
        <v>7986.4</v>
      </c>
      <c r="G1533" t="s">
        <v>75</v>
      </c>
      <c r="H1533">
        <v>1</v>
      </c>
      <c r="I1533">
        <v>5</v>
      </c>
      <c r="J1533" s="6">
        <v>43433</v>
      </c>
      <c r="K1533" s="7">
        <v>43405</v>
      </c>
      <c r="L1533" t="s">
        <v>9</v>
      </c>
    </row>
    <row r="1534" spans="1:12" x14ac:dyDescent="0.3">
      <c r="A1534" t="s">
        <v>4</v>
      </c>
      <c r="B1534" t="s">
        <v>65</v>
      </c>
      <c r="C1534" t="s">
        <v>16</v>
      </c>
      <c r="D1534" t="s">
        <v>18</v>
      </c>
      <c r="E1534">
        <v>26965.83</v>
      </c>
      <c r="F1534">
        <v>5710.42</v>
      </c>
      <c r="G1534" t="s">
        <v>75</v>
      </c>
      <c r="H1534">
        <v>1</v>
      </c>
      <c r="I1534">
        <v>3</v>
      </c>
      <c r="J1534" s="6">
        <v>43434</v>
      </c>
      <c r="K1534" s="7">
        <v>43405</v>
      </c>
      <c r="L1534" t="s">
        <v>12</v>
      </c>
    </row>
    <row r="1535" spans="1:12" x14ac:dyDescent="0.3">
      <c r="A1535" t="s">
        <v>4</v>
      </c>
      <c r="B1535" t="s">
        <v>70</v>
      </c>
      <c r="C1535" t="s">
        <v>16</v>
      </c>
      <c r="D1535" t="s">
        <v>18</v>
      </c>
      <c r="E1535">
        <v>1060.21</v>
      </c>
      <c r="F1535">
        <v>161.34</v>
      </c>
      <c r="G1535" t="s">
        <v>75</v>
      </c>
      <c r="H1535">
        <v>1</v>
      </c>
      <c r="I1535">
        <v>6</v>
      </c>
      <c r="J1535" s="6">
        <v>43434</v>
      </c>
      <c r="K1535" s="7">
        <v>43405</v>
      </c>
      <c r="L1535" t="s">
        <v>9</v>
      </c>
    </row>
    <row r="1536" spans="1:12" x14ac:dyDescent="0.3">
      <c r="A1536" t="s">
        <v>3</v>
      </c>
      <c r="B1536" t="s">
        <v>65</v>
      </c>
      <c r="C1536" t="s">
        <v>15</v>
      </c>
      <c r="D1536" t="s">
        <v>18</v>
      </c>
      <c r="E1536">
        <v>30348.32</v>
      </c>
      <c r="F1536">
        <v>8944.7999999999993</v>
      </c>
      <c r="G1536" t="s">
        <v>75</v>
      </c>
      <c r="H1536">
        <v>1</v>
      </c>
      <c r="I1536">
        <v>10</v>
      </c>
      <c r="J1536" s="6">
        <v>43434</v>
      </c>
      <c r="K1536" s="7">
        <v>43405</v>
      </c>
      <c r="L1536" t="s">
        <v>12</v>
      </c>
    </row>
    <row r="1537" spans="1:12" x14ac:dyDescent="0.3">
      <c r="A1537" t="s">
        <v>2</v>
      </c>
      <c r="B1537" t="s">
        <v>66</v>
      </c>
      <c r="C1537" t="s">
        <v>16</v>
      </c>
      <c r="D1537" t="s">
        <v>18</v>
      </c>
      <c r="E1537">
        <v>482.4</v>
      </c>
      <c r="F1537">
        <v>117.92</v>
      </c>
      <c r="G1537" t="s">
        <v>75</v>
      </c>
      <c r="H1537">
        <v>1</v>
      </c>
      <c r="I1537">
        <v>6</v>
      </c>
      <c r="J1537" s="6">
        <v>43434</v>
      </c>
      <c r="K1537" s="7">
        <v>43405</v>
      </c>
      <c r="L1537" t="s">
        <v>11</v>
      </c>
    </row>
    <row r="1538" spans="1:12" x14ac:dyDescent="0.3">
      <c r="A1538" t="s">
        <v>5</v>
      </c>
      <c r="B1538" t="s">
        <v>63</v>
      </c>
      <c r="C1538" t="s">
        <v>16</v>
      </c>
      <c r="D1538" t="s">
        <v>18</v>
      </c>
      <c r="E1538">
        <v>19256.34</v>
      </c>
      <c r="F1538">
        <v>4814.1000000000004</v>
      </c>
      <c r="G1538" t="s">
        <v>75</v>
      </c>
      <c r="H1538">
        <v>1</v>
      </c>
      <c r="I1538">
        <v>1</v>
      </c>
      <c r="J1538" s="6">
        <v>43434</v>
      </c>
      <c r="K1538" s="7">
        <v>43405</v>
      </c>
      <c r="L1538" t="s">
        <v>10</v>
      </c>
    </row>
    <row r="1539" spans="1:12" x14ac:dyDescent="0.3">
      <c r="A1539" t="s">
        <v>4</v>
      </c>
      <c r="B1539" t="s">
        <v>69</v>
      </c>
      <c r="C1539" t="s">
        <v>15</v>
      </c>
      <c r="D1539" t="s">
        <v>18</v>
      </c>
      <c r="E1539">
        <v>4536.7</v>
      </c>
      <c r="F1539">
        <v>1676.6</v>
      </c>
      <c r="G1539" t="s">
        <v>75</v>
      </c>
      <c r="H1539">
        <v>1</v>
      </c>
      <c r="I1539">
        <v>10</v>
      </c>
      <c r="J1539" s="6">
        <v>43434</v>
      </c>
      <c r="K1539" s="7">
        <v>43405</v>
      </c>
      <c r="L1539" t="s">
        <v>8</v>
      </c>
    </row>
    <row r="1540" spans="1:12" x14ac:dyDescent="0.3">
      <c r="A1540" t="s">
        <v>2</v>
      </c>
      <c r="B1540" t="s">
        <v>63</v>
      </c>
      <c r="C1540" t="s">
        <v>15</v>
      </c>
      <c r="D1540" t="s">
        <v>18</v>
      </c>
      <c r="E1540">
        <v>865.64</v>
      </c>
      <c r="F1540">
        <v>427.73</v>
      </c>
      <c r="G1540" t="s">
        <v>75</v>
      </c>
      <c r="H1540">
        <v>1</v>
      </c>
      <c r="I1540">
        <v>8</v>
      </c>
      <c r="J1540" s="6">
        <v>43434</v>
      </c>
      <c r="K1540" s="7">
        <v>43405</v>
      </c>
      <c r="L1540" t="s">
        <v>10</v>
      </c>
    </row>
    <row r="1541" spans="1:12" x14ac:dyDescent="0.3">
      <c r="A1541" t="s">
        <v>2</v>
      </c>
      <c r="B1541" t="s">
        <v>65</v>
      </c>
      <c r="C1541" t="s">
        <v>15</v>
      </c>
      <c r="D1541" t="s">
        <v>18</v>
      </c>
      <c r="E1541">
        <v>1567.8</v>
      </c>
      <c r="F1541">
        <v>-600.99</v>
      </c>
      <c r="G1541" t="s">
        <v>76</v>
      </c>
      <c r="H1541">
        <v>1</v>
      </c>
      <c r="I1541">
        <v>9</v>
      </c>
      <c r="J1541" s="6">
        <v>43435</v>
      </c>
      <c r="K1541" s="7">
        <v>43435</v>
      </c>
      <c r="L1541" t="s">
        <v>12</v>
      </c>
    </row>
    <row r="1542" spans="1:12" x14ac:dyDescent="0.3">
      <c r="A1542" t="s">
        <v>3</v>
      </c>
      <c r="B1542" t="s">
        <v>67</v>
      </c>
      <c r="C1542" t="s">
        <v>15</v>
      </c>
      <c r="D1542" t="s">
        <v>18</v>
      </c>
      <c r="E1542">
        <v>3115.5</v>
      </c>
      <c r="F1542">
        <v>-311.55</v>
      </c>
      <c r="G1542" t="s">
        <v>76</v>
      </c>
      <c r="H1542">
        <v>1</v>
      </c>
      <c r="I1542">
        <v>8</v>
      </c>
      <c r="J1542" s="6">
        <v>43435</v>
      </c>
      <c r="K1542" s="7">
        <v>43435</v>
      </c>
      <c r="L1542" t="s">
        <v>13</v>
      </c>
    </row>
    <row r="1543" spans="1:12" x14ac:dyDescent="0.3">
      <c r="A1543" t="s">
        <v>4</v>
      </c>
      <c r="B1543" t="s">
        <v>66</v>
      </c>
      <c r="C1543" t="s">
        <v>15</v>
      </c>
      <c r="D1543" t="s">
        <v>18</v>
      </c>
      <c r="E1543">
        <v>13213.74</v>
      </c>
      <c r="F1543">
        <v>6954.6</v>
      </c>
      <c r="G1543" t="s">
        <v>76</v>
      </c>
      <c r="H1543">
        <v>1</v>
      </c>
      <c r="I1543">
        <v>8</v>
      </c>
      <c r="J1543" s="6">
        <v>43435</v>
      </c>
      <c r="K1543" s="7">
        <v>43435</v>
      </c>
      <c r="L1543" t="s">
        <v>11</v>
      </c>
    </row>
    <row r="1544" spans="1:12" x14ac:dyDescent="0.3">
      <c r="A1544" t="s">
        <v>4</v>
      </c>
      <c r="B1544" t="s">
        <v>66</v>
      </c>
      <c r="C1544" t="s">
        <v>16</v>
      </c>
      <c r="D1544" t="s">
        <v>18</v>
      </c>
      <c r="E1544">
        <v>2243.6999999999998</v>
      </c>
      <c r="F1544">
        <v>512.16</v>
      </c>
      <c r="G1544" t="s">
        <v>76</v>
      </c>
      <c r="H1544">
        <v>1</v>
      </c>
      <c r="I1544">
        <v>5</v>
      </c>
      <c r="J1544" s="6">
        <v>43435</v>
      </c>
      <c r="K1544" s="7">
        <v>43435</v>
      </c>
      <c r="L1544" t="s">
        <v>11</v>
      </c>
    </row>
    <row r="1545" spans="1:12" x14ac:dyDescent="0.3">
      <c r="A1545" t="s">
        <v>3</v>
      </c>
      <c r="B1545" t="s">
        <v>66</v>
      </c>
      <c r="C1545" t="s">
        <v>16</v>
      </c>
      <c r="D1545" t="s">
        <v>18</v>
      </c>
      <c r="E1545">
        <v>9020.8799999999992</v>
      </c>
      <c r="F1545">
        <v>4351.24</v>
      </c>
      <c r="G1545" t="s">
        <v>76</v>
      </c>
      <c r="H1545">
        <v>1</v>
      </c>
      <c r="I1545">
        <v>7</v>
      </c>
      <c r="J1545" s="6">
        <v>43435</v>
      </c>
      <c r="K1545" s="7">
        <v>43435</v>
      </c>
      <c r="L1545" t="s">
        <v>11</v>
      </c>
    </row>
    <row r="1546" spans="1:12" x14ac:dyDescent="0.3">
      <c r="A1546" t="s">
        <v>3</v>
      </c>
      <c r="B1546" t="s">
        <v>66</v>
      </c>
      <c r="C1546" t="s">
        <v>15</v>
      </c>
      <c r="D1546" t="s">
        <v>18</v>
      </c>
      <c r="E1546">
        <v>14130.3</v>
      </c>
      <c r="F1546">
        <v>5354.64</v>
      </c>
      <c r="G1546" t="s">
        <v>76</v>
      </c>
      <c r="H1546">
        <v>1</v>
      </c>
      <c r="I1546">
        <v>9</v>
      </c>
      <c r="J1546" s="6">
        <v>43436</v>
      </c>
      <c r="K1546" s="7">
        <v>43435</v>
      </c>
      <c r="L1546" t="s">
        <v>11</v>
      </c>
    </row>
    <row r="1547" spans="1:12" x14ac:dyDescent="0.3">
      <c r="A1547" t="s">
        <v>5</v>
      </c>
      <c r="B1547" t="s">
        <v>65</v>
      </c>
      <c r="C1547" t="s">
        <v>16</v>
      </c>
      <c r="D1547" t="s">
        <v>18</v>
      </c>
      <c r="E1547">
        <v>1640.16</v>
      </c>
      <c r="F1547">
        <v>145.76</v>
      </c>
      <c r="G1547" t="s">
        <v>76</v>
      </c>
      <c r="H1547">
        <v>1</v>
      </c>
      <c r="I1547">
        <v>7</v>
      </c>
      <c r="J1547" s="6">
        <v>43436</v>
      </c>
      <c r="K1547" s="7">
        <v>43435</v>
      </c>
      <c r="L1547" t="s">
        <v>12</v>
      </c>
    </row>
    <row r="1548" spans="1:12" x14ac:dyDescent="0.3">
      <c r="A1548" t="s">
        <v>2</v>
      </c>
      <c r="B1548" t="s">
        <v>63</v>
      </c>
      <c r="C1548" t="s">
        <v>16</v>
      </c>
      <c r="D1548" t="s">
        <v>18</v>
      </c>
      <c r="E1548">
        <v>16009.65</v>
      </c>
      <c r="F1548">
        <v>5514.42</v>
      </c>
      <c r="G1548" t="s">
        <v>76</v>
      </c>
      <c r="H1548">
        <v>1</v>
      </c>
      <c r="I1548">
        <v>6</v>
      </c>
      <c r="J1548" s="6">
        <v>43436</v>
      </c>
      <c r="K1548" s="7">
        <v>43435</v>
      </c>
      <c r="L1548" t="s">
        <v>10</v>
      </c>
    </row>
    <row r="1549" spans="1:12" x14ac:dyDescent="0.3">
      <c r="A1549" t="s">
        <v>3</v>
      </c>
      <c r="B1549" t="s">
        <v>63</v>
      </c>
      <c r="C1549" t="s">
        <v>16</v>
      </c>
      <c r="D1549" t="s">
        <v>18</v>
      </c>
      <c r="E1549">
        <v>8815.86</v>
      </c>
      <c r="F1549">
        <v>1763.16</v>
      </c>
      <c r="G1549" t="s">
        <v>76</v>
      </c>
      <c r="H1549">
        <v>1</v>
      </c>
      <c r="I1549">
        <v>7</v>
      </c>
      <c r="J1549" s="6">
        <v>43436</v>
      </c>
      <c r="K1549" s="7">
        <v>43435</v>
      </c>
      <c r="L1549" t="s">
        <v>10</v>
      </c>
    </row>
    <row r="1550" spans="1:12" x14ac:dyDescent="0.3">
      <c r="A1550" t="s">
        <v>2</v>
      </c>
      <c r="B1550" t="s">
        <v>65</v>
      </c>
      <c r="C1550" t="s">
        <v>15</v>
      </c>
      <c r="D1550" t="s">
        <v>18</v>
      </c>
      <c r="E1550">
        <v>3846.34</v>
      </c>
      <c r="F1550">
        <v>543.5</v>
      </c>
      <c r="G1550" t="s">
        <v>76</v>
      </c>
      <c r="H1550">
        <v>1</v>
      </c>
      <c r="I1550">
        <v>9</v>
      </c>
      <c r="J1550" s="6">
        <v>43436</v>
      </c>
      <c r="K1550" s="7">
        <v>43435</v>
      </c>
      <c r="L1550" t="s">
        <v>12</v>
      </c>
    </row>
    <row r="1551" spans="1:12" x14ac:dyDescent="0.3">
      <c r="A1551" t="s">
        <v>3</v>
      </c>
      <c r="B1551" t="s">
        <v>67</v>
      </c>
      <c r="C1551" t="s">
        <v>15</v>
      </c>
      <c r="D1551" t="s">
        <v>18</v>
      </c>
      <c r="E1551">
        <v>12397.68</v>
      </c>
      <c r="F1551">
        <v>1102</v>
      </c>
      <c r="G1551" t="s">
        <v>76</v>
      </c>
      <c r="H1551">
        <v>1</v>
      </c>
      <c r="I1551">
        <v>10</v>
      </c>
      <c r="J1551" s="6">
        <v>43436</v>
      </c>
      <c r="K1551" s="7">
        <v>43435</v>
      </c>
      <c r="L1551" t="s">
        <v>13</v>
      </c>
    </row>
    <row r="1552" spans="1:12" x14ac:dyDescent="0.3">
      <c r="A1552" t="s">
        <v>2</v>
      </c>
      <c r="B1552" t="s">
        <v>67</v>
      </c>
      <c r="C1552" t="s">
        <v>15</v>
      </c>
      <c r="D1552" t="s">
        <v>18</v>
      </c>
      <c r="E1552">
        <v>29228.080000000002</v>
      </c>
      <c r="F1552">
        <v>5230.32</v>
      </c>
      <c r="G1552" t="s">
        <v>76</v>
      </c>
      <c r="H1552">
        <v>1</v>
      </c>
      <c r="I1552">
        <v>10</v>
      </c>
      <c r="J1552" s="6">
        <v>43437</v>
      </c>
      <c r="K1552" s="7">
        <v>43435</v>
      </c>
      <c r="L1552" t="s">
        <v>13</v>
      </c>
    </row>
    <row r="1553" spans="1:12" x14ac:dyDescent="0.3">
      <c r="A1553" t="s">
        <v>4</v>
      </c>
      <c r="B1553" t="s">
        <v>69</v>
      </c>
      <c r="C1553" t="s">
        <v>16</v>
      </c>
      <c r="D1553" t="s">
        <v>18</v>
      </c>
      <c r="E1553">
        <v>3248.16</v>
      </c>
      <c r="F1553">
        <v>-54.14</v>
      </c>
      <c r="G1553" t="s">
        <v>76</v>
      </c>
      <c r="H1553">
        <v>1</v>
      </c>
      <c r="I1553">
        <v>4</v>
      </c>
      <c r="J1553" s="6">
        <v>43437</v>
      </c>
      <c r="K1553" s="7">
        <v>43435</v>
      </c>
      <c r="L1553" t="s">
        <v>8</v>
      </c>
    </row>
    <row r="1554" spans="1:12" x14ac:dyDescent="0.3">
      <c r="A1554" t="s">
        <v>4</v>
      </c>
      <c r="B1554" t="s">
        <v>63</v>
      </c>
      <c r="C1554" t="s">
        <v>16</v>
      </c>
      <c r="D1554" t="s">
        <v>18</v>
      </c>
      <c r="E1554">
        <v>12019.8</v>
      </c>
      <c r="F1554">
        <v>5226</v>
      </c>
      <c r="G1554" t="s">
        <v>76</v>
      </c>
      <c r="H1554">
        <v>1</v>
      </c>
      <c r="I1554">
        <v>6</v>
      </c>
      <c r="J1554" s="6">
        <v>43437</v>
      </c>
      <c r="K1554" s="7">
        <v>43435</v>
      </c>
      <c r="L1554" t="s">
        <v>10</v>
      </c>
    </row>
    <row r="1555" spans="1:12" x14ac:dyDescent="0.3">
      <c r="A1555" t="s">
        <v>2</v>
      </c>
      <c r="B1555" t="s">
        <v>66</v>
      </c>
      <c r="C1555" t="s">
        <v>15</v>
      </c>
      <c r="D1555" t="s">
        <v>18</v>
      </c>
      <c r="E1555">
        <v>10022.66</v>
      </c>
      <c r="F1555">
        <v>1089.4100000000001</v>
      </c>
      <c r="G1555" t="s">
        <v>76</v>
      </c>
      <c r="H1555">
        <v>1</v>
      </c>
      <c r="I1555">
        <v>8</v>
      </c>
      <c r="J1555" s="6">
        <v>43437</v>
      </c>
      <c r="K1555" s="7">
        <v>43435</v>
      </c>
      <c r="L1555" t="s">
        <v>11</v>
      </c>
    </row>
    <row r="1556" spans="1:12" x14ac:dyDescent="0.3">
      <c r="A1556" t="s">
        <v>4</v>
      </c>
      <c r="B1556" t="s">
        <v>65</v>
      </c>
      <c r="C1556" t="s">
        <v>16</v>
      </c>
      <c r="D1556" t="s">
        <v>18</v>
      </c>
      <c r="E1556">
        <v>3150.67</v>
      </c>
      <c r="F1556">
        <v>1459.24</v>
      </c>
      <c r="G1556" t="s">
        <v>76</v>
      </c>
      <c r="H1556">
        <v>1</v>
      </c>
      <c r="I1556">
        <v>7</v>
      </c>
      <c r="J1556" s="6">
        <v>43437</v>
      </c>
      <c r="K1556" s="7">
        <v>43435</v>
      </c>
      <c r="L1556" t="s">
        <v>12</v>
      </c>
    </row>
    <row r="1557" spans="1:12" x14ac:dyDescent="0.3">
      <c r="A1557" t="s">
        <v>4</v>
      </c>
      <c r="B1557" t="s">
        <v>70</v>
      </c>
      <c r="C1557" t="s">
        <v>15</v>
      </c>
      <c r="D1557" t="s">
        <v>18</v>
      </c>
      <c r="E1557">
        <v>888.42</v>
      </c>
      <c r="F1557">
        <v>355.37</v>
      </c>
      <c r="G1557" t="s">
        <v>76</v>
      </c>
      <c r="H1557">
        <v>1</v>
      </c>
      <c r="I1557">
        <v>8</v>
      </c>
      <c r="J1557" s="6">
        <v>43437</v>
      </c>
      <c r="K1557" s="7">
        <v>43435</v>
      </c>
      <c r="L1557" t="s">
        <v>9</v>
      </c>
    </row>
    <row r="1558" spans="1:12" x14ac:dyDescent="0.3">
      <c r="A1558" t="s">
        <v>5</v>
      </c>
      <c r="B1558" t="s">
        <v>66</v>
      </c>
      <c r="C1558" t="s">
        <v>16</v>
      </c>
      <c r="D1558" t="s">
        <v>18</v>
      </c>
      <c r="E1558">
        <v>23117.68</v>
      </c>
      <c r="F1558">
        <v>10707.12</v>
      </c>
      <c r="G1558" t="s">
        <v>76</v>
      </c>
      <c r="H1558">
        <v>1</v>
      </c>
      <c r="I1558">
        <v>4</v>
      </c>
      <c r="J1558" s="6">
        <v>43437</v>
      </c>
      <c r="K1558" s="7">
        <v>43435</v>
      </c>
      <c r="L1558" t="s">
        <v>11</v>
      </c>
    </row>
    <row r="1559" spans="1:12" x14ac:dyDescent="0.3">
      <c r="A1559" t="s">
        <v>2</v>
      </c>
      <c r="B1559" t="s">
        <v>70</v>
      </c>
      <c r="C1559" t="s">
        <v>15</v>
      </c>
      <c r="D1559" t="s">
        <v>18</v>
      </c>
      <c r="E1559">
        <v>8074.84</v>
      </c>
      <c r="F1559">
        <v>3247.49</v>
      </c>
      <c r="G1559" t="s">
        <v>76</v>
      </c>
      <c r="H1559">
        <v>1</v>
      </c>
      <c r="I1559">
        <v>10</v>
      </c>
      <c r="J1559" s="6">
        <v>43437</v>
      </c>
      <c r="K1559" s="7">
        <v>43435</v>
      </c>
      <c r="L1559" t="s">
        <v>9</v>
      </c>
    </row>
    <row r="1560" spans="1:12" x14ac:dyDescent="0.3">
      <c r="A1560" t="s">
        <v>2</v>
      </c>
      <c r="B1560" t="s">
        <v>63</v>
      </c>
      <c r="C1560" t="s">
        <v>15</v>
      </c>
      <c r="D1560" t="s">
        <v>18</v>
      </c>
      <c r="E1560">
        <v>2176.83</v>
      </c>
      <c r="F1560">
        <v>985.3</v>
      </c>
      <c r="G1560" t="s">
        <v>76</v>
      </c>
      <c r="H1560">
        <v>1</v>
      </c>
      <c r="I1560">
        <v>10</v>
      </c>
      <c r="J1560" s="6">
        <v>43437</v>
      </c>
      <c r="K1560" s="7">
        <v>43435</v>
      </c>
      <c r="L1560" t="s">
        <v>10</v>
      </c>
    </row>
    <row r="1561" spans="1:12" x14ac:dyDescent="0.3">
      <c r="A1561" t="s">
        <v>5</v>
      </c>
      <c r="B1561" t="s">
        <v>67</v>
      </c>
      <c r="C1561" t="s">
        <v>15</v>
      </c>
      <c r="D1561" t="s">
        <v>18</v>
      </c>
      <c r="E1561">
        <v>5081.28</v>
      </c>
      <c r="F1561">
        <v>762.18</v>
      </c>
      <c r="G1561" t="s">
        <v>76</v>
      </c>
      <c r="H1561">
        <v>1</v>
      </c>
      <c r="I1561">
        <v>8</v>
      </c>
      <c r="J1561" s="6">
        <v>43437</v>
      </c>
      <c r="K1561" s="7">
        <v>43435</v>
      </c>
      <c r="L1561" t="s">
        <v>13</v>
      </c>
    </row>
    <row r="1562" spans="1:12" x14ac:dyDescent="0.3">
      <c r="A1562" t="s">
        <v>3</v>
      </c>
      <c r="B1562" t="s">
        <v>63</v>
      </c>
      <c r="C1562" t="s">
        <v>15</v>
      </c>
      <c r="D1562" t="s">
        <v>18</v>
      </c>
      <c r="E1562">
        <v>7670.16</v>
      </c>
      <c r="F1562">
        <v>3835.04</v>
      </c>
      <c r="G1562" t="s">
        <v>76</v>
      </c>
      <c r="H1562">
        <v>1</v>
      </c>
      <c r="I1562">
        <v>8</v>
      </c>
      <c r="J1562" s="6">
        <v>43437</v>
      </c>
      <c r="K1562" s="7">
        <v>43435</v>
      </c>
      <c r="L1562" t="s">
        <v>10</v>
      </c>
    </row>
    <row r="1563" spans="1:12" x14ac:dyDescent="0.3">
      <c r="A1563" t="s">
        <v>3</v>
      </c>
      <c r="B1563" t="s">
        <v>63</v>
      </c>
      <c r="C1563" t="s">
        <v>16</v>
      </c>
      <c r="D1563" t="s">
        <v>18</v>
      </c>
      <c r="E1563">
        <v>723.6</v>
      </c>
      <c r="F1563">
        <v>144.69999999999999</v>
      </c>
      <c r="G1563" t="s">
        <v>76</v>
      </c>
      <c r="H1563">
        <v>1</v>
      </c>
      <c r="I1563">
        <v>7</v>
      </c>
      <c r="J1563" s="6">
        <v>43437</v>
      </c>
      <c r="K1563" s="7">
        <v>43435</v>
      </c>
      <c r="L1563" t="s">
        <v>10</v>
      </c>
    </row>
    <row r="1564" spans="1:12" x14ac:dyDescent="0.3">
      <c r="A1564" t="s">
        <v>3</v>
      </c>
      <c r="B1564" t="s">
        <v>65</v>
      </c>
      <c r="C1564" t="s">
        <v>16</v>
      </c>
      <c r="D1564" t="s">
        <v>18</v>
      </c>
      <c r="E1564">
        <v>7133.49</v>
      </c>
      <c r="F1564">
        <v>1664.46</v>
      </c>
      <c r="G1564" t="s">
        <v>76</v>
      </c>
      <c r="H1564">
        <v>1</v>
      </c>
      <c r="I1564">
        <v>2</v>
      </c>
      <c r="J1564" s="6">
        <v>43438</v>
      </c>
      <c r="K1564" s="7">
        <v>43435</v>
      </c>
      <c r="L1564" t="s">
        <v>12</v>
      </c>
    </row>
    <row r="1565" spans="1:12" x14ac:dyDescent="0.3">
      <c r="A1565" t="s">
        <v>4</v>
      </c>
      <c r="B1565" t="s">
        <v>63</v>
      </c>
      <c r="C1565" t="s">
        <v>16</v>
      </c>
      <c r="D1565" t="s">
        <v>18</v>
      </c>
      <c r="E1565">
        <v>3781.48</v>
      </c>
      <c r="F1565">
        <v>0</v>
      </c>
      <c r="G1565" t="s">
        <v>76</v>
      </c>
      <c r="H1565">
        <v>1</v>
      </c>
      <c r="I1565">
        <v>4</v>
      </c>
      <c r="J1565" s="6">
        <v>43438</v>
      </c>
      <c r="K1565" s="7">
        <v>43435</v>
      </c>
      <c r="L1565" t="s">
        <v>10</v>
      </c>
    </row>
    <row r="1566" spans="1:12" x14ac:dyDescent="0.3">
      <c r="A1566" t="s">
        <v>3</v>
      </c>
      <c r="B1566" t="s">
        <v>69</v>
      </c>
      <c r="C1566" t="s">
        <v>15</v>
      </c>
      <c r="D1566" t="s">
        <v>18</v>
      </c>
      <c r="E1566">
        <v>3032.69</v>
      </c>
      <c r="F1566">
        <v>395.57</v>
      </c>
      <c r="G1566" t="s">
        <v>76</v>
      </c>
      <c r="H1566">
        <v>1</v>
      </c>
      <c r="I1566">
        <v>9</v>
      </c>
      <c r="J1566" s="6">
        <v>43438</v>
      </c>
      <c r="K1566" s="7">
        <v>43435</v>
      </c>
      <c r="L1566" t="s">
        <v>8</v>
      </c>
    </row>
    <row r="1567" spans="1:12" x14ac:dyDescent="0.3">
      <c r="A1567" t="s">
        <v>3</v>
      </c>
      <c r="B1567" t="s">
        <v>66</v>
      </c>
      <c r="C1567" t="s">
        <v>15</v>
      </c>
      <c r="D1567" t="s">
        <v>18</v>
      </c>
      <c r="E1567">
        <v>4233.0600000000004</v>
      </c>
      <c r="F1567">
        <v>1316.96</v>
      </c>
      <c r="G1567" t="s">
        <v>76</v>
      </c>
      <c r="H1567">
        <v>1</v>
      </c>
      <c r="I1567">
        <v>8</v>
      </c>
      <c r="J1567" s="6">
        <v>43438</v>
      </c>
      <c r="K1567" s="7">
        <v>43435</v>
      </c>
      <c r="L1567" t="s">
        <v>11</v>
      </c>
    </row>
    <row r="1568" spans="1:12" x14ac:dyDescent="0.3">
      <c r="A1568" t="s">
        <v>4</v>
      </c>
      <c r="B1568" t="s">
        <v>67</v>
      </c>
      <c r="C1568" t="s">
        <v>16</v>
      </c>
      <c r="D1568" t="s">
        <v>18</v>
      </c>
      <c r="E1568">
        <v>6027.65</v>
      </c>
      <c r="F1568">
        <v>3109</v>
      </c>
      <c r="G1568" t="s">
        <v>76</v>
      </c>
      <c r="H1568">
        <v>1</v>
      </c>
      <c r="I1568">
        <v>1</v>
      </c>
      <c r="J1568" s="6">
        <v>43438</v>
      </c>
      <c r="K1568" s="7">
        <v>43435</v>
      </c>
      <c r="L1568" t="s">
        <v>13</v>
      </c>
    </row>
    <row r="1569" spans="1:12" x14ac:dyDescent="0.3">
      <c r="A1569" t="s">
        <v>2</v>
      </c>
      <c r="B1569" t="s">
        <v>63</v>
      </c>
      <c r="C1569" t="s">
        <v>16</v>
      </c>
      <c r="D1569" t="s">
        <v>18</v>
      </c>
      <c r="E1569">
        <v>30355.02</v>
      </c>
      <c r="F1569">
        <v>9106.5</v>
      </c>
      <c r="G1569" t="s">
        <v>76</v>
      </c>
      <c r="H1569">
        <v>1</v>
      </c>
      <c r="I1569">
        <v>2</v>
      </c>
      <c r="J1569" s="6">
        <v>43438</v>
      </c>
      <c r="K1569" s="7">
        <v>43435</v>
      </c>
      <c r="L1569" t="s">
        <v>10</v>
      </c>
    </row>
    <row r="1570" spans="1:12" x14ac:dyDescent="0.3">
      <c r="A1570" t="s">
        <v>2</v>
      </c>
      <c r="B1570" t="s">
        <v>63</v>
      </c>
      <c r="C1570" t="s">
        <v>16</v>
      </c>
      <c r="D1570" t="s">
        <v>18</v>
      </c>
      <c r="E1570">
        <v>5881.26</v>
      </c>
      <c r="F1570">
        <v>2290.62</v>
      </c>
      <c r="G1570" t="s">
        <v>76</v>
      </c>
      <c r="H1570">
        <v>1</v>
      </c>
      <c r="I1570">
        <v>5</v>
      </c>
      <c r="J1570" s="6">
        <v>43438</v>
      </c>
      <c r="K1570" s="7">
        <v>43435</v>
      </c>
      <c r="L1570" t="s">
        <v>10</v>
      </c>
    </row>
    <row r="1571" spans="1:12" x14ac:dyDescent="0.3">
      <c r="A1571" t="s">
        <v>4</v>
      </c>
      <c r="B1571" t="s">
        <v>65</v>
      </c>
      <c r="C1571" t="s">
        <v>16</v>
      </c>
      <c r="D1571" t="s">
        <v>18</v>
      </c>
      <c r="E1571">
        <v>9140.14</v>
      </c>
      <c r="F1571">
        <v>1828.02</v>
      </c>
      <c r="G1571" t="s">
        <v>76</v>
      </c>
      <c r="H1571">
        <v>1</v>
      </c>
      <c r="I1571">
        <v>6</v>
      </c>
      <c r="J1571" s="6">
        <v>43438</v>
      </c>
      <c r="K1571" s="7">
        <v>43435</v>
      </c>
      <c r="L1571" t="s">
        <v>12</v>
      </c>
    </row>
    <row r="1572" spans="1:12" x14ac:dyDescent="0.3">
      <c r="A1572" t="s">
        <v>2</v>
      </c>
      <c r="B1572" t="s">
        <v>63</v>
      </c>
      <c r="C1572" t="s">
        <v>16</v>
      </c>
      <c r="D1572" t="s">
        <v>18</v>
      </c>
      <c r="E1572">
        <v>2034.12</v>
      </c>
      <c r="F1572">
        <v>221.1</v>
      </c>
      <c r="G1572" t="s">
        <v>76</v>
      </c>
      <c r="H1572">
        <v>1</v>
      </c>
      <c r="I1572">
        <v>6</v>
      </c>
      <c r="J1572" s="6">
        <v>43438</v>
      </c>
      <c r="K1572" s="7">
        <v>43435</v>
      </c>
      <c r="L1572" t="s">
        <v>10</v>
      </c>
    </row>
    <row r="1573" spans="1:12" x14ac:dyDescent="0.3">
      <c r="A1573" t="s">
        <v>3</v>
      </c>
      <c r="B1573" t="s">
        <v>69</v>
      </c>
      <c r="C1573" t="s">
        <v>15</v>
      </c>
      <c r="D1573" t="s">
        <v>18</v>
      </c>
      <c r="E1573">
        <v>8167.3</v>
      </c>
      <c r="F1573">
        <v>3373.45</v>
      </c>
      <c r="G1573" t="s">
        <v>76</v>
      </c>
      <c r="H1573">
        <v>1</v>
      </c>
      <c r="I1573">
        <v>9</v>
      </c>
      <c r="J1573" s="6">
        <v>43438</v>
      </c>
      <c r="K1573" s="7">
        <v>43435</v>
      </c>
      <c r="L1573" t="s">
        <v>8</v>
      </c>
    </row>
    <row r="1574" spans="1:12" x14ac:dyDescent="0.3">
      <c r="A1574" t="s">
        <v>4</v>
      </c>
      <c r="B1574" t="s">
        <v>63</v>
      </c>
      <c r="C1574" t="s">
        <v>16</v>
      </c>
      <c r="D1574" t="s">
        <v>18</v>
      </c>
      <c r="E1574">
        <v>2009.46</v>
      </c>
      <c r="F1574">
        <v>436.84</v>
      </c>
      <c r="G1574" t="s">
        <v>76</v>
      </c>
      <c r="H1574">
        <v>1</v>
      </c>
      <c r="I1574">
        <v>1</v>
      </c>
      <c r="J1574" s="6">
        <v>43438</v>
      </c>
      <c r="K1574" s="7">
        <v>43435</v>
      </c>
      <c r="L1574" t="s">
        <v>10</v>
      </c>
    </row>
    <row r="1575" spans="1:12" x14ac:dyDescent="0.3">
      <c r="A1575" t="s">
        <v>4</v>
      </c>
      <c r="B1575" t="s">
        <v>63</v>
      </c>
      <c r="C1575" t="s">
        <v>15</v>
      </c>
      <c r="D1575" t="s">
        <v>18</v>
      </c>
      <c r="E1575">
        <v>1146.5</v>
      </c>
      <c r="F1575">
        <v>648.02</v>
      </c>
      <c r="G1575" t="s">
        <v>76</v>
      </c>
      <c r="H1575">
        <v>1</v>
      </c>
      <c r="I1575">
        <v>10</v>
      </c>
      <c r="J1575" s="6">
        <v>43438</v>
      </c>
      <c r="K1575" s="7">
        <v>43435</v>
      </c>
      <c r="L1575" t="s">
        <v>10</v>
      </c>
    </row>
    <row r="1576" spans="1:12" x14ac:dyDescent="0.3">
      <c r="A1576" t="s">
        <v>3</v>
      </c>
      <c r="B1576" t="s">
        <v>69</v>
      </c>
      <c r="C1576" t="s">
        <v>15</v>
      </c>
      <c r="D1576" t="s">
        <v>18</v>
      </c>
      <c r="E1576">
        <v>6512.4</v>
      </c>
      <c r="F1576">
        <v>3473.28</v>
      </c>
      <c r="G1576" t="s">
        <v>76</v>
      </c>
      <c r="H1576">
        <v>1</v>
      </c>
      <c r="I1576">
        <v>9</v>
      </c>
      <c r="J1576" s="6">
        <v>43438</v>
      </c>
      <c r="K1576" s="7">
        <v>43435</v>
      </c>
      <c r="L1576" t="s">
        <v>8</v>
      </c>
    </row>
    <row r="1577" spans="1:12" x14ac:dyDescent="0.3">
      <c r="A1577" t="s">
        <v>4</v>
      </c>
      <c r="B1577" t="s">
        <v>65</v>
      </c>
      <c r="C1577" t="s">
        <v>16</v>
      </c>
      <c r="D1577" t="s">
        <v>18</v>
      </c>
      <c r="E1577">
        <v>13560.8</v>
      </c>
      <c r="F1577">
        <v>2063.6</v>
      </c>
      <c r="G1577" t="s">
        <v>76</v>
      </c>
      <c r="H1577">
        <v>1</v>
      </c>
      <c r="I1577">
        <v>7</v>
      </c>
      <c r="J1577" s="6">
        <v>43439</v>
      </c>
      <c r="K1577" s="7">
        <v>43435</v>
      </c>
      <c r="L1577" t="s">
        <v>12</v>
      </c>
    </row>
    <row r="1578" spans="1:12" x14ac:dyDescent="0.3">
      <c r="A1578" t="s">
        <v>3</v>
      </c>
      <c r="B1578" t="s">
        <v>69</v>
      </c>
      <c r="C1578" t="s">
        <v>16</v>
      </c>
      <c r="D1578" t="s">
        <v>18</v>
      </c>
      <c r="E1578">
        <v>13820.76</v>
      </c>
      <c r="F1578">
        <v>2764.16</v>
      </c>
      <c r="G1578" t="s">
        <v>76</v>
      </c>
      <c r="H1578">
        <v>1</v>
      </c>
      <c r="I1578">
        <v>7</v>
      </c>
      <c r="J1578" s="6">
        <v>43439</v>
      </c>
      <c r="K1578" s="7">
        <v>43435</v>
      </c>
      <c r="L1578" t="s">
        <v>8</v>
      </c>
    </row>
    <row r="1579" spans="1:12" x14ac:dyDescent="0.3">
      <c r="A1579" t="s">
        <v>4</v>
      </c>
      <c r="B1579" t="s">
        <v>63</v>
      </c>
      <c r="C1579" t="s">
        <v>16</v>
      </c>
      <c r="D1579" t="s">
        <v>18</v>
      </c>
      <c r="E1579">
        <v>1594.6</v>
      </c>
      <c r="F1579">
        <v>393.96</v>
      </c>
      <c r="G1579" t="s">
        <v>76</v>
      </c>
      <c r="H1579">
        <v>1</v>
      </c>
      <c r="I1579">
        <v>6</v>
      </c>
      <c r="J1579" s="6">
        <v>43439</v>
      </c>
      <c r="K1579" s="7">
        <v>43435</v>
      </c>
      <c r="L1579" t="s">
        <v>10</v>
      </c>
    </row>
    <row r="1580" spans="1:12" x14ac:dyDescent="0.3">
      <c r="A1580" t="s">
        <v>3</v>
      </c>
      <c r="B1580" t="s">
        <v>63</v>
      </c>
      <c r="C1580" t="s">
        <v>16</v>
      </c>
      <c r="D1580" t="s">
        <v>18</v>
      </c>
      <c r="E1580">
        <v>3841.11</v>
      </c>
      <c r="F1580">
        <v>1262.07</v>
      </c>
      <c r="G1580" t="s">
        <v>76</v>
      </c>
      <c r="H1580">
        <v>1</v>
      </c>
      <c r="I1580">
        <v>5</v>
      </c>
      <c r="J1580" s="6">
        <v>43439</v>
      </c>
      <c r="K1580" s="7">
        <v>43435</v>
      </c>
      <c r="L1580" t="s">
        <v>10</v>
      </c>
    </row>
    <row r="1581" spans="1:12" x14ac:dyDescent="0.3">
      <c r="A1581" t="s">
        <v>5</v>
      </c>
      <c r="B1581" t="s">
        <v>66</v>
      </c>
      <c r="C1581" t="s">
        <v>15</v>
      </c>
      <c r="D1581" t="s">
        <v>18</v>
      </c>
      <c r="E1581">
        <v>1436.48</v>
      </c>
      <c r="F1581">
        <v>179.56</v>
      </c>
      <c r="G1581" t="s">
        <v>76</v>
      </c>
      <c r="H1581">
        <v>1</v>
      </c>
      <c r="I1581">
        <v>10</v>
      </c>
      <c r="J1581" s="6">
        <v>43439</v>
      </c>
      <c r="K1581" s="7">
        <v>43435</v>
      </c>
      <c r="L1581" t="s">
        <v>11</v>
      </c>
    </row>
    <row r="1582" spans="1:12" x14ac:dyDescent="0.3">
      <c r="A1582" t="s">
        <v>4</v>
      </c>
      <c r="B1582" t="s">
        <v>67</v>
      </c>
      <c r="C1582" t="s">
        <v>16</v>
      </c>
      <c r="D1582" t="s">
        <v>18</v>
      </c>
      <c r="E1582">
        <v>4028.04</v>
      </c>
      <c r="F1582">
        <v>1275.54</v>
      </c>
      <c r="G1582" t="s">
        <v>76</v>
      </c>
      <c r="H1582">
        <v>1</v>
      </c>
      <c r="I1582">
        <v>1</v>
      </c>
      <c r="J1582" s="6">
        <v>43439</v>
      </c>
      <c r="K1582" s="7">
        <v>43435</v>
      </c>
      <c r="L1582" t="s">
        <v>13</v>
      </c>
    </row>
    <row r="1583" spans="1:12" x14ac:dyDescent="0.3">
      <c r="A1583" t="s">
        <v>2</v>
      </c>
      <c r="B1583" t="s">
        <v>67</v>
      </c>
      <c r="C1583" t="s">
        <v>15</v>
      </c>
      <c r="D1583" t="s">
        <v>18</v>
      </c>
      <c r="E1583">
        <v>2058.7800000000002</v>
      </c>
      <c r="F1583">
        <v>626.58000000000004</v>
      </c>
      <c r="G1583" t="s">
        <v>76</v>
      </c>
      <c r="H1583">
        <v>1</v>
      </c>
      <c r="I1583">
        <v>8</v>
      </c>
      <c r="J1583" s="6">
        <v>43440</v>
      </c>
      <c r="K1583" s="7">
        <v>43435</v>
      </c>
      <c r="L1583" t="s">
        <v>13</v>
      </c>
    </row>
    <row r="1584" spans="1:12" x14ac:dyDescent="0.3">
      <c r="A1584" t="s">
        <v>3</v>
      </c>
      <c r="B1584" t="s">
        <v>65</v>
      </c>
      <c r="C1584" t="s">
        <v>16</v>
      </c>
      <c r="D1584" t="s">
        <v>18</v>
      </c>
      <c r="E1584">
        <v>14134.32</v>
      </c>
      <c r="F1584">
        <v>3612.12</v>
      </c>
      <c r="G1584" t="s">
        <v>76</v>
      </c>
      <c r="H1584">
        <v>1</v>
      </c>
      <c r="I1584">
        <v>4</v>
      </c>
      <c r="J1584" s="6">
        <v>43440</v>
      </c>
      <c r="K1584" s="7">
        <v>43435</v>
      </c>
      <c r="L1584" t="s">
        <v>12</v>
      </c>
    </row>
    <row r="1585" spans="1:12" x14ac:dyDescent="0.3">
      <c r="A1585" t="s">
        <v>5</v>
      </c>
      <c r="B1585" t="s">
        <v>70</v>
      </c>
      <c r="C1585" t="s">
        <v>15</v>
      </c>
      <c r="D1585" t="s">
        <v>18</v>
      </c>
      <c r="E1585">
        <v>6976.04</v>
      </c>
      <c r="F1585">
        <v>2863.88</v>
      </c>
      <c r="G1585" t="s">
        <v>76</v>
      </c>
      <c r="H1585">
        <v>1</v>
      </c>
      <c r="I1585">
        <v>9</v>
      </c>
      <c r="J1585" s="6">
        <v>43440</v>
      </c>
      <c r="K1585" s="7">
        <v>43435</v>
      </c>
      <c r="L1585" t="s">
        <v>9</v>
      </c>
    </row>
    <row r="1586" spans="1:12" x14ac:dyDescent="0.3">
      <c r="A1586" t="s">
        <v>3</v>
      </c>
      <c r="B1586" t="s">
        <v>63</v>
      </c>
      <c r="C1586" t="s">
        <v>15</v>
      </c>
      <c r="D1586" t="s">
        <v>18</v>
      </c>
      <c r="E1586">
        <v>996.96</v>
      </c>
      <c r="F1586">
        <v>398.76</v>
      </c>
      <c r="G1586" t="s">
        <v>76</v>
      </c>
      <c r="H1586">
        <v>1</v>
      </c>
      <c r="I1586">
        <v>9</v>
      </c>
      <c r="J1586" s="6">
        <v>43440</v>
      </c>
      <c r="K1586" s="7">
        <v>43435</v>
      </c>
      <c r="L1586" t="s">
        <v>10</v>
      </c>
    </row>
    <row r="1587" spans="1:12" x14ac:dyDescent="0.3">
      <c r="A1587" t="s">
        <v>3</v>
      </c>
      <c r="B1587" t="s">
        <v>66</v>
      </c>
      <c r="C1587" t="s">
        <v>15</v>
      </c>
      <c r="D1587" t="s">
        <v>18</v>
      </c>
      <c r="E1587">
        <v>1818.38</v>
      </c>
      <c r="F1587">
        <v>553.41999999999996</v>
      </c>
      <c r="G1587" t="s">
        <v>76</v>
      </c>
      <c r="H1587">
        <v>1</v>
      </c>
      <c r="I1587">
        <v>8</v>
      </c>
      <c r="J1587" s="6">
        <v>43440</v>
      </c>
      <c r="K1587" s="7">
        <v>43435</v>
      </c>
      <c r="L1587" t="s">
        <v>11</v>
      </c>
    </row>
    <row r="1588" spans="1:12" x14ac:dyDescent="0.3">
      <c r="A1588" t="s">
        <v>5</v>
      </c>
      <c r="B1588" t="s">
        <v>70</v>
      </c>
      <c r="C1588" t="s">
        <v>16</v>
      </c>
      <c r="D1588" t="s">
        <v>18</v>
      </c>
      <c r="E1588">
        <v>13462.98</v>
      </c>
      <c r="F1588">
        <v>3009.38</v>
      </c>
      <c r="G1588" t="s">
        <v>76</v>
      </c>
      <c r="H1588">
        <v>1</v>
      </c>
      <c r="I1588">
        <v>5</v>
      </c>
      <c r="J1588" s="6">
        <v>43440</v>
      </c>
      <c r="K1588" s="7">
        <v>43435</v>
      </c>
      <c r="L1588" t="s">
        <v>9</v>
      </c>
    </row>
    <row r="1589" spans="1:12" x14ac:dyDescent="0.3">
      <c r="A1589" t="s">
        <v>3</v>
      </c>
      <c r="B1589" t="s">
        <v>63</v>
      </c>
      <c r="C1589" t="s">
        <v>16</v>
      </c>
      <c r="D1589" t="s">
        <v>18</v>
      </c>
      <c r="E1589">
        <v>1977.84</v>
      </c>
      <c r="F1589">
        <v>285.68</v>
      </c>
      <c r="G1589" t="s">
        <v>76</v>
      </c>
      <c r="H1589">
        <v>1</v>
      </c>
      <c r="I1589">
        <v>1</v>
      </c>
      <c r="J1589" s="6">
        <v>43440</v>
      </c>
      <c r="K1589" s="7">
        <v>43435</v>
      </c>
      <c r="L1589" t="s">
        <v>10</v>
      </c>
    </row>
    <row r="1590" spans="1:12" x14ac:dyDescent="0.3">
      <c r="A1590" t="s">
        <v>4</v>
      </c>
      <c r="B1590" t="s">
        <v>63</v>
      </c>
      <c r="C1590" t="s">
        <v>16</v>
      </c>
      <c r="D1590" t="s">
        <v>18</v>
      </c>
      <c r="E1590">
        <v>1667.63</v>
      </c>
      <c r="F1590">
        <v>210.65</v>
      </c>
      <c r="G1590" t="s">
        <v>76</v>
      </c>
      <c r="H1590">
        <v>1</v>
      </c>
      <c r="I1590">
        <v>3</v>
      </c>
      <c r="J1590" s="6">
        <v>43440</v>
      </c>
      <c r="K1590" s="7">
        <v>43435</v>
      </c>
      <c r="L1590" t="s">
        <v>10</v>
      </c>
    </row>
    <row r="1591" spans="1:12" x14ac:dyDescent="0.3">
      <c r="A1591" t="s">
        <v>3</v>
      </c>
      <c r="B1591" t="s">
        <v>63</v>
      </c>
      <c r="C1591" t="s">
        <v>15</v>
      </c>
      <c r="D1591" t="s">
        <v>18</v>
      </c>
      <c r="E1591">
        <v>11487.15</v>
      </c>
      <c r="F1591">
        <v>5105.3999999999996</v>
      </c>
      <c r="G1591" t="s">
        <v>76</v>
      </c>
      <c r="H1591">
        <v>1</v>
      </c>
      <c r="I1591">
        <v>9</v>
      </c>
      <c r="J1591" s="6">
        <v>43440</v>
      </c>
      <c r="K1591" s="7">
        <v>43435</v>
      </c>
      <c r="L1591" t="s">
        <v>10</v>
      </c>
    </row>
    <row r="1592" spans="1:12" x14ac:dyDescent="0.3">
      <c r="A1592" t="s">
        <v>3</v>
      </c>
      <c r="B1592" t="s">
        <v>69</v>
      </c>
      <c r="C1592" t="s">
        <v>15</v>
      </c>
      <c r="D1592" t="s">
        <v>18</v>
      </c>
      <c r="E1592">
        <v>7790.76</v>
      </c>
      <c r="F1592">
        <v>1640.12</v>
      </c>
      <c r="G1592" t="s">
        <v>76</v>
      </c>
      <c r="H1592">
        <v>1</v>
      </c>
      <c r="I1592">
        <v>10</v>
      </c>
      <c r="J1592" s="6">
        <v>43440</v>
      </c>
      <c r="K1592" s="7">
        <v>43435</v>
      </c>
      <c r="L1592" t="s">
        <v>8</v>
      </c>
    </row>
    <row r="1593" spans="1:12" x14ac:dyDescent="0.3">
      <c r="A1593" t="s">
        <v>2</v>
      </c>
      <c r="B1593" t="s">
        <v>65</v>
      </c>
      <c r="C1593" t="s">
        <v>16</v>
      </c>
      <c r="D1593" t="s">
        <v>18</v>
      </c>
      <c r="E1593">
        <v>6218.94</v>
      </c>
      <c r="F1593">
        <v>1536.43</v>
      </c>
      <c r="G1593" t="s">
        <v>76</v>
      </c>
      <c r="H1593">
        <v>1</v>
      </c>
      <c r="I1593">
        <v>5</v>
      </c>
      <c r="J1593" s="6">
        <v>43440</v>
      </c>
      <c r="K1593" s="7">
        <v>43435</v>
      </c>
      <c r="L1593" t="s">
        <v>12</v>
      </c>
    </row>
    <row r="1594" spans="1:12" x14ac:dyDescent="0.3">
      <c r="A1594" t="s">
        <v>5</v>
      </c>
      <c r="B1594" t="s">
        <v>66</v>
      </c>
      <c r="C1594" t="s">
        <v>16</v>
      </c>
      <c r="D1594" t="s">
        <v>18</v>
      </c>
      <c r="E1594">
        <v>28718.880000000001</v>
      </c>
      <c r="F1594">
        <v>9572.9599999999991</v>
      </c>
      <c r="G1594" t="s">
        <v>76</v>
      </c>
      <c r="H1594">
        <v>1</v>
      </c>
      <c r="I1594">
        <v>3</v>
      </c>
      <c r="J1594" s="6">
        <v>43441</v>
      </c>
      <c r="K1594" s="7">
        <v>43435</v>
      </c>
      <c r="L1594" t="s">
        <v>11</v>
      </c>
    </row>
    <row r="1595" spans="1:12" x14ac:dyDescent="0.3">
      <c r="A1595" t="s">
        <v>2</v>
      </c>
      <c r="B1595" t="s">
        <v>63</v>
      </c>
      <c r="C1595" t="s">
        <v>16</v>
      </c>
      <c r="D1595" t="s">
        <v>18</v>
      </c>
      <c r="E1595">
        <v>6139.34</v>
      </c>
      <c r="F1595">
        <v>1601.54</v>
      </c>
      <c r="G1595" t="s">
        <v>76</v>
      </c>
      <c r="H1595">
        <v>1</v>
      </c>
      <c r="I1595">
        <v>7</v>
      </c>
      <c r="J1595" s="6">
        <v>43441</v>
      </c>
      <c r="K1595" s="7">
        <v>43435</v>
      </c>
      <c r="L1595" t="s">
        <v>10</v>
      </c>
    </row>
    <row r="1596" spans="1:12" x14ac:dyDescent="0.3">
      <c r="A1596" t="s">
        <v>3</v>
      </c>
      <c r="B1596" t="s">
        <v>63</v>
      </c>
      <c r="C1596" t="s">
        <v>16</v>
      </c>
      <c r="D1596" t="s">
        <v>18</v>
      </c>
      <c r="E1596">
        <v>8908.32</v>
      </c>
      <c r="F1596">
        <v>4008.72</v>
      </c>
      <c r="G1596" t="s">
        <v>76</v>
      </c>
      <c r="H1596">
        <v>1</v>
      </c>
      <c r="I1596">
        <v>5</v>
      </c>
      <c r="J1596" s="6">
        <v>43441</v>
      </c>
      <c r="K1596" s="7">
        <v>43435</v>
      </c>
      <c r="L1596" t="s">
        <v>10</v>
      </c>
    </row>
    <row r="1597" spans="1:12" x14ac:dyDescent="0.3">
      <c r="A1597" t="s">
        <v>3</v>
      </c>
      <c r="B1597" t="s">
        <v>66</v>
      </c>
      <c r="C1597" t="s">
        <v>16</v>
      </c>
      <c r="D1597" t="s">
        <v>18</v>
      </c>
      <c r="E1597">
        <v>21806.49</v>
      </c>
      <c r="F1597">
        <v>8033.97</v>
      </c>
      <c r="G1597" t="s">
        <v>76</v>
      </c>
      <c r="H1597">
        <v>1</v>
      </c>
      <c r="I1597">
        <v>7</v>
      </c>
      <c r="J1597" s="6">
        <v>43441</v>
      </c>
      <c r="K1597" s="7">
        <v>43435</v>
      </c>
      <c r="L1597" t="s">
        <v>11</v>
      </c>
    </row>
    <row r="1598" spans="1:12" x14ac:dyDescent="0.3">
      <c r="A1598" t="s">
        <v>2</v>
      </c>
      <c r="B1598" t="s">
        <v>65</v>
      </c>
      <c r="C1598" t="s">
        <v>16</v>
      </c>
      <c r="D1598" t="s">
        <v>18</v>
      </c>
      <c r="E1598">
        <v>4577.4399999999996</v>
      </c>
      <c r="F1598">
        <v>-653.91999999999996</v>
      </c>
      <c r="G1598" t="s">
        <v>76</v>
      </c>
      <c r="H1598">
        <v>1</v>
      </c>
      <c r="I1598">
        <v>7</v>
      </c>
      <c r="J1598" s="6">
        <v>43441</v>
      </c>
      <c r="K1598" s="7">
        <v>43435</v>
      </c>
      <c r="L1598" t="s">
        <v>12</v>
      </c>
    </row>
    <row r="1599" spans="1:12" x14ac:dyDescent="0.3">
      <c r="A1599" t="s">
        <v>3</v>
      </c>
      <c r="B1599" t="s">
        <v>63</v>
      </c>
      <c r="C1599" t="s">
        <v>16</v>
      </c>
      <c r="D1599" t="s">
        <v>18</v>
      </c>
      <c r="E1599">
        <v>5424.32</v>
      </c>
      <c r="F1599">
        <v>2417.36</v>
      </c>
      <c r="G1599" t="s">
        <v>76</v>
      </c>
      <c r="H1599">
        <v>1</v>
      </c>
      <c r="I1599">
        <v>2</v>
      </c>
      <c r="J1599" s="6">
        <v>43441</v>
      </c>
      <c r="K1599" s="7">
        <v>43435</v>
      </c>
      <c r="L1599" t="s">
        <v>10</v>
      </c>
    </row>
    <row r="1600" spans="1:12" x14ac:dyDescent="0.3">
      <c r="A1600" t="s">
        <v>3</v>
      </c>
      <c r="B1600" t="s">
        <v>63</v>
      </c>
      <c r="C1600" t="s">
        <v>15</v>
      </c>
      <c r="D1600" t="s">
        <v>18</v>
      </c>
      <c r="E1600">
        <v>11711.6</v>
      </c>
      <c r="F1600">
        <v>3451.85</v>
      </c>
      <c r="G1600" t="s">
        <v>76</v>
      </c>
      <c r="H1600">
        <v>1</v>
      </c>
      <c r="I1600">
        <v>8</v>
      </c>
      <c r="J1600" s="6">
        <v>43441</v>
      </c>
      <c r="K1600" s="7">
        <v>43435</v>
      </c>
      <c r="L1600" t="s">
        <v>10</v>
      </c>
    </row>
    <row r="1601" spans="1:12" x14ac:dyDescent="0.3">
      <c r="A1601" t="s">
        <v>3</v>
      </c>
      <c r="B1601" t="s">
        <v>67</v>
      </c>
      <c r="C1601" t="s">
        <v>16</v>
      </c>
      <c r="D1601" t="s">
        <v>18</v>
      </c>
      <c r="E1601">
        <v>4631.04</v>
      </c>
      <c r="F1601">
        <v>514.55999999999995</v>
      </c>
      <c r="G1601" t="s">
        <v>76</v>
      </c>
      <c r="H1601">
        <v>1</v>
      </c>
      <c r="I1601">
        <v>5</v>
      </c>
      <c r="J1601" s="6">
        <v>43441</v>
      </c>
      <c r="K1601" s="7">
        <v>43435</v>
      </c>
      <c r="L1601" t="s">
        <v>13</v>
      </c>
    </row>
    <row r="1602" spans="1:12" x14ac:dyDescent="0.3">
      <c r="A1602" t="s">
        <v>4</v>
      </c>
      <c r="B1602" t="s">
        <v>66</v>
      </c>
      <c r="C1602" t="s">
        <v>15</v>
      </c>
      <c r="D1602" t="s">
        <v>18</v>
      </c>
      <c r="E1602">
        <v>5177.76</v>
      </c>
      <c r="F1602">
        <v>2588.88</v>
      </c>
      <c r="G1602" t="s">
        <v>76</v>
      </c>
      <c r="H1602">
        <v>1</v>
      </c>
      <c r="I1602">
        <v>8</v>
      </c>
      <c r="J1602" s="6">
        <v>43442</v>
      </c>
      <c r="K1602" s="7">
        <v>43435</v>
      </c>
      <c r="L1602" t="s">
        <v>11</v>
      </c>
    </row>
    <row r="1603" spans="1:12" x14ac:dyDescent="0.3">
      <c r="A1603" t="s">
        <v>3</v>
      </c>
      <c r="B1603" t="s">
        <v>63</v>
      </c>
      <c r="C1603" t="s">
        <v>16</v>
      </c>
      <c r="D1603" t="s">
        <v>18</v>
      </c>
      <c r="E1603">
        <v>16272.96</v>
      </c>
      <c r="F1603">
        <v>-203.4</v>
      </c>
      <c r="G1603" t="s">
        <v>76</v>
      </c>
      <c r="H1603">
        <v>1</v>
      </c>
      <c r="I1603">
        <v>3</v>
      </c>
      <c r="J1603" s="6">
        <v>43442</v>
      </c>
      <c r="K1603" s="7">
        <v>43435</v>
      </c>
      <c r="L1603" t="s">
        <v>10</v>
      </c>
    </row>
    <row r="1604" spans="1:12" x14ac:dyDescent="0.3">
      <c r="A1604" t="s">
        <v>3</v>
      </c>
      <c r="B1604" t="s">
        <v>65</v>
      </c>
      <c r="C1604" t="s">
        <v>15</v>
      </c>
      <c r="D1604" t="s">
        <v>18</v>
      </c>
      <c r="E1604">
        <v>13233.84</v>
      </c>
      <c r="F1604">
        <v>165.42</v>
      </c>
      <c r="G1604" t="s">
        <v>76</v>
      </c>
      <c r="H1604">
        <v>1</v>
      </c>
      <c r="I1604">
        <v>8</v>
      </c>
      <c r="J1604" s="6">
        <v>43442</v>
      </c>
      <c r="K1604" s="7">
        <v>43435</v>
      </c>
      <c r="L1604" t="s">
        <v>12</v>
      </c>
    </row>
    <row r="1605" spans="1:12" x14ac:dyDescent="0.3">
      <c r="A1605" t="s">
        <v>4</v>
      </c>
      <c r="B1605" t="s">
        <v>70</v>
      </c>
      <c r="C1605" t="s">
        <v>16</v>
      </c>
      <c r="D1605" t="s">
        <v>18</v>
      </c>
      <c r="E1605">
        <v>1578.52</v>
      </c>
      <c r="F1605">
        <v>415.4</v>
      </c>
      <c r="G1605" t="s">
        <v>76</v>
      </c>
      <c r="H1605">
        <v>1</v>
      </c>
      <c r="I1605">
        <v>7</v>
      </c>
      <c r="J1605" s="6">
        <v>43442</v>
      </c>
      <c r="K1605" s="7">
        <v>43435</v>
      </c>
      <c r="L1605" t="s">
        <v>9</v>
      </c>
    </row>
    <row r="1606" spans="1:12" x14ac:dyDescent="0.3">
      <c r="A1606" t="s">
        <v>3</v>
      </c>
      <c r="B1606" t="s">
        <v>70</v>
      </c>
      <c r="C1606" t="s">
        <v>15</v>
      </c>
      <c r="D1606" t="s">
        <v>18</v>
      </c>
      <c r="E1606">
        <v>3819</v>
      </c>
      <c r="F1606">
        <v>1969.8</v>
      </c>
      <c r="G1606" t="s">
        <v>76</v>
      </c>
      <c r="H1606">
        <v>1</v>
      </c>
      <c r="I1606">
        <v>9</v>
      </c>
      <c r="J1606" s="6">
        <v>43442</v>
      </c>
      <c r="K1606" s="7">
        <v>43435</v>
      </c>
      <c r="L1606" t="s">
        <v>9</v>
      </c>
    </row>
    <row r="1607" spans="1:12" x14ac:dyDescent="0.3">
      <c r="A1607" t="s">
        <v>4</v>
      </c>
      <c r="B1607" t="s">
        <v>65</v>
      </c>
      <c r="C1607" t="s">
        <v>15</v>
      </c>
      <c r="D1607" t="s">
        <v>18</v>
      </c>
      <c r="E1607">
        <v>8968.6200000000008</v>
      </c>
      <c r="F1607">
        <v>3704.42</v>
      </c>
      <c r="G1607" t="s">
        <v>76</v>
      </c>
      <c r="H1607">
        <v>1</v>
      </c>
      <c r="I1607">
        <v>8</v>
      </c>
      <c r="J1607" s="6">
        <v>43442</v>
      </c>
      <c r="K1607" s="7">
        <v>43435</v>
      </c>
      <c r="L1607" t="s">
        <v>12</v>
      </c>
    </row>
    <row r="1608" spans="1:12" x14ac:dyDescent="0.3">
      <c r="A1608" t="s">
        <v>4</v>
      </c>
      <c r="B1608" t="s">
        <v>67</v>
      </c>
      <c r="C1608" t="s">
        <v>16</v>
      </c>
      <c r="D1608" t="s">
        <v>18</v>
      </c>
      <c r="E1608">
        <v>1121.8499999999999</v>
      </c>
      <c r="F1608">
        <v>378.03</v>
      </c>
      <c r="G1608" t="s">
        <v>76</v>
      </c>
      <c r="H1608">
        <v>1</v>
      </c>
      <c r="I1608">
        <v>3</v>
      </c>
      <c r="J1608" s="6">
        <v>43442</v>
      </c>
      <c r="K1608" s="7">
        <v>43435</v>
      </c>
      <c r="L1608" t="s">
        <v>13</v>
      </c>
    </row>
    <row r="1609" spans="1:12" x14ac:dyDescent="0.3">
      <c r="A1609" t="s">
        <v>4</v>
      </c>
      <c r="B1609" t="s">
        <v>69</v>
      </c>
      <c r="C1609" t="s">
        <v>16</v>
      </c>
      <c r="D1609" t="s">
        <v>18</v>
      </c>
      <c r="E1609">
        <v>7574.35</v>
      </c>
      <c r="F1609">
        <v>1993.25</v>
      </c>
      <c r="G1609" t="s">
        <v>76</v>
      </c>
      <c r="H1609">
        <v>1</v>
      </c>
      <c r="I1609">
        <v>6</v>
      </c>
      <c r="J1609" s="6">
        <v>43442</v>
      </c>
      <c r="K1609" s="7">
        <v>43435</v>
      </c>
      <c r="L1609" t="s">
        <v>8</v>
      </c>
    </row>
    <row r="1610" spans="1:12" x14ac:dyDescent="0.3">
      <c r="A1610" t="s">
        <v>5</v>
      </c>
      <c r="B1610" t="s">
        <v>69</v>
      </c>
      <c r="C1610" t="s">
        <v>15</v>
      </c>
      <c r="D1610" t="s">
        <v>18</v>
      </c>
      <c r="E1610">
        <v>39153.730000000003</v>
      </c>
      <c r="F1610">
        <v>21704.77</v>
      </c>
      <c r="G1610" t="s">
        <v>76</v>
      </c>
      <c r="H1610">
        <v>1</v>
      </c>
      <c r="I1610">
        <v>10</v>
      </c>
      <c r="J1610" s="6">
        <v>43442</v>
      </c>
      <c r="K1610" s="7">
        <v>43435</v>
      </c>
      <c r="L1610" t="s">
        <v>8</v>
      </c>
    </row>
    <row r="1611" spans="1:12" x14ac:dyDescent="0.3">
      <c r="A1611" t="s">
        <v>3</v>
      </c>
      <c r="B1611" t="s">
        <v>66</v>
      </c>
      <c r="C1611" t="s">
        <v>16</v>
      </c>
      <c r="D1611" t="s">
        <v>18</v>
      </c>
      <c r="E1611">
        <v>13349.08</v>
      </c>
      <c r="F1611">
        <v>5025.5200000000004</v>
      </c>
      <c r="G1611" t="s">
        <v>76</v>
      </c>
      <c r="H1611">
        <v>1</v>
      </c>
      <c r="I1611">
        <v>3</v>
      </c>
      <c r="J1611" s="6">
        <v>43443</v>
      </c>
      <c r="K1611" s="7">
        <v>43435</v>
      </c>
      <c r="L1611" t="s">
        <v>11</v>
      </c>
    </row>
    <row r="1612" spans="1:12" x14ac:dyDescent="0.3">
      <c r="A1612" t="s">
        <v>2</v>
      </c>
      <c r="B1612" t="s">
        <v>66</v>
      </c>
      <c r="C1612" t="s">
        <v>15</v>
      </c>
      <c r="D1612" t="s">
        <v>18</v>
      </c>
      <c r="E1612">
        <v>2959.72</v>
      </c>
      <c r="F1612">
        <v>654.25</v>
      </c>
      <c r="G1612" t="s">
        <v>76</v>
      </c>
      <c r="H1612">
        <v>1</v>
      </c>
      <c r="I1612">
        <v>8</v>
      </c>
      <c r="J1612" s="6">
        <v>43443</v>
      </c>
      <c r="K1612" s="7">
        <v>43435</v>
      </c>
      <c r="L1612" t="s">
        <v>11</v>
      </c>
    </row>
    <row r="1613" spans="1:12" x14ac:dyDescent="0.3">
      <c r="A1613" t="s">
        <v>3</v>
      </c>
      <c r="B1613" t="s">
        <v>69</v>
      </c>
      <c r="C1613" t="s">
        <v>15</v>
      </c>
      <c r="D1613" t="s">
        <v>18</v>
      </c>
      <c r="E1613">
        <v>21413.200000000001</v>
      </c>
      <c r="F1613">
        <v>6549.9</v>
      </c>
      <c r="G1613" t="s">
        <v>76</v>
      </c>
      <c r="H1613">
        <v>1</v>
      </c>
      <c r="I1613">
        <v>10</v>
      </c>
      <c r="J1613" s="6">
        <v>43443</v>
      </c>
      <c r="K1613" s="7">
        <v>43435</v>
      </c>
      <c r="L1613" t="s">
        <v>8</v>
      </c>
    </row>
    <row r="1614" spans="1:12" x14ac:dyDescent="0.3">
      <c r="A1614" t="s">
        <v>3</v>
      </c>
      <c r="B1614" t="s">
        <v>63</v>
      </c>
      <c r="C1614" t="s">
        <v>15</v>
      </c>
      <c r="D1614" t="s">
        <v>18</v>
      </c>
      <c r="E1614">
        <v>5028.3500000000004</v>
      </c>
      <c r="F1614">
        <v>2223.0500000000002</v>
      </c>
      <c r="G1614" t="s">
        <v>76</v>
      </c>
      <c r="H1614">
        <v>1</v>
      </c>
      <c r="I1614">
        <v>9</v>
      </c>
      <c r="J1614" s="6">
        <v>43443</v>
      </c>
      <c r="K1614" s="7">
        <v>43435</v>
      </c>
      <c r="L1614" t="s">
        <v>10</v>
      </c>
    </row>
    <row r="1615" spans="1:12" x14ac:dyDescent="0.3">
      <c r="A1615" t="s">
        <v>3</v>
      </c>
      <c r="B1615" t="s">
        <v>66</v>
      </c>
      <c r="C1615" t="s">
        <v>16</v>
      </c>
      <c r="D1615" t="s">
        <v>18</v>
      </c>
      <c r="E1615">
        <v>1050.22</v>
      </c>
      <c r="F1615">
        <v>563.82000000000005</v>
      </c>
      <c r="G1615" t="s">
        <v>76</v>
      </c>
      <c r="H1615">
        <v>1</v>
      </c>
      <c r="I1615">
        <v>7</v>
      </c>
      <c r="J1615" s="6">
        <v>43443</v>
      </c>
      <c r="K1615" s="7">
        <v>43435</v>
      </c>
      <c r="L1615" t="s">
        <v>11</v>
      </c>
    </row>
    <row r="1616" spans="1:12" x14ac:dyDescent="0.3">
      <c r="A1616" t="s">
        <v>3</v>
      </c>
      <c r="B1616" t="s">
        <v>63</v>
      </c>
      <c r="C1616" t="s">
        <v>15</v>
      </c>
      <c r="D1616" t="s">
        <v>18</v>
      </c>
      <c r="E1616">
        <v>2966.76</v>
      </c>
      <c r="F1616">
        <v>461.5</v>
      </c>
      <c r="G1616" t="s">
        <v>76</v>
      </c>
      <c r="H1616">
        <v>1</v>
      </c>
      <c r="I1616">
        <v>9</v>
      </c>
      <c r="J1616" s="6">
        <v>43443</v>
      </c>
      <c r="K1616" s="7">
        <v>43435</v>
      </c>
      <c r="L1616" t="s">
        <v>10</v>
      </c>
    </row>
    <row r="1617" spans="1:12" x14ac:dyDescent="0.3">
      <c r="A1617" t="s">
        <v>3</v>
      </c>
      <c r="B1617" t="s">
        <v>63</v>
      </c>
      <c r="C1617" t="s">
        <v>15</v>
      </c>
      <c r="D1617" t="s">
        <v>18</v>
      </c>
      <c r="E1617">
        <v>32194.17</v>
      </c>
      <c r="F1617">
        <v>15927.63</v>
      </c>
      <c r="G1617" t="s">
        <v>76</v>
      </c>
      <c r="H1617">
        <v>1</v>
      </c>
      <c r="I1617">
        <v>9</v>
      </c>
      <c r="J1617" s="6">
        <v>43443</v>
      </c>
      <c r="K1617" s="7">
        <v>43435</v>
      </c>
      <c r="L1617" t="s">
        <v>10</v>
      </c>
    </row>
    <row r="1618" spans="1:12" x14ac:dyDescent="0.3">
      <c r="A1618" t="s">
        <v>5</v>
      </c>
      <c r="B1618" t="s">
        <v>66</v>
      </c>
      <c r="C1618" t="s">
        <v>16</v>
      </c>
      <c r="D1618" t="s">
        <v>18</v>
      </c>
      <c r="E1618">
        <v>1007.01</v>
      </c>
      <c r="F1618">
        <v>279.72000000000003</v>
      </c>
      <c r="G1618" t="s">
        <v>76</v>
      </c>
      <c r="H1618">
        <v>1</v>
      </c>
      <c r="I1618">
        <v>7</v>
      </c>
      <c r="J1618" s="6">
        <v>43443</v>
      </c>
      <c r="K1618" s="7">
        <v>43435</v>
      </c>
      <c r="L1618" t="s">
        <v>11</v>
      </c>
    </row>
    <row r="1619" spans="1:12" x14ac:dyDescent="0.3">
      <c r="A1619" t="s">
        <v>3</v>
      </c>
      <c r="B1619" t="s">
        <v>66</v>
      </c>
      <c r="C1619" t="s">
        <v>15</v>
      </c>
      <c r="D1619" t="s">
        <v>18</v>
      </c>
      <c r="E1619">
        <v>9862.4</v>
      </c>
      <c r="F1619">
        <v>964.8</v>
      </c>
      <c r="G1619" t="s">
        <v>76</v>
      </c>
      <c r="H1619">
        <v>1</v>
      </c>
      <c r="I1619">
        <v>10</v>
      </c>
      <c r="J1619" s="6">
        <v>43443</v>
      </c>
      <c r="K1619" s="7">
        <v>43435</v>
      </c>
      <c r="L1619" t="s">
        <v>11</v>
      </c>
    </row>
    <row r="1620" spans="1:12" x14ac:dyDescent="0.3">
      <c r="A1620" t="s">
        <v>3</v>
      </c>
      <c r="B1620" t="s">
        <v>65</v>
      </c>
      <c r="C1620" t="s">
        <v>16</v>
      </c>
      <c r="D1620" t="s">
        <v>18</v>
      </c>
      <c r="E1620">
        <v>29380.84</v>
      </c>
      <c r="F1620">
        <v>6494.68</v>
      </c>
      <c r="G1620" t="s">
        <v>76</v>
      </c>
      <c r="H1620">
        <v>1</v>
      </c>
      <c r="I1620">
        <v>7</v>
      </c>
      <c r="J1620" s="6">
        <v>43444</v>
      </c>
      <c r="K1620" s="7">
        <v>43435</v>
      </c>
      <c r="L1620" t="s">
        <v>12</v>
      </c>
    </row>
    <row r="1621" spans="1:12" x14ac:dyDescent="0.3">
      <c r="A1621" t="s">
        <v>3</v>
      </c>
      <c r="B1621" t="s">
        <v>63</v>
      </c>
      <c r="C1621" t="s">
        <v>16</v>
      </c>
      <c r="D1621" t="s">
        <v>18</v>
      </c>
      <c r="E1621">
        <v>875.29</v>
      </c>
      <c r="F1621">
        <v>475.7</v>
      </c>
      <c r="G1621" t="s">
        <v>76</v>
      </c>
      <c r="H1621">
        <v>1</v>
      </c>
      <c r="I1621">
        <v>1</v>
      </c>
      <c r="J1621" s="6">
        <v>43444</v>
      </c>
      <c r="K1621" s="7">
        <v>43435</v>
      </c>
      <c r="L1621" t="s">
        <v>10</v>
      </c>
    </row>
    <row r="1622" spans="1:12" x14ac:dyDescent="0.3">
      <c r="A1622" t="s">
        <v>4</v>
      </c>
      <c r="B1622" t="s">
        <v>67</v>
      </c>
      <c r="C1622" t="s">
        <v>16</v>
      </c>
      <c r="D1622" t="s">
        <v>18</v>
      </c>
      <c r="E1622">
        <v>31029.58</v>
      </c>
      <c r="F1622">
        <v>5396.44</v>
      </c>
      <c r="G1622" t="s">
        <v>76</v>
      </c>
      <c r="H1622">
        <v>1</v>
      </c>
      <c r="I1622">
        <v>6</v>
      </c>
      <c r="J1622" s="6">
        <v>43445</v>
      </c>
      <c r="K1622" s="7">
        <v>43435</v>
      </c>
      <c r="L1622" t="s">
        <v>13</v>
      </c>
    </row>
    <row r="1623" spans="1:12" x14ac:dyDescent="0.3">
      <c r="A1623" t="s">
        <v>3</v>
      </c>
      <c r="B1623" t="s">
        <v>65</v>
      </c>
      <c r="C1623" t="s">
        <v>15</v>
      </c>
      <c r="D1623" t="s">
        <v>18</v>
      </c>
      <c r="E1623">
        <v>10799.73</v>
      </c>
      <c r="F1623">
        <v>1439.97</v>
      </c>
      <c r="G1623" t="s">
        <v>76</v>
      </c>
      <c r="H1623">
        <v>1</v>
      </c>
      <c r="I1623">
        <v>10</v>
      </c>
      <c r="J1623" s="6">
        <v>43445</v>
      </c>
      <c r="K1623" s="7">
        <v>43435</v>
      </c>
      <c r="L1623" t="s">
        <v>12</v>
      </c>
    </row>
    <row r="1624" spans="1:12" x14ac:dyDescent="0.3">
      <c r="A1624" t="s">
        <v>4</v>
      </c>
      <c r="B1624" t="s">
        <v>67</v>
      </c>
      <c r="C1624" t="s">
        <v>16</v>
      </c>
      <c r="D1624" t="s">
        <v>18</v>
      </c>
      <c r="E1624">
        <v>12157.15</v>
      </c>
      <c r="F1624">
        <v>4862.8500000000004</v>
      </c>
      <c r="G1624" t="s">
        <v>76</v>
      </c>
      <c r="H1624">
        <v>1</v>
      </c>
      <c r="I1624">
        <v>1</v>
      </c>
      <c r="J1624" s="6">
        <v>43445</v>
      </c>
      <c r="K1624" s="7">
        <v>43435</v>
      </c>
      <c r="L1624" t="s">
        <v>13</v>
      </c>
    </row>
    <row r="1625" spans="1:12" x14ac:dyDescent="0.3">
      <c r="A1625" t="s">
        <v>2</v>
      </c>
      <c r="B1625" t="s">
        <v>67</v>
      </c>
      <c r="C1625" t="s">
        <v>15</v>
      </c>
      <c r="D1625" t="s">
        <v>18</v>
      </c>
      <c r="E1625">
        <v>1453.9</v>
      </c>
      <c r="F1625">
        <v>186.92</v>
      </c>
      <c r="G1625" t="s">
        <v>76</v>
      </c>
      <c r="H1625">
        <v>1</v>
      </c>
      <c r="I1625">
        <v>8</v>
      </c>
      <c r="J1625" s="6">
        <v>43445</v>
      </c>
      <c r="K1625" s="7">
        <v>43435</v>
      </c>
      <c r="L1625" t="s">
        <v>13</v>
      </c>
    </row>
    <row r="1626" spans="1:12" x14ac:dyDescent="0.3">
      <c r="A1626" t="s">
        <v>2</v>
      </c>
      <c r="B1626" t="s">
        <v>63</v>
      </c>
      <c r="C1626" t="s">
        <v>16</v>
      </c>
      <c r="D1626" t="s">
        <v>18</v>
      </c>
      <c r="E1626">
        <v>42026.15</v>
      </c>
      <c r="F1626">
        <v>22383.52</v>
      </c>
      <c r="G1626" t="s">
        <v>76</v>
      </c>
      <c r="H1626">
        <v>1</v>
      </c>
      <c r="I1626">
        <v>3</v>
      </c>
      <c r="J1626" s="6">
        <v>43445</v>
      </c>
      <c r="K1626" s="7">
        <v>43435</v>
      </c>
      <c r="L1626" t="s">
        <v>10</v>
      </c>
    </row>
    <row r="1627" spans="1:12" x14ac:dyDescent="0.3">
      <c r="A1627" t="s">
        <v>3</v>
      </c>
      <c r="B1627" t="s">
        <v>65</v>
      </c>
      <c r="C1627" t="s">
        <v>16</v>
      </c>
      <c r="D1627" t="s">
        <v>18</v>
      </c>
      <c r="E1627">
        <v>3276.3</v>
      </c>
      <c r="F1627">
        <v>-764.45</v>
      </c>
      <c r="G1627" t="s">
        <v>76</v>
      </c>
      <c r="H1627">
        <v>1</v>
      </c>
      <c r="I1627">
        <v>6</v>
      </c>
      <c r="J1627" s="6">
        <v>43445</v>
      </c>
      <c r="K1627" s="7">
        <v>43435</v>
      </c>
      <c r="L1627" t="s">
        <v>12</v>
      </c>
    </row>
    <row r="1628" spans="1:12" x14ac:dyDescent="0.3">
      <c r="A1628" t="s">
        <v>5</v>
      </c>
      <c r="B1628" t="s">
        <v>63</v>
      </c>
      <c r="C1628" t="s">
        <v>16</v>
      </c>
      <c r="D1628" t="s">
        <v>18</v>
      </c>
      <c r="E1628">
        <v>11056.01</v>
      </c>
      <c r="F1628">
        <v>2909.48</v>
      </c>
      <c r="G1628" t="s">
        <v>76</v>
      </c>
      <c r="H1628">
        <v>1</v>
      </c>
      <c r="I1628">
        <v>1</v>
      </c>
      <c r="J1628" s="6">
        <v>43445</v>
      </c>
      <c r="K1628" s="7">
        <v>43435</v>
      </c>
      <c r="L1628" t="s">
        <v>10</v>
      </c>
    </row>
    <row r="1629" spans="1:12" x14ac:dyDescent="0.3">
      <c r="A1629" t="s">
        <v>3</v>
      </c>
      <c r="B1629" t="s">
        <v>65</v>
      </c>
      <c r="C1629" t="s">
        <v>16</v>
      </c>
      <c r="D1629" t="s">
        <v>18</v>
      </c>
      <c r="E1629">
        <v>14037.84</v>
      </c>
      <c r="F1629">
        <v>1871.7</v>
      </c>
      <c r="G1629" t="s">
        <v>76</v>
      </c>
      <c r="H1629">
        <v>1</v>
      </c>
      <c r="I1629">
        <v>1</v>
      </c>
      <c r="J1629" s="6">
        <v>43445</v>
      </c>
      <c r="K1629" s="7">
        <v>43435</v>
      </c>
      <c r="L1629" t="s">
        <v>12</v>
      </c>
    </row>
    <row r="1630" spans="1:12" x14ac:dyDescent="0.3">
      <c r="A1630" t="s">
        <v>3</v>
      </c>
      <c r="B1630" t="s">
        <v>63</v>
      </c>
      <c r="C1630" t="s">
        <v>16</v>
      </c>
      <c r="D1630" t="s">
        <v>18</v>
      </c>
      <c r="E1630">
        <v>1616.71</v>
      </c>
      <c r="F1630">
        <v>646.69000000000005</v>
      </c>
      <c r="G1630" t="s">
        <v>76</v>
      </c>
      <c r="H1630">
        <v>1</v>
      </c>
      <c r="I1630">
        <v>6</v>
      </c>
      <c r="J1630" s="6">
        <v>43445</v>
      </c>
      <c r="K1630" s="7">
        <v>43435</v>
      </c>
      <c r="L1630" t="s">
        <v>10</v>
      </c>
    </row>
    <row r="1631" spans="1:12" x14ac:dyDescent="0.3">
      <c r="A1631" t="s">
        <v>5</v>
      </c>
      <c r="B1631" t="s">
        <v>63</v>
      </c>
      <c r="C1631" t="s">
        <v>15</v>
      </c>
      <c r="D1631" t="s">
        <v>18</v>
      </c>
      <c r="E1631">
        <v>1857.24</v>
      </c>
      <c r="F1631">
        <v>309.54000000000002</v>
      </c>
      <c r="G1631" t="s">
        <v>76</v>
      </c>
      <c r="H1631">
        <v>1</v>
      </c>
      <c r="I1631">
        <v>8</v>
      </c>
      <c r="J1631" s="6">
        <v>43446</v>
      </c>
      <c r="K1631" s="7">
        <v>43435</v>
      </c>
      <c r="L1631" t="s">
        <v>10</v>
      </c>
    </row>
    <row r="1632" spans="1:12" x14ac:dyDescent="0.3">
      <c r="A1632" t="s">
        <v>5</v>
      </c>
      <c r="B1632" t="s">
        <v>70</v>
      </c>
      <c r="C1632" t="s">
        <v>16</v>
      </c>
      <c r="D1632" t="s">
        <v>18</v>
      </c>
      <c r="E1632">
        <v>1430.05</v>
      </c>
      <c r="F1632">
        <v>792.77</v>
      </c>
      <c r="G1632" t="s">
        <v>76</v>
      </c>
      <c r="H1632">
        <v>1</v>
      </c>
      <c r="I1632">
        <v>2</v>
      </c>
      <c r="J1632" s="6">
        <v>43446</v>
      </c>
      <c r="K1632" s="7">
        <v>43435</v>
      </c>
      <c r="L1632" t="s">
        <v>9</v>
      </c>
    </row>
    <row r="1633" spans="1:12" x14ac:dyDescent="0.3">
      <c r="A1633" t="s">
        <v>3</v>
      </c>
      <c r="B1633" t="s">
        <v>63</v>
      </c>
      <c r="C1633" t="s">
        <v>16</v>
      </c>
      <c r="D1633" t="s">
        <v>18</v>
      </c>
      <c r="E1633">
        <v>3730.56</v>
      </c>
      <c r="F1633">
        <v>559.58000000000004</v>
      </c>
      <c r="G1633" t="s">
        <v>76</v>
      </c>
      <c r="H1633">
        <v>1</v>
      </c>
      <c r="I1633">
        <v>6</v>
      </c>
      <c r="J1633" s="6">
        <v>43446</v>
      </c>
      <c r="K1633" s="7">
        <v>43435</v>
      </c>
      <c r="L1633" t="s">
        <v>10</v>
      </c>
    </row>
    <row r="1634" spans="1:12" x14ac:dyDescent="0.3">
      <c r="A1634" t="s">
        <v>2</v>
      </c>
      <c r="B1634" t="s">
        <v>63</v>
      </c>
      <c r="C1634" t="s">
        <v>15</v>
      </c>
      <c r="D1634" t="s">
        <v>18</v>
      </c>
      <c r="E1634">
        <v>7203.84</v>
      </c>
      <c r="F1634">
        <v>630.33000000000004</v>
      </c>
      <c r="G1634" t="s">
        <v>76</v>
      </c>
      <c r="H1634">
        <v>1</v>
      </c>
      <c r="I1634">
        <v>9</v>
      </c>
      <c r="J1634" s="6">
        <v>43446</v>
      </c>
      <c r="K1634" s="7">
        <v>43435</v>
      </c>
      <c r="L1634" t="s">
        <v>10</v>
      </c>
    </row>
    <row r="1635" spans="1:12" x14ac:dyDescent="0.3">
      <c r="A1635" t="s">
        <v>3</v>
      </c>
      <c r="B1635" t="s">
        <v>63</v>
      </c>
      <c r="C1635" t="s">
        <v>16</v>
      </c>
      <c r="D1635" t="s">
        <v>18</v>
      </c>
      <c r="E1635">
        <v>591.94000000000005</v>
      </c>
      <c r="F1635">
        <v>87.22</v>
      </c>
      <c r="G1635" t="s">
        <v>76</v>
      </c>
      <c r="H1635">
        <v>1</v>
      </c>
      <c r="I1635">
        <v>6</v>
      </c>
      <c r="J1635" s="6">
        <v>43446</v>
      </c>
      <c r="K1635" s="7">
        <v>43435</v>
      </c>
      <c r="L1635" t="s">
        <v>10</v>
      </c>
    </row>
    <row r="1636" spans="1:12" x14ac:dyDescent="0.3">
      <c r="A1636" t="s">
        <v>3</v>
      </c>
      <c r="B1636" t="s">
        <v>69</v>
      </c>
      <c r="C1636" t="s">
        <v>16</v>
      </c>
      <c r="D1636" t="s">
        <v>18</v>
      </c>
      <c r="E1636">
        <v>3569.76</v>
      </c>
      <c r="F1636">
        <v>937.08</v>
      </c>
      <c r="G1636" t="s">
        <v>76</v>
      </c>
      <c r="H1636">
        <v>1</v>
      </c>
      <c r="I1636">
        <v>6</v>
      </c>
      <c r="J1636" s="6">
        <v>43446</v>
      </c>
      <c r="K1636" s="7">
        <v>43435</v>
      </c>
      <c r="L1636" t="s">
        <v>8</v>
      </c>
    </row>
    <row r="1637" spans="1:12" x14ac:dyDescent="0.3">
      <c r="A1637" t="s">
        <v>3</v>
      </c>
      <c r="B1637" t="s">
        <v>63</v>
      </c>
      <c r="C1637" t="s">
        <v>16</v>
      </c>
      <c r="D1637" t="s">
        <v>18</v>
      </c>
      <c r="E1637">
        <v>1337.59</v>
      </c>
      <c r="F1637">
        <v>494.3</v>
      </c>
      <c r="G1637" t="s">
        <v>76</v>
      </c>
      <c r="H1637">
        <v>1</v>
      </c>
      <c r="I1637">
        <v>1</v>
      </c>
      <c r="J1637" s="6">
        <v>43446</v>
      </c>
      <c r="K1637" s="7">
        <v>43435</v>
      </c>
      <c r="L1637" t="s">
        <v>10</v>
      </c>
    </row>
    <row r="1638" spans="1:12" x14ac:dyDescent="0.3">
      <c r="A1638" t="s">
        <v>2</v>
      </c>
      <c r="B1638" t="s">
        <v>63</v>
      </c>
      <c r="C1638" t="s">
        <v>16</v>
      </c>
      <c r="D1638" t="s">
        <v>18</v>
      </c>
      <c r="E1638">
        <v>15575.49</v>
      </c>
      <c r="F1638">
        <v>3807.33</v>
      </c>
      <c r="G1638" t="s">
        <v>76</v>
      </c>
      <c r="H1638">
        <v>1</v>
      </c>
      <c r="I1638">
        <v>3</v>
      </c>
      <c r="J1638" s="6">
        <v>43446</v>
      </c>
      <c r="K1638" s="7">
        <v>43435</v>
      </c>
      <c r="L1638" t="s">
        <v>10</v>
      </c>
    </row>
    <row r="1639" spans="1:12" x14ac:dyDescent="0.3">
      <c r="A1639" t="s">
        <v>3</v>
      </c>
      <c r="B1639" t="s">
        <v>69</v>
      </c>
      <c r="C1639" t="s">
        <v>16</v>
      </c>
      <c r="D1639" t="s">
        <v>18</v>
      </c>
      <c r="E1639">
        <v>8048.04</v>
      </c>
      <c r="F1639">
        <v>-1341.34</v>
      </c>
      <c r="G1639" t="s">
        <v>76</v>
      </c>
      <c r="H1639">
        <v>1</v>
      </c>
      <c r="I1639">
        <v>2</v>
      </c>
      <c r="J1639" s="6">
        <v>43446</v>
      </c>
      <c r="K1639" s="7">
        <v>43435</v>
      </c>
      <c r="L1639" t="s">
        <v>8</v>
      </c>
    </row>
    <row r="1640" spans="1:12" x14ac:dyDescent="0.3">
      <c r="A1640" t="s">
        <v>3</v>
      </c>
      <c r="B1640" t="s">
        <v>63</v>
      </c>
      <c r="C1640" t="s">
        <v>16</v>
      </c>
      <c r="D1640" t="s">
        <v>18</v>
      </c>
      <c r="E1640">
        <v>14745.36</v>
      </c>
      <c r="F1640">
        <v>-3159.76</v>
      </c>
      <c r="G1640" t="s">
        <v>76</v>
      </c>
      <c r="H1640">
        <v>1</v>
      </c>
      <c r="I1640">
        <v>1</v>
      </c>
      <c r="J1640" s="6">
        <v>43446</v>
      </c>
      <c r="K1640" s="7">
        <v>43435</v>
      </c>
      <c r="L1640" t="s">
        <v>10</v>
      </c>
    </row>
    <row r="1641" spans="1:12" x14ac:dyDescent="0.3">
      <c r="A1641" t="s">
        <v>3</v>
      </c>
      <c r="B1641" t="s">
        <v>63</v>
      </c>
      <c r="C1641" t="s">
        <v>16</v>
      </c>
      <c r="D1641" t="s">
        <v>18</v>
      </c>
      <c r="E1641">
        <v>6711.39</v>
      </c>
      <c r="F1641">
        <v>2237.13</v>
      </c>
      <c r="G1641" t="s">
        <v>76</v>
      </c>
      <c r="H1641">
        <v>1</v>
      </c>
      <c r="I1641">
        <v>2</v>
      </c>
      <c r="J1641" s="6">
        <v>43446</v>
      </c>
      <c r="K1641" s="7">
        <v>43435</v>
      </c>
      <c r="L1641" t="s">
        <v>10</v>
      </c>
    </row>
    <row r="1642" spans="1:12" x14ac:dyDescent="0.3">
      <c r="A1642" t="s">
        <v>3</v>
      </c>
      <c r="B1642" t="s">
        <v>70</v>
      </c>
      <c r="C1642" t="s">
        <v>16</v>
      </c>
      <c r="D1642" t="s">
        <v>18</v>
      </c>
      <c r="E1642">
        <v>5418.96</v>
      </c>
      <c r="F1642">
        <v>609.63</v>
      </c>
      <c r="G1642" t="s">
        <v>76</v>
      </c>
      <c r="H1642">
        <v>1</v>
      </c>
      <c r="I1642">
        <v>2</v>
      </c>
      <c r="J1642" s="6">
        <v>43446</v>
      </c>
      <c r="K1642" s="7">
        <v>43435</v>
      </c>
      <c r="L1642" t="s">
        <v>9</v>
      </c>
    </row>
    <row r="1643" spans="1:12" x14ac:dyDescent="0.3">
      <c r="A1643" t="s">
        <v>4</v>
      </c>
      <c r="B1643" t="s">
        <v>65</v>
      </c>
      <c r="C1643" t="s">
        <v>15</v>
      </c>
      <c r="D1643" t="s">
        <v>18</v>
      </c>
      <c r="E1643">
        <v>942.02</v>
      </c>
      <c r="F1643">
        <v>396.64</v>
      </c>
      <c r="G1643" t="s">
        <v>76</v>
      </c>
      <c r="H1643">
        <v>1</v>
      </c>
      <c r="I1643">
        <v>9</v>
      </c>
      <c r="J1643" s="6">
        <v>43446</v>
      </c>
      <c r="K1643" s="7">
        <v>43435</v>
      </c>
      <c r="L1643" t="s">
        <v>12</v>
      </c>
    </row>
    <row r="1644" spans="1:12" x14ac:dyDescent="0.3">
      <c r="A1644" t="s">
        <v>5</v>
      </c>
      <c r="B1644" t="s">
        <v>63</v>
      </c>
      <c r="C1644" t="s">
        <v>15</v>
      </c>
      <c r="D1644" t="s">
        <v>18</v>
      </c>
      <c r="E1644">
        <v>8604.94</v>
      </c>
      <c r="F1644">
        <v>1964.18</v>
      </c>
      <c r="G1644" t="s">
        <v>76</v>
      </c>
      <c r="H1644">
        <v>1</v>
      </c>
      <c r="I1644">
        <v>9</v>
      </c>
      <c r="J1644" s="6">
        <v>43446</v>
      </c>
      <c r="K1644" s="7">
        <v>43435</v>
      </c>
      <c r="L1644" t="s">
        <v>10</v>
      </c>
    </row>
    <row r="1645" spans="1:12" x14ac:dyDescent="0.3">
      <c r="A1645" t="s">
        <v>3</v>
      </c>
      <c r="B1645" t="s">
        <v>69</v>
      </c>
      <c r="C1645" t="s">
        <v>16</v>
      </c>
      <c r="D1645" t="s">
        <v>18</v>
      </c>
      <c r="E1645">
        <v>19244.009999999998</v>
      </c>
      <c r="F1645">
        <v>8157.76</v>
      </c>
      <c r="G1645" t="s">
        <v>76</v>
      </c>
      <c r="H1645">
        <v>1</v>
      </c>
      <c r="I1645">
        <v>4</v>
      </c>
      <c r="J1645" s="6">
        <v>43447</v>
      </c>
      <c r="K1645" s="7">
        <v>43435</v>
      </c>
      <c r="L1645" t="s">
        <v>8</v>
      </c>
    </row>
    <row r="1646" spans="1:12" x14ac:dyDescent="0.3">
      <c r="A1646" t="s">
        <v>3</v>
      </c>
      <c r="B1646" t="s">
        <v>63</v>
      </c>
      <c r="C1646" t="s">
        <v>16</v>
      </c>
      <c r="D1646" t="s">
        <v>18</v>
      </c>
      <c r="E1646">
        <v>4028.04</v>
      </c>
      <c r="F1646">
        <v>-67.14</v>
      </c>
      <c r="G1646" t="s">
        <v>76</v>
      </c>
      <c r="H1646">
        <v>1</v>
      </c>
      <c r="I1646">
        <v>5</v>
      </c>
      <c r="J1646" s="6">
        <v>43447</v>
      </c>
      <c r="K1646" s="7">
        <v>43435</v>
      </c>
      <c r="L1646" t="s">
        <v>10</v>
      </c>
    </row>
    <row r="1647" spans="1:12" x14ac:dyDescent="0.3">
      <c r="A1647" t="s">
        <v>4</v>
      </c>
      <c r="B1647" t="s">
        <v>65</v>
      </c>
      <c r="C1647" t="s">
        <v>15</v>
      </c>
      <c r="D1647" t="s">
        <v>18</v>
      </c>
      <c r="E1647">
        <v>12677.07</v>
      </c>
      <c r="F1647">
        <v>5070.8100000000004</v>
      </c>
      <c r="G1647" t="s">
        <v>76</v>
      </c>
      <c r="H1647">
        <v>1</v>
      </c>
      <c r="I1647">
        <v>9</v>
      </c>
      <c r="J1647" s="6">
        <v>43447</v>
      </c>
      <c r="K1647" s="7">
        <v>43435</v>
      </c>
      <c r="L1647" t="s">
        <v>12</v>
      </c>
    </row>
    <row r="1648" spans="1:12" x14ac:dyDescent="0.3">
      <c r="A1648" t="s">
        <v>3</v>
      </c>
      <c r="B1648" t="s">
        <v>63</v>
      </c>
      <c r="C1648" t="s">
        <v>15</v>
      </c>
      <c r="D1648" t="s">
        <v>18</v>
      </c>
      <c r="E1648">
        <v>9112</v>
      </c>
      <c r="F1648">
        <v>2278</v>
      </c>
      <c r="G1648" t="s">
        <v>76</v>
      </c>
      <c r="H1648">
        <v>1</v>
      </c>
      <c r="I1648">
        <v>10</v>
      </c>
      <c r="J1648" s="6">
        <v>43447</v>
      </c>
      <c r="K1648" s="7">
        <v>43435</v>
      </c>
      <c r="L1648" t="s">
        <v>10</v>
      </c>
    </row>
    <row r="1649" spans="1:12" x14ac:dyDescent="0.3">
      <c r="A1649" t="s">
        <v>3</v>
      </c>
      <c r="B1649" t="s">
        <v>70</v>
      </c>
      <c r="C1649" t="s">
        <v>16</v>
      </c>
      <c r="D1649" t="s">
        <v>18</v>
      </c>
      <c r="E1649">
        <v>10548.48</v>
      </c>
      <c r="F1649">
        <v>263.72000000000003</v>
      </c>
      <c r="G1649" t="s">
        <v>76</v>
      </c>
      <c r="H1649">
        <v>1</v>
      </c>
      <c r="I1649">
        <v>3</v>
      </c>
      <c r="J1649" s="6">
        <v>43447</v>
      </c>
      <c r="K1649" s="7">
        <v>43435</v>
      </c>
      <c r="L1649" t="s">
        <v>9</v>
      </c>
    </row>
    <row r="1650" spans="1:12" x14ac:dyDescent="0.3">
      <c r="A1650" t="s">
        <v>4</v>
      </c>
      <c r="B1650" t="s">
        <v>67</v>
      </c>
      <c r="C1650" t="s">
        <v>15</v>
      </c>
      <c r="D1650" t="s">
        <v>18</v>
      </c>
      <c r="E1650">
        <v>3497.4</v>
      </c>
      <c r="F1650">
        <v>738.32</v>
      </c>
      <c r="G1650" t="s">
        <v>76</v>
      </c>
      <c r="H1650">
        <v>1</v>
      </c>
      <c r="I1650">
        <v>9</v>
      </c>
      <c r="J1650" s="6">
        <v>43447</v>
      </c>
      <c r="K1650" s="7">
        <v>43435</v>
      </c>
      <c r="L1650" t="s">
        <v>13</v>
      </c>
    </row>
    <row r="1651" spans="1:12" x14ac:dyDescent="0.3">
      <c r="A1651" t="s">
        <v>2</v>
      </c>
      <c r="B1651" t="s">
        <v>66</v>
      </c>
      <c r="C1651" t="s">
        <v>15</v>
      </c>
      <c r="D1651" t="s">
        <v>18</v>
      </c>
      <c r="E1651">
        <v>1088.08</v>
      </c>
      <c r="F1651">
        <v>367.22</v>
      </c>
      <c r="G1651" t="s">
        <v>76</v>
      </c>
      <c r="H1651">
        <v>1</v>
      </c>
      <c r="I1651">
        <v>10</v>
      </c>
      <c r="J1651" s="6">
        <v>43447</v>
      </c>
      <c r="K1651" s="7">
        <v>43435</v>
      </c>
      <c r="L1651" t="s">
        <v>11</v>
      </c>
    </row>
    <row r="1652" spans="1:12" x14ac:dyDescent="0.3">
      <c r="A1652" t="s">
        <v>4</v>
      </c>
      <c r="B1652" t="s">
        <v>63</v>
      </c>
      <c r="C1652" t="s">
        <v>16</v>
      </c>
      <c r="D1652" t="s">
        <v>18</v>
      </c>
      <c r="E1652">
        <v>21490.92</v>
      </c>
      <c r="F1652">
        <v>2149.08</v>
      </c>
      <c r="G1652" t="s">
        <v>76</v>
      </c>
      <c r="H1652">
        <v>1</v>
      </c>
      <c r="I1652">
        <v>6</v>
      </c>
      <c r="J1652" s="6">
        <v>43447</v>
      </c>
      <c r="K1652" s="7">
        <v>43435</v>
      </c>
      <c r="L1652" t="s">
        <v>10</v>
      </c>
    </row>
    <row r="1653" spans="1:12" x14ac:dyDescent="0.3">
      <c r="A1653" t="s">
        <v>4</v>
      </c>
      <c r="B1653" t="s">
        <v>63</v>
      </c>
      <c r="C1653" t="s">
        <v>15</v>
      </c>
      <c r="D1653" t="s">
        <v>18</v>
      </c>
      <c r="E1653">
        <v>1024.77</v>
      </c>
      <c r="F1653">
        <v>399.12</v>
      </c>
      <c r="G1653" t="s">
        <v>76</v>
      </c>
      <c r="H1653">
        <v>1</v>
      </c>
      <c r="I1653">
        <v>9</v>
      </c>
      <c r="J1653" s="6">
        <v>43448</v>
      </c>
      <c r="K1653" s="7">
        <v>43435</v>
      </c>
      <c r="L1653" t="s">
        <v>10</v>
      </c>
    </row>
    <row r="1654" spans="1:12" x14ac:dyDescent="0.3">
      <c r="A1654" t="s">
        <v>3</v>
      </c>
      <c r="B1654" t="s">
        <v>63</v>
      </c>
      <c r="C1654" t="s">
        <v>16</v>
      </c>
      <c r="D1654" t="s">
        <v>18</v>
      </c>
      <c r="E1654">
        <v>16039.8</v>
      </c>
      <c r="F1654">
        <v>4558.68</v>
      </c>
      <c r="G1654" t="s">
        <v>76</v>
      </c>
      <c r="H1654">
        <v>1</v>
      </c>
      <c r="I1654">
        <v>5</v>
      </c>
      <c r="J1654" s="6">
        <v>43448</v>
      </c>
      <c r="K1654" s="7">
        <v>43435</v>
      </c>
      <c r="L1654" t="s">
        <v>10</v>
      </c>
    </row>
    <row r="1655" spans="1:12" x14ac:dyDescent="0.3">
      <c r="A1655" t="s">
        <v>3</v>
      </c>
      <c r="B1655" t="s">
        <v>67</v>
      </c>
      <c r="C1655" t="s">
        <v>16</v>
      </c>
      <c r="D1655" t="s">
        <v>18</v>
      </c>
      <c r="E1655">
        <v>4404.58</v>
      </c>
      <c r="F1655">
        <v>788.18</v>
      </c>
      <c r="G1655" t="s">
        <v>76</v>
      </c>
      <c r="H1655">
        <v>1</v>
      </c>
      <c r="I1655">
        <v>3</v>
      </c>
      <c r="J1655" s="6">
        <v>43448</v>
      </c>
      <c r="K1655" s="7">
        <v>43435</v>
      </c>
      <c r="L1655" t="s">
        <v>13</v>
      </c>
    </row>
    <row r="1656" spans="1:12" x14ac:dyDescent="0.3">
      <c r="A1656" t="s">
        <v>3</v>
      </c>
      <c r="B1656" t="s">
        <v>69</v>
      </c>
      <c r="C1656" t="s">
        <v>16</v>
      </c>
      <c r="D1656" t="s">
        <v>18</v>
      </c>
      <c r="E1656">
        <v>6928.34</v>
      </c>
      <c r="F1656">
        <v>3690.1</v>
      </c>
      <c r="G1656" t="s">
        <v>76</v>
      </c>
      <c r="H1656">
        <v>1</v>
      </c>
      <c r="I1656">
        <v>1</v>
      </c>
      <c r="J1656" s="6">
        <v>43448</v>
      </c>
      <c r="K1656" s="7">
        <v>43435</v>
      </c>
      <c r="L1656" t="s">
        <v>8</v>
      </c>
    </row>
    <row r="1657" spans="1:12" x14ac:dyDescent="0.3">
      <c r="A1657" t="s">
        <v>3</v>
      </c>
      <c r="B1657" t="s">
        <v>65</v>
      </c>
      <c r="C1657" t="s">
        <v>15</v>
      </c>
      <c r="D1657" t="s">
        <v>18</v>
      </c>
      <c r="E1657">
        <v>9358.56</v>
      </c>
      <c r="F1657">
        <v>2924.52</v>
      </c>
      <c r="G1657" t="s">
        <v>76</v>
      </c>
      <c r="H1657">
        <v>1</v>
      </c>
      <c r="I1657">
        <v>8</v>
      </c>
      <c r="J1657" s="6">
        <v>43448</v>
      </c>
      <c r="K1657" s="7">
        <v>43435</v>
      </c>
      <c r="L1657" t="s">
        <v>12</v>
      </c>
    </row>
    <row r="1658" spans="1:12" x14ac:dyDescent="0.3">
      <c r="A1658" t="s">
        <v>2</v>
      </c>
      <c r="B1658" t="s">
        <v>63</v>
      </c>
      <c r="C1658" t="s">
        <v>16</v>
      </c>
      <c r="D1658" t="s">
        <v>18</v>
      </c>
      <c r="E1658">
        <v>3131.58</v>
      </c>
      <c r="F1658">
        <v>890.04</v>
      </c>
      <c r="G1658" t="s">
        <v>76</v>
      </c>
      <c r="H1658">
        <v>1</v>
      </c>
      <c r="I1658">
        <v>1</v>
      </c>
      <c r="J1658" s="6">
        <v>43448</v>
      </c>
      <c r="K1658" s="7">
        <v>43435</v>
      </c>
      <c r="L1658" t="s">
        <v>10</v>
      </c>
    </row>
    <row r="1659" spans="1:12" x14ac:dyDescent="0.3">
      <c r="A1659" t="s">
        <v>3</v>
      </c>
      <c r="B1659" t="s">
        <v>63</v>
      </c>
      <c r="C1659" t="s">
        <v>16</v>
      </c>
      <c r="D1659" t="s">
        <v>18</v>
      </c>
      <c r="E1659">
        <v>20985.4</v>
      </c>
      <c r="F1659">
        <v>4638.8599999999997</v>
      </c>
      <c r="G1659" t="s">
        <v>76</v>
      </c>
      <c r="H1659">
        <v>1</v>
      </c>
      <c r="I1659">
        <v>2</v>
      </c>
      <c r="J1659" s="6">
        <v>43448</v>
      </c>
      <c r="K1659" s="7">
        <v>43435</v>
      </c>
      <c r="L1659" t="s">
        <v>10</v>
      </c>
    </row>
    <row r="1660" spans="1:12" x14ac:dyDescent="0.3">
      <c r="A1660" t="s">
        <v>2</v>
      </c>
      <c r="B1660" t="s">
        <v>63</v>
      </c>
      <c r="C1660" t="s">
        <v>16</v>
      </c>
      <c r="D1660" t="s">
        <v>18</v>
      </c>
      <c r="E1660">
        <v>10720</v>
      </c>
      <c r="F1660">
        <v>0</v>
      </c>
      <c r="G1660" t="s">
        <v>76</v>
      </c>
      <c r="H1660">
        <v>1</v>
      </c>
      <c r="I1660">
        <v>6</v>
      </c>
      <c r="J1660" s="6">
        <v>43448</v>
      </c>
      <c r="K1660" s="7">
        <v>43435</v>
      </c>
      <c r="L1660" t="s">
        <v>10</v>
      </c>
    </row>
    <row r="1661" spans="1:12" x14ac:dyDescent="0.3">
      <c r="A1661" t="s">
        <v>5</v>
      </c>
      <c r="B1661" t="s">
        <v>66</v>
      </c>
      <c r="C1661" t="s">
        <v>16</v>
      </c>
      <c r="D1661" t="s">
        <v>18</v>
      </c>
      <c r="E1661">
        <v>28292.42</v>
      </c>
      <c r="F1661">
        <v>8934.42</v>
      </c>
      <c r="G1661" t="s">
        <v>76</v>
      </c>
      <c r="H1661">
        <v>1</v>
      </c>
      <c r="I1661">
        <v>7</v>
      </c>
      <c r="J1661" s="6">
        <v>43448</v>
      </c>
      <c r="K1661" s="7">
        <v>43435</v>
      </c>
      <c r="L1661" t="s">
        <v>11</v>
      </c>
    </row>
    <row r="1662" spans="1:12" x14ac:dyDescent="0.3">
      <c r="A1662" t="s">
        <v>3</v>
      </c>
      <c r="B1662" t="s">
        <v>65</v>
      </c>
      <c r="C1662" t="s">
        <v>16</v>
      </c>
      <c r="D1662" t="s">
        <v>18</v>
      </c>
      <c r="E1662">
        <v>14472</v>
      </c>
      <c r="F1662">
        <v>7075.2</v>
      </c>
      <c r="G1662" t="s">
        <v>76</v>
      </c>
      <c r="H1662">
        <v>1</v>
      </c>
      <c r="I1662">
        <v>7</v>
      </c>
      <c r="J1662" s="6">
        <v>43449</v>
      </c>
      <c r="K1662" s="7">
        <v>43435</v>
      </c>
      <c r="L1662" t="s">
        <v>12</v>
      </c>
    </row>
    <row r="1663" spans="1:12" x14ac:dyDescent="0.3">
      <c r="A1663" t="s">
        <v>4</v>
      </c>
      <c r="B1663" t="s">
        <v>66</v>
      </c>
      <c r="C1663" t="s">
        <v>16</v>
      </c>
      <c r="D1663" t="s">
        <v>18</v>
      </c>
      <c r="E1663">
        <v>7285.85</v>
      </c>
      <c r="F1663">
        <v>1504.67</v>
      </c>
      <c r="G1663" t="s">
        <v>76</v>
      </c>
      <c r="H1663">
        <v>1</v>
      </c>
      <c r="I1663">
        <v>1</v>
      </c>
      <c r="J1663" s="6">
        <v>43449</v>
      </c>
      <c r="K1663" s="7">
        <v>43435</v>
      </c>
      <c r="L1663" t="s">
        <v>11</v>
      </c>
    </row>
    <row r="1664" spans="1:12" x14ac:dyDescent="0.3">
      <c r="A1664" t="s">
        <v>3</v>
      </c>
      <c r="B1664" t="s">
        <v>70</v>
      </c>
      <c r="C1664" t="s">
        <v>16</v>
      </c>
      <c r="D1664" t="s">
        <v>18</v>
      </c>
      <c r="E1664">
        <v>13067.68</v>
      </c>
      <c r="F1664">
        <v>4545.28</v>
      </c>
      <c r="G1664" t="s">
        <v>76</v>
      </c>
      <c r="H1664">
        <v>1</v>
      </c>
      <c r="I1664">
        <v>5</v>
      </c>
      <c r="J1664" s="6">
        <v>43449</v>
      </c>
      <c r="K1664" s="7">
        <v>43435</v>
      </c>
      <c r="L1664" t="s">
        <v>9</v>
      </c>
    </row>
    <row r="1665" spans="1:12" x14ac:dyDescent="0.3">
      <c r="A1665" t="s">
        <v>3</v>
      </c>
      <c r="B1665" t="s">
        <v>67</v>
      </c>
      <c r="C1665" t="s">
        <v>16</v>
      </c>
      <c r="D1665" t="s">
        <v>18</v>
      </c>
      <c r="E1665">
        <v>318.92</v>
      </c>
      <c r="F1665">
        <v>60.04</v>
      </c>
      <c r="G1665" t="s">
        <v>76</v>
      </c>
      <c r="H1665">
        <v>1</v>
      </c>
      <c r="I1665">
        <v>5</v>
      </c>
      <c r="J1665" s="6">
        <v>43449</v>
      </c>
      <c r="K1665" s="7">
        <v>43435</v>
      </c>
      <c r="L1665" t="s">
        <v>13</v>
      </c>
    </row>
    <row r="1666" spans="1:12" x14ac:dyDescent="0.3">
      <c r="A1666" t="s">
        <v>3</v>
      </c>
      <c r="B1666" t="s">
        <v>63</v>
      </c>
      <c r="C1666" t="s">
        <v>16</v>
      </c>
      <c r="D1666" t="s">
        <v>18</v>
      </c>
      <c r="E1666">
        <v>5410.25</v>
      </c>
      <c r="F1666">
        <v>911.2</v>
      </c>
      <c r="G1666" t="s">
        <v>76</v>
      </c>
      <c r="H1666">
        <v>1</v>
      </c>
      <c r="I1666">
        <v>2</v>
      </c>
      <c r="J1666" s="6">
        <v>43449</v>
      </c>
      <c r="K1666" s="7">
        <v>43435</v>
      </c>
      <c r="L1666" t="s">
        <v>10</v>
      </c>
    </row>
    <row r="1667" spans="1:12" x14ac:dyDescent="0.3">
      <c r="A1667" t="s">
        <v>3</v>
      </c>
      <c r="B1667" t="s">
        <v>67</v>
      </c>
      <c r="C1667" t="s">
        <v>16</v>
      </c>
      <c r="D1667" t="s">
        <v>18</v>
      </c>
      <c r="E1667">
        <v>4271.25</v>
      </c>
      <c r="F1667">
        <v>150.75</v>
      </c>
      <c r="G1667" t="s">
        <v>76</v>
      </c>
      <c r="H1667">
        <v>1</v>
      </c>
      <c r="I1667">
        <v>5</v>
      </c>
      <c r="J1667" s="6">
        <v>43449</v>
      </c>
      <c r="K1667" s="7">
        <v>43435</v>
      </c>
      <c r="L1667" t="s">
        <v>13</v>
      </c>
    </row>
    <row r="1668" spans="1:12" x14ac:dyDescent="0.3">
      <c r="A1668" t="s">
        <v>2</v>
      </c>
      <c r="B1668" t="s">
        <v>70</v>
      </c>
      <c r="C1668" t="s">
        <v>16</v>
      </c>
      <c r="D1668" t="s">
        <v>18</v>
      </c>
      <c r="E1668">
        <v>9540.7999999999993</v>
      </c>
      <c r="F1668">
        <v>4054.85</v>
      </c>
      <c r="G1668" t="s">
        <v>76</v>
      </c>
      <c r="H1668">
        <v>1</v>
      </c>
      <c r="I1668">
        <v>4</v>
      </c>
      <c r="J1668" s="6">
        <v>43449</v>
      </c>
      <c r="K1668" s="7">
        <v>43435</v>
      </c>
      <c r="L1668" t="s">
        <v>9</v>
      </c>
    </row>
    <row r="1669" spans="1:12" x14ac:dyDescent="0.3">
      <c r="A1669" t="s">
        <v>4</v>
      </c>
      <c r="B1669" t="s">
        <v>63</v>
      </c>
      <c r="C1669" t="s">
        <v>16</v>
      </c>
      <c r="D1669" t="s">
        <v>18</v>
      </c>
      <c r="E1669">
        <v>6186.78</v>
      </c>
      <c r="F1669">
        <v>716.34</v>
      </c>
      <c r="G1669" t="s">
        <v>76</v>
      </c>
      <c r="H1669">
        <v>1</v>
      </c>
      <c r="I1669">
        <v>6</v>
      </c>
      <c r="J1669" s="6">
        <v>43449</v>
      </c>
      <c r="K1669" s="7">
        <v>43435</v>
      </c>
      <c r="L1669" t="s">
        <v>10</v>
      </c>
    </row>
    <row r="1670" spans="1:12" x14ac:dyDescent="0.3">
      <c r="A1670" t="s">
        <v>4</v>
      </c>
      <c r="B1670" t="s">
        <v>66</v>
      </c>
      <c r="C1670" t="s">
        <v>16</v>
      </c>
      <c r="D1670" t="s">
        <v>18</v>
      </c>
      <c r="E1670">
        <v>7236</v>
      </c>
      <c r="F1670">
        <v>-361.8</v>
      </c>
      <c r="G1670" t="s">
        <v>76</v>
      </c>
      <c r="H1670">
        <v>1</v>
      </c>
      <c r="I1670">
        <v>3</v>
      </c>
      <c r="J1670" s="6">
        <v>43449</v>
      </c>
      <c r="K1670" s="7">
        <v>43435</v>
      </c>
      <c r="L1670" t="s">
        <v>11</v>
      </c>
    </row>
    <row r="1671" spans="1:12" x14ac:dyDescent="0.3">
      <c r="A1671" t="s">
        <v>5</v>
      </c>
      <c r="B1671" t="s">
        <v>65</v>
      </c>
      <c r="C1671" t="s">
        <v>16</v>
      </c>
      <c r="D1671" t="s">
        <v>18</v>
      </c>
      <c r="E1671">
        <v>3411.64</v>
      </c>
      <c r="F1671">
        <v>825.96</v>
      </c>
      <c r="G1671" t="s">
        <v>76</v>
      </c>
      <c r="H1671">
        <v>1</v>
      </c>
      <c r="I1671">
        <v>7</v>
      </c>
      <c r="J1671" s="6">
        <v>43449</v>
      </c>
      <c r="K1671" s="7">
        <v>43435</v>
      </c>
      <c r="L1671" t="s">
        <v>12</v>
      </c>
    </row>
    <row r="1672" spans="1:12" x14ac:dyDescent="0.3">
      <c r="A1672" t="s">
        <v>3</v>
      </c>
      <c r="B1672" t="s">
        <v>66</v>
      </c>
      <c r="C1672" t="s">
        <v>16</v>
      </c>
      <c r="D1672" t="s">
        <v>18</v>
      </c>
      <c r="E1672">
        <v>2990.88</v>
      </c>
      <c r="F1672">
        <v>448.62</v>
      </c>
      <c r="G1672" t="s">
        <v>76</v>
      </c>
      <c r="H1672">
        <v>1</v>
      </c>
      <c r="I1672">
        <v>1</v>
      </c>
      <c r="J1672" s="6">
        <v>43449</v>
      </c>
      <c r="K1672" s="7">
        <v>43435</v>
      </c>
      <c r="L1672" t="s">
        <v>11</v>
      </c>
    </row>
    <row r="1673" spans="1:12" x14ac:dyDescent="0.3">
      <c r="A1673" t="s">
        <v>3</v>
      </c>
      <c r="B1673" t="s">
        <v>67</v>
      </c>
      <c r="C1673" t="s">
        <v>15</v>
      </c>
      <c r="D1673" t="s">
        <v>18</v>
      </c>
      <c r="E1673">
        <v>783.23</v>
      </c>
      <c r="F1673">
        <v>279.72000000000003</v>
      </c>
      <c r="G1673" t="s">
        <v>76</v>
      </c>
      <c r="H1673">
        <v>1</v>
      </c>
      <c r="I1673">
        <v>10</v>
      </c>
      <c r="J1673" s="6">
        <v>43449</v>
      </c>
      <c r="K1673" s="7">
        <v>43435</v>
      </c>
      <c r="L1673" t="s">
        <v>13</v>
      </c>
    </row>
    <row r="1674" spans="1:12" x14ac:dyDescent="0.3">
      <c r="A1674" t="s">
        <v>4</v>
      </c>
      <c r="B1674" t="s">
        <v>70</v>
      </c>
      <c r="C1674" t="s">
        <v>15</v>
      </c>
      <c r="D1674" t="s">
        <v>18</v>
      </c>
      <c r="E1674">
        <v>2902.44</v>
      </c>
      <c r="F1674">
        <v>397.17</v>
      </c>
      <c r="G1674" t="s">
        <v>76</v>
      </c>
      <c r="H1674">
        <v>1</v>
      </c>
      <c r="I1674">
        <v>8</v>
      </c>
      <c r="J1674" s="6">
        <v>43449</v>
      </c>
      <c r="K1674" s="7">
        <v>43435</v>
      </c>
      <c r="L1674" t="s">
        <v>9</v>
      </c>
    </row>
    <row r="1675" spans="1:12" x14ac:dyDescent="0.3">
      <c r="A1675" t="s">
        <v>2</v>
      </c>
      <c r="B1675" t="s">
        <v>65</v>
      </c>
      <c r="C1675" t="s">
        <v>16</v>
      </c>
      <c r="D1675" t="s">
        <v>18</v>
      </c>
      <c r="E1675">
        <v>4696.97</v>
      </c>
      <c r="F1675">
        <v>714.76</v>
      </c>
      <c r="G1675" t="s">
        <v>76</v>
      </c>
      <c r="H1675">
        <v>1</v>
      </c>
      <c r="I1675">
        <v>3</v>
      </c>
      <c r="J1675" s="6">
        <v>43449</v>
      </c>
      <c r="K1675" s="7">
        <v>43435</v>
      </c>
      <c r="L1675" t="s">
        <v>12</v>
      </c>
    </row>
    <row r="1676" spans="1:12" x14ac:dyDescent="0.3">
      <c r="A1676" t="s">
        <v>3</v>
      </c>
      <c r="B1676" t="s">
        <v>69</v>
      </c>
      <c r="C1676" t="s">
        <v>15</v>
      </c>
      <c r="D1676" t="s">
        <v>18</v>
      </c>
      <c r="E1676">
        <v>8530.98</v>
      </c>
      <c r="F1676">
        <v>2503.62</v>
      </c>
      <c r="G1676" t="s">
        <v>76</v>
      </c>
      <c r="H1676">
        <v>1</v>
      </c>
      <c r="I1676">
        <v>8</v>
      </c>
      <c r="J1676" s="6">
        <v>43450</v>
      </c>
      <c r="K1676" s="7">
        <v>43435</v>
      </c>
      <c r="L1676" t="s">
        <v>8</v>
      </c>
    </row>
    <row r="1677" spans="1:12" x14ac:dyDescent="0.3">
      <c r="A1677" t="s">
        <v>3</v>
      </c>
      <c r="B1677" t="s">
        <v>66</v>
      </c>
      <c r="C1677" t="s">
        <v>16</v>
      </c>
      <c r="D1677" t="s">
        <v>18</v>
      </c>
      <c r="E1677">
        <v>5288.71</v>
      </c>
      <c r="F1677">
        <v>1149.73</v>
      </c>
      <c r="G1677" t="s">
        <v>76</v>
      </c>
      <c r="H1677">
        <v>1</v>
      </c>
      <c r="I1677">
        <v>2</v>
      </c>
      <c r="J1677" s="6">
        <v>43450</v>
      </c>
      <c r="K1677" s="7">
        <v>43435</v>
      </c>
      <c r="L1677" t="s">
        <v>11</v>
      </c>
    </row>
    <row r="1678" spans="1:12" x14ac:dyDescent="0.3">
      <c r="A1678" t="s">
        <v>3</v>
      </c>
      <c r="B1678" t="s">
        <v>70</v>
      </c>
      <c r="C1678" t="s">
        <v>16</v>
      </c>
      <c r="D1678" t="s">
        <v>18</v>
      </c>
      <c r="E1678">
        <v>632.14</v>
      </c>
      <c r="F1678">
        <v>237.98</v>
      </c>
      <c r="G1678" t="s">
        <v>76</v>
      </c>
      <c r="H1678">
        <v>1</v>
      </c>
      <c r="I1678">
        <v>5</v>
      </c>
      <c r="J1678" s="6">
        <v>43450</v>
      </c>
      <c r="K1678" s="7">
        <v>43435</v>
      </c>
      <c r="L1678" t="s">
        <v>9</v>
      </c>
    </row>
    <row r="1679" spans="1:12" x14ac:dyDescent="0.3">
      <c r="A1679" t="s">
        <v>5</v>
      </c>
      <c r="B1679" t="s">
        <v>65</v>
      </c>
      <c r="C1679" t="s">
        <v>16</v>
      </c>
      <c r="D1679" t="s">
        <v>18</v>
      </c>
      <c r="E1679">
        <v>3254.59</v>
      </c>
      <c r="F1679">
        <v>813.63</v>
      </c>
      <c r="G1679" t="s">
        <v>76</v>
      </c>
      <c r="H1679">
        <v>1</v>
      </c>
      <c r="I1679">
        <v>2</v>
      </c>
      <c r="J1679" s="6">
        <v>43450</v>
      </c>
      <c r="K1679" s="7">
        <v>43435</v>
      </c>
      <c r="L1679" t="s">
        <v>12</v>
      </c>
    </row>
    <row r="1680" spans="1:12" x14ac:dyDescent="0.3">
      <c r="A1680" t="s">
        <v>2</v>
      </c>
      <c r="B1680" t="s">
        <v>65</v>
      </c>
      <c r="C1680" t="s">
        <v>16</v>
      </c>
      <c r="D1680" t="s">
        <v>18</v>
      </c>
      <c r="E1680">
        <v>1025.0999999999999</v>
      </c>
      <c r="F1680">
        <v>250.58</v>
      </c>
      <c r="G1680" t="s">
        <v>76</v>
      </c>
      <c r="H1680">
        <v>1</v>
      </c>
      <c r="I1680">
        <v>5</v>
      </c>
      <c r="J1680" s="6">
        <v>43451</v>
      </c>
      <c r="K1680" s="7">
        <v>43435</v>
      </c>
      <c r="L1680" t="s">
        <v>12</v>
      </c>
    </row>
    <row r="1681" spans="1:12" x14ac:dyDescent="0.3">
      <c r="A1681" t="s">
        <v>5</v>
      </c>
      <c r="B1681" t="s">
        <v>69</v>
      </c>
      <c r="C1681" t="s">
        <v>16</v>
      </c>
      <c r="D1681" t="s">
        <v>18</v>
      </c>
      <c r="E1681">
        <v>365.82</v>
      </c>
      <c r="F1681">
        <v>109.74</v>
      </c>
      <c r="G1681" t="s">
        <v>76</v>
      </c>
      <c r="H1681">
        <v>1</v>
      </c>
      <c r="I1681">
        <v>3</v>
      </c>
      <c r="J1681" s="6">
        <v>43451</v>
      </c>
      <c r="K1681" s="7">
        <v>43435</v>
      </c>
      <c r="L1681" t="s">
        <v>8</v>
      </c>
    </row>
    <row r="1682" spans="1:12" x14ac:dyDescent="0.3">
      <c r="A1682" t="s">
        <v>4</v>
      </c>
      <c r="B1682" t="s">
        <v>63</v>
      </c>
      <c r="C1682" t="s">
        <v>16</v>
      </c>
      <c r="D1682" t="s">
        <v>18</v>
      </c>
      <c r="E1682">
        <v>7230.64</v>
      </c>
      <c r="F1682">
        <v>1141.68</v>
      </c>
      <c r="G1682" t="s">
        <v>76</v>
      </c>
      <c r="H1682">
        <v>1</v>
      </c>
      <c r="I1682">
        <v>4</v>
      </c>
      <c r="J1682" s="6">
        <v>43451</v>
      </c>
      <c r="K1682" s="7">
        <v>43435</v>
      </c>
      <c r="L1682" t="s">
        <v>10</v>
      </c>
    </row>
    <row r="1683" spans="1:12" x14ac:dyDescent="0.3">
      <c r="A1683" t="s">
        <v>4</v>
      </c>
      <c r="B1683" t="s">
        <v>63</v>
      </c>
      <c r="C1683" t="s">
        <v>15</v>
      </c>
      <c r="D1683" t="s">
        <v>18</v>
      </c>
      <c r="E1683">
        <v>636.5</v>
      </c>
      <c r="F1683">
        <v>133.97999999999999</v>
      </c>
      <c r="G1683" t="s">
        <v>76</v>
      </c>
      <c r="H1683">
        <v>1</v>
      </c>
      <c r="I1683">
        <v>10</v>
      </c>
      <c r="J1683" s="6">
        <v>43451</v>
      </c>
      <c r="K1683" s="7">
        <v>43435</v>
      </c>
      <c r="L1683" t="s">
        <v>10</v>
      </c>
    </row>
    <row r="1684" spans="1:12" x14ac:dyDescent="0.3">
      <c r="A1684" t="s">
        <v>5</v>
      </c>
      <c r="B1684" t="s">
        <v>63</v>
      </c>
      <c r="C1684" t="s">
        <v>15</v>
      </c>
      <c r="D1684" t="s">
        <v>18</v>
      </c>
      <c r="E1684">
        <v>39055.64</v>
      </c>
      <c r="F1684">
        <v>7400.04</v>
      </c>
      <c r="G1684" t="s">
        <v>76</v>
      </c>
      <c r="H1684">
        <v>1</v>
      </c>
      <c r="I1684">
        <v>10</v>
      </c>
      <c r="J1684" s="6">
        <v>43451</v>
      </c>
      <c r="K1684" s="7">
        <v>43435</v>
      </c>
      <c r="L1684" t="s">
        <v>10</v>
      </c>
    </row>
    <row r="1685" spans="1:12" x14ac:dyDescent="0.3">
      <c r="A1685" t="s">
        <v>4</v>
      </c>
      <c r="B1685" t="s">
        <v>63</v>
      </c>
      <c r="C1685" t="s">
        <v>16</v>
      </c>
      <c r="D1685" t="s">
        <v>18</v>
      </c>
      <c r="E1685">
        <v>1425.76</v>
      </c>
      <c r="F1685">
        <v>660.38</v>
      </c>
      <c r="G1685" t="s">
        <v>76</v>
      </c>
      <c r="H1685">
        <v>1</v>
      </c>
      <c r="I1685">
        <v>6</v>
      </c>
      <c r="J1685" s="6">
        <v>43451</v>
      </c>
      <c r="K1685" s="7">
        <v>43435</v>
      </c>
      <c r="L1685" t="s">
        <v>10</v>
      </c>
    </row>
    <row r="1686" spans="1:12" x14ac:dyDescent="0.3">
      <c r="A1686" t="s">
        <v>2</v>
      </c>
      <c r="B1686" t="s">
        <v>66</v>
      </c>
      <c r="C1686" t="s">
        <v>16</v>
      </c>
      <c r="D1686" t="s">
        <v>18</v>
      </c>
      <c r="E1686">
        <v>6879.56</v>
      </c>
      <c r="F1686">
        <v>3075.56</v>
      </c>
      <c r="G1686" t="s">
        <v>76</v>
      </c>
      <c r="H1686">
        <v>1</v>
      </c>
      <c r="I1686">
        <v>3</v>
      </c>
      <c r="J1686" s="6">
        <v>43452</v>
      </c>
      <c r="K1686" s="7">
        <v>43435</v>
      </c>
      <c r="L1686" t="s">
        <v>11</v>
      </c>
    </row>
    <row r="1687" spans="1:12" x14ac:dyDescent="0.3">
      <c r="A1687" t="s">
        <v>2</v>
      </c>
      <c r="B1687" t="s">
        <v>69</v>
      </c>
      <c r="C1687" t="s">
        <v>15</v>
      </c>
      <c r="D1687" t="s">
        <v>18</v>
      </c>
      <c r="E1687">
        <v>6606.87</v>
      </c>
      <c r="F1687">
        <v>1112.73</v>
      </c>
      <c r="G1687" t="s">
        <v>76</v>
      </c>
      <c r="H1687">
        <v>1</v>
      </c>
      <c r="I1687">
        <v>9</v>
      </c>
      <c r="J1687" s="6">
        <v>43452</v>
      </c>
      <c r="K1687" s="7">
        <v>43435</v>
      </c>
      <c r="L1687" t="s">
        <v>8</v>
      </c>
    </row>
    <row r="1688" spans="1:12" x14ac:dyDescent="0.3">
      <c r="A1688" t="s">
        <v>2</v>
      </c>
      <c r="B1688" t="s">
        <v>65</v>
      </c>
      <c r="C1688" t="s">
        <v>16</v>
      </c>
      <c r="D1688" t="s">
        <v>18</v>
      </c>
      <c r="E1688">
        <v>3017.01</v>
      </c>
      <c r="F1688">
        <v>444.6</v>
      </c>
      <c r="G1688" t="s">
        <v>76</v>
      </c>
      <c r="H1688">
        <v>1</v>
      </c>
      <c r="I1688">
        <v>6</v>
      </c>
      <c r="J1688" s="6">
        <v>43452</v>
      </c>
      <c r="K1688" s="7">
        <v>43435</v>
      </c>
      <c r="L1688" t="s">
        <v>12</v>
      </c>
    </row>
    <row r="1689" spans="1:12" x14ac:dyDescent="0.3">
      <c r="A1689" t="s">
        <v>5</v>
      </c>
      <c r="B1689" t="s">
        <v>69</v>
      </c>
      <c r="C1689" t="s">
        <v>16</v>
      </c>
      <c r="D1689" t="s">
        <v>18</v>
      </c>
      <c r="E1689">
        <v>6355.62</v>
      </c>
      <c r="F1689">
        <v>3289.98</v>
      </c>
      <c r="G1689" t="s">
        <v>76</v>
      </c>
      <c r="H1689">
        <v>1</v>
      </c>
      <c r="I1689">
        <v>4</v>
      </c>
      <c r="J1689" s="6">
        <v>43452</v>
      </c>
      <c r="K1689" s="7">
        <v>43435</v>
      </c>
      <c r="L1689" t="s">
        <v>8</v>
      </c>
    </row>
    <row r="1690" spans="1:12" x14ac:dyDescent="0.3">
      <c r="A1690" t="s">
        <v>4</v>
      </c>
      <c r="B1690" t="s">
        <v>67</v>
      </c>
      <c r="C1690" t="s">
        <v>16</v>
      </c>
      <c r="D1690" t="s">
        <v>18</v>
      </c>
      <c r="E1690">
        <v>5286.3</v>
      </c>
      <c r="F1690">
        <v>-1762.1</v>
      </c>
      <c r="G1690" t="s">
        <v>76</v>
      </c>
      <c r="H1690">
        <v>1</v>
      </c>
      <c r="I1690">
        <v>7</v>
      </c>
      <c r="J1690" s="6">
        <v>43452</v>
      </c>
      <c r="K1690" s="7">
        <v>43435</v>
      </c>
      <c r="L1690" t="s">
        <v>13</v>
      </c>
    </row>
    <row r="1691" spans="1:12" x14ac:dyDescent="0.3">
      <c r="A1691" t="s">
        <v>4</v>
      </c>
      <c r="B1691" t="s">
        <v>66</v>
      </c>
      <c r="C1691" t="s">
        <v>16</v>
      </c>
      <c r="D1691" t="s">
        <v>18</v>
      </c>
      <c r="E1691">
        <v>6879.02</v>
      </c>
      <c r="F1691">
        <v>1271.1199999999999</v>
      </c>
      <c r="G1691" t="s">
        <v>76</v>
      </c>
      <c r="H1691">
        <v>1</v>
      </c>
      <c r="I1691">
        <v>1</v>
      </c>
      <c r="J1691" s="6">
        <v>43452</v>
      </c>
      <c r="K1691" s="7">
        <v>43435</v>
      </c>
      <c r="L1691" t="s">
        <v>11</v>
      </c>
    </row>
    <row r="1692" spans="1:12" x14ac:dyDescent="0.3">
      <c r="A1692" t="s">
        <v>2</v>
      </c>
      <c r="B1692" t="s">
        <v>69</v>
      </c>
      <c r="C1692" t="s">
        <v>16</v>
      </c>
      <c r="D1692" t="s">
        <v>18</v>
      </c>
      <c r="E1692">
        <v>25241.58</v>
      </c>
      <c r="F1692">
        <v>10974.6</v>
      </c>
      <c r="G1692" t="s">
        <v>76</v>
      </c>
      <c r="H1692">
        <v>1</v>
      </c>
      <c r="I1692">
        <v>7</v>
      </c>
      <c r="J1692" s="6">
        <v>43452</v>
      </c>
      <c r="K1692" s="7">
        <v>43435</v>
      </c>
      <c r="L1692" t="s">
        <v>8</v>
      </c>
    </row>
    <row r="1693" spans="1:12" x14ac:dyDescent="0.3">
      <c r="A1693" t="s">
        <v>2</v>
      </c>
      <c r="B1693" t="s">
        <v>63</v>
      </c>
      <c r="C1693" t="s">
        <v>16</v>
      </c>
      <c r="D1693" t="s">
        <v>18</v>
      </c>
      <c r="E1693">
        <v>2317.66</v>
      </c>
      <c r="F1693">
        <v>1309.98</v>
      </c>
      <c r="G1693" t="s">
        <v>76</v>
      </c>
      <c r="H1693">
        <v>1</v>
      </c>
      <c r="I1693">
        <v>3</v>
      </c>
      <c r="J1693" s="6">
        <v>43452</v>
      </c>
      <c r="K1693" s="7">
        <v>43435</v>
      </c>
      <c r="L1693" t="s">
        <v>10</v>
      </c>
    </row>
    <row r="1694" spans="1:12" x14ac:dyDescent="0.3">
      <c r="A1694" t="s">
        <v>5</v>
      </c>
      <c r="B1694" t="s">
        <v>69</v>
      </c>
      <c r="C1694" t="s">
        <v>16</v>
      </c>
      <c r="D1694" t="s">
        <v>18</v>
      </c>
      <c r="E1694">
        <v>8132.46</v>
      </c>
      <c r="F1694">
        <v>-1626.48</v>
      </c>
      <c r="G1694" t="s">
        <v>76</v>
      </c>
      <c r="H1694">
        <v>1</v>
      </c>
      <c r="I1694">
        <v>5</v>
      </c>
      <c r="J1694" s="6">
        <v>43452</v>
      </c>
      <c r="K1694" s="7">
        <v>43435</v>
      </c>
      <c r="L1694" t="s">
        <v>8</v>
      </c>
    </row>
    <row r="1695" spans="1:12" x14ac:dyDescent="0.3">
      <c r="A1695" t="s">
        <v>3</v>
      </c>
      <c r="B1695" t="s">
        <v>63</v>
      </c>
      <c r="C1695" t="s">
        <v>16</v>
      </c>
      <c r="D1695" t="s">
        <v>18</v>
      </c>
      <c r="E1695">
        <v>3414.86</v>
      </c>
      <c r="F1695">
        <v>705.24</v>
      </c>
      <c r="G1695" t="s">
        <v>76</v>
      </c>
      <c r="H1695">
        <v>1</v>
      </c>
      <c r="I1695">
        <v>6</v>
      </c>
      <c r="J1695" s="6">
        <v>43453</v>
      </c>
      <c r="K1695" s="7">
        <v>43435</v>
      </c>
      <c r="L1695" t="s">
        <v>10</v>
      </c>
    </row>
    <row r="1696" spans="1:12" x14ac:dyDescent="0.3">
      <c r="A1696" t="s">
        <v>3</v>
      </c>
      <c r="B1696" t="s">
        <v>65</v>
      </c>
      <c r="C1696" t="s">
        <v>16</v>
      </c>
      <c r="D1696" t="s">
        <v>18</v>
      </c>
      <c r="E1696">
        <v>3806.27</v>
      </c>
      <c r="F1696">
        <v>600.99</v>
      </c>
      <c r="G1696" t="s">
        <v>76</v>
      </c>
      <c r="H1696">
        <v>1</v>
      </c>
      <c r="I1696">
        <v>7</v>
      </c>
      <c r="J1696" s="6">
        <v>43453</v>
      </c>
      <c r="K1696" s="7">
        <v>43435</v>
      </c>
      <c r="L1696" t="s">
        <v>12</v>
      </c>
    </row>
    <row r="1697" spans="1:12" x14ac:dyDescent="0.3">
      <c r="A1697" t="s">
        <v>4</v>
      </c>
      <c r="B1697" t="s">
        <v>65</v>
      </c>
      <c r="C1697" t="s">
        <v>16</v>
      </c>
      <c r="D1697" t="s">
        <v>18</v>
      </c>
      <c r="E1697">
        <v>10847.97</v>
      </c>
      <c r="F1697">
        <v>1325.87</v>
      </c>
      <c r="G1697" t="s">
        <v>76</v>
      </c>
      <c r="H1697">
        <v>1</v>
      </c>
      <c r="I1697">
        <v>2</v>
      </c>
      <c r="J1697" s="6">
        <v>43453</v>
      </c>
      <c r="K1697" s="7">
        <v>43435</v>
      </c>
      <c r="L1697" t="s">
        <v>12</v>
      </c>
    </row>
    <row r="1698" spans="1:12" x14ac:dyDescent="0.3">
      <c r="A1698" t="s">
        <v>3</v>
      </c>
      <c r="B1698" t="s">
        <v>63</v>
      </c>
      <c r="C1698" t="s">
        <v>16</v>
      </c>
      <c r="D1698" t="s">
        <v>18</v>
      </c>
      <c r="E1698">
        <v>1973.15</v>
      </c>
      <c r="F1698">
        <v>519.25</v>
      </c>
      <c r="G1698" t="s">
        <v>76</v>
      </c>
      <c r="H1698">
        <v>1</v>
      </c>
      <c r="I1698">
        <v>7</v>
      </c>
      <c r="J1698" s="6">
        <v>43453</v>
      </c>
      <c r="K1698" s="7">
        <v>43435</v>
      </c>
      <c r="L1698" t="s">
        <v>10</v>
      </c>
    </row>
    <row r="1699" spans="1:12" x14ac:dyDescent="0.3">
      <c r="A1699" t="s">
        <v>5</v>
      </c>
      <c r="B1699" t="s">
        <v>63</v>
      </c>
      <c r="C1699" t="s">
        <v>16</v>
      </c>
      <c r="D1699" t="s">
        <v>18</v>
      </c>
      <c r="E1699">
        <v>1157.76</v>
      </c>
      <c r="F1699">
        <v>506.52</v>
      </c>
      <c r="G1699" t="s">
        <v>76</v>
      </c>
      <c r="H1699">
        <v>1</v>
      </c>
      <c r="I1699">
        <v>2</v>
      </c>
      <c r="J1699" s="6">
        <v>43453</v>
      </c>
      <c r="K1699" s="7">
        <v>43435</v>
      </c>
      <c r="L1699" t="s">
        <v>10</v>
      </c>
    </row>
    <row r="1700" spans="1:12" x14ac:dyDescent="0.3">
      <c r="A1700" t="s">
        <v>4</v>
      </c>
      <c r="B1700" t="s">
        <v>66</v>
      </c>
      <c r="C1700" t="s">
        <v>16</v>
      </c>
      <c r="D1700" t="s">
        <v>18</v>
      </c>
      <c r="E1700">
        <v>999.31</v>
      </c>
      <c r="F1700">
        <v>326.08999999999997</v>
      </c>
      <c r="G1700" t="s">
        <v>76</v>
      </c>
      <c r="H1700">
        <v>1</v>
      </c>
      <c r="I1700">
        <v>1</v>
      </c>
      <c r="J1700" s="6">
        <v>43453</v>
      </c>
      <c r="K1700" s="7">
        <v>43435</v>
      </c>
      <c r="L1700" t="s">
        <v>11</v>
      </c>
    </row>
    <row r="1701" spans="1:12" x14ac:dyDescent="0.3">
      <c r="A1701" t="s">
        <v>2</v>
      </c>
      <c r="B1701" t="s">
        <v>65</v>
      </c>
      <c r="C1701" t="s">
        <v>15</v>
      </c>
      <c r="D1701" t="s">
        <v>18</v>
      </c>
      <c r="E1701">
        <v>1331.42</v>
      </c>
      <c r="F1701">
        <v>289.42</v>
      </c>
      <c r="G1701" t="s">
        <v>76</v>
      </c>
      <c r="H1701">
        <v>1</v>
      </c>
      <c r="I1701">
        <v>8</v>
      </c>
      <c r="J1701" s="6">
        <v>43453</v>
      </c>
      <c r="K1701" s="7">
        <v>43435</v>
      </c>
      <c r="L1701" t="s">
        <v>12</v>
      </c>
    </row>
    <row r="1702" spans="1:12" x14ac:dyDescent="0.3">
      <c r="A1702" t="s">
        <v>4</v>
      </c>
      <c r="B1702" t="s">
        <v>63</v>
      </c>
      <c r="C1702" t="s">
        <v>15</v>
      </c>
      <c r="D1702" t="s">
        <v>18</v>
      </c>
      <c r="E1702">
        <v>1527.6</v>
      </c>
      <c r="F1702">
        <v>209.04</v>
      </c>
      <c r="G1702" t="s">
        <v>76</v>
      </c>
      <c r="H1702">
        <v>1</v>
      </c>
      <c r="I1702">
        <v>10</v>
      </c>
      <c r="J1702" s="6">
        <v>43454</v>
      </c>
      <c r="K1702" s="7">
        <v>43435</v>
      </c>
      <c r="L1702" t="s">
        <v>10</v>
      </c>
    </row>
    <row r="1703" spans="1:12" x14ac:dyDescent="0.3">
      <c r="A1703" t="s">
        <v>3</v>
      </c>
      <c r="B1703" t="s">
        <v>67</v>
      </c>
      <c r="C1703" t="s">
        <v>16</v>
      </c>
      <c r="D1703" t="s">
        <v>18</v>
      </c>
      <c r="E1703">
        <v>927.28</v>
      </c>
      <c r="F1703">
        <v>394.09</v>
      </c>
      <c r="G1703" t="s">
        <v>76</v>
      </c>
      <c r="H1703">
        <v>1</v>
      </c>
      <c r="I1703">
        <v>6</v>
      </c>
      <c r="J1703" s="6">
        <v>43454</v>
      </c>
      <c r="K1703" s="7">
        <v>43435</v>
      </c>
      <c r="L1703" t="s">
        <v>13</v>
      </c>
    </row>
    <row r="1704" spans="1:12" x14ac:dyDescent="0.3">
      <c r="A1704" t="s">
        <v>3</v>
      </c>
      <c r="B1704" t="s">
        <v>65</v>
      </c>
      <c r="C1704" t="s">
        <v>16</v>
      </c>
      <c r="D1704" t="s">
        <v>18</v>
      </c>
      <c r="E1704">
        <v>5422.98</v>
      </c>
      <c r="F1704">
        <v>2112.12</v>
      </c>
      <c r="G1704" t="s">
        <v>76</v>
      </c>
      <c r="H1704">
        <v>1</v>
      </c>
      <c r="I1704">
        <v>7</v>
      </c>
      <c r="J1704" s="6">
        <v>43454</v>
      </c>
      <c r="K1704" s="7">
        <v>43435</v>
      </c>
      <c r="L1704" t="s">
        <v>12</v>
      </c>
    </row>
    <row r="1705" spans="1:12" x14ac:dyDescent="0.3">
      <c r="A1705" t="s">
        <v>4</v>
      </c>
      <c r="B1705" t="s">
        <v>66</v>
      </c>
      <c r="C1705" t="s">
        <v>15</v>
      </c>
      <c r="D1705" t="s">
        <v>18</v>
      </c>
      <c r="E1705">
        <v>19031.349999999999</v>
      </c>
      <c r="F1705">
        <v>5809.55</v>
      </c>
      <c r="G1705" t="s">
        <v>76</v>
      </c>
      <c r="H1705">
        <v>1</v>
      </c>
      <c r="I1705">
        <v>9</v>
      </c>
      <c r="J1705" s="6">
        <v>43454</v>
      </c>
      <c r="K1705" s="7">
        <v>43435</v>
      </c>
      <c r="L1705" t="s">
        <v>11</v>
      </c>
    </row>
    <row r="1706" spans="1:12" x14ac:dyDescent="0.3">
      <c r="A1706" t="s">
        <v>4</v>
      </c>
      <c r="B1706" t="s">
        <v>63</v>
      </c>
      <c r="C1706" t="s">
        <v>16</v>
      </c>
      <c r="D1706" t="s">
        <v>18</v>
      </c>
      <c r="E1706">
        <v>36373.760000000002</v>
      </c>
      <c r="F1706">
        <v>19768.36</v>
      </c>
      <c r="G1706" t="s">
        <v>76</v>
      </c>
      <c r="H1706">
        <v>1</v>
      </c>
      <c r="I1706">
        <v>5</v>
      </c>
      <c r="J1706" s="6">
        <v>43454</v>
      </c>
      <c r="K1706" s="7">
        <v>43435</v>
      </c>
      <c r="L1706" t="s">
        <v>10</v>
      </c>
    </row>
    <row r="1707" spans="1:12" x14ac:dyDescent="0.3">
      <c r="A1707" t="s">
        <v>4</v>
      </c>
      <c r="B1707" t="s">
        <v>63</v>
      </c>
      <c r="C1707" t="s">
        <v>15</v>
      </c>
      <c r="D1707" t="s">
        <v>18</v>
      </c>
      <c r="E1707">
        <v>18649.45</v>
      </c>
      <c r="F1707">
        <v>2552.0500000000002</v>
      </c>
      <c r="G1707" t="s">
        <v>76</v>
      </c>
      <c r="H1707">
        <v>1</v>
      </c>
      <c r="I1707">
        <v>10</v>
      </c>
      <c r="J1707" s="6">
        <v>43454</v>
      </c>
      <c r="K1707" s="7">
        <v>43435</v>
      </c>
      <c r="L1707" t="s">
        <v>10</v>
      </c>
    </row>
    <row r="1708" spans="1:12" x14ac:dyDescent="0.3">
      <c r="A1708" t="s">
        <v>4</v>
      </c>
      <c r="B1708" t="s">
        <v>69</v>
      </c>
      <c r="C1708" t="s">
        <v>16</v>
      </c>
      <c r="D1708" t="s">
        <v>18</v>
      </c>
      <c r="E1708">
        <v>39203.040000000001</v>
      </c>
      <c r="F1708">
        <v>5539.52</v>
      </c>
      <c r="G1708" t="s">
        <v>76</v>
      </c>
      <c r="H1708">
        <v>1</v>
      </c>
      <c r="I1708">
        <v>3</v>
      </c>
      <c r="J1708" s="6">
        <v>43454</v>
      </c>
      <c r="K1708" s="7">
        <v>43435</v>
      </c>
      <c r="L1708" t="s">
        <v>8</v>
      </c>
    </row>
    <row r="1709" spans="1:12" x14ac:dyDescent="0.3">
      <c r="A1709" t="s">
        <v>2</v>
      </c>
      <c r="B1709" t="s">
        <v>63</v>
      </c>
      <c r="C1709" t="s">
        <v>15</v>
      </c>
      <c r="D1709" t="s">
        <v>18</v>
      </c>
      <c r="E1709">
        <v>25149.119999999999</v>
      </c>
      <c r="F1709">
        <v>13941.37</v>
      </c>
      <c r="G1709" t="s">
        <v>76</v>
      </c>
      <c r="H1709">
        <v>1</v>
      </c>
      <c r="I1709">
        <v>8</v>
      </c>
      <c r="J1709" s="6">
        <v>43454</v>
      </c>
      <c r="K1709" s="7">
        <v>43435</v>
      </c>
      <c r="L1709" t="s">
        <v>10</v>
      </c>
    </row>
    <row r="1710" spans="1:12" x14ac:dyDescent="0.3">
      <c r="A1710" t="s">
        <v>3</v>
      </c>
      <c r="B1710" t="s">
        <v>63</v>
      </c>
      <c r="C1710" t="s">
        <v>16</v>
      </c>
      <c r="D1710" t="s">
        <v>18</v>
      </c>
      <c r="E1710">
        <v>18738.560000000001</v>
      </c>
      <c r="F1710">
        <v>5499.36</v>
      </c>
      <c r="G1710" t="s">
        <v>76</v>
      </c>
      <c r="H1710">
        <v>1</v>
      </c>
      <c r="I1710">
        <v>6</v>
      </c>
      <c r="J1710" s="6">
        <v>43454</v>
      </c>
      <c r="K1710" s="7">
        <v>43435</v>
      </c>
      <c r="L1710" t="s">
        <v>10</v>
      </c>
    </row>
    <row r="1711" spans="1:12" x14ac:dyDescent="0.3">
      <c r="A1711" t="s">
        <v>3</v>
      </c>
      <c r="B1711" t="s">
        <v>70</v>
      </c>
      <c r="C1711" t="s">
        <v>16</v>
      </c>
      <c r="D1711" t="s">
        <v>18</v>
      </c>
      <c r="E1711">
        <v>5092</v>
      </c>
      <c r="F1711">
        <v>643.20000000000005</v>
      </c>
      <c r="G1711" t="s">
        <v>76</v>
      </c>
      <c r="H1711">
        <v>1</v>
      </c>
      <c r="I1711">
        <v>3</v>
      </c>
      <c r="J1711" s="6">
        <v>43454</v>
      </c>
      <c r="K1711" s="7">
        <v>43435</v>
      </c>
      <c r="L1711" t="s">
        <v>9</v>
      </c>
    </row>
    <row r="1712" spans="1:12" x14ac:dyDescent="0.3">
      <c r="A1712" t="s">
        <v>4</v>
      </c>
      <c r="B1712" t="s">
        <v>65</v>
      </c>
      <c r="C1712" t="s">
        <v>16</v>
      </c>
      <c r="D1712" t="s">
        <v>18</v>
      </c>
      <c r="E1712">
        <v>7162.57</v>
      </c>
      <c r="F1712">
        <v>2880.6</v>
      </c>
      <c r="G1712" t="s">
        <v>76</v>
      </c>
      <c r="H1712">
        <v>1</v>
      </c>
      <c r="I1712">
        <v>4</v>
      </c>
      <c r="J1712" s="6">
        <v>43454</v>
      </c>
      <c r="K1712" s="7">
        <v>43435</v>
      </c>
      <c r="L1712" t="s">
        <v>12</v>
      </c>
    </row>
    <row r="1713" spans="1:12" x14ac:dyDescent="0.3">
      <c r="A1713" t="s">
        <v>3</v>
      </c>
      <c r="B1713" t="s">
        <v>70</v>
      </c>
      <c r="C1713" t="s">
        <v>15</v>
      </c>
      <c r="D1713" t="s">
        <v>18</v>
      </c>
      <c r="E1713">
        <v>7507.35</v>
      </c>
      <c r="F1713">
        <v>3336.6</v>
      </c>
      <c r="G1713" t="s">
        <v>76</v>
      </c>
      <c r="H1713">
        <v>1</v>
      </c>
      <c r="I1713">
        <v>9</v>
      </c>
      <c r="J1713" s="6">
        <v>43454</v>
      </c>
      <c r="K1713" s="7">
        <v>43435</v>
      </c>
      <c r="L1713" t="s">
        <v>9</v>
      </c>
    </row>
    <row r="1714" spans="1:12" x14ac:dyDescent="0.3">
      <c r="A1714" t="s">
        <v>4</v>
      </c>
      <c r="B1714" t="s">
        <v>63</v>
      </c>
      <c r="C1714" t="s">
        <v>15</v>
      </c>
      <c r="D1714" t="s">
        <v>18</v>
      </c>
      <c r="E1714">
        <v>7542.52</v>
      </c>
      <c r="F1714">
        <v>2937.61</v>
      </c>
      <c r="G1714" t="s">
        <v>76</v>
      </c>
      <c r="H1714">
        <v>1</v>
      </c>
      <c r="I1714">
        <v>8</v>
      </c>
      <c r="J1714" s="6">
        <v>43454</v>
      </c>
      <c r="K1714" s="7">
        <v>43435</v>
      </c>
      <c r="L1714" t="s">
        <v>10</v>
      </c>
    </row>
    <row r="1715" spans="1:12" x14ac:dyDescent="0.3">
      <c r="A1715" t="s">
        <v>3</v>
      </c>
      <c r="B1715" t="s">
        <v>66</v>
      </c>
      <c r="C1715" t="s">
        <v>15</v>
      </c>
      <c r="D1715" t="s">
        <v>18</v>
      </c>
      <c r="E1715">
        <v>911.2</v>
      </c>
      <c r="F1715">
        <v>235.85</v>
      </c>
      <c r="G1715" t="s">
        <v>76</v>
      </c>
      <c r="H1715">
        <v>1</v>
      </c>
      <c r="I1715">
        <v>8</v>
      </c>
      <c r="J1715" s="6">
        <v>43455</v>
      </c>
      <c r="K1715" s="7">
        <v>43435</v>
      </c>
      <c r="L1715" t="s">
        <v>11</v>
      </c>
    </row>
    <row r="1716" spans="1:12" x14ac:dyDescent="0.3">
      <c r="A1716" t="s">
        <v>2</v>
      </c>
      <c r="B1716" t="s">
        <v>67</v>
      </c>
      <c r="C1716" t="s">
        <v>16</v>
      </c>
      <c r="D1716" t="s">
        <v>18</v>
      </c>
      <c r="E1716">
        <v>7091.28</v>
      </c>
      <c r="F1716">
        <v>1339.45</v>
      </c>
      <c r="G1716" t="s">
        <v>76</v>
      </c>
      <c r="H1716">
        <v>1</v>
      </c>
      <c r="I1716">
        <v>2</v>
      </c>
      <c r="J1716" s="6">
        <v>43455</v>
      </c>
      <c r="K1716" s="7">
        <v>43435</v>
      </c>
      <c r="L1716" t="s">
        <v>13</v>
      </c>
    </row>
    <row r="1717" spans="1:12" x14ac:dyDescent="0.3">
      <c r="A1717" t="s">
        <v>3</v>
      </c>
      <c r="B1717" t="s">
        <v>65</v>
      </c>
      <c r="C1717" t="s">
        <v>15</v>
      </c>
      <c r="D1717" t="s">
        <v>18</v>
      </c>
      <c r="E1717">
        <v>12252.62</v>
      </c>
      <c r="F1717">
        <v>7093.62</v>
      </c>
      <c r="G1717" t="s">
        <v>76</v>
      </c>
      <c r="H1717">
        <v>1</v>
      </c>
      <c r="I1717">
        <v>9</v>
      </c>
      <c r="J1717" s="6">
        <v>43455</v>
      </c>
      <c r="K1717" s="7">
        <v>43435</v>
      </c>
      <c r="L1717" t="s">
        <v>12</v>
      </c>
    </row>
    <row r="1718" spans="1:12" x14ac:dyDescent="0.3">
      <c r="A1718" t="s">
        <v>5</v>
      </c>
      <c r="B1718" t="s">
        <v>63</v>
      </c>
      <c r="C1718" t="s">
        <v>15</v>
      </c>
      <c r="D1718" t="s">
        <v>18</v>
      </c>
      <c r="E1718">
        <v>4783.8</v>
      </c>
      <c r="F1718">
        <v>1969.8</v>
      </c>
      <c r="G1718" t="s">
        <v>76</v>
      </c>
      <c r="H1718">
        <v>1</v>
      </c>
      <c r="I1718">
        <v>8</v>
      </c>
      <c r="J1718" s="6">
        <v>43455</v>
      </c>
      <c r="K1718" s="7">
        <v>43435</v>
      </c>
      <c r="L1718" t="s">
        <v>10</v>
      </c>
    </row>
    <row r="1719" spans="1:12" x14ac:dyDescent="0.3">
      <c r="A1719" t="s">
        <v>3</v>
      </c>
      <c r="B1719" t="s">
        <v>63</v>
      </c>
      <c r="C1719" t="s">
        <v>15</v>
      </c>
      <c r="D1719" t="s">
        <v>18</v>
      </c>
      <c r="E1719">
        <v>42325.24</v>
      </c>
      <c r="F1719">
        <v>8963</v>
      </c>
      <c r="G1719" t="s">
        <v>76</v>
      </c>
      <c r="H1719">
        <v>1</v>
      </c>
      <c r="I1719">
        <v>9</v>
      </c>
      <c r="J1719" s="6">
        <v>43455</v>
      </c>
      <c r="K1719" s="7">
        <v>43435</v>
      </c>
      <c r="L1719" t="s">
        <v>10</v>
      </c>
    </row>
    <row r="1720" spans="1:12" x14ac:dyDescent="0.3">
      <c r="A1720" t="s">
        <v>3</v>
      </c>
      <c r="B1720" t="s">
        <v>63</v>
      </c>
      <c r="C1720" t="s">
        <v>15</v>
      </c>
      <c r="D1720" t="s">
        <v>18</v>
      </c>
      <c r="E1720">
        <v>12679.08</v>
      </c>
      <c r="F1720">
        <v>1868.52</v>
      </c>
      <c r="G1720" t="s">
        <v>76</v>
      </c>
      <c r="H1720">
        <v>1</v>
      </c>
      <c r="I1720">
        <v>10</v>
      </c>
      <c r="J1720" s="6">
        <v>43455</v>
      </c>
      <c r="K1720" s="7">
        <v>43435</v>
      </c>
      <c r="L1720" t="s">
        <v>10</v>
      </c>
    </row>
    <row r="1721" spans="1:12" x14ac:dyDescent="0.3">
      <c r="A1721" t="s">
        <v>3</v>
      </c>
      <c r="B1721" t="s">
        <v>65</v>
      </c>
      <c r="C1721" t="s">
        <v>16</v>
      </c>
      <c r="D1721" t="s">
        <v>18</v>
      </c>
      <c r="E1721">
        <v>3816.32</v>
      </c>
      <c r="F1721">
        <v>858.68</v>
      </c>
      <c r="G1721" t="s">
        <v>76</v>
      </c>
      <c r="H1721">
        <v>1</v>
      </c>
      <c r="I1721">
        <v>3</v>
      </c>
      <c r="J1721" s="6">
        <v>43455</v>
      </c>
      <c r="K1721" s="7">
        <v>43435</v>
      </c>
      <c r="L1721" t="s">
        <v>12</v>
      </c>
    </row>
    <row r="1722" spans="1:12" x14ac:dyDescent="0.3">
      <c r="A1722" t="s">
        <v>5</v>
      </c>
      <c r="B1722" t="s">
        <v>63</v>
      </c>
      <c r="C1722" t="s">
        <v>16</v>
      </c>
      <c r="D1722" t="s">
        <v>18</v>
      </c>
      <c r="E1722">
        <v>11218.48</v>
      </c>
      <c r="F1722">
        <v>5365.36</v>
      </c>
      <c r="G1722" t="s">
        <v>76</v>
      </c>
      <c r="H1722">
        <v>1</v>
      </c>
      <c r="I1722">
        <v>6</v>
      </c>
      <c r="J1722" s="6">
        <v>43455</v>
      </c>
      <c r="K1722" s="7">
        <v>43435</v>
      </c>
      <c r="L1722" t="s">
        <v>10</v>
      </c>
    </row>
    <row r="1723" spans="1:12" x14ac:dyDescent="0.3">
      <c r="A1723" t="s">
        <v>3</v>
      </c>
      <c r="B1723" t="s">
        <v>65</v>
      </c>
      <c r="C1723" t="s">
        <v>16</v>
      </c>
      <c r="D1723" t="s">
        <v>18</v>
      </c>
      <c r="E1723">
        <v>5695.54</v>
      </c>
      <c r="F1723">
        <v>495.28</v>
      </c>
      <c r="G1723" t="s">
        <v>76</v>
      </c>
      <c r="H1723">
        <v>1</v>
      </c>
      <c r="I1723">
        <v>6</v>
      </c>
      <c r="J1723" s="6">
        <v>43455</v>
      </c>
      <c r="K1723" s="7">
        <v>43435</v>
      </c>
      <c r="L1723" t="s">
        <v>12</v>
      </c>
    </row>
    <row r="1724" spans="1:12" x14ac:dyDescent="0.3">
      <c r="A1724" t="s">
        <v>4</v>
      </c>
      <c r="B1724" t="s">
        <v>66</v>
      </c>
      <c r="C1724" t="s">
        <v>16</v>
      </c>
      <c r="D1724" t="s">
        <v>18</v>
      </c>
      <c r="E1724">
        <v>2304.13</v>
      </c>
      <c r="F1724">
        <v>945.91</v>
      </c>
      <c r="G1724" t="s">
        <v>76</v>
      </c>
      <c r="H1724">
        <v>1</v>
      </c>
      <c r="I1724">
        <v>3</v>
      </c>
      <c r="J1724" s="6">
        <v>43455</v>
      </c>
      <c r="K1724" s="7">
        <v>43435</v>
      </c>
      <c r="L1724" t="s">
        <v>11</v>
      </c>
    </row>
    <row r="1725" spans="1:12" x14ac:dyDescent="0.3">
      <c r="A1725" t="s">
        <v>3</v>
      </c>
      <c r="B1725" t="s">
        <v>63</v>
      </c>
      <c r="C1725" t="s">
        <v>16</v>
      </c>
      <c r="D1725" t="s">
        <v>18</v>
      </c>
      <c r="E1725">
        <v>3797.02</v>
      </c>
      <c r="F1725">
        <v>1031.78</v>
      </c>
      <c r="G1725" t="s">
        <v>76</v>
      </c>
      <c r="H1725">
        <v>1</v>
      </c>
      <c r="I1725">
        <v>4</v>
      </c>
      <c r="J1725" s="6">
        <v>43455</v>
      </c>
      <c r="K1725" s="7">
        <v>43435</v>
      </c>
      <c r="L1725" t="s">
        <v>10</v>
      </c>
    </row>
    <row r="1726" spans="1:12" x14ac:dyDescent="0.3">
      <c r="A1726" t="s">
        <v>4</v>
      </c>
      <c r="B1726" t="s">
        <v>63</v>
      </c>
      <c r="C1726" t="s">
        <v>16</v>
      </c>
      <c r="D1726" t="s">
        <v>18</v>
      </c>
      <c r="E1726">
        <v>5745.92</v>
      </c>
      <c r="F1726">
        <v>790.08</v>
      </c>
      <c r="G1726" t="s">
        <v>76</v>
      </c>
      <c r="H1726">
        <v>1</v>
      </c>
      <c r="I1726">
        <v>5</v>
      </c>
      <c r="J1726" s="6">
        <v>43455</v>
      </c>
      <c r="K1726" s="7">
        <v>43435</v>
      </c>
      <c r="L1726" t="s">
        <v>10</v>
      </c>
    </row>
    <row r="1727" spans="1:12" x14ac:dyDescent="0.3">
      <c r="A1727" t="s">
        <v>4</v>
      </c>
      <c r="B1727" t="s">
        <v>67</v>
      </c>
      <c r="C1727" t="s">
        <v>16</v>
      </c>
      <c r="D1727" t="s">
        <v>18</v>
      </c>
      <c r="E1727">
        <v>11679.77</v>
      </c>
      <c r="F1727">
        <v>4057.17</v>
      </c>
      <c r="G1727" t="s">
        <v>76</v>
      </c>
      <c r="H1727">
        <v>1</v>
      </c>
      <c r="I1727">
        <v>2</v>
      </c>
      <c r="J1727" s="6">
        <v>43456</v>
      </c>
      <c r="K1727" s="7">
        <v>43435</v>
      </c>
      <c r="L1727" t="s">
        <v>13</v>
      </c>
    </row>
    <row r="1728" spans="1:12" x14ac:dyDescent="0.3">
      <c r="A1728" t="s">
        <v>3</v>
      </c>
      <c r="B1728" t="s">
        <v>66</v>
      </c>
      <c r="C1728" t="s">
        <v>16</v>
      </c>
      <c r="D1728" t="s">
        <v>18</v>
      </c>
      <c r="E1728">
        <v>2122.56</v>
      </c>
      <c r="F1728">
        <v>801.86</v>
      </c>
      <c r="G1728" t="s">
        <v>76</v>
      </c>
      <c r="H1728">
        <v>1</v>
      </c>
      <c r="I1728">
        <v>6</v>
      </c>
      <c r="J1728" s="6">
        <v>43456</v>
      </c>
      <c r="K1728" s="7">
        <v>43435</v>
      </c>
      <c r="L1728" t="s">
        <v>11</v>
      </c>
    </row>
    <row r="1729" spans="1:12" x14ac:dyDescent="0.3">
      <c r="A1729" t="s">
        <v>3</v>
      </c>
      <c r="B1729" t="s">
        <v>63</v>
      </c>
      <c r="C1729" t="s">
        <v>16</v>
      </c>
      <c r="D1729" t="s">
        <v>18</v>
      </c>
      <c r="E1729">
        <v>3220.02</v>
      </c>
      <c r="F1729">
        <v>1538.46</v>
      </c>
      <c r="G1729" t="s">
        <v>76</v>
      </c>
      <c r="H1729">
        <v>1</v>
      </c>
      <c r="I1729">
        <v>3</v>
      </c>
      <c r="J1729" s="6">
        <v>43456</v>
      </c>
      <c r="K1729" s="7">
        <v>43435</v>
      </c>
      <c r="L1729" t="s">
        <v>10</v>
      </c>
    </row>
    <row r="1730" spans="1:12" x14ac:dyDescent="0.3">
      <c r="A1730" t="s">
        <v>3</v>
      </c>
      <c r="B1730" t="s">
        <v>65</v>
      </c>
      <c r="C1730" t="s">
        <v>16</v>
      </c>
      <c r="D1730" t="s">
        <v>18</v>
      </c>
      <c r="E1730">
        <v>7043.04</v>
      </c>
      <c r="F1730">
        <v>2347.6799999999998</v>
      </c>
      <c r="G1730" t="s">
        <v>76</v>
      </c>
      <c r="H1730">
        <v>1</v>
      </c>
      <c r="I1730">
        <v>4</v>
      </c>
      <c r="J1730" s="6">
        <v>43456</v>
      </c>
      <c r="K1730" s="7">
        <v>43435</v>
      </c>
      <c r="L1730" t="s">
        <v>12</v>
      </c>
    </row>
    <row r="1731" spans="1:12" x14ac:dyDescent="0.3">
      <c r="A1731" t="s">
        <v>3</v>
      </c>
      <c r="B1731" t="s">
        <v>63</v>
      </c>
      <c r="C1731" t="s">
        <v>16</v>
      </c>
      <c r="D1731" t="s">
        <v>18</v>
      </c>
      <c r="E1731">
        <v>46693.64</v>
      </c>
      <c r="F1731">
        <v>11796.28</v>
      </c>
      <c r="G1731" t="s">
        <v>76</v>
      </c>
      <c r="H1731">
        <v>1</v>
      </c>
      <c r="I1731">
        <v>6</v>
      </c>
      <c r="J1731" s="6">
        <v>43456</v>
      </c>
      <c r="K1731" s="7">
        <v>43435</v>
      </c>
      <c r="L1731" t="s">
        <v>10</v>
      </c>
    </row>
    <row r="1732" spans="1:12" x14ac:dyDescent="0.3">
      <c r="A1732" t="s">
        <v>5</v>
      </c>
      <c r="B1732" t="s">
        <v>63</v>
      </c>
      <c r="C1732" t="s">
        <v>16</v>
      </c>
      <c r="D1732" t="s">
        <v>18</v>
      </c>
      <c r="E1732">
        <v>5372.06</v>
      </c>
      <c r="F1732">
        <v>2827.4</v>
      </c>
      <c r="G1732" t="s">
        <v>76</v>
      </c>
      <c r="H1732">
        <v>1</v>
      </c>
      <c r="I1732">
        <v>3</v>
      </c>
      <c r="J1732" s="6">
        <v>43456</v>
      </c>
      <c r="K1732" s="7">
        <v>43435</v>
      </c>
      <c r="L1732" t="s">
        <v>10</v>
      </c>
    </row>
    <row r="1733" spans="1:12" x14ac:dyDescent="0.3">
      <c r="A1733" t="s">
        <v>4</v>
      </c>
      <c r="B1733" t="s">
        <v>66</v>
      </c>
      <c r="C1733" t="s">
        <v>16</v>
      </c>
      <c r="D1733" t="s">
        <v>18</v>
      </c>
      <c r="E1733">
        <v>2540.64</v>
      </c>
      <c r="F1733">
        <v>1175.04</v>
      </c>
      <c r="G1733" t="s">
        <v>76</v>
      </c>
      <c r="H1733">
        <v>1</v>
      </c>
      <c r="I1733">
        <v>3</v>
      </c>
      <c r="J1733" s="6">
        <v>43456</v>
      </c>
      <c r="K1733" s="7">
        <v>43435</v>
      </c>
      <c r="L1733" t="s">
        <v>11</v>
      </c>
    </row>
    <row r="1734" spans="1:12" x14ac:dyDescent="0.3">
      <c r="A1734" t="s">
        <v>2</v>
      </c>
      <c r="B1734" t="s">
        <v>63</v>
      </c>
      <c r="C1734" t="s">
        <v>16</v>
      </c>
      <c r="D1734" t="s">
        <v>18</v>
      </c>
      <c r="E1734">
        <v>6860.53</v>
      </c>
      <c r="F1734">
        <v>2908.26</v>
      </c>
      <c r="G1734" t="s">
        <v>76</v>
      </c>
      <c r="H1734">
        <v>1</v>
      </c>
      <c r="I1734">
        <v>7</v>
      </c>
      <c r="J1734" s="6">
        <v>43456</v>
      </c>
      <c r="K1734" s="7">
        <v>43435</v>
      </c>
      <c r="L1734" t="s">
        <v>10</v>
      </c>
    </row>
    <row r="1735" spans="1:12" x14ac:dyDescent="0.3">
      <c r="A1735" t="s">
        <v>3</v>
      </c>
      <c r="B1735" t="s">
        <v>70</v>
      </c>
      <c r="C1735" t="s">
        <v>15</v>
      </c>
      <c r="D1735" t="s">
        <v>18</v>
      </c>
      <c r="E1735">
        <v>6139.34</v>
      </c>
      <c r="F1735">
        <v>1735.04</v>
      </c>
      <c r="G1735" t="s">
        <v>76</v>
      </c>
      <c r="H1735">
        <v>1</v>
      </c>
      <c r="I1735">
        <v>10</v>
      </c>
      <c r="J1735" s="6">
        <v>43457</v>
      </c>
      <c r="K1735" s="7">
        <v>43435</v>
      </c>
      <c r="L1735" t="s">
        <v>9</v>
      </c>
    </row>
    <row r="1736" spans="1:12" x14ac:dyDescent="0.3">
      <c r="A1736" t="s">
        <v>4</v>
      </c>
      <c r="B1736" t="s">
        <v>67</v>
      </c>
      <c r="C1736" t="s">
        <v>16</v>
      </c>
      <c r="D1736" t="s">
        <v>18</v>
      </c>
      <c r="E1736">
        <v>22802.78</v>
      </c>
      <c r="F1736">
        <v>7511.49</v>
      </c>
      <c r="G1736" t="s">
        <v>76</v>
      </c>
      <c r="H1736">
        <v>1</v>
      </c>
      <c r="I1736">
        <v>1</v>
      </c>
      <c r="J1736" s="6">
        <v>43457</v>
      </c>
      <c r="K1736" s="7">
        <v>43435</v>
      </c>
      <c r="L1736" t="s">
        <v>13</v>
      </c>
    </row>
    <row r="1737" spans="1:12" x14ac:dyDescent="0.3">
      <c r="A1737" t="s">
        <v>2</v>
      </c>
      <c r="B1737" t="s">
        <v>63</v>
      </c>
      <c r="C1737" t="s">
        <v>16</v>
      </c>
      <c r="D1737" t="s">
        <v>18</v>
      </c>
      <c r="E1737">
        <v>1543.68</v>
      </c>
      <c r="F1737">
        <v>-334.47</v>
      </c>
      <c r="G1737" t="s">
        <v>76</v>
      </c>
      <c r="H1737">
        <v>1</v>
      </c>
      <c r="I1737">
        <v>7</v>
      </c>
      <c r="J1737" s="6">
        <v>43457</v>
      </c>
      <c r="K1737" s="7">
        <v>43435</v>
      </c>
      <c r="L1737" t="s">
        <v>10</v>
      </c>
    </row>
    <row r="1738" spans="1:12" x14ac:dyDescent="0.3">
      <c r="A1738" t="s">
        <v>2</v>
      </c>
      <c r="B1738" t="s">
        <v>69</v>
      </c>
      <c r="C1738" t="s">
        <v>16</v>
      </c>
      <c r="D1738" t="s">
        <v>18</v>
      </c>
      <c r="E1738">
        <v>34401.15</v>
      </c>
      <c r="F1738">
        <v>13378.19</v>
      </c>
      <c r="G1738" t="s">
        <v>76</v>
      </c>
      <c r="H1738">
        <v>1</v>
      </c>
      <c r="I1738">
        <v>7</v>
      </c>
      <c r="J1738" s="6">
        <v>43457</v>
      </c>
      <c r="K1738" s="7">
        <v>43435</v>
      </c>
      <c r="L1738" t="s">
        <v>8</v>
      </c>
    </row>
    <row r="1739" spans="1:12" x14ac:dyDescent="0.3">
      <c r="A1739" t="s">
        <v>3</v>
      </c>
      <c r="B1739" t="s">
        <v>67</v>
      </c>
      <c r="C1739" t="s">
        <v>16</v>
      </c>
      <c r="D1739" t="s">
        <v>18</v>
      </c>
      <c r="E1739">
        <v>17449.48</v>
      </c>
      <c r="F1739">
        <v>1847.56</v>
      </c>
      <c r="G1739" t="s">
        <v>76</v>
      </c>
      <c r="H1739">
        <v>1</v>
      </c>
      <c r="I1739">
        <v>5</v>
      </c>
      <c r="J1739" s="6">
        <v>43457</v>
      </c>
      <c r="K1739" s="7">
        <v>43435</v>
      </c>
      <c r="L1739" t="s">
        <v>13</v>
      </c>
    </row>
    <row r="1740" spans="1:12" x14ac:dyDescent="0.3">
      <c r="A1740" t="s">
        <v>4</v>
      </c>
      <c r="B1740" t="s">
        <v>69</v>
      </c>
      <c r="C1740" t="s">
        <v>16</v>
      </c>
      <c r="D1740" t="s">
        <v>18</v>
      </c>
      <c r="E1740">
        <v>11276.1</v>
      </c>
      <c r="F1740">
        <v>5306.4</v>
      </c>
      <c r="G1740" t="s">
        <v>76</v>
      </c>
      <c r="H1740">
        <v>1</v>
      </c>
      <c r="I1740">
        <v>4</v>
      </c>
      <c r="J1740" s="6">
        <v>43457</v>
      </c>
      <c r="K1740" s="7">
        <v>43435</v>
      </c>
      <c r="L1740" t="s">
        <v>8</v>
      </c>
    </row>
    <row r="1741" spans="1:12" x14ac:dyDescent="0.3">
      <c r="A1741" t="s">
        <v>4</v>
      </c>
      <c r="B1741" t="s">
        <v>70</v>
      </c>
      <c r="C1741" t="s">
        <v>16</v>
      </c>
      <c r="D1741" t="s">
        <v>18</v>
      </c>
      <c r="E1741">
        <v>1627.3</v>
      </c>
      <c r="F1741">
        <v>353.76</v>
      </c>
      <c r="G1741" t="s">
        <v>76</v>
      </c>
      <c r="H1741">
        <v>1</v>
      </c>
      <c r="I1741">
        <v>1</v>
      </c>
      <c r="J1741" s="6">
        <v>43457</v>
      </c>
      <c r="K1741" s="7">
        <v>43435</v>
      </c>
      <c r="L1741" t="s">
        <v>9</v>
      </c>
    </row>
    <row r="1742" spans="1:12" x14ac:dyDescent="0.3">
      <c r="A1742" t="s">
        <v>5</v>
      </c>
      <c r="B1742" t="s">
        <v>70</v>
      </c>
      <c r="C1742" t="s">
        <v>16</v>
      </c>
      <c r="D1742" t="s">
        <v>18</v>
      </c>
      <c r="E1742">
        <v>24508.06</v>
      </c>
      <c r="F1742">
        <v>13319.61</v>
      </c>
      <c r="G1742" t="s">
        <v>76</v>
      </c>
      <c r="H1742">
        <v>1</v>
      </c>
      <c r="I1742">
        <v>3</v>
      </c>
      <c r="J1742" s="6">
        <v>43457</v>
      </c>
      <c r="K1742" s="7">
        <v>43435</v>
      </c>
      <c r="L1742" t="s">
        <v>9</v>
      </c>
    </row>
    <row r="1743" spans="1:12" x14ac:dyDescent="0.3">
      <c r="A1743" t="s">
        <v>2</v>
      </c>
      <c r="B1743" t="s">
        <v>65</v>
      </c>
      <c r="C1743" t="s">
        <v>16</v>
      </c>
      <c r="D1743" t="s">
        <v>18</v>
      </c>
      <c r="E1743">
        <v>7375.36</v>
      </c>
      <c r="F1743">
        <v>276.56</v>
      </c>
      <c r="G1743" t="s">
        <v>76</v>
      </c>
      <c r="H1743">
        <v>1</v>
      </c>
      <c r="I1743">
        <v>4</v>
      </c>
      <c r="J1743" s="6">
        <v>43457</v>
      </c>
      <c r="K1743" s="7">
        <v>43435</v>
      </c>
      <c r="L1743" t="s">
        <v>12</v>
      </c>
    </row>
    <row r="1744" spans="1:12" x14ac:dyDescent="0.3">
      <c r="A1744" t="s">
        <v>3</v>
      </c>
      <c r="B1744" t="s">
        <v>70</v>
      </c>
      <c r="C1744" t="s">
        <v>15</v>
      </c>
      <c r="D1744" t="s">
        <v>18</v>
      </c>
      <c r="E1744">
        <v>10577.42</v>
      </c>
      <c r="F1744">
        <v>2874.29</v>
      </c>
      <c r="G1744" t="s">
        <v>76</v>
      </c>
      <c r="H1744">
        <v>1</v>
      </c>
      <c r="I1744">
        <v>9</v>
      </c>
      <c r="J1744" s="6">
        <v>43457</v>
      </c>
      <c r="K1744" s="7">
        <v>43435</v>
      </c>
      <c r="L1744" t="s">
        <v>9</v>
      </c>
    </row>
    <row r="1745" spans="1:12" x14ac:dyDescent="0.3">
      <c r="A1745" t="s">
        <v>3</v>
      </c>
      <c r="B1745" t="s">
        <v>65</v>
      </c>
      <c r="C1745" t="s">
        <v>15</v>
      </c>
      <c r="D1745" t="s">
        <v>18</v>
      </c>
      <c r="E1745">
        <v>3309.8</v>
      </c>
      <c r="F1745">
        <v>661.96</v>
      </c>
      <c r="G1745" t="s">
        <v>76</v>
      </c>
      <c r="H1745">
        <v>1</v>
      </c>
      <c r="I1745">
        <v>8</v>
      </c>
      <c r="J1745" s="6">
        <v>43457</v>
      </c>
      <c r="K1745" s="7">
        <v>43435</v>
      </c>
      <c r="L1745" t="s">
        <v>12</v>
      </c>
    </row>
    <row r="1746" spans="1:12" x14ac:dyDescent="0.3">
      <c r="A1746" t="s">
        <v>4</v>
      </c>
      <c r="B1746" t="s">
        <v>63</v>
      </c>
      <c r="C1746" t="s">
        <v>15</v>
      </c>
      <c r="D1746" t="s">
        <v>18</v>
      </c>
      <c r="E1746">
        <v>6874.2</v>
      </c>
      <c r="F1746">
        <v>2315.52</v>
      </c>
      <c r="G1746" t="s">
        <v>76</v>
      </c>
      <c r="H1746">
        <v>1</v>
      </c>
      <c r="I1746">
        <v>9</v>
      </c>
      <c r="J1746" s="6">
        <v>43457</v>
      </c>
      <c r="K1746" s="7">
        <v>43435</v>
      </c>
      <c r="L1746" t="s">
        <v>10</v>
      </c>
    </row>
    <row r="1747" spans="1:12" x14ac:dyDescent="0.3">
      <c r="A1747" t="s">
        <v>3</v>
      </c>
      <c r="B1747" t="s">
        <v>63</v>
      </c>
      <c r="C1747" t="s">
        <v>16</v>
      </c>
      <c r="D1747" t="s">
        <v>18</v>
      </c>
      <c r="E1747">
        <v>9061.08</v>
      </c>
      <c r="F1747">
        <v>2166.7800000000002</v>
      </c>
      <c r="G1747" t="s">
        <v>76</v>
      </c>
      <c r="H1747">
        <v>1</v>
      </c>
      <c r="I1747">
        <v>3</v>
      </c>
      <c r="J1747" s="6">
        <v>43457</v>
      </c>
      <c r="K1747" s="7">
        <v>43435</v>
      </c>
      <c r="L1747" t="s">
        <v>10</v>
      </c>
    </row>
    <row r="1748" spans="1:12" x14ac:dyDescent="0.3">
      <c r="A1748" t="s">
        <v>4</v>
      </c>
      <c r="B1748" t="s">
        <v>67</v>
      </c>
      <c r="C1748" t="s">
        <v>16</v>
      </c>
      <c r="D1748" t="s">
        <v>18</v>
      </c>
      <c r="E1748">
        <v>4932.88</v>
      </c>
      <c r="F1748">
        <v>1350.02</v>
      </c>
      <c r="G1748" t="s">
        <v>76</v>
      </c>
      <c r="H1748">
        <v>1</v>
      </c>
      <c r="I1748">
        <v>6</v>
      </c>
      <c r="J1748" s="6">
        <v>43457</v>
      </c>
      <c r="K1748" s="7">
        <v>43435</v>
      </c>
      <c r="L1748" t="s">
        <v>13</v>
      </c>
    </row>
    <row r="1749" spans="1:12" x14ac:dyDescent="0.3">
      <c r="A1749" t="s">
        <v>5</v>
      </c>
      <c r="B1749" t="s">
        <v>65</v>
      </c>
      <c r="C1749" t="s">
        <v>15</v>
      </c>
      <c r="D1749" t="s">
        <v>18</v>
      </c>
      <c r="E1749">
        <v>20156.28</v>
      </c>
      <c r="F1749">
        <v>10516.32</v>
      </c>
      <c r="G1749" t="s">
        <v>76</v>
      </c>
      <c r="H1749">
        <v>1</v>
      </c>
      <c r="I1749">
        <v>10</v>
      </c>
      <c r="J1749" s="6">
        <v>43457</v>
      </c>
      <c r="K1749" s="7">
        <v>43435</v>
      </c>
      <c r="L1749" t="s">
        <v>12</v>
      </c>
    </row>
    <row r="1750" spans="1:12" x14ac:dyDescent="0.3">
      <c r="A1750" t="s">
        <v>2</v>
      </c>
      <c r="B1750" t="s">
        <v>67</v>
      </c>
      <c r="C1750" t="s">
        <v>16</v>
      </c>
      <c r="D1750" t="s">
        <v>18</v>
      </c>
      <c r="E1750">
        <v>14817.72</v>
      </c>
      <c r="F1750">
        <v>4367.32</v>
      </c>
      <c r="G1750" t="s">
        <v>76</v>
      </c>
      <c r="H1750">
        <v>1</v>
      </c>
      <c r="I1750">
        <v>4</v>
      </c>
      <c r="J1750" s="6">
        <v>43457</v>
      </c>
      <c r="K1750" s="7">
        <v>43435</v>
      </c>
      <c r="L1750" t="s">
        <v>13</v>
      </c>
    </row>
    <row r="1751" spans="1:12" x14ac:dyDescent="0.3">
      <c r="A1751" t="s">
        <v>5</v>
      </c>
      <c r="B1751" t="s">
        <v>70</v>
      </c>
      <c r="C1751" t="s">
        <v>16</v>
      </c>
      <c r="D1751" t="s">
        <v>18</v>
      </c>
      <c r="E1751">
        <v>7536.16</v>
      </c>
      <c r="F1751">
        <v>1983.2</v>
      </c>
      <c r="G1751" t="s">
        <v>76</v>
      </c>
      <c r="H1751">
        <v>1</v>
      </c>
      <c r="I1751">
        <v>6</v>
      </c>
      <c r="J1751" s="6">
        <v>43457</v>
      </c>
      <c r="K1751" s="7">
        <v>43435</v>
      </c>
      <c r="L1751" t="s">
        <v>9</v>
      </c>
    </row>
    <row r="1752" spans="1:12" x14ac:dyDescent="0.3">
      <c r="A1752" t="s">
        <v>4</v>
      </c>
      <c r="B1752" t="s">
        <v>67</v>
      </c>
      <c r="C1752" t="s">
        <v>16</v>
      </c>
      <c r="D1752" t="s">
        <v>18</v>
      </c>
      <c r="E1752">
        <v>20168.61</v>
      </c>
      <c r="F1752">
        <v>10522.77</v>
      </c>
      <c r="G1752" t="s">
        <v>76</v>
      </c>
      <c r="H1752">
        <v>1</v>
      </c>
      <c r="I1752">
        <v>2</v>
      </c>
      <c r="J1752" s="6">
        <v>43458</v>
      </c>
      <c r="K1752" s="7">
        <v>43435</v>
      </c>
      <c r="L1752" t="s">
        <v>13</v>
      </c>
    </row>
    <row r="1753" spans="1:12" x14ac:dyDescent="0.3">
      <c r="A1753" t="s">
        <v>4</v>
      </c>
      <c r="B1753" t="s">
        <v>70</v>
      </c>
      <c r="C1753" t="s">
        <v>16</v>
      </c>
      <c r="D1753" t="s">
        <v>18</v>
      </c>
      <c r="E1753">
        <v>10503.46</v>
      </c>
      <c r="F1753">
        <v>2968.36</v>
      </c>
      <c r="G1753" t="s">
        <v>76</v>
      </c>
      <c r="H1753">
        <v>1</v>
      </c>
      <c r="I1753">
        <v>5</v>
      </c>
      <c r="J1753" s="6">
        <v>43458</v>
      </c>
      <c r="K1753" s="7">
        <v>43435</v>
      </c>
      <c r="L1753" t="s">
        <v>9</v>
      </c>
    </row>
    <row r="1754" spans="1:12" x14ac:dyDescent="0.3">
      <c r="A1754" t="s">
        <v>3</v>
      </c>
      <c r="B1754" t="s">
        <v>70</v>
      </c>
      <c r="C1754" t="s">
        <v>15</v>
      </c>
      <c r="D1754" t="s">
        <v>18</v>
      </c>
      <c r="E1754">
        <v>4257.18</v>
      </c>
      <c r="F1754">
        <v>709.52</v>
      </c>
      <c r="G1754" t="s">
        <v>76</v>
      </c>
      <c r="H1754">
        <v>1</v>
      </c>
      <c r="I1754">
        <v>8</v>
      </c>
      <c r="J1754" s="6">
        <v>43458</v>
      </c>
      <c r="K1754" s="7">
        <v>43435</v>
      </c>
      <c r="L1754" t="s">
        <v>9</v>
      </c>
    </row>
    <row r="1755" spans="1:12" x14ac:dyDescent="0.3">
      <c r="A1755" t="s">
        <v>4</v>
      </c>
      <c r="B1755" t="s">
        <v>63</v>
      </c>
      <c r="C1755" t="s">
        <v>16</v>
      </c>
      <c r="D1755" t="s">
        <v>18</v>
      </c>
      <c r="E1755">
        <v>7741.98</v>
      </c>
      <c r="F1755">
        <v>2440.38</v>
      </c>
      <c r="G1755" t="s">
        <v>76</v>
      </c>
      <c r="H1755">
        <v>1</v>
      </c>
      <c r="I1755">
        <v>2</v>
      </c>
      <c r="J1755" s="6">
        <v>43458</v>
      </c>
      <c r="K1755" s="7">
        <v>43435</v>
      </c>
      <c r="L1755" t="s">
        <v>10</v>
      </c>
    </row>
    <row r="1756" spans="1:12" x14ac:dyDescent="0.3">
      <c r="A1756" t="s">
        <v>2</v>
      </c>
      <c r="B1756" t="s">
        <v>65</v>
      </c>
      <c r="C1756" t="s">
        <v>16</v>
      </c>
      <c r="D1756" t="s">
        <v>18</v>
      </c>
      <c r="E1756">
        <v>12874.05</v>
      </c>
      <c r="F1756">
        <v>2717.85</v>
      </c>
      <c r="G1756" t="s">
        <v>76</v>
      </c>
      <c r="H1756">
        <v>1</v>
      </c>
      <c r="I1756">
        <v>6</v>
      </c>
      <c r="J1756" s="6">
        <v>43458</v>
      </c>
      <c r="K1756" s="7">
        <v>43435</v>
      </c>
      <c r="L1756" t="s">
        <v>12</v>
      </c>
    </row>
    <row r="1757" spans="1:12" x14ac:dyDescent="0.3">
      <c r="A1757" t="s">
        <v>4</v>
      </c>
      <c r="B1757" t="s">
        <v>66</v>
      </c>
      <c r="C1757" t="s">
        <v>16</v>
      </c>
      <c r="D1757" t="s">
        <v>18</v>
      </c>
      <c r="E1757">
        <v>26844.22</v>
      </c>
      <c r="F1757">
        <v>5835.72</v>
      </c>
      <c r="G1757" t="s">
        <v>76</v>
      </c>
      <c r="H1757">
        <v>1</v>
      </c>
      <c r="I1757">
        <v>4</v>
      </c>
      <c r="J1757" s="6">
        <v>43458</v>
      </c>
      <c r="K1757" s="7">
        <v>43435</v>
      </c>
      <c r="L1757" t="s">
        <v>11</v>
      </c>
    </row>
    <row r="1758" spans="1:12" x14ac:dyDescent="0.3">
      <c r="A1758" t="s">
        <v>3</v>
      </c>
      <c r="B1758" t="s">
        <v>63</v>
      </c>
      <c r="C1758" t="s">
        <v>16</v>
      </c>
      <c r="D1758" t="s">
        <v>18</v>
      </c>
      <c r="E1758">
        <v>1094.78</v>
      </c>
      <c r="F1758">
        <v>149.81</v>
      </c>
      <c r="G1758" t="s">
        <v>76</v>
      </c>
      <c r="H1758">
        <v>1</v>
      </c>
      <c r="I1758">
        <v>2</v>
      </c>
      <c r="J1758" s="6">
        <v>43458</v>
      </c>
      <c r="K1758" s="7">
        <v>43435</v>
      </c>
      <c r="L1758" t="s">
        <v>10</v>
      </c>
    </row>
    <row r="1759" spans="1:12" x14ac:dyDescent="0.3">
      <c r="A1759" t="s">
        <v>4</v>
      </c>
      <c r="B1759" t="s">
        <v>63</v>
      </c>
      <c r="C1759" t="s">
        <v>16</v>
      </c>
      <c r="D1759" t="s">
        <v>18</v>
      </c>
      <c r="E1759">
        <v>2477.9299999999998</v>
      </c>
      <c r="F1759">
        <v>619.49</v>
      </c>
      <c r="G1759" t="s">
        <v>76</v>
      </c>
      <c r="H1759">
        <v>1</v>
      </c>
      <c r="I1759">
        <v>4</v>
      </c>
      <c r="J1759" s="6">
        <v>43459</v>
      </c>
      <c r="K1759" s="7">
        <v>43435</v>
      </c>
      <c r="L1759" t="s">
        <v>10</v>
      </c>
    </row>
    <row r="1760" spans="1:12" x14ac:dyDescent="0.3">
      <c r="A1760" t="s">
        <v>2</v>
      </c>
      <c r="B1760" t="s">
        <v>66</v>
      </c>
      <c r="C1760" t="s">
        <v>16</v>
      </c>
      <c r="D1760" t="s">
        <v>18</v>
      </c>
      <c r="E1760">
        <v>4726.8500000000004</v>
      </c>
      <c r="F1760">
        <v>166.85</v>
      </c>
      <c r="G1760" t="s">
        <v>76</v>
      </c>
      <c r="H1760">
        <v>1</v>
      </c>
      <c r="I1760">
        <v>5</v>
      </c>
      <c r="J1760" s="6">
        <v>43459</v>
      </c>
      <c r="K1760" s="7">
        <v>43435</v>
      </c>
      <c r="L1760" t="s">
        <v>11</v>
      </c>
    </row>
    <row r="1761" spans="1:12" x14ac:dyDescent="0.3">
      <c r="A1761" t="s">
        <v>3</v>
      </c>
      <c r="B1761" t="s">
        <v>69</v>
      </c>
      <c r="C1761" t="s">
        <v>15</v>
      </c>
      <c r="D1761" t="s">
        <v>18</v>
      </c>
      <c r="E1761">
        <v>3634.41</v>
      </c>
      <c r="F1761">
        <v>1300.73</v>
      </c>
      <c r="G1761" t="s">
        <v>76</v>
      </c>
      <c r="H1761">
        <v>1</v>
      </c>
      <c r="I1761">
        <v>10</v>
      </c>
      <c r="J1761" s="6">
        <v>43459</v>
      </c>
      <c r="K1761" s="7">
        <v>43435</v>
      </c>
      <c r="L1761" t="s">
        <v>8</v>
      </c>
    </row>
    <row r="1762" spans="1:12" x14ac:dyDescent="0.3">
      <c r="A1762" t="s">
        <v>5</v>
      </c>
      <c r="B1762" t="s">
        <v>63</v>
      </c>
      <c r="C1762" t="s">
        <v>15</v>
      </c>
      <c r="D1762" t="s">
        <v>18</v>
      </c>
      <c r="E1762">
        <v>7459.78</v>
      </c>
      <c r="F1762">
        <v>2591.3000000000002</v>
      </c>
      <c r="G1762" t="s">
        <v>76</v>
      </c>
      <c r="H1762">
        <v>1</v>
      </c>
      <c r="I1762">
        <v>8</v>
      </c>
      <c r="J1762" s="6">
        <v>43459</v>
      </c>
      <c r="K1762" s="7">
        <v>43435</v>
      </c>
      <c r="L1762" t="s">
        <v>10</v>
      </c>
    </row>
    <row r="1763" spans="1:12" x14ac:dyDescent="0.3">
      <c r="A1763" t="s">
        <v>3</v>
      </c>
      <c r="B1763" t="s">
        <v>70</v>
      </c>
      <c r="C1763" t="s">
        <v>16</v>
      </c>
      <c r="D1763" t="s">
        <v>18</v>
      </c>
      <c r="E1763">
        <v>13481.07</v>
      </c>
      <c r="F1763">
        <v>2980.05</v>
      </c>
      <c r="G1763" t="s">
        <v>76</v>
      </c>
      <c r="H1763">
        <v>1</v>
      </c>
      <c r="I1763">
        <v>5</v>
      </c>
      <c r="J1763" s="6">
        <v>43459</v>
      </c>
      <c r="K1763" s="7">
        <v>43435</v>
      </c>
      <c r="L1763" t="s">
        <v>9</v>
      </c>
    </row>
    <row r="1764" spans="1:12" x14ac:dyDescent="0.3">
      <c r="A1764" t="s">
        <v>4</v>
      </c>
      <c r="B1764" t="s">
        <v>66</v>
      </c>
      <c r="C1764" t="s">
        <v>16</v>
      </c>
      <c r="D1764" t="s">
        <v>18</v>
      </c>
      <c r="E1764">
        <v>2730.59</v>
      </c>
      <c r="F1764">
        <v>977.26</v>
      </c>
      <c r="G1764" t="s">
        <v>76</v>
      </c>
      <c r="H1764">
        <v>1</v>
      </c>
      <c r="I1764">
        <v>6</v>
      </c>
      <c r="J1764" s="6">
        <v>43459</v>
      </c>
      <c r="K1764" s="7">
        <v>43435</v>
      </c>
      <c r="L1764" t="s">
        <v>11</v>
      </c>
    </row>
    <row r="1765" spans="1:12" x14ac:dyDescent="0.3">
      <c r="A1765" t="s">
        <v>3</v>
      </c>
      <c r="B1765" t="s">
        <v>70</v>
      </c>
      <c r="C1765" t="s">
        <v>16</v>
      </c>
      <c r="D1765" t="s">
        <v>18</v>
      </c>
      <c r="E1765">
        <v>5289.32</v>
      </c>
      <c r="F1765">
        <v>1893.02</v>
      </c>
      <c r="G1765" t="s">
        <v>76</v>
      </c>
      <c r="H1765">
        <v>1</v>
      </c>
      <c r="I1765">
        <v>6</v>
      </c>
      <c r="J1765" s="6">
        <v>43459</v>
      </c>
      <c r="K1765" s="7">
        <v>43435</v>
      </c>
      <c r="L1765" t="s">
        <v>9</v>
      </c>
    </row>
    <row r="1766" spans="1:12" x14ac:dyDescent="0.3">
      <c r="A1766" t="s">
        <v>3</v>
      </c>
      <c r="B1766" t="s">
        <v>67</v>
      </c>
      <c r="C1766" t="s">
        <v>16</v>
      </c>
      <c r="D1766" t="s">
        <v>18</v>
      </c>
      <c r="E1766">
        <v>8115.38</v>
      </c>
      <c r="F1766">
        <v>1366.77</v>
      </c>
      <c r="G1766" t="s">
        <v>76</v>
      </c>
      <c r="H1766">
        <v>1</v>
      </c>
      <c r="I1766">
        <v>2</v>
      </c>
      <c r="J1766" s="6">
        <v>43459</v>
      </c>
      <c r="K1766" s="7">
        <v>43435</v>
      </c>
      <c r="L1766" t="s">
        <v>13</v>
      </c>
    </row>
    <row r="1767" spans="1:12" x14ac:dyDescent="0.3">
      <c r="A1767" t="s">
        <v>3</v>
      </c>
      <c r="B1767" t="s">
        <v>65</v>
      </c>
      <c r="C1767" t="s">
        <v>16</v>
      </c>
      <c r="D1767" t="s">
        <v>18</v>
      </c>
      <c r="E1767">
        <v>16655.13</v>
      </c>
      <c r="F1767">
        <v>3620.71</v>
      </c>
      <c r="G1767" t="s">
        <v>76</v>
      </c>
      <c r="H1767">
        <v>1</v>
      </c>
      <c r="I1767">
        <v>5</v>
      </c>
      <c r="J1767" s="6">
        <v>43459</v>
      </c>
      <c r="K1767" s="7">
        <v>43435</v>
      </c>
      <c r="L1767" t="s">
        <v>12</v>
      </c>
    </row>
    <row r="1768" spans="1:12" x14ac:dyDescent="0.3">
      <c r="A1768" t="s">
        <v>5</v>
      </c>
      <c r="B1768" t="s">
        <v>70</v>
      </c>
      <c r="C1768" t="s">
        <v>16</v>
      </c>
      <c r="D1768" t="s">
        <v>18</v>
      </c>
      <c r="E1768">
        <v>4618.9799999999996</v>
      </c>
      <c r="F1768">
        <v>1231.72</v>
      </c>
      <c r="G1768" t="s">
        <v>76</v>
      </c>
      <c r="H1768">
        <v>1</v>
      </c>
      <c r="I1768">
        <v>5</v>
      </c>
      <c r="J1768" s="6">
        <v>43459</v>
      </c>
      <c r="K1768" s="7">
        <v>43435</v>
      </c>
      <c r="L1768" t="s">
        <v>9</v>
      </c>
    </row>
    <row r="1769" spans="1:12" x14ac:dyDescent="0.3">
      <c r="A1769" t="s">
        <v>2</v>
      </c>
      <c r="B1769" t="s">
        <v>66</v>
      </c>
      <c r="C1769" t="s">
        <v>16</v>
      </c>
      <c r="D1769" t="s">
        <v>18</v>
      </c>
      <c r="E1769">
        <v>8839.18</v>
      </c>
      <c r="F1769">
        <v>2882.35</v>
      </c>
      <c r="G1769" t="s">
        <v>76</v>
      </c>
      <c r="H1769">
        <v>1</v>
      </c>
      <c r="I1769">
        <v>3</v>
      </c>
      <c r="J1769" s="6">
        <v>43459</v>
      </c>
      <c r="K1769" s="7">
        <v>43435</v>
      </c>
      <c r="L1769" t="s">
        <v>11</v>
      </c>
    </row>
    <row r="1770" spans="1:12" x14ac:dyDescent="0.3">
      <c r="A1770" t="s">
        <v>4</v>
      </c>
      <c r="B1770" t="s">
        <v>63</v>
      </c>
      <c r="C1770" t="s">
        <v>16</v>
      </c>
      <c r="D1770" t="s">
        <v>18</v>
      </c>
      <c r="E1770">
        <v>12044.46</v>
      </c>
      <c r="F1770">
        <v>6545.9</v>
      </c>
      <c r="G1770" t="s">
        <v>76</v>
      </c>
      <c r="H1770">
        <v>1</v>
      </c>
      <c r="I1770">
        <v>7</v>
      </c>
      <c r="J1770" s="6">
        <v>43460</v>
      </c>
      <c r="K1770" s="7">
        <v>43435</v>
      </c>
      <c r="L1770" t="s">
        <v>10</v>
      </c>
    </row>
    <row r="1771" spans="1:12" x14ac:dyDescent="0.3">
      <c r="A1771" t="s">
        <v>3</v>
      </c>
      <c r="B1771" t="s">
        <v>67</v>
      </c>
      <c r="C1771" t="s">
        <v>16</v>
      </c>
      <c r="D1771" t="s">
        <v>18</v>
      </c>
      <c r="E1771">
        <v>17768.400000000001</v>
      </c>
      <c r="F1771">
        <v>4180.8</v>
      </c>
      <c r="G1771" t="s">
        <v>76</v>
      </c>
      <c r="H1771">
        <v>1</v>
      </c>
      <c r="I1771">
        <v>6</v>
      </c>
      <c r="J1771" s="6">
        <v>43460</v>
      </c>
      <c r="K1771" s="7">
        <v>43435</v>
      </c>
      <c r="L1771" t="s">
        <v>13</v>
      </c>
    </row>
    <row r="1772" spans="1:12" x14ac:dyDescent="0.3">
      <c r="A1772" t="s">
        <v>2</v>
      </c>
      <c r="B1772" t="s">
        <v>66</v>
      </c>
      <c r="C1772" t="s">
        <v>16</v>
      </c>
      <c r="D1772" t="s">
        <v>18</v>
      </c>
      <c r="E1772">
        <v>4341.6000000000004</v>
      </c>
      <c r="F1772">
        <v>-1519.6</v>
      </c>
      <c r="G1772" t="s">
        <v>76</v>
      </c>
      <c r="H1772">
        <v>1</v>
      </c>
      <c r="I1772">
        <v>5</v>
      </c>
      <c r="J1772" s="6">
        <v>43460</v>
      </c>
      <c r="K1772" s="7">
        <v>43435</v>
      </c>
      <c r="L1772" t="s">
        <v>11</v>
      </c>
    </row>
    <row r="1773" spans="1:12" x14ac:dyDescent="0.3">
      <c r="A1773" t="s">
        <v>2</v>
      </c>
      <c r="B1773" t="s">
        <v>66</v>
      </c>
      <c r="C1773" t="s">
        <v>15</v>
      </c>
      <c r="D1773" t="s">
        <v>18</v>
      </c>
      <c r="E1773">
        <v>10629.55</v>
      </c>
      <c r="F1773">
        <v>5482.6</v>
      </c>
      <c r="G1773" t="s">
        <v>76</v>
      </c>
      <c r="H1773">
        <v>1</v>
      </c>
      <c r="I1773">
        <v>8</v>
      </c>
      <c r="J1773" s="6">
        <v>43460</v>
      </c>
      <c r="K1773" s="7">
        <v>43435</v>
      </c>
      <c r="L1773" t="s">
        <v>11</v>
      </c>
    </row>
    <row r="1774" spans="1:12" x14ac:dyDescent="0.3">
      <c r="A1774" t="s">
        <v>4</v>
      </c>
      <c r="B1774" t="s">
        <v>63</v>
      </c>
      <c r="C1774" t="s">
        <v>16</v>
      </c>
      <c r="D1774" t="s">
        <v>18</v>
      </c>
      <c r="E1774">
        <v>4931.2</v>
      </c>
      <c r="F1774">
        <v>1393.6</v>
      </c>
      <c r="G1774" t="s">
        <v>76</v>
      </c>
      <c r="H1774">
        <v>1</v>
      </c>
      <c r="I1774">
        <v>5</v>
      </c>
      <c r="J1774" s="6">
        <v>43460</v>
      </c>
      <c r="K1774" s="7">
        <v>43435</v>
      </c>
      <c r="L1774" t="s">
        <v>10</v>
      </c>
    </row>
    <row r="1775" spans="1:12" x14ac:dyDescent="0.3">
      <c r="A1775" t="s">
        <v>3</v>
      </c>
      <c r="B1775" t="s">
        <v>70</v>
      </c>
      <c r="C1775" t="s">
        <v>16</v>
      </c>
      <c r="D1775" t="s">
        <v>18</v>
      </c>
      <c r="E1775">
        <v>2948.67</v>
      </c>
      <c r="F1775">
        <v>294.87</v>
      </c>
      <c r="G1775" t="s">
        <v>76</v>
      </c>
      <c r="H1775">
        <v>1</v>
      </c>
      <c r="I1775">
        <v>5</v>
      </c>
      <c r="J1775" s="6">
        <v>43460</v>
      </c>
      <c r="K1775" s="7">
        <v>43435</v>
      </c>
      <c r="L1775" t="s">
        <v>9</v>
      </c>
    </row>
    <row r="1776" spans="1:12" x14ac:dyDescent="0.3">
      <c r="A1776" t="s">
        <v>2</v>
      </c>
      <c r="B1776" t="s">
        <v>65</v>
      </c>
      <c r="C1776" t="s">
        <v>15</v>
      </c>
      <c r="D1776" t="s">
        <v>18</v>
      </c>
      <c r="E1776">
        <v>6886.26</v>
      </c>
      <c r="F1776">
        <v>2218.9</v>
      </c>
      <c r="G1776" t="s">
        <v>76</v>
      </c>
      <c r="H1776">
        <v>1</v>
      </c>
      <c r="I1776">
        <v>9</v>
      </c>
      <c r="J1776" s="6">
        <v>43460</v>
      </c>
      <c r="K1776" s="7">
        <v>43435</v>
      </c>
      <c r="L1776" t="s">
        <v>12</v>
      </c>
    </row>
    <row r="1777" spans="1:12" x14ac:dyDescent="0.3">
      <c r="A1777" t="s">
        <v>3</v>
      </c>
      <c r="B1777" t="s">
        <v>65</v>
      </c>
      <c r="C1777" t="s">
        <v>16</v>
      </c>
      <c r="D1777" t="s">
        <v>18</v>
      </c>
      <c r="E1777">
        <v>1157.76</v>
      </c>
      <c r="F1777">
        <v>167.22</v>
      </c>
      <c r="G1777" t="s">
        <v>76</v>
      </c>
      <c r="H1777">
        <v>1</v>
      </c>
      <c r="I1777">
        <v>4</v>
      </c>
      <c r="J1777" s="6">
        <v>43460</v>
      </c>
      <c r="K1777" s="7">
        <v>43435</v>
      </c>
      <c r="L1777" t="s">
        <v>12</v>
      </c>
    </row>
    <row r="1778" spans="1:12" x14ac:dyDescent="0.3">
      <c r="A1778" t="s">
        <v>2</v>
      </c>
      <c r="B1778" t="s">
        <v>66</v>
      </c>
      <c r="C1778" t="s">
        <v>15</v>
      </c>
      <c r="D1778" t="s">
        <v>18</v>
      </c>
      <c r="E1778">
        <v>16743.3</v>
      </c>
      <c r="F1778">
        <v>4136.58</v>
      </c>
      <c r="G1778" t="s">
        <v>76</v>
      </c>
      <c r="H1778">
        <v>1</v>
      </c>
      <c r="I1778">
        <v>10</v>
      </c>
      <c r="J1778" s="6">
        <v>43460</v>
      </c>
      <c r="K1778" s="7">
        <v>43435</v>
      </c>
      <c r="L1778" t="s">
        <v>11</v>
      </c>
    </row>
    <row r="1779" spans="1:12" x14ac:dyDescent="0.3">
      <c r="A1779" t="s">
        <v>3</v>
      </c>
      <c r="B1779" t="s">
        <v>66</v>
      </c>
      <c r="C1779" t="s">
        <v>16</v>
      </c>
      <c r="D1779" t="s">
        <v>18</v>
      </c>
      <c r="E1779">
        <v>10133.620000000001</v>
      </c>
      <c r="F1779">
        <v>3634.9</v>
      </c>
      <c r="G1779" t="s">
        <v>76</v>
      </c>
      <c r="H1779">
        <v>1</v>
      </c>
      <c r="I1779">
        <v>2</v>
      </c>
      <c r="J1779" s="6">
        <v>43460</v>
      </c>
      <c r="K1779" s="7">
        <v>43435</v>
      </c>
      <c r="L1779" t="s">
        <v>11</v>
      </c>
    </row>
    <row r="1780" spans="1:12" x14ac:dyDescent="0.3">
      <c r="A1780" t="s">
        <v>3</v>
      </c>
      <c r="B1780" t="s">
        <v>70</v>
      </c>
      <c r="C1780" t="s">
        <v>15</v>
      </c>
      <c r="D1780" t="s">
        <v>18</v>
      </c>
      <c r="E1780">
        <v>4134.57</v>
      </c>
      <c r="F1780">
        <v>2091.61</v>
      </c>
      <c r="G1780" t="s">
        <v>76</v>
      </c>
      <c r="H1780">
        <v>1</v>
      </c>
      <c r="I1780">
        <v>8</v>
      </c>
      <c r="J1780" s="6">
        <v>43460</v>
      </c>
      <c r="K1780" s="7">
        <v>43435</v>
      </c>
      <c r="L1780" t="s">
        <v>9</v>
      </c>
    </row>
    <row r="1781" spans="1:12" x14ac:dyDescent="0.3">
      <c r="A1781" t="s">
        <v>4</v>
      </c>
      <c r="B1781" t="s">
        <v>69</v>
      </c>
      <c r="C1781" t="s">
        <v>16</v>
      </c>
      <c r="D1781" t="s">
        <v>18</v>
      </c>
      <c r="E1781">
        <v>13807.36</v>
      </c>
      <c r="F1781">
        <v>1650.88</v>
      </c>
      <c r="G1781" t="s">
        <v>76</v>
      </c>
      <c r="H1781">
        <v>1</v>
      </c>
      <c r="I1781">
        <v>6</v>
      </c>
      <c r="J1781" s="6">
        <v>43461</v>
      </c>
      <c r="K1781" s="7">
        <v>43435</v>
      </c>
      <c r="L1781" t="s">
        <v>8</v>
      </c>
    </row>
    <row r="1782" spans="1:12" x14ac:dyDescent="0.3">
      <c r="A1782" t="s">
        <v>4</v>
      </c>
      <c r="B1782" t="s">
        <v>66</v>
      </c>
      <c r="C1782" t="s">
        <v>15</v>
      </c>
      <c r="D1782" t="s">
        <v>18</v>
      </c>
      <c r="E1782">
        <v>4805.57</v>
      </c>
      <c r="F1782">
        <v>2681.02</v>
      </c>
      <c r="G1782" t="s">
        <v>76</v>
      </c>
      <c r="H1782">
        <v>1</v>
      </c>
      <c r="I1782">
        <v>10</v>
      </c>
      <c r="J1782" s="6">
        <v>43461</v>
      </c>
      <c r="K1782" s="7">
        <v>43435</v>
      </c>
      <c r="L1782" t="s">
        <v>11</v>
      </c>
    </row>
    <row r="1783" spans="1:12" x14ac:dyDescent="0.3">
      <c r="A1783" t="s">
        <v>4</v>
      </c>
      <c r="B1783" t="s">
        <v>67</v>
      </c>
      <c r="C1783" t="s">
        <v>16</v>
      </c>
      <c r="D1783" t="s">
        <v>18</v>
      </c>
      <c r="E1783">
        <v>3946.3</v>
      </c>
      <c r="F1783">
        <v>872.34</v>
      </c>
      <c r="G1783" t="s">
        <v>76</v>
      </c>
      <c r="H1783">
        <v>1</v>
      </c>
      <c r="I1783">
        <v>5</v>
      </c>
      <c r="J1783" s="6">
        <v>43461</v>
      </c>
      <c r="K1783" s="7">
        <v>43435</v>
      </c>
      <c r="L1783" t="s">
        <v>13</v>
      </c>
    </row>
    <row r="1784" spans="1:12" x14ac:dyDescent="0.3">
      <c r="A1784" t="s">
        <v>3</v>
      </c>
      <c r="B1784" t="s">
        <v>67</v>
      </c>
      <c r="C1784" t="s">
        <v>16</v>
      </c>
      <c r="D1784" t="s">
        <v>18</v>
      </c>
      <c r="E1784">
        <v>6371.36</v>
      </c>
      <c r="F1784">
        <v>2079.11</v>
      </c>
      <c r="G1784" t="s">
        <v>76</v>
      </c>
      <c r="H1784">
        <v>1</v>
      </c>
      <c r="I1784">
        <v>5</v>
      </c>
      <c r="J1784" s="6">
        <v>43461</v>
      </c>
      <c r="K1784" s="7">
        <v>43435</v>
      </c>
      <c r="L1784" t="s">
        <v>13</v>
      </c>
    </row>
    <row r="1785" spans="1:12" x14ac:dyDescent="0.3">
      <c r="A1785" t="s">
        <v>2</v>
      </c>
      <c r="B1785" t="s">
        <v>67</v>
      </c>
      <c r="C1785" t="s">
        <v>16</v>
      </c>
      <c r="D1785" t="s">
        <v>18</v>
      </c>
      <c r="E1785">
        <v>3423.7</v>
      </c>
      <c r="F1785">
        <v>978.2</v>
      </c>
      <c r="G1785" t="s">
        <v>76</v>
      </c>
      <c r="H1785">
        <v>1</v>
      </c>
      <c r="I1785">
        <v>4</v>
      </c>
      <c r="J1785" s="6">
        <v>43461</v>
      </c>
      <c r="K1785" s="7">
        <v>43435</v>
      </c>
      <c r="L1785" t="s">
        <v>13</v>
      </c>
    </row>
    <row r="1786" spans="1:12" x14ac:dyDescent="0.3">
      <c r="A1786" t="s">
        <v>4</v>
      </c>
      <c r="B1786" t="s">
        <v>63</v>
      </c>
      <c r="C1786" t="s">
        <v>16</v>
      </c>
      <c r="D1786" t="s">
        <v>18</v>
      </c>
      <c r="E1786">
        <v>17547.3</v>
      </c>
      <c r="F1786">
        <v>1169.8</v>
      </c>
      <c r="G1786" t="s">
        <v>76</v>
      </c>
      <c r="H1786">
        <v>1</v>
      </c>
      <c r="I1786">
        <v>3</v>
      </c>
      <c r="J1786" s="6">
        <v>43461</v>
      </c>
      <c r="K1786" s="7">
        <v>43435</v>
      </c>
      <c r="L1786" t="s">
        <v>10</v>
      </c>
    </row>
    <row r="1787" spans="1:12" x14ac:dyDescent="0.3">
      <c r="A1787" t="s">
        <v>4</v>
      </c>
      <c r="B1787" t="s">
        <v>70</v>
      </c>
      <c r="C1787" t="s">
        <v>16</v>
      </c>
      <c r="D1787" t="s">
        <v>18</v>
      </c>
      <c r="E1787">
        <v>4623</v>
      </c>
      <c r="F1787">
        <v>1356.75</v>
      </c>
      <c r="G1787" t="s">
        <v>76</v>
      </c>
      <c r="H1787">
        <v>1</v>
      </c>
      <c r="I1787">
        <v>7</v>
      </c>
      <c r="J1787" s="6">
        <v>43461</v>
      </c>
      <c r="K1787" s="7">
        <v>43435</v>
      </c>
      <c r="L1787" t="s">
        <v>9</v>
      </c>
    </row>
    <row r="1788" spans="1:12" x14ac:dyDescent="0.3">
      <c r="A1788" t="s">
        <v>4</v>
      </c>
      <c r="B1788" t="s">
        <v>67</v>
      </c>
      <c r="C1788" t="s">
        <v>16</v>
      </c>
      <c r="D1788" t="s">
        <v>18</v>
      </c>
      <c r="E1788">
        <v>8433.6200000000008</v>
      </c>
      <c r="F1788">
        <v>1686.72</v>
      </c>
      <c r="G1788" t="s">
        <v>76</v>
      </c>
      <c r="H1788">
        <v>1</v>
      </c>
      <c r="I1788">
        <v>5</v>
      </c>
      <c r="J1788" s="6">
        <v>43461</v>
      </c>
      <c r="K1788" s="7">
        <v>43435</v>
      </c>
      <c r="L1788" t="s">
        <v>13</v>
      </c>
    </row>
    <row r="1789" spans="1:12" x14ac:dyDescent="0.3">
      <c r="A1789" t="s">
        <v>4</v>
      </c>
      <c r="B1789" t="s">
        <v>65</v>
      </c>
      <c r="C1789" t="s">
        <v>16</v>
      </c>
      <c r="D1789" t="s">
        <v>18</v>
      </c>
      <c r="E1789">
        <v>5740.56</v>
      </c>
      <c r="F1789">
        <v>607.79999999999995</v>
      </c>
      <c r="G1789" t="s">
        <v>76</v>
      </c>
      <c r="H1789">
        <v>1</v>
      </c>
      <c r="I1789">
        <v>5</v>
      </c>
      <c r="J1789" s="6">
        <v>43461</v>
      </c>
      <c r="K1789" s="7">
        <v>43435</v>
      </c>
      <c r="L1789" t="s">
        <v>12</v>
      </c>
    </row>
    <row r="1790" spans="1:12" x14ac:dyDescent="0.3">
      <c r="A1790" t="s">
        <v>4</v>
      </c>
      <c r="B1790" t="s">
        <v>63</v>
      </c>
      <c r="C1790" t="s">
        <v>16</v>
      </c>
      <c r="D1790" t="s">
        <v>18</v>
      </c>
      <c r="E1790">
        <v>2087.7199999999998</v>
      </c>
      <c r="F1790">
        <v>593.36</v>
      </c>
      <c r="G1790" t="s">
        <v>76</v>
      </c>
      <c r="H1790">
        <v>1</v>
      </c>
      <c r="I1790">
        <v>7</v>
      </c>
      <c r="J1790" s="6">
        <v>43462</v>
      </c>
      <c r="K1790" s="7">
        <v>43435</v>
      </c>
      <c r="L1790" t="s">
        <v>10</v>
      </c>
    </row>
    <row r="1791" spans="1:12" x14ac:dyDescent="0.3">
      <c r="A1791" t="s">
        <v>5</v>
      </c>
      <c r="B1791" t="s">
        <v>63</v>
      </c>
      <c r="C1791" t="s">
        <v>16</v>
      </c>
      <c r="D1791" t="s">
        <v>18</v>
      </c>
      <c r="E1791">
        <v>9197.42</v>
      </c>
      <c r="F1791">
        <v>1742.67</v>
      </c>
      <c r="G1791" t="s">
        <v>76</v>
      </c>
      <c r="H1791">
        <v>1</v>
      </c>
      <c r="I1791">
        <v>2</v>
      </c>
      <c r="J1791" s="6">
        <v>43462</v>
      </c>
      <c r="K1791" s="7">
        <v>43435</v>
      </c>
      <c r="L1791" t="s">
        <v>10</v>
      </c>
    </row>
    <row r="1792" spans="1:12" x14ac:dyDescent="0.3">
      <c r="A1792" t="s">
        <v>2</v>
      </c>
      <c r="B1792" t="s">
        <v>65</v>
      </c>
      <c r="C1792" t="s">
        <v>16</v>
      </c>
      <c r="D1792" t="s">
        <v>18</v>
      </c>
      <c r="E1792">
        <v>10836.31</v>
      </c>
      <c r="F1792">
        <v>2826.85</v>
      </c>
      <c r="G1792" t="s">
        <v>76</v>
      </c>
      <c r="H1792">
        <v>1</v>
      </c>
      <c r="I1792">
        <v>6</v>
      </c>
      <c r="J1792" s="6">
        <v>43462</v>
      </c>
      <c r="K1792" s="7">
        <v>43435</v>
      </c>
      <c r="L1792" t="s">
        <v>12</v>
      </c>
    </row>
    <row r="1793" spans="1:12" x14ac:dyDescent="0.3">
      <c r="A1793" t="s">
        <v>3</v>
      </c>
      <c r="B1793" t="s">
        <v>67</v>
      </c>
      <c r="C1793" t="s">
        <v>16</v>
      </c>
      <c r="D1793" t="s">
        <v>18</v>
      </c>
      <c r="E1793">
        <v>20322.71</v>
      </c>
      <c r="F1793">
        <v>4638.8599999999997</v>
      </c>
      <c r="G1793" t="s">
        <v>76</v>
      </c>
      <c r="H1793">
        <v>1</v>
      </c>
      <c r="I1793">
        <v>4</v>
      </c>
      <c r="J1793" s="6">
        <v>43462</v>
      </c>
      <c r="K1793" s="7">
        <v>43435</v>
      </c>
      <c r="L1793" t="s">
        <v>13</v>
      </c>
    </row>
    <row r="1794" spans="1:12" x14ac:dyDescent="0.3">
      <c r="A1794" t="s">
        <v>5</v>
      </c>
      <c r="B1794" t="s">
        <v>63</v>
      </c>
      <c r="C1794" t="s">
        <v>16</v>
      </c>
      <c r="D1794" t="s">
        <v>18</v>
      </c>
      <c r="E1794">
        <v>29439.26</v>
      </c>
      <c r="F1794">
        <v>15999.58</v>
      </c>
      <c r="G1794" t="s">
        <v>76</v>
      </c>
      <c r="H1794">
        <v>1</v>
      </c>
      <c r="I1794">
        <v>7</v>
      </c>
      <c r="J1794" s="6">
        <v>43462</v>
      </c>
      <c r="K1794" s="7">
        <v>43435</v>
      </c>
      <c r="L1794" t="s">
        <v>10</v>
      </c>
    </row>
    <row r="1795" spans="1:12" x14ac:dyDescent="0.3">
      <c r="A1795" t="s">
        <v>4</v>
      </c>
      <c r="B1795" t="s">
        <v>67</v>
      </c>
      <c r="C1795" t="s">
        <v>16</v>
      </c>
      <c r="D1795" t="s">
        <v>18</v>
      </c>
      <c r="E1795">
        <v>2009.46</v>
      </c>
      <c r="F1795">
        <v>677.1</v>
      </c>
      <c r="G1795" t="s">
        <v>76</v>
      </c>
      <c r="H1795">
        <v>1</v>
      </c>
      <c r="I1795">
        <v>5</v>
      </c>
      <c r="J1795" s="6">
        <v>43462</v>
      </c>
      <c r="K1795" s="7">
        <v>43435</v>
      </c>
      <c r="L1795" t="s">
        <v>13</v>
      </c>
    </row>
    <row r="1796" spans="1:12" x14ac:dyDescent="0.3">
      <c r="A1796" t="s">
        <v>4</v>
      </c>
      <c r="B1796" t="s">
        <v>63</v>
      </c>
      <c r="C1796" t="s">
        <v>16</v>
      </c>
      <c r="D1796" t="s">
        <v>18</v>
      </c>
      <c r="E1796">
        <v>3417</v>
      </c>
      <c r="F1796">
        <v>1648.2</v>
      </c>
      <c r="G1796" t="s">
        <v>76</v>
      </c>
      <c r="H1796">
        <v>1</v>
      </c>
      <c r="I1796">
        <v>7</v>
      </c>
      <c r="J1796" s="6">
        <v>43463</v>
      </c>
      <c r="K1796" s="7">
        <v>43435</v>
      </c>
      <c r="L1796" t="s">
        <v>10</v>
      </c>
    </row>
    <row r="1797" spans="1:12" x14ac:dyDescent="0.3">
      <c r="A1797" t="s">
        <v>3</v>
      </c>
      <c r="B1797" t="s">
        <v>65</v>
      </c>
      <c r="C1797" t="s">
        <v>16</v>
      </c>
      <c r="D1797" t="s">
        <v>18</v>
      </c>
      <c r="E1797">
        <v>725.61</v>
      </c>
      <c r="F1797">
        <v>320.79000000000002</v>
      </c>
      <c r="G1797" t="s">
        <v>76</v>
      </c>
      <c r="H1797">
        <v>1</v>
      </c>
      <c r="I1797">
        <v>2</v>
      </c>
      <c r="J1797" s="6">
        <v>43463</v>
      </c>
      <c r="K1797" s="7">
        <v>43435</v>
      </c>
      <c r="L1797" t="s">
        <v>12</v>
      </c>
    </row>
    <row r="1798" spans="1:12" x14ac:dyDescent="0.3">
      <c r="A1798" t="s">
        <v>3</v>
      </c>
      <c r="B1798" t="s">
        <v>69</v>
      </c>
      <c r="C1798" t="s">
        <v>16</v>
      </c>
      <c r="D1798" t="s">
        <v>18</v>
      </c>
      <c r="E1798">
        <v>1705.82</v>
      </c>
      <c r="F1798">
        <v>664.38</v>
      </c>
      <c r="G1798" t="s">
        <v>76</v>
      </c>
      <c r="H1798">
        <v>1</v>
      </c>
      <c r="I1798">
        <v>7</v>
      </c>
      <c r="J1798" s="6">
        <v>43463</v>
      </c>
      <c r="K1798" s="7">
        <v>43435</v>
      </c>
      <c r="L1798" t="s">
        <v>8</v>
      </c>
    </row>
    <row r="1799" spans="1:12" x14ac:dyDescent="0.3">
      <c r="A1799" t="s">
        <v>3</v>
      </c>
      <c r="B1799" t="s">
        <v>63</v>
      </c>
      <c r="C1799" t="s">
        <v>16</v>
      </c>
      <c r="D1799" t="s">
        <v>18</v>
      </c>
      <c r="E1799">
        <v>6645.06</v>
      </c>
      <c r="F1799">
        <v>3357.5</v>
      </c>
      <c r="G1799" t="s">
        <v>76</v>
      </c>
      <c r="H1799">
        <v>1</v>
      </c>
      <c r="I1799">
        <v>2</v>
      </c>
      <c r="J1799" s="6">
        <v>43463</v>
      </c>
      <c r="K1799" s="7">
        <v>43435</v>
      </c>
      <c r="L1799" t="s">
        <v>10</v>
      </c>
    </row>
    <row r="1800" spans="1:12" x14ac:dyDescent="0.3">
      <c r="A1800" t="s">
        <v>3</v>
      </c>
      <c r="B1800" t="s">
        <v>63</v>
      </c>
      <c r="C1800" t="s">
        <v>16</v>
      </c>
      <c r="D1800" t="s">
        <v>18</v>
      </c>
      <c r="E1800">
        <v>4068.24</v>
      </c>
      <c r="F1800">
        <v>2299.44</v>
      </c>
      <c r="G1800" t="s">
        <v>76</v>
      </c>
      <c r="H1800">
        <v>1</v>
      </c>
      <c r="I1800">
        <v>4</v>
      </c>
      <c r="J1800" s="6">
        <v>43463</v>
      </c>
      <c r="K1800" s="7">
        <v>43435</v>
      </c>
      <c r="L1800" t="s">
        <v>10</v>
      </c>
    </row>
    <row r="1801" spans="1:12" x14ac:dyDescent="0.3">
      <c r="A1801" t="s">
        <v>2</v>
      </c>
      <c r="B1801" t="s">
        <v>69</v>
      </c>
      <c r="C1801" t="s">
        <v>15</v>
      </c>
      <c r="D1801" t="s">
        <v>18</v>
      </c>
      <c r="E1801">
        <v>31548.959999999999</v>
      </c>
      <c r="F1801">
        <v>5608.68</v>
      </c>
      <c r="G1801" t="s">
        <v>76</v>
      </c>
      <c r="H1801">
        <v>1</v>
      </c>
      <c r="I1801">
        <v>8</v>
      </c>
      <c r="J1801" s="6">
        <v>43463</v>
      </c>
      <c r="K1801" s="7">
        <v>43435</v>
      </c>
      <c r="L1801" t="s">
        <v>8</v>
      </c>
    </row>
    <row r="1802" spans="1:12" x14ac:dyDescent="0.3">
      <c r="A1802" t="s">
        <v>4</v>
      </c>
      <c r="B1802" t="s">
        <v>63</v>
      </c>
      <c r="C1802" t="s">
        <v>16</v>
      </c>
      <c r="D1802" t="s">
        <v>18</v>
      </c>
      <c r="E1802">
        <v>7594.05</v>
      </c>
      <c r="F1802">
        <v>2311.2199999999998</v>
      </c>
      <c r="G1802" t="s">
        <v>76</v>
      </c>
      <c r="H1802">
        <v>1</v>
      </c>
      <c r="I1802">
        <v>6</v>
      </c>
      <c r="J1802" s="6">
        <v>43463</v>
      </c>
      <c r="K1802" s="7">
        <v>43435</v>
      </c>
      <c r="L1802" t="s">
        <v>10</v>
      </c>
    </row>
    <row r="1803" spans="1:12" x14ac:dyDescent="0.3">
      <c r="A1803" t="s">
        <v>4</v>
      </c>
      <c r="B1803" t="s">
        <v>63</v>
      </c>
      <c r="C1803" t="s">
        <v>16</v>
      </c>
      <c r="D1803" t="s">
        <v>18</v>
      </c>
      <c r="E1803">
        <v>8254.4</v>
      </c>
      <c r="F1803">
        <v>2269.96</v>
      </c>
      <c r="G1803" t="s">
        <v>76</v>
      </c>
      <c r="H1803">
        <v>1</v>
      </c>
      <c r="I1803">
        <v>7</v>
      </c>
      <c r="J1803" s="6">
        <v>43463</v>
      </c>
      <c r="K1803" s="7">
        <v>43435</v>
      </c>
      <c r="L1803" t="s">
        <v>10</v>
      </c>
    </row>
    <row r="1804" spans="1:12" x14ac:dyDescent="0.3">
      <c r="A1804" t="s">
        <v>4</v>
      </c>
      <c r="B1804" t="s">
        <v>69</v>
      </c>
      <c r="C1804" t="s">
        <v>15</v>
      </c>
      <c r="D1804" t="s">
        <v>18</v>
      </c>
      <c r="E1804">
        <v>2551.9</v>
      </c>
      <c r="F1804">
        <v>582.49</v>
      </c>
      <c r="G1804" t="s">
        <v>76</v>
      </c>
      <c r="H1804">
        <v>1</v>
      </c>
      <c r="I1804">
        <v>10</v>
      </c>
      <c r="J1804" s="6">
        <v>43463</v>
      </c>
      <c r="K1804" s="7">
        <v>43435</v>
      </c>
      <c r="L1804" t="s">
        <v>8</v>
      </c>
    </row>
    <row r="1805" spans="1:12" x14ac:dyDescent="0.3">
      <c r="A1805" t="s">
        <v>2</v>
      </c>
      <c r="B1805" t="s">
        <v>63</v>
      </c>
      <c r="C1805" t="s">
        <v>16</v>
      </c>
      <c r="D1805" t="s">
        <v>18</v>
      </c>
      <c r="E1805">
        <v>10984.25</v>
      </c>
      <c r="F1805">
        <v>2268.5</v>
      </c>
      <c r="G1805" t="s">
        <v>76</v>
      </c>
      <c r="H1805">
        <v>1</v>
      </c>
      <c r="I1805">
        <v>4</v>
      </c>
      <c r="J1805" s="6">
        <v>43463</v>
      </c>
      <c r="K1805" s="7">
        <v>43435</v>
      </c>
      <c r="L1805" t="s">
        <v>10</v>
      </c>
    </row>
    <row r="1806" spans="1:12" x14ac:dyDescent="0.3">
      <c r="A1806" t="s">
        <v>3</v>
      </c>
      <c r="B1806" t="s">
        <v>66</v>
      </c>
      <c r="C1806" t="s">
        <v>16</v>
      </c>
      <c r="D1806" t="s">
        <v>18</v>
      </c>
      <c r="E1806">
        <v>9980.32</v>
      </c>
      <c r="F1806">
        <v>1575.84</v>
      </c>
      <c r="G1806" t="s">
        <v>76</v>
      </c>
      <c r="H1806">
        <v>1</v>
      </c>
      <c r="I1806">
        <v>6</v>
      </c>
      <c r="J1806" s="6">
        <v>43463</v>
      </c>
      <c r="K1806" s="7">
        <v>43435</v>
      </c>
      <c r="L1806" t="s">
        <v>11</v>
      </c>
    </row>
    <row r="1807" spans="1:12" x14ac:dyDescent="0.3">
      <c r="A1807" t="s">
        <v>5</v>
      </c>
      <c r="B1807" t="s">
        <v>67</v>
      </c>
      <c r="C1807" t="s">
        <v>16</v>
      </c>
      <c r="D1807" t="s">
        <v>18</v>
      </c>
      <c r="E1807">
        <v>3568.96</v>
      </c>
      <c r="F1807">
        <v>504.31</v>
      </c>
      <c r="G1807" t="s">
        <v>76</v>
      </c>
      <c r="H1807">
        <v>1</v>
      </c>
      <c r="I1807">
        <v>1</v>
      </c>
      <c r="J1807" s="6">
        <v>43463</v>
      </c>
      <c r="K1807" s="7">
        <v>43435</v>
      </c>
      <c r="L1807" t="s">
        <v>13</v>
      </c>
    </row>
    <row r="1808" spans="1:12" x14ac:dyDescent="0.3">
      <c r="A1808" t="s">
        <v>2</v>
      </c>
      <c r="B1808" t="s">
        <v>70</v>
      </c>
      <c r="C1808" t="s">
        <v>15</v>
      </c>
      <c r="D1808" t="s">
        <v>18</v>
      </c>
      <c r="E1808">
        <v>8152.56</v>
      </c>
      <c r="F1808">
        <v>452.88</v>
      </c>
      <c r="G1808" t="s">
        <v>76</v>
      </c>
      <c r="H1808">
        <v>1</v>
      </c>
      <c r="I1808">
        <v>9</v>
      </c>
      <c r="J1808" s="6">
        <v>43463</v>
      </c>
      <c r="K1808" s="7">
        <v>43435</v>
      </c>
      <c r="L1808" t="s">
        <v>9</v>
      </c>
    </row>
    <row r="1809" spans="1:12" x14ac:dyDescent="0.3">
      <c r="A1809" t="s">
        <v>2</v>
      </c>
      <c r="B1809" t="s">
        <v>66</v>
      </c>
      <c r="C1809" t="s">
        <v>16</v>
      </c>
      <c r="D1809" t="s">
        <v>18</v>
      </c>
      <c r="E1809">
        <v>1206</v>
      </c>
      <c r="F1809">
        <v>562.79999999999995</v>
      </c>
      <c r="G1809" t="s">
        <v>76</v>
      </c>
      <c r="H1809">
        <v>1</v>
      </c>
      <c r="I1809">
        <v>1</v>
      </c>
      <c r="J1809" s="6">
        <v>43463</v>
      </c>
      <c r="K1809" s="7">
        <v>43435</v>
      </c>
      <c r="L1809" t="s">
        <v>11</v>
      </c>
    </row>
    <row r="1810" spans="1:12" x14ac:dyDescent="0.3">
      <c r="A1810" t="s">
        <v>3</v>
      </c>
      <c r="B1810" t="s">
        <v>67</v>
      </c>
      <c r="C1810" t="s">
        <v>15</v>
      </c>
      <c r="D1810" t="s">
        <v>18</v>
      </c>
      <c r="E1810">
        <v>41196.959999999999</v>
      </c>
      <c r="F1810">
        <v>8239.42</v>
      </c>
      <c r="G1810" t="s">
        <v>76</v>
      </c>
      <c r="H1810">
        <v>1</v>
      </c>
      <c r="I1810">
        <v>9</v>
      </c>
      <c r="J1810" s="6">
        <v>43464</v>
      </c>
      <c r="K1810" s="7">
        <v>43435</v>
      </c>
      <c r="L1810" t="s">
        <v>13</v>
      </c>
    </row>
    <row r="1811" spans="1:12" x14ac:dyDescent="0.3">
      <c r="A1811" t="s">
        <v>3</v>
      </c>
      <c r="B1811" t="s">
        <v>70</v>
      </c>
      <c r="C1811" t="s">
        <v>16</v>
      </c>
      <c r="D1811" t="s">
        <v>18</v>
      </c>
      <c r="E1811">
        <v>2930.58</v>
      </c>
      <c r="F1811">
        <v>293.06</v>
      </c>
      <c r="G1811" t="s">
        <v>76</v>
      </c>
      <c r="H1811">
        <v>1</v>
      </c>
      <c r="I1811">
        <v>6</v>
      </c>
      <c r="J1811" s="6">
        <v>43464</v>
      </c>
      <c r="K1811" s="7">
        <v>43435</v>
      </c>
      <c r="L1811" t="s">
        <v>9</v>
      </c>
    </row>
    <row r="1812" spans="1:12" x14ac:dyDescent="0.3">
      <c r="A1812" t="s">
        <v>4</v>
      </c>
      <c r="B1812" t="s">
        <v>67</v>
      </c>
      <c r="C1812" t="s">
        <v>16</v>
      </c>
      <c r="D1812" t="s">
        <v>18</v>
      </c>
      <c r="E1812">
        <v>2321.5500000000002</v>
      </c>
      <c r="F1812">
        <v>696.46</v>
      </c>
      <c r="G1812" t="s">
        <v>76</v>
      </c>
      <c r="H1812">
        <v>1</v>
      </c>
      <c r="I1812">
        <v>3</v>
      </c>
      <c r="J1812" s="6">
        <v>43464</v>
      </c>
      <c r="K1812" s="7">
        <v>43435</v>
      </c>
      <c r="L1812" t="s">
        <v>13</v>
      </c>
    </row>
    <row r="1813" spans="1:12" x14ac:dyDescent="0.3">
      <c r="A1813" t="s">
        <v>4</v>
      </c>
      <c r="B1813" t="s">
        <v>70</v>
      </c>
      <c r="C1813" t="s">
        <v>16</v>
      </c>
      <c r="D1813" t="s">
        <v>18</v>
      </c>
      <c r="E1813">
        <v>29279</v>
      </c>
      <c r="F1813">
        <v>5547.56</v>
      </c>
      <c r="G1813" t="s">
        <v>76</v>
      </c>
      <c r="H1813">
        <v>1</v>
      </c>
      <c r="I1813">
        <v>1</v>
      </c>
      <c r="J1813" s="6">
        <v>43464</v>
      </c>
      <c r="K1813" s="7">
        <v>43435</v>
      </c>
      <c r="L1813" t="s">
        <v>9</v>
      </c>
    </row>
    <row r="1814" spans="1:12" x14ac:dyDescent="0.3">
      <c r="A1814" t="s">
        <v>5</v>
      </c>
      <c r="B1814" t="s">
        <v>63</v>
      </c>
      <c r="C1814" t="s">
        <v>16</v>
      </c>
      <c r="D1814" t="s">
        <v>18</v>
      </c>
      <c r="E1814">
        <v>6287.28</v>
      </c>
      <c r="F1814">
        <v>2071.12</v>
      </c>
      <c r="G1814" t="s">
        <v>76</v>
      </c>
      <c r="H1814">
        <v>1</v>
      </c>
      <c r="I1814">
        <v>5</v>
      </c>
      <c r="J1814" s="6">
        <v>43464</v>
      </c>
      <c r="K1814" s="7">
        <v>43435</v>
      </c>
      <c r="L1814" t="s">
        <v>10</v>
      </c>
    </row>
    <row r="1815" spans="1:12" x14ac:dyDescent="0.3">
      <c r="A1815" t="s">
        <v>5</v>
      </c>
      <c r="B1815" t="s">
        <v>65</v>
      </c>
      <c r="C1815" t="s">
        <v>16</v>
      </c>
      <c r="D1815" t="s">
        <v>18</v>
      </c>
      <c r="E1815">
        <v>11132.38</v>
      </c>
      <c r="F1815">
        <v>3867.04</v>
      </c>
      <c r="G1815" t="s">
        <v>76</v>
      </c>
      <c r="H1815">
        <v>1</v>
      </c>
      <c r="I1815">
        <v>4</v>
      </c>
      <c r="J1815" s="6">
        <v>43464</v>
      </c>
      <c r="K1815" s="7">
        <v>43435</v>
      </c>
      <c r="L1815" t="s">
        <v>12</v>
      </c>
    </row>
    <row r="1816" spans="1:12" x14ac:dyDescent="0.3">
      <c r="A1816" t="s">
        <v>2</v>
      </c>
      <c r="B1816" t="s">
        <v>65</v>
      </c>
      <c r="C1816" t="s">
        <v>16</v>
      </c>
      <c r="D1816" t="s">
        <v>18</v>
      </c>
      <c r="E1816">
        <v>229.14</v>
      </c>
      <c r="F1816">
        <v>99.29</v>
      </c>
      <c r="G1816" t="s">
        <v>76</v>
      </c>
      <c r="H1816">
        <v>1</v>
      </c>
      <c r="I1816">
        <v>3</v>
      </c>
      <c r="J1816" s="6">
        <v>43464</v>
      </c>
      <c r="K1816" s="7">
        <v>43435</v>
      </c>
      <c r="L1816" t="s">
        <v>12</v>
      </c>
    </row>
    <row r="1817" spans="1:12" x14ac:dyDescent="0.3">
      <c r="A1817" t="s">
        <v>5</v>
      </c>
      <c r="B1817" t="s">
        <v>69</v>
      </c>
      <c r="C1817" t="s">
        <v>16</v>
      </c>
      <c r="D1817" t="s">
        <v>18</v>
      </c>
      <c r="E1817">
        <v>1972.48</v>
      </c>
      <c r="F1817">
        <v>793.28</v>
      </c>
      <c r="G1817" t="s">
        <v>76</v>
      </c>
      <c r="H1817">
        <v>1</v>
      </c>
      <c r="I1817">
        <v>4</v>
      </c>
      <c r="J1817" s="6">
        <v>43464</v>
      </c>
      <c r="K1817" s="7">
        <v>43435</v>
      </c>
      <c r="L1817" t="s">
        <v>8</v>
      </c>
    </row>
    <row r="1818" spans="1:12" x14ac:dyDescent="0.3">
      <c r="A1818" t="s">
        <v>3</v>
      </c>
      <c r="B1818" t="s">
        <v>66</v>
      </c>
      <c r="C1818" t="s">
        <v>16</v>
      </c>
      <c r="D1818" t="s">
        <v>18</v>
      </c>
      <c r="E1818">
        <v>4510.4399999999996</v>
      </c>
      <c r="F1818">
        <v>2387.88</v>
      </c>
      <c r="G1818" t="s">
        <v>76</v>
      </c>
      <c r="H1818">
        <v>1</v>
      </c>
      <c r="I1818">
        <v>3</v>
      </c>
      <c r="J1818" s="6">
        <v>43464</v>
      </c>
      <c r="K1818" s="7">
        <v>43435</v>
      </c>
      <c r="L1818" t="s">
        <v>11</v>
      </c>
    </row>
    <row r="1819" spans="1:12" x14ac:dyDescent="0.3">
      <c r="A1819" t="s">
        <v>3</v>
      </c>
      <c r="B1819" t="s">
        <v>65</v>
      </c>
      <c r="C1819" t="s">
        <v>16</v>
      </c>
      <c r="D1819" t="s">
        <v>18</v>
      </c>
      <c r="E1819">
        <v>19675.490000000002</v>
      </c>
      <c r="F1819">
        <v>8768.4500000000007</v>
      </c>
      <c r="G1819" t="s">
        <v>76</v>
      </c>
      <c r="H1819">
        <v>1</v>
      </c>
      <c r="I1819">
        <v>3</v>
      </c>
      <c r="J1819" s="6">
        <v>43464</v>
      </c>
      <c r="K1819" s="7">
        <v>43435</v>
      </c>
      <c r="L1819" t="s">
        <v>12</v>
      </c>
    </row>
    <row r="1820" spans="1:12" x14ac:dyDescent="0.3">
      <c r="A1820" t="s">
        <v>3</v>
      </c>
      <c r="B1820" t="s">
        <v>66</v>
      </c>
      <c r="C1820" t="s">
        <v>16</v>
      </c>
      <c r="D1820" t="s">
        <v>18</v>
      </c>
      <c r="E1820">
        <v>5177.76</v>
      </c>
      <c r="F1820">
        <v>1035.52</v>
      </c>
      <c r="G1820" t="s">
        <v>76</v>
      </c>
      <c r="H1820">
        <v>1</v>
      </c>
      <c r="I1820">
        <v>4</v>
      </c>
      <c r="J1820" s="6">
        <v>43464</v>
      </c>
      <c r="K1820" s="7">
        <v>43435</v>
      </c>
      <c r="L1820" t="s">
        <v>11</v>
      </c>
    </row>
    <row r="1821" spans="1:12" x14ac:dyDescent="0.3">
      <c r="A1821" t="s">
        <v>4</v>
      </c>
      <c r="B1821" t="s">
        <v>69</v>
      </c>
      <c r="C1821" t="s">
        <v>16</v>
      </c>
      <c r="D1821" t="s">
        <v>18</v>
      </c>
      <c r="E1821">
        <v>23652.34</v>
      </c>
      <c r="F1821">
        <v>11203.74</v>
      </c>
      <c r="G1821" t="s">
        <v>76</v>
      </c>
      <c r="H1821">
        <v>1</v>
      </c>
      <c r="I1821">
        <v>1</v>
      </c>
      <c r="J1821" s="6">
        <v>43464</v>
      </c>
      <c r="K1821" s="7">
        <v>43435</v>
      </c>
      <c r="L1821" t="s">
        <v>8</v>
      </c>
    </row>
    <row r="1822" spans="1:12" x14ac:dyDescent="0.3">
      <c r="A1822" t="s">
        <v>5</v>
      </c>
      <c r="B1822" t="s">
        <v>63</v>
      </c>
      <c r="C1822" t="s">
        <v>16</v>
      </c>
      <c r="D1822" t="s">
        <v>18</v>
      </c>
      <c r="E1822">
        <v>7163.64</v>
      </c>
      <c r="F1822">
        <v>2228.6999999999998</v>
      </c>
      <c r="G1822" t="s">
        <v>76</v>
      </c>
      <c r="H1822">
        <v>1</v>
      </c>
      <c r="I1822">
        <v>6</v>
      </c>
      <c r="J1822" s="6">
        <v>43464</v>
      </c>
      <c r="K1822" s="7">
        <v>43435</v>
      </c>
      <c r="L1822" t="s">
        <v>10</v>
      </c>
    </row>
    <row r="1823" spans="1:12" x14ac:dyDescent="0.3">
      <c r="A1823" t="s">
        <v>5</v>
      </c>
      <c r="B1823" t="s">
        <v>63</v>
      </c>
      <c r="C1823" t="s">
        <v>16</v>
      </c>
      <c r="D1823" t="s">
        <v>18</v>
      </c>
      <c r="E1823">
        <v>1591.92</v>
      </c>
      <c r="F1823">
        <v>318.39999999999998</v>
      </c>
      <c r="G1823" t="s">
        <v>76</v>
      </c>
      <c r="H1823">
        <v>1</v>
      </c>
      <c r="I1823">
        <v>4</v>
      </c>
      <c r="J1823" s="6">
        <v>43464</v>
      </c>
      <c r="K1823" s="7">
        <v>43435</v>
      </c>
      <c r="L1823" t="s">
        <v>10</v>
      </c>
    </row>
    <row r="1824" spans="1:12" x14ac:dyDescent="0.3">
      <c r="A1824" t="s">
        <v>2</v>
      </c>
      <c r="B1824" t="s">
        <v>65</v>
      </c>
      <c r="C1824" t="s">
        <v>15</v>
      </c>
      <c r="D1824" t="s">
        <v>18</v>
      </c>
      <c r="E1824">
        <v>48221.24</v>
      </c>
      <c r="F1824">
        <v>17765.72</v>
      </c>
      <c r="G1824" t="s">
        <v>76</v>
      </c>
      <c r="H1824">
        <v>1</v>
      </c>
      <c r="I1824">
        <v>9</v>
      </c>
      <c r="J1824" s="6">
        <v>43464</v>
      </c>
      <c r="K1824" s="7">
        <v>43435</v>
      </c>
      <c r="L1824" t="s">
        <v>12</v>
      </c>
    </row>
    <row r="1825" spans="1:12" x14ac:dyDescent="0.3">
      <c r="A1825" t="s">
        <v>3</v>
      </c>
      <c r="B1825" t="s">
        <v>69</v>
      </c>
      <c r="C1825" t="s">
        <v>16</v>
      </c>
      <c r="D1825" t="s">
        <v>18</v>
      </c>
      <c r="E1825">
        <v>1924.91</v>
      </c>
      <c r="F1825">
        <v>294.39</v>
      </c>
      <c r="G1825" t="s">
        <v>76</v>
      </c>
      <c r="H1825">
        <v>1</v>
      </c>
      <c r="I1825">
        <v>5</v>
      </c>
      <c r="J1825" s="6">
        <v>43465</v>
      </c>
      <c r="K1825" s="7">
        <v>43435</v>
      </c>
      <c r="L1825" t="s">
        <v>8</v>
      </c>
    </row>
    <row r="1826" spans="1:12" x14ac:dyDescent="0.3">
      <c r="A1826" t="s">
        <v>4</v>
      </c>
      <c r="B1826" t="s">
        <v>69</v>
      </c>
      <c r="C1826" t="s">
        <v>16</v>
      </c>
      <c r="D1826" t="s">
        <v>18</v>
      </c>
      <c r="E1826">
        <v>2876.98</v>
      </c>
      <c r="F1826">
        <v>1090.22</v>
      </c>
      <c r="G1826" t="s">
        <v>76</v>
      </c>
      <c r="H1826">
        <v>1</v>
      </c>
      <c r="I1826">
        <v>7</v>
      </c>
      <c r="J1826" s="6">
        <v>43465</v>
      </c>
      <c r="K1826" s="7">
        <v>43435</v>
      </c>
      <c r="L1826" t="s">
        <v>8</v>
      </c>
    </row>
    <row r="1827" spans="1:12" x14ac:dyDescent="0.3">
      <c r="A1827" t="s">
        <v>3</v>
      </c>
      <c r="B1827" t="s">
        <v>66</v>
      </c>
      <c r="C1827" t="s">
        <v>16</v>
      </c>
      <c r="D1827" t="s">
        <v>18</v>
      </c>
      <c r="E1827">
        <v>5607.9</v>
      </c>
      <c r="F1827">
        <v>311.52</v>
      </c>
      <c r="G1827" t="s">
        <v>76</v>
      </c>
      <c r="H1827">
        <v>1</v>
      </c>
      <c r="I1827">
        <v>4</v>
      </c>
      <c r="J1827" s="6">
        <v>43465</v>
      </c>
      <c r="K1827" s="7">
        <v>43435</v>
      </c>
      <c r="L1827" t="s">
        <v>11</v>
      </c>
    </row>
    <row r="1828" spans="1:12" x14ac:dyDescent="0.3">
      <c r="A1828" t="s">
        <v>4</v>
      </c>
      <c r="B1828" t="s">
        <v>63</v>
      </c>
      <c r="C1828" t="s">
        <v>16</v>
      </c>
      <c r="D1828" t="s">
        <v>18</v>
      </c>
      <c r="E1828">
        <v>5461.17</v>
      </c>
      <c r="F1828">
        <v>1839.57</v>
      </c>
      <c r="G1828" t="s">
        <v>76</v>
      </c>
      <c r="H1828">
        <v>1</v>
      </c>
      <c r="I1828">
        <v>2</v>
      </c>
      <c r="J1828" s="6">
        <v>43465</v>
      </c>
      <c r="K1828" s="7">
        <v>43435</v>
      </c>
      <c r="L1828" t="s">
        <v>10</v>
      </c>
    </row>
    <row r="1829" spans="1:12" x14ac:dyDescent="0.3">
      <c r="A1829" t="s">
        <v>5</v>
      </c>
      <c r="B1829" t="s">
        <v>67</v>
      </c>
      <c r="C1829" t="s">
        <v>15</v>
      </c>
      <c r="D1829" t="s">
        <v>18</v>
      </c>
      <c r="E1829">
        <v>1670.31</v>
      </c>
      <c r="F1829">
        <v>148.47</v>
      </c>
      <c r="G1829" t="s">
        <v>76</v>
      </c>
      <c r="H1829">
        <v>1</v>
      </c>
      <c r="I1829">
        <v>8</v>
      </c>
      <c r="J1829" s="6">
        <v>43465</v>
      </c>
      <c r="K1829" s="7">
        <v>43435</v>
      </c>
      <c r="L1829" t="s">
        <v>13</v>
      </c>
    </row>
    <row r="1830" spans="1:12" x14ac:dyDescent="0.3">
      <c r="A1830" t="s">
        <v>3</v>
      </c>
      <c r="B1830" t="s">
        <v>63</v>
      </c>
      <c r="C1830" t="s">
        <v>16</v>
      </c>
      <c r="D1830" t="s">
        <v>18</v>
      </c>
      <c r="E1830">
        <v>4499.05</v>
      </c>
      <c r="F1830">
        <v>741.01</v>
      </c>
      <c r="G1830" t="s">
        <v>76</v>
      </c>
      <c r="H1830">
        <v>1</v>
      </c>
      <c r="I1830">
        <v>7</v>
      </c>
      <c r="J1830" s="6">
        <v>43465</v>
      </c>
      <c r="K1830" s="7">
        <v>43435</v>
      </c>
      <c r="L1830" t="s">
        <v>10</v>
      </c>
    </row>
    <row r="1831" spans="1:12" x14ac:dyDescent="0.3">
      <c r="A1831" t="s">
        <v>3</v>
      </c>
      <c r="B1831" t="s">
        <v>67</v>
      </c>
      <c r="C1831" t="s">
        <v>15</v>
      </c>
      <c r="D1831" t="s">
        <v>18</v>
      </c>
      <c r="E1831">
        <v>13907.19</v>
      </c>
      <c r="F1831">
        <v>2945.04</v>
      </c>
      <c r="G1831" t="s">
        <v>76</v>
      </c>
      <c r="H1831">
        <v>1</v>
      </c>
      <c r="I1831">
        <v>9</v>
      </c>
      <c r="J1831" s="6">
        <v>43465</v>
      </c>
      <c r="K1831" s="7">
        <v>43435</v>
      </c>
      <c r="L1831" t="s">
        <v>13</v>
      </c>
    </row>
    <row r="1832" spans="1:12" x14ac:dyDescent="0.3">
      <c r="A1832" t="s">
        <v>3</v>
      </c>
      <c r="B1832" t="s">
        <v>63</v>
      </c>
      <c r="C1832" t="s">
        <v>16</v>
      </c>
      <c r="D1832" t="s">
        <v>18</v>
      </c>
      <c r="E1832">
        <v>6558.5</v>
      </c>
      <c r="F1832">
        <v>1354.46</v>
      </c>
      <c r="G1832" t="s">
        <v>76</v>
      </c>
      <c r="H1832">
        <v>1</v>
      </c>
      <c r="I1832">
        <v>3</v>
      </c>
      <c r="J1832" s="6">
        <v>43465</v>
      </c>
      <c r="K1832" s="7">
        <v>43435</v>
      </c>
      <c r="L1832" t="s">
        <v>10</v>
      </c>
    </row>
    <row r="1833" spans="1:12" x14ac:dyDescent="0.3">
      <c r="A1833" t="s">
        <v>3</v>
      </c>
      <c r="B1833" t="s">
        <v>63</v>
      </c>
      <c r="C1833" t="s">
        <v>16</v>
      </c>
      <c r="D1833" t="s">
        <v>18</v>
      </c>
      <c r="E1833">
        <v>3997.22</v>
      </c>
      <c r="F1833">
        <v>1472.66</v>
      </c>
      <c r="G1833" t="s">
        <v>76</v>
      </c>
      <c r="H1833">
        <v>1</v>
      </c>
      <c r="I1833">
        <v>7</v>
      </c>
      <c r="J1833" s="6">
        <v>43465</v>
      </c>
      <c r="K1833" s="7">
        <v>43435</v>
      </c>
      <c r="L1833" t="s">
        <v>10</v>
      </c>
    </row>
    <row r="1834" spans="1:12" x14ac:dyDescent="0.3">
      <c r="A1834" t="s">
        <v>3</v>
      </c>
      <c r="B1834" t="s">
        <v>69</v>
      </c>
      <c r="C1834" t="s">
        <v>15</v>
      </c>
      <c r="D1834" t="s">
        <v>18</v>
      </c>
      <c r="E1834">
        <v>1018.4</v>
      </c>
      <c r="F1834">
        <v>-63.65</v>
      </c>
      <c r="G1834" t="s">
        <v>76</v>
      </c>
      <c r="H1834">
        <v>1</v>
      </c>
      <c r="I1834">
        <v>8</v>
      </c>
      <c r="J1834" s="6">
        <v>43465</v>
      </c>
      <c r="K1834" s="7">
        <v>43435</v>
      </c>
      <c r="L1834" t="s">
        <v>8</v>
      </c>
    </row>
    <row r="1835" spans="1:12" x14ac:dyDescent="0.3">
      <c r="A1835" t="s">
        <v>3</v>
      </c>
      <c r="B1835" t="s">
        <v>66</v>
      </c>
      <c r="C1835" t="s">
        <v>16</v>
      </c>
      <c r="D1835" t="s">
        <v>18</v>
      </c>
      <c r="E1835">
        <v>5264.06</v>
      </c>
      <c r="F1835">
        <v>1773.76</v>
      </c>
      <c r="G1835" t="s">
        <v>76</v>
      </c>
      <c r="H1835">
        <v>1</v>
      </c>
      <c r="I1835">
        <v>5</v>
      </c>
      <c r="J1835" s="6">
        <v>43465</v>
      </c>
      <c r="K1835" s="7">
        <v>43435</v>
      </c>
      <c r="L1835" t="s">
        <v>11</v>
      </c>
    </row>
    <row r="1836" spans="1:12" x14ac:dyDescent="0.3">
      <c r="A1836" t="s">
        <v>3</v>
      </c>
      <c r="B1836" t="s">
        <v>70</v>
      </c>
      <c r="C1836" t="s">
        <v>16</v>
      </c>
      <c r="D1836" t="s">
        <v>18</v>
      </c>
      <c r="E1836">
        <v>20791.439999999999</v>
      </c>
      <c r="F1836">
        <v>11088.8</v>
      </c>
      <c r="G1836" t="s">
        <v>76</v>
      </c>
      <c r="H1836">
        <v>1</v>
      </c>
      <c r="I1836">
        <v>6</v>
      </c>
      <c r="J1836" s="6">
        <v>43465</v>
      </c>
      <c r="K1836" s="7">
        <v>43435</v>
      </c>
      <c r="L1836" t="s">
        <v>9</v>
      </c>
    </row>
    <row r="1837" spans="1:12" x14ac:dyDescent="0.3">
      <c r="A1837" t="s">
        <v>2</v>
      </c>
      <c r="B1837" t="s">
        <v>67</v>
      </c>
      <c r="C1837" t="s">
        <v>15</v>
      </c>
      <c r="D1837" t="s">
        <v>18</v>
      </c>
      <c r="E1837">
        <v>8249.0400000000009</v>
      </c>
      <c r="F1837">
        <v>1389.28</v>
      </c>
      <c r="G1837" t="s">
        <v>76</v>
      </c>
      <c r="H1837">
        <v>1</v>
      </c>
      <c r="I1837">
        <v>8</v>
      </c>
      <c r="J1837" s="6">
        <v>43465</v>
      </c>
      <c r="K1837" s="7">
        <v>43435</v>
      </c>
      <c r="L1837" t="s">
        <v>13</v>
      </c>
    </row>
    <row r="1838" spans="1:12" x14ac:dyDescent="0.3">
      <c r="A1838" t="s">
        <v>4</v>
      </c>
      <c r="B1838" t="s">
        <v>63</v>
      </c>
      <c r="C1838" t="s">
        <v>16</v>
      </c>
      <c r="D1838" t="s">
        <v>27</v>
      </c>
      <c r="E1838">
        <v>6861.47</v>
      </c>
      <c r="F1838">
        <v>1444.52</v>
      </c>
      <c r="G1838" t="s">
        <v>77</v>
      </c>
      <c r="H1838">
        <v>1</v>
      </c>
      <c r="I1838">
        <v>7</v>
      </c>
      <c r="J1838" s="6">
        <v>43466</v>
      </c>
      <c r="K1838" s="7">
        <v>43466</v>
      </c>
      <c r="L1838" t="s">
        <v>10</v>
      </c>
    </row>
    <row r="1839" spans="1:12" x14ac:dyDescent="0.3">
      <c r="A1839" t="s">
        <v>3</v>
      </c>
      <c r="B1839" t="s">
        <v>66</v>
      </c>
      <c r="C1839" t="s">
        <v>16</v>
      </c>
      <c r="D1839" t="s">
        <v>27</v>
      </c>
      <c r="E1839">
        <v>8629.6</v>
      </c>
      <c r="F1839">
        <v>3470.56</v>
      </c>
      <c r="G1839" t="s">
        <v>77</v>
      </c>
      <c r="H1839">
        <v>1</v>
      </c>
      <c r="I1839">
        <v>2</v>
      </c>
      <c r="J1839" s="6">
        <v>43466</v>
      </c>
      <c r="K1839" s="7">
        <v>43466</v>
      </c>
      <c r="L1839" t="s">
        <v>11</v>
      </c>
    </row>
    <row r="1840" spans="1:12" x14ac:dyDescent="0.3">
      <c r="A1840" t="s">
        <v>3</v>
      </c>
      <c r="B1840" t="s">
        <v>69</v>
      </c>
      <c r="C1840" t="s">
        <v>16</v>
      </c>
      <c r="D1840" t="s">
        <v>27</v>
      </c>
      <c r="E1840">
        <v>7396.8</v>
      </c>
      <c r="F1840">
        <v>3698.4</v>
      </c>
      <c r="G1840" t="s">
        <v>77</v>
      </c>
      <c r="H1840">
        <v>1</v>
      </c>
      <c r="I1840">
        <v>1</v>
      </c>
      <c r="J1840" s="6">
        <v>43466</v>
      </c>
      <c r="K1840" s="7">
        <v>43466</v>
      </c>
      <c r="L1840" t="s">
        <v>8</v>
      </c>
    </row>
    <row r="1841" spans="1:12" x14ac:dyDescent="0.3">
      <c r="A1841" t="s">
        <v>4</v>
      </c>
      <c r="B1841" t="s">
        <v>65</v>
      </c>
      <c r="C1841" t="s">
        <v>15</v>
      </c>
      <c r="D1841" t="s">
        <v>27</v>
      </c>
      <c r="E1841">
        <v>38857.86</v>
      </c>
      <c r="F1841">
        <v>5913.14</v>
      </c>
      <c r="G1841" t="s">
        <v>77</v>
      </c>
      <c r="H1841">
        <v>1</v>
      </c>
      <c r="I1841">
        <v>9</v>
      </c>
      <c r="J1841" s="6">
        <v>43466</v>
      </c>
      <c r="K1841" s="7">
        <v>43466</v>
      </c>
      <c r="L1841" t="s">
        <v>12</v>
      </c>
    </row>
    <row r="1842" spans="1:12" x14ac:dyDescent="0.3">
      <c r="A1842" t="s">
        <v>5</v>
      </c>
      <c r="B1842" t="s">
        <v>63</v>
      </c>
      <c r="C1842" t="s">
        <v>16</v>
      </c>
      <c r="D1842" t="s">
        <v>27</v>
      </c>
      <c r="E1842">
        <v>6179.07</v>
      </c>
      <c r="F1842">
        <v>2108.16</v>
      </c>
      <c r="G1842" t="s">
        <v>77</v>
      </c>
      <c r="H1842">
        <v>1</v>
      </c>
      <c r="I1842">
        <v>1</v>
      </c>
      <c r="J1842" s="6">
        <v>43466</v>
      </c>
      <c r="K1842" s="7">
        <v>43466</v>
      </c>
      <c r="L1842" t="s">
        <v>10</v>
      </c>
    </row>
    <row r="1843" spans="1:12" x14ac:dyDescent="0.3">
      <c r="A1843" t="s">
        <v>4</v>
      </c>
      <c r="B1843" t="s">
        <v>63</v>
      </c>
      <c r="C1843" t="s">
        <v>16</v>
      </c>
      <c r="D1843" t="s">
        <v>27</v>
      </c>
      <c r="E1843">
        <v>5435.71</v>
      </c>
      <c r="F1843">
        <v>2460.37</v>
      </c>
      <c r="G1843" t="s">
        <v>77</v>
      </c>
      <c r="H1843">
        <v>1</v>
      </c>
      <c r="I1843">
        <v>5</v>
      </c>
      <c r="J1843" s="6">
        <v>43466</v>
      </c>
      <c r="K1843" s="7">
        <v>43466</v>
      </c>
      <c r="L1843" t="s">
        <v>10</v>
      </c>
    </row>
    <row r="1844" spans="1:12" x14ac:dyDescent="0.3">
      <c r="A1844" t="s">
        <v>3</v>
      </c>
      <c r="B1844" t="s">
        <v>63</v>
      </c>
      <c r="C1844" t="s">
        <v>15</v>
      </c>
      <c r="D1844" t="s">
        <v>27</v>
      </c>
      <c r="E1844">
        <v>1369.48</v>
      </c>
      <c r="F1844">
        <v>117.38</v>
      </c>
      <c r="G1844" t="s">
        <v>77</v>
      </c>
      <c r="H1844">
        <v>1</v>
      </c>
      <c r="I1844">
        <v>10</v>
      </c>
      <c r="J1844" s="6">
        <v>43466</v>
      </c>
      <c r="K1844" s="7">
        <v>43466</v>
      </c>
      <c r="L1844" t="s">
        <v>10</v>
      </c>
    </row>
    <row r="1845" spans="1:12" x14ac:dyDescent="0.3">
      <c r="A1845" t="s">
        <v>5</v>
      </c>
      <c r="B1845" t="s">
        <v>66</v>
      </c>
      <c r="C1845" t="s">
        <v>16</v>
      </c>
      <c r="D1845" t="s">
        <v>27</v>
      </c>
      <c r="E1845">
        <v>10597.73</v>
      </c>
      <c r="F1845">
        <v>4685.3</v>
      </c>
      <c r="G1845" t="s">
        <v>77</v>
      </c>
      <c r="H1845">
        <v>1</v>
      </c>
      <c r="I1845">
        <v>5</v>
      </c>
      <c r="J1845" s="6">
        <v>43466</v>
      </c>
      <c r="K1845" s="7">
        <v>43466</v>
      </c>
      <c r="L1845" t="s">
        <v>11</v>
      </c>
    </row>
    <row r="1846" spans="1:12" x14ac:dyDescent="0.3">
      <c r="A1846" t="s">
        <v>3</v>
      </c>
      <c r="B1846" t="s">
        <v>66</v>
      </c>
      <c r="C1846" t="s">
        <v>16</v>
      </c>
      <c r="D1846" t="s">
        <v>27</v>
      </c>
      <c r="E1846">
        <v>9865.08</v>
      </c>
      <c r="F1846">
        <v>3836.42</v>
      </c>
      <c r="G1846" t="s">
        <v>77</v>
      </c>
      <c r="H1846">
        <v>1</v>
      </c>
      <c r="I1846">
        <v>3</v>
      </c>
      <c r="J1846" s="6">
        <v>43466</v>
      </c>
      <c r="K1846" s="7">
        <v>43466</v>
      </c>
      <c r="L1846" t="s">
        <v>11</v>
      </c>
    </row>
    <row r="1847" spans="1:12" x14ac:dyDescent="0.3">
      <c r="A1847" t="s">
        <v>3</v>
      </c>
      <c r="B1847" t="s">
        <v>70</v>
      </c>
      <c r="C1847" t="s">
        <v>16</v>
      </c>
      <c r="D1847" t="s">
        <v>27</v>
      </c>
      <c r="E1847">
        <v>2152.71</v>
      </c>
      <c r="F1847">
        <v>597.96</v>
      </c>
      <c r="G1847" t="s">
        <v>77</v>
      </c>
      <c r="H1847">
        <v>1</v>
      </c>
      <c r="I1847">
        <v>2</v>
      </c>
      <c r="J1847" s="6">
        <v>43466</v>
      </c>
      <c r="K1847" s="7">
        <v>43466</v>
      </c>
      <c r="L1847" t="s">
        <v>9</v>
      </c>
    </row>
    <row r="1848" spans="1:12" x14ac:dyDescent="0.3">
      <c r="A1848" t="s">
        <v>3</v>
      </c>
      <c r="B1848" t="s">
        <v>65</v>
      </c>
      <c r="C1848" t="s">
        <v>15</v>
      </c>
      <c r="D1848" t="s">
        <v>27</v>
      </c>
      <c r="E1848">
        <v>471.01</v>
      </c>
      <c r="F1848">
        <v>223.11</v>
      </c>
      <c r="G1848" t="s">
        <v>77</v>
      </c>
      <c r="H1848">
        <v>1</v>
      </c>
      <c r="I1848">
        <v>10</v>
      </c>
      <c r="J1848" s="6">
        <v>43466</v>
      </c>
      <c r="K1848" s="7">
        <v>43466</v>
      </c>
      <c r="L1848" t="s">
        <v>12</v>
      </c>
    </row>
    <row r="1849" spans="1:12" x14ac:dyDescent="0.3">
      <c r="A1849" t="s">
        <v>4</v>
      </c>
      <c r="B1849" t="s">
        <v>67</v>
      </c>
      <c r="C1849" t="s">
        <v>15</v>
      </c>
      <c r="D1849" t="s">
        <v>27</v>
      </c>
      <c r="E1849">
        <v>4290.1400000000003</v>
      </c>
      <c r="F1849">
        <v>699.46</v>
      </c>
      <c r="G1849" t="s">
        <v>77</v>
      </c>
      <c r="H1849">
        <v>1</v>
      </c>
      <c r="I1849">
        <v>8</v>
      </c>
      <c r="J1849" s="6">
        <v>43466</v>
      </c>
      <c r="K1849" s="7">
        <v>43466</v>
      </c>
      <c r="L1849" t="s">
        <v>13</v>
      </c>
    </row>
    <row r="1850" spans="1:12" x14ac:dyDescent="0.3">
      <c r="A1850" t="s">
        <v>3</v>
      </c>
      <c r="B1850" t="s">
        <v>63</v>
      </c>
      <c r="C1850" t="s">
        <v>16</v>
      </c>
      <c r="D1850" t="s">
        <v>27</v>
      </c>
      <c r="E1850">
        <v>41121.919999999998</v>
      </c>
      <c r="F1850">
        <v>15420.72</v>
      </c>
      <c r="G1850" t="s">
        <v>77</v>
      </c>
      <c r="H1850">
        <v>1</v>
      </c>
      <c r="I1850">
        <v>3</v>
      </c>
      <c r="J1850" s="6">
        <v>43466</v>
      </c>
      <c r="K1850" s="7">
        <v>43466</v>
      </c>
      <c r="L1850" t="s">
        <v>10</v>
      </c>
    </row>
    <row r="1851" spans="1:12" x14ac:dyDescent="0.3">
      <c r="A1851" t="s">
        <v>4</v>
      </c>
      <c r="B1851" t="s">
        <v>63</v>
      </c>
      <c r="C1851" t="s">
        <v>16</v>
      </c>
      <c r="D1851" t="s">
        <v>27</v>
      </c>
      <c r="E1851">
        <v>8327.56</v>
      </c>
      <c r="F1851">
        <v>1629.33</v>
      </c>
      <c r="G1851" t="s">
        <v>77</v>
      </c>
      <c r="H1851">
        <v>1</v>
      </c>
      <c r="I1851">
        <v>1</v>
      </c>
      <c r="J1851" s="6">
        <v>43466</v>
      </c>
      <c r="K1851" s="7">
        <v>43466</v>
      </c>
      <c r="L1851" t="s">
        <v>10</v>
      </c>
    </row>
    <row r="1852" spans="1:12" x14ac:dyDescent="0.3">
      <c r="A1852" t="s">
        <v>3</v>
      </c>
      <c r="B1852" t="s">
        <v>63</v>
      </c>
      <c r="C1852" t="s">
        <v>16</v>
      </c>
      <c r="D1852" t="s">
        <v>27</v>
      </c>
      <c r="E1852">
        <v>5267.88</v>
      </c>
      <c r="F1852">
        <v>1673.32</v>
      </c>
      <c r="G1852" t="s">
        <v>77</v>
      </c>
      <c r="H1852">
        <v>1</v>
      </c>
      <c r="I1852">
        <v>5</v>
      </c>
      <c r="J1852" s="6">
        <v>43466</v>
      </c>
      <c r="K1852" s="7">
        <v>43466</v>
      </c>
      <c r="L1852" t="s">
        <v>10</v>
      </c>
    </row>
    <row r="1853" spans="1:12" x14ac:dyDescent="0.3">
      <c r="A1853" t="s">
        <v>3</v>
      </c>
      <c r="B1853" t="s">
        <v>66</v>
      </c>
      <c r="C1853" t="s">
        <v>16</v>
      </c>
      <c r="D1853" t="s">
        <v>27</v>
      </c>
      <c r="E1853">
        <v>12325.32</v>
      </c>
      <c r="F1853">
        <v>1936.83</v>
      </c>
      <c r="G1853" t="s">
        <v>77</v>
      </c>
      <c r="H1853">
        <v>1</v>
      </c>
      <c r="I1853">
        <v>4</v>
      </c>
      <c r="J1853" s="6">
        <v>43467</v>
      </c>
      <c r="K1853" s="7">
        <v>43466</v>
      </c>
      <c r="L1853" t="s">
        <v>11</v>
      </c>
    </row>
    <row r="1854" spans="1:12" x14ac:dyDescent="0.3">
      <c r="A1854" t="s">
        <v>3</v>
      </c>
      <c r="B1854" t="s">
        <v>65</v>
      </c>
      <c r="C1854" t="s">
        <v>16</v>
      </c>
      <c r="D1854" t="s">
        <v>27</v>
      </c>
      <c r="E1854">
        <v>8087.17</v>
      </c>
      <c r="F1854">
        <v>3340.37</v>
      </c>
      <c r="G1854" t="s">
        <v>77</v>
      </c>
      <c r="H1854">
        <v>1</v>
      </c>
      <c r="I1854">
        <v>2</v>
      </c>
      <c r="J1854" s="6">
        <v>43467</v>
      </c>
      <c r="K1854" s="7">
        <v>43466</v>
      </c>
      <c r="L1854" t="s">
        <v>12</v>
      </c>
    </row>
    <row r="1855" spans="1:12" x14ac:dyDescent="0.3">
      <c r="A1855" t="s">
        <v>3</v>
      </c>
      <c r="B1855" t="s">
        <v>65</v>
      </c>
      <c r="C1855" t="s">
        <v>16</v>
      </c>
      <c r="D1855" t="s">
        <v>27</v>
      </c>
      <c r="E1855">
        <v>1822.4</v>
      </c>
      <c r="F1855">
        <v>42.88</v>
      </c>
      <c r="G1855" t="s">
        <v>77</v>
      </c>
      <c r="H1855">
        <v>1</v>
      </c>
      <c r="I1855">
        <v>3</v>
      </c>
      <c r="J1855" s="6">
        <v>43467</v>
      </c>
      <c r="K1855" s="7">
        <v>43466</v>
      </c>
      <c r="L1855" t="s">
        <v>12</v>
      </c>
    </row>
    <row r="1856" spans="1:12" x14ac:dyDescent="0.3">
      <c r="A1856" t="s">
        <v>3</v>
      </c>
      <c r="B1856" t="s">
        <v>66</v>
      </c>
      <c r="C1856" t="s">
        <v>16</v>
      </c>
      <c r="D1856" t="s">
        <v>27</v>
      </c>
      <c r="E1856">
        <v>5879.25</v>
      </c>
      <c r="F1856">
        <v>1894.42</v>
      </c>
      <c r="G1856" t="s">
        <v>77</v>
      </c>
      <c r="H1856">
        <v>1</v>
      </c>
      <c r="I1856">
        <v>2</v>
      </c>
      <c r="J1856" s="6">
        <v>43467</v>
      </c>
      <c r="K1856" s="7">
        <v>43466</v>
      </c>
      <c r="L1856" t="s">
        <v>11</v>
      </c>
    </row>
    <row r="1857" spans="1:12" x14ac:dyDescent="0.3">
      <c r="A1857" t="s">
        <v>4</v>
      </c>
      <c r="B1857" t="s">
        <v>63</v>
      </c>
      <c r="C1857" t="s">
        <v>16</v>
      </c>
      <c r="D1857" t="s">
        <v>27</v>
      </c>
      <c r="E1857">
        <v>10891.79</v>
      </c>
      <c r="F1857">
        <v>3788.45</v>
      </c>
      <c r="G1857" t="s">
        <v>77</v>
      </c>
      <c r="H1857">
        <v>1</v>
      </c>
      <c r="I1857">
        <v>6</v>
      </c>
      <c r="J1857" s="6">
        <v>43467</v>
      </c>
      <c r="K1857" s="7">
        <v>43466</v>
      </c>
      <c r="L1857" t="s">
        <v>10</v>
      </c>
    </row>
    <row r="1858" spans="1:12" x14ac:dyDescent="0.3">
      <c r="A1858" t="s">
        <v>4</v>
      </c>
      <c r="B1858" t="s">
        <v>63</v>
      </c>
      <c r="C1858" t="s">
        <v>16</v>
      </c>
      <c r="D1858" t="s">
        <v>27</v>
      </c>
      <c r="E1858">
        <v>5778.08</v>
      </c>
      <c r="F1858">
        <v>-908</v>
      </c>
      <c r="G1858" t="s">
        <v>77</v>
      </c>
      <c r="H1858">
        <v>1</v>
      </c>
      <c r="I1858">
        <v>1</v>
      </c>
      <c r="J1858" s="6">
        <v>43467</v>
      </c>
      <c r="K1858" s="7">
        <v>43466</v>
      </c>
      <c r="L1858" t="s">
        <v>10</v>
      </c>
    </row>
    <row r="1859" spans="1:12" x14ac:dyDescent="0.3">
      <c r="A1859" t="s">
        <v>3</v>
      </c>
      <c r="B1859" t="s">
        <v>66</v>
      </c>
      <c r="C1859" t="s">
        <v>15</v>
      </c>
      <c r="D1859" t="s">
        <v>27</v>
      </c>
      <c r="E1859">
        <v>14482.72</v>
      </c>
      <c r="F1859">
        <v>1448.28</v>
      </c>
      <c r="G1859" t="s">
        <v>77</v>
      </c>
      <c r="H1859">
        <v>1</v>
      </c>
      <c r="I1859">
        <v>10</v>
      </c>
      <c r="J1859" s="6">
        <v>43467</v>
      </c>
      <c r="K1859" s="7">
        <v>43466</v>
      </c>
      <c r="L1859" t="s">
        <v>11</v>
      </c>
    </row>
    <row r="1860" spans="1:12" x14ac:dyDescent="0.3">
      <c r="A1860" t="s">
        <v>3</v>
      </c>
      <c r="B1860" t="s">
        <v>66</v>
      </c>
      <c r="C1860" t="s">
        <v>16</v>
      </c>
      <c r="D1860" t="s">
        <v>27</v>
      </c>
      <c r="E1860">
        <v>9547.5</v>
      </c>
      <c r="F1860">
        <v>4321.5</v>
      </c>
      <c r="G1860" t="s">
        <v>77</v>
      </c>
      <c r="H1860">
        <v>1</v>
      </c>
      <c r="I1860">
        <v>1</v>
      </c>
      <c r="J1860" s="6">
        <v>43467</v>
      </c>
      <c r="K1860" s="7">
        <v>43466</v>
      </c>
      <c r="L1860" t="s">
        <v>11</v>
      </c>
    </row>
    <row r="1861" spans="1:12" x14ac:dyDescent="0.3">
      <c r="A1861" t="s">
        <v>4</v>
      </c>
      <c r="B1861" t="s">
        <v>66</v>
      </c>
      <c r="C1861" t="s">
        <v>16</v>
      </c>
      <c r="D1861" t="s">
        <v>27</v>
      </c>
      <c r="E1861">
        <v>17554.669999999998</v>
      </c>
      <c r="F1861">
        <v>3326.12</v>
      </c>
      <c r="G1861" t="s">
        <v>77</v>
      </c>
      <c r="H1861">
        <v>1</v>
      </c>
      <c r="I1861">
        <v>2</v>
      </c>
      <c r="J1861" s="6">
        <v>43467</v>
      </c>
      <c r="K1861" s="7">
        <v>43466</v>
      </c>
      <c r="L1861" t="s">
        <v>11</v>
      </c>
    </row>
    <row r="1862" spans="1:12" x14ac:dyDescent="0.3">
      <c r="A1862" t="s">
        <v>2</v>
      </c>
      <c r="B1862" t="s">
        <v>66</v>
      </c>
      <c r="C1862" t="s">
        <v>16</v>
      </c>
      <c r="D1862" t="s">
        <v>27</v>
      </c>
      <c r="E1862">
        <v>999.31</v>
      </c>
      <c r="F1862">
        <v>336.61</v>
      </c>
      <c r="G1862" t="s">
        <v>77</v>
      </c>
      <c r="H1862">
        <v>1</v>
      </c>
      <c r="I1862">
        <v>1</v>
      </c>
      <c r="J1862" s="6">
        <v>43468</v>
      </c>
      <c r="K1862" s="7">
        <v>43466</v>
      </c>
      <c r="L1862" t="s">
        <v>11</v>
      </c>
    </row>
    <row r="1863" spans="1:12" x14ac:dyDescent="0.3">
      <c r="A1863" t="s">
        <v>3</v>
      </c>
      <c r="B1863" t="s">
        <v>66</v>
      </c>
      <c r="C1863" t="s">
        <v>16</v>
      </c>
      <c r="D1863" t="s">
        <v>27</v>
      </c>
      <c r="E1863">
        <v>999.31</v>
      </c>
      <c r="F1863">
        <v>241.94</v>
      </c>
      <c r="G1863" t="s">
        <v>77</v>
      </c>
      <c r="H1863">
        <v>1</v>
      </c>
      <c r="I1863">
        <v>3</v>
      </c>
      <c r="J1863" s="6">
        <v>43468</v>
      </c>
      <c r="K1863" s="7">
        <v>43466</v>
      </c>
      <c r="L1863" t="s">
        <v>11</v>
      </c>
    </row>
    <row r="1864" spans="1:12" x14ac:dyDescent="0.3">
      <c r="A1864" t="s">
        <v>4</v>
      </c>
      <c r="B1864" t="s">
        <v>63</v>
      </c>
      <c r="C1864" t="s">
        <v>15</v>
      </c>
      <c r="D1864" t="s">
        <v>27</v>
      </c>
      <c r="E1864">
        <v>13321.94</v>
      </c>
      <c r="F1864">
        <v>2944.86</v>
      </c>
      <c r="G1864" t="s">
        <v>77</v>
      </c>
      <c r="H1864">
        <v>1</v>
      </c>
      <c r="I1864">
        <v>8</v>
      </c>
      <c r="J1864" s="6">
        <v>43468</v>
      </c>
      <c r="K1864" s="7">
        <v>43466</v>
      </c>
      <c r="L1864" t="s">
        <v>10</v>
      </c>
    </row>
    <row r="1865" spans="1:12" x14ac:dyDescent="0.3">
      <c r="A1865" t="s">
        <v>4</v>
      </c>
      <c r="B1865" t="s">
        <v>63</v>
      </c>
      <c r="C1865" t="s">
        <v>16</v>
      </c>
      <c r="D1865" t="s">
        <v>27</v>
      </c>
      <c r="E1865">
        <v>3182.5</v>
      </c>
      <c r="F1865">
        <v>1172.5</v>
      </c>
      <c r="G1865" t="s">
        <v>77</v>
      </c>
      <c r="H1865">
        <v>1</v>
      </c>
      <c r="I1865">
        <v>6</v>
      </c>
      <c r="J1865" s="6">
        <v>43468</v>
      </c>
      <c r="K1865" s="7">
        <v>43466</v>
      </c>
      <c r="L1865" t="s">
        <v>10</v>
      </c>
    </row>
    <row r="1866" spans="1:12" x14ac:dyDescent="0.3">
      <c r="A1866" t="s">
        <v>3</v>
      </c>
      <c r="B1866" t="s">
        <v>65</v>
      </c>
      <c r="C1866" t="s">
        <v>15</v>
      </c>
      <c r="D1866" t="s">
        <v>27</v>
      </c>
      <c r="E1866">
        <v>27624.1</v>
      </c>
      <c r="F1866">
        <v>6106.4</v>
      </c>
      <c r="G1866" t="s">
        <v>77</v>
      </c>
      <c r="H1866">
        <v>1</v>
      </c>
      <c r="I1866">
        <v>8</v>
      </c>
      <c r="J1866" s="6">
        <v>43468</v>
      </c>
      <c r="K1866" s="7">
        <v>43466</v>
      </c>
      <c r="L1866" t="s">
        <v>12</v>
      </c>
    </row>
    <row r="1867" spans="1:12" x14ac:dyDescent="0.3">
      <c r="A1867" t="s">
        <v>3</v>
      </c>
      <c r="B1867" t="s">
        <v>67</v>
      </c>
      <c r="C1867" t="s">
        <v>16</v>
      </c>
      <c r="D1867" t="s">
        <v>27</v>
      </c>
      <c r="E1867">
        <v>7797.12</v>
      </c>
      <c r="F1867">
        <v>984.87</v>
      </c>
      <c r="G1867" t="s">
        <v>77</v>
      </c>
      <c r="H1867">
        <v>1</v>
      </c>
      <c r="I1867">
        <v>7</v>
      </c>
      <c r="J1867" s="6">
        <v>43468</v>
      </c>
      <c r="K1867" s="7">
        <v>43466</v>
      </c>
      <c r="L1867" t="s">
        <v>13</v>
      </c>
    </row>
    <row r="1868" spans="1:12" x14ac:dyDescent="0.3">
      <c r="A1868" t="s">
        <v>2</v>
      </c>
      <c r="B1868" t="s">
        <v>70</v>
      </c>
      <c r="C1868" t="s">
        <v>16</v>
      </c>
      <c r="D1868" t="s">
        <v>27</v>
      </c>
      <c r="E1868">
        <v>5370.72</v>
      </c>
      <c r="F1868">
        <v>1074.1199999999999</v>
      </c>
      <c r="G1868" t="s">
        <v>77</v>
      </c>
      <c r="H1868">
        <v>1</v>
      </c>
      <c r="I1868">
        <v>7</v>
      </c>
      <c r="J1868" s="6">
        <v>43468</v>
      </c>
      <c r="K1868" s="7">
        <v>43466</v>
      </c>
      <c r="L1868" t="s">
        <v>9</v>
      </c>
    </row>
    <row r="1869" spans="1:12" x14ac:dyDescent="0.3">
      <c r="A1869" t="s">
        <v>4</v>
      </c>
      <c r="B1869" t="s">
        <v>66</v>
      </c>
      <c r="C1869" t="s">
        <v>15</v>
      </c>
      <c r="D1869" t="s">
        <v>27</v>
      </c>
      <c r="E1869">
        <v>26151.439999999999</v>
      </c>
      <c r="F1869">
        <v>307.68</v>
      </c>
      <c r="G1869" t="s">
        <v>77</v>
      </c>
      <c r="H1869">
        <v>1</v>
      </c>
      <c r="I1869">
        <v>10</v>
      </c>
      <c r="J1869" s="6">
        <v>43468</v>
      </c>
      <c r="K1869" s="7">
        <v>43466</v>
      </c>
      <c r="L1869" t="s">
        <v>11</v>
      </c>
    </row>
    <row r="1870" spans="1:12" x14ac:dyDescent="0.3">
      <c r="A1870" t="s">
        <v>3</v>
      </c>
      <c r="B1870" t="s">
        <v>67</v>
      </c>
      <c r="C1870" t="s">
        <v>15</v>
      </c>
      <c r="D1870" t="s">
        <v>27</v>
      </c>
      <c r="E1870">
        <v>7137.91</v>
      </c>
      <c r="F1870">
        <v>4034.47</v>
      </c>
      <c r="G1870" t="s">
        <v>77</v>
      </c>
      <c r="H1870">
        <v>1</v>
      </c>
      <c r="I1870">
        <v>10</v>
      </c>
      <c r="J1870" s="6">
        <v>43468</v>
      </c>
      <c r="K1870" s="7">
        <v>43466</v>
      </c>
      <c r="L1870" t="s">
        <v>13</v>
      </c>
    </row>
    <row r="1871" spans="1:12" x14ac:dyDescent="0.3">
      <c r="A1871" t="s">
        <v>4</v>
      </c>
      <c r="B1871" t="s">
        <v>63</v>
      </c>
      <c r="C1871" t="s">
        <v>16</v>
      </c>
      <c r="D1871" t="s">
        <v>27</v>
      </c>
      <c r="E1871">
        <v>32543.91</v>
      </c>
      <c r="F1871">
        <v>18079.95</v>
      </c>
      <c r="G1871" t="s">
        <v>77</v>
      </c>
      <c r="H1871">
        <v>1</v>
      </c>
      <c r="I1871">
        <v>2</v>
      </c>
      <c r="J1871" s="6">
        <v>43468</v>
      </c>
      <c r="K1871" s="7">
        <v>43466</v>
      </c>
      <c r="L1871" t="s">
        <v>10</v>
      </c>
    </row>
    <row r="1872" spans="1:12" x14ac:dyDescent="0.3">
      <c r="A1872" t="s">
        <v>4</v>
      </c>
      <c r="B1872" t="s">
        <v>67</v>
      </c>
      <c r="C1872" t="s">
        <v>16</v>
      </c>
      <c r="D1872" t="s">
        <v>27</v>
      </c>
      <c r="E1872">
        <v>8993.74</v>
      </c>
      <c r="F1872">
        <v>5206.8999999999996</v>
      </c>
      <c r="G1872" t="s">
        <v>77</v>
      </c>
      <c r="H1872">
        <v>1</v>
      </c>
      <c r="I1872">
        <v>3</v>
      </c>
      <c r="J1872" s="6">
        <v>43468</v>
      </c>
      <c r="K1872" s="7">
        <v>43466</v>
      </c>
      <c r="L1872" t="s">
        <v>13</v>
      </c>
    </row>
    <row r="1873" spans="1:12" x14ac:dyDescent="0.3">
      <c r="A1873" t="s">
        <v>4</v>
      </c>
      <c r="B1873" t="s">
        <v>65</v>
      </c>
      <c r="C1873" t="s">
        <v>15</v>
      </c>
      <c r="D1873" t="s">
        <v>27</v>
      </c>
      <c r="E1873">
        <v>14750.72</v>
      </c>
      <c r="F1873">
        <v>1843.84</v>
      </c>
      <c r="G1873" t="s">
        <v>77</v>
      </c>
      <c r="H1873">
        <v>1</v>
      </c>
      <c r="I1873">
        <v>8</v>
      </c>
      <c r="J1873" s="6">
        <v>43469</v>
      </c>
      <c r="K1873" s="7">
        <v>43466</v>
      </c>
      <c r="L1873" t="s">
        <v>12</v>
      </c>
    </row>
    <row r="1874" spans="1:12" x14ac:dyDescent="0.3">
      <c r="A1874" t="s">
        <v>3</v>
      </c>
      <c r="B1874" t="s">
        <v>63</v>
      </c>
      <c r="C1874" t="s">
        <v>16</v>
      </c>
      <c r="D1874" t="s">
        <v>27</v>
      </c>
      <c r="E1874">
        <v>10941.43</v>
      </c>
      <c r="F1874">
        <v>2533.8200000000002</v>
      </c>
      <c r="G1874" t="s">
        <v>77</v>
      </c>
      <c r="H1874">
        <v>1</v>
      </c>
      <c r="I1874">
        <v>6</v>
      </c>
      <c r="J1874" s="6">
        <v>43469</v>
      </c>
      <c r="K1874" s="7">
        <v>43466</v>
      </c>
      <c r="L1874" t="s">
        <v>10</v>
      </c>
    </row>
    <row r="1875" spans="1:12" x14ac:dyDescent="0.3">
      <c r="A1875" t="s">
        <v>4</v>
      </c>
      <c r="B1875" t="s">
        <v>66</v>
      </c>
      <c r="C1875" t="s">
        <v>16</v>
      </c>
      <c r="D1875" t="s">
        <v>27</v>
      </c>
      <c r="E1875">
        <v>1206</v>
      </c>
      <c r="F1875">
        <v>-241.2</v>
      </c>
      <c r="G1875" t="s">
        <v>77</v>
      </c>
      <c r="H1875">
        <v>1</v>
      </c>
      <c r="I1875">
        <v>2</v>
      </c>
      <c r="J1875" s="6">
        <v>43469</v>
      </c>
      <c r="K1875" s="7">
        <v>43466</v>
      </c>
      <c r="L1875" t="s">
        <v>11</v>
      </c>
    </row>
    <row r="1876" spans="1:12" x14ac:dyDescent="0.3">
      <c r="A1876" t="s">
        <v>2</v>
      </c>
      <c r="B1876" t="s">
        <v>63</v>
      </c>
      <c r="C1876" t="s">
        <v>15</v>
      </c>
      <c r="D1876" t="s">
        <v>27</v>
      </c>
      <c r="E1876">
        <v>13942.97</v>
      </c>
      <c r="F1876">
        <v>3334.19</v>
      </c>
      <c r="G1876" t="s">
        <v>77</v>
      </c>
      <c r="H1876">
        <v>1</v>
      </c>
      <c r="I1876">
        <v>8</v>
      </c>
      <c r="J1876" s="6">
        <v>43469</v>
      </c>
      <c r="K1876" s="7">
        <v>43466</v>
      </c>
      <c r="L1876" t="s">
        <v>10</v>
      </c>
    </row>
    <row r="1877" spans="1:12" x14ac:dyDescent="0.3">
      <c r="A1877" t="s">
        <v>5</v>
      </c>
      <c r="B1877" t="s">
        <v>63</v>
      </c>
      <c r="C1877" t="s">
        <v>15</v>
      </c>
      <c r="D1877" t="s">
        <v>27</v>
      </c>
      <c r="E1877">
        <v>10960.53</v>
      </c>
      <c r="F1877">
        <v>2768.97</v>
      </c>
      <c r="G1877" t="s">
        <v>77</v>
      </c>
      <c r="H1877">
        <v>1</v>
      </c>
      <c r="I1877">
        <v>8</v>
      </c>
      <c r="J1877" s="6">
        <v>43469</v>
      </c>
      <c r="K1877" s="7">
        <v>43466</v>
      </c>
      <c r="L1877" t="s">
        <v>10</v>
      </c>
    </row>
    <row r="1878" spans="1:12" x14ac:dyDescent="0.3">
      <c r="A1878" t="s">
        <v>3</v>
      </c>
      <c r="B1878" t="s">
        <v>66</v>
      </c>
      <c r="C1878" t="s">
        <v>16</v>
      </c>
      <c r="D1878" t="s">
        <v>27</v>
      </c>
      <c r="E1878">
        <v>6053.11</v>
      </c>
      <c r="F1878">
        <v>1465.49</v>
      </c>
      <c r="G1878" t="s">
        <v>77</v>
      </c>
      <c r="H1878">
        <v>1</v>
      </c>
      <c r="I1878">
        <v>1</v>
      </c>
      <c r="J1878" s="6">
        <v>43469</v>
      </c>
      <c r="K1878" s="7">
        <v>43466</v>
      </c>
      <c r="L1878" t="s">
        <v>11</v>
      </c>
    </row>
    <row r="1879" spans="1:12" x14ac:dyDescent="0.3">
      <c r="A1879" t="s">
        <v>2</v>
      </c>
      <c r="B1879" t="s">
        <v>66</v>
      </c>
      <c r="C1879" t="s">
        <v>15</v>
      </c>
      <c r="D1879" t="s">
        <v>27</v>
      </c>
      <c r="E1879">
        <v>4783.8</v>
      </c>
      <c r="F1879">
        <v>-558.12</v>
      </c>
      <c r="G1879" t="s">
        <v>77</v>
      </c>
      <c r="H1879">
        <v>1</v>
      </c>
      <c r="I1879">
        <v>8</v>
      </c>
      <c r="J1879" s="6">
        <v>43469</v>
      </c>
      <c r="K1879" s="7">
        <v>43466</v>
      </c>
      <c r="L1879" t="s">
        <v>11</v>
      </c>
    </row>
    <row r="1880" spans="1:12" x14ac:dyDescent="0.3">
      <c r="A1880" t="s">
        <v>3</v>
      </c>
      <c r="B1880" t="s">
        <v>65</v>
      </c>
      <c r="C1880" t="s">
        <v>16</v>
      </c>
      <c r="D1880" t="s">
        <v>27</v>
      </c>
      <c r="E1880">
        <v>13511.49</v>
      </c>
      <c r="F1880">
        <v>3965.33</v>
      </c>
      <c r="G1880" t="s">
        <v>77</v>
      </c>
      <c r="H1880">
        <v>1</v>
      </c>
      <c r="I1880">
        <v>7</v>
      </c>
      <c r="J1880" s="6">
        <v>43469</v>
      </c>
      <c r="K1880" s="7">
        <v>43466</v>
      </c>
      <c r="L1880" t="s">
        <v>12</v>
      </c>
    </row>
    <row r="1881" spans="1:12" x14ac:dyDescent="0.3">
      <c r="A1881" t="s">
        <v>3</v>
      </c>
      <c r="B1881" t="s">
        <v>63</v>
      </c>
      <c r="C1881" t="s">
        <v>15</v>
      </c>
      <c r="D1881" t="s">
        <v>27</v>
      </c>
      <c r="E1881">
        <v>696.8</v>
      </c>
      <c r="F1881">
        <v>121.94</v>
      </c>
      <c r="G1881" t="s">
        <v>77</v>
      </c>
      <c r="H1881">
        <v>1</v>
      </c>
      <c r="I1881">
        <v>10</v>
      </c>
      <c r="J1881" s="6">
        <v>43469</v>
      </c>
      <c r="K1881" s="7">
        <v>43466</v>
      </c>
      <c r="L1881" t="s">
        <v>10</v>
      </c>
    </row>
    <row r="1882" spans="1:12" x14ac:dyDescent="0.3">
      <c r="A1882" t="s">
        <v>3</v>
      </c>
      <c r="B1882" t="s">
        <v>67</v>
      </c>
      <c r="C1882" t="s">
        <v>16</v>
      </c>
      <c r="D1882" t="s">
        <v>27</v>
      </c>
      <c r="E1882">
        <v>20600.09</v>
      </c>
      <c r="F1882">
        <v>3134.81</v>
      </c>
      <c r="G1882" t="s">
        <v>77</v>
      </c>
      <c r="H1882">
        <v>1</v>
      </c>
      <c r="I1882">
        <v>1</v>
      </c>
      <c r="J1882" s="6">
        <v>43469</v>
      </c>
      <c r="K1882" s="7">
        <v>43466</v>
      </c>
      <c r="L1882" t="s">
        <v>13</v>
      </c>
    </row>
    <row r="1883" spans="1:12" x14ac:dyDescent="0.3">
      <c r="A1883" t="s">
        <v>5</v>
      </c>
      <c r="B1883" t="s">
        <v>65</v>
      </c>
      <c r="C1883" t="s">
        <v>16</v>
      </c>
      <c r="D1883" t="s">
        <v>27</v>
      </c>
      <c r="E1883">
        <v>13440.2</v>
      </c>
      <c r="F1883">
        <v>5692.28</v>
      </c>
      <c r="G1883" t="s">
        <v>77</v>
      </c>
      <c r="H1883">
        <v>1</v>
      </c>
      <c r="I1883">
        <v>2</v>
      </c>
      <c r="J1883" s="6">
        <v>43469</v>
      </c>
      <c r="K1883" s="7">
        <v>43466</v>
      </c>
      <c r="L1883" t="s">
        <v>12</v>
      </c>
    </row>
    <row r="1884" spans="1:12" x14ac:dyDescent="0.3">
      <c r="A1884" t="s">
        <v>4</v>
      </c>
      <c r="B1884" t="s">
        <v>63</v>
      </c>
      <c r="C1884" t="s">
        <v>16</v>
      </c>
      <c r="D1884" t="s">
        <v>27</v>
      </c>
      <c r="E1884">
        <v>3006.96</v>
      </c>
      <c r="F1884">
        <v>0</v>
      </c>
      <c r="G1884" t="s">
        <v>77</v>
      </c>
      <c r="H1884">
        <v>1</v>
      </c>
      <c r="I1884">
        <v>5</v>
      </c>
      <c r="J1884" s="6">
        <v>43469</v>
      </c>
      <c r="K1884" s="7">
        <v>43466</v>
      </c>
      <c r="L1884" t="s">
        <v>10</v>
      </c>
    </row>
    <row r="1885" spans="1:12" x14ac:dyDescent="0.3">
      <c r="A1885" t="s">
        <v>4</v>
      </c>
      <c r="B1885" t="s">
        <v>63</v>
      </c>
      <c r="C1885" t="s">
        <v>15</v>
      </c>
      <c r="D1885" t="s">
        <v>27</v>
      </c>
      <c r="E1885">
        <v>18280.28</v>
      </c>
      <c r="F1885">
        <v>3848.44</v>
      </c>
      <c r="G1885" t="s">
        <v>77</v>
      </c>
      <c r="H1885">
        <v>1</v>
      </c>
      <c r="I1885">
        <v>10</v>
      </c>
      <c r="J1885" s="6">
        <v>43469</v>
      </c>
      <c r="K1885" s="7">
        <v>43466</v>
      </c>
      <c r="L1885" t="s">
        <v>10</v>
      </c>
    </row>
    <row r="1886" spans="1:12" x14ac:dyDescent="0.3">
      <c r="A1886" t="s">
        <v>4</v>
      </c>
      <c r="B1886" t="s">
        <v>65</v>
      </c>
      <c r="C1886" t="s">
        <v>16</v>
      </c>
      <c r="D1886" t="s">
        <v>27</v>
      </c>
      <c r="E1886">
        <v>11686.14</v>
      </c>
      <c r="F1886">
        <v>1722.18</v>
      </c>
      <c r="G1886" t="s">
        <v>77</v>
      </c>
      <c r="H1886">
        <v>1</v>
      </c>
      <c r="I1886">
        <v>2</v>
      </c>
      <c r="J1886" s="6">
        <v>43469</v>
      </c>
      <c r="K1886" s="7">
        <v>43466</v>
      </c>
      <c r="L1886" t="s">
        <v>12</v>
      </c>
    </row>
    <row r="1887" spans="1:12" x14ac:dyDescent="0.3">
      <c r="A1887" t="s">
        <v>2</v>
      </c>
      <c r="B1887" t="s">
        <v>65</v>
      </c>
      <c r="C1887" t="s">
        <v>16</v>
      </c>
      <c r="D1887" t="s">
        <v>27</v>
      </c>
      <c r="E1887">
        <v>406.82</v>
      </c>
      <c r="F1887">
        <v>190.14</v>
      </c>
      <c r="G1887" t="s">
        <v>77</v>
      </c>
      <c r="H1887">
        <v>1</v>
      </c>
      <c r="I1887">
        <v>7</v>
      </c>
      <c r="J1887" s="6">
        <v>43469</v>
      </c>
      <c r="K1887" s="7">
        <v>43466</v>
      </c>
      <c r="L1887" t="s">
        <v>12</v>
      </c>
    </row>
    <row r="1888" spans="1:12" x14ac:dyDescent="0.3">
      <c r="A1888" t="s">
        <v>4</v>
      </c>
      <c r="B1888" t="s">
        <v>63</v>
      </c>
      <c r="C1888" t="s">
        <v>16</v>
      </c>
      <c r="D1888" t="s">
        <v>27</v>
      </c>
      <c r="E1888">
        <v>2539.64</v>
      </c>
      <c r="F1888">
        <v>641.6</v>
      </c>
      <c r="G1888" t="s">
        <v>77</v>
      </c>
      <c r="H1888">
        <v>1</v>
      </c>
      <c r="I1888">
        <v>7</v>
      </c>
      <c r="J1888" s="6">
        <v>43469</v>
      </c>
      <c r="K1888" s="7">
        <v>43466</v>
      </c>
      <c r="L1888" t="s">
        <v>10</v>
      </c>
    </row>
    <row r="1889" spans="1:12" x14ac:dyDescent="0.3">
      <c r="A1889" t="s">
        <v>2</v>
      </c>
      <c r="B1889" t="s">
        <v>65</v>
      </c>
      <c r="C1889" t="s">
        <v>16</v>
      </c>
      <c r="D1889" t="s">
        <v>27</v>
      </c>
      <c r="E1889">
        <v>2256.02</v>
      </c>
      <c r="F1889">
        <v>367.82</v>
      </c>
      <c r="G1889" t="s">
        <v>77</v>
      </c>
      <c r="H1889">
        <v>1</v>
      </c>
      <c r="I1889">
        <v>5</v>
      </c>
      <c r="J1889" s="6">
        <v>43469</v>
      </c>
      <c r="K1889" s="7">
        <v>43466</v>
      </c>
      <c r="L1889" t="s">
        <v>12</v>
      </c>
    </row>
    <row r="1890" spans="1:12" x14ac:dyDescent="0.3">
      <c r="A1890" t="s">
        <v>3</v>
      </c>
      <c r="B1890" t="s">
        <v>67</v>
      </c>
      <c r="C1890" t="s">
        <v>16</v>
      </c>
      <c r="D1890" t="s">
        <v>27</v>
      </c>
      <c r="E1890">
        <v>21056.22</v>
      </c>
      <c r="F1890">
        <v>4348.58</v>
      </c>
      <c r="G1890" t="s">
        <v>77</v>
      </c>
      <c r="H1890">
        <v>1</v>
      </c>
      <c r="I1890">
        <v>4</v>
      </c>
      <c r="J1890" s="6">
        <v>43470</v>
      </c>
      <c r="K1890" s="7">
        <v>43466</v>
      </c>
      <c r="L1890" t="s">
        <v>13</v>
      </c>
    </row>
    <row r="1891" spans="1:12" x14ac:dyDescent="0.3">
      <c r="A1891" t="s">
        <v>3</v>
      </c>
      <c r="B1891" t="s">
        <v>63</v>
      </c>
      <c r="C1891" t="s">
        <v>16</v>
      </c>
      <c r="D1891" t="s">
        <v>27</v>
      </c>
      <c r="E1891">
        <v>21297.29</v>
      </c>
      <c r="F1891">
        <v>10984.89</v>
      </c>
      <c r="G1891" t="s">
        <v>77</v>
      </c>
      <c r="H1891">
        <v>1</v>
      </c>
      <c r="I1891">
        <v>6</v>
      </c>
      <c r="J1891" s="6">
        <v>43470</v>
      </c>
      <c r="K1891" s="7">
        <v>43466</v>
      </c>
      <c r="L1891" t="s">
        <v>10</v>
      </c>
    </row>
    <row r="1892" spans="1:12" x14ac:dyDescent="0.3">
      <c r="A1892" t="s">
        <v>4</v>
      </c>
      <c r="B1892" t="s">
        <v>65</v>
      </c>
      <c r="C1892" t="s">
        <v>15</v>
      </c>
      <c r="D1892" t="s">
        <v>27</v>
      </c>
      <c r="E1892">
        <v>7748.55</v>
      </c>
      <c r="F1892">
        <v>774.85</v>
      </c>
      <c r="G1892" t="s">
        <v>77</v>
      </c>
      <c r="H1892">
        <v>1</v>
      </c>
      <c r="I1892">
        <v>8</v>
      </c>
      <c r="J1892" s="6">
        <v>43470</v>
      </c>
      <c r="K1892" s="7">
        <v>43466</v>
      </c>
      <c r="L1892" t="s">
        <v>12</v>
      </c>
    </row>
    <row r="1893" spans="1:12" x14ac:dyDescent="0.3">
      <c r="A1893" t="s">
        <v>4</v>
      </c>
      <c r="B1893" t="s">
        <v>66</v>
      </c>
      <c r="C1893" t="s">
        <v>16</v>
      </c>
      <c r="D1893" t="s">
        <v>27</v>
      </c>
      <c r="E1893">
        <v>2154.7199999999998</v>
      </c>
      <c r="F1893">
        <v>179.56</v>
      </c>
      <c r="G1893" t="s">
        <v>77</v>
      </c>
      <c r="H1893">
        <v>1</v>
      </c>
      <c r="I1893">
        <v>6</v>
      </c>
      <c r="J1893" s="6">
        <v>43470</v>
      </c>
      <c r="K1893" s="7">
        <v>43466</v>
      </c>
      <c r="L1893" t="s">
        <v>11</v>
      </c>
    </row>
    <row r="1894" spans="1:12" x14ac:dyDescent="0.3">
      <c r="A1894" t="s">
        <v>4</v>
      </c>
      <c r="B1894" t="s">
        <v>66</v>
      </c>
      <c r="C1894" t="s">
        <v>16</v>
      </c>
      <c r="D1894" t="s">
        <v>27</v>
      </c>
      <c r="E1894">
        <v>7741.98</v>
      </c>
      <c r="F1894">
        <v>1851.34</v>
      </c>
      <c r="G1894" t="s">
        <v>77</v>
      </c>
      <c r="H1894">
        <v>1</v>
      </c>
      <c r="I1894">
        <v>7</v>
      </c>
      <c r="J1894" s="6">
        <v>43470</v>
      </c>
      <c r="K1894" s="7">
        <v>43466</v>
      </c>
      <c r="L1894" t="s">
        <v>11</v>
      </c>
    </row>
    <row r="1895" spans="1:12" x14ac:dyDescent="0.3">
      <c r="A1895" t="s">
        <v>4</v>
      </c>
      <c r="B1895" t="s">
        <v>65</v>
      </c>
      <c r="C1895" t="s">
        <v>16</v>
      </c>
      <c r="D1895" t="s">
        <v>27</v>
      </c>
      <c r="E1895">
        <v>5155.6499999999996</v>
      </c>
      <c r="F1895">
        <v>2767.77</v>
      </c>
      <c r="G1895" t="s">
        <v>77</v>
      </c>
      <c r="H1895">
        <v>1</v>
      </c>
      <c r="I1895">
        <v>2</v>
      </c>
      <c r="J1895" s="6">
        <v>43470</v>
      </c>
      <c r="K1895" s="7">
        <v>43466</v>
      </c>
      <c r="L1895" t="s">
        <v>12</v>
      </c>
    </row>
    <row r="1896" spans="1:12" x14ac:dyDescent="0.3">
      <c r="A1896" t="s">
        <v>5</v>
      </c>
      <c r="B1896" t="s">
        <v>67</v>
      </c>
      <c r="C1896" t="s">
        <v>16</v>
      </c>
      <c r="D1896" t="s">
        <v>27</v>
      </c>
      <c r="E1896">
        <v>18178.439999999999</v>
      </c>
      <c r="F1896">
        <v>8554.52</v>
      </c>
      <c r="G1896" t="s">
        <v>77</v>
      </c>
      <c r="H1896">
        <v>1</v>
      </c>
      <c r="I1896">
        <v>3</v>
      </c>
      <c r="J1896" s="6">
        <v>43470</v>
      </c>
      <c r="K1896" s="7">
        <v>43466</v>
      </c>
      <c r="L1896" t="s">
        <v>13</v>
      </c>
    </row>
    <row r="1897" spans="1:12" x14ac:dyDescent="0.3">
      <c r="A1897" t="s">
        <v>4</v>
      </c>
      <c r="B1897" t="s">
        <v>65</v>
      </c>
      <c r="C1897" t="s">
        <v>16</v>
      </c>
      <c r="D1897" t="s">
        <v>27</v>
      </c>
      <c r="E1897">
        <v>8096.28</v>
      </c>
      <c r="F1897">
        <v>2130.6</v>
      </c>
      <c r="G1897" t="s">
        <v>77</v>
      </c>
      <c r="H1897">
        <v>1</v>
      </c>
      <c r="I1897">
        <v>4</v>
      </c>
      <c r="J1897" s="6">
        <v>43470</v>
      </c>
      <c r="K1897" s="7">
        <v>43466</v>
      </c>
      <c r="L1897" t="s">
        <v>12</v>
      </c>
    </row>
    <row r="1898" spans="1:12" x14ac:dyDescent="0.3">
      <c r="A1898" t="s">
        <v>3</v>
      </c>
      <c r="B1898" t="s">
        <v>69</v>
      </c>
      <c r="C1898" t="s">
        <v>16</v>
      </c>
      <c r="D1898" t="s">
        <v>27</v>
      </c>
      <c r="E1898">
        <v>7396.8</v>
      </c>
      <c r="F1898">
        <v>3939.6</v>
      </c>
      <c r="G1898" t="s">
        <v>77</v>
      </c>
      <c r="H1898">
        <v>1</v>
      </c>
      <c r="I1898">
        <v>2</v>
      </c>
      <c r="J1898" s="6">
        <v>43470</v>
      </c>
      <c r="K1898" s="7">
        <v>43466</v>
      </c>
      <c r="L1898" t="s">
        <v>8</v>
      </c>
    </row>
    <row r="1899" spans="1:12" x14ac:dyDescent="0.3">
      <c r="A1899" t="s">
        <v>3</v>
      </c>
      <c r="B1899" t="s">
        <v>69</v>
      </c>
      <c r="C1899" t="s">
        <v>15</v>
      </c>
      <c r="D1899" t="s">
        <v>27</v>
      </c>
      <c r="E1899">
        <v>5479.8</v>
      </c>
      <c r="F1899">
        <v>536.04999999999995</v>
      </c>
      <c r="G1899" t="s">
        <v>77</v>
      </c>
      <c r="H1899">
        <v>1</v>
      </c>
      <c r="I1899">
        <v>9</v>
      </c>
      <c r="J1899" s="6">
        <v>43470</v>
      </c>
      <c r="K1899" s="7">
        <v>43466</v>
      </c>
      <c r="L1899" t="s">
        <v>8</v>
      </c>
    </row>
    <row r="1900" spans="1:12" x14ac:dyDescent="0.3">
      <c r="A1900" t="s">
        <v>3</v>
      </c>
      <c r="B1900" t="s">
        <v>65</v>
      </c>
      <c r="C1900" t="s">
        <v>15</v>
      </c>
      <c r="D1900" t="s">
        <v>27</v>
      </c>
      <c r="E1900">
        <v>18146.82</v>
      </c>
      <c r="F1900">
        <v>4733.9399999999996</v>
      </c>
      <c r="G1900" t="s">
        <v>77</v>
      </c>
      <c r="H1900">
        <v>1</v>
      </c>
      <c r="I1900">
        <v>10</v>
      </c>
      <c r="J1900" s="6">
        <v>43471</v>
      </c>
      <c r="K1900" s="7">
        <v>43466</v>
      </c>
      <c r="L1900" t="s">
        <v>12</v>
      </c>
    </row>
    <row r="1901" spans="1:12" x14ac:dyDescent="0.3">
      <c r="A1901" t="s">
        <v>4</v>
      </c>
      <c r="B1901" t="s">
        <v>63</v>
      </c>
      <c r="C1901" t="s">
        <v>16</v>
      </c>
      <c r="D1901" t="s">
        <v>27</v>
      </c>
      <c r="E1901">
        <v>3678.97</v>
      </c>
      <c r="F1901">
        <v>1394.14</v>
      </c>
      <c r="G1901" t="s">
        <v>77</v>
      </c>
      <c r="H1901">
        <v>1</v>
      </c>
      <c r="I1901">
        <v>2</v>
      </c>
      <c r="J1901" s="6">
        <v>43471</v>
      </c>
      <c r="K1901" s="7">
        <v>43466</v>
      </c>
      <c r="L1901" t="s">
        <v>10</v>
      </c>
    </row>
    <row r="1902" spans="1:12" x14ac:dyDescent="0.3">
      <c r="A1902" t="s">
        <v>4</v>
      </c>
      <c r="B1902" t="s">
        <v>66</v>
      </c>
      <c r="C1902" t="s">
        <v>16</v>
      </c>
      <c r="D1902" t="s">
        <v>27</v>
      </c>
      <c r="E1902">
        <v>241.87</v>
      </c>
      <c r="F1902">
        <v>96.75</v>
      </c>
      <c r="G1902" t="s">
        <v>77</v>
      </c>
      <c r="H1902">
        <v>1</v>
      </c>
      <c r="I1902">
        <v>3</v>
      </c>
      <c r="J1902" s="6">
        <v>43471</v>
      </c>
      <c r="K1902" s="7">
        <v>43466</v>
      </c>
      <c r="L1902" t="s">
        <v>11</v>
      </c>
    </row>
    <row r="1903" spans="1:12" x14ac:dyDescent="0.3">
      <c r="A1903" t="s">
        <v>4</v>
      </c>
      <c r="B1903" t="s">
        <v>63</v>
      </c>
      <c r="C1903" t="s">
        <v>16</v>
      </c>
      <c r="D1903" t="s">
        <v>27</v>
      </c>
      <c r="E1903">
        <v>21163.62</v>
      </c>
      <c r="F1903">
        <v>7128.76</v>
      </c>
      <c r="G1903" t="s">
        <v>77</v>
      </c>
      <c r="H1903">
        <v>1</v>
      </c>
      <c r="I1903">
        <v>5</v>
      </c>
      <c r="J1903" s="6">
        <v>43471</v>
      </c>
      <c r="K1903" s="7">
        <v>43466</v>
      </c>
      <c r="L1903" t="s">
        <v>10</v>
      </c>
    </row>
    <row r="1904" spans="1:12" x14ac:dyDescent="0.3">
      <c r="A1904" t="s">
        <v>2</v>
      </c>
      <c r="B1904" t="s">
        <v>65</v>
      </c>
      <c r="C1904" t="s">
        <v>16</v>
      </c>
      <c r="D1904" t="s">
        <v>27</v>
      </c>
      <c r="E1904">
        <v>1023.22</v>
      </c>
      <c r="F1904">
        <v>278.05</v>
      </c>
      <c r="G1904" t="s">
        <v>77</v>
      </c>
      <c r="H1904">
        <v>1</v>
      </c>
      <c r="I1904">
        <v>3</v>
      </c>
      <c r="J1904" s="6">
        <v>43471</v>
      </c>
      <c r="K1904" s="7">
        <v>43466</v>
      </c>
      <c r="L1904" t="s">
        <v>12</v>
      </c>
    </row>
    <row r="1905" spans="1:12" x14ac:dyDescent="0.3">
      <c r="A1905" t="s">
        <v>3</v>
      </c>
      <c r="B1905" t="s">
        <v>63</v>
      </c>
      <c r="C1905" t="s">
        <v>16</v>
      </c>
      <c r="D1905" t="s">
        <v>27</v>
      </c>
      <c r="E1905">
        <v>2340.64</v>
      </c>
      <c r="F1905">
        <v>550.72</v>
      </c>
      <c r="G1905" t="s">
        <v>77</v>
      </c>
      <c r="H1905">
        <v>1</v>
      </c>
      <c r="I1905">
        <v>5</v>
      </c>
      <c r="J1905" s="6">
        <v>43471</v>
      </c>
      <c r="K1905" s="7">
        <v>43466</v>
      </c>
      <c r="L1905" t="s">
        <v>10</v>
      </c>
    </row>
    <row r="1906" spans="1:12" x14ac:dyDescent="0.3">
      <c r="A1906" t="s">
        <v>3</v>
      </c>
      <c r="B1906" t="s">
        <v>63</v>
      </c>
      <c r="C1906" t="s">
        <v>15</v>
      </c>
      <c r="D1906" t="s">
        <v>27</v>
      </c>
      <c r="E1906">
        <v>1826.76</v>
      </c>
      <c r="F1906">
        <v>980.68</v>
      </c>
      <c r="G1906" t="s">
        <v>77</v>
      </c>
      <c r="H1906">
        <v>1</v>
      </c>
      <c r="I1906">
        <v>8</v>
      </c>
      <c r="J1906" s="6">
        <v>43471</v>
      </c>
      <c r="K1906" s="7">
        <v>43466</v>
      </c>
      <c r="L1906" t="s">
        <v>10</v>
      </c>
    </row>
    <row r="1907" spans="1:12" x14ac:dyDescent="0.3">
      <c r="A1907" t="s">
        <v>2</v>
      </c>
      <c r="B1907" t="s">
        <v>63</v>
      </c>
      <c r="C1907" t="s">
        <v>16</v>
      </c>
      <c r="D1907" t="s">
        <v>27</v>
      </c>
      <c r="E1907">
        <v>9483.85</v>
      </c>
      <c r="F1907">
        <v>4093.05</v>
      </c>
      <c r="G1907" t="s">
        <v>77</v>
      </c>
      <c r="H1907">
        <v>1</v>
      </c>
      <c r="I1907">
        <v>2</v>
      </c>
      <c r="J1907" s="6">
        <v>43472</v>
      </c>
      <c r="K1907" s="7">
        <v>43466</v>
      </c>
      <c r="L1907" t="s">
        <v>10</v>
      </c>
    </row>
    <row r="1908" spans="1:12" x14ac:dyDescent="0.3">
      <c r="A1908" t="s">
        <v>4</v>
      </c>
      <c r="B1908" t="s">
        <v>63</v>
      </c>
      <c r="C1908" t="s">
        <v>15</v>
      </c>
      <c r="D1908" t="s">
        <v>27</v>
      </c>
      <c r="E1908">
        <v>26376.560000000001</v>
      </c>
      <c r="F1908">
        <v>9717.68</v>
      </c>
      <c r="G1908" t="s">
        <v>77</v>
      </c>
      <c r="H1908">
        <v>1</v>
      </c>
      <c r="I1908">
        <v>9</v>
      </c>
      <c r="J1908" s="6">
        <v>43472</v>
      </c>
      <c r="K1908" s="7">
        <v>43466</v>
      </c>
      <c r="L1908" t="s">
        <v>10</v>
      </c>
    </row>
    <row r="1909" spans="1:12" x14ac:dyDescent="0.3">
      <c r="A1909" t="s">
        <v>4</v>
      </c>
      <c r="B1909" t="s">
        <v>63</v>
      </c>
      <c r="C1909" t="s">
        <v>16</v>
      </c>
      <c r="D1909" t="s">
        <v>27</v>
      </c>
      <c r="E1909">
        <v>3723.52</v>
      </c>
      <c r="F1909">
        <v>1371.82</v>
      </c>
      <c r="G1909" t="s">
        <v>77</v>
      </c>
      <c r="H1909">
        <v>1</v>
      </c>
      <c r="I1909">
        <v>5</v>
      </c>
      <c r="J1909" s="6">
        <v>43472</v>
      </c>
      <c r="K1909" s="7">
        <v>43466</v>
      </c>
      <c r="L1909" t="s">
        <v>10</v>
      </c>
    </row>
    <row r="1910" spans="1:12" x14ac:dyDescent="0.3">
      <c r="A1910" t="s">
        <v>4</v>
      </c>
      <c r="B1910" t="s">
        <v>63</v>
      </c>
      <c r="C1910" t="s">
        <v>15</v>
      </c>
      <c r="D1910" t="s">
        <v>27</v>
      </c>
      <c r="E1910">
        <v>4586.0200000000004</v>
      </c>
      <c r="F1910">
        <v>1944.1</v>
      </c>
      <c r="G1910" t="s">
        <v>77</v>
      </c>
      <c r="H1910">
        <v>1</v>
      </c>
      <c r="I1910">
        <v>10</v>
      </c>
      <c r="J1910" s="6">
        <v>43472</v>
      </c>
      <c r="K1910" s="7">
        <v>43466</v>
      </c>
      <c r="L1910" t="s">
        <v>10</v>
      </c>
    </row>
    <row r="1911" spans="1:12" x14ac:dyDescent="0.3">
      <c r="A1911" t="s">
        <v>3</v>
      </c>
      <c r="B1911" t="s">
        <v>66</v>
      </c>
      <c r="C1911" t="s">
        <v>15</v>
      </c>
      <c r="D1911" t="s">
        <v>27</v>
      </c>
      <c r="E1911">
        <v>5957.64</v>
      </c>
      <c r="F1911">
        <v>2696.64</v>
      </c>
      <c r="G1911" t="s">
        <v>77</v>
      </c>
      <c r="H1911">
        <v>1</v>
      </c>
      <c r="I1911">
        <v>10</v>
      </c>
      <c r="J1911" s="6">
        <v>43472</v>
      </c>
      <c r="K1911" s="7">
        <v>43466</v>
      </c>
      <c r="L1911" t="s">
        <v>11</v>
      </c>
    </row>
    <row r="1912" spans="1:12" x14ac:dyDescent="0.3">
      <c r="A1912" t="s">
        <v>4</v>
      </c>
      <c r="B1912" t="s">
        <v>63</v>
      </c>
      <c r="C1912" t="s">
        <v>16</v>
      </c>
      <c r="D1912" t="s">
        <v>27</v>
      </c>
      <c r="E1912">
        <v>922.59</v>
      </c>
      <c r="F1912">
        <v>410.04</v>
      </c>
      <c r="G1912" t="s">
        <v>77</v>
      </c>
      <c r="H1912">
        <v>1</v>
      </c>
      <c r="I1912">
        <v>5</v>
      </c>
      <c r="J1912" s="6">
        <v>43472</v>
      </c>
      <c r="K1912" s="7">
        <v>43466</v>
      </c>
      <c r="L1912" t="s">
        <v>10</v>
      </c>
    </row>
    <row r="1913" spans="1:12" x14ac:dyDescent="0.3">
      <c r="A1913" t="s">
        <v>2</v>
      </c>
      <c r="B1913" t="s">
        <v>67</v>
      </c>
      <c r="C1913" t="s">
        <v>16</v>
      </c>
      <c r="D1913" t="s">
        <v>27</v>
      </c>
      <c r="E1913">
        <v>9788.43</v>
      </c>
      <c r="F1913">
        <v>3191.87</v>
      </c>
      <c r="G1913" t="s">
        <v>77</v>
      </c>
      <c r="H1913">
        <v>1</v>
      </c>
      <c r="I1913">
        <v>6</v>
      </c>
      <c r="J1913" s="6">
        <v>43472</v>
      </c>
      <c r="K1913" s="7">
        <v>43466</v>
      </c>
      <c r="L1913" t="s">
        <v>13</v>
      </c>
    </row>
    <row r="1914" spans="1:12" x14ac:dyDescent="0.3">
      <c r="A1914" t="s">
        <v>5</v>
      </c>
      <c r="B1914" t="s">
        <v>65</v>
      </c>
      <c r="C1914" t="s">
        <v>16</v>
      </c>
      <c r="D1914" t="s">
        <v>27</v>
      </c>
      <c r="E1914">
        <v>3303.9</v>
      </c>
      <c r="F1914">
        <v>1580.14</v>
      </c>
      <c r="G1914" t="s">
        <v>77</v>
      </c>
      <c r="H1914">
        <v>1</v>
      </c>
      <c r="I1914">
        <v>5</v>
      </c>
      <c r="J1914" s="6">
        <v>43472</v>
      </c>
      <c r="K1914" s="7">
        <v>43466</v>
      </c>
      <c r="L1914" t="s">
        <v>12</v>
      </c>
    </row>
    <row r="1915" spans="1:12" x14ac:dyDescent="0.3">
      <c r="A1915" t="s">
        <v>3</v>
      </c>
      <c r="B1915" t="s">
        <v>65</v>
      </c>
      <c r="C1915" t="s">
        <v>16</v>
      </c>
      <c r="D1915" t="s">
        <v>27</v>
      </c>
      <c r="E1915">
        <v>7879.2</v>
      </c>
      <c r="F1915">
        <v>492.45</v>
      </c>
      <c r="G1915" t="s">
        <v>77</v>
      </c>
      <c r="H1915">
        <v>1</v>
      </c>
      <c r="I1915">
        <v>2</v>
      </c>
      <c r="J1915" s="6">
        <v>43472</v>
      </c>
      <c r="K1915" s="7">
        <v>43466</v>
      </c>
      <c r="L1915" t="s">
        <v>12</v>
      </c>
    </row>
    <row r="1916" spans="1:12" x14ac:dyDescent="0.3">
      <c r="A1916" t="s">
        <v>4</v>
      </c>
      <c r="B1916" t="s">
        <v>66</v>
      </c>
      <c r="C1916" t="s">
        <v>16</v>
      </c>
      <c r="D1916" t="s">
        <v>27</v>
      </c>
      <c r="E1916">
        <v>1023.22</v>
      </c>
      <c r="F1916">
        <v>344.78</v>
      </c>
      <c r="G1916" t="s">
        <v>77</v>
      </c>
      <c r="H1916">
        <v>1</v>
      </c>
      <c r="I1916">
        <v>6</v>
      </c>
      <c r="J1916" s="6">
        <v>43472</v>
      </c>
      <c r="K1916" s="7">
        <v>43466</v>
      </c>
      <c r="L1916" t="s">
        <v>11</v>
      </c>
    </row>
    <row r="1917" spans="1:12" x14ac:dyDescent="0.3">
      <c r="A1917" t="s">
        <v>2</v>
      </c>
      <c r="B1917" t="s">
        <v>63</v>
      </c>
      <c r="C1917" t="s">
        <v>16</v>
      </c>
      <c r="D1917" t="s">
        <v>27</v>
      </c>
      <c r="E1917">
        <v>5016.96</v>
      </c>
      <c r="F1917">
        <v>501.72</v>
      </c>
      <c r="G1917" t="s">
        <v>77</v>
      </c>
      <c r="H1917">
        <v>1</v>
      </c>
      <c r="I1917">
        <v>4</v>
      </c>
      <c r="J1917" s="6">
        <v>43472</v>
      </c>
      <c r="K1917" s="7">
        <v>43466</v>
      </c>
      <c r="L1917" t="s">
        <v>10</v>
      </c>
    </row>
    <row r="1918" spans="1:12" x14ac:dyDescent="0.3">
      <c r="A1918" t="s">
        <v>3</v>
      </c>
      <c r="B1918" t="s">
        <v>67</v>
      </c>
      <c r="C1918" t="s">
        <v>15</v>
      </c>
      <c r="D1918" t="s">
        <v>27</v>
      </c>
      <c r="E1918">
        <v>3797.02</v>
      </c>
      <c r="F1918">
        <v>2146.14</v>
      </c>
      <c r="G1918" t="s">
        <v>77</v>
      </c>
      <c r="H1918">
        <v>1</v>
      </c>
      <c r="I1918">
        <v>8</v>
      </c>
      <c r="J1918" s="6">
        <v>43473</v>
      </c>
      <c r="K1918" s="7">
        <v>43466</v>
      </c>
      <c r="L1918" t="s">
        <v>13</v>
      </c>
    </row>
    <row r="1919" spans="1:12" x14ac:dyDescent="0.3">
      <c r="A1919" t="s">
        <v>3</v>
      </c>
      <c r="B1919" t="s">
        <v>63</v>
      </c>
      <c r="C1919" t="s">
        <v>16</v>
      </c>
      <c r="D1919" t="s">
        <v>27</v>
      </c>
      <c r="E1919">
        <v>7095.3</v>
      </c>
      <c r="F1919">
        <v>1655.55</v>
      </c>
      <c r="G1919" t="s">
        <v>77</v>
      </c>
      <c r="H1919">
        <v>1</v>
      </c>
      <c r="I1919">
        <v>4</v>
      </c>
      <c r="J1919" s="6">
        <v>43473</v>
      </c>
      <c r="K1919" s="7">
        <v>43466</v>
      </c>
      <c r="L1919" t="s">
        <v>10</v>
      </c>
    </row>
    <row r="1920" spans="1:12" x14ac:dyDescent="0.3">
      <c r="A1920" t="s">
        <v>3</v>
      </c>
      <c r="B1920" t="s">
        <v>66</v>
      </c>
      <c r="C1920" t="s">
        <v>15</v>
      </c>
      <c r="D1920" t="s">
        <v>27</v>
      </c>
      <c r="E1920">
        <v>633.15</v>
      </c>
      <c r="F1920">
        <v>316.56</v>
      </c>
      <c r="G1920" t="s">
        <v>77</v>
      </c>
      <c r="H1920">
        <v>1</v>
      </c>
      <c r="I1920">
        <v>8</v>
      </c>
      <c r="J1920" s="6">
        <v>43473</v>
      </c>
      <c r="K1920" s="7">
        <v>43466</v>
      </c>
      <c r="L1920" t="s">
        <v>11</v>
      </c>
    </row>
    <row r="1921" spans="1:12" x14ac:dyDescent="0.3">
      <c r="A1921" t="s">
        <v>5</v>
      </c>
      <c r="B1921" t="s">
        <v>65</v>
      </c>
      <c r="C1921" t="s">
        <v>16</v>
      </c>
      <c r="D1921" t="s">
        <v>27</v>
      </c>
      <c r="E1921">
        <v>18524.16</v>
      </c>
      <c r="F1921">
        <v>3704.8</v>
      </c>
      <c r="G1921" t="s">
        <v>77</v>
      </c>
      <c r="H1921">
        <v>1</v>
      </c>
      <c r="I1921">
        <v>2</v>
      </c>
      <c r="J1921" s="6">
        <v>43473</v>
      </c>
      <c r="K1921" s="7">
        <v>43466</v>
      </c>
      <c r="L1921" t="s">
        <v>12</v>
      </c>
    </row>
    <row r="1922" spans="1:12" x14ac:dyDescent="0.3">
      <c r="A1922" t="s">
        <v>3</v>
      </c>
      <c r="B1922" t="s">
        <v>63</v>
      </c>
      <c r="C1922" t="s">
        <v>16</v>
      </c>
      <c r="D1922" t="s">
        <v>27</v>
      </c>
      <c r="E1922">
        <v>827.45</v>
      </c>
      <c r="F1922">
        <v>391.95</v>
      </c>
      <c r="G1922" t="s">
        <v>77</v>
      </c>
      <c r="H1922">
        <v>1</v>
      </c>
      <c r="I1922">
        <v>4</v>
      </c>
      <c r="J1922" s="6">
        <v>43473</v>
      </c>
      <c r="K1922" s="7">
        <v>43466</v>
      </c>
      <c r="L1922" t="s">
        <v>10</v>
      </c>
    </row>
    <row r="1923" spans="1:12" x14ac:dyDescent="0.3">
      <c r="A1923" t="s">
        <v>3</v>
      </c>
      <c r="B1923" t="s">
        <v>66</v>
      </c>
      <c r="C1923" t="s">
        <v>16</v>
      </c>
      <c r="D1923" t="s">
        <v>27</v>
      </c>
      <c r="E1923">
        <v>994.95</v>
      </c>
      <c r="F1923">
        <v>530.64</v>
      </c>
      <c r="G1923" t="s">
        <v>77</v>
      </c>
      <c r="H1923">
        <v>1</v>
      </c>
      <c r="I1923">
        <v>1</v>
      </c>
      <c r="J1923" s="6">
        <v>43473</v>
      </c>
      <c r="K1923" s="7">
        <v>43466</v>
      </c>
      <c r="L1923" t="s">
        <v>11</v>
      </c>
    </row>
    <row r="1924" spans="1:12" x14ac:dyDescent="0.3">
      <c r="A1924" t="s">
        <v>3</v>
      </c>
      <c r="B1924" t="s">
        <v>63</v>
      </c>
      <c r="C1924" t="s">
        <v>15</v>
      </c>
      <c r="D1924" t="s">
        <v>27</v>
      </c>
      <c r="E1924">
        <v>14103.23</v>
      </c>
      <c r="F1924">
        <v>1379.67</v>
      </c>
      <c r="G1924" t="s">
        <v>77</v>
      </c>
      <c r="H1924">
        <v>1</v>
      </c>
      <c r="I1924">
        <v>8</v>
      </c>
      <c r="J1924" s="6">
        <v>43473</v>
      </c>
      <c r="K1924" s="7">
        <v>43466</v>
      </c>
      <c r="L1924" t="s">
        <v>10</v>
      </c>
    </row>
    <row r="1925" spans="1:12" x14ac:dyDescent="0.3">
      <c r="A1925" t="s">
        <v>3</v>
      </c>
      <c r="B1925" t="s">
        <v>66</v>
      </c>
      <c r="C1925" t="s">
        <v>15</v>
      </c>
      <c r="D1925" t="s">
        <v>27</v>
      </c>
      <c r="E1925">
        <v>7248.86</v>
      </c>
      <c r="F1925">
        <v>787.92</v>
      </c>
      <c r="G1925" t="s">
        <v>77</v>
      </c>
      <c r="H1925">
        <v>1</v>
      </c>
      <c r="I1925">
        <v>8</v>
      </c>
      <c r="J1925" s="6">
        <v>43473</v>
      </c>
      <c r="K1925" s="7">
        <v>43466</v>
      </c>
      <c r="L1925" t="s">
        <v>11</v>
      </c>
    </row>
    <row r="1926" spans="1:12" x14ac:dyDescent="0.3">
      <c r="A1926" t="s">
        <v>5</v>
      </c>
      <c r="B1926" t="s">
        <v>63</v>
      </c>
      <c r="C1926" t="s">
        <v>16</v>
      </c>
      <c r="D1926" t="s">
        <v>27</v>
      </c>
      <c r="E1926">
        <v>3907.44</v>
      </c>
      <c r="F1926">
        <v>434.16</v>
      </c>
      <c r="G1926" t="s">
        <v>77</v>
      </c>
      <c r="H1926">
        <v>1</v>
      </c>
      <c r="I1926">
        <v>7</v>
      </c>
      <c r="J1926" s="6">
        <v>43473</v>
      </c>
      <c r="K1926" s="7">
        <v>43466</v>
      </c>
      <c r="L1926" t="s">
        <v>10</v>
      </c>
    </row>
    <row r="1927" spans="1:12" x14ac:dyDescent="0.3">
      <c r="A1927" t="s">
        <v>5</v>
      </c>
      <c r="B1927" t="s">
        <v>67</v>
      </c>
      <c r="C1927" t="s">
        <v>16</v>
      </c>
      <c r="D1927" t="s">
        <v>27</v>
      </c>
      <c r="E1927">
        <v>17421</v>
      </c>
      <c r="F1927">
        <v>6418.26</v>
      </c>
      <c r="G1927" t="s">
        <v>77</v>
      </c>
      <c r="H1927">
        <v>1</v>
      </c>
      <c r="I1927">
        <v>5</v>
      </c>
      <c r="J1927" s="6">
        <v>43473</v>
      </c>
      <c r="K1927" s="7">
        <v>43466</v>
      </c>
      <c r="L1927" t="s">
        <v>13</v>
      </c>
    </row>
    <row r="1928" spans="1:12" x14ac:dyDescent="0.3">
      <c r="A1928" t="s">
        <v>4</v>
      </c>
      <c r="B1928" t="s">
        <v>67</v>
      </c>
      <c r="C1928" t="s">
        <v>16</v>
      </c>
      <c r="D1928" t="s">
        <v>27</v>
      </c>
      <c r="E1928">
        <v>22500.27</v>
      </c>
      <c r="F1928">
        <v>3789.49</v>
      </c>
      <c r="G1928" t="s">
        <v>77</v>
      </c>
      <c r="H1928">
        <v>1</v>
      </c>
      <c r="I1928">
        <v>7</v>
      </c>
      <c r="J1928" s="6">
        <v>43473</v>
      </c>
      <c r="K1928" s="7">
        <v>43466</v>
      </c>
      <c r="L1928" t="s">
        <v>13</v>
      </c>
    </row>
    <row r="1929" spans="1:12" x14ac:dyDescent="0.3">
      <c r="A1929" t="s">
        <v>3</v>
      </c>
      <c r="B1929" t="s">
        <v>66</v>
      </c>
      <c r="C1929" t="s">
        <v>16</v>
      </c>
      <c r="D1929" t="s">
        <v>27</v>
      </c>
      <c r="E1929">
        <v>6212.24</v>
      </c>
      <c r="F1929">
        <v>3531.2</v>
      </c>
      <c r="G1929" t="s">
        <v>77</v>
      </c>
      <c r="H1929">
        <v>1</v>
      </c>
      <c r="I1929">
        <v>1</v>
      </c>
      <c r="J1929" s="6">
        <v>43473</v>
      </c>
      <c r="K1929" s="7">
        <v>43466</v>
      </c>
      <c r="L1929" t="s">
        <v>11</v>
      </c>
    </row>
    <row r="1930" spans="1:12" x14ac:dyDescent="0.3">
      <c r="A1930" t="s">
        <v>3</v>
      </c>
      <c r="B1930" t="s">
        <v>67</v>
      </c>
      <c r="C1930" t="s">
        <v>15</v>
      </c>
      <c r="D1930" t="s">
        <v>27</v>
      </c>
      <c r="E1930">
        <v>1941.66</v>
      </c>
      <c r="F1930">
        <v>841.38</v>
      </c>
      <c r="G1930" t="s">
        <v>77</v>
      </c>
      <c r="H1930">
        <v>1</v>
      </c>
      <c r="I1930">
        <v>10</v>
      </c>
      <c r="J1930" s="6">
        <v>43473</v>
      </c>
      <c r="K1930" s="7">
        <v>43466</v>
      </c>
      <c r="L1930" t="s">
        <v>13</v>
      </c>
    </row>
    <row r="1931" spans="1:12" x14ac:dyDescent="0.3">
      <c r="A1931" t="s">
        <v>4</v>
      </c>
      <c r="B1931" t="s">
        <v>70</v>
      </c>
      <c r="C1931" t="s">
        <v>16</v>
      </c>
      <c r="D1931" t="s">
        <v>27</v>
      </c>
      <c r="E1931">
        <v>14890.08</v>
      </c>
      <c r="F1931">
        <v>2047.38</v>
      </c>
      <c r="G1931" t="s">
        <v>77</v>
      </c>
      <c r="H1931">
        <v>1</v>
      </c>
      <c r="I1931">
        <v>1</v>
      </c>
      <c r="J1931" s="6">
        <v>43474</v>
      </c>
      <c r="K1931" s="7">
        <v>43466</v>
      </c>
      <c r="L1931" t="s">
        <v>9</v>
      </c>
    </row>
    <row r="1932" spans="1:12" x14ac:dyDescent="0.3">
      <c r="A1932" t="s">
        <v>4</v>
      </c>
      <c r="B1932" t="s">
        <v>67</v>
      </c>
      <c r="C1932" t="s">
        <v>16</v>
      </c>
      <c r="D1932" t="s">
        <v>27</v>
      </c>
      <c r="E1932">
        <v>30208.29</v>
      </c>
      <c r="F1932">
        <v>5087.7299999999996</v>
      </c>
      <c r="G1932" t="s">
        <v>77</v>
      </c>
      <c r="H1932">
        <v>1</v>
      </c>
      <c r="I1932">
        <v>7</v>
      </c>
      <c r="J1932" s="6">
        <v>43474</v>
      </c>
      <c r="K1932" s="7">
        <v>43466</v>
      </c>
      <c r="L1932" t="s">
        <v>13</v>
      </c>
    </row>
    <row r="1933" spans="1:12" x14ac:dyDescent="0.3">
      <c r="A1933" t="s">
        <v>2</v>
      </c>
      <c r="B1933" t="s">
        <v>63</v>
      </c>
      <c r="C1933" t="s">
        <v>16</v>
      </c>
      <c r="D1933" t="s">
        <v>27</v>
      </c>
      <c r="E1933">
        <v>924.6</v>
      </c>
      <c r="F1933">
        <v>211.05</v>
      </c>
      <c r="G1933" t="s">
        <v>77</v>
      </c>
      <c r="H1933">
        <v>1</v>
      </c>
      <c r="I1933">
        <v>7</v>
      </c>
      <c r="J1933" s="6">
        <v>43474</v>
      </c>
      <c r="K1933" s="7">
        <v>43466</v>
      </c>
      <c r="L1933" t="s">
        <v>10</v>
      </c>
    </row>
    <row r="1934" spans="1:12" x14ac:dyDescent="0.3">
      <c r="A1934" t="s">
        <v>3</v>
      </c>
      <c r="B1934" t="s">
        <v>63</v>
      </c>
      <c r="C1934" t="s">
        <v>15</v>
      </c>
      <c r="D1934" t="s">
        <v>27</v>
      </c>
      <c r="E1934">
        <v>18750.89</v>
      </c>
      <c r="F1934">
        <v>4483.91</v>
      </c>
      <c r="G1934" t="s">
        <v>77</v>
      </c>
      <c r="H1934">
        <v>1</v>
      </c>
      <c r="I1934">
        <v>10</v>
      </c>
      <c r="J1934" s="6">
        <v>43474</v>
      </c>
      <c r="K1934" s="7">
        <v>43466</v>
      </c>
      <c r="L1934" t="s">
        <v>10</v>
      </c>
    </row>
    <row r="1935" spans="1:12" x14ac:dyDescent="0.3">
      <c r="A1935" t="s">
        <v>3</v>
      </c>
      <c r="B1935" t="s">
        <v>65</v>
      </c>
      <c r="C1935" t="s">
        <v>15</v>
      </c>
      <c r="D1935" t="s">
        <v>27</v>
      </c>
      <c r="E1935">
        <v>5752.62</v>
      </c>
      <c r="F1935">
        <v>1661.88</v>
      </c>
      <c r="G1935" t="s">
        <v>77</v>
      </c>
      <c r="H1935">
        <v>1</v>
      </c>
      <c r="I1935">
        <v>8</v>
      </c>
      <c r="J1935" s="6">
        <v>43474</v>
      </c>
      <c r="K1935" s="7">
        <v>43466</v>
      </c>
      <c r="L1935" t="s">
        <v>12</v>
      </c>
    </row>
    <row r="1936" spans="1:12" x14ac:dyDescent="0.3">
      <c r="A1936" t="s">
        <v>2</v>
      </c>
      <c r="B1936" t="s">
        <v>66</v>
      </c>
      <c r="C1936" t="s">
        <v>16</v>
      </c>
      <c r="D1936" t="s">
        <v>27</v>
      </c>
      <c r="E1936">
        <v>18276.259999999998</v>
      </c>
      <c r="F1936">
        <v>1986.56</v>
      </c>
      <c r="G1936" t="s">
        <v>77</v>
      </c>
      <c r="H1936">
        <v>1</v>
      </c>
      <c r="I1936">
        <v>7</v>
      </c>
      <c r="J1936" s="6">
        <v>43474</v>
      </c>
      <c r="K1936" s="7">
        <v>43466</v>
      </c>
      <c r="L1936" t="s">
        <v>11</v>
      </c>
    </row>
    <row r="1937" spans="1:12" x14ac:dyDescent="0.3">
      <c r="A1937" t="s">
        <v>3</v>
      </c>
      <c r="B1937" t="s">
        <v>65</v>
      </c>
      <c r="C1937" t="s">
        <v>15</v>
      </c>
      <c r="D1937" t="s">
        <v>27</v>
      </c>
      <c r="E1937">
        <v>15072.32</v>
      </c>
      <c r="F1937">
        <v>5711.6</v>
      </c>
      <c r="G1937" t="s">
        <v>77</v>
      </c>
      <c r="H1937">
        <v>1</v>
      </c>
      <c r="I1937">
        <v>8</v>
      </c>
      <c r="J1937" s="6">
        <v>43474</v>
      </c>
      <c r="K1937" s="7">
        <v>43466</v>
      </c>
      <c r="L1937" t="s">
        <v>12</v>
      </c>
    </row>
    <row r="1938" spans="1:12" x14ac:dyDescent="0.3">
      <c r="A1938" t="s">
        <v>5</v>
      </c>
      <c r="B1938" t="s">
        <v>69</v>
      </c>
      <c r="C1938" t="s">
        <v>15</v>
      </c>
      <c r="D1938" t="s">
        <v>27</v>
      </c>
      <c r="E1938">
        <v>2315.52</v>
      </c>
      <c r="F1938">
        <v>-617.48</v>
      </c>
      <c r="G1938" t="s">
        <v>77</v>
      </c>
      <c r="H1938">
        <v>1</v>
      </c>
      <c r="I1938">
        <v>10</v>
      </c>
      <c r="J1938" s="6">
        <v>43474</v>
      </c>
      <c r="K1938" s="7">
        <v>43466</v>
      </c>
      <c r="L1938" t="s">
        <v>8</v>
      </c>
    </row>
    <row r="1939" spans="1:12" x14ac:dyDescent="0.3">
      <c r="A1939" t="s">
        <v>4</v>
      </c>
      <c r="B1939" t="s">
        <v>69</v>
      </c>
      <c r="C1939" t="s">
        <v>16</v>
      </c>
      <c r="D1939" t="s">
        <v>27</v>
      </c>
      <c r="E1939">
        <v>2272.31</v>
      </c>
      <c r="F1939">
        <v>828.74</v>
      </c>
      <c r="G1939" t="s">
        <v>77</v>
      </c>
      <c r="H1939">
        <v>1</v>
      </c>
      <c r="I1939">
        <v>5</v>
      </c>
      <c r="J1939" s="6">
        <v>43474</v>
      </c>
      <c r="K1939" s="7">
        <v>43466</v>
      </c>
      <c r="L1939" t="s">
        <v>8</v>
      </c>
    </row>
    <row r="1940" spans="1:12" x14ac:dyDescent="0.3">
      <c r="A1940" t="s">
        <v>2</v>
      </c>
      <c r="B1940" t="s">
        <v>65</v>
      </c>
      <c r="C1940" t="s">
        <v>16</v>
      </c>
      <c r="D1940" t="s">
        <v>27</v>
      </c>
      <c r="E1940">
        <v>22399.439999999999</v>
      </c>
      <c r="F1940">
        <v>6719.86</v>
      </c>
      <c r="G1940" t="s">
        <v>77</v>
      </c>
      <c r="H1940">
        <v>1</v>
      </c>
      <c r="I1940">
        <v>7</v>
      </c>
      <c r="J1940" s="6">
        <v>43475</v>
      </c>
      <c r="K1940" s="7">
        <v>43466</v>
      </c>
      <c r="L1940" t="s">
        <v>12</v>
      </c>
    </row>
    <row r="1941" spans="1:12" x14ac:dyDescent="0.3">
      <c r="A1941" t="s">
        <v>3</v>
      </c>
      <c r="B1941" t="s">
        <v>63</v>
      </c>
      <c r="C1941" t="s">
        <v>16</v>
      </c>
      <c r="D1941" t="s">
        <v>27</v>
      </c>
      <c r="E1941">
        <v>5065.2</v>
      </c>
      <c r="F1941">
        <v>-1013.04</v>
      </c>
      <c r="G1941" t="s">
        <v>77</v>
      </c>
      <c r="H1941">
        <v>1</v>
      </c>
      <c r="I1941">
        <v>4</v>
      </c>
      <c r="J1941" s="6">
        <v>43475</v>
      </c>
      <c r="K1941" s="7">
        <v>43466</v>
      </c>
      <c r="L1941" t="s">
        <v>10</v>
      </c>
    </row>
    <row r="1942" spans="1:12" x14ac:dyDescent="0.3">
      <c r="A1942" t="s">
        <v>4</v>
      </c>
      <c r="B1942" t="s">
        <v>65</v>
      </c>
      <c r="C1942" t="s">
        <v>16</v>
      </c>
      <c r="D1942" t="s">
        <v>27</v>
      </c>
      <c r="E1942">
        <v>15779.84</v>
      </c>
      <c r="F1942">
        <v>2058.2399999999998</v>
      </c>
      <c r="G1942" t="s">
        <v>77</v>
      </c>
      <c r="H1942">
        <v>1</v>
      </c>
      <c r="I1942">
        <v>6</v>
      </c>
      <c r="J1942" s="6">
        <v>43475</v>
      </c>
      <c r="K1942" s="7">
        <v>43466</v>
      </c>
      <c r="L1942" t="s">
        <v>12</v>
      </c>
    </row>
    <row r="1943" spans="1:12" x14ac:dyDescent="0.3">
      <c r="A1943" t="s">
        <v>5</v>
      </c>
      <c r="B1943" t="s">
        <v>65</v>
      </c>
      <c r="C1943" t="s">
        <v>16</v>
      </c>
      <c r="D1943" t="s">
        <v>27</v>
      </c>
      <c r="E1943">
        <v>11966.2</v>
      </c>
      <c r="F1943">
        <v>5668.2</v>
      </c>
      <c r="G1943" t="s">
        <v>77</v>
      </c>
      <c r="H1943">
        <v>1</v>
      </c>
      <c r="I1943">
        <v>2</v>
      </c>
      <c r="J1943" s="6">
        <v>43475</v>
      </c>
      <c r="K1943" s="7">
        <v>43466</v>
      </c>
      <c r="L1943" t="s">
        <v>12</v>
      </c>
    </row>
    <row r="1944" spans="1:12" x14ac:dyDescent="0.3">
      <c r="A1944" t="s">
        <v>2</v>
      </c>
      <c r="B1944" t="s">
        <v>70</v>
      </c>
      <c r="C1944" t="s">
        <v>16</v>
      </c>
      <c r="D1944" t="s">
        <v>27</v>
      </c>
      <c r="E1944">
        <v>930.76</v>
      </c>
      <c r="F1944">
        <v>394.56</v>
      </c>
      <c r="G1944" t="s">
        <v>77</v>
      </c>
      <c r="H1944">
        <v>1</v>
      </c>
      <c r="I1944">
        <v>4</v>
      </c>
      <c r="J1944" s="6">
        <v>43475</v>
      </c>
      <c r="K1944" s="7">
        <v>43466</v>
      </c>
      <c r="L1944" t="s">
        <v>9</v>
      </c>
    </row>
    <row r="1945" spans="1:12" x14ac:dyDescent="0.3">
      <c r="A1945" t="s">
        <v>3</v>
      </c>
      <c r="B1945" t="s">
        <v>66</v>
      </c>
      <c r="C1945" t="s">
        <v>16</v>
      </c>
      <c r="D1945" t="s">
        <v>27</v>
      </c>
      <c r="E1945">
        <v>1425.76</v>
      </c>
      <c r="F1945">
        <v>480.27</v>
      </c>
      <c r="G1945" t="s">
        <v>77</v>
      </c>
      <c r="H1945">
        <v>1</v>
      </c>
      <c r="I1945">
        <v>1</v>
      </c>
      <c r="J1945" s="6">
        <v>43475</v>
      </c>
      <c r="K1945" s="7">
        <v>43466</v>
      </c>
      <c r="L1945" t="s">
        <v>11</v>
      </c>
    </row>
    <row r="1946" spans="1:12" x14ac:dyDescent="0.3">
      <c r="A1946" t="s">
        <v>4</v>
      </c>
      <c r="B1946" t="s">
        <v>63</v>
      </c>
      <c r="C1946" t="s">
        <v>16</v>
      </c>
      <c r="D1946" t="s">
        <v>27</v>
      </c>
      <c r="E1946">
        <v>1859.92</v>
      </c>
      <c r="F1946">
        <v>395.23</v>
      </c>
      <c r="G1946" t="s">
        <v>77</v>
      </c>
      <c r="H1946">
        <v>1</v>
      </c>
      <c r="I1946">
        <v>6</v>
      </c>
      <c r="J1946" s="6">
        <v>43475</v>
      </c>
      <c r="K1946" s="7">
        <v>43466</v>
      </c>
      <c r="L1946" t="s">
        <v>10</v>
      </c>
    </row>
    <row r="1947" spans="1:12" x14ac:dyDescent="0.3">
      <c r="A1947" t="s">
        <v>3</v>
      </c>
      <c r="B1947" t="s">
        <v>63</v>
      </c>
      <c r="C1947" t="s">
        <v>15</v>
      </c>
      <c r="D1947" t="s">
        <v>27</v>
      </c>
      <c r="E1947">
        <v>16439.39</v>
      </c>
      <c r="F1947">
        <v>4109.87</v>
      </c>
      <c r="G1947" t="s">
        <v>77</v>
      </c>
      <c r="H1947">
        <v>1</v>
      </c>
      <c r="I1947">
        <v>9</v>
      </c>
      <c r="J1947" s="6">
        <v>43475</v>
      </c>
      <c r="K1947" s="7">
        <v>43466</v>
      </c>
      <c r="L1947" t="s">
        <v>10</v>
      </c>
    </row>
    <row r="1948" spans="1:12" x14ac:dyDescent="0.3">
      <c r="A1948" t="s">
        <v>3</v>
      </c>
      <c r="B1948" t="s">
        <v>67</v>
      </c>
      <c r="C1948" t="s">
        <v>16</v>
      </c>
      <c r="D1948" t="s">
        <v>27</v>
      </c>
      <c r="E1948">
        <v>5060.18</v>
      </c>
      <c r="F1948">
        <v>2077.34</v>
      </c>
      <c r="G1948" t="s">
        <v>77</v>
      </c>
      <c r="H1948">
        <v>1</v>
      </c>
      <c r="I1948">
        <v>6</v>
      </c>
      <c r="J1948" s="6">
        <v>43475</v>
      </c>
      <c r="K1948" s="7">
        <v>43466</v>
      </c>
      <c r="L1948" t="s">
        <v>13</v>
      </c>
    </row>
    <row r="1949" spans="1:12" x14ac:dyDescent="0.3">
      <c r="A1949" t="s">
        <v>3</v>
      </c>
      <c r="B1949" t="s">
        <v>67</v>
      </c>
      <c r="C1949" t="s">
        <v>16</v>
      </c>
      <c r="D1949" t="s">
        <v>27</v>
      </c>
      <c r="E1949">
        <v>10780.84</v>
      </c>
      <c r="F1949">
        <v>2695.21</v>
      </c>
      <c r="G1949" t="s">
        <v>77</v>
      </c>
      <c r="H1949">
        <v>1</v>
      </c>
      <c r="I1949">
        <v>1</v>
      </c>
      <c r="J1949" s="6">
        <v>43475</v>
      </c>
      <c r="K1949" s="7">
        <v>43466</v>
      </c>
      <c r="L1949" t="s">
        <v>13</v>
      </c>
    </row>
    <row r="1950" spans="1:12" x14ac:dyDescent="0.3">
      <c r="A1950" t="s">
        <v>4</v>
      </c>
      <c r="B1950" t="s">
        <v>66</v>
      </c>
      <c r="C1950" t="s">
        <v>16</v>
      </c>
      <c r="D1950" t="s">
        <v>27</v>
      </c>
      <c r="E1950">
        <v>10299.24</v>
      </c>
      <c r="F1950">
        <v>3547.52</v>
      </c>
      <c r="G1950" t="s">
        <v>77</v>
      </c>
      <c r="H1950">
        <v>1</v>
      </c>
      <c r="I1950">
        <v>4</v>
      </c>
      <c r="J1950" s="6">
        <v>43475</v>
      </c>
      <c r="K1950" s="7">
        <v>43466</v>
      </c>
      <c r="L1950" t="s">
        <v>11</v>
      </c>
    </row>
    <row r="1951" spans="1:12" x14ac:dyDescent="0.3">
      <c r="A1951" t="s">
        <v>3</v>
      </c>
      <c r="B1951" t="s">
        <v>63</v>
      </c>
      <c r="C1951" t="s">
        <v>15</v>
      </c>
      <c r="D1951" t="s">
        <v>27</v>
      </c>
      <c r="E1951">
        <v>2654.2</v>
      </c>
      <c r="F1951">
        <v>1033.75</v>
      </c>
      <c r="G1951" t="s">
        <v>77</v>
      </c>
      <c r="H1951">
        <v>1</v>
      </c>
      <c r="I1951">
        <v>8</v>
      </c>
      <c r="J1951" s="6">
        <v>43475</v>
      </c>
      <c r="K1951" s="7">
        <v>43466</v>
      </c>
      <c r="L1951" t="s">
        <v>10</v>
      </c>
    </row>
    <row r="1952" spans="1:12" x14ac:dyDescent="0.3">
      <c r="A1952" t="s">
        <v>4</v>
      </c>
      <c r="B1952" t="s">
        <v>66</v>
      </c>
      <c r="C1952" t="s">
        <v>16</v>
      </c>
      <c r="D1952" t="s">
        <v>27</v>
      </c>
      <c r="E1952">
        <v>6903.68</v>
      </c>
      <c r="F1952">
        <v>975.52</v>
      </c>
      <c r="G1952" t="s">
        <v>77</v>
      </c>
      <c r="H1952">
        <v>1</v>
      </c>
      <c r="I1952">
        <v>3</v>
      </c>
      <c r="J1952" s="6">
        <v>43475</v>
      </c>
      <c r="K1952" s="7">
        <v>43466</v>
      </c>
      <c r="L1952" t="s">
        <v>11</v>
      </c>
    </row>
    <row r="1953" spans="1:12" x14ac:dyDescent="0.3">
      <c r="A1953" t="s">
        <v>3</v>
      </c>
      <c r="B1953" t="s">
        <v>63</v>
      </c>
      <c r="C1953" t="s">
        <v>15</v>
      </c>
      <c r="D1953" t="s">
        <v>27</v>
      </c>
      <c r="E1953">
        <v>820.08</v>
      </c>
      <c r="F1953">
        <v>414.88</v>
      </c>
      <c r="G1953" t="s">
        <v>77</v>
      </c>
      <c r="H1953">
        <v>1</v>
      </c>
      <c r="I1953">
        <v>8</v>
      </c>
      <c r="J1953" s="6">
        <v>43475</v>
      </c>
      <c r="K1953" s="7">
        <v>43466</v>
      </c>
      <c r="L1953" t="s">
        <v>10</v>
      </c>
    </row>
    <row r="1954" spans="1:12" x14ac:dyDescent="0.3">
      <c r="A1954" t="s">
        <v>5</v>
      </c>
      <c r="B1954" t="s">
        <v>67</v>
      </c>
      <c r="C1954" t="s">
        <v>16</v>
      </c>
      <c r="D1954" t="s">
        <v>27</v>
      </c>
      <c r="E1954">
        <v>14028.46</v>
      </c>
      <c r="F1954">
        <v>3691.7</v>
      </c>
      <c r="G1954" t="s">
        <v>77</v>
      </c>
      <c r="H1954">
        <v>1</v>
      </c>
      <c r="I1954">
        <v>2</v>
      </c>
      <c r="J1954" s="6">
        <v>43476</v>
      </c>
      <c r="K1954" s="7">
        <v>43466</v>
      </c>
      <c r="L1954" t="s">
        <v>13</v>
      </c>
    </row>
    <row r="1955" spans="1:12" x14ac:dyDescent="0.3">
      <c r="A1955" t="s">
        <v>3</v>
      </c>
      <c r="B1955" t="s">
        <v>70</v>
      </c>
      <c r="C1955" t="s">
        <v>16</v>
      </c>
      <c r="D1955" t="s">
        <v>27</v>
      </c>
      <c r="E1955">
        <v>2444.16</v>
      </c>
      <c r="F1955">
        <v>951.93</v>
      </c>
      <c r="G1955" t="s">
        <v>77</v>
      </c>
      <c r="H1955">
        <v>1</v>
      </c>
      <c r="I1955">
        <v>4</v>
      </c>
      <c r="J1955" s="6">
        <v>43476</v>
      </c>
      <c r="K1955" s="7">
        <v>43466</v>
      </c>
      <c r="L1955" t="s">
        <v>9</v>
      </c>
    </row>
    <row r="1956" spans="1:12" x14ac:dyDescent="0.3">
      <c r="A1956" t="s">
        <v>4</v>
      </c>
      <c r="B1956" t="s">
        <v>67</v>
      </c>
      <c r="C1956" t="s">
        <v>15</v>
      </c>
      <c r="D1956" t="s">
        <v>27</v>
      </c>
      <c r="E1956">
        <v>2134.62</v>
      </c>
      <c r="F1956">
        <v>213.46</v>
      </c>
      <c r="G1956" t="s">
        <v>77</v>
      </c>
      <c r="H1956">
        <v>1</v>
      </c>
      <c r="I1956">
        <v>9</v>
      </c>
      <c r="J1956" s="6">
        <v>43476</v>
      </c>
      <c r="K1956" s="7">
        <v>43466</v>
      </c>
      <c r="L1956" t="s">
        <v>13</v>
      </c>
    </row>
    <row r="1957" spans="1:12" x14ac:dyDescent="0.3">
      <c r="A1957" t="s">
        <v>4</v>
      </c>
      <c r="B1957" t="s">
        <v>63</v>
      </c>
      <c r="C1957" t="s">
        <v>16</v>
      </c>
      <c r="D1957" t="s">
        <v>27</v>
      </c>
      <c r="E1957">
        <v>30789.18</v>
      </c>
      <c r="F1957">
        <v>2052.6</v>
      </c>
      <c r="G1957" t="s">
        <v>77</v>
      </c>
      <c r="H1957">
        <v>1</v>
      </c>
      <c r="I1957">
        <v>6</v>
      </c>
      <c r="J1957" s="6">
        <v>43476</v>
      </c>
      <c r="K1957" s="7">
        <v>43466</v>
      </c>
      <c r="L1957" t="s">
        <v>10</v>
      </c>
    </row>
    <row r="1958" spans="1:12" x14ac:dyDescent="0.3">
      <c r="A1958" t="s">
        <v>4</v>
      </c>
      <c r="B1958" t="s">
        <v>63</v>
      </c>
      <c r="C1958" t="s">
        <v>16</v>
      </c>
      <c r="D1958" t="s">
        <v>27</v>
      </c>
      <c r="E1958">
        <v>29788.2</v>
      </c>
      <c r="F1958">
        <v>17245.8</v>
      </c>
      <c r="G1958" t="s">
        <v>77</v>
      </c>
      <c r="H1958">
        <v>1</v>
      </c>
      <c r="I1958">
        <v>2</v>
      </c>
      <c r="J1958" s="6">
        <v>43476</v>
      </c>
      <c r="K1958" s="7">
        <v>43466</v>
      </c>
      <c r="L1958" t="s">
        <v>10</v>
      </c>
    </row>
    <row r="1959" spans="1:12" x14ac:dyDescent="0.3">
      <c r="A1959" t="s">
        <v>3</v>
      </c>
      <c r="B1959" t="s">
        <v>63</v>
      </c>
      <c r="C1959" t="s">
        <v>16</v>
      </c>
      <c r="D1959" t="s">
        <v>27</v>
      </c>
      <c r="E1959">
        <v>1998.61</v>
      </c>
      <c r="F1959">
        <v>757.37</v>
      </c>
      <c r="G1959" t="s">
        <v>77</v>
      </c>
      <c r="H1959">
        <v>1</v>
      </c>
      <c r="I1959">
        <v>5</v>
      </c>
      <c r="J1959" s="6">
        <v>43476</v>
      </c>
      <c r="K1959" s="7">
        <v>43466</v>
      </c>
      <c r="L1959" t="s">
        <v>10</v>
      </c>
    </row>
    <row r="1960" spans="1:12" x14ac:dyDescent="0.3">
      <c r="A1960" t="s">
        <v>4</v>
      </c>
      <c r="B1960" t="s">
        <v>66</v>
      </c>
      <c r="C1960" t="s">
        <v>16</v>
      </c>
      <c r="D1960" t="s">
        <v>27</v>
      </c>
      <c r="E1960">
        <v>7739.84</v>
      </c>
      <c r="F1960">
        <v>4480.96</v>
      </c>
      <c r="G1960" t="s">
        <v>77</v>
      </c>
      <c r="H1960">
        <v>1</v>
      </c>
      <c r="I1960">
        <v>4</v>
      </c>
      <c r="J1960" s="6">
        <v>43476</v>
      </c>
      <c r="K1960" s="7">
        <v>43466</v>
      </c>
      <c r="L1960" t="s">
        <v>11</v>
      </c>
    </row>
    <row r="1961" spans="1:12" x14ac:dyDescent="0.3">
      <c r="A1961" t="s">
        <v>2</v>
      </c>
      <c r="B1961" t="s">
        <v>67</v>
      </c>
      <c r="C1961" t="s">
        <v>15</v>
      </c>
      <c r="D1961" t="s">
        <v>27</v>
      </c>
      <c r="E1961">
        <v>4462.74</v>
      </c>
      <c r="F1961">
        <v>1600.78</v>
      </c>
      <c r="G1961" t="s">
        <v>77</v>
      </c>
      <c r="H1961">
        <v>1</v>
      </c>
      <c r="I1961">
        <v>10</v>
      </c>
      <c r="J1961" s="6">
        <v>43476</v>
      </c>
      <c r="K1961" s="7">
        <v>43466</v>
      </c>
      <c r="L1961" t="s">
        <v>13</v>
      </c>
    </row>
    <row r="1962" spans="1:12" x14ac:dyDescent="0.3">
      <c r="A1962" t="s">
        <v>3</v>
      </c>
      <c r="B1962" t="s">
        <v>65</v>
      </c>
      <c r="C1962" t="s">
        <v>16</v>
      </c>
      <c r="D1962" t="s">
        <v>27</v>
      </c>
      <c r="E1962">
        <v>20450.75</v>
      </c>
      <c r="F1962">
        <v>6458.1</v>
      </c>
      <c r="G1962" t="s">
        <v>77</v>
      </c>
      <c r="H1962">
        <v>1</v>
      </c>
      <c r="I1962">
        <v>6</v>
      </c>
      <c r="J1962" s="6">
        <v>43476</v>
      </c>
      <c r="K1962" s="7">
        <v>43466</v>
      </c>
      <c r="L1962" t="s">
        <v>12</v>
      </c>
    </row>
    <row r="1963" spans="1:12" x14ac:dyDescent="0.3">
      <c r="A1963" t="s">
        <v>4</v>
      </c>
      <c r="B1963" t="s">
        <v>65</v>
      </c>
      <c r="C1963" t="s">
        <v>15</v>
      </c>
      <c r="D1963" t="s">
        <v>27</v>
      </c>
      <c r="E1963">
        <v>26821.439999999999</v>
      </c>
      <c r="F1963">
        <v>10728.6</v>
      </c>
      <c r="G1963" t="s">
        <v>77</v>
      </c>
      <c r="H1963">
        <v>1</v>
      </c>
      <c r="I1963">
        <v>10</v>
      </c>
      <c r="J1963" s="6">
        <v>43476</v>
      </c>
      <c r="K1963" s="7">
        <v>43466</v>
      </c>
      <c r="L1963" t="s">
        <v>12</v>
      </c>
    </row>
    <row r="1964" spans="1:12" x14ac:dyDescent="0.3">
      <c r="A1964" t="s">
        <v>3</v>
      </c>
      <c r="B1964" t="s">
        <v>63</v>
      </c>
      <c r="C1964" t="s">
        <v>15</v>
      </c>
      <c r="D1964" t="s">
        <v>27</v>
      </c>
      <c r="E1964">
        <v>2701.44</v>
      </c>
      <c r="F1964">
        <v>135.06</v>
      </c>
      <c r="G1964" t="s">
        <v>77</v>
      </c>
      <c r="H1964">
        <v>1</v>
      </c>
      <c r="I1964">
        <v>10</v>
      </c>
      <c r="J1964" s="6">
        <v>43476</v>
      </c>
      <c r="K1964" s="7">
        <v>43466</v>
      </c>
      <c r="L1964" t="s">
        <v>10</v>
      </c>
    </row>
    <row r="1965" spans="1:12" x14ac:dyDescent="0.3">
      <c r="A1965" t="s">
        <v>2</v>
      </c>
      <c r="B1965" t="s">
        <v>63</v>
      </c>
      <c r="C1965" t="s">
        <v>15</v>
      </c>
      <c r="D1965" t="s">
        <v>27</v>
      </c>
      <c r="E1965">
        <v>5779.42</v>
      </c>
      <c r="F1965">
        <v>3041.8</v>
      </c>
      <c r="G1965" t="s">
        <v>77</v>
      </c>
      <c r="H1965">
        <v>1</v>
      </c>
      <c r="I1965">
        <v>8</v>
      </c>
      <c r="J1965" s="6">
        <v>43477</v>
      </c>
      <c r="K1965" s="7">
        <v>43466</v>
      </c>
      <c r="L1965" t="s">
        <v>10</v>
      </c>
    </row>
    <row r="1966" spans="1:12" x14ac:dyDescent="0.3">
      <c r="A1966" t="s">
        <v>4</v>
      </c>
      <c r="B1966" t="s">
        <v>66</v>
      </c>
      <c r="C1966" t="s">
        <v>16</v>
      </c>
      <c r="D1966" t="s">
        <v>27</v>
      </c>
      <c r="E1966">
        <v>3473.28</v>
      </c>
      <c r="F1966">
        <v>810.44</v>
      </c>
      <c r="G1966" t="s">
        <v>77</v>
      </c>
      <c r="H1966">
        <v>1</v>
      </c>
      <c r="I1966">
        <v>3</v>
      </c>
      <c r="J1966" s="6">
        <v>43477</v>
      </c>
      <c r="K1966" s="7">
        <v>43466</v>
      </c>
      <c r="L1966" t="s">
        <v>11</v>
      </c>
    </row>
    <row r="1967" spans="1:12" x14ac:dyDescent="0.3">
      <c r="A1967" t="s">
        <v>3</v>
      </c>
      <c r="B1967" t="s">
        <v>66</v>
      </c>
      <c r="C1967" t="s">
        <v>15</v>
      </c>
      <c r="D1967" t="s">
        <v>27</v>
      </c>
      <c r="E1967">
        <v>345.18</v>
      </c>
      <c r="F1967">
        <v>78.78</v>
      </c>
      <c r="G1967" t="s">
        <v>77</v>
      </c>
      <c r="H1967">
        <v>1</v>
      </c>
      <c r="I1967">
        <v>9</v>
      </c>
      <c r="J1967" s="6">
        <v>43477</v>
      </c>
      <c r="K1967" s="7">
        <v>43466</v>
      </c>
      <c r="L1967" t="s">
        <v>11</v>
      </c>
    </row>
    <row r="1968" spans="1:12" x14ac:dyDescent="0.3">
      <c r="A1968" t="s">
        <v>5</v>
      </c>
      <c r="B1968" t="s">
        <v>66</v>
      </c>
      <c r="C1968" t="s">
        <v>16</v>
      </c>
      <c r="D1968" t="s">
        <v>27</v>
      </c>
      <c r="E1968">
        <v>1793.92</v>
      </c>
      <c r="F1968">
        <v>907.51</v>
      </c>
      <c r="G1968" t="s">
        <v>77</v>
      </c>
      <c r="H1968">
        <v>1</v>
      </c>
      <c r="I1968">
        <v>7</v>
      </c>
      <c r="J1968" s="6">
        <v>43477</v>
      </c>
      <c r="K1968" s="7">
        <v>43466</v>
      </c>
      <c r="L1968" t="s">
        <v>11</v>
      </c>
    </row>
    <row r="1969" spans="1:12" x14ac:dyDescent="0.3">
      <c r="A1969" t="s">
        <v>2</v>
      </c>
      <c r="B1969" t="s">
        <v>63</v>
      </c>
      <c r="C1969" t="s">
        <v>15</v>
      </c>
      <c r="D1969" t="s">
        <v>27</v>
      </c>
      <c r="E1969">
        <v>29126.240000000002</v>
      </c>
      <c r="F1969">
        <v>14103.2</v>
      </c>
      <c r="G1969" t="s">
        <v>77</v>
      </c>
      <c r="H1969">
        <v>1</v>
      </c>
      <c r="I1969">
        <v>9</v>
      </c>
      <c r="J1969" s="6">
        <v>43477</v>
      </c>
      <c r="K1969" s="7">
        <v>43466</v>
      </c>
      <c r="L1969" t="s">
        <v>10</v>
      </c>
    </row>
    <row r="1970" spans="1:12" x14ac:dyDescent="0.3">
      <c r="A1970" t="s">
        <v>2</v>
      </c>
      <c r="B1970" t="s">
        <v>63</v>
      </c>
      <c r="C1970" t="s">
        <v>16</v>
      </c>
      <c r="D1970" t="s">
        <v>27</v>
      </c>
      <c r="E1970">
        <v>20381.400000000001</v>
      </c>
      <c r="F1970">
        <v>11096.52</v>
      </c>
      <c r="G1970" t="s">
        <v>77</v>
      </c>
      <c r="H1970">
        <v>1</v>
      </c>
      <c r="I1970">
        <v>4</v>
      </c>
      <c r="J1970" s="6">
        <v>43477</v>
      </c>
      <c r="K1970" s="7">
        <v>43466</v>
      </c>
      <c r="L1970" t="s">
        <v>10</v>
      </c>
    </row>
    <row r="1971" spans="1:12" x14ac:dyDescent="0.3">
      <c r="A1971" t="s">
        <v>3</v>
      </c>
      <c r="B1971" t="s">
        <v>63</v>
      </c>
      <c r="C1971" t="s">
        <v>16</v>
      </c>
      <c r="D1971" t="s">
        <v>27</v>
      </c>
      <c r="E1971">
        <v>1163.1199999999999</v>
      </c>
      <c r="F1971">
        <v>43.61</v>
      </c>
      <c r="G1971" t="s">
        <v>77</v>
      </c>
      <c r="H1971">
        <v>1</v>
      </c>
      <c r="I1971">
        <v>5</v>
      </c>
      <c r="J1971" s="6">
        <v>43477</v>
      </c>
      <c r="K1971" s="7">
        <v>43466</v>
      </c>
      <c r="L1971" t="s">
        <v>10</v>
      </c>
    </row>
    <row r="1972" spans="1:12" x14ac:dyDescent="0.3">
      <c r="A1972" t="s">
        <v>2</v>
      </c>
      <c r="B1972" t="s">
        <v>66</v>
      </c>
      <c r="C1972" t="s">
        <v>15</v>
      </c>
      <c r="D1972" t="s">
        <v>27</v>
      </c>
      <c r="E1972">
        <v>15570.8</v>
      </c>
      <c r="F1972">
        <v>-973.2</v>
      </c>
      <c r="G1972" t="s">
        <v>77</v>
      </c>
      <c r="H1972">
        <v>1</v>
      </c>
      <c r="I1972">
        <v>8</v>
      </c>
      <c r="J1972" s="6">
        <v>43477</v>
      </c>
      <c r="K1972" s="7">
        <v>43466</v>
      </c>
      <c r="L1972" t="s">
        <v>11</v>
      </c>
    </row>
    <row r="1973" spans="1:12" x14ac:dyDescent="0.3">
      <c r="A1973" t="s">
        <v>3</v>
      </c>
      <c r="B1973" t="s">
        <v>66</v>
      </c>
      <c r="C1973" t="s">
        <v>16</v>
      </c>
      <c r="D1973" t="s">
        <v>27</v>
      </c>
      <c r="E1973">
        <v>16752.68</v>
      </c>
      <c r="F1973">
        <v>4761.26</v>
      </c>
      <c r="G1973" t="s">
        <v>77</v>
      </c>
      <c r="H1973">
        <v>1</v>
      </c>
      <c r="I1973">
        <v>5</v>
      </c>
      <c r="J1973" s="6">
        <v>43477</v>
      </c>
      <c r="K1973" s="7">
        <v>43466</v>
      </c>
      <c r="L1973" t="s">
        <v>11</v>
      </c>
    </row>
    <row r="1974" spans="1:12" x14ac:dyDescent="0.3">
      <c r="A1974" t="s">
        <v>3</v>
      </c>
      <c r="B1974" t="s">
        <v>70</v>
      </c>
      <c r="C1974" t="s">
        <v>16</v>
      </c>
      <c r="D1974" t="s">
        <v>27</v>
      </c>
      <c r="E1974">
        <v>5375.01</v>
      </c>
      <c r="F1974">
        <v>2453.81</v>
      </c>
      <c r="G1974" t="s">
        <v>77</v>
      </c>
      <c r="H1974">
        <v>1</v>
      </c>
      <c r="I1974">
        <v>4</v>
      </c>
      <c r="J1974" s="6">
        <v>43477</v>
      </c>
      <c r="K1974" s="7">
        <v>43466</v>
      </c>
      <c r="L1974" t="s">
        <v>9</v>
      </c>
    </row>
    <row r="1975" spans="1:12" x14ac:dyDescent="0.3">
      <c r="A1975" t="s">
        <v>3</v>
      </c>
      <c r="B1975" t="s">
        <v>63</v>
      </c>
      <c r="C1975" t="s">
        <v>16</v>
      </c>
      <c r="D1975" t="s">
        <v>27</v>
      </c>
      <c r="E1975">
        <v>37203.42</v>
      </c>
      <c r="F1975">
        <v>19580.71</v>
      </c>
      <c r="G1975" t="s">
        <v>77</v>
      </c>
      <c r="H1975">
        <v>1</v>
      </c>
      <c r="I1975">
        <v>2</v>
      </c>
      <c r="J1975" s="6">
        <v>43478</v>
      </c>
      <c r="K1975" s="7">
        <v>43466</v>
      </c>
      <c r="L1975" t="s">
        <v>10</v>
      </c>
    </row>
    <row r="1976" spans="1:12" x14ac:dyDescent="0.3">
      <c r="A1976" t="s">
        <v>3</v>
      </c>
      <c r="B1976" t="s">
        <v>63</v>
      </c>
      <c r="C1976" t="s">
        <v>16</v>
      </c>
      <c r="D1976" t="s">
        <v>27</v>
      </c>
      <c r="E1976">
        <v>5057.16</v>
      </c>
      <c r="F1976">
        <v>594.96</v>
      </c>
      <c r="G1976" t="s">
        <v>77</v>
      </c>
      <c r="H1976">
        <v>1</v>
      </c>
      <c r="I1976">
        <v>4</v>
      </c>
      <c r="J1976" s="6">
        <v>43478</v>
      </c>
      <c r="K1976" s="7">
        <v>43466</v>
      </c>
      <c r="L1976" t="s">
        <v>10</v>
      </c>
    </row>
    <row r="1977" spans="1:12" x14ac:dyDescent="0.3">
      <c r="A1977" t="s">
        <v>3</v>
      </c>
      <c r="B1977" t="s">
        <v>70</v>
      </c>
      <c r="C1977" t="s">
        <v>16</v>
      </c>
      <c r="D1977" t="s">
        <v>27</v>
      </c>
      <c r="E1977">
        <v>5925.81</v>
      </c>
      <c r="F1977">
        <v>1933.72</v>
      </c>
      <c r="G1977" t="s">
        <v>77</v>
      </c>
      <c r="H1977">
        <v>1</v>
      </c>
      <c r="I1977">
        <v>1</v>
      </c>
      <c r="J1977" s="6">
        <v>43478</v>
      </c>
      <c r="K1977" s="7">
        <v>43466</v>
      </c>
      <c r="L1977" t="s">
        <v>9</v>
      </c>
    </row>
    <row r="1978" spans="1:12" x14ac:dyDescent="0.3">
      <c r="A1978" t="s">
        <v>5</v>
      </c>
      <c r="B1978" t="s">
        <v>65</v>
      </c>
      <c r="C1978" t="s">
        <v>15</v>
      </c>
      <c r="D1978" t="s">
        <v>27</v>
      </c>
      <c r="E1978">
        <v>20622.599999999999</v>
      </c>
      <c r="F1978">
        <v>10854</v>
      </c>
      <c r="G1978" t="s">
        <v>77</v>
      </c>
      <c r="H1978">
        <v>1</v>
      </c>
      <c r="I1978">
        <v>8</v>
      </c>
      <c r="J1978" s="6">
        <v>43478</v>
      </c>
      <c r="K1978" s="7">
        <v>43466</v>
      </c>
      <c r="L1978" t="s">
        <v>12</v>
      </c>
    </row>
    <row r="1979" spans="1:12" x14ac:dyDescent="0.3">
      <c r="A1979" t="s">
        <v>4</v>
      </c>
      <c r="B1979" t="s">
        <v>67</v>
      </c>
      <c r="C1979" t="s">
        <v>16</v>
      </c>
      <c r="D1979" t="s">
        <v>27</v>
      </c>
      <c r="E1979">
        <v>3199.92</v>
      </c>
      <c r="F1979">
        <v>-80</v>
      </c>
      <c r="G1979" t="s">
        <v>77</v>
      </c>
      <c r="H1979">
        <v>1</v>
      </c>
      <c r="I1979">
        <v>3</v>
      </c>
      <c r="J1979" s="6">
        <v>43478</v>
      </c>
      <c r="K1979" s="7">
        <v>43466</v>
      </c>
      <c r="L1979" t="s">
        <v>13</v>
      </c>
    </row>
    <row r="1980" spans="1:12" x14ac:dyDescent="0.3">
      <c r="A1980" t="s">
        <v>3</v>
      </c>
      <c r="B1980" t="s">
        <v>66</v>
      </c>
      <c r="C1980" t="s">
        <v>16</v>
      </c>
      <c r="D1980" t="s">
        <v>27</v>
      </c>
      <c r="E1980">
        <v>6860.53</v>
      </c>
      <c r="F1980">
        <v>3206.53</v>
      </c>
      <c r="G1980" t="s">
        <v>77</v>
      </c>
      <c r="H1980">
        <v>1</v>
      </c>
      <c r="I1980">
        <v>4</v>
      </c>
      <c r="J1980" s="6">
        <v>43479</v>
      </c>
      <c r="K1980" s="7">
        <v>43466</v>
      </c>
      <c r="L1980" t="s">
        <v>11</v>
      </c>
    </row>
    <row r="1981" spans="1:12" x14ac:dyDescent="0.3">
      <c r="A1981" t="s">
        <v>3</v>
      </c>
      <c r="B1981" t="s">
        <v>63</v>
      </c>
      <c r="C1981" t="s">
        <v>15</v>
      </c>
      <c r="D1981" t="s">
        <v>27</v>
      </c>
      <c r="E1981">
        <v>209.04</v>
      </c>
      <c r="F1981">
        <v>-76.64</v>
      </c>
      <c r="G1981" t="s">
        <v>77</v>
      </c>
      <c r="H1981">
        <v>1</v>
      </c>
      <c r="I1981">
        <v>10</v>
      </c>
      <c r="J1981" s="6">
        <v>43479</v>
      </c>
      <c r="K1981" s="7">
        <v>43466</v>
      </c>
      <c r="L1981" t="s">
        <v>10</v>
      </c>
    </row>
    <row r="1982" spans="1:12" x14ac:dyDescent="0.3">
      <c r="A1982" t="s">
        <v>3</v>
      </c>
      <c r="B1982" t="s">
        <v>66</v>
      </c>
      <c r="C1982" t="s">
        <v>15</v>
      </c>
      <c r="D1982" t="s">
        <v>27</v>
      </c>
      <c r="E1982">
        <v>24441.599999999999</v>
      </c>
      <c r="F1982">
        <v>-611.04</v>
      </c>
      <c r="G1982" t="s">
        <v>77</v>
      </c>
      <c r="H1982">
        <v>1</v>
      </c>
      <c r="I1982">
        <v>10</v>
      </c>
      <c r="J1982" s="6">
        <v>43479</v>
      </c>
      <c r="K1982" s="7">
        <v>43466</v>
      </c>
      <c r="L1982" t="s">
        <v>11</v>
      </c>
    </row>
    <row r="1983" spans="1:12" x14ac:dyDescent="0.3">
      <c r="A1983" t="s">
        <v>5</v>
      </c>
      <c r="B1983" t="s">
        <v>69</v>
      </c>
      <c r="C1983" t="s">
        <v>16</v>
      </c>
      <c r="D1983" t="s">
        <v>27</v>
      </c>
      <c r="E1983">
        <v>1005.67</v>
      </c>
      <c r="F1983">
        <v>275.24</v>
      </c>
      <c r="G1983" t="s">
        <v>77</v>
      </c>
      <c r="H1983">
        <v>1</v>
      </c>
      <c r="I1983">
        <v>6</v>
      </c>
      <c r="J1983" s="6">
        <v>43479</v>
      </c>
      <c r="K1983" s="7">
        <v>43466</v>
      </c>
      <c r="L1983" t="s">
        <v>8</v>
      </c>
    </row>
    <row r="1984" spans="1:12" x14ac:dyDescent="0.3">
      <c r="A1984" t="s">
        <v>3</v>
      </c>
      <c r="B1984" t="s">
        <v>65</v>
      </c>
      <c r="C1984" t="s">
        <v>15</v>
      </c>
      <c r="D1984" t="s">
        <v>27</v>
      </c>
      <c r="E1984">
        <v>7782.72</v>
      </c>
      <c r="F1984">
        <v>-2594.2399999999998</v>
      </c>
      <c r="G1984" t="s">
        <v>77</v>
      </c>
      <c r="H1984">
        <v>1</v>
      </c>
      <c r="I1984">
        <v>8</v>
      </c>
      <c r="J1984" s="6">
        <v>43479</v>
      </c>
      <c r="K1984" s="7">
        <v>43466</v>
      </c>
      <c r="L1984" t="s">
        <v>12</v>
      </c>
    </row>
    <row r="1985" spans="1:12" x14ac:dyDescent="0.3">
      <c r="A1985" t="s">
        <v>2</v>
      </c>
      <c r="B1985" t="s">
        <v>69</v>
      </c>
      <c r="C1985" t="s">
        <v>16</v>
      </c>
      <c r="D1985" t="s">
        <v>27</v>
      </c>
      <c r="E1985">
        <v>47438.14</v>
      </c>
      <c r="F1985">
        <v>9797.02</v>
      </c>
      <c r="G1985" t="s">
        <v>77</v>
      </c>
      <c r="H1985">
        <v>1</v>
      </c>
      <c r="I1985">
        <v>4</v>
      </c>
      <c r="J1985" s="6">
        <v>43480</v>
      </c>
      <c r="K1985" s="7">
        <v>43466</v>
      </c>
      <c r="L1985" t="s">
        <v>8</v>
      </c>
    </row>
    <row r="1986" spans="1:12" x14ac:dyDescent="0.3">
      <c r="A1986" t="s">
        <v>3</v>
      </c>
      <c r="B1986" t="s">
        <v>70</v>
      </c>
      <c r="C1986" t="s">
        <v>16</v>
      </c>
      <c r="D1986" t="s">
        <v>27</v>
      </c>
      <c r="E1986">
        <v>922.59</v>
      </c>
      <c r="F1986">
        <v>336.47</v>
      </c>
      <c r="G1986" t="s">
        <v>77</v>
      </c>
      <c r="H1986">
        <v>1</v>
      </c>
      <c r="I1986">
        <v>7</v>
      </c>
      <c r="J1986" s="6">
        <v>43480</v>
      </c>
      <c r="K1986" s="7">
        <v>43466</v>
      </c>
      <c r="L1986" t="s">
        <v>9</v>
      </c>
    </row>
    <row r="1987" spans="1:12" x14ac:dyDescent="0.3">
      <c r="A1987" t="s">
        <v>3</v>
      </c>
      <c r="B1987" t="s">
        <v>63</v>
      </c>
      <c r="C1987" t="s">
        <v>16</v>
      </c>
      <c r="D1987" t="s">
        <v>27</v>
      </c>
      <c r="E1987">
        <v>6785.09</v>
      </c>
      <c r="F1987">
        <v>2785.45</v>
      </c>
      <c r="G1987" t="s">
        <v>77</v>
      </c>
      <c r="H1987">
        <v>1</v>
      </c>
      <c r="I1987">
        <v>3</v>
      </c>
      <c r="J1987" s="6">
        <v>43480</v>
      </c>
      <c r="K1987" s="7">
        <v>43466</v>
      </c>
      <c r="L1987" t="s">
        <v>10</v>
      </c>
    </row>
    <row r="1988" spans="1:12" x14ac:dyDescent="0.3">
      <c r="A1988" t="s">
        <v>3</v>
      </c>
      <c r="B1988" t="s">
        <v>66</v>
      </c>
      <c r="C1988" t="s">
        <v>16</v>
      </c>
      <c r="D1988" t="s">
        <v>27</v>
      </c>
      <c r="E1988">
        <v>15351.04</v>
      </c>
      <c r="F1988">
        <v>4797.2</v>
      </c>
      <c r="G1988" t="s">
        <v>77</v>
      </c>
      <c r="H1988">
        <v>1</v>
      </c>
      <c r="I1988">
        <v>4</v>
      </c>
      <c r="J1988" s="6">
        <v>43480</v>
      </c>
      <c r="K1988" s="7">
        <v>43466</v>
      </c>
      <c r="L1988" t="s">
        <v>11</v>
      </c>
    </row>
    <row r="1989" spans="1:12" x14ac:dyDescent="0.3">
      <c r="A1989" t="s">
        <v>4</v>
      </c>
      <c r="B1989" t="s">
        <v>69</v>
      </c>
      <c r="C1989" t="s">
        <v>16</v>
      </c>
      <c r="D1989" t="s">
        <v>27</v>
      </c>
      <c r="E1989">
        <v>6174.05</v>
      </c>
      <c r="F1989">
        <v>1039.8499999999999</v>
      </c>
      <c r="G1989" t="s">
        <v>77</v>
      </c>
      <c r="H1989">
        <v>1</v>
      </c>
      <c r="I1989">
        <v>1</v>
      </c>
      <c r="J1989" s="6">
        <v>43480</v>
      </c>
      <c r="K1989" s="7">
        <v>43466</v>
      </c>
      <c r="L1989" t="s">
        <v>8</v>
      </c>
    </row>
    <row r="1990" spans="1:12" x14ac:dyDescent="0.3">
      <c r="A1990" t="s">
        <v>2</v>
      </c>
      <c r="B1990" t="s">
        <v>66</v>
      </c>
      <c r="C1990" t="s">
        <v>15</v>
      </c>
      <c r="D1990" t="s">
        <v>27</v>
      </c>
      <c r="E1990">
        <v>5002.8900000000003</v>
      </c>
      <c r="F1990">
        <v>1053.21</v>
      </c>
      <c r="G1990" t="s">
        <v>77</v>
      </c>
      <c r="H1990">
        <v>1</v>
      </c>
      <c r="I1990">
        <v>10</v>
      </c>
      <c r="J1990" s="6">
        <v>43480</v>
      </c>
      <c r="K1990" s="7">
        <v>43466</v>
      </c>
      <c r="L1990" t="s">
        <v>11</v>
      </c>
    </row>
    <row r="1991" spans="1:12" x14ac:dyDescent="0.3">
      <c r="A1991" t="s">
        <v>3</v>
      </c>
      <c r="B1991" t="s">
        <v>67</v>
      </c>
      <c r="C1991" t="s">
        <v>16</v>
      </c>
      <c r="D1991" t="s">
        <v>27</v>
      </c>
      <c r="E1991">
        <v>5703.04</v>
      </c>
      <c r="F1991">
        <v>712.88</v>
      </c>
      <c r="G1991" t="s">
        <v>77</v>
      </c>
      <c r="H1991">
        <v>1</v>
      </c>
      <c r="I1991">
        <v>6</v>
      </c>
      <c r="J1991" s="6">
        <v>43480</v>
      </c>
      <c r="K1991" s="7">
        <v>43466</v>
      </c>
      <c r="L1991" t="s">
        <v>13</v>
      </c>
    </row>
    <row r="1992" spans="1:12" x14ac:dyDescent="0.3">
      <c r="A1992" t="s">
        <v>3</v>
      </c>
      <c r="B1992" t="s">
        <v>63</v>
      </c>
      <c r="C1992" t="s">
        <v>16</v>
      </c>
      <c r="D1992" t="s">
        <v>27</v>
      </c>
      <c r="E1992">
        <v>22582.35</v>
      </c>
      <c r="F1992">
        <v>6021.96</v>
      </c>
      <c r="G1992" t="s">
        <v>77</v>
      </c>
      <c r="H1992">
        <v>1</v>
      </c>
      <c r="I1992">
        <v>7</v>
      </c>
      <c r="J1992" s="6">
        <v>43480</v>
      </c>
      <c r="K1992" s="7">
        <v>43466</v>
      </c>
      <c r="L1992" t="s">
        <v>10</v>
      </c>
    </row>
    <row r="1993" spans="1:12" x14ac:dyDescent="0.3">
      <c r="A1993" t="s">
        <v>3</v>
      </c>
      <c r="B1993" t="s">
        <v>63</v>
      </c>
      <c r="C1993" t="s">
        <v>15</v>
      </c>
      <c r="D1993" t="s">
        <v>27</v>
      </c>
      <c r="E1993">
        <v>3768.08</v>
      </c>
      <c r="F1993">
        <v>793.28</v>
      </c>
      <c r="G1993" t="s">
        <v>77</v>
      </c>
      <c r="H1993">
        <v>1</v>
      </c>
      <c r="I1993">
        <v>10</v>
      </c>
      <c r="J1993" s="6">
        <v>43480</v>
      </c>
      <c r="K1993" s="7">
        <v>43466</v>
      </c>
      <c r="L1993" t="s">
        <v>10</v>
      </c>
    </row>
    <row r="1994" spans="1:12" x14ac:dyDescent="0.3">
      <c r="A1994" t="s">
        <v>4</v>
      </c>
      <c r="B1994" t="s">
        <v>67</v>
      </c>
      <c r="C1994" t="s">
        <v>16</v>
      </c>
      <c r="D1994" t="s">
        <v>27</v>
      </c>
      <c r="E1994">
        <v>5433.03</v>
      </c>
      <c r="F1994">
        <v>2109.29</v>
      </c>
      <c r="G1994" t="s">
        <v>77</v>
      </c>
      <c r="H1994">
        <v>1</v>
      </c>
      <c r="I1994">
        <v>2</v>
      </c>
      <c r="J1994" s="6">
        <v>43480</v>
      </c>
      <c r="K1994" s="7">
        <v>43466</v>
      </c>
      <c r="L1994" t="s">
        <v>13</v>
      </c>
    </row>
    <row r="1995" spans="1:12" x14ac:dyDescent="0.3">
      <c r="A1995" t="s">
        <v>4</v>
      </c>
      <c r="B1995" t="s">
        <v>67</v>
      </c>
      <c r="C1995" t="s">
        <v>16</v>
      </c>
      <c r="D1995" t="s">
        <v>27</v>
      </c>
      <c r="E1995">
        <v>827.45</v>
      </c>
      <c r="F1995">
        <v>182.91</v>
      </c>
      <c r="G1995" t="s">
        <v>77</v>
      </c>
      <c r="H1995">
        <v>1</v>
      </c>
      <c r="I1995">
        <v>3</v>
      </c>
      <c r="J1995" s="6">
        <v>43481</v>
      </c>
      <c r="K1995" s="7">
        <v>43466</v>
      </c>
      <c r="L1995" t="s">
        <v>13</v>
      </c>
    </row>
    <row r="1996" spans="1:12" x14ac:dyDescent="0.3">
      <c r="A1996" t="s">
        <v>3</v>
      </c>
      <c r="B1996" t="s">
        <v>66</v>
      </c>
      <c r="C1996" t="s">
        <v>16</v>
      </c>
      <c r="D1996" t="s">
        <v>27</v>
      </c>
      <c r="E1996">
        <v>7162.57</v>
      </c>
      <c r="F1996">
        <v>700.66</v>
      </c>
      <c r="G1996" t="s">
        <v>77</v>
      </c>
      <c r="H1996">
        <v>1</v>
      </c>
      <c r="I1996">
        <v>3</v>
      </c>
      <c r="J1996" s="6">
        <v>43481</v>
      </c>
      <c r="K1996" s="7">
        <v>43466</v>
      </c>
      <c r="L1996" t="s">
        <v>11</v>
      </c>
    </row>
    <row r="1997" spans="1:12" x14ac:dyDescent="0.3">
      <c r="A1997" t="s">
        <v>3</v>
      </c>
      <c r="B1997" t="s">
        <v>65</v>
      </c>
      <c r="C1997" t="s">
        <v>16</v>
      </c>
      <c r="D1997" t="s">
        <v>27</v>
      </c>
      <c r="E1997">
        <v>1560.43</v>
      </c>
      <c r="F1997">
        <v>715.96</v>
      </c>
      <c r="G1997" t="s">
        <v>77</v>
      </c>
      <c r="H1997">
        <v>1</v>
      </c>
      <c r="I1997">
        <v>6</v>
      </c>
      <c r="J1997" s="6">
        <v>43481</v>
      </c>
      <c r="K1997" s="7">
        <v>43466</v>
      </c>
      <c r="L1997" t="s">
        <v>12</v>
      </c>
    </row>
    <row r="1998" spans="1:12" x14ac:dyDescent="0.3">
      <c r="A1998" t="s">
        <v>3</v>
      </c>
      <c r="B1998" t="s">
        <v>69</v>
      </c>
      <c r="C1998" t="s">
        <v>15</v>
      </c>
      <c r="D1998" t="s">
        <v>27</v>
      </c>
      <c r="E1998">
        <v>1479.36</v>
      </c>
      <c r="F1998">
        <v>755.76</v>
      </c>
      <c r="G1998" t="s">
        <v>77</v>
      </c>
      <c r="H1998">
        <v>1</v>
      </c>
      <c r="I1998">
        <v>10</v>
      </c>
      <c r="J1998" s="6">
        <v>43481</v>
      </c>
      <c r="K1998" s="7">
        <v>43466</v>
      </c>
      <c r="L1998" t="s">
        <v>8</v>
      </c>
    </row>
    <row r="1999" spans="1:12" x14ac:dyDescent="0.3">
      <c r="A1999" t="s">
        <v>3</v>
      </c>
      <c r="B1999" t="s">
        <v>67</v>
      </c>
      <c r="C1999" t="s">
        <v>16</v>
      </c>
      <c r="D1999" t="s">
        <v>27</v>
      </c>
      <c r="E1999">
        <v>4534.5600000000004</v>
      </c>
      <c r="F1999">
        <v>1007.68</v>
      </c>
      <c r="G1999" t="s">
        <v>77</v>
      </c>
      <c r="H1999">
        <v>1</v>
      </c>
      <c r="I1999">
        <v>5</v>
      </c>
      <c r="J1999" s="6">
        <v>43481</v>
      </c>
      <c r="K1999" s="7">
        <v>43466</v>
      </c>
      <c r="L1999" t="s">
        <v>13</v>
      </c>
    </row>
    <row r="2000" spans="1:12" x14ac:dyDescent="0.3">
      <c r="A2000" t="s">
        <v>4</v>
      </c>
      <c r="B2000" t="s">
        <v>69</v>
      </c>
      <c r="C2000" t="s">
        <v>15</v>
      </c>
      <c r="D2000" t="s">
        <v>27</v>
      </c>
      <c r="E2000">
        <v>7911.36</v>
      </c>
      <c r="F2000">
        <v>439.52</v>
      </c>
      <c r="G2000" t="s">
        <v>77</v>
      </c>
      <c r="H2000">
        <v>1</v>
      </c>
      <c r="I2000">
        <v>9</v>
      </c>
      <c r="J2000" s="6">
        <v>43482</v>
      </c>
      <c r="K2000" s="7">
        <v>43466</v>
      </c>
      <c r="L2000" t="s">
        <v>8</v>
      </c>
    </row>
    <row r="2001" spans="1:12" x14ac:dyDescent="0.3">
      <c r="A2001" t="s">
        <v>3</v>
      </c>
      <c r="B2001" t="s">
        <v>65</v>
      </c>
      <c r="C2001" t="s">
        <v>15</v>
      </c>
      <c r="D2001" t="s">
        <v>27</v>
      </c>
      <c r="E2001">
        <v>6268.79</v>
      </c>
      <c r="F2001">
        <v>1158.3499999999999</v>
      </c>
      <c r="G2001" t="s">
        <v>77</v>
      </c>
      <c r="H2001">
        <v>1</v>
      </c>
      <c r="I2001">
        <v>8</v>
      </c>
      <c r="J2001" s="6">
        <v>43482</v>
      </c>
      <c r="K2001" s="7">
        <v>43466</v>
      </c>
      <c r="L2001" t="s">
        <v>12</v>
      </c>
    </row>
    <row r="2002" spans="1:12" x14ac:dyDescent="0.3">
      <c r="A2002" t="s">
        <v>3</v>
      </c>
      <c r="B2002" t="s">
        <v>66</v>
      </c>
      <c r="C2002" t="s">
        <v>16</v>
      </c>
      <c r="D2002" t="s">
        <v>27</v>
      </c>
      <c r="E2002">
        <v>7485.24</v>
      </c>
      <c r="F2002">
        <v>3782.04</v>
      </c>
      <c r="G2002" t="s">
        <v>77</v>
      </c>
      <c r="H2002">
        <v>1</v>
      </c>
      <c r="I2002">
        <v>7</v>
      </c>
      <c r="J2002" s="6">
        <v>43482</v>
      </c>
      <c r="K2002" s="7">
        <v>43466</v>
      </c>
      <c r="L2002" t="s">
        <v>11</v>
      </c>
    </row>
    <row r="2003" spans="1:12" x14ac:dyDescent="0.3">
      <c r="A2003" t="s">
        <v>3</v>
      </c>
      <c r="B2003" t="s">
        <v>63</v>
      </c>
      <c r="C2003" t="s">
        <v>15</v>
      </c>
      <c r="D2003" t="s">
        <v>27</v>
      </c>
      <c r="E2003">
        <v>3691.7</v>
      </c>
      <c r="F2003">
        <v>2137.3000000000002</v>
      </c>
      <c r="G2003" t="s">
        <v>77</v>
      </c>
      <c r="H2003">
        <v>1</v>
      </c>
      <c r="I2003">
        <v>9</v>
      </c>
      <c r="J2003" s="6">
        <v>43482</v>
      </c>
      <c r="K2003" s="7">
        <v>43466</v>
      </c>
      <c r="L2003" t="s">
        <v>10</v>
      </c>
    </row>
    <row r="2004" spans="1:12" x14ac:dyDescent="0.3">
      <c r="A2004" t="s">
        <v>2</v>
      </c>
      <c r="B2004" t="s">
        <v>65</v>
      </c>
      <c r="C2004" t="s">
        <v>16</v>
      </c>
      <c r="D2004" t="s">
        <v>27</v>
      </c>
      <c r="E2004">
        <v>6731.09</v>
      </c>
      <c r="F2004">
        <v>951.13</v>
      </c>
      <c r="G2004" t="s">
        <v>77</v>
      </c>
      <c r="H2004">
        <v>1</v>
      </c>
      <c r="I2004">
        <v>6</v>
      </c>
      <c r="J2004" s="6">
        <v>43482</v>
      </c>
      <c r="K2004" s="7">
        <v>43466</v>
      </c>
      <c r="L2004" t="s">
        <v>12</v>
      </c>
    </row>
    <row r="2005" spans="1:12" x14ac:dyDescent="0.3">
      <c r="A2005" t="s">
        <v>3</v>
      </c>
      <c r="B2005" t="s">
        <v>65</v>
      </c>
      <c r="C2005" t="s">
        <v>16</v>
      </c>
      <c r="D2005" t="s">
        <v>27</v>
      </c>
      <c r="E2005">
        <v>3123.54</v>
      </c>
      <c r="F2005">
        <v>381.76</v>
      </c>
      <c r="G2005" t="s">
        <v>77</v>
      </c>
      <c r="H2005">
        <v>1</v>
      </c>
      <c r="I2005">
        <v>6</v>
      </c>
      <c r="J2005" s="6">
        <v>43482</v>
      </c>
      <c r="K2005" s="7">
        <v>43466</v>
      </c>
      <c r="L2005" t="s">
        <v>12</v>
      </c>
    </row>
    <row r="2006" spans="1:12" x14ac:dyDescent="0.3">
      <c r="A2006" t="s">
        <v>3</v>
      </c>
      <c r="B2006" t="s">
        <v>67</v>
      </c>
      <c r="C2006" t="s">
        <v>16</v>
      </c>
      <c r="D2006" t="s">
        <v>27</v>
      </c>
      <c r="E2006">
        <v>22024.240000000002</v>
      </c>
      <c r="F2006">
        <v>7865.76</v>
      </c>
      <c r="G2006" t="s">
        <v>77</v>
      </c>
      <c r="H2006">
        <v>1</v>
      </c>
      <c r="I2006">
        <v>2</v>
      </c>
      <c r="J2006" s="6">
        <v>43482</v>
      </c>
      <c r="K2006" s="7">
        <v>43466</v>
      </c>
      <c r="L2006" t="s">
        <v>13</v>
      </c>
    </row>
    <row r="2007" spans="1:12" x14ac:dyDescent="0.3">
      <c r="A2007" t="s">
        <v>4</v>
      </c>
      <c r="B2007" t="s">
        <v>63</v>
      </c>
      <c r="C2007" t="s">
        <v>16</v>
      </c>
      <c r="D2007" t="s">
        <v>27</v>
      </c>
      <c r="E2007">
        <v>12735.36</v>
      </c>
      <c r="F2007">
        <v>-1698.08</v>
      </c>
      <c r="G2007" t="s">
        <v>77</v>
      </c>
      <c r="H2007">
        <v>1</v>
      </c>
      <c r="I2007">
        <v>1</v>
      </c>
      <c r="J2007" s="6">
        <v>43482</v>
      </c>
      <c r="K2007" s="7">
        <v>43466</v>
      </c>
      <c r="L2007" t="s">
        <v>10</v>
      </c>
    </row>
    <row r="2008" spans="1:12" x14ac:dyDescent="0.3">
      <c r="A2008" t="s">
        <v>5</v>
      </c>
      <c r="B2008" t="s">
        <v>66</v>
      </c>
      <c r="C2008" t="s">
        <v>16</v>
      </c>
      <c r="D2008" t="s">
        <v>27</v>
      </c>
      <c r="E2008">
        <v>6777.72</v>
      </c>
      <c r="F2008">
        <v>1355.56</v>
      </c>
      <c r="G2008" t="s">
        <v>77</v>
      </c>
      <c r="H2008">
        <v>1</v>
      </c>
      <c r="I2008">
        <v>3</v>
      </c>
      <c r="J2008" s="6">
        <v>43482</v>
      </c>
      <c r="K2008" s="7">
        <v>43466</v>
      </c>
      <c r="L2008" t="s">
        <v>11</v>
      </c>
    </row>
    <row r="2009" spans="1:12" x14ac:dyDescent="0.3">
      <c r="A2009" t="s">
        <v>3</v>
      </c>
      <c r="B2009" t="s">
        <v>65</v>
      </c>
      <c r="C2009" t="s">
        <v>16</v>
      </c>
      <c r="D2009" t="s">
        <v>27</v>
      </c>
      <c r="E2009">
        <v>14945.02</v>
      </c>
      <c r="F2009">
        <v>5506.06</v>
      </c>
      <c r="G2009" t="s">
        <v>77</v>
      </c>
      <c r="H2009">
        <v>1</v>
      </c>
      <c r="I2009">
        <v>7</v>
      </c>
      <c r="J2009" s="6">
        <v>43482</v>
      </c>
      <c r="K2009" s="7">
        <v>43466</v>
      </c>
      <c r="L2009" t="s">
        <v>12</v>
      </c>
    </row>
    <row r="2010" spans="1:12" x14ac:dyDescent="0.3">
      <c r="A2010" t="s">
        <v>3</v>
      </c>
      <c r="B2010" t="s">
        <v>66</v>
      </c>
      <c r="C2010" t="s">
        <v>15</v>
      </c>
      <c r="D2010" t="s">
        <v>27</v>
      </c>
      <c r="E2010">
        <v>14399.1</v>
      </c>
      <c r="F2010">
        <v>6260.46</v>
      </c>
      <c r="G2010" t="s">
        <v>77</v>
      </c>
      <c r="H2010">
        <v>1</v>
      </c>
      <c r="I2010">
        <v>9</v>
      </c>
      <c r="J2010" s="6">
        <v>43482</v>
      </c>
      <c r="K2010" s="7">
        <v>43466</v>
      </c>
      <c r="L2010" t="s">
        <v>11</v>
      </c>
    </row>
    <row r="2011" spans="1:12" x14ac:dyDescent="0.3">
      <c r="A2011" t="s">
        <v>2</v>
      </c>
      <c r="B2011" t="s">
        <v>66</v>
      </c>
      <c r="C2011" t="s">
        <v>15</v>
      </c>
      <c r="D2011" t="s">
        <v>27</v>
      </c>
      <c r="E2011">
        <v>4157.3500000000004</v>
      </c>
      <c r="F2011">
        <v>440.2</v>
      </c>
      <c r="G2011" t="s">
        <v>77</v>
      </c>
      <c r="H2011">
        <v>1</v>
      </c>
      <c r="I2011">
        <v>9</v>
      </c>
      <c r="J2011" s="6">
        <v>43483</v>
      </c>
      <c r="K2011" s="7">
        <v>43466</v>
      </c>
      <c r="L2011" t="s">
        <v>11</v>
      </c>
    </row>
    <row r="2012" spans="1:12" x14ac:dyDescent="0.3">
      <c r="A2012" t="s">
        <v>4</v>
      </c>
      <c r="B2012" t="s">
        <v>65</v>
      </c>
      <c r="C2012" t="s">
        <v>16</v>
      </c>
      <c r="D2012" t="s">
        <v>27</v>
      </c>
      <c r="E2012">
        <v>9949.5</v>
      </c>
      <c r="F2012">
        <v>2763.72</v>
      </c>
      <c r="G2012" t="s">
        <v>77</v>
      </c>
      <c r="H2012">
        <v>1</v>
      </c>
      <c r="I2012">
        <v>1</v>
      </c>
      <c r="J2012" s="6">
        <v>43483</v>
      </c>
      <c r="K2012" s="7">
        <v>43466</v>
      </c>
      <c r="L2012" t="s">
        <v>12</v>
      </c>
    </row>
    <row r="2013" spans="1:12" x14ac:dyDescent="0.3">
      <c r="A2013" t="s">
        <v>3</v>
      </c>
      <c r="B2013" t="s">
        <v>65</v>
      </c>
      <c r="C2013" t="s">
        <v>16</v>
      </c>
      <c r="D2013" t="s">
        <v>27</v>
      </c>
      <c r="E2013">
        <v>1069.32</v>
      </c>
      <c r="F2013">
        <v>338.59</v>
      </c>
      <c r="G2013" t="s">
        <v>77</v>
      </c>
      <c r="H2013">
        <v>1</v>
      </c>
      <c r="I2013">
        <v>6</v>
      </c>
      <c r="J2013" s="6">
        <v>43483</v>
      </c>
      <c r="K2013" s="7">
        <v>43466</v>
      </c>
      <c r="L2013" t="s">
        <v>12</v>
      </c>
    </row>
    <row r="2014" spans="1:12" x14ac:dyDescent="0.3">
      <c r="A2014" t="s">
        <v>4</v>
      </c>
      <c r="B2014" t="s">
        <v>67</v>
      </c>
      <c r="C2014" t="s">
        <v>15</v>
      </c>
      <c r="D2014" t="s">
        <v>27</v>
      </c>
      <c r="E2014">
        <v>980.08</v>
      </c>
      <c r="F2014">
        <v>404.82</v>
      </c>
      <c r="G2014" t="s">
        <v>77</v>
      </c>
      <c r="H2014">
        <v>1</v>
      </c>
      <c r="I2014">
        <v>10</v>
      </c>
      <c r="J2014" s="6">
        <v>43483</v>
      </c>
      <c r="K2014" s="7">
        <v>43466</v>
      </c>
      <c r="L2014" t="s">
        <v>13</v>
      </c>
    </row>
    <row r="2015" spans="1:12" x14ac:dyDescent="0.3">
      <c r="A2015" t="s">
        <v>4</v>
      </c>
      <c r="B2015" t="s">
        <v>67</v>
      </c>
      <c r="C2015" t="s">
        <v>15</v>
      </c>
      <c r="D2015" t="s">
        <v>27</v>
      </c>
      <c r="E2015">
        <v>12287.8</v>
      </c>
      <c r="F2015">
        <v>1228.8</v>
      </c>
      <c r="G2015" t="s">
        <v>77</v>
      </c>
      <c r="H2015">
        <v>1</v>
      </c>
      <c r="I2015">
        <v>8</v>
      </c>
      <c r="J2015" s="6">
        <v>43483</v>
      </c>
      <c r="K2015" s="7">
        <v>43466</v>
      </c>
      <c r="L2015" t="s">
        <v>13</v>
      </c>
    </row>
    <row r="2016" spans="1:12" x14ac:dyDescent="0.3">
      <c r="A2016" t="s">
        <v>2</v>
      </c>
      <c r="B2016" t="s">
        <v>65</v>
      </c>
      <c r="C2016" t="s">
        <v>16</v>
      </c>
      <c r="D2016" t="s">
        <v>27</v>
      </c>
      <c r="E2016">
        <v>36718.949999999997</v>
      </c>
      <c r="F2016">
        <v>16363.86</v>
      </c>
      <c r="G2016" t="s">
        <v>77</v>
      </c>
      <c r="H2016">
        <v>1</v>
      </c>
      <c r="I2016">
        <v>5</v>
      </c>
      <c r="J2016" s="6">
        <v>43483</v>
      </c>
      <c r="K2016" s="7">
        <v>43466</v>
      </c>
      <c r="L2016" t="s">
        <v>12</v>
      </c>
    </row>
    <row r="2017" spans="1:12" x14ac:dyDescent="0.3">
      <c r="A2017" t="s">
        <v>5</v>
      </c>
      <c r="B2017" t="s">
        <v>63</v>
      </c>
      <c r="C2017" t="s">
        <v>16</v>
      </c>
      <c r="D2017" t="s">
        <v>27</v>
      </c>
      <c r="E2017">
        <v>8645.01</v>
      </c>
      <c r="F2017">
        <v>1525.59</v>
      </c>
      <c r="G2017" t="s">
        <v>77</v>
      </c>
      <c r="H2017">
        <v>1</v>
      </c>
      <c r="I2017">
        <v>6</v>
      </c>
      <c r="J2017" s="6">
        <v>43483</v>
      </c>
      <c r="K2017" s="7">
        <v>43466</v>
      </c>
      <c r="L2017" t="s">
        <v>10</v>
      </c>
    </row>
    <row r="2018" spans="1:12" x14ac:dyDescent="0.3">
      <c r="A2018" t="s">
        <v>3</v>
      </c>
      <c r="B2018" t="s">
        <v>70</v>
      </c>
      <c r="C2018" t="s">
        <v>16</v>
      </c>
      <c r="D2018" t="s">
        <v>27</v>
      </c>
      <c r="E2018">
        <v>2068.29</v>
      </c>
      <c r="F2018">
        <v>666.45</v>
      </c>
      <c r="G2018" t="s">
        <v>77</v>
      </c>
      <c r="H2018">
        <v>1</v>
      </c>
      <c r="I2018">
        <v>1</v>
      </c>
      <c r="J2018" s="6">
        <v>43484</v>
      </c>
      <c r="K2018" s="7">
        <v>43466</v>
      </c>
      <c r="L2018" t="s">
        <v>9</v>
      </c>
    </row>
    <row r="2019" spans="1:12" x14ac:dyDescent="0.3">
      <c r="A2019" t="s">
        <v>3</v>
      </c>
      <c r="B2019" t="s">
        <v>66</v>
      </c>
      <c r="C2019" t="s">
        <v>16</v>
      </c>
      <c r="D2019" t="s">
        <v>27</v>
      </c>
      <c r="E2019">
        <v>19006.560000000001</v>
      </c>
      <c r="F2019">
        <v>9028.14</v>
      </c>
      <c r="G2019" t="s">
        <v>77</v>
      </c>
      <c r="H2019">
        <v>1</v>
      </c>
      <c r="I2019">
        <v>5</v>
      </c>
      <c r="J2019" s="6">
        <v>43484</v>
      </c>
      <c r="K2019" s="7">
        <v>43466</v>
      </c>
      <c r="L2019" t="s">
        <v>11</v>
      </c>
    </row>
    <row r="2020" spans="1:12" x14ac:dyDescent="0.3">
      <c r="A2020" t="s">
        <v>4</v>
      </c>
      <c r="B2020" t="s">
        <v>65</v>
      </c>
      <c r="C2020" t="s">
        <v>16</v>
      </c>
      <c r="D2020" t="s">
        <v>27</v>
      </c>
      <c r="E2020">
        <v>12796.46</v>
      </c>
      <c r="F2020">
        <v>2503.64</v>
      </c>
      <c r="G2020" t="s">
        <v>77</v>
      </c>
      <c r="H2020">
        <v>1</v>
      </c>
      <c r="I2020">
        <v>1</v>
      </c>
      <c r="J2020" s="6">
        <v>43484</v>
      </c>
      <c r="K2020" s="7">
        <v>43466</v>
      </c>
      <c r="L2020" t="s">
        <v>12</v>
      </c>
    </row>
    <row r="2021" spans="1:12" x14ac:dyDescent="0.3">
      <c r="A2021" t="s">
        <v>2</v>
      </c>
      <c r="B2021" t="s">
        <v>69</v>
      </c>
      <c r="C2021" t="s">
        <v>16</v>
      </c>
      <c r="D2021" t="s">
        <v>27</v>
      </c>
      <c r="E2021">
        <v>321.60000000000002</v>
      </c>
      <c r="F2021">
        <v>156.78</v>
      </c>
      <c r="G2021" t="s">
        <v>77</v>
      </c>
      <c r="H2021">
        <v>1</v>
      </c>
      <c r="I2021">
        <v>4</v>
      </c>
      <c r="J2021" s="6">
        <v>43484</v>
      </c>
      <c r="K2021" s="7">
        <v>43466</v>
      </c>
      <c r="L2021" t="s">
        <v>8</v>
      </c>
    </row>
    <row r="2022" spans="1:12" x14ac:dyDescent="0.3">
      <c r="A2022" t="s">
        <v>4</v>
      </c>
      <c r="B2022" t="s">
        <v>63</v>
      </c>
      <c r="C2022" t="s">
        <v>15</v>
      </c>
      <c r="D2022" t="s">
        <v>27</v>
      </c>
      <c r="E2022">
        <v>7633.98</v>
      </c>
      <c r="F2022">
        <v>424.11</v>
      </c>
      <c r="G2022" t="s">
        <v>77</v>
      </c>
      <c r="H2022">
        <v>1</v>
      </c>
      <c r="I2022">
        <v>10</v>
      </c>
      <c r="J2022" s="6">
        <v>43484</v>
      </c>
      <c r="K2022" s="7">
        <v>43466</v>
      </c>
      <c r="L2022" t="s">
        <v>10</v>
      </c>
    </row>
    <row r="2023" spans="1:12" x14ac:dyDescent="0.3">
      <c r="A2023" t="s">
        <v>3</v>
      </c>
      <c r="B2023" t="s">
        <v>67</v>
      </c>
      <c r="C2023" t="s">
        <v>16</v>
      </c>
      <c r="D2023" t="s">
        <v>27</v>
      </c>
      <c r="E2023">
        <v>1591.92</v>
      </c>
      <c r="F2023">
        <v>212.26</v>
      </c>
      <c r="G2023" t="s">
        <v>77</v>
      </c>
      <c r="H2023">
        <v>1</v>
      </c>
      <c r="I2023">
        <v>7</v>
      </c>
      <c r="J2023" s="6">
        <v>43484</v>
      </c>
      <c r="K2023" s="7">
        <v>43466</v>
      </c>
      <c r="L2023" t="s">
        <v>13</v>
      </c>
    </row>
    <row r="2024" spans="1:12" x14ac:dyDescent="0.3">
      <c r="A2024" t="s">
        <v>3</v>
      </c>
      <c r="B2024" t="s">
        <v>66</v>
      </c>
      <c r="C2024" t="s">
        <v>16</v>
      </c>
      <c r="D2024" t="s">
        <v>27</v>
      </c>
      <c r="E2024">
        <v>14279.04</v>
      </c>
      <c r="F2024">
        <v>3490.44</v>
      </c>
      <c r="G2024" t="s">
        <v>77</v>
      </c>
      <c r="H2024">
        <v>1</v>
      </c>
      <c r="I2024">
        <v>6</v>
      </c>
      <c r="J2024" s="6">
        <v>43484</v>
      </c>
      <c r="K2024" s="7">
        <v>43466</v>
      </c>
      <c r="L2024" t="s">
        <v>11</v>
      </c>
    </row>
    <row r="2025" spans="1:12" x14ac:dyDescent="0.3">
      <c r="A2025" t="s">
        <v>2</v>
      </c>
      <c r="B2025" t="s">
        <v>66</v>
      </c>
      <c r="C2025" t="s">
        <v>16</v>
      </c>
      <c r="D2025" t="s">
        <v>27</v>
      </c>
      <c r="E2025">
        <v>29635.439999999999</v>
      </c>
      <c r="F2025">
        <v>3119.52</v>
      </c>
      <c r="G2025" t="s">
        <v>77</v>
      </c>
      <c r="H2025">
        <v>1</v>
      </c>
      <c r="I2025">
        <v>1</v>
      </c>
      <c r="J2025" s="6">
        <v>43485</v>
      </c>
      <c r="K2025" s="7">
        <v>43466</v>
      </c>
      <c r="L2025" t="s">
        <v>11</v>
      </c>
    </row>
    <row r="2026" spans="1:12" x14ac:dyDescent="0.3">
      <c r="A2026" t="s">
        <v>4</v>
      </c>
      <c r="B2026" t="s">
        <v>63</v>
      </c>
      <c r="C2026" t="s">
        <v>16</v>
      </c>
      <c r="D2026" t="s">
        <v>27</v>
      </c>
      <c r="E2026">
        <v>731.97</v>
      </c>
      <c r="F2026">
        <v>184.91</v>
      </c>
      <c r="G2026" t="s">
        <v>77</v>
      </c>
      <c r="H2026">
        <v>1</v>
      </c>
      <c r="I2026">
        <v>1</v>
      </c>
      <c r="J2026" s="6">
        <v>43485</v>
      </c>
      <c r="K2026" s="7">
        <v>43466</v>
      </c>
      <c r="L2026" t="s">
        <v>10</v>
      </c>
    </row>
    <row r="2027" spans="1:12" x14ac:dyDescent="0.3">
      <c r="A2027" t="s">
        <v>3</v>
      </c>
      <c r="B2027" t="s">
        <v>63</v>
      </c>
      <c r="C2027" t="s">
        <v>16</v>
      </c>
      <c r="D2027" t="s">
        <v>27</v>
      </c>
      <c r="E2027">
        <v>7892.6</v>
      </c>
      <c r="F2027">
        <v>2824.68</v>
      </c>
      <c r="G2027" t="s">
        <v>77</v>
      </c>
      <c r="H2027">
        <v>1</v>
      </c>
      <c r="I2027">
        <v>7</v>
      </c>
      <c r="J2027" s="6">
        <v>43485</v>
      </c>
      <c r="K2027" s="7">
        <v>43466</v>
      </c>
      <c r="L2027" t="s">
        <v>10</v>
      </c>
    </row>
    <row r="2028" spans="1:12" x14ac:dyDescent="0.3">
      <c r="A2028" t="s">
        <v>4</v>
      </c>
      <c r="B2028" t="s">
        <v>63</v>
      </c>
      <c r="C2028" t="s">
        <v>16</v>
      </c>
      <c r="D2028" t="s">
        <v>27</v>
      </c>
      <c r="E2028">
        <v>1507.5</v>
      </c>
      <c r="F2028">
        <v>-477.39</v>
      </c>
      <c r="G2028" t="s">
        <v>77</v>
      </c>
      <c r="H2028">
        <v>1</v>
      </c>
      <c r="I2028">
        <v>3</v>
      </c>
      <c r="J2028" s="6">
        <v>43485</v>
      </c>
      <c r="K2028" s="7">
        <v>43466</v>
      </c>
      <c r="L2028" t="s">
        <v>10</v>
      </c>
    </row>
    <row r="2029" spans="1:12" x14ac:dyDescent="0.3">
      <c r="A2029" t="s">
        <v>4</v>
      </c>
      <c r="B2029" t="s">
        <v>67</v>
      </c>
      <c r="C2029" t="s">
        <v>16</v>
      </c>
      <c r="D2029" t="s">
        <v>27</v>
      </c>
      <c r="E2029">
        <v>18066.68</v>
      </c>
      <c r="F2029">
        <v>8836.9699999999993</v>
      </c>
      <c r="G2029" t="s">
        <v>77</v>
      </c>
      <c r="H2029">
        <v>1</v>
      </c>
      <c r="I2029">
        <v>3</v>
      </c>
      <c r="J2029" s="6">
        <v>43485</v>
      </c>
      <c r="K2029" s="7">
        <v>43466</v>
      </c>
      <c r="L2029" t="s">
        <v>13</v>
      </c>
    </row>
    <row r="2030" spans="1:12" x14ac:dyDescent="0.3">
      <c r="A2030" t="s">
        <v>3</v>
      </c>
      <c r="B2030" t="s">
        <v>65</v>
      </c>
      <c r="C2030" t="s">
        <v>16</v>
      </c>
      <c r="D2030" t="s">
        <v>27</v>
      </c>
      <c r="E2030">
        <v>687.42</v>
      </c>
      <c r="F2030">
        <v>91.65</v>
      </c>
      <c r="G2030" t="s">
        <v>77</v>
      </c>
      <c r="H2030">
        <v>1</v>
      </c>
      <c r="I2030">
        <v>7</v>
      </c>
      <c r="J2030" s="6">
        <v>43485</v>
      </c>
      <c r="K2030" s="7">
        <v>43466</v>
      </c>
      <c r="L2030" t="s">
        <v>12</v>
      </c>
    </row>
    <row r="2031" spans="1:12" x14ac:dyDescent="0.3">
      <c r="A2031" t="s">
        <v>4</v>
      </c>
      <c r="B2031" t="s">
        <v>66</v>
      </c>
      <c r="C2031" t="s">
        <v>16</v>
      </c>
      <c r="D2031" t="s">
        <v>27</v>
      </c>
      <c r="E2031">
        <v>209.04</v>
      </c>
      <c r="F2031">
        <v>52.26</v>
      </c>
      <c r="G2031" t="s">
        <v>77</v>
      </c>
      <c r="H2031">
        <v>1</v>
      </c>
      <c r="I2031">
        <v>5</v>
      </c>
      <c r="J2031" s="6">
        <v>43485</v>
      </c>
      <c r="K2031" s="7">
        <v>43466</v>
      </c>
      <c r="L2031" t="s">
        <v>11</v>
      </c>
    </row>
    <row r="2032" spans="1:12" x14ac:dyDescent="0.3">
      <c r="A2032" t="s">
        <v>3</v>
      </c>
      <c r="B2032" t="s">
        <v>67</v>
      </c>
      <c r="C2032" t="s">
        <v>16</v>
      </c>
      <c r="D2032" t="s">
        <v>27</v>
      </c>
      <c r="E2032">
        <v>2767.77</v>
      </c>
      <c r="F2032">
        <v>461.28</v>
      </c>
      <c r="G2032" t="s">
        <v>77</v>
      </c>
      <c r="H2032">
        <v>1</v>
      </c>
      <c r="I2032">
        <v>1</v>
      </c>
      <c r="J2032" s="6">
        <v>43485</v>
      </c>
      <c r="K2032" s="7">
        <v>43466</v>
      </c>
      <c r="L2032" t="s">
        <v>13</v>
      </c>
    </row>
    <row r="2033" spans="1:12" x14ac:dyDescent="0.3">
      <c r="A2033" t="s">
        <v>5</v>
      </c>
      <c r="B2033" t="s">
        <v>66</v>
      </c>
      <c r="C2033" t="s">
        <v>16</v>
      </c>
      <c r="D2033" t="s">
        <v>27</v>
      </c>
      <c r="E2033">
        <v>3373.45</v>
      </c>
      <c r="F2033">
        <v>1917.53</v>
      </c>
      <c r="G2033" t="s">
        <v>77</v>
      </c>
      <c r="H2033">
        <v>1</v>
      </c>
      <c r="I2033">
        <v>5</v>
      </c>
      <c r="J2033" s="6">
        <v>43485</v>
      </c>
      <c r="K2033" s="7">
        <v>43466</v>
      </c>
      <c r="L2033" t="s">
        <v>11</v>
      </c>
    </row>
    <row r="2034" spans="1:12" x14ac:dyDescent="0.3">
      <c r="A2034" t="s">
        <v>5</v>
      </c>
      <c r="B2034" t="s">
        <v>69</v>
      </c>
      <c r="C2034" t="s">
        <v>16</v>
      </c>
      <c r="D2034" t="s">
        <v>27</v>
      </c>
      <c r="E2034">
        <v>16272.96</v>
      </c>
      <c r="F2034">
        <v>271.2</v>
      </c>
      <c r="G2034" t="s">
        <v>77</v>
      </c>
      <c r="H2034">
        <v>1</v>
      </c>
      <c r="I2034">
        <v>4</v>
      </c>
      <c r="J2034" s="6">
        <v>43485</v>
      </c>
      <c r="K2034" s="7">
        <v>43466</v>
      </c>
      <c r="L2034" t="s">
        <v>8</v>
      </c>
    </row>
    <row r="2035" spans="1:12" x14ac:dyDescent="0.3">
      <c r="A2035" t="s">
        <v>4</v>
      </c>
      <c r="B2035" t="s">
        <v>63</v>
      </c>
      <c r="C2035" t="s">
        <v>16</v>
      </c>
      <c r="D2035" t="s">
        <v>27</v>
      </c>
      <c r="E2035">
        <v>668.32</v>
      </c>
      <c r="F2035">
        <v>386.92</v>
      </c>
      <c r="G2035" t="s">
        <v>77</v>
      </c>
      <c r="H2035">
        <v>1</v>
      </c>
      <c r="I2035">
        <v>6</v>
      </c>
      <c r="J2035" s="6">
        <v>43485</v>
      </c>
      <c r="K2035" s="7">
        <v>43466</v>
      </c>
      <c r="L2035" t="s">
        <v>10</v>
      </c>
    </row>
    <row r="2036" spans="1:12" x14ac:dyDescent="0.3">
      <c r="A2036" t="s">
        <v>3</v>
      </c>
      <c r="B2036" t="s">
        <v>66</v>
      </c>
      <c r="C2036" t="s">
        <v>15</v>
      </c>
      <c r="D2036" t="s">
        <v>27</v>
      </c>
      <c r="E2036">
        <v>11329.7</v>
      </c>
      <c r="F2036">
        <v>4054.85</v>
      </c>
      <c r="G2036" t="s">
        <v>77</v>
      </c>
      <c r="H2036">
        <v>1</v>
      </c>
      <c r="I2036">
        <v>9</v>
      </c>
      <c r="J2036" s="6">
        <v>43485</v>
      </c>
      <c r="K2036" s="7">
        <v>43466</v>
      </c>
      <c r="L2036" t="s">
        <v>11</v>
      </c>
    </row>
    <row r="2037" spans="1:12" x14ac:dyDescent="0.3">
      <c r="A2037" t="s">
        <v>5</v>
      </c>
      <c r="B2037" t="s">
        <v>65</v>
      </c>
      <c r="C2037" t="s">
        <v>16</v>
      </c>
      <c r="D2037" t="s">
        <v>27</v>
      </c>
      <c r="E2037">
        <v>1973.15</v>
      </c>
      <c r="F2037">
        <v>1080.03</v>
      </c>
      <c r="G2037" t="s">
        <v>77</v>
      </c>
      <c r="H2037">
        <v>1</v>
      </c>
      <c r="I2037">
        <v>5</v>
      </c>
      <c r="J2037" s="6">
        <v>43485</v>
      </c>
      <c r="K2037" s="7">
        <v>43466</v>
      </c>
      <c r="L2037" t="s">
        <v>12</v>
      </c>
    </row>
    <row r="2038" spans="1:12" x14ac:dyDescent="0.3">
      <c r="A2038" t="s">
        <v>3</v>
      </c>
      <c r="B2038" t="s">
        <v>70</v>
      </c>
      <c r="C2038" t="s">
        <v>15</v>
      </c>
      <c r="D2038" t="s">
        <v>27</v>
      </c>
      <c r="E2038">
        <v>2293.0100000000002</v>
      </c>
      <c r="F2038">
        <v>897.27</v>
      </c>
      <c r="G2038" t="s">
        <v>77</v>
      </c>
      <c r="H2038">
        <v>1</v>
      </c>
      <c r="I2038">
        <v>10</v>
      </c>
      <c r="J2038" s="6">
        <v>43485</v>
      </c>
      <c r="K2038" s="7">
        <v>43466</v>
      </c>
      <c r="L2038" t="s">
        <v>9</v>
      </c>
    </row>
    <row r="2039" spans="1:12" x14ac:dyDescent="0.3">
      <c r="A2039" t="s">
        <v>3</v>
      </c>
      <c r="B2039" t="s">
        <v>67</v>
      </c>
      <c r="C2039" t="s">
        <v>16</v>
      </c>
      <c r="D2039" t="s">
        <v>27</v>
      </c>
      <c r="E2039">
        <v>7107.36</v>
      </c>
      <c r="F2039">
        <v>2341.2800000000002</v>
      </c>
      <c r="G2039" t="s">
        <v>77</v>
      </c>
      <c r="H2039">
        <v>1</v>
      </c>
      <c r="I2039">
        <v>7</v>
      </c>
      <c r="J2039" s="6">
        <v>43485</v>
      </c>
      <c r="K2039" s="7">
        <v>43466</v>
      </c>
      <c r="L2039" t="s">
        <v>13</v>
      </c>
    </row>
    <row r="2040" spans="1:12" x14ac:dyDescent="0.3">
      <c r="A2040" t="s">
        <v>4</v>
      </c>
      <c r="B2040" t="s">
        <v>66</v>
      </c>
      <c r="C2040" t="s">
        <v>16</v>
      </c>
      <c r="D2040" t="s">
        <v>27</v>
      </c>
      <c r="E2040">
        <v>7412.88</v>
      </c>
      <c r="F2040">
        <v>1853.22</v>
      </c>
      <c r="G2040" t="s">
        <v>77</v>
      </c>
      <c r="H2040">
        <v>1</v>
      </c>
      <c r="I2040">
        <v>2</v>
      </c>
      <c r="J2040" s="6">
        <v>43485</v>
      </c>
      <c r="K2040" s="7">
        <v>43466</v>
      </c>
      <c r="L2040" t="s">
        <v>11</v>
      </c>
    </row>
    <row r="2041" spans="1:12" x14ac:dyDescent="0.3">
      <c r="A2041" t="s">
        <v>4</v>
      </c>
      <c r="B2041" t="s">
        <v>65</v>
      </c>
      <c r="C2041" t="s">
        <v>16</v>
      </c>
      <c r="D2041" t="s">
        <v>27</v>
      </c>
      <c r="E2041">
        <v>15046.86</v>
      </c>
      <c r="F2041">
        <v>7761</v>
      </c>
      <c r="G2041" t="s">
        <v>77</v>
      </c>
      <c r="H2041">
        <v>1</v>
      </c>
      <c r="I2041">
        <v>7</v>
      </c>
      <c r="J2041" s="6">
        <v>43485</v>
      </c>
      <c r="K2041" s="7">
        <v>43466</v>
      </c>
      <c r="L2041" t="s">
        <v>12</v>
      </c>
    </row>
    <row r="2042" spans="1:12" x14ac:dyDescent="0.3">
      <c r="A2042" t="s">
        <v>4</v>
      </c>
      <c r="B2042" t="s">
        <v>63</v>
      </c>
      <c r="C2042" t="s">
        <v>16</v>
      </c>
      <c r="D2042" t="s">
        <v>27</v>
      </c>
      <c r="E2042">
        <v>17221.68</v>
      </c>
      <c r="F2042">
        <v>6686.08</v>
      </c>
      <c r="G2042" t="s">
        <v>77</v>
      </c>
      <c r="H2042">
        <v>1</v>
      </c>
      <c r="I2042">
        <v>3</v>
      </c>
      <c r="J2042" s="6">
        <v>43485</v>
      </c>
      <c r="K2042" s="7">
        <v>43466</v>
      </c>
      <c r="L2042" t="s">
        <v>10</v>
      </c>
    </row>
    <row r="2043" spans="1:12" x14ac:dyDescent="0.3">
      <c r="A2043" t="s">
        <v>3</v>
      </c>
      <c r="B2043" t="s">
        <v>66</v>
      </c>
      <c r="C2043" t="s">
        <v>15</v>
      </c>
      <c r="D2043" t="s">
        <v>27</v>
      </c>
      <c r="E2043">
        <v>5246.1</v>
      </c>
      <c r="F2043">
        <v>1807</v>
      </c>
      <c r="G2043" t="s">
        <v>77</v>
      </c>
      <c r="H2043">
        <v>1</v>
      </c>
      <c r="I2043">
        <v>9</v>
      </c>
      <c r="J2043" s="6">
        <v>43485</v>
      </c>
      <c r="K2043" s="7">
        <v>43466</v>
      </c>
      <c r="L2043" t="s">
        <v>11</v>
      </c>
    </row>
    <row r="2044" spans="1:12" x14ac:dyDescent="0.3">
      <c r="A2044" t="s">
        <v>4</v>
      </c>
      <c r="B2044" t="s">
        <v>63</v>
      </c>
      <c r="C2044" t="s">
        <v>16</v>
      </c>
      <c r="D2044" t="s">
        <v>27</v>
      </c>
      <c r="E2044">
        <v>7127.46</v>
      </c>
      <c r="F2044">
        <v>-2494.62</v>
      </c>
      <c r="G2044" t="s">
        <v>77</v>
      </c>
      <c r="H2044">
        <v>1</v>
      </c>
      <c r="I2044">
        <v>3</v>
      </c>
      <c r="J2044" s="6">
        <v>43486</v>
      </c>
      <c r="K2044" s="7">
        <v>43466</v>
      </c>
      <c r="L2044" t="s">
        <v>10</v>
      </c>
    </row>
    <row r="2045" spans="1:12" x14ac:dyDescent="0.3">
      <c r="A2045" t="s">
        <v>3</v>
      </c>
      <c r="B2045" t="s">
        <v>63</v>
      </c>
      <c r="C2045" t="s">
        <v>16</v>
      </c>
      <c r="D2045" t="s">
        <v>27</v>
      </c>
      <c r="E2045">
        <v>7248.86</v>
      </c>
      <c r="F2045">
        <v>2915.3</v>
      </c>
      <c r="G2045" t="s">
        <v>77</v>
      </c>
      <c r="H2045">
        <v>1</v>
      </c>
      <c r="I2045">
        <v>4</v>
      </c>
      <c r="J2045" s="6">
        <v>43486</v>
      </c>
      <c r="K2045" s="7">
        <v>43466</v>
      </c>
      <c r="L2045" t="s">
        <v>10</v>
      </c>
    </row>
    <row r="2046" spans="1:12" x14ac:dyDescent="0.3">
      <c r="A2046" t="s">
        <v>4</v>
      </c>
      <c r="B2046" t="s">
        <v>63</v>
      </c>
      <c r="C2046" t="s">
        <v>16</v>
      </c>
      <c r="D2046" t="s">
        <v>27</v>
      </c>
      <c r="E2046">
        <v>10725.36</v>
      </c>
      <c r="F2046">
        <v>4313.46</v>
      </c>
      <c r="G2046" t="s">
        <v>77</v>
      </c>
      <c r="H2046">
        <v>1</v>
      </c>
      <c r="I2046">
        <v>5</v>
      </c>
      <c r="J2046" s="6">
        <v>43486</v>
      </c>
      <c r="K2046" s="7">
        <v>43466</v>
      </c>
      <c r="L2046" t="s">
        <v>10</v>
      </c>
    </row>
    <row r="2047" spans="1:12" x14ac:dyDescent="0.3">
      <c r="A2047" t="s">
        <v>5</v>
      </c>
      <c r="B2047" t="s">
        <v>63</v>
      </c>
      <c r="C2047" t="s">
        <v>15</v>
      </c>
      <c r="D2047" t="s">
        <v>27</v>
      </c>
      <c r="E2047">
        <v>11945.43</v>
      </c>
      <c r="F2047">
        <v>2521.8200000000002</v>
      </c>
      <c r="G2047" t="s">
        <v>77</v>
      </c>
      <c r="H2047">
        <v>1</v>
      </c>
      <c r="I2047">
        <v>9</v>
      </c>
      <c r="J2047" s="6">
        <v>43486</v>
      </c>
      <c r="K2047" s="7">
        <v>43466</v>
      </c>
      <c r="L2047" t="s">
        <v>10</v>
      </c>
    </row>
    <row r="2048" spans="1:12" x14ac:dyDescent="0.3">
      <c r="A2048" t="s">
        <v>3</v>
      </c>
      <c r="B2048" t="s">
        <v>66</v>
      </c>
      <c r="C2048" t="s">
        <v>16</v>
      </c>
      <c r="D2048" t="s">
        <v>27</v>
      </c>
      <c r="E2048">
        <v>21346.2</v>
      </c>
      <c r="F2048">
        <v>1423.08</v>
      </c>
      <c r="G2048" t="s">
        <v>77</v>
      </c>
      <c r="H2048">
        <v>1</v>
      </c>
      <c r="I2048">
        <v>6</v>
      </c>
      <c r="J2048" s="6">
        <v>43486</v>
      </c>
      <c r="K2048" s="7">
        <v>43466</v>
      </c>
      <c r="L2048" t="s">
        <v>11</v>
      </c>
    </row>
    <row r="2049" spans="1:12" x14ac:dyDescent="0.3">
      <c r="A2049" t="s">
        <v>4</v>
      </c>
      <c r="B2049" t="s">
        <v>66</v>
      </c>
      <c r="C2049" t="s">
        <v>16</v>
      </c>
      <c r="D2049" t="s">
        <v>27</v>
      </c>
      <c r="E2049">
        <v>4888.32</v>
      </c>
      <c r="F2049">
        <v>1080.5999999999999</v>
      </c>
      <c r="G2049" t="s">
        <v>77</v>
      </c>
      <c r="H2049">
        <v>1</v>
      </c>
      <c r="I2049">
        <v>6</v>
      </c>
      <c r="J2049" s="6">
        <v>43486</v>
      </c>
      <c r="K2049" s="7">
        <v>43466</v>
      </c>
      <c r="L2049" t="s">
        <v>11</v>
      </c>
    </row>
    <row r="2050" spans="1:12" x14ac:dyDescent="0.3">
      <c r="A2050" t="s">
        <v>5</v>
      </c>
      <c r="B2050" t="s">
        <v>65</v>
      </c>
      <c r="C2050" t="s">
        <v>16</v>
      </c>
      <c r="D2050" t="s">
        <v>27</v>
      </c>
      <c r="E2050">
        <v>20309.04</v>
      </c>
      <c r="F2050">
        <v>7221</v>
      </c>
      <c r="G2050" t="s">
        <v>77</v>
      </c>
      <c r="H2050">
        <v>1</v>
      </c>
      <c r="I2050">
        <v>6</v>
      </c>
      <c r="J2050" s="6">
        <v>43487</v>
      </c>
      <c r="K2050" s="7">
        <v>43466</v>
      </c>
      <c r="L2050" t="s">
        <v>12</v>
      </c>
    </row>
    <row r="2051" spans="1:12" x14ac:dyDescent="0.3">
      <c r="A2051" t="s">
        <v>4</v>
      </c>
      <c r="B2051" t="s">
        <v>63</v>
      </c>
      <c r="C2051" t="s">
        <v>16</v>
      </c>
      <c r="D2051" t="s">
        <v>27</v>
      </c>
      <c r="E2051">
        <v>2106.81</v>
      </c>
      <c r="F2051">
        <v>554.41999999999996</v>
      </c>
      <c r="G2051" t="s">
        <v>77</v>
      </c>
      <c r="H2051">
        <v>1</v>
      </c>
      <c r="I2051">
        <v>2</v>
      </c>
      <c r="J2051" s="6">
        <v>43487</v>
      </c>
      <c r="K2051" s="7">
        <v>43466</v>
      </c>
      <c r="L2051" t="s">
        <v>10</v>
      </c>
    </row>
    <row r="2052" spans="1:12" x14ac:dyDescent="0.3">
      <c r="A2052" t="s">
        <v>3</v>
      </c>
      <c r="B2052" t="s">
        <v>67</v>
      </c>
      <c r="C2052" t="s">
        <v>16</v>
      </c>
      <c r="D2052" t="s">
        <v>27</v>
      </c>
      <c r="E2052">
        <v>10393.040000000001</v>
      </c>
      <c r="F2052">
        <v>1169.21</v>
      </c>
      <c r="G2052" t="s">
        <v>77</v>
      </c>
      <c r="H2052">
        <v>1</v>
      </c>
      <c r="I2052">
        <v>4</v>
      </c>
      <c r="J2052" s="6">
        <v>43487</v>
      </c>
      <c r="K2052" s="7">
        <v>43466</v>
      </c>
      <c r="L2052" t="s">
        <v>13</v>
      </c>
    </row>
    <row r="2053" spans="1:12" x14ac:dyDescent="0.3">
      <c r="A2053" t="s">
        <v>2</v>
      </c>
      <c r="B2053" t="s">
        <v>63</v>
      </c>
      <c r="C2053" t="s">
        <v>16</v>
      </c>
      <c r="D2053" t="s">
        <v>27</v>
      </c>
      <c r="E2053">
        <v>3636.76</v>
      </c>
      <c r="F2053">
        <v>474.36</v>
      </c>
      <c r="G2053" t="s">
        <v>77</v>
      </c>
      <c r="H2053">
        <v>1</v>
      </c>
      <c r="I2053">
        <v>4</v>
      </c>
      <c r="J2053" s="6">
        <v>43487</v>
      </c>
      <c r="K2053" s="7">
        <v>43466</v>
      </c>
      <c r="L2053" t="s">
        <v>10</v>
      </c>
    </row>
    <row r="2054" spans="1:12" x14ac:dyDescent="0.3">
      <c r="A2054" t="s">
        <v>2</v>
      </c>
      <c r="B2054" t="s">
        <v>70</v>
      </c>
      <c r="C2054" t="s">
        <v>16</v>
      </c>
      <c r="D2054" t="s">
        <v>27</v>
      </c>
      <c r="E2054">
        <v>1917.54</v>
      </c>
      <c r="F2054">
        <v>660.48</v>
      </c>
      <c r="G2054" t="s">
        <v>77</v>
      </c>
      <c r="H2054">
        <v>1</v>
      </c>
      <c r="I2054">
        <v>1</v>
      </c>
      <c r="J2054" s="6">
        <v>43487</v>
      </c>
      <c r="K2054" s="7">
        <v>43466</v>
      </c>
      <c r="L2054" t="s">
        <v>9</v>
      </c>
    </row>
    <row r="2055" spans="1:12" x14ac:dyDescent="0.3">
      <c r="A2055" t="s">
        <v>4</v>
      </c>
      <c r="B2055" t="s">
        <v>65</v>
      </c>
      <c r="C2055" t="s">
        <v>16</v>
      </c>
      <c r="D2055" t="s">
        <v>27</v>
      </c>
      <c r="E2055">
        <v>11036.91</v>
      </c>
      <c r="F2055">
        <v>3252.99</v>
      </c>
      <c r="G2055" t="s">
        <v>77</v>
      </c>
      <c r="H2055">
        <v>1</v>
      </c>
      <c r="I2055">
        <v>3</v>
      </c>
      <c r="J2055" s="6">
        <v>43488</v>
      </c>
      <c r="K2055" s="7">
        <v>43466</v>
      </c>
      <c r="L2055" t="s">
        <v>12</v>
      </c>
    </row>
    <row r="2056" spans="1:12" x14ac:dyDescent="0.3">
      <c r="A2056" t="s">
        <v>3</v>
      </c>
      <c r="B2056" t="s">
        <v>63</v>
      </c>
      <c r="C2056" t="s">
        <v>16</v>
      </c>
      <c r="D2056" t="s">
        <v>27</v>
      </c>
      <c r="E2056">
        <v>7383.4</v>
      </c>
      <c r="F2056">
        <v>3730.56</v>
      </c>
      <c r="G2056" t="s">
        <v>77</v>
      </c>
      <c r="H2056">
        <v>1</v>
      </c>
      <c r="I2056">
        <v>1</v>
      </c>
      <c r="J2056" s="6">
        <v>43488</v>
      </c>
      <c r="K2056" s="7">
        <v>43466</v>
      </c>
      <c r="L2056" t="s">
        <v>10</v>
      </c>
    </row>
    <row r="2057" spans="1:12" x14ac:dyDescent="0.3">
      <c r="A2057" t="s">
        <v>4</v>
      </c>
      <c r="B2057" t="s">
        <v>70</v>
      </c>
      <c r="C2057" t="s">
        <v>15</v>
      </c>
      <c r="D2057" t="s">
        <v>27</v>
      </c>
      <c r="E2057">
        <v>2036.8</v>
      </c>
      <c r="F2057">
        <v>257.27999999999997</v>
      </c>
      <c r="G2057" t="s">
        <v>77</v>
      </c>
      <c r="H2057">
        <v>1</v>
      </c>
      <c r="I2057">
        <v>10</v>
      </c>
      <c r="J2057" s="6">
        <v>43488</v>
      </c>
      <c r="K2057" s="7">
        <v>43466</v>
      </c>
      <c r="L2057" t="s">
        <v>9</v>
      </c>
    </row>
    <row r="2058" spans="1:12" x14ac:dyDescent="0.3">
      <c r="A2058" t="s">
        <v>3</v>
      </c>
      <c r="B2058" t="s">
        <v>65</v>
      </c>
      <c r="C2058" t="s">
        <v>16</v>
      </c>
      <c r="D2058" t="s">
        <v>27</v>
      </c>
      <c r="E2058">
        <v>814.72</v>
      </c>
      <c r="F2058">
        <v>445.96</v>
      </c>
      <c r="G2058" t="s">
        <v>77</v>
      </c>
      <c r="H2058">
        <v>1</v>
      </c>
      <c r="I2058">
        <v>5</v>
      </c>
      <c r="J2058" s="6">
        <v>43488</v>
      </c>
      <c r="K2058" s="7">
        <v>43466</v>
      </c>
      <c r="L2058" t="s">
        <v>12</v>
      </c>
    </row>
    <row r="2059" spans="1:12" x14ac:dyDescent="0.3">
      <c r="A2059" t="s">
        <v>4</v>
      </c>
      <c r="B2059" t="s">
        <v>69</v>
      </c>
      <c r="C2059" t="s">
        <v>16</v>
      </c>
      <c r="D2059" t="s">
        <v>27</v>
      </c>
      <c r="E2059">
        <v>3112.82</v>
      </c>
      <c r="F2059">
        <v>947.37</v>
      </c>
      <c r="G2059" t="s">
        <v>77</v>
      </c>
      <c r="H2059">
        <v>1</v>
      </c>
      <c r="I2059">
        <v>2</v>
      </c>
      <c r="J2059" s="6">
        <v>43488</v>
      </c>
      <c r="K2059" s="7">
        <v>43466</v>
      </c>
      <c r="L2059" t="s">
        <v>8</v>
      </c>
    </row>
    <row r="2060" spans="1:12" x14ac:dyDescent="0.3">
      <c r="A2060" t="s">
        <v>4</v>
      </c>
      <c r="B2060" t="s">
        <v>63</v>
      </c>
      <c r="C2060" t="s">
        <v>16</v>
      </c>
      <c r="D2060" t="s">
        <v>27</v>
      </c>
      <c r="E2060">
        <v>954.75</v>
      </c>
      <c r="F2060">
        <v>542.70000000000005</v>
      </c>
      <c r="G2060" t="s">
        <v>77</v>
      </c>
      <c r="H2060">
        <v>1</v>
      </c>
      <c r="I2060">
        <v>1</v>
      </c>
      <c r="J2060" s="6">
        <v>43488</v>
      </c>
      <c r="K2060" s="7">
        <v>43466</v>
      </c>
      <c r="L2060" t="s">
        <v>10</v>
      </c>
    </row>
    <row r="2061" spans="1:12" x14ac:dyDescent="0.3">
      <c r="A2061" t="s">
        <v>4</v>
      </c>
      <c r="B2061" t="s">
        <v>66</v>
      </c>
      <c r="C2061" t="s">
        <v>16</v>
      </c>
      <c r="D2061" t="s">
        <v>27</v>
      </c>
      <c r="E2061">
        <v>1012.03</v>
      </c>
      <c r="F2061">
        <v>308.93</v>
      </c>
      <c r="G2061" t="s">
        <v>77</v>
      </c>
      <c r="H2061">
        <v>1</v>
      </c>
      <c r="I2061">
        <v>3</v>
      </c>
      <c r="J2061" s="6">
        <v>43488</v>
      </c>
      <c r="K2061" s="7">
        <v>43466</v>
      </c>
      <c r="L2061" t="s">
        <v>11</v>
      </c>
    </row>
    <row r="2062" spans="1:12" x14ac:dyDescent="0.3">
      <c r="A2062" t="s">
        <v>3</v>
      </c>
      <c r="B2062" t="s">
        <v>69</v>
      </c>
      <c r="C2062" t="s">
        <v>15</v>
      </c>
      <c r="D2062" t="s">
        <v>27</v>
      </c>
      <c r="E2062">
        <v>301.5</v>
      </c>
      <c r="F2062">
        <v>73.7</v>
      </c>
      <c r="G2062" t="s">
        <v>77</v>
      </c>
      <c r="H2062">
        <v>1</v>
      </c>
      <c r="I2062">
        <v>8</v>
      </c>
      <c r="J2062" s="6">
        <v>43488</v>
      </c>
      <c r="K2062" s="7">
        <v>43466</v>
      </c>
      <c r="L2062" t="s">
        <v>8</v>
      </c>
    </row>
    <row r="2063" spans="1:12" x14ac:dyDescent="0.3">
      <c r="A2063" t="s">
        <v>3</v>
      </c>
      <c r="B2063" t="s">
        <v>67</v>
      </c>
      <c r="C2063" t="s">
        <v>16</v>
      </c>
      <c r="D2063" t="s">
        <v>27</v>
      </c>
      <c r="E2063">
        <v>4009.28</v>
      </c>
      <c r="F2063">
        <v>660.36</v>
      </c>
      <c r="G2063" t="s">
        <v>77</v>
      </c>
      <c r="H2063">
        <v>1</v>
      </c>
      <c r="I2063">
        <v>5</v>
      </c>
      <c r="J2063" s="6">
        <v>43488</v>
      </c>
      <c r="K2063" s="7">
        <v>43466</v>
      </c>
      <c r="L2063" t="s">
        <v>13</v>
      </c>
    </row>
    <row r="2064" spans="1:12" x14ac:dyDescent="0.3">
      <c r="A2064" t="s">
        <v>4</v>
      </c>
      <c r="B2064" t="s">
        <v>63</v>
      </c>
      <c r="C2064" t="s">
        <v>16</v>
      </c>
      <c r="D2064" t="s">
        <v>27</v>
      </c>
      <c r="E2064">
        <v>32529.84</v>
      </c>
      <c r="F2064">
        <v>8132.46</v>
      </c>
      <c r="G2064" t="s">
        <v>77</v>
      </c>
      <c r="H2064">
        <v>1</v>
      </c>
      <c r="I2064">
        <v>3</v>
      </c>
      <c r="J2064" s="6">
        <v>43488</v>
      </c>
      <c r="K2064" s="7">
        <v>43466</v>
      </c>
      <c r="L2064" t="s">
        <v>10</v>
      </c>
    </row>
    <row r="2065" spans="1:12" x14ac:dyDescent="0.3">
      <c r="A2065" t="s">
        <v>2</v>
      </c>
      <c r="B2065" t="s">
        <v>70</v>
      </c>
      <c r="C2065" t="s">
        <v>16</v>
      </c>
      <c r="D2065" t="s">
        <v>27</v>
      </c>
      <c r="E2065">
        <v>14333.98</v>
      </c>
      <c r="F2065">
        <v>1961.5</v>
      </c>
      <c r="G2065" t="s">
        <v>77</v>
      </c>
      <c r="H2065">
        <v>1</v>
      </c>
      <c r="I2065">
        <v>3</v>
      </c>
      <c r="J2065" s="6">
        <v>43489</v>
      </c>
      <c r="K2065" s="7">
        <v>43466</v>
      </c>
      <c r="L2065" t="s">
        <v>9</v>
      </c>
    </row>
    <row r="2066" spans="1:12" x14ac:dyDescent="0.3">
      <c r="A2066" t="s">
        <v>3</v>
      </c>
      <c r="B2066" t="s">
        <v>70</v>
      </c>
      <c r="C2066" t="s">
        <v>16</v>
      </c>
      <c r="D2066" t="s">
        <v>27</v>
      </c>
      <c r="E2066">
        <v>3309.8</v>
      </c>
      <c r="F2066">
        <v>1776.84</v>
      </c>
      <c r="G2066" t="s">
        <v>77</v>
      </c>
      <c r="H2066">
        <v>1</v>
      </c>
      <c r="I2066">
        <v>2</v>
      </c>
      <c r="J2066" s="6">
        <v>43489</v>
      </c>
      <c r="K2066" s="7">
        <v>43466</v>
      </c>
      <c r="L2066" t="s">
        <v>9</v>
      </c>
    </row>
    <row r="2067" spans="1:12" x14ac:dyDescent="0.3">
      <c r="A2067" t="s">
        <v>4</v>
      </c>
      <c r="B2067" t="s">
        <v>66</v>
      </c>
      <c r="C2067" t="s">
        <v>15</v>
      </c>
      <c r="D2067" t="s">
        <v>27</v>
      </c>
      <c r="E2067">
        <v>7741.98</v>
      </c>
      <c r="F2067">
        <v>4375.8999999999996</v>
      </c>
      <c r="G2067" t="s">
        <v>77</v>
      </c>
      <c r="H2067">
        <v>1</v>
      </c>
      <c r="I2067">
        <v>9</v>
      </c>
      <c r="J2067" s="6">
        <v>43489</v>
      </c>
      <c r="K2067" s="7">
        <v>43466</v>
      </c>
      <c r="L2067" t="s">
        <v>11</v>
      </c>
    </row>
    <row r="2068" spans="1:12" x14ac:dyDescent="0.3">
      <c r="A2068" t="s">
        <v>3</v>
      </c>
      <c r="B2068" t="s">
        <v>69</v>
      </c>
      <c r="C2068" t="s">
        <v>16</v>
      </c>
      <c r="D2068" t="s">
        <v>27</v>
      </c>
      <c r="E2068">
        <v>191.08</v>
      </c>
      <c r="F2068">
        <v>74.77</v>
      </c>
      <c r="G2068" t="s">
        <v>77</v>
      </c>
      <c r="H2068">
        <v>1</v>
      </c>
      <c r="I2068">
        <v>5</v>
      </c>
      <c r="J2068" s="6">
        <v>43489</v>
      </c>
      <c r="K2068" s="7">
        <v>43466</v>
      </c>
      <c r="L2068" t="s">
        <v>8</v>
      </c>
    </row>
    <row r="2069" spans="1:12" x14ac:dyDescent="0.3">
      <c r="A2069" t="s">
        <v>4</v>
      </c>
      <c r="B2069" t="s">
        <v>67</v>
      </c>
      <c r="C2069" t="s">
        <v>15</v>
      </c>
      <c r="D2069" t="s">
        <v>27</v>
      </c>
      <c r="E2069">
        <v>4612.95</v>
      </c>
      <c r="F2069">
        <v>1025.0999999999999</v>
      </c>
      <c r="G2069" t="s">
        <v>77</v>
      </c>
      <c r="H2069">
        <v>1</v>
      </c>
      <c r="I2069">
        <v>10</v>
      </c>
      <c r="J2069" s="6">
        <v>43489</v>
      </c>
      <c r="K2069" s="7">
        <v>43466</v>
      </c>
      <c r="L2069" t="s">
        <v>13</v>
      </c>
    </row>
    <row r="2070" spans="1:12" x14ac:dyDescent="0.3">
      <c r="A2070" t="s">
        <v>3</v>
      </c>
      <c r="B2070" t="s">
        <v>63</v>
      </c>
      <c r="C2070" t="s">
        <v>15</v>
      </c>
      <c r="D2070" t="s">
        <v>27</v>
      </c>
      <c r="E2070">
        <v>1902.13</v>
      </c>
      <c r="F2070">
        <v>313.29000000000002</v>
      </c>
      <c r="G2070" t="s">
        <v>77</v>
      </c>
      <c r="H2070">
        <v>1</v>
      </c>
      <c r="I2070">
        <v>9</v>
      </c>
      <c r="J2070" s="6">
        <v>43490</v>
      </c>
      <c r="K2070" s="7">
        <v>43466</v>
      </c>
      <c r="L2070" t="s">
        <v>10</v>
      </c>
    </row>
    <row r="2071" spans="1:12" x14ac:dyDescent="0.3">
      <c r="A2071" t="s">
        <v>3</v>
      </c>
      <c r="B2071" t="s">
        <v>65</v>
      </c>
      <c r="C2071" t="s">
        <v>15</v>
      </c>
      <c r="D2071" t="s">
        <v>27</v>
      </c>
      <c r="E2071">
        <v>6825.96</v>
      </c>
      <c r="F2071">
        <v>3640.52</v>
      </c>
      <c r="G2071" t="s">
        <v>77</v>
      </c>
      <c r="H2071">
        <v>1</v>
      </c>
      <c r="I2071">
        <v>8</v>
      </c>
      <c r="J2071" s="6">
        <v>43490</v>
      </c>
      <c r="K2071" s="7">
        <v>43466</v>
      </c>
      <c r="L2071" t="s">
        <v>12</v>
      </c>
    </row>
    <row r="2072" spans="1:12" x14ac:dyDescent="0.3">
      <c r="A2072" t="s">
        <v>2</v>
      </c>
      <c r="B2072" t="s">
        <v>63</v>
      </c>
      <c r="C2072" t="s">
        <v>15</v>
      </c>
      <c r="D2072" t="s">
        <v>27</v>
      </c>
      <c r="E2072">
        <v>8176.68</v>
      </c>
      <c r="F2072">
        <v>4451.76</v>
      </c>
      <c r="G2072" t="s">
        <v>77</v>
      </c>
      <c r="H2072">
        <v>1</v>
      </c>
      <c r="I2072">
        <v>10</v>
      </c>
      <c r="J2072" s="6">
        <v>43490</v>
      </c>
      <c r="K2072" s="7">
        <v>43466</v>
      </c>
      <c r="L2072" t="s">
        <v>10</v>
      </c>
    </row>
    <row r="2073" spans="1:12" x14ac:dyDescent="0.3">
      <c r="A2073" t="s">
        <v>3</v>
      </c>
      <c r="B2073" t="s">
        <v>66</v>
      </c>
      <c r="C2073" t="s">
        <v>16</v>
      </c>
      <c r="D2073" t="s">
        <v>27</v>
      </c>
      <c r="E2073">
        <v>20908.29</v>
      </c>
      <c r="F2073">
        <v>5908.85</v>
      </c>
      <c r="G2073" t="s">
        <v>77</v>
      </c>
      <c r="H2073">
        <v>1</v>
      </c>
      <c r="I2073">
        <v>7</v>
      </c>
      <c r="J2073" s="6">
        <v>43490</v>
      </c>
      <c r="K2073" s="7">
        <v>43466</v>
      </c>
      <c r="L2073" t="s">
        <v>11</v>
      </c>
    </row>
    <row r="2074" spans="1:12" x14ac:dyDescent="0.3">
      <c r="A2074" t="s">
        <v>5</v>
      </c>
      <c r="B2074" t="s">
        <v>69</v>
      </c>
      <c r="C2074" t="s">
        <v>16</v>
      </c>
      <c r="D2074" t="s">
        <v>27</v>
      </c>
      <c r="E2074">
        <v>980.08</v>
      </c>
      <c r="F2074">
        <v>372.86</v>
      </c>
      <c r="G2074" t="s">
        <v>77</v>
      </c>
      <c r="H2074">
        <v>1</v>
      </c>
      <c r="I2074">
        <v>4</v>
      </c>
      <c r="J2074" s="6">
        <v>43490</v>
      </c>
      <c r="K2074" s="7">
        <v>43466</v>
      </c>
      <c r="L2074" t="s">
        <v>8</v>
      </c>
    </row>
    <row r="2075" spans="1:12" x14ac:dyDescent="0.3">
      <c r="A2075" t="s">
        <v>3</v>
      </c>
      <c r="B2075" t="s">
        <v>65</v>
      </c>
      <c r="C2075" t="s">
        <v>15</v>
      </c>
      <c r="D2075" t="s">
        <v>27</v>
      </c>
      <c r="E2075">
        <v>9802.1</v>
      </c>
      <c r="F2075">
        <v>1238.1400000000001</v>
      </c>
      <c r="G2075" t="s">
        <v>77</v>
      </c>
      <c r="H2075">
        <v>1</v>
      </c>
      <c r="I2075">
        <v>10</v>
      </c>
      <c r="J2075" s="6">
        <v>43490</v>
      </c>
      <c r="K2075" s="7">
        <v>43466</v>
      </c>
      <c r="L2075" t="s">
        <v>12</v>
      </c>
    </row>
    <row r="2076" spans="1:12" x14ac:dyDescent="0.3">
      <c r="A2076" t="s">
        <v>2</v>
      </c>
      <c r="B2076" t="s">
        <v>66</v>
      </c>
      <c r="C2076" t="s">
        <v>15</v>
      </c>
      <c r="D2076" t="s">
        <v>27</v>
      </c>
      <c r="E2076">
        <v>22112.01</v>
      </c>
      <c r="F2076">
        <v>4189.6499999999996</v>
      </c>
      <c r="G2076" t="s">
        <v>77</v>
      </c>
      <c r="H2076">
        <v>1</v>
      </c>
      <c r="I2076">
        <v>9</v>
      </c>
      <c r="J2076" s="6">
        <v>43491</v>
      </c>
      <c r="K2076" s="7">
        <v>43466</v>
      </c>
      <c r="L2076" t="s">
        <v>11</v>
      </c>
    </row>
    <row r="2077" spans="1:12" x14ac:dyDescent="0.3">
      <c r="A2077" t="s">
        <v>5</v>
      </c>
      <c r="B2077" t="s">
        <v>69</v>
      </c>
      <c r="C2077" t="s">
        <v>16</v>
      </c>
      <c r="D2077" t="s">
        <v>27</v>
      </c>
      <c r="E2077">
        <v>10439.94</v>
      </c>
      <c r="F2077">
        <v>2982.84</v>
      </c>
      <c r="G2077" t="s">
        <v>77</v>
      </c>
      <c r="H2077">
        <v>1</v>
      </c>
      <c r="I2077">
        <v>1</v>
      </c>
      <c r="J2077" s="6">
        <v>43491</v>
      </c>
      <c r="K2077" s="7">
        <v>43466</v>
      </c>
      <c r="L2077" t="s">
        <v>8</v>
      </c>
    </row>
    <row r="2078" spans="1:12" x14ac:dyDescent="0.3">
      <c r="A2078" t="s">
        <v>4</v>
      </c>
      <c r="B2078" t="s">
        <v>65</v>
      </c>
      <c r="C2078" t="s">
        <v>16</v>
      </c>
      <c r="D2078" t="s">
        <v>27</v>
      </c>
      <c r="E2078">
        <v>4470.24</v>
      </c>
      <c r="F2078">
        <v>223.5</v>
      </c>
      <c r="G2078" t="s">
        <v>77</v>
      </c>
      <c r="H2078">
        <v>1</v>
      </c>
      <c r="I2078">
        <v>5</v>
      </c>
      <c r="J2078" s="6">
        <v>43491</v>
      </c>
      <c r="K2078" s="7">
        <v>43466</v>
      </c>
      <c r="L2078" t="s">
        <v>12</v>
      </c>
    </row>
    <row r="2079" spans="1:12" x14ac:dyDescent="0.3">
      <c r="A2079" t="s">
        <v>3</v>
      </c>
      <c r="B2079" t="s">
        <v>66</v>
      </c>
      <c r="C2079" t="s">
        <v>15</v>
      </c>
      <c r="D2079" t="s">
        <v>27</v>
      </c>
      <c r="E2079">
        <v>3169.77</v>
      </c>
      <c r="F2079">
        <v>600.6</v>
      </c>
      <c r="G2079" t="s">
        <v>77</v>
      </c>
      <c r="H2079">
        <v>1</v>
      </c>
      <c r="I2079">
        <v>9</v>
      </c>
      <c r="J2079" s="6">
        <v>43491</v>
      </c>
      <c r="K2079" s="7">
        <v>43466</v>
      </c>
      <c r="L2079" t="s">
        <v>11</v>
      </c>
    </row>
    <row r="2080" spans="1:12" x14ac:dyDescent="0.3">
      <c r="A2080" t="s">
        <v>4</v>
      </c>
      <c r="B2080" t="s">
        <v>63</v>
      </c>
      <c r="C2080" t="s">
        <v>16</v>
      </c>
      <c r="D2080" t="s">
        <v>27</v>
      </c>
      <c r="E2080">
        <v>5843.47</v>
      </c>
      <c r="F2080">
        <v>3048.79</v>
      </c>
      <c r="G2080" t="s">
        <v>77</v>
      </c>
      <c r="H2080">
        <v>1</v>
      </c>
      <c r="I2080">
        <v>6</v>
      </c>
      <c r="J2080" s="6">
        <v>43491</v>
      </c>
      <c r="K2080" s="7">
        <v>43466</v>
      </c>
      <c r="L2080" t="s">
        <v>10</v>
      </c>
    </row>
    <row r="2081" spans="1:12" x14ac:dyDescent="0.3">
      <c r="A2081" t="s">
        <v>3</v>
      </c>
      <c r="B2081" t="s">
        <v>67</v>
      </c>
      <c r="C2081" t="s">
        <v>15</v>
      </c>
      <c r="D2081" t="s">
        <v>27</v>
      </c>
      <c r="E2081">
        <v>6925.12</v>
      </c>
      <c r="F2081">
        <v>325.92</v>
      </c>
      <c r="G2081" t="s">
        <v>77</v>
      </c>
      <c r="H2081">
        <v>1</v>
      </c>
      <c r="I2081">
        <v>9</v>
      </c>
      <c r="J2081" s="6">
        <v>43491</v>
      </c>
      <c r="K2081" s="7">
        <v>43466</v>
      </c>
      <c r="L2081" t="s">
        <v>13</v>
      </c>
    </row>
    <row r="2082" spans="1:12" x14ac:dyDescent="0.3">
      <c r="A2082" t="s">
        <v>4</v>
      </c>
      <c r="B2082" t="s">
        <v>66</v>
      </c>
      <c r="C2082" t="s">
        <v>16</v>
      </c>
      <c r="D2082" t="s">
        <v>27</v>
      </c>
      <c r="E2082">
        <v>5365.69</v>
      </c>
      <c r="F2082">
        <v>2089.7800000000002</v>
      </c>
      <c r="G2082" t="s">
        <v>77</v>
      </c>
      <c r="H2082">
        <v>1</v>
      </c>
      <c r="I2082">
        <v>1</v>
      </c>
      <c r="J2082" s="6">
        <v>43492</v>
      </c>
      <c r="K2082" s="7">
        <v>43466</v>
      </c>
      <c r="L2082" t="s">
        <v>11</v>
      </c>
    </row>
    <row r="2083" spans="1:12" x14ac:dyDescent="0.3">
      <c r="A2083" t="s">
        <v>4</v>
      </c>
      <c r="B2083" t="s">
        <v>67</v>
      </c>
      <c r="C2083" t="s">
        <v>15</v>
      </c>
      <c r="D2083" t="s">
        <v>27</v>
      </c>
      <c r="E2083">
        <v>6458.13</v>
      </c>
      <c r="F2083">
        <v>2511.46</v>
      </c>
      <c r="G2083" t="s">
        <v>77</v>
      </c>
      <c r="H2083">
        <v>1</v>
      </c>
      <c r="I2083">
        <v>9</v>
      </c>
      <c r="J2083" s="6">
        <v>43492</v>
      </c>
      <c r="K2083" s="7">
        <v>43466</v>
      </c>
      <c r="L2083" t="s">
        <v>13</v>
      </c>
    </row>
    <row r="2084" spans="1:12" x14ac:dyDescent="0.3">
      <c r="A2084" t="s">
        <v>3</v>
      </c>
      <c r="B2084" t="s">
        <v>66</v>
      </c>
      <c r="C2084" t="s">
        <v>16</v>
      </c>
      <c r="D2084" t="s">
        <v>27</v>
      </c>
      <c r="E2084">
        <v>21647.97</v>
      </c>
      <c r="F2084">
        <v>4941.37</v>
      </c>
      <c r="G2084" t="s">
        <v>77</v>
      </c>
      <c r="H2084">
        <v>1</v>
      </c>
      <c r="I2084">
        <v>3</v>
      </c>
      <c r="J2084" s="6">
        <v>43492</v>
      </c>
      <c r="K2084" s="7">
        <v>43466</v>
      </c>
      <c r="L2084" t="s">
        <v>11</v>
      </c>
    </row>
    <row r="2085" spans="1:12" x14ac:dyDescent="0.3">
      <c r="A2085" t="s">
        <v>4</v>
      </c>
      <c r="B2085" t="s">
        <v>67</v>
      </c>
      <c r="C2085" t="s">
        <v>15</v>
      </c>
      <c r="D2085" t="s">
        <v>27</v>
      </c>
      <c r="E2085">
        <v>956.76</v>
      </c>
      <c r="F2085">
        <v>90.05</v>
      </c>
      <c r="G2085" t="s">
        <v>77</v>
      </c>
      <c r="H2085">
        <v>1</v>
      </c>
      <c r="I2085">
        <v>8</v>
      </c>
      <c r="J2085" s="6">
        <v>43492</v>
      </c>
      <c r="K2085" s="7">
        <v>43466</v>
      </c>
      <c r="L2085" t="s">
        <v>13</v>
      </c>
    </row>
    <row r="2086" spans="1:12" x14ac:dyDescent="0.3">
      <c r="A2086" t="s">
        <v>4</v>
      </c>
      <c r="B2086" t="s">
        <v>67</v>
      </c>
      <c r="C2086" t="s">
        <v>16</v>
      </c>
      <c r="D2086" t="s">
        <v>27</v>
      </c>
      <c r="E2086">
        <v>5246.1</v>
      </c>
      <c r="F2086">
        <v>641.20000000000005</v>
      </c>
      <c r="G2086" t="s">
        <v>77</v>
      </c>
      <c r="H2086">
        <v>1</v>
      </c>
      <c r="I2086">
        <v>7</v>
      </c>
      <c r="J2086" s="6">
        <v>43492</v>
      </c>
      <c r="K2086" s="7">
        <v>43466</v>
      </c>
      <c r="L2086" t="s">
        <v>13</v>
      </c>
    </row>
    <row r="2087" spans="1:12" x14ac:dyDescent="0.3">
      <c r="A2087" t="s">
        <v>4</v>
      </c>
      <c r="B2087" t="s">
        <v>63</v>
      </c>
      <c r="C2087" t="s">
        <v>16</v>
      </c>
      <c r="D2087" t="s">
        <v>27</v>
      </c>
      <c r="E2087">
        <v>34261.120000000003</v>
      </c>
      <c r="F2087">
        <v>5995.68</v>
      </c>
      <c r="G2087" t="s">
        <v>77</v>
      </c>
      <c r="H2087">
        <v>1</v>
      </c>
      <c r="I2087">
        <v>5</v>
      </c>
      <c r="J2087" s="6">
        <v>43492</v>
      </c>
      <c r="K2087" s="7">
        <v>43466</v>
      </c>
      <c r="L2087" t="s">
        <v>10</v>
      </c>
    </row>
    <row r="2088" spans="1:12" x14ac:dyDescent="0.3">
      <c r="A2088" t="s">
        <v>5</v>
      </c>
      <c r="B2088" t="s">
        <v>63</v>
      </c>
      <c r="C2088" t="s">
        <v>16</v>
      </c>
      <c r="D2088" t="s">
        <v>27</v>
      </c>
      <c r="E2088">
        <v>25072.74</v>
      </c>
      <c r="F2088">
        <v>11143.44</v>
      </c>
      <c r="G2088" t="s">
        <v>77</v>
      </c>
      <c r="H2088">
        <v>1</v>
      </c>
      <c r="I2088">
        <v>3</v>
      </c>
      <c r="J2088" s="6">
        <v>43492</v>
      </c>
      <c r="K2088" s="7">
        <v>43466</v>
      </c>
      <c r="L2088" t="s">
        <v>10</v>
      </c>
    </row>
    <row r="2089" spans="1:12" x14ac:dyDescent="0.3">
      <c r="A2089" t="s">
        <v>5</v>
      </c>
      <c r="B2089" t="s">
        <v>67</v>
      </c>
      <c r="C2089" t="s">
        <v>16</v>
      </c>
      <c r="D2089" t="s">
        <v>27</v>
      </c>
      <c r="E2089">
        <v>1072.54</v>
      </c>
      <c r="F2089">
        <v>314.74</v>
      </c>
      <c r="G2089" t="s">
        <v>77</v>
      </c>
      <c r="H2089">
        <v>1</v>
      </c>
      <c r="I2089">
        <v>2</v>
      </c>
      <c r="J2089" s="6">
        <v>43492</v>
      </c>
      <c r="K2089" s="7">
        <v>43466</v>
      </c>
      <c r="L2089" t="s">
        <v>13</v>
      </c>
    </row>
    <row r="2090" spans="1:12" x14ac:dyDescent="0.3">
      <c r="A2090" t="s">
        <v>3</v>
      </c>
      <c r="B2090" t="s">
        <v>65</v>
      </c>
      <c r="C2090" t="s">
        <v>15</v>
      </c>
      <c r="D2090" t="s">
        <v>27</v>
      </c>
      <c r="E2090">
        <v>9246</v>
      </c>
      <c r="F2090">
        <v>809.01</v>
      </c>
      <c r="G2090" t="s">
        <v>77</v>
      </c>
      <c r="H2090">
        <v>1</v>
      </c>
      <c r="I2090">
        <v>10</v>
      </c>
      <c r="J2090" s="6">
        <v>43492</v>
      </c>
      <c r="K2090" s="7">
        <v>43466</v>
      </c>
      <c r="L2090" t="s">
        <v>12</v>
      </c>
    </row>
    <row r="2091" spans="1:12" x14ac:dyDescent="0.3">
      <c r="A2091" t="s">
        <v>4</v>
      </c>
      <c r="B2091" t="s">
        <v>69</v>
      </c>
      <c r="C2091" t="s">
        <v>15</v>
      </c>
      <c r="D2091" t="s">
        <v>27</v>
      </c>
      <c r="E2091">
        <v>5596.91</v>
      </c>
      <c r="F2091">
        <v>3041.8</v>
      </c>
      <c r="G2091" t="s">
        <v>77</v>
      </c>
      <c r="H2091">
        <v>1</v>
      </c>
      <c r="I2091">
        <v>9</v>
      </c>
      <c r="J2091" s="6">
        <v>43492</v>
      </c>
      <c r="K2091" s="7">
        <v>43466</v>
      </c>
      <c r="L2091" t="s">
        <v>8</v>
      </c>
    </row>
    <row r="2092" spans="1:12" x14ac:dyDescent="0.3">
      <c r="A2092" t="s">
        <v>2</v>
      </c>
      <c r="B2092" t="s">
        <v>69</v>
      </c>
      <c r="C2092" t="s">
        <v>16</v>
      </c>
      <c r="D2092" t="s">
        <v>27</v>
      </c>
      <c r="E2092">
        <v>11762.52</v>
      </c>
      <c r="F2092">
        <v>6686.06</v>
      </c>
      <c r="G2092" t="s">
        <v>77</v>
      </c>
      <c r="H2092">
        <v>1</v>
      </c>
      <c r="I2092">
        <v>1</v>
      </c>
      <c r="J2092" s="6">
        <v>43492</v>
      </c>
      <c r="K2092" s="7">
        <v>43466</v>
      </c>
      <c r="L2092" t="s">
        <v>8</v>
      </c>
    </row>
    <row r="2093" spans="1:12" x14ac:dyDescent="0.3">
      <c r="A2093" t="s">
        <v>5</v>
      </c>
      <c r="B2093" t="s">
        <v>65</v>
      </c>
      <c r="C2093" t="s">
        <v>15</v>
      </c>
      <c r="D2093" t="s">
        <v>27</v>
      </c>
      <c r="E2093">
        <v>29279</v>
      </c>
      <c r="F2093">
        <v>5547.56</v>
      </c>
      <c r="G2093" t="s">
        <v>77</v>
      </c>
      <c r="H2093">
        <v>1</v>
      </c>
      <c r="I2093">
        <v>10</v>
      </c>
      <c r="J2093" s="6">
        <v>43493</v>
      </c>
      <c r="K2093" s="7">
        <v>43466</v>
      </c>
      <c r="L2093" t="s">
        <v>12</v>
      </c>
    </row>
    <row r="2094" spans="1:12" x14ac:dyDescent="0.3">
      <c r="A2094" t="s">
        <v>4</v>
      </c>
      <c r="B2094" t="s">
        <v>65</v>
      </c>
      <c r="C2094" t="s">
        <v>15</v>
      </c>
      <c r="D2094" t="s">
        <v>27</v>
      </c>
      <c r="E2094">
        <v>11175.33</v>
      </c>
      <c r="F2094">
        <v>5223.2299999999996</v>
      </c>
      <c r="G2094" t="s">
        <v>77</v>
      </c>
      <c r="H2094">
        <v>1</v>
      </c>
      <c r="I2094">
        <v>8</v>
      </c>
      <c r="J2094" s="6">
        <v>43493</v>
      </c>
      <c r="K2094" s="7">
        <v>43466</v>
      </c>
      <c r="L2094" t="s">
        <v>12</v>
      </c>
    </row>
    <row r="2095" spans="1:12" x14ac:dyDescent="0.3">
      <c r="A2095" t="s">
        <v>3</v>
      </c>
      <c r="B2095" t="s">
        <v>63</v>
      </c>
      <c r="C2095" t="s">
        <v>15</v>
      </c>
      <c r="D2095" t="s">
        <v>27</v>
      </c>
      <c r="E2095">
        <v>5628</v>
      </c>
      <c r="F2095">
        <v>2331.6</v>
      </c>
      <c r="G2095" t="s">
        <v>77</v>
      </c>
      <c r="H2095">
        <v>1</v>
      </c>
      <c r="I2095">
        <v>10</v>
      </c>
      <c r="J2095" s="6">
        <v>43493</v>
      </c>
      <c r="K2095" s="7">
        <v>43466</v>
      </c>
      <c r="L2095" t="s">
        <v>10</v>
      </c>
    </row>
    <row r="2096" spans="1:12" x14ac:dyDescent="0.3">
      <c r="A2096" t="s">
        <v>3</v>
      </c>
      <c r="B2096" t="s">
        <v>63</v>
      </c>
      <c r="C2096" t="s">
        <v>16</v>
      </c>
      <c r="D2096" t="s">
        <v>27</v>
      </c>
      <c r="E2096">
        <v>4623</v>
      </c>
      <c r="F2096">
        <v>2562.75</v>
      </c>
      <c r="G2096" t="s">
        <v>77</v>
      </c>
      <c r="H2096">
        <v>1</v>
      </c>
      <c r="I2096">
        <v>4</v>
      </c>
      <c r="J2096" s="6">
        <v>43493</v>
      </c>
      <c r="K2096" s="7">
        <v>43466</v>
      </c>
      <c r="L2096" t="s">
        <v>10</v>
      </c>
    </row>
    <row r="2097" spans="1:12" x14ac:dyDescent="0.3">
      <c r="A2097" t="s">
        <v>2</v>
      </c>
      <c r="B2097" t="s">
        <v>65</v>
      </c>
      <c r="C2097" t="s">
        <v>16</v>
      </c>
      <c r="D2097" t="s">
        <v>27</v>
      </c>
      <c r="E2097">
        <v>4641.49</v>
      </c>
      <c r="F2097">
        <v>1917.13</v>
      </c>
      <c r="G2097" t="s">
        <v>77</v>
      </c>
      <c r="H2097">
        <v>1</v>
      </c>
      <c r="I2097">
        <v>7</v>
      </c>
      <c r="J2097" s="6">
        <v>43493</v>
      </c>
      <c r="K2097" s="7">
        <v>43466</v>
      </c>
      <c r="L2097" t="s">
        <v>12</v>
      </c>
    </row>
    <row r="2098" spans="1:12" x14ac:dyDescent="0.3">
      <c r="A2098" t="s">
        <v>2</v>
      </c>
      <c r="B2098" t="s">
        <v>66</v>
      </c>
      <c r="C2098" t="s">
        <v>16</v>
      </c>
      <c r="D2098" t="s">
        <v>27</v>
      </c>
      <c r="E2098">
        <v>28027.439999999999</v>
      </c>
      <c r="F2098">
        <v>9031.0400000000009</v>
      </c>
      <c r="G2098" t="s">
        <v>77</v>
      </c>
      <c r="H2098">
        <v>1</v>
      </c>
      <c r="I2098">
        <v>3</v>
      </c>
      <c r="J2098" s="6">
        <v>43493</v>
      </c>
      <c r="K2098" s="7">
        <v>43466</v>
      </c>
      <c r="L2098" t="s">
        <v>11</v>
      </c>
    </row>
    <row r="2099" spans="1:12" x14ac:dyDescent="0.3">
      <c r="A2099" t="s">
        <v>2</v>
      </c>
      <c r="B2099" t="s">
        <v>69</v>
      </c>
      <c r="C2099" t="s">
        <v>16</v>
      </c>
      <c r="D2099" t="s">
        <v>27</v>
      </c>
      <c r="E2099">
        <v>10745.46</v>
      </c>
      <c r="F2099">
        <v>5133.93</v>
      </c>
      <c r="G2099" t="s">
        <v>77</v>
      </c>
      <c r="H2099">
        <v>1</v>
      </c>
      <c r="I2099">
        <v>6</v>
      </c>
      <c r="J2099" s="6">
        <v>43493</v>
      </c>
      <c r="K2099" s="7">
        <v>43466</v>
      </c>
      <c r="L2099" t="s">
        <v>8</v>
      </c>
    </row>
    <row r="2100" spans="1:12" x14ac:dyDescent="0.3">
      <c r="A2100" t="s">
        <v>2</v>
      </c>
      <c r="B2100" t="s">
        <v>65</v>
      </c>
      <c r="C2100" t="s">
        <v>16</v>
      </c>
      <c r="D2100" t="s">
        <v>27</v>
      </c>
      <c r="E2100">
        <v>1060.21</v>
      </c>
      <c r="F2100">
        <v>553.15</v>
      </c>
      <c r="G2100" t="s">
        <v>77</v>
      </c>
      <c r="H2100">
        <v>1</v>
      </c>
      <c r="I2100">
        <v>2</v>
      </c>
      <c r="J2100" s="6">
        <v>43493</v>
      </c>
      <c r="K2100" s="7">
        <v>43466</v>
      </c>
      <c r="L2100" t="s">
        <v>12</v>
      </c>
    </row>
    <row r="2101" spans="1:12" x14ac:dyDescent="0.3">
      <c r="A2101" t="s">
        <v>4</v>
      </c>
      <c r="B2101" t="s">
        <v>69</v>
      </c>
      <c r="C2101" t="s">
        <v>16</v>
      </c>
      <c r="D2101" t="s">
        <v>27</v>
      </c>
      <c r="E2101">
        <v>3437.1</v>
      </c>
      <c r="F2101">
        <v>1871.31</v>
      </c>
      <c r="G2101" t="s">
        <v>77</v>
      </c>
      <c r="H2101">
        <v>1</v>
      </c>
      <c r="I2101">
        <v>1</v>
      </c>
      <c r="J2101" s="6">
        <v>43493</v>
      </c>
      <c r="K2101" s="7">
        <v>43466</v>
      </c>
      <c r="L2101" t="s">
        <v>8</v>
      </c>
    </row>
    <row r="2102" spans="1:12" x14ac:dyDescent="0.3">
      <c r="A2102" t="s">
        <v>3</v>
      </c>
      <c r="B2102" t="s">
        <v>66</v>
      </c>
      <c r="C2102" t="s">
        <v>15</v>
      </c>
      <c r="D2102" t="s">
        <v>27</v>
      </c>
      <c r="E2102">
        <v>10971.92</v>
      </c>
      <c r="F2102">
        <v>1192.6199999999999</v>
      </c>
      <c r="G2102" t="s">
        <v>77</v>
      </c>
      <c r="H2102">
        <v>1</v>
      </c>
      <c r="I2102">
        <v>8</v>
      </c>
      <c r="J2102" s="6">
        <v>43493</v>
      </c>
      <c r="K2102" s="7">
        <v>43466</v>
      </c>
      <c r="L2102" t="s">
        <v>11</v>
      </c>
    </row>
    <row r="2103" spans="1:12" x14ac:dyDescent="0.3">
      <c r="A2103" t="s">
        <v>2</v>
      </c>
      <c r="B2103" t="s">
        <v>63</v>
      </c>
      <c r="C2103" t="s">
        <v>16</v>
      </c>
      <c r="D2103" t="s">
        <v>27</v>
      </c>
      <c r="E2103">
        <v>10706.87</v>
      </c>
      <c r="F2103">
        <v>4538.78</v>
      </c>
      <c r="G2103" t="s">
        <v>77</v>
      </c>
      <c r="H2103">
        <v>1</v>
      </c>
      <c r="I2103">
        <v>7</v>
      </c>
      <c r="J2103" s="6">
        <v>43493</v>
      </c>
      <c r="K2103" s="7">
        <v>43466</v>
      </c>
      <c r="L2103" t="s">
        <v>10</v>
      </c>
    </row>
    <row r="2104" spans="1:12" x14ac:dyDescent="0.3">
      <c r="A2104" t="s">
        <v>4</v>
      </c>
      <c r="B2104" t="s">
        <v>67</v>
      </c>
      <c r="C2104" t="s">
        <v>15</v>
      </c>
      <c r="D2104" t="s">
        <v>27</v>
      </c>
      <c r="E2104">
        <v>28107.84</v>
      </c>
      <c r="F2104">
        <v>8860.08</v>
      </c>
      <c r="G2104" t="s">
        <v>77</v>
      </c>
      <c r="H2104">
        <v>1</v>
      </c>
      <c r="I2104">
        <v>10</v>
      </c>
      <c r="J2104" s="6">
        <v>43493</v>
      </c>
      <c r="K2104" s="7">
        <v>43466</v>
      </c>
      <c r="L2104" t="s">
        <v>13</v>
      </c>
    </row>
    <row r="2105" spans="1:12" x14ac:dyDescent="0.3">
      <c r="A2105" t="s">
        <v>3</v>
      </c>
      <c r="B2105" t="s">
        <v>66</v>
      </c>
      <c r="C2105" t="s">
        <v>15</v>
      </c>
      <c r="D2105" t="s">
        <v>27</v>
      </c>
      <c r="E2105">
        <v>1337.59</v>
      </c>
      <c r="F2105">
        <v>348.91</v>
      </c>
      <c r="G2105" t="s">
        <v>77</v>
      </c>
      <c r="H2105">
        <v>1</v>
      </c>
      <c r="I2105">
        <v>8</v>
      </c>
      <c r="J2105" s="6">
        <v>43493</v>
      </c>
      <c r="K2105" s="7">
        <v>43466</v>
      </c>
      <c r="L2105" t="s">
        <v>11</v>
      </c>
    </row>
    <row r="2106" spans="1:12" x14ac:dyDescent="0.3">
      <c r="A2106" t="s">
        <v>3</v>
      </c>
      <c r="B2106" t="s">
        <v>63</v>
      </c>
      <c r="C2106" t="s">
        <v>16</v>
      </c>
      <c r="D2106" t="s">
        <v>27</v>
      </c>
      <c r="E2106">
        <v>4068.24</v>
      </c>
      <c r="F2106">
        <v>530.64</v>
      </c>
      <c r="G2106" t="s">
        <v>77</v>
      </c>
      <c r="H2106">
        <v>1</v>
      </c>
      <c r="I2106">
        <v>3</v>
      </c>
      <c r="J2106" s="6">
        <v>43493</v>
      </c>
      <c r="K2106" s="7">
        <v>43466</v>
      </c>
      <c r="L2106" t="s">
        <v>10</v>
      </c>
    </row>
    <row r="2107" spans="1:12" x14ac:dyDescent="0.3">
      <c r="A2107" t="s">
        <v>3</v>
      </c>
      <c r="B2107" t="s">
        <v>70</v>
      </c>
      <c r="C2107" t="s">
        <v>15</v>
      </c>
      <c r="D2107" t="s">
        <v>27</v>
      </c>
      <c r="E2107">
        <v>470.34</v>
      </c>
      <c r="F2107">
        <v>141.09</v>
      </c>
      <c r="G2107" t="s">
        <v>77</v>
      </c>
      <c r="H2107">
        <v>1</v>
      </c>
      <c r="I2107">
        <v>9</v>
      </c>
      <c r="J2107" s="6">
        <v>43493</v>
      </c>
      <c r="K2107" s="7">
        <v>43466</v>
      </c>
      <c r="L2107" t="s">
        <v>9</v>
      </c>
    </row>
    <row r="2108" spans="1:12" x14ac:dyDescent="0.3">
      <c r="A2108" t="s">
        <v>3</v>
      </c>
      <c r="B2108" t="s">
        <v>70</v>
      </c>
      <c r="C2108" t="s">
        <v>16</v>
      </c>
      <c r="D2108" t="s">
        <v>27</v>
      </c>
      <c r="E2108">
        <v>936.93</v>
      </c>
      <c r="F2108">
        <v>162.94999999999999</v>
      </c>
      <c r="G2108" t="s">
        <v>77</v>
      </c>
      <c r="H2108">
        <v>1</v>
      </c>
      <c r="I2108">
        <v>2</v>
      </c>
      <c r="J2108" s="6">
        <v>43493</v>
      </c>
      <c r="K2108" s="7">
        <v>43466</v>
      </c>
      <c r="L2108" t="s">
        <v>9</v>
      </c>
    </row>
    <row r="2109" spans="1:12" x14ac:dyDescent="0.3">
      <c r="A2109" t="s">
        <v>3</v>
      </c>
      <c r="B2109" t="s">
        <v>70</v>
      </c>
      <c r="C2109" t="s">
        <v>16</v>
      </c>
      <c r="D2109" t="s">
        <v>27</v>
      </c>
      <c r="E2109">
        <v>18590.62</v>
      </c>
      <c r="F2109">
        <v>9295.34</v>
      </c>
      <c r="G2109" t="s">
        <v>77</v>
      </c>
      <c r="H2109">
        <v>1</v>
      </c>
      <c r="I2109">
        <v>6</v>
      </c>
      <c r="J2109" s="6">
        <v>43494</v>
      </c>
      <c r="K2109" s="7">
        <v>43466</v>
      </c>
      <c r="L2109" t="s">
        <v>9</v>
      </c>
    </row>
    <row r="2110" spans="1:12" x14ac:dyDescent="0.3">
      <c r="A2110" t="s">
        <v>4</v>
      </c>
      <c r="B2110" t="s">
        <v>66</v>
      </c>
      <c r="C2110" t="s">
        <v>15</v>
      </c>
      <c r="D2110" t="s">
        <v>27</v>
      </c>
      <c r="E2110">
        <v>18910.080000000002</v>
      </c>
      <c r="F2110">
        <v>2431.31</v>
      </c>
      <c r="G2110" t="s">
        <v>77</v>
      </c>
      <c r="H2110">
        <v>1</v>
      </c>
      <c r="I2110">
        <v>9</v>
      </c>
      <c r="J2110" s="6">
        <v>43494</v>
      </c>
      <c r="K2110" s="7">
        <v>43466</v>
      </c>
      <c r="L2110" t="s">
        <v>11</v>
      </c>
    </row>
    <row r="2111" spans="1:12" x14ac:dyDescent="0.3">
      <c r="A2111" t="s">
        <v>2</v>
      </c>
      <c r="B2111" t="s">
        <v>69</v>
      </c>
      <c r="C2111" t="s">
        <v>16</v>
      </c>
      <c r="D2111" t="s">
        <v>27</v>
      </c>
      <c r="E2111">
        <v>2188.2199999999998</v>
      </c>
      <c r="F2111">
        <v>665.98</v>
      </c>
      <c r="G2111" t="s">
        <v>77</v>
      </c>
      <c r="H2111">
        <v>1</v>
      </c>
      <c r="I2111">
        <v>3</v>
      </c>
      <c r="J2111" s="6">
        <v>43494</v>
      </c>
      <c r="K2111" s="7">
        <v>43466</v>
      </c>
      <c r="L2111" t="s">
        <v>8</v>
      </c>
    </row>
    <row r="2112" spans="1:12" x14ac:dyDescent="0.3">
      <c r="A2112" t="s">
        <v>3</v>
      </c>
      <c r="B2112" t="s">
        <v>63</v>
      </c>
      <c r="C2112" t="s">
        <v>15</v>
      </c>
      <c r="D2112" t="s">
        <v>27</v>
      </c>
      <c r="E2112">
        <v>4824</v>
      </c>
      <c r="F2112">
        <v>663.3</v>
      </c>
      <c r="G2112" t="s">
        <v>77</v>
      </c>
      <c r="H2112">
        <v>1</v>
      </c>
      <c r="I2112">
        <v>10</v>
      </c>
      <c r="J2112" s="6">
        <v>43494</v>
      </c>
      <c r="K2112" s="7">
        <v>43466</v>
      </c>
      <c r="L2112" t="s">
        <v>10</v>
      </c>
    </row>
    <row r="2113" spans="1:12" x14ac:dyDescent="0.3">
      <c r="A2113" t="s">
        <v>3</v>
      </c>
      <c r="B2113" t="s">
        <v>70</v>
      </c>
      <c r="C2113" t="s">
        <v>16</v>
      </c>
      <c r="D2113" t="s">
        <v>27</v>
      </c>
      <c r="E2113">
        <v>7345.21</v>
      </c>
      <c r="F2113">
        <v>4175.17</v>
      </c>
      <c r="G2113" t="s">
        <v>77</v>
      </c>
      <c r="H2113">
        <v>1</v>
      </c>
      <c r="I2113">
        <v>4</v>
      </c>
      <c r="J2113" s="6">
        <v>43494</v>
      </c>
      <c r="K2113" s="7">
        <v>43466</v>
      </c>
      <c r="L2113" t="s">
        <v>9</v>
      </c>
    </row>
    <row r="2114" spans="1:12" x14ac:dyDescent="0.3">
      <c r="A2114" t="s">
        <v>4</v>
      </c>
      <c r="B2114" t="s">
        <v>67</v>
      </c>
      <c r="C2114" t="s">
        <v>16</v>
      </c>
      <c r="D2114" t="s">
        <v>27</v>
      </c>
      <c r="E2114">
        <v>4850.13</v>
      </c>
      <c r="F2114">
        <v>1123.2</v>
      </c>
      <c r="G2114" t="s">
        <v>77</v>
      </c>
      <c r="H2114">
        <v>1</v>
      </c>
      <c r="I2114">
        <v>5</v>
      </c>
      <c r="J2114" s="6">
        <v>43494</v>
      </c>
      <c r="K2114" s="7">
        <v>43466</v>
      </c>
      <c r="L2114" t="s">
        <v>13</v>
      </c>
    </row>
    <row r="2115" spans="1:12" x14ac:dyDescent="0.3">
      <c r="A2115" t="s">
        <v>3</v>
      </c>
      <c r="B2115" t="s">
        <v>63</v>
      </c>
      <c r="C2115" t="s">
        <v>16</v>
      </c>
      <c r="D2115" t="s">
        <v>27</v>
      </c>
      <c r="E2115">
        <v>1700.46</v>
      </c>
      <c r="F2115">
        <v>755.76</v>
      </c>
      <c r="G2115" t="s">
        <v>77</v>
      </c>
      <c r="H2115">
        <v>1</v>
      </c>
      <c r="I2115">
        <v>6</v>
      </c>
      <c r="J2115" s="6">
        <v>43494</v>
      </c>
      <c r="K2115" s="7">
        <v>43466</v>
      </c>
      <c r="L2115" t="s">
        <v>10</v>
      </c>
    </row>
    <row r="2116" spans="1:12" x14ac:dyDescent="0.3">
      <c r="A2116" t="s">
        <v>5</v>
      </c>
      <c r="B2116" t="s">
        <v>63</v>
      </c>
      <c r="C2116" t="s">
        <v>16</v>
      </c>
      <c r="D2116" t="s">
        <v>27</v>
      </c>
      <c r="E2116">
        <v>1193.94</v>
      </c>
      <c r="F2116">
        <v>504.12</v>
      </c>
      <c r="G2116" t="s">
        <v>77</v>
      </c>
      <c r="H2116">
        <v>1</v>
      </c>
      <c r="I2116">
        <v>1</v>
      </c>
      <c r="J2116" s="6">
        <v>43494</v>
      </c>
      <c r="K2116" s="7">
        <v>43466</v>
      </c>
      <c r="L2116" t="s">
        <v>10</v>
      </c>
    </row>
    <row r="2117" spans="1:12" x14ac:dyDescent="0.3">
      <c r="A2117" t="s">
        <v>4</v>
      </c>
      <c r="B2117" t="s">
        <v>63</v>
      </c>
      <c r="C2117" t="s">
        <v>16</v>
      </c>
      <c r="D2117" t="s">
        <v>27</v>
      </c>
      <c r="E2117">
        <v>2659.23</v>
      </c>
      <c r="F2117">
        <v>1181.8800000000001</v>
      </c>
      <c r="G2117" t="s">
        <v>77</v>
      </c>
      <c r="H2117">
        <v>1</v>
      </c>
      <c r="I2117">
        <v>3</v>
      </c>
      <c r="J2117" s="6">
        <v>43494</v>
      </c>
      <c r="K2117" s="7">
        <v>43466</v>
      </c>
      <c r="L2117" t="s">
        <v>10</v>
      </c>
    </row>
    <row r="2118" spans="1:12" x14ac:dyDescent="0.3">
      <c r="A2118" t="s">
        <v>5</v>
      </c>
      <c r="B2118" t="s">
        <v>67</v>
      </c>
      <c r="C2118" t="s">
        <v>15</v>
      </c>
      <c r="D2118" t="s">
        <v>27</v>
      </c>
      <c r="E2118">
        <v>1010.9</v>
      </c>
      <c r="F2118">
        <v>527.42999999999995</v>
      </c>
      <c r="G2118" t="s">
        <v>77</v>
      </c>
      <c r="H2118">
        <v>1</v>
      </c>
      <c r="I2118">
        <v>9</v>
      </c>
      <c r="J2118" s="6">
        <v>43494</v>
      </c>
      <c r="K2118" s="7">
        <v>43466</v>
      </c>
      <c r="L2118" t="s">
        <v>13</v>
      </c>
    </row>
    <row r="2119" spans="1:12" x14ac:dyDescent="0.3">
      <c r="A2119" t="s">
        <v>3</v>
      </c>
      <c r="B2119" t="s">
        <v>63</v>
      </c>
      <c r="C2119" t="s">
        <v>15</v>
      </c>
      <c r="D2119" t="s">
        <v>27</v>
      </c>
      <c r="E2119">
        <v>5867.19</v>
      </c>
      <c r="F2119">
        <v>1825.32</v>
      </c>
      <c r="G2119" t="s">
        <v>77</v>
      </c>
      <c r="H2119">
        <v>1</v>
      </c>
      <c r="I2119">
        <v>10</v>
      </c>
      <c r="J2119" s="6">
        <v>43495</v>
      </c>
      <c r="K2119" s="7">
        <v>43466</v>
      </c>
      <c r="L2119" t="s">
        <v>10</v>
      </c>
    </row>
    <row r="2120" spans="1:12" x14ac:dyDescent="0.3">
      <c r="A2120" t="s">
        <v>4</v>
      </c>
      <c r="B2120" t="s">
        <v>65</v>
      </c>
      <c r="C2120" t="s">
        <v>16</v>
      </c>
      <c r="D2120" t="s">
        <v>27</v>
      </c>
      <c r="E2120">
        <v>5190.09</v>
      </c>
      <c r="F2120">
        <v>733.38</v>
      </c>
      <c r="G2120" t="s">
        <v>77</v>
      </c>
      <c r="H2120">
        <v>1</v>
      </c>
      <c r="I2120">
        <v>5</v>
      </c>
      <c r="J2120" s="6">
        <v>43495</v>
      </c>
      <c r="K2120" s="7">
        <v>43466</v>
      </c>
      <c r="L2120" t="s">
        <v>12</v>
      </c>
    </row>
    <row r="2121" spans="1:12" x14ac:dyDescent="0.3">
      <c r="A2121" t="s">
        <v>2</v>
      </c>
      <c r="B2121" t="s">
        <v>66</v>
      </c>
      <c r="C2121" t="s">
        <v>16</v>
      </c>
      <c r="D2121" t="s">
        <v>27</v>
      </c>
      <c r="E2121">
        <v>905.5</v>
      </c>
      <c r="F2121">
        <v>117.18</v>
      </c>
      <c r="G2121" t="s">
        <v>77</v>
      </c>
      <c r="H2121">
        <v>1</v>
      </c>
      <c r="I2121">
        <v>5</v>
      </c>
      <c r="J2121" s="6">
        <v>43495</v>
      </c>
      <c r="K2121" s="7">
        <v>43466</v>
      </c>
      <c r="L2121" t="s">
        <v>11</v>
      </c>
    </row>
    <row r="2122" spans="1:12" x14ac:dyDescent="0.3">
      <c r="A2122" t="s">
        <v>3</v>
      </c>
      <c r="B2122" t="s">
        <v>67</v>
      </c>
      <c r="C2122" t="s">
        <v>16</v>
      </c>
      <c r="D2122" t="s">
        <v>27</v>
      </c>
      <c r="E2122">
        <v>4763.7</v>
      </c>
      <c r="F2122">
        <v>476.35</v>
      </c>
      <c r="G2122" t="s">
        <v>77</v>
      </c>
      <c r="H2122">
        <v>1</v>
      </c>
      <c r="I2122">
        <v>6</v>
      </c>
      <c r="J2122" s="6">
        <v>43495</v>
      </c>
      <c r="K2122" s="7">
        <v>43466</v>
      </c>
      <c r="L2122" t="s">
        <v>13</v>
      </c>
    </row>
    <row r="2123" spans="1:12" x14ac:dyDescent="0.3">
      <c r="A2123" t="s">
        <v>5</v>
      </c>
      <c r="B2123" t="s">
        <v>67</v>
      </c>
      <c r="C2123" t="s">
        <v>15</v>
      </c>
      <c r="D2123" t="s">
        <v>27</v>
      </c>
      <c r="E2123">
        <v>9949.5</v>
      </c>
      <c r="F2123">
        <v>4532.5200000000004</v>
      </c>
      <c r="G2123" t="s">
        <v>77</v>
      </c>
      <c r="H2123">
        <v>1</v>
      </c>
      <c r="I2123">
        <v>9</v>
      </c>
      <c r="J2123" s="6">
        <v>43495</v>
      </c>
      <c r="K2123" s="7">
        <v>43466</v>
      </c>
      <c r="L2123" t="s">
        <v>13</v>
      </c>
    </row>
    <row r="2124" spans="1:12" x14ac:dyDescent="0.3">
      <c r="A2124" t="s">
        <v>3</v>
      </c>
      <c r="B2124" t="s">
        <v>63</v>
      </c>
      <c r="C2124" t="s">
        <v>16</v>
      </c>
      <c r="D2124" t="s">
        <v>27</v>
      </c>
      <c r="E2124">
        <v>18294.75</v>
      </c>
      <c r="F2124">
        <v>6959.93</v>
      </c>
      <c r="G2124" t="s">
        <v>77</v>
      </c>
      <c r="H2124">
        <v>1</v>
      </c>
      <c r="I2124">
        <v>2</v>
      </c>
      <c r="J2124" s="6">
        <v>43496</v>
      </c>
      <c r="K2124" s="7">
        <v>43466</v>
      </c>
      <c r="L2124" t="s">
        <v>10</v>
      </c>
    </row>
    <row r="2125" spans="1:12" x14ac:dyDescent="0.3">
      <c r="A2125" t="s">
        <v>3</v>
      </c>
      <c r="B2125" t="s">
        <v>69</v>
      </c>
      <c r="C2125" t="s">
        <v>15</v>
      </c>
      <c r="D2125" t="s">
        <v>27</v>
      </c>
      <c r="E2125">
        <v>14300.48</v>
      </c>
      <c r="F2125">
        <v>6217.6</v>
      </c>
      <c r="G2125" t="s">
        <v>77</v>
      </c>
      <c r="H2125">
        <v>1</v>
      </c>
      <c r="I2125">
        <v>10</v>
      </c>
      <c r="J2125" s="6">
        <v>43496</v>
      </c>
      <c r="K2125" s="7">
        <v>43466</v>
      </c>
      <c r="L2125" t="s">
        <v>8</v>
      </c>
    </row>
    <row r="2126" spans="1:12" x14ac:dyDescent="0.3">
      <c r="A2126" t="s">
        <v>5</v>
      </c>
      <c r="B2126" t="s">
        <v>66</v>
      </c>
      <c r="C2126" t="s">
        <v>16</v>
      </c>
      <c r="D2126" t="s">
        <v>27</v>
      </c>
      <c r="E2126">
        <v>10318.540000000001</v>
      </c>
      <c r="F2126">
        <v>3813.4</v>
      </c>
      <c r="G2126" t="s">
        <v>77</v>
      </c>
      <c r="H2126">
        <v>1</v>
      </c>
      <c r="I2126">
        <v>1</v>
      </c>
      <c r="J2126" s="6">
        <v>43496</v>
      </c>
      <c r="K2126" s="7">
        <v>43466</v>
      </c>
      <c r="L2126" t="s">
        <v>11</v>
      </c>
    </row>
    <row r="2127" spans="1:12" x14ac:dyDescent="0.3">
      <c r="A2127" t="s">
        <v>2</v>
      </c>
      <c r="B2127" t="s">
        <v>66</v>
      </c>
      <c r="C2127" t="s">
        <v>15</v>
      </c>
      <c r="D2127" t="s">
        <v>27</v>
      </c>
      <c r="E2127">
        <v>6903.68</v>
      </c>
      <c r="F2127">
        <v>1125.5999999999999</v>
      </c>
      <c r="G2127" t="s">
        <v>77</v>
      </c>
      <c r="H2127">
        <v>1</v>
      </c>
      <c r="I2127">
        <v>10</v>
      </c>
      <c r="J2127" s="6">
        <v>43496</v>
      </c>
      <c r="K2127" s="7">
        <v>43466</v>
      </c>
      <c r="L2127" t="s">
        <v>11</v>
      </c>
    </row>
    <row r="2128" spans="1:12" x14ac:dyDescent="0.3">
      <c r="A2128" t="s">
        <v>4</v>
      </c>
      <c r="B2128" t="s">
        <v>66</v>
      </c>
      <c r="C2128" t="s">
        <v>16</v>
      </c>
      <c r="D2128" t="s">
        <v>27</v>
      </c>
      <c r="E2128">
        <v>4487.66</v>
      </c>
      <c r="F2128">
        <v>1055.9000000000001</v>
      </c>
      <c r="G2128" t="s">
        <v>77</v>
      </c>
      <c r="H2128">
        <v>1</v>
      </c>
      <c r="I2128">
        <v>4</v>
      </c>
      <c r="J2128" s="6">
        <v>43496</v>
      </c>
      <c r="K2128" s="7">
        <v>43466</v>
      </c>
      <c r="L2128" t="s">
        <v>11</v>
      </c>
    </row>
    <row r="2129" spans="1:12" x14ac:dyDescent="0.3">
      <c r="A2129" t="s">
        <v>4</v>
      </c>
      <c r="B2129" t="s">
        <v>63</v>
      </c>
      <c r="C2129" t="s">
        <v>15</v>
      </c>
      <c r="D2129" t="s">
        <v>27</v>
      </c>
      <c r="E2129">
        <v>16287.7</v>
      </c>
      <c r="F2129">
        <v>7473.2</v>
      </c>
      <c r="G2129" t="s">
        <v>77</v>
      </c>
      <c r="H2129">
        <v>1</v>
      </c>
      <c r="I2129">
        <v>8</v>
      </c>
      <c r="J2129" s="6">
        <v>43496</v>
      </c>
      <c r="K2129" s="7">
        <v>43466</v>
      </c>
      <c r="L2129" t="s">
        <v>10</v>
      </c>
    </row>
    <row r="2130" spans="1:12" x14ac:dyDescent="0.3">
      <c r="A2130" t="s">
        <v>3</v>
      </c>
      <c r="B2130" t="s">
        <v>63</v>
      </c>
      <c r="C2130" t="s">
        <v>16</v>
      </c>
      <c r="D2130" t="s">
        <v>27</v>
      </c>
      <c r="E2130">
        <v>9286.2000000000007</v>
      </c>
      <c r="F2130">
        <v>-1061.3</v>
      </c>
      <c r="G2130" t="s">
        <v>77</v>
      </c>
      <c r="H2130">
        <v>1</v>
      </c>
      <c r="I2130">
        <v>1</v>
      </c>
      <c r="J2130" s="6">
        <v>43496</v>
      </c>
      <c r="K2130" s="7">
        <v>43466</v>
      </c>
      <c r="L2130" t="s">
        <v>10</v>
      </c>
    </row>
    <row r="2131" spans="1:12" x14ac:dyDescent="0.3">
      <c r="A2131" t="s">
        <v>3</v>
      </c>
      <c r="B2131" t="s">
        <v>66</v>
      </c>
      <c r="C2131" t="s">
        <v>15</v>
      </c>
      <c r="D2131" t="s">
        <v>27</v>
      </c>
      <c r="E2131">
        <v>1029.1199999999999</v>
      </c>
      <c r="F2131">
        <v>-120.06</v>
      </c>
      <c r="G2131" t="s">
        <v>78</v>
      </c>
      <c r="H2131">
        <v>1</v>
      </c>
      <c r="I2131">
        <v>9</v>
      </c>
      <c r="J2131" s="6">
        <v>43497</v>
      </c>
      <c r="K2131" s="7">
        <v>43497</v>
      </c>
      <c r="L2131" t="s">
        <v>11</v>
      </c>
    </row>
    <row r="2132" spans="1:12" x14ac:dyDescent="0.3">
      <c r="A2132" t="s">
        <v>5</v>
      </c>
      <c r="B2132" t="s">
        <v>65</v>
      </c>
      <c r="C2132" t="s">
        <v>16</v>
      </c>
      <c r="D2132" t="s">
        <v>27</v>
      </c>
      <c r="E2132">
        <v>18560.34</v>
      </c>
      <c r="F2132">
        <v>8867.7000000000007</v>
      </c>
      <c r="G2132" t="s">
        <v>78</v>
      </c>
      <c r="H2132">
        <v>1</v>
      </c>
      <c r="I2132">
        <v>4</v>
      </c>
      <c r="J2132" s="6">
        <v>43497</v>
      </c>
      <c r="K2132" s="7">
        <v>43497</v>
      </c>
      <c r="L2132" t="s">
        <v>12</v>
      </c>
    </row>
    <row r="2133" spans="1:12" x14ac:dyDescent="0.3">
      <c r="A2133" t="s">
        <v>4</v>
      </c>
      <c r="B2133" t="s">
        <v>70</v>
      </c>
      <c r="C2133" t="s">
        <v>16</v>
      </c>
      <c r="D2133" t="s">
        <v>27</v>
      </c>
      <c r="E2133">
        <v>2696.75</v>
      </c>
      <c r="F2133">
        <v>115.57</v>
      </c>
      <c r="G2133" t="s">
        <v>78</v>
      </c>
      <c r="H2133">
        <v>1</v>
      </c>
      <c r="I2133">
        <v>1</v>
      </c>
      <c r="J2133" s="6">
        <v>43497</v>
      </c>
      <c r="K2133" s="7">
        <v>43497</v>
      </c>
      <c r="L2133" t="s">
        <v>9</v>
      </c>
    </row>
    <row r="2134" spans="1:12" x14ac:dyDescent="0.3">
      <c r="A2134" t="s">
        <v>4</v>
      </c>
      <c r="B2134" t="s">
        <v>69</v>
      </c>
      <c r="C2134" t="s">
        <v>16</v>
      </c>
      <c r="D2134" t="s">
        <v>27</v>
      </c>
      <c r="E2134">
        <v>9452.02</v>
      </c>
      <c r="F2134">
        <v>1691.43</v>
      </c>
      <c r="G2134" t="s">
        <v>78</v>
      </c>
      <c r="H2134">
        <v>1</v>
      </c>
      <c r="I2134">
        <v>2</v>
      </c>
      <c r="J2134" s="6">
        <v>43497</v>
      </c>
      <c r="K2134" s="7">
        <v>43497</v>
      </c>
      <c r="L2134" t="s">
        <v>8</v>
      </c>
    </row>
    <row r="2135" spans="1:12" x14ac:dyDescent="0.3">
      <c r="A2135" t="s">
        <v>4</v>
      </c>
      <c r="B2135" t="s">
        <v>63</v>
      </c>
      <c r="C2135" t="s">
        <v>16</v>
      </c>
      <c r="D2135" t="s">
        <v>27</v>
      </c>
      <c r="E2135">
        <v>3188.87</v>
      </c>
      <c r="F2135">
        <v>704.89</v>
      </c>
      <c r="G2135" t="s">
        <v>78</v>
      </c>
      <c r="H2135">
        <v>1</v>
      </c>
      <c r="I2135">
        <v>4</v>
      </c>
      <c r="J2135" s="6">
        <v>43497</v>
      </c>
      <c r="K2135" s="7">
        <v>43497</v>
      </c>
      <c r="L2135" t="s">
        <v>10</v>
      </c>
    </row>
    <row r="2136" spans="1:12" x14ac:dyDescent="0.3">
      <c r="A2136" t="s">
        <v>2</v>
      </c>
      <c r="B2136" t="s">
        <v>65</v>
      </c>
      <c r="C2136" t="s">
        <v>16</v>
      </c>
      <c r="D2136" t="s">
        <v>27</v>
      </c>
      <c r="E2136">
        <v>2009.46</v>
      </c>
      <c r="F2136">
        <v>589.72</v>
      </c>
      <c r="G2136" t="s">
        <v>78</v>
      </c>
      <c r="H2136">
        <v>1</v>
      </c>
      <c r="I2136">
        <v>5</v>
      </c>
      <c r="J2136" s="6">
        <v>43498</v>
      </c>
      <c r="K2136" s="7">
        <v>43497</v>
      </c>
      <c r="L2136" t="s">
        <v>12</v>
      </c>
    </row>
    <row r="2137" spans="1:12" x14ac:dyDescent="0.3">
      <c r="A2137" t="s">
        <v>3</v>
      </c>
      <c r="B2137" t="s">
        <v>66</v>
      </c>
      <c r="C2137" t="s">
        <v>16</v>
      </c>
      <c r="D2137" t="s">
        <v>27</v>
      </c>
      <c r="E2137">
        <v>15995.25</v>
      </c>
      <c r="F2137">
        <v>7913.47</v>
      </c>
      <c r="G2137" t="s">
        <v>78</v>
      </c>
      <c r="H2137">
        <v>1</v>
      </c>
      <c r="I2137">
        <v>3</v>
      </c>
      <c r="J2137" s="6">
        <v>43498</v>
      </c>
      <c r="K2137" s="7">
        <v>43497</v>
      </c>
      <c r="L2137" t="s">
        <v>11</v>
      </c>
    </row>
    <row r="2138" spans="1:12" x14ac:dyDescent="0.3">
      <c r="A2138" t="s">
        <v>4</v>
      </c>
      <c r="B2138" t="s">
        <v>65</v>
      </c>
      <c r="C2138" t="s">
        <v>15</v>
      </c>
      <c r="D2138" t="s">
        <v>27</v>
      </c>
      <c r="E2138">
        <v>1246.2</v>
      </c>
      <c r="F2138">
        <v>353.08</v>
      </c>
      <c r="G2138" t="s">
        <v>78</v>
      </c>
      <c r="H2138">
        <v>1</v>
      </c>
      <c r="I2138">
        <v>10</v>
      </c>
      <c r="J2138" s="6">
        <v>43498</v>
      </c>
      <c r="K2138" s="7">
        <v>43497</v>
      </c>
      <c r="L2138" t="s">
        <v>12</v>
      </c>
    </row>
    <row r="2139" spans="1:12" x14ac:dyDescent="0.3">
      <c r="A2139" t="s">
        <v>5</v>
      </c>
      <c r="B2139" t="s">
        <v>63</v>
      </c>
      <c r="C2139" t="s">
        <v>16</v>
      </c>
      <c r="D2139" t="s">
        <v>27</v>
      </c>
      <c r="E2139">
        <v>5571.72</v>
      </c>
      <c r="F2139">
        <v>2290.62</v>
      </c>
      <c r="G2139" t="s">
        <v>78</v>
      </c>
      <c r="H2139">
        <v>1</v>
      </c>
      <c r="I2139">
        <v>1</v>
      </c>
      <c r="J2139" s="6">
        <v>43498</v>
      </c>
      <c r="K2139" s="7">
        <v>43497</v>
      </c>
      <c r="L2139" t="s">
        <v>10</v>
      </c>
    </row>
    <row r="2140" spans="1:12" x14ac:dyDescent="0.3">
      <c r="A2140" t="s">
        <v>4</v>
      </c>
      <c r="B2140" t="s">
        <v>63</v>
      </c>
      <c r="C2140" t="s">
        <v>16</v>
      </c>
      <c r="D2140" t="s">
        <v>27</v>
      </c>
      <c r="E2140">
        <v>12029.85</v>
      </c>
      <c r="F2140">
        <v>4811.95</v>
      </c>
      <c r="G2140" t="s">
        <v>78</v>
      </c>
      <c r="H2140">
        <v>1</v>
      </c>
      <c r="I2140">
        <v>6</v>
      </c>
      <c r="J2140" s="6">
        <v>43498</v>
      </c>
      <c r="K2140" s="7">
        <v>43497</v>
      </c>
      <c r="L2140" t="s">
        <v>10</v>
      </c>
    </row>
    <row r="2141" spans="1:12" x14ac:dyDescent="0.3">
      <c r="A2141" t="s">
        <v>3</v>
      </c>
      <c r="B2141" t="s">
        <v>63</v>
      </c>
      <c r="C2141" t="s">
        <v>15</v>
      </c>
      <c r="D2141" t="s">
        <v>27</v>
      </c>
      <c r="E2141">
        <v>4594.8599999999997</v>
      </c>
      <c r="F2141">
        <v>1480.56</v>
      </c>
      <c r="G2141" t="s">
        <v>78</v>
      </c>
      <c r="H2141">
        <v>1</v>
      </c>
      <c r="I2141">
        <v>10</v>
      </c>
      <c r="J2141" s="6">
        <v>43499</v>
      </c>
      <c r="K2141" s="7">
        <v>43497</v>
      </c>
      <c r="L2141" t="s">
        <v>10</v>
      </c>
    </row>
    <row r="2142" spans="1:12" x14ac:dyDescent="0.3">
      <c r="A2142" t="s">
        <v>3</v>
      </c>
      <c r="B2142" t="s">
        <v>66</v>
      </c>
      <c r="C2142" t="s">
        <v>16</v>
      </c>
      <c r="D2142" t="s">
        <v>27</v>
      </c>
      <c r="E2142">
        <v>5136.55</v>
      </c>
      <c r="F2142">
        <v>2649.37</v>
      </c>
      <c r="G2142" t="s">
        <v>78</v>
      </c>
      <c r="H2142">
        <v>1</v>
      </c>
      <c r="I2142">
        <v>7</v>
      </c>
      <c r="J2142" s="6">
        <v>43499</v>
      </c>
      <c r="K2142" s="7">
        <v>43497</v>
      </c>
      <c r="L2142" t="s">
        <v>11</v>
      </c>
    </row>
    <row r="2143" spans="1:12" x14ac:dyDescent="0.3">
      <c r="A2143" t="s">
        <v>3</v>
      </c>
      <c r="B2143" t="s">
        <v>66</v>
      </c>
      <c r="C2143" t="s">
        <v>15</v>
      </c>
      <c r="D2143" t="s">
        <v>27</v>
      </c>
      <c r="E2143">
        <v>6838.02</v>
      </c>
      <c r="F2143">
        <v>1975.4</v>
      </c>
      <c r="G2143" t="s">
        <v>78</v>
      </c>
      <c r="H2143">
        <v>1</v>
      </c>
      <c r="I2143">
        <v>10</v>
      </c>
      <c r="J2143" s="6">
        <v>43499</v>
      </c>
      <c r="K2143" s="7">
        <v>43497</v>
      </c>
      <c r="L2143" t="s">
        <v>11</v>
      </c>
    </row>
    <row r="2144" spans="1:12" x14ac:dyDescent="0.3">
      <c r="A2144" t="s">
        <v>5</v>
      </c>
      <c r="B2144" t="s">
        <v>69</v>
      </c>
      <c r="C2144" t="s">
        <v>16</v>
      </c>
      <c r="D2144" t="s">
        <v>27</v>
      </c>
      <c r="E2144">
        <v>11435.56</v>
      </c>
      <c r="F2144">
        <v>2018.04</v>
      </c>
      <c r="G2144" t="s">
        <v>78</v>
      </c>
      <c r="H2144">
        <v>1</v>
      </c>
      <c r="I2144">
        <v>3</v>
      </c>
      <c r="J2144" s="6">
        <v>43499</v>
      </c>
      <c r="K2144" s="7">
        <v>43497</v>
      </c>
      <c r="L2144" t="s">
        <v>8</v>
      </c>
    </row>
    <row r="2145" spans="1:12" x14ac:dyDescent="0.3">
      <c r="A2145" t="s">
        <v>2</v>
      </c>
      <c r="B2145" t="s">
        <v>63</v>
      </c>
      <c r="C2145" t="s">
        <v>16</v>
      </c>
      <c r="D2145" t="s">
        <v>27</v>
      </c>
      <c r="E2145">
        <v>27083.07</v>
      </c>
      <c r="F2145">
        <v>15679.67</v>
      </c>
      <c r="G2145" t="s">
        <v>78</v>
      </c>
      <c r="H2145">
        <v>1</v>
      </c>
      <c r="I2145">
        <v>1</v>
      </c>
      <c r="J2145" s="6">
        <v>43499</v>
      </c>
      <c r="K2145" s="7">
        <v>43497</v>
      </c>
      <c r="L2145" t="s">
        <v>10</v>
      </c>
    </row>
    <row r="2146" spans="1:12" x14ac:dyDescent="0.3">
      <c r="A2146" t="s">
        <v>4</v>
      </c>
      <c r="B2146" t="s">
        <v>69</v>
      </c>
      <c r="C2146" t="s">
        <v>16</v>
      </c>
      <c r="D2146" t="s">
        <v>27</v>
      </c>
      <c r="E2146">
        <v>557.44000000000005</v>
      </c>
      <c r="F2146">
        <v>55.76</v>
      </c>
      <c r="G2146" t="s">
        <v>78</v>
      </c>
      <c r="H2146">
        <v>1</v>
      </c>
      <c r="I2146">
        <v>6</v>
      </c>
      <c r="J2146" s="6">
        <v>43499</v>
      </c>
      <c r="K2146" s="7">
        <v>43497</v>
      </c>
      <c r="L2146" t="s">
        <v>8</v>
      </c>
    </row>
    <row r="2147" spans="1:12" x14ac:dyDescent="0.3">
      <c r="A2147" t="s">
        <v>2</v>
      </c>
      <c r="B2147" t="s">
        <v>63</v>
      </c>
      <c r="C2147" t="s">
        <v>16</v>
      </c>
      <c r="D2147" t="s">
        <v>27</v>
      </c>
      <c r="E2147">
        <v>1917.54</v>
      </c>
      <c r="F2147">
        <v>575.26</v>
      </c>
      <c r="G2147" t="s">
        <v>78</v>
      </c>
      <c r="H2147">
        <v>1</v>
      </c>
      <c r="I2147">
        <v>6</v>
      </c>
      <c r="J2147" s="6">
        <v>43499</v>
      </c>
      <c r="K2147" s="7">
        <v>43497</v>
      </c>
      <c r="L2147" t="s">
        <v>10</v>
      </c>
    </row>
    <row r="2148" spans="1:12" x14ac:dyDescent="0.3">
      <c r="A2148" t="s">
        <v>4</v>
      </c>
      <c r="B2148" t="s">
        <v>66</v>
      </c>
      <c r="C2148" t="s">
        <v>15</v>
      </c>
      <c r="D2148" t="s">
        <v>27</v>
      </c>
      <c r="E2148">
        <v>5969.7</v>
      </c>
      <c r="F2148">
        <v>397.98</v>
      </c>
      <c r="G2148" t="s">
        <v>78</v>
      </c>
      <c r="H2148">
        <v>1</v>
      </c>
      <c r="I2148">
        <v>10</v>
      </c>
      <c r="J2148" s="6">
        <v>43499</v>
      </c>
      <c r="K2148" s="7">
        <v>43497</v>
      </c>
      <c r="L2148" t="s">
        <v>11</v>
      </c>
    </row>
    <row r="2149" spans="1:12" x14ac:dyDescent="0.3">
      <c r="A2149" t="s">
        <v>3</v>
      </c>
      <c r="B2149" t="s">
        <v>69</v>
      </c>
      <c r="C2149" t="s">
        <v>15</v>
      </c>
      <c r="D2149" t="s">
        <v>27</v>
      </c>
      <c r="E2149">
        <v>711.88</v>
      </c>
      <c r="F2149">
        <v>167.48</v>
      </c>
      <c r="G2149" t="s">
        <v>78</v>
      </c>
      <c r="H2149">
        <v>1</v>
      </c>
      <c r="I2149">
        <v>8</v>
      </c>
      <c r="J2149" s="6">
        <v>43499</v>
      </c>
      <c r="K2149" s="7">
        <v>43497</v>
      </c>
      <c r="L2149" t="s">
        <v>8</v>
      </c>
    </row>
    <row r="2150" spans="1:12" x14ac:dyDescent="0.3">
      <c r="A2150" t="s">
        <v>5</v>
      </c>
      <c r="B2150" t="s">
        <v>66</v>
      </c>
      <c r="C2150" t="s">
        <v>16</v>
      </c>
      <c r="D2150" t="s">
        <v>27</v>
      </c>
      <c r="E2150">
        <v>23637.599999999999</v>
      </c>
      <c r="F2150">
        <v>2626.4</v>
      </c>
      <c r="G2150" t="s">
        <v>78</v>
      </c>
      <c r="H2150">
        <v>1</v>
      </c>
      <c r="I2150">
        <v>7</v>
      </c>
      <c r="J2150" s="6">
        <v>43500</v>
      </c>
      <c r="K2150" s="7">
        <v>43497</v>
      </c>
      <c r="L2150" t="s">
        <v>11</v>
      </c>
    </row>
    <row r="2151" spans="1:12" x14ac:dyDescent="0.3">
      <c r="A2151" t="s">
        <v>5</v>
      </c>
      <c r="B2151" t="s">
        <v>66</v>
      </c>
      <c r="C2151" t="s">
        <v>16</v>
      </c>
      <c r="D2151" t="s">
        <v>27</v>
      </c>
      <c r="E2151">
        <v>3883.32</v>
      </c>
      <c r="F2151">
        <v>422.1</v>
      </c>
      <c r="G2151" t="s">
        <v>78</v>
      </c>
      <c r="H2151">
        <v>1</v>
      </c>
      <c r="I2151">
        <v>3</v>
      </c>
      <c r="J2151" s="6">
        <v>43500</v>
      </c>
      <c r="K2151" s="7">
        <v>43497</v>
      </c>
      <c r="L2151" t="s">
        <v>11</v>
      </c>
    </row>
    <row r="2152" spans="1:12" x14ac:dyDescent="0.3">
      <c r="A2152" t="s">
        <v>4</v>
      </c>
      <c r="B2152" t="s">
        <v>63</v>
      </c>
      <c r="C2152" t="s">
        <v>15</v>
      </c>
      <c r="D2152" t="s">
        <v>27</v>
      </c>
      <c r="E2152">
        <v>6823.28</v>
      </c>
      <c r="F2152">
        <v>3734.84</v>
      </c>
      <c r="G2152" t="s">
        <v>78</v>
      </c>
      <c r="H2152">
        <v>1</v>
      </c>
      <c r="I2152">
        <v>8</v>
      </c>
      <c r="J2152" s="6">
        <v>43500</v>
      </c>
      <c r="K2152" s="7">
        <v>43497</v>
      </c>
      <c r="L2152" t="s">
        <v>10</v>
      </c>
    </row>
    <row r="2153" spans="1:12" x14ac:dyDescent="0.3">
      <c r="A2153" t="s">
        <v>3</v>
      </c>
      <c r="B2153" t="s">
        <v>67</v>
      </c>
      <c r="C2153" t="s">
        <v>16</v>
      </c>
      <c r="D2153" t="s">
        <v>27</v>
      </c>
      <c r="E2153">
        <v>3704.43</v>
      </c>
      <c r="F2153">
        <v>1403.78</v>
      </c>
      <c r="G2153" t="s">
        <v>78</v>
      </c>
      <c r="H2153">
        <v>1</v>
      </c>
      <c r="I2153">
        <v>7</v>
      </c>
      <c r="J2153" s="6">
        <v>43500</v>
      </c>
      <c r="K2153" s="7">
        <v>43497</v>
      </c>
      <c r="L2153" t="s">
        <v>13</v>
      </c>
    </row>
    <row r="2154" spans="1:12" x14ac:dyDescent="0.3">
      <c r="A2154" t="s">
        <v>4</v>
      </c>
      <c r="B2154" t="s">
        <v>63</v>
      </c>
      <c r="C2154" t="s">
        <v>16</v>
      </c>
      <c r="D2154" t="s">
        <v>27</v>
      </c>
      <c r="E2154">
        <v>912.27</v>
      </c>
      <c r="F2154">
        <v>109.07</v>
      </c>
      <c r="G2154" t="s">
        <v>78</v>
      </c>
      <c r="H2154">
        <v>1</v>
      </c>
      <c r="I2154">
        <v>3</v>
      </c>
      <c r="J2154" s="6">
        <v>43500</v>
      </c>
      <c r="K2154" s="7">
        <v>43497</v>
      </c>
      <c r="L2154" t="s">
        <v>10</v>
      </c>
    </row>
    <row r="2155" spans="1:12" x14ac:dyDescent="0.3">
      <c r="A2155" t="s">
        <v>4</v>
      </c>
      <c r="B2155" t="s">
        <v>69</v>
      </c>
      <c r="C2155" t="s">
        <v>16</v>
      </c>
      <c r="D2155" t="s">
        <v>27</v>
      </c>
      <c r="E2155">
        <v>2158.41</v>
      </c>
      <c r="F2155">
        <v>964.94</v>
      </c>
      <c r="G2155" t="s">
        <v>78</v>
      </c>
      <c r="H2155">
        <v>1</v>
      </c>
      <c r="I2155">
        <v>4</v>
      </c>
      <c r="J2155" s="6">
        <v>43500</v>
      </c>
      <c r="K2155" s="7">
        <v>43497</v>
      </c>
      <c r="L2155" t="s">
        <v>8</v>
      </c>
    </row>
    <row r="2156" spans="1:12" x14ac:dyDescent="0.3">
      <c r="A2156" t="s">
        <v>3</v>
      </c>
      <c r="B2156" t="s">
        <v>65</v>
      </c>
      <c r="C2156" t="s">
        <v>16</v>
      </c>
      <c r="D2156" t="s">
        <v>27</v>
      </c>
      <c r="E2156">
        <v>967.75</v>
      </c>
      <c r="F2156">
        <v>262.98</v>
      </c>
      <c r="G2156" t="s">
        <v>78</v>
      </c>
      <c r="H2156">
        <v>1</v>
      </c>
      <c r="I2156">
        <v>3</v>
      </c>
      <c r="J2156" s="6">
        <v>43500</v>
      </c>
      <c r="K2156" s="7">
        <v>43497</v>
      </c>
      <c r="L2156" t="s">
        <v>12</v>
      </c>
    </row>
    <row r="2157" spans="1:12" x14ac:dyDescent="0.3">
      <c r="A2157" t="s">
        <v>3</v>
      </c>
      <c r="B2157" t="s">
        <v>63</v>
      </c>
      <c r="C2157" t="s">
        <v>16</v>
      </c>
      <c r="D2157" t="s">
        <v>27</v>
      </c>
      <c r="E2157">
        <v>2186.88</v>
      </c>
      <c r="F2157">
        <v>683.4</v>
      </c>
      <c r="G2157" t="s">
        <v>78</v>
      </c>
      <c r="H2157">
        <v>1</v>
      </c>
      <c r="I2157">
        <v>4</v>
      </c>
      <c r="J2157" s="6">
        <v>43501</v>
      </c>
      <c r="K2157" s="7">
        <v>43497</v>
      </c>
      <c r="L2157" t="s">
        <v>10</v>
      </c>
    </row>
    <row r="2158" spans="1:12" x14ac:dyDescent="0.3">
      <c r="A2158" t="s">
        <v>4</v>
      </c>
      <c r="B2158" t="s">
        <v>67</v>
      </c>
      <c r="C2158" t="s">
        <v>15</v>
      </c>
      <c r="D2158" t="s">
        <v>27</v>
      </c>
      <c r="E2158">
        <v>10799.33</v>
      </c>
      <c r="F2158">
        <v>821.69</v>
      </c>
      <c r="G2158" t="s">
        <v>78</v>
      </c>
      <c r="H2158">
        <v>1</v>
      </c>
      <c r="I2158">
        <v>9</v>
      </c>
      <c r="J2158" s="6">
        <v>43501</v>
      </c>
      <c r="K2158" s="7">
        <v>43497</v>
      </c>
      <c r="L2158" t="s">
        <v>13</v>
      </c>
    </row>
    <row r="2159" spans="1:12" x14ac:dyDescent="0.3">
      <c r="A2159" t="s">
        <v>2</v>
      </c>
      <c r="B2159" t="s">
        <v>66</v>
      </c>
      <c r="C2159" t="s">
        <v>16</v>
      </c>
      <c r="D2159" t="s">
        <v>27</v>
      </c>
      <c r="E2159">
        <v>4592.18</v>
      </c>
      <c r="F2159">
        <v>1048.23</v>
      </c>
      <c r="G2159" t="s">
        <v>78</v>
      </c>
      <c r="H2159">
        <v>1</v>
      </c>
      <c r="I2159">
        <v>3</v>
      </c>
      <c r="J2159" s="6">
        <v>43501</v>
      </c>
      <c r="K2159" s="7">
        <v>43497</v>
      </c>
      <c r="L2159" t="s">
        <v>11</v>
      </c>
    </row>
    <row r="2160" spans="1:12" x14ac:dyDescent="0.3">
      <c r="A2160" t="s">
        <v>2</v>
      </c>
      <c r="B2160" t="s">
        <v>67</v>
      </c>
      <c r="C2160" t="s">
        <v>16</v>
      </c>
      <c r="D2160" t="s">
        <v>27</v>
      </c>
      <c r="E2160">
        <v>5881.26</v>
      </c>
      <c r="F2160">
        <v>3281.1</v>
      </c>
      <c r="G2160" t="s">
        <v>78</v>
      </c>
      <c r="H2160">
        <v>1</v>
      </c>
      <c r="I2160">
        <v>6</v>
      </c>
      <c r="J2160" s="6">
        <v>43501</v>
      </c>
      <c r="K2160" s="7">
        <v>43497</v>
      </c>
      <c r="L2160" t="s">
        <v>13</v>
      </c>
    </row>
    <row r="2161" spans="1:12" x14ac:dyDescent="0.3">
      <c r="A2161" t="s">
        <v>2</v>
      </c>
      <c r="B2161" t="s">
        <v>63</v>
      </c>
      <c r="C2161" t="s">
        <v>15</v>
      </c>
      <c r="D2161" t="s">
        <v>27</v>
      </c>
      <c r="E2161">
        <v>9913.32</v>
      </c>
      <c r="F2161">
        <v>4075.48</v>
      </c>
      <c r="G2161" t="s">
        <v>78</v>
      </c>
      <c r="H2161">
        <v>1</v>
      </c>
      <c r="I2161">
        <v>10</v>
      </c>
      <c r="J2161" s="6">
        <v>43501</v>
      </c>
      <c r="K2161" s="7">
        <v>43497</v>
      </c>
      <c r="L2161" t="s">
        <v>10</v>
      </c>
    </row>
    <row r="2162" spans="1:12" x14ac:dyDescent="0.3">
      <c r="A2162" t="s">
        <v>5</v>
      </c>
      <c r="B2162" t="s">
        <v>70</v>
      </c>
      <c r="C2162" t="s">
        <v>16</v>
      </c>
      <c r="D2162" t="s">
        <v>27</v>
      </c>
      <c r="E2162">
        <v>984.9</v>
      </c>
      <c r="F2162">
        <v>-16.45</v>
      </c>
      <c r="G2162" t="s">
        <v>78</v>
      </c>
      <c r="H2162">
        <v>1</v>
      </c>
      <c r="I2162">
        <v>4</v>
      </c>
      <c r="J2162" s="6">
        <v>43501</v>
      </c>
      <c r="K2162" s="7">
        <v>43497</v>
      </c>
      <c r="L2162" t="s">
        <v>9</v>
      </c>
    </row>
    <row r="2163" spans="1:12" x14ac:dyDescent="0.3">
      <c r="A2163" t="s">
        <v>4</v>
      </c>
      <c r="B2163" t="s">
        <v>67</v>
      </c>
      <c r="C2163" t="s">
        <v>15</v>
      </c>
      <c r="D2163" t="s">
        <v>27</v>
      </c>
      <c r="E2163">
        <v>2151.37</v>
      </c>
      <c r="F2163">
        <v>747.31</v>
      </c>
      <c r="G2163" t="s">
        <v>78</v>
      </c>
      <c r="H2163">
        <v>1</v>
      </c>
      <c r="I2163">
        <v>10</v>
      </c>
      <c r="J2163" s="6">
        <v>43501</v>
      </c>
      <c r="K2163" s="7">
        <v>43497</v>
      </c>
      <c r="L2163" t="s">
        <v>13</v>
      </c>
    </row>
    <row r="2164" spans="1:12" x14ac:dyDescent="0.3">
      <c r="A2164" t="s">
        <v>3</v>
      </c>
      <c r="B2164" t="s">
        <v>65</v>
      </c>
      <c r="C2164" t="s">
        <v>16</v>
      </c>
      <c r="D2164" t="s">
        <v>27</v>
      </c>
      <c r="E2164">
        <v>1760.76</v>
      </c>
      <c r="F2164">
        <v>860.82</v>
      </c>
      <c r="G2164" t="s">
        <v>78</v>
      </c>
      <c r="H2164">
        <v>1</v>
      </c>
      <c r="I2164">
        <v>3</v>
      </c>
      <c r="J2164" s="6">
        <v>43501</v>
      </c>
      <c r="K2164" s="7">
        <v>43497</v>
      </c>
      <c r="L2164" t="s">
        <v>12</v>
      </c>
    </row>
    <row r="2165" spans="1:12" x14ac:dyDescent="0.3">
      <c r="A2165" t="s">
        <v>3</v>
      </c>
      <c r="B2165" t="s">
        <v>69</v>
      </c>
      <c r="C2165" t="s">
        <v>15</v>
      </c>
      <c r="D2165" t="s">
        <v>27</v>
      </c>
      <c r="E2165">
        <v>14460.74</v>
      </c>
      <c r="F2165">
        <v>2829.26</v>
      </c>
      <c r="G2165" t="s">
        <v>78</v>
      </c>
      <c r="H2165">
        <v>1</v>
      </c>
      <c r="I2165">
        <v>10</v>
      </c>
      <c r="J2165" s="6">
        <v>43501</v>
      </c>
      <c r="K2165" s="7">
        <v>43497</v>
      </c>
      <c r="L2165" t="s">
        <v>8</v>
      </c>
    </row>
    <row r="2166" spans="1:12" x14ac:dyDescent="0.3">
      <c r="A2166" t="s">
        <v>5</v>
      </c>
      <c r="B2166" t="s">
        <v>67</v>
      </c>
      <c r="C2166" t="s">
        <v>15</v>
      </c>
      <c r="D2166" t="s">
        <v>27</v>
      </c>
      <c r="E2166">
        <v>6418.27</v>
      </c>
      <c r="F2166">
        <v>2718.35</v>
      </c>
      <c r="G2166" t="s">
        <v>78</v>
      </c>
      <c r="H2166">
        <v>1</v>
      </c>
      <c r="I2166">
        <v>9</v>
      </c>
      <c r="J2166" s="6">
        <v>43501</v>
      </c>
      <c r="K2166" s="7">
        <v>43497</v>
      </c>
      <c r="L2166" t="s">
        <v>13</v>
      </c>
    </row>
    <row r="2167" spans="1:12" x14ac:dyDescent="0.3">
      <c r="A2167" t="s">
        <v>5</v>
      </c>
      <c r="B2167" t="s">
        <v>67</v>
      </c>
      <c r="C2167" t="s">
        <v>16</v>
      </c>
      <c r="D2167" t="s">
        <v>27</v>
      </c>
      <c r="E2167">
        <v>3475.29</v>
      </c>
      <c r="F2167">
        <v>1865.69</v>
      </c>
      <c r="G2167" t="s">
        <v>78</v>
      </c>
      <c r="H2167">
        <v>1</v>
      </c>
      <c r="I2167">
        <v>2</v>
      </c>
      <c r="J2167" s="6">
        <v>43501</v>
      </c>
      <c r="K2167" s="7">
        <v>43497</v>
      </c>
      <c r="L2167" t="s">
        <v>13</v>
      </c>
    </row>
    <row r="2168" spans="1:12" x14ac:dyDescent="0.3">
      <c r="A2168" t="s">
        <v>2</v>
      </c>
      <c r="B2168" t="s">
        <v>63</v>
      </c>
      <c r="C2168" t="s">
        <v>15</v>
      </c>
      <c r="D2168" t="s">
        <v>27</v>
      </c>
      <c r="E2168">
        <v>986.57</v>
      </c>
      <c r="F2168">
        <v>477.7</v>
      </c>
      <c r="G2168" t="s">
        <v>78</v>
      </c>
      <c r="H2168">
        <v>1</v>
      </c>
      <c r="I2168">
        <v>8</v>
      </c>
      <c r="J2168" s="6">
        <v>43502</v>
      </c>
      <c r="K2168" s="7">
        <v>43497</v>
      </c>
      <c r="L2168" t="s">
        <v>10</v>
      </c>
    </row>
    <row r="2169" spans="1:12" x14ac:dyDescent="0.3">
      <c r="A2169" t="s">
        <v>4</v>
      </c>
      <c r="B2169" t="s">
        <v>65</v>
      </c>
      <c r="C2169" t="s">
        <v>15</v>
      </c>
      <c r="D2169" t="s">
        <v>27</v>
      </c>
      <c r="E2169">
        <v>18744.919999999998</v>
      </c>
      <c r="F2169">
        <v>9273.82</v>
      </c>
      <c r="G2169" t="s">
        <v>78</v>
      </c>
      <c r="H2169">
        <v>1</v>
      </c>
      <c r="I2169">
        <v>10</v>
      </c>
      <c r="J2169" s="6">
        <v>43502</v>
      </c>
      <c r="K2169" s="7">
        <v>43497</v>
      </c>
      <c r="L2169" t="s">
        <v>12</v>
      </c>
    </row>
    <row r="2170" spans="1:12" x14ac:dyDescent="0.3">
      <c r="A2170" t="s">
        <v>4</v>
      </c>
      <c r="B2170" t="s">
        <v>66</v>
      </c>
      <c r="C2170" t="s">
        <v>15</v>
      </c>
      <c r="D2170" t="s">
        <v>27</v>
      </c>
      <c r="E2170">
        <v>5034.71</v>
      </c>
      <c r="F2170">
        <v>2437.86</v>
      </c>
      <c r="G2170" t="s">
        <v>78</v>
      </c>
      <c r="H2170">
        <v>1</v>
      </c>
      <c r="I2170">
        <v>9</v>
      </c>
      <c r="J2170" s="6">
        <v>43502</v>
      </c>
      <c r="K2170" s="7">
        <v>43497</v>
      </c>
      <c r="L2170" t="s">
        <v>11</v>
      </c>
    </row>
    <row r="2171" spans="1:12" x14ac:dyDescent="0.3">
      <c r="A2171" t="s">
        <v>3</v>
      </c>
      <c r="B2171" t="s">
        <v>63</v>
      </c>
      <c r="C2171" t="s">
        <v>16</v>
      </c>
      <c r="D2171" t="s">
        <v>27</v>
      </c>
      <c r="E2171">
        <v>12062.01</v>
      </c>
      <c r="F2171">
        <v>3405.75</v>
      </c>
      <c r="G2171" t="s">
        <v>78</v>
      </c>
      <c r="H2171">
        <v>1</v>
      </c>
      <c r="I2171">
        <v>3</v>
      </c>
      <c r="J2171" s="6">
        <v>43502</v>
      </c>
      <c r="K2171" s="7">
        <v>43497</v>
      </c>
      <c r="L2171" t="s">
        <v>10</v>
      </c>
    </row>
    <row r="2172" spans="1:12" x14ac:dyDescent="0.3">
      <c r="A2172" t="s">
        <v>2</v>
      </c>
      <c r="B2172" t="s">
        <v>67</v>
      </c>
      <c r="C2172" t="s">
        <v>15</v>
      </c>
      <c r="D2172" t="s">
        <v>27</v>
      </c>
      <c r="E2172">
        <v>683.4</v>
      </c>
      <c r="F2172">
        <v>321.60000000000002</v>
      </c>
      <c r="G2172" t="s">
        <v>78</v>
      </c>
      <c r="H2172">
        <v>1</v>
      </c>
      <c r="I2172">
        <v>8</v>
      </c>
      <c r="J2172" s="6">
        <v>43502</v>
      </c>
      <c r="K2172" s="7">
        <v>43497</v>
      </c>
      <c r="L2172" t="s">
        <v>13</v>
      </c>
    </row>
    <row r="2173" spans="1:12" x14ac:dyDescent="0.3">
      <c r="A2173" t="s">
        <v>5</v>
      </c>
      <c r="B2173" t="s">
        <v>63</v>
      </c>
      <c r="C2173" t="s">
        <v>15</v>
      </c>
      <c r="D2173" t="s">
        <v>27</v>
      </c>
      <c r="E2173">
        <v>8383.0400000000009</v>
      </c>
      <c r="F2173">
        <v>2095.7600000000002</v>
      </c>
      <c r="G2173" t="s">
        <v>78</v>
      </c>
      <c r="H2173">
        <v>1</v>
      </c>
      <c r="I2173">
        <v>9</v>
      </c>
      <c r="J2173" s="6">
        <v>43502</v>
      </c>
      <c r="K2173" s="7">
        <v>43497</v>
      </c>
      <c r="L2173" t="s">
        <v>10</v>
      </c>
    </row>
    <row r="2174" spans="1:12" x14ac:dyDescent="0.3">
      <c r="A2174" t="s">
        <v>2</v>
      </c>
      <c r="B2174" t="s">
        <v>63</v>
      </c>
      <c r="C2174" t="s">
        <v>16</v>
      </c>
      <c r="D2174" t="s">
        <v>27</v>
      </c>
      <c r="E2174">
        <v>6492.3</v>
      </c>
      <c r="F2174">
        <v>1981.86</v>
      </c>
      <c r="G2174" t="s">
        <v>78</v>
      </c>
      <c r="H2174">
        <v>1</v>
      </c>
      <c r="I2174">
        <v>1</v>
      </c>
      <c r="J2174" s="6">
        <v>43502</v>
      </c>
      <c r="K2174" s="7">
        <v>43497</v>
      </c>
      <c r="L2174" t="s">
        <v>10</v>
      </c>
    </row>
    <row r="2175" spans="1:12" x14ac:dyDescent="0.3">
      <c r="A2175" t="s">
        <v>4</v>
      </c>
      <c r="B2175" t="s">
        <v>69</v>
      </c>
      <c r="C2175" t="s">
        <v>16</v>
      </c>
      <c r="D2175" t="s">
        <v>27</v>
      </c>
      <c r="E2175">
        <v>347.06</v>
      </c>
      <c r="F2175">
        <v>49.58</v>
      </c>
      <c r="G2175" t="s">
        <v>78</v>
      </c>
      <c r="H2175">
        <v>1</v>
      </c>
      <c r="I2175">
        <v>7</v>
      </c>
      <c r="J2175" s="6">
        <v>43502</v>
      </c>
      <c r="K2175" s="7">
        <v>43497</v>
      </c>
      <c r="L2175" t="s">
        <v>8</v>
      </c>
    </row>
    <row r="2176" spans="1:12" x14ac:dyDescent="0.3">
      <c r="A2176" t="s">
        <v>4</v>
      </c>
      <c r="B2176" t="s">
        <v>63</v>
      </c>
      <c r="C2176" t="s">
        <v>16</v>
      </c>
      <c r="D2176" t="s">
        <v>27</v>
      </c>
      <c r="E2176">
        <v>11778.6</v>
      </c>
      <c r="F2176">
        <v>2748.35</v>
      </c>
      <c r="G2176" t="s">
        <v>78</v>
      </c>
      <c r="H2176">
        <v>1</v>
      </c>
      <c r="I2176">
        <v>6</v>
      </c>
      <c r="J2176" s="6">
        <v>43502</v>
      </c>
      <c r="K2176" s="7">
        <v>43497</v>
      </c>
      <c r="L2176" t="s">
        <v>10</v>
      </c>
    </row>
    <row r="2177" spans="1:12" x14ac:dyDescent="0.3">
      <c r="A2177" t="s">
        <v>4</v>
      </c>
      <c r="B2177" t="s">
        <v>65</v>
      </c>
      <c r="C2177" t="s">
        <v>15</v>
      </c>
      <c r="D2177" t="s">
        <v>27</v>
      </c>
      <c r="E2177">
        <v>7128.8</v>
      </c>
      <c r="F2177">
        <v>1425.76</v>
      </c>
      <c r="G2177" t="s">
        <v>78</v>
      </c>
      <c r="H2177">
        <v>1</v>
      </c>
      <c r="I2177">
        <v>8</v>
      </c>
      <c r="J2177" s="6">
        <v>43502</v>
      </c>
      <c r="K2177" s="7">
        <v>43497</v>
      </c>
      <c r="L2177" t="s">
        <v>12</v>
      </c>
    </row>
    <row r="2178" spans="1:12" x14ac:dyDescent="0.3">
      <c r="A2178" t="s">
        <v>3</v>
      </c>
      <c r="B2178" t="s">
        <v>66</v>
      </c>
      <c r="C2178" t="s">
        <v>15</v>
      </c>
      <c r="D2178" t="s">
        <v>27</v>
      </c>
      <c r="E2178">
        <v>20526.12</v>
      </c>
      <c r="F2178">
        <v>6023.94</v>
      </c>
      <c r="G2178" t="s">
        <v>78</v>
      </c>
      <c r="H2178">
        <v>1</v>
      </c>
      <c r="I2178">
        <v>10</v>
      </c>
      <c r="J2178" s="6">
        <v>43503</v>
      </c>
      <c r="K2178" s="7">
        <v>43497</v>
      </c>
      <c r="L2178" t="s">
        <v>11</v>
      </c>
    </row>
    <row r="2179" spans="1:12" x14ac:dyDescent="0.3">
      <c r="A2179" t="s">
        <v>3</v>
      </c>
      <c r="B2179" t="s">
        <v>66</v>
      </c>
      <c r="C2179" t="s">
        <v>16</v>
      </c>
      <c r="D2179" t="s">
        <v>27</v>
      </c>
      <c r="E2179">
        <v>9394.74</v>
      </c>
      <c r="F2179">
        <v>4054.58</v>
      </c>
      <c r="G2179" t="s">
        <v>78</v>
      </c>
      <c r="H2179">
        <v>1</v>
      </c>
      <c r="I2179">
        <v>2</v>
      </c>
      <c r="J2179" s="6">
        <v>43503</v>
      </c>
      <c r="K2179" s="7">
        <v>43497</v>
      </c>
      <c r="L2179" t="s">
        <v>11</v>
      </c>
    </row>
    <row r="2180" spans="1:12" x14ac:dyDescent="0.3">
      <c r="A2180" t="s">
        <v>5</v>
      </c>
      <c r="B2180" t="s">
        <v>63</v>
      </c>
      <c r="C2180" t="s">
        <v>16</v>
      </c>
      <c r="D2180" t="s">
        <v>27</v>
      </c>
      <c r="E2180">
        <v>26605.7</v>
      </c>
      <c r="F2180">
        <v>11202.4</v>
      </c>
      <c r="G2180" t="s">
        <v>78</v>
      </c>
      <c r="H2180">
        <v>1</v>
      </c>
      <c r="I2180">
        <v>3</v>
      </c>
      <c r="J2180" s="6">
        <v>43503</v>
      </c>
      <c r="K2180" s="7">
        <v>43497</v>
      </c>
      <c r="L2180" t="s">
        <v>10</v>
      </c>
    </row>
    <row r="2181" spans="1:12" x14ac:dyDescent="0.3">
      <c r="A2181" t="s">
        <v>4</v>
      </c>
      <c r="B2181" t="s">
        <v>67</v>
      </c>
      <c r="C2181" t="s">
        <v>16</v>
      </c>
      <c r="D2181" t="s">
        <v>27</v>
      </c>
      <c r="E2181">
        <v>8315.3700000000008</v>
      </c>
      <c r="F2181">
        <v>2732.19</v>
      </c>
      <c r="G2181" t="s">
        <v>78</v>
      </c>
      <c r="H2181">
        <v>1</v>
      </c>
      <c r="I2181">
        <v>4</v>
      </c>
      <c r="J2181" s="6">
        <v>43503</v>
      </c>
      <c r="K2181" s="7">
        <v>43497</v>
      </c>
      <c r="L2181" t="s">
        <v>13</v>
      </c>
    </row>
    <row r="2182" spans="1:12" x14ac:dyDescent="0.3">
      <c r="A2182" t="s">
        <v>4</v>
      </c>
      <c r="B2182" t="s">
        <v>63</v>
      </c>
      <c r="C2182" t="s">
        <v>16</v>
      </c>
      <c r="D2182" t="s">
        <v>27</v>
      </c>
      <c r="E2182">
        <v>7659.77</v>
      </c>
      <c r="F2182">
        <v>4055.17</v>
      </c>
      <c r="G2182" t="s">
        <v>78</v>
      </c>
      <c r="H2182">
        <v>1</v>
      </c>
      <c r="I2182">
        <v>1</v>
      </c>
      <c r="J2182" s="6">
        <v>43503</v>
      </c>
      <c r="K2182" s="7">
        <v>43497</v>
      </c>
      <c r="L2182" t="s">
        <v>10</v>
      </c>
    </row>
    <row r="2183" spans="1:12" x14ac:dyDescent="0.3">
      <c r="A2183" t="s">
        <v>3</v>
      </c>
      <c r="B2183" t="s">
        <v>67</v>
      </c>
      <c r="C2183" t="s">
        <v>16</v>
      </c>
      <c r="D2183" t="s">
        <v>27</v>
      </c>
      <c r="E2183">
        <v>6893.29</v>
      </c>
      <c r="F2183">
        <v>2104.27</v>
      </c>
      <c r="G2183" t="s">
        <v>78</v>
      </c>
      <c r="H2183">
        <v>1</v>
      </c>
      <c r="I2183">
        <v>2</v>
      </c>
      <c r="J2183" s="6">
        <v>43503</v>
      </c>
      <c r="K2183" s="7">
        <v>43497</v>
      </c>
      <c r="L2183" t="s">
        <v>13</v>
      </c>
    </row>
    <row r="2184" spans="1:12" x14ac:dyDescent="0.3">
      <c r="A2184" t="s">
        <v>2</v>
      </c>
      <c r="B2184" t="s">
        <v>67</v>
      </c>
      <c r="C2184" t="s">
        <v>16</v>
      </c>
      <c r="D2184" t="s">
        <v>27</v>
      </c>
      <c r="E2184">
        <v>7408.86</v>
      </c>
      <c r="F2184">
        <v>1013.82</v>
      </c>
      <c r="G2184" t="s">
        <v>78</v>
      </c>
      <c r="H2184">
        <v>1</v>
      </c>
      <c r="I2184">
        <v>4</v>
      </c>
      <c r="J2184" s="6">
        <v>43503</v>
      </c>
      <c r="K2184" s="7">
        <v>43497</v>
      </c>
      <c r="L2184" t="s">
        <v>13</v>
      </c>
    </row>
    <row r="2185" spans="1:12" x14ac:dyDescent="0.3">
      <c r="A2185" t="s">
        <v>2</v>
      </c>
      <c r="B2185" t="s">
        <v>63</v>
      </c>
      <c r="C2185" t="s">
        <v>15</v>
      </c>
      <c r="D2185" t="s">
        <v>27</v>
      </c>
      <c r="E2185">
        <v>6042.06</v>
      </c>
      <c r="F2185">
        <v>1946.88</v>
      </c>
      <c r="G2185" t="s">
        <v>78</v>
      </c>
      <c r="H2185">
        <v>1</v>
      </c>
      <c r="I2185">
        <v>8</v>
      </c>
      <c r="J2185" s="6">
        <v>43503</v>
      </c>
      <c r="K2185" s="7">
        <v>43497</v>
      </c>
      <c r="L2185" t="s">
        <v>10</v>
      </c>
    </row>
    <row r="2186" spans="1:12" x14ac:dyDescent="0.3">
      <c r="A2186" t="s">
        <v>3</v>
      </c>
      <c r="B2186" t="s">
        <v>66</v>
      </c>
      <c r="C2186" t="s">
        <v>16</v>
      </c>
      <c r="D2186" t="s">
        <v>27</v>
      </c>
      <c r="E2186">
        <v>21237.66</v>
      </c>
      <c r="F2186">
        <v>11798.7</v>
      </c>
      <c r="G2186" t="s">
        <v>78</v>
      </c>
      <c r="H2186">
        <v>1</v>
      </c>
      <c r="I2186">
        <v>5</v>
      </c>
      <c r="J2186" s="6">
        <v>43503</v>
      </c>
      <c r="K2186" s="7">
        <v>43497</v>
      </c>
      <c r="L2186" t="s">
        <v>11</v>
      </c>
    </row>
    <row r="2187" spans="1:12" x14ac:dyDescent="0.3">
      <c r="A2187" t="s">
        <v>2</v>
      </c>
      <c r="B2187" t="s">
        <v>65</v>
      </c>
      <c r="C2187" t="s">
        <v>16</v>
      </c>
      <c r="D2187" t="s">
        <v>27</v>
      </c>
      <c r="E2187">
        <v>203.41</v>
      </c>
      <c r="F2187">
        <v>108.34</v>
      </c>
      <c r="G2187" t="s">
        <v>78</v>
      </c>
      <c r="H2187">
        <v>1</v>
      </c>
      <c r="I2187">
        <v>1</v>
      </c>
      <c r="J2187" s="6">
        <v>43503</v>
      </c>
      <c r="K2187" s="7">
        <v>43497</v>
      </c>
      <c r="L2187" t="s">
        <v>12</v>
      </c>
    </row>
    <row r="2188" spans="1:12" x14ac:dyDescent="0.3">
      <c r="A2188" t="s">
        <v>3</v>
      </c>
      <c r="B2188" t="s">
        <v>67</v>
      </c>
      <c r="C2188" t="s">
        <v>16</v>
      </c>
      <c r="D2188" t="s">
        <v>27</v>
      </c>
      <c r="E2188">
        <v>337.68</v>
      </c>
      <c r="F2188">
        <v>150.08000000000001</v>
      </c>
      <c r="G2188" t="s">
        <v>78</v>
      </c>
      <c r="H2188">
        <v>1</v>
      </c>
      <c r="I2188">
        <v>4</v>
      </c>
      <c r="J2188" s="6">
        <v>43503</v>
      </c>
      <c r="K2188" s="7">
        <v>43497</v>
      </c>
      <c r="L2188" t="s">
        <v>13</v>
      </c>
    </row>
    <row r="2189" spans="1:12" x14ac:dyDescent="0.3">
      <c r="A2189" t="s">
        <v>2</v>
      </c>
      <c r="B2189" t="s">
        <v>63</v>
      </c>
      <c r="C2189" t="s">
        <v>15</v>
      </c>
      <c r="D2189" t="s">
        <v>27</v>
      </c>
      <c r="E2189">
        <v>14925.92</v>
      </c>
      <c r="F2189">
        <v>5656.1</v>
      </c>
      <c r="G2189" t="s">
        <v>78</v>
      </c>
      <c r="H2189">
        <v>1</v>
      </c>
      <c r="I2189">
        <v>10</v>
      </c>
      <c r="J2189" s="6">
        <v>43504</v>
      </c>
      <c r="K2189" s="7">
        <v>43497</v>
      </c>
      <c r="L2189" t="s">
        <v>10</v>
      </c>
    </row>
    <row r="2190" spans="1:12" x14ac:dyDescent="0.3">
      <c r="A2190" t="s">
        <v>4</v>
      </c>
      <c r="B2190" t="s">
        <v>65</v>
      </c>
      <c r="C2190" t="s">
        <v>16</v>
      </c>
      <c r="D2190" t="s">
        <v>27</v>
      </c>
      <c r="E2190">
        <v>11917.29</v>
      </c>
      <c r="F2190">
        <v>-680.96</v>
      </c>
      <c r="G2190" t="s">
        <v>78</v>
      </c>
      <c r="H2190">
        <v>1</v>
      </c>
      <c r="I2190">
        <v>2</v>
      </c>
      <c r="J2190" s="6">
        <v>43504</v>
      </c>
      <c r="K2190" s="7">
        <v>43497</v>
      </c>
      <c r="L2190" t="s">
        <v>12</v>
      </c>
    </row>
    <row r="2191" spans="1:12" x14ac:dyDescent="0.3">
      <c r="A2191" t="s">
        <v>3</v>
      </c>
      <c r="B2191" t="s">
        <v>65</v>
      </c>
      <c r="C2191" t="s">
        <v>16</v>
      </c>
      <c r="D2191" t="s">
        <v>27</v>
      </c>
      <c r="E2191">
        <v>29915.5</v>
      </c>
      <c r="F2191">
        <v>13225.8</v>
      </c>
      <c r="G2191" t="s">
        <v>78</v>
      </c>
      <c r="H2191">
        <v>1</v>
      </c>
      <c r="I2191">
        <v>6</v>
      </c>
      <c r="J2191" s="6">
        <v>43504</v>
      </c>
      <c r="K2191" s="7">
        <v>43497</v>
      </c>
      <c r="L2191" t="s">
        <v>12</v>
      </c>
    </row>
    <row r="2192" spans="1:12" x14ac:dyDescent="0.3">
      <c r="A2192" t="s">
        <v>3</v>
      </c>
      <c r="B2192" t="s">
        <v>70</v>
      </c>
      <c r="C2192" t="s">
        <v>15</v>
      </c>
      <c r="D2192" t="s">
        <v>27</v>
      </c>
      <c r="E2192">
        <v>17261.88</v>
      </c>
      <c r="F2192">
        <v>5451.08</v>
      </c>
      <c r="G2192" t="s">
        <v>78</v>
      </c>
      <c r="H2192">
        <v>1</v>
      </c>
      <c r="I2192">
        <v>8</v>
      </c>
      <c r="J2192" s="6">
        <v>43504</v>
      </c>
      <c r="K2192" s="7">
        <v>43497</v>
      </c>
      <c r="L2192" t="s">
        <v>9</v>
      </c>
    </row>
    <row r="2193" spans="1:12" x14ac:dyDescent="0.3">
      <c r="A2193" t="s">
        <v>2</v>
      </c>
      <c r="B2193" t="s">
        <v>66</v>
      </c>
      <c r="C2193" t="s">
        <v>15</v>
      </c>
      <c r="D2193" t="s">
        <v>27</v>
      </c>
      <c r="E2193">
        <v>30246.48</v>
      </c>
      <c r="F2193">
        <v>7959.6</v>
      </c>
      <c r="G2193" t="s">
        <v>78</v>
      </c>
      <c r="H2193">
        <v>1</v>
      </c>
      <c r="I2193">
        <v>9</v>
      </c>
      <c r="J2193" s="6">
        <v>43504</v>
      </c>
      <c r="K2193" s="7">
        <v>43497</v>
      </c>
      <c r="L2193" t="s">
        <v>11</v>
      </c>
    </row>
    <row r="2194" spans="1:12" x14ac:dyDescent="0.3">
      <c r="A2194" t="s">
        <v>3</v>
      </c>
      <c r="B2194" t="s">
        <v>65</v>
      </c>
      <c r="C2194" t="s">
        <v>16</v>
      </c>
      <c r="D2194" t="s">
        <v>27</v>
      </c>
      <c r="E2194">
        <v>578.88</v>
      </c>
      <c r="F2194">
        <v>-86.84</v>
      </c>
      <c r="G2194" t="s">
        <v>78</v>
      </c>
      <c r="H2194">
        <v>1</v>
      </c>
      <c r="I2194">
        <v>3</v>
      </c>
      <c r="J2194" s="6">
        <v>43504</v>
      </c>
      <c r="K2194" s="7">
        <v>43497</v>
      </c>
      <c r="L2194" t="s">
        <v>12</v>
      </c>
    </row>
    <row r="2195" spans="1:12" x14ac:dyDescent="0.3">
      <c r="A2195" t="s">
        <v>3</v>
      </c>
      <c r="B2195" t="s">
        <v>65</v>
      </c>
      <c r="C2195" t="s">
        <v>16</v>
      </c>
      <c r="D2195" t="s">
        <v>27</v>
      </c>
      <c r="E2195">
        <v>879.04</v>
      </c>
      <c r="F2195">
        <v>439.52</v>
      </c>
      <c r="G2195" t="s">
        <v>78</v>
      </c>
      <c r="H2195">
        <v>1</v>
      </c>
      <c r="I2195">
        <v>1</v>
      </c>
      <c r="J2195" s="6">
        <v>43504</v>
      </c>
      <c r="K2195" s="7">
        <v>43497</v>
      </c>
      <c r="L2195" t="s">
        <v>12</v>
      </c>
    </row>
    <row r="2196" spans="1:12" x14ac:dyDescent="0.3">
      <c r="A2196" t="s">
        <v>3</v>
      </c>
      <c r="B2196" t="s">
        <v>67</v>
      </c>
      <c r="C2196" t="s">
        <v>16</v>
      </c>
      <c r="D2196" t="s">
        <v>27</v>
      </c>
      <c r="E2196">
        <v>13873.02</v>
      </c>
      <c r="F2196">
        <v>3590.65</v>
      </c>
      <c r="G2196" t="s">
        <v>78</v>
      </c>
      <c r="H2196">
        <v>1</v>
      </c>
      <c r="I2196">
        <v>2</v>
      </c>
      <c r="J2196" s="6">
        <v>43504</v>
      </c>
      <c r="K2196" s="7">
        <v>43497</v>
      </c>
      <c r="L2196" t="s">
        <v>13</v>
      </c>
    </row>
    <row r="2197" spans="1:12" x14ac:dyDescent="0.3">
      <c r="A2197" t="s">
        <v>3</v>
      </c>
      <c r="B2197" t="s">
        <v>70</v>
      </c>
      <c r="C2197" t="s">
        <v>16</v>
      </c>
      <c r="D2197" t="s">
        <v>27</v>
      </c>
      <c r="E2197">
        <v>13939.35</v>
      </c>
      <c r="F2197">
        <v>1907.5</v>
      </c>
      <c r="G2197" t="s">
        <v>78</v>
      </c>
      <c r="H2197">
        <v>1</v>
      </c>
      <c r="I2197">
        <v>3</v>
      </c>
      <c r="J2197" s="6">
        <v>43504</v>
      </c>
      <c r="K2197" s="7">
        <v>43497</v>
      </c>
      <c r="L2197" t="s">
        <v>9</v>
      </c>
    </row>
    <row r="2198" spans="1:12" x14ac:dyDescent="0.3">
      <c r="A2198" t="s">
        <v>4</v>
      </c>
      <c r="B2198" t="s">
        <v>69</v>
      </c>
      <c r="C2198" t="s">
        <v>16</v>
      </c>
      <c r="D2198" t="s">
        <v>27</v>
      </c>
      <c r="E2198">
        <v>6440.04</v>
      </c>
      <c r="F2198">
        <v>930.24</v>
      </c>
      <c r="G2198" t="s">
        <v>78</v>
      </c>
      <c r="H2198">
        <v>1</v>
      </c>
      <c r="I2198">
        <v>1</v>
      </c>
      <c r="J2198" s="6">
        <v>43505</v>
      </c>
      <c r="K2198" s="7">
        <v>43497</v>
      </c>
      <c r="L2198" t="s">
        <v>8</v>
      </c>
    </row>
    <row r="2199" spans="1:12" x14ac:dyDescent="0.3">
      <c r="A2199" t="s">
        <v>3</v>
      </c>
      <c r="B2199" t="s">
        <v>66</v>
      </c>
      <c r="C2199" t="s">
        <v>16</v>
      </c>
      <c r="D2199" t="s">
        <v>27</v>
      </c>
      <c r="E2199">
        <v>20450.75</v>
      </c>
      <c r="F2199">
        <v>2368</v>
      </c>
      <c r="G2199" t="s">
        <v>78</v>
      </c>
      <c r="H2199">
        <v>1</v>
      </c>
      <c r="I2199">
        <v>5</v>
      </c>
      <c r="J2199" s="6">
        <v>43505</v>
      </c>
      <c r="K2199" s="7">
        <v>43497</v>
      </c>
      <c r="L2199" t="s">
        <v>11</v>
      </c>
    </row>
    <row r="2200" spans="1:12" x14ac:dyDescent="0.3">
      <c r="A2200" t="s">
        <v>2</v>
      </c>
      <c r="B2200" t="s">
        <v>63</v>
      </c>
      <c r="C2200" t="s">
        <v>16</v>
      </c>
      <c r="D2200" t="s">
        <v>27</v>
      </c>
      <c r="E2200">
        <v>4290.01</v>
      </c>
      <c r="F2200">
        <v>1445.05</v>
      </c>
      <c r="G2200" t="s">
        <v>78</v>
      </c>
      <c r="H2200">
        <v>1</v>
      </c>
      <c r="I2200">
        <v>4</v>
      </c>
      <c r="J2200" s="6">
        <v>43505</v>
      </c>
      <c r="K2200" s="7">
        <v>43497</v>
      </c>
      <c r="L2200" t="s">
        <v>10</v>
      </c>
    </row>
    <row r="2201" spans="1:12" x14ac:dyDescent="0.3">
      <c r="A2201" t="s">
        <v>3</v>
      </c>
      <c r="B2201" t="s">
        <v>66</v>
      </c>
      <c r="C2201" t="s">
        <v>16</v>
      </c>
      <c r="D2201" t="s">
        <v>27</v>
      </c>
      <c r="E2201">
        <v>6606.2</v>
      </c>
      <c r="F2201">
        <v>1709.8</v>
      </c>
      <c r="G2201" t="s">
        <v>78</v>
      </c>
      <c r="H2201">
        <v>1</v>
      </c>
      <c r="I2201">
        <v>6</v>
      </c>
      <c r="J2201" s="6">
        <v>43505</v>
      </c>
      <c r="K2201" s="7">
        <v>43497</v>
      </c>
      <c r="L2201" t="s">
        <v>11</v>
      </c>
    </row>
    <row r="2202" spans="1:12" x14ac:dyDescent="0.3">
      <c r="A2202" t="s">
        <v>3</v>
      </c>
      <c r="B2202" t="s">
        <v>63</v>
      </c>
      <c r="C2202" t="s">
        <v>16</v>
      </c>
      <c r="D2202" t="s">
        <v>27</v>
      </c>
      <c r="E2202">
        <v>3408.69</v>
      </c>
      <c r="F2202">
        <v>926.27</v>
      </c>
      <c r="G2202" t="s">
        <v>78</v>
      </c>
      <c r="H2202">
        <v>1</v>
      </c>
      <c r="I2202">
        <v>5</v>
      </c>
      <c r="J2202" s="6">
        <v>43505</v>
      </c>
      <c r="K2202" s="7">
        <v>43497</v>
      </c>
      <c r="L2202" t="s">
        <v>10</v>
      </c>
    </row>
    <row r="2203" spans="1:12" x14ac:dyDescent="0.3">
      <c r="A2203" t="s">
        <v>2</v>
      </c>
      <c r="B2203" t="s">
        <v>69</v>
      </c>
      <c r="C2203" t="s">
        <v>16</v>
      </c>
      <c r="D2203" t="s">
        <v>27</v>
      </c>
      <c r="E2203">
        <v>1331.42</v>
      </c>
      <c r="F2203">
        <v>665.72</v>
      </c>
      <c r="G2203" t="s">
        <v>78</v>
      </c>
      <c r="H2203">
        <v>1</v>
      </c>
      <c r="I2203">
        <v>4</v>
      </c>
      <c r="J2203" s="6">
        <v>43505</v>
      </c>
      <c r="K2203" s="7">
        <v>43497</v>
      </c>
      <c r="L2203" t="s">
        <v>8</v>
      </c>
    </row>
    <row r="2204" spans="1:12" x14ac:dyDescent="0.3">
      <c r="A2204" t="s">
        <v>4</v>
      </c>
      <c r="B2204" t="s">
        <v>69</v>
      </c>
      <c r="C2204" t="s">
        <v>16</v>
      </c>
      <c r="D2204" t="s">
        <v>27</v>
      </c>
      <c r="E2204">
        <v>13440.2</v>
      </c>
      <c r="F2204">
        <v>3320.52</v>
      </c>
      <c r="G2204" t="s">
        <v>78</v>
      </c>
      <c r="H2204">
        <v>1</v>
      </c>
      <c r="I2204">
        <v>3</v>
      </c>
      <c r="J2204" s="6">
        <v>43505</v>
      </c>
      <c r="K2204" s="7">
        <v>43497</v>
      </c>
      <c r="L2204" t="s">
        <v>8</v>
      </c>
    </row>
    <row r="2205" spans="1:12" x14ac:dyDescent="0.3">
      <c r="A2205" t="s">
        <v>3</v>
      </c>
      <c r="B2205" t="s">
        <v>63</v>
      </c>
      <c r="C2205" t="s">
        <v>16</v>
      </c>
      <c r="D2205" t="s">
        <v>27</v>
      </c>
      <c r="E2205">
        <v>3883.32</v>
      </c>
      <c r="F2205">
        <v>2194.92</v>
      </c>
      <c r="G2205" t="s">
        <v>78</v>
      </c>
      <c r="H2205">
        <v>1</v>
      </c>
      <c r="I2205">
        <v>5</v>
      </c>
      <c r="J2205" s="6">
        <v>43506</v>
      </c>
      <c r="K2205" s="7">
        <v>43497</v>
      </c>
      <c r="L2205" t="s">
        <v>10</v>
      </c>
    </row>
    <row r="2206" spans="1:12" x14ac:dyDescent="0.3">
      <c r="A2206" t="s">
        <v>5</v>
      </c>
      <c r="B2206" t="s">
        <v>65</v>
      </c>
      <c r="C2206" t="s">
        <v>16</v>
      </c>
      <c r="D2206" t="s">
        <v>27</v>
      </c>
      <c r="E2206">
        <v>7267.36</v>
      </c>
      <c r="F2206">
        <v>2053.81</v>
      </c>
      <c r="G2206" t="s">
        <v>78</v>
      </c>
      <c r="H2206">
        <v>1</v>
      </c>
      <c r="I2206">
        <v>1</v>
      </c>
      <c r="J2206" s="6">
        <v>43506</v>
      </c>
      <c r="K2206" s="7">
        <v>43497</v>
      </c>
      <c r="L2206" t="s">
        <v>12</v>
      </c>
    </row>
    <row r="2207" spans="1:12" x14ac:dyDescent="0.3">
      <c r="A2207" t="s">
        <v>4</v>
      </c>
      <c r="B2207" t="s">
        <v>63</v>
      </c>
      <c r="C2207" t="s">
        <v>16</v>
      </c>
      <c r="D2207" t="s">
        <v>27</v>
      </c>
      <c r="E2207">
        <v>1616.71</v>
      </c>
      <c r="F2207">
        <v>204.22</v>
      </c>
      <c r="G2207" t="s">
        <v>78</v>
      </c>
      <c r="H2207">
        <v>1</v>
      </c>
      <c r="I2207">
        <v>2</v>
      </c>
      <c r="J2207" s="6">
        <v>43506</v>
      </c>
      <c r="K2207" s="7">
        <v>43497</v>
      </c>
      <c r="L2207" t="s">
        <v>10</v>
      </c>
    </row>
    <row r="2208" spans="1:12" x14ac:dyDescent="0.3">
      <c r="A2208" t="s">
        <v>4</v>
      </c>
      <c r="B2208" t="s">
        <v>67</v>
      </c>
      <c r="C2208" t="s">
        <v>15</v>
      </c>
      <c r="D2208" t="s">
        <v>27</v>
      </c>
      <c r="E2208">
        <v>616.4</v>
      </c>
      <c r="F2208">
        <v>301.48</v>
      </c>
      <c r="G2208" t="s">
        <v>78</v>
      </c>
      <c r="H2208">
        <v>1</v>
      </c>
      <c r="I2208">
        <v>10</v>
      </c>
      <c r="J2208" s="6">
        <v>43506</v>
      </c>
      <c r="K2208" s="7">
        <v>43497</v>
      </c>
      <c r="L2208" t="s">
        <v>13</v>
      </c>
    </row>
    <row r="2209" spans="1:12" x14ac:dyDescent="0.3">
      <c r="A2209" t="s">
        <v>4</v>
      </c>
      <c r="B2209" t="s">
        <v>69</v>
      </c>
      <c r="C2209" t="s">
        <v>15</v>
      </c>
      <c r="D2209" t="s">
        <v>27</v>
      </c>
      <c r="E2209">
        <v>8086.9</v>
      </c>
      <c r="F2209">
        <v>3139.62</v>
      </c>
      <c r="G2209" t="s">
        <v>78</v>
      </c>
      <c r="H2209">
        <v>1</v>
      </c>
      <c r="I2209">
        <v>8</v>
      </c>
      <c r="J2209" s="6">
        <v>43506</v>
      </c>
      <c r="K2209" s="7">
        <v>43497</v>
      </c>
      <c r="L2209" t="s">
        <v>8</v>
      </c>
    </row>
    <row r="2210" spans="1:12" x14ac:dyDescent="0.3">
      <c r="A2210" t="s">
        <v>5</v>
      </c>
      <c r="B2210" t="s">
        <v>67</v>
      </c>
      <c r="C2210" t="s">
        <v>15</v>
      </c>
      <c r="D2210" t="s">
        <v>27</v>
      </c>
      <c r="E2210">
        <v>7173.36</v>
      </c>
      <c r="F2210">
        <v>2038.72</v>
      </c>
      <c r="G2210" t="s">
        <v>78</v>
      </c>
      <c r="H2210">
        <v>1</v>
      </c>
      <c r="I2210">
        <v>8</v>
      </c>
      <c r="J2210" s="6">
        <v>43506</v>
      </c>
      <c r="K2210" s="7">
        <v>43497</v>
      </c>
      <c r="L2210" t="s">
        <v>13</v>
      </c>
    </row>
    <row r="2211" spans="1:12" x14ac:dyDescent="0.3">
      <c r="A2211" t="s">
        <v>4</v>
      </c>
      <c r="B2211" t="s">
        <v>70</v>
      </c>
      <c r="C2211" t="s">
        <v>16</v>
      </c>
      <c r="D2211" t="s">
        <v>27</v>
      </c>
      <c r="E2211">
        <v>2329.59</v>
      </c>
      <c r="F2211">
        <v>441.4</v>
      </c>
      <c r="G2211" t="s">
        <v>78</v>
      </c>
      <c r="H2211">
        <v>1</v>
      </c>
      <c r="I2211">
        <v>4</v>
      </c>
      <c r="J2211" s="6">
        <v>43506</v>
      </c>
      <c r="K2211" s="7">
        <v>43497</v>
      </c>
      <c r="L2211" t="s">
        <v>9</v>
      </c>
    </row>
    <row r="2212" spans="1:12" x14ac:dyDescent="0.3">
      <c r="A2212" t="s">
        <v>4</v>
      </c>
      <c r="B2212" t="s">
        <v>65</v>
      </c>
      <c r="C2212" t="s">
        <v>15</v>
      </c>
      <c r="D2212" t="s">
        <v>27</v>
      </c>
      <c r="E2212">
        <v>8845.34</v>
      </c>
      <c r="F2212">
        <v>1249.8900000000001</v>
      </c>
      <c r="G2212" t="s">
        <v>78</v>
      </c>
      <c r="H2212">
        <v>1</v>
      </c>
      <c r="I2212">
        <v>10</v>
      </c>
      <c r="J2212" s="6">
        <v>43506</v>
      </c>
      <c r="K2212" s="7">
        <v>43497</v>
      </c>
      <c r="L2212" t="s">
        <v>12</v>
      </c>
    </row>
    <row r="2213" spans="1:12" x14ac:dyDescent="0.3">
      <c r="A2213" t="s">
        <v>3</v>
      </c>
      <c r="B2213" t="s">
        <v>65</v>
      </c>
      <c r="C2213" t="s">
        <v>16</v>
      </c>
      <c r="D2213" t="s">
        <v>27</v>
      </c>
      <c r="E2213">
        <v>3734.58</v>
      </c>
      <c r="F2213">
        <v>-124.49</v>
      </c>
      <c r="G2213" t="s">
        <v>78</v>
      </c>
      <c r="H2213">
        <v>1</v>
      </c>
      <c r="I2213">
        <v>5</v>
      </c>
      <c r="J2213" s="6">
        <v>43506</v>
      </c>
      <c r="K2213" s="7">
        <v>43497</v>
      </c>
      <c r="L2213" t="s">
        <v>12</v>
      </c>
    </row>
    <row r="2214" spans="1:12" x14ac:dyDescent="0.3">
      <c r="A2214" t="s">
        <v>5</v>
      </c>
      <c r="B2214" t="s">
        <v>66</v>
      </c>
      <c r="C2214" t="s">
        <v>16</v>
      </c>
      <c r="D2214" t="s">
        <v>27</v>
      </c>
      <c r="E2214">
        <v>6378.4</v>
      </c>
      <c r="F2214">
        <v>2401.2800000000002</v>
      </c>
      <c r="G2214" t="s">
        <v>78</v>
      </c>
      <c r="H2214">
        <v>1</v>
      </c>
      <c r="I2214">
        <v>4</v>
      </c>
      <c r="J2214" s="6">
        <v>43507</v>
      </c>
      <c r="K2214" s="7">
        <v>43497</v>
      </c>
      <c r="L2214" t="s">
        <v>11</v>
      </c>
    </row>
    <row r="2215" spans="1:12" x14ac:dyDescent="0.3">
      <c r="A2215" t="s">
        <v>3</v>
      </c>
      <c r="B2215" t="s">
        <v>63</v>
      </c>
      <c r="C2215" t="s">
        <v>16</v>
      </c>
      <c r="D2215" t="s">
        <v>27</v>
      </c>
      <c r="E2215">
        <v>29947.32</v>
      </c>
      <c r="F2215">
        <v>16076.97</v>
      </c>
      <c r="G2215" t="s">
        <v>78</v>
      </c>
      <c r="H2215">
        <v>1</v>
      </c>
      <c r="I2215">
        <v>5</v>
      </c>
      <c r="J2215" s="6">
        <v>43507</v>
      </c>
      <c r="K2215" s="7">
        <v>43497</v>
      </c>
      <c r="L2215" t="s">
        <v>10</v>
      </c>
    </row>
    <row r="2216" spans="1:12" x14ac:dyDescent="0.3">
      <c r="A2216" t="s">
        <v>2</v>
      </c>
      <c r="B2216" t="s">
        <v>65</v>
      </c>
      <c r="C2216" t="s">
        <v>16</v>
      </c>
      <c r="D2216" t="s">
        <v>27</v>
      </c>
      <c r="E2216">
        <v>3473.28</v>
      </c>
      <c r="F2216">
        <v>1196.3599999999999</v>
      </c>
      <c r="G2216" t="s">
        <v>78</v>
      </c>
      <c r="H2216">
        <v>1</v>
      </c>
      <c r="I2216">
        <v>4</v>
      </c>
      <c r="J2216" s="6">
        <v>43507</v>
      </c>
      <c r="K2216" s="7">
        <v>43497</v>
      </c>
      <c r="L2216" t="s">
        <v>12</v>
      </c>
    </row>
    <row r="2217" spans="1:12" x14ac:dyDescent="0.3">
      <c r="A2217" t="s">
        <v>3</v>
      </c>
      <c r="B2217" t="s">
        <v>63</v>
      </c>
      <c r="C2217" t="s">
        <v>16</v>
      </c>
      <c r="D2217" t="s">
        <v>27</v>
      </c>
      <c r="E2217">
        <v>6139.21</v>
      </c>
      <c r="F2217">
        <v>577.80999999999995</v>
      </c>
      <c r="G2217" t="s">
        <v>78</v>
      </c>
      <c r="H2217">
        <v>1</v>
      </c>
      <c r="I2217">
        <v>3</v>
      </c>
      <c r="J2217" s="6">
        <v>43507</v>
      </c>
      <c r="K2217" s="7">
        <v>43497</v>
      </c>
      <c r="L2217" t="s">
        <v>10</v>
      </c>
    </row>
    <row r="2218" spans="1:12" x14ac:dyDescent="0.3">
      <c r="A2218" t="s">
        <v>3</v>
      </c>
      <c r="B2218" t="s">
        <v>66</v>
      </c>
      <c r="C2218" t="s">
        <v>16</v>
      </c>
      <c r="D2218" t="s">
        <v>27</v>
      </c>
      <c r="E2218">
        <v>2773.8</v>
      </c>
      <c r="F2218">
        <v>874.35</v>
      </c>
      <c r="G2218" t="s">
        <v>78</v>
      </c>
      <c r="H2218">
        <v>1</v>
      </c>
      <c r="I2218">
        <v>6</v>
      </c>
      <c r="J2218" s="6">
        <v>43507</v>
      </c>
      <c r="K2218" s="7">
        <v>43497</v>
      </c>
      <c r="L2218" t="s">
        <v>11</v>
      </c>
    </row>
    <row r="2219" spans="1:12" x14ac:dyDescent="0.3">
      <c r="A2219" t="s">
        <v>2</v>
      </c>
      <c r="B2219" t="s">
        <v>65</v>
      </c>
      <c r="C2219" t="s">
        <v>16</v>
      </c>
      <c r="D2219" t="s">
        <v>27</v>
      </c>
      <c r="E2219">
        <v>4749.63</v>
      </c>
      <c r="F2219">
        <v>2346.87</v>
      </c>
      <c r="G2219" t="s">
        <v>78</v>
      </c>
      <c r="H2219">
        <v>1</v>
      </c>
      <c r="I2219">
        <v>2</v>
      </c>
      <c r="J2219" s="6">
        <v>43507</v>
      </c>
      <c r="K2219" s="7">
        <v>43497</v>
      </c>
      <c r="L2219" t="s">
        <v>12</v>
      </c>
    </row>
    <row r="2220" spans="1:12" x14ac:dyDescent="0.3">
      <c r="A2220" t="s">
        <v>3</v>
      </c>
      <c r="B2220" t="s">
        <v>63</v>
      </c>
      <c r="C2220" t="s">
        <v>15</v>
      </c>
      <c r="D2220" t="s">
        <v>27</v>
      </c>
      <c r="E2220">
        <v>2425.06</v>
      </c>
      <c r="F2220">
        <v>485.02</v>
      </c>
      <c r="G2220" t="s">
        <v>78</v>
      </c>
      <c r="H2220">
        <v>1</v>
      </c>
      <c r="I2220">
        <v>9</v>
      </c>
      <c r="J2220" s="6">
        <v>43507</v>
      </c>
      <c r="K2220" s="7">
        <v>43497</v>
      </c>
      <c r="L2220" t="s">
        <v>10</v>
      </c>
    </row>
    <row r="2221" spans="1:12" x14ac:dyDescent="0.3">
      <c r="A2221" t="s">
        <v>3</v>
      </c>
      <c r="B2221" t="s">
        <v>66</v>
      </c>
      <c r="C2221" t="s">
        <v>16</v>
      </c>
      <c r="D2221" t="s">
        <v>27</v>
      </c>
      <c r="E2221">
        <v>10478.799999999999</v>
      </c>
      <c r="F2221">
        <v>911.2</v>
      </c>
      <c r="G2221" t="s">
        <v>78</v>
      </c>
      <c r="H2221">
        <v>1</v>
      </c>
      <c r="I2221">
        <v>6</v>
      </c>
      <c r="J2221" s="6">
        <v>43507</v>
      </c>
      <c r="K2221" s="7">
        <v>43497</v>
      </c>
      <c r="L2221" t="s">
        <v>11</v>
      </c>
    </row>
    <row r="2222" spans="1:12" x14ac:dyDescent="0.3">
      <c r="A2222" t="s">
        <v>5</v>
      </c>
      <c r="B2222" t="s">
        <v>67</v>
      </c>
      <c r="C2222" t="s">
        <v>15</v>
      </c>
      <c r="D2222" t="s">
        <v>27</v>
      </c>
      <c r="E2222">
        <v>6497.99</v>
      </c>
      <c r="F2222">
        <v>1911.17</v>
      </c>
      <c r="G2222" t="s">
        <v>78</v>
      </c>
      <c r="H2222">
        <v>1</v>
      </c>
      <c r="I2222">
        <v>9</v>
      </c>
      <c r="J2222" s="6">
        <v>43507</v>
      </c>
      <c r="K2222" s="7">
        <v>43497</v>
      </c>
      <c r="L2222" t="s">
        <v>13</v>
      </c>
    </row>
    <row r="2223" spans="1:12" x14ac:dyDescent="0.3">
      <c r="A2223" t="s">
        <v>5</v>
      </c>
      <c r="B2223" t="s">
        <v>63</v>
      </c>
      <c r="C2223" t="s">
        <v>15</v>
      </c>
      <c r="D2223" t="s">
        <v>27</v>
      </c>
      <c r="E2223">
        <v>24721.66</v>
      </c>
      <c r="F2223">
        <v>10409.1</v>
      </c>
      <c r="G2223" t="s">
        <v>78</v>
      </c>
      <c r="H2223">
        <v>1</v>
      </c>
      <c r="I2223">
        <v>10</v>
      </c>
      <c r="J2223" s="6">
        <v>43507</v>
      </c>
      <c r="K2223" s="7">
        <v>43497</v>
      </c>
      <c r="L2223" t="s">
        <v>10</v>
      </c>
    </row>
    <row r="2224" spans="1:12" x14ac:dyDescent="0.3">
      <c r="A2224" t="s">
        <v>2</v>
      </c>
      <c r="B2224" t="s">
        <v>63</v>
      </c>
      <c r="C2224" t="s">
        <v>16</v>
      </c>
      <c r="D2224" t="s">
        <v>27</v>
      </c>
      <c r="E2224">
        <v>5346.6</v>
      </c>
      <c r="F2224">
        <v>2870.3</v>
      </c>
      <c r="G2224" t="s">
        <v>78</v>
      </c>
      <c r="H2224">
        <v>1</v>
      </c>
      <c r="I2224">
        <v>1</v>
      </c>
      <c r="J2224" s="6">
        <v>43508</v>
      </c>
      <c r="K2224" s="7">
        <v>43497</v>
      </c>
      <c r="L2224" t="s">
        <v>10</v>
      </c>
    </row>
    <row r="2225" spans="1:12" x14ac:dyDescent="0.3">
      <c r="A2225" t="s">
        <v>2</v>
      </c>
      <c r="B2225" t="s">
        <v>63</v>
      </c>
      <c r="C2225" t="s">
        <v>16</v>
      </c>
      <c r="D2225" t="s">
        <v>27</v>
      </c>
      <c r="E2225">
        <v>7927.44</v>
      </c>
      <c r="F2225">
        <v>3450.8</v>
      </c>
      <c r="G2225" t="s">
        <v>78</v>
      </c>
      <c r="H2225">
        <v>1</v>
      </c>
      <c r="I2225">
        <v>6</v>
      </c>
      <c r="J2225" s="6">
        <v>43508</v>
      </c>
      <c r="K2225" s="7">
        <v>43497</v>
      </c>
      <c r="L2225" t="s">
        <v>10</v>
      </c>
    </row>
    <row r="2226" spans="1:12" x14ac:dyDescent="0.3">
      <c r="A2226" t="s">
        <v>3</v>
      </c>
      <c r="B2226" t="s">
        <v>63</v>
      </c>
      <c r="C2226" t="s">
        <v>16</v>
      </c>
      <c r="D2226" t="s">
        <v>27</v>
      </c>
      <c r="E2226">
        <v>4646.45</v>
      </c>
      <c r="F2226">
        <v>1271.6500000000001</v>
      </c>
      <c r="G2226" t="s">
        <v>78</v>
      </c>
      <c r="H2226">
        <v>1</v>
      </c>
      <c r="I2226">
        <v>1</v>
      </c>
      <c r="J2226" s="6">
        <v>43508</v>
      </c>
      <c r="K2226" s="7">
        <v>43497</v>
      </c>
      <c r="L2226" t="s">
        <v>10</v>
      </c>
    </row>
    <row r="2227" spans="1:12" x14ac:dyDescent="0.3">
      <c r="A2227" t="s">
        <v>4</v>
      </c>
      <c r="B2227" t="s">
        <v>67</v>
      </c>
      <c r="C2227" t="s">
        <v>16</v>
      </c>
      <c r="D2227" t="s">
        <v>27</v>
      </c>
      <c r="E2227">
        <v>22338.34</v>
      </c>
      <c r="F2227">
        <v>9712.34</v>
      </c>
      <c r="G2227" t="s">
        <v>78</v>
      </c>
      <c r="H2227">
        <v>1</v>
      </c>
      <c r="I2227">
        <v>7</v>
      </c>
      <c r="J2227" s="6">
        <v>43508</v>
      </c>
      <c r="K2227" s="7">
        <v>43497</v>
      </c>
      <c r="L2227" t="s">
        <v>13</v>
      </c>
    </row>
    <row r="2228" spans="1:12" x14ac:dyDescent="0.3">
      <c r="A2228" t="s">
        <v>3</v>
      </c>
      <c r="B2228" t="s">
        <v>66</v>
      </c>
      <c r="C2228" t="s">
        <v>16</v>
      </c>
      <c r="D2228" t="s">
        <v>27</v>
      </c>
      <c r="E2228">
        <v>788.99</v>
      </c>
      <c r="F2228">
        <v>120.07</v>
      </c>
      <c r="G2228" t="s">
        <v>78</v>
      </c>
      <c r="H2228">
        <v>1</v>
      </c>
      <c r="I2228">
        <v>1</v>
      </c>
      <c r="J2228" s="6">
        <v>43508</v>
      </c>
      <c r="K2228" s="7">
        <v>43497</v>
      </c>
      <c r="L2228" t="s">
        <v>11</v>
      </c>
    </row>
    <row r="2229" spans="1:12" x14ac:dyDescent="0.3">
      <c r="A2229" t="s">
        <v>4</v>
      </c>
      <c r="B2229" t="s">
        <v>69</v>
      </c>
      <c r="C2229" t="s">
        <v>16</v>
      </c>
      <c r="D2229" t="s">
        <v>27</v>
      </c>
      <c r="E2229">
        <v>3106.66</v>
      </c>
      <c r="F2229">
        <v>979.27</v>
      </c>
      <c r="G2229" t="s">
        <v>78</v>
      </c>
      <c r="H2229">
        <v>1</v>
      </c>
      <c r="I2229">
        <v>7</v>
      </c>
      <c r="J2229" s="6">
        <v>43508</v>
      </c>
      <c r="K2229" s="7">
        <v>43497</v>
      </c>
      <c r="L2229" t="s">
        <v>8</v>
      </c>
    </row>
    <row r="2230" spans="1:12" x14ac:dyDescent="0.3">
      <c r="A2230" t="s">
        <v>3</v>
      </c>
      <c r="B2230" t="s">
        <v>63</v>
      </c>
      <c r="C2230" t="s">
        <v>16</v>
      </c>
      <c r="D2230" t="s">
        <v>27</v>
      </c>
      <c r="E2230">
        <v>10021.86</v>
      </c>
      <c r="F2230">
        <v>3451.98</v>
      </c>
      <c r="G2230" t="s">
        <v>78</v>
      </c>
      <c r="H2230">
        <v>1</v>
      </c>
      <c r="I2230">
        <v>3</v>
      </c>
      <c r="J2230" s="6">
        <v>43508</v>
      </c>
      <c r="K2230" s="7">
        <v>43497</v>
      </c>
      <c r="L2230" t="s">
        <v>10</v>
      </c>
    </row>
    <row r="2231" spans="1:12" x14ac:dyDescent="0.3">
      <c r="A2231" t="s">
        <v>5</v>
      </c>
      <c r="B2231" t="s">
        <v>66</v>
      </c>
      <c r="C2231" t="s">
        <v>16</v>
      </c>
      <c r="D2231" t="s">
        <v>27</v>
      </c>
      <c r="E2231">
        <v>1078.7</v>
      </c>
      <c r="F2231">
        <v>586.25</v>
      </c>
      <c r="G2231" t="s">
        <v>78</v>
      </c>
      <c r="H2231">
        <v>1</v>
      </c>
      <c r="I2231">
        <v>5</v>
      </c>
      <c r="J2231" s="6">
        <v>43508</v>
      </c>
      <c r="K2231" s="7">
        <v>43497</v>
      </c>
      <c r="L2231" t="s">
        <v>11</v>
      </c>
    </row>
    <row r="2232" spans="1:12" x14ac:dyDescent="0.3">
      <c r="A2232" t="s">
        <v>3</v>
      </c>
      <c r="B2232" t="s">
        <v>67</v>
      </c>
      <c r="C2232" t="s">
        <v>16</v>
      </c>
      <c r="D2232" t="s">
        <v>27</v>
      </c>
      <c r="E2232">
        <v>1457.92</v>
      </c>
      <c r="F2232">
        <v>346.26</v>
      </c>
      <c r="G2232" t="s">
        <v>78</v>
      </c>
      <c r="H2232">
        <v>1</v>
      </c>
      <c r="I2232">
        <v>5</v>
      </c>
      <c r="J2232" s="6">
        <v>43508</v>
      </c>
      <c r="K2232" s="7">
        <v>43497</v>
      </c>
      <c r="L2232" t="s">
        <v>13</v>
      </c>
    </row>
    <row r="2233" spans="1:12" x14ac:dyDescent="0.3">
      <c r="A2233" t="s">
        <v>5</v>
      </c>
      <c r="B2233" t="s">
        <v>66</v>
      </c>
      <c r="C2233" t="s">
        <v>16</v>
      </c>
      <c r="D2233" t="s">
        <v>27</v>
      </c>
      <c r="E2233">
        <v>7179.72</v>
      </c>
      <c r="F2233">
        <v>1914.6</v>
      </c>
      <c r="G2233" t="s">
        <v>78</v>
      </c>
      <c r="H2233">
        <v>1</v>
      </c>
      <c r="I2233">
        <v>1</v>
      </c>
      <c r="J2233" s="6">
        <v>43508</v>
      </c>
      <c r="K2233" s="7">
        <v>43497</v>
      </c>
      <c r="L2233" t="s">
        <v>11</v>
      </c>
    </row>
    <row r="2234" spans="1:12" x14ac:dyDescent="0.3">
      <c r="A2234" t="s">
        <v>4</v>
      </c>
      <c r="B2234" t="s">
        <v>66</v>
      </c>
      <c r="C2234" t="s">
        <v>16</v>
      </c>
      <c r="D2234" t="s">
        <v>27</v>
      </c>
      <c r="E2234">
        <v>3244.14</v>
      </c>
      <c r="F2234">
        <v>973.24</v>
      </c>
      <c r="G2234" t="s">
        <v>78</v>
      </c>
      <c r="H2234">
        <v>1</v>
      </c>
      <c r="I2234">
        <v>6</v>
      </c>
      <c r="J2234" s="6">
        <v>43508</v>
      </c>
      <c r="K2234" s="7">
        <v>43497</v>
      </c>
      <c r="L2234" t="s">
        <v>11</v>
      </c>
    </row>
    <row r="2235" spans="1:12" x14ac:dyDescent="0.3">
      <c r="A2235" t="s">
        <v>3</v>
      </c>
      <c r="B2235" t="s">
        <v>67</v>
      </c>
      <c r="C2235" t="s">
        <v>16</v>
      </c>
      <c r="D2235" t="s">
        <v>27</v>
      </c>
      <c r="E2235">
        <v>25371.02</v>
      </c>
      <c r="F2235">
        <v>7997.37</v>
      </c>
      <c r="G2235" t="s">
        <v>78</v>
      </c>
      <c r="H2235">
        <v>1</v>
      </c>
      <c r="I2235">
        <v>3</v>
      </c>
      <c r="J2235" s="6">
        <v>43508</v>
      </c>
      <c r="K2235" s="7">
        <v>43497</v>
      </c>
      <c r="L2235" t="s">
        <v>13</v>
      </c>
    </row>
    <row r="2236" spans="1:12" x14ac:dyDescent="0.3">
      <c r="A2236" t="s">
        <v>4</v>
      </c>
      <c r="B2236" t="s">
        <v>65</v>
      </c>
      <c r="C2236" t="s">
        <v>16</v>
      </c>
      <c r="D2236" t="s">
        <v>27</v>
      </c>
      <c r="E2236">
        <v>622.55999999999995</v>
      </c>
      <c r="F2236">
        <v>311.27999999999997</v>
      </c>
      <c r="G2236" t="s">
        <v>78</v>
      </c>
      <c r="H2236">
        <v>1</v>
      </c>
      <c r="I2236">
        <v>5</v>
      </c>
      <c r="J2236" s="6">
        <v>43509</v>
      </c>
      <c r="K2236" s="7">
        <v>43497</v>
      </c>
      <c r="L2236" t="s">
        <v>12</v>
      </c>
    </row>
    <row r="2237" spans="1:12" x14ac:dyDescent="0.3">
      <c r="A2237" t="s">
        <v>3</v>
      </c>
      <c r="B2237" t="s">
        <v>67</v>
      </c>
      <c r="C2237" t="s">
        <v>16</v>
      </c>
      <c r="D2237" t="s">
        <v>27</v>
      </c>
      <c r="E2237">
        <v>22264.37</v>
      </c>
      <c r="F2237">
        <v>12100.23</v>
      </c>
      <c r="G2237" t="s">
        <v>78</v>
      </c>
      <c r="H2237">
        <v>1</v>
      </c>
      <c r="I2237">
        <v>2</v>
      </c>
      <c r="J2237" s="6">
        <v>43509</v>
      </c>
      <c r="K2237" s="7">
        <v>43497</v>
      </c>
      <c r="L2237" t="s">
        <v>13</v>
      </c>
    </row>
    <row r="2238" spans="1:12" x14ac:dyDescent="0.3">
      <c r="A2238" t="s">
        <v>3</v>
      </c>
      <c r="B2238" t="s">
        <v>63</v>
      </c>
      <c r="C2238" t="s">
        <v>16</v>
      </c>
      <c r="D2238" t="s">
        <v>27</v>
      </c>
      <c r="E2238">
        <v>24146.799999999999</v>
      </c>
      <c r="F2238">
        <v>852.25</v>
      </c>
      <c r="G2238" t="s">
        <v>78</v>
      </c>
      <c r="H2238">
        <v>1</v>
      </c>
      <c r="I2238">
        <v>4</v>
      </c>
      <c r="J2238" s="6">
        <v>43510</v>
      </c>
      <c r="K2238" s="7">
        <v>43497</v>
      </c>
      <c r="L2238" t="s">
        <v>10</v>
      </c>
    </row>
    <row r="2239" spans="1:12" x14ac:dyDescent="0.3">
      <c r="A2239" t="s">
        <v>2</v>
      </c>
      <c r="B2239" t="s">
        <v>65</v>
      </c>
      <c r="C2239" t="s">
        <v>15</v>
      </c>
      <c r="D2239" t="s">
        <v>27</v>
      </c>
      <c r="E2239">
        <v>702.7</v>
      </c>
      <c r="F2239">
        <v>168.04</v>
      </c>
      <c r="G2239" t="s">
        <v>78</v>
      </c>
      <c r="H2239">
        <v>1</v>
      </c>
      <c r="I2239">
        <v>10</v>
      </c>
      <c r="J2239" s="6">
        <v>43510</v>
      </c>
      <c r="K2239" s="7">
        <v>43497</v>
      </c>
      <c r="L2239" t="s">
        <v>12</v>
      </c>
    </row>
    <row r="2240" spans="1:12" x14ac:dyDescent="0.3">
      <c r="A2240" t="s">
        <v>5</v>
      </c>
      <c r="B2240" t="s">
        <v>65</v>
      </c>
      <c r="C2240" t="s">
        <v>15</v>
      </c>
      <c r="D2240" t="s">
        <v>27</v>
      </c>
      <c r="E2240">
        <v>22112.01</v>
      </c>
      <c r="F2240">
        <v>5120.67</v>
      </c>
      <c r="G2240" t="s">
        <v>78</v>
      </c>
      <c r="H2240">
        <v>1</v>
      </c>
      <c r="I2240">
        <v>8</v>
      </c>
      <c r="J2240" s="6">
        <v>43510</v>
      </c>
      <c r="K2240" s="7">
        <v>43497</v>
      </c>
      <c r="L2240" t="s">
        <v>12</v>
      </c>
    </row>
    <row r="2241" spans="1:12" x14ac:dyDescent="0.3">
      <c r="A2241" t="s">
        <v>3</v>
      </c>
      <c r="B2241" t="s">
        <v>67</v>
      </c>
      <c r="C2241" t="s">
        <v>16</v>
      </c>
      <c r="D2241" t="s">
        <v>27</v>
      </c>
      <c r="E2241">
        <v>3125.21</v>
      </c>
      <c r="F2241">
        <v>1348.77</v>
      </c>
      <c r="G2241" t="s">
        <v>78</v>
      </c>
      <c r="H2241">
        <v>1</v>
      </c>
      <c r="I2241">
        <v>2</v>
      </c>
      <c r="J2241" s="6">
        <v>43510</v>
      </c>
      <c r="K2241" s="7">
        <v>43497</v>
      </c>
      <c r="L2241" t="s">
        <v>13</v>
      </c>
    </row>
    <row r="2242" spans="1:12" x14ac:dyDescent="0.3">
      <c r="A2242" t="s">
        <v>3</v>
      </c>
      <c r="B2242" t="s">
        <v>67</v>
      </c>
      <c r="C2242" t="s">
        <v>16</v>
      </c>
      <c r="D2242" t="s">
        <v>27</v>
      </c>
      <c r="E2242">
        <v>1514.87</v>
      </c>
      <c r="F2242">
        <v>781.34</v>
      </c>
      <c r="G2242" t="s">
        <v>78</v>
      </c>
      <c r="H2242">
        <v>1</v>
      </c>
      <c r="I2242">
        <v>2</v>
      </c>
      <c r="J2242" s="6">
        <v>43510</v>
      </c>
      <c r="K2242" s="7">
        <v>43497</v>
      </c>
      <c r="L2242" t="s">
        <v>13</v>
      </c>
    </row>
    <row r="2243" spans="1:12" x14ac:dyDescent="0.3">
      <c r="A2243" t="s">
        <v>3</v>
      </c>
      <c r="B2243" t="s">
        <v>63</v>
      </c>
      <c r="C2243" t="s">
        <v>16</v>
      </c>
      <c r="D2243" t="s">
        <v>27</v>
      </c>
      <c r="E2243">
        <v>10170.6</v>
      </c>
      <c r="F2243">
        <v>4974.75</v>
      </c>
      <c r="G2243" t="s">
        <v>78</v>
      </c>
      <c r="H2243">
        <v>1</v>
      </c>
      <c r="I2243">
        <v>4</v>
      </c>
      <c r="J2243" s="6">
        <v>43510</v>
      </c>
      <c r="K2243" s="7">
        <v>43497</v>
      </c>
      <c r="L2243" t="s">
        <v>10</v>
      </c>
    </row>
    <row r="2244" spans="1:12" x14ac:dyDescent="0.3">
      <c r="A2244" t="s">
        <v>3</v>
      </c>
      <c r="B2244" t="s">
        <v>65</v>
      </c>
      <c r="C2244" t="s">
        <v>16</v>
      </c>
      <c r="D2244" t="s">
        <v>27</v>
      </c>
      <c r="E2244">
        <v>21844.68</v>
      </c>
      <c r="F2244">
        <v>11497.2</v>
      </c>
      <c r="G2244" t="s">
        <v>78</v>
      </c>
      <c r="H2244">
        <v>1</v>
      </c>
      <c r="I2244">
        <v>1</v>
      </c>
      <c r="J2244" s="6">
        <v>43510</v>
      </c>
      <c r="K2244" s="7">
        <v>43497</v>
      </c>
      <c r="L2244" t="s">
        <v>12</v>
      </c>
    </row>
    <row r="2245" spans="1:12" x14ac:dyDescent="0.3">
      <c r="A2245" t="s">
        <v>3</v>
      </c>
      <c r="B2245" t="s">
        <v>66</v>
      </c>
      <c r="C2245" t="s">
        <v>16</v>
      </c>
      <c r="D2245" t="s">
        <v>27</v>
      </c>
      <c r="E2245">
        <v>596.97</v>
      </c>
      <c r="F2245">
        <v>53.07</v>
      </c>
      <c r="G2245" t="s">
        <v>78</v>
      </c>
      <c r="H2245">
        <v>1</v>
      </c>
      <c r="I2245">
        <v>4</v>
      </c>
      <c r="J2245" s="6">
        <v>43510</v>
      </c>
      <c r="K2245" s="7">
        <v>43497</v>
      </c>
      <c r="L2245" t="s">
        <v>11</v>
      </c>
    </row>
    <row r="2246" spans="1:12" x14ac:dyDescent="0.3">
      <c r="A2246" t="s">
        <v>3</v>
      </c>
      <c r="B2246" t="s">
        <v>65</v>
      </c>
      <c r="C2246" t="s">
        <v>15</v>
      </c>
      <c r="D2246" t="s">
        <v>27</v>
      </c>
      <c r="E2246">
        <v>14614.04</v>
      </c>
      <c r="F2246">
        <v>5230.28</v>
      </c>
      <c r="G2246" t="s">
        <v>78</v>
      </c>
      <c r="H2246">
        <v>1</v>
      </c>
      <c r="I2246">
        <v>8</v>
      </c>
      <c r="J2246" s="6">
        <v>43510</v>
      </c>
      <c r="K2246" s="7">
        <v>43497</v>
      </c>
      <c r="L2246" t="s">
        <v>12</v>
      </c>
    </row>
    <row r="2247" spans="1:12" x14ac:dyDescent="0.3">
      <c r="A2247" t="s">
        <v>4</v>
      </c>
      <c r="B2247" t="s">
        <v>63</v>
      </c>
      <c r="C2247" t="s">
        <v>15</v>
      </c>
      <c r="D2247" t="s">
        <v>27</v>
      </c>
      <c r="E2247">
        <v>935.65</v>
      </c>
      <c r="F2247">
        <v>482.6</v>
      </c>
      <c r="G2247" t="s">
        <v>78</v>
      </c>
      <c r="H2247">
        <v>1</v>
      </c>
      <c r="I2247">
        <v>9</v>
      </c>
      <c r="J2247" s="6">
        <v>43510</v>
      </c>
      <c r="K2247" s="7">
        <v>43497</v>
      </c>
      <c r="L2247" t="s">
        <v>10</v>
      </c>
    </row>
    <row r="2248" spans="1:12" x14ac:dyDescent="0.3">
      <c r="A2248" t="s">
        <v>2</v>
      </c>
      <c r="B2248" t="s">
        <v>70</v>
      </c>
      <c r="C2248" t="s">
        <v>16</v>
      </c>
      <c r="D2248" t="s">
        <v>27</v>
      </c>
      <c r="E2248">
        <v>3303.43</v>
      </c>
      <c r="F2248">
        <v>973.63</v>
      </c>
      <c r="G2248" t="s">
        <v>78</v>
      </c>
      <c r="H2248">
        <v>1</v>
      </c>
      <c r="I2248">
        <v>3</v>
      </c>
      <c r="J2248" s="6">
        <v>43511</v>
      </c>
      <c r="K2248" s="7">
        <v>43497</v>
      </c>
      <c r="L2248" t="s">
        <v>9</v>
      </c>
    </row>
    <row r="2249" spans="1:12" x14ac:dyDescent="0.3">
      <c r="A2249" t="s">
        <v>5</v>
      </c>
      <c r="B2249" t="s">
        <v>63</v>
      </c>
      <c r="C2249" t="s">
        <v>16</v>
      </c>
      <c r="D2249" t="s">
        <v>27</v>
      </c>
      <c r="E2249">
        <v>627.12</v>
      </c>
      <c r="F2249">
        <v>195.96</v>
      </c>
      <c r="G2249" t="s">
        <v>78</v>
      </c>
      <c r="H2249">
        <v>1</v>
      </c>
      <c r="I2249">
        <v>7</v>
      </c>
      <c r="J2249" s="6">
        <v>43511</v>
      </c>
      <c r="K2249" s="7">
        <v>43497</v>
      </c>
      <c r="L2249" t="s">
        <v>10</v>
      </c>
    </row>
    <row r="2250" spans="1:12" x14ac:dyDescent="0.3">
      <c r="A2250" t="s">
        <v>4</v>
      </c>
      <c r="B2250" t="s">
        <v>66</v>
      </c>
      <c r="C2250" t="s">
        <v>15</v>
      </c>
      <c r="D2250" t="s">
        <v>27</v>
      </c>
      <c r="E2250">
        <v>12156.48</v>
      </c>
      <c r="F2250">
        <v>2701.44</v>
      </c>
      <c r="G2250" t="s">
        <v>78</v>
      </c>
      <c r="H2250">
        <v>1</v>
      </c>
      <c r="I2250">
        <v>10</v>
      </c>
      <c r="J2250" s="6">
        <v>43511</v>
      </c>
      <c r="K2250" s="7">
        <v>43497</v>
      </c>
      <c r="L2250" t="s">
        <v>11</v>
      </c>
    </row>
    <row r="2251" spans="1:12" x14ac:dyDescent="0.3">
      <c r="A2251" t="s">
        <v>3</v>
      </c>
      <c r="B2251" t="s">
        <v>66</v>
      </c>
      <c r="C2251" t="s">
        <v>15</v>
      </c>
      <c r="D2251" t="s">
        <v>27</v>
      </c>
      <c r="E2251">
        <v>4775.76</v>
      </c>
      <c r="F2251">
        <v>1857.24</v>
      </c>
      <c r="G2251" t="s">
        <v>78</v>
      </c>
      <c r="H2251">
        <v>1</v>
      </c>
      <c r="I2251">
        <v>9</v>
      </c>
      <c r="J2251" s="6">
        <v>43511</v>
      </c>
      <c r="K2251" s="7">
        <v>43497</v>
      </c>
      <c r="L2251" t="s">
        <v>11</v>
      </c>
    </row>
    <row r="2252" spans="1:12" x14ac:dyDescent="0.3">
      <c r="A2252" t="s">
        <v>2</v>
      </c>
      <c r="B2252" t="s">
        <v>63</v>
      </c>
      <c r="C2252" t="s">
        <v>16</v>
      </c>
      <c r="D2252" t="s">
        <v>27</v>
      </c>
      <c r="E2252">
        <v>3827.04</v>
      </c>
      <c r="F2252">
        <v>95.7</v>
      </c>
      <c r="G2252" t="s">
        <v>78</v>
      </c>
      <c r="H2252">
        <v>1</v>
      </c>
      <c r="I2252">
        <v>1</v>
      </c>
      <c r="J2252" s="6">
        <v>43512</v>
      </c>
      <c r="K2252" s="7">
        <v>43497</v>
      </c>
      <c r="L2252" t="s">
        <v>10</v>
      </c>
    </row>
    <row r="2253" spans="1:12" x14ac:dyDescent="0.3">
      <c r="A2253" t="s">
        <v>3</v>
      </c>
      <c r="B2253" t="s">
        <v>63</v>
      </c>
      <c r="C2253" t="s">
        <v>16</v>
      </c>
      <c r="D2253" t="s">
        <v>27</v>
      </c>
      <c r="E2253">
        <v>968.15</v>
      </c>
      <c r="F2253">
        <v>341.7</v>
      </c>
      <c r="G2253" t="s">
        <v>78</v>
      </c>
      <c r="H2253">
        <v>1</v>
      </c>
      <c r="I2253">
        <v>6</v>
      </c>
      <c r="J2253" s="6">
        <v>43512</v>
      </c>
      <c r="K2253" s="7">
        <v>43497</v>
      </c>
      <c r="L2253" t="s">
        <v>10</v>
      </c>
    </row>
    <row r="2254" spans="1:12" x14ac:dyDescent="0.3">
      <c r="A2254" t="s">
        <v>4</v>
      </c>
      <c r="B2254" t="s">
        <v>65</v>
      </c>
      <c r="C2254" t="s">
        <v>16</v>
      </c>
      <c r="D2254" t="s">
        <v>27</v>
      </c>
      <c r="E2254">
        <v>10059.65</v>
      </c>
      <c r="F2254">
        <v>1312.13</v>
      </c>
      <c r="G2254" t="s">
        <v>78</v>
      </c>
      <c r="H2254">
        <v>1</v>
      </c>
      <c r="I2254">
        <v>6</v>
      </c>
      <c r="J2254" s="6">
        <v>43512</v>
      </c>
      <c r="K2254" s="7">
        <v>43497</v>
      </c>
      <c r="L2254" t="s">
        <v>12</v>
      </c>
    </row>
    <row r="2255" spans="1:12" x14ac:dyDescent="0.3">
      <c r="A2255" t="s">
        <v>2</v>
      </c>
      <c r="B2255" t="s">
        <v>65</v>
      </c>
      <c r="C2255" t="s">
        <v>16</v>
      </c>
      <c r="D2255" t="s">
        <v>27</v>
      </c>
      <c r="E2255">
        <v>16401.599999999999</v>
      </c>
      <c r="F2255">
        <v>5649.44</v>
      </c>
      <c r="G2255" t="s">
        <v>78</v>
      </c>
      <c r="H2255">
        <v>1</v>
      </c>
      <c r="I2255">
        <v>1</v>
      </c>
      <c r="J2255" s="6">
        <v>43512</v>
      </c>
      <c r="K2255" s="7">
        <v>43497</v>
      </c>
      <c r="L2255" t="s">
        <v>12</v>
      </c>
    </row>
    <row r="2256" spans="1:12" x14ac:dyDescent="0.3">
      <c r="A2256" t="s">
        <v>3</v>
      </c>
      <c r="B2256" t="s">
        <v>66</v>
      </c>
      <c r="C2256" t="s">
        <v>16</v>
      </c>
      <c r="D2256" t="s">
        <v>27</v>
      </c>
      <c r="E2256">
        <v>753.75</v>
      </c>
      <c r="F2256">
        <v>150.75</v>
      </c>
      <c r="G2256" t="s">
        <v>78</v>
      </c>
      <c r="H2256">
        <v>1</v>
      </c>
      <c r="I2256">
        <v>1</v>
      </c>
      <c r="J2256" s="6">
        <v>43512</v>
      </c>
      <c r="K2256" s="7">
        <v>43497</v>
      </c>
      <c r="L2256" t="s">
        <v>11</v>
      </c>
    </row>
    <row r="2257" spans="1:12" x14ac:dyDescent="0.3">
      <c r="A2257" t="s">
        <v>5</v>
      </c>
      <c r="B2257" t="s">
        <v>63</v>
      </c>
      <c r="C2257" t="s">
        <v>16</v>
      </c>
      <c r="D2257" t="s">
        <v>27</v>
      </c>
      <c r="E2257">
        <v>3485.34</v>
      </c>
      <c r="F2257">
        <v>410.04</v>
      </c>
      <c r="G2257" t="s">
        <v>78</v>
      </c>
      <c r="H2257">
        <v>1</v>
      </c>
      <c r="I2257">
        <v>6</v>
      </c>
      <c r="J2257" s="6">
        <v>43512</v>
      </c>
      <c r="K2257" s="7">
        <v>43497</v>
      </c>
      <c r="L2257" t="s">
        <v>10</v>
      </c>
    </row>
    <row r="2258" spans="1:12" x14ac:dyDescent="0.3">
      <c r="A2258" t="s">
        <v>5</v>
      </c>
      <c r="B2258" t="s">
        <v>63</v>
      </c>
      <c r="C2258" t="s">
        <v>16</v>
      </c>
      <c r="D2258" t="s">
        <v>27</v>
      </c>
      <c r="E2258">
        <v>7446.11</v>
      </c>
      <c r="F2258">
        <v>1456.83</v>
      </c>
      <c r="G2258" t="s">
        <v>78</v>
      </c>
      <c r="H2258">
        <v>1</v>
      </c>
      <c r="I2258">
        <v>3</v>
      </c>
      <c r="J2258" s="6">
        <v>43512</v>
      </c>
      <c r="K2258" s="7">
        <v>43497</v>
      </c>
      <c r="L2258" t="s">
        <v>10</v>
      </c>
    </row>
    <row r="2259" spans="1:12" x14ac:dyDescent="0.3">
      <c r="A2259" t="s">
        <v>2</v>
      </c>
      <c r="B2259" t="s">
        <v>63</v>
      </c>
      <c r="C2259" t="s">
        <v>16</v>
      </c>
      <c r="D2259" t="s">
        <v>27</v>
      </c>
      <c r="E2259">
        <v>2280.6799999999998</v>
      </c>
      <c r="F2259">
        <v>768.49</v>
      </c>
      <c r="G2259" t="s">
        <v>78</v>
      </c>
      <c r="H2259">
        <v>1</v>
      </c>
      <c r="I2259">
        <v>5</v>
      </c>
      <c r="J2259" s="6">
        <v>43512</v>
      </c>
      <c r="K2259" s="7">
        <v>43497</v>
      </c>
      <c r="L2259" t="s">
        <v>10</v>
      </c>
    </row>
    <row r="2260" spans="1:12" x14ac:dyDescent="0.3">
      <c r="A2260" t="s">
        <v>2</v>
      </c>
      <c r="B2260" t="s">
        <v>63</v>
      </c>
      <c r="C2260" t="s">
        <v>15</v>
      </c>
      <c r="D2260" t="s">
        <v>27</v>
      </c>
      <c r="E2260">
        <v>7635.32</v>
      </c>
      <c r="F2260">
        <v>109.08</v>
      </c>
      <c r="G2260" t="s">
        <v>78</v>
      </c>
      <c r="H2260">
        <v>1</v>
      </c>
      <c r="I2260">
        <v>10</v>
      </c>
      <c r="J2260" s="6">
        <v>43512</v>
      </c>
      <c r="K2260" s="7">
        <v>43497</v>
      </c>
      <c r="L2260" t="s">
        <v>10</v>
      </c>
    </row>
    <row r="2261" spans="1:12" x14ac:dyDescent="0.3">
      <c r="A2261" t="s">
        <v>3</v>
      </c>
      <c r="B2261" t="s">
        <v>63</v>
      </c>
      <c r="C2261" t="s">
        <v>16</v>
      </c>
      <c r="D2261" t="s">
        <v>27</v>
      </c>
      <c r="E2261">
        <v>2125.91</v>
      </c>
      <c r="F2261">
        <v>313.29000000000002</v>
      </c>
      <c r="G2261" t="s">
        <v>78</v>
      </c>
      <c r="H2261">
        <v>1</v>
      </c>
      <c r="I2261">
        <v>1</v>
      </c>
      <c r="J2261" s="6">
        <v>43513</v>
      </c>
      <c r="K2261" s="7">
        <v>43497</v>
      </c>
      <c r="L2261" t="s">
        <v>10</v>
      </c>
    </row>
    <row r="2262" spans="1:12" x14ac:dyDescent="0.3">
      <c r="A2262" t="s">
        <v>3</v>
      </c>
      <c r="B2262" t="s">
        <v>63</v>
      </c>
      <c r="C2262" t="s">
        <v>16</v>
      </c>
      <c r="D2262" t="s">
        <v>27</v>
      </c>
      <c r="E2262">
        <v>1215.71</v>
      </c>
      <c r="F2262">
        <v>204.75</v>
      </c>
      <c r="G2262" t="s">
        <v>78</v>
      </c>
      <c r="H2262">
        <v>1</v>
      </c>
      <c r="I2262">
        <v>1</v>
      </c>
      <c r="J2262" s="6">
        <v>43513</v>
      </c>
      <c r="K2262" s="7">
        <v>43497</v>
      </c>
      <c r="L2262" t="s">
        <v>10</v>
      </c>
    </row>
    <row r="2263" spans="1:12" x14ac:dyDescent="0.3">
      <c r="A2263" t="s">
        <v>3</v>
      </c>
      <c r="B2263" t="s">
        <v>63</v>
      </c>
      <c r="C2263" t="s">
        <v>16</v>
      </c>
      <c r="D2263" t="s">
        <v>27</v>
      </c>
      <c r="E2263">
        <v>7055.1</v>
      </c>
      <c r="F2263">
        <v>470.34</v>
      </c>
      <c r="G2263" t="s">
        <v>78</v>
      </c>
      <c r="H2263">
        <v>1</v>
      </c>
      <c r="I2263">
        <v>4</v>
      </c>
      <c r="J2263" s="6">
        <v>43513</v>
      </c>
      <c r="K2263" s="7">
        <v>43497</v>
      </c>
      <c r="L2263" t="s">
        <v>10</v>
      </c>
    </row>
    <row r="2264" spans="1:12" x14ac:dyDescent="0.3">
      <c r="A2264" t="s">
        <v>4</v>
      </c>
      <c r="B2264" t="s">
        <v>70</v>
      </c>
      <c r="C2264" t="s">
        <v>16</v>
      </c>
      <c r="D2264" t="s">
        <v>27</v>
      </c>
      <c r="E2264">
        <v>6829.71</v>
      </c>
      <c r="F2264">
        <v>3489.07</v>
      </c>
      <c r="G2264" t="s">
        <v>78</v>
      </c>
      <c r="H2264">
        <v>1</v>
      </c>
      <c r="I2264">
        <v>5</v>
      </c>
      <c r="J2264" s="6">
        <v>43513</v>
      </c>
      <c r="K2264" s="7">
        <v>43497</v>
      </c>
      <c r="L2264" t="s">
        <v>9</v>
      </c>
    </row>
    <row r="2265" spans="1:12" x14ac:dyDescent="0.3">
      <c r="A2265" t="s">
        <v>5</v>
      </c>
      <c r="B2265" t="s">
        <v>67</v>
      </c>
      <c r="C2265" t="s">
        <v>16</v>
      </c>
      <c r="D2265" t="s">
        <v>27</v>
      </c>
      <c r="E2265">
        <v>3513.48</v>
      </c>
      <c r="F2265">
        <v>665.72</v>
      </c>
      <c r="G2265" t="s">
        <v>78</v>
      </c>
      <c r="H2265">
        <v>1</v>
      </c>
      <c r="I2265">
        <v>1</v>
      </c>
      <c r="J2265" s="6">
        <v>43513</v>
      </c>
      <c r="K2265" s="7">
        <v>43497</v>
      </c>
      <c r="L2265" t="s">
        <v>13</v>
      </c>
    </row>
    <row r="2266" spans="1:12" x14ac:dyDescent="0.3">
      <c r="A2266" t="s">
        <v>3</v>
      </c>
      <c r="B2266" t="s">
        <v>63</v>
      </c>
      <c r="C2266" t="s">
        <v>16</v>
      </c>
      <c r="D2266" t="s">
        <v>27</v>
      </c>
      <c r="E2266">
        <v>4218.32</v>
      </c>
      <c r="F2266">
        <v>1581.87</v>
      </c>
      <c r="G2266" t="s">
        <v>78</v>
      </c>
      <c r="H2266">
        <v>1</v>
      </c>
      <c r="I2266">
        <v>7</v>
      </c>
      <c r="J2266" s="6">
        <v>43513</v>
      </c>
      <c r="K2266" s="7">
        <v>43497</v>
      </c>
      <c r="L2266" t="s">
        <v>10</v>
      </c>
    </row>
    <row r="2267" spans="1:12" x14ac:dyDescent="0.3">
      <c r="A2267" t="s">
        <v>3</v>
      </c>
      <c r="B2267" t="s">
        <v>66</v>
      </c>
      <c r="C2267" t="s">
        <v>15</v>
      </c>
      <c r="D2267" t="s">
        <v>27</v>
      </c>
      <c r="E2267">
        <v>922.92</v>
      </c>
      <c r="F2267">
        <v>213.72</v>
      </c>
      <c r="G2267" t="s">
        <v>78</v>
      </c>
      <c r="H2267">
        <v>1</v>
      </c>
      <c r="I2267">
        <v>8</v>
      </c>
      <c r="J2267" s="6">
        <v>43513</v>
      </c>
      <c r="K2267" s="7">
        <v>43497</v>
      </c>
      <c r="L2267" t="s">
        <v>11</v>
      </c>
    </row>
    <row r="2268" spans="1:12" x14ac:dyDescent="0.3">
      <c r="A2268" t="s">
        <v>4</v>
      </c>
      <c r="B2268" t="s">
        <v>65</v>
      </c>
      <c r="C2268" t="s">
        <v>15</v>
      </c>
      <c r="D2268" t="s">
        <v>27</v>
      </c>
      <c r="E2268">
        <v>4932.88</v>
      </c>
      <c r="F2268">
        <v>1713.53</v>
      </c>
      <c r="G2268" t="s">
        <v>78</v>
      </c>
      <c r="H2268">
        <v>1</v>
      </c>
      <c r="I2268">
        <v>8</v>
      </c>
      <c r="J2268" s="6">
        <v>43513</v>
      </c>
      <c r="K2268" s="7">
        <v>43497</v>
      </c>
      <c r="L2268" t="s">
        <v>12</v>
      </c>
    </row>
    <row r="2269" spans="1:12" x14ac:dyDescent="0.3">
      <c r="A2269" t="s">
        <v>2</v>
      </c>
      <c r="B2269" t="s">
        <v>66</v>
      </c>
      <c r="C2269" t="s">
        <v>15</v>
      </c>
      <c r="D2269" t="s">
        <v>27</v>
      </c>
      <c r="E2269">
        <v>10031.24</v>
      </c>
      <c r="F2269">
        <v>5279.6</v>
      </c>
      <c r="G2269" t="s">
        <v>78</v>
      </c>
      <c r="H2269">
        <v>1</v>
      </c>
      <c r="I2269">
        <v>10</v>
      </c>
      <c r="J2269" s="6">
        <v>43513</v>
      </c>
      <c r="K2269" s="7">
        <v>43497</v>
      </c>
      <c r="L2269" t="s">
        <v>11</v>
      </c>
    </row>
    <row r="2270" spans="1:12" x14ac:dyDescent="0.3">
      <c r="A2270" t="s">
        <v>3</v>
      </c>
      <c r="B2270" t="s">
        <v>65</v>
      </c>
      <c r="C2270" t="s">
        <v>16</v>
      </c>
      <c r="D2270" t="s">
        <v>27</v>
      </c>
      <c r="E2270">
        <v>23712.639999999999</v>
      </c>
      <c r="F2270">
        <v>6817.36</v>
      </c>
      <c r="G2270" t="s">
        <v>78</v>
      </c>
      <c r="H2270">
        <v>1</v>
      </c>
      <c r="I2270">
        <v>6</v>
      </c>
      <c r="J2270" s="6">
        <v>43513</v>
      </c>
      <c r="K2270" s="7">
        <v>43497</v>
      </c>
      <c r="L2270" t="s">
        <v>12</v>
      </c>
    </row>
    <row r="2271" spans="1:12" x14ac:dyDescent="0.3">
      <c r="A2271" t="s">
        <v>3</v>
      </c>
      <c r="B2271" t="s">
        <v>66</v>
      </c>
      <c r="C2271" t="s">
        <v>16</v>
      </c>
      <c r="D2271" t="s">
        <v>27</v>
      </c>
      <c r="E2271">
        <v>825.77</v>
      </c>
      <c r="F2271">
        <v>320.57</v>
      </c>
      <c r="G2271" t="s">
        <v>78</v>
      </c>
      <c r="H2271">
        <v>1</v>
      </c>
      <c r="I2271">
        <v>2</v>
      </c>
      <c r="J2271" s="6">
        <v>43513</v>
      </c>
      <c r="K2271" s="7">
        <v>43497</v>
      </c>
      <c r="L2271" t="s">
        <v>11</v>
      </c>
    </row>
    <row r="2272" spans="1:12" x14ac:dyDescent="0.3">
      <c r="A2272" t="s">
        <v>3</v>
      </c>
      <c r="B2272" t="s">
        <v>65</v>
      </c>
      <c r="C2272" t="s">
        <v>15</v>
      </c>
      <c r="D2272" t="s">
        <v>27</v>
      </c>
      <c r="E2272">
        <v>1043.8599999999999</v>
      </c>
      <c r="F2272">
        <v>164.82</v>
      </c>
      <c r="G2272" t="s">
        <v>78</v>
      </c>
      <c r="H2272">
        <v>1</v>
      </c>
      <c r="I2272">
        <v>9</v>
      </c>
      <c r="J2272" s="6">
        <v>43513</v>
      </c>
      <c r="K2272" s="7">
        <v>43497</v>
      </c>
      <c r="L2272" t="s">
        <v>12</v>
      </c>
    </row>
    <row r="2273" spans="1:12" x14ac:dyDescent="0.3">
      <c r="A2273" t="s">
        <v>3</v>
      </c>
      <c r="B2273" t="s">
        <v>65</v>
      </c>
      <c r="C2273" t="s">
        <v>16</v>
      </c>
      <c r="D2273" t="s">
        <v>27</v>
      </c>
      <c r="E2273">
        <v>11347.92</v>
      </c>
      <c r="F2273">
        <v>1480.16</v>
      </c>
      <c r="G2273" t="s">
        <v>78</v>
      </c>
      <c r="H2273">
        <v>1</v>
      </c>
      <c r="I2273">
        <v>6</v>
      </c>
      <c r="J2273" s="6">
        <v>43513</v>
      </c>
      <c r="K2273" s="7">
        <v>43497</v>
      </c>
      <c r="L2273" t="s">
        <v>12</v>
      </c>
    </row>
    <row r="2274" spans="1:12" x14ac:dyDescent="0.3">
      <c r="A2274" t="s">
        <v>2</v>
      </c>
      <c r="B2274" t="s">
        <v>63</v>
      </c>
      <c r="C2274" t="s">
        <v>16</v>
      </c>
      <c r="D2274" t="s">
        <v>27</v>
      </c>
      <c r="E2274">
        <v>827.45</v>
      </c>
      <c r="F2274">
        <v>322.25</v>
      </c>
      <c r="G2274" t="s">
        <v>78</v>
      </c>
      <c r="H2274">
        <v>1</v>
      </c>
      <c r="I2274">
        <v>3</v>
      </c>
      <c r="J2274" s="6">
        <v>43513</v>
      </c>
      <c r="K2274" s="7">
        <v>43497</v>
      </c>
      <c r="L2274" t="s">
        <v>10</v>
      </c>
    </row>
    <row r="2275" spans="1:12" x14ac:dyDescent="0.3">
      <c r="A2275" t="s">
        <v>4</v>
      </c>
      <c r="B2275" t="s">
        <v>63</v>
      </c>
      <c r="C2275" t="s">
        <v>15</v>
      </c>
      <c r="D2275" t="s">
        <v>27</v>
      </c>
      <c r="E2275">
        <v>11998.02</v>
      </c>
      <c r="F2275">
        <v>4041.43</v>
      </c>
      <c r="G2275" t="s">
        <v>78</v>
      </c>
      <c r="H2275">
        <v>1</v>
      </c>
      <c r="I2275">
        <v>10</v>
      </c>
      <c r="J2275" s="6">
        <v>43513</v>
      </c>
      <c r="K2275" s="7">
        <v>43497</v>
      </c>
      <c r="L2275" t="s">
        <v>10</v>
      </c>
    </row>
    <row r="2276" spans="1:12" x14ac:dyDescent="0.3">
      <c r="A2276" t="s">
        <v>5</v>
      </c>
      <c r="B2276" t="s">
        <v>69</v>
      </c>
      <c r="C2276" t="s">
        <v>16</v>
      </c>
      <c r="D2276" t="s">
        <v>27</v>
      </c>
      <c r="E2276">
        <v>5346.6</v>
      </c>
      <c r="F2276">
        <v>1575.84</v>
      </c>
      <c r="G2276" t="s">
        <v>78</v>
      </c>
      <c r="H2276">
        <v>1</v>
      </c>
      <c r="I2276">
        <v>4</v>
      </c>
      <c r="J2276" s="6">
        <v>43514</v>
      </c>
      <c r="K2276" s="7">
        <v>43497</v>
      </c>
      <c r="L2276" t="s">
        <v>8</v>
      </c>
    </row>
    <row r="2277" spans="1:12" x14ac:dyDescent="0.3">
      <c r="A2277" t="s">
        <v>3</v>
      </c>
      <c r="B2277" t="s">
        <v>65</v>
      </c>
      <c r="C2277" t="s">
        <v>15</v>
      </c>
      <c r="D2277" t="s">
        <v>27</v>
      </c>
      <c r="E2277">
        <v>3815.65</v>
      </c>
      <c r="F2277">
        <v>224.45</v>
      </c>
      <c r="G2277" t="s">
        <v>78</v>
      </c>
      <c r="H2277">
        <v>1</v>
      </c>
      <c r="I2277">
        <v>10</v>
      </c>
      <c r="J2277" s="6">
        <v>43514</v>
      </c>
      <c r="K2277" s="7">
        <v>43497</v>
      </c>
      <c r="L2277" t="s">
        <v>12</v>
      </c>
    </row>
    <row r="2278" spans="1:12" x14ac:dyDescent="0.3">
      <c r="A2278" t="s">
        <v>5</v>
      </c>
      <c r="B2278" t="s">
        <v>67</v>
      </c>
      <c r="C2278" t="s">
        <v>15</v>
      </c>
      <c r="D2278" t="s">
        <v>27</v>
      </c>
      <c r="E2278">
        <v>3106.66</v>
      </c>
      <c r="F2278">
        <v>1283.18</v>
      </c>
      <c r="G2278" t="s">
        <v>78</v>
      </c>
      <c r="H2278">
        <v>1</v>
      </c>
      <c r="I2278">
        <v>9</v>
      </c>
      <c r="J2278" s="6">
        <v>43514</v>
      </c>
      <c r="K2278" s="7">
        <v>43497</v>
      </c>
      <c r="L2278" t="s">
        <v>13</v>
      </c>
    </row>
    <row r="2279" spans="1:12" x14ac:dyDescent="0.3">
      <c r="A2279" t="s">
        <v>3</v>
      </c>
      <c r="B2279" t="s">
        <v>66</v>
      </c>
      <c r="C2279" t="s">
        <v>15</v>
      </c>
      <c r="D2279" t="s">
        <v>27</v>
      </c>
      <c r="E2279">
        <v>24777.27</v>
      </c>
      <c r="F2279">
        <v>9360.33</v>
      </c>
      <c r="G2279" t="s">
        <v>78</v>
      </c>
      <c r="H2279">
        <v>1</v>
      </c>
      <c r="I2279">
        <v>8</v>
      </c>
      <c r="J2279" s="6">
        <v>43514</v>
      </c>
      <c r="K2279" s="7">
        <v>43497</v>
      </c>
      <c r="L2279" t="s">
        <v>11</v>
      </c>
    </row>
    <row r="2280" spans="1:12" x14ac:dyDescent="0.3">
      <c r="A2280" t="s">
        <v>3</v>
      </c>
      <c r="B2280" t="s">
        <v>67</v>
      </c>
      <c r="C2280" t="s">
        <v>15</v>
      </c>
      <c r="D2280" t="s">
        <v>27</v>
      </c>
      <c r="E2280">
        <v>3679.91</v>
      </c>
      <c r="F2280">
        <v>1159.97</v>
      </c>
      <c r="G2280" t="s">
        <v>78</v>
      </c>
      <c r="H2280">
        <v>1</v>
      </c>
      <c r="I2280">
        <v>8</v>
      </c>
      <c r="J2280" s="6">
        <v>43514</v>
      </c>
      <c r="K2280" s="7">
        <v>43497</v>
      </c>
      <c r="L2280" t="s">
        <v>13</v>
      </c>
    </row>
    <row r="2281" spans="1:12" x14ac:dyDescent="0.3">
      <c r="A2281" t="s">
        <v>3</v>
      </c>
      <c r="B2281" t="s">
        <v>66</v>
      </c>
      <c r="C2281" t="s">
        <v>16</v>
      </c>
      <c r="D2281" t="s">
        <v>27</v>
      </c>
      <c r="E2281">
        <v>2749.68</v>
      </c>
      <c r="F2281">
        <v>289.44</v>
      </c>
      <c r="G2281" t="s">
        <v>78</v>
      </c>
      <c r="H2281">
        <v>1</v>
      </c>
      <c r="I2281">
        <v>5</v>
      </c>
      <c r="J2281" s="6">
        <v>43514</v>
      </c>
      <c r="K2281" s="7">
        <v>43497</v>
      </c>
      <c r="L2281" t="s">
        <v>11</v>
      </c>
    </row>
    <row r="2282" spans="1:12" x14ac:dyDescent="0.3">
      <c r="A2282" t="s">
        <v>3</v>
      </c>
      <c r="B2282" t="s">
        <v>63</v>
      </c>
      <c r="C2282" t="s">
        <v>16</v>
      </c>
      <c r="D2282" t="s">
        <v>27</v>
      </c>
      <c r="E2282">
        <v>7115.4</v>
      </c>
      <c r="F2282">
        <v>1264.96</v>
      </c>
      <c r="G2282" t="s">
        <v>78</v>
      </c>
      <c r="H2282">
        <v>1</v>
      </c>
      <c r="I2282">
        <v>1</v>
      </c>
      <c r="J2282" s="6">
        <v>43514</v>
      </c>
      <c r="K2282" s="7">
        <v>43497</v>
      </c>
      <c r="L2282" t="s">
        <v>10</v>
      </c>
    </row>
    <row r="2283" spans="1:12" x14ac:dyDescent="0.3">
      <c r="A2283" t="s">
        <v>4</v>
      </c>
      <c r="B2283" t="s">
        <v>67</v>
      </c>
      <c r="C2283" t="s">
        <v>15</v>
      </c>
      <c r="D2283" t="s">
        <v>27</v>
      </c>
      <c r="E2283">
        <v>7199.55</v>
      </c>
      <c r="F2283">
        <v>3991.07</v>
      </c>
      <c r="G2283" t="s">
        <v>78</v>
      </c>
      <c r="H2283">
        <v>1</v>
      </c>
      <c r="I2283">
        <v>9</v>
      </c>
      <c r="J2283" s="6">
        <v>43515</v>
      </c>
      <c r="K2283" s="7">
        <v>43497</v>
      </c>
      <c r="L2283" t="s">
        <v>13</v>
      </c>
    </row>
    <row r="2284" spans="1:12" x14ac:dyDescent="0.3">
      <c r="A2284" t="s">
        <v>3</v>
      </c>
      <c r="B2284" t="s">
        <v>66</v>
      </c>
      <c r="C2284" t="s">
        <v>16</v>
      </c>
      <c r="D2284" t="s">
        <v>27</v>
      </c>
      <c r="E2284">
        <v>9635.94</v>
      </c>
      <c r="F2284">
        <v>566.82000000000005</v>
      </c>
      <c r="G2284" t="s">
        <v>78</v>
      </c>
      <c r="H2284">
        <v>1</v>
      </c>
      <c r="I2284">
        <v>6</v>
      </c>
      <c r="J2284" s="6">
        <v>43515</v>
      </c>
      <c r="K2284" s="7">
        <v>43497</v>
      </c>
      <c r="L2284" t="s">
        <v>11</v>
      </c>
    </row>
    <row r="2285" spans="1:12" x14ac:dyDescent="0.3">
      <c r="A2285" t="s">
        <v>4</v>
      </c>
      <c r="B2285" t="s">
        <v>65</v>
      </c>
      <c r="C2285" t="s">
        <v>15</v>
      </c>
      <c r="D2285" t="s">
        <v>27</v>
      </c>
      <c r="E2285">
        <v>1072.54</v>
      </c>
      <c r="F2285">
        <v>104.93</v>
      </c>
      <c r="G2285" t="s">
        <v>78</v>
      </c>
      <c r="H2285">
        <v>1</v>
      </c>
      <c r="I2285">
        <v>9</v>
      </c>
      <c r="J2285" s="6">
        <v>43515</v>
      </c>
      <c r="K2285" s="7">
        <v>43497</v>
      </c>
      <c r="L2285" t="s">
        <v>12</v>
      </c>
    </row>
    <row r="2286" spans="1:12" x14ac:dyDescent="0.3">
      <c r="A2286" t="s">
        <v>2</v>
      </c>
      <c r="B2286" t="s">
        <v>69</v>
      </c>
      <c r="C2286" t="s">
        <v>16</v>
      </c>
      <c r="D2286" t="s">
        <v>27</v>
      </c>
      <c r="E2286">
        <v>8297.2800000000007</v>
      </c>
      <c r="F2286">
        <v>1198.48</v>
      </c>
      <c r="G2286" t="s">
        <v>78</v>
      </c>
      <c r="H2286">
        <v>1</v>
      </c>
      <c r="I2286">
        <v>6</v>
      </c>
      <c r="J2286" s="6">
        <v>43515</v>
      </c>
      <c r="K2286" s="7">
        <v>43497</v>
      </c>
      <c r="L2286" t="s">
        <v>8</v>
      </c>
    </row>
    <row r="2287" spans="1:12" x14ac:dyDescent="0.3">
      <c r="A2287" t="s">
        <v>2</v>
      </c>
      <c r="B2287" t="s">
        <v>63</v>
      </c>
      <c r="C2287" t="s">
        <v>15</v>
      </c>
      <c r="D2287" t="s">
        <v>27</v>
      </c>
      <c r="E2287">
        <v>7525.44</v>
      </c>
      <c r="F2287">
        <v>3344.64</v>
      </c>
      <c r="G2287" t="s">
        <v>78</v>
      </c>
      <c r="H2287">
        <v>1</v>
      </c>
      <c r="I2287">
        <v>8</v>
      </c>
      <c r="J2287" s="6">
        <v>43515</v>
      </c>
      <c r="K2287" s="7">
        <v>43497</v>
      </c>
      <c r="L2287" t="s">
        <v>10</v>
      </c>
    </row>
    <row r="2288" spans="1:12" x14ac:dyDescent="0.3">
      <c r="A2288" t="s">
        <v>2</v>
      </c>
      <c r="B2288" t="s">
        <v>65</v>
      </c>
      <c r="C2288" t="s">
        <v>16</v>
      </c>
      <c r="D2288" t="s">
        <v>27</v>
      </c>
      <c r="E2288">
        <v>16282.01</v>
      </c>
      <c r="F2288">
        <v>4980.38</v>
      </c>
      <c r="G2288" t="s">
        <v>78</v>
      </c>
      <c r="H2288">
        <v>1</v>
      </c>
      <c r="I2288">
        <v>1</v>
      </c>
      <c r="J2288" s="6">
        <v>43515</v>
      </c>
      <c r="K2288" s="7">
        <v>43497</v>
      </c>
      <c r="L2288" t="s">
        <v>12</v>
      </c>
    </row>
    <row r="2289" spans="1:12" x14ac:dyDescent="0.3">
      <c r="A2289" t="s">
        <v>4</v>
      </c>
      <c r="B2289" t="s">
        <v>63</v>
      </c>
      <c r="C2289" t="s">
        <v>16</v>
      </c>
      <c r="D2289" t="s">
        <v>27</v>
      </c>
      <c r="E2289">
        <v>2471.7600000000002</v>
      </c>
      <c r="F2289">
        <v>1047.81</v>
      </c>
      <c r="G2289" t="s">
        <v>78</v>
      </c>
      <c r="H2289">
        <v>1</v>
      </c>
      <c r="I2289">
        <v>4</v>
      </c>
      <c r="J2289" s="6">
        <v>43515</v>
      </c>
      <c r="K2289" s="7">
        <v>43497</v>
      </c>
      <c r="L2289" t="s">
        <v>10</v>
      </c>
    </row>
    <row r="2290" spans="1:12" x14ac:dyDescent="0.3">
      <c r="A2290" t="s">
        <v>3</v>
      </c>
      <c r="B2290" t="s">
        <v>63</v>
      </c>
      <c r="C2290" t="s">
        <v>16</v>
      </c>
      <c r="D2290" t="s">
        <v>27</v>
      </c>
      <c r="E2290">
        <v>29820.02</v>
      </c>
      <c r="F2290">
        <v>13811.37</v>
      </c>
      <c r="G2290" t="s">
        <v>78</v>
      </c>
      <c r="H2290">
        <v>1</v>
      </c>
      <c r="I2290">
        <v>1</v>
      </c>
      <c r="J2290" s="6">
        <v>43516</v>
      </c>
      <c r="K2290" s="7">
        <v>43497</v>
      </c>
      <c r="L2290" t="s">
        <v>10</v>
      </c>
    </row>
    <row r="2291" spans="1:12" x14ac:dyDescent="0.3">
      <c r="A2291" t="s">
        <v>5</v>
      </c>
      <c r="B2291" t="s">
        <v>63</v>
      </c>
      <c r="C2291" t="s">
        <v>16</v>
      </c>
      <c r="D2291" t="s">
        <v>27</v>
      </c>
      <c r="E2291">
        <v>8530.98</v>
      </c>
      <c r="F2291">
        <v>1669.14</v>
      </c>
      <c r="G2291" t="s">
        <v>78</v>
      </c>
      <c r="H2291">
        <v>1</v>
      </c>
      <c r="I2291">
        <v>2</v>
      </c>
      <c r="J2291" s="6">
        <v>43516</v>
      </c>
      <c r="K2291" s="7">
        <v>43497</v>
      </c>
      <c r="L2291" t="s">
        <v>10</v>
      </c>
    </row>
    <row r="2292" spans="1:12" x14ac:dyDescent="0.3">
      <c r="A2292" t="s">
        <v>4</v>
      </c>
      <c r="B2292" t="s">
        <v>66</v>
      </c>
      <c r="C2292" t="s">
        <v>16</v>
      </c>
      <c r="D2292" t="s">
        <v>27</v>
      </c>
      <c r="E2292">
        <v>7608.52</v>
      </c>
      <c r="F2292">
        <v>2237.8000000000002</v>
      </c>
      <c r="G2292" t="s">
        <v>78</v>
      </c>
      <c r="H2292">
        <v>1</v>
      </c>
      <c r="I2292">
        <v>4</v>
      </c>
      <c r="J2292" s="6">
        <v>43516</v>
      </c>
      <c r="K2292" s="7">
        <v>43497</v>
      </c>
      <c r="L2292" t="s">
        <v>11</v>
      </c>
    </row>
    <row r="2293" spans="1:12" x14ac:dyDescent="0.3">
      <c r="A2293" t="s">
        <v>3</v>
      </c>
      <c r="B2293" t="s">
        <v>63</v>
      </c>
      <c r="C2293" t="s">
        <v>16</v>
      </c>
      <c r="D2293" t="s">
        <v>27</v>
      </c>
      <c r="E2293">
        <v>1273</v>
      </c>
      <c r="F2293">
        <v>428.8</v>
      </c>
      <c r="G2293" t="s">
        <v>78</v>
      </c>
      <c r="H2293">
        <v>1</v>
      </c>
      <c r="I2293">
        <v>5</v>
      </c>
      <c r="J2293" s="6">
        <v>43516</v>
      </c>
      <c r="K2293" s="7">
        <v>43497</v>
      </c>
      <c r="L2293" t="s">
        <v>10</v>
      </c>
    </row>
    <row r="2294" spans="1:12" x14ac:dyDescent="0.3">
      <c r="A2294" t="s">
        <v>3</v>
      </c>
      <c r="B2294" t="s">
        <v>67</v>
      </c>
      <c r="C2294" t="s">
        <v>16</v>
      </c>
      <c r="D2294" t="s">
        <v>27</v>
      </c>
      <c r="E2294">
        <v>15505.14</v>
      </c>
      <c r="F2294">
        <v>2611.42</v>
      </c>
      <c r="G2294" t="s">
        <v>78</v>
      </c>
      <c r="H2294">
        <v>1</v>
      </c>
      <c r="I2294">
        <v>4</v>
      </c>
      <c r="J2294" s="6">
        <v>43516</v>
      </c>
      <c r="K2294" s="7">
        <v>43497</v>
      </c>
      <c r="L2294" t="s">
        <v>13</v>
      </c>
    </row>
    <row r="2295" spans="1:12" x14ac:dyDescent="0.3">
      <c r="A2295" t="s">
        <v>3</v>
      </c>
      <c r="B2295" t="s">
        <v>65</v>
      </c>
      <c r="C2295" t="s">
        <v>15</v>
      </c>
      <c r="D2295" t="s">
        <v>27</v>
      </c>
      <c r="E2295">
        <v>9216.52</v>
      </c>
      <c r="F2295">
        <v>3589.6</v>
      </c>
      <c r="G2295" t="s">
        <v>78</v>
      </c>
      <c r="H2295">
        <v>1</v>
      </c>
      <c r="I2295">
        <v>8</v>
      </c>
      <c r="J2295" s="6">
        <v>43516</v>
      </c>
      <c r="K2295" s="7">
        <v>43497</v>
      </c>
      <c r="L2295" t="s">
        <v>12</v>
      </c>
    </row>
    <row r="2296" spans="1:12" x14ac:dyDescent="0.3">
      <c r="A2296" t="s">
        <v>4</v>
      </c>
      <c r="B2296" t="s">
        <v>70</v>
      </c>
      <c r="C2296" t="s">
        <v>15</v>
      </c>
      <c r="D2296" t="s">
        <v>27</v>
      </c>
      <c r="E2296">
        <v>8037.86</v>
      </c>
      <c r="F2296">
        <v>2533.6999999999998</v>
      </c>
      <c r="G2296" t="s">
        <v>78</v>
      </c>
      <c r="H2296">
        <v>1</v>
      </c>
      <c r="I2296">
        <v>8</v>
      </c>
      <c r="J2296" s="6">
        <v>43516</v>
      </c>
      <c r="K2296" s="7">
        <v>43497</v>
      </c>
      <c r="L2296" t="s">
        <v>9</v>
      </c>
    </row>
    <row r="2297" spans="1:12" x14ac:dyDescent="0.3">
      <c r="A2297" t="s">
        <v>3</v>
      </c>
      <c r="B2297" t="s">
        <v>63</v>
      </c>
      <c r="C2297" t="s">
        <v>15</v>
      </c>
      <c r="D2297" t="s">
        <v>27</v>
      </c>
      <c r="E2297">
        <v>6241.72</v>
      </c>
      <c r="F2297">
        <v>1321.8</v>
      </c>
      <c r="G2297" t="s">
        <v>78</v>
      </c>
      <c r="H2297">
        <v>1</v>
      </c>
      <c r="I2297">
        <v>10</v>
      </c>
      <c r="J2297" s="6">
        <v>43516</v>
      </c>
      <c r="K2297" s="7">
        <v>43497</v>
      </c>
      <c r="L2297" t="s">
        <v>10</v>
      </c>
    </row>
    <row r="2298" spans="1:12" x14ac:dyDescent="0.3">
      <c r="A2298" t="s">
        <v>3</v>
      </c>
      <c r="B2298" t="s">
        <v>63</v>
      </c>
      <c r="C2298" t="s">
        <v>16</v>
      </c>
      <c r="D2298" t="s">
        <v>27</v>
      </c>
      <c r="E2298">
        <v>1308.51</v>
      </c>
      <c r="F2298">
        <v>712.39</v>
      </c>
      <c r="G2298" t="s">
        <v>78</v>
      </c>
      <c r="H2298">
        <v>1</v>
      </c>
      <c r="I2298">
        <v>5</v>
      </c>
      <c r="J2298" s="6">
        <v>43516</v>
      </c>
      <c r="K2298" s="7">
        <v>43497</v>
      </c>
      <c r="L2298" t="s">
        <v>10</v>
      </c>
    </row>
    <row r="2299" spans="1:12" x14ac:dyDescent="0.3">
      <c r="A2299" t="s">
        <v>3</v>
      </c>
      <c r="B2299" t="s">
        <v>67</v>
      </c>
      <c r="C2299" t="s">
        <v>16</v>
      </c>
      <c r="D2299" t="s">
        <v>27</v>
      </c>
      <c r="E2299">
        <v>15174.16</v>
      </c>
      <c r="F2299">
        <v>2076.48</v>
      </c>
      <c r="G2299" t="s">
        <v>78</v>
      </c>
      <c r="H2299">
        <v>1</v>
      </c>
      <c r="I2299">
        <v>7</v>
      </c>
      <c r="J2299" s="6">
        <v>43516</v>
      </c>
      <c r="K2299" s="7">
        <v>43497</v>
      </c>
      <c r="L2299" t="s">
        <v>13</v>
      </c>
    </row>
    <row r="2300" spans="1:12" x14ac:dyDescent="0.3">
      <c r="A2300" t="s">
        <v>4</v>
      </c>
      <c r="B2300" t="s">
        <v>66</v>
      </c>
      <c r="C2300" t="s">
        <v>16</v>
      </c>
      <c r="D2300" t="s">
        <v>27</v>
      </c>
      <c r="E2300">
        <v>1477.35</v>
      </c>
      <c r="F2300">
        <v>755.09</v>
      </c>
      <c r="G2300" t="s">
        <v>78</v>
      </c>
      <c r="H2300">
        <v>1</v>
      </c>
      <c r="I2300">
        <v>1</v>
      </c>
      <c r="J2300" s="6">
        <v>43516</v>
      </c>
      <c r="K2300" s="7">
        <v>43497</v>
      </c>
      <c r="L2300" t="s">
        <v>11</v>
      </c>
    </row>
    <row r="2301" spans="1:12" x14ac:dyDescent="0.3">
      <c r="A2301" t="s">
        <v>3</v>
      </c>
      <c r="B2301" t="s">
        <v>63</v>
      </c>
      <c r="C2301" t="s">
        <v>16</v>
      </c>
      <c r="D2301" t="s">
        <v>27</v>
      </c>
      <c r="E2301">
        <v>904.5</v>
      </c>
      <c r="F2301">
        <v>211.05</v>
      </c>
      <c r="G2301" t="s">
        <v>78</v>
      </c>
      <c r="H2301">
        <v>1</v>
      </c>
      <c r="I2301">
        <v>5</v>
      </c>
      <c r="J2301" s="6">
        <v>43517</v>
      </c>
      <c r="K2301" s="7">
        <v>43497</v>
      </c>
      <c r="L2301" t="s">
        <v>10</v>
      </c>
    </row>
    <row r="2302" spans="1:12" x14ac:dyDescent="0.3">
      <c r="A2302" t="s">
        <v>3</v>
      </c>
      <c r="B2302" t="s">
        <v>70</v>
      </c>
      <c r="C2302" t="s">
        <v>15</v>
      </c>
      <c r="D2302" t="s">
        <v>27</v>
      </c>
      <c r="E2302">
        <v>30289.9</v>
      </c>
      <c r="F2302">
        <v>5926.3</v>
      </c>
      <c r="G2302" t="s">
        <v>78</v>
      </c>
      <c r="H2302">
        <v>1</v>
      </c>
      <c r="I2302">
        <v>9</v>
      </c>
      <c r="J2302" s="6">
        <v>43517</v>
      </c>
      <c r="K2302" s="7">
        <v>43497</v>
      </c>
      <c r="L2302" t="s">
        <v>9</v>
      </c>
    </row>
    <row r="2303" spans="1:12" x14ac:dyDescent="0.3">
      <c r="A2303" t="s">
        <v>4</v>
      </c>
      <c r="B2303" t="s">
        <v>63</v>
      </c>
      <c r="C2303" t="s">
        <v>16</v>
      </c>
      <c r="D2303" t="s">
        <v>27</v>
      </c>
      <c r="E2303">
        <v>34065.480000000003</v>
      </c>
      <c r="F2303">
        <v>12550.44</v>
      </c>
      <c r="G2303" t="s">
        <v>78</v>
      </c>
      <c r="H2303">
        <v>1</v>
      </c>
      <c r="I2303">
        <v>6</v>
      </c>
      <c r="J2303" s="6">
        <v>43517</v>
      </c>
      <c r="K2303" s="7">
        <v>43497</v>
      </c>
      <c r="L2303" t="s">
        <v>10</v>
      </c>
    </row>
    <row r="2304" spans="1:12" x14ac:dyDescent="0.3">
      <c r="A2304" t="s">
        <v>4</v>
      </c>
      <c r="B2304" t="s">
        <v>67</v>
      </c>
      <c r="C2304" t="s">
        <v>16</v>
      </c>
      <c r="D2304" t="s">
        <v>27</v>
      </c>
      <c r="E2304">
        <v>5660.16</v>
      </c>
      <c r="F2304">
        <v>707.52</v>
      </c>
      <c r="G2304" t="s">
        <v>78</v>
      </c>
      <c r="H2304">
        <v>1</v>
      </c>
      <c r="I2304">
        <v>7</v>
      </c>
      <c r="J2304" s="6">
        <v>43517</v>
      </c>
      <c r="K2304" s="7">
        <v>43497</v>
      </c>
      <c r="L2304" t="s">
        <v>13</v>
      </c>
    </row>
    <row r="2305" spans="1:12" x14ac:dyDescent="0.3">
      <c r="A2305" t="s">
        <v>4</v>
      </c>
      <c r="B2305" t="s">
        <v>67</v>
      </c>
      <c r="C2305" t="s">
        <v>15</v>
      </c>
      <c r="D2305" t="s">
        <v>27</v>
      </c>
      <c r="E2305">
        <v>36635.93</v>
      </c>
      <c r="F2305">
        <v>3017.11</v>
      </c>
      <c r="G2305" t="s">
        <v>78</v>
      </c>
      <c r="H2305">
        <v>1</v>
      </c>
      <c r="I2305">
        <v>10</v>
      </c>
      <c r="J2305" s="6">
        <v>43517</v>
      </c>
      <c r="K2305" s="7">
        <v>43497</v>
      </c>
      <c r="L2305" t="s">
        <v>13</v>
      </c>
    </row>
    <row r="2306" spans="1:12" x14ac:dyDescent="0.3">
      <c r="A2306" t="s">
        <v>5</v>
      </c>
      <c r="B2306" t="s">
        <v>67</v>
      </c>
      <c r="C2306" t="s">
        <v>16</v>
      </c>
      <c r="D2306" t="s">
        <v>27</v>
      </c>
      <c r="E2306">
        <v>675.36</v>
      </c>
      <c r="F2306">
        <v>-19.3</v>
      </c>
      <c r="G2306" t="s">
        <v>78</v>
      </c>
      <c r="H2306">
        <v>1</v>
      </c>
      <c r="I2306">
        <v>6</v>
      </c>
      <c r="J2306" s="6">
        <v>43518</v>
      </c>
      <c r="K2306" s="7">
        <v>43497</v>
      </c>
      <c r="L2306" t="s">
        <v>13</v>
      </c>
    </row>
    <row r="2307" spans="1:12" x14ac:dyDescent="0.3">
      <c r="A2307" t="s">
        <v>3</v>
      </c>
      <c r="B2307" t="s">
        <v>69</v>
      </c>
      <c r="C2307" t="s">
        <v>16</v>
      </c>
      <c r="D2307" t="s">
        <v>27</v>
      </c>
      <c r="E2307">
        <v>28027.439999999999</v>
      </c>
      <c r="F2307">
        <v>15570.8</v>
      </c>
      <c r="G2307" t="s">
        <v>78</v>
      </c>
      <c r="H2307">
        <v>1</v>
      </c>
      <c r="I2307">
        <v>6</v>
      </c>
      <c r="J2307" s="6">
        <v>43518</v>
      </c>
      <c r="K2307" s="7">
        <v>43497</v>
      </c>
      <c r="L2307" t="s">
        <v>8</v>
      </c>
    </row>
    <row r="2308" spans="1:12" x14ac:dyDescent="0.3">
      <c r="A2308" t="s">
        <v>3</v>
      </c>
      <c r="B2308" t="s">
        <v>67</v>
      </c>
      <c r="C2308" t="s">
        <v>16</v>
      </c>
      <c r="D2308" t="s">
        <v>27</v>
      </c>
      <c r="E2308">
        <v>838.3</v>
      </c>
      <c r="F2308">
        <v>118.46</v>
      </c>
      <c r="G2308" t="s">
        <v>78</v>
      </c>
      <c r="H2308">
        <v>1</v>
      </c>
      <c r="I2308">
        <v>2</v>
      </c>
      <c r="J2308" s="6">
        <v>43518</v>
      </c>
      <c r="K2308" s="7">
        <v>43497</v>
      </c>
      <c r="L2308" t="s">
        <v>13</v>
      </c>
    </row>
    <row r="2309" spans="1:12" x14ac:dyDescent="0.3">
      <c r="A2309" t="s">
        <v>3</v>
      </c>
      <c r="B2309" t="s">
        <v>69</v>
      </c>
      <c r="C2309" t="s">
        <v>15</v>
      </c>
      <c r="D2309" t="s">
        <v>27</v>
      </c>
      <c r="E2309">
        <v>6365</v>
      </c>
      <c r="F2309">
        <v>1407</v>
      </c>
      <c r="G2309" t="s">
        <v>78</v>
      </c>
      <c r="H2309">
        <v>1</v>
      </c>
      <c r="I2309">
        <v>9</v>
      </c>
      <c r="J2309" s="6">
        <v>43518</v>
      </c>
      <c r="K2309" s="7">
        <v>43497</v>
      </c>
      <c r="L2309" t="s">
        <v>8</v>
      </c>
    </row>
    <row r="2310" spans="1:12" x14ac:dyDescent="0.3">
      <c r="A2310" t="s">
        <v>4</v>
      </c>
      <c r="B2310" t="s">
        <v>67</v>
      </c>
      <c r="C2310" t="s">
        <v>15</v>
      </c>
      <c r="D2310" t="s">
        <v>27</v>
      </c>
      <c r="E2310">
        <v>4068.24</v>
      </c>
      <c r="F2310">
        <v>972.84</v>
      </c>
      <c r="G2310" t="s">
        <v>78</v>
      </c>
      <c r="H2310">
        <v>1</v>
      </c>
      <c r="I2310">
        <v>9</v>
      </c>
      <c r="J2310" s="6">
        <v>43518</v>
      </c>
      <c r="K2310" s="7">
        <v>43497</v>
      </c>
      <c r="L2310" t="s">
        <v>13</v>
      </c>
    </row>
    <row r="2311" spans="1:12" x14ac:dyDescent="0.3">
      <c r="A2311" t="s">
        <v>3</v>
      </c>
      <c r="B2311" t="s">
        <v>63</v>
      </c>
      <c r="C2311" t="s">
        <v>16</v>
      </c>
      <c r="D2311" t="s">
        <v>27</v>
      </c>
      <c r="E2311">
        <v>5028.3500000000004</v>
      </c>
      <c r="F2311">
        <v>1905.5</v>
      </c>
      <c r="G2311" t="s">
        <v>78</v>
      </c>
      <c r="H2311">
        <v>1</v>
      </c>
      <c r="I2311">
        <v>6</v>
      </c>
      <c r="J2311" s="6">
        <v>43518</v>
      </c>
      <c r="K2311" s="7">
        <v>43497</v>
      </c>
      <c r="L2311" t="s">
        <v>10</v>
      </c>
    </row>
    <row r="2312" spans="1:12" x14ac:dyDescent="0.3">
      <c r="A2312" t="s">
        <v>5</v>
      </c>
      <c r="B2312" t="s">
        <v>70</v>
      </c>
      <c r="C2312" t="s">
        <v>16</v>
      </c>
      <c r="D2312" t="s">
        <v>27</v>
      </c>
      <c r="E2312">
        <v>16230.75</v>
      </c>
      <c r="F2312">
        <v>8371.65</v>
      </c>
      <c r="G2312" t="s">
        <v>78</v>
      </c>
      <c r="H2312">
        <v>1</v>
      </c>
      <c r="I2312">
        <v>3</v>
      </c>
      <c r="J2312" s="6">
        <v>43518</v>
      </c>
      <c r="K2312" s="7">
        <v>43497</v>
      </c>
      <c r="L2312" t="s">
        <v>9</v>
      </c>
    </row>
    <row r="2313" spans="1:12" x14ac:dyDescent="0.3">
      <c r="A2313" t="s">
        <v>4</v>
      </c>
      <c r="B2313" t="s">
        <v>63</v>
      </c>
      <c r="C2313" t="s">
        <v>16</v>
      </c>
      <c r="D2313" t="s">
        <v>27</v>
      </c>
      <c r="E2313">
        <v>1799.62</v>
      </c>
      <c r="F2313">
        <v>359.92</v>
      </c>
      <c r="G2313" t="s">
        <v>78</v>
      </c>
      <c r="H2313">
        <v>1</v>
      </c>
      <c r="I2313">
        <v>1</v>
      </c>
      <c r="J2313" s="6">
        <v>43518</v>
      </c>
      <c r="K2313" s="7">
        <v>43497</v>
      </c>
      <c r="L2313" t="s">
        <v>10</v>
      </c>
    </row>
    <row r="2314" spans="1:12" x14ac:dyDescent="0.3">
      <c r="A2314" t="s">
        <v>2</v>
      </c>
      <c r="B2314" t="s">
        <v>65</v>
      </c>
      <c r="C2314" t="s">
        <v>15</v>
      </c>
      <c r="D2314" t="s">
        <v>27</v>
      </c>
      <c r="E2314">
        <v>6102.36</v>
      </c>
      <c r="F2314">
        <v>3250.14</v>
      </c>
      <c r="G2314" t="s">
        <v>78</v>
      </c>
      <c r="H2314">
        <v>1</v>
      </c>
      <c r="I2314">
        <v>8</v>
      </c>
      <c r="J2314" s="6">
        <v>43518</v>
      </c>
      <c r="K2314" s="7">
        <v>43497</v>
      </c>
      <c r="L2314" t="s">
        <v>12</v>
      </c>
    </row>
    <row r="2315" spans="1:12" x14ac:dyDescent="0.3">
      <c r="A2315" t="s">
        <v>2</v>
      </c>
      <c r="B2315" t="s">
        <v>67</v>
      </c>
      <c r="C2315" t="s">
        <v>15</v>
      </c>
      <c r="D2315" t="s">
        <v>27</v>
      </c>
      <c r="E2315">
        <v>7107.36</v>
      </c>
      <c r="F2315">
        <v>2675.68</v>
      </c>
      <c r="G2315" t="s">
        <v>78</v>
      </c>
      <c r="H2315">
        <v>1</v>
      </c>
      <c r="I2315">
        <v>9</v>
      </c>
      <c r="J2315" s="6">
        <v>43519</v>
      </c>
      <c r="K2315" s="7">
        <v>43497</v>
      </c>
      <c r="L2315" t="s">
        <v>13</v>
      </c>
    </row>
    <row r="2316" spans="1:12" x14ac:dyDescent="0.3">
      <c r="A2316" t="s">
        <v>4</v>
      </c>
      <c r="B2316" t="s">
        <v>69</v>
      </c>
      <c r="C2316" t="s">
        <v>16</v>
      </c>
      <c r="D2316" t="s">
        <v>27</v>
      </c>
      <c r="E2316">
        <v>4881.8900000000003</v>
      </c>
      <c r="F2316">
        <v>1698.05</v>
      </c>
      <c r="G2316" t="s">
        <v>78</v>
      </c>
      <c r="H2316">
        <v>1</v>
      </c>
      <c r="I2316">
        <v>5</v>
      </c>
      <c r="J2316" s="6">
        <v>43519</v>
      </c>
      <c r="K2316" s="7">
        <v>43497</v>
      </c>
      <c r="L2316" t="s">
        <v>8</v>
      </c>
    </row>
    <row r="2317" spans="1:12" x14ac:dyDescent="0.3">
      <c r="A2317" t="s">
        <v>4</v>
      </c>
      <c r="B2317" t="s">
        <v>63</v>
      </c>
      <c r="C2317" t="s">
        <v>16</v>
      </c>
      <c r="D2317" t="s">
        <v>27</v>
      </c>
      <c r="E2317">
        <v>5346.6</v>
      </c>
      <c r="F2317">
        <v>2588.88</v>
      </c>
      <c r="G2317" t="s">
        <v>78</v>
      </c>
      <c r="H2317">
        <v>1</v>
      </c>
      <c r="I2317">
        <v>4</v>
      </c>
      <c r="J2317" s="6">
        <v>43519</v>
      </c>
      <c r="K2317" s="7">
        <v>43497</v>
      </c>
      <c r="L2317" t="s">
        <v>10</v>
      </c>
    </row>
    <row r="2318" spans="1:12" x14ac:dyDescent="0.3">
      <c r="A2318" t="s">
        <v>3</v>
      </c>
      <c r="B2318" t="s">
        <v>70</v>
      </c>
      <c r="C2318" t="s">
        <v>16</v>
      </c>
      <c r="D2318" t="s">
        <v>27</v>
      </c>
      <c r="E2318">
        <v>1374.84</v>
      </c>
      <c r="F2318">
        <v>767.04</v>
      </c>
      <c r="G2318" t="s">
        <v>78</v>
      </c>
      <c r="H2318">
        <v>1</v>
      </c>
      <c r="I2318">
        <v>4</v>
      </c>
      <c r="J2318" s="6">
        <v>43519</v>
      </c>
      <c r="K2318" s="7">
        <v>43497</v>
      </c>
      <c r="L2318" t="s">
        <v>9</v>
      </c>
    </row>
    <row r="2319" spans="1:12" x14ac:dyDescent="0.3">
      <c r="A2319" t="s">
        <v>2</v>
      </c>
      <c r="B2319" t="s">
        <v>67</v>
      </c>
      <c r="C2319" t="s">
        <v>16</v>
      </c>
      <c r="D2319" t="s">
        <v>27</v>
      </c>
      <c r="E2319">
        <v>7273.52</v>
      </c>
      <c r="F2319">
        <v>2688.04</v>
      </c>
      <c r="G2319" t="s">
        <v>78</v>
      </c>
      <c r="H2319">
        <v>1</v>
      </c>
      <c r="I2319">
        <v>4</v>
      </c>
      <c r="J2319" s="6">
        <v>43519</v>
      </c>
      <c r="K2319" s="7">
        <v>43497</v>
      </c>
      <c r="L2319" t="s">
        <v>13</v>
      </c>
    </row>
    <row r="2320" spans="1:12" x14ac:dyDescent="0.3">
      <c r="A2320" t="s">
        <v>4</v>
      </c>
      <c r="B2320" t="s">
        <v>66</v>
      </c>
      <c r="C2320" t="s">
        <v>16</v>
      </c>
      <c r="D2320" t="s">
        <v>27</v>
      </c>
      <c r="E2320">
        <v>34409.19</v>
      </c>
      <c r="F2320">
        <v>15936.87</v>
      </c>
      <c r="G2320" t="s">
        <v>78</v>
      </c>
      <c r="H2320">
        <v>1</v>
      </c>
      <c r="I2320">
        <v>7</v>
      </c>
      <c r="J2320" s="6">
        <v>43519</v>
      </c>
      <c r="K2320" s="7">
        <v>43497</v>
      </c>
      <c r="L2320" t="s">
        <v>11</v>
      </c>
    </row>
    <row r="2321" spans="1:12" x14ac:dyDescent="0.3">
      <c r="A2321" t="s">
        <v>3</v>
      </c>
      <c r="B2321" t="s">
        <v>63</v>
      </c>
      <c r="C2321" t="s">
        <v>16</v>
      </c>
      <c r="D2321" t="s">
        <v>27</v>
      </c>
      <c r="E2321">
        <v>5267.88</v>
      </c>
      <c r="F2321">
        <v>929.62</v>
      </c>
      <c r="G2321" t="s">
        <v>78</v>
      </c>
      <c r="H2321">
        <v>1</v>
      </c>
      <c r="I2321">
        <v>1</v>
      </c>
      <c r="J2321" s="6">
        <v>43519</v>
      </c>
      <c r="K2321" s="7">
        <v>43497</v>
      </c>
      <c r="L2321" t="s">
        <v>10</v>
      </c>
    </row>
    <row r="2322" spans="1:12" x14ac:dyDescent="0.3">
      <c r="A2322" t="s">
        <v>3</v>
      </c>
      <c r="B2322" t="s">
        <v>63</v>
      </c>
      <c r="C2322" t="s">
        <v>16</v>
      </c>
      <c r="D2322" t="s">
        <v>27</v>
      </c>
      <c r="E2322">
        <v>17474.939999999999</v>
      </c>
      <c r="F2322">
        <v>6019.14</v>
      </c>
      <c r="G2322" t="s">
        <v>78</v>
      </c>
      <c r="H2322">
        <v>1</v>
      </c>
      <c r="I2322">
        <v>2</v>
      </c>
      <c r="J2322" s="6">
        <v>43519</v>
      </c>
      <c r="K2322" s="7">
        <v>43497</v>
      </c>
      <c r="L2322" t="s">
        <v>10</v>
      </c>
    </row>
    <row r="2323" spans="1:12" x14ac:dyDescent="0.3">
      <c r="A2323" t="s">
        <v>4</v>
      </c>
      <c r="B2323" t="s">
        <v>63</v>
      </c>
      <c r="C2323" t="s">
        <v>16</v>
      </c>
      <c r="D2323" t="s">
        <v>27</v>
      </c>
      <c r="E2323">
        <v>9849</v>
      </c>
      <c r="F2323">
        <v>2532.6</v>
      </c>
      <c r="G2323" t="s">
        <v>78</v>
      </c>
      <c r="H2323">
        <v>1</v>
      </c>
      <c r="I2323">
        <v>5</v>
      </c>
      <c r="J2323" s="6">
        <v>43519</v>
      </c>
      <c r="K2323" s="7">
        <v>43497</v>
      </c>
      <c r="L2323" t="s">
        <v>10</v>
      </c>
    </row>
    <row r="2324" spans="1:12" x14ac:dyDescent="0.3">
      <c r="A2324" t="s">
        <v>4</v>
      </c>
      <c r="B2324" t="s">
        <v>70</v>
      </c>
      <c r="C2324" t="s">
        <v>16</v>
      </c>
      <c r="D2324" t="s">
        <v>27</v>
      </c>
      <c r="E2324">
        <v>203.41</v>
      </c>
      <c r="F2324">
        <v>35.369999999999997</v>
      </c>
      <c r="G2324" t="s">
        <v>78</v>
      </c>
      <c r="H2324">
        <v>1</v>
      </c>
      <c r="I2324">
        <v>4</v>
      </c>
      <c r="J2324" s="6">
        <v>43519</v>
      </c>
      <c r="K2324" s="7">
        <v>43497</v>
      </c>
      <c r="L2324" t="s">
        <v>9</v>
      </c>
    </row>
    <row r="2325" spans="1:12" x14ac:dyDescent="0.3">
      <c r="A2325" t="s">
        <v>3</v>
      </c>
      <c r="B2325" t="s">
        <v>66</v>
      </c>
      <c r="C2325" t="s">
        <v>16</v>
      </c>
      <c r="D2325" t="s">
        <v>27</v>
      </c>
      <c r="E2325">
        <v>6231.8</v>
      </c>
      <c r="F2325">
        <v>1219.25</v>
      </c>
      <c r="G2325" t="s">
        <v>78</v>
      </c>
      <c r="H2325">
        <v>1</v>
      </c>
      <c r="I2325">
        <v>5</v>
      </c>
      <c r="J2325" s="6">
        <v>43519</v>
      </c>
      <c r="K2325" s="7">
        <v>43497</v>
      </c>
      <c r="L2325" t="s">
        <v>11</v>
      </c>
    </row>
    <row r="2326" spans="1:12" x14ac:dyDescent="0.3">
      <c r="A2326" t="s">
        <v>5</v>
      </c>
      <c r="B2326" t="s">
        <v>69</v>
      </c>
      <c r="C2326" t="s">
        <v>15</v>
      </c>
      <c r="D2326" t="s">
        <v>27</v>
      </c>
      <c r="E2326">
        <v>22493.91</v>
      </c>
      <c r="F2326">
        <v>10655.01</v>
      </c>
      <c r="G2326" t="s">
        <v>78</v>
      </c>
      <c r="H2326">
        <v>1</v>
      </c>
      <c r="I2326">
        <v>10</v>
      </c>
      <c r="J2326" s="6">
        <v>43520</v>
      </c>
      <c r="K2326" s="7">
        <v>43497</v>
      </c>
      <c r="L2326" t="s">
        <v>8</v>
      </c>
    </row>
    <row r="2327" spans="1:12" x14ac:dyDescent="0.3">
      <c r="A2327" t="s">
        <v>3</v>
      </c>
      <c r="B2327" t="s">
        <v>67</v>
      </c>
      <c r="C2327" t="s">
        <v>16</v>
      </c>
      <c r="D2327" t="s">
        <v>27</v>
      </c>
      <c r="E2327">
        <v>1125.5999999999999</v>
      </c>
      <c r="F2327">
        <v>-241.2</v>
      </c>
      <c r="G2327" t="s">
        <v>78</v>
      </c>
      <c r="H2327">
        <v>1</v>
      </c>
      <c r="I2327">
        <v>1</v>
      </c>
      <c r="J2327" s="6">
        <v>43520</v>
      </c>
      <c r="K2327" s="7">
        <v>43497</v>
      </c>
      <c r="L2327" t="s">
        <v>13</v>
      </c>
    </row>
    <row r="2328" spans="1:12" x14ac:dyDescent="0.3">
      <c r="A2328" t="s">
        <v>2</v>
      </c>
      <c r="B2328" t="s">
        <v>67</v>
      </c>
      <c r="C2328" t="s">
        <v>16</v>
      </c>
      <c r="D2328" t="s">
        <v>27</v>
      </c>
      <c r="E2328">
        <v>12348.1</v>
      </c>
      <c r="F2328">
        <v>3249.5</v>
      </c>
      <c r="G2328" t="s">
        <v>78</v>
      </c>
      <c r="H2328">
        <v>1</v>
      </c>
      <c r="I2328">
        <v>3</v>
      </c>
      <c r="J2328" s="6">
        <v>43520</v>
      </c>
      <c r="K2328" s="7">
        <v>43497</v>
      </c>
      <c r="L2328" t="s">
        <v>13</v>
      </c>
    </row>
    <row r="2329" spans="1:12" x14ac:dyDescent="0.3">
      <c r="A2329" t="s">
        <v>4</v>
      </c>
      <c r="B2329" t="s">
        <v>66</v>
      </c>
      <c r="C2329" t="s">
        <v>16</v>
      </c>
      <c r="D2329" t="s">
        <v>27</v>
      </c>
      <c r="E2329">
        <v>3283</v>
      </c>
      <c r="F2329">
        <v>703.5</v>
      </c>
      <c r="G2329" t="s">
        <v>78</v>
      </c>
      <c r="H2329">
        <v>1</v>
      </c>
      <c r="I2329">
        <v>7</v>
      </c>
      <c r="J2329" s="6">
        <v>43520</v>
      </c>
      <c r="K2329" s="7">
        <v>43497</v>
      </c>
      <c r="L2329" t="s">
        <v>11</v>
      </c>
    </row>
    <row r="2330" spans="1:12" x14ac:dyDescent="0.3">
      <c r="A2330" t="s">
        <v>3</v>
      </c>
      <c r="B2330" t="s">
        <v>66</v>
      </c>
      <c r="C2330" t="s">
        <v>15</v>
      </c>
      <c r="D2330" t="s">
        <v>27</v>
      </c>
      <c r="E2330">
        <v>2391.9</v>
      </c>
      <c r="F2330">
        <v>1041.18</v>
      </c>
      <c r="G2330" t="s">
        <v>78</v>
      </c>
      <c r="H2330">
        <v>1</v>
      </c>
      <c r="I2330">
        <v>10</v>
      </c>
      <c r="J2330" s="6">
        <v>43520</v>
      </c>
      <c r="K2330" s="7">
        <v>43497</v>
      </c>
      <c r="L2330" t="s">
        <v>11</v>
      </c>
    </row>
    <row r="2331" spans="1:12" x14ac:dyDescent="0.3">
      <c r="A2331" t="s">
        <v>2</v>
      </c>
      <c r="B2331" t="s">
        <v>63</v>
      </c>
      <c r="C2331" t="s">
        <v>15</v>
      </c>
      <c r="D2331" t="s">
        <v>27</v>
      </c>
      <c r="E2331">
        <v>4869.22</v>
      </c>
      <c r="F2331">
        <v>1890.42</v>
      </c>
      <c r="G2331" t="s">
        <v>78</v>
      </c>
      <c r="H2331">
        <v>1</v>
      </c>
      <c r="I2331">
        <v>9</v>
      </c>
      <c r="J2331" s="6">
        <v>43521</v>
      </c>
      <c r="K2331" s="7">
        <v>43497</v>
      </c>
      <c r="L2331" t="s">
        <v>10</v>
      </c>
    </row>
    <row r="2332" spans="1:12" x14ac:dyDescent="0.3">
      <c r="A2332" t="s">
        <v>3</v>
      </c>
      <c r="B2332" t="s">
        <v>65</v>
      </c>
      <c r="C2332" t="s">
        <v>16</v>
      </c>
      <c r="D2332" t="s">
        <v>27</v>
      </c>
      <c r="E2332">
        <v>2024.07</v>
      </c>
      <c r="F2332">
        <v>681.79</v>
      </c>
      <c r="G2332" t="s">
        <v>78</v>
      </c>
      <c r="H2332">
        <v>1</v>
      </c>
      <c r="I2332">
        <v>6</v>
      </c>
      <c r="J2332" s="6">
        <v>43521</v>
      </c>
      <c r="K2332" s="7">
        <v>43497</v>
      </c>
      <c r="L2332" t="s">
        <v>12</v>
      </c>
    </row>
    <row r="2333" spans="1:12" x14ac:dyDescent="0.3">
      <c r="A2333" t="s">
        <v>4</v>
      </c>
      <c r="B2333" t="s">
        <v>70</v>
      </c>
      <c r="C2333" t="s">
        <v>16</v>
      </c>
      <c r="D2333" t="s">
        <v>27</v>
      </c>
      <c r="E2333">
        <v>3515.49</v>
      </c>
      <c r="F2333">
        <v>1953.05</v>
      </c>
      <c r="G2333" t="s">
        <v>78</v>
      </c>
      <c r="H2333">
        <v>1</v>
      </c>
      <c r="I2333">
        <v>4</v>
      </c>
      <c r="J2333" s="6">
        <v>43521</v>
      </c>
      <c r="K2333" s="7">
        <v>43497</v>
      </c>
      <c r="L2333" t="s">
        <v>9</v>
      </c>
    </row>
    <row r="2334" spans="1:12" x14ac:dyDescent="0.3">
      <c r="A2334" t="s">
        <v>2</v>
      </c>
      <c r="B2334" t="s">
        <v>69</v>
      </c>
      <c r="C2334" t="s">
        <v>16</v>
      </c>
      <c r="D2334" t="s">
        <v>27</v>
      </c>
      <c r="E2334">
        <v>14614.04</v>
      </c>
      <c r="F2334">
        <v>2922.8</v>
      </c>
      <c r="G2334" t="s">
        <v>78</v>
      </c>
      <c r="H2334">
        <v>1</v>
      </c>
      <c r="I2334">
        <v>1</v>
      </c>
      <c r="J2334" s="6">
        <v>43521</v>
      </c>
      <c r="K2334" s="7">
        <v>43497</v>
      </c>
      <c r="L2334" t="s">
        <v>8</v>
      </c>
    </row>
    <row r="2335" spans="1:12" x14ac:dyDescent="0.3">
      <c r="A2335" t="s">
        <v>2</v>
      </c>
      <c r="B2335" t="s">
        <v>63</v>
      </c>
      <c r="C2335" t="s">
        <v>16</v>
      </c>
      <c r="D2335" t="s">
        <v>27</v>
      </c>
      <c r="E2335">
        <v>13844.88</v>
      </c>
      <c r="F2335">
        <v>2153.64</v>
      </c>
      <c r="G2335" t="s">
        <v>78</v>
      </c>
      <c r="H2335">
        <v>1</v>
      </c>
      <c r="I2335">
        <v>5</v>
      </c>
      <c r="J2335" s="6">
        <v>43521</v>
      </c>
      <c r="K2335" s="7">
        <v>43497</v>
      </c>
      <c r="L2335" t="s">
        <v>10</v>
      </c>
    </row>
    <row r="2336" spans="1:12" x14ac:dyDescent="0.3">
      <c r="A2336" t="s">
        <v>4</v>
      </c>
      <c r="B2336" t="s">
        <v>67</v>
      </c>
      <c r="C2336" t="s">
        <v>15</v>
      </c>
      <c r="D2336" t="s">
        <v>27</v>
      </c>
      <c r="E2336">
        <v>2785.86</v>
      </c>
      <c r="F2336">
        <v>1454.85</v>
      </c>
      <c r="G2336" t="s">
        <v>78</v>
      </c>
      <c r="H2336">
        <v>1</v>
      </c>
      <c r="I2336">
        <v>10</v>
      </c>
      <c r="J2336" s="6">
        <v>43521</v>
      </c>
      <c r="K2336" s="7">
        <v>43497</v>
      </c>
      <c r="L2336" t="s">
        <v>13</v>
      </c>
    </row>
    <row r="2337" spans="1:12" x14ac:dyDescent="0.3">
      <c r="A2337" t="s">
        <v>4</v>
      </c>
      <c r="B2337" t="s">
        <v>69</v>
      </c>
      <c r="C2337" t="s">
        <v>15</v>
      </c>
      <c r="D2337" t="s">
        <v>27</v>
      </c>
      <c r="E2337">
        <v>3280.32</v>
      </c>
      <c r="F2337">
        <v>1543.68</v>
      </c>
      <c r="G2337" t="s">
        <v>78</v>
      </c>
      <c r="H2337">
        <v>1</v>
      </c>
      <c r="I2337">
        <v>8</v>
      </c>
      <c r="J2337" s="6">
        <v>43521</v>
      </c>
      <c r="K2337" s="7">
        <v>43497</v>
      </c>
      <c r="L2337" t="s">
        <v>8</v>
      </c>
    </row>
    <row r="2338" spans="1:12" x14ac:dyDescent="0.3">
      <c r="A2338" t="s">
        <v>3</v>
      </c>
      <c r="B2338" t="s">
        <v>66</v>
      </c>
      <c r="C2338" t="s">
        <v>16</v>
      </c>
      <c r="D2338" t="s">
        <v>27</v>
      </c>
      <c r="E2338">
        <v>1037.49</v>
      </c>
      <c r="F2338">
        <v>447.76</v>
      </c>
      <c r="G2338" t="s">
        <v>78</v>
      </c>
      <c r="H2338">
        <v>1</v>
      </c>
      <c r="I2338">
        <v>2</v>
      </c>
      <c r="J2338" s="6">
        <v>43521</v>
      </c>
      <c r="K2338" s="7">
        <v>43497</v>
      </c>
      <c r="L2338" t="s">
        <v>11</v>
      </c>
    </row>
    <row r="2339" spans="1:12" x14ac:dyDescent="0.3">
      <c r="A2339" t="s">
        <v>4</v>
      </c>
      <c r="B2339" t="s">
        <v>65</v>
      </c>
      <c r="C2339" t="s">
        <v>16</v>
      </c>
      <c r="D2339" t="s">
        <v>27</v>
      </c>
      <c r="E2339">
        <v>6670.52</v>
      </c>
      <c r="F2339">
        <v>1193.6400000000001</v>
      </c>
      <c r="G2339" t="s">
        <v>78</v>
      </c>
      <c r="H2339">
        <v>1</v>
      </c>
      <c r="I2339">
        <v>6</v>
      </c>
      <c r="J2339" s="6">
        <v>43521</v>
      </c>
      <c r="K2339" s="7">
        <v>43497</v>
      </c>
      <c r="L2339" t="s">
        <v>12</v>
      </c>
    </row>
    <row r="2340" spans="1:12" x14ac:dyDescent="0.3">
      <c r="A2340" t="s">
        <v>3</v>
      </c>
      <c r="B2340" t="s">
        <v>65</v>
      </c>
      <c r="C2340" t="s">
        <v>16</v>
      </c>
      <c r="D2340" t="s">
        <v>27</v>
      </c>
      <c r="E2340">
        <v>4261.2</v>
      </c>
      <c r="F2340">
        <v>1118.55</v>
      </c>
      <c r="G2340" t="s">
        <v>78</v>
      </c>
      <c r="H2340">
        <v>1</v>
      </c>
      <c r="I2340">
        <v>4</v>
      </c>
      <c r="J2340" s="6">
        <v>43522</v>
      </c>
      <c r="K2340" s="7">
        <v>43497</v>
      </c>
      <c r="L2340" t="s">
        <v>12</v>
      </c>
    </row>
    <row r="2341" spans="1:12" x14ac:dyDescent="0.3">
      <c r="A2341" t="s">
        <v>3</v>
      </c>
      <c r="B2341" t="s">
        <v>69</v>
      </c>
      <c r="C2341" t="s">
        <v>16</v>
      </c>
      <c r="D2341" t="s">
        <v>27</v>
      </c>
      <c r="E2341">
        <v>18331.2</v>
      </c>
      <c r="F2341">
        <v>2122.5500000000002</v>
      </c>
      <c r="G2341" t="s">
        <v>78</v>
      </c>
      <c r="H2341">
        <v>1</v>
      </c>
      <c r="I2341">
        <v>1</v>
      </c>
      <c r="J2341" s="6">
        <v>43522</v>
      </c>
      <c r="K2341" s="7">
        <v>43497</v>
      </c>
      <c r="L2341" t="s">
        <v>8</v>
      </c>
    </row>
    <row r="2342" spans="1:12" x14ac:dyDescent="0.3">
      <c r="A2342" t="s">
        <v>3</v>
      </c>
      <c r="B2342" t="s">
        <v>63</v>
      </c>
      <c r="C2342" t="s">
        <v>16</v>
      </c>
      <c r="D2342" t="s">
        <v>27</v>
      </c>
      <c r="E2342">
        <v>4316.8100000000004</v>
      </c>
      <c r="F2342">
        <v>1726.73</v>
      </c>
      <c r="G2342" t="s">
        <v>78</v>
      </c>
      <c r="H2342">
        <v>1</v>
      </c>
      <c r="I2342">
        <v>5</v>
      </c>
      <c r="J2342" s="6">
        <v>43522</v>
      </c>
      <c r="K2342" s="7">
        <v>43497</v>
      </c>
      <c r="L2342" t="s">
        <v>10</v>
      </c>
    </row>
    <row r="2343" spans="1:12" x14ac:dyDescent="0.3">
      <c r="A2343" t="s">
        <v>3</v>
      </c>
      <c r="B2343" t="s">
        <v>67</v>
      </c>
      <c r="C2343" t="s">
        <v>16</v>
      </c>
      <c r="D2343" t="s">
        <v>27</v>
      </c>
      <c r="E2343">
        <v>12906.88</v>
      </c>
      <c r="F2343">
        <v>-645.33000000000004</v>
      </c>
      <c r="G2343" t="s">
        <v>78</v>
      </c>
      <c r="H2343">
        <v>1</v>
      </c>
      <c r="I2343">
        <v>6</v>
      </c>
      <c r="J2343" s="6">
        <v>43522</v>
      </c>
      <c r="K2343" s="7">
        <v>43497</v>
      </c>
      <c r="L2343" t="s">
        <v>13</v>
      </c>
    </row>
    <row r="2344" spans="1:12" x14ac:dyDescent="0.3">
      <c r="A2344" t="s">
        <v>2</v>
      </c>
      <c r="B2344" t="s">
        <v>69</v>
      </c>
      <c r="C2344" t="s">
        <v>15</v>
      </c>
      <c r="D2344" t="s">
        <v>27</v>
      </c>
      <c r="E2344">
        <v>1405.39</v>
      </c>
      <c r="F2344">
        <v>397.15</v>
      </c>
      <c r="G2344" t="s">
        <v>78</v>
      </c>
      <c r="H2344">
        <v>1</v>
      </c>
      <c r="I2344">
        <v>9</v>
      </c>
      <c r="J2344" s="6">
        <v>43522</v>
      </c>
      <c r="K2344" s="7">
        <v>43497</v>
      </c>
      <c r="L2344" t="s">
        <v>8</v>
      </c>
    </row>
    <row r="2345" spans="1:12" x14ac:dyDescent="0.3">
      <c r="A2345" t="s">
        <v>2</v>
      </c>
      <c r="B2345" t="s">
        <v>66</v>
      </c>
      <c r="C2345" t="s">
        <v>16</v>
      </c>
      <c r="D2345" t="s">
        <v>27</v>
      </c>
      <c r="E2345">
        <v>6104.03</v>
      </c>
      <c r="F2345">
        <v>3019.91</v>
      </c>
      <c r="G2345" t="s">
        <v>78</v>
      </c>
      <c r="H2345">
        <v>1</v>
      </c>
      <c r="I2345">
        <v>4</v>
      </c>
      <c r="J2345" s="6">
        <v>43523</v>
      </c>
      <c r="K2345" s="7">
        <v>43497</v>
      </c>
      <c r="L2345" t="s">
        <v>11</v>
      </c>
    </row>
    <row r="2346" spans="1:12" x14ac:dyDescent="0.3">
      <c r="A2346" t="s">
        <v>3</v>
      </c>
      <c r="B2346" t="s">
        <v>70</v>
      </c>
      <c r="C2346" t="s">
        <v>15</v>
      </c>
      <c r="D2346" t="s">
        <v>27</v>
      </c>
      <c r="E2346">
        <v>4623</v>
      </c>
      <c r="F2346">
        <v>552.75</v>
      </c>
      <c r="G2346" t="s">
        <v>78</v>
      </c>
      <c r="H2346">
        <v>1</v>
      </c>
      <c r="I2346">
        <v>10</v>
      </c>
      <c r="J2346" s="6">
        <v>43523</v>
      </c>
      <c r="K2346" s="7">
        <v>43497</v>
      </c>
      <c r="L2346" t="s">
        <v>9</v>
      </c>
    </row>
    <row r="2347" spans="1:12" x14ac:dyDescent="0.3">
      <c r="A2347" t="s">
        <v>2</v>
      </c>
      <c r="B2347" t="s">
        <v>66</v>
      </c>
      <c r="C2347" t="s">
        <v>16</v>
      </c>
      <c r="D2347" t="s">
        <v>27</v>
      </c>
      <c r="E2347">
        <v>4888.32</v>
      </c>
      <c r="F2347">
        <v>2212.62</v>
      </c>
      <c r="G2347" t="s">
        <v>78</v>
      </c>
      <c r="H2347">
        <v>1</v>
      </c>
      <c r="I2347">
        <v>5</v>
      </c>
      <c r="J2347" s="6">
        <v>43523</v>
      </c>
      <c r="K2347" s="7">
        <v>43497</v>
      </c>
      <c r="L2347" t="s">
        <v>11</v>
      </c>
    </row>
    <row r="2348" spans="1:12" x14ac:dyDescent="0.3">
      <c r="A2348" t="s">
        <v>3</v>
      </c>
      <c r="B2348" t="s">
        <v>65</v>
      </c>
      <c r="C2348" t="s">
        <v>15</v>
      </c>
      <c r="D2348" t="s">
        <v>27</v>
      </c>
      <c r="E2348">
        <v>221.9</v>
      </c>
      <c r="F2348">
        <v>115.77</v>
      </c>
      <c r="G2348" t="s">
        <v>78</v>
      </c>
      <c r="H2348">
        <v>1</v>
      </c>
      <c r="I2348">
        <v>10</v>
      </c>
      <c r="J2348" s="6">
        <v>43523</v>
      </c>
      <c r="K2348" s="7">
        <v>43497</v>
      </c>
      <c r="L2348" t="s">
        <v>12</v>
      </c>
    </row>
    <row r="2349" spans="1:12" x14ac:dyDescent="0.3">
      <c r="A2349" t="s">
        <v>4</v>
      </c>
      <c r="B2349" t="s">
        <v>65</v>
      </c>
      <c r="C2349" t="s">
        <v>15</v>
      </c>
      <c r="D2349" t="s">
        <v>27</v>
      </c>
      <c r="E2349">
        <v>26880.400000000001</v>
      </c>
      <c r="F2349">
        <v>6324.8</v>
      </c>
      <c r="G2349" t="s">
        <v>78</v>
      </c>
      <c r="H2349">
        <v>1</v>
      </c>
      <c r="I2349">
        <v>8</v>
      </c>
      <c r="J2349" s="6">
        <v>43523</v>
      </c>
      <c r="K2349" s="7">
        <v>43497</v>
      </c>
      <c r="L2349" t="s">
        <v>12</v>
      </c>
    </row>
    <row r="2350" spans="1:12" x14ac:dyDescent="0.3">
      <c r="A2350" t="s">
        <v>3</v>
      </c>
      <c r="B2350" t="s">
        <v>67</v>
      </c>
      <c r="C2350" t="s">
        <v>15</v>
      </c>
      <c r="D2350" t="s">
        <v>27</v>
      </c>
      <c r="E2350">
        <v>5270.22</v>
      </c>
      <c r="F2350">
        <v>2062.27</v>
      </c>
      <c r="G2350" t="s">
        <v>78</v>
      </c>
      <c r="H2350">
        <v>1</v>
      </c>
      <c r="I2350">
        <v>9</v>
      </c>
      <c r="J2350" s="6">
        <v>43523</v>
      </c>
      <c r="K2350" s="7">
        <v>43497</v>
      </c>
      <c r="L2350" t="s">
        <v>13</v>
      </c>
    </row>
    <row r="2351" spans="1:12" x14ac:dyDescent="0.3">
      <c r="A2351" t="s">
        <v>4</v>
      </c>
      <c r="B2351" t="s">
        <v>69</v>
      </c>
      <c r="C2351" t="s">
        <v>16</v>
      </c>
      <c r="D2351" t="s">
        <v>27</v>
      </c>
      <c r="E2351">
        <v>3569.76</v>
      </c>
      <c r="F2351">
        <v>912.28</v>
      </c>
      <c r="G2351" t="s">
        <v>78</v>
      </c>
      <c r="H2351">
        <v>1</v>
      </c>
      <c r="I2351">
        <v>2</v>
      </c>
      <c r="J2351" s="6">
        <v>43523</v>
      </c>
      <c r="K2351" s="7">
        <v>43497</v>
      </c>
      <c r="L2351" t="s">
        <v>8</v>
      </c>
    </row>
    <row r="2352" spans="1:12" x14ac:dyDescent="0.3">
      <c r="A2352" t="s">
        <v>2</v>
      </c>
      <c r="B2352" t="s">
        <v>69</v>
      </c>
      <c r="C2352" t="s">
        <v>15</v>
      </c>
      <c r="D2352" t="s">
        <v>27</v>
      </c>
      <c r="E2352">
        <v>3748.99</v>
      </c>
      <c r="F2352">
        <v>1736.38</v>
      </c>
      <c r="G2352" t="s">
        <v>78</v>
      </c>
      <c r="H2352">
        <v>1</v>
      </c>
      <c r="I2352">
        <v>10</v>
      </c>
      <c r="J2352" s="6">
        <v>43523</v>
      </c>
      <c r="K2352" s="7">
        <v>43497</v>
      </c>
      <c r="L2352" t="s">
        <v>8</v>
      </c>
    </row>
    <row r="2353" spans="1:12" x14ac:dyDescent="0.3">
      <c r="A2353" t="s">
        <v>2</v>
      </c>
      <c r="B2353" t="s">
        <v>70</v>
      </c>
      <c r="C2353" t="s">
        <v>16</v>
      </c>
      <c r="D2353" t="s">
        <v>27</v>
      </c>
      <c r="E2353">
        <v>8333.73</v>
      </c>
      <c r="F2353">
        <v>1358.77</v>
      </c>
      <c r="G2353" t="s">
        <v>78</v>
      </c>
      <c r="H2353">
        <v>1</v>
      </c>
      <c r="I2353">
        <v>5</v>
      </c>
      <c r="J2353" s="6">
        <v>43523</v>
      </c>
      <c r="K2353" s="7">
        <v>43497</v>
      </c>
      <c r="L2353" t="s">
        <v>9</v>
      </c>
    </row>
    <row r="2354" spans="1:12" x14ac:dyDescent="0.3">
      <c r="A2354" t="s">
        <v>2</v>
      </c>
      <c r="B2354" t="s">
        <v>63</v>
      </c>
      <c r="C2354" t="s">
        <v>15</v>
      </c>
      <c r="D2354" t="s">
        <v>27</v>
      </c>
      <c r="E2354">
        <v>1822.4</v>
      </c>
      <c r="F2354">
        <v>428.8</v>
      </c>
      <c r="G2354" t="s">
        <v>78</v>
      </c>
      <c r="H2354">
        <v>1</v>
      </c>
      <c r="I2354">
        <v>8</v>
      </c>
      <c r="J2354" s="6">
        <v>43523</v>
      </c>
      <c r="K2354" s="7">
        <v>43497</v>
      </c>
      <c r="L2354" t="s">
        <v>10</v>
      </c>
    </row>
    <row r="2355" spans="1:12" x14ac:dyDescent="0.3">
      <c r="A2355" t="s">
        <v>2</v>
      </c>
      <c r="B2355" t="s">
        <v>66</v>
      </c>
      <c r="C2355" t="s">
        <v>16</v>
      </c>
      <c r="D2355" t="s">
        <v>27</v>
      </c>
      <c r="E2355">
        <v>3451.84</v>
      </c>
      <c r="F2355">
        <v>1650.88</v>
      </c>
      <c r="G2355" t="s">
        <v>78</v>
      </c>
      <c r="H2355">
        <v>1</v>
      </c>
      <c r="I2355">
        <v>3</v>
      </c>
      <c r="J2355" s="6">
        <v>43523</v>
      </c>
      <c r="K2355" s="7">
        <v>43497</v>
      </c>
      <c r="L2355" t="s">
        <v>11</v>
      </c>
    </row>
    <row r="2356" spans="1:12" x14ac:dyDescent="0.3">
      <c r="A2356" t="s">
        <v>3</v>
      </c>
      <c r="B2356" t="s">
        <v>63</v>
      </c>
      <c r="C2356" t="s">
        <v>16</v>
      </c>
      <c r="D2356" t="s">
        <v>27</v>
      </c>
      <c r="E2356">
        <v>8045.36</v>
      </c>
      <c r="F2356">
        <v>3810.96</v>
      </c>
      <c r="G2356" t="s">
        <v>78</v>
      </c>
      <c r="H2356">
        <v>1</v>
      </c>
      <c r="I2356">
        <v>4</v>
      </c>
      <c r="J2356" s="6">
        <v>43524</v>
      </c>
      <c r="K2356" s="7">
        <v>43497</v>
      </c>
      <c r="L2356" t="s">
        <v>10</v>
      </c>
    </row>
    <row r="2357" spans="1:12" x14ac:dyDescent="0.3">
      <c r="A2357" t="s">
        <v>3</v>
      </c>
      <c r="B2357" t="s">
        <v>69</v>
      </c>
      <c r="C2357" t="s">
        <v>16</v>
      </c>
      <c r="D2357" t="s">
        <v>27</v>
      </c>
      <c r="E2357">
        <v>14923.04</v>
      </c>
      <c r="F2357">
        <v>8272.5499999999993</v>
      </c>
      <c r="G2357" t="s">
        <v>78</v>
      </c>
      <c r="H2357">
        <v>1</v>
      </c>
      <c r="I2357">
        <v>4</v>
      </c>
      <c r="J2357" s="6">
        <v>43524</v>
      </c>
      <c r="K2357" s="7">
        <v>43497</v>
      </c>
      <c r="L2357" t="s">
        <v>8</v>
      </c>
    </row>
    <row r="2358" spans="1:12" x14ac:dyDescent="0.3">
      <c r="A2358" t="s">
        <v>2</v>
      </c>
      <c r="B2358" t="s">
        <v>70</v>
      </c>
      <c r="C2358" t="s">
        <v>16</v>
      </c>
      <c r="D2358" t="s">
        <v>27</v>
      </c>
      <c r="E2358">
        <v>4686.99</v>
      </c>
      <c r="F2358">
        <v>661.7</v>
      </c>
      <c r="G2358" t="s">
        <v>78</v>
      </c>
      <c r="H2358">
        <v>1</v>
      </c>
      <c r="I2358">
        <v>7</v>
      </c>
      <c r="J2358" s="6">
        <v>43524</v>
      </c>
      <c r="K2358" s="7">
        <v>43497</v>
      </c>
      <c r="L2358" t="s">
        <v>9</v>
      </c>
    </row>
    <row r="2359" spans="1:12" x14ac:dyDescent="0.3">
      <c r="A2359" t="s">
        <v>4</v>
      </c>
      <c r="B2359" t="s">
        <v>66</v>
      </c>
      <c r="C2359" t="s">
        <v>16</v>
      </c>
      <c r="D2359" t="s">
        <v>27</v>
      </c>
      <c r="E2359">
        <v>5885.28</v>
      </c>
      <c r="F2359">
        <v>196.16</v>
      </c>
      <c r="G2359" t="s">
        <v>78</v>
      </c>
      <c r="H2359">
        <v>1</v>
      </c>
      <c r="I2359">
        <v>7</v>
      </c>
      <c r="J2359" s="6">
        <v>43524</v>
      </c>
      <c r="K2359" s="7">
        <v>43497</v>
      </c>
      <c r="L2359" t="s">
        <v>11</v>
      </c>
    </row>
    <row r="2360" spans="1:12" x14ac:dyDescent="0.3">
      <c r="A2360" t="s">
        <v>4</v>
      </c>
      <c r="B2360" t="s">
        <v>67</v>
      </c>
      <c r="C2360" t="s">
        <v>16</v>
      </c>
      <c r="D2360" t="s">
        <v>27</v>
      </c>
      <c r="E2360">
        <v>30246.48</v>
      </c>
      <c r="F2360">
        <v>8596.4</v>
      </c>
      <c r="G2360" t="s">
        <v>78</v>
      </c>
      <c r="H2360">
        <v>1</v>
      </c>
      <c r="I2360">
        <v>1</v>
      </c>
      <c r="J2360" s="6">
        <v>43524</v>
      </c>
      <c r="K2360" s="7">
        <v>43497</v>
      </c>
      <c r="L2360" t="s">
        <v>13</v>
      </c>
    </row>
    <row r="2361" spans="1:12" x14ac:dyDescent="0.3">
      <c r="A2361" t="s">
        <v>3</v>
      </c>
      <c r="B2361" t="s">
        <v>63</v>
      </c>
      <c r="C2361" t="s">
        <v>16</v>
      </c>
      <c r="D2361" t="s">
        <v>27</v>
      </c>
      <c r="E2361">
        <v>35681.519999999997</v>
      </c>
      <c r="F2361">
        <v>-6626.56</v>
      </c>
      <c r="G2361" t="s">
        <v>78</v>
      </c>
      <c r="H2361">
        <v>1</v>
      </c>
      <c r="I2361">
        <v>3</v>
      </c>
      <c r="J2361" s="6">
        <v>43524</v>
      </c>
      <c r="K2361" s="7">
        <v>43497</v>
      </c>
      <c r="L2361" t="s">
        <v>10</v>
      </c>
    </row>
    <row r="2362" spans="1:12" x14ac:dyDescent="0.3">
      <c r="A2362" t="s">
        <v>4</v>
      </c>
      <c r="B2362" t="s">
        <v>63</v>
      </c>
      <c r="C2362" t="s">
        <v>16</v>
      </c>
      <c r="D2362" t="s">
        <v>27</v>
      </c>
      <c r="E2362">
        <v>13869</v>
      </c>
      <c r="F2362">
        <v>7705</v>
      </c>
      <c r="G2362" t="s">
        <v>78</v>
      </c>
      <c r="H2362">
        <v>1</v>
      </c>
      <c r="I2362">
        <v>7</v>
      </c>
      <c r="J2362" s="6">
        <v>43524</v>
      </c>
      <c r="K2362" s="7">
        <v>43497</v>
      </c>
      <c r="L2362" t="s">
        <v>10</v>
      </c>
    </row>
    <row r="2363" spans="1:12" x14ac:dyDescent="0.3">
      <c r="A2363" t="s">
        <v>4</v>
      </c>
      <c r="B2363" t="s">
        <v>65</v>
      </c>
      <c r="C2363" t="s">
        <v>16</v>
      </c>
      <c r="D2363" t="s">
        <v>27</v>
      </c>
      <c r="E2363">
        <v>10091.540000000001</v>
      </c>
      <c r="F2363">
        <v>356.18</v>
      </c>
      <c r="G2363" t="s">
        <v>79</v>
      </c>
      <c r="H2363">
        <v>1</v>
      </c>
      <c r="I2363">
        <v>2</v>
      </c>
      <c r="J2363" s="6">
        <v>43525</v>
      </c>
      <c r="K2363" s="7">
        <v>43525</v>
      </c>
      <c r="L2363" t="s">
        <v>12</v>
      </c>
    </row>
    <row r="2364" spans="1:12" x14ac:dyDescent="0.3">
      <c r="A2364" t="s">
        <v>4</v>
      </c>
      <c r="B2364" t="s">
        <v>69</v>
      </c>
      <c r="C2364" t="s">
        <v>15</v>
      </c>
      <c r="D2364" t="s">
        <v>27</v>
      </c>
      <c r="E2364">
        <v>34443.360000000001</v>
      </c>
      <c r="F2364">
        <v>14925.48</v>
      </c>
      <c r="G2364" t="s">
        <v>79</v>
      </c>
      <c r="H2364">
        <v>1</v>
      </c>
      <c r="I2364">
        <v>9</v>
      </c>
      <c r="J2364" s="6">
        <v>43525</v>
      </c>
      <c r="K2364" s="7">
        <v>43525</v>
      </c>
      <c r="L2364" t="s">
        <v>8</v>
      </c>
    </row>
    <row r="2365" spans="1:12" x14ac:dyDescent="0.3">
      <c r="A2365" t="s">
        <v>3</v>
      </c>
      <c r="B2365" t="s">
        <v>69</v>
      </c>
      <c r="C2365" t="s">
        <v>16</v>
      </c>
      <c r="D2365" t="s">
        <v>27</v>
      </c>
      <c r="E2365">
        <v>7344.54</v>
      </c>
      <c r="F2365">
        <v>1713.74</v>
      </c>
      <c r="G2365" t="s">
        <v>79</v>
      </c>
      <c r="H2365">
        <v>1</v>
      </c>
      <c r="I2365">
        <v>4</v>
      </c>
      <c r="J2365" s="6">
        <v>43525</v>
      </c>
      <c r="K2365" s="7">
        <v>43525</v>
      </c>
      <c r="L2365" t="s">
        <v>8</v>
      </c>
    </row>
    <row r="2366" spans="1:12" x14ac:dyDescent="0.3">
      <c r="A2366" t="s">
        <v>2</v>
      </c>
      <c r="B2366" t="s">
        <v>69</v>
      </c>
      <c r="C2366" t="s">
        <v>16</v>
      </c>
      <c r="D2366" t="s">
        <v>27</v>
      </c>
      <c r="E2366">
        <v>3093.39</v>
      </c>
      <c r="F2366">
        <v>1335.03</v>
      </c>
      <c r="G2366" t="s">
        <v>79</v>
      </c>
      <c r="H2366">
        <v>1</v>
      </c>
      <c r="I2366">
        <v>5</v>
      </c>
      <c r="J2366" s="6">
        <v>43525</v>
      </c>
      <c r="K2366" s="7">
        <v>43525</v>
      </c>
      <c r="L2366" t="s">
        <v>8</v>
      </c>
    </row>
    <row r="2367" spans="1:12" x14ac:dyDescent="0.3">
      <c r="A2367" t="s">
        <v>5</v>
      </c>
      <c r="B2367" t="s">
        <v>67</v>
      </c>
      <c r="C2367" t="s">
        <v>16</v>
      </c>
      <c r="D2367" t="s">
        <v>27</v>
      </c>
      <c r="E2367">
        <v>13721.06</v>
      </c>
      <c r="F2367">
        <v>7755.38</v>
      </c>
      <c r="G2367" t="s">
        <v>79</v>
      </c>
      <c r="H2367">
        <v>1</v>
      </c>
      <c r="I2367">
        <v>7</v>
      </c>
      <c r="J2367" s="6">
        <v>43525</v>
      </c>
      <c r="K2367" s="7">
        <v>43525</v>
      </c>
      <c r="L2367" t="s">
        <v>13</v>
      </c>
    </row>
    <row r="2368" spans="1:12" x14ac:dyDescent="0.3">
      <c r="A2368" t="s">
        <v>3</v>
      </c>
      <c r="B2368" t="s">
        <v>66</v>
      </c>
      <c r="C2368" t="s">
        <v>15</v>
      </c>
      <c r="D2368" t="s">
        <v>27</v>
      </c>
      <c r="E2368">
        <v>11743.42</v>
      </c>
      <c r="F2368">
        <v>5933.52</v>
      </c>
      <c r="G2368" t="s">
        <v>79</v>
      </c>
      <c r="H2368">
        <v>1</v>
      </c>
      <c r="I2368">
        <v>10</v>
      </c>
      <c r="J2368" s="6">
        <v>43525</v>
      </c>
      <c r="K2368" s="7">
        <v>43525</v>
      </c>
      <c r="L2368" t="s">
        <v>11</v>
      </c>
    </row>
    <row r="2369" spans="1:12" x14ac:dyDescent="0.3">
      <c r="A2369" t="s">
        <v>5</v>
      </c>
      <c r="B2369" t="s">
        <v>65</v>
      </c>
      <c r="C2369" t="s">
        <v>15</v>
      </c>
      <c r="D2369" t="s">
        <v>27</v>
      </c>
      <c r="E2369">
        <v>7139.52</v>
      </c>
      <c r="F2369">
        <v>1745.2</v>
      </c>
      <c r="G2369" t="s">
        <v>79</v>
      </c>
      <c r="H2369">
        <v>1</v>
      </c>
      <c r="I2369">
        <v>8</v>
      </c>
      <c r="J2369" s="6">
        <v>43525</v>
      </c>
      <c r="K2369" s="7">
        <v>43525</v>
      </c>
      <c r="L2369" t="s">
        <v>12</v>
      </c>
    </row>
    <row r="2370" spans="1:12" x14ac:dyDescent="0.3">
      <c r="A2370" t="s">
        <v>4</v>
      </c>
      <c r="B2370" t="s">
        <v>67</v>
      </c>
      <c r="C2370" t="s">
        <v>15</v>
      </c>
      <c r="D2370" t="s">
        <v>27</v>
      </c>
      <c r="E2370">
        <v>4746.28</v>
      </c>
      <c r="F2370">
        <v>1444.53</v>
      </c>
      <c r="G2370" t="s">
        <v>79</v>
      </c>
      <c r="H2370">
        <v>1</v>
      </c>
      <c r="I2370">
        <v>10</v>
      </c>
      <c r="J2370" s="6">
        <v>43525</v>
      </c>
      <c r="K2370" s="7">
        <v>43525</v>
      </c>
      <c r="L2370" t="s">
        <v>13</v>
      </c>
    </row>
    <row r="2371" spans="1:12" x14ac:dyDescent="0.3">
      <c r="A2371" t="s">
        <v>2</v>
      </c>
      <c r="B2371" t="s">
        <v>63</v>
      </c>
      <c r="C2371" t="s">
        <v>15</v>
      </c>
      <c r="D2371" t="s">
        <v>27</v>
      </c>
      <c r="E2371">
        <v>8918.3700000000008</v>
      </c>
      <c r="F2371">
        <v>4196.8500000000004</v>
      </c>
      <c r="G2371" t="s">
        <v>79</v>
      </c>
      <c r="H2371">
        <v>1</v>
      </c>
      <c r="I2371">
        <v>10</v>
      </c>
      <c r="J2371" s="6">
        <v>43525</v>
      </c>
      <c r="K2371" s="7">
        <v>43525</v>
      </c>
      <c r="L2371" t="s">
        <v>10</v>
      </c>
    </row>
    <row r="2372" spans="1:12" x14ac:dyDescent="0.3">
      <c r="A2372" t="s">
        <v>3</v>
      </c>
      <c r="B2372" t="s">
        <v>63</v>
      </c>
      <c r="C2372" t="s">
        <v>15</v>
      </c>
      <c r="D2372" t="s">
        <v>27</v>
      </c>
      <c r="E2372">
        <v>2546</v>
      </c>
      <c r="F2372">
        <v>455.6</v>
      </c>
      <c r="G2372" t="s">
        <v>79</v>
      </c>
      <c r="H2372">
        <v>1</v>
      </c>
      <c r="I2372">
        <v>9</v>
      </c>
      <c r="J2372" s="6">
        <v>43525</v>
      </c>
      <c r="K2372" s="7">
        <v>43525</v>
      </c>
      <c r="L2372" t="s">
        <v>10</v>
      </c>
    </row>
    <row r="2373" spans="1:12" x14ac:dyDescent="0.3">
      <c r="A2373" t="s">
        <v>3</v>
      </c>
      <c r="B2373" t="s">
        <v>65</v>
      </c>
      <c r="C2373" t="s">
        <v>16</v>
      </c>
      <c r="D2373" t="s">
        <v>27</v>
      </c>
      <c r="E2373">
        <v>14760.43</v>
      </c>
      <c r="F2373">
        <v>2019.86</v>
      </c>
      <c r="G2373" t="s">
        <v>79</v>
      </c>
      <c r="H2373">
        <v>1</v>
      </c>
      <c r="I2373">
        <v>3</v>
      </c>
      <c r="J2373" s="6">
        <v>43525</v>
      </c>
      <c r="K2373" s="7">
        <v>43525</v>
      </c>
      <c r="L2373" t="s">
        <v>12</v>
      </c>
    </row>
    <row r="2374" spans="1:12" x14ac:dyDescent="0.3">
      <c r="A2374" t="s">
        <v>3</v>
      </c>
      <c r="B2374" t="s">
        <v>65</v>
      </c>
      <c r="C2374" t="s">
        <v>16</v>
      </c>
      <c r="D2374" t="s">
        <v>27</v>
      </c>
      <c r="E2374">
        <v>6836.01</v>
      </c>
      <c r="F2374">
        <v>1079.3699999999999</v>
      </c>
      <c r="G2374" t="s">
        <v>79</v>
      </c>
      <c r="H2374">
        <v>1</v>
      </c>
      <c r="I2374">
        <v>1</v>
      </c>
      <c r="J2374" s="6">
        <v>43526</v>
      </c>
      <c r="K2374" s="7">
        <v>43525</v>
      </c>
      <c r="L2374" t="s">
        <v>12</v>
      </c>
    </row>
    <row r="2375" spans="1:12" x14ac:dyDescent="0.3">
      <c r="A2375" t="s">
        <v>3</v>
      </c>
      <c r="B2375" t="s">
        <v>63</v>
      </c>
      <c r="C2375" t="s">
        <v>16</v>
      </c>
      <c r="D2375" t="s">
        <v>27</v>
      </c>
      <c r="E2375">
        <v>8458.08</v>
      </c>
      <c r="F2375">
        <v>1162.98</v>
      </c>
      <c r="G2375" t="s">
        <v>79</v>
      </c>
      <c r="H2375">
        <v>1</v>
      </c>
      <c r="I2375">
        <v>6</v>
      </c>
      <c r="J2375" s="6">
        <v>43526</v>
      </c>
      <c r="K2375" s="7">
        <v>43525</v>
      </c>
      <c r="L2375" t="s">
        <v>10</v>
      </c>
    </row>
    <row r="2376" spans="1:12" x14ac:dyDescent="0.3">
      <c r="A2376" t="s">
        <v>4</v>
      </c>
      <c r="B2376" t="s">
        <v>63</v>
      </c>
      <c r="C2376" t="s">
        <v>16</v>
      </c>
      <c r="D2376" t="s">
        <v>27</v>
      </c>
      <c r="E2376">
        <v>37426.199999999997</v>
      </c>
      <c r="F2376">
        <v>7091.28</v>
      </c>
      <c r="G2376" t="s">
        <v>79</v>
      </c>
      <c r="H2376">
        <v>1</v>
      </c>
      <c r="I2376">
        <v>4</v>
      </c>
      <c r="J2376" s="6">
        <v>43526</v>
      </c>
      <c r="K2376" s="7">
        <v>43525</v>
      </c>
      <c r="L2376" t="s">
        <v>10</v>
      </c>
    </row>
    <row r="2377" spans="1:12" x14ac:dyDescent="0.3">
      <c r="A2377" t="s">
        <v>5</v>
      </c>
      <c r="B2377" t="s">
        <v>63</v>
      </c>
      <c r="C2377" t="s">
        <v>16</v>
      </c>
      <c r="D2377" t="s">
        <v>27</v>
      </c>
      <c r="E2377">
        <v>14236.83</v>
      </c>
      <c r="F2377">
        <v>3796.5</v>
      </c>
      <c r="G2377" t="s">
        <v>79</v>
      </c>
      <c r="H2377">
        <v>1</v>
      </c>
      <c r="I2377">
        <v>7</v>
      </c>
      <c r="J2377" s="6">
        <v>43527</v>
      </c>
      <c r="K2377" s="7">
        <v>43525</v>
      </c>
      <c r="L2377" t="s">
        <v>10</v>
      </c>
    </row>
    <row r="2378" spans="1:12" x14ac:dyDescent="0.3">
      <c r="A2378" t="s">
        <v>2</v>
      </c>
      <c r="B2378" t="s">
        <v>63</v>
      </c>
      <c r="C2378" t="s">
        <v>16</v>
      </c>
      <c r="D2378" t="s">
        <v>27</v>
      </c>
      <c r="E2378">
        <v>6765.66</v>
      </c>
      <c r="F2378">
        <v>2029.7</v>
      </c>
      <c r="G2378" t="s">
        <v>79</v>
      </c>
      <c r="H2378">
        <v>1</v>
      </c>
      <c r="I2378">
        <v>3</v>
      </c>
      <c r="J2378" s="6">
        <v>43527</v>
      </c>
      <c r="K2378" s="7">
        <v>43525</v>
      </c>
      <c r="L2378" t="s">
        <v>10</v>
      </c>
    </row>
    <row r="2379" spans="1:12" x14ac:dyDescent="0.3">
      <c r="A2379" t="s">
        <v>2</v>
      </c>
      <c r="B2379" t="s">
        <v>65</v>
      </c>
      <c r="C2379" t="s">
        <v>16</v>
      </c>
      <c r="D2379" t="s">
        <v>27</v>
      </c>
      <c r="E2379">
        <v>961.12</v>
      </c>
      <c r="F2379">
        <v>495.74</v>
      </c>
      <c r="G2379" t="s">
        <v>79</v>
      </c>
      <c r="H2379">
        <v>1</v>
      </c>
      <c r="I2379">
        <v>2</v>
      </c>
      <c r="J2379" s="6">
        <v>43527</v>
      </c>
      <c r="K2379" s="7">
        <v>43525</v>
      </c>
      <c r="L2379" t="s">
        <v>12</v>
      </c>
    </row>
    <row r="2380" spans="1:12" x14ac:dyDescent="0.3">
      <c r="A2380" t="s">
        <v>4</v>
      </c>
      <c r="B2380" t="s">
        <v>65</v>
      </c>
      <c r="C2380" t="s">
        <v>15</v>
      </c>
      <c r="D2380" t="s">
        <v>27</v>
      </c>
      <c r="E2380">
        <v>10729.38</v>
      </c>
      <c r="F2380">
        <v>3913.06</v>
      </c>
      <c r="G2380" t="s">
        <v>79</v>
      </c>
      <c r="H2380">
        <v>1</v>
      </c>
      <c r="I2380">
        <v>10</v>
      </c>
      <c r="J2380" s="6">
        <v>43527</v>
      </c>
      <c r="K2380" s="7">
        <v>43525</v>
      </c>
      <c r="L2380" t="s">
        <v>12</v>
      </c>
    </row>
    <row r="2381" spans="1:12" x14ac:dyDescent="0.3">
      <c r="A2381" t="s">
        <v>4</v>
      </c>
      <c r="B2381" t="s">
        <v>63</v>
      </c>
      <c r="C2381" t="s">
        <v>16</v>
      </c>
      <c r="D2381" t="s">
        <v>27</v>
      </c>
      <c r="E2381">
        <v>5034.38</v>
      </c>
      <c r="F2381">
        <v>1776.84</v>
      </c>
      <c r="G2381" t="s">
        <v>79</v>
      </c>
      <c r="H2381">
        <v>1</v>
      </c>
      <c r="I2381">
        <v>6</v>
      </c>
      <c r="J2381" s="6">
        <v>43527</v>
      </c>
      <c r="K2381" s="7">
        <v>43525</v>
      </c>
      <c r="L2381" t="s">
        <v>10</v>
      </c>
    </row>
    <row r="2382" spans="1:12" x14ac:dyDescent="0.3">
      <c r="A2382" t="s">
        <v>4</v>
      </c>
      <c r="B2382" t="s">
        <v>63</v>
      </c>
      <c r="C2382" t="s">
        <v>15</v>
      </c>
      <c r="D2382" t="s">
        <v>27</v>
      </c>
      <c r="E2382">
        <v>19478.240000000002</v>
      </c>
      <c r="F2382">
        <v>6139.84</v>
      </c>
      <c r="G2382" t="s">
        <v>79</v>
      </c>
      <c r="H2382">
        <v>1</v>
      </c>
      <c r="I2382">
        <v>10</v>
      </c>
      <c r="J2382" s="6">
        <v>43527</v>
      </c>
      <c r="K2382" s="7">
        <v>43525</v>
      </c>
      <c r="L2382" t="s">
        <v>10</v>
      </c>
    </row>
    <row r="2383" spans="1:12" x14ac:dyDescent="0.3">
      <c r="A2383" t="s">
        <v>3</v>
      </c>
      <c r="B2383" t="s">
        <v>63</v>
      </c>
      <c r="C2383" t="s">
        <v>16</v>
      </c>
      <c r="D2383" t="s">
        <v>27</v>
      </c>
      <c r="E2383">
        <v>3280.32</v>
      </c>
      <c r="F2383">
        <v>1020.56</v>
      </c>
      <c r="G2383" t="s">
        <v>79</v>
      </c>
      <c r="H2383">
        <v>1</v>
      </c>
      <c r="I2383">
        <v>1</v>
      </c>
      <c r="J2383" s="6">
        <v>43527</v>
      </c>
      <c r="K2383" s="7">
        <v>43525</v>
      </c>
      <c r="L2383" t="s">
        <v>10</v>
      </c>
    </row>
    <row r="2384" spans="1:12" x14ac:dyDescent="0.3">
      <c r="A2384" t="s">
        <v>5</v>
      </c>
      <c r="B2384" t="s">
        <v>66</v>
      </c>
      <c r="C2384" t="s">
        <v>16</v>
      </c>
      <c r="D2384" t="s">
        <v>27</v>
      </c>
      <c r="E2384">
        <v>3082</v>
      </c>
      <c r="F2384">
        <v>1072</v>
      </c>
      <c r="G2384" t="s">
        <v>79</v>
      </c>
      <c r="H2384">
        <v>1</v>
      </c>
      <c r="I2384">
        <v>4</v>
      </c>
      <c r="J2384" s="6">
        <v>43527</v>
      </c>
      <c r="K2384" s="7">
        <v>43525</v>
      </c>
      <c r="L2384" t="s">
        <v>11</v>
      </c>
    </row>
    <row r="2385" spans="1:12" x14ac:dyDescent="0.3">
      <c r="A2385" t="s">
        <v>5</v>
      </c>
      <c r="B2385" t="s">
        <v>69</v>
      </c>
      <c r="C2385" t="s">
        <v>16</v>
      </c>
      <c r="D2385" t="s">
        <v>27</v>
      </c>
      <c r="E2385">
        <v>6030</v>
      </c>
      <c r="F2385">
        <v>1407</v>
      </c>
      <c r="G2385" t="s">
        <v>79</v>
      </c>
      <c r="H2385">
        <v>1</v>
      </c>
      <c r="I2385">
        <v>5</v>
      </c>
      <c r="J2385" s="6">
        <v>43528</v>
      </c>
      <c r="K2385" s="7">
        <v>43525</v>
      </c>
      <c r="L2385" t="s">
        <v>8</v>
      </c>
    </row>
    <row r="2386" spans="1:12" x14ac:dyDescent="0.3">
      <c r="A2386" t="s">
        <v>4</v>
      </c>
      <c r="B2386" t="s">
        <v>65</v>
      </c>
      <c r="C2386" t="s">
        <v>16</v>
      </c>
      <c r="D2386" t="s">
        <v>27</v>
      </c>
      <c r="E2386">
        <v>17341.27</v>
      </c>
      <c r="F2386">
        <v>612.04</v>
      </c>
      <c r="G2386" t="s">
        <v>79</v>
      </c>
      <c r="H2386">
        <v>1</v>
      </c>
      <c r="I2386">
        <v>2</v>
      </c>
      <c r="J2386" s="6">
        <v>43528</v>
      </c>
      <c r="K2386" s="7">
        <v>43525</v>
      </c>
      <c r="L2386" t="s">
        <v>12</v>
      </c>
    </row>
    <row r="2387" spans="1:12" x14ac:dyDescent="0.3">
      <c r="A2387" t="s">
        <v>3</v>
      </c>
      <c r="B2387" t="s">
        <v>67</v>
      </c>
      <c r="C2387" t="s">
        <v>16</v>
      </c>
      <c r="D2387" t="s">
        <v>27</v>
      </c>
      <c r="E2387">
        <v>5644.08</v>
      </c>
      <c r="F2387">
        <v>1316.94</v>
      </c>
      <c r="G2387" t="s">
        <v>79</v>
      </c>
      <c r="H2387">
        <v>1</v>
      </c>
      <c r="I2387">
        <v>5</v>
      </c>
      <c r="J2387" s="6">
        <v>43528</v>
      </c>
      <c r="K2387" s="7">
        <v>43525</v>
      </c>
      <c r="L2387" t="s">
        <v>13</v>
      </c>
    </row>
    <row r="2388" spans="1:12" x14ac:dyDescent="0.3">
      <c r="A2388" t="s">
        <v>2</v>
      </c>
      <c r="B2388" t="s">
        <v>63</v>
      </c>
      <c r="C2388" t="s">
        <v>16</v>
      </c>
      <c r="D2388" t="s">
        <v>27</v>
      </c>
      <c r="E2388">
        <v>25663.68</v>
      </c>
      <c r="F2388">
        <v>11886.35</v>
      </c>
      <c r="G2388" t="s">
        <v>79</v>
      </c>
      <c r="H2388">
        <v>1</v>
      </c>
      <c r="I2388">
        <v>4</v>
      </c>
      <c r="J2388" s="6">
        <v>43528</v>
      </c>
      <c r="K2388" s="7">
        <v>43525</v>
      </c>
      <c r="L2388" t="s">
        <v>10</v>
      </c>
    </row>
    <row r="2389" spans="1:12" x14ac:dyDescent="0.3">
      <c r="A2389" t="s">
        <v>3</v>
      </c>
      <c r="B2389" t="s">
        <v>66</v>
      </c>
      <c r="C2389" t="s">
        <v>16</v>
      </c>
      <c r="D2389" t="s">
        <v>27</v>
      </c>
      <c r="E2389">
        <v>25494.84</v>
      </c>
      <c r="F2389">
        <v>-6373.71</v>
      </c>
      <c r="G2389" t="s">
        <v>79</v>
      </c>
      <c r="H2389">
        <v>1</v>
      </c>
      <c r="I2389">
        <v>1</v>
      </c>
      <c r="J2389" s="6">
        <v>43529</v>
      </c>
      <c r="K2389" s="7">
        <v>43525</v>
      </c>
      <c r="L2389" t="s">
        <v>11</v>
      </c>
    </row>
    <row r="2390" spans="1:12" x14ac:dyDescent="0.3">
      <c r="A2390" t="s">
        <v>3</v>
      </c>
      <c r="B2390" t="s">
        <v>65</v>
      </c>
      <c r="C2390" t="s">
        <v>16</v>
      </c>
      <c r="D2390" t="s">
        <v>27</v>
      </c>
      <c r="E2390">
        <v>3508.12</v>
      </c>
      <c r="F2390">
        <v>1568.32</v>
      </c>
      <c r="G2390" t="s">
        <v>79</v>
      </c>
      <c r="H2390">
        <v>1</v>
      </c>
      <c r="I2390">
        <v>2</v>
      </c>
      <c r="J2390" s="6">
        <v>43529</v>
      </c>
      <c r="K2390" s="7">
        <v>43525</v>
      </c>
      <c r="L2390" t="s">
        <v>12</v>
      </c>
    </row>
    <row r="2391" spans="1:12" x14ac:dyDescent="0.3">
      <c r="A2391" t="s">
        <v>3</v>
      </c>
      <c r="B2391" t="s">
        <v>63</v>
      </c>
      <c r="C2391" t="s">
        <v>16</v>
      </c>
      <c r="D2391" t="s">
        <v>27</v>
      </c>
      <c r="E2391">
        <v>5886.62</v>
      </c>
      <c r="F2391">
        <v>2495.42</v>
      </c>
      <c r="G2391" t="s">
        <v>79</v>
      </c>
      <c r="H2391">
        <v>1</v>
      </c>
      <c r="I2391">
        <v>4</v>
      </c>
      <c r="J2391" s="6">
        <v>43529</v>
      </c>
      <c r="K2391" s="7">
        <v>43525</v>
      </c>
      <c r="L2391" t="s">
        <v>10</v>
      </c>
    </row>
    <row r="2392" spans="1:12" x14ac:dyDescent="0.3">
      <c r="A2392" t="s">
        <v>3</v>
      </c>
      <c r="B2392" t="s">
        <v>63</v>
      </c>
      <c r="C2392" t="s">
        <v>16</v>
      </c>
      <c r="D2392" t="s">
        <v>27</v>
      </c>
      <c r="E2392">
        <v>6258.81</v>
      </c>
      <c r="F2392">
        <v>1988.11</v>
      </c>
      <c r="G2392" t="s">
        <v>79</v>
      </c>
      <c r="H2392">
        <v>1</v>
      </c>
      <c r="I2392">
        <v>5</v>
      </c>
      <c r="J2392" s="6">
        <v>43530</v>
      </c>
      <c r="K2392" s="7">
        <v>43525</v>
      </c>
      <c r="L2392" t="s">
        <v>10</v>
      </c>
    </row>
    <row r="2393" spans="1:12" x14ac:dyDescent="0.3">
      <c r="A2393" t="s">
        <v>5</v>
      </c>
      <c r="B2393" t="s">
        <v>63</v>
      </c>
      <c r="C2393" t="s">
        <v>16</v>
      </c>
      <c r="D2393" t="s">
        <v>27</v>
      </c>
      <c r="E2393">
        <v>8452.7199999999993</v>
      </c>
      <c r="F2393">
        <v>3648</v>
      </c>
      <c r="G2393" t="s">
        <v>79</v>
      </c>
      <c r="H2393">
        <v>1</v>
      </c>
      <c r="I2393">
        <v>3</v>
      </c>
      <c r="J2393" s="6">
        <v>43530</v>
      </c>
      <c r="K2393" s="7">
        <v>43525</v>
      </c>
      <c r="L2393" t="s">
        <v>10</v>
      </c>
    </row>
    <row r="2394" spans="1:12" x14ac:dyDescent="0.3">
      <c r="A2394" t="s">
        <v>3</v>
      </c>
      <c r="B2394" t="s">
        <v>69</v>
      </c>
      <c r="C2394" t="s">
        <v>16</v>
      </c>
      <c r="D2394" t="s">
        <v>27</v>
      </c>
      <c r="E2394">
        <v>1731.28</v>
      </c>
      <c r="F2394">
        <v>382.7</v>
      </c>
      <c r="G2394" t="s">
        <v>79</v>
      </c>
      <c r="H2394">
        <v>1</v>
      </c>
      <c r="I2394">
        <v>5</v>
      </c>
      <c r="J2394" s="6">
        <v>43530</v>
      </c>
      <c r="K2394" s="7">
        <v>43525</v>
      </c>
      <c r="L2394" t="s">
        <v>8</v>
      </c>
    </row>
    <row r="2395" spans="1:12" x14ac:dyDescent="0.3">
      <c r="A2395" t="s">
        <v>3</v>
      </c>
      <c r="B2395" t="s">
        <v>65</v>
      </c>
      <c r="C2395" t="s">
        <v>15</v>
      </c>
      <c r="D2395" t="s">
        <v>27</v>
      </c>
      <c r="E2395">
        <v>7889.92</v>
      </c>
      <c r="F2395">
        <v>4288</v>
      </c>
      <c r="G2395" t="s">
        <v>79</v>
      </c>
      <c r="H2395">
        <v>1</v>
      </c>
      <c r="I2395">
        <v>10</v>
      </c>
      <c r="J2395" s="6">
        <v>43531</v>
      </c>
      <c r="K2395" s="7">
        <v>43525</v>
      </c>
      <c r="L2395" t="s">
        <v>12</v>
      </c>
    </row>
    <row r="2396" spans="1:12" x14ac:dyDescent="0.3">
      <c r="A2396" t="s">
        <v>2</v>
      </c>
      <c r="B2396" t="s">
        <v>63</v>
      </c>
      <c r="C2396" t="s">
        <v>16</v>
      </c>
      <c r="D2396" t="s">
        <v>27</v>
      </c>
      <c r="E2396">
        <v>9967.59</v>
      </c>
      <c r="F2396">
        <v>1678.77</v>
      </c>
      <c r="G2396" t="s">
        <v>79</v>
      </c>
      <c r="H2396">
        <v>1</v>
      </c>
      <c r="I2396">
        <v>5</v>
      </c>
      <c r="J2396" s="6">
        <v>43531</v>
      </c>
      <c r="K2396" s="7">
        <v>43525</v>
      </c>
      <c r="L2396" t="s">
        <v>10</v>
      </c>
    </row>
    <row r="2397" spans="1:12" x14ac:dyDescent="0.3">
      <c r="A2397" t="s">
        <v>3</v>
      </c>
      <c r="B2397" t="s">
        <v>66</v>
      </c>
      <c r="C2397" t="s">
        <v>15</v>
      </c>
      <c r="D2397" t="s">
        <v>27</v>
      </c>
      <c r="E2397">
        <v>11396.7</v>
      </c>
      <c r="F2397">
        <v>886.4</v>
      </c>
      <c r="G2397" t="s">
        <v>79</v>
      </c>
      <c r="H2397">
        <v>1</v>
      </c>
      <c r="I2397">
        <v>8</v>
      </c>
      <c r="J2397" s="6">
        <v>43531</v>
      </c>
      <c r="K2397" s="7">
        <v>43525</v>
      </c>
      <c r="L2397" t="s">
        <v>11</v>
      </c>
    </row>
    <row r="2398" spans="1:12" x14ac:dyDescent="0.3">
      <c r="A2398" t="s">
        <v>4</v>
      </c>
      <c r="B2398" t="s">
        <v>66</v>
      </c>
      <c r="C2398" t="s">
        <v>16</v>
      </c>
      <c r="D2398" t="s">
        <v>27</v>
      </c>
      <c r="E2398">
        <v>11068.4</v>
      </c>
      <c r="F2398">
        <v>4269.2</v>
      </c>
      <c r="G2398" t="s">
        <v>79</v>
      </c>
      <c r="H2398">
        <v>1</v>
      </c>
      <c r="I2398">
        <v>2</v>
      </c>
      <c r="J2398" s="6">
        <v>43531</v>
      </c>
      <c r="K2398" s="7">
        <v>43525</v>
      </c>
      <c r="L2398" t="s">
        <v>11</v>
      </c>
    </row>
    <row r="2399" spans="1:12" x14ac:dyDescent="0.3">
      <c r="A2399" t="s">
        <v>2</v>
      </c>
      <c r="B2399" t="s">
        <v>67</v>
      </c>
      <c r="C2399" t="s">
        <v>16</v>
      </c>
      <c r="D2399" t="s">
        <v>27</v>
      </c>
      <c r="E2399">
        <v>1814.02</v>
      </c>
      <c r="F2399">
        <v>400.99</v>
      </c>
      <c r="G2399" t="s">
        <v>79</v>
      </c>
      <c r="H2399">
        <v>1</v>
      </c>
      <c r="I2399">
        <v>7</v>
      </c>
      <c r="J2399" s="6">
        <v>43531</v>
      </c>
      <c r="K2399" s="7">
        <v>43525</v>
      </c>
      <c r="L2399" t="s">
        <v>13</v>
      </c>
    </row>
    <row r="2400" spans="1:12" x14ac:dyDescent="0.3">
      <c r="A2400" t="s">
        <v>4</v>
      </c>
      <c r="B2400" t="s">
        <v>65</v>
      </c>
      <c r="C2400" t="s">
        <v>16</v>
      </c>
      <c r="D2400" t="s">
        <v>27</v>
      </c>
      <c r="E2400">
        <v>5023.66</v>
      </c>
      <c r="F2400">
        <v>436.86</v>
      </c>
      <c r="G2400" t="s">
        <v>79</v>
      </c>
      <c r="H2400">
        <v>1</v>
      </c>
      <c r="I2400">
        <v>6</v>
      </c>
      <c r="J2400" s="6">
        <v>43532</v>
      </c>
      <c r="K2400" s="7">
        <v>43525</v>
      </c>
      <c r="L2400" t="s">
        <v>12</v>
      </c>
    </row>
    <row r="2401" spans="1:12" x14ac:dyDescent="0.3">
      <c r="A2401" t="s">
        <v>4</v>
      </c>
      <c r="B2401" t="s">
        <v>69</v>
      </c>
      <c r="C2401" t="s">
        <v>16</v>
      </c>
      <c r="D2401" t="s">
        <v>27</v>
      </c>
      <c r="E2401">
        <v>1833.12</v>
      </c>
      <c r="F2401">
        <v>794.36</v>
      </c>
      <c r="G2401" t="s">
        <v>79</v>
      </c>
      <c r="H2401">
        <v>1</v>
      </c>
      <c r="I2401">
        <v>2</v>
      </c>
      <c r="J2401" s="6">
        <v>43532</v>
      </c>
      <c r="K2401" s="7">
        <v>43525</v>
      </c>
      <c r="L2401" t="s">
        <v>8</v>
      </c>
    </row>
    <row r="2402" spans="1:12" x14ac:dyDescent="0.3">
      <c r="A2402" t="s">
        <v>5</v>
      </c>
      <c r="B2402" t="s">
        <v>67</v>
      </c>
      <c r="C2402" t="s">
        <v>16</v>
      </c>
      <c r="D2402" t="s">
        <v>27</v>
      </c>
      <c r="E2402">
        <v>3798.9</v>
      </c>
      <c r="F2402">
        <v>928.6</v>
      </c>
      <c r="G2402" t="s">
        <v>79</v>
      </c>
      <c r="H2402">
        <v>1</v>
      </c>
      <c r="I2402">
        <v>6</v>
      </c>
      <c r="J2402" s="6">
        <v>43532</v>
      </c>
      <c r="K2402" s="7">
        <v>43525</v>
      </c>
      <c r="L2402" t="s">
        <v>13</v>
      </c>
    </row>
    <row r="2403" spans="1:12" x14ac:dyDescent="0.3">
      <c r="A2403" t="s">
        <v>3</v>
      </c>
      <c r="B2403" t="s">
        <v>66</v>
      </c>
      <c r="C2403" t="s">
        <v>16</v>
      </c>
      <c r="D2403" t="s">
        <v>27</v>
      </c>
      <c r="E2403">
        <v>28944</v>
      </c>
      <c r="F2403">
        <v>15758.4</v>
      </c>
      <c r="G2403" t="s">
        <v>79</v>
      </c>
      <c r="H2403">
        <v>1</v>
      </c>
      <c r="I2403">
        <v>3</v>
      </c>
      <c r="J2403" s="6">
        <v>43532</v>
      </c>
      <c r="K2403" s="7">
        <v>43525</v>
      </c>
      <c r="L2403" t="s">
        <v>11</v>
      </c>
    </row>
    <row r="2404" spans="1:12" x14ac:dyDescent="0.3">
      <c r="A2404" t="s">
        <v>4</v>
      </c>
      <c r="B2404" t="s">
        <v>70</v>
      </c>
      <c r="C2404" t="s">
        <v>15</v>
      </c>
      <c r="D2404" t="s">
        <v>27</v>
      </c>
      <c r="E2404">
        <v>5515.44</v>
      </c>
      <c r="F2404">
        <v>157.57</v>
      </c>
      <c r="G2404" t="s">
        <v>79</v>
      </c>
      <c r="H2404">
        <v>1</v>
      </c>
      <c r="I2404">
        <v>10</v>
      </c>
      <c r="J2404" s="6">
        <v>43532</v>
      </c>
      <c r="K2404" s="7">
        <v>43525</v>
      </c>
      <c r="L2404" t="s">
        <v>9</v>
      </c>
    </row>
    <row r="2405" spans="1:12" x14ac:dyDescent="0.3">
      <c r="A2405" t="s">
        <v>4</v>
      </c>
      <c r="B2405" t="s">
        <v>69</v>
      </c>
      <c r="C2405" t="s">
        <v>16</v>
      </c>
      <c r="D2405" t="s">
        <v>27</v>
      </c>
      <c r="E2405">
        <v>5040.07</v>
      </c>
      <c r="F2405">
        <v>2668.27</v>
      </c>
      <c r="G2405" t="s">
        <v>79</v>
      </c>
      <c r="H2405">
        <v>1</v>
      </c>
      <c r="I2405">
        <v>6</v>
      </c>
      <c r="J2405" s="6">
        <v>43532</v>
      </c>
      <c r="K2405" s="7">
        <v>43525</v>
      </c>
      <c r="L2405" t="s">
        <v>8</v>
      </c>
    </row>
    <row r="2406" spans="1:12" x14ac:dyDescent="0.3">
      <c r="A2406" t="s">
        <v>4</v>
      </c>
      <c r="B2406" t="s">
        <v>63</v>
      </c>
      <c r="C2406" t="s">
        <v>16</v>
      </c>
      <c r="D2406" t="s">
        <v>27</v>
      </c>
      <c r="E2406">
        <v>1069.32</v>
      </c>
      <c r="F2406">
        <v>461.5</v>
      </c>
      <c r="G2406" t="s">
        <v>79</v>
      </c>
      <c r="H2406">
        <v>1</v>
      </c>
      <c r="I2406">
        <v>7</v>
      </c>
      <c r="J2406" s="6">
        <v>43532</v>
      </c>
      <c r="K2406" s="7">
        <v>43525</v>
      </c>
      <c r="L2406" t="s">
        <v>10</v>
      </c>
    </row>
    <row r="2407" spans="1:12" x14ac:dyDescent="0.3">
      <c r="A2407" t="s">
        <v>3</v>
      </c>
      <c r="B2407" t="s">
        <v>63</v>
      </c>
      <c r="C2407" t="s">
        <v>15</v>
      </c>
      <c r="D2407" t="s">
        <v>27</v>
      </c>
      <c r="E2407">
        <v>12965.5</v>
      </c>
      <c r="F2407">
        <v>6687.48</v>
      </c>
      <c r="G2407" t="s">
        <v>79</v>
      </c>
      <c r="H2407">
        <v>1</v>
      </c>
      <c r="I2407">
        <v>9</v>
      </c>
      <c r="J2407" s="6">
        <v>43532</v>
      </c>
      <c r="K2407" s="7">
        <v>43525</v>
      </c>
      <c r="L2407" t="s">
        <v>10</v>
      </c>
    </row>
    <row r="2408" spans="1:12" x14ac:dyDescent="0.3">
      <c r="A2408" t="s">
        <v>5</v>
      </c>
      <c r="B2408" t="s">
        <v>63</v>
      </c>
      <c r="C2408" t="s">
        <v>15</v>
      </c>
      <c r="D2408" t="s">
        <v>27</v>
      </c>
      <c r="E2408">
        <v>6683.25</v>
      </c>
      <c r="F2408">
        <v>1055.25</v>
      </c>
      <c r="G2408" t="s">
        <v>79</v>
      </c>
      <c r="H2408">
        <v>1</v>
      </c>
      <c r="I2408">
        <v>10</v>
      </c>
      <c r="J2408" s="6">
        <v>43532</v>
      </c>
      <c r="K2408" s="7">
        <v>43525</v>
      </c>
      <c r="L2408" t="s">
        <v>10</v>
      </c>
    </row>
    <row r="2409" spans="1:12" x14ac:dyDescent="0.3">
      <c r="A2409" t="s">
        <v>3</v>
      </c>
      <c r="B2409" t="s">
        <v>66</v>
      </c>
      <c r="C2409" t="s">
        <v>16</v>
      </c>
      <c r="D2409" t="s">
        <v>27</v>
      </c>
      <c r="E2409">
        <v>11606.81</v>
      </c>
      <c r="F2409">
        <v>2649.4</v>
      </c>
      <c r="G2409" t="s">
        <v>79</v>
      </c>
      <c r="H2409">
        <v>1</v>
      </c>
      <c r="I2409">
        <v>1</v>
      </c>
      <c r="J2409" s="6">
        <v>43532</v>
      </c>
      <c r="K2409" s="7">
        <v>43525</v>
      </c>
      <c r="L2409" t="s">
        <v>11</v>
      </c>
    </row>
    <row r="2410" spans="1:12" x14ac:dyDescent="0.3">
      <c r="A2410" t="s">
        <v>4</v>
      </c>
      <c r="B2410" t="s">
        <v>65</v>
      </c>
      <c r="C2410" t="s">
        <v>15</v>
      </c>
      <c r="D2410" t="s">
        <v>27</v>
      </c>
      <c r="E2410">
        <v>407.36</v>
      </c>
      <c r="F2410">
        <v>197.24</v>
      </c>
      <c r="G2410" t="s">
        <v>79</v>
      </c>
      <c r="H2410">
        <v>1</v>
      </c>
      <c r="I2410">
        <v>8</v>
      </c>
      <c r="J2410" s="6">
        <v>43532</v>
      </c>
      <c r="K2410" s="7">
        <v>43525</v>
      </c>
      <c r="L2410" t="s">
        <v>12</v>
      </c>
    </row>
    <row r="2411" spans="1:12" x14ac:dyDescent="0.3">
      <c r="A2411" t="s">
        <v>3</v>
      </c>
      <c r="B2411" t="s">
        <v>65</v>
      </c>
      <c r="C2411" t="s">
        <v>16</v>
      </c>
      <c r="D2411" t="s">
        <v>27</v>
      </c>
      <c r="E2411">
        <v>17147.310000000001</v>
      </c>
      <c r="F2411">
        <v>9566.3700000000008</v>
      </c>
      <c r="G2411" t="s">
        <v>79</v>
      </c>
      <c r="H2411">
        <v>1</v>
      </c>
      <c r="I2411">
        <v>4</v>
      </c>
      <c r="J2411" s="6">
        <v>43532</v>
      </c>
      <c r="K2411" s="7">
        <v>43525</v>
      </c>
      <c r="L2411" t="s">
        <v>12</v>
      </c>
    </row>
    <row r="2412" spans="1:12" x14ac:dyDescent="0.3">
      <c r="A2412" t="s">
        <v>2</v>
      </c>
      <c r="B2412" t="s">
        <v>63</v>
      </c>
      <c r="C2412" t="s">
        <v>16</v>
      </c>
      <c r="D2412" t="s">
        <v>27</v>
      </c>
      <c r="E2412">
        <v>8860.08</v>
      </c>
      <c r="F2412">
        <v>2238.3200000000002</v>
      </c>
      <c r="G2412" t="s">
        <v>79</v>
      </c>
      <c r="H2412">
        <v>1</v>
      </c>
      <c r="I2412">
        <v>1</v>
      </c>
      <c r="J2412" s="6">
        <v>43533</v>
      </c>
      <c r="K2412" s="7">
        <v>43525</v>
      </c>
      <c r="L2412" t="s">
        <v>10</v>
      </c>
    </row>
    <row r="2413" spans="1:12" x14ac:dyDescent="0.3">
      <c r="A2413" t="s">
        <v>4</v>
      </c>
      <c r="B2413" t="s">
        <v>66</v>
      </c>
      <c r="C2413" t="s">
        <v>16</v>
      </c>
      <c r="D2413" t="s">
        <v>27</v>
      </c>
      <c r="E2413">
        <v>4901.05</v>
      </c>
      <c r="F2413">
        <v>2837.45</v>
      </c>
      <c r="G2413" t="s">
        <v>79</v>
      </c>
      <c r="H2413">
        <v>1</v>
      </c>
      <c r="I2413">
        <v>3</v>
      </c>
      <c r="J2413" s="6">
        <v>43533</v>
      </c>
      <c r="K2413" s="7">
        <v>43525</v>
      </c>
      <c r="L2413" t="s">
        <v>11</v>
      </c>
    </row>
    <row r="2414" spans="1:12" x14ac:dyDescent="0.3">
      <c r="A2414" t="s">
        <v>4</v>
      </c>
      <c r="B2414" t="s">
        <v>63</v>
      </c>
      <c r="C2414" t="s">
        <v>16</v>
      </c>
      <c r="D2414" t="s">
        <v>27</v>
      </c>
      <c r="E2414">
        <v>3464.17</v>
      </c>
      <c r="F2414">
        <v>1430.85</v>
      </c>
      <c r="G2414" t="s">
        <v>79</v>
      </c>
      <c r="H2414">
        <v>1</v>
      </c>
      <c r="I2414">
        <v>4</v>
      </c>
      <c r="J2414" s="6">
        <v>43533</v>
      </c>
      <c r="K2414" s="7">
        <v>43525</v>
      </c>
      <c r="L2414" t="s">
        <v>10</v>
      </c>
    </row>
    <row r="2415" spans="1:12" x14ac:dyDescent="0.3">
      <c r="A2415" t="s">
        <v>4</v>
      </c>
      <c r="B2415" t="s">
        <v>63</v>
      </c>
      <c r="C2415" t="s">
        <v>15</v>
      </c>
      <c r="D2415" t="s">
        <v>27</v>
      </c>
      <c r="E2415">
        <v>936.93</v>
      </c>
      <c r="F2415">
        <v>193.5</v>
      </c>
      <c r="G2415" t="s">
        <v>79</v>
      </c>
      <c r="H2415">
        <v>1</v>
      </c>
      <c r="I2415">
        <v>8</v>
      </c>
      <c r="J2415" s="6">
        <v>43533</v>
      </c>
      <c r="K2415" s="7">
        <v>43525</v>
      </c>
      <c r="L2415" t="s">
        <v>10</v>
      </c>
    </row>
    <row r="2416" spans="1:12" x14ac:dyDescent="0.3">
      <c r="A2416" t="s">
        <v>3</v>
      </c>
      <c r="B2416" t="s">
        <v>65</v>
      </c>
      <c r="C2416" t="s">
        <v>16</v>
      </c>
      <c r="D2416" t="s">
        <v>27</v>
      </c>
      <c r="E2416">
        <v>6898.32</v>
      </c>
      <c r="F2416">
        <v>843.12</v>
      </c>
      <c r="G2416" t="s">
        <v>79</v>
      </c>
      <c r="H2416">
        <v>1</v>
      </c>
      <c r="I2416">
        <v>6</v>
      </c>
      <c r="J2416" s="6">
        <v>43533</v>
      </c>
      <c r="K2416" s="7">
        <v>43525</v>
      </c>
      <c r="L2416" t="s">
        <v>12</v>
      </c>
    </row>
    <row r="2417" spans="1:12" x14ac:dyDescent="0.3">
      <c r="A2417" t="s">
        <v>3</v>
      </c>
      <c r="B2417" t="s">
        <v>66</v>
      </c>
      <c r="C2417" t="s">
        <v>16</v>
      </c>
      <c r="D2417" t="s">
        <v>27</v>
      </c>
      <c r="E2417">
        <v>39005.79</v>
      </c>
      <c r="F2417">
        <v>21622.75</v>
      </c>
      <c r="G2417" t="s">
        <v>79</v>
      </c>
      <c r="H2417">
        <v>1</v>
      </c>
      <c r="I2417">
        <v>7</v>
      </c>
      <c r="J2417" s="6">
        <v>43533</v>
      </c>
      <c r="K2417" s="7">
        <v>43525</v>
      </c>
      <c r="L2417" t="s">
        <v>11</v>
      </c>
    </row>
    <row r="2418" spans="1:12" x14ac:dyDescent="0.3">
      <c r="A2418" t="s">
        <v>4</v>
      </c>
      <c r="B2418" t="s">
        <v>70</v>
      </c>
      <c r="C2418" t="s">
        <v>15</v>
      </c>
      <c r="D2418" t="s">
        <v>27</v>
      </c>
      <c r="E2418">
        <v>12285.12</v>
      </c>
      <c r="F2418">
        <v>614.24</v>
      </c>
      <c r="G2418" t="s">
        <v>79</v>
      </c>
      <c r="H2418">
        <v>1</v>
      </c>
      <c r="I2418">
        <v>9</v>
      </c>
      <c r="J2418" s="6">
        <v>43533</v>
      </c>
      <c r="K2418" s="7">
        <v>43525</v>
      </c>
      <c r="L2418" t="s">
        <v>9</v>
      </c>
    </row>
    <row r="2419" spans="1:12" x14ac:dyDescent="0.3">
      <c r="A2419" t="s">
        <v>3</v>
      </c>
      <c r="B2419" t="s">
        <v>67</v>
      </c>
      <c r="C2419" t="s">
        <v>16</v>
      </c>
      <c r="D2419" t="s">
        <v>27</v>
      </c>
      <c r="E2419">
        <v>5057.16</v>
      </c>
      <c r="F2419">
        <v>475.98</v>
      </c>
      <c r="G2419" t="s">
        <v>79</v>
      </c>
      <c r="H2419">
        <v>1</v>
      </c>
      <c r="I2419">
        <v>6</v>
      </c>
      <c r="J2419" s="6">
        <v>43534</v>
      </c>
      <c r="K2419" s="7">
        <v>43525</v>
      </c>
      <c r="L2419" t="s">
        <v>13</v>
      </c>
    </row>
    <row r="2420" spans="1:12" x14ac:dyDescent="0.3">
      <c r="A2420" t="s">
        <v>4</v>
      </c>
      <c r="B2420" t="s">
        <v>63</v>
      </c>
      <c r="C2420" t="s">
        <v>15</v>
      </c>
      <c r="D2420" t="s">
        <v>27</v>
      </c>
      <c r="E2420">
        <v>1510.18</v>
      </c>
      <c r="F2420">
        <v>558.11</v>
      </c>
      <c r="G2420" t="s">
        <v>79</v>
      </c>
      <c r="H2420">
        <v>1</v>
      </c>
      <c r="I2420">
        <v>10</v>
      </c>
      <c r="J2420" s="6">
        <v>43534</v>
      </c>
      <c r="K2420" s="7">
        <v>43525</v>
      </c>
      <c r="L2420" t="s">
        <v>10</v>
      </c>
    </row>
    <row r="2421" spans="1:12" x14ac:dyDescent="0.3">
      <c r="A2421" t="s">
        <v>5</v>
      </c>
      <c r="B2421" t="s">
        <v>63</v>
      </c>
      <c r="C2421" t="s">
        <v>16</v>
      </c>
      <c r="D2421" t="s">
        <v>27</v>
      </c>
      <c r="E2421">
        <v>3131.58</v>
      </c>
      <c r="F2421">
        <v>1318.56</v>
      </c>
      <c r="G2421" t="s">
        <v>79</v>
      </c>
      <c r="H2421">
        <v>1</v>
      </c>
      <c r="I2421">
        <v>4</v>
      </c>
      <c r="J2421" s="6">
        <v>43534</v>
      </c>
      <c r="K2421" s="7">
        <v>43525</v>
      </c>
      <c r="L2421" t="s">
        <v>10</v>
      </c>
    </row>
    <row r="2422" spans="1:12" x14ac:dyDescent="0.3">
      <c r="A2422" t="s">
        <v>4</v>
      </c>
      <c r="B2422" t="s">
        <v>70</v>
      </c>
      <c r="C2422" t="s">
        <v>15</v>
      </c>
      <c r="D2422" t="s">
        <v>27</v>
      </c>
      <c r="E2422">
        <v>397.98</v>
      </c>
      <c r="F2422">
        <v>163.62</v>
      </c>
      <c r="G2422" t="s">
        <v>79</v>
      </c>
      <c r="H2422">
        <v>1</v>
      </c>
      <c r="I2422">
        <v>10</v>
      </c>
      <c r="J2422" s="6">
        <v>43534</v>
      </c>
      <c r="K2422" s="7">
        <v>43525</v>
      </c>
      <c r="L2422" t="s">
        <v>9</v>
      </c>
    </row>
    <row r="2423" spans="1:12" x14ac:dyDescent="0.3">
      <c r="A2423" t="s">
        <v>2</v>
      </c>
      <c r="B2423" t="s">
        <v>66</v>
      </c>
      <c r="C2423" t="s">
        <v>15</v>
      </c>
      <c r="D2423" t="s">
        <v>27</v>
      </c>
      <c r="E2423">
        <v>1017.73</v>
      </c>
      <c r="F2423">
        <v>247.17</v>
      </c>
      <c r="G2423" t="s">
        <v>79</v>
      </c>
      <c r="H2423">
        <v>1</v>
      </c>
      <c r="I2423">
        <v>8</v>
      </c>
      <c r="J2423" s="6">
        <v>43534</v>
      </c>
      <c r="K2423" s="7">
        <v>43525</v>
      </c>
      <c r="L2423" t="s">
        <v>11</v>
      </c>
    </row>
    <row r="2424" spans="1:12" x14ac:dyDescent="0.3">
      <c r="A2424" t="s">
        <v>2</v>
      </c>
      <c r="B2424" t="s">
        <v>67</v>
      </c>
      <c r="C2424" t="s">
        <v>15</v>
      </c>
      <c r="D2424" t="s">
        <v>27</v>
      </c>
      <c r="E2424">
        <v>18399.54</v>
      </c>
      <c r="F2424">
        <v>10199.74</v>
      </c>
      <c r="G2424" t="s">
        <v>79</v>
      </c>
      <c r="H2424">
        <v>1</v>
      </c>
      <c r="I2424">
        <v>8</v>
      </c>
      <c r="J2424" s="6">
        <v>43535</v>
      </c>
      <c r="K2424" s="7">
        <v>43525</v>
      </c>
      <c r="L2424" t="s">
        <v>13</v>
      </c>
    </row>
    <row r="2425" spans="1:12" x14ac:dyDescent="0.3">
      <c r="A2425" t="s">
        <v>4</v>
      </c>
      <c r="B2425" t="s">
        <v>63</v>
      </c>
      <c r="C2425" t="s">
        <v>15</v>
      </c>
      <c r="D2425" t="s">
        <v>27</v>
      </c>
      <c r="E2425">
        <v>13784.58</v>
      </c>
      <c r="F2425">
        <v>5054.34</v>
      </c>
      <c r="G2425" t="s">
        <v>79</v>
      </c>
      <c r="H2425">
        <v>1</v>
      </c>
      <c r="I2425">
        <v>9</v>
      </c>
      <c r="J2425" s="6">
        <v>43535</v>
      </c>
      <c r="K2425" s="7">
        <v>43525</v>
      </c>
      <c r="L2425" t="s">
        <v>10</v>
      </c>
    </row>
    <row r="2426" spans="1:12" x14ac:dyDescent="0.3">
      <c r="A2426" t="s">
        <v>5</v>
      </c>
      <c r="B2426" t="s">
        <v>66</v>
      </c>
      <c r="C2426" t="s">
        <v>15</v>
      </c>
      <c r="D2426" t="s">
        <v>27</v>
      </c>
      <c r="E2426">
        <v>6346.24</v>
      </c>
      <c r="F2426">
        <v>713.96</v>
      </c>
      <c r="G2426" t="s">
        <v>79</v>
      </c>
      <c r="H2426">
        <v>1</v>
      </c>
      <c r="I2426">
        <v>10</v>
      </c>
      <c r="J2426" s="6">
        <v>43535</v>
      </c>
      <c r="K2426" s="7">
        <v>43525</v>
      </c>
      <c r="L2426" t="s">
        <v>11</v>
      </c>
    </row>
    <row r="2427" spans="1:12" x14ac:dyDescent="0.3">
      <c r="A2427" t="s">
        <v>2</v>
      </c>
      <c r="B2427" t="s">
        <v>67</v>
      </c>
      <c r="C2427" t="s">
        <v>16</v>
      </c>
      <c r="D2427" t="s">
        <v>27</v>
      </c>
      <c r="E2427">
        <v>3021.03</v>
      </c>
      <c r="F2427">
        <v>469.95</v>
      </c>
      <c r="G2427" t="s">
        <v>79</v>
      </c>
      <c r="H2427">
        <v>1</v>
      </c>
      <c r="I2427">
        <v>7</v>
      </c>
      <c r="J2427" s="6">
        <v>43535</v>
      </c>
      <c r="K2427" s="7">
        <v>43525</v>
      </c>
      <c r="L2427" t="s">
        <v>13</v>
      </c>
    </row>
    <row r="2428" spans="1:12" x14ac:dyDescent="0.3">
      <c r="A2428" t="s">
        <v>3</v>
      </c>
      <c r="B2428" t="s">
        <v>63</v>
      </c>
      <c r="C2428" t="s">
        <v>16</v>
      </c>
      <c r="D2428" t="s">
        <v>27</v>
      </c>
      <c r="E2428">
        <v>973.85</v>
      </c>
      <c r="F2428">
        <v>68.75</v>
      </c>
      <c r="G2428" t="s">
        <v>79</v>
      </c>
      <c r="H2428">
        <v>1</v>
      </c>
      <c r="I2428">
        <v>4</v>
      </c>
      <c r="J2428" s="6">
        <v>43535</v>
      </c>
      <c r="K2428" s="7">
        <v>43525</v>
      </c>
      <c r="L2428" t="s">
        <v>10</v>
      </c>
    </row>
    <row r="2429" spans="1:12" x14ac:dyDescent="0.3">
      <c r="A2429" t="s">
        <v>4</v>
      </c>
      <c r="B2429" t="s">
        <v>65</v>
      </c>
      <c r="C2429" t="s">
        <v>16</v>
      </c>
      <c r="D2429" t="s">
        <v>27</v>
      </c>
      <c r="E2429">
        <v>4795.59</v>
      </c>
      <c r="F2429">
        <v>1980.79</v>
      </c>
      <c r="G2429" t="s">
        <v>79</v>
      </c>
      <c r="H2429">
        <v>1</v>
      </c>
      <c r="I2429">
        <v>3</v>
      </c>
      <c r="J2429" s="6">
        <v>43535</v>
      </c>
      <c r="K2429" s="7">
        <v>43525</v>
      </c>
      <c r="L2429" t="s">
        <v>12</v>
      </c>
    </row>
    <row r="2430" spans="1:12" x14ac:dyDescent="0.3">
      <c r="A2430" t="s">
        <v>4</v>
      </c>
      <c r="B2430" t="s">
        <v>66</v>
      </c>
      <c r="C2430" t="s">
        <v>16</v>
      </c>
      <c r="D2430" t="s">
        <v>27</v>
      </c>
      <c r="E2430">
        <v>15231.78</v>
      </c>
      <c r="F2430">
        <v>1861.68</v>
      </c>
      <c r="G2430" t="s">
        <v>79</v>
      </c>
      <c r="H2430">
        <v>1</v>
      </c>
      <c r="I2430">
        <v>7</v>
      </c>
      <c r="J2430" s="6">
        <v>43535</v>
      </c>
      <c r="K2430" s="7">
        <v>43525</v>
      </c>
      <c r="L2430" t="s">
        <v>11</v>
      </c>
    </row>
    <row r="2431" spans="1:12" x14ac:dyDescent="0.3">
      <c r="A2431" t="s">
        <v>3</v>
      </c>
      <c r="B2431" t="s">
        <v>63</v>
      </c>
      <c r="C2431" t="s">
        <v>16</v>
      </c>
      <c r="D2431" t="s">
        <v>27</v>
      </c>
      <c r="E2431">
        <v>6670.52</v>
      </c>
      <c r="F2431">
        <v>1755.4</v>
      </c>
      <c r="G2431" t="s">
        <v>79</v>
      </c>
      <c r="H2431">
        <v>1</v>
      </c>
      <c r="I2431">
        <v>3</v>
      </c>
      <c r="J2431" s="6">
        <v>43535</v>
      </c>
      <c r="K2431" s="7">
        <v>43525</v>
      </c>
      <c r="L2431" t="s">
        <v>10</v>
      </c>
    </row>
    <row r="2432" spans="1:12" x14ac:dyDescent="0.3">
      <c r="A2432" t="s">
        <v>3</v>
      </c>
      <c r="B2432" t="s">
        <v>63</v>
      </c>
      <c r="C2432" t="s">
        <v>16</v>
      </c>
      <c r="D2432" t="s">
        <v>27</v>
      </c>
      <c r="E2432">
        <v>7335.16</v>
      </c>
      <c r="F2432">
        <v>2391.9</v>
      </c>
      <c r="G2432" t="s">
        <v>79</v>
      </c>
      <c r="H2432">
        <v>1</v>
      </c>
      <c r="I2432">
        <v>5</v>
      </c>
      <c r="J2432" s="6">
        <v>43535</v>
      </c>
      <c r="K2432" s="7">
        <v>43525</v>
      </c>
      <c r="L2432" t="s">
        <v>10</v>
      </c>
    </row>
    <row r="2433" spans="1:12" x14ac:dyDescent="0.3">
      <c r="A2433" t="s">
        <v>4</v>
      </c>
      <c r="B2433" t="s">
        <v>70</v>
      </c>
      <c r="C2433" t="s">
        <v>16</v>
      </c>
      <c r="D2433" t="s">
        <v>27</v>
      </c>
      <c r="E2433">
        <v>12365.52</v>
      </c>
      <c r="F2433">
        <v>-154.56</v>
      </c>
      <c r="G2433" t="s">
        <v>79</v>
      </c>
      <c r="H2433">
        <v>1</v>
      </c>
      <c r="I2433">
        <v>1</v>
      </c>
      <c r="J2433" s="6">
        <v>43535</v>
      </c>
      <c r="K2433" s="7">
        <v>43525</v>
      </c>
      <c r="L2433" t="s">
        <v>9</v>
      </c>
    </row>
    <row r="2434" spans="1:12" x14ac:dyDescent="0.3">
      <c r="A2434" t="s">
        <v>3</v>
      </c>
      <c r="B2434" t="s">
        <v>63</v>
      </c>
      <c r="C2434" t="s">
        <v>16</v>
      </c>
      <c r="D2434" t="s">
        <v>27</v>
      </c>
      <c r="E2434">
        <v>18395.52</v>
      </c>
      <c r="F2434">
        <v>229.92</v>
      </c>
      <c r="G2434" t="s">
        <v>79</v>
      </c>
      <c r="H2434">
        <v>1</v>
      </c>
      <c r="I2434">
        <v>7</v>
      </c>
      <c r="J2434" s="6">
        <v>43535</v>
      </c>
      <c r="K2434" s="7">
        <v>43525</v>
      </c>
      <c r="L2434" t="s">
        <v>10</v>
      </c>
    </row>
    <row r="2435" spans="1:12" x14ac:dyDescent="0.3">
      <c r="A2435" t="s">
        <v>2</v>
      </c>
      <c r="B2435" t="s">
        <v>66</v>
      </c>
      <c r="C2435" t="s">
        <v>16</v>
      </c>
      <c r="D2435" t="s">
        <v>27</v>
      </c>
      <c r="E2435">
        <v>11693.11</v>
      </c>
      <c r="F2435">
        <v>2414.89</v>
      </c>
      <c r="G2435" t="s">
        <v>79</v>
      </c>
      <c r="H2435">
        <v>1</v>
      </c>
      <c r="I2435">
        <v>7</v>
      </c>
      <c r="J2435" s="6">
        <v>43536</v>
      </c>
      <c r="K2435" s="7">
        <v>43525</v>
      </c>
      <c r="L2435" t="s">
        <v>11</v>
      </c>
    </row>
    <row r="2436" spans="1:12" x14ac:dyDescent="0.3">
      <c r="A2436" t="s">
        <v>4</v>
      </c>
      <c r="B2436" t="s">
        <v>63</v>
      </c>
      <c r="C2436" t="s">
        <v>16</v>
      </c>
      <c r="D2436" t="s">
        <v>27</v>
      </c>
      <c r="E2436">
        <v>30552</v>
      </c>
      <c r="F2436">
        <v>13507.2</v>
      </c>
      <c r="G2436" t="s">
        <v>79</v>
      </c>
      <c r="H2436">
        <v>1</v>
      </c>
      <c r="I2436">
        <v>5</v>
      </c>
      <c r="J2436" s="6">
        <v>43536</v>
      </c>
      <c r="K2436" s="7">
        <v>43525</v>
      </c>
      <c r="L2436" t="s">
        <v>10</v>
      </c>
    </row>
    <row r="2437" spans="1:12" x14ac:dyDescent="0.3">
      <c r="A2437" t="s">
        <v>2</v>
      </c>
      <c r="B2437" t="s">
        <v>67</v>
      </c>
      <c r="C2437" t="s">
        <v>16</v>
      </c>
      <c r="D2437" t="s">
        <v>27</v>
      </c>
      <c r="E2437">
        <v>8056.08</v>
      </c>
      <c r="F2437">
        <v>1790.24</v>
      </c>
      <c r="G2437" t="s">
        <v>79</v>
      </c>
      <c r="H2437">
        <v>1</v>
      </c>
      <c r="I2437">
        <v>2</v>
      </c>
      <c r="J2437" s="6">
        <v>43537</v>
      </c>
      <c r="K2437" s="7">
        <v>43525</v>
      </c>
      <c r="L2437" t="s">
        <v>13</v>
      </c>
    </row>
    <row r="2438" spans="1:12" x14ac:dyDescent="0.3">
      <c r="A2438" t="s">
        <v>4</v>
      </c>
      <c r="B2438" t="s">
        <v>69</v>
      </c>
      <c r="C2438" t="s">
        <v>16</v>
      </c>
      <c r="D2438" t="s">
        <v>27</v>
      </c>
      <c r="E2438">
        <v>26332.61</v>
      </c>
      <c r="F2438">
        <v>10304.049999999999</v>
      </c>
      <c r="G2438" t="s">
        <v>79</v>
      </c>
      <c r="H2438">
        <v>1</v>
      </c>
      <c r="I2438">
        <v>3</v>
      </c>
      <c r="J2438" s="6">
        <v>43537</v>
      </c>
      <c r="K2438" s="7">
        <v>43525</v>
      </c>
      <c r="L2438" t="s">
        <v>8</v>
      </c>
    </row>
    <row r="2439" spans="1:12" x14ac:dyDescent="0.3">
      <c r="A2439" t="s">
        <v>3</v>
      </c>
      <c r="B2439" t="s">
        <v>63</v>
      </c>
      <c r="C2439" t="s">
        <v>16</v>
      </c>
      <c r="D2439" t="s">
        <v>27</v>
      </c>
      <c r="E2439">
        <v>2682.68</v>
      </c>
      <c r="F2439">
        <v>996.42</v>
      </c>
      <c r="G2439" t="s">
        <v>79</v>
      </c>
      <c r="H2439">
        <v>1</v>
      </c>
      <c r="I2439">
        <v>7</v>
      </c>
      <c r="J2439" s="6">
        <v>43537</v>
      </c>
      <c r="K2439" s="7">
        <v>43525</v>
      </c>
      <c r="L2439" t="s">
        <v>10</v>
      </c>
    </row>
    <row r="2440" spans="1:12" x14ac:dyDescent="0.3">
      <c r="A2440" t="s">
        <v>5</v>
      </c>
      <c r="B2440" t="s">
        <v>66</v>
      </c>
      <c r="C2440" t="s">
        <v>16</v>
      </c>
      <c r="D2440" t="s">
        <v>27</v>
      </c>
      <c r="E2440">
        <v>1023.22</v>
      </c>
      <c r="F2440">
        <v>155.69999999999999</v>
      </c>
      <c r="G2440" t="s">
        <v>79</v>
      </c>
      <c r="H2440">
        <v>1</v>
      </c>
      <c r="I2440">
        <v>3</v>
      </c>
      <c r="J2440" s="6">
        <v>43537</v>
      </c>
      <c r="K2440" s="7">
        <v>43525</v>
      </c>
      <c r="L2440" t="s">
        <v>11</v>
      </c>
    </row>
    <row r="2441" spans="1:12" x14ac:dyDescent="0.3">
      <c r="A2441" t="s">
        <v>3</v>
      </c>
      <c r="B2441" t="s">
        <v>63</v>
      </c>
      <c r="C2441" t="s">
        <v>16</v>
      </c>
      <c r="D2441" t="s">
        <v>27</v>
      </c>
      <c r="E2441">
        <v>10401.75</v>
      </c>
      <c r="F2441">
        <v>3582.81</v>
      </c>
      <c r="G2441" t="s">
        <v>79</v>
      </c>
      <c r="H2441">
        <v>1</v>
      </c>
      <c r="I2441">
        <v>5</v>
      </c>
      <c r="J2441" s="6">
        <v>43537</v>
      </c>
      <c r="K2441" s="7">
        <v>43525</v>
      </c>
      <c r="L2441" t="s">
        <v>10</v>
      </c>
    </row>
    <row r="2442" spans="1:12" x14ac:dyDescent="0.3">
      <c r="A2442" t="s">
        <v>5</v>
      </c>
      <c r="B2442" t="s">
        <v>70</v>
      </c>
      <c r="C2442" t="s">
        <v>15</v>
      </c>
      <c r="D2442" t="s">
        <v>27</v>
      </c>
      <c r="E2442">
        <v>832.14</v>
      </c>
      <c r="F2442">
        <v>370.84</v>
      </c>
      <c r="G2442" t="s">
        <v>79</v>
      </c>
      <c r="H2442">
        <v>1</v>
      </c>
      <c r="I2442">
        <v>8</v>
      </c>
      <c r="J2442" s="6">
        <v>43537</v>
      </c>
      <c r="K2442" s="7">
        <v>43525</v>
      </c>
      <c r="L2442" t="s">
        <v>9</v>
      </c>
    </row>
    <row r="2443" spans="1:12" x14ac:dyDescent="0.3">
      <c r="A2443" t="s">
        <v>3</v>
      </c>
      <c r="B2443" t="s">
        <v>65</v>
      </c>
      <c r="C2443" t="s">
        <v>16</v>
      </c>
      <c r="D2443" t="s">
        <v>27</v>
      </c>
      <c r="E2443">
        <v>13426.8</v>
      </c>
      <c r="F2443">
        <v>5538.54</v>
      </c>
      <c r="G2443" t="s">
        <v>79</v>
      </c>
      <c r="H2443">
        <v>1</v>
      </c>
      <c r="I2443">
        <v>5</v>
      </c>
      <c r="J2443" s="6">
        <v>43538</v>
      </c>
      <c r="K2443" s="7">
        <v>43525</v>
      </c>
      <c r="L2443" t="s">
        <v>12</v>
      </c>
    </row>
    <row r="2444" spans="1:12" x14ac:dyDescent="0.3">
      <c r="A2444" t="s">
        <v>2</v>
      </c>
      <c r="B2444" t="s">
        <v>69</v>
      </c>
      <c r="C2444" t="s">
        <v>16</v>
      </c>
      <c r="D2444" t="s">
        <v>27</v>
      </c>
      <c r="E2444">
        <v>9294.24</v>
      </c>
      <c r="F2444">
        <v>1530.81</v>
      </c>
      <c r="G2444" t="s">
        <v>79</v>
      </c>
      <c r="H2444">
        <v>1</v>
      </c>
      <c r="I2444">
        <v>4</v>
      </c>
      <c r="J2444" s="6">
        <v>43538</v>
      </c>
      <c r="K2444" s="7">
        <v>43525</v>
      </c>
      <c r="L2444" t="s">
        <v>8</v>
      </c>
    </row>
    <row r="2445" spans="1:12" x14ac:dyDescent="0.3">
      <c r="A2445" t="s">
        <v>3</v>
      </c>
      <c r="B2445" t="s">
        <v>66</v>
      </c>
      <c r="C2445" t="s">
        <v>16</v>
      </c>
      <c r="D2445" t="s">
        <v>27</v>
      </c>
      <c r="E2445">
        <v>1053.58</v>
      </c>
      <c r="F2445">
        <v>24.79</v>
      </c>
      <c r="G2445" t="s">
        <v>79</v>
      </c>
      <c r="H2445">
        <v>1</v>
      </c>
      <c r="I2445">
        <v>3</v>
      </c>
      <c r="J2445" s="6">
        <v>43538</v>
      </c>
      <c r="K2445" s="7">
        <v>43525</v>
      </c>
      <c r="L2445" t="s">
        <v>11</v>
      </c>
    </row>
    <row r="2446" spans="1:12" x14ac:dyDescent="0.3">
      <c r="A2446" t="s">
        <v>3</v>
      </c>
      <c r="B2446" t="s">
        <v>66</v>
      </c>
      <c r="C2446" t="s">
        <v>15</v>
      </c>
      <c r="D2446" t="s">
        <v>27</v>
      </c>
      <c r="E2446">
        <v>3809.35</v>
      </c>
      <c r="F2446">
        <v>1159.3900000000001</v>
      </c>
      <c r="G2446" t="s">
        <v>79</v>
      </c>
      <c r="H2446">
        <v>1</v>
      </c>
      <c r="I2446">
        <v>8</v>
      </c>
      <c r="J2446" s="6">
        <v>43538</v>
      </c>
      <c r="K2446" s="7">
        <v>43525</v>
      </c>
      <c r="L2446" t="s">
        <v>11</v>
      </c>
    </row>
    <row r="2447" spans="1:12" x14ac:dyDescent="0.3">
      <c r="A2447" t="s">
        <v>4</v>
      </c>
      <c r="B2447" t="s">
        <v>63</v>
      </c>
      <c r="C2447" t="s">
        <v>16</v>
      </c>
      <c r="D2447" t="s">
        <v>27</v>
      </c>
      <c r="E2447">
        <v>1423.75</v>
      </c>
      <c r="F2447">
        <v>16.75</v>
      </c>
      <c r="G2447" t="s">
        <v>79</v>
      </c>
      <c r="H2447">
        <v>1</v>
      </c>
      <c r="I2447">
        <v>6</v>
      </c>
      <c r="J2447" s="6">
        <v>43538</v>
      </c>
      <c r="K2447" s="7">
        <v>43525</v>
      </c>
      <c r="L2447" t="s">
        <v>10</v>
      </c>
    </row>
    <row r="2448" spans="1:12" x14ac:dyDescent="0.3">
      <c r="A2448" t="s">
        <v>2</v>
      </c>
      <c r="B2448" t="s">
        <v>65</v>
      </c>
      <c r="C2448" t="s">
        <v>15</v>
      </c>
      <c r="D2448" t="s">
        <v>27</v>
      </c>
      <c r="E2448">
        <v>2335.9499999999998</v>
      </c>
      <c r="F2448">
        <v>786.85</v>
      </c>
      <c r="G2448" t="s">
        <v>79</v>
      </c>
      <c r="H2448">
        <v>1</v>
      </c>
      <c r="I2448">
        <v>9</v>
      </c>
      <c r="J2448" s="6">
        <v>43538</v>
      </c>
      <c r="K2448" s="7">
        <v>43525</v>
      </c>
      <c r="L2448" t="s">
        <v>12</v>
      </c>
    </row>
    <row r="2449" spans="1:12" x14ac:dyDescent="0.3">
      <c r="A2449" t="s">
        <v>3</v>
      </c>
      <c r="B2449" t="s">
        <v>65</v>
      </c>
      <c r="C2449" t="s">
        <v>16</v>
      </c>
      <c r="D2449" t="s">
        <v>27</v>
      </c>
      <c r="E2449">
        <v>3653.51</v>
      </c>
      <c r="F2449">
        <v>499.95</v>
      </c>
      <c r="G2449" t="s">
        <v>79</v>
      </c>
      <c r="H2449">
        <v>1</v>
      </c>
      <c r="I2449">
        <v>4</v>
      </c>
      <c r="J2449" s="6">
        <v>43538</v>
      </c>
      <c r="K2449" s="7">
        <v>43525</v>
      </c>
      <c r="L2449" t="s">
        <v>12</v>
      </c>
    </row>
    <row r="2450" spans="1:12" x14ac:dyDescent="0.3">
      <c r="A2450" t="s">
        <v>5</v>
      </c>
      <c r="B2450" t="s">
        <v>65</v>
      </c>
      <c r="C2450" t="s">
        <v>16</v>
      </c>
      <c r="D2450" t="s">
        <v>27</v>
      </c>
      <c r="E2450">
        <v>22073.82</v>
      </c>
      <c r="F2450">
        <v>8132.46</v>
      </c>
      <c r="G2450" t="s">
        <v>79</v>
      </c>
      <c r="H2450">
        <v>1</v>
      </c>
      <c r="I2450">
        <v>1</v>
      </c>
      <c r="J2450" s="6">
        <v>43538</v>
      </c>
      <c r="K2450" s="7">
        <v>43525</v>
      </c>
      <c r="L2450" t="s">
        <v>12</v>
      </c>
    </row>
    <row r="2451" spans="1:12" x14ac:dyDescent="0.3">
      <c r="A2451" t="s">
        <v>4</v>
      </c>
      <c r="B2451" t="s">
        <v>63</v>
      </c>
      <c r="C2451" t="s">
        <v>16</v>
      </c>
      <c r="D2451" t="s">
        <v>27</v>
      </c>
      <c r="E2451">
        <v>9262.08</v>
      </c>
      <c r="F2451">
        <v>1234.92</v>
      </c>
      <c r="G2451" t="s">
        <v>79</v>
      </c>
      <c r="H2451">
        <v>1</v>
      </c>
      <c r="I2451">
        <v>3</v>
      </c>
      <c r="J2451" s="6">
        <v>43538</v>
      </c>
      <c r="K2451" s="7">
        <v>43525</v>
      </c>
      <c r="L2451" t="s">
        <v>10</v>
      </c>
    </row>
    <row r="2452" spans="1:12" x14ac:dyDescent="0.3">
      <c r="A2452" t="s">
        <v>4</v>
      </c>
      <c r="B2452" t="s">
        <v>67</v>
      </c>
      <c r="C2452" t="s">
        <v>16</v>
      </c>
      <c r="D2452" t="s">
        <v>27</v>
      </c>
      <c r="E2452">
        <v>18524.16</v>
      </c>
      <c r="F2452">
        <v>3087.36</v>
      </c>
      <c r="G2452" t="s">
        <v>79</v>
      </c>
      <c r="H2452">
        <v>1</v>
      </c>
      <c r="I2452">
        <v>5</v>
      </c>
      <c r="J2452" s="6">
        <v>43539</v>
      </c>
      <c r="K2452" s="7">
        <v>43525</v>
      </c>
      <c r="L2452" t="s">
        <v>13</v>
      </c>
    </row>
    <row r="2453" spans="1:12" x14ac:dyDescent="0.3">
      <c r="A2453" t="s">
        <v>4</v>
      </c>
      <c r="B2453" t="s">
        <v>66</v>
      </c>
      <c r="C2453" t="s">
        <v>15</v>
      </c>
      <c r="D2453" t="s">
        <v>27</v>
      </c>
      <c r="E2453">
        <v>10743.85</v>
      </c>
      <c r="F2453">
        <v>5255.14</v>
      </c>
      <c r="G2453" t="s">
        <v>79</v>
      </c>
      <c r="H2453">
        <v>1</v>
      </c>
      <c r="I2453">
        <v>9</v>
      </c>
      <c r="J2453" s="6">
        <v>43539</v>
      </c>
      <c r="K2453" s="7">
        <v>43525</v>
      </c>
      <c r="L2453" t="s">
        <v>11</v>
      </c>
    </row>
    <row r="2454" spans="1:12" x14ac:dyDescent="0.3">
      <c r="A2454" t="s">
        <v>2</v>
      </c>
      <c r="B2454" t="s">
        <v>66</v>
      </c>
      <c r="C2454" t="s">
        <v>16</v>
      </c>
      <c r="D2454" t="s">
        <v>27</v>
      </c>
      <c r="E2454">
        <v>6186.78</v>
      </c>
      <c r="F2454">
        <v>846.6</v>
      </c>
      <c r="G2454" t="s">
        <v>79</v>
      </c>
      <c r="H2454">
        <v>1</v>
      </c>
      <c r="I2454">
        <v>6</v>
      </c>
      <c r="J2454" s="6">
        <v>43539</v>
      </c>
      <c r="K2454" s="7">
        <v>43525</v>
      </c>
      <c r="L2454" t="s">
        <v>11</v>
      </c>
    </row>
    <row r="2455" spans="1:12" x14ac:dyDescent="0.3">
      <c r="A2455" t="s">
        <v>3</v>
      </c>
      <c r="B2455" t="s">
        <v>63</v>
      </c>
      <c r="C2455" t="s">
        <v>15</v>
      </c>
      <c r="D2455" t="s">
        <v>27</v>
      </c>
      <c r="E2455">
        <v>651.91</v>
      </c>
      <c r="F2455">
        <v>242.14</v>
      </c>
      <c r="G2455" t="s">
        <v>79</v>
      </c>
      <c r="H2455">
        <v>1</v>
      </c>
      <c r="I2455">
        <v>10</v>
      </c>
      <c r="J2455" s="6">
        <v>43539</v>
      </c>
      <c r="K2455" s="7">
        <v>43525</v>
      </c>
      <c r="L2455" t="s">
        <v>10</v>
      </c>
    </row>
    <row r="2456" spans="1:12" x14ac:dyDescent="0.3">
      <c r="A2456" t="s">
        <v>2</v>
      </c>
      <c r="B2456" t="s">
        <v>63</v>
      </c>
      <c r="C2456" t="s">
        <v>15</v>
      </c>
      <c r="D2456" t="s">
        <v>27</v>
      </c>
      <c r="E2456">
        <v>5270.22</v>
      </c>
      <c r="F2456">
        <v>1603.97</v>
      </c>
      <c r="G2456" t="s">
        <v>79</v>
      </c>
      <c r="H2456">
        <v>1</v>
      </c>
      <c r="I2456">
        <v>9</v>
      </c>
      <c r="J2456" s="6">
        <v>43539</v>
      </c>
      <c r="K2456" s="7">
        <v>43525</v>
      </c>
      <c r="L2456" t="s">
        <v>10</v>
      </c>
    </row>
    <row r="2457" spans="1:12" x14ac:dyDescent="0.3">
      <c r="A2457" t="s">
        <v>4</v>
      </c>
      <c r="B2457" t="s">
        <v>66</v>
      </c>
      <c r="C2457" t="s">
        <v>16</v>
      </c>
      <c r="D2457" t="s">
        <v>27</v>
      </c>
      <c r="E2457">
        <v>1443.18</v>
      </c>
      <c r="F2457">
        <v>457.01</v>
      </c>
      <c r="G2457" t="s">
        <v>79</v>
      </c>
      <c r="H2457">
        <v>1</v>
      </c>
      <c r="I2457">
        <v>1</v>
      </c>
      <c r="J2457" s="6">
        <v>43539</v>
      </c>
      <c r="K2457" s="7">
        <v>43525</v>
      </c>
      <c r="L2457" t="s">
        <v>11</v>
      </c>
    </row>
    <row r="2458" spans="1:12" x14ac:dyDescent="0.3">
      <c r="A2458" t="s">
        <v>3</v>
      </c>
      <c r="B2458" t="s">
        <v>67</v>
      </c>
      <c r="C2458" t="s">
        <v>16</v>
      </c>
      <c r="D2458" t="s">
        <v>27</v>
      </c>
      <c r="E2458">
        <v>21635.64</v>
      </c>
      <c r="F2458">
        <v>10577.4</v>
      </c>
      <c r="G2458" t="s">
        <v>79</v>
      </c>
      <c r="H2458">
        <v>1</v>
      </c>
      <c r="I2458">
        <v>2</v>
      </c>
      <c r="J2458" s="6">
        <v>43539</v>
      </c>
      <c r="K2458" s="7">
        <v>43525</v>
      </c>
      <c r="L2458" t="s">
        <v>13</v>
      </c>
    </row>
    <row r="2459" spans="1:12" x14ac:dyDescent="0.3">
      <c r="A2459" t="s">
        <v>5</v>
      </c>
      <c r="B2459" t="s">
        <v>69</v>
      </c>
      <c r="C2459" t="s">
        <v>16</v>
      </c>
      <c r="D2459" t="s">
        <v>27</v>
      </c>
      <c r="E2459">
        <v>1366.8</v>
      </c>
      <c r="F2459">
        <v>514.55999999999995</v>
      </c>
      <c r="G2459" t="s">
        <v>79</v>
      </c>
      <c r="H2459">
        <v>1</v>
      </c>
      <c r="I2459">
        <v>5</v>
      </c>
      <c r="J2459" s="6">
        <v>43539</v>
      </c>
      <c r="K2459" s="7">
        <v>43525</v>
      </c>
      <c r="L2459" t="s">
        <v>8</v>
      </c>
    </row>
    <row r="2460" spans="1:12" x14ac:dyDescent="0.3">
      <c r="A2460" t="s">
        <v>3</v>
      </c>
      <c r="B2460" t="s">
        <v>66</v>
      </c>
      <c r="C2460" t="s">
        <v>15</v>
      </c>
      <c r="D2460" t="s">
        <v>27</v>
      </c>
      <c r="E2460">
        <v>273.36</v>
      </c>
      <c r="F2460">
        <v>-68.34</v>
      </c>
      <c r="G2460" t="s">
        <v>79</v>
      </c>
      <c r="H2460">
        <v>1</v>
      </c>
      <c r="I2460">
        <v>8</v>
      </c>
      <c r="J2460" s="6">
        <v>43539</v>
      </c>
      <c r="K2460" s="7">
        <v>43525</v>
      </c>
      <c r="L2460" t="s">
        <v>11</v>
      </c>
    </row>
    <row r="2461" spans="1:12" x14ac:dyDescent="0.3">
      <c r="A2461" t="s">
        <v>2</v>
      </c>
      <c r="B2461" t="s">
        <v>65</v>
      </c>
      <c r="C2461" t="s">
        <v>16</v>
      </c>
      <c r="D2461" t="s">
        <v>27</v>
      </c>
      <c r="E2461">
        <v>3268.93</v>
      </c>
      <c r="F2461">
        <v>1422.95</v>
      </c>
      <c r="G2461" t="s">
        <v>79</v>
      </c>
      <c r="H2461">
        <v>1</v>
      </c>
      <c r="I2461">
        <v>5</v>
      </c>
      <c r="J2461" s="6">
        <v>43539</v>
      </c>
      <c r="K2461" s="7">
        <v>43525</v>
      </c>
      <c r="L2461" t="s">
        <v>12</v>
      </c>
    </row>
    <row r="2462" spans="1:12" x14ac:dyDescent="0.3">
      <c r="A2462" t="s">
        <v>3</v>
      </c>
      <c r="B2462" t="s">
        <v>63</v>
      </c>
      <c r="C2462" t="s">
        <v>15</v>
      </c>
      <c r="D2462" t="s">
        <v>27</v>
      </c>
      <c r="E2462">
        <v>24484.48</v>
      </c>
      <c r="F2462">
        <v>6121.12</v>
      </c>
      <c r="G2462" t="s">
        <v>79</v>
      </c>
      <c r="H2462">
        <v>1</v>
      </c>
      <c r="I2462">
        <v>8</v>
      </c>
      <c r="J2462" s="6">
        <v>43539</v>
      </c>
      <c r="K2462" s="7">
        <v>43525</v>
      </c>
      <c r="L2462" t="s">
        <v>10</v>
      </c>
    </row>
    <row r="2463" spans="1:12" x14ac:dyDescent="0.3">
      <c r="A2463" t="s">
        <v>4</v>
      </c>
      <c r="B2463" t="s">
        <v>63</v>
      </c>
      <c r="C2463" t="s">
        <v>16</v>
      </c>
      <c r="D2463" t="s">
        <v>27</v>
      </c>
      <c r="E2463">
        <v>18461.18</v>
      </c>
      <c r="F2463">
        <v>7023.28</v>
      </c>
      <c r="G2463" t="s">
        <v>79</v>
      </c>
      <c r="H2463">
        <v>1</v>
      </c>
      <c r="I2463">
        <v>1</v>
      </c>
      <c r="J2463" s="6">
        <v>43540</v>
      </c>
      <c r="K2463" s="7">
        <v>43525</v>
      </c>
      <c r="L2463" t="s">
        <v>10</v>
      </c>
    </row>
    <row r="2464" spans="1:12" x14ac:dyDescent="0.3">
      <c r="A2464" t="s">
        <v>2</v>
      </c>
      <c r="B2464" t="s">
        <v>63</v>
      </c>
      <c r="C2464" t="s">
        <v>16</v>
      </c>
      <c r="D2464" t="s">
        <v>27</v>
      </c>
      <c r="E2464">
        <v>222.1</v>
      </c>
      <c r="F2464">
        <v>20.91</v>
      </c>
      <c r="G2464" t="s">
        <v>79</v>
      </c>
      <c r="H2464">
        <v>1</v>
      </c>
      <c r="I2464">
        <v>2</v>
      </c>
      <c r="J2464" s="6">
        <v>43540</v>
      </c>
      <c r="K2464" s="7">
        <v>43525</v>
      </c>
      <c r="L2464" t="s">
        <v>10</v>
      </c>
    </row>
    <row r="2465" spans="1:12" x14ac:dyDescent="0.3">
      <c r="A2465" t="s">
        <v>4</v>
      </c>
      <c r="B2465" t="s">
        <v>67</v>
      </c>
      <c r="C2465" t="s">
        <v>16</v>
      </c>
      <c r="D2465" t="s">
        <v>27</v>
      </c>
      <c r="E2465">
        <v>854.25</v>
      </c>
      <c r="F2465">
        <v>231.15</v>
      </c>
      <c r="G2465" t="s">
        <v>79</v>
      </c>
      <c r="H2465">
        <v>1</v>
      </c>
      <c r="I2465">
        <v>2</v>
      </c>
      <c r="J2465" s="6">
        <v>43540</v>
      </c>
      <c r="K2465" s="7">
        <v>43525</v>
      </c>
      <c r="L2465" t="s">
        <v>13</v>
      </c>
    </row>
    <row r="2466" spans="1:12" x14ac:dyDescent="0.3">
      <c r="A2466" t="s">
        <v>2</v>
      </c>
      <c r="B2466" t="s">
        <v>63</v>
      </c>
      <c r="C2466" t="s">
        <v>15</v>
      </c>
      <c r="D2466" t="s">
        <v>27</v>
      </c>
      <c r="E2466">
        <v>1035.55</v>
      </c>
      <c r="F2466">
        <v>326.42</v>
      </c>
      <c r="G2466" t="s">
        <v>79</v>
      </c>
      <c r="H2466">
        <v>1</v>
      </c>
      <c r="I2466">
        <v>8</v>
      </c>
      <c r="J2466" s="6">
        <v>43540</v>
      </c>
      <c r="K2466" s="7">
        <v>43525</v>
      </c>
      <c r="L2466" t="s">
        <v>10</v>
      </c>
    </row>
    <row r="2467" spans="1:12" x14ac:dyDescent="0.3">
      <c r="A2467" t="s">
        <v>4</v>
      </c>
      <c r="B2467" t="s">
        <v>63</v>
      </c>
      <c r="C2467" t="s">
        <v>15</v>
      </c>
      <c r="D2467" t="s">
        <v>27</v>
      </c>
      <c r="E2467">
        <v>21080.880000000001</v>
      </c>
      <c r="F2467">
        <v>8019.9</v>
      </c>
      <c r="G2467" t="s">
        <v>79</v>
      </c>
      <c r="H2467">
        <v>1</v>
      </c>
      <c r="I2467">
        <v>10</v>
      </c>
      <c r="J2467" s="6">
        <v>43540</v>
      </c>
      <c r="K2467" s="7">
        <v>43525</v>
      </c>
      <c r="L2467" t="s">
        <v>10</v>
      </c>
    </row>
    <row r="2468" spans="1:12" x14ac:dyDescent="0.3">
      <c r="A2468" t="s">
        <v>3</v>
      </c>
      <c r="B2468" t="s">
        <v>66</v>
      </c>
      <c r="C2468" t="s">
        <v>16</v>
      </c>
      <c r="D2468" t="s">
        <v>27</v>
      </c>
      <c r="E2468">
        <v>39267.360000000001</v>
      </c>
      <c r="F2468">
        <v>13961.76</v>
      </c>
      <c r="G2468" t="s">
        <v>79</v>
      </c>
      <c r="H2468">
        <v>1</v>
      </c>
      <c r="I2468">
        <v>4</v>
      </c>
      <c r="J2468" s="6">
        <v>43540</v>
      </c>
      <c r="K2468" s="7">
        <v>43525</v>
      </c>
      <c r="L2468" t="s">
        <v>11</v>
      </c>
    </row>
    <row r="2469" spans="1:12" x14ac:dyDescent="0.3">
      <c r="A2469" t="s">
        <v>4</v>
      </c>
      <c r="B2469" t="s">
        <v>69</v>
      </c>
      <c r="C2469" t="s">
        <v>16</v>
      </c>
      <c r="D2469" t="s">
        <v>27</v>
      </c>
      <c r="E2469">
        <v>16498.080000000002</v>
      </c>
      <c r="F2469">
        <v>6965.84</v>
      </c>
      <c r="G2469" t="s">
        <v>79</v>
      </c>
      <c r="H2469">
        <v>1</v>
      </c>
      <c r="I2469">
        <v>6</v>
      </c>
      <c r="J2469" s="6">
        <v>43540</v>
      </c>
      <c r="K2469" s="7">
        <v>43525</v>
      </c>
      <c r="L2469" t="s">
        <v>8</v>
      </c>
    </row>
    <row r="2470" spans="1:12" x14ac:dyDescent="0.3">
      <c r="A2470" t="s">
        <v>4</v>
      </c>
      <c r="B2470" t="s">
        <v>65</v>
      </c>
      <c r="C2470" t="s">
        <v>15</v>
      </c>
      <c r="D2470" t="s">
        <v>27</v>
      </c>
      <c r="E2470">
        <v>3171.78</v>
      </c>
      <c r="F2470">
        <v>528.62</v>
      </c>
      <c r="G2470" t="s">
        <v>79</v>
      </c>
      <c r="H2470">
        <v>1</v>
      </c>
      <c r="I2470">
        <v>9</v>
      </c>
      <c r="J2470" s="6">
        <v>43540</v>
      </c>
      <c r="K2470" s="7">
        <v>43525</v>
      </c>
      <c r="L2470" t="s">
        <v>12</v>
      </c>
    </row>
    <row r="2471" spans="1:12" x14ac:dyDescent="0.3">
      <c r="A2471" t="s">
        <v>4</v>
      </c>
      <c r="B2471" t="s">
        <v>69</v>
      </c>
      <c r="C2471" t="s">
        <v>16</v>
      </c>
      <c r="D2471" t="s">
        <v>27</v>
      </c>
      <c r="E2471">
        <v>865.64</v>
      </c>
      <c r="F2471">
        <v>437.38</v>
      </c>
      <c r="G2471" t="s">
        <v>79</v>
      </c>
      <c r="H2471">
        <v>1</v>
      </c>
      <c r="I2471">
        <v>4</v>
      </c>
      <c r="J2471" s="6">
        <v>43541</v>
      </c>
      <c r="K2471" s="7">
        <v>43525</v>
      </c>
      <c r="L2471" t="s">
        <v>8</v>
      </c>
    </row>
    <row r="2472" spans="1:12" x14ac:dyDescent="0.3">
      <c r="A2472" t="s">
        <v>5</v>
      </c>
      <c r="B2472" t="s">
        <v>67</v>
      </c>
      <c r="C2472" t="s">
        <v>15</v>
      </c>
      <c r="D2472" t="s">
        <v>27</v>
      </c>
      <c r="E2472">
        <v>7859.1</v>
      </c>
      <c r="F2472">
        <v>1294.42</v>
      </c>
      <c r="G2472" t="s">
        <v>79</v>
      </c>
      <c r="H2472">
        <v>1</v>
      </c>
      <c r="I2472">
        <v>10</v>
      </c>
      <c r="J2472" s="6">
        <v>43541</v>
      </c>
      <c r="K2472" s="7">
        <v>43525</v>
      </c>
      <c r="L2472" t="s">
        <v>13</v>
      </c>
    </row>
    <row r="2473" spans="1:12" x14ac:dyDescent="0.3">
      <c r="A2473" t="s">
        <v>2</v>
      </c>
      <c r="B2473" t="s">
        <v>65</v>
      </c>
      <c r="C2473" t="s">
        <v>16</v>
      </c>
      <c r="D2473" t="s">
        <v>27</v>
      </c>
      <c r="E2473">
        <v>31675.59</v>
      </c>
      <c r="F2473">
        <v>4844.49</v>
      </c>
      <c r="G2473" t="s">
        <v>79</v>
      </c>
      <c r="H2473">
        <v>1</v>
      </c>
      <c r="I2473">
        <v>4</v>
      </c>
      <c r="J2473" s="6">
        <v>43541</v>
      </c>
      <c r="K2473" s="7">
        <v>43525</v>
      </c>
      <c r="L2473" t="s">
        <v>12</v>
      </c>
    </row>
    <row r="2474" spans="1:12" x14ac:dyDescent="0.3">
      <c r="A2474" t="s">
        <v>2</v>
      </c>
      <c r="B2474" t="s">
        <v>66</v>
      </c>
      <c r="C2474" t="s">
        <v>15</v>
      </c>
      <c r="D2474" t="s">
        <v>27</v>
      </c>
      <c r="E2474">
        <v>15123.24</v>
      </c>
      <c r="F2474">
        <v>2069.4899999999998</v>
      </c>
      <c r="G2474" t="s">
        <v>79</v>
      </c>
      <c r="H2474">
        <v>1</v>
      </c>
      <c r="I2474">
        <v>9</v>
      </c>
      <c r="J2474" s="6">
        <v>43541</v>
      </c>
      <c r="K2474" s="7">
        <v>43525</v>
      </c>
      <c r="L2474" t="s">
        <v>11</v>
      </c>
    </row>
    <row r="2475" spans="1:12" x14ac:dyDescent="0.3">
      <c r="A2475" t="s">
        <v>3</v>
      </c>
      <c r="B2475" t="s">
        <v>63</v>
      </c>
      <c r="C2475" t="s">
        <v>16</v>
      </c>
      <c r="D2475" t="s">
        <v>27</v>
      </c>
      <c r="E2475">
        <v>4932.54</v>
      </c>
      <c r="F2475">
        <v>1205.74</v>
      </c>
      <c r="G2475" t="s">
        <v>79</v>
      </c>
      <c r="H2475">
        <v>1</v>
      </c>
      <c r="I2475">
        <v>4</v>
      </c>
      <c r="J2475" s="6">
        <v>43541</v>
      </c>
      <c r="K2475" s="7">
        <v>43525</v>
      </c>
      <c r="L2475" t="s">
        <v>10</v>
      </c>
    </row>
    <row r="2476" spans="1:12" x14ac:dyDescent="0.3">
      <c r="A2476" t="s">
        <v>4</v>
      </c>
      <c r="B2476" t="s">
        <v>65</v>
      </c>
      <c r="C2476" t="s">
        <v>16</v>
      </c>
      <c r="D2476" t="s">
        <v>27</v>
      </c>
      <c r="E2476">
        <v>1029.3900000000001</v>
      </c>
      <c r="F2476">
        <v>123.08</v>
      </c>
      <c r="G2476" t="s">
        <v>79</v>
      </c>
      <c r="H2476">
        <v>1</v>
      </c>
      <c r="I2476">
        <v>1</v>
      </c>
      <c r="J2476" s="6">
        <v>43541</v>
      </c>
      <c r="K2476" s="7">
        <v>43525</v>
      </c>
      <c r="L2476" t="s">
        <v>12</v>
      </c>
    </row>
    <row r="2477" spans="1:12" x14ac:dyDescent="0.3">
      <c r="A2477" t="s">
        <v>5</v>
      </c>
      <c r="B2477" t="s">
        <v>63</v>
      </c>
      <c r="C2477" t="s">
        <v>16</v>
      </c>
      <c r="D2477" t="s">
        <v>27</v>
      </c>
      <c r="E2477">
        <v>2021.79</v>
      </c>
      <c r="F2477">
        <v>571.37</v>
      </c>
      <c r="G2477" t="s">
        <v>79</v>
      </c>
      <c r="H2477">
        <v>1</v>
      </c>
      <c r="I2477">
        <v>3</v>
      </c>
      <c r="J2477" s="6">
        <v>43541</v>
      </c>
      <c r="K2477" s="7">
        <v>43525</v>
      </c>
      <c r="L2477" t="s">
        <v>10</v>
      </c>
    </row>
    <row r="2478" spans="1:12" x14ac:dyDescent="0.3">
      <c r="A2478" t="s">
        <v>3</v>
      </c>
      <c r="B2478" t="s">
        <v>63</v>
      </c>
      <c r="C2478" t="s">
        <v>15</v>
      </c>
      <c r="D2478" t="s">
        <v>27</v>
      </c>
      <c r="E2478">
        <v>6515.08</v>
      </c>
      <c r="F2478">
        <v>153.32</v>
      </c>
      <c r="G2478" t="s">
        <v>79</v>
      </c>
      <c r="H2478">
        <v>1</v>
      </c>
      <c r="I2478">
        <v>8</v>
      </c>
      <c r="J2478" s="6">
        <v>43542</v>
      </c>
      <c r="K2478" s="7">
        <v>43525</v>
      </c>
      <c r="L2478" t="s">
        <v>10</v>
      </c>
    </row>
    <row r="2479" spans="1:12" x14ac:dyDescent="0.3">
      <c r="A2479" t="s">
        <v>3</v>
      </c>
      <c r="B2479" t="s">
        <v>69</v>
      </c>
      <c r="C2479" t="s">
        <v>16</v>
      </c>
      <c r="D2479" t="s">
        <v>27</v>
      </c>
      <c r="E2479">
        <v>11191.68</v>
      </c>
      <c r="F2479">
        <v>-3544.02</v>
      </c>
      <c r="G2479" t="s">
        <v>79</v>
      </c>
      <c r="H2479">
        <v>1</v>
      </c>
      <c r="I2479">
        <v>1</v>
      </c>
      <c r="J2479" s="6">
        <v>43542</v>
      </c>
      <c r="K2479" s="7">
        <v>43525</v>
      </c>
      <c r="L2479" t="s">
        <v>8</v>
      </c>
    </row>
    <row r="2480" spans="1:12" x14ac:dyDescent="0.3">
      <c r="A2480" t="s">
        <v>3</v>
      </c>
      <c r="B2480" t="s">
        <v>69</v>
      </c>
      <c r="C2480" t="s">
        <v>16</v>
      </c>
      <c r="D2480" t="s">
        <v>27</v>
      </c>
      <c r="E2480">
        <v>5911.28</v>
      </c>
      <c r="F2480">
        <v>1991.84</v>
      </c>
      <c r="G2480" t="s">
        <v>79</v>
      </c>
      <c r="H2480">
        <v>1</v>
      </c>
      <c r="I2480">
        <v>3</v>
      </c>
      <c r="J2480" s="6">
        <v>43542</v>
      </c>
      <c r="K2480" s="7">
        <v>43525</v>
      </c>
      <c r="L2480" t="s">
        <v>8</v>
      </c>
    </row>
    <row r="2481" spans="1:12" x14ac:dyDescent="0.3">
      <c r="A2481" t="s">
        <v>4</v>
      </c>
      <c r="B2481" t="s">
        <v>65</v>
      </c>
      <c r="C2481" t="s">
        <v>16</v>
      </c>
      <c r="D2481" t="s">
        <v>27</v>
      </c>
      <c r="E2481">
        <v>3125.15</v>
      </c>
      <c r="F2481">
        <v>1460.66</v>
      </c>
      <c r="G2481" t="s">
        <v>79</v>
      </c>
      <c r="H2481">
        <v>1</v>
      </c>
      <c r="I2481">
        <v>7</v>
      </c>
      <c r="J2481" s="6">
        <v>43542</v>
      </c>
      <c r="K2481" s="7">
        <v>43525</v>
      </c>
      <c r="L2481" t="s">
        <v>12</v>
      </c>
    </row>
    <row r="2482" spans="1:12" x14ac:dyDescent="0.3">
      <c r="A2482" t="s">
        <v>2</v>
      </c>
      <c r="B2482" t="s">
        <v>63</v>
      </c>
      <c r="C2482" t="s">
        <v>16</v>
      </c>
      <c r="D2482" t="s">
        <v>27</v>
      </c>
      <c r="E2482">
        <v>8645.01</v>
      </c>
      <c r="F2482">
        <v>3661.41</v>
      </c>
      <c r="G2482" t="s">
        <v>79</v>
      </c>
      <c r="H2482">
        <v>1</v>
      </c>
      <c r="I2482">
        <v>3</v>
      </c>
      <c r="J2482" s="6">
        <v>43542</v>
      </c>
      <c r="K2482" s="7">
        <v>43525</v>
      </c>
      <c r="L2482" t="s">
        <v>10</v>
      </c>
    </row>
    <row r="2483" spans="1:12" x14ac:dyDescent="0.3">
      <c r="A2483" t="s">
        <v>5</v>
      </c>
      <c r="B2483" t="s">
        <v>67</v>
      </c>
      <c r="C2483" t="s">
        <v>15</v>
      </c>
      <c r="D2483" t="s">
        <v>27</v>
      </c>
      <c r="E2483">
        <v>7187.76</v>
      </c>
      <c r="F2483">
        <v>798.64</v>
      </c>
      <c r="G2483" t="s">
        <v>79</v>
      </c>
      <c r="H2483">
        <v>1</v>
      </c>
      <c r="I2483">
        <v>10</v>
      </c>
      <c r="J2483" s="6">
        <v>43542</v>
      </c>
      <c r="K2483" s="7">
        <v>43525</v>
      </c>
      <c r="L2483" t="s">
        <v>13</v>
      </c>
    </row>
    <row r="2484" spans="1:12" x14ac:dyDescent="0.3">
      <c r="A2484" t="s">
        <v>2</v>
      </c>
      <c r="B2484" t="s">
        <v>63</v>
      </c>
      <c r="C2484" t="s">
        <v>16</v>
      </c>
      <c r="D2484" t="s">
        <v>27</v>
      </c>
      <c r="E2484">
        <v>8083.55</v>
      </c>
      <c r="F2484">
        <v>3743.95</v>
      </c>
      <c r="G2484" t="s">
        <v>79</v>
      </c>
      <c r="H2484">
        <v>1</v>
      </c>
      <c r="I2484">
        <v>2</v>
      </c>
      <c r="J2484" s="6">
        <v>43542</v>
      </c>
      <c r="K2484" s="7">
        <v>43525</v>
      </c>
      <c r="L2484" t="s">
        <v>10</v>
      </c>
    </row>
    <row r="2485" spans="1:12" x14ac:dyDescent="0.3">
      <c r="A2485" t="s">
        <v>3</v>
      </c>
      <c r="B2485" t="s">
        <v>69</v>
      </c>
      <c r="C2485" t="s">
        <v>16</v>
      </c>
      <c r="D2485" t="s">
        <v>27</v>
      </c>
      <c r="E2485">
        <v>2767.77</v>
      </c>
      <c r="F2485">
        <v>645.80999999999995</v>
      </c>
      <c r="G2485" t="s">
        <v>79</v>
      </c>
      <c r="H2485">
        <v>1</v>
      </c>
      <c r="I2485">
        <v>1</v>
      </c>
      <c r="J2485" s="6">
        <v>43542</v>
      </c>
      <c r="K2485" s="7">
        <v>43525</v>
      </c>
      <c r="L2485" t="s">
        <v>8</v>
      </c>
    </row>
    <row r="2486" spans="1:12" x14ac:dyDescent="0.3">
      <c r="A2486" t="s">
        <v>3</v>
      </c>
      <c r="B2486" t="s">
        <v>70</v>
      </c>
      <c r="C2486" t="s">
        <v>15</v>
      </c>
      <c r="D2486" t="s">
        <v>27</v>
      </c>
      <c r="E2486">
        <v>744.71</v>
      </c>
      <c r="F2486">
        <v>133.27000000000001</v>
      </c>
      <c r="G2486" t="s">
        <v>79</v>
      </c>
      <c r="H2486">
        <v>1</v>
      </c>
      <c r="I2486">
        <v>10</v>
      </c>
      <c r="J2486" s="6">
        <v>43542</v>
      </c>
      <c r="K2486" s="7">
        <v>43525</v>
      </c>
      <c r="L2486" t="s">
        <v>9</v>
      </c>
    </row>
    <row r="2487" spans="1:12" x14ac:dyDescent="0.3">
      <c r="A2487" t="s">
        <v>2</v>
      </c>
      <c r="B2487" t="s">
        <v>65</v>
      </c>
      <c r="C2487" t="s">
        <v>15</v>
      </c>
      <c r="D2487" t="s">
        <v>27</v>
      </c>
      <c r="E2487">
        <v>1004.73</v>
      </c>
      <c r="F2487">
        <v>393.15</v>
      </c>
      <c r="G2487" t="s">
        <v>79</v>
      </c>
      <c r="H2487">
        <v>1</v>
      </c>
      <c r="I2487">
        <v>10</v>
      </c>
      <c r="J2487" s="6">
        <v>43542</v>
      </c>
      <c r="K2487" s="7">
        <v>43525</v>
      </c>
      <c r="L2487" t="s">
        <v>12</v>
      </c>
    </row>
    <row r="2488" spans="1:12" x14ac:dyDescent="0.3">
      <c r="A2488" t="s">
        <v>4</v>
      </c>
      <c r="B2488" t="s">
        <v>63</v>
      </c>
      <c r="C2488" t="s">
        <v>16</v>
      </c>
      <c r="D2488" t="s">
        <v>27</v>
      </c>
      <c r="E2488">
        <v>1725.92</v>
      </c>
      <c r="F2488">
        <v>131.32</v>
      </c>
      <c r="G2488" t="s">
        <v>79</v>
      </c>
      <c r="H2488">
        <v>1</v>
      </c>
      <c r="I2488">
        <v>5</v>
      </c>
      <c r="J2488" s="6">
        <v>43543</v>
      </c>
      <c r="K2488" s="7">
        <v>43525</v>
      </c>
      <c r="L2488" t="s">
        <v>10</v>
      </c>
    </row>
    <row r="2489" spans="1:12" x14ac:dyDescent="0.3">
      <c r="A2489" t="s">
        <v>5</v>
      </c>
      <c r="B2489" t="s">
        <v>63</v>
      </c>
      <c r="C2489" t="s">
        <v>15</v>
      </c>
      <c r="D2489" t="s">
        <v>27</v>
      </c>
      <c r="E2489">
        <v>6473.2</v>
      </c>
      <c r="F2489">
        <v>3270.68</v>
      </c>
      <c r="G2489" t="s">
        <v>79</v>
      </c>
      <c r="H2489">
        <v>1</v>
      </c>
      <c r="I2489">
        <v>9</v>
      </c>
      <c r="J2489" s="6">
        <v>43543</v>
      </c>
      <c r="K2489" s="7">
        <v>43525</v>
      </c>
      <c r="L2489" t="s">
        <v>10</v>
      </c>
    </row>
    <row r="2490" spans="1:12" x14ac:dyDescent="0.3">
      <c r="A2490" t="s">
        <v>2</v>
      </c>
      <c r="B2490" t="s">
        <v>65</v>
      </c>
      <c r="C2490" t="s">
        <v>15</v>
      </c>
      <c r="D2490" t="s">
        <v>27</v>
      </c>
      <c r="E2490">
        <v>2604.96</v>
      </c>
      <c r="F2490">
        <v>984.08</v>
      </c>
      <c r="G2490" t="s">
        <v>79</v>
      </c>
      <c r="H2490">
        <v>1</v>
      </c>
      <c r="I2490">
        <v>10</v>
      </c>
      <c r="J2490" s="6">
        <v>43543</v>
      </c>
      <c r="K2490" s="7">
        <v>43525</v>
      </c>
      <c r="L2490" t="s">
        <v>12</v>
      </c>
    </row>
    <row r="2491" spans="1:12" x14ac:dyDescent="0.3">
      <c r="A2491" t="s">
        <v>5</v>
      </c>
      <c r="B2491" t="s">
        <v>66</v>
      </c>
      <c r="C2491" t="s">
        <v>16</v>
      </c>
      <c r="D2491" t="s">
        <v>27</v>
      </c>
      <c r="E2491">
        <v>5352.96</v>
      </c>
      <c r="F2491">
        <v>1183.28</v>
      </c>
      <c r="G2491" t="s">
        <v>79</v>
      </c>
      <c r="H2491">
        <v>1</v>
      </c>
      <c r="I2491">
        <v>7</v>
      </c>
      <c r="J2491" s="6">
        <v>43543</v>
      </c>
      <c r="K2491" s="7">
        <v>43525</v>
      </c>
      <c r="L2491" t="s">
        <v>11</v>
      </c>
    </row>
    <row r="2492" spans="1:12" x14ac:dyDescent="0.3">
      <c r="A2492" t="s">
        <v>5</v>
      </c>
      <c r="B2492" t="s">
        <v>63</v>
      </c>
      <c r="C2492" t="s">
        <v>16</v>
      </c>
      <c r="D2492" t="s">
        <v>27</v>
      </c>
      <c r="E2492">
        <v>1629.44</v>
      </c>
      <c r="F2492">
        <v>840.45</v>
      </c>
      <c r="G2492" t="s">
        <v>79</v>
      </c>
      <c r="H2492">
        <v>1</v>
      </c>
      <c r="I2492">
        <v>4</v>
      </c>
      <c r="J2492" s="6">
        <v>43543</v>
      </c>
      <c r="K2492" s="7">
        <v>43525</v>
      </c>
      <c r="L2492" t="s">
        <v>10</v>
      </c>
    </row>
    <row r="2493" spans="1:12" x14ac:dyDescent="0.3">
      <c r="A2493" t="s">
        <v>4</v>
      </c>
      <c r="B2493" t="s">
        <v>66</v>
      </c>
      <c r="C2493" t="s">
        <v>16</v>
      </c>
      <c r="D2493" t="s">
        <v>27</v>
      </c>
      <c r="E2493">
        <v>5214.74</v>
      </c>
      <c r="F2493">
        <v>566.84</v>
      </c>
      <c r="G2493" t="s">
        <v>79</v>
      </c>
      <c r="H2493">
        <v>1</v>
      </c>
      <c r="I2493">
        <v>2</v>
      </c>
      <c r="J2493" s="6">
        <v>43543</v>
      </c>
      <c r="K2493" s="7">
        <v>43525</v>
      </c>
      <c r="L2493" t="s">
        <v>11</v>
      </c>
    </row>
    <row r="2494" spans="1:12" x14ac:dyDescent="0.3">
      <c r="A2494" t="s">
        <v>3</v>
      </c>
      <c r="B2494" t="s">
        <v>67</v>
      </c>
      <c r="C2494" t="s">
        <v>15</v>
      </c>
      <c r="D2494" t="s">
        <v>27</v>
      </c>
      <c r="E2494">
        <v>2200.5500000000002</v>
      </c>
      <c r="F2494">
        <v>574.05999999999995</v>
      </c>
      <c r="G2494" t="s">
        <v>79</v>
      </c>
      <c r="H2494">
        <v>1</v>
      </c>
      <c r="I2494">
        <v>9</v>
      </c>
      <c r="J2494" s="6">
        <v>43543</v>
      </c>
      <c r="K2494" s="7">
        <v>43525</v>
      </c>
      <c r="L2494" t="s">
        <v>13</v>
      </c>
    </row>
    <row r="2495" spans="1:12" x14ac:dyDescent="0.3">
      <c r="A2495" t="s">
        <v>3</v>
      </c>
      <c r="B2495" t="s">
        <v>63</v>
      </c>
      <c r="C2495" t="s">
        <v>16</v>
      </c>
      <c r="D2495" t="s">
        <v>27</v>
      </c>
      <c r="E2495">
        <v>3233.42</v>
      </c>
      <c r="F2495">
        <v>953</v>
      </c>
      <c r="G2495" t="s">
        <v>79</v>
      </c>
      <c r="H2495">
        <v>1</v>
      </c>
      <c r="I2495">
        <v>7</v>
      </c>
      <c r="J2495" s="6">
        <v>43543</v>
      </c>
      <c r="K2495" s="7">
        <v>43525</v>
      </c>
      <c r="L2495" t="s">
        <v>10</v>
      </c>
    </row>
    <row r="2496" spans="1:12" x14ac:dyDescent="0.3">
      <c r="A2496" t="s">
        <v>2</v>
      </c>
      <c r="B2496" t="s">
        <v>66</v>
      </c>
      <c r="C2496" t="s">
        <v>16</v>
      </c>
      <c r="D2496" t="s">
        <v>27</v>
      </c>
      <c r="E2496">
        <v>24988.32</v>
      </c>
      <c r="F2496">
        <v>2221.1999999999998</v>
      </c>
      <c r="G2496" t="s">
        <v>79</v>
      </c>
      <c r="H2496">
        <v>1</v>
      </c>
      <c r="I2496">
        <v>5</v>
      </c>
      <c r="J2496" s="6">
        <v>43544</v>
      </c>
      <c r="K2496" s="7">
        <v>43525</v>
      </c>
      <c r="L2496" t="s">
        <v>11</v>
      </c>
    </row>
    <row r="2497" spans="1:12" x14ac:dyDescent="0.3">
      <c r="A2497" t="s">
        <v>5</v>
      </c>
      <c r="B2497" t="s">
        <v>66</v>
      </c>
      <c r="C2497" t="s">
        <v>15</v>
      </c>
      <c r="D2497" t="s">
        <v>27</v>
      </c>
      <c r="E2497">
        <v>3039.12</v>
      </c>
      <c r="F2497">
        <v>270.16000000000003</v>
      </c>
      <c r="G2497" t="s">
        <v>79</v>
      </c>
      <c r="H2497">
        <v>1</v>
      </c>
      <c r="I2497">
        <v>10</v>
      </c>
      <c r="J2497" s="6">
        <v>43544</v>
      </c>
      <c r="K2497" s="7">
        <v>43525</v>
      </c>
      <c r="L2497" t="s">
        <v>11</v>
      </c>
    </row>
    <row r="2498" spans="1:12" x14ac:dyDescent="0.3">
      <c r="A2498" t="s">
        <v>3</v>
      </c>
      <c r="B2498" t="s">
        <v>70</v>
      </c>
      <c r="C2498" t="s">
        <v>16</v>
      </c>
      <c r="D2498" t="s">
        <v>27</v>
      </c>
      <c r="E2498">
        <v>7322.83</v>
      </c>
      <c r="F2498">
        <v>875.53</v>
      </c>
      <c r="G2498" t="s">
        <v>79</v>
      </c>
      <c r="H2498">
        <v>1</v>
      </c>
      <c r="I2498">
        <v>1</v>
      </c>
      <c r="J2498" s="6">
        <v>43544</v>
      </c>
      <c r="K2498" s="7">
        <v>43525</v>
      </c>
      <c r="L2498" t="s">
        <v>9</v>
      </c>
    </row>
    <row r="2499" spans="1:12" x14ac:dyDescent="0.3">
      <c r="A2499" t="s">
        <v>4</v>
      </c>
      <c r="B2499" t="s">
        <v>69</v>
      </c>
      <c r="C2499" t="s">
        <v>16</v>
      </c>
      <c r="D2499" t="s">
        <v>27</v>
      </c>
      <c r="E2499">
        <v>14744.29</v>
      </c>
      <c r="F2499">
        <v>7692.69</v>
      </c>
      <c r="G2499" t="s">
        <v>79</v>
      </c>
      <c r="H2499">
        <v>1</v>
      </c>
      <c r="I2499">
        <v>1</v>
      </c>
      <c r="J2499" s="6">
        <v>43544</v>
      </c>
      <c r="K2499" s="7">
        <v>43525</v>
      </c>
      <c r="L2499" t="s">
        <v>8</v>
      </c>
    </row>
    <row r="2500" spans="1:12" x14ac:dyDescent="0.3">
      <c r="A2500" t="s">
        <v>3</v>
      </c>
      <c r="B2500" t="s">
        <v>69</v>
      </c>
      <c r="C2500" t="s">
        <v>16</v>
      </c>
      <c r="D2500" t="s">
        <v>27</v>
      </c>
      <c r="E2500">
        <v>5769.5</v>
      </c>
      <c r="F2500">
        <v>1944.08</v>
      </c>
      <c r="G2500" t="s">
        <v>79</v>
      </c>
      <c r="H2500">
        <v>1</v>
      </c>
      <c r="I2500">
        <v>7</v>
      </c>
      <c r="J2500" s="6">
        <v>43545</v>
      </c>
      <c r="K2500" s="7">
        <v>43525</v>
      </c>
      <c r="L2500" t="s">
        <v>8</v>
      </c>
    </row>
    <row r="2501" spans="1:12" x14ac:dyDescent="0.3">
      <c r="A2501" t="s">
        <v>3</v>
      </c>
      <c r="B2501" t="s">
        <v>65</v>
      </c>
      <c r="C2501" t="s">
        <v>16</v>
      </c>
      <c r="D2501" t="s">
        <v>27</v>
      </c>
      <c r="E2501">
        <v>12204.72</v>
      </c>
      <c r="F2501">
        <v>5571.72</v>
      </c>
      <c r="G2501" t="s">
        <v>79</v>
      </c>
      <c r="H2501">
        <v>1</v>
      </c>
      <c r="I2501">
        <v>5</v>
      </c>
      <c r="J2501" s="6">
        <v>43545</v>
      </c>
      <c r="K2501" s="7">
        <v>43525</v>
      </c>
      <c r="L2501" t="s">
        <v>12</v>
      </c>
    </row>
    <row r="2502" spans="1:12" x14ac:dyDescent="0.3">
      <c r="A2502" t="s">
        <v>4</v>
      </c>
      <c r="B2502" t="s">
        <v>67</v>
      </c>
      <c r="C2502" t="s">
        <v>15</v>
      </c>
      <c r="D2502" t="s">
        <v>27</v>
      </c>
      <c r="E2502">
        <v>16938.669999999998</v>
      </c>
      <c r="F2502">
        <v>6812.29</v>
      </c>
      <c r="G2502" t="s">
        <v>79</v>
      </c>
      <c r="H2502">
        <v>1</v>
      </c>
      <c r="I2502">
        <v>9</v>
      </c>
      <c r="J2502" s="6">
        <v>43545</v>
      </c>
      <c r="K2502" s="7">
        <v>43525</v>
      </c>
      <c r="L2502" t="s">
        <v>13</v>
      </c>
    </row>
    <row r="2503" spans="1:12" x14ac:dyDescent="0.3">
      <c r="A2503" t="s">
        <v>3</v>
      </c>
      <c r="B2503" t="s">
        <v>67</v>
      </c>
      <c r="C2503" t="s">
        <v>15</v>
      </c>
      <c r="D2503" t="s">
        <v>27</v>
      </c>
      <c r="E2503">
        <v>20895.96</v>
      </c>
      <c r="F2503">
        <v>11810.76</v>
      </c>
      <c r="G2503" t="s">
        <v>79</v>
      </c>
      <c r="H2503">
        <v>1</v>
      </c>
      <c r="I2503">
        <v>9</v>
      </c>
      <c r="J2503" s="6">
        <v>43545</v>
      </c>
      <c r="K2503" s="7">
        <v>43525</v>
      </c>
      <c r="L2503" t="s">
        <v>13</v>
      </c>
    </row>
    <row r="2504" spans="1:12" x14ac:dyDescent="0.3">
      <c r="A2504" t="s">
        <v>3</v>
      </c>
      <c r="B2504" t="s">
        <v>66</v>
      </c>
      <c r="C2504" t="s">
        <v>16</v>
      </c>
      <c r="D2504" t="s">
        <v>27</v>
      </c>
      <c r="E2504">
        <v>10139.44</v>
      </c>
      <c r="F2504">
        <v>3628.84</v>
      </c>
      <c r="G2504" t="s">
        <v>79</v>
      </c>
      <c r="H2504">
        <v>1</v>
      </c>
      <c r="I2504">
        <v>5</v>
      </c>
      <c r="J2504" s="6">
        <v>43545</v>
      </c>
      <c r="K2504" s="7">
        <v>43525</v>
      </c>
      <c r="L2504" t="s">
        <v>11</v>
      </c>
    </row>
    <row r="2505" spans="1:12" x14ac:dyDescent="0.3">
      <c r="A2505" t="s">
        <v>2</v>
      </c>
      <c r="B2505" t="s">
        <v>63</v>
      </c>
      <c r="C2505" t="s">
        <v>16</v>
      </c>
      <c r="D2505" t="s">
        <v>27</v>
      </c>
      <c r="E2505">
        <v>5403.89</v>
      </c>
      <c r="F2505">
        <v>2047.79</v>
      </c>
      <c r="G2505" t="s">
        <v>79</v>
      </c>
      <c r="H2505">
        <v>1</v>
      </c>
      <c r="I2505">
        <v>4</v>
      </c>
      <c r="J2505" s="6">
        <v>43546</v>
      </c>
      <c r="K2505" s="7">
        <v>43525</v>
      </c>
      <c r="L2505" t="s">
        <v>10</v>
      </c>
    </row>
    <row r="2506" spans="1:12" x14ac:dyDescent="0.3">
      <c r="A2506" t="s">
        <v>4</v>
      </c>
      <c r="B2506" t="s">
        <v>63</v>
      </c>
      <c r="C2506" t="s">
        <v>15</v>
      </c>
      <c r="D2506" t="s">
        <v>27</v>
      </c>
      <c r="E2506">
        <v>520.59</v>
      </c>
      <c r="F2506">
        <v>59.49</v>
      </c>
      <c r="G2506" t="s">
        <v>79</v>
      </c>
      <c r="H2506">
        <v>1</v>
      </c>
      <c r="I2506">
        <v>10</v>
      </c>
      <c r="J2506" s="6">
        <v>43546</v>
      </c>
      <c r="K2506" s="7">
        <v>43525</v>
      </c>
      <c r="L2506" t="s">
        <v>10</v>
      </c>
    </row>
    <row r="2507" spans="1:12" x14ac:dyDescent="0.3">
      <c r="A2507" t="s">
        <v>3</v>
      </c>
      <c r="B2507" t="s">
        <v>63</v>
      </c>
      <c r="C2507" t="s">
        <v>16</v>
      </c>
      <c r="D2507" t="s">
        <v>27</v>
      </c>
      <c r="E2507">
        <v>1247.54</v>
      </c>
      <c r="F2507">
        <v>367.71</v>
      </c>
      <c r="G2507" t="s">
        <v>79</v>
      </c>
      <c r="H2507">
        <v>1</v>
      </c>
      <c r="I2507">
        <v>2</v>
      </c>
      <c r="J2507" s="6">
        <v>43546</v>
      </c>
      <c r="K2507" s="7">
        <v>43525</v>
      </c>
      <c r="L2507" t="s">
        <v>10</v>
      </c>
    </row>
    <row r="2508" spans="1:12" x14ac:dyDescent="0.3">
      <c r="A2508" t="s">
        <v>5</v>
      </c>
      <c r="B2508" t="s">
        <v>67</v>
      </c>
      <c r="C2508" t="s">
        <v>16</v>
      </c>
      <c r="D2508" t="s">
        <v>27</v>
      </c>
      <c r="E2508">
        <v>3284.34</v>
      </c>
      <c r="F2508">
        <v>622.29999999999995</v>
      </c>
      <c r="G2508" t="s">
        <v>79</v>
      </c>
      <c r="H2508">
        <v>1</v>
      </c>
      <c r="I2508">
        <v>2</v>
      </c>
      <c r="J2508" s="6">
        <v>43546</v>
      </c>
      <c r="K2508" s="7">
        <v>43525</v>
      </c>
      <c r="L2508" t="s">
        <v>13</v>
      </c>
    </row>
    <row r="2509" spans="1:12" x14ac:dyDescent="0.3">
      <c r="A2509" t="s">
        <v>4</v>
      </c>
      <c r="B2509" t="s">
        <v>65</v>
      </c>
      <c r="C2509" t="s">
        <v>15</v>
      </c>
      <c r="D2509" t="s">
        <v>27</v>
      </c>
      <c r="E2509">
        <v>2453.27</v>
      </c>
      <c r="F2509">
        <v>1039.97</v>
      </c>
      <c r="G2509" t="s">
        <v>79</v>
      </c>
      <c r="H2509">
        <v>1</v>
      </c>
      <c r="I2509">
        <v>10</v>
      </c>
      <c r="J2509" s="6">
        <v>43546</v>
      </c>
      <c r="K2509" s="7">
        <v>43525</v>
      </c>
      <c r="L2509" t="s">
        <v>12</v>
      </c>
    </row>
    <row r="2510" spans="1:12" x14ac:dyDescent="0.3">
      <c r="A2510" t="s">
        <v>2</v>
      </c>
      <c r="B2510" t="s">
        <v>63</v>
      </c>
      <c r="C2510" t="s">
        <v>16</v>
      </c>
      <c r="D2510" t="s">
        <v>27</v>
      </c>
      <c r="E2510">
        <v>2444.16</v>
      </c>
      <c r="F2510">
        <v>1029.1199999999999</v>
      </c>
      <c r="G2510" t="s">
        <v>79</v>
      </c>
      <c r="H2510">
        <v>1</v>
      </c>
      <c r="I2510">
        <v>1</v>
      </c>
      <c r="J2510" s="6">
        <v>43546</v>
      </c>
      <c r="K2510" s="7">
        <v>43525</v>
      </c>
      <c r="L2510" t="s">
        <v>10</v>
      </c>
    </row>
    <row r="2511" spans="1:12" x14ac:dyDescent="0.3">
      <c r="A2511" t="s">
        <v>3</v>
      </c>
      <c r="B2511" t="s">
        <v>67</v>
      </c>
      <c r="C2511" t="s">
        <v>16</v>
      </c>
      <c r="D2511" t="s">
        <v>27</v>
      </c>
      <c r="E2511">
        <v>5724.48</v>
      </c>
      <c r="F2511">
        <v>2719.12</v>
      </c>
      <c r="G2511" t="s">
        <v>79</v>
      </c>
      <c r="H2511">
        <v>1</v>
      </c>
      <c r="I2511">
        <v>5</v>
      </c>
      <c r="J2511" s="6">
        <v>43547</v>
      </c>
      <c r="K2511" s="7">
        <v>43525</v>
      </c>
      <c r="L2511" t="s">
        <v>13</v>
      </c>
    </row>
    <row r="2512" spans="1:12" x14ac:dyDescent="0.3">
      <c r="A2512" t="s">
        <v>4</v>
      </c>
      <c r="B2512" t="s">
        <v>66</v>
      </c>
      <c r="C2512" t="s">
        <v>15</v>
      </c>
      <c r="D2512" t="s">
        <v>27</v>
      </c>
      <c r="E2512">
        <v>8474.16</v>
      </c>
      <c r="F2512">
        <v>1096.6400000000001</v>
      </c>
      <c r="G2512" t="s">
        <v>79</v>
      </c>
      <c r="H2512">
        <v>1</v>
      </c>
      <c r="I2512">
        <v>10</v>
      </c>
      <c r="J2512" s="6">
        <v>43547</v>
      </c>
      <c r="K2512" s="7">
        <v>43525</v>
      </c>
      <c r="L2512" t="s">
        <v>11</v>
      </c>
    </row>
    <row r="2513" spans="1:12" x14ac:dyDescent="0.3">
      <c r="A2513" t="s">
        <v>3</v>
      </c>
      <c r="B2513" t="s">
        <v>63</v>
      </c>
      <c r="C2513" t="s">
        <v>16</v>
      </c>
      <c r="D2513" t="s">
        <v>27</v>
      </c>
      <c r="E2513">
        <v>3246.15</v>
      </c>
      <c r="F2513">
        <v>683.4</v>
      </c>
      <c r="G2513" t="s">
        <v>79</v>
      </c>
      <c r="H2513">
        <v>1</v>
      </c>
      <c r="I2513">
        <v>5</v>
      </c>
      <c r="J2513" s="6">
        <v>43547</v>
      </c>
      <c r="K2513" s="7">
        <v>43525</v>
      </c>
      <c r="L2513" t="s">
        <v>10</v>
      </c>
    </row>
    <row r="2514" spans="1:12" x14ac:dyDescent="0.3">
      <c r="A2514" t="s">
        <v>2</v>
      </c>
      <c r="B2514" t="s">
        <v>67</v>
      </c>
      <c r="C2514" t="s">
        <v>16</v>
      </c>
      <c r="D2514" t="s">
        <v>27</v>
      </c>
      <c r="E2514">
        <v>6158.64</v>
      </c>
      <c r="F2514">
        <v>2001.57</v>
      </c>
      <c r="G2514" t="s">
        <v>79</v>
      </c>
      <c r="H2514">
        <v>1</v>
      </c>
      <c r="I2514">
        <v>7</v>
      </c>
      <c r="J2514" s="6">
        <v>43547</v>
      </c>
      <c r="K2514" s="7">
        <v>43525</v>
      </c>
      <c r="L2514" t="s">
        <v>13</v>
      </c>
    </row>
    <row r="2515" spans="1:12" x14ac:dyDescent="0.3">
      <c r="A2515" t="s">
        <v>3</v>
      </c>
      <c r="B2515" t="s">
        <v>66</v>
      </c>
      <c r="C2515" t="s">
        <v>15</v>
      </c>
      <c r="D2515" t="s">
        <v>27</v>
      </c>
      <c r="E2515">
        <v>7162.57</v>
      </c>
      <c r="F2515">
        <v>3736.98</v>
      </c>
      <c r="G2515" t="s">
        <v>79</v>
      </c>
      <c r="H2515">
        <v>1</v>
      </c>
      <c r="I2515">
        <v>10</v>
      </c>
      <c r="J2515" s="6">
        <v>43547</v>
      </c>
      <c r="K2515" s="7">
        <v>43525</v>
      </c>
      <c r="L2515" t="s">
        <v>11</v>
      </c>
    </row>
    <row r="2516" spans="1:12" x14ac:dyDescent="0.3">
      <c r="A2516" t="s">
        <v>4</v>
      </c>
      <c r="B2516" t="s">
        <v>66</v>
      </c>
      <c r="C2516" t="s">
        <v>16</v>
      </c>
      <c r="D2516" t="s">
        <v>27</v>
      </c>
      <c r="E2516">
        <v>5535.54</v>
      </c>
      <c r="F2516">
        <v>307.5</v>
      </c>
      <c r="G2516" t="s">
        <v>79</v>
      </c>
      <c r="H2516">
        <v>1</v>
      </c>
      <c r="I2516">
        <v>5</v>
      </c>
      <c r="J2516" s="6">
        <v>43547</v>
      </c>
      <c r="K2516" s="7">
        <v>43525</v>
      </c>
      <c r="L2516" t="s">
        <v>11</v>
      </c>
    </row>
    <row r="2517" spans="1:12" x14ac:dyDescent="0.3">
      <c r="A2517" t="s">
        <v>3</v>
      </c>
      <c r="B2517" t="s">
        <v>66</v>
      </c>
      <c r="C2517" t="s">
        <v>16</v>
      </c>
      <c r="D2517" t="s">
        <v>27</v>
      </c>
      <c r="E2517">
        <v>1350.72</v>
      </c>
      <c r="F2517">
        <v>615.36</v>
      </c>
      <c r="G2517" t="s">
        <v>79</v>
      </c>
      <c r="H2517">
        <v>1</v>
      </c>
      <c r="I2517">
        <v>5</v>
      </c>
      <c r="J2517" s="6">
        <v>43547</v>
      </c>
      <c r="K2517" s="7">
        <v>43525</v>
      </c>
      <c r="L2517" t="s">
        <v>11</v>
      </c>
    </row>
    <row r="2518" spans="1:12" x14ac:dyDescent="0.3">
      <c r="A2518" t="s">
        <v>3</v>
      </c>
      <c r="B2518" t="s">
        <v>63</v>
      </c>
      <c r="C2518" t="s">
        <v>15</v>
      </c>
      <c r="D2518" t="s">
        <v>27</v>
      </c>
      <c r="E2518">
        <v>25058</v>
      </c>
      <c r="F2518">
        <v>1566.1</v>
      </c>
      <c r="G2518" t="s">
        <v>79</v>
      </c>
      <c r="H2518">
        <v>1</v>
      </c>
      <c r="I2518">
        <v>10</v>
      </c>
      <c r="J2518" s="6">
        <v>43547</v>
      </c>
      <c r="K2518" s="7">
        <v>43525</v>
      </c>
      <c r="L2518" t="s">
        <v>10</v>
      </c>
    </row>
    <row r="2519" spans="1:12" x14ac:dyDescent="0.3">
      <c r="A2519" t="s">
        <v>3</v>
      </c>
      <c r="B2519" t="s">
        <v>63</v>
      </c>
      <c r="C2519" t="s">
        <v>16</v>
      </c>
      <c r="D2519" t="s">
        <v>27</v>
      </c>
      <c r="E2519">
        <v>827.45</v>
      </c>
      <c r="F2519">
        <v>200.35</v>
      </c>
      <c r="G2519" t="s">
        <v>79</v>
      </c>
      <c r="H2519">
        <v>1</v>
      </c>
      <c r="I2519">
        <v>1</v>
      </c>
      <c r="J2519" s="6">
        <v>43547</v>
      </c>
      <c r="K2519" s="7">
        <v>43525</v>
      </c>
      <c r="L2519" t="s">
        <v>10</v>
      </c>
    </row>
    <row r="2520" spans="1:12" x14ac:dyDescent="0.3">
      <c r="A2520" t="s">
        <v>5</v>
      </c>
      <c r="B2520" t="s">
        <v>63</v>
      </c>
      <c r="C2520" t="s">
        <v>16</v>
      </c>
      <c r="D2520" t="s">
        <v>27</v>
      </c>
      <c r="E2520">
        <v>21117.86</v>
      </c>
      <c r="F2520">
        <v>8033.96</v>
      </c>
      <c r="G2520" t="s">
        <v>79</v>
      </c>
      <c r="H2520">
        <v>1</v>
      </c>
      <c r="I2520">
        <v>3</v>
      </c>
      <c r="J2520" s="6">
        <v>43547</v>
      </c>
      <c r="K2520" s="7">
        <v>43525</v>
      </c>
      <c r="L2520" t="s">
        <v>10</v>
      </c>
    </row>
    <row r="2521" spans="1:12" x14ac:dyDescent="0.3">
      <c r="A2521" t="s">
        <v>2</v>
      </c>
      <c r="B2521" t="s">
        <v>65</v>
      </c>
      <c r="C2521" t="s">
        <v>15</v>
      </c>
      <c r="D2521" t="s">
        <v>27</v>
      </c>
      <c r="E2521">
        <v>4356.68</v>
      </c>
      <c r="F2521">
        <v>666.32</v>
      </c>
      <c r="G2521" t="s">
        <v>79</v>
      </c>
      <c r="H2521">
        <v>1</v>
      </c>
      <c r="I2521">
        <v>8</v>
      </c>
      <c r="J2521" s="6">
        <v>43547</v>
      </c>
      <c r="K2521" s="7">
        <v>43525</v>
      </c>
      <c r="L2521" t="s">
        <v>12</v>
      </c>
    </row>
    <row r="2522" spans="1:12" x14ac:dyDescent="0.3">
      <c r="A2522" t="s">
        <v>2</v>
      </c>
      <c r="B2522" t="s">
        <v>63</v>
      </c>
      <c r="C2522" t="s">
        <v>16</v>
      </c>
      <c r="D2522" t="s">
        <v>27</v>
      </c>
      <c r="E2522">
        <v>1760.76</v>
      </c>
      <c r="F2522">
        <v>-234.78</v>
      </c>
      <c r="G2522" t="s">
        <v>79</v>
      </c>
      <c r="H2522">
        <v>1</v>
      </c>
      <c r="I2522">
        <v>1</v>
      </c>
      <c r="J2522" s="6">
        <v>43548</v>
      </c>
      <c r="K2522" s="7">
        <v>43525</v>
      </c>
      <c r="L2522" t="s">
        <v>10</v>
      </c>
    </row>
    <row r="2523" spans="1:12" x14ac:dyDescent="0.3">
      <c r="A2523" t="s">
        <v>3</v>
      </c>
      <c r="B2523" t="s">
        <v>65</v>
      </c>
      <c r="C2523" t="s">
        <v>16</v>
      </c>
      <c r="D2523" t="s">
        <v>27</v>
      </c>
      <c r="E2523">
        <v>38302.559999999998</v>
      </c>
      <c r="F2523">
        <v>16172.16</v>
      </c>
      <c r="G2523" t="s">
        <v>79</v>
      </c>
      <c r="H2523">
        <v>1</v>
      </c>
      <c r="I2523">
        <v>1</v>
      </c>
      <c r="J2523" s="6">
        <v>43548</v>
      </c>
      <c r="K2523" s="7">
        <v>43525</v>
      </c>
      <c r="L2523" t="s">
        <v>12</v>
      </c>
    </row>
    <row r="2524" spans="1:12" x14ac:dyDescent="0.3">
      <c r="A2524" t="s">
        <v>5</v>
      </c>
      <c r="B2524" t="s">
        <v>63</v>
      </c>
      <c r="C2524" t="s">
        <v>16</v>
      </c>
      <c r="D2524" t="s">
        <v>27</v>
      </c>
      <c r="E2524">
        <v>12711.24</v>
      </c>
      <c r="F2524">
        <v>3289.96</v>
      </c>
      <c r="G2524" t="s">
        <v>79</v>
      </c>
      <c r="H2524">
        <v>1</v>
      </c>
      <c r="I2524">
        <v>4</v>
      </c>
      <c r="J2524" s="6">
        <v>43548</v>
      </c>
      <c r="K2524" s="7">
        <v>43525</v>
      </c>
      <c r="L2524" t="s">
        <v>10</v>
      </c>
    </row>
    <row r="2525" spans="1:12" x14ac:dyDescent="0.3">
      <c r="A2525" t="s">
        <v>4</v>
      </c>
      <c r="B2525" t="s">
        <v>63</v>
      </c>
      <c r="C2525" t="s">
        <v>15</v>
      </c>
      <c r="D2525" t="s">
        <v>27</v>
      </c>
      <c r="E2525">
        <v>5155.6499999999996</v>
      </c>
      <c r="F2525">
        <v>596.95000000000005</v>
      </c>
      <c r="G2525" t="s">
        <v>79</v>
      </c>
      <c r="H2525">
        <v>1</v>
      </c>
      <c r="I2525">
        <v>10</v>
      </c>
      <c r="J2525" s="6">
        <v>43548</v>
      </c>
      <c r="K2525" s="7">
        <v>43525</v>
      </c>
      <c r="L2525" t="s">
        <v>10</v>
      </c>
    </row>
    <row r="2526" spans="1:12" x14ac:dyDescent="0.3">
      <c r="A2526" t="s">
        <v>3</v>
      </c>
      <c r="B2526" t="s">
        <v>63</v>
      </c>
      <c r="C2526" t="s">
        <v>15</v>
      </c>
      <c r="D2526" t="s">
        <v>27</v>
      </c>
      <c r="E2526">
        <v>4073.6</v>
      </c>
      <c r="F2526">
        <v>2058.2399999999998</v>
      </c>
      <c r="G2526" t="s">
        <v>79</v>
      </c>
      <c r="H2526">
        <v>1</v>
      </c>
      <c r="I2526">
        <v>10</v>
      </c>
      <c r="J2526" s="6">
        <v>43548</v>
      </c>
      <c r="K2526" s="7">
        <v>43525</v>
      </c>
      <c r="L2526" t="s">
        <v>10</v>
      </c>
    </row>
    <row r="2527" spans="1:12" x14ac:dyDescent="0.3">
      <c r="A2527" t="s">
        <v>3</v>
      </c>
      <c r="B2527" t="s">
        <v>65</v>
      </c>
      <c r="C2527" t="s">
        <v>16</v>
      </c>
      <c r="D2527" t="s">
        <v>27</v>
      </c>
      <c r="E2527">
        <v>418.08</v>
      </c>
      <c r="F2527">
        <v>-15.68</v>
      </c>
      <c r="G2527" t="s">
        <v>79</v>
      </c>
      <c r="H2527">
        <v>1</v>
      </c>
      <c r="I2527">
        <v>1</v>
      </c>
      <c r="J2527" s="6">
        <v>43548</v>
      </c>
      <c r="K2527" s="7">
        <v>43525</v>
      </c>
      <c r="L2527" t="s">
        <v>12</v>
      </c>
    </row>
    <row r="2528" spans="1:12" x14ac:dyDescent="0.3">
      <c r="A2528" t="s">
        <v>3</v>
      </c>
      <c r="B2528" t="s">
        <v>66</v>
      </c>
      <c r="C2528" t="s">
        <v>15</v>
      </c>
      <c r="D2528" t="s">
        <v>27</v>
      </c>
      <c r="E2528">
        <v>3325.88</v>
      </c>
      <c r="F2528">
        <v>234.77</v>
      </c>
      <c r="G2528" t="s">
        <v>79</v>
      </c>
      <c r="H2528">
        <v>1</v>
      </c>
      <c r="I2528">
        <v>8</v>
      </c>
      <c r="J2528" s="6">
        <v>43548</v>
      </c>
      <c r="K2528" s="7">
        <v>43525</v>
      </c>
      <c r="L2528" t="s">
        <v>11</v>
      </c>
    </row>
    <row r="2529" spans="1:12" x14ac:dyDescent="0.3">
      <c r="A2529" t="s">
        <v>4</v>
      </c>
      <c r="B2529" t="s">
        <v>63</v>
      </c>
      <c r="C2529" t="s">
        <v>16</v>
      </c>
      <c r="D2529" t="s">
        <v>27</v>
      </c>
      <c r="E2529">
        <v>13633.83</v>
      </c>
      <c r="F2529">
        <v>6576.33</v>
      </c>
      <c r="G2529" t="s">
        <v>79</v>
      </c>
      <c r="H2529">
        <v>1</v>
      </c>
      <c r="I2529">
        <v>2</v>
      </c>
      <c r="J2529" s="6">
        <v>43548</v>
      </c>
      <c r="K2529" s="7">
        <v>43525</v>
      </c>
      <c r="L2529" t="s">
        <v>10</v>
      </c>
    </row>
    <row r="2530" spans="1:12" x14ac:dyDescent="0.3">
      <c r="A2530" t="s">
        <v>3</v>
      </c>
      <c r="B2530" t="s">
        <v>63</v>
      </c>
      <c r="C2530" t="s">
        <v>16</v>
      </c>
      <c r="D2530" t="s">
        <v>27</v>
      </c>
      <c r="E2530">
        <v>1985.88</v>
      </c>
      <c r="F2530">
        <v>877.96</v>
      </c>
      <c r="G2530" t="s">
        <v>79</v>
      </c>
      <c r="H2530">
        <v>1</v>
      </c>
      <c r="I2530">
        <v>3</v>
      </c>
      <c r="J2530" s="6">
        <v>43548</v>
      </c>
      <c r="K2530" s="7">
        <v>43525</v>
      </c>
      <c r="L2530" t="s">
        <v>10</v>
      </c>
    </row>
    <row r="2531" spans="1:12" x14ac:dyDescent="0.3">
      <c r="A2531" t="s">
        <v>5</v>
      </c>
      <c r="B2531" t="s">
        <v>63</v>
      </c>
      <c r="C2531" t="s">
        <v>16</v>
      </c>
      <c r="D2531" t="s">
        <v>27</v>
      </c>
      <c r="E2531">
        <v>4341.6000000000004</v>
      </c>
      <c r="F2531">
        <v>1157.76</v>
      </c>
      <c r="G2531" t="s">
        <v>79</v>
      </c>
      <c r="H2531">
        <v>1</v>
      </c>
      <c r="I2531">
        <v>4</v>
      </c>
      <c r="J2531" s="6">
        <v>43548</v>
      </c>
      <c r="K2531" s="7">
        <v>43525</v>
      </c>
      <c r="L2531" t="s">
        <v>10</v>
      </c>
    </row>
    <row r="2532" spans="1:12" x14ac:dyDescent="0.3">
      <c r="A2532" t="s">
        <v>3</v>
      </c>
      <c r="B2532" t="s">
        <v>65</v>
      </c>
      <c r="C2532" t="s">
        <v>16</v>
      </c>
      <c r="D2532" t="s">
        <v>27</v>
      </c>
      <c r="E2532">
        <v>967.48</v>
      </c>
      <c r="F2532">
        <v>549.94000000000005</v>
      </c>
      <c r="G2532" t="s">
        <v>79</v>
      </c>
      <c r="H2532">
        <v>1</v>
      </c>
      <c r="I2532">
        <v>4</v>
      </c>
      <c r="J2532" s="6">
        <v>43549</v>
      </c>
      <c r="K2532" s="7">
        <v>43525</v>
      </c>
      <c r="L2532" t="s">
        <v>12</v>
      </c>
    </row>
    <row r="2533" spans="1:12" x14ac:dyDescent="0.3">
      <c r="A2533" t="s">
        <v>4</v>
      </c>
      <c r="B2533" t="s">
        <v>67</v>
      </c>
      <c r="C2533" t="s">
        <v>16</v>
      </c>
      <c r="D2533" t="s">
        <v>27</v>
      </c>
      <c r="E2533">
        <v>9031.6</v>
      </c>
      <c r="F2533">
        <v>-451.6</v>
      </c>
      <c r="G2533" t="s">
        <v>79</v>
      </c>
      <c r="H2533">
        <v>1</v>
      </c>
      <c r="I2533">
        <v>5</v>
      </c>
      <c r="J2533" s="6">
        <v>43549</v>
      </c>
      <c r="K2533" s="7">
        <v>43525</v>
      </c>
      <c r="L2533" t="s">
        <v>13</v>
      </c>
    </row>
    <row r="2534" spans="1:12" x14ac:dyDescent="0.3">
      <c r="A2534" t="s">
        <v>4</v>
      </c>
      <c r="B2534" t="s">
        <v>63</v>
      </c>
      <c r="C2534" t="s">
        <v>15</v>
      </c>
      <c r="D2534" t="s">
        <v>27</v>
      </c>
      <c r="E2534">
        <v>18319.14</v>
      </c>
      <c r="F2534">
        <v>2239.02</v>
      </c>
      <c r="G2534" t="s">
        <v>79</v>
      </c>
      <c r="H2534">
        <v>1</v>
      </c>
      <c r="I2534">
        <v>10</v>
      </c>
      <c r="J2534" s="6">
        <v>43549</v>
      </c>
      <c r="K2534" s="7">
        <v>43525</v>
      </c>
      <c r="L2534" t="s">
        <v>10</v>
      </c>
    </row>
    <row r="2535" spans="1:12" x14ac:dyDescent="0.3">
      <c r="A2535" t="s">
        <v>5</v>
      </c>
      <c r="B2535" t="s">
        <v>70</v>
      </c>
      <c r="C2535" t="s">
        <v>16</v>
      </c>
      <c r="D2535" t="s">
        <v>27</v>
      </c>
      <c r="E2535">
        <v>6213.31</v>
      </c>
      <c r="F2535">
        <v>2701.45</v>
      </c>
      <c r="G2535" t="s">
        <v>79</v>
      </c>
      <c r="H2535">
        <v>1</v>
      </c>
      <c r="I2535">
        <v>2</v>
      </c>
      <c r="J2535" s="6">
        <v>43549</v>
      </c>
      <c r="K2535" s="7">
        <v>43525</v>
      </c>
      <c r="L2535" t="s">
        <v>9</v>
      </c>
    </row>
    <row r="2536" spans="1:12" x14ac:dyDescent="0.3">
      <c r="A2536" t="s">
        <v>3</v>
      </c>
      <c r="B2536" t="s">
        <v>69</v>
      </c>
      <c r="C2536" t="s">
        <v>15</v>
      </c>
      <c r="D2536" t="s">
        <v>27</v>
      </c>
      <c r="E2536">
        <v>1972.48</v>
      </c>
      <c r="F2536">
        <v>921.92</v>
      </c>
      <c r="G2536" t="s">
        <v>79</v>
      </c>
      <c r="H2536">
        <v>1</v>
      </c>
      <c r="I2536">
        <v>9</v>
      </c>
      <c r="J2536" s="6">
        <v>43549</v>
      </c>
      <c r="K2536" s="7">
        <v>43525</v>
      </c>
      <c r="L2536" t="s">
        <v>8</v>
      </c>
    </row>
    <row r="2537" spans="1:12" x14ac:dyDescent="0.3">
      <c r="A2537" t="s">
        <v>3</v>
      </c>
      <c r="B2537" t="s">
        <v>69</v>
      </c>
      <c r="C2537" t="s">
        <v>15</v>
      </c>
      <c r="D2537" t="s">
        <v>27</v>
      </c>
      <c r="E2537">
        <v>8140.5</v>
      </c>
      <c r="F2537">
        <v>2442.15</v>
      </c>
      <c r="G2537" t="s">
        <v>79</v>
      </c>
      <c r="H2537">
        <v>1</v>
      </c>
      <c r="I2537">
        <v>9</v>
      </c>
      <c r="J2537" s="6">
        <v>43549</v>
      </c>
      <c r="K2537" s="7">
        <v>43525</v>
      </c>
      <c r="L2537" t="s">
        <v>8</v>
      </c>
    </row>
    <row r="2538" spans="1:12" x14ac:dyDescent="0.3">
      <c r="A2538" t="s">
        <v>4</v>
      </c>
      <c r="B2538" t="s">
        <v>69</v>
      </c>
      <c r="C2538" t="s">
        <v>16</v>
      </c>
      <c r="D2538" t="s">
        <v>27</v>
      </c>
      <c r="E2538">
        <v>2767.77</v>
      </c>
      <c r="F2538">
        <v>1168.6199999999999</v>
      </c>
      <c r="G2538" t="s">
        <v>79</v>
      </c>
      <c r="H2538">
        <v>1</v>
      </c>
      <c r="I2538">
        <v>2</v>
      </c>
      <c r="J2538" s="6">
        <v>43549</v>
      </c>
      <c r="K2538" s="7">
        <v>43525</v>
      </c>
      <c r="L2538" t="s">
        <v>8</v>
      </c>
    </row>
    <row r="2539" spans="1:12" x14ac:dyDescent="0.3">
      <c r="A2539" t="s">
        <v>3</v>
      </c>
      <c r="B2539" t="s">
        <v>65</v>
      </c>
      <c r="C2539" t="s">
        <v>15</v>
      </c>
      <c r="D2539" t="s">
        <v>27</v>
      </c>
      <c r="E2539">
        <v>8301.2999999999993</v>
      </c>
      <c r="F2539">
        <v>2371.8000000000002</v>
      </c>
      <c r="G2539" t="s">
        <v>79</v>
      </c>
      <c r="H2539">
        <v>1</v>
      </c>
      <c r="I2539">
        <v>9</v>
      </c>
      <c r="J2539" s="6">
        <v>43550</v>
      </c>
      <c r="K2539" s="7">
        <v>43525</v>
      </c>
      <c r="L2539" t="s">
        <v>12</v>
      </c>
    </row>
    <row r="2540" spans="1:12" x14ac:dyDescent="0.3">
      <c r="A2540" t="s">
        <v>3</v>
      </c>
      <c r="B2540" t="s">
        <v>67</v>
      </c>
      <c r="C2540" t="s">
        <v>16</v>
      </c>
      <c r="D2540" t="s">
        <v>27</v>
      </c>
      <c r="E2540">
        <v>17456.45</v>
      </c>
      <c r="F2540">
        <v>1328.21</v>
      </c>
      <c r="G2540" t="s">
        <v>79</v>
      </c>
      <c r="H2540">
        <v>1</v>
      </c>
      <c r="I2540">
        <v>5</v>
      </c>
      <c r="J2540" s="6">
        <v>43550</v>
      </c>
      <c r="K2540" s="7">
        <v>43525</v>
      </c>
      <c r="L2540" t="s">
        <v>13</v>
      </c>
    </row>
    <row r="2541" spans="1:12" x14ac:dyDescent="0.3">
      <c r="A2541" t="s">
        <v>2</v>
      </c>
      <c r="B2541" t="s">
        <v>65</v>
      </c>
      <c r="C2541" t="s">
        <v>15</v>
      </c>
      <c r="D2541" t="s">
        <v>27</v>
      </c>
      <c r="E2541">
        <v>17923.84</v>
      </c>
      <c r="F2541">
        <v>6226.16</v>
      </c>
      <c r="G2541" t="s">
        <v>79</v>
      </c>
      <c r="H2541">
        <v>1</v>
      </c>
      <c r="I2541">
        <v>10</v>
      </c>
      <c r="J2541" s="6">
        <v>43550</v>
      </c>
      <c r="K2541" s="7">
        <v>43525</v>
      </c>
      <c r="L2541" t="s">
        <v>12</v>
      </c>
    </row>
    <row r="2542" spans="1:12" x14ac:dyDescent="0.3">
      <c r="A2542" t="s">
        <v>3</v>
      </c>
      <c r="B2542" t="s">
        <v>63</v>
      </c>
      <c r="C2542" t="s">
        <v>15</v>
      </c>
      <c r="D2542" t="s">
        <v>27</v>
      </c>
      <c r="E2542">
        <v>4703.3999999999996</v>
      </c>
      <c r="F2542">
        <v>1463.28</v>
      </c>
      <c r="G2542" t="s">
        <v>79</v>
      </c>
      <c r="H2542">
        <v>1</v>
      </c>
      <c r="I2542">
        <v>9</v>
      </c>
      <c r="J2542" s="6">
        <v>43550</v>
      </c>
      <c r="K2542" s="7">
        <v>43525</v>
      </c>
      <c r="L2542" t="s">
        <v>10</v>
      </c>
    </row>
    <row r="2543" spans="1:12" x14ac:dyDescent="0.3">
      <c r="A2543" t="s">
        <v>4</v>
      </c>
      <c r="B2543" t="s">
        <v>69</v>
      </c>
      <c r="C2543" t="s">
        <v>16</v>
      </c>
      <c r="D2543" t="s">
        <v>27</v>
      </c>
      <c r="E2543">
        <v>2442.15</v>
      </c>
      <c r="F2543">
        <v>1085.4000000000001</v>
      </c>
      <c r="G2543" t="s">
        <v>79</v>
      </c>
      <c r="H2543">
        <v>1</v>
      </c>
      <c r="I2543">
        <v>6</v>
      </c>
      <c r="J2543" s="6">
        <v>43550</v>
      </c>
      <c r="K2543" s="7">
        <v>43525</v>
      </c>
      <c r="L2543" t="s">
        <v>8</v>
      </c>
    </row>
    <row r="2544" spans="1:12" x14ac:dyDescent="0.3">
      <c r="A2544" t="s">
        <v>3</v>
      </c>
      <c r="B2544" t="s">
        <v>70</v>
      </c>
      <c r="C2544" t="s">
        <v>16</v>
      </c>
      <c r="D2544" t="s">
        <v>27</v>
      </c>
      <c r="E2544">
        <v>2614</v>
      </c>
      <c r="F2544">
        <v>861.07</v>
      </c>
      <c r="G2544" t="s">
        <v>79</v>
      </c>
      <c r="H2544">
        <v>1</v>
      </c>
      <c r="I2544">
        <v>1</v>
      </c>
      <c r="J2544" s="6">
        <v>43550</v>
      </c>
      <c r="K2544" s="7">
        <v>43525</v>
      </c>
      <c r="L2544" t="s">
        <v>9</v>
      </c>
    </row>
    <row r="2545" spans="1:12" x14ac:dyDescent="0.3">
      <c r="A2545" t="s">
        <v>4</v>
      </c>
      <c r="B2545" t="s">
        <v>65</v>
      </c>
      <c r="C2545" t="s">
        <v>16</v>
      </c>
      <c r="D2545" t="s">
        <v>27</v>
      </c>
      <c r="E2545">
        <v>6934.5</v>
      </c>
      <c r="F2545">
        <v>1926.24</v>
      </c>
      <c r="G2545" t="s">
        <v>79</v>
      </c>
      <c r="H2545">
        <v>1</v>
      </c>
      <c r="I2545">
        <v>7</v>
      </c>
      <c r="J2545" s="6">
        <v>43550</v>
      </c>
      <c r="K2545" s="7">
        <v>43525</v>
      </c>
      <c r="L2545" t="s">
        <v>12</v>
      </c>
    </row>
    <row r="2546" spans="1:12" x14ac:dyDescent="0.3">
      <c r="A2546" t="s">
        <v>4</v>
      </c>
      <c r="B2546" t="s">
        <v>66</v>
      </c>
      <c r="C2546" t="s">
        <v>15</v>
      </c>
      <c r="D2546" t="s">
        <v>27</v>
      </c>
      <c r="E2546">
        <v>580.89</v>
      </c>
      <c r="F2546">
        <v>293.85000000000002</v>
      </c>
      <c r="G2546" t="s">
        <v>79</v>
      </c>
      <c r="H2546">
        <v>1</v>
      </c>
      <c r="I2546">
        <v>10</v>
      </c>
      <c r="J2546" s="6">
        <v>43550</v>
      </c>
      <c r="K2546" s="7">
        <v>43525</v>
      </c>
      <c r="L2546" t="s">
        <v>11</v>
      </c>
    </row>
    <row r="2547" spans="1:12" x14ac:dyDescent="0.3">
      <c r="A2547" t="s">
        <v>5</v>
      </c>
      <c r="B2547" t="s">
        <v>63</v>
      </c>
      <c r="C2547" t="s">
        <v>16</v>
      </c>
      <c r="D2547" t="s">
        <v>27</v>
      </c>
      <c r="E2547">
        <v>8911</v>
      </c>
      <c r="F2547">
        <v>2438.8000000000002</v>
      </c>
      <c r="G2547" t="s">
        <v>79</v>
      </c>
      <c r="H2547">
        <v>1</v>
      </c>
      <c r="I2547">
        <v>3</v>
      </c>
      <c r="J2547" s="6">
        <v>43550</v>
      </c>
      <c r="K2547" s="7">
        <v>43525</v>
      </c>
      <c r="L2547" t="s">
        <v>10</v>
      </c>
    </row>
    <row r="2548" spans="1:12" x14ac:dyDescent="0.3">
      <c r="A2548" t="s">
        <v>5</v>
      </c>
      <c r="B2548" t="s">
        <v>67</v>
      </c>
      <c r="C2548" t="s">
        <v>16</v>
      </c>
      <c r="D2548" t="s">
        <v>27</v>
      </c>
      <c r="E2548">
        <v>8864.1</v>
      </c>
      <c r="F2548">
        <v>4924.5</v>
      </c>
      <c r="G2548" t="s">
        <v>79</v>
      </c>
      <c r="H2548">
        <v>1</v>
      </c>
      <c r="I2548">
        <v>5</v>
      </c>
      <c r="J2548" s="6">
        <v>43550</v>
      </c>
      <c r="K2548" s="7">
        <v>43525</v>
      </c>
      <c r="L2548" t="s">
        <v>13</v>
      </c>
    </row>
    <row r="2549" spans="1:12" x14ac:dyDescent="0.3">
      <c r="A2549" t="s">
        <v>4</v>
      </c>
      <c r="B2549" t="s">
        <v>65</v>
      </c>
      <c r="C2549" t="s">
        <v>16</v>
      </c>
      <c r="D2549" t="s">
        <v>27</v>
      </c>
      <c r="E2549">
        <v>12284.45</v>
      </c>
      <c r="F2549">
        <v>5818.95</v>
      </c>
      <c r="G2549" t="s">
        <v>79</v>
      </c>
      <c r="H2549">
        <v>1</v>
      </c>
      <c r="I2549">
        <v>1</v>
      </c>
      <c r="J2549" s="6">
        <v>43551</v>
      </c>
      <c r="K2549" s="7">
        <v>43525</v>
      </c>
      <c r="L2549" t="s">
        <v>12</v>
      </c>
    </row>
    <row r="2550" spans="1:12" x14ac:dyDescent="0.3">
      <c r="A2550" t="s">
        <v>2</v>
      </c>
      <c r="B2550" t="s">
        <v>63</v>
      </c>
      <c r="C2550" t="s">
        <v>16</v>
      </c>
      <c r="D2550" t="s">
        <v>27</v>
      </c>
      <c r="E2550">
        <v>38228.19</v>
      </c>
      <c r="F2550">
        <v>12072.06</v>
      </c>
      <c r="G2550" t="s">
        <v>79</v>
      </c>
      <c r="H2550">
        <v>1</v>
      </c>
      <c r="I2550">
        <v>5</v>
      </c>
      <c r="J2550" s="6">
        <v>43551</v>
      </c>
      <c r="K2550" s="7">
        <v>43525</v>
      </c>
      <c r="L2550" t="s">
        <v>10</v>
      </c>
    </row>
    <row r="2551" spans="1:12" x14ac:dyDescent="0.3">
      <c r="A2551" t="s">
        <v>5</v>
      </c>
      <c r="B2551" t="s">
        <v>63</v>
      </c>
      <c r="C2551" t="s">
        <v>16</v>
      </c>
      <c r="D2551" t="s">
        <v>27</v>
      </c>
      <c r="E2551">
        <v>610.24</v>
      </c>
      <c r="F2551">
        <v>99.49</v>
      </c>
      <c r="G2551" t="s">
        <v>79</v>
      </c>
      <c r="H2551">
        <v>1</v>
      </c>
      <c r="I2551">
        <v>2</v>
      </c>
      <c r="J2551" s="6">
        <v>43551</v>
      </c>
      <c r="K2551" s="7">
        <v>43525</v>
      </c>
      <c r="L2551" t="s">
        <v>10</v>
      </c>
    </row>
    <row r="2552" spans="1:12" x14ac:dyDescent="0.3">
      <c r="A2552" t="s">
        <v>4</v>
      </c>
      <c r="B2552" t="s">
        <v>70</v>
      </c>
      <c r="C2552" t="s">
        <v>16</v>
      </c>
      <c r="D2552" t="s">
        <v>27</v>
      </c>
      <c r="E2552">
        <v>3525.81</v>
      </c>
      <c r="F2552">
        <v>689.83</v>
      </c>
      <c r="G2552" t="s">
        <v>79</v>
      </c>
      <c r="H2552">
        <v>1</v>
      </c>
      <c r="I2552">
        <v>4</v>
      </c>
      <c r="J2552" s="6">
        <v>43551</v>
      </c>
      <c r="K2552" s="7">
        <v>43525</v>
      </c>
      <c r="L2552" t="s">
        <v>9</v>
      </c>
    </row>
    <row r="2553" spans="1:12" x14ac:dyDescent="0.3">
      <c r="A2553" t="s">
        <v>4</v>
      </c>
      <c r="B2553" t="s">
        <v>69</v>
      </c>
      <c r="C2553" t="s">
        <v>16</v>
      </c>
      <c r="D2553" t="s">
        <v>27</v>
      </c>
      <c r="E2553">
        <v>35906.639999999999</v>
      </c>
      <c r="F2553">
        <v>2564.7199999999998</v>
      </c>
      <c r="G2553" t="s">
        <v>79</v>
      </c>
      <c r="H2553">
        <v>1</v>
      </c>
      <c r="I2553">
        <v>5</v>
      </c>
      <c r="J2553" s="6">
        <v>43551</v>
      </c>
      <c r="K2553" s="7">
        <v>43525</v>
      </c>
      <c r="L2553" t="s">
        <v>8</v>
      </c>
    </row>
    <row r="2554" spans="1:12" x14ac:dyDescent="0.3">
      <c r="A2554" t="s">
        <v>3</v>
      </c>
      <c r="B2554" t="s">
        <v>63</v>
      </c>
      <c r="C2554" t="s">
        <v>16</v>
      </c>
      <c r="D2554" t="s">
        <v>27</v>
      </c>
      <c r="E2554">
        <v>2940.63</v>
      </c>
      <c r="F2554">
        <v>1392.93</v>
      </c>
      <c r="G2554" t="s">
        <v>79</v>
      </c>
      <c r="H2554">
        <v>1</v>
      </c>
      <c r="I2554">
        <v>7</v>
      </c>
      <c r="J2554" s="6">
        <v>43552</v>
      </c>
      <c r="K2554" s="7">
        <v>43525</v>
      </c>
      <c r="L2554" t="s">
        <v>10</v>
      </c>
    </row>
    <row r="2555" spans="1:12" x14ac:dyDescent="0.3">
      <c r="A2555" t="s">
        <v>3</v>
      </c>
      <c r="B2555" t="s">
        <v>69</v>
      </c>
      <c r="C2555" t="s">
        <v>15</v>
      </c>
      <c r="D2555" t="s">
        <v>27</v>
      </c>
      <c r="E2555">
        <v>24059.7</v>
      </c>
      <c r="F2555">
        <v>12831.84</v>
      </c>
      <c r="G2555" t="s">
        <v>79</v>
      </c>
      <c r="H2555">
        <v>1</v>
      </c>
      <c r="I2555">
        <v>10</v>
      </c>
      <c r="J2555" s="6">
        <v>43553</v>
      </c>
      <c r="K2555" s="7">
        <v>43525</v>
      </c>
      <c r="L2555" t="s">
        <v>8</v>
      </c>
    </row>
    <row r="2556" spans="1:12" x14ac:dyDescent="0.3">
      <c r="A2556" t="s">
        <v>3</v>
      </c>
      <c r="B2556" t="s">
        <v>69</v>
      </c>
      <c r="C2556" t="s">
        <v>15</v>
      </c>
      <c r="D2556" t="s">
        <v>27</v>
      </c>
      <c r="E2556">
        <v>13137.36</v>
      </c>
      <c r="F2556">
        <v>5254.96</v>
      </c>
      <c r="G2556" t="s">
        <v>79</v>
      </c>
      <c r="H2556">
        <v>1</v>
      </c>
      <c r="I2556">
        <v>9</v>
      </c>
      <c r="J2556" s="6">
        <v>43553</v>
      </c>
      <c r="K2556" s="7">
        <v>43525</v>
      </c>
      <c r="L2556" t="s">
        <v>8</v>
      </c>
    </row>
    <row r="2557" spans="1:12" x14ac:dyDescent="0.3">
      <c r="A2557" t="s">
        <v>3</v>
      </c>
      <c r="B2557" t="s">
        <v>66</v>
      </c>
      <c r="C2557" t="s">
        <v>15</v>
      </c>
      <c r="D2557" t="s">
        <v>27</v>
      </c>
      <c r="E2557">
        <v>8249.0400000000009</v>
      </c>
      <c r="F2557">
        <v>1649.8</v>
      </c>
      <c r="G2557" t="s">
        <v>79</v>
      </c>
      <c r="H2557">
        <v>1</v>
      </c>
      <c r="I2557">
        <v>10</v>
      </c>
      <c r="J2557" s="6">
        <v>43553</v>
      </c>
      <c r="K2557" s="7">
        <v>43525</v>
      </c>
      <c r="L2557" t="s">
        <v>11</v>
      </c>
    </row>
    <row r="2558" spans="1:12" x14ac:dyDescent="0.3">
      <c r="A2558" t="s">
        <v>2</v>
      </c>
      <c r="B2558" t="s">
        <v>67</v>
      </c>
      <c r="C2558" t="s">
        <v>15</v>
      </c>
      <c r="D2558" t="s">
        <v>27</v>
      </c>
      <c r="E2558">
        <v>18430.36</v>
      </c>
      <c r="F2558">
        <v>2403.96</v>
      </c>
      <c r="G2558" t="s">
        <v>79</v>
      </c>
      <c r="H2558">
        <v>1</v>
      </c>
      <c r="I2558">
        <v>8</v>
      </c>
      <c r="J2558" s="6">
        <v>43553</v>
      </c>
      <c r="K2558" s="7">
        <v>43525</v>
      </c>
      <c r="L2558" t="s">
        <v>13</v>
      </c>
    </row>
    <row r="2559" spans="1:12" x14ac:dyDescent="0.3">
      <c r="A2559" t="s">
        <v>4</v>
      </c>
      <c r="B2559" t="s">
        <v>63</v>
      </c>
      <c r="C2559" t="s">
        <v>16</v>
      </c>
      <c r="D2559" t="s">
        <v>27</v>
      </c>
      <c r="E2559">
        <v>11246.96</v>
      </c>
      <c r="F2559">
        <v>6037.85</v>
      </c>
      <c r="G2559" t="s">
        <v>79</v>
      </c>
      <c r="H2559">
        <v>1</v>
      </c>
      <c r="I2559">
        <v>6</v>
      </c>
      <c r="J2559" s="6">
        <v>43553</v>
      </c>
      <c r="K2559" s="7">
        <v>43525</v>
      </c>
      <c r="L2559" t="s">
        <v>10</v>
      </c>
    </row>
    <row r="2560" spans="1:12" x14ac:dyDescent="0.3">
      <c r="A2560" t="s">
        <v>2</v>
      </c>
      <c r="B2560" t="s">
        <v>63</v>
      </c>
      <c r="C2560" t="s">
        <v>16</v>
      </c>
      <c r="D2560" t="s">
        <v>27</v>
      </c>
      <c r="E2560">
        <v>5601.2</v>
      </c>
      <c r="F2560">
        <v>1474</v>
      </c>
      <c r="G2560" t="s">
        <v>79</v>
      </c>
      <c r="H2560">
        <v>1</v>
      </c>
      <c r="I2560">
        <v>6</v>
      </c>
      <c r="J2560" s="6">
        <v>43553</v>
      </c>
      <c r="K2560" s="7">
        <v>43525</v>
      </c>
      <c r="L2560" t="s">
        <v>10</v>
      </c>
    </row>
    <row r="2561" spans="1:12" x14ac:dyDescent="0.3">
      <c r="A2561" t="s">
        <v>3</v>
      </c>
      <c r="B2561" t="s">
        <v>69</v>
      </c>
      <c r="C2561" t="s">
        <v>16</v>
      </c>
      <c r="D2561" t="s">
        <v>27</v>
      </c>
      <c r="E2561">
        <v>6694.1</v>
      </c>
      <c r="F2561">
        <v>654.86</v>
      </c>
      <c r="G2561" t="s">
        <v>79</v>
      </c>
      <c r="H2561">
        <v>1</v>
      </c>
      <c r="I2561">
        <v>7</v>
      </c>
      <c r="J2561" s="6">
        <v>43554</v>
      </c>
      <c r="K2561" s="7">
        <v>43525</v>
      </c>
      <c r="L2561" t="s">
        <v>8</v>
      </c>
    </row>
    <row r="2562" spans="1:12" x14ac:dyDescent="0.3">
      <c r="A2562" t="s">
        <v>3</v>
      </c>
      <c r="B2562" t="s">
        <v>66</v>
      </c>
      <c r="C2562" t="s">
        <v>16</v>
      </c>
      <c r="D2562" t="s">
        <v>27</v>
      </c>
      <c r="E2562">
        <v>6324.26</v>
      </c>
      <c r="F2562">
        <v>549.91999999999996</v>
      </c>
      <c r="G2562" t="s">
        <v>79</v>
      </c>
      <c r="H2562">
        <v>1</v>
      </c>
      <c r="I2562">
        <v>2</v>
      </c>
      <c r="J2562" s="6">
        <v>43554</v>
      </c>
      <c r="K2562" s="7">
        <v>43525</v>
      </c>
      <c r="L2562" t="s">
        <v>11</v>
      </c>
    </row>
    <row r="2563" spans="1:12" x14ac:dyDescent="0.3">
      <c r="A2563" t="s">
        <v>2</v>
      </c>
      <c r="B2563" t="s">
        <v>65</v>
      </c>
      <c r="C2563" t="s">
        <v>15</v>
      </c>
      <c r="D2563" t="s">
        <v>27</v>
      </c>
      <c r="E2563">
        <v>23213.62</v>
      </c>
      <c r="F2563">
        <v>7569.67</v>
      </c>
      <c r="G2563" t="s">
        <v>79</v>
      </c>
      <c r="H2563">
        <v>1</v>
      </c>
      <c r="I2563">
        <v>9</v>
      </c>
      <c r="J2563" s="6">
        <v>43554</v>
      </c>
      <c r="K2563" s="7">
        <v>43525</v>
      </c>
      <c r="L2563" t="s">
        <v>12</v>
      </c>
    </row>
    <row r="2564" spans="1:12" x14ac:dyDescent="0.3">
      <c r="A2564" t="s">
        <v>3</v>
      </c>
      <c r="B2564" t="s">
        <v>63</v>
      </c>
      <c r="C2564" t="s">
        <v>16</v>
      </c>
      <c r="D2564" t="s">
        <v>27</v>
      </c>
      <c r="E2564">
        <v>1238.1600000000001</v>
      </c>
      <c r="F2564">
        <v>-165.08</v>
      </c>
      <c r="G2564" t="s">
        <v>79</v>
      </c>
      <c r="H2564">
        <v>1</v>
      </c>
      <c r="I2564">
        <v>6</v>
      </c>
      <c r="J2564" s="6">
        <v>43554</v>
      </c>
      <c r="K2564" s="7">
        <v>43525</v>
      </c>
      <c r="L2564" t="s">
        <v>10</v>
      </c>
    </row>
    <row r="2565" spans="1:12" x14ac:dyDescent="0.3">
      <c r="A2565" t="s">
        <v>4</v>
      </c>
      <c r="B2565" t="s">
        <v>63</v>
      </c>
      <c r="C2565" t="s">
        <v>16</v>
      </c>
      <c r="D2565" t="s">
        <v>27</v>
      </c>
      <c r="E2565">
        <v>11190.67</v>
      </c>
      <c r="F2565">
        <v>658.27</v>
      </c>
      <c r="G2565" t="s">
        <v>79</v>
      </c>
      <c r="H2565">
        <v>1</v>
      </c>
      <c r="I2565">
        <v>7</v>
      </c>
      <c r="J2565" s="6">
        <v>43554</v>
      </c>
      <c r="K2565" s="7">
        <v>43525</v>
      </c>
      <c r="L2565" t="s">
        <v>10</v>
      </c>
    </row>
    <row r="2566" spans="1:12" x14ac:dyDescent="0.3">
      <c r="A2566" t="s">
        <v>2</v>
      </c>
      <c r="B2566" t="s">
        <v>63</v>
      </c>
      <c r="C2566" t="s">
        <v>16</v>
      </c>
      <c r="D2566" t="s">
        <v>27</v>
      </c>
      <c r="E2566">
        <v>21273.84</v>
      </c>
      <c r="F2566">
        <v>10873.28</v>
      </c>
      <c r="G2566" t="s">
        <v>79</v>
      </c>
      <c r="H2566">
        <v>1</v>
      </c>
      <c r="I2566">
        <v>7</v>
      </c>
      <c r="J2566" s="6">
        <v>43554</v>
      </c>
      <c r="K2566" s="7">
        <v>43525</v>
      </c>
      <c r="L2566" t="s">
        <v>10</v>
      </c>
    </row>
    <row r="2567" spans="1:12" x14ac:dyDescent="0.3">
      <c r="A2567" t="s">
        <v>2</v>
      </c>
      <c r="B2567" t="s">
        <v>63</v>
      </c>
      <c r="C2567" t="s">
        <v>15</v>
      </c>
      <c r="D2567" t="s">
        <v>27</v>
      </c>
      <c r="E2567">
        <v>6258.81</v>
      </c>
      <c r="F2567">
        <v>1251.78</v>
      </c>
      <c r="G2567" t="s">
        <v>79</v>
      </c>
      <c r="H2567">
        <v>1</v>
      </c>
      <c r="I2567">
        <v>10</v>
      </c>
      <c r="J2567" s="6">
        <v>43554</v>
      </c>
      <c r="K2567" s="7">
        <v>43525</v>
      </c>
      <c r="L2567" t="s">
        <v>10</v>
      </c>
    </row>
    <row r="2568" spans="1:12" x14ac:dyDescent="0.3">
      <c r="A2568" t="s">
        <v>2</v>
      </c>
      <c r="B2568" t="s">
        <v>65</v>
      </c>
      <c r="C2568" t="s">
        <v>16</v>
      </c>
      <c r="D2568" t="s">
        <v>27</v>
      </c>
      <c r="E2568">
        <v>5142.58</v>
      </c>
      <c r="F2568">
        <v>60.51</v>
      </c>
      <c r="G2568" t="s">
        <v>79</v>
      </c>
      <c r="H2568">
        <v>1</v>
      </c>
      <c r="I2568">
        <v>5</v>
      </c>
      <c r="J2568" s="6">
        <v>43554</v>
      </c>
      <c r="K2568" s="7">
        <v>43525</v>
      </c>
      <c r="L2568" t="s">
        <v>12</v>
      </c>
    </row>
    <row r="2569" spans="1:12" x14ac:dyDescent="0.3">
      <c r="A2569" t="s">
        <v>4</v>
      </c>
      <c r="B2569" t="s">
        <v>66</v>
      </c>
      <c r="C2569" t="s">
        <v>15</v>
      </c>
      <c r="D2569" t="s">
        <v>27</v>
      </c>
      <c r="E2569">
        <v>1896.77</v>
      </c>
      <c r="F2569">
        <v>339.42</v>
      </c>
      <c r="G2569" t="s">
        <v>79</v>
      </c>
      <c r="H2569">
        <v>1</v>
      </c>
      <c r="I2569">
        <v>9</v>
      </c>
      <c r="J2569" s="6">
        <v>43555</v>
      </c>
      <c r="K2569" s="7">
        <v>43525</v>
      </c>
      <c r="L2569" t="s">
        <v>11</v>
      </c>
    </row>
    <row r="2570" spans="1:12" x14ac:dyDescent="0.3">
      <c r="A2570" t="s">
        <v>2</v>
      </c>
      <c r="B2570" t="s">
        <v>63</v>
      </c>
      <c r="C2570" t="s">
        <v>16</v>
      </c>
      <c r="D2570" t="s">
        <v>27</v>
      </c>
      <c r="E2570">
        <v>14547.04</v>
      </c>
      <c r="F2570">
        <v>4427.3599999999997</v>
      </c>
      <c r="G2570" t="s">
        <v>79</v>
      </c>
      <c r="H2570">
        <v>1</v>
      </c>
      <c r="I2570">
        <v>2</v>
      </c>
      <c r="J2570" s="6">
        <v>43555</v>
      </c>
      <c r="K2570" s="7">
        <v>43525</v>
      </c>
      <c r="L2570" t="s">
        <v>10</v>
      </c>
    </row>
    <row r="2571" spans="1:12" x14ac:dyDescent="0.3">
      <c r="A2571" t="s">
        <v>3</v>
      </c>
      <c r="B2571" t="s">
        <v>67</v>
      </c>
      <c r="C2571" t="s">
        <v>16</v>
      </c>
      <c r="D2571" t="s">
        <v>27</v>
      </c>
      <c r="E2571">
        <v>29143.39</v>
      </c>
      <c r="F2571">
        <v>6652.27</v>
      </c>
      <c r="G2571" t="s">
        <v>79</v>
      </c>
      <c r="H2571">
        <v>1</v>
      </c>
      <c r="I2571">
        <v>1</v>
      </c>
      <c r="J2571" s="6">
        <v>43555</v>
      </c>
      <c r="K2571" s="7">
        <v>43525</v>
      </c>
      <c r="L2571" t="s">
        <v>13</v>
      </c>
    </row>
    <row r="2572" spans="1:12" x14ac:dyDescent="0.3">
      <c r="A2572" t="s">
        <v>5</v>
      </c>
      <c r="B2572" t="s">
        <v>70</v>
      </c>
      <c r="C2572" t="s">
        <v>16</v>
      </c>
      <c r="D2572" t="s">
        <v>27</v>
      </c>
      <c r="E2572">
        <v>633.15</v>
      </c>
      <c r="F2572">
        <v>49.23</v>
      </c>
      <c r="G2572" t="s">
        <v>79</v>
      </c>
      <c r="H2572">
        <v>1</v>
      </c>
      <c r="I2572">
        <v>2</v>
      </c>
      <c r="J2572" s="6">
        <v>43555</v>
      </c>
      <c r="K2572" s="7">
        <v>43525</v>
      </c>
      <c r="L2572" t="s">
        <v>9</v>
      </c>
    </row>
    <row r="2573" spans="1:12" x14ac:dyDescent="0.3">
      <c r="A2573" t="s">
        <v>3</v>
      </c>
      <c r="B2573" t="s">
        <v>63</v>
      </c>
      <c r="C2573" t="s">
        <v>16</v>
      </c>
      <c r="D2573" t="s">
        <v>27</v>
      </c>
      <c r="E2573">
        <v>12602.7</v>
      </c>
      <c r="F2573">
        <v>3581.82</v>
      </c>
      <c r="G2573" t="s">
        <v>79</v>
      </c>
      <c r="H2573">
        <v>1</v>
      </c>
      <c r="I2573">
        <v>2</v>
      </c>
      <c r="J2573" s="6">
        <v>43555</v>
      </c>
      <c r="K2573" s="7">
        <v>43525</v>
      </c>
      <c r="L2573" t="s">
        <v>10</v>
      </c>
    </row>
    <row r="2574" spans="1:12" x14ac:dyDescent="0.3">
      <c r="A2574" t="s">
        <v>3</v>
      </c>
      <c r="B2574" t="s">
        <v>63</v>
      </c>
      <c r="C2574" t="s">
        <v>15</v>
      </c>
      <c r="D2574" t="s">
        <v>27</v>
      </c>
      <c r="E2574">
        <v>8629.6</v>
      </c>
      <c r="F2574">
        <v>4127.2</v>
      </c>
      <c r="G2574" t="s">
        <v>79</v>
      </c>
      <c r="H2574">
        <v>1</v>
      </c>
      <c r="I2574">
        <v>10</v>
      </c>
      <c r="J2574" s="6">
        <v>43555</v>
      </c>
      <c r="K2574" s="7">
        <v>43525</v>
      </c>
      <c r="L2574" t="s">
        <v>10</v>
      </c>
    </row>
    <row r="2575" spans="1:12" x14ac:dyDescent="0.3">
      <c r="A2575" t="s">
        <v>5</v>
      </c>
      <c r="B2575" t="s">
        <v>69</v>
      </c>
      <c r="C2575" t="s">
        <v>16</v>
      </c>
      <c r="D2575" t="s">
        <v>27</v>
      </c>
      <c r="E2575">
        <v>1047.8800000000001</v>
      </c>
      <c r="F2575">
        <v>592.28</v>
      </c>
      <c r="G2575" t="s">
        <v>79</v>
      </c>
      <c r="H2575">
        <v>1</v>
      </c>
      <c r="I2575">
        <v>6</v>
      </c>
      <c r="J2575" s="6">
        <v>43555</v>
      </c>
      <c r="K2575" s="7">
        <v>43525</v>
      </c>
      <c r="L2575" t="s">
        <v>8</v>
      </c>
    </row>
    <row r="2576" spans="1:12" x14ac:dyDescent="0.3">
      <c r="A2576" t="s">
        <v>3</v>
      </c>
      <c r="B2576" t="s">
        <v>63</v>
      </c>
      <c r="C2576" t="s">
        <v>16</v>
      </c>
      <c r="D2576" t="s">
        <v>27</v>
      </c>
      <c r="E2576">
        <v>4848.12</v>
      </c>
      <c r="F2576">
        <v>1777.65</v>
      </c>
      <c r="G2576" t="s">
        <v>80</v>
      </c>
      <c r="H2576">
        <v>1</v>
      </c>
      <c r="I2576">
        <v>5</v>
      </c>
      <c r="J2576" s="6">
        <v>43556</v>
      </c>
      <c r="K2576" s="7">
        <v>43556</v>
      </c>
      <c r="L2576" t="s">
        <v>10</v>
      </c>
    </row>
    <row r="2577" spans="1:12" x14ac:dyDescent="0.3">
      <c r="A2577" t="s">
        <v>4</v>
      </c>
      <c r="B2577" t="s">
        <v>66</v>
      </c>
      <c r="C2577" t="s">
        <v>15</v>
      </c>
      <c r="D2577" t="s">
        <v>27</v>
      </c>
      <c r="E2577">
        <v>1769.07</v>
      </c>
      <c r="F2577">
        <v>634.55999999999995</v>
      </c>
      <c r="G2577" t="s">
        <v>80</v>
      </c>
      <c r="H2577">
        <v>1</v>
      </c>
      <c r="I2577">
        <v>9</v>
      </c>
      <c r="J2577" s="6">
        <v>43556</v>
      </c>
      <c r="K2577" s="7">
        <v>43556</v>
      </c>
      <c r="L2577" t="s">
        <v>11</v>
      </c>
    </row>
    <row r="2578" spans="1:12" x14ac:dyDescent="0.3">
      <c r="A2578" t="s">
        <v>3</v>
      </c>
      <c r="B2578" t="s">
        <v>67</v>
      </c>
      <c r="C2578" t="s">
        <v>16</v>
      </c>
      <c r="D2578" t="s">
        <v>27</v>
      </c>
      <c r="E2578">
        <v>14201.86</v>
      </c>
      <c r="F2578">
        <v>2933.02</v>
      </c>
      <c r="G2578" t="s">
        <v>80</v>
      </c>
      <c r="H2578">
        <v>1</v>
      </c>
      <c r="I2578">
        <v>6</v>
      </c>
      <c r="J2578" s="6">
        <v>43556</v>
      </c>
      <c r="K2578" s="7">
        <v>43556</v>
      </c>
      <c r="L2578" t="s">
        <v>13</v>
      </c>
    </row>
    <row r="2579" spans="1:12" x14ac:dyDescent="0.3">
      <c r="A2579" t="s">
        <v>3</v>
      </c>
      <c r="B2579" t="s">
        <v>63</v>
      </c>
      <c r="C2579" t="s">
        <v>16</v>
      </c>
      <c r="D2579" t="s">
        <v>27</v>
      </c>
      <c r="E2579">
        <v>1495.44</v>
      </c>
      <c r="F2579">
        <v>-249.24</v>
      </c>
      <c r="G2579" t="s">
        <v>80</v>
      </c>
      <c r="H2579">
        <v>1</v>
      </c>
      <c r="I2579">
        <v>5</v>
      </c>
      <c r="J2579" s="6">
        <v>43556</v>
      </c>
      <c r="K2579" s="7">
        <v>43556</v>
      </c>
      <c r="L2579" t="s">
        <v>10</v>
      </c>
    </row>
    <row r="2580" spans="1:12" x14ac:dyDescent="0.3">
      <c r="A2580" t="s">
        <v>4</v>
      </c>
      <c r="B2580" t="s">
        <v>66</v>
      </c>
      <c r="C2580" t="s">
        <v>16</v>
      </c>
      <c r="D2580" t="s">
        <v>27</v>
      </c>
      <c r="E2580">
        <v>2496.42</v>
      </c>
      <c r="F2580">
        <v>360.6</v>
      </c>
      <c r="G2580" t="s">
        <v>80</v>
      </c>
      <c r="H2580">
        <v>1</v>
      </c>
      <c r="I2580">
        <v>4</v>
      </c>
      <c r="J2580" s="6">
        <v>43556</v>
      </c>
      <c r="K2580" s="7">
        <v>43556</v>
      </c>
      <c r="L2580" t="s">
        <v>11</v>
      </c>
    </row>
    <row r="2581" spans="1:12" x14ac:dyDescent="0.3">
      <c r="A2581" t="s">
        <v>5</v>
      </c>
      <c r="B2581" t="s">
        <v>63</v>
      </c>
      <c r="C2581" t="s">
        <v>16</v>
      </c>
      <c r="D2581" t="s">
        <v>27</v>
      </c>
      <c r="E2581">
        <v>35020.230000000003</v>
      </c>
      <c r="F2581">
        <v>18431.7</v>
      </c>
      <c r="G2581" t="s">
        <v>80</v>
      </c>
      <c r="H2581">
        <v>1</v>
      </c>
      <c r="I2581">
        <v>2</v>
      </c>
      <c r="J2581" s="6">
        <v>43556</v>
      </c>
      <c r="K2581" s="7">
        <v>43556</v>
      </c>
      <c r="L2581" t="s">
        <v>10</v>
      </c>
    </row>
    <row r="2582" spans="1:12" x14ac:dyDescent="0.3">
      <c r="A2582" t="s">
        <v>5</v>
      </c>
      <c r="B2582" t="s">
        <v>67</v>
      </c>
      <c r="C2582" t="s">
        <v>15</v>
      </c>
      <c r="D2582" t="s">
        <v>27</v>
      </c>
      <c r="E2582">
        <v>12328</v>
      </c>
      <c r="F2582">
        <v>-462.32</v>
      </c>
      <c r="G2582" t="s">
        <v>80</v>
      </c>
      <c r="H2582">
        <v>1</v>
      </c>
      <c r="I2582">
        <v>10</v>
      </c>
      <c r="J2582" s="6">
        <v>43556</v>
      </c>
      <c r="K2582" s="7">
        <v>43556</v>
      </c>
      <c r="L2582" t="s">
        <v>13</v>
      </c>
    </row>
    <row r="2583" spans="1:12" x14ac:dyDescent="0.3">
      <c r="A2583" t="s">
        <v>4</v>
      </c>
      <c r="B2583" t="s">
        <v>69</v>
      </c>
      <c r="C2583" t="s">
        <v>16</v>
      </c>
      <c r="D2583" t="s">
        <v>27</v>
      </c>
      <c r="E2583">
        <v>903.83</v>
      </c>
      <c r="F2583">
        <v>390.07</v>
      </c>
      <c r="G2583" t="s">
        <v>80</v>
      </c>
      <c r="H2583">
        <v>1</v>
      </c>
      <c r="I2583">
        <v>5</v>
      </c>
      <c r="J2583" s="6">
        <v>43556</v>
      </c>
      <c r="K2583" s="7">
        <v>43556</v>
      </c>
      <c r="L2583" t="s">
        <v>8</v>
      </c>
    </row>
    <row r="2584" spans="1:12" x14ac:dyDescent="0.3">
      <c r="A2584" t="s">
        <v>2</v>
      </c>
      <c r="B2584" t="s">
        <v>63</v>
      </c>
      <c r="C2584" t="s">
        <v>15</v>
      </c>
      <c r="D2584" t="s">
        <v>27</v>
      </c>
      <c r="E2584">
        <v>11075.1</v>
      </c>
      <c r="F2584">
        <v>5828.98</v>
      </c>
      <c r="G2584" t="s">
        <v>80</v>
      </c>
      <c r="H2584">
        <v>1</v>
      </c>
      <c r="I2584">
        <v>9</v>
      </c>
      <c r="J2584" s="6">
        <v>43556</v>
      </c>
      <c r="K2584" s="7">
        <v>43556</v>
      </c>
      <c r="L2584" t="s">
        <v>10</v>
      </c>
    </row>
    <row r="2585" spans="1:12" x14ac:dyDescent="0.3">
      <c r="A2585" t="s">
        <v>2</v>
      </c>
      <c r="B2585" t="s">
        <v>69</v>
      </c>
      <c r="C2585" t="s">
        <v>16</v>
      </c>
      <c r="D2585" t="s">
        <v>27</v>
      </c>
      <c r="E2585">
        <v>7739.84</v>
      </c>
      <c r="F2585">
        <v>1257.72</v>
      </c>
      <c r="G2585" t="s">
        <v>80</v>
      </c>
      <c r="H2585">
        <v>1</v>
      </c>
      <c r="I2585">
        <v>5</v>
      </c>
      <c r="J2585" s="6">
        <v>43556</v>
      </c>
      <c r="K2585" s="7">
        <v>43556</v>
      </c>
      <c r="L2585" t="s">
        <v>8</v>
      </c>
    </row>
    <row r="2586" spans="1:12" x14ac:dyDescent="0.3">
      <c r="A2586" t="s">
        <v>3</v>
      </c>
      <c r="B2586" t="s">
        <v>63</v>
      </c>
      <c r="C2586" t="s">
        <v>16</v>
      </c>
      <c r="D2586" t="s">
        <v>27</v>
      </c>
      <c r="E2586">
        <v>4316.8100000000004</v>
      </c>
      <c r="F2586">
        <v>1269.6500000000001</v>
      </c>
      <c r="G2586" t="s">
        <v>80</v>
      </c>
      <c r="H2586">
        <v>1</v>
      </c>
      <c r="I2586">
        <v>7</v>
      </c>
      <c r="J2586" s="6">
        <v>43557</v>
      </c>
      <c r="K2586" s="7">
        <v>43556</v>
      </c>
      <c r="L2586" t="s">
        <v>10</v>
      </c>
    </row>
    <row r="2587" spans="1:12" x14ac:dyDescent="0.3">
      <c r="A2587" t="s">
        <v>3</v>
      </c>
      <c r="B2587" t="s">
        <v>66</v>
      </c>
      <c r="C2587" t="s">
        <v>16</v>
      </c>
      <c r="D2587" t="s">
        <v>27</v>
      </c>
      <c r="E2587">
        <v>2071.1</v>
      </c>
      <c r="F2587">
        <v>922.99</v>
      </c>
      <c r="G2587" t="s">
        <v>80</v>
      </c>
      <c r="H2587">
        <v>1</v>
      </c>
      <c r="I2587">
        <v>2</v>
      </c>
      <c r="J2587" s="6">
        <v>43557</v>
      </c>
      <c r="K2587" s="7">
        <v>43556</v>
      </c>
      <c r="L2587" t="s">
        <v>11</v>
      </c>
    </row>
    <row r="2588" spans="1:12" x14ac:dyDescent="0.3">
      <c r="A2588" t="s">
        <v>3</v>
      </c>
      <c r="B2588" t="s">
        <v>63</v>
      </c>
      <c r="C2588" t="s">
        <v>16</v>
      </c>
      <c r="D2588" t="s">
        <v>27</v>
      </c>
      <c r="E2588">
        <v>14164.47</v>
      </c>
      <c r="F2588">
        <v>5823.18</v>
      </c>
      <c r="G2588" t="s">
        <v>80</v>
      </c>
      <c r="H2588">
        <v>1</v>
      </c>
      <c r="I2588">
        <v>4</v>
      </c>
      <c r="J2588" s="6">
        <v>43557</v>
      </c>
      <c r="K2588" s="7">
        <v>43556</v>
      </c>
      <c r="L2588" t="s">
        <v>10</v>
      </c>
    </row>
    <row r="2589" spans="1:12" x14ac:dyDescent="0.3">
      <c r="A2589" t="s">
        <v>2</v>
      </c>
      <c r="B2589" t="s">
        <v>66</v>
      </c>
      <c r="C2589" t="s">
        <v>16</v>
      </c>
      <c r="D2589" t="s">
        <v>27</v>
      </c>
      <c r="E2589">
        <v>3236.1</v>
      </c>
      <c r="F2589">
        <v>277.39999999999998</v>
      </c>
      <c r="G2589" t="s">
        <v>80</v>
      </c>
      <c r="H2589">
        <v>1</v>
      </c>
      <c r="I2589">
        <v>4</v>
      </c>
      <c r="J2589" s="6">
        <v>43557</v>
      </c>
      <c r="K2589" s="7">
        <v>43556</v>
      </c>
      <c r="L2589" t="s">
        <v>11</v>
      </c>
    </row>
    <row r="2590" spans="1:12" x14ac:dyDescent="0.3">
      <c r="A2590" t="s">
        <v>5</v>
      </c>
      <c r="B2590" t="s">
        <v>63</v>
      </c>
      <c r="C2590" t="s">
        <v>16</v>
      </c>
      <c r="D2590" t="s">
        <v>27</v>
      </c>
      <c r="E2590">
        <v>4952.6400000000003</v>
      </c>
      <c r="F2590">
        <v>-247.6</v>
      </c>
      <c r="G2590" t="s">
        <v>80</v>
      </c>
      <c r="H2590">
        <v>1</v>
      </c>
      <c r="I2590">
        <v>7</v>
      </c>
      <c r="J2590" s="6">
        <v>43557</v>
      </c>
      <c r="K2590" s="7">
        <v>43556</v>
      </c>
      <c r="L2590" t="s">
        <v>10</v>
      </c>
    </row>
    <row r="2591" spans="1:12" x14ac:dyDescent="0.3">
      <c r="A2591" t="s">
        <v>5</v>
      </c>
      <c r="B2591" t="s">
        <v>66</v>
      </c>
      <c r="C2591" t="s">
        <v>16</v>
      </c>
      <c r="D2591" t="s">
        <v>27</v>
      </c>
      <c r="E2591">
        <v>5010.93</v>
      </c>
      <c r="F2591">
        <v>1057.8599999999999</v>
      </c>
      <c r="G2591" t="s">
        <v>80</v>
      </c>
      <c r="H2591">
        <v>1</v>
      </c>
      <c r="I2591">
        <v>3</v>
      </c>
      <c r="J2591" s="6">
        <v>43557</v>
      </c>
      <c r="K2591" s="7">
        <v>43556</v>
      </c>
      <c r="L2591" t="s">
        <v>11</v>
      </c>
    </row>
    <row r="2592" spans="1:12" x14ac:dyDescent="0.3">
      <c r="A2592" t="s">
        <v>3</v>
      </c>
      <c r="B2592" t="s">
        <v>67</v>
      </c>
      <c r="C2592" t="s">
        <v>16</v>
      </c>
      <c r="D2592" t="s">
        <v>27</v>
      </c>
      <c r="E2592">
        <v>6139.21</v>
      </c>
      <c r="F2592">
        <v>2022.3</v>
      </c>
      <c r="G2592" t="s">
        <v>80</v>
      </c>
      <c r="H2592">
        <v>1</v>
      </c>
      <c r="I2592">
        <v>2</v>
      </c>
      <c r="J2592" s="6">
        <v>43557</v>
      </c>
      <c r="K2592" s="7">
        <v>43556</v>
      </c>
      <c r="L2592" t="s">
        <v>13</v>
      </c>
    </row>
    <row r="2593" spans="1:12" x14ac:dyDescent="0.3">
      <c r="A2593" t="s">
        <v>2</v>
      </c>
      <c r="B2593" t="s">
        <v>63</v>
      </c>
      <c r="C2593" t="s">
        <v>16</v>
      </c>
      <c r="D2593" t="s">
        <v>27</v>
      </c>
      <c r="E2593">
        <v>4396.54</v>
      </c>
      <c r="F2593">
        <v>1499.98</v>
      </c>
      <c r="G2593" t="s">
        <v>80</v>
      </c>
      <c r="H2593">
        <v>1</v>
      </c>
      <c r="I2593">
        <v>6</v>
      </c>
      <c r="J2593" s="6">
        <v>43557</v>
      </c>
      <c r="K2593" s="7">
        <v>43556</v>
      </c>
      <c r="L2593" t="s">
        <v>10</v>
      </c>
    </row>
    <row r="2594" spans="1:12" x14ac:dyDescent="0.3">
      <c r="A2594" t="s">
        <v>3</v>
      </c>
      <c r="B2594" t="s">
        <v>70</v>
      </c>
      <c r="C2594" t="s">
        <v>16</v>
      </c>
      <c r="D2594" t="s">
        <v>27</v>
      </c>
      <c r="E2594">
        <v>7477.2</v>
      </c>
      <c r="F2594">
        <v>3406.24</v>
      </c>
      <c r="G2594" t="s">
        <v>80</v>
      </c>
      <c r="H2594">
        <v>1</v>
      </c>
      <c r="I2594">
        <v>5</v>
      </c>
      <c r="J2594" s="6">
        <v>43558</v>
      </c>
      <c r="K2594" s="7">
        <v>43556</v>
      </c>
      <c r="L2594" t="s">
        <v>9</v>
      </c>
    </row>
    <row r="2595" spans="1:12" x14ac:dyDescent="0.3">
      <c r="A2595" t="s">
        <v>3</v>
      </c>
      <c r="B2595" t="s">
        <v>63</v>
      </c>
      <c r="C2595" t="s">
        <v>16</v>
      </c>
      <c r="D2595" t="s">
        <v>27</v>
      </c>
      <c r="E2595">
        <v>1590.31</v>
      </c>
      <c r="F2595">
        <v>553.15</v>
      </c>
      <c r="G2595" t="s">
        <v>80</v>
      </c>
      <c r="H2595">
        <v>1</v>
      </c>
      <c r="I2595">
        <v>4</v>
      </c>
      <c r="J2595" s="6">
        <v>43558</v>
      </c>
      <c r="K2595" s="7">
        <v>43556</v>
      </c>
      <c r="L2595" t="s">
        <v>10</v>
      </c>
    </row>
    <row r="2596" spans="1:12" x14ac:dyDescent="0.3">
      <c r="A2596" t="s">
        <v>3</v>
      </c>
      <c r="B2596" t="s">
        <v>69</v>
      </c>
      <c r="C2596" t="s">
        <v>16</v>
      </c>
      <c r="D2596" t="s">
        <v>27</v>
      </c>
      <c r="E2596">
        <v>633.15</v>
      </c>
      <c r="F2596">
        <v>112.56</v>
      </c>
      <c r="G2596" t="s">
        <v>80</v>
      </c>
      <c r="H2596">
        <v>1</v>
      </c>
      <c r="I2596">
        <v>6</v>
      </c>
      <c r="J2596" s="6">
        <v>43558</v>
      </c>
      <c r="K2596" s="7">
        <v>43556</v>
      </c>
      <c r="L2596" t="s">
        <v>8</v>
      </c>
    </row>
    <row r="2597" spans="1:12" x14ac:dyDescent="0.3">
      <c r="A2597" t="s">
        <v>3</v>
      </c>
      <c r="B2597" t="s">
        <v>65</v>
      </c>
      <c r="C2597" t="s">
        <v>16</v>
      </c>
      <c r="D2597" t="s">
        <v>27</v>
      </c>
      <c r="E2597">
        <v>22136.799999999999</v>
      </c>
      <c r="F2597">
        <v>6364.33</v>
      </c>
      <c r="G2597" t="s">
        <v>80</v>
      </c>
      <c r="H2597">
        <v>1</v>
      </c>
      <c r="I2597">
        <v>5</v>
      </c>
      <c r="J2597" s="6">
        <v>43558</v>
      </c>
      <c r="K2597" s="7">
        <v>43556</v>
      </c>
      <c r="L2597" t="s">
        <v>12</v>
      </c>
    </row>
    <row r="2598" spans="1:12" x14ac:dyDescent="0.3">
      <c r="A2598" t="s">
        <v>2</v>
      </c>
      <c r="B2598" t="s">
        <v>66</v>
      </c>
      <c r="C2598" t="s">
        <v>16</v>
      </c>
      <c r="D2598" t="s">
        <v>27</v>
      </c>
      <c r="E2598">
        <v>1306.77</v>
      </c>
      <c r="F2598">
        <v>198.85</v>
      </c>
      <c r="G2598" t="s">
        <v>80</v>
      </c>
      <c r="H2598">
        <v>1</v>
      </c>
      <c r="I2598">
        <v>7</v>
      </c>
      <c r="J2598" s="6">
        <v>43558</v>
      </c>
      <c r="K2598" s="7">
        <v>43556</v>
      </c>
      <c r="L2598" t="s">
        <v>11</v>
      </c>
    </row>
    <row r="2599" spans="1:12" x14ac:dyDescent="0.3">
      <c r="A2599" t="s">
        <v>5</v>
      </c>
      <c r="B2599" t="s">
        <v>70</v>
      </c>
      <c r="C2599" t="s">
        <v>16</v>
      </c>
      <c r="D2599" t="s">
        <v>27</v>
      </c>
      <c r="E2599">
        <v>12687.12</v>
      </c>
      <c r="F2599">
        <v>2396.48</v>
      </c>
      <c r="G2599" t="s">
        <v>80</v>
      </c>
      <c r="H2599">
        <v>1</v>
      </c>
      <c r="I2599">
        <v>5</v>
      </c>
      <c r="J2599" s="6">
        <v>43559</v>
      </c>
      <c r="K2599" s="7">
        <v>43556</v>
      </c>
      <c r="L2599" t="s">
        <v>9</v>
      </c>
    </row>
    <row r="2600" spans="1:12" x14ac:dyDescent="0.3">
      <c r="A2600" t="s">
        <v>4</v>
      </c>
      <c r="B2600" t="s">
        <v>70</v>
      </c>
      <c r="C2600" t="s">
        <v>15</v>
      </c>
      <c r="D2600" t="s">
        <v>27</v>
      </c>
      <c r="E2600">
        <v>11523.33</v>
      </c>
      <c r="F2600">
        <v>2176.65</v>
      </c>
      <c r="G2600" t="s">
        <v>80</v>
      </c>
      <c r="H2600">
        <v>1</v>
      </c>
      <c r="I2600">
        <v>9</v>
      </c>
      <c r="J2600" s="6">
        <v>43559</v>
      </c>
      <c r="K2600" s="7">
        <v>43556</v>
      </c>
      <c r="L2600" t="s">
        <v>9</v>
      </c>
    </row>
    <row r="2601" spans="1:12" x14ac:dyDescent="0.3">
      <c r="A2601" t="s">
        <v>5</v>
      </c>
      <c r="B2601" t="s">
        <v>66</v>
      </c>
      <c r="C2601" t="s">
        <v>15</v>
      </c>
      <c r="D2601" t="s">
        <v>27</v>
      </c>
      <c r="E2601">
        <v>15101.8</v>
      </c>
      <c r="F2601">
        <v>6073.55</v>
      </c>
      <c r="G2601" t="s">
        <v>80</v>
      </c>
      <c r="H2601">
        <v>1</v>
      </c>
      <c r="I2601">
        <v>9</v>
      </c>
      <c r="J2601" s="6">
        <v>43559</v>
      </c>
      <c r="K2601" s="7">
        <v>43556</v>
      </c>
      <c r="L2601" t="s">
        <v>11</v>
      </c>
    </row>
    <row r="2602" spans="1:12" x14ac:dyDescent="0.3">
      <c r="A2602" t="s">
        <v>3</v>
      </c>
      <c r="B2602" t="s">
        <v>63</v>
      </c>
      <c r="C2602" t="s">
        <v>16</v>
      </c>
      <c r="D2602" t="s">
        <v>27</v>
      </c>
      <c r="E2602">
        <v>20719.080000000002</v>
      </c>
      <c r="F2602">
        <v>5985.52</v>
      </c>
      <c r="G2602" t="s">
        <v>80</v>
      </c>
      <c r="H2602">
        <v>1</v>
      </c>
      <c r="I2602">
        <v>4</v>
      </c>
      <c r="J2602" s="6">
        <v>43559</v>
      </c>
      <c r="K2602" s="7">
        <v>43556</v>
      </c>
      <c r="L2602" t="s">
        <v>10</v>
      </c>
    </row>
    <row r="2603" spans="1:12" x14ac:dyDescent="0.3">
      <c r="A2603" t="s">
        <v>4</v>
      </c>
      <c r="B2603" t="s">
        <v>70</v>
      </c>
      <c r="C2603" t="s">
        <v>16</v>
      </c>
      <c r="D2603" t="s">
        <v>27</v>
      </c>
      <c r="E2603">
        <v>1037.49</v>
      </c>
      <c r="F2603">
        <v>546.04</v>
      </c>
      <c r="G2603" t="s">
        <v>80</v>
      </c>
      <c r="H2603">
        <v>1</v>
      </c>
      <c r="I2603">
        <v>5</v>
      </c>
      <c r="J2603" s="6">
        <v>43559</v>
      </c>
      <c r="K2603" s="7">
        <v>43556</v>
      </c>
      <c r="L2603" t="s">
        <v>9</v>
      </c>
    </row>
    <row r="2604" spans="1:12" x14ac:dyDescent="0.3">
      <c r="A2604" t="s">
        <v>3</v>
      </c>
      <c r="B2604" t="s">
        <v>70</v>
      </c>
      <c r="C2604" t="s">
        <v>16</v>
      </c>
      <c r="D2604" t="s">
        <v>27</v>
      </c>
      <c r="E2604">
        <v>13129.32</v>
      </c>
      <c r="F2604">
        <v>5993.82</v>
      </c>
      <c r="G2604" t="s">
        <v>80</v>
      </c>
      <c r="H2604">
        <v>1</v>
      </c>
      <c r="I2604">
        <v>5</v>
      </c>
      <c r="J2604" s="6">
        <v>43559</v>
      </c>
      <c r="K2604" s="7">
        <v>43556</v>
      </c>
      <c r="L2604" t="s">
        <v>9</v>
      </c>
    </row>
    <row r="2605" spans="1:12" x14ac:dyDescent="0.3">
      <c r="A2605" t="s">
        <v>4</v>
      </c>
      <c r="B2605" t="s">
        <v>66</v>
      </c>
      <c r="C2605" t="s">
        <v>15</v>
      </c>
      <c r="D2605" t="s">
        <v>27</v>
      </c>
      <c r="E2605">
        <v>980.21</v>
      </c>
      <c r="F2605">
        <v>557.16999999999996</v>
      </c>
      <c r="G2605" t="s">
        <v>80</v>
      </c>
      <c r="H2605">
        <v>1</v>
      </c>
      <c r="I2605">
        <v>10</v>
      </c>
      <c r="J2605" s="6">
        <v>43559</v>
      </c>
      <c r="K2605" s="7">
        <v>43556</v>
      </c>
      <c r="L2605" t="s">
        <v>11</v>
      </c>
    </row>
    <row r="2606" spans="1:12" x14ac:dyDescent="0.3">
      <c r="A2606" t="s">
        <v>2</v>
      </c>
      <c r="B2606" t="s">
        <v>63</v>
      </c>
      <c r="C2606" t="s">
        <v>15</v>
      </c>
      <c r="D2606" t="s">
        <v>27</v>
      </c>
      <c r="E2606">
        <v>1023.22</v>
      </c>
      <c r="F2606">
        <v>478.24</v>
      </c>
      <c r="G2606" t="s">
        <v>80</v>
      </c>
      <c r="H2606">
        <v>1</v>
      </c>
      <c r="I2606">
        <v>8</v>
      </c>
      <c r="J2606" s="6">
        <v>43559</v>
      </c>
      <c r="K2606" s="7">
        <v>43556</v>
      </c>
      <c r="L2606" t="s">
        <v>10</v>
      </c>
    </row>
    <row r="2607" spans="1:12" x14ac:dyDescent="0.3">
      <c r="A2607" t="s">
        <v>4</v>
      </c>
      <c r="B2607" t="s">
        <v>63</v>
      </c>
      <c r="C2607" t="s">
        <v>16</v>
      </c>
      <c r="D2607" t="s">
        <v>27</v>
      </c>
      <c r="E2607">
        <v>6344.23</v>
      </c>
      <c r="F2607">
        <v>3134.79</v>
      </c>
      <c r="G2607" t="s">
        <v>80</v>
      </c>
      <c r="H2607">
        <v>1</v>
      </c>
      <c r="I2607">
        <v>5</v>
      </c>
      <c r="J2607" s="6">
        <v>43559</v>
      </c>
      <c r="K2607" s="7">
        <v>43556</v>
      </c>
      <c r="L2607" t="s">
        <v>10</v>
      </c>
    </row>
    <row r="2608" spans="1:12" x14ac:dyDescent="0.3">
      <c r="A2608" t="s">
        <v>5</v>
      </c>
      <c r="B2608" t="s">
        <v>65</v>
      </c>
      <c r="C2608" t="s">
        <v>15</v>
      </c>
      <c r="D2608" t="s">
        <v>27</v>
      </c>
      <c r="E2608">
        <v>17109.12</v>
      </c>
      <c r="F2608">
        <v>3421.81</v>
      </c>
      <c r="G2608" t="s">
        <v>80</v>
      </c>
      <c r="H2608">
        <v>1</v>
      </c>
      <c r="I2608">
        <v>9</v>
      </c>
      <c r="J2608" s="6">
        <v>43559</v>
      </c>
      <c r="K2608" s="7">
        <v>43556</v>
      </c>
      <c r="L2608" t="s">
        <v>12</v>
      </c>
    </row>
    <row r="2609" spans="1:12" x14ac:dyDescent="0.3">
      <c r="A2609" t="s">
        <v>3</v>
      </c>
      <c r="B2609" t="s">
        <v>63</v>
      </c>
      <c r="C2609" t="s">
        <v>16</v>
      </c>
      <c r="D2609" t="s">
        <v>27</v>
      </c>
      <c r="E2609">
        <v>1923.17</v>
      </c>
      <c r="F2609">
        <v>773.41</v>
      </c>
      <c r="G2609" t="s">
        <v>80</v>
      </c>
      <c r="H2609">
        <v>1</v>
      </c>
      <c r="I2609">
        <v>2</v>
      </c>
      <c r="J2609" s="6">
        <v>43559</v>
      </c>
      <c r="K2609" s="7">
        <v>43556</v>
      </c>
      <c r="L2609" t="s">
        <v>10</v>
      </c>
    </row>
    <row r="2610" spans="1:12" x14ac:dyDescent="0.3">
      <c r="A2610" t="s">
        <v>5</v>
      </c>
      <c r="B2610" t="s">
        <v>63</v>
      </c>
      <c r="C2610" t="s">
        <v>15</v>
      </c>
      <c r="D2610" t="s">
        <v>27</v>
      </c>
      <c r="E2610">
        <v>649.23</v>
      </c>
      <c r="F2610">
        <v>191.34</v>
      </c>
      <c r="G2610" t="s">
        <v>80</v>
      </c>
      <c r="H2610">
        <v>1</v>
      </c>
      <c r="I2610">
        <v>8</v>
      </c>
      <c r="J2610" s="6">
        <v>43559</v>
      </c>
      <c r="K2610" s="7">
        <v>43556</v>
      </c>
      <c r="L2610" t="s">
        <v>10</v>
      </c>
    </row>
    <row r="2611" spans="1:12" x14ac:dyDescent="0.3">
      <c r="A2611" t="s">
        <v>4</v>
      </c>
      <c r="B2611" t="s">
        <v>69</v>
      </c>
      <c r="C2611" t="s">
        <v>16</v>
      </c>
      <c r="D2611" t="s">
        <v>27</v>
      </c>
      <c r="E2611">
        <v>6941.2</v>
      </c>
      <c r="F2611">
        <v>1388.25</v>
      </c>
      <c r="G2611" t="s">
        <v>80</v>
      </c>
      <c r="H2611">
        <v>1</v>
      </c>
      <c r="I2611">
        <v>1</v>
      </c>
      <c r="J2611" s="6">
        <v>43559</v>
      </c>
      <c r="K2611" s="7">
        <v>43556</v>
      </c>
      <c r="L2611" t="s">
        <v>8</v>
      </c>
    </row>
    <row r="2612" spans="1:12" x14ac:dyDescent="0.3">
      <c r="A2612" t="s">
        <v>4</v>
      </c>
      <c r="B2612" t="s">
        <v>65</v>
      </c>
      <c r="C2612" t="s">
        <v>15</v>
      </c>
      <c r="D2612" t="s">
        <v>27</v>
      </c>
      <c r="E2612">
        <v>254.6</v>
      </c>
      <c r="F2612">
        <v>34.840000000000003</v>
      </c>
      <c r="G2612" t="s">
        <v>80</v>
      </c>
      <c r="H2612">
        <v>1</v>
      </c>
      <c r="I2612">
        <v>10</v>
      </c>
      <c r="J2612" s="6">
        <v>43559</v>
      </c>
      <c r="K2612" s="7">
        <v>43556</v>
      </c>
      <c r="L2612" t="s">
        <v>12</v>
      </c>
    </row>
    <row r="2613" spans="1:12" x14ac:dyDescent="0.3">
      <c r="A2613" t="s">
        <v>4</v>
      </c>
      <c r="B2613" t="s">
        <v>66</v>
      </c>
      <c r="C2613" t="s">
        <v>16</v>
      </c>
      <c r="D2613" t="s">
        <v>27</v>
      </c>
      <c r="E2613">
        <v>7472.51</v>
      </c>
      <c r="F2613">
        <v>3224.97</v>
      </c>
      <c r="G2613" t="s">
        <v>80</v>
      </c>
      <c r="H2613">
        <v>1</v>
      </c>
      <c r="I2613">
        <v>3</v>
      </c>
      <c r="J2613" s="6">
        <v>43559</v>
      </c>
      <c r="K2613" s="7">
        <v>43556</v>
      </c>
      <c r="L2613" t="s">
        <v>11</v>
      </c>
    </row>
    <row r="2614" spans="1:12" x14ac:dyDescent="0.3">
      <c r="A2614" t="s">
        <v>4</v>
      </c>
      <c r="B2614" t="s">
        <v>63</v>
      </c>
      <c r="C2614" t="s">
        <v>15</v>
      </c>
      <c r="D2614" t="s">
        <v>27</v>
      </c>
      <c r="E2614">
        <v>16864.7</v>
      </c>
      <c r="F2614">
        <v>3482.94</v>
      </c>
      <c r="G2614" t="s">
        <v>80</v>
      </c>
      <c r="H2614">
        <v>1</v>
      </c>
      <c r="I2614">
        <v>8</v>
      </c>
      <c r="J2614" s="6">
        <v>43559</v>
      </c>
      <c r="K2614" s="7">
        <v>43556</v>
      </c>
      <c r="L2614" t="s">
        <v>10</v>
      </c>
    </row>
    <row r="2615" spans="1:12" x14ac:dyDescent="0.3">
      <c r="A2615" t="s">
        <v>4</v>
      </c>
      <c r="B2615" t="s">
        <v>69</v>
      </c>
      <c r="C2615" t="s">
        <v>16</v>
      </c>
      <c r="D2615" t="s">
        <v>27</v>
      </c>
      <c r="E2615">
        <v>39911.9</v>
      </c>
      <c r="F2615">
        <v>4772.04</v>
      </c>
      <c r="G2615" t="s">
        <v>80</v>
      </c>
      <c r="H2615">
        <v>1</v>
      </c>
      <c r="I2615">
        <v>3</v>
      </c>
      <c r="J2615" s="6">
        <v>43559</v>
      </c>
      <c r="K2615" s="7">
        <v>43556</v>
      </c>
      <c r="L2615" t="s">
        <v>8</v>
      </c>
    </row>
    <row r="2616" spans="1:12" x14ac:dyDescent="0.3">
      <c r="A2616" t="s">
        <v>4</v>
      </c>
      <c r="B2616" t="s">
        <v>66</v>
      </c>
      <c r="C2616" t="s">
        <v>16</v>
      </c>
      <c r="D2616" t="s">
        <v>27</v>
      </c>
      <c r="E2616">
        <v>13820.76</v>
      </c>
      <c r="F2616">
        <v>3839.08</v>
      </c>
      <c r="G2616" t="s">
        <v>80</v>
      </c>
      <c r="H2616">
        <v>1</v>
      </c>
      <c r="I2616">
        <v>4</v>
      </c>
      <c r="J2616" s="6">
        <v>43559</v>
      </c>
      <c r="K2616" s="7">
        <v>43556</v>
      </c>
      <c r="L2616" t="s">
        <v>11</v>
      </c>
    </row>
    <row r="2617" spans="1:12" x14ac:dyDescent="0.3">
      <c r="A2617" t="s">
        <v>3</v>
      </c>
      <c r="B2617" t="s">
        <v>67</v>
      </c>
      <c r="C2617" t="s">
        <v>16</v>
      </c>
      <c r="D2617" t="s">
        <v>27</v>
      </c>
      <c r="E2617">
        <v>741.02</v>
      </c>
      <c r="F2617">
        <v>-52.93</v>
      </c>
      <c r="G2617" t="s">
        <v>80</v>
      </c>
      <c r="H2617">
        <v>1</v>
      </c>
      <c r="I2617">
        <v>5</v>
      </c>
      <c r="J2617" s="6">
        <v>43560</v>
      </c>
      <c r="K2617" s="7">
        <v>43556</v>
      </c>
      <c r="L2617" t="s">
        <v>13</v>
      </c>
    </row>
    <row r="2618" spans="1:12" x14ac:dyDescent="0.3">
      <c r="A2618" t="s">
        <v>4</v>
      </c>
      <c r="B2618" t="s">
        <v>70</v>
      </c>
      <c r="C2618" t="s">
        <v>16</v>
      </c>
      <c r="D2618" t="s">
        <v>27</v>
      </c>
      <c r="E2618">
        <v>6459.87</v>
      </c>
      <c r="F2618">
        <v>1825.63</v>
      </c>
      <c r="G2618" t="s">
        <v>80</v>
      </c>
      <c r="H2618">
        <v>1</v>
      </c>
      <c r="I2618">
        <v>1</v>
      </c>
      <c r="J2618" s="6">
        <v>43560</v>
      </c>
      <c r="K2618" s="7">
        <v>43556</v>
      </c>
      <c r="L2618" t="s">
        <v>9</v>
      </c>
    </row>
    <row r="2619" spans="1:12" x14ac:dyDescent="0.3">
      <c r="A2619" t="s">
        <v>3</v>
      </c>
      <c r="B2619" t="s">
        <v>66</v>
      </c>
      <c r="C2619" t="s">
        <v>16</v>
      </c>
      <c r="D2619" t="s">
        <v>27</v>
      </c>
      <c r="E2619">
        <v>29201.279999999999</v>
      </c>
      <c r="F2619">
        <v>-12167.2</v>
      </c>
      <c r="G2619" t="s">
        <v>80</v>
      </c>
      <c r="H2619">
        <v>1</v>
      </c>
      <c r="I2619">
        <v>2</v>
      </c>
      <c r="J2619" s="6">
        <v>43560</v>
      </c>
      <c r="K2619" s="7">
        <v>43556</v>
      </c>
      <c r="L2619" t="s">
        <v>11</v>
      </c>
    </row>
    <row r="2620" spans="1:12" x14ac:dyDescent="0.3">
      <c r="A2620" t="s">
        <v>5</v>
      </c>
      <c r="B2620" t="s">
        <v>65</v>
      </c>
      <c r="C2620" t="s">
        <v>16</v>
      </c>
      <c r="D2620" t="s">
        <v>27</v>
      </c>
      <c r="E2620">
        <v>3183.84</v>
      </c>
      <c r="F2620">
        <v>159.19</v>
      </c>
      <c r="G2620" t="s">
        <v>80</v>
      </c>
      <c r="H2620">
        <v>1</v>
      </c>
      <c r="I2620">
        <v>5</v>
      </c>
      <c r="J2620" s="6">
        <v>43560</v>
      </c>
      <c r="K2620" s="7">
        <v>43556</v>
      </c>
      <c r="L2620" t="s">
        <v>12</v>
      </c>
    </row>
    <row r="2621" spans="1:12" x14ac:dyDescent="0.3">
      <c r="A2621" t="s">
        <v>3</v>
      </c>
      <c r="B2621" t="s">
        <v>69</v>
      </c>
      <c r="C2621" t="s">
        <v>16</v>
      </c>
      <c r="D2621" t="s">
        <v>27</v>
      </c>
      <c r="E2621">
        <v>17577.45</v>
      </c>
      <c r="F2621">
        <v>1757.75</v>
      </c>
      <c r="G2621" t="s">
        <v>80</v>
      </c>
      <c r="H2621">
        <v>1</v>
      </c>
      <c r="I2621">
        <v>1</v>
      </c>
      <c r="J2621" s="6">
        <v>43560</v>
      </c>
      <c r="K2621" s="7">
        <v>43556</v>
      </c>
      <c r="L2621" t="s">
        <v>8</v>
      </c>
    </row>
    <row r="2622" spans="1:12" x14ac:dyDescent="0.3">
      <c r="A2622" t="s">
        <v>2</v>
      </c>
      <c r="B2622" t="s">
        <v>67</v>
      </c>
      <c r="C2622" t="s">
        <v>15</v>
      </c>
      <c r="D2622" t="s">
        <v>27</v>
      </c>
      <c r="E2622">
        <v>34838.93</v>
      </c>
      <c r="F2622">
        <v>4922.87</v>
      </c>
      <c r="G2622" t="s">
        <v>80</v>
      </c>
      <c r="H2622">
        <v>1</v>
      </c>
      <c r="I2622">
        <v>9</v>
      </c>
      <c r="J2622" s="6">
        <v>43560</v>
      </c>
      <c r="K2622" s="7">
        <v>43556</v>
      </c>
      <c r="L2622" t="s">
        <v>13</v>
      </c>
    </row>
    <row r="2623" spans="1:12" x14ac:dyDescent="0.3">
      <c r="A2623" t="s">
        <v>4</v>
      </c>
      <c r="B2623" t="s">
        <v>63</v>
      </c>
      <c r="C2623" t="s">
        <v>15</v>
      </c>
      <c r="D2623" t="s">
        <v>27</v>
      </c>
      <c r="E2623">
        <v>18861.84</v>
      </c>
      <c r="F2623">
        <v>6916</v>
      </c>
      <c r="G2623" t="s">
        <v>80</v>
      </c>
      <c r="H2623">
        <v>1</v>
      </c>
      <c r="I2623">
        <v>8</v>
      </c>
      <c r="J2623" s="6">
        <v>43560</v>
      </c>
      <c r="K2623" s="7">
        <v>43556</v>
      </c>
      <c r="L2623" t="s">
        <v>10</v>
      </c>
    </row>
    <row r="2624" spans="1:12" x14ac:dyDescent="0.3">
      <c r="A2624" t="s">
        <v>3</v>
      </c>
      <c r="B2624" t="s">
        <v>65</v>
      </c>
      <c r="C2624" t="s">
        <v>15</v>
      </c>
      <c r="D2624" t="s">
        <v>27</v>
      </c>
      <c r="E2624">
        <v>19268.66</v>
      </c>
      <c r="F2624">
        <v>10890.98</v>
      </c>
      <c r="G2624" t="s">
        <v>80</v>
      </c>
      <c r="H2624">
        <v>1</v>
      </c>
      <c r="I2624">
        <v>9</v>
      </c>
      <c r="J2624" s="6">
        <v>43560</v>
      </c>
      <c r="K2624" s="7">
        <v>43556</v>
      </c>
      <c r="L2624" t="s">
        <v>12</v>
      </c>
    </row>
    <row r="2625" spans="1:12" x14ac:dyDescent="0.3">
      <c r="A2625" t="s">
        <v>3</v>
      </c>
      <c r="B2625" t="s">
        <v>66</v>
      </c>
      <c r="C2625" t="s">
        <v>15</v>
      </c>
      <c r="D2625" t="s">
        <v>27</v>
      </c>
      <c r="E2625">
        <v>222.77</v>
      </c>
      <c r="F2625">
        <v>105.52</v>
      </c>
      <c r="G2625" t="s">
        <v>80</v>
      </c>
      <c r="H2625">
        <v>1</v>
      </c>
      <c r="I2625">
        <v>8</v>
      </c>
      <c r="J2625" s="6">
        <v>43561</v>
      </c>
      <c r="K2625" s="7">
        <v>43556</v>
      </c>
      <c r="L2625" t="s">
        <v>11</v>
      </c>
    </row>
    <row r="2626" spans="1:12" x14ac:dyDescent="0.3">
      <c r="A2626" t="s">
        <v>4</v>
      </c>
      <c r="B2626" t="s">
        <v>63</v>
      </c>
      <c r="C2626" t="s">
        <v>16</v>
      </c>
      <c r="D2626" t="s">
        <v>27</v>
      </c>
      <c r="E2626">
        <v>6303.36</v>
      </c>
      <c r="F2626">
        <v>1620.88</v>
      </c>
      <c r="G2626" t="s">
        <v>80</v>
      </c>
      <c r="H2626">
        <v>1</v>
      </c>
      <c r="I2626">
        <v>6</v>
      </c>
      <c r="J2626" s="6">
        <v>43561</v>
      </c>
      <c r="K2626" s="7">
        <v>43556</v>
      </c>
      <c r="L2626" t="s">
        <v>10</v>
      </c>
    </row>
    <row r="2627" spans="1:12" x14ac:dyDescent="0.3">
      <c r="A2627" t="s">
        <v>3</v>
      </c>
      <c r="B2627" t="s">
        <v>63</v>
      </c>
      <c r="C2627" t="s">
        <v>16</v>
      </c>
      <c r="D2627" t="s">
        <v>27</v>
      </c>
      <c r="E2627">
        <v>7109.37</v>
      </c>
      <c r="F2627">
        <v>3475.68</v>
      </c>
      <c r="G2627" t="s">
        <v>80</v>
      </c>
      <c r="H2627">
        <v>1</v>
      </c>
      <c r="I2627">
        <v>6</v>
      </c>
      <c r="J2627" s="6">
        <v>43561</v>
      </c>
      <c r="K2627" s="7">
        <v>43556</v>
      </c>
      <c r="L2627" t="s">
        <v>10</v>
      </c>
    </row>
    <row r="2628" spans="1:12" x14ac:dyDescent="0.3">
      <c r="A2628" t="s">
        <v>4</v>
      </c>
      <c r="B2628" t="s">
        <v>69</v>
      </c>
      <c r="C2628" t="s">
        <v>16</v>
      </c>
      <c r="D2628" t="s">
        <v>27</v>
      </c>
      <c r="E2628">
        <v>4623</v>
      </c>
      <c r="F2628">
        <v>351.75</v>
      </c>
      <c r="G2628" t="s">
        <v>80</v>
      </c>
      <c r="H2628">
        <v>1</v>
      </c>
      <c r="I2628">
        <v>3</v>
      </c>
      <c r="J2628" s="6">
        <v>43561</v>
      </c>
      <c r="K2628" s="7">
        <v>43556</v>
      </c>
      <c r="L2628" t="s">
        <v>8</v>
      </c>
    </row>
    <row r="2629" spans="1:12" x14ac:dyDescent="0.3">
      <c r="A2629" t="s">
        <v>3</v>
      </c>
      <c r="B2629" t="s">
        <v>66</v>
      </c>
      <c r="C2629" t="s">
        <v>16</v>
      </c>
      <c r="D2629" t="s">
        <v>27</v>
      </c>
      <c r="E2629">
        <v>8452.7199999999993</v>
      </c>
      <c r="F2629">
        <v>1423.6</v>
      </c>
      <c r="G2629" t="s">
        <v>80</v>
      </c>
      <c r="H2629">
        <v>1</v>
      </c>
      <c r="I2629">
        <v>3</v>
      </c>
      <c r="J2629" s="6">
        <v>43561</v>
      </c>
      <c r="K2629" s="7">
        <v>43556</v>
      </c>
      <c r="L2629" t="s">
        <v>11</v>
      </c>
    </row>
    <row r="2630" spans="1:12" x14ac:dyDescent="0.3">
      <c r="A2630" t="s">
        <v>3</v>
      </c>
      <c r="B2630" t="s">
        <v>69</v>
      </c>
      <c r="C2630" t="s">
        <v>15</v>
      </c>
      <c r="D2630" t="s">
        <v>27</v>
      </c>
      <c r="E2630">
        <v>19196.84</v>
      </c>
      <c r="F2630">
        <v>3233.16</v>
      </c>
      <c r="G2630" t="s">
        <v>80</v>
      </c>
      <c r="H2630">
        <v>1</v>
      </c>
      <c r="I2630">
        <v>10</v>
      </c>
      <c r="J2630" s="6">
        <v>43561</v>
      </c>
      <c r="K2630" s="7">
        <v>43556</v>
      </c>
      <c r="L2630" t="s">
        <v>8</v>
      </c>
    </row>
    <row r="2631" spans="1:12" x14ac:dyDescent="0.3">
      <c r="A2631" t="s">
        <v>2</v>
      </c>
      <c r="B2631" t="s">
        <v>66</v>
      </c>
      <c r="C2631" t="s">
        <v>15</v>
      </c>
      <c r="D2631" t="s">
        <v>27</v>
      </c>
      <c r="E2631">
        <v>1247.54</v>
      </c>
      <c r="F2631">
        <v>604.1</v>
      </c>
      <c r="G2631" t="s">
        <v>80</v>
      </c>
      <c r="H2631">
        <v>1</v>
      </c>
      <c r="I2631">
        <v>8</v>
      </c>
      <c r="J2631" s="6">
        <v>43561</v>
      </c>
      <c r="K2631" s="7">
        <v>43556</v>
      </c>
      <c r="L2631" t="s">
        <v>11</v>
      </c>
    </row>
    <row r="2632" spans="1:12" x14ac:dyDescent="0.3">
      <c r="A2632" t="s">
        <v>4</v>
      </c>
      <c r="B2632" t="s">
        <v>65</v>
      </c>
      <c r="C2632" t="s">
        <v>16</v>
      </c>
      <c r="D2632" t="s">
        <v>27</v>
      </c>
      <c r="E2632">
        <v>12858.1</v>
      </c>
      <c r="F2632">
        <v>3633.78</v>
      </c>
      <c r="G2632" t="s">
        <v>80</v>
      </c>
      <c r="H2632">
        <v>1</v>
      </c>
      <c r="I2632">
        <v>5</v>
      </c>
      <c r="J2632" s="6">
        <v>43561</v>
      </c>
      <c r="K2632" s="7">
        <v>43556</v>
      </c>
      <c r="L2632" t="s">
        <v>12</v>
      </c>
    </row>
    <row r="2633" spans="1:12" x14ac:dyDescent="0.3">
      <c r="A2633" t="s">
        <v>3</v>
      </c>
      <c r="B2633" t="s">
        <v>67</v>
      </c>
      <c r="C2633" t="s">
        <v>15</v>
      </c>
      <c r="D2633" t="s">
        <v>27</v>
      </c>
      <c r="E2633">
        <v>7638</v>
      </c>
      <c r="F2633">
        <v>-2673.3</v>
      </c>
      <c r="G2633" t="s">
        <v>80</v>
      </c>
      <c r="H2633">
        <v>1</v>
      </c>
      <c r="I2633">
        <v>10</v>
      </c>
      <c r="J2633" s="6">
        <v>43561</v>
      </c>
      <c r="K2633" s="7">
        <v>43556</v>
      </c>
      <c r="L2633" t="s">
        <v>13</v>
      </c>
    </row>
    <row r="2634" spans="1:12" x14ac:dyDescent="0.3">
      <c r="A2634" t="s">
        <v>5</v>
      </c>
      <c r="B2634" t="s">
        <v>63</v>
      </c>
      <c r="C2634" t="s">
        <v>16</v>
      </c>
      <c r="D2634" t="s">
        <v>27</v>
      </c>
      <c r="E2634">
        <v>2071.1</v>
      </c>
      <c r="F2634">
        <v>562.79999999999995</v>
      </c>
      <c r="G2634" t="s">
        <v>80</v>
      </c>
      <c r="H2634">
        <v>1</v>
      </c>
      <c r="I2634">
        <v>5</v>
      </c>
      <c r="J2634" s="6">
        <v>43561</v>
      </c>
      <c r="K2634" s="7">
        <v>43556</v>
      </c>
      <c r="L2634" t="s">
        <v>10</v>
      </c>
    </row>
    <row r="2635" spans="1:12" x14ac:dyDescent="0.3">
      <c r="A2635" t="s">
        <v>2</v>
      </c>
      <c r="B2635" t="s">
        <v>69</v>
      </c>
      <c r="C2635" t="s">
        <v>16</v>
      </c>
      <c r="D2635" t="s">
        <v>27</v>
      </c>
      <c r="E2635">
        <v>17267.240000000002</v>
      </c>
      <c r="F2635">
        <v>2640.84</v>
      </c>
      <c r="G2635" t="s">
        <v>80</v>
      </c>
      <c r="H2635">
        <v>1</v>
      </c>
      <c r="I2635">
        <v>6</v>
      </c>
      <c r="J2635" s="6">
        <v>43561</v>
      </c>
      <c r="K2635" s="7">
        <v>43556</v>
      </c>
      <c r="L2635" t="s">
        <v>8</v>
      </c>
    </row>
    <row r="2636" spans="1:12" x14ac:dyDescent="0.3">
      <c r="A2636" t="s">
        <v>3</v>
      </c>
      <c r="B2636" t="s">
        <v>65</v>
      </c>
      <c r="C2636" t="s">
        <v>16</v>
      </c>
      <c r="D2636" t="s">
        <v>27</v>
      </c>
      <c r="E2636">
        <v>13793.29</v>
      </c>
      <c r="F2636">
        <v>4868.22</v>
      </c>
      <c r="G2636" t="s">
        <v>80</v>
      </c>
      <c r="H2636">
        <v>1</v>
      </c>
      <c r="I2636">
        <v>2</v>
      </c>
      <c r="J2636" s="6">
        <v>43562</v>
      </c>
      <c r="K2636" s="7">
        <v>43556</v>
      </c>
      <c r="L2636" t="s">
        <v>12</v>
      </c>
    </row>
    <row r="2637" spans="1:12" x14ac:dyDescent="0.3">
      <c r="A2637" t="s">
        <v>3</v>
      </c>
      <c r="B2637" t="s">
        <v>70</v>
      </c>
      <c r="C2637" t="s">
        <v>16</v>
      </c>
      <c r="D2637" t="s">
        <v>27</v>
      </c>
      <c r="E2637">
        <v>19199.52</v>
      </c>
      <c r="F2637">
        <v>7679.82</v>
      </c>
      <c r="G2637" t="s">
        <v>80</v>
      </c>
      <c r="H2637">
        <v>1</v>
      </c>
      <c r="I2637">
        <v>5</v>
      </c>
      <c r="J2637" s="6">
        <v>43562</v>
      </c>
      <c r="K2637" s="7">
        <v>43556</v>
      </c>
      <c r="L2637" t="s">
        <v>9</v>
      </c>
    </row>
    <row r="2638" spans="1:12" x14ac:dyDescent="0.3">
      <c r="A2638" t="s">
        <v>3</v>
      </c>
      <c r="B2638" t="s">
        <v>70</v>
      </c>
      <c r="C2638" t="s">
        <v>16</v>
      </c>
      <c r="D2638" t="s">
        <v>27</v>
      </c>
      <c r="E2638">
        <v>9369.2800000000007</v>
      </c>
      <c r="F2638">
        <v>3944.96</v>
      </c>
      <c r="G2638" t="s">
        <v>80</v>
      </c>
      <c r="H2638">
        <v>1</v>
      </c>
      <c r="I2638">
        <v>7</v>
      </c>
      <c r="J2638" s="6">
        <v>43562</v>
      </c>
      <c r="K2638" s="7">
        <v>43556</v>
      </c>
      <c r="L2638" t="s">
        <v>9</v>
      </c>
    </row>
    <row r="2639" spans="1:12" x14ac:dyDescent="0.3">
      <c r="A2639" t="s">
        <v>3</v>
      </c>
      <c r="B2639" t="s">
        <v>66</v>
      </c>
      <c r="C2639" t="s">
        <v>15</v>
      </c>
      <c r="D2639" t="s">
        <v>27</v>
      </c>
      <c r="E2639">
        <v>5747.59</v>
      </c>
      <c r="F2639">
        <v>3146.04</v>
      </c>
      <c r="G2639" t="s">
        <v>80</v>
      </c>
      <c r="H2639">
        <v>1</v>
      </c>
      <c r="I2639">
        <v>10</v>
      </c>
      <c r="J2639" s="6">
        <v>43562</v>
      </c>
      <c r="K2639" s="7">
        <v>43556</v>
      </c>
      <c r="L2639" t="s">
        <v>11</v>
      </c>
    </row>
    <row r="2640" spans="1:12" x14ac:dyDescent="0.3">
      <c r="A2640" t="s">
        <v>2</v>
      </c>
      <c r="B2640" t="s">
        <v>66</v>
      </c>
      <c r="C2640" t="s">
        <v>16</v>
      </c>
      <c r="D2640" t="s">
        <v>27</v>
      </c>
      <c r="E2640">
        <v>7049.07</v>
      </c>
      <c r="F2640">
        <v>100.71</v>
      </c>
      <c r="G2640" t="s">
        <v>80</v>
      </c>
      <c r="H2640">
        <v>1</v>
      </c>
      <c r="I2640">
        <v>1</v>
      </c>
      <c r="J2640" s="6">
        <v>43562</v>
      </c>
      <c r="K2640" s="7">
        <v>43556</v>
      </c>
      <c r="L2640" t="s">
        <v>11</v>
      </c>
    </row>
    <row r="2641" spans="1:12" x14ac:dyDescent="0.3">
      <c r="A2641" t="s">
        <v>3</v>
      </c>
      <c r="B2641" t="s">
        <v>69</v>
      </c>
      <c r="C2641" t="s">
        <v>16</v>
      </c>
      <c r="D2641" t="s">
        <v>27</v>
      </c>
      <c r="E2641">
        <v>25759.360000000001</v>
      </c>
      <c r="F2641">
        <v>12599.71</v>
      </c>
      <c r="G2641" t="s">
        <v>80</v>
      </c>
      <c r="H2641">
        <v>1</v>
      </c>
      <c r="I2641">
        <v>5</v>
      </c>
      <c r="J2641" s="6">
        <v>43562</v>
      </c>
      <c r="K2641" s="7">
        <v>43556</v>
      </c>
      <c r="L2641" t="s">
        <v>8</v>
      </c>
    </row>
    <row r="2642" spans="1:12" x14ac:dyDescent="0.3">
      <c r="A2642" t="s">
        <v>2</v>
      </c>
      <c r="B2642" t="s">
        <v>67</v>
      </c>
      <c r="C2642" t="s">
        <v>16</v>
      </c>
      <c r="D2642" t="s">
        <v>27</v>
      </c>
      <c r="E2642">
        <v>3018.35</v>
      </c>
      <c r="F2642">
        <v>71.010000000000005</v>
      </c>
      <c r="G2642" t="s">
        <v>80</v>
      </c>
      <c r="H2642">
        <v>1</v>
      </c>
      <c r="I2642">
        <v>7</v>
      </c>
      <c r="J2642" s="6">
        <v>43562</v>
      </c>
      <c r="K2642" s="7">
        <v>43556</v>
      </c>
      <c r="L2642" t="s">
        <v>13</v>
      </c>
    </row>
    <row r="2643" spans="1:12" x14ac:dyDescent="0.3">
      <c r="A2643" t="s">
        <v>3</v>
      </c>
      <c r="B2643" t="s">
        <v>65</v>
      </c>
      <c r="C2643" t="s">
        <v>16</v>
      </c>
      <c r="D2643" t="s">
        <v>27</v>
      </c>
      <c r="E2643">
        <v>3462.56</v>
      </c>
      <c r="F2643">
        <v>325.88</v>
      </c>
      <c r="G2643" t="s">
        <v>80</v>
      </c>
      <c r="H2643">
        <v>1</v>
      </c>
      <c r="I2643">
        <v>4</v>
      </c>
      <c r="J2643" s="6">
        <v>43562</v>
      </c>
      <c r="K2643" s="7">
        <v>43556</v>
      </c>
      <c r="L2643" t="s">
        <v>12</v>
      </c>
    </row>
    <row r="2644" spans="1:12" x14ac:dyDescent="0.3">
      <c r="A2644" t="s">
        <v>3</v>
      </c>
      <c r="B2644" t="s">
        <v>63</v>
      </c>
      <c r="C2644" t="s">
        <v>15</v>
      </c>
      <c r="D2644" t="s">
        <v>27</v>
      </c>
      <c r="E2644">
        <v>3685.34</v>
      </c>
      <c r="F2644">
        <v>543.11</v>
      </c>
      <c r="G2644" t="s">
        <v>80</v>
      </c>
      <c r="H2644">
        <v>1</v>
      </c>
      <c r="I2644">
        <v>8</v>
      </c>
      <c r="J2644" s="6">
        <v>43562</v>
      </c>
      <c r="K2644" s="7">
        <v>43556</v>
      </c>
      <c r="L2644" t="s">
        <v>10</v>
      </c>
    </row>
    <row r="2645" spans="1:12" x14ac:dyDescent="0.3">
      <c r="A2645" t="s">
        <v>4</v>
      </c>
      <c r="B2645" t="s">
        <v>63</v>
      </c>
      <c r="C2645" t="s">
        <v>16</v>
      </c>
      <c r="D2645" t="s">
        <v>27</v>
      </c>
      <c r="E2645">
        <v>7848.04</v>
      </c>
      <c r="F2645">
        <v>3800.11</v>
      </c>
      <c r="G2645" t="s">
        <v>80</v>
      </c>
      <c r="H2645">
        <v>1</v>
      </c>
      <c r="I2645">
        <v>3</v>
      </c>
      <c r="J2645" s="6">
        <v>43563</v>
      </c>
      <c r="K2645" s="7">
        <v>43556</v>
      </c>
      <c r="L2645" t="s">
        <v>10</v>
      </c>
    </row>
    <row r="2646" spans="1:12" x14ac:dyDescent="0.3">
      <c r="A2646" t="s">
        <v>2</v>
      </c>
      <c r="B2646" t="s">
        <v>66</v>
      </c>
      <c r="C2646" t="s">
        <v>16</v>
      </c>
      <c r="D2646" t="s">
        <v>27</v>
      </c>
      <c r="E2646">
        <v>4944.6000000000004</v>
      </c>
      <c r="F2646">
        <v>1043.8499999999999</v>
      </c>
      <c r="G2646" t="s">
        <v>80</v>
      </c>
      <c r="H2646">
        <v>1</v>
      </c>
      <c r="I2646">
        <v>5</v>
      </c>
      <c r="J2646" s="6">
        <v>43563</v>
      </c>
      <c r="K2646" s="7">
        <v>43556</v>
      </c>
      <c r="L2646" t="s">
        <v>11</v>
      </c>
    </row>
    <row r="2647" spans="1:12" x14ac:dyDescent="0.3">
      <c r="A2647" t="s">
        <v>5</v>
      </c>
      <c r="B2647" t="s">
        <v>66</v>
      </c>
      <c r="C2647" t="s">
        <v>16</v>
      </c>
      <c r="D2647" t="s">
        <v>27</v>
      </c>
      <c r="E2647">
        <v>159.12</v>
      </c>
      <c r="F2647">
        <v>77.05</v>
      </c>
      <c r="G2647" t="s">
        <v>80</v>
      </c>
      <c r="H2647">
        <v>1</v>
      </c>
      <c r="I2647">
        <v>5</v>
      </c>
      <c r="J2647" s="6">
        <v>43563</v>
      </c>
      <c r="K2647" s="7">
        <v>43556</v>
      </c>
      <c r="L2647" t="s">
        <v>11</v>
      </c>
    </row>
    <row r="2648" spans="1:12" x14ac:dyDescent="0.3">
      <c r="A2648" t="s">
        <v>4</v>
      </c>
      <c r="B2648" t="s">
        <v>66</v>
      </c>
      <c r="C2648" t="s">
        <v>15</v>
      </c>
      <c r="D2648" t="s">
        <v>27</v>
      </c>
      <c r="E2648">
        <v>7525.44</v>
      </c>
      <c r="F2648">
        <v>4013.6</v>
      </c>
      <c r="G2648" t="s">
        <v>80</v>
      </c>
      <c r="H2648">
        <v>1</v>
      </c>
      <c r="I2648">
        <v>8</v>
      </c>
      <c r="J2648" s="6">
        <v>43563</v>
      </c>
      <c r="K2648" s="7">
        <v>43556</v>
      </c>
      <c r="L2648" t="s">
        <v>11</v>
      </c>
    </row>
    <row r="2649" spans="1:12" x14ac:dyDescent="0.3">
      <c r="A2649" t="s">
        <v>2</v>
      </c>
      <c r="B2649" t="s">
        <v>69</v>
      </c>
      <c r="C2649" t="s">
        <v>16</v>
      </c>
      <c r="D2649" t="s">
        <v>27</v>
      </c>
      <c r="E2649">
        <v>1121.8499999999999</v>
      </c>
      <c r="F2649">
        <v>97.54</v>
      </c>
      <c r="G2649" t="s">
        <v>80</v>
      </c>
      <c r="H2649">
        <v>1</v>
      </c>
      <c r="I2649">
        <v>5</v>
      </c>
      <c r="J2649" s="6">
        <v>43563</v>
      </c>
      <c r="K2649" s="7">
        <v>43556</v>
      </c>
      <c r="L2649" t="s">
        <v>8</v>
      </c>
    </row>
    <row r="2650" spans="1:12" x14ac:dyDescent="0.3">
      <c r="A2650" t="s">
        <v>4</v>
      </c>
      <c r="B2650" t="s">
        <v>67</v>
      </c>
      <c r="C2650" t="s">
        <v>15</v>
      </c>
      <c r="D2650" t="s">
        <v>27</v>
      </c>
      <c r="E2650">
        <v>5219.3</v>
      </c>
      <c r="F2650">
        <v>824.1</v>
      </c>
      <c r="G2650" t="s">
        <v>80</v>
      </c>
      <c r="H2650">
        <v>1</v>
      </c>
      <c r="I2650">
        <v>8</v>
      </c>
      <c r="J2650" s="6">
        <v>43563</v>
      </c>
      <c r="K2650" s="7">
        <v>43556</v>
      </c>
      <c r="L2650" t="s">
        <v>13</v>
      </c>
    </row>
    <row r="2651" spans="1:12" x14ac:dyDescent="0.3">
      <c r="A2651" t="s">
        <v>4</v>
      </c>
      <c r="B2651" t="s">
        <v>65</v>
      </c>
      <c r="C2651" t="s">
        <v>15</v>
      </c>
      <c r="D2651" t="s">
        <v>27</v>
      </c>
      <c r="E2651">
        <v>10263.06</v>
      </c>
      <c r="F2651">
        <v>3681.31</v>
      </c>
      <c r="G2651" t="s">
        <v>80</v>
      </c>
      <c r="H2651">
        <v>1</v>
      </c>
      <c r="I2651">
        <v>8</v>
      </c>
      <c r="J2651" s="6">
        <v>43563</v>
      </c>
      <c r="K2651" s="7">
        <v>43556</v>
      </c>
      <c r="L2651" t="s">
        <v>12</v>
      </c>
    </row>
    <row r="2652" spans="1:12" x14ac:dyDescent="0.3">
      <c r="A2652" t="s">
        <v>3</v>
      </c>
      <c r="B2652" t="s">
        <v>67</v>
      </c>
      <c r="C2652" t="s">
        <v>16</v>
      </c>
      <c r="D2652" t="s">
        <v>27</v>
      </c>
      <c r="E2652">
        <v>3589.86</v>
      </c>
      <c r="F2652">
        <v>1398.14</v>
      </c>
      <c r="G2652" t="s">
        <v>80</v>
      </c>
      <c r="H2652">
        <v>1</v>
      </c>
      <c r="I2652">
        <v>5</v>
      </c>
      <c r="J2652" s="6">
        <v>43563</v>
      </c>
      <c r="K2652" s="7">
        <v>43556</v>
      </c>
      <c r="L2652" t="s">
        <v>13</v>
      </c>
    </row>
    <row r="2653" spans="1:12" x14ac:dyDescent="0.3">
      <c r="A2653" t="s">
        <v>4</v>
      </c>
      <c r="B2653" t="s">
        <v>63</v>
      </c>
      <c r="C2653" t="s">
        <v>16</v>
      </c>
      <c r="D2653" t="s">
        <v>27</v>
      </c>
      <c r="E2653">
        <v>943.09</v>
      </c>
      <c r="F2653">
        <v>461.29</v>
      </c>
      <c r="G2653" t="s">
        <v>80</v>
      </c>
      <c r="H2653">
        <v>1</v>
      </c>
      <c r="I2653">
        <v>6</v>
      </c>
      <c r="J2653" s="6">
        <v>43563</v>
      </c>
      <c r="K2653" s="7">
        <v>43556</v>
      </c>
      <c r="L2653" t="s">
        <v>10</v>
      </c>
    </row>
    <row r="2654" spans="1:12" x14ac:dyDescent="0.3">
      <c r="A2654" t="s">
        <v>4</v>
      </c>
      <c r="B2654" t="s">
        <v>69</v>
      </c>
      <c r="C2654" t="s">
        <v>16</v>
      </c>
      <c r="D2654" t="s">
        <v>27</v>
      </c>
      <c r="E2654">
        <v>14182.56</v>
      </c>
      <c r="F2654">
        <v>2836.52</v>
      </c>
      <c r="G2654" t="s">
        <v>80</v>
      </c>
      <c r="H2654">
        <v>1</v>
      </c>
      <c r="I2654">
        <v>7</v>
      </c>
      <c r="J2654" s="6">
        <v>43564</v>
      </c>
      <c r="K2654" s="7">
        <v>43556</v>
      </c>
      <c r="L2654" t="s">
        <v>8</v>
      </c>
    </row>
    <row r="2655" spans="1:12" x14ac:dyDescent="0.3">
      <c r="A2655" t="s">
        <v>3</v>
      </c>
      <c r="B2655" t="s">
        <v>63</v>
      </c>
      <c r="C2655" t="s">
        <v>15</v>
      </c>
      <c r="D2655" t="s">
        <v>27</v>
      </c>
      <c r="E2655">
        <v>3823.02</v>
      </c>
      <c r="F2655">
        <v>-1210.6199999999999</v>
      </c>
      <c r="G2655" t="s">
        <v>80</v>
      </c>
      <c r="H2655">
        <v>1</v>
      </c>
      <c r="I2655">
        <v>10</v>
      </c>
      <c r="J2655" s="6">
        <v>43564</v>
      </c>
      <c r="K2655" s="7">
        <v>43556</v>
      </c>
      <c r="L2655" t="s">
        <v>10</v>
      </c>
    </row>
    <row r="2656" spans="1:12" x14ac:dyDescent="0.3">
      <c r="A2656" t="s">
        <v>2</v>
      </c>
      <c r="B2656" t="s">
        <v>63</v>
      </c>
      <c r="C2656" t="s">
        <v>15</v>
      </c>
      <c r="D2656" t="s">
        <v>27</v>
      </c>
      <c r="E2656">
        <v>4296.38</v>
      </c>
      <c r="F2656">
        <v>1266.28</v>
      </c>
      <c r="G2656" t="s">
        <v>80</v>
      </c>
      <c r="H2656">
        <v>1</v>
      </c>
      <c r="I2656">
        <v>9</v>
      </c>
      <c r="J2656" s="6">
        <v>43564</v>
      </c>
      <c r="K2656" s="7">
        <v>43556</v>
      </c>
      <c r="L2656" t="s">
        <v>10</v>
      </c>
    </row>
    <row r="2657" spans="1:12" x14ac:dyDescent="0.3">
      <c r="A2657" t="s">
        <v>5</v>
      </c>
      <c r="B2657" t="s">
        <v>69</v>
      </c>
      <c r="C2657" t="s">
        <v>16</v>
      </c>
      <c r="D2657" t="s">
        <v>27</v>
      </c>
      <c r="E2657">
        <v>12080.77</v>
      </c>
      <c r="F2657">
        <v>4196.47</v>
      </c>
      <c r="G2657" t="s">
        <v>80</v>
      </c>
      <c r="H2657">
        <v>1</v>
      </c>
      <c r="I2657">
        <v>7</v>
      </c>
      <c r="J2657" s="6">
        <v>43564</v>
      </c>
      <c r="K2657" s="7">
        <v>43556</v>
      </c>
      <c r="L2657" t="s">
        <v>8</v>
      </c>
    </row>
    <row r="2658" spans="1:12" x14ac:dyDescent="0.3">
      <c r="A2658" t="s">
        <v>4</v>
      </c>
      <c r="B2658" t="s">
        <v>63</v>
      </c>
      <c r="C2658" t="s">
        <v>16</v>
      </c>
      <c r="D2658" t="s">
        <v>27</v>
      </c>
      <c r="E2658">
        <v>770.5</v>
      </c>
      <c r="F2658">
        <v>251.25</v>
      </c>
      <c r="G2658" t="s">
        <v>80</v>
      </c>
      <c r="H2658">
        <v>1</v>
      </c>
      <c r="I2658">
        <v>3</v>
      </c>
      <c r="J2658" s="6">
        <v>43564</v>
      </c>
      <c r="K2658" s="7">
        <v>43556</v>
      </c>
      <c r="L2658" t="s">
        <v>10</v>
      </c>
    </row>
    <row r="2659" spans="1:12" x14ac:dyDescent="0.3">
      <c r="A2659" t="s">
        <v>4</v>
      </c>
      <c r="B2659" t="s">
        <v>63</v>
      </c>
      <c r="C2659" t="s">
        <v>16</v>
      </c>
      <c r="D2659" t="s">
        <v>27</v>
      </c>
      <c r="E2659">
        <v>6874.2</v>
      </c>
      <c r="F2659">
        <v>1736.6</v>
      </c>
      <c r="G2659" t="s">
        <v>80</v>
      </c>
      <c r="H2659">
        <v>1</v>
      </c>
      <c r="I2659">
        <v>1</v>
      </c>
      <c r="J2659" s="6">
        <v>43564</v>
      </c>
      <c r="K2659" s="7">
        <v>43556</v>
      </c>
      <c r="L2659" t="s">
        <v>10</v>
      </c>
    </row>
    <row r="2660" spans="1:12" x14ac:dyDescent="0.3">
      <c r="A2660" t="s">
        <v>3</v>
      </c>
      <c r="B2660" t="s">
        <v>67</v>
      </c>
      <c r="C2660" t="s">
        <v>16</v>
      </c>
      <c r="D2660" t="s">
        <v>27</v>
      </c>
      <c r="E2660">
        <v>3624.43</v>
      </c>
      <c r="F2660">
        <v>551.54</v>
      </c>
      <c r="G2660" t="s">
        <v>80</v>
      </c>
      <c r="H2660">
        <v>1</v>
      </c>
      <c r="I2660">
        <v>4</v>
      </c>
      <c r="J2660" s="6">
        <v>43564</v>
      </c>
      <c r="K2660" s="7">
        <v>43556</v>
      </c>
      <c r="L2660" t="s">
        <v>13</v>
      </c>
    </row>
    <row r="2661" spans="1:12" x14ac:dyDescent="0.3">
      <c r="A2661" t="s">
        <v>3</v>
      </c>
      <c r="B2661" t="s">
        <v>66</v>
      </c>
      <c r="C2661" t="s">
        <v>15</v>
      </c>
      <c r="D2661" t="s">
        <v>27</v>
      </c>
      <c r="E2661">
        <v>11215.8</v>
      </c>
      <c r="F2661">
        <v>-2617</v>
      </c>
      <c r="G2661" t="s">
        <v>80</v>
      </c>
      <c r="H2661">
        <v>1</v>
      </c>
      <c r="I2661">
        <v>10</v>
      </c>
      <c r="J2661" s="6">
        <v>43564</v>
      </c>
      <c r="K2661" s="7">
        <v>43556</v>
      </c>
      <c r="L2661" t="s">
        <v>11</v>
      </c>
    </row>
    <row r="2662" spans="1:12" x14ac:dyDescent="0.3">
      <c r="A2662" t="s">
        <v>4</v>
      </c>
      <c r="B2662" t="s">
        <v>63</v>
      </c>
      <c r="C2662" t="s">
        <v>15</v>
      </c>
      <c r="D2662" t="s">
        <v>27</v>
      </c>
      <c r="E2662">
        <v>2914.5</v>
      </c>
      <c r="F2662">
        <v>-1117.25</v>
      </c>
      <c r="G2662" t="s">
        <v>80</v>
      </c>
      <c r="H2662">
        <v>1</v>
      </c>
      <c r="I2662">
        <v>10</v>
      </c>
      <c r="J2662" s="6">
        <v>43565</v>
      </c>
      <c r="K2662" s="7">
        <v>43556</v>
      </c>
      <c r="L2662" t="s">
        <v>10</v>
      </c>
    </row>
    <row r="2663" spans="1:12" x14ac:dyDescent="0.3">
      <c r="A2663" t="s">
        <v>2</v>
      </c>
      <c r="B2663" t="s">
        <v>63</v>
      </c>
      <c r="C2663" t="s">
        <v>16</v>
      </c>
      <c r="D2663" t="s">
        <v>27</v>
      </c>
      <c r="E2663">
        <v>1977.84</v>
      </c>
      <c r="F2663">
        <v>-461.49</v>
      </c>
      <c r="G2663" t="s">
        <v>80</v>
      </c>
      <c r="H2663">
        <v>1</v>
      </c>
      <c r="I2663">
        <v>3</v>
      </c>
      <c r="J2663" s="6">
        <v>43565</v>
      </c>
      <c r="K2663" s="7">
        <v>43556</v>
      </c>
      <c r="L2663" t="s">
        <v>10</v>
      </c>
    </row>
    <row r="2664" spans="1:12" x14ac:dyDescent="0.3">
      <c r="A2664" t="s">
        <v>4</v>
      </c>
      <c r="B2664" t="s">
        <v>70</v>
      </c>
      <c r="C2664" t="s">
        <v>16</v>
      </c>
      <c r="D2664" t="s">
        <v>27</v>
      </c>
      <c r="E2664">
        <v>1115.55</v>
      </c>
      <c r="F2664">
        <v>334.65</v>
      </c>
      <c r="G2664" t="s">
        <v>80</v>
      </c>
      <c r="H2664">
        <v>1</v>
      </c>
      <c r="I2664">
        <v>6</v>
      </c>
      <c r="J2664" s="6">
        <v>43565</v>
      </c>
      <c r="K2664" s="7">
        <v>43556</v>
      </c>
      <c r="L2664" t="s">
        <v>9</v>
      </c>
    </row>
    <row r="2665" spans="1:12" x14ac:dyDescent="0.3">
      <c r="A2665" t="s">
        <v>5</v>
      </c>
      <c r="B2665" t="s">
        <v>63</v>
      </c>
      <c r="C2665" t="s">
        <v>16</v>
      </c>
      <c r="D2665" t="s">
        <v>27</v>
      </c>
      <c r="E2665">
        <v>9191.06</v>
      </c>
      <c r="F2665">
        <v>3386.18</v>
      </c>
      <c r="G2665" t="s">
        <v>80</v>
      </c>
      <c r="H2665">
        <v>1</v>
      </c>
      <c r="I2665">
        <v>6</v>
      </c>
      <c r="J2665" s="6">
        <v>43565</v>
      </c>
      <c r="K2665" s="7">
        <v>43556</v>
      </c>
      <c r="L2665" t="s">
        <v>10</v>
      </c>
    </row>
    <row r="2666" spans="1:12" x14ac:dyDescent="0.3">
      <c r="A2666" t="s">
        <v>3</v>
      </c>
      <c r="B2666" t="s">
        <v>63</v>
      </c>
      <c r="C2666" t="s">
        <v>16</v>
      </c>
      <c r="D2666" t="s">
        <v>27</v>
      </c>
      <c r="E2666">
        <v>1055.25</v>
      </c>
      <c r="F2666">
        <v>82.04</v>
      </c>
      <c r="G2666" t="s">
        <v>80</v>
      </c>
      <c r="H2666">
        <v>1</v>
      </c>
      <c r="I2666">
        <v>3</v>
      </c>
      <c r="J2666" s="6">
        <v>43565</v>
      </c>
      <c r="K2666" s="7">
        <v>43556</v>
      </c>
      <c r="L2666" t="s">
        <v>10</v>
      </c>
    </row>
    <row r="2667" spans="1:12" x14ac:dyDescent="0.3">
      <c r="A2667" t="s">
        <v>2</v>
      </c>
      <c r="B2667" t="s">
        <v>67</v>
      </c>
      <c r="C2667" t="s">
        <v>15</v>
      </c>
      <c r="D2667" t="s">
        <v>27</v>
      </c>
      <c r="E2667">
        <v>14393.61</v>
      </c>
      <c r="F2667">
        <v>3998.19</v>
      </c>
      <c r="G2667" t="s">
        <v>80</v>
      </c>
      <c r="H2667">
        <v>1</v>
      </c>
      <c r="I2667">
        <v>8</v>
      </c>
      <c r="J2667" s="6">
        <v>43565</v>
      </c>
      <c r="K2667" s="7">
        <v>43556</v>
      </c>
      <c r="L2667" t="s">
        <v>13</v>
      </c>
    </row>
    <row r="2668" spans="1:12" x14ac:dyDescent="0.3">
      <c r="A2668" t="s">
        <v>3</v>
      </c>
      <c r="B2668" t="s">
        <v>63</v>
      </c>
      <c r="C2668" t="s">
        <v>16</v>
      </c>
      <c r="D2668" t="s">
        <v>27</v>
      </c>
      <c r="E2668">
        <v>5270.22</v>
      </c>
      <c r="F2668">
        <v>801.99</v>
      </c>
      <c r="G2668" t="s">
        <v>80</v>
      </c>
      <c r="H2668">
        <v>1</v>
      </c>
      <c r="I2668">
        <v>2</v>
      </c>
      <c r="J2668" s="6">
        <v>43565</v>
      </c>
      <c r="K2668" s="7">
        <v>43556</v>
      </c>
      <c r="L2668" t="s">
        <v>10</v>
      </c>
    </row>
    <row r="2669" spans="1:12" x14ac:dyDescent="0.3">
      <c r="A2669" t="s">
        <v>3</v>
      </c>
      <c r="B2669" t="s">
        <v>63</v>
      </c>
      <c r="C2669" t="s">
        <v>16</v>
      </c>
      <c r="D2669" t="s">
        <v>27</v>
      </c>
      <c r="E2669">
        <v>41754.400000000001</v>
      </c>
      <c r="F2669">
        <v>15383.2</v>
      </c>
      <c r="G2669" t="s">
        <v>80</v>
      </c>
      <c r="H2669">
        <v>1</v>
      </c>
      <c r="I2669">
        <v>7</v>
      </c>
      <c r="J2669" s="6">
        <v>43565</v>
      </c>
      <c r="K2669" s="7">
        <v>43556</v>
      </c>
      <c r="L2669" t="s">
        <v>10</v>
      </c>
    </row>
    <row r="2670" spans="1:12" x14ac:dyDescent="0.3">
      <c r="A2670" t="s">
        <v>3</v>
      </c>
      <c r="B2670" t="s">
        <v>66</v>
      </c>
      <c r="C2670" t="s">
        <v>16</v>
      </c>
      <c r="D2670" t="s">
        <v>27</v>
      </c>
      <c r="E2670">
        <v>28600.959999999999</v>
      </c>
      <c r="F2670">
        <v>11502.56</v>
      </c>
      <c r="G2670" t="s">
        <v>80</v>
      </c>
      <c r="H2670">
        <v>1</v>
      </c>
      <c r="I2670">
        <v>4</v>
      </c>
      <c r="J2670" s="6">
        <v>43565</v>
      </c>
      <c r="K2670" s="7">
        <v>43556</v>
      </c>
      <c r="L2670" t="s">
        <v>11</v>
      </c>
    </row>
    <row r="2671" spans="1:12" x14ac:dyDescent="0.3">
      <c r="A2671" t="s">
        <v>3</v>
      </c>
      <c r="B2671" t="s">
        <v>69</v>
      </c>
      <c r="C2671" t="s">
        <v>16</v>
      </c>
      <c r="D2671" t="s">
        <v>27</v>
      </c>
      <c r="E2671">
        <v>633.15</v>
      </c>
      <c r="F2671">
        <v>133.65</v>
      </c>
      <c r="G2671" t="s">
        <v>80</v>
      </c>
      <c r="H2671">
        <v>1</v>
      </c>
      <c r="I2671">
        <v>4</v>
      </c>
      <c r="J2671" s="6">
        <v>43565</v>
      </c>
      <c r="K2671" s="7">
        <v>43556</v>
      </c>
      <c r="L2671" t="s">
        <v>8</v>
      </c>
    </row>
    <row r="2672" spans="1:12" x14ac:dyDescent="0.3">
      <c r="A2672" t="s">
        <v>3</v>
      </c>
      <c r="B2672" t="s">
        <v>63</v>
      </c>
      <c r="C2672" t="s">
        <v>16</v>
      </c>
      <c r="D2672" t="s">
        <v>27</v>
      </c>
      <c r="E2672">
        <v>24728.02</v>
      </c>
      <c r="F2672">
        <v>2863.22</v>
      </c>
      <c r="G2672" t="s">
        <v>80</v>
      </c>
      <c r="H2672">
        <v>1</v>
      </c>
      <c r="I2672">
        <v>1</v>
      </c>
      <c r="J2672" s="6">
        <v>43566</v>
      </c>
      <c r="K2672" s="7">
        <v>43556</v>
      </c>
      <c r="L2672" t="s">
        <v>10</v>
      </c>
    </row>
    <row r="2673" spans="1:12" x14ac:dyDescent="0.3">
      <c r="A2673" t="s">
        <v>5</v>
      </c>
      <c r="B2673" t="s">
        <v>69</v>
      </c>
      <c r="C2673" t="s">
        <v>16</v>
      </c>
      <c r="D2673" t="s">
        <v>27</v>
      </c>
      <c r="E2673">
        <v>11539.74</v>
      </c>
      <c r="F2673">
        <v>2186.48</v>
      </c>
      <c r="G2673" t="s">
        <v>80</v>
      </c>
      <c r="H2673">
        <v>1</v>
      </c>
      <c r="I2673">
        <v>4</v>
      </c>
      <c r="J2673" s="6">
        <v>43566</v>
      </c>
      <c r="K2673" s="7">
        <v>43556</v>
      </c>
      <c r="L2673" t="s">
        <v>8</v>
      </c>
    </row>
    <row r="2674" spans="1:12" x14ac:dyDescent="0.3">
      <c r="A2674" t="s">
        <v>4</v>
      </c>
      <c r="B2674" t="s">
        <v>63</v>
      </c>
      <c r="C2674" t="s">
        <v>16</v>
      </c>
      <c r="D2674" t="s">
        <v>27</v>
      </c>
      <c r="E2674">
        <v>820.08</v>
      </c>
      <c r="F2674">
        <v>389.54</v>
      </c>
      <c r="G2674" t="s">
        <v>80</v>
      </c>
      <c r="H2674">
        <v>1</v>
      </c>
      <c r="I2674">
        <v>5</v>
      </c>
      <c r="J2674" s="6">
        <v>43566</v>
      </c>
      <c r="K2674" s="7">
        <v>43556</v>
      </c>
      <c r="L2674" t="s">
        <v>10</v>
      </c>
    </row>
    <row r="2675" spans="1:12" x14ac:dyDescent="0.3">
      <c r="A2675" t="s">
        <v>2</v>
      </c>
      <c r="B2675" t="s">
        <v>70</v>
      </c>
      <c r="C2675" t="s">
        <v>16</v>
      </c>
      <c r="D2675" t="s">
        <v>27</v>
      </c>
      <c r="E2675">
        <v>8160.6</v>
      </c>
      <c r="F2675">
        <v>2215.02</v>
      </c>
      <c r="G2675" t="s">
        <v>80</v>
      </c>
      <c r="H2675">
        <v>1</v>
      </c>
      <c r="I2675">
        <v>4</v>
      </c>
      <c r="J2675" s="6">
        <v>43566</v>
      </c>
      <c r="K2675" s="7">
        <v>43556</v>
      </c>
      <c r="L2675" t="s">
        <v>9</v>
      </c>
    </row>
    <row r="2676" spans="1:12" x14ac:dyDescent="0.3">
      <c r="A2676" t="s">
        <v>2</v>
      </c>
      <c r="B2676" t="s">
        <v>63</v>
      </c>
      <c r="C2676" t="s">
        <v>16</v>
      </c>
      <c r="D2676" t="s">
        <v>27</v>
      </c>
      <c r="E2676">
        <v>3624.43</v>
      </c>
      <c r="F2676">
        <v>1615.23</v>
      </c>
      <c r="G2676" t="s">
        <v>80</v>
      </c>
      <c r="H2676">
        <v>1</v>
      </c>
      <c r="I2676">
        <v>2</v>
      </c>
      <c r="J2676" s="6">
        <v>43566</v>
      </c>
      <c r="K2676" s="7">
        <v>43556</v>
      </c>
      <c r="L2676" t="s">
        <v>10</v>
      </c>
    </row>
    <row r="2677" spans="1:12" x14ac:dyDescent="0.3">
      <c r="A2677" t="s">
        <v>4</v>
      </c>
      <c r="B2677" t="s">
        <v>66</v>
      </c>
      <c r="C2677" t="s">
        <v>16</v>
      </c>
      <c r="D2677" t="s">
        <v>27</v>
      </c>
      <c r="E2677">
        <v>4527.5200000000004</v>
      </c>
      <c r="F2677">
        <v>1970.82</v>
      </c>
      <c r="G2677" t="s">
        <v>80</v>
      </c>
      <c r="H2677">
        <v>1</v>
      </c>
      <c r="I2677">
        <v>3</v>
      </c>
      <c r="J2677" s="6">
        <v>43567</v>
      </c>
      <c r="K2677" s="7">
        <v>43556</v>
      </c>
      <c r="L2677" t="s">
        <v>11</v>
      </c>
    </row>
    <row r="2678" spans="1:12" x14ac:dyDescent="0.3">
      <c r="A2678" t="s">
        <v>2</v>
      </c>
      <c r="B2678" t="s">
        <v>66</v>
      </c>
      <c r="C2678" t="s">
        <v>16</v>
      </c>
      <c r="D2678" t="s">
        <v>27</v>
      </c>
      <c r="E2678">
        <v>24885.14</v>
      </c>
      <c r="F2678">
        <v>1066.52</v>
      </c>
      <c r="G2678" t="s">
        <v>80</v>
      </c>
      <c r="H2678">
        <v>1</v>
      </c>
      <c r="I2678">
        <v>6</v>
      </c>
      <c r="J2678" s="6">
        <v>43567</v>
      </c>
      <c r="K2678" s="7">
        <v>43556</v>
      </c>
      <c r="L2678" t="s">
        <v>11</v>
      </c>
    </row>
    <row r="2679" spans="1:12" x14ac:dyDescent="0.3">
      <c r="A2679" t="s">
        <v>4</v>
      </c>
      <c r="B2679" t="s">
        <v>69</v>
      </c>
      <c r="C2679" t="s">
        <v>16</v>
      </c>
      <c r="D2679" t="s">
        <v>27</v>
      </c>
      <c r="E2679">
        <v>1308.51</v>
      </c>
      <c r="F2679">
        <v>130.83000000000001</v>
      </c>
      <c r="G2679" t="s">
        <v>80</v>
      </c>
      <c r="H2679">
        <v>1</v>
      </c>
      <c r="I2679">
        <v>3</v>
      </c>
      <c r="J2679" s="6">
        <v>43567</v>
      </c>
      <c r="K2679" s="7">
        <v>43556</v>
      </c>
      <c r="L2679" t="s">
        <v>8</v>
      </c>
    </row>
    <row r="2680" spans="1:12" x14ac:dyDescent="0.3">
      <c r="A2680" t="s">
        <v>5</v>
      </c>
      <c r="B2680" t="s">
        <v>63</v>
      </c>
      <c r="C2680" t="s">
        <v>16</v>
      </c>
      <c r="D2680" t="s">
        <v>27</v>
      </c>
      <c r="E2680">
        <v>6454.11</v>
      </c>
      <c r="F2680">
        <v>1698.45</v>
      </c>
      <c r="G2680" t="s">
        <v>80</v>
      </c>
      <c r="H2680">
        <v>1</v>
      </c>
      <c r="I2680">
        <v>7</v>
      </c>
      <c r="J2680" s="6">
        <v>43567</v>
      </c>
      <c r="K2680" s="7">
        <v>43556</v>
      </c>
      <c r="L2680" t="s">
        <v>10</v>
      </c>
    </row>
    <row r="2681" spans="1:12" x14ac:dyDescent="0.3">
      <c r="A2681" t="s">
        <v>2</v>
      </c>
      <c r="B2681" t="s">
        <v>67</v>
      </c>
      <c r="C2681" t="s">
        <v>16</v>
      </c>
      <c r="D2681" t="s">
        <v>27</v>
      </c>
      <c r="E2681">
        <v>10540.44</v>
      </c>
      <c r="F2681">
        <v>5499.36</v>
      </c>
      <c r="G2681" t="s">
        <v>80</v>
      </c>
      <c r="H2681">
        <v>1</v>
      </c>
      <c r="I2681">
        <v>5</v>
      </c>
      <c r="J2681" s="6">
        <v>43567</v>
      </c>
      <c r="K2681" s="7">
        <v>43556</v>
      </c>
      <c r="L2681" t="s">
        <v>13</v>
      </c>
    </row>
    <row r="2682" spans="1:12" x14ac:dyDescent="0.3">
      <c r="A2682" t="s">
        <v>2</v>
      </c>
      <c r="B2682" t="s">
        <v>63</v>
      </c>
      <c r="C2682" t="s">
        <v>15</v>
      </c>
      <c r="D2682" t="s">
        <v>27</v>
      </c>
      <c r="E2682">
        <v>8554.56</v>
      </c>
      <c r="F2682">
        <v>2431.2800000000002</v>
      </c>
      <c r="G2682" t="s">
        <v>80</v>
      </c>
      <c r="H2682">
        <v>1</v>
      </c>
      <c r="I2682">
        <v>8</v>
      </c>
      <c r="J2682" s="6">
        <v>43567</v>
      </c>
      <c r="K2682" s="7">
        <v>43556</v>
      </c>
      <c r="L2682" t="s">
        <v>10</v>
      </c>
    </row>
    <row r="2683" spans="1:12" x14ac:dyDescent="0.3">
      <c r="A2683" t="s">
        <v>4</v>
      </c>
      <c r="B2683" t="s">
        <v>63</v>
      </c>
      <c r="C2683" t="s">
        <v>16</v>
      </c>
      <c r="D2683" t="s">
        <v>27</v>
      </c>
      <c r="E2683">
        <v>19340.22</v>
      </c>
      <c r="F2683">
        <v>2502.86</v>
      </c>
      <c r="G2683" t="s">
        <v>80</v>
      </c>
      <c r="H2683">
        <v>1</v>
      </c>
      <c r="I2683">
        <v>4</v>
      </c>
      <c r="J2683" s="6">
        <v>43567</v>
      </c>
      <c r="K2683" s="7">
        <v>43556</v>
      </c>
      <c r="L2683" t="s">
        <v>10</v>
      </c>
    </row>
    <row r="2684" spans="1:12" x14ac:dyDescent="0.3">
      <c r="A2684" t="s">
        <v>4</v>
      </c>
      <c r="B2684" t="s">
        <v>63</v>
      </c>
      <c r="C2684" t="s">
        <v>16</v>
      </c>
      <c r="D2684" t="s">
        <v>27</v>
      </c>
      <c r="E2684">
        <v>753.75</v>
      </c>
      <c r="F2684">
        <v>167.5</v>
      </c>
      <c r="G2684" t="s">
        <v>80</v>
      </c>
      <c r="H2684">
        <v>1</v>
      </c>
      <c r="I2684">
        <v>4</v>
      </c>
      <c r="J2684" s="6">
        <v>43568</v>
      </c>
      <c r="K2684" s="7">
        <v>43556</v>
      </c>
      <c r="L2684" t="s">
        <v>10</v>
      </c>
    </row>
    <row r="2685" spans="1:12" x14ac:dyDescent="0.3">
      <c r="A2685" t="s">
        <v>4</v>
      </c>
      <c r="B2685" t="s">
        <v>70</v>
      </c>
      <c r="C2685" t="s">
        <v>16</v>
      </c>
      <c r="D2685" t="s">
        <v>27</v>
      </c>
      <c r="E2685">
        <v>10232.24</v>
      </c>
      <c r="F2685">
        <v>1890.74</v>
      </c>
      <c r="G2685" t="s">
        <v>80</v>
      </c>
      <c r="H2685">
        <v>1</v>
      </c>
      <c r="I2685">
        <v>1</v>
      </c>
      <c r="J2685" s="6">
        <v>43568</v>
      </c>
      <c r="K2685" s="7">
        <v>43556</v>
      </c>
      <c r="L2685" t="s">
        <v>9</v>
      </c>
    </row>
    <row r="2686" spans="1:12" x14ac:dyDescent="0.3">
      <c r="A2686" t="s">
        <v>5</v>
      </c>
      <c r="B2686" t="s">
        <v>67</v>
      </c>
      <c r="C2686" t="s">
        <v>16</v>
      </c>
      <c r="D2686" t="s">
        <v>27</v>
      </c>
      <c r="E2686">
        <v>3386.18</v>
      </c>
      <c r="F2686">
        <v>641.58000000000004</v>
      </c>
      <c r="G2686" t="s">
        <v>80</v>
      </c>
      <c r="H2686">
        <v>1</v>
      </c>
      <c r="I2686">
        <v>5</v>
      </c>
      <c r="J2686" s="6">
        <v>43568</v>
      </c>
      <c r="K2686" s="7">
        <v>43556</v>
      </c>
      <c r="L2686" t="s">
        <v>13</v>
      </c>
    </row>
    <row r="2687" spans="1:12" x14ac:dyDescent="0.3">
      <c r="A2687" t="s">
        <v>4</v>
      </c>
      <c r="B2687" t="s">
        <v>66</v>
      </c>
      <c r="C2687" t="s">
        <v>16</v>
      </c>
      <c r="D2687" t="s">
        <v>27</v>
      </c>
      <c r="E2687">
        <v>12529</v>
      </c>
      <c r="F2687">
        <v>1621.4</v>
      </c>
      <c r="G2687" t="s">
        <v>80</v>
      </c>
      <c r="H2687">
        <v>1</v>
      </c>
      <c r="I2687">
        <v>1</v>
      </c>
      <c r="J2687" s="6">
        <v>43568</v>
      </c>
      <c r="K2687" s="7">
        <v>43556</v>
      </c>
      <c r="L2687" t="s">
        <v>11</v>
      </c>
    </row>
    <row r="2688" spans="1:12" x14ac:dyDescent="0.3">
      <c r="A2688" t="s">
        <v>4</v>
      </c>
      <c r="B2688" t="s">
        <v>63</v>
      </c>
      <c r="C2688" t="s">
        <v>15</v>
      </c>
      <c r="D2688" t="s">
        <v>27</v>
      </c>
      <c r="E2688">
        <v>7236</v>
      </c>
      <c r="F2688">
        <v>3457.2</v>
      </c>
      <c r="G2688" t="s">
        <v>80</v>
      </c>
      <c r="H2688">
        <v>1</v>
      </c>
      <c r="I2688">
        <v>9</v>
      </c>
      <c r="J2688" s="6">
        <v>43568</v>
      </c>
      <c r="K2688" s="7">
        <v>43556</v>
      </c>
      <c r="L2688" t="s">
        <v>10</v>
      </c>
    </row>
    <row r="2689" spans="1:12" x14ac:dyDescent="0.3">
      <c r="A2689" t="s">
        <v>4</v>
      </c>
      <c r="B2689" t="s">
        <v>63</v>
      </c>
      <c r="C2689" t="s">
        <v>15</v>
      </c>
      <c r="D2689" t="s">
        <v>27</v>
      </c>
      <c r="E2689">
        <v>14399.1</v>
      </c>
      <c r="F2689">
        <v>8138.62</v>
      </c>
      <c r="G2689" t="s">
        <v>80</v>
      </c>
      <c r="H2689">
        <v>1</v>
      </c>
      <c r="I2689">
        <v>9</v>
      </c>
      <c r="J2689" s="6">
        <v>43568</v>
      </c>
      <c r="K2689" s="7">
        <v>43556</v>
      </c>
      <c r="L2689" t="s">
        <v>10</v>
      </c>
    </row>
    <row r="2690" spans="1:12" x14ac:dyDescent="0.3">
      <c r="A2690" t="s">
        <v>4</v>
      </c>
      <c r="B2690" t="s">
        <v>70</v>
      </c>
      <c r="C2690" t="s">
        <v>15</v>
      </c>
      <c r="D2690" t="s">
        <v>27</v>
      </c>
      <c r="E2690">
        <v>24723.8</v>
      </c>
      <c r="F2690">
        <v>13168.13</v>
      </c>
      <c r="G2690" t="s">
        <v>80</v>
      </c>
      <c r="H2690">
        <v>1</v>
      </c>
      <c r="I2690">
        <v>8</v>
      </c>
      <c r="J2690" s="6">
        <v>43568</v>
      </c>
      <c r="K2690" s="7">
        <v>43556</v>
      </c>
      <c r="L2690" t="s">
        <v>9</v>
      </c>
    </row>
    <row r="2691" spans="1:12" x14ac:dyDescent="0.3">
      <c r="A2691" t="s">
        <v>3</v>
      </c>
      <c r="B2691" t="s">
        <v>70</v>
      </c>
      <c r="C2691" t="s">
        <v>15</v>
      </c>
      <c r="D2691" t="s">
        <v>27</v>
      </c>
      <c r="E2691">
        <v>1699.45</v>
      </c>
      <c r="F2691">
        <v>751.33</v>
      </c>
      <c r="G2691" t="s">
        <v>80</v>
      </c>
      <c r="H2691">
        <v>1</v>
      </c>
      <c r="I2691">
        <v>9</v>
      </c>
      <c r="J2691" s="6">
        <v>43568</v>
      </c>
      <c r="K2691" s="7">
        <v>43556</v>
      </c>
      <c r="L2691" t="s">
        <v>9</v>
      </c>
    </row>
    <row r="2692" spans="1:12" x14ac:dyDescent="0.3">
      <c r="A2692" t="s">
        <v>2</v>
      </c>
      <c r="B2692" t="s">
        <v>69</v>
      </c>
      <c r="C2692" t="s">
        <v>16</v>
      </c>
      <c r="D2692" t="s">
        <v>27</v>
      </c>
      <c r="E2692">
        <v>982.89</v>
      </c>
      <c r="F2692">
        <v>131.05000000000001</v>
      </c>
      <c r="G2692" t="s">
        <v>80</v>
      </c>
      <c r="H2692">
        <v>1</v>
      </c>
      <c r="I2692">
        <v>5</v>
      </c>
      <c r="J2692" s="6">
        <v>43568</v>
      </c>
      <c r="K2692" s="7">
        <v>43556</v>
      </c>
      <c r="L2692" t="s">
        <v>8</v>
      </c>
    </row>
    <row r="2693" spans="1:12" x14ac:dyDescent="0.3">
      <c r="A2693" t="s">
        <v>3</v>
      </c>
      <c r="B2693" t="s">
        <v>69</v>
      </c>
      <c r="C2693" t="s">
        <v>15</v>
      </c>
      <c r="D2693" t="s">
        <v>27</v>
      </c>
      <c r="E2693">
        <v>3094.33</v>
      </c>
      <c r="F2693">
        <v>1109.93</v>
      </c>
      <c r="G2693" t="s">
        <v>80</v>
      </c>
      <c r="H2693">
        <v>1</v>
      </c>
      <c r="I2693">
        <v>8</v>
      </c>
      <c r="J2693" s="6">
        <v>43569</v>
      </c>
      <c r="K2693" s="7">
        <v>43556</v>
      </c>
      <c r="L2693" t="s">
        <v>8</v>
      </c>
    </row>
    <row r="2694" spans="1:12" x14ac:dyDescent="0.3">
      <c r="A2694" t="s">
        <v>5</v>
      </c>
      <c r="B2694" t="s">
        <v>67</v>
      </c>
      <c r="C2694" t="s">
        <v>16</v>
      </c>
      <c r="D2694" t="s">
        <v>27</v>
      </c>
      <c r="E2694">
        <v>4838.74</v>
      </c>
      <c r="F2694">
        <v>631.14</v>
      </c>
      <c r="G2694" t="s">
        <v>80</v>
      </c>
      <c r="H2694">
        <v>1</v>
      </c>
      <c r="I2694">
        <v>4</v>
      </c>
      <c r="J2694" s="6">
        <v>43569</v>
      </c>
      <c r="K2694" s="7">
        <v>43556</v>
      </c>
      <c r="L2694" t="s">
        <v>13</v>
      </c>
    </row>
    <row r="2695" spans="1:12" x14ac:dyDescent="0.3">
      <c r="A2695" t="s">
        <v>3</v>
      </c>
      <c r="B2695" t="s">
        <v>63</v>
      </c>
      <c r="C2695" t="s">
        <v>16</v>
      </c>
      <c r="D2695" t="s">
        <v>27</v>
      </c>
      <c r="E2695">
        <v>1824.54</v>
      </c>
      <c r="F2695">
        <v>1031.26</v>
      </c>
      <c r="G2695" t="s">
        <v>80</v>
      </c>
      <c r="H2695">
        <v>1</v>
      </c>
      <c r="I2695">
        <v>6</v>
      </c>
      <c r="J2695" s="6">
        <v>43569</v>
      </c>
      <c r="K2695" s="7">
        <v>43556</v>
      </c>
      <c r="L2695" t="s">
        <v>10</v>
      </c>
    </row>
    <row r="2696" spans="1:12" x14ac:dyDescent="0.3">
      <c r="A2696" t="s">
        <v>3</v>
      </c>
      <c r="B2696" t="s">
        <v>67</v>
      </c>
      <c r="C2696" t="s">
        <v>16</v>
      </c>
      <c r="D2696" t="s">
        <v>27</v>
      </c>
      <c r="E2696">
        <v>22073.82</v>
      </c>
      <c r="F2696">
        <v>6970.68</v>
      </c>
      <c r="G2696" t="s">
        <v>80</v>
      </c>
      <c r="H2696">
        <v>1</v>
      </c>
      <c r="I2696">
        <v>1</v>
      </c>
      <c r="J2696" s="6">
        <v>43569</v>
      </c>
      <c r="K2696" s="7">
        <v>43556</v>
      </c>
      <c r="L2696" t="s">
        <v>13</v>
      </c>
    </row>
    <row r="2697" spans="1:12" x14ac:dyDescent="0.3">
      <c r="A2697" t="s">
        <v>5</v>
      </c>
      <c r="B2697" t="s">
        <v>70</v>
      </c>
      <c r="C2697" t="s">
        <v>16</v>
      </c>
      <c r="D2697" t="s">
        <v>27</v>
      </c>
      <c r="E2697">
        <v>14588.58</v>
      </c>
      <c r="F2697">
        <v>2303.46</v>
      </c>
      <c r="G2697" t="s">
        <v>80</v>
      </c>
      <c r="H2697">
        <v>1</v>
      </c>
      <c r="I2697">
        <v>3</v>
      </c>
      <c r="J2697" s="6">
        <v>43569</v>
      </c>
      <c r="K2697" s="7">
        <v>43556</v>
      </c>
      <c r="L2697" t="s">
        <v>9</v>
      </c>
    </row>
    <row r="2698" spans="1:12" x14ac:dyDescent="0.3">
      <c r="A2698" t="s">
        <v>3</v>
      </c>
      <c r="B2698" t="s">
        <v>63</v>
      </c>
      <c r="C2698" t="s">
        <v>16</v>
      </c>
      <c r="D2698" t="s">
        <v>27</v>
      </c>
      <c r="E2698">
        <v>1514.87</v>
      </c>
      <c r="F2698">
        <v>53.47</v>
      </c>
      <c r="G2698" t="s">
        <v>80</v>
      </c>
      <c r="H2698">
        <v>1</v>
      </c>
      <c r="I2698">
        <v>1</v>
      </c>
      <c r="J2698" s="6">
        <v>43569</v>
      </c>
      <c r="K2698" s="7">
        <v>43556</v>
      </c>
      <c r="L2698" t="s">
        <v>10</v>
      </c>
    </row>
    <row r="2699" spans="1:12" x14ac:dyDescent="0.3">
      <c r="A2699" t="s">
        <v>2</v>
      </c>
      <c r="B2699" t="s">
        <v>63</v>
      </c>
      <c r="C2699" t="s">
        <v>16</v>
      </c>
      <c r="D2699" t="s">
        <v>27</v>
      </c>
      <c r="E2699">
        <v>40041.339999999997</v>
      </c>
      <c r="F2699">
        <v>5222.78</v>
      </c>
      <c r="G2699" t="s">
        <v>80</v>
      </c>
      <c r="H2699">
        <v>1</v>
      </c>
      <c r="I2699">
        <v>2</v>
      </c>
      <c r="J2699" s="6">
        <v>43569</v>
      </c>
      <c r="K2699" s="7">
        <v>43556</v>
      </c>
      <c r="L2699" t="s">
        <v>10</v>
      </c>
    </row>
    <row r="2700" spans="1:12" x14ac:dyDescent="0.3">
      <c r="A2700" t="s">
        <v>2</v>
      </c>
      <c r="B2700" t="s">
        <v>66</v>
      </c>
      <c r="C2700" t="s">
        <v>16</v>
      </c>
      <c r="D2700" t="s">
        <v>27</v>
      </c>
      <c r="E2700">
        <v>1029.1199999999999</v>
      </c>
      <c r="F2700">
        <v>385.92</v>
      </c>
      <c r="G2700" t="s">
        <v>80</v>
      </c>
      <c r="H2700">
        <v>1</v>
      </c>
      <c r="I2700">
        <v>6</v>
      </c>
      <c r="J2700" s="6">
        <v>43569</v>
      </c>
      <c r="K2700" s="7">
        <v>43556</v>
      </c>
      <c r="L2700" t="s">
        <v>11</v>
      </c>
    </row>
    <row r="2701" spans="1:12" x14ac:dyDescent="0.3">
      <c r="A2701" t="s">
        <v>5</v>
      </c>
      <c r="B2701" t="s">
        <v>63</v>
      </c>
      <c r="C2701" t="s">
        <v>15</v>
      </c>
      <c r="D2701" t="s">
        <v>27</v>
      </c>
      <c r="E2701">
        <v>4175.4399999999996</v>
      </c>
      <c r="F2701">
        <v>1977.84</v>
      </c>
      <c r="G2701" t="s">
        <v>80</v>
      </c>
      <c r="H2701">
        <v>1</v>
      </c>
      <c r="I2701">
        <v>10</v>
      </c>
      <c r="J2701" s="6">
        <v>43569</v>
      </c>
      <c r="K2701" s="7">
        <v>43556</v>
      </c>
      <c r="L2701" t="s">
        <v>10</v>
      </c>
    </row>
    <row r="2702" spans="1:12" x14ac:dyDescent="0.3">
      <c r="A2702" t="s">
        <v>3</v>
      </c>
      <c r="B2702" t="s">
        <v>67</v>
      </c>
      <c r="C2702" t="s">
        <v>16</v>
      </c>
      <c r="D2702" t="s">
        <v>27</v>
      </c>
      <c r="E2702">
        <v>3714.48</v>
      </c>
      <c r="F2702">
        <v>2063.6</v>
      </c>
      <c r="G2702" t="s">
        <v>80</v>
      </c>
      <c r="H2702">
        <v>1</v>
      </c>
      <c r="I2702">
        <v>6</v>
      </c>
      <c r="J2702" s="6">
        <v>43570</v>
      </c>
      <c r="K2702" s="7">
        <v>43556</v>
      </c>
      <c r="L2702" t="s">
        <v>13</v>
      </c>
    </row>
    <row r="2703" spans="1:12" x14ac:dyDescent="0.3">
      <c r="A2703" t="s">
        <v>4</v>
      </c>
      <c r="B2703" t="s">
        <v>63</v>
      </c>
      <c r="C2703" t="s">
        <v>16</v>
      </c>
      <c r="D2703" t="s">
        <v>27</v>
      </c>
      <c r="E2703">
        <v>8190.08</v>
      </c>
      <c r="F2703">
        <v>1740.4</v>
      </c>
      <c r="G2703" t="s">
        <v>80</v>
      </c>
      <c r="H2703">
        <v>1</v>
      </c>
      <c r="I2703">
        <v>5</v>
      </c>
      <c r="J2703" s="6">
        <v>43570</v>
      </c>
      <c r="K2703" s="7">
        <v>43556</v>
      </c>
      <c r="L2703" t="s">
        <v>10</v>
      </c>
    </row>
    <row r="2704" spans="1:12" x14ac:dyDescent="0.3">
      <c r="A2704" t="s">
        <v>3</v>
      </c>
      <c r="B2704" t="s">
        <v>63</v>
      </c>
      <c r="C2704" t="s">
        <v>15</v>
      </c>
      <c r="D2704" t="s">
        <v>27</v>
      </c>
      <c r="E2704">
        <v>2607.64</v>
      </c>
      <c r="F2704">
        <v>-260.76</v>
      </c>
      <c r="G2704" t="s">
        <v>80</v>
      </c>
      <c r="H2704">
        <v>1</v>
      </c>
      <c r="I2704">
        <v>8</v>
      </c>
      <c r="J2704" s="6">
        <v>43570</v>
      </c>
      <c r="K2704" s="7">
        <v>43556</v>
      </c>
      <c r="L2704" t="s">
        <v>10</v>
      </c>
    </row>
    <row r="2705" spans="1:12" x14ac:dyDescent="0.3">
      <c r="A2705" t="s">
        <v>3</v>
      </c>
      <c r="B2705" t="s">
        <v>69</v>
      </c>
      <c r="C2705" t="s">
        <v>16</v>
      </c>
      <c r="D2705" t="s">
        <v>27</v>
      </c>
      <c r="E2705">
        <v>7217.91</v>
      </c>
      <c r="F2705">
        <v>3570.98</v>
      </c>
      <c r="G2705" t="s">
        <v>80</v>
      </c>
      <c r="H2705">
        <v>1</v>
      </c>
      <c r="I2705">
        <v>1</v>
      </c>
      <c r="J2705" s="6">
        <v>43570</v>
      </c>
      <c r="K2705" s="7">
        <v>43556</v>
      </c>
      <c r="L2705" t="s">
        <v>8</v>
      </c>
    </row>
    <row r="2706" spans="1:12" x14ac:dyDescent="0.3">
      <c r="A2706" t="s">
        <v>4</v>
      </c>
      <c r="B2706" t="s">
        <v>69</v>
      </c>
      <c r="C2706" t="s">
        <v>15</v>
      </c>
      <c r="D2706" t="s">
        <v>27</v>
      </c>
      <c r="E2706">
        <v>1658.12</v>
      </c>
      <c r="F2706">
        <v>756.97</v>
      </c>
      <c r="G2706" t="s">
        <v>80</v>
      </c>
      <c r="H2706">
        <v>1</v>
      </c>
      <c r="I2706">
        <v>9</v>
      </c>
      <c r="J2706" s="6">
        <v>43570</v>
      </c>
      <c r="K2706" s="7">
        <v>43556</v>
      </c>
      <c r="L2706" t="s">
        <v>8</v>
      </c>
    </row>
    <row r="2707" spans="1:12" x14ac:dyDescent="0.3">
      <c r="A2707" t="s">
        <v>4</v>
      </c>
      <c r="B2707" t="s">
        <v>63</v>
      </c>
      <c r="C2707" t="s">
        <v>16</v>
      </c>
      <c r="D2707" t="s">
        <v>27</v>
      </c>
      <c r="E2707">
        <v>3953.67</v>
      </c>
      <c r="F2707">
        <v>-338.88</v>
      </c>
      <c r="G2707" t="s">
        <v>80</v>
      </c>
      <c r="H2707">
        <v>1</v>
      </c>
      <c r="I2707">
        <v>6</v>
      </c>
      <c r="J2707" s="6">
        <v>43570</v>
      </c>
      <c r="K2707" s="7">
        <v>43556</v>
      </c>
      <c r="L2707" t="s">
        <v>10</v>
      </c>
    </row>
    <row r="2708" spans="1:12" x14ac:dyDescent="0.3">
      <c r="A2708" t="s">
        <v>4</v>
      </c>
      <c r="B2708" t="s">
        <v>63</v>
      </c>
      <c r="C2708" t="s">
        <v>16</v>
      </c>
      <c r="D2708" t="s">
        <v>27</v>
      </c>
      <c r="E2708">
        <v>3525.81</v>
      </c>
      <c r="F2708">
        <v>1073.07</v>
      </c>
      <c r="G2708" t="s">
        <v>80</v>
      </c>
      <c r="H2708">
        <v>1</v>
      </c>
      <c r="I2708">
        <v>5</v>
      </c>
      <c r="J2708" s="6">
        <v>43570</v>
      </c>
      <c r="K2708" s="7">
        <v>43556</v>
      </c>
      <c r="L2708" t="s">
        <v>10</v>
      </c>
    </row>
    <row r="2709" spans="1:12" x14ac:dyDescent="0.3">
      <c r="A2709" t="s">
        <v>4</v>
      </c>
      <c r="B2709" t="s">
        <v>63</v>
      </c>
      <c r="C2709" t="s">
        <v>16</v>
      </c>
      <c r="D2709" t="s">
        <v>27</v>
      </c>
      <c r="E2709">
        <v>4759.68</v>
      </c>
      <c r="F2709">
        <v>594.96</v>
      </c>
      <c r="G2709" t="s">
        <v>80</v>
      </c>
      <c r="H2709">
        <v>1</v>
      </c>
      <c r="I2709">
        <v>5</v>
      </c>
      <c r="J2709" s="6">
        <v>43570</v>
      </c>
      <c r="K2709" s="7">
        <v>43556</v>
      </c>
      <c r="L2709" t="s">
        <v>10</v>
      </c>
    </row>
    <row r="2710" spans="1:12" x14ac:dyDescent="0.3">
      <c r="A2710" t="s">
        <v>3</v>
      </c>
      <c r="B2710" t="s">
        <v>67</v>
      </c>
      <c r="C2710" t="s">
        <v>16</v>
      </c>
      <c r="D2710" t="s">
        <v>27</v>
      </c>
      <c r="E2710">
        <v>1718.55</v>
      </c>
      <c r="F2710">
        <v>795.96</v>
      </c>
      <c r="G2710" t="s">
        <v>80</v>
      </c>
      <c r="H2710">
        <v>1</v>
      </c>
      <c r="I2710">
        <v>2</v>
      </c>
      <c r="J2710" s="6">
        <v>43570</v>
      </c>
      <c r="K2710" s="7">
        <v>43556</v>
      </c>
      <c r="L2710" t="s">
        <v>13</v>
      </c>
    </row>
    <row r="2711" spans="1:12" x14ac:dyDescent="0.3">
      <c r="A2711" t="s">
        <v>4</v>
      </c>
      <c r="B2711" t="s">
        <v>63</v>
      </c>
      <c r="C2711" t="s">
        <v>16</v>
      </c>
      <c r="D2711" t="s">
        <v>27</v>
      </c>
      <c r="E2711">
        <v>4811.9399999999996</v>
      </c>
      <c r="F2711">
        <v>1122.78</v>
      </c>
      <c r="G2711" t="s">
        <v>80</v>
      </c>
      <c r="H2711">
        <v>1</v>
      </c>
      <c r="I2711">
        <v>2</v>
      </c>
      <c r="J2711" s="6">
        <v>43571</v>
      </c>
      <c r="K2711" s="7">
        <v>43556</v>
      </c>
      <c r="L2711" t="s">
        <v>10</v>
      </c>
    </row>
    <row r="2712" spans="1:12" x14ac:dyDescent="0.3">
      <c r="A2712" t="s">
        <v>2</v>
      </c>
      <c r="B2712" t="s">
        <v>66</v>
      </c>
      <c r="C2712" t="s">
        <v>16</v>
      </c>
      <c r="D2712" t="s">
        <v>27</v>
      </c>
      <c r="E2712">
        <v>967.48</v>
      </c>
      <c r="F2712">
        <v>366.64</v>
      </c>
      <c r="G2712" t="s">
        <v>80</v>
      </c>
      <c r="H2712">
        <v>1</v>
      </c>
      <c r="I2712">
        <v>5</v>
      </c>
      <c r="J2712" s="6">
        <v>43571</v>
      </c>
      <c r="K2712" s="7">
        <v>43556</v>
      </c>
      <c r="L2712" t="s">
        <v>11</v>
      </c>
    </row>
    <row r="2713" spans="1:12" x14ac:dyDescent="0.3">
      <c r="A2713" t="s">
        <v>3</v>
      </c>
      <c r="B2713" t="s">
        <v>69</v>
      </c>
      <c r="C2713" t="s">
        <v>15</v>
      </c>
      <c r="D2713" t="s">
        <v>27</v>
      </c>
      <c r="E2713">
        <v>19838.7</v>
      </c>
      <c r="F2713">
        <v>10580.64</v>
      </c>
      <c r="G2713" t="s">
        <v>80</v>
      </c>
      <c r="H2713">
        <v>1</v>
      </c>
      <c r="I2713">
        <v>8</v>
      </c>
      <c r="J2713" s="6">
        <v>43571</v>
      </c>
      <c r="K2713" s="7">
        <v>43556</v>
      </c>
      <c r="L2713" t="s">
        <v>8</v>
      </c>
    </row>
    <row r="2714" spans="1:12" x14ac:dyDescent="0.3">
      <c r="A2714" t="s">
        <v>5</v>
      </c>
      <c r="B2714" t="s">
        <v>65</v>
      </c>
      <c r="C2714" t="s">
        <v>16</v>
      </c>
      <c r="D2714" t="s">
        <v>27</v>
      </c>
      <c r="E2714">
        <v>25414.17</v>
      </c>
      <c r="F2714">
        <v>12983.29</v>
      </c>
      <c r="G2714" t="s">
        <v>80</v>
      </c>
      <c r="H2714">
        <v>1</v>
      </c>
      <c r="I2714">
        <v>5</v>
      </c>
      <c r="J2714" s="6">
        <v>43571</v>
      </c>
      <c r="K2714" s="7">
        <v>43556</v>
      </c>
      <c r="L2714" t="s">
        <v>12</v>
      </c>
    </row>
    <row r="2715" spans="1:12" x14ac:dyDescent="0.3">
      <c r="A2715" t="s">
        <v>3</v>
      </c>
      <c r="B2715" t="s">
        <v>66</v>
      </c>
      <c r="C2715" t="s">
        <v>16</v>
      </c>
      <c r="D2715" t="s">
        <v>27</v>
      </c>
      <c r="E2715">
        <v>11316.97</v>
      </c>
      <c r="F2715">
        <v>6075.44</v>
      </c>
      <c r="G2715" t="s">
        <v>80</v>
      </c>
      <c r="H2715">
        <v>1</v>
      </c>
      <c r="I2715">
        <v>2</v>
      </c>
      <c r="J2715" s="6">
        <v>43571</v>
      </c>
      <c r="K2715" s="7">
        <v>43556</v>
      </c>
      <c r="L2715" t="s">
        <v>11</v>
      </c>
    </row>
    <row r="2716" spans="1:12" x14ac:dyDescent="0.3">
      <c r="A2716" t="s">
        <v>3</v>
      </c>
      <c r="B2716" t="s">
        <v>63</v>
      </c>
      <c r="C2716" t="s">
        <v>16</v>
      </c>
      <c r="D2716" t="s">
        <v>27</v>
      </c>
      <c r="E2716">
        <v>4805.57</v>
      </c>
      <c r="F2716">
        <v>2579.8200000000002</v>
      </c>
      <c r="G2716" t="s">
        <v>80</v>
      </c>
      <c r="H2716">
        <v>1</v>
      </c>
      <c r="I2716">
        <v>6</v>
      </c>
      <c r="J2716" s="6">
        <v>43571</v>
      </c>
      <c r="K2716" s="7">
        <v>43556</v>
      </c>
      <c r="L2716" t="s">
        <v>10</v>
      </c>
    </row>
    <row r="2717" spans="1:12" x14ac:dyDescent="0.3">
      <c r="A2717" t="s">
        <v>4</v>
      </c>
      <c r="B2717" t="s">
        <v>63</v>
      </c>
      <c r="C2717" t="s">
        <v>16</v>
      </c>
      <c r="D2717" t="s">
        <v>27</v>
      </c>
      <c r="E2717">
        <v>2613</v>
      </c>
      <c r="F2717">
        <v>696.8</v>
      </c>
      <c r="G2717" t="s">
        <v>80</v>
      </c>
      <c r="H2717">
        <v>1</v>
      </c>
      <c r="I2717">
        <v>6</v>
      </c>
      <c r="J2717" s="6">
        <v>43571</v>
      </c>
      <c r="K2717" s="7">
        <v>43556</v>
      </c>
      <c r="L2717" t="s">
        <v>10</v>
      </c>
    </row>
    <row r="2718" spans="1:12" x14ac:dyDescent="0.3">
      <c r="A2718" t="s">
        <v>3</v>
      </c>
      <c r="B2718" t="s">
        <v>63</v>
      </c>
      <c r="C2718" t="s">
        <v>16</v>
      </c>
      <c r="D2718" t="s">
        <v>27</v>
      </c>
      <c r="E2718">
        <v>3051.18</v>
      </c>
      <c r="F2718">
        <v>1724.58</v>
      </c>
      <c r="G2718" t="s">
        <v>80</v>
      </c>
      <c r="H2718">
        <v>1</v>
      </c>
      <c r="I2718">
        <v>4</v>
      </c>
      <c r="J2718" s="6">
        <v>43572</v>
      </c>
      <c r="K2718" s="7">
        <v>43556</v>
      </c>
      <c r="L2718" t="s">
        <v>10</v>
      </c>
    </row>
    <row r="2719" spans="1:12" x14ac:dyDescent="0.3">
      <c r="A2719" t="s">
        <v>5</v>
      </c>
      <c r="B2719" t="s">
        <v>63</v>
      </c>
      <c r="C2719" t="s">
        <v>16</v>
      </c>
      <c r="D2719" t="s">
        <v>27</v>
      </c>
      <c r="E2719">
        <v>42594.58</v>
      </c>
      <c r="F2719">
        <v>10312.4</v>
      </c>
      <c r="G2719" t="s">
        <v>80</v>
      </c>
      <c r="H2719">
        <v>1</v>
      </c>
      <c r="I2719">
        <v>4</v>
      </c>
      <c r="J2719" s="6">
        <v>43572</v>
      </c>
      <c r="K2719" s="7">
        <v>43556</v>
      </c>
      <c r="L2719" t="s">
        <v>10</v>
      </c>
    </row>
    <row r="2720" spans="1:12" x14ac:dyDescent="0.3">
      <c r="A2720" t="s">
        <v>4</v>
      </c>
      <c r="B2720" t="s">
        <v>69</v>
      </c>
      <c r="C2720" t="s">
        <v>16</v>
      </c>
      <c r="D2720" t="s">
        <v>27</v>
      </c>
      <c r="E2720">
        <v>6716.08</v>
      </c>
      <c r="F2720">
        <v>-479.72</v>
      </c>
      <c r="G2720" t="s">
        <v>80</v>
      </c>
      <c r="H2720">
        <v>1</v>
      </c>
      <c r="I2720">
        <v>2</v>
      </c>
      <c r="J2720" s="6">
        <v>43572</v>
      </c>
      <c r="K2720" s="7">
        <v>43556</v>
      </c>
      <c r="L2720" t="s">
        <v>8</v>
      </c>
    </row>
    <row r="2721" spans="1:12" x14ac:dyDescent="0.3">
      <c r="A2721" t="s">
        <v>5</v>
      </c>
      <c r="B2721" t="s">
        <v>65</v>
      </c>
      <c r="C2721" t="s">
        <v>15</v>
      </c>
      <c r="D2721" t="s">
        <v>27</v>
      </c>
      <c r="E2721">
        <v>2836.11</v>
      </c>
      <c r="F2721">
        <v>400.38</v>
      </c>
      <c r="G2721" t="s">
        <v>80</v>
      </c>
      <c r="H2721">
        <v>1</v>
      </c>
      <c r="I2721">
        <v>10</v>
      </c>
      <c r="J2721" s="6">
        <v>43572</v>
      </c>
      <c r="K2721" s="7">
        <v>43556</v>
      </c>
      <c r="L2721" t="s">
        <v>12</v>
      </c>
    </row>
    <row r="2722" spans="1:12" x14ac:dyDescent="0.3">
      <c r="A2722" t="s">
        <v>5</v>
      </c>
      <c r="B2722" t="s">
        <v>66</v>
      </c>
      <c r="C2722" t="s">
        <v>16</v>
      </c>
      <c r="D2722" t="s">
        <v>27</v>
      </c>
      <c r="E2722">
        <v>6583.42</v>
      </c>
      <c r="F2722">
        <v>2168.66</v>
      </c>
      <c r="G2722" t="s">
        <v>80</v>
      </c>
      <c r="H2722">
        <v>1</v>
      </c>
      <c r="I2722">
        <v>5</v>
      </c>
      <c r="J2722" s="6">
        <v>43572</v>
      </c>
      <c r="K2722" s="7">
        <v>43556</v>
      </c>
      <c r="L2722" t="s">
        <v>11</v>
      </c>
    </row>
    <row r="2723" spans="1:12" x14ac:dyDescent="0.3">
      <c r="A2723" t="s">
        <v>3</v>
      </c>
      <c r="B2723" t="s">
        <v>65</v>
      </c>
      <c r="C2723" t="s">
        <v>15</v>
      </c>
      <c r="D2723" t="s">
        <v>27</v>
      </c>
      <c r="E2723">
        <v>1935.5</v>
      </c>
      <c r="F2723">
        <v>1030.8599999999999</v>
      </c>
      <c r="G2723" t="s">
        <v>80</v>
      </c>
      <c r="H2723">
        <v>1</v>
      </c>
      <c r="I2723">
        <v>8</v>
      </c>
      <c r="J2723" s="6">
        <v>43572</v>
      </c>
      <c r="K2723" s="7">
        <v>43556</v>
      </c>
      <c r="L2723" t="s">
        <v>12</v>
      </c>
    </row>
    <row r="2724" spans="1:12" x14ac:dyDescent="0.3">
      <c r="A2724" t="s">
        <v>3</v>
      </c>
      <c r="B2724" t="s">
        <v>70</v>
      </c>
      <c r="C2724" t="s">
        <v>15</v>
      </c>
      <c r="D2724" t="s">
        <v>27</v>
      </c>
      <c r="E2724">
        <v>3681.65</v>
      </c>
      <c r="F2724">
        <v>368.15</v>
      </c>
      <c r="G2724" t="s">
        <v>80</v>
      </c>
      <c r="H2724">
        <v>1</v>
      </c>
      <c r="I2724">
        <v>9</v>
      </c>
      <c r="J2724" s="6">
        <v>43572</v>
      </c>
      <c r="K2724" s="7">
        <v>43556</v>
      </c>
      <c r="L2724" t="s">
        <v>9</v>
      </c>
    </row>
    <row r="2725" spans="1:12" x14ac:dyDescent="0.3">
      <c r="A2725" t="s">
        <v>2</v>
      </c>
      <c r="B2725" t="s">
        <v>67</v>
      </c>
      <c r="C2725" t="s">
        <v>15</v>
      </c>
      <c r="D2725" t="s">
        <v>27</v>
      </c>
      <c r="E2725">
        <v>3014.2</v>
      </c>
      <c r="F2725">
        <v>1245.01</v>
      </c>
      <c r="G2725" t="s">
        <v>80</v>
      </c>
      <c r="H2725">
        <v>1</v>
      </c>
      <c r="I2725">
        <v>10</v>
      </c>
      <c r="J2725" s="6">
        <v>43572</v>
      </c>
      <c r="K2725" s="7">
        <v>43556</v>
      </c>
      <c r="L2725" t="s">
        <v>13</v>
      </c>
    </row>
    <row r="2726" spans="1:12" x14ac:dyDescent="0.3">
      <c r="A2726" t="s">
        <v>4</v>
      </c>
      <c r="B2726" t="s">
        <v>67</v>
      </c>
      <c r="C2726" t="s">
        <v>16</v>
      </c>
      <c r="D2726" t="s">
        <v>27</v>
      </c>
      <c r="E2726">
        <v>5081.28</v>
      </c>
      <c r="F2726">
        <v>1270.32</v>
      </c>
      <c r="G2726" t="s">
        <v>80</v>
      </c>
      <c r="H2726">
        <v>1</v>
      </c>
      <c r="I2726">
        <v>1</v>
      </c>
      <c r="J2726" s="6">
        <v>43572</v>
      </c>
      <c r="K2726" s="7">
        <v>43556</v>
      </c>
      <c r="L2726" t="s">
        <v>13</v>
      </c>
    </row>
    <row r="2727" spans="1:12" x14ac:dyDescent="0.3">
      <c r="A2727" t="s">
        <v>4</v>
      </c>
      <c r="B2727" t="s">
        <v>66</v>
      </c>
      <c r="C2727" t="s">
        <v>16</v>
      </c>
      <c r="D2727" t="s">
        <v>27</v>
      </c>
      <c r="E2727">
        <v>16757.37</v>
      </c>
      <c r="F2727">
        <v>4096.26</v>
      </c>
      <c r="G2727" t="s">
        <v>80</v>
      </c>
      <c r="H2727">
        <v>1</v>
      </c>
      <c r="I2727">
        <v>1</v>
      </c>
      <c r="J2727" s="6">
        <v>43573</v>
      </c>
      <c r="K2727" s="7">
        <v>43556</v>
      </c>
      <c r="L2727" t="s">
        <v>11</v>
      </c>
    </row>
    <row r="2728" spans="1:12" x14ac:dyDescent="0.3">
      <c r="A2728" t="s">
        <v>3</v>
      </c>
      <c r="B2728" t="s">
        <v>70</v>
      </c>
      <c r="C2728" t="s">
        <v>16</v>
      </c>
      <c r="D2728" t="s">
        <v>27</v>
      </c>
      <c r="E2728">
        <v>6687.94</v>
      </c>
      <c r="F2728">
        <v>1308.51</v>
      </c>
      <c r="G2728" t="s">
        <v>80</v>
      </c>
      <c r="H2728">
        <v>1</v>
      </c>
      <c r="I2728">
        <v>6</v>
      </c>
      <c r="J2728" s="6">
        <v>43573</v>
      </c>
      <c r="K2728" s="7">
        <v>43556</v>
      </c>
      <c r="L2728" t="s">
        <v>9</v>
      </c>
    </row>
    <row r="2729" spans="1:12" x14ac:dyDescent="0.3">
      <c r="A2729" t="s">
        <v>4</v>
      </c>
      <c r="B2729" t="s">
        <v>67</v>
      </c>
      <c r="C2729" t="s">
        <v>15</v>
      </c>
      <c r="D2729" t="s">
        <v>27</v>
      </c>
      <c r="E2729">
        <v>1858.58</v>
      </c>
      <c r="F2729">
        <v>997.76</v>
      </c>
      <c r="G2729" t="s">
        <v>80</v>
      </c>
      <c r="H2729">
        <v>1</v>
      </c>
      <c r="I2729">
        <v>8</v>
      </c>
      <c r="J2729" s="6">
        <v>43573</v>
      </c>
      <c r="K2729" s="7">
        <v>43556</v>
      </c>
      <c r="L2729" t="s">
        <v>13</v>
      </c>
    </row>
    <row r="2730" spans="1:12" x14ac:dyDescent="0.3">
      <c r="A2730" t="s">
        <v>5</v>
      </c>
      <c r="B2730" t="s">
        <v>63</v>
      </c>
      <c r="C2730" t="s">
        <v>16</v>
      </c>
      <c r="D2730" t="s">
        <v>27</v>
      </c>
      <c r="E2730">
        <v>6697.32</v>
      </c>
      <c r="F2730">
        <v>787.92</v>
      </c>
      <c r="G2730" t="s">
        <v>80</v>
      </c>
      <c r="H2730">
        <v>1</v>
      </c>
      <c r="I2730">
        <v>7</v>
      </c>
      <c r="J2730" s="6">
        <v>43573</v>
      </c>
      <c r="K2730" s="7">
        <v>43556</v>
      </c>
      <c r="L2730" t="s">
        <v>10</v>
      </c>
    </row>
    <row r="2731" spans="1:12" x14ac:dyDescent="0.3">
      <c r="A2731" t="s">
        <v>3</v>
      </c>
      <c r="B2731" t="s">
        <v>65</v>
      </c>
      <c r="C2731" t="s">
        <v>16</v>
      </c>
      <c r="D2731" t="s">
        <v>27</v>
      </c>
      <c r="E2731">
        <v>9515.34</v>
      </c>
      <c r="F2731">
        <v>1480.14</v>
      </c>
      <c r="G2731" t="s">
        <v>80</v>
      </c>
      <c r="H2731">
        <v>1</v>
      </c>
      <c r="I2731">
        <v>4</v>
      </c>
      <c r="J2731" s="6">
        <v>43573</v>
      </c>
      <c r="K2731" s="7">
        <v>43556</v>
      </c>
      <c r="L2731" t="s">
        <v>12</v>
      </c>
    </row>
    <row r="2732" spans="1:12" x14ac:dyDescent="0.3">
      <c r="A2732" t="s">
        <v>3</v>
      </c>
      <c r="B2732" t="s">
        <v>65</v>
      </c>
      <c r="C2732" t="s">
        <v>16</v>
      </c>
      <c r="D2732" t="s">
        <v>27</v>
      </c>
      <c r="E2732">
        <v>2953.36</v>
      </c>
      <c r="F2732">
        <v>1616.56</v>
      </c>
      <c r="G2732" t="s">
        <v>80</v>
      </c>
      <c r="H2732">
        <v>1</v>
      </c>
      <c r="I2732">
        <v>1</v>
      </c>
      <c r="J2732" s="6">
        <v>43573</v>
      </c>
      <c r="K2732" s="7">
        <v>43556</v>
      </c>
      <c r="L2732" t="s">
        <v>12</v>
      </c>
    </row>
    <row r="2733" spans="1:12" x14ac:dyDescent="0.3">
      <c r="A2733" t="s">
        <v>3</v>
      </c>
      <c r="B2733" t="s">
        <v>63</v>
      </c>
      <c r="C2733" t="s">
        <v>15</v>
      </c>
      <c r="D2733" t="s">
        <v>27</v>
      </c>
      <c r="E2733">
        <v>11717.96</v>
      </c>
      <c r="F2733">
        <v>1480.18</v>
      </c>
      <c r="G2733" t="s">
        <v>80</v>
      </c>
      <c r="H2733">
        <v>1</v>
      </c>
      <c r="I2733">
        <v>9</v>
      </c>
      <c r="J2733" s="6">
        <v>43573</v>
      </c>
      <c r="K2733" s="7">
        <v>43556</v>
      </c>
      <c r="L2733" t="s">
        <v>10</v>
      </c>
    </row>
    <row r="2734" spans="1:12" x14ac:dyDescent="0.3">
      <c r="A2734" t="s">
        <v>3</v>
      </c>
      <c r="B2734" t="s">
        <v>66</v>
      </c>
      <c r="C2734" t="s">
        <v>16</v>
      </c>
      <c r="D2734" t="s">
        <v>27</v>
      </c>
      <c r="E2734">
        <v>8007.84</v>
      </c>
      <c r="F2734">
        <v>3914.96</v>
      </c>
      <c r="G2734" t="s">
        <v>80</v>
      </c>
      <c r="H2734">
        <v>1</v>
      </c>
      <c r="I2734">
        <v>5</v>
      </c>
      <c r="J2734" s="6">
        <v>43573</v>
      </c>
      <c r="K2734" s="7">
        <v>43556</v>
      </c>
      <c r="L2734" t="s">
        <v>11</v>
      </c>
    </row>
    <row r="2735" spans="1:12" x14ac:dyDescent="0.3">
      <c r="A2735" t="s">
        <v>5</v>
      </c>
      <c r="B2735" t="s">
        <v>63</v>
      </c>
      <c r="C2735" t="s">
        <v>16</v>
      </c>
      <c r="D2735" t="s">
        <v>27</v>
      </c>
      <c r="E2735">
        <v>19095</v>
      </c>
      <c r="F2735">
        <v>8643</v>
      </c>
      <c r="G2735" t="s">
        <v>80</v>
      </c>
      <c r="H2735">
        <v>1</v>
      </c>
      <c r="I2735">
        <v>7</v>
      </c>
      <c r="J2735" s="6">
        <v>43574</v>
      </c>
      <c r="K2735" s="7">
        <v>43556</v>
      </c>
      <c r="L2735" t="s">
        <v>10</v>
      </c>
    </row>
    <row r="2736" spans="1:12" x14ac:dyDescent="0.3">
      <c r="A2736" t="s">
        <v>5</v>
      </c>
      <c r="B2736" t="s">
        <v>66</v>
      </c>
      <c r="C2736" t="s">
        <v>16</v>
      </c>
      <c r="D2736" t="s">
        <v>27</v>
      </c>
      <c r="E2736">
        <v>6105.04</v>
      </c>
      <c r="F2736">
        <v>2657.52</v>
      </c>
      <c r="G2736" t="s">
        <v>80</v>
      </c>
      <c r="H2736">
        <v>1</v>
      </c>
      <c r="I2736">
        <v>3</v>
      </c>
      <c r="J2736" s="6">
        <v>43574</v>
      </c>
      <c r="K2736" s="7">
        <v>43556</v>
      </c>
      <c r="L2736" t="s">
        <v>11</v>
      </c>
    </row>
    <row r="2737" spans="1:12" x14ac:dyDescent="0.3">
      <c r="A2737" t="s">
        <v>5</v>
      </c>
      <c r="B2737" t="s">
        <v>65</v>
      </c>
      <c r="C2737" t="s">
        <v>16</v>
      </c>
      <c r="D2737" t="s">
        <v>27</v>
      </c>
      <c r="E2737">
        <v>44010.96</v>
      </c>
      <c r="F2737">
        <v>18122.16</v>
      </c>
      <c r="G2737" t="s">
        <v>80</v>
      </c>
      <c r="H2737">
        <v>1</v>
      </c>
      <c r="I2737">
        <v>3</v>
      </c>
      <c r="J2737" s="6">
        <v>43574</v>
      </c>
      <c r="K2737" s="7">
        <v>43556</v>
      </c>
      <c r="L2737" t="s">
        <v>12</v>
      </c>
    </row>
    <row r="2738" spans="1:12" x14ac:dyDescent="0.3">
      <c r="A2738" t="s">
        <v>3</v>
      </c>
      <c r="B2738" t="s">
        <v>67</v>
      </c>
      <c r="C2738" t="s">
        <v>16</v>
      </c>
      <c r="D2738" t="s">
        <v>27</v>
      </c>
      <c r="E2738">
        <v>7477.2</v>
      </c>
      <c r="F2738">
        <v>1495.44</v>
      </c>
      <c r="G2738" t="s">
        <v>80</v>
      </c>
      <c r="H2738">
        <v>1</v>
      </c>
      <c r="I2738">
        <v>7</v>
      </c>
      <c r="J2738" s="6">
        <v>43574</v>
      </c>
      <c r="K2738" s="7">
        <v>43556</v>
      </c>
      <c r="L2738" t="s">
        <v>13</v>
      </c>
    </row>
    <row r="2739" spans="1:12" x14ac:dyDescent="0.3">
      <c r="A2739" t="s">
        <v>3</v>
      </c>
      <c r="B2739" t="s">
        <v>63</v>
      </c>
      <c r="C2739" t="s">
        <v>15</v>
      </c>
      <c r="D2739" t="s">
        <v>27</v>
      </c>
      <c r="E2739">
        <v>5473.63</v>
      </c>
      <c r="F2739">
        <v>1427.9</v>
      </c>
      <c r="G2739" t="s">
        <v>80</v>
      </c>
      <c r="H2739">
        <v>1</v>
      </c>
      <c r="I2739">
        <v>8</v>
      </c>
      <c r="J2739" s="6">
        <v>43574</v>
      </c>
      <c r="K2739" s="7">
        <v>43556</v>
      </c>
      <c r="L2739" t="s">
        <v>10</v>
      </c>
    </row>
    <row r="2740" spans="1:12" x14ac:dyDescent="0.3">
      <c r="A2740" t="s">
        <v>2</v>
      </c>
      <c r="B2740" t="s">
        <v>63</v>
      </c>
      <c r="C2740" t="s">
        <v>15</v>
      </c>
      <c r="D2740" t="s">
        <v>27</v>
      </c>
      <c r="E2740">
        <v>5140.78</v>
      </c>
      <c r="F2740">
        <v>2291.02</v>
      </c>
      <c r="G2740" t="s">
        <v>80</v>
      </c>
      <c r="H2740">
        <v>1</v>
      </c>
      <c r="I2740">
        <v>10</v>
      </c>
      <c r="J2740" s="6">
        <v>43574</v>
      </c>
      <c r="K2740" s="7">
        <v>43556</v>
      </c>
      <c r="L2740" t="s">
        <v>10</v>
      </c>
    </row>
    <row r="2741" spans="1:12" x14ac:dyDescent="0.3">
      <c r="A2741" t="s">
        <v>3</v>
      </c>
      <c r="B2741" t="s">
        <v>66</v>
      </c>
      <c r="C2741" t="s">
        <v>16</v>
      </c>
      <c r="D2741" t="s">
        <v>27</v>
      </c>
      <c r="E2741">
        <v>18534.88</v>
      </c>
      <c r="F2741">
        <v>10340.48</v>
      </c>
      <c r="G2741" t="s">
        <v>80</v>
      </c>
      <c r="H2741">
        <v>1</v>
      </c>
      <c r="I2741">
        <v>6</v>
      </c>
      <c r="J2741" s="6">
        <v>43574</v>
      </c>
      <c r="K2741" s="7">
        <v>43556</v>
      </c>
      <c r="L2741" t="s">
        <v>11</v>
      </c>
    </row>
    <row r="2742" spans="1:12" x14ac:dyDescent="0.3">
      <c r="A2742" t="s">
        <v>4</v>
      </c>
      <c r="B2742" t="s">
        <v>63</v>
      </c>
      <c r="C2742" t="s">
        <v>16</v>
      </c>
      <c r="D2742" t="s">
        <v>27</v>
      </c>
      <c r="E2742">
        <v>3479.98</v>
      </c>
      <c r="F2742">
        <v>546.84</v>
      </c>
      <c r="G2742" t="s">
        <v>80</v>
      </c>
      <c r="H2742">
        <v>1</v>
      </c>
      <c r="I2742">
        <v>6</v>
      </c>
      <c r="J2742" s="6">
        <v>43574</v>
      </c>
      <c r="K2742" s="7">
        <v>43556</v>
      </c>
      <c r="L2742" t="s">
        <v>10</v>
      </c>
    </row>
    <row r="2743" spans="1:12" x14ac:dyDescent="0.3">
      <c r="A2743" t="s">
        <v>4</v>
      </c>
      <c r="B2743" t="s">
        <v>66</v>
      </c>
      <c r="C2743" t="s">
        <v>15</v>
      </c>
      <c r="D2743" t="s">
        <v>27</v>
      </c>
      <c r="E2743">
        <v>4837.3999999999996</v>
      </c>
      <c r="F2743">
        <v>2698.75</v>
      </c>
      <c r="G2743" t="s">
        <v>80</v>
      </c>
      <c r="H2743">
        <v>1</v>
      </c>
      <c r="I2743">
        <v>9</v>
      </c>
      <c r="J2743" s="6">
        <v>43575</v>
      </c>
      <c r="K2743" s="7">
        <v>43556</v>
      </c>
      <c r="L2743" t="s">
        <v>11</v>
      </c>
    </row>
    <row r="2744" spans="1:12" x14ac:dyDescent="0.3">
      <c r="A2744" t="s">
        <v>4</v>
      </c>
      <c r="B2744" t="s">
        <v>63</v>
      </c>
      <c r="C2744" t="s">
        <v>16</v>
      </c>
      <c r="D2744" t="s">
        <v>27</v>
      </c>
      <c r="E2744">
        <v>27641.52</v>
      </c>
      <c r="F2744">
        <v>10749.44</v>
      </c>
      <c r="G2744" t="s">
        <v>80</v>
      </c>
      <c r="H2744">
        <v>1</v>
      </c>
      <c r="I2744">
        <v>4</v>
      </c>
      <c r="J2744" s="6">
        <v>43575</v>
      </c>
      <c r="K2744" s="7">
        <v>43556</v>
      </c>
      <c r="L2744" t="s">
        <v>10</v>
      </c>
    </row>
    <row r="2745" spans="1:12" x14ac:dyDescent="0.3">
      <c r="A2745" t="s">
        <v>3</v>
      </c>
      <c r="B2745" t="s">
        <v>70</v>
      </c>
      <c r="C2745" t="s">
        <v>15</v>
      </c>
      <c r="D2745" t="s">
        <v>27</v>
      </c>
      <c r="E2745">
        <v>1318.56</v>
      </c>
      <c r="F2745">
        <v>-329.64</v>
      </c>
      <c r="G2745" t="s">
        <v>80</v>
      </c>
      <c r="H2745">
        <v>1</v>
      </c>
      <c r="I2745">
        <v>8</v>
      </c>
      <c r="J2745" s="6">
        <v>43575</v>
      </c>
      <c r="K2745" s="7">
        <v>43556</v>
      </c>
      <c r="L2745" t="s">
        <v>9</v>
      </c>
    </row>
    <row r="2746" spans="1:12" x14ac:dyDescent="0.3">
      <c r="A2746" t="s">
        <v>4</v>
      </c>
      <c r="B2746" t="s">
        <v>70</v>
      </c>
      <c r="C2746" t="s">
        <v>15</v>
      </c>
      <c r="D2746" t="s">
        <v>27</v>
      </c>
      <c r="E2746">
        <v>1998.61</v>
      </c>
      <c r="F2746">
        <v>546.99</v>
      </c>
      <c r="G2746" t="s">
        <v>80</v>
      </c>
      <c r="H2746">
        <v>1</v>
      </c>
      <c r="I2746">
        <v>10</v>
      </c>
      <c r="J2746" s="6">
        <v>43575</v>
      </c>
      <c r="K2746" s="7">
        <v>43556</v>
      </c>
      <c r="L2746" t="s">
        <v>9</v>
      </c>
    </row>
    <row r="2747" spans="1:12" x14ac:dyDescent="0.3">
      <c r="A2747" t="s">
        <v>3</v>
      </c>
      <c r="B2747" t="s">
        <v>63</v>
      </c>
      <c r="C2747" t="s">
        <v>15</v>
      </c>
      <c r="D2747" t="s">
        <v>27</v>
      </c>
      <c r="E2747">
        <v>25708.23</v>
      </c>
      <c r="F2747">
        <v>7306.56</v>
      </c>
      <c r="G2747" t="s">
        <v>80</v>
      </c>
      <c r="H2747">
        <v>1</v>
      </c>
      <c r="I2747">
        <v>9</v>
      </c>
      <c r="J2747" s="6">
        <v>43575</v>
      </c>
      <c r="K2747" s="7">
        <v>43556</v>
      </c>
      <c r="L2747" t="s">
        <v>10</v>
      </c>
    </row>
    <row r="2748" spans="1:12" x14ac:dyDescent="0.3">
      <c r="A2748" t="s">
        <v>4</v>
      </c>
      <c r="B2748" t="s">
        <v>66</v>
      </c>
      <c r="C2748" t="s">
        <v>16</v>
      </c>
      <c r="D2748" t="s">
        <v>27</v>
      </c>
      <c r="E2748">
        <v>6042.06</v>
      </c>
      <c r="F2748">
        <v>2685.36</v>
      </c>
      <c r="G2748" t="s">
        <v>80</v>
      </c>
      <c r="H2748">
        <v>1</v>
      </c>
      <c r="I2748">
        <v>5</v>
      </c>
      <c r="J2748" s="6">
        <v>43575</v>
      </c>
      <c r="K2748" s="7">
        <v>43556</v>
      </c>
      <c r="L2748" t="s">
        <v>11</v>
      </c>
    </row>
    <row r="2749" spans="1:12" x14ac:dyDescent="0.3">
      <c r="A2749" t="s">
        <v>3</v>
      </c>
      <c r="B2749" t="s">
        <v>67</v>
      </c>
      <c r="C2749" t="s">
        <v>15</v>
      </c>
      <c r="D2749" t="s">
        <v>27</v>
      </c>
      <c r="E2749">
        <v>24123.35</v>
      </c>
      <c r="F2749">
        <v>7363.95</v>
      </c>
      <c r="G2749" t="s">
        <v>80</v>
      </c>
      <c r="H2749">
        <v>1</v>
      </c>
      <c r="I2749">
        <v>10</v>
      </c>
      <c r="J2749" s="6">
        <v>43575</v>
      </c>
      <c r="K2749" s="7">
        <v>43556</v>
      </c>
      <c r="L2749" t="s">
        <v>13</v>
      </c>
    </row>
    <row r="2750" spans="1:12" x14ac:dyDescent="0.3">
      <c r="A2750" t="s">
        <v>3</v>
      </c>
      <c r="B2750" t="s">
        <v>66</v>
      </c>
      <c r="C2750" t="s">
        <v>16</v>
      </c>
      <c r="D2750" t="s">
        <v>27</v>
      </c>
      <c r="E2750">
        <v>7542.52</v>
      </c>
      <c r="F2750">
        <v>4287.3100000000004</v>
      </c>
      <c r="G2750" t="s">
        <v>80</v>
      </c>
      <c r="H2750">
        <v>1</v>
      </c>
      <c r="I2750">
        <v>6</v>
      </c>
      <c r="J2750" s="6">
        <v>43575</v>
      </c>
      <c r="K2750" s="7">
        <v>43556</v>
      </c>
      <c r="L2750" t="s">
        <v>11</v>
      </c>
    </row>
    <row r="2751" spans="1:12" x14ac:dyDescent="0.3">
      <c r="A2751" t="s">
        <v>3</v>
      </c>
      <c r="B2751" t="s">
        <v>67</v>
      </c>
      <c r="C2751" t="s">
        <v>16</v>
      </c>
      <c r="D2751" t="s">
        <v>27</v>
      </c>
      <c r="E2751">
        <v>18717.12</v>
      </c>
      <c r="F2751">
        <v>623.91999999999996</v>
      </c>
      <c r="G2751" t="s">
        <v>80</v>
      </c>
      <c r="H2751">
        <v>1</v>
      </c>
      <c r="I2751">
        <v>2</v>
      </c>
      <c r="J2751" s="6">
        <v>43575</v>
      </c>
      <c r="K2751" s="7">
        <v>43556</v>
      </c>
      <c r="L2751" t="s">
        <v>13</v>
      </c>
    </row>
    <row r="2752" spans="1:12" x14ac:dyDescent="0.3">
      <c r="A2752" t="s">
        <v>3</v>
      </c>
      <c r="B2752" t="s">
        <v>67</v>
      </c>
      <c r="C2752" t="s">
        <v>16</v>
      </c>
      <c r="D2752" t="s">
        <v>27</v>
      </c>
      <c r="E2752">
        <v>13919.92</v>
      </c>
      <c r="F2752">
        <v>2187.44</v>
      </c>
      <c r="G2752" t="s">
        <v>80</v>
      </c>
      <c r="H2752">
        <v>1</v>
      </c>
      <c r="I2752">
        <v>7</v>
      </c>
      <c r="J2752" s="6">
        <v>43575</v>
      </c>
      <c r="K2752" s="7">
        <v>43556</v>
      </c>
      <c r="L2752" t="s">
        <v>13</v>
      </c>
    </row>
    <row r="2753" spans="1:12" x14ac:dyDescent="0.3">
      <c r="A2753" t="s">
        <v>4</v>
      </c>
      <c r="B2753" t="s">
        <v>70</v>
      </c>
      <c r="C2753" t="s">
        <v>16</v>
      </c>
      <c r="D2753" t="s">
        <v>27</v>
      </c>
      <c r="E2753">
        <v>6836.01</v>
      </c>
      <c r="F2753">
        <v>2230.71</v>
      </c>
      <c r="G2753" t="s">
        <v>80</v>
      </c>
      <c r="H2753">
        <v>1</v>
      </c>
      <c r="I2753">
        <v>4</v>
      </c>
      <c r="J2753" s="6">
        <v>43575</v>
      </c>
      <c r="K2753" s="7">
        <v>43556</v>
      </c>
      <c r="L2753" t="s">
        <v>9</v>
      </c>
    </row>
    <row r="2754" spans="1:12" x14ac:dyDescent="0.3">
      <c r="A2754" t="s">
        <v>4</v>
      </c>
      <c r="B2754" t="s">
        <v>65</v>
      </c>
      <c r="C2754" t="s">
        <v>15</v>
      </c>
      <c r="D2754" t="s">
        <v>27</v>
      </c>
      <c r="E2754">
        <v>6367.68</v>
      </c>
      <c r="F2754">
        <v>-955.16</v>
      </c>
      <c r="G2754" t="s">
        <v>80</v>
      </c>
      <c r="H2754">
        <v>1</v>
      </c>
      <c r="I2754">
        <v>8</v>
      </c>
      <c r="J2754" s="6">
        <v>43576</v>
      </c>
      <c r="K2754" s="7">
        <v>43556</v>
      </c>
      <c r="L2754" t="s">
        <v>12</v>
      </c>
    </row>
    <row r="2755" spans="1:12" x14ac:dyDescent="0.3">
      <c r="A2755" t="s">
        <v>5</v>
      </c>
      <c r="B2755" t="s">
        <v>63</v>
      </c>
      <c r="C2755" t="s">
        <v>15</v>
      </c>
      <c r="D2755" t="s">
        <v>27</v>
      </c>
      <c r="E2755">
        <v>8605.48</v>
      </c>
      <c r="F2755">
        <v>4166.88</v>
      </c>
      <c r="G2755" t="s">
        <v>80</v>
      </c>
      <c r="H2755">
        <v>1</v>
      </c>
      <c r="I2755">
        <v>10</v>
      </c>
      <c r="J2755" s="6">
        <v>43576</v>
      </c>
      <c r="K2755" s="7">
        <v>43556</v>
      </c>
      <c r="L2755" t="s">
        <v>10</v>
      </c>
    </row>
    <row r="2756" spans="1:12" x14ac:dyDescent="0.3">
      <c r="A2756" t="s">
        <v>4</v>
      </c>
      <c r="B2756" t="s">
        <v>65</v>
      </c>
      <c r="C2756" t="s">
        <v>16</v>
      </c>
      <c r="D2756" t="s">
        <v>27</v>
      </c>
      <c r="E2756">
        <v>34351.9</v>
      </c>
      <c r="F2756">
        <v>13379.13</v>
      </c>
      <c r="G2756" t="s">
        <v>80</v>
      </c>
      <c r="H2756">
        <v>1</v>
      </c>
      <c r="I2756">
        <v>5</v>
      </c>
      <c r="J2756" s="6">
        <v>43576</v>
      </c>
      <c r="K2756" s="7">
        <v>43556</v>
      </c>
      <c r="L2756" t="s">
        <v>12</v>
      </c>
    </row>
    <row r="2757" spans="1:12" x14ac:dyDescent="0.3">
      <c r="A2757" t="s">
        <v>2</v>
      </c>
      <c r="B2757" t="s">
        <v>70</v>
      </c>
      <c r="C2757" t="s">
        <v>16</v>
      </c>
      <c r="D2757" t="s">
        <v>27</v>
      </c>
      <c r="E2757">
        <v>4353.66</v>
      </c>
      <c r="F2757">
        <v>824.9</v>
      </c>
      <c r="G2757" t="s">
        <v>80</v>
      </c>
      <c r="H2757">
        <v>1</v>
      </c>
      <c r="I2757">
        <v>4</v>
      </c>
      <c r="J2757" s="6">
        <v>43576</v>
      </c>
      <c r="K2757" s="7">
        <v>43556</v>
      </c>
      <c r="L2757" t="s">
        <v>9</v>
      </c>
    </row>
    <row r="2758" spans="1:12" x14ac:dyDescent="0.3">
      <c r="A2758" t="s">
        <v>4</v>
      </c>
      <c r="B2758" t="s">
        <v>67</v>
      </c>
      <c r="C2758" t="s">
        <v>16</v>
      </c>
      <c r="D2758" t="s">
        <v>27</v>
      </c>
      <c r="E2758">
        <v>5162.01</v>
      </c>
      <c r="F2758">
        <v>1956.13</v>
      </c>
      <c r="G2758" t="s">
        <v>80</v>
      </c>
      <c r="H2758">
        <v>1</v>
      </c>
      <c r="I2758">
        <v>7</v>
      </c>
      <c r="J2758" s="6">
        <v>43576</v>
      </c>
      <c r="K2758" s="7">
        <v>43556</v>
      </c>
      <c r="L2758" t="s">
        <v>13</v>
      </c>
    </row>
    <row r="2759" spans="1:12" x14ac:dyDescent="0.3">
      <c r="A2759" t="s">
        <v>4</v>
      </c>
      <c r="B2759" t="s">
        <v>63</v>
      </c>
      <c r="C2759" t="s">
        <v>15</v>
      </c>
      <c r="D2759" t="s">
        <v>27</v>
      </c>
      <c r="E2759">
        <v>739.68</v>
      </c>
      <c r="F2759">
        <v>321.60000000000002</v>
      </c>
      <c r="G2759" t="s">
        <v>80</v>
      </c>
      <c r="H2759">
        <v>1</v>
      </c>
      <c r="I2759">
        <v>8</v>
      </c>
      <c r="J2759" s="6">
        <v>43577</v>
      </c>
      <c r="K2759" s="7">
        <v>43556</v>
      </c>
      <c r="L2759" t="s">
        <v>10</v>
      </c>
    </row>
    <row r="2760" spans="1:12" x14ac:dyDescent="0.3">
      <c r="A2760" t="s">
        <v>4</v>
      </c>
      <c r="B2760" t="s">
        <v>69</v>
      </c>
      <c r="C2760" t="s">
        <v>15</v>
      </c>
      <c r="D2760" t="s">
        <v>27</v>
      </c>
      <c r="E2760">
        <v>7597.8</v>
      </c>
      <c r="F2760">
        <v>3714.5</v>
      </c>
      <c r="G2760" t="s">
        <v>80</v>
      </c>
      <c r="H2760">
        <v>1</v>
      </c>
      <c r="I2760">
        <v>9</v>
      </c>
      <c r="J2760" s="6">
        <v>43577</v>
      </c>
      <c r="K2760" s="7">
        <v>43556</v>
      </c>
      <c r="L2760" t="s">
        <v>8</v>
      </c>
    </row>
    <row r="2761" spans="1:12" x14ac:dyDescent="0.3">
      <c r="A2761" t="s">
        <v>4</v>
      </c>
      <c r="B2761" t="s">
        <v>63</v>
      </c>
      <c r="C2761" t="s">
        <v>16</v>
      </c>
      <c r="D2761" t="s">
        <v>27</v>
      </c>
      <c r="E2761">
        <v>5427</v>
      </c>
      <c r="F2761">
        <v>3015</v>
      </c>
      <c r="G2761" t="s">
        <v>80</v>
      </c>
      <c r="H2761">
        <v>1</v>
      </c>
      <c r="I2761">
        <v>7</v>
      </c>
      <c r="J2761" s="6">
        <v>43577</v>
      </c>
      <c r="K2761" s="7">
        <v>43556</v>
      </c>
      <c r="L2761" t="s">
        <v>10</v>
      </c>
    </row>
    <row r="2762" spans="1:12" x14ac:dyDescent="0.3">
      <c r="A2762" t="s">
        <v>5</v>
      </c>
      <c r="B2762" t="s">
        <v>66</v>
      </c>
      <c r="C2762" t="s">
        <v>15</v>
      </c>
      <c r="D2762" t="s">
        <v>27</v>
      </c>
      <c r="E2762">
        <v>1186.57</v>
      </c>
      <c r="F2762">
        <v>-101.71</v>
      </c>
      <c r="G2762" t="s">
        <v>80</v>
      </c>
      <c r="H2762">
        <v>1</v>
      </c>
      <c r="I2762">
        <v>8</v>
      </c>
      <c r="J2762" s="6">
        <v>43577</v>
      </c>
      <c r="K2762" s="7">
        <v>43556</v>
      </c>
      <c r="L2762" t="s">
        <v>11</v>
      </c>
    </row>
    <row r="2763" spans="1:12" x14ac:dyDescent="0.3">
      <c r="A2763" t="s">
        <v>4</v>
      </c>
      <c r="B2763" t="s">
        <v>63</v>
      </c>
      <c r="C2763" t="s">
        <v>16</v>
      </c>
      <c r="D2763" t="s">
        <v>27</v>
      </c>
      <c r="E2763">
        <v>2699.43</v>
      </c>
      <c r="F2763">
        <v>762.18</v>
      </c>
      <c r="G2763" t="s">
        <v>80</v>
      </c>
      <c r="H2763">
        <v>1</v>
      </c>
      <c r="I2763">
        <v>6</v>
      </c>
      <c r="J2763" s="6">
        <v>43577</v>
      </c>
      <c r="K2763" s="7">
        <v>43556</v>
      </c>
      <c r="L2763" t="s">
        <v>10</v>
      </c>
    </row>
    <row r="2764" spans="1:12" x14ac:dyDescent="0.3">
      <c r="A2764" t="s">
        <v>3</v>
      </c>
      <c r="B2764" t="s">
        <v>65</v>
      </c>
      <c r="C2764" t="s">
        <v>16</v>
      </c>
      <c r="D2764" t="s">
        <v>27</v>
      </c>
      <c r="E2764">
        <v>23168.6</v>
      </c>
      <c r="F2764">
        <v>3658.2</v>
      </c>
      <c r="G2764" t="s">
        <v>80</v>
      </c>
      <c r="H2764">
        <v>1</v>
      </c>
      <c r="I2764">
        <v>4</v>
      </c>
      <c r="J2764" s="6">
        <v>43577</v>
      </c>
      <c r="K2764" s="7">
        <v>43556</v>
      </c>
      <c r="L2764" t="s">
        <v>12</v>
      </c>
    </row>
    <row r="2765" spans="1:12" x14ac:dyDescent="0.3">
      <c r="A2765" t="s">
        <v>4</v>
      </c>
      <c r="B2765" t="s">
        <v>67</v>
      </c>
      <c r="C2765" t="s">
        <v>16</v>
      </c>
      <c r="D2765" t="s">
        <v>27</v>
      </c>
      <c r="E2765">
        <v>5703.04</v>
      </c>
      <c r="F2765">
        <v>2851.52</v>
      </c>
      <c r="G2765" t="s">
        <v>80</v>
      </c>
      <c r="H2765">
        <v>1</v>
      </c>
      <c r="I2765">
        <v>3</v>
      </c>
      <c r="J2765" s="6">
        <v>43577</v>
      </c>
      <c r="K2765" s="7">
        <v>43556</v>
      </c>
      <c r="L2765" t="s">
        <v>13</v>
      </c>
    </row>
    <row r="2766" spans="1:12" x14ac:dyDescent="0.3">
      <c r="A2766" t="s">
        <v>2</v>
      </c>
      <c r="B2766" t="s">
        <v>67</v>
      </c>
      <c r="C2766" t="s">
        <v>16</v>
      </c>
      <c r="D2766" t="s">
        <v>27</v>
      </c>
      <c r="E2766">
        <v>13251.93</v>
      </c>
      <c r="F2766">
        <v>4603.29</v>
      </c>
      <c r="G2766" t="s">
        <v>80</v>
      </c>
      <c r="H2766">
        <v>1</v>
      </c>
      <c r="I2766">
        <v>5</v>
      </c>
      <c r="J2766" s="6">
        <v>43577</v>
      </c>
      <c r="K2766" s="7">
        <v>43556</v>
      </c>
      <c r="L2766" t="s">
        <v>13</v>
      </c>
    </row>
    <row r="2767" spans="1:12" x14ac:dyDescent="0.3">
      <c r="A2767" t="s">
        <v>5</v>
      </c>
      <c r="B2767" t="s">
        <v>63</v>
      </c>
      <c r="C2767" t="s">
        <v>15</v>
      </c>
      <c r="D2767" t="s">
        <v>27</v>
      </c>
      <c r="E2767">
        <v>21273.84</v>
      </c>
      <c r="F2767">
        <v>5673</v>
      </c>
      <c r="G2767" t="s">
        <v>80</v>
      </c>
      <c r="H2767">
        <v>1</v>
      </c>
      <c r="I2767">
        <v>9</v>
      </c>
      <c r="J2767" s="6">
        <v>43578</v>
      </c>
      <c r="K2767" s="7">
        <v>43556</v>
      </c>
      <c r="L2767" t="s">
        <v>10</v>
      </c>
    </row>
    <row r="2768" spans="1:12" x14ac:dyDescent="0.3">
      <c r="A2768" t="s">
        <v>3</v>
      </c>
      <c r="B2768" t="s">
        <v>69</v>
      </c>
      <c r="C2768" t="s">
        <v>15</v>
      </c>
      <c r="D2768" t="s">
        <v>27</v>
      </c>
      <c r="E2768">
        <v>450.24</v>
      </c>
      <c r="F2768">
        <v>196.98</v>
      </c>
      <c r="G2768" t="s">
        <v>80</v>
      </c>
      <c r="H2768">
        <v>1</v>
      </c>
      <c r="I2768">
        <v>10</v>
      </c>
      <c r="J2768" s="6">
        <v>43578</v>
      </c>
      <c r="K2768" s="7">
        <v>43556</v>
      </c>
      <c r="L2768" t="s">
        <v>8</v>
      </c>
    </row>
    <row r="2769" spans="1:12" x14ac:dyDescent="0.3">
      <c r="A2769" t="s">
        <v>3</v>
      </c>
      <c r="B2769" t="s">
        <v>63</v>
      </c>
      <c r="C2769" t="s">
        <v>16</v>
      </c>
      <c r="D2769" t="s">
        <v>27</v>
      </c>
      <c r="E2769">
        <v>4468.2299999999996</v>
      </c>
      <c r="F2769">
        <v>893.65</v>
      </c>
      <c r="G2769" t="s">
        <v>80</v>
      </c>
      <c r="H2769">
        <v>1</v>
      </c>
      <c r="I2769">
        <v>3</v>
      </c>
      <c r="J2769" s="6">
        <v>43578</v>
      </c>
      <c r="K2769" s="7">
        <v>43556</v>
      </c>
      <c r="L2769" t="s">
        <v>10</v>
      </c>
    </row>
    <row r="2770" spans="1:12" x14ac:dyDescent="0.3">
      <c r="A2770" t="s">
        <v>4</v>
      </c>
      <c r="B2770" t="s">
        <v>70</v>
      </c>
      <c r="C2770" t="s">
        <v>15</v>
      </c>
      <c r="D2770" t="s">
        <v>27</v>
      </c>
      <c r="E2770">
        <v>1232.8</v>
      </c>
      <c r="F2770">
        <v>201</v>
      </c>
      <c r="G2770" t="s">
        <v>80</v>
      </c>
      <c r="H2770">
        <v>1</v>
      </c>
      <c r="I2770">
        <v>8</v>
      </c>
      <c r="J2770" s="6">
        <v>43578</v>
      </c>
      <c r="K2770" s="7">
        <v>43556</v>
      </c>
      <c r="L2770" t="s">
        <v>9</v>
      </c>
    </row>
    <row r="2771" spans="1:12" x14ac:dyDescent="0.3">
      <c r="A2771" t="s">
        <v>4</v>
      </c>
      <c r="B2771" t="s">
        <v>63</v>
      </c>
      <c r="C2771" t="s">
        <v>16</v>
      </c>
      <c r="D2771" t="s">
        <v>27</v>
      </c>
      <c r="E2771">
        <v>11025.52</v>
      </c>
      <c r="F2771">
        <v>908</v>
      </c>
      <c r="G2771" t="s">
        <v>80</v>
      </c>
      <c r="H2771">
        <v>1</v>
      </c>
      <c r="I2771">
        <v>3</v>
      </c>
      <c r="J2771" s="6">
        <v>43578</v>
      </c>
      <c r="K2771" s="7">
        <v>43556</v>
      </c>
      <c r="L2771" t="s">
        <v>10</v>
      </c>
    </row>
    <row r="2772" spans="1:12" x14ac:dyDescent="0.3">
      <c r="A2772" t="s">
        <v>5</v>
      </c>
      <c r="B2772" t="s">
        <v>63</v>
      </c>
      <c r="C2772" t="s">
        <v>16</v>
      </c>
      <c r="D2772" t="s">
        <v>27</v>
      </c>
      <c r="E2772">
        <v>874.35</v>
      </c>
      <c r="F2772">
        <v>68</v>
      </c>
      <c r="G2772" t="s">
        <v>80</v>
      </c>
      <c r="H2772">
        <v>1</v>
      </c>
      <c r="I2772">
        <v>1</v>
      </c>
      <c r="J2772" s="6">
        <v>43578</v>
      </c>
      <c r="K2772" s="7">
        <v>43556</v>
      </c>
      <c r="L2772" t="s">
        <v>10</v>
      </c>
    </row>
    <row r="2773" spans="1:12" x14ac:dyDescent="0.3">
      <c r="A2773" t="s">
        <v>5</v>
      </c>
      <c r="B2773" t="s">
        <v>63</v>
      </c>
      <c r="C2773" t="s">
        <v>16</v>
      </c>
      <c r="D2773" t="s">
        <v>27</v>
      </c>
      <c r="E2773">
        <v>3396.36</v>
      </c>
      <c r="F2773">
        <v>627.58000000000004</v>
      </c>
      <c r="G2773" t="s">
        <v>80</v>
      </c>
      <c r="H2773">
        <v>1</v>
      </c>
      <c r="I2773">
        <v>5</v>
      </c>
      <c r="J2773" s="6">
        <v>43579</v>
      </c>
      <c r="K2773" s="7">
        <v>43556</v>
      </c>
      <c r="L2773" t="s">
        <v>10</v>
      </c>
    </row>
    <row r="2774" spans="1:12" x14ac:dyDescent="0.3">
      <c r="A2774" t="s">
        <v>2</v>
      </c>
      <c r="B2774" t="s">
        <v>69</v>
      </c>
      <c r="C2774" t="s">
        <v>15</v>
      </c>
      <c r="D2774" t="s">
        <v>27</v>
      </c>
      <c r="E2774">
        <v>408.03</v>
      </c>
      <c r="F2774">
        <v>-64.11</v>
      </c>
      <c r="G2774" t="s">
        <v>80</v>
      </c>
      <c r="H2774">
        <v>1</v>
      </c>
      <c r="I2774">
        <v>10</v>
      </c>
      <c r="J2774" s="6">
        <v>43579</v>
      </c>
      <c r="K2774" s="7">
        <v>43556</v>
      </c>
      <c r="L2774" t="s">
        <v>8</v>
      </c>
    </row>
    <row r="2775" spans="1:12" x14ac:dyDescent="0.3">
      <c r="A2775" t="s">
        <v>2</v>
      </c>
      <c r="B2775" t="s">
        <v>70</v>
      </c>
      <c r="C2775" t="s">
        <v>16</v>
      </c>
      <c r="D2775" t="s">
        <v>27</v>
      </c>
      <c r="E2775">
        <v>2169.73</v>
      </c>
      <c r="F2775">
        <v>330.17</v>
      </c>
      <c r="G2775" t="s">
        <v>80</v>
      </c>
      <c r="H2775">
        <v>1</v>
      </c>
      <c r="I2775">
        <v>3</v>
      </c>
      <c r="J2775" s="6">
        <v>43579</v>
      </c>
      <c r="K2775" s="7">
        <v>43556</v>
      </c>
      <c r="L2775" t="s">
        <v>9</v>
      </c>
    </row>
    <row r="2776" spans="1:12" x14ac:dyDescent="0.3">
      <c r="A2776" t="s">
        <v>3</v>
      </c>
      <c r="B2776" t="s">
        <v>69</v>
      </c>
      <c r="C2776" t="s">
        <v>16</v>
      </c>
      <c r="D2776" t="s">
        <v>27</v>
      </c>
      <c r="E2776">
        <v>661.96</v>
      </c>
      <c r="F2776">
        <v>243.88</v>
      </c>
      <c r="G2776" t="s">
        <v>80</v>
      </c>
      <c r="H2776">
        <v>1</v>
      </c>
      <c r="I2776">
        <v>3</v>
      </c>
      <c r="J2776" s="6">
        <v>43579</v>
      </c>
      <c r="K2776" s="7">
        <v>43556</v>
      </c>
      <c r="L2776" t="s">
        <v>8</v>
      </c>
    </row>
    <row r="2777" spans="1:12" x14ac:dyDescent="0.3">
      <c r="A2777" t="s">
        <v>5</v>
      </c>
      <c r="B2777" t="s">
        <v>63</v>
      </c>
      <c r="C2777" t="s">
        <v>16</v>
      </c>
      <c r="D2777" t="s">
        <v>27</v>
      </c>
      <c r="E2777">
        <v>7426.28</v>
      </c>
      <c r="F2777">
        <v>3494.68</v>
      </c>
      <c r="G2777" t="s">
        <v>80</v>
      </c>
      <c r="H2777">
        <v>1</v>
      </c>
      <c r="I2777">
        <v>3</v>
      </c>
      <c r="J2777" s="6">
        <v>43579</v>
      </c>
      <c r="K2777" s="7">
        <v>43556</v>
      </c>
      <c r="L2777" t="s">
        <v>10</v>
      </c>
    </row>
    <row r="2778" spans="1:12" x14ac:dyDescent="0.3">
      <c r="A2778" t="s">
        <v>5</v>
      </c>
      <c r="B2778" t="s">
        <v>63</v>
      </c>
      <c r="C2778" t="s">
        <v>16</v>
      </c>
      <c r="D2778" t="s">
        <v>27</v>
      </c>
      <c r="E2778">
        <v>4866.21</v>
      </c>
      <c r="F2778">
        <v>1513.93</v>
      </c>
      <c r="G2778" t="s">
        <v>80</v>
      </c>
      <c r="H2778">
        <v>1</v>
      </c>
      <c r="I2778">
        <v>6</v>
      </c>
      <c r="J2778" s="6">
        <v>43579</v>
      </c>
      <c r="K2778" s="7">
        <v>43556</v>
      </c>
      <c r="L2778" t="s">
        <v>10</v>
      </c>
    </row>
    <row r="2779" spans="1:12" x14ac:dyDescent="0.3">
      <c r="A2779" t="s">
        <v>3</v>
      </c>
      <c r="B2779" t="s">
        <v>67</v>
      </c>
      <c r="C2779" t="s">
        <v>16</v>
      </c>
      <c r="D2779" t="s">
        <v>27</v>
      </c>
      <c r="E2779">
        <v>6816.91</v>
      </c>
      <c r="F2779">
        <v>2367.9899999999998</v>
      </c>
      <c r="G2779" t="s">
        <v>80</v>
      </c>
      <c r="H2779">
        <v>1</v>
      </c>
      <c r="I2779">
        <v>3</v>
      </c>
      <c r="J2779" s="6">
        <v>43579</v>
      </c>
      <c r="K2779" s="7">
        <v>43556</v>
      </c>
      <c r="L2779" t="s">
        <v>13</v>
      </c>
    </row>
    <row r="2780" spans="1:12" x14ac:dyDescent="0.3">
      <c r="A2780" t="s">
        <v>3</v>
      </c>
      <c r="B2780" t="s">
        <v>67</v>
      </c>
      <c r="C2780" t="s">
        <v>16</v>
      </c>
      <c r="D2780" t="s">
        <v>27</v>
      </c>
      <c r="E2780">
        <v>14890.08</v>
      </c>
      <c r="F2780">
        <v>-1737.2</v>
      </c>
      <c r="G2780" t="s">
        <v>80</v>
      </c>
      <c r="H2780">
        <v>1</v>
      </c>
      <c r="I2780">
        <v>2</v>
      </c>
      <c r="J2780" s="6">
        <v>43579</v>
      </c>
      <c r="K2780" s="7">
        <v>43556</v>
      </c>
      <c r="L2780" t="s">
        <v>13</v>
      </c>
    </row>
    <row r="2781" spans="1:12" x14ac:dyDescent="0.3">
      <c r="A2781" t="s">
        <v>4</v>
      </c>
      <c r="B2781" t="s">
        <v>67</v>
      </c>
      <c r="C2781" t="s">
        <v>16</v>
      </c>
      <c r="D2781" t="s">
        <v>27</v>
      </c>
      <c r="E2781">
        <v>3792.87</v>
      </c>
      <c r="F2781">
        <v>847.81</v>
      </c>
      <c r="G2781" t="s">
        <v>80</v>
      </c>
      <c r="H2781">
        <v>1</v>
      </c>
      <c r="I2781">
        <v>5</v>
      </c>
      <c r="J2781" s="6">
        <v>43579</v>
      </c>
      <c r="K2781" s="7">
        <v>43556</v>
      </c>
      <c r="L2781" t="s">
        <v>13</v>
      </c>
    </row>
    <row r="2782" spans="1:12" x14ac:dyDescent="0.3">
      <c r="A2782" t="s">
        <v>3</v>
      </c>
      <c r="B2782" t="s">
        <v>69</v>
      </c>
      <c r="C2782" t="s">
        <v>15</v>
      </c>
      <c r="D2782" t="s">
        <v>27</v>
      </c>
      <c r="E2782">
        <v>7464.6</v>
      </c>
      <c r="F2782">
        <v>1785.01</v>
      </c>
      <c r="G2782" t="s">
        <v>80</v>
      </c>
      <c r="H2782">
        <v>1</v>
      </c>
      <c r="I2782">
        <v>10</v>
      </c>
      <c r="J2782" s="6">
        <v>43579</v>
      </c>
      <c r="K2782" s="7">
        <v>43556</v>
      </c>
      <c r="L2782" t="s">
        <v>8</v>
      </c>
    </row>
    <row r="2783" spans="1:12" x14ac:dyDescent="0.3">
      <c r="A2783" t="s">
        <v>2</v>
      </c>
      <c r="B2783" t="s">
        <v>70</v>
      </c>
      <c r="C2783" t="s">
        <v>15</v>
      </c>
      <c r="D2783" t="s">
        <v>27</v>
      </c>
      <c r="E2783">
        <v>8629.6</v>
      </c>
      <c r="F2783">
        <v>2814</v>
      </c>
      <c r="G2783" t="s">
        <v>80</v>
      </c>
      <c r="H2783">
        <v>1</v>
      </c>
      <c r="I2783">
        <v>8</v>
      </c>
      <c r="J2783" s="6">
        <v>43579</v>
      </c>
      <c r="K2783" s="7">
        <v>43556</v>
      </c>
      <c r="L2783" t="s">
        <v>9</v>
      </c>
    </row>
    <row r="2784" spans="1:12" x14ac:dyDescent="0.3">
      <c r="A2784" t="s">
        <v>4</v>
      </c>
      <c r="B2784" t="s">
        <v>67</v>
      </c>
      <c r="C2784" t="s">
        <v>16</v>
      </c>
      <c r="D2784" t="s">
        <v>27</v>
      </c>
      <c r="E2784">
        <v>19133.060000000001</v>
      </c>
      <c r="F2784">
        <v>9358.58</v>
      </c>
      <c r="G2784" t="s">
        <v>80</v>
      </c>
      <c r="H2784">
        <v>1</v>
      </c>
      <c r="I2784">
        <v>1</v>
      </c>
      <c r="J2784" s="6">
        <v>43579</v>
      </c>
      <c r="K2784" s="7">
        <v>43556</v>
      </c>
      <c r="L2784" t="s">
        <v>13</v>
      </c>
    </row>
    <row r="2785" spans="1:12" x14ac:dyDescent="0.3">
      <c r="A2785" t="s">
        <v>3</v>
      </c>
      <c r="B2785" t="s">
        <v>65</v>
      </c>
      <c r="C2785" t="s">
        <v>16</v>
      </c>
      <c r="D2785" t="s">
        <v>27</v>
      </c>
      <c r="E2785">
        <v>8299.9599999999991</v>
      </c>
      <c r="F2785">
        <v>3407.32</v>
      </c>
      <c r="G2785" t="s">
        <v>80</v>
      </c>
      <c r="H2785">
        <v>1</v>
      </c>
      <c r="I2785">
        <v>7</v>
      </c>
      <c r="J2785" s="6">
        <v>43579</v>
      </c>
      <c r="K2785" s="7">
        <v>43556</v>
      </c>
      <c r="L2785" t="s">
        <v>12</v>
      </c>
    </row>
    <row r="2786" spans="1:12" x14ac:dyDescent="0.3">
      <c r="A2786" t="s">
        <v>2</v>
      </c>
      <c r="B2786" t="s">
        <v>67</v>
      </c>
      <c r="C2786" t="s">
        <v>16</v>
      </c>
      <c r="D2786" t="s">
        <v>27</v>
      </c>
      <c r="E2786">
        <v>12212.76</v>
      </c>
      <c r="F2786">
        <v>4187.26</v>
      </c>
      <c r="G2786" t="s">
        <v>80</v>
      </c>
      <c r="H2786">
        <v>1</v>
      </c>
      <c r="I2786">
        <v>2</v>
      </c>
      <c r="J2786" s="6">
        <v>43579</v>
      </c>
      <c r="K2786" s="7">
        <v>43556</v>
      </c>
      <c r="L2786" t="s">
        <v>13</v>
      </c>
    </row>
    <row r="2787" spans="1:12" x14ac:dyDescent="0.3">
      <c r="A2787" t="s">
        <v>3</v>
      </c>
      <c r="B2787" t="s">
        <v>65</v>
      </c>
      <c r="C2787" t="s">
        <v>16</v>
      </c>
      <c r="D2787" t="s">
        <v>27</v>
      </c>
      <c r="E2787">
        <v>5079.1400000000003</v>
      </c>
      <c r="F2787">
        <v>772.92</v>
      </c>
      <c r="G2787" t="s">
        <v>80</v>
      </c>
      <c r="H2787">
        <v>1</v>
      </c>
      <c r="I2787">
        <v>4</v>
      </c>
      <c r="J2787" s="6">
        <v>43580</v>
      </c>
      <c r="K2787" s="7">
        <v>43556</v>
      </c>
      <c r="L2787" t="s">
        <v>12</v>
      </c>
    </row>
    <row r="2788" spans="1:12" x14ac:dyDescent="0.3">
      <c r="A2788" t="s">
        <v>3</v>
      </c>
      <c r="B2788" t="s">
        <v>65</v>
      </c>
      <c r="C2788" t="s">
        <v>15</v>
      </c>
      <c r="D2788" t="s">
        <v>27</v>
      </c>
      <c r="E2788">
        <v>1273</v>
      </c>
      <c r="F2788">
        <v>723.56</v>
      </c>
      <c r="G2788" t="s">
        <v>80</v>
      </c>
      <c r="H2788">
        <v>1</v>
      </c>
      <c r="I2788">
        <v>9</v>
      </c>
      <c r="J2788" s="6">
        <v>43580</v>
      </c>
      <c r="K2788" s="7">
        <v>43556</v>
      </c>
      <c r="L2788" t="s">
        <v>12</v>
      </c>
    </row>
    <row r="2789" spans="1:12" x14ac:dyDescent="0.3">
      <c r="A2789" t="s">
        <v>5</v>
      </c>
      <c r="B2789" t="s">
        <v>63</v>
      </c>
      <c r="C2789" t="s">
        <v>15</v>
      </c>
      <c r="D2789" t="s">
        <v>27</v>
      </c>
      <c r="E2789">
        <v>7281.56</v>
      </c>
      <c r="F2789">
        <v>3065.92</v>
      </c>
      <c r="G2789" t="s">
        <v>80</v>
      </c>
      <c r="H2789">
        <v>1</v>
      </c>
      <c r="I2789">
        <v>9</v>
      </c>
      <c r="J2789" s="6">
        <v>43580</v>
      </c>
      <c r="K2789" s="7">
        <v>43556</v>
      </c>
      <c r="L2789" t="s">
        <v>10</v>
      </c>
    </row>
    <row r="2790" spans="1:12" x14ac:dyDescent="0.3">
      <c r="A2790" t="s">
        <v>2</v>
      </c>
      <c r="B2790" t="s">
        <v>70</v>
      </c>
      <c r="C2790" t="s">
        <v>16</v>
      </c>
      <c r="D2790" t="s">
        <v>27</v>
      </c>
      <c r="E2790">
        <v>6619.6</v>
      </c>
      <c r="F2790">
        <v>1951.04</v>
      </c>
      <c r="G2790" t="s">
        <v>80</v>
      </c>
      <c r="H2790">
        <v>1</v>
      </c>
      <c r="I2790">
        <v>7</v>
      </c>
      <c r="J2790" s="6">
        <v>43580</v>
      </c>
      <c r="K2790" s="7">
        <v>43556</v>
      </c>
      <c r="L2790" t="s">
        <v>9</v>
      </c>
    </row>
    <row r="2791" spans="1:12" x14ac:dyDescent="0.3">
      <c r="A2791" t="s">
        <v>2</v>
      </c>
      <c r="B2791" t="s">
        <v>69</v>
      </c>
      <c r="C2791" t="s">
        <v>16</v>
      </c>
      <c r="D2791" t="s">
        <v>27</v>
      </c>
      <c r="E2791">
        <v>5881.26</v>
      </c>
      <c r="F2791">
        <v>1795.32</v>
      </c>
      <c r="G2791" t="s">
        <v>80</v>
      </c>
      <c r="H2791">
        <v>1</v>
      </c>
      <c r="I2791">
        <v>4</v>
      </c>
      <c r="J2791" s="6">
        <v>43580</v>
      </c>
      <c r="K2791" s="7">
        <v>43556</v>
      </c>
      <c r="L2791" t="s">
        <v>8</v>
      </c>
    </row>
    <row r="2792" spans="1:12" x14ac:dyDescent="0.3">
      <c r="A2792" t="s">
        <v>3</v>
      </c>
      <c r="B2792" t="s">
        <v>63</v>
      </c>
      <c r="C2792" t="s">
        <v>15</v>
      </c>
      <c r="D2792" t="s">
        <v>27</v>
      </c>
      <c r="E2792">
        <v>36395.07</v>
      </c>
      <c r="F2792">
        <v>8045.25</v>
      </c>
      <c r="G2792" t="s">
        <v>80</v>
      </c>
      <c r="H2792">
        <v>1</v>
      </c>
      <c r="I2792">
        <v>9</v>
      </c>
      <c r="J2792" s="6">
        <v>43580</v>
      </c>
      <c r="K2792" s="7">
        <v>43556</v>
      </c>
      <c r="L2792" t="s">
        <v>10</v>
      </c>
    </row>
    <row r="2793" spans="1:12" x14ac:dyDescent="0.3">
      <c r="A2793" t="s">
        <v>2</v>
      </c>
      <c r="B2793" t="s">
        <v>67</v>
      </c>
      <c r="C2793" t="s">
        <v>16</v>
      </c>
      <c r="D2793" t="s">
        <v>27</v>
      </c>
      <c r="E2793">
        <v>5788.8</v>
      </c>
      <c r="F2793">
        <v>1672.32</v>
      </c>
      <c r="G2793" t="s">
        <v>80</v>
      </c>
      <c r="H2793">
        <v>1</v>
      </c>
      <c r="I2793">
        <v>1</v>
      </c>
      <c r="J2793" s="6">
        <v>43580</v>
      </c>
      <c r="K2793" s="7">
        <v>43556</v>
      </c>
      <c r="L2793" t="s">
        <v>13</v>
      </c>
    </row>
    <row r="2794" spans="1:12" x14ac:dyDescent="0.3">
      <c r="A2794" t="s">
        <v>4</v>
      </c>
      <c r="B2794" t="s">
        <v>63</v>
      </c>
      <c r="C2794" t="s">
        <v>16</v>
      </c>
      <c r="D2794" t="s">
        <v>27</v>
      </c>
      <c r="E2794">
        <v>9319.9699999999993</v>
      </c>
      <c r="F2794">
        <v>4153.49</v>
      </c>
      <c r="G2794" t="s">
        <v>80</v>
      </c>
      <c r="H2794">
        <v>1</v>
      </c>
      <c r="I2794">
        <v>3</v>
      </c>
      <c r="J2794" s="6">
        <v>43580</v>
      </c>
      <c r="K2794" s="7">
        <v>43556</v>
      </c>
      <c r="L2794" t="s">
        <v>10</v>
      </c>
    </row>
    <row r="2795" spans="1:12" x14ac:dyDescent="0.3">
      <c r="A2795" t="s">
        <v>5</v>
      </c>
      <c r="B2795" t="s">
        <v>69</v>
      </c>
      <c r="C2795" t="s">
        <v>15</v>
      </c>
      <c r="D2795" t="s">
        <v>27</v>
      </c>
      <c r="E2795">
        <v>2403.96</v>
      </c>
      <c r="F2795">
        <v>1306.5</v>
      </c>
      <c r="G2795" t="s">
        <v>80</v>
      </c>
      <c r="H2795">
        <v>1</v>
      </c>
      <c r="I2795">
        <v>10</v>
      </c>
      <c r="J2795" s="6">
        <v>43580</v>
      </c>
      <c r="K2795" s="7">
        <v>43556</v>
      </c>
      <c r="L2795" t="s">
        <v>8</v>
      </c>
    </row>
    <row r="2796" spans="1:12" x14ac:dyDescent="0.3">
      <c r="A2796" t="s">
        <v>4</v>
      </c>
      <c r="B2796" t="s">
        <v>63</v>
      </c>
      <c r="C2796" t="s">
        <v>15</v>
      </c>
      <c r="D2796" t="s">
        <v>27</v>
      </c>
      <c r="E2796">
        <v>434.16</v>
      </c>
      <c r="F2796">
        <v>202.6</v>
      </c>
      <c r="G2796" t="s">
        <v>80</v>
      </c>
      <c r="H2796">
        <v>1</v>
      </c>
      <c r="I2796">
        <v>8</v>
      </c>
      <c r="J2796" s="6">
        <v>43580</v>
      </c>
      <c r="K2796" s="7">
        <v>43556</v>
      </c>
      <c r="L2796" t="s">
        <v>10</v>
      </c>
    </row>
    <row r="2797" spans="1:12" x14ac:dyDescent="0.3">
      <c r="A2797" t="s">
        <v>4</v>
      </c>
      <c r="B2797" t="s">
        <v>66</v>
      </c>
      <c r="C2797" t="s">
        <v>16</v>
      </c>
      <c r="D2797" t="s">
        <v>27</v>
      </c>
      <c r="E2797">
        <v>14266.98</v>
      </c>
      <c r="F2797">
        <v>2060.8000000000002</v>
      </c>
      <c r="G2797" t="s">
        <v>80</v>
      </c>
      <c r="H2797">
        <v>1</v>
      </c>
      <c r="I2797">
        <v>5</v>
      </c>
      <c r="J2797" s="6">
        <v>43580</v>
      </c>
      <c r="K2797" s="7">
        <v>43556</v>
      </c>
      <c r="L2797" t="s">
        <v>11</v>
      </c>
    </row>
    <row r="2798" spans="1:12" x14ac:dyDescent="0.3">
      <c r="A2798" t="s">
        <v>3</v>
      </c>
      <c r="B2798" t="s">
        <v>65</v>
      </c>
      <c r="C2798" t="s">
        <v>16</v>
      </c>
      <c r="D2798" t="s">
        <v>27</v>
      </c>
      <c r="E2798">
        <v>499.28</v>
      </c>
      <c r="F2798">
        <v>70.55</v>
      </c>
      <c r="G2798" t="s">
        <v>80</v>
      </c>
      <c r="H2798">
        <v>1</v>
      </c>
      <c r="I2798">
        <v>3</v>
      </c>
      <c r="J2798" s="6">
        <v>43580</v>
      </c>
      <c r="K2798" s="7">
        <v>43556</v>
      </c>
      <c r="L2798" t="s">
        <v>12</v>
      </c>
    </row>
    <row r="2799" spans="1:12" x14ac:dyDescent="0.3">
      <c r="A2799" t="s">
        <v>4</v>
      </c>
      <c r="B2799" t="s">
        <v>63</v>
      </c>
      <c r="C2799" t="s">
        <v>16</v>
      </c>
      <c r="D2799" t="s">
        <v>27</v>
      </c>
      <c r="E2799">
        <v>10731.39</v>
      </c>
      <c r="F2799">
        <v>5761.05</v>
      </c>
      <c r="G2799" t="s">
        <v>80</v>
      </c>
      <c r="H2799">
        <v>1</v>
      </c>
      <c r="I2799">
        <v>3</v>
      </c>
      <c r="J2799" s="6">
        <v>43580</v>
      </c>
      <c r="K2799" s="7">
        <v>43556</v>
      </c>
      <c r="L2799" t="s">
        <v>10</v>
      </c>
    </row>
    <row r="2800" spans="1:12" x14ac:dyDescent="0.3">
      <c r="A2800" t="s">
        <v>4</v>
      </c>
      <c r="B2800" t="s">
        <v>69</v>
      </c>
      <c r="C2800" t="s">
        <v>15</v>
      </c>
      <c r="D2800" t="s">
        <v>27</v>
      </c>
      <c r="E2800">
        <v>2814</v>
      </c>
      <c r="F2800">
        <v>0</v>
      </c>
      <c r="G2800" t="s">
        <v>80</v>
      </c>
      <c r="H2800">
        <v>1</v>
      </c>
      <c r="I2800">
        <v>9</v>
      </c>
      <c r="J2800" s="6">
        <v>43581</v>
      </c>
      <c r="K2800" s="7">
        <v>43556</v>
      </c>
      <c r="L2800" t="s">
        <v>8</v>
      </c>
    </row>
    <row r="2801" spans="1:12" x14ac:dyDescent="0.3">
      <c r="A2801" t="s">
        <v>3</v>
      </c>
      <c r="B2801" t="s">
        <v>63</v>
      </c>
      <c r="C2801" t="s">
        <v>15</v>
      </c>
      <c r="D2801" t="s">
        <v>27</v>
      </c>
      <c r="E2801">
        <v>4341.6000000000004</v>
      </c>
      <c r="F2801">
        <v>162.78</v>
      </c>
      <c r="G2801" t="s">
        <v>80</v>
      </c>
      <c r="H2801">
        <v>1</v>
      </c>
      <c r="I2801">
        <v>8</v>
      </c>
      <c r="J2801" s="6">
        <v>43581</v>
      </c>
      <c r="K2801" s="7">
        <v>43556</v>
      </c>
      <c r="L2801" t="s">
        <v>10</v>
      </c>
    </row>
    <row r="2802" spans="1:12" x14ac:dyDescent="0.3">
      <c r="A2802" t="s">
        <v>2</v>
      </c>
      <c r="B2802" t="s">
        <v>66</v>
      </c>
      <c r="C2802" t="s">
        <v>15</v>
      </c>
      <c r="D2802" t="s">
        <v>27</v>
      </c>
      <c r="E2802">
        <v>1923.17</v>
      </c>
      <c r="F2802">
        <v>334.45</v>
      </c>
      <c r="G2802" t="s">
        <v>80</v>
      </c>
      <c r="H2802">
        <v>1</v>
      </c>
      <c r="I2802">
        <v>10</v>
      </c>
      <c r="J2802" s="6">
        <v>43581</v>
      </c>
      <c r="K2802" s="7">
        <v>43556</v>
      </c>
      <c r="L2802" t="s">
        <v>11</v>
      </c>
    </row>
    <row r="2803" spans="1:12" x14ac:dyDescent="0.3">
      <c r="A2803" t="s">
        <v>2</v>
      </c>
      <c r="B2803" t="s">
        <v>65</v>
      </c>
      <c r="C2803" t="s">
        <v>16</v>
      </c>
      <c r="D2803" t="s">
        <v>27</v>
      </c>
      <c r="E2803">
        <v>1712.52</v>
      </c>
      <c r="F2803">
        <v>380.56</v>
      </c>
      <c r="G2803" t="s">
        <v>80</v>
      </c>
      <c r="H2803">
        <v>1</v>
      </c>
      <c r="I2803">
        <v>7</v>
      </c>
      <c r="J2803" s="6">
        <v>43581</v>
      </c>
      <c r="K2803" s="7">
        <v>43556</v>
      </c>
      <c r="L2803" t="s">
        <v>12</v>
      </c>
    </row>
    <row r="2804" spans="1:12" x14ac:dyDescent="0.3">
      <c r="A2804" t="s">
        <v>5</v>
      </c>
      <c r="B2804" t="s">
        <v>66</v>
      </c>
      <c r="C2804" t="s">
        <v>16</v>
      </c>
      <c r="D2804" t="s">
        <v>27</v>
      </c>
      <c r="E2804">
        <v>5820.96</v>
      </c>
      <c r="F2804">
        <v>2473.92</v>
      </c>
      <c r="G2804" t="s">
        <v>80</v>
      </c>
      <c r="H2804">
        <v>1</v>
      </c>
      <c r="I2804">
        <v>3</v>
      </c>
      <c r="J2804" s="6">
        <v>43581</v>
      </c>
      <c r="K2804" s="7">
        <v>43556</v>
      </c>
      <c r="L2804" t="s">
        <v>11</v>
      </c>
    </row>
    <row r="2805" spans="1:12" x14ac:dyDescent="0.3">
      <c r="A2805" t="s">
        <v>4</v>
      </c>
      <c r="B2805" t="s">
        <v>69</v>
      </c>
      <c r="C2805" t="s">
        <v>15</v>
      </c>
      <c r="D2805" t="s">
        <v>27</v>
      </c>
      <c r="E2805">
        <v>4974.75</v>
      </c>
      <c r="F2805">
        <v>2266.25</v>
      </c>
      <c r="G2805" t="s">
        <v>80</v>
      </c>
      <c r="H2805">
        <v>1</v>
      </c>
      <c r="I2805">
        <v>9</v>
      </c>
      <c r="J2805" s="6">
        <v>43581</v>
      </c>
      <c r="K2805" s="7">
        <v>43556</v>
      </c>
      <c r="L2805" t="s">
        <v>8</v>
      </c>
    </row>
    <row r="2806" spans="1:12" x14ac:dyDescent="0.3">
      <c r="A2806" t="s">
        <v>4</v>
      </c>
      <c r="B2806" t="s">
        <v>63</v>
      </c>
      <c r="C2806" t="s">
        <v>16</v>
      </c>
      <c r="D2806" t="s">
        <v>27</v>
      </c>
      <c r="E2806">
        <v>2340.64</v>
      </c>
      <c r="F2806">
        <v>660.88</v>
      </c>
      <c r="G2806" t="s">
        <v>80</v>
      </c>
      <c r="H2806">
        <v>1</v>
      </c>
      <c r="I2806">
        <v>2</v>
      </c>
      <c r="J2806" s="6">
        <v>43581</v>
      </c>
      <c r="K2806" s="7">
        <v>43556</v>
      </c>
      <c r="L2806" t="s">
        <v>10</v>
      </c>
    </row>
    <row r="2807" spans="1:12" x14ac:dyDescent="0.3">
      <c r="A2807" t="s">
        <v>2</v>
      </c>
      <c r="B2807" t="s">
        <v>69</v>
      </c>
      <c r="C2807" t="s">
        <v>16</v>
      </c>
      <c r="D2807" t="s">
        <v>27</v>
      </c>
      <c r="E2807">
        <v>480.79</v>
      </c>
      <c r="F2807">
        <v>130.66</v>
      </c>
      <c r="G2807" t="s">
        <v>80</v>
      </c>
      <c r="H2807">
        <v>1</v>
      </c>
      <c r="I2807">
        <v>7</v>
      </c>
      <c r="J2807" s="6">
        <v>43581</v>
      </c>
      <c r="K2807" s="7">
        <v>43556</v>
      </c>
      <c r="L2807" t="s">
        <v>8</v>
      </c>
    </row>
    <row r="2808" spans="1:12" x14ac:dyDescent="0.3">
      <c r="A2808" t="s">
        <v>4</v>
      </c>
      <c r="B2808" t="s">
        <v>66</v>
      </c>
      <c r="C2808" t="s">
        <v>16</v>
      </c>
      <c r="D2808" t="s">
        <v>27</v>
      </c>
      <c r="E2808">
        <v>13413.4</v>
      </c>
      <c r="F2808">
        <v>-1149.7</v>
      </c>
      <c r="G2808" t="s">
        <v>80</v>
      </c>
      <c r="H2808">
        <v>1</v>
      </c>
      <c r="I2808">
        <v>4</v>
      </c>
      <c r="J2808" s="6">
        <v>43581</v>
      </c>
      <c r="K2808" s="7">
        <v>43556</v>
      </c>
      <c r="L2808" t="s">
        <v>11</v>
      </c>
    </row>
    <row r="2809" spans="1:12" x14ac:dyDescent="0.3">
      <c r="A2809" t="s">
        <v>4</v>
      </c>
      <c r="B2809" t="s">
        <v>66</v>
      </c>
      <c r="C2809" t="s">
        <v>16</v>
      </c>
      <c r="D2809" t="s">
        <v>27</v>
      </c>
      <c r="E2809">
        <v>7889.92</v>
      </c>
      <c r="F2809">
        <v>4459.5200000000004</v>
      </c>
      <c r="G2809" t="s">
        <v>80</v>
      </c>
      <c r="H2809">
        <v>1</v>
      </c>
      <c r="I2809">
        <v>6</v>
      </c>
      <c r="J2809" s="6">
        <v>43581</v>
      </c>
      <c r="K2809" s="7">
        <v>43556</v>
      </c>
      <c r="L2809" t="s">
        <v>11</v>
      </c>
    </row>
    <row r="2810" spans="1:12" x14ac:dyDescent="0.3">
      <c r="A2810" t="s">
        <v>2</v>
      </c>
      <c r="B2810" t="s">
        <v>66</v>
      </c>
      <c r="C2810" t="s">
        <v>16</v>
      </c>
      <c r="D2810" t="s">
        <v>27</v>
      </c>
      <c r="E2810">
        <v>432.82</v>
      </c>
      <c r="F2810">
        <v>68.34</v>
      </c>
      <c r="G2810" t="s">
        <v>80</v>
      </c>
      <c r="H2810">
        <v>1</v>
      </c>
      <c r="I2810">
        <v>7</v>
      </c>
      <c r="J2810" s="6">
        <v>43582</v>
      </c>
      <c r="K2810" s="7">
        <v>43556</v>
      </c>
      <c r="L2810" t="s">
        <v>11</v>
      </c>
    </row>
    <row r="2811" spans="1:12" x14ac:dyDescent="0.3">
      <c r="A2811" t="s">
        <v>4</v>
      </c>
      <c r="B2811" t="s">
        <v>65</v>
      </c>
      <c r="C2811" t="s">
        <v>16</v>
      </c>
      <c r="D2811" t="s">
        <v>27</v>
      </c>
      <c r="E2811">
        <v>1934.96</v>
      </c>
      <c r="F2811">
        <v>346.26</v>
      </c>
      <c r="G2811" t="s">
        <v>80</v>
      </c>
      <c r="H2811">
        <v>1</v>
      </c>
      <c r="I2811">
        <v>6</v>
      </c>
      <c r="J2811" s="6">
        <v>43582</v>
      </c>
      <c r="K2811" s="7">
        <v>43556</v>
      </c>
      <c r="L2811" t="s">
        <v>12</v>
      </c>
    </row>
    <row r="2812" spans="1:12" x14ac:dyDescent="0.3">
      <c r="A2812" t="s">
        <v>4</v>
      </c>
      <c r="B2812" t="s">
        <v>67</v>
      </c>
      <c r="C2812" t="s">
        <v>16</v>
      </c>
      <c r="D2812" t="s">
        <v>27</v>
      </c>
      <c r="E2812">
        <v>5029.82</v>
      </c>
      <c r="F2812">
        <v>1038.74</v>
      </c>
      <c r="G2812" t="s">
        <v>80</v>
      </c>
      <c r="H2812">
        <v>1</v>
      </c>
      <c r="I2812">
        <v>1</v>
      </c>
      <c r="J2812" s="6">
        <v>43582</v>
      </c>
      <c r="K2812" s="7">
        <v>43556</v>
      </c>
      <c r="L2812" t="s">
        <v>13</v>
      </c>
    </row>
    <row r="2813" spans="1:12" x14ac:dyDescent="0.3">
      <c r="A2813" t="s">
        <v>3</v>
      </c>
      <c r="B2813" t="s">
        <v>65</v>
      </c>
      <c r="C2813" t="s">
        <v>15</v>
      </c>
      <c r="D2813" t="s">
        <v>27</v>
      </c>
      <c r="E2813">
        <v>36460.06</v>
      </c>
      <c r="F2813">
        <v>11096.54</v>
      </c>
      <c r="G2813" t="s">
        <v>80</v>
      </c>
      <c r="H2813">
        <v>1</v>
      </c>
      <c r="I2813">
        <v>10</v>
      </c>
      <c r="J2813" s="6">
        <v>43582</v>
      </c>
      <c r="K2813" s="7">
        <v>43556</v>
      </c>
      <c r="L2813" t="s">
        <v>12</v>
      </c>
    </row>
    <row r="2814" spans="1:12" x14ac:dyDescent="0.3">
      <c r="A2814" t="s">
        <v>3</v>
      </c>
      <c r="B2814" t="s">
        <v>69</v>
      </c>
      <c r="C2814" t="s">
        <v>16</v>
      </c>
      <c r="D2814" t="s">
        <v>27</v>
      </c>
      <c r="E2814">
        <v>2366.98</v>
      </c>
      <c r="F2814">
        <v>514.57000000000005</v>
      </c>
      <c r="G2814" t="s">
        <v>80</v>
      </c>
      <c r="H2814">
        <v>1</v>
      </c>
      <c r="I2814">
        <v>6</v>
      </c>
      <c r="J2814" s="6">
        <v>43582</v>
      </c>
      <c r="K2814" s="7">
        <v>43556</v>
      </c>
      <c r="L2814" t="s">
        <v>8</v>
      </c>
    </row>
    <row r="2815" spans="1:12" x14ac:dyDescent="0.3">
      <c r="A2815" t="s">
        <v>5</v>
      </c>
      <c r="B2815" t="s">
        <v>70</v>
      </c>
      <c r="C2815" t="s">
        <v>16</v>
      </c>
      <c r="D2815" t="s">
        <v>27</v>
      </c>
      <c r="E2815">
        <v>19601.52</v>
      </c>
      <c r="F2815">
        <v>5113.4399999999996</v>
      </c>
      <c r="G2815" t="s">
        <v>80</v>
      </c>
      <c r="H2815">
        <v>1</v>
      </c>
      <c r="I2815">
        <v>6</v>
      </c>
      <c r="J2815" s="6">
        <v>43582</v>
      </c>
      <c r="K2815" s="7">
        <v>43556</v>
      </c>
      <c r="L2815" t="s">
        <v>9</v>
      </c>
    </row>
    <row r="2816" spans="1:12" x14ac:dyDescent="0.3">
      <c r="A2816" t="s">
        <v>3</v>
      </c>
      <c r="B2816" t="s">
        <v>67</v>
      </c>
      <c r="C2816" t="s">
        <v>15</v>
      </c>
      <c r="D2816" t="s">
        <v>27</v>
      </c>
      <c r="E2816">
        <v>1652.22</v>
      </c>
      <c r="F2816">
        <v>917.9</v>
      </c>
      <c r="G2816" t="s">
        <v>80</v>
      </c>
      <c r="H2816">
        <v>1</v>
      </c>
      <c r="I2816">
        <v>8</v>
      </c>
      <c r="J2816" s="6">
        <v>43582</v>
      </c>
      <c r="K2816" s="7">
        <v>43556</v>
      </c>
      <c r="L2816" t="s">
        <v>13</v>
      </c>
    </row>
    <row r="2817" spans="1:12" x14ac:dyDescent="0.3">
      <c r="A2817" t="s">
        <v>3</v>
      </c>
      <c r="B2817" t="s">
        <v>63</v>
      </c>
      <c r="C2817" t="s">
        <v>16</v>
      </c>
      <c r="D2817" t="s">
        <v>27</v>
      </c>
      <c r="E2817">
        <v>4639.08</v>
      </c>
      <c r="F2817">
        <v>1314.4</v>
      </c>
      <c r="G2817" t="s">
        <v>80</v>
      </c>
      <c r="H2817">
        <v>1</v>
      </c>
      <c r="I2817">
        <v>3</v>
      </c>
      <c r="J2817" s="6">
        <v>43582</v>
      </c>
      <c r="K2817" s="7">
        <v>43556</v>
      </c>
      <c r="L2817" t="s">
        <v>10</v>
      </c>
    </row>
    <row r="2818" spans="1:12" x14ac:dyDescent="0.3">
      <c r="A2818" t="s">
        <v>3</v>
      </c>
      <c r="B2818" t="s">
        <v>66</v>
      </c>
      <c r="C2818" t="s">
        <v>16</v>
      </c>
      <c r="D2818" t="s">
        <v>27</v>
      </c>
      <c r="E2818">
        <v>7053.76</v>
      </c>
      <c r="F2818">
        <v>2216.9</v>
      </c>
      <c r="G2818" t="s">
        <v>80</v>
      </c>
      <c r="H2818">
        <v>1</v>
      </c>
      <c r="I2818">
        <v>5</v>
      </c>
      <c r="J2818" s="6">
        <v>43582</v>
      </c>
      <c r="K2818" s="7">
        <v>43556</v>
      </c>
      <c r="L2818" t="s">
        <v>11</v>
      </c>
    </row>
    <row r="2819" spans="1:12" x14ac:dyDescent="0.3">
      <c r="A2819" t="s">
        <v>5</v>
      </c>
      <c r="B2819" t="s">
        <v>65</v>
      </c>
      <c r="C2819" t="s">
        <v>16</v>
      </c>
      <c r="D2819" t="s">
        <v>27</v>
      </c>
      <c r="E2819">
        <v>13507.2</v>
      </c>
      <c r="F2819">
        <v>4824</v>
      </c>
      <c r="G2819" t="s">
        <v>80</v>
      </c>
      <c r="H2819">
        <v>1</v>
      </c>
      <c r="I2819">
        <v>4</v>
      </c>
      <c r="J2819" s="6">
        <v>43582</v>
      </c>
      <c r="K2819" s="7">
        <v>43556</v>
      </c>
      <c r="L2819" t="s">
        <v>12</v>
      </c>
    </row>
    <row r="2820" spans="1:12" x14ac:dyDescent="0.3">
      <c r="A2820" t="s">
        <v>5</v>
      </c>
      <c r="B2820" t="s">
        <v>67</v>
      </c>
      <c r="C2820" t="s">
        <v>16</v>
      </c>
      <c r="D2820" t="s">
        <v>27</v>
      </c>
      <c r="E2820">
        <v>680.05</v>
      </c>
      <c r="F2820">
        <v>-126.3</v>
      </c>
      <c r="G2820" t="s">
        <v>80</v>
      </c>
      <c r="H2820">
        <v>1</v>
      </c>
      <c r="I2820">
        <v>1</v>
      </c>
      <c r="J2820" s="6">
        <v>43582</v>
      </c>
      <c r="K2820" s="7">
        <v>43556</v>
      </c>
      <c r="L2820" t="s">
        <v>13</v>
      </c>
    </row>
    <row r="2821" spans="1:12" x14ac:dyDescent="0.3">
      <c r="A2821" t="s">
        <v>4</v>
      </c>
      <c r="B2821" t="s">
        <v>65</v>
      </c>
      <c r="C2821" t="s">
        <v>16</v>
      </c>
      <c r="D2821" t="s">
        <v>27</v>
      </c>
      <c r="E2821">
        <v>899.81</v>
      </c>
      <c r="F2821">
        <v>349.34</v>
      </c>
      <c r="G2821" t="s">
        <v>80</v>
      </c>
      <c r="H2821">
        <v>1</v>
      </c>
      <c r="I2821">
        <v>3</v>
      </c>
      <c r="J2821" s="6">
        <v>43582</v>
      </c>
      <c r="K2821" s="7">
        <v>43556</v>
      </c>
      <c r="L2821" t="s">
        <v>12</v>
      </c>
    </row>
    <row r="2822" spans="1:12" x14ac:dyDescent="0.3">
      <c r="A2822" t="s">
        <v>3</v>
      </c>
      <c r="B2822" t="s">
        <v>70</v>
      </c>
      <c r="C2822" t="s">
        <v>16</v>
      </c>
      <c r="D2822" t="s">
        <v>27</v>
      </c>
      <c r="E2822">
        <v>32434.97</v>
      </c>
      <c r="F2822">
        <v>6698.51</v>
      </c>
      <c r="G2822" t="s">
        <v>80</v>
      </c>
      <c r="H2822">
        <v>1</v>
      </c>
      <c r="I2822">
        <v>4</v>
      </c>
      <c r="J2822" s="6">
        <v>43582</v>
      </c>
      <c r="K2822" s="7">
        <v>43556</v>
      </c>
      <c r="L2822" t="s">
        <v>9</v>
      </c>
    </row>
    <row r="2823" spans="1:12" x14ac:dyDescent="0.3">
      <c r="A2823" t="s">
        <v>4</v>
      </c>
      <c r="B2823" t="s">
        <v>67</v>
      </c>
      <c r="C2823" t="s">
        <v>16</v>
      </c>
      <c r="D2823" t="s">
        <v>27</v>
      </c>
      <c r="E2823">
        <v>942.02</v>
      </c>
      <c r="F2823">
        <v>446.22</v>
      </c>
      <c r="G2823" t="s">
        <v>80</v>
      </c>
      <c r="H2823">
        <v>1</v>
      </c>
      <c r="I2823">
        <v>2</v>
      </c>
      <c r="J2823" s="6">
        <v>43582</v>
      </c>
      <c r="K2823" s="7">
        <v>43556</v>
      </c>
      <c r="L2823" t="s">
        <v>13</v>
      </c>
    </row>
    <row r="2824" spans="1:12" x14ac:dyDescent="0.3">
      <c r="A2824" t="s">
        <v>3</v>
      </c>
      <c r="B2824" t="s">
        <v>66</v>
      </c>
      <c r="C2824" t="s">
        <v>16</v>
      </c>
      <c r="D2824" t="s">
        <v>27</v>
      </c>
      <c r="E2824">
        <v>26499.84</v>
      </c>
      <c r="F2824">
        <v>4306.2</v>
      </c>
      <c r="G2824" t="s">
        <v>80</v>
      </c>
      <c r="H2824">
        <v>1</v>
      </c>
      <c r="I2824">
        <v>4</v>
      </c>
      <c r="J2824" s="6">
        <v>43582</v>
      </c>
      <c r="K2824" s="7">
        <v>43556</v>
      </c>
      <c r="L2824" t="s">
        <v>11</v>
      </c>
    </row>
    <row r="2825" spans="1:12" x14ac:dyDescent="0.3">
      <c r="A2825" t="s">
        <v>5</v>
      </c>
      <c r="B2825" t="s">
        <v>63</v>
      </c>
      <c r="C2825" t="s">
        <v>15</v>
      </c>
      <c r="D2825" t="s">
        <v>27</v>
      </c>
      <c r="E2825">
        <v>39819.440000000002</v>
      </c>
      <c r="F2825">
        <v>9369.2800000000007</v>
      </c>
      <c r="G2825" t="s">
        <v>80</v>
      </c>
      <c r="H2825">
        <v>1</v>
      </c>
      <c r="I2825">
        <v>9</v>
      </c>
      <c r="J2825" s="6">
        <v>43583</v>
      </c>
      <c r="K2825" s="7">
        <v>43556</v>
      </c>
      <c r="L2825" t="s">
        <v>10</v>
      </c>
    </row>
    <row r="2826" spans="1:12" x14ac:dyDescent="0.3">
      <c r="A2826" t="s">
        <v>3</v>
      </c>
      <c r="B2826" t="s">
        <v>67</v>
      </c>
      <c r="C2826" t="s">
        <v>16</v>
      </c>
      <c r="D2826" t="s">
        <v>27</v>
      </c>
      <c r="E2826">
        <v>24568.9</v>
      </c>
      <c r="F2826">
        <v>9051.7000000000007</v>
      </c>
      <c r="G2826" t="s">
        <v>80</v>
      </c>
      <c r="H2826">
        <v>1</v>
      </c>
      <c r="I2826">
        <v>7</v>
      </c>
      <c r="J2826" s="6">
        <v>43583</v>
      </c>
      <c r="K2826" s="7">
        <v>43556</v>
      </c>
      <c r="L2826" t="s">
        <v>13</v>
      </c>
    </row>
    <row r="2827" spans="1:12" x14ac:dyDescent="0.3">
      <c r="A2827" t="s">
        <v>3</v>
      </c>
      <c r="B2827" t="s">
        <v>65</v>
      </c>
      <c r="C2827" t="s">
        <v>15</v>
      </c>
      <c r="D2827" t="s">
        <v>27</v>
      </c>
      <c r="E2827">
        <v>4869.22</v>
      </c>
      <c r="F2827">
        <v>1127.5899999999999</v>
      </c>
      <c r="G2827" t="s">
        <v>80</v>
      </c>
      <c r="H2827">
        <v>1</v>
      </c>
      <c r="I2827">
        <v>10</v>
      </c>
      <c r="J2827" s="6">
        <v>43583</v>
      </c>
      <c r="K2827" s="7">
        <v>43556</v>
      </c>
      <c r="L2827" t="s">
        <v>12</v>
      </c>
    </row>
    <row r="2828" spans="1:12" x14ac:dyDescent="0.3">
      <c r="A2828" t="s">
        <v>4</v>
      </c>
      <c r="B2828" t="s">
        <v>63</v>
      </c>
      <c r="C2828" t="s">
        <v>16</v>
      </c>
      <c r="D2828" t="s">
        <v>27</v>
      </c>
      <c r="E2828">
        <v>12038.29</v>
      </c>
      <c r="F2828">
        <v>3663.84</v>
      </c>
      <c r="G2828" t="s">
        <v>80</v>
      </c>
      <c r="H2828">
        <v>1</v>
      </c>
      <c r="I2828">
        <v>7</v>
      </c>
      <c r="J2828" s="6">
        <v>43583</v>
      </c>
      <c r="K2828" s="7">
        <v>43556</v>
      </c>
      <c r="L2828" t="s">
        <v>10</v>
      </c>
    </row>
    <row r="2829" spans="1:12" x14ac:dyDescent="0.3">
      <c r="A2829" t="s">
        <v>3</v>
      </c>
      <c r="B2829" t="s">
        <v>65</v>
      </c>
      <c r="C2829" t="s">
        <v>16</v>
      </c>
      <c r="D2829" t="s">
        <v>27</v>
      </c>
      <c r="E2829">
        <v>1145.7</v>
      </c>
      <c r="F2829">
        <v>190.95</v>
      </c>
      <c r="G2829" t="s">
        <v>80</v>
      </c>
      <c r="H2829">
        <v>1</v>
      </c>
      <c r="I2829">
        <v>4</v>
      </c>
      <c r="J2829" s="6">
        <v>43583</v>
      </c>
      <c r="K2829" s="7">
        <v>43556</v>
      </c>
      <c r="L2829" t="s">
        <v>12</v>
      </c>
    </row>
    <row r="2830" spans="1:12" x14ac:dyDescent="0.3">
      <c r="A2830" t="s">
        <v>4</v>
      </c>
      <c r="B2830" t="s">
        <v>65</v>
      </c>
      <c r="C2830" t="s">
        <v>16</v>
      </c>
      <c r="D2830" t="s">
        <v>27</v>
      </c>
      <c r="E2830">
        <v>3388.53</v>
      </c>
      <c r="F2830">
        <v>1793.93</v>
      </c>
      <c r="G2830" t="s">
        <v>80</v>
      </c>
      <c r="H2830">
        <v>1</v>
      </c>
      <c r="I2830">
        <v>4</v>
      </c>
      <c r="J2830" s="6">
        <v>43583</v>
      </c>
      <c r="K2830" s="7">
        <v>43556</v>
      </c>
      <c r="L2830" t="s">
        <v>12</v>
      </c>
    </row>
    <row r="2831" spans="1:12" x14ac:dyDescent="0.3">
      <c r="A2831" t="s">
        <v>4</v>
      </c>
      <c r="B2831" t="s">
        <v>66</v>
      </c>
      <c r="C2831" t="s">
        <v>16</v>
      </c>
      <c r="D2831" t="s">
        <v>27</v>
      </c>
      <c r="E2831">
        <v>13567.5</v>
      </c>
      <c r="F2831">
        <v>4070.22</v>
      </c>
      <c r="G2831" t="s">
        <v>80</v>
      </c>
      <c r="H2831">
        <v>1</v>
      </c>
      <c r="I2831">
        <v>7</v>
      </c>
      <c r="J2831" s="6">
        <v>43583</v>
      </c>
      <c r="K2831" s="7">
        <v>43556</v>
      </c>
      <c r="L2831" t="s">
        <v>11</v>
      </c>
    </row>
    <row r="2832" spans="1:12" x14ac:dyDescent="0.3">
      <c r="A2832" t="s">
        <v>3</v>
      </c>
      <c r="B2832" t="s">
        <v>67</v>
      </c>
      <c r="C2832" t="s">
        <v>16</v>
      </c>
      <c r="D2832" t="s">
        <v>27</v>
      </c>
      <c r="E2832">
        <v>984.9</v>
      </c>
      <c r="F2832">
        <v>-295.47000000000003</v>
      </c>
      <c r="G2832" t="s">
        <v>80</v>
      </c>
      <c r="H2832">
        <v>1</v>
      </c>
      <c r="I2832">
        <v>7</v>
      </c>
      <c r="J2832" s="6">
        <v>43583</v>
      </c>
      <c r="K2832" s="7">
        <v>43556</v>
      </c>
      <c r="L2832" t="s">
        <v>13</v>
      </c>
    </row>
    <row r="2833" spans="1:12" x14ac:dyDescent="0.3">
      <c r="A2833" t="s">
        <v>3</v>
      </c>
      <c r="B2833" t="s">
        <v>67</v>
      </c>
      <c r="C2833" t="s">
        <v>16</v>
      </c>
      <c r="D2833" t="s">
        <v>27</v>
      </c>
      <c r="E2833">
        <v>2836.11</v>
      </c>
      <c r="F2833">
        <v>1201.17</v>
      </c>
      <c r="G2833" t="s">
        <v>80</v>
      </c>
      <c r="H2833">
        <v>1</v>
      </c>
      <c r="I2833">
        <v>6</v>
      </c>
      <c r="J2833" s="6">
        <v>43583</v>
      </c>
      <c r="K2833" s="7">
        <v>43556</v>
      </c>
      <c r="L2833" t="s">
        <v>13</v>
      </c>
    </row>
    <row r="2834" spans="1:12" x14ac:dyDescent="0.3">
      <c r="A2834" t="s">
        <v>4</v>
      </c>
      <c r="B2834" t="s">
        <v>67</v>
      </c>
      <c r="C2834" t="s">
        <v>16</v>
      </c>
      <c r="D2834" t="s">
        <v>27</v>
      </c>
      <c r="E2834">
        <v>1374.84</v>
      </c>
      <c r="F2834">
        <v>159.16</v>
      </c>
      <c r="G2834" t="s">
        <v>80</v>
      </c>
      <c r="H2834">
        <v>1</v>
      </c>
      <c r="I2834">
        <v>3</v>
      </c>
      <c r="J2834" s="6">
        <v>43583</v>
      </c>
      <c r="K2834" s="7">
        <v>43556</v>
      </c>
      <c r="L2834" t="s">
        <v>13</v>
      </c>
    </row>
    <row r="2835" spans="1:12" x14ac:dyDescent="0.3">
      <c r="A2835" t="s">
        <v>4</v>
      </c>
      <c r="B2835" t="s">
        <v>65</v>
      </c>
      <c r="C2835" t="s">
        <v>15</v>
      </c>
      <c r="D2835" t="s">
        <v>27</v>
      </c>
      <c r="E2835">
        <v>12687.12</v>
      </c>
      <c r="F2835">
        <v>5779.68</v>
      </c>
      <c r="G2835" t="s">
        <v>80</v>
      </c>
      <c r="H2835">
        <v>1</v>
      </c>
      <c r="I2835">
        <v>9</v>
      </c>
      <c r="J2835" s="6">
        <v>43583</v>
      </c>
      <c r="K2835" s="7">
        <v>43556</v>
      </c>
      <c r="L2835" t="s">
        <v>12</v>
      </c>
    </row>
    <row r="2836" spans="1:12" x14ac:dyDescent="0.3">
      <c r="A2836" t="s">
        <v>4</v>
      </c>
      <c r="B2836" t="s">
        <v>66</v>
      </c>
      <c r="C2836" t="s">
        <v>16</v>
      </c>
      <c r="D2836" t="s">
        <v>27</v>
      </c>
      <c r="E2836">
        <v>22379.34</v>
      </c>
      <c r="F2836">
        <v>8951.76</v>
      </c>
      <c r="G2836" t="s">
        <v>80</v>
      </c>
      <c r="H2836">
        <v>1</v>
      </c>
      <c r="I2836">
        <v>5</v>
      </c>
      <c r="J2836" s="6">
        <v>43584</v>
      </c>
      <c r="K2836" s="7">
        <v>43556</v>
      </c>
      <c r="L2836" t="s">
        <v>11</v>
      </c>
    </row>
    <row r="2837" spans="1:12" x14ac:dyDescent="0.3">
      <c r="A2837" t="s">
        <v>4</v>
      </c>
      <c r="B2837" t="s">
        <v>65</v>
      </c>
      <c r="C2837" t="s">
        <v>16</v>
      </c>
      <c r="D2837" t="s">
        <v>27</v>
      </c>
      <c r="E2837">
        <v>40090.660000000003</v>
      </c>
      <c r="F2837">
        <v>7843.86</v>
      </c>
      <c r="G2837" t="s">
        <v>80</v>
      </c>
      <c r="H2837">
        <v>1</v>
      </c>
      <c r="I2837">
        <v>3</v>
      </c>
      <c r="J2837" s="6">
        <v>43584</v>
      </c>
      <c r="K2837" s="7">
        <v>43556</v>
      </c>
      <c r="L2837" t="s">
        <v>12</v>
      </c>
    </row>
    <row r="2838" spans="1:12" x14ac:dyDescent="0.3">
      <c r="A2838" t="s">
        <v>3</v>
      </c>
      <c r="B2838" t="s">
        <v>65</v>
      </c>
      <c r="C2838" t="s">
        <v>15</v>
      </c>
      <c r="D2838" t="s">
        <v>27</v>
      </c>
      <c r="E2838">
        <v>4041.77</v>
      </c>
      <c r="F2838">
        <v>638.16999999999996</v>
      </c>
      <c r="G2838" t="s">
        <v>80</v>
      </c>
      <c r="H2838">
        <v>1</v>
      </c>
      <c r="I2838">
        <v>8</v>
      </c>
      <c r="J2838" s="6">
        <v>43584</v>
      </c>
      <c r="K2838" s="7">
        <v>43556</v>
      </c>
      <c r="L2838" t="s">
        <v>12</v>
      </c>
    </row>
    <row r="2839" spans="1:12" x14ac:dyDescent="0.3">
      <c r="A2839" t="s">
        <v>2</v>
      </c>
      <c r="B2839" t="s">
        <v>70</v>
      </c>
      <c r="C2839" t="s">
        <v>16</v>
      </c>
      <c r="D2839" t="s">
        <v>27</v>
      </c>
      <c r="E2839">
        <v>14664.96</v>
      </c>
      <c r="F2839">
        <v>8181.48</v>
      </c>
      <c r="G2839" t="s">
        <v>80</v>
      </c>
      <c r="H2839">
        <v>1</v>
      </c>
      <c r="I2839">
        <v>4</v>
      </c>
      <c r="J2839" s="6">
        <v>43584</v>
      </c>
      <c r="K2839" s="7">
        <v>43556</v>
      </c>
      <c r="L2839" t="s">
        <v>9</v>
      </c>
    </row>
    <row r="2840" spans="1:12" x14ac:dyDescent="0.3">
      <c r="A2840" t="s">
        <v>4</v>
      </c>
      <c r="B2840" t="s">
        <v>67</v>
      </c>
      <c r="C2840" t="s">
        <v>15</v>
      </c>
      <c r="D2840" t="s">
        <v>27</v>
      </c>
      <c r="E2840">
        <v>7107.36</v>
      </c>
      <c r="F2840">
        <v>2257.6</v>
      </c>
      <c r="G2840" t="s">
        <v>80</v>
      </c>
      <c r="H2840">
        <v>1</v>
      </c>
      <c r="I2840">
        <v>10</v>
      </c>
      <c r="J2840" s="6">
        <v>43584</v>
      </c>
      <c r="K2840" s="7">
        <v>43556</v>
      </c>
      <c r="L2840" t="s">
        <v>13</v>
      </c>
    </row>
    <row r="2841" spans="1:12" x14ac:dyDescent="0.3">
      <c r="A2841" t="s">
        <v>4</v>
      </c>
      <c r="B2841" t="s">
        <v>67</v>
      </c>
      <c r="C2841" t="s">
        <v>15</v>
      </c>
      <c r="D2841" t="s">
        <v>27</v>
      </c>
      <c r="E2841">
        <v>4684.6400000000003</v>
      </c>
      <c r="F2841">
        <v>1873.86</v>
      </c>
      <c r="G2841" t="s">
        <v>80</v>
      </c>
      <c r="H2841">
        <v>1</v>
      </c>
      <c r="I2841">
        <v>8</v>
      </c>
      <c r="J2841" s="6">
        <v>43584</v>
      </c>
      <c r="K2841" s="7">
        <v>43556</v>
      </c>
      <c r="L2841" t="s">
        <v>13</v>
      </c>
    </row>
    <row r="2842" spans="1:12" x14ac:dyDescent="0.3">
      <c r="A2842" t="s">
        <v>4</v>
      </c>
      <c r="B2842" t="s">
        <v>66</v>
      </c>
      <c r="C2842" t="s">
        <v>16</v>
      </c>
      <c r="D2842" t="s">
        <v>27</v>
      </c>
      <c r="E2842">
        <v>4900.38</v>
      </c>
      <c r="F2842">
        <v>2396.9299999999998</v>
      </c>
      <c r="G2842" t="s">
        <v>80</v>
      </c>
      <c r="H2842">
        <v>1</v>
      </c>
      <c r="I2842">
        <v>7</v>
      </c>
      <c r="J2842" s="6">
        <v>43585</v>
      </c>
      <c r="K2842" s="7">
        <v>43556</v>
      </c>
      <c r="L2842" t="s">
        <v>11</v>
      </c>
    </row>
    <row r="2843" spans="1:12" x14ac:dyDescent="0.3">
      <c r="A2843" t="s">
        <v>3</v>
      </c>
      <c r="B2843" t="s">
        <v>66</v>
      </c>
      <c r="C2843" t="s">
        <v>16</v>
      </c>
      <c r="D2843" t="s">
        <v>27</v>
      </c>
      <c r="E2843">
        <v>1645.79</v>
      </c>
      <c r="F2843">
        <v>232.56</v>
      </c>
      <c r="G2843" t="s">
        <v>80</v>
      </c>
      <c r="H2843">
        <v>1</v>
      </c>
      <c r="I2843">
        <v>6</v>
      </c>
      <c r="J2843" s="6">
        <v>43585</v>
      </c>
      <c r="K2843" s="7">
        <v>43556</v>
      </c>
      <c r="L2843" t="s">
        <v>11</v>
      </c>
    </row>
    <row r="2844" spans="1:12" x14ac:dyDescent="0.3">
      <c r="A2844" t="s">
        <v>3</v>
      </c>
      <c r="B2844" t="s">
        <v>67</v>
      </c>
      <c r="C2844" t="s">
        <v>16</v>
      </c>
      <c r="D2844" t="s">
        <v>27</v>
      </c>
      <c r="E2844">
        <v>43027.4</v>
      </c>
      <c r="F2844">
        <v>21740.12</v>
      </c>
      <c r="G2844" t="s">
        <v>80</v>
      </c>
      <c r="H2844">
        <v>1</v>
      </c>
      <c r="I2844">
        <v>7</v>
      </c>
      <c r="J2844" s="6">
        <v>43585</v>
      </c>
      <c r="K2844" s="7">
        <v>43556</v>
      </c>
      <c r="L2844" t="s">
        <v>13</v>
      </c>
    </row>
    <row r="2845" spans="1:12" x14ac:dyDescent="0.3">
      <c r="A2845" t="s">
        <v>3</v>
      </c>
      <c r="B2845" t="s">
        <v>65</v>
      </c>
      <c r="C2845" t="s">
        <v>16</v>
      </c>
      <c r="D2845" t="s">
        <v>27</v>
      </c>
      <c r="E2845">
        <v>1780.86</v>
      </c>
      <c r="F2845">
        <v>-563.94000000000005</v>
      </c>
      <c r="G2845" t="s">
        <v>80</v>
      </c>
      <c r="H2845">
        <v>1</v>
      </c>
      <c r="I2845">
        <v>7</v>
      </c>
      <c r="J2845" s="6">
        <v>43585</v>
      </c>
      <c r="K2845" s="7">
        <v>43556</v>
      </c>
      <c r="L2845" t="s">
        <v>12</v>
      </c>
    </row>
    <row r="2846" spans="1:12" x14ac:dyDescent="0.3">
      <c r="A2846" t="s">
        <v>5</v>
      </c>
      <c r="B2846" t="s">
        <v>66</v>
      </c>
      <c r="C2846" t="s">
        <v>16</v>
      </c>
      <c r="D2846" t="s">
        <v>27</v>
      </c>
      <c r="E2846">
        <v>3955.68</v>
      </c>
      <c r="F2846">
        <v>-98.9</v>
      </c>
      <c r="G2846" t="s">
        <v>80</v>
      </c>
      <c r="H2846">
        <v>1</v>
      </c>
      <c r="I2846">
        <v>5</v>
      </c>
      <c r="J2846" s="6">
        <v>43585</v>
      </c>
      <c r="K2846" s="7">
        <v>43556</v>
      </c>
      <c r="L2846" t="s">
        <v>11</v>
      </c>
    </row>
    <row r="2847" spans="1:12" x14ac:dyDescent="0.3">
      <c r="A2847" t="s">
        <v>4</v>
      </c>
      <c r="B2847" t="s">
        <v>67</v>
      </c>
      <c r="C2847" t="s">
        <v>16</v>
      </c>
      <c r="D2847" t="s">
        <v>27</v>
      </c>
      <c r="E2847">
        <v>9286.2000000000007</v>
      </c>
      <c r="F2847">
        <v>-154.77000000000001</v>
      </c>
      <c r="G2847" t="s">
        <v>81</v>
      </c>
      <c r="H2847">
        <v>1</v>
      </c>
      <c r="I2847">
        <v>5</v>
      </c>
      <c r="J2847" s="6">
        <v>43586</v>
      </c>
      <c r="K2847" s="7">
        <v>43586</v>
      </c>
      <c r="L2847" t="s">
        <v>13</v>
      </c>
    </row>
    <row r="2848" spans="1:12" x14ac:dyDescent="0.3">
      <c r="A2848" t="s">
        <v>5</v>
      </c>
      <c r="B2848" t="s">
        <v>67</v>
      </c>
      <c r="C2848" t="s">
        <v>16</v>
      </c>
      <c r="D2848" t="s">
        <v>27</v>
      </c>
      <c r="E2848">
        <v>4620.99</v>
      </c>
      <c r="F2848">
        <v>2675.31</v>
      </c>
      <c r="G2848" t="s">
        <v>81</v>
      </c>
      <c r="H2848">
        <v>1</v>
      </c>
      <c r="I2848">
        <v>7</v>
      </c>
      <c r="J2848" s="6">
        <v>43586</v>
      </c>
      <c r="K2848" s="7">
        <v>43586</v>
      </c>
      <c r="L2848" t="s">
        <v>13</v>
      </c>
    </row>
    <row r="2849" spans="1:12" x14ac:dyDescent="0.3">
      <c r="A2849" t="s">
        <v>2</v>
      </c>
      <c r="B2849" t="s">
        <v>70</v>
      </c>
      <c r="C2849" t="s">
        <v>16</v>
      </c>
      <c r="D2849" t="s">
        <v>27</v>
      </c>
      <c r="E2849">
        <v>6742.88</v>
      </c>
      <c r="F2849">
        <v>1427.9</v>
      </c>
      <c r="G2849" t="s">
        <v>81</v>
      </c>
      <c r="H2849">
        <v>1</v>
      </c>
      <c r="I2849">
        <v>1</v>
      </c>
      <c r="J2849" s="6">
        <v>43586</v>
      </c>
      <c r="K2849" s="7">
        <v>43586</v>
      </c>
      <c r="L2849" t="s">
        <v>9</v>
      </c>
    </row>
    <row r="2850" spans="1:12" x14ac:dyDescent="0.3">
      <c r="A2850" t="s">
        <v>4</v>
      </c>
      <c r="B2850" t="s">
        <v>66</v>
      </c>
      <c r="C2850" t="s">
        <v>15</v>
      </c>
      <c r="D2850" t="s">
        <v>27</v>
      </c>
      <c r="E2850">
        <v>25975.56</v>
      </c>
      <c r="F2850">
        <v>14765.06</v>
      </c>
      <c r="G2850" t="s">
        <v>81</v>
      </c>
      <c r="H2850">
        <v>1</v>
      </c>
      <c r="I2850">
        <v>10</v>
      </c>
      <c r="J2850" s="6">
        <v>43586</v>
      </c>
      <c r="K2850" s="7">
        <v>43586</v>
      </c>
      <c r="L2850" t="s">
        <v>11</v>
      </c>
    </row>
    <row r="2851" spans="1:12" x14ac:dyDescent="0.3">
      <c r="A2851" t="s">
        <v>2</v>
      </c>
      <c r="B2851" t="s">
        <v>63</v>
      </c>
      <c r="C2851" t="s">
        <v>16</v>
      </c>
      <c r="D2851" t="s">
        <v>27</v>
      </c>
      <c r="E2851">
        <v>3672.61</v>
      </c>
      <c r="F2851">
        <v>1739.65</v>
      </c>
      <c r="G2851" t="s">
        <v>81</v>
      </c>
      <c r="H2851">
        <v>1</v>
      </c>
      <c r="I2851">
        <v>5</v>
      </c>
      <c r="J2851" s="6">
        <v>43586</v>
      </c>
      <c r="K2851" s="7">
        <v>43586</v>
      </c>
      <c r="L2851" t="s">
        <v>10</v>
      </c>
    </row>
    <row r="2852" spans="1:12" x14ac:dyDescent="0.3">
      <c r="A2852" t="s">
        <v>4</v>
      </c>
      <c r="B2852" t="s">
        <v>65</v>
      </c>
      <c r="C2852" t="s">
        <v>15</v>
      </c>
      <c r="D2852" t="s">
        <v>27</v>
      </c>
      <c r="E2852">
        <v>8321.4</v>
      </c>
      <c r="F2852">
        <v>1849.2</v>
      </c>
      <c r="G2852" t="s">
        <v>81</v>
      </c>
      <c r="H2852">
        <v>1</v>
      </c>
      <c r="I2852">
        <v>8</v>
      </c>
      <c r="J2852" s="6">
        <v>43586</v>
      </c>
      <c r="K2852" s="7">
        <v>43586</v>
      </c>
      <c r="L2852" t="s">
        <v>12</v>
      </c>
    </row>
    <row r="2853" spans="1:12" x14ac:dyDescent="0.3">
      <c r="A2853" t="s">
        <v>4</v>
      </c>
      <c r="B2853" t="s">
        <v>67</v>
      </c>
      <c r="C2853" t="s">
        <v>16</v>
      </c>
      <c r="D2853" t="s">
        <v>27</v>
      </c>
      <c r="E2853">
        <v>4356.68</v>
      </c>
      <c r="F2853">
        <v>2203.9699999999998</v>
      </c>
      <c r="G2853" t="s">
        <v>81</v>
      </c>
      <c r="H2853">
        <v>1</v>
      </c>
      <c r="I2853">
        <v>5</v>
      </c>
      <c r="J2853" s="6">
        <v>43586</v>
      </c>
      <c r="K2853" s="7">
        <v>43586</v>
      </c>
      <c r="L2853" t="s">
        <v>13</v>
      </c>
    </row>
    <row r="2854" spans="1:12" x14ac:dyDescent="0.3">
      <c r="A2854" t="s">
        <v>3</v>
      </c>
      <c r="B2854" t="s">
        <v>67</v>
      </c>
      <c r="C2854" t="s">
        <v>16</v>
      </c>
      <c r="D2854" t="s">
        <v>27</v>
      </c>
      <c r="E2854">
        <v>2921.53</v>
      </c>
      <c r="F2854">
        <v>830.32</v>
      </c>
      <c r="G2854" t="s">
        <v>81</v>
      </c>
      <c r="H2854">
        <v>1</v>
      </c>
      <c r="I2854">
        <v>1</v>
      </c>
      <c r="J2854" s="6">
        <v>43587</v>
      </c>
      <c r="K2854" s="7">
        <v>43586</v>
      </c>
      <c r="L2854" t="s">
        <v>13</v>
      </c>
    </row>
    <row r="2855" spans="1:12" x14ac:dyDescent="0.3">
      <c r="A2855" t="s">
        <v>4</v>
      </c>
      <c r="B2855" t="s">
        <v>66</v>
      </c>
      <c r="C2855" t="s">
        <v>16</v>
      </c>
      <c r="D2855" t="s">
        <v>27</v>
      </c>
      <c r="E2855">
        <v>11113.29</v>
      </c>
      <c r="F2855">
        <v>1754.73</v>
      </c>
      <c r="G2855" t="s">
        <v>81</v>
      </c>
      <c r="H2855">
        <v>1</v>
      </c>
      <c r="I2855">
        <v>5</v>
      </c>
      <c r="J2855" s="6">
        <v>43587</v>
      </c>
      <c r="K2855" s="7">
        <v>43586</v>
      </c>
      <c r="L2855" t="s">
        <v>11</v>
      </c>
    </row>
    <row r="2856" spans="1:12" x14ac:dyDescent="0.3">
      <c r="A2856" t="s">
        <v>3</v>
      </c>
      <c r="B2856" t="s">
        <v>67</v>
      </c>
      <c r="C2856" t="s">
        <v>16</v>
      </c>
      <c r="D2856" t="s">
        <v>27</v>
      </c>
      <c r="E2856">
        <v>2903.24</v>
      </c>
      <c r="F2856">
        <v>599.57000000000005</v>
      </c>
      <c r="G2856" t="s">
        <v>81</v>
      </c>
      <c r="H2856">
        <v>1</v>
      </c>
      <c r="I2856">
        <v>7</v>
      </c>
      <c r="J2856" s="6">
        <v>43587</v>
      </c>
      <c r="K2856" s="7">
        <v>43586</v>
      </c>
      <c r="L2856" t="s">
        <v>13</v>
      </c>
    </row>
    <row r="2857" spans="1:12" x14ac:dyDescent="0.3">
      <c r="A2857" t="s">
        <v>3</v>
      </c>
      <c r="B2857" t="s">
        <v>65</v>
      </c>
      <c r="C2857" t="s">
        <v>16</v>
      </c>
      <c r="D2857" t="s">
        <v>27</v>
      </c>
      <c r="E2857">
        <v>14321.25</v>
      </c>
      <c r="F2857">
        <v>1507.5</v>
      </c>
      <c r="G2857" t="s">
        <v>81</v>
      </c>
      <c r="H2857">
        <v>1</v>
      </c>
      <c r="I2857">
        <v>3</v>
      </c>
      <c r="J2857" s="6">
        <v>43587</v>
      </c>
      <c r="K2857" s="7">
        <v>43586</v>
      </c>
      <c r="L2857" t="s">
        <v>12</v>
      </c>
    </row>
    <row r="2858" spans="1:12" x14ac:dyDescent="0.3">
      <c r="A2858" t="s">
        <v>2</v>
      </c>
      <c r="B2858" t="s">
        <v>63</v>
      </c>
      <c r="C2858" t="s">
        <v>16</v>
      </c>
      <c r="D2858" t="s">
        <v>27</v>
      </c>
      <c r="E2858">
        <v>9913.32</v>
      </c>
      <c r="F2858">
        <v>2423.2800000000002</v>
      </c>
      <c r="G2858" t="s">
        <v>81</v>
      </c>
      <c r="H2858">
        <v>1</v>
      </c>
      <c r="I2858">
        <v>2</v>
      </c>
      <c r="J2858" s="6">
        <v>43587</v>
      </c>
      <c r="K2858" s="7">
        <v>43586</v>
      </c>
      <c r="L2858" t="s">
        <v>10</v>
      </c>
    </row>
    <row r="2859" spans="1:12" x14ac:dyDescent="0.3">
      <c r="A2859" t="s">
        <v>3</v>
      </c>
      <c r="B2859" t="s">
        <v>63</v>
      </c>
      <c r="C2859" t="s">
        <v>16</v>
      </c>
      <c r="D2859" t="s">
        <v>27</v>
      </c>
      <c r="E2859">
        <v>4353.66</v>
      </c>
      <c r="F2859">
        <v>1237.3599999999999</v>
      </c>
      <c r="G2859" t="s">
        <v>81</v>
      </c>
      <c r="H2859">
        <v>1</v>
      </c>
      <c r="I2859">
        <v>7</v>
      </c>
      <c r="J2859" s="6">
        <v>43587</v>
      </c>
      <c r="K2859" s="7">
        <v>43586</v>
      </c>
      <c r="L2859" t="s">
        <v>10</v>
      </c>
    </row>
    <row r="2860" spans="1:12" x14ac:dyDescent="0.3">
      <c r="A2860" t="s">
        <v>3</v>
      </c>
      <c r="B2860" t="s">
        <v>65</v>
      </c>
      <c r="C2860" t="s">
        <v>16</v>
      </c>
      <c r="D2860" t="s">
        <v>27</v>
      </c>
      <c r="E2860">
        <v>17376.45</v>
      </c>
      <c r="F2860">
        <v>6584.73</v>
      </c>
      <c r="G2860" t="s">
        <v>81</v>
      </c>
      <c r="H2860">
        <v>1</v>
      </c>
      <c r="I2860">
        <v>7</v>
      </c>
      <c r="J2860" s="6">
        <v>43587</v>
      </c>
      <c r="K2860" s="7">
        <v>43586</v>
      </c>
      <c r="L2860" t="s">
        <v>12</v>
      </c>
    </row>
    <row r="2861" spans="1:12" x14ac:dyDescent="0.3">
      <c r="A2861" t="s">
        <v>2</v>
      </c>
      <c r="B2861" t="s">
        <v>63</v>
      </c>
      <c r="C2861" t="s">
        <v>16</v>
      </c>
      <c r="D2861" t="s">
        <v>27</v>
      </c>
      <c r="E2861">
        <v>3513.48</v>
      </c>
      <c r="F2861">
        <v>1553.34</v>
      </c>
      <c r="G2861" t="s">
        <v>81</v>
      </c>
      <c r="H2861">
        <v>1</v>
      </c>
      <c r="I2861">
        <v>6</v>
      </c>
      <c r="J2861" s="6">
        <v>43587</v>
      </c>
      <c r="K2861" s="7">
        <v>43586</v>
      </c>
      <c r="L2861" t="s">
        <v>10</v>
      </c>
    </row>
    <row r="2862" spans="1:12" x14ac:dyDescent="0.3">
      <c r="A2862" t="s">
        <v>3</v>
      </c>
      <c r="B2862" t="s">
        <v>66</v>
      </c>
      <c r="C2862" t="s">
        <v>15</v>
      </c>
      <c r="D2862" t="s">
        <v>27</v>
      </c>
      <c r="E2862">
        <v>6893.29</v>
      </c>
      <c r="F2862">
        <v>1523.77</v>
      </c>
      <c r="G2862" t="s">
        <v>81</v>
      </c>
      <c r="H2862">
        <v>1</v>
      </c>
      <c r="I2862">
        <v>8</v>
      </c>
      <c r="J2862" s="6">
        <v>43587</v>
      </c>
      <c r="K2862" s="7">
        <v>43586</v>
      </c>
      <c r="L2862" t="s">
        <v>11</v>
      </c>
    </row>
    <row r="2863" spans="1:12" x14ac:dyDescent="0.3">
      <c r="A2863" t="s">
        <v>3</v>
      </c>
      <c r="B2863" t="s">
        <v>69</v>
      </c>
      <c r="C2863" t="s">
        <v>16</v>
      </c>
      <c r="D2863" t="s">
        <v>27</v>
      </c>
      <c r="E2863">
        <v>30666.57</v>
      </c>
      <c r="F2863">
        <v>11298.21</v>
      </c>
      <c r="G2863" t="s">
        <v>81</v>
      </c>
      <c r="H2863">
        <v>1</v>
      </c>
      <c r="I2863">
        <v>5</v>
      </c>
      <c r="J2863" s="6">
        <v>43587</v>
      </c>
      <c r="K2863" s="7">
        <v>43586</v>
      </c>
      <c r="L2863" t="s">
        <v>8</v>
      </c>
    </row>
    <row r="2864" spans="1:12" x14ac:dyDescent="0.3">
      <c r="A2864" t="s">
        <v>4</v>
      </c>
      <c r="B2864" t="s">
        <v>63</v>
      </c>
      <c r="C2864" t="s">
        <v>16</v>
      </c>
      <c r="D2864" t="s">
        <v>27</v>
      </c>
      <c r="E2864">
        <v>9406.7999999999993</v>
      </c>
      <c r="F2864">
        <v>1175.8499999999999</v>
      </c>
      <c r="G2864" t="s">
        <v>81</v>
      </c>
      <c r="H2864">
        <v>1</v>
      </c>
      <c r="I2864">
        <v>5</v>
      </c>
      <c r="J2864" s="6">
        <v>43587</v>
      </c>
      <c r="K2864" s="7">
        <v>43586</v>
      </c>
      <c r="L2864" t="s">
        <v>10</v>
      </c>
    </row>
    <row r="2865" spans="1:12" x14ac:dyDescent="0.3">
      <c r="A2865" t="s">
        <v>4</v>
      </c>
      <c r="B2865" t="s">
        <v>67</v>
      </c>
      <c r="C2865" t="s">
        <v>15</v>
      </c>
      <c r="D2865" t="s">
        <v>27</v>
      </c>
      <c r="E2865">
        <v>2145.0700000000002</v>
      </c>
      <c r="F2865">
        <v>303.11</v>
      </c>
      <c r="G2865" t="s">
        <v>81</v>
      </c>
      <c r="H2865">
        <v>1</v>
      </c>
      <c r="I2865">
        <v>8</v>
      </c>
      <c r="J2865" s="6">
        <v>43588</v>
      </c>
      <c r="K2865" s="7">
        <v>43586</v>
      </c>
      <c r="L2865" t="s">
        <v>13</v>
      </c>
    </row>
    <row r="2866" spans="1:12" x14ac:dyDescent="0.3">
      <c r="A2866" t="s">
        <v>3</v>
      </c>
      <c r="B2866" t="s">
        <v>65</v>
      </c>
      <c r="C2866" t="s">
        <v>16</v>
      </c>
      <c r="D2866" t="s">
        <v>27</v>
      </c>
      <c r="E2866">
        <v>616.4</v>
      </c>
      <c r="F2866">
        <v>174.2</v>
      </c>
      <c r="G2866" t="s">
        <v>81</v>
      </c>
      <c r="H2866">
        <v>1</v>
      </c>
      <c r="I2866">
        <v>4</v>
      </c>
      <c r="J2866" s="6">
        <v>43588</v>
      </c>
      <c r="K2866" s="7">
        <v>43586</v>
      </c>
      <c r="L2866" t="s">
        <v>12</v>
      </c>
    </row>
    <row r="2867" spans="1:12" x14ac:dyDescent="0.3">
      <c r="A2867" t="s">
        <v>5</v>
      </c>
      <c r="B2867" t="s">
        <v>63</v>
      </c>
      <c r="C2867" t="s">
        <v>15</v>
      </c>
      <c r="D2867" t="s">
        <v>27</v>
      </c>
      <c r="E2867">
        <v>5123.82</v>
      </c>
      <c r="F2867">
        <v>1348.37</v>
      </c>
      <c r="G2867" t="s">
        <v>81</v>
      </c>
      <c r="H2867">
        <v>1</v>
      </c>
      <c r="I2867">
        <v>10</v>
      </c>
      <c r="J2867" s="6">
        <v>43588</v>
      </c>
      <c r="K2867" s="7">
        <v>43586</v>
      </c>
      <c r="L2867" t="s">
        <v>10</v>
      </c>
    </row>
    <row r="2868" spans="1:12" x14ac:dyDescent="0.3">
      <c r="A2868" t="s">
        <v>4</v>
      </c>
      <c r="B2868" t="s">
        <v>70</v>
      </c>
      <c r="C2868" t="s">
        <v>16</v>
      </c>
      <c r="D2868" t="s">
        <v>27</v>
      </c>
      <c r="E2868">
        <v>18598.53</v>
      </c>
      <c r="F2868">
        <v>9005.61</v>
      </c>
      <c r="G2868" t="s">
        <v>81</v>
      </c>
      <c r="H2868">
        <v>1</v>
      </c>
      <c r="I2868">
        <v>4</v>
      </c>
      <c r="J2868" s="6">
        <v>43588</v>
      </c>
      <c r="K2868" s="7">
        <v>43586</v>
      </c>
      <c r="L2868" t="s">
        <v>9</v>
      </c>
    </row>
    <row r="2869" spans="1:12" x14ac:dyDescent="0.3">
      <c r="A2869" t="s">
        <v>2</v>
      </c>
      <c r="B2869" t="s">
        <v>65</v>
      </c>
      <c r="C2869" t="s">
        <v>16</v>
      </c>
      <c r="D2869" t="s">
        <v>27</v>
      </c>
      <c r="E2869">
        <v>21598.66</v>
      </c>
      <c r="F2869">
        <v>3052</v>
      </c>
      <c r="G2869" t="s">
        <v>81</v>
      </c>
      <c r="H2869">
        <v>1</v>
      </c>
      <c r="I2869">
        <v>7</v>
      </c>
      <c r="J2869" s="6">
        <v>43588</v>
      </c>
      <c r="K2869" s="7">
        <v>43586</v>
      </c>
      <c r="L2869" t="s">
        <v>12</v>
      </c>
    </row>
    <row r="2870" spans="1:12" x14ac:dyDescent="0.3">
      <c r="A2870" t="s">
        <v>4</v>
      </c>
      <c r="B2870" t="s">
        <v>66</v>
      </c>
      <c r="C2870" t="s">
        <v>16</v>
      </c>
      <c r="D2870" t="s">
        <v>27</v>
      </c>
      <c r="E2870">
        <v>18294.75</v>
      </c>
      <c r="F2870">
        <v>1789.71</v>
      </c>
      <c r="G2870" t="s">
        <v>81</v>
      </c>
      <c r="H2870">
        <v>1</v>
      </c>
      <c r="I2870">
        <v>5</v>
      </c>
      <c r="J2870" s="6">
        <v>43588</v>
      </c>
      <c r="K2870" s="7">
        <v>43586</v>
      </c>
      <c r="L2870" t="s">
        <v>11</v>
      </c>
    </row>
    <row r="2871" spans="1:12" x14ac:dyDescent="0.3">
      <c r="A2871" t="s">
        <v>3</v>
      </c>
      <c r="B2871" t="s">
        <v>63</v>
      </c>
      <c r="C2871" t="s">
        <v>15</v>
      </c>
      <c r="D2871" t="s">
        <v>27</v>
      </c>
      <c r="E2871">
        <v>6060.15</v>
      </c>
      <c r="F2871">
        <v>942.69</v>
      </c>
      <c r="G2871" t="s">
        <v>81</v>
      </c>
      <c r="H2871">
        <v>1</v>
      </c>
      <c r="I2871">
        <v>9</v>
      </c>
      <c r="J2871" s="6">
        <v>43588</v>
      </c>
      <c r="K2871" s="7">
        <v>43586</v>
      </c>
      <c r="L2871" t="s">
        <v>10</v>
      </c>
    </row>
    <row r="2872" spans="1:12" x14ac:dyDescent="0.3">
      <c r="A2872" t="s">
        <v>2</v>
      </c>
      <c r="B2872" t="s">
        <v>67</v>
      </c>
      <c r="C2872" t="s">
        <v>16</v>
      </c>
      <c r="D2872" t="s">
        <v>27</v>
      </c>
      <c r="E2872">
        <v>462.3</v>
      </c>
      <c r="F2872">
        <v>190.95</v>
      </c>
      <c r="G2872" t="s">
        <v>81</v>
      </c>
      <c r="H2872">
        <v>1</v>
      </c>
      <c r="I2872">
        <v>2</v>
      </c>
      <c r="J2872" s="6">
        <v>43588</v>
      </c>
      <c r="K2872" s="7">
        <v>43586</v>
      </c>
      <c r="L2872" t="s">
        <v>13</v>
      </c>
    </row>
    <row r="2873" spans="1:12" x14ac:dyDescent="0.3">
      <c r="A2873" t="s">
        <v>4</v>
      </c>
      <c r="B2873" t="s">
        <v>66</v>
      </c>
      <c r="C2873" t="s">
        <v>15</v>
      </c>
      <c r="D2873" t="s">
        <v>27</v>
      </c>
      <c r="E2873">
        <v>6213.31</v>
      </c>
      <c r="F2873">
        <v>3174.19</v>
      </c>
      <c r="G2873" t="s">
        <v>81</v>
      </c>
      <c r="H2873">
        <v>1</v>
      </c>
      <c r="I2873">
        <v>8</v>
      </c>
      <c r="J2873" s="6">
        <v>43589</v>
      </c>
      <c r="K2873" s="7">
        <v>43586</v>
      </c>
      <c r="L2873" t="s">
        <v>11</v>
      </c>
    </row>
    <row r="2874" spans="1:12" x14ac:dyDescent="0.3">
      <c r="A2874" t="s">
        <v>5</v>
      </c>
      <c r="B2874" t="s">
        <v>65</v>
      </c>
      <c r="C2874" t="s">
        <v>16</v>
      </c>
      <c r="D2874" t="s">
        <v>27</v>
      </c>
      <c r="E2874">
        <v>895.12</v>
      </c>
      <c r="F2874">
        <v>145.46</v>
      </c>
      <c r="G2874" t="s">
        <v>81</v>
      </c>
      <c r="H2874">
        <v>1</v>
      </c>
      <c r="I2874">
        <v>1</v>
      </c>
      <c r="J2874" s="6">
        <v>43589</v>
      </c>
      <c r="K2874" s="7">
        <v>43586</v>
      </c>
      <c r="L2874" t="s">
        <v>12</v>
      </c>
    </row>
    <row r="2875" spans="1:12" x14ac:dyDescent="0.3">
      <c r="A2875" t="s">
        <v>2</v>
      </c>
      <c r="B2875" t="s">
        <v>65</v>
      </c>
      <c r="C2875" t="s">
        <v>16</v>
      </c>
      <c r="D2875" t="s">
        <v>27</v>
      </c>
      <c r="E2875">
        <v>10916.44</v>
      </c>
      <c r="F2875">
        <v>2610.4499999999998</v>
      </c>
      <c r="G2875" t="s">
        <v>81</v>
      </c>
      <c r="H2875">
        <v>1</v>
      </c>
      <c r="I2875">
        <v>4</v>
      </c>
      <c r="J2875" s="6">
        <v>43589</v>
      </c>
      <c r="K2875" s="7">
        <v>43586</v>
      </c>
      <c r="L2875" t="s">
        <v>12</v>
      </c>
    </row>
    <row r="2876" spans="1:12" x14ac:dyDescent="0.3">
      <c r="A2876" t="s">
        <v>4</v>
      </c>
      <c r="B2876" t="s">
        <v>67</v>
      </c>
      <c r="C2876" t="s">
        <v>16</v>
      </c>
      <c r="D2876" t="s">
        <v>27</v>
      </c>
      <c r="E2876">
        <v>15809.32</v>
      </c>
      <c r="F2876">
        <v>4835.8</v>
      </c>
      <c r="G2876" t="s">
        <v>81</v>
      </c>
      <c r="H2876">
        <v>1</v>
      </c>
      <c r="I2876">
        <v>3</v>
      </c>
      <c r="J2876" s="6">
        <v>43589</v>
      </c>
      <c r="K2876" s="7">
        <v>43586</v>
      </c>
      <c r="L2876" t="s">
        <v>13</v>
      </c>
    </row>
    <row r="2877" spans="1:12" x14ac:dyDescent="0.3">
      <c r="A2877" t="s">
        <v>2</v>
      </c>
      <c r="B2877" t="s">
        <v>63</v>
      </c>
      <c r="C2877" t="s">
        <v>16</v>
      </c>
      <c r="D2877" t="s">
        <v>27</v>
      </c>
      <c r="E2877">
        <v>4232.72</v>
      </c>
      <c r="F2877">
        <v>579.22</v>
      </c>
      <c r="G2877" t="s">
        <v>81</v>
      </c>
      <c r="H2877">
        <v>1</v>
      </c>
      <c r="I2877">
        <v>3</v>
      </c>
      <c r="J2877" s="6">
        <v>43589</v>
      </c>
      <c r="K2877" s="7">
        <v>43586</v>
      </c>
      <c r="L2877" t="s">
        <v>10</v>
      </c>
    </row>
    <row r="2878" spans="1:12" x14ac:dyDescent="0.3">
      <c r="A2878" t="s">
        <v>4</v>
      </c>
      <c r="B2878" t="s">
        <v>70</v>
      </c>
      <c r="C2878" t="s">
        <v>16</v>
      </c>
      <c r="D2878" t="s">
        <v>27</v>
      </c>
      <c r="E2878">
        <v>6880.23</v>
      </c>
      <c r="F2878">
        <v>3440.08</v>
      </c>
      <c r="G2878" t="s">
        <v>81</v>
      </c>
      <c r="H2878">
        <v>1</v>
      </c>
      <c r="I2878">
        <v>2</v>
      </c>
      <c r="J2878" s="6">
        <v>43589</v>
      </c>
      <c r="K2878" s="7">
        <v>43586</v>
      </c>
      <c r="L2878" t="s">
        <v>9</v>
      </c>
    </row>
    <row r="2879" spans="1:12" x14ac:dyDescent="0.3">
      <c r="A2879" t="s">
        <v>4</v>
      </c>
      <c r="B2879" t="s">
        <v>63</v>
      </c>
      <c r="C2879" t="s">
        <v>16</v>
      </c>
      <c r="D2879" t="s">
        <v>27</v>
      </c>
      <c r="E2879">
        <v>8198.1200000000008</v>
      </c>
      <c r="F2879">
        <v>2243.7199999999998</v>
      </c>
      <c r="G2879" t="s">
        <v>81</v>
      </c>
      <c r="H2879">
        <v>1</v>
      </c>
      <c r="I2879">
        <v>5</v>
      </c>
      <c r="J2879" s="6">
        <v>43589</v>
      </c>
      <c r="K2879" s="7">
        <v>43586</v>
      </c>
      <c r="L2879" t="s">
        <v>10</v>
      </c>
    </row>
    <row r="2880" spans="1:12" x14ac:dyDescent="0.3">
      <c r="A2880" t="s">
        <v>5</v>
      </c>
      <c r="B2880" t="s">
        <v>63</v>
      </c>
      <c r="C2880" t="s">
        <v>16</v>
      </c>
      <c r="D2880" t="s">
        <v>27</v>
      </c>
      <c r="E2880">
        <v>18684.96</v>
      </c>
      <c r="F2880">
        <v>7473.96</v>
      </c>
      <c r="G2880" t="s">
        <v>81</v>
      </c>
      <c r="H2880">
        <v>1</v>
      </c>
      <c r="I2880">
        <v>4</v>
      </c>
      <c r="J2880" s="6">
        <v>43589</v>
      </c>
      <c r="K2880" s="7">
        <v>43586</v>
      </c>
      <c r="L2880" t="s">
        <v>10</v>
      </c>
    </row>
    <row r="2881" spans="1:12" x14ac:dyDescent="0.3">
      <c r="A2881" t="s">
        <v>5</v>
      </c>
      <c r="B2881" t="s">
        <v>63</v>
      </c>
      <c r="C2881" t="s">
        <v>16</v>
      </c>
      <c r="D2881" t="s">
        <v>27</v>
      </c>
      <c r="E2881">
        <v>837.16</v>
      </c>
      <c r="F2881">
        <v>59.09</v>
      </c>
      <c r="G2881" t="s">
        <v>81</v>
      </c>
      <c r="H2881">
        <v>1</v>
      </c>
      <c r="I2881">
        <v>2</v>
      </c>
      <c r="J2881" s="6">
        <v>43589</v>
      </c>
      <c r="K2881" s="7">
        <v>43586</v>
      </c>
      <c r="L2881" t="s">
        <v>10</v>
      </c>
    </row>
    <row r="2882" spans="1:12" x14ac:dyDescent="0.3">
      <c r="A2882" t="s">
        <v>5</v>
      </c>
      <c r="B2882" t="s">
        <v>66</v>
      </c>
      <c r="C2882" t="s">
        <v>15</v>
      </c>
      <c r="D2882" t="s">
        <v>27</v>
      </c>
      <c r="E2882">
        <v>10595.92</v>
      </c>
      <c r="F2882">
        <v>806.2</v>
      </c>
      <c r="G2882" t="s">
        <v>81</v>
      </c>
      <c r="H2882">
        <v>1</v>
      </c>
      <c r="I2882">
        <v>8</v>
      </c>
      <c r="J2882" s="6">
        <v>43589</v>
      </c>
      <c r="K2882" s="7">
        <v>43586</v>
      </c>
      <c r="L2882" t="s">
        <v>11</v>
      </c>
    </row>
    <row r="2883" spans="1:12" x14ac:dyDescent="0.3">
      <c r="A2883" t="s">
        <v>3</v>
      </c>
      <c r="B2883" t="s">
        <v>65</v>
      </c>
      <c r="C2883" t="s">
        <v>15</v>
      </c>
      <c r="D2883" t="s">
        <v>27</v>
      </c>
      <c r="E2883">
        <v>5318.46</v>
      </c>
      <c r="F2883">
        <v>1291.6400000000001</v>
      </c>
      <c r="G2883" t="s">
        <v>81</v>
      </c>
      <c r="H2883">
        <v>1</v>
      </c>
      <c r="I2883">
        <v>10</v>
      </c>
      <c r="J2883" s="6">
        <v>43589</v>
      </c>
      <c r="K2883" s="7">
        <v>43586</v>
      </c>
      <c r="L2883" t="s">
        <v>12</v>
      </c>
    </row>
    <row r="2884" spans="1:12" x14ac:dyDescent="0.3">
      <c r="A2884" t="s">
        <v>3</v>
      </c>
      <c r="B2884" t="s">
        <v>66</v>
      </c>
      <c r="C2884" t="s">
        <v>15</v>
      </c>
      <c r="D2884" t="s">
        <v>27</v>
      </c>
      <c r="E2884">
        <v>615.05999999999995</v>
      </c>
      <c r="F2884">
        <v>123</v>
      </c>
      <c r="G2884" t="s">
        <v>81</v>
      </c>
      <c r="H2884">
        <v>1</v>
      </c>
      <c r="I2884">
        <v>10</v>
      </c>
      <c r="J2884" s="6">
        <v>43589</v>
      </c>
      <c r="K2884" s="7">
        <v>43586</v>
      </c>
      <c r="L2884" t="s">
        <v>11</v>
      </c>
    </row>
    <row r="2885" spans="1:12" x14ac:dyDescent="0.3">
      <c r="A2885" t="s">
        <v>4</v>
      </c>
      <c r="B2885" t="s">
        <v>66</v>
      </c>
      <c r="C2885" t="s">
        <v>15</v>
      </c>
      <c r="D2885" t="s">
        <v>27</v>
      </c>
      <c r="E2885">
        <v>1934.96</v>
      </c>
      <c r="F2885">
        <v>1059.1400000000001</v>
      </c>
      <c r="G2885" t="s">
        <v>81</v>
      </c>
      <c r="H2885">
        <v>1</v>
      </c>
      <c r="I2885">
        <v>9</v>
      </c>
      <c r="J2885" s="6">
        <v>43589</v>
      </c>
      <c r="K2885" s="7">
        <v>43586</v>
      </c>
      <c r="L2885" t="s">
        <v>11</v>
      </c>
    </row>
    <row r="2886" spans="1:12" x14ac:dyDescent="0.3">
      <c r="A2886" t="s">
        <v>3</v>
      </c>
      <c r="B2886" t="s">
        <v>65</v>
      </c>
      <c r="C2886" t="s">
        <v>16</v>
      </c>
      <c r="D2886" t="s">
        <v>27</v>
      </c>
      <c r="E2886">
        <v>13205.7</v>
      </c>
      <c r="F2886">
        <v>7043.04</v>
      </c>
      <c r="G2886" t="s">
        <v>81</v>
      </c>
      <c r="H2886">
        <v>1</v>
      </c>
      <c r="I2886">
        <v>3</v>
      </c>
      <c r="J2886" s="6">
        <v>43589</v>
      </c>
      <c r="K2886" s="7">
        <v>43586</v>
      </c>
      <c r="L2886" t="s">
        <v>12</v>
      </c>
    </row>
    <row r="2887" spans="1:12" x14ac:dyDescent="0.3">
      <c r="A2887" t="s">
        <v>2</v>
      </c>
      <c r="B2887" t="s">
        <v>65</v>
      </c>
      <c r="C2887" t="s">
        <v>16</v>
      </c>
      <c r="D2887" t="s">
        <v>27</v>
      </c>
      <c r="E2887">
        <v>225.12</v>
      </c>
      <c r="F2887">
        <v>48.78</v>
      </c>
      <c r="G2887" t="s">
        <v>81</v>
      </c>
      <c r="H2887">
        <v>1</v>
      </c>
      <c r="I2887">
        <v>3</v>
      </c>
      <c r="J2887" s="6">
        <v>43589</v>
      </c>
      <c r="K2887" s="7">
        <v>43586</v>
      </c>
      <c r="L2887" t="s">
        <v>12</v>
      </c>
    </row>
    <row r="2888" spans="1:12" x14ac:dyDescent="0.3">
      <c r="A2888" t="s">
        <v>4</v>
      </c>
      <c r="B2888" t="s">
        <v>65</v>
      </c>
      <c r="C2888" t="s">
        <v>16</v>
      </c>
      <c r="D2888" t="s">
        <v>27</v>
      </c>
      <c r="E2888">
        <v>2024.07</v>
      </c>
      <c r="F2888">
        <v>1022.7</v>
      </c>
      <c r="G2888" t="s">
        <v>81</v>
      </c>
      <c r="H2888">
        <v>1</v>
      </c>
      <c r="I2888">
        <v>2</v>
      </c>
      <c r="J2888" s="6">
        <v>43589</v>
      </c>
      <c r="K2888" s="7">
        <v>43586</v>
      </c>
      <c r="L2888" t="s">
        <v>12</v>
      </c>
    </row>
    <row r="2889" spans="1:12" x14ac:dyDescent="0.3">
      <c r="A2889" t="s">
        <v>2</v>
      </c>
      <c r="B2889" t="s">
        <v>66</v>
      </c>
      <c r="C2889" t="s">
        <v>16</v>
      </c>
      <c r="D2889" t="s">
        <v>27</v>
      </c>
      <c r="E2889">
        <v>7574.35</v>
      </c>
      <c r="F2889">
        <v>980.2</v>
      </c>
      <c r="G2889" t="s">
        <v>81</v>
      </c>
      <c r="H2889">
        <v>1</v>
      </c>
      <c r="I2889">
        <v>1</v>
      </c>
      <c r="J2889" s="6">
        <v>43589</v>
      </c>
      <c r="K2889" s="7">
        <v>43586</v>
      </c>
      <c r="L2889" t="s">
        <v>11</v>
      </c>
    </row>
    <row r="2890" spans="1:12" x14ac:dyDescent="0.3">
      <c r="A2890" t="s">
        <v>4</v>
      </c>
      <c r="B2890" t="s">
        <v>67</v>
      </c>
      <c r="C2890" t="s">
        <v>15</v>
      </c>
      <c r="D2890" t="s">
        <v>27</v>
      </c>
      <c r="E2890">
        <v>5993.82</v>
      </c>
      <c r="F2890">
        <v>3063.48</v>
      </c>
      <c r="G2890" t="s">
        <v>81</v>
      </c>
      <c r="H2890">
        <v>1</v>
      </c>
      <c r="I2890">
        <v>10</v>
      </c>
      <c r="J2890" s="6">
        <v>43589</v>
      </c>
      <c r="K2890" s="7">
        <v>43586</v>
      </c>
      <c r="L2890" t="s">
        <v>13</v>
      </c>
    </row>
    <row r="2891" spans="1:12" x14ac:dyDescent="0.3">
      <c r="A2891" t="s">
        <v>3</v>
      </c>
      <c r="B2891" t="s">
        <v>69</v>
      </c>
      <c r="C2891" t="s">
        <v>16</v>
      </c>
      <c r="D2891" t="s">
        <v>27</v>
      </c>
      <c r="E2891">
        <v>10355.52</v>
      </c>
      <c r="F2891">
        <v>1238.1600000000001</v>
      </c>
      <c r="G2891" t="s">
        <v>81</v>
      </c>
      <c r="H2891">
        <v>1</v>
      </c>
      <c r="I2891">
        <v>5</v>
      </c>
      <c r="J2891" s="6">
        <v>43589</v>
      </c>
      <c r="K2891" s="7">
        <v>43586</v>
      </c>
      <c r="L2891" t="s">
        <v>8</v>
      </c>
    </row>
    <row r="2892" spans="1:12" x14ac:dyDescent="0.3">
      <c r="A2892" t="s">
        <v>5</v>
      </c>
      <c r="B2892" t="s">
        <v>65</v>
      </c>
      <c r="C2892" t="s">
        <v>16</v>
      </c>
      <c r="D2892" t="s">
        <v>27</v>
      </c>
      <c r="E2892">
        <v>6795.81</v>
      </c>
      <c r="F2892">
        <v>2265.27</v>
      </c>
      <c r="G2892" t="s">
        <v>81</v>
      </c>
      <c r="H2892">
        <v>1</v>
      </c>
      <c r="I2892">
        <v>7</v>
      </c>
      <c r="J2892" s="6">
        <v>43589</v>
      </c>
      <c r="K2892" s="7">
        <v>43586</v>
      </c>
      <c r="L2892" t="s">
        <v>12</v>
      </c>
    </row>
    <row r="2893" spans="1:12" x14ac:dyDescent="0.3">
      <c r="A2893" t="s">
        <v>3</v>
      </c>
      <c r="B2893" t="s">
        <v>63</v>
      </c>
      <c r="C2893" t="s">
        <v>15</v>
      </c>
      <c r="D2893" t="s">
        <v>27</v>
      </c>
      <c r="E2893">
        <v>13941.36</v>
      </c>
      <c r="F2893">
        <v>2323.56</v>
      </c>
      <c r="G2893" t="s">
        <v>81</v>
      </c>
      <c r="H2893">
        <v>1</v>
      </c>
      <c r="I2893">
        <v>10</v>
      </c>
      <c r="J2893" s="6">
        <v>43590</v>
      </c>
      <c r="K2893" s="7">
        <v>43586</v>
      </c>
      <c r="L2893" t="s">
        <v>10</v>
      </c>
    </row>
    <row r="2894" spans="1:12" x14ac:dyDescent="0.3">
      <c r="A2894" t="s">
        <v>4</v>
      </c>
      <c r="B2894" t="s">
        <v>69</v>
      </c>
      <c r="C2894" t="s">
        <v>16</v>
      </c>
      <c r="D2894" t="s">
        <v>27</v>
      </c>
      <c r="E2894">
        <v>4180.8</v>
      </c>
      <c r="F2894">
        <v>104.52</v>
      </c>
      <c r="G2894" t="s">
        <v>81</v>
      </c>
      <c r="H2894">
        <v>1</v>
      </c>
      <c r="I2894">
        <v>3</v>
      </c>
      <c r="J2894" s="6">
        <v>43590</v>
      </c>
      <c r="K2894" s="7">
        <v>43586</v>
      </c>
      <c r="L2894" t="s">
        <v>8</v>
      </c>
    </row>
    <row r="2895" spans="1:12" x14ac:dyDescent="0.3">
      <c r="A2895" t="s">
        <v>5</v>
      </c>
      <c r="B2895" t="s">
        <v>67</v>
      </c>
      <c r="C2895" t="s">
        <v>16</v>
      </c>
      <c r="D2895" t="s">
        <v>27</v>
      </c>
      <c r="E2895">
        <v>8605.48</v>
      </c>
      <c r="F2895">
        <v>2717.48</v>
      </c>
      <c r="G2895" t="s">
        <v>81</v>
      </c>
      <c r="H2895">
        <v>1</v>
      </c>
      <c r="I2895">
        <v>7</v>
      </c>
      <c r="J2895" s="6">
        <v>43590</v>
      </c>
      <c r="K2895" s="7">
        <v>43586</v>
      </c>
      <c r="L2895" t="s">
        <v>13</v>
      </c>
    </row>
    <row r="2896" spans="1:12" x14ac:dyDescent="0.3">
      <c r="A2896" t="s">
        <v>3</v>
      </c>
      <c r="B2896" t="s">
        <v>67</v>
      </c>
      <c r="C2896" t="s">
        <v>16</v>
      </c>
      <c r="D2896" t="s">
        <v>27</v>
      </c>
      <c r="E2896">
        <v>1742.67</v>
      </c>
      <c r="F2896">
        <v>813.25</v>
      </c>
      <c r="G2896" t="s">
        <v>81</v>
      </c>
      <c r="H2896">
        <v>1</v>
      </c>
      <c r="I2896">
        <v>3</v>
      </c>
      <c r="J2896" s="6">
        <v>43590</v>
      </c>
      <c r="K2896" s="7">
        <v>43586</v>
      </c>
      <c r="L2896" t="s">
        <v>13</v>
      </c>
    </row>
    <row r="2897" spans="1:12" x14ac:dyDescent="0.3">
      <c r="A2897" t="s">
        <v>2</v>
      </c>
      <c r="B2897" t="s">
        <v>63</v>
      </c>
      <c r="C2897" t="s">
        <v>16</v>
      </c>
      <c r="D2897" t="s">
        <v>27</v>
      </c>
      <c r="E2897">
        <v>19298.68</v>
      </c>
      <c r="F2897">
        <v>4875.4399999999996</v>
      </c>
      <c r="G2897" t="s">
        <v>81</v>
      </c>
      <c r="H2897">
        <v>1</v>
      </c>
      <c r="I2897">
        <v>4</v>
      </c>
      <c r="J2897" s="6">
        <v>43590</v>
      </c>
      <c r="K2897" s="7">
        <v>43586</v>
      </c>
      <c r="L2897" t="s">
        <v>10</v>
      </c>
    </row>
    <row r="2898" spans="1:12" x14ac:dyDescent="0.3">
      <c r="A2898" t="s">
        <v>3</v>
      </c>
      <c r="B2898" t="s">
        <v>66</v>
      </c>
      <c r="C2898" t="s">
        <v>16</v>
      </c>
      <c r="D2898" t="s">
        <v>27</v>
      </c>
      <c r="E2898">
        <v>4695.3599999999997</v>
      </c>
      <c r="F2898">
        <v>-1721.64</v>
      </c>
      <c r="G2898" t="s">
        <v>81</v>
      </c>
      <c r="H2898">
        <v>1</v>
      </c>
      <c r="I2898">
        <v>2</v>
      </c>
      <c r="J2898" s="6">
        <v>43590</v>
      </c>
      <c r="K2898" s="7">
        <v>43586</v>
      </c>
      <c r="L2898" t="s">
        <v>11</v>
      </c>
    </row>
    <row r="2899" spans="1:12" x14ac:dyDescent="0.3">
      <c r="A2899" t="s">
        <v>2</v>
      </c>
      <c r="B2899" t="s">
        <v>63</v>
      </c>
      <c r="C2899" t="s">
        <v>15</v>
      </c>
      <c r="D2899" t="s">
        <v>27</v>
      </c>
      <c r="E2899">
        <v>234.23</v>
      </c>
      <c r="F2899">
        <v>117.11</v>
      </c>
      <c r="G2899" t="s">
        <v>81</v>
      </c>
      <c r="H2899">
        <v>1</v>
      </c>
      <c r="I2899">
        <v>9</v>
      </c>
      <c r="J2899" s="6">
        <v>43590</v>
      </c>
      <c r="K2899" s="7">
        <v>43586</v>
      </c>
      <c r="L2899" t="s">
        <v>10</v>
      </c>
    </row>
    <row r="2900" spans="1:12" x14ac:dyDescent="0.3">
      <c r="A2900" t="s">
        <v>4</v>
      </c>
      <c r="B2900" t="s">
        <v>65</v>
      </c>
      <c r="C2900" t="s">
        <v>16</v>
      </c>
      <c r="D2900" t="s">
        <v>27</v>
      </c>
      <c r="E2900">
        <v>5066.54</v>
      </c>
      <c r="F2900">
        <v>2666.58</v>
      </c>
      <c r="G2900" t="s">
        <v>81</v>
      </c>
      <c r="H2900">
        <v>1</v>
      </c>
      <c r="I2900">
        <v>7</v>
      </c>
      <c r="J2900" s="6">
        <v>43590</v>
      </c>
      <c r="K2900" s="7">
        <v>43586</v>
      </c>
      <c r="L2900" t="s">
        <v>12</v>
      </c>
    </row>
    <row r="2901" spans="1:12" x14ac:dyDescent="0.3">
      <c r="A2901" t="s">
        <v>4</v>
      </c>
      <c r="B2901" t="s">
        <v>65</v>
      </c>
      <c r="C2901" t="s">
        <v>16</v>
      </c>
      <c r="D2901" t="s">
        <v>27</v>
      </c>
      <c r="E2901">
        <v>3400.92</v>
      </c>
      <c r="F2901">
        <v>340.08</v>
      </c>
      <c r="G2901" t="s">
        <v>81</v>
      </c>
      <c r="H2901">
        <v>1</v>
      </c>
      <c r="I2901">
        <v>5</v>
      </c>
      <c r="J2901" s="6">
        <v>43591</v>
      </c>
      <c r="K2901" s="7">
        <v>43586</v>
      </c>
      <c r="L2901" t="s">
        <v>12</v>
      </c>
    </row>
    <row r="2902" spans="1:12" x14ac:dyDescent="0.3">
      <c r="A2902" t="s">
        <v>5</v>
      </c>
      <c r="B2902" t="s">
        <v>65</v>
      </c>
      <c r="C2902" t="s">
        <v>15</v>
      </c>
      <c r="D2902" t="s">
        <v>27</v>
      </c>
      <c r="E2902">
        <v>15479.68</v>
      </c>
      <c r="F2902">
        <v>4063.44</v>
      </c>
      <c r="G2902" t="s">
        <v>81</v>
      </c>
      <c r="H2902">
        <v>1</v>
      </c>
      <c r="I2902">
        <v>8</v>
      </c>
      <c r="J2902" s="6">
        <v>43591</v>
      </c>
      <c r="K2902" s="7">
        <v>43586</v>
      </c>
      <c r="L2902" t="s">
        <v>12</v>
      </c>
    </row>
    <row r="2903" spans="1:12" x14ac:dyDescent="0.3">
      <c r="A2903" t="s">
        <v>4</v>
      </c>
      <c r="B2903" t="s">
        <v>66</v>
      </c>
      <c r="C2903" t="s">
        <v>15</v>
      </c>
      <c r="D2903" t="s">
        <v>27</v>
      </c>
      <c r="E2903">
        <v>13427.47</v>
      </c>
      <c r="F2903">
        <v>1150.94</v>
      </c>
      <c r="G2903" t="s">
        <v>81</v>
      </c>
      <c r="H2903">
        <v>1</v>
      </c>
      <c r="I2903">
        <v>8</v>
      </c>
      <c r="J2903" s="6">
        <v>43591</v>
      </c>
      <c r="K2903" s="7">
        <v>43586</v>
      </c>
      <c r="L2903" t="s">
        <v>11</v>
      </c>
    </row>
    <row r="2904" spans="1:12" x14ac:dyDescent="0.3">
      <c r="A2904" t="s">
        <v>3</v>
      </c>
      <c r="B2904" t="s">
        <v>66</v>
      </c>
      <c r="C2904" t="s">
        <v>16</v>
      </c>
      <c r="D2904" t="s">
        <v>27</v>
      </c>
      <c r="E2904">
        <v>6912.39</v>
      </c>
      <c r="F2904">
        <v>2182.86</v>
      </c>
      <c r="G2904" t="s">
        <v>81</v>
      </c>
      <c r="H2904">
        <v>1</v>
      </c>
      <c r="I2904">
        <v>4</v>
      </c>
      <c r="J2904" s="6">
        <v>43591</v>
      </c>
      <c r="K2904" s="7">
        <v>43586</v>
      </c>
      <c r="L2904" t="s">
        <v>11</v>
      </c>
    </row>
    <row r="2905" spans="1:12" x14ac:dyDescent="0.3">
      <c r="A2905" t="s">
        <v>5</v>
      </c>
      <c r="B2905" t="s">
        <v>65</v>
      </c>
      <c r="C2905" t="s">
        <v>16</v>
      </c>
      <c r="D2905" t="s">
        <v>27</v>
      </c>
      <c r="E2905">
        <v>13239.2</v>
      </c>
      <c r="F2905">
        <v>6828.64</v>
      </c>
      <c r="G2905" t="s">
        <v>81</v>
      </c>
      <c r="H2905">
        <v>1</v>
      </c>
      <c r="I2905">
        <v>5</v>
      </c>
      <c r="J2905" s="6">
        <v>43591</v>
      </c>
      <c r="K2905" s="7">
        <v>43586</v>
      </c>
      <c r="L2905" t="s">
        <v>12</v>
      </c>
    </row>
    <row r="2906" spans="1:12" x14ac:dyDescent="0.3">
      <c r="A2906" t="s">
        <v>3</v>
      </c>
      <c r="B2906" t="s">
        <v>66</v>
      </c>
      <c r="C2906" t="s">
        <v>15</v>
      </c>
      <c r="D2906" t="s">
        <v>27</v>
      </c>
      <c r="E2906">
        <v>5065.2</v>
      </c>
      <c r="F2906">
        <v>1688.4</v>
      </c>
      <c r="G2906" t="s">
        <v>81</v>
      </c>
      <c r="H2906">
        <v>1</v>
      </c>
      <c r="I2906">
        <v>10</v>
      </c>
      <c r="J2906" s="6">
        <v>43591</v>
      </c>
      <c r="K2906" s="7">
        <v>43586</v>
      </c>
      <c r="L2906" t="s">
        <v>11</v>
      </c>
    </row>
    <row r="2907" spans="1:12" x14ac:dyDescent="0.3">
      <c r="A2907" t="s">
        <v>3</v>
      </c>
      <c r="B2907" t="s">
        <v>63</v>
      </c>
      <c r="C2907" t="s">
        <v>16</v>
      </c>
      <c r="D2907" t="s">
        <v>27</v>
      </c>
      <c r="E2907">
        <v>13350.42</v>
      </c>
      <c r="F2907">
        <v>4450.1400000000003</v>
      </c>
      <c r="G2907" t="s">
        <v>81</v>
      </c>
      <c r="H2907">
        <v>1</v>
      </c>
      <c r="I2907">
        <v>3</v>
      </c>
      <c r="J2907" s="6">
        <v>43591</v>
      </c>
      <c r="K2907" s="7">
        <v>43586</v>
      </c>
      <c r="L2907" t="s">
        <v>10</v>
      </c>
    </row>
    <row r="2908" spans="1:12" x14ac:dyDescent="0.3">
      <c r="A2908" t="s">
        <v>4</v>
      </c>
      <c r="B2908" t="s">
        <v>65</v>
      </c>
      <c r="C2908" t="s">
        <v>16</v>
      </c>
      <c r="D2908" t="s">
        <v>27</v>
      </c>
      <c r="E2908">
        <v>16841.79</v>
      </c>
      <c r="F2908">
        <v>9169.44</v>
      </c>
      <c r="G2908" t="s">
        <v>81</v>
      </c>
      <c r="H2908">
        <v>1</v>
      </c>
      <c r="I2908">
        <v>1</v>
      </c>
      <c r="J2908" s="6">
        <v>43592</v>
      </c>
      <c r="K2908" s="7">
        <v>43586</v>
      </c>
      <c r="L2908" t="s">
        <v>12</v>
      </c>
    </row>
    <row r="2909" spans="1:12" x14ac:dyDescent="0.3">
      <c r="A2909" t="s">
        <v>4</v>
      </c>
      <c r="B2909" t="s">
        <v>63</v>
      </c>
      <c r="C2909" t="s">
        <v>16</v>
      </c>
      <c r="D2909" t="s">
        <v>27</v>
      </c>
      <c r="E2909">
        <v>3601.92</v>
      </c>
      <c r="F2909">
        <v>1183.5</v>
      </c>
      <c r="G2909" t="s">
        <v>81</v>
      </c>
      <c r="H2909">
        <v>1</v>
      </c>
      <c r="I2909">
        <v>2</v>
      </c>
      <c r="J2909" s="6">
        <v>43592</v>
      </c>
      <c r="K2909" s="7">
        <v>43586</v>
      </c>
      <c r="L2909" t="s">
        <v>10</v>
      </c>
    </row>
    <row r="2910" spans="1:12" x14ac:dyDescent="0.3">
      <c r="A2910" t="s">
        <v>4</v>
      </c>
      <c r="B2910" t="s">
        <v>67</v>
      </c>
      <c r="C2910" t="s">
        <v>15</v>
      </c>
      <c r="D2910" t="s">
        <v>27</v>
      </c>
      <c r="E2910">
        <v>11807.07</v>
      </c>
      <c r="F2910">
        <v>6711.37</v>
      </c>
      <c r="G2910" t="s">
        <v>81</v>
      </c>
      <c r="H2910">
        <v>1</v>
      </c>
      <c r="I2910">
        <v>9</v>
      </c>
      <c r="J2910" s="6">
        <v>43592</v>
      </c>
      <c r="K2910" s="7">
        <v>43586</v>
      </c>
      <c r="L2910" t="s">
        <v>13</v>
      </c>
    </row>
    <row r="2911" spans="1:12" x14ac:dyDescent="0.3">
      <c r="A2911" t="s">
        <v>5</v>
      </c>
      <c r="B2911" t="s">
        <v>63</v>
      </c>
      <c r="C2911" t="s">
        <v>15</v>
      </c>
      <c r="D2911" t="s">
        <v>27</v>
      </c>
      <c r="E2911">
        <v>16752.68</v>
      </c>
      <c r="F2911">
        <v>2821.49</v>
      </c>
      <c r="G2911" t="s">
        <v>81</v>
      </c>
      <c r="H2911">
        <v>1</v>
      </c>
      <c r="I2911">
        <v>8</v>
      </c>
      <c r="J2911" s="6">
        <v>43592</v>
      </c>
      <c r="K2911" s="7">
        <v>43586</v>
      </c>
      <c r="L2911" t="s">
        <v>10</v>
      </c>
    </row>
    <row r="2912" spans="1:12" x14ac:dyDescent="0.3">
      <c r="A2912" t="s">
        <v>3</v>
      </c>
      <c r="B2912" t="s">
        <v>70</v>
      </c>
      <c r="C2912" t="s">
        <v>15</v>
      </c>
      <c r="D2912" t="s">
        <v>27</v>
      </c>
      <c r="E2912">
        <v>3044.48</v>
      </c>
      <c r="F2912">
        <v>570.84</v>
      </c>
      <c r="G2912" t="s">
        <v>81</v>
      </c>
      <c r="H2912">
        <v>1</v>
      </c>
      <c r="I2912">
        <v>8</v>
      </c>
      <c r="J2912" s="6">
        <v>43592</v>
      </c>
      <c r="K2912" s="7">
        <v>43586</v>
      </c>
      <c r="L2912" t="s">
        <v>9</v>
      </c>
    </row>
    <row r="2913" spans="1:12" x14ac:dyDescent="0.3">
      <c r="A2913" t="s">
        <v>5</v>
      </c>
      <c r="B2913" t="s">
        <v>63</v>
      </c>
      <c r="C2913" t="s">
        <v>15</v>
      </c>
      <c r="D2913" t="s">
        <v>27</v>
      </c>
      <c r="E2913">
        <v>15933.94</v>
      </c>
      <c r="F2913">
        <v>3290.69</v>
      </c>
      <c r="G2913" t="s">
        <v>81</v>
      </c>
      <c r="H2913">
        <v>1</v>
      </c>
      <c r="I2913">
        <v>10</v>
      </c>
      <c r="J2913" s="6">
        <v>43592</v>
      </c>
      <c r="K2913" s="7">
        <v>43586</v>
      </c>
      <c r="L2913" t="s">
        <v>10</v>
      </c>
    </row>
    <row r="2914" spans="1:12" x14ac:dyDescent="0.3">
      <c r="A2914" t="s">
        <v>3</v>
      </c>
      <c r="B2914" t="s">
        <v>70</v>
      </c>
      <c r="C2914" t="s">
        <v>15</v>
      </c>
      <c r="D2914" t="s">
        <v>27</v>
      </c>
      <c r="E2914">
        <v>5214.74</v>
      </c>
      <c r="F2914">
        <v>2210.6</v>
      </c>
      <c r="G2914" t="s">
        <v>81</v>
      </c>
      <c r="H2914">
        <v>1</v>
      </c>
      <c r="I2914">
        <v>8</v>
      </c>
      <c r="J2914" s="6">
        <v>43592</v>
      </c>
      <c r="K2914" s="7">
        <v>43586</v>
      </c>
      <c r="L2914" t="s">
        <v>9</v>
      </c>
    </row>
    <row r="2915" spans="1:12" x14ac:dyDescent="0.3">
      <c r="A2915" t="s">
        <v>4</v>
      </c>
      <c r="B2915" t="s">
        <v>67</v>
      </c>
      <c r="C2915" t="s">
        <v>15</v>
      </c>
      <c r="D2915" t="s">
        <v>27</v>
      </c>
      <c r="E2915">
        <v>6053.05</v>
      </c>
      <c r="F2915">
        <v>1973.83</v>
      </c>
      <c r="G2915" t="s">
        <v>81</v>
      </c>
      <c r="H2915">
        <v>1</v>
      </c>
      <c r="I2915">
        <v>8</v>
      </c>
      <c r="J2915" s="6">
        <v>43592</v>
      </c>
      <c r="K2915" s="7">
        <v>43586</v>
      </c>
      <c r="L2915" t="s">
        <v>13</v>
      </c>
    </row>
    <row r="2916" spans="1:12" x14ac:dyDescent="0.3">
      <c r="A2916" t="s">
        <v>3</v>
      </c>
      <c r="B2916" t="s">
        <v>63</v>
      </c>
      <c r="C2916" t="s">
        <v>16</v>
      </c>
      <c r="D2916" t="s">
        <v>27</v>
      </c>
      <c r="E2916">
        <v>12411.75</v>
      </c>
      <c r="F2916">
        <v>3396.9</v>
      </c>
      <c r="G2916" t="s">
        <v>81</v>
      </c>
      <c r="H2916">
        <v>1</v>
      </c>
      <c r="I2916">
        <v>7</v>
      </c>
      <c r="J2916" s="6">
        <v>43592</v>
      </c>
      <c r="K2916" s="7">
        <v>43586</v>
      </c>
      <c r="L2916" t="s">
        <v>10</v>
      </c>
    </row>
    <row r="2917" spans="1:12" x14ac:dyDescent="0.3">
      <c r="A2917" t="s">
        <v>3</v>
      </c>
      <c r="B2917" t="s">
        <v>65</v>
      </c>
      <c r="C2917" t="s">
        <v>16</v>
      </c>
      <c r="D2917" t="s">
        <v>27</v>
      </c>
      <c r="E2917">
        <v>14694.98</v>
      </c>
      <c r="F2917">
        <v>2875.1</v>
      </c>
      <c r="G2917" t="s">
        <v>81</v>
      </c>
      <c r="H2917">
        <v>1</v>
      </c>
      <c r="I2917">
        <v>3</v>
      </c>
      <c r="J2917" s="6">
        <v>43593</v>
      </c>
      <c r="K2917" s="7">
        <v>43586</v>
      </c>
      <c r="L2917" t="s">
        <v>12</v>
      </c>
    </row>
    <row r="2918" spans="1:12" x14ac:dyDescent="0.3">
      <c r="A2918" t="s">
        <v>4</v>
      </c>
      <c r="B2918" t="s">
        <v>66</v>
      </c>
      <c r="C2918" t="s">
        <v>16</v>
      </c>
      <c r="D2918" t="s">
        <v>27</v>
      </c>
      <c r="E2918">
        <v>9528.41</v>
      </c>
      <c r="F2918">
        <v>1905.68</v>
      </c>
      <c r="G2918" t="s">
        <v>81</v>
      </c>
      <c r="H2918">
        <v>1</v>
      </c>
      <c r="I2918">
        <v>3</v>
      </c>
      <c r="J2918" s="6">
        <v>43593</v>
      </c>
      <c r="K2918" s="7">
        <v>43586</v>
      </c>
      <c r="L2918" t="s">
        <v>11</v>
      </c>
    </row>
    <row r="2919" spans="1:12" x14ac:dyDescent="0.3">
      <c r="A2919" t="s">
        <v>3</v>
      </c>
      <c r="B2919" t="s">
        <v>66</v>
      </c>
      <c r="C2919" t="s">
        <v>16</v>
      </c>
      <c r="D2919" t="s">
        <v>27</v>
      </c>
      <c r="E2919">
        <v>7544.74</v>
      </c>
      <c r="F2919">
        <v>1476.18</v>
      </c>
      <c r="G2919" t="s">
        <v>81</v>
      </c>
      <c r="H2919">
        <v>1</v>
      </c>
      <c r="I2919">
        <v>1</v>
      </c>
      <c r="J2919" s="6">
        <v>43593</v>
      </c>
      <c r="K2919" s="7">
        <v>43586</v>
      </c>
      <c r="L2919" t="s">
        <v>11</v>
      </c>
    </row>
    <row r="2920" spans="1:12" x14ac:dyDescent="0.3">
      <c r="A2920" t="s">
        <v>2</v>
      </c>
      <c r="B2920" t="s">
        <v>63</v>
      </c>
      <c r="C2920" t="s">
        <v>16</v>
      </c>
      <c r="D2920" t="s">
        <v>27</v>
      </c>
      <c r="E2920">
        <v>702.7</v>
      </c>
      <c r="F2920">
        <v>68.739999999999995</v>
      </c>
      <c r="G2920" t="s">
        <v>81</v>
      </c>
      <c r="H2920">
        <v>1</v>
      </c>
      <c r="I2920">
        <v>6</v>
      </c>
      <c r="J2920" s="6">
        <v>43593</v>
      </c>
      <c r="K2920" s="7">
        <v>43586</v>
      </c>
      <c r="L2920" t="s">
        <v>10</v>
      </c>
    </row>
    <row r="2921" spans="1:12" x14ac:dyDescent="0.3">
      <c r="A2921" t="s">
        <v>5</v>
      </c>
      <c r="B2921" t="s">
        <v>67</v>
      </c>
      <c r="C2921" t="s">
        <v>15</v>
      </c>
      <c r="D2921" t="s">
        <v>27</v>
      </c>
      <c r="E2921">
        <v>7939.23</v>
      </c>
      <c r="F2921">
        <v>1553.31</v>
      </c>
      <c r="G2921" t="s">
        <v>81</v>
      </c>
      <c r="H2921">
        <v>1</v>
      </c>
      <c r="I2921">
        <v>9</v>
      </c>
      <c r="J2921" s="6">
        <v>43593</v>
      </c>
      <c r="K2921" s="7">
        <v>43586</v>
      </c>
      <c r="L2921" t="s">
        <v>13</v>
      </c>
    </row>
    <row r="2922" spans="1:12" x14ac:dyDescent="0.3">
      <c r="A2922" t="s">
        <v>3</v>
      </c>
      <c r="B2922" t="s">
        <v>63</v>
      </c>
      <c r="C2922" t="s">
        <v>16</v>
      </c>
      <c r="D2922" t="s">
        <v>27</v>
      </c>
      <c r="E2922">
        <v>6464.16</v>
      </c>
      <c r="F2922">
        <v>3088.4</v>
      </c>
      <c r="G2922" t="s">
        <v>81</v>
      </c>
      <c r="H2922">
        <v>1</v>
      </c>
      <c r="I2922">
        <v>1</v>
      </c>
      <c r="J2922" s="6">
        <v>43593</v>
      </c>
      <c r="K2922" s="7">
        <v>43586</v>
      </c>
      <c r="L2922" t="s">
        <v>10</v>
      </c>
    </row>
    <row r="2923" spans="1:12" x14ac:dyDescent="0.3">
      <c r="A2923" t="s">
        <v>2</v>
      </c>
      <c r="B2923" t="s">
        <v>70</v>
      </c>
      <c r="C2923" t="s">
        <v>16</v>
      </c>
      <c r="D2923" t="s">
        <v>27</v>
      </c>
      <c r="E2923">
        <v>7638</v>
      </c>
      <c r="F2923">
        <v>1768.8</v>
      </c>
      <c r="G2923" t="s">
        <v>81</v>
      </c>
      <c r="H2923">
        <v>1</v>
      </c>
      <c r="I2923">
        <v>7</v>
      </c>
      <c r="J2923" s="6">
        <v>43593</v>
      </c>
      <c r="K2923" s="7">
        <v>43586</v>
      </c>
      <c r="L2923" t="s">
        <v>9</v>
      </c>
    </row>
    <row r="2924" spans="1:12" x14ac:dyDescent="0.3">
      <c r="A2924" t="s">
        <v>3</v>
      </c>
      <c r="B2924" t="s">
        <v>69</v>
      </c>
      <c r="C2924" t="s">
        <v>16</v>
      </c>
      <c r="D2924" t="s">
        <v>27</v>
      </c>
      <c r="E2924">
        <v>18110.099999999999</v>
      </c>
      <c r="F2924">
        <v>9161.58</v>
      </c>
      <c r="G2924" t="s">
        <v>81</v>
      </c>
      <c r="H2924">
        <v>1</v>
      </c>
      <c r="I2924">
        <v>2</v>
      </c>
      <c r="J2924" s="6">
        <v>43593</v>
      </c>
      <c r="K2924" s="7">
        <v>43586</v>
      </c>
      <c r="L2924" t="s">
        <v>8</v>
      </c>
    </row>
    <row r="2925" spans="1:12" x14ac:dyDescent="0.3">
      <c r="A2925" t="s">
        <v>3</v>
      </c>
      <c r="B2925" t="s">
        <v>63</v>
      </c>
      <c r="C2925" t="s">
        <v>16</v>
      </c>
      <c r="D2925" t="s">
        <v>27</v>
      </c>
      <c r="E2925">
        <v>814.72</v>
      </c>
      <c r="F2925">
        <v>222.96</v>
      </c>
      <c r="G2925" t="s">
        <v>81</v>
      </c>
      <c r="H2925">
        <v>1</v>
      </c>
      <c r="I2925">
        <v>6</v>
      </c>
      <c r="J2925" s="6">
        <v>43594</v>
      </c>
      <c r="K2925" s="7">
        <v>43586</v>
      </c>
      <c r="L2925" t="s">
        <v>10</v>
      </c>
    </row>
    <row r="2926" spans="1:12" x14ac:dyDescent="0.3">
      <c r="A2926" t="s">
        <v>5</v>
      </c>
      <c r="B2926" t="s">
        <v>67</v>
      </c>
      <c r="C2926" t="s">
        <v>16</v>
      </c>
      <c r="D2926" t="s">
        <v>27</v>
      </c>
      <c r="E2926">
        <v>3131.58</v>
      </c>
      <c r="F2926">
        <v>1747.08</v>
      </c>
      <c r="G2926" t="s">
        <v>81</v>
      </c>
      <c r="H2926">
        <v>1</v>
      </c>
      <c r="I2926">
        <v>1</v>
      </c>
      <c r="J2926" s="6">
        <v>43594</v>
      </c>
      <c r="K2926" s="7">
        <v>43586</v>
      </c>
      <c r="L2926" t="s">
        <v>13</v>
      </c>
    </row>
    <row r="2927" spans="1:12" x14ac:dyDescent="0.3">
      <c r="A2927" t="s">
        <v>5</v>
      </c>
      <c r="B2927" t="s">
        <v>63</v>
      </c>
      <c r="C2927" t="s">
        <v>16</v>
      </c>
      <c r="D2927" t="s">
        <v>27</v>
      </c>
      <c r="E2927">
        <v>3704.43</v>
      </c>
      <c r="F2927">
        <v>1247.81</v>
      </c>
      <c r="G2927" t="s">
        <v>81</v>
      </c>
      <c r="H2927">
        <v>1</v>
      </c>
      <c r="I2927">
        <v>3</v>
      </c>
      <c r="J2927" s="6">
        <v>43594</v>
      </c>
      <c r="K2927" s="7">
        <v>43586</v>
      </c>
      <c r="L2927" t="s">
        <v>10</v>
      </c>
    </row>
    <row r="2928" spans="1:12" x14ac:dyDescent="0.3">
      <c r="A2928" t="s">
        <v>4</v>
      </c>
      <c r="B2928" t="s">
        <v>70</v>
      </c>
      <c r="C2928" t="s">
        <v>15</v>
      </c>
      <c r="D2928" t="s">
        <v>27</v>
      </c>
      <c r="E2928">
        <v>6078.24</v>
      </c>
      <c r="F2928">
        <v>1595.51</v>
      </c>
      <c r="G2928" t="s">
        <v>81</v>
      </c>
      <c r="H2928">
        <v>1</v>
      </c>
      <c r="I2928">
        <v>10</v>
      </c>
      <c r="J2928" s="6">
        <v>43594</v>
      </c>
      <c r="K2928" s="7">
        <v>43586</v>
      </c>
      <c r="L2928" t="s">
        <v>9</v>
      </c>
    </row>
    <row r="2929" spans="1:12" x14ac:dyDescent="0.3">
      <c r="A2929" t="s">
        <v>4</v>
      </c>
      <c r="B2929" t="s">
        <v>65</v>
      </c>
      <c r="C2929" t="s">
        <v>16</v>
      </c>
      <c r="D2929" t="s">
        <v>27</v>
      </c>
      <c r="E2929">
        <v>11936.72</v>
      </c>
      <c r="F2929">
        <v>2527.7600000000002</v>
      </c>
      <c r="G2929" t="s">
        <v>81</v>
      </c>
      <c r="H2929">
        <v>1</v>
      </c>
      <c r="I2929">
        <v>1</v>
      </c>
      <c r="J2929" s="6">
        <v>43594</v>
      </c>
      <c r="K2929" s="7">
        <v>43586</v>
      </c>
      <c r="L2929" t="s">
        <v>12</v>
      </c>
    </row>
    <row r="2930" spans="1:12" x14ac:dyDescent="0.3">
      <c r="A2930" t="s">
        <v>3</v>
      </c>
      <c r="B2930" t="s">
        <v>66</v>
      </c>
      <c r="C2930" t="s">
        <v>16</v>
      </c>
      <c r="D2930" t="s">
        <v>27</v>
      </c>
      <c r="E2930">
        <v>12831.84</v>
      </c>
      <c r="F2930">
        <v>5673.01</v>
      </c>
      <c r="G2930" t="s">
        <v>81</v>
      </c>
      <c r="H2930">
        <v>1</v>
      </c>
      <c r="I2930">
        <v>3</v>
      </c>
      <c r="J2930" s="6">
        <v>43594</v>
      </c>
      <c r="K2930" s="7">
        <v>43586</v>
      </c>
      <c r="L2930" t="s">
        <v>11</v>
      </c>
    </row>
    <row r="2931" spans="1:12" x14ac:dyDescent="0.3">
      <c r="A2931" t="s">
        <v>5</v>
      </c>
      <c r="B2931" t="s">
        <v>65</v>
      </c>
      <c r="C2931" t="s">
        <v>16</v>
      </c>
      <c r="D2931" t="s">
        <v>27</v>
      </c>
      <c r="E2931">
        <v>1049.22</v>
      </c>
      <c r="F2931">
        <v>128.22</v>
      </c>
      <c r="G2931" t="s">
        <v>81</v>
      </c>
      <c r="H2931">
        <v>1</v>
      </c>
      <c r="I2931">
        <v>1</v>
      </c>
      <c r="J2931" s="6">
        <v>43594</v>
      </c>
      <c r="K2931" s="7">
        <v>43586</v>
      </c>
      <c r="L2931" t="s">
        <v>12</v>
      </c>
    </row>
    <row r="2932" spans="1:12" x14ac:dyDescent="0.3">
      <c r="A2932" t="s">
        <v>4</v>
      </c>
      <c r="B2932" t="s">
        <v>66</v>
      </c>
      <c r="C2932" t="s">
        <v>16</v>
      </c>
      <c r="D2932" t="s">
        <v>27</v>
      </c>
      <c r="E2932">
        <v>432.82</v>
      </c>
      <c r="F2932">
        <v>71.28</v>
      </c>
      <c r="G2932" t="s">
        <v>81</v>
      </c>
      <c r="H2932">
        <v>1</v>
      </c>
      <c r="I2932">
        <v>4</v>
      </c>
      <c r="J2932" s="6">
        <v>43594</v>
      </c>
      <c r="K2932" s="7">
        <v>43586</v>
      </c>
      <c r="L2932" t="s">
        <v>11</v>
      </c>
    </row>
    <row r="2933" spans="1:12" x14ac:dyDescent="0.3">
      <c r="A2933" t="s">
        <v>3</v>
      </c>
      <c r="B2933" t="s">
        <v>69</v>
      </c>
      <c r="C2933" t="s">
        <v>16</v>
      </c>
      <c r="D2933" t="s">
        <v>27</v>
      </c>
      <c r="E2933">
        <v>6082.26</v>
      </c>
      <c r="F2933">
        <v>2289.7800000000002</v>
      </c>
      <c r="G2933" t="s">
        <v>81</v>
      </c>
      <c r="H2933">
        <v>1</v>
      </c>
      <c r="I2933">
        <v>3</v>
      </c>
      <c r="J2933" s="6">
        <v>43594</v>
      </c>
      <c r="K2933" s="7">
        <v>43586</v>
      </c>
      <c r="L2933" t="s">
        <v>8</v>
      </c>
    </row>
    <row r="2934" spans="1:12" x14ac:dyDescent="0.3">
      <c r="A2934" t="s">
        <v>3</v>
      </c>
      <c r="B2934" t="s">
        <v>69</v>
      </c>
      <c r="C2934" t="s">
        <v>16</v>
      </c>
      <c r="D2934" t="s">
        <v>27</v>
      </c>
      <c r="E2934">
        <v>13495.14</v>
      </c>
      <c r="F2934">
        <v>6747.54</v>
      </c>
      <c r="G2934" t="s">
        <v>81</v>
      </c>
      <c r="H2934">
        <v>1</v>
      </c>
      <c r="I2934">
        <v>5</v>
      </c>
      <c r="J2934" s="6">
        <v>43595</v>
      </c>
      <c r="K2934" s="7">
        <v>43586</v>
      </c>
      <c r="L2934" t="s">
        <v>8</v>
      </c>
    </row>
    <row r="2935" spans="1:12" x14ac:dyDescent="0.3">
      <c r="A2935" t="s">
        <v>4</v>
      </c>
      <c r="B2935" t="s">
        <v>63</v>
      </c>
      <c r="C2935" t="s">
        <v>16</v>
      </c>
      <c r="D2935" t="s">
        <v>27</v>
      </c>
      <c r="E2935">
        <v>21252.73</v>
      </c>
      <c r="F2935">
        <v>3131.97</v>
      </c>
      <c r="G2935" t="s">
        <v>81</v>
      </c>
      <c r="H2935">
        <v>1</v>
      </c>
      <c r="I2935">
        <v>4</v>
      </c>
      <c r="J2935" s="6">
        <v>43595</v>
      </c>
      <c r="K2935" s="7">
        <v>43586</v>
      </c>
      <c r="L2935" t="s">
        <v>10</v>
      </c>
    </row>
    <row r="2936" spans="1:12" x14ac:dyDescent="0.3">
      <c r="A2936" t="s">
        <v>5</v>
      </c>
      <c r="B2936" t="s">
        <v>63</v>
      </c>
      <c r="C2936" t="s">
        <v>16</v>
      </c>
      <c r="D2936" t="s">
        <v>27</v>
      </c>
      <c r="E2936">
        <v>18430.36</v>
      </c>
      <c r="F2936">
        <v>9215.16</v>
      </c>
      <c r="G2936" t="s">
        <v>81</v>
      </c>
      <c r="H2936">
        <v>1</v>
      </c>
      <c r="I2936">
        <v>3</v>
      </c>
      <c r="J2936" s="6">
        <v>43595</v>
      </c>
      <c r="K2936" s="7">
        <v>43586</v>
      </c>
      <c r="L2936" t="s">
        <v>10</v>
      </c>
    </row>
    <row r="2937" spans="1:12" x14ac:dyDescent="0.3">
      <c r="A2937" t="s">
        <v>3</v>
      </c>
      <c r="B2937" t="s">
        <v>66</v>
      </c>
      <c r="C2937" t="s">
        <v>16</v>
      </c>
      <c r="D2937" t="s">
        <v>27</v>
      </c>
      <c r="E2937">
        <v>825.77</v>
      </c>
      <c r="F2937">
        <v>301.17</v>
      </c>
      <c r="G2937" t="s">
        <v>81</v>
      </c>
      <c r="H2937">
        <v>1</v>
      </c>
      <c r="I2937">
        <v>3</v>
      </c>
      <c r="J2937" s="6">
        <v>43595</v>
      </c>
      <c r="K2937" s="7">
        <v>43586</v>
      </c>
      <c r="L2937" t="s">
        <v>11</v>
      </c>
    </row>
    <row r="2938" spans="1:12" x14ac:dyDescent="0.3">
      <c r="A2938" t="s">
        <v>3</v>
      </c>
      <c r="B2938" t="s">
        <v>66</v>
      </c>
      <c r="C2938" t="s">
        <v>16</v>
      </c>
      <c r="D2938" t="s">
        <v>27</v>
      </c>
      <c r="E2938">
        <v>712.88</v>
      </c>
      <c r="F2938">
        <v>305.52</v>
      </c>
      <c r="G2938" t="s">
        <v>81</v>
      </c>
      <c r="H2938">
        <v>1</v>
      </c>
      <c r="I2938">
        <v>5</v>
      </c>
      <c r="J2938" s="6">
        <v>43595</v>
      </c>
      <c r="K2938" s="7">
        <v>43586</v>
      </c>
      <c r="L2938" t="s">
        <v>11</v>
      </c>
    </row>
    <row r="2939" spans="1:12" x14ac:dyDescent="0.3">
      <c r="A2939" t="s">
        <v>4</v>
      </c>
      <c r="B2939" t="s">
        <v>63</v>
      </c>
      <c r="C2939" t="s">
        <v>16</v>
      </c>
      <c r="D2939" t="s">
        <v>27</v>
      </c>
      <c r="E2939">
        <v>148.07</v>
      </c>
      <c r="F2939">
        <v>50.52</v>
      </c>
      <c r="G2939" t="s">
        <v>81</v>
      </c>
      <c r="H2939">
        <v>1</v>
      </c>
      <c r="I2939">
        <v>1</v>
      </c>
      <c r="J2939" s="6">
        <v>43595</v>
      </c>
      <c r="K2939" s="7">
        <v>43586</v>
      </c>
      <c r="L2939" t="s">
        <v>10</v>
      </c>
    </row>
    <row r="2940" spans="1:12" x14ac:dyDescent="0.3">
      <c r="A2940" t="s">
        <v>3</v>
      </c>
      <c r="B2940" t="s">
        <v>63</v>
      </c>
      <c r="C2940" t="s">
        <v>16</v>
      </c>
      <c r="D2940" t="s">
        <v>27</v>
      </c>
      <c r="E2940">
        <v>5346.6</v>
      </c>
      <c r="F2940">
        <v>1688.4</v>
      </c>
      <c r="G2940" t="s">
        <v>81</v>
      </c>
      <c r="H2940">
        <v>1</v>
      </c>
      <c r="I2940">
        <v>4</v>
      </c>
      <c r="J2940" s="6">
        <v>43595</v>
      </c>
      <c r="K2940" s="7">
        <v>43586</v>
      </c>
      <c r="L2940" t="s">
        <v>10</v>
      </c>
    </row>
    <row r="2941" spans="1:12" x14ac:dyDescent="0.3">
      <c r="A2941" t="s">
        <v>5</v>
      </c>
      <c r="B2941" t="s">
        <v>67</v>
      </c>
      <c r="C2941" t="s">
        <v>16</v>
      </c>
      <c r="D2941" t="s">
        <v>27</v>
      </c>
      <c r="E2941">
        <v>2283.36</v>
      </c>
      <c r="F2941">
        <v>-142.71</v>
      </c>
      <c r="G2941" t="s">
        <v>81</v>
      </c>
      <c r="H2941">
        <v>1</v>
      </c>
      <c r="I2941">
        <v>3</v>
      </c>
      <c r="J2941" s="6">
        <v>43596</v>
      </c>
      <c r="K2941" s="7">
        <v>43586</v>
      </c>
      <c r="L2941" t="s">
        <v>13</v>
      </c>
    </row>
    <row r="2942" spans="1:12" x14ac:dyDescent="0.3">
      <c r="A2942" t="s">
        <v>3</v>
      </c>
      <c r="B2942" t="s">
        <v>65</v>
      </c>
      <c r="C2942" t="s">
        <v>16</v>
      </c>
      <c r="D2942" t="s">
        <v>27</v>
      </c>
      <c r="E2942">
        <v>3112.82</v>
      </c>
      <c r="F2942">
        <v>981.21</v>
      </c>
      <c r="G2942" t="s">
        <v>81</v>
      </c>
      <c r="H2942">
        <v>1</v>
      </c>
      <c r="I2942">
        <v>2</v>
      </c>
      <c r="J2942" s="6">
        <v>43596</v>
      </c>
      <c r="K2942" s="7">
        <v>43586</v>
      </c>
      <c r="L2942" t="s">
        <v>12</v>
      </c>
    </row>
    <row r="2943" spans="1:12" x14ac:dyDescent="0.3">
      <c r="A2943" t="s">
        <v>3</v>
      </c>
      <c r="B2943" t="s">
        <v>70</v>
      </c>
      <c r="C2943" t="s">
        <v>16</v>
      </c>
      <c r="D2943" t="s">
        <v>27</v>
      </c>
      <c r="E2943">
        <v>2579.84</v>
      </c>
      <c r="F2943">
        <v>364.22</v>
      </c>
      <c r="G2943" t="s">
        <v>81</v>
      </c>
      <c r="H2943">
        <v>1</v>
      </c>
      <c r="I2943">
        <v>7</v>
      </c>
      <c r="J2943" s="6">
        <v>43596</v>
      </c>
      <c r="K2943" s="7">
        <v>43586</v>
      </c>
      <c r="L2943" t="s">
        <v>9</v>
      </c>
    </row>
    <row r="2944" spans="1:12" x14ac:dyDescent="0.3">
      <c r="A2944" t="s">
        <v>4</v>
      </c>
      <c r="B2944" t="s">
        <v>63</v>
      </c>
      <c r="C2944" t="s">
        <v>16</v>
      </c>
      <c r="D2944" t="s">
        <v>27</v>
      </c>
      <c r="E2944">
        <v>18910.080000000002</v>
      </c>
      <c r="F2944">
        <v>3782</v>
      </c>
      <c r="G2944" t="s">
        <v>81</v>
      </c>
      <c r="H2944">
        <v>1</v>
      </c>
      <c r="I2944">
        <v>7</v>
      </c>
      <c r="J2944" s="6">
        <v>43596</v>
      </c>
      <c r="K2944" s="7">
        <v>43586</v>
      </c>
      <c r="L2944" t="s">
        <v>10</v>
      </c>
    </row>
    <row r="2945" spans="1:12" x14ac:dyDescent="0.3">
      <c r="A2945" t="s">
        <v>3</v>
      </c>
      <c r="B2945" t="s">
        <v>67</v>
      </c>
      <c r="C2945" t="s">
        <v>16</v>
      </c>
      <c r="D2945" t="s">
        <v>27</v>
      </c>
      <c r="E2945">
        <v>28911.84</v>
      </c>
      <c r="F2945">
        <v>6746.08</v>
      </c>
      <c r="G2945" t="s">
        <v>81</v>
      </c>
      <c r="H2945">
        <v>1</v>
      </c>
      <c r="I2945">
        <v>5</v>
      </c>
      <c r="J2945" s="6">
        <v>43596</v>
      </c>
      <c r="K2945" s="7">
        <v>43586</v>
      </c>
      <c r="L2945" t="s">
        <v>13</v>
      </c>
    </row>
    <row r="2946" spans="1:12" x14ac:dyDescent="0.3">
      <c r="A2946" t="s">
        <v>4</v>
      </c>
      <c r="B2946" t="s">
        <v>63</v>
      </c>
      <c r="C2946" t="s">
        <v>16</v>
      </c>
      <c r="D2946" t="s">
        <v>27</v>
      </c>
      <c r="E2946">
        <v>1476.68</v>
      </c>
      <c r="F2946">
        <v>668.36</v>
      </c>
      <c r="G2946" t="s">
        <v>81</v>
      </c>
      <c r="H2946">
        <v>1</v>
      </c>
      <c r="I2946">
        <v>3</v>
      </c>
      <c r="J2946" s="6">
        <v>43596</v>
      </c>
      <c r="K2946" s="7">
        <v>43586</v>
      </c>
      <c r="L2946" t="s">
        <v>10</v>
      </c>
    </row>
    <row r="2947" spans="1:12" x14ac:dyDescent="0.3">
      <c r="A2947" t="s">
        <v>3</v>
      </c>
      <c r="B2947" t="s">
        <v>66</v>
      </c>
      <c r="C2947" t="s">
        <v>16</v>
      </c>
      <c r="D2947" t="s">
        <v>27</v>
      </c>
      <c r="E2947">
        <v>21055.42</v>
      </c>
      <c r="F2947">
        <v>2216.34</v>
      </c>
      <c r="G2947" t="s">
        <v>81</v>
      </c>
      <c r="H2947">
        <v>1</v>
      </c>
      <c r="I2947">
        <v>2</v>
      </c>
      <c r="J2947" s="6">
        <v>43596</v>
      </c>
      <c r="K2947" s="7">
        <v>43586</v>
      </c>
      <c r="L2947" t="s">
        <v>11</v>
      </c>
    </row>
    <row r="2948" spans="1:12" x14ac:dyDescent="0.3">
      <c r="A2948" t="s">
        <v>2</v>
      </c>
      <c r="B2948" t="s">
        <v>66</v>
      </c>
      <c r="C2948" t="s">
        <v>16</v>
      </c>
      <c r="D2948" t="s">
        <v>27</v>
      </c>
      <c r="E2948">
        <v>12679.08</v>
      </c>
      <c r="F2948">
        <v>1601.56</v>
      </c>
      <c r="G2948" t="s">
        <v>81</v>
      </c>
      <c r="H2948">
        <v>1</v>
      </c>
      <c r="I2948">
        <v>1</v>
      </c>
      <c r="J2948" s="6">
        <v>43596</v>
      </c>
      <c r="K2948" s="7">
        <v>43586</v>
      </c>
      <c r="L2948" t="s">
        <v>11</v>
      </c>
    </row>
    <row r="2949" spans="1:12" x14ac:dyDescent="0.3">
      <c r="A2949" t="s">
        <v>3</v>
      </c>
      <c r="B2949" t="s">
        <v>65</v>
      </c>
      <c r="C2949" t="s">
        <v>16</v>
      </c>
      <c r="D2949" t="s">
        <v>27</v>
      </c>
      <c r="E2949">
        <v>1633.46</v>
      </c>
      <c r="F2949">
        <v>568.16</v>
      </c>
      <c r="G2949" t="s">
        <v>81</v>
      </c>
      <c r="H2949">
        <v>1</v>
      </c>
      <c r="I2949">
        <v>1</v>
      </c>
      <c r="J2949" s="6">
        <v>43596</v>
      </c>
      <c r="K2949" s="7">
        <v>43586</v>
      </c>
      <c r="L2949" t="s">
        <v>12</v>
      </c>
    </row>
    <row r="2950" spans="1:12" x14ac:dyDescent="0.3">
      <c r="A2950" t="s">
        <v>4</v>
      </c>
      <c r="B2950" t="s">
        <v>65</v>
      </c>
      <c r="C2950" t="s">
        <v>16</v>
      </c>
      <c r="D2950" t="s">
        <v>27</v>
      </c>
      <c r="E2950">
        <v>2653.2</v>
      </c>
      <c r="F2950">
        <v>648.55999999999995</v>
      </c>
      <c r="G2950" t="s">
        <v>81</v>
      </c>
      <c r="H2950">
        <v>1</v>
      </c>
      <c r="I2950">
        <v>4</v>
      </c>
      <c r="J2950" s="6">
        <v>43596</v>
      </c>
      <c r="K2950" s="7">
        <v>43586</v>
      </c>
      <c r="L2950" t="s">
        <v>12</v>
      </c>
    </row>
    <row r="2951" spans="1:12" x14ac:dyDescent="0.3">
      <c r="A2951" t="s">
        <v>4</v>
      </c>
      <c r="B2951" t="s">
        <v>65</v>
      </c>
      <c r="C2951" t="s">
        <v>16</v>
      </c>
      <c r="D2951" t="s">
        <v>27</v>
      </c>
      <c r="E2951">
        <v>159.46</v>
      </c>
      <c r="F2951">
        <v>36.450000000000003</v>
      </c>
      <c r="G2951" t="s">
        <v>81</v>
      </c>
      <c r="H2951">
        <v>1</v>
      </c>
      <c r="I2951">
        <v>1</v>
      </c>
      <c r="J2951" s="6">
        <v>43596</v>
      </c>
      <c r="K2951" s="7">
        <v>43586</v>
      </c>
      <c r="L2951" t="s">
        <v>12</v>
      </c>
    </row>
    <row r="2952" spans="1:12" x14ac:dyDescent="0.3">
      <c r="A2952" t="s">
        <v>3</v>
      </c>
      <c r="B2952" t="s">
        <v>69</v>
      </c>
      <c r="C2952" t="s">
        <v>16</v>
      </c>
      <c r="D2952" t="s">
        <v>27</v>
      </c>
      <c r="E2952">
        <v>34274.519999999997</v>
      </c>
      <c r="F2952">
        <v>17518.060000000001</v>
      </c>
      <c r="G2952" t="s">
        <v>81</v>
      </c>
      <c r="H2952">
        <v>1</v>
      </c>
      <c r="I2952">
        <v>2</v>
      </c>
      <c r="J2952" s="6">
        <v>43596</v>
      </c>
      <c r="K2952" s="7">
        <v>43586</v>
      </c>
      <c r="L2952" t="s">
        <v>8</v>
      </c>
    </row>
    <row r="2953" spans="1:12" x14ac:dyDescent="0.3">
      <c r="A2953" t="s">
        <v>4</v>
      </c>
      <c r="B2953" t="s">
        <v>67</v>
      </c>
      <c r="C2953" t="s">
        <v>16</v>
      </c>
      <c r="D2953" t="s">
        <v>27</v>
      </c>
      <c r="E2953">
        <v>6371.36</v>
      </c>
      <c r="F2953">
        <v>1073.06</v>
      </c>
      <c r="G2953" t="s">
        <v>81</v>
      </c>
      <c r="H2953">
        <v>1</v>
      </c>
      <c r="I2953">
        <v>6</v>
      </c>
      <c r="J2953" s="6">
        <v>43596</v>
      </c>
      <c r="K2953" s="7">
        <v>43586</v>
      </c>
      <c r="L2953" t="s">
        <v>13</v>
      </c>
    </row>
    <row r="2954" spans="1:12" x14ac:dyDescent="0.3">
      <c r="A2954" t="s">
        <v>3</v>
      </c>
      <c r="B2954" t="s">
        <v>63</v>
      </c>
      <c r="C2954" t="s">
        <v>16</v>
      </c>
      <c r="D2954" t="s">
        <v>27</v>
      </c>
      <c r="E2954">
        <v>717.57</v>
      </c>
      <c r="F2954">
        <v>363.01</v>
      </c>
      <c r="G2954" t="s">
        <v>81</v>
      </c>
      <c r="H2954">
        <v>1</v>
      </c>
      <c r="I2954">
        <v>5</v>
      </c>
      <c r="J2954" s="6">
        <v>43596</v>
      </c>
      <c r="K2954" s="7">
        <v>43586</v>
      </c>
      <c r="L2954" t="s">
        <v>10</v>
      </c>
    </row>
    <row r="2955" spans="1:12" x14ac:dyDescent="0.3">
      <c r="A2955" t="s">
        <v>4</v>
      </c>
      <c r="B2955" t="s">
        <v>66</v>
      </c>
      <c r="C2955" t="s">
        <v>15</v>
      </c>
      <c r="D2955" t="s">
        <v>27</v>
      </c>
      <c r="E2955">
        <v>2202.29</v>
      </c>
      <c r="F2955">
        <v>1020.01</v>
      </c>
      <c r="G2955" t="s">
        <v>81</v>
      </c>
      <c r="H2955">
        <v>1</v>
      </c>
      <c r="I2955">
        <v>10</v>
      </c>
      <c r="J2955" s="6">
        <v>43597</v>
      </c>
      <c r="K2955" s="7">
        <v>43586</v>
      </c>
      <c r="L2955" t="s">
        <v>11</v>
      </c>
    </row>
    <row r="2956" spans="1:12" x14ac:dyDescent="0.3">
      <c r="A2956" t="s">
        <v>5</v>
      </c>
      <c r="B2956" t="s">
        <v>63</v>
      </c>
      <c r="C2956" t="s">
        <v>16</v>
      </c>
      <c r="D2956" t="s">
        <v>27</v>
      </c>
      <c r="E2956">
        <v>11245.95</v>
      </c>
      <c r="F2956">
        <v>1499.45</v>
      </c>
      <c r="G2956" t="s">
        <v>81</v>
      </c>
      <c r="H2956">
        <v>1</v>
      </c>
      <c r="I2956">
        <v>1</v>
      </c>
      <c r="J2956" s="6">
        <v>43597</v>
      </c>
      <c r="K2956" s="7">
        <v>43586</v>
      </c>
      <c r="L2956" t="s">
        <v>10</v>
      </c>
    </row>
    <row r="2957" spans="1:12" x14ac:dyDescent="0.3">
      <c r="A2957" t="s">
        <v>3</v>
      </c>
      <c r="B2957" t="s">
        <v>63</v>
      </c>
      <c r="C2957" t="s">
        <v>16</v>
      </c>
      <c r="D2957" t="s">
        <v>27</v>
      </c>
      <c r="E2957">
        <v>29890.04</v>
      </c>
      <c r="F2957">
        <v>13529.16</v>
      </c>
      <c r="G2957" t="s">
        <v>81</v>
      </c>
      <c r="H2957">
        <v>1</v>
      </c>
      <c r="I2957">
        <v>4</v>
      </c>
      <c r="J2957" s="6">
        <v>43597</v>
      </c>
      <c r="K2957" s="7">
        <v>43586</v>
      </c>
      <c r="L2957" t="s">
        <v>10</v>
      </c>
    </row>
    <row r="2958" spans="1:12" x14ac:dyDescent="0.3">
      <c r="A2958" t="s">
        <v>3</v>
      </c>
      <c r="B2958" t="s">
        <v>63</v>
      </c>
      <c r="C2958" t="s">
        <v>16</v>
      </c>
      <c r="D2958" t="s">
        <v>27</v>
      </c>
      <c r="E2958">
        <v>20889.259999999998</v>
      </c>
      <c r="F2958">
        <v>8847.23</v>
      </c>
      <c r="G2958" t="s">
        <v>81</v>
      </c>
      <c r="H2958">
        <v>1</v>
      </c>
      <c r="I2958">
        <v>2</v>
      </c>
      <c r="J2958" s="6">
        <v>43597</v>
      </c>
      <c r="K2958" s="7">
        <v>43586</v>
      </c>
      <c r="L2958" t="s">
        <v>10</v>
      </c>
    </row>
    <row r="2959" spans="1:12" x14ac:dyDescent="0.3">
      <c r="A2959" t="s">
        <v>3</v>
      </c>
      <c r="B2959" t="s">
        <v>63</v>
      </c>
      <c r="C2959" t="s">
        <v>16</v>
      </c>
      <c r="D2959" t="s">
        <v>27</v>
      </c>
      <c r="E2959">
        <v>715.02</v>
      </c>
      <c r="F2959">
        <v>62.18</v>
      </c>
      <c r="G2959" t="s">
        <v>81</v>
      </c>
      <c r="H2959">
        <v>1</v>
      </c>
      <c r="I2959">
        <v>4</v>
      </c>
      <c r="J2959" s="6">
        <v>43597</v>
      </c>
      <c r="K2959" s="7">
        <v>43586</v>
      </c>
      <c r="L2959" t="s">
        <v>10</v>
      </c>
    </row>
    <row r="2960" spans="1:12" x14ac:dyDescent="0.3">
      <c r="A2960" t="s">
        <v>2</v>
      </c>
      <c r="B2960" t="s">
        <v>69</v>
      </c>
      <c r="C2960" t="s">
        <v>16</v>
      </c>
      <c r="D2960" t="s">
        <v>27</v>
      </c>
      <c r="E2960">
        <v>6708.71</v>
      </c>
      <c r="F2960">
        <v>2052.0700000000002</v>
      </c>
      <c r="G2960" t="s">
        <v>81</v>
      </c>
      <c r="H2960">
        <v>1</v>
      </c>
      <c r="I2960">
        <v>1</v>
      </c>
      <c r="J2960" s="6">
        <v>43597</v>
      </c>
      <c r="K2960" s="7">
        <v>43586</v>
      </c>
      <c r="L2960" t="s">
        <v>8</v>
      </c>
    </row>
    <row r="2961" spans="1:12" x14ac:dyDescent="0.3">
      <c r="A2961" t="s">
        <v>5</v>
      </c>
      <c r="B2961" t="s">
        <v>69</v>
      </c>
      <c r="C2961" t="s">
        <v>16</v>
      </c>
      <c r="D2961" t="s">
        <v>27</v>
      </c>
      <c r="E2961">
        <v>6377.73</v>
      </c>
      <c r="F2961">
        <v>2215.41</v>
      </c>
      <c r="G2961" t="s">
        <v>81</v>
      </c>
      <c r="H2961">
        <v>1</v>
      </c>
      <c r="I2961">
        <v>3</v>
      </c>
      <c r="J2961" s="6">
        <v>43597</v>
      </c>
      <c r="K2961" s="7">
        <v>43586</v>
      </c>
      <c r="L2961" t="s">
        <v>8</v>
      </c>
    </row>
    <row r="2962" spans="1:12" x14ac:dyDescent="0.3">
      <c r="A2962" t="s">
        <v>3</v>
      </c>
      <c r="B2962" t="s">
        <v>63</v>
      </c>
      <c r="C2962" t="s">
        <v>16</v>
      </c>
      <c r="D2962" t="s">
        <v>27</v>
      </c>
      <c r="E2962">
        <v>4052.16</v>
      </c>
      <c r="F2962">
        <v>-151.94999999999999</v>
      </c>
      <c r="G2962" t="s">
        <v>81</v>
      </c>
      <c r="H2962">
        <v>1</v>
      </c>
      <c r="I2962">
        <v>5</v>
      </c>
      <c r="J2962" s="6">
        <v>43597</v>
      </c>
      <c r="K2962" s="7">
        <v>43586</v>
      </c>
      <c r="L2962" t="s">
        <v>10</v>
      </c>
    </row>
    <row r="2963" spans="1:12" x14ac:dyDescent="0.3">
      <c r="A2963" t="s">
        <v>4</v>
      </c>
      <c r="B2963" t="s">
        <v>66</v>
      </c>
      <c r="C2963" t="s">
        <v>15</v>
      </c>
      <c r="D2963" t="s">
        <v>27</v>
      </c>
      <c r="E2963">
        <v>14664.96</v>
      </c>
      <c r="F2963">
        <v>-183.28</v>
      </c>
      <c r="G2963" t="s">
        <v>81</v>
      </c>
      <c r="H2963">
        <v>1</v>
      </c>
      <c r="I2963">
        <v>10</v>
      </c>
      <c r="J2963" s="6">
        <v>43597</v>
      </c>
      <c r="K2963" s="7">
        <v>43586</v>
      </c>
      <c r="L2963" t="s">
        <v>11</v>
      </c>
    </row>
    <row r="2964" spans="1:12" x14ac:dyDescent="0.3">
      <c r="A2964" t="s">
        <v>3</v>
      </c>
      <c r="B2964" t="s">
        <v>67</v>
      </c>
      <c r="C2964" t="s">
        <v>15</v>
      </c>
      <c r="D2964" t="s">
        <v>27</v>
      </c>
      <c r="E2964">
        <v>11036.91</v>
      </c>
      <c r="F2964">
        <v>4298.6099999999997</v>
      </c>
      <c r="G2964" t="s">
        <v>81</v>
      </c>
      <c r="H2964">
        <v>1</v>
      </c>
      <c r="I2964">
        <v>10</v>
      </c>
      <c r="J2964" s="6">
        <v>43598</v>
      </c>
      <c r="K2964" s="7">
        <v>43586</v>
      </c>
      <c r="L2964" t="s">
        <v>13</v>
      </c>
    </row>
    <row r="2965" spans="1:12" x14ac:dyDescent="0.3">
      <c r="A2965" t="s">
        <v>4</v>
      </c>
      <c r="B2965" t="s">
        <v>63</v>
      </c>
      <c r="C2965" t="s">
        <v>16</v>
      </c>
      <c r="D2965" t="s">
        <v>27</v>
      </c>
      <c r="E2965">
        <v>8442</v>
      </c>
      <c r="F2965">
        <v>2907.8</v>
      </c>
      <c r="G2965" t="s">
        <v>81</v>
      </c>
      <c r="H2965">
        <v>1</v>
      </c>
      <c r="I2965">
        <v>3</v>
      </c>
      <c r="J2965" s="6">
        <v>43598</v>
      </c>
      <c r="K2965" s="7">
        <v>43586</v>
      </c>
      <c r="L2965" t="s">
        <v>10</v>
      </c>
    </row>
    <row r="2966" spans="1:12" x14ac:dyDescent="0.3">
      <c r="A2966" t="s">
        <v>3</v>
      </c>
      <c r="B2966" t="s">
        <v>69</v>
      </c>
      <c r="C2966" t="s">
        <v>16</v>
      </c>
      <c r="D2966" t="s">
        <v>27</v>
      </c>
      <c r="E2966">
        <v>23558.81</v>
      </c>
      <c r="F2966">
        <v>4097.2</v>
      </c>
      <c r="G2966" t="s">
        <v>81</v>
      </c>
      <c r="H2966">
        <v>1</v>
      </c>
      <c r="I2966">
        <v>3</v>
      </c>
      <c r="J2966" s="6">
        <v>43598</v>
      </c>
      <c r="K2966" s="7">
        <v>43586</v>
      </c>
      <c r="L2966" t="s">
        <v>8</v>
      </c>
    </row>
    <row r="2967" spans="1:12" x14ac:dyDescent="0.3">
      <c r="A2967" t="s">
        <v>2</v>
      </c>
      <c r="B2967" t="s">
        <v>67</v>
      </c>
      <c r="C2967" t="s">
        <v>15</v>
      </c>
      <c r="D2967" t="s">
        <v>27</v>
      </c>
      <c r="E2967">
        <v>434.16</v>
      </c>
      <c r="F2967">
        <v>-36.200000000000003</v>
      </c>
      <c r="G2967" t="s">
        <v>81</v>
      </c>
      <c r="H2967">
        <v>1</v>
      </c>
      <c r="I2967">
        <v>10</v>
      </c>
      <c r="J2967" s="6">
        <v>43598</v>
      </c>
      <c r="K2967" s="7">
        <v>43586</v>
      </c>
      <c r="L2967" t="s">
        <v>13</v>
      </c>
    </row>
    <row r="2968" spans="1:12" x14ac:dyDescent="0.3">
      <c r="A2968" t="s">
        <v>4</v>
      </c>
      <c r="B2968" t="s">
        <v>67</v>
      </c>
      <c r="C2968" t="s">
        <v>16</v>
      </c>
      <c r="D2968" t="s">
        <v>27</v>
      </c>
      <c r="E2968">
        <v>5607.9</v>
      </c>
      <c r="F2968">
        <v>2803.92</v>
      </c>
      <c r="G2968" t="s">
        <v>81</v>
      </c>
      <c r="H2968">
        <v>1</v>
      </c>
      <c r="I2968">
        <v>2</v>
      </c>
      <c r="J2968" s="6">
        <v>43598</v>
      </c>
      <c r="K2968" s="7">
        <v>43586</v>
      </c>
      <c r="L2968" t="s">
        <v>13</v>
      </c>
    </row>
    <row r="2969" spans="1:12" x14ac:dyDescent="0.3">
      <c r="A2969" t="s">
        <v>2</v>
      </c>
      <c r="B2969" t="s">
        <v>70</v>
      </c>
      <c r="C2969" t="s">
        <v>16</v>
      </c>
      <c r="D2969" t="s">
        <v>27</v>
      </c>
      <c r="E2969">
        <v>968.15</v>
      </c>
      <c r="F2969">
        <v>205</v>
      </c>
      <c r="G2969" t="s">
        <v>81</v>
      </c>
      <c r="H2969">
        <v>1</v>
      </c>
      <c r="I2969">
        <v>6</v>
      </c>
      <c r="J2969" s="6">
        <v>43598</v>
      </c>
      <c r="K2969" s="7">
        <v>43586</v>
      </c>
      <c r="L2969" t="s">
        <v>9</v>
      </c>
    </row>
    <row r="2970" spans="1:12" x14ac:dyDescent="0.3">
      <c r="A2970" t="s">
        <v>3</v>
      </c>
      <c r="B2970" t="s">
        <v>69</v>
      </c>
      <c r="C2970" t="s">
        <v>16</v>
      </c>
      <c r="D2970" t="s">
        <v>27</v>
      </c>
      <c r="E2970">
        <v>4259.8599999999997</v>
      </c>
      <c r="F2970">
        <v>952.22</v>
      </c>
      <c r="G2970" t="s">
        <v>81</v>
      </c>
      <c r="H2970">
        <v>1</v>
      </c>
      <c r="I2970">
        <v>3</v>
      </c>
      <c r="J2970" s="6">
        <v>43598</v>
      </c>
      <c r="K2970" s="7">
        <v>43586</v>
      </c>
      <c r="L2970" t="s">
        <v>8</v>
      </c>
    </row>
    <row r="2971" spans="1:12" x14ac:dyDescent="0.3">
      <c r="A2971" t="s">
        <v>2</v>
      </c>
      <c r="B2971" t="s">
        <v>70</v>
      </c>
      <c r="C2971" t="s">
        <v>16</v>
      </c>
      <c r="D2971" t="s">
        <v>27</v>
      </c>
      <c r="E2971">
        <v>1146.5</v>
      </c>
      <c r="F2971">
        <v>348.93</v>
      </c>
      <c r="G2971" t="s">
        <v>81</v>
      </c>
      <c r="H2971">
        <v>1</v>
      </c>
      <c r="I2971">
        <v>5</v>
      </c>
      <c r="J2971" s="6">
        <v>43599</v>
      </c>
      <c r="K2971" s="7">
        <v>43586</v>
      </c>
      <c r="L2971" t="s">
        <v>9</v>
      </c>
    </row>
    <row r="2972" spans="1:12" x14ac:dyDescent="0.3">
      <c r="A2972" t="s">
        <v>3</v>
      </c>
      <c r="B2972" t="s">
        <v>70</v>
      </c>
      <c r="C2972" t="s">
        <v>16</v>
      </c>
      <c r="D2972" t="s">
        <v>27</v>
      </c>
      <c r="E2972">
        <v>9085.2000000000007</v>
      </c>
      <c r="F2972">
        <v>2044.15</v>
      </c>
      <c r="G2972" t="s">
        <v>81</v>
      </c>
      <c r="H2972">
        <v>1</v>
      </c>
      <c r="I2972">
        <v>3</v>
      </c>
      <c r="J2972" s="6">
        <v>43599</v>
      </c>
      <c r="K2972" s="7">
        <v>43586</v>
      </c>
      <c r="L2972" t="s">
        <v>9</v>
      </c>
    </row>
    <row r="2973" spans="1:12" x14ac:dyDescent="0.3">
      <c r="A2973" t="s">
        <v>2</v>
      </c>
      <c r="B2973" t="s">
        <v>63</v>
      </c>
      <c r="C2973" t="s">
        <v>16</v>
      </c>
      <c r="D2973" t="s">
        <v>27</v>
      </c>
      <c r="E2973">
        <v>2755.04</v>
      </c>
      <c r="F2973">
        <v>137.76</v>
      </c>
      <c r="G2973" t="s">
        <v>81</v>
      </c>
      <c r="H2973">
        <v>1</v>
      </c>
      <c r="I2973">
        <v>7</v>
      </c>
      <c r="J2973" s="6">
        <v>43599</v>
      </c>
      <c r="K2973" s="7">
        <v>43586</v>
      </c>
      <c r="L2973" t="s">
        <v>10</v>
      </c>
    </row>
    <row r="2974" spans="1:12" x14ac:dyDescent="0.3">
      <c r="A2974" t="s">
        <v>3</v>
      </c>
      <c r="B2974" t="s">
        <v>63</v>
      </c>
      <c r="C2974" t="s">
        <v>16</v>
      </c>
      <c r="D2974" t="s">
        <v>27</v>
      </c>
      <c r="E2974">
        <v>18162.36</v>
      </c>
      <c r="F2974">
        <v>7668.56</v>
      </c>
      <c r="G2974" t="s">
        <v>81</v>
      </c>
      <c r="H2974">
        <v>1</v>
      </c>
      <c r="I2974">
        <v>1</v>
      </c>
      <c r="J2974" s="6">
        <v>43599</v>
      </c>
      <c r="K2974" s="7">
        <v>43586</v>
      </c>
      <c r="L2974" t="s">
        <v>10</v>
      </c>
    </row>
    <row r="2975" spans="1:12" x14ac:dyDescent="0.3">
      <c r="A2975" t="s">
        <v>5</v>
      </c>
      <c r="B2975" t="s">
        <v>70</v>
      </c>
      <c r="C2975" t="s">
        <v>15</v>
      </c>
      <c r="D2975" t="s">
        <v>27</v>
      </c>
      <c r="E2975">
        <v>21882.87</v>
      </c>
      <c r="F2975">
        <v>2994.51</v>
      </c>
      <c r="G2975" t="s">
        <v>81</v>
      </c>
      <c r="H2975">
        <v>1</v>
      </c>
      <c r="I2975">
        <v>9</v>
      </c>
      <c r="J2975" s="6">
        <v>43599</v>
      </c>
      <c r="K2975" s="7">
        <v>43586</v>
      </c>
      <c r="L2975" t="s">
        <v>9</v>
      </c>
    </row>
    <row r="2976" spans="1:12" x14ac:dyDescent="0.3">
      <c r="A2976" t="s">
        <v>4</v>
      </c>
      <c r="B2976" t="s">
        <v>65</v>
      </c>
      <c r="C2976" t="s">
        <v>16</v>
      </c>
      <c r="D2976" t="s">
        <v>27</v>
      </c>
      <c r="E2976">
        <v>7039.69</v>
      </c>
      <c r="F2976">
        <v>3853.29</v>
      </c>
      <c r="G2976" t="s">
        <v>81</v>
      </c>
      <c r="H2976">
        <v>1</v>
      </c>
      <c r="I2976">
        <v>6</v>
      </c>
      <c r="J2976" s="6">
        <v>43599</v>
      </c>
      <c r="K2976" s="7">
        <v>43586</v>
      </c>
      <c r="L2976" t="s">
        <v>12</v>
      </c>
    </row>
    <row r="2977" spans="1:12" x14ac:dyDescent="0.3">
      <c r="A2977" t="s">
        <v>3</v>
      </c>
      <c r="B2977" t="s">
        <v>66</v>
      </c>
      <c r="C2977" t="s">
        <v>16</v>
      </c>
      <c r="D2977" t="s">
        <v>27</v>
      </c>
      <c r="E2977">
        <v>7103.34</v>
      </c>
      <c r="F2977">
        <v>394.62</v>
      </c>
      <c r="G2977" t="s">
        <v>81</v>
      </c>
      <c r="H2977">
        <v>1</v>
      </c>
      <c r="I2977">
        <v>4</v>
      </c>
      <c r="J2977" s="6">
        <v>43599</v>
      </c>
      <c r="K2977" s="7">
        <v>43586</v>
      </c>
      <c r="L2977" t="s">
        <v>11</v>
      </c>
    </row>
    <row r="2978" spans="1:12" x14ac:dyDescent="0.3">
      <c r="A2978" t="s">
        <v>3</v>
      </c>
      <c r="B2978" t="s">
        <v>63</v>
      </c>
      <c r="C2978" t="s">
        <v>16</v>
      </c>
      <c r="D2978" t="s">
        <v>27</v>
      </c>
      <c r="E2978">
        <v>5307.2</v>
      </c>
      <c r="F2978">
        <v>2538.21</v>
      </c>
      <c r="G2978" t="s">
        <v>81</v>
      </c>
      <c r="H2978">
        <v>1</v>
      </c>
      <c r="I2978">
        <v>1</v>
      </c>
      <c r="J2978" s="6">
        <v>43599</v>
      </c>
      <c r="K2978" s="7">
        <v>43586</v>
      </c>
      <c r="L2978" t="s">
        <v>10</v>
      </c>
    </row>
    <row r="2979" spans="1:12" x14ac:dyDescent="0.3">
      <c r="A2979" t="s">
        <v>4</v>
      </c>
      <c r="B2979" t="s">
        <v>63</v>
      </c>
      <c r="C2979" t="s">
        <v>16</v>
      </c>
      <c r="D2979" t="s">
        <v>27</v>
      </c>
      <c r="E2979">
        <v>4544.6099999999997</v>
      </c>
      <c r="F2979">
        <v>669.75</v>
      </c>
      <c r="G2979" t="s">
        <v>81</v>
      </c>
      <c r="H2979">
        <v>1</v>
      </c>
      <c r="I2979">
        <v>2</v>
      </c>
      <c r="J2979" s="6">
        <v>43599</v>
      </c>
      <c r="K2979" s="7">
        <v>43586</v>
      </c>
      <c r="L2979" t="s">
        <v>10</v>
      </c>
    </row>
    <row r="2980" spans="1:12" x14ac:dyDescent="0.3">
      <c r="A2980" t="s">
        <v>3</v>
      </c>
      <c r="B2980" t="s">
        <v>67</v>
      </c>
      <c r="C2980" t="s">
        <v>16</v>
      </c>
      <c r="D2980" t="s">
        <v>27</v>
      </c>
      <c r="E2980">
        <v>4558.68</v>
      </c>
      <c r="F2980">
        <v>2076.7199999999998</v>
      </c>
      <c r="G2980" t="s">
        <v>81</v>
      </c>
      <c r="H2980">
        <v>1</v>
      </c>
      <c r="I2980">
        <v>2</v>
      </c>
      <c r="J2980" s="6">
        <v>43600</v>
      </c>
      <c r="K2980" s="7">
        <v>43586</v>
      </c>
      <c r="L2980" t="s">
        <v>13</v>
      </c>
    </row>
    <row r="2981" spans="1:12" x14ac:dyDescent="0.3">
      <c r="A2981" t="s">
        <v>3</v>
      </c>
      <c r="B2981" t="s">
        <v>69</v>
      </c>
      <c r="C2981" t="s">
        <v>16</v>
      </c>
      <c r="D2981" t="s">
        <v>27</v>
      </c>
      <c r="E2981">
        <v>4926.51</v>
      </c>
      <c r="F2981">
        <v>1400.16</v>
      </c>
      <c r="G2981" t="s">
        <v>81</v>
      </c>
      <c r="H2981">
        <v>1</v>
      </c>
      <c r="I2981">
        <v>3</v>
      </c>
      <c r="J2981" s="6">
        <v>43600</v>
      </c>
      <c r="K2981" s="7">
        <v>43586</v>
      </c>
      <c r="L2981" t="s">
        <v>8</v>
      </c>
    </row>
    <row r="2982" spans="1:12" x14ac:dyDescent="0.3">
      <c r="A2982" t="s">
        <v>5</v>
      </c>
      <c r="B2982" t="s">
        <v>69</v>
      </c>
      <c r="C2982" t="s">
        <v>16</v>
      </c>
      <c r="D2982" t="s">
        <v>27</v>
      </c>
      <c r="E2982">
        <v>4283.9799999999996</v>
      </c>
      <c r="F2982">
        <v>1722.88</v>
      </c>
      <c r="G2982" t="s">
        <v>81</v>
      </c>
      <c r="H2982">
        <v>1</v>
      </c>
      <c r="I2982">
        <v>2</v>
      </c>
      <c r="J2982" s="6">
        <v>43600</v>
      </c>
      <c r="K2982" s="7">
        <v>43586</v>
      </c>
      <c r="L2982" t="s">
        <v>8</v>
      </c>
    </row>
    <row r="2983" spans="1:12" x14ac:dyDescent="0.3">
      <c r="A2983" t="s">
        <v>2</v>
      </c>
      <c r="B2983" t="s">
        <v>70</v>
      </c>
      <c r="C2983" t="s">
        <v>16</v>
      </c>
      <c r="D2983" t="s">
        <v>27</v>
      </c>
      <c r="E2983">
        <v>14206.68</v>
      </c>
      <c r="F2983">
        <v>5084.5200000000004</v>
      </c>
      <c r="G2983" t="s">
        <v>81</v>
      </c>
      <c r="H2983">
        <v>1</v>
      </c>
      <c r="I2983">
        <v>2</v>
      </c>
      <c r="J2983" s="6">
        <v>43600</v>
      </c>
      <c r="K2983" s="7">
        <v>43586</v>
      </c>
      <c r="L2983" t="s">
        <v>9</v>
      </c>
    </row>
    <row r="2984" spans="1:12" x14ac:dyDescent="0.3">
      <c r="A2984" t="s">
        <v>3</v>
      </c>
      <c r="B2984" t="s">
        <v>69</v>
      </c>
      <c r="C2984" t="s">
        <v>16</v>
      </c>
      <c r="D2984" t="s">
        <v>27</v>
      </c>
      <c r="E2984">
        <v>8567.9599999999991</v>
      </c>
      <c r="F2984">
        <v>2048.86</v>
      </c>
      <c r="G2984" t="s">
        <v>81</v>
      </c>
      <c r="H2984">
        <v>1</v>
      </c>
      <c r="I2984">
        <v>6</v>
      </c>
      <c r="J2984" s="6">
        <v>43600</v>
      </c>
      <c r="K2984" s="7">
        <v>43586</v>
      </c>
      <c r="L2984" t="s">
        <v>8</v>
      </c>
    </row>
    <row r="2985" spans="1:12" x14ac:dyDescent="0.3">
      <c r="A2985" t="s">
        <v>3</v>
      </c>
      <c r="B2985" t="s">
        <v>63</v>
      </c>
      <c r="C2985" t="s">
        <v>15</v>
      </c>
      <c r="D2985" t="s">
        <v>27</v>
      </c>
      <c r="E2985">
        <v>3806.27</v>
      </c>
      <c r="F2985">
        <v>2163.5700000000002</v>
      </c>
      <c r="G2985" t="s">
        <v>81</v>
      </c>
      <c r="H2985">
        <v>1</v>
      </c>
      <c r="I2985">
        <v>8</v>
      </c>
      <c r="J2985" s="6">
        <v>43600</v>
      </c>
      <c r="K2985" s="7">
        <v>43586</v>
      </c>
      <c r="L2985" t="s">
        <v>10</v>
      </c>
    </row>
    <row r="2986" spans="1:12" x14ac:dyDescent="0.3">
      <c r="A2986" t="s">
        <v>2</v>
      </c>
      <c r="B2986" t="s">
        <v>66</v>
      </c>
      <c r="C2986" t="s">
        <v>15</v>
      </c>
      <c r="D2986" t="s">
        <v>27</v>
      </c>
      <c r="E2986">
        <v>29279</v>
      </c>
      <c r="F2986">
        <v>15718.2</v>
      </c>
      <c r="G2986" t="s">
        <v>81</v>
      </c>
      <c r="H2986">
        <v>1</v>
      </c>
      <c r="I2986">
        <v>8</v>
      </c>
      <c r="J2986" s="6">
        <v>43600</v>
      </c>
      <c r="K2986" s="7">
        <v>43586</v>
      </c>
      <c r="L2986" t="s">
        <v>11</v>
      </c>
    </row>
    <row r="2987" spans="1:12" x14ac:dyDescent="0.3">
      <c r="A2987" t="s">
        <v>3</v>
      </c>
      <c r="B2987" t="s">
        <v>65</v>
      </c>
      <c r="C2987" t="s">
        <v>16</v>
      </c>
      <c r="D2987" t="s">
        <v>27</v>
      </c>
      <c r="E2987">
        <v>1025.0999999999999</v>
      </c>
      <c r="F2987">
        <v>205.02</v>
      </c>
      <c r="G2987" t="s">
        <v>81</v>
      </c>
      <c r="H2987">
        <v>1</v>
      </c>
      <c r="I2987">
        <v>5</v>
      </c>
      <c r="J2987" s="6">
        <v>43601</v>
      </c>
      <c r="K2987" s="7">
        <v>43586</v>
      </c>
      <c r="L2987" t="s">
        <v>12</v>
      </c>
    </row>
    <row r="2988" spans="1:12" x14ac:dyDescent="0.3">
      <c r="A2988" t="s">
        <v>2</v>
      </c>
      <c r="B2988" t="s">
        <v>63</v>
      </c>
      <c r="C2988" t="s">
        <v>16</v>
      </c>
      <c r="D2988" t="s">
        <v>27</v>
      </c>
      <c r="E2988">
        <v>5424.32</v>
      </c>
      <c r="F2988">
        <v>1762.92</v>
      </c>
      <c r="G2988" t="s">
        <v>81</v>
      </c>
      <c r="H2988">
        <v>1</v>
      </c>
      <c r="I2988">
        <v>4</v>
      </c>
      <c r="J2988" s="6">
        <v>43601</v>
      </c>
      <c r="K2988" s="7">
        <v>43586</v>
      </c>
      <c r="L2988" t="s">
        <v>10</v>
      </c>
    </row>
    <row r="2989" spans="1:12" x14ac:dyDescent="0.3">
      <c r="A2989" t="s">
        <v>4</v>
      </c>
      <c r="B2989" t="s">
        <v>63</v>
      </c>
      <c r="C2989" t="s">
        <v>16</v>
      </c>
      <c r="D2989" t="s">
        <v>27</v>
      </c>
      <c r="E2989">
        <v>29648.84</v>
      </c>
      <c r="F2989">
        <v>15468.94</v>
      </c>
      <c r="G2989" t="s">
        <v>81</v>
      </c>
      <c r="H2989">
        <v>1</v>
      </c>
      <c r="I2989">
        <v>6</v>
      </c>
      <c r="J2989" s="6">
        <v>43601</v>
      </c>
      <c r="K2989" s="7">
        <v>43586</v>
      </c>
      <c r="L2989" t="s">
        <v>10</v>
      </c>
    </row>
    <row r="2990" spans="1:12" x14ac:dyDescent="0.3">
      <c r="A2990" t="s">
        <v>2</v>
      </c>
      <c r="B2990" t="s">
        <v>70</v>
      </c>
      <c r="C2990" t="s">
        <v>15</v>
      </c>
      <c r="D2990" t="s">
        <v>27</v>
      </c>
      <c r="E2990">
        <v>4992.84</v>
      </c>
      <c r="F2990">
        <v>2767.79</v>
      </c>
      <c r="G2990" t="s">
        <v>81</v>
      </c>
      <c r="H2990">
        <v>1</v>
      </c>
      <c r="I2990">
        <v>10</v>
      </c>
      <c r="J2990" s="6">
        <v>43601</v>
      </c>
      <c r="K2990" s="7">
        <v>43586</v>
      </c>
      <c r="L2990" t="s">
        <v>9</v>
      </c>
    </row>
    <row r="2991" spans="1:12" x14ac:dyDescent="0.3">
      <c r="A2991" t="s">
        <v>3</v>
      </c>
      <c r="B2991" t="s">
        <v>69</v>
      </c>
      <c r="C2991" t="s">
        <v>16</v>
      </c>
      <c r="D2991" t="s">
        <v>27</v>
      </c>
      <c r="E2991">
        <v>2767.77</v>
      </c>
      <c r="F2991">
        <v>618.69000000000005</v>
      </c>
      <c r="G2991" t="s">
        <v>81</v>
      </c>
      <c r="H2991">
        <v>1</v>
      </c>
      <c r="I2991">
        <v>6</v>
      </c>
      <c r="J2991" s="6">
        <v>43601</v>
      </c>
      <c r="K2991" s="7">
        <v>43586</v>
      </c>
      <c r="L2991" t="s">
        <v>8</v>
      </c>
    </row>
    <row r="2992" spans="1:12" x14ac:dyDescent="0.3">
      <c r="A2992" t="s">
        <v>3</v>
      </c>
      <c r="B2992" t="s">
        <v>65</v>
      </c>
      <c r="C2992" t="s">
        <v>15</v>
      </c>
      <c r="D2992" t="s">
        <v>27</v>
      </c>
      <c r="E2992">
        <v>46235.360000000001</v>
      </c>
      <c r="F2992">
        <v>21900.959999999999</v>
      </c>
      <c r="G2992" t="s">
        <v>81</v>
      </c>
      <c r="H2992">
        <v>1</v>
      </c>
      <c r="I2992">
        <v>8</v>
      </c>
      <c r="J2992" s="6">
        <v>43602</v>
      </c>
      <c r="K2992" s="7">
        <v>43586</v>
      </c>
      <c r="L2992" t="s">
        <v>12</v>
      </c>
    </row>
    <row r="2993" spans="1:12" x14ac:dyDescent="0.3">
      <c r="A2993" t="s">
        <v>5</v>
      </c>
      <c r="B2993" t="s">
        <v>67</v>
      </c>
      <c r="C2993" t="s">
        <v>16</v>
      </c>
      <c r="D2993" t="s">
        <v>27</v>
      </c>
      <c r="E2993">
        <v>5142.92</v>
      </c>
      <c r="F2993">
        <v>2381.96</v>
      </c>
      <c r="G2993" t="s">
        <v>81</v>
      </c>
      <c r="H2993">
        <v>1</v>
      </c>
      <c r="I2993">
        <v>2</v>
      </c>
      <c r="J2993" s="6">
        <v>43602</v>
      </c>
      <c r="K2993" s="7">
        <v>43586</v>
      </c>
      <c r="L2993" t="s">
        <v>13</v>
      </c>
    </row>
    <row r="2994" spans="1:12" x14ac:dyDescent="0.3">
      <c r="A2994" t="s">
        <v>3</v>
      </c>
      <c r="B2994" t="s">
        <v>66</v>
      </c>
      <c r="C2994" t="s">
        <v>15</v>
      </c>
      <c r="D2994" t="s">
        <v>27</v>
      </c>
      <c r="E2994">
        <v>1849.2</v>
      </c>
      <c r="F2994">
        <v>884.4</v>
      </c>
      <c r="G2994" t="s">
        <v>81</v>
      </c>
      <c r="H2994">
        <v>1</v>
      </c>
      <c r="I2994">
        <v>10</v>
      </c>
      <c r="J2994" s="6">
        <v>43602</v>
      </c>
      <c r="K2994" s="7">
        <v>43586</v>
      </c>
      <c r="L2994" t="s">
        <v>11</v>
      </c>
    </row>
    <row r="2995" spans="1:12" x14ac:dyDescent="0.3">
      <c r="A2995" t="s">
        <v>5</v>
      </c>
      <c r="B2995" t="s">
        <v>66</v>
      </c>
      <c r="C2995" t="s">
        <v>16</v>
      </c>
      <c r="D2995" t="s">
        <v>27</v>
      </c>
      <c r="E2995">
        <v>17586.16</v>
      </c>
      <c r="F2995">
        <v>4758.6400000000003</v>
      </c>
      <c r="G2995" t="s">
        <v>81</v>
      </c>
      <c r="H2995">
        <v>1</v>
      </c>
      <c r="I2995">
        <v>7</v>
      </c>
      <c r="J2995" s="6">
        <v>43602</v>
      </c>
      <c r="K2995" s="7">
        <v>43586</v>
      </c>
      <c r="L2995" t="s">
        <v>11</v>
      </c>
    </row>
    <row r="2996" spans="1:12" x14ac:dyDescent="0.3">
      <c r="A2996" t="s">
        <v>4</v>
      </c>
      <c r="B2996" t="s">
        <v>63</v>
      </c>
      <c r="C2996" t="s">
        <v>16</v>
      </c>
      <c r="D2996" t="s">
        <v>27</v>
      </c>
      <c r="E2996">
        <v>765.81</v>
      </c>
      <c r="F2996">
        <v>110.62</v>
      </c>
      <c r="G2996" t="s">
        <v>81</v>
      </c>
      <c r="H2996">
        <v>1</v>
      </c>
      <c r="I2996">
        <v>7</v>
      </c>
      <c r="J2996" s="6">
        <v>43602</v>
      </c>
      <c r="K2996" s="7">
        <v>43586</v>
      </c>
      <c r="L2996" t="s">
        <v>10</v>
      </c>
    </row>
    <row r="2997" spans="1:12" x14ac:dyDescent="0.3">
      <c r="A2997" t="s">
        <v>5</v>
      </c>
      <c r="B2997" t="s">
        <v>63</v>
      </c>
      <c r="C2997" t="s">
        <v>16</v>
      </c>
      <c r="D2997" t="s">
        <v>27</v>
      </c>
      <c r="E2997">
        <v>2767.1</v>
      </c>
      <c r="F2997">
        <v>-118.6</v>
      </c>
      <c r="G2997" t="s">
        <v>81</v>
      </c>
      <c r="H2997">
        <v>1</v>
      </c>
      <c r="I2997">
        <v>5</v>
      </c>
      <c r="J2997" s="6">
        <v>43602</v>
      </c>
      <c r="K2997" s="7">
        <v>43586</v>
      </c>
      <c r="L2997" t="s">
        <v>10</v>
      </c>
    </row>
    <row r="2998" spans="1:12" x14ac:dyDescent="0.3">
      <c r="A2998" t="s">
        <v>4</v>
      </c>
      <c r="B2998" t="s">
        <v>70</v>
      </c>
      <c r="C2998" t="s">
        <v>16</v>
      </c>
      <c r="D2998" t="s">
        <v>27</v>
      </c>
      <c r="E2998">
        <v>5601.2</v>
      </c>
      <c r="F2998">
        <v>2594.25</v>
      </c>
      <c r="G2998" t="s">
        <v>81</v>
      </c>
      <c r="H2998">
        <v>1</v>
      </c>
      <c r="I2998">
        <v>5</v>
      </c>
      <c r="J2998" s="6">
        <v>43602</v>
      </c>
      <c r="K2998" s="7">
        <v>43586</v>
      </c>
      <c r="L2998" t="s">
        <v>9</v>
      </c>
    </row>
    <row r="2999" spans="1:12" x14ac:dyDescent="0.3">
      <c r="A2999" t="s">
        <v>4</v>
      </c>
      <c r="B2999" t="s">
        <v>65</v>
      </c>
      <c r="C2999" t="s">
        <v>15</v>
      </c>
      <c r="D2999" t="s">
        <v>27</v>
      </c>
      <c r="E2999">
        <v>332.32</v>
      </c>
      <c r="F2999">
        <v>141.24</v>
      </c>
      <c r="G2999" t="s">
        <v>81</v>
      </c>
      <c r="H2999">
        <v>1</v>
      </c>
      <c r="I2999">
        <v>9</v>
      </c>
      <c r="J2999" s="6">
        <v>43602</v>
      </c>
      <c r="K2999" s="7">
        <v>43586</v>
      </c>
      <c r="L2999" t="s">
        <v>12</v>
      </c>
    </row>
    <row r="3000" spans="1:12" x14ac:dyDescent="0.3">
      <c r="A3000" t="s">
        <v>4</v>
      </c>
      <c r="B3000" t="s">
        <v>69</v>
      </c>
      <c r="C3000" t="s">
        <v>16</v>
      </c>
      <c r="D3000" t="s">
        <v>27</v>
      </c>
      <c r="E3000">
        <v>9229.25</v>
      </c>
      <c r="F3000">
        <v>3108.8</v>
      </c>
      <c r="G3000" t="s">
        <v>81</v>
      </c>
      <c r="H3000">
        <v>1</v>
      </c>
      <c r="I3000">
        <v>7</v>
      </c>
      <c r="J3000" s="6">
        <v>43603</v>
      </c>
      <c r="K3000" s="7">
        <v>43586</v>
      </c>
      <c r="L3000" t="s">
        <v>8</v>
      </c>
    </row>
    <row r="3001" spans="1:12" x14ac:dyDescent="0.3">
      <c r="A3001" t="s">
        <v>3</v>
      </c>
      <c r="B3001" t="s">
        <v>67</v>
      </c>
      <c r="C3001" t="s">
        <v>16</v>
      </c>
      <c r="D3001" t="s">
        <v>27</v>
      </c>
      <c r="E3001">
        <v>3691.7</v>
      </c>
      <c r="F3001">
        <v>582.9</v>
      </c>
      <c r="G3001" t="s">
        <v>81</v>
      </c>
      <c r="H3001">
        <v>1</v>
      </c>
      <c r="I3001">
        <v>3</v>
      </c>
      <c r="J3001" s="6">
        <v>43603</v>
      </c>
      <c r="K3001" s="7">
        <v>43586</v>
      </c>
      <c r="L3001" t="s">
        <v>13</v>
      </c>
    </row>
    <row r="3002" spans="1:12" x14ac:dyDescent="0.3">
      <c r="A3002" t="s">
        <v>2</v>
      </c>
      <c r="B3002" t="s">
        <v>65</v>
      </c>
      <c r="C3002" t="s">
        <v>15</v>
      </c>
      <c r="D3002" t="s">
        <v>27</v>
      </c>
      <c r="E3002">
        <v>4068.24</v>
      </c>
      <c r="F3002">
        <v>1503.49</v>
      </c>
      <c r="G3002" t="s">
        <v>81</v>
      </c>
      <c r="H3002">
        <v>1</v>
      </c>
      <c r="I3002">
        <v>8</v>
      </c>
      <c r="J3002" s="6">
        <v>43604</v>
      </c>
      <c r="K3002" s="7">
        <v>43586</v>
      </c>
      <c r="L3002" t="s">
        <v>12</v>
      </c>
    </row>
    <row r="3003" spans="1:12" x14ac:dyDescent="0.3">
      <c r="A3003" t="s">
        <v>3</v>
      </c>
      <c r="B3003" t="s">
        <v>63</v>
      </c>
      <c r="C3003" t="s">
        <v>15</v>
      </c>
      <c r="D3003" t="s">
        <v>27</v>
      </c>
      <c r="E3003">
        <v>16637.439999999999</v>
      </c>
      <c r="F3003">
        <v>7070.88</v>
      </c>
      <c r="G3003" t="s">
        <v>81</v>
      </c>
      <c r="H3003">
        <v>1</v>
      </c>
      <c r="I3003">
        <v>9</v>
      </c>
      <c r="J3003" s="6">
        <v>43604</v>
      </c>
      <c r="K3003" s="7">
        <v>43586</v>
      </c>
      <c r="L3003" t="s">
        <v>10</v>
      </c>
    </row>
    <row r="3004" spans="1:12" x14ac:dyDescent="0.3">
      <c r="A3004" t="s">
        <v>3</v>
      </c>
      <c r="B3004" t="s">
        <v>63</v>
      </c>
      <c r="C3004" t="s">
        <v>16</v>
      </c>
      <c r="D3004" t="s">
        <v>27</v>
      </c>
      <c r="E3004">
        <v>8136.48</v>
      </c>
      <c r="F3004">
        <v>406.8</v>
      </c>
      <c r="G3004" t="s">
        <v>81</v>
      </c>
      <c r="H3004">
        <v>1</v>
      </c>
      <c r="I3004">
        <v>4</v>
      </c>
      <c r="J3004" s="6">
        <v>43604</v>
      </c>
      <c r="K3004" s="7">
        <v>43586</v>
      </c>
      <c r="L3004" t="s">
        <v>10</v>
      </c>
    </row>
    <row r="3005" spans="1:12" x14ac:dyDescent="0.3">
      <c r="A3005" t="s">
        <v>4</v>
      </c>
      <c r="B3005" t="s">
        <v>63</v>
      </c>
      <c r="C3005" t="s">
        <v>16</v>
      </c>
      <c r="D3005" t="s">
        <v>27</v>
      </c>
      <c r="E3005">
        <v>5004.8999999999996</v>
      </c>
      <c r="F3005">
        <v>333.65</v>
      </c>
      <c r="G3005" t="s">
        <v>81</v>
      </c>
      <c r="H3005">
        <v>1</v>
      </c>
      <c r="I3005">
        <v>1</v>
      </c>
      <c r="J3005" s="6">
        <v>43604</v>
      </c>
      <c r="K3005" s="7">
        <v>43586</v>
      </c>
      <c r="L3005" t="s">
        <v>10</v>
      </c>
    </row>
    <row r="3006" spans="1:12" x14ac:dyDescent="0.3">
      <c r="A3006" t="s">
        <v>3</v>
      </c>
      <c r="B3006" t="s">
        <v>63</v>
      </c>
      <c r="C3006" t="s">
        <v>16</v>
      </c>
      <c r="D3006" t="s">
        <v>27</v>
      </c>
      <c r="E3006">
        <v>12847.92</v>
      </c>
      <c r="F3006">
        <v>6046.08</v>
      </c>
      <c r="G3006" t="s">
        <v>81</v>
      </c>
      <c r="H3006">
        <v>1</v>
      </c>
      <c r="I3006">
        <v>1</v>
      </c>
      <c r="J3006" s="6">
        <v>43604</v>
      </c>
      <c r="K3006" s="7">
        <v>43586</v>
      </c>
      <c r="L3006" t="s">
        <v>10</v>
      </c>
    </row>
    <row r="3007" spans="1:12" x14ac:dyDescent="0.3">
      <c r="A3007" t="s">
        <v>4</v>
      </c>
      <c r="B3007" t="s">
        <v>65</v>
      </c>
      <c r="C3007" t="s">
        <v>15</v>
      </c>
      <c r="D3007" t="s">
        <v>27</v>
      </c>
      <c r="E3007">
        <v>3691.7</v>
      </c>
      <c r="F3007">
        <v>1943</v>
      </c>
      <c r="G3007" t="s">
        <v>81</v>
      </c>
      <c r="H3007">
        <v>1</v>
      </c>
      <c r="I3007">
        <v>9</v>
      </c>
      <c r="J3007" s="6">
        <v>43604</v>
      </c>
      <c r="K3007" s="7">
        <v>43586</v>
      </c>
      <c r="L3007" t="s">
        <v>12</v>
      </c>
    </row>
    <row r="3008" spans="1:12" x14ac:dyDescent="0.3">
      <c r="A3008" t="s">
        <v>3</v>
      </c>
      <c r="B3008" t="s">
        <v>65</v>
      </c>
      <c r="C3008" t="s">
        <v>15</v>
      </c>
      <c r="D3008" t="s">
        <v>27</v>
      </c>
      <c r="E3008">
        <v>12831.84</v>
      </c>
      <c r="F3008">
        <v>5943.2</v>
      </c>
      <c r="G3008" t="s">
        <v>81</v>
      </c>
      <c r="H3008">
        <v>1</v>
      </c>
      <c r="I3008">
        <v>10</v>
      </c>
      <c r="J3008" s="6">
        <v>43604</v>
      </c>
      <c r="K3008" s="7">
        <v>43586</v>
      </c>
      <c r="L3008" t="s">
        <v>12</v>
      </c>
    </row>
    <row r="3009" spans="1:12" x14ac:dyDescent="0.3">
      <c r="A3009" t="s">
        <v>4</v>
      </c>
      <c r="B3009" t="s">
        <v>67</v>
      </c>
      <c r="C3009" t="s">
        <v>15</v>
      </c>
      <c r="D3009" t="s">
        <v>27</v>
      </c>
      <c r="E3009">
        <v>2870.28</v>
      </c>
      <c r="F3009">
        <v>1283.19</v>
      </c>
      <c r="G3009" t="s">
        <v>81</v>
      </c>
      <c r="H3009">
        <v>1</v>
      </c>
      <c r="I3009">
        <v>10</v>
      </c>
      <c r="J3009" s="6">
        <v>43604</v>
      </c>
      <c r="K3009" s="7">
        <v>43586</v>
      </c>
      <c r="L3009" t="s">
        <v>13</v>
      </c>
    </row>
    <row r="3010" spans="1:12" x14ac:dyDescent="0.3">
      <c r="A3010" t="s">
        <v>2</v>
      </c>
      <c r="B3010" t="s">
        <v>63</v>
      </c>
      <c r="C3010" t="s">
        <v>16</v>
      </c>
      <c r="D3010" t="s">
        <v>27</v>
      </c>
      <c r="E3010">
        <v>2876.31</v>
      </c>
      <c r="F3010">
        <v>1150.53</v>
      </c>
      <c r="G3010" t="s">
        <v>81</v>
      </c>
      <c r="H3010">
        <v>1</v>
      </c>
      <c r="I3010">
        <v>2</v>
      </c>
      <c r="J3010" s="6">
        <v>43604</v>
      </c>
      <c r="K3010" s="7">
        <v>43586</v>
      </c>
      <c r="L3010" t="s">
        <v>10</v>
      </c>
    </row>
    <row r="3011" spans="1:12" x14ac:dyDescent="0.3">
      <c r="A3011" t="s">
        <v>3</v>
      </c>
      <c r="B3011" t="s">
        <v>63</v>
      </c>
      <c r="C3011" t="s">
        <v>16</v>
      </c>
      <c r="D3011" t="s">
        <v>27</v>
      </c>
      <c r="E3011">
        <v>3666.24</v>
      </c>
      <c r="F3011">
        <v>1389.32</v>
      </c>
      <c r="G3011" t="s">
        <v>81</v>
      </c>
      <c r="H3011">
        <v>1</v>
      </c>
      <c r="I3011">
        <v>3</v>
      </c>
      <c r="J3011" s="6">
        <v>43605</v>
      </c>
      <c r="K3011" s="7">
        <v>43586</v>
      </c>
      <c r="L3011" t="s">
        <v>10</v>
      </c>
    </row>
    <row r="3012" spans="1:12" x14ac:dyDescent="0.3">
      <c r="A3012" t="s">
        <v>4</v>
      </c>
      <c r="B3012" t="s">
        <v>65</v>
      </c>
      <c r="C3012" t="s">
        <v>15</v>
      </c>
      <c r="D3012" t="s">
        <v>27</v>
      </c>
      <c r="E3012">
        <v>745.71</v>
      </c>
      <c r="F3012">
        <v>-127.84</v>
      </c>
      <c r="G3012" t="s">
        <v>81</v>
      </c>
      <c r="H3012">
        <v>1</v>
      </c>
      <c r="I3012">
        <v>8</v>
      </c>
      <c r="J3012" s="6">
        <v>43605</v>
      </c>
      <c r="K3012" s="7">
        <v>43586</v>
      </c>
      <c r="L3012" t="s">
        <v>12</v>
      </c>
    </row>
    <row r="3013" spans="1:12" x14ac:dyDescent="0.3">
      <c r="A3013" t="s">
        <v>4</v>
      </c>
      <c r="B3013" t="s">
        <v>63</v>
      </c>
      <c r="C3013" t="s">
        <v>16</v>
      </c>
      <c r="D3013" t="s">
        <v>27</v>
      </c>
      <c r="E3013">
        <v>8087.17</v>
      </c>
      <c r="F3013">
        <v>1933.89</v>
      </c>
      <c r="G3013" t="s">
        <v>81</v>
      </c>
      <c r="H3013">
        <v>1</v>
      </c>
      <c r="I3013">
        <v>7</v>
      </c>
      <c r="J3013" s="6">
        <v>43605</v>
      </c>
      <c r="K3013" s="7">
        <v>43586</v>
      </c>
      <c r="L3013" t="s">
        <v>10</v>
      </c>
    </row>
    <row r="3014" spans="1:12" x14ac:dyDescent="0.3">
      <c r="A3014" t="s">
        <v>2</v>
      </c>
      <c r="B3014" t="s">
        <v>65</v>
      </c>
      <c r="C3014" t="s">
        <v>16</v>
      </c>
      <c r="D3014" t="s">
        <v>27</v>
      </c>
      <c r="E3014">
        <v>13264.93</v>
      </c>
      <c r="F3014">
        <v>2883.65</v>
      </c>
      <c r="G3014" t="s">
        <v>81</v>
      </c>
      <c r="H3014">
        <v>1</v>
      </c>
      <c r="I3014">
        <v>7</v>
      </c>
      <c r="J3014" s="6">
        <v>43605</v>
      </c>
      <c r="K3014" s="7">
        <v>43586</v>
      </c>
      <c r="L3014" t="s">
        <v>12</v>
      </c>
    </row>
    <row r="3015" spans="1:12" x14ac:dyDescent="0.3">
      <c r="A3015" t="s">
        <v>2</v>
      </c>
      <c r="B3015" t="s">
        <v>69</v>
      </c>
      <c r="C3015" t="s">
        <v>15</v>
      </c>
      <c r="D3015" t="s">
        <v>27</v>
      </c>
      <c r="E3015">
        <v>702.7</v>
      </c>
      <c r="F3015">
        <v>84.01</v>
      </c>
      <c r="G3015" t="s">
        <v>81</v>
      </c>
      <c r="H3015">
        <v>1</v>
      </c>
      <c r="I3015">
        <v>10</v>
      </c>
      <c r="J3015" s="6">
        <v>43605</v>
      </c>
      <c r="K3015" s="7">
        <v>43586</v>
      </c>
      <c r="L3015" t="s">
        <v>8</v>
      </c>
    </row>
    <row r="3016" spans="1:12" x14ac:dyDescent="0.3">
      <c r="A3016" t="s">
        <v>3</v>
      </c>
      <c r="B3016" t="s">
        <v>66</v>
      </c>
      <c r="C3016" t="s">
        <v>15</v>
      </c>
      <c r="D3016" t="s">
        <v>27</v>
      </c>
      <c r="E3016">
        <v>3593.88</v>
      </c>
      <c r="F3016">
        <v>798.64</v>
      </c>
      <c r="G3016" t="s">
        <v>81</v>
      </c>
      <c r="H3016">
        <v>1</v>
      </c>
      <c r="I3016">
        <v>9</v>
      </c>
      <c r="J3016" s="6">
        <v>43605</v>
      </c>
      <c r="K3016" s="7">
        <v>43586</v>
      </c>
      <c r="L3016" t="s">
        <v>11</v>
      </c>
    </row>
    <row r="3017" spans="1:12" x14ac:dyDescent="0.3">
      <c r="A3017" t="s">
        <v>2</v>
      </c>
      <c r="B3017" t="s">
        <v>66</v>
      </c>
      <c r="C3017" t="s">
        <v>16</v>
      </c>
      <c r="D3017" t="s">
        <v>27</v>
      </c>
      <c r="E3017">
        <v>952.74</v>
      </c>
      <c r="F3017">
        <v>476.37</v>
      </c>
      <c r="G3017" t="s">
        <v>81</v>
      </c>
      <c r="H3017">
        <v>1</v>
      </c>
      <c r="I3017">
        <v>1</v>
      </c>
      <c r="J3017" s="6">
        <v>43605</v>
      </c>
      <c r="K3017" s="7">
        <v>43586</v>
      </c>
      <c r="L3017" t="s">
        <v>11</v>
      </c>
    </row>
    <row r="3018" spans="1:12" x14ac:dyDescent="0.3">
      <c r="A3018" t="s">
        <v>5</v>
      </c>
      <c r="B3018" t="s">
        <v>67</v>
      </c>
      <c r="C3018" t="s">
        <v>15</v>
      </c>
      <c r="D3018" t="s">
        <v>27</v>
      </c>
      <c r="E3018">
        <v>23179.32</v>
      </c>
      <c r="F3018">
        <v>6696.24</v>
      </c>
      <c r="G3018" t="s">
        <v>81</v>
      </c>
      <c r="H3018">
        <v>1</v>
      </c>
      <c r="I3018">
        <v>8</v>
      </c>
      <c r="J3018" s="6">
        <v>43605</v>
      </c>
      <c r="K3018" s="7">
        <v>43586</v>
      </c>
      <c r="L3018" t="s">
        <v>13</v>
      </c>
    </row>
    <row r="3019" spans="1:12" x14ac:dyDescent="0.3">
      <c r="A3019" t="s">
        <v>5</v>
      </c>
      <c r="B3019" t="s">
        <v>63</v>
      </c>
      <c r="C3019" t="s">
        <v>16</v>
      </c>
      <c r="D3019" t="s">
        <v>27</v>
      </c>
      <c r="E3019">
        <v>10655.01</v>
      </c>
      <c r="F3019">
        <v>591.92999999999995</v>
      </c>
      <c r="G3019" t="s">
        <v>81</v>
      </c>
      <c r="H3019">
        <v>1</v>
      </c>
      <c r="I3019">
        <v>1</v>
      </c>
      <c r="J3019" s="6">
        <v>43605</v>
      </c>
      <c r="K3019" s="7">
        <v>43586</v>
      </c>
      <c r="L3019" t="s">
        <v>10</v>
      </c>
    </row>
    <row r="3020" spans="1:12" x14ac:dyDescent="0.3">
      <c r="A3020" t="s">
        <v>4</v>
      </c>
      <c r="B3020" t="s">
        <v>69</v>
      </c>
      <c r="C3020" t="s">
        <v>16</v>
      </c>
      <c r="D3020" t="s">
        <v>27</v>
      </c>
      <c r="E3020">
        <v>1890.74</v>
      </c>
      <c r="F3020">
        <v>1000.98</v>
      </c>
      <c r="G3020" t="s">
        <v>81</v>
      </c>
      <c r="H3020">
        <v>1</v>
      </c>
      <c r="I3020">
        <v>1</v>
      </c>
      <c r="J3020" s="6">
        <v>43605</v>
      </c>
      <c r="K3020" s="7">
        <v>43586</v>
      </c>
      <c r="L3020" t="s">
        <v>8</v>
      </c>
    </row>
    <row r="3021" spans="1:12" x14ac:dyDescent="0.3">
      <c r="A3021" t="s">
        <v>4</v>
      </c>
      <c r="B3021" t="s">
        <v>69</v>
      </c>
      <c r="C3021" t="s">
        <v>16</v>
      </c>
      <c r="D3021" t="s">
        <v>27</v>
      </c>
      <c r="E3021">
        <v>6645.06</v>
      </c>
      <c r="F3021">
        <v>2308.2600000000002</v>
      </c>
      <c r="G3021" t="s">
        <v>81</v>
      </c>
      <c r="H3021">
        <v>1</v>
      </c>
      <c r="I3021">
        <v>3</v>
      </c>
      <c r="J3021" s="6">
        <v>43605</v>
      </c>
      <c r="K3021" s="7">
        <v>43586</v>
      </c>
      <c r="L3021" t="s">
        <v>8</v>
      </c>
    </row>
    <row r="3022" spans="1:12" x14ac:dyDescent="0.3">
      <c r="A3022" t="s">
        <v>4</v>
      </c>
      <c r="B3022" t="s">
        <v>66</v>
      </c>
      <c r="C3022" t="s">
        <v>16</v>
      </c>
      <c r="D3022" t="s">
        <v>27</v>
      </c>
      <c r="E3022">
        <v>7386.75</v>
      </c>
      <c r="F3022">
        <v>2790.55</v>
      </c>
      <c r="G3022" t="s">
        <v>81</v>
      </c>
      <c r="H3022">
        <v>1</v>
      </c>
      <c r="I3022">
        <v>2</v>
      </c>
      <c r="J3022" s="6">
        <v>43605</v>
      </c>
      <c r="K3022" s="7">
        <v>43586</v>
      </c>
      <c r="L3022" t="s">
        <v>11</v>
      </c>
    </row>
    <row r="3023" spans="1:12" x14ac:dyDescent="0.3">
      <c r="A3023" t="s">
        <v>3</v>
      </c>
      <c r="B3023" t="s">
        <v>66</v>
      </c>
      <c r="C3023" t="s">
        <v>16</v>
      </c>
      <c r="D3023" t="s">
        <v>27</v>
      </c>
      <c r="E3023">
        <v>8924.4</v>
      </c>
      <c r="F3023">
        <v>495.8</v>
      </c>
      <c r="G3023" t="s">
        <v>81</v>
      </c>
      <c r="H3023">
        <v>1</v>
      </c>
      <c r="I3023">
        <v>3</v>
      </c>
      <c r="J3023" s="6">
        <v>43606</v>
      </c>
      <c r="K3023" s="7">
        <v>43586</v>
      </c>
      <c r="L3023" t="s">
        <v>11</v>
      </c>
    </row>
    <row r="3024" spans="1:12" x14ac:dyDescent="0.3">
      <c r="A3024" t="s">
        <v>3</v>
      </c>
      <c r="B3024" t="s">
        <v>70</v>
      </c>
      <c r="C3024" t="s">
        <v>16</v>
      </c>
      <c r="D3024" t="s">
        <v>27</v>
      </c>
      <c r="E3024">
        <v>15939.3</v>
      </c>
      <c r="F3024">
        <v>-4516.1499999999996</v>
      </c>
      <c r="G3024" t="s">
        <v>81</v>
      </c>
      <c r="H3024">
        <v>1</v>
      </c>
      <c r="I3024">
        <v>3</v>
      </c>
      <c r="J3024" s="6">
        <v>43606</v>
      </c>
      <c r="K3024" s="7">
        <v>43586</v>
      </c>
      <c r="L3024" t="s">
        <v>9</v>
      </c>
    </row>
    <row r="3025" spans="1:12" x14ac:dyDescent="0.3">
      <c r="A3025" t="s">
        <v>2</v>
      </c>
      <c r="B3025" t="s">
        <v>65</v>
      </c>
      <c r="C3025" t="s">
        <v>16</v>
      </c>
      <c r="D3025" t="s">
        <v>27</v>
      </c>
      <c r="E3025">
        <v>14103.23</v>
      </c>
      <c r="F3025">
        <v>2146.15</v>
      </c>
      <c r="G3025" t="s">
        <v>81</v>
      </c>
      <c r="H3025">
        <v>1</v>
      </c>
      <c r="I3025">
        <v>3</v>
      </c>
      <c r="J3025" s="6">
        <v>43606</v>
      </c>
      <c r="K3025" s="7">
        <v>43586</v>
      </c>
      <c r="L3025" t="s">
        <v>12</v>
      </c>
    </row>
    <row r="3026" spans="1:12" x14ac:dyDescent="0.3">
      <c r="A3026" t="s">
        <v>4</v>
      </c>
      <c r="B3026" t="s">
        <v>63</v>
      </c>
      <c r="C3026" t="s">
        <v>15</v>
      </c>
      <c r="D3026" t="s">
        <v>27</v>
      </c>
      <c r="E3026">
        <v>19706.04</v>
      </c>
      <c r="F3026">
        <v>8919.56</v>
      </c>
      <c r="G3026" t="s">
        <v>81</v>
      </c>
      <c r="H3026">
        <v>1</v>
      </c>
      <c r="I3026">
        <v>10</v>
      </c>
      <c r="J3026" s="6">
        <v>43606</v>
      </c>
      <c r="K3026" s="7">
        <v>43586</v>
      </c>
      <c r="L3026" t="s">
        <v>10</v>
      </c>
    </row>
    <row r="3027" spans="1:12" x14ac:dyDescent="0.3">
      <c r="A3027" t="s">
        <v>2</v>
      </c>
      <c r="B3027" t="s">
        <v>63</v>
      </c>
      <c r="C3027" t="s">
        <v>16</v>
      </c>
      <c r="D3027" t="s">
        <v>27</v>
      </c>
      <c r="E3027">
        <v>2353.04</v>
      </c>
      <c r="F3027">
        <v>176.48</v>
      </c>
      <c r="G3027" t="s">
        <v>81</v>
      </c>
      <c r="H3027">
        <v>1</v>
      </c>
      <c r="I3027">
        <v>5</v>
      </c>
      <c r="J3027" s="6">
        <v>43606</v>
      </c>
      <c r="K3027" s="7">
        <v>43586</v>
      </c>
      <c r="L3027" t="s">
        <v>10</v>
      </c>
    </row>
    <row r="3028" spans="1:12" x14ac:dyDescent="0.3">
      <c r="A3028" t="s">
        <v>3</v>
      </c>
      <c r="B3028" t="s">
        <v>65</v>
      </c>
      <c r="C3028" t="s">
        <v>16</v>
      </c>
      <c r="D3028" t="s">
        <v>27</v>
      </c>
      <c r="E3028">
        <v>11218.48</v>
      </c>
      <c r="F3028">
        <v>1442.36</v>
      </c>
      <c r="G3028" t="s">
        <v>81</v>
      </c>
      <c r="H3028">
        <v>1</v>
      </c>
      <c r="I3028">
        <v>3</v>
      </c>
      <c r="J3028" s="6">
        <v>43606</v>
      </c>
      <c r="K3028" s="7">
        <v>43586</v>
      </c>
      <c r="L3028" t="s">
        <v>12</v>
      </c>
    </row>
    <row r="3029" spans="1:12" x14ac:dyDescent="0.3">
      <c r="A3029" t="s">
        <v>4</v>
      </c>
      <c r="B3029" t="s">
        <v>63</v>
      </c>
      <c r="C3029" t="s">
        <v>16</v>
      </c>
      <c r="D3029" t="s">
        <v>27</v>
      </c>
      <c r="E3029">
        <v>7298.18</v>
      </c>
      <c r="F3029">
        <v>1983.22</v>
      </c>
      <c r="G3029" t="s">
        <v>81</v>
      </c>
      <c r="H3029">
        <v>1</v>
      </c>
      <c r="I3029">
        <v>4</v>
      </c>
      <c r="J3029" s="6">
        <v>43606</v>
      </c>
      <c r="K3029" s="7">
        <v>43586</v>
      </c>
      <c r="L3029" t="s">
        <v>10</v>
      </c>
    </row>
    <row r="3030" spans="1:12" x14ac:dyDescent="0.3">
      <c r="A3030" t="s">
        <v>4</v>
      </c>
      <c r="B3030" t="s">
        <v>66</v>
      </c>
      <c r="C3030" t="s">
        <v>16</v>
      </c>
      <c r="D3030" t="s">
        <v>27</v>
      </c>
      <c r="E3030">
        <v>2366.98</v>
      </c>
      <c r="F3030">
        <v>1080.58</v>
      </c>
      <c r="G3030" t="s">
        <v>81</v>
      </c>
      <c r="H3030">
        <v>1</v>
      </c>
      <c r="I3030">
        <v>4</v>
      </c>
      <c r="J3030" s="6">
        <v>43607</v>
      </c>
      <c r="K3030" s="7">
        <v>43586</v>
      </c>
      <c r="L3030" t="s">
        <v>11</v>
      </c>
    </row>
    <row r="3031" spans="1:12" x14ac:dyDescent="0.3">
      <c r="A3031" t="s">
        <v>4</v>
      </c>
      <c r="B3031" t="s">
        <v>63</v>
      </c>
      <c r="C3031" t="s">
        <v>16</v>
      </c>
      <c r="D3031" t="s">
        <v>27</v>
      </c>
      <c r="E3031">
        <v>13217.76</v>
      </c>
      <c r="F3031">
        <v>5140.24</v>
      </c>
      <c r="G3031" t="s">
        <v>81</v>
      </c>
      <c r="H3031">
        <v>1</v>
      </c>
      <c r="I3031">
        <v>1</v>
      </c>
      <c r="J3031" s="6">
        <v>43607</v>
      </c>
      <c r="K3031" s="7">
        <v>43586</v>
      </c>
      <c r="L3031" t="s">
        <v>10</v>
      </c>
    </row>
    <row r="3032" spans="1:12" x14ac:dyDescent="0.3">
      <c r="A3032" t="s">
        <v>4</v>
      </c>
      <c r="B3032" t="s">
        <v>63</v>
      </c>
      <c r="C3032" t="s">
        <v>16</v>
      </c>
      <c r="D3032" t="s">
        <v>27</v>
      </c>
      <c r="E3032">
        <v>8814.52</v>
      </c>
      <c r="F3032">
        <v>3449.17</v>
      </c>
      <c r="G3032" t="s">
        <v>81</v>
      </c>
      <c r="H3032">
        <v>1</v>
      </c>
      <c r="I3032">
        <v>4</v>
      </c>
      <c r="J3032" s="6">
        <v>43607</v>
      </c>
      <c r="K3032" s="7">
        <v>43586</v>
      </c>
      <c r="L3032" t="s">
        <v>10</v>
      </c>
    </row>
    <row r="3033" spans="1:12" x14ac:dyDescent="0.3">
      <c r="A3033" t="s">
        <v>3</v>
      </c>
      <c r="B3033" t="s">
        <v>69</v>
      </c>
      <c r="C3033" t="s">
        <v>15</v>
      </c>
      <c r="D3033" t="s">
        <v>27</v>
      </c>
      <c r="E3033">
        <v>1023.22</v>
      </c>
      <c r="F3033">
        <v>567.22</v>
      </c>
      <c r="G3033" t="s">
        <v>81</v>
      </c>
      <c r="H3033">
        <v>1</v>
      </c>
      <c r="I3033">
        <v>8</v>
      </c>
      <c r="J3033" s="6">
        <v>43607</v>
      </c>
      <c r="K3033" s="7">
        <v>43586</v>
      </c>
      <c r="L3033" t="s">
        <v>8</v>
      </c>
    </row>
    <row r="3034" spans="1:12" x14ac:dyDescent="0.3">
      <c r="A3034" t="s">
        <v>4</v>
      </c>
      <c r="B3034" t="s">
        <v>70</v>
      </c>
      <c r="C3034" t="s">
        <v>16</v>
      </c>
      <c r="D3034" t="s">
        <v>27</v>
      </c>
      <c r="E3034">
        <v>11246.96</v>
      </c>
      <c r="F3034">
        <v>2249.39</v>
      </c>
      <c r="G3034" t="s">
        <v>81</v>
      </c>
      <c r="H3034">
        <v>1</v>
      </c>
      <c r="I3034">
        <v>5</v>
      </c>
      <c r="J3034" s="6">
        <v>43607</v>
      </c>
      <c r="K3034" s="7">
        <v>43586</v>
      </c>
      <c r="L3034" t="s">
        <v>9</v>
      </c>
    </row>
    <row r="3035" spans="1:12" x14ac:dyDescent="0.3">
      <c r="A3035" t="s">
        <v>2</v>
      </c>
      <c r="B3035" t="s">
        <v>67</v>
      </c>
      <c r="C3035" t="s">
        <v>16</v>
      </c>
      <c r="D3035" t="s">
        <v>27</v>
      </c>
      <c r="E3035">
        <v>3929.55</v>
      </c>
      <c r="F3035">
        <v>1386.89</v>
      </c>
      <c r="G3035" t="s">
        <v>81</v>
      </c>
      <c r="H3035">
        <v>1</v>
      </c>
      <c r="I3035">
        <v>3</v>
      </c>
      <c r="J3035" s="6">
        <v>43607</v>
      </c>
      <c r="K3035" s="7">
        <v>43586</v>
      </c>
      <c r="L3035" t="s">
        <v>13</v>
      </c>
    </row>
    <row r="3036" spans="1:12" x14ac:dyDescent="0.3">
      <c r="A3036" t="s">
        <v>3</v>
      </c>
      <c r="B3036" t="s">
        <v>66</v>
      </c>
      <c r="C3036" t="s">
        <v>16</v>
      </c>
      <c r="D3036" t="s">
        <v>27</v>
      </c>
      <c r="E3036">
        <v>23058.720000000001</v>
      </c>
      <c r="F3036">
        <v>-5764.68</v>
      </c>
      <c r="G3036" t="s">
        <v>81</v>
      </c>
      <c r="H3036">
        <v>1</v>
      </c>
      <c r="I3036">
        <v>3</v>
      </c>
      <c r="J3036" s="6">
        <v>43607</v>
      </c>
      <c r="K3036" s="7">
        <v>43586</v>
      </c>
      <c r="L3036" t="s">
        <v>11</v>
      </c>
    </row>
    <row r="3037" spans="1:12" x14ac:dyDescent="0.3">
      <c r="A3037" t="s">
        <v>3</v>
      </c>
      <c r="B3037" t="s">
        <v>63</v>
      </c>
      <c r="C3037" t="s">
        <v>16</v>
      </c>
      <c r="D3037" t="s">
        <v>27</v>
      </c>
      <c r="E3037">
        <v>10693.2</v>
      </c>
      <c r="F3037">
        <v>1350.72</v>
      </c>
      <c r="G3037" t="s">
        <v>81</v>
      </c>
      <c r="H3037">
        <v>1</v>
      </c>
      <c r="I3037">
        <v>5</v>
      </c>
      <c r="J3037" s="6">
        <v>43607</v>
      </c>
      <c r="K3037" s="7">
        <v>43586</v>
      </c>
      <c r="L3037" t="s">
        <v>10</v>
      </c>
    </row>
    <row r="3038" spans="1:12" x14ac:dyDescent="0.3">
      <c r="A3038" t="s">
        <v>3</v>
      </c>
      <c r="B3038" t="s">
        <v>65</v>
      </c>
      <c r="C3038" t="s">
        <v>16</v>
      </c>
      <c r="D3038" t="s">
        <v>27</v>
      </c>
      <c r="E3038">
        <v>25716.21</v>
      </c>
      <c r="F3038">
        <v>3633.8</v>
      </c>
      <c r="G3038" t="s">
        <v>81</v>
      </c>
      <c r="H3038">
        <v>1</v>
      </c>
      <c r="I3038">
        <v>2</v>
      </c>
      <c r="J3038" s="6">
        <v>43607</v>
      </c>
      <c r="K3038" s="7">
        <v>43586</v>
      </c>
      <c r="L3038" t="s">
        <v>12</v>
      </c>
    </row>
    <row r="3039" spans="1:12" x14ac:dyDescent="0.3">
      <c r="A3039" t="s">
        <v>2</v>
      </c>
      <c r="B3039" t="s">
        <v>66</v>
      </c>
      <c r="C3039" t="s">
        <v>16</v>
      </c>
      <c r="D3039" t="s">
        <v>27</v>
      </c>
      <c r="E3039">
        <v>5232.03</v>
      </c>
      <c r="F3039">
        <v>660.87</v>
      </c>
      <c r="G3039" t="s">
        <v>81</v>
      </c>
      <c r="H3039">
        <v>1</v>
      </c>
      <c r="I3039">
        <v>2</v>
      </c>
      <c r="J3039" s="6">
        <v>43607</v>
      </c>
      <c r="K3039" s="7">
        <v>43586</v>
      </c>
      <c r="L3039" t="s">
        <v>11</v>
      </c>
    </row>
    <row r="3040" spans="1:12" x14ac:dyDescent="0.3">
      <c r="A3040" t="s">
        <v>3</v>
      </c>
      <c r="B3040" t="s">
        <v>65</v>
      </c>
      <c r="C3040" t="s">
        <v>15</v>
      </c>
      <c r="D3040" t="s">
        <v>27</v>
      </c>
      <c r="E3040">
        <v>23881.48</v>
      </c>
      <c r="F3040">
        <v>4776.3100000000004</v>
      </c>
      <c r="G3040" t="s">
        <v>81</v>
      </c>
      <c r="H3040">
        <v>1</v>
      </c>
      <c r="I3040">
        <v>8</v>
      </c>
      <c r="J3040" s="6">
        <v>43607</v>
      </c>
      <c r="K3040" s="7">
        <v>43586</v>
      </c>
      <c r="L3040" t="s">
        <v>12</v>
      </c>
    </row>
    <row r="3041" spans="1:12" x14ac:dyDescent="0.3">
      <c r="A3041" t="s">
        <v>4</v>
      </c>
      <c r="B3041" t="s">
        <v>63</v>
      </c>
      <c r="C3041" t="s">
        <v>16</v>
      </c>
      <c r="D3041" t="s">
        <v>27</v>
      </c>
      <c r="E3041">
        <v>8972.64</v>
      </c>
      <c r="F3041">
        <v>2193.3200000000002</v>
      </c>
      <c r="G3041" t="s">
        <v>81</v>
      </c>
      <c r="H3041">
        <v>1</v>
      </c>
      <c r="I3041">
        <v>5</v>
      </c>
      <c r="J3041" s="6">
        <v>43607</v>
      </c>
      <c r="K3041" s="7">
        <v>43586</v>
      </c>
      <c r="L3041" t="s">
        <v>10</v>
      </c>
    </row>
    <row r="3042" spans="1:12" x14ac:dyDescent="0.3">
      <c r="A3042" t="s">
        <v>4</v>
      </c>
      <c r="B3042" t="s">
        <v>69</v>
      </c>
      <c r="C3042" t="s">
        <v>16</v>
      </c>
      <c r="D3042" t="s">
        <v>27</v>
      </c>
      <c r="E3042">
        <v>3895.38</v>
      </c>
      <c r="F3042">
        <v>492.06</v>
      </c>
      <c r="G3042" t="s">
        <v>81</v>
      </c>
      <c r="H3042">
        <v>1</v>
      </c>
      <c r="I3042">
        <v>4</v>
      </c>
      <c r="J3042" s="6">
        <v>43608</v>
      </c>
      <c r="K3042" s="7">
        <v>43586</v>
      </c>
      <c r="L3042" t="s">
        <v>8</v>
      </c>
    </row>
    <row r="3043" spans="1:12" x14ac:dyDescent="0.3">
      <c r="A3043" t="s">
        <v>3</v>
      </c>
      <c r="B3043" t="s">
        <v>69</v>
      </c>
      <c r="C3043" t="s">
        <v>16</v>
      </c>
      <c r="D3043" t="s">
        <v>27</v>
      </c>
      <c r="E3043">
        <v>16716.77</v>
      </c>
      <c r="F3043">
        <v>3634.05</v>
      </c>
      <c r="G3043" t="s">
        <v>81</v>
      </c>
      <c r="H3043">
        <v>1</v>
      </c>
      <c r="I3043">
        <v>4</v>
      </c>
      <c r="J3043" s="6">
        <v>43608</v>
      </c>
      <c r="K3043" s="7">
        <v>43586</v>
      </c>
      <c r="L3043" t="s">
        <v>8</v>
      </c>
    </row>
    <row r="3044" spans="1:12" x14ac:dyDescent="0.3">
      <c r="A3044" t="s">
        <v>4</v>
      </c>
      <c r="B3044" t="s">
        <v>67</v>
      </c>
      <c r="C3044" t="s">
        <v>16</v>
      </c>
      <c r="D3044" t="s">
        <v>27</v>
      </c>
      <c r="E3044">
        <v>1254.24</v>
      </c>
      <c r="F3044">
        <v>306.56</v>
      </c>
      <c r="G3044" t="s">
        <v>81</v>
      </c>
      <c r="H3044">
        <v>1</v>
      </c>
      <c r="I3044">
        <v>5</v>
      </c>
      <c r="J3044" s="6">
        <v>43608</v>
      </c>
      <c r="K3044" s="7">
        <v>43586</v>
      </c>
      <c r="L3044" t="s">
        <v>13</v>
      </c>
    </row>
    <row r="3045" spans="1:12" x14ac:dyDescent="0.3">
      <c r="A3045" t="s">
        <v>3</v>
      </c>
      <c r="B3045" t="s">
        <v>63</v>
      </c>
      <c r="C3045" t="s">
        <v>16</v>
      </c>
      <c r="D3045" t="s">
        <v>27</v>
      </c>
      <c r="E3045">
        <v>2701.44</v>
      </c>
      <c r="F3045">
        <v>180.08</v>
      </c>
      <c r="G3045" t="s">
        <v>81</v>
      </c>
      <c r="H3045">
        <v>1</v>
      </c>
      <c r="I3045">
        <v>3</v>
      </c>
      <c r="J3045" s="6">
        <v>43608</v>
      </c>
      <c r="K3045" s="7">
        <v>43586</v>
      </c>
      <c r="L3045" t="s">
        <v>10</v>
      </c>
    </row>
    <row r="3046" spans="1:12" x14ac:dyDescent="0.3">
      <c r="A3046" t="s">
        <v>3</v>
      </c>
      <c r="B3046" t="s">
        <v>63</v>
      </c>
      <c r="C3046" t="s">
        <v>16</v>
      </c>
      <c r="D3046" t="s">
        <v>27</v>
      </c>
      <c r="E3046">
        <v>3589.86</v>
      </c>
      <c r="F3046">
        <v>1171.42</v>
      </c>
      <c r="G3046" t="s">
        <v>81</v>
      </c>
      <c r="H3046">
        <v>1</v>
      </c>
      <c r="I3046">
        <v>4</v>
      </c>
      <c r="J3046" s="6">
        <v>43608</v>
      </c>
      <c r="K3046" s="7">
        <v>43586</v>
      </c>
      <c r="L3046" t="s">
        <v>10</v>
      </c>
    </row>
    <row r="3047" spans="1:12" x14ac:dyDescent="0.3">
      <c r="A3047" t="s">
        <v>4</v>
      </c>
      <c r="B3047" t="s">
        <v>67</v>
      </c>
      <c r="C3047" t="s">
        <v>15</v>
      </c>
      <c r="D3047" t="s">
        <v>27</v>
      </c>
      <c r="E3047">
        <v>44035.62</v>
      </c>
      <c r="F3047">
        <v>19145.939999999999</v>
      </c>
      <c r="G3047" t="s">
        <v>81</v>
      </c>
      <c r="H3047">
        <v>1</v>
      </c>
      <c r="I3047">
        <v>8</v>
      </c>
      <c r="J3047" s="6">
        <v>43608</v>
      </c>
      <c r="K3047" s="7">
        <v>43586</v>
      </c>
      <c r="L3047" t="s">
        <v>13</v>
      </c>
    </row>
    <row r="3048" spans="1:12" x14ac:dyDescent="0.3">
      <c r="A3048" t="s">
        <v>5</v>
      </c>
      <c r="B3048" t="s">
        <v>65</v>
      </c>
      <c r="C3048" t="s">
        <v>16</v>
      </c>
      <c r="D3048" t="s">
        <v>27</v>
      </c>
      <c r="E3048">
        <v>887.62</v>
      </c>
      <c r="F3048">
        <v>453.46</v>
      </c>
      <c r="G3048" t="s">
        <v>81</v>
      </c>
      <c r="H3048">
        <v>1</v>
      </c>
      <c r="I3048">
        <v>5</v>
      </c>
      <c r="J3048" s="6">
        <v>43608</v>
      </c>
      <c r="K3048" s="7">
        <v>43586</v>
      </c>
      <c r="L3048" t="s">
        <v>12</v>
      </c>
    </row>
    <row r="3049" spans="1:12" x14ac:dyDescent="0.3">
      <c r="A3049" t="s">
        <v>3</v>
      </c>
      <c r="B3049" t="s">
        <v>63</v>
      </c>
      <c r="C3049" t="s">
        <v>16</v>
      </c>
      <c r="D3049" t="s">
        <v>27</v>
      </c>
      <c r="E3049">
        <v>11934.38</v>
      </c>
      <c r="F3049">
        <v>6532.47</v>
      </c>
      <c r="G3049" t="s">
        <v>81</v>
      </c>
      <c r="H3049">
        <v>1</v>
      </c>
      <c r="I3049">
        <v>3</v>
      </c>
      <c r="J3049" s="6">
        <v>43608</v>
      </c>
      <c r="K3049" s="7">
        <v>43586</v>
      </c>
      <c r="L3049" t="s">
        <v>10</v>
      </c>
    </row>
    <row r="3050" spans="1:12" x14ac:dyDescent="0.3">
      <c r="A3050" t="s">
        <v>5</v>
      </c>
      <c r="B3050" t="s">
        <v>63</v>
      </c>
      <c r="C3050" t="s">
        <v>15</v>
      </c>
      <c r="D3050" t="s">
        <v>27</v>
      </c>
      <c r="E3050">
        <v>5022.99</v>
      </c>
      <c r="F3050">
        <v>827.31</v>
      </c>
      <c r="G3050" t="s">
        <v>81</v>
      </c>
      <c r="H3050">
        <v>1</v>
      </c>
      <c r="I3050">
        <v>10</v>
      </c>
      <c r="J3050" s="6">
        <v>43609</v>
      </c>
      <c r="K3050" s="7">
        <v>43586</v>
      </c>
      <c r="L3050" t="s">
        <v>10</v>
      </c>
    </row>
    <row r="3051" spans="1:12" x14ac:dyDescent="0.3">
      <c r="A3051" t="s">
        <v>3</v>
      </c>
      <c r="B3051" t="s">
        <v>69</v>
      </c>
      <c r="C3051" t="s">
        <v>16</v>
      </c>
      <c r="D3051" t="s">
        <v>27</v>
      </c>
      <c r="E3051">
        <v>10820.5</v>
      </c>
      <c r="F3051">
        <v>3530.9</v>
      </c>
      <c r="G3051" t="s">
        <v>81</v>
      </c>
      <c r="H3051">
        <v>1</v>
      </c>
      <c r="I3051">
        <v>3</v>
      </c>
      <c r="J3051" s="6">
        <v>43609</v>
      </c>
      <c r="K3051" s="7">
        <v>43586</v>
      </c>
      <c r="L3051" t="s">
        <v>8</v>
      </c>
    </row>
    <row r="3052" spans="1:12" x14ac:dyDescent="0.3">
      <c r="A3052" t="s">
        <v>3</v>
      </c>
      <c r="B3052" t="s">
        <v>63</v>
      </c>
      <c r="C3052" t="s">
        <v>15</v>
      </c>
      <c r="D3052" t="s">
        <v>27</v>
      </c>
      <c r="E3052">
        <v>854.25</v>
      </c>
      <c r="F3052">
        <v>251.25</v>
      </c>
      <c r="G3052" t="s">
        <v>81</v>
      </c>
      <c r="H3052">
        <v>1</v>
      </c>
      <c r="I3052">
        <v>9</v>
      </c>
      <c r="J3052" s="6">
        <v>43609</v>
      </c>
      <c r="K3052" s="7">
        <v>43586</v>
      </c>
      <c r="L3052" t="s">
        <v>10</v>
      </c>
    </row>
    <row r="3053" spans="1:12" x14ac:dyDescent="0.3">
      <c r="A3053" t="s">
        <v>2</v>
      </c>
      <c r="B3053" t="s">
        <v>63</v>
      </c>
      <c r="C3053" t="s">
        <v>16</v>
      </c>
      <c r="D3053" t="s">
        <v>27</v>
      </c>
      <c r="E3053">
        <v>14731.29</v>
      </c>
      <c r="F3053">
        <v>1473.15</v>
      </c>
      <c r="G3053" t="s">
        <v>81</v>
      </c>
      <c r="H3053">
        <v>1</v>
      </c>
      <c r="I3053">
        <v>6</v>
      </c>
      <c r="J3053" s="6">
        <v>43609</v>
      </c>
      <c r="K3053" s="7">
        <v>43586</v>
      </c>
      <c r="L3053" t="s">
        <v>10</v>
      </c>
    </row>
    <row r="3054" spans="1:12" x14ac:dyDescent="0.3">
      <c r="A3054" t="s">
        <v>3</v>
      </c>
      <c r="B3054" t="s">
        <v>67</v>
      </c>
      <c r="C3054" t="s">
        <v>16</v>
      </c>
      <c r="D3054" t="s">
        <v>27</v>
      </c>
      <c r="E3054">
        <v>11724.33</v>
      </c>
      <c r="F3054">
        <v>1480.97</v>
      </c>
      <c r="G3054" t="s">
        <v>81</v>
      </c>
      <c r="H3054">
        <v>1</v>
      </c>
      <c r="I3054">
        <v>3</v>
      </c>
      <c r="J3054" s="6">
        <v>43609</v>
      </c>
      <c r="K3054" s="7">
        <v>43586</v>
      </c>
      <c r="L3054" t="s">
        <v>13</v>
      </c>
    </row>
    <row r="3055" spans="1:12" x14ac:dyDescent="0.3">
      <c r="A3055" t="s">
        <v>3</v>
      </c>
      <c r="B3055" t="s">
        <v>66</v>
      </c>
      <c r="C3055" t="s">
        <v>16</v>
      </c>
      <c r="D3055" t="s">
        <v>27</v>
      </c>
      <c r="E3055">
        <v>2219.04</v>
      </c>
      <c r="F3055">
        <v>246.56</v>
      </c>
      <c r="G3055" t="s">
        <v>81</v>
      </c>
      <c r="H3055">
        <v>1</v>
      </c>
      <c r="I3055">
        <v>2</v>
      </c>
      <c r="J3055" s="6">
        <v>43609</v>
      </c>
      <c r="K3055" s="7">
        <v>43586</v>
      </c>
      <c r="L3055" t="s">
        <v>11</v>
      </c>
    </row>
    <row r="3056" spans="1:12" x14ac:dyDescent="0.3">
      <c r="A3056" t="s">
        <v>2</v>
      </c>
      <c r="B3056" t="s">
        <v>69</v>
      </c>
      <c r="C3056" t="s">
        <v>16</v>
      </c>
      <c r="D3056" t="s">
        <v>27</v>
      </c>
      <c r="E3056">
        <v>15861.58</v>
      </c>
      <c r="F3056">
        <v>7179.48</v>
      </c>
      <c r="G3056" t="s">
        <v>81</v>
      </c>
      <c r="H3056">
        <v>1</v>
      </c>
      <c r="I3056">
        <v>1</v>
      </c>
      <c r="J3056" s="6">
        <v>43609</v>
      </c>
      <c r="K3056" s="7">
        <v>43586</v>
      </c>
      <c r="L3056" t="s">
        <v>8</v>
      </c>
    </row>
    <row r="3057" spans="1:12" x14ac:dyDescent="0.3">
      <c r="A3057" t="s">
        <v>2</v>
      </c>
      <c r="B3057" t="s">
        <v>69</v>
      </c>
      <c r="C3057" t="s">
        <v>16</v>
      </c>
      <c r="D3057" t="s">
        <v>27</v>
      </c>
      <c r="E3057">
        <v>3971.76</v>
      </c>
      <c r="F3057">
        <v>2090.4</v>
      </c>
      <c r="G3057" t="s">
        <v>81</v>
      </c>
      <c r="H3057">
        <v>1</v>
      </c>
      <c r="I3057">
        <v>5</v>
      </c>
      <c r="J3057" s="6">
        <v>43609</v>
      </c>
      <c r="K3057" s="7">
        <v>43586</v>
      </c>
      <c r="L3057" t="s">
        <v>8</v>
      </c>
    </row>
    <row r="3058" spans="1:12" x14ac:dyDescent="0.3">
      <c r="A3058" t="s">
        <v>3</v>
      </c>
      <c r="B3058" t="s">
        <v>66</v>
      </c>
      <c r="C3058" t="s">
        <v>16</v>
      </c>
      <c r="D3058" t="s">
        <v>27</v>
      </c>
      <c r="E3058">
        <v>14626.77</v>
      </c>
      <c r="F3058">
        <v>4926.93</v>
      </c>
      <c r="G3058" t="s">
        <v>81</v>
      </c>
      <c r="H3058">
        <v>1</v>
      </c>
      <c r="I3058">
        <v>3</v>
      </c>
      <c r="J3058" s="6">
        <v>43609</v>
      </c>
      <c r="K3058" s="7">
        <v>43586</v>
      </c>
      <c r="L3058" t="s">
        <v>11</v>
      </c>
    </row>
    <row r="3059" spans="1:12" x14ac:dyDescent="0.3">
      <c r="A3059" t="s">
        <v>3</v>
      </c>
      <c r="B3059" t="s">
        <v>67</v>
      </c>
      <c r="C3059" t="s">
        <v>16</v>
      </c>
      <c r="D3059" t="s">
        <v>27</v>
      </c>
      <c r="E3059">
        <v>9213.84</v>
      </c>
      <c r="F3059">
        <v>1330.88</v>
      </c>
      <c r="G3059" t="s">
        <v>81</v>
      </c>
      <c r="H3059">
        <v>1</v>
      </c>
      <c r="I3059">
        <v>6</v>
      </c>
      <c r="J3059" s="6">
        <v>43609</v>
      </c>
      <c r="K3059" s="7">
        <v>43586</v>
      </c>
      <c r="L3059" t="s">
        <v>13</v>
      </c>
    </row>
    <row r="3060" spans="1:12" x14ac:dyDescent="0.3">
      <c r="A3060" t="s">
        <v>4</v>
      </c>
      <c r="B3060" t="s">
        <v>69</v>
      </c>
      <c r="C3060" t="s">
        <v>16</v>
      </c>
      <c r="D3060" t="s">
        <v>27</v>
      </c>
      <c r="E3060">
        <v>6390.46</v>
      </c>
      <c r="F3060">
        <v>1076.28</v>
      </c>
      <c r="G3060" t="s">
        <v>81</v>
      </c>
      <c r="H3060">
        <v>1</v>
      </c>
      <c r="I3060">
        <v>6</v>
      </c>
      <c r="J3060" s="6">
        <v>43610</v>
      </c>
      <c r="K3060" s="7">
        <v>43586</v>
      </c>
      <c r="L3060" t="s">
        <v>8</v>
      </c>
    </row>
    <row r="3061" spans="1:12" x14ac:dyDescent="0.3">
      <c r="A3061" t="s">
        <v>4</v>
      </c>
      <c r="B3061" t="s">
        <v>69</v>
      </c>
      <c r="C3061" t="s">
        <v>16</v>
      </c>
      <c r="D3061" t="s">
        <v>27</v>
      </c>
      <c r="E3061">
        <v>2049.5300000000002</v>
      </c>
      <c r="F3061">
        <v>755.09</v>
      </c>
      <c r="G3061" t="s">
        <v>81</v>
      </c>
      <c r="H3061">
        <v>1</v>
      </c>
      <c r="I3061">
        <v>1</v>
      </c>
      <c r="J3061" s="6">
        <v>43610</v>
      </c>
      <c r="K3061" s="7">
        <v>43586</v>
      </c>
      <c r="L3061" t="s">
        <v>8</v>
      </c>
    </row>
    <row r="3062" spans="1:12" x14ac:dyDescent="0.3">
      <c r="A3062" t="s">
        <v>4</v>
      </c>
      <c r="B3062" t="s">
        <v>66</v>
      </c>
      <c r="C3062" t="s">
        <v>15</v>
      </c>
      <c r="D3062" t="s">
        <v>27</v>
      </c>
      <c r="E3062">
        <v>32019.3</v>
      </c>
      <c r="F3062">
        <v>8538.48</v>
      </c>
      <c r="G3062" t="s">
        <v>81</v>
      </c>
      <c r="H3062">
        <v>1</v>
      </c>
      <c r="I3062">
        <v>8</v>
      </c>
      <c r="J3062" s="6">
        <v>43610</v>
      </c>
      <c r="K3062" s="7">
        <v>43586</v>
      </c>
      <c r="L3062" t="s">
        <v>11</v>
      </c>
    </row>
    <row r="3063" spans="1:12" x14ac:dyDescent="0.3">
      <c r="A3063" t="s">
        <v>4</v>
      </c>
      <c r="B3063" t="s">
        <v>66</v>
      </c>
      <c r="C3063" t="s">
        <v>16</v>
      </c>
      <c r="D3063" t="s">
        <v>27</v>
      </c>
      <c r="E3063">
        <v>7026.96</v>
      </c>
      <c r="F3063">
        <v>1222.08</v>
      </c>
      <c r="G3063" t="s">
        <v>81</v>
      </c>
      <c r="H3063">
        <v>1</v>
      </c>
      <c r="I3063">
        <v>5</v>
      </c>
      <c r="J3063" s="6">
        <v>43610</v>
      </c>
      <c r="K3063" s="7">
        <v>43586</v>
      </c>
      <c r="L3063" t="s">
        <v>11</v>
      </c>
    </row>
    <row r="3064" spans="1:12" x14ac:dyDescent="0.3">
      <c r="A3064" t="s">
        <v>4</v>
      </c>
      <c r="B3064" t="s">
        <v>67</v>
      </c>
      <c r="C3064" t="s">
        <v>16</v>
      </c>
      <c r="D3064" t="s">
        <v>27</v>
      </c>
      <c r="E3064">
        <v>3076.64</v>
      </c>
      <c r="F3064">
        <v>-43.96</v>
      </c>
      <c r="G3064" t="s">
        <v>81</v>
      </c>
      <c r="H3064">
        <v>1</v>
      </c>
      <c r="I3064">
        <v>1</v>
      </c>
      <c r="J3064" s="6">
        <v>43610</v>
      </c>
      <c r="K3064" s="7">
        <v>43586</v>
      </c>
      <c r="L3064" t="s">
        <v>13</v>
      </c>
    </row>
    <row r="3065" spans="1:12" x14ac:dyDescent="0.3">
      <c r="A3065" t="s">
        <v>5</v>
      </c>
      <c r="B3065" t="s">
        <v>65</v>
      </c>
      <c r="C3065" t="s">
        <v>16</v>
      </c>
      <c r="D3065" t="s">
        <v>27</v>
      </c>
      <c r="E3065">
        <v>4068.24</v>
      </c>
      <c r="F3065">
        <v>2299.44</v>
      </c>
      <c r="G3065" t="s">
        <v>81</v>
      </c>
      <c r="H3065">
        <v>1</v>
      </c>
      <c r="I3065">
        <v>1</v>
      </c>
      <c r="J3065" s="6">
        <v>43610</v>
      </c>
      <c r="K3065" s="7">
        <v>43586</v>
      </c>
      <c r="L3065" t="s">
        <v>12</v>
      </c>
    </row>
    <row r="3066" spans="1:12" x14ac:dyDescent="0.3">
      <c r="A3066" t="s">
        <v>3</v>
      </c>
      <c r="B3066" t="s">
        <v>70</v>
      </c>
      <c r="C3066" t="s">
        <v>16</v>
      </c>
      <c r="D3066" t="s">
        <v>27</v>
      </c>
      <c r="E3066">
        <v>4470.57</v>
      </c>
      <c r="F3066">
        <v>2366.77</v>
      </c>
      <c r="G3066" t="s">
        <v>81</v>
      </c>
      <c r="H3066">
        <v>1</v>
      </c>
      <c r="I3066">
        <v>6</v>
      </c>
      <c r="J3066" s="6">
        <v>43610</v>
      </c>
      <c r="K3066" s="7">
        <v>43586</v>
      </c>
      <c r="L3066" t="s">
        <v>9</v>
      </c>
    </row>
    <row r="3067" spans="1:12" x14ac:dyDescent="0.3">
      <c r="A3067" t="s">
        <v>3</v>
      </c>
      <c r="B3067" t="s">
        <v>69</v>
      </c>
      <c r="C3067" t="s">
        <v>16</v>
      </c>
      <c r="D3067" t="s">
        <v>27</v>
      </c>
      <c r="E3067">
        <v>5877.24</v>
      </c>
      <c r="F3067">
        <v>2281.7199999999998</v>
      </c>
      <c r="G3067" t="s">
        <v>81</v>
      </c>
      <c r="H3067">
        <v>1</v>
      </c>
      <c r="I3067">
        <v>7</v>
      </c>
      <c r="J3067" s="6">
        <v>43610</v>
      </c>
      <c r="K3067" s="7">
        <v>43586</v>
      </c>
      <c r="L3067" t="s">
        <v>8</v>
      </c>
    </row>
    <row r="3068" spans="1:12" x14ac:dyDescent="0.3">
      <c r="A3068" t="s">
        <v>4</v>
      </c>
      <c r="B3068" t="s">
        <v>69</v>
      </c>
      <c r="C3068" t="s">
        <v>16</v>
      </c>
      <c r="D3068" t="s">
        <v>27</v>
      </c>
      <c r="E3068">
        <v>4977.43</v>
      </c>
      <c r="F3068">
        <v>2514.91</v>
      </c>
      <c r="G3068" t="s">
        <v>81</v>
      </c>
      <c r="H3068">
        <v>1</v>
      </c>
      <c r="I3068">
        <v>7</v>
      </c>
      <c r="J3068" s="6">
        <v>43610</v>
      </c>
      <c r="K3068" s="7">
        <v>43586</v>
      </c>
      <c r="L3068" t="s">
        <v>8</v>
      </c>
    </row>
    <row r="3069" spans="1:12" x14ac:dyDescent="0.3">
      <c r="A3069" t="s">
        <v>3</v>
      </c>
      <c r="B3069" t="s">
        <v>65</v>
      </c>
      <c r="C3069" t="s">
        <v>16</v>
      </c>
      <c r="D3069" t="s">
        <v>27</v>
      </c>
      <c r="E3069">
        <v>15615.69</v>
      </c>
      <c r="F3069">
        <v>7164.84</v>
      </c>
      <c r="G3069" t="s">
        <v>81</v>
      </c>
      <c r="H3069">
        <v>1</v>
      </c>
      <c r="I3069">
        <v>2</v>
      </c>
      <c r="J3069" s="6">
        <v>43610</v>
      </c>
      <c r="K3069" s="7">
        <v>43586</v>
      </c>
      <c r="L3069" t="s">
        <v>12</v>
      </c>
    </row>
    <row r="3070" spans="1:12" x14ac:dyDescent="0.3">
      <c r="A3070" t="s">
        <v>3</v>
      </c>
      <c r="B3070" t="s">
        <v>66</v>
      </c>
      <c r="C3070" t="s">
        <v>16</v>
      </c>
      <c r="D3070" t="s">
        <v>27</v>
      </c>
      <c r="E3070">
        <v>1413.03</v>
      </c>
      <c r="F3070">
        <v>669.33</v>
      </c>
      <c r="G3070" t="s">
        <v>81</v>
      </c>
      <c r="H3070">
        <v>1</v>
      </c>
      <c r="I3070">
        <v>7</v>
      </c>
      <c r="J3070" s="6">
        <v>43611</v>
      </c>
      <c r="K3070" s="7">
        <v>43586</v>
      </c>
      <c r="L3070" t="s">
        <v>11</v>
      </c>
    </row>
    <row r="3071" spans="1:12" x14ac:dyDescent="0.3">
      <c r="A3071" t="s">
        <v>5</v>
      </c>
      <c r="B3071" t="s">
        <v>67</v>
      </c>
      <c r="C3071" t="s">
        <v>16</v>
      </c>
      <c r="D3071" t="s">
        <v>27</v>
      </c>
      <c r="E3071">
        <v>7091.28</v>
      </c>
      <c r="F3071">
        <v>2127.36</v>
      </c>
      <c r="G3071" t="s">
        <v>81</v>
      </c>
      <c r="H3071">
        <v>1</v>
      </c>
      <c r="I3071">
        <v>3</v>
      </c>
      <c r="J3071" s="6">
        <v>43611</v>
      </c>
      <c r="K3071" s="7">
        <v>43586</v>
      </c>
      <c r="L3071" t="s">
        <v>13</v>
      </c>
    </row>
    <row r="3072" spans="1:12" x14ac:dyDescent="0.3">
      <c r="A3072" t="s">
        <v>3</v>
      </c>
      <c r="B3072" t="s">
        <v>66</v>
      </c>
      <c r="C3072" t="s">
        <v>16</v>
      </c>
      <c r="D3072" t="s">
        <v>27</v>
      </c>
      <c r="E3072">
        <v>2776.48</v>
      </c>
      <c r="F3072">
        <v>-39.659999999999997</v>
      </c>
      <c r="G3072" t="s">
        <v>81</v>
      </c>
      <c r="H3072">
        <v>1</v>
      </c>
      <c r="I3072">
        <v>3</v>
      </c>
      <c r="J3072" s="6">
        <v>43611</v>
      </c>
      <c r="K3072" s="7">
        <v>43586</v>
      </c>
      <c r="L3072" t="s">
        <v>11</v>
      </c>
    </row>
    <row r="3073" spans="1:12" x14ac:dyDescent="0.3">
      <c r="A3073" t="s">
        <v>5</v>
      </c>
      <c r="B3073" t="s">
        <v>63</v>
      </c>
      <c r="C3073" t="s">
        <v>16</v>
      </c>
      <c r="D3073" t="s">
        <v>27</v>
      </c>
      <c r="E3073">
        <v>6823.55</v>
      </c>
      <c r="F3073">
        <v>3189.26</v>
      </c>
      <c r="G3073" t="s">
        <v>81</v>
      </c>
      <c r="H3073">
        <v>1</v>
      </c>
      <c r="I3073">
        <v>2</v>
      </c>
      <c r="J3073" s="6">
        <v>43611</v>
      </c>
      <c r="K3073" s="7">
        <v>43586</v>
      </c>
      <c r="L3073" t="s">
        <v>10</v>
      </c>
    </row>
    <row r="3074" spans="1:12" x14ac:dyDescent="0.3">
      <c r="A3074" t="s">
        <v>4</v>
      </c>
      <c r="B3074" t="s">
        <v>69</v>
      </c>
      <c r="C3074" t="s">
        <v>16</v>
      </c>
      <c r="D3074" t="s">
        <v>27</v>
      </c>
      <c r="E3074">
        <v>21864.78</v>
      </c>
      <c r="F3074">
        <v>8260</v>
      </c>
      <c r="G3074" t="s">
        <v>81</v>
      </c>
      <c r="H3074">
        <v>1</v>
      </c>
      <c r="I3074">
        <v>5</v>
      </c>
      <c r="J3074" s="6">
        <v>43611</v>
      </c>
      <c r="K3074" s="7">
        <v>43586</v>
      </c>
      <c r="L3074" t="s">
        <v>8</v>
      </c>
    </row>
    <row r="3075" spans="1:12" x14ac:dyDescent="0.3">
      <c r="A3075" t="s">
        <v>5</v>
      </c>
      <c r="B3075" t="s">
        <v>66</v>
      </c>
      <c r="C3075" t="s">
        <v>16</v>
      </c>
      <c r="D3075" t="s">
        <v>27</v>
      </c>
      <c r="E3075">
        <v>17529.21</v>
      </c>
      <c r="F3075">
        <v>2767.77</v>
      </c>
      <c r="G3075" t="s">
        <v>81</v>
      </c>
      <c r="H3075">
        <v>1</v>
      </c>
      <c r="I3075">
        <v>4</v>
      </c>
      <c r="J3075" s="6">
        <v>43611</v>
      </c>
      <c r="K3075" s="7">
        <v>43586</v>
      </c>
      <c r="L3075" t="s">
        <v>11</v>
      </c>
    </row>
    <row r="3076" spans="1:12" x14ac:dyDescent="0.3">
      <c r="A3076" t="s">
        <v>3</v>
      </c>
      <c r="B3076" t="s">
        <v>70</v>
      </c>
      <c r="C3076" t="s">
        <v>16</v>
      </c>
      <c r="D3076" t="s">
        <v>27</v>
      </c>
      <c r="E3076">
        <v>4340.93</v>
      </c>
      <c r="F3076">
        <v>731.11</v>
      </c>
      <c r="G3076" t="s">
        <v>81</v>
      </c>
      <c r="H3076">
        <v>1</v>
      </c>
      <c r="I3076">
        <v>3</v>
      </c>
      <c r="J3076" s="6">
        <v>43611</v>
      </c>
      <c r="K3076" s="7">
        <v>43586</v>
      </c>
      <c r="L3076" t="s">
        <v>9</v>
      </c>
    </row>
    <row r="3077" spans="1:12" x14ac:dyDescent="0.3">
      <c r="A3077" t="s">
        <v>4</v>
      </c>
      <c r="B3077" t="s">
        <v>66</v>
      </c>
      <c r="C3077" t="s">
        <v>16</v>
      </c>
      <c r="D3077" t="s">
        <v>27</v>
      </c>
      <c r="E3077">
        <v>5649.44</v>
      </c>
      <c r="F3077">
        <v>-211.86</v>
      </c>
      <c r="G3077" t="s">
        <v>81</v>
      </c>
      <c r="H3077">
        <v>1</v>
      </c>
      <c r="I3077">
        <v>5</v>
      </c>
      <c r="J3077" s="6">
        <v>43611</v>
      </c>
      <c r="K3077" s="7">
        <v>43586</v>
      </c>
      <c r="L3077" t="s">
        <v>11</v>
      </c>
    </row>
    <row r="3078" spans="1:12" x14ac:dyDescent="0.3">
      <c r="A3078" t="s">
        <v>3</v>
      </c>
      <c r="B3078" t="s">
        <v>63</v>
      </c>
      <c r="C3078" t="s">
        <v>16</v>
      </c>
      <c r="D3078" t="s">
        <v>27</v>
      </c>
      <c r="E3078">
        <v>1072.54</v>
      </c>
      <c r="F3078">
        <v>303.10000000000002</v>
      </c>
      <c r="G3078" t="s">
        <v>81</v>
      </c>
      <c r="H3078">
        <v>1</v>
      </c>
      <c r="I3078">
        <v>4</v>
      </c>
      <c r="J3078" s="6">
        <v>43612</v>
      </c>
      <c r="K3078" s="7">
        <v>43586</v>
      </c>
      <c r="L3078" t="s">
        <v>10</v>
      </c>
    </row>
    <row r="3079" spans="1:12" x14ac:dyDescent="0.3">
      <c r="A3079" t="s">
        <v>3</v>
      </c>
      <c r="B3079" t="s">
        <v>67</v>
      </c>
      <c r="C3079" t="s">
        <v>16</v>
      </c>
      <c r="D3079" t="s">
        <v>27</v>
      </c>
      <c r="E3079">
        <v>1326.6</v>
      </c>
      <c r="F3079">
        <v>589.6</v>
      </c>
      <c r="G3079" t="s">
        <v>81</v>
      </c>
      <c r="H3079">
        <v>1</v>
      </c>
      <c r="I3079">
        <v>7</v>
      </c>
      <c r="J3079" s="6">
        <v>43612</v>
      </c>
      <c r="K3079" s="7">
        <v>43586</v>
      </c>
      <c r="L3079" t="s">
        <v>13</v>
      </c>
    </row>
    <row r="3080" spans="1:12" x14ac:dyDescent="0.3">
      <c r="A3080" t="s">
        <v>3</v>
      </c>
      <c r="B3080" t="s">
        <v>63</v>
      </c>
      <c r="C3080" t="s">
        <v>16</v>
      </c>
      <c r="D3080" t="s">
        <v>27</v>
      </c>
      <c r="E3080">
        <v>12574.56</v>
      </c>
      <c r="F3080">
        <v>6697.28</v>
      </c>
      <c r="G3080" t="s">
        <v>81</v>
      </c>
      <c r="H3080">
        <v>1</v>
      </c>
      <c r="I3080">
        <v>2</v>
      </c>
      <c r="J3080" s="6">
        <v>43612</v>
      </c>
      <c r="K3080" s="7">
        <v>43586</v>
      </c>
      <c r="L3080" t="s">
        <v>10</v>
      </c>
    </row>
    <row r="3081" spans="1:12" x14ac:dyDescent="0.3">
      <c r="A3081" t="s">
        <v>3</v>
      </c>
      <c r="B3081" t="s">
        <v>66</v>
      </c>
      <c r="C3081" t="s">
        <v>15</v>
      </c>
      <c r="D3081" t="s">
        <v>27</v>
      </c>
      <c r="E3081">
        <v>10693.2</v>
      </c>
      <c r="F3081">
        <v>534.65</v>
      </c>
      <c r="G3081" t="s">
        <v>81</v>
      </c>
      <c r="H3081">
        <v>1</v>
      </c>
      <c r="I3081">
        <v>9</v>
      </c>
      <c r="J3081" s="6">
        <v>43612</v>
      </c>
      <c r="K3081" s="7">
        <v>43586</v>
      </c>
      <c r="L3081" t="s">
        <v>11</v>
      </c>
    </row>
    <row r="3082" spans="1:12" x14ac:dyDescent="0.3">
      <c r="A3082" t="s">
        <v>3</v>
      </c>
      <c r="B3082" t="s">
        <v>63</v>
      </c>
      <c r="C3082" t="s">
        <v>16</v>
      </c>
      <c r="D3082" t="s">
        <v>27</v>
      </c>
      <c r="E3082">
        <v>6213.31</v>
      </c>
      <c r="F3082">
        <v>1080.58</v>
      </c>
      <c r="G3082" t="s">
        <v>81</v>
      </c>
      <c r="H3082">
        <v>1</v>
      </c>
      <c r="I3082">
        <v>6</v>
      </c>
      <c r="J3082" s="6">
        <v>43612</v>
      </c>
      <c r="K3082" s="7">
        <v>43586</v>
      </c>
      <c r="L3082" t="s">
        <v>10</v>
      </c>
    </row>
    <row r="3083" spans="1:12" x14ac:dyDescent="0.3">
      <c r="A3083" t="s">
        <v>3</v>
      </c>
      <c r="B3083" t="s">
        <v>69</v>
      </c>
      <c r="C3083" t="s">
        <v>16</v>
      </c>
      <c r="D3083" t="s">
        <v>27</v>
      </c>
      <c r="E3083">
        <v>4248.47</v>
      </c>
      <c r="F3083">
        <v>1349.51</v>
      </c>
      <c r="G3083" t="s">
        <v>81</v>
      </c>
      <c r="H3083">
        <v>1</v>
      </c>
      <c r="I3083">
        <v>4</v>
      </c>
      <c r="J3083" s="6">
        <v>43612</v>
      </c>
      <c r="K3083" s="7">
        <v>43586</v>
      </c>
      <c r="L3083" t="s">
        <v>8</v>
      </c>
    </row>
    <row r="3084" spans="1:12" x14ac:dyDescent="0.3">
      <c r="A3084" t="s">
        <v>3</v>
      </c>
      <c r="B3084" t="s">
        <v>65</v>
      </c>
      <c r="C3084" t="s">
        <v>15</v>
      </c>
      <c r="D3084" t="s">
        <v>27</v>
      </c>
      <c r="E3084">
        <v>961.12</v>
      </c>
      <c r="F3084">
        <v>475.5</v>
      </c>
      <c r="G3084" t="s">
        <v>81</v>
      </c>
      <c r="H3084">
        <v>1</v>
      </c>
      <c r="I3084">
        <v>9</v>
      </c>
      <c r="J3084" s="6">
        <v>43612</v>
      </c>
      <c r="K3084" s="7">
        <v>43586</v>
      </c>
      <c r="L3084" t="s">
        <v>12</v>
      </c>
    </row>
    <row r="3085" spans="1:12" x14ac:dyDescent="0.3">
      <c r="A3085" t="s">
        <v>4</v>
      </c>
      <c r="B3085" t="s">
        <v>63</v>
      </c>
      <c r="C3085" t="s">
        <v>16</v>
      </c>
      <c r="D3085" t="s">
        <v>27</v>
      </c>
      <c r="E3085">
        <v>6994.8</v>
      </c>
      <c r="F3085">
        <v>-1398.96</v>
      </c>
      <c r="G3085" t="s">
        <v>81</v>
      </c>
      <c r="H3085">
        <v>1</v>
      </c>
      <c r="I3085">
        <v>1</v>
      </c>
      <c r="J3085" s="6">
        <v>43612</v>
      </c>
      <c r="K3085" s="7">
        <v>43586</v>
      </c>
      <c r="L3085" t="s">
        <v>10</v>
      </c>
    </row>
    <row r="3086" spans="1:12" x14ac:dyDescent="0.3">
      <c r="A3086" t="s">
        <v>3</v>
      </c>
      <c r="B3086" t="s">
        <v>66</v>
      </c>
      <c r="C3086" t="s">
        <v>16</v>
      </c>
      <c r="D3086" t="s">
        <v>27</v>
      </c>
      <c r="E3086">
        <v>29940.959999999999</v>
      </c>
      <c r="F3086">
        <v>5613.93</v>
      </c>
      <c r="G3086" t="s">
        <v>81</v>
      </c>
      <c r="H3086">
        <v>1</v>
      </c>
      <c r="I3086">
        <v>7</v>
      </c>
      <c r="J3086" s="6">
        <v>43612</v>
      </c>
      <c r="K3086" s="7">
        <v>43586</v>
      </c>
      <c r="L3086" t="s">
        <v>11</v>
      </c>
    </row>
    <row r="3087" spans="1:12" x14ac:dyDescent="0.3">
      <c r="A3087" t="s">
        <v>2</v>
      </c>
      <c r="B3087" t="s">
        <v>65</v>
      </c>
      <c r="C3087" t="s">
        <v>16</v>
      </c>
      <c r="D3087" t="s">
        <v>27</v>
      </c>
      <c r="E3087">
        <v>5505.72</v>
      </c>
      <c r="F3087">
        <v>811.37</v>
      </c>
      <c r="G3087" t="s">
        <v>81</v>
      </c>
      <c r="H3087">
        <v>1</v>
      </c>
      <c r="I3087">
        <v>5</v>
      </c>
      <c r="J3087" s="6">
        <v>43612</v>
      </c>
      <c r="K3087" s="7">
        <v>43586</v>
      </c>
      <c r="L3087" t="s">
        <v>12</v>
      </c>
    </row>
    <row r="3088" spans="1:12" x14ac:dyDescent="0.3">
      <c r="A3088" t="s">
        <v>4</v>
      </c>
      <c r="B3088" t="s">
        <v>69</v>
      </c>
      <c r="C3088" t="s">
        <v>16</v>
      </c>
      <c r="D3088" t="s">
        <v>27</v>
      </c>
      <c r="E3088">
        <v>5066.8100000000004</v>
      </c>
      <c r="F3088">
        <v>1321.79</v>
      </c>
      <c r="G3088" t="s">
        <v>81</v>
      </c>
      <c r="H3088">
        <v>1</v>
      </c>
      <c r="I3088">
        <v>2</v>
      </c>
      <c r="J3088" s="6">
        <v>43612</v>
      </c>
      <c r="K3088" s="7">
        <v>43586</v>
      </c>
      <c r="L3088" t="s">
        <v>8</v>
      </c>
    </row>
    <row r="3089" spans="1:12" x14ac:dyDescent="0.3">
      <c r="A3089" t="s">
        <v>2</v>
      </c>
      <c r="B3089" t="s">
        <v>66</v>
      </c>
      <c r="C3089" t="s">
        <v>15</v>
      </c>
      <c r="D3089" t="s">
        <v>27</v>
      </c>
      <c r="E3089">
        <v>19909.72</v>
      </c>
      <c r="F3089">
        <v>11526.68</v>
      </c>
      <c r="G3089" t="s">
        <v>81</v>
      </c>
      <c r="H3089">
        <v>1</v>
      </c>
      <c r="I3089">
        <v>9</v>
      </c>
      <c r="J3089" s="6">
        <v>43612</v>
      </c>
      <c r="K3089" s="7">
        <v>43586</v>
      </c>
      <c r="L3089" t="s">
        <v>11</v>
      </c>
    </row>
    <row r="3090" spans="1:12" x14ac:dyDescent="0.3">
      <c r="A3090" t="s">
        <v>4</v>
      </c>
      <c r="B3090" t="s">
        <v>70</v>
      </c>
      <c r="C3090" t="s">
        <v>15</v>
      </c>
      <c r="D3090" t="s">
        <v>27</v>
      </c>
      <c r="E3090">
        <v>2463.25</v>
      </c>
      <c r="F3090">
        <v>1244.5899999999999</v>
      </c>
      <c r="G3090" t="s">
        <v>81</v>
      </c>
      <c r="H3090">
        <v>1</v>
      </c>
      <c r="I3090">
        <v>8</v>
      </c>
      <c r="J3090" s="6">
        <v>43612</v>
      </c>
      <c r="K3090" s="7">
        <v>43586</v>
      </c>
      <c r="L3090" t="s">
        <v>9</v>
      </c>
    </row>
    <row r="3091" spans="1:12" x14ac:dyDescent="0.3">
      <c r="A3091" t="s">
        <v>5</v>
      </c>
      <c r="B3091" t="s">
        <v>67</v>
      </c>
      <c r="C3091" t="s">
        <v>16</v>
      </c>
      <c r="D3091" t="s">
        <v>27</v>
      </c>
      <c r="E3091">
        <v>854.25</v>
      </c>
      <c r="F3091">
        <v>50.25</v>
      </c>
      <c r="G3091" t="s">
        <v>81</v>
      </c>
      <c r="H3091">
        <v>1</v>
      </c>
      <c r="I3091">
        <v>6</v>
      </c>
      <c r="J3091" s="6">
        <v>43613</v>
      </c>
      <c r="K3091" s="7">
        <v>43586</v>
      </c>
      <c r="L3091" t="s">
        <v>13</v>
      </c>
    </row>
    <row r="3092" spans="1:12" x14ac:dyDescent="0.3">
      <c r="A3092" t="s">
        <v>3</v>
      </c>
      <c r="B3092" t="s">
        <v>63</v>
      </c>
      <c r="C3092" t="s">
        <v>16</v>
      </c>
      <c r="D3092" t="s">
        <v>27</v>
      </c>
      <c r="E3092">
        <v>1833.12</v>
      </c>
      <c r="F3092">
        <v>578.88</v>
      </c>
      <c r="G3092" t="s">
        <v>81</v>
      </c>
      <c r="H3092">
        <v>1</v>
      </c>
      <c r="I3092">
        <v>5</v>
      </c>
      <c r="J3092" s="6">
        <v>43613</v>
      </c>
      <c r="K3092" s="7">
        <v>43586</v>
      </c>
      <c r="L3092" t="s">
        <v>10</v>
      </c>
    </row>
    <row r="3093" spans="1:12" x14ac:dyDescent="0.3">
      <c r="A3093" t="s">
        <v>5</v>
      </c>
      <c r="B3093" t="s">
        <v>66</v>
      </c>
      <c r="C3093" t="s">
        <v>16</v>
      </c>
      <c r="D3093" t="s">
        <v>27</v>
      </c>
      <c r="E3093">
        <v>964.8</v>
      </c>
      <c r="F3093">
        <v>214.4</v>
      </c>
      <c r="G3093" t="s">
        <v>81</v>
      </c>
      <c r="H3093">
        <v>1</v>
      </c>
      <c r="I3093">
        <v>1</v>
      </c>
      <c r="J3093" s="6">
        <v>43613</v>
      </c>
      <c r="K3093" s="7">
        <v>43586</v>
      </c>
      <c r="L3093" t="s">
        <v>11</v>
      </c>
    </row>
    <row r="3094" spans="1:12" x14ac:dyDescent="0.3">
      <c r="A3094" t="s">
        <v>2</v>
      </c>
      <c r="B3094" t="s">
        <v>66</v>
      </c>
      <c r="C3094" t="s">
        <v>16</v>
      </c>
      <c r="D3094" t="s">
        <v>27</v>
      </c>
      <c r="E3094">
        <v>7260.12</v>
      </c>
      <c r="F3094">
        <v>4033.4</v>
      </c>
      <c r="G3094" t="s">
        <v>81</v>
      </c>
      <c r="H3094">
        <v>1</v>
      </c>
      <c r="I3094">
        <v>4</v>
      </c>
      <c r="J3094" s="6">
        <v>43613</v>
      </c>
      <c r="K3094" s="7">
        <v>43586</v>
      </c>
      <c r="L3094" t="s">
        <v>11</v>
      </c>
    </row>
    <row r="3095" spans="1:12" x14ac:dyDescent="0.3">
      <c r="A3095" t="s">
        <v>5</v>
      </c>
      <c r="B3095" t="s">
        <v>69</v>
      </c>
      <c r="C3095" t="s">
        <v>16</v>
      </c>
      <c r="D3095" t="s">
        <v>27</v>
      </c>
      <c r="E3095">
        <v>18394.849999999999</v>
      </c>
      <c r="F3095">
        <v>9294.25</v>
      </c>
      <c r="G3095" t="s">
        <v>81</v>
      </c>
      <c r="H3095">
        <v>1</v>
      </c>
      <c r="I3095">
        <v>1</v>
      </c>
      <c r="J3095" s="6">
        <v>43613</v>
      </c>
      <c r="K3095" s="7">
        <v>43586</v>
      </c>
      <c r="L3095" t="s">
        <v>8</v>
      </c>
    </row>
    <row r="3096" spans="1:12" x14ac:dyDescent="0.3">
      <c r="A3096" t="s">
        <v>4</v>
      </c>
      <c r="B3096" t="s">
        <v>65</v>
      </c>
      <c r="C3096" t="s">
        <v>16</v>
      </c>
      <c r="D3096" t="s">
        <v>27</v>
      </c>
      <c r="E3096">
        <v>7517.4</v>
      </c>
      <c r="F3096">
        <v>1857.24</v>
      </c>
      <c r="G3096" t="s">
        <v>81</v>
      </c>
      <c r="H3096">
        <v>1</v>
      </c>
      <c r="I3096">
        <v>3</v>
      </c>
      <c r="J3096" s="6">
        <v>43613</v>
      </c>
      <c r="K3096" s="7">
        <v>43586</v>
      </c>
      <c r="L3096" t="s">
        <v>12</v>
      </c>
    </row>
    <row r="3097" spans="1:12" x14ac:dyDescent="0.3">
      <c r="A3097" t="s">
        <v>3</v>
      </c>
      <c r="B3097" t="s">
        <v>63</v>
      </c>
      <c r="C3097" t="s">
        <v>16</v>
      </c>
      <c r="D3097" t="s">
        <v>27</v>
      </c>
      <c r="E3097">
        <v>26332</v>
      </c>
      <c r="F3097">
        <v>6652.27</v>
      </c>
      <c r="G3097" t="s">
        <v>81</v>
      </c>
      <c r="H3097">
        <v>1</v>
      </c>
      <c r="I3097">
        <v>4</v>
      </c>
      <c r="J3097" s="6">
        <v>43613</v>
      </c>
      <c r="K3097" s="7">
        <v>43586</v>
      </c>
      <c r="L3097" t="s">
        <v>10</v>
      </c>
    </row>
    <row r="3098" spans="1:12" x14ac:dyDescent="0.3">
      <c r="A3098" t="s">
        <v>4</v>
      </c>
      <c r="B3098" t="s">
        <v>69</v>
      </c>
      <c r="C3098" t="s">
        <v>15</v>
      </c>
      <c r="D3098" t="s">
        <v>27</v>
      </c>
      <c r="E3098">
        <v>6247.08</v>
      </c>
      <c r="F3098">
        <v>2429.4</v>
      </c>
      <c r="G3098" t="s">
        <v>81</v>
      </c>
      <c r="H3098">
        <v>1</v>
      </c>
      <c r="I3098">
        <v>8</v>
      </c>
      <c r="J3098" s="6">
        <v>43613</v>
      </c>
      <c r="K3098" s="7">
        <v>43586</v>
      </c>
      <c r="L3098" t="s">
        <v>8</v>
      </c>
    </row>
    <row r="3099" spans="1:12" x14ac:dyDescent="0.3">
      <c r="A3099" t="s">
        <v>4</v>
      </c>
      <c r="B3099" t="s">
        <v>65</v>
      </c>
      <c r="C3099" t="s">
        <v>16</v>
      </c>
      <c r="D3099" t="s">
        <v>27</v>
      </c>
      <c r="E3099">
        <v>16262.57</v>
      </c>
      <c r="F3099">
        <v>8559.2199999999993</v>
      </c>
      <c r="G3099" t="s">
        <v>81</v>
      </c>
      <c r="H3099">
        <v>1</v>
      </c>
      <c r="I3099">
        <v>1</v>
      </c>
      <c r="J3099" s="6">
        <v>43613</v>
      </c>
      <c r="K3099" s="7">
        <v>43586</v>
      </c>
      <c r="L3099" t="s">
        <v>12</v>
      </c>
    </row>
    <row r="3100" spans="1:12" x14ac:dyDescent="0.3">
      <c r="A3100" t="s">
        <v>3</v>
      </c>
      <c r="B3100" t="s">
        <v>65</v>
      </c>
      <c r="C3100" t="s">
        <v>16</v>
      </c>
      <c r="D3100" t="s">
        <v>27</v>
      </c>
      <c r="E3100">
        <v>11017.82</v>
      </c>
      <c r="F3100">
        <v>5914.82</v>
      </c>
      <c r="G3100" t="s">
        <v>81</v>
      </c>
      <c r="H3100">
        <v>1</v>
      </c>
      <c r="I3100">
        <v>4</v>
      </c>
      <c r="J3100" s="6">
        <v>43613</v>
      </c>
      <c r="K3100" s="7">
        <v>43586</v>
      </c>
      <c r="L3100" t="s">
        <v>12</v>
      </c>
    </row>
    <row r="3101" spans="1:12" x14ac:dyDescent="0.3">
      <c r="A3101" t="s">
        <v>3</v>
      </c>
      <c r="B3101" t="s">
        <v>69</v>
      </c>
      <c r="C3101" t="s">
        <v>16</v>
      </c>
      <c r="D3101" t="s">
        <v>27</v>
      </c>
      <c r="E3101">
        <v>5398.86</v>
      </c>
      <c r="F3101">
        <v>190.56</v>
      </c>
      <c r="G3101" t="s">
        <v>81</v>
      </c>
      <c r="H3101">
        <v>1</v>
      </c>
      <c r="I3101">
        <v>6</v>
      </c>
      <c r="J3101" s="6">
        <v>43613</v>
      </c>
      <c r="K3101" s="7">
        <v>43586</v>
      </c>
      <c r="L3101" t="s">
        <v>8</v>
      </c>
    </row>
    <row r="3102" spans="1:12" x14ac:dyDescent="0.3">
      <c r="A3102" t="s">
        <v>2</v>
      </c>
      <c r="B3102" t="s">
        <v>70</v>
      </c>
      <c r="C3102" t="s">
        <v>16</v>
      </c>
      <c r="D3102" t="s">
        <v>27</v>
      </c>
      <c r="E3102">
        <v>4064.22</v>
      </c>
      <c r="F3102">
        <v>2212.7399999999998</v>
      </c>
      <c r="G3102" t="s">
        <v>81</v>
      </c>
      <c r="H3102">
        <v>1</v>
      </c>
      <c r="I3102">
        <v>5</v>
      </c>
      <c r="J3102" s="6">
        <v>43613</v>
      </c>
      <c r="K3102" s="7">
        <v>43586</v>
      </c>
      <c r="L3102" t="s">
        <v>9</v>
      </c>
    </row>
    <row r="3103" spans="1:12" x14ac:dyDescent="0.3">
      <c r="A3103" t="s">
        <v>2</v>
      </c>
      <c r="B3103" t="s">
        <v>63</v>
      </c>
      <c r="C3103" t="s">
        <v>15</v>
      </c>
      <c r="D3103" t="s">
        <v>27</v>
      </c>
      <c r="E3103">
        <v>5264.19</v>
      </c>
      <c r="F3103">
        <v>2632.09</v>
      </c>
      <c r="G3103" t="s">
        <v>81</v>
      </c>
      <c r="H3103">
        <v>1</v>
      </c>
      <c r="I3103">
        <v>10</v>
      </c>
      <c r="J3103" s="6">
        <v>43613</v>
      </c>
      <c r="K3103" s="7">
        <v>43586</v>
      </c>
      <c r="L3103" t="s">
        <v>10</v>
      </c>
    </row>
    <row r="3104" spans="1:12" x14ac:dyDescent="0.3">
      <c r="A3104" t="s">
        <v>3</v>
      </c>
      <c r="B3104" t="s">
        <v>63</v>
      </c>
      <c r="C3104" t="s">
        <v>16</v>
      </c>
      <c r="D3104" t="s">
        <v>27</v>
      </c>
      <c r="E3104">
        <v>8885.5400000000009</v>
      </c>
      <c r="F3104">
        <v>1028.8599999999999</v>
      </c>
      <c r="G3104" t="s">
        <v>81</v>
      </c>
      <c r="H3104">
        <v>1</v>
      </c>
      <c r="I3104">
        <v>1</v>
      </c>
      <c r="J3104" s="6">
        <v>43614</v>
      </c>
      <c r="K3104" s="7">
        <v>43586</v>
      </c>
      <c r="L3104" t="s">
        <v>10</v>
      </c>
    </row>
    <row r="3105" spans="1:12" x14ac:dyDescent="0.3">
      <c r="A3105" t="s">
        <v>3</v>
      </c>
      <c r="B3105" t="s">
        <v>65</v>
      </c>
      <c r="C3105" t="s">
        <v>16</v>
      </c>
      <c r="D3105" t="s">
        <v>27</v>
      </c>
      <c r="E3105">
        <v>2767.77</v>
      </c>
      <c r="F3105">
        <v>338.28</v>
      </c>
      <c r="G3105" t="s">
        <v>81</v>
      </c>
      <c r="H3105">
        <v>1</v>
      </c>
      <c r="I3105">
        <v>6</v>
      </c>
      <c r="J3105" s="6">
        <v>43614</v>
      </c>
      <c r="K3105" s="7">
        <v>43586</v>
      </c>
      <c r="L3105" t="s">
        <v>12</v>
      </c>
    </row>
    <row r="3106" spans="1:12" x14ac:dyDescent="0.3">
      <c r="A3106" t="s">
        <v>4</v>
      </c>
      <c r="B3106" t="s">
        <v>66</v>
      </c>
      <c r="C3106" t="s">
        <v>16</v>
      </c>
      <c r="D3106" t="s">
        <v>27</v>
      </c>
      <c r="E3106">
        <v>12373.56</v>
      </c>
      <c r="F3106">
        <v>1787.28</v>
      </c>
      <c r="G3106" t="s">
        <v>81</v>
      </c>
      <c r="H3106">
        <v>1</v>
      </c>
      <c r="I3106">
        <v>2</v>
      </c>
      <c r="J3106" s="6">
        <v>43614</v>
      </c>
      <c r="K3106" s="7">
        <v>43586</v>
      </c>
      <c r="L3106" t="s">
        <v>11</v>
      </c>
    </row>
    <row r="3107" spans="1:12" x14ac:dyDescent="0.3">
      <c r="A3107" t="s">
        <v>3</v>
      </c>
      <c r="B3107" t="s">
        <v>63</v>
      </c>
      <c r="C3107" t="s">
        <v>15</v>
      </c>
      <c r="D3107" t="s">
        <v>27</v>
      </c>
      <c r="E3107">
        <v>952.74</v>
      </c>
      <c r="F3107">
        <v>476.37</v>
      </c>
      <c r="G3107" t="s">
        <v>81</v>
      </c>
      <c r="H3107">
        <v>1</v>
      </c>
      <c r="I3107">
        <v>10</v>
      </c>
      <c r="J3107" s="6">
        <v>43614</v>
      </c>
      <c r="K3107" s="7">
        <v>43586</v>
      </c>
      <c r="L3107" t="s">
        <v>10</v>
      </c>
    </row>
    <row r="3108" spans="1:12" x14ac:dyDescent="0.3">
      <c r="A3108" t="s">
        <v>5</v>
      </c>
      <c r="B3108" t="s">
        <v>65</v>
      </c>
      <c r="C3108" t="s">
        <v>16</v>
      </c>
      <c r="D3108" t="s">
        <v>27</v>
      </c>
      <c r="E3108">
        <v>6378.4</v>
      </c>
      <c r="F3108">
        <v>2710.82</v>
      </c>
      <c r="G3108" t="s">
        <v>81</v>
      </c>
      <c r="H3108">
        <v>1</v>
      </c>
      <c r="I3108">
        <v>2</v>
      </c>
      <c r="J3108" s="6">
        <v>43614</v>
      </c>
      <c r="K3108" s="7">
        <v>43586</v>
      </c>
      <c r="L3108" t="s">
        <v>12</v>
      </c>
    </row>
    <row r="3109" spans="1:12" x14ac:dyDescent="0.3">
      <c r="A3109" t="s">
        <v>2</v>
      </c>
      <c r="B3109" t="s">
        <v>63</v>
      </c>
      <c r="C3109" t="s">
        <v>16</v>
      </c>
      <c r="D3109" t="s">
        <v>27</v>
      </c>
      <c r="E3109">
        <v>6777.05</v>
      </c>
      <c r="F3109">
        <v>3587.85</v>
      </c>
      <c r="G3109" t="s">
        <v>81</v>
      </c>
      <c r="H3109">
        <v>1</v>
      </c>
      <c r="I3109">
        <v>6</v>
      </c>
      <c r="J3109" s="6">
        <v>43614</v>
      </c>
      <c r="K3109" s="7">
        <v>43586</v>
      </c>
      <c r="L3109" t="s">
        <v>10</v>
      </c>
    </row>
    <row r="3110" spans="1:12" x14ac:dyDescent="0.3">
      <c r="A3110" t="s">
        <v>4</v>
      </c>
      <c r="B3110" t="s">
        <v>65</v>
      </c>
      <c r="C3110" t="s">
        <v>16</v>
      </c>
      <c r="D3110" t="s">
        <v>27</v>
      </c>
      <c r="E3110">
        <v>21484.89</v>
      </c>
      <c r="F3110">
        <v>5251.89</v>
      </c>
      <c r="G3110" t="s">
        <v>81</v>
      </c>
      <c r="H3110">
        <v>1</v>
      </c>
      <c r="I3110">
        <v>5</v>
      </c>
      <c r="J3110" s="6">
        <v>43614</v>
      </c>
      <c r="K3110" s="7">
        <v>43586</v>
      </c>
      <c r="L3110" t="s">
        <v>12</v>
      </c>
    </row>
    <row r="3111" spans="1:12" x14ac:dyDescent="0.3">
      <c r="A3111" t="s">
        <v>3</v>
      </c>
      <c r="B3111" t="s">
        <v>69</v>
      </c>
      <c r="C3111" t="s">
        <v>16</v>
      </c>
      <c r="D3111" t="s">
        <v>27</v>
      </c>
      <c r="E3111">
        <v>6838.02</v>
      </c>
      <c r="F3111">
        <v>2355.29</v>
      </c>
      <c r="G3111" t="s">
        <v>81</v>
      </c>
      <c r="H3111">
        <v>1</v>
      </c>
      <c r="I3111">
        <v>5</v>
      </c>
      <c r="J3111" s="6">
        <v>43614</v>
      </c>
      <c r="K3111" s="7">
        <v>43586</v>
      </c>
      <c r="L3111" t="s">
        <v>8</v>
      </c>
    </row>
    <row r="3112" spans="1:12" x14ac:dyDescent="0.3">
      <c r="A3112" t="s">
        <v>2</v>
      </c>
      <c r="B3112" t="s">
        <v>65</v>
      </c>
      <c r="C3112" t="s">
        <v>16</v>
      </c>
      <c r="D3112" t="s">
        <v>27</v>
      </c>
      <c r="E3112">
        <v>5724.48</v>
      </c>
      <c r="F3112">
        <v>1073.3399999999999</v>
      </c>
      <c r="G3112" t="s">
        <v>81</v>
      </c>
      <c r="H3112">
        <v>1</v>
      </c>
      <c r="I3112">
        <v>2</v>
      </c>
      <c r="J3112" s="6">
        <v>43615</v>
      </c>
      <c r="K3112" s="7">
        <v>43586</v>
      </c>
      <c r="L3112" t="s">
        <v>12</v>
      </c>
    </row>
    <row r="3113" spans="1:12" x14ac:dyDescent="0.3">
      <c r="A3113" t="s">
        <v>4</v>
      </c>
      <c r="B3113" t="s">
        <v>65</v>
      </c>
      <c r="C3113" t="s">
        <v>16</v>
      </c>
      <c r="D3113" t="s">
        <v>27</v>
      </c>
      <c r="E3113">
        <v>432.82</v>
      </c>
      <c r="F3113">
        <v>214.14</v>
      </c>
      <c r="G3113" t="s">
        <v>81</v>
      </c>
      <c r="H3113">
        <v>1</v>
      </c>
      <c r="I3113">
        <v>4</v>
      </c>
      <c r="J3113" s="6">
        <v>43615</v>
      </c>
      <c r="K3113" s="7">
        <v>43586</v>
      </c>
      <c r="L3113" t="s">
        <v>12</v>
      </c>
    </row>
    <row r="3114" spans="1:12" x14ac:dyDescent="0.3">
      <c r="A3114" t="s">
        <v>2</v>
      </c>
      <c r="B3114" t="s">
        <v>63</v>
      </c>
      <c r="C3114" t="s">
        <v>15</v>
      </c>
      <c r="D3114" t="s">
        <v>27</v>
      </c>
      <c r="E3114">
        <v>2622.38</v>
      </c>
      <c r="F3114">
        <v>1324.98</v>
      </c>
      <c r="G3114" t="s">
        <v>81</v>
      </c>
      <c r="H3114">
        <v>1</v>
      </c>
      <c r="I3114">
        <v>9</v>
      </c>
      <c r="J3114" s="6">
        <v>43615</v>
      </c>
      <c r="K3114" s="7">
        <v>43586</v>
      </c>
      <c r="L3114" t="s">
        <v>10</v>
      </c>
    </row>
    <row r="3115" spans="1:12" x14ac:dyDescent="0.3">
      <c r="A3115" t="s">
        <v>4</v>
      </c>
      <c r="B3115" t="s">
        <v>63</v>
      </c>
      <c r="C3115" t="s">
        <v>16</v>
      </c>
      <c r="D3115" t="s">
        <v>27</v>
      </c>
      <c r="E3115">
        <v>46156.03</v>
      </c>
      <c r="F3115">
        <v>9030.51</v>
      </c>
      <c r="G3115" t="s">
        <v>81</v>
      </c>
      <c r="H3115">
        <v>1</v>
      </c>
      <c r="I3115">
        <v>1</v>
      </c>
      <c r="J3115" s="6">
        <v>43615</v>
      </c>
      <c r="K3115" s="7">
        <v>43586</v>
      </c>
      <c r="L3115" t="s">
        <v>10</v>
      </c>
    </row>
    <row r="3116" spans="1:12" x14ac:dyDescent="0.3">
      <c r="A3116" t="s">
        <v>4</v>
      </c>
      <c r="B3116" t="s">
        <v>67</v>
      </c>
      <c r="C3116" t="s">
        <v>15</v>
      </c>
      <c r="D3116" t="s">
        <v>27</v>
      </c>
      <c r="E3116">
        <v>783.9</v>
      </c>
      <c r="F3116">
        <v>148.05000000000001</v>
      </c>
      <c r="G3116" t="s">
        <v>81</v>
      </c>
      <c r="H3116">
        <v>1</v>
      </c>
      <c r="I3116">
        <v>8</v>
      </c>
      <c r="J3116" s="6">
        <v>43615</v>
      </c>
      <c r="K3116" s="7">
        <v>43586</v>
      </c>
      <c r="L3116" t="s">
        <v>13</v>
      </c>
    </row>
    <row r="3117" spans="1:12" x14ac:dyDescent="0.3">
      <c r="A3117" t="s">
        <v>4</v>
      </c>
      <c r="B3117" t="s">
        <v>63</v>
      </c>
      <c r="C3117" t="s">
        <v>16</v>
      </c>
      <c r="D3117" t="s">
        <v>27</v>
      </c>
      <c r="E3117">
        <v>884.4</v>
      </c>
      <c r="F3117">
        <v>287.45</v>
      </c>
      <c r="G3117" t="s">
        <v>81</v>
      </c>
      <c r="H3117">
        <v>1</v>
      </c>
      <c r="I3117">
        <v>2</v>
      </c>
      <c r="J3117" s="6">
        <v>43615</v>
      </c>
      <c r="K3117" s="7">
        <v>43586</v>
      </c>
      <c r="L3117" t="s">
        <v>10</v>
      </c>
    </row>
    <row r="3118" spans="1:12" x14ac:dyDescent="0.3">
      <c r="A3118" t="s">
        <v>3</v>
      </c>
      <c r="B3118" t="s">
        <v>67</v>
      </c>
      <c r="C3118" t="s">
        <v>15</v>
      </c>
      <c r="D3118" t="s">
        <v>27</v>
      </c>
      <c r="E3118">
        <v>891.1</v>
      </c>
      <c r="F3118">
        <v>515.9</v>
      </c>
      <c r="G3118" t="s">
        <v>81</v>
      </c>
      <c r="H3118">
        <v>1</v>
      </c>
      <c r="I3118">
        <v>8</v>
      </c>
      <c r="J3118" s="6">
        <v>43616</v>
      </c>
      <c r="K3118" s="7">
        <v>43586</v>
      </c>
      <c r="L3118" t="s">
        <v>13</v>
      </c>
    </row>
    <row r="3119" spans="1:12" x14ac:dyDescent="0.3">
      <c r="A3119" t="s">
        <v>3</v>
      </c>
      <c r="B3119" t="s">
        <v>63</v>
      </c>
      <c r="C3119" t="s">
        <v>16</v>
      </c>
      <c r="D3119" t="s">
        <v>27</v>
      </c>
      <c r="E3119">
        <v>8019.9</v>
      </c>
      <c r="F3119">
        <v>-1470.35</v>
      </c>
      <c r="G3119" t="s">
        <v>81</v>
      </c>
      <c r="H3119">
        <v>1</v>
      </c>
      <c r="I3119">
        <v>5</v>
      </c>
      <c r="J3119" s="6">
        <v>43616</v>
      </c>
      <c r="K3119" s="7">
        <v>43586</v>
      </c>
      <c r="L3119" t="s">
        <v>10</v>
      </c>
    </row>
    <row r="3120" spans="1:12" x14ac:dyDescent="0.3">
      <c r="A3120" t="s">
        <v>4</v>
      </c>
      <c r="B3120" t="s">
        <v>63</v>
      </c>
      <c r="C3120" t="s">
        <v>15</v>
      </c>
      <c r="D3120" t="s">
        <v>27</v>
      </c>
      <c r="E3120">
        <v>5672.22</v>
      </c>
      <c r="F3120">
        <v>400.38</v>
      </c>
      <c r="G3120" t="s">
        <v>81</v>
      </c>
      <c r="H3120">
        <v>1</v>
      </c>
      <c r="I3120">
        <v>10</v>
      </c>
      <c r="J3120" s="6">
        <v>43616</v>
      </c>
      <c r="K3120" s="7">
        <v>43586</v>
      </c>
      <c r="L3120" t="s">
        <v>10</v>
      </c>
    </row>
    <row r="3121" spans="1:12" x14ac:dyDescent="0.3">
      <c r="A3121" t="s">
        <v>3</v>
      </c>
      <c r="B3121" t="s">
        <v>63</v>
      </c>
      <c r="C3121" t="s">
        <v>16</v>
      </c>
      <c r="D3121" t="s">
        <v>27</v>
      </c>
      <c r="E3121">
        <v>6311.94</v>
      </c>
      <c r="F3121">
        <v>2332.66</v>
      </c>
      <c r="G3121" t="s">
        <v>81</v>
      </c>
      <c r="H3121">
        <v>1</v>
      </c>
      <c r="I3121">
        <v>4</v>
      </c>
      <c r="J3121" s="6">
        <v>43616</v>
      </c>
      <c r="K3121" s="7">
        <v>43586</v>
      </c>
      <c r="L3121" t="s">
        <v>10</v>
      </c>
    </row>
    <row r="3122" spans="1:12" x14ac:dyDescent="0.3">
      <c r="A3122" t="s">
        <v>3</v>
      </c>
      <c r="B3122" t="s">
        <v>67</v>
      </c>
      <c r="C3122" t="s">
        <v>16</v>
      </c>
      <c r="D3122" t="s">
        <v>27</v>
      </c>
      <c r="E3122">
        <v>9398.76</v>
      </c>
      <c r="F3122">
        <v>939.9</v>
      </c>
      <c r="G3122" t="s">
        <v>81</v>
      </c>
      <c r="H3122">
        <v>1</v>
      </c>
      <c r="I3122">
        <v>6</v>
      </c>
      <c r="J3122" s="6">
        <v>43616</v>
      </c>
      <c r="K3122" s="7">
        <v>43586</v>
      </c>
      <c r="L3122" t="s">
        <v>13</v>
      </c>
    </row>
    <row r="3123" spans="1:12" x14ac:dyDescent="0.3">
      <c r="A3123" t="s">
        <v>3</v>
      </c>
      <c r="B3123" t="s">
        <v>66</v>
      </c>
      <c r="C3123" t="s">
        <v>16</v>
      </c>
      <c r="D3123" t="s">
        <v>27</v>
      </c>
      <c r="E3123">
        <v>8442</v>
      </c>
      <c r="F3123">
        <v>4314.8</v>
      </c>
      <c r="G3123" t="s">
        <v>81</v>
      </c>
      <c r="H3123">
        <v>1</v>
      </c>
      <c r="I3123">
        <v>3</v>
      </c>
      <c r="J3123" s="6">
        <v>43616</v>
      </c>
      <c r="K3123" s="7">
        <v>43586</v>
      </c>
      <c r="L3123" t="s">
        <v>11</v>
      </c>
    </row>
    <row r="3124" spans="1:12" x14ac:dyDescent="0.3">
      <c r="A3124" t="s">
        <v>3</v>
      </c>
      <c r="B3124" t="s">
        <v>70</v>
      </c>
      <c r="C3124" t="s">
        <v>16</v>
      </c>
      <c r="D3124" t="s">
        <v>27</v>
      </c>
      <c r="E3124">
        <v>19055.47</v>
      </c>
      <c r="F3124">
        <v>9415.6299999999992</v>
      </c>
      <c r="G3124" t="s">
        <v>81</v>
      </c>
      <c r="H3124">
        <v>1</v>
      </c>
      <c r="I3124">
        <v>1</v>
      </c>
      <c r="J3124" s="6">
        <v>43616</v>
      </c>
      <c r="K3124" s="7">
        <v>43586</v>
      </c>
      <c r="L3124" t="s">
        <v>9</v>
      </c>
    </row>
    <row r="3125" spans="1:12" x14ac:dyDescent="0.3">
      <c r="A3125" t="s">
        <v>5</v>
      </c>
      <c r="B3125" t="s">
        <v>67</v>
      </c>
      <c r="C3125" t="s">
        <v>16</v>
      </c>
      <c r="D3125" t="s">
        <v>27</v>
      </c>
      <c r="E3125">
        <v>5364.69</v>
      </c>
      <c r="F3125">
        <v>946.71</v>
      </c>
      <c r="G3125" t="s">
        <v>81</v>
      </c>
      <c r="H3125">
        <v>1</v>
      </c>
      <c r="I3125">
        <v>2</v>
      </c>
      <c r="J3125" s="6">
        <v>43616</v>
      </c>
      <c r="K3125" s="7">
        <v>43586</v>
      </c>
      <c r="L3125" t="s">
        <v>13</v>
      </c>
    </row>
    <row r="3126" spans="1:12" x14ac:dyDescent="0.3">
      <c r="A3126" t="s">
        <v>3</v>
      </c>
      <c r="B3126" t="s">
        <v>66</v>
      </c>
      <c r="C3126" t="s">
        <v>16</v>
      </c>
      <c r="D3126" t="s">
        <v>27</v>
      </c>
      <c r="E3126">
        <v>1857.24</v>
      </c>
      <c r="F3126">
        <v>154.77000000000001</v>
      </c>
      <c r="G3126" t="s">
        <v>82</v>
      </c>
      <c r="H3126">
        <v>1</v>
      </c>
      <c r="I3126">
        <v>3</v>
      </c>
      <c r="J3126" s="6">
        <v>43617</v>
      </c>
      <c r="K3126" s="7">
        <v>43617</v>
      </c>
      <c r="L3126" t="s">
        <v>11</v>
      </c>
    </row>
    <row r="3127" spans="1:12" x14ac:dyDescent="0.3">
      <c r="A3127" t="s">
        <v>3</v>
      </c>
      <c r="B3127" t="s">
        <v>63</v>
      </c>
      <c r="C3127" t="s">
        <v>16</v>
      </c>
      <c r="D3127" t="s">
        <v>27</v>
      </c>
      <c r="E3127">
        <v>3325.88</v>
      </c>
      <c r="F3127">
        <v>1604.25</v>
      </c>
      <c r="G3127" t="s">
        <v>82</v>
      </c>
      <c r="H3127">
        <v>1</v>
      </c>
      <c r="I3127">
        <v>2</v>
      </c>
      <c r="J3127" s="6">
        <v>43617</v>
      </c>
      <c r="K3127" s="7">
        <v>43617</v>
      </c>
      <c r="L3127" t="s">
        <v>10</v>
      </c>
    </row>
    <row r="3128" spans="1:12" x14ac:dyDescent="0.3">
      <c r="A3128" t="s">
        <v>4</v>
      </c>
      <c r="B3128" t="s">
        <v>67</v>
      </c>
      <c r="C3128" t="s">
        <v>16</v>
      </c>
      <c r="D3128" t="s">
        <v>27</v>
      </c>
      <c r="E3128">
        <v>4261.2</v>
      </c>
      <c r="F3128">
        <v>-53.25</v>
      </c>
      <c r="G3128" t="s">
        <v>82</v>
      </c>
      <c r="H3128">
        <v>1</v>
      </c>
      <c r="I3128">
        <v>7</v>
      </c>
      <c r="J3128" s="6">
        <v>43617</v>
      </c>
      <c r="K3128" s="7">
        <v>43617</v>
      </c>
      <c r="L3128" t="s">
        <v>13</v>
      </c>
    </row>
    <row r="3129" spans="1:12" x14ac:dyDescent="0.3">
      <c r="A3129" t="s">
        <v>2</v>
      </c>
      <c r="B3129" t="s">
        <v>66</v>
      </c>
      <c r="C3129" t="s">
        <v>16</v>
      </c>
      <c r="D3129" t="s">
        <v>27</v>
      </c>
      <c r="E3129">
        <v>18808.580000000002</v>
      </c>
      <c r="F3129">
        <v>1979.83</v>
      </c>
      <c r="G3129" t="s">
        <v>82</v>
      </c>
      <c r="H3129">
        <v>1</v>
      </c>
      <c r="I3129">
        <v>6</v>
      </c>
      <c r="J3129" s="6">
        <v>43617</v>
      </c>
      <c r="K3129" s="7">
        <v>43617</v>
      </c>
      <c r="L3129" t="s">
        <v>11</v>
      </c>
    </row>
    <row r="3130" spans="1:12" x14ac:dyDescent="0.3">
      <c r="A3130" t="s">
        <v>3</v>
      </c>
      <c r="B3130" t="s">
        <v>69</v>
      </c>
      <c r="C3130" t="s">
        <v>15</v>
      </c>
      <c r="D3130" t="s">
        <v>27</v>
      </c>
      <c r="E3130">
        <v>11919.3</v>
      </c>
      <c r="F3130">
        <v>3377.15</v>
      </c>
      <c r="G3130" t="s">
        <v>82</v>
      </c>
      <c r="H3130">
        <v>1</v>
      </c>
      <c r="I3130">
        <v>9</v>
      </c>
      <c r="J3130" s="6">
        <v>43617</v>
      </c>
      <c r="K3130" s="7">
        <v>43617</v>
      </c>
      <c r="L3130" t="s">
        <v>8</v>
      </c>
    </row>
    <row r="3131" spans="1:12" x14ac:dyDescent="0.3">
      <c r="A3131" t="s">
        <v>2</v>
      </c>
      <c r="B3131" t="s">
        <v>67</v>
      </c>
      <c r="C3131" t="s">
        <v>16</v>
      </c>
      <c r="D3131" t="s">
        <v>27</v>
      </c>
      <c r="E3131">
        <v>1822.4</v>
      </c>
      <c r="F3131">
        <v>964.8</v>
      </c>
      <c r="G3131" t="s">
        <v>82</v>
      </c>
      <c r="H3131">
        <v>1</v>
      </c>
      <c r="I3131">
        <v>4</v>
      </c>
      <c r="J3131" s="6">
        <v>43617</v>
      </c>
      <c r="K3131" s="7">
        <v>43617</v>
      </c>
      <c r="L3131" t="s">
        <v>13</v>
      </c>
    </row>
    <row r="3132" spans="1:12" x14ac:dyDescent="0.3">
      <c r="A3132" t="s">
        <v>3</v>
      </c>
      <c r="B3132" t="s">
        <v>65</v>
      </c>
      <c r="C3132" t="s">
        <v>16</v>
      </c>
      <c r="D3132" t="s">
        <v>27</v>
      </c>
      <c r="E3132">
        <v>12882.76</v>
      </c>
      <c r="F3132">
        <v>6581.41</v>
      </c>
      <c r="G3132" t="s">
        <v>82</v>
      </c>
      <c r="H3132">
        <v>1</v>
      </c>
      <c r="I3132">
        <v>3</v>
      </c>
      <c r="J3132" s="6">
        <v>43617</v>
      </c>
      <c r="K3132" s="7">
        <v>43617</v>
      </c>
      <c r="L3132" t="s">
        <v>12</v>
      </c>
    </row>
    <row r="3133" spans="1:12" x14ac:dyDescent="0.3">
      <c r="A3133" t="s">
        <v>2</v>
      </c>
      <c r="B3133" t="s">
        <v>69</v>
      </c>
      <c r="C3133" t="s">
        <v>16</v>
      </c>
      <c r="D3133" t="s">
        <v>27</v>
      </c>
      <c r="E3133">
        <v>29456.55</v>
      </c>
      <c r="F3133">
        <v>5891.3</v>
      </c>
      <c r="G3133" t="s">
        <v>82</v>
      </c>
      <c r="H3133">
        <v>1</v>
      </c>
      <c r="I3133">
        <v>5</v>
      </c>
      <c r="J3133" s="6">
        <v>43617</v>
      </c>
      <c r="K3133" s="7">
        <v>43617</v>
      </c>
      <c r="L3133" t="s">
        <v>8</v>
      </c>
    </row>
    <row r="3134" spans="1:12" x14ac:dyDescent="0.3">
      <c r="A3134" t="s">
        <v>3</v>
      </c>
      <c r="B3134" t="s">
        <v>63</v>
      </c>
      <c r="C3134" t="s">
        <v>16</v>
      </c>
      <c r="D3134" t="s">
        <v>27</v>
      </c>
      <c r="E3134">
        <v>12771.54</v>
      </c>
      <c r="F3134">
        <v>6669.6</v>
      </c>
      <c r="G3134" t="s">
        <v>82</v>
      </c>
      <c r="H3134">
        <v>1</v>
      </c>
      <c r="I3134">
        <v>7</v>
      </c>
      <c r="J3134" s="6">
        <v>43617</v>
      </c>
      <c r="K3134" s="7">
        <v>43617</v>
      </c>
      <c r="L3134" t="s">
        <v>10</v>
      </c>
    </row>
    <row r="3135" spans="1:12" x14ac:dyDescent="0.3">
      <c r="A3135" t="s">
        <v>3</v>
      </c>
      <c r="B3135" t="s">
        <v>65</v>
      </c>
      <c r="C3135" t="s">
        <v>15</v>
      </c>
      <c r="D3135" t="s">
        <v>27</v>
      </c>
      <c r="E3135">
        <v>6224.97</v>
      </c>
      <c r="F3135">
        <v>1244.97</v>
      </c>
      <c r="G3135" t="s">
        <v>82</v>
      </c>
      <c r="H3135">
        <v>1</v>
      </c>
      <c r="I3135">
        <v>10</v>
      </c>
      <c r="J3135" s="6">
        <v>43617</v>
      </c>
      <c r="K3135" s="7">
        <v>43617</v>
      </c>
      <c r="L3135" t="s">
        <v>12</v>
      </c>
    </row>
    <row r="3136" spans="1:12" x14ac:dyDescent="0.3">
      <c r="A3136" t="s">
        <v>3</v>
      </c>
      <c r="B3136" t="s">
        <v>63</v>
      </c>
      <c r="C3136" t="s">
        <v>16</v>
      </c>
      <c r="D3136" t="s">
        <v>27</v>
      </c>
      <c r="E3136">
        <v>16167.1</v>
      </c>
      <c r="F3136">
        <v>4084.3</v>
      </c>
      <c r="G3136" t="s">
        <v>82</v>
      </c>
      <c r="H3136">
        <v>1</v>
      </c>
      <c r="I3136">
        <v>2</v>
      </c>
      <c r="J3136" s="6">
        <v>43617</v>
      </c>
      <c r="K3136" s="7">
        <v>43617</v>
      </c>
      <c r="L3136" t="s">
        <v>10</v>
      </c>
    </row>
    <row r="3137" spans="1:12" x14ac:dyDescent="0.3">
      <c r="A3137" t="s">
        <v>4</v>
      </c>
      <c r="B3137" t="s">
        <v>63</v>
      </c>
      <c r="C3137" t="s">
        <v>16</v>
      </c>
      <c r="D3137" t="s">
        <v>27</v>
      </c>
      <c r="E3137">
        <v>536.27</v>
      </c>
      <c r="F3137">
        <v>174.86</v>
      </c>
      <c r="G3137" t="s">
        <v>82</v>
      </c>
      <c r="H3137">
        <v>1</v>
      </c>
      <c r="I3137">
        <v>3</v>
      </c>
      <c r="J3137" s="6">
        <v>43617</v>
      </c>
      <c r="K3137" s="7">
        <v>43617</v>
      </c>
      <c r="L3137" t="s">
        <v>10</v>
      </c>
    </row>
    <row r="3138" spans="1:12" x14ac:dyDescent="0.3">
      <c r="A3138" t="s">
        <v>3</v>
      </c>
      <c r="B3138" t="s">
        <v>65</v>
      </c>
      <c r="C3138" t="s">
        <v>15</v>
      </c>
      <c r="D3138" t="s">
        <v>27</v>
      </c>
      <c r="E3138">
        <v>15085.05</v>
      </c>
      <c r="F3138">
        <v>4128.51</v>
      </c>
      <c r="G3138" t="s">
        <v>82</v>
      </c>
      <c r="H3138">
        <v>1</v>
      </c>
      <c r="I3138">
        <v>8</v>
      </c>
      <c r="J3138" s="6">
        <v>43618</v>
      </c>
      <c r="K3138" s="7">
        <v>43617</v>
      </c>
      <c r="L3138" t="s">
        <v>12</v>
      </c>
    </row>
    <row r="3139" spans="1:12" x14ac:dyDescent="0.3">
      <c r="A3139" t="s">
        <v>3</v>
      </c>
      <c r="B3139" t="s">
        <v>69</v>
      </c>
      <c r="C3139" t="s">
        <v>16</v>
      </c>
      <c r="D3139" t="s">
        <v>27</v>
      </c>
      <c r="E3139">
        <v>2540.64</v>
      </c>
      <c r="F3139">
        <v>412.86</v>
      </c>
      <c r="G3139" t="s">
        <v>82</v>
      </c>
      <c r="H3139">
        <v>1</v>
      </c>
      <c r="I3139">
        <v>6</v>
      </c>
      <c r="J3139" s="6">
        <v>43618</v>
      </c>
      <c r="K3139" s="7">
        <v>43617</v>
      </c>
      <c r="L3139" t="s">
        <v>8</v>
      </c>
    </row>
    <row r="3140" spans="1:12" x14ac:dyDescent="0.3">
      <c r="A3140" t="s">
        <v>2</v>
      </c>
      <c r="B3140" t="s">
        <v>67</v>
      </c>
      <c r="C3140" t="s">
        <v>15</v>
      </c>
      <c r="D3140" t="s">
        <v>27</v>
      </c>
      <c r="E3140">
        <v>3768.08</v>
      </c>
      <c r="F3140">
        <v>2181.52</v>
      </c>
      <c r="G3140" t="s">
        <v>82</v>
      </c>
      <c r="H3140">
        <v>1</v>
      </c>
      <c r="I3140">
        <v>8</v>
      </c>
      <c r="J3140" s="6">
        <v>43618</v>
      </c>
      <c r="K3140" s="7">
        <v>43617</v>
      </c>
      <c r="L3140" t="s">
        <v>13</v>
      </c>
    </row>
    <row r="3141" spans="1:12" x14ac:dyDescent="0.3">
      <c r="A3141" t="s">
        <v>3</v>
      </c>
      <c r="B3141" t="s">
        <v>65</v>
      </c>
      <c r="C3141" t="s">
        <v>16</v>
      </c>
      <c r="D3141" t="s">
        <v>27</v>
      </c>
      <c r="E3141">
        <v>22353.88</v>
      </c>
      <c r="F3141">
        <v>7059.08</v>
      </c>
      <c r="G3141" t="s">
        <v>82</v>
      </c>
      <c r="H3141">
        <v>1</v>
      </c>
      <c r="I3141">
        <v>6</v>
      </c>
      <c r="J3141" s="6">
        <v>43618</v>
      </c>
      <c r="K3141" s="7">
        <v>43617</v>
      </c>
      <c r="L3141" t="s">
        <v>12</v>
      </c>
    </row>
    <row r="3142" spans="1:12" x14ac:dyDescent="0.3">
      <c r="A3142" t="s">
        <v>4</v>
      </c>
      <c r="B3142" t="s">
        <v>66</v>
      </c>
      <c r="C3142" t="s">
        <v>16</v>
      </c>
      <c r="D3142" t="s">
        <v>27</v>
      </c>
      <c r="E3142">
        <v>7091.28</v>
      </c>
      <c r="F3142">
        <v>2363.7600000000002</v>
      </c>
      <c r="G3142" t="s">
        <v>82</v>
      </c>
      <c r="H3142">
        <v>1</v>
      </c>
      <c r="I3142">
        <v>5</v>
      </c>
      <c r="J3142" s="6">
        <v>43618</v>
      </c>
      <c r="K3142" s="7">
        <v>43617</v>
      </c>
      <c r="L3142" t="s">
        <v>11</v>
      </c>
    </row>
    <row r="3143" spans="1:12" x14ac:dyDescent="0.3">
      <c r="A3143" t="s">
        <v>4</v>
      </c>
      <c r="B3143" t="s">
        <v>67</v>
      </c>
      <c r="C3143" t="s">
        <v>16</v>
      </c>
      <c r="D3143" t="s">
        <v>27</v>
      </c>
      <c r="E3143">
        <v>16823.03</v>
      </c>
      <c r="F3143">
        <v>4354.21</v>
      </c>
      <c r="G3143" t="s">
        <v>82</v>
      </c>
      <c r="H3143">
        <v>1</v>
      </c>
      <c r="I3143">
        <v>7</v>
      </c>
      <c r="J3143" s="6">
        <v>43618</v>
      </c>
      <c r="K3143" s="7">
        <v>43617</v>
      </c>
      <c r="L3143" t="s">
        <v>13</v>
      </c>
    </row>
    <row r="3144" spans="1:12" x14ac:dyDescent="0.3">
      <c r="A3144" t="s">
        <v>3</v>
      </c>
      <c r="B3144" t="s">
        <v>63</v>
      </c>
      <c r="C3144" t="s">
        <v>15</v>
      </c>
      <c r="D3144" t="s">
        <v>27</v>
      </c>
      <c r="E3144">
        <v>2034.12</v>
      </c>
      <c r="F3144">
        <v>552.74</v>
      </c>
      <c r="G3144" t="s">
        <v>82</v>
      </c>
      <c r="H3144">
        <v>1</v>
      </c>
      <c r="I3144">
        <v>8</v>
      </c>
      <c r="J3144" s="6">
        <v>43618</v>
      </c>
      <c r="K3144" s="7">
        <v>43617</v>
      </c>
      <c r="L3144" t="s">
        <v>10</v>
      </c>
    </row>
    <row r="3145" spans="1:12" x14ac:dyDescent="0.3">
      <c r="A3145" t="s">
        <v>4</v>
      </c>
      <c r="B3145" t="s">
        <v>63</v>
      </c>
      <c r="C3145" t="s">
        <v>16</v>
      </c>
      <c r="D3145" t="s">
        <v>27</v>
      </c>
      <c r="E3145">
        <v>15276</v>
      </c>
      <c r="F3145">
        <v>8040</v>
      </c>
      <c r="G3145" t="s">
        <v>82</v>
      </c>
      <c r="H3145">
        <v>1</v>
      </c>
      <c r="I3145">
        <v>2</v>
      </c>
      <c r="J3145" s="6">
        <v>43618</v>
      </c>
      <c r="K3145" s="7">
        <v>43617</v>
      </c>
      <c r="L3145" t="s">
        <v>10</v>
      </c>
    </row>
    <row r="3146" spans="1:12" x14ac:dyDescent="0.3">
      <c r="A3146" t="s">
        <v>2</v>
      </c>
      <c r="B3146" t="s">
        <v>65</v>
      </c>
      <c r="C3146" t="s">
        <v>16</v>
      </c>
      <c r="D3146" t="s">
        <v>27</v>
      </c>
      <c r="E3146">
        <v>23541.119999999999</v>
      </c>
      <c r="F3146">
        <v>12293.68</v>
      </c>
      <c r="G3146" t="s">
        <v>82</v>
      </c>
      <c r="H3146">
        <v>1</v>
      </c>
      <c r="I3146">
        <v>3</v>
      </c>
      <c r="J3146" s="6">
        <v>43618</v>
      </c>
      <c r="K3146" s="7">
        <v>43617</v>
      </c>
      <c r="L3146" t="s">
        <v>12</v>
      </c>
    </row>
    <row r="3147" spans="1:12" x14ac:dyDescent="0.3">
      <c r="A3147" t="s">
        <v>2</v>
      </c>
      <c r="B3147" t="s">
        <v>66</v>
      </c>
      <c r="C3147" t="s">
        <v>16</v>
      </c>
      <c r="D3147" t="s">
        <v>27</v>
      </c>
      <c r="E3147">
        <v>34886.57</v>
      </c>
      <c r="F3147">
        <v>7711.8</v>
      </c>
      <c r="G3147" t="s">
        <v>82</v>
      </c>
      <c r="H3147">
        <v>1</v>
      </c>
      <c r="I3147">
        <v>3</v>
      </c>
      <c r="J3147" s="6">
        <v>43618</v>
      </c>
      <c r="K3147" s="7">
        <v>43617</v>
      </c>
      <c r="L3147" t="s">
        <v>11</v>
      </c>
    </row>
    <row r="3148" spans="1:12" x14ac:dyDescent="0.3">
      <c r="A3148" t="s">
        <v>5</v>
      </c>
      <c r="B3148" t="s">
        <v>63</v>
      </c>
      <c r="C3148" t="s">
        <v>16</v>
      </c>
      <c r="D3148" t="s">
        <v>27</v>
      </c>
      <c r="E3148">
        <v>9140.14</v>
      </c>
      <c r="F3148">
        <v>2693.94</v>
      </c>
      <c r="G3148" t="s">
        <v>82</v>
      </c>
      <c r="H3148">
        <v>1</v>
      </c>
      <c r="I3148">
        <v>2</v>
      </c>
      <c r="J3148" s="6">
        <v>43619</v>
      </c>
      <c r="K3148" s="7">
        <v>43617</v>
      </c>
      <c r="L3148" t="s">
        <v>10</v>
      </c>
    </row>
    <row r="3149" spans="1:12" x14ac:dyDescent="0.3">
      <c r="A3149" t="s">
        <v>4</v>
      </c>
      <c r="B3149" t="s">
        <v>66</v>
      </c>
      <c r="C3149" t="s">
        <v>16</v>
      </c>
      <c r="D3149" t="s">
        <v>27</v>
      </c>
      <c r="E3149">
        <v>11660.68</v>
      </c>
      <c r="F3149">
        <v>6014.46</v>
      </c>
      <c r="G3149" t="s">
        <v>82</v>
      </c>
      <c r="H3149">
        <v>1</v>
      </c>
      <c r="I3149">
        <v>1</v>
      </c>
      <c r="J3149" s="6">
        <v>43619</v>
      </c>
      <c r="K3149" s="7">
        <v>43617</v>
      </c>
      <c r="L3149" t="s">
        <v>11</v>
      </c>
    </row>
    <row r="3150" spans="1:12" x14ac:dyDescent="0.3">
      <c r="A3150" t="s">
        <v>4</v>
      </c>
      <c r="B3150" t="s">
        <v>65</v>
      </c>
      <c r="C3150" t="s">
        <v>15</v>
      </c>
      <c r="D3150" t="s">
        <v>27</v>
      </c>
      <c r="E3150">
        <v>4351.78</v>
      </c>
      <c r="F3150">
        <v>2365.1</v>
      </c>
      <c r="G3150" t="s">
        <v>82</v>
      </c>
      <c r="H3150">
        <v>1</v>
      </c>
      <c r="I3150">
        <v>10</v>
      </c>
      <c r="J3150" s="6">
        <v>43619</v>
      </c>
      <c r="K3150" s="7">
        <v>43617</v>
      </c>
      <c r="L3150" t="s">
        <v>12</v>
      </c>
    </row>
    <row r="3151" spans="1:12" x14ac:dyDescent="0.3">
      <c r="A3151" t="s">
        <v>3</v>
      </c>
      <c r="B3151" t="s">
        <v>63</v>
      </c>
      <c r="C3151" t="s">
        <v>16</v>
      </c>
      <c r="D3151" t="s">
        <v>27</v>
      </c>
      <c r="E3151">
        <v>6606.87</v>
      </c>
      <c r="F3151">
        <v>904.11</v>
      </c>
      <c r="G3151" t="s">
        <v>82</v>
      </c>
      <c r="H3151">
        <v>1</v>
      </c>
      <c r="I3151">
        <v>4</v>
      </c>
      <c r="J3151" s="6">
        <v>43619</v>
      </c>
      <c r="K3151" s="7">
        <v>43617</v>
      </c>
      <c r="L3151" t="s">
        <v>10</v>
      </c>
    </row>
    <row r="3152" spans="1:12" x14ac:dyDescent="0.3">
      <c r="A3152" t="s">
        <v>5</v>
      </c>
      <c r="B3152" t="s">
        <v>63</v>
      </c>
      <c r="C3152" t="s">
        <v>15</v>
      </c>
      <c r="D3152" t="s">
        <v>27</v>
      </c>
      <c r="E3152">
        <v>7128.8</v>
      </c>
      <c r="F3152">
        <v>3977.12</v>
      </c>
      <c r="G3152" t="s">
        <v>82</v>
      </c>
      <c r="H3152">
        <v>1</v>
      </c>
      <c r="I3152">
        <v>10</v>
      </c>
      <c r="J3152" s="6">
        <v>43619</v>
      </c>
      <c r="K3152" s="7">
        <v>43617</v>
      </c>
      <c r="L3152" t="s">
        <v>10</v>
      </c>
    </row>
    <row r="3153" spans="1:12" x14ac:dyDescent="0.3">
      <c r="A3153" t="s">
        <v>3</v>
      </c>
      <c r="B3153" t="s">
        <v>65</v>
      </c>
      <c r="C3153" t="s">
        <v>15</v>
      </c>
      <c r="D3153" t="s">
        <v>27</v>
      </c>
      <c r="E3153">
        <v>10383.66</v>
      </c>
      <c r="F3153">
        <v>4614.96</v>
      </c>
      <c r="G3153" t="s">
        <v>82</v>
      </c>
      <c r="H3153">
        <v>1</v>
      </c>
      <c r="I3153">
        <v>10</v>
      </c>
      <c r="J3153" s="6">
        <v>43619</v>
      </c>
      <c r="K3153" s="7">
        <v>43617</v>
      </c>
      <c r="L3153" t="s">
        <v>12</v>
      </c>
    </row>
    <row r="3154" spans="1:12" x14ac:dyDescent="0.3">
      <c r="A3154" t="s">
        <v>4</v>
      </c>
      <c r="B3154" t="s">
        <v>65</v>
      </c>
      <c r="C3154" t="s">
        <v>15</v>
      </c>
      <c r="D3154" t="s">
        <v>27</v>
      </c>
      <c r="E3154">
        <v>25841.9</v>
      </c>
      <c r="F3154">
        <v>4352.32</v>
      </c>
      <c r="G3154" t="s">
        <v>82</v>
      </c>
      <c r="H3154">
        <v>1</v>
      </c>
      <c r="I3154">
        <v>10</v>
      </c>
      <c r="J3154" s="6">
        <v>43619</v>
      </c>
      <c r="K3154" s="7">
        <v>43617</v>
      </c>
      <c r="L3154" t="s">
        <v>12</v>
      </c>
    </row>
    <row r="3155" spans="1:12" x14ac:dyDescent="0.3">
      <c r="A3155" t="s">
        <v>3</v>
      </c>
      <c r="B3155" t="s">
        <v>63</v>
      </c>
      <c r="C3155" t="s">
        <v>16</v>
      </c>
      <c r="D3155" t="s">
        <v>27</v>
      </c>
      <c r="E3155">
        <v>3108.8</v>
      </c>
      <c r="F3155">
        <v>466.3</v>
      </c>
      <c r="G3155" t="s">
        <v>82</v>
      </c>
      <c r="H3155">
        <v>1</v>
      </c>
      <c r="I3155">
        <v>1</v>
      </c>
      <c r="J3155" s="6">
        <v>43619</v>
      </c>
      <c r="K3155" s="7">
        <v>43617</v>
      </c>
      <c r="L3155" t="s">
        <v>10</v>
      </c>
    </row>
    <row r="3156" spans="1:12" x14ac:dyDescent="0.3">
      <c r="A3156" t="s">
        <v>4</v>
      </c>
      <c r="B3156" t="s">
        <v>63</v>
      </c>
      <c r="C3156" t="s">
        <v>16</v>
      </c>
      <c r="D3156" t="s">
        <v>27</v>
      </c>
      <c r="E3156">
        <v>820.08</v>
      </c>
      <c r="F3156">
        <v>63.78</v>
      </c>
      <c r="G3156" t="s">
        <v>82</v>
      </c>
      <c r="H3156">
        <v>1</v>
      </c>
      <c r="I3156">
        <v>3</v>
      </c>
      <c r="J3156" s="6">
        <v>43619</v>
      </c>
      <c r="K3156" s="7">
        <v>43617</v>
      </c>
      <c r="L3156" t="s">
        <v>10</v>
      </c>
    </row>
    <row r="3157" spans="1:12" x14ac:dyDescent="0.3">
      <c r="A3157" t="s">
        <v>2</v>
      </c>
      <c r="B3157" t="s">
        <v>66</v>
      </c>
      <c r="C3157" t="s">
        <v>15</v>
      </c>
      <c r="D3157" t="s">
        <v>27</v>
      </c>
      <c r="E3157">
        <v>29890.04</v>
      </c>
      <c r="F3157">
        <v>5034.12</v>
      </c>
      <c r="G3157" t="s">
        <v>82</v>
      </c>
      <c r="H3157">
        <v>1</v>
      </c>
      <c r="I3157">
        <v>10</v>
      </c>
      <c r="J3157" s="6">
        <v>43619</v>
      </c>
      <c r="K3157" s="7">
        <v>43617</v>
      </c>
      <c r="L3157" t="s">
        <v>11</v>
      </c>
    </row>
    <row r="3158" spans="1:12" x14ac:dyDescent="0.3">
      <c r="A3158" t="s">
        <v>4</v>
      </c>
      <c r="B3158" t="s">
        <v>66</v>
      </c>
      <c r="C3158" t="s">
        <v>16</v>
      </c>
      <c r="D3158" t="s">
        <v>27</v>
      </c>
      <c r="E3158">
        <v>11804.06</v>
      </c>
      <c r="F3158">
        <v>4618.96</v>
      </c>
      <c r="G3158" t="s">
        <v>82</v>
      </c>
      <c r="H3158">
        <v>1</v>
      </c>
      <c r="I3158">
        <v>1</v>
      </c>
      <c r="J3158" s="6">
        <v>43619</v>
      </c>
      <c r="K3158" s="7">
        <v>43617</v>
      </c>
      <c r="L3158" t="s">
        <v>11</v>
      </c>
    </row>
    <row r="3159" spans="1:12" x14ac:dyDescent="0.3">
      <c r="A3159" t="s">
        <v>3</v>
      </c>
      <c r="B3159" t="s">
        <v>67</v>
      </c>
      <c r="C3159" t="s">
        <v>15</v>
      </c>
      <c r="D3159" t="s">
        <v>27</v>
      </c>
      <c r="E3159">
        <v>31954.18</v>
      </c>
      <c r="F3159">
        <v>14240.44</v>
      </c>
      <c r="G3159" t="s">
        <v>82</v>
      </c>
      <c r="H3159">
        <v>1</v>
      </c>
      <c r="I3159">
        <v>9</v>
      </c>
      <c r="J3159" s="6">
        <v>43619</v>
      </c>
      <c r="K3159" s="7">
        <v>43617</v>
      </c>
      <c r="L3159" t="s">
        <v>13</v>
      </c>
    </row>
    <row r="3160" spans="1:12" x14ac:dyDescent="0.3">
      <c r="A3160" t="s">
        <v>3</v>
      </c>
      <c r="B3160" t="s">
        <v>63</v>
      </c>
      <c r="C3160" t="s">
        <v>16</v>
      </c>
      <c r="D3160" t="s">
        <v>27</v>
      </c>
      <c r="E3160">
        <v>6040.39</v>
      </c>
      <c r="F3160">
        <v>1017.32</v>
      </c>
      <c r="G3160" t="s">
        <v>82</v>
      </c>
      <c r="H3160">
        <v>1</v>
      </c>
      <c r="I3160">
        <v>2</v>
      </c>
      <c r="J3160" s="6">
        <v>43619</v>
      </c>
      <c r="K3160" s="7">
        <v>43617</v>
      </c>
      <c r="L3160" t="s">
        <v>10</v>
      </c>
    </row>
    <row r="3161" spans="1:12" x14ac:dyDescent="0.3">
      <c r="A3161" t="s">
        <v>3</v>
      </c>
      <c r="B3161" t="s">
        <v>63</v>
      </c>
      <c r="C3161" t="s">
        <v>15</v>
      </c>
      <c r="D3161" t="s">
        <v>27</v>
      </c>
      <c r="E3161">
        <v>850.63</v>
      </c>
      <c r="F3161">
        <v>138.69</v>
      </c>
      <c r="G3161" t="s">
        <v>82</v>
      </c>
      <c r="H3161">
        <v>1</v>
      </c>
      <c r="I3161">
        <v>8</v>
      </c>
      <c r="J3161" s="6">
        <v>43619</v>
      </c>
      <c r="K3161" s="7">
        <v>43617</v>
      </c>
      <c r="L3161" t="s">
        <v>10</v>
      </c>
    </row>
    <row r="3162" spans="1:12" x14ac:dyDescent="0.3">
      <c r="A3162" t="s">
        <v>2</v>
      </c>
      <c r="B3162" t="s">
        <v>63</v>
      </c>
      <c r="C3162" t="s">
        <v>16</v>
      </c>
      <c r="D3162" t="s">
        <v>27</v>
      </c>
      <c r="E3162">
        <v>825.44</v>
      </c>
      <c r="F3162">
        <v>185.72</v>
      </c>
      <c r="G3162" t="s">
        <v>82</v>
      </c>
      <c r="H3162">
        <v>1</v>
      </c>
      <c r="I3162">
        <v>6</v>
      </c>
      <c r="J3162" s="6">
        <v>43619</v>
      </c>
      <c r="K3162" s="7">
        <v>43617</v>
      </c>
      <c r="L3162" t="s">
        <v>10</v>
      </c>
    </row>
    <row r="3163" spans="1:12" x14ac:dyDescent="0.3">
      <c r="A3163" t="s">
        <v>4</v>
      </c>
      <c r="B3163" t="s">
        <v>69</v>
      </c>
      <c r="C3163" t="s">
        <v>15</v>
      </c>
      <c r="D3163" t="s">
        <v>27</v>
      </c>
      <c r="E3163">
        <v>9806.7900000000009</v>
      </c>
      <c r="F3163">
        <v>4614.96</v>
      </c>
      <c r="G3163" t="s">
        <v>82</v>
      </c>
      <c r="H3163">
        <v>1</v>
      </c>
      <c r="I3163">
        <v>9</v>
      </c>
      <c r="J3163" s="6">
        <v>43619</v>
      </c>
      <c r="K3163" s="7">
        <v>43617</v>
      </c>
      <c r="L3163" t="s">
        <v>8</v>
      </c>
    </row>
    <row r="3164" spans="1:12" x14ac:dyDescent="0.3">
      <c r="A3164" t="s">
        <v>4</v>
      </c>
      <c r="B3164" t="s">
        <v>63</v>
      </c>
      <c r="C3164" t="s">
        <v>16</v>
      </c>
      <c r="D3164" t="s">
        <v>27</v>
      </c>
      <c r="E3164">
        <v>6014.92</v>
      </c>
      <c r="F3164">
        <v>1329.61</v>
      </c>
      <c r="G3164" t="s">
        <v>82</v>
      </c>
      <c r="H3164">
        <v>1</v>
      </c>
      <c r="I3164">
        <v>6</v>
      </c>
      <c r="J3164" s="6">
        <v>43619</v>
      </c>
      <c r="K3164" s="7">
        <v>43617</v>
      </c>
      <c r="L3164" t="s">
        <v>10</v>
      </c>
    </row>
    <row r="3165" spans="1:12" x14ac:dyDescent="0.3">
      <c r="A3165" t="s">
        <v>2</v>
      </c>
      <c r="B3165" t="s">
        <v>65</v>
      </c>
      <c r="C3165" t="s">
        <v>16</v>
      </c>
      <c r="D3165" t="s">
        <v>27</v>
      </c>
      <c r="E3165">
        <v>668.32</v>
      </c>
      <c r="F3165">
        <v>91.45</v>
      </c>
      <c r="G3165" t="s">
        <v>82</v>
      </c>
      <c r="H3165">
        <v>1</v>
      </c>
      <c r="I3165">
        <v>3</v>
      </c>
      <c r="J3165" s="6">
        <v>43620</v>
      </c>
      <c r="K3165" s="7">
        <v>43617</v>
      </c>
      <c r="L3165" t="s">
        <v>12</v>
      </c>
    </row>
    <row r="3166" spans="1:12" x14ac:dyDescent="0.3">
      <c r="A3166" t="s">
        <v>3</v>
      </c>
      <c r="B3166" t="s">
        <v>63</v>
      </c>
      <c r="C3166" t="s">
        <v>16</v>
      </c>
      <c r="D3166" t="s">
        <v>27</v>
      </c>
      <c r="E3166">
        <v>16885.669999999998</v>
      </c>
      <c r="F3166">
        <v>8343.52</v>
      </c>
      <c r="G3166" t="s">
        <v>82</v>
      </c>
      <c r="H3166">
        <v>1</v>
      </c>
      <c r="I3166">
        <v>4</v>
      </c>
      <c r="J3166" s="6">
        <v>43620</v>
      </c>
      <c r="K3166" s="7">
        <v>43617</v>
      </c>
      <c r="L3166" t="s">
        <v>10</v>
      </c>
    </row>
    <row r="3167" spans="1:12" x14ac:dyDescent="0.3">
      <c r="A3167" t="s">
        <v>3</v>
      </c>
      <c r="B3167" t="s">
        <v>63</v>
      </c>
      <c r="C3167" t="s">
        <v>15</v>
      </c>
      <c r="D3167" t="s">
        <v>27</v>
      </c>
      <c r="E3167">
        <v>373.86</v>
      </c>
      <c r="F3167">
        <v>66.459999999999994</v>
      </c>
      <c r="G3167" t="s">
        <v>82</v>
      </c>
      <c r="H3167">
        <v>1</v>
      </c>
      <c r="I3167">
        <v>8</v>
      </c>
      <c r="J3167" s="6">
        <v>43620</v>
      </c>
      <c r="K3167" s="7">
        <v>43617</v>
      </c>
      <c r="L3167" t="s">
        <v>10</v>
      </c>
    </row>
    <row r="3168" spans="1:12" x14ac:dyDescent="0.3">
      <c r="A3168" t="s">
        <v>3</v>
      </c>
      <c r="B3168" t="s">
        <v>70</v>
      </c>
      <c r="C3168" t="s">
        <v>15</v>
      </c>
      <c r="D3168" t="s">
        <v>27</v>
      </c>
      <c r="E3168">
        <v>1809</v>
      </c>
      <c r="F3168">
        <v>241.2</v>
      </c>
      <c r="G3168" t="s">
        <v>82</v>
      </c>
      <c r="H3168">
        <v>1</v>
      </c>
      <c r="I3168">
        <v>10</v>
      </c>
      <c r="J3168" s="6">
        <v>43620</v>
      </c>
      <c r="K3168" s="7">
        <v>43617</v>
      </c>
      <c r="L3168" t="s">
        <v>9</v>
      </c>
    </row>
    <row r="3169" spans="1:12" x14ac:dyDescent="0.3">
      <c r="A3169" t="s">
        <v>4</v>
      </c>
      <c r="B3169" t="s">
        <v>65</v>
      </c>
      <c r="C3169" t="s">
        <v>16</v>
      </c>
      <c r="D3169" t="s">
        <v>27</v>
      </c>
      <c r="E3169">
        <v>563.79999999999995</v>
      </c>
      <c r="F3169">
        <v>-0.01</v>
      </c>
      <c r="G3169" t="s">
        <v>82</v>
      </c>
      <c r="H3169">
        <v>1</v>
      </c>
      <c r="I3169">
        <v>5</v>
      </c>
      <c r="J3169" s="6">
        <v>43620</v>
      </c>
      <c r="K3169" s="7">
        <v>43617</v>
      </c>
      <c r="L3169" t="s">
        <v>12</v>
      </c>
    </row>
    <row r="3170" spans="1:12" x14ac:dyDescent="0.3">
      <c r="A3170" t="s">
        <v>2</v>
      </c>
      <c r="B3170" t="s">
        <v>70</v>
      </c>
      <c r="C3170" t="s">
        <v>16</v>
      </c>
      <c r="D3170" t="s">
        <v>27</v>
      </c>
      <c r="E3170">
        <v>24270.75</v>
      </c>
      <c r="F3170">
        <v>12674.69</v>
      </c>
      <c r="G3170" t="s">
        <v>82</v>
      </c>
      <c r="H3170">
        <v>1</v>
      </c>
      <c r="I3170">
        <v>2</v>
      </c>
      <c r="J3170" s="6">
        <v>43620</v>
      </c>
      <c r="K3170" s="7">
        <v>43617</v>
      </c>
      <c r="L3170" t="s">
        <v>9</v>
      </c>
    </row>
    <row r="3171" spans="1:12" x14ac:dyDescent="0.3">
      <c r="A3171" t="s">
        <v>3</v>
      </c>
      <c r="B3171" t="s">
        <v>67</v>
      </c>
      <c r="C3171" t="s">
        <v>16</v>
      </c>
      <c r="D3171" t="s">
        <v>27</v>
      </c>
      <c r="E3171">
        <v>1018.4</v>
      </c>
      <c r="F3171">
        <v>375.2</v>
      </c>
      <c r="G3171" t="s">
        <v>82</v>
      </c>
      <c r="H3171">
        <v>1</v>
      </c>
      <c r="I3171">
        <v>6</v>
      </c>
      <c r="J3171" s="6">
        <v>43620</v>
      </c>
      <c r="K3171" s="7">
        <v>43617</v>
      </c>
      <c r="L3171" t="s">
        <v>13</v>
      </c>
    </row>
    <row r="3172" spans="1:12" x14ac:dyDescent="0.3">
      <c r="A3172" t="s">
        <v>3</v>
      </c>
      <c r="B3172" t="s">
        <v>69</v>
      </c>
      <c r="C3172" t="s">
        <v>15</v>
      </c>
      <c r="D3172" t="s">
        <v>27</v>
      </c>
      <c r="E3172">
        <v>3217.61</v>
      </c>
      <c r="F3172">
        <v>1818.65</v>
      </c>
      <c r="G3172" t="s">
        <v>82</v>
      </c>
      <c r="H3172">
        <v>1</v>
      </c>
      <c r="I3172">
        <v>9</v>
      </c>
      <c r="J3172" s="6">
        <v>43620</v>
      </c>
      <c r="K3172" s="7">
        <v>43617</v>
      </c>
      <c r="L3172" t="s">
        <v>8</v>
      </c>
    </row>
    <row r="3173" spans="1:12" x14ac:dyDescent="0.3">
      <c r="A3173" t="s">
        <v>3</v>
      </c>
      <c r="B3173" t="s">
        <v>67</v>
      </c>
      <c r="C3173" t="s">
        <v>15</v>
      </c>
      <c r="D3173" t="s">
        <v>27</v>
      </c>
      <c r="E3173">
        <v>30905.759999999998</v>
      </c>
      <c r="F3173">
        <v>10301.92</v>
      </c>
      <c r="G3173" t="s">
        <v>82</v>
      </c>
      <c r="H3173">
        <v>1</v>
      </c>
      <c r="I3173">
        <v>10</v>
      </c>
      <c r="J3173" s="6">
        <v>43621</v>
      </c>
      <c r="K3173" s="7">
        <v>43617</v>
      </c>
      <c r="L3173" t="s">
        <v>13</v>
      </c>
    </row>
    <row r="3174" spans="1:12" x14ac:dyDescent="0.3">
      <c r="A3174" t="s">
        <v>3</v>
      </c>
      <c r="B3174" t="s">
        <v>69</v>
      </c>
      <c r="C3174" t="s">
        <v>16</v>
      </c>
      <c r="D3174" t="s">
        <v>27</v>
      </c>
      <c r="E3174">
        <v>1567.8</v>
      </c>
      <c r="F3174">
        <v>-470.34</v>
      </c>
      <c r="G3174" t="s">
        <v>82</v>
      </c>
      <c r="H3174">
        <v>1</v>
      </c>
      <c r="I3174">
        <v>5</v>
      </c>
      <c r="J3174" s="6">
        <v>43621</v>
      </c>
      <c r="K3174" s="7">
        <v>43617</v>
      </c>
      <c r="L3174" t="s">
        <v>8</v>
      </c>
    </row>
    <row r="3175" spans="1:12" x14ac:dyDescent="0.3">
      <c r="A3175" t="s">
        <v>4</v>
      </c>
      <c r="B3175" t="s">
        <v>66</v>
      </c>
      <c r="C3175" t="s">
        <v>15</v>
      </c>
      <c r="D3175" t="s">
        <v>27</v>
      </c>
      <c r="E3175">
        <v>16433.759999999998</v>
      </c>
      <c r="F3175">
        <v>5634.42</v>
      </c>
      <c r="G3175" t="s">
        <v>82</v>
      </c>
      <c r="H3175">
        <v>1</v>
      </c>
      <c r="I3175">
        <v>10</v>
      </c>
      <c r="J3175" s="6">
        <v>43621</v>
      </c>
      <c r="K3175" s="7">
        <v>43617</v>
      </c>
      <c r="L3175" t="s">
        <v>11</v>
      </c>
    </row>
    <row r="3176" spans="1:12" x14ac:dyDescent="0.3">
      <c r="A3176" t="s">
        <v>3</v>
      </c>
      <c r="B3176" t="s">
        <v>63</v>
      </c>
      <c r="C3176" t="s">
        <v>16</v>
      </c>
      <c r="D3176" t="s">
        <v>27</v>
      </c>
      <c r="E3176">
        <v>2096.4299999999998</v>
      </c>
      <c r="F3176">
        <v>598.98</v>
      </c>
      <c r="G3176" t="s">
        <v>82</v>
      </c>
      <c r="H3176">
        <v>1</v>
      </c>
      <c r="I3176">
        <v>2</v>
      </c>
      <c r="J3176" s="6">
        <v>43621</v>
      </c>
      <c r="K3176" s="7">
        <v>43617</v>
      </c>
      <c r="L3176" t="s">
        <v>10</v>
      </c>
    </row>
    <row r="3177" spans="1:12" x14ac:dyDescent="0.3">
      <c r="A3177" t="s">
        <v>3</v>
      </c>
      <c r="B3177" t="s">
        <v>66</v>
      </c>
      <c r="C3177" t="s">
        <v>16</v>
      </c>
      <c r="D3177" t="s">
        <v>27</v>
      </c>
      <c r="E3177">
        <v>17586.490000000002</v>
      </c>
      <c r="F3177">
        <v>5553.61</v>
      </c>
      <c r="G3177" t="s">
        <v>82</v>
      </c>
      <c r="H3177">
        <v>1</v>
      </c>
      <c r="I3177">
        <v>7</v>
      </c>
      <c r="J3177" s="6">
        <v>43622</v>
      </c>
      <c r="K3177" s="7">
        <v>43617</v>
      </c>
      <c r="L3177" t="s">
        <v>11</v>
      </c>
    </row>
    <row r="3178" spans="1:12" x14ac:dyDescent="0.3">
      <c r="A3178" t="s">
        <v>2</v>
      </c>
      <c r="B3178" t="s">
        <v>66</v>
      </c>
      <c r="C3178" t="s">
        <v>16</v>
      </c>
      <c r="D3178" t="s">
        <v>27</v>
      </c>
      <c r="E3178">
        <v>22079.45</v>
      </c>
      <c r="F3178">
        <v>3599.93</v>
      </c>
      <c r="G3178" t="s">
        <v>82</v>
      </c>
      <c r="H3178">
        <v>1</v>
      </c>
      <c r="I3178">
        <v>6</v>
      </c>
      <c r="J3178" s="6">
        <v>43622</v>
      </c>
      <c r="K3178" s="7">
        <v>43617</v>
      </c>
      <c r="L3178" t="s">
        <v>11</v>
      </c>
    </row>
    <row r="3179" spans="1:12" x14ac:dyDescent="0.3">
      <c r="A3179" t="s">
        <v>5</v>
      </c>
      <c r="B3179" t="s">
        <v>67</v>
      </c>
      <c r="C3179" t="s">
        <v>16</v>
      </c>
      <c r="D3179" t="s">
        <v>27</v>
      </c>
      <c r="E3179">
        <v>9165.6</v>
      </c>
      <c r="F3179">
        <v>1947.69</v>
      </c>
      <c r="G3179" t="s">
        <v>82</v>
      </c>
      <c r="H3179">
        <v>1</v>
      </c>
      <c r="I3179">
        <v>4</v>
      </c>
      <c r="J3179" s="6">
        <v>43622</v>
      </c>
      <c r="K3179" s="7">
        <v>43617</v>
      </c>
      <c r="L3179" t="s">
        <v>13</v>
      </c>
    </row>
    <row r="3180" spans="1:12" x14ac:dyDescent="0.3">
      <c r="A3180" t="s">
        <v>3</v>
      </c>
      <c r="B3180" t="s">
        <v>65</v>
      </c>
      <c r="C3180" t="s">
        <v>16</v>
      </c>
      <c r="D3180" t="s">
        <v>27</v>
      </c>
      <c r="E3180">
        <v>4890.33</v>
      </c>
      <c r="F3180">
        <v>1793.12</v>
      </c>
      <c r="G3180" t="s">
        <v>82</v>
      </c>
      <c r="H3180">
        <v>1</v>
      </c>
      <c r="I3180">
        <v>2</v>
      </c>
      <c r="J3180" s="6">
        <v>43622</v>
      </c>
      <c r="K3180" s="7">
        <v>43617</v>
      </c>
      <c r="L3180" t="s">
        <v>12</v>
      </c>
    </row>
    <row r="3181" spans="1:12" x14ac:dyDescent="0.3">
      <c r="A3181" t="s">
        <v>4</v>
      </c>
      <c r="B3181" t="s">
        <v>63</v>
      </c>
      <c r="C3181" t="s">
        <v>16</v>
      </c>
      <c r="D3181" t="s">
        <v>27</v>
      </c>
      <c r="E3181">
        <v>44232.86</v>
      </c>
      <c r="F3181">
        <v>12019.82</v>
      </c>
      <c r="G3181" t="s">
        <v>82</v>
      </c>
      <c r="H3181">
        <v>1</v>
      </c>
      <c r="I3181">
        <v>7</v>
      </c>
      <c r="J3181" s="6">
        <v>43623</v>
      </c>
      <c r="K3181" s="7">
        <v>43617</v>
      </c>
      <c r="L3181" t="s">
        <v>10</v>
      </c>
    </row>
    <row r="3182" spans="1:12" x14ac:dyDescent="0.3">
      <c r="A3182" t="s">
        <v>3</v>
      </c>
      <c r="B3182" t="s">
        <v>63</v>
      </c>
      <c r="C3182" t="s">
        <v>15</v>
      </c>
      <c r="D3182" t="s">
        <v>27</v>
      </c>
      <c r="E3182">
        <v>23101.599999999999</v>
      </c>
      <c r="F3182">
        <v>5197.8500000000004</v>
      </c>
      <c r="G3182" t="s">
        <v>82</v>
      </c>
      <c r="H3182">
        <v>1</v>
      </c>
      <c r="I3182">
        <v>8</v>
      </c>
      <c r="J3182" s="6">
        <v>43623</v>
      </c>
      <c r="K3182" s="7">
        <v>43617</v>
      </c>
      <c r="L3182" t="s">
        <v>10</v>
      </c>
    </row>
    <row r="3183" spans="1:12" x14ac:dyDescent="0.3">
      <c r="A3183" t="s">
        <v>3</v>
      </c>
      <c r="B3183" t="s">
        <v>66</v>
      </c>
      <c r="C3183" t="s">
        <v>16</v>
      </c>
      <c r="D3183" t="s">
        <v>27</v>
      </c>
      <c r="E3183">
        <v>21423.919999999998</v>
      </c>
      <c r="F3183">
        <v>8033.97</v>
      </c>
      <c r="G3183" t="s">
        <v>82</v>
      </c>
      <c r="H3183">
        <v>1</v>
      </c>
      <c r="I3183">
        <v>1</v>
      </c>
      <c r="J3183" s="6">
        <v>43623</v>
      </c>
      <c r="K3183" s="7">
        <v>43617</v>
      </c>
      <c r="L3183" t="s">
        <v>11</v>
      </c>
    </row>
    <row r="3184" spans="1:12" x14ac:dyDescent="0.3">
      <c r="A3184" t="s">
        <v>3</v>
      </c>
      <c r="B3184" t="s">
        <v>70</v>
      </c>
      <c r="C3184" t="s">
        <v>16</v>
      </c>
      <c r="D3184" t="s">
        <v>27</v>
      </c>
      <c r="E3184">
        <v>47240.9</v>
      </c>
      <c r="F3184">
        <v>22080.02</v>
      </c>
      <c r="G3184" t="s">
        <v>82</v>
      </c>
      <c r="H3184">
        <v>1</v>
      </c>
      <c r="I3184">
        <v>1</v>
      </c>
      <c r="J3184" s="6">
        <v>43623</v>
      </c>
      <c r="K3184" s="7">
        <v>43617</v>
      </c>
      <c r="L3184" t="s">
        <v>9</v>
      </c>
    </row>
    <row r="3185" spans="1:12" x14ac:dyDescent="0.3">
      <c r="A3185" t="s">
        <v>2</v>
      </c>
      <c r="B3185" t="s">
        <v>66</v>
      </c>
      <c r="C3185" t="s">
        <v>16</v>
      </c>
      <c r="D3185" t="s">
        <v>27</v>
      </c>
      <c r="E3185">
        <v>8752.8799999999992</v>
      </c>
      <c r="F3185">
        <v>3234.76</v>
      </c>
      <c r="G3185" t="s">
        <v>82</v>
      </c>
      <c r="H3185">
        <v>1</v>
      </c>
      <c r="I3185">
        <v>5</v>
      </c>
      <c r="J3185" s="6">
        <v>43623</v>
      </c>
      <c r="K3185" s="7">
        <v>43617</v>
      </c>
      <c r="L3185" t="s">
        <v>11</v>
      </c>
    </row>
    <row r="3186" spans="1:12" x14ac:dyDescent="0.3">
      <c r="A3186" t="s">
        <v>3</v>
      </c>
      <c r="B3186" t="s">
        <v>65</v>
      </c>
      <c r="C3186" t="s">
        <v>16</v>
      </c>
      <c r="D3186" t="s">
        <v>27</v>
      </c>
      <c r="E3186">
        <v>18430.36</v>
      </c>
      <c r="F3186">
        <v>6210.21</v>
      </c>
      <c r="G3186" t="s">
        <v>82</v>
      </c>
      <c r="H3186">
        <v>1</v>
      </c>
      <c r="I3186">
        <v>6</v>
      </c>
      <c r="J3186" s="6">
        <v>43623</v>
      </c>
      <c r="K3186" s="7">
        <v>43617</v>
      </c>
      <c r="L3186" t="s">
        <v>12</v>
      </c>
    </row>
    <row r="3187" spans="1:12" x14ac:dyDescent="0.3">
      <c r="A3187" t="s">
        <v>2</v>
      </c>
      <c r="B3187" t="s">
        <v>67</v>
      </c>
      <c r="C3187" t="s">
        <v>15</v>
      </c>
      <c r="D3187" t="s">
        <v>27</v>
      </c>
      <c r="E3187">
        <v>3730.56</v>
      </c>
      <c r="F3187">
        <v>652.84</v>
      </c>
      <c r="G3187" t="s">
        <v>82</v>
      </c>
      <c r="H3187">
        <v>1</v>
      </c>
      <c r="I3187">
        <v>10</v>
      </c>
      <c r="J3187" s="6">
        <v>43623</v>
      </c>
      <c r="K3187" s="7">
        <v>43617</v>
      </c>
      <c r="L3187" t="s">
        <v>13</v>
      </c>
    </row>
    <row r="3188" spans="1:12" x14ac:dyDescent="0.3">
      <c r="A3188" t="s">
        <v>3</v>
      </c>
      <c r="B3188" t="s">
        <v>63</v>
      </c>
      <c r="C3188" t="s">
        <v>15</v>
      </c>
      <c r="D3188" t="s">
        <v>27</v>
      </c>
      <c r="E3188">
        <v>11428.06</v>
      </c>
      <c r="F3188">
        <v>2608.58</v>
      </c>
      <c r="G3188" t="s">
        <v>82</v>
      </c>
      <c r="H3188">
        <v>1</v>
      </c>
      <c r="I3188">
        <v>9</v>
      </c>
      <c r="J3188" s="6">
        <v>43623</v>
      </c>
      <c r="K3188" s="7">
        <v>43617</v>
      </c>
      <c r="L3188" t="s">
        <v>10</v>
      </c>
    </row>
    <row r="3189" spans="1:12" x14ac:dyDescent="0.3">
      <c r="A3189" t="s">
        <v>4</v>
      </c>
      <c r="B3189" t="s">
        <v>69</v>
      </c>
      <c r="C3189" t="s">
        <v>16</v>
      </c>
      <c r="D3189" t="s">
        <v>27</v>
      </c>
      <c r="E3189">
        <v>5853.12</v>
      </c>
      <c r="F3189">
        <v>731.64</v>
      </c>
      <c r="G3189" t="s">
        <v>82</v>
      </c>
      <c r="H3189">
        <v>1</v>
      </c>
      <c r="I3189">
        <v>7</v>
      </c>
      <c r="J3189" s="6">
        <v>43623</v>
      </c>
      <c r="K3189" s="7">
        <v>43617</v>
      </c>
      <c r="L3189" t="s">
        <v>8</v>
      </c>
    </row>
    <row r="3190" spans="1:12" x14ac:dyDescent="0.3">
      <c r="A3190" t="s">
        <v>5</v>
      </c>
      <c r="B3190" t="s">
        <v>65</v>
      </c>
      <c r="C3190" t="s">
        <v>16</v>
      </c>
      <c r="D3190" t="s">
        <v>27</v>
      </c>
      <c r="E3190">
        <v>13796.64</v>
      </c>
      <c r="F3190">
        <v>1992.88</v>
      </c>
      <c r="G3190" t="s">
        <v>82</v>
      </c>
      <c r="H3190">
        <v>1</v>
      </c>
      <c r="I3190">
        <v>7</v>
      </c>
      <c r="J3190" s="6">
        <v>43623</v>
      </c>
      <c r="K3190" s="7">
        <v>43617</v>
      </c>
      <c r="L3190" t="s">
        <v>12</v>
      </c>
    </row>
    <row r="3191" spans="1:12" x14ac:dyDescent="0.3">
      <c r="A3191" t="s">
        <v>3</v>
      </c>
      <c r="B3191" t="s">
        <v>65</v>
      </c>
      <c r="C3191" t="s">
        <v>16</v>
      </c>
      <c r="D3191" t="s">
        <v>27</v>
      </c>
      <c r="E3191">
        <v>1947.82</v>
      </c>
      <c r="F3191">
        <v>825.7</v>
      </c>
      <c r="G3191" t="s">
        <v>82</v>
      </c>
      <c r="H3191">
        <v>1</v>
      </c>
      <c r="I3191">
        <v>6</v>
      </c>
      <c r="J3191" s="6">
        <v>43623</v>
      </c>
      <c r="K3191" s="7">
        <v>43617</v>
      </c>
      <c r="L3191" t="s">
        <v>12</v>
      </c>
    </row>
    <row r="3192" spans="1:12" x14ac:dyDescent="0.3">
      <c r="A3192" t="s">
        <v>2</v>
      </c>
      <c r="B3192" t="s">
        <v>69</v>
      </c>
      <c r="C3192" t="s">
        <v>16</v>
      </c>
      <c r="D3192" t="s">
        <v>27</v>
      </c>
      <c r="E3192">
        <v>1973.15</v>
      </c>
      <c r="F3192">
        <v>747.71</v>
      </c>
      <c r="G3192" t="s">
        <v>82</v>
      </c>
      <c r="H3192">
        <v>1</v>
      </c>
      <c r="I3192">
        <v>5</v>
      </c>
      <c r="J3192" s="6">
        <v>43624</v>
      </c>
      <c r="K3192" s="7">
        <v>43617</v>
      </c>
      <c r="L3192" t="s">
        <v>8</v>
      </c>
    </row>
    <row r="3193" spans="1:12" x14ac:dyDescent="0.3">
      <c r="A3193" t="s">
        <v>3</v>
      </c>
      <c r="B3193" t="s">
        <v>66</v>
      </c>
      <c r="C3193" t="s">
        <v>15</v>
      </c>
      <c r="D3193" t="s">
        <v>27</v>
      </c>
      <c r="E3193">
        <v>4824</v>
      </c>
      <c r="F3193">
        <v>2519.1999999999998</v>
      </c>
      <c r="G3193" t="s">
        <v>82</v>
      </c>
      <c r="H3193">
        <v>1</v>
      </c>
      <c r="I3193">
        <v>8</v>
      </c>
      <c r="J3193" s="6">
        <v>43624</v>
      </c>
      <c r="K3193" s="7">
        <v>43617</v>
      </c>
      <c r="L3193" t="s">
        <v>11</v>
      </c>
    </row>
    <row r="3194" spans="1:12" x14ac:dyDescent="0.3">
      <c r="A3194" t="s">
        <v>3</v>
      </c>
      <c r="B3194" t="s">
        <v>67</v>
      </c>
      <c r="C3194" t="s">
        <v>16</v>
      </c>
      <c r="D3194" t="s">
        <v>27</v>
      </c>
      <c r="E3194">
        <v>23299.919999999998</v>
      </c>
      <c r="F3194">
        <v>3292.38</v>
      </c>
      <c r="G3194" t="s">
        <v>82</v>
      </c>
      <c r="H3194">
        <v>1</v>
      </c>
      <c r="I3194">
        <v>2</v>
      </c>
      <c r="J3194" s="6">
        <v>43624</v>
      </c>
      <c r="K3194" s="7">
        <v>43617</v>
      </c>
      <c r="L3194" t="s">
        <v>13</v>
      </c>
    </row>
    <row r="3195" spans="1:12" x14ac:dyDescent="0.3">
      <c r="A3195" t="s">
        <v>5</v>
      </c>
      <c r="B3195" t="s">
        <v>67</v>
      </c>
      <c r="C3195" t="s">
        <v>16</v>
      </c>
      <c r="D3195" t="s">
        <v>27</v>
      </c>
      <c r="E3195">
        <v>659.28</v>
      </c>
      <c r="F3195">
        <v>-76.92</v>
      </c>
      <c r="G3195" t="s">
        <v>82</v>
      </c>
      <c r="H3195">
        <v>1</v>
      </c>
      <c r="I3195">
        <v>2</v>
      </c>
      <c r="J3195" s="6">
        <v>43624</v>
      </c>
      <c r="K3195" s="7">
        <v>43617</v>
      </c>
      <c r="L3195" t="s">
        <v>13</v>
      </c>
    </row>
    <row r="3196" spans="1:12" x14ac:dyDescent="0.3">
      <c r="A3196" t="s">
        <v>3</v>
      </c>
      <c r="B3196" t="s">
        <v>63</v>
      </c>
      <c r="C3196" t="s">
        <v>16</v>
      </c>
      <c r="D3196" t="s">
        <v>27</v>
      </c>
      <c r="E3196">
        <v>10456.02</v>
      </c>
      <c r="F3196">
        <v>3020.64</v>
      </c>
      <c r="G3196" t="s">
        <v>82</v>
      </c>
      <c r="H3196">
        <v>1</v>
      </c>
      <c r="I3196">
        <v>1</v>
      </c>
      <c r="J3196" s="6">
        <v>43624</v>
      </c>
      <c r="K3196" s="7">
        <v>43617</v>
      </c>
      <c r="L3196" t="s">
        <v>10</v>
      </c>
    </row>
    <row r="3197" spans="1:12" x14ac:dyDescent="0.3">
      <c r="A3197" t="s">
        <v>4</v>
      </c>
      <c r="B3197" t="s">
        <v>63</v>
      </c>
      <c r="C3197" t="s">
        <v>16</v>
      </c>
      <c r="D3197" t="s">
        <v>27</v>
      </c>
      <c r="E3197">
        <v>11934.38</v>
      </c>
      <c r="F3197">
        <v>1381.88</v>
      </c>
      <c r="G3197" t="s">
        <v>82</v>
      </c>
      <c r="H3197">
        <v>1</v>
      </c>
      <c r="I3197">
        <v>6</v>
      </c>
      <c r="J3197" s="6">
        <v>43624</v>
      </c>
      <c r="K3197" s="7">
        <v>43617</v>
      </c>
      <c r="L3197" t="s">
        <v>10</v>
      </c>
    </row>
    <row r="3198" spans="1:12" x14ac:dyDescent="0.3">
      <c r="A3198" t="s">
        <v>3</v>
      </c>
      <c r="B3198" t="s">
        <v>69</v>
      </c>
      <c r="C3198" t="s">
        <v>16</v>
      </c>
      <c r="D3198" t="s">
        <v>27</v>
      </c>
      <c r="E3198">
        <v>10655.01</v>
      </c>
      <c r="F3198">
        <v>1183.8900000000001</v>
      </c>
      <c r="G3198" t="s">
        <v>82</v>
      </c>
      <c r="H3198">
        <v>1</v>
      </c>
      <c r="I3198">
        <v>7</v>
      </c>
      <c r="J3198" s="6">
        <v>43624</v>
      </c>
      <c r="K3198" s="7">
        <v>43617</v>
      </c>
      <c r="L3198" t="s">
        <v>8</v>
      </c>
    </row>
    <row r="3199" spans="1:12" x14ac:dyDescent="0.3">
      <c r="A3199" t="s">
        <v>4</v>
      </c>
      <c r="B3199" t="s">
        <v>63</v>
      </c>
      <c r="C3199" t="s">
        <v>15</v>
      </c>
      <c r="D3199" t="s">
        <v>27</v>
      </c>
      <c r="E3199">
        <v>19578.740000000002</v>
      </c>
      <c r="F3199">
        <v>5770.58</v>
      </c>
      <c r="G3199" t="s">
        <v>82</v>
      </c>
      <c r="H3199">
        <v>1</v>
      </c>
      <c r="I3199">
        <v>10</v>
      </c>
      <c r="J3199" s="6">
        <v>43625</v>
      </c>
      <c r="K3199" s="7">
        <v>43617</v>
      </c>
      <c r="L3199" t="s">
        <v>10</v>
      </c>
    </row>
    <row r="3200" spans="1:12" x14ac:dyDescent="0.3">
      <c r="A3200" t="s">
        <v>4</v>
      </c>
      <c r="B3200" t="s">
        <v>66</v>
      </c>
      <c r="C3200" t="s">
        <v>16</v>
      </c>
      <c r="D3200" t="s">
        <v>27</v>
      </c>
      <c r="E3200">
        <v>1553.33</v>
      </c>
      <c r="F3200">
        <v>489.61</v>
      </c>
      <c r="G3200" t="s">
        <v>82</v>
      </c>
      <c r="H3200">
        <v>1</v>
      </c>
      <c r="I3200">
        <v>2</v>
      </c>
      <c r="J3200" s="6">
        <v>43625</v>
      </c>
      <c r="K3200" s="7">
        <v>43617</v>
      </c>
      <c r="L3200" t="s">
        <v>11</v>
      </c>
    </row>
    <row r="3201" spans="1:12" x14ac:dyDescent="0.3">
      <c r="A3201" t="s">
        <v>3</v>
      </c>
      <c r="B3201" t="s">
        <v>63</v>
      </c>
      <c r="C3201" t="s">
        <v>15</v>
      </c>
      <c r="D3201" t="s">
        <v>27</v>
      </c>
      <c r="E3201">
        <v>2810.78</v>
      </c>
      <c r="F3201">
        <v>1191.53</v>
      </c>
      <c r="G3201" t="s">
        <v>82</v>
      </c>
      <c r="H3201">
        <v>1</v>
      </c>
      <c r="I3201">
        <v>8</v>
      </c>
      <c r="J3201" s="6">
        <v>43625</v>
      </c>
      <c r="K3201" s="7">
        <v>43617</v>
      </c>
      <c r="L3201" t="s">
        <v>10</v>
      </c>
    </row>
    <row r="3202" spans="1:12" x14ac:dyDescent="0.3">
      <c r="A3202" t="s">
        <v>3</v>
      </c>
      <c r="B3202" t="s">
        <v>65</v>
      </c>
      <c r="C3202" t="s">
        <v>16</v>
      </c>
      <c r="D3202" t="s">
        <v>27</v>
      </c>
      <c r="E3202">
        <v>1480.7</v>
      </c>
      <c r="F3202">
        <v>452.92</v>
      </c>
      <c r="G3202" t="s">
        <v>82</v>
      </c>
      <c r="H3202">
        <v>1</v>
      </c>
      <c r="I3202">
        <v>3</v>
      </c>
      <c r="J3202" s="6">
        <v>43625</v>
      </c>
      <c r="K3202" s="7">
        <v>43617</v>
      </c>
      <c r="L3202" t="s">
        <v>12</v>
      </c>
    </row>
    <row r="3203" spans="1:12" x14ac:dyDescent="0.3">
      <c r="A3203" t="s">
        <v>3</v>
      </c>
      <c r="B3203" t="s">
        <v>63</v>
      </c>
      <c r="C3203" t="s">
        <v>16</v>
      </c>
      <c r="D3203" t="s">
        <v>27</v>
      </c>
      <c r="E3203">
        <v>18522.150000000001</v>
      </c>
      <c r="F3203">
        <v>3509.45</v>
      </c>
      <c r="G3203" t="s">
        <v>82</v>
      </c>
      <c r="H3203">
        <v>1</v>
      </c>
      <c r="I3203">
        <v>1</v>
      </c>
      <c r="J3203" s="6">
        <v>43625</v>
      </c>
      <c r="K3203" s="7">
        <v>43617</v>
      </c>
      <c r="L3203" t="s">
        <v>10</v>
      </c>
    </row>
    <row r="3204" spans="1:12" x14ac:dyDescent="0.3">
      <c r="A3204" t="s">
        <v>3</v>
      </c>
      <c r="B3204" t="s">
        <v>70</v>
      </c>
      <c r="C3204" t="s">
        <v>16</v>
      </c>
      <c r="D3204" t="s">
        <v>27</v>
      </c>
      <c r="E3204">
        <v>833.82</v>
      </c>
      <c r="F3204">
        <v>219.43</v>
      </c>
      <c r="G3204" t="s">
        <v>82</v>
      </c>
      <c r="H3204">
        <v>1</v>
      </c>
      <c r="I3204">
        <v>1</v>
      </c>
      <c r="J3204" s="6">
        <v>43625</v>
      </c>
      <c r="K3204" s="7">
        <v>43617</v>
      </c>
      <c r="L3204" t="s">
        <v>9</v>
      </c>
    </row>
    <row r="3205" spans="1:12" x14ac:dyDescent="0.3">
      <c r="A3205" t="s">
        <v>3</v>
      </c>
      <c r="B3205" t="s">
        <v>67</v>
      </c>
      <c r="C3205" t="s">
        <v>16</v>
      </c>
      <c r="D3205" t="s">
        <v>27</v>
      </c>
      <c r="E3205">
        <v>3576.46</v>
      </c>
      <c r="F3205">
        <v>462.82</v>
      </c>
      <c r="G3205" t="s">
        <v>82</v>
      </c>
      <c r="H3205">
        <v>1</v>
      </c>
      <c r="I3205">
        <v>5</v>
      </c>
      <c r="J3205" s="6">
        <v>43626</v>
      </c>
      <c r="K3205" s="7">
        <v>43617</v>
      </c>
      <c r="L3205" t="s">
        <v>13</v>
      </c>
    </row>
    <row r="3206" spans="1:12" x14ac:dyDescent="0.3">
      <c r="A3206" t="s">
        <v>4</v>
      </c>
      <c r="B3206" t="s">
        <v>66</v>
      </c>
      <c r="C3206" t="s">
        <v>16</v>
      </c>
      <c r="D3206" t="s">
        <v>27</v>
      </c>
      <c r="E3206">
        <v>11834.88</v>
      </c>
      <c r="F3206">
        <v>3344.63</v>
      </c>
      <c r="G3206" t="s">
        <v>82</v>
      </c>
      <c r="H3206">
        <v>1</v>
      </c>
      <c r="I3206">
        <v>3</v>
      </c>
      <c r="J3206" s="6">
        <v>43626</v>
      </c>
      <c r="K3206" s="7">
        <v>43617</v>
      </c>
      <c r="L3206" t="s">
        <v>11</v>
      </c>
    </row>
    <row r="3207" spans="1:12" x14ac:dyDescent="0.3">
      <c r="A3207" t="s">
        <v>4</v>
      </c>
      <c r="B3207" t="s">
        <v>63</v>
      </c>
      <c r="C3207" t="s">
        <v>16</v>
      </c>
      <c r="D3207" t="s">
        <v>27</v>
      </c>
      <c r="E3207">
        <v>14817.72</v>
      </c>
      <c r="F3207">
        <v>1559.76</v>
      </c>
      <c r="G3207" t="s">
        <v>82</v>
      </c>
      <c r="H3207">
        <v>1</v>
      </c>
      <c r="I3207">
        <v>1</v>
      </c>
      <c r="J3207" s="6">
        <v>43626</v>
      </c>
      <c r="K3207" s="7">
        <v>43617</v>
      </c>
      <c r="L3207" t="s">
        <v>10</v>
      </c>
    </row>
    <row r="3208" spans="1:12" x14ac:dyDescent="0.3">
      <c r="A3208" t="s">
        <v>4</v>
      </c>
      <c r="B3208" t="s">
        <v>63</v>
      </c>
      <c r="C3208" t="s">
        <v>16</v>
      </c>
      <c r="D3208" t="s">
        <v>27</v>
      </c>
      <c r="E3208">
        <v>4795.59</v>
      </c>
      <c r="F3208">
        <v>1563.77</v>
      </c>
      <c r="G3208" t="s">
        <v>82</v>
      </c>
      <c r="H3208">
        <v>1</v>
      </c>
      <c r="I3208">
        <v>3</v>
      </c>
      <c r="J3208" s="6">
        <v>43626</v>
      </c>
      <c r="K3208" s="7">
        <v>43617</v>
      </c>
      <c r="L3208" t="s">
        <v>10</v>
      </c>
    </row>
    <row r="3209" spans="1:12" x14ac:dyDescent="0.3">
      <c r="A3209" t="s">
        <v>4</v>
      </c>
      <c r="B3209" t="s">
        <v>70</v>
      </c>
      <c r="C3209" t="s">
        <v>15</v>
      </c>
      <c r="D3209" t="s">
        <v>27</v>
      </c>
      <c r="E3209">
        <v>1232.8</v>
      </c>
      <c r="F3209">
        <v>482.4</v>
      </c>
      <c r="G3209" t="s">
        <v>82</v>
      </c>
      <c r="H3209">
        <v>1</v>
      </c>
      <c r="I3209">
        <v>10</v>
      </c>
      <c r="J3209" s="6">
        <v>43626</v>
      </c>
      <c r="K3209" s="7">
        <v>43617</v>
      </c>
      <c r="L3209" t="s">
        <v>9</v>
      </c>
    </row>
    <row r="3210" spans="1:12" x14ac:dyDescent="0.3">
      <c r="A3210" t="s">
        <v>4</v>
      </c>
      <c r="B3210" t="s">
        <v>67</v>
      </c>
      <c r="C3210" t="s">
        <v>15</v>
      </c>
      <c r="D3210" t="s">
        <v>27</v>
      </c>
      <c r="E3210">
        <v>10817.82</v>
      </c>
      <c r="F3210">
        <v>2704.47</v>
      </c>
      <c r="G3210" t="s">
        <v>82</v>
      </c>
      <c r="H3210">
        <v>1</v>
      </c>
      <c r="I3210">
        <v>8</v>
      </c>
      <c r="J3210" s="6">
        <v>43626</v>
      </c>
      <c r="K3210" s="7">
        <v>43617</v>
      </c>
      <c r="L3210" t="s">
        <v>13</v>
      </c>
    </row>
    <row r="3211" spans="1:12" x14ac:dyDescent="0.3">
      <c r="A3211" t="s">
        <v>2</v>
      </c>
      <c r="B3211" t="s">
        <v>69</v>
      </c>
      <c r="C3211" t="s">
        <v>16</v>
      </c>
      <c r="D3211" t="s">
        <v>27</v>
      </c>
      <c r="E3211">
        <v>4361.7</v>
      </c>
      <c r="F3211">
        <v>1183.8599999999999</v>
      </c>
      <c r="G3211" t="s">
        <v>82</v>
      </c>
      <c r="H3211">
        <v>1</v>
      </c>
      <c r="I3211">
        <v>1</v>
      </c>
      <c r="J3211" s="6">
        <v>43626</v>
      </c>
      <c r="K3211" s="7">
        <v>43617</v>
      </c>
      <c r="L3211" t="s">
        <v>8</v>
      </c>
    </row>
    <row r="3212" spans="1:12" x14ac:dyDescent="0.3">
      <c r="A3212" t="s">
        <v>3</v>
      </c>
      <c r="B3212" t="s">
        <v>69</v>
      </c>
      <c r="C3212" t="s">
        <v>16</v>
      </c>
      <c r="D3212" t="s">
        <v>27</v>
      </c>
      <c r="E3212">
        <v>9388.3799999999992</v>
      </c>
      <c r="F3212">
        <v>3063.57</v>
      </c>
      <c r="G3212" t="s">
        <v>82</v>
      </c>
      <c r="H3212">
        <v>1</v>
      </c>
      <c r="I3212">
        <v>3</v>
      </c>
      <c r="J3212" s="6">
        <v>43626</v>
      </c>
      <c r="K3212" s="7">
        <v>43617</v>
      </c>
      <c r="L3212" t="s">
        <v>8</v>
      </c>
    </row>
    <row r="3213" spans="1:12" x14ac:dyDescent="0.3">
      <c r="A3213" t="s">
        <v>4</v>
      </c>
      <c r="B3213" t="s">
        <v>65</v>
      </c>
      <c r="C3213" t="s">
        <v>15</v>
      </c>
      <c r="D3213" t="s">
        <v>27</v>
      </c>
      <c r="E3213">
        <v>8321.4</v>
      </c>
      <c r="F3213">
        <v>4345.6000000000004</v>
      </c>
      <c r="G3213" t="s">
        <v>82</v>
      </c>
      <c r="H3213">
        <v>1</v>
      </c>
      <c r="I3213">
        <v>10</v>
      </c>
      <c r="J3213" s="6">
        <v>43626</v>
      </c>
      <c r="K3213" s="7">
        <v>43617</v>
      </c>
      <c r="L3213" t="s">
        <v>12</v>
      </c>
    </row>
    <row r="3214" spans="1:12" x14ac:dyDescent="0.3">
      <c r="A3214" t="s">
        <v>3</v>
      </c>
      <c r="B3214" t="s">
        <v>63</v>
      </c>
      <c r="C3214" t="s">
        <v>16</v>
      </c>
      <c r="D3214" t="s">
        <v>27</v>
      </c>
      <c r="E3214">
        <v>841.52</v>
      </c>
      <c r="F3214">
        <v>378.68</v>
      </c>
      <c r="G3214" t="s">
        <v>82</v>
      </c>
      <c r="H3214">
        <v>1</v>
      </c>
      <c r="I3214">
        <v>2</v>
      </c>
      <c r="J3214" s="6">
        <v>43626</v>
      </c>
      <c r="K3214" s="7">
        <v>43617</v>
      </c>
      <c r="L3214" t="s">
        <v>10</v>
      </c>
    </row>
    <row r="3215" spans="1:12" x14ac:dyDescent="0.3">
      <c r="A3215" t="s">
        <v>3</v>
      </c>
      <c r="B3215" t="s">
        <v>67</v>
      </c>
      <c r="C3215" t="s">
        <v>15</v>
      </c>
      <c r="D3215" t="s">
        <v>27</v>
      </c>
      <c r="E3215">
        <v>7612.54</v>
      </c>
      <c r="F3215">
        <v>3365.54</v>
      </c>
      <c r="G3215" t="s">
        <v>82</v>
      </c>
      <c r="H3215">
        <v>1</v>
      </c>
      <c r="I3215">
        <v>8</v>
      </c>
      <c r="J3215" s="6">
        <v>43627</v>
      </c>
      <c r="K3215" s="7">
        <v>43617</v>
      </c>
      <c r="L3215" t="s">
        <v>13</v>
      </c>
    </row>
    <row r="3216" spans="1:12" x14ac:dyDescent="0.3">
      <c r="A3216" t="s">
        <v>5</v>
      </c>
      <c r="B3216" t="s">
        <v>66</v>
      </c>
      <c r="C3216" t="s">
        <v>15</v>
      </c>
      <c r="D3216" t="s">
        <v>27</v>
      </c>
      <c r="E3216">
        <v>2466.27</v>
      </c>
      <c r="F3216">
        <v>904.3</v>
      </c>
      <c r="G3216" t="s">
        <v>82</v>
      </c>
      <c r="H3216">
        <v>1</v>
      </c>
      <c r="I3216">
        <v>10</v>
      </c>
      <c r="J3216" s="6">
        <v>43627</v>
      </c>
      <c r="K3216" s="7">
        <v>43617</v>
      </c>
      <c r="L3216" t="s">
        <v>11</v>
      </c>
    </row>
    <row r="3217" spans="1:12" x14ac:dyDescent="0.3">
      <c r="A3217" t="s">
        <v>3</v>
      </c>
      <c r="B3217" t="s">
        <v>63</v>
      </c>
      <c r="C3217" t="s">
        <v>16</v>
      </c>
      <c r="D3217" t="s">
        <v>27</v>
      </c>
      <c r="E3217">
        <v>49239.64</v>
      </c>
      <c r="F3217">
        <v>9847.9599999999991</v>
      </c>
      <c r="G3217" t="s">
        <v>82</v>
      </c>
      <c r="H3217">
        <v>1</v>
      </c>
      <c r="I3217">
        <v>2</v>
      </c>
      <c r="J3217" s="6">
        <v>43627</v>
      </c>
      <c r="K3217" s="7">
        <v>43617</v>
      </c>
      <c r="L3217" t="s">
        <v>10</v>
      </c>
    </row>
    <row r="3218" spans="1:12" x14ac:dyDescent="0.3">
      <c r="A3218" t="s">
        <v>5</v>
      </c>
      <c r="B3218" t="s">
        <v>63</v>
      </c>
      <c r="C3218" t="s">
        <v>15</v>
      </c>
      <c r="D3218" t="s">
        <v>27</v>
      </c>
      <c r="E3218">
        <v>15496.3</v>
      </c>
      <c r="F3218">
        <v>4042.54</v>
      </c>
      <c r="G3218" t="s">
        <v>82</v>
      </c>
      <c r="H3218">
        <v>1</v>
      </c>
      <c r="I3218">
        <v>8</v>
      </c>
      <c r="J3218" s="6">
        <v>43627</v>
      </c>
      <c r="K3218" s="7">
        <v>43617</v>
      </c>
      <c r="L3218" t="s">
        <v>10</v>
      </c>
    </row>
    <row r="3219" spans="1:12" x14ac:dyDescent="0.3">
      <c r="A3219" t="s">
        <v>3</v>
      </c>
      <c r="B3219" t="s">
        <v>63</v>
      </c>
      <c r="C3219" t="s">
        <v>16</v>
      </c>
      <c r="D3219" t="s">
        <v>27</v>
      </c>
      <c r="E3219">
        <v>28755.06</v>
      </c>
      <c r="F3219">
        <v>14064.96</v>
      </c>
      <c r="G3219" t="s">
        <v>82</v>
      </c>
      <c r="H3219">
        <v>1</v>
      </c>
      <c r="I3219">
        <v>6</v>
      </c>
      <c r="J3219" s="6">
        <v>43627</v>
      </c>
      <c r="K3219" s="7">
        <v>43617</v>
      </c>
      <c r="L3219" t="s">
        <v>10</v>
      </c>
    </row>
    <row r="3220" spans="1:12" x14ac:dyDescent="0.3">
      <c r="A3220" t="s">
        <v>4</v>
      </c>
      <c r="B3220" t="s">
        <v>63</v>
      </c>
      <c r="C3220" t="s">
        <v>16</v>
      </c>
      <c r="D3220" t="s">
        <v>27</v>
      </c>
      <c r="E3220">
        <v>5728.5</v>
      </c>
      <c r="F3220">
        <v>964.8</v>
      </c>
      <c r="G3220" t="s">
        <v>82</v>
      </c>
      <c r="H3220">
        <v>1</v>
      </c>
      <c r="I3220">
        <v>1</v>
      </c>
      <c r="J3220" s="6">
        <v>43627</v>
      </c>
      <c r="K3220" s="7">
        <v>43617</v>
      </c>
      <c r="L3220" t="s">
        <v>10</v>
      </c>
    </row>
    <row r="3221" spans="1:12" x14ac:dyDescent="0.3">
      <c r="A3221" t="s">
        <v>4</v>
      </c>
      <c r="B3221" t="s">
        <v>65</v>
      </c>
      <c r="C3221" t="s">
        <v>15</v>
      </c>
      <c r="D3221" t="s">
        <v>27</v>
      </c>
      <c r="E3221">
        <v>1793.72</v>
      </c>
      <c r="F3221">
        <v>623.9</v>
      </c>
      <c r="G3221" t="s">
        <v>82</v>
      </c>
      <c r="H3221">
        <v>1</v>
      </c>
      <c r="I3221">
        <v>9</v>
      </c>
      <c r="J3221" s="6">
        <v>43628</v>
      </c>
      <c r="K3221" s="7">
        <v>43617</v>
      </c>
      <c r="L3221" t="s">
        <v>12</v>
      </c>
    </row>
    <row r="3222" spans="1:12" x14ac:dyDescent="0.3">
      <c r="A3222" t="s">
        <v>4</v>
      </c>
      <c r="B3222" t="s">
        <v>63</v>
      </c>
      <c r="C3222" t="s">
        <v>15</v>
      </c>
      <c r="D3222" t="s">
        <v>27</v>
      </c>
      <c r="E3222">
        <v>6148.59</v>
      </c>
      <c r="F3222">
        <v>2006.37</v>
      </c>
      <c r="G3222" t="s">
        <v>82</v>
      </c>
      <c r="H3222">
        <v>1</v>
      </c>
      <c r="I3222">
        <v>9</v>
      </c>
      <c r="J3222" s="6">
        <v>43628</v>
      </c>
      <c r="K3222" s="7">
        <v>43617</v>
      </c>
      <c r="L3222" t="s">
        <v>10</v>
      </c>
    </row>
    <row r="3223" spans="1:12" x14ac:dyDescent="0.3">
      <c r="A3223" t="s">
        <v>3</v>
      </c>
      <c r="B3223" t="s">
        <v>67</v>
      </c>
      <c r="C3223" t="s">
        <v>15</v>
      </c>
      <c r="D3223" t="s">
        <v>27</v>
      </c>
      <c r="E3223">
        <v>15027.76</v>
      </c>
      <c r="F3223">
        <v>2530.9899999999998</v>
      </c>
      <c r="G3223" t="s">
        <v>82</v>
      </c>
      <c r="H3223">
        <v>1</v>
      </c>
      <c r="I3223">
        <v>8</v>
      </c>
      <c r="J3223" s="6">
        <v>43628</v>
      </c>
      <c r="K3223" s="7">
        <v>43617</v>
      </c>
      <c r="L3223" t="s">
        <v>13</v>
      </c>
    </row>
    <row r="3224" spans="1:12" x14ac:dyDescent="0.3">
      <c r="A3224" t="s">
        <v>4</v>
      </c>
      <c r="B3224" t="s">
        <v>66</v>
      </c>
      <c r="C3224" t="s">
        <v>16</v>
      </c>
      <c r="D3224" t="s">
        <v>27</v>
      </c>
      <c r="E3224">
        <v>14719.63</v>
      </c>
      <c r="F3224">
        <v>3679.91</v>
      </c>
      <c r="G3224" t="s">
        <v>82</v>
      </c>
      <c r="H3224">
        <v>1</v>
      </c>
      <c r="I3224">
        <v>4</v>
      </c>
      <c r="J3224" s="6">
        <v>43628</v>
      </c>
      <c r="K3224" s="7">
        <v>43617</v>
      </c>
      <c r="L3224" t="s">
        <v>11</v>
      </c>
    </row>
    <row r="3225" spans="1:12" x14ac:dyDescent="0.3">
      <c r="A3225" t="s">
        <v>4</v>
      </c>
      <c r="B3225" t="s">
        <v>63</v>
      </c>
      <c r="C3225" t="s">
        <v>15</v>
      </c>
      <c r="D3225" t="s">
        <v>27</v>
      </c>
      <c r="E3225">
        <v>235.5</v>
      </c>
      <c r="F3225">
        <v>61.97</v>
      </c>
      <c r="G3225" t="s">
        <v>82</v>
      </c>
      <c r="H3225">
        <v>1</v>
      </c>
      <c r="I3225">
        <v>10</v>
      </c>
      <c r="J3225" s="6">
        <v>43628</v>
      </c>
      <c r="K3225" s="7">
        <v>43617</v>
      </c>
      <c r="L3225" t="s">
        <v>10</v>
      </c>
    </row>
    <row r="3226" spans="1:12" x14ac:dyDescent="0.3">
      <c r="A3226" t="s">
        <v>3</v>
      </c>
      <c r="B3226" t="s">
        <v>69</v>
      </c>
      <c r="C3226" t="s">
        <v>16</v>
      </c>
      <c r="D3226" t="s">
        <v>27</v>
      </c>
      <c r="E3226">
        <v>24227.200000000001</v>
      </c>
      <c r="F3226">
        <v>5753.95</v>
      </c>
      <c r="G3226" t="s">
        <v>82</v>
      </c>
      <c r="H3226">
        <v>1</v>
      </c>
      <c r="I3226">
        <v>5</v>
      </c>
      <c r="J3226" s="6">
        <v>43628</v>
      </c>
      <c r="K3226" s="7">
        <v>43617</v>
      </c>
      <c r="L3226" t="s">
        <v>8</v>
      </c>
    </row>
    <row r="3227" spans="1:12" x14ac:dyDescent="0.3">
      <c r="A3227" t="s">
        <v>4</v>
      </c>
      <c r="B3227" t="s">
        <v>63</v>
      </c>
      <c r="C3227" t="s">
        <v>16</v>
      </c>
      <c r="D3227" t="s">
        <v>27</v>
      </c>
      <c r="E3227">
        <v>1230.1199999999999</v>
      </c>
      <c r="F3227">
        <v>260.52</v>
      </c>
      <c r="G3227" t="s">
        <v>82</v>
      </c>
      <c r="H3227">
        <v>1</v>
      </c>
      <c r="I3227">
        <v>1</v>
      </c>
      <c r="J3227" s="6">
        <v>43628</v>
      </c>
      <c r="K3227" s="7">
        <v>43617</v>
      </c>
      <c r="L3227" t="s">
        <v>10</v>
      </c>
    </row>
    <row r="3228" spans="1:12" x14ac:dyDescent="0.3">
      <c r="A3228" t="s">
        <v>4</v>
      </c>
      <c r="B3228" t="s">
        <v>65</v>
      </c>
      <c r="C3228" t="s">
        <v>15</v>
      </c>
      <c r="D3228" t="s">
        <v>27</v>
      </c>
      <c r="E3228">
        <v>665.71</v>
      </c>
      <c r="F3228">
        <v>57.88</v>
      </c>
      <c r="G3228" t="s">
        <v>82</v>
      </c>
      <c r="H3228">
        <v>1</v>
      </c>
      <c r="I3228">
        <v>9</v>
      </c>
      <c r="J3228" s="6">
        <v>43628</v>
      </c>
      <c r="K3228" s="7">
        <v>43617</v>
      </c>
      <c r="L3228" t="s">
        <v>12</v>
      </c>
    </row>
    <row r="3229" spans="1:12" x14ac:dyDescent="0.3">
      <c r="A3229" t="s">
        <v>3</v>
      </c>
      <c r="B3229" t="s">
        <v>69</v>
      </c>
      <c r="C3229" t="s">
        <v>16</v>
      </c>
      <c r="D3229" t="s">
        <v>27</v>
      </c>
      <c r="E3229">
        <v>6644.79</v>
      </c>
      <c r="F3229">
        <v>2961.25</v>
      </c>
      <c r="G3229" t="s">
        <v>82</v>
      </c>
      <c r="H3229">
        <v>1</v>
      </c>
      <c r="I3229">
        <v>3</v>
      </c>
      <c r="J3229" s="6">
        <v>43628</v>
      </c>
      <c r="K3229" s="7">
        <v>43617</v>
      </c>
      <c r="L3229" t="s">
        <v>8</v>
      </c>
    </row>
    <row r="3230" spans="1:12" x14ac:dyDescent="0.3">
      <c r="A3230" t="s">
        <v>2</v>
      </c>
      <c r="B3230" t="s">
        <v>63</v>
      </c>
      <c r="C3230" t="s">
        <v>16</v>
      </c>
      <c r="D3230" t="s">
        <v>27</v>
      </c>
      <c r="E3230">
        <v>2685.36</v>
      </c>
      <c r="F3230">
        <v>1007.01</v>
      </c>
      <c r="G3230" t="s">
        <v>82</v>
      </c>
      <c r="H3230">
        <v>1</v>
      </c>
      <c r="I3230">
        <v>3</v>
      </c>
      <c r="J3230" s="6">
        <v>43628</v>
      </c>
      <c r="K3230" s="7">
        <v>43617</v>
      </c>
      <c r="L3230" t="s">
        <v>10</v>
      </c>
    </row>
    <row r="3231" spans="1:12" x14ac:dyDescent="0.3">
      <c r="A3231" t="s">
        <v>3</v>
      </c>
      <c r="B3231" t="s">
        <v>67</v>
      </c>
      <c r="C3231" t="s">
        <v>16</v>
      </c>
      <c r="D3231" t="s">
        <v>27</v>
      </c>
      <c r="E3231">
        <v>2403.96</v>
      </c>
      <c r="F3231">
        <v>1332.62</v>
      </c>
      <c r="G3231" t="s">
        <v>82</v>
      </c>
      <c r="H3231">
        <v>1</v>
      </c>
      <c r="I3231">
        <v>4</v>
      </c>
      <c r="J3231" s="6">
        <v>43628</v>
      </c>
      <c r="K3231" s="7">
        <v>43617</v>
      </c>
      <c r="L3231" t="s">
        <v>13</v>
      </c>
    </row>
    <row r="3232" spans="1:12" x14ac:dyDescent="0.3">
      <c r="A3232" t="s">
        <v>3</v>
      </c>
      <c r="B3232" t="s">
        <v>63</v>
      </c>
      <c r="C3232" t="s">
        <v>16</v>
      </c>
      <c r="D3232" t="s">
        <v>27</v>
      </c>
      <c r="E3232">
        <v>154.1</v>
      </c>
      <c r="F3232">
        <v>35.17</v>
      </c>
      <c r="G3232" t="s">
        <v>82</v>
      </c>
      <c r="H3232">
        <v>1</v>
      </c>
      <c r="I3232">
        <v>7</v>
      </c>
      <c r="J3232" s="6">
        <v>43628</v>
      </c>
      <c r="K3232" s="7">
        <v>43617</v>
      </c>
      <c r="L3232" t="s">
        <v>10</v>
      </c>
    </row>
    <row r="3233" spans="1:12" x14ac:dyDescent="0.3">
      <c r="A3233" t="s">
        <v>5</v>
      </c>
      <c r="B3233" t="s">
        <v>65</v>
      </c>
      <c r="C3233" t="s">
        <v>15</v>
      </c>
      <c r="D3233" t="s">
        <v>27</v>
      </c>
      <c r="E3233">
        <v>3859.2</v>
      </c>
      <c r="F3233">
        <v>1672.32</v>
      </c>
      <c r="G3233" t="s">
        <v>82</v>
      </c>
      <c r="H3233">
        <v>1</v>
      </c>
      <c r="I3233">
        <v>10</v>
      </c>
      <c r="J3233" s="6">
        <v>43628</v>
      </c>
      <c r="K3233" s="7">
        <v>43617</v>
      </c>
      <c r="L3233" t="s">
        <v>12</v>
      </c>
    </row>
    <row r="3234" spans="1:12" x14ac:dyDescent="0.3">
      <c r="A3234" t="s">
        <v>3</v>
      </c>
      <c r="B3234" t="s">
        <v>63</v>
      </c>
      <c r="C3234" t="s">
        <v>16</v>
      </c>
      <c r="D3234" t="s">
        <v>27</v>
      </c>
      <c r="E3234">
        <v>10273.11</v>
      </c>
      <c r="F3234">
        <v>1297.6500000000001</v>
      </c>
      <c r="G3234" t="s">
        <v>82</v>
      </c>
      <c r="H3234">
        <v>1</v>
      </c>
      <c r="I3234">
        <v>4</v>
      </c>
      <c r="J3234" s="6">
        <v>43628</v>
      </c>
      <c r="K3234" s="7">
        <v>43617</v>
      </c>
      <c r="L3234" t="s">
        <v>10</v>
      </c>
    </row>
    <row r="3235" spans="1:12" x14ac:dyDescent="0.3">
      <c r="A3235" t="s">
        <v>2</v>
      </c>
      <c r="B3235" t="s">
        <v>69</v>
      </c>
      <c r="C3235" t="s">
        <v>15</v>
      </c>
      <c r="D3235" t="s">
        <v>27</v>
      </c>
      <c r="E3235">
        <v>3742.62</v>
      </c>
      <c r="F3235">
        <v>590.94000000000005</v>
      </c>
      <c r="G3235" t="s">
        <v>82</v>
      </c>
      <c r="H3235">
        <v>1</v>
      </c>
      <c r="I3235">
        <v>8</v>
      </c>
      <c r="J3235" s="6">
        <v>43629</v>
      </c>
      <c r="K3235" s="7">
        <v>43617</v>
      </c>
      <c r="L3235" t="s">
        <v>8</v>
      </c>
    </row>
    <row r="3236" spans="1:12" x14ac:dyDescent="0.3">
      <c r="A3236" t="s">
        <v>2</v>
      </c>
      <c r="B3236" t="s">
        <v>63</v>
      </c>
      <c r="C3236" t="s">
        <v>15</v>
      </c>
      <c r="D3236" t="s">
        <v>27</v>
      </c>
      <c r="E3236">
        <v>357.51</v>
      </c>
      <c r="F3236">
        <v>120.47</v>
      </c>
      <c r="G3236" t="s">
        <v>82</v>
      </c>
      <c r="H3236">
        <v>1</v>
      </c>
      <c r="I3236">
        <v>8</v>
      </c>
      <c r="J3236" s="6">
        <v>43629</v>
      </c>
      <c r="K3236" s="7">
        <v>43617</v>
      </c>
      <c r="L3236" t="s">
        <v>10</v>
      </c>
    </row>
    <row r="3237" spans="1:12" x14ac:dyDescent="0.3">
      <c r="A3237" t="s">
        <v>3</v>
      </c>
      <c r="B3237" t="s">
        <v>65</v>
      </c>
      <c r="C3237" t="s">
        <v>15</v>
      </c>
      <c r="D3237" t="s">
        <v>27</v>
      </c>
      <c r="E3237">
        <v>45564.29</v>
      </c>
      <c r="F3237">
        <v>21296.37</v>
      </c>
      <c r="G3237" t="s">
        <v>82</v>
      </c>
      <c r="H3237">
        <v>1</v>
      </c>
      <c r="I3237">
        <v>8</v>
      </c>
      <c r="J3237" s="6">
        <v>43629</v>
      </c>
      <c r="K3237" s="7">
        <v>43617</v>
      </c>
      <c r="L3237" t="s">
        <v>12</v>
      </c>
    </row>
    <row r="3238" spans="1:12" x14ac:dyDescent="0.3">
      <c r="A3238" t="s">
        <v>4</v>
      </c>
      <c r="B3238" t="s">
        <v>63</v>
      </c>
      <c r="C3238" t="s">
        <v>16</v>
      </c>
      <c r="D3238" t="s">
        <v>27</v>
      </c>
      <c r="E3238">
        <v>982.89</v>
      </c>
      <c r="F3238">
        <v>338.55</v>
      </c>
      <c r="G3238" t="s">
        <v>82</v>
      </c>
      <c r="H3238">
        <v>1</v>
      </c>
      <c r="I3238">
        <v>7</v>
      </c>
      <c r="J3238" s="6">
        <v>43629</v>
      </c>
      <c r="K3238" s="7">
        <v>43617</v>
      </c>
      <c r="L3238" t="s">
        <v>10</v>
      </c>
    </row>
    <row r="3239" spans="1:12" x14ac:dyDescent="0.3">
      <c r="A3239" t="s">
        <v>5</v>
      </c>
      <c r="B3239" t="s">
        <v>69</v>
      </c>
      <c r="C3239" t="s">
        <v>16</v>
      </c>
      <c r="D3239" t="s">
        <v>27</v>
      </c>
      <c r="E3239">
        <v>18150.3</v>
      </c>
      <c r="F3239">
        <v>3630.06</v>
      </c>
      <c r="G3239" t="s">
        <v>82</v>
      </c>
      <c r="H3239">
        <v>1</v>
      </c>
      <c r="I3239">
        <v>3</v>
      </c>
      <c r="J3239" s="6">
        <v>43629</v>
      </c>
      <c r="K3239" s="7">
        <v>43617</v>
      </c>
      <c r="L3239" t="s">
        <v>8</v>
      </c>
    </row>
    <row r="3240" spans="1:12" x14ac:dyDescent="0.3">
      <c r="A3240" t="s">
        <v>4</v>
      </c>
      <c r="B3240" t="s">
        <v>63</v>
      </c>
      <c r="C3240" t="s">
        <v>16</v>
      </c>
      <c r="D3240" t="s">
        <v>27</v>
      </c>
      <c r="E3240">
        <v>8056.08</v>
      </c>
      <c r="F3240">
        <v>268.56</v>
      </c>
      <c r="G3240" t="s">
        <v>82</v>
      </c>
      <c r="H3240">
        <v>1</v>
      </c>
      <c r="I3240">
        <v>4</v>
      </c>
      <c r="J3240" s="6">
        <v>43629</v>
      </c>
      <c r="K3240" s="7">
        <v>43617</v>
      </c>
      <c r="L3240" t="s">
        <v>10</v>
      </c>
    </row>
    <row r="3241" spans="1:12" x14ac:dyDescent="0.3">
      <c r="A3241" t="s">
        <v>3</v>
      </c>
      <c r="B3241" t="s">
        <v>67</v>
      </c>
      <c r="C3241" t="s">
        <v>15</v>
      </c>
      <c r="D3241" t="s">
        <v>27</v>
      </c>
      <c r="E3241">
        <v>2459.44</v>
      </c>
      <c r="F3241">
        <v>828.73</v>
      </c>
      <c r="G3241" t="s">
        <v>82</v>
      </c>
      <c r="H3241">
        <v>1</v>
      </c>
      <c r="I3241">
        <v>9</v>
      </c>
      <c r="J3241" s="6">
        <v>43629</v>
      </c>
      <c r="K3241" s="7">
        <v>43617</v>
      </c>
      <c r="L3241" t="s">
        <v>13</v>
      </c>
    </row>
    <row r="3242" spans="1:12" x14ac:dyDescent="0.3">
      <c r="A3242" t="s">
        <v>3</v>
      </c>
      <c r="B3242" t="s">
        <v>67</v>
      </c>
      <c r="C3242" t="s">
        <v>15</v>
      </c>
      <c r="D3242" t="s">
        <v>27</v>
      </c>
      <c r="E3242">
        <v>7118.08</v>
      </c>
      <c r="F3242">
        <v>88.96</v>
      </c>
      <c r="G3242" t="s">
        <v>82</v>
      </c>
      <c r="H3242">
        <v>1</v>
      </c>
      <c r="I3242">
        <v>9</v>
      </c>
      <c r="J3242" s="6">
        <v>43629</v>
      </c>
      <c r="K3242" s="7">
        <v>43617</v>
      </c>
      <c r="L3242" t="s">
        <v>13</v>
      </c>
    </row>
    <row r="3243" spans="1:12" x14ac:dyDescent="0.3">
      <c r="A3243" t="s">
        <v>4</v>
      </c>
      <c r="B3243" t="s">
        <v>63</v>
      </c>
      <c r="C3243" t="s">
        <v>16</v>
      </c>
      <c r="D3243" t="s">
        <v>27</v>
      </c>
      <c r="E3243">
        <v>1716.54</v>
      </c>
      <c r="F3243">
        <v>662.09</v>
      </c>
      <c r="G3243" t="s">
        <v>82</v>
      </c>
      <c r="H3243">
        <v>1</v>
      </c>
      <c r="I3243">
        <v>4</v>
      </c>
      <c r="J3243" s="6">
        <v>43630</v>
      </c>
      <c r="K3243" s="7">
        <v>43617</v>
      </c>
      <c r="L3243" t="s">
        <v>10</v>
      </c>
    </row>
    <row r="3244" spans="1:12" x14ac:dyDescent="0.3">
      <c r="A3244" t="s">
        <v>4</v>
      </c>
      <c r="B3244" t="s">
        <v>63</v>
      </c>
      <c r="C3244" t="s">
        <v>16</v>
      </c>
      <c r="D3244" t="s">
        <v>27</v>
      </c>
      <c r="E3244">
        <v>5543.91</v>
      </c>
      <c r="F3244">
        <v>1517.28</v>
      </c>
      <c r="G3244" t="s">
        <v>82</v>
      </c>
      <c r="H3244">
        <v>1</v>
      </c>
      <c r="I3244">
        <v>2</v>
      </c>
      <c r="J3244" s="6">
        <v>43630</v>
      </c>
      <c r="K3244" s="7">
        <v>43617</v>
      </c>
      <c r="L3244" t="s">
        <v>10</v>
      </c>
    </row>
    <row r="3245" spans="1:12" x14ac:dyDescent="0.3">
      <c r="A3245" t="s">
        <v>4</v>
      </c>
      <c r="B3245" t="s">
        <v>67</v>
      </c>
      <c r="C3245" t="s">
        <v>16</v>
      </c>
      <c r="D3245" t="s">
        <v>27</v>
      </c>
      <c r="E3245">
        <v>3032.69</v>
      </c>
      <c r="F3245">
        <v>230.75</v>
      </c>
      <c r="G3245" t="s">
        <v>82</v>
      </c>
      <c r="H3245">
        <v>1</v>
      </c>
      <c r="I3245">
        <v>5</v>
      </c>
      <c r="J3245" s="6">
        <v>43630</v>
      </c>
      <c r="K3245" s="7">
        <v>43617</v>
      </c>
      <c r="L3245" t="s">
        <v>13</v>
      </c>
    </row>
    <row r="3246" spans="1:12" x14ac:dyDescent="0.3">
      <c r="A3246" t="s">
        <v>4</v>
      </c>
      <c r="B3246" t="s">
        <v>65</v>
      </c>
      <c r="C3246" t="s">
        <v>16</v>
      </c>
      <c r="D3246" t="s">
        <v>27</v>
      </c>
      <c r="E3246">
        <v>6925.12</v>
      </c>
      <c r="F3246">
        <v>1895.28</v>
      </c>
      <c r="G3246" t="s">
        <v>82</v>
      </c>
      <c r="H3246">
        <v>1</v>
      </c>
      <c r="I3246">
        <v>5</v>
      </c>
      <c r="J3246" s="6">
        <v>43630</v>
      </c>
      <c r="K3246" s="7">
        <v>43617</v>
      </c>
      <c r="L3246" t="s">
        <v>12</v>
      </c>
    </row>
    <row r="3247" spans="1:12" x14ac:dyDescent="0.3">
      <c r="A3247" t="s">
        <v>3</v>
      </c>
      <c r="B3247" t="s">
        <v>63</v>
      </c>
      <c r="C3247" t="s">
        <v>16</v>
      </c>
      <c r="D3247" t="s">
        <v>27</v>
      </c>
      <c r="E3247">
        <v>4766.71</v>
      </c>
      <c r="F3247">
        <v>560.77</v>
      </c>
      <c r="G3247" t="s">
        <v>82</v>
      </c>
      <c r="H3247">
        <v>1</v>
      </c>
      <c r="I3247">
        <v>1</v>
      </c>
      <c r="J3247" s="6">
        <v>43630</v>
      </c>
      <c r="K3247" s="7">
        <v>43617</v>
      </c>
      <c r="L3247" t="s">
        <v>10</v>
      </c>
    </row>
    <row r="3248" spans="1:12" x14ac:dyDescent="0.3">
      <c r="A3248" t="s">
        <v>5</v>
      </c>
      <c r="B3248" t="s">
        <v>65</v>
      </c>
      <c r="C3248" t="s">
        <v>16</v>
      </c>
      <c r="D3248" t="s">
        <v>27</v>
      </c>
      <c r="E3248">
        <v>22708.98</v>
      </c>
      <c r="F3248">
        <v>6055.7</v>
      </c>
      <c r="G3248" t="s">
        <v>82</v>
      </c>
      <c r="H3248">
        <v>1</v>
      </c>
      <c r="I3248">
        <v>1</v>
      </c>
      <c r="J3248" s="6">
        <v>43630</v>
      </c>
      <c r="K3248" s="7">
        <v>43617</v>
      </c>
      <c r="L3248" t="s">
        <v>12</v>
      </c>
    </row>
    <row r="3249" spans="1:12" x14ac:dyDescent="0.3">
      <c r="A3249" t="s">
        <v>4</v>
      </c>
      <c r="B3249" t="s">
        <v>70</v>
      </c>
      <c r="C3249" t="s">
        <v>16</v>
      </c>
      <c r="D3249" t="s">
        <v>27</v>
      </c>
      <c r="E3249">
        <v>1591.92</v>
      </c>
      <c r="F3249">
        <v>636.76</v>
      </c>
      <c r="G3249" t="s">
        <v>82</v>
      </c>
      <c r="H3249">
        <v>1</v>
      </c>
      <c r="I3249">
        <v>2</v>
      </c>
      <c r="J3249" s="6">
        <v>43630</v>
      </c>
      <c r="K3249" s="7">
        <v>43617</v>
      </c>
      <c r="L3249" t="s">
        <v>9</v>
      </c>
    </row>
    <row r="3250" spans="1:12" x14ac:dyDescent="0.3">
      <c r="A3250" t="s">
        <v>2</v>
      </c>
      <c r="B3250" t="s">
        <v>69</v>
      </c>
      <c r="C3250" t="s">
        <v>15</v>
      </c>
      <c r="D3250" t="s">
        <v>27</v>
      </c>
      <c r="E3250">
        <v>7597.8</v>
      </c>
      <c r="F3250">
        <v>1941.66</v>
      </c>
      <c r="G3250" t="s">
        <v>82</v>
      </c>
      <c r="H3250">
        <v>1</v>
      </c>
      <c r="I3250">
        <v>8</v>
      </c>
      <c r="J3250" s="6">
        <v>43630</v>
      </c>
      <c r="K3250" s="7">
        <v>43617</v>
      </c>
      <c r="L3250" t="s">
        <v>8</v>
      </c>
    </row>
    <row r="3251" spans="1:12" x14ac:dyDescent="0.3">
      <c r="A3251" t="s">
        <v>4</v>
      </c>
      <c r="B3251" t="s">
        <v>63</v>
      </c>
      <c r="C3251" t="s">
        <v>16</v>
      </c>
      <c r="D3251" t="s">
        <v>27</v>
      </c>
      <c r="E3251">
        <v>12156.48</v>
      </c>
      <c r="F3251">
        <v>3646.96</v>
      </c>
      <c r="G3251" t="s">
        <v>82</v>
      </c>
      <c r="H3251">
        <v>1</v>
      </c>
      <c r="I3251">
        <v>2</v>
      </c>
      <c r="J3251" s="6">
        <v>43630</v>
      </c>
      <c r="K3251" s="7">
        <v>43617</v>
      </c>
      <c r="L3251" t="s">
        <v>10</v>
      </c>
    </row>
    <row r="3252" spans="1:12" x14ac:dyDescent="0.3">
      <c r="A3252" t="s">
        <v>3</v>
      </c>
      <c r="B3252" t="s">
        <v>70</v>
      </c>
      <c r="C3252" t="s">
        <v>16</v>
      </c>
      <c r="D3252" t="s">
        <v>27</v>
      </c>
      <c r="E3252">
        <v>4407.26</v>
      </c>
      <c r="F3252">
        <v>383.26</v>
      </c>
      <c r="G3252" t="s">
        <v>82</v>
      </c>
      <c r="H3252">
        <v>1</v>
      </c>
      <c r="I3252">
        <v>7</v>
      </c>
      <c r="J3252" s="6">
        <v>43630</v>
      </c>
      <c r="K3252" s="7">
        <v>43617</v>
      </c>
      <c r="L3252" t="s">
        <v>9</v>
      </c>
    </row>
    <row r="3253" spans="1:12" x14ac:dyDescent="0.3">
      <c r="A3253" t="s">
        <v>4</v>
      </c>
      <c r="B3253" t="s">
        <v>66</v>
      </c>
      <c r="C3253" t="s">
        <v>16</v>
      </c>
      <c r="D3253" t="s">
        <v>27</v>
      </c>
      <c r="E3253">
        <v>11491.84</v>
      </c>
      <c r="F3253">
        <v>1436.48</v>
      </c>
      <c r="G3253" t="s">
        <v>82</v>
      </c>
      <c r="H3253">
        <v>1</v>
      </c>
      <c r="I3253">
        <v>4</v>
      </c>
      <c r="J3253" s="6">
        <v>43630</v>
      </c>
      <c r="K3253" s="7">
        <v>43617</v>
      </c>
      <c r="L3253" t="s">
        <v>11</v>
      </c>
    </row>
    <row r="3254" spans="1:12" x14ac:dyDescent="0.3">
      <c r="A3254" t="s">
        <v>4</v>
      </c>
      <c r="B3254" t="s">
        <v>63</v>
      </c>
      <c r="C3254" t="s">
        <v>16</v>
      </c>
      <c r="D3254" t="s">
        <v>27</v>
      </c>
      <c r="E3254">
        <v>8870.7999999999993</v>
      </c>
      <c r="F3254">
        <v>3215.65</v>
      </c>
      <c r="G3254" t="s">
        <v>82</v>
      </c>
      <c r="H3254">
        <v>1</v>
      </c>
      <c r="I3254">
        <v>2</v>
      </c>
      <c r="J3254" s="6">
        <v>43631</v>
      </c>
      <c r="K3254" s="7">
        <v>43617</v>
      </c>
      <c r="L3254" t="s">
        <v>10</v>
      </c>
    </row>
    <row r="3255" spans="1:12" x14ac:dyDescent="0.3">
      <c r="A3255" t="s">
        <v>3</v>
      </c>
      <c r="B3255" t="s">
        <v>66</v>
      </c>
      <c r="C3255" t="s">
        <v>15</v>
      </c>
      <c r="D3255" t="s">
        <v>27</v>
      </c>
      <c r="E3255">
        <v>5029.82</v>
      </c>
      <c r="F3255">
        <v>1257.45</v>
      </c>
      <c r="G3255" t="s">
        <v>82</v>
      </c>
      <c r="H3255">
        <v>1</v>
      </c>
      <c r="I3255">
        <v>9</v>
      </c>
      <c r="J3255" s="6">
        <v>43631</v>
      </c>
      <c r="K3255" s="7">
        <v>43617</v>
      </c>
      <c r="L3255" t="s">
        <v>11</v>
      </c>
    </row>
    <row r="3256" spans="1:12" x14ac:dyDescent="0.3">
      <c r="A3256" t="s">
        <v>3</v>
      </c>
      <c r="B3256" t="s">
        <v>70</v>
      </c>
      <c r="C3256" t="s">
        <v>16</v>
      </c>
      <c r="D3256" t="s">
        <v>27</v>
      </c>
      <c r="E3256">
        <v>14053.92</v>
      </c>
      <c r="F3256">
        <v>4430.04</v>
      </c>
      <c r="G3256" t="s">
        <v>82</v>
      </c>
      <c r="H3256">
        <v>1</v>
      </c>
      <c r="I3256">
        <v>6</v>
      </c>
      <c r="J3256" s="6">
        <v>43631</v>
      </c>
      <c r="K3256" s="7">
        <v>43617</v>
      </c>
      <c r="L3256" t="s">
        <v>9</v>
      </c>
    </row>
    <row r="3257" spans="1:12" x14ac:dyDescent="0.3">
      <c r="A3257" t="s">
        <v>2</v>
      </c>
      <c r="B3257" t="s">
        <v>69</v>
      </c>
      <c r="C3257" t="s">
        <v>16</v>
      </c>
      <c r="D3257" t="s">
        <v>27</v>
      </c>
      <c r="E3257">
        <v>5159.67</v>
      </c>
      <c r="F3257">
        <v>1396.17</v>
      </c>
      <c r="G3257" t="s">
        <v>82</v>
      </c>
      <c r="H3257">
        <v>1</v>
      </c>
      <c r="I3257">
        <v>5</v>
      </c>
      <c r="J3257" s="6">
        <v>43631</v>
      </c>
      <c r="K3257" s="7">
        <v>43617</v>
      </c>
      <c r="L3257" t="s">
        <v>8</v>
      </c>
    </row>
    <row r="3258" spans="1:12" x14ac:dyDescent="0.3">
      <c r="A3258" t="s">
        <v>2</v>
      </c>
      <c r="B3258" t="s">
        <v>66</v>
      </c>
      <c r="C3258" t="s">
        <v>16</v>
      </c>
      <c r="D3258" t="s">
        <v>27</v>
      </c>
      <c r="E3258">
        <v>2810.78</v>
      </c>
      <c r="F3258">
        <v>763.79</v>
      </c>
      <c r="G3258" t="s">
        <v>82</v>
      </c>
      <c r="H3258">
        <v>1</v>
      </c>
      <c r="I3258">
        <v>1</v>
      </c>
      <c r="J3258" s="6">
        <v>43631</v>
      </c>
      <c r="K3258" s="7">
        <v>43617</v>
      </c>
      <c r="L3258" t="s">
        <v>11</v>
      </c>
    </row>
    <row r="3259" spans="1:12" x14ac:dyDescent="0.3">
      <c r="A3259" t="s">
        <v>5</v>
      </c>
      <c r="B3259" t="s">
        <v>63</v>
      </c>
      <c r="C3259" t="s">
        <v>16</v>
      </c>
      <c r="D3259" t="s">
        <v>27</v>
      </c>
      <c r="E3259">
        <v>4328.2</v>
      </c>
      <c r="F3259">
        <v>1629.45</v>
      </c>
      <c r="G3259" t="s">
        <v>82</v>
      </c>
      <c r="H3259">
        <v>1</v>
      </c>
      <c r="I3259">
        <v>7</v>
      </c>
      <c r="J3259" s="6">
        <v>43631</v>
      </c>
      <c r="K3259" s="7">
        <v>43617</v>
      </c>
      <c r="L3259" t="s">
        <v>10</v>
      </c>
    </row>
    <row r="3260" spans="1:12" x14ac:dyDescent="0.3">
      <c r="A3260" t="s">
        <v>3</v>
      </c>
      <c r="B3260" t="s">
        <v>66</v>
      </c>
      <c r="C3260" t="s">
        <v>15</v>
      </c>
      <c r="D3260" t="s">
        <v>27</v>
      </c>
      <c r="E3260">
        <v>25351.8</v>
      </c>
      <c r="F3260">
        <v>7205.28</v>
      </c>
      <c r="G3260" t="s">
        <v>82</v>
      </c>
      <c r="H3260">
        <v>1</v>
      </c>
      <c r="I3260">
        <v>9</v>
      </c>
      <c r="J3260" s="6">
        <v>43631</v>
      </c>
      <c r="K3260" s="7">
        <v>43617</v>
      </c>
      <c r="L3260" t="s">
        <v>11</v>
      </c>
    </row>
    <row r="3261" spans="1:12" x14ac:dyDescent="0.3">
      <c r="A3261" t="s">
        <v>3</v>
      </c>
      <c r="B3261" t="s">
        <v>63</v>
      </c>
      <c r="C3261" t="s">
        <v>16</v>
      </c>
      <c r="D3261" t="s">
        <v>27</v>
      </c>
      <c r="E3261">
        <v>15812</v>
      </c>
      <c r="F3261">
        <v>6720.1</v>
      </c>
      <c r="G3261" t="s">
        <v>82</v>
      </c>
      <c r="H3261">
        <v>1</v>
      </c>
      <c r="I3261">
        <v>5</v>
      </c>
      <c r="J3261" s="6">
        <v>43631</v>
      </c>
      <c r="K3261" s="7">
        <v>43617</v>
      </c>
      <c r="L3261" t="s">
        <v>10</v>
      </c>
    </row>
    <row r="3262" spans="1:12" x14ac:dyDescent="0.3">
      <c r="A3262" t="s">
        <v>4</v>
      </c>
      <c r="B3262" t="s">
        <v>67</v>
      </c>
      <c r="C3262" t="s">
        <v>16</v>
      </c>
      <c r="D3262" t="s">
        <v>27</v>
      </c>
      <c r="E3262">
        <v>3755.35</v>
      </c>
      <c r="F3262">
        <v>513.89</v>
      </c>
      <c r="G3262" t="s">
        <v>82</v>
      </c>
      <c r="H3262">
        <v>1</v>
      </c>
      <c r="I3262">
        <v>7</v>
      </c>
      <c r="J3262" s="6">
        <v>43632</v>
      </c>
      <c r="K3262" s="7">
        <v>43617</v>
      </c>
      <c r="L3262" t="s">
        <v>13</v>
      </c>
    </row>
    <row r="3263" spans="1:12" x14ac:dyDescent="0.3">
      <c r="A3263" t="s">
        <v>3</v>
      </c>
      <c r="B3263" t="s">
        <v>70</v>
      </c>
      <c r="C3263" t="s">
        <v>16</v>
      </c>
      <c r="D3263" t="s">
        <v>27</v>
      </c>
      <c r="E3263">
        <v>5563.68</v>
      </c>
      <c r="F3263">
        <v>556.38</v>
      </c>
      <c r="G3263" t="s">
        <v>82</v>
      </c>
      <c r="H3263">
        <v>1</v>
      </c>
      <c r="I3263">
        <v>1</v>
      </c>
      <c r="J3263" s="6">
        <v>43632</v>
      </c>
      <c r="K3263" s="7">
        <v>43617</v>
      </c>
      <c r="L3263" t="s">
        <v>9</v>
      </c>
    </row>
    <row r="3264" spans="1:12" x14ac:dyDescent="0.3">
      <c r="A3264" t="s">
        <v>4</v>
      </c>
      <c r="B3264" t="s">
        <v>67</v>
      </c>
      <c r="C3264" t="s">
        <v>16</v>
      </c>
      <c r="D3264" t="s">
        <v>27</v>
      </c>
      <c r="E3264">
        <v>5445.09</v>
      </c>
      <c r="F3264">
        <v>1875.51</v>
      </c>
      <c r="G3264" t="s">
        <v>82</v>
      </c>
      <c r="H3264">
        <v>1</v>
      </c>
      <c r="I3264">
        <v>6</v>
      </c>
      <c r="J3264" s="6">
        <v>43633</v>
      </c>
      <c r="K3264" s="7">
        <v>43617</v>
      </c>
      <c r="L3264" t="s">
        <v>13</v>
      </c>
    </row>
    <row r="3265" spans="1:12" x14ac:dyDescent="0.3">
      <c r="A3265" t="s">
        <v>3</v>
      </c>
      <c r="B3265" t="s">
        <v>65</v>
      </c>
      <c r="C3265" t="s">
        <v>16</v>
      </c>
      <c r="D3265" t="s">
        <v>27</v>
      </c>
      <c r="E3265">
        <v>7351.57</v>
      </c>
      <c r="F3265">
        <v>1392.89</v>
      </c>
      <c r="G3265" t="s">
        <v>82</v>
      </c>
      <c r="H3265">
        <v>1</v>
      </c>
      <c r="I3265">
        <v>3</v>
      </c>
      <c r="J3265" s="6">
        <v>43633</v>
      </c>
      <c r="K3265" s="7">
        <v>43617</v>
      </c>
      <c r="L3265" t="s">
        <v>12</v>
      </c>
    </row>
    <row r="3266" spans="1:12" x14ac:dyDescent="0.3">
      <c r="A3266" t="s">
        <v>3</v>
      </c>
      <c r="B3266" t="s">
        <v>70</v>
      </c>
      <c r="C3266" t="s">
        <v>15</v>
      </c>
      <c r="D3266" t="s">
        <v>27</v>
      </c>
      <c r="E3266">
        <v>1898.51</v>
      </c>
      <c r="F3266">
        <v>185.73</v>
      </c>
      <c r="G3266" t="s">
        <v>82</v>
      </c>
      <c r="H3266">
        <v>1</v>
      </c>
      <c r="I3266">
        <v>8</v>
      </c>
      <c r="J3266" s="6">
        <v>43633</v>
      </c>
      <c r="K3266" s="7">
        <v>43617</v>
      </c>
      <c r="L3266" t="s">
        <v>9</v>
      </c>
    </row>
    <row r="3267" spans="1:12" x14ac:dyDescent="0.3">
      <c r="A3267" t="s">
        <v>2</v>
      </c>
      <c r="B3267" t="s">
        <v>63</v>
      </c>
      <c r="C3267" t="s">
        <v>16</v>
      </c>
      <c r="D3267" t="s">
        <v>27</v>
      </c>
      <c r="E3267">
        <v>7110.04</v>
      </c>
      <c r="F3267">
        <v>-609.44000000000005</v>
      </c>
      <c r="G3267" t="s">
        <v>82</v>
      </c>
      <c r="H3267">
        <v>1</v>
      </c>
      <c r="I3267">
        <v>3</v>
      </c>
      <c r="J3267" s="6">
        <v>43633</v>
      </c>
      <c r="K3267" s="7">
        <v>43617</v>
      </c>
      <c r="L3267" t="s">
        <v>10</v>
      </c>
    </row>
    <row r="3268" spans="1:12" x14ac:dyDescent="0.3">
      <c r="A3268" t="s">
        <v>4</v>
      </c>
      <c r="B3268" t="s">
        <v>67</v>
      </c>
      <c r="C3268" t="s">
        <v>16</v>
      </c>
      <c r="D3268" t="s">
        <v>27</v>
      </c>
      <c r="E3268">
        <v>11278.78</v>
      </c>
      <c r="F3268">
        <v>6529.82</v>
      </c>
      <c r="G3268" t="s">
        <v>82</v>
      </c>
      <c r="H3268">
        <v>1</v>
      </c>
      <c r="I3268">
        <v>2</v>
      </c>
      <c r="J3268" s="6">
        <v>43634</v>
      </c>
      <c r="K3268" s="7">
        <v>43617</v>
      </c>
      <c r="L3268" t="s">
        <v>13</v>
      </c>
    </row>
    <row r="3269" spans="1:12" x14ac:dyDescent="0.3">
      <c r="A3269" t="s">
        <v>5</v>
      </c>
      <c r="B3269" t="s">
        <v>66</v>
      </c>
      <c r="C3269" t="s">
        <v>15</v>
      </c>
      <c r="D3269" t="s">
        <v>27</v>
      </c>
      <c r="E3269">
        <v>916.56</v>
      </c>
      <c r="F3269">
        <v>152.76</v>
      </c>
      <c r="G3269" t="s">
        <v>82</v>
      </c>
      <c r="H3269">
        <v>1</v>
      </c>
      <c r="I3269">
        <v>10</v>
      </c>
      <c r="J3269" s="6">
        <v>43634</v>
      </c>
      <c r="K3269" s="7">
        <v>43617</v>
      </c>
      <c r="L3269" t="s">
        <v>11</v>
      </c>
    </row>
    <row r="3270" spans="1:12" x14ac:dyDescent="0.3">
      <c r="A3270" t="s">
        <v>4</v>
      </c>
      <c r="B3270" t="s">
        <v>63</v>
      </c>
      <c r="C3270" t="s">
        <v>16</v>
      </c>
      <c r="D3270" t="s">
        <v>27</v>
      </c>
      <c r="E3270">
        <v>1323.92</v>
      </c>
      <c r="F3270">
        <v>641.05999999999995</v>
      </c>
      <c r="G3270" t="s">
        <v>82</v>
      </c>
      <c r="H3270">
        <v>1</v>
      </c>
      <c r="I3270">
        <v>1</v>
      </c>
      <c r="J3270" s="6">
        <v>43634</v>
      </c>
      <c r="K3270" s="7">
        <v>43617</v>
      </c>
      <c r="L3270" t="s">
        <v>10</v>
      </c>
    </row>
    <row r="3271" spans="1:12" x14ac:dyDescent="0.3">
      <c r="A3271" t="s">
        <v>3</v>
      </c>
      <c r="B3271" t="s">
        <v>67</v>
      </c>
      <c r="C3271" t="s">
        <v>16</v>
      </c>
      <c r="D3271" t="s">
        <v>27</v>
      </c>
      <c r="E3271">
        <v>6976.04</v>
      </c>
      <c r="F3271">
        <v>881.2</v>
      </c>
      <c r="G3271" t="s">
        <v>82</v>
      </c>
      <c r="H3271">
        <v>1</v>
      </c>
      <c r="I3271">
        <v>5</v>
      </c>
      <c r="J3271" s="6">
        <v>43634</v>
      </c>
      <c r="K3271" s="7">
        <v>43617</v>
      </c>
      <c r="L3271" t="s">
        <v>13</v>
      </c>
    </row>
    <row r="3272" spans="1:12" x14ac:dyDescent="0.3">
      <c r="A3272" t="s">
        <v>4</v>
      </c>
      <c r="B3272" t="s">
        <v>70</v>
      </c>
      <c r="C3272" t="s">
        <v>16</v>
      </c>
      <c r="D3272" t="s">
        <v>27</v>
      </c>
      <c r="E3272">
        <v>11113.29</v>
      </c>
      <c r="F3272">
        <v>1169.82</v>
      </c>
      <c r="G3272" t="s">
        <v>82</v>
      </c>
      <c r="H3272">
        <v>1</v>
      </c>
      <c r="I3272">
        <v>7</v>
      </c>
      <c r="J3272" s="6">
        <v>43634</v>
      </c>
      <c r="K3272" s="7">
        <v>43617</v>
      </c>
      <c r="L3272" t="s">
        <v>9</v>
      </c>
    </row>
    <row r="3273" spans="1:12" x14ac:dyDescent="0.3">
      <c r="A3273" t="s">
        <v>5</v>
      </c>
      <c r="B3273" t="s">
        <v>67</v>
      </c>
      <c r="C3273" t="s">
        <v>15</v>
      </c>
      <c r="D3273" t="s">
        <v>27</v>
      </c>
      <c r="E3273">
        <v>8382.7099999999991</v>
      </c>
      <c r="F3273">
        <v>1853.03</v>
      </c>
      <c r="G3273" t="s">
        <v>82</v>
      </c>
      <c r="H3273">
        <v>1</v>
      </c>
      <c r="I3273">
        <v>9</v>
      </c>
      <c r="J3273" s="6">
        <v>43634</v>
      </c>
      <c r="K3273" s="7">
        <v>43617</v>
      </c>
      <c r="L3273" t="s">
        <v>13</v>
      </c>
    </row>
    <row r="3274" spans="1:12" x14ac:dyDescent="0.3">
      <c r="A3274" t="s">
        <v>4</v>
      </c>
      <c r="B3274" t="s">
        <v>69</v>
      </c>
      <c r="C3274" t="s">
        <v>16</v>
      </c>
      <c r="D3274" t="s">
        <v>27</v>
      </c>
      <c r="E3274">
        <v>13282.08</v>
      </c>
      <c r="F3274">
        <v>996.15</v>
      </c>
      <c r="G3274" t="s">
        <v>82</v>
      </c>
      <c r="H3274">
        <v>1</v>
      </c>
      <c r="I3274">
        <v>6</v>
      </c>
      <c r="J3274" s="6">
        <v>43634</v>
      </c>
      <c r="K3274" s="7">
        <v>43617</v>
      </c>
      <c r="L3274" t="s">
        <v>8</v>
      </c>
    </row>
    <row r="3275" spans="1:12" x14ac:dyDescent="0.3">
      <c r="A3275" t="s">
        <v>4</v>
      </c>
      <c r="B3275" t="s">
        <v>69</v>
      </c>
      <c r="C3275" t="s">
        <v>15</v>
      </c>
      <c r="D3275" t="s">
        <v>27</v>
      </c>
      <c r="E3275">
        <v>7292.01</v>
      </c>
      <c r="F3275">
        <v>3566.75</v>
      </c>
      <c r="G3275" t="s">
        <v>82</v>
      </c>
      <c r="H3275">
        <v>1</v>
      </c>
      <c r="I3275">
        <v>9</v>
      </c>
      <c r="J3275" s="6">
        <v>43634</v>
      </c>
      <c r="K3275" s="7">
        <v>43617</v>
      </c>
      <c r="L3275" t="s">
        <v>8</v>
      </c>
    </row>
    <row r="3276" spans="1:12" x14ac:dyDescent="0.3">
      <c r="A3276" t="s">
        <v>3</v>
      </c>
      <c r="B3276" t="s">
        <v>70</v>
      </c>
      <c r="C3276" t="s">
        <v>15</v>
      </c>
      <c r="D3276" t="s">
        <v>27</v>
      </c>
      <c r="E3276">
        <v>10387.68</v>
      </c>
      <c r="F3276">
        <v>4920.4799999999996</v>
      </c>
      <c r="G3276" t="s">
        <v>82</v>
      </c>
      <c r="H3276">
        <v>1</v>
      </c>
      <c r="I3276">
        <v>9</v>
      </c>
      <c r="J3276" s="6">
        <v>43634</v>
      </c>
      <c r="K3276" s="7">
        <v>43617</v>
      </c>
      <c r="L3276" t="s">
        <v>9</v>
      </c>
    </row>
    <row r="3277" spans="1:12" x14ac:dyDescent="0.3">
      <c r="A3277" t="s">
        <v>3</v>
      </c>
      <c r="B3277" t="s">
        <v>67</v>
      </c>
      <c r="C3277" t="s">
        <v>15</v>
      </c>
      <c r="D3277" t="s">
        <v>27</v>
      </c>
      <c r="E3277">
        <v>1200.6400000000001</v>
      </c>
      <c r="F3277">
        <v>90.08</v>
      </c>
      <c r="G3277" t="s">
        <v>82</v>
      </c>
      <c r="H3277">
        <v>1</v>
      </c>
      <c r="I3277">
        <v>8</v>
      </c>
      <c r="J3277" s="6">
        <v>43634</v>
      </c>
      <c r="K3277" s="7">
        <v>43617</v>
      </c>
      <c r="L3277" t="s">
        <v>13</v>
      </c>
    </row>
    <row r="3278" spans="1:12" x14ac:dyDescent="0.3">
      <c r="A3278" t="s">
        <v>3</v>
      </c>
      <c r="B3278" t="s">
        <v>65</v>
      </c>
      <c r="C3278" t="s">
        <v>16</v>
      </c>
      <c r="D3278" t="s">
        <v>27</v>
      </c>
      <c r="E3278">
        <v>5957.64</v>
      </c>
      <c r="F3278">
        <v>815.28</v>
      </c>
      <c r="G3278" t="s">
        <v>82</v>
      </c>
      <c r="H3278">
        <v>1</v>
      </c>
      <c r="I3278">
        <v>6</v>
      </c>
      <c r="J3278" s="6">
        <v>43634</v>
      </c>
      <c r="K3278" s="7">
        <v>43617</v>
      </c>
      <c r="L3278" t="s">
        <v>12</v>
      </c>
    </row>
    <row r="3279" spans="1:12" x14ac:dyDescent="0.3">
      <c r="A3279" t="s">
        <v>3</v>
      </c>
      <c r="B3279" t="s">
        <v>67</v>
      </c>
      <c r="C3279" t="s">
        <v>16</v>
      </c>
      <c r="D3279" t="s">
        <v>27</v>
      </c>
      <c r="E3279">
        <v>3292.38</v>
      </c>
      <c r="F3279">
        <v>752.54</v>
      </c>
      <c r="G3279" t="s">
        <v>82</v>
      </c>
      <c r="H3279">
        <v>1</v>
      </c>
      <c r="I3279">
        <v>1</v>
      </c>
      <c r="J3279" s="6">
        <v>43634</v>
      </c>
      <c r="K3279" s="7">
        <v>43617</v>
      </c>
      <c r="L3279" t="s">
        <v>13</v>
      </c>
    </row>
    <row r="3280" spans="1:12" x14ac:dyDescent="0.3">
      <c r="A3280" t="s">
        <v>4</v>
      </c>
      <c r="B3280" t="s">
        <v>65</v>
      </c>
      <c r="C3280" t="s">
        <v>16</v>
      </c>
      <c r="D3280" t="s">
        <v>27</v>
      </c>
      <c r="E3280">
        <v>20049.75</v>
      </c>
      <c r="F3280">
        <v>3376.77</v>
      </c>
      <c r="G3280" t="s">
        <v>82</v>
      </c>
      <c r="H3280">
        <v>1</v>
      </c>
      <c r="I3280">
        <v>1</v>
      </c>
      <c r="J3280" s="6">
        <v>43634</v>
      </c>
      <c r="K3280" s="7">
        <v>43617</v>
      </c>
      <c r="L3280" t="s">
        <v>12</v>
      </c>
    </row>
    <row r="3281" spans="1:12" x14ac:dyDescent="0.3">
      <c r="A3281" t="s">
        <v>3</v>
      </c>
      <c r="B3281" t="s">
        <v>63</v>
      </c>
      <c r="C3281" t="s">
        <v>16</v>
      </c>
      <c r="D3281" t="s">
        <v>27</v>
      </c>
      <c r="E3281">
        <v>4842.09</v>
      </c>
      <c r="F3281">
        <v>484.21</v>
      </c>
      <c r="G3281" t="s">
        <v>82</v>
      </c>
      <c r="H3281">
        <v>1</v>
      </c>
      <c r="I3281">
        <v>7</v>
      </c>
      <c r="J3281" s="6">
        <v>43634</v>
      </c>
      <c r="K3281" s="7">
        <v>43617</v>
      </c>
      <c r="L3281" t="s">
        <v>10</v>
      </c>
    </row>
    <row r="3282" spans="1:12" x14ac:dyDescent="0.3">
      <c r="A3282" t="s">
        <v>4</v>
      </c>
      <c r="B3282" t="s">
        <v>67</v>
      </c>
      <c r="C3282" t="s">
        <v>16</v>
      </c>
      <c r="D3282" t="s">
        <v>27</v>
      </c>
      <c r="E3282">
        <v>1947.69</v>
      </c>
      <c r="F3282">
        <v>492.05</v>
      </c>
      <c r="G3282" t="s">
        <v>82</v>
      </c>
      <c r="H3282">
        <v>1</v>
      </c>
      <c r="I3282">
        <v>3</v>
      </c>
      <c r="J3282" s="6">
        <v>43635</v>
      </c>
      <c r="K3282" s="7">
        <v>43617</v>
      </c>
      <c r="L3282" t="s">
        <v>13</v>
      </c>
    </row>
    <row r="3283" spans="1:12" x14ac:dyDescent="0.3">
      <c r="A3283" t="s">
        <v>4</v>
      </c>
      <c r="B3283" t="s">
        <v>63</v>
      </c>
      <c r="C3283" t="s">
        <v>16</v>
      </c>
      <c r="D3283" t="s">
        <v>27</v>
      </c>
      <c r="E3283">
        <v>4777.1000000000004</v>
      </c>
      <c r="F3283">
        <v>882.7</v>
      </c>
      <c r="G3283" t="s">
        <v>82</v>
      </c>
      <c r="H3283">
        <v>1</v>
      </c>
      <c r="I3283">
        <v>2</v>
      </c>
      <c r="J3283" s="6">
        <v>43635</v>
      </c>
      <c r="K3283" s="7">
        <v>43617</v>
      </c>
      <c r="L3283" t="s">
        <v>10</v>
      </c>
    </row>
    <row r="3284" spans="1:12" x14ac:dyDescent="0.3">
      <c r="A3284" t="s">
        <v>2</v>
      </c>
      <c r="B3284" t="s">
        <v>67</v>
      </c>
      <c r="C3284" t="s">
        <v>16</v>
      </c>
      <c r="D3284" t="s">
        <v>27</v>
      </c>
      <c r="E3284">
        <v>3686.07</v>
      </c>
      <c r="F3284">
        <v>1081.78</v>
      </c>
      <c r="G3284" t="s">
        <v>82</v>
      </c>
      <c r="H3284">
        <v>1</v>
      </c>
      <c r="I3284">
        <v>6</v>
      </c>
      <c r="J3284" s="6">
        <v>43635</v>
      </c>
      <c r="K3284" s="7">
        <v>43617</v>
      </c>
      <c r="L3284" t="s">
        <v>13</v>
      </c>
    </row>
    <row r="3285" spans="1:12" x14ac:dyDescent="0.3">
      <c r="A3285" t="s">
        <v>3</v>
      </c>
      <c r="B3285" t="s">
        <v>65</v>
      </c>
      <c r="C3285" t="s">
        <v>16</v>
      </c>
      <c r="D3285" t="s">
        <v>27</v>
      </c>
      <c r="E3285">
        <v>13548.41</v>
      </c>
      <c r="F3285">
        <v>2231.5</v>
      </c>
      <c r="G3285" t="s">
        <v>82</v>
      </c>
      <c r="H3285">
        <v>1</v>
      </c>
      <c r="I3285">
        <v>5</v>
      </c>
      <c r="J3285" s="6">
        <v>43635</v>
      </c>
      <c r="K3285" s="7">
        <v>43617</v>
      </c>
      <c r="L3285" t="s">
        <v>12</v>
      </c>
    </row>
    <row r="3286" spans="1:12" x14ac:dyDescent="0.3">
      <c r="A3286" t="s">
        <v>4</v>
      </c>
      <c r="B3286" t="s">
        <v>63</v>
      </c>
      <c r="C3286" t="s">
        <v>15</v>
      </c>
      <c r="D3286" t="s">
        <v>27</v>
      </c>
      <c r="E3286">
        <v>5919.45</v>
      </c>
      <c r="F3286">
        <v>1246.2</v>
      </c>
      <c r="G3286" t="s">
        <v>82</v>
      </c>
      <c r="H3286">
        <v>1</v>
      </c>
      <c r="I3286">
        <v>10</v>
      </c>
      <c r="J3286" s="6">
        <v>43636</v>
      </c>
      <c r="K3286" s="7">
        <v>43617</v>
      </c>
      <c r="L3286" t="s">
        <v>10</v>
      </c>
    </row>
    <row r="3287" spans="1:12" x14ac:dyDescent="0.3">
      <c r="A3287" t="s">
        <v>3</v>
      </c>
      <c r="B3287" t="s">
        <v>69</v>
      </c>
      <c r="C3287" t="s">
        <v>16</v>
      </c>
      <c r="D3287" t="s">
        <v>27</v>
      </c>
      <c r="E3287">
        <v>6126.48</v>
      </c>
      <c r="F3287">
        <v>2654.8</v>
      </c>
      <c r="G3287" t="s">
        <v>82</v>
      </c>
      <c r="H3287">
        <v>1</v>
      </c>
      <c r="I3287">
        <v>1</v>
      </c>
      <c r="J3287" s="6">
        <v>43636</v>
      </c>
      <c r="K3287" s="7">
        <v>43617</v>
      </c>
      <c r="L3287" t="s">
        <v>8</v>
      </c>
    </row>
    <row r="3288" spans="1:12" x14ac:dyDescent="0.3">
      <c r="A3288" t="s">
        <v>3</v>
      </c>
      <c r="B3288" t="s">
        <v>70</v>
      </c>
      <c r="C3288" t="s">
        <v>16</v>
      </c>
      <c r="D3288" t="s">
        <v>27</v>
      </c>
      <c r="E3288">
        <v>6091.3</v>
      </c>
      <c r="F3288">
        <v>3270.06</v>
      </c>
      <c r="G3288" t="s">
        <v>82</v>
      </c>
      <c r="H3288">
        <v>1</v>
      </c>
      <c r="I3288">
        <v>5</v>
      </c>
      <c r="J3288" s="6">
        <v>43636</v>
      </c>
      <c r="K3288" s="7">
        <v>43617</v>
      </c>
      <c r="L3288" t="s">
        <v>9</v>
      </c>
    </row>
    <row r="3289" spans="1:12" x14ac:dyDescent="0.3">
      <c r="A3289" t="s">
        <v>3</v>
      </c>
      <c r="B3289" t="s">
        <v>66</v>
      </c>
      <c r="C3289" t="s">
        <v>16</v>
      </c>
      <c r="D3289" t="s">
        <v>27</v>
      </c>
      <c r="E3289">
        <v>254.6</v>
      </c>
      <c r="F3289">
        <v>91.12</v>
      </c>
      <c r="G3289" t="s">
        <v>82</v>
      </c>
      <c r="H3289">
        <v>1</v>
      </c>
      <c r="I3289">
        <v>7</v>
      </c>
      <c r="J3289" s="6">
        <v>43636</v>
      </c>
      <c r="K3289" s="7">
        <v>43617</v>
      </c>
      <c r="L3289" t="s">
        <v>11</v>
      </c>
    </row>
    <row r="3290" spans="1:12" x14ac:dyDescent="0.3">
      <c r="A3290" t="s">
        <v>2</v>
      </c>
      <c r="B3290" t="s">
        <v>66</v>
      </c>
      <c r="C3290" t="s">
        <v>15</v>
      </c>
      <c r="D3290" t="s">
        <v>27</v>
      </c>
      <c r="E3290">
        <v>2361.41</v>
      </c>
      <c r="F3290">
        <v>745.7</v>
      </c>
      <c r="G3290" t="s">
        <v>82</v>
      </c>
      <c r="H3290">
        <v>1</v>
      </c>
      <c r="I3290">
        <v>9</v>
      </c>
      <c r="J3290" s="6">
        <v>43636</v>
      </c>
      <c r="K3290" s="7">
        <v>43617</v>
      </c>
      <c r="L3290" t="s">
        <v>11</v>
      </c>
    </row>
    <row r="3291" spans="1:12" x14ac:dyDescent="0.3">
      <c r="A3291" t="s">
        <v>3</v>
      </c>
      <c r="B3291" t="s">
        <v>69</v>
      </c>
      <c r="C3291" t="s">
        <v>16</v>
      </c>
      <c r="D3291" t="s">
        <v>27</v>
      </c>
      <c r="E3291">
        <v>1639.62</v>
      </c>
      <c r="F3291">
        <v>267.33</v>
      </c>
      <c r="G3291" t="s">
        <v>82</v>
      </c>
      <c r="H3291">
        <v>1</v>
      </c>
      <c r="I3291">
        <v>6</v>
      </c>
      <c r="J3291" s="6">
        <v>43636</v>
      </c>
      <c r="K3291" s="7">
        <v>43617</v>
      </c>
      <c r="L3291" t="s">
        <v>8</v>
      </c>
    </row>
    <row r="3292" spans="1:12" x14ac:dyDescent="0.3">
      <c r="A3292" t="s">
        <v>5</v>
      </c>
      <c r="B3292" t="s">
        <v>70</v>
      </c>
      <c r="C3292" t="s">
        <v>16</v>
      </c>
      <c r="D3292" t="s">
        <v>27</v>
      </c>
      <c r="E3292">
        <v>1082.05</v>
      </c>
      <c r="F3292">
        <v>572.85</v>
      </c>
      <c r="G3292" t="s">
        <v>82</v>
      </c>
      <c r="H3292">
        <v>1</v>
      </c>
      <c r="I3292">
        <v>3</v>
      </c>
      <c r="J3292" s="6">
        <v>43636</v>
      </c>
      <c r="K3292" s="7">
        <v>43617</v>
      </c>
      <c r="L3292" t="s">
        <v>9</v>
      </c>
    </row>
    <row r="3293" spans="1:12" x14ac:dyDescent="0.3">
      <c r="A3293" t="s">
        <v>3</v>
      </c>
      <c r="B3293" t="s">
        <v>66</v>
      </c>
      <c r="C3293" t="s">
        <v>15</v>
      </c>
      <c r="D3293" t="s">
        <v>27</v>
      </c>
      <c r="E3293">
        <v>14664.96</v>
      </c>
      <c r="F3293">
        <v>7872.76</v>
      </c>
      <c r="G3293" t="s">
        <v>82</v>
      </c>
      <c r="H3293">
        <v>1</v>
      </c>
      <c r="I3293">
        <v>9</v>
      </c>
      <c r="J3293" s="6">
        <v>43637</v>
      </c>
      <c r="K3293" s="7">
        <v>43617</v>
      </c>
      <c r="L3293" t="s">
        <v>11</v>
      </c>
    </row>
    <row r="3294" spans="1:12" x14ac:dyDescent="0.3">
      <c r="A3294" t="s">
        <v>2</v>
      </c>
      <c r="B3294" t="s">
        <v>63</v>
      </c>
      <c r="C3294" t="s">
        <v>15</v>
      </c>
      <c r="D3294" t="s">
        <v>27</v>
      </c>
      <c r="E3294">
        <v>30548.78</v>
      </c>
      <c r="F3294">
        <v>5976.92</v>
      </c>
      <c r="G3294" t="s">
        <v>82</v>
      </c>
      <c r="H3294">
        <v>1</v>
      </c>
      <c r="I3294">
        <v>9</v>
      </c>
      <c r="J3294" s="6">
        <v>43637</v>
      </c>
      <c r="K3294" s="7">
        <v>43617</v>
      </c>
      <c r="L3294" t="s">
        <v>10</v>
      </c>
    </row>
    <row r="3295" spans="1:12" x14ac:dyDescent="0.3">
      <c r="A3295" t="s">
        <v>4</v>
      </c>
      <c r="B3295" t="s">
        <v>63</v>
      </c>
      <c r="C3295" t="s">
        <v>15</v>
      </c>
      <c r="D3295" t="s">
        <v>27</v>
      </c>
      <c r="E3295">
        <v>2934.06</v>
      </c>
      <c r="F3295">
        <v>1275.6600000000001</v>
      </c>
      <c r="G3295" t="s">
        <v>82</v>
      </c>
      <c r="H3295">
        <v>1</v>
      </c>
      <c r="I3295">
        <v>8</v>
      </c>
      <c r="J3295" s="6">
        <v>43637</v>
      </c>
      <c r="K3295" s="7">
        <v>43617</v>
      </c>
      <c r="L3295" t="s">
        <v>10</v>
      </c>
    </row>
    <row r="3296" spans="1:12" x14ac:dyDescent="0.3">
      <c r="A3296" t="s">
        <v>4</v>
      </c>
      <c r="B3296" t="s">
        <v>70</v>
      </c>
      <c r="C3296" t="s">
        <v>16</v>
      </c>
      <c r="D3296" t="s">
        <v>27</v>
      </c>
      <c r="E3296">
        <v>4196.88</v>
      </c>
      <c r="F3296">
        <v>-979.28</v>
      </c>
      <c r="G3296" t="s">
        <v>82</v>
      </c>
      <c r="H3296">
        <v>1</v>
      </c>
      <c r="I3296">
        <v>7</v>
      </c>
      <c r="J3296" s="6">
        <v>43637</v>
      </c>
      <c r="K3296" s="7">
        <v>43617</v>
      </c>
      <c r="L3296" t="s">
        <v>9</v>
      </c>
    </row>
    <row r="3297" spans="1:12" x14ac:dyDescent="0.3">
      <c r="A3297" t="s">
        <v>4</v>
      </c>
      <c r="B3297" t="s">
        <v>69</v>
      </c>
      <c r="C3297" t="s">
        <v>16</v>
      </c>
      <c r="D3297" t="s">
        <v>27</v>
      </c>
      <c r="E3297">
        <v>7447.05</v>
      </c>
      <c r="F3297">
        <v>1175.8499999999999</v>
      </c>
      <c r="G3297" t="s">
        <v>82</v>
      </c>
      <c r="H3297">
        <v>1</v>
      </c>
      <c r="I3297">
        <v>1</v>
      </c>
      <c r="J3297" s="6">
        <v>43637</v>
      </c>
      <c r="K3297" s="7">
        <v>43617</v>
      </c>
      <c r="L3297" t="s">
        <v>8</v>
      </c>
    </row>
    <row r="3298" spans="1:12" x14ac:dyDescent="0.3">
      <c r="A3298" t="s">
        <v>3</v>
      </c>
      <c r="B3298" t="s">
        <v>67</v>
      </c>
      <c r="C3298" t="s">
        <v>15</v>
      </c>
      <c r="D3298" t="s">
        <v>27</v>
      </c>
      <c r="E3298">
        <v>190.95</v>
      </c>
      <c r="F3298">
        <v>48.24</v>
      </c>
      <c r="G3298" t="s">
        <v>82</v>
      </c>
      <c r="H3298">
        <v>1</v>
      </c>
      <c r="I3298">
        <v>8</v>
      </c>
      <c r="J3298" s="6">
        <v>43637</v>
      </c>
      <c r="K3298" s="7">
        <v>43617</v>
      </c>
      <c r="L3298" t="s">
        <v>13</v>
      </c>
    </row>
    <row r="3299" spans="1:12" x14ac:dyDescent="0.3">
      <c r="A3299" t="s">
        <v>2</v>
      </c>
      <c r="B3299" t="s">
        <v>63</v>
      </c>
      <c r="C3299" t="s">
        <v>16</v>
      </c>
      <c r="D3299" t="s">
        <v>27</v>
      </c>
      <c r="E3299">
        <v>3630.06</v>
      </c>
      <c r="F3299">
        <v>-103.74</v>
      </c>
      <c r="G3299" t="s">
        <v>82</v>
      </c>
      <c r="H3299">
        <v>1</v>
      </c>
      <c r="I3299">
        <v>4</v>
      </c>
      <c r="J3299" s="6">
        <v>43637</v>
      </c>
      <c r="K3299" s="7">
        <v>43617</v>
      </c>
      <c r="L3299" t="s">
        <v>10</v>
      </c>
    </row>
    <row r="3300" spans="1:12" x14ac:dyDescent="0.3">
      <c r="A3300" t="s">
        <v>3</v>
      </c>
      <c r="B3300" t="s">
        <v>69</v>
      </c>
      <c r="C3300" t="s">
        <v>16</v>
      </c>
      <c r="D3300" t="s">
        <v>27</v>
      </c>
      <c r="E3300">
        <v>986.24</v>
      </c>
      <c r="F3300">
        <v>171.52</v>
      </c>
      <c r="G3300" t="s">
        <v>82</v>
      </c>
      <c r="H3300">
        <v>1</v>
      </c>
      <c r="I3300">
        <v>6</v>
      </c>
      <c r="J3300" s="6">
        <v>43637</v>
      </c>
      <c r="K3300" s="7">
        <v>43617</v>
      </c>
      <c r="L3300" t="s">
        <v>8</v>
      </c>
    </row>
    <row r="3301" spans="1:12" x14ac:dyDescent="0.3">
      <c r="A3301" t="s">
        <v>3</v>
      </c>
      <c r="B3301" t="s">
        <v>63</v>
      </c>
      <c r="C3301" t="s">
        <v>15</v>
      </c>
      <c r="D3301" t="s">
        <v>27</v>
      </c>
      <c r="E3301">
        <v>1504.02</v>
      </c>
      <c r="F3301">
        <v>212.52</v>
      </c>
      <c r="G3301" t="s">
        <v>82</v>
      </c>
      <c r="H3301">
        <v>1</v>
      </c>
      <c r="I3301">
        <v>10</v>
      </c>
      <c r="J3301" s="6">
        <v>43637</v>
      </c>
      <c r="K3301" s="7">
        <v>43617</v>
      </c>
      <c r="L3301" t="s">
        <v>10</v>
      </c>
    </row>
    <row r="3302" spans="1:12" x14ac:dyDescent="0.3">
      <c r="A3302" t="s">
        <v>5</v>
      </c>
      <c r="B3302" t="s">
        <v>63</v>
      </c>
      <c r="C3302" t="s">
        <v>16</v>
      </c>
      <c r="D3302" t="s">
        <v>27</v>
      </c>
      <c r="E3302">
        <v>14206.68</v>
      </c>
      <c r="F3302">
        <v>2999.2</v>
      </c>
      <c r="G3302" t="s">
        <v>82</v>
      </c>
      <c r="H3302">
        <v>1</v>
      </c>
      <c r="I3302">
        <v>5</v>
      </c>
      <c r="J3302" s="6">
        <v>43638</v>
      </c>
      <c r="K3302" s="7">
        <v>43617</v>
      </c>
      <c r="L3302" t="s">
        <v>10</v>
      </c>
    </row>
    <row r="3303" spans="1:12" x14ac:dyDescent="0.3">
      <c r="A3303" t="s">
        <v>4</v>
      </c>
      <c r="B3303" t="s">
        <v>66</v>
      </c>
      <c r="C3303" t="s">
        <v>16</v>
      </c>
      <c r="D3303" t="s">
        <v>27</v>
      </c>
      <c r="E3303">
        <v>1879.35</v>
      </c>
      <c r="F3303">
        <v>641.19000000000005</v>
      </c>
      <c r="G3303" t="s">
        <v>82</v>
      </c>
      <c r="H3303">
        <v>1</v>
      </c>
      <c r="I3303">
        <v>1</v>
      </c>
      <c r="J3303" s="6">
        <v>43638</v>
      </c>
      <c r="K3303" s="7">
        <v>43617</v>
      </c>
      <c r="L3303" t="s">
        <v>11</v>
      </c>
    </row>
    <row r="3304" spans="1:12" x14ac:dyDescent="0.3">
      <c r="A3304" t="s">
        <v>2</v>
      </c>
      <c r="B3304" t="s">
        <v>63</v>
      </c>
      <c r="C3304" t="s">
        <v>16</v>
      </c>
      <c r="D3304" t="s">
        <v>27</v>
      </c>
      <c r="E3304">
        <v>14588.58</v>
      </c>
      <c r="F3304">
        <v>6449.7</v>
      </c>
      <c r="G3304" t="s">
        <v>82</v>
      </c>
      <c r="H3304">
        <v>1</v>
      </c>
      <c r="I3304">
        <v>4</v>
      </c>
      <c r="J3304" s="6">
        <v>43638</v>
      </c>
      <c r="K3304" s="7">
        <v>43617</v>
      </c>
      <c r="L3304" t="s">
        <v>10</v>
      </c>
    </row>
    <row r="3305" spans="1:12" x14ac:dyDescent="0.3">
      <c r="A3305" t="s">
        <v>3</v>
      </c>
      <c r="B3305" t="s">
        <v>65</v>
      </c>
      <c r="C3305" t="s">
        <v>16</v>
      </c>
      <c r="D3305" t="s">
        <v>27</v>
      </c>
      <c r="E3305">
        <v>18102.060000000001</v>
      </c>
      <c r="F3305">
        <v>9336.84</v>
      </c>
      <c r="G3305" t="s">
        <v>82</v>
      </c>
      <c r="H3305">
        <v>1</v>
      </c>
      <c r="I3305">
        <v>1</v>
      </c>
      <c r="J3305" s="6">
        <v>43638</v>
      </c>
      <c r="K3305" s="7">
        <v>43617</v>
      </c>
      <c r="L3305" t="s">
        <v>12</v>
      </c>
    </row>
    <row r="3306" spans="1:12" x14ac:dyDescent="0.3">
      <c r="A3306" t="s">
        <v>5</v>
      </c>
      <c r="B3306" t="s">
        <v>63</v>
      </c>
      <c r="C3306" t="s">
        <v>15</v>
      </c>
      <c r="D3306" t="s">
        <v>27</v>
      </c>
      <c r="E3306">
        <v>4863.53</v>
      </c>
      <c r="F3306">
        <v>1144.3599999999999</v>
      </c>
      <c r="G3306" t="s">
        <v>82</v>
      </c>
      <c r="H3306">
        <v>1</v>
      </c>
      <c r="I3306">
        <v>9</v>
      </c>
      <c r="J3306" s="6">
        <v>43638</v>
      </c>
      <c r="K3306" s="7">
        <v>43617</v>
      </c>
      <c r="L3306" t="s">
        <v>10</v>
      </c>
    </row>
    <row r="3307" spans="1:12" x14ac:dyDescent="0.3">
      <c r="A3307" t="s">
        <v>4</v>
      </c>
      <c r="B3307" t="s">
        <v>65</v>
      </c>
      <c r="C3307" t="s">
        <v>16</v>
      </c>
      <c r="D3307" t="s">
        <v>27</v>
      </c>
      <c r="E3307">
        <v>10433.24</v>
      </c>
      <c r="F3307">
        <v>1841.16</v>
      </c>
      <c r="G3307" t="s">
        <v>82</v>
      </c>
      <c r="H3307">
        <v>1</v>
      </c>
      <c r="I3307">
        <v>6</v>
      </c>
      <c r="J3307" s="6">
        <v>43638</v>
      </c>
      <c r="K3307" s="7">
        <v>43617</v>
      </c>
      <c r="L3307" t="s">
        <v>12</v>
      </c>
    </row>
    <row r="3308" spans="1:12" x14ac:dyDescent="0.3">
      <c r="A3308" t="s">
        <v>2</v>
      </c>
      <c r="B3308" t="s">
        <v>63</v>
      </c>
      <c r="C3308" t="s">
        <v>15</v>
      </c>
      <c r="D3308" t="s">
        <v>27</v>
      </c>
      <c r="E3308">
        <v>1175.8499999999999</v>
      </c>
      <c r="F3308">
        <v>182.9</v>
      </c>
      <c r="G3308" t="s">
        <v>82</v>
      </c>
      <c r="H3308">
        <v>1</v>
      </c>
      <c r="I3308">
        <v>8</v>
      </c>
      <c r="J3308" s="6">
        <v>43638</v>
      </c>
      <c r="K3308" s="7">
        <v>43617</v>
      </c>
      <c r="L3308" t="s">
        <v>10</v>
      </c>
    </row>
    <row r="3309" spans="1:12" x14ac:dyDescent="0.3">
      <c r="A3309" t="s">
        <v>3</v>
      </c>
      <c r="B3309" t="s">
        <v>63</v>
      </c>
      <c r="C3309" t="s">
        <v>16</v>
      </c>
      <c r="D3309" t="s">
        <v>27</v>
      </c>
      <c r="E3309">
        <v>28847.52</v>
      </c>
      <c r="F3309">
        <v>5644.08</v>
      </c>
      <c r="G3309" t="s">
        <v>82</v>
      </c>
      <c r="H3309">
        <v>1</v>
      </c>
      <c r="I3309">
        <v>4</v>
      </c>
      <c r="J3309" s="6">
        <v>43639</v>
      </c>
      <c r="K3309" s="7">
        <v>43617</v>
      </c>
      <c r="L3309" t="s">
        <v>10</v>
      </c>
    </row>
    <row r="3310" spans="1:12" x14ac:dyDescent="0.3">
      <c r="A3310" t="s">
        <v>3</v>
      </c>
      <c r="B3310" t="s">
        <v>63</v>
      </c>
      <c r="C3310" t="s">
        <v>15</v>
      </c>
      <c r="D3310" t="s">
        <v>27</v>
      </c>
      <c r="E3310">
        <v>6172.04</v>
      </c>
      <c r="F3310">
        <v>-264.52999999999997</v>
      </c>
      <c r="G3310" t="s">
        <v>82</v>
      </c>
      <c r="H3310">
        <v>1</v>
      </c>
      <c r="I3310">
        <v>10</v>
      </c>
      <c r="J3310" s="6">
        <v>43639</v>
      </c>
      <c r="K3310" s="7">
        <v>43617</v>
      </c>
      <c r="L3310" t="s">
        <v>10</v>
      </c>
    </row>
    <row r="3311" spans="1:12" x14ac:dyDescent="0.3">
      <c r="A3311" t="s">
        <v>3</v>
      </c>
      <c r="B3311" t="s">
        <v>63</v>
      </c>
      <c r="C3311" t="s">
        <v>16</v>
      </c>
      <c r="D3311" t="s">
        <v>27</v>
      </c>
      <c r="E3311">
        <v>10612.8</v>
      </c>
      <c r="F3311">
        <v>2948</v>
      </c>
      <c r="G3311" t="s">
        <v>82</v>
      </c>
      <c r="H3311">
        <v>1</v>
      </c>
      <c r="I3311">
        <v>1</v>
      </c>
      <c r="J3311" s="6">
        <v>43639</v>
      </c>
      <c r="K3311" s="7">
        <v>43617</v>
      </c>
      <c r="L3311" t="s">
        <v>10</v>
      </c>
    </row>
    <row r="3312" spans="1:12" x14ac:dyDescent="0.3">
      <c r="A3312" t="s">
        <v>3</v>
      </c>
      <c r="B3312" t="s">
        <v>69</v>
      </c>
      <c r="C3312" t="s">
        <v>15</v>
      </c>
      <c r="D3312" t="s">
        <v>27</v>
      </c>
      <c r="E3312">
        <v>10973.26</v>
      </c>
      <c r="F3312">
        <v>5197.8599999999997</v>
      </c>
      <c r="G3312" t="s">
        <v>82</v>
      </c>
      <c r="H3312">
        <v>1</v>
      </c>
      <c r="I3312">
        <v>9</v>
      </c>
      <c r="J3312" s="6">
        <v>43639</v>
      </c>
      <c r="K3312" s="7">
        <v>43617</v>
      </c>
      <c r="L3312" t="s">
        <v>8</v>
      </c>
    </row>
    <row r="3313" spans="1:12" x14ac:dyDescent="0.3">
      <c r="A3313" t="s">
        <v>2</v>
      </c>
      <c r="B3313" t="s">
        <v>69</v>
      </c>
      <c r="C3313" t="s">
        <v>16</v>
      </c>
      <c r="D3313" t="s">
        <v>27</v>
      </c>
      <c r="E3313">
        <v>5060.18</v>
      </c>
      <c r="F3313">
        <v>1917.53</v>
      </c>
      <c r="G3313" t="s">
        <v>82</v>
      </c>
      <c r="H3313">
        <v>1</v>
      </c>
      <c r="I3313">
        <v>6</v>
      </c>
      <c r="J3313" s="6">
        <v>43639</v>
      </c>
      <c r="K3313" s="7">
        <v>43617</v>
      </c>
      <c r="L3313" t="s">
        <v>8</v>
      </c>
    </row>
    <row r="3314" spans="1:12" x14ac:dyDescent="0.3">
      <c r="A3314" t="s">
        <v>2</v>
      </c>
      <c r="B3314" t="s">
        <v>70</v>
      </c>
      <c r="C3314" t="s">
        <v>16</v>
      </c>
      <c r="D3314" t="s">
        <v>27</v>
      </c>
      <c r="E3314">
        <v>11185.65</v>
      </c>
      <c r="F3314">
        <v>3675.27</v>
      </c>
      <c r="G3314" t="s">
        <v>82</v>
      </c>
      <c r="H3314">
        <v>1</v>
      </c>
      <c r="I3314">
        <v>3</v>
      </c>
      <c r="J3314" s="6">
        <v>43639</v>
      </c>
      <c r="K3314" s="7">
        <v>43617</v>
      </c>
      <c r="L3314" t="s">
        <v>9</v>
      </c>
    </row>
    <row r="3315" spans="1:12" x14ac:dyDescent="0.3">
      <c r="A3315" t="s">
        <v>4</v>
      </c>
      <c r="B3315" t="s">
        <v>66</v>
      </c>
      <c r="C3315" t="s">
        <v>16</v>
      </c>
      <c r="D3315" t="s">
        <v>27</v>
      </c>
      <c r="E3315">
        <v>26020.12</v>
      </c>
      <c r="F3315">
        <v>13694.76</v>
      </c>
      <c r="G3315" t="s">
        <v>82</v>
      </c>
      <c r="H3315">
        <v>1</v>
      </c>
      <c r="I3315">
        <v>6</v>
      </c>
      <c r="J3315" s="6">
        <v>43639</v>
      </c>
      <c r="K3315" s="7">
        <v>43617</v>
      </c>
      <c r="L3315" t="s">
        <v>11</v>
      </c>
    </row>
    <row r="3316" spans="1:12" x14ac:dyDescent="0.3">
      <c r="A3316" t="s">
        <v>3</v>
      </c>
      <c r="B3316" t="s">
        <v>63</v>
      </c>
      <c r="C3316" t="s">
        <v>16</v>
      </c>
      <c r="D3316" t="s">
        <v>27</v>
      </c>
      <c r="E3316">
        <v>4655.16</v>
      </c>
      <c r="F3316">
        <v>1008.62</v>
      </c>
      <c r="G3316" t="s">
        <v>82</v>
      </c>
      <c r="H3316">
        <v>1</v>
      </c>
      <c r="I3316">
        <v>4</v>
      </c>
      <c r="J3316" s="6">
        <v>43640</v>
      </c>
      <c r="K3316" s="7">
        <v>43617</v>
      </c>
      <c r="L3316" t="s">
        <v>10</v>
      </c>
    </row>
    <row r="3317" spans="1:12" x14ac:dyDescent="0.3">
      <c r="A3317" t="s">
        <v>3</v>
      </c>
      <c r="B3317" t="s">
        <v>66</v>
      </c>
      <c r="C3317" t="s">
        <v>16</v>
      </c>
      <c r="D3317" t="s">
        <v>27</v>
      </c>
      <c r="E3317">
        <v>8245.02</v>
      </c>
      <c r="F3317">
        <v>-1531.23</v>
      </c>
      <c r="G3317" t="s">
        <v>82</v>
      </c>
      <c r="H3317">
        <v>1</v>
      </c>
      <c r="I3317">
        <v>7</v>
      </c>
      <c r="J3317" s="6">
        <v>43640</v>
      </c>
      <c r="K3317" s="7">
        <v>43617</v>
      </c>
      <c r="L3317" t="s">
        <v>11</v>
      </c>
    </row>
    <row r="3318" spans="1:12" x14ac:dyDescent="0.3">
      <c r="A3318" t="s">
        <v>3</v>
      </c>
      <c r="B3318" t="s">
        <v>65</v>
      </c>
      <c r="C3318" t="s">
        <v>16</v>
      </c>
      <c r="D3318" t="s">
        <v>27</v>
      </c>
      <c r="E3318">
        <v>3194.56</v>
      </c>
      <c r="F3318">
        <v>0</v>
      </c>
      <c r="G3318" t="s">
        <v>82</v>
      </c>
      <c r="H3318">
        <v>1</v>
      </c>
      <c r="I3318">
        <v>5</v>
      </c>
      <c r="J3318" s="6">
        <v>43640</v>
      </c>
      <c r="K3318" s="7">
        <v>43617</v>
      </c>
      <c r="L3318" t="s">
        <v>12</v>
      </c>
    </row>
    <row r="3319" spans="1:12" x14ac:dyDescent="0.3">
      <c r="A3319" t="s">
        <v>4</v>
      </c>
      <c r="B3319" t="s">
        <v>67</v>
      </c>
      <c r="C3319" t="s">
        <v>16</v>
      </c>
      <c r="D3319" t="s">
        <v>27</v>
      </c>
      <c r="E3319">
        <v>6976.04</v>
      </c>
      <c r="F3319">
        <v>2790.44</v>
      </c>
      <c r="G3319" t="s">
        <v>82</v>
      </c>
      <c r="H3319">
        <v>1</v>
      </c>
      <c r="I3319">
        <v>7</v>
      </c>
      <c r="J3319" s="6">
        <v>43640</v>
      </c>
      <c r="K3319" s="7">
        <v>43617</v>
      </c>
      <c r="L3319" t="s">
        <v>13</v>
      </c>
    </row>
    <row r="3320" spans="1:12" x14ac:dyDescent="0.3">
      <c r="A3320" t="s">
        <v>4</v>
      </c>
      <c r="B3320" t="s">
        <v>67</v>
      </c>
      <c r="C3320" t="s">
        <v>16</v>
      </c>
      <c r="D3320" t="s">
        <v>27</v>
      </c>
      <c r="E3320">
        <v>6065.38</v>
      </c>
      <c r="F3320">
        <v>2241.58</v>
      </c>
      <c r="G3320" t="s">
        <v>82</v>
      </c>
      <c r="H3320">
        <v>1</v>
      </c>
      <c r="I3320">
        <v>7</v>
      </c>
      <c r="J3320" s="6">
        <v>43641</v>
      </c>
      <c r="K3320" s="7">
        <v>43617</v>
      </c>
      <c r="L3320" t="s">
        <v>13</v>
      </c>
    </row>
    <row r="3321" spans="1:12" x14ac:dyDescent="0.3">
      <c r="A3321" t="s">
        <v>3</v>
      </c>
      <c r="B3321" t="s">
        <v>63</v>
      </c>
      <c r="C3321" t="s">
        <v>16</v>
      </c>
      <c r="D3321" t="s">
        <v>27</v>
      </c>
      <c r="E3321">
        <v>4791.84</v>
      </c>
      <c r="F3321">
        <v>-239.6</v>
      </c>
      <c r="G3321" t="s">
        <v>82</v>
      </c>
      <c r="H3321">
        <v>1</v>
      </c>
      <c r="I3321">
        <v>4</v>
      </c>
      <c r="J3321" s="6">
        <v>43641</v>
      </c>
      <c r="K3321" s="7">
        <v>43617</v>
      </c>
      <c r="L3321" t="s">
        <v>10</v>
      </c>
    </row>
    <row r="3322" spans="1:12" x14ac:dyDescent="0.3">
      <c r="A3322" t="s">
        <v>2</v>
      </c>
      <c r="B3322" t="s">
        <v>63</v>
      </c>
      <c r="C3322" t="s">
        <v>16</v>
      </c>
      <c r="D3322" t="s">
        <v>27</v>
      </c>
      <c r="E3322">
        <v>11807.07</v>
      </c>
      <c r="F3322">
        <v>3604.27</v>
      </c>
      <c r="G3322" t="s">
        <v>82</v>
      </c>
      <c r="H3322">
        <v>1</v>
      </c>
      <c r="I3322">
        <v>2</v>
      </c>
      <c r="J3322" s="6">
        <v>43641</v>
      </c>
      <c r="K3322" s="7">
        <v>43617</v>
      </c>
      <c r="L3322" t="s">
        <v>10</v>
      </c>
    </row>
    <row r="3323" spans="1:12" x14ac:dyDescent="0.3">
      <c r="A3323" t="s">
        <v>3</v>
      </c>
      <c r="B3323" t="s">
        <v>67</v>
      </c>
      <c r="C3323" t="s">
        <v>16</v>
      </c>
      <c r="D3323" t="s">
        <v>27</v>
      </c>
      <c r="E3323">
        <v>406.82</v>
      </c>
      <c r="F3323">
        <v>163.6</v>
      </c>
      <c r="G3323" t="s">
        <v>82</v>
      </c>
      <c r="H3323">
        <v>1</v>
      </c>
      <c r="I3323">
        <v>4</v>
      </c>
      <c r="J3323" s="6">
        <v>43641</v>
      </c>
      <c r="K3323" s="7">
        <v>43617</v>
      </c>
      <c r="L3323" t="s">
        <v>13</v>
      </c>
    </row>
    <row r="3324" spans="1:12" x14ac:dyDescent="0.3">
      <c r="A3324" t="s">
        <v>4</v>
      </c>
      <c r="B3324" t="s">
        <v>66</v>
      </c>
      <c r="C3324" t="s">
        <v>16</v>
      </c>
      <c r="D3324" t="s">
        <v>27</v>
      </c>
      <c r="E3324">
        <v>4251.82</v>
      </c>
      <c r="F3324">
        <v>1118.9000000000001</v>
      </c>
      <c r="G3324" t="s">
        <v>82</v>
      </c>
      <c r="H3324">
        <v>1</v>
      </c>
      <c r="I3324">
        <v>4</v>
      </c>
      <c r="J3324" s="6">
        <v>43641</v>
      </c>
      <c r="K3324" s="7">
        <v>43617</v>
      </c>
      <c r="L3324" t="s">
        <v>11</v>
      </c>
    </row>
    <row r="3325" spans="1:12" x14ac:dyDescent="0.3">
      <c r="A3325" t="s">
        <v>4</v>
      </c>
      <c r="B3325" t="s">
        <v>67</v>
      </c>
      <c r="C3325" t="s">
        <v>16</v>
      </c>
      <c r="D3325" t="s">
        <v>27</v>
      </c>
      <c r="E3325">
        <v>10998.05</v>
      </c>
      <c r="F3325">
        <v>1256.92</v>
      </c>
      <c r="G3325" t="s">
        <v>82</v>
      </c>
      <c r="H3325">
        <v>1</v>
      </c>
      <c r="I3325">
        <v>1</v>
      </c>
      <c r="J3325" s="6">
        <v>43641</v>
      </c>
      <c r="K3325" s="7">
        <v>43617</v>
      </c>
      <c r="L3325" t="s">
        <v>13</v>
      </c>
    </row>
    <row r="3326" spans="1:12" x14ac:dyDescent="0.3">
      <c r="A3326" t="s">
        <v>3</v>
      </c>
      <c r="B3326" t="s">
        <v>66</v>
      </c>
      <c r="C3326" t="s">
        <v>15</v>
      </c>
      <c r="D3326" t="s">
        <v>27</v>
      </c>
      <c r="E3326">
        <v>5011.6000000000004</v>
      </c>
      <c r="F3326">
        <v>1415.04</v>
      </c>
      <c r="G3326" t="s">
        <v>82</v>
      </c>
      <c r="H3326">
        <v>1</v>
      </c>
      <c r="I3326">
        <v>9</v>
      </c>
      <c r="J3326" s="6">
        <v>43641</v>
      </c>
      <c r="K3326" s="7">
        <v>43617</v>
      </c>
      <c r="L3326" t="s">
        <v>11</v>
      </c>
    </row>
    <row r="3327" spans="1:12" x14ac:dyDescent="0.3">
      <c r="A3327" t="s">
        <v>4</v>
      </c>
      <c r="B3327" t="s">
        <v>66</v>
      </c>
      <c r="C3327" t="s">
        <v>15</v>
      </c>
      <c r="D3327" t="s">
        <v>27</v>
      </c>
      <c r="E3327">
        <v>7182.4</v>
      </c>
      <c r="F3327">
        <v>2064.92</v>
      </c>
      <c r="G3327" t="s">
        <v>82</v>
      </c>
      <c r="H3327">
        <v>1</v>
      </c>
      <c r="I3327">
        <v>8</v>
      </c>
      <c r="J3327" s="6">
        <v>43642</v>
      </c>
      <c r="K3327" s="7">
        <v>43617</v>
      </c>
      <c r="L3327" t="s">
        <v>11</v>
      </c>
    </row>
    <row r="3328" spans="1:12" x14ac:dyDescent="0.3">
      <c r="A3328" t="s">
        <v>4</v>
      </c>
      <c r="B3328" t="s">
        <v>65</v>
      </c>
      <c r="C3328" t="s">
        <v>16</v>
      </c>
      <c r="D3328" t="s">
        <v>27</v>
      </c>
      <c r="E3328">
        <v>30042.799999999999</v>
      </c>
      <c r="F3328">
        <v>7906</v>
      </c>
      <c r="G3328" t="s">
        <v>82</v>
      </c>
      <c r="H3328">
        <v>1</v>
      </c>
      <c r="I3328">
        <v>3</v>
      </c>
      <c r="J3328" s="6">
        <v>43642</v>
      </c>
      <c r="K3328" s="7">
        <v>43617</v>
      </c>
      <c r="L3328" t="s">
        <v>12</v>
      </c>
    </row>
    <row r="3329" spans="1:12" x14ac:dyDescent="0.3">
      <c r="A3329" t="s">
        <v>4</v>
      </c>
      <c r="B3329" t="s">
        <v>67</v>
      </c>
      <c r="C3329" t="s">
        <v>16</v>
      </c>
      <c r="D3329" t="s">
        <v>27</v>
      </c>
      <c r="E3329">
        <v>16884</v>
      </c>
      <c r="F3329">
        <v>1125.5999999999999</v>
      </c>
      <c r="G3329" t="s">
        <v>82</v>
      </c>
      <c r="H3329">
        <v>1</v>
      </c>
      <c r="I3329">
        <v>4</v>
      </c>
      <c r="J3329" s="6">
        <v>43642</v>
      </c>
      <c r="K3329" s="7">
        <v>43617</v>
      </c>
      <c r="L3329" t="s">
        <v>13</v>
      </c>
    </row>
    <row r="3330" spans="1:12" x14ac:dyDescent="0.3">
      <c r="A3330" t="s">
        <v>5</v>
      </c>
      <c r="B3330" t="s">
        <v>63</v>
      </c>
      <c r="C3330" t="s">
        <v>16</v>
      </c>
      <c r="D3330" t="s">
        <v>27</v>
      </c>
      <c r="E3330">
        <v>23595.79</v>
      </c>
      <c r="F3330">
        <v>7950.75</v>
      </c>
      <c r="G3330" t="s">
        <v>82</v>
      </c>
      <c r="H3330">
        <v>1</v>
      </c>
      <c r="I3330">
        <v>2</v>
      </c>
      <c r="J3330" s="6">
        <v>43642</v>
      </c>
      <c r="K3330" s="7">
        <v>43617</v>
      </c>
      <c r="L3330" t="s">
        <v>10</v>
      </c>
    </row>
    <row r="3331" spans="1:12" x14ac:dyDescent="0.3">
      <c r="A3331" t="s">
        <v>2</v>
      </c>
      <c r="B3331" t="s">
        <v>67</v>
      </c>
      <c r="C3331" t="s">
        <v>16</v>
      </c>
      <c r="D3331" t="s">
        <v>27</v>
      </c>
      <c r="E3331">
        <v>1603.98</v>
      </c>
      <c r="F3331">
        <v>249.51</v>
      </c>
      <c r="G3331" t="s">
        <v>82</v>
      </c>
      <c r="H3331">
        <v>1</v>
      </c>
      <c r="I3331">
        <v>6</v>
      </c>
      <c r="J3331" s="6">
        <v>43642</v>
      </c>
      <c r="K3331" s="7">
        <v>43617</v>
      </c>
      <c r="L3331" t="s">
        <v>13</v>
      </c>
    </row>
    <row r="3332" spans="1:12" x14ac:dyDescent="0.3">
      <c r="A3332" t="s">
        <v>3</v>
      </c>
      <c r="B3332" t="s">
        <v>66</v>
      </c>
      <c r="C3332" t="s">
        <v>16</v>
      </c>
      <c r="D3332" t="s">
        <v>27</v>
      </c>
      <c r="E3332">
        <v>2695.41</v>
      </c>
      <c r="F3332">
        <v>1048.2</v>
      </c>
      <c r="G3332" t="s">
        <v>82</v>
      </c>
      <c r="H3332">
        <v>1</v>
      </c>
      <c r="I3332">
        <v>6</v>
      </c>
      <c r="J3332" s="6">
        <v>43642</v>
      </c>
      <c r="K3332" s="7">
        <v>43617</v>
      </c>
      <c r="L3332" t="s">
        <v>11</v>
      </c>
    </row>
    <row r="3333" spans="1:12" x14ac:dyDescent="0.3">
      <c r="A3333" t="s">
        <v>4</v>
      </c>
      <c r="B3333" t="s">
        <v>65</v>
      </c>
      <c r="C3333" t="s">
        <v>16</v>
      </c>
      <c r="D3333" t="s">
        <v>27</v>
      </c>
      <c r="E3333">
        <v>5397.52</v>
      </c>
      <c r="F3333">
        <v>852.24</v>
      </c>
      <c r="G3333" t="s">
        <v>82</v>
      </c>
      <c r="H3333">
        <v>1</v>
      </c>
      <c r="I3333">
        <v>3</v>
      </c>
      <c r="J3333" s="6">
        <v>43642</v>
      </c>
      <c r="K3333" s="7">
        <v>43617</v>
      </c>
      <c r="L3333" t="s">
        <v>12</v>
      </c>
    </row>
    <row r="3334" spans="1:12" x14ac:dyDescent="0.3">
      <c r="A3334" t="s">
        <v>3</v>
      </c>
      <c r="B3334" t="s">
        <v>63</v>
      </c>
      <c r="C3334" t="s">
        <v>16</v>
      </c>
      <c r="D3334" t="s">
        <v>27</v>
      </c>
      <c r="E3334">
        <v>1549.04</v>
      </c>
      <c r="F3334">
        <v>309.83999999999997</v>
      </c>
      <c r="G3334" t="s">
        <v>82</v>
      </c>
      <c r="H3334">
        <v>1</v>
      </c>
      <c r="I3334">
        <v>6</v>
      </c>
      <c r="J3334" s="6">
        <v>43642</v>
      </c>
      <c r="K3334" s="7">
        <v>43617</v>
      </c>
      <c r="L3334" t="s">
        <v>10</v>
      </c>
    </row>
    <row r="3335" spans="1:12" x14ac:dyDescent="0.3">
      <c r="A3335" t="s">
        <v>2</v>
      </c>
      <c r="B3335" t="s">
        <v>63</v>
      </c>
      <c r="C3335" t="s">
        <v>15</v>
      </c>
      <c r="D3335" t="s">
        <v>27</v>
      </c>
      <c r="E3335">
        <v>905.5</v>
      </c>
      <c r="F3335">
        <v>181.1</v>
      </c>
      <c r="G3335" t="s">
        <v>82</v>
      </c>
      <c r="H3335">
        <v>1</v>
      </c>
      <c r="I3335">
        <v>9</v>
      </c>
      <c r="J3335" s="6">
        <v>43642</v>
      </c>
      <c r="K3335" s="7">
        <v>43617</v>
      </c>
      <c r="L3335" t="s">
        <v>10</v>
      </c>
    </row>
    <row r="3336" spans="1:12" x14ac:dyDescent="0.3">
      <c r="A3336" t="s">
        <v>4</v>
      </c>
      <c r="B3336" t="s">
        <v>66</v>
      </c>
      <c r="C3336" t="s">
        <v>16</v>
      </c>
      <c r="D3336" t="s">
        <v>27</v>
      </c>
      <c r="E3336">
        <v>1157.76</v>
      </c>
      <c r="F3336">
        <v>437.4</v>
      </c>
      <c r="G3336" t="s">
        <v>82</v>
      </c>
      <c r="H3336">
        <v>1</v>
      </c>
      <c r="I3336">
        <v>3</v>
      </c>
      <c r="J3336" s="6">
        <v>43642</v>
      </c>
      <c r="K3336" s="7">
        <v>43617</v>
      </c>
      <c r="L3336" t="s">
        <v>11</v>
      </c>
    </row>
    <row r="3337" spans="1:12" x14ac:dyDescent="0.3">
      <c r="A3337" t="s">
        <v>2</v>
      </c>
      <c r="B3337" t="s">
        <v>63</v>
      </c>
      <c r="C3337" t="s">
        <v>16</v>
      </c>
      <c r="D3337" t="s">
        <v>27</v>
      </c>
      <c r="E3337">
        <v>1183.49</v>
      </c>
      <c r="F3337">
        <v>347.33</v>
      </c>
      <c r="G3337" t="s">
        <v>82</v>
      </c>
      <c r="H3337">
        <v>1</v>
      </c>
      <c r="I3337">
        <v>6</v>
      </c>
      <c r="J3337" s="6">
        <v>43642</v>
      </c>
      <c r="K3337" s="7">
        <v>43617</v>
      </c>
      <c r="L3337" t="s">
        <v>10</v>
      </c>
    </row>
    <row r="3338" spans="1:12" x14ac:dyDescent="0.3">
      <c r="A3338" t="s">
        <v>3</v>
      </c>
      <c r="B3338" t="s">
        <v>63</v>
      </c>
      <c r="C3338" t="s">
        <v>16</v>
      </c>
      <c r="D3338" t="s">
        <v>27</v>
      </c>
      <c r="E3338">
        <v>4838.74</v>
      </c>
      <c r="F3338">
        <v>1262.29</v>
      </c>
      <c r="G3338" t="s">
        <v>82</v>
      </c>
      <c r="H3338">
        <v>1</v>
      </c>
      <c r="I3338">
        <v>4</v>
      </c>
      <c r="J3338" s="6">
        <v>43642</v>
      </c>
      <c r="K3338" s="7">
        <v>43617</v>
      </c>
      <c r="L3338" t="s">
        <v>10</v>
      </c>
    </row>
    <row r="3339" spans="1:12" x14ac:dyDescent="0.3">
      <c r="A3339" t="s">
        <v>4</v>
      </c>
      <c r="B3339" t="s">
        <v>69</v>
      </c>
      <c r="C3339" t="s">
        <v>16</v>
      </c>
      <c r="D3339" t="s">
        <v>27</v>
      </c>
      <c r="E3339">
        <v>18982.439999999999</v>
      </c>
      <c r="F3339">
        <v>3585.56</v>
      </c>
      <c r="G3339" t="s">
        <v>82</v>
      </c>
      <c r="H3339">
        <v>1</v>
      </c>
      <c r="I3339">
        <v>7</v>
      </c>
      <c r="J3339" s="6">
        <v>43643</v>
      </c>
      <c r="K3339" s="7">
        <v>43617</v>
      </c>
      <c r="L3339" t="s">
        <v>8</v>
      </c>
    </row>
    <row r="3340" spans="1:12" x14ac:dyDescent="0.3">
      <c r="A3340" t="s">
        <v>3</v>
      </c>
      <c r="B3340" t="s">
        <v>65</v>
      </c>
      <c r="C3340" t="s">
        <v>16</v>
      </c>
      <c r="D3340" t="s">
        <v>27</v>
      </c>
      <c r="E3340">
        <v>7332.48</v>
      </c>
      <c r="F3340">
        <v>651.76</v>
      </c>
      <c r="G3340" t="s">
        <v>82</v>
      </c>
      <c r="H3340">
        <v>1</v>
      </c>
      <c r="I3340">
        <v>4</v>
      </c>
      <c r="J3340" s="6">
        <v>43643</v>
      </c>
      <c r="K3340" s="7">
        <v>43617</v>
      </c>
      <c r="L3340" t="s">
        <v>12</v>
      </c>
    </row>
    <row r="3341" spans="1:12" x14ac:dyDescent="0.3">
      <c r="A3341" t="s">
        <v>3</v>
      </c>
      <c r="B3341" t="s">
        <v>63</v>
      </c>
      <c r="C3341" t="s">
        <v>16</v>
      </c>
      <c r="D3341" t="s">
        <v>27</v>
      </c>
      <c r="E3341">
        <v>13145.4</v>
      </c>
      <c r="F3341">
        <v>438.18</v>
      </c>
      <c r="G3341" t="s">
        <v>82</v>
      </c>
      <c r="H3341">
        <v>1</v>
      </c>
      <c r="I3341">
        <v>4</v>
      </c>
      <c r="J3341" s="6">
        <v>43643</v>
      </c>
      <c r="K3341" s="7">
        <v>43617</v>
      </c>
      <c r="L3341" t="s">
        <v>10</v>
      </c>
    </row>
    <row r="3342" spans="1:12" x14ac:dyDescent="0.3">
      <c r="A3342" t="s">
        <v>4</v>
      </c>
      <c r="B3342" t="s">
        <v>67</v>
      </c>
      <c r="C3342" t="s">
        <v>16</v>
      </c>
      <c r="D3342" t="s">
        <v>27</v>
      </c>
      <c r="E3342">
        <v>7311.04</v>
      </c>
      <c r="F3342">
        <v>274.16000000000003</v>
      </c>
      <c r="G3342" t="s">
        <v>82</v>
      </c>
      <c r="H3342">
        <v>1</v>
      </c>
      <c r="I3342">
        <v>1</v>
      </c>
      <c r="J3342" s="6">
        <v>43643</v>
      </c>
      <c r="K3342" s="7">
        <v>43617</v>
      </c>
      <c r="L3342" t="s">
        <v>13</v>
      </c>
    </row>
    <row r="3343" spans="1:12" x14ac:dyDescent="0.3">
      <c r="A3343" t="s">
        <v>4</v>
      </c>
      <c r="B3343" t="s">
        <v>63</v>
      </c>
      <c r="C3343" t="s">
        <v>15</v>
      </c>
      <c r="D3343" t="s">
        <v>27</v>
      </c>
      <c r="E3343">
        <v>12118.96</v>
      </c>
      <c r="F3343">
        <v>5995.7</v>
      </c>
      <c r="G3343" t="s">
        <v>82</v>
      </c>
      <c r="H3343">
        <v>1</v>
      </c>
      <c r="I3343">
        <v>9</v>
      </c>
      <c r="J3343" s="6">
        <v>43643</v>
      </c>
      <c r="K3343" s="7">
        <v>43617</v>
      </c>
      <c r="L3343" t="s">
        <v>10</v>
      </c>
    </row>
    <row r="3344" spans="1:12" x14ac:dyDescent="0.3">
      <c r="A3344" t="s">
        <v>3</v>
      </c>
      <c r="B3344" t="s">
        <v>66</v>
      </c>
      <c r="C3344" t="s">
        <v>15</v>
      </c>
      <c r="D3344" t="s">
        <v>27</v>
      </c>
      <c r="E3344">
        <v>32564.01</v>
      </c>
      <c r="F3344">
        <v>4597.29</v>
      </c>
      <c r="G3344" t="s">
        <v>82</v>
      </c>
      <c r="H3344">
        <v>1</v>
      </c>
      <c r="I3344">
        <v>9</v>
      </c>
      <c r="J3344" s="6">
        <v>43644</v>
      </c>
      <c r="K3344" s="7">
        <v>43617</v>
      </c>
      <c r="L3344" t="s">
        <v>11</v>
      </c>
    </row>
    <row r="3345" spans="1:12" x14ac:dyDescent="0.3">
      <c r="A3345" t="s">
        <v>5</v>
      </c>
      <c r="B3345" t="s">
        <v>67</v>
      </c>
      <c r="C3345" t="s">
        <v>16</v>
      </c>
      <c r="D3345" t="s">
        <v>27</v>
      </c>
      <c r="E3345">
        <v>31910.76</v>
      </c>
      <c r="F3345">
        <v>4609.3599999999997</v>
      </c>
      <c r="G3345" t="s">
        <v>82</v>
      </c>
      <c r="H3345">
        <v>1</v>
      </c>
      <c r="I3345">
        <v>6</v>
      </c>
      <c r="J3345" s="6">
        <v>43644</v>
      </c>
      <c r="K3345" s="7">
        <v>43617</v>
      </c>
      <c r="L3345" t="s">
        <v>13</v>
      </c>
    </row>
    <row r="3346" spans="1:12" x14ac:dyDescent="0.3">
      <c r="A3346" t="s">
        <v>5</v>
      </c>
      <c r="B3346" t="s">
        <v>65</v>
      </c>
      <c r="C3346" t="s">
        <v>16</v>
      </c>
      <c r="D3346" t="s">
        <v>27</v>
      </c>
      <c r="E3346">
        <v>5991.41</v>
      </c>
      <c r="F3346">
        <v>2474.69</v>
      </c>
      <c r="G3346" t="s">
        <v>82</v>
      </c>
      <c r="H3346">
        <v>1</v>
      </c>
      <c r="I3346">
        <v>5</v>
      </c>
      <c r="J3346" s="6">
        <v>43644</v>
      </c>
      <c r="K3346" s="7">
        <v>43617</v>
      </c>
      <c r="L3346" t="s">
        <v>12</v>
      </c>
    </row>
    <row r="3347" spans="1:12" x14ac:dyDescent="0.3">
      <c r="A3347" t="s">
        <v>5</v>
      </c>
      <c r="B3347" t="s">
        <v>65</v>
      </c>
      <c r="C3347" t="s">
        <v>16</v>
      </c>
      <c r="D3347" t="s">
        <v>27</v>
      </c>
      <c r="E3347">
        <v>2249.86</v>
      </c>
      <c r="F3347">
        <v>489.1</v>
      </c>
      <c r="G3347" t="s">
        <v>82</v>
      </c>
      <c r="H3347">
        <v>1</v>
      </c>
      <c r="I3347">
        <v>4</v>
      </c>
      <c r="J3347" s="6">
        <v>43644</v>
      </c>
      <c r="K3347" s="7">
        <v>43617</v>
      </c>
      <c r="L3347" t="s">
        <v>12</v>
      </c>
    </row>
    <row r="3348" spans="1:12" x14ac:dyDescent="0.3">
      <c r="A3348" t="s">
        <v>3</v>
      </c>
      <c r="B3348" t="s">
        <v>67</v>
      </c>
      <c r="C3348" t="s">
        <v>15</v>
      </c>
      <c r="D3348" t="s">
        <v>27</v>
      </c>
      <c r="E3348">
        <v>1648.53</v>
      </c>
      <c r="F3348">
        <v>728.8</v>
      </c>
      <c r="G3348" t="s">
        <v>82</v>
      </c>
      <c r="H3348">
        <v>1</v>
      </c>
      <c r="I3348">
        <v>10</v>
      </c>
      <c r="J3348" s="6">
        <v>43644</v>
      </c>
      <c r="K3348" s="7">
        <v>43617</v>
      </c>
      <c r="L3348" t="s">
        <v>13</v>
      </c>
    </row>
    <row r="3349" spans="1:12" x14ac:dyDescent="0.3">
      <c r="A3349" t="s">
        <v>3</v>
      </c>
      <c r="B3349" t="s">
        <v>66</v>
      </c>
      <c r="C3349" t="s">
        <v>16</v>
      </c>
      <c r="D3349" t="s">
        <v>27</v>
      </c>
      <c r="E3349">
        <v>7128.8</v>
      </c>
      <c r="F3349">
        <v>1350.72</v>
      </c>
      <c r="G3349" t="s">
        <v>82</v>
      </c>
      <c r="H3349">
        <v>1</v>
      </c>
      <c r="I3349">
        <v>2</v>
      </c>
      <c r="J3349" s="6">
        <v>43644</v>
      </c>
      <c r="K3349" s="7">
        <v>43617</v>
      </c>
      <c r="L3349" t="s">
        <v>11</v>
      </c>
    </row>
    <row r="3350" spans="1:12" x14ac:dyDescent="0.3">
      <c r="A3350" t="s">
        <v>2</v>
      </c>
      <c r="B3350" t="s">
        <v>63</v>
      </c>
      <c r="C3350" t="s">
        <v>16</v>
      </c>
      <c r="D3350" t="s">
        <v>27</v>
      </c>
      <c r="E3350">
        <v>9566.5300000000007</v>
      </c>
      <c r="F3350">
        <v>3847.41</v>
      </c>
      <c r="G3350" t="s">
        <v>82</v>
      </c>
      <c r="H3350">
        <v>1</v>
      </c>
      <c r="I3350">
        <v>5</v>
      </c>
      <c r="J3350" s="6">
        <v>43644</v>
      </c>
      <c r="K3350" s="7">
        <v>43617</v>
      </c>
      <c r="L3350" t="s">
        <v>10</v>
      </c>
    </row>
    <row r="3351" spans="1:12" x14ac:dyDescent="0.3">
      <c r="A3351" t="s">
        <v>3</v>
      </c>
      <c r="B3351" t="s">
        <v>70</v>
      </c>
      <c r="C3351" t="s">
        <v>16</v>
      </c>
      <c r="D3351" t="s">
        <v>27</v>
      </c>
      <c r="E3351">
        <v>1298.46</v>
      </c>
      <c r="F3351">
        <v>229.14</v>
      </c>
      <c r="G3351" t="s">
        <v>82</v>
      </c>
      <c r="H3351">
        <v>1</v>
      </c>
      <c r="I3351">
        <v>5</v>
      </c>
      <c r="J3351" s="6">
        <v>43644</v>
      </c>
      <c r="K3351" s="7">
        <v>43617</v>
      </c>
      <c r="L3351" t="s">
        <v>9</v>
      </c>
    </row>
    <row r="3352" spans="1:12" x14ac:dyDescent="0.3">
      <c r="A3352" t="s">
        <v>3</v>
      </c>
      <c r="B3352" t="s">
        <v>66</v>
      </c>
      <c r="C3352" t="s">
        <v>16</v>
      </c>
      <c r="D3352" t="s">
        <v>27</v>
      </c>
      <c r="E3352">
        <v>11736.26</v>
      </c>
      <c r="F3352">
        <v>3954.62</v>
      </c>
      <c r="G3352" t="s">
        <v>82</v>
      </c>
      <c r="H3352">
        <v>1</v>
      </c>
      <c r="I3352">
        <v>2</v>
      </c>
      <c r="J3352" s="6">
        <v>43644</v>
      </c>
      <c r="K3352" s="7">
        <v>43617</v>
      </c>
      <c r="L3352" t="s">
        <v>11</v>
      </c>
    </row>
    <row r="3353" spans="1:12" x14ac:dyDescent="0.3">
      <c r="A3353" t="s">
        <v>5</v>
      </c>
      <c r="B3353" t="s">
        <v>65</v>
      </c>
      <c r="C3353" t="s">
        <v>16</v>
      </c>
      <c r="D3353" t="s">
        <v>27</v>
      </c>
      <c r="E3353">
        <v>480.79</v>
      </c>
      <c r="F3353">
        <v>151.55000000000001</v>
      </c>
      <c r="G3353" t="s">
        <v>82</v>
      </c>
      <c r="H3353">
        <v>1</v>
      </c>
      <c r="I3353">
        <v>4</v>
      </c>
      <c r="J3353" s="6">
        <v>43644</v>
      </c>
      <c r="K3353" s="7">
        <v>43617</v>
      </c>
      <c r="L3353" t="s">
        <v>12</v>
      </c>
    </row>
    <row r="3354" spans="1:12" x14ac:dyDescent="0.3">
      <c r="A3354" t="s">
        <v>3</v>
      </c>
      <c r="B3354" t="s">
        <v>69</v>
      </c>
      <c r="C3354" t="s">
        <v>16</v>
      </c>
      <c r="D3354" t="s">
        <v>27</v>
      </c>
      <c r="E3354">
        <v>14773.5</v>
      </c>
      <c r="F3354">
        <v>984.9</v>
      </c>
      <c r="G3354" t="s">
        <v>82</v>
      </c>
      <c r="H3354">
        <v>1</v>
      </c>
      <c r="I3354">
        <v>3</v>
      </c>
      <c r="J3354" s="6">
        <v>43645</v>
      </c>
      <c r="K3354" s="7">
        <v>43617</v>
      </c>
      <c r="L3354" t="s">
        <v>8</v>
      </c>
    </row>
    <row r="3355" spans="1:12" x14ac:dyDescent="0.3">
      <c r="A3355" t="s">
        <v>3</v>
      </c>
      <c r="B3355" t="s">
        <v>70</v>
      </c>
      <c r="C3355" t="s">
        <v>15</v>
      </c>
      <c r="D3355" t="s">
        <v>27</v>
      </c>
      <c r="E3355">
        <v>6365</v>
      </c>
      <c r="F3355">
        <v>3685</v>
      </c>
      <c r="G3355" t="s">
        <v>82</v>
      </c>
      <c r="H3355">
        <v>1</v>
      </c>
      <c r="I3355">
        <v>10</v>
      </c>
      <c r="J3355" s="6">
        <v>43645</v>
      </c>
      <c r="K3355" s="7">
        <v>43617</v>
      </c>
      <c r="L3355" t="s">
        <v>9</v>
      </c>
    </row>
    <row r="3356" spans="1:12" x14ac:dyDescent="0.3">
      <c r="A3356" t="s">
        <v>2</v>
      </c>
      <c r="B3356" t="s">
        <v>67</v>
      </c>
      <c r="C3356" t="s">
        <v>16</v>
      </c>
      <c r="D3356" t="s">
        <v>27</v>
      </c>
      <c r="E3356">
        <v>7160.62</v>
      </c>
      <c r="F3356">
        <v>3768.73</v>
      </c>
      <c r="G3356" t="s">
        <v>82</v>
      </c>
      <c r="H3356">
        <v>1</v>
      </c>
      <c r="I3356">
        <v>1</v>
      </c>
      <c r="J3356" s="6">
        <v>43645</v>
      </c>
      <c r="K3356" s="7">
        <v>43617</v>
      </c>
      <c r="L3356" t="s">
        <v>13</v>
      </c>
    </row>
    <row r="3357" spans="1:12" x14ac:dyDescent="0.3">
      <c r="A3357" t="s">
        <v>3</v>
      </c>
      <c r="B3357" t="s">
        <v>63</v>
      </c>
      <c r="C3357" t="s">
        <v>16</v>
      </c>
      <c r="D3357" t="s">
        <v>27</v>
      </c>
      <c r="E3357">
        <v>14919.56</v>
      </c>
      <c r="F3357">
        <v>3298</v>
      </c>
      <c r="G3357" t="s">
        <v>82</v>
      </c>
      <c r="H3357">
        <v>1</v>
      </c>
      <c r="I3357">
        <v>7</v>
      </c>
      <c r="J3357" s="6">
        <v>43645</v>
      </c>
      <c r="K3357" s="7">
        <v>43617</v>
      </c>
      <c r="L3357" t="s">
        <v>10</v>
      </c>
    </row>
    <row r="3358" spans="1:12" x14ac:dyDescent="0.3">
      <c r="A3358" t="s">
        <v>3</v>
      </c>
      <c r="B3358" t="s">
        <v>65</v>
      </c>
      <c r="C3358" t="s">
        <v>16</v>
      </c>
      <c r="D3358" t="s">
        <v>27</v>
      </c>
      <c r="E3358">
        <v>39498.910000000003</v>
      </c>
      <c r="F3358">
        <v>5581.39</v>
      </c>
      <c r="G3358" t="s">
        <v>82</v>
      </c>
      <c r="H3358">
        <v>1</v>
      </c>
      <c r="I3358">
        <v>7</v>
      </c>
      <c r="J3358" s="6">
        <v>43645</v>
      </c>
      <c r="K3358" s="7">
        <v>43617</v>
      </c>
      <c r="L3358" t="s">
        <v>12</v>
      </c>
    </row>
    <row r="3359" spans="1:12" x14ac:dyDescent="0.3">
      <c r="A3359" t="s">
        <v>4</v>
      </c>
      <c r="B3359" t="s">
        <v>66</v>
      </c>
      <c r="C3359" t="s">
        <v>16</v>
      </c>
      <c r="D3359" t="s">
        <v>27</v>
      </c>
      <c r="E3359">
        <v>789.93</v>
      </c>
      <c r="F3359">
        <v>166.76</v>
      </c>
      <c r="G3359" t="s">
        <v>82</v>
      </c>
      <c r="H3359">
        <v>1</v>
      </c>
      <c r="I3359">
        <v>5</v>
      </c>
      <c r="J3359" s="6">
        <v>43645</v>
      </c>
      <c r="K3359" s="7">
        <v>43617</v>
      </c>
      <c r="L3359" t="s">
        <v>11</v>
      </c>
    </row>
    <row r="3360" spans="1:12" x14ac:dyDescent="0.3">
      <c r="A3360" t="s">
        <v>3</v>
      </c>
      <c r="B3360" t="s">
        <v>66</v>
      </c>
      <c r="C3360" t="s">
        <v>16</v>
      </c>
      <c r="D3360" t="s">
        <v>27</v>
      </c>
      <c r="E3360">
        <v>5843.47</v>
      </c>
      <c r="F3360">
        <v>2604.13</v>
      </c>
      <c r="G3360" t="s">
        <v>82</v>
      </c>
      <c r="H3360">
        <v>1</v>
      </c>
      <c r="I3360">
        <v>4</v>
      </c>
      <c r="J3360" s="6">
        <v>43645</v>
      </c>
      <c r="K3360" s="7">
        <v>43617</v>
      </c>
      <c r="L3360" t="s">
        <v>11</v>
      </c>
    </row>
    <row r="3361" spans="1:12" x14ac:dyDescent="0.3">
      <c r="A3361" t="s">
        <v>3</v>
      </c>
      <c r="B3361" t="s">
        <v>66</v>
      </c>
      <c r="C3361" t="s">
        <v>15</v>
      </c>
      <c r="D3361" t="s">
        <v>27</v>
      </c>
      <c r="E3361">
        <v>5917.44</v>
      </c>
      <c r="F3361">
        <v>2958.72</v>
      </c>
      <c r="G3361" t="s">
        <v>82</v>
      </c>
      <c r="H3361">
        <v>1</v>
      </c>
      <c r="I3361">
        <v>8</v>
      </c>
      <c r="J3361" s="6">
        <v>43645</v>
      </c>
      <c r="K3361" s="7">
        <v>43617</v>
      </c>
      <c r="L3361" t="s">
        <v>11</v>
      </c>
    </row>
    <row r="3362" spans="1:12" x14ac:dyDescent="0.3">
      <c r="A3362" t="s">
        <v>5</v>
      </c>
      <c r="B3362" t="s">
        <v>69</v>
      </c>
      <c r="C3362" t="s">
        <v>15</v>
      </c>
      <c r="D3362" t="s">
        <v>27</v>
      </c>
      <c r="E3362">
        <v>17998.88</v>
      </c>
      <c r="F3362">
        <v>5282.28</v>
      </c>
      <c r="G3362" t="s">
        <v>82</v>
      </c>
      <c r="H3362">
        <v>1</v>
      </c>
      <c r="I3362">
        <v>9</v>
      </c>
      <c r="J3362" s="6">
        <v>43646</v>
      </c>
      <c r="K3362" s="7">
        <v>43617</v>
      </c>
      <c r="L3362" t="s">
        <v>8</v>
      </c>
    </row>
    <row r="3363" spans="1:12" x14ac:dyDescent="0.3">
      <c r="A3363" t="s">
        <v>3</v>
      </c>
      <c r="B3363" t="s">
        <v>66</v>
      </c>
      <c r="C3363" t="s">
        <v>16</v>
      </c>
      <c r="D3363" t="s">
        <v>27</v>
      </c>
      <c r="E3363">
        <v>205.02</v>
      </c>
      <c r="F3363">
        <v>97.95</v>
      </c>
      <c r="G3363" t="s">
        <v>82</v>
      </c>
      <c r="H3363">
        <v>1</v>
      </c>
      <c r="I3363">
        <v>3</v>
      </c>
      <c r="J3363" s="6">
        <v>43646</v>
      </c>
      <c r="K3363" s="7">
        <v>43617</v>
      </c>
      <c r="L3363" t="s">
        <v>11</v>
      </c>
    </row>
    <row r="3364" spans="1:12" x14ac:dyDescent="0.3">
      <c r="A3364" t="s">
        <v>5</v>
      </c>
      <c r="B3364" t="s">
        <v>67</v>
      </c>
      <c r="C3364" t="s">
        <v>15</v>
      </c>
      <c r="D3364" t="s">
        <v>27</v>
      </c>
      <c r="E3364">
        <v>2095.7600000000002</v>
      </c>
      <c r="F3364">
        <v>979.54</v>
      </c>
      <c r="G3364" t="s">
        <v>82</v>
      </c>
      <c r="H3364">
        <v>1</v>
      </c>
      <c r="I3364">
        <v>9</v>
      </c>
      <c r="J3364" s="6">
        <v>43646</v>
      </c>
      <c r="K3364" s="7">
        <v>43617</v>
      </c>
      <c r="L3364" t="s">
        <v>13</v>
      </c>
    </row>
    <row r="3365" spans="1:12" x14ac:dyDescent="0.3">
      <c r="A3365" t="s">
        <v>2</v>
      </c>
      <c r="B3365" t="s">
        <v>65</v>
      </c>
      <c r="C3365" t="s">
        <v>16</v>
      </c>
      <c r="D3365" t="s">
        <v>27</v>
      </c>
      <c r="E3365">
        <v>1145.7</v>
      </c>
      <c r="F3365">
        <v>554.76</v>
      </c>
      <c r="G3365" t="s">
        <v>82</v>
      </c>
      <c r="H3365">
        <v>1</v>
      </c>
      <c r="I3365">
        <v>7</v>
      </c>
      <c r="J3365" s="6">
        <v>43646</v>
      </c>
      <c r="K3365" s="7">
        <v>43617</v>
      </c>
      <c r="L3365" t="s">
        <v>12</v>
      </c>
    </row>
    <row r="3366" spans="1:12" x14ac:dyDescent="0.3">
      <c r="A3366" t="s">
        <v>3</v>
      </c>
      <c r="B3366" t="s">
        <v>66</v>
      </c>
      <c r="C3366" t="s">
        <v>16</v>
      </c>
      <c r="D3366" t="s">
        <v>27</v>
      </c>
      <c r="E3366">
        <v>3821.68</v>
      </c>
      <c r="F3366">
        <v>623.08000000000004</v>
      </c>
      <c r="G3366" t="s">
        <v>82</v>
      </c>
      <c r="H3366">
        <v>1</v>
      </c>
      <c r="I3366">
        <v>5</v>
      </c>
      <c r="J3366" s="6">
        <v>43646</v>
      </c>
      <c r="K3366" s="7">
        <v>43617</v>
      </c>
      <c r="L3366" t="s">
        <v>11</v>
      </c>
    </row>
    <row r="3367" spans="1:12" x14ac:dyDescent="0.3">
      <c r="A3367" t="s">
        <v>2</v>
      </c>
      <c r="B3367" t="s">
        <v>63</v>
      </c>
      <c r="C3367" t="s">
        <v>16</v>
      </c>
      <c r="D3367" t="s">
        <v>27</v>
      </c>
      <c r="E3367">
        <v>891.1</v>
      </c>
      <c r="F3367">
        <v>178.2</v>
      </c>
      <c r="G3367" t="s">
        <v>82</v>
      </c>
      <c r="H3367">
        <v>1</v>
      </c>
      <c r="I3367">
        <v>1</v>
      </c>
      <c r="J3367" s="6">
        <v>43646</v>
      </c>
      <c r="K3367" s="7">
        <v>43617</v>
      </c>
      <c r="L3367" t="s">
        <v>10</v>
      </c>
    </row>
    <row r="3368" spans="1:12" x14ac:dyDescent="0.3">
      <c r="A3368" t="s">
        <v>3</v>
      </c>
      <c r="B3368" t="s">
        <v>66</v>
      </c>
      <c r="C3368" t="s">
        <v>16</v>
      </c>
      <c r="D3368" t="s">
        <v>27</v>
      </c>
      <c r="E3368">
        <v>5716.44</v>
      </c>
      <c r="F3368">
        <v>2604.1799999999998</v>
      </c>
      <c r="G3368" t="s">
        <v>82</v>
      </c>
      <c r="H3368">
        <v>1</v>
      </c>
      <c r="I3368">
        <v>3</v>
      </c>
      <c r="J3368" s="6">
        <v>43646</v>
      </c>
      <c r="K3368" s="7">
        <v>43617</v>
      </c>
      <c r="L3368" t="s">
        <v>11</v>
      </c>
    </row>
    <row r="3369" spans="1:12" x14ac:dyDescent="0.3">
      <c r="A3369" t="s">
        <v>3</v>
      </c>
      <c r="B3369" t="s">
        <v>66</v>
      </c>
      <c r="C3369" t="s">
        <v>15</v>
      </c>
      <c r="D3369" t="s">
        <v>27</v>
      </c>
      <c r="E3369">
        <v>1115.55</v>
      </c>
      <c r="F3369">
        <v>123.95</v>
      </c>
      <c r="G3369" t="s">
        <v>83</v>
      </c>
      <c r="H3369">
        <v>1</v>
      </c>
      <c r="I3369">
        <v>8</v>
      </c>
      <c r="J3369" s="6">
        <v>43647</v>
      </c>
      <c r="K3369" s="7">
        <v>43647</v>
      </c>
      <c r="L3369" t="s">
        <v>11</v>
      </c>
    </row>
    <row r="3370" spans="1:12" x14ac:dyDescent="0.3">
      <c r="A3370" t="s">
        <v>4</v>
      </c>
      <c r="B3370" t="s">
        <v>69</v>
      </c>
      <c r="C3370" t="s">
        <v>15</v>
      </c>
      <c r="D3370" t="s">
        <v>27</v>
      </c>
      <c r="E3370">
        <v>6816.91</v>
      </c>
      <c r="F3370">
        <v>3444.31</v>
      </c>
      <c r="G3370" t="s">
        <v>83</v>
      </c>
      <c r="H3370">
        <v>1</v>
      </c>
      <c r="I3370">
        <v>8</v>
      </c>
      <c r="J3370" s="6">
        <v>43647</v>
      </c>
      <c r="K3370" s="7">
        <v>43647</v>
      </c>
      <c r="L3370" t="s">
        <v>8</v>
      </c>
    </row>
    <row r="3371" spans="1:12" x14ac:dyDescent="0.3">
      <c r="A3371" t="s">
        <v>3</v>
      </c>
      <c r="B3371" t="s">
        <v>66</v>
      </c>
      <c r="C3371" t="s">
        <v>16</v>
      </c>
      <c r="D3371" t="s">
        <v>27</v>
      </c>
      <c r="E3371">
        <v>5319.53</v>
      </c>
      <c r="F3371">
        <v>1618.99</v>
      </c>
      <c r="G3371" t="s">
        <v>83</v>
      </c>
      <c r="H3371">
        <v>1</v>
      </c>
      <c r="I3371">
        <v>2</v>
      </c>
      <c r="J3371" s="6">
        <v>43647</v>
      </c>
      <c r="K3371" s="7">
        <v>43647</v>
      </c>
      <c r="L3371" t="s">
        <v>11</v>
      </c>
    </row>
    <row r="3372" spans="1:12" x14ac:dyDescent="0.3">
      <c r="A3372" t="s">
        <v>5</v>
      </c>
      <c r="B3372" t="s">
        <v>63</v>
      </c>
      <c r="C3372" t="s">
        <v>15</v>
      </c>
      <c r="D3372" t="s">
        <v>27</v>
      </c>
      <c r="E3372">
        <v>6732.16</v>
      </c>
      <c r="F3372">
        <v>3029.44</v>
      </c>
      <c r="G3372" t="s">
        <v>83</v>
      </c>
      <c r="H3372">
        <v>1</v>
      </c>
      <c r="I3372">
        <v>10</v>
      </c>
      <c r="J3372" s="6">
        <v>43647</v>
      </c>
      <c r="K3372" s="7">
        <v>43647</v>
      </c>
      <c r="L3372" t="s">
        <v>10</v>
      </c>
    </row>
    <row r="3373" spans="1:12" x14ac:dyDescent="0.3">
      <c r="A3373" t="s">
        <v>2</v>
      </c>
      <c r="B3373" t="s">
        <v>65</v>
      </c>
      <c r="C3373" t="s">
        <v>16</v>
      </c>
      <c r="D3373" t="s">
        <v>27</v>
      </c>
      <c r="E3373">
        <v>6213.31</v>
      </c>
      <c r="F3373">
        <v>3174.19</v>
      </c>
      <c r="G3373" t="s">
        <v>83</v>
      </c>
      <c r="H3373">
        <v>1</v>
      </c>
      <c r="I3373">
        <v>3</v>
      </c>
      <c r="J3373" s="6">
        <v>43647</v>
      </c>
      <c r="K3373" s="7">
        <v>43647</v>
      </c>
      <c r="L3373" t="s">
        <v>12</v>
      </c>
    </row>
    <row r="3374" spans="1:12" x14ac:dyDescent="0.3">
      <c r="A3374" t="s">
        <v>3</v>
      </c>
      <c r="B3374" t="s">
        <v>63</v>
      </c>
      <c r="C3374" t="s">
        <v>16</v>
      </c>
      <c r="D3374" t="s">
        <v>27</v>
      </c>
      <c r="E3374">
        <v>4341.6000000000004</v>
      </c>
      <c r="F3374">
        <v>289.44</v>
      </c>
      <c r="G3374" t="s">
        <v>83</v>
      </c>
      <c r="H3374">
        <v>1</v>
      </c>
      <c r="I3374">
        <v>6</v>
      </c>
      <c r="J3374" s="6">
        <v>43647</v>
      </c>
      <c r="K3374" s="7">
        <v>43647</v>
      </c>
      <c r="L3374" t="s">
        <v>10</v>
      </c>
    </row>
    <row r="3375" spans="1:12" x14ac:dyDescent="0.3">
      <c r="A3375" t="s">
        <v>2</v>
      </c>
      <c r="B3375" t="s">
        <v>66</v>
      </c>
      <c r="C3375" t="s">
        <v>15</v>
      </c>
      <c r="D3375" t="s">
        <v>27</v>
      </c>
      <c r="E3375">
        <v>6861.47</v>
      </c>
      <c r="F3375">
        <v>1227.8699999999999</v>
      </c>
      <c r="G3375" t="s">
        <v>83</v>
      </c>
      <c r="H3375">
        <v>1</v>
      </c>
      <c r="I3375">
        <v>8</v>
      </c>
      <c r="J3375" s="6">
        <v>43648</v>
      </c>
      <c r="K3375" s="7">
        <v>43647</v>
      </c>
      <c r="L3375" t="s">
        <v>11</v>
      </c>
    </row>
    <row r="3376" spans="1:12" x14ac:dyDescent="0.3">
      <c r="A3376" t="s">
        <v>2</v>
      </c>
      <c r="B3376" t="s">
        <v>63</v>
      </c>
      <c r="C3376" t="s">
        <v>16</v>
      </c>
      <c r="D3376" t="s">
        <v>27</v>
      </c>
      <c r="E3376">
        <v>5384.79</v>
      </c>
      <c r="F3376">
        <v>1974.42</v>
      </c>
      <c r="G3376" t="s">
        <v>83</v>
      </c>
      <c r="H3376">
        <v>1</v>
      </c>
      <c r="I3376">
        <v>6</v>
      </c>
      <c r="J3376" s="6">
        <v>43648</v>
      </c>
      <c r="K3376" s="7">
        <v>43647</v>
      </c>
      <c r="L3376" t="s">
        <v>10</v>
      </c>
    </row>
    <row r="3377" spans="1:12" x14ac:dyDescent="0.3">
      <c r="A3377" t="s">
        <v>2</v>
      </c>
      <c r="B3377" t="s">
        <v>63</v>
      </c>
      <c r="C3377" t="s">
        <v>15</v>
      </c>
      <c r="D3377" t="s">
        <v>27</v>
      </c>
      <c r="E3377">
        <v>5524.82</v>
      </c>
      <c r="F3377">
        <v>639.73</v>
      </c>
      <c r="G3377" t="s">
        <v>83</v>
      </c>
      <c r="H3377">
        <v>1</v>
      </c>
      <c r="I3377">
        <v>8</v>
      </c>
      <c r="J3377" s="6">
        <v>43648</v>
      </c>
      <c r="K3377" s="7">
        <v>43647</v>
      </c>
      <c r="L3377" t="s">
        <v>10</v>
      </c>
    </row>
    <row r="3378" spans="1:12" x14ac:dyDescent="0.3">
      <c r="A3378" t="s">
        <v>4</v>
      </c>
      <c r="B3378" t="s">
        <v>66</v>
      </c>
      <c r="C3378" t="s">
        <v>16</v>
      </c>
      <c r="D3378" t="s">
        <v>27</v>
      </c>
      <c r="E3378">
        <v>7863.12</v>
      </c>
      <c r="F3378">
        <v>2795.76</v>
      </c>
      <c r="G3378" t="s">
        <v>83</v>
      </c>
      <c r="H3378">
        <v>1</v>
      </c>
      <c r="I3378">
        <v>7</v>
      </c>
      <c r="J3378" s="6">
        <v>43648</v>
      </c>
      <c r="K3378" s="7">
        <v>43647</v>
      </c>
      <c r="L3378" t="s">
        <v>11</v>
      </c>
    </row>
    <row r="3379" spans="1:12" x14ac:dyDescent="0.3">
      <c r="A3379" t="s">
        <v>3</v>
      </c>
      <c r="B3379" t="s">
        <v>63</v>
      </c>
      <c r="C3379" t="s">
        <v>15</v>
      </c>
      <c r="D3379" t="s">
        <v>27</v>
      </c>
      <c r="E3379">
        <v>2428.08</v>
      </c>
      <c r="F3379">
        <v>273.14999999999998</v>
      </c>
      <c r="G3379" t="s">
        <v>83</v>
      </c>
      <c r="H3379">
        <v>1</v>
      </c>
      <c r="I3379">
        <v>8</v>
      </c>
      <c r="J3379" s="6">
        <v>43648</v>
      </c>
      <c r="K3379" s="7">
        <v>43647</v>
      </c>
      <c r="L3379" t="s">
        <v>10</v>
      </c>
    </row>
    <row r="3380" spans="1:12" x14ac:dyDescent="0.3">
      <c r="A3380" t="s">
        <v>3</v>
      </c>
      <c r="B3380" t="s">
        <v>65</v>
      </c>
      <c r="C3380" t="s">
        <v>15</v>
      </c>
      <c r="D3380" t="s">
        <v>27</v>
      </c>
      <c r="E3380">
        <v>5196.25</v>
      </c>
      <c r="F3380">
        <v>1637.95</v>
      </c>
      <c r="G3380" t="s">
        <v>83</v>
      </c>
      <c r="H3380">
        <v>1</v>
      </c>
      <c r="I3380">
        <v>8</v>
      </c>
      <c r="J3380" s="6">
        <v>43648</v>
      </c>
      <c r="K3380" s="7">
        <v>43647</v>
      </c>
      <c r="L3380" t="s">
        <v>12</v>
      </c>
    </row>
    <row r="3381" spans="1:12" x14ac:dyDescent="0.3">
      <c r="A3381" t="s">
        <v>5</v>
      </c>
      <c r="B3381" t="s">
        <v>63</v>
      </c>
      <c r="C3381" t="s">
        <v>15</v>
      </c>
      <c r="D3381" t="s">
        <v>27</v>
      </c>
      <c r="E3381">
        <v>2305.34</v>
      </c>
      <c r="F3381">
        <v>476.1</v>
      </c>
      <c r="G3381" t="s">
        <v>83</v>
      </c>
      <c r="H3381">
        <v>1</v>
      </c>
      <c r="I3381">
        <v>10</v>
      </c>
      <c r="J3381" s="6">
        <v>43648</v>
      </c>
      <c r="K3381" s="7">
        <v>43647</v>
      </c>
      <c r="L3381" t="s">
        <v>10</v>
      </c>
    </row>
    <row r="3382" spans="1:12" x14ac:dyDescent="0.3">
      <c r="A3382" t="s">
        <v>2</v>
      </c>
      <c r="B3382" t="s">
        <v>63</v>
      </c>
      <c r="C3382" t="s">
        <v>16</v>
      </c>
      <c r="D3382" t="s">
        <v>27</v>
      </c>
      <c r="E3382">
        <v>10934.4</v>
      </c>
      <c r="F3382">
        <v>-546.72</v>
      </c>
      <c r="G3382" t="s">
        <v>83</v>
      </c>
      <c r="H3382">
        <v>1</v>
      </c>
      <c r="I3382">
        <v>2</v>
      </c>
      <c r="J3382" s="6">
        <v>43648</v>
      </c>
      <c r="K3382" s="7">
        <v>43647</v>
      </c>
      <c r="L3382" t="s">
        <v>10</v>
      </c>
    </row>
    <row r="3383" spans="1:12" x14ac:dyDescent="0.3">
      <c r="A3383" t="s">
        <v>3</v>
      </c>
      <c r="B3383" t="s">
        <v>66</v>
      </c>
      <c r="C3383" t="s">
        <v>16</v>
      </c>
      <c r="D3383" t="s">
        <v>27</v>
      </c>
      <c r="E3383">
        <v>1145.7</v>
      </c>
      <c r="F3383">
        <v>190.95</v>
      </c>
      <c r="G3383" t="s">
        <v>83</v>
      </c>
      <c r="H3383">
        <v>1</v>
      </c>
      <c r="I3383">
        <v>4</v>
      </c>
      <c r="J3383" s="6">
        <v>43648</v>
      </c>
      <c r="K3383" s="7">
        <v>43647</v>
      </c>
      <c r="L3383" t="s">
        <v>11</v>
      </c>
    </row>
    <row r="3384" spans="1:12" x14ac:dyDescent="0.3">
      <c r="A3384" t="s">
        <v>4</v>
      </c>
      <c r="B3384" t="s">
        <v>65</v>
      </c>
      <c r="C3384" t="s">
        <v>15</v>
      </c>
      <c r="D3384" t="s">
        <v>27</v>
      </c>
      <c r="E3384">
        <v>4145.96</v>
      </c>
      <c r="F3384">
        <v>1463.28</v>
      </c>
      <c r="G3384" t="s">
        <v>83</v>
      </c>
      <c r="H3384">
        <v>1</v>
      </c>
      <c r="I3384">
        <v>8</v>
      </c>
      <c r="J3384" s="6">
        <v>43648</v>
      </c>
      <c r="K3384" s="7">
        <v>43647</v>
      </c>
      <c r="L3384" t="s">
        <v>12</v>
      </c>
    </row>
    <row r="3385" spans="1:12" x14ac:dyDescent="0.3">
      <c r="A3385" t="s">
        <v>3</v>
      </c>
      <c r="B3385" t="s">
        <v>65</v>
      </c>
      <c r="C3385" t="s">
        <v>15</v>
      </c>
      <c r="D3385" t="s">
        <v>27</v>
      </c>
      <c r="E3385">
        <v>2755.71</v>
      </c>
      <c r="F3385">
        <v>1010.43</v>
      </c>
      <c r="G3385" t="s">
        <v>83</v>
      </c>
      <c r="H3385">
        <v>1</v>
      </c>
      <c r="I3385">
        <v>9</v>
      </c>
      <c r="J3385" s="6">
        <v>43648</v>
      </c>
      <c r="K3385" s="7">
        <v>43647</v>
      </c>
      <c r="L3385" t="s">
        <v>12</v>
      </c>
    </row>
    <row r="3386" spans="1:12" x14ac:dyDescent="0.3">
      <c r="A3386" t="s">
        <v>2</v>
      </c>
      <c r="B3386" t="s">
        <v>69</v>
      </c>
      <c r="C3386" t="s">
        <v>16</v>
      </c>
      <c r="D3386" t="s">
        <v>27</v>
      </c>
      <c r="E3386">
        <v>15615.69</v>
      </c>
      <c r="F3386">
        <v>8267.1299999999992</v>
      </c>
      <c r="G3386" t="s">
        <v>83</v>
      </c>
      <c r="H3386">
        <v>1</v>
      </c>
      <c r="I3386">
        <v>7</v>
      </c>
      <c r="J3386" s="6">
        <v>43648</v>
      </c>
      <c r="K3386" s="7">
        <v>43647</v>
      </c>
      <c r="L3386" t="s">
        <v>8</v>
      </c>
    </row>
    <row r="3387" spans="1:12" x14ac:dyDescent="0.3">
      <c r="A3387" t="s">
        <v>3</v>
      </c>
      <c r="B3387" t="s">
        <v>63</v>
      </c>
      <c r="C3387" t="s">
        <v>16</v>
      </c>
      <c r="D3387" t="s">
        <v>27</v>
      </c>
      <c r="E3387">
        <v>159.12</v>
      </c>
      <c r="F3387">
        <v>16.75</v>
      </c>
      <c r="G3387" t="s">
        <v>83</v>
      </c>
      <c r="H3387">
        <v>1</v>
      </c>
      <c r="I3387">
        <v>7</v>
      </c>
      <c r="J3387" s="6">
        <v>43648</v>
      </c>
      <c r="K3387" s="7">
        <v>43647</v>
      </c>
      <c r="L3387" t="s">
        <v>10</v>
      </c>
    </row>
    <row r="3388" spans="1:12" x14ac:dyDescent="0.3">
      <c r="A3388" t="s">
        <v>4</v>
      </c>
      <c r="B3388" t="s">
        <v>66</v>
      </c>
      <c r="C3388" t="s">
        <v>16</v>
      </c>
      <c r="D3388" t="s">
        <v>27</v>
      </c>
      <c r="E3388">
        <v>20365.32</v>
      </c>
      <c r="F3388">
        <v>958.38</v>
      </c>
      <c r="G3388" t="s">
        <v>83</v>
      </c>
      <c r="H3388">
        <v>1</v>
      </c>
      <c r="I3388">
        <v>2</v>
      </c>
      <c r="J3388" s="6">
        <v>43648</v>
      </c>
      <c r="K3388" s="7">
        <v>43647</v>
      </c>
      <c r="L3388" t="s">
        <v>11</v>
      </c>
    </row>
    <row r="3389" spans="1:12" x14ac:dyDescent="0.3">
      <c r="A3389" t="s">
        <v>3</v>
      </c>
      <c r="B3389" t="s">
        <v>66</v>
      </c>
      <c r="C3389" t="s">
        <v>16</v>
      </c>
      <c r="D3389" t="s">
        <v>27</v>
      </c>
      <c r="E3389">
        <v>5065.2</v>
      </c>
      <c r="F3389">
        <v>2138.65</v>
      </c>
      <c r="G3389" t="s">
        <v>83</v>
      </c>
      <c r="H3389">
        <v>1</v>
      </c>
      <c r="I3389">
        <v>1</v>
      </c>
      <c r="J3389" s="6">
        <v>43648</v>
      </c>
      <c r="K3389" s="7">
        <v>43647</v>
      </c>
      <c r="L3389" t="s">
        <v>11</v>
      </c>
    </row>
    <row r="3390" spans="1:12" x14ac:dyDescent="0.3">
      <c r="A3390" t="s">
        <v>2</v>
      </c>
      <c r="B3390" t="s">
        <v>63</v>
      </c>
      <c r="C3390" t="s">
        <v>16</v>
      </c>
      <c r="D3390" t="s">
        <v>27</v>
      </c>
      <c r="E3390">
        <v>3199.12</v>
      </c>
      <c r="F3390">
        <v>660.7</v>
      </c>
      <c r="G3390" t="s">
        <v>83</v>
      </c>
      <c r="H3390">
        <v>1</v>
      </c>
      <c r="I3390">
        <v>1</v>
      </c>
      <c r="J3390" s="6">
        <v>43648</v>
      </c>
      <c r="K3390" s="7">
        <v>43647</v>
      </c>
      <c r="L3390" t="s">
        <v>10</v>
      </c>
    </row>
    <row r="3391" spans="1:12" x14ac:dyDescent="0.3">
      <c r="A3391" t="s">
        <v>4</v>
      </c>
      <c r="B3391" t="s">
        <v>65</v>
      </c>
      <c r="C3391" t="s">
        <v>16</v>
      </c>
      <c r="D3391" t="s">
        <v>27</v>
      </c>
      <c r="E3391">
        <v>955.42</v>
      </c>
      <c r="F3391">
        <v>145.38999999999999</v>
      </c>
      <c r="G3391" t="s">
        <v>83</v>
      </c>
      <c r="H3391">
        <v>1</v>
      </c>
      <c r="I3391">
        <v>7</v>
      </c>
      <c r="J3391" s="6">
        <v>43648</v>
      </c>
      <c r="K3391" s="7">
        <v>43647</v>
      </c>
      <c r="L3391" t="s">
        <v>12</v>
      </c>
    </row>
    <row r="3392" spans="1:12" x14ac:dyDescent="0.3">
      <c r="A3392" t="s">
        <v>4</v>
      </c>
      <c r="B3392" t="s">
        <v>65</v>
      </c>
      <c r="C3392" t="s">
        <v>15</v>
      </c>
      <c r="D3392" t="s">
        <v>27</v>
      </c>
      <c r="E3392">
        <v>771.84</v>
      </c>
      <c r="F3392">
        <v>231.56</v>
      </c>
      <c r="G3392" t="s">
        <v>83</v>
      </c>
      <c r="H3392">
        <v>1</v>
      </c>
      <c r="I3392">
        <v>10</v>
      </c>
      <c r="J3392" s="6">
        <v>43649</v>
      </c>
      <c r="K3392" s="7">
        <v>43647</v>
      </c>
      <c r="L3392" t="s">
        <v>12</v>
      </c>
    </row>
    <row r="3393" spans="1:12" x14ac:dyDescent="0.3">
      <c r="A3393" t="s">
        <v>4</v>
      </c>
      <c r="B3393" t="s">
        <v>63</v>
      </c>
      <c r="C3393" t="s">
        <v>15</v>
      </c>
      <c r="D3393" t="s">
        <v>27</v>
      </c>
      <c r="E3393">
        <v>10404.76</v>
      </c>
      <c r="F3393">
        <v>4773.96</v>
      </c>
      <c r="G3393" t="s">
        <v>83</v>
      </c>
      <c r="H3393">
        <v>1</v>
      </c>
      <c r="I3393">
        <v>9</v>
      </c>
      <c r="J3393" s="6">
        <v>43649</v>
      </c>
      <c r="K3393" s="7">
        <v>43647</v>
      </c>
      <c r="L3393" t="s">
        <v>10</v>
      </c>
    </row>
    <row r="3394" spans="1:12" x14ac:dyDescent="0.3">
      <c r="A3394" t="s">
        <v>4</v>
      </c>
      <c r="B3394" t="s">
        <v>66</v>
      </c>
      <c r="C3394" t="s">
        <v>16</v>
      </c>
      <c r="D3394" t="s">
        <v>27</v>
      </c>
      <c r="E3394">
        <v>2692.39</v>
      </c>
      <c r="F3394">
        <v>1247</v>
      </c>
      <c r="G3394" t="s">
        <v>83</v>
      </c>
      <c r="H3394">
        <v>1</v>
      </c>
      <c r="I3394">
        <v>6</v>
      </c>
      <c r="J3394" s="6">
        <v>43649</v>
      </c>
      <c r="K3394" s="7">
        <v>43647</v>
      </c>
      <c r="L3394" t="s">
        <v>11</v>
      </c>
    </row>
    <row r="3395" spans="1:12" x14ac:dyDescent="0.3">
      <c r="A3395" t="s">
        <v>5</v>
      </c>
      <c r="B3395" t="s">
        <v>65</v>
      </c>
      <c r="C3395" t="s">
        <v>16</v>
      </c>
      <c r="D3395" t="s">
        <v>27</v>
      </c>
      <c r="E3395">
        <v>14972.36</v>
      </c>
      <c r="F3395">
        <v>8299.89</v>
      </c>
      <c r="G3395" t="s">
        <v>83</v>
      </c>
      <c r="H3395">
        <v>1</v>
      </c>
      <c r="I3395">
        <v>1</v>
      </c>
      <c r="J3395" s="6">
        <v>43649</v>
      </c>
      <c r="K3395" s="7">
        <v>43647</v>
      </c>
      <c r="L3395" t="s">
        <v>12</v>
      </c>
    </row>
    <row r="3396" spans="1:12" x14ac:dyDescent="0.3">
      <c r="A3396" t="s">
        <v>5</v>
      </c>
      <c r="B3396" t="s">
        <v>65</v>
      </c>
      <c r="C3396" t="s">
        <v>16</v>
      </c>
      <c r="D3396" t="s">
        <v>27</v>
      </c>
      <c r="E3396">
        <v>1270.99</v>
      </c>
      <c r="F3396">
        <v>-199.73</v>
      </c>
      <c r="G3396" t="s">
        <v>83</v>
      </c>
      <c r="H3396">
        <v>1</v>
      </c>
      <c r="I3396">
        <v>7</v>
      </c>
      <c r="J3396" s="6">
        <v>43649</v>
      </c>
      <c r="K3396" s="7">
        <v>43647</v>
      </c>
      <c r="L3396" t="s">
        <v>12</v>
      </c>
    </row>
    <row r="3397" spans="1:12" x14ac:dyDescent="0.3">
      <c r="A3397" t="s">
        <v>4</v>
      </c>
      <c r="B3397" t="s">
        <v>70</v>
      </c>
      <c r="C3397" t="s">
        <v>15</v>
      </c>
      <c r="D3397" t="s">
        <v>27</v>
      </c>
      <c r="E3397">
        <v>506.52</v>
      </c>
      <c r="F3397">
        <v>208.23</v>
      </c>
      <c r="G3397" t="s">
        <v>83</v>
      </c>
      <c r="H3397">
        <v>1</v>
      </c>
      <c r="I3397">
        <v>8</v>
      </c>
      <c r="J3397" s="6">
        <v>43649</v>
      </c>
      <c r="K3397" s="7">
        <v>43647</v>
      </c>
      <c r="L3397" t="s">
        <v>9</v>
      </c>
    </row>
    <row r="3398" spans="1:12" x14ac:dyDescent="0.3">
      <c r="A3398" t="s">
        <v>3</v>
      </c>
      <c r="B3398" t="s">
        <v>65</v>
      </c>
      <c r="C3398" t="s">
        <v>16</v>
      </c>
      <c r="D3398" t="s">
        <v>27</v>
      </c>
      <c r="E3398">
        <v>1972.48</v>
      </c>
      <c r="F3398">
        <v>961.58</v>
      </c>
      <c r="G3398" t="s">
        <v>83</v>
      </c>
      <c r="H3398">
        <v>1</v>
      </c>
      <c r="I3398">
        <v>3</v>
      </c>
      <c r="J3398" s="6">
        <v>43649</v>
      </c>
      <c r="K3398" s="7">
        <v>43647</v>
      </c>
      <c r="L3398" t="s">
        <v>12</v>
      </c>
    </row>
    <row r="3399" spans="1:12" x14ac:dyDescent="0.3">
      <c r="A3399" t="s">
        <v>4</v>
      </c>
      <c r="B3399" t="s">
        <v>66</v>
      </c>
      <c r="C3399" t="s">
        <v>16</v>
      </c>
      <c r="D3399" t="s">
        <v>27</v>
      </c>
      <c r="E3399">
        <v>4499.72</v>
      </c>
      <c r="F3399">
        <v>2005.32</v>
      </c>
      <c r="G3399" t="s">
        <v>83</v>
      </c>
      <c r="H3399">
        <v>1</v>
      </c>
      <c r="I3399">
        <v>4</v>
      </c>
      <c r="J3399" s="6">
        <v>43649</v>
      </c>
      <c r="K3399" s="7">
        <v>43647</v>
      </c>
      <c r="L3399" t="s">
        <v>11</v>
      </c>
    </row>
    <row r="3400" spans="1:12" x14ac:dyDescent="0.3">
      <c r="A3400" t="s">
        <v>3</v>
      </c>
      <c r="B3400" t="s">
        <v>65</v>
      </c>
      <c r="C3400" t="s">
        <v>16</v>
      </c>
      <c r="D3400" t="s">
        <v>27</v>
      </c>
      <c r="E3400">
        <v>4455.5</v>
      </c>
      <c r="F3400">
        <v>797.3</v>
      </c>
      <c r="G3400" t="s">
        <v>83</v>
      </c>
      <c r="H3400">
        <v>1</v>
      </c>
      <c r="I3400">
        <v>2</v>
      </c>
      <c r="J3400" s="6">
        <v>43650</v>
      </c>
      <c r="K3400" s="7">
        <v>43647</v>
      </c>
      <c r="L3400" t="s">
        <v>12</v>
      </c>
    </row>
    <row r="3401" spans="1:12" x14ac:dyDescent="0.3">
      <c r="A3401" t="s">
        <v>3</v>
      </c>
      <c r="B3401" t="s">
        <v>63</v>
      </c>
      <c r="C3401" t="s">
        <v>15</v>
      </c>
      <c r="D3401" t="s">
        <v>27</v>
      </c>
      <c r="E3401">
        <v>939.67</v>
      </c>
      <c r="F3401">
        <v>497.47</v>
      </c>
      <c r="G3401" t="s">
        <v>83</v>
      </c>
      <c r="H3401">
        <v>1</v>
      </c>
      <c r="I3401">
        <v>9</v>
      </c>
      <c r="J3401" s="6">
        <v>43650</v>
      </c>
      <c r="K3401" s="7">
        <v>43647</v>
      </c>
      <c r="L3401" t="s">
        <v>10</v>
      </c>
    </row>
    <row r="3402" spans="1:12" x14ac:dyDescent="0.3">
      <c r="A3402" t="s">
        <v>4</v>
      </c>
      <c r="B3402" t="s">
        <v>69</v>
      </c>
      <c r="C3402" t="s">
        <v>16</v>
      </c>
      <c r="D3402" t="s">
        <v>27</v>
      </c>
      <c r="E3402">
        <v>12697.84</v>
      </c>
      <c r="F3402">
        <v>4002.59</v>
      </c>
      <c r="G3402" t="s">
        <v>83</v>
      </c>
      <c r="H3402">
        <v>1</v>
      </c>
      <c r="I3402">
        <v>7</v>
      </c>
      <c r="J3402" s="6">
        <v>43650</v>
      </c>
      <c r="K3402" s="7">
        <v>43647</v>
      </c>
      <c r="L3402" t="s">
        <v>8</v>
      </c>
    </row>
    <row r="3403" spans="1:12" x14ac:dyDescent="0.3">
      <c r="A3403" t="s">
        <v>4</v>
      </c>
      <c r="B3403" t="s">
        <v>67</v>
      </c>
      <c r="C3403" t="s">
        <v>16</v>
      </c>
      <c r="D3403" t="s">
        <v>27</v>
      </c>
      <c r="E3403">
        <v>254.6</v>
      </c>
      <c r="F3403">
        <v>120.6</v>
      </c>
      <c r="G3403" t="s">
        <v>83</v>
      </c>
      <c r="H3403">
        <v>1</v>
      </c>
      <c r="I3403">
        <v>6</v>
      </c>
      <c r="J3403" s="6">
        <v>43650</v>
      </c>
      <c r="K3403" s="7">
        <v>43647</v>
      </c>
      <c r="L3403" t="s">
        <v>13</v>
      </c>
    </row>
    <row r="3404" spans="1:12" x14ac:dyDescent="0.3">
      <c r="A3404" t="s">
        <v>3</v>
      </c>
      <c r="B3404" t="s">
        <v>70</v>
      </c>
      <c r="C3404" t="s">
        <v>16</v>
      </c>
      <c r="D3404" t="s">
        <v>27</v>
      </c>
      <c r="E3404">
        <v>7851.06</v>
      </c>
      <c r="F3404">
        <v>959.56</v>
      </c>
      <c r="G3404" t="s">
        <v>83</v>
      </c>
      <c r="H3404">
        <v>1</v>
      </c>
      <c r="I3404">
        <v>5</v>
      </c>
      <c r="J3404" s="6">
        <v>43650</v>
      </c>
      <c r="K3404" s="7">
        <v>43647</v>
      </c>
      <c r="L3404" t="s">
        <v>9</v>
      </c>
    </row>
    <row r="3405" spans="1:12" x14ac:dyDescent="0.3">
      <c r="A3405" t="s">
        <v>4</v>
      </c>
      <c r="B3405" t="s">
        <v>65</v>
      </c>
      <c r="C3405" t="s">
        <v>16</v>
      </c>
      <c r="D3405" t="s">
        <v>27</v>
      </c>
      <c r="E3405">
        <v>2584.19</v>
      </c>
      <c r="F3405">
        <v>1142.48</v>
      </c>
      <c r="G3405" t="s">
        <v>83</v>
      </c>
      <c r="H3405">
        <v>1</v>
      </c>
      <c r="I3405">
        <v>1</v>
      </c>
      <c r="J3405" s="6">
        <v>43651</v>
      </c>
      <c r="K3405" s="7">
        <v>43647</v>
      </c>
      <c r="L3405" t="s">
        <v>12</v>
      </c>
    </row>
    <row r="3406" spans="1:12" x14ac:dyDescent="0.3">
      <c r="A3406" t="s">
        <v>4</v>
      </c>
      <c r="B3406" t="s">
        <v>63</v>
      </c>
      <c r="C3406" t="s">
        <v>15</v>
      </c>
      <c r="D3406" t="s">
        <v>27</v>
      </c>
      <c r="E3406">
        <v>2717.52</v>
      </c>
      <c r="F3406">
        <v>-1132.32</v>
      </c>
      <c r="G3406" t="s">
        <v>83</v>
      </c>
      <c r="H3406">
        <v>1</v>
      </c>
      <c r="I3406">
        <v>9</v>
      </c>
      <c r="J3406" s="6">
        <v>43651</v>
      </c>
      <c r="K3406" s="7">
        <v>43647</v>
      </c>
      <c r="L3406" t="s">
        <v>10</v>
      </c>
    </row>
    <row r="3407" spans="1:12" x14ac:dyDescent="0.3">
      <c r="A3407" t="s">
        <v>4</v>
      </c>
      <c r="B3407" t="s">
        <v>65</v>
      </c>
      <c r="C3407" t="s">
        <v>16</v>
      </c>
      <c r="D3407" t="s">
        <v>27</v>
      </c>
      <c r="E3407">
        <v>1788.23</v>
      </c>
      <c r="F3407">
        <v>799.45</v>
      </c>
      <c r="G3407" t="s">
        <v>83</v>
      </c>
      <c r="H3407">
        <v>1</v>
      </c>
      <c r="I3407">
        <v>5</v>
      </c>
      <c r="J3407" s="6">
        <v>43651</v>
      </c>
      <c r="K3407" s="7">
        <v>43647</v>
      </c>
      <c r="L3407" t="s">
        <v>12</v>
      </c>
    </row>
    <row r="3408" spans="1:12" x14ac:dyDescent="0.3">
      <c r="A3408" t="s">
        <v>3</v>
      </c>
      <c r="B3408" t="s">
        <v>69</v>
      </c>
      <c r="C3408" t="s">
        <v>16</v>
      </c>
      <c r="D3408" t="s">
        <v>27</v>
      </c>
      <c r="E3408">
        <v>2669.28</v>
      </c>
      <c r="F3408">
        <v>1000.98</v>
      </c>
      <c r="G3408" t="s">
        <v>83</v>
      </c>
      <c r="H3408">
        <v>1</v>
      </c>
      <c r="I3408">
        <v>1</v>
      </c>
      <c r="J3408" s="6">
        <v>43651</v>
      </c>
      <c r="K3408" s="7">
        <v>43647</v>
      </c>
      <c r="L3408" t="s">
        <v>8</v>
      </c>
    </row>
    <row r="3409" spans="1:12" x14ac:dyDescent="0.3">
      <c r="A3409" t="s">
        <v>3</v>
      </c>
      <c r="B3409" t="s">
        <v>63</v>
      </c>
      <c r="C3409" t="s">
        <v>15</v>
      </c>
      <c r="D3409" t="s">
        <v>27</v>
      </c>
      <c r="E3409">
        <v>18458.5</v>
      </c>
      <c r="F3409">
        <v>3691.7</v>
      </c>
      <c r="G3409" t="s">
        <v>83</v>
      </c>
      <c r="H3409">
        <v>1</v>
      </c>
      <c r="I3409">
        <v>8</v>
      </c>
      <c r="J3409" s="6">
        <v>43651</v>
      </c>
      <c r="K3409" s="7">
        <v>43647</v>
      </c>
      <c r="L3409" t="s">
        <v>10</v>
      </c>
    </row>
    <row r="3410" spans="1:12" x14ac:dyDescent="0.3">
      <c r="A3410" t="s">
        <v>3</v>
      </c>
      <c r="B3410" t="s">
        <v>69</v>
      </c>
      <c r="C3410" t="s">
        <v>16</v>
      </c>
      <c r="D3410" t="s">
        <v>27</v>
      </c>
      <c r="E3410">
        <v>4462.2</v>
      </c>
      <c r="F3410">
        <v>793.28</v>
      </c>
      <c r="G3410" t="s">
        <v>83</v>
      </c>
      <c r="H3410">
        <v>1</v>
      </c>
      <c r="I3410">
        <v>6</v>
      </c>
      <c r="J3410" s="6">
        <v>43651</v>
      </c>
      <c r="K3410" s="7">
        <v>43647</v>
      </c>
      <c r="L3410" t="s">
        <v>8</v>
      </c>
    </row>
    <row r="3411" spans="1:12" x14ac:dyDescent="0.3">
      <c r="A3411" t="s">
        <v>4</v>
      </c>
      <c r="B3411" t="s">
        <v>63</v>
      </c>
      <c r="C3411" t="s">
        <v>16</v>
      </c>
      <c r="D3411" t="s">
        <v>27</v>
      </c>
      <c r="E3411">
        <v>922.59</v>
      </c>
      <c r="F3411">
        <v>379.89</v>
      </c>
      <c r="G3411" t="s">
        <v>83</v>
      </c>
      <c r="H3411">
        <v>1</v>
      </c>
      <c r="I3411">
        <v>5</v>
      </c>
      <c r="J3411" s="6">
        <v>43651</v>
      </c>
      <c r="K3411" s="7">
        <v>43647</v>
      </c>
      <c r="L3411" t="s">
        <v>10</v>
      </c>
    </row>
    <row r="3412" spans="1:12" x14ac:dyDescent="0.3">
      <c r="A3412" t="s">
        <v>3</v>
      </c>
      <c r="B3412" t="s">
        <v>65</v>
      </c>
      <c r="C3412" t="s">
        <v>16</v>
      </c>
      <c r="D3412" t="s">
        <v>27</v>
      </c>
      <c r="E3412">
        <v>3772.37</v>
      </c>
      <c r="F3412">
        <v>1558.13</v>
      </c>
      <c r="G3412" t="s">
        <v>83</v>
      </c>
      <c r="H3412">
        <v>1</v>
      </c>
      <c r="I3412">
        <v>1</v>
      </c>
      <c r="J3412" s="6">
        <v>43651</v>
      </c>
      <c r="K3412" s="7">
        <v>43647</v>
      </c>
      <c r="L3412" t="s">
        <v>12</v>
      </c>
    </row>
    <row r="3413" spans="1:12" x14ac:dyDescent="0.3">
      <c r="A3413" t="s">
        <v>5</v>
      </c>
      <c r="B3413" t="s">
        <v>66</v>
      </c>
      <c r="C3413" t="s">
        <v>16</v>
      </c>
      <c r="D3413" t="s">
        <v>27</v>
      </c>
      <c r="E3413">
        <v>897.47</v>
      </c>
      <c r="F3413">
        <v>481.8</v>
      </c>
      <c r="G3413" t="s">
        <v>83</v>
      </c>
      <c r="H3413">
        <v>1</v>
      </c>
      <c r="I3413">
        <v>4</v>
      </c>
      <c r="J3413" s="6">
        <v>43651</v>
      </c>
      <c r="K3413" s="7">
        <v>43647</v>
      </c>
      <c r="L3413" t="s">
        <v>11</v>
      </c>
    </row>
    <row r="3414" spans="1:12" x14ac:dyDescent="0.3">
      <c r="A3414" t="s">
        <v>3</v>
      </c>
      <c r="B3414" t="s">
        <v>65</v>
      </c>
      <c r="C3414" t="s">
        <v>15</v>
      </c>
      <c r="D3414" t="s">
        <v>27</v>
      </c>
      <c r="E3414">
        <v>3846.34</v>
      </c>
      <c r="F3414">
        <v>1254.26</v>
      </c>
      <c r="G3414" t="s">
        <v>83</v>
      </c>
      <c r="H3414">
        <v>1</v>
      </c>
      <c r="I3414">
        <v>9</v>
      </c>
      <c r="J3414" s="6">
        <v>43652</v>
      </c>
      <c r="K3414" s="7">
        <v>43647</v>
      </c>
      <c r="L3414" t="s">
        <v>12</v>
      </c>
    </row>
    <row r="3415" spans="1:12" x14ac:dyDescent="0.3">
      <c r="A3415" t="s">
        <v>3</v>
      </c>
      <c r="B3415" t="s">
        <v>69</v>
      </c>
      <c r="C3415" t="s">
        <v>16</v>
      </c>
      <c r="D3415" t="s">
        <v>27</v>
      </c>
      <c r="E3415">
        <v>6265.84</v>
      </c>
      <c r="F3415">
        <v>1879.78</v>
      </c>
      <c r="G3415" t="s">
        <v>83</v>
      </c>
      <c r="H3415">
        <v>1</v>
      </c>
      <c r="I3415">
        <v>1</v>
      </c>
      <c r="J3415" s="6">
        <v>43652</v>
      </c>
      <c r="K3415" s="7">
        <v>43647</v>
      </c>
      <c r="L3415" t="s">
        <v>8</v>
      </c>
    </row>
    <row r="3416" spans="1:12" x14ac:dyDescent="0.3">
      <c r="A3416" t="s">
        <v>4</v>
      </c>
      <c r="B3416" t="s">
        <v>65</v>
      </c>
      <c r="C3416" t="s">
        <v>16</v>
      </c>
      <c r="D3416" t="s">
        <v>27</v>
      </c>
      <c r="E3416">
        <v>5282.28</v>
      </c>
      <c r="F3416">
        <v>2934.6</v>
      </c>
      <c r="G3416" t="s">
        <v>83</v>
      </c>
      <c r="H3416">
        <v>1</v>
      </c>
      <c r="I3416">
        <v>1</v>
      </c>
      <c r="J3416" s="6">
        <v>43652</v>
      </c>
      <c r="K3416" s="7">
        <v>43647</v>
      </c>
      <c r="L3416" t="s">
        <v>12</v>
      </c>
    </row>
    <row r="3417" spans="1:12" x14ac:dyDescent="0.3">
      <c r="A3417" t="s">
        <v>4</v>
      </c>
      <c r="B3417" t="s">
        <v>70</v>
      </c>
      <c r="C3417" t="s">
        <v>15</v>
      </c>
      <c r="D3417" t="s">
        <v>27</v>
      </c>
      <c r="E3417">
        <v>5209.92</v>
      </c>
      <c r="F3417">
        <v>1736.64</v>
      </c>
      <c r="G3417" t="s">
        <v>83</v>
      </c>
      <c r="H3417">
        <v>1</v>
      </c>
      <c r="I3417">
        <v>10</v>
      </c>
      <c r="J3417" s="6">
        <v>43652</v>
      </c>
      <c r="K3417" s="7">
        <v>43647</v>
      </c>
      <c r="L3417" t="s">
        <v>9</v>
      </c>
    </row>
    <row r="3418" spans="1:12" x14ac:dyDescent="0.3">
      <c r="A3418" t="s">
        <v>2</v>
      </c>
      <c r="B3418" t="s">
        <v>66</v>
      </c>
      <c r="C3418" t="s">
        <v>16</v>
      </c>
      <c r="D3418" t="s">
        <v>27</v>
      </c>
      <c r="E3418">
        <v>1000.98</v>
      </c>
      <c r="F3418">
        <v>66.73</v>
      </c>
      <c r="G3418" t="s">
        <v>83</v>
      </c>
      <c r="H3418">
        <v>1</v>
      </c>
      <c r="I3418">
        <v>7</v>
      </c>
      <c r="J3418" s="6">
        <v>43652</v>
      </c>
      <c r="K3418" s="7">
        <v>43647</v>
      </c>
      <c r="L3418" t="s">
        <v>11</v>
      </c>
    </row>
    <row r="3419" spans="1:12" x14ac:dyDescent="0.3">
      <c r="A3419" t="s">
        <v>2</v>
      </c>
      <c r="B3419" t="s">
        <v>70</v>
      </c>
      <c r="C3419" t="s">
        <v>16</v>
      </c>
      <c r="D3419" t="s">
        <v>27</v>
      </c>
      <c r="E3419">
        <v>706.51</v>
      </c>
      <c r="F3419">
        <v>267.74</v>
      </c>
      <c r="G3419" t="s">
        <v>83</v>
      </c>
      <c r="H3419">
        <v>1</v>
      </c>
      <c r="I3419">
        <v>4</v>
      </c>
      <c r="J3419" s="6">
        <v>43652</v>
      </c>
      <c r="K3419" s="7">
        <v>43647</v>
      </c>
      <c r="L3419" t="s">
        <v>9</v>
      </c>
    </row>
    <row r="3420" spans="1:12" x14ac:dyDescent="0.3">
      <c r="A3420" t="s">
        <v>3</v>
      </c>
      <c r="B3420" t="s">
        <v>65</v>
      </c>
      <c r="C3420" t="s">
        <v>16</v>
      </c>
      <c r="D3420" t="s">
        <v>27</v>
      </c>
      <c r="E3420">
        <v>4328.2</v>
      </c>
      <c r="F3420">
        <v>1412.36</v>
      </c>
      <c r="G3420" t="s">
        <v>83</v>
      </c>
      <c r="H3420">
        <v>1</v>
      </c>
      <c r="I3420">
        <v>7</v>
      </c>
      <c r="J3420" s="6">
        <v>43653</v>
      </c>
      <c r="K3420" s="7">
        <v>43647</v>
      </c>
      <c r="L3420" t="s">
        <v>12</v>
      </c>
    </row>
    <row r="3421" spans="1:12" x14ac:dyDescent="0.3">
      <c r="A3421" t="s">
        <v>3</v>
      </c>
      <c r="B3421" t="s">
        <v>63</v>
      </c>
      <c r="C3421" t="s">
        <v>16</v>
      </c>
      <c r="D3421" t="s">
        <v>27</v>
      </c>
      <c r="E3421">
        <v>623.1</v>
      </c>
      <c r="F3421">
        <v>-10.39</v>
      </c>
      <c r="G3421" t="s">
        <v>83</v>
      </c>
      <c r="H3421">
        <v>1</v>
      </c>
      <c r="I3421">
        <v>1</v>
      </c>
      <c r="J3421" s="6">
        <v>43653</v>
      </c>
      <c r="K3421" s="7">
        <v>43647</v>
      </c>
      <c r="L3421" t="s">
        <v>10</v>
      </c>
    </row>
    <row r="3422" spans="1:12" x14ac:dyDescent="0.3">
      <c r="A3422" t="s">
        <v>2</v>
      </c>
      <c r="B3422" t="s">
        <v>63</v>
      </c>
      <c r="C3422" t="s">
        <v>16</v>
      </c>
      <c r="D3422" t="s">
        <v>27</v>
      </c>
      <c r="E3422">
        <v>3074.3</v>
      </c>
      <c r="F3422">
        <v>550.12</v>
      </c>
      <c r="G3422" t="s">
        <v>83</v>
      </c>
      <c r="H3422">
        <v>1</v>
      </c>
      <c r="I3422">
        <v>1</v>
      </c>
      <c r="J3422" s="6">
        <v>43653</v>
      </c>
      <c r="K3422" s="7">
        <v>43647</v>
      </c>
      <c r="L3422" t="s">
        <v>10</v>
      </c>
    </row>
    <row r="3423" spans="1:12" x14ac:dyDescent="0.3">
      <c r="A3423" t="s">
        <v>3</v>
      </c>
      <c r="B3423" t="s">
        <v>63</v>
      </c>
      <c r="C3423" t="s">
        <v>16</v>
      </c>
      <c r="D3423" t="s">
        <v>27</v>
      </c>
      <c r="E3423">
        <v>9948.7000000000007</v>
      </c>
      <c r="F3423">
        <v>3136</v>
      </c>
      <c r="G3423" t="s">
        <v>83</v>
      </c>
      <c r="H3423">
        <v>1</v>
      </c>
      <c r="I3423">
        <v>5</v>
      </c>
      <c r="J3423" s="6">
        <v>43653</v>
      </c>
      <c r="K3423" s="7">
        <v>43647</v>
      </c>
      <c r="L3423" t="s">
        <v>10</v>
      </c>
    </row>
    <row r="3424" spans="1:12" x14ac:dyDescent="0.3">
      <c r="A3424" t="s">
        <v>2</v>
      </c>
      <c r="B3424" t="s">
        <v>63</v>
      </c>
      <c r="C3424" t="s">
        <v>16</v>
      </c>
      <c r="D3424" t="s">
        <v>27</v>
      </c>
      <c r="E3424">
        <v>5609.24</v>
      </c>
      <c r="F3424">
        <v>1890.07</v>
      </c>
      <c r="G3424" t="s">
        <v>83</v>
      </c>
      <c r="H3424">
        <v>1</v>
      </c>
      <c r="I3424">
        <v>1</v>
      </c>
      <c r="J3424" s="6">
        <v>43653</v>
      </c>
      <c r="K3424" s="7">
        <v>43647</v>
      </c>
      <c r="L3424" t="s">
        <v>10</v>
      </c>
    </row>
    <row r="3425" spans="1:12" x14ac:dyDescent="0.3">
      <c r="A3425" t="s">
        <v>5</v>
      </c>
      <c r="B3425" t="s">
        <v>63</v>
      </c>
      <c r="C3425" t="s">
        <v>15</v>
      </c>
      <c r="D3425" t="s">
        <v>27</v>
      </c>
      <c r="E3425">
        <v>2806.96</v>
      </c>
      <c r="F3425">
        <v>1270.51</v>
      </c>
      <c r="G3425" t="s">
        <v>83</v>
      </c>
      <c r="H3425">
        <v>1</v>
      </c>
      <c r="I3425">
        <v>10</v>
      </c>
      <c r="J3425" s="6">
        <v>43653</v>
      </c>
      <c r="K3425" s="7">
        <v>43647</v>
      </c>
      <c r="L3425" t="s">
        <v>10</v>
      </c>
    </row>
    <row r="3426" spans="1:12" x14ac:dyDescent="0.3">
      <c r="A3426" t="s">
        <v>4</v>
      </c>
      <c r="B3426" t="s">
        <v>63</v>
      </c>
      <c r="C3426" t="s">
        <v>15</v>
      </c>
      <c r="D3426" t="s">
        <v>27</v>
      </c>
      <c r="E3426">
        <v>38334.720000000001</v>
      </c>
      <c r="F3426">
        <v>1916.72</v>
      </c>
      <c r="G3426" t="s">
        <v>83</v>
      </c>
      <c r="H3426">
        <v>1</v>
      </c>
      <c r="I3426">
        <v>10</v>
      </c>
      <c r="J3426" s="6">
        <v>43653</v>
      </c>
      <c r="K3426" s="7">
        <v>43647</v>
      </c>
      <c r="L3426" t="s">
        <v>10</v>
      </c>
    </row>
    <row r="3427" spans="1:12" x14ac:dyDescent="0.3">
      <c r="A3427" t="s">
        <v>5</v>
      </c>
      <c r="B3427" t="s">
        <v>70</v>
      </c>
      <c r="C3427" t="s">
        <v>16</v>
      </c>
      <c r="D3427" t="s">
        <v>27</v>
      </c>
      <c r="E3427">
        <v>4401.8999999999996</v>
      </c>
      <c r="F3427">
        <v>1320.55</v>
      </c>
      <c r="G3427" t="s">
        <v>83</v>
      </c>
      <c r="H3427">
        <v>1</v>
      </c>
      <c r="I3427">
        <v>5</v>
      </c>
      <c r="J3427" s="6">
        <v>43653</v>
      </c>
      <c r="K3427" s="7">
        <v>43647</v>
      </c>
      <c r="L3427" t="s">
        <v>9</v>
      </c>
    </row>
    <row r="3428" spans="1:12" x14ac:dyDescent="0.3">
      <c r="A3428" t="s">
        <v>5</v>
      </c>
      <c r="B3428" t="s">
        <v>67</v>
      </c>
      <c r="C3428" t="s">
        <v>16</v>
      </c>
      <c r="D3428" t="s">
        <v>27</v>
      </c>
      <c r="E3428">
        <v>10721.34</v>
      </c>
      <c r="F3428">
        <v>714.77</v>
      </c>
      <c r="G3428" t="s">
        <v>83</v>
      </c>
      <c r="H3428">
        <v>1</v>
      </c>
      <c r="I3428">
        <v>3</v>
      </c>
      <c r="J3428" s="6">
        <v>43653</v>
      </c>
      <c r="K3428" s="7">
        <v>43647</v>
      </c>
      <c r="L3428" t="s">
        <v>13</v>
      </c>
    </row>
    <row r="3429" spans="1:12" x14ac:dyDescent="0.3">
      <c r="A3429" t="s">
        <v>4</v>
      </c>
      <c r="B3429" t="s">
        <v>63</v>
      </c>
      <c r="C3429" t="s">
        <v>15</v>
      </c>
      <c r="D3429" t="s">
        <v>27</v>
      </c>
      <c r="E3429">
        <v>11481.12</v>
      </c>
      <c r="F3429">
        <v>2836.48</v>
      </c>
      <c r="G3429" t="s">
        <v>83</v>
      </c>
      <c r="H3429">
        <v>1</v>
      </c>
      <c r="I3429">
        <v>9</v>
      </c>
      <c r="J3429" s="6">
        <v>43653</v>
      </c>
      <c r="K3429" s="7">
        <v>43647</v>
      </c>
      <c r="L3429" t="s">
        <v>10</v>
      </c>
    </row>
    <row r="3430" spans="1:12" x14ac:dyDescent="0.3">
      <c r="A3430" t="s">
        <v>3</v>
      </c>
      <c r="B3430" t="s">
        <v>63</v>
      </c>
      <c r="C3430" t="s">
        <v>16</v>
      </c>
      <c r="D3430" t="s">
        <v>27</v>
      </c>
      <c r="E3430">
        <v>11775.25</v>
      </c>
      <c r="F3430">
        <v>6445.4</v>
      </c>
      <c r="G3430" t="s">
        <v>83</v>
      </c>
      <c r="H3430">
        <v>1</v>
      </c>
      <c r="I3430">
        <v>3</v>
      </c>
      <c r="J3430" s="6">
        <v>43654</v>
      </c>
      <c r="K3430" s="7">
        <v>43647</v>
      </c>
      <c r="L3430" t="s">
        <v>10</v>
      </c>
    </row>
    <row r="3431" spans="1:12" x14ac:dyDescent="0.3">
      <c r="A3431" t="s">
        <v>5</v>
      </c>
      <c r="B3431" t="s">
        <v>67</v>
      </c>
      <c r="C3431" t="s">
        <v>15</v>
      </c>
      <c r="D3431" t="s">
        <v>27</v>
      </c>
      <c r="E3431">
        <v>1222.08</v>
      </c>
      <c r="F3431">
        <v>167.22</v>
      </c>
      <c r="G3431" t="s">
        <v>83</v>
      </c>
      <c r="H3431">
        <v>1</v>
      </c>
      <c r="I3431">
        <v>8</v>
      </c>
      <c r="J3431" s="6">
        <v>43654</v>
      </c>
      <c r="K3431" s="7">
        <v>43647</v>
      </c>
      <c r="L3431" t="s">
        <v>13</v>
      </c>
    </row>
    <row r="3432" spans="1:12" x14ac:dyDescent="0.3">
      <c r="A3432" t="s">
        <v>4</v>
      </c>
      <c r="B3432" t="s">
        <v>67</v>
      </c>
      <c r="C3432" t="s">
        <v>16</v>
      </c>
      <c r="D3432" t="s">
        <v>27</v>
      </c>
      <c r="E3432">
        <v>7991.76</v>
      </c>
      <c r="F3432">
        <v>1712.52</v>
      </c>
      <c r="G3432" t="s">
        <v>83</v>
      </c>
      <c r="H3432">
        <v>1</v>
      </c>
      <c r="I3432">
        <v>3</v>
      </c>
      <c r="J3432" s="6">
        <v>43654</v>
      </c>
      <c r="K3432" s="7">
        <v>43647</v>
      </c>
      <c r="L3432" t="s">
        <v>13</v>
      </c>
    </row>
    <row r="3433" spans="1:12" x14ac:dyDescent="0.3">
      <c r="A3433" t="s">
        <v>3</v>
      </c>
      <c r="B3433" t="s">
        <v>66</v>
      </c>
      <c r="C3433" t="s">
        <v>16</v>
      </c>
      <c r="D3433" t="s">
        <v>27</v>
      </c>
      <c r="E3433">
        <v>1018.4</v>
      </c>
      <c r="F3433">
        <v>160.80000000000001</v>
      </c>
      <c r="G3433" t="s">
        <v>83</v>
      </c>
      <c r="H3433">
        <v>1</v>
      </c>
      <c r="I3433">
        <v>4</v>
      </c>
      <c r="J3433" s="6">
        <v>43654</v>
      </c>
      <c r="K3433" s="7">
        <v>43647</v>
      </c>
      <c r="L3433" t="s">
        <v>11</v>
      </c>
    </row>
    <row r="3434" spans="1:12" x14ac:dyDescent="0.3">
      <c r="A3434" t="s">
        <v>3</v>
      </c>
      <c r="B3434" t="s">
        <v>67</v>
      </c>
      <c r="C3434" t="s">
        <v>16</v>
      </c>
      <c r="D3434" t="s">
        <v>27</v>
      </c>
      <c r="E3434">
        <v>6013.92</v>
      </c>
      <c r="F3434">
        <v>212.24</v>
      </c>
      <c r="G3434" t="s">
        <v>83</v>
      </c>
      <c r="H3434">
        <v>1</v>
      </c>
      <c r="I3434">
        <v>1</v>
      </c>
      <c r="J3434" s="6">
        <v>43654</v>
      </c>
      <c r="K3434" s="7">
        <v>43647</v>
      </c>
      <c r="L3434" t="s">
        <v>13</v>
      </c>
    </row>
    <row r="3435" spans="1:12" x14ac:dyDescent="0.3">
      <c r="A3435" t="s">
        <v>4</v>
      </c>
      <c r="B3435" t="s">
        <v>63</v>
      </c>
      <c r="C3435" t="s">
        <v>15</v>
      </c>
      <c r="D3435" t="s">
        <v>27</v>
      </c>
      <c r="E3435">
        <v>7049.07</v>
      </c>
      <c r="F3435">
        <v>469.91</v>
      </c>
      <c r="G3435" t="s">
        <v>83</v>
      </c>
      <c r="H3435">
        <v>1</v>
      </c>
      <c r="I3435">
        <v>10</v>
      </c>
      <c r="J3435" s="6">
        <v>43654</v>
      </c>
      <c r="K3435" s="7">
        <v>43647</v>
      </c>
      <c r="L3435" t="s">
        <v>10</v>
      </c>
    </row>
    <row r="3436" spans="1:12" x14ac:dyDescent="0.3">
      <c r="A3436" t="s">
        <v>4</v>
      </c>
      <c r="B3436" t="s">
        <v>67</v>
      </c>
      <c r="C3436" t="s">
        <v>16</v>
      </c>
      <c r="D3436" t="s">
        <v>27</v>
      </c>
      <c r="E3436">
        <v>7273.52</v>
      </c>
      <c r="F3436">
        <v>1423.08</v>
      </c>
      <c r="G3436" t="s">
        <v>83</v>
      </c>
      <c r="H3436">
        <v>1</v>
      </c>
      <c r="I3436">
        <v>6</v>
      </c>
      <c r="J3436" s="6">
        <v>43654</v>
      </c>
      <c r="K3436" s="7">
        <v>43647</v>
      </c>
      <c r="L3436" t="s">
        <v>13</v>
      </c>
    </row>
    <row r="3437" spans="1:12" x14ac:dyDescent="0.3">
      <c r="A3437" t="s">
        <v>3</v>
      </c>
      <c r="B3437" t="s">
        <v>67</v>
      </c>
      <c r="C3437" t="s">
        <v>16</v>
      </c>
      <c r="D3437" t="s">
        <v>27</v>
      </c>
      <c r="E3437">
        <v>28853.55</v>
      </c>
      <c r="F3437">
        <v>11220.8</v>
      </c>
      <c r="G3437" t="s">
        <v>83</v>
      </c>
      <c r="H3437">
        <v>1</v>
      </c>
      <c r="I3437">
        <v>7</v>
      </c>
      <c r="J3437" s="6">
        <v>43655</v>
      </c>
      <c r="K3437" s="7">
        <v>43647</v>
      </c>
      <c r="L3437" t="s">
        <v>13</v>
      </c>
    </row>
    <row r="3438" spans="1:12" x14ac:dyDescent="0.3">
      <c r="A3438" t="s">
        <v>4</v>
      </c>
      <c r="B3438" t="s">
        <v>69</v>
      </c>
      <c r="C3438" t="s">
        <v>15</v>
      </c>
      <c r="D3438" t="s">
        <v>27</v>
      </c>
      <c r="E3438">
        <v>5886.62</v>
      </c>
      <c r="F3438">
        <v>1535.62</v>
      </c>
      <c r="G3438" t="s">
        <v>83</v>
      </c>
      <c r="H3438">
        <v>1</v>
      </c>
      <c r="I3438">
        <v>9</v>
      </c>
      <c r="J3438" s="6">
        <v>43655</v>
      </c>
      <c r="K3438" s="7">
        <v>43647</v>
      </c>
      <c r="L3438" t="s">
        <v>8</v>
      </c>
    </row>
    <row r="3439" spans="1:12" x14ac:dyDescent="0.3">
      <c r="A3439" t="s">
        <v>3</v>
      </c>
      <c r="B3439" t="s">
        <v>70</v>
      </c>
      <c r="C3439" t="s">
        <v>16</v>
      </c>
      <c r="D3439" t="s">
        <v>27</v>
      </c>
      <c r="E3439">
        <v>1998.61</v>
      </c>
      <c r="F3439">
        <v>336.61</v>
      </c>
      <c r="G3439" t="s">
        <v>83</v>
      </c>
      <c r="H3439">
        <v>1</v>
      </c>
      <c r="I3439">
        <v>5</v>
      </c>
      <c r="J3439" s="6">
        <v>43655</v>
      </c>
      <c r="K3439" s="7">
        <v>43647</v>
      </c>
      <c r="L3439" t="s">
        <v>9</v>
      </c>
    </row>
    <row r="3440" spans="1:12" x14ac:dyDescent="0.3">
      <c r="A3440" t="s">
        <v>4</v>
      </c>
      <c r="B3440" t="s">
        <v>63</v>
      </c>
      <c r="C3440" t="s">
        <v>16</v>
      </c>
      <c r="D3440" t="s">
        <v>27</v>
      </c>
      <c r="E3440">
        <v>1794.93</v>
      </c>
      <c r="F3440">
        <v>774.65</v>
      </c>
      <c r="G3440" t="s">
        <v>83</v>
      </c>
      <c r="H3440">
        <v>1</v>
      </c>
      <c r="I3440">
        <v>1</v>
      </c>
      <c r="J3440" s="6">
        <v>43655</v>
      </c>
      <c r="K3440" s="7">
        <v>43647</v>
      </c>
      <c r="L3440" t="s">
        <v>10</v>
      </c>
    </row>
    <row r="3441" spans="1:12" x14ac:dyDescent="0.3">
      <c r="A3441" t="s">
        <v>4</v>
      </c>
      <c r="B3441" t="s">
        <v>65</v>
      </c>
      <c r="C3441" t="s">
        <v>15</v>
      </c>
      <c r="D3441" t="s">
        <v>27</v>
      </c>
      <c r="E3441">
        <v>2049.5300000000002</v>
      </c>
      <c r="F3441">
        <v>992.41</v>
      </c>
      <c r="G3441" t="s">
        <v>83</v>
      </c>
      <c r="H3441">
        <v>1</v>
      </c>
      <c r="I3441">
        <v>10</v>
      </c>
      <c r="J3441" s="6">
        <v>43655</v>
      </c>
      <c r="K3441" s="7">
        <v>43647</v>
      </c>
      <c r="L3441" t="s">
        <v>12</v>
      </c>
    </row>
    <row r="3442" spans="1:12" x14ac:dyDescent="0.3">
      <c r="A3442" t="s">
        <v>4</v>
      </c>
      <c r="B3442" t="s">
        <v>65</v>
      </c>
      <c r="C3442" t="s">
        <v>16</v>
      </c>
      <c r="D3442" t="s">
        <v>27</v>
      </c>
      <c r="E3442">
        <v>4259.8599999999997</v>
      </c>
      <c r="F3442">
        <v>902.08</v>
      </c>
      <c r="G3442" t="s">
        <v>83</v>
      </c>
      <c r="H3442">
        <v>1</v>
      </c>
      <c r="I3442">
        <v>5</v>
      </c>
      <c r="J3442" s="6">
        <v>43655</v>
      </c>
      <c r="K3442" s="7">
        <v>43647</v>
      </c>
      <c r="L3442" t="s">
        <v>12</v>
      </c>
    </row>
    <row r="3443" spans="1:12" x14ac:dyDescent="0.3">
      <c r="A3443" t="s">
        <v>4</v>
      </c>
      <c r="B3443" t="s">
        <v>69</v>
      </c>
      <c r="C3443" t="s">
        <v>16</v>
      </c>
      <c r="D3443" t="s">
        <v>27</v>
      </c>
      <c r="E3443">
        <v>12101.88</v>
      </c>
      <c r="F3443">
        <v>3559.38</v>
      </c>
      <c r="G3443" t="s">
        <v>83</v>
      </c>
      <c r="H3443">
        <v>1</v>
      </c>
      <c r="I3443">
        <v>6</v>
      </c>
      <c r="J3443" s="6">
        <v>43656</v>
      </c>
      <c r="K3443" s="7">
        <v>43647</v>
      </c>
      <c r="L3443" t="s">
        <v>8</v>
      </c>
    </row>
    <row r="3444" spans="1:12" x14ac:dyDescent="0.3">
      <c r="A3444" t="s">
        <v>3</v>
      </c>
      <c r="B3444" t="s">
        <v>66</v>
      </c>
      <c r="C3444" t="s">
        <v>16</v>
      </c>
      <c r="D3444" t="s">
        <v>27</v>
      </c>
      <c r="E3444">
        <v>5282.95</v>
      </c>
      <c r="F3444">
        <v>2391.23</v>
      </c>
      <c r="G3444" t="s">
        <v>83</v>
      </c>
      <c r="H3444">
        <v>1</v>
      </c>
      <c r="I3444">
        <v>1</v>
      </c>
      <c r="J3444" s="6">
        <v>43656</v>
      </c>
      <c r="K3444" s="7">
        <v>43647</v>
      </c>
      <c r="L3444" t="s">
        <v>11</v>
      </c>
    </row>
    <row r="3445" spans="1:12" x14ac:dyDescent="0.3">
      <c r="A3445" t="s">
        <v>2</v>
      </c>
      <c r="B3445" t="s">
        <v>66</v>
      </c>
      <c r="C3445" t="s">
        <v>16</v>
      </c>
      <c r="D3445" t="s">
        <v>27</v>
      </c>
      <c r="E3445">
        <v>15683.36</v>
      </c>
      <c r="F3445">
        <v>6933.71</v>
      </c>
      <c r="G3445" t="s">
        <v>83</v>
      </c>
      <c r="H3445">
        <v>1</v>
      </c>
      <c r="I3445">
        <v>4</v>
      </c>
      <c r="J3445" s="6">
        <v>43656</v>
      </c>
      <c r="K3445" s="7">
        <v>43647</v>
      </c>
      <c r="L3445" t="s">
        <v>11</v>
      </c>
    </row>
    <row r="3446" spans="1:12" x14ac:dyDescent="0.3">
      <c r="A3446" t="s">
        <v>3</v>
      </c>
      <c r="B3446" t="s">
        <v>66</v>
      </c>
      <c r="C3446" t="s">
        <v>16</v>
      </c>
      <c r="D3446" t="s">
        <v>27</v>
      </c>
      <c r="E3446">
        <v>18273.91</v>
      </c>
      <c r="F3446">
        <v>4231.84</v>
      </c>
      <c r="G3446" t="s">
        <v>83</v>
      </c>
      <c r="H3446">
        <v>1</v>
      </c>
      <c r="I3446">
        <v>5</v>
      </c>
      <c r="J3446" s="6">
        <v>43656</v>
      </c>
      <c r="K3446" s="7">
        <v>43647</v>
      </c>
      <c r="L3446" t="s">
        <v>11</v>
      </c>
    </row>
    <row r="3447" spans="1:12" x14ac:dyDescent="0.3">
      <c r="A3447" t="s">
        <v>3</v>
      </c>
      <c r="B3447" t="s">
        <v>67</v>
      </c>
      <c r="C3447" t="s">
        <v>16</v>
      </c>
      <c r="D3447" t="s">
        <v>27</v>
      </c>
      <c r="E3447">
        <v>6176.33</v>
      </c>
      <c r="F3447">
        <v>3356.69</v>
      </c>
      <c r="G3447" t="s">
        <v>83</v>
      </c>
      <c r="H3447">
        <v>1</v>
      </c>
      <c r="I3447">
        <v>3</v>
      </c>
      <c r="J3447" s="6">
        <v>43656</v>
      </c>
      <c r="K3447" s="7">
        <v>43647</v>
      </c>
      <c r="L3447" t="s">
        <v>13</v>
      </c>
    </row>
    <row r="3448" spans="1:12" x14ac:dyDescent="0.3">
      <c r="A3448" t="s">
        <v>2</v>
      </c>
      <c r="B3448" t="s">
        <v>70</v>
      </c>
      <c r="C3448" t="s">
        <v>15</v>
      </c>
      <c r="D3448" t="s">
        <v>27</v>
      </c>
      <c r="E3448">
        <v>9503.2800000000007</v>
      </c>
      <c r="F3448">
        <v>2639.8</v>
      </c>
      <c r="G3448" t="s">
        <v>83</v>
      </c>
      <c r="H3448">
        <v>1</v>
      </c>
      <c r="I3448">
        <v>10</v>
      </c>
      <c r="J3448" s="6">
        <v>43656</v>
      </c>
      <c r="K3448" s="7">
        <v>43647</v>
      </c>
      <c r="L3448" t="s">
        <v>9</v>
      </c>
    </row>
    <row r="3449" spans="1:12" x14ac:dyDescent="0.3">
      <c r="A3449" t="s">
        <v>5</v>
      </c>
      <c r="B3449" t="s">
        <v>66</v>
      </c>
      <c r="C3449" t="s">
        <v>15</v>
      </c>
      <c r="D3449" t="s">
        <v>27</v>
      </c>
      <c r="E3449">
        <v>5979.75</v>
      </c>
      <c r="F3449">
        <v>2110.4699999999998</v>
      </c>
      <c r="G3449" t="s">
        <v>83</v>
      </c>
      <c r="H3449">
        <v>1</v>
      </c>
      <c r="I3449">
        <v>10</v>
      </c>
      <c r="J3449" s="6">
        <v>43656</v>
      </c>
      <c r="K3449" s="7">
        <v>43647</v>
      </c>
      <c r="L3449" t="s">
        <v>11</v>
      </c>
    </row>
    <row r="3450" spans="1:12" x14ac:dyDescent="0.3">
      <c r="A3450" t="s">
        <v>2</v>
      </c>
      <c r="B3450" t="s">
        <v>67</v>
      </c>
      <c r="C3450" t="s">
        <v>16</v>
      </c>
      <c r="D3450" t="s">
        <v>27</v>
      </c>
      <c r="E3450">
        <v>7525.44</v>
      </c>
      <c r="F3450">
        <v>3679.12</v>
      </c>
      <c r="G3450" t="s">
        <v>83</v>
      </c>
      <c r="H3450">
        <v>1</v>
      </c>
      <c r="I3450">
        <v>3</v>
      </c>
      <c r="J3450" s="6">
        <v>43656</v>
      </c>
      <c r="K3450" s="7">
        <v>43647</v>
      </c>
      <c r="L3450" t="s">
        <v>13</v>
      </c>
    </row>
    <row r="3451" spans="1:12" x14ac:dyDescent="0.3">
      <c r="A3451" t="s">
        <v>4</v>
      </c>
      <c r="B3451" t="s">
        <v>65</v>
      </c>
      <c r="C3451" t="s">
        <v>16</v>
      </c>
      <c r="D3451" t="s">
        <v>27</v>
      </c>
      <c r="E3451">
        <v>4869.22</v>
      </c>
      <c r="F3451">
        <v>1691.42</v>
      </c>
      <c r="G3451" t="s">
        <v>83</v>
      </c>
      <c r="H3451">
        <v>1</v>
      </c>
      <c r="I3451">
        <v>1</v>
      </c>
      <c r="J3451" s="6">
        <v>43656</v>
      </c>
      <c r="K3451" s="7">
        <v>43647</v>
      </c>
      <c r="L3451" t="s">
        <v>12</v>
      </c>
    </row>
    <row r="3452" spans="1:12" x14ac:dyDescent="0.3">
      <c r="A3452" t="s">
        <v>3</v>
      </c>
      <c r="B3452" t="s">
        <v>70</v>
      </c>
      <c r="C3452" t="s">
        <v>16</v>
      </c>
      <c r="D3452" t="s">
        <v>27</v>
      </c>
      <c r="E3452">
        <v>29269.62</v>
      </c>
      <c r="F3452">
        <v>7805.22</v>
      </c>
      <c r="G3452" t="s">
        <v>83</v>
      </c>
      <c r="H3452">
        <v>1</v>
      </c>
      <c r="I3452">
        <v>7</v>
      </c>
      <c r="J3452" s="6">
        <v>43656</v>
      </c>
      <c r="K3452" s="7">
        <v>43647</v>
      </c>
      <c r="L3452" t="s">
        <v>9</v>
      </c>
    </row>
    <row r="3453" spans="1:12" x14ac:dyDescent="0.3">
      <c r="A3453" t="s">
        <v>2</v>
      </c>
      <c r="B3453" t="s">
        <v>69</v>
      </c>
      <c r="C3453" t="s">
        <v>16</v>
      </c>
      <c r="D3453" t="s">
        <v>27</v>
      </c>
      <c r="E3453">
        <v>1603.98</v>
      </c>
      <c r="F3453">
        <v>371.44</v>
      </c>
      <c r="G3453" t="s">
        <v>83</v>
      </c>
      <c r="H3453">
        <v>1</v>
      </c>
      <c r="I3453">
        <v>4</v>
      </c>
      <c r="J3453" s="6">
        <v>43657</v>
      </c>
      <c r="K3453" s="7">
        <v>43647</v>
      </c>
      <c r="L3453" t="s">
        <v>8</v>
      </c>
    </row>
    <row r="3454" spans="1:12" x14ac:dyDescent="0.3">
      <c r="A3454" t="s">
        <v>3</v>
      </c>
      <c r="B3454" t="s">
        <v>63</v>
      </c>
      <c r="C3454" t="s">
        <v>16</v>
      </c>
      <c r="D3454" t="s">
        <v>27</v>
      </c>
      <c r="E3454">
        <v>13121.28</v>
      </c>
      <c r="F3454">
        <v>154.36000000000001</v>
      </c>
      <c r="G3454" t="s">
        <v>83</v>
      </c>
      <c r="H3454">
        <v>1</v>
      </c>
      <c r="I3454">
        <v>2</v>
      </c>
      <c r="J3454" s="6">
        <v>43657</v>
      </c>
      <c r="K3454" s="7">
        <v>43647</v>
      </c>
      <c r="L3454" t="s">
        <v>10</v>
      </c>
    </row>
    <row r="3455" spans="1:12" x14ac:dyDescent="0.3">
      <c r="A3455" t="s">
        <v>4</v>
      </c>
      <c r="B3455" t="s">
        <v>66</v>
      </c>
      <c r="C3455" t="s">
        <v>16</v>
      </c>
      <c r="D3455" t="s">
        <v>27</v>
      </c>
      <c r="E3455">
        <v>17939.25</v>
      </c>
      <c r="F3455">
        <v>6777.05</v>
      </c>
      <c r="G3455" t="s">
        <v>83</v>
      </c>
      <c r="H3455">
        <v>1</v>
      </c>
      <c r="I3455">
        <v>7</v>
      </c>
      <c r="J3455" s="6">
        <v>43657</v>
      </c>
      <c r="K3455" s="7">
        <v>43647</v>
      </c>
      <c r="L3455" t="s">
        <v>11</v>
      </c>
    </row>
    <row r="3456" spans="1:12" x14ac:dyDescent="0.3">
      <c r="A3456" t="s">
        <v>3</v>
      </c>
      <c r="B3456" t="s">
        <v>63</v>
      </c>
      <c r="C3456" t="s">
        <v>16</v>
      </c>
      <c r="D3456" t="s">
        <v>27</v>
      </c>
      <c r="E3456">
        <v>7773.68</v>
      </c>
      <c r="F3456">
        <v>3475.28</v>
      </c>
      <c r="G3456" t="s">
        <v>83</v>
      </c>
      <c r="H3456">
        <v>1</v>
      </c>
      <c r="I3456">
        <v>7</v>
      </c>
      <c r="J3456" s="6">
        <v>43658</v>
      </c>
      <c r="K3456" s="7">
        <v>43647</v>
      </c>
      <c r="L3456" t="s">
        <v>10</v>
      </c>
    </row>
    <row r="3457" spans="1:12" x14ac:dyDescent="0.3">
      <c r="A3457" t="s">
        <v>5</v>
      </c>
      <c r="B3457" t="s">
        <v>63</v>
      </c>
      <c r="C3457" t="s">
        <v>16</v>
      </c>
      <c r="D3457" t="s">
        <v>27</v>
      </c>
      <c r="E3457">
        <v>13582.24</v>
      </c>
      <c r="F3457">
        <v>1940.32</v>
      </c>
      <c r="G3457" t="s">
        <v>83</v>
      </c>
      <c r="H3457">
        <v>1</v>
      </c>
      <c r="I3457">
        <v>1</v>
      </c>
      <c r="J3457" s="6">
        <v>43658</v>
      </c>
      <c r="K3457" s="7">
        <v>43647</v>
      </c>
      <c r="L3457" t="s">
        <v>10</v>
      </c>
    </row>
    <row r="3458" spans="1:12" x14ac:dyDescent="0.3">
      <c r="A3458" t="s">
        <v>4</v>
      </c>
      <c r="B3458" t="s">
        <v>63</v>
      </c>
      <c r="C3458" t="s">
        <v>16</v>
      </c>
      <c r="D3458" t="s">
        <v>27</v>
      </c>
      <c r="E3458">
        <v>1833.79</v>
      </c>
      <c r="F3458">
        <v>474.63</v>
      </c>
      <c r="G3458" t="s">
        <v>83</v>
      </c>
      <c r="H3458">
        <v>1</v>
      </c>
      <c r="I3458">
        <v>4</v>
      </c>
      <c r="J3458" s="6">
        <v>43658</v>
      </c>
      <c r="K3458" s="7">
        <v>43647</v>
      </c>
      <c r="L3458" t="s">
        <v>10</v>
      </c>
    </row>
    <row r="3459" spans="1:12" x14ac:dyDescent="0.3">
      <c r="A3459" t="s">
        <v>2</v>
      </c>
      <c r="B3459" t="s">
        <v>63</v>
      </c>
      <c r="C3459" t="s">
        <v>15</v>
      </c>
      <c r="D3459" t="s">
        <v>27</v>
      </c>
      <c r="E3459">
        <v>20091.96</v>
      </c>
      <c r="F3459">
        <v>3125.43</v>
      </c>
      <c r="G3459" t="s">
        <v>83</v>
      </c>
      <c r="H3459">
        <v>1</v>
      </c>
      <c r="I3459">
        <v>10</v>
      </c>
      <c r="J3459" s="6">
        <v>43658</v>
      </c>
      <c r="K3459" s="7">
        <v>43647</v>
      </c>
      <c r="L3459" t="s">
        <v>10</v>
      </c>
    </row>
    <row r="3460" spans="1:12" x14ac:dyDescent="0.3">
      <c r="A3460" t="s">
        <v>2</v>
      </c>
      <c r="B3460" t="s">
        <v>66</v>
      </c>
      <c r="C3460" t="s">
        <v>16</v>
      </c>
      <c r="D3460" t="s">
        <v>27</v>
      </c>
      <c r="E3460">
        <v>5391.16</v>
      </c>
      <c r="F3460">
        <v>737.77</v>
      </c>
      <c r="G3460" t="s">
        <v>83</v>
      </c>
      <c r="H3460">
        <v>1</v>
      </c>
      <c r="I3460">
        <v>7</v>
      </c>
      <c r="J3460" s="6">
        <v>43658</v>
      </c>
      <c r="K3460" s="7">
        <v>43647</v>
      </c>
      <c r="L3460" t="s">
        <v>11</v>
      </c>
    </row>
    <row r="3461" spans="1:12" x14ac:dyDescent="0.3">
      <c r="A3461" t="s">
        <v>3</v>
      </c>
      <c r="B3461" t="s">
        <v>63</v>
      </c>
      <c r="C3461" t="s">
        <v>16</v>
      </c>
      <c r="D3461" t="s">
        <v>27</v>
      </c>
      <c r="E3461">
        <v>14512.2</v>
      </c>
      <c r="F3461">
        <v>6263.16</v>
      </c>
      <c r="G3461" t="s">
        <v>83</v>
      </c>
      <c r="H3461">
        <v>1</v>
      </c>
      <c r="I3461">
        <v>6</v>
      </c>
      <c r="J3461" s="6">
        <v>43658</v>
      </c>
      <c r="K3461" s="7">
        <v>43647</v>
      </c>
      <c r="L3461" t="s">
        <v>10</v>
      </c>
    </row>
    <row r="3462" spans="1:12" x14ac:dyDescent="0.3">
      <c r="A3462" t="s">
        <v>5</v>
      </c>
      <c r="B3462" t="s">
        <v>63</v>
      </c>
      <c r="C3462" t="s">
        <v>16</v>
      </c>
      <c r="D3462" t="s">
        <v>27</v>
      </c>
      <c r="E3462">
        <v>26233.98</v>
      </c>
      <c r="F3462">
        <v>5703.02</v>
      </c>
      <c r="G3462" t="s">
        <v>83</v>
      </c>
      <c r="H3462">
        <v>1</v>
      </c>
      <c r="I3462">
        <v>6</v>
      </c>
      <c r="J3462" s="6">
        <v>43659</v>
      </c>
      <c r="K3462" s="7">
        <v>43647</v>
      </c>
      <c r="L3462" t="s">
        <v>10</v>
      </c>
    </row>
    <row r="3463" spans="1:12" x14ac:dyDescent="0.3">
      <c r="A3463" t="s">
        <v>2</v>
      </c>
      <c r="B3463" t="s">
        <v>63</v>
      </c>
      <c r="C3463" t="s">
        <v>15</v>
      </c>
      <c r="D3463" t="s">
        <v>27</v>
      </c>
      <c r="E3463">
        <v>2234.11</v>
      </c>
      <c r="F3463">
        <v>1222.8800000000001</v>
      </c>
      <c r="G3463" t="s">
        <v>83</v>
      </c>
      <c r="H3463">
        <v>1</v>
      </c>
      <c r="I3463">
        <v>9</v>
      </c>
      <c r="J3463" s="6">
        <v>43659</v>
      </c>
      <c r="K3463" s="7">
        <v>43647</v>
      </c>
      <c r="L3463" t="s">
        <v>10</v>
      </c>
    </row>
    <row r="3464" spans="1:12" x14ac:dyDescent="0.3">
      <c r="A3464" t="s">
        <v>4</v>
      </c>
      <c r="B3464" t="s">
        <v>65</v>
      </c>
      <c r="C3464" t="s">
        <v>16</v>
      </c>
      <c r="D3464" t="s">
        <v>27</v>
      </c>
      <c r="E3464">
        <v>816.06</v>
      </c>
      <c r="F3464">
        <v>-11.66</v>
      </c>
      <c r="G3464" t="s">
        <v>83</v>
      </c>
      <c r="H3464">
        <v>1</v>
      </c>
      <c r="I3464">
        <v>6</v>
      </c>
      <c r="J3464" s="6">
        <v>43659</v>
      </c>
      <c r="K3464" s="7">
        <v>43647</v>
      </c>
      <c r="L3464" t="s">
        <v>12</v>
      </c>
    </row>
    <row r="3465" spans="1:12" x14ac:dyDescent="0.3">
      <c r="A3465" t="s">
        <v>4</v>
      </c>
      <c r="B3465" t="s">
        <v>63</v>
      </c>
      <c r="C3465" t="s">
        <v>16</v>
      </c>
      <c r="D3465" t="s">
        <v>27</v>
      </c>
      <c r="E3465">
        <v>7396.13</v>
      </c>
      <c r="F3465">
        <v>2958.48</v>
      </c>
      <c r="G3465" t="s">
        <v>83</v>
      </c>
      <c r="H3465">
        <v>1</v>
      </c>
      <c r="I3465">
        <v>5</v>
      </c>
      <c r="J3465" s="6">
        <v>43659</v>
      </c>
      <c r="K3465" s="7">
        <v>43647</v>
      </c>
      <c r="L3465" t="s">
        <v>10</v>
      </c>
    </row>
    <row r="3466" spans="1:12" x14ac:dyDescent="0.3">
      <c r="A3466" t="s">
        <v>4</v>
      </c>
      <c r="B3466" t="s">
        <v>65</v>
      </c>
      <c r="C3466" t="s">
        <v>16</v>
      </c>
      <c r="D3466" t="s">
        <v>27</v>
      </c>
      <c r="E3466">
        <v>3949.65</v>
      </c>
      <c r="F3466">
        <v>833.8</v>
      </c>
      <c r="G3466" t="s">
        <v>83</v>
      </c>
      <c r="H3466">
        <v>1</v>
      </c>
      <c r="I3466">
        <v>2</v>
      </c>
      <c r="J3466" s="6">
        <v>43659</v>
      </c>
      <c r="K3466" s="7">
        <v>43647</v>
      </c>
      <c r="L3466" t="s">
        <v>12</v>
      </c>
    </row>
    <row r="3467" spans="1:12" x14ac:dyDescent="0.3">
      <c r="A3467" t="s">
        <v>3</v>
      </c>
      <c r="B3467" t="s">
        <v>66</v>
      </c>
      <c r="C3467" t="s">
        <v>16</v>
      </c>
      <c r="D3467" t="s">
        <v>27</v>
      </c>
      <c r="E3467">
        <v>9123.39</v>
      </c>
      <c r="F3467">
        <v>536.66999999999996</v>
      </c>
      <c r="G3467" t="s">
        <v>83</v>
      </c>
      <c r="H3467">
        <v>1</v>
      </c>
      <c r="I3467">
        <v>2</v>
      </c>
      <c r="J3467" s="6">
        <v>43660</v>
      </c>
      <c r="K3467" s="7">
        <v>43647</v>
      </c>
      <c r="L3467" t="s">
        <v>11</v>
      </c>
    </row>
    <row r="3468" spans="1:12" x14ac:dyDescent="0.3">
      <c r="A3468" t="s">
        <v>2</v>
      </c>
      <c r="B3468" t="s">
        <v>63</v>
      </c>
      <c r="C3468" t="s">
        <v>16</v>
      </c>
      <c r="D3468" t="s">
        <v>27</v>
      </c>
      <c r="E3468">
        <v>7026.96</v>
      </c>
      <c r="F3468">
        <v>2902.44</v>
      </c>
      <c r="G3468" t="s">
        <v>83</v>
      </c>
      <c r="H3468">
        <v>1</v>
      </c>
      <c r="I3468">
        <v>3</v>
      </c>
      <c r="J3468" s="6">
        <v>43660</v>
      </c>
      <c r="K3468" s="7">
        <v>43647</v>
      </c>
      <c r="L3468" t="s">
        <v>10</v>
      </c>
    </row>
    <row r="3469" spans="1:12" x14ac:dyDescent="0.3">
      <c r="A3469" t="s">
        <v>4</v>
      </c>
      <c r="B3469" t="s">
        <v>70</v>
      </c>
      <c r="C3469" t="s">
        <v>15</v>
      </c>
      <c r="D3469" t="s">
        <v>27</v>
      </c>
      <c r="E3469">
        <v>4684.6400000000003</v>
      </c>
      <c r="F3469">
        <v>1232.8</v>
      </c>
      <c r="G3469" t="s">
        <v>83</v>
      </c>
      <c r="H3469">
        <v>1</v>
      </c>
      <c r="I3469">
        <v>10</v>
      </c>
      <c r="J3469" s="6">
        <v>43660</v>
      </c>
      <c r="K3469" s="7">
        <v>43647</v>
      </c>
      <c r="L3469" t="s">
        <v>9</v>
      </c>
    </row>
    <row r="3470" spans="1:12" x14ac:dyDescent="0.3">
      <c r="A3470" t="s">
        <v>5</v>
      </c>
      <c r="B3470" t="s">
        <v>66</v>
      </c>
      <c r="C3470" t="s">
        <v>16</v>
      </c>
      <c r="D3470" t="s">
        <v>27</v>
      </c>
      <c r="E3470">
        <v>5062.8599999999997</v>
      </c>
      <c r="F3470">
        <v>833.89</v>
      </c>
      <c r="G3470" t="s">
        <v>83</v>
      </c>
      <c r="H3470">
        <v>1</v>
      </c>
      <c r="I3470">
        <v>7</v>
      </c>
      <c r="J3470" s="6">
        <v>43660</v>
      </c>
      <c r="K3470" s="7">
        <v>43647</v>
      </c>
      <c r="L3470" t="s">
        <v>11</v>
      </c>
    </row>
    <row r="3471" spans="1:12" x14ac:dyDescent="0.3">
      <c r="A3471" t="s">
        <v>4</v>
      </c>
      <c r="B3471" t="s">
        <v>66</v>
      </c>
      <c r="C3471" t="s">
        <v>16</v>
      </c>
      <c r="D3471" t="s">
        <v>27</v>
      </c>
      <c r="E3471">
        <v>5092</v>
      </c>
      <c r="F3471">
        <v>1661.6</v>
      </c>
      <c r="G3471" t="s">
        <v>83</v>
      </c>
      <c r="H3471">
        <v>1</v>
      </c>
      <c r="I3471">
        <v>3</v>
      </c>
      <c r="J3471" s="6">
        <v>43660</v>
      </c>
      <c r="K3471" s="7">
        <v>43647</v>
      </c>
      <c r="L3471" t="s">
        <v>11</v>
      </c>
    </row>
    <row r="3472" spans="1:12" x14ac:dyDescent="0.3">
      <c r="A3472" t="s">
        <v>4</v>
      </c>
      <c r="B3472" t="s">
        <v>69</v>
      </c>
      <c r="C3472" t="s">
        <v>16</v>
      </c>
      <c r="D3472" t="s">
        <v>27</v>
      </c>
      <c r="E3472">
        <v>7043.04</v>
      </c>
      <c r="F3472">
        <v>1643.36</v>
      </c>
      <c r="G3472" t="s">
        <v>83</v>
      </c>
      <c r="H3472">
        <v>1</v>
      </c>
      <c r="I3472">
        <v>5</v>
      </c>
      <c r="J3472" s="6">
        <v>43660</v>
      </c>
      <c r="K3472" s="7">
        <v>43647</v>
      </c>
      <c r="L3472" t="s">
        <v>8</v>
      </c>
    </row>
    <row r="3473" spans="1:12" x14ac:dyDescent="0.3">
      <c r="A3473" t="s">
        <v>3</v>
      </c>
      <c r="B3473" t="s">
        <v>65</v>
      </c>
      <c r="C3473" t="s">
        <v>15</v>
      </c>
      <c r="D3473" t="s">
        <v>27</v>
      </c>
      <c r="E3473">
        <v>723.6</v>
      </c>
      <c r="F3473">
        <v>325.60000000000002</v>
      </c>
      <c r="G3473" t="s">
        <v>83</v>
      </c>
      <c r="H3473">
        <v>1</v>
      </c>
      <c r="I3473">
        <v>10</v>
      </c>
      <c r="J3473" s="6">
        <v>43660</v>
      </c>
      <c r="K3473" s="7">
        <v>43647</v>
      </c>
      <c r="L3473" t="s">
        <v>12</v>
      </c>
    </row>
    <row r="3474" spans="1:12" x14ac:dyDescent="0.3">
      <c r="A3474" t="s">
        <v>2</v>
      </c>
      <c r="B3474" t="s">
        <v>63</v>
      </c>
      <c r="C3474" t="s">
        <v>15</v>
      </c>
      <c r="D3474" t="s">
        <v>27</v>
      </c>
      <c r="E3474">
        <v>814.72</v>
      </c>
      <c r="F3474">
        <v>385.92</v>
      </c>
      <c r="G3474" t="s">
        <v>83</v>
      </c>
      <c r="H3474">
        <v>1</v>
      </c>
      <c r="I3474">
        <v>8</v>
      </c>
      <c r="J3474" s="6">
        <v>43660</v>
      </c>
      <c r="K3474" s="7">
        <v>43647</v>
      </c>
      <c r="L3474" t="s">
        <v>10</v>
      </c>
    </row>
    <row r="3475" spans="1:12" x14ac:dyDescent="0.3">
      <c r="A3475" t="s">
        <v>4</v>
      </c>
      <c r="B3475" t="s">
        <v>69</v>
      </c>
      <c r="C3475" t="s">
        <v>15</v>
      </c>
      <c r="D3475" t="s">
        <v>27</v>
      </c>
      <c r="E3475">
        <v>5294.88</v>
      </c>
      <c r="F3475">
        <v>1553.93</v>
      </c>
      <c r="G3475" t="s">
        <v>83</v>
      </c>
      <c r="H3475">
        <v>1</v>
      </c>
      <c r="I3475">
        <v>10</v>
      </c>
      <c r="J3475" s="6">
        <v>43660</v>
      </c>
      <c r="K3475" s="7">
        <v>43647</v>
      </c>
      <c r="L3475" t="s">
        <v>8</v>
      </c>
    </row>
    <row r="3476" spans="1:12" x14ac:dyDescent="0.3">
      <c r="A3476" t="s">
        <v>2</v>
      </c>
      <c r="B3476" t="s">
        <v>66</v>
      </c>
      <c r="C3476" t="s">
        <v>16</v>
      </c>
      <c r="D3476" t="s">
        <v>27</v>
      </c>
      <c r="E3476">
        <v>18294.75</v>
      </c>
      <c r="F3476">
        <v>2386.27</v>
      </c>
      <c r="G3476" t="s">
        <v>83</v>
      </c>
      <c r="H3476">
        <v>1</v>
      </c>
      <c r="I3476">
        <v>5</v>
      </c>
      <c r="J3476" s="6">
        <v>43660</v>
      </c>
      <c r="K3476" s="7">
        <v>43647</v>
      </c>
      <c r="L3476" t="s">
        <v>11</v>
      </c>
    </row>
    <row r="3477" spans="1:12" x14ac:dyDescent="0.3">
      <c r="A3477" t="s">
        <v>3</v>
      </c>
      <c r="B3477" t="s">
        <v>63</v>
      </c>
      <c r="C3477" t="s">
        <v>15</v>
      </c>
      <c r="D3477" t="s">
        <v>27</v>
      </c>
      <c r="E3477">
        <v>777.87</v>
      </c>
      <c r="F3477">
        <v>138.29</v>
      </c>
      <c r="G3477" t="s">
        <v>83</v>
      </c>
      <c r="H3477">
        <v>1</v>
      </c>
      <c r="I3477">
        <v>9</v>
      </c>
      <c r="J3477" s="6">
        <v>43661</v>
      </c>
      <c r="K3477" s="7">
        <v>43647</v>
      </c>
      <c r="L3477" t="s">
        <v>10</v>
      </c>
    </row>
    <row r="3478" spans="1:12" x14ac:dyDescent="0.3">
      <c r="A3478" t="s">
        <v>3</v>
      </c>
      <c r="B3478" t="s">
        <v>67</v>
      </c>
      <c r="C3478" t="s">
        <v>16</v>
      </c>
      <c r="D3478" t="s">
        <v>27</v>
      </c>
      <c r="E3478">
        <v>6016.06</v>
      </c>
      <c r="F3478">
        <v>2027.18</v>
      </c>
      <c r="G3478" t="s">
        <v>83</v>
      </c>
      <c r="H3478">
        <v>1</v>
      </c>
      <c r="I3478">
        <v>7</v>
      </c>
      <c r="J3478" s="6">
        <v>43661</v>
      </c>
      <c r="K3478" s="7">
        <v>43647</v>
      </c>
      <c r="L3478" t="s">
        <v>13</v>
      </c>
    </row>
    <row r="3479" spans="1:12" x14ac:dyDescent="0.3">
      <c r="A3479" t="s">
        <v>3</v>
      </c>
      <c r="B3479" t="s">
        <v>63</v>
      </c>
      <c r="C3479" t="s">
        <v>16</v>
      </c>
      <c r="D3479" t="s">
        <v>27</v>
      </c>
      <c r="E3479">
        <v>4777.1000000000004</v>
      </c>
      <c r="F3479">
        <v>1401.95</v>
      </c>
      <c r="G3479" t="s">
        <v>83</v>
      </c>
      <c r="H3479">
        <v>1</v>
      </c>
      <c r="I3479">
        <v>1</v>
      </c>
      <c r="J3479" s="6">
        <v>43661</v>
      </c>
      <c r="K3479" s="7">
        <v>43647</v>
      </c>
      <c r="L3479" t="s">
        <v>10</v>
      </c>
    </row>
    <row r="3480" spans="1:12" x14ac:dyDescent="0.3">
      <c r="A3480" t="s">
        <v>3</v>
      </c>
      <c r="B3480" t="s">
        <v>63</v>
      </c>
      <c r="C3480" t="s">
        <v>15</v>
      </c>
      <c r="D3480" t="s">
        <v>27</v>
      </c>
      <c r="E3480">
        <v>3713.14</v>
      </c>
      <c r="F3480">
        <v>-0.02</v>
      </c>
      <c r="G3480" t="s">
        <v>83</v>
      </c>
      <c r="H3480">
        <v>1</v>
      </c>
      <c r="I3480">
        <v>9</v>
      </c>
      <c r="J3480" s="6">
        <v>43661</v>
      </c>
      <c r="K3480" s="7">
        <v>43647</v>
      </c>
      <c r="L3480" t="s">
        <v>10</v>
      </c>
    </row>
    <row r="3481" spans="1:12" x14ac:dyDescent="0.3">
      <c r="A3481" t="s">
        <v>4</v>
      </c>
      <c r="B3481" t="s">
        <v>66</v>
      </c>
      <c r="C3481" t="s">
        <v>15</v>
      </c>
      <c r="D3481" t="s">
        <v>27</v>
      </c>
      <c r="E3481">
        <v>10558.93</v>
      </c>
      <c r="F3481">
        <v>4820.38</v>
      </c>
      <c r="G3481" t="s">
        <v>83</v>
      </c>
      <c r="H3481">
        <v>1</v>
      </c>
      <c r="I3481">
        <v>9</v>
      </c>
      <c r="J3481" s="6">
        <v>43661</v>
      </c>
      <c r="K3481" s="7">
        <v>43647</v>
      </c>
      <c r="L3481" t="s">
        <v>11</v>
      </c>
    </row>
    <row r="3482" spans="1:12" x14ac:dyDescent="0.3">
      <c r="A3482" t="s">
        <v>4</v>
      </c>
      <c r="B3482" t="s">
        <v>66</v>
      </c>
      <c r="C3482" t="s">
        <v>16</v>
      </c>
      <c r="D3482" t="s">
        <v>27</v>
      </c>
      <c r="E3482">
        <v>301.5</v>
      </c>
      <c r="F3482">
        <v>43.54</v>
      </c>
      <c r="G3482" t="s">
        <v>83</v>
      </c>
      <c r="H3482">
        <v>1</v>
      </c>
      <c r="I3482">
        <v>3</v>
      </c>
      <c r="J3482" s="6">
        <v>43661</v>
      </c>
      <c r="K3482" s="7">
        <v>43647</v>
      </c>
      <c r="L3482" t="s">
        <v>11</v>
      </c>
    </row>
    <row r="3483" spans="1:12" x14ac:dyDescent="0.3">
      <c r="A3483" t="s">
        <v>2</v>
      </c>
      <c r="B3483" t="s">
        <v>70</v>
      </c>
      <c r="C3483" t="s">
        <v>16</v>
      </c>
      <c r="D3483" t="s">
        <v>27</v>
      </c>
      <c r="E3483">
        <v>25371.02</v>
      </c>
      <c r="F3483">
        <v>10479.36</v>
      </c>
      <c r="G3483" t="s">
        <v>83</v>
      </c>
      <c r="H3483">
        <v>1</v>
      </c>
      <c r="I3483">
        <v>4</v>
      </c>
      <c r="J3483" s="6">
        <v>43661</v>
      </c>
      <c r="K3483" s="7">
        <v>43647</v>
      </c>
      <c r="L3483" t="s">
        <v>9</v>
      </c>
    </row>
    <row r="3484" spans="1:12" x14ac:dyDescent="0.3">
      <c r="A3484" t="s">
        <v>3</v>
      </c>
      <c r="B3484" t="s">
        <v>67</v>
      </c>
      <c r="C3484" t="s">
        <v>16</v>
      </c>
      <c r="D3484" t="s">
        <v>27</v>
      </c>
      <c r="E3484">
        <v>1110.52</v>
      </c>
      <c r="F3484">
        <v>274.37</v>
      </c>
      <c r="G3484" t="s">
        <v>83</v>
      </c>
      <c r="H3484">
        <v>1</v>
      </c>
      <c r="I3484">
        <v>1</v>
      </c>
      <c r="J3484" s="6">
        <v>43661</v>
      </c>
      <c r="K3484" s="7">
        <v>43647</v>
      </c>
      <c r="L3484" t="s">
        <v>13</v>
      </c>
    </row>
    <row r="3485" spans="1:12" x14ac:dyDescent="0.3">
      <c r="A3485" t="s">
        <v>3</v>
      </c>
      <c r="B3485" t="s">
        <v>65</v>
      </c>
      <c r="C3485" t="s">
        <v>16</v>
      </c>
      <c r="D3485" t="s">
        <v>27</v>
      </c>
      <c r="E3485">
        <v>10137.1</v>
      </c>
      <c r="F3485">
        <v>2862.25</v>
      </c>
      <c r="G3485" t="s">
        <v>83</v>
      </c>
      <c r="H3485">
        <v>1</v>
      </c>
      <c r="I3485">
        <v>3</v>
      </c>
      <c r="J3485" s="6">
        <v>43661</v>
      </c>
      <c r="K3485" s="7">
        <v>43647</v>
      </c>
      <c r="L3485" t="s">
        <v>12</v>
      </c>
    </row>
    <row r="3486" spans="1:12" x14ac:dyDescent="0.3">
      <c r="A3486" t="s">
        <v>3</v>
      </c>
      <c r="B3486" t="s">
        <v>70</v>
      </c>
      <c r="C3486" t="s">
        <v>15</v>
      </c>
      <c r="D3486" t="s">
        <v>27</v>
      </c>
      <c r="E3486">
        <v>2319.54</v>
      </c>
      <c r="F3486">
        <v>-811.84</v>
      </c>
      <c r="G3486" t="s">
        <v>83</v>
      </c>
      <c r="H3486">
        <v>1</v>
      </c>
      <c r="I3486">
        <v>10</v>
      </c>
      <c r="J3486" s="6">
        <v>43661</v>
      </c>
      <c r="K3486" s="7">
        <v>43647</v>
      </c>
      <c r="L3486" t="s">
        <v>9</v>
      </c>
    </row>
    <row r="3487" spans="1:12" x14ac:dyDescent="0.3">
      <c r="A3487" t="s">
        <v>3</v>
      </c>
      <c r="B3487" t="s">
        <v>66</v>
      </c>
      <c r="C3487" t="s">
        <v>16</v>
      </c>
      <c r="D3487" t="s">
        <v>27</v>
      </c>
      <c r="E3487">
        <v>18203.900000000001</v>
      </c>
      <c r="F3487">
        <v>10347.5</v>
      </c>
      <c r="G3487" t="s">
        <v>83</v>
      </c>
      <c r="H3487">
        <v>1</v>
      </c>
      <c r="I3487">
        <v>5</v>
      </c>
      <c r="J3487" s="6">
        <v>43662</v>
      </c>
      <c r="K3487" s="7">
        <v>43647</v>
      </c>
      <c r="L3487" t="s">
        <v>11</v>
      </c>
    </row>
    <row r="3488" spans="1:12" x14ac:dyDescent="0.3">
      <c r="A3488" t="s">
        <v>3</v>
      </c>
      <c r="B3488" t="s">
        <v>63</v>
      </c>
      <c r="C3488" t="s">
        <v>16</v>
      </c>
      <c r="D3488" t="s">
        <v>27</v>
      </c>
      <c r="E3488">
        <v>6934.5</v>
      </c>
      <c r="F3488">
        <v>1618.04</v>
      </c>
      <c r="G3488" t="s">
        <v>83</v>
      </c>
      <c r="H3488">
        <v>1</v>
      </c>
      <c r="I3488">
        <v>7</v>
      </c>
      <c r="J3488" s="6">
        <v>43662</v>
      </c>
      <c r="K3488" s="7">
        <v>43647</v>
      </c>
      <c r="L3488" t="s">
        <v>10</v>
      </c>
    </row>
    <row r="3489" spans="1:12" x14ac:dyDescent="0.3">
      <c r="A3489" t="s">
        <v>4</v>
      </c>
      <c r="B3489" t="s">
        <v>67</v>
      </c>
      <c r="C3489" t="s">
        <v>16</v>
      </c>
      <c r="D3489" t="s">
        <v>27</v>
      </c>
      <c r="E3489">
        <v>197.25</v>
      </c>
      <c r="F3489">
        <v>60.03</v>
      </c>
      <c r="G3489" t="s">
        <v>83</v>
      </c>
      <c r="H3489">
        <v>1</v>
      </c>
      <c r="I3489">
        <v>5</v>
      </c>
      <c r="J3489" s="6">
        <v>43662</v>
      </c>
      <c r="K3489" s="7">
        <v>43647</v>
      </c>
      <c r="L3489" t="s">
        <v>13</v>
      </c>
    </row>
    <row r="3490" spans="1:12" x14ac:dyDescent="0.3">
      <c r="A3490" t="s">
        <v>4</v>
      </c>
      <c r="B3490" t="s">
        <v>66</v>
      </c>
      <c r="C3490" t="s">
        <v>15</v>
      </c>
      <c r="D3490" t="s">
        <v>27</v>
      </c>
      <c r="E3490">
        <v>1018.4</v>
      </c>
      <c r="F3490">
        <v>127.3</v>
      </c>
      <c r="G3490" t="s">
        <v>83</v>
      </c>
      <c r="H3490">
        <v>1</v>
      </c>
      <c r="I3490">
        <v>10</v>
      </c>
      <c r="J3490" s="6">
        <v>43662</v>
      </c>
      <c r="K3490" s="7">
        <v>43647</v>
      </c>
      <c r="L3490" t="s">
        <v>11</v>
      </c>
    </row>
    <row r="3491" spans="1:12" x14ac:dyDescent="0.3">
      <c r="A3491" t="s">
        <v>2</v>
      </c>
      <c r="B3491" t="s">
        <v>69</v>
      </c>
      <c r="C3491" t="s">
        <v>16</v>
      </c>
      <c r="D3491" t="s">
        <v>27</v>
      </c>
      <c r="E3491">
        <v>3822.35</v>
      </c>
      <c r="F3491">
        <v>1638.15</v>
      </c>
      <c r="G3491" t="s">
        <v>83</v>
      </c>
      <c r="H3491">
        <v>1</v>
      </c>
      <c r="I3491">
        <v>7</v>
      </c>
      <c r="J3491" s="6">
        <v>43662</v>
      </c>
      <c r="K3491" s="7">
        <v>43647</v>
      </c>
      <c r="L3491" t="s">
        <v>8</v>
      </c>
    </row>
    <row r="3492" spans="1:12" x14ac:dyDescent="0.3">
      <c r="A3492" t="s">
        <v>3</v>
      </c>
      <c r="B3492" t="s">
        <v>69</v>
      </c>
      <c r="C3492" t="s">
        <v>16</v>
      </c>
      <c r="D3492" t="s">
        <v>27</v>
      </c>
      <c r="E3492">
        <v>3039.12</v>
      </c>
      <c r="F3492">
        <v>1215.6400000000001</v>
      </c>
      <c r="G3492" t="s">
        <v>83</v>
      </c>
      <c r="H3492">
        <v>1</v>
      </c>
      <c r="I3492">
        <v>5</v>
      </c>
      <c r="J3492" s="6">
        <v>43663</v>
      </c>
      <c r="K3492" s="7">
        <v>43647</v>
      </c>
      <c r="L3492" t="s">
        <v>8</v>
      </c>
    </row>
    <row r="3493" spans="1:12" x14ac:dyDescent="0.3">
      <c r="A3493" t="s">
        <v>3</v>
      </c>
      <c r="B3493" t="s">
        <v>63</v>
      </c>
      <c r="C3493" t="s">
        <v>16</v>
      </c>
      <c r="D3493" t="s">
        <v>27</v>
      </c>
      <c r="E3493">
        <v>5136.8900000000003</v>
      </c>
      <c r="F3493">
        <v>2598.67</v>
      </c>
      <c r="G3493" t="s">
        <v>83</v>
      </c>
      <c r="H3493">
        <v>1</v>
      </c>
      <c r="I3493">
        <v>4</v>
      </c>
      <c r="J3493" s="6">
        <v>43663</v>
      </c>
      <c r="K3493" s="7">
        <v>43647</v>
      </c>
      <c r="L3493" t="s">
        <v>10</v>
      </c>
    </row>
    <row r="3494" spans="1:12" x14ac:dyDescent="0.3">
      <c r="A3494" t="s">
        <v>4</v>
      </c>
      <c r="B3494" t="s">
        <v>63</v>
      </c>
      <c r="C3494" t="s">
        <v>16</v>
      </c>
      <c r="D3494" t="s">
        <v>27</v>
      </c>
      <c r="E3494">
        <v>18845.759999999998</v>
      </c>
      <c r="F3494">
        <v>-4083.28</v>
      </c>
      <c r="G3494" t="s">
        <v>83</v>
      </c>
      <c r="H3494">
        <v>1</v>
      </c>
      <c r="I3494">
        <v>7</v>
      </c>
      <c r="J3494" s="6">
        <v>43663</v>
      </c>
      <c r="K3494" s="7">
        <v>43647</v>
      </c>
      <c r="L3494" t="s">
        <v>10</v>
      </c>
    </row>
    <row r="3495" spans="1:12" x14ac:dyDescent="0.3">
      <c r="A3495" t="s">
        <v>3</v>
      </c>
      <c r="B3495" t="s">
        <v>70</v>
      </c>
      <c r="C3495" t="s">
        <v>15</v>
      </c>
      <c r="D3495" t="s">
        <v>27</v>
      </c>
      <c r="E3495">
        <v>1919.21</v>
      </c>
      <c r="F3495">
        <v>677.37</v>
      </c>
      <c r="G3495" t="s">
        <v>83</v>
      </c>
      <c r="H3495">
        <v>1</v>
      </c>
      <c r="I3495">
        <v>8</v>
      </c>
      <c r="J3495" s="6">
        <v>43663</v>
      </c>
      <c r="K3495" s="7">
        <v>43647</v>
      </c>
      <c r="L3495" t="s">
        <v>9</v>
      </c>
    </row>
    <row r="3496" spans="1:12" x14ac:dyDescent="0.3">
      <c r="A3496" t="s">
        <v>4</v>
      </c>
      <c r="B3496" t="s">
        <v>63</v>
      </c>
      <c r="C3496" t="s">
        <v>15</v>
      </c>
      <c r="D3496" t="s">
        <v>27</v>
      </c>
      <c r="E3496">
        <v>4913.78</v>
      </c>
      <c r="F3496">
        <v>568.96</v>
      </c>
      <c r="G3496" t="s">
        <v>83</v>
      </c>
      <c r="H3496">
        <v>1</v>
      </c>
      <c r="I3496">
        <v>9</v>
      </c>
      <c r="J3496" s="6">
        <v>43663</v>
      </c>
      <c r="K3496" s="7">
        <v>43647</v>
      </c>
      <c r="L3496" t="s">
        <v>10</v>
      </c>
    </row>
    <row r="3497" spans="1:12" x14ac:dyDescent="0.3">
      <c r="A3497" t="s">
        <v>3</v>
      </c>
      <c r="B3497" t="s">
        <v>66</v>
      </c>
      <c r="C3497" t="s">
        <v>16</v>
      </c>
      <c r="D3497" t="s">
        <v>27</v>
      </c>
      <c r="E3497">
        <v>1012.03</v>
      </c>
      <c r="F3497">
        <v>394.16</v>
      </c>
      <c r="G3497" t="s">
        <v>83</v>
      </c>
      <c r="H3497">
        <v>1</v>
      </c>
      <c r="I3497">
        <v>4</v>
      </c>
      <c r="J3497" s="6">
        <v>43663</v>
      </c>
      <c r="K3497" s="7">
        <v>43647</v>
      </c>
      <c r="L3497" t="s">
        <v>11</v>
      </c>
    </row>
    <row r="3498" spans="1:12" x14ac:dyDescent="0.3">
      <c r="A3498" t="s">
        <v>3</v>
      </c>
      <c r="B3498" t="s">
        <v>69</v>
      </c>
      <c r="C3498" t="s">
        <v>16</v>
      </c>
      <c r="D3498" t="s">
        <v>27</v>
      </c>
      <c r="E3498">
        <v>14146.38</v>
      </c>
      <c r="F3498">
        <v>7534.48</v>
      </c>
      <c r="G3498" t="s">
        <v>83</v>
      </c>
      <c r="H3498">
        <v>1</v>
      </c>
      <c r="I3498">
        <v>4</v>
      </c>
      <c r="J3498" s="6">
        <v>43663</v>
      </c>
      <c r="K3498" s="7">
        <v>43647</v>
      </c>
      <c r="L3498" t="s">
        <v>8</v>
      </c>
    </row>
    <row r="3499" spans="1:12" x14ac:dyDescent="0.3">
      <c r="A3499" t="s">
        <v>3</v>
      </c>
      <c r="B3499" t="s">
        <v>66</v>
      </c>
      <c r="C3499" t="s">
        <v>15</v>
      </c>
      <c r="D3499" t="s">
        <v>27</v>
      </c>
      <c r="E3499">
        <v>7752.57</v>
      </c>
      <c r="F3499">
        <v>3917.06</v>
      </c>
      <c r="G3499" t="s">
        <v>83</v>
      </c>
      <c r="H3499">
        <v>1</v>
      </c>
      <c r="I3499">
        <v>10</v>
      </c>
      <c r="J3499" s="6">
        <v>43663</v>
      </c>
      <c r="K3499" s="7">
        <v>43647</v>
      </c>
      <c r="L3499" t="s">
        <v>11</v>
      </c>
    </row>
    <row r="3500" spans="1:12" x14ac:dyDescent="0.3">
      <c r="A3500" t="s">
        <v>4</v>
      </c>
      <c r="B3500" t="s">
        <v>69</v>
      </c>
      <c r="C3500" t="s">
        <v>16</v>
      </c>
      <c r="D3500" t="s">
        <v>27</v>
      </c>
      <c r="E3500">
        <v>16217.48</v>
      </c>
      <c r="F3500">
        <v>8813.84</v>
      </c>
      <c r="G3500" t="s">
        <v>83</v>
      </c>
      <c r="H3500">
        <v>1</v>
      </c>
      <c r="I3500">
        <v>4</v>
      </c>
      <c r="J3500" s="6">
        <v>43663</v>
      </c>
      <c r="K3500" s="7">
        <v>43647</v>
      </c>
      <c r="L3500" t="s">
        <v>8</v>
      </c>
    </row>
    <row r="3501" spans="1:12" x14ac:dyDescent="0.3">
      <c r="A3501" t="s">
        <v>5</v>
      </c>
      <c r="B3501" t="s">
        <v>67</v>
      </c>
      <c r="C3501" t="s">
        <v>16</v>
      </c>
      <c r="D3501" t="s">
        <v>27</v>
      </c>
      <c r="E3501">
        <v>573.25</v>
      </c>
      <c r="F3501">
        <v>137.08000000000001</v>
      </c>
      <c r="G3501" t="s">
        <v>83</v>
      </c>
      <c r="H3501">
        <v>1</v>
      </c>
      <c r="I3501">
        <v>1</v>
      </c>
      <c r="J3501" s="6">
        <v>43664</v>
      </c>
      <c r="K3501" s="7">
        <v>43647</v>
      </c>
      <c r="L3501" t="s">
        <v>13</v>
      </c>
    </row>
    <row r="3502" spans="1:12" x14ac:dyDescent="0.3">
      <c r="A3502" t="s">
        <v>5</v>
      </c>
      <c r="B3502" t="s">
        <v>69</v>
      </c>
      <c r="C3502" t="s">
        <v>16</v>
      </c>
      <c r="D3502" t="s">
        <v>27</v>
      </c>
      <c r="E3502">
        <v>1869.3</v>
      </c>
      <c r="F3502">
        <v>124.62</v>
      </c>
      <c r="G3502" t="s">
        <v>83</v>
      </c>
      <c r="H3502">
        <v>1</v>
      </c>
      <c r="I3502">
        <v>2</v>
      </c>
      <c r="J3502" s="6">
        <v>43664</v>
      </c>
      <c r="K3502" s="7">
        <v>43647</v>
      </c>
      <c r="L3502" t="s">
        <v>8</v>
      </c>
    </row>
    <row r="3503" spans="1:12" x14ac:dyDescent="0.3">
      <c r="A3503" t="s">
        <v>3</v>
      </c>
      <c r="B3503" t="s">
        <v>66</v>
      </c>
      <c r="C3503" t="s">
        <v>16</v>
      </c>
      <c r="D3503" t="s">
        <v>27</v>
      </c>
      <c r="E3503">
        <v>3613.98</v>
      </c>
      <c r="F3503">
        <v>-1144.43</v>
      </c>
      <c r="G3503" t="s">
        <v>83</v>
      </c>
      <c r="H3503">
        <v>1</v>
      </c>
      <c r="I3503">
        <v>3</v>
      </c>
      <c r="J3503" s="6">
        <v>43664</v>
      </c>
      <c r="K3503" s="7">
        <v>43647</v>
      </c>
      <c r="L3503" t="s">
        <v>11</v>
      </c>
    </row>
    <row r="3504" spans="1:12" x14ac:dyDescent="0.3">
      <c r="A3504" t="s">
        <v>3</v>
      </c>
      <c r="B3504" t="s">
        <v>66</v>
      </c>
      <c r="C3504" t="s">
        <v>16</v>
      </c>
      <c r="D3504" t="s">
        <v>27</v>
      </c>
      <c r="E3504">
        <v>4582.8</v>
      </c>
      <c r="F3504">
        <v>2074.3000000000002</v>
      </c>
      <c r="G3504" t="s">
        <v>83</v>
      </c>
      <c r="H3504">
        <v>1</v>
      </c>
      <c r="I3504">
        <v>6</v>
      </c>
      <c r="J3504" s="6">
        <v>43664</v>
      </c>
      <c r="K3504" s="7">
        <v>43647</v>
      </c>
      <c r="L3504" t="s">
        <v>11</v>
      </c>
    </row>
    <row r="3505" spans="1:12" x14ac:dyDescent="0.3">
      <c r="A3505" t="s">
        <v>2</v>
      </c>
      <c r="B3505" t="s">
        <v>66</v>
      </c>
      <c r="C3505" t="s">
        <v>16</v>
      </c>
      <c r="D3505" t="s">
        <v>27</v>
      </c>
      <c r="E3505">
        <v>9961.56</v>
      </c>
      <c r="F3505">
        <v>498.05</v>
      </c>
      <c r="G3505" t="s">
        <v>83</v>
      </c>
      <c r="H3505">
        <v>1</v>
      </c>
      <c r="I3505">
        <v>3</v>
      </c>
      <c r="J3505" s="6">
        <v>43664</v>
      </c>
      <c r="K3505" s="7">
        <v>43647</v>
      </c>
      <c r="L3505" t="s">
        <v>11</v>
      </c>
    </row>
    <row r="3506" spans="1:12" x14ac:dyDescent="0.3">
      <c r="A3506" t="s">
        <v>4</v>
      </c>
      <c r="B3506" t="s">
        <v>63</v>
      </c>
      <c r="C3506" t="s">
        <v>15</v>
      </c>
      <c r="D3506" t="s">
        <v>27</v>
      </c>
      <c r="E3506">
        <v>3537.6</v>
      </c>
      <c r="F3506">
        <v>-176.9</v>
      </c>
      <c r="G3506" t="s">
        <v>83</v>
      </c>
      <c r="H3506">
        <v>1</v>
      </c>
      <c r="I3506">
        <v>8</v>
      </c>
      <c r="J3506" s="6">
        <v>43664</v>
      </c>
      <c r="K3506" s="7">
        <v>43647</v>
      </c>
      <c r="L3506" t="s">
        <v>10</v>
      </c>
    </row>
    <row r="3507" spans="1:12" x14ac:dyDescent="0.3">
      <c r="A3507" t="s">
        <v>5</v>
      </c>
      <c r="B3507" t="s">
        <v>70</v>
      </c>
      <c r="C3507" t="s">
        <v>16</v>
      </c>
      <c r="D3507" t="s">
        <v>27</v>
      </c>
      <c r="E3507">
        <v>19559.650000000001</v>
      </c>
      <c r="F3507">
        <v>5147.28</v>
      </c>
      <c r="G3507" t="s">
        <v>83</v>
      </c>
      <c r="H3507">
        <v>1</v>
      </c>
      <c r="I3507">
        <v>4</v>
      </c>
      <c r="J3507" s="6">
        <v>43664</v>
      </c>
      <c r="K3507" s="7">
        <v>43647</v>
      </c>
      <c r="L3507" t="s">
        <v>9</v>
      </c>
    </row>
    <row r="3508" spans="1:12" x14ac:dyDescent="0.3">
      <c r="A3508" t="s">
        <v>3</v>
      </c>
      <c r="B3508" t="s">
        <v>63</v>
      </c>
      <c r="C3508" t="s">
        <v>16</v>
      </c>
      <c r="D3508" t="s">
        <v>27</v>
      </c>
      <c r="E3508">
        <v>1673.99</v>
      </c>
      <c r="F3508">
        <v>422.9</v>
      </c>
      <c r="G3508" t="s">
        <v>83</v>
      </c>
      <c r="H3508">
        <v>1</v>
      </c>
      <c r="I3508">
        <v>4</v>
      </c>
      <c r="J3508" s="6">
        <v>43664</v>
      </c>
      <c r="K3508" s="7">
        <v>43647</v>
      </c>
      <c r="L3508" t="s">
        <v>10</v>
      </c>
    </row>
    <row r="3509" spans="1:12" x14ac:dyDescent="0.3">
      <c r="A3509" t="s">
        <v>3</v>
      </c>
      <c r="B3509" t="s">
        <v>67</v>
      </c>
      <c r="C3509" t="s">
        <v>16</v>
      </c>
      <c r="D3509" t="s">
        <v>27</v>
      </c>
      <c r="E3509">
        <v>18235.72</v>
      </c>
      <c r="F3509">
        <v>2879.32</v>
      </c>
      <c r="G3509" t="s">
        <v>83</v>
      </c>
      <c r="H3509">
        <v>1</v>
      </c>
      <c r="I3509">
        <v>5</v>
      </c>
      <c r="J3509" s="6">
        <v>43664</v>
      </c>
      <c r="K3509" s="7">
        <v>43647</v>
      </c>
      <c r="L3509" t="s">
        <v>13</v>
      </c>
    </row>
    <row r="3510" spans="1:12" x14ac:dyDescent="0.3">
      <c r="A3510" t="s">
        <v>5</v>
      </c>
      <c r="B3510" t="s">
        <v>63</v>
      </c>
      <c r="C3510" t="s">
        <v>16</v>
      </c>
      <c r="D3510" t="s">
        <v>27</v>
      </c>
      <c r="E3510">
        <v>10993.36</v>
      </c>
      <c r="F3510">
        <v>2610.9299999999998</v>
      </c>
      <c r="G3510" t="s">
        <v>83</v>
      </c>
      <c r="H3510">
        <v>1</v>
      </c>
      <c r="I3510">
        <v>3</v>
      </c>
      <c r="J3510" s="6">
        <v>43665</v>
      </c>
      <c r="K3510" s="7">
        <v>43647</v>
      </c>
      <c r="L3510" t="s">
        <v>10</v>
      </c>
    </row>
    <row r="3511" spans="1:12" x14ac:dyDescent="0.3">
      <c r="A3511" t="s">
        <v>3</v>
      </c>
      <c r="B3511" t="s">
        <v>63</v>
      </c>
      <c r="C3511" t="s">
        <v>15</v>
      </c>
      <c r="D3511" t="s">
        <v>27</v>
      </c>
      <c r="E3511">
        <v>934.65</v>
      </c>
      <c r="F3511">
        <v>280.39</v>
      </c>
      <c r="G3511" t="s">
        <v>83</v>
      </c>
      <c r="H3511">
        <v>1</v>
      </c>
      <c r="I3511">
        <v>8</v>
      </c>
      <c r="J3511" s="6">
        <v>43665</v>
      </c>
      <c r="K3511" s="7">
        <v>43647</v>
      </c>
      <c r="L3511" t="s">
        <v>10</v>
      </c>
    </row>
    <row r="3512" spans="1:12" x14ac:dyDescent="0.3">
      <c r="A3512" t="s">
        <v>3</v>
      </c>
      <c r="B3512" t="s">
        <v>67</v>
      </c>
      <c r="C3512" t="s">
        <v>16</v>
      </c>
      <c r="D3512" t="s">
        <v>27</v>
      </c>
      <c r="E3512">
        <v>8153.56</v>
      </c>
      <c r="F3512">
        <v>3433.04</v>
      </c>
      <c r="G3512" t="s">
        <v>83</v>
      </c>
      <c r="H3512">
        <v>1</v>
      </c>
      <c r="I3512">
        <v>7</v>
      </c>
      <c r="J3512" s="6">
        <v>43665</v>
      </c>
      <c r="K3512" s="7">
        <v>43647</v>
      </c>
      <c r="L3512" t="s">
        <v>13</v>
      </c>
    </row>
    <row r="3513" spans="1:12" x14ac:dyDescent="0.3">
      <c r="A3513" t="s">
        <v>3</v>
      </c>
      <c r="B3513" t="s">
        <v>69</v>
      </c>
      <c r="C3513" t="s">
        <v>16</v>
      </c>
      <c r="D3513" t="s">
        <v>27</v>
      </c>
      <c r="E3513">
        <v>1036.49</v>
      </c>
      <c r="F3513">
        <v>195.1</v>
      </c>
      <c r="G3513" t="s">
        <v>83</v>
      </c>
      <c r="H3513">
        <v>1</v>
      </c>
      <c r="I3513">
        <v>1</v>
      </c>
      <c r="J3513" s="6">
        <v>43665</v>
      </c>
      <c r="K3513" s="7">
        <v>43647</v>
      </c>
      <c r="L3513" t="s">
        <v>8</v>
      </c>
    </row>
    <row r="3514" spans="1:12" x14ac:dyDescent="0.3">
      <c r="A3514" t="s">
        <v>3</v>
      </c>
      <c r="B3514" t="s">
        <v>65</v>
      </c>
      <c r="C3514" t="s">
        <v>16</v>
      </c>
      <c r="D3514" t="s">
        <v>27</v>
      </c>
      <c r="E3514">
        <v>24144.12</v>
      </c>
      <c r="F3514">
        <v>6208.5</v>
      </c>
      <c r="G3514" t="s">
        <v>83</v>
      </c>
      <c r="H3514">
        <v>1</v>
      </c>
      <c r="I3514">
        <v>3</v>
      </c>
      <c r="J3514" s="6">
        <v>43665</v>
      </c>
      <c r="K3514" s="7">
        <v>43647</v>
      </c>
      <c r="L3514" t="s">
        <v>12</v>
      </c>
    </row>
    <row r="3515" spans="1:12" x14ac:dyDescent="0.3">
      <c r="A3515" t="s">
        <v>2</v>
      </c>
      <c r="B3515" t="s">
        <v>69</v>
      </c>
      <c r="C3515" t="s">
        <v>16</v>
      </c>
      <c r="D3515" t="s">
        <v>27</v>
      </c>
      <c r="E3515">
        <v>3730.56</v>
      </c>
      <c r="F3515">
        <v>1725.36</v>
      </c>
      <c r="G3515" t="s">
        <v>83</v>
      </c>
      <c r="H3515">
        <v>1</v>
      </c>
      <c r="I3515">
        <v>3</v>
      </c>
      <c r="J3515" s="6">
        <v>43665</v>
      </c>
      <c r="K3515" s="7">
        <v>43647</v>
      </c>
      <c r="L3515" t="s">
        <v>8</v>
      </c>
    </row>
    <row r="3516" spans="1:12" x14ac:dyDescent="0.3">
      <c r="A3516" t="s">
        <v>3</v>
      </c>
      <c r="B3516" t="s">
        <v>69</v>
      </c>
      <c r="C3516" t="s">
        <v>16</v>
      </c>
      <c r="D3516" t="s">
        <v>27</v>
      </c>
      <c r="E3516">
        <v>2340.64</v>
      </c>
      <c r="F3516">
        <v>55.07</v>
      </c>
      <c r="G3516" t="s">
        <v>83</v>
      </c>
      <c r="H3516">
        <v>1</v>
      </c>
      <c r="I3516">
        <v>1</v>
      </c>
      <c r="J3516" s="6">
        <v>43665</v>
      </c>
      <c r="K3516" s="7">
        <v>43647</v>
      </c>
      <c r="L3516" t="s">
        <v>8</v>
      </c>
    </row>
    <row r="3517" spans="1:12" x14ac:dyDescent="0.3">
      <c r="A3517" t="s">
        <v>3</v>
      </c>
      <c r="B3517" t="s">
        <v>63</v>
      </c>
      <c r="C3517" t="s">
        <v>15</v>
      </c>
      <c r="D3517" t="s">
        <v>27</v>
      </c>
      <c r="E3517">
        <v>5364.69</v>
      </c>
      <c r="F3517">
        <v>2587.65</v>
      </c>
      <c r="G3517" t="s">
        <v>83</v>
      </c>
      <c r="H3517">
        <v>1</v>
      </c>
      <c r="I3517">
        <v>8</v>
      </c>
      <c r="J3517" s="6">
        <v>43665</v>
      </c>
      <c r="K3517" s="7">
        <v>43647</v>
      </c>
      <c r="L3517" t="s">
        <v>10</v>
      </c>
    </row>
    <row r="3518" spans="1:12" x14ac:dyDescent="0.3">
      <c r="A3518" t="s">
        <v>3</v>
      </c>
      <c r="B3518" t="s">
        <v>66</v>
      </c>
      <c r="C3518" t="s">
        <v>16</v>
      </c>
      <c r="D3518" t="s">
        <v>27</v>
      </c>
      <c r="E3518">
        <v>5095.3500000000004</v>
      </c>
      <c r="F3518">
        <v>1698.45</v>
      </c>
      <c r="G3518" t="s">
        <v>83</v>
      </c>
      <c r="H3518">
        <v>1</v>
      </c>
      <c r="I3518">
        <v>4</v>
      </c>
      <c r="J3518" s="6">
        <v>43665</v>
      </c>
      <c r="K3518" s="7">
        <v>43647</v>
      </c>
      <c r="L3518" t="s">
        <v>11</v>
      </c>
    </row>
    <row r="3519" spans="1:12" x14ac:dyDescent="0.3">
      <c r="A3519" t="s">
        <v>2</v>
      </c>
      <c r="B3519" t="s">
        <v>66</v>
      </c>
      <c r="C3519" t="s">
        <v>15</v>
      </c>
      <c r="D3519" t="s">
        <v>27</v>
      </c>
      <c r="E3519">
        <v>5239.3999999999996</v>
      </c>
      <c r="F3519">
        <v>2219.04</v>
      </c>
      <c r="G3519" t="s">
        <v>83</v>
      </c>
      <c r="H3519">
        <v>1</v>
      </c>
      <c r="I3519">
        <v>9</v>
      </c>
      <c r="J3519" s="6">
        <v>43665</v>
      </c>
      <c r="K3519" s="7">
        <v>43647</v>
      </c>
      <c r="L3519" t="s">
        <v>11</v>
      </c>
    </row>
    <row r="3520" spans="1:12" x14ac:dyDescent="0.3">
      <c r="A3520" t="s">
        <v>3</v>
      </c>
      <c r="B3520" t="s">
        <v>66</v>
      </c>
      <c r="C3520" t="s">
        <v>16</v>
      </c>
      <c r="D3520" t="s">
        <v>27</v>
      </c>
      <c r="E3520">
        <v>9649.34</v>
      </c>
      <c r="F3520">
        <v>1320.42</v>
      </c>
      <c r="G3520" t="s">
        <v>83</v>
      </c>
      <c r="H3520">
        <v>1</v>
      </c>
      <c r="I3520">
        <v>7</v>
      </c>
      <c r="J3520" s="6">
        <v>43665</v>
      </c>
      <c r="K3520" s="7">
        <v>43647</v>
      </c>
      <c r="L3520" t="s">
        <v>11</v>
      </c>
    </row>
    <row r="3521" spans="1:12" x14ac:dyDescent="0.3">
      <c r="A3521" t="s">
        <v>2</v>
      </c>
      <c r="B3521" t="s">
        <v>65</v>
      </c>
      <c r="C3521" t="s">
        <v>16</v>
      </c>
      <c r="D3521" t="s">
        <v>27</v>
      </c>
      <c r="E3521">
        <v>25997.67</v>
      </c>
      <c r="F3521">
        <v>7034.67</v>
      </c>
      <c r="G3521" t="s">
        <v>83</v>
      </c>
      <c r="H3521">
        <v>1</v>
      </c>
      <c r="I3521">
        <v>6</v>
      </c>
      <c r="J3521" s="6">
        <v>43666</v>
      </c>
      <c r="K3521" s="7">
        <v>43647</v>
      </c>
      <c r="L3521" t="s">
        <v>12</v>
      </c>
    </row>
    <row r="3522" spans="1:12" x14ac:dyDescent="0.3">
      <c r="A3522" t="s">
        <v>4</v>
      </c>
      <c r="B3522" t="s">
        <v>63</v>
      </c>
      <c r="C3522" t="s">
        <v>15</v>
      </c>
      <c r="D3522" t="s">
        <v>27</v>
      </c>
      <c r="E3522">
        <v>3544.3</v>
      </c>
      <c r="F3522">
        <v>1078.7</v>
      </c>
      <c r="G3522" t="s">
        <v>83</v>
      </c>
      <c r="H3522">
        <v>1</v>
      </c>
      <c r="I3522">
        <v>9</v>
      </c>
      <c r="J3522" s="6">
        <v>43666</v>
      </c>
      <c r="K3522" s="7">
        <v>43647</v>
      </c>
      <c r="L3522" t="s">
        <v>10</v>
      </c>
    </row>
    <row r="3523" spans="1:12" x14ac:dyDescent="0.3">
      <c r="A3523" t="s">
        <v>4</v>
      </c>
      <c r="B3523" t="s">
        <v>65</v>
      </c>
      <c r="C3523" t="s">
        <v>15</v>
      </c>
      <c r="D3523" t="s">
        <v>27</v>
      </c>
      <c r="E3523">
        <v>10922.34</v>
      </c>
      <c r="F3523">
        <v>4713.84</v>
      </c>
      <c r="G3523" t="s">
        <v>83</v>
      </c>
      <c r="H3523">
        <v>1</v>
      </c>
      <c r="I3523">
        <v>8</v>
      </c>
      <c r="J3523" s="6">
        <v>43666</v>
      </c>
      <c r="K3523" s="7">
        <v>43647</v>
      </c>
      <c r="L3523" t="s">
        <v>12</v>
      </c>
    </row>
    <row r="3524" spans="1:12" x14ac:dyDescent="0.3">
      <c r="A3524" t="s">
        <v>3</v>
      </c>
      <c r="B3524" t="s">
        <v>66</v>
      </c>
      <c r="C3524" t="s">
        <v>16</v>
      </c>
      <c r="D3524" t="s">
        <v>27</v>
      </c>
      <c r="E3524">
        <v>8104.32</v>
      </c>
      <c r="F3524">
        <v>1710.88</v>
      </c>
      <c r="G3524" t="s">
        <v>83</v>
      </c>
      <c r="H3524">
        <v>1</v>
      </c>
      <c r="I3524">
        <v>7</v>
      </c>
      <c r="J3524" s="6">
        <v>43666</v>
      </c>
      <c r="K3524" s="7">
        <v>43647</v>
      </c>
      <c r="L3524" t="s">
        <v>11</v>
      </c>
    </row>
    <row r="3525" spans="1:12" x14ac:dyDescent="0.3">
      <c r="A3525" t="s">
        <v>3</v>
      </c>
      <c r="B3525" t="s">
        <v>66</v>
      </c>
      <c r="C3525" t="s">
        <v>16</v>
      </c>
      <c r="D3525" t="s">
        <v>27</v>
      </c>
      <c r="E3525">
        <v>17605.59</v>
      </c>
      <c r="F3525">
        <v>9080.7900000000009</v>
      </c>
      <c r="G3525" t="s">
        <v>83</v>
      </c>
      <c r="H3525">
        <v>1</v>
      </c>
      <c r="I3525">
        <v>5</v>
      </c>
      <c r="J3525" s="6">
        <v>43666</v>
      </c>
      <c r="K3525" s="7">
        <v>43647</v>
      </c>
      <c r="L3525" t="s">
        <v>11</v>
      </c>
    </row>
    <row r="3526" spans="1:12" x14ac:dyDescent="0.3">
      <c r="A3526" t="s">
        <v>3</v>
      </c>
      <c r="B3526" t="s">
        <v>67</v>
      </c>
      <c r="C3526" t="s">
        <v>16</v>
      </c>
      <c r="D3526" t="s">
        <v>27</v>
      </c>
      <c r="E3526">
        <v>5919.45</v>
      </c>
      <c r="F3526">
        <v>872.31</v>
      </c>
      <c r="G3526" t="s">
        <v>83</v>
      </c>
      <c r="H3526">
        <v>1</v>
      </c>
      <c r="I3526">
        <v>4</v>
      </c>
      <c r="J3526" s="6">
        <v>43666</v>
      </c>
      <c r="K3526" s="7">
        <v>43647</v>
      </c>
      <c r="L3526" t="s">
        <v>13</v>
      </c>
    </row>
    <row r="3527" spans="1:12" x14ac:dyDescent="0.3">
      <c r="A3527" t="s">
        <v>4</v>
      </c>
      <c r="B3527" t="s">
        <v>65</v>
      </c>
      <c r="C3527" t="s">
        <v>16</v>
      </c>
      <c r="D3527" t="s">
        <v>27</v>
      </c>
      <c r="E3527">
        <v>4769.7299999999996</v>
      </c>
      <c r="F3527">
        <v>1748.88</v>
      </c>
      <c r="G3527" t="s">
        <v>83</v>
      </c>
      <c r="H3527">
        <v>1</v>
      </c>
      <c r="I3527">
        <v>6</v>
      </c>
      <c r="J3527" s="6">
        <v>43666</v>
      </c>
      <c r="K3527" s="7">
        <v>43647</v>
      </c>
      <c r="L3527" t="s">
        <v>12</v>
      </c>
    </row>
    <row r="3528" spans="1:12" x14ac:dyDescent="0.3">
      <c r="A3528" t="s">
        <v>2</v>
      </c>
      <c r="B3528" t="s">
        <v>63</v>
      </c>
      <c r="C3528" t="s">
        <v>16</v>
      </c>
      <c r="D3528" t="s">
        <v>27</v>
      </c>
      <c r="E3528">
        <v>1425.76</v>
      </c>
      <c r="F3528">
        <v>720.37</v>
      </c>
      <c r="G3528" t="s">
        <v>83</v>
      </c>
      <c r="H3528">
        <v>1</v>
      </c>
      <c r="I3528">
        <v>1</v>
      </c>
      <c r="J3528" s="6">
        <v>43666</v>
      </c>
      <c r="K3528" s="7">
        <v>43647</v>
      </c>
      <c r="L3528" t="s">
        <v>10</v>
      </c>
    </row>
    <row r="3529" spans="1:12" x14ac:dyDescent="0.3">
      <c r="A3529" t="s">
        <v>3</v>
      </c>
      <c r="B3529" t="s">
        <v>63</v>
      </c>
      <c r="C3529" t="s">
        <v>16</v>
      </c>
      <c r="D3529" t="s">
        <v>27</v>
      </c>
      <c r="E3529">
        <v>2851.52</v>
      </c>
      <c r="F3529">
        <v>420.24</v>
      </c>
      <c r="G3529" t="s">
        <v>83</v>
      </c>
      <c r="H3529">
        <v>1</v>
      </c>
      <c r="I3529">
        <v>2</v>
      </c>
      <c r="J3529" s="6">
        <v>43667</v>
      </c>
      <c r="K3529" s="7">
        <v>43647</v>
      </c>
      <c r="L3529" t="s">
        <v>10</v>
      </c>
    </row>
    <row r="3530" spans="1:12" x14ac:dyDescent="0.3">
      <c r="A3530" t="s">
        <v>4</v>
      </c>
      <c r="B3530" t="s">
        <v>65</v>
      </c>
      <c r="C3530" t="s">
        <v>16</v>
      </c>
      <c r="D3530" t="s">
        <v>27</v>
      </c>
      <c r="E3530">
        <v>5016.96</v>
      </c>
      <c r="F3530">
        <v>1379.64</v>
      </c>
      <c r="G3530" t="s">
        <v>83</v>
      </c>
      <c r="H3530">
        <v>1</v>
      </c>
      <c r="I3530">
        <v>6</v>
      </c>
      <c r="J3530" s="6">
        <v>43667</v>
      </c>
      <c r="K3530" s="7">
        <v>43647</v>
      </c>
      <c r="L3530" t="s">
        <v>12</v>
      </c>
    </row>
    <row r="3531" spans="1:12" x14ac:dyDescent="0.3">
      <c r="A3531" t="s">
        <v>4</v>
      </c>
      <c r="B3531" t="s">
        <v>63</v>
      </c>
      <c r="C3531" t="s">
        <v>16</v>
      </c>
      <c r="D3531" t="s">
        <v>27</v>
      </c>
      <c r="E3531">
        <v>1107.51</v>
      </c>
      <c r="F3531">
        <v>128.25</v>
      </c>
      <c r="G3531" t="s">
        <v>83</v>
      </c>
      <c r="H3531">
        <v>1</v>
      </c>
      <c r="I3531">
        <v>6</v>
      </c>
      <c r="J3531" s="6">
        <v>43667</v>
      </c>
      <c r="K3531" s="7">
        <v>43647</v>
      </c>
      <c r="L3531" t="s">
        <v>10</v>
      </c>
    </row>
    <row r="3532" spans="1:12" x14ac:dyDescent="0.3">
      <c r="A3532" t="s">
        <v>3</v>
      </c>
      <c r="B3532" t="s">
        <v>63</v>
      </c>
      <c r="C3532" t="s">
        <v>16</v>
      </c>
      <c r="D3532" t="s">
        <v>27</v>
      </c>
      <c r="E3532">
        <v>1510.18</v>
      </c>
      <c r="F3532">
        <v>476</v>
      </c>
      <c r="G3532" t="s">
        <v>83</v>
      </c>
      <c r="H3532">
        <v>1</v>
      </c>
      <c r="I3532">
        <v>1</v>
      </c>
      <c r="J3532" s="6">
        <v>43667</v>
      </c>
      <c r="K3532" s="7">
        <v>43647</v>
      </c>
      <c r="L3532" t="s">
        <v>10</v>
      </c>
    </row>
    <row r="3533" spans="1:12" x14ac:dyDescent="0.3">
      <c r="A3533" t="s">
        <v>3</v>
      </c>
      <c r="B3533" t="s">
        <v>63</v>
      </c>
      <c r="C3533" t="s">
        <v>16</v>
      </c>
      <c r="D3533" t="s">
        <v>27</v>
      </c>
      <c r="E3533">
        <v>13240.27</v>
      </c>
      <c r="F3533">
        <v>2446.5500000000002</v>
      </c>
      <c r="G3533" t="s">
        <v>83</v>
      </c>
      <c r="H3533">
        <v>1</v>
      </c>
      <c r="I3533">
        <v>1</v>
      </c>
      <c r="J3533" s="6">
        <v>43667</v>
      </c>
      <c r="K3533" s="7">
        <v>43647</v>
      </c>
      <c r="L3533" t="s">
        <v>10</v>
      </c>
    </row>
    <row r="3534" spans="1:12" x14ac:dyDescent="0.3">
      <c r="A3534" t="s">
        <v>4</v>
      </c>
      <c r="B3534" t="s">
        <v>63</v>
      </c>
      <c r="C3534" t="s">
        <v>16</v>
      </c>
      <c r="D3534" t="s">
        <v>27</v>
      </c>
      <c r="E3534">
        <v>2846.16</v>
      </c>
      <c r="F3534">
        <v>1296.5999999999999</v>
      </c>
      <c r="G3534" t="s">
        <v>83</v>
      </c>
      <c r="H3534">
        <v>1</v>
      </c>
      <c r="I3534">
        <v>2</v>
      </c>
      <c r="J3534" s="6">
        <v>43667</v>
      </c>
      <c r="K3534" s="7">
        <v>43647</v>
      </c>
      <c r="L3534" t="s">
        <v>10</v>
      </c>
    </row>
    <row r="3535" spans="1:12" x14ac:dyDescent="0.3">
      <c r="A3535" t="s">
        <v>4</v>
      </c>
      <c r="B3535" t="s">
        <v>70</v>
      </c>
      <c r="C3535" t="s">
        <v>16</v>
      </c>
      <c r="D3535" t="s">
        <v>27</v>
      </c>
      <c r="E3535">
        <v>27798.3</v>
      </c>
      <c r="F3535">
        <v>8339.5</v>
      </c>
      <c r="G3535" t="s">
        <v>83</v>
      </c>
      <c r="H3535">
        <v>1</v>
      </c>
      <c r="I3535">
        <v>2</v>
      </c>
      <c r="J3535" s="6">
        <v>43667</v>
      </c>
      <c r="K3535" s="7">
        <v>43647</v>
      </c>
      <c r="L3535" t="s">
        <v>9</v>
      </c>
    </row>
    <row r="3536" spans="1:12" x14ac:dyDescent="0.3">
      <c r="A3536" t="s">
        <v>4</v>
      </c>
      <c r="B3536" t="s">
        <v>70</v>
      </c>
      <c r="C3536" t="s">
        <v>15</v>
      </c>
      <c r="D3536" t="s">
        <v>27</v>
      </c>
      <c r="E3536">
        <v>6139.34</v>
      </c>
      <c r="F3536">
        <v>2869.46</v>
      </c>
      <c r="G3536" t="s">
        <v>83</v>
      </c>
      <c r="H3536">
        <v>1</v>
      </c>
      <c r="I3536">
        <v>10</v>
      </c>
      <c r="J3536" s="6">
        <v>43667</v>
      </c>
      <c r="K3536" s="7">
        <v>43647</v>
      </c>
      <c r="L3536" t="s">
        <v>9</v>
      </c>
    </row>
    <row r="3537" spans="1:12" x14ac:dyDescent="0.3">
      <c r="A3537" t="s">
        <v>5</v>
      </c>
      <c r="B3537" t="s">
        <v>67</v>
      </c>
      <c r="C3537" t="s">
        <v>16</v>
      </c>
      <c r="D3537" t="s">
        <v>27</v>
      </c>
      <c r="E3537">
        <v>1640.16</v>
      </c>
      <c r="F3537">
        <v>109.34</v>
      </c>
      <c r="G3537" t="s">
        <v>83</v>
      </c>
      <c r="H3537">
        <v>1</v>
      </c>
      <c r="I3537">
        <v>7</v>
      </c>
      <c r="J3537" s="6">
        <v>43667</v>
      </c>
      <c r="K3537" s="7">
        <v>43647</v>
      </c>
      <c r="L3537" t="s">
        <v>13</v>
      </c>
    </row>
    <row r="3538" spans="1:12" x14ac:dyDescent="0.3">
      <c r="A3538" t="s">
        <v>4</v>
      </c>
      <c r="B3538" t="s">
        <v>67</v>
      </c>
      <c r="C3538" t="s">
        <v>16</v>
      </c>
      <c r="D3538" t="s">
        <v>27</v>
      </c>
      <c r="E3538">
        <v>3500.75</v>
      </c>
      <c r="F3538">
        <v>1989.9</v>
      </c>
      <c r="G3538" t="s">
        <v>83</v>
      </c>
      <c r="H3538">
        <v>1</v>
      </c>
      <c r="I3538">
        <v>6</v>
      </c>
      <c r="J3538" s="6">
        <v>43667</v>
      </c>
      <c r="K3538" s="7">
        <v>43647</v>
      </c>
      <c r="L3538" t="s">
        <v>13</v>
      </c>
    </row>
    <row r="3539" spans="1:12" x14ac:dyDescent="0.3">
      <c r="A3539" t="s">
        <v>3</v>
      </c>
      <c r="B3539" t="s">
        <v>63</v>
      </c>
      <c r="C3539" t="s">
        <v>16</v>
      </c>
      <c r="D3539" t="s">
        <v>27</v>
      </c>
      <c r="E3539">
        <v>711.54</v>
      </c>
      <c r="F3539">
        <v>55.34</v>
      </c>
      <c r="G3539" t="s">
        <v>83</v>
      </c>
      <c r="H3539">
        <v>1</v>
      </c>
      <c r="I3539">
        <v>6</v>
      </c>
      <c r="J3539" s="6">
        <v>43667</v>
      </c>
      <c r="K3539" s="7">
        <v>43647</v>
      </c>
      <c r="L3539" t="s">
        <v>10</v>
      </c>
    </row>
    <row r="3540" spans="1:12" x14ac:dyDescent="0.3">
      <c r="A3540" t="s">
        <v>3</v>
      </c>
      <c r="B3540" t="s">
        <v>69</v>
      </c>
      <c r="C3540" t="s">
        <v>16</v>
      </c>
      <c r="D3540" t="s">
        <v>27</v>
      </c>
      <c r="E3540">
        <v>6727.81</v>
      </c>
      <c r="F3540">
        <v>3186.86</v>
      </c>
      <c r="G3540" t="s">
        <v>83</v>
      </c>
      <c r="H3540">
        <v>1</v>
      </c>
      <c r="I3540">
        <v>3</v>
      </c>
      <c r="J3540" s="6">
        <v>43667</v>
      </c>
      <c r="K3540" s="7">
        <v>43647</v>
      </c>
      <c r="L3540" t="s">
        <v>8</v>
      </c>
    </row>
    <row r="3541" spans="1:12" x14ac:dyDescent="0.3">
      <c r="A3541" t="s">
        <v>2</v>
      </c>
      <c r="B3541" t="s">
        <v>63</v>
      </c>
      <c r="C3541" t="s">
        <v>15</v>
      </c>
      <c r="D3541" t="s">
        <v>27</v>
      </c>
      <c r="E3541">
        <v>2215.02</v>
      </c>
      <c r="F3541">
        <v>1235.74</v>
      </c>
      <c r="G3541" t="s">
        <v>83</v>
      </c>
      <c r="H3541">
        <v>1</v>
      </c>
      <c r="I3541">
        <v>9</v>
      </c>
      <c r="J3541" s="6">
        <v>43668</v>
      </c>
      <c r="K3541" s="7">
        <v>43647</v>
      </c>
      <c r="L3541" t="s">
        <v>10</v>
      </c>
    </row>
    <row r="3542" spans="1:12" x14ac:dyDescent="0.3">
      <c r="A3542" t="s">
        <v>3</v>
      </c>
      <c r="B3542" t="s">
        <v>63</v>
      </c>
      <c r="C3542" t="s">
        <v>16</v>
      </c>
      <c r="D3542" t="s">
        <v>27</v>
      </c>
      <c r="E3542">
        <v>4068.24</v>
      </c>
      <c r="F3542">
        <v>1282.3800000000001</v>
      </c>
      <c r="G3542" t="s">
        <v>83</v>
      </c>
      <c r="H3542">
        <v>1</v>
      </c>
      <c r="I3542">
        <v>6</v>
      </c>
      <c r="J3542" s="6">
        <v>43668</v>
      </c>
      <c r="K3542" s="7">
        <v>43647</v>
      </c>
      <c r="L3542" t="s">
        <v>10</v>
      </c>
    </row>
    <row r="3543" spans="1:12" x14ac:dyDescent="0.3">
      <c r="A3543" t="s">
        <v>3</v>
      </c>
      <c r="B3543" t="s">
        <v>67</v>
      </c>
      <c r="C3543" t="s">
        <v>15</v>
      </c>
      <c r="D3543" t="s">
        <v>27</v>
      </c>
      <c r="E3543">
        <v>1380.74</v>
      </c>
      <c r="F3543">
        <v>405.22</v>
      </c>
      <c r="G3543" t="s">
        <v>83</v>
      </c>
      <c r="H3543">
        <v>1</v>
      </c>
      <c r="I3543">
        <v>10</v>
      </c>
      <c r="J3543" s="6">
        <v>43668</v>
      </c>
      <c r="K3543" s="7">
        <v>43647</v>
      </c>
      <c r="L3543" t="s">
        <v>13</v>
      </c>
    </row>
    <row r="3544" spans="1:12" x14ac:dyDescent="0.3">
      <c r="A3544" t="s">
        <v>3</v>
      </c>
      <c r="B3544" t="s">
        <v>66</v>
      </c>
      <c r="C3544" t="s">
        <v>15</v>
      </c>
      <c r="D3544" t="s">
        <v>27</v>
      </c>
      <c r="E3544">
        <v>7741.98</v>
      </c>
      <c r="F3544">
        <v>1935.5</v>
      </c>
      <c r="G3544" t="s">
        <v>83</v>
      </c>
      <c r="H3544">
        <v>1</v>
      </c>
      <c r="I3544">
        <v>8</v>
      </c>
      <c r="J3544" s="6">
        <v>43668</v>
      </c>
      <c r="K3544" s="7">
        <v>43647</v>
      </c>
      <c r="L3544" t="s">
        <v>11</v>
      </c>
    </row>
    <row r="3545" spans="1:12" x14ac:dyDescent="0.3">
      <c r="A3545" t="s">
        <v>2</v>
      </c>
      <c r="B3545" t="s">
        <v>65</v>
      </c>
      <c r="C3545" t="s">
        <v>15</v>
      </c>
      <c r="D3545" t="s">
        <v>27</v>
      </c>
      <c r="E3545">
        <v>34190.1</v>
      </c>
      <c r="F3545">
        <v>11776.59</v>
      </c>
      <c r="G3545" t="s">
        <v>83</v>
      </c>
      <c r="H3545">
        <v>1</v>
      </c>
      <c r="I3545">
        <v>10</v>
      </c>
      <c r="J3545" s="6">
        <v>43668</v>
      </c>
      <c r="K3545" s="7">
        <v>43647</v>
      </c>
      <c r="L3545" t="s">
        <v>12</v>
      </c>
    </row>
    <row r="3546" spans="1:12" x14ac:dyDescent="0.3">
      <c r="A3546" t="s">
        <v>4</v>
      </c>
      <c r="B3546" t="s">
        <v>69</v>
      </c>
      <c r="C3546" t="s">
        <v>16</v>
      </c>
      <c r="D3546" t="s">
        <v>27</v>
      </c>
      <c r="E3546">
        <v>6765.66</v>
      </c>
      <c r="F3546">
        <v>1202.79</v>
      </c>
      <c r="G3546" t="s">
        <v>83</v>
      </c>
      <c r="H3546">
        <v>1</v>
      </c>
      <c r="I3546">
        <v>7</v>
      </c>
      <c r="J3546" s="6">
        <v>43668</v>
      </c>
      <c r="K3546" s="7">
        <v>43647</v>
      </c>
      <c r="L3546" t="s">
        <v>8</v>
      </c>
    </row>
    <row r="3547" spans="1:12" x14ac:dyDescent="0.3">
      <c r="A3547" t="s">
        <v>3</v>
      </c>
      <c r="B3547" t="s">
        <v>63</v>
      </c>
      <c r="C3547" t="s">
        <v>16</v>
      </c>
      <c r="D3547" t="s">
        <v>27</v>
      </c>
      <c r="E3547">
        <v>8728.2199999999993</v>
      </c>
      <c r="F3547">
        <v>853.85</v>
      </c>
      <c r="G3547" t="s">
        <v>83</v>
      </c>
      <c r="H3547">
        <v>1</v>
      </c>
      <c r="I3547">
        <v>4</v>
      </c>
      <c r="J3547" s="6">
        <v>43668</v>
      </c>
      <c r="K3547" s="7">
        <v>43647</v>
      </c>
      <c r="L3547" t="s">
        <v>10</v>
      </c>
    </row>
    <row r="3548" spans="1:12" x14ac:dyDescent="0.3">
      <c r="A3548" t="s">
        <v>5</v>
      </c>
      <c r="B3548" t="s">
        <v>65</v>
      </c>
      <c r="C3548" t="s">
        <v>15</v>
      </c>
      <c r="D3548" t="s">
        <v>27</v>
      </c>
      <c r="E3548">
        <v>2966.09</v>
      </c>
      <c r="F3548">
        <v>1248.8800000000001</v>
      </c>
      <c r="G3548" t="s">
        <v>83</v>
      </c>
      <c r="H3548">
        <v>1</v>
      </c>
      <c r="I3548">
        <v>8</v>
      </c>
      <c r="J3548" s="6">
        <v>43668</v>
      </c>
      <c r="K3548" s="7">
        <v>43647</v>
      </c>
      <c r="L3548" t="s">
        <v>12</v>
      </c>
    </row>
    <row r="3549" spans="1:12" x14ac:dyDescent="0.3">
      <c r="A3549" t="s">
        <v>4</v>
      </c>
      <c r="B3549" t="s">
        <v>65</v>
      </c>
      <c r="C3549" t="s">
        <v>16</v>
      </c>
      <c r="D3549" t="s">
        <v>27</v>
      </c>
      <c r="E3549">
        <v>1913.52</v>
      </c>
      <c r="F3549">
        <v>1013.04</v>
      </c>
      <c r="G3549" t="s">
        <v>83</v>
      </c>
      <c r="H3549">
        <v>1</v>
      </c>
      <c r="I3549">
        <v>4</v>
      </c>
      <c r="J3549" s="6">
        <v>43668</v>
      </c>
      <c r="K3549" s="7">
        <v>43647</v>
      </c>
      <c r="L3549" t="s">
        <v>12</v>
      </c>
    </row>
    <row r="3550" spans="1:12" x14ac:dyDescent="0.3">
      <c r="A3550" t="s">
        <v>3</v>
      </c>
      <c r="B3550" t="s">
        <v>69</v>
      </c>
      <c r="C3550" t="s">
        <v>16</v>
      </c>
      <c r="D3550" t="s">
        <v>27</v>
      </c>
      <c r="E3550">
        <v>6797.82</v>
      </c>
      <c r="F3550">
        <v>2862.24</v>
      </c>
      <c r="G3550" t="s">
        <v>83</v>
      </c>
      <c r="H3550">
        <v>1</v>
      </c>
      <c r="I3550">
        <v>3</v>
      </c>
      <c r="J3550" s="6">
        <v>43668</v>
      </c>
      <c r="K3550" s="7">
        <v>43647</v>
      </c>
      <c r="L3550" t="s">
        <v>8</v>
      </c>
    </row>
    <row r="3551" spans="1:12" x14ac:dyDescent="0.3">
      <c r="A3551" t="s">
        <v>4</v>
      </c>
      <c r="B3551" t="s">
        <v>66</v>
      </c>
      <c r="C3551" t="s">
        <v>16</v>
      </c>
      <c r="D3551" t="s">
        <v>27</v>
      </c>
      <c r="E3551">
        <v>26060.32</v>
      </c>
      <c r="F3551">
        <v>7051.6</v>
      </c>
      <c r="G3551" t="s">
        <v>83</v>
      </c>
      <c r="H3551">
        <v>1</v>
      </c>
      <c r="I3551">
        <v>4</v>
      </c>
      <c r="J3551" s="6">
        <v>43668</v>
      </c>
      <c r="K3551" s="7">
        <v>43647</v>
      </c>
      <c r="L3551" t="s">
        <v>11</v>
      </c>
    </row>
    <row r="3552" spans="1:12" x14ac:dyDescent="0.3">
      <c r="A3552" t="s">
        <v>3</v>
      </c>
      <c r="B3552" t="s">
        <v>66</v>
      </c>
      <c r="C3552" t="s">
        <v>16</v>
      </c>
      <c r="D3552" t="s">
        <v>27</v>
      </c>
      <c r="E3552">
        <v>1497.78</v>
      </c>
      <c r="F3552">
        <v>775.32</v>
      </c>
      <c r="G3552" t="s">
        <v>83</v>
      </c>
      <c r="H3552">
        <v>1</v>
      </c>
      <c r="I3552">
        <v>5</v>
      </c>
      <c r="J3552" s="6">
        <v>43668</v>
      </c>
      <c r="K3552" s="7">
        <v>43647</v>
      </c>
      <c r="L3552" t="s">
        <v>11</v>
      </c>
    </row>
    <row r="3553" spans="1:12" x14ac:dyDescent="0.3">
      <c r="A3553" t="s">
        <v>3</v>
      </c>
      <c r="B3553" t="s">
        <v>69</v>
      </c>
      <c r="C3553" t="s">
        <v>16</v>
      </c>
      <c r="D3553" t="s">
        <v>27</v>
      </c>
      <c r="E3553">
        <v>3599.78</v>
      </c>
      <c r="F3553">
        <v>1721.62</v>
      </c>
      <c r="G3553" t="s">
        <v>83</v>
      </c>
      <c r="H3553">
        <v>1</v>
      </c>
      <c r="I3553">
        <v>2</v>
      </c>
      <c r="J3553" s="6">
        <v>43669</v>
      </c>
      <c r="K3553" s="7">
        <v>43647</v>
      </c>
      <c r="L3553" t="s">
        <v>8</v>
      </c>
    </row>
    <row r="3554" spans="1:12" x14ac:dyDescent="0.3">
      <c r="A3554" t="s">
        <v>3</v>
      </c>
      <c r="B3554" t="s">
        <v>63</v>
      </c>
      <c r="C3554" t="s">
        <v>15</v>
      </c>
      <c r="D3554" t="s">
        <v>27</v>
      </c>
      <c r="E3554">
        <v>20658.78</v>
      </c>
      <c r="F3554">
        <v>7345.32</v>
      </c>
      <c r="G3554" t="s">
        <v>83</v>
      </c>
      <c r="H3554">
        <v>1</v>
      </c>
      <c r="I3554">
        <v>8</v>
      </c>
      <c r="J3554" s="6">
        <v>43669</v>
      </c>
      <c r="K3554" s="7">
        <v>43647</v>
      </c>
      <c r="L3554" t="s">
        <v>10</v>
      </c>
    </row>
    <row r="3555" spans="1:12" x14ac:dyDescent="0.3">
      <c r="A3555" t="s">
        <v>3</v>
      </c>
      <c r="B3555" t="s">
        <v>63</v>
      </c>
      <c r="C3555" t="s">
        <v>15</v>
      </c>
      <c r="D3555" t="s">
        <v>27</v>
      </c>
      <c r="E3555">
        <v>2100.4499999999998</v>
      </c>
      <c r="F3555">
        <v>353.76</v>
      </c>
      <c r="G3555" t="s">
        <v>83</v>
      </c>
      <c r="H3555">
        <v>1</v>
      </c>
      <c r="I3555">
        <v>8</v>
      </c>
      <c r="J3555" s="6">
        <v>43669</v>
      </c>
      <c r="K3555" s="7">
        <v>43647</v>
      </c>
      <c r="L3555" t="s">
        <v>10</v>
      </c>
    </row>
    <row r="3556" spans="1:12" x14ac:dyDescent="0.3">
      <c r="A3556" t="s">
        <v>3</v>
      </c>
      <c r="B3556" t="s">
        <v>70</v>
      </c>
      <c r="C3556" t="s">
        <v>16</v>
      </c>
      <c r="D3556" t="s">
        <v>27</v>
      </c>
      <c r="E3556">
        <v>5436.65</v>
      </c>
      <c r="F3556">
        <v>1654.64</v>
      </c>
      <c r="G3556" t="s">
        <v>83</v>
      </c>
      <c r="H3556">
        <v>1</v>
      </c>
      <c r="I3556">
        <v>5</v>
      </c>
      <c r="J3556" s="6">
        <v>43669</v>
      </c>
      <c r="K3556" s="7">
        <v>43647</v>
      </c>
      <c r="L3556" t="s">
        <v>9</v>
      </c>
    </row>
    <row r="3557" spans="1:12" x14ac:dyDescent="0.3">
      <c r="A3557" t="s">
        <v>3</v>
      </c>
      <c r="B3557" t="s">
        <v>70</v>
      </c>
      <c r="C3557" t="s">
        <v>16</v>
      </c>
      <c r="D3557" t="s">
        <v>27</v>
      </c>
      <c r="E3557">
        <v>4022.68</v>
      </c>
      <c r="F3557">
        <v>2328.92</v>
      </c>
      <c r="G3557" t="s">
        <v>83</v>
      </c>
      <c r="H3557">
        <v>1</v>
      </c>
      <c r="I3557">
        <v>3</v>
      </c>
      <c r="J3557" s="6">
        <v>43669</v>
      </c>
      <c r="K3557" s="7">
        <v>43647</v>
      </c>
      <c r="L3557" t="s">
        <v>9</v>
      </c>
    </row>
    <row r="3558" spans="1:12" x14ac:dyDescent="0.3">
      <c r="A3558" t="s">
        <v>3</v>
      </c>
      <c r="B3558" t="s">
        <v>65</v>
      </c>
      <c r="C3558" t="s">
        <v>15</v>
      </c>
      <c r="D3558" t="s">
        <v>27</v>
      </c>
      <c r="E3558">
        <v>1165</v>
      </c>
      <c r="F3558">
        <v>658.48</v>
      </c>
      <c r="G3558" t="s">
        <v>83</v>
      </c>
      <c r="H3558">
        <v>1</v>
      </c>
      <c r="I3558">
        <v>10</v>
      </c>
      <c r="J3558" s="6">
        <v>43669</v>
      </c>
      <c r="K3558" s="7">
        <v>43647</v>
      </c>
      <c r="L3558" t="s">
        <v>12</v>
      </c>
    </row>
    <row r="3559" spans="1:12" x14ac:dyDescent="0.3">
      <c r="A3559" t="s">
        <v>4</v>
      </c>
      <c r="B3559" t="s">
        <v>66</v>
      </c>
      <c r="C3559" t="s">
        <v>16</v>
      </c>
      <c r="D3559" t="s">
        <v>27</v>
      </c>
      <c r="E3559">
        <v>14107.52</v>
      </c>
      <c r="F3559">
        <v>-1612.32</v>
      </c>
      <c r="G3559" t="s">
        <v>83</v>
      </c>
      <c r="H3559">
        <v>1</v>
      </c>
      <c r="I3559">
        <v>3</v>
      </c>
      <c r="J3559" s="6">
        <v>43669</v>
      </c>
      <c r="K3559" s="7">
        <v>43647</v>
      </c>
      <c r="L3559" t="s">
        <v>11</v>
      </c>
    </row>
    <row r="3560" spans="1:12" x14ac:dyDescent="0.3">
      <c r="A3560" t="s">
        <v>4</v>
      </c>
      <c r="B3560" t="s">
        <v>66</v>
      </c>
      <c r="C3560" t="s">
        <v>16</v>
      </c>
      <c r="D3560" t="s">
        <v>27</v>
      </c>
      <c r="E3560">
        <v>10595.92</v>
      </c>
      <c r="F3560">
        <v>4376.59</v>
      </c>
      <c r="G3560" t="s">
        <v>83</v>
      </c>
      <c r="H3560">
        <v>1</v>
      </c>
      <c r="I3560">
        <v>3</v>
      </c>
      <c r="J3560" s="6">
        <v>43669</v>
      </c>
      <c r="K3560" s="7">
        <v>43647</v>
      </c>
      <c r="L3560" t="s">
        <v>11</v>
      </c>
    </row>
    <row r="3561" spans="1:12" x14ac:dyDescent="0.3">
      <c r="A3561" t="s">
        <v>5</v>
      </c>
      <c r="B3561" t="s">
        <v>67</v>
      </c>
      <c r="C3561" t="s">
        <v>15</v>
      </c>
      <c r="D3561" t="s">
        <v>27</v>
      </c>
      <c r="E3561">
        <v>33655.440000000002</v>
      </c>
      <c r="F3561">
        <v>6950.58</v>
      </c>
      <c r="G3561" t="s">
        <v>83</v>
      </c>
      <c r="H3561">
        <v>1</v>
      </c>
      <c r="I3561">
        <v>8</v>
      </c>
      <c r="J3561" s="6">
        <v>43670</v>
      </c>
      <c r="K3561" s="7">
        <v>43647</v>
      </c>
      <c r="L3561" t="s">
        <v>13</v>
      </c>
    </row>
    <row r="3562" spans="1:12" x14ac:dyDescent="0.3">
      <c r="A3562" t="s">
        <v>4</v>
      </c>
      <c r="B3562" t="s">
        <v>69</v>
      </c>
      <c r="C3562" t="s">
        <v>16</v>
      </c>
      <c r="D3562" t="s">
        <v>27</v>
      </c>
      <c r="E3562">
        <v>246.56</v>
      </c>
      <c r="F3562">
        <v>29.48</v>
      </c>
      <c r="G3562" t="s">
        <v>83</v>
      </c>
      <c r="H3562">
        <v>1</v>
      </c>
      <c r="I3562">
        <v>3</v>
      </c>
      <c r="J3562" s="6">
        <v>43670</v>
      </c>
      <c r="K3562" s="7">
        <v>43647</v>
      </c>
      <c r="L3562" t="s">
        <v>8</v>
      </c>
    </row>
    <row r="3563" spans="1:12" x14ac:dyDescent="0.3">
      <c r="A3563" t="s">
        <v>3</v>
      </c>
      <c r="B3563" t="s">
        <v>69</v>
      </c>
      <c r="C3563" t="s">
        <v>16</v>
      </c>
      <c r="D3563" t="s">
        <v>27</v>
      </c>
      <c r="E3563">
        <v>4807.92</v>
      </c>
      <c r="F3563">
        <v>1724.58</v>
      </c>
      <c r="G3563" t="s">
        <v>83</v>
      </c>
      <c r="H3563">
        <v>1</v>
      </c>
      <c r="I3563">
        <v>1</v>
      </c>
      <c r="J3563" s="6">
        <v>43670</v>
      </c>
      <c r="K3563" s="7">
        <v>43647</v>
      </c>
      <c r="L3563" t="s">
        <v>8</v>
      </c>
    </row>
    <row r="3564" spans="1:12" x14ac:dyDescent="0.3">
      <c r="A3564" t="s">
        <v>4</v>
      </c>
      <c r="B3564" t="s">
        <v>63</v>
      </c>
      <c r="C3564" t="s">
        <v>16</v>
      </c>
      <c r="D3564" t="s">
        <v>27</v>
      </c>
      <c r="E3564">
        <v>5792.15</v>
      </c>
      <c r="F3564">
        <v>2743.65</v>
      </c>
      <c r="G3564" t="s">
        <v>83</v>
      </c>
      <c r="H3564">
        <v>1</v>
      </c>
      <c r="I3564">
        <v>3</v>
      </c>
      <c r="J3564" s="6">
        <v>43670</v>
      </c>
      <c r="K3564" s="7">
        <v>43647</v>
      </c>
      <c r="L3564" t="s">
        <v>10</v>
      </c>
    </row>
    <row r="3565" spans="1:12" x14ac:dyDescent="0.3">
      <c r="A3565" t="s">
        <v>3</v>
      </c>
      <c r="B3565" t="s">
        <v>65</v>
      </c>
      <c r="C3565" t="s">
        <v>16</v>
      </c>
      <c r="D3565" t="s">
        <v>27</v>
      </c>
      <c r="E3565">
        <v>198.32</v>
      </c>
      <c r="F3565">
        <v>59.5</v>
      </c>
      <c r="G3565" t="s">
        <v>83</v>
      </c>
      <c r="H3565">
        <v>1</v>
      </c>
      <c r="I3565">
        <v>2</v>
      </c>
      <c r="J3565" s="6">
        <v>43670</v>
      </c>
      <c r="K3565" s="7">
        <v>43647</v>
      </c>
      <c r="L3565" t="s">
        <v>12</v>
      </c>
    </row>
    <row r="3566" spans="1:12" x14ac:dyDescent="0.3">
      <c r="A3566" t="s">
        <v>2</v>
      </c>
      <c r="B3566" t="s">
        <v>66</v>
      </c>
      <c r="C3566" t="s">
        <v>16</v>
      </c>
      <c r="D3566" t="s">
        <v>27</v>
      </c>
      <c r="E3566">
        <v>3439.51</v>
      </c>
      <c r="F3566">
        <v>1607.59</v>
      </c>
      <c r="G3566" t="s">
        <v>83</v>
      </c>
      <c r="H3566">
        <v>1</v>
      </c>
      <c r="I3566">
        <v>2</v>
      </c>
      <c r="J3566" s="6">
        <v>43670</v>
      </c>
      <c r="K3566" s="7">
        <v>43647</v>
      </c>
      <c r="L3566" t="s">
        <v>11</v>
      </c>
    </row>
    <row r="3567" spans="1:12" x14ac:dyDescent="0.3">
      <c r="A3567" t="s">
        <v>3</v>
      </c>
      <c r="B3567" t="s">
        <v>65</v>
      </c>
      <c r="C3567" t="s">
        <v>16</v>
      </c>
      <c r="D3567" t="s">
        <v>27</v>
      </c>
      <c r="E3567">
        <v>14703.15</v>
      </c>
      <c r="F3567">
        <v>7738.47</v>
      </c>
      <c r="G3567" t="s">
        <v>83</v>
      </c>
      <c r="H3567">
        <v>1</v>
      </c>
      <c r="I3567">
        <v>4</v>
      </c>
      <c r="J3567" s="6">
        <v>43670</v>
      </c>
      <c r="K3567" s="7">
        <v>43647</v>
      </c>
      <c r="L3567" t="s">
        <v>12</v>
      </c>
    </row>
    <row r="3568" spans="1:12" x14ac:dyDescent="0.3">
      <c r="A3568" t="s">
        <v>3</v>
      </c>
      <c r="B3568" t="s">
        <v>70</v>
      </c>
      <c r="C3568" t="s">
        <v>15</v>
      </c>
      <c r="D3568" t="s">
        <v>27</v>
      </c>
      <c r="E3568">
        <v>14399.1</v>
      </c>
      <c r="F3568">
        <v>4695.34</v>
      </c>
      <c r="G3568" t="s">
        <v>83</v>
      </c>
      <c r="H3568">
        <v>1</v>
      </c>
      <c r="I3568">
        <v>9</v>
      </c>
      <c r="J3568" s="6">
        <v>43670</v>
      </c>
      <c r="K3568" s="7">
        <v>43647</v>
      </c>
      <c r="L3568" t="s">
        <v>9</v>
      </c>
    </row>
    <row r="3569" spans="1:12" x14ac:dyDescent="0.3">
      <c r="A3569" t="s">
        <v>4</v>
      </c>
      <c r="B3569" t="s">
        <v>65</v>
      </c>
      <c r="C3569" t="s">
        <v>16</v>
      </c>
      <c r="D3569" t="s">
        <v>27</v>
      </c>
      <c r="E3569">
        <v>2393.2399999999998</v>
      </c>
      <c r="F3569">
        <v>529.03</v>
      </c>
      <c r="G3569" t="s">
        <v>83</v>
      </c>
      <c r="H3569">
        <v>1</v>
      </c>
      <c r="I3569">
        <v>5</v>
      </c>
      <c r="J3569" s="6">
        <v>43670</v>
      </c>
      <c r="K3569" s="7">
        <v>43647</v>
      </c>
      <c r="L3569" t="s">
        <v>12</v>
      </c>
    </row>
    <row r="3570" spans="1:12" x14ac:dyDescent="0.3">
      <c r="A3570" t="s">
        <v>3</v>
      </c>
      <c r="B3570" t="s">
        <v>66</v>
      </c>
      <c r="C3570" t="s">
        <v>16</v>
      </c>
      <c r="D3570" t="s">
        <v>27</v>
      </c>
      <c r="E3570">
        <v>478.38</v>
      </c>
      <c r="F3570">
        <v>-119.6</v>
      </c>
      <c r="G3570" t="s">
        <v>83</v>
      </c>
      <c r="H3570">
        <v>1</v>
      </c>
      <c r="I3570">
        <v>2</v>
      </c>
      <c r="J3570" s="6">
        <v>43671</v>
      </c>
      <c r="K3570" s="7">
        <v>43647</v>
      </c>
      <c r="L3570" t="s">
        <v>11</v>
      </c>
    </row>
    <row r="3571" spans="1:12" x14ac:dyDescent="0.3">
      <c r="A3571" t="s">
        <v>4</v>
      </c>
      <c r="B3571" t="s">
        <v>65</v>
      </c>
      <c r="C3571" t="s">
        <v>16</v>
      </c>
      <c r="D3571" t="s">
        <v>27</v>
      </c>
      <c r="E3571">
        <v>14812.09</v>
      </c>
      <c r="F3571">
        <v>4186.03</v>
      </c>
      <c r="G3571" t="s">
        <v>83</v>
      </c>
      <c r="H3571">
        <v>1</v>
      </c>
      <c r="I3571">
        <v>7</v>
      </c>
      <c r="J3571" s="6">
        <v>43671</v>
      </c>
      <c r="K3571" s="7">
        <v>43647</v>
      </c>
      <c r="L3571" t="s">
        <v>12</v>
      </c>
    </row>
    <row r="3572" spans="1:12" x14ac:dyDescent="0.3">
      <c r="A3572" t="s">
        <v>3</v>
      </c>
      <c r="B3572" t="s">
        <v>63</v>
      </c>
      <c r="C3572" t="s">
        <v>16</v>
      </c>
      <c r="D3572" t="s">
        <v>27</v>
      </c>
      <c r="E3572">
        <v>8023.92</v>
      </c>
      <c r="F3572">
        <v>3911.67</v>
      </c>
      <c r="G3572" t="s">
        <v>83</v>
      </c>
      <c r="H3572">
        <v>1</v>
      </c>
      <c r="I3572">
        <v>3</v>
      </c>
      <c r="J3572" s="6">
        <v>43671</v>
      </c>
      <c r="K3572" s="7">
        <v>43647</v>
      </c>
      <c r="L3572" t="s">
        <v>10</v>
      </c>
    </row>
    <row r="3573" spans="1:12" x14ac:dyDescent="0.3">
      <c r="A3573" t="s">
        <v>3</v>
      </c>
      <c r="B3573" t="s">
        <v>65</v>
      </c>
      <c r="C3573" t="s">
        <v>16</v>
      </c>
      <c r="D3573" t="s">
        <v>27</v>
      </c>
      <c r="E3573">
        <v>6303.36</v>
      </c>
      <c r="F3573">
        <v>630.34</v>
      </c>
      <c r="G3573" t="s">
        <v>83</v>
      </c>
      <c r="H3573">
        <v>1</v>
      </c>
      <c r="I3573">
        <v>5</v>
      </c>
      <c r="J3573" s="6">
        <v>43671</v>
      </c>
      <c r="K3573" s="7">
        <v>43647</v>
      </c>
      <c r="L3573" t="s">
        <v>12</v>
      </c>
    </row>
    <row r="3574" spans="1:12" x14ac:dyDescent="0.3">
      <c r="A3574" t="s">
        <v>2</v>
      </c>
      <c r="B3574" t="s">
        <v>67</v>
      </c>
      <c r="C3574" t="s">
        <v>16</v>
      </c>
      <c r="D3574" t="s">
        <v>27</v>
      </c>
      <c r="E3574">
        <v>12235.54</v>
      </c>
      <c r="F3574">
        <v>4521.84</v>
      </c>
      <c r="G3574" t="s">
        <v>83</v>
      </c>
      <c r="H3574">
        <v>1</v>
      </c>
      <c r="I3574">
        <v>1</v>
      </c>
      <c r="J3574" s="6">
        <v>43671</v>
      </c>
      <c r="K3574" s="7">
        <v>43647</v>
      </c>
      <c r="L3574" t="s">
        <v>13</v>
      </c>
    </row>
    <row r="3575" spans="1:12" x14ac:dyDescent="0.3">
      <c r="A3575" t="s">
        <v>4</v>
      </c>
      <c r="B3575" t="s">
        <v>66</v>
      </c>
      <c r="C3575" t="s">
        <v>16</v>
      </c>
      <c r="D3575" t="s">
        <v>27</v>
      </c>
      <c r="E3575">
        <v>2653.2</v>
      </c>
      <c r="F3575">
        <v>1031.8</v>
      </c>
      <c r="G3575" t="s">
        <v>83</v>
      </c>
      <c r="H3575">
        <v>1</v>
      </c>
      <c r="I3575">
        <v>3</v>
      </c>
      <c r="J3575" s="6">
        <v>43672</v>
      </c>
      <c r="K3575" s="7">
        <v>43647</v>
      </c>
      <c r="L3575" t="s">
        <v>11</v>
      </c>
    </row>
    <row r="3576" spans="1:12" x14ac:dyDescent="0.3">
      <c r="A3576" t="s">
        <v>4</v>
      </c>
      <c r="B3576" t="s">
        <v>65</v>
      </c>
      <c r="C3576" t="s">
        <v>15</v>
      </c>
      <c r="D3576" t="s">
        <v>27</v>
      </c>
      <c r="E3576">
        <v>11440.38</v>
      </c>
      <c r="F3576">
        <v>1243.5</v>
      </c>
      <c r="G3576" t="s">
        <v>83</v>
      </c>
      <c r="H3576">
        <v>1</v>
      </c>
      <c r="I3576">
        <v>8</v>
      </c>
      <c r="J3576" s="6">
        <v>43672</v>
      </c>
      <c r="K3576" s="7">
        <v>43647</v>
      </c>
      <c r="L3576" t="s">
        <v>12</v>
      </c>
    </row>
    <row r="3577" spans="1:12" x14ac:dyDescent="0.3">
      <c r="A3577" t="s">
        <v>5</v>
      </c>
      <c r="B3577" t="s">
        <v>63</v>
      </c>
      <c r="C3577" t="s">
        <v>16</v>
      </c>
      <c r="D3577" t="s">
        <v>27</v>
      </c>
      <c r="E3577">
        <v>11982.95</v>
      </c>
      <c r="F3577">
        <v>1027.0999999999999</v>
      </c>
      <c r="G3577" t="s">
        <v>83</v>
      </c>
      <c r="H3577">
        <v>1</v>
      </c>
      <c r="I3577">
        <v>5</v>
      </c>
      <c r="J3577" s="6">
        <v>43672</v>
      </c>
      <c r="K3577" s="7">
        <v>43647</v>
      </c>
      <c r="L3577" t="s">
        <v>10</v>
      </c>
    </row>
    <row r="3578" spans="1:12" x14ac:dyDescent="0.3">
      <c r="A3578" t="s">
        <v>3</v>
      </c>
      <c r="B3578" t="s">
        <v>70</v>
      </c>
      <c r="C3578" t="s">
        <v>16</v>
      </c>
      <c r="D3578" t="s">
        <v>27</v>
      </c>
      <c r="E3578">
        <v>171.85</v>
      </c>
      <c r="F3578">
        <v>50.65</v>
      </c>
      <c r="G3578" t="s">
        <v>83</v>
      </c>
      <c r="H3578">
        <v>1</v>
      </c>
      <c r="I3578">
        <v>1</v>
      </c>
      <c r="J3578" s="6">
        <v>43672</v>
      </c>
      <c r="K3578" s="7">
        <v>43647</v>
      </c>
      <c r="L3578" t="s">
        <v>9</v>
      </c>
    </row>
    <row r="3579" spans="1:12" x14ac:dyDescent="0.3">
      <c r="A3579" t="s">
        <v>4</v>
      </c>
      <c r="B3579" t="s">
        <v>66</v>
      </c>
      <c r="C3579" t="s">
        <v>16</v>
      </c>
      <c r="D3579" t="s">
        <v>27</v>
      </c>
      <c r="E3579">
        <v>9369.2800000000007</v>
      </c>
      <c r="F3579">
        <v>5325.68</v>
      </c>
      <c r="G3579" t="s">
        <v>83</v>
      </c>
      <c r="H3579">
        <v>1</v>
      </c>
      <c r="I3579">
        <v>5</v>
      </c>
      <c r="J3579" s="6">
        <v>43672</v>
      </c>
      <c r="K3579" s="7">
        <v>43647</v>
      </c>
      <c r="L3579" t="s">
        <v>11</v>
      </c>
    </row>
    <row r="3580" spans="1:12" x14ac:dyDescent="0.3">
      <c r="A3580" t="s">
        <v>2</v>
      </c>
      <c r="B3580" t="s">
        <v>63</v>
      </c>
      <c r="C3580" t="s">
        <v>16</v>
      </c>
      <c r="D3580" t="s">
        <v>27</v>
      </c>
      <c r="E3580">
        <v>40645.42</v>
      </c>
      <c r="F3580">
        <v>18113.75</v>
      </c>
      <c r="G3580" t="s">
        <v>83</v>
      </c>
      <c r="H3580">
        <v>1</v>
      </c>
      <c r="I3580">
        <v>6</v>
      </c>
      <c r="J3580" s="6">
        <v>43672</v>
      </c>
      <c r="K3580" s="7">
        <v>43647</v>
      </c>
      <c r="L3580" t="s">
        <v>10</v>
      </c>
    </row>
    <row r="3581" spans="1:12" x14ac:dyDescent="0.3">
      <c r="A3581" t="s">
        <v>4</v>
      </c>
      <c r="B3581" t="s">
        <v>66</v>
      </c>
      <c r="C3581" t="s">
        <v>16</v>
      </c>
      <c r="D3581" t="s">
        <v>27</v>
      </c>
      <c r="E3581">
        <v>3644.8</v>
      </c>
      <c r="F3581">
        <v>728.96</v>
      </c>
      <c r="G3581" t="s">
        <v>83</v>
      </c>
      <c r="H3581">
        <v>1</v>
      </c>
      <c r="I3581">
        <v>1</v>
      </c>
      <c r="J3581" s="6">
        <v>43672</v>
      </c>
      <c r="K3581" s="7">
        <v>43647</v>
      </c>
      <c r="L3581" t="s">
        <v>11</v>
      </c>
    </row>
    <row r="3582" spans="1:12" x14ac:dyDescent="0.3">
      <c r="A3582" t="s">
        <v>3</v>
      </c>
      <c r="B3582" t="s">
        <v>66</v>
      </c>
      <c r="C3582" t="s">
        <v>16</v>
      </c>
      <c r="D3582" t="s">
        <v>27</v>
      </c>
      <c r="E3582">
        <v>1725.92</v>
      </c>
      <c r="F3582">
        <v>637.84</v>
      </c>
      <c r="G3582" t="s">
        <v>83</v>
      </c>
      <c r="H3582">
        <v>1</v>
      </c>
      <c r="I3582">
        <v>5</v>
      </c>
      <c r="J3582" s="6">
        <v>43672</v>
      </c>
      <c r="K3582" s="7">
        <v>43647</v>
      </c>
      <c r="L3582" t="s">
        <v>11</v>
      </c>
    </row>
    <row r="3583" spans="1:12" x14ac:dyDescent="0.3">
      <c r="A3583" t="s">
        <v>4</v>
      </c>
      <c r="B3583" t="s">
        <v>65</v>
      </c>
      <c r="C3583" t="s">
        <v>16</v>
      </c>
      <c r="D3583" t="s">
        <v>27</v>
      </c>
      <c r="E3583">
        <v>6326.81</v>
      </c>
      <c r="F3583">
        <v>1931.37</v>
      </c>
      <c r="G3583" t="s">
        <v>83</v>
      </c>
      <c r="H3583">
        <v>1</v>
      </c>
      <c r="I3583">
        <v>5</v>
      </c>
      <c r="J3583" s="6">
        <v>43673</v>
      </c>
      <c r="K3583" s="7">
        <v>43647</v>
      </c>
      <c r="L3583" t="s">
        <v>12</v>
      </c>
    </row>
    <row r="3584" spans="1:12" x14ac:dyDescent="0.3">
      <c r="A3584" t="s">
        <v>4</v>
      </c>
      <c r="B3584" t="s">
        <v>65</v>
      </c>
      <c r="C3584" t="s">
        <v>16</v>
      </c>
      <c r="D3584" t="s">
        <v>27</v>
      </c>
      <c r="E3584">
        <v>11668.05</v>
      </c>
      <c r="F3584">
        <v>648.20000000000005</v>
      </c>
      <c r="G3584" t="s">
        <v>83</v>
      </c>
      <c r="H3584">
        <v>1</v>
      </c>
      <c r="I3584">
        <v>6</v>
      </c>
      <c r="J3584" s="6">
        <v>43673</v>
      </c>
      <c r="K3584" s="7">
        <v>43647</v>
      </c>
      <c r="L3584" t="s">
        <v>12</v>
      </c>
    </row>
    <row r="3585" spans="1:12" x14ac:dyDescent="0.3">
      <c r="A3585" t="s">
        <v>4</v>
      </c>
      <c r="B3585" t="s">
        <v>63</v>
      </c>
      <c r="C3585" t="s">
        <v>15</v>
      </c>
      <c r="D3585" t="s">
        <v>27</v>
      </c>
      <c r="E3585">
        <v>6398.23</v>
      </c>
      <c r="F3585">
        <v>1947.31</v>
      </c>
      <c r="G3585" t="s">
        <v>83</v>
      </c>
      <c r="H3585">
        <v>1</v>
      </c>
      <c r="I3585">
        <v>8</v>
      </c>
      <c r="J3585" s="6">
        <v>43673</v>
      </c>
      <c r="K3585" s="7">
        <v>43647</v>
      </c>
      <c r="L3585" t="s">
        <v>10</v>
      </c>
    </row>
    <row r="3586" spans="1:12" x14ac:dyDescent="0.3">
      <c r="A3586" t="s">
        <v>4</v>
      </c>
      <c r="B3586" t="s">
        <v>70</v>
      </c>
      <c r="C3586" t="s">
        <v>15</v>
      </c>
      <c r="D3586" t="s">
        <v>27</v>
      </c>
      <c r="E3586">
        <v>2329.9899999999998</v>
      </c>
      <c r="F3586">
        <v>683.8</v>
      </c>
      <c r="G3586" t="s">
        <v>83</v>
      </c>
      <c r="H3586">
        <v>1</v>
      </c>
      <c r="I3586">
        <v>9</v>
      </c>
      <c r="J3586" s="6">
        <v>43673</v>
      </c>
      <c r="K3586" s="7">
        <v>43647</v>
      </c>
      <c r="L3586" t="s">
        <v>9</v>
      </c>
    </row>
    <row r="3587" spans="1:12" x14ac:dyDescent="0.3">
      <c r="A3587" t="s">
        <v>3</v>
      </c>
      <c r="B3587" t="s">
        <v>65</v>
      </c>
      <c r="C3587" t="s">
        <v>16</v>
      </c>
      <c r="D3587" t="s">
        <v>27</v>
      </c>
      <c r="E3587">
        <v>9583.68</v>
      </c>
      <c r="F3587">
        <v>239.58</v>
      </c>
      <c r="G3587" t="s">
        <v>83</v>
      </c>
      <c r="H3587">
        <v>1</v>
      </c>
      <c r="I3587">
        <v>6</v>
      </c>
      <c r="J3587" s="6">
        <v>43673</v>
      </c>
      <c r="K3587" s="7">
        <v>43647</v>
      </c>
      <c r="L3587" t="s">
        <v>12</v>
      </c>
    </row>
    <row r="3588" spans="1:12" x14ac:dyDescent="0.3">
      <c r="A3588" t="s">
        <v>5</v>
      </c>
      <c r="B3588" t="s">
        <v>65</v>
      </c>
      <c r="C3588" t="s">
        <v>16</v>
      </c>
      <c r="D3588" t="s">
        <v>27</v>
      </c>
      <c r="E3588">
        <v>4838.74</v>
      </c>
      <c r="F3588">
        <v>1788.24</v>
      </c>
      <c r="G3588" t="s">
        <v>83</v>
      </c>
      <c r="H3588">
        <v>1</v>
      </c>
      <c r="I3588">
        <v>5</v>
      </c>
      <c r="J3588" s="6">
        <v>43673</v>
      </c>
      <c r="K3588" s="7">
        <v>43647</v>
      </c>
      <c r="L3588" t="s">
        <v>12</v>
      </c>
    </row>
    <row r="3589" spans="1:12" x14ac:dyDescent="0.3">
      <c r="A3589" t="s">
        <v>4</v>
      </c>
      <c r="B3589" t="s">
        <v>63</v>
      </c>
      <c r="C3589" t="s">
        <v>15</v>
      </c>
      <c r="D3589" t="s">
        <v>27</v>
      </c>
      <c r="E3589">
        <v>3132.25</v>
      </c>
      <c r="F3589">
        <v>1584.55</v>
      </c>
      <c r="G3589" t="s">
        <v>83</v>
      </c>
      <c r="H3589">
        <v>1</v>
      </c>
      <c r="I3589">
        <v>8</v>
      </c>
      <c r="J3589" s="6">
        <v>43673</v>
      </c>
      <c r="K3589" s="7">
        <v>43647</v>
      </c>
      <c r="L3589" t="s">
        <v>10</v>
      </c>
    </row>
    <row r="3590" spans="1:12" x14ac:dyDescent="0.3">
      <c r="A3590" t="s">
        <v>2</v>
      </c>
      <c r="B3590" t="s">
        <v>66</v>
      </c>
      <c r="C3590" t="s">
        <v>16</v>
      </c>
      <c r="D3590" t="s">
        <v>27</v>
      </c>
      <c r="E3590">
        <v>10974.6</v>
      </c>
      <c r="F3590">
        <v>1341.35</v>
      </c>
      <c r="G3590" t="s">
        <v>83</v>
      </c>
      <c r="H3590">
        <v>1</v>
      </c>
      <c r="I3590">
        <v>1</v>
      </c>
      <c r="J3590" s="6">
        <v>43673</v>
      </c>
      <c r="K3590" s="7">
        <v>43647</v>
      </c>
      <c r="L3590" t="s">
        <v>11</v>
      </c>
    </row>
    <row r="3591" spans="1:12" x14ac:dyDescent="0.3">
      <c r="A3591" t="s">
        <v>4</v>
      </c>
      <c r="B3591" t="s">
        <v>63</v>
      </c>
      <c r="C3591" t="s">
        <v>15</v>
      </c>
      <c r="D3591" t="s">
        <v>27</v>
      </c>
      <c r="E3591">
        <v>6799.83</v>
      </c>
      <c r="F3591">
        <v>2239.9499999999998</v>
      </c>
      <c r="G3591" t="s">
        <v>83</v>
      </c>
      <c r="H3591">
        <v>1</v>
      </c>
      <c r="I3591">
        <v>10</v>
      </c>
      <c r="J3591" s="6">
        <v>43674</v>
      </c>
      <c r="K3591" s="7">
        <v>43647</v>
      </c>
      <c r="L3591" t="s">
        <v>10</v>
      </c>
    </row>
    <row r="3592" spans="1:12" x14ac:dyDescent="0.3">
      <c r="A3592" t="s">
        <v>3</v>
      </c>
      <c r="B3592" t="s">
        <v>66</v>
      </c>
      <c r="C3592" t="s">
        <v>16</v>
      </c>
      <c r="D3592" t="s">
        <v>27</v>
      </c>
      <c r="E3592">
        <v>21487.7</v>
      </c>
      <c r="F3592">
        <v>7006.88</v>
      </c>
      <c r="G3592" t="s">
        <v>83</v>
      </c>
      <c r="H3592">
        <v>1</v>
      </c>
      <c r="I3592">
        <v>4</v>
      </c>
      <c r="J3592" s="6">
        <v>43674</v>
      </c>
      <c r="K3592" s="7">
        <v>43647</v>
      </c>
      <c r="L3592" t="s">
        <v>11</v>
      </c>
    </row>
    <row r="3593" spans="1:12" x14ac:dyDescent="0.3">
      <c r="A3593" t="s">
        <v>3</v>
      </c>
      <c r="B3593" t="s">
        <v>67</v>
      </c>
      <c r="C3593" t="s">
        <v>15</v>
      </c>
      <c r="D3593" t="s">
        <v>27</v>
      </c>
      <c r="E3593">
        <v>10691.19</v>
      </c>
      <c r="F3593">
        <v>1544.28</v>
      </c>
      <c r="G3593" t="s">
        <v>83</v>
      </c>
      <c r="H3593">
        <v>1</v>
      </c>
      <c r="I3593">
        <v>8</v>
      </c>
      <c r="J3593" s="6">
        <v>43674</v>
      </c>
      <c r="K3593" s="7">
        <v>43647</v>
      </c>
      <c r="L3593" t="s">
        <v>13</v>
      </c>
    </row>
    <row r="3594" spans="1:12" x14ac:dyDescent="0.3">
      <c r="A3594" t="s">
        <v>3</v>
      </c>
      <c r="B3594" t="s">
        <v>63</v>
      </c>
      <c r="C3594" t="s">
        <v>16</v>
      </c>
      <c r="D3594" t="s">
        <v>27</v>
      </c>
      <c r="E3594">
        <v>23575.96</v>
      </c>
      <c r="F3594">
        <v>3722.52</v>
      </c>
      <c r="G3594" t="s">
        <v>83</v>
      </c>
      <c r="H3594">
        <v>1</v>
      </c>
      <c r="I3594">
        <v>2</v>
      </c>
      <c r="J3594" s="6">
        <v>43674</v>
      </c>
      <c r="K3594" s="7">
        <v>43647</v>
      </c>
      <c r="L3594" t="s">
        <v>10</v>
      </c>
    </row>
    <row r="3595" spans="1:12" x14ac:dyDescent="0.3">
      <c r="A3595" t="s">
        <v>3</v>
      </c>
      <c r="B3595" t="s">
        <v>65</v>
      </c>
      <c r="C3595" t="s">
        <v>15</v>
      </c>
      <c r="D3595" t="s">
        <v>27</v>
      </c>
      <c r="E3595">
        <v>2021.79</v>
      </c>
      <c r="F3595">
        <v>439.51</v>
      </c>
      <c r="G3595" t="s">
        <v>83</v>
      </c>
      <c r="H3595">
        <v>1</v>
      </c>
      <c r="I3595">
        <v>9</v>
      </c>
      <c r="J3595" s="6">
        <v>43674</v>
      </c>
      <c r="K3595" s="7">
        <v>43647</v>
      </c>
      <c r="L3595" t="s">
        <v>12</v>
      </c>
    </row>
    <row r="3596" spans="1:12" x14ac:dyDescent="0.3">
      <c r="A3596" t="s">
        <v>3</v>
      </c>
      <c r="B3596" t="s">
        <v>63</v>
      </c>
      <c r="C3596" t="s">
        <v>16</v>
      </c>
      <c r="D3596" t="s">
        <v>27</v>
      </c>
      <c r="E3596">
        <v>6131.84</v>
      </c>
      <c r="F3596">
        <v>536.52</v>
      </c>
      <c r="G3596" t="s">
        <v>83</v>
      </c>
      <c r="H3596">
        <v>1</v>
      </c>
      <c r="I3596">
        <v>1</v>
      </c>
      <c r="J3596" s="6">
        <v>43674</v>
      </c>
      <c r="K3596" s="7">
        <v>43647</v>
      </c>
      <c r="L3596" t="s">
        <v>10</v>
      </c>
    </row>
    <row r="3597" spans="1:12" x14ac:dyDescent="0.3">
      <c r="A3597" t="s">
        <v>3</v>
      </c>
      <c r="B3597" t="s">
        <v>63</v>
      </c>
      <c r="C3597" t="s">
        <v>16</v>
      </c>
      <c r="D3597" t="s">
        <v>27</v>
      </c>
      <c r="E3597">
        <v>28702.799999999999</v>
      </c>
      <c r="F3597">
        <v>3508.08</v>
      </c>
      <c r="G3597" t="s">
        <v>83</v>
      </c>
      <c r="H3597">
        <v>1</v>
      </c>
      <c r="I3597">
        <v>5</v>
      </c>
      <c r="J3597" s="6">
        <v>43674</v>
      </c>
      <c r="K3597" s="7">
        <v>43647</v>
      </c>
      <c r="L3597" t="s">
        <v>10</v>
      </c>
    </row>
    <row r="3598" spans="1:12" x14ac:dyDescent="0.3">
      <c r="A3598" t="s">
        <v>4</v>
      </c>
      <c r="B3598" t="s">
        <v>63</v>
      </c>
      <c r="C3598" t="s">
        <v>15</v>
      </c>
      <c r="D3598" t="s">
        <v>27</v>
      </c>
      <c r="E3598">
        <v>15068.97</v>
      </c>
      <c r="F3598">
        <v>1950.13</v>
      </c>
      <c r="G3598" t="s">
        <v>83</v>
      </c>
      <c r="H3598">
        <v>1</v>
      </c>
      <c r="I3598">
        <v>10</v>
      </c>
      <c r="J3598" s="6">
        <v>43675</v>
      </c>
      <c r="K3598" s="7">
        <v>43647</v>
      </c>
      <c r="L3598" t="s">
        <v>10</v>
      </c>
    </row>
    <row r="3599" spans="1:12" x14ac:dyDescent="0.3">
      <c r="A3599" t="s">
        <v>2</v>
      </c>
      <c r="B3599" t="s">
        <v>70</v>
      </c>
      <c r="C3599" t="s">
        <v>16</v>
      </c>
      <c r="D3599" t="s">
        <v>27</v>
      </c>
      <c r="E3599">
        <v>3723.06</v>
      </c>
      <c r="F3599">
        <v>1456.86</v>
      </c>
      <c r="G3599" t="s">
        <v>83</v>
      </c>
      <c r="H3599">
        <v>1</v>
      </c>
      <c r="I3599">
        <v>5</v>
      </c>
      <c r="J3599" s="6">
        <v>43675</v>
      </c>
      <c r="K3599" s="7">
        <v>43647</v>
      </c>
      <c r="L3599" t="s">
        <v>9</v>
      </c>
    </row>
    <row r="3600" spans="1:12" x14ac:dyDescent="0.3">
      <c r="A3600" t="s">
        <v>4</v>
      </c>
      <c r="B3600" t="s">
        <v>69</v>
      </c>
      <c r="C3600" t="s">
        <v>16</v>
      </c>
      <c r="D3600" t="s">
        <v>27</v>
      </c>
      <c r="E3600">
        <v>48119.4</v>
      </c>
      <c r="F3600">
        <v>24312.92</v>
      </c>
      <c r="G3600" t="s">
        <v>83</v>
      </c>
      <c r="H3600">
        <v>1</v>
      </c>
      <c r="I3600">
        <v>3</v>
      </c>
      <c r="J3600" s="6">
        <v>43675</v>
      </c>
      <c r="K3600" s="7">
        <v>43647</v>
      </c>
      <c r="L3600" t="s">
        <v>8</v>
      </c>
    </row>
    <row r="3601" spans="1:12" x14ac:dyDescent="0.3">
      <c r="A3601" t="s">
        <v>2</v>
      </c>
      <c r="B3601" t="s">
        <v>69</v>
      </c>
      <c r="C3601" t="s">
        <v>16</v>
      </c>
      <c r="D3601" t="s">
        <v>27</v>
      </c>
      <c r="E3601">
        <v>7579.04</v>
      </c>
      <c r="F3601">
        <v>108.28</v>
      </c>
      <c r="G3601" t="s">
        <v>83</v>
      </c>
      <c r="H3601">
        <v>1</v>
      </c>
      <c r="I3601">
        <v>1</v>
      </c>
      <c r="J3601" s="6">
        <v>43675</v>
      </c>
      <c r="K3601" s="7">
        <v>43647</v>
      </c>
      <c r="L3601" t="s">
        <v>8</v>
      </c>
    </row>
    <row r="3602" spans="1:12" x14ac:dyDescent="0.3">
      <c r="A3602" t="s">
        <v>3</v>
      </c>
      <c r="B3602" t="s">
        <v>63</v>
      </c>
      <c r="C3602" t="s">
        <v>15</v>
      </c>
      <c r="D3602" t="s">
        <v>27</v>
      </c>
      <c r="E3602">
        <v>1688.4</v>
      </c>
      <c r="F3602">
        <v>600.32000000000005</v>
      </c>
      <c r="G3602" t="s">
        <v>83</v>
      </c>
      <c r="H3602">
        <v>1</v>
      </c>
      <c r="I3602">
        <v>8</v>
      </c>
      <c r="J3602" s="6">
        <v>43675</v>
      </c>
      <c r="K3602" s="7">
        <v>43647</v>
      </c>
      <c r="L3602" t="s">
        <v>10</v>
      </c>
    </row>
    <row r="3603" spans="1:12" x14ac:dyDescent="0.3">
      <c r="A3603" t="s">
        <v>2</v>
      </c>
      <c r="B3603" t="s">
        <v>63</v>
      </c>
      <c r="C3603" t="s">
        <v>15</v>
      </c>
      <c r="D3603" t="s">
        <v>27</v>
      </c>
      <c r="E3603">
        <v>964.8</v>
      </c>
      <c r="F3603">
        <v>120.6</v>
      </c>
      <c r="G3603" t="s">
        <v>83</v>
      </c>
      <c r="H3603">
        <v>1</v>
      </c>
      <c r="I3603">
        <v>9</v>
      </c>
      <c r="J3603" s="6">
        <v>43675</v>
      </c>
      <c r="K3603" s="7">
        <v>43647</v>
      </c>
      <c r="L3603" t="s">
        <v>10</v>
      </c>
    </row>
    <row r="3604" spans="1:12" x14ac:dyDescent="0.3">
      <c r="A3604" t="s">
        <v>3</v>
      </c>
      <c r="B3604" t="s">
        <v>63</v>
      </c>
      <c r="C3604" t="s">
        <v>16</v>
      </c>
      <c r="D3604" t="s">
        <v>27</v>
      </c>
      <c r="E3604">
        <v>1140.3399999999999</v>
      </c>
      <c r="F3604">
        <v>297.49</v>
      </c>
      <c r="G3604" t="s">
        <v>83</v>
      </c>
      <c r="H3604">
        <v>1</v>
      </c>
      <c r="I3604">
        <v>3</v>
      </c>
      <c r="J3604" s="6">
        <v>43675</v>
      </c>
      <c r="K3604" s="7">
        <v>43647</v>
      </c>
      <c r="L3604" t="s">
        <v>10</v>
      </c>
    </row>
    <row r="3605" spans="1:12" x14ac:dyDescent="0.3">
      <c r="A3605" t="s">
        <v>4</v>
      </c>
      <c r="B3605" t="s">
        <v>65</v>
      </c>
      <c r="C3605" t="s">
        <v>15</v>
      </c>
      <c r="D3605" t="s">
        <v>27</v>
      </c>
      <c r="E3605">
        <v>27549.06</v>
      </c>
      <c r="F3605">
        <v>7477.62</v>
      </c>
      <c r="G3605" t="s">
        <v>83</v>
      </c>
      <c r="H3605">
        <v>1</v>
      </c>
      <c r="I3605">
        <v>9</v>
      </c>
      <c r="J3605" s="6">
        <v>43675</v>
      </c>
      <c r="K3605" s="7">
        <v>43647</v>
      </c>
      <c r="L3605" t="s">
        <v>12</v>
      </c>
    </row>
    <row r="3606" spans="1:12" x14ac:dyDescent="0.3">
      <c r="A3606" t="s">
        <v>3</v>
      </c>
      <c r="B3606" t="s">
        <v>63</v>
      </c>
      <c r="C3606" t="s">
        <v>15</v>
      </c>
      <c r="D3606" t="s">
        <v>27</v>
      </c>
      <c r="E3606">
        <v>5074.25</v>
      </c>
      <c r="F3606">
        <v>298.49</v>
      </c>
      <c r="G3606" t="s">
        <v>83</v>
      </c>
      <c r="H3606">
        <v>1</v>
      </c>
      <c r="I3606">
        <v>8</v>
      </c>
      <c r="J3606" s="6">
        <v>43675</v>
      </c>
      <c r="K3606" s="7">
        <v>43647</v>
      </c>
      <c r="L3606" t="s">
        <v>10</v>
      </c>
    </row>
    <row r="3607" spans="1:12" x14ac:dyDescent="0.3">
      <c r="A3607" t="s">
        <v>4</v>
      </c>
      <c r="B3607" t="s">
        <v>66</v>
      </c>
      <c r="C3607" t="s">
        <v>16</v>
      </c>
      <c r="D3607" t="s">
        <v>27</v>
      </c>
      <c r="E3607">
        <v>7332.48</v>
      </c>
      <c r="F3607">
        <v>2315.52</v>
      </c>
      <c r="G3607" t="s">
        <v>83</v>
      </c>
      <c r="H3607">
        <v>1</v>
      </c>
      <c r="I3607">
        <v>6</v>
      </c>
      <c r="J3607" s="6">
        <v>43675</v>
      </c>
      <c r="K3607" s="7">
        <v>43647</v>
      </c>
      <c r="L3607" t="s">
        <v>11</v>
      </c>
    </row>
    <row r="3608" spans="1:12" x14ac:dyDescent="0.3">
      <c r="A3608" t="s">
        <v>3</v>
      </c>
      <c r="B3608" t="s">
        <v>63</v>
      </c>
      <c r="C3608" t="s">
        <v>16</v>
      </c>
      <c r="D3608" t="s">
        <v>27</v>
      </c>
      <c r="E3608">
        <v>7889.92</v>
      </c>
      <c r="F3608">
        <v>3601.92</v>
      </c>
      <c r="G3608" t="s">
        <v>83</v>
      </c>
      <c r="H3608">
        <v>1</v>
      </c>
      <c r="I3608">
        <v>7</v>
      </c>
      <c r="J3608" s="6">
        <v>43676</v>
      </c>
      <c r="K3608" s="7">
        <v>43647</v>
      </c>
      <c r="L3608" t="s">
        <v>10</v>
      </c>
    </row>
    <row r="3609" spans="1:12" x14ac:dyDescent="0.3">
      <c r="A3609" t="s">
        <v>5</v>
      </c>
      <c r="B3609" t="s">
        <v>67</v>
      </c>
      <c r="C3609" t="s">
        <v>15</v>
      </c>
      <c r="D3609" t="s">
        <v>27</v>
      </c>
      <c r="E3609">
        <v>712.88</v>
      </c>
      <c r="F3609">
        <v>127.56</v>
      </c>
      <c r="G3609" t="s">
        <v>83</v>
      </c>
      <c r="H3609">
        <v>1</v>
      </c>
      <c r="I3609">
        <v>10</v>
      </c>
      <c r="J3609" s="6">
        <v>43676</v>
      </c>
      <c r="K3609" s="7">
        <v>43647</v>
      </c>
      <c r="L3609" t="s">
        <v>13</v>
      </c>
    </row>
    <row r="3610" spans="1:12" x14ac:dyDescent="0.3">
      <c r="A3610" t="s">
        <v>4</v>
      </c>
      <c r="B3610" t="s">
        <v>65</v>
      </c>
      <c r="C3610" t="s">
        <v>16</v>
      </c>
      <c r="D3610" t="s">
        <v>27</v>
      </c>
      <c r="E3610">
        <v>22341.15</v>
      </c>
      <c r="F3610">
        <v>12699.15</v>
      </c>
      <c r="G3610" t="s">
        <v>83</v>
      </c>
      <c r="H3610">
        <v>1</v>
      </c>
      <c r="I3610">
        <v>6</v>
      </c>
      <c r="J3610" s="6">
        <v>43677</v>
      </c>
      <c r="K3610" s="7">
        <v>43647</v>
      </c>
      <c r="L3610" t="s">
        <v>12</v>
      </c>
    </row>
    <row r="3611" spans="1:12" x14ac:dyDescent="0.3">
      <c r="A3611" t="s">
        <v>2</v>
      </c>
      <c r="B3611" t="s">
        <v>63</v>
      </c>
      <c r="C3611" t="s">
        <v>16</v>
      </c>
      <c r="D3611" t="s">
        <v>27</v>
      </c>
      <c r="E3611">
        <v>16084.35</v>
      </c>
      <c r="F3611">
        <v>5248.56</v>
      </c>
      <c r="G3611" t="s">
        <v>83</v>
      </c>
      <c r="H3611">
        <v>1</v>
      </c>
      <c r="I3611">
        <v>4</v>
      </c>
      <c r="J3611" s="6">
        <v>43677</v>
      </c>
      <c r="K3611" s="7">
        <v>43647</v>
      </c>
      <c r="L3611" t="s">
        <v>10</v>
      </c>
    </row>
    <row r="3612" spans="1:12" x14ac:dyDescent="0.3">
      <c r="A3612" t="s">
        <v>3</v>
      </c>
      <c r="B3612" t="s">
        <v>63</v>
      </c>
      <c r="C3612" t="s">
        <v>15</v>
      </c>
      <c r="D3612" t="s">
        <v>27</v>
      </c>
      <c r="E3612">
        <v>16080</v>
      </c>
      <c r="F3612">
        <v>2948</v>
      </c>
      <c r="G3612" t="s">
        <v>83</v>
      </c>
      <c r="H3612">
        <v>1</v>
      </c>
      <c r="I3612">
        <v>9</v>
      </c>
      <c r="J3612" s="6">
        <v>43677</v>
      </c>
      <c r="K3612" s="7">
        <v>43647</v>
      </c>
      <c r="L3612" t="s">
        <v>10</v>
      </c>
    </row>
    <row r="3613" spans="1:12" x14ac:dyDescent="0.3">
      <c r="A3613" t="s">
        <v>3</v>
      </c>
      <c r="B3613" t="s">
        <v>63</v>
      </c>
      <c r="C3613" t="s">
        <v>15</v>
      </c>
      <c r="D3613" t="s">
        <v>27</v>
      </c>
      <c r="E3613">
        <v>7298.18</v>
      </c>
      <c r="F3613">
        <v>2855.82</v>
      </c>
      <c r="G3613" t="s">
        <v>83</v>
      </c>
      <c r="H3613">
        <v>1</v>
      </c>
      <c r="I3613">
        <v>8</v>
      </c>
      <c r="J3613" s="6">
        <v>43677</v>
      </c>
      <c r="K3613" s="7">
        <v>43647</v>
      </c>
      <c r="L3613" t="s">
        <v>10</v>
      </c>
    </row>
    <row r="3614" spans="1:12" x14ac:dyDescent="0.3">
      <c r="A3614" t="s">
        <v>2</v>
      </c>
      <c r="B3614" t="s">
        <v>67</v>
      </c>
      <c r="C3614" t="s">
        <v>16</v>
      </c>
      <c r="D3614" t="s">
        <v>27</v>
      </c>
      <c r="E3614">
        <v>15999.6</v>
      </c>
      <c r="F3614">
        <v>4599.8999999999996</v>
      </c>
      <c r="G3614" t="s">
        <v>83</v>
      </c>
      <c r="H3614">
        <v>1</v>
      </c>
      <c r="I3614">
        <v>5</v>
      </c>
      <c r="J3614" s="6">
        <v>43677</v>
      </c>
      <c r="K3614" s="7">
        <v>43647</v>
      </c>
      <c r="L3614" t="s">
        <v>13</v>
      </c>
    </row>
    <row r="3615" spans="1:12" x14ac:dyDescent="0.3">
      <c r="A3615" t="s">
        <v>2</v>
      </c>
      <c r="B3615" t="s">
        <v>67</v>
      </c>
      <c r="C3615" t="s">
        <v>15</v>
      </c>
      <c r="D3615" t="s">
        <v>27</v>
      </c>
      <c r="E3615">
        <v>5724.48</v>
      </c>
      <c r="F3615">
        <v>2504.46</v>
      </c>
      <c r="G3615" t="s">
        <v>83</v>
      </c>
      <c r="H3615">
        <v>1</v>
      </c>
      <c r="I3615">
        <v>10</v>
      </c>
      <c r="J3615" s="6">
        <v>43677</v>
      </c>
      <c r="K3615" s="7">
        <v>43647</v>
      </c>
      <c r="L3615" t="s">
        <v>13</v>
      </c>
    </row>
    <row r="3616" spans="1:12" x14ac:dyDescent="0.3">
      <c r="A3616" t="s">
        <v>4</v>
      </c>
      <c r="B3616" t="s">
        <v>63</v>
      </c>
      <c r="C3616" t="s">
        <v>16</v>
      </c>
      <c r="D3616" t="s">
        <v>27</v>
      </c>
      <c r="E3616">
        <v>5535.54</v>
      </c>
      <c r="F3616">
        <v>390.72</v>
      </c>
      <c r="G3616" t="s">
        <v>83</v>
      </c>
      <c r="H3616">
        <v>1</v>
      </c>
      <c r="I3616">
        <v>5</v>
      </c>
      <c r="J3616" s="6">
        <v>43677</v>
      </c>
      <c r="K3616" s="7">
        <v>43647</v>
      </c>
      <c r="L3616" t="s">
        <v>10</v>
      </c>
    </row>
    <row r="3617" spans="1:12" x14ac:dyDescent="0.3">
      <c r="A3617" t="s">
        <v>3</v>
      </c>
      <c r="B3617" t="s">
        <v>63</v>
      </c>
      <c r="C3617" t="s">
        <v>16</v>
      </c>
      <c r="D3617" t="s">
        <v>27</v>
      </c>
      <c r="E3617">
        <v>21768.3</v>
      </c>
      <c r="F3617">
        <v>8019.9</v>
      </c>
      <c r="G3617" t="s">
        <v>83</v>
      </c>
      <c r="H3617">
        <v>1</v>
      </c>
      <c r="I3617">
        <v>1</v>
      </c>
      <c r="J3617" s="6">
        <v>43677</v>
      </c>
      <c r="K3617" s="7">
        <v>43647</v>
      </c>
      <c r="L3617" t="s">
        <v>10</v>
      </c>
    </row>
    <row r="3618" spans="1:12" x14ac:dyDescent="0.3">
      <c r="A3618" t="s">
        <v>3</v>
      </c>
      <c r="B3618" t="s">
        <v>63</v>
      </c>
      <c r="C3618" t="s">
        <v>16</v>
      </c>
      <c r="D3618" t="s">
        <v>27</v>
      </c>
      <c r="E3618">
        <v>3846.34</v>
      </c>
      <c r="F3618">
        <v>1714.14</v>
      </c>
      <c r="G3618" t="s">
        <v>83</v>
      </c>
      <c r="H3618">
        <v>1</v>
      </c>
      <c r="I3618">
        <v>6</v>
      </c>
      <c r="J3618" s="6">
        <v>43677</v>
      </c>
      <c r="K3618" s="7">
        <v>43647</v>
      </c>
      <c r="L3618" t="s">
        <v>10</v>
      </c>
    </row>
    <row r="3619" spans="1:12" x14ac:dyDescent="0.3">
      <c r="A3619" t="s">
        <v>3</v>
      </c>
      <c r="B3619" t="s">
        <v>63</v>
      </c>
      <c r="C3619" t="s">
        <v>16</v>
      </c>
      <c r="D3619" t="s">
        <v>27</v>
      </c>
      <c r="E3619">
        <v>20011.560000000001</v>
      </c>
      <c r="F3619">
        <v>8215.24</v>
      </c>
      <c r="G3619" t="s">
        <v>83</v>
      </c>
      <c r="H3619">
        <v>1</v>
      </c>
      <c r="I3619">
        <v>2</v>
      </c>
      <c r="J3619" s="6">
        <v>43677</v>
      </c>
      <c r="K3619" s="7">
        <v>43647</v>
      </c>
      <c r="L3619" t="s">
        <v>10</v>
      </c>
    </row>
    <row r="3620" spans="1:12" x14ac:dyDescent="0.3">
      <c r="A3620" t="s">
        <v>4</v>
      </c>
      <c r="B3620" t="s">
        <v>69</v>
      </c>
      <c r="C3620" t="s">
        <v>15</v>
      </c>
      <c r="D3620" t="s">
        <v>27</v>
      </c>
      <c r="E3620">
        <v>12341.74</v>
      </c>
      <c r="F3620">
        <v>2208.54</v>
      </c>
      <c r="G3620" t="s">
        <v>83</v>
      </c>
      <c r="H3620">
        <v>1</v>
      </c>
      <c r="I3620">
        <v>10</v>
      </c>
      <c r="J3620" s="6">
        <v>43677</v>
      </c>
      <c r="K3620" s="7">
        <v>43647</v>
      </c>
      <c r="L3620" t="s">
        <v>8</v>
      </c>
    </row>
    <row r="3621" spans="1:12" x14ac:dyDescent="0.3">
      <c r="A3621" t="s">
        <v>2</v>
      </c>
      <c r="B3621" t="s">
        <v>65</v>
      </c>
      <c r="C3621" t="s">
        <v>16</v>
      </c>
      <c r="D3621" t="s">
        <v>27</v>
      </c>
      <c r="E3621">
        <v>4314.8</v>
      </c>
      <c r="F3621">
        <v>984.9</v>
      </c>
      <c r="G3621" t="s">
        <v>83</v>
      </c>
      <c r="H3621">
        <v>1</v>
      </c>
      <c r="I3621">
        <v>6</v>
      </c>
      <c r="J3621" s="6">
        <v>43677</v>
      </c>
      <c r="K3621" s="7">
        <v>43647</v>
      </c>
      <c r="L3621" t="s">
        <v>12</v>
      </c>
    </row>
    <row r="3622" spans="1:12" x14ac:dyDescent="0.3">
      <c r="A3622" t="s">
        <v>4</v>
      </c>
      <c r="B3622" t="s">
        <v>65</v>
      </c>
      <c r="C3622" t="s">
        <v>16</v>
      </c>
      <c r="D3622" t="s">
        <v>27</v>
      </c>
      <c r="E3622">
        <v>21105.54</v>
      </c>
      <c r="F3622">
        <v>9864.5400000000009</v>
      </c>
      <c r="G3622" t="s">
        <v>84</v>
      </c>
      <c r="H3622">
        <v>1</v>
      </c>
      <c r="I3622">
        <v>4</v>
      </c>
      <c r="J3622" s="6">
        <v>43678</v>
      </c>
      <c r="K3622" s="7">
        <v>43678</v>
      </c>
      <c r="L3622" t="s">
        <v>12</v>
      </c>
    </row>
    <row r="3623" spans="1:12" x14ac:dyDescent="0.3">
      <c r="A3623" t="s">
        <v>4</v>
      </c>
      <c r="B3623" t="s">
        <v>63</v>
      </c>
      <c r="C3623" t="s">
        <v>16</v>
      </c>
      <c r="D3623" t="s">
        <v>27</v>
      </c>
      <c r="E3623">
        <v>8630.94</v>
      </c>
      <c r="F3623">
        <v>2180.46</v>
      </c>
      <c r="G3623" t="s">
        <v>84</v>
      </c>
      <c r="H3623">
        <v>1</v>
      </c>
      <c r="I3623">
        <v>4</v>
      </c>
      <c r="J3623" s="6">
        <v>43678</v>
      </c>
      <c r="K3623" s="7">
        <v>43678</v>
      </c>
      <c r="L3623" t="s">
        <v>10</v>
      </c>
    </row>
    <row r="3624" spans="1:12" x14ac:dyDescent="0.3">
      <c r="A3624" t="s">
        <v>5</v>
      </c>
      <c r="B3624" t="s">
        <v>66</v>
      </c>
      <c r="C3624" t="s">
        <v>16</v>
      </c>
      <c r="D3624" t="s">
        <v>27</v>
      </c>
      <c r="E3624">
        <v>7026.96</v>
      </c>
      <c r="F3624">
        <v>1775.24</v>
      </c>
      <c r="G3624" t="s">
        <v>84</v>
      </c>
      <c r="H3624">
        <v>1</v>
      </c>
      <c r="I3624">
        <v>7</v>
      </c>
      <c r="J3624" s="6">
        <v>43678</v>
      </c>
      <c r="K3624" s="7">
        <v>43678</v>
      </c>
      <c r="L3624" t="s">
        <v>11</v>
      </c>
    </row>
    <row r="3625" spans="1:12" x14ac:dyDescent="0.3">
      <c r="A3625" t="s">
        <v>2</v>
      </c>
      <c r="B3625" t="s">
        <v>69</v>
      </c>
      <c r="C3625" t="s">
        <v>16</v>
      </c>
      <c r="D3625" t="s">
        <v>27</v>
      </c>
      <c r="E3625">
        <v>24144.12</v>
      </c>
      <c r="F3625">
        <v>12608.61</v>
      </c>
      <c r="G3625" t="s">
        <v>84</v>
      </c>
      <c r="H3625">
        <v>1</v>
      </c>
      <c r="I3625">
        <v>7</v>
      </c>
      <c r="J3625" s="6">
        <v>43678</v>
      </c>
      <c r="K3625" s="7">
        <v>43678</v>
      </c>
      <c r="L3625" t="s">
        <v>8</v>
      </c>
    </row>
    <row r="3626" spans="1:12" x14ac:dyDescent="0.3">
      <c r="A3626" t="s">
        <v>2</v>
      </c>
      <c r="B3626" t="s">
        <v>63</v>
      </c>
      <c r="C3626" t="s">
        <v>16</v>
      </c>
      <c r="D3626" t="s">
        <v>27</v>
      </c>
      <c r="E3626">
        <v>14894.1</v>
      </c>
      <c r="F3626">
        <v>4233.0600000000004</v>
      </c>
      <c r="G3626" t="s">
        <v>84</v>
      </c>
      <c r="H3626">
        <v>1</v>
      </c>
      <c r="I3626">
        <v>7</v>
      </c>
      <c r="J3626" s="6">
        <v>43678</v>
      </c>
      <c r="K3626" s="7">
        <v>43678</v>
      </c>
      <c r="L3626" t="s">
        <v>10</v>
      </c>
    </row>
    <row r="3627" spans="1:12" x14ac:dyDescent="0.3">
      <c r="A3627" t="s">
        <v>2</v>
      </c>
      <c r="B3627" t="s">
        <v>70</v>
      </c>
      <c r="C3627" t="s">
        <v>15</v>
      </c>
      <c r="D3627" t="s">
        <v>27</v>
      </c>
      <c r="E3627">
        <v>797.3</v>
      </c>
      <c r="F3627">
        <v>9.4</v>
      </c>
      <c r="G3627" t="s">
        <v>84</v>
      </c>
      <c r="H3627">
        <v>1</v>
      </c>
      <c r="I3627">
        <v>9</v>
      </c>
      <c r="J3627" s="6">
        <v>43678</v>
      </c>
      <c r="K3627" s="7">
        <v>43678</v>
      </c>
      <c r="L3627" t="s">
        <v>9</v>
      </c>
    </row>
    <row r="3628" spans="1:12" x14ac:dyDescent="0.3">
      <c r="A3628" t="s">
        <v>4</v>
      </c>
      <c r="B3628" t="s">
        <v>63</v>
      </c>
      <c r="C3628" t="s">
        <v>15</v>
      </c>
      <c r="D3628" t="s">
        <v>27</v>
      </c>
      <c r="E3628">
        <v>126.63</v>
      </c>
      <c r="F3628">
        <v>10.85</v>
      </c>
      <c r="G3628" t="s">
        <v>84</v>
      </c>
      <c r="H3628">
        <v>1</v>
      </c>
      <c r="I3628">
        <v>9</v>
      </c>
      <c r="J3628" s="6">
        <v>43678</v>
      </c>
      <c r="K3628" s="7">
        <v>43678</v>
      </c>
      <c r="L3628" t="s">
        <v>10</v>
      </c>
    </row>
    <row r="3629" spans="1:12" x14ac:dyDescent="0.3">
      <c r="A3629" t="s">
        <v>3</v>
      </c>
      <c r="B3629" t="s">
        <v>70</v>
      </c>
      <c r="C3629" t="s">
        <v>16</v>
      </c>
      <c r="D3629" t="s">
        <v>27</v>
      </c>
      <c r="E3629">
        <v>14183.36</v>
      </c>
      <c r="F3629">
        <v>3391.67</v>
      </c>
      <c r="G3629" t="s">
        <v>84</v>
      </c>
      <c r="H3629">
        <v>1</v>
      </c>
      <c r="I3629">
        <v>1</v>
      </c>
      <c r="J3629" s="6">
        <v>43678</v>
      </c>
      <c r="K3629" s="7">
        <v>43678</v>
      </c>
      <c r="L3629" t="s">
        <v>9</v>
      </c>
    </row>
    <row r="3630" spans="1:12" x14ac:dyDescent="0.3">
      <c r="A3630" t="s">
        <v>3</v>
      </c>
      <c r="B3630" t="s">
        <v>69</v>
      </c>
      <c r="C3630" t="s">
        <v>16</v>
      </c>
      <c r="D3630" t="s">
        <v>27</v>
      </c>
      <c r="E3630">
        <v>41302.480000000003</v>
      </c>
      <c r="F3630">
        <v>11738.61</v>
      </c>
      <c r="G3630" t="s">
        <v>84</v>
      </c>
      <c r="H3630">
        <v>1</v>
      </c>
      <c r="I3630">
        <v>7</v>
      </c>
      <c r="J3630" s="6">
        <v>43678</v>
      </c>
      <c r="K3630" s="7">
        <v>43678</v>
      </c>
      <c r="L3630" t="s">
        <v>8</v>
      </c>
    </row>
    <row r="3631" spans="1:12" x14ac:dyDescent="0.3">
      <c r="A3631" t="s">
        <v>2</v>
      </c>
      <c r="B3631" t="s">
        <v>67</v>
      </c>
      <c r="C3631" t="s">
        <v>16</v>
      </c>
      <c r="D3631" t="s">
        <v>27</v>
      </c>
      <c r="E3631">
        <v>702.7</v>
      </c>
      <c r="F3631">
        <v>99.31</v>
      </c>
      <c r="G3631" t="s">
        <v>84</v>
      </c>
      <c r="H3631">
        <v>1</v>
      </c>
      <c r="I3631">
        <v>5</v>
      </c>
      <c r="J3631" s="6">
        <v>43678</v>
      </c>
      <c r="K3631" s="7">
        <v>43678</v>
      </c>
      <c r="L3631" t="s">
        <v>13</v>
      </c>
    </row>
    <row r="3632" spans="1:12" x14ac:dyDescent="0.3">
      <c r="A3632" t="s">
        <v>2</v>
      </c>
      <c r="B3632" t="s">
        <v>65</v>
      </c>
      <c r="C3632" t="s">
        <v>16</v>
      </c>
      <c r="D3632" t="s">
        <v>27</v>
      </c>
      <c r="E3632">
        <v>2713.5</v>
      </c>
      <c r="F3632">
        <v>1206</v>
      </c>
      <c r="G3632" t="s">
        <v>84</v>
      </c>
      <c r="H3632">
        <v>1</v>
      </c>
      <c r="I3632">
        <v>3</v>
      </c>
      <c r="J3632" s="6">
        <v>43678</v>
      </c>
      <c r="K3632" s="7">
        <v>43678</v>
      </c>
      <c r="L3632" t="s">
        <v>12</v>
      </c>
    </row>
    <row r="3633" spans="1:12" x14ac:dyDescent="0.3">
      <c r="A3633" t="s">
        <v>2</v>
      </c>
      <c r="B3633" t="s">
        <v>66</v>
      </c>
      <c r="C3633" t="s">
        <v>15</v>
      </c>
      <c r="D3633" t="s">
        <v>27</v>
      </c>
      <c r="E3633">
        <v>4620.99</v>
      </c>
      <c r="F3633">
        <v>1459.25</v>
      </c>
      <c r="G3633" t="s">
        <v>84</v>
      </c>
      <c r="H3633">
        <v>1</v>
      </c>
      <c r="I3633">
        <v>10</v>
      </c>
      <c r="J3633" s="6">
        <v>43678</v>
      </c>
      <c r="K3633" s="7">
        <v>43678</v>
      </c>
      <c r="L3633" t="s">
        <v>11</v>
      </c>
    </row>
    <row r="3634" spans="1:12" x14ac:dyDescent="0.3">
      <c r="A3634" t="s">
        <v>5</v>
      </c>
      <c r="B3634" t="s">
        <v>65</v>
      </c>
      <c r="C3634" t="s">
        <v>16</v>
      </c>
      <c r="D3634" t="s">
        <v>27</v>
      </c>
      <c r="E3634">
        <v>456.14</v>
      </c>
      <c r="F3634">
        <v>203.28</v>
      </c>
      <c r="G3634" t="s">
        <v>84</v>
      </c>
      <c r="H3634">
        <v>1</v>
      </c>
      <c r="I3634">
        <v>1</v>
      </c>
      <c r="J3634" s="6">
        <v>43678</v>
      </c>
      <c r="K3634" s="7">
        <v>43678</v>
      </c>
      <c r="L3634" t="s">
        <v>12</v>
      </c>
    </row>
    <row r="3635" spans="1:12" x14ac:dyDescent="0.3">
      <c r="A3635" t="s">
        <v>5</v>
      </c>
      <c r="B3635" t="s">
        <v>63</v>
      </c>
      <c r="C3635" t="s">
        <v>16</v>
      </c>
      <c r="D3635" t="s">
        <v>27</v>
      </c>
      <c r="E3635">
        <v>2038.14</v>
      </c>
      <c r="F3635">
        <v>702.02</v>
      </c>
      <c r="G3635" t="s">
        <v>84</v>
      </c>
      <c r="H3635">
        <v>1</v>
      </c>
      <c r="I3635">
        <v>3</v>
      </c>
      <c r="J3635" s="6">
        <v>43678</v>
      </c>
      <c r="K3635" s="7">
        <v>43678</v>
      </c>
      <c r="L3635" t="s">
        <v>10</v>
      </c>
    </row>
    <row r="3636" spans="1:12" x14ac:dyDescent="0.3">
      <c r="A3636" t="s">
        <v>3</v>
      </c>
      <c r="B3636" t="s">
        <v>63</v>
      </c>
      <c r="C3636" t="s">
        <v>15</v>
      </c>
      <c r="D3636" t="s">
        <v>27</v>
      </c>
      <c r="E3636">
        <v>7643.36</v>
      </c>
      <c r="F3636">
        <v>2326.2399999999998</v>
      </c>
      <c r="G3636" t="s">
        <v>84</v>
      </c>
      <c r="H3636">
        <v>1</v>
      </c>
      <c r="I3636">
        <v>8</v>
      </c>
      <c r="J3636" s="6">
        <v>43679</v>
      </c>
      <c r="K3636" s="7">
        <v>43678</v>
      </c>
      <c r="L3636" t="s">
        <v>10</v>
      </c>
    </row>
    <row r="3637" spans="1:12" x14ac:dyDescent="0.3">
      <c r="A3637" t="s">
        <v>5</v>
      </c>
      <c r="B3637" t="s">
        <v>65</v>
      </c>
      <c r="C3637" t="s">
        <v>15</v>
      </c>
      <c r="D3637" t="s">
        <v>27</v>
      </c>
      <c r="E3637">
        <v>789.26</v>
      </c>
      <c r="F3637">
        <v>432.02</v>
      </c>
      <c r="G3637" t="s">
        <v>84</v>
      </c>
      <c r="H3637">
        <v>1</v>
      </c>
      <c r="I3637">
        <v>9</v>
      </c>
      <c r="J3637" s="6">
        <v>43679</v>
      </c>
      <c r="K3637" s="7">
        <v>43678</v>
      </c>
      <c r="L3637" t="s">
        <v>12</v>
      </c>
    </row>
    <row r="3638" spans="1:12" x14ac:dyDescent="0.3">
      <c r="A3638" t="s">
        <v>5</v>
      </c>
      <c r="B3638" t="s">
        <v>63</v>
      </c>
      <c r="C3638" t="s">
        <v>15</v>
      </c>
      <c r="D3638" t="s">
        <v>27</v>
      </c>
      <c r="E3638">
        <v>15371.47</v>
      </c>
      <c r="F3638">
        <v>3236.06</v>
      </c>
      <c r="G3638" t="s">
        <v>84</v>
      </c>
      <c r="H3638">
        <v>1</v>
      </c>
      <c r="I3638">
        <v>10</v>
      </c>
      <c r="J3638" s="6">
        <v>43679</v>
      </c>
      <c r="K3638" s="7">
        <v>43678</v>
      </c>
      <c r="L3638" t="s">
        <v>10</v>
      </c>
    </row>
    <row r="3639" spans="1:12" x14ac:dyDescent="0.3">
      <c r="A3639" t="s">
        <v>3</v>
      </c>
      <c r="B3639" t="s">
        <v>65</v>
      </c>
      <c r="C3639" t="s">
        <v>15</v>
      </c>
      <c r="D3639" t="s">
        <v>27</v>
      </c>
      <c r="E3639">
        <v>5522.94</v>
      </c>
      <c r="F3639">
        <v>840.44</v>
      </c>
      <c r="G3639" t="s">
        <v>84</v>
      </c>
      <c r="H3639">
        <v>1</v>
      </c>
      <c r="I3639">
        <v>9</v>
      </c>
      <c r="J3639" s="6">
        <v>43679</v>
      </c>
      <c r="K3639" s="7">
        <v>43678</v>
      </c>
      <c r="L3639" t="s">
        <v>12</v>
      </c>
    </row>
    <row r="3640" spans="1:12" x14ac:dyDescent="0.3">
      <c r="A3640" t="s">
        <v>4</v>
      </c>
      <c r="B3640" t="s">
        <v>66</v>
      </c>
      <c r="C3640" t="s">
        <v>16</v>
      </c>
      <c r="D3640" t="s">
        <v>27</v>
      </c>
      <c r="E3640">
        <v>318.25</v>
      </c>
      <c r="F3640">
        <v>97.15</v>
      </c>
      <c r="G3640" t="s">
        <v>84</v>
      </c>
      <c r="H3640">
        <v>1</v>
      </c>
      <c r="I3640">
        <v>1</v>
      </c>
      <c r="J3640" s="6">
        <v>43679</v>
      </c>
      <c r="K3640" s="7">
        <v>43678</v>
      </c>
      <c r="L3640" t="s">
        <v>11</v>
      </c>
    </row>
    <row r="3641" spans="1:12" x14ac:dyDescent="0.3">
      <c r="A3641" t="s">
        <v>5</v>
      </c>
      <c r="B3641" t="s">
        <v>66</v>
      </c>
      <c r="C3641" t="s">
        <v>16</v>
      </c>
      <c r="D3641" t="s">
        <v>27</v>
      </c>
      <c r="E3641">
        <v>14201.86</v>
      </c>
      <c r="F3641">
        <v>6174.74</v>
      </c>
      <c r="G3641" t="s">
        <v>84</v>
      </c>
      <c r="H3641">
        <v>1</v>
      </c>
      <c r="I3641">
        <v>7</v>
      </c>
      <c r="J3641" s="6">
        <v>43679</v>
      </c>
      <c r="K3641" s="7">
        <v>43678</v>
      </c>
      <c r="L3641" t="s">
        <v>11</v>
      </c>
    </row>
    <row r="3642" spans="1:12" x14ac:dyDescent="0.3">
      <c r="A3642" t="s">
        <v>3</v>
      </c>
      <c r="B3642" t="s">
        <v>66</v>
      </c>
      <c r="C3642" t="s">
        <v>16</v>
      </c>
      <c r="D3642" t="s">
        <v>27</v>
      </c>
      <c r="E3642">
        <v>668.32</v>
      </c>
      <c r="F3642">
        <v>267.31</v>
      </c>
      <c r="G3642" t="s">
        <v>84</v>
      </c>
      <c r="H3642">
        <v>1</v>
      </c>
      <c r="I3642">
        <v>4</v>
      </c>
      <c r="J3642" s="6">
        <v>43679</v>
      </c>
      <c r="K3642" s="7">
        <v>43678</v>
      </c>
      <c r="L3642" t="s">
        <v>11</v>
      </c>
    </row>
    <row r="3643" spans="1:12" x14ac:dyDescent="0.3">
      <c r="A3643" t="s">
        <v>4</v>
      </c>
      <c r="B3643" t="s">
        <v>63</v>
      </c>
      <c r="C3643" t="s">
        <v>15</v>
      </c>
      <c r="D3643" t="s">
        <v>27</v>
      </c>
      <c r="E3643">
        <v>3508.12</v>
      </c>
      <c r="F3643">
        <v>742.88</v>
      </c>
      <c r="G3643" t="s">
        <v>84</v>
      </c>
      <c r="H3643">
        <v>1</v>
      </c>
      <c r="I3643">
        <v>8</v>
      </c>
      <c r="J3643" s="6">
        <v>43679</v>
      </c>
      <c r="K3643" s="7">
        <v>43678</v>
      </c>
      <c r="L3643" t="s">
        <v>10</v>
      </c>
    </row>
    <row r="3644" spans="1:12" x14ac:dyDescent="0.3">
      <c r="A3644" t="s">
        <v>2</v>
      </c>
      <c r="B3644" t="s">
        <v>67</v>
      </c>
      <c r="C3644" t="s">
        <v>16</v>
      </c>
      <c r="D3644" t="s">
        <v>27</v>
      </c>
      <c r="E3644">
        <v>18140.25</v>
      </c>
      <c r="F3644">
        <v>4009.95</v>
      </c>
      <c r="G3644" t="s">
        <v>84</v>
      </c>
      <c r="H3644">
        <v>1</v>
      </c>
      <c r="I3644">
        <v>3</v>
      </c>
      <c r="J3644" s="6">
        <v>43679</v>
      </c>
      <c r="K3644" s="7">
        <v>43678</v>
      </c>
      <c r="L3644" t="s">
        <v>13</v>
      </c>
    </row>
    <row r="3645" spans="1:12" x14ac:dyDescent="0.3">
      <c r="A3645" t="s">
        <v>2</v>
      </c>
      <c r="B3645" t="s">
        <v>70</v>
      </c>
      <c r="C3645" t="s">
        <v>15</v>
      </c>
      <c r="D3645" t="s">
        <v>27</v>
      </c>
      <c r="E3645">
        <v>23688.25</v>
      </c>
      <c r="F3645">
        <v>6437.03</v>
      </c>
      <c r="G3645" t="s">
        <v>84</v>
      </c>
      <c r="H3645">
        <v>1</v>
      </c>
      <c r="I3645">
        <v>9</v>
      </c>
      <c r="J3645" s="6">
        <v>43679</v>
      </c>
      <c r="K3645" s="7">
        <v>43678</v>
      </c>
      <c r="L3645" t="s">
        <v>9</v>
      </c>
    </row>
    <row r="3646" spans="1:12" x14ac:dyDescent="0.3">
      <c r="A3646" t="s">
        <v>3</v>
      </c>
      <c r="B3646" t="s">
        <v>66</v>
      </c>
      <c r="C3646" t="s">
        <v>16</v>
      </c>
      <c r="D3646" t="s">
        <v>27</v>
      </c>
      <c r="E3646">
        <v>5362.68</v>
      </c>
      <c r="F3646">
        <v>2856.18</v>
      </c>
      <c r="G3646" t="s">
        <v>84</v>
      </c>
      <c r="H3646">
        <v>1</v>
      </c>
      <c r="I3646">
        <v>4</v>
      </c>
      <c r="J3646" s="6">
        <v>43679</v>
      </c>
      <c r="K3646" s="7">
        <v>43678</v>
      </c>
      <c r="L3646" t="s">
        <v>11</v>
      </c>
    </row>
    <row r="3647" spans="1:12" x14ac:dyDescent="0.3">
      <c r="A3647" t="s">
        <v>3</v>
      </c>
      <c r="B3647" t="s">
        <v>65</v>
      </c>
      <c r="C3647" t="s">
        <v>16</v>
      </c>
      <c r="D3647" t="s">
        <v>27</v>
      </c>
      <c r="E3647">
        <v>7211.88</v>
      </c>
      <c r="F3647">
        <v>-1802.98</v>
      </c>
      <c r="G3647" t="s">
        <v>84</v>
      </c>
      <c r="H3647">
        <v>1</v>
      </c>
      <c r="I3647">
        <v>7</v>
      </c>
      <c r="J3647" s="6">
        <v>43679</v>
      </c>
      <c r="K3647" s="7">
        <v>43678</v>
      </c>
      <c r="L3647" t="s">
        <v>12</v>
      </c>
    </row>
    <row r="3648" spans="1:12" x14ac:dyDescent="0.3">
      <c r="A3648" t="s">
        <v>4</v>
      </c>
      <c r="B3648" t="s">
        <v>66</v>
      </c>
      <c r="C3648" t="s">
        <v>16</v>
      </c>
      <c r="D3648" t="s">
        <v>27</v>
      </c>
      <c r="E3648">
        <v>671.34</v>
      </c>
      <c r="F3648">
        <v>-111.89</v>
      </c>
      <c r="G3648" t="s">
        <v>84</v>
      </c>
      <c r="H3648">
        <v>1</v>
      </c>
      <c r="I3648">
        <v>2</v>
      </c>
      <c r="J3648" s="6">
        <v>43679</v>
      </c>
      <c r="K3648" s="7">
        <v>43678</v>
      </c>
      <c r="L3648" t="s">
        <v>11</v>
      </c>
    </row>
    <row r="3649" spans="1:12" x14ac:dyDescent="0.3">
      <c r="A3649" t="s">
        <v>3</v>
      </c>
      <c r="B3649" t="s">
        <v>65</v>
      </c>
      <c r="C3649" t="s">
        <v>16</v>
      </c>
      <c r="D3649" t="s">
        <v>27</v>
      </c>
      <c r="E3649">
        <v>17911.11</v>
      </c>
      <c r="F3649">
        <v>3393.67</v>
      </c>
      <c r="G3649" t="s">
        <v>84</v>
      </c>
      <c r="H3649">
        <v>1</v>
      </c>
      <c r="I3649">
        <v>4</v>
      </c>
      <c r="J3649" s="6">
        <v>43679</v>
      </c>
      <c r="K3649" s="7">
        <v>43678</v>
      </c>
      <c r="L3649" t="s">
        <v>12</v>
      </c>
    </row>
    <row r="3650" spans="1:12" x14ac:dyDescent="0.3">
      <c r="A3650" t="s">
        <v>3</v>
      </c>
      <c r="B3650" t="s">
        <v>67</v>
      </c>
      <c r="C3650" t="s">
        <v>15</v>
      </c>
      <c r="D3650" t="s">
        <v>27</v>
      </c>
      <c r="E3650">
        <v>6645.06</v>
      </c>
      <c r="F3650">
        <v>1259.06</v>
      </c>
      <c r="G3650" t="s">
        <v>84</v>
      </c>
      <c r="H3650">
        <v>1</v>
      </c>
      <c r="I3650">
        <v>9</v>
      </c>
      <c r="J3650" s="6">
        <v>43680</v>
      </c>
      <c r="K3650" s="7">
        <v>43678</v>
      </c>
      <c r="L3650" t="s">
        <v>13</v>
      </c>
    </row>
    <row r="3651" spans="1:12" x14ac:dyDescent="0.3">
      <c r="A3651" t="s">
        <v>4</v>
      </c>
      <c r="B3651" t="s">
        <v>63</v>
      </c>
      <c r="C3651" t="s">
        <v>16</v>
      </c>
      <c r="D3651" t="s">
        <v>27</v>
      </c>
      <c r="E3651">
        <v>3180.62</v>
      </c>
      <c r="F3651">
        <v>829.72</v>
      </c>
      <c r="G3651" t="s">
        <v>84</v>
      </c>
      <c r="H3651">
        <v>1</v>
      </c>
      <c r="I3651">
        <v>6</v>
      </c>
      <c r="J3651" s="6">
        <v>43680</v>
      </c>
      <c r="K3651" s="7">
        <v>43678</v>
      </c>
      <c r="L3651" t="s">
        <v>10</v>
      </c>
    </row>
    <row r="3652" spans="1:12" x14ac:dyDescent="0.3">
      <c r="A3652" t="s">
        <v>2</v>
      </c>
      <c r="B3652" t="s">
        <v>65</v>
      </c>
      <c r="C3652" t="s">
        <v>16</v>
      </c>
      <c r="D3652" t="s">
        <v>27</v>
      </c>
      <c r="E3652">
        <v>2375.8200000000002</v>
      </c>
      <c r="F3652">
        <v>158.38999999999999</v>
      </c>
      <c r="G3652" t="s">
        <v>84</v>
      </c>
      <c r="H3652">
        <v>1</v>
      </c>
      <c r="I3652">
        <v>5</v>
      </c>
      <c r="J3652" s="6">
        <v>43680</v>
      </c>
      <c r="K3652" s="7">
        <v>43678</v>
      </c>
      <c r="L3652" t="s">
        <v>12</v>
      </c>
    </row>
    <row r="3653" spans="1:12" x14ac:dyDescent="0.3">
      <c r="A3653" t="s">
        <v>2</v>
      </c>
      <c r="B3653" t="s">
        <v>65</v>
      </c>
      <c r="C3653" t="s">
        <v>15</v>
      </c>
      <c r="D3653" t="s">
        <v>27</v>
      </c>
      <c r="E3653">
        <v>1489.41</v>
      </c>
      <c r="F3653">
        <v>642.79</v>
      </c>
      <c r="G3653" t="s">
        <v>84</v>
      </c>
      <c r="H3653">
        <v>1</v>
      </c>
      <c r="I3653">
        <v>9</v>
      </c>
      <c r="J3653" s="6">
        <v>43680</v>
      </c>
      <c r="K3653" s="7">
        <v>43678</v>
      </c>
      <c r="L3653" t="s">
        <v>12</v>
      </c>
    </row>
    <row r="3654" spans="1:12" x14ac:dyDescent="0.3">
      <c r="A3654" t="s">
        <v>3</v>
      </c>
      <c r="B3654" t="s">
        <v>66</v>
      </c>
      <c r="C3654" t="s">
        <v>15</v>
      </c>
      <c r="D3654" t="s">
        <v>27</v>
      </c>
      <c r="E3654">
        <v>11563.66</v>
      </c>
      <c r="F3654">
        <v>1759.67</v>
      </c>
      <c r="G3654" t="s">
        <v>84</v>
      </c>
      <c r="H3654">
        <v>1</v>
      </c>
      <c r="I3654">
        <v>8</v>
      </c>
      <c r="J3654" s="6">
        <v>43680</v>
      </c>
      <c r="K3654" s="7">
        <v>43678</v>
      </c>
      <c r="L3654" t="s">
        <v>11</v>
      </c>
    </row>
    <row r="3655" spans="1:12" x14ac:dyDescent="0.3">
      <c r="A3655" t="s">
        <v>4</v>
      </c>
      <c r="B3655" t="s">
        <v>70</v>
      </c>
      <c r="C3655" t="s">
        <v>15</v>
      </c>
      <c r="D3655" t="s">
        <v>27</v>
      </c>
      <c r="E3655">
        <v>20296.98</v>
      </c>
      <c r="F3655">
        <v>6924.86</v>
      </c>
      <c r="G3655" t="s">
        <v>84</v>
      </c>
      <c r="H3655">
        <v>1</v>
      </c>
      <c r="I3655">
        <v>10</v>
      </c>
      <c r="J3655" s="6">
        <v>43680</v>
      </c>
      <c r="K3655" s="7">
        <v>43678</v>
      </c>
      <c r="L3655" t="s">
        <v>9</v>
      </c>
    </row>
    <row r="3656" spans="1:12" x14ac:dyDescent="0.3">
      <c r="A3656" t="s">
        <v>3</v>
      </c>
      <c r="B3656" t="s">
        <v>63</v>
      </c>
      <c r="C3656" t="s">
        <v>16</v>
      </c>
      <c r="D3656" t="s">
        <v>27</v>
      </c>
      <c r="E3656">
        <v>4746.28</v>
      </c>
      <c r="F3656">
        <v>515.9</v>
      </c>
      <c r="G3656" t="s">
        <v>84</v>
      </c>
      <c r="H3656">
        <v>1</v>
      </c>
      <c r="I3656">
        <v>4</v>
      </c>
      <c r="J3656" s="6">
        <v>43680</v>
      </c>
      <c r="K3656" s="7">
        <v>43678</v>
      </c>
      <c r="L3656" t="s">
        <v>10</v>
      </c>
    </row>
    <row r="3657" spans="1:12" x14ac:dyDescent="0.3">
      <c r="A3657" t="s">
        <v>3</v>
      </c>
      <c r="B3657" t="s">
        <v>63</v>
      </c>
      <c r="C3657" t="s">
        <v>16</v>
      </c>
      <c r="D3657" t="s">
        <v>27</v>
      </c>
      <c r="E3657">
        <v>773.85</v>
      </c>
      <c r="F3657">
        <v>132.65</v>
      </c>
      <c r="G3657" t="s">
        <v>84</v>
      </c>
      <c r="H3657">
        <v>1</v>
      </c>
      <c r="I3657">
        <v>7</v>
      </c>
      <c r="J3657" s="6">
        <v>43681</v>
      </c>
      <c r="K3657" s="7">
        <v>43678</v>
      </c>
      <c r="L3657" t="s">
        <v>10</v>
      </c>
    </row>
    <row r="3658" spans="1:12" x14ac:dyDescent="0.3">
      <c r="A3658" t="s">
        <v>3</v>
      </c>
      <c r="B3658" t="s">
        <v>67</v>
      </c>
      <c r="C3658" t="s">
        <v>16</v>
      </c>
      <c r="D3658" t="s">
        <v>27</v>
      </c>
      <c r="E3658">
        <v>15406.65</v>
      </c>
      <c r="F3658">
        <v>5649.07</v>
      </c>
      <c r="G3658" t="s">
        <v>84</v>
      </c>
      <c r="H3658">
        <v>1</v>
      </c>
      <c r="I3658">
        <v>2</v>
      </c>
      <c r="J3658" s="6">
        <v>43681</v>
      </c>
      <c r="K3658" s="7">
        <v>43678</v>
      </c>
      <c r="L3658" t="s">
        <v>13</v>
      </c>
    </row>
    <row r="3659" spans="1:12" x14ac:dyDescent="0.3">
      <c r="A3659" t="s">
        <v>2</v>
      </c>
      <c r="B3659" t="s">
        <v>63</v>
      </c>
      <c r="C3659" t="s">
        <v>15</v>
      </c>
      <c r="D3659" t="s">
        <v>27</v>
      </c>
      <c r="E3659">
        <v>4699.38</v>
      </c>
      <c r="F3659">
        <v>939.9</v>
      </c>
      <c r="G3659" t="s">
        <v>84</v>
      </c>
      <c r="H3659">
        <v>1</v>
      </c>
      <c r="I3659">
        <v>10</v>
      </c>
      <c r="J3659" s="6">
        <v>43681</v>
      </c>
      <c r="K3659" s="7">
        <v>43678</v>
      </c>
      <c r="L3659" t="s">
        <v>10</v>
      </c>
    </row>
    <row r="3660" spans="1:12" x14ac:dyDescent="0.3">
      <c r="A3660" t="s">
        <v>4</v>
      </c>
      <c r="B3660" t="s">
        <v>66</v>
      </c>
      <c r="C3660" t="s">
        <v>16</v>
      </c>
      <c r="D3660" t="s">
        <v>27</v>
      </c>
      <c r="E3660">
        <v>6355.62</v>
      </c>
      <c r="F3660">
        <v>2766.54</v>
      </c>
      <c r="G3660" t="s">
        <v>84</v>
      </c>
      <c r="H3660">
        <v>1</v>
      </c>
      <c r="I3660">
        <v>7</v>
      </c>
      <c r="J3660" s="6">
        <v>43681</v>
      </c>
      <c r="K3660" s="7">
        <v>43678</v>
      </c>
      <c r="L3660" t="s">
        <v>11</v>
      </c>
    </row>
    <row r="3661" spans="1:12" x14ac:dyDescent="0.3">
      <c r="A3661" t="s">
        <v>2</v>
      </c>
      <c r="B3661" t="s">
        <v>65</v>
      </c>
      <c r="C3661" t="s">
        <v>16</v>
      </c>
      <c r="D3661" t="s">
        <v>27</v>
      </c>
      <c r="E3661">
        <v>9114.68</v>
      </c>
      <c r="F3661">
        <v>4509.3999999999996</v>
      </c>
      <c r="G3661" t="s">
        <v>84</v>
      </c>
      <c r="H3661">
        <v>1</v>
      </c>
      <c r="I3661">
        <v>7</v>
      </c>
      <c r="J3661" s="6">
        <v>43681</v>
      </c>
      <c r="K3661" s="7">
        <v>43678</v>
      </c>
      <c r="L3661" t="s">
        <v>12</v>
      </c>
    </row>
    <row r="3662" spans="1:12" x14ac:dyDescent="0.3">
      <c r="A3662" t="s">
        <v>4</v>
      </c>
      <c r="B3662" t="s">
        <v>63</v>
      </c>
      <c r="C3662" t="s">
        <v>16</v>
      </c>
      <c r="D3662" t="s">
        <v>27</v>
      </c>
      <c r="E3662">
        <v>801.32</v>
      </c>
      <c r="F3662">
        <v>217.77</v>
      </c>
      <c r="G3662" t="s">
        <v>84</v>
      </c>
      <c r="H3662">
        <v>1</v>
      </c>
      <c r="I3662">
        <v>1</v>
      </c>
      <c r="J3662" s="6">
        <v>43681</v>
      </c>
      <c r="K3662" s="7">
        <v>43678</v>
      </c>
      <c r="L3662" t="s">
        <v>10</v>
      </c>
    </row>
    <row r="3663" spans="1:12" x14ac:dyDescent="0.3">
      <c r="A3663" t="s">
        <v>2</v>
      </c>
      <c r="B3663" t="s">
        <v>66</v>
      </c>
      <c r="C3663" t="s">
        <v>15</v>
      </c>
      <c r="D3663" t="s">
        <v>27</v>
      </c>
      <c r="E3663">
        <v>16494.86</v>
      </c>
      <c r="F3663">
        <v>6813.08</v>
      </c>
      <c r="G3663" t="s">
        <v>84</v>
      </c>
      <c r="H3663">
        <v>1</v>
      </c>
      <c r="I3663">
        <v>8</v>
      </c>
      <c r="J3663" s="6">
        <v>43682</v>
      </c>
      <c r="K3663" s="7">
        <v>43678</v>
      </c>
      <c r="L3663" t="s">
        <v>11</v>
      </c>
    </row>
    <row r="3664" spans="1:12" x14ac:dyDescent="0.3">
      <c r="A3664" t="s">
        <v>5</v>
      </c>
      <c r="B3664" t="s">
        <v>63</v>
      </c>
      <c r="C3664" t="s">
        <v>16</v>
      </c>
      <c r="D3664" t="s">
        <v>27</v>
      </c>
      <c r="E3664">
        <v>22048.63</v>
      </c>
      <c r="F3664">
        <v>4313.8500000000004</v>
      </c>
      <c r="G3664" t="s">
        <v>84</v>
      </c>
      <c r="H3664">
        <v>1</v>
      </c>
      <c r="I3664">
        <v>7</v>
      </c>
      <c r="J3664" s="6">
        <v>43682</v>
      </c>
      <c r="K3664" s="7">
        <v>43678</v>
      </c>
      <c r="L3664" t="s">
        <v>10</v>
      </c>
    </row>
    <row r="3665" spans="1:12" x14ac:dyDescent="0.3">
      <c r="A3665" t="s">
        <v>5</v>
      </c>
      <c r="B3665" t="s">
        <v>65</v>
      </c>
      <c r="C3665" t="s">
        <v>16</v>
      </c>
      <c r="D3665" t="s">
        <v>27</v>
      </c>
      <c r="E3665">
        <v>1640.16</v>
      </c>
      <c r="F3665">
        <v>471.54</v>
      </c>
      <c r="G3665" t="s">
        <v>84</v>
      </c>
      <c r="H3665">
        <v>1</v>
      </c>
      <c r="I3665">
        <v>3</v>
      </c>
      <c r="J3665" s="6">
        <v>43682</v>
      </c>
      <c r="K3665" s="7">
        <v>43678</v>
      </c>
      <c r="L3665" t="s">
        <v>12</v>
      </c>
    </row>
    <row r="3666" spans="1:12" x14ac:dyDescent="0.3">
      <c r="A3666" t="s">
        <v>2</v>
      </c>
      <c r="B3666" t="s">
        <v>63</v>
      </c>
      <c r="C3666" t="s">
        <v>16</v>
      </c>
      <c r="D3666" t="s">
        <v>27</v>
      </c>
      <c r="E3666">
        <v>18904.05</v>
      </c>
      <c r="F3666">
        <v>5770.7</v>
      </c>
      <c r="G3666" t="s">
        <v>84</v>
      </c>
      <c r="H3666">
        <v>1</v>
      </c>
      <c r="I3666">
        <v>4</v>
      </c>
      <c r="J3666" s="6">
        <v>43682</v>
      </c>
      <c r="K3666" s="7">
        <v>43678</v>
      </c>
      <c r="L3666" t="s">
        <v>10</v>
      </c>
    </row>
    <row r="3667" spans="1:12" x14ac:dyDescent="0.3">
      <c r="A3667" t="s">
        <v>4</v>
      </c>
      <c r="B3667" t="s">
        <v>65</v>
      </c>
      <c r="C3667" t="s">
        <v>16</v>
      </c>
      <c r="D3667" t="s">
        <v>27</v>
      </c>
      <c r="E3667">
        <v>18172.080000000002</v>
      </c>
      <c r="F3667">
        <v>2104.12</v>
      </c>
      <c r="G3667" t="s">
        <v>84</v>
      </c>
      <c r="H3667">
        <v>1</v>
      </c>
      <c r="I3667">
        <v>2</v>
      </c>
      <c r="J3667" s="6">
        <v>43682</v>
      </c>
      <c r="K3667" s="7">
        <v>43678</v>
      </c>
      <c r="L3667" t="s">
        <v>12</v>
      </c>
    </row>
    <row r="3668" spans="1:12" x14ac:dyDescent="0.3">
      <c r="A3668" t="s">
        <v>4</v>
      </c>
      <c r="B3668" t="s">
        <v>67</v>
      </c>
      <c r="C3668" t="s">
        <v>16</v>
      </c>
      <c r="D3668" t="s">
        <v>27</v>
      </c>
      <c r="E3668">
        <v>18490.330000000002</v>
      </c>
      <c r="F3668">
        <v>8174.67</v>
      </c>
      <c r="G3668" t="s">
        <v>84</v>
      </c>
      <c r="H3668">
        <v>1</v>
      </c>
      <c r="I3668">
        <v>7</v>
      </c>
      <c r="J3668" s="6">
        <v>43682</v>
      </c>
      <c r="K3668" s="7">
        <v>43678</v>
      </c>
      <c r="L3668" t="s">
        <v>13</v>
      </c>
    </row>
    <row r="3669" spans="1:12" x14ac:dyDescent="0.3">
      <c r="A3669" t="s">
        <v>2</v>
      </c>
      <c r="B3669" t="s">
        <v>65</v>
      </c>
      <c r="C3669" t="s">
        <v>16</v>
      </c>
      <c r="D3669" t="s">
        <v>27</v>
      </c>
      <c r="E3669">
        <v>6772.36</v>
      </c>
      <c r="F3669">
        <v>2067.38</v>
      </c>
      <c r="G3669" t="s">
        <v>84</v>
      </c>
      <c r="H3669">
        <v>1</v>
      </c>
      <c r="I3669">
        <v>3</v>
      </c>
      <c r="J3669" s="6">
        <v>43682</v>
      </c>
      <c r="K3669" s="7">
        <v>43678</v>
      </c>
      <c r="L3669" t="s">
        <v>12</v>
      </c>
    </row>
    <row r="3670" spans="1:12" x14ac:dyDescent="0.3">
      <c r="A3670" t="s">
        <v>3</v>
      </c>
      <c r="B3670" t="s">
        <v>66</v>
      </c>
      <c r="C3670" t="s">
        <v>15</v>
      </c>
      <c r="D3670" t="s">
        <v>27</v>
      </c>
      <c r="E3670">
        <v>4824</v>
      </c>
      <c r="F3670">
        <v>120.6</v>
      </c>
      <c r="G3670" t="s">
        <v>84</v>
      </c>
      <c r="H3670">
        <v>1</v>
      </c>
      <c r="I3670">
        <v>9</v>
      </c>
      <c r="J3670" s="6">
        <v>43683</v>
      </c>
      <c r="K3670" s="7">
        <v>43678</v>
      </c>
      <c r="L3670" t="s">
        <v>11</v>
      </c>
    </row>
    <row r="3671" spans="1:12" x14ac:dyDescent="0.3">
      <c r="A3671" t="s">
        <v>5</v>
      </c>
      <c r="B3671" t="s">
        <v>70</v>
      </c>
      <c r="C3671" t="s">
        <v>16</v>
      </c>
      <c r="D3671" t="s">
        <v>27</v>
      </c>
      <c r="E3671">
        <v>5066.54</v>
      </c>
      <c r="F3671">
        <v>906.64</v>
      </c>
      <c r="G3671" t="s">
        <v>84</v>
      </c>
      <c r="H3671">
        <v>1</v>
      </c>
      <c r="I3671">
        <v>7</v>
      </c>
      <c r="J3671" s="6">
        <v>43683</v>
      </c>
      <c r="K3671" s="7">
        <v>43678</v>
      </c>
      <c r="L3671" t="s">
        <v>9</v>
      </c>
    </row>
    <row r="3672" spans="1:12" x14ac:dyDescent="0.3">
      <c r="A3672" t="s">
        <v>5</v>
      </c>
      <c r="B3672" t="s">
        <v>65</v>
      </c>
      <c r="C3672" t="s">
        <v>16</v>
      </c>
      <c r="D3672" t="s">
        <v>27</v>
      </c>
      <c r="E3672">
        <v>17505.759999999998</v>
      </c>
      <c r="F3672">
        <v>1331.92</v>
      </c>
      <c r="G3672" t="s">
        <v>84</v>
      </c>
      <c r="H3672">
        <v>1</v>
      </c>
      <c r="I3672">
        <v>1</v>
      </c>
      <c r="J3672" s="6">
        <v>43683</v>
      </c>
      <c r="K3672" s="7">
        <v>43678</v>
      </c>
      <c r="L3672" t="s">
        <v>12</v>
      </c>
    </row>
    <row r="3673" spans="1:12" x14ac:dyDescent="0.3">
      <c r="A3673" t="s">
        <v>3</v>
      </c>
      <c r="B3673" t="s">
        <v>67</v>
      </c>
      <c r="C3673" t="s">
        <v>16</v>
      </c>
      <c r="D3673" t="s">
        <v>27</v>
      </c>
      <c r="E3673">
        <v>9452.02</v>
      </c>
      <c r="F3673">
        <v>2188.87</v>
      </c>
      <c r="G3673" t="s">
        <v>84</v>
      </c>
      <c r="H3673">
        <v>1</v>
      </c>
      <c r="I3673">
        <v>5</v>
      </c>
      <c r="J3673" s="6">
        <v>43683</v>
      </c>
      <c r="K3673" s="7">
        <v>43678</v>
      </c>
      <c r="L3673" t="s">
        <v>13</v>
      </c>
    </row>
    <row r="3674" spans="1:12" x14ac:dyDescent="0.3">
      <c r="A3674" t="s">
        <v>4</v>
      </c>
      <c r="B3674" t="s">
        <v>67</v>
      </c>
      <c r="C3674" t="s">
        <v>16</v>
      </c>
      <c r="D3674" t="s">
        <v>27</v>
      </c>
      <c r="E3674">
        <v>14130.3</v>
      </c>
      <c r="F3674">
        <v>2082.36</v>
      </c>
      <c r="G3674" t="s">
        <v>84</v>
      </c>
      <c r="H3674">
        <v>1</v>
      </c>
      <c r="I3674">
        <v>1</v>
      </c>
      <c r="J3674" s="6">
        <v>43683</v>
      </c>
      <c r="K3674" s="7">
        <v>43678</v>
      </c>
      <c r="L3674" t="s">
        <v>13</v>
      </c>
    </row>
    <row r="3675" spans="1:12" x14ac:dyDescent="0.3">
      <c r="A3675" t="s">
        <v>3</v>
      </c>
      <c r="B3675" t="s">
        <v>67</v>
      </c>
      <c r="C3675" t="s">
        <v>16</v>
      </c>
      <c r="D3675" t="s">
        <v>27</v>
      </c>
      <c r="E3675">
        <v>6342.76</v>
      </c>
      <c r="F3675">
        <v>2481.98</v>
      </c>
      <c r="G3675" t="s">
        <v>84</v>
      </c>
      <c r="H3675">
        <v>1</v>
      </c>
      <c r="I3675">
        <v>1</v>
      </c>
      <c r="J3675" s="6">
        <v>43683</v>
      </c>
      <c r="K3675" s="7">
        <v>43678</v>
      </c>
      <c r="L3675" t="s">
        <v>13</v>
      </c>
    </row>
    <row r="3676" spans="1:12" x14ac:dyDescent="0.3">
      <c r="A3676" t="s">
        <v>4</v>
      </c>
      <c r="B3676" t="s">
        <v>67</v>
      </c>
      <c r="C3676" t="s">
        <v>16</v>
      </c>
      <c r="D3676" t="s">
        <v>27</v>
      </c>
      <c r="E3676">
        <v>5925.81</v>
      </c>
      <c r="F3676">
        <v>2307.9299999999998</v>
      </c>
      <c r="G3676" t="s">
        <v>84</v>
      </c>
      <c r="H3676">
        <v>1</v>
      </c>
      <c r="I3676">
        <v>2</v>
      </c>
      <c r="J3676" s="6">
        <v>43683</v>
      </c>
      <c r="K3676" s="7">
        <v>43678</v>
      </c>
      <c r="L3676" t="s">
        <v>13</v>
      </c>
    </row>
    <row r="3677" spans="1:12" x14ac:dyDescent="0.3">
      <c r="A3677" t="s">
        <v>3</v>
      </c>
      <c r="B3677" t="s">
        <v>63</v>
      </c>
      <c r="C3677" t="s">
        <v>15</v>
      </c>
      <c r="D3677" t="s">
        <v>27</v>
      </c>
      <c r="E3677">
        <v>25283.79</v>
      </c>
      <c r="F3677">
        <v>4494.91</v>
      </c>
      <c r="G3677" t="s">
        <v>84</v>
      </c>
      <c r="H3677">
        <v>1</v>
      </c>
      <c r="I3677">
        <v>10</v>
      </c>
      <c r="J3677" s="6">
        <v>43683</v>
      </c>
      <c r="K3677" s="7">
        <v>43678</v>
      </c>
      <c r="L3677" t="s">
        <v>10</v>
      </c>
    </row>
    <row r="3678" spans="1:12" x14ac:dyDescent="0.3">
      <c r="A3678" t="s">
        <v>3</v>
      </c>
      <c r="B3678" t="s">
        <v>65</v>
      </c>
      <c r="C3678" t="s">
        <v>16</v>
      </c>
      <c r="D3678" t="s">
        <v>27</v>
      </c>
      <c r="E3678">
        <v>40774.86</v>
      </c>
      <c r="F3678">
        <v>17728.2</v>
      </c>
      <c r="G3678" t="s">
        <v>84</v>
      </c>
      <c r="H3678">
        <v>1</v>
      </c>
      <c r="I3678">
        <v>5</v>
      </c>
      <c r="J3678" s="6">
        <v>43683</v>
      </c>
      <c r="K3678" s="7">
        <v>43678</v>
      </c>
      <c r="L3678" t="s">
        <v>12</v>
      </c>
    </row>
    <row r="3679" spans="1:12" x14ac:dyDescent="0.3">
      <c r="A3679" t="s">
        <v>4</v>
      </c>
      <c r="B3679" t="s">
        <v>63</v>
      </c>
      <c r="C3679" t="s">
        <v>16</v>
      </c>
      <c r="D3679" t="s">
        <v>27</v>
      </c>
      <c r="E3679">
        <v>9726.7900000000009</v>
      </c>
      <c r="F3679">
        <v>4651.95</v>
      </c>
      <c r="G3679" t="s">
        <v>84</v>
      </c>
      <c r="H3679">
        <v>1</v>
      </c>
      <c r="I3679">
        <v>7</v>
      </c>
      <c r="J3679" s="6">
        <v>43683</v>
      </c>
      <c r="K3679" s="7">
        <v>43678</v>
      </c>
      <c r="L3679" t="s">
        <v>10</v>
      </c>
    </row>
    <row r="3680" spans="1:12" x14ac:dyDescent="0.3">
      <c r="A3680" t="s">
        <v>2</v>
      </c>
      <c r="B3680" t="s">
        <v>65</v>
      </c>
      <c r="C3680" t="s">
        <v>16</v>
      </c>
      <c r="D3680" t="s">
        <v>27</v>
      </c>
      <c r="E3680">
        <v>4888.32</v>
      </c>
      <c r="F3680">
        <v>1852.41</v>
      </c>
      <c r="G3680" t="s">
        <v>84</v>
      </c>
      <c r="H3680">
        <v>1</v>
      </c>
      <c r="I3680">
        <v>3</v>
      </c>
      <c r="J3680" s="6">
        <v>43683</v>
      </c>
      <c r="K3680" s="7">
        <v>43678</v>
      </c>
      <c r="L3680" t="s">
        <v>12</v>
      </c>
    </row>
    <row r="3681" spans="1:12" x14ac:dyDescent="0.3">
      <c r="A3681" t="s">
        <v>5</v>
      </c>
      <c r="B3681" t="s">
        <v>65</v>
      </c>
      <c r="C3681" t="s">
        <v>16</v>
      </c>
      <c r="D3681" t="s">
        <v>27</v>
      </c>
      <c r="E3681">
        <v>4900.38</v>
      </c>
      <c r="F3681">
        <v>1384.88</v>
      </c>
      <c r="G3681" t="s">
        <v>84</v>
      </c>
      <c r="H3681">
        <v>1</v>
      </c>
      <c r="I3681">
        <v>4</v>
      </c>
      <c r="J3681" s="6">
        <v>43683</v>
      </c>
      <c r="K3681" s="7">
        <v>43678</v>
      </c>
      <c r="L3681" t="s">
        <v>12</v>
      </c>
    </row>
    <row r="3682" spans="1:12" x14ac:dyDescent="0.3">
      <c r="A3682" t="s">
        <v>4</v>
      </c>
      <c r="B3682" t="s">
        <v>69</v>
      </c>
      <c r="C3682" t="s">
        <v>15</v>
      </c>
      <c r="D3682" t="s">
        <v>27</v>
      </c>
      <c r="E3682">
        <v>2305.34</v>
      </c>
      <c r="F3682">
        <v>751.74</v>
      </c>
      <c r="G3682" t="s">
        <v>84</v>
      </c>
      <c r="H3682">
        <v>1</v>
      </c>
      <c r="I3682">
        <v>9</v>
      </c>
      <c r="J3682" s="6">
        <v>43684</v>
      </c>
      <c r="K3682" s="7">
        <v>43678</v>
      </c>
      <c r="L3682" t="s">
        <v>8</v>
      </c>
    </row>
    <row r="3683" spans="1:12" x14ac:dyDescent="0.3">
      <c r="A3683" t="s">
        <v>3</v>
      </c>
      <c r="B3683" t="s">
        <v>65</v>
      </c>
      <c r="C3683" t="s">
        <v>16</v>
      </c>
      <c r="D3683" t="s">
        <v>27</v>
      </c>
      <c r="E3683">
        <v>5547.6</v>
      </c>
      <c r="F3683">
        <v>1085.4000000000001</v>
      </c>
      <c r="G3683" t="s">
        <v>84</v>
      </c>
      <c r="H3683">
        <v>1</v>
      </c>
      <c r="I3683">
        <v>3</v>
      </c>
      <c r="J3683" s="6">
        <v>43684</v>
      </c>
      <c r="K3683" s="7">
        <v>43678</v>
      </c>
      <c r="L3683" t="s">
        <v>12</v>
      </c>
    </row>
    <row r="3684" spans="1:12" x14ac:dyDescent="0.3">
      <c r="A3684" t="s">
        <v>3</v>
      </c>
      <c r="B3684" t="s">
        <v>63</v>
      </c>
      <c r="C3684" t="s">
        <v>16</v>
      </c>
      <c r="D3684" t="s">
        <v>27</v>
      </c>
      <c r="E3684">
        <v>5547.6</v>
      </c>
      <c r="F3684">
        <v>1809</v>
      </c>
      <c r="G3684" t="s">
        <v>84</v>
      </c>
      <c r="H3684">
        <v>1</v>
      </c>
      <c r="I3684">
        <v>6</v>
      </c>
      <c r="J3684" s="6">
        <v>43684</v>
      </c>
      <c r="K3684" s="7">
        <v>43678</v>
      </c>
      <c r="L3684" t="s">
        <v>10</v>
      </c>
    </row>
    <row r="3685" spans="1:12" x14ac:dyDescent="0.3">
      <c r="A3685" t="s">
        <v>3</v>
      </c>
      <c r="B3685" t="s">
        <v>65</v>
      </c>
      <c r="C3685" t="s">
        <v>16</v>
      </c>
      <c r="D3685" t="s">
        <v>27</v>
      </c>
      <c r="E3685">
        <v>7460.45</v>
      </c>
      <c r="F3685">
        <v>2720.85</v>
      </c>
      <c r="G3685" t="s">
        <v>84</v>
      </c>
      <c r="H3685">
        <v>1</v>
      </c>
      <c r="I3685">
        <v>1</v>
      </c>
      <c r="J3685" s="6">
        <v>43684</v>
      </c>
      <c r="K3685" s="7">
        <v>43678</v>
      </c>
      <c r="L3685" t="s">
        <v>12</v>
      </c>
    </row>
    <row r="3686" spans="1:12" x14ac:dyDescent="0.3">
      <c r="A3686" t="s">
        <v>4</v>
      </c>
      <c r="B3686" t="s">
        <v>65</v>
      </c>
      <c r="C3686" t="s">
        <v>16</v>
      </c>
      <c r="D3686" t="s">
        <v>27</v>
      </c>
      <c r="E3686">
        <v>1670.44</v>
      </c>
      <c r="F3686">
        <v>526.54999999999995</v>
      </c>
      <c r="G3686" t="s">
        <v>84</v>
      </c>
      <c r="H3686">
        <v>1</v>
      </c>
      <c r="I3686">
        <v>5</v>
      </c>
      <c r="J3686" s="6">
        <v>43685</v>
      </c>
      <c r="K3686" s="7">
        <v>43678</v>
      </c>
      <c r="L3686" t="s">
        <v>12</v>
      </c>
    </row>
    <row r="3687" spans="1:12" x14ac:dyDescent="0.3">
      <c r="A3687" t="s">
        <v>3</v>
      </c>
      <c r="B3687" t="s">
        <v>69</v>
      </c>
      <c r="C3687" t="s">
        <v>16</v>
      </c>
      <c r="D3687" t="s">
        <v>27</v>
      </c>
      <c r="E3687">
        <v>18840.400000000001</v>
      </c>
      <c r="F3687">
        <v>10114.32</v>
      </c>
      <c r="G3687" t="s">
        <v>84</v>
      </c>
      <c r="H3687">
        <v>1</v>
      </c>
      <c r="I3687">
        <v>3</v>
      </c>
      <c r="J3687" s="6">
        <v>43685</v>
      </c>
      <c r="K3687" s="7">
        <v>43678</v>
      </c>
      <c r="L3687" t="s">
        <v>8</v>
      </c>
    </row>
    <row r="3688" spans="1:12" x14ac:dyDescent="0.3">
      <c r="A3688" t="s">
        <v>2</v>
      </c>
      <c r="B3688" t="s">
        <v>63</v>
      </c>
      <c r="C3688" t="s">
        <v>15</v>
      </c>
      <c r="D3688" t="s">
        <v>27</v>
      </c>
      <c r="E3688">
        <v>11064.38</v>
      </c>
      <c r="F3688">
        <v>4810.58</v>
      </c>
      <c r="G3688" t="s">
        <v>84</v>
      </c>
      <c r="H3688">
        <v>1</v>
      </c>
      <c r="I3688">
        <v>10</v>
      </c>
      <c r="J3688" s="6">
        <v>43685</v>
      </c>
      <c r="K3688" s="7">
        <v>43678</v>
      </c>
      <c r="L3688" t="s">
        <v>10</v>
      </c>
    </row>
    <row r="3689" spans="1:12" x14ac:dyDescent="0.3">
      <c r="A3689" t="s">
        <v>2</v>
      </c>
      <c r="B3689" t="s">
        <v>65</v>
      </c>
      <c r="C3689" t="s">
        <v>15</v>
      </c>
      <c r="D3689" t="s">
        <v>27</v>
      </c>
      <c r="E3689">
        <v>18634.04</v>
      </c>
      <c r="F3689">
        <v>2849.92</v>
      </c>
      <c r="G3689" t="s">
        <v>84</v>
      </c>
      <c r="H3689">
        <v>1</v>
      </c>
      <c r="I3689">
        <v>10</v>
      </c>
      <c r="J3689" s="6">
        <v>43685</v>
      </c>
      <c r="K3689" s="7">
        <v>43678</v>
      </c>
      <c r="L3689" t="s">
        <v>12</v>
      </c>
    </row>
    <row r="3690" spans="1:12" x14ac:dyDescent="0.3">
      <c r="A3690" t="s">
        <v>3</v>
      </c>
      <c r="B3690" t="s">
        <v>67</v>
      </c>
      <c r="C3690" t="s">
        <v>16</v>
      </c>
      <c r="D3690" t="s">
        <v>27</v>
      </c>
      <c r="E3690">
        <v>1206</v>
      </c>
      <c r="F3690">
        <v>375.2</v>
      </c>
      <c r="G3690" t="s">
        <v>84</v>
      </c>
      <c r="H3690">
        <v>1</v>
      </c>
      <c r="I3690">
        <v>2</v>
      </c>
      <c r="J3690" s="6">
        <v>43685</v>
      </c>
      <c r="K3690" s="7">
        <v>43678</v>
      </c>
      <c r="L3690" t="s">
        <v>13</v>
      </c>
    </row>
    <row r="3691" spans="1:12" x14ac:dyDescent="0.3">
      <c r="A3691" t="s">
        <v>3</v>
      </c>
      <c r="B3691" t="s">
        <v>66</v>
      </c>
      <c r="C3691" t="s">
        <v>16</v>
      </c>
      <c r="D3691" t="s">
        <v>27</v>
      </c>
      <c r="E3691">
        <v>34949.879999999997</v>
      </c>
      <c r="F3691">
        <v>19374.36</v>
      </c>
      <c r="G3691" t="s">
        <v>84</v>
      </c>
      <c r="H3691">
        <v>1</v>
      </c>
      <c r="I3691">
        <v>7</v>
      </c>
      <c r="J3691" s="6">
        <v>43685</v>
      </c>
      <c r="K3691" s="7">
        <v>43678</v>
      </c>
      <c r="L3691" t="s">
        <v>11</v>
      </c>
    </row>
    <row r="3692" spans="1:12" x14ac:dyDescent="0.3">
      <c r="A3692" t="s">
        <v>3</v>
      </c>
      <c r="B3692" t="s">
        <v>63</v>
      </c>
      <c r="C3692" t="s">
        <v>16</v>
      </c>
      <c r="D3692" t="s">
        <v>27</v>
      </c>
      <c r="E3692">
        <v>2336.96</v>
      </c>
      <c r="F3692">
        <v>876.36</v>
      </c>
      <c r="G3692" t="s">
        <v>84</v>
      </c>
      <c r="H3692">
        <v>1</v>
      </c>
      <c r="I3692">
        <v>6</v>
      </c>
      <c r="J3692" s="6">
        <v>43685</v>
      </c>
      <c r="K3692" s="7">
        <v>43678</v>
      </c>
      <c r="L3692" t="s">
        <v>10</v>
      </c>
    </row>
    <row r="3693" spans="1:12" x14ac:dyDescent="0.3">
      <c r="A3693" t="s">
        <v>3</v>
      </c>
      <c r="B3693" t="s">
        <v>67</v>
      </c>
      <c r="C3693" t="s">
        <v>15</v>
      </c>
      <c r="D3693" t="s">
        <v>27</v>
      </c>
      <c r="E3693">
        <v>517.78</v>
      </c>
      <c r="F3693">
        <v>78.790000000000006</v>
      </c>
      <c r="G3693" t="s">
        <v>84</v>
      </c>
      <c r="H3693">
        <v>1</v>
      </c>
      <c r="I3693">
        <v>9</v>
      </c>
      <c r="J3693" s="6">
        <v>43685</v>
      </c>
      <c r="K3693" s="7">
        <v>43678</v>
      </c>
      <c r="L3693" t="s">
        <v>13</v>
      </c>
    </row>
    <row r="3694" spans="1:12" x14ac:dyDescent="0.3">
      <c r="A3694" t="s">
        <v>4</v>
      </c>
      <c r="B3694" t="s">
        <v>63</v>
      </c>
      <c r="C3694" t="s">
        <v>16</v>
      </c>
      <c r="D3694" t="s">
        <v>27</v>
      </c>
      <c r="E3694">
        <v>10693.2</v>
      </c>
      <c r="F3694">
        <v>1374.84</v>
      </c>
      <c r="G3694" t="s">
        <v>84</v>
      </c>
      <c r="H3694">
        <v>1</v>
      </c>
      <c r="I3694">
        <v>5</v>
      </c>
      <c r="J3694" s="6">
        <v>43685</v>
      </c>
      <c r="K3694" s="7">
        <v>43678</v>
      </c>
      <c r="L3694" t="s">
        <v>10</v>
      </c>
    </row>
    <row r="3695" spans="1:12" x14ac:dyDescent="0.3">
      <c r="A3695" t="s">
        <v>2</v>
      </c>
      <c r="B3695" t="s">
        <v>63</v>
      </c>
      <c r="C3695" t="s">
        <v>16</v>
      </c>
      <c r="D3695" t="s">
        <v>27</v>
      </c>
      <c r="E3695">
        <v>434.16</v>
      </c>
      <c r="F3695">
        <v>164.02</v>
      </c>
      <c r="G3695" t="s">
        <v>84</v>
      </c>
      <c r="H3695">
        <v>1</v>
      </c>
      <c r="I3695">
        <v>2</v>
      </c>
      <c r="J3695" s="6">
        <v>43685</v>
      </c>
      <c r="K3695" s="7">
        <v>43678</v>
      </c>
      <c r="L3695" t="s">
        <v>10</v>
      </c>
    </row>
    <row r="3696" spans="1:12" x14ac:dyDescent="0.3">
      <c r="A3696" t="s">
        <v>4</v>
      </c>
      <c r="B3696" t="s">
        <v>65</v>
      </c>
      <c r="C3696" t="s">
        <v>15</v>
      </c>
      <c r="D3696" t="s">
        <v>27</v>
      </c>
      <c r="E3696">
        <v>8318.7199999999993</v>
      </c>
      <c r="F3696">
        <v>623.91999999999996</v>
      </c>
      <c r="G3696" t="s">
        <v>84</v>
      </c>
      <c r="H3696">
        <v>1</v>
      </c>
      <c r="I3696">
        <v>9</v>
      </c>
      <c r="J3696" s="6">
        <v>43685</v>
      </c>
      <c r="K3696" s="7">
        <v>43678</v>
      </c>
      <c r="L3696" t="s">
        <v>12</v>
      </c>
    </row>
    <row r="3697" spans="1:12" x14ac:dyDescent="0.3">
      <c r="A3697" t="s">
        <v>3</v>
      </c>
      <c r="B3697" t="s">
        <v>69</v>
      </c>
      <c r="C3697" t="s">
        <v>16</v>
      </c>
      <c r="D3697" t="s">
        <v>27</v>
      </c>
      <c r="E3697">
        <v>3002.94</v>
      </c>
      <c r="F3697">
        <v>1634.94</v>
      </c>
      <c r="G3697" t="s">
        <v>84</v>
      </c>
      <c r="H3697">
        <v>1</v>
      </c>
      <c r="I3697">
        <v>7</v>
      </c>
      <c r="J3697" s="6">
        <v>43685</v>
      </c>
      <c r="K3697" s="7">
        <v>43678</v>
      </c>
      <c r="L3697" t="s">
        <v>8</v>
      </c>
    </row>
    <row r="3698" spans="1:12" x14ac:dyDescent="0.3">
      <c r="A3698" t="s">
        <v>4</v>
      </c>
      <c r="B3698" t="s">
        <v>69</v>
      </c>
      <c r="C3698" t="s">
        <v>16</v>
      </c>
      <c r="D3698" t="s">
        <v>27</v>
      </c>
      <c r="E3698">
        <v>29488.58</v>
      </c>
      <c r="F3698">
        <v>6731.06</v>
      </c>
      <c r="G3698" t="s">
        <v>84</v>
      </c>
      <c r="H3698">
        <v>1</v>
      </c>
      <c r="I3698">
        <v>4</v>
      </c>
      <c r="J3698" s="6">
        <v>43685</v>
      </c>
      <c r="K3698" s="7">
        <v>43678</v>
      </c>
      <c r="L3698" t="s">
        <v>8</v>
      </c>
    </row>
    <row r="3699" spans="1:12" x14ac:dyDescent="0.3">
      <c r="A3699" t="s">
        <v>5</v>
      </c>
      <c r="B3699" t="s">
        <v>66</v>
      </c>
      <c r="C3699" t="s">
        <v>16</v>
      </c>
      <c r="D3699" t="s">
        <v>27</v>
      </c>
      <c r="E3699">
        <v>7434.32</v>
      </c>
      <c r="F3699">
        <v>2660.72</v>
      </c>
      <c r="G3699" t="s">
        <v>84</v>
      </c>
      <c r="H3699">
        <v>1</v>
      </c>
      <c r="I3699">
        <v>1</v>
      </c>
      <c r="J3699" s="6">
        <v>43686</v>
      </c>
      <c r="K3699" s="7">
        <v>43678</v>
      </c>
      <c r="L3699" t="s">
        <v>11</v>
      </c>
    </row>
    <row r="3700" spans="1:12" x14ac:dyDescent="0.3">
      <c r="A3700" t="s">
        <v>3</v>
      </c>
      <c r="B3700" t="s">
        <v>63</v>
      </c>
      <c r="C3700" t="s">
        <v>16</v>
      </c>
      <c r="D3700" t="s">
        <v>27</v>
      </c>
      <c r="E3700">
        <v>3971.76</v>
      </c>
      <c r="F3700">
        <v>1505.08</v>
      </c>
      <c r="G3700" t="s">
        <v>84</v>
      </c>
      <c r="H3700">
        <v>1</v>
      </c>
      <c r="I3700">
        <v>3</v>
      </c>
      <c r="J3700" s="6">
        <v>43686</v>
      </c>
      <c r="K3700" s="7">
        <v>43678</v>
      </c>
      <c r="L3700" t="s">
        <v>10</v>
      </c>
    </row>
    <row r="3701" spans="1:12" x14ac:dyDescent="0.3">
      <c r="A3701" t="s">
        <v>5</v>
      </c>
      <c r="B3701" t="s">
        <v>63</v>
      </c>
      <c r="C3701" t="s">
        <v>16</v>
      </c>
      <c r="D3701" t="s">
        <v>27</v>
      </c>
      <c r="E3701">
        <v>14334.32</v>
      </c>
      <c r="F3701">
        <v>6071</v>
      </c>
      <c r="G3701" t="s">
        <v>84</v>
      </c>
      <c r="H3701">
        <v>1</v>
      </c>
      <c r="I3701">
        <v>4</v>
      </c>
      <c r="J3701" s="6">
        <v>43686</v>
      </c>
      <c r="K3701" s="7">
        <v>43678</v>
      </c>
      <c r="L3701" t="s">
        <v>10</v>
      </c>
    </row>
    <row r="3702" spans="1:12" x14ac:dyDescent="0.3">
      <c r="A3702" t="s">
        <v>4</v>
      </c>
      <c r="B3702" t="s">
        <v>65</v>
      </c>
      <c r="C3702" t="s">
        <v>15</v>
      </c>
      <c r="D3702" t="s">
        <v>27</v>
      </c>
      <c r="E3702">
        <v>764.47</v>
      </c>
      <c r="F3702">
        <v>-98.29</v>
      </c>
      <c r="G3702" t="s">
        <v>84</v>
      </c>
      <c r="H3702">
        <v>1</v>
      </c>
      <c r="I3702">
        <v>8</v>
      </c>
      <c r="J3702" s="6">
        <v>43686</v>
      </c>
      <c r="K3702" s="7">
        <v>43678</v>
      </c>
      <c r="L3702" t="s">
        <v>12</v>
      </c>
    </row>
    <row r="3703" spans="1:12" x14ac:dyDescent="0.3">
      <c r="A3703" t="s">
        <v>3</v>
      </c>
      <c r="B3703" t="s">
        <v>67</v>
      </c>
      <c r="C3703" t="s">
        <v>16</v>
      </c>
      <c r="D3703" t="s">
        <v>27</v>
      </c>
      <c r="E3703">
        <v>3229.94</v>
      </c>
      <c r="F3703">
        <v>1474.54</v>
      </c>
      <c r="G3703" t="s">
        <v>84</v>
      </c>
      <c r="H3703">
        <v>1</v>
      </c>
      <c r="I3703">
        <v>5</v>
      </c>
      <c r="J3703" s="6">
        <v>43686</v>
      </c>
      <c r="K3703" s="7">
        <v>43678</v>
      </c>
      <c r="L3703" t="s">
        <v>13</v>
      </c>
    </row>
    <row r="3704" spans="1:12" x14ac:dyDescent="0.3">
      <c r="A3704" t="s">
        <v>4</v>
      </c>
      <c r="B3704" t="s">
        <v>67</v>
      </c>
      <c r="C3704" t="s">
        <v>16</v>
      </c>
      <c r="D3704" t="s">
        <v>27</v>
      </c>
      <c r="E3704">
        <v>8691.24</v>
      </c>
      <c r="F3704">
        <v>2739.64</v>
      </c>
      <c r="G3704" t="s">
        <v>84</v>
      </c>
      <c r="H3704">
        <v>1</v>
      </c>
      <c r="I3704">
        <v>4</v>
      </c>
      <c r="J3704" s="6">
        <v>43686</v>
      </c>
      <c r="K3704" s="7">
        <v>43678</v>
      </c>
      <c r="L3704" t="s">
        <v>13</v>
      </c>
    </row>
    <row r="3705" spans="1:12" x14ac:dyDescent="0.3">
      <c r="A3705" t="s">
        <v>4</v>
      </c>
      <c r="B3705" t="s">
        <v>66</v>
      </c>
      <c r="C3705" t="s">
        <v>15</v>
      </c>
      <c r="D3705" t="s">
        <v>27</v>
      </c>
      <c r="E3705">
        <v>7939.23</v>
      </c>
      <c r="F3705">
        <v>4055.87</v>
      </c>
      <c r="G3705" t="s">
        <v>84</v>
      </c>
      <c r="H3705">
        <v>1</v>
      </c>
      <c r="I3705">
        <v>9</v>
      </c>
      <c r="J3705" s="6">
        <v>43687</v>
      </c>
      <c r="K3705" s="7">
        <v>43678</v>
      </c>
      <c r="L3705" t="s">
        <v>11</v>
      </c>
    </row>
    <row r="3706" spans="1:12" x14ac:dyDescent="0.3">
      <c r="A3706" t="s">
        <v>3</v>
      </c>
      <c r="B3706" t="s">
        <v>66</v>
      </c>
      <c r="C3706" t="s">
        <v>16</v>
      </c>
      <c r="D3706" t="s">
        <v>27</v>
      </c>
      <c r="E3706">
        <v>6324.26</v>
      </c>
      <c r="F3706">
        <v>756.14</v>
      </c>
      <c r="G3706" t="s">
        <v>84</v>
      </c>
      <c r="H3706">
        <v>1</v>
      </c>
      <c r="I3706">
        <v>1</v>
      </c>
      <c r="J3706" s="6">
        <v>43687</v>
      </c>
      <c r="K3706" s="7">
        <v>43678</v>
      </c>
      <c r="L3706" t="s">
        <v>11</v>
      </c>
    </row>
    <row r="3707" spans="1:12" x14ac:dyDescent="0.3">
      <c r="A3707" t="s">
        <v>3</v>
      </c>
      <c r="B3707" t="s">
        <v>65</v>
      </c>
      <c r="C3707" t="s">
        <v>15</v>
      </c>
      <c r="D3707" t="s">
        <v>27</v>
      </c>
      <c r="E3707">
        <v>3328.56</v>
      </c>
      <c r="F3707">
        <v>1849.2</v>
      </c>
      <c r="G3707" t="s">
        <v>84</v>
      </c>
      <c r="H3707">
        <v>1</v>
      </c>
      <c r="I3707">
        <v>10</v>
      </c>
      <c r="J3707" s="6">
        <v>43687</v>
      </c>
      <c r="K3707" s="7">
        <v>43678</v>
      </c>
      <c r="L3707" t="s">
        <v>12</v>
      </c>
    </row>
    <row r="3708" spans="1:12" x14ac:dyDescent="0.3">
      <c r="A3708" t="s">
        <v>4</v>
      </c>
      <c r="B3708" t="s">
        <v>66</v>
      </c>
      <c r="C3708" t="s">
        <v>15</v>
      </c>
      <c r="D3708" t="s">
        <v>27</v>
      </c>
      <c r="E3708">
        <v>5969.7</v>
      </c>
      <c r="F3708">
        <v>1193.94</v>
      </c>
      <c r="G3708" t="s">
        <v>84</v>
      </c>
      <c r="H3708">
        <v>1</v>
      </c>
      <c r="I3708">
        <v>10</v>
      </c>
      <c r="J3708" s="6">
        <v>43687</v>
      </c>
      <c r="K3708" s="7">
        <v>43678</v>
      </c>
      <c r="L3708" t="s">
        <v>11</v>
      </c>
    </row>
    <row r="3709" spans="1:12" x14ac:dyDescent="0.3">
      <c r="A3709" t="s">
        <v>4</v>
      </c>
      <c r="B3709" t="s">
        <v>66</v>
      </c>
      <c r="C3709" t="s">
        <v>16</v>
      </c>
      <c r="D3709" t="s">
        <v>27</v>
      </c>
      <c r="E3709">
        <v>5900.02</v>
      </c>
      <c r="F3709">
        <v>2429.42</v>
      </c>
      <c r="G3709" t="s">
        <v>84</v>
      </c>
      <c r="H3709">
        <v>1</v>
      </c>
      <c r="I3709">
        <v>7</v>
      </c>
      <c r="J3709" s="6">
        <v>43687</v>
      </c>
      <c r="K3709" s="7">
        <v>43678</v>
      </c>
      <c r="L3709" t="s">
        <v>11</v>
      </c>
    </row>
    <row r="3710" spans="1:12" x14ac:dyDescent="0.3">
      <c r="A3710" t="s">
        <v>3</v>
      </c>
      <c r="B3710" t="s">
        <v>66</v>
      </c>
      <c r="C3710" t="s">
        <v>16</v>
      </c>
      <c r="D3710" t="s">
        <v>27</v>
      </c>
      <c r="E3710">
        <v>2289.39</v>
      </c>
      <c r="F3710">
        <v>296.27999999999997</v>
      </c>
      <c r="G3710" t="s">
        <v>84</v>
      </c>
      <c r="H3710">
        <v>1</v>
      </c>
      <c r="I3710">
        <v>2</v>
      </c>
      <c r="J3710" s="6">
        <v>43687</v>
      </c>
      <c r="K3710" s="7">
        <v>43678</v>
      </c>
      <c r="L3710" t="s">
        <v>11</v>
      </c>
    </row>
    <row r="3711" spans="1:12" x14ac:dyDescent="0.3">
      <c r="A3711" t="s">
        <v>2</v>
      </c>
      <c r="B3711" t="s">
        <v>67</v>
      </c>
      <c r="C3711" t="s">
        <v>16</v>
      </c>
      <c r="D3711" t="s">
        <v>27</v>
      </c>
      <c r="E3711">
        <v>10891.79</v>
      </c>
      <c r="F3711">
        <v>6037.85</v>
      </c>
      <c r="G3711" t="s">
        <v>84</v>
      </c>
      <c r="H3711">
        <v>1</v>
      </c>
      <c r="I3711">
        <v>2</v>
      </c>
      <c r="J3711" s="6">
        <v>43687</v>
      </c>
      <c r="K3711" s="7">
        <v>43678</v>
      </c>
      <c r="L3711" t="s">
        <v>13</v>
      </c>
    </row>
    <row r="3712" spans="1:12" x14ac:dyDescent="0.3">
      <c r="A3712" t="s">
        <v>4</v>
      </c>
      <c r="B3712" t="s">
        <v>66</v>
      </c>
      <c r="C3712" t="s">
        <v>16</v>
      </c>
      <c r="D3712" t="s">
        <v>27</v>
      </c>
      <c r="E3712">
        <v>11686.14</v>
      </c>
      <c r="F3712">
        <v>5904.58</v>
      </c>
      <c r="G3712" t="s">
        <v>84</v>
      </c>
      <c r="H3712">
        <v>1</v>
      </c>
      <c r="I3712">
        <v>4</v>
      </c>
      <c r="J3712" s="6">
        <v>43687</v>
      </c>
      <c r="K3712" s="7">
        <v>43678</v>
      </c>
      <c r="L3712" t="s">
        <v>11</v>
      </c>
    </row>
    <row r="3713" spans="1:12" x14ac:dyDescent="0.3">
      <c r="A3713" t="s">
        <v>3</v>
      </c>
      <c r="B3713" t="s">
        <v>69</v>
      </c>
      <c r="C3713" t="s">
        <v>16</v>
      </c>
      <c r="D3713" t="s">
        <v>27</v>
      </c>
      <c r="E3713">
        <v>1577.98</v>
      </c>
      <c r="F3713">
        <v>411.66</v>
      </c>
      <c r="G3713" t="s">
        <v>84</v>
      </c>
      <c r="H3713">
        <v>1</v>
      </c>
      <c r="I3713">
        <v>6</v>
      </c>
      <c r="J3713" s="6">
        <v>43687</v>
      </c>
      <c r="K3713" s="7">
        <v>43678</v>
      </c>
      <c r="L3713" t="s">
        <v>8</v>
      </c>
    </row>
    <row r="3714" spans="1:12" x14ac:dyDescent="0.3">
      <c r="A3714" t="s">
        <v>5</v>
      </c>
      <c r="B3714" t="s">
        <v>70</v>
      </c>
      <c r="C3714" t="s">
        <v>16</v>
      </c>
      <c r="D3714" t="s">
        <v>27</v>
      </c>
      <c r="E3714">
        <v>632.14</v>
      </c>
      <c r="F3714">
        <v>141.31</v>
      </c>
      <c r="G3714" t="s">
        <v>84</v>
      </c>
      <c r="H3714">
        <v>1</v>
      </c>
      <c r="I3714">
        <v>2</v>
      </c>
      <c r="J3714" s="6">
        <v>43688</v>
      </c>
      <c r="K3714" s="7">
        <v>43678</v>
      </c>
      <c r="L3714" t="s">
        <v>9</v>
      </c>
    </row>
    <row r="3715" spans="1:12" x14ac:dyDescent="0.3">
      <c r="A3715" t="s">
        <v>3</v>
      </c>
      <c r="B3715" t="s">
        <v>65</v>
      </c>
      <c r="C3715" t="s">
        <v>16</v>
      </c>
      <c r="D3715" t="s">
        <v>27</v>
      </c>
      <c r="E3715">
        <v>28509.84</v>
      </c>
      <c r="F3715">
        <v>2850.96</v>
      </c>
      <c r="G3715" t="s">
        <v>84</v>
      </c>
      <c r="H3715">
        <v>1</v>
      </c>
      <c r="I3715">
        <v>7</v>
      </c>
      <c r="J3715" s="6">
        <v>43688</v>
      </c>
      <c r="K3715" s="7">
        <v>43678</v>
      </c>
      <c r="L3715" t="s">
        <v>12</v>
      </c>
    </row>
    <row r="3716" spans="1:12" x14ac:dyDescent="0.3">
      <c r="A3716" t="s">
        <v>2</v>
      </c>
      <c r="B3716" t="s">
        <v>69</v>
      </c>
      <c r="C3716" t="s">
        <v>15</v>
      </c>
      <c r="D3716" t="s">
        <v>27</v>
      </c>
      <c r="E3716">
        <v>20969.93</v>
      </c>
      <c r="F3716">
        <v>3646.97</v>
      </c>
      <c r="G3716" t="s">
        <v>84</v>
      </c>
      <c r="H3716">
        <v>1</v>
      </c>
      <c r="I3716">
        <v>9</v>
      </c>
      <c r="J3716" s="6">
        <v>43688</v>
      </c>
      <c r="K3716" s="7">
        <v>43678</v>
      </c>
      <c r="L3716" t="s">
        <v>8</v>
      </c>
    </row>
    <row r="3717" spans="1:12" x14ac:dyDescent="0.3">
      <c r="A3717" t="s">
        <v>2</v>
      </c>
      <c r="B3717" t="s">
        <v>65</v>
      </c>
      <c r="C3717" t="s">
        <v>16</v>
      </c>
      <c r="D3717" t="s">
        <v>27</v>
      </c>
      <c r="E3717">
        <v>3130.24</v>
      </c>
      <c r="F3717">
        <v>1330.35</v>
      </c>
      <c r="G3717" t="s">
        <v>84</v>
      </c>
      <c r="H3717">
        <v>1</v>
      </c>
      <c r="I3717">
        <v>3</v>
      </c>
      <c r="J3717" s="6">
        <v>43688</v>
      </c>
      <c r="K3717" s="7">
        <v>43678</v>
      </c>
      <c r="L3717" t="s">
        <v>12</v>
      </c>
    </row>
    <row r="3718" spans="1:12" x14ac:dyDescent="0.3">
      <c r="A3718" t="s">
        <v>4</v>
      </c>
      <c r="B3718" t="s">
        <v>65</v>
      </c>
      <c r="C3718" t="s">
        <v>16</v>
      </c>
      <c r="D3718" t="s">
        <v>27</v>
      </c>
      <c r="E3718">
        <v>1489.41</v>
      </c>
      <c r="F3718">
        <v>830.91</v>
      </c>
      <c r="G3718" t="s">
        <v>84</v>
      </c>
      <c r="H3718">
        <v>1</v>
      </c>
      <c r="I3718">
        <v>6</v>
      </c>
      <c r="J3718" s="6">
        <v>43688</v>
      </c>
      <c r="K3718" s="7">
        <v>43678</v>
      </c>
      <c r="L3718" t="s">
        <v>12</v>
      </c>
    </row>
    <row r="3719" spans="1:12" x14ac:dyDescent="0.3">
      <c r="A3719" t="s">
        <v>5</v>
      </c>
      <c r="B3719" t="s">
        <v>67</v>
      </c>
      <c r="C3719" t="s">
        <v>16</v>
      </c>
      <c r="D3719" t="s">
        <v>27</v>
      </c>
      <c r="E3719">
        <v>15505.14</v>
      </c>
      <c r="F3719">
        <v>4896.3599999999997</v>
      </c>
      <c r="G3719" t="s">
        <v>84</v>
      </c>
      <c r="H3719">
        <v>1</v>
      </c>
      <c r="I3719">
        <v>1</v>
      </c>
      <c r="J3719" s="6">
        <v>43688</v>
      </c>
      <c r="K3719" s="7">
        <v>43678</v>
      </c>
      <c r="L3719" t="s">
        <v>13</v>
      </c>
    </row>
    <row r="3720" spans="1:12" x14ac:dyDescent="0.3">
      <c r="A3720" t="s">
        <v>4</v>
      </c>
      <c r="B3720" t="s">
        <v>63</v>
      </c>
      <c r="C3720" t="s">
        <v>16</v>
      </c>
      <c r="D3720" t="s">
        <v>27</v>
      </c>
      <c r="E3720">
        <v>2637.12</v>
      </c>
      <c r="F3720">
        <v>230.76</v>
      </c>
      <c r="G3720" t="s">
        <v>84</v>
      </c>
      <c r="H3720">
        <v>1</v>
      </c>
      <c r="I3720">
        <v>3</v>
      </c>
      <c r="J3720" s="6">
        <v>43689</v>
      </c>
      <c r="K3720" s="7">
        <v>43678</v>
      </c>
      <c r="L3720" t="s">
        <v>10</v>
      </c>
    </row>
    <row r="3721" spans="1:12" x14ac:dyDescent="0.3">
      <c r="A3721" t="s">
        <v>5</v>
      </c>
      <c r="B3721" t="s">
        <v>65</v>
      </c>
      <c r="C3721" t="s">
        <v>16</v>
      </c>
      <c r="D3721" t="s">
        <v>27</v>
      </c>
      <c r="E3721">
        <v>14522.38</v>
      </c>
      <c r="F3721">
        <v>1736.38</v>
      </c>
      <c r="G3721" t="s">
        <v>84</v>
      </c>
      <c r="H3721">
        <v>1</v>
      </c>
      <c r="I3721">
        <v>7</v>
      </c>
      <c r="J3721" s="6">
        <v>43689</v>
      </c>
      <c r="K3721" s="7">
        <v>43678</v>
      </c>
      <c r="L3721" t="s">
        <v>12</v>
      </c>
    </row>
    <row r="3722" spans="1:12" x14ac:dyDescent="0.3">
      <c r="A3722" t="s">
        <v>5</v>
      </c>
      <c r="B3722" t="s">
        <v>66</v>
      </c>
      <c r="C3722" t="s">
        <v>15</v>
      </c>
      <c r="D3722" t="s">
        <v>27</v>
      </c>
      <c r="E3722">
        <v>1670.31</v>
      </c>
      <c r="F3722">
        <v>779.48</v>
      </c>
      <c r="G3722" t="s">
        <v>84</v>
      </c>
      <c r="H3722">
        <v>1</v>
      </c>
      <c r="I3722">
        <v>8</v>
      </c>
      <c r="J3722" s="6">
        <v>43689</v>
      </c>
      <c r="K3722" s="7">
        <v>43678</v>
      </c>
      <c r="L3722" t="s">
        <v>11</v>
      </c>
    </row>
    <row r="3723" spans="1:12" x14ac:dyDescent="0.3">
      <c r="A3723" t="s">
        <v>5</v>
      </c>
      <c r="B3723" t="s">
        <v>63</v>
      </c>
      <c r="C3723" t="s">
        <v>16</v>
      </c>
      <c r="D3723" t="s">
        <v>27</v>
      </c>
      <c r="E3723">
        <v>9806.7900000000009</v>
      </c>
      <c r="F3723">
        <v>4384.21</v>
      </c>
      <c r="G3723" t="s">
        <v>84</v>
      </c>
      <c r="H3723">
        <v>1</v>
      </c>
      <c r="I3723">
        <v>5</v>
      </c>
      <c r="J3723" s="6">
        <v>43689</v>
      </c>
      <c r="K3723" s="7">
        <v>43678</v>
      </c>
      <c r="L3723" t="s">
        <v>10</v>
      </c>
    </row>
    <row r="3724" spans="1:12" x14ac:dyDescent="0.3">
      <c r="A3724" t="s">
        <v>4</v>
      </c>
      <c r="B3724" t="s">
        <v>66</v>
      </c>
      <c r="C3724" t="s">
        <v>16</v>
      </c>
      <c r="D3724" t="s">
        <v>27</v>
      </c>
      <c r="E3724">
        <v>3316.5</v>
      </c>
      <c r="F3724">
        <v>1584.55</v>
      </c>
      <c r="G3724" t="s">
        <v>84</v>
      </c>
      <c r="H3724">
        <v>1</v>
      </c>
      <c r="I3724">
        <v>6</v>
      </c>
      <c r="J3724" s="6">
        <v>43689</v>
      </c>
      <c r="K3724" s="7">
        <v>43678</v>
      </c>
      <c r="L3724" t="s">
        <v>11</v>
      </c>
    </row>
    <row r="3725" spans="1:12" x14ac:dyDescent="0.3">
      <c r="A3725" t="s">
        <v>2</v>
      </c>
      <c r="B3725" t="s">
        <v>70</v>
      </c>
      <c r="C3725" t="s">
        <v>16</v>
      </c>
      <c r="D3725" t="s">
        <v>27</v>
      </c>
      <c r="E3725">
        <v>45573.4</v>
      </c>
      <c r="F3725">
        <v>26384.6</v>
      </c>
      <c r="G3725" t="s">
        <v>84</v>
      </c>
      <c r="H3725">
        <v>1</v>
      </c>
      <c r="I3725">
        <v>2</v>
      </c>
      <c r="J3725" s="6">
        <v>43689</v>
      </c>
      <c r="K3725" s="7">
        <v>43678</v>
      </c>
      <c r="L3725" t="s">
        <v>9</v>
      </c>
    </row>
    <row r="3726" spans="1:12" x14ac:dyDescent="0.3">
      <c r="A3726" t="s">
        <v>4</v>
      </c>
      <c r="B3726" t="s">
        <v>67</v>
      </c>
      <c r="C3726" t="s">
        <v>16</v>
      </c>
      <c r="D3726" t="s">
        <v>27</v>
      </c>
      <c r="E3726">
        <v>6669.18</v>
      </c>
      <c r="F3726">
        <v>370.51</v>
      </c>
      <c r="G3726" t="s">
        <v>84</v>
      </c>
      <c r="H3726">
        <v>1</v>
      </c>
      <c r="I3726">
        <v>5</v>
      </c>
      <c r="J3726" s="6">
        <v>43689</v>
      </c>
      <c r="K3726" s="7">
        <v>43678</v>
      </c>
      <c r="L3726" t="s">
        <v>13</v>
      </c>
    </row>
    <row r="3727" spans="1:12" x14ac:dyDescent="0.3">
      <c r="A3727" t="s">
        <v>4</v>
      </c>
      <c r="B3727" t="s">
        <v>63</v>
      </c>
      <c r="C3727" t="s">
        <v>15</v>
      </c>
      <c r="D3727" t="s">
        <v>27</v>
      </c>
      <c r="E3727">
        <v>4955.8599999999997</v>
      </c>
      <c r="F3727">
        <v>1238.98</v>
      </c>
      <c r="G3727" t="s">
        <v>84</v>
      </c>
      <c r="H3727">
        <v>1</v>
      </c>
      <c r="I3727">
        <v>9</v>
      </c>
      <c r="J3727" s="6">
        <v>43689</v>
      </c>
      <c r="K3727" s="7">
        <v>43678</v>
      </c>
      <c r="L3727" t="s">
        <v>10</v>
      </c>
    </row>
    <row r="3728" spans="1:12" x14ac:dyDescent="0.3">
      <c r="A3728" t="s">
        <v>4</v>
      </c>
      <c r="B3728" t="s">
        <v>67</v>
      </c>
      <c r="C3728" t="s">
        <v>16</v>
      </c>
      <c r="D3728" t="s">
        <v>27</v>
      </c>
      <c r="E3728">
        <v>12019.8</v>
      </c>
      <c r="F3728">
        <v>5356.65</v>
      </c>
      <c r="G3728" t="s">
        <v>84</v>
      </c>
      <c r="H3728">
        <v>1</v>
      </c>
      <c r="I3728">
        <v>4</v>
      </c>
      <c r="J3728" s="6">
        <v>43690</v>
      </c>
      <c r="K3728" s="7">
        <v>43678</v>
      </c>
      <c r="L3728" t="s">
        <v>13</v>
      </c>
    </row>
    <row r="3729" spans="1:12" x14ac:dyDescent="0.3">
      <c r="A3729" t="s">
        <v>2</v>
      </c>
      <c r="B3729" t="s">
        <v>63</v>
      </c>
      <c r="C3729" t="s">
        <v>16</v>
      </c>
      <c r="D3729" t="s">
        <v>27</v>
      </c>
      <c r="E3729">
        <v>25295.85</v>
      </c>
      <c r="F3729">
        <v>8713</v>
      </c>
      <c r="G3729" t="s">
        <v>84</v>
      </c>
      <c r="H3729">
        <v>1</v>
      </c>
      <c r="I3729">
        <v>3</v>
      </c>
      <c r="J3729" s="6">
        <v>43690</v>
      </c>
      <c r="K3729" s="7">
        <v>43678</v>
      </c>
      <c r="L3729" t="s">
        <v>10</v>
      </c>
    </row>
    <row r="3730" spans="1:12" x14ac:dyDescent="0.3">
      <c r="A3730" t="s">
        <v>4</v>
      </c>
      <c r="B3730" t="s">
        <v>65</v>
      </c>
      <c r="C3730" t="s">
        <v>16</v>
      </c>
      <c r="D3730" t="s">
        <v>27</v>
      </c>
      <c r="E3730">
        <v>3615.32</v>
      </c>
      <c r="F3730">
        <v>685</v>
      </c>
      <c r="G3730" t="s">
        <v>84</v>
      </c>
      <c r="H3730">
        <v>1</v>
      </c>
      <c r="I3730">
        <v>7</v>
      </c>
      <c r="J3730" s="6">
        <v>43690</v>
      </c>
      <c r="K3730" s="7">
        <v>43678</v>
      </c>
      <c r="L3730" t="s">
        <v>12</v>
      </c>
    </row>
    <row r="3731" spans="1:12" x14ac:dyDescent="0.3">
      <c r="A3731" t="s">
        <v>4</v>
      </c>
      <c r="B3731" t="s">
        <v>66</v>
      </c>
      <c r="C3731" t="s">
        <v>15</v>
      </c>
      <c r="D3731" t="s">
        <v>27</v>
      </c>
      <c r="E3731">
        <v>891.1</v>
      </c>
      <c r="F3731">
        <v>487.75</v>
      </c>
      <c r="G3731" t="s">
        <v>84</v>
      </c>
      <c r="H3731">
        <v>1</v>
      </c>
      <c r="I3731">
        <v>10</v>
      </c>
      <c r="J3731" s="6">
        <v>43690</v>
      </c>
      <c r="K3731" s="7">
        <v>43678</v>
      </c>
      <c r="L3731" t="s">
        <v>11</v>
      </c>
    </row>
    <row r="3732" spans="1:12" x14ac:dyDescent="0.3">
      <c r="A3732" t="s">
        <v>4</v>
      </c>
      <c r="B3732" t="s">
        <v>65</v>
      </c>
      <c r="C3732" t="s">
        <v>16</v>
      </c>
      <c r="D3732" t="s">
        <v>27</v>
      </c>
      <c r="E3732">
        <v>23121.7</v>
      </c>
      <c r="F3732">
        <v>6256.46</v>
      </c>
      <c r="G3732" t="s">
        <v>84</v>
      </c>
      <c r="H3732">
        <v>1</v>
      </c>
      <c r="I3732">
        <v>5</v>
      </c>
      <c r="J3732" s="6">
        <v>43690</v>
      </c>
      <c r="K3732" s="7">
        <v>43678</v>
      </c>
      <c r="L3732" t="s">
        <v>12</v>
      </c>
    </row>
    <row r="3733" spans="1:12" x14ac:dyDescent="0.3">
      <c r="A3733" t="s">
        <v>5</v>
      </c>
      <c r="B3733" t="s">
        <v>63</v>
      </c>
      <c r="C3733" t="s">
        <v>15</v>
      </c>
      <c r="D3733" t="s">
        <v>27</v>
      </c>
      <c r="E3733">
        <v>10349.49</v>
      </c>
      <c r="F3733">
        <v>4466.6099999999997</v>
      </c>
      <c r="G3733" t="s">
        <v>84</v>
      </c>
      <c r="H3733">
        <v>1</v>
      </c>
      <c r="I3733">
        <v>10</v>
      </c>
      <c r="J3733" s="6">
        <v>43690</v>
      </c>
      <c r="K3733" s="7">
        <v>43678</v>
      </c>
      <c r="L3733" t="s">
        <v>10</v>
      </c>
    </row>
    <row r="3734" spans="1:12" x14ac:dyDescent="0.3">
      <c r="A3734" t="s">
        <v>3</v>
      </c>
      <c r="B3734" t="s">
        <v>63</v>
      </c>
      <c r="C3734" t="s">
        <v>16</v>
      </c>
      <c r="D3734" t="s">
        <v>27</v>
      </c>
      <c r="E3734">
        <v>9069.1200000000008</v>
      </c>
      <c r="F3734">
        <v>1360.36</v>
      </c>
      <c r="G3734" t="s">
        <v>84</v>
      </c>
      <c r="H3734">
        <v>1</v>
      </c>
      <c r="I3734">
        <v>4</v>
      </c>
      <c r="J3734" s="6">
        <v>43690</v>
      </c>
      <c r="K3734" s="7">
        <v>43678</v>
      </c>
      <c r="L3734" t="s">
        <v>10</v>
      </c>
    </row>
    <row r="3735" spans="1:12" x14ac:dyDescent="0.3">
      <c r="A3735" t="s">
        <v>4</v>
      </c>
      <c r="B3735" t="s">
        <v>63</v>
      </c>
      <c r="C3735" t="s">
        <v>16</v>
      </c>
      <c r="D3735" t="s">
        <v>27</v>
      </c>
      <c r="E3735">
        <v>6460.47</v>
      </c>
      <c r="F3735">
        <v>1768.09</v>
      </c>
      <c r="G3735" t="s">
        <v>84</v>
      </c>
      <c r="H3735">
        <v>1</v>
      </c>
      <c r="I3735">
        <v>7</v>
      </c>
      <c r="J3735" s="6">
        <v>43691</v>
      </c>
      <c r="K3735" s="7">
        <v>43678</v>
      </c>
      <c r="L3735" t="s">
        <v>10</v>
      </c>
    </row>
    <row r="3736" spans="1:12" x14ac:dyDescent="0.3">
      <c r="A3736" t="s">
        <v>5</v>
      </c>
      <c r="B3736" t="s">
        <v>63</v>
      </c>
      <c r="C3736" t="s">
        <v>16</v>
      </c>
      <c r="D3736" t="s">
        <v>27</v>
      </c>
      <c r="E3736">
        <v>1139.67</v>
      </c>
      <c r="F3736">
        <v>531.86</v>
      </c>
      <c r="G3736" t="s">
        <v>84</v>
      </c>
      <c r="H3736">
        <v>1</v>
      </c>
      <c r="I3736">
        <v>4</v>
      </c>
      <c r="J3736" s="6">
        <v>43691</v>
      </c>
      <c r="K3736" s="7">
        <v>43678</v>
      </c>
      <c r="L3736" t="s">
        <v>10</v>
      </c>
    </row>
    <row r="3737" spans="1:12" x14ac:dyDescent="0.3">
      <c r="A3737" t="s">
        <v>4</v>
      </c>
      <c r="B3737" t="s">
        <v>63</v>
      </c>
      <c r="C3737" t="s">
        <v>15</v>
      </c>
      <c r="D3737" t="s">
        <v>27</v>
      </c>
      <c r="E3737">
        <v>882.73</v>
      </c>
      <c r="F3737">
        <v>311.52999999999997</v>
      </c>
      <c r="G3737" t="s">
        <v>84</v>
      </c>
      <c r="H3737">
        <v>1</v>
      </c>
      <c r="I3737">
        <v>8</v>
      </c>
      <c r="J3737" s="6">
        <v>43691</v>
      </c>
      <c r="K3737" s="7">
        <v>43678</v>
      </c>
      <c r="L3737" t="s">
        <v>10</v>
      </c>
    </row>
    <row r="3738" spans="1:12" x14ac:dyDescent="0.3">
      <c r="A3738" t="s">
        <v>4</v>
      </c>
      <c r="B3738" t="s">
        <v>63</v>
      </c>
      <c r="C3738" t="s">
        <v>16</v>
      </c>
      <c r="D3738" t="s">
        <v>27</v>
      </c>
      <c r="E3738">
        <v>11342.43</v>
      </c>
      <c r="F3738">
        <v>3223.65</v>
      </c>
      <c r="G3738" t="s">
        <v>84</v>
      </c>
      <c r="H3738">
        <v>1</v>
      </c>
      <c r="I3738">
        <v>3</v>
      </c>
      <c r="J3738" s="6">
        <v>43691</v>
      </c>
      <c r="K3738" s="7">
        <v>43678</v>
      </c>
      <c r="L3738" t="s">
        <v>10</v>
      </c>
    </row>
    <row r="3739" spans="1:12" x14ac:dyDescent="0.3">
      <c r="A3739" t="s">
        <v>3</v>
      </c>
      <c r="B3739" t="s">
        <v>66</v>
      </c>
      <c r="C3739" t="s">
        <v>16</v>
      </c>
      <c r="D3739" t="s">
        <v>27</v>
      </c>
      <c r="E3739">
        <v>619.08000000000004</v>
      </c>
      <c r="F3739">
        <v>0</v>
      </c>
      <c r="G3739" t="s">
        <v>84</v>
      </c>
      <c r="H3739">
        <v>1</v>
      </c>
      <c r="I3739">
        <v>6</v>
      </c>
      <c r="J3739" s="6">
        <v>43691</v>
      </c>
      <c r="K3739" s="7">
        <v>43678</v>
      </c>
      <c r="L3739" t="s">
        <v>11</v>
      </c>
    </row>
    <row r="3740" spans="1:12" x14ac:dyDescent="0.3">
      <c r="A3740" t="s">
        <v>2</v>
      </c>
      <c r="B3740" t="s">
        <v>63</v>
      </c>
      <c r="C3740" t="s">
        <v>16</v>
      </c>
      <c r="D3740" t="s">
        <v>27</v>
      </c>
      <c r="E3740">
        <v>4234.3999999999996</v>
      </c>
      <c r="F3740">
        <v>1746.7</v>
      </c>
      <c r="G3740" t="s">
        <v>84</v>
      </c>
      <c r="H3740">
        <v>1</v>
      </c>
      <c r="I3740">
        <v>2</v>
      </c>
      <c r="J3740" s="6">
        <v>43691</v>
      </c>
      <c r="K3740" s="7">
        <v>43678</v>
      </c>
      <c r="L3740" t="s">
        <v>10</v>
      </c>
    </row>
    <row r="3741" spans="1:12" x14ac:dyDescent="0.3">
      <c r="A3741" t="s">
        <v>4</v>
      </c>
      <c r="B3741" t="s">
        <v>65</v>
      </c>
      <c r="C3741" t="s">
        <v>15</v>
      </c>
      <c r="D3741" t="s">
        <v>27</v>
      </c>
      <c r="E3741">
        <v>15120.23</v>
      </c>
      <c r="F3741">
        <v>4447.13</v>
      </c>
      <c r="G3741" t="s">
        <v>84</v>
      </c>
      <c r="H3741">
        <v>1</v>
      </c>
      <c r="I3741">
        <v>8</v>
      </c>
      <c r="J3741" s="6">
        <v>43691</v>
      </c>
      <c r="K3741" s="7">
        <v>43678</v>
      </c>
      <c r="L3741" t="s">
        <v>12</v>
      </c>
    </row>
    <row r="3742" spans="1:12" x14ac:dyDescent="0.3">
      <c r="A3742" t="s">
        <v>2</v>
      </c>
      <c r="B3742" t="s">
        <v>67</v>
      </c>
      <c r="C3742" t="s">
        <v>15</v>
      </c>
      <c r="D3742" t="s">
        <v>27</v>
      </c>
      <c r="E3742">
        <v>2170.8000000000002</v>
      </c>
      <c r="F3742">
        <v>253.24</v>
      </c>
      <c r="G3742" t="s">
        <v>84</v>
      </c>
      <c r="H3742">
        <v>1</v>
      </c>
      <c r="I3742">
        <v>10</v>
      </c>
      <c r="J3742" s="6">
        <v>43691</v>
      </c>
      <c r="K3742" s="7">
        <v>43678</v>
      </c>
      <c r="L3742" t="s">
        <v>13</v>
      </c>
    </row>
    <row r="3743" spans="1:12" x14ac:dyDescent="0.3">
      <c r="A3743" t="s">
        <v>5</v>
      </c>
      <c r="B3743" t="s">
        <v>63</v>
      </c>
      <c r="C3743" t="s">
        <v>16</v>
      </c>
      <c r="D3743" t="s">
        <v>27</v>
      </c>
      <c r="E3743">
        <v>11075.1</v>
      </c>
      <c r="F3743">
        <v>1515.55</v>
      </c>
      <c r="G3743" t="s">
        <v>84</v>
      </c>
      <c r="H3743">
        <v>1</v>
      </c>
      <c r="I3743">
        <v>4</v>
      </c>
      <c r="J3743" s="6">
        <v>43691</v>
      </c>
      <c r="K3743" s="7">
        <v>43678</v>
      </c>
      <c r="L3743" t="s">
        <v>10</v>
      </c>
    </row>
    <row r="3744" spans="1:12" x14ac:dyDescent="0.3">
      <c r="A3744" t="s">
        <v>5</v>
      </c>
      <c r="B3744" t="s">
        <v>63</v>
      </c>
      <c r="C3744" t="s">
        <v>16</v>
      </c>
      <c r="D3744" t="s">
        <v>27</v>
      </c>
      <c r="E3744">
        <v>2767.1</v>
      </c>
      <c r="F3744">
        <v>-474.36</v>
      </c>
      <c r="G3744" t="s">
        <v>84</v>
      </c>
      <c r="H3744">
        <v>1</v>
      </c>
      <c r="I3744">
        <v>5</v>
      </c>
      <c r="J3744" s="6">
        <v>43691</v>
      </c>
      <c r="K3744" s="7">
        <v>43678</v>
      </c>
      <c r="L3744" t="s">
        <v>10</v>
      </c>
    </row>
    <row r="3745" spans="1:12" x14ac:dyDescent="0.3">
      <c r="A3745" t="s">
        <v>4</v>
      </c>
      <c r="B3745" t="s">
        <v>69</v>
      </c>
      <c r="C3745" t="s">
        <v>15</v>
      </c>
      <c r="D3745" t="s">
        <v>27</v>
      </c>
      <c r="E3745">
        <v>43689.36</v>
      </c>
      <c r="F3745">
        <v>7818.08</v>
      </c>
      <c r="G3745" t="s">
        <v>84</v>
      </c>
      <c r="H3745">
        <v>1</v>
      </c>
      <c r="I3745">
        <v>8</v>
      </c>
      <c r="J3745" s="6">
        <v>43691</v>
      </c>
      <c r="K3745" s="7">
        <v>43678</v>
      </c>
      <c r="L3745" t="s">
        <v>8</v>
      </c>
    </row>
    <row r="3746" spans="1:12" x14ac:dyDescent="0.3">
      <c r="A3746" t="s">
        <v>5</v>
      </c>
      <c r="B3746" t="s">
        <v>63</v>
      </c>
      <c r="C3746" t="s">
        <v>16</v>
      </c>
      <c r="D3746" t="s">
        <v>27</v>
      </c>
      <c r="E3746">
        <v>8975.32</v>
      </c>
      <c r="F3746">
        <v>3167.72</v>
      </c>
      <c r="G3746" t="s">
        <v>84</v>
      </c>
      <c r="H3746">
        <v>1</v>
      </c>
      <c r="I3746">
        <v>1</v>
      </c>
      <c r="J3746" s="6">
        <v>43691</v>
      </c>
      <c r="K3746" s="7">
        <v>43678</v>
      </c>
      <c r="L3746" t="s">
        <v>10</v>
      </c>
    </row>
    <row r="3747" spans="1:12" x14ac:dyDescent="0.3">
      <c r="A3747" t="s">
        <v>4</v>
      </c>
      <c r="B3747" t="s">
        <v>67</v>
      </c>
      <c r="C3747" t="s">
        <v>16</v>
      </c>
      <c r="D3747" t="s">
        <v>27</v>
      </c>
      <c r="E3747">
        <v>7281.56</v>
      </c>
      <c r="F3747">
        <v>3372.52</v>
      </c>
      <c r="G3747" t="s">
        <v>84</v>
      </c>
      <c r="H3747">
        <v>1</v>
      </c>
      <c r="I3747">
        <v>6</v>
      </c>
      <c r="J3747" s="6">
        <v>43692</v>
      </c>
      <c r="K3747" s="7">
        <v>43678</v>
      </c>
      <c r="L3747" t="s">
        <v>13</v>
      </c>
    </row>
    <row r="3748" spans="1:12" x14ac:dyDescent="0.3">
      <c r="A3748" t="s">
        <v>3</v>
      </c>
      <c r="B3748" t="s">
        <v>69</v>
      </c>
      <c r="C3748" t="s">
        <v>15</v>
      </c>
      <c r="D3748" t="s">
        <v>27</v>
      </c>
      <c r="E3748">
        <v>16077.99</v>
      </c>
      <c r="F3748">
        <v>3554.07</v>
      </c>
      <c r="G3748" t="s">
        <v>84</v>
      </c>
      <c r="H3748">
        <v>1</v>
      </c>
      <c r="I3748">
        <v>9</v>
      </c>
      <c r="J3748" s="6">
        <v>43692</v>
      </c>
      <c r="K3748" s="7">
        <v>43678</v>
      </c>
      <c r="L3748" t="s">
        <v>8</v>
      </c>
    </row>
    <row r="3749" spans="1:12" x14ac:dyDescent="0.3">
      <c r="A3749" t="s">
        <v>5</v>
      </c>
      <c r="B3749" t="s">
        <v>65</v>
      </c>
      <c r="C3749" t="s">
        <v>15</v>
      </c>
      <c r="D3749" t="s">
        <v>27</v>
      </c>
      <c r="E3749">
        <v>5473.63</v>
      </c>
      <c r="F3749">
        <v>2677.31</v>
      </c>
      <c r="G3749" t="s">
        <v>84</v>
      </c>
      <c r="H3749">
        <v>1</v>
      </c>
      <c r="I3749">
        <v>9</v>
      </c>
      <c r="J3749" s="6">
        <v>43692</v>
      </c>
      <c r="K3749" s="7">
        <v>43678</v>
      </c>
      <c r="L3749" t="s">
        <v>12</v>
      </c>
    </row>
    <row r="3750" spans="1:12" x14ac:dyDescent="0.3">
      <c r="A3750" t="s">
        <v>5</v>
      </c>
      <c r="B3750" t="s">
        <v>66</v>
      </c>
      <c r="C3750" t="s">
        <v>16</v>
      </c>
      <c r="D3750" t="s">
        <v>27</v>
      </c>
      <c r="E3750">
        <v>3246.15</v>
      </c>
      <c r="F3750">
        <v>1336.65</v>
      </c>
      <c r="G3750" t="s">
        <v>84</v>
      </c>
      <c r="H3750">
        <v>1</v>
      </c>
      <c r="I3750">
        <v>7</v>
      </c>
      <c r="J3750" s="6">
        <v>43692</v>
      </c>
      <c r="K3750" s="7">
        <v>43678</v>
      </c>
      <c r="L3750" t="s">
        <v>11</v>
      </c>
    </row>
    <row r="3751" spans="1:12" x14ac:dyDescent="0.3">
      <c r="A3751" t="s">
        <v>3</v>
      </c>
      <c r="B3751" t="s">
        <v>69</v>
      </c>
      <c r="C3751" t="s">
        <v>16</v>
      </c>
      <c r="D3751" t="s">
        <v>27</v>
      </c>
      <c r="E3751">
        <v>13531.32</v>
      </c>
      <c r="F3751">
        <v>4616.58</v>
      </c>
      <c r="G3751" t="s">
        <v>84</v>
      </c>
      <c r="H3751">
        <v>1</v>
      </c>
      <c r="I3751">
        <v>7</v>
      </c>
      <c r="J3751" s="6">
        <v>43692</v>
      </c>
      <c r="K3751" s="7">
        <v>43678</v>
      </c>
      <c r="L3751" t="s">
        <v>8</v>
      </c>
    </row>
    <row r="3752" spans="1:12" x14ac:dyDescent="0.3">
      <c r="A3752" t="s">
        <v>4</v>
      </c>
      <c r="B3752" t="s">
        <v>69</v>
      </c>
      <c r="C3752" t="s">
        <v>16</v>
      </c>
      <c r="D3752" t="s">
        <v>27</v>
      </c>
      <c r="E3752">
        <v>3497.4</v>
      </c>
      <c r="F3752">
        <v>1321.24</v>
      </c>
      <c r="G3752" t="s">
        <v>84</v>
      </c>
      <c r="H3752">
        <v>1</v>
      </c>
      <c r="I3752">
        <v>6</v>
      </c>
      <c r="J3752" s="6">
        <v>43692</v>
      </c>
      <c r="K3752" s="7">
        <v>43678</v>
      </c>
      <c r="L3752" t="s">
        <v>8</v>
      </c>
    </row>
    <row r="3753" spans="1:12" x14ac:dyDescent="0.3">
      <c r="A3753" t="s">
        <v>4</v>
      </c>
      <c r="B3753" t="s">
        <v>63</v>
      </c>
      <c r="C3753" t="s">
        <v>16</v>
      </c>
      <c r="D3753" t="s">
        <v>27</v>
      </c>
      <c r="E3753">
        <v>12831.84</v>
      </c>
      <c r="F3753">
        <v>2026.08</v>
      </c>
      <c r="G3753" t="s">
        <v>84</v>
      </c>
      <c r="H3753">
        <v>1</v>
      </c>
      <c r="I3753">
        <v>1</v>
      </c>
      <c r="J3753" s="6">
        <v>43692</v>
      </c>
      <c r="K3753" s="7">
        <v>43678</v>
      </c>
      <c r="L3753" t="s">
        <v>10</v>
      </c>
    </row>
    <row r="3754" spans="1:12" x14ac:dyDescent="0.3">
      <c r="A3754" t="s">
        <v>4</v>
      </c>
      <c r="B3754" t="s">
        <v>65</v>
      </c>
      <c r="C3754" t="s">
        <v>16</v>
      </c>
      <c r="D3754" t="s">
        <v>27</v>
      </c>
      <c r="E3754">
        <v>3328.56</v>
      </c>
      <c r="F3754">
        <v>651.24</v>
      </c>
      <c r="G3754" t="s">
        <v>84</v>
      </c>
      <c r="H3754">
        <v>1</v>
      </c>
      <c r="I3754">
        <v>4</v>
      </c>
      <c r="J3754" s="6">
        <v>43692</v>
      </c>
      <c r="K3754" s="7">
        <v>43678</v>
      </c>
      <c r="L3754" t="s">
        <v>12</v>
      </c>
    </row>
    <row r="3755" spans="1:12" x14ac:dyDescent="0.3">
      <c r="A3755" t="s">
        <v>5</v>
      </c>
      <c r="B3755" t="s">
        <v>69</v>
      </c>
      <c r="C3755" t="s">
        <v>15</v>
      </c>
      <c r="D3755" t="s">
        <v>27</v>
      </c>
      <c r="E3755">
        <v>1849.2</v>
      </c>
      <c r="F3755">
        <v>221.1</v>
      </c>
      <c r="G3755" t="s">
        <v>84</v>
      </c>
      <c r="H3755">
        <v>1</v>
      </c>
      <c r="I3755">
        <v>9</v>
      </c>
      <c r="J3755" s="6">
        <v>43692</v>
      </c>
      <c r="K3755" s="7">
        <v>43678</v>
      </c>
      <c r="L3755" t="s">
        <v>8</v>
      </c>
    </row>
    <row r="3756" spans="1:12" x14ac:dyDescent="0.3">
      <c r="A3756" t="s">
        <v>5</v>
      </c>
      <c r="B3756" t="s">
        <v>63</v>
      </c>
      <c r="C3756" t="s">
        <v>16</v>
      </c>
      <c r="D3756" t="s">
        <v>27</v>
      </c>
      <c r="E3756">
        <v>3168.3</v>
      </c>
      <c r="F3756">
        <v>964.26</v>
      </c>
      <c r="G3756" t="s">
        <v>84</v>
      </c>
      <c r="H3756">
        <v>1</v>
      </c>
      <c r="I3756">
        <v>3</v>
      </c>
      <c r="J3756" s="6">
        <v>43692</v>
      </c>
      <c r="K3756" s="7">
        <v>43678</v>
      </c>
      <c r="L3756" t="s">
        <v>10</v>
      </c>
    </row>
    <row r="3757" spans="1:12" x14ac:dyDescent="0.3">
      <c r="A3757" t="s">
        <v>4</v>
      </c>
      <c r="B3757" t="s">
        <v>63</v>
      </c>
      <c r="C3757" t="s">
        <v>16</v>
      </c>
      <c r="D3757" t="s">
        <v>27</v>
      </c>
      <c r="E3757">
        <v>1340</v>
      </c>
      <c r="F3757">
        <v>603</v>
      </c>
      <c r="G3757" t="s">
        <v>84</v>
      </c>
      <c r="H3757">
        <v>1</v>
      </c>
      <c r="I3757">
        <v>5</v>
      </c>
      <c r="J3757" s="6">
        <v>43693</v>
      </c>
      <c r="K3757" s="7">
        <v>43678</v>
      </c>
      <c r="L3757" t="s">
        <v>10</v>
      </c>
    </row>
    <row r="3758" spans="1:12" x14ac:dyDescent="0.3">
      <c r="A3758" t="s">
        <v>3</v>
      </c>
      <c r="B3758" t="s">
        <v>63</v>
      </c>
      <c r="C3758" t="s">
        <v>16</v>
      </c>
      <c r="D3758" t="s">
        <v>27</v>
      </c>
      <c r="E3758">
        <v>7319.75</v>
      </c>
      <c r="F3758">
        <v>847.55</v>
      </c>
      <c r="G3758" t="s">
        <v>84</v>
      </c>
      <c r="H3758">
        <v>1</v>
      </c>
      <c r="I3758">
        <v>5</v>
      </c>
      <c r="J3758" s="6">
        <v>43693</v>
      </c>
      <c r="K3758" s="7">
        <v>43678</v>
      </c>
      <c r="L3758" t="s">
        <v>10</v>
      </c>
    </row>
    <row r="3759" spans="1:12" x14ac:dyDescent="0.3">
      <c r="A3759" t="s">
        <v>3</v>
      </c>
      <c r="B3759" t="s">
        <v>67</v>
      </c>
      <c r="C3759" t="s">
        <v>15</v>
      </c>
      <c r="D3759" t="s">
        <v>27</v>
      </c>
      <c r="E3759">
        <v>16766.080000000002</v>
      </c>
      <c r="F3759">
        <v>2551.38</v>
      </c>
      <c r="G3759" t="s">
        <v>84</v>
      </c>
      <c r="H3759">
        <v>1</v>
      </c>
      <c r="I3759">
        <v>8</v>
      </c>
      <c r="J3759" s="6">
        <v>43693</v>
      </c>
      <c r="K3759" s="7">
        <v>43678</v>
      </c>
      <c r="L3759" t="s">
        <v>13</v>
      </c>
    </row>
    <row r="3760" spans="1:12" x14ac:dyDescent="0.3">
      <c r="A3760" t="s">
        <v>2</v>
      </c>
      <c r="B3760" t="s">
        <v>67</v>
      </c>
      <c r="C3760" t="s">
        <v>16</v>
      </c>
      <c r="D3760" t="s">
        <v>27</v>
      </c>
      <c r="E3760">
        <v>419.15</v>
      </c>
      <c r="F3760">
        <v>177.69</v>
      </c>
      <c r="G3760" t="s">
        <v>84</v>
      </c>
      <c r="H3760">
        <v>1</v>
      </c>
      <c r="I3760">
        <v>3</v>
      </c>
      <c r="J3760" s="6">
        <v>43693</v>
      </c>
      <c r="K3760" s="7">
        <v>43678</v>
      </c>
      <c r="L3760" t="s">
        <v>13</v>
      </c>
    </row>
    <row r="3761" spans="1:12" x14ac:dyDescent="0.3">
      <c r="A3761" t="s">
        <v>2</v>
      </c>
      <c r="B3761" t="s">
        <v>67</v>
      </c>
      <c r="C3761" t="s">
        <v>16</v>
      </c>
      <c r="D3761" t="s">
        <v>27</v>
      </c>
      <c r="E3761">
        <v>21703.439999999999</v>
      </c>
      <c r="F3761">
        <v>7313.12</v>
      </c>
      <c r="G3761" t="s">
        <v>84</v>
      </c>
      <c r="H3761">
        <v>1</v>
      </c>
      <c r="I3761">
        <v>3</v>
      </c>
      <c r="J3761" s="6">
        <v>43693</v>
      </c>
      <c r="K3761" s="7">
        <v>43678</v>
      </c>
      <c r="L3761" t="s">
        <v>13</v>
      </c>
    </row>
    <row r="3762" spans="1:12" x14ac:dyDescent="0.3">
      <c r="A3762" t="s">
        <v>4</v>
      </c>
      <c r="B3762" t="s">
        <v>66</v>
      </c>
      <c r="C3762" t="s">
        <v>16</v>
      </c>
      <c r="D3762" t="s">
        <v>27</v>
      </c>
      <c r="E3762">
        <v>6995.14</v>
      </c>
      <c r="F3762">
        <v>3092.57</v>
      </c>
      <c r="G3762" t="s">
        <v>84</v>
      </c>
      <c r="H3762">
        <v>1</v>
      </c>
      <c r="I3762">
        <v>7</v>
      </c>
      <c r="J3762" s="6">
        <v>43693</v>
      </c>
      <c r="K3762" s="7">
        <v>43678</v>
      </c>
      <c r="L3762" t="s">
        <v>11</v>
      </c>
    </row>
    <row r="3763" spans="1:12" x14ac:dyDescent="0.3">
      <c r="A3763" t="s">
        <v>3</v>
      </c>
      <c r="B3763" t="s">
        <v>70</v>
      </c>
      <c r="C3763" t="s">
        <v>16</v>
      </c>
      <c r="D3763" t="s">
        <v>27</v>
      </c>
      <c r="E3763">
        <v>22608.48</v>
      </c>
      <c r="F3763">
        <v>2617.8000000000002</v>
      </c>
      <c r="G3763" t="s">
        <v>84</v>
      </c>
      <c r="H3763">
        <v>1</v>
      </c>
      <c r="I3763">
        <v>5</v>
      </c>
      <c r="J3763" s="6">
        <v>43693</v>
      </c>
      <c r="K3763" s="7">
        <v>43678</v>
      </c>
      <c r="L3763" t="s">
        <v>9</v>
      </c>
    </row>
    <row r="3764" spans="1:12" x14ac:dyDescent="0.3">
      <c r="A3764" t="s">
        <v>3</v>
      </c>
      <c r="B3764" t="s">
        <v>66</v>
      </c>
      <c r="C3764" t="s">
        <v>16</v>
      </c>
      <c r="D3764" t="s">
        <v>27</v>
      </c>
      <c r="E3764">
        <v>1553.33</v>
      </c>
      <c r="F3764">
        <v>877.97</v>
      </c>
      <c r="G3764" t="s">
        <v>84</v>
      </c>
      <c r="H3764">
        <v>1</v>
      </c>
      <c r="I3764">
        <v>4</v>
      </c>
      <c r="J3764" s="6">
        <v>43694</v>
      </c>
      <c r="K3764" s="7">
        <v>43678</v>
      </c>
      <c r="L3764" t="s">
        <v>11</v>
      </c>
    </row>
    <row r="3765" spans="1:12" x14ac:dyDescent="0.3">
      <c r="A3765" t="s">
        <v>4</v>
      </c>
      <c r="B3765" t="s">
        <v>70</v>
      </c>
      <c r="C3765" t="s">
        <v>16</v>
      </c>
      <c r="D3765" t="s">
        <v>27</v>
      </c>
      <c r="E3765">
        <v>8691.24</v>
      </c>
      <c r="F3765">
        <v>3495.39</v>
      </c>
      <c r="G3765" t="s">
        <v>84</v>
      </c>
      <c r="H3765">
        <v>1</v>
      </c>
      <c r="I3765">
        <v>3</v>
      </c>
      <c r="J3765" s="6">
        <v>43694</v>
      </c>
      <c r="K3765" s="7">
        <v>43678</v>
      </c>
      <c r="L3765" t="s">
        <v>9</v>
      </c>
    </row>
    <row r="3766" spans="1:12" x14ac:dyDescent="0.3">
      <c r="A3766" t="s">
        <v>4</v>
      </c>
      <c r="B3766" t="s">
        <v>65</v>
      </c>
      <c r="C3766" t="s">
        <v>15</v>
      </c>
      <c r="D3766" t="s">
        <v>27</v>
      </c>
      <c r="E3766">
        <v>2514.91</v>
      </c>
      <c r="F3766">
        <v>328.03</v>
      </c>
      <c r="G3766" t="s">
        <v>84</v>
      </c>
      <c r="H3766">
        <v>1</v>
      </c>
      <c r="I3766">
        <v>9</v>
      </c>
      <c r="J3766" s="6">
        <v>43694</v>
      </c>
      <c r="K3766" s="7">
        <v>43678</v>
      </c>
      <c r="L3766" t="s">
        <v>12</v>
      </c>
    </row>
    <row r="3767" spans="1:12" x14ac:dyDescent="0.3">
      <c r="A3767" t="s">
        <v>3</v>
      </c>
      <c r="B3767" t="s">
        <v>63</v>
      </c>
      <c r="C3767" t="s">
        <v>16</v>
      </c>
      <c r="D3767" t="s">
        <v>27</v>
      </c>
      <c r="E3767">
        <v>5979.75</v>
      </c>
      <c r="F3767">
        <v>703.5</v>
      </c>
      <c r="G3767" t="s">
        <v>84</v>
      </c>
      <c r="H3767">
        <v>1</v>
      </c>
      <c r="I3767">
        <v>1</v>
      </c>
      <c r="J3767" s="6">
        <v>43694</v>
      </c>
      <c r="K3767" s="7">
        <v>43678</v>
      </c>
      <c r="L3767" t="s">
        <v>10</v>
      </c>
    </row>
    <row r="3768" spans="1:12" x14ac:dyDescent="0.3">
      <c r="A3768" t="s">
        <v>3</v>
      </c>
      <c r="B3768" t="s">
        <v>65</v>
      </c>
      <c r="C3768" t="s">
        <v>16</v>
      </c>
      <c r="D3768" t="s">
        <v>27</v>
      </c>
      <c r="E3768">
        <v>25237.22</v>
      </c>
      <c r="F3768">
        <v>14611.02</v>
      </c>
      <c r="G3768" t="s">
        <v>84</v>
      </c>
      <c r="H3768">
        <v>1</v>
      </c>
      <c r="I3768">
        <v>5</v>
      </c>
      <c r="J3768" s="6">
        <v>43694</v>
      </c>
      <c r="K3768" s="7">
        <v>43678</v>
      </c>
      <c r="L3768" t="s">
        <v>12</v>
      </c>
    </row>
    <row r="3769" spans="1:12" x14ac:dyDescent="0.3">
      <c r="A3769" t="s">
        <v>3</v>
      </c>
      <c r="B3769" t="s">
        <v>67</v>
      </c>
      <c r="C3769" t="s">
        <v>15</v>
      </c>
      <c r="D3769" t="s">
        <v>27</v>
      </c>
      <c r="E3769">
        <v>6934.5</v>
      </c>
      <c r="F3769">
        <v>2939.61</v>
      </c>
      <c r="G3769" t="s">
        <v>84</v>
      </c>
      <c r="H3769">
        <v>1</v>
      </c>
      <c r="I3769">
        <v>9</v>
      </c>
      <c r="J3769" s="6">
        <v>43694</v>
      </c>
      <c r="K3769" s="7">
        <v>43678</v>
      </c>
      <c r="L3769" t="s">
        <v>13</v>
      </c>
    </row>
    <row r="3770" spans="1:12" x14ac:dyDescent="0.3">
      <c r="A3770" t="s">
        <v>3</v>
      </c>
      <c r="B3770" t="s">
        <v>63</v>
      </c>
      <c r="C3770" t="s">
        <v>16</v>
      </c>
      <c r="D3770" t="s">
        <v>27</v>
      </c>
      <c r="E3770">
        <v>19095</v>
      </c>
      <c r="F3770">
        <v>7638</v>
      </c>
      <c r="G3770" t="s">
        <v>84</v>
      </c>
      <c r="H3770">
        <v>1</v>
      </c>
      <c r="I3770">
        <v>6</v>
      </c>
      <c r="J3770" s="6">
        <v>43694</v>
      </c>
      <c r="K3770" s="7">
        <v>43678</v>
      </c>
      <c r="L3770" t="s">
        <v>10</v>
      </c>
    </row>
    <row r="3771" spans="1:12" x14ac:dyDescent="0.3">
      <c r="A3771" t="s">
        <v>3</v>
      </c>
      <c r="B3771" t="s">
        <v>63</v>
      </c>
      <c r="C3771" t="s">
        <v>15</v>
      </c>
      <c r="D3771" t="s">
        <v>27</v>
      </c>
      <c r="E3771">
        <v>233.16</v>
      </c>
      <c r="F3771">
        <v>-11.66</v>
      </c>
      <c r="G3771" t="s">
        <v>84</v>
      </c>
      <c r="H3771">
        <v>1</v>
      </c>
      <c r="I3771">
        <v>8</v>
      </c>
      <c r="J3771" s="6">
        <v>43694</v>
      </c>
      <c r="K3771" s="7">
        <v>43678</v>
      </c>
      <c r="L3771" t="s">
        <v>10</v>
      </c>
    </row>
    <row r="3772" spans="1:12" x14ac:dyDescent="0.3">
      <c r="A3772" t="s">
        <v>4</v>
      </c>
      <c r="B3772" t="s">
        <v>67</v>
      </c>
      <c r="C3772" t="s">
        <v>16</v>
      </c>
      <c r="D3772" t="s">
        <v>27</v>
      </c>
      <c r="E3772">
        <v>2909.41</v>
      </c>
      <c r="F3772">
        <v>1170.0899999999999</v>
      </c>
      <c r="G3772" t="s">
        <v>84</v>
      </c>
      <c r="H3772">
        <v>1</v>
      </c>
      <c r="I3772">
        <v>6</v>
      </c>
      <c r="J3772" s="6">
        <v>43695</v>
      </c>
      <c r="K3772" s="7">
        <v>43678</v>
      </c>
      <c r="L3772" t="s">
        <v>13</v>
      </c>
    </row>
    <row r="3773" spans="1:12" x14ac:dyDescent="0.3">
      <c r="A3773" t="s">
        <v>4</v>
      </c>
      <c r="B3773" t="s">
        <v>69</v>
      </c>
      <c r="C3773" t="s">
        <v>16</v>
      </c>
      <c r="D3773" t="s">
        <v>27</v>
      </c>
      <c r="E3773">
        <v>23867.01</v>
      </c>
      <c r="F3773">
        <v>4150.7700000000004</v>
      </c>
      <c r="G3773" t="s">
        <v>84</v>
      </c>
      <c r="H3773">
        <v>1</v>
      </c>
      <c r="I3773">
        <v>5</v>
      </c>
      <c r="J3773" s="6">
        <v>43695</v>
      </c>
      <c r="K3773" s="7">
        <v>43678</v>
      </c>
      <c r="L3773" t="s">
        <v>8</v>
      </c>
    </row>
    <row r="3774" spans="1:12" x14ac:dyDescent="0.3">
      <c r="A3774" t="s">
        <v>3</v>
      </c>
      <c r="B3774" t="s">
        <v>63</v>
      </c>
      <c r="C3774" t="s">
        <v>15</v>
      </c>
      <c r="D3774" t="s">
        <v>27</v>
      </c>
      <c r="E3774">
        <v>1395.27</v>
      </c>
      <c r="F3774">
        <v>246.22</v>
      </c>
      <c r="G3774" t="s">
        <v>84</v>
      </c>
      <c r="H3774">
        <v>1</v>
      </c>
      <c r="I3774">
        <v>9</v>
      </c>
      <c r="J3774" s="6">
        <v>43695</v>
      </c>
      <c r="K3774" s="7">
        <v>43678</v>
      </c>
      <c r="L3774" t="s">
        <v>10</v>
      </c>
    </row>
    <row r="3775" spans="1:12" x14ac:dyDescent="0.3">
      <c r="A3775" t="s">
        <v>2</v>
      </c>
      <c r="B3775" t="s">
        <v>70</v>
      </c>
      <c r="C3775" t="s">
        <v>15</v>
      </c>
      <c r="D3775" t="s">
        <v>27</v>
      </c>
      <c r="E3775">
        <v>26096.5</v>
      </c>
      <c r="F3775">
        <v>7966.3</v>
      </c>
      <c r="G3775" t="s">
        <v>84</v>
      </c>
      <c r="H3775">
        <v>1</v>
      </c>
      <c r="I3775">
        <v>10</v>
      </c>
      <c r="J3775" s="6">
        <v>43695</v>
      </c>
      <c r="K3775" s="7">
        <v>43678</v>
      </c>
      <c r="L3775" t="s">
        <v>9</v>
      </c>
    </row>
    <row r="3776" spans="1:12" x14ac:dyDescent="0.3">
      <c r="A3776" t="s">
        <v>4</v>
      </c>
      <c r="B3776" t="s">
        <v>65</v>
      </c>
      <c r="C3776" t="s">
        <v>15</v>
      </c>
      <c r="D3776" t="s">
        <v>27</v>
      </c>
      <c r="E3776">
        <v>2403.96</v>
      </c>
      <c r="F3776">
        <v>496.47</v>
      </c>
      <c r="G3776" t="s">
        <v>84</v>
      </c>
      <c r="H3776">
        <v>1</v>
      </c>
      <c r="I3776">
        <v>10</v>
      </c>
      <c r="J3776" s="6">
        <v>43695</v>
      </c>
      <c r="K3776" s="7">
        <v>43678</v>
      </c>
      <c r="L3776" t="s">
        <v>12</v>
      </c>
    </row>
    <row r="3777" spans="1:12" x14ac:dyDescent="0.3">
      <c r="A3777" t="s">
        <v>2</v>
      </c>
      <c r="B3777" t="s">
        <v>63</v>
      </c>
      <c r="C3777" t="s">
        <v>16</v>
      </c>
      <c r="D3777" t="s">
        <v>27</v>
      </c>
      <c r="E3777">
        <v>5505.72</v>
      </c>
      <c r="F3777">
        <v>2781.82</v>
      </c>
      <c r="G3777" t="s">
        <v>84</v>
      </c>
      <c r="H3777">
        <v>1</v>
      </c>
      <c r="I3777">
        <v>4</v>
      </c>
      <c r="J3777" s="6">
        <v>43695</v>
      </c>
      <c r="K3777" s="7">
        <v>43678</v>
      </c>
      <c r="L3777" t="s">
        <v>10</v>
      </c>
    </row>
    <row r="3778" spans="1:12" x14ac:dyDescent="0.3">
      <c r="A3778" t="s">
        <v>3</v>
      </c>
      <c r="B3778" t="s">
        <v>66</v>
      </c>
      <c r="C3778" t="s">
        <v>16</v>
      </c>
      <c r="D3778" t="s">
        <v>27</v>
      </c>
      <c r="E3778">
        <v>1664.28</v>
      </c>
      <c r="F3778">
        <v>886.41</v>
      </c>
      <c r="G3778" t="s">
        <v>84</v>
      </c>
      <c r="H3778">
        <v>1</v>
      </c>
      <c r="I3778">
        <v>4</v>
      </c>
      <c r="J3778" s="6">
        <v>43695</v>
      </c>
      <c r="K3778" s="7">
        <v>43678</v>
      </c>
      <c r="L3778" t="s">
        <v>11</v>
      </c>
    </row>
    <row r="3779" spans="1:12" x14ac:dyDescent="0.3">
      <c r="A3779" t="s">
        <v>2</v>
      </c>
      <c r="B3779" t="s">
        <v>67</v>
      </c>
      <c r="C3779" t="s">
        <v>16</v>
      </c>
      <c r="D3779" t="s">
        <v>27</v>
      </c>
      <c r="E3779">
        <v>1934.96</v>
      </c>
      <c r="F3779">
        <v>224.04</v>
      </c>
      <c r="G3779" t="s">
        <v>84</v>
      </c>
      <c r="H3779">
        <v>1</v>
      </c>
      <c r="I3779">
        <v>5</v>
      </c>
      <c r="J3779" s="6">
        <v>43695</v>
      </c>
      <c r="K3779" s="7">
        <v>43678</v>
      </c>
      <c r="L3779" t="s">
        <v>13</v>
      </c>
    </row>
    <row r="3780" spans="1:12" x14ac:dyDescent="0.3">
      <c r="A3780" t="s">
        <v>3</v>
      </c>
      <c r="B3780" t="s">
        <v>67</v>
      </c>
      <c r="C3780" t="s">
        <v>16</v>
      </c>
      <c r="D3780" t="s">
        <v>27</v>
      </c>
      <c r="E3780">
        <v>6046.75</v>
      </c>
      <c r="F3780">
        <v>827.45</v>
      </c>
      <c r="G3780" t="s">
        <v>84</v>
      </c>
      <c r="H3780">
        <v>1</v>
      </c>
      <c r="I3780">
        <v>1</v>
      </c>
      <c r="J3780" s="6">
        <v>43695</v>
      </c>
      <c r="K3780" s="7">
        <v>43678</v>
      </c>
      <c r="L3780" t="s">
        <v>13</v>
      </c>
    </row>
    <row r="3781" spans="1:12" x14ac:dyDescent="0.3">
      <c r="A3781" t="s">
        <v>4</v>
      </c>
      <c r="B3781" t="s">
        <v>65</v>
      </c>
      <c r="C3781" t="s">
        <v>16</v>
      </c>
      <c r="D3781" t="s">
        <v>27</v>
      </c>
      <c r="E3781">
        <v>1163.1199999999999</v>
      </c>
      <c r="F3781">
        <v>58.17</v>
      </c>
      <c r="G3781" t="s">
        <v>84</v>
      </c>
      <c r="H3781">
        <v>1</v>
      </c>
      <c r="I3781">
        <v>7</v>
      </c>
      <c r="J3781" s="6">
        <v>43695</v>
      </c>
      <c r="K3781" s="7">
        <v>43678</v>
      </c>
      <c r="L3781" t="s">
        <v>12</v>
      </c>
    </row>
    <row r="3782" spans="1:12" x14ac:dyDescent="0.3">
      <c r="A3782" t="s">
        <v>4</v>
      </c>
      <c r="B3782" t="s">
        <v>67</v>
      </c>
      <c r="C3782" t="s">
        <v>16</v>
      </c>
      <c r="D3782" t="s">
        <v>27</v>
      </c>
      <c r="E3782">
        <v>3155.97</v>
      </c>
      <c r="F3782">
        <v>548.85</v>
      </c>
      <c r="G3782" t="s">
        <v>84</v>
      </c>
      <c r="H3782">
        <v>1</v>
      </c>
      <c r="I3782">
        <v>1</v>
      </c>
      <c r="J3782" s="6">
        <v>43696</v>
      </c>
      <c r="K3782" s="7">
        <v>43678</v>
      </c>
      <c r="L3782" t="s">
        <v>13</v>
      </c>
    </row>
    <row r="3783" spans="1:12" x14ac:dyDescent="0.3">
      <c r="A3783" t="s">
        <v>3</v>
      </c>
      <c r="B3783" t="s">
        <v>65</v>
      </c>
      <c r="C3783" t="s">
        <v>16</v>
      </c>
      <c r="D3783" t="s">
        <v>27</v>
      </c>
      <c r="E3783">
        <v>2990.88</v>
      </c>
      <c r="F3783">
        <v>548.32000000000005</v>
      </c>
      <c r="G3783" t="s">
        <v>84</v>
      </c>
      <c r="H3783">
        <v>1</v>
      </c>
      <c r="I3783">
        <v>6</v>
      </c>
      <c r="J3783" s="6">
        <v>43696</v>
      </c>
      <c r="K3783" s="7">
        <v>43678</v>
      </c>
      <c r="L3783" t="s">
        <v>12</v>
      </c>
    </row>
    <row r="3784" spans="1:12" x14ac:dyDescent="0.3">
      <c r="A3784" t="s">
        <v>3</v>
      </c>
      <c r="B3784" t="s">
        <v>67</v>
      </c>
      <c r="C3784" t="s">
        <v>16</v>
      </c>
      <c r="D3784" t="s">
        <v>27</v>
      </c>
      <c r="E3784">
        <v>7147.22</v>
      </c>
      <c r="F3784">
        <v>3195.22</v>
      </c>
      <c r="G3784" t="s">
        <v>84</v>
      </c>
      <c r="H3784">
        <v>1</v>
      </c>
      <c r="I3784">
        <v>2</v>
      </c>
      <c r="J3784" s="6">
        <v>43696</v>
      </c>
      <c r="K3784" s="7">
        <v>43678</v>
      </c>
      <c r="L3784" t="s">
        <v>13</v>
      </c>
    </row>
    <row r="3785" spans="1:12" x14ac:dyDescent="0.3">
      <c r="A3785" t="s">
        <v>2</v>
      </c>
      <c r="B3785" t="s">
        <v>69</v>
      </c>
      <c r="C3785" t="s">
        <v>15</v>
      </c>
      <c r="D3785" t="s">
        <v>27</v>
      </c>
      <c r="E3785">
        <v>10910.28</v>
      </c>
      <c r="F3785">
        <v>3201.93</v>
      </c>
      <c r="G3785" t="s">
        <v>84</v>
      </c>
      <c r="H3785">
        <v>1</v>
      </c>
      <c r="I3785">
        <v>8</v>
      </c>
      <c r="J3785" s="6">
        <v>43696</v>
      </c>
      <c r="K3785" s="7">
        <v>43678</v>
      </c>
      <c r="L3785" t="s">
        <v>8</v>
      </c>
    </row>
    <row r="3786" spans="1:12" x14ac:dyDescent="0.3">
      <c r="A3786" t="s">
        <v>3</v>
      </c>
      <c r="B3786" t="s">
        <v>67</v>
      </c>
      <c r="C3786" t="s">
        <v>16</v>
      </c>
      <c r="D3786" t="s">
        <v>27</v>
      </c>
      <c r="E3786">
        <v>20785.009999999998</v>
      </c>
      <c r="F3786">
        <v>6551.81</v>
      </c>
      <c r="G3786" t="s">
        <v>84</v>
      </c>
      <c r="H3786">
        <v>1</v>
      </c>
      <c r="I3786">
        <v>2</v>
      </c>
      <c r="J3786" s="6">
        <v>43697</v>
      </c>
      <c r="K3786" s="7">
        <v>43678</v>
      </c>
      <c r="L3786" t="s">
        <v>13</v>
      </c>
    </row>
    <row r="3787" spans="1:12" x14ac:dyDescent="0.3">
      <c r="A3787" t="s">
        <v>5</v>
      </c>
      <c r="B3787" t="s">
        <v>70</v>
      </c>
      <c r="C3787" t="s">
        <v>16</v>
      </c>
      <c r="D3787" t="s">
        <v>27</v>
      </c>
      <c r="E3787">
        <v>8147.2</v>
      </c>
      <c r="F3787">
        <v>3173.12</v>
      </c>
      <c r="G3787" t="s">
        <v>84</v>
      </c>
      <c r="H3787">
        <v>1</v>
      </c>
      <c r="I3787">
        <v>6</v>
      </c>
      <c r="J3787" s="6">
        <v>43697</v>
      </c>
      <c r="K3787" s="7">
        <v>43678</v>
      </c>
      <c r="L3787" t="s">
        <v>9</v>
      </c>
    </row>
    <row r="3788" spans="1:12" x14ac:dyDescent="0.3">
      <c r="A3788" t="s">
        <v>3</v>
      </c>
      <c r="B3788" t="s">
        <v>63</v>
      </c>
      <c r="C3788" t="s">
        <v>16</v>
      </c>
      <c r="D3788" t="s">
        <v>27</v>
      </c>
      <c r="E3788">
        <v>6560.64</v>
      </c>
      <c r="F3788">
        <v>728.96</v>
      </c>
      <c r="G3788" t="s">
        <v>84</v>
      </c>
      <c r="H3788">
        <v>1</v>
      </c>
      <c r="I3788">
        <v>4</v>
      </c>
      <c r="J3788" s="6">
        <v>43697</v>
      </c>
      <c r="K3788" s="7">
        <v>43678</v>
      </c>
      <c r="L3788" t="s">
        <v>10</v>
      </c>
    </row>
    <row r="3789" spans="1:12" x14ac:dyDescent="0.3">
      <c r="A3789" t="s">
        <v>2</v>
      </c>
      <c r="B3789" t="s">
        <v>63</v>
      </c>
      <c r="C3789" t="s">
        <v>16</v>
      </c>
      <c r="D3789" t="s">
        <v>27</v>
      </c>
      <c r="E3789">
        <v>5993.82</v>
      </c>
      <c r="F3789">
        <v>1664.95</v>
      </c>
      <c r="G3789" t="s">
        <v>84</v>
      </c>
      <c r="H3789">
        <v>1</v>
      </c>
      <c r="I3789">
        <v>1</v>
      </c>
      <c r="J3789" s="6">
        <v>43697</v>
      </c>
      <c r="K3789" s="7">
        <v>43678</v>
      </c>
      <c r="L3789" t="s">
        <v>10</v>
      </c>
    </row>
    <row r="3790" spans="1:12" x14ac:dyDescent="0.3">
      <c r="A3790" t="s">
        <v>2</v>
      </c>
      <c r="B3790" t="s">
        <v>70</v>
      </c>
      <c r="C3790" t="s">
        <v>16</v>
      </c>
      <c r="D3790" t="s">
        <v>27</v>
      </c>
      <c r="E3790">
        <v>7907.34</v>
      </c>
      <c r="F3790">
        <v>1581.44</v>
      </c>
      <c r="G3790" t="s">
        <v>84</v>
      </c>
      <c r="H3790">
        <v>1</v>
      </c>
      <c r="I3790">
        <v>4</v>
      </c>
      <c r="J3790" s="6">
        <v>43697</v>
      </c>
      <c r="K3790" s="7">
        <v>43678</v>
      </c>
      <c r="L3790" t="s">
        <v>9</v>
      </c>
    </row>
    <row r="3791" spans="1:12" x14ac:dyDescent="0.3">
      <c r="A3791" t="s">
        <v>3</v>
      </c>
      <c r="B3791" t="s">
        <v>63</v>
      </c>
      <c r="C3791" t="s">
        <v>16</v>
      </c>
      <c r="D3791" t="s">
        <v>27</v>
      </c>
      <c r="E3791">
        <v>4130.55</v>
      </c>
      <c r="F3791">
        <v>1055.5999999999999</v>
      </c>
      <c r="G3791" t="s">
        <v>84</v>
      </c>
      <c r="H3791">
        <v>1</v>
      </c>
      <c r="I3791">
        <v>3</v>
      </c>
      <c r="J3791" s="6">
        <v>43697</v>
      </c>
      <c r="K3791" s="7">
        <v>43678</v>
      </c>
      <c r="L3791" t="s">
        <v>10</v>
      </c>
    </row>
    <row r="3792" spans="1:12" x14ac:dyDescent="0.3">
      <c r="A3792" t="s">
        <v>3</v>
      </c>
      <c r="B3792" t="s">
        <v>69</v>
      </c>
      <c r="C3792" t="s">
        <v>16</v>
      </c>
      <c r="D3792" t="s">
        <v>27</v>
      </c>
      <c r="E3792">
        <v>25981.26</v>
      </c>
      <c r="F3792">
        <v>3106.46</v>
      </c>
      <c r="G3792" t="s">
        <v>84</v>
      </c>
      <c r="H3792">
        <v>1</v>
      </c>
      <c r="I3792">
        <v>4</v>
      </c>
      <c r="J3792" s="6">
        <v>43697</v>
      </c>
      <c r="K3792" s="7">
        <v>43678</v>
      </c>
      <c r="L3792" t="s">
        <v>8</v>
      </c>
    </row>
    <row r="3793" spans="1:12" x14ac:dyDescent="0.3">
      <c r="A3793" t="s">
        <v>4</v>
      </c>
      <c r="B3793" t="s">
        <v>67</v>
      </c>
      <c r="C3793" t="s">
        <v>16</v>
      </c>
      <c r="D3793" t="s">
        <v>27</v>
      </c>
      <c r="E3793">
        <v>4886.3100000000004</v>
      </c>
      <c r="F3793">
        <v>2471.91</v>
      </c>
      <c r="G3793" t="s">
        <v>84</v>
      </c>
      <c r="H3793">
        <v>1</v>
      </c>
      <c r="I3793">
        <v>7</v>
      </c>
      <c r="J3793" s="6">
        <v>43697</v>
      </c>
      <c r="K3793" s="7">
        <v>43678</v>
      </c>
      <c r="L3793" t="s">
        <v>13</v>
      </c>
    </row>
    <row r="3794" spans="1:12" x14ac:dyDescent="0.3">
      <c r="A3794" t="s">
        <v>2</v>
      </c>
      <c r="B3794" t="s">
        <v>67</v>
      </c>
      <c r="C3794" t="s">
        <v>16</v>
      </c>
      <c r="D3794" t="s">
        <v>27</v>
      </c>
      <c r="E3794">
        <v>14257.6</v>
      </c>
      <c r="F3794">
        <v>5853.12</v>
      </c>
      <c r="G3794" t="s">
        <v>84</v>
      </c>
      <c r="H3794">
        <v>1</v>
      </c>
      <c r="I3794">
        <v>6</v>
      </c>
      <c r="J3794" s="6">
        <v>43697</v>
      </c>
      <c r="K3794" s="7">
        <v>43678</v>
      </c>
      <c r="L3794" t="s">
        <v>13</v>
      </c>
    </row>
    <row r="3795" spans="1:12" x14ac:dyDescent="0.3">
      <c r="A3795" t="s">
        <v>4</v>
      </c>
      <c r="B3795" t="s">
        <v>69</v>
      </c>
      <c r="C3795" t="s">
        <v>16</v>
      </c>
      <c r="D3795" t="s">
        <v>27</v>
      </c>
      <c r="E3795">
        <v>3667.58</v>
      </c>
      <c r="F3795">
        <v>1594.58</v>
      </c>
      <c r="G3795" t="s">
        <v>84</v>
      </c>
      <c r="H3795">
        <v>1</v>
      </c>
      <c r="I3795">
        <v>3</v>
      </c>
      <c r="J3795" s="6">
        <v>43697</v>
      </c>
      <c r="K3795" s="7">
        <v>43678</v>
      </c>
      <c r="L3795" t="s">
        <v>8</v>
      </c>
    </row>
    <row r="3796" spans="1:12" x14ac:dyDescent="0.3">
      <c r="A3796" t="s">
        <v>4</v>
      </c>
      <c r="B3796" t="s">
        <v>70</v>
      </c>
      <c r="C3796" t="s">
        <v>16</v>
      </c>
      <c r="D3796" t="s">
        <v>27</v>
      </c>
      <c r="E3796">
        <v>5843.47</v>
      </c>
      <c r="F3796">
        <v>1905.49</v>
      </c>
      <c r="G3796" t="s">
        <v>84</v>
      </c>
      <c r="H3796">
        <v>1</v>
      </c>
      <c r="I3796">
        <v>4</v>
      </c>
      <c r="J3796" s="6">
        <v>43697</v>
      </c>
      <c r="K3796" s="7">
        <v>43678</v>
      </c>
      <c r="L3796" t="s">
        <v>9</v>
      </c>
    </row>
    <row r="3797" spans="1:12" x14ac:dyDescent="0.3">
      <c r="A3797" t="s">
        <v>3</v>
      </c>
      <c r="B3797" t="s">
        <v>67</v>
      </c>
      <c r="C3797" t="s">
        <v>15</v>
      </c>
      <c r="D3797" t="s">
        <v>27</v>
      </c>
      <c r="E3797">
        <v>17880.96</v>
      </c>
      <c r="F3797">
        <v>2011.62</v>
      </c>
      <c r="G3797" t="s">
        <v>84</v>
      </c>
      <c r="H3797">
        <v>1</v>
      </c>
      <c r="I3797">
        <v>10</v>
      </c>
      <c r="J3797" s="6">
        <v>43697</v>
      </c>
      <c r="K3797" s="7">
        <v>43678</v>
      </c>
      <c r="L3797" t="s">
        <v>13</v>
      </c>
    </row>
    <row r="3798" spans="1:12" x14ac:dyDescent="0.3">
      <c r="A3798" t="s">
        <v>5</v>
      </c>
      <c r="B3798" t="s">
        <v>69</v>
      </c>
      <c r="C3798" t="s">
        <v>16</v>
      </c>
      <c r="D3798" t="s">
        <v>27</v>
      </c>
      <c r="E3798">
        <v>8350.8799999999992</v>
      </c>
      <c r="F3798">
        <v>2988.72</v>
      </c>
      <c r="G3798" t="s">
        <v>84</v>
      </c>
      <c r="H3798">
        <v>1</v>
      </c>
      <c r="I3798">
        <v>2</v>
      </c>
      <c r="J3798" s="6">
        <v>43698</v>
      </c>
      <c r="K3798" s="7">
        <v>43678</v>
      </c>
      <c r="L3798" t="s">
        <v>8</v>
      </c>
    </row>
    <row r="3799" spans="1:12" x14ac:dyDescent="0.3">
      <c r="A3799" t="s">
        <v>2</v>
      </c>
      <c r="B3799" t="s">
        <v>63</v>
      </c>
      <c r="C3799" t="s">
        <v>15</v>
      </c>
      <c r="D3799" t="s">
        <v>27</v>
      </c>
      <c r="E3799">
        <v>18172.080000000002</v>
      </c>
      <c r="F3799">
        <v>8607.83</v>
      </c>
      <c r="G3799" t="s">
        <v>84</v>
      </c>
      <c r="H3799">
        <v>1</v>
      </c>
      <c r="I3799">
        <v>9</v>
      </c>
      <c r="J3799" s="6">
        <v>43698</v>
      </c>
      <c r="K3799" s="7">
        <v>43678</v>
      </c>
      <c r="L3799" t="s">
        <v>10</v>
      </c>
    </row>
    <row r="3800" spans="1:12" x14ac:dyDescent="0.3">
      <c r="A3800" t="s">
        <v>4</v>
      </c>
      <c r="B3800" t="s">
        <v>67</v>
      </c>
      <c r="C3800" t="s">
        <v>16</v>
      </c>
      <c r="D3800" t="s">
        <v>27</v>
      </c>
      <c r="E3800">
        <v>12335.37</v>
      </c>
      <c r="F3800">
        <v>7011.69</v>
      </c>
      <c r="G3800" t="s">
        <v>84</v>
      </c>
      <c r="H3800">
        <v>1</v>
      </c>
      <c r="I3800">
        <v>7</v>
      </c>
      <c r="J3800" s="6">
        <v>43698</v>
      </c>
      <c r="K3800" s="7">
        <v>43678</v>
      </c>
      <c r="L3800" t="s">
        <v>13</v>
      </c>
    </row>
    <row r="3801" spans="1:12" x14ac:dyDescent="0.3">
      <c r="A3801" t="s">
        <v>4</v>
      </c>
      <c r="B3801" t="s">
        <v>65</v>
      </c>
      <c r="C3801" t="s">
        <v>15</v>
      </c>
      <c r="D3801" t="s">
        <v>27</v>
      </c>
      <c r="E3801">
        <v>3994.27</v>
      </c>
      <c r="F3801">
        <v>477.59</v>
      </c>
      <c r="G3801" t="s">
        <v>84</v>
      </c>
      <c r="H3801">
        <v>1</v>
      </c>
      <c r="I3801">
        <v>9</v>
      </c>
      <c r="J3801" s="6">
        <v>43698</v>
      </c>
      <c r="K3801" s="7">
        <v>43678</v>
      </c>
      <c r="L3801" t="s">
        <v>12</v>
      </c>
    </row>
    <row r="3802" spans="1:12" x14ac:dyDescent="0.3">
      <c r="A3802" t="s">
        <v>3</v>
      </c>
      <c r="B3802" t="s">
        <v>67</v>
      </c>
      <c r="C3802" t="s">
        <v>16</v>
      </c>
      <c r="D3802" t="s">
        <v>27</v>
      </c>
      <c r="E3802">
        <v>1037.1600000000001</v>
      </c>
      <c r="F3802">
        <v>17.29</v>
      </c>
      <c r="G3802" t="s">
        <v>84</v>
      </c>
      <c r="H3802">
        <v>1</v>
      </c>
      <c r="I3802">
        <v>7</v>
      </c>
      <c r="J3802" s="6">
        <v>43698</v>
      </c>
      <c r="K3802" s="7">
        <v>43678</v>
      </c>
      <c r="L3802" t="s">
        <v>13</v>
      </c>
    </row>
    <row r="3803" spans="1:12" x14ac:dyDescent="0.3">
      <c r="A3803" t="s">
        <v>4</v>
      </c>
      <c r="B3803" t="s">
        <v>66</v>
      </c>
      <c r="C3803" t="s">
        <v>16</v>
      </c>
      <c r="D3803" t="s">
        <v>27</v>
      </c>
      <c r="E3803">
        <v>14563.12</v>
      </c>
      <c r="F3803">
        <v>3525.84</v>
      </c>
      <c r="G3803" t="s">
        <v>84</v>
      </c>
      <c r="H3803">
        <v>1</v>
      </c>
      <c r="I3803">
        <v>5</v>
      </c>
      <c r="J3803" s="6">
        <v>43698</v>
      </c>
      <c r="K3803" s="7">
        <v>43678</v>
      </c>
      <c r="L3803" t="s">
        <v>11</v>
      </c>
    </row>
    <row r="3804" spans="1:12" x14ac:dyDescent="0.3">
      <c r="A3804" t="s">
        <v>3</v>
      </c>
      <c r="B3804" t="s">
        <v>66</v>
      </c>
      <c r="C3804" t="s">
        <v>16</v>
      </c>
      <c r="D3804" t="s">
        <v>27</v>
      </c>
      <c r="E3804">
        <v>18017.64</v>
      </c>
      <c r="F3804">
        <v>3203.16</v>
      </c>
      <c r="G3804" t="s">
        <v>84</v>
      </c>
      <c r="H3804">
        <v>1</v>
      </c>
      <c r="I3804">
        <v>2</v>
      </c>
      <c r="J3804" s="6">
        <v>43698</v>
      </c>
      <c r="K3804" s="7">
        <v>43678</v>
      </c>
      <c r="L3804" t="s">
        <v>11</v>
      </c>
    </row>
    <row r="3805" spans="1:12" x14ac:dyDescent="0.3">
      <c r="A3805" t="s">
        <v>3</v>
      </c>
      <c r="B3805" t="s">
        <v>65</v>
      </c>
      <c r="C3805" t="s">
        <v>16</v>
      </c>
      <c r="D3805" t="s">
        <v>27</v>
      </c>
      <c r="E3805">
        <v>1731.28</v>
      </c>
      <c r="F3805">
        <v>437.36</v>
      </c>
      <c r="G3805" t="s">
        <v>84</v>
      </c>
      <c r="H3805">
        <v>1</v>
      </c>
      <c r="I3805">
        <v>1</v>
      </c>
      <c r="J3805" s="6">
        <v>43698</v>
      </c>
      <c r="K3805" s="7">
        <v>43678</v>
      </c>
      <c r="L3805" t="s">
        <v>12</v>
      </c>
    </row>
    <row r="3806" spans="1:12" x14ac:dyDescent="0.3">
      <c r="A3806" t="s">
        <v>4</v>
      </c>
      <c r="B3806" t="s">
        <v>65</v>
      </c>
      <c r="C3806" t="s">
        <v>15</v>
      </c>
      <c r="D3806" t="s">
        <v>27</v>
      </c>
      <c r="E3806">
        <v>12799.68</v>
      </c>
      <c r="F3806">
        <v>1759.98</v>
      </c>
      <c r="G3806" t="s">
        <v>84</v>
      </c>
      <c r="H3806">
        <v>1</v>
      </c>
      <c r="I3806">
        <v>9</v>
      </c>
      <c r="J3806" s="6">
        <v>43698</v>
      </c>
      <c r="K3806" s="7">
        <v>43678</v>
      </c>
      <c r="L3806" t="s">
        <v>12</v>
      </c>
    </row>
    <row r="3807" spans="1:12" x14ac:dyDescent="0.3">
      <c r="A3807" t="s">
        <v>3</v>
      </c>
      <c r="B3807" t="s">
        <v>63</v>
      </c>
      <c r="C3807" t="s">
        <v>16</v>
      </c>
      <c r="D3807" t="s">
        <v>27</v>
      </c>
      <c r="E3807">
        <v>150.75</v>
      </c>
      <c r="F3807">
        <v>38.520000000000003</v>
      </c>
      <c r="G3807" t="s">
        <v>84</v>
      </c>
      <c r="H3807">
        <v>1</v>
      </c>
      <c r="I3807">
        <v>1</v>
      </c>
      <c r="J3807" s="6">
        <v>43698</v>
      </c>
      <c r="K3807" s="7">
        <v>43678</v>
      </c>
      <c r="L3807" t="s">
        <v>10</v>
      </c>
    </row>
    <row r="3808" spans="1:12" x14ac:dyDescent="0.3">
      <c r="A3808" t="s">
        <v>3</v>
      </c>
      <c r="B3808" t="s">
        <v>66</v>
      </c>
      <c r="C3808" t="s">
        <v>16</v>
      </c>
      <c r="D3808" t="s">
        <v>27</v>
      </c>
      <c r="E3808">
        <v>17536.580000000002</v>
      </c>
      <c r="F3808">
        <v>4384.13</v>
      </c>
      <c r="G3808" t="s">
        <v>84</v>
      </c>
      <c r="H3808">
        <v>1</v>
      </c>
      <c r="I3808">
        <v>7</v>
      </c>
      <c r="J3808" s="6">
        <v>43699</v>
      </c>
      <c r="K3808" s="7">
        <v>43678</v>
      </c>
      <c r="L3808" t="s">
        <v>11</v>
      </c>
    </row>
    <row r="3809" spans="1:12" x14ac:dyDescent="0.3">
      <c r="A3809" t="s">
        <v>3</v>
      </c>
      <c r="B3809" t="s">
        <v>63</v>
      </c>
      <c r="C3809" t="s">
        <v>16</v>
      </c>
      <c r="D3809" t="s">
        <v>27</v>
      </c>
      <c r="E3809">
        <v>22672.799999999999</v>
      </c>
      <c r="F3809">
        <v>7053.76</v>
      </c>
      <c r="G3809" t="s">
        <v>84</v>
      </c>
      <c r="H3809">
        <v>1</v>
      </c>
      <c r="I3809">
        <v>7</v>
      </c>
      <c r="J3809" s="6">
        <v>43699</v>
      </c>
      <c r="K3809" s="7">
        <v>43678</v>
      </c>
      <c r="L3809" t="s">
        <v>10</v>
      </c>
    </row>
    <row r="3810" spans="1:12" x14ac:dyDescent="0.3">
      <c r="A3810" t="s">
        <v>5</v>
      </c>
      <c r="B3810" t="s">
        <v>69</v>
      </c>
      <c r="C3810" t="s">
        <v>16</v>
      </c>
      <c r="D3810" t="s">
        <v>27</v>
      </c>
      <c r="E3810">
        <v>11075.1</v>
      </c>
      <c r="F3810">
        <v>6178.74</v>
      </c>
      <c r="G3810" t="s">
        <v>84</v>
      </c>
      <c r="H3810">
        <v>1</v>
      </c>
      <c r="I3810">
        <v>4</v>
      </c>
      <c r="J3810" s="6">
        <v>43699</v>
      </c>
      <c r="K3810" s="7">
        <v>43678</v>
      </c>
      <c r="L3810" t="s">
        <v>8</v>
      </c>
    </row>
    <row r="3811" spans="1:12" x14ac:dyDescent="0.3">
      <c r="A3811" t="s">
        <v>3</v>
      </c>
      <c r="B3811" t="s">
        <v>70</v>
      </c>
      <c r="C3811" t="s">
        <v>16</v>
      </c>
      <c r="D3811" t="s">
        <v>27</v>
      </c>
      <c r="E3811">
        <v>35992.400000000001</v>
      </c>
      <c r="F3811">
        <v>16090.72</v>
      </c>
      <c r="G3811" t="s">
        <v>84</v>
      </c>
      <c r="H3811">
        <v>1</v>
      </c>
      <c r="I3811">
        <v>4</v>
      </c>
      <c r="J3811" s="6">
        <v>43699</v>
      </c>
      <c r="K3811" s="7">
        <v>43678</v>
      </c>
      <c r="L3811" t="s">
        <v>9</v>
      </c>
    </row>
    <row r="3812" spans="1:12" x14ac:dyDescent="0.3">
      <c r="A3812" t="s">
        <v>2</v>
      </c>
      <c r="B3812" t="s">
        <v>66</v>
      </c>
      <c r="C3812" t="s">
        <v>16</v>
      </c>
      <c r="D3812" t="s">
        <v>27</v>
      </c>
      <c r="E3812">
        <v>6584.76</v>
      </c>
      <c r="F3812">
        <v>804.79</v>
      </c>
      <c r="G3812" t="s">
        <v>84</v>
      </c>
      <c r="H3812">
        <v>1</v>
      </c>
      <c r="I3812">
        <v>7</v>
      </c>
      <c r="J3812" s="6">
        <v>43699</v>
      </c>
      <c r="K3812" s="7">
        <v>43678</v>
      </c>
      <c r="L3812" t="s">
        <v>11</v>
      </c>
    </row>
    <row r="3813" spans="1:12" x14ac:dyDescent="0.3">
      <c r="A3813" t="s">
        <v>5</v>
      </c>
      <c r="B3813" t="s">
        <v>66</v>
      </c>
      <c r="C3813" t="s">
        <v>15</v>
      </c>
      <c r="D3813" t="s">
        <v>27</v>
      </c>
      <c r="E3813">
        <v>12426.62</v>
      </c>
      <c r="F3813">
        <v>4322.3</v>
      </c>
      <c r="G3813" t="s">
        <v>84</v>
      </c>
      <c r="H3813">
        <v>1</v>
      </c>
      <c r="I3813">
        <v>8</v>
      </c>
      <c r="J3813" s="6">
        <v>43699</v>
      </c>
      <c r="K3813" s="7">
        <v>43678</v>
      </c>
      <c r="L3813" t="s">
        <v>11</v>
      </c>
    </row>
    <row r="3814" spans="1:12" x14ac:dyDescent="0.3">
      <c r="A3814" t="s">
        <v>3</v>
      </c>
      <c r="B3814" t="s">
        <v>63</v>
      </c>
      <c r="C3814" t="s">
        <v>16</v>
      </c>
      <c r="D3814" t="s">
        <v>27</v>
      </c>
      <c r="E3814">
        <v>6509.18</v>
      </c>
      <c r="F3814">
        <v>1839.54</v>
      </c>
      <c r="G3814" t="s">
        <v>84</v>
      </c>
      <c r="H3814">
        <v>1</v>
      </c>
      <c r="I3814">
        <v>7</v>
      </c>
      <c r="J3814" s="6">
        <v>43699</v>
      </c>
      <c r="K3814" s="7">
        <v>43678</v>
      </c>
      <c r="L3814" t="s">
        <v>10</v>
      </c>
    </row>
    <row r="3815" spans="1:12" x14ac:dyDescent="0.3">
      <c r="A3815" t="s">
        <v>4</v>
      </c>
      <c r="B3815" t="s">
        <v>63</v>
      </c>
      <c r="C3815" t="s">
        <v>15</v>
      </c>
      <c r="D3815" t="s">
        <v>27</v>
      </c>
      <c r="E3815">
        <v>13056.96</v>
      </c>
      <c r="F3815">
        <v>1305.71</v>
      </c>
      <c r="G3815" t="s">
        <v>84</v>
      </c>
      <c r="H3815">
        <v>1</v>
      </c>
      <c r="I3815">
        <v>8</v>
      </c>
      <c r="J3815" s="6">
        <v>43700</v>
      </c>
      <c r="K3815" s="7">
        <v>43678</v>
      </c>
      <c r="L3815" t="s">
        <v>10</v>
      </c>
    </row>
    <row r="3816" spans="1:12" x14ac:dyDescent="0.3">
      <c r="A3816" t="s">
        <v>3</v>
      </c>
      <c r="B3816" t="s">
        <v>66</v>
      </c>
      <c r="C3816" t="s">
        <v>16</v>
      </c>
      <c r="D3816" t="s">
        <v>27</v>
      </c>
      <c r="E3816">
        <v>4149.9799999999996</v>
      </c>
      <c r="F3816">
        <v>2096.8200000000002</v>
      </c>
      <c r="G3816" t="s">
        <v>84</v>
      </c>
      <c r="H3816">
        <v>1</v>
      </c>
      <c r="I3816">
        <v>4</v>
      </c>
      <c r="J3816" s="6">
        <v>43700</v>
      </c>
      <c r="K3816" s="7">
        <v>43678</v>
      </c>
      <c r="L3816" t="s">
        <v>11</v>
      </c>
    </row>
    <row r="3817" spans="1:12" x14ac:dyDescent="0.3">
      <c r="A3817" t="s">
        <v>5</v>
      </c>
      <c r="B3817" t="s">
        <v>65</v>
      </c>
      <c r="C3817" t="s">
        <v>15</v>
      </c>
      <c r="D3817" t="s">
        <v>27</v>
      </c>
      <c r="E3817">
        <v>4620.99</v>
      </c>
      <c r="F3817">
        <v>826.91</v>
      </c>
      <c r="G3817" t="s">
        <v>84</v>
      </c>
      <c r="H3817">
        <v>1</v>
      </c>
      <c r="I3817">
        <v>10</v>
      </c>
      <c r="J3817" s="6">
        <v>43700</v>
      </c>
      <c r="K3817" s="7">
        <v>43678</v>
      </c>
      <c r="L3817" t="s">
        <v>12</v>
      </c>
    </row>
    <row r="3818" spans="1:12" x14ac:dyDescent="0.3">
      <c r="A3818" t="s">
        <v>4</v>
      </c>
      <c r="B3818" t="s">
        <v>63</v>
      </c>
      <c r="C3818" t="s">
        <v>15</v>
      </c>
      <c r="D3818" t="s">
        <v>27</v>
      </c>
      <c r="E3818">
        <v>3316.5</v>
      </c>
      <c r="F3818">
        <v>700.15</v>
      </c>
      <c r="G3818" t="s">
        <v>84</v>
      </c>
      <c r="H3818">
        <v>1</v>
      </c>
      <c r="I3818">
        <v>9</v>
      </c>
      <c r="J3818" s="6">
        <v>43700</v>
      </c>
      <c r="K3818" s="7">
        <v>43678</v>
      </c>
      <c r="L3818" t="s">
        <v>10</v>
      </c>
    </row>
    <row r="3819" spans="1:12" x14ac:dyDescent="0.3">
      <c r="A3819" t="s">
        <v>3</v>
      </c>
      <c r="B3819" t="s">
        <v>67</v>
      </c>
      <c r="C3819" t="s">
        <v>16</v>
      </c>
      <c r="D3819" t="s">
        <v>27</v>
      </c>
      <c r="E3819">
        <v>1017.06</v>
      </c>
      <c r="F3819">
        <v>165.82</v>
      </c>
      <c r="G3819" t="s">
        <v>84</v>
      </c>
      <c r="H3819">
        <v>1</v>
      </c>
      <c r="I3819">
        <v>7</v>
      </c>
      <c r="J3819" s="6">
        <v>43700</v>
      </c>
      <c r="K3819" s="7">
        <v>43678</v>
      </c>
      <c r="L3819" t="s">
        <v>13</v>
      </c>
    </row>
    <row r="3820" spans="1:12" x14ac:dyDescent="0.3">
      <c r="A3820" t="s">
        <v>4</v>
      </c>
      <c r="B3820" t="s">
        <v>67</v>
      </c>
      <c r="C3820" t="s">
        <v>15</v>
      </c>
      <c r="D3820" t="s">
        <v>27</v>
      </c>
      <c r="E3820">
        <v>12632.85</v>
      </c>
      <c r="F3820">
        <v>2386.1999999999998</v>
      </c>
      <c r="G3820" t="s">
        <v>84</v>
      </c>
      <c r="H3820">
        <v>1</v>
      </c>
      <c r="I3820">
        <v>8</v>
      </c>
      <c r="J3820" s="6">
        <v>43700</v>
      </c>
      <c r="K3820" s="7">
        <v>43678</v>
      </c>
      <c r="L3820" t="s">
        <v>13</v>
      </c>
    </row>
    <row r="3821" spans="1:12" x14ac:dyDescent="0.3">
      <c r="A3821" t="s">
        <v>4</v>
      </c>
      <c r="B3821" t="s">
        <v>70</v>
      </c>
      <c r="C3821" t="s">
        <v>15</v>
      </c>
      <c r="D3821" t="s">
        <v>27</v>
      </c>
      <c r="E3821">
        <v>6511.39</v>
      </c>
      <c r="F3821">
        <v>1439.35</v>
      </c>
      <c r="G3821" t="s">
        <v>84</v>
      </c>
      <c r="H3821">
        <v>1</v>
      </c>
      <c r="I3821">
        <v>8</v>
      </c>
      <c r="J3821" s="6">
        <v>43701</v>
      </c>
      <c r="K3821" s="7">
        <v>43678</v>
      </c>
      <c r="L3821" t="s">
        <v>9</v>
      </c>
    </row>
    <row r="3822" spans="1:12" x14ac:dyDescent="0.3">
      <c r="A3822" t="s">
        <v>3</v>
      </c>
      <c r="B3822" t="s">
        <v>63</v>
      </c>
      <c r="C3822" t="s">
        <v>16</v>
      </c>
      <c r="D3822" t="s">
        <v>27</v>
      </c>
      <c r="E3822">
        <v>2685.36</v>
      </c>
      <c r="F3822">
        <v>738.48</v>
      </c>
      <c r="G3822" t="s">
        <v>84</v>
      </c>
      <c r="H3822">
        <v>1</v>
      </c>
      <c r="I3822">
        <v>1</v>
      </c>
      <c r="J3822" s="6">
        <v>43701</v>
      </c>
      <c r="K3822" s="7">
        <v>43678</v>
      </c>
      <c r="L3822" t="s">
        <v>10</v>
      </c>
    </row>
    <row r="3823" spans="1:12" x14ac:dyDescent="0.3">
      <c r="A3823" t="s">
        <v>3</v>
      </c>
      <c r="B3823" t="s">
        <v>69</v>
      </c>
      <c r="C3823" t="s">
        <v>16</v>
      </c>
      <c r="D3823" t="s">
        <v>27</v>
      </c>
      <c r="E3823">
        <v>10009.799999999999</v>
      </c>
      <c r="F3823">
        <v>2669.3</v>
      </c>
      <c r="G3823" t="s">
        <v>84</v>
      </c>
      <c r="H3823">
        <v>1</v>
      </c>
      <c r="I3823">
        <v>4</v>
      </c>
      <c r="J3823" s="6">
        <v>43701</v>
      </c>
      <c r="K3823" s="7">
        <v>43678</v>
      </c>
      <c r="L3823" t="s">
        <v>8</v>
      </c>
    </row>
    <row r="3824" spans="1:12" x14ac:dyDescent="0.3">
      <c r="A3824" t="s">
        <v>2</v>
      </c>
      <c r="B3824" t="s">
        <v>63</v>
      </c>
      <c r="C3824" t="s">
        <v>15</v>
      </c>
      <c r="D3824" t="s">
        <v>27</v>
      </c>
      <c r="E3824">
        <v>5354.64</v>
      </c>
      <c r="F3824">
        <v>2736.81</v>
      </c>
      <c r="G3824" t="s">
        <v>84</v>
      </c>
      <c r="H3824">
        <v>1</v>
      </c>
      <c r="I3824">
        <v>8</v>
      </c>
      <c r="J3824" s="6">
        <v>43701</v>
      </c>
      <c r="K3824" s="7">
        <v>43678</v>
      </c>
      <c r="L3824" t="s">
        <v>10</v>
      </c>
    </row>
    <row r="3825" spans="1:12" x14ac:dyDescent="0.3">
      <c r="A3825" t="s">
        <v>2</v>
      </c>
      <c r="B3825" t="s">
        <v>66</v>
      </c>
      <c r="C3825" t="s">
        <v>15</v>
      </c>
      <c r="D3825" t="s">
        <v>27</v>
      </c>
      <c r="E3825">
        <v>8605.48</v>
      </c>
      <c r="F3825">
        <v>4710.3599999999997</v>
      </c>
      <c r="G3825" t="s">
        <v>84</v>
      </c>
      <c r="H3825">
        <v>1</v>
      </c>
      <c r="I3825">
        <v>9</v>
      </c>
      <c r="J3825" s="6">
        <v>43701</v>
      </c>
      <c r="K3825" s="7">
        <v>43678</v>
      </c>
      <c r="L3825" t="s">
        <v>11</v>
      </c>
    </row>
    <row r="3826" spans="1:12" x14ac:dyDescent="0.3">
      <c r="A3826" t="s">
        <v>3</v>
      </c>
      <c r="B3826" t="s">
        <v>66</v>
      </c>
      <c r="C3826" t="s">
        <v>16</v>
      </c>
      <c r="D3826" t="s">
        <v>27</v>
      </c>
      <c r="E3826">
        <v>12831.84</v>
      </c>
      <c r="F3826">
        <v>5537.98</v>
      </c>
      <c r="G3826" t="s">
        <v>84</v>
      </c>
      <c r="H3826">
        <v>1</v>
      </c>
      <c r="I3826">
        <v>1</v>
      </c>
      <c r="J3826" s="6">
        <v>43701</v>
      </c>
      <c r="K3826" s="7">
        <v>43678</v>
      </c>
      <c r="L3826" t="s">
        <v>11</v>
      </c>
    </row>
    <row r="3827" spans="1:12" x14ac:dyDescent="0.3">
      <c r="A3827" t="s">
        <v>4</v>
      </c>
      <c r="B3827" t="s">
        <v>65</v>
      </c>
      <c r="C3827" t="s">
        <v>15</v>
      </c>
      <c r="D3827" t="s">
        <v>27</v>
      </c>
      <c r="E3827">
        <v>18967.7</v>
      </c>
      <c r="F3827">
        <v>9783.35</v>
      </c>
      <c r="G3827" t="s">
        <v>84</v>
      </c>
      <c r="H3827">
        <v>1</v>
      </c>
      <c r="I3827">
        <v>8</v>
      </c>
      <c r="J3827" s="6">
        <v>43701</v>
      </c>
      <c r="K3827" s="7">
        <v>43678</v>
      </c>
      <c r="L3827" t="s">
        <v>12</v>
      </c>
    </row>
    <row r="3828" spans="1:12" x14ac:dyDescent="0.3">
      <c r="A3828" t="s">
        <v>5</v>
      </c>
      <c r="B3828" t="s">
        <v>65</v>
      </c>
      <c r="C3828" t="s">
        <v>16</v>
      </c>
      <c r="D3828" t="s">
        <v>27</v>
      </c>
      <c r="E3828">
        <v>986.57</v>
      </c>
      <c r="F3828">
        <v>342.72</v>
      </c>
      <c r="G3828" t="s">
        <v>84</v>
      </c>
      <c r="H3828">
        <v>1</v>
      </c>
      <c r="I3828">
        <v>5</v>
      </c>
      <c r="J3828" s="6">
        <v>43701</v>
      </c>
      <c r="K3828" s="7">
        <v>43678</v>
      </c>
      <c r="L3828" t="s">
        <v>12</v>
      </c>
    </row>
    <row r="3829" spans="1:12" x14ac:dyDescent="0.3">
      <c r="A3829" t="s">
        <v>4</v>
      </c>
      <c r="B3829" t="s">
        <v>70</v>
      </c>
      <c r="C3829" t="s">
        <v>16</v>
      </c>
      <c r="D3829" t="s">
        <v>27</v>
      </c>
      <c r="E3829">
        <v>4073.6</v>
      </c>
      <c r="F3829">
        <v>900.48</v>
      </c>
      <c r="G3829" t="s">
        <v>84</v>
      </c>
      <c r="H3829">
        <v>1</v>
      </c>
      <c r="I3829">
        <v>5</v>
      </c>
      <c r="J3829" s="6">
        <v>43702</v>
      </c>
      <c r="K3829" s="7">
        <v>43678</v>
      </c>
      <c r="L3829" t="s">
        <v>9</v>
      </c>
    </row>
    <row r="3830" spans="1:12" x14ac:dyDescent="0.3">
      <c r="A3830" t="s">
        <v>5</v>
      </c>
      <c r="B3830" t="s">
        <v>67</v>
      </c>
      <c r="C3830" t="s">
        <v>16</v>
      </c>
      <c r="D3830" t="s">
        <v>27</v>
      </c>
      <c r="E3830">
        <v>42069.3</v>
      </c>
      <c r="F3830">
        <v>21491.89</v>
      </c>
      <c r="G3830" t="s">
        <v>84</v>
      </c>
      <c r="H3830">
        <v>1</v>
      </c>
      <c r="I3830">
        <v>6</v>
      </c>
      <c r="J3830" s="6">
        <v>43702</v>
      </c>
      <c r="K3830" s="7">
        <v>43678</v>
      </c>
      <c r="L3830" t="s">
        <v>13</v>
      </c>
    </row>
    <row r="3831" spans="1:12" x14ac:dyDescent="0.3">
      <c r="A3831" t="s">
        <v>3</v>
      </c>
      <c r="B3831" t="s">
        <v>69</v>
      </c>
      <c r="C3831" t="s">
        <v>16</v>
      </c>
      <c r="D3831" t="s">
        <v>27</v>
      </c>
      <c r="E3831">
        <v>4164.72</v>
      </c>
      <c r="F3831">
        <v>-118.98</v>
      </c>
      <c r="G3831" t="s">
        <v>84</v>
      </c>
      <c r="H3831">
        <v>1</v>
      </c>
      <c r="I3831">
        <v>6</v>
      </c>
      <c r="J3831" s="6">
        <v>43702</v>
      </c>
      <c r="K3831" s="7">
        <v>43678</v>
      </c>
      <c r="L3831" t="s">
        <v>8</v>
      </c>
    </row>
    <row r="3832" spans="1:12" x14ac:dyDescent="0.3">
      <c r="A3832" t="s">
        <v>3</v>
      </c>
      <c r="B3832" t="s">
        <v>66</v>
      </c>
      <c r="C3832" t="s">
        <v>16</v>
      </c>
      <c r="D3832" t="s">
        <v>27</v>
      </c>
      <c r="E3832">
        <v>7281.56</v>
      </c>
      <c r="F3832">
        <v>3219.2</v>
      </c>
      <c r="G3832" t="s">
        <v>84</v>
      </c>
      <c r="H3832">
        <v>1</v>
      </c>
      <c r="I3832">
        <v>2</v>
      </c>
      <c r="J3832" s="6">
        <v>43702</v>
      </c>
      <c r="K3832" s="7">
        <v>43678</v>
      </c>
      <c r="L3832" t="s">
        <v>11</v>
      </c>
    </row>
    <row r="3833" spans="1:12" x14ac:dyDescent="0.3">
      <c r="A3833" t="s">
        <v>2</v>
      </c>
      <c r="B3833" t="s">
        <v>65</v>
      </c>
      <c r="C3833" t="s">
        <v>16</v>
      </c>
      <c r="D3833" t="s">
        <v>27</v>
      </c>
      <c r="E3833">
        <v>25241.58</v>
      </c>
      <c r="F3833">
        <v>13443.85</v>
      </c>
      <c r="G3833" t="s">
        <v>84</v>
      </c>
      <c r="H3833">
        <v>1</v>
      </c>
      <c r="I3833">
        <v>4</v>
      </c>
      <c r="J3833" s="6">
        <v>43702</v>
      </c>
      <c r="K3833" s="7">
        <v>43678</v>
      </c>
      <c r="L3833" t="s">
        <v>12</v>
      </c>
    </row>
    <row r="3834" spans="1:12" x14ac:dyDescent="0.3">
      <c r="A3834" t="s">
        <v>3</v>
      </c>
      <c r="B3834" t="s">
        <v>66</v>
      </c>
      <c r="C3834" t="s">
        <v>15</v>
      </c>
      <c r="D3834" t="s">
        <v>27</v>
      </c>
      <c r="E3834">
        <v>45200.88</v>
      </c>
      <c r="F3834">
        <v>24107.119999999999</v>
      </c>
      <c r="G3834" t="s">
        <v>84</v>
      </c>
      <c r="H3834">
        <v>1</v>
      </c>
      <c r="I3834">
        <v>9</v>
      </c>
      <c r="J3834" s="6">
        <v>43702</v>
      </c>
      <c r="K3834" s="7">
        <v>43678</v>
      </c>
      <c r="L3834" t="s">
        <v>11</v>
      </c>
    </row>
    <row r="3835" spans="1:12" x14ac:dyDescent="0.3">
      <c r="A3835" t="s">
        <v>5</v>
      </c>
      <c r="B3835" t="s">
        <v>70</v>
      </c>
      <c r="C3835" t="s">
        <v>15</v>
      </c>
      <c r="D3835" t="s">
        <v>27</v>
      </c>
      <c r="E3835">
        <v>980.21</v>
      </c>
      <c r="F3835">
        <v>392.08</v>
      </c>
      <c r="G3835" t="s">
        <v>84</v>
      </c>
      <c r="H3835">
        <v>1</v>
      </c>
      <c r="I3835">
        <v>8</v>
      </c>
      <c r="J3835" s="6">
        <v>43702</v>
      </c>
      <c r="K3835" s="7">
        <v>43678</v>
      </c>
      <c r="L3835" t="s">
        <v>9</v>
      </c>
    </row>
    <row r="3836" spans="1:12" x14ac:dyDescent="0.3">
      <c r="A3836" t="s">
        <v>3</v>
      </c>
      <c r="B3836" t="s">
        <v>70</v>
      </c>
      <c r="C3836" t="s">
        <v>16</v>
      </c>
      <c r="D3836" t="s">
        <v>27</v>
      </c>
      <c r="E3836">
        <v>4430.71</v>
      </c>
      <c r="F3836">
        <v>156.37</v>
      </c>
      <c r="G3836" t="s">
        <v>84</v>
      </c>
      <c r="H3836">
        <v>1</v>
      </c>
      <c r="I3836">
        <v>3</v>
      </c>
      <c r="J3836" s="6">
        <v>43702</v>
      </c>
      <c r="K3836" s="7">
        <v>43678</v>
      </c>
      <c r="L3836" t="s">
        <v>9</v>
      </c>
    </row>
    <row r="3837" spans="1:12" x14ac:dyDescent="0.3">
      <c r="A3837" t="s">
        <v>2</v>
      </c>
      <c r="B3837" t="s">
        <v>69</v>
      </c>
      <c r="C3837" t="s">
        <v>16</v>
      </c>
      <c r="D3837" t="s">
        <v>27</v>
      </c>
      <c r="E3837">
        <v>3806.27</v>
      </c>
      <c r="F3837">
        <v>1242.05</v>
      </c>
      <c r="G3837" t="s">
        <v>84</v>
      </c>
      <c r="H3837">
        <v>1</v>
      </c>
      <c r="I3837">
        <v>4</v>
      </c>
      <c r="J3837" s="6">
        <v>43702</v>
      </c>
      <c r="K3837" s="7">
        <v>43678</v>
      </c>
      <c r="L3837" t="s">
        <v>8</v>
      </c>
    </row>
    <row r="3838" spans="1:12" x14ac:dyDescent="0.3">
      <c r="A3838" t="s">
        <v>5</v>
      </c>
      <c r="B3838" t="s">
        <v>66</v>
      </c>
      <c r="C3838" t="s">
        <v>16</v>
      </c>
      <c r="D3838" t="s">
        <v>27</v>
      </c>
      <c r="E3838">
        <v>23805.1</v>
      </c>
      <c r="F3838">
        <v>12322.65</v>
      </c>
      <c r="G3838" t="s">
        <v>84</v>
      </c>
      <c r="H3838">
        <v>1</v>
      </c>
      <c r="I3838">
        <v>3</v>
      </c>
      <c r="J3838" s="6">
        <v>43702</v>
      </c>
      <c r="K3838" s="7">
        <v>43678</v>
      </c>
      <c r="L3838" t="s">
        <v>11</v>
      </c>
    </row>
    <row r="3839" spans="1:12" x14ac:dyDescent="0.3">
      <c r="A3839" t="s">
        <v>3</v>
      </c>
      <c r="B3839" t="s">
        <v>63</v>
      </c>
      <c r="C3839" t="s">
        <v>16</v>
      </c>
      <c r="D3839" t="s">
        <v>27</v>
      </c>
      <c r="E3839">
        <v>2147.0100000000002</v>
      </c>
      <c r="F3839">
        <v>353.62</v>
      </c>
      <c r="G3839" t="s">
        <v>84</v>
      </c>
      <c r="H3839">
        <v>1</v>
      </c>
      <c r="I3839">
        <v>5</v>
      </c>
      <c r="J3839" s="6">
        <v>43703</v>
      </c>
      <c r="K3839" s="7">
        <v>43678</v>
      </c>
      <c r="L3839" t="s">
        <v>10</v>
      </c>
    </row>
    <row r="3840" spans="1:12" x14ac:dyDescent="0.3">
      <c r="A3840" t="s">
        <v>5</v>
      </c>
      <c r="B3840" t="s">
        <v>66</v>
      </c>
      <c r="C3840" t="s">
        <v>16</v>
      </c>
      <c r="D3840" t="s">
        <v>27</v>
      </c>
      <c r="E3840">
        <v>4379.12</v>
      </c>
      <c r="F3840">
        <v>1198.5</v>
      </c>
      <c r="G3840" t="s">
        <v>84</v>
      </c>
      <c r="H3840">
        <v>1</v>
      </c>
      <c r="I3840">
        <v>7</v>
      </c>
      <c r="J3840" s="6">
        <v>43703</v>
      </c>
      <c r="K3840" s="7">
        <v>43678</v>
      </c>
      <c r="L3840" t="s">
        <v>11</v>
      </c>
    </row>
    <row r="3841" spans="1:12" x14ac:dyDescent="0.3">
      <c r="A3841" t="s">
        <v>3</v>
      </c>
      <c r="B3841" t="s">
        <v>67</v>
      </c>
      <c r="C3841" t="s">
        <v>16</v>
      </c>
      <c r="D3841" t="s">
        <v>27</v>
      </c>
      <c r="E3841">
        <v>11959.5</v>
      </c>
      <c r="F3841">
        <v>1829.1</v>
      </c>
      <c r="G3841" t="s">
        <v>84</v>
      </c>
      <c r="H3841">
        <v>1</v>
      </c>
      <c r="I3841">
        <v>4</v>
      </c>
      <c r="J3841" s="6">
        <v>43703</v>
      </c>
      <c r="K3841" s="7">
        <v>43678</v>
      </c>
      <c r="L3841" t="s">
        <v>13</v>
      </c>
    </row>
    <row r="3842" spans="1:12" x14ac:dyDescent="0.3">
      <c r="A3842" t="s">
        <v>5</v>
      </c>
      <c r="B3842" t="s">
        <v>63</v>
      </c>
      <c r="C3842" t="s">
        <v>15</v>
      </c>
      <c r="D3842" t="s">
        <v>27</v>
      </c>
      <c r="E3842">
        <v>1055.25</v>
      </c>
      <c r="F3842">
        <v>281.39999999999998</v>
      </c>
      <c r="G3842" t="s">
        <v>84</v>
      </c>
      <c r="H3842">
        <v>1</v>
      </c>
      <c r="I3842">
        <v>8</v>
      </c>
      <c r="J3842" s="6">
        <v>43703</v>
      </c>
      <c r="K3842" s="7">
        <v>43678</v>
      </c>
      <c r="L3842" t="s">
        <v>10</v>
      </c>
    </row>
    <row r="3843" spans="1:12" x14ac:dyDescent="0.3">
      <c r="A3843" t="s">
        <v>4</v>
      </c>
      <c r="B3843" t="s">
        <v>63</v>
      </c>
      <c r="C3843" t="s">
        <v>15</v>
      </c>
      <c r="D3843" t="s">
        <v>27</v>
      </c>
      <c r="E3843">
        <v>6819.93</v>
      </c>
      <c r="F3843">
        <v>3788.85</v>
      </c>
      <c r="G3843" t="s">
        <v>84</v>
      </c>
      <c r="H3843">
        <v>1</v>
      </c>
      <c r="I3843">
        <v>9</v>
      </c>
      <c r="J3843" s="6">
        <v>43703</v>
      </c>
      <c r="K3843" s="7">
        <v>43678</v>
      </c>
      <c r="L3843" t="s">
        <v>10</v>
      </c>
    </row>
    <row r="3844" spans="1:12" x14ac:dyDescent="0.3">
      <c r="A3844" t="s">
        <v>3</v>
      </c>
      <c r="B3844" t="s">
        <v>69</v>
      </c>
      <c r="C3844" t="s">
        <v>15</v>
      </c>
      <c r="D3844" t="s">
        <v>27</v>
      </c>
      <c r="E3844">
        <v>1097.19</v>
      </c>
      <c r="F3844">
        <v>596.29999999999995</v>
      </c>
      <c r="G3844" t="s">
        <v>84</v>
      </c>
      <c r="H3844">
        <v>1</v>
      </c>
      <c r="I3844">
        <v>10</v>
      </c>
      <c r="J3844" s="6">
        <v>43704</v>
      </c>
      <c r="K3844" s="7">
        <v>43678</v>
      </c>
      <c r="L3844" t="s">
        <v>8</v>
      </c>
    </row>
    <row r="3845" spans="1:12" x14ac:dyDescent="0.3">
      <c r="A3845" t="s">
        <v>3</v>
      </c>
      <c r="B3845" t="s">
        <v>67</v>
      </c>
      <c r="C3845" t="s">
        <v>16</v>
      </c>
      <c r="D3845" t="s">
        <v>27</v>
      </c>
      <c r="E3845">
        <v>241.2</v>
      </c>
      <c r="F3845">
        <v>69.680000000000007</v>
      </c>
      <c r="G3845" t="s">
        <v>84</v>
      </c>
      <c r="H3845">
        <v>1</v>
      </c>
      <c r="I3845">
        <v>7</v>
      </c>
      <c r="J3845" s="6">
        <v>43704</v>
      </c>
      <c r="K3845" s="7">
        <v>43678</v>
      </c>
      <c r="L3845" t="s">
        <v>13</v>
      </c>
    </row>
    <row r="3846" spans="1:12" x14ac:dyDescent="0.3">
      <c r="A3846" t="s">
        <v>4</v>
      </c>
      <c r="B3846" t="s">
        <v>65</v>
      </c>
      <c r="C3846" t="s">
        <v>16</v>
      </c>
      <c r="D3846" t="s">
        <v>27</v>
      </c>
      <c r="E3846">
        <v>3849.82</v>
      </c>
      <c r="F3846">
        <v>1404.06</v>
      </c>
      <c r="G3846" t="s">
        <v>84</v>
      </c>
      <c r="H3846">
        <v>1</v>
      </c>
      <c r="I3846">
        <v>5</v>
      </c>
      <c r="J3846" s="6">
        <v>43704</v>
      </c>
      <c r="K3846" s="7">
        <v>43678</v>
      </c>
      <c r="L3846" t="s">
        <v>12</v>
      </c>
    </row>
    <row r="3847" spans="1:12" x14ac:dyDescent="0.3">
      <c r="A3847" t="s">
        <v>3</v>
      </c>
      <c r="B3847" t="s">
        <v>66</v>
      </c>
      <c r="C3847" t="s">
        <v>16</v>
      </c>
      <c r="D3847" t="s">
        <v>27</v>
      </c>
      <c r="E3847">
        <v>8140.5</v>
      </c>
      <c r="F3847">
        <v>2261.25</v>
      </c>
      <c r="G3847" t="s">
        <v>84</v>
      </c>
      <c r="H3847">
        <v>1</v>
      </c>
      <c r="I3847">
        <v>5</v>
      </c>
      <c r="J3847" s="6">
        <v>43704</v>
      </c>
      <c r="K3847" s="7">
        <v>43678</v>
      </c>
      <c r="L3847" t="s">
        <v>11</v>
      </c>
    </row>
    <row r="3848" spans="1:12" x14ac:dyDescent="0.3">
      <c r="A3848" t="s">
        <v>4</v>
      </c>
      <c r="B3848" t="s">
        <v>63</v>
      </c>
      <c r="C3848" t="s">
        <v>16</v>
      </c>
      <c r="D3848" t="s">
        <v>27</v>
      </c>
      <c r="E3848">
        <v>2058.7800000000002</v>
      </c>
      <c r="F3848">
        <v>716.1</v>
      </c>
      <c r="G3848" t="s">
        <v>84</v>
      </c>
      <c r="H3848">
        <v>1</v>
      </c>
      <c r="I3848">
        <v>7</v>
      </c>
      <c r="J3848" s="6">
        <v>43704</v>
      </c>
      <c r="K3848" s="7">
        <v>43678</v>
      </c>
      <c r="L3848" t="s">
        <v>10</v>
      </c>
    </row>
    <row r="3849" spans="1:12" x14ac:dyDescent="0.3">
      <c r="A3849" t="s">
        <v>3</v>
      </c>
      <c r="B3849" t="s">
        <v>66</v>
      </c>
      <c r="C3849" t="s">
        <v>15</v>
      </c>
      <c r="D3849" t="s">
        <v>27</v>
      </c>
      <c r="E3849">
        <v>3895.38</v>
      </c>
      <c r="F3849">
        <v>1107.0999999999999</v>
      </c>
      <c r="G3849" t="s">
        <v>84</v>
      </c>
      <c r="H3849">
        <v>1</v>
      </c>
      <c r="I3849">
        <v>9</v>
      </c>
      <c r="J3849" s="6">
        <v>43704</v>
      </c>
      <c r="K3849" s="7">
        <v>43678</v>
      </c>
      <c r="L3849" t="s">
        <v>11</v>
      </c>
    </row>
    <row r="3850" spans="1:12" x14ac:dyDescent="0.3">
      <c r="A3850" t="s">
        <v>3</v>
      </c>
      <c r="B3850" t="s">
        <v>67</v>
      </c>
      <c r="C3850" t="s">
        <v>16</v>
      </c>
      <c r="D3850" t="s">
        <v>27</v>
      </c>
      <c r="E3850">
        <v>17049.62</v>
      </c>
      <c r="F3850">
        <v>4633.04</v>
      </c>
      <c r="G3850" t="s">
        <v>84</v>
      </c>
      <c r="H3850">
        <v>1</v>
      </c>
      <c r="I3850">
        <v>3</v>
      </c>
      <c r="J3850" s="6">
        <v>43705</v>
      </c>
      <c r="K3850" s="7">
        <v>43678</v>
      </c>
      <c r="L3850" t="s">
        <v>13</v>
      </c>
    </row>
    <row r="3851" spans="1:12" x14ac:dyDescent="0.3">
      <c r="A3851" t="s">
        <v>2</v>
      </c>
      <c r="B3851" t="s">
        <v>67</v>
      </c>
      <c r="C3851" t="s">
        <v>16</v>
      </c>
      <c r="D3851" t="s">
        <v>27</v>
      </c>
      <c r="E3851">
        <v>3599.78</v>
      </c>
      <c r="F3851">
        <v>1486.86</v>
      </c>
      <c r="G3851" t="s">
        <v>84</v>
      </c>
      <c r="H3851">
        <v>1</v>
      </c>
      <c r="I3851">
        <v>4</v>
      </c>
      <c r="J3851" s="6">
        <v>43705</v>
      </c>
      <c r="K3851" s="7">
        <v>43678</v>
      </c>
      <c r="L3851" t="s">
        <v>13</v>
      </c>
    </row>
    <row r="3852" spans="1:12" x14ac:dyDescent="0.3">
      <c r="A3852" t="s">
        <v>4</v>
      </c>
      <c r="B3852" t="s">
        <v>70</v>
      </c>
      <c r="C3852" t="s">
        <v>16</v>
      </c>
      <c r="D3852" t="s">
        <v>27</v>
      </c>
      <c r="E3852">
        <v>1110.52</v>
      </c>
      <c r="F3852">
        <v>222.12</v>
      </c>
      <c r="G3852" t="s">
        <v>84</v>
      </c>
      <c r="H3852">
        <v>1</v>
      </c>
      <c r="I3852">
        <v>3</v>
      </c>
      <c r="J3852" s="6">
        <v>43705</v>
      </c>
      <c r="K3852" s="7">
        <v>43678</v>
      </c>
      <c r="L3852" t="s">
        <v>9</v>
      </c>
    </row>
    <row r="3853" spans="1:12" x14ac:dyDescent="0.3">
      <c r="A3853" t="s">
        <v>2</v>
      </c>
      <c r="B3853" t="s">
        <v>70</v>
      </c>
      <c r="C3853" t="s">
        <v>16</v>
      </c>
      <c r="D3853" t="s">
        <v>27</v>
      </c>
      <c r="E3853">
        <v>2202.29</v>
      </c>
      <c r="F3853">
        <v>1205.47</v>
      </c>
      <c r="G3853" t="s">
        <v>84</v>
      </c>
      <c r="H3853">
        <v>1</v>
      </c>
      <c r="I3853">
        <v>7</v>
      </c>
      <c r="J3853" s="6">
        <v>43705</v>
      </c>
      <c r="K3853" s="7">
        <v>43678</v>
      </c>
      <c r="L3853" t="s">
        <v>9</v>
      </c>
    </row>
    <row r="3854" spans="1:12" x14ac:dyDescent="0.3">
      <c r="A3854" t="s">
        <v>4</v>
      </c>
      <c r="B3854" t="s">
        <v>66</v>
      </c>
      <c r="C3854" t="s">
        <v>16</v>
      </c>
      <c r="D3854" t="s">
        <v>27</v>
      </c>
      <c r="E3854">
        <v>44622</v>
      </c>
      <c r="F3854">
        <v>15865.6</v>
      </c>
      <c r="G3854" t="s">
        <v>84</v>
      </c>
      <c r="H3854">
        <v>1</v>
      </c>
      <c r="I3854">
        <v>1</v>
      </c>
      <c r="J3854" s="6">
        <v>43705</v>
      </c>
      <c r="K3854" s="7">
        <v>43678</v>
      </c>
      <c r="L3854" t="s">
        <v>11</v>
      </c>
    </row>
    <row r="3855" spans="1:12" x14ac:dyDescent="0.3">
      <c r="A3855" t="s">
        <v>4</v>
      </c>
      <c r="B3855" t="s">
        <v>66</v>
      </c>
      <c r="C3855" t="s">
        <v>16</v>
      </c>
      <c r="D3855" t="s">
        <v>27</v>
      </c>
      <c r="E3855">
        <v>13394.64</v>
      </c>
      <c r="F3855">
        <v>3683.52</v>
      </c>
      <c r="G3855" t="s">
        <v>84</v>
      </c>
      <c r="H3855">
        <v>1</v>
      </c>
      <c r="I3855">
        <v>6</v>
      </c>
      <c r="J3855" s="6">
        <v>43705</v>
      </c>
      <c r="K3855" s="7">
        <v>43678</v>
      </c>
      <c r="L3855" t="s">
        <v>11</v>
      </c>
    </row>
    <row r="3856" spans="1:12" x14ac:dyDescent="0.3">
      <c r="A3856" t="s">
        <v>4</v>
      </c>
      <c r="B3856" t="s">
        <v>70</v>
      </c>
      <c r="C3856" t="s">
        <v>16</v>
      </c>
      <c r="D3856" t="s">
        <v>27</v>
      </c>
      <c r="E3856">
        <v>946.71</v>
      </c>
      <c r="F3856">
        <v>84.15</v>
      </c>
      <c r="G3856" t="s">
        <v>84</v>
      </c>
      <c r="H3856">
        <v>1</v>
      </c>
      <c r="I3856">
        <v>7</v>
      </c>
      <c r="J3856" s="6">
        <v>43705</v>
      </c>
      <c r="K3856" s="7">
        <v>43678</v>
      </c>
      <c r="L3856" t="s">
        <v>9</v>
      </c>
    </row>
    <row r="3857" spans="1:12" x14ac:dyDescent="0.3">
      <c r="A3857" t="s">
        <v>3</v>
      </c>
      <c r="B3857" t="s">
        <v>63</v>
      </c>
      <c r="C3857" t="s">
        <v>16</v>
      </c>
      <c r="D3857" t="s">
        <v>27</v>
      </c>
      <c r="E3857">
        <v>1260.27</v>
      </c>
      <c r="F3857">
        <v>437.79</v>
      </c>
      <c r="G3857" t="s">
        <v>84</v>
      </c>
      <c r="H3857">
        <v>1</v>
      </c>
      <c r="I3857">
        <v>4</v>
      </c>
      <c r="J3857" s="6">
        <v>43705</v>
      </c>
      <c r="K3857" s="7">
        <v>43678</v>
      </c>
      <c r="L3857" t="s">
        <v>10</v>
      </c>
    </row>
    <row r="3858" spans="1:12" x14ac:dyDescent="0.3">
      <c r="A3858" t="s">
        <v>2</v>
      </c>
      <c r="B3858" t="s">
        <v>63</v>
      </c>
      <c r="C3858" t="s">
        <v>15</v>
      </c>
      <c r="D3858" t="s">
        <v>27</v>
      </c>
      <c r="E3858">
        <v>11056.01</v>
      </c>
      <c r="F3858">
        <v>3956.9</v>
      </c>
      <c r="G3858" t="s">
        <v>84</v>
      </c>
      <c r="H3858">
        <v>1</v>
      </c>
      <c r="I3858">
        <v>9</v>
      </c>
      <c r="J3858" s="6">
        <v>43705</v>
      </c>
      <c r="K3858" s="7">
        <v>43678</v>
      </c>
      <c r="L3858" t="s">
        <v>10</v>
      </c>
    </row>
    <row r="3859" spans="1:12" x14ac:dyDescent="0.3">
      <c r="A3859" t="s">
        <v>3</v>
      </c>
      <c r="B3859" t="s">
        <v>63</v>
      </c>
      <c r="C3859" t="s">
        <v>16</v>
      </c>
      <c r="D3859" t="s">
        <v>27</v>
      </c>
      <c r="E3859">
        <v>7745.2</v>
      </c>
      <c r="F3859">
        <v>911.2</v>
      </c>
      <c r="G3859" t="s">
        <v>84</v>
      </c>
      <c r="H3859">
        <v>1</v>
      </c>
      <c r="I3859">
        <v>1</v>
      </c>
      <c r="J3859" s="6">
        <v>43705</v>
      </c>
      <c r="K3859" s="7">
        <v>43678</v>
      </c>
      <c r="L3859" t="s">
        <v>10</v>
      </c>
    </row>
    <row r="3860" spans="1:12" x14ac:dyDescent="0.3">
      <c r="A3860" t="s">
        <v>2</v>
      </c>
      <c r="B3860" t="s">
        <v>66</v>
      </c>
      <c r="C3860" t="s">
        <v>15</v>
      </c>
      <c r="D3860" t="s">
        <v>27</v>
      </c>
      <c r="E3860">
        <v>4455.5</v>
      </c>
      <c r="F3860">
        <v>1500.8</v>
      </c>
      <c r="G3860" t="s">
        <v>84</v>
      </c>
      <c r="H3860">
        <v>1</v>
      </c>
      <c r="I3860">
        <v>9</v>
      </c>
      <c r="J3860" s="6">
        <v>43705</v>
      </c>
      <c r="K3860" s="7">
        <v>43678</v>
      </c>
      <c r="L3860" t="s">
        <v>11</v>
      </c>
    </row>
    <row r="3861" spans="1:12" x14ac:dyDescent="0.3">
      <c r="A3861" t="s">
        <v>4</v>
      </c>
      <c r="B3861" t="s">
        <v>63</v>
      </c>
      <c r="C3861" t="s">
        <v>16</v>
      </c>
      <c r="D3861" t="s">
        <v>27</v>
      </c>
      <c r="E3861">
        <v>160.80000000000001</v>
      </c>
      <c r="F3861">
        <v>-6.03</v>
      </c>
      <c r="G3861" t="s">
        <v>84</v>
      </c>
      <c r="H3861">
        <v>1</v>
      </c>
      <c r="I3861">
        <v>5</v>
      </c>
      <c r="J3861" s="6">
        <v>43706</v>
      </c>
      <c r="K3861" s="7">
        <v>43678</v>
      </c>
      <c r="L3861" t="s">
        <v>10</v>
      </c>
    </row>
    <row r="3862" spans="1:12" x14ac:dyDescent="0.3">
      <c r="A3862" t="s">
        <v>4</v>
      </c>
      <c r="B3862" t="s">
        <v>70</v>
      </c>
      <c r="C3862" t="s">
        <v>15</v>
      </c>
      <c r="D3862" t="s">
        <v>27</v>
      </c>
      <c r="E3862">
        <v>6509.18</v>
      </c>
      <c r="F3862">
        <v>1627.3</v>
      </c>
      <c r="G3862" t="s">
        <v>84</v>
      </c>
      <c r="H3862">
        <v>1</v>
      </c>
      <c r="I3862">
        <v>10</v>
      </c>
      <c r="J3862" s="6">
        <v>43706</v>
      </c>
      <c r="K3862" s="7">
        <v>43678</v>
      </c>
      <c r="L3862" t="s">
        <v>9</v>
      </c>
    </row>
    <row r="3863" spans="1:12" x14ac:dyDescent="0.3">
      <c r="A3863" t="s">
        <v>2</v>
      </c>
      <c r="B3863" t="s">
        <v>69</v>
      </c>
      <c r="C3863" t="s">
        <v>16</v>
      </c>
      <c r="D3863" t="s">
        <v>27</v>
      </c>
      <c r="E3863">
        <v>6174.72</v>
      </c>
      <c r="F3863">
        <v>823.28</v>
      </c>
      <c r="G3863" t="s">
        <v>84</v>
      </c>
      <c r="H3863">
        <v>1</v>
      </c>
      <c r="I3863">
        <v>2</v>
      </c>
      <c r="J3863" s="6">
        <v>43706</v>
      </c>
      <c r="K3863" s="7">
        <v>43678</v>
      </c>
      <c r="L3863" t="s">
        <v>8</v>
      </c>
    </row>
    <row r="3864" spans="1:12" x14ac:dyDescent="0.3">
      <c r="A3864" t="s">
        <v>2</v>
      </c>
      <c r="B3864" t="s">
        <v>69</v>
      </c>
      <c r="C3864" t="s">
        <v>15</v>
      </c>
      <c r="D3864" t="s">
        <v>27</v>
      </c>
      <c r="E3864">
        <v>1088.4100000000001</v>
      </c>
      <c r="F3864">
        <v>194.76</v>
      </c>
      <c r="G3864" t="s">
        <v>84</v>
      </c>
      <c r="H3864">
        <v>1</v>
      </c>
      <c r="I3864">
        <v>9</v>
      </c>
      <c r="J3864" s="6">
        <v>43706</v>
      </c>
      <c r="K3864" s="7">
        <v>43678</v>
      </c>
      <c r="L3864" t="s">
        <v>8</v>
      </c>
    </row>
    <row r="3865" spans="1:12" x14ac:dyDescent="0.3">
      <c r="A3865" t="s">
        <v>3</v>
      </c>
      <c r="B3865" t="s">
        <v>63</v>
      </c>
      <c r="C3865" t="s">
        <v>16</v>
      </c>
      <c r="D3865" t="s">
        <v>27</v>
      </c>
      <c r="E3865">
        <v>18681.27</v>
      </c>
      <c r="F3865">
        <v>4719.47</v>
      </c>
      <c r="G3865" t="s">
        <v>84</v>
      </c>
      <c r="H3865">
        <v>1</v>
      </c>
      <c r="I3865">
        <v>4</v>
      </c>
      <c r="J3865" s="6">
        <v>43707</v>
      </c>
      <c r="K3865" s="7">
        <v>43678</v>
      </c>
      <c r="L3865" t="s">
        <v>10</v>
      </c>
    </row>
    <row r="3866" spans="1:12" x14ac:dyDescent="0.3">
      <c r="A3866" t="s">
        <v>3</v>
      </c>
      <c r="B3866" t="s">
        <v>67</v>
      </c>
      <c r="C3866" t="s">
        <v>16</v>
      </c>
      <c r="D3866" t="s">
        <v>27</v>
      </c>
      <c r="E3866">
        <v>2391.63</v>
      </c>
      <c r="F3866">
        <v>675.89</v>
      </c>
      <c r="G3866" t="s">
        <v>84</v>
      </c>
      <c r="H3866">
        <v>1</v>
      </c>
      <c r="I3866">
        <v>5</v>
      </c>
      <c r="J3866" s="6">
        <v>43707</v>
      </c>
      <c r="K3866" s="7">
        <v>43678</v>
      </c>
      <c r="L3866" t="s">
        <v>13</v>
      </c>
    </row>
    <row r="3867" spans="1:12" x14ac:dyDescent="0.3">
      <c r="A3867" t="s">
        <v>2</v>
      </c>
      <c r="B3867" t="s">
        <v>63</v>
      </c>
      <c r="C3867" t="s">
        <v>16</v>
      </c>
      <c r="D3867" t="s">
        <v>27</v>
      </c>
      <c r="E3867">
        <v>35763.53</v>
      </c>
      <c r="F3867">
        <v>7774.67</v>
      </c>
      <c r="G3867" t="s">
        <v>84</v>
      </c>
      <c r="H3867">
        <v>1</v>
      </c>
      <c r="I3867">
        <v>7</v>
      </c>
      <c r="J3867" s="6">
        <v>43707</v>
      </c>
      <c r="K3867" s="7">
        <v>43678</v>
      </c>
      <c r="L3867" t="s">
        <v>10</v>
      </c>
    </row>
    <row r="3868" spans="1:12" x14ac:dyDescent="0.3">
      <c r="A3868" t="s">
        <v>3</v>
      </c>
      <c r="B3868" t="s">
        <v>66</v>
      </c>
      <c r="C3868" t="s">
        <v>15</v>
      </c>
      <c r="D3868" t="s">
        <v>27</v>
      </c>
      <c r="E3868">
        <v>4733.95</v>
      </c>
      <c r="F3868">
        <v>1800.97</v>
      </c>
      <c r="G3868" t="s">
        <v>84</v>
      </c>
      <c r="H3868">
        <v>1</v>
      </c>
      <c r="I3868">
        <v>10</v>
      </c>
      <c r="J3868" s="6">
        <v>43707</v>
      </c>
      <c r="K3868" s="7">
        <v>43678</v>
      </c>
      <c r="L3868" t="s">
        <v>11</v>
      </c>
    </row>
    <row r="3869" spans="1:12" x14ac:dyDescent="0.3">
      <c r="A3869" t="s">
        <v>3</v>
      </c>
      <c r="B3869" t="s">
        <v>65</v>
      </c>
      <c r="C3869" t="s">
        <v>16</v>
      </c>
      <c r="D3869" t="s">
        <v>27</v>
      </c>
      <c r="E3869">
        <v>6186.78</v>
      </c>
      <c r="F3869">
        <v>1432.73</v>
      </c>
      <c r="G3869" t="s">
        <v>84</v>
      </c>
      <c r="H3869">
        <v>1</v>
      </c>
      <c r="I3869">
        <v>6</v>
      </c>
      <c r="J3869" s="6">
        <v>43707</v>
      </c>
      <c r="K3869" s="7">
        <v>43678</v>
      </c>
      <c r="L3869" t="s">
        <v>12</v>
      </c>
    </row>
    <row r="3870" spans="1:12" x14ac:dyDescent="0.3">
      <c r="A3870" t="s">
        <v>3</v>
      </c>
      <c r="B3870" t="s">
        <v>63</v>
      </c>
      <c r="C3870" t="s">
        <v>16</v>
      </c>
      <c r="D3870" t="s">
        <v>27</v>
      </c>
      <c r="E3870">
        <v>5695.54</v>
      </c>
      <c r="F3870">
        <v>1485.81</v>
      </c>
      <c r="G3870" t="s">
        <v>84</v>
      </c>
      <c r="H3870">
        <v>1</v>
      </c>
      <c r="I3870">
        <v>2</v>
      </c>
      <c r="J3870" s="6">
        <v>43707</v>
      </c>
      <c r="K3870" s="7">
        <v>43678</v>
      </c>
      <c r="L3870" t="s">
        <v>10</v>
      </c>
    </row>
    <row r="3871" spans="1:12" x14ac:dyDescent="0.3">
      <c r="A3871" t="s">
        <v>4</v>
      </c>
      <c r="B3871" t="s">
        <v>63</v>
      </c>
      <c r="C3871" t="s">
        <v>15</v>
      </c>
      <c r="D3871" t="s">
        <v>27</v>
      </c>
      <c r="E3871">
        <v>924.6</v>
      </c>
      <c r="F3871">
        <v>311.55</v>
      </c>
      <c r="G3871" t="s">
        <v>84</v>
      </c>
      <c r="H3871">
        <v>1</v>
      </c>
      <c r="I3871">
        <v>9</v>
      </c>
      <c r="J3871" s="6">
        <v>43707</v>
      </c>
      <c r="K3871" s="7">
        <v>43678</v>
      </c>
      <c r="L3871" t="s">
        <v>10</v>
      </c>
    </row>
    <row r="3872" spans="1:12" x14ac:dyDescent="0.3">
      <c r="A3872" t="s">
        <v>3</v>
      </c>
      <c r="B3872" t="s">
        <v>69</v>
      </c>
      <c r="C3872" t="s">
        <v>16</v>
      </c>
      <c r="D3872" t="s">
        <v>27</v>
      </c>
      <c r="E3872">
        <v>992.94</v>
      </c>
      <c r="F3872">
        <v>188.16</v>
      </c>
      <c r="G3872" t="s">
        <v>84</v>
      </c>
      <c r="H3872">
        <v>1</v>
      </c>
      <c r="I3872">
        <v>4</v>
      </c>
      <c r="J3872" s="6">
        <v>43707</v>
      </c>
      <c r="K3872" s="7">
        <v>43678</v>
      </c>
      <c r="L3872" t="s">
        <v>8</v>
      </c>
    </row>
    <row r="3873" spans="1:12" x14ac:dyDescent="0.3">
      <c r="A3873" t="s">
        <v>4</v>
      </c>
      <c r="B3873" t="s">
        <v>65</v>
      </c>
      <c r="C3873" t="s">
        <v>16</v>
      </c>
      <c r="D3873" t="s">
        <v>27</v>
      </c>
      <c r="E3873">
        <v>3015</v>
      </c>
      <c r="F3873">
        <v>-703.5</v>
      </c>
      <c r="G3873" t="s">
        <v>84</v>
      </c>
      <c r="H3873">
        <v>1</v>
      </c>
      <c r="I3873">
        <v>6</v>
      </c>
      <c r="J3873" s="6">
        <v>43707</v>
      </c>
      <c r="K3873" s="7">
        <v>43678</v>
      </c>
      <c r="L3873" t="s">
        <v>12</v>
      </c>
    </row>
    <row r="3874" spans="1:12" x14ac:dyDescent="0.3">
      <c r="A3874" t="s">
        <v>4</v>
      </c>
      <c r="B3874" t="s">
        <v>67</v>
      </c>
      <c r="C3874" t="s">
        <v>16</v>
      </c>
      <c r="D3874" t="s">
        <v>27</v>
      </c>
      <c r="E3874">
        <v>17031.13</v>
      </c>
      <c r="F3874">
        <v>2036.32</v>
      </c>
      <c r="G3874" t="s">
        <v>84</v>
      </c>
      <c r="H3874">
        <v>1</v>
      </c>
      <c r="I3874">
        <v>7</v>
      </c>
      <c r="J3874" s="6">
        <v>43707</v>
      </c>
      <c r="K3874" s="7">
        <v>43678</v>
      </c>
      <c r="L3874" t="s">
        <v>13</v>
      </c>
    </row>
    <row r="3875" spans="1:12" x14ac:dyDescent="0.3">
      <c r="A3875" t="s">
        <v>2</v>
      </c>
      <c r="B3875" t="s">
        <v>70</v>
      </c>
      <c r="C3875" t="s">
        <v>15</v>
      </c>
      <c r="D3875" t="s">
        <v>27</v>
      </c>
      <c r="E3875">
        <v>1247.54</v>
      </c>
      <c r="F3875">
        <v>315.14</v>
      </c>
      <c r="G3875" t="s">
        <v>84</v>
      </c>
      <c r="H3875">
        <v>1</v>
      </c>
      <c r="I3875">
        <v>9</v>
      </c>
      <c r="J3875" s="6">
        <v>43707</v>
      </c>
      <c r="K3875" s="7">
        <v>43678</v>
      </c>
      <c r="L3875" t="s">
        <v>9</v>
      </c>
    </row>
    <row r="3876" spans="1:12" x14ac:dyDescent="0.3">
      <c r="A3876" t="s">
        <v>3</v>
      </c>
      <c r="B3876" t="s">
        <v>67</v>
      </c>
      <c r="C3876" t="s">
        <v>16</v>
      </c>
      <c r="D3876" t="s">
        <v>27</v>
      </c>
      <c r="E3876">
        <v>1113.8800000000001</v>
      </c>
      <c r="F3876">
        <v>621.41999999999996</v>
      </c>
      <c r="G3876" t="s">
        <v>84</v>
      </c>
      <c r="H3876">
        <v>1</v>
      </c>
      <c r="I3876">
        <v>2</v>
      </c>
      <c r="J3876" s="6">
        <v>43708</v>
      </c>
      <c r="K3876" s="7">
        <v>43678</v>
      </c>
      <c r="L3876" t="s">
        <v>13</v>
      </c>
    </row>
    <row r="3877" spans="1:12" x14ac:dyDescent="0.3">
      <c r="A3877" t="s">
        <v>4</v>
      </c>
      <c r="B3877" t="s">
        <v>63</v>
      </c>
      <c r="C3877" t="s">
        <v>16</v>
      </c>
      <c r="D3877" t="s">
        <v>27</v>
      </c>
      <c r="E3877">
        <v>3112.48</v>
      </c>
      <c r="F3877">
        <v>1146.7</v>
      </c>
      <c r="G3877" t="s">
        <v>84</v>
      </c>
      <c r="H3877">
        <v>1</v>
      </c>
      <c r="I3877">
        <v>7</v>
      </c>
      <c r="J3877" s="6">
        <v>43708</v>
      </c>
      <c r="K3877" s="7">
        <v>43678</v>
      </c>
      <c r="L3877" t="s">
        <v>10</v>
      </c>
    </row>
    <row r="3878" spans="1:12" x14ac:dyDescent="0.3">
      <c r="A3878" t="s">
        <v>5</v>
      </c>
      <c r="B3878" t="s">
        <v>66</v>
      </c>
      <c r="C3878" t="s">
        <v>16</v>
      </c>
      <c r="D3878" t="s">
        <v>27</v>
      </c>
      <c r="E3878">
        <v>3714.48</v>
      </c>
      <c r="F3878">
        <v>-990.54</v>
      </c>
      <c r="G3878" t="s">
        <v>84</v>
      </c>
      <c r="H3878">
        <v>1</v>
      </c>
      <c r="I3878">
        <v>7</v>
      </c>
      <c r="J3878" s="6">
        <v>43708</v>
      </c>
      <c r="K3878" s="7">
        <v>43678</v>
      </c>
      <c r="L3878" t="s">
        <v>11</v>
      </c>
    </row>
    <row r="3879" spans="1:12" x14ac:dyDescent="0.3">
      <c r="A3879" t="s">
        <v>3</v>
      </c>
      <c r="B3879" t="s">
        <v>66</v>
      </c>
      <c r="C3879" t="s">
        <v>15</v>
      </c>
      <c r="D3879" t="s">
        <v>27</v>
      </c>
      <c r="E3879">
        <v>773.85</v>
      </c>
      <c r="F3879">
        <v>132.65</v>
      </c>
      <c r="G3879" t="s">
        <v>84</v>
      </c>
      <c r="H3879">
        <v>1</v>
      </c>
      <c r="I3879">
        <v>9</v>
      </c>
      <c r="J3879" s="6">
        <v>43708</v>
      </c>
      <c r="K3879" s="7">
        <v>43678</v>
      </c>
      <c r="L3879" t="s">
        <v>11</v>
      </c>
    </row>
    <row r="3880" spans="1:12" x14ac:dyDescent="0.3">
      <c r="A3880" t="s">
        <v>3</v>
      </c>
      <c r="B3880" t="s">
        <v>70</v>
      </c>
      <c r="C3880" t="s">
        <v>15</v>
      </c>
      <c r="D3880" t="s">
        <v>27</v>
      </c>
      <c r="E3880">
        <v>938</v>
      </c>
      <c r="F3880">
        <v>-201</v>
      </c>
      <c r="G3880" t="s">
        <v>84</v>
      </c>
      <c r="H3880">
        <v>1</v>
      </c>
      <c r="I3880">
        <v>10</v>
      </c>
      <c r="J3880" s="6">
        <v>43708</v>
      </c>
      <c r="K3880" s="7">
        <v>43678</v>
      </c>
      <c r="L3880" t="s">
        <v>9</v>
      </c>
    </row>
    <row r="3881" spans="1:12" x14ac:dyDescent="0.3">
      <c r="A3881" t="s">
        <v>4</v>
      </c>
      <c r="B3881" t="s">
        <v>70</v>
      </c>
      <c r="C3881" t="s">
        <v>16</v>
      </c>
      <c r="D3881" t="s">
        <v>27</v>
      </c>
      <c r="E3881">
        <v>1629.44</v>
      </c>
      <c r="F3881">
        <v>308.72000000000003</v>
      </c>
      <c r="G3881" t="s">
        <v>84</v>
      </c>
      <c r="H3881">
        <v>1</v>
      </c>
      <c r="I3881">
        <v>4</v>
      </c>
      <c r="J3881" s="6">
        <v>43708</v>
      </c>
      <c r="K3881" s="7">
        <v>43678</v>
      </c>
      <c r="L3881" t="s">
        <v>9</v>
      </c>
    </row>
    <row r="3882" spans="1:12" x14ac:dyDescent="0.3">
      <c r="A3882" t="s">
        <v>4</v>
      </c>
      <c r="B3882" t="s">
        <v>63</v>
      </c>
      <c r="C3882" t="s">
        <v>15</v>
      </c>
      <c r="D3882" t="s">
        <v>27</v>
      </c>
      <c r="E3882">
        <v>160.26</v>
      </c>
      <c r="F3882">
        <v>50.51</v>
      </c>
      <c r="G3882" t="s">
        <v>84</v>
      </c>
      <c r="H3882">
        <v>1</v>
      </c>
      <c r="I3882">
        <v>10</v>
      </c>
      <c r="J3882" s="6">
        <v>43708</v>
      </c>
      <c r="K3882" s="7">
        <v>43678</v>
      </c>
      <c r="L3882" t="s">
        <v>10</v>
      </c>
    </row>
    <row r="3883" spans="1:12" x14ac:dyDescent="0.3">
      <c r="A3883" t="s">
        <v>2</v>
      </c>
      <c r="B3883" t="s">
        <v>70</v>
      </c>
      <c r="C3883" t="s">
        <v>16</v>
      </c>
      <c r="D3883" t="s">
        <v>27</v>
      </c>
      <c r="E3883">
        <v>24250.65</v>
      </c>
      <c r="F3883">
        <v>14039.85</v>
      </c>
      <c r="G3883" t="s">
        <v>85</v>
      </c>
      <c r="H3883">
        <v>1</v>
      </c>
      <c r="I3883">
        <v>4</v>
      </c>
      <c r="J3883" s="6">
        <v>43709</v>
      </c>
      <c r="K3883" s="7">
        <v>43709</v>
      </c>
      <c r="L3883" t="s">
        <v>9</v>
      </c>
    </row>
    <row r="3884" spans="1:12" x14ac:dyDescent="0.3">
      <c r="A3884" t="s">
        <v>4</v>
      </c>
      <c r="B3884" t="s">
        <v>63</v>
      </c>
      <c r="C3884" t="s">
        <v>15</v>
      </c>
      <c r="D3884" t="s">
        <v>27</v>
      </c>
      <c r="E3884">
        <v>19095.34</v>
      </c>
      <c r="F3884">
        <v>9659.9699999999993</v>
      </c>
      <c r="G3884" t="s">
        <v>85</v>
      </c>
      <c r="H3884">
        <v>1</v>
      </c>
      <c r="I3884">
        <v>8</v>
      </c>
      <c r="J3884" s="6">
        <v>43709</v>
      </c>
      <c r="K3884" s="7">
        <v>43709</v>
      </c>
      <c r="L3884" t="s">
        <v>10</v>
      </c>
    </row>
    <row r="3885" spans="1:12" x14ac:dyDescent="0.3">
      <c r="A3885" t="s">
        <v>3</v>
      </c>
      <c r="B3885" t="s">
        <v>67</v>
      </c>
      <c r="C3885" t="s">
        <v>15</v>
      </c>
      <c r="D3885" t="s">
        <v>27</v>
      </c>
      <c r="E3885">
        <v>14694.98</v>
      </c>
      <c r="F3885">
        <v>1118.0999999999999</v>
      </c>
      <c r="G3885" t="s">
        <v>85</v>
      </c>
      <c r="H3885">
        <v>1</v>
      </c>
      <c r="I3885">
        <v>8</v>
      </c>
      <c r="J3885" s="6">
        <v>43709</v>
      </c>
      <c r="K3885" s="7">
        <v>43709</v>
      </c>
      <c r="L3885" t="s">
        <v>13</v>
      </c>
    </row>
    <row r="3886" spans="1:12" x14ac:dyDescent="0.3">
      <c r="A3886" t="s">
        <v>2</v>
      </c>
      <c r="B3886" t="s">
        <v>63</v>
      </c>
      <c r="C3886" t="s">
        <v>15</v>
      </c>
      <c r="D3886" t="s">
        <v>27</v>
      </c>
      <c r="E3886">
        <v>6247.08</v>
      </c>
      <c r="F3886">
        <v>347.06</v>
      </c>
      <c r="G3886" t="s">
        <v>85</v>
      </c>
      <c r="H3886">
        <v>1</v>
      </c>
      <c r="I3886">
        <v>9</v>
      </c>
      <c r="J3886" s="6">
        <v>43709</v>
      </c>
      <c r="K3886" s="7">
        <v>43709</v>
      </c>
      <c r="L3886" t="s">
        <v>10</v>
      </c>
    </row>
    <row r="3887" spans="1:12" x14ac:dyDescent="0.3">
      <c r="A3887" t="s">
        <v>3</v>
      </c>
      <c r="B3887" t="s">
        <v>63</v>
      </c>
      <c r="C3887" t="s">
        <v>16</v>
      </c>
      <c r="D3887" t="s">
        <v>27</v>
      </c>
      <c r="E3887">
        <v>32881.589999999997</v>
      </c>
      <c r="F3887">
        <v>6576.33</v>
      </c>
      <c r="G3887" t="s">
        <v>85</v>
      </c>
      <c r="H3887">
        <v>1</v>
      </c>
      <c r="I3887">
        <v>5</v>
      </c>
      <c r="J3887" s="6">
        <v>43709</v>
      </c>
      <c r="K3887" s="7">
        <v>43709</v>
      </c>
      <c r="L3887" t="s">
        <v>10</v>
      </c>
    </row>
    <row r="3888" spans="1:12" x14ac:dyDescent="0.3">
      <c r="A3888" t="s">
        <v>3</v>
      </c>
      <c r="B3888" t="s">
        <v>67</v>
      </c>
      <c r="C3888" t="s">
        <v>16</v>
      </c>
      <c r="D3888" t="s">
        <v>27</v>
      </c>
      <c r="E3888">
        <v>14793.6</v>
      </c>
      <c r="F3888">
        <v>5306.4</v>
      </c>
      <c r="G3888" t="s">
        <v>85</v>
      </c>
      <c r="H3888">
        <v>1</v>
      </c>
      <c r="I3888">
        <v>2</v>
      </c>
      <c r="J3888" s="6">
        <v>43709</v>
      </c>
      <c r="K3888" s="7">
        <v>43709</v>
      </c>
      <c r="L3888" t="s">
        <v>13</v>
      </c>
    </row>
    <row r="3889" spans="1:12" x14ac:dyDescent="0.3">
      <c r="A3889" t="s">
        <v>4</v>
      </c>
      <c r="B3889" t="s">
        <v>66</v>
      </c>
      <c r="C3889" t="s">
        <v>15</v>
      </c>
      <c r="D3889" t="s">
        <v>27</v>
      </c>
      <c r="E3889">
        <v>15308.16</v>
      </c>
      <c r="F3889">
        <v>7023.73</v>
      </c>
      <c r="G3889" t="s">
        <v>85</v>
      </c>
      <c r="H3889">
        <v>1</v>
      </c>
      <c r="I3889">
        <v>8</v>
      </c>
      <c r="J3889" s="6">
        <v>43709</v>
      </c>
      <c r="K3889" s="7">
        <v>43709</v>
      </c>
      <c r="L3889" t="s">
        <v>11</v>
      </c>
    </row>
    <row r="3890" spans="1:12" x14ac:dyDescent="0.3">
      <c r="A3890" t="s">
        <v>3</v>
      </c>
      <c r="B3890" t="s">
        <v>69</v>
      </c>
      <c r="C3890" t="s">
        <v>16</v>
      </c>
      <c r="D3890" t="s">
        <v>27</v>
      </c>
      <c r="E3890">
        <v>11662.29</v>
      </c>
      <c r="F3890">
        <v>6338.21</v>
      </c>
      <c r="G3890" t="s">
        <v>85</v>
      </c>
      <c r="H3890">
        <v>1</v>
      </c>
      <c r="I3890">
        <v>4</v>
      </c>
      <c r="J3890" s="6">
        <v>43709</v>
      </c>
      <c r="K3890" s="7">
        <v>43709</v>
      </c>
      <c r="L3890" t="s">
        <v>8</v>
      </c>
    </row>
    <row r="3891" spans="1:12" x14ac:dyDescent="0.3">
      <c r="A3891" t="s">
        <v>4</v>
      </c>
      <c r="B3891" t="s">
        <v>65</v>
      </c>
      <c r="C3891" t="s">
        <v>16</v>
      </c>
      <c r="D3891" t="s">
        <v>27</v>
      </c>
      <c r="E3891">
        <v>1056.5899999999999</v>
      </c>
      <c r="F3891">
        <v>467.12</v>
      </c>
      <c r="G3891" t="s">
        <v>85</v>
      </c>
      <c r="H3891">
        <v>1</v>
      </c>
      <c r="I3891">
        <v>4</v>
      </c>
      <c r="J3891" s="6">
        <v>43709</v>
      </c>
      <c r="K3891" s="7">
        <v>43709</v>
      </c>
      <c r="L3891" t="s">
        <v>12</v>
      </c>
    </row>
    <row r="3892" spans="1:12" x14ac:dyDescent="0.3">
      <c r="A3892" t="s">
        <v>3</v>
      </c>
      <c r="B3892" t="s">
        <v>63</v>
      </c>
      <c r="C3892" t="s">
        <v>16</v>
      </c>
      <c r="D3892" t="s">
        <v>27</v>
      </c>
      <c r="E3892">
        <v>6378.4</v>
      </c>
      <c r="F3892">
        <v>3001.6</v>
      </c>
      <c r="G3892" t="s">
        <v>85</v>
      </c>
      <c r="H3892">
        <v>1</v>
      </c>
      <c r="I3892">
        <v>7</v>
      </c>
      <c r="J3892" s="6">
        <v>43709</v>
      </c>
      <c r="K3892" s="7">
        <v>43709</v>
      </c>
      <c r="L3892" t="s">
        <v>10</v>
      </c>
    </row>
    <row r="3893" spans="1:12" x14ac:dyDescent="0.3">
      <c r="A3893" t="s">
        <v>2</v>
      </c>
      <c r="B3893" t="s">
        <v>65</v>
      </c>
      <c r="C3893" t="s">
        <v>16</v>
      </c>
      <c r="D3893" t="s">
        <v>27</v>
      </c>
      <c r="E3893">
        <v>4608.26</v>
      </c>
      <c r="F3893">
        <v>1164.2</v>
      </c>
      <c r="G3893" t="s">
        <v>85</v>
      </c>
      <c r="H3893">
        <v>1</v>
      </c>
      <c r="I3893">
        <v>7</v>
      </c>
      <c r="J3893" s="6">
        <v>43709</v>
      </c>
      <c r="K3893" s="7">
        <v>43709</v>
      </c>
      <c r="L3893" t="s">
        <v>12</v>
      </c>
    </row>
    <row r="3894" spans="1:12" x14ac:dyDescent="0.3">
      <c r="A3894" t="s">
        <v>3</v>
      </c>
      <c r="B3894" t="s">
        <v>67</v>
      </c>
      <c r="C3894" t="s">
        <v>15</v>
      </c>
      <c r="D3894" t="s">
        <v>27</v>
      </c>
      <c r="E3894">
        <v>3443.13</v>
      </c>
      <c r="F3894">
        <v>535.6</v>
      </c>
      <c r="G3894" t="s">
        <v>85</v>
      </c>
      <c r="H3894">
        <v>1</v>
      </c>
      <c r="I3894">
        <v>10</v>
      </c>
      <c r="J3894" s="6">
        <v>43710</v>
      </c>
      <c r="K3894" s="7">
        <v>43709</v>
      </c>
      <c r="L3894" t="s">
        <v>13</v>
      </c>
    </row>
    <row r="3895" spans="1:12" x14ac:dyDescent="0.3">
      <c r="A3895" t="s">
        <v>5</v>
      </c>
      <c r="B3895" t="s">
        <v>66</v>
      </c>
      <c r="C3895" t="s">
        <v>16</v>
      </c>
      <c r="D3895" t="s">
        <v>27</v>
      </c>
      <c r="E3895">
        <v>3986.5</v>
      </c>
      <c r="F3895">
        <v>968.15</v>
      </c>
      <c r="G3895" t="s">
        <v>85</v>
      </c>
      <c r="H3895">
        <v>1</v>
      </c>
      <c r="I3895">
        <v>4</v>
      </c>
      <c r="J3895" s="6">
        <v>43710</v>
      </c>
      <c r="K3895" s="7">
        <v>43709</v>
      </c>
      <c r="L3895" t="s">
        <v>11</v>
      </c>
    </row>
    <row r="3896" spans="1:12" x14ac:dyDescent="0.3">
      <c r="A3896" t="s">
        <v>3</v>
      </c>
      <c r="B3896" t="s">
        <v>65</v>
      </c>
      <c r="C3896" t="s">
        <v>16</v>
      </c>
      <c r="D3896" t="s">
        <v>27</v>
      </c>
      <c r="E3896">
        <v>1069.32</v>
      </c>
      <c r="F3896">
        <v>292.68</v>
      </c>
      <c r="G3896" t="s">
        <v>85</v>
      </c>
      <c r="H3896">
        <v>1</v>
      </c>
      <c r="I3896">
        <v>3</v>
      </c>
      <c r="J3896" s="6">
        <v>43711</v>
      </c>
      <c r="K3896" s="7">
        <v>43709</v>
      </c>
      <c r="L3896" t="s">
        <v>12</v>
      </c>
    </row>
    <row r="3897" spans="1:12" x14ac:dyDescent="0.3">
      <c r="A3897" t="s">
        <v>2</v>
      </c>
      <c r="B3897" t="s">
        <v>66</v>
      </c>
      <c r="C3897" t="s">
        <v>16</v>
      </c>
      <c r="D3897" t="s">
        <v>27</v>
      </c>
      <c r="E3897">
        <v>4667.22</v>
      </c>
      <c r="F3897">
        <v>985.32</v>
      </c>
      <c r="G3897" t="s">
        <v>85</v>
      </c>
      <c r="H3897">
        <v>1</v>
      </c>
      <c r="I3897">
        <v>6</v>
      </c>
      <c r="J3897" s="6">
        <v>43711</v>
      </c>
      <c r="K3897" s="7">
        <v>43709</v>
      </c>
      <c r="L3897" t="s">
        <v>11</v>
      </c>
    </row>
    <row r="3898" spans="1:12" x14ac:dyDescent="0.3">
      <c r="A3898" t="s">
        <v>5</v>
      </c>
      <c r="B3898" t="s">
        <v>63</v>
      </c>
      <c r="C3898" t="s">
        <v>16</v>
      </c>
      <c r="D3898" t="s">
        <v>27</v>
      </c>
      <c r="E3898">
        <v>16249.84</v>
      </c>
      <c r="F3898">
        <v>7697.29</v>
      </c>
      <c r="G3898" t="s">
        <v>85</v>
      </c>
      <c r="H3898">
        <v>1</v>
      </c>
      <c r="I3898">
        <v>3</v>
      </c>
      <c r="J3898" s="6">
        <v>43711</v>
      </c>
      <c r="K3898" s="7">
        <v>43709</v>
      </c>
      <c r="L3898" t="s">
        <v>10</v>
      </c>
    </row>
    <row r="3899" spans="1:12" x14ac:dyDescent="0.3">
      <c r="A3899" t="s">
        <v>3</v>
      </c>
      <c r="B3899" t="s">
        <v>66</v>
      </c>
      <c r="C3899" t="s">
        <v>15</v>
      </c>
      <c r="D3899" t="s">
        <v>27</v>
      </c>
      <c r="E3899">
        <v>1664.28</v>
      </c>
      <c r="F3899">
        <v>235.16</v>
      </c>
      <c r="G3899" t="s">
        <v>85</v>
      </c>
      <c r="H3899">
        <v>1</v>
      </c>
      <c r="I3899">
        <v>9</v>
      </c>
      <c r="J3899" s="6">
        <v>43711</v>
      </c>
      <c r="K3899" s="7">
        <v>43709</v>
      </c>
      <c r="L3899" t="s">
        <v>11</v>
      </c>
    </row>
    <row r="3900" spans="1:12" x14ac:dyDescent="0.3">
      <c r="A3900" t="s">
        <v>3</v>
      </c>
      <c r="B3900" t="s">
        <v>70</v>
      </c>
      <c r="C3900" t="s">
        <v>16</v>
      </c>
      <c r="D3900" t="s">
        <v>27</v>
      </c>
      <c r="E3900">
        <v>695.46</v>
      </c>
      <c r="F3900">
        <v>-127.5</v>
      </c>
      <c r="G3900" t="s">
        <v>85</v>
      </c>
      <c r="H3900">
        <v>1</v>
      </c>
      <c r="I3900">
        <v>4</v>
      </c>
      <c r="J3900" s="6">
        <v>43711</v>
      </c>
      <c r="K3900" s="7">
        <v>43709</v>
      </c>
      <c r="L3900" t="s">
        <v>9</v>
      </c>
    </row>
    <row r="3901" spans="1:12" x14ac:dyDescent="0.3">
      <c r="A3901" t="s">
        <v>5</v>
      </c>
      <c r="B3901" t="s">
        <v>66</v>
      </c>
      <c r="C3901" t="s">
        <v>16</v>
      </c>
      <c r="D3901" t="s">
        <v>27</v>
      </c>
      <c r="E3901">
        <v>210.72</v>
      </c>
      <c r="F3901">
        <v>34.71</v>
      </c>
      <c r="G3901" t="s">
        <v>85</v>
      </c>
      <c r="H3901">
        <v>1</v>
      </c>
      <c r="I3901">
        <v>2</v>
      </c>
      <c r="J3901" s="6">
        <v>43711</v>
      </c>
      <c r="K3901" s="7">
        <v>43709</v>
      </c>
      <c r="L3901" t="s">
        <v>11</v>
      </c>
    </row>
    <row r="3902" spans="1:12" x14ac:dyDescent="0.3">
      <c r="A3902" t="s">
        <v>3</v>
      </c>
      <c r="B3902" t="s">
        <v>69</v>
      </c>
      <c r="C3902" t="s">
        <v>16</v>
      </c>
      <c r="D3902" t="s">
        <v>27</v>
      </c>
      <c r="E3902">
        <v>26064.67</v>
      </c>
      <c r="F3902">
        <v>13443.88</v>
      </c>
      <c r="G3902" t="s">
        <v>85</v>
      </c>
      <c r="H3902">
        <v>1</v>
      </c>
      <c r="I3902">
        <v>5</v>
      </c>
      <c r="J3902" s="6">
        <v>43711</v>
      </c>
      <c r="K3902" s="7">
        <v>43709</v>
      </c>
      <c r="L3902" t="s">
        <v>8</v>
      </c>
    </row>
    <row r="3903" spans="1:12" x14ac:dyDescent="0.3">
      <c r="A3903" t="s">
        <v>3</v>
      </c>
      <c r="B3903" t="s">
        <v>63</v>
      </c>
      <c r="C3903" t="s">
        <v>16</v>
      </c>
      <c r="D3903" t="s">
        <v>27</v>
      </c>
      <c r="E3903">
        <v>2047.52</v>
      </c>
      <c r="F3903">
        <v>332.72</v>
      </c>
      <c r="G3903" t="s">
        <v>85</v>
      </c>
      <c r="H3903">
        <v>1</v>
      </c>
      <c r="I3903">
        <v>5</v>
      </c>
      <c r="J3903" s="6">
        <v>43711</v>
      </c>
      <c r="K3903" s="7">
        <v>43709</v>
      </c>
      <c r="L3903" t="s">
        <v>10</v>
      </c>
    </row>
    <row r="3904" spans="1:12" x14ac:dyDescent="0.3">
      <c r="A3904" t="s">
        <v>3</v>
      </c>
      <c r="B3904" t="s">
        <v>63</v>
      </c>
      <c r="C3904" t="s">
        <v>16</v>
      </c>
      <c r="D3904" t="s">
        <v>27</v>
      </c>
      <c r="E3904">
        <v>14201.86</v>
      </c>
      <c r="F3904">
        <v>7100.92</v>
      </c>
      <c r="G3904" t="s">
        <v>85</v>
      </c>
      <c r="H3904">
        <v>1</v>
      </c>
      <c r="I3904">
        <v>3</v>
      </c>
      <c r="J3904" s="6">
        <v>43711</v>
      </c>
      <c r="K3904" s="7">
        <v>43709</v>
      </c>
      <c r="L3904" t="s">
        <v>10</v>
      </c>
    </row>
    <row r="3905" spans="1:12" x14ac:dyDescent="0.3">
      <c r="A3905" t="s">
        <v>4</v>
      </c>
      <c r="B3905" t="s">
        <v>65</v>
      </c>
      <c r="C3905" t="s">
        <v>16</v>
      </c>
      <c r="D3905" t="s">
        <v>27</v>
      </c>
      <c r="E3905">
        <v>2545.73</v>
      </c>
      <c r="F3905">
        <v>802.46</v>
      </c>
      <c r="G3905" t="s">
        <v>85</v>
      </c>
      <c r="H3905">
        <v>1</v>
      </c>
      <c r="I3905">
        <v>2</v>
      </c>
      <c r="J3905" s="6">
        <v>43711</v>
      </c>
      <c r="K3905" s="7">
        <v>43709</v>
      </c>
      <c r="L3905" t="s">
        <v>12</v>
      </c>
    </row>
    <row r="3906" spans="1:12" x14ac:dyDescent="0.3">
      <c r="A3906" t="s">
        <v>4</v>
      </c>
      <c r="B3906" t="s">
        <v>65</v>
      </c>
      <c r="C3906" t="s">
        <v>16</v>
      </c>
      <c r="D3906" t="s">
        <v>27</v>
      </c>
      <c r="E3906">
        <v>12340.33</v>
      </c>
      <c r="F3906">
        <v>5097.08</v>
      </c>
      <c r="G3906" t="s">
        <v>85</v>
      </c>
      <c r="H3906">
        <v>1</v>
      </c>
      <c r="I3906">
        <v>3</v>
      </c>
      <c r="J3906" s="6">
        <v>43712</v>
      </c>
      <c r="K3906" s="7">
        <v>43709</v>
      </c>
      <c r="L3906" t="s">
        <v>12</v>
      </c>
    </row>
    <row r="3907" spans="1:12" x14ac:dyDescent="0.3">
      <c r="A3907" t="s">
        <v>4</v>
      </c>
      <c r="B3907" t="s">
        <v>63</v>
      </c>
      <c r="C3907" t="s">
        <v>16</v>
      </c>
      <c r="D3907" t="s">
        <v>27</v>
      </c>
      <c r="E3907">
        <v>8147.2</v>
      </c>
      <c r="F3907">
        <v>3430.4</v>
      </c>
      <c r="G3907" t="s">
        <v>85</v>
      </c>
      <c r="H3907">
        <v>1</v>
      </c>
      <c r="I3907">
        <v>6</v>
      </c>
      <c r="J3907" s="6">
        <v>43712</v>
      </c>
      <c r="K3907" s="7">
        <v>43709</v>
      </c>
      <c r="L3907" t="s">
        <v>10</v>
      </c>
    </row>
    <row r="3908" spans="1:12" x14ac:dyDescent="0.3">
      <c r="A3908" t="s">
        <v>4</v>
      </c>
      <c r="B3908" t="s">
        <v>67</v>
      </c>
      <c r="C3908" t="s">
        <v>16</v>
      </c>
      <c r="D3908" t="s">
        <v>27</v>
      </c>
      <c r="E3908">
        <v>2792.29</v>
      </c>
      <c r="F3908">
        <v>1031.92</v>
      </c>
      <c r="G3908" t="s">
        <v>85</v>
      </c>
      <c r="H3908">
        <v>1</v>
      </c>
      <c r="I3908">
        <v>5</v>
      </c>
      <c r="J3908" s="6">
        <v>43712</v>
      </c>
      <c r="K3908" s="7">
        <v>43709</v>
      </c>
      <c r="L3908" t="s">
        <v>13</v>
      </c>
    </row>
    <row r="3909" spans="1:12" x14ac:dyDescent="0.3">
      <c r="A3909" t="s">
        <v>3</v>
      </c>
      <c r="B3909" t="s">
        <v>69</v>
      </c>
      <c r="C3909" t="s">
        <v>16</v>
      </c>
      <c r="D3909" t="s">
        <v>27</v>
      </c>
      <c r="E3909">
        <v>5843.07</v>
      </c>
      <c r="F3909">
        <v>1783.65</v>
      </c>
      <c r="G3909" t="s">
        <v>85</v>
      </c>
      <c r="H3909">
        <v>1</v>
      </c>
      <c r="I3909">
        <v>2</v>
      </c>
      <c r="J3909" s="6">
        <v>43712</v>
      </c>
      <c r="K3909" s="7">
        <v>43709</v>
      </c>
      <c r="L3909" t="s">
        <v>8</v>
      </c>
    </row>
    <row r="3910" spans="1:12" x14ac:dyDescent="0.3">
      <c r="A3910" t="s">
        <v>2</v>
      </c>
      <c r="B3910" t="s">
        <v>65</v>
      </c>
      <c r="C3910" t="s">
        <v>15</v>
      </c>
      <c r="D3910" t="s">
        <v>27</v>
      </c>
      <c r="E3910">
        <v>5752.62</v>
      </c>
      <c r="F3910">
        <v>767.04</v>
      </c>
      <c r="G3910" t="s">
        <v>85</v>
      </c>
      <c r="H3910">
        <v>1</v>
      </c>
      <c r="I3910">
        <v>9</v>
      </c>
      <c r="J3910" s="6">
        <v>43713</v>
      </c>
      <c r="K3910" s="7">
        <v>43709</v>
      </c>
      <c r="L3910" t="s">
        <v>12</v>
      </c>
    </row>
    <row r="3911" spans="1:12" x14ac:dyDescent="0.3">
      <c r="A3911" t="s">
        <v>4</v>
      </c>
      <c r="B3911" t="s">
        <v>69</v>
      </c>
      <c r="C3911" t="s">
        <v>15</v>
      </c>
      <c r="D3911" t="s">
        <v>27</v>
      </c>
      <c r="E3911">
        <v>6454.11</v>
      </c>
      <c r="F3911">
        <v>1019.07</v>
      </c>
      <c r="G3911" t="s">
        <v>85</v>
      </c>
      <c r="H3911">
        <v>1</v>
      </c>
      <c r="I3911">
        <v>9</v>
      </c>
      <c r="J3911" s="6">
        <v>43713</v>
      </c>
      <c r="K3911" s="7">
        <v>43709</v>
      </c>
      <c r="L3911" t="s">
        <v>8</v>
      </c>
    </row>
    <row r="3912" spans="1:12" x14ac:dyDescent="0.3">
      <c r="A3912" t="s">
        <v>2</v>
      </c>
      <c r="B3912" t="s">
        <v>67</v>
      </c>
      <c r="C3912" t="s">
        <v>15</v>
      </c>
      <c r="D3912" t="s">
        <v>27</v>
      </c>
      <c r="E3912">
        <v>1680.36</v>
      </c>
      <c r="F3912">
        <v>300.7</v>
      </c>
      <c r="G3912" t="s">
        <v>85</v>
      </c>
      <c r="H3912">
        <v>1</v>
      </c>
      <c r="I3912">
        <v>9</v>
      </c>
      <c r="J3912" s="6">
        <v>43713</v>
      </c>
      <c r="K3912" s="7">
        <v>43709</v>
      </c>
      <c r="L3912" t="s">
        <v>13</v>
      </c>
    </row>
    <row r="3913" spans="1:12" x14ac:dyDescent="0.3">
      <c r="A3913" t="s">
        <v>3</v>
      </c>
      <c r="B3913" t="s">
        <v>63</v>
      </c>
      <c r="C3913" t="s">
        <v>15</v>
      </c>
      <c r="D3913" t="s">
        <v>27</v>
      </c>
      <c r="E3913">
        <v>6994.8</v>
      </c>
      <c r="F3913">
        <v>2797.92</v>
      </c>
      <c r="G3913" t="s">
        <v>85</v>
      </c>
      <c r="H3913">
        <v>1</v>
      </c>
      <c r="I3913">
        <v>9</v>
      </c>
      <c r="J3913" s="6">
        <v>43713</v>
      </c>
      <c r="K3913" s="7">
        <v>43709</v>
      </c>
      <c r="L3913" t="s">
        <v>10</v>
      </c>
    </row>
    <row r="3914" spans="1:12" x14ac:dyDescent="0.3">
      <c r="A3914" t="s">
        <v>3</v>
      </c>
      <c r="B3914" t="s">
        <v>66</v>
      </c>
      <c r="C3914" t="s">
        <v>16</v>
      </c>
      <c r="D3914" t="s">
        <v>27</v>
      </c>
      <c r="E3914">
        <v>6558.5</v>
      </c>
      <c r="F3914">
        <v>1354.46</v>
      </c>
      <c r="G3914" t="s">
        <v>85</v>
      </c>
      <c r="H3914">
        <v>1</v>
      </c>
      <c r="I3914">
        <v>6</v>
      </c>
      <c r="J3914" s="6">
        <v>43713</v>
      </c>
      <c r="K3914" s="7">
        <v>43709</v>
      </c>
      <c r="L3914" t="s">
        <v>11</v>
      </c>
    </row>
    <row r="3915" spans="1:12" x14ac:dyDescent="0.3">
      <c r="A3915" t="s">
        <v>3</v>
      </c>
      <c r="B3915" t="s">
        <v>67</v>
      </c>
      <c r="C3915" t="s">
        <v>15</v>
      </c>
      <c r="D3915" t="s">
        <v>27</v>
      </c>
      <c r="E3915">
        <v>4671.24</v>
      </c>
      <c r="F3915">
        <v>1668.3</v>
      </c>
      <c r="G3915" t="s">
        <v>85</v>
      </c>
      <c r="H3915">
        <v>1</v>
      </c>
      <c r="I3915">
        <v>9</v>
      </c>
      <c r="J3915" s="6">
        <v>43713</v>
      </c>
      <c r="K3915" s="7">
        <v>43709</v>
      </c>
      <c r="L3915" t="s">
        <v>13</v>
      </c>
    </row>
    <row r="3916" spans="1:12" x14ac:dyDescent="0.3">
      <c r="A3916" t="s">
        <v>3</v>
      </c>
      <c r="B3916" t="s">
        <v>63</v>
      </c>
      <c r="C3916" t="s">
        <v>16</v>
      </c>
      <c r="D3916" t="s">
        <v>27</v>
      </c>
      <c r="E3916">
        <v>4100.3999999999996</v>
      </c>
      <c r="F3916">
        <v>868.32</v>
      </c>
      <c r="G3916" t="s">
        <v>85</v>
      </c>
      <c r="H3916">
        <v>1</v>
      </c>
      <c r="I3916">
        <v>2</v>
      </c>
      <c r="J3916" s="6">
        <v>43713</v>
      </c>
      <c r="K3916" s="7">
        <v>43709</v>
      </c>
      <c r="L3916" t="s">
        <v>10</v>
      </c>
    </row>
    <row r="3917" spans="1:12" x14ac:dyDescent="0.3">
      <c r="A3917" t="s">
        <v>3</v>
      </c>
      <c r="B3917" t="s">
        <v>67</v>
      </c>
      <c r="C3917" t="s">
        <v>16</v>
      </c>
      <c r="D3917" t="s">
        <v>27</v>
      </c>
      <c r="E3917">
        <v>3314.49</v>
      </c>
      <c r="F3917">
        <v>233.96</v>
      </c>
      <c r="G3917" t="s">
        <v>85</v>
      </c>
      <c r="H3917">
        <v>1</v>
      </c>
      <c r="I3917">
        <v>2</v>
      </c>
      <c r="J3917" s="6">
        <v>43713</v>
      </c>
      <c r="K3917" s="7">
        <v>43709</v>
      </c>
      <c r="L3917" t="s">
        <v>13</v>
      </c>
    </row>
    <row r="3918" spans="1:12" x14ac:dyDescent="0.3">
      <c r="A3918" t="s">
        <v>3</v>
      </c>
      <c r="B3918" t="s">
        <v>67</v>
      </c>
      <c r="C3918" t="s">
        <v>16</v>
      </c>
      <c r="D3918" t="s">
        <v>27</v>
      </c>
      <c r="E3918">
        <v>10745.46</v>
      </c>
      <c r="F3918">
        <v>955.14</v>
      </c>
      <c r="G3918" t="s">
        <v>85</v>
      </c>
      <c r="H3918">
        <v>1</v>
      </c>
      <c r="I3918">
        <v>1</v>
      </c>
      <c r="J3918" s="6">
        <v>43713</v>
      </c>
      <c r="K3918" s="7">
        <v>43709</v>
      </c>
      <c r="L3918" t="s">
        <v>13</v>
      </c>
    </row>
    <row r="3919" spans="1:12" x14ac:dyDescent="0.3">
      <c r="A3919" t="s">
        <v>4</v>
      </c>
      <c r="B3919" t="s">
        <v>69</v>
      </c>
      <c r="C3919" t="s">
        <v>15</v>
      </c>
      <c r="D3919" t="s">
        <v>27</v>
      </c>
      <c r="E3919">
        <v>4534.5600000000004</v>
      </c>
      <c r="F3919">
        <v>1713.06</v>
      </c>
      <c r="G3919" t="s">
        <v>85</v>
      </c>
      <c r="H3919">
        <v>1</v>
      </c>
      <c r="I3919">
        <v>10</v>
      </c>
      <c r="J3919" s="6">
        <v>43714</v>
      </c>
      <c r="K3919" s="7">
        <v>43709</v>
      </c>
      <c r="L3919" t="s">
        <v>8</v>
      </c>
    </row>
    <row r="3920" spans="1:12" x14ac:dyDescent="0.3">
      <c r="A3920" t="s">
        <v>3</v>
      </c>
      <c r="B3920" t="s">
        <v>63</v>
      </c>
      <c r="C3920" t="s">
        <v>15</v>
      </c>
      <c r="D3920" t="s">
        <v>27</v>
      </c>
      <c r="E3920">
        <v>808.35</v>
      </c>
      <c r="F3920">
        <v>238.25</v>
      </c>
      <c r="G3920" t="s">
        <v>85</v>
      </c>
      <c r="H3920">
        <v>1</v>
      </c>
      <c r="I3920">
        <v>10</v>
      </c>
      <c r="J3920" s="6">
        <v>43714</v>
      </c>
      <c r="K3920" s="7">
        <v>43709</v>
      </c>
      <c r="L3920" t="s">
        <v>10</v>
      </c>
    </row>
    <row r="3921" spans="1:12" x14ac:dyDescent="0.3">
      <c r="A3921" t="s">
        <v>3</v>
      </c>
      <c r="B3921" t="s">
        <v>63</v>
      </c>
      <c r="C3921" t="s">
        <v>16</v>
      </c>
      <c r="D3921" t="s">
        <v>27</v>
      </c>
      <c r="E3921">
        <v>3624.43</v>
      </c>
      <c r="F3921">
        <v>315.17</v>
      </c>
      <c r="G3921" t="s">
        <v>85</v>
      </c>
      <c r="H3921">
        <v>1</v>
      </c>
      <c r="I3921">
        <v>3</v>
      </c>
      <c r="J3921" s="6">
        <v>43714</v>
      </c>
      <c r="K3921" s="7">
        <v>43709</v>
      </c>
      <c r="L3921" t="s">
        <v>10</v>
      </c>
    </row>
    <row r="3922" spans="1:12" x14ac:dyDescent="0.3">
      <c r="A3922" t="s">
        <v>4</v>
      </c>
      <c r="B3922" t="s">
        <v>70</v>
      </c>
      <c r="C3922" t="s">
        <v>16</v>
      </c>
      <c r="D3922" t="s">
        <v>27</v>
      </c>
      <c r="E3922">
        <v>5177.76</v>
      </c>
      <c r="F3922">
        <v>258.88</v>
      </c>
      <c r="G3922" t="s">
        <v>85</v>
      </c>
      <c r="H3922">
        <v>1</v>
      </c>
      <c r="I3922">
        <v>7</v>
      </c>
      <c r="J3922" s="6">
        <v>43714</v>
      </c>
      <c r="K3922" s="7">
        <v>43709</v>
      </c>
      <c r="L3922" t="s">
        <v>9</v>
      </c>
    </row>
    <row r="3923" spans="1:12" x14ac:dyDescent="0.3">
      <c r="A3923" t="s">
        <v>3</v>
      </c>
      <c r="B3923" t="s">
        <v>70</v>
      </c>
      <c r="C3923" t="s">
        <v>16</v>
      </c>
      <c r="D3923" t="s">
        <v>27</v>
      </c>
      <c r="E3923">
        <v>1725.92</v>
      </c>
      <c r="F3923">
        <v>243.88</v>
      </c>
      <c r="G3923" t="s">
        <v>85</v>
      </c>
      <c r="H3923">
        <v>1</v>
      </c>
      <c r="I3923">
        <v>3</v>
      </c>
      <c r="J3923" s="6">
        <v>43714</v>
      </c>
      <c r="K3923" s="7">
        <v>43709</v>
      </c>
      <c r="L3923" t="s">
        <v>9</v>
      </c>
    </row>
    <row r="3924" spans="1:12" x14ac:dyDescent="0.3">
      <c r="A3924" t="s">
        <v>4</v>
      </c>
      <c r="B3924" t="s">
        <v>67</v>
      </c>
      <c r="C3924" t="s">
        <v>16</v>
      </c>
      <c r="D3924" t="s">
        <v>27</v>
      </c>
      <c r="E3924">
        <v>6533.84</v>
      </c>
      <c r="F3924">
        <v>994.28</v>
      </c>
      <c r="G3924" t="s">
        <v>85</v>
      </c>
      <c r="H3924">
        <v>1</v>
      </c>
      <c r="I3924">
        <v>5</v>
      </c>
      <c r="J3924" s="6">
        <v>43714</v>
      </c>
      <c r="K3924" s="7">
        <v>43709</v>
      </c>
      <c r="L3924" t="s">
        <v>13</v>
      </c>
    </row>
    <row r="3925" spans="1:12" x14ac:dyDescent="0.3">
      <c r="A3925" t="s">
        <v>4</v>
      </c>
      <c r="B3925" t="s">
        <v>70</v>
      </c>
      <c r="C3925" t="s">
        <v>16</v>
      </c>
      <c r="D3925" t="s">
        <v>27</v>
      </c>
      <c r="E3925">
        <v>776.66</v>
      </c>
      <c r="F3925">
        <v>312.35000000000002</v>
      </c>
      <c r="G3925" t="s">
        <v>85</v>
      </c>
      <c r="H3925">
        <v>1</v>
      </c>
      <c r="I3925">
        <v>2</v>
      </c>
      <c r="J3925" s="6">
        <v>43715</v>
      </c>
      <c r="K3925" s="7">
        <v>43709</v>
      </c>
      <c r="L3925" t="s">
        <v>9</v>
      </c>
    </row>
    <row r="3926" spans="1:12" x14ac:dyDescent="0.3">
      <c r="A3926" t="s">
        <v>2</v>
      </c>
      <c r="B3926" t="s">
        <v>65</v>
      </c>
      <c r="C3926" t="s">
        <v>16</v>
      </c>
      <c r="D3926" t="s">
        <v>27</v>
      </c>
      <c r="E3926">
        <v>150.75</v>
      </c>
      <c r="F3926">
        <v>55.27</v>
      </c>
      <c r="G3926" t="s">
        <v>85</v>
      </c>
      <c r="H3926">
        <v>1</v>
      </c>
      <c r="I3926">
        <v>5</v>
      </c>
      <c r="J3926" s="6">
        <v>43715</v>
      </c>
      <c r="K3926" s="7">
        <v>43709</v>
      </c>
      <c r="L3926" t="s">
        <v>12</v>
      </c>
    </row>
    <row r="3927" spans="1:12" x14ac:dyDescent="0.3">
      <c r="A3927" t="s">
        <v>2</v>
      </c>
      <c r="B3927" t="s">
        <v>69</v>
      </c>
      <c r="C3927" t="s">
        <v>16</v>
      </c>
      <c r="D3927" t="s">
        <v>27</v>
      </c>
      <c r="E3927">
        <v>5251.12</v>
      </c>
      <c r="F3927">
        <v>1216.03</v>
      </c>
      <c r="G3927" t="s">
        <v>85</v>
      </c>
      <c r="H3927">
        <v>1</v>
      </c>
      <c r="I3927">
        <v>7</v>
      </c>
      <c r="J3927" s="6">
        <v>43715</v>
      </c>
      <c r="K3927" s="7">
        <v>43709</v>
      </c>
      <c r="L3927" t="s">
        <v>8</v>
      </c>
    </row>
    <row r="3928" spans="1:12" x14ac:dyDescent="0.3">
      <c r="A3928" t="s">
        <v>3</v>
      </c>
      <c r="B3928" t="s">
        <v>70</v>
      </c>
      <c r="C3928" t="s">
        <v>16</v>
      </c>
      <c r="D3928" t="s">
        <v>27</v>
      </c>
      <c r="E3928">
        <v>20495.3</v>
      </c>
      <c r="F3928">
        <v>4099.0600000000004</v>
      </c>
      <c r="G3928" t="s">
        <v>85</v>
      </c>
      <c r="H3928">
        <v>1</v>
      </c>
      <c r="I3928">
        <v>4</v>
      </c>
      <c r="J3928" s="6">
        <v>43715</v>
      </c>
      <c r="K3928" s="7">
        <v>43709</v>
      </c>
      <c r="L3928" t="s">
        <v>9</v>
      </c>
    </row>
    <row r="3929" spans="1:12" x14ac:dyDescent="0.3">
      <c r="A3929" t="s">
        <v>2</v>
      </c>
      <c r="B3929" t="s">
        <v>67</v>
      </c>
      <c r="C3929" t="s">
        <v>16</v>
      </c>
      <c r="D3929" t="s">
        <v>27</v>
      </c>
      <c r="E3929">
        <v>1555.74</v>
      </c>
      <c r="F3929">
        <v>121</v>
      </c>
      <c r="G3929" t="s">
        <v>85</v>
      </c>
      <c r="H3929">
        <v>1</v>
      </c>
      <c r="I3929">
        <v>1</v>
      </c>
      <c r="J3929" s="6">
        <v>43715</v>
      </c>
      <c r="K3929" s="7">
        <v>43709</v>
      </c>
      <c r="L3929" t="s">
        <v>13</v>
      </c>
    </row>
    <row r="3930" spans="1:12" x14ac:dyDescent="0.3">
      <c r="A3930" t="s">
        <v>4</v>
      </c>
      <c r="B3930" t="s">
        <v>69</v>
      </c>
      <c r="C3930" t="s">
        <v>16</v>
      </c>
      <c r="D3930" t="s">
        <v>27</v>
      </c>
      <c r="E3930">
        <v>15085.05</v>
      </c>
      <c r="F3930">
        <v>6669.15</v>
      </c>
      <c r="G3930" t="s">
        <v>85</v>
      </c>
      <c r="H3930">
        <v>1</v>
      </c>
      <c r="I3930">
        <v>2</v>
      </c>
      <c r="J3930" s="6">
        <v>43715</v>
      </c>
      <c r="K3930" s="7">
        <v>43709</v>
      </c>
      <c r="L3930" t="s">
        <v>8</v>
      </c>
    </row>
    <row r="3931" spans="1:12" x14ac:dyDescent="0.3">
      <c r="A3931" t="s">
        <v>3</v>
      </c>
      <c r="B3931" t="s">
        <v>65</v>
      </c>
      <c r="C3931" t="s">
        <v>16</v>
      </c>
      <c r="D3931" t="s">
        <v>27</v>
      </c>
      <c r="E3931">
        <v>10404.76</v>
      </c>
      <c r="F3931">
        <v>244.82</v>
      </c>
      <c r="G3931" t="s">
        <v>85</v>
      </c>
      <c r="H3931">
        <v>1</v>
      </c>
      <c r="I3931">
        <v>5</v>
      </c>
      <c r="J3931" s="6">
        <v>43716</v>
      </c>
      <c r="K3931" s="7">
        <v>43709</v>
      </c>
      <c r="L3931" t="s">
        <v>12</v>
      </c>
    </row>
    <row r="3932" spans="1:12" x14ac:dyDescent="0.3">
      <c r="A3932" t="s">
        <v>5</v>
      </c>
      <c r="B3932" t="s">
        <v>70</v>
      </c>
      <c r="C3932" t="s">
        <v>15</v>
      </c>
      <c r="D3932" t="s">
        <v>27</v>
      </c>
      <c r="E3932">
        <v>8952.5400000000009</v>
      </c>
      <c r="F3932">
        <v>3054.42</v>
      </c>
      <c r="G3932" t="s">
        <v>85</v>
      </c>
      <c r="H3932">
        <v>1</v>
      </c>
      <c r="I3932">
        <v>10</v>
      </c>
      <c r="J3932" s="6">
        <v>43716</v>
      </c>
      <c r="K3932" s="7">
        <v>43709</v>
      </c>
      <c r="L3932" t="s">
        <v>9</v>
      </c>
    </row>
    <row r="3933" spans="1:12" x14ac:dyDescent="0.3">
      <c r="A3933" t="s">
        <v>2</v>
      </c>
      <c r="B3933" t="s">
        <v>65</v>
      </c>
      <c r="C3933" t="s">
        <v>16</v>
      </c>
      <c r="D3933" t="s">
        <v>27</v>
      </c>
      <c r="E3933">
        <v>5306.4</v>
      </c>
      <c r="F3933">
        <v>198.96</v>
      </c>
      <c r="G3933" t="s">
        <v>85</v>
      </c>
      <c r="H3933">
        <v>1</v>
      </c>
      <c r="I3933">
        <v>3</v>
      </c>
      <c r="J3933" s="6">
        <v>43716</v>
      </c>
      <c r="K3933" s="7">
        <v>43709</v>
      </c>
      <c r="L3933" t="s">
        <v>12</v>
      </c>
    </row>
    <row r="3934" spans="1:12" x14ac:dyDescent="0.3">
      <c r="A3934" t="s">
        <v>4</v>
      </c>
      <c r="B3934" t="s">
        <v>69</v>
      </c>
      <c r="C3934" t="s">
        <v>16</v>
      </c>
      <c r="D3934" t="s">
        <v>27</v>
      </c>
      <c r="E3934">
        <v>994.95</v>
      </c>
      <c r="F3934">
        <v>342.7</v>
      </c>
      <c r="G3934" t="s">
        <v>85</v>
      </c>
      <c r="H3934">
        <v>1</v>
      </c>
      <c r="I3934">
        <v>4</v>
      </c>
      <c r="J3934" s="6">
        <v>43717</v>
      </c>
      <c r="K3934" s="7">
        <v>43709</v>
      </c>
      <c r="L3934" t="s">
        <v>8</v>
      </c>
    </row>
    <row r="3935" spans="1:12" x14ac:dyDescent="0.3">
      <c r="A3935" t="s">
        <v>4</v>
      </c>
      <c r="B3935" t="s">
        <v>63</v>
      </c>
      <c r="C3935" t="s">
        <v>15</v>
      </c>
      <c r="D3935" t="s">
        <v>27</v>
      </c>
      <c r="E3935">
        <v>14230.8</v>
      </c>
      <c r="F3935">
        <v>-3320.52</v>
      </c>
      <c r="G3935" t="s">
        <v>85</v>
      </c>
      <c r="H3935">
        <v>1</v>
      </c>
      <c r="I3935">
        <v>9</v>
      </c>
      <c r="J3935" s="6">
        <v>43717</v>
      </c>
      <c r="K3935" s="7">
        <v>43709</v>
      </c>
      <c r="L3935" t="s">
        <v>10</v>
      </c>
    </row>
    <row r="3936" spans="1:12" x14ac:dyDescent="0.3">
      <c r="A3936" t="s">
        <v>3</v>
      </c>
      <c r="B3936" t="s">
        <v>67</v>
      </c>
      <c r="C3936" t="s">
        <v>16</v>
      </c>
      <c r="D3936" t="s">
        <v>27</v>
      </c>
      <c r="E3936">
        <v>32567.360000000001</v>
      </c>
      <c r="F3936">
        <v>3663.8</v>
      </c>
      <c r="G3936" t="s">
        <v>85</v>
      </c>
      <c r="H3936">
        <v>1</v>
      </c>
      <c r="I3936">
        <v>6</v>
      </c>
      <c r="J3936" s="6">
        <v>43717</v>
      </c>
      <c r="K3936" s="7">
        <v>43709</v>
      </c>
      <c r="L3936" t="s">
        <v>13</v>
      </c>
    </row>
    <row r="3937" spans="1:12" x14ac:dyDescent="0.3">
      <c r="A3937" t="s">
        <v>4</v>
      </c>
      <c r="B3937" t="s">
        <v>63</v>
      </c>
      <c r="C3937" t="s">
        <v>15</v>
      </c>
      <c r="D3937" t="s">
        <v>27</v>
      </c>
      <c r="E3937">
        <v>8665.11</v>
      </c>
      <c r="F3937">
        <v>866.52</v>
      </c>
      <c r="G3937" t="s">
        <v>85</v>
      </c>
      <c r="H3937">
        <v>1</v>
      </c>
      <c r="I3937">
        <v>8</v>
      </c>
      <c r="J3937" s="6">
        <v>43717</v>
      </c>
      <c r="K3937" s="7">
        <v>43709</v>
      </c>
      <c r="L3937" t="s">
        <v>10</v>
      </c>
    </row>
    <row r="3938" spans="1:12" x14ac:dyDescent="0.3">
      <c r="A3938" t="s">
        <v>4</v>
      </c>
      <c r="B3938" t="s">
        <v>65</v>
      </c>
      <c r="C3938" t="s">
        <v>16</v>
      </c>
      <c r="D3938" t="s">
        <v>27</v>
      </c>
      <c r="E3938">
        <v>5515.44</v>
      </c>
      <c r="F3938">
        <v>2412.9899999999998</v>
      </c>
      <c r="G3938" t="s">
        <v>85</v>
      </c>
      <c r="H3938">
        <v>1</v>
      </c>
      <c r="I3938">
        <v>6</v>
      </c>
      <c r="J3938" s="6">
        <v>43717</v>
      </c>
      <c r="K3938" s="7">
        <v>43709</v>
      </c>
      <c r="L3938" t="s">
        <v>12</v>
      </c>
    </row>
    <row r="3939" spans="1:12" x14ac:dyDescent="0.3">
      <c r="A3939" t="s">
        <v>3</v>
      </c>
      <c r="B3939" t="s">
        <v>70</v>
      </c>
      <c r="C3939" t="s">
        <v>15</v>
      </c>
      <c r="D3939" t="s">
        <v>27</v>
      </c>
      <c r="E3939">
        <v>16574.46</v>
      </c>
      <c r="F3939">
        <v>4419.87</v>
      </c>
      <c r="G3939" t="s">
        <v>85</v>
      </c>
      <c r="H3939">
        <v>1</v>
      </c>
      <c r="I3939">
        <v>9</v>
      </c>
      <c r="J3939" s="6">
        <v>43717</v>
      </c>
      <c r="K3939" s="7">
        <v>43709</v>
      </c>
      <c r="L3939" t="s">
        <v>9</v>
      </c>
    </row>
    <row r="3940" spans="1:12" x14ac:dyDescent="0.3">
      <c r="A3940" t="s">
        <v>3</v>
      </c>
      <c r="B3940" t="s">
        <v>70</v>
      </c>
      <c r="C3940" t="s">
        <v>16</v>
      </c>
      <c r="D3940" t="s">
        <v>27</v>
      </c>
      <c r="E3940">
        <v>22417.53</v>
      </c>
      <c r="F3940">
        <v>6371.31</v>
      </c>
      <c r="G3940" t="s">
        <v>85</v>
      </c>
      <c r="H3940">
        <v>1</v>
      </c>
      <c r="I3940">
        <v>5</v>
      </c>
      <c r="J3940" s="6">
        <v>43717</v>
      </c>
      <c r="K3940" s="7">
        <v>43709</v>
      </c>
      <c r="L3940" t="s">
        <v>9</v>
      </c>
    </row>
    <row r="3941" spans="1:12" x14ac:dyDescent="0.3">
      <c r="A3941" t="s">
        <v>3</v>
      </c>
      <c r="B3941" t="s">
        <v>65</v>
      </c>
      <c r="C3941" t="s">
        <v>16</v>
      </c>
      <c r="D3941" t="s">
        <v>27</v>
      </c>
      <c r="E3941">
        <v>6683.25</v>
      </c>
      <c r="F3941">
        <v>2673.3</v>
      </c>
      <c r="G3941" t="s">
        <v>85</v>
      </c>
      <c r="H3941">
        <v>1</v>
      </c>
      <c r="I3941">
        <v>7</v>
      </c>
      <c r="J3941" s="6">
        <v>43717</v>
      </c>
      <c r="K3941" s="7">
        <v>43709</v>
      </c>
      <c r="L3941" t="s">
        <v>12</v>
      </c>
    </row>
    <row r="3942" spans="1:12" x14ac:dyDescent="0.3">
      <c r="A3942" t="s">
        <v>5</v>
      </c>
      <c r="B3942" t="s">
        <v>67</v>
      </c>
      <c r="C3942" t="s">
        <v>16</v>
      </c>
      <c r="D3942" t="s">
        <v>27</v>
      </c>
      <c r="E3942">
        <v>19083.740000000002</v>
      </c>
      <c r="F3942">
        <v>9334.4599999999991</v>
      </c>
      <c r="G3942" t="s">
        <v>85</v>
      </c>
      <c r="H3942">
        <v>1</v>
      </c>
      <c r="I3942">
        <v>1</v>
      </c>
      <c r="J3942" s="6">
        <v>43717</v>
      </c>
      <c r="K3942" s="7">
        <v>43709</v>
      </c>
      <c r="L3942" t="s">
        <v>13</v>
      </c>
    </row>
    <row r="3943" spans="1:12" x14ac:dyDescent="0.3">
      <c r="A3943" t="s">
        <v>2</v>
      </c>
      <c r="B3943" t="s">
        <v>63</v>
      </c>
      <c r="C3943" t="s">
        <v>16</v>
      </c>
      <c r="D3943" t="s">
        <v>27</v>
      </c>
      <c r="E3943">
        <v>4353.66</v>
      </c>
      <c r="F3943">
        <v>1145.7</v>
      </c>
      <c r="G3943" t="s">
        <v>85</v>
      </c>
      <c r="H3943">
        <v>1</v>
      </c>
      <c r="I3943">
        <v>3</v>
      </c>
      <c r="J3943" s="6">
        <v>43717</v>
      </c>
      <c r="K3943" s="7">
        <v>43709</v>
      </c>
      <c r="L3943" t="s">
        <v>10</v>
      </c>
    </row>
    <row r="3944" spans="1:12" x14ac:dyDescent="0.3">
      <c r="A3944" t="s">
        <v>3</v>
      </c>
      <c r="B3944" t="s">
        <v>63</v>
      </c>
      <c r="C3944" t="s">
        <v>16</v>
      </c>
      <c r="D3944" t="s">
        <v>27</v>
      </c>
      <c r="E3944">
        <v>7464.6</v>
      </c>
      <c r="F3944">
        <v>4137.99</v>
      </c>
      <c r="G3944" t="s">
        <v>85</v>
      </c>
      <c r="H3944">
        <v>1</v>
      </c>
      <c r="I3944">
        <v>3</v>
      </c>
      <c r="J3944" s="6">
        <v>43717</v>
      </c>
      <c r="K3944" s="7">
        <v>43709</v>
      </c>
      <c r="L3944" t="s">
        <v>10</v>
      </c>
    </row>
    <row r="3945" spans="1:12" x14ac:dyDescent="0.3">
      <c r="A3945" t="s">
        <v>4</v>
      </c>
      <c r="B3945" t="s">
        <v>66</v>
      </c>
      <c r="C3945" t="s">
        <v>16</v>
      </c>
      <c r="D3945" t="s">
        <v>27</v>
      </c>
      <c r="E3945">
        <v>1747.36</v>
      </c>
      <c r="F3945">
        <v>808.16</v>
      </c>
      <c r="G3945" t="s">
        <v>85</v>
      </c>
      <c r="H3945">
        <v>1</v>
      </c>
      <c r="I3945">
        <v>2</v>
      </c>
      <c r="J3945" s="6">
        <v>43717</v>
      </c>
      <c r="K3945" s="7">
        <v>43709</v>
      </c>
      <c r="L3945" t="s">
        <v>11</v>
      </c>
    </row>
    <row r="3946" spans="1:12" x14ac:dyDescent="0.3">
      <c r="A3946" t="s">
        <v>4</v>
      </c>
      <c r="B3946" t="s">
        <v>66</v>
      </c>
      <c r="C3946" t="s">
        <v>15</v>
      </c>
      <c r="D3946" t="s">
        <v>27</v>
      </c>
      <c r="E3946">
        <v>5911.28</v>
      </c>
      <c r="F3946">
        <v>1863.32</v>
      </c>
      <c r="G3946" t="s">
        <v>85</v>
      </c>
      <c r="H3946">
        <v>1</v>
      </c>
      <c r="I3946">
        <v>8</v>
      </c>
      <c r="J3946" s="6">
        <v>43717</v>
      </c>
      <c r="K3946" s="7">
        <v>43709</v>
      </c>
      <c r="L3946" t="s">
        <v>11</v>
      </c>
    </row>
    <row r="3947" spans="1:12" x14ac:dyDescent="0.3">
      <c r="A3947" t="s">
        <v>3</v>
      </c>
      <c r="B3947" t="s">
        <v>65</v>
      </c>
      <c r="C3947" t="s">
        <v>16</v>
      </c>
      <c r="D3947" t="s">
        <v>27</v>
      </c>
      <c r="E3947">
        <v>248.23</v>
      </c>
      <c r="F3947">
        <v>54.87</v>
      </c>
      <c r="G3947" t="s">
        <v>85</v>
      </c>
      <c r="H3947">
        <v>1</v>
      </c>
      <c r="I3947">
        <v>1</v>
      </c>
      <c r="J3947" s="6">
        <v>43717</v>
      </c>
      <c r="K3947" s="7">
        <v>43709</v>
      </c>
      <c r="L3947" t="s">
        <v>12</v>
      </c>
    </row>
    <row r="3948" spans="1:12" x14ac:dyDescent="0.3">
      <c r="A3948" t="s">
        <v>4</v>
      </c>
      <c r="B3948" t="s">
        <v>65</v>
      </c>
      <c r="C3948" t="s">
        <v>16</v>
      </c>
      <c r="D3948" t="s">
        <v>27</v>
      </c>
      <c r="E3948">
        <v>1864.94</v>
      </c>
      <c r="F3948">
        <v>392.62</v>
      </c>
      <c r="G3948" t="s">
        <v>85</v>
      </c>
      <c r="H3948">
        <v>1</v>
      </c>
      <c r="I3948">
        <v>7</v>
      </c>
      <c r="J3948" s="6">
        <v>43717</v>
      </c>
      <c r="K3948" s="7">
        <v>43709</v>
      </c>
      <c r="L3948" t="s">
        <v>12</v>
      </c>
    </row>
    <row r="3949" spans="1:12" x14ac:dyDescent="0.3">
      <c r="A3949" t="s">
        <v>2</v>
      </c>
      <c r="B3949" t="s">
        <v>63</v>
      </c>
      <c r="C3949" t="s">
        <v>16</v>
      </c>
      <c r="D3949" t="s">
        <v>27</v>
      </c>
      <c r="E3949">
        <v>3581.82</v>
      </c>
      <c r="F3949">
        <v>955.15</v>
      </c>
      <c r="G3949" t="s">
        <v>85</v>
      </c>
      <c r="H3949">
        <v>1</v>
      </c>
      <c r="I3949">
        <v>6</v>
      </c>
      <c r="J3949" s="6">
        <v>43718</v>
      </c>
      <c r="K3949" s="7">
        <v>43709</v>
      </c>
      <c r="L3949" t="s">
        <v>10</v>
      </c>
    </row>
    <row r="3950" spans="1:12" x14ac:dyDescent="0.3">
      <c r="A3950" t="s">
        <v>4</v>
      </c>
      <c r="B3950" t="s">
        <v>66</v>
      </c>
      <c r="C3950" t="s">
        <v>16</v>
      </c>
      <c r="D3950" t="s">
        <v>27</v>
      </c>
      <c r="E3950">
        <v>22436.959999999999</v>
      </c>
      <c r="F3950">
        <v>12681.76</v>
      </c>
      <c r="G3950" t="s">
        <v>85</v>
      </c>
      <c r="H3950">
        <v>1</v>
      </c>
      <c r="I3950">
        <v>7</v>
      </c>
      <c r="J3950" s="6">
        <v>43718</v>
      </c>
      <c r="K3950" s="7">
        <v>43709</v>
      </c>
      <c r="L3950" t="s">
        <v>11</v>
      </c>
    </row>
    <row r="3951" spans="1:12" x14ac:dyDescent="0.3">
      <c r="A3951" t="s">
        <v>4</v>
      </c>
      <c r="B3951" t="s">
        <v>66</v>
      </c>
      <c r="C3951" t="s">
        <v>16</v>
      </c>
      <c r="D3951" t="s">
        <v>27</v>
      </c>
      <c r="E3951">
        <v>6459.87</v>
      </c>
      <c r="F3951">
        <v>1263.8699999999999</v>
      </c>
      <c r="G3951" t="s">
        <v>85</v>
      </c>
      <c r="H3951">
        <v>1</v>
      </c>
      <c r="I3951">
        <v>5</v>
      </c>
      <c r="J3951" s="6">
        <v>43718</v>
      </c>
      <c r="K3951" s="7">
        <v>43709</v>
      </c>
      <c r="L3951" t="s">
        <v>11</v>
      </c>
    </row>
    <row r="3952" spans="1:12" x14ac:dyDescent="0.3">
      <c r="A3952" t="s">
        <v>4</v>
      </c>
      <c r="B3952" t="s">
        <v>67</v>
      </c>
      <c r="C3952" t="s">
        <v>16</v>
      </c>
      <c r="D3952" t="s">
        <v>27</v>
      </c>
      <c r="E3952">
        <v>12240.9</v>
      </c>
      <c r="F3952">
        <v>3672.27</v>
      </c>
      <c r="G3952" t="s">
        <v>85</v>
      </c>
      <c r="H3952">
        <v>1</v>
      </c>
      <c r="I3952">
        <v>7</v>
      </c>
      <c r="J3952" s="6">
        <v>43718</v>
      </c>
      <c r="K3952" s="7">
        <v>43709</v>
      </c>
      <c r="L3952" t="s">
        <v>13</v>
      </c>
    </row>
    <row r="3953" spans="1:12" x14ac:dyDescent="0.3">
      <c r="A3953" t="s">
        <v>3</v>
      </c>
      <c r="B3953" t="s">
        <v>66</v>
      </c>
      <c r="C3953" t="s">
        <v>16</v>
      </c>
      <c r="D3953" t="s">
        <v>27</v>
      </c>
      <c r="E3953">
        <v>15015.03</v>
      </c>
      <c r="F3953">
        <v>2370.8000000000002</v>
      </c>
      <c r="G3953" t="s">
        <v>85</v>
      </c>
      <c r="H3953">
        <v>1</v>
      </c>
      <c r="I3953">
        <v>6</v>
      </c>
      <c r="J3953" s="6">
        <v>43718</v>
      </c>
      <c r="K3953" s="7">
        <v>43709</v>
      </c>
      <c r="L3953" t="s">
        <v>11</v>
      </c>
    </row>
    <row r="3954" spans="1:12" x14ac:dyDescent="0.3">
      <c r="A3954" t="s">
        <v>2</v>
      </c>
      <c r="B3954" t="s">
        <v>63</v>
      </c>
      <c r="C3954" t="s">
        <v>15</v>
      </c>
      <c r="D3954" t="s">
        <v>27</v>
      </c>
      <c r="E3954">
        <v>6301.35</v>
      </c>
      <c r="F3954">
        <v>1525.59</v>
      </c>
      <c r="G3954" t="s">
        <v>85</v>
      </c>
      <c r="H3954">
        <v>1</v>
      </c>
      <c r="I3954">
        <v>9</v>
      </c>
      <c r="J3954" s="6">
        <v>43718</v>
      </c>
      <c r="K3954" s="7">
        <v>43709</v>
      </c>
      <c r="L3954" t="s">
        <v>10</v>
      </c>
    </row>
    <row r="3955" spans="1:12" x14ac:dyDescent="0.3">
      <c r="A3955" t="s">
        <v>3</v>
      </c>
      <c r="B3955" t="s">
        <v>67</v>
      </c>
      <c r="C3955" t="s">
        <v>16</v>
      </c>
      <c r="D3955" t="s">
        <v>27</v>
      </c>
      <c r="E3955">
        <v>2062.2600000000002</v>
      </c>
      <c r="F3955">
        <v>586.12</v>
      </c>
      <c r="G3955" t="s">
        <v>85</v>
      </c>
      <c r="H3955">
        <v>1</v>
      </c>
      <c r="I3955">
        <v>5</v>
      </c>
      <c r="J3955" s="6">
        <v>43718</v>
      </c>
      <c r="K3955" s="7">
        <v>43709</v>
      </c>
      <c r="L3955" t="s">
        <v>13</v>
      </c>
    </row>
    <row r="3956" spans="1:12" x14ac:dyDescent="0.3">
      <c r="A3956" t="s">
        <v>5</v>
      </c>
      <c r="B3956" t="s">
        <v>63</v>
      </c>
      <c r="C3956" t="s">
        <v>16</v>
      </c>
      <c r="D3956" t="s">
        <v>27</v>
      </c>
      <c r="E3956">
        <v>40774.86</v>
      </c>
      <c r="F3956">
        <v>19028.240000000002</v>
      </c>
      <c r="G3956" t="s">
        <v>85</v>
      </c>
      <c r="H3956">
        <v>1</v>
      </c>
      <c r="I3956">
        <v>5</v>
      </c>
      <c r="J3956" s="6">
        <v>43718</v>
      </c>
      <c r="K3956" s="7">
        <v>43709</v>
      </c>
      <c r="L3956" t="s">
        <v>10</v>
      </c>
    </row>
    <row r="3957" spans="1:12" x14ac:dyDescent="0.3">
      <c r="A3957" t="s">
        <v>3</v>
      </c>
      <c r="B3957" t="s">
        <v>69</v>
      </c>
      <c r="C3957" t="s">
        <v>16</v>
      </c>
      <c r="D3957" t="s">
        <v>27</v>
      </c>
      <c r="E3957">
        <v>26260.65</v>
      </c>
      <c r="F3957">
        <v>9920.7000000000007</v>
      </c>
      <c r="G3957" t="s">
        <v>85</v>
      </c>
      <c r="H3957">
        <v>1</v>
      </c>
      <c r="I3957">
        <v>2</v>
      </c>
      <c r="J3957" s="6">
        <v>43718</v>
      </c>
      <c r="K3957" s="7">
        <v>43709</v>
      </c>
      <c r="L3957" t="s">
        <v>8</v>
      </c>
    </row>
    <row r="3958" spans="1:12" x14ac:dyDescent="0.3">
      <c r="A3958" t="s">
        <v>3</v>
      </c>
      <c r="B3958" t="s">
        <v>66</v>
      </c>
      <c r="C3958" t="s">
        <v>16</v>
      </c>
      <c r="D3958" t="s">
        <v>27</v>
      </c>
      <c r="E3958">
        <v>3812.64</v>
      </c>
      <c r="F3958">
        <v>1926.39</v>
      </c>
      <c r="G3958" t="s">
        <v>85</v>
      </c>
      <c r="H3958">
        <v>1</v>
      </c>
      <c r="I3958">
        <v>6</v>
      </c>
      <c r="J3958" s="6">
        <v>43719</v>
      </c>
      <c r="K3958" s="7">
        <v>43709</v>
      </c>
      <c r="L3958" t="s">
        <v>11</v>
      </c>
    </row>
    <row r="3959" spans="1:12" x14ac:dyDescent="0.3">
      <c r="A3959" t="s">
        <v>3</v>
      </c>
      <c r="B3959" t="s">
        <v>63</v>
      </c>
      <c r="C3959" t="s">
        <v>16</v>
      </c>
      <c r="D3959" t="s">
        <v>27</v>
      </c>
      <c r="E3959">
        <v>8840.98</v>
      </c>
      <c r="F3959">
        <v>1768.18</v>
      </c>
      <c r="G3959" t="s">
        <v>85</v>
      </c>
      <c r="H3959">
        <v>1</v>
      </c>
      <c r="I3959">
        <v>7</v>
      </c>
      <c r="J3959" s="6">
        <v>43719</v>
      </c>
      <c r="K3959" s="7">
        <v>43709</v>
      </c>
      <c r="L3959" t="s">
        <v>10</v>
      </c>
    </row>
    <row r="3960" spans="1:12" x14ac:dyDescent="0.3">
      <c r="A3960" t="s">
        <v>4</v>
      </c>
      <c r="B3960" t="s">
        <v>65</v>
      </c>
      <c r="C3960" t="s">
        <v>15</v>
      </c>
      <c r="D3960" t="s">
        <v>27</v>
      </c>
      <c r="E3960">
        <v>3021.03</v>
      </c>
      <c r="F3960">
        <v>1241.97</v>
      </c>
      <c r="G3960" t="s">
        <v>85</v>
      </c>
      <c r="H3960">
        <v>1</v>
      </c>
      <c r="I3960">
        <v>10</v>
      </c>
      <c r="J3960" s="6">
        <v>43719</v>
      </c>
      <c r="K3960" s="7">
        <v>43709</v>
      </c>
      <c r="L3960" t="s">
        <v>12</v>
      </c>
    </row>
    <row r="3961" spans="1:12" x14ac:dyDescent="0.3">
      <c r="A3961" t="s">
        <v>4</v>
      </c>
      <c r="B3961" t="s">
        <v>69</v>
      </c>
      <c r="C3961" t="s">
        <v>16</v>
      </c>
      <c r="D3961" t="s">
        <v>27</v>
      </c>
      <c r="E3961">
        <v>3515.49</v>
      </c>
      <c r="F3961">
        <v>1249.95</v>
      </c>
      <c r="G3961" t="s">
        <v>85</v>
      </c>
      <c r="H3961">
        <v>1</v>
      </c>
      <c r="I3961">
        <v>7</v>
      </c>
      <c r="J3961" s="6">
        <v>43719</v>
      </c>
      <c r="K3961" s="7">
        <v>43709</v>
      </c>
      <c r="L3961" t="s">
        <v>8</v>
      </c>
    </row>
    <row r="3962" spans="1:12" x14ac:dyDescent="0.3">
      <c r="A3962" t="s">
        <v>2</v>
      </c>
      <c r="B3962" t="s">
        <v>63</v>
      </c>
      <c r="C3962" t="s">
        <v>15</v>
      </c>
      <c r="D3962" t="s">
        <v>27</v>
      </c>
      <c r="E3962">
        <v>27153.759999999998</v>
      </c>
      <c r="F3962">
        <v>13097.68</v>
      </c>
      <c r="G3962" t="s">
        <v>85</v>
      </c>
      <c r="H3962">
        <v>1</v>
      </c>
      <c r="I3962">
        <v>8</v>
      </c>
      <c r="J3962" s="6">
        <v>43719</v>
      </c>
      <c r="K3962" s="7">
        <v>43709</v>
      </c>
      <c r="L3962" t="s">
        <v>10</v>
      </c>
    </row>
    <row r="3963" spans="1:12" x14ac:dyDescent="0.3">
      <c r="A3963" t="s">
        <v>3</v>
      </c>
      <c r="B3963" t="s">
        <v>63</v>
      </c>
      <c r="C3963" t="s">
        <v>16</v>
      </c>
      <c r="D3963" t="s">
        <v>27</v>
      </c>
      <c r="E3963">
        <v>22877.82</v>
      </c>
      <c r="F3963">
        <v>4575.55</v>
      </c>
      <c r="G3963" t="s">
        <v>85</v>
      </c>
      <c r="H3963">
        <v>1</v>
      </c>
      <c r="I3963">
        <v>1</v>
      </c>
      <c r="J3963" s="6">
        <v>43719</v>
      </c>
      <c r="K3963" s="7">
        <v>43709</v>
      </c>
      <c r="L3963" t="s">
        <v>10</v>
      </c>
    </row>
    <row r="3964" spans="1:12" x14ac:dyDescent="0.3">
      <c r="A3964" t="s">
        <v>3</v>
      </c>
      <c r="B3964" t="s">
        <v>63</v>
      </c>
      <c r="C3964" t="s">
        <v>16</v>
      </c>
      <c r="D3964" t="s">
        <v>27</v>
      </c>
      <c r="E3964">
        <v>3265.25</v>
      </c>
      <c r="F3964">
        <v>481.19</v>
      </c>
      <c r="G3964" t="s">
        <v>85</v>
      </c>
      <c r="H3964">
        <v>1</v>
      </c>
      <c r="I3964">
        <v>1</v>
      </c>
      <c r="J3964" s="6">
        <v>43719</v>
      </c>
      <c r="K3964" s="7">
        <v>43709</v>
      </c>
      <c r="L3964" t="s">
        <v>10</v>
      </c>
    </row>
    <row r="3965" spans="1:12" x14ac:dyDescent="0.3">
      <c r="A3965" t="s">
        <v>3</v>
      </c>
      <c r="B3965" t="s">
        <v>67</v>
      </c>
      <c r="C3965" t="s">
        <v>16</v>
      </c>
      <c r="D3965" t="s">
        <v>27</v>
      </c>
      <c r="E3965">
        <v>31156.67</v>
      </c>
      <c r="F3965">
        <v>10494.88</v>
      </c>
      <c r="G3965" t="s">
        <v>85</v>
      </c>
      <c r="H3965">
        <v>1</v>
      </c>
      <c r="I3965">
        <v>6</v>
      </c>
      <c r="J3965" s="6">
        <v>43720</v>
      </c>
      <c r="K3965" s="7">
        <v>43709</v>
      </c>
      <c r="L3965" t="s">
        <v>13</v>
      </c>
    </row>
    <row r="3966" spans="1:12" x14ac:dyDescent="0.3">
      <c r="A3966" t="s">
        <v>4</v>
      </c>
      <c r="B3966" t="s">
        <v>63</v>
      </c>
      <c r="C3966" t="s">
        <v>16</v>
      </c>
      <c r="D3966" t="s">
        <v>27</v>
      </c>
      <c r="E3966">
        <v>6126.48</v>
      </c>
      <c r="F3966">
        <v>2654.8</v>
      </c>
      <c r="G3966" t="s">
        <v>85</v>
      </c>
      <c r="H3966">
        <v>1</v>
      </c>
      <c r="I3966">
        <v>4</v>
      </c>
      <c r="J3966" s="6">
        <v>43720</v>
      </c>
      <c r="K3966" s="7">
        <v>43709</v>
      </c>
      <c r="L3966" t="s">
        <v>10</v>
      </c>
    </row>
    <row r="3967" spans="1:12" x14ac:dyDescent="0.3">
      <c r="A3967" t="s">
        <v>4</v>
      </c>
      <c r="B3967" t="s">
        <v>63</v>
      </c>
      <c r="C3967" t="s">
        <v>15</v>
      </c>
      <c r="D3967" t="s">
        <v>27</v>
      </c>
      <c r="E3967">
        <v>6378.4</v>
      </c>
      <c r="F3967">
        <v>1425.76</v>
      </c>
      <c r="G3967" t="s">
        <v>85</v>
      </c>
      <c r="H3967">
        <v>1</v>
      </c>
      <c r="I3967">
        <v>8</v>
      </c>
      <c r="J3967" s="6">
        <v>43720</v>
      </c>
      <c r="K3967" s="7">
        <v>43709</v>
      </c>
      <c r="L3967" t="s">
        <v>10</v>
      </c>
    </row>
    <row r="3968" spans="1:12" x14ac:dyDescent="0.3">
      <c r="A3968" t="s">
        <v>3</v>
      </c>
      <c r="B3968" t="s">
        <v>63</v>
      </c>
      <c r="C3968" t="s">
        <v>16</v>
      </c>
      <c r="D3968" t="s">
        <v>27</v>
      </c>
      <c r="E3968">
        <v>5658.55</v>
      </c>
      <c r="F3968">
        <v>1906.69</v>
      </c>
      <c r="G3968" t="s">
        <v>85</v>
      </c>
      <c r="H3968">
        <v>1</v>
      </c>
      <c r="I3968">
        <v>3</v>
      </c>
      <c r="J3968" s="6">
        <v>43720</v>
      </c>
      <c r="K3968" s="7">
        <v>43709</v>
      </c>
      <c r="L3968" t="s">
        <v>10</v>
      </c>
    </row>
    <row r="3969" spans="1:12" x14ac:dyDescent="0.3">
      <c r="A3969" t="s">
        <v>3</v>
      </c>
      <c r="B3969" t="s">
        <v>69</v>
      </c>
      <c r="C3969" t="s">
        <v>15</v>
      </c>
      <c r="D3969" t="s">
        <v>27</v>
      </c>
      <c r="E3969">
        <v>10600.74</v>
      </c>
      <c r="F3969">
        <v>1531.23</v>
      </c>
      <c r="G3969" t="s">
        <v>85</v>
      </c>
      <c r="H3969">
        <v>1</v>
      </c>
      <c r="I3969">
        <v>10</v>
      </c>
      <c r="J3969" s="6">
        <v>43720</v>
      </c>
      <c r="K3969" s="7">
        <v>43709</v>
      </c>
      <c r="L3969" t="s">
        <v>8</v>
      </c>
    </row>
    <row r="3970" spans="1:12" x14ac:dyDescent="0.3">
      <c r="A3970" t="s">
        <v>4</v>
      </c>
      <c r="B3970" t="s">
        <v>63</v>
      </c>
      <c r="C3970" t="s">
        <v>15</v>
      </c>
      <c r="D3970" t="s">
        <v>27</v>
      </c>
      <c r="E3970">
        <v>789.26</v>
      </c>
      <c r="F3970">
        <v>240.94</v>
      </c>
      <c r="G3970" t="s">
        <v>85</v>
      </c>
      <c r="H3970">
        <v>1</v>
      </c>
      <c r="I3970">
        <v>9</v>
      </c>
      <c r="J3970" s="6">
        <v>43720</v>
      </c>
      <c r="K3970" s="7">
        <v>43709</v>
      </c>
      <c r="L3970" t="s">
        <v>10</v>
      </c>
    </row>
    <row r="3971" spans="1:12" x14ac:dyDescent="0.3">
      <c r="A3971" t="s">
        <v>3</v>
      </c>
      <c r="B3971" t="s">
        <v>69</v>
      </c>
      <c r="C3971" t="s">
        <v>15</v>
      </c>
      <c r="D3971" t="s">
        <v>27</v>
      </c>
      <c r="E3971">
        <v>20113.400000000001</v>
      </c>
      <c r="F3971">
        <v>10162.52</v>
      </c>
      <c r="G3971" t="s">
        <v>85</v>
      </c>
      <c r="H3971">
        <v>1</v>
      </c>
      <c r="I3971">
        <v>10</v>
      </c>
      <c r="J3971" s="6">
        <v>43720</v>
      </c>
      <c r="K3971" s="7">
        <v>43709</v>
      </c>
      <c r="L3971" t="s">
        <v>8</v>
      </c>
    </row>
    <row r="3972" spans="1:12" x14ac:dyDescent="0.3">
      <c r="A3972" t="s">
        <v>4</v>
      </c>
      <c r="B3972" t="s">
        <v>63</v>
      </c>
      <c r="C3972" t="s">
        <v>16</v>
      </c>
      <c r="D3972" t="s">
        <v>27</v>
      </c>
      <c r="E3972">
        <v>4124.5200000000004</v>
      </c>
      <c r="F3972">
        <v>1953.72</v>
      </c>
      <c r="G3972" t="s">
        <v>85</v>
      </c>
      <c r="H3972">
        <v>1</v>
      </c>
      <c r="I3972">
        <v>5</v>
      </c>
      <c r="J3972" s="6">
        <v>43721</v>
      </c>
      <c r="K3972" s="7">
        <v>43709</v>
      </c>
      <c r="L3972" t="s">
        <v>10</v>
      </c>
    </row>
    <row r="3973" spans="1:12" x14ac:dyDescent="0.3">
      <c r="A3973" t="s">
        <v>4</v>
      </c>
      <c r="B3973" t="s">
        <v>65</v>
      </c>
      <c r="C3973" t="s">
        <v>16</v>
      </c>
      <c r="D3973" t="s">
        <v>27</v>
      </c>
      <c r="E3973">
        <v>1936.3</v>
      </c>
      <c r="F3973">
        <v>797.3</v>
      </c>
      <c r="G3973" t="s">
        <v>85</v>
      </c>
      <c r="H3973">
        <v>1</v>
      </c>
      <c r="I3973">
        <v>6</v>
      </c>
      <c r="J3973" s="6">
        <v>43721</v>
      </c>
      <c r="K3973" s="7">
        <v>43709</v>
      </c>
      <c r="L3973" t="s">
        <v>12</v>
      </c>
    </row>
    <row r="3974" spans="1:12" x14ac:dyDescent="0.3">
      <c r="A3974" t="s">
        <v>4</v>
      </c>
      <c r="B3974" t="s">
        <v>70</v>
      </c>
      <c r="C3974" t="s">
        <v>15</v>
      </c>
      <c r="D3974" t="s">
        <v>27</v>
      </c>
      <c r="E3974">
        <v>25016.46</v>
      </c>
      <c r="F3974">
        <v>714.78</v>
      </c>
      <c r="G3974" t="s">
        <v>85</v>
      </c>
      <c r="H3974">
        <v>1</v>
      </c>
      <c r="I3974">
        <v>9</v>
      </c>
      <c r="J3974" s="6">
        <v>43721</v>
      </c>
      <c r="K3974" s="7">
        <v>43709</v>
      </c>
      <c r="L3974" t="s">
        <v>9</v>
      </c>
    </row>
    <row r="3975" spans="1:12" x14ac:dyDescent="0.3">
      <c r="A3975" t="s">
        <v>3</v>
      </c>
      <c r="B3975" t="s">
        <v>63</v>
      </c>
      <c r="C3975" t="s">
        <v>15</v>
      </c>
      <c r="D3975" t="s">
        <v>27</v>
      </c>
      <c r="E3975">
        <v>4116.4799999999996</v>
      </c>
      <c r="F3975">
        <v>1080.5999999999999</v>
      </c>
      <c r="G3975" t="s">
        <v>85</v>
      </c>
      <c r="H3975">
        <v>1</v>
      </c>
      <c r="I3975">
        <v>10</v>
      </c>
      <c r="J3975" s="6">
        <v>43721</v>
      </c>
      <c r="K3975" s="7">
        <v>43709</v>
      </c>
      <c r="L3975" t="s">
        <v>10</v>
      </c>
    </row>
    <row r="3976" spans="1:12" x14ac:dyDescent="0.3">
      <c r="A3976" t="s">
        <v>4</v>
      </c>
      <c r="B3976" t="s">
        <v>69</v>
      </c>
      <c r="C3976" t="s">
        <v>16</v>
      </c>
      <c r="D3976" t="s">
        <v>27</v>
      </c>
      <c r="E3976">
        <v>28699.58</v>
      </c>
      <c r="F3976">
        <v>7798.78</v>
      </c>
      <c r="G3976" t="s">
        <v>85</v>
      </c>
      <c r="H3976">
        <v>1</v>
      </c>
      <c r="I3976">
        <v>2</v>
      </c>
      <c r="J3976" s="6">
        <v>43721</v>
      </c>
      <c r="K3976" s="7">
        <v>43709</v>
      </c>
      <c r="L3976" t="s">
        <v>8</v>
      </c>
    </row>
    <row r="3977" spans="1:12" x14ac:dyDescent="0.3">
      <c r="A3977" t="s">
        <v>3</v>
      </c>
      <c r="B3977" t="s">
        <v>66</v>
      </c>
      <c r="C3977" t="s">
        <v>16</v>
      </c>
      <c r="D3977" t="s">
        <v>27</v>
      </c>
      <c r="E3977">
        <v>1750.38</v>
      </c>
      <c r="F3977">
        <v>221.1</v>
      </c>
      <c r="G3977" t="s">
        <v>85</v>
      </c>
      <c r="H3977">
        <v>1</v>
      </c>
      <c r="I3977">
        <v>2</v>
      </c>
      <c r="J3977" s="6">
        <v>43721</v>
      </c>
      <c r="K3977" s="7">
        <v>43709</v>
      </c>
      <c r="L3977" t="s">
        <v>11</v>
      </c>
    </row>
    <row r="3978" spans="1:12" x14ac:dyDescent="0.3">
      <c r="A3978" t="s">
        <v>3</v>
      </c>
      <c r="B3978" t="s">
        <v>66</v>
      </c>
      <c r="C3978" t="s">
        <v>16</v>
      </c>
      <c r="D3978" t="s">
        <v>27</v>
      </c>
      <c r="E3978">
        <v>407.36</v>
      </c>
      <c r="F3978">
        <v>214.4</v>
      </c>
      <c r="G3978" t="s">
        <v>85</v>
      </c>
      <c r="H3978">
        <v>1</v>
      </c>
      <c r="I3978">
        <v>7</v>
      </c>
      <c r="J3978" s="6">
        <v>43721</v>
      </c>
      <c r="K3978" s="7">
        <v>43709</v>
      </c>
      <c r="L3978" t="s">
        <v>11</v>
      </c>
    </row>
    <row r="3979" spans="1:12" x14ac:dyDescent="0.3">
      <c r="A3979" t="s">
        <v>5</v>
      </c>
      <c r="B3979" t="s">
        <v>65</v>
      </c>
      <c r="C3979" t="s">
        <v>16</v>
      </c>
      <c r="D3979" t="s">
        <v>27</v>
      </c>
      <c r="E3979">
        <v>968.15</v>
      </c>
      <c r="F3979">
        <v>466.99</v>
      </c>
      <c r="G3979" t="s">
        <v>85</v>
      </c>
      <c r="H3979">
        <v>1</v>
      </c>
      <c r="I3979">
        <v>6</v>
      </c>
      <c r="J3979" s="6">
        <v>43722</v>
      </c>
      <c r="K3979" s="7">
        <v>43709</v>
      </c>
      <c r="L3979" t="s">
        <v>12</v>
      </c>
    </row>
    <row r="3980" spans="1:12" x14ac:dyDescent="0.3">
      <c r="A3980" t="s">
        <v>4</v>
      </c>
      <c r="B3980" t="s">
        <v>69</v>
      </c>
      <c r="C3980" t="s">
        <v>16</v>
      </c>
      <c r="D3980" t="s">
        <v>27</v>
      </c>
      <c r="E3980">
        <v>3236.1</v>
      </c>
      <c r="F3980">
        <v>1723.55</v>
      </c>
      <c r="G3980" t="s">
        <v>85</v>
      </c>
      <c r="H3980">
        <v>1</v>
      </c>
      <c r="I3980">
        <v>5</v>
      </c>
      <c r="J3980" s="6">
        <v>43722</v>
      </c>
      <c r="K3980" s="7">
        <v>43709</v>
      </c>
      <c r="L3980" t="s">
        <v>8</v>
      </c>
    </row>
    <row r="3981" spans="1:12" x14ac:dyDescent="0.3">
      <c r="A3981" t="s">
        <v>4</v>
      </c>
      <c r="B3981" t="s">
        <v>63</v>
      </c>
      <c r="C3981" t="s">
        <v>15</v>
      </c>
      <c r="D3981" t="s">
        <v>27</v>
      </c>
      <c r="E3981">
        <v>31709.759999999998</v>
      </c>
      <c r="F3981">
        <v>14922.24</v>
      </c>
      <c r="G3981" t="s">
        <v>85</v>
      </c>
      <c r="H3981">
        <v>1</v>
      </c>
      <c r="I3981">
        <v>10</v>
      </c>
      <c r="J3981" s="6">
        <v>43722</v>
      </c>
      <c r="K3981" s="7">
        <v>43709</v>
      </c>
      <c r="L3981" t="s">
        <v>10</v>
      </c>
    </row>
    <row r="3982" spans="1:12" x14ac:dyDescent="0.3">
      <c r="A3982" t="s">
        <v>2</v>
      </c>
      <c r="B3982" t="s">
        <v>63</v>
      </c>
      <c r="C3982" t="s">
        <v>16</v>
      </c>
      <c r="D3982" t="s">
        <v>27</v>
      </c>
      <c r="E3982">
        <v>10004.17</v>
      </c>
      <c r="F3982">
        <v>761.17</v>
      </c>
      <c r="G3982" t="s">
        <v>85</v>
      </c>
      <c r="H3982">
        <v>1</v>
      </c>
      <c r="I3982">
        <v>2</v>
      </c>
      <c r="J3982" s="6">
        <v>43722</v>
      </c>
      <c r="K3982" s="7">
        <v>43709</v>
      </c>
      <c r="L3982" t="s">
        <v>10</v>
      </c>
    </row>
    <row r="3983" spans="1:12" x14ac:dyDescent="0.3">
      <c r="A3983" t="s">
        <v>3</v>
      </c>
      <c r="B3983" t="s">
        <v>67</v>
      </c>
      <c r="C3983" t="s">
        <v>16</v>
      </c>
      <c r="D3983" t="s">
        <v>27</v>
      </c>
      <c r="E3983">
        <v>6543.22</v>
      </c>
      <c r="F3983">
        <v>1721.9</v>
      </c>
      <c r="G3983" t="s">
        <v>85</v>
      </c>
      <c r="H3983">
        <v>1</v>
      </c>
      <c r="I3983">
        <v>4</v>
      </c>
      <c r="J3983" s="6">
        <v>43722</v>
      </c>
      <c r="K3983" s="7">
        <v>43709</v>
      </c>
      <c r="L3983" t="s">
        <v>13</v>
      </c>
    </row>
    <row r="3984" spans="1:12" x14ac:dyDescent="0.3">
      <c r="A3984" t="s">
        <v>3</v>
      </c>
      <c r="B3984" t="s">
        <v>63</v>
      </c>
      <c r="C3984" t="s">
        <v>15</v>
      </c>
      <c r="D3984" t="s">
        <v>27</v>
      </c>
      <c r="E3984">
        <v>3365.54</v>
      </c>
      <c r="F3984">
        <v>1609.6</v>
      </c>
      <c r="G3984" t="s">
        <v>85</v>
      </c>
      <c r="H3984">
        <v>1</v>
      </c>
      <c r="I3984">
        <v>10</v>
      </c>
      <c r="J3984" s="6">
        <v>43722</v>
      </c>
      <c r="K3984" s="7">
        <v>43709</v>
      </c>
      <c r="L3984" t="s">
        <v>10</v>
      </c>
    </row>
    <row r="3985" spans="1:12" x14ac:dyDescent="0.3">
      <c r="A3985" t="s">
        <v>3</v>
      </c>
      <c r="B3985" t="s">
        <v>63</v>
      </c>
      <c r="C3985" t="s">
        <v>16</v>
      </c>
      <c r="D3985" t="s">
        <v>27</v>
      </c>
      <c r="E3985">
        <v>39350.980000000003</v>
      </c>
      <c r="F3985">
        <v>6843.68</v>
      </c>
      <c r="G3985" t="s">
        <v>85</v>
      </c>
      <c r="H3985">
        <v>1</v>
      </c>
      <c r="I3985">
        <v>2</v>
      </c>
      <c r="J3985" s="6">
        <v>43722</v>
      </c>
      <c r="K3985" s="7">
        <v>43709</v>
      </c>
      <c r="L3985" t="s">
        <v>10</v>
      </c>
    </row>
    <row r="3986" spans="1:12" x14ac:dyDescent="0.3">
      <c r="A3986" t="s">
        <v>4</v>
      </c>
      <c r="B3986" t="s">
        <v>70</v>
      </c>
      <c r="C3986" t="s">
        <v>16</v>
      </c>
      <c r="D3986" t="s">
        <v>27</v>
      </c>
      <c r="E3986">
        <v>25841.9</v>
      </c>
      <c r="F3986">
        <v>10880.8</v>
      </c>
      <c r="G3986" t="s">
        <v>85</v>
      </c>
      <c r="H3986">
        <v>1</v>
      </c>
      <c r="I3986">
        <v>5</v>
      </c>
      <c r="J3986" s="6">
        <v>43722</v>
      </c>
      <c r="K3986" s="7">
        <v>43709</v>
      </c>
      <c r="L3986" t="s">
        <v>9</v>
      </c>
    </row>
    <row r="3987" spans="1:12" x14ac:dyDescent="0.3">
      <c r="A3987" t="s">
        <v>4</v>
      </c>
      <c r="B3987" t="s">
        <v>66</v>
      </c>
      <c r="C3987" t="s">
        <v>15</v>
      </c>
      <c r="D3987" t="s">
        <v>27</v>
      </c>
      <c r="E3987">
        <v>38444.6</v>
      </c>
      <c r="F3987">
        <v>8498.2800000000007</v>
      </c>
      <c r="G3987" t="s">
        <v>85</v>
      </c>
      <c r="H3987">
        <v>1</v>
      </c>
      <c r="I3987">
        <v>10</v>
      </c>
      <c r="J3987" s="6">
        <v>43722</v>
      </c>
      <c r="K3987" s="7">
        <v>43709</v>
      </c>
      <c r="L3987" t="s">
        <v>11</v>
      </c>
    </row>
    <row r="3988" spans="1:12" x14ac:dyDescent="0.3">
      <c r="A3988" t="s">
        <v>3</v>
      </c>
      <c r="B3988" t="s">
        <v>69</v>
      </c>
      <c r="C3988" t="s">
        <v>16</v>
      </c>
      <c r="D3988" t="s">
        <v>27</v>
      </c>
      <c r="E3988">
        <v>6880.23</v>
      </c>
      <c r="F3988">
        <v>1452.5</v>
      </c>
      <c r="G3988" t="s">
        <v>85</v>
      </c>
      <c r="H3988">
        <v>1</v>
      </c>
      <c r="I3988">
        <v>3</v>
      </c>
      <c r="J3988" s="6">
        <v>43722</v>
      </c>
      <c r="K3988" s="7">
        <v>43709</v>
      </c>
      <c r="L3988" t="s">
        <v>8</v>
      </c>
    </row>
    <row r="3989" spans="1:12" x14ac:dyDescent="0.3">
      <c r="A3989" t="s">
        <v>4</v>
      </c>
      <c r="B3989" t="s">
        <v>66</v>
      </c>
      <c r="C3989" t="s">
        <v>16</v>
      </c>
      <c r="D3989" t="s">
        <v>27</v>
      </c>
      <c r="E3989">
        <v>14349.79</v>
      </c>
      <c r="F3989">
        <v>7174.91</v>
      </c>
      <c r="G3989" t="s">
        <v>85</v>
      </c>
      <c r="H3989">
        <v>1</v>
      </c>
      <c r="I3989">
        <v>5</v>
      </c>
      <c r="J3989" s="6">
        <v>43722</v>
      </c>
      <c r="K3989" s="7">
        <v>43709</v>
      </c>
      <c r="L3989" t="s">
        <v>11</v>
      </c>
    </row>
    <row r="3990" spans="1:12" x14ac:dyDescent="0.3">
      <c r="A3990" t="s">
        <v>4</v>
      </c>
      <c r="B3990" t="s">
        <v>63</v>
      </c>
      <c r="C3990" t="s">
        <v>16</v>
      </c>
      <c r="D3990" t="s">
        <v>27</v>
      </c>
      <c r="E3990">
        <v>6606.2</v>
      </c>
      <c r="F3990">
        <v>155.44</v>
      </c>
      <c r="G3990" t="s">
        <v>85</v>
      </c>
      <c r="H3990">
        <v>1</v>
      </c>
      <c r="I3990">
        <v>5</v>
      </c>
      <c r="J3990" s="6">
        <v>43722</v>
      </c>
      <c r="K3990" s="7">
        <v>43709</v>
      </c>
      <c r="L3990" t="s">
        <v>10</v>
      </c>
    </row>
    <row r="3991" spans="1:12" x14ac:dyDescent="0.3">
      <c r="A3991" t="s">
        <v>5</v>
      </c>
      <c r="B3991" t="s">
        <v>65</v>
      </c>
      <c r="C3991" t="s">
        <v>16</v>
      </c>
      <c r="D3991" t="s">
        <v>27</v>
      </c>
      <c r="E3991">
        <v>12831.84</v>
      </c>
      <c r="F3991">
        <v>6618.52</v>
      </c>
      <c r="G3991" t="s">
        <v>85</v>
      </c>
      <c r="H3991">
        <v>1</v>
      </c>
      <c r="I3991">
        <v>2</v>
      </c>
      <c r="J3991" s="6">
        <v>43723</v>
      </c>
      <c r="K3991" s="7">
        <v>43709</v>
      </c>
      <c r="L3991" t="s">
        <v>12</v>
      </c>
    </row>
    <row r="3992" spans="1:12" x14ac:dyDescent="0.3">
      <c r="A3992" t="s">
        <v>4</v>
      </c>
      <c r="B3992" t="s">
        <v>67</v>
      </c>
      <c r="C3992" t="s">
        <v>15</v>
      </c>
      <c r="D3992" t="s">
        <v>27</v>
      </c>
      <c r="E3992">
        <v>1031.1300000000001</v>
      </c>
      <c r="F3992">
        <v>510.15</v>
      </c>
      <c r="G3992" t="s">
        <v>85</v>
      </c>
      <c r="H3992">
        <v>1</v>
      </c>
      <c r="I3992">
        <v>8</v>
      </c>
      <c r="J3992" s="6">
        <v>43723</v>
      </c>
      <c r="K3992" s="7">
        <v>43709</v>
      </c>
      <c r="L3992" t="s">
        <v>13</v>
      </c>
    </row>
    <row r="3993" spans="1:12" x14ac:dyDescent="0.3">
      <c r="A3993" t="s">
        <v>2</v>
      </c>
      <c r="B3993" t="s">
        <v>66</v>
      </c>
      <c r="C3993" t="s">
        <v>15</v>
      </c>
      <c r="D3993" t="s">
        <v>27</v>
      </c>
      <c r="E3993">
        <v>1115.55</v>
      </c>
      <c r="F3993">
        <v>86.75</v>
      </c>
      <c r="G3993" t="s">
        <v>85</v>
      </c>
      <c r="H3993">
        <v>1</v>
      </c>
      <c r="I3993">
        <v>9</v>
      </c>
      <c r="J3993" s="6">
        <v>43723</v>
      </c>
      <c r="K3993" s="7">
        <v>43709</v>
      </c>
      <c r="L3993" t="s">
        <v>11</v>
      </c>
    </row>
    <row r="3994" spans="1:12" x14ac:dyDescent="0.3">
      <c r="A3994" t="s">
        <v>3</v>
      </c>
      <c r="B3994" t="s">
        <v>66</v>
      </c>
      <c r="C3994" t="s">
        <v>16</v>
      </c>
      <c r="D3994" t="s">
        <v>27</v>
      </c>
      <c r="E3994">
        <v>2978.82</v>
      </c>
      <c r="F3994">
        <v>470.34</v>
      </c>
      <c r="G3994" t="s">
        <v>85</v>
      </c>
      <c r="H3994">
        <v>1</v>
      </c>
      <c r="I3994">
        <v>2</v>
      </c>
      <c r="J3994" s="6">
        <v>43723</v>
      </c>
      <c r="K3994" s="7">
        <v>43709</v>
      </c>
      <c r="L3994" t="s">
        <v>11</v>
      </c>
    </row>
    <row r="3995" spans="1:12" x14ac:dyDescent="0.3">
      <c r="A3995" t="s">
        <v>2</v>
      </c>
      <c r="B3995" t="s">
        <v>67</v>
      </c>
      <c r="C3995" t="s">
        <v>16</v>
      </c>
      <c r="D3995" t="s">
        <v>27</v>
      </c>
      <c r="E3995">
        <v>11185.65</v>
      </c>
      <c r="F3995">
        <v>2485.6999999999998</v>
      </c>
      <c r="G3995" t="s">
        <v>85</v>
      </c>
      <c r="H3995">
        <v>1</v>
      </c>
      <c r="I3995">
        <v>3</v>
      </c>
      <c r="J3995" s="6">
        <v>43723</v>
      </c>
      <c r="K3995" s="7">
        <v>43709</v>
      </c>
      <c r="L3995" t="s">
        <v>13</v>
      </c>
    </row>
    <row r="3996" spans="1:12" x14ac:dyDescent="0.3">
      <c r="A3996" t="s">
        <v>4</v>
      </c>
      <c r="B3996" t="s">
        <v>65</v>
      </c>
      <c r="C3996" t="s">
        <v>16</v>
      </c>
      <c r="D3996" t="s">
        <v>27</v>
      </c>
      <c r="E3996">
        <v>6822.61</v>
      </c>
      <c r="F3996">
        <v>401.33</v>
      </c>
      <c r="G3996" t="s">
        <v>85</v>
      </c>
      <c r="H3996">
        <v>1</v>
      </c>
      <c r="I3996">
        <v>7</v>
      </c>
      <c r="J3996" s="6">
        <v>43723</v>
      </c>
      <c r="K3996" s="7">
        <v>43709</v>
      </c>
      <c r="L3996" t="s">
        <v>12</v>
      </c>
    </row>
    <row r="3997" spans="1:12" x14ac:dyDescent="0.3">
      <c r="A3997" t="s">
        <v>3</v>
      </c>
      <c r="B3997" t="s">
        <v>67</v>
      </c>
      <c r="C3997" t="s">
        <v>16</v>
      </c>
      <c r="D3997" t="s">
        <v>27</v>
      </c>
      <c r="E3997">
        <v>11686.94</v>
      </c>
      <c r="F3997">
        <v>5589.4</v>
      </c>
      <c r="G3997" t="s">
        <v>85</v>
      </c>
      <c r="H3997">
        <v>1</v>
      </c>
      <c r="I3997">
        <v>1</v>
      </c>
      <c r="J3997" s="6">
        <v>43723</v>
      </c>
      <c r="K3997" s="7">
        <v>43709</v>
      </c>
      <c r="L3997" t="s">
        <v>13</v>
      </c>
    </row>
    <row r="3998" spans="1:12" x14ac:dyDescent="0.3">
      <c r="A3998" t="s">
        <v>5</v>
      </c>
      <c r="B3998" t="s">
        <v>67</v>
      </c>
      <c r="C3998" t="s">
        <v>15</v>
      </c>
      <c r="D3998" t="s">
        <v>27</v>
      </c>
      <c r="E3998">
        <v>5531.52</v>
      </c>
      <c r="F3998">
        <v>1659.48</v>
      </c>
      <c r="G3998" t="s">
        <v>85</v>
      </c>
      <c r="H3998">
        <v>1</v>
      </c>
      <c r="I3998">
        <v>8</v>
      </c>
      <c r="J3998" s="6">
        <v>43723</v>
      </c>
      <c r="K3998" s="7">
        <v>43709</v>
      </c>
      <c r="L3998" t="s">
        <v>13</v>
      </c>
    </row>
    <row r="3999" spans="1:12" x14ac:dyDescent="0.3">
      <c r="A3999" t="s">
        <v>5</v>
      </c>
      <c r="B3999" t="s">
        <v>70</v>
      </c>
      <c r="C3999" t="s">
        <v>15</v>
      </c>
      <c r="D3999" t="s">
        <v>27</v>
      </c>
      <c r="E3999">
        <v>1909.5</v>
      </c>
      <c r="F3999">
        <v>462.3</v>
      </c>
      <c r="G3999" t="s">
        <v>85</v>
      </c>
      <c r="H3999">
        <v>1</v>
      </c>
      <c r="I3999">
        <v>10</v>
      </c>
      <c r="J3999" s="6">
        <v>43724</v>
      </c>
      <c r="K3999" s="7">
        <v>43709</v>
      </c>
      <c r="L3999" t="s">
        <v>9</v>
      </c>
    </row>
    <row r="4000" spans="1:12" x14ac:dyDescent="0.3">
      <c r="A4000" t="s">
        <v>5</v>
      </c>
      <c r="B4000" t="s">
        <v>65</v>
      </c>
      <c r="C4000" t="s">
        <v>16</v>
      </c>
      <c r="D4000" t="s">
        <v>27</v>
      </c>
      <c r="E4000">
        <v>3659.88</v>
      </c>
      <c r="F4000">
        <v>1194.28</v>
      </c>
      <c r="G4000" t="s">
        <v>85</v>
      </c>
      <c r="H4000">
        <v>1</v>
      </c>
      <c r="I4000">
        <v>5</v>
      </c>
      <c r="J4000" s="6">
        <v>43724</v>
      </c>
      <c r="K4000" s="7">
        <v>43709</v>
      </c>
      <c r="L4000" t="s">
        <v>12</v>
      </c>
    </row>
    <row r="4001" spans="1:12" x14ac:dyDescent="0.3">
      <c r="A4001" t="s">
        <v>3</v>
      </c>
      <c r="B4001" t="s">
        <v>63</v>
      </c>
      <c r="C4001" t="s">
        <v>16</v>
      </c>
      <c r="D4001" t="s">
        <v>27</v>
      </c>
      <c r="E4001">
        <v>1629.44</v>
      </c>
      <c r="F4001">
        <v>672.14</v>
      </c>
      <c r="G4001" t="s">
        <v>85</v>
      </c>
      <c r="H4001">
        <v>1</v>
      </c>
      <c r="I4001">
        <v>6</v>
      </c>
      <c r="J4001" s="6">
        <v>43724</v>
      </c>
      <c r="K4001" s="7">
        <v>43709</v>
      </c>
      <c r="L4001" t="s">
        <v>10</v>
      </c>
    </row>
    <row r="4002" spans="1:12" x14ac:dyDescent="0.3">
      <c r="A4002" t="s">
        <v>4</v>
      </c>
      <c r="B4002" t="s">
        <v>70</v>
      </c>
      <c r="C4002" t="s">
        <v>16</v>
      </c>
      <c r="D4002" t="s">
        <v>27</v>
      </c>
      <c r="E4002">
        <v>3114.16</v>
      </c>
      <c r="F4002">
        <v>-622.84</v>
      </c>
      <c r="G4002" t="s">
        <v>85</v>
      </c>
      <c r="H4002">
        <v>1</v>
      </c>
      <c r="I4002">
        <v>6</v>
      </c>
      <c r="J4002" s="6">
        <v>43725</v>
      </c>
      <c r="K4002" s="7">
        <v>43709</v>
      </c>
      <c r="L4002" t="s">
        <v>9</v>
      </c>
    </row>
    <row r="4003" spans="1:12" x14ac:dyDescent="0.3">
      <c r="A4003" t="s">
        <v>3</v>
      </c>
      <c r="B4003" t="s">
        <v>63</v>
      </c>
      <c r="C4003" t="s">
        <v>16</v>
      </c>
      <c r="D4003" t="s">
        <v>27</v>
      </c>
      <c r="E4003">
        <v>5060.18</v>
      </c>
      <c r="F4003">
        <v>1331.63</v>
      </c>
      <c r="G4003" t="s">
        <v>85</v>
      </c>
      <c r="H4003">
        <v>1</v>
      </c>
      <c r="I4003">
        <v>5</v>
      </c>
      <c r="J4003" s="6">
        <v>43725</v>
      </c>
      <c r="K4003" s="7">
        <v>43709</v>
      </c>
      <c r="L4003" t="s">
        <v>10</v>
      </c>
    </row>
    <row r="4004" spans="1:12" x14ac:dyDescent="0.3">
      <c r="A4004" t="s">
        <v>3</v>
      </c>
      <c r="B4004" t="s">
        <v>63</v>
      </c>
      <c r="C4004" t="s">
        <v>16</v>
      </c>
      <c r="D4004" t="s">
        <v>27</v>
      </c>
      <c r="E4004">
        <v>23406.45</v>
      </c>
      <c r="F4004">
        <v>3029.05</v>
      </c>
      <c r="G4004" t="s">
        <v>85</v>
      </c>
      <c r="H4004">
        <v>1</v>
      </c>
      <c r="I4004">
        <v>4</v>
      </c>
      <c r="J4004" s="6">
        <v>43725</v>
      </c>
      <c r="K4004" s="7">
        <v>43709</v>
      </c>
      <c r="L4004" t="s">
        <v>10</v>
      </c>
    </row>
    <row r="4005" spans="1:12" x14ac:dyDescent="0.3">
      <c r="A4005" t="s">
        <v>2</v>
      </c>
      <c r="B4005" t="s">
        <v>66</v>
      </c>
      <c r="C4005" t="s">
        <v>16</v>
      </c>
      <c r="D4005" t="s">
        <v>27</v>
      </c>
      <c r="E4005">
        <v>10941.43</v>
      </c>
      <c r="F4005">
        <v>3570.38</v>
      </c>
      <c r="G4005" t="s">
        <v>85</v>
      </c>
      <c r="H4005">
        <v>1</v>
      </c>
      <c r="I4005">
        <v>3</v>
      </c>
      <c r="J4005" s="6">
        <v>43725</v>
      </c>
      <c r="K4005" s="7">
        <v>43709</v>
      </c>
      <c r="L4005" t="s">
        <v>11</v>
      </c>
    </row>
    <row r="4006" spans="1:12" x14ac:dyDescent="0.3">
      <c r="A4006" t="s">
        <v>4</v>
      </c>
      <c r="B4006" t="s">
        <v>66</v>
      </c>
      <c r="C4006" t="s">
        <v>16</v>
      </c>
      <c r="D4006" t="s">
        <v>27</v>
      </c>
      <c r="E4006">
        <v>4389.84</v>
      </c>
      <c r="F4006">
        <v>-1609.62</v>
      </c>
      <c r="G4006" t="s">
        <v>85</v>
      </c>
      <c r="H4006">
        <v>1</v>
      </c>
      <c r="I4006">
        <v>5</v>
      </c>
      <c r="J4006" s="6">
        <v>43725</v>
      </c>
      <c r="K4006" s="7">
        <v>43709</v>
      </c>
      <c r="L4006" t="s">
        <v>11</v>
      </c>
    </row>
    <row r="4007" spans="1:12" x14ac:dyDescent="0.3">
      <c r="A4007" t="s">
        <v>4</v>
      </c>
      <c r="B4007" t="s">
        <v>67</v>
      </c>
      <c r="C4007" t="s">
        <v>16</v>
      </c>
      <c r="D4007" t="s">
        <v>27</v>
      </c>
      <c r="E4007">
        <v>13555.44</v>
      </c>
      <c r="F4007">
        <v>2259.2399999999998</v>
      </c>
      <c r="G4007" t="s">
        <v>85</v>
      </c>
      <c r="H4007">
        <v>1</v>
      </c>
      <c r="I4007">
        <v>3</v>
      </c>
      <c r="J4007" s="6">
        <v>43725</v>
      </c>
      <c r="K4007" s="7">
        <v>43709</v>
      </c>
      <c r="L4007" t="s">
        <v>13</v>
      </c>
    </row>
    <row r="4008" spans="1:12" x14ac:dyDescent="0.3">
      <c r="A4008" t="s">
        <v>4</v>
      </c>
      <c r="B4008" t="s">
        <v>63</v>
      </c>
      <c r="C4008" t="s">
        <v>16</v>
      </c>
      <c r="D4008" t="s">
        <v>27</v>
      </c>
      <c r="E4008">
        <v>13668</v>
      </c>
      <c r="F4008">
        <v>3055.2</v>
      </c>
      <c r="G4008" t="s">
        <v>85</v>
      </c>
      <c r="H4008">
        <v>1</v>
      </c>
      <c r="I4008">
        <v>4</v>
      </c>
      <c r="J4008" s="6">
        <v>43726</v>
      </c>
      <c r="K4008" s="7">
        <v>43709</v>
      </c>
      <c r="L4008" t="s">
        <v>10</v>
      </c>
    </row>
    <row r="4009" spans="1:12" x14ac:dyDescent="0.3">
      <c r="A4009" t="s">
        <v>5</v>
      </c>
      <c r="B4009" t="s">
        <v>63</v>
      </c>
      <c r="C4009" t="s">
        <v>16</v>
      </c>
      <c r="D4009" t="s">
        <v>27</v>
      </c>
      <c r="E4009">
        <v>1857.24</v>
      </c>
      <c r="F4009">
        <v>-238.8</v>
      </c>
      <c r="G4009" t="s">
        <v>85</v>
      </c>
      <c r="H4009">
        <v>1</v>
      </c>
      <c r="I4009">
        <v>1</v>
      </c>
      <c r="J4009" s="6">
        <v>43726</v>
      </c>
      <c r="K4009" s="7">
        <v>43709</v>
      </c>
      <c r="L4009" t="s">
        <v>10</v>
      </c>
    </row>
    <row r="4010" spans="1:12" x14ac:dyDescent="0.3">
      <c r="A4010" t="s">
        <v>4</v>
      </c>
      <c r="B4010" t="s">
        <v>70</v>
      </c>
      <c r="C4010" t="s">
        <v>16</v>
      </c>
      <c r="D4010" t="s">
        <v>27</v>
      </c>
      <c r="E4010">
        <v>5671.22</v>
      </c>
      <c r="F4010">
        <v>895.45</v>
      </c>
      <c r="G4010" t="s">
        <v>85</v>
      </c>
      <c r="H4010">
        <v>1</v>
      </c>
      <c r="I4010">
        <v>3</v>
      </c>
      <c r="J4010" s="6">
        <v>43726</v>
      </c>
      <c r="K4010" s="7">
        <v>43709</v>
      </c>
      <c r="L4010" t="s">
        <v>9</v>
      </c>
    </row>
    <row r="4011" spans="1:12" x14ac:dyDescent="0.3">
      <c r="A4011" t="s">
        <v>3</v>
      </c>
      <c r="B4011" t="s">
        <v>66</v>
      </c>
      <c r="C4011" t="s">
        <v>16</v>
      </c>
      <c r="D4011" t="s">
        <v>27</v>
      </c>
      <c r="E4011">
        <v>24913.279999999999</v>
      </c>
      <c r="F4011">
        <v>8408.24</v>
      </c>
      <c r="G4011" t="s">
        <v>85</v>
      </c>
      <c r="H4011">
        <v>1</v>
      </c>
      <c r="I4011">
        <v>2</v>
      </c>
      <c r="J4011" s="6">
        <v>43726</v>
      </c>
      <c r="K4011" s="7">
        <v>43709</v>
      </c>
      <c r="L4011" t="s">
        <v>11</v>
      </c>
    </row>
    <row r="4012" spans="1:12" x14ac:dyDescent="0.3">
      <c r="A4012" t="s">
        <v>3</v>
      </c>
      <c r="B4012" t="s">
        <v>69</v>
      </c>
      <c r="C4012" t="s">
        <v>16</v>
      </c>
      <c r="D4012" t="s">
        <v>27</v>
      </c>
      <c r="E4012">
        <v>5703.04</v>
      </c>
      <c r="F4012">
        <v>3061.66</v>
      </c>
      <c r="G4012" t="s">
        <v>85</v>
      </c>
      <c r="H4012">
        <v>1</v>
      </c>
      <c r="I4012">
        <v>5</v>
      </c>
      <c r="J4012" s="6">
        <v>43726</v>
      </c>
      <c r="K4012" s="7">
        <v>43709</v>
      </c>
      <c r="L4012" t="s">
        <v>8</v>
      </c>
    </row>
    <row r="4013" spans="1:12" x14ac:dyDescent="0.3">
      <c r="A4013" t="s">
        <v>2</v>
      </c>
      <c r="B4013" t="s">
        <v>66</v>
      </c>
      <c r="C4013" t="s">
        <v>16</v>
      </c>
      <c r="D4013" t="s">
        <v>27</v>
      </c>
      <c r="E4013">
        <v>2921.53</v>
      </c>
      <c r="F4013">
        <v>1260.8800000000001</v>
      </c>
      <c r="G4013" t="s">
        <v>85</v>
      </c>
      <c r="H4013">
        <v>1</v>
      </c>
      <c r="I4013">
        <v>4</v>
      </c>
      <c r="J4013" s="6">
        <v>43726</v>
      </c>
      <c r="K4013" s="7">
        <v>43709</v>
      </c>
      <c r="L4013" t="s">
        <v>11</v>
      </c>
    </row>
    <row r="4014" spans="1:12" x14ac:dyDescent="0.3">
      <c r="A4014" t="s">
        <v>3</v>
      </c>
      <c r="B4014" t="s">
        <v>66</v>
      </c>
      <c r="C4014" t="s">
        <v>16</v>
      </c>
      <c r="D4014" t="s">
        <v>27</v>
      </c>
      <c r="E4014">
        <v>33137.660000000003</v>
      </c>
      <c r="F4014">
        <v>7564</v>
      </c>
      <c r="G4014" t="s">
        <v>85</v>
      </c>
      <c r="H4014">
        <v>1</v>
      </c>
      <c r="I4014">
        <v>7</v>
      </c>
      <c r="J4014" s="6">
        <v>43726</v>
      </c>
      <c r="K4014" s="7">
        <v>43709</v>
      </c>
      <c r="L4014" t="s">
        <v>11</v>
      </c>
    </row>
    <row r="4015" spans="1:12" x14ac:dyDescent="0.3">
      <c r="A4015" t="s">
        <v>4</v>
      </c>
      <c r="B4015" t="s">
        <v>63</v>
      </c>
      <c r="C4015" t="s">
        <v>16</v>
      </c>
      <c r="D4015" t="s">
        <v>27</v>
      </c>
      <c r="E4015">
        <v>7285.85</v>
      </c>
      <c r="F4015">
        <v>1583.87</v>
      </c>
      <c r="G4015" t="s">
        <v>85</v>
      </c>
      <c r="H4015">
        <v>1</v>
      </c>
      <c r="I4015">
        <v>7</v>
      </c>
      <c r="J4015" s="6">
        <v>43726</v>
      </c>
      <c r="K4015" s="7">
        <v>43709</v>
      </c>
      <c r="L4015" t="s">
        <v>10</v>
      </c>
    </row>
    <row r="4016" spans="1:12" x14ac:dyDescent="0.3">
      <c r="A4016" t="s">
        <v>2</v>
      </c>
      <c r="B4016" t="s">
        <v>65</v>
      </c>
      <c r="C4016" t="s">
        <v>16</v>
      </c>
      <c r="D4016" t="s">
        <v>27</v>
      </c>
      <c r="E4016">
        <v>4952.6400000000003</v>
      </c>
      <c r="F4016">
        <v>680.96</v>
      </c>
      <c r="G4016" t="s">
        <v>85</v>
      </c>
      <c r="H4016">
        <v>1</v>
      </c>
      <c r="I4016">
        <v>7</v>
      </c>
      <c r="J4016" s="6">
        <v>43726</v>
      </c>
      <c r="K4016" s="7">
        <v>43709</v>
      </c>
      <c r="L4016" t="s">
        <v>12</v>
      </c>
    </row>
    <row r="4017" spans="1:12" x14ac:dyDescent="0.3">
      <c r="A4017" t="s">
        <v>3</v>
      </c>
      <c r="B4017" t="s">
        <v>69</v>
      </c>
      <c r="C4017" t="s">
        <v>16</v>
      </c>
      <c r="D4017" t="s">
        <v>27</v>
      </c>
      <c r="E4017">
        <v>1037.1600000000001</v>
      </c>
      <c r="F4017">
        <v>276.58</v>
      </c>
      <c r="G4017" t="s">
        <v>85</v>
      </c>
      <c r="H4017">
        <v>1</v>
      </c>
      <c r="I4017">
        <v>3</v>
      </c>
      <c r="J4017" s="6">
        <v>43726</v>
      </c>
      <c r="K4017" s="7">
        <v>43709</v>
      </c>
      <c r="L4017" t="s">
        <v>8</v>
      </c>
    </row>
    <row r="4018" spans="1:12" x14ac:dyDescent="0.3">
      <c r="A4018" t="s">
        <v>4</v>
      </c>
      <c r="B4018" t="s">
        <v>66</v>
      </c>
      <c r="C4018" t="s">
        <v>15</v>
      </c>
      <c r="D4018" t="s">
        <v>27</v>
      </c>
      <c r="E4018">
        <v>3342.97</v>
      </c>
      <c r="F4018">
        <v>786.58</v>
      </c>
      <c r="G4018" t="s">
        <v>85</v>
      </c>
      <c r="H4018">
        <v>1</v>
      </c>
      <c r="I4018">
        <v>10</v>
      </c>
      <c r="J4018" s="6">
        <v>43727</v>
      </c>
      <c r="K4018" s="7">
        <v>43709</v>
      </c>
      <c r="L4018" t="s">
        <v>11</v>
      </c>
    </row>
    <row r="4019" spans="1:12" x14ac:dyDescent="0.3">
      <c r="A4019" t="s">
        <v>3</v>
      </c>
      <c r="B4019" t="s">
        <v>63</v>
      </c>
      <c r="C4019" t="s">
        <v>16</v>
      </c>
      <c r="D4019" t="s">
        <v>27</v>
      </c>
      <c r="E4019">
        <v>2851.52</v>
      </c>
      <c r="F4019">
        <v>784.16</v>
      </c>
      <c r="G4019" t="s">
        <v>85</v>
      </c>
      <c r="H4019">
        <v>1</v>
      </c>
      <c r="I4019">
        <v>4</v>
      </c>
      <c r="J4019" s="6">
        <v>43727</v>
      </c>
      <c r="K4019" s="7">
        <v>43709</v>
      </c>
      <c r="L4019" t="s">
        <v>10</v>
      </c>
    </row>
    <row r="4020" spans="1:12" x14ac:dyDescent="0.3">
      <c r="A4020" t="s">
        <v>4</v>
      </c>
      <c r="B4020" t="s">
        <v>65</v>
      </c>
      <c r="C4020" t="s">
        <v>15</v>
      </c>
      <c r="D4020" t="s">
        <v>27</v>
      </c>
      <c r="E4020">
        <v>23600.080000000002</v>
      </c>
      <c r="F4020">
        <v>1388.24</v>
      </c>
      <c r="G4020" t="s">
        <v>85</v>
      </c>
      <c r="H4020">
        <v>1</v>
      </c>
      <c r="I4020">
        <v>9</v>
      </c>
      <c r="J4020" s="6">
        <v>43727</v>
      </c>
      <c r="K4020" s="7">
        <v>43709</v>
      </c>
      <c r="L4020" t="s">
        <v>12</v>
      </c>
    </row>
    <row r="4021" spans="1:12" x14ac:dyDescent="0.3">
      <c r="A4021" t="s">
        <v>2</v>
      </c>
      <c r="B4021" t="s">
        <v>67</v>
      </c>
      <c r="C4021" t="s">
        <v>16</v>
      </c>
      <c r="D4021" t="s">
        <v>27</v>
      </c>
      <c r="E4021">
        <v>3179.82</v>
      </c>
      <c r="F4021">
        <v>900.97</v>
      </c>
      <c r="G4021" t="s">
        <v>85</v>
      </c>
      <c r="H4021">
        <v>1</v>
      </c>
      <c r="I4021">
        <v>1</v>
      </c>
      <c r="J4021" s="6">
        <v>43727</v>
      </c>
      <c r="K4021" s="7">
        <v>43709</v>
      </c>
      <c r="L4021" t="s">
        <v>13</v>
      </c>
    </row>
    <row r="4022" spans="1:12" x14ac:dyDescent="0.3">
      <c r="A4022" t="s">
        <v>2</v>
      </c>
      <c r="B4022" t="s">
        <v>63</v>
      </c>
      <c r="C4022" t="s">
        <v>16</v>
      </c>
      <c r="D4022" t="s">
        <v>27</v>
      </c>
      <c r="E4022">
        <v>171.85</v>
      </c>
      <c r="F4022">
        <v>57.88</v>
      </c>
      <c r="G4022" t="s">
        <v>85</v>
      </c>
      <c r="H4022">
        <v>1</v>
      </c>
      <c r="I4022">
        <v>4</v>
      </c>
      <c r="J4022" s="6">
        <v>43727</v>
      </c>
      <c r="K4022" s="7">
        <v>43709</v>
      </c>
      <c r="L4022" t="s">
        <v>10</v>
      </c>
    </row>
    <row r="4023" spans="1:12" x14ac:dyDescent="0.3">
      <c r="A4023" t="s">
        <v>3</v>
      </c>
      <c r="B4023" t="s">
        <v>69</v>
      </c>
      <c r="C4023" t="s">
        <v>16</v>
      </c>
      <c r="D4023" t="s">
        <v>27</v>
      </c>
      <c r="E4023">
        <v>10723.68</v>
      </c>
      <c r="F4023">
        <v>3280.16</v>
      </c>
      <c r="G4023" t="s">
        <v>85</v>
      </c>
      <c r="H4023">
        <v>1</v>
      </c>
      <c r="I4023">
        <v>4</v>
      </c>
      <c r="J4023" s="6">
        <v>43727</v>
      </c>
      <c r="K4023" s="7">
        <v>43709</v>
      </c>
      <c r="L4023" t="s">
        <v>8</v>
      </c>
    </row>
    <row r="4024" spans="1:12" x14ac:dyDescent="0.3">
      <c r="A4024" t="s">
        <v>5</v>
      </c>
      <c r="B4024" t="s">
        <v>66</v>
      </c>
      <c r="C4024" t="s">
        <v>16</v>
      </c>
      <c r="D4024" t="s">
        <v>27</v>
      </c>
      <c r="E4024">
        <v>731.64</v>
      </c>
      <c r="F4024">
        <v>83.64</v>
      </c>
      <c r="G4024" t="s">
        <v>85</v>
      </c>
      <c r="H4024">
        <v>1</v>
      </c>
      <c r="I4024">
        <v>1</v>
      </c>
      <c r="J4024" s="6">
        <v>43728</v>
      </c>
      <c r="K4024" s="7">
        <v>43709</v>
      </c>
      <c r="L4024" t="s">
        <v>11</v>
      </c>
    </row>
    <row r="4025" spans="1:12" x14ac:dyDescent="0.3">
      <c r="A4025" t="s">
        <v>5</v>
      </c>
      <c r="B4025" t="s">
        <v>70</v>
      </c>
      <c r="C4025" t="s">
        <v>16</v>
      </c>
      <c r="D4025" t="s">
        <v>27</v>
      </c>
      <c r="E4025">
        <v>813.65</v>
      </c>
      <c r="F4025">
        <v>274.17</v>
      </c>
      <c r="G4025" t="s">
        <v>85</v>
      </c>
      <c r="H4025">
        <v>1</v>
      </c>
      <c r="I4025">
        <v>2</v>
      </c>
      <c r="J4025" s="6">
        <v>43728</v>
      </c>
      <c r="K4025" s="7">
        <v>43709</v>
      </c>
      <c r="L4025" t="s">
        <v>9</v>
      </c>
    </row>
    <row r="4026" spans="1:12" x14ac:dyDescent="0.3">
      <c r="A4026" t="s">
        <v>5</v>
      </c>
      <c r="B4026" t="s">
        <v>66</v>
      </c>
      <c r="C4026" t="s">
        <v>15</v>
      </c>
      <c r="D4026" t="s">
        <v>27</v>
      </c>
      <c r="E4026">
        <v>9342.48</v>
      </c>
      <c r="F4026">
        <v>-3581.27</v>
      </c>
      <c r="G4026" t="s">
        <v>85</v>
      </c>
      <c r="H4026">
        <v>1</v>
      </c>
      <c r="I4026">
        <v>9</v>
      </c>
      <c r="J4026" s="6">
        <v>43728</v>
      </c>
      <c r="K4026" s="7">
        <v>43709</v>
      </c>
      <c r="L4026" t="s">
        <v>11</v>
      </c>
    </row>
    <row r="4027" spans="1:12" x14ac:dyDescent="0.3">
      <c r="A4027" t="s">
        <v>4</v>
      </c>
      <c r="B4027" t="s">
        <v>70</v>
      </c>
      <c r="C4027" t="s">
        <v>16</v>
      </c>
      <c r="D4027" t="s">
        <v>27</v>
      </c>
      <c r="E4027">
        <v>5779.42</v>
      </c>
      <c r="F4027">
        <v>1703.4</v>
      </c>
      <c r="G4027" t="s">
        <v>85</v>
      </c>
      <c r="H4027">
        <v>1</v>
      </c>
      <c r="I4027">
        <v>1</v>
      </c>
      <c r="J4027" s="6">
        <v>43728</v>
      </c>
      <c r="K4027" s="7">
        <v>43709</v>
      </c>
      <c r="L4027" t="s">
        <v>9</v>
      </c>
    </row>
    <row r="4028" spans="1:12" x14ac:dyDescent="0.3">
      <c r="A4028" t="s">
        <v>3</v>
      </c>
      <c r="B4028" t="s">
        <v>70</v>
      </c>
      <c r="C4028" t="s">
        <v>16</v>
      </c>
      <c r="D4028" t="s">
        <v>27</v>
      </c>
      <c r="E4028">
        <v>10080.15</v>
      </c>
      <c r="F4028">
        <v>948.72</v>
      </c>
      <c r="G4028" t="s">
        <v>85</v>
      </c>
      <c r="H4028">
        <v>1</v>
      </c>
      <c r="I4028">
        <v>4</v>
      </c>
      <c r="J4028" s="6">
        <v>43728</v>
      </c>
      <c r="K4028" s="7">
        <v>43709</v>
      </c>
      <c r="L4028" t="s">
        <v>9</v>
      </c>
    </row>
    <row r="4029" spans="1:12" x14ac:dyDescent="0.3">
      <c r="A4029" t="s">
        <v>4</v>
      </c>
      <c r="B4029" t="s">
        <v>66</v>
      </c>
      <c r="C4029" t="s">
        <v>15</v>
      </c>
      <c r="D4029" t="s">
        <v>27</v>
      </c>
      <c r="E4029">
        <v>1941.66</v>
      </c>
      <c r="F4029">
        <v>819.82</v>
      </c>
      <c r="G4029" t="s">
        <v>85</v>
      </c>
      <c r="H4029">
        <v>1</v>
      </c>
      <c r="I4029">
        <v>8</v>
      </c>
      <c r="J4029" s="6">
        <v>43728</v>
      </c>
      <c r="K4029" s="7">
        <v>43709</v>
      </c>
      <c r="L4029" t="s">
        <v>11</v>
      </c>
    </row>
    <row r="4030" spans="1:12" x14ac:dyDescent="0.3">
      <c r="A4030" t="s">
        <v>3</v>
      </c>
      <c r="B4030" t="s">
        <v>70</v>
      </c>
      <c r="C4030" t="s">
        <v>16</v>
      </c>
      <c r="D4030" t="s">
        <v>27</v>
      </c>
      <c r="E4030">
        <v>1313.2</v>
      </c>
      <c r="F4030">
        <v>75.040000000000006</v>
      </c>
      <c r="G4030" t="s">
        <v>85</v>
      </c>
      <c r="H4030">
        <v>1</v>
      </c>
      <c r="I4030">
        <v>5</v>
      </c>
      <c r="J4030" s="6">
        <v>43728</v>
      </c>
      <c r="K4030" s="7">
        <v>43709</v>
      </c>
      <c r="L4030" t="s">
        <v>9</v>
      </c>
    </row>
    <row r="4031" spans="1:12" x14ac:dyDescent="0.3">
      <c r="A4031" t="s">
        <v>3</v>
      </c>
      <c r="B4031" t="s">
        <v>65</v>
      </c>
      <c r="C4031" t="s">
        <v>16</v>
      </c>
      <c r="D4031" t="s">
        <v>27</v>
      </c>
      <c r="E4031">
        <v>7018.92</v>
      </c>
      <c r="F4031">
        <v>935.88</v>
      </c>
      <c r="G4031" t="s">
        <v>85</v>
      </c>
      <c r="H4031">
        <v>1</v>
      </c>
      <c r="I4031">
        <v>3</v>
      </c>
      <c r="J4031" s="6">
        <v>43728</v>
      </c>
      <c r="K4031" s="7">
        <v>43709</v>
      </c>
      <c r="L4031" t="s">
        <v>12</v>
      </c>
    </row>
    <row r="4032" spans="1:12" x14ac:dyDescent="0.3">
      <c r="A4032" t="s">
        <v>3</v>
      </c>
      <c r="B4032" t="s">
        <v>65</v>
      </c>
      <c r="C4032" t="s">
        <v>16</v>
      </c>
      <c r="D4032" t="s">
        <v>27</v>
      </c>
      <c r="E4032">
        <v>5535.54</v>
      </c>
      <c r="F4032">
        <v>325.62</v>
      </c>
      <c r="G4032" t="s">
        <v>85</v>
      </c>
      <c r="H4032">
        <v>1</v>
      </c>
      <c r="I4032">
        <v>2</v>
      </c>
      <c r="J4032" s="6">
        <v>43728</v>
      </c>
      <c r="K4032" s="7">
        <v>43709</v>
      </c>
      <c r="L4032" t="s">
        <v>12</v>
      </c>
    </row>
    <row r="4033" spans="1:12" x14ac:dyDescent="0.3">
      <c r="A4033" t="s">
        <v>4</v>
      </c>
      <c r="B4033" t="s">
        <v>63</v>
      </c>
      <c r="C4033" t="s">
        <v>16</v>
      </c>
      <c r="D4033" t="s">
        <v>27</v>
      </c>
      <c r="E4033">
        <v>1017.06</v>
      </c>
      <c r="F4033">
        <v>143.71</v>
      </c>
      <c r="G4033" t="s">
        <v>85</v>
      </c>
      <c r="H4033">
        <v>1</v>
      </c>
      <c r="I4033">
        <v>3</v>
      </c>
      <c r="J4033" s="6">
        <v>43729</v>
      </c>
      <c r="K4033" s="7">
        <v>43709</v>
      </c>
      <c r="L4033" t="s">
        <v>10</v>
      </c>
    </row>
    <row r="4034" spans="1:12" x14ac:dyDescent="0.3">
      <c r="A4034" t="s">
        <v>2</v>
      </c>
      <c r="B4034" t="s">
        <v>65</v>
      </c>
      <c r="C4034" t="s">
        <v>16</v>
      </c>
      <c r="D4034" t="s">
        <v>27</v>
      </c>
      <c r="E4034">
        <v>11754.48</v>
      </c>
      <c r="F4034">
        <v>2765.76</v>
      </c>
      <c r="G4034" t="s">
        <v>85</v>
      </c>
      <c r="H4034">
        <v>1</v>
      </c>
      <c r="I4034">
        <v>6</v>
      </c>
      <c r="J4034" s="6">
        <v>43729</v>
      </c>
      <c r="K4034" s="7">
        <v>43709</v>
      </c>
      <c r="L4034" t="s">
        <v>12</v>
      </c>
    </row>
    <row r="4035" spans="1:12" x14ac:dyDescent="0.3">
      <c r="A4035" t="s">
        <v>5</v>
      </c>
      <c r="B4035" t="s">
        <v>66</v>
      </c>
      <c r="C4035" t="s">
        <v>16</v>
      </c>
      <c r="D4035" t="s">
        <v>27</v>
      </c>
      <c r="E4035">
        <v>2140.65</v>
      </c>
      <c r="F4035">
        <v>380.56</v>
      </c>
      <c r="G4035" t="s">
        <v>85</v>
      </c>
      <c r="H4035">
        <v>1</v>
      </c>
      <c r="I4035">
        <v>5</v>
      </c>
      <c r="J4035" s="6">
        <v>43729</v>
      </c>
      <c r="K4035" s="7">
        <v>43709</v>
      </c>
      <c r="L4035" t="s">
        <v>11</v>
      </c>
    </row>
    <row r="4036" spans="1:12" x14ac:dyDescent="0.3">
      <c r="A4036" t="s">
        <v>3</v>
      </c>
      <c r="B4036" t="s">
        <v>65</v>
      </c>
      <c r="C4036" t="s">
        <v>16</v>
      </c>
      <c r="D4036" t="s">
        <v>27</v>
      </c>
      <c r="E4036">
        <v>12144.42</v>
      </c>
      <c r="F4036">
        <v>2684.54</v>
      </c>
      <c r="G4036" t="s">
        <v>85</v>
      </c>
      <c r="H4036">
        <v>1</v>
      </c>
      <c r="I4036">
        <v>1</v>
      </c>
      <c r="J4036" s="6">
        <v>43729</v>
      </c>
      <c r="K4036" s="7">
        <v>43709</v>
      </c>
      <c r="L4036" t="s">
        <v>12</v>
      </c>
    </row>
    <row r="4037" spans="1:12" x14ac:dyDescent="0.3">
      <c r="A4037" t="s">
        <v>4</v>
      </c>
      <c r="B4037" t="s">
        <v>63</v>
      </c>
      <c r="C4037" t="s">
        <v>16</v>
      </c>
      <c r="D4037" t="s">
        <v>27</v>
      </c>
      <c r="E4037">
        <v>1029.1199999999999</v>
      </c>
      <c r="F4037">
        <v>102.9</v>
      </c>
      <c r="G4037" t="s">
        <v>85</v>
      </c>
      <c r="H4037">
        <v>1</v>
      </c>
      <c r="I4037">
        <v>1</v>
      </c>
      <c r="J4037" s="6">
        <v>43729</v>
      </c>
      <c r="K4037" s="7">
        <v>43709</v>
      </c>
      <c r="L4037" t="s">
        <v>10</v>
      </c>
    </row>
    <row r="4038" spans="1:12" x14ac:dyDescent="0.3">
      <c r="A4038" t="s">
        <v>3</v>
      </c>
      <c r="B4038" t="s">
        <v>65</v>
      </c>
      <c r="C4038" t="s">
        <v>16</v>
      </c>
      <c r="D4038" t="s">
        <v>27</v>
      </c>
      <c r="E4038">
        <v>3742.62</v>
      </c>
      <c r="F4038">
        <v>551.54</v>
      </c>
      <c r="G4038" t="s">
        <v>85</v>
      </c>
      <c r="H4038">
        <v>1</v>
      </c>
      <c r="I4038">
        <v>4</v>
      </c>
      <c r="J4038" s="6">
        <v>43729</v>
      </c>
      <c r="K4038" s="7">
        <v>43709</v>
      </c>
      <c r="L4038" t="s">
        <v>12</v>
      </c>
    </row>
    <row r="4039" spans="1:12" x14ac:dyDescent="0.3">
      <c r="A4039" t="s">
        <v>4</v>
      </c>
      <c r="B4039" t="s">
        <v>67</v>
      </c>
      <c r="C4039" t="s">
        <v>16</v>
      </c>
      <c r="D4039" t="s">
        <v>27</v>
      </c>
      <c r="E4039">
        <v>3589.86</v>
      </c>
      <c r="F4039">
        <v>1398.16</v>
      </c>
      <c r="G4039" t="s">
        <v>85</v>
      </c>
      <c r="H4039">
        <v>1</v>
      </c>
      <c r="I4039">
        <v>7</v>
      </c>
      <c r="J4039" s="6">
        <v>43729</v>
      </c>
      <c r="K4039" s="7">
        <v>43709</v>
      </c>
      <c r="L4039" t="s">
        <v>13</v>
      </c>
    </row>
    <row r="4040" spans="1:12" x14ac:dyDescent="0.3">
      <c r="A4040" t="s">
        <v>3</v>
      </c>
      <c r="B4040" t="s">
        <v>63</v>
      </c>
      <c r="C4040" t="s">
        <v>16</v>
      </c>
      <c r="D4040" t="s">
        <v>27</v>
      </c>
      <c r="E4040">
        <v>4990.16</v>
      </c>
      <c r="F4040">
        <v>-249.48</v>
      </c>
      <c r="G4040" t="s">
        <v>85</v>
      </c>
      <c r="H4040">
        <v>1</v>
      </c>
      <c r="I4040">
        <v>2</v>
      </c>
      <c r="J4040" s="6">
        <v>43729</v>
      </c>
      <c r="K4040" s="7">
        <v>43709</v>
      </c>
      <c r="L4040" t="s">
        <v>10</v>
      </c>
    </row>
    <row r="4041" spans="1:12" x14ac:dyDescent="0.3">
      <c r="A4041" t="s">
        <v>4</v>
      </c>
      <c r="B4041" t="s">
        <v>63</v>
      </c>
      <c r="C4041" t="s">
        <v>15</v>
      </c>
      <c r="D4041" t="s">
        <v>27</v>
      </c>
      <c r="E4041">
        <v>1035.55</v>
      </c>
      <c r="F4041">
        <v>213.86</v>
      </c>
      <c r="G4041" t="s">
        <v>85</v>
      </c>
      <c r="H4041">
        <v>1</v>
      </c>
      <c r="I4041">
        <v>9</v>
      </c>
      <c r="J4041" s="6">
        <v>43730</v>
      </c>
      <c r="K4041" s="7">
        <v>43709</v>
      </c>
      <c r="L4041" t="s">
        <v>10</v>
      </c>
    </row>
    <row r="4042" spans="1:12" x14ac:dyDescent="0.3">
      <c r="A4042" t="s">
        <v>4</v>
      </c>
      <c r="B4042" t="s">
        <v>63</v>
      </c>
      <c r="C4042" t="s">
        <v>15</v>
      </c>
      <c r="D4042" t="s">
        <v>27</v>
      </c>
      <c r="E4042">
        <v>5837.04</v>
      </c>
      <c r="F4042">
        <v>3113.09</v>
      </c>
      <c r="G4042" t="s">
        <v>85</v>
      </c>
      <c r="H4042">
        <v>1</v>
      </c>
      <c r="I4042">
        <v>8</v>
      </c>
      <c r="J4042" s="6">
        <v>43730</v>
      </c>
      <c r="K4042" s="7">
        <v>43709</v>
      </c>
      <c r="L4042" t="s">
        <v>10</v>
      </c>
    </row>
    <row r="4043" spans="1:12" x14ac:dyDescent="0.3">
      <c r="A4043" t="s">
        <v>4</v>
      </c>
      <c r="B4043" t="s">
        <v>69</v>
      </c>
      <c r="C4043" t="s">
        <v>15</v>
      </c>
      <c r="D4043" t="s">
        <v>27</v>
      </c>
      <c r="E4043">
        <v>15193.25</v>
      </c>
      <c r="F4043">
        <v>5277.68</v>
      </c>
      <c r="G4043" t="s">
        <v>85</v>
      </c>
      <c r="H4043">
        <v>1</v>
      </c>
      <c r="I4043">
        <v>8</v>
      </c>
      <c r="J4043" s="6">
        <v>43730</v>
      </c>
      <c r="K4043" s="7">
        <v>43709</v>
      </c>
      <c r="L4043" t="s">
        <v>8</v>
      </c>
    </row>
    <row r="4044" spans="1:12" x14ac:dyDescent="0.3">
      <c r="A4044" t="s">
        <v>3</v>
      </c>
      <c r="B4044" t="s">
        <v>63</v>
      </c>
      <c r="C4044" t="s">
        <v>16</v>
      </c>
      <c r="D4044" t="s">
        <v>27</v>
      </c>
      <c r="E4044">
        <v>40213.94</v>
      </c>
      <c r="F4044">
        <v>16173</v>
      </c>
      <c r="G4044" t="s">
        <v>85</v>
      </c>
      <c r="H4044">
        <v>1</v>
      </c>
      <c r="I4044">
        <v>2</v>
      </c>
      <c r="J4044" s="6">
        <v>43730</v>
      </c>
      <c r="K4044" s="7">
        <v>43709</v>
      </c>
      <c r="L4044" t="s">
        <v>10</v>
      </c>
    </row>
    <row r="4045" spans="1:12" x14ac:dyDescent="0.3">
      <c r="A4045" t="s">
        <v>4</v>
      </c>
      <c r="B4045" t="s">
        <v>63</v>
      </c>
      <c r="C4045" t="s">
        <v>16</v>
      </c>
      <c r="D4045" t="s">
        <v>27</v>
      </c>
      <c r="E4045">
        <v>18114.12</v>
      </c>
      <c r="F4045">
        <v>9258.32</v>
      </c>
      <c r="G4045" t="s">
        <v>85</v>
      </c>
      <c r="H4045">
        <v>1</v>
      </c>
      <c r="I4045">
        <v>2</v>
      </c>
      <c r="J4045" s="6">
        <v>43730</v>
      </c>
      <c r="K4045" s="7">
        <v>43709</v>
      </c>
      <c r="L4045" t="s">
        <v>10</v>
      </c>
    </row>
    <row r="4046" spans="1:12" x14ac:dyDescent="0.3">
      <c r="A4046" t="s">
        <v>2</v>
      </c>
      <c r="B4046" t="s">
        <v>69</v>
      </c>
      <c r="C4046" t="s">
        <v>16</v>
      </c>
      <c r="D4046" t="s">
        <v>27</v>
      </c>
      <c r="E4046">
        <v>5690.31</v>
      </c>
      <c r="F4046">
        <v>958.37</v>
      </c>
      <c r="G4046" t="s">
        <v>85</v>
      </c>
      <c r="H4046">
        <v>1</v>
      </c>
      <c r="I4046">
        <v>2</v>
      </c>
      <c r="J4046" s="6">
        <v>43730</v>
      </c>
      <c r="K4046" s="7">
        <v>43709</v>
      </c>
      <c r="L4046" t="s">
        <v>8</v>
      </c>
    </row>
    <row r="4047" spans="1:12" x14ac:dyDescent="0.3">
      <c r="A4047" t="s">
        <v>2</v>
      </c>
      <c r="B4047" t="s">
        <v>65</v>
      </c>
      <c r="C4047" t="s">
        <v>16</v>
      </c>
      <c r="D4047" t="s">
        <v>27</v>
      </c>
      <c r="E4047">
        <v>8940.48</v>
      </c>
      <c r="F4047">
        <v>1564.59</v>
      </c>
      <c r="G4047" t="s">
        <v>85</v>
      </c>
      <c r="H4047">
        <v>1</v>
      </c>
      <c r="I4047">
        <v>3</v>
      </c>
      <c r="J4047" s="6">
        <v>43730</v>
      </c>
      <c r="K4047" s="7">
        <v>43709</v>
      </c>
      <c r="L4047" t="s">
        <v>12</v>
      </c>
    </row>
    <row r="4048" spans="1:12" x14ac:dyDescent="0.3">
      <c r="A4048" t="s">
        <v>5</v>
      </c>
      <c r="B4048" t="s">
        <v>66</v>
      </c>
      <c r="C4048" t="s">
        <v>16</v>
      </c>
      <c r="D4048" t="s">
        <v>27</v>
      </c>
      <c r="E4048">
        <v>2930.58</v>
      </c>
      <c r="F4048">
        <v>293.07</v>
      </c>
      <c r="G4048" t="s">
        <v>85</v>
      </c>
      <c r="H4048">
        <v>1</v>
      </c>
      <c r="I4048">
        <v>6</v>
      </c>
      <c r="J4048" s="6">
        <v>43730</v>
      </c>
      <c r="K4048" s="7">
        <v>43709</v>
      </c>
      <c r="L4048" t="s">
        <v>11</v>
      </c>
    </row>
    <row r="4049" spans="1:12" x14ac:dyDescent="0.3">
      <c r="A4049" t="s">
        <v>4</v>
      </c>
      <c r="B4049" t="s">
        <v>66</v>
      </c>
      <c r="C4049" t="s">
        <v>16</v>
      </c>
      <c r="D4049" t="s">
        <v>27</v>
      </c>
      <c r="E4049">
        <v>30297.4</v>
      </c>
      <c r="F4049">
        <v>13544.72</v>
      </c>
      <c r="G4049" t="s">
        <v>85</v>
      </c>
      <c r="H4049">
        <v>1</v>
      </c>
      <c r="I4049">
        <v>4</v>
      </c>
      <c r="J4049" s="6">
        <v>43731</v>
      </c>
      <c r="K4049" s="7">
        <v>43709</v>
      </c>
      <c r="L4049" t="s">
        <v>11</v>
      </c>
    </row>
    <row r="4050" spans="1:12" x14ac:dyDescent="0.3">
      <c r="A4050" t="s">
        <v>3</v>
      </c>
      <c r="B4050" t="s">
        <v>63</v>
      </c>
      <c r="C4050" t="s">
        <v>16</v>
      </c>
      <c r="D4050" t="s">
        <v>27</v>
      </c>
      <c r="E4050">
        <v>16661.29</v>
      </c>
      <c r="F4050">
        <v>4346.41</v>
      </c>
      <c r="G4050" t="s">
        <v>85</v>
      </c>
      <c r="H4050">
        <v>1</v>
      </c>
      <c r="I4050">
        <v>1</v>
      </c>
      <c r="J4050" s="6">
        <v>43731</v>
      </c>
      <c r="K4050" s="7">
        <v>43709</v>
      </c>
      <c r="L4050" t="s">
        <v>10</v>
      </c>
    </row>
    <row r="4051" spans="1:12" x14ac:dyDescent="0.3">
      <c r="A4051" t="s">
        <v>4</v>
      </c>
      <c r="B4051" t="s">
        <v>65</v>
      </c>
      <c r="C4051" t="s">
        <v>16</v>
      </c>
      <c r="D4051" t="s">
        <v>27</v>
      </c>
      <c r="E4051">
        <v>26333.68</v>
      </c>
      <c r="F4051">
        <v>3717.68</v>
      </c>
      <c r="G4051" t="s">
        <v>85</v>
      </c>
      <c r="H4051">
        <v>1</v>
      </c>
      <c r="I4051">
        <v>2</v>
      </c>
      <c r="J4051" s="6">
        <v>43731</v>
      </c>
      <c r="K4051" s="7">
        <v>43709</v>
      </c>
      <c r="L4051" t="s">
        <v>12</v>
      </c>
    </row>
    <row r="4052" spans="1:12" x14ac:dyDescent="0.3">
      <c r="A4052" t="s">
        <v>4</v>
      </c>
      <c r="B4052" t="s">
        <v>66</v>
      </c>
      <c r="C4052" t="s">
        <v>16</v>
      </c>
      <c r="D4052" t="s">
        <v>27</v>
      </c>
      <c r="E4052">
        <v>18530.189999999999</v>
      </c>
      <c r="F4052">
        <v>7412.09</v>
      </c>
      <c r="G4052" t="s">
        <v>85</v>
      </c>
      <c r="H4052">
        <v>1</v>
      </c>
      <c r="I4052">
        <v>2</v>
      </c>
      <c r="J4052" s="6">
        <v>43731</v>
      </c>
      <c r="K4052" s="7">
        <v>43709</v>
      </c>
      <c r="L4052" t="s">
        <v>11</v>
      </c>
    </row>
    <row r="4053" spans="1:12" x14ac:dyDescent="0.3">
      <c r="A4053" t="s">
        <v>4</v>
      </c>
      <c r="B4053" t="s">
        <v>65</v>
      </c>
      <c r="C4053" t="s">
        <v>16</v>
      </c>
      <c r="D4053" t="s">
        <v>27</v>
      </c>
      <c r="E4053">
        <v>1519.56</v>
      </c>
      <c r="F4053">
        <v>405.23</v>
      </c>
      <c r="G4053" t="s">
        <v>85</v>
      </c>
      <c r="H4053">
        <v>1</v>
      </c>
      <c r="I4053">
        <v>5</v>
      </c>
      <c r="J4053" s="6">
        <v>43731</v>
      </c>
      <c r="K4053" s="7">
        <v>43709</v>
      </c>
      <c r="L4053" t="s">
        <v>12</v>
      </c>
    </row>
    <row r="4054" spans="1:12" x14ac:dyDescent="0.3">
      <c r="A4054" t="s">
        <v>3</v>
      </c>
      <c r="B4054" t="s">
        <v>69</v>
      </c>
      <c r="C4054" t="s">
        <v>15</v>
      </c>
      <c r="D4054" t="s">
        <v>27</v>
      </c>
      <c r="E4054">
        <v>254.6</v>
      </c>
      <c r="F4054">
        <v>75.040000000000006</v>
      </c>
      <c r="G4054" t="s">
        <v>85</v>
      </c>
      <c r="H4054">
        <v>1</v>
      </c>
      <c r="I4054">
        <v>10</v>
      </c>
      <c r="J4054" s="6">
        <v>43731</v>
      </c>
      <c r="K4054" s="7">
        <v>43709</v>
      </c>
      <c r="L4054" t="s">
        <v>8</v>
      </c>
    </row>
    <row r="4055" spans="1:12" x14ac:dyDescent="0.3">
      <c r="A4055" t="s">
        <v>4</v>
      </c>
      <c r="B4055" t="s">
        <v>63</v>
      </c>
      <c r="C4055" t="s">
        <v>16</v>
      </c>
      <c r="D4055" t="s">
        <v>27</v>
      </c>
      <c r="E4055">
        <v>308.2</v>
      </c>
      <c r="F4055">
        <v>127.3</v>
      </c>
      <c r="G4055" t="s">
        <v>85</v>
      </c>
      <c r="H4055">
        <v>1</v>
      </c>
      <c r="I4055">
        <v>5</v>
      </c>
      <c r="J4055" s="6">
        <v>43731</v>
      </c>
      <c r="K4055" s="7">
        <v>43709</v>
      </c>
      <c r="L4055" t="s">
        <v>10</v>
      </c>
    </row>
    <row r="4056" spans="1:12" x14ac:dyDescent="0.3">
      <c r="A4056" t="s">
        <v>4</v>
      </c>
      <c r="B4056" t="s">
        <v>69</v>
      </c>
      <c r="C4056" t="s">
        <v>15</v>
      </c>
      <c r="D4056" t="s">
        <v>27</v>
      </c>
      <c r="E4056">
        <v>12556.07</v>
      </c>
      <c r="F4056">
        <v>5595.62</v>
      </c>
      <c r="G4056" t="s">
        <v>85</v>
      </c>
      <c r="H4056">
        <v>1</v>
      </c>
      <c r="I4056">
        <v>9</v>
      </c>
      <c r="J4056" s="6">
        <v>43731</v>
      </c>
      <c r="K4056" s="7">
        <v>43709</v>
      </c>
      <c r="L4056" t="s">
        <v>8</v>
      </c>
    </row>
    <row r="4057" spans="1:12" x14ac:dyDescent="0.3">
      <c r="A4057" t="s">
        <v>3</v>
      </c>
      <c r="B4057" t="s">
        <v>65</v>
      </c>
      <c r="C4057" t="s">
        <v>16</v>
      </c>
      <c r="D4057" t="s">
        <v>27</v>
      </c>
      <c r="E4057">
        <v>16884</v>
      </c>
      <c r="F4057">
        <v>1876</v>
      </c>
      <c r="G4057" t="s">
        <v>85</v>
      </c>
      <c r="H4057">
        <v>1</v>
      </c>
      <c r="I4057">
        <v>7</v>
      </c>
      <c r="J4057" s="6">
        <v>43731</v>
      </c>
      <c r="K4057" s="7">
        <v>43709</v>
      </c>
      <c r="L4057" t="s">
        <v>12</v>
      </c>
    </row>
    <row r="4058" spans="1:12" x14ac:dyDescent="0.3">
      <c r="A4058" t="s">
        <v>3</v>
      </c>
      <c r="B4058" t="s">
        <v>66</v>
      </c>
      <c r="C4058" t="s">
        <v>16</v>
      </c>
      <c r="D4058" t="s">
        <v>27</v>
      </c>
      <c r="E4058">
        <v>12756.8</v>
      </c>
      <c r="F4058">
        <v>2391.88</v>
      </c>
      <c r="G4058" t="s">
        <v>85</v>
      </c>
      <c r="H4058">
        <v>1</v>
      </c>
      <c r="I4058">
        <v>6</v>
      </c>
      <c r="J4058" s="6">
        <v>43731</v>
      </c>
      <c r="K4058" s="7">
        <v>43709</v>
      </c>
      <c r="L4058" t="s">
        <v>11</v>
      </c>
    </row>
    <row r="4059" spans="1:12" x14ac:dyDescent="0.3">
      <c r="A4059" t="s">
        <v>5</v>
      </c>
      <c r="B4059" t="s">
        <v>66</v>
      </c>
      <c r="C4059" t="s">
        <v>16</v>
      </c>
      <c r="D4059" t="s">
        <v>27</v>
      </c>
      <c r="E4059">
        <v>318.25</v>
      </c>
      <c r="F4059">
        <v>167.49</v>
      </c>
      <c r="G4059" t="s">
        <v>85</v>
      </c>
      <c r="H4059">
        <v>1</v>
      </c>
      <c r="I4059">
        <v>5</v>
      </c>
      <c r="J4059" s="6">
        <v>43731</v>
      </c>
      <c r="K4059" s="7">
        <v>43709</v>
      </c>
      <c r="L4059" t="s">
        <v>11</v>
      </c>
    </row>
    <row r="4060" spans="1:12" x14ac:dyDescent="0.3">
      <c r="A4060" t="s">
        <v>4</v>
      </c>
      <c r="B4060" t="s">
        <v>67</v>
      </c>
      <c r="C4060" t="s">
        <v>16</v>
      </c>
      <c r="D4060" t="s">
        <v>27</v>
      </c>
      <c r="E4060">
        <v>1398.96</v>
      </c>
      <c r="F4060">
        <v>621.76</v>
      </c>
      <c r="G4060" t="s">
        <v>85</v>
      </c>
      <c r="H4060">
        <v>1</v>
      </c>
      <c r="I4060">
        <v>6</v>
      </c>
      <c r="J4060" s="6">
        <v>43731</v>
      </c>
      <c r="K4060" s="7">
        <v>43709</v>
      </c>
      <c r="L4060" t="s">
        <v>13</v>
      </c>
    </row>
    <row r="4061" spans="1:12" x14ac:dyDescent="0.3">
      <c r="A4061" t="s">
        <v>3</v>
      </c>
      <c r="B4061" t="s">
        <v>70</v>
      </c>
      <c r="C4061" t="s">
        <v>16</v>
      </c>
      <c r="D4061" t="s">
        <v>27</v>
      </c>
      <c r="E4061">
        <v>17555.07</v>
      </c>
      <c r="F4061">
        <v>8968.35</v>
      </c>
      <c r="G4061" t="s">
        <v>85</v>
      </c>
      <c r="H4061">
        <v>1</v>
      </c>
      <c r="I4061">
        <v>6</v>
      </c>
      <c r="J4061" s="6">
        <v>43731</v>
      </c>
      <c r="K4061" s="7">
        <v>43709</v>
      </c>
      <c r="L4061" t="s">
        <v>9</v>
      </c>
    </row>
    <row r="4062" spans="1:12" x14ac:dyDescent="0.3">
      <c r="A4062" t="s">
        <v>2</v>
      </c>
      <c r="B4062" t="s">
        <v>63</v>
      </c>
      <c r="C4062" t="s">
        <v>16</v>
      </c>
      <c r="D4062" t="s">
        <v>27</v>
      </c>
      <c r="E4062">
        <v>38414.050000000003</v>
      </c>
      <c r="F4062">
        <v>9603.49</v>
      </c>
      <c r="G4062" t="s">
        <v>85</v>
      </c>
      <c r="H4062">
        <v>1</v>
      </c>
      <c r="I4062">
        <v>1</v>
      </c>
      <c r="J4062" s="6">
        <v>43732</v>
      </c>
      <c r="K4062" s="7">
        <v>43709</v>
      </c>
      <c r="L4062" t="s">
        <v>10</v>
      </c>
    </row>
    <row r="4063" spans="1:12" x14ac:dyDescent="0.3">
      <c r="A4063" t="s">
        <v>3</v>
      </c>
      <c r="B4063" t="s">
        <v>66</v>
      </c>
      <c r="C4063" t="s">
        <v>15</v>
      </c>
      <c r="D4063" t="s">
        <v>27</v>
      </c>
      <c r="E4063">
        <v>16015.68</v>
      </c>
      <c r="F4063">
        <v>3914.96</v>
      </c>
      <c r="G4063" t="s">
        <v>85</v>
      </c>
      <c r="H4063">
        <v>1</v>
      </c>
      <c r="I4063">
        <v>10</v>
      </c>
      <c r="J4063" s="6">
        <v>43732</v>
      </c>
      <c r="K4063" s="7">
        <v>43709</v>
      </c>
      <c r="L4063" t="s">
        <v>11</v>
      </c>
    </row>
    <row r="4064" spans="1:12" x14ac:dyDescent="0.3">
      <c r="A4064" t="s">
        <v>3</v>
      </c>
      <c r="B4064" t="s">
        <v>66</v>
      </c>
      <c r="C4064" t="s">
        <v>16</v>
      </c>
      <c r="D4064" t="s">
        <v>27</v>
      </c>
      <c r="E4064">
        <v>16956.36</v>
      </c>
      <c r="F4064">
        <v>5176.12</v>
      </c>
      <c r="G4064" t="s">
        <v>85</v>
      </c>
      <c r="H4064">
        <v>1</v>
      </c>
      <c r="I4064">
        <v>2</v>
      </c>
      <c r="J4064" s="6">
        <v>43732</v>
      </c>
      <c r="K4064" s="7">
        <v>43709</v>
      </c>
      <c r="L4064" t="s">
        <v>11</v>
      </c>
    </row>
    <row r="4065" spans="1:12" x14ac:dyDescent="0.3">
      <c r="A4065" t="s">
        <v>3</v>
      </c>
      <c r="B4065" t="s">
        <v>65</v>
      </c>
      <c r="C4065" t="s">
        <v>16</v>
      </c>
      <c r="D4065" t="s">
        <v>27</v>
      </c>
      <c r="E4065">
        <v>30069.599999999999</v>
      </c>
      <c r="F4065">
        <v>2830.08</v>
      </c>
      <c r="G4065" t="s">
        <v>85</v>
      </c>
      <c r="H4065">
        <v>1</v>
      </c>
      <c r="I4065">
        <v>3</v>
      </c>
      <c r="J4065" s="6">
        <v>43732</v>
      </c>
      <c r="K4065" s="7">
        <v>43709</v>
      </c>
      <c r="L4065" t="s">
        <v>12</v>
      </c>
    </row>
    <row r="4066" spans="1:12" x14ac:dyDescent="0.3">
      <c r="A4066" t="s">
        <v>5</v>
      </c>
      <c r="B4066" t="s">
        <v>66</v>
      </c>
      <c r="C4066" t="s">
        <v>16</v>
      </c>
      <c r="D4066" t="s">
        <v>27</v>
      </c>
      <c r="E4066">
        <v>17950.64</v>
      </c>
      <c r="F4066">
        <v>3167.76</v>
      </c>
      <c r="G4066" t="s">
        <v>85</v>
      </c>
      <c r="H4066">
        <v>1</v>
      </c>
      <c r="I4066">
        <v>3</v>
      </c>
      <c r="J4066" s="6">
        <v>43733</v>
      </c>
      <c r="K4066" s="7">
        <v>43709</v>
      </c>
      <c r="L4066" t="s">
        <v>11</v>
      </c>
    </row>
    <row r="4067" spans="1:12" x14ac:dyDescent="0.3">
      <c r="A4067" t="s">
        <v>3</v>
      </c>
      <c r="B4067" t="s">
        <v>63</v>
      </c>
      <c r="C4067" t="s">
        <v>16</v>
      </c>
      <c r="D4067" t="s">
        <v>27</v>
      </c>
      <c r="E4067">
        <v>3971.76</v>
      </c>
      <c r="F4067">
        <v>1170.6400000000001</v>
      </c>
      <c r="G4067" t="s">
        <v>85</v>
      </c>
      <c r="H4067">
        <v>1</v>
      </c>
      <c r="I4067">
        <v>1</v>
      </c>
      <c r="J4067" s="6">
        <v>43733</v>
      </c>
      <c r="K4067" s="7">
        <v>43709</v>
      </c>
      <c r="L4067" t="s">
        <v>10</v>
      </c>
    </row>
    <row r="4068" spans="1:12" x14ac:dyDescent="0.3">
      <c r="A4068" t="s">
        <v>3</v>
      </c>
      <c r="B4068" t="s">
        <v>66</v>
      </c>
      <c r="C4068" t="s">
        <v>16</v>
      </c>
      <c r="D4068" t="s">
        <v>27</v>
      </c>
      <c r="E4068">
        <v>4888.32</v>
      </c>
      <c r="F4068">
        <v>1080.56</v>
      </c>
      <c r="G4068" t="s">
        <v>85</v>
      </c>
      <c r="H4068">
        <v>1</v>
      </c>
      <c r="I4068">
        <v>2</v>
      </c>
      <c r="J4068" s="6">
        <v>43733</v>
      </c>
      <c r="K4068" s="7">
        <v>43709</v>
      </c>
      <c r="L4068" t="s">
        <v>11</v>
      </c>
    </row>
    <row r="4069" spans="1:12" x14ac:dyDescent="0.3">
      <c r="A4069" t="s">
        <v>2</v>
      </c>
      <c r="B4069" t="s">
        <v>70</v>
      </c>
      <c r="C4069" t="s">
        <v>16</v>
      </c>
      <c r="D4069" t="s">
        <v>27</v>
      </c>
      <c r="E4069">
        <v>23002.1</v>
      </c>
      <c r="F4069">
        <v>10553.93</v>
      </c>
      <c r="G4069" t="s">
        <v>85</v>
      </c>
      <c r="H4069">
        <v>1</v>
      </c>
      <c r="I4069">
        <v>2</v>
      </c>
      <c r="J4069" s="6">
        <v>43733</v>
      </c>
      <c r="K4069" s="7">
        <v>43709</v>
      </c>
      <c r="L4069" t="s">
        <v>9</v>
      </c>
    </row>
    <row r="4070" spans="1:12" x14ac:dyDescent="0.3">
      <c r="A4070" t="s">
        <v>3</v>
      </c>
      <c r="B4070" t="s">
        <v>66</v>
      </c>
      <c r="C4070" t="s">
        <v>16</v>
      </c>
      <c r="D4070" t="s">
        <v>27</v>
      </c>
      <c r="E4070">
        <v>24772.58</v>
      </c>
      <c r="F4070">
        <v>10691.34</v>
      </c>
      <c r="G4070" t="s">
        <v>85</v>
      </c>
      <c r="H4070">
        <v>1</v>
      </c>
      <c r="I4070">
        <v>2</v>
      </c>
      <c r="J4070" s="6">
        <v>43733</v>
      </c>
      <c r="K4070" s="7">
        <v>43709</v>
      </c>
      <c r="L4070" t="s">
        <v>11</v>
      </c>
    </row>
    <row r="4071" spans="1:12" x14ac:dyDescent="0.3">
      <c r="A4071" t="s">
        <v>4</v>
      </c>
      <c r="B4071" t="s">
        <v>63</v>
      </c>
      <c r="C4071" t="s">
        <v>16</v>
      </c>
      <c r="D4071" t="s">
        <v>27</v>
      </c>
      <c r="E4071">
        <v>25241.58</v>
      </c>
      <c r="F4071">
        <v>1682.8</v>
      </c>
      <c r="G4071" t="s">
        <v>85</v>
      </c>
      <c r="H4071">
        <v>1</v>
      </c>
      <c r="I4071">
        <v>3</v>
      </c>
      <c r="J4071" s="6">
        <v>43733</v>
      </c>
      <c r="K4071" s="7">
        <v>43709</v>
      </c>
      <c r="L4071" t="s">
        <v>10</v>
      </c>
    </row>
    <row r="4072" spans="1:12" x14ac:dyDescent="0.3">
      <c r="A4072" t="s">
        <v>5</v>
      </c>
      <c r="B4072" t="s">
        <v>65</v>
      </c>
      <c r="C4072" t="s">
        <v>16</v>
      </c>
      <c r="D4072" t="s">
        <v>27</v>
      </c>
      <c r="E4072">
        <v>6946.83</v>
      </c>
      <c r="F4072">
        <v>1057.0999999999999</v>
      </c>
      <c r="G4072" t="s">
        <v>85</v>
      </c>
      <c r="H4072">
        <v>1</v>
      </c>
      <c r="I4072">
        <v>7</v>
      </c>
      <c r="J4072" s="6">
        <v>43733</v>
      </c>
      <c r="K4072" s="7">
        <v>43709</v>
      </c>
      <c r="L4072" t="s">
        <v>12</v>
      </c>
    </row>
    <row r="4073" spans="1:12" x14ac:dyDescent="0.3">
      <c r="A4073" t="s">
        <v>3</v>
      </c>
      <c r="B4073" t="s">
        <v>67</v>
      </c>
      <c r="C4073" t="s">
        <v>15</v>
      </c>
      <c r="D4073" t="s">
        <v>27</v>
      </c>
      <c r="E4073">
        <v>4052.16</v>
      </c>
      <c r="F4073">
        <v>1350.72</v>
      </c>
      <c r="G4073" t="s">
        <v>85</v>
      </c>
      <c r="H4073">
        <v>1</v>
      </c>
      <c r="I4073">
        <v>9</v>
      </c>
      <c r="J4073" s="6">
        <v>43733</v>
      </c>
      <c r="K4073" s="7">
        <v>43709</v>
      </c>
      <c r="L4073" t="s">
        <v>13</v>
      </c>
    </row>
    <row r="4074" spans="1:12" x14ac:dyDescent="0.3">
      <c r="A4074" t="s">
        <v>3</v>
      </c>
      <c r="B4074" t="s">
        <v>65</v>
      </c>
      <c r="C4074" t="s">
        <v>15</v>
      </c>
      <c r="D4074" t="s">
        <v>27</v>
      </c>
      <c r="E4074">
        <v>1115.55</v>
      </c>
      <c r="F4074">
        <v>99.15</v>
      </c>
      <c r="G4074" t="s">
        <v>85</v>
      </c>
      <c r="H4074">
        <v>1</v>
      </c>
      <c r="I4074">
        <v>8</v>
      </c>
      <c r="J4074" s="6">
        <v>43733</v>
      </c>
      <c r="K4074" s="7">
        <v>43709</v>
      </c>
      <c r="L4074" t="s">
        <v>12</v>
      </c>
    </row>
    <row r="4075" spans="1:12" x14ac:dyDescent="0.3">
      <c r="A4075" t="s">
        <v>3</v>
      </c>
      <c r="B4075" t="s">
        <v>66</v>
      </c>
      <c r="C4075" t="s">
        <v>15</v>
      </c>
      <c r="D4075" t="s">
        <v>27</v>
      </c>
      <c r="E4075">
        <v>2259.5700000000002</v>
      </c>
      <c r="F4075">
        <v>380.55</v>
      </c>
      <c r="G4075" t="s">
        <v>85</v>
      </c>
      <c r="H4075">
        <v>1</v>
      </c>
      <c r="I4075">
        <v>10</v>
      </c>
      <c r="J4075" s="6">
        <v>43734</v>
      </c>
      <c r="K4075" s="7">
        <v>43709</v>
      </c>
      <c r="L4075" t="s">
        <v>11</v>
      </c>
    </row>
    <row r="4076" spans="1:12" x14ac:dyDescent="0.3">
      <c r="A4076" t="s">
        <v>5</v>
      </c>
      <c r="B4076" t="s">
        <v>66</v>
      </c>
      <c r="C4076" t="s">
        <v>16</v>
      </c>
      <c r="D4076" t="s">
        <v>27</v>
      </c>
      <c r="E4076">
        <v>216.41</v>
      </c>
      <c r="F4076">
        <v>78.930000000000007</v>
      </c>
      <c r="G4076" t="s">
        <v>85</v>
      </c>
      <c r="H4076">
        <v>1</v>
      </c>
      <c r="I4076">
        <v>3</v>
      </c>
      <c r="J4076" s="6">
        <v>43734</v>
      </c>
      <c r="K4076" s="7">
        <v>43709</v>
      </c>
      <c r="L4076" t="s">
        <v>11</v>
      </c>
    </row>
    <row r="4077" spans="1:12" x14ac:dyDescent="0.3">
      <c r="A4077" t="s">
        <v>3</v>
      </c>
      <c r="B4077" t="s">
        <v>67</v>
      </c>
      <c r="C4077" t="s">
        <v>16</v>
      </c>
      <c r="D4077" t="s">
        <v>27</v>
      </c>
      <c r="E4077">
        <v>18865.86</v>
      </c>
      <c r="F4077">
        <v>2978.82</v>
      </c>
      <c r="G4077" t="s">
        <v>85</v>
      </c>
      <c r="H4077">
        <v>1</v>
      </c>
      <c r="I4077">
        <v>1</v>
      </c>
      <c r="J4077" s="6">
        <v>43734</v>
      </c>
      <c r="K4077" s="7">
        <v>43709</v>
      </c>
      <c r="L4077" t="s">
        <v>13</v>
      </c>
    </row>
    <row r="4078" spans="1:12" x14ac:dyDescent="0.3">
      <c r="A4078" t="s">
        <v>4</v>
      </c>
      <c r="B4078" t="s">
        <v>66</v>
      </c>
      <c r="C4078" t="s">
        <v>15</v>
      </c>
      <c r="D4078" t="s">
        <v>27</v>
      </c>
      <c r="E4078">
        <v>3602.59</v>
      </c>
      <c r="F4078">
        <v>1592.73</v>
      </c>
      <c r="G4078" t="s">
        <v>85</v>
      </c>
      <c r="H4078">
        <v>1</v>
      </c>
      <c r="I4078">
        <v>9</v>
      </c>
      <c r="J4078" s="6">
        <v>43734</v>
      </c>
      <c r="K4078" s="7">
        <v>43709</v>
      </c>
      <c r="L4078" t="s">
        <v>11</v>
      </c>
    </row>
    <row r="4079" spans="1:12" x14ac:dyDescent="0.3">
      <c r="A4079" t="s">
        <v>5</v>
      </c>
      <c r="B4079" t="s">
        <v>70</v>
      </c>
      <c r="C4079" t="s">
        <v>15</v>
      </c>
      <c r="D4079" t="s">
        <v>27</v>
      </c>
      <c r="E4079">
        <v>2110.5</v>
      </c>
      <c r="F4079">
        <v>211.04</v>
      </c>
      <c r="G4079" t="s">
        <v>85</v>
      </c>
      <c r="H4079">
        <v>1</v>
      </c>
      <c r="I4079">
        <v>9</v>
      </c>
      <c r="J4079" s="6">
        <v>43734</v>
      </c>
      <c r="K4079" s="7">
        <v>43709</v>
      </c>
      <c r="L4079" t="s">
        <v>9</v>
      </c>
    </row>
    <row r="4080" spans="1:12" x14ac:dyDescent="0.3">
      <c r="A4080" t="s">
        <v>2</v>
      </c>
      <c r="B4080" t="s">
        <v>67</v>
      </c>
      <c r="C4080" t="s">
        <v>16</v>
      </c>
      <c r="D4080" t="s">
        <v>27</v>
      </c>
      <c r="E4080">
        <v>13981.23</v>
      </c>
      <c r="F4080">
        <v>7237.33</v>
      </c>
      <c r="G4080" t="s">
        <v>85</v>
      </c>
      <c r="H4080">
        <v>1</v>
      </c>
      <c r="I4080">
        <v>7</v>
      </c>
      <c r="J4080" s="6">
        <v>43734</v>
      </c>
      <c r="K4080" s="7">
        <v>43709</v>
      </c>
      <c r="L4080" t="s">
        <v>13</v>
      </c>
    </row>
    <row r="4081" spans="1:12" x14ac:dyDescent="0.3">
      <c r="A4081" t="s">
        <v>2</v>
      </c>
      <c r="B4081" t="s">
        <v>63</v>
      </c>
      <c r="C4081" t="s">
        <v>15</v>
      </c>
      <c r="D4081" t="s">
        <v>27</v>
      </c>
      <c r="E4081">
        <v>986.57</v>
      </c>
      <c r="F4081">
        <v>363.47</v>
      </c>
      <c r="G4081" t="s">
        <v>85</v>
      </c>
      <c r="H4081">
        <v>1</v>
      </c>
      <c r="I4081">
        <v>9</v>
      </c>
      <c r="J4081" s="6">
        <v>43734</v>
      </c>
      <c r="K4081" s="7">
        <v>43709</v>
      </c>
      <c r="L4081" t="s">
        <v>10</v>
      </c>
    </row>
    <row r="4082" spans="1:12" x14ac:dyDescent="0.3">
      <c r="A4082" t="s">
        <v>2</v>
      </c>
      <c r="B4082" t="s">
        <v>69</v>
      </c>
      <c r="C4082" t="s">
        <v>16</v>
      </c>
      <c r="D4082" t="s">
        <v>27</v>
      </c>
      <c r="E4082">
        <v>5177.76</v>
      </c>
      <c r="F4082">
        <v>787.91</v>
      </c>
      <c r="G4082" t="s">
        <v>85</v>
      </c>
      <c r="H4082">
        <v>1</v>
      </c>
      <c r="I4082">
        <v>4</v>
      </c>
      <c r="J4082" s="6">
        <v>43734</v>
      </c>
      <c r="K4082" s="7">
        <v>43709</v>
      </c>
      <c r="L4082" t="s">
        <v>8</v>
      </c>
    </row>
    <row r="4083" spans="1:12" x14ac:dyDescent="0.3">
      <c r="A4083" t="s">
        <v>3</v>
      </c>
      <c r="B4083" t="s">
        <v>69</v>
      </c>
      <c r="C4083" t="s">
        <v>15</v>
      </c>
      <c r="D4083" t="s">
        <v>27</v>
      </c>
      <c r="E4083">
        <v>13758.05</v>
      </c>
      <c r="F4083">
        <v>1794.53</v>
      </c>
      <c r="G4083" t="s">
        <v>85</v>
      </c>
      <c r="H4083">
        <v>1</v>
      </c>
      <c r="I4083">
        <v>9</v>
      </c>
      <c r="J4083" s="6">
        <v>43734</v>
      </c>
      <c r="K4083" s="7">
        <v>43709</v>
      </c>
      <c r="L4083" t="s">
        <v>8</v>
      </c>
    </row>
    <row r="4084" spans="1:12" x14ac:dyDescent="0.3">
      <c r="A4084" t="s">
        <v>3</v>
      </c>
      <c r="B4084" t="s">
        <v>63</v>
      </c>
      <c r="C4084" t="s">
        <v>16</v>
      </c>
      <c r="D4084" t="s">
        <v>27</v>
      </c>
      <c r="E4084">
        <v>8056.08</v>
      </c>
      <c r="F4084">
        <v>2416.8000000000002</v>
      </c>
      <c r="G4084" t="s">
        <v>85</v>
      </c>
      <c r="H4084">
        <v>1</v>
      </c>
      <c r="I4084">
        <v>7</v>
      </c>
      <c r="J4084" s="6">
        <v>43735</v>
      </c>
      <c r="K4084" s="7">
        <v>43709</v>
      </c>
      <c r="L4084" t="s">
        <v>10</v>
      </c>
    </row>
    <row r="4085" spans="1:12" x14ac:dyDescent="0.3">
      <c r="A4085" t="s">
        <v>3</v>
      </c>
      <c r="B4085" t="s">
        <v>65</v>
      </c>
      <c r="C4085" t="s">
        <v>16</v>
      </c>
      <c r="D4085" t="s">
        <v>27</v>
      </c>
      <c r="E4085">
        <v>7248.86</v>
      </c>
      <c r="F4085">
        <v>3939.58</v>
      </c>
      <c r="G4085" t="s">
        <v>85</v>
      </c>
      <c r="H4085">
        <v>1</v>
      </c>
      <c r="I4085">
        <v>1</v>
      </c>
      <c r="J4085" s="6">
        <v>43735</v>
      </c>
      <c r="K4085" s="7">
        <v>43709</v>
      </c>
      <c r="L4085" t="s">
        <v>12</v>
      </c>
    </row>
    <row r="4086" spans="1:12" x14ac:dyDescent="0.3">
      <c r="A4086" t="s">
        <v>3</v>
      </c>
      <c r="B4086" t="s">
        <v>65</v>
      </c>
      <c r="C4086" t="s">
        <v>16</v>
      </c>
      <c r="D4086" t="s">
        <v>27</v>
      </c>
      <c r="E4086">
        <v>11012.12</v>
      </c>
      <c r="F4086">
        <v>4562.16</v>
      </c>
      <c r="G4086" t="s">
        <v>85</v>
      </c>
      <c r="H4086">
        <v>1</v>
      </c>
      <c r="I4086">
        <v>2</v>
      </c>
      <c r="J4086" s="6">
        <v>43735</v>
      </c>
      <c r="K4086" s="7">
        <v>43709</v>
      </c>
      <c r="L4086" t="s">
        <v>12</v>
      </c>
    </row>
    <row r="4087" spans="1:12" x14ac:dyDescent="0.3">
      <c r="A4087" t="s">
        <v>3</v>
      </c>
      <c r="B4087" t="s">
        <v>65</v>
      </c>
      <c r="C4087" t="s">
        <v>16</v>
      </c>
      <c r="D4087" t="s">
        <v>27</v>
      </c>
      <c r="E4087">
        <v>3379.82</v>
      </c>
      <c r="F4087">
        <v>1209.6199999999999</v>
      </c>
      <c r="G4087" t="s">
        <v>85</v>
      </c>
      <c r="H4087">
        <v>1</v>
      </c>
      <c r="I4087">
        <v>7</v>
      </c>
      <c r="J4087" s="6">
        <v>43735</v>
      </c>
      <c r="K4087" s="7">
        <v>43709</v>
      </c>
      <c r="L4087" t="s">
        <v>12</v>
      </c>
    </row>
    <row r="4088" spans="1:12" x14ac:dyDescent="0.3">
      <c r="A4088" t="s">
        <v>3</v>
      </c>
      <c r="B4088" t="s">
        <v>65</v>
      </c>
      <c r="C4088" t="s">
        <v>16</v>
      </c>
      <c r="D4088" t="s">
        <v>27</v>
      </c>
      <c r="E4088">
        <v>8198.1200000000008</v>
      </c>
      <c r="F4088">
        <v>2847.8</v>
      </c>
      <c r="G4088" t="s">
        <v>85</v>
      </c>
      <c r="H4088">
        <v>1</v>
      </c>
      <c r="I4088">
        <v>4</v>
      </c>
      <c r="J4088" s="6">
        <v>43735</v>
      </c>
      <c r="K4088" s="7">
        <v>43709</v>
      </c>
      <c r="L4088" t="s">
        <v>12</v>
      </c>
    </row>
    <row r="4089" spans="1:12" x14ac:dyDescent="0.3">
      <c r="A4089" t="s">
        <v>4</v>
      </c>
      <c r="B4089" t="s">
        <v>66</v>
      </c>
      <c r="C4089" t="s">
        <v>16</v>
      </c>
      <c r="D4089" t="s">
        <v>27</v>
      </c>
      <c r="E4089">
        <v>6460.47</v>
      </c>
      <c r="F4089">
        <v>3400.21</v>
      </c>
      <c r="G4089" t="s">
        <v>85</v>
      </c>
      <c r="H4089">
        <v>1</v>
      </c>
      <c r="I4089">
        <v>6</v>
      </c>
      <c r="J4089" s="6">
        <v>43735</v>
      </c>
      <c r="K4089" s="7">
        <v>43709</v>
      </c>
      <c r="L4089" t="s">
        <v>11</v>
      </c>
    </row>
    <row r="4090" spans="1:12" x14ac:dyDescent="0.3">
      <c r="A4090" t="s">
        <v>2</v>
      </c>
      <c r="B4090" t="s">
        <v>70</v>
      </c>
      <c r="C4090" t="s">
        <v>16</v>
      </c>
      <c r="D4090" t="s">
        <v>27</v>
      </c>
      <c r="E4090">
        <v>536</v>
      </c>
      <c r="F4090">
        <v>-33.520000000000003</v>
      </c>
      <c r="G4090" t="s">
        <v>85</v>
      </c>
      <c r="H4090">
        <v>1</v>
      </c>
      <c r="I4090">
        <v>5</v>
      </c>
      <c r="J4090" s="6">
        <v>43736</v>
      </c>
      <c r="K4090" s="7">
        <v>43709</v>
      </c>
      <c r="L4090" t="s">
        <v>9</v>
      </c>
    </row>
    <row r="4091" spans="1:12" x14ac:dyDescent="0.3">
      <c r="A4091" t="s">
        <v>4</v>
      </c>
      <c r="B4091" t="s">
        <v>63</v>
      </c>
      <c r="C4091" t="s">
        <v>16</v>
      </c>
      <c r="D4091" t="s">
        <v>27</v>
      </c>
      <c r="E4091">
        <v>22493.91</v>
      </c>
      <c r="F4091">
        <v>8997.57</v>
      </c>
      <c r="G4091" t="s">
        <v>85</v>
      </c>
      <c r="H4091">
        <v>1</v>
      </c>
      <c r="I4091">
        <v>3</v>
      </c>
      <c r="J4091" s="6">
        <v>43736</v>
      </c>
      <c r="K4091" s="7">
        <v>43709</v>
      </c>
      <c r="L4091" t="s">
        <v>10</v>
      </c>
    </row>
    <row r="4092" spans="1:12" x14ac:dyDescent="0.3">
      <c r="A4092" t="s">
        <v>2</v>
      </c>
      <c r="B4092" t="s">
        <v>65</v>
      </c>
      <c r="C4092" t="s">
        <v>15</v>
      </c>
      <c r="D4092" t="s">
        <v>27</v>
      </c>
      <c r="E4092">
        <v>1608</v>
      </c>
      <c r="F4092">
        <v>201</v>
      </c>
      <c r="G4092" t="s">
        <v>85</v>
      </c>
      <c r="H4092">
        <v>1</v>
      </c>
      <c r="I4092">
        <v>8</v>
      </c>
      <c r="J4092" s="6">
        <v>43736</v>
      </c>
      <c r="K4092" s="7">
        <v>43709</v>
      </c>
      <c r="L4092" t="s">
        <v>12</v>
      </c>
    </row>
    <row r="4093" spans="1:12" x14ac:dyDescent="0.3">
      <c r="A4093" t="s">
        <v>3</v>
      </c>
      <c r="B4093" t="s">
        <v>63</v>
      </c>
      <c r="C4093" t="s">
        <v>15</v>
      </c>
      <c r="D4093" t="s">
        <v>27</v>
      </c>
      <c r="E4093">
        <v>930.76</v>
      </c>
      <c r="F4093">
        <v>445.14</v>
      </c>
      <c r="G4093" t="s">
        <v>85</v>
      </c>
      <c r="H4093">
        <v>1</v>
      </c>
      <c r="I4093">
        <v>8</v>
      </c>
      <c r="J4093" s="6">
        <v>43736</v>
      </c>
      <c r="K4093" s="7">
        <v>43709</v>
      </c>
      <c r="L4093" t="s">
        <v>10</v>
      </c>
    </row>
    <row r="4094" spans="1:12" x14ac:dyDescent="0.3">
      <c r="A4094" t="s">
        <v>4</v>
      </c>
      <c r="B4094" t="s">
        <v>65</v>
      </c>
      <c r="C4094" t="s">
        <v>16</v>
      </c>
      <c r="D4094" t="s">
        <v>27</v>
      </c>
      <c r="E4094">
        <v>2794.24</v>
      </c>
      <c r="F4094">
        <v>1117.7</v>
      </c>
      <c r="G4094" t="s">
        <v>85</v>
      </c>
      <c r="H4094">
        <v>1</v>
      </c>
      <c r="I4094">
        <v>3</v>
      </c>
      <c r="J4094" s="6">
        <v>43736</v>
      </c>
      <c r="K4094" s="7">
        <v>43709</v>
      </c>
      <c r="L4094" t="s">
        <v>12</v>
      </c>
    </row>
    <row r="4095" spans="1:12" x14ac:dyDescent="0.3">
      <c r="A4095" t="s">
        <v>3</v>
      </c>
      <c r="B4095" t="s">
        <v>69</v>
      </c>
      <c r="C4095" t="s">
        <v>16</v>
      </c>
      <c r="D4095" t="s">
        <v>27</v>
      </c>
      <c r="E4095">
        <v>24144.12</v>
      </c>
      <c r="F4095">
        <v>5097.12</v>
      </c>
      <c r="G4095" t="s">
        <v>85</v>
      </c>
      <c r="H4095">
        <v>1</v>
      </c>
      <c r="I4095">
        <v>7</v>
      </c>
      <c r="J4095" s="6">
        <v>43736</v>
      </c>
      <c r="K4095" s="7">
        <v>43709</v>
      </c>
      <c r="L4095" t="s">
        <v>8</v>
      </c>
    </row>
    <row r="4096" spans="1:12" x14ac:dyDescent="0.3">
      <c r="A4096" t="s">
        <v>2</v>
      </c>
      <c r="B4096" t="s">
        <v>67</v>
      </c>
      <c r="C4096" t="s">
        <v>15</v>
      </c>
      <c r="D4096" t="s">
        <v>27</v>
      </c>
      <c r="E4096">
        <v>22005.48</v>
      </c>
      <c r="F4096">
        <v>5740.56</v>
      </c>
      <c r="G4096" t="s">
        <v>85</v>
      </c>
      <c r="H4096">
        <v>1</v>
      </c>
      <c r="I4096">
        <v>8</v>
      </c>
      <c r="J4096" s="6">
        <v>43736</v>
      </c>
      <c r="K4096" s="7">
        <v>43709</v>
      </c>
      <c r="L4096" t="s">
        <v>13</v>
      </c>
    </row>
    <row r="4097" spans="1:12" x14ac:dyDescent="0.3">
      <c r="A4097" t="s">
        <v>4</v>
      </c>
      <c r="B4097" t="s">
        <v>63</v>
      </c>
      <c r="C4097" t="s">
        <v>15</v>
      </c>
      <c r="D4097" t="s">
        <v>27</v>
      </c>
      <c r="E4097">
        <v>2883.35</v>
      </c>
      <c r="F4097">
        <v>394.58</v>
      </c>
      <c r="G4097" t="s">
        <v>85</v>
      </c>
      <c r="H4097">
        <v>1</v>
      </c>
      <c r="I4097">
        <v>10</v>
      </c>
      <c r="J4097" s="6">
        <v>43736</v>
      </c>
      <c r="K4097" s="7">
        <v>43709</v>
      </c>
      <c r="L4097" t="s">
        <v>10</v>
      </c>
    </row>
    <row r="4098" spans="1:12" x14ac:dyDescent="0.3">
      <c r="A4098" t="s">
        <v>4</v>
      </c>
      <c r="B4098" t="s">
        <v>63</v>
      </c>
      <c r="C4098" t="s">
        <v>15</v>
      </c>
      <c r="D4098" t="s">
        <v>27</v>
      </c>
      <c r="E4098">
        <v>8511.68</v>
      </c>
      <c r="F4098">
        <v>1595.92</v>
      </c>
      <c r="G4098" t="s">
        <v>85</v>
      </c>
      <c r="H4098">
        <v>1</v>
      </c>
      <c r="I4098">
        <v>8</v>
      </c>
      <c r="J4098" s="6">
        <v>43736</v>
      </c>
      <c r="K4098" s="7">
        <v>43709</v>
      </c>
      <c r="L4098" t="s">
        <v>10</v>
      </c>
    </row>
    <row r="4099" spans="1:12" x14ac:dyDescent="0.3">
      <c r="A4099" t="s">
        <v>4</v>
      </c>
      <c r="B4099" t="s">
        <v>63</v>
      </c>
      <c r="C4099" t="s">
        <v>16</v>
      </c>
      <c r="D4099" t="s">
        <v>27</v>
      </c>
      <c r="E4099">
        <v>8096.28</v>
      </c>
      <c r="F4099">
        <v>3408.92</v>
      </c>
      <c r="G4099" t="s">
        <v>85</v>
      </c>
      <c r="H4099">
        <v>1</v>
      </c>
      <c r="I4099">
        <v>7</v>
      </c>
      <c r="J4099" s="6">
        <v>43736</v>
      </c>
      <c r="K4099" s="7">
        <v>43709</v>
      </c>
      <c r="L4099" t="s">
        <v>10</v>
      </c>
    </row>
    <row r="4100" spans="1:12" x14ac:dyDescent="0.3">
      <c r="A4100" t="s">
        <v>4</v>
      </c>
      <c r="B4100" t="s">
        <v>65</v>
      </c>
      <c r="C4100" t="s">
        <v>16</v>
      </c>
      <c r="D4100" t="s">
        <v>27</v>
      </c>
      <c r="E4100">
        <v>9875.1299999999992</v>
      </c>
      <c r="F4100">
        <v>3833.85</v>
      </c>
      <c r="G4100" t="s">
        <v>85</v>
      </c>
      <c r="H4100">
        <v>1</v>
      </c>
      <c r="I4100">
        <v>7</v>
      </c>
      <c r="J4100" s="6">
        <v>43736</v>
      </c>
      <c r="K4100" s="7">
        <v>43709</v>
      </c>
      <c r="L4100" t="s">
        <v>12</v>
      </c>
    </row>
    <row r="4101" spans="1:12" x14ac:dyDescent="0.3">
      <c r="A4101" t="s">
        <v>2</v>
      </c>
      <c r="B4101" t="s">
        <v>63</v>
      </c>
      <c r="C4101" t="s">
        <v>15</v>
      </c>
      <c r="D4101" t="s">
        <v>27</v>
      </c>
      <c r="E4101">
        <v>813.65</v>
      </c>
      <c r="F4101">
        <v>362.61</v>
      </c>
      <c r="G4101" t="s">
        <v>85</v>
      </c>
      <c r="H4101">
        <v>1</v>
      </c>
      <c r="I4101">
        <v>8</v>
      </c>
      <c r="J4101" s="6">
        <v>43736</v>
      </c>
      <c r="K4101" s="7">
        <v>43709</v>
      </c>
      <c r="L4101" t="s">
        <v>10</v>
      </c>
    </row>
    <row r="4102" spans="1:12" x14ac:dyDescent="0.3">
      <c r="A4102" t="s">
        <v>4</v>
      </c>
      <c r="B4102" t="s">
        <v>67</v>
      </c>
      <c r="C4102" t="s">
        <v>16</v>
      </c>
      <c r="D4102" t="s">
        <v>27</v>
      </c>
      <c r="E4102">
        <v>4758.6099999999997</v>
      </c>
      <c r="F4102">
        <v>413.81</v>
      </c>
      <c r="G4102" t="s">
        <v>85</v>
      </c>
      <c r="H4102">
        <v>1</v>
      </c>
      <c r="I4102">
        <v>2</v>
      </c>
      <c r="J4102" s="6">
        <v>43736</v>
      </c>
      <c r="K4102" s="7">
        <v>43709</v>
      </c>
      <c r="L4102" t="s">
        <v>13</v>
      </c>
    </row>
    <row r="4103" spans="1:12" x14ac:dyDescent="0.3">
      <c r="A4103" t="s">
        <v>5</v>
      </c>
      <c r="B4103" t="s">
        <v>65</v>
      </c>
      <c r="C4103" t="s">
        <v>16</v>
      </c>
      <c r="D4103" t="s">
        <v>27</v>
      </c>
      <c r="E4103">
        <v>5053.8100000000004</v>
      </c>
      <c r="F4103">
        <v>2659.89</v>
      </c>
      <c r="G4103" t="s">
        <v>85</v>
      </c>
      <c r="H4103">
        <v>1</v>
      </c>
      <c r="I4103">
        <v>7</v>
      </c>
      <c r="J4103" s="6">
        <v>43737</v>
      </c>
      <c r="K4103" s="7">
        <v>43709</v>
      </c>
      <c r="L4103" t="s">
        <v>12</v>
      </c>
    </row>
    <row r="4104" spans="1:12" x14ac:dyDescent="0.3">
      <c r="A4104" t="s">
        <v>3</v>
      </c>
      <c r="B4104" t="s">
        <v>66</v>
      </c>
      <c r="C4104" t="s">
        <v>16</v>
      </c>
      <c r="D4104" t="s">
        <v>27</v>
      </c>
      <c r="E4104">
        <v>8554.56</v>
      </c>
      <c r="F4104">
        <v>4142.24</v>
      </c>
      <c r="G4104" t="s">
        <v>85</v>
      </c>
      <c r="H4104">
        <v>1</v>
      </c>
      <c r="I4104">
        <v>7</v>
      </c>
      <c r="J4104" s="6">
        <v>43737</v>
      </c>
      <c r="K4104" s="7">
        <v>43709</v>
      </c>
      <c r="L4104" t="s">
        <v>11</v>
      </c>
    </row>
    <row r="4105" spans="1:12" x14ac:dyDescent="0.3">
      <c r="A4105" t="s">
        <v>3</v>
      </c>
      <c r="B4105" t="s">
        <v>65</v>
      </c>
      <c r="C4105" t="s">
        <v>16</v>
      </c>
      <c r="D4105" t="s">
        <v>27</v>
      </c>
      <c r="E4105">
        <v>3036.1</v>
      </c>
      <c r="F4105">
        <v>447.43</v>
      </c>
      <c r="G4105" t="s">
        <v>85</v>
      </c>
      <c r="H4105">
        <v>1</v>
      </c>
      <c r="I4105">
        <v>2</v>
      </c>
      <c r="J4105" s="6">
        <v>43737</v>
      </c>
      <c r="K4105" s="7">
        <v>43709</v>
      </c>
      <c r="L4105" t="s">
        <v>12</v>
      </c>
    </row>
    <row r="4106" spans="1:12" x14ac:dyDescent="0.3">
      <c r="A4106" t="s">
        <v>4</v>
      </c>
      <c r="B4106" t="s">
        <v>63</v>
      </c>
      <c r="C4106" t="s">
        <v>16</v>
      </c>
      <c r="D4106" t="s">
        <v>27</v>
      </c>
      <c r="E4106">
        <v>23117.68</v>
      </c>
      <c r="F4106">
        <v>4866.88</v>
      </c>
      <c r="G4106" t="s">
        <v>85</v>
      </c>
      <c r="H4106">
        <v>1</v>
      </c>
      <c r="I4106">
        <v>2</v>
      </c>
      <c r="J4106" s="6">
        <v>43737</v>
      </c>
      <c r="K4106" s="7">
        <v>43709</v>
      </c>
      <c r="L4106" t="s">
        <v>10</v>
      </c>
    </row>
    <row r="4107" spans="1:12" x14ac:dyDescent="0.3">
      <c r="A4107" t="s">
        <v>5</v>
      </c>
      <c r="B4107" t="s">
        <v>70</v>
      </c>
      <c r="C4107" t="s">
        <v>16</v>
      </c>
      <c r="D4107" t="s">
        <v>27</v>
      </c>
      <c r="E4107">
        <v>832.14</v>
      </c>
      <c r="F4107">
        <v>244.21</v>
      </c>
      <c r="G4107" t="s">
        <v>85</v>
      </c>
      <c r="H4107">
        <v>1</v>
      </c>
      <c r="I4107">
        <v>6</v>
      </c>
      <c r="J4107" s="6">
        <v>43737</v>
      </c>
      <c r="K4107" s="7">
        <v>43709</v>
      </c>
      <c r="L4107" t="s">
        <v>9</v>
      </c>
    </row>
    <row r="4108" spans="1:12" x14ac:dyDescent="0.3">
      <c r="A4108" t="s">
        <v>3</v>
      </c>
      <c r="B4108" t="s">
        <v>69</v>
      </c>
      <c r="C4108" t="s">
        <v>16</v>
      </c>
      <c r="D4108" t="s">
        <v>27</v>
      </c>
      <c r="E4108">
        <v>6777.72</v>
      </c>
      <c r="F4108">
        <v>1807.4</v>
      </c>
      <c r="G4108" t="s">
        <v>85</v>
      </c>
      <c r="H4108">
        <v>1</v>
      </c>
      <c r="I4108">
        <v>2</v>
      </c>
      <c r="J4108" s="6">
        <v>43737</v>
      </c>
      <c r="K4108" s="7">
        <v>43709</v>
      </c>
      <c r="L4108" t="s">
        <v>8</v>
      </c>
    </row>
    <row r="4109" spans="1:12" x14ac:dyDescent="0.3">
      <c r="A4109" t="s">
        <v>4</v>
      </c>
      <c r="B4109" t="s">
        <v>67</v>
      </c>
      <c r="C4109" t="s">
        <v>16</v>
      </c>
      <c r="D4109" t="s">
        <v>27</v>
      </c>
      <c r="E4109">
        <v>6517.76</v>
      </c>
      <c r="F4109">
        <v>3567.6</v>
      </c>
      <c r="G4109" t="s">
        <v>85</v>
      </c>
      <c r="H4109">
        <v>1</v>
      </c>
      <c r="I4109">
        <v>7</v>
      </c>
      <c r="J4109" s="6">
        <v>43737</v>
      </c>
      <c r="K4109" s="7">
        <v>43709</v>
      </c>
      <c r="L4109" t="s">
        <v>13</v>
      </c>
    </row>
    <row r="4110" spans="1:12" x14ac:dyDescent="0.3">
      <c r="A4110" t="s">
        <v>3</v>
      </c>
      <c r="B4110" t="s">
        <v>67</v>
      </c>
      <c r="C4110" t="s">
        <v>16</v>
      </c>
      <c r="D4110" t="s">
        <v>27</v>
      </c>
      <c r="E4110">
        <v>25931.01</v>
      </c>
      <c r="F4110">
        <v>5459.16</v>
      </c>
      <c r="G4110" t="s">
        <v>85</v>
      </c>
      <c r="H4110">
        <v>1</v>
      </c>
      <c r="I4110">
        <v>1</v>
      </c>
      <c r="J4110" s="6">
        <v>43737</v>
      </c>
      <c r="K4110" s="7">
        <v>43709</v>
      </c>
      <c r="L4110" t="s">
        <v>13</v>
      </c>
    </row>
    <row r="4111" spans="1:12" x14ac:dyDescent="0.3">
      <c r="A4111" t="s">
        <v>5</v>
      </c>
      <c r="B4111" t="s">
        <v>63</v>
      </c>
      <c r="C4111" t="s">
        <v>16</v>
      </c>
      <c r="D4111" t="s">
        <v>27</v>
      </c>
      <c r="E4111">
        <v>2984.18</v>
      </c>
      <c r="F4111">
        <v>1018.13</v>
      </c>
      <c r="G4111" t="s">
        <v>85</v>
      </c>
      <c r="H4111">
        <v>1</v>
      </c>
      <c r="I4111">
        <v>1</v>
      </c>
      <c r="J4111" s="6">
        <v>43737</v>
      </c>
      <c r="K4111" s="7">
        <v>43709</v>
      </c>
      <c r="L4111" t="s">
        <v>10</v>
      </c>
    </row>
    <row r="4112" spans="1:12" x14ac:dyDescent="0.3">
      <c r="A4112" t="s">
        <v>4</v>
      </c>
      <c r="B4112" t="s">
        <v>65</v>
      </c>
      <c r="C4112" t="s">
        <v>15</v>
      </c>
      <c r="D4112" t="s">
        <v>27</v>
      </c>
      <c r="E4112">
        <v>929.29</v>
      </c>
      <c r="F4112">
        <v>538.01</v>
      </c>
      <c r="G4112" t="s">
        <v>85</v>
      </c>
      <c r="H4112">
        <v>1</v>
      </c>
      <c r="I4112">
        <v>9</v>
      </c>
      <c r="J4112" s="6">
        <v>43738</v>
      </c>
      <c r="K4112" s="7">
        <v>43709</v>
      </c>
      <c r="L4112" t="s">
        <v>12</v>
      </c>
    </row>
    <row r="4113" spans="1:12" x14ac:dyDescent="0.3">
      <c r="A4113" t="s">
        <v>3</v>
      </c>
      <c r="B4113" t="s">
        <v>63</v>
      </c>
      <c r="C4113" t="s">
        <v>16</v>
      </c>
      <c r="D4113" t="s">
        <v>27</v>
      </c>
      <c r="E4113">
        <v>35282.74</v>
      </c>
      <c r="F4113">
        <v>14189.8</v>
      </c>
      <c r="G4113" t="s">
        <v>85</v>
      </c>
      <c r="H4113">
        <v>1</v>
      </c>
      <c r="I4113">
        <v>7</v>
      </c>
      <c r="J4113" s="6">
        <v>43738</v>
      </c>
      <c r="K4113" s="7">
        <v>43709</v>
      </c>
      <c r="L4113" t="s">
        <v>10</v>
      </c>
    </row>
    <row r="4114" spans="1:12" x14ac:dyDescent="0.3">
      <c r="A4114" t="s">
        <v>3</v>
      </c>
      <c r="B4114" t="s">
        <v>63</v>
      </c>
      <c r="C4114" t="s">
        <v>15</v>
      </c>
      <c r="D4114" t="s">
        <v>27</v>
      </c>
      <c r="E4114">
        <v>11607.75</v>
      </c>
      <c r="F4114">
        <v>3740.24</v>
      </c>
      <c r="G4114" t="s">
        <v>85</v>
      </c>
      <c r="H4114">
        <v>1</v>
      </c>
      <c r="I4114">
        <v>9</v>
      </c>
      <c r="J4114" s="6">
        <v>43738</v>
      </c>
      <c r="K4114" s="7">
        <v>43709</v>
      </c>
      <c r="L4114" t="s">
        <v>10</v>
      </c>
    </row>
    <row r="4115" spans="1:12" x14ac:dyDescent="0.3">
      <c r="A4115" t="s">
        <v>4</v>
      </c>
      <c r="B4115" t="s">
        <v>63</v>
      </c>
      <c r="C4115" t="s">
        <v>16</v>
      </c>
      <c r="D4115" t="s">
        <v>27</v>
      </c>
      <c r="E4115">
        <v>14300.48</v>
      </c>
      <c r="F4115">
        <v>8082.88</v>
      </c>
      <c r="G4115" t="s">
        <v>85</v>
      </c>
      <c r="H4115">
        <v>1</v>
      </c>
      <c r="I4115">
        <v>1</v>
      </c>
      <c r="J4115" s="6">
        <v>43738</v>
      </c>
      <c r="K4115" s="7">
        <v>43709</v>
      </c>
      <c r="L4115" t="s">
        <v>10</v>
      </c>
    </row>
    <row r="4116" spans="1:12" x14ac:dyDescent="0.3">
      <c r="A4116" t="s">
        <v>3</v>
      </c>
      <c r="B4116" t="s">
        <v>66</v>
      </c>
      <c r="C4116" t="s">
        <v>15</v>
      </c>
      <c r="D4116" t="s">
        <v>27</v>
      </c>
      <c r="E4116">
        <v>8592.75</v>
      </c>
      <c r="F4116">
        <v>904.5</v>
      </c>
      <c r="G4116" t="s">
        <v>85</v>
      </c>
      <c r="H4116">
        <v>1</v>
      </c>
      <c r="I4116">
        <v>10</v>
      </c>
      <c r="J4116" s="6">
        <v>43738</v>
      </c>
      <c r="K4116" s="7">
        <v>43709</v>
      </c>
      <c r="L4116" t="s">
        <v>11</v>
      </c>
    </row>
    <row r="4117" spans="1:12" x14ac:dyDescent="0.3">
      <c r="A4117" t="s">
        <v>4</v>
      </c>
      <c r="B4117" t="s">
        <v>66</v>
      </c>
      <c r="C4117" t="s">
        <v>16</v>
      </c>
      <c r="D4117" t="s">
        <v>27</v>
      </c>
      <c r="E4117">
        <v>5925.81</v>
      </c>
      <c r="F4117">
        <v>873.27</v>
      </c>
      <c r="G4117" t="s">
        <v>85</v>
      </c>
      <c r="H4117">
        <v>1</v>
      </c>
      <c r="I4117">
        <v>1</v>
      </c>
      <c r="J4117" s="6">
        <v>43738</v>
      </c>
      <c r="K4117" s="7">
        <v>43709</v>
      </c>
      <c r="L4117" t="s">
        <v>11</v>
      </c>
    </row>
    <row r="4118" spans="1:12" x14ac:dyDescent="0.3">
      <c r="A4118" t="s">
        <v>4</v>
      </c>
      <c r="B4118" t="s">
        <v>63</v>
      </c>
      <c r="C4118" t="s">
        <v>16</v>
      </c>
      <c r="D4118" t="s">
        <v>27</v>
      </c>
      <c r="E4118">
        <v>24312.959999999999</v>
      </c>
      <c r="F4118">
        <v>6483.47</v>
      </c>
      <c r="G4118" t="s">
        <v>85</v>
      </c>
      <c r="H4118">
        <v>1</v>
      </c>
      <c r="I4118">
        <v>7</v>
      </c>
      <c r="J4118" s="6">
        <v>43738</v>
      </c>
      <c r="K4118" s="7">
        <v>43709</v>
      </c>
      <c r="L4118" t="s">
        <v>10</v>
      </c>
    </row>
    <row r="4119" spans="1:12" x14ac:dyDescent="0.3">
      <c r="A4119" t="s">
        <v>3</v>
      </c>
      <c r="B4119" t="s">
        <v>63</v>
      </c>
      <c r="C4119" t="s">
        <v>15</v>
      </c>
      <c r="D4119" t="s">
        <v>27</v>
      </c>
      <c r="E4119">
        <v>1064.97</v>
      </c>
      <c r="F4119">
        <v>275.64</v>
      </c>
      <c r="G4119" t="s">
        <v>85</v>
      </c>
      <c r="H4119">
        <v>1</v>
      </c>
      <c r="I4119">
        <v>9</v>
      </c>
      <c r="J4119" s="6">
        <v>43738</v>
      </c>
      <c r="K4119" s="7">
        <v>43709</v>
      </c>
      <c r="L4119" t="s">
        <v>10</v>
      </c>
    </row>
    <row r="4120" spans="1:12" x14ac:dyDescent="0.3">
      <c r="A4120" t="s">
        <v>4</v>
      </c>
      <c r="B4120" t="s">
        <v>69</v>
      </c>
      <c r="C4120" t="s">
        <v>16</v>
      </c>
      <c r="D4120" t="s">
        <v>27</v>
      </c>
      <c r="E4120">
        <v>4900.38</v>
      </c>
      <c r="F4120">
        <v>2183.88</v>
      </c>
      <c r="G4120" t="s">
        <v>86</v>
      </c>
      <c r="H4120">
        <v>1</v>
      </c>
      <c r="I4120">
        <v>2</v>
      </c>
      <c r="J4120" s="6">
        <v>43739</v>
      </c>
      <c r="K4120" s="7">
        <v>43739</v>
      </c>
      <c r="L4120" t="s">
        <v>8</v>
      </c>
    </row>
    <row r="4121" spans="1:12" x14ac:dyDescent="0.3">
      <c r="A4121" t="s">
        <v>3</v>
      </c>
      <c r="B4121" t="s">
        <v>67</v>
      </c>
      <c r="C4121" t="s">
        <v>16</v>
      </c>
      <c r="D4121" t="s">
        <v>27</v>
      </c>
      <c r="E4121">
        <v>7485.24</v>
      </c>
      <c r="F4121">
        <v>2994.08</v>
      </c>
      <c r="G4121" t="s">
        <v>86</v>
      </c>
      <c r="H4121">
        <v>1</v>
      </c>
      <c r="I4121">
        <v>6</v>
      </c>
      <c r="J4121" s="6">
        <v>43739</v>
      </c>
      <c r="K4121" s="7">
        <v>43739</v>
      </c>
      <c r="L4121" t="s">
        <v>13</v>
      </c>
    </row>
    <row r="4122" spans="1:12" x14ac:dyDescent="0.3">
      <c r="A4122" t="s">
        <v>2</v>
      </c>
      <c r="B4122" t="s">
        <v>63</v>
      </c>
      <c r="C4122" t="s">
        <v>16</v>
      </c>
      <c r="D4122" t="s">
        <v>27</v>
      </c>
      <c r="E4122">
        <v>3710.79</v>
      </c>
      <c r="F4122">
        <v>1171.82</v>
      </c>
      <c r="G4122" t="s">
        <v>86</v>
      </c>
      <c r="H4122">
        <v>1</v>
      </c>
      <c r="I4122">
        <v>5</v>
      </c>
      <c r="J4122" s="6">
        <v>43739</v>
      </c>
      <c r="K4122" s="7">
        <v>43739</v>
      </c>
      <c r="L4122" t="s">
        <v>10</v>
      </c>
    </row>
    <row r="4123" spans="1:12" x14ac:dyDescent="0.3">
      <c r="A4123" t="s">
        <v>3</v>
      </c>
      <c r="B4123" t="s">
        <v>69</v>
      </c>
      <c r="C4123" t="s">
        <v>15</v>
      </c>
      <c r="D4123" t="s">
        <v>27</v>
      </c>
      <c r="E4123">
        <v>41727.599999999999</v>
      </c>
      <c r="F4123">
        <v>12054.64</v>
      </c>
      <c r="G4123" t="s">
        <v>86</v>
      </c>
      <c r="H4123">
        <v>1</v>
      </c>
      <c r="I4123">
        <v>10</v>
      </c>
      <c r="J4123" s="6">
        <v>43739</v>
      </c>
      <c r="K4123" s="7">
        <v>43739</v>
      </c>
      <c r="L4123" t="s">
        <v>8</v>
      </c>
    </row>
    <row r="4124" spans="1:12" x14ac:dyDescent="0.3">
      <c r="A4124" t="s">
        <v>3</v>
      </c>
      <c r="B4124" t="s">
        <v>66</v>
      </c>
      <c r="C4124" t="s">
        <v>15</v>
      </c>
      <c r="D4124" t="s">
        <v>27</v>
      </c>
      <c r="E4124">
        <v>2961.4</v>
      </c>
      <c r="F4124">
        <v>557.44000000000005</v>
      </c>
      <c r="G4124" t="s">
        <v>86</v>
      </c>
      <c r="H4124">
        <v>1</v>
      </c>
      <c r="I4124">
        <v>9</v>
      </c>
      <c r="J4124" s="6">
        <v>43739</v>
      </c>
      <c r="K4124" s="7">
        <v>43739</v>
      </c>
      <c r="L4124" t="s">
        <v>11</v>
      </c>
    </row>
    <row r="4125" spans="1:12" x14ac:dyDescent="0.3">
      <c r="A4125" t="s">
        <v>4</v>
      </c>
      <c r="B4125" t="s">
        <v>70</v>
      </c>
      <c r="C4125" t="s">
        <v>15</v>
      </c>
      <c r="D4125" t="s">
        <v>27</v>
      </c>
      <c r="E4125">
        <v>26333.68</v>
      </c>
      <c r="F4125">
        <v>1858.88</v>
      </c>
      <c r="G4125" t="s">
        <v>86</v>
      </c>
      <c r="H4125">
        <v>1</v>
      </c>
      <c r="I4125">
        <v>8</v>
      </c>
      <c r="J4125" s="6">
        <v>43739</v>
      </c>
      <c r="K4125" s="7">
        <v>43739</v>
      </c>
      <c r="L4125" t="s">
        <v>9</v>
      </c>
    </row>
    <row r="4126" spans="1:12" x14ac:dyDescent="0.3">
      <c r="A4126" t="s">
        <v>3</v>
      </c>
      <c r="B4126" t="s">
        <v>69</v>
      </c>
      <c r="C4126" t="s">
        <v>15</v>
      </c>
      <c r="D4126" t="s">
        <v>27</v>
      </c>
      <c r="E4126">
        <v>1929.6</v>
      </c>
      <c r="F4126">
        <v>557.44000000000005</v>
      </c>
      <c r="G4126" t="s">
        <v>86</v>
      </c>
      <c r="H4126">
        <v>1</v>
      </c>
      <c r="I4126">
        <v>9</v>
      </c>
      <c r="J4126" s="6">
        <v>43739</v>
      </c>
      <c r="K4126" s="7">
        <v>43739</v>
      </c>
      <c r="L4126" t="s">
        <v>8</v>
      </c>
    </row>
    <row r="4127" spans="1:12" x14ac:dyDescent="0.3">
      <c r="A4127" t="s">
        <v>5</v>
      </c>
      <c r="B4127" t="s">
        <v>63</v>
      </c>
      <c r="C4127" t="s">
        <v>15</v>
      </c>
      <c r="D4127" t="s">
        <v>27</v>
      </c>
      <c r="E4127">
        <v>850.63</v>
      </c>
      <c r="F4127">
        <v>194.16</v>
      </c>
      <c r="G4127" t="s">
        <v>86</v>
      </c>
      <c r="H4127">
        <v>1</v>
      </c>
      <c r="I4127">
        <v>8</v>
      </c>
      <c r="J4127" s="6">
        <v>43739</v>
      </c>
      <c r="K4127" s="7">
        <v>43739</v>
      </c>
      <c r="L4127" t="s">
        <v>10</v>
      </c>
    </row>
    <row r="4128" spans="1:12" x14ac:dyDescent="0.3">
      <c r="A4128" t="s">
        <v>4</v>
      </c>
      <c r="B4128" t="s">
        <v>65</v>
      </c>
      <c r="C4128" t="s">
        <v>15</v>
      </c>
      <c r="D4128" t="s">
        <v>27</v>
      </c>
      <c r="E4128">
        <v>17690.68</v>
      </c>
      <c r="F4128">
        <v>9422.23</v>
      </c>
      <c r="G4128" t="s">
        <v>86</v>
      </c>
      <c r="H4128">
        <v>1</v>
      </c>
      <c r="I4128">
        <v>9</v>
      </c>
      <c r="J4128" s="6">
        <v>43739</v>
      </c>
      <c r="K4128" s="7">
        <v>43739</v>
      </c>
      <c r="L4128" t="s">
        <v>12</v>
      </c>
    </row>
    <row r="4129" spans="1:12" x14ac:dyDescent="0.3">
      <c r="A4129" t="s">
        <v>4</v>
      </c>
      <c r="B4129" t="s">
        <v>63</v>
      </c>
      <c r="C4129" t="s">
        <v>16</v>
      </c>
      <c r="D4129" t="s">
        <v>27</v>
      </c>
      <c r="E4129">
        <v>7477.2</v>
      </c>
      <c r="F4129">
        <v>3904.72</v>
      </c>
      <c r="G4129" t="s">
        <v>86</v>
      </c>
      <c r="H4129">
        <v>1</v>
      </c>
      <c r="I4129">
        <v>1</v>
      </c>
      <c r="J4129" s="6">
        <v>43740</v>
      </c>
      <c r="K4129" s="7">
        <v>43739</v>
      </c>
      <c r="L4129" t="s">
        <v>10</v>
      </c>
    </row>
    <row r="4130" spans="1:12" x14ac:dyDescent="0.3">
      <c r="A4130" t="s">
        <v>3</v>
      </c>
      <c r="B4130" t="s">
        <v>69</v>
      </c>
      <c r="C4130" t="s">
        <v>16</v>
      </c>
      <c r="D4130" t="s">
        <v>27</v>
      </c>
      <c r="E4130">
        <v>3525.81</v>
      </c>
      <c r="F4130">
        <v>1111.3900000000001</v>
      </c>
      <c r="G4130" t="s">
        <v>86</v>
      </c>
      <c r="H4130">
        <v>1</v>
      </c>
      <c r="I4130">
        <v>3</v>
      </c>
      <c r="J4130" s="6">
        <v>43740</v>
      </c>
      <c r="K4130" s="7">
        <v>43739</v>
      </c>
      <c r="L4130" t="s">
        <v>8</v>
      </c>
    </row>
    <row r="4131" spans="1:12" x14ac:dyDescent="0.3">
      <c r="A4131" t="s">
        <v>3</v>
      </c>
      <c r="B4131" t="s">
        <v>67</v>
      </c>
      <c r="C4131" t="s">
        <v>16</v>
      </c>
      <c r="D4131" t="s">
        <v>27</v>
      </c>
      <c r="E4131">
        <v>5668.2</v>
      </c>
      <c r="F4131">
        <v>1228.0999999999999</v>
      </c>
      <c r="G4131" t="s">
        <v>86</v>
      </c>
      <c r="H4131">
        <v>1</v>
      </c>
      <c r="I4131">
        <v>1</v>
      </c>
      <c r="J4131" s="6">
        <v>43740</v>
      </c>
      <c r="K4131" s="7">
        <v>43739</v>
      </c>
      <c r="L4131" t="s">
        <v>13</v>
      </c>
    </row>
    <row r="4132" spans="1:12" x14ac:dyDescent="0.3">
      <c r="A4132" t="s">
        <v>3</v>
      </c>
      <c r="B4132" t="s">
        <v>66</v>
      </c>
      <c r="C4132" t="s">
        <v>16</v>
      </c>
      <c r="D4132" t="s">
        <v>27</v>
      </c>
      <c r="E4132">
        <v>3870.99</v>
      </c>
      <c r="F4132">
        <v>546.99</v>
      </c>
      <c r="G4132" t="s">
        <v>86</v>
      </c>
      <c r="H4132">
        <v>1</v>
      </c>
      <c r="I4132">
        <v>1</v>
      </c>
      <c r="J4132" s="6">
        <v>43740</v>
      </c>
      <c r="K4132" s="7">
        <v>43739</v>
      </c>
      <c r="L4132" t="s">
        <v>11</v>
      </c>
    </row>
    <row r="4133" spans="1:12" x14ac:dyDescent="0.3">
      <c r="A4133" t="s">
        <v>3</v>
      </c>
      <c r="B4133" t="s">
        <v>67</v>
      </c>
      <c r="C4133" t="s">
        <v>15</v>
      </c>
      <c r="D4133" t="s">
        <v>27</v>
      </c>
      <c r="E4133">
        <v>8198.1200000000008</v>
      </c>
      <c r="F4133">
        <v>3020.36</v>
      </c>
      <c r="G4133" t="s">
        <v>86</v>
      </c>
      <c r="H4133">
        <v>1</v>
      </c>
      <c r="I4133">
        <v>8</v>
      </c>
      <c r="J4133" s="6">
        <v>43740</v>
      </c>
      <c r="K4133" s="7">
        <v>43739</v>
      </c>
      <c r="L4133" t="s">
        <v>13</v>
      </c>
    </row>
    <row r="4134" spans="1:12" x14ac:dyDescent="0.3">
      <c r="A4134" t="s">
        <v>2</v>
      </c>
      <c r="B4134" t="s">
        <v>63</v>
      </c>
      <c r="C4134" t="s">
        <v>16</v>
      </c>
      <c r="D4134" t="s">
        <v>27</v>
      </c>
      <c r="E4134">
        <v>6281.92</v>
      </c>
      <c r="F4134">
        <v>1020.82</v>
      </c>
      <c r="G4134" t="s">
        <v>86</v>
      </c>
      <c r="H4134">
        <v>1</v>
      </c>
      <c r="I4134">
        <v>2</v>
      </c>
      <c r="J4134" s="6">
        <v>43741</v>
      </c>
      <c r="K4134" s="7">
        <v>43739</v>
      </c>
      <c r="L4134" t="s">
        <v>10</v>
      </c>
    </row>
    <row r="4135" spans="1:12" x14ac:dyDescent="0.3">
      <c r="A4135" t="s">
        <v>5</v>
      </c>
      <c r="B4135" t="s">
        <v>65</v>
      </c>
      <c r="C4135" t="s">
        <v>15</v>
      </c>
      <c r="D4135" t="s">
        <v>27</v>
      </c>
      <c r="E4135">
        <v>14375.52</v>
      </c>
      <c r="F4135">
        <v>4312.6400000000003</v>
      </c>
      <c r="G4135" t="s">
        <v>86</v>
      </c>
      <c r="H4135">
        <v>1</v>
      </c>
      <c r="I4135">
        <v>9</v>
      </c>
      <c r="J4135" s="6">
        <v>43741</v>
      </c>
      <c r="K4135" s="7">
        <v>43739</v>
      </c>
      <c r="L4135" t="s">
        <v>12</v>
      </c>
    </row>
    <row r="4136" spans="1:12" x14ac:dyDescent="0.3">
      <c r="A4136" t="s">
        <v>2</v>
      </c>
      <c r="B4136" t="s">
        <v>63</v>
      </c>
      <c r="C4136" t="s">
        <v>16</v>
      </c>
      <c r="D4136" t="s">
        <v>27</v>
      </c>
      <c r="E4136">
        <v>3686.07</v>
      </c>
      <c r="F4136">
        <v>1883.1</v>
      </c>
      <c r="G4136" t="s">
        <v>86</v>
      </c>
      <c r="H4136">
        <v>1</v>
      </c>
      <c r="I4136">
        <v>6</v>
      </c>
      <c r="J4136" s="6">
        <v>43741</v>
      </c>
      <c r="K4136" s="7">
        <v>43739</v>
      </c>
      <c r="L4136" t="s">
        <v>10</v>
      </c>
    </row>
    <row r="4137" spans="1:12" x14ac:dyDescent="0.3">
      <c r="A4137" t="s">
        <v>4</v>
      </c>
      <c r="B4137" t="s">
        <v>65</v>
      </c>
      <c r="C4137" t="s">
        <v>16</v>
      </c>
      <c r="D4137" t="s">
        <v>27</v>
      </c>
      <c r="E4137">
        <v>12803.7</v>
      </c>
      <c r="F4137">
        <v>5121.4799999999996</v>
      </c>
      <c r="G4137" t="s">
        <v>86</v>
      </c>
      <c r="H4137">
        <v>1</v>
      </c>
      <c r="I4137">
        <v>1</v>
      </c>
      <c r="J4137" s="6">
        <v>43741</v>
      </c>
      <c r="K4137" s="7">
        <v>43739</v>
      </c>
      <c r="L4137" t="s">
        <v>12</v>
      </c>
    </row>
    <row r="4138" spans="1:12" x14ac:dyDescent="0.3">
      <c r="A4138" t="s">
        <v>5</v>
      </c>
      <c r="B4138" t="s">
        <v>70</v>
      </c>
      <c r="C4138" t="s">
        <v>16</v>
      </c>
      <c r="D4138" t="s">
        <v>27</v>
      </c>
      <c r="E4138">
        <v>19006.560000000001</v>
      </c>
      <c r="F4138">
        <v>2111.84</v>
      </c>
      <c r="G4138" t="s">
        <v>86</v>
      </c>
      <c r="H4138">
        <v>1</v>
      </c>
      <c r="I4138">
        <v>6</v>
      </c>
      <c r="J4138" s="6">
        <v>43741</v>
      </c>
      <c r="K4138" s="7">
        <v>43739</v>
      </c>
      <c r="L4138" t="s">
        <v>9</v>
      </c>
    </row>
    <row r="4139" spans="1:12" x14ac:dyDescent="0.3">
      <c r="A4139" t="s">
        <v>3</v>
      </c>
      <c r="B4139" t="s">
        <v>66</v>
      </c>
      <c r="C4139" t="s">
        <v>16</v>
      </c>
      <c r="D4139" t="s">
        <v>27</v>
      </c>
      <c r="E4139">
        <v>5812.92</v>
      </c>
      <c r="F4139">
        <v>1098</v>
      </c>
      <c r="G4139" t="s">
        <v>86</v>
      </c>
      <c r="H4139">
        <v>1</v>
      </c>
      <c r="I4139">
        <v>2</v>
      </c>
      <c r="J4139" s="6">
        <v>43741</v>
      </c>
      <c r="K4139" s="7">
        <v>43739</v>
      </c>
      <c r="L4139" t="s">
        <v>11</v>
      </c>
    </row>
    <row r="4140" spans="1:12" x14ac:dyDescent="0.3">
      <c r="A4140" t="s">
        <v>4</v>
      </c>
      <c r="B4140" t="s">
        <v>63</v>
      </c>
      <c r="C4140" t="s">
        <v>16</v>
      </c>
      <c r="D4140" t="s">
        <v>27</v>
      </c>
      <c r="E4140">
        <v>5695.54</v>
      </c>
      <c r="F4140">
        <v>1361.98</v>
      </c>
      <c r="G4140" t="s">
        <v>86</v>
      </c>
      <c r="H4140">
        <v>1</v>
      </c>
      <c r="I4140">
        <v>4</v>
      </c>
      <c r="J4140" s="6">
        <v>43741</v>
      </c>
      <c r="K4140" s="7">
        <v>43739</v>
      </c>
      <c r="L4140" t="s">
        <v>10</v>
      </c>
    </row>
    <row r="4141" spans="1:12" x14ac:dyDescent="0.3">
      <c r="A4141" t="s">
        <v>4</v>
      </c>
      <c r="B4141" t="s">
        <v>63</v>
      </c>
      <c r="C4141" t="s">
        <v>15</v>
      </c>
      <c r="D4141" t="s">
        <v>27</v>
      </c>
      <c r="E4141">
        <v>2701.44</v>
      </c>
      <c r="F4141">
        <v>765.4</v>
      </c>
      <c r="G4141" t="s">
        <v>86</v>
      </c>
      <c r="H4141">
        <v>1</v>
      </c>
      <c r="I4141">
        <v>9</v>
      </c>
      <c r="J4141" s="6">
        <v>43741</v>
      </c>
      <c r="K4141" s="7">
        <v>43739</v>
      </c>
      <c r="L4141" t="s">
        <v>10</v>
      </c>
    </row>
    <row r="4142" spans="1:12" x14ac:dyDescent="0.3">
      <c r="A4142" t="s">
        <v>3</v>
      </c>
      <c r="B4142" t="s">
        <v>66</v>
      </c>
      <c r="C4142" t="s">
        <v>16</v>
      </c>
      <c r="D4142" t="s">
        <v>27</v>
      </c>
      <c r="E4142">
        <v>2444.16</v>
      </c>
      <c r="F4142">
        <v>1160.97</v>
      </c>
      <c r="G4142" t="s">
        <v>86</v>
      </c>
      <c r="H4142">
        <v>1</v>
      </c>
      <c r="I4142">
        <v>1</v>
      </c>
      <c r="J4142" s="6">
        <v>43741</v>
      </c>
      <c r="K4142" s="7">
        <v>43739</v>
      </c>
      <c r="L4142" t="s">
        <v>11</v>
      </c>
    </row>
    <row r="4143" spans="1:12" x14ac:dyDescent="0.3">
      <c r="A4143" t="s">
        <v>4</v>
      </c>
      <c r="B4143" t="s">
        <v>65</v>
      </c>
      <c r="C4143" t="s">
        <v>16</v>
      </c>
      <c r="D4143" t="s">
        <v>27</v>
      </c>
      <c r="E4143">
        <v>30399.24</v>
      </c>
      <c r="F4143">
        <v>8959.7999999999993</v>
      </c>
      <c r="G4143" t="s">
        <v>86</v>
      </c>
      <c r="H4143">
        <v>1</v>
      </c>
      <c r="I4143">
        <v>5</v>
      </c>
      <c r="J4143" s="6">
        <v>43741</v>
      </c>
      <c r="K4143" s="7">
        <v>43739</v>
      </c>
      <c r="L4143" t="s">
        <v>12</v>
      </c>
    </row>
    <row r="4144" spans="1:12" x14ac:dyDescent="0.3">
      <c r="A4144" t="s">
        <v>2</v>
      </c>
      <c r="B4144" t="s">
        <v>65</v>
      </c>
      <c r="C4144" t="s">
        <v>16</v>
      </c>
      <c r="D4144" t="s">
        <v>27</v>
      </c>
      <c r="E4144">
        <v>21500.03</v>
      </c>
      <c r="F4144">
        <v>2336.9499999999998</v>
      </c>
      <c r="G4144" t="s">
        <v>86</v>
      </c>
      <c r="H4144">
        <v>1</v>
      </c>
      <c r="I4144">
        <v>6</v>
      </c>
      <c r="J4144" s="6">
        <v>43741</v>
      </c>
      <c r="K4144" s="7">
        <v>43739</v>
      </c>
      <c r="L4144" t="s">
        <v>12</v>
      </c>
    </row>
    <row r="4145" spans="1:12" x14ac:dyDescent="0.3">
      <c r="A4145" t="s">
        <v>3</v>
      </c>
      <c r="B4145" t="s">
        <v>63</v>
      </c>
      <c r="C4145" t="s">
        <v>16</v>
      </c>
      <c r="D4145" t="s">
        <v>27</v>
      </c>
      <c r="E4145">
        <v>4142.21</v>
      </c>
      <c r="F4145">
        <v>810.41</v>
      </c>
      <c r="G4145" t="s">
        <v>86</v>
      </c>
      <c r="H4145">
        <v>1</v>
      </c>
      <c r="I4145">
        <v>7</v>
      </c>
      <c r="J4145" s="6">
        <v>43742</v>
      </c>
      <c r="K4145" s="7">
        <v>43739</v>
      </c>
      <c r="L4145" t="s">
        <v>10</v>
      </c>
    </row>
    <row r="4146" spans="1:12" x14ac:dyDescent="0.3">
      <c r="A4146" t="s">
        <v>5</v>
      </c>
      <c r="B4146" t="s">
        <v>63</v>
      </c>
      <c r="C4146" t="s">
        <v>16</v>
      </c>
      <c r="D4146" t="s">
        <v>27</v>
      </c>
      <c r="E4146">
        <v>21931.51</v>
      </c>
      <c r="F4146">
        <v>3814.15</v>
      </c>
      <c r="G4146" t="s">
        <v>86</v>
      </c>
      <c r="H4146">
        <v>1</v>
      </c>
      <c r="I4146">
        <v>5</v>
      </c>
      <c r="J4146" s="6">
        <v>43742</v>
      </c>
      <c r="K4146" s="7">
        <v>43739</v>
      </c>
      <c r="L4146" t="s">
        <v>10</v>
      </c>
    </row>
    <row r="4147" spans="1:12" x14ac:dyDescent="0.3">
      <c r="A4147" t="s">
        <v>2</v>
      </c>
      <c r="B4147" t="s">
        <v>66</v>
      </c>
      <c r="C4147" t="s">
        <v>15</v>
      </c>
      <c r="D4147" t="s">
        <v>27</v>
      </c>
      <c r="E4147">
        <v>8160.6</v>
      </c>
      <c r="F4147">
        <v>952.07</v>
      </c>
      <c r="G4147" t="s">
        <v>86</v>
      </c>
      <c r="H4147">
        <v>1</v>
      </c>
      <c r="I4147">
        <v>10</v>
      </c>
      <c r="J4147" s="6">
        <v>43742</v>
      </c>
      <c r="K4147" s="7">
        <v>43739</v>
      </c>
      <c r="L4147" t="s">
        <v>11</v>
      </c>
    </row>
    <row r="4148" spans="1:12" x14ac:dyDescent="0.3">
      <c r="A4148" t="s">
        <v>4</v>
      </c>
      <c r="B4148" t="s">
        <v>67</v>
      </c>
      <c r="C4148" t="s">
        <v>16</v>
      </c>
      <c r="D4148" t="s">
        <v>27</v>
      </c>
      <c r="E4148">
        <v>24982.69</v>
      </c>
      <c r="F4148">
        <v>10590.48</v>
      </c>
      <c r="G4148" t="s">
        <v>86</v>
      </c>
      <c r="H4148">
        <v>1</v>
      </c>
      <c r="I4148">
        <v>1</v>
      </c>
      <c r="J4148" s="6">
        <v>43742</v>
      </c>
      <c r="K4148" s="7">
        <v>43739</v>
      </c>
      <c r="L4148" t="s">
        <v>13</v>
      </c>
    </row>
    <row r="4149" spans="1:12" x14ac:dyDescent="0.3">
      <c r="A4149" t="s">
        <v>4</v>
      </c>
      <c r="B4149" t="s">
        <v>63</v>
      </c>
      <c r="C4149" t="s">
        <v>16</v>
      </c>
      <c r="D4149" t="s">
        <v>27</v>
      </c>
      <c r="E4149">
        <v>4124.5200000000004</v>
      </c>
      <c r="F4149">
        <v>1302.48</v>
      </c>
      <c r="G4149" t="s">
        <v>86</v>
      </c>
      <c r="H4149">
        <v>1</v>
      </c>
      <c r="I4149">
        <v>1</v>
      </c>
      <c r="J4149" s="6">
        <v>43742</v>
      </c>
      <c r="K4149" s="7">
        <v>43739</v>
      </c>
      <c r="L4149" t="s">
        <v>10</v>
      </c>
    </row>
    <row r="4150" spans="1:12" x14ac:dyDescent="0.3">
      <c r="A4150" t="s">
        <v>3</v>
      </c>
      <c r="B4150" t="s">
        <v>67</v>
      </c>
      <c r="C4150" t="s">
        <v>16</v>
      </c>
      <c r="D4150" t="s">
        <v>27</v>
      </c>
      <c r="E4150">
        <v>8610.84</v>
      </c>
      <c r="F4150">
        <v>4558.68</v>
      </c>
      <c r="G4150" t="s">
        <v>86</v>
      </c>
      <c r="H4150">
        <v>1</v>
      </c>
      <c r="I4150">
        <v>7</v>
      </c>
      <c r="J4150" s="6">
        <v>43742</v>
      </c>
      <c r="K4150" s="7">
        <v>43739</v>
      </c>
      <c r="L4150" t="s">
        <v>13</v>
      </c>
    </row>
    <row r="4151" spans="1:12" x14ac:dyDescent="0.3">
      <c r="A4151" t="s">
        <v>2</v>
      </c>
      <c r="B4151" t="s">
        <v>65</v>
      </c>
      <c r="C4151" t="s">
        <v>16</v>
      </c>
      <c r="D4151" t="s">
        <v>27</v>
      </c>
      <c r="E4151">
        <v>3624.43</v>
      </c>
      <c r="F4151">
        <v>1812.21</v>
      </c>
      <c r="G4151" t="s">
        <v>86</v>
      </c>
      <c r="H4151">
        <v>1</v>
      </c>
      <c r="I4151">
        <v>4</v>
      </c>
      <c r="J4151" s="6">
        <v>43742</v>
      </c>
      <c r="K4151" s="7">
        <v>43739</v>
      </c>
      <c r="L4151" t="s">
        <v>12</v>
      </c>
    </row>
    <row r="4152" spans="1:12" x14ac:dyDescent="0.3">
      <c r="A4152" t="s">
        <v>3</v>
      </c>
      <c r="B4152" t="s">
        <v>70</v>
      </c>
      <c r="C4152" t="s">
        <v>16</v>
      </c>
      <c r="D4152" t="s">
        <v>27</v>
      </c>
      <c r="E4152">
        <v>4124.5200000000004</v>
      </c>
      <c r="F4152">
        <v>1145.68</v>
      </c>
      <c r="G4152" t="s">
        <v>86</v>
      </c>
      <c r="H4152">
        <v>1</v>
      </c>
      <c r="I4152">
        <v>6</v>
      </c>
      <c r="J4152" s="6">
        <v>43743</v>
      </c>
      <c r="K4152" s="7">
        <v>43739</v>
      </c>
      <c r="L4152" t="s">
        <v>9</v>
      </c>
    </row>
    <row r="4153" spans="1:12" x14ac:dyDescent="0.3">
      <c r="A4153" t="s">
        <v>4</v>
      </c>
      <c r="B4153" t="s">
        <v>67</v>
      </c>
      <c r="C4153" t="s">
        <v>16</v>
      </c>
      <c r="D4153" t="s">
        <v>27</v>
      </c>
      <c r="E4153">
        <v>5547.6</v>
      </c>
      <c r="F4153">
        <v>1447.2</v>
      </c>
      <c r="G4153" t="s">
        <v>86</v>
      </c>
      <c r="H4153">
        <v>1</v>
      </c>
      <c r="I4153">
        <v>5</v>
      </c>
      <c r="J4153" s="6">
        <v>43743</v>
      </c>
      <c r="K4153" s="7">
        <v>43739</v>
      </c>
      <c r="L4153" t="s">
        <v>13</v>
      </c>
    </row>
    <row r="4154" spans="1:12" x14ac:dyDescent="0.3">
      <c r="A4154" t="s">
        <v>4</v>
      </c>
      <c r="B4154" t="s">
        <v>65</v>
      </c>
      <c r="C4154" t="s">
        <v>16</v>
      </c>
      <c r="D4154" t="s">
        <v>27</v>
      </c>
      <c r="E4154">
        <v>1685.72</v>
      </c>
      <c r="F4154">
        <v>436.28</v>
      </c>
      <c r="G4154" t="s">
        <v>86</v>
      </c>
      <c r="H4154">
        <v>1</v>
      </c>
      <c r="I4154">
        <v>6</v>
      </c>
      <c r="J4154" s="6">
        <v>43743</v>
      </c>
      <c r="K4154" s="7">
        <v>43739</v>
      </c>
      <c r="L4154" t="s">
        <v>12</v>
      </c>
    </row>
    <row r="4155" spans="1:12" x14ac:dyDescent="0.3">
      <c r="A4155" t="s">
        <v>3</v>
      </c>
      <c r="B4155" t="s">
        <v>70</v>
      </c>
      <c r="C4155" t="s">
        <v>15</v>
      </c>
      <c r="D4155" t="s">
        <v>27</v>
      </c>
      <c r="E4155">
        <v>10960.53</v>
      </c>
      <c r="F4155">
        <v>2422.86</v>
      </c>
      <c r="G4155" t="s">
        <v>86</v>
      </c>
      <c r="H4155">
        <v>1</v>
      </c>
      <c r="I4155">
        <v>10</v>
      </c>
      <c r="J4155" s="6">
        <v>43743</v>
      </c>
      <c r="K4155" s="7">
        <v>43739</v>
      </c>
      <c r="L4155" t="s">
        <v>9</v>
      </c>
    </row>
    <row r="4156" spans="1:12" x14ac:dyDescent="0.3">
      <c r="A4156" t="s">
        <v>5</v>
      </c>
      <c r="B4156" t="s">
        <v>70</v>
      </c>
      <c r="C4156" t="s">
        <v>15</v>
      </c>
      <c r="D4156" t="s">
        <v>27</v>
      </c>
      <c r="E4156">
        <v>8565.2800000000007</v>
      </c>
      <c r="F4156">
        <v>1309.98</v>
      </c>
      <c r="G4156" t="s">
        <v>86</v>
      </c>
      <c r="H4156">
        <v>1</v>
      </c>
      <c r="I4156">
        <v>8</v>
      </c>
      <c r="J4156" s="6">
        <v>43743</v>
      </c>
      <c r="K4156" s="7">
        <v>43739</v>
      </c>
      <c r="L4156" t="s">
        <v>9</v>
      </c>
    </row>
    <row r="4157" spans="1:12" x14ac:dyDescent="0.3">
      <c r="A4157" t="s">
        <v>3</v>
      </c>
      <c r="B4157" t="s">
        <v>66</v>
      </c>
      <c r="C4157" t="s">
        <v>16</v>
      </c>
      <c r="D4157" t="s">
        <v>27</v>
      </c>
      <c r="E4157">
        <v>534.66</v>
      </c>
      <c r="F4157">
        <v>45.84</v>
      </c>
      <c r="G4157" t="s">
        <v>86</v>
      </c>
      <c r="H4157">
        <v>1</v>
      </c>
      <c r="I4157">
        <v>6</v>
      </c>
      <c r="J4157" s="6">
        <v>43743</v>
      </c>
      <c r="K4157" s="7">
        <v>43739</v>
      </c>
      <c r="L4157" t="s">
        <v>11</v>
      </c>
    </row>
    <row r="4158" spans="1:12" x14ac:dyDescent="0.3">
      <c r="A4158" t="s">
        <v>3</v>
      </c>
      <c r="B4158" t="s">
        <v>67</v>
      </c>
      <c r="C4158" t="s">
        <v>16</v>
      </c>
      <c r="D4158" t="s">
        <v>27</v>
      </c>
      <c r="E4158">
        <v>16124.22</v>
      </c>
      <c r="F4158">
        <v>1433.25</v>
      </c>
      <c r="G4158" t="s">
        <v>86</v>
      </c>
      <c r="H4158">
        <v>1</v>
      </c>
      <c r="I4158">
        <v>4</v>
      </c>
      <c r="J4158" s="6">
        <v>43744</v>
      </c>
      <c r="K4158" s="7">
        <v>43739</v>
      </c>
      <c r="L4158" t="s">
        <v>13</v>
      </c>
    </row>
    <row r="4159" spans="1:12" x14ac:dyDescent="0.3">
      <c r="A4159" t="s">
        <v>3</v>
      </c>
      <c r="B4159" t="s">
        <v>63</v>
      </c>
      <c r="C4159" t="s">
        <v>16</v>
      </c>
      <c r="D4159" t="s">
        <v>27</v>
      </c>
      <c r="E4159">
        <v>9388.3799999999992</v>
      </c>
      <c r="F4159">
        <v>4051.83</v>
      </c>
      <c r="G4159" t="s">
        <v>86</v>
      </c>
      <c r="H4159">
        <v>1</v>
      </c>
      <c r="I4159">
        <v>6</v>
      </c>
      <c r="J4159" s="6">
        <v>43744</v>
      </c>
      <c r="K4159" s="7">
        <v>43739</v>
      </c>
      <c r="L4159" t="s">
        <v>10</v>
      </c>
    </row>
    <row r="4160" spans="1:12" x14ac:dyDescent="0.3">
      <c r="A4160" t="s">
        <v>5</v>
      </c>
      <c r="B4160" t="s">
        <v>66</v>
      </c>
      <c r="C4160" t="s">
        <v>16</v>
      </c>
      <c r="D4160" t="s">
        <v>27</v>
      </c>
      <c r="E4160">
        <v>165.16</v>
      </c>
      <c r="F4160">
        <v>1.94</v>
      </c>
      <c r="G4160" t="s">
        <v>86</v>
      </c>
      <c r="H4160">
        <v>1</v>
      </c>
      <c r="I4160">
        <v>1</v>
      </c>
      <c r="J4160" s="6">
        <v>43744</v>
      </c>
      <c r="K4160" s="7">
        <v>43739</v>
      </c>
      <c r="L4160" t="s">
        <v>11</v>
      </c>
    </row>
    <row r="4161" spans="1:12" x14ac:dyDescent="0.3">
      <c r="A4161" t="s">
        <v>4</v>
      </c>
      <c r="B4161" t="s">
        <v>67</v>
      </c>
      <c r="C4161" t="s">
        <v>15</v>
      </c>
      <c r="D4161" t="s">
        <v>27</v>
      </c>
      <c r="E4161">
        <v>22351.200000000001</v>
      </c>
      <c r="F4161">
        <v>8661.1</v>
      </c>
      <c r="G4161" t="s">
        <v>86</v>
      </c>
      <c r="H4161">
        <v>1</v>
      </c>
      <c r="I4161">
        <v>8</v>
      </c>
      <c r="J4161" s="6">
        <v>43744</v>
      </c>
      <c r="K4161" s="7">
        <v>43739</v>
      </c>
      <c r="L4161" t="s">
        <v>13</v>
      </c>
    </row>
    <row r="4162" spans="1:12" x14ac:dyDescent="0.3">
      <c r="A4162" t="s">
        <v>3</v>
      </c>
      <c r="B4162" t="s">
        <v>63</v>
      </c>
      <c r="C4162" t="s">
        <v>16</v>
      </c>
      <c r="D4162" t="s">
        <v>27</v>
      </c>
      <c r="E4162">
        <v>10727.37</v>
      </c>
      <c r="F4162">
        <v>1668.69</v>
      </c>
      <c r="G4162" t="s">
        <v>86</v>
      </c>
      <c r="H4162">
        <v>1</v>
      </c>
      <c r="I4162">
        <v>2</v>
      </c>
      <c r="J4162" s="6">
        <v>43744</v>
      </c>
      <c r="K4162" s="7">
        <v>43739</v>
      </c>
      <c r="L4162" t="s">
        <v>10</v>
      </c>
    </row>
    <row r="4163" spans="1:12" x14ac:dyDescent="0.3">
      <c r="A4163" t="s">
        <v>4</v>
      </c>
      <c r="B4163" t="s">
        <v>66</v>
      </c>
      <c r="C4163" t="s">
        <v>15</v>
      </c>
      <c r="D4163" t="s">
        <v>27</v>
      </c>
      <c r="E4163">
        <v>34043.769999999997</v>
      </c>
      <c r="F4163">
        <v>15911.74</v>
      </c>
      <c r="G4163" t="s">
        <v>86</v>
      </c>
      <c r="H4163">
        <v>1</v>
      </c>
      <c r="I4163">
        <v>8</v>
      </c>
      <c r="J4163" s="6">
        <v>43744</v>
      </c>
      <c r="K4163" s="7">
        <v>43739</v>
      </c>
      <c r="L4163" t="s">
        <v>11</v>
      </c>
    </row>
    <row r="4164" spans="1:12" x14ac:dyDescent="0.3">
      <c r="A4164" t="s">
        <v>2</v>
      </c>
      <c r="B4164" t="s">
        <v>66</v>
      </c>
      <c r="C4164" t="s">
        <v>16</v>
      </c>
      <c r="D4164" t="s">
        <v>27</v>
      </c>
      <c r="E4164">
        <v>26929.98</v>
      </c>
      <c r="F4164">
        <v>11541.42</v>
      </c>
      <c r="G4164" t="s">
        <v>86</v>
      </c>
      <c r="H4164">
        <v>1</v>
      </c>
      <c r="I4164">
        <v>6</v>
      </c>
      <c r="J4164" s="6">
        <v>43744</v>
      </c>
      <c r="K4164" s="7">
        <v>43739</v>
      </c>
      <c r="L4164" t="s">
        <v>11</v>
      </c>
    </row>
    <row r="4165" spans="1:12" x14ac:dyDescent="0.3">
      <c r="A4165" t="s">
        <v>3</v>
      </c>
      <c r="B4165" t="s">
        <v>67</v>
      </c>
      <c r="C4165" t="s">
        <v>16</v>
      </c>
      <c r="D4165" t="s">
        <v>27</v>
      </c>
      <c r="E4165">
        <v>25708.23</v>
      </c>
      <c r="F4165">
        <v>13530.61</v>
      </c>
      <c r="G4165" t="s">
        <v>86</v>
      </c>
      <c r="H4165">
        <v>1</v>
      </c>
      <c r="I4165">
        <v>2</v>
      </c>
      <c r="J4165" s="6">
        <v>43744</v>
      </c>
      <c r="K4165" s="7">
        <v>43739</v>
      </c>
      <c r="L4165" t="s">
        <v>13</v>
      </c>
    </row>
    <row r="4166" spans="1:12" x14ac:dyDescent="0.3">
      <c r="A4166" t="s">
        <v>4</v>
      </c>
      <c r="B4166" t="s">
        <v>69</v>
      </c>
      <c r="C4166" t="s">
        <v>16</v>
      </c>
      <c r="D4166" t="s">
        <v>27</v>
      </c>
      <c r="E4166">
        <v>6727.81</v>
      </c>
      <c r="F4166">
        <v>3824.21</v>
      </c>
      <c r="G4166" t="s">
        <v>86</v>
      </c>
      <c r="H4166">
        <v>1</v>
      </c>
      <c r="I4166">
        <v>3</v>
      </c>
      <c r="J4166" s="6">
        <v>43744</v>
      </c>
      <c r="K4166" s="7">
        <v>43739</v>
      </c>
      <c r="L4166" t="s">
        <v>8</v>
      </c>
    </row>
    <row r="4167" spans="1:12" x14ac:dyDescent="0.3">
      <c r="A4167" t="s">
        <v>4</v>
      </c>
      <c r="B4167" t="s">
        <v>67</v>
      </c>
      <c r="C4167" t="s">
        <v>16</v>
      </c>
      <c r="D4167" t="s">
        <v>27</v>
      </c>
      <c r="E4167">
        <v>29279</v>
      </c>
      <c r="F4167">
        <v>5855.8</v>
      </c>
      <c r="G4167" t="s">
        <v>86</v>
      </c>
      <c r="H4167">
        <v>1</v>
      </c>
      <c r="I4167">
        <v>6</v>
      </c>
      <c r="J4167" s="6">
        <v>43745</v>
      </c>
      <c r="K4167" s="7">
        <v>43739</v>
      </c>
      <c r="L4167" t="s">
        <v>13</v>
      </c>
    </row>
    <row r="4168" spans="1:12" x14ac:dyDescent="0.3">
      <c r="A4168" t="s">
        <v>4</v>
      </c>
      <c r="B4168" t="s">
        <v>63</v>
      </c>
      <c r="C4168" t="s">
        <v>15</v>
      </c>
      <c r="D4168" t="s">
        <v>27</v>
      </c>
      <c r="E4168">
        <v>7658.1</v>
      </c>
      <c r="F4168">
        <v>2042.15</v>
      </c>
      <c r="G4168" t="s">
        <v>86</v>
      </c>
      <c r="H4168">
        <v>1</v>
      </c>
      <c r="I4168">
        <v>9</v>
      </c>
      <c r="J4168" s="6">
        <v>43745</v>
      </c>
      <c r="K4168" s="7">
        <v>43739</v>
      </c>
      <c r="L4168" t="s">
        <v>10</v>
      </c>
    </row>
    <row r="4169" spans="1:12" x14ac:dyDescent="0.3">
      <c r="A4169" t="s">
        <v>4</v>
      </c>
      <c r="B4169" t="s">
        <v>63</v>
      </c>
      <c r="C4169" t="s">
        <v>16</v>
      </c>
      <c r="D4169" t="s">
        <v>27</v>
      </c>
      <c r="E4169">
        <v>180.9</v>
      </c>
      <c r="F4169">
        <v>32.159999999999997</v>
      </c>
      <c r="G4169" t="s">
        <v>86</v>
      </c>
      <c r="H4169">
        <v>1</v>
      </c>
      <c r="I4169">
        <v>7</v>
      </c>
      <c r="J4169" s="6">
        <v>43745</v>
      </c>
      <c r="K4169" s="7">
        <v>43739</v>
      </c>
      <c r="L4169" t="s">
        <v>10</v>
      </c>
    </row>
    <row r="4170" spans="1:12" x14ac:dyDescent="0.3">
      <c r="A4170" t="s">
        <v>4</v>
      </c>
      <c r="B4170" t="s">
        <v>63</v>
      </c>
      <c r="C4170" t="s">
        <v>16</v>
      </c>
      <c r="D4170" t="s">
        <v>27</v>
      </c>
      <c r="E4170">
        <v>12093.5</v>
      </c>
      <c r="F4170">
        <v>4073.6</v>
      </c>
      <c r="G4170" t="s">
        <v>86</v>
      </c>
      <c r="H4170">
        <v>1</v>
      </c>
      <c r="I4170">
        <v>4</v>
      </c>
      <c r="J4170" s="6">
        <v>43745</v>
      </c>
      <c r="K4170" s="7">
        <v>43739</v>
      </c>
      <c r="L4170" t="s">
        <v>10</v>
      </c>
    </row>
    <row r="4171" spans="1:12" x14ac:dyDescent="0.3">
      <c r="A4171" t="s">
        <v>2</v>
      </c>
      <c r="B4171" t="s">
        <v>65</v>
      </c>
      <c r="C4171" t="s">
        <v>16</v>
      </c>
      <c r="D4171" t="s">
        <v>27</v>
      </c>
      <c r="E4171">
        <v>1326.6</v>
      </c>
      <c r="F4171">
        <v>-88.44</v>
      </c>
      <c r="G4171" t="s">
        <v>86</v>
      </c>
      <c r="H4171">
        <v>1</v>
      </c>
      <c r="I4171">
        <v>4</v>
      </c>
      <c r="J4171" s="6">
        <v>43745</v>
      </c>
      <c r="K4171" s="7">
        <v>43739</v>
      </c>
      <c r="L4171" t="s">
        <v>12</v>
      </c>
    </row>
    <row r="4172" spans="1:12" x14ac:dyDescent="0.3">
      <c r="A4172" t="s">
        <v>3</v>
      </c>
      <c r="B4172" t="s">
        <v>65</v>
      </c>
      <c r="C4172" t="s">
        <v>16</v>
      </c>
      <c r="D4172" t="s">
        <v>27</v>
      </c>
      <c r="E4172">
        <v>3969.62</v>
      </c>
      <c r="F4172">
        <v>2114.2600000000002</v>
      </c>
      <c r="G4172" t="s">
        <v>86</v>
      </c>
      <c r="H4172">
        <v>1</v>
      </c>
      <c r="I4172">
        <v>5</v>
      </c>
      <c r="J4172" s="6">
        <v>43745</v>
      </c>
      <c r="K4172" s="7">
        <v>43739</v>
      </c>
      <c r="L4172" t="s">
        <v>12</v>
      </c>
    </row>
    <row r="4173" spans="1:12" x14ac:dyDescent="0.3">
      <c r="A4173" t="s">
        <v>3</v>
      </c>
      <c r="B4173" t="s">
        <v>69</v>
      </c>
      <c r="C4173" t="s">
        <v>15</v>
      </c>
      <c r="D4173" t="s">
        <v>27</v>
      </c>
      <c r="E4173">
        <v>2145.0100000000002</v>
      </c>
      <c r="F4173">
        <v>948.32</v>
      </c>
      <c r="G4173" t="s">
        <v>86</v>
      </c>
      <c r="H4173">
        <v>1</v>
      </c>
      <c r="I4173">
        <v>9</v>
      </c>
      <c r="J4173" s="6">
        <v>43745</v>
      </c>
      <c r="K4173" s="7">
        <v>43739</v>
      </c>
      <c r="L4173" t="s">
        <v>8</v>
      </c>
    </row>
    <row r="4174" spans="1:12" x14ac:dyDescent="0.3">
      <c r="A4174" t="s">
        <v>4</v>
      </c>
      <c r="B4174" t="s">
        <v>66</v>
      </c>
      <c r="C4174" t="s">
        <v>15</v>
      </c>
      <c r="D4174" t="s">
        <v>27</v>
      </c>
      <c r="E4174">
        <v>26060.32</v>
      </c>
      <c r="F4174">
        <v>306.56</v>
      </c>
      <c r="G4174" t="s">
        <v>86</v>
      </c>
      <c r="H4174">
        <v>1</v>
      </c>
      <c r="I4174">
        <v>9</v>
      </c>
      <c r="J4174" s="6">
        <v>43745</v>
      </c>
      <c r="K4174" s="7">
        <v>43739</v>
      </c>
      <c r="L4174" t="s">
        <v>11</v>
      </c>
    </row>
    <row r="4175" spans="1:12" x14ac:dyDescent="0.3">
      <c r="A4175" t="s">
        <v>4</v>
      </c>
      <c r="B4175" t="s">
        <v>67</v>
      </c>
      <c r="C4175" t="s">
        <v>16</v>
      </c>
      <c r="D4175" t="s">
        <v>27</v>
      </c>
      <c r="E4175">
        <v>12831.84</v>
      </c>
      <c r="F4175">
        <v>5808.11</v>
      </c>
      <c r="G4175" t="s">
        <v>86</v>
      </c>
      <c r="H4175">
        <v>1</v>
      </c>
      <c r="I4175">
        <v>5</v>
      </c>
      <c r="J4175" s="6">
        <v>43746</v>
      </c>
      <c r="K4175" s="7">
        <v>43739</v>
      </c>
      <c r="L4175" t="s">
        <v>13</v>
      </c>
    </row>
    <row r="4176" spans="1:12" x14ac:dyDescent="0.3">
      <c r="A4176" t="s">
        <v>4</v>
      </c>
      <c r="B4176" t="s">
        <v>70</v>
      </c>
      <c r="C4176" t="s">
        <v>16</v>
      </c>
      <c r="D4176" t="s">
        <v>27</v>
      </c>
      <c r="E4176">
        <v>1656.24</v>
      </c>
      <c r="F4176">
        <v>82.8</v>
      </c>
      <c r="G4176" t="s">
        <v>86</v>
      </c>
      <c r="H4176">
        <v>1</v>
      </c>
      <c r="I4176">
        <v>1</v>
      </c>
      <c r="J4176" s="6">
        <v>43746</v>
      </c>
      <c r="K4176" s="7">
        <v>43739</v>
      </c>
      <c r="L4176" t="s">
        <v>9</v>
      </c>
    </row>
    <row r="4177" spans="1:12" x14ac:dyDescent="0.3">
      <c r="A4177" t="s">
        <v>3</v>
      </c>
      <c r="B4177" t="s">
        <v>69</v>
      </c>
      <c r="C4177" t="s">
        <v>16</v>
      </c>
      <c r="D4177" t="s">
        <v>27</v>
      </c>
      <c r="E4177">
        <v>13144.06</v>
      </c>
      <c r="F4177">
        <v>2938.1</v>
      </c>
      <c r="G4177" t="s">
        <v>86</v>
      </c>
      <c r="H4177">
        <v>1</v>
      </c>
      <c r="I4177">
        <v>2</v>
      </c>
      <c r="J4177" s="6">
        <v>43746</v>
      </c>
      <c r="K4177" s="7">
        <v>43739</v>
      </c>
      <c r="L4177" t="s">
        <v>8</v>
      </c>
    </row>
    <row r="4178" spans="1:12" x14ac:dyDescent="0.3">
      <c r="A4178" t="s">
        <v>3</v>
      </c>
      <c r="B4178" t="s">
        <v>70</v>
      </c>
      <c r="C4178" t="s">
        <v>16</v>
      </c>
      <c r="D4178" t="s">
        <v>27</v>
      </c>
      <c r="E4178">
        <v>16333.26</v>
      </c>
      <c r="F4178">
        <v>7686.24</v>
      </c>
      <c r="G4178" t="s">
        <v>86</v>
      </c>
      <c r="H4178">
        <v>1</v>
      </c>
      <c r="I4178">
        <v>1</v>
      </c>
      <c r="J4178" s="6">
        <v>43746</v>
      </c>
      <c r="K4178" s="7">
        <v>43739</v>
      </c>
      <c r="L4178" t="s">
        <v>9</v>
      </c>
    </row>
    <row r="4179" spans="1:12" x14ac:dyDescent="0.3">
      <c r="A4179" t="s">
        <v>2</v>
      </c>
      <c r="B4179" t="s">
        <v>69</v>
      </c>
      <c r="C4179" t="s">
        <v>15</v>
      </c>
      <c r="D4179" t="s">
        <v>27</v>
      </c>
      <c r="E4179">
        <v>2532.6</v>
      </c>
      <c r="F4179">
        <v>-361.8</v>
      </c>
      <c r="G4179" t="s">
        <v>86</v>
      </c>
      <c r="H4179">
        <v>1</v>
      </c>
      <c r="I4179">
        <v>8</v>
      </c>
      <c r="J4179" s="6">
        <v>43746</v>
      </c>
      <c r="K4179" s="7">
        <v>43739</v>
      </c>
      <c r="L4179" t="s">
        <v>8</v>
      </c>
    </row>
    <row r="4180" spans="1:12" x14ac:dyDescent="0.3">
      <c r="A4180" t="s">
        <v>3</v>
      </c>
      <c r="B4180" t="s">
        <v>63</v>
      </c>
      <c r="C4180" t="s">
        <v>16</v>
      </c>
      <c r="D4180" t="s">
        <v>27</v>
      </c>
      <c r="E4180">
        <v>12874.05</v>
      </c>
      <c r="F4180">
        <v>-2390.9</v>
      </c>
      <c r="G4180" t="s">
        <v>86</v>
      </c>
      <c r="H4180">
        <v>1</v>
      </c>
      <c r="I4180">
        <v>4</v>
      </c>
      <c r="J4180" s="6">
        <v>43746</v>
      </c>
      <c r="K4180" s="7">
        <v>43739</v>
      </c>
      <c r="L4180" t="s">
        <v>10</v>
      </c>
    </row>
    <row r="4181" spans="1:12" x14ac:dyDescent="0.3">
      <c r="A4181" t="s">
        <v>4</v>
      </c>
      <c r="B4181" t="s">
        <v>65</v>
      </c>
      <c r="C4181" t="s">
        <v>16</v>
      </c>
      <c r="D4181" t="s">
        <v>27</v>
      </c>
      <c r="E4181">
        <v>26971.52</v>
      </c>
      <c r="F4181">
        <v>8884.7199999999993</v>
      </c>
      <c r="G4181" t="s">
        <v>86</v>
      </c>
      <c r="H4181">
        <v>1</v>
      </c>
      <c r="I4181">
        <v>1</v>
      </c>
      <c r="J4181" s="6">
        <v>43746</v>
      </c>
      <c r="K4181" s="7">
        <v>43739</v>
      </c>
      <c r="L4181" t="s">
        <v>12</v>
      </c>
    </row>
    <row r="4182" spans="1:12" x14ac:dyDescent="0.3">
      <c r="A4182" t="s">
        <v>4</v>
      </c>
      <c r="B4182" t="s">
        <v>69</v>
      </c>
      <c r="C4182" t="s">
        <v>16</v>
      </c>
      <c r="D4182" t="s">
        <v>27</v>
      </c>
      <c r="E4182">
        <v>22024.240000000002</v>
      </c>
      <c r="F4182">
        <v>9635.57</v>
      </c>
      <c r="G4182" t="s">
        <v>86</v>
      </c>
      <c r="H4182">
        <v>1</v>
      </c>
      <c r="I4182">
        <v>3</v>
      </c>
      <c r="J4182" s="6">
        <v>43746</v>
      </c>
      <c r="K4182" s="7">
        <v>43739</v>
      </c>
      <c r="L4182" t="s">
        <v>8</v>
      </c>
    </row>
    <row r="4183" spans="1:12" x14ac:dyDescent="0.3">
      <c r="A4183" t="s">
        <v>4</v>
      </c>
      <c r="B4183" t="s">
        <v>67</v>
      </c>
      <c r="C4183" t="s">
        <v>16</v>
      </c>
      <c r="D4183" t="s">
        <v>27</v>
      </c>
      <c r="E4183">
        <v>6511.39</v>
      </c>
      <c r="F4183">
        <v>685.39</v>
      </c>
      <c r="G4183" t="s">
        <v>86</v>
      </c>
      <c r="H4183">
        <v>1</v>
      </c>
      <c r="I4183">
        <v>2</v>
      </c>
      <c r="J4183" s="6">
        <v>43747</v>
      </c>
      <c r="K4183" s="7">
        <v>43739</v>
      </c>
      <c r="L4183" t="s">
        <v>13</v>
      </c>
    </row>
    <row r="4184" spans="1:12" x14ac:dyDescent="0.3">
      <c r="A4184" t="s">
        <v>3</v>
      </c>
      <c r="B4184" t="s">
        <v>63</v>
      </c>
      <c r="C4184" t="s">
        <v>16</v>
      </c>
      <c r="D4184" t="s">
        <v>27</v>
      </c>
      <c r="E4184">
        <v>7281.56</v>
      </c>
      <c r="F4184">
        <v>2759.32</v>
      </c>
      <c r="G4184" t="s">
        <v>86</v>
      </c>
      <c r="H4184">
        <v>1</v>
      </c>
      <c r="I4184">
        <v>1</v>
      </c>
      <c r="J4184" s="6">
        <v>43747</v>
      </c>
      <c r="K4184" s="7">
        <v>43739</v>
      </c>
      <c r="L4184" t="s">
        <v>10</v>
      </c>
    </row>
    <row r="4185" spans="1:12" x14ac:dyDescent="0.3">
      <c r="A4185" t="s">
        <v>4</v>
      </c>
      <c r="B4185" t="s">
        <v>70</v>
      </c>
      <c r="C4185" t="s">
        <v>16</v>
      </c>
      <c r="D4185" t="s">
        <v>27</v>
      </c>
      <c r="E4185">
        <v>1085.4000000000001</v>
      </c>
      <c r="F4185">
        <v>217.1</v>
      </c>
      <c r="G4185" t="s">
        <v>86</v>
      </c>
      <c r="H4185">
        <v>1</v>
      </c>
      <c r="I4185">
        <v>6</v>
      </c>
      <c r="J4185" s="6">
        <v>43747</v>
      </c>
      <c r="K4185" s="7">
        <v>43739</v>
      </c>
      <c r="L4185" t="s">
        <v>9</v>
      </c>
    </row>
    <row r="4186" spans="1:12" x14ac:dyDescent="0.3">
      <c r="A4186" t="s">
        <v>3</v>
      </c>
      <c r="B4186" t="s">
        <v>65</v>
      </c>
      <c r="C4186" t="s">
        <v>15</v>
      </c>
      <c r="D4186" t="s">
        <v>27</v>
      </c>
      <c r="E4186">
        <v>1342.68</v>
      </c>
      <c r="F4186">
        <v>313.3</v>
      </c>
      <c r="G4186" t="s">
        <v>86</v>
      </c>
      <c r="H4186">
        <v>1</v>
      </c>
      <c r="I4186">
        <v>10</v>
      </c>
      <c r="J4186" s="6">
        <v>43747</v>
      </c>
      <c r="K4186" s="7">
        <v>43739</v>
      </c>
      <c r="L4186" t="s">
        <v>12</v>
      </c>
    </row>
    <row r="4187" spans="1:12" x14ac:dyDescent="0.3">
      <c r="A4187" t="s">
        <v>3</v>
      </c>
      <c r="B4187" t="s">
        <v>69</v>
      </c>
      <c r="C4187" t="s">
        <v>15</v>
      </c>
      <c r="D4187" t="s">
        <v>27</v>
      </c>
      <c r="E4187">
        <v>1336.65</v>
      </c>
      <c r="F4187">
        <v>661.29</v>
      </c>
      <c r="G4187" t="s">
        <v>86</v>
      </c>
      <c r="H4187">
        <v>1</v>
      </c>
      <c r="I4187">
        <v>9</v>
      </c>
      <c r="J4187" s="6">
        <v>43747</v>
      </c>
      <c r="K4187" s="7">
        <v>43739</v>
      </c>
      <c r="L4187" t="s">
        <v>8</v>
      </c>
    </row>
    <row r="4188" spans="1:12" x14ac:dyDescent="0.3">
      <c r="A4188" t="s">
        <v>4</v>
      </c>
      <c r="B4188" t="s">
        <v>63</v>
      </c>
      <c r="C4188" t="s">
        <v>15</v>
      </c>
      <c r="D4188" t="s">
        <v>27</v>
      </c>
      <c r="E4188">
        <v>17471.919999999998</v>
      </c>
      <c r="F4188">
        <v>6988.75</v>
      </c>
      <c r="G4188" t="s">
        <v>86</v>
      </c>
      <c r="H4188">
        <v>1</v>
      </c>
      <c r="I4188">
        <v>9</v>
      </c>
      <c r="J4188" s="6">
        <v>43747</v>
      </c>
      <c r="K4188" s="7">
        <v>43739</v>
      </c>
      <c r="L4188" t="s">
        <v>10</v>
      </c>
    </row>
    <row r="4189" spans="1:12" x14ac:dyDescent="0.3">
      <c r="A4189" t="s">
        <v>4</v>
      </c>
      <c r="B4189" t="s">
        <v>63</v>
      </c>
      <c r="C4189" t="s">
        <v>16</v>
      </c>
      <c r="D4189" t="s">
        <v>27</v>
      </c>
      <c r="E4189">
        <v>1061.28</v>
      </c>
      <c r="F4189">
        <v>145.91999999999999</v>
      </c>
      <c r="G4189" t="s">
        <v>86</v>
      </c>
      <c r="H4189">
        <v>1</v>
      </c>
      <c r="I4189">
        <v>7</v>
      </c>
      <c r="J4189" s="6">
        <v>43747</v>
      </c>
      <c r="K4189" s="7">
        <v>43739</v>
      </c>
      <c r="L4189" t="s">
        <v>10</v>
      </c>
    </row>
    <row r="4190" spans="1:12" x14ac:dyDescent="0.3">
      <c r="A4190" t="s">
        <v>4</v>
      </c>
      <c r="B4190" t="s">
        <v>67</v>
      </c>
      <c r="C4190" t="s">
        <v>16</v>
      </c>
      <c r="D4190" t="s">
        <v>27</v>
      </c>
      <c r="E4190">
        <v>2363.7600000000002</v>
      </c>
      <c r="F4190">
        <v>971.77</v>
      </c>
      <c r="G4190" t="s">
        <v>86</v>
      </c>
      <c r="H4190">
        <v>1</v>
      </c>
      <c r="I4190">
        <v>2</v>
      </c>
      <c r="J4190" s="6">
        <v>43748</v>
      </c>
      <c r="K4190" s="7">
        <v>43739</v>
      </c>
      <c r="L4190" t="s">
        <v>13</v>
      </c>
    </row>
    <row r="4191" spans="1:12" x14ac:dyDescent="0.3">
      <c r="A4191" t="s">
        <v>2</v>
      </c>
      <c r="B4191" t="s">
        <v>63</v>
      </c>
      <c r="C4191" t="s">
        <v>16</v>
      </c>
      <c r="D4191" t="s">
        <v>27</v>
      </c>
      <c r="E4191">
        <v>11800.04</v>
      </c>
      <c r="F4191">
        <v>4997.6400000000003</v>
      </c>
      <c r="G4191" t="s">
        <v>86</v>
      </c>
      <c r="H4191">
        <v>1</v>
      </c>
      <c r="I4191">
        <v>5</v>
      </c>
      <c r="J4191" s="6">
        <v>43748</v>
      </c>
      <c r="K4191" s="7">
        <v>43739</v>
      </c>
      <c r="L4191" t="s">
        <v>10</v>
      </c>
    </row>
    <row r="4192" spans="1:12" x14ac:dyDescent="0.3">
      <c r="A4192" t="s">
        <v>5</v>
      </c>
      <c r="B4192" t="s">
        <v>65</v>
      </c>
      <c r="C4192" t="s">
        <v>16</v>
      </c>
      <c r="D4192" t="s">
        <v>27</v>
      </c>
      <c r="E4192">
        <v>892.44</v>
      </c>
      <c r="F4192">
        <v>366.89</v>
      </c>
      <c r="G4192" t="s">
        <v>86</v>
      </c>
      <c r="H4192">
        <v>1</v>
      </c>
      <c r="I4192">
        <v>5</v>
      </c>
      <c r="J4192" s="6">
        <v>43748</v>
      </c>
      <c r="K4192" s="7">
        <v>43739</v>
      </c>
      <c r="L4192" t="s">
        <v>12</v>
      </c>
    </row>
    <row r="4193" spans="1:12" x14ac:dyDescent="0.3">
      <c r="A4193" t="s">
        <v>2</v>
      </c>
      <c r="B4193" t="s">
        <v>69</v>
      </c>
      <c r="C4193" t="s">
        <v>16</v>
      </c>
      <c r="D4193" t="s">
        <v>27</v>
      </c>
      <c r="E4193">
        <v>6314.08</v>
      </c>
      <c r="F4193">
        <v>2367.7800000000002</v>
      </c>
      <c r="G4193" t="s">
        <v>86</v>
      </c>
      <c r="H4193">
        <v>1</v>
      </c>
      <c r="I4193">
        <v>5</v>
      </c>
      <c r="J4193" s="6">
        <v>43748</v>
      </c>
      <c r="K4193" s="7">
        <v>43739</v>
      </c>
      <c r="L4193" t="s">
        <v>8</v>
      </c>
    </row>
    <row r="4194" spans="1:12" x14ac:dyDescent="0.3">
      <c r="A4194" t="s">
        <v>4</v>
      </c>
      <c r="B4194" t="s">
        <v>65</v>
      </c>
      <c r="C4194" t="s">
        <v>15</v>
      </c>
      <c r="D4194" t="s">
        <v>27</v>
      </c>
      <c r="E4194">
        <v>19802.52</v>
      </c>
      <c r="F4194">
        <v>3960.52</v>
      </c>
      <c r="G4194" t="s">
        <v>86</v>
      </c>
      <c r="H4194">
        <v>1</v>
      </c>
      <c r="I4194">
        <v>8</v>
      </c>
      <c r="J4194" s="6">
        <v>43748</v>
      </c>
      <c r="K4194" s="7">
        <v>43739</v>
      </c>
      <c r="L4194" t="s">
        <v>12</v>
      </c>
    </row>
    <row r="4195" spans="1:12" x14ac:dyDescent="0.3">
      <c r="A4195" t="s">
        <v>3</v>
      </c>
      <c r="B4195" t="s">
        <v>69</v>
      </c>
      <c r="C4195" t="s">
        <v>16</v>
      </c>
      <c r="D4195" t="s">
        <v>27</v>
      </c>
      <c r="E4195">
        <v>25752.79</v>
      </c>
      <c r="F4195">
        <v>7319.2</v>
      </c>
      <c r="G4195" t="s">
        <v>86</v>
      </c>
      <c r="H4195">
        <v>1</v>
      </c>
      <c r="I4195">
        <v>6</v>
      </c>
      <c r="J4195" s="6">
        <v>43748</v>
      </c>
      <c r="K4195" s="7">
        <v>43739</v>
      </c>
      <c r="L4195" t="s">
        <v>8</v>
      </c>
    </row>
    <row r="4196" spans="1:12" x14ac:dyDescent="0.3">
      <c r="A4196" t="s">
        <v>3</v>
      </c>
      <c r="B4196" t="s">
        <v>63</v>
      </c>
      <c r="C4196" t="s">
        <v>16</v>
      </c>
      <c r="D4196" t="s">
        <v>27</v>
      </c>
      <c r="E4196">
        <v>1510.18</v>
      </c>
      <c r="F4196">
        <v>640.15</v>
      </c>
      <c r="G4196" t="s">
        <v>86</v>
      </c>
      <c r="H4196">
        <v>1</v>
      </c>
      <c r="I4196">
        <v>5</v>
      </c>
      <c r="J4196" s="6">
        <v>43748</v>
      </c>
      <c r="K4196" s="7">
        <v>43739</v>
      </c>
      <c r="L4196" t="s">
        <v>10</v>
      </c>
    </row>
    <row r="4197" spans="1:12" x14ac:dyDescent="0.3">
      <c r="A4197" t="s">
        <v>2</v>
      </c>
      <c r="B4197" t="s">
        <v>63</v>
      </c>
      <c r="C4197" t="s">
        <v>15</v>
      </c>
      <c r="D4197" t="s">
        <v>27</v>
      </c>
      <c r="E4197">
        <v>8999.44</v>
      </c>
      <c r="F4197">
        <v>1956.39</v>
      </c>
      <c r="G4197" t="s">
        <v>86</v>
      </c>
      <c r="H4197">
        <v>1</v>
      </c>
      <c r="I4197">
        <v>9</v>
      </c>
      <c r="J4197" s="6">
        <v>43748</v>
      </c>
      <c r="K4197" s="7">
        <v>43739</v>
      </c>
      <c r="L4197" t="s">
        <v>10</v>
      </c>
    </row>
    <row r="4198" spans="1:12" x14ac:dyDescent="0.3">
      <c r="A4198" t="s">
        <v>2</v>
      </c>
      <c r="B4198" t="s">
        <v>63</v>
      </c>
      <c r="C4198" t="s">
        <v>16</v>
      </c>
      <c r="D4198" t="s">
        <v>27</v>
      </c>
      <c r="E4198">
        <v>1784.88</v>
      </c>
      <c r="F4198">
        <v>971.76</v>
      </c>
      <c r="G4198" t="s">
        <v>86</v>
      </c>
      <c r="H4198">
        <v>1</v>
      </c>
      <c r="I4198">
        <v>4</v>
      </c>
      <c r="J4198" s="6">
        <v>43748</v>
      </c>
      <c r="K4198" s="7">
        <v>43739</v>
      </c>
      <c r="L4198" t="s">
        <v>10</v>
      </c>
    </row>
    <row r="4199" spans="1:12" x14ac:dyDescent="0.3">
      <c r="A4199" t="s">
        <v>3</v>
      </c>
      <c r="B4199" t="s">
        <v>67</v>
      </c>
      <c r="C4199" t="s">
        <v>16</v>
      </c>
      <c r="D4199" t="s">
        <v>27</v>
      </c>
      <c r="E4199">
        <v>5467.2</v>
      </c>
      <c r="F4199">
        <v>1093.44</v>
      </c>
      <c r="G4199" t="s">
        <v>86</v>
      </c>
      <c r="H4199">
        <v>1</v>
      </c>
      <c r="I4199">
        <v>4</v>
      </c>
      <c r="J4199" s="6">
        <v>43748</v>
      </c>
      <c r="K4199" s="7">
        <v>43739</v>
      </c>
      <c r="L4199" t="s">
        <v>13</v>
      </c>
    </row>
    <row r="4200" spans="1:12" x14ac:dyDescent="0.3">
      <c r="A4200" t="s">
        <v>3</v>
      </c>
      <c r="B4200" t="s">
        <v>66</v>
      </c>
      <c r="C4200" t="s">
        <v>15</v>
      </c>
      <c r="D4200" t="s">
        <v>27</v>
      </c>
      <c r="E4200">
        <v>2588.88</v>
      </c>
      <c r="F4200">
        <v>-345.2</v>
      </c>
      <c r="G4200" t="s">
        <v>86</v>
      </c>
      <c r="H4200">
        <v>1</v>
      </c>
      <c r="I4200">
        <v>9</v>
      </c>
      <c r="J4200" s="6">
        <v>43748</v>
      </c>
      <c r="K4200" s="7">
        <v>43739</v>
      </c>
      <c r="L4200" t="s">
        <v>11</v>
      </c>
    </row>
    <row r="4201" spans="1:12" x14ac:dyDescent="0.3">
      <c r="A4201" t="s">
        <v>3</v>
      </c>
      <c r="B4201" t="s">
        <v>66</v>
      </c>
      <c r="C4201" t="s">
        <v>16</v>
      </c>
      <c r="D4201" t="s">
        <v>27</v>
      </c>
      <c r="E4201">
        <v>14497.73</v>
      </c>
      <c r="F4201">
        <v>1418.23</v>
      </c>
      <c r="G4201" t="s">
        <v>86</v>
      </c>
      <c r="H4201">
        <v>1</v>
      </c>
      <c r="I4201">
        <v>3</v>
      </c>
      <c r="J4201" s="6">
        <v>43749</v>
      </c>
      <c r="K4201" s="7">
        <v>43739</v>
      </c>
      <c r="L4201" t="s">
        <v>11</v>
      </c>
    </row>
    <row r="4202" spans="1:12" x14ac:dyDescent="0.3">
      <c r="A4202" t="s">
        <v>4</v>
      </c>
      <c r="B4202" t="s">
        <v>63</v>
      </c>
      <c r="C4202" t="s">
        <v>16</v>
      </c>
      <c r="D4202" t="s">
        <v>27</v>
      </c>
      <c r="E4202">
        <v>904.5</v>
      </c>
      <c r="F4202">
        <v>60.3</v>
      </c>
      <c r="G4202" t="s">
        <v>86</v>
      </c>
      <c r="H4202">
        <v>1</v>
      </c>
      <c r="I4202">
        <v>6</v>
      </c>
      <c r="J4202" s="6">
        <v>43750</v>
      </c>
      <c r="K4202" s="7">
        <v>43739</v>
      </c>
      <c r="L4202" t="s">
        <v>10</v>
      </c>
    </row>
    <row r="4203" spans="1:12" x14ac:dyDescent="0.3">
      <c r="A4203" t="s">
        <v>4</v>
      </c>
      <c r="B4203" t="s">
        <v>63</v>
      </c>
      <c r="C4203" t="s">
        <v>16</v>
      </c>
      <c r="D4203" t="s">
        <v>27</v>
      </c>
      <c r="E4203">
        <v>7688.92</v>
      </c>
      <c r="F4203">
        <v>4046.76</v>
      </c>
      <c r="G4203" t="s">
        <v>86</v>
      </c>
      <c r="H4203">
        <v>1</v>
      </c>
      <c r="I4203">
        <v>5</v>
      </c>
      <c r="J4203" s="6">
        <v>43750</v>
      </c>
      <c r="K4203" s="7">
        <v>43739</v>
      </c>
      <c r="L4203" t="s">
        <v>10</v>
      </c>
    </row>
    <row r="4204" spans="1:12" x14ac:dyDescent="0.3">
      <c r="A4204" t="s">
        <v>4</v>
      </c>
      <c r="B4204" t="s">
        <v>66</v>
      </c>
      <c r="C4204" t="s">
        <v>15</v>
      </c>
      <c r="D4204" t="s">
        <v>27</v>
      </c>
      <c r="E4204">
        <v>3386.18</v>
      </c>
      <c r="F4204">
        <v>1354.46</v>
      </c>
      <c r="G4204" t="s">
        <v>86</v>
      </c>
      <c r="H4204">
        <v>1</v>
      </c>
      <c r="I4204">
        <v>9</v>
      </c>
      <c r="J4204" s="6">
        <v>43750</v>
      </c>
      <c r="K4204" s="7">
        <v>43739</v>
      </c>
      <c r="L4204" t="s">
        <v>11</v>
      </c>
    </row>
    <row r="4205" spans="1:12" x14ac:dyDescent="0.3">
      <c r="A4205" t="s">
        <v>2</v>
      </c>
      <c r="B4205" t="s">
        <v>66</v>
      </c>
      <c r="C4205" t="s">
        <v>15</v>
      </c>
      <c r="D4205" t="s">
        <v>27</v>
      </c>
      <c r="E4205">
        <v>7688.92</v>
      </c>
      <c r="F4205">
        <v>4046.76</v>
      </c>
      <c r="G4205" t="s">
        <v>86</v>
      </c>
      <c r="H4205">
        <v>1</v>
      </c>
      <c r="I4205">
        <v>9</v>
      </c>
      <c r="J4205" s="6">
        <v>43750</v>
      </c>
      <c r="K4205" s="7">
        <v>43739</v>
      </c>
      <c r="L4205" t="s">
        <v>11</v>
      </c>
    </row>
    <row r="4206" spans="1:12" x14ac:dyDescent="0.3">
      <c r="A4206" t="s">
        <v>3</v>
      </c>
      <c r="B4206" t="s">
        <v>70</v>
      </c>
      <c r="C4206" t="s">
        <v>15</v>
      </c>
      <c r="D4206" t="s">
        <v>27</v>
      </c>
      <c r="E4206">
        <v>397.98</v>
      </c>
      <c r="F4206">
        <v>172.46</v>
      </c>
      <c r="G4206" t="s">
        <v>86</v>
      </c>
      <c r="H4206">
        <v>1</v>
      </c>
      <c r="I4206">
        <v>10</v>
      </c>
      <c r="J4206" s="6">
        <v>43750</v>
      </c>
      <c r="K4206" s="7">
        <v>43739</v>
      </c>
      <c r="L4206" t="s">
        <v>9</v>
      </c>
    </row>
    <row r="4207" spans="1:12" x14ac:dyDescent="0.3">
      <c r="A4207" t="s">
        <v>3</v>
      </c>
      <c r="B4207" t="s">
        <v>67</v>
      </c>
      <c r="C4207" t="s">
        <v>16</v>
      </c>
      <c r="D4207" t="s">
        <v>27</v>
      </c>
      <c r="E4207">
        <v>6897.52</v>
      </c>
      <c r="F4207">
        <v>3823.63</v>
      </c>
      <c r="G4207" t="s">
        <v>86</v>
      </c>
      <c r="H4207">
        <v>1</v>
      </c>
      <c r="I4207">
        <v>7</v>
      </c>
      <c r="J4207" s="6">
        <v>43750</v>
      </c>
      <c r="K4207" s="7">
        <v>43739</v>
      </c>
      <c r="L4207" t="s">
        <v>13</v>
      </c>
    </row>
    <row r="4208" spans="1:12" x14ac:dyDescent="0.3">
      <c r="A4208" t="s">
        <v>3</v>
      </c>
      <c r="B4208" t="s">
        <v>65</v>
      </c>
      <c r="C4208" t="s">
        <v>16</v>
      </c>
      <c r="D4208" t="s">
        <v>27</v>
      </c>
      <c r="E4208">
        <v>25460</v>
      </c>
      <c r="F4208">
        <v>7236</v>
      </c>
      <c r="G4208" t="s">
        <v>86</v>
      </c>
      <c r="H4208">
        <v>1</v>
      </c>
      <c r="I4208">
        <v>7</v>
      </c>
      <c r="J4208" s="6">
        <v>43750</v>
      </c>
      <c r="K4208" s="7">
        <v>43739</v>
      </c>
      <c r="L4208" t="s">
        <v>12</v>
      </c>
    </row>
    <row r="4209" spans="1:12" x14ac:dyDescent="0.3">
      <c r="A4209" t="s">
        <v>3</v>
      </c>
      <c r="B4209" t="s">
        <v>63</v>
      </c>
      <c r="C4209" t="s">
        <v>16</v>
      </c>
      <c r="D4209" t="s">
        <v>27</v>
      </c>
      <c r="E4209">
        <v>4793.8500000000004</v>
      </c>
      <c r="F4209">
        <v>852.25</v>
      </c>
      <c r="G4209" t="s">
        <v>86</v>
      </c>
      <c r="H4209">
        <v>1</v>
      </c>
      <c r="I4209">
        <v>4</v>
      </c>
      <c r="J4209" s="6">
        <v>43750</v>
      </c>
      <c r="K4209" s="7">
        <v>43739</v>
      </c>
      <c r="L4209" t="s">
        <v>10</v>
      </c>
    </row>
    <row r="4210" spans="1:12" x14ac:dyDescent="0.3">
      <c r="A4210" t="s">
        <v>3</v>
      </c>
      <c r="B4210" t="s">
        <v>63</v>
      </c>
      <c r="C4210" t="s">
        <v>15</v>
      </c>
      <c r="D4210" t="s">
        <v>27</v>
      </c>
      <c r="E4210">
        <v>4869.22</v>
      </c>
      <c r="F4210">
        <v>1178.8699999999999</v>
      </c>
      <c r="G4210" t="s">
        <v>86</v>
      </c>
      <c r="H4210">
        <v>1</v>
      </c>
      <c r="I4210">
        <v>9</v>
      </c>
      <c r="J4210" s="6">
        <v>43750</v>
      </c>
      <c r="K4210" s="7">
        <v>43739</v>
      </c>
      <c r="L4210" t="s">
        <v>10</v>
      </c>
    </row>
    <row r="4211" spans="1:12" x14ac:dyDescent="0.3">
      <c r="A4211" t="s">
        <v>3</v>
      </c>
      <c r="B4211" t="s">
        <v>63</v>
      </c>
      <c r="C4211" t="s">
        <v>16</v>
      </c>
      <c r="D4211" t="s">
        <v>27</v>
      </c>
      <c r="E4211">
        <v>3781.48</v>
      </c>
      <c r="F4211">
        <v>133.47999999999999</v>
      </c>
      <c r="G4211" t="s">
        <v>86</v>
      </c>
      <c r="H4211">
        <v>1</v>
      </c>
      <c r="I4211">
        <v>3</v>
      </c>
      <c r="J4211" s="6">
        <v>43750</v>
      </c>
      <c r="K4211" s="7">
        <v>43739</v>
      </c>
      <c r="L4211" t="s">
        <v>10</v>
      </c>
    </row>
    <row r="4212" spans="1:12" x14ac:dyDescent="0.3">
      <c r="A4212" t="s">
        <v>3</v>
      </c>
      <c r="B4212" t="s">
        <v>66</v>
      </c>
      <c r="C4212" t="s">
        <v>16</v>
      </c>
      <c r="D4212" t="s">
        <v>27</v>
      </c>
      <c r="E4212">
        <v>2902.44</v>
      </c>
      <c r="F4212">
        <v>1008.21</v>
      </c>
      <c r="G4212" t="s">
        <v>86</v>
      </c>
      <c r="H4212">
        <v>1</v>
      </c>
      <c r="I4212">
        <v>4</v>
      </c>
      <c r="J4212" s="6">
        <v>43751</v>
      </c>
      <c r="K4212" s="7">
        <v>43739</v>
      </c>
      <c r="L4212" t="s">
        <v>11</v>
      </c>
    </row>
    <row r="4213" spans="1:12" x14ac:dyDescent="0.3">
      <c r="A4213" t="s">
        <v>3</v>
      </c>
      <c r="B4213" t="s">
        <v>70</v>
      </c>
      <c r="C4213" t="s">
        <v>16</v>
      </c>
      <c r="D4213" t="s">
        <v>27</v>
      </c>
      <c r="E4213">
        <v>2086.38</v>
      </c>
      <c r="F4213">
        <v>324.54000000000002</v>
      </c>
      <c r="G4213" t="s">
        <v>86</v>
      </c>
      <c r="H4213">
        <v>1</v>
      </c>
      <c r="I4213">
        <v>6</v>
      </c>
      <c r="J4213" s="6">
        <v>43751</v>
      </c>
      <c r="K4213" s="7">
        <v>43739</v>
      </c>
      <c r="L4213" t="s">
        <v>9</v>
      </c>
    </row>
    <row r="4214" spans="1:12" x14ac:dyDescent="0.3">
      <c r="A4214" t="s">
        <v>3</v>
      </c>
      <c r="B4214" t="s">
        <v>63</v>
      </c>
      <c r="C4214" t="s">
        <v>16</v>
      </c>
      <c r="D4214" t="s">
        <v>27</v>
      </c>
      <c r="E4214">
        <v>4419.32</v>
      </c>
      <c r="F4214">
        <v>675.9</v>
      </c>
      <c r="G4214" t="s">
        <v>86</v>
      </c>
      <c r="H4214">
        <v>1</v>
      </c>
      <c r="I4214">
        <v>1</v>
      </c>
      <c r="J4214" s="6">
        <v>43751</v>
      </c>
      <c r="K4214" s="7">
        <v>43739</v>
      </c>
      <c r="L4214" t="s">
        <v>10</v>
      </c>
    </row>
    <row r="4215" spans="1:12" x14ac:dyDescent="0.3">
      <c r="A4215" t="s">
        <v>3</v>
      </c>
      <c r="B4215" t="s">
        <v>63</v>
      </c>
      <c r="C4215" t="s">
        <v>15</v>
      </c>
      <c r="D4215" t="s">
        <v>27</v>
      </c>
      <c r="E4215">
        <v>865.64</v>
      </c>
      <c r="F4215">
        <v>122.2</v>
      </c>
      <c r="G4215" t="s">
        <v>86</v>
      </c>
      <c r="H4215">
        <v>1</v>
      </c>
      <c r="I4215">
        <v>8</v>
      </c>
      <c r="J4215" s="6">
        <v>43751</v>
      </c>
      <c r="K4215" s="7">
        <v>43739</v>
      </c>
      <c r="L4215" t="s">
        <v>10</v>
      </c>
    </row>
    <row r="4216" spans="1:12" x14ac:dyDescent="0.3">
      <c r="A4216" t="s">
        <v>3</v>
      </c>
      <c r="B4216" t="s">
        <v>66</v>
      </c>
      <c r="C4216" t="s">
        <v>15</v>
      </c>
      <c r="D4216" t="s">
        <v>27</v>
      </c>
      <c r="E4216">
        <v>20020.669999999998</v>
      </c>
      <c r="F4216">
        <v>2393.79</v>
      </c>
      <c r="G4216" t="s">
        <v>86</v>
      </c>
      <c r="H4216">
        <v>1</v>
      </c>
      <c r="I4216">
        <v>8</v>
      </c>
      <c r="J4216" s="6">
        <v>43751</v>
      </c>
      <c r="K4216" s="7">
        <v>43739</v>
      </c>
      <c r="L4216" t="s">
        <v>11</v>
      </c>
    </row>
    <row r="4217" spans="1:12" x14ac:dyDescent="0.3">
      <c r="A4217" t="s">
        <v>3</v>
      </c>
      <c r="B4217" t="s">
        <v>67</v>
      </c>
      <c r="C4217" t="s">
        <v>16</v>
      </c>
      <c r="D4217" t="s">
        <v>27</v>
      </c>
      <c r="E4217">
        <v>1705.82</v>
      </c>
      <c r="F4217">
        <v>825.98</v>
      </c>
      <c r="G4217" t="s">
        <v>86</v>
      </c>
      <c r="H4217">
        <v>1</v>
      </c>
      <c r="I4217">
        <v>2</v>
      </c>
      <c r="J4217" s="6">
        <v>43751</v>
      </c>
      <c r="K4217" s="7">
        <v>43739</v>
      </c>
      <c r="L4217" t="s">
        <v>13</v>
      </c>
    </row>
    <row r="4218" spans="1:12" x14ac:dyDescent="0.3">
      <c r="A4218" t="s">
        <v>3</v>
      </c>
      <c r="B4218" t="s">
        <v>63</v>
      </c>
      <c r="C4218" t="s">
        <v>16</v>
      </c>
      <c r="D4218" t="s">
        <v>27</v>
      </c>
      <c r="E4218">
        <v>26596.32</v>
      </c>
      <c r="F4218">
        <v>1994.7</v>
      </c>
      <c r="G4218" t="s">
        <v>86</v>
      </c>
      <c r="H4218">
        <v>1</v>
      </c>
      <c r="I4218">
        <v>7</v>
      </c>
      <c r="J4218" s="6">
        <v>43751</v>
      </c>
      <c r="K4218" s="7">
        <v>43739</v>
      </c>
      <c r="L4218" t="s">
        <v>10</v>
      </c>
    </row>
    <row r="4219" spans="1:12" x14ac:dyDescent="0.3">
      <c r="A4219" t="s">
        <v>2</v>
      </c>
      <c r="B4219" t="s">
        <v>69</v>
      </c>
      <c r="C4219" t="s">
        <v>16</v>
      </c>
      <c r="D4219" t="s">
        <v>27</v>
      </c>
      <c r="E4219">
        <v>24748.46</v>
      </c>
      <c r="F4219">
        <v>1883.01</v>
      </c>
      <c r="G4219" t="s">
        <v>86</v>
      </c>
      <c r="H4219">
        <v>1</v>
      </c>
      <c r="I4219">
        <v>2</v>
      </c>
      <c r="J4219" s="6">
        <v>43752</v>
      </c>
      <c r="K4219" s="7">
        <v>43739</v>
      </c>
      <c r="L4219" t="s">
        <v>8</v>
      </c>
    </row>
    <row r="4220" spans="1:12" x14ac:dyDescent="0.3">
      <c r="A4220" t="s">
        <v>5</v>
      </c>
      <c r="B4220" t="s">
        <v>69</v>
      </c>
      <c r="C4220" t="s">
        <v>16</v>
      </c>
      <c r="D4220" t="s">
        <v>27</v>
      </c>
      <c r="E4220">
        <v>5861.16</v>
      </c>
      <c r="F4220">
        <v>2735.22</v>
      </c>
      <c r="G4220" t="s">
        <v>86</v>
      </c>
      <c r="H4220">
        <v>1</v>
      </c>
      <c r="I4220">
        <v>5</v>
      </c>
      <c r="J4220" s="6">
        <v>43752</v>
      </c>
      <c r="K4220" s="7">
        <v>43739</v>
      </c>
      <c r="L4220" t="s">
        <v>8</v>
      </c>
    </row>
    <row r="4221" spans="1:12" x14ac:dyDescent="0.3">
      <c r="A4221" t="s">
        <v>2</v>
      </c>
      <c r="B4221" t="s">
        <v>65</v>
      </c>
      <c r="C4221" t="s">
        <v>15</v>
      </c>
      <c r="D4221" t="s">
        <v>27</v>
      </c>
      <c r="E4221">
        <v>4099.0600000000004</v>
      </c>
      <c r="F4221">
        <v>1294.42</v>
      </c>
      <c r="G4221" t="s">
        <v>86</v>
      </c>
      <c r="H4221">
        <v>1</v>
      </c>
      <c r="I4221">
        <v>8</v>
      </c>
      <c r="J4221" s="6">
        <v>43752</v>
      </c>
      <c r="K4221" s="7">
        <v>43739</v>
      </c>
      <c r="L4221" t="s">
        <v>12</v>
      </c>
    </row>
    <row r="4222" spans="1:12" x14ac:dyDescent="0.3">
      <c r="A4222" t="s">
        <v>3</v>
      </c>
      <c r="B4222" t="s">
        <v>66</v>
      </c>
      <c r="C4222" t="s">
        <v>16</v>
      </c>
      <c r="D4222" t="s">
        <v>27</v>
      </c>
      <c r="E4222">
        <v>2422.4499999999998</v>
      </c>
      <c r="F4222">
        <v>842.59</v>
      </c>
      <c r="G4222" t="s">
        <v>86</v>
      </c>
      <c r="H4222">
        <v>1</v>
      </c>
      <c r="I4222">
        <v>1</v>
      </c>
      <c r="J4222" s="6">
        <v>43752</v>
      </c>
      <c r="K4222" s="7">
        <v>43739</v>
      </c>
      <c r="L4222" t="s">
        <v>11</v>
      </c>
    </row>
    <row r="4223" spans="1:12" x14ac:dyDescent="0.3">
      <c r="A4223" t="s">
        <v>3</v>
      </c>
      <c r="B4223" t="s">
        <v>63</v>
      </c>
      <c r="C4223" t="s">
        <v>15</v>
      </c>
      <c r="D4223" t="s">
        <v>27</v>
      </c>
      <c r="E4223">
        <v>2798.46</v>
      </c>
      <c r="F4223">
        <v>1581.74</v>
      </c>
      <c r="G4223" t="s">
        <v>86</v>
      </c>
      <c r="H4223">
        <v>1</v>
      </c>
      <c r="I4223">
        <v>9</v>
      </c>
      <c r="J4223" s="6">
        <v>43752</v>
      </c>
      <c r="K4223" s="7">
        <v>43739</v>
      </c>
      <c r="L4223" t="s">
        <v>10</v>
      </c>
    </row>
    <row r="4224" spans="1:12" x14ac:dyDescent="0.3">
      <c r="A4224" t="s">
        <v>3</v>
      </c>
      <c r="B4224" t="s">
        <v>63</v>
      </c>
      <c r="C4224" t="s">
        <v>16</v>
      </c>
      <c r="D4224" t="s">
        <v>27</v>
      </c>
      <c r="E4224">
        <v>9107.98</v>
      </c>
      <c r="F4224">
        <v>3252.84</v>
      </c>
      <c r="G4224" t="s">
        <v>86</v>
      </c>
      <c r="H4224">
        <v>1</v>
      </c>
      <c r="I4224">
        <v>2</v>
      </c>
      <c r="J4224" s="6">
        <v>43753</v>
      </c>
      <c r="K4224" s="7">
        <v>43739</v>
      </c>
      <c r="L4224" t="s">
        <v>10</v>
      </c>
    </row>
    <row r="4225" spans="1:12" x14ac:dyDescent="0.3">
      <c r="A4225" t="s">
        <v>3</v>
      </c>
      <c r="B4225" t="s">
        <v>65</v>
      </c>
      <c r="C4225" t="s">
        <v>15</v>
      </c>
      <c r="D4225" t="s">
        <v>27</v>
      </c>
      <c r="E4225">
        <v>5306.4</v>
      </c>
      <c r="F4225">
        <v>1768.8</v>
      </c>
      <c r="G4225" t="s">
        <v>86</v>
      </c>
      <c r="H4225">
        <v>1</v>
      </c>
      <c r="I4225">
        <v>9</v>
      </c>
      <c r="J4225" s="6">
        <v>43753</v>
      </c>
      <c r="K4225" s="7">
        <v>43739</v>
      </c>
      <c r="L4225" t="s">
        <v>12</v>
      </c>
    </row>
    <row r="4226" spans="1:12" x14ac:dyDescent="0.3">
      <c r="A4226" t="s">
        <v>3</v>
      </c>
      <c r="B4226" t="s">
        <v>66</v>
      </c>
      <c r="C4226" t="s">
        <v>16</v>
      </c>
      <c r="D4226" t="s">
        <v>27</v>
      </c>
      <c r="E4226">
        <v>5769.5</v>
      </c>
      <c r="F4226">
        <v>1755.92</v>
      </c>
      <c r="G4226" t="s">
        <v>86</v>
      </c>
      <c r="H4226">
        <v>1</v>
      </c>
      <c r="I4226">
        <v>6</v>
      </c>
      <c r="J4226" s="6">
        <v>43753</v>
      </c>
      <c r="K4226" s="7">
        <v>43739</v>
      </c>
      <c r="L4226" t="s">
        <v>11</v>
      </c>
    </row>
    <row r="4227" spans="1:12" x14ac:dyDescent="0.3">
      <c r="A4227" t="s">
        <v>3</v>
      </c>
      <c r="B4227" t="s">
        <v>63</v>
      </c>
      <c r="C4227" t="s">
        <v>16</v>
      </c>
      <c r="D4227" t="s">
        <v>27</v>
      </c>
      <c r="E4227">
        <v>5098.3599999999997</v>
      </c>
      <c r="F4227">
        <v>1610</v>
      </c>
      <c r="G4227" t="s">
        <v>86</v>
      </c>
      <c r="H4227">
        <v>1</v>
      </c>
      <c r="I4227">
        <v>7</v>
      </c>
      <c r="J4227" s="6">
        <v>43753</v>
      </c>
      <c r="K4227" s="7">
        <v>43739</v>
      </c>
      <c r="L4227" t="s">
        <v>10</v>
      </c>
    </row>
    <row r="4228" spans="1:12" x14ac:dyDescent="0.3">
      <c r="A4228" t="s">
        <v>3</v>
      </c>
      <c r="B4228" t="s">
        <v>63</v>
      </c>
      <c r="C4228" t="s">
        <v>15</v>
      </c>
      <c r="D4228" t="s">
        <v>27</v>
      </c>
      <c r="E4228">
        <v>19909.72</v>
      </c>
      <c r="F4228">
        <v>9430.92</v>
      </c>
      <c r="G4228" t="s">
        <v>86</v>
      </c>
      <c r="H4228">
        <v>1</v>
      </c>
      <c r="I4228">
        <v>10</v>
      </c>
      <c r="J4228" s="6">
        <v>43753</v>
      </c>
      <c r="K4228" s="7">
        <v>43739</v>
      </c>
      <c r="L4228" t="s">
        <v>10</v>
      </c>
    </row>
    <row r="4229" spans="1:12" x14ac:dyDescent="0.3">
      <c r="A4229" t="s">
        <v>3</v>
      </c>
      <c r="B4229" t="s">
        <v>63</v>
      </c>
      <c r="C4229" t="s">
        <v>16</v>
      </c>
      <c r="D4229" t="s">
        <v>27</v>
      </c>
      <c r="E4229">
        <v>6775.04</v>
      </c>
      <c r="F4229">
        <v>1185.5999999999999</v>
      </c>
      <c r="G4229" t="s">
        <v>86</v>
      </c>
      <c r="H4229">
        <v>1</v>
      </c>
      <c r="I4229">
        <v>1</v>
      </c>
      <c r="J4229" s="6">
        <v>43753</v>
      </c>
      <c r="K4229" s="7">
        <v>43739</v>
      </c>
      <c r="L4229" t="s">
        <v>10</v>
      </c>
    </row>
    <row r="4230" spans="1:12" x14ac:dyDescent="0.3">
      <c r="A4230" t="s">
        <v>2</v>
      </c>
      <c r="B4230" t="s">
        <v>63</v>
      </c>
      <c r="C4230" t="s">
        <v>16</v>
      </c>
      <c r="D4230" t="s">
        <v>27</v>
      </c>
      <c r="E4230">
        <v>1737.64</v>
      </c>
      <c r="F4230">
        <v>713.33</v>
      </c>
      <c r="G4230" t="s">
        <v>86</v>
      </c>
      <c r="H4230">
        <v>1</v>
      </c>
      <c r="I4230">
        <v>3</v>
      </c>
      <c r="J4230" s="6">
        <v>43753</v>
      </c>
      <c r="K4230" s="7">
        <v>43739</v>
      </c>
      <c r="L4230" t="s">
        <v>10</v>
      </c>
    </row>
    <row r="4231" spans="1:12" x14ac:dyDescent="0.3">
      <c r="A4231" t="s">
        <v>3</v>
      </c>
      <c r="B4231" t="s">
        <v>66</v>
      </c>
      <c r="C4231" t="s">
        <v>16</v>
      </c>
      <c r="D4231" t="s">
        <v>27</v>
      </c>
      <c r="E4231">
        <v>41175.519999999997</v>
      </c>
      <c r="F4231">
        <v>9846.32</v>
      </c>
      <c r="G4231" t="s">
        <v>86</v>
      </c>
      <c r="H4231">
        <v>1</v>
      </c>
      <c r="I4231">
        <v>3</v>
      </c>
      <c r="J4231" s="6">
        <v>43753</v>
      </c>
      <c r="K4231" s="7">
        <v>43739</v>
      </c>
      <c r="L4231" t="s">
        <v>11</v>
      </c>
    </row>
    <row r="4232" spans="1:12" x14ac:dyDescent="0.3">
      <c r="A4232" t="s">
        <v>4</v>
      </c>
      <c r="B4232" t="s">
        <v>67</v>
      </c>
      <c r="C4232" t="s">
        <v>15</v>
      </c>
      <c r="D4232" t="s">
        <v>27</v>
      </c>
      <c r="E4232">
        <v>1050.22</v>
      </c>
      <c r="F4232">
        <v>464.3</v>
      </c>
      <c r="G4232" t="s">
        <v>86</v>
      </c>
      <c r="H4232">
        <v>1</v>
      </c>
      <c r="I4232">
        <v>10</v>
      </c>
      <c r="J4232" s="6">
        <v>43753</v>
      </c>
      <c r="K4232" s="7">
        <v>43739</v>
      </c>
      <c r="L4232" t="s">
        <v>13</v>
      </c>
    </row>
    <row r="4233" spans="1:12" x14ac:dyDescent="0.3">
      <c r="A4233" t="s">
        <v>2</v>
      </c>
      <c r="B4233" t="s">
        <v>70</v>
      </c>
      <c r="C4233" t="s">
        <v>16</v>
      </c>
      <c r="D4233" t="s">
        <v>27</v>
      </c>
      <c r="E4233">
        <v>8876.16</v>
      </c>
      <c r="F4233">
        <v>2797.92</v>
      </c>
      <c r="G4233" t="s">
        <v>86</v>
      </c>
      <c r="H4233">
        <v>1</v>
      </c>
      <c r="I4233">
        <v>1</v>
      </c>
      <c r="J4233" s="6">
        <v>43753</v>
      </c>
      <c r="K4233" s="7">
        <v>43739</v>
      </c>
      <c r="L4233" t="s">
        <v>9</v>
      </c>
    </row>
    <row r="4234" spans="1:12" x14ac:dyDescent="0.3">
      <c r="A4234" t="s">
        <v>2</v>
      </c>
      <c r="B4234" t="s">
        <v>65</v>
      </c>
      <c r="C4234" t="s">
        <v>16</v>
      </c>
      <c r="D4234" t="s">
        <v>27</v>
      </c>
      <c r="E4234">
        <v>21080.880000000001</v>
      </c>
      <c r="F4234">
        <v>6415.92</v>
      </c>
      <c r="G4234" t="s">
        <v>86</v>
      </c>
      <c r="H4234">
        <v>1</v>
      </c>
      <c r="I4234">
        <v>4</v>
      </c>
      <c r="J4234" s="6">
        <v>43754</v>
      </c>
      <c r="K4234" s="7">
        <v>43739</v>
      </c>
      <c r="L4234" t="s">
        <v>12</v>
      </c>
    </row>
    <row r="4235" spans="1:12" x14ac:dyDescent="0.3">
      <c r="A4235" t="s">
        <v>3</v>
      </c>
      <c r="B4235" t="s">
        <v>65</v>
      </c>
      <c r="C4235" t="s">
        <v>16</v>
      </c>
      <c r="D4235" t="s">
        <v>27</v>
      </c>
      <c r="E4235">
        <v>857.6</v>
      </c>
      <c r="F4235">
        <v>107.2</v>
      </c>
      <c r="G4235" t="s">
        <v>86</v>
      </c>
      <c r="H4235">
        <v>1</v>
      </c>
      <c r="I4235">
        <v>3</v>
      </c>
      <c r="J4235" s="6">
        <v>43754</v>
      </c>
      <c r="K4235" s="7">
        <v>43739</v>
      </c>
      <c r="L4235" t="s">
        <v>12</v>
      </c>
    </row>
    <row r="4236" spans="1:12" x14ac:dyDescent="0.3">
      <c r="A4236" t="s">
        <v>4</v>
      </c>
      <c r="B4236" t="s">
        <v>67</v>
      </c>
      <c r="C4236" t="s">
        <v>16</v>
      </c>
      <c r="D4236" t="s">
        <v>27</v>
      </c>
      <c r="E4236">
        <v>432.82</v>
      </c>
      <c r="F4236">
        <v>232.36</v>
      </c>
      <c r="G4236" t="s">
        <v>86</v>
      </c>
      <c r="H4236">
        <v>1</v>
      </c>
      <c r="I4236">
        <v>5</v>
      </c>
      <c r="J4236" s="6">
        <v>43754</v>
      </c>
      <c r="K4236" s="7">
        <v>43739</v>
      </c>
      <c r="L4236" t="s">
        <v>13</v>
      </c>
    </row>
    <row r="4237" spans="1:12" x14ac:dyDescent="0.3">
      <c r="A4237" t="s">
        <v>4</v>
      </c>
      <c r="B4237" t="s">
        <v>67</v>
      </c>
      <c r="C4237" t="s">
        <v>16</v>
      </c>
      <c r="D4237" t="s">
        <v>27</v>
      </c>
      <c r="E4237">
        <v>1273</v>
      </c>
      <c r="F4237">
        <v>134</v>
      </c>
      <c r="G4237" t="s">
        <v>86</v>
      </c>
      <c r="H4237">
        <v>1</v>
      </c>
      <c r="I4237">
        <v>1</v>
      </c>
      <c r="J4237" s="6">
        <v>43754</v>
      </c>
      <c r="K4237" s="7">
        <v>43739</v>
      </c>
      <c r="L4237" t="s">
        <v>13</v>
      </c>
    </row>
    <row r="4238" spans="1:12" x14ac:dyDescent="0.3">
      <c r="A4238" t="s">
        <v>3</v>
      </c>
      <c r="B4238" t="s">
        <v>66</v>
      </c>
      <c r="C4238" t="s">
        <v>15</v>
      </c>
      <c r="D4238" t="s">
        <v>27</v>
      </c>
      <c r="E4238">
        <v>5060.18</v>
      </c>
      <c r="F4238">
        <v>1225.08</v>
      </c>
      <c r="G4238" t="s">
        <v>86</v>
      </c>
      <c r="H4238">
        <v>1</v>
      </c>
      <c r="I4238">
        <v>8</v>
      </c>
      <c r="J4238" s="6">
        <v>43754</v>
      </c>
      <c r="K4238" s="7">
        <v>43739</v>
      </c>
      <c r="L4238" t="s">
        <v>11</v>
      </c>
    </row>
    <row r="4239" spans="1:12" x14ac:dyDescent="0.3">
      <c r="A4239" t="s">
        <v>3</v>
      </c>
      <c r="B4239" t="s">
        <v>66</v>
      </c>
      <c r="C4239" t="s">
        <v>15</v>
      </c>
      <c r="D4239" t="s">
        <v>27</v>
      </c>
      <c r="E4239">
        <v>622.55999999999995</v>
      </c>
      <c r="F4239">
        <v>182.7</v>
      </c>
      <c r="G4239" t="s">
        <v>86</v>
      </c>
      <c r="H4239">
        <v>1</v>
      </c>
      <c r="I4239">
        <v>8</v>
      </c>
      <c r="J4239" s="6">
        <v>43754</v>
      </c>
      <c r="K4239" s="7">
        <v>43739</v>
      </c>
      <c r="L4239" t="s">
        <v>11</v>
      </c>
    </row>
    <row r="4240" spans="1:12" x14ac:dyDescent="0.3">
      <c r="A4240" t="s">
        <v>3</v>
      </c>
      <c r="B4240" t="s">
        <v>66</v>
      </c>
      <c r="C4240" t="s">
        <v>16</v>
      </c>
      <c r="D4240" t="s">
        <v>27</v>
      </c>
      <c r="E4240">
        <v>4838.74</v>
      </c>
      <c r="F4240">
        <v>1683.04</v>
      </c>
      <c r="G4240" t="s">
        <v>86</v>
      </c>
      <c r="H4240">
        <v>1</v>
      </c>
      <c r="I4240">
        <v>3</v>
      </c>
      <c r="J4240" s="6">
        <v>43754</v>
      </c>
      <c r="K4240" s="7">
        <v>43739</v>
      </c>
      <c r="L4240" t="s">
        <v>11</v>
      </c>
    </row>
    <row r="4241" spans="1:12" x14ac:dyDescent="0.3">
      <c r="A4241" t="s">
        <v>5</v>
      </c>
      <c r="B4241" t="s">
        <v>63</v>
      </c>
      <c r="C4241" t="s">
        <v>16</v>
      </c>
      <c r="D4241" t="s">
        <v>27</v>
      </c>
      <c r="E4241">
        <v>6396.82</v>
      </c>
      <c r="F4241">
        <v>3299.41</v>
      </c>
      <c r="G4241" t="s">
        <v>86</v>
      </c>
      <c r="H4241">
        <v>1</v>
      </c>
      <c r="I4241">
        <v>2</v>
      </c>
      <c r="J4241" s="6">
        <v>43755</v>
      </c>
      <c r="K4241" s="7">
        <v>43739</v>
      </c>
      <c r="L4241" t="s">
        <v>10</v>
      </c>
    </row>
    <row r="4242" spans="1:12" x14ac:dyDescent="0.3">
      <c r="A4242" t="s">
        <v>4</v>
      </c>
      <c r="B4242" t="s">
        <v>67</v>
      </c>
      <c r="C4242" t="s">
        <v>16</v>
      </c>
      <c r="D4242" t="s">
        <v>27</v>
      </c>
      <c r="E4242">
        <v>7574.35</v>
      </c>
      <c r="F4242">
        <v>1355.41</v>
      </c>
      <c r="G4242" t="s">
        <v>86</v>
      </c>
      <c r="H4242">
        <v>1</v>
      </c>
      <c r="I4242">
        <v>6</v>
      </c>
      <c r="J4242" s="6">
        <v>43755</v>
      </c>
      <c r="K4242" s="7">
        <v>43739</v>
      </c>
      <c r="L4242" t="s">
        <v>13</v>
      </c>
    </row>
    <row r="4243" spans="1:12" x14ac:dyDescent="0.3">
      <c r="A4243" t="s">
        <v>3</v>
      </c>
      <c r="B4243" t="s">
        <v>70</v>
      </c>
      <c r="C4243" t="s">
        <v>15</v>
      </c>
      <c r="D4243" t="s">
        <v>27</v>
      </c>
      <c r="E4243">
        <v>18254.82</v>
      </c>
      <c r="F4243">
        <v>5764.68</v>
      </c>
      <c r="G4243" t="s">
        <v>86</v>
      </c>
      <c r="H4243">
        <v>1</v>
      </c>
      <c r="I4243">
        <v>8</v>
      </c>
      <c r="J4243" s="6">
        <v>43755</v>
      </c>
      <c r="K4243" s="7">
        <v>43739</v>
      </c>
      <c r="L4243" t="s">
        <v>9</v>
      </c>
    </row>
    <row r="4244" spans="1:12" x14ac:dyDescent="0.3">
      <c r="A4244" t="s">
        <v>3</v>
      </c>
      <c r="B4244" t="s">
        <v>65</v>
      </c>
      <c r="C4244" t="s">
        <v>16</v>
      </c>
      <c r="D4244" t="s">
        <v>27</v>
      </c>
      <c r="E4244">
        <v>7766.64</v>
      </c>
      <c r="F4244">
        <v>2588.88</v>
      </c>
      <c r="G4244" t="s">
        <v>86</v>
      </c>
      <c r="H4244">
        <v>1</v>
      </c>
      <c r="I4244">
        <v>1</v>
      </c>
      <c r="J4244" s="6">
        <v>43755</v>
      </c>
      <c r="K4244" s="7">
        <v>43739</v>
      </c>
      <c r="L4244" t="s">
        <v>12</v>
      </c>
    </row>
    <row r="4245" spans="1:12" x14ac:dyDescent="0.3">
      <c r="A4245" t="s">
        <v>5</v>
      </c>
      <c r="B4245" t="s">
        <v>63</v>
      </c>
      <c r="C4245" t="s">
        <v>15</v>
      </c>
      <c r="D4245" t="s">
        <v>27</v>
      </c>
      <c r="E4245">
        <v>31048.47</v>
      </c>
      <c r="F4245">
        <v>14707.17</v>
      </c>
      <c r="G4245" t="s">
        <v>86</v>
      </c>
      <c r="H4245">
        <v>1</v>
      </c>
      <c r="I4245">
        <v>9</v>
      </c>
      <c r="J4245" s="6">
        <v>43755</v>
      </c>
      <c r="K4245" s="7">
        <v>43739</v>
      </c>
      <c r="L4245" t="s">
        <v>10</v>
      </c>
    </row>
    <row r="4246" spans="1:12" x14ac:dyDescent="0.3">
      <c r="A4246" t="s">
        <v>3</v>
      </c>
      <c r="B4246" t="s">
        <v>66</v>
      </c>
      <c r="C4246" t="s">
        <v>16</v>
      </c>
      <c r="D4246" t="s">
        <v>27</v>
      </c>
      <c r="E4246">
        <v>330.98</v>
      </c>
      <c r="F4246">
        <v>111.48</v>
      </c>
      <c r="G4246" t="s">
        <v>86</v>
      </c>
      <c r="H4246">
        <v>1</v>
      </c>
      <c r="I4246">
        <v>6</v>
      </c>
      <c r="J4246" s="6">
        <v>43756</v>
      </c>
      <c r="K4246" s="7">
        <v>43739</v>
      </c>
      <c r="L4246" t="s">
        <v>11</v>
      </c>
    </row>
    <row r="4247" spans="1:12" x14ac:dyDescent="0.3">
      <c r="A4247" t="s">
        <v>3</v>
      </c>
      <c r="B4247" t="s">
        <v>63</v>
      </c>
      <c r="C4247" t="s">
        <v>16</v>
      </c>
      <c r="D4247" t="s">
        <v>27</v>
      </c>
      <c r="E4247">
        <v>2291.4</v>
      </c>
      <c r="F4247">
        <v>1273</v>
      </c>
      <c r="G4247" t="s">
        <v>86</v>
      </c>
      <c r="H4247">
        <v>1</v>
      </c>
      <c r="I4247">
        <v>2</v>
      </c>
      <c r="J4247" s="6">
        <v>43756</v>
      </c>
      <c r="K4247" s="7">
        <v>43739</v>
      </c>
      <c r="L4247" t="s">
        <v>10</v>
      </c>
    </row>
    <row r="4248" spans="1:12" x14ac:dyDescent="0.3">
      <c r="A4248" t="s">
        <v>3</v>
      </c>
      <c r="B4248" t="s">
        <v>63</v>
      </c>
      <c r="C4248" t="s">
        <v>16</v>
      </c>
      <c r="D4248" t="s">
        <v>27</v>
      </c>
      <c r="E4248">
        <v>6003.2</v>
      </c>
      <c r="F4248">
        <v>2487.04</v>
      </c>
      <c r="G4248" t="s">
        <v>86</v>
      </c>
      <c r="H4248">
        <v>1</v>
      </c>
      <c r="I4248">
        <v>7</v>
      </c>
      <c r="J4248" s="6">
        <v>43756</v>
      </c>
      <c r="K4248" s="7">
        <v>43739</v>
      </c>
      <c r="L4248" t="s">
        <v>10</v>
      </c>
    </row>
    <row r="4249" spans="1:12" x14ac:dyDescent="0.3">
      <c r="A4249" t="s">
        <v>3</v>
      </c>
      <c r="B4249" t="s">
        <v>63</v>
      </c>
      <c r="C4249" t="s">
        <v>15</v>
      </c>
      <c r="D4249" t="s">
        <v>27</v>
      </c>
      <c r="E4249">
        <v>7676.19</v>
      </c>
      <c r="F4249">
        <v>4282.5</v>
      </c>
      <c r="G4249" t="s">
        <v>86</v>
      </c>
      <c r="H4249">
        <v>1</v>
      </c>
      <c r="I4249">
        <v>10</v>
      </c>
      <c r="J4249" s="6">
        <v>43756</v>
      </c>
      <c r="K4249" s="7">
        <v>43739</v>
      </c>
      <c r="L4249" t="s">
        <v>10</v>
      </c>
    </row>
    <row r="4250" spans="1:12" x14ac:dyDescent="0.3">
      <c r="A4250" t="s">
        <v>3</v>
      </c>
      <c r="B4250" t="s">
        <v>66</v>
      </c>
      <c r="C4250" t="s">
        <v>15</v>
      </c>
      <c r="D4250" t="s">
        <v>27</v>
      </c>
      <c r="E4250">
        <v>1845.18</v>
      </c>
      <c r="F4250">
        <v>471.54</v>
      </c>
      <c r="G4250" t="s">
        <v>86</v>
      </c>
      <c r="H4250">
        <v>1</v>
      </c>
      <c r="I4250">
        <v>8</v>
      </c>
      <c r="J4250" s="6">
        <v>43756</v>
      </c>
      <c r="K4250" s="7">
        <v>43739</v>
      </c>
      <c r="L4250" t="s">
        <v>11</v>
      </c>
    </row>
    <row r="4251" spans="1:12" x14ac:dyDescent="0.3">
      <c r="A4251" t="s">
        <v>4</v>
      </c>
      <c r="B4251" t="s">
        <v>67</v>
      </c>
      <c r="C4251" t="s">
        <v>16</v>
      </c>
      <c r="D4251" t="s">
        <v>27</v>
      </c>
      <c r="E4251">
        <v>1035.55</v>
      </c>
      <c r="F4251">
        <v>427.73</v>
      </c>
      <c r="G4251" t="s">
        <v>86</v>
      </c>
      <c r="H4251">
        <v>1</v>
      </c>
      <c r="I4251">
        <v>7</v>
      </c>
      <c r="J4251" s="6">
        <v>43756</v>
      </c>
      <c r="K4251" s="7">
        <v>43739</v>
      </c>
      <c r="L4251" t="s">
        <v>13</v>
      </c>
    </row>
    <row r="4252" spans="1:12" x14ac:dyDescent="0.3">
      <c r="A4252" t="s">
        <v>2</v>
      </c>
      <c r="B4252" t="s">
        <v>65</v>
      </c>
      <c r="C4252" t="s">
        <v>16</v>
      </c>
      <c r="D4252" t="s">
        <v>27</v>
      </c>
      <c r="E4252">
        <v>23201.3</v>
      </c>
      <c r="F4252">
        <v>5548.14</v>
      </c>
      <c r="G4252" t="s">
        <v>86</v>
      </c>
      <c r="H4252">
        <v>1</v>
      </c>
      <c r="I4252">
        <v>4</v>
      </c>
      <c r="J4252" s="6">
        <v>43756</v>
      </c>
      <c r="K4252" s="7">
        <v>43739</v>
      </c>
      <c r="L4252" t="s">
        <v>12</v>
      </c>
    </row>
    <row r="4253" spans="1:12" x14ac:dyDescent="0.3">
      <c r="A4253" t="s">
        <v>4</v>
      </c>
      <c r="B4253" t="s">
        <v>66</v>
      </c>
      <c r="C4253" t="s">
        <v>15</v>
      </c>
      <c r="D4253" t="s">
        <v>27</v>
      </c>
      <c r="E4253">
        <v>3217.34</v>
      </c>
      <c r="F4253">
        <v>-91.92</v>
      </c>
      <c r="G4253" t="s">
        <v>86</v>
      </c>
      <c r="H4253">
        <v>1</v>
      </c>
      <c r="I4253">
        <v>9</v>
      </c>
      <c r="J4253" s="6">
        <v>43756</v>
      </c>
      <c r="K4253" s="7">
        <v>43739</v>
      </c>
      <c r="L4253" t="s">
        <v>11</v>
      </c>
    </row>
    <row r="4254" spans="1:12" x14ac:dyDescent="0.3">
      <c r="A4254" t="s">
        <v>5</v>
      </c>
      <c r="B4254" t="s">
        <v>67</v>
      </c>
      <c r="C4254" t="s">
        <v>16</v>
      </c>
      <c r="D4254" t="s">
        <v>27</v>
      </c>
      <c r="E4254">
        <v>21490.92</v>
      </c>
      <c r="F4254">
        <v>10506.66</v>
      </c>
      <c r="G4254" t="s">
        <v>86</v>
      </c>
      <c r="H4254">
        <v>1</v>
      </c>
      <c r="I4254">
        <v>2</v>
      </c>
      <c r="J4254" s="6">
        <v>43757</v>
      </c>
      <c r="K4254" s="7">
        <v>43739</v>
      </c>
      <c r="L4254" t="s">
        <v>13</v>
      </c>
    </row>
    <row r="4255" spans="1:12" x14ac:dyDescent="0.3">
      <c r="A4255" t="s">
        <v>4</v>
      </c>
      <c r="B4255" t="s">
        <v>66</v>
      </c>
      <c r="C4255" t="s">
        <v>16</v>
      </c>
      <c r="D4255" t="s">
        <v>27</v>
      </c>
      <c r="E4255">
        <v>12445.92</v>
      </c>
      <c r="F4255">
        <v>3578.22</v>
      </c>
      <c r="G4255" t="s">
        <v>86</v>
      </c>
      <c r="H4255">
        <v>1</v>
      </c>
      <c r="I4255">
        <v>7</v>
      </c>
      <c r="J4255" s="6">
        <v>43757</v>
      </c>
      <c r="K4255" s="7">
        <v>43739</v>
      </c>
      <c r="L4255" t="s">
        <v>11</v>
      </c>
    </row>
    <row r="4256" spans="1:12" x14ac:dyDescent="0.3">
      <c r="A4256" t="s">
        <v>3</v>
      </c>
      <c r="B4256" t="s">
        <v>67</v>
      </c>
      <c r="C4256" t="s">
        <v>16</v>
      </c>
      <c r="D4256" t="s">
        <v>27</v>
      </c>
      <c r="E4256">
        <v>4931.2</v>
      </c>
      <c r="F4256">
        <v>1661.6</v>
      </c>
      <c r="G4256" t="s">
        <v>86</v>
      </c>
      <c r="H4256">
        <v>1</v>
      </c>
      <c r="I4256">
        <v>3</v>
      </c>
      <c r="J4256" s="6">
        <v>43757</v>
      </c>
      <c r="K4256" s="7">
        <v>43739</v>
      </c>
      <c r="L4256" t="s">
        <v>13</v>
      </c>
    </row>
    <row r="4257" spans="1:12" x14ac:dyDescent="0.3">
      <c r="A4257" t="s">
        <v>4</v>
      </c>
      <c r="B4257" t="s">
        <v>65</v>
      </c>
      <c r="C4257" t="s">
        <v>15</v>
      </c>
      <c r="D4257" t="s">
        <v>27</v>
      </c>
      <c r="E4257">
        <v>22350.66</v>
      </c>
      <c r="F4257">
        <v>7288.27</v>
      </c>
      <c r="G4257" t="s">
        <v>86</v>
      </c>
      <c r="H4257">
        <v>1</v>
      </c>
      <c r="I4257">
        <v>10</v>
      </c>
      <c r="J4257" s="6">
        <v>43757</v>
      </c>
      <c r="K4257" s="7">
        <v>43739</v>
      </c>
      <c r="L4257" t="s">
        <v>12</v>
      </c>
    </row>
    <row r="4258" spans="1:12" x14ac:dyDescent="0.3">
      <c r="A4258" t="s">
        <v>5</v>
      </c>
      <c r="B4258" t="s">
        <v>63</v>
      </c>
      <c r="C4258" t="s">
        <v>15</v>
      </c>
      <c r="D4258" t="s">
        <v>27</v>
      </c>
      <c r="E4258">
        <v>7663.46</v>
      </c>
      <c r="F4258">
        <v>2500.6799999999998</v>
      </c>
      <c r="G4258" t="s">
        <v>86</v>
      </c>
      <c r="H4258">
        <v>1</v>
      </c>
      <c r="I4258">
        <v>10</v>
      </c>
      <c r="J4258" s="6">
        <v>43757</v>
      </c>
      <c r="K4258" s="7">
        <v>43739</v>
      </c>
      <c r="L4258" t="s">
        <v>10</v>
      </c>
    </row>
    <row r="4259" spans="1:12" x14ac:dyDescent="0.3">
      <c r="A4259" t="s">
        <v>3</v>
      </c>
      <c r="B4259" t="s">
        <v>67</v>
      </c>
      <c r="C4259" t="s">
        <v>16</v>
      </c>
      <c r="D4259" t="s">
        <v>27</v>
      </c>
      <c r="E4259">
        <v>3738.6</v>
      </c>
      <c r="F4259">
        <v>1703.15</v>
      </c>
      <c r="G4259" t="s">
        <v>86</v>
      </c>
      <c r="H4259">
        <v>1</v>
      </c>
      <c r="I4259">
        <v>5</v>
      </c>
      <c r="J4259" s="6">
        <v>43757</v>
      </c>
      <c r="K4259" s="7">
        <v>43739</v>
      </c>
      <c r="L4259" t="s">
        <v>13</v>
      </c>
    </row>
    <row r="4260" spans="1:12" x14ac:dyDescent="0.3">
      <c r="A4260" t="s">
        <v>4</v>
      </c>
      <c r="B4260" t="s">
        <v>70</v>
      </c>
      <c r="C4260" t="s">
        <v>16</v>
      </c>
      <c r="D4260" t="s">
        <v>27</v>
      </c>
      <c r="E4260">
        <v>8007.84</v>
      </c>
      <c r="F4260">
        <v>3114.16</v>
      </c>
      <c r="G4260" t="s">
        <v>86</v>
      </c>
      <c r="H4260">
        <v>1</v>
      </c>
      <c r="I4260">
        <v>4</v>
      </c>
      <c r="J4260" s="6">
        <v>43757</v>
      </c>
      <c r="K4260" s="7">
        <v>43739</v>
      </c>
      <c r="L4260" t="s">
        <v>9</v>
      </c>
    </row>
    <row r="4261" spans="1:12" x14ac:dyDescent="0.3">
      <c r="A4261" t="s">
        <v>3</v>
      </c>
      <c r="B4261" t="s">
        <v>69</v>
      </c>
      <c r="C4261" t="s">
        <v>16</v>
      </c>
      <c r="D4261" t="s">
        <v>27</v>
      </c>
      <c r="E4261">
        <v>2062.2600000000002</v>
      </c>
      <c r="F4261">
        <v>1041.98</v>
      </c>
      <c r="G4261" t="s">
        <v>86</v>
      </c>
      <c r="H4261">
        <v>1</v>
      </c>
      <c r="I4261">
        <v>1</v>
      </c>
      <c r="J4261" s="6">
        <v>43757</v>
      </c>
      <c r="K4261" s="7">
        <v>43739</v>
      </c>
      <c r="L4261" t="s">
        <v>8</v>
      </c>
    </row>
    <row r="4262" spans="1:12" x14ac:dyDescent="0.3">
      <c r="A4262" t="s">
        <v>4</v>
      </c>
      <c r="B4262" t="s">
        <v>70</v>
      </c>
      <c r="C4262" t="s">
        <v>15</v>
      </c>
      <c r="D4262" t="s">
        <v>27</v>
      </c>
      <c r="E4262">
        <v>2267.2800000000002</v>
      </c>
      <c r="F4262">
        <v>302.3</v>
      </c>
      <c r="G4262" t="s">
        <v>86</v>
      </c>
      <c r="H4262">
        <v>1</v>
      </c>
      <c r="I4262">
        <v>9</v>
      </c>
      <c r="J4262" s="6">
        <v>43757</v>
      </c>
      <c r="K4262" s="7">
        <v>43739</v>
      </c>
      <c r="L4262" t="s">
        <v>9</v>
      </c>
    </row>
    <row r="4263" spans="1:12" x14ac:dyDescent="0.3">
      <c r="A4263" t="s">
        <v>4</v>
      </c>
      <c r="B4263" t="s">
        <v>65</v>
      </c>
      <c r="C4263" t="s">
        <v>15</v>
      </c>
      <c r="D4263" t="s">
        <v>27</v>
      </c>
      <c r="E4263">
        <v>3169.77</v>
      </c>
      <c r="F4263">
        <v>967.62</v>
      </c>
      <c r="G4263" t="s">
        <v>86</v>
      </c>
      <c r="H4263">
        <v>1</v>
      </c>
      <c r="I4263">
        <v>10</v>
      </c>
      <c r="J4263" s="6">
        <v>43757</v>
      </c>
      <c r="K4263" s="7">
        <v>43739</v>
      </c>
      <c r="L4263" t="s">
        <v>12</v>
      </c>
    </row>
    <row r="4264" spans="1:12" x14ac:dyDescent="0.3">
      <c r="A4264" t="s">
        <v>3</v>
      </c>
      <c r="B4264" t="s">
        <v>63</v>
      </c>
      <c r="C4264" t="s">
        <v>16</v>
      </c>
      <c r="D4264" t="s">
        <v>27</v>
      </c>
      <c r="E4264">
        <v>2169.73</v>
      </c>
      <c r="F4264">
        <v>566.01</v>
      </c>
      <c r="G4264" t="s">
        <v>86</v>
      </c>
      <c r="H4264">
        <v>1</v>
      </c>
      <c r="I4264">
        <v>1</v>
      </c>
      <c r="J4264" s="6">
        <v>43758</v>
      </c>
      <c r="K4264" s="7">
        <v>43739</v>
      </c>
      <c r="L4264" t="s">
        <v>10</v>
      </c>
    </row>
    <row r="4265" spans="1:12" x14ac:dyDescent="0.3">
      <c r="A4265" t="s">
        <v>3</v>
      </c>
      <c r="B4265" t="s">
        <v>67</v>
      </c>
      <c r="C4265" t="s">
        <v>16</v>
      </c>
      <c r="D4265" t="s">
        <v>27</v>
      </c>
      <c r="E4265">
        <v>10693.2</v>
      </c>
      <c r="F4265">
        <v>4389.84</v>
      </c>
      <c r="G4265" t="s">
        <v>86</v>
      </c>
      <c r="H4265">
        <v>1</v>
      </c>
      <c r="I4265">
        <v>7</v>
      </c>
      <c r="J4265" s="6">
        <v>43758</v>
      </c>
      <c r="K4265" s="7">
        <v>43739</v>
      </c>
      <c r="L4265" t="s">
        <v>13</v>
      </c>
    </row>
    <row r="4266" spans="1:12" x14ac:dyDescent="0.3">
      <c r="A4266" t="s">
        <v>3</v>
      </c>
      <c r="B4266" t="s">
        <v>63</v>
      </c>
      <c r="C4266" t="s">
        <v>16</v>
      </c>
      <c r="D4266" t="s">
        <v>27</v>
      </c>
      <c r="E4266">
        <v>17221.68</v>
      </c>
      <c r="F4266">
        <v>5549.2</v>
      </c>
      <c r="G4266" t="s">
        <v>86</v>
      </c>
      <c r="H4266">
        <v>1</v>
      </c>
      <c r="I4266">
        <v>3</v>
      </c>
      <c r="J4266" s="6">
        <v>43758</v>
      </c>
      <c r="K4266" s="7">
        <v>43739</v>
      </c>
      <c r="L4266" t="s">
        <v>10</v>
      </c>
    </row>
    <row r="4267" spans="1:12" x14ac:dyDescent="0.3">
      <c r="A4267" t="s">
        <v>4</v>
      </c>
      <c r="B4267" t="s">
        <v>63</v>
      </c>
      <c r="C4267" t="s">
        <v>16</v>
      </c>
      <c r="D4267" t="s">
        <v>27</v>
      </c>
      <c r="E4267">
        <v>1775.23</v>
      </c>
      <c r="F4267">
        <v>733.25</v>
      </c>
      <c r="G4267" t="s">
        <v>86</v>
      </c>
      <c r="H4267">
        <v>1</v>
      </c>
      <c r="I4267">
        <v>5</v>
      </c>
      <c r="J4267" s="6">
        <v>43758</v>
      </c>
      <c r="K4267" s="7">
        <v>43739</v>
      </c>
      <c r="L4267" t="s">
        <v>10</v>
      </c>
    </row>
    <row r="4268" spans="1:12" x14ac:dyDescent="0.3">
      <c r="A4268" t="s">
        <v>3</v>
      </c>
      <c r="B4268" t="s">
        <v>63</v>
      </c>
      <c r="C4268" t="s">
        <v>16</v>
      </c>
      <c r="D4268" t="s">
        <v>27</v>
      </c>
      <c r="E4268">
        <v>8383.0400000000009</v>
      </c>
      <c r="F4268">
        <v>1731.28</v>
      </c>
      <c r="G4268" t="s">
        <v>86</v>
      </c>
      <c r="H4268">
        <v>1</v>
      </c>
      <c r="I4268">
        <v>2</v>
      </c>
      <c r="J4268" s="6">
        <v>43758</v>
      </c>
      <c r="K4268" s="7">
        <v>43739</v>
      </c>
      <c r="L4268" t="s">
        <v>10</v>
      </c>
    </row>
    <row r="4269" spans="1:12" x14ac:dyDescent="0.3">
      <c r="A4269" t="s">
        <v>3</v>
      </c>
      <c r="B4269" t="s">
        <v>66</v>
      </c>
      <c r="C4269" t="s">
        <v>16</v>
      </c>
      <c r="D4269" t="s">
        <v>27</v>
      </c>
      <c r="E4269">
        <v>14588.58</v>
      </c>
      <c r="F4269">
        <v>6603.26</v>
      </c>
      <c r="G4269" t="s">
        <v>86</v>
      </c>
      <c r="H4269">
        <v>1</v>
      </c>
      <c r="I4269">
        <v>6</v>
      </c>
      <c r="J4269" s="6">
        <v>43758</v>
      </c>
      <c r="K4269" s="7">
        <v>43739</v>
      </c>
      <c r="L4269" t="s">
        <v>11</v>
      </c>
    </row>
    <row r="4270" spans="1:12" x14ac:dyDescent="0.3">
      <c r="A4270" t="s">
        <v>3</v>
      </c>
      <c r="B4270" t="s">
        <v>63</v>
      </c>
      <c r="C4270" t="s">
        <v>16</v>
      </c>
      <c r="D4270" t="s">
        <v>27</v>
      </c>
      <c r="E4270">
        <v>6628.98</v>
      </c>
      <c r="F4270">
        <v>3197.52</v>
      </c>
      <c r="G4270" t="s">
        <v>86</v>
      </c>
      <c r="H4270">
        <v>1</v>
      </c>
      <c r="I4270">
        <v>7</v>
      </c>
      <c r="J4270" s="6">
        <v>43758</v>
      </c>
      <c r="K4270" s="7">
        <v>43739</v>
      </c>
      <c r="L4270" t="s">
        <v>10</v>
      </c>
    </row>
    <row r="4271" spans="1:12" x14ac:dyDescent="0.3">
      <c r="A4271" t="s">
        <v>3</v>
      </c>
      <c r="B4271" t="s">
        <v>63</v>
      </c>
      <c r="C4271" t="s">
        <v>16</v>
      </c>
      <c r="D4271" t="s">
        <v>27</v>
      </c>
      <c r="E4271">
        <v>17366.400000000001</v>
      </c>
      <c r="F4271">
        <v>5595.85</v>
      </c>
      <c r="G4271" t="s">
        <v>86</v>
      </c>
      <c r="H4271">
        <v>1</v>
      </c>
      <c r="I4271">
        <v>6</v>
      </c>
      <c r="J4271" s="6">
        <v>43758</v>
      </c>
      <c r="K4271" s="7">
        <v>43739</v>
      </c>
      <c r="L4271" t="s">
        <v>10</v>
      </c>
    </row>
    <row r="4272" spans="1:12" x14ac:dyDescent="0.3">
      <c r="A4272" t="s">
        <v>3</v>
      </c>
      <c r="B4272" t="s">
        <v>70</v>
      </c>
      <c r="C4272" t="s">
        <v>16</v>
      </c>
      <c r="D4272" t="s">
        <v>27</v>
      </c>
      <c r="E4272">
        <v>431.48</v>
      </c>
      <c r="F4272">
        <v>178.22</v>
      </c>
      <c r="G4272" t="s">
        <v>86</v>
      </c>
      <c r="H4272">
        <v>1</v>
      </c>
      <c r="I4272">
        <v>6</v>
      </c>
      <c r="J4272" s="6">
        <v>43759</v>
      </c>
      <c r="K4272" s="7">
        <v>43739</v>
      </c>
      <c r="L4272" t="s">
        <v>9</v>
      </c>
    </row>
    <row r="4273" spans="1:12" x14ac:dyDescent="0.3">
      <c r="A4273" t="s">
        <v>4</v>
      </c>
      <c r="B4273" t="s">
        <v>63</v>
      </c>
      <c r="C4273" t="s">
        <v>15</v>
      </c>
      <c r="D4273" t="s">
        <v>27</v>
      </c>
      <c r="E4273">
        <v>4817.97</v>
      </c>
      <c r="F4273">
        <v>793.53</v>
      </c>
      <c r="G4273" t="s">
        <v>86</v>
      </c>
      <c r="H4273">
        <v>1</v>
      </c>
      <c r="I4273">
        <v>8</v>
      </c>
      <c r="J4273" s="6">
        <v>43759</v>
      </c>
      <c r="K4273" s="7">
        <v>43739</v>
      </c>
      <c r="L4273" t="s">
        <v>10</v>
      </c>
    </row>
    <row r="4274" spans="1:12" x14ac:dyDescent="0.3">
      <c r="A4274" t="s">
        <v>4</v>
      </c>
      <c r="B4274" t="s">
        <v>66</v>
      </c>
      <c r="C4274" t="s">
        <v>15</v>
      </c>
      <c r="D4274" t="s">
        <v>27</v>
      </c>
      <c r="E4274">
        <v>10595.92</v>
      </c>
      <c r="F4274">
        <v>1842.76</v>
      </c>
      <c r="G4274" t="s">
        <v>86</v>
      </c>
      <c r="H4274">
        <v>1</v>
      </c>
      <c r="I4274">
        <v>10</v>
      </c>
      <c r="J4274" s="6">
        <v>43759</v>
      </c>
      <c r="K4274" s="7">
        <v>43739</v>
      </c>
      <c r="L4274" t="s">
        <v>11</v>
      </c>
    </row>
    <row r="4275" spans="1:12" x14ac:dyDescent="0.3">
      <c r="A4275" t="s">
        <v>4</v>
      </c>
      <c r="B4275" t="s">
        <v>66</v>
      </c>
      <c r="C4275" t="s">
        <v>16</v>
      </c>
      <c r="D4275" t="s">
        <v>27</v>
      </c>
      <c r="E4275">
        <v>2087.7199999999998</v>
      </c>
      <c r="F4275">
        <v>219.76</v>
      </c>
      <c r="G4275" t="s">
        <v>86</v>
      </c>
      <c r="H4275">
        <v>1</v>
      </c>
      <c r="I4275">
        <v>2</v>
      </c>
      <c r="J4275" s="6">
        <v>43759</v>
      </c>
      <c r="K4275" s="7">
        <v>43739</v>
      </c>
      <c r="L4275" t="s">
        <v>11</v>
      </c>
    </row>
    <row r="4276" spans="1:12" x14ac:dyDescent="0.3">
      <c r="A4276" t="s">
        <v>5</v>
      </c>
      <c r="B4276" t="s">
        <v>66</v>
      </c>
      <c r="C4276" t="s">
        <v>15</v>
      </c>
      <c r="D4276" t="s">
        <v>27</v>
      </c>
      <c r="E4276">
        <v>11391.07</v>
      </c>
      <c r="F4276">
        <v>4457.3599999999997</v>
      </c>
      <c r="G4276" t="s">
        <v>86</v>
      </c>
      <c r="H4276">
        <v>1</v>
      </c>
      <c r="I4276">
        <v>9</v>
      </c>
      <c r="J4276" s="6">
        <v>43759</v>
      </c>
      <c r="K4276" s="7">
        <v>43739</v>
      </c>
      <c r="L4276" t="s">
        <v>11</v>
      </c>
    </row>
    <row r="4277" spans="1:12" x14ac:dyDescent="0.3">
      <c r="A4277" t="s">
        <v>5</v>
      </c>
      <c r="B4277" t="s">
        <v>66</v>
      </c>
      <c r="C4277" t="s">
        <v>16</v>
      </c>
      <c r="D4277" t="s">
        <v>27</v>
      </c>
      <c r="E4277">
        <v>27153.759999999998</v>
      </c>
      <c r="F4277">
        <v>13417.12</v>
      </c>
      <c r="G4277" t="s">
        <v>86</v>
      </c>
      <c r="H4277">
        <v>1</v>
      </c>
      <c r="I4277">
        <v>7</v>
      </c>
      <c r="J4277" s="6">
        <v>43759</v>
      </c>
      <c r="K4277" s="7">
        <v>43739</v>
      </c>
      <c r="L4277" t="s">
        <v>11</v>
      </c>
    </row>
    <row r="4278" spans="1:12" x14ac:dyDescent="0.3">
      <c r="A4278" t="s">
        <v>3</v>
      </c>
      <c r="B4278" t="s">
        <v>69</v>
      </c>
      <c r="C4278" t="s">
        <v>15</v>
      </c>
      <c r="D4278" t="s">
        <v>27</v>
      </c>
      <c r="E4278">
        <v>443.81</v>
      </c>
      <c r="F4278">
        <v>178.49</v>
      </c>
      <c r="G4278" t="s">
        <v>86</v>
      </c>
      <c r="H4278">
        <v>1</v>
      </c>
      <c r="I4278">
        <v>9</v>
      </c>
      <c r="J4278" s="6">
        <v>43760</v>
      </c>
      <c r="K4278" s="7">
        <v>43739</v>
      </c>
      <c r="L4278" t="s">
        <v>8</v>
      </c>
    </row>
    <row r="4279" spans="1:12" x14ac:dyDescent="0.3">
      <c r="A4279" t="s">
        <v>3</v>
      </c>
      <c r="B4279" t="s">
        <v>69</v>
      </c>
      <c r="C4279" t="s">
        <v>16</v>
      </c>
      <c r="D4279" t="s">
        <v>27</v>
      </c>
      <c r="E4279">
        <v>14134.32</v>
      </c>
      <c r="F4279">
        <v>4554.3999999999996</v>
      </c>
      <c r="G4279" t="s">
        <v>86</v>
      </c>
      <c r="H4279">
        <v>1</v>
      </c>
      <c r="I4279">
        <v>5</v>
      </c>
      <c r="J4279" s="6">
        <v>43760</v>
      </c>
      <c r="K4279" s="7">
        <v>43739</v>
      </c>
      <c r="L4279" t="s">
        <v>8</v>
      </c>
    </row>
    <row r="4280" spans="1:12" x14ac:dyDescent="0.3">
      <c r="A4280" t="s">
        <v>2</v>
      </c>
      <c r="B4280" t="s">
        <v>65</v>
      </c>
      <c r="C4280" t="s">
        <v>16</v>
      </c>
      <c r="D4280" t="s">
        <v>27</v>
      </c>
      <c r="E4280">
        <v>6365</v>
      </c>
      <c r="F4280">
        <v>1206</v>
      </c>
      <c r="G4280" t="s">
        <v>86</v>
      </c>
      <c r="H4280">
        <v>1</v>
      </c>
      <c r="I4280">
        <v>4</v>
      </c>
      <c r="J4280" s="6">
        <v>43760</v>
      </c>
      <c r="K4280" s="7">
        <v>43739</v>
      </c>
      <c r="L4280" t="s">
        <v>12</v>
      </c>
    </row>
    <row r="4281" spans="1:12" x14ac:dyDescent="0.3">
      <c r="A4281" t="s">
        <v>5</v>
      </c>
      <c r="B4281" t="s">
        <v>63</v>
      </c>
      <c r="C4281" t="s">
        <v>15</v>
      </c>
      <c r="D4281" t="s">
        <v>27</v>
      </c>
      <c r="E4281">
        <v>4681.29</v>
      </c>
      <c r="F4281">
        <v>2147.88</v>
      </c>
      <c r="G4281" t="s">
        <v>86</v>
      </c>
      <c r="H4281">
        <v>1</v>
      </c>
      <c r="I4281">
        <v>9</v>
      </c>
      <c r="J4281" s="6">
        <v>43760</v>
      </c>
      <c r="K4281" s="7">
        <v>43739</v>
      </c>
      <c r="L4281" t="s">
        <v>10</v>
      </c>
    </row>
    <row r="4282" spans="1:12" x14ac:dyDescent="0.3">
      <c r="A4282" t="s">
        <v>3</v>
      </c>
      <c r="B4282" t="s">
        <v>69</v>
      </c>
      <c r="C4282" t="s">
        <v>16</v>
      </c>
      <c r="D4282" t="s">
        <v>27</v>
      </c>
      <c r="E4282">
        <v>6176.33</v>
      </c>
      <c r="F4282">
        <v>604.19000000000005</v>
      </c>
      <c r="G4282" t="s">
        <v>86</v>
      </c>
      <c r="H4282">
        <v>1</v>
      </c>
      <c r="I4282">
        <v>6</v>
      </c>
      <c r="J4282" s="6">
        <v>43760</v>
      </c>
      <c r="K4282" s="7">
        <v>43739</v>
      </c>
      <c r="L4282" t="s">
        <v>8</v>
      </c>
    </row>
    <row r="4283" spans="1:12" x14ac:dyDescent="0.3">
      <c r="A4283" t="s">
        <v>3</v>
      </c>
      <c r="B4283" t="s">
        <v>69</v>
      </c>
      <c r="C4283" t="s">
        <v>15</v>
      </c>
      <c r="D4283" t="s">
        <v>27</v>
      </c>
      <c r="E4283">
        <v>5806.49</v>
      </c>
      <c r="F4283">
        <v>2398.31</v>
      </c>
      <c r="G4283" t="s">
        <v>86</v>
      </c>
      <c r="H4283">
        <v>1</v>
      </c>
      <c r="I4283">
        <v>10</v>
      </c>
      <c r="J4283" s="6">
        <v>43760</v>
      </c>
      <c r="K4283" s="7">
        <v>43739</v>
      </c>
      <c r="L4283" t="s">
        <v>8</v>
      </c>
    </row>
    <row r="4284" spans="1:12" x14ac:dyDescent="0.3">
      <c r="A4284" t="s">
        <v>3</v>
      </c>
      <c r="B4284" t="s">
        <v>67</v>
      </c>
      <c r="C4284" t="s">
        <v>16</v>
      </c>
      <c r="D4284" t="s">
        <v>27</v>
      </c>
      <c r="E4284">
        <v>17173.439999999999</v>
      </c>
      <c r="F4284">
        <v>5152.0200000000004</v>
      </c>
      <c r="G4284" t="s">
        <v>86</v>
      </c>
      <c r="H4284">
        <v>1</v>
      </c>
      <c r="I4284">
        <v>7</v>
      </c>
      <c r="J4284" s="6">
        <v>43760</v>
      </c>
      <c r="K4284" s="7">
        <v>43739</v>
      </c>
      <c r="L4284" t="s">
        <v>13</v>
      </c>
    </row>
    <row r="4285" spans="1:12" x14ac:dyDescent="0.3">
      <c r="A4285" t="s">
        <v>4</v>
      </c>
      <c r="B4285" t="s">
        <v>69</v>
      </c>
      <c r="C4285" t="s">
        <v>15</v>
      </c>
      <c r="D4285" t="s">
        <v>27</v>
      </c>
      <c r="E4285">
        <v>17788.5</v>
      </c>
      <c r="F4285">
        <v>5534.2</v>
      </c>
      <c r="G4285" t="s">
        <v>86</v>
      </c>
      <c r="H4285">
        <v>1</v>
      </c>
      <c r="I4285">
        <v>9</v>
      </c>
      <c r="J4285" s="6">
        <v>43760</v>
      </c>
      <c r="K4285" s="7">
        <v>43739</v>
      </c>
      <c r="L4285" t="s">
        <v>8</v>
      </c>
    </row>
    <row r="4286" spans="1:12" x14ac:dyDescent="0.3">
      <c r="A4286" t="s">
        <v>3</v>
      </c>
      <c r="B4286" t="s">
        <v>66</v>
      </c>
      <c r="C4286" t="s">
        <v>16</v>
      </c>
      <c r="D4286" t="s">
        <v>27</v>
      </c>
      <c r="E4286">
        <v>11059.02</v>
      </c>
      <c r="F4286">
        <v>3475.68</v>
      </c>
      <c r="G4286" t="s">
        <v>86</v>
      </c>
      <c r="H4286">
        <v>1</v>
      </c>
      <c r="I4286">
        <v>2</v>
      </c>
      <c r="J4286" s="6">
        <v>43761</v>
      </c>
      <c r="K4286" s="7">
        <v>43739</v>
      </c>
      <c r="L4286" t="s">
        <v>11</v>
      </c>
    </row>
    <row r="4287" spans="1:12" x14ac:dyDescent="0.3">
      <c r="A4287" t="s">
        <v>3</v>
      </c>
      <c r="B4287" t="s">
        <v>67</v>
      </c>
      <c r="C4287" t="s">
        <v>15</v>
      </c>
      <c r="D4287" t="s">
        <v>27</v>
      </c>
      <c r="E4287">
        <v>4807.92</v>
      </c>
      <c r="F4287">
        <v>2717.52</v>
      </c>
      <c r="G4287" t="s">
        <v>86</v>
      </c>
      <c r="H4287">
        <v>1</v>
      </c>
      <c r="I4287">
        <v>8</v>
      </c>
      <c r="J4287" s="6">
        <v>43761</v>
      </c>
      <c r="K4287" s="7">
        <v>43739</v>
      </c>
      <c r="L4287" t="s">
        <v>13</v>
      </c>
    </row>
    <row r="4288" spans="1:12" x14ac:dyDescent="0.3">
      <c r="A4288" t="s">
        <v>3</v>
      </c>
      <c r="B4288" t="s">
        <v>66</v>
      </c>
      <c r="C4288" t="s">
        <v>15</v>
      </c>
      <c r="D4288" t="s">
        <v>27</v>
      </c>
      <c r="E4288">
        <v>3602.59</v>
      </c>
      <c r="F4288">
        <v>1478.96</v>
      </c>
      <c r="G4288" t="s">
        <v>86</v>
      </c>
      <c r="H4288">
        <v>1</v>
      </c>
      <c r="I4288">
        <v>10</v>
      </c>
      <c r="J4288" s="6">
        <v>43761</v>
      </c>
      <c r="K4288" s="7">
        <v>43739</v>
      </c>
      <c r="L4288" t="s">
        <v>11</v>
      </c>
    </row>
    <row r="4289" spans="1:12" x14ac:dyDescent="0.3">
      <c r="A4289" t="s">
        <v>5</v>
      </c>
      <c r="B4289" t="s">
        <v>63</v>
      </c>
      <c r="C4289" t="s">
        <v>16</v>
      </c>
      <c r="D4289" t="s">
        <v>27</v>
      </c>
      <c r="E4289">
        <v>13531.32</v>
      </c>
      <c r="F4289">
        <v>3024.66</v>
      </c>
      <c r="G4289" t="s">
        <v>86</v>
      </c>
      <c r="H4289">
        <v>1</v>
      </c>
      <c r="I4289">
        <v>1</v>
      </c>
      <c r="J4289" s="6">
        <v>43761</v>
      </c>
      <c r="K4289" s="7">
        <v>43739</v>
      </c>
      <c r="L4289" t="s">
        <v>10</v>
      </c>
    </row>
    <row r="4290" spans="1:12" x14ac:dyDescent="0.3">
      <c r="A4290" t="s">
        <v>3</v>
      </c>
      <c r="B4290" t="s">
        <v>65</v>
      </c>
      <c r="C4290" t="s">
        <v>16</v>
      </c>
      <c r="D4290" t="s">
        <v>27</v>
      </c>
      <c r="E4290">
        <v>6683.25</v>
      </c>
      <c r="F4290">
        <v>3869.25</v>
      </c>
      <c r="G4290" t="s">
        <v>86</v>
      </c>
      <c r="H4290">
        <v>1</v>
      </c>
      <c r="I4290">
        <v>5</v>
      </c>
      <c r="J4290" s="6">
        <v>43761</v>
      </c>
      <c r="K4290" s="7">
        <v>43739</v>
      </c>
      <c r="L4290" t="s">
        <v>12</v>
      </c>
    </row>
    <row r="4291" spans="1:12" x14ac:dyDescent="0.3">
      <c r="A4291" t="s">
        <v>2</v>
      </c>
      <c r="B4291" t="s">
        <v>65</v>
      </c>
      <c r="C4291" t="s">
        <v>15</v>
      </c>
      <c r="D4291" t="s">
        <v>27</v>
      </c>
      <c r="E4291">
        <v>37355.85</v>
      </c>
      <c r="F4291">
        <v>7886.2</v>
      </c>
      <c r="G4291" t="s">
        <v>86</v>
      </c>
      <c r="H4291">
        <v>1</v>
      </c>
      <c r="I4291">
        <v>8</v>
      </c>
      <c r="J4291" s="6">
        <v>43761</v>
      </c>
      <c r="K4291" s="7">
        <v>43739</v>
      </c>
      <c r="L4291" t="s">
        <v>12</v>
      </c>
    </row>
    <row r="4292" spans="1:12" x14ac:dyDescent="0.3">
      <c r="A4292" t="s">
        <v>5</v>
      </c>
      <c r="B4292" t="s">
        <v>65</v>
      </c>
      <c r="C4292" t="s">
        <v>15</v>
      </c>
      <c r="D4292" t="s">
        <v>27</v>
      </c>
      <c r="E4292">
        <v>9615.84</v>
      </c>
      <c r="F4292">
        <v>4703.3999999999996</v>
      </c>
      <c r="G4292" t="s">
        <v>86</v>
      </c>
      <c r="H4292">
        <v>1</v>
      </c>
      <c r="I4292">
        <v>9</v>
      </c>
      <c r="J4292" s="6">
        <v>43762</v>
      </c>
      <c r="K4292" s="7">
        <v>43739</v>
      </c>
      <c r="L4292" t="s">
        <v>12</v>
      </c>
    </row>
    <row r="4293" spans="1:12" x14ac:dyDescent="0.3">
      <c r="A4293" t="s">
        <v>4</v>
      </c>
      <c r="B4293" t="s">
        <v>69</v>
      </c>
      <c r="C4293" t="s">
        <v>16</v>
      </c>
      <c r="D4293" t="s">
        <v>27</v>
      </c>
      <c r="E4293">
        <v>1113.54</v>
      </c>
      <c r="F4293">
        <v>-371.18</v>
      </c>
      <c r="G4293" t="s">
        <v>86</v>
      </c>
      <c r="H4293">
        <v>1</v>
      </c>
      <c r="I4293">
        <v>6</v>
      </c>
      <c r="J4293" s="6">
        <v>43762</v>
      </c>
      <c r="K4293" s="7">
        <v>43739</v>
      </c>
      <c r="L4293" t="s">
        <v>8</v>
      </c>
    </row>
    <row r="4294" spans="1:12" x14ac:dyDescent="0.3">
      <c r="A4294" t="s">
        <v>3</v>
      </c>
      <c r="B4294" t="s">
        <v>65</v>
      </c>
      <c r="C4294" t="s">
        <v>15</v>
      </c>
      <c r="D4294" t="s">
        <v>27</v>
      </c>
      <c r="E4294">
        <v>37025.21</v>
      </c>
      <c r="F4294">
        <v>17928.009999999998</v>
      </c>
      <c r="G4294" t="s">
        <v>86</v>
      </c>
      <c r="H4294">
        <v>1</v>
      </c>
      <c r="I4294">
        <v>10</v>
      </c>
      <c r="J4294" s="6">
        <v>43762</v>
      </c>
      <c r="K4294" s="7">
        <v>43739</v>
      </c>
      <c r="L4294" t="s">
        <v>12</v>
      </c>
    </row>
    <row r="4295" spans="1:12" x14ac:dyDescent="0.3">
      <c r="A4295" t="s">
        <v>3</v>
      </c>
      <c r="B4295" t="s">
        <v>69</v>
      </c>
      <c r="C4295" t="s">
        <v>16</v>
      </c>
      <c r="D4295" t="s">
        <v>27</v>
      </c>
      <c r="E4295">
        <v>948.38</v>
      </c>
      <c r="F4295">
        <v>549.05999999999995</v>
      </c>
      <c r="G4295" t="s">
        <v>86</v>
      </c>
      <c r="H4295">
        <v>1</v>
      </c>
      <c r="I4295">
        <v>7</v>
      </c>
      <c r="J4295" s="6">
        <v>43762</v>
      </c>
      <c r="K4295" s="7">
        <v>43739</v>
      </c>
      <c r="L4295" t="s">
        <v>8</v>
      </c>
    </row>
    <row r="4296" spans="1:12" x14ac:dyDescent="0.3">
      <c r="A4296" t="s">
        <v>3</v>
      </c>
      <c r="B4296" t="s">
        <v>63</v>
      </c>
      <c r="C4296" t="s">
        <v>16</v>
      </c>
      <c r="D4296" t="s">
        <v>27</v>
      </c>
      <c r="E4296">
        <v>9665.15</v>
      </c>
      <c r="F4296">
        <v>2521.35</v>
      </c>
      <c r="G4296" t="s">
        <v>86</v>
      </c>
      <c r="H4296">
        <v>1</v>
      </c>
      <c r="I4296">
        <v>7</v>
      </c>
      <c r="J4296" s="6">
        <v>43762</v>
      </c>
      <c r="K4296" s="7">
        <v>43739</v>
      </c>
      <c r="L4296" t="s">
        <v>10</v>
      </c>
    </row>
    <row r="4297" spans="1:12" x14ac:dyDescent="0.3">
      <c r="A4297" t="s">
        <v>3</v>
      </c>
      <c r="B4297" t="s">
        <v>70</v>
      </c>
      <c r="C4297" t="s">
        <v>16</v>
      </c>
      <c r="D4297" t="s">
        <v>27</v>
      </c>
      <c r="E4297">
        <v>6005.88</v>
      </c>
      <c r="F4297">
        <v>2068.6799999999998</v>
      </c>
      <c r="G4297" t="s">
        <v>86</v>
      </c>
      <c r="H4297">
        <v>1</v>
      </c>
      <c r="I4297">
        <v>3</v>
      </c>
      <c r="J4297" s="6">
        <v>43762</v>
      </c>
      <c r="K4297" s="7">
        <v>43739</v>
      </c>
      <c r="L4297" t="s">
        <v>9</v>
      </c>
    </row>
    <row r="4298" spans="1:12" x14ac:dyDescent="0.3">
      <c r="A4298" t="s">
        <v>4</v>
      </c>
      <c r="B4298" t="s">
        <v>63</v>
      </c>
      <c r="C4298" t="s">
        <v>15</v>
      </c>
      <c r="D4298" t="s">
        <v>27</v>
      </c>
      <c r="E4298">
        <v>209.58</v>
      </c>
      <c r="F4298">
        <v>111.63</v>
      </c>
      <c r="G4298" t="s">
        <v>86</v>
      </c>
      <c r="H4298">
        <v>1</v>
      </c>
      <c r="I4298">
        <v>9</v>
      </c>
      <c r="J4298" s="6">
        <v>43762</v>
      </c>
      <c r="K4298" s="7">
        <v>43739</v>
      </c>
      <c r="L4298" t="s">
        <v>10</v>
      </c>
    </row>
    <row r="4299" spans="1:12" x14ac:dyDescent="0.3">
      <c r="A4299" t="s">
        <v>3</v>
      </c>
      <c r="B4299" t="s">
        <v>63</v>
      </c>
      <c r="C4299" t="s">
        <v>16</v>
      </c>
      <c r="D4299" t="s">
        <v>27</v>
      </c>
      <c r="E4299">
        <v>3642.92</v>
      </c>
      <c r="F4299">
        <v>1702.67</v>
      </c>
      <c r="G4299" t="s">
        <v>86</v>
      </c>
      <c r="H4299">
        <v>1</v>
      </c>
      <c r="I4299">
        <v>7</v>
      </c>
      <c r="J4299" s="6">
        <v>43762</v>
      </c>
      <c r="K4299" s="7">
        <v>43739</v>
      </c>
      <c r="L4299" t="s">
        <v>10</v>
      </c>
    </row>
    <row r="4300" spans="1:12" x14ac:dyDescent="0.3">
      <c r="A4300" t="s">
        <v>2</v>
      </c>
      <c r="B4300" t="s">
        <v>63</v>
      </c>
      <c r="C4300" t="s">
        <v>15</v>
      </c>
      <c r="D4300" t="s">
        <v>27</v>
      </c>
      <c r="E4300">
        <v>39020.800000000003</v>
      </c>
      <c r="F4300">
        <v>487.76</v>
      </c>
      <c r="G4300" t="s">
        <v>86</v>
      </c>
      <c r="H4300">
        <v>1</v>
      </c>
      <c r="I4300">
        <v>9</v>
      </c>
      <c r="J4300" s="6">
        <v>43762</v>
      </c>
      <c r="K4300" s="7">
        <v>43739</v>
      </c>
      <c r="L4300" t="s">
        <v>10</v>
      </c>
    </row>
    <row r="4301" spans="1:12" x14ac:dyDescent="0.3">
      <c r="A4301" t="s">
        <v>4</v>
      </c>
      <c r="B4301" t="s">
        <v>66</v>
      </c>
      <c r="C4301" t="s">
        <v>16</v>
      </c>
      <c r="D4301" t="s">
        <v>27</v>
      </c>
      <c r="E4301">
        <v>2425.06</v>
      </c>
      <c r="F4301">
        <v>918.97</v>
      </c>
      <c r="G4301" t="s">
        <v>86</v>
      </c>
      <c r="H4301">
        <v>1</v>
      </c>
      <c r="I4301">
        <v>1</v>
      </c>
      <c r="J4301" s="6">
        <v>43762</v>
      </c>
      <c r="K4301" s="7">
        <v>43739</v>
      </c>
      <c r="L4301" t="s">
        <v>11</v>
      </c>
    </row>
    <row r="4302" spans="1:12" x14ac:dyDescent="0.3">
      <c r="A4302" t="s">
        <v>2</v>
      </c>
      <c r="B4302" t="s">
        <v>66</v>
      </c>
      <c r="C4302" t="s">
        <v>15</v>
      </c>
      <c r="D4302" t="s">
        <v>27</v>
      </c>
      <c r="E4302">
        <v>7544.74</v>
      </c>
      <c r="F4302">
        <v>3444.34</v>
      </c>
      <c r="G4302" t="s">
        <v>86</v>
      </c>
      <c r="H4302">
        <v>1</v>
      </c>
      <c r="I4302">
        <v>8</v>
      </c>
      <c r="J4302" s="6">
        <v>43762</v>
      </c>
      <c r="K4302" s="7">
        <v>43739</v>
      </c>
      <c r="L4302" t="s">
        <v>11</v>
      </c>
    </row>
    <row r="4303" spans="1:12" x14ac:dyDescent="0.3">
      <c r="A4303" t="s">
        <v>2</v>
      </c>
      <c r="B4303" t="s">
        <v>65</v>
      </c>
      <c r="C4303" t="s">
        <v>15</v>
      </c>
      <c r="D4303" t="s">
        <v>27</v>
      </c>
      <c r="E4303">
        <v>15619.58</v>
      </c>
      <c r="F4303">
        <v>5432.9</v>
      </c>
      <c r="G4303" t="s">
        <v>86</v>
      </c>
      <c r="H4303">
        <v>1</v>
      </c>
      <c r="I4303">
        <v>9</v>
      </c>
      <c r="J4303" s="6">
        <v>43762</v>
      </c>
      <c r="K4303" s="7">
        <v>43739</v>
      </c>
      <c r="L4303" t="s">
        <v>12</v>
      </c>
    </row>
    <row r="4304" spans="1:12" x14ac:dyDescent="0.3">
      <c r="A4304" t="s">
        <v>3</v>
      </c>
      <c r="B4304" t="s">
        <v>66</v>
      </c>
      <c r="C4304" t="s">
        <v>16</v>
      </c>
      <c r="D4304" t="s">
        <v>27</v>
      </c>
      <c r="E4304">
        <v>3114.16</v>
      </c>
      <c r="F4304">
        <v>1128.8800000000001</v>
      </c>
      <c r="G4304" t="s">
        <v>86</v>
      </c>
      <c r="H4304">
        <v>1</v>
      </c>
      <c r="I4304">
        <v>7</v>
      </c>
      <c r="J4304" s="6">
        <v>43763</v>
      </c>
      <c r="K4304" s="7">
        <v>43739</v>
      </c>
      <c r="L4304" t="s">
        <v>11</v>
      </c>
    </row>
    <row r="4305" spans="1:12" x14ac:dyDescent="0.3">
      <c r="A4305" t="s">
        <v>3</v>
      </c>
      <c r="B4305" t="s">
        <v>67</v>
      </c>
      <c r="C4305" t="s">
        <v>16</v>
      </c>
      <c r="D4305" t="s">
        <v>27</v>
      </c>
      <c r="E4305">
        <v>24608.43</v>
      </c>
      <c r="F4305">
        <v>10390.24</v>
      </c>
      <c r="G4305" t="s">
        <v>86</v>
      </c>
      <c r="H4305">
        <v>1</v>
      </c>
      <c r="I4305">
        <v>4</v>
      </c>
      <c r="J4305" s="6">
        <v>43763</v>
      </c>
      <c r="K4305" s="7">
        <v>43739</v>
      </c>
      <c r="L4305" t="s">
        <v>13</v>
      </c>
    </row>
    <row r="4306" spans="1:12" x14ac:dyDescent="0.3">
      <c r="A4306" t="s">
        <v>4</v>
      </c>
      <c r="B4306" t="s">
        <v>70</v>
      </c>
      <c r="C4306" t="s">
        <v>16</v>
      </c>
      <c r="D4306" t="s">
        <v>27</v>
      </c>
      <c r="E4306">
        <v>5088.6499999999996</v>
      </c>
      <c r="F4306">
        <v>-654.29</v>
      </c>
      <c r="G4306" t="s">
        <v>86</v>
      </c>
      <c r="H4306">
        <v>1</v>
      </c>
      <c r="I4306">
        <v>3</v>
      </c>
      <c r="J4306" s="6">
        <v>43763</v>
      </c>
      <c r="K4306" s="7">
        <v>43739</v>
      </c>
      <c r="L4306" t="s">
        <v>9</v>
      </c>
    </row>
    <row r="4307" spans="1:12" x14ac:dyDescent="0.3">
      <c r="A4307" t="s">
        <v>4</v>
      </c>
      <c r="B4307" t="s">
        <v>63</v>
      </c>
      <c r="C4307" t="s">
        <v>16</v>
      </c>
      <c r="D4307" t="s">
        <v>27</v>
      </c>
      <c r="E4307">
        <v>6116.43</v>
      </c>
      <c r="F4307">
        <v>2230.71</v>
      </c>
      <c r="G4307" t="s">
        <v>86</v>
      </c>
      <c r="H4307">
        <v>1</v>
      </c>
      <c r="I4307">
        <v>5</v>
      </c>
      <c r="J4307" s="6">
        <v>43763</v>
      </c>
      <c r="K4307" s="7">
        <v>43739</v>
      </c>
      <c r="L4307" t="s">
        <v>10</v>
      </c>
    </row>
    <row r="4308" spans="1:12" x14ac:dyDescent="0.3">
      <c r="A4308" t="s">
        <v>3</v>
      </c>
      <c r="B4308" t="s">
        <v>66</v>
      </c>
      <c r="C4308" t="s">
        <v>16</v>
      </c>
      <c r="D4308" t="s">
        <v>27</v>
      </c>
      <c r="E4308">
        <v>14308.52</v>
      </c>
      <c r="F4308">
        <v>3313.56</v>
      </c>
      <c r="G4308" t="s">
        <v>86</v>
      </c>
      <c r="H4308">
        <v>1</v>
      </c>
      <c r="I4308">
        <v>2</v>
      </c>
      <c r="J4308" s="6">
        <v>43764</v>
      </c>
      <c r="K4308" s="7">
        <v>43739</v>
      </c>
      <c r="L4308" t="s">
        <v>11</v>
      </c>
    </row>
    <row r="4309" spans="1:12" x14ac:dyDescent="0.3">
      <c r="A4309" t="s">
        <v>4</v>
      </c>
      <c r="B4309" t="s">
        <v>67</v>
      </c>
      <c r="C4309" t="s">
        <v>16</v>
      </c>
      <c r="D4309" t="s">
        <v>27</v>
      </c>
      <c r="E4309">
        <v>4869.22</v>
      </c>
      <c r="F4309">
        <v>687.42</v>
      </c>
      <c r="G4309" t="s">
        <v>86</v>
      </c>
      <c r="H4309">
        <v>1</v>
      </c>
      <c r="I4309">
        <v>5</v>
      </c>
      <c r="J4309" s="6">
        <v>43764</v>
      </c>
      <c r="K4309" s="7">
        <v>43739</v>
      </c>
      <c r="L4309" t="s">
        <v>13</v>
      </c>
    </row>
    <row r="4310" spans="1:12" x14ac:dyDescent="0.3">
      <c r="A4310" t="s">
        <v>4</v>
      </c>
      <c r="B4310" t="s">
        <v>63</v>
      </c>
      <c r="C4310" t="s">
        <v>16</v>
      </c>
      <c r="D4310" t="s">
        <v>27</v>
      </c>
      <c r="E4310">
        <v>10207.58</v>
      </c>
      <c r="F4310">
        <v>998.57</v>
      </c>
      <c r="G4310" t="s">
        <v>86</v>
      </c>
      <c r="H4310">
        <v>1</v>
      </c>
      <c r="I4310">
        <v>3</v>
      </c>
      <c r="J4310" s="6">
        <v>43764</v>
      </c>
      <c r="K4310" s="7">
        <v>43739</v>
      </c>
      <c r="L4310" t="s">
        <v>10</v>
      </c>
    </row>
    <row r="4311" spans="1:12" x14ac:dyDescent="0.3">
      <c r="A4311" t="s">
        <v>4</v>
      </c>
      <c r="B4311" t="s">
        <v>66</v>
      </c>
      <c r="C4311" t="s">
        <v>16</v>
      </c>
      <c r="D4311" t="s">
        <v>27</v>
      </c>
      <c r="E4311">
        <v>15217.04</v>
      </c>
      <c r="F4311">
        <v>1790.24</v>
      </c>
      <c r="G4311" t="s">
        <v>86</v>
      </c>
      <c r="H4311">
        <v>1</v>
      </c>
      <c r="I4311">
        <v>1</v>
      </c>
      <c r="J4311" s="6">
        <v>43764</v>
      </c>
      <c r="K4311" s="7">
        <v>43739</v>
      </c>
      <c r="L4311" t="s">
        <v>11</v>
      </c>
    </row>
    <row r="4312" spans="1:12" x14ac:dyDescent="0.3">
      <c r="A4312" t="s">
        <v>2</v>
      </c>
      <c r="B4312" t="s">
        <v>63</v>
      </c>
      <c r="C4312" t="s">
        <v>15</v>
      </c>
      <c r="D4312" t="s">
        <v>27</v>
      </c>
      <c r="E4312">
        <v>1476.68</v>
      </c>
      <c r="F4312">
        <v>652.84</v>
      </c>
      <c r="G4312" t="s">
        <v>86</v>
      </c>
      <c r="H4312">
        <v>1</v>
      </c>
      <c r="I4312">
        <v>8</v>
      </c>
      <c r="J4312" s="6">
        <v>43764</v>
      </c>
      <c r="K4312" s="7">
        <v>43739</v>
      </c>
      <c r="L4312" t="s">
        <v>10</v>
      </c>
    </row>
    <row r="4313" spans="1:12" x14ac:dyDescent="0.3">
      <c r="A4313" t="s">
        <v>3</v>
      </c>
      <c r="B4313" t="s">
        <v>66</v>
      </c>
      <c r="C4313" t="s">
        <v>16</v>
      </c>
      <c r="D4313" t="s">
        <v>27</v>
      </c>
      <c r="E4313">
        <v>1960.15</v>
      </c>
      <c r="F4313">
        <v>745.71</v>
      </c>
      <c r="G4313" t="s">
        <v>86</v>
      </c>
      <c r="H4313">
        <v>1</v>
      </c>
      <c r="I4313">
        <v>6</v>
      </c>
      <c r="J4313" s="6">
        <v>43764</v>
      </c>
      <c r="K4313" s="7">
        <v>43739</v>
      </c>
      <c r="L4313" t="s">
        <v>11</v>
      </c>
    </row>
    <row r="4314" spans="1:12" x14ac:dyDescent="0.3">
      <c r="A4314" t="s">
        <v>4</v>
      </c>
      <c r="B4314" t="s">
        <v>63</v>
      </c>
      <c r="C4314" t="s">
        <v>15</v>
      </c>
      <c r="D4314" t="s">
        <v>27</v>
      </c>
      <c r="E4314">
        <v>1232.8</v>
      </c>
      <c r="F4314">
        <v>629.79999999999995</v>
      </c>
      <c r="G4314" t="s">
        <v>86</v>
      </c>
      <c r="H4314">
        <v>1</v>
      </c>
      <c r="I4314">
        <v>8</v>
      </c>
      <c r="J4314" s="6">
        <v>43764</v>
      </c>
      <c r="K4314" s="7">
        <v>43739</v>
      </c>
      <c r="L4314" t="s">
        <v>10</v>
      </c>
    </row>
    <row r="4315" spans="1:12" x14ac:dyDescent="0.3">
      <c r="A4315" t="s">
        <v>4</v>
      </c>
      <c r="B4315" t="s">
        <v>63</v>
      </c>
      <c r="C4315" t="s">
        <v>16</v>
      </c>
      <c r="D4315" t="s">
        <v>27</v>
      </c>
      <c r="E4315">
        <v>6371.36</v>
      </c>
      <c r="F4315">
        <v>3219.19</v>
      </c>
      <c r="G4315" t="s">
        <v>86</v>
      </c>
      <c r="H4315">
        <v>1</v>
      </c>
      <c r="I4315">
        <v>2</v>
      </c>
      <c r="J4315" s="6">
        <v>43764</v>
      </c>
      <c r="K4315" s="7">
        <v>43739</v>
      </c>
      <c r="L4315" t="s">
        <v>10</v>
      </c>
    </row>
    <row r="4316" spans="1:12" x14ac:dyDescent="0.3">
      <c r="A4316" t="s">
        <v>3</v>
      </c>
      <c r="B4316" t="s">
        <v>67</v>
      </c>
      <c r="C4316" t="s">
        <v>16</v>
      </c>
      <c r="D4316" t="s">
        <v>27</v>
      </c>
      <c r="E4316">
        <v>6946.83</v>
      </c>
      <c r="F4316">
        <v>1208.1600000000001</v>
      </c>
      <c r="G4316" t="s">
        <v>86</v>
      </c>
      <c r="H4316">
        <v>1</v>
      </c>
      <c r="I4316">
        <v>5</v>
      </c>
      <c r="J4316" s="6">
        <v>43764</v>
      </c>
      <c r="K4316" s="7">
        <v>43739</v>
      </c>
      <c r="L4316" t="s">
        <v>13</v>
      </c>
    </row>
    <row r="4317" spans="1:12" x14ac:dyDescent="0.3">
      <c r="A4317" t="s">
        <v>2</v>
      </c>
      <c r="B4317" t="s">
        <v>69</v>
      </c>
      <c r="C4317" t="s">
        <v>15</v>
      </c>
      <c r="D4317" t="s">
        <v>27</v>
      </c>
      <c r="E4317">
        <v>1425.76</v>
      </c>
      <c r="F4317">
        <v>600.32000000000005</v>
      </c>
      <c r="G4317" t="s">
        <v>86</v>
      </c>
      <c r="H4317">
        <v>1</v>
      </c>
      <c r="I4317">
        <v>10</v>
      </c>
      <c r="J4317" s="6">
        <v>43764</v>
      </c>
      <c r="K4317" s="7">
        <v>43739</v>
      </c>
      <c r="L4317" t="s">
        <v>8</v>
      </c>
    </row>
    <row r="4318" spans="1:12" x14ac:dyDescent="0.3">
      <c r="A4318" t="s">
        <v>2</v>
      </c>
      <c r="B4318" t="s">
        <v>67</v>
      </c>
      <c r="C4318" t="s">
        <v>16</v>
      </c>
      <c r="D4318" t="s">
        <v>27</v>
      </c>
      <c r="E4318">
        <v>15842.82</v>
      </c>
      <c r="F4318">
        <v>1056.1600000000001</v>
      </c>
      <c r="G4318" t="s">
        <v>86</v>
      </c>
      <c r="H4318">
        <v>1</v>
      </c>
      <c r="I4318">
        <v>7</v>
      </c>
      <c r="J4318" s="6">
        <v>43764</v>
      </c>
      <c r="K4318" s="7">
        <v>43739</v>
      </c>
      <c r="L4318" t="s">
        <v>13</v>
      </c>
    </row>
    <row r="4319" spans="1:12" x14ac:dyDescent="0.3">
      <c r="A4319" t="s">
        <v>3</v>
      </c>
      <c r="B4319" t="s">
        <v>67</v>
      </c>
      <c r="C4319" t="s">
        <v>16</v>
      </c>
      <c r="D4319" t="s">
        <v>27</v>
      </c>
      <c r="E4319">
        <v>3532.57</v>
      </c>
      <c r="F4319">
        <v>1189.93</v>
      </c>
      <c r="G4319" t="s">
        <v>86</v>
      </c>
      <c r="H4319">
        <v>1</v>
      </c>
      <c r="I4319">
        <v>1</v>
      </c>
      <c r="J4319" s="6">
        <v>43764</v>
      </c>
      <c r="K4319" s="7">
        <v>43739</v>
      </c>
      <c r="L4319" t="s">
        <v>13</v>
      </c>
    </row>
    <row r="4320" spans="1:12" x14ac:dyDescent="0.3">
      <c r="A4320" t="s">
        <v>3</v>
      </c>
      <c r="B4320" t="s">
        <v>69</v>
      </c>
      <c r="C4320" t="s">
        <v>16</v>
      </c>
      <c r="D4320" t="s">
        <v>27</v>
      </c>
      <c r="E4320">
        <v>7561.62</v>
      </c>
      <c r="F4320">
        <v>1353.14</v>
      </c>
      <c r="G4320" t="s">
        <v>86</v>
      </c>
      <c r="H4320">
        <v>1</v>
      </c>
      <c r="I4320">
        <v>6</v>
      </c>
      <c r="J4320" s="6">
        <v>43764</v>
      </c>
      <c r="K4320" s="7">
        <v>43739</v>
      </c>
      <c r="L4320" t="s">
        <v>8</v>
      </c>
    </row>
    <row r="4321" spans="1:12" x14ac:dyDescent="0.3">
      <c r="A4321" t="s">
        <v>2</v>
      </c>
      <c r="B4321" t="s">
        <v>63</v>
      </c>
      <c r="C4321" t="s">
        <v>15</v>
      </c>
      <c r="D4321" t="s">
        <v>27</v>
      </c>
      <c r="E4321">
        <v>19435.36</v>
      </c>
      <c r="F4321">
        <v>6663.58</v>
      </c>
      <c r="G4321" t="s">
        <v>86</v>
      </c>
      <c r="H4321">
        <v>1</v>
      </c>
      <c r="I4321">
        <v>8</v>
      </c>
      <c r="J4321" s="6">
        <v>43765</v>
      </c>
      <c r="K4321" s="7">
        <v>43739</v>
      </c>
      <c r="L4321" t="s">
        <v>10</v>
      </c>
    </row>
    <row r="4322" spans="1:12" x14ac:dyDescent="0.3">
      <c r="A4322" t="s">
        <v>5</v>
      </c>
      <c r="B4322" t="s">
        <v>67</v>
      </c>
      <c r="C4322" t="s">
        <v>16</v>
      </c>
      <c r="D4322" t="s">
        <v>27</v>
      </c>
      <c r="E4322">
        <v>1257.46</v>
      </c>
      <c r="F4322">
        <v>574.05999999999995</v>
      </c>
      <c r="G4322" t="s">
        <v>86</v>
      </c>
      <c r="H4322">
        <v>1</v>
      </c>
      <c r="I4322">
        <v>4</v>
      </c>
      <c r="J4322" s="6">
        <v>43765</v>
      </c>
      <c r="K4322" s="7">
        <v>43739</v>
      </c>
      <c r="L4322" t="s">
        <v>13</v>
      </c>
    </row>
    <row r="4323" spans="1:12" x14ac:dyDescent="0.3">
      <c r="A4323" t="s">
        <v>3</v>
      </c>
      <c r="B4323" t="s">
        <v>66</v>
      </c>
      <c r="C4323" t="s">
        <v>15</v>
      </c>
      <c r="D4323" t="s">
        <v>27</v>
      </c>
      <c r="E4323">
        <v>32604.880000000001</v>
      </c>
      <c r="F4323">
        <v>10713.04</v>
      </c>
      <c r="G4323" t="s">
        <v>86</v>
      </c>
      <c r="H4323">
        <v>1</v>
      </c>
      <c r="I4323">
        <v>8</v>
      </c>
      <c r="J4323" s="6">
        <v>43765</v>
      </c>
      <c r="K4323" s="7">
        <v>43739</v>
      </c>
      <c r="L4323" t="s">
        <v>11</v>
      </c>
    </row>
    <row r="4324" spans="1:12" x14ac:dyDescent="0.3">
      <c r="A4324" t="s">
        <v>3</v>
      </c>
      <c r="B4324" t="s">
        <v>70</v>
      </c>
      <c r="C4324" t="s">
        <v>16</v>
      </c>
      <c r="D4324" t="s">
        <v>27</v>
      </c>
      <c r="E4324">
        <v>954.08</v>
      </c>
      <c r="F4324">
        <v>357.78</v>
      </c>
      <c r="G4324" t="s">
        <v>86</v>
      </c>
      <c r="H4324">
        <v>1</v>
      </c>
      <c r="I4324">
        <v>2</v>
      </c>
      <c r="J4324" s="6">
        <v>43765</v>
      </c>
      <c r="K4324" s="7">
        <v>43739</v>
      </c>
      <c r="L4324" t="s">
        <v>9</v>
      </c>
    </row>
    <row r="4325" spans="1:12" x14ac:dyDescent="0.3">
      <c r="A4325" t="s">
        <v>3</v>
      </c>
      <c r="B4325" t="s">
        <v>63</v>
      </c>
      <c r="C4325" t="s">
        <v>15</v>
      </c>
      <c r="D4325" t="s">
        <v>27</v>
      </c>
      <c r="E4325">
        <v>13391.96</v>
      </c>
      <c r="F4325">
        <v>7189.4</v>
      </c>
      <c r="G4325" t="s">
        <v>86</v>
      </c>
      <c r="H4325">
        <v>1</v>
      </c>
      <c r="I4325">
        <v>8</v>
      </c>
      <c r="J4325" s="6">
        <v>43765</v>
      </c>
      <c r="K4325" s="7">
        <v>43739</v>
      </c>
      <c r="L4325" t="s">
        <v>10</v>
      </c>
    </row>
    <row r="4326" spans="1:12" x14ac:dyDescent="0.3">
      <c r="A4326" t="s">
        <v>3</v>
      </c>
      <c r="B4326" t="s">
        <v>65</v>
      </c>
      <c r="C4326" t="s">
        <v>16</v>
      </c>
      <c r="D4326" t="s">
        <v>27</v>
      </c>
      <c r="E4326">
        <v>4296.38</v>
      </c>
      <c r="F4326">
        <v>1944.68</v>
      </c>
      <c r="G4326" t="s">
        <v>86</v>
      </c>
      <c r="H4326">
        <v>1</v>
      </c>
      <c r="I4326">
        <v>7</v>
      </c>
      <c r="J4326" s="6">
        <v>43765</v>
      </c>
      <c r="K4326" s="7">
        <v>43739</v>
      </c>
      <c r="L4326" t="s">
        <v>12</v>
      </c>
    </row>
    <row r="4327" spans="1:12" x14ac:dyDescent="0.3">
      <c r="A4327" t="s">
        <v>3</v>
      </c>
      <c r="B4327" t="s">
        <v>69</v>
      </c>
      <c r="C4327" t="s">
        <v>15</v>
      </c>
      <c r="D4327" t="s">
        <v>27</v>
      </c>
      <c r="E4327">
        <v>215.74</v>
      </c>
      <c r="F4327">
        <v>56.28</v>
      </c>
      <c r="G4327" t="s">
        <v>86</v>
      </c>
      <c r="H4327">
        <v>1</v>
      </c>
      <c r="I4327">
        <v>10</v>
      </c>
      <c r="J4327" s="6">
        <v>43765</v>
      </c>
      <c r="K4327" s="7">
        <v>43739</v>
      </c>
      <c r="L4327" t="s">
        <v>8</v>
      </c>
    </row>
    <row r="4328" spans="1:12" x14ac:dyDescent="0.3">
      <c r="A4328" t="s">
        <v>4</v>
      </c>
      <c r="B4328" t="s">
        <v>69</v>
      </c>
      <c r="C4328" t="s">
        <v>15</v>
      </c>
      <c r="D4328" t="s">
        <v>27</v>
      </c>
      <c r="E4328">
        <v>14130.3</v>
      </c>
      <c r="F4328">
        <v>5800.85</v>
      </c>
      <c r="G4328" t="s">
        <v>86</v>
      </c>
      <c r="H4328">
        <v>1</v>
      </c>
      <c r="I4328">
        <v>10</v>
      </c>
      <c r="J4328" s="6">
        <v>43766</v>
      </c>
      <c r="K4328" s="7">
        <v>43739</v>
      </c>
      <c r="L4328" t="s">
        <v>8</v>
      </c>
    </row>
    <row r="4329" spans="1:12" x14ac:dyDescent="0.3">
      <c r="A4329" t="s">
        <v>4</v>
      </c>
      <c r="B4329" t="s">
        <v>66</v>
      </c>
      <c r="C4329" t="s">
        <v>16</v>
      </c>
      <c r="D4329" t="s">
        <v>27</v>
      </c>
      <c r="E4329">
        <v>3997.22</v>
      </c>
      <c r="F4329">
        <v>1220.22</v>
      </c>
      <c r="G4329" t="s">
        <v>86</v>
      </c>
      <c r="H4329">
        <v>1</v>
      </c>
      <c r="I4329">
        <v>5</v>
      </c>
      <c r="J4329" s="6">
        <v>43766</v>
      </c>
      <c r="K4329" s="7">
        <v>43739</v>
      </c>
      <c r="L4329" t="s">
        <v>11</v>
      </c>
    </row>
    <row r="4330" spans="1:12" x14ac:dyDescent="0.3">
      <c r="A4330" t="s">
        <v>2</v>
      </c>
      <c r="B4330" t="s">
        <v>63</v>
      </c>
      <c r="C4330" t="s">
        <v>16</v>
      </c>
      <c r="D4330" t="s">
        <v>27</v>
      </c>
      <c r="E4330">
        <v>795.62</v>
      </c>
      <c r="F4330">
        <v>226.12</v>
      </c>
      <c r="G4330" t="s">
        <v>86</v>
      </c>
      <c r="H4330">
        <v>1</v>
      </c>
      <c r="I4330">
        <v>6</v>
      </c>
      <c r="J4330" s="6">
        <v>43766</v>
      </c>
      <c r="K4330" s="7">
        <v>43739</v>
      </c>
      <c r="L4330" t="s">
        <v>10</v>
      </c>
    </row>
    <row r="4331" spans="1:12" x14ac:dyDescent="0.3">
      <c r="A4331" t="s">
        <v>4</v>
      </c>
      <c r="B4331" t="s">
        <v>63</v>
      </c>
      <c r="C4331" t="s">
        <v>15</v>
      </c>
      <c r="D4331" t="s">
        <v>27</v>
      </c>
      <c r="E4331">
        <v>28909.83</v>
      </c>
      <c r="F4331">
        <v>9433.7099999999991</v>
      </c>
      <c r="G4331" t="s">
        <v>86</v>
      </c>
      <c r="H4331">
        <v>1</v>
      </c>
      <c r="I4331">
        <v>9</v>
      </c>
      <c r="J4331" s="6">
        <v>43766</v>
      </c>
      <c r="K4331" s="7">
        <v>43739</v>
      </c>
      <c r="L4331" t="s">
        <v>10</v>
      </c>
    </row>
    <row r="4332" spans="1:12" x14ac:dyDescent="0.3">
      <c r="A4332" t="s">
        <v>4</v>
      </c>
      <c r="B4332" t="s">
        <v>63</v>
      </c>
      <c r="C4332" t="s">
        <v>16</v>
      </c>
      <c r="D4332" t="s">
        <v>27</v>
      </c>
      <c r="E4332">
        <v>11601.72</v>
      </c>
      <c r="F4332">
        <v>773.44</v>
      </c>
      <c r="G4332" t="s">
        <v>86</v>
      </c>
      <c r="H4332">
        <v>1</v>
      </c>
      <c r="I4332">
        <v>2</v>
      </c>
      <c r="J4332" s="6">
        <v>43766</v>
      </c>
      <c r="K4332" s="7">
        <v>43739</v>
      </c>
      <c r="L4332" t="s">
        <v>10</v>
      </c>
    </row>
    <row r="4333" spans="1:12" x14ac:dyDescent="0.3">
      <c r="A4333" t="s">
        <v>3</v>
      </c>
      <c r="B4333" t="s">
        <v>63</v>
      </c>
      <c r="C4333" t="s">
        <v>16</v>
      </c>
      <c r="D4333" t="s">
        <v>27</v>
      </c>
      <c r="E4333">
        <v>765.81</v>
      </c>
      <c r="F4333">
        <v>119.13</v>
      </c>
      <c r="G4333" t="s">
        <v>86</v>
      </c>
      <c r="H4333">
        <v>1</v>
      </c>
      <c r="I4333">
        <v>1</v>
      </c>
      <c r="J4333" s="6">
        <v>43766</v>
      </c>
      <c r="K4333" s="7">
        <v>43739</v>
      </c>
      <c r="L4333" t="s">
        <v>10</v>
      </c>
    </row>
    <row r="4334" spans="1:12" x14ac:dyDescent="0.3">
      <c r="A4334" t="s">
        <v>4</v>
      </c>
      <c r="B4334" t="s">
        <v>70</v>
      </c>
      <c r="C4334" t="s">
        <v>15</v>
      </c>
      <c r="D4334" t="s">
        <v>27</v>
      </c>
      <c r="E4334">
        <v>5079.1400000000003</v>
      </c>
      <c r="F4334">
        <v>662.5</v>
      </c>
      <c r="G4334" t="s">
        <v>86</v>
      </c>
      <c r="H4334">
        <v>1</v>
      </c>
      <c r="I4334">
        <v>10</v>
      </c>
      <c r="J4334" s="6">
        <v>43766</v>
      </c>
      <c r="K4334" s="7">
        <v>43739</v>
      </c>
      <c r="L4334" t="s">
        <v>9</v>
      </c>
    </row>
    <row r="4335" spans="1:12" x14ac:dyDescent="0.3">
      <c r="A4335" t="s">
        <v>3</v>
      </c>
      <c r="B4335" t="s">
        <v>63</v>
      </c>
      <c r="C4335" t="s">
        <v>16</v>
      </c>
      <c r="D4335" t="s">
        <v>27</v>
      </c>
      <c r="E4335">
        <v>469</v>
      </c>
      <c r="F4335">
        <v>160.80000000000001</v>
      </c>
      <c r="G4335" t="s">
        <v>86</v>
      </c>
      <c r="H4335">
        <v>1</v>
      </c>
      <c r="I4335">
        <v>4</v>
      </c>
      <c r="J4335" s="6">
        <v>43766</v>
      </c>
      <c r="K4335" s="7">
        <v>43739</v>
      </c>
      <c r="L4335" t="s">
        <v>10</v>
      </c>
    </row>
    <row r="4336" spans="1:12" x14ac:dyDescent="0.3">
      <c r="A4336" t="s">
        <v>3</v>
      </c>
      <c r="B4336" t="s">
        <v>65</v>
      </c>
      <c r="C4336" t="s">
        <v>15</v>
      </c>
      <c r="D4336" t="s">
        <v>27</v>
      </c>
      <c r="E4336">
        <v>3955.68</v>
      </c>
      <c r="F4336">
        <v>527.4</v>
      </c>
      <c r="G4336" t="s">
        <v>86</v>
      </c>
      <c r="H4336">
        <v>1</v>
      </c>
      <c r="I4336">
        <v>10</v>
      </c>
      <c r="J4336" s="6">
        <v>43766</v>
      </c>
      <c r="K4336" s="7">
        <v>43739</v>
      </c>
      <c r="L4336" t="s">
        <v>12</v>
      </c>
    </row>
    <row r="4337" spans="1:12" x14ac:dyDescent="0.3">
      <c r="A4337" t="s">
        <v>4</v>
      </c>
      <c r="B4337" t="s">
        <v>66</v>
      </c>
      <c r="C4337" t="s">
        <v>16</v>
      </c>
      <c r="D4337" t="s">
        <v>27</v>
      </c>
      <c r="E4337">
        <v>9623.8799999999992</v>
      </c>
      <c r="F4337">
        <v>1823.48</v>
      </c>
      <c r="G4337" t="s">
        <v>86</v>
      </c>
      <c r="H4337">
        <v>1</v>
      </c>
      <c r="I4337">
        <v>6</v>
      </c>
      <c r="J4337" s="6">
        <v>43766</v>
      </c>
      <c r="K4337" s="7">
        <v>43739</v>
      </c>
      <c r="L4337" t="s">
        <v>11</v>
      </c>
    </row>
    <row r="4338" spans="1:12" x14ac:dyDescent="0.3">
      <c r="A4338" t="s">
        <v>4</v>
      </c>
      <c r="B4338" t="s">
        <v>63</v>
      </c>
      <c r="C4338" t="s">
        <v>16</v>
      </c>
      <c r="D4338" t="s">
        <v>27</v>
      </c>
      <c r="E4338">
        <v>3473.28</v>
      </c>
      <c r="F4338">
        <v>1128.8</v>
      </c>
      <c r="G4338" t="s">
        <v>86</v>
      </c>
      <c r="H4338">
        <v>1</v>
      </c>
      <c r="I4338">
        <v>1</v>
      </c>
      <c r="J4338" s="6">
        <v>43767</v>
      </c>
      <c r="K4338" s="7">
        <v>43739</v>
      </c>
      <c r="L4338" t="s">
        <v>10</v>
      </c>
    </row>
    <row r="4339" spans="1:12" x14ac:dyDescent="0.3">
      <c r="A4339" t="s">
        <v>4</v>
      </c>
      <c r="B4339" t="s">
        <v>63</v>
      </c>
      <c r="C4339" t="s">
        <v>16</v>
      </c>
      <c r="D4339" t="s">
        <v>27</v>
      </c>
      <c r="E4339">
        <v>875.29</v>
      </c>
      <c r="F4339">
        <v>171.25</v>
      </c>
      <c r="G4339" t="s">
        <v>86</v>
      </c>
      <c r="H4339">
        <v>1</v>
      </c>
      <c r="I4339">
        <v>1</v>
      </c>
      <c r="J4339" s="6">
        <v>43767</v>
      </c>
      <c r="K4339" s="7">
        <v>43739</v>
      </c>
      <c r="L4339" t="s">
        <v>10</v>
      </c>
    </row>
    <row r="4340" spans="1:12" x14ac:dyDescent="0.3">
      <c r="A4340" t="s">
        <v>4</v>
      </c>
      <c r="B4340" t="s">
        <v>63</v>
      </c>
      <c r="C4340" t="s">
        <v>15</v>
      </c>
      <c r="D4340" t="s">
        <v>27</v>
      </c>
      <c r="E4340">
        <v>11896.52</v>
      </c>
      <c r="F4340">
        <v>6077.57</v>
      </c>
      <c r="G4340" t="s">
        <v>86</v>
      </c>
      <c r="H4340">
        <v>1</v>
      </c>
      <c r="I4340">
        <v>10</v>
      </c>
      <c r="J4340" s="6">
        <v>43767</v>
      </c>
      <c r="K4340" s="7">
        <v>43739</v>
      </c>
      <c r="L4340" t="s">
        <v>10</v>
      </c>
    </row>
    <row r="4341" spans="1:12" x14ac:dyDescent="0.3">
      <c r="A4341" t="s">
        <v>4</v>
      </c>
      <c r="B4341" t="s">
        <v>66</v>
      </c>
      <c r="C4341" t="s">
        <v>15</v>
      </c>
      <c r="D4341" t="s">
        <v>27</v>
      </c>
      <c r="E4341">
        <v>8200.7999999999993</v>
      </c>
      <c r="F4341">
        <v>-1093.44</v>
      </c>
      <c r="G4341" t="s">
        <v>86</v>
      </c>
      <c r="H4341">
        <v>1</v>
      </c>
      <c r="I4341">
        <v>10</v>
      </c>
      <c r="J4341" s="6">
        <v>43767</v>
      </c>
      <c r="K4341" s="7">
        <v>43739</v>
      </c>
      <c r="L4341" t="s">
        <v>11</v>
      </c>
    </row>
    <row r="4342" spans="1:12" x14ac:dyDescent="0.3">
      <c r="A4342" t="s">
        <v>3</v>
      </c>
      <c r="B4342" t="s">
        <v>65</v>
      </c>
      <c r="C4342" t="s">
        <v>16</v>
      </c>
      <c r="D4342" t="s">
        <v>27</v>
      </c>
      <c r="E4342">
        <v>2750.69</v>
      </c>
      <c r="F4342">
        <v>1229.72</v>
      </c>
      <c r="G4342" t="s">
        <v>86</v>
      </c>
      <c r="H4342">
        <v>1</v>
      </c>
      <c r="I4342">
        <v>6</v>
      </c>
      <c r="J4342" s="6">
        <v>43768</v>
      </c>
      <c r="K4342" s="7">
        <v>43739</v>
      </c>
      <c r="L4342" t="s">
        <v>12</v>
      </c>
    </row>
    <row r="4343" spans="1:12" x14ac:dyDescent="0.3">
      <c r="A4343" t="s">
        <v>3</v>
      </c>
      <c r="B4343" t="s">
        <v>65</v>
      </c>
      <c r="C4343" t="s">
        <v>16</v>
      </c>
      <c r="D4343" t="s">
        <v>27</v>
      </c>
      <c r="E4343">
        <v>5378.43</v>
      </c>
      <c r="F4343">
        <v>1585.23</v>
      </c>
      <c r="G4343" t="s">
        <v>86</v>
      </c>
      <c r="H4343">
        <v>1</v>
      </c>
      <c r="I4343">
        <v>3</v>
      </c>
      <c r="J4343" s="6">
        <v>43768</v>
      </c>
      <c r="K4343" s="7">
        <v>43739</v>
      </c>
      <c r="L4343" t="s">
        <v>12</v>
      </c>
    </row>
    <row r="4344" spans="1:12" x14ac:dyDescent="0.3">
      <c r="A4344" t="s">
        <v>2</v>
      </c>
      <c r="B4344" t="s">
        <v>67</v>
      </c>
      <c r="C4344" t="s">
        <v>16</v>
      </c>
      <c r="D4344" t="s">
        <v>27</v>
      </c>
      <c r="E4344">
        <v>11800.04</v>
      </c>
      <c r="F4344">
        <v>2915.29</v>
      </c>
      <c r="G4344" t="s">
        <v>86</v>
      </c>
      <c r="H4344">
        <v>1</v>
      </c>
      <c r="I4344">
        <v>1</v>
      </c>
      <c r="J4344" s="6">
        <v>43768</v>
      </c>
      <c r="K4344" s="7">
        <v>43739</v>
      </c>
      <c r="L4344" t="s">
        <v>13</v>
      </c>
    </row>
    <row r="4345" spans="1:12" x14ac:dyDescent="0.3">
      <c r="A4345" t="s">
        <v>4</v>
      </c>
      <c r="B4345" t="s">
        <v>67</v>
      </c>
      <c r="C4345" t="s">
        <v>16</v>
      </c>
      <c r="D4345" t="s">
        <v>27</v>
      </c>
      <c r="E4345">
        <v>5806.49</v>
      </c>
      <c r="F4345">
        <v>1325.39</v>
      </c>
      <c r="G4345" t="s">
        <v>86</v>
      </c>
      <c r="H4345">
        <v>1</v>
      </c>
      <c r="I4345">
        <v>4</v>
      </c>
      <c r="J4345" s="6">
        <v>43768</v>
      </c>
      <c r="K4345" s="7">
        <v>43739</v>
      </c>
      <c r="L4345" t="s">
        <v>13</v>
      </c>
    </row>
    <row r="4346" spans="1:12" x14ac:dyDescent="0.3">
      <c r="A4346" t="s">
        <v>5</v>
      </c>
      <c r="B4346" t="s">
        <v>63</v>
      </c>
      <c r="C4346" t="s">
        <v>16</v>
      </c>
      <c r="D4346" t="s">
        <v>27</v>
      </c>
      <c r="E4346">
        <v>13531.32</v>
      </c>
      <c r="F4346">
        <v>4457.3599999999997</v>
      </c>
      <c r="G4346" t="s">
        <v>86</v>
      </c>
      <c r="H4346">
        <v>1</v>
      </c>
      <c r="I4346">
        <v>1</v>
      </c>
      <c r="J4346" s="6">
        <v>43768</v>
      </c>
      <c r="K4346" s="7">
        <v>43739</v>
      </c>
      <c r="L4346" t="s">
        <v>10</v>
      </c>
    </row>
    <row r="4347" spans="1:12" x14ac:dyDescent="0.3">
      <c r="A4347" t="s">
        <v>4</v>
      </c>
      <c r="B4347" t="s">
        <v>63</v>
      </c>
      <c r="C4347" t="s">
        <v>16</v>
      </c>
      <c r="D4347" t="s">
        <v>27</v>
      </c>
      <c r="E4347">
        <v>9738.4500000000007</v>
      </c>
      <c r="F4347">
        <v>5638.05</v>
      </c>
      <c r="G4347" t="s">
        <v>86</v>
      </c>
      <c r="H4347">
        <v>1</v>
      </c>
      <c r="I4347">
        <v>1</v>
      </c>
      <c r="J4347" s="6">
        <v>43768</v>
      </c>
      <c r="K4347" s="7">
        <v>43739</v>
      </c>
      <c r="L4347" t="s">
        <v>10</v>
      </c>
    </row>
    <row r="4348" spans="1:12" x14ac:dyDescent="0.3">
      <c r="A4348" t="s">
        <v>4</v>
      </c>
      <c r="B4348" t="s">
        <v>67</v>
      </c>
      <c r="C4348" t="s">
        <v>16</v>
      </c>
      <c r="D4348" t="s">
        <v>27</v>
      </c>
      <c r="E4348">
        <v>6331.5</v>
      </c>
      <c r="F4348">
        <v>1969.8</v>
      </c>
      <c r="G4348" t="s">
        <v>86</v>
      </c>
      <c r="H4348">
        <v>1</v>
      </c>
      <c r="I4348">
        <v>3</v>
      </c>
      <c r="J4348" s="6">
        <v>43768</v>
      </c>
      <c r="K4348" s="7">
        <v>43739</v>
      </c>
      <c r="L4348" t="s">
        <v>13</v>
      </c>
    </row>
    <row r="4349" spans="1:12" x14ac:dyDescent="0.3">
      <c r="A4349" t="s">
        <v>4</v>
      </c>
      <c r="B4349" t="s">
        <v>67</v>
      </c>
      <c r="C4349" t="s">
        <v>16</v>
      </c>
      <c r="D4349" t="s">
        <v>27</v>
      </c>
      <c r="E4349">
        <v>28305.09</v>
      </c>
      <c r="F4349">
        <v>7383.97</v>
      </c>
      <c r="G4349" t="s">
        <v>86</v>
      </c>
      <c r="H4349">
        <v>1</v>
      </c>
      <c r="I4349">
        <v>6</v>
      </c>
      <c r="J4349" s="6">
        <v>43768</v>
      </c>
      <c r="K4349" s="7">
        <v>43739</v>
      </c>
      <c r="L4349" t="s">
        <v>13</v>
      </c>
    </row>
    <row r="4350" spans="1:12" x14ac:dyDescent="0.3">
      <c r="A4350" t="s">
        <v>2</v>
      </c>
      <c r="B4350" t="s">
        <v>65</v>
      </c>
      <c r="C4350" t="s">
        <v>16</v>
      </c>
      <c r="D4350" t="s">
        <v>27</v>
      </c>
      <c r="E4350">
        <v>3106.66</v>
      </c>
      <c r="F4350">
        <v>1114.3599999999999</v>
      </c>
      <c r="G4350" t="s">
        <v>86</v>
      </c>
      <c r="H4350">
        <v>1</v>
      </c>
      <c r="I4350">
        <v>7</v>
      </c>
      <c r="J4350" s="6">
        <v>43769</v>
      </c>
      <c r="K4350" s="7">
        <v>43739</v>
      </c>
      <c r="L4350" t="s">
        <v>12</v>
      </c>
    </row>
    <row r="4351" spans="1:12" x14ac:dyDescent="0.3">
      <c r="A4351" t="s">
        <v>2</v>
      </c>
      <c r="B4351" t="s">
        <v>65</v>
      </c>
      <c r="C4351" t="s">
        <v>15</v>
      </c>
      <c r="D4351" t="s">
        <v>27</v>
      </c>
      <c r="E4351">
        <v>3280.32</v>
      </c>
      <c r="F4351">
        <v>615.04</v>
      </c>
      <c r="G4351" t="s">
        <v>86</v>
      </c>
      <c r="H4351">
        <v>1</v>
      </c>
      <c r="I4351">
        <v>10</v>
      </c>
      <c r="J4351" s="6">
        <v>43769</v>
      </c>
      <c r="K4351" s="7">
        <v>43739</v>
      </c>
      <c r="L4351" t="s">
        <v>12</v>
      </c>
    </row>
    <row r="4352" spans="1:12" x14ac:dyDescent="0.3">
      <c r="A4352" t="s">
        <v>5</v>
      </c>
      <c r="B4352" t="s">
        <v>63</v>
      </c>
      <c r="C4352" t="s">
        <v>16</v>
      </c>
      <c r="D4352" t="s">
        <v>27</v>
      </c>
      <c r="E4352">
        <v>4591.51</v>
      </c>
      <c r="F4352">
        <v>-852.71</v>
      </c>
      <c r="G4352" t="s">
        <v>86</v>
      </c>
      <c r="H4352">
        <v>1</v>
      </c>
      <c r="I4352">
        <v>7</v>
      </c>
      <c r="J4352" s="6">
        <v>43769</v>
      </c>
      <c r="K4352" s="7">
        <v>43739</v>
      </c>
      <c r="L4352" t="s">
        <v>10</v>
      </c>
    </row>
    <row r="4353" spans="1:12" x14ac:dyDescent="0.3">
      <c r="A4353" t="s">
        <v>4</v>
      </c>
      <c r="B4353" t="s">
        <v>63</v>
      </c>
      <c r="C4353" t="s">
        <v>15</v>
      </c>
      <c r="D4353" t="s">
        <v>27</v>
      </c>
      <c r="E4353">
        <v>4265.49</v>
      </c>
      <c r="F4353">
        <v>2179.11</v>
      </c>
      <c r="G4353" t="s">
        <v>86</v>
      </c>
      <c r="H4353">
        <v>1</v>
      </c>
      <c r="I4353">
        <v>9</v>
      </c>
      <c r="J4353" s="6">
        <v>43769</v>
      </c>
      <c r="K4353" s="7">
        <v>43739</v>
      </c>
      <c r="L4353" t="s">
        <v>10</v>
      </c>
    </row>
    <row r="4354" spans="1:12" x14ac:dyDescent="0.3">
      <c r="A4354" t="s">
        <v>3</v>
      </c>
      <c r="B4354" t="s">
        <v>67</v>
      </c>
      <c r="C4354" t="s">
        <v>16</v>
      </c>
      <c r="D4354" t="s">
        <v>27</v>
      </c>
      <c r="E4354">
        <v>973.91</v>
      </c>
      <c r="F4354">
        <v>317.58</v>
      </c>
      <c r="G4354" t="s">
        <v>86</v>
      </c>
      <c r="H4354">
        <v>1</v>
      </c>
      <c r="I4354">
        <v>2</v>
      </c>
      <c r="J4354" s="6">
        <v>43769</v>
      </c>
      <c r="K4354" s="7">
        <v>43739</v>
      </c>
      <c r="L4354" t="s">
        <v>13</v>
      </c>
    </row>
    <row r="4355" spans="1:12" x14ac:dyDescent="0.3">
      <c r="A4355" t="s">
        <v>4</v>
      </c>
      <c r="B4355" t="s">
        <v>63</v>
      </c>
      <c r="C4355" t="s">
        <v>16</v>
      </c>
      <c r="D4355" t="s">
        <v>27</v>
      </c>
      <c r="E4355">
        <v>4933.88</v>
      </c>
      <c r="F4355">
        <v>-493.4</v>
      </c>
      <c r="G4355" t="s">
        <v>87</v>
      </c>
      <c r="H4355">
        <v>1</v>
      </c>
      <c r="I4355">
        <v>5</v>
      </c>
      <c r="J4355" s="6">
        <v>43770</v>
      </c>
      <c r="K4355" s="7">
        <v>43770</v>
      </c>
      <c r="L4355" t="s">
        <v>10</v>
      </c>
    </row>
    <row r="4356" spans="1:12" x14ac:dyDescent="0.3">
      <c r="A4356" t="s">
        <v>3</v>
      </c>
      <c r="B4356" t="s">
        <v>65</v>
      </c>
      <c r="C4356" t="s">
        <v>16</v>
      </c>
      <c r="D4356" t="s">
        <v>27</v>
      </c>
      <c r="E4356">
        <v>3997.22</v>
      </c>
      <c r="F4356">
        <v>2187.94</v>
      </c>
      <c r="G4356" t="s">
        <v>87</v>
      </c>
      <c r="H4356">
        <v>1</v>
      </c>
      <c r="I4356">
        <v>5</v>
      </c>
      <c r="J4356" s="6">
        <v>43770</v>
      </c>
      <c r="K4356" s="7">
        <v>43770</v>
      </c>
      <c r="L4356" t="s">
        <v>12</v>
      </c>
    </row>
    <row r="4357" spans="1:12" x14ac:dyDescent="0.3">
      <c r="A4357" t="s">
        <v>3</v>
      </c>
      <c r="B4357" t="s">
        <v>65</v>
      </c>
      <c r="C4357" t="s">
        <v>16</v>
      </c>
      <c r="D4357" t="s">
        <v>27</v>
      </c>
      <c r="E4357">
        <v>8747.52</v>
      </c>
      <c r="F4357">
        <v>3499</v>
      </c>
      <c r="G4357" t="s">
        <v>87</v>
      </c>
      <c r="H4357">
        <v>1</v>
      </c>
      <c r="I4357">
        <v>5</v>
      </c>
      <c r="J4357" s="6">
        <v>43770</v>
      </c>
      <c r="K4357" s="7">
        <v>43770</v>
      </c>
      <c r="L4357" t="s">
        <v>12</v>
      </c>
    </row>
    <row r="4358" spans="1:12" x14ac:dyDescent="0.3">
      <c r="A4358" t="s">
        <v>3</v>
      </c>
      <c r="B4358" t="s">
        <v>67</v>
      </c>
      <c r="C4358" t="s">
        <v>16</v>
      </c>
      <c r="D4358" t="s">
        <v>27</v>
      </c>
      <c r="E4358">
        <v>11822.55</v>
      </c>
      <c r="F4358">
        <v>1927.56</v>
      </c>
      <c r="G4358" t="s">
        <v>87</v>
      </c>
      <c r="H4358">
        <v>1</v>
      </c>
      <c r="I4358">
        <v>3</v>
      </c>
      <c r="J4358" s="6">
        <v>43770</v>
      </c>
      <c r="K4358" s="7">
        <v>43770</v>
      </c>
      <c r="L4358" t="s">
        <v>13</v>
      </c>
    </row>
    <row r="4359" spans="1:12" x14ac:dyDescent="0.3">
      <c r="A4359" t="s">
        <v>4</v>
      </c>
      <c r="B4359" t="s">
        <v>66</v>
      </c>
      <c r="C4359" t="s">
        <v>16</v>
      </c>
      <c r="D4359" t="s">
        <v>27</v>
      </c>
      <c r="E4359">
        <v>7766.64</v>
      </c>
      <c r="F4359">
        <v>4142.24</v>
      </c>
      <c r="G4359" t="s">
        <v>87</v>
      </c>
      <c r="H4359">
        <v>1</v>
      </c>
      <c r="I4359">
        <v>5</v>
      </c>
      <c r="J4359" s="6">
        <v>43770</v>
      </c>
      <c r="K4359" s="7">
        <v>43770</v>
      </c>
      <c r="L4359" t="s">
        <v>11</v>
      </c>
    </row>
    <row r="4360" spans="1:12" x14ac:dyDescent="0.3">
      <c r="A4360" t="s">
        <v>4</v>
      </c>
      <c r="B4360" t="s">
        <v>66</v>
      </c>
      <c r="C4360" t="s">
        <v>15</v>
      </c>
      <c r="D4360" t="s">
        <v>27</v>
      </c>
      <c r="E4360">
        <v>7211.88</v>
      </c>
      <c r="F4360">
        <v>1175.8399999999999</v>
      </c>
      <c r="G4360" t="s">
        <v>87</v>
      </c>
      <c r="H4360">
        <v>1</v>
      </c>
      <c r="I4360">
        <v>10</v>
      </c>
      <c r="J4360" s="6">
        <v>43770</v>
      </c>
      <c r="K4360" s="7">
        <v>43770</v>
      </c>
      <c r="L4360" t="s">
        <v>11</v>
      </c>
    </row>
    <row r="4361" spans="1:12" x14ac:dyDescent="0.3">
      <c r="A4361" t="s">
        <v>3</v>
      </c>
      <c r="B4361" t="s">
        <v>63</v>
      </c>
      <c r="C4361" t="s">
        <v>15</v>
      </c>
      <c r="D4361" t="s">
        <v>27</v>
      </c>
      <c r="E4361">
        <v>5233.24</v>
      </c>
      <c r="F4361">
        <v>1080.78</v>
      </c>
      <c r="G4361" t="s">
        <v>87</v>
      </c>
      <c r="H4361">
        <v>1</v>
      </c>
      <c r="I4361">
        <v>9</v>
      </c>
      <c r="J4361" s="6">
        <v>43770</v>
      </c>
      <c r="K4361" s="7">
        <v>43770</v>
      </c>
      <c r="L4361" t="s">
        <v>10</v>
      </c>
    </row>
    <row r="4362" spans="1:12" x14ac:dyDescent="0.3">
      <c r="A4362" t="s">
        <v>4</v>
      </c>
      <c r="B4362" t="s">
        <v>65</v>
      </c>
      <c r="C4362" t="s">
        <v>15</v>
      </c>
      <c r="D4362" t="s">
        <v>27</v>
      </c>
      <c r="E4362">
        <v>14510.86</v>
      </c>
      <c r="F4362">
        <v>4609.3599999999997</v>
      </c>
      <c r="G4362" t="s">
        <v>87</v>
      </c>
      <c r="H4362">
        <v>1</v>
      </c>
      <c r="I4362">
        <v>9</v>
      </c>
      <c r="J4362" s="6">
        <v>43770</v>
      </c>
      <c r="K4362" s="7">
        <v>43770</v>
      </c>
      <c r="L4362" t="s">
        <v>12</v>
      </c>
    </row>
    <row r="4363" spans="1:12" x14ac:dyDescent="0.3">
      <c r="A4363" t="s">
        <v>3</v>
      </c>
      <c r="B4363" t="s">
        <v>69</v>
      </c>
      <c r="C4363" t="s">
        <v>15</v>
      </c>
      <c r="D4363" t="s">
        <v>27</v>
      </c>
      <c r="E4363">
        <v>1507.5</v>
      </c>
      <c r="F4363">
        <v>502.5</v>
      </c>
      <c r="G4363" t="s">
        <v>87</v>
      </c>
      <c r="H4363">
        <v>1</v>
      </c>
      <c r="I4363">
        <v>10</v>
      </c>
      <c r="J4363" s="6">
        <v>43770</v>
      </c>
      <c r="K4363" s="7">
        <v>43770</v>
      </c>
      <c r="L4363" t="s">
        <v>8</v>
      </c>
    </row>
    <row r="4364" spans="1:12" x14ac:dyDescent="0.3">
      <c r="A4364" t="s">
        <v>2</v>
      </c>
      <c r="B4364" t="s">
        <v>63</v>
      </c>
      <c r="C4364" t="s">
        <v>15</v>
      </c>
      <c r="D4364" t="s">
        <v>27</v>
      </c>
      <c r="E4364">
        <v>42817.35</v>
      </c>
      <c r="F4364">
        <v>12169.11</v>
      </c>
      <c r="G4364" t="s">
        <v>87</v>
      </c>
      <c r="H4364">
        <v>1</v>
      </c>
      <c r="I4364">
        <v>8</v>
      </c>
      <c r="J4364" s="6">
        <v>43770</v>
      </c>
      <c r="K4364" s="7">
        <v>43770</v>
      </c>
      <c r="L4364" t="s">
        <v>10</v>
      </c>
    </row>
    <row r="4365" spans="1:12" x14ac:dyDescent="0.3">
      <c r="A4365" t="s">
        <v>5</v>
      </c>
      <c r="B4365" t="s">
        <v>63</v>
      </c>
      <c r="C4365" t="s">
        <v>16</v>
      </c>
      <c r="D4365" t="s">
        <v>27</v>
      </c>
      <c r="E4365">
        <v>13646.56</v>
      </c>
      <c r="F4365">
        <v>2442</v>
      </c>
      <c r="G4365" t="s">
        <v>87</v>
      </c>
      <c r="H4365">
        <v>1</v>
      </c>
      <c r="I4365">
        <v>1</v>
      </c>
      <c r="J4365" s="6">
        <v>43771</v>
      </c>
      <c r="K4365" s="7">
        <v>43770</v>
      </c>
      <c r="L4365" t="s">
        <v>10</v>
      </c>
    </row>
    <row r="4366" spans="1:12" x14ac:dyDescent="0.3">
      <c r="A4366" t="s">
        <v>5</v>
      </c>
      <c r="B4366" t="s">
        <v>63</v>
      </c>
      <c r="C4366" t="s">
        <v>16</v>
      </c>
      <c r="D4366" t="s">
        <v>27</v>
      </c>
      <c r="E4366">
        <v>3530.9</v>
      </c>
      <c r="F4366">
        <v>332.3</v>
      </c>
      <c r="G4366" t="s">
        <v>87</v>
      </c>
      <c r="H4366">
        <v>1</v>
      </c>
      <c r="I4366">
        <v>3</v>
      </c>
      <c r="J4366" s="6">
        <v>43771</v>
      </c>
      <c r="K4366" s="7">
        <v>43770</v>
      </c>
      <c r="L4366" t="s">
        <v>10</v>
      </c>
    </row>
    <row r="4367" spans="1:12" x14ac:dyDescent="0.3">
      <c r="A4367" t="s">
        <v>4</v>
      </c>
      <c r="B4367" t="s">
        <v>67</v>
      </c>
      <c r="C4367" t="s">
        <v>15</v>
      </c>
      <c r="D4367" t="s">
        <v>27</v>
      </c>
      <c r="E4367">
        <v>418.08</v>
      </c>
      <c r="F4367">
        <v>76.64</v>
      </c>
      <c r="G4367" t="s">
        <v>87</v>
      </c>
      <c r="H4367">
        <v>1</v>
      </c>
      <c r="I4367">
        <v>10</v>
      </c>
      <c r="J4367" s="6">
        <v>43771</v>
      </c>
      <c r="K4367" s="7">
        <v>43770</v>
      </c>
      <c r="L4367" t="s">
        <v>13</v>
      </c>
    </row>
    <row r="4368" spans="1:12" x14ac:dyDescent="0.3">
      <c r="A4368" t="s">
        <v>3</v>
      </c>
      <c r="B4368" t="s">
        <v>67</v>
      </c>
      <c r="C4368" t="s">
        <v>15</v>
      </c>
      <c r="D4368" t="s">
        <v>27</v>
      </c>
      <c r="E4368">
        <v>38167.49</v>
      </c>
      <c r="F4368">
        <v>13275.65</v>
      </c>
      <c r="G4368" t="s">
        <v>87</v>
      </c>
      <c r="H4368">
        <v>1</v>
      </c>
      <c r="I4368">
        <v>8</v>
      </c>
      <c r="J4368" s="6">
        <v>43771</v>
      </c>
      <c r="K4368" s="7">
        <v>43770</v>
      </c>
      <c r="L4368" t="s">
        <v>13</v>
      </c>
    </row>
    <row r="4369" spans="1:12" x14ac:dyDescent="0.3">
      <c r="A4369" t="s">
        <v>5</v>
      </c>
      <c r="B4369" t="s">
        <v>67</v>
      </c>
      <c r="C4369" t="s">
        <v>15</v>
      </c>
      <c r="D4369" t="s">
        <v>27</v>
      </c>
      <c r="E4369">
        <v>7525.44</v>
      </c>
      <c r="F4369">
        <v>3428.24</v>
      </c>
      <c r="G4369" t="s">
        <v>87</v>
      </c>
      <c r="H4369">
        <v>1</v>
      </c>
      <c r="I4369">
        <v>9</v>
      </c>
      <c r="J4369" s="6">
        <v>43771</v>
      </c>
      <c r="K4369" s="7">
        <v>43770</v>
      </c>
      <c r="L4369" t="s">
        <v>13</v>
      </c>
    </row>
    <row r="4370" spans="1:12" x14ac:dyDescent="0.3">
      <c r="A4370" t="s">
        <v>2</v>
      </c>
      <c r="B4370" t="s">
        <v>69</v>
      </c>
      <c r="C4370" t="s">
        <v>16</v>
      </c>
      <c r="D4370" t="s">
        <v>27</v>
      </c>
      <c r="E4370">
        <v>7125.58</v>
      </c>
      <c r="F4370">
        <v>2555.92</v>
      </c>
      <c r="G4370" t="s">
        <v>87</v>
      </c>
      <c r="H4370">
        <v>1</v>
      </c>
      <c r="I4370">
        <v>4</v>
      </c>
      <c r="J4370" s="6">
        <v>43771</v>
      </c>
      <c r="K4370" s="7">
        <v>43770</v>
      </c>
      <c r="L4370" t="s">
        <v>8</v>
      </c>
    </row>
    <row r="4371" spans="1:12" x14ac:dyDescent="0.3">
      <c r="A4371" t="s">
        <v>2</v>
      </c>
      <c r="B4371" t="s">
        <v>66</v>
      </c>
      <c r="C4371" t="s">
        <v>16</v>
      </c>
      <c r="D4371" t="s">
        <v>27</v>
      </c>
      <c r="E4371">
        <v>10614.41</v>
      </c>
      <c r="F4371">
        <v>3922.73</v>
      </c>
      <c r="G4371" t="s">
        <v>87</v>
      </c>
      <c r="H4371">
        <v>1</v>
      </c>
      <c r="I4371">
        <v>2</v>
      </c>
      <c r="J4371" s="6">
        <v>43771</v>
      </c>
      <c r="K4371" s="7">
        <v>43770</v>
      </c>
      <c r="L4371" t="s">
        <v>11</v>
      </c>
    </row>
    <row r="4372" spans="1:12" x14ac:dyDescent="0.3">
      <c r="A4372" t="s">
        <v>3</v>
      </c>
      <c r="B4372" t="s">
        <v>63</v>
      </c>
      <c r="C4372" t="s">
        <v>16</v>
      </c>
      <c r="D4372" t="s">
        <v>27</v>
      </c>
      <c r="E4372">
        <v>14881.37</v>
      </c>
      <c r="F4372">
        <v>8302.2099999999991</v>
      </c>
      <c r="G4372" t="s">
        <v>87</v>
      </c>
      <c r="H4372">
        <v>1</v>
      </c>
      <c r="I4372">
        <v>6</v>
      </c>
      <c r="J4372" s="6">
        <v>43771</v>
      </c>
      <c r="K4372" s="7">
        <v>43770</v>
      </c>
      <c r="L4372" t="s">
        <v>10</v>
      </c>
    </row>
    <row r="4373" spans="1:12" x14ac:dyDescent="0.3">
      <c r="A4373" t="s">
        <v>4</v>
      </c>
      <c r="B4373" t="s">
        <v>67</v>
      </c>
      <c r="C4373" t="s">
        <v>16</v>
      </c>
      <c r="D4373" t="s">
        <v>27</v>
      </c>
      <c r="E4373">
        <v>5732.52</v>
      </c>
      <c r="F4373">
        <v>2866.26</v>
      </c>
      <c r="G4373" t="s">
        <v>87</v>
      </c>
      <c r="H4373">
        <v>1</v>
      </c>
      <c r="I4373">
        <v>6</v>
      </c>
      <c r="J4373" s="6">
        <v>43771</v>
      </c>
      <c r="K4373" s="7">
        <v>43770</v>
      </c>
      <c r="L4373" t="s">
        <v>13</v>
      </c>
    </row>
    <row r="4374" spans="1:12" x14ac:dyDescent="0.3">
      <c r="A4374" t="s">
        <v>5</v>
      </c>
      <c r="B4374" t="s">
        <v>67</v>
      </c>
      <c r="C4374" t="s">
        <v>16</v>
      </c>
      <c r="D4374" t="s">
        <v>27</v>
      </c>
      <c r="E4374">
        <v>891.1</v>
      </c>
      <c r="F4374">
        <v>206.34</v>
      </c>
      <c r="G4374" t="s">
        <v>87</v>
      </c>
      <c r="H4374">
        <v>1</v>
      </c>
      <c r="I4374">
        <v>4</v>
      </c>
      <c r="J4374" s="6">
        <v>43772</v>
      </c>
      <c r="K4374" s="7">
        <v>43770</v>
      </c>
      <c r="L4374" t="s">
        <v>13</v>
      </c>
    </row>
    <row r="4375" spans="1:12" x14ac:dyDescent="0.3">
      <c r="A4375" t="s">
        <v>3</v>
      </c>
      <c r="B4375" t="s">
        <v>65</v>
      </c>
      <c r="C4375" t="s">
        <v>16</v>
      </c>
      <c r="D4375" t="s">
        <v>27</v>
      </c>
      <c r="E4375">
        <v>7654.08</v>
      </c>
      <c r="F4375">
        <v>1710.88</v>
      </c>
      <c r="G4375" t="s">
        <v>87</v>
      </c>
      <c r="H4375">
        <v>1</v>
      </c>
      <c r="I4375">
        <v>5</v>
      </c>
      <c r="J4375" s="6">
        <v>43772</v>
      </c>
      <c r="K4375" s="7">
        <v>43770</v>
      </c>
      <c r="L4375" t="s">
        <v>12</v>
      </c>
    </row>
    <row r="4376" spans="1:12" x14ac:dyDescent="0.3">
      <c r="A4376" t="s">
        <v>3</v>
      </c>
      <c r="B4376" t="s">
        <v>65</v>
      </c>
      <c r="C4376" t="s">
        <v>16</v>
      </c>
      <c r="D4376" t="s">
        <v>27</v>
      </c>
      <c r="E4376">
        <v>3869.25</v>
      </c>
      <c r="F4376">
        <v>386.9</v>
      </c>
      <c r="G4376" t="s">
        <v>87</v>
      </c>
      <c r="H4376">
        <v>1</v>
      </c>
      <c r="I4376">
        <v>4</v>
      </c>
      <c r="J4376" s="6">
        <v>43772</v>
      </c>
      <c r="K4376" s="7">
        <v>43770</v>
      </c>
      <c r="L4376" t="s">
        <v>12</v>
      </c>
    </row>
    <row r="4377" spans="1:12" x14ac:dyDescent="0.3">
      <c r="A4377" t="s">
        <v>2</v>
      </c>
      <c r="B4377" t="s">
        <v>65</v>
      </c>
      <c r="C4377" t="s">
        <v>16</v>
      </c>
      <c r="D4377" t="s">
        <v>27</v>
      </c>
      <c r="E4377">
        <v>4608.26</v>
      </c>
      <c r="F4377">
        <v>582.1</v>
      </c>
      <c r="G4377" t="s">
        <v>87</v>
      </c>
      <c r="H4377">
        <v>1</v>
      </c>
      <c r="I4377">
        <v>7</v>
      </c>
      <c r="J4377" s="6">
        <v>43772</v>
      </c>
      <c r="K4377" s="7">
        <v>43770</v>
      </c>
      <c r="L4377" t="s">
        <v>12</v>
      </c>
    </row>
    <row r="4378" spans="1:12" x14ac:dyDescent="0.3">
      <c r="A4378" t="s">
        <v>4</v>
      </c>
      <c r="B4378" t="s">
        <v>63</v>
      </c>
      <c r="C4378" t="s">
        <v>15</v>
      </c>
      <c r="D4378" t="s">
        <v>27</v>
      </c>
      <c r="E4378">
        <v>8417.8799999999992</v>
      </c>
      <c r="F4378">
        <v>467.64</v>
      </c>
      <c r="G4378" t="s">
        <v>87</v>
      </c>
      <c r="H4378">
        <v>1</v>
      </c>
      <c r="I4378">
        <v>10</v>
      </c>
      <c r="J4378" s="6">
        <v>43773</v>
      </c>
      <c r="K4378" s="7">
        <v>43770</v>
      </c>
      <c r="L4378" t="s">
        <v>10</v>
      </c>
    </row>
    <row r="4379" spans="1:12" x14ac:dyDescent="0.3">
      <c r="A4379" t="s">
        <v>4</v>
      </c>
      <c r="B4379" t="s">
        <v>63</v>
      </c>
      <c r="C4379" t="s">
        <v>15</v>
      </c>
      <c r="D4379" t="s">
        <v>27</v>
      </c>
      <c r="E4379">
        <v>3601.92</v>
      </c>
      <c r="F4379">
        <v>-225.12</v>
      </c>
      <c r="G4379" t="s">
        <v>87</v>
      </c>
      <c r="H4379">
        <v>1</v>
      </c>
      <c r="I4379">
        <v>10</v>
      </c>
      <c r="J4379" s="6">
        <v>43773</v>
      </c>
      <c r="K4379" s="7">
        <v>43770</v>
      </c>
      <c r="L4379" t="s">
        <v>10</v>
      </c>
    </row>
    <row r="4380" spans="1:12" x14ac:dyDescent="0.3">
      <c r="A4380" t="s">
        <v>4</v>
      </c>
      <c r="B4380" t="s">
        <v>66</v>
      </c>
      <c r="C4380" t="s">
        <v>16</v>
      </c>
      <c r="D4380" t="s">
        <v>27</v>
      </c>
      <c r="E4380">
        <v>22404.13</v>
      </c>
      <c r="F4380">
        <v>263.55</v>
      </c>
      <c r="G4380" t="s">
        <v>87</v>
      </c>
      <c r="H4380">
        <v>1</v>
      </c>
      <c r="I4380">
        <v>4</v>
      </c>
      <c r="J4380" s="6">
        <v>43773</v>
      </c>
      <c r="K4380" s="7">
        <v>43770</v>
      </c>
      <c r="L4380" t="s">
        <v>11</v>
      </c>
    </row>
    <row r="4381" spans="1:12" x14ac:dyDescent="0.3">
      <c r="A4381" t="s">
        <v>3</v>
      </c>
      <c r="B4381" t="s">
        <v>67</v>
      </c>
      <c r="C4381" t="s">
        <v>15</v>
      </c>
      <c r="D4381" t="s">
        <v>27</v>
      </c>
      <c r="E4381">
        <v>29991.88</v>
      </c>
      <c r="F4381">
        <v>6629.8</v>
      </c>
      <c r="G4381" t="s">
        <v>87</v>
      </c>
      <c r="H4381">
        <v>1</v>
      </c>
      <c r="I4381">
        <v>10</v>
      </c>
      <c r="J4381" s="6">
        <v>43773</v>
      </c>
      <c r="K4381" s="7">
        <v>43770</v>
      </c>
      <c r="L4381" t="s">
        <v>13</v>
      </c>
    </row>
    <row r="4382" spans="1:12" x14ac:dyDescent="0.3">
      <c r="A4382" t="s">
        <v>3</v>
      </c>
      <c r="B4382" t="s">
        <v>63</v>
      </c>
      <c r="C4382" t="s">
        <v>16</v>
      </c>
      <c r="D4382" t="s">
        <v>27</v>
      </c>
      <c r="E4382">
        <v>4877.6000000000004</v>
      </c>
      <c r="F4382">
        <v>2012.01</v>
      </c>
      <c r="G4382" t="s">
        <v>87</v>
      </c>
      <c r="H4382">
        <v>1</v>
      </c>
      <c r="I4382">
        <v>2</v>
      </c>
      <c r="J4382" s="6">
        <v>43773</v>
      </c>
      <c r="K4382" s="7">
        <v>43770</v>
      </c>
      <c r="L4382" t="s">
        <v>10</v>
      </c>
    </row>
    <row r="4383" spans="1:12" x14ac:dyDescent="0.3">
      <c r="A4383" t="s">
        <v>4</v>
      </c>
      <c r="B4383" t="s">
        <v>63</v>
      </c>
      <c r="C4383" t="s">
        <v>16</v>
      </c>
      <c r="D4383" t="s">
        <v>27</v>
      </c>
      <c r="E4383">
        <v>4685.3100000000004</v>
      </c>
      <c r="F4383">
        <v>676.76</v>
      </c>
      <c r="G4383" t="s">
        <v>87</v>
      </c>
      <c r="H4383">
        <v>1</v>
      </c>
      <c r="I4383">
        <v>3</v>
      </c>
      <c r="J4383" s="6">
        <v>43773</v>
      </c>
      <c r="K4383" s="7">
        <v>43770</v>
      </c>
      <c r="L4383" t="s">
        <v>10</v>
      </c>
    </row>
    <row r="4384" spans="1:12" x14ac:dyDescent="0.3">
      <c r="A4384" t="s">
        <v>3</v>
      </c>
      <c r="B4384" t="s">
        <v>65</v>
      </c>
      <c r="C4384" t="s">
        <v>16</v>
      </c>
      <c r="D4384" t="s">
        <v>27</v>
      </c>
      <c r="E4384">
        <v>5228.01</v>
      </c>
      <c r="F4384">
        <v>1103.7</v>
      </c>
      <c r="G4384" t="s">
        <v>87</v>
      </c>
      <c r="H4384">
        <v>1</v>
      </c>
      <c r="I4384">
        <v>6</v>
      </c>
      <c r="J4384" s="6">
        <v>43773</v>
      </c>
      <c r="K4384" s="7">
        <v>43770</v>
      </c>
      <c r="L4384" t="s">
        <v>12</v>
      </c>
    </row>
    <row r="4385" spans="1:12" x14ac:dyDescent="0.3">
      <c r="A4385" t="s">
        <v>3</v>
      </c>
      <c r="B4385" t="s">
        <v>66</v>
      </c>
      <c r="C4385" t="s">
        <v>16</v>
      </c>
      <c r="D4385" t="s">
        <v>27</v>
      </c>
      <c r="E4385">
        <v>14201.86</v>
      </c>
      <c r="F4385">
        <v>5094.16</v>
      </c>
      <c r="G4385" t="s">
        <v>87</v>
      </c>
      <c r="H4385">
        <v>1</v>
      </c>
      <c r="I4385">
        <v>1</v>
      </c>
      <c r="J4385" s="6">
        <v>43773</v>
      </c>
      <c r="K4385" s="7">
        <v>43770</v>
      </c>
      <c r="L4385" t="s">
        <v>11</v>
      </c>
    </row>
    <row r="4386" spans="1:12" x14ac:dyDescent="0.3">
      <c r="A4386" t="s">
        <v>2</v>
      </c>
      <c r="B4386" t="s">
        <v>70</v>
      </c>
      <c r="C4386" t="s">
        <v>15</v>
      </c>
      <c r="D4386" t="s">
        <v>27</v>
      </c>
      <c r="E4386">
        <v>1446.53</v>
      </c>
      <c r="F4386">
        <v>731.77</v>
      </c>
      <c r="G4386" t="s">
        <v>87</v>
      </c>
      <c r="H4386">
        <v>1</v>
      </c>
      <c r="I4386">
        <v>10</v>
      </c>
      <c r="J4386" s="6">
        <v>43773</v>
      </c>
      <c r="K4386" s="7">
        <v>43770</v>
      </c>
      <c r="L4386" t="s">
        <v>9</v>
      </c>
    </row>
    <row r="4387" spans="1:12" x14ac:dyDescent="0.3">
      <c r="A4387" t="s">
        <v>4</v>
      </c>
      <c r="B4387" t="s">
        <v>63</v>
      </c>
      <c r="C4387" t="s">
        <v>15</v>
      </c>
      <c r="D4387" t="s">
        <v>27</v>
      </c>
      <c r="E4387">
        <v>7179.72</v>
      </c>
      <c r="F4387">
        <v>1511.52</v>
      </c>
      <c r="G4387" t="s">
        <v>87</v>
      </c>
      <c r="H4387">
        <v>1</v>
      </c>
      <c r="I4387">
        <v>10</v>
      </c>
      <c r="J4387" s="6">
        <v>43773</v>
      </c>
      <c r="K4387" s="7">
        <v>43770</v>
      </c>
      <c r="L4387" t="s">
        <v>10</v>
      </c>
    </row>
    <row r="4388" spans="1:12" x14ac:dyDescent="0.3">
      <c r="A4388" t="s">
        <v>5</v>
      </c>
      <c r="B4388" t="s">
        <v>66</v>
      </c>
      <c r="C4388" t="s">
        <v>16</v>
      </c>
      <c r="D4388" t="s">
        <v>27</v>
      </c>
      <c r="E4388">
        <v>3971.76</v>
      </c>
      <c r="F4388">
        <v>1881.36</v>
      </c>
      <c r="G4388" t="s">
        <v>87</v>
      </c>
      <c r="H4388">
        <v>1</v>
      </c>
      <c r="I4388">
        <v>4</v>
      </c>
      <c r="J4388" s="6">
        <v>43773</v>
      </c>
      <c r="K4388" s="7">
        <v>43770</v>
      </c>
      <c r="L4388" t="s">
        <v>11</v>
      </c>
    </row>
    <row r="4389" spans="1:12" x14ac:dyDescent="0.3">
      <c r="A4389" t="s">
        <v>5</v>
      </c>
      <c r="B4389" t="s">
        <v>63</v>
      </c>
      <c r="C4389" t="s">
        <v>16</v>
      </c>
      <c r="D4389" t="s">
        <v>27</v>
      </c>
      <c r="E4389">
        <v>5391.15</v>
      </c>
      <c r="F4389">
        <v>1248.47</v>
      </c>
      <c r="G4389" t="s">
        <v>87</v>
      </c>
      <c r="H4389">
        <v>1</v>
      </c>
      <c r="I4389">
        <v>6</v>
      </c>
      <c r="J4389" s="6">
        <v>43774</v>
      </c>
      <c r="K4389" s="7">
        <v>43770</v>
      </c>
      <c r="L4389" t="s">
        <v>10</v>
      </c>
    </row>
    <row r="4390" spans="1:12" x14ac:dyDescent="0.3">
      <c r="A4390" t="s">
        <v>5</v>
      </c>
      <c r="B4390" t="s">
        <v>66</v>
      </c>
      <c r="C4390" t="s">
        <v>15</v>
      </c>
      <c r="D4390" t="s">
        <v>27</v>
      </c>
      <c r="E4390">
        <v>18280.28</v>
      </c>
      <c r="F4390">
        <v>5195.4799999999996</v>
      </c>
      <c r="G4390" t="s">
        <v>87</v>
      </c>
      <c r="H4390">
        <v>1</v>
      </c>
      <c r="I4390">
        <v>9</v>
      </c>
      <c r="J4390" s="6">
        <v>43774</v>
      </c>
      <c r="K4390" s="7">
        <v>43770</v>
      </c>
      <c r="L4390" t="s">
        <v>11</v>
      </c>
    </row>
    <row r="4391" spans="1:12" x14ac:dyDescent="0.3">
      <c r="A4391" t="s">
        <v>4</v>
      </c>
      <c r="B4391" t="s">
        <v>67</v>
      </c>
      <c r="C4391" t="s">
        <v>15</v>
      </c>
      <c r="D4391" t="s">
        <v>27</v>
      </c>
      <c r="E4391">
        <v>11762.52</v>
      </c>
      <c r="F4391">
        <v>1238.1600000000001</v>
      </c>
      <c r="G4391" t="s">
        <v>87</v>
      </c>
      <c r="H4391">
        <v>1</v>
      </c>
      <c r="I4391">
        <v>9</v>
      </c>
      <c r="J4391" s="6">
        <v>43774</v>
      </c>
      <c r="K4391" s="7">
        <v>43770</v>
      </c>
      <c r="L4391" t="s">
        <v>13</v>
      </c>
    </row>
    <row r="4392" spans="1:12" x14ac:dyDescent="0.3">
      <c r="A4392" t="s">
        <v>3</v>
      </c>
      <c r="B4392" t="s">
        <v>67</v>
      </c>
      <c r="C4392" t="s">
        <v>15</v>
      </c>
      <c r="D4392" t="s">
        <v>27</v>
      </c>
      <c r="E4392">
        <v>8096.28</v>
      </c>
      <c r="F4392">
        <v>4431.6400000000003</v>
      </c>
      <c r="G4392" t="s">
        <v>87</v>
      </c>
      <c r="H4392">
        <v>1</v>
      </c>
      <c r="I4392">
        <v>9</v>
      </c>
      <c r="J4392" s="6">
        <v>43774</v>
      </c>
      <c r="K4392" s="7">
        <v>43770</v>
      </c>
      <c r="L4392" t="s">
        <v>13</v>
      </c>
    </row>
    <row r="4393" spans="1:12" x14ac:dyDescent="0.3">
      <c r="A4393" t="s">
        <v>4</v>
      </c>
      <c r="B4393" t="s">
        <v>69</v>
      </c>
      <c r="C4393" t="s">
        <v>16</v>
      </c>
      <c r="D4393" t="s">
        <v>27</v>
      </c>
      <c r="E4393">
        <v>13375.88</v>
      </c>
      <c r="F4393">
        <v>2180.83</v>
      </c>
      <c r="G4393" t="s">
        <v>87</v>
      </c>
      <c r="H4393">
        <v>1</v>
      </c>
      <c r="I4393">
        <v>2</v>
      </c>
      <c r="J4393" s="6">
        <v>43774</v>
      </c>
      <c r="K4393" s="7">
        <v>43770</v>
      </c>
      <c r="L4393" t="s">
        <v>8</v>
      </c>
    </row>
    <row r="4394" spans="1:12" x14ac:dyDescent="0.3">
      <c r="A4394" t="s">
        <v>2</v>
      </c>
      <c r="B4394" t="s">
        <v>66</v>
      </c>
      <c r="C4394" t="s">
        <v>16</v>
      </c>
      <c r="D4394" t="s">
        <v>27</v>
      </c>
      <c r="E4394">
        <v>2884.75</v>
      </c>
      <c r="F4394">
        <v>658.48</v>
      </c>
      <c r="G4394" t="s">
        <v>87</v>
      </c>
      <c r="H4394">
        <v>1</v>
      </c>
      <c r="I4394">
        <v>5</v>
      </c>
      <c r="J4394" s="6">
        <v>43774</v>
      </c>
      <c r="K4394" s="7">
        <v>43770</v>
      </c>
      <c r="L4394" t="s">
        <v>11</v>
      </c>
    </row>
    <row r="4395" spans="1:12" x14ac:dyDescent="0.3">
      <c r="A4395" t="s">
        <v>4</v>
      </c>
      <c r="B4395" t="s">
        <v>63</v>
      </c>
      <c r="C4395" t="s">
        <v>16</v>
      </c>
      <c r="D4395" t="s">
        <v>27</v>
      </c>
      <c r="E4395">
        <v>19909.72</v>
      </c>
      <c r="F4395">
        <v>11107.56</v>
      </c>
      <c r="G4395" t="s">
        <v>87</v>
      </c>
      <c r="H4395">
        <v>1</v>
      </c>
      <c r="I4395">
        <v>1</v>
      </c>
      <c r="J4395" s="6">
        <v>43774</v>
      </c>
      <c r="K4395" s="7">
        <v>43770</v>
      </c>
      <c r="L4395" t="s">
        <v>10</v>
      </c>
    </row>
    <row r="4396" spans="1:12" x14ac:dyDescent="0.3">
      <c r="A4396" t="s">
        <v>2</v>
      </c>
      <c r="B4396" t="s">
        <v>67</v>
      </c>
      <c r="C4396" t="s">
        <v>15</v>
      </c>
      <c r="D4396" t="s">
        <v>27</v>
      </c>
      <c r="E4396">
        <v>2339.64</v>
      </c>
      <c r="F4396">
        <v>909.86</v>
      </c>
      <c r="G4396" t="s">
        <v>87</v>
      </c>
      <c r="H4396">
        <v>1</v>
      </c>
      <c r="I4396">
        <v>10</v>
      </c>
      <c r="J4396" s="6">
        <v>43775</v>
      </c>
      <c r="K4396" s="7">
        <v>43770</v>
      </c>
      <c r="L4396" t="s">
        <v>13</v>
      </c>
    </row>
    <row r="4397" spans="1:12" x14ac:dyDescent="0.3">
      <c r="A4397" t="s">
        <v>3</v>
      </c>
      <c r="B4397" t="s">
        <v>69</v>
      </c>
      <c r="C4397" t="s">
        <v>16</v>
      </c>
      <c r="D4397" t="s">
        <v>27</v>
      </c>
      <c r="E4397">
        <v>483.74</v>
      </c>
      <c r="F4397">
        <v>66.2</v>
      </c>
      <c r="G4397" t="s">
        <v>87</v>
      </c>
      <c r="H4397">
        <v>1</v>
      </c>
      <c r="I4397">
        <v>1</v>
      </c>
      <c r="J4397" s="6">
        <v>43775</v>
      </c>
      <c r="K4397" s="7">
        <v>43770</v>
      </c>
      <c r="L4397" t="s">
        <v>8</v>
      </c>
    </row>
    <row r="4398" spans="1:12" x14ac:dyDescent="0.3">
      <c r="A4398" t="s">
        <v>2</v>
      </c>
      <c r="B4398" t="s">
        <v>63</v>
      </c>
      <c r="C4398" t="s">
        <v>16</v>
      </c>
      <c r="D4398" t="s">
        <v>27</v>
      </c>
      <c r="E4398">
        <v>1680.36</v>
      </c>
      <c r="F4398">
        <v>300.7</v>
      </c>
      <c r="G4398" t="s">
        <v>87</v>
      </c>
      <c r="H4398">
        <v>1</v>
      </c>
      <c r="I4398">
        <v>6</v>
      </c>
      <c r="J4398" s="6">
        <v>43775</v>
      </c>
      <c r="K4398" s="7">
        <v>43770</v>
      </c>
      <c r="L4398" t="s">
        <v>10</v>
      </c>
    </row>
    <row r="4399" spans="1:12" x14ac:dyDescent="0.3">
      <c r="A4399" t="s">
        <v>3</v>
      </c>
      <c r="B4399" t="s">
        <v>66</v>
      </c>
      <c r="C4399" t="s">
        <v>15</v>
      </c>
      <c r="D4399" t="s">
        <v>27</v>
      </c>
      <c r="E4399">
        <v>723.6</v>
      </c>
      <c r="F4399">
        <v>289.44</v>
      </c>
      <c r="G4399" t="s">
        <v>87</v>
      </c>
      <c r="H4399">
        <v>1</v>
      </c>
      <c r="I4399">
        <v>8</v>
      </c>
      <c r="J4399" s="6">
        <v>43775</v>
      </c>
      <c r="K4399" s="7">
        <v>43770</v>
      </c>
      <c r="L4399" t="s">
        <v>11</v>
      </c>
    </row>
    <row r="4400" spans="1:12" x14ac:dyDescent="0.3">
      <c r="A4400" t="s">
        <v>3</v>
      </c>
      <c r="B4400" t="s">
        <v>63</v>
      </c>
      <c r="C4400" t="s">
        <v>16</v>
      </c>
      <c r="D4400" t="s">
        <v>27</v>
      </c>
      <c r="E4400">
        <v>647.22</v>
      </c>
      <c r="F4400">
        <v>119.58</v>
      </c>
      <c r="G4400" t="s">
        <v>87</v>
      </c>
      <c r="H4400">
        <v>1</v>
      </c>
      <c r="I4400">
        <v>1</v>
      </c>
      <c r="J4400" s="6">
        <v>43775</v>
      </c>
      <c r="K4400" s="7">
        <v>43770</v>
      </c>
      <c r="L4400" t="s">
        <v>10</v>
      </c>
    </row>
    <row r="4401" spans="1:12" x14ac:dyDescent="0.3">
      <c r="A4401" t="s">
        <v>3</v>
      </c>
      <c r="B4401" t="s">
        <v>66</v>
      </c>
      <c r="C4401" t="s">
        <v>16</v>
      </c>
      <c r="D4401" t="s">
        <v>27</v>
      </c>
      <c r="E4401">
        <v>967.48</v>
      </c>
      <c r="F4401">
        <v>386.99</v>
      </c>
      <c r="G4401" t="s">
        <v>87</v>
      </c>
      <c r="H4401">
        <v>1</v>
      </c>
      <c r="I4401">
        <v>5</v>
      </c>
      <c r="J4401" s="6">
        <v>43775</v>
      </c>
      <c r="K4401" s="7">
        <v>43770</v>
      </c>
      <c r="L4401" t="s">
        <v>11</v>
      </c>
    </row>
    <row r="4402" spans="1:12" x14ac:dyDescent="0.3">
      <c r="A4402" t="s">
        <v>4</v>
      </c>
      <c r="B4402" t="s">
        <v>70</v>
      </c>
      <c r="C4402" t="s">
        <v>15</v>
      </c>
      <c r="D4402" t="s">
        <v>27</v>
      </c>
      <c r="E4402">
        <v>23975.279999999999</v>
      </c>
      <c r="F4402">
        <v>7192.56</v>
      </c>
      <c r="G4402" t="s">
        <v>87</v>
      </c>
      <c r="H4402">
        <v>1</v>
      </c>
      <c r="I4402">
        <v>8</v>
      </c>
      <c r="J4402" s="6">
        <v>43775</v>
      </c>
      <c r="K4402" s="7">
        <v>43770</v>
      </c>
      <c r="L4402" t="s">
        <v>9</v>
      </c>
    </row>
    <row r="4403" spans="1:12" x14ac:dyDescent="0.3">
      <c r="A4403" t="s">
        <v>2</v>
      </c>
      <c r="B4403" t="s">
        <v>63</v>
      </c>
      <c r="C4403" t="s">
        <v>16</v>
      </c>
      <c r="D4403" t="s">
        <v>27</v>
      </c>
      <c r="E4403">
        <v>18337.900000000001</v>
      </c>
      <c r="F4403">
        <v>6378.4</v>
      </c>
      <c r="G4403" t="s">
        <v>87</v>
      </c>
      <c r="H4403">
        <v>1</v>
      </c>
      <c r="I4403">
        <v>1</v>
      </c>
      <c r="J4403" s="6">
        <v>43775</v>
      </c>
      <c r="K4403" s="7">
        <v>43770</v>
      </c>
      <c r="L4403" t="s">
        <v>10</v>
      </c>
    </row>
    <row r="4404" spans="1:12" x14ac:dyDescent="0.3">
      <c r="A4404" t="s">
        <v>4</v>
      </c>
      <c r="B4404" t="s">
        <v>69</v>
      </c>
      <c r="C4404" t="s">
        <v>16</v>
      </c>
      <c r="D4404" t="s">
        <v>27</v>
      </c>
      <c r="E4404">
        <v>16752.68</v>
      </c>
      <c r="F4404">
        <v>9346.26</v>
      </c>
      <c r="G4404" t="s">
        <v>87</v>
      </c>
      <c r="H4404">
        <v>1</v>
      </c>
      <c r="I4404">
        <v>6</v>
      </c>
      <c r="J4404" s="6">
        <v>43776</v>
      </c>
      <c r="K4404" s="7">
        <v>43770</v>
      </c>
      <c r="L4404" t="s">
        <v>8</v>
      </c>
    </row>
    <row r="4405" spans="1:12" x14ac:dyDescent="0.3">
      <c r="A4405" t="s">
        <v>3</v>
      </c>
      <c r="B4405" t="s">
        <v>70</v>
      </c>
      <c r="C4405" t="s">
        <v>16</v>
      </c>
      <c r="D4405" t="s">
        <v>27</v>
      </c>
      <c r="E4405">
        <v>15575.49</v>
      </c>
      <c r="F4405">
        <v>3288.15</v>
      </c>
      <c r="G4405" t="s">
        <v>87</v>
      </c>
      <c r="H4405">
        <v>1</v>
      </c>
      <c r="I4405">
        <v>1</v>
      </c>
      <c r="J4405" s="6">
        <v>43776</v>
      </c>
      <c r="K4405" s="7">
        <v>43770</v>
      </c>
      <c r="L4405" t="s">
        <v>9</v>
      </c>
    </row>
    <row r="4406" spans="1:12" x14ac:dyDescent="0.3">
      <c r="A4406" t="s">
        <v>3</v>
      </c>
      <c r="B4406" t="s">
        <v>66</v>
      </c>
      <c r="C4406" t="s">
        <v>16</v>
      </c>
      <c r="D4406" t="s">
        <v>27</v>
      </c>
      <c r="E4406">
        <v>7345.21</v>
      </c>
      <c r="F4406">
        <v>2706.13</v>
      </c>
      <c r="G4406" t="s">
        <v>87</v>
      </c>
      <c r="H4406">
        <v>1</v>
      </c>
      <c r="I4406">
        <v>6</v>
      </c>
      <c r="J4406" s="6">
        <v>43776</v>
      </c>
      <c r="K4406" s="7">
        <v>43770</v>
      </c>
      <c r="L4406" t="s">
        <v>11</v>
      </c>
    </row>
    <row r="4407" spans="1:12" x14ac:dyDescent="0.3">
      <c r="A4407" t="s">
        <v>2</v>
      </c>
      <c r="B4407" t="s">
        <v>66</v>
      </c>
      <c r="C4407" t="s">
        <v>16</v>
      </c>
      <c r="D4407" t="s">
        <v>27</v>
      </c>
      <c r="E4407">
        <v>27882.720000000001</v>
      </c>
      <c r="F4407">
        <v>10223.68</v>
      </c>
      <c r="G4407" t="s">
        <v>87</v>
      </c>
      <c r="H4407">
        <v>1</v>
      </c>
      <c r="I4407">
        <v>2</v>
      </c>
      <c r="J4407" s="6">
        <v>43776</v>
      </c>
      <c r="K4407" s="7">
        <v>43770</v>
      </c>
      <c r="L4407" t="s">
        <v>11</v>
      </c>
    </row>
    <row r="4408" spans="1:12" x14ac:dyDescent="0.3">
      <c r="A4408" t="s">
        <v>2</v>
      </c>
      <c r="B4408" t="s">
        <v>63</v>
      </c>
      <c r="C4408" t="s">
        <v>15</v>
      </c>
      <c r="D4408" t="s">
        <v>27</v>
      </c>
      <c r="E4408">
        <v>20803.5</v>
      </c>
      <c r="F4408">
        <v>8552.52</v>
      </c>
      <c r="G4408" t="s">
        <v>87</v>
      </c>
      <c r="H4408">
        <v>1</v>
      </c>
      <c r="I4408">
        <v>8</v>
      </c>
      <c r="J4408" s="6">
        <v>43776</v>
      </c>
      <c r="K4408" s="7">
        <v>43770</v>
      </c>
      <c r="L4408" t="s">
        <v>10</v>
      </c>
    </row>
    <row r="4409" spans="1:12" x14ac:dyDescent="0.3">
      <c r="A4409" t="s">
        <v>2</v>
      </c>
      <c r="B4409" t="s">
        <v>63</v>
      </c>
      <c r="C4409" t="s">
        <v>16</v>
      </c>
      <c r="D4409" t="s">
        <v>27</v>
      </c>
      <c r="E4409">
        <v>24088.91</v>
      </c>
      <c r="F4409">
        <v>13091.79</v>
      </c>
      <c r="G4409" t="s">
        <v>87</v>
      </c>
      <c r="H4409">
        <v>1</v>
      </c>
      <c r="I4409">
        <v>1</v>
      </c>
      <c r="J4409" s="6">
        <v>43776</v>
      </c>
      <c r="K4409" s="7">
        <v>43770</v>
      </c>
      <c r="L4409" t="s">
        <v>10</v>
      </c>
    </row>
    <row r="4410" spans="1:12" x14ac:dyDescent="0.3">
      <c r="A4410" t="s">
        <v>4</v>
      </c>
      <c r="B4410" t="s">
        <v>66</v>
      </c>
      <c r="C4410" t="s">
        <v>15</v>
      </c>
      <c r="D4410" t="s">
        <v>27</v>
      </c>
      <c r="E4410">
        <v>6670.52</v>
      </c>
      <c r="F4410">
        <v>3089.5</v>
      </c>
      <c r="G4410" t="s">
        <v>87</v>
      </c>
      <c r="H4410">
        <v>1</v>
      </c>
      <c r="I4410">
        <v>10</v>
      </c>
      <c r="J4410" s="6">
        <v>43776</v>
      </c>
      <c r="K4410" s="7">
        <v>43770</v>
      </c>
      <c r="L4410" t="s">
        <v>11</v>
      </c>
    </row>
    <row r="4411" spans="1:12" x14ac:dyDescent="0.3">
      <c r="A4411" t="s">
        <v>4</v>
      </c>
      <c r="B4411" t="s">
        <v>63</v>
      </c>
      <c r="C4411" t="s">
        <v>16</v>
      </c>
      <c r="D4411" t="s">
        <v>27</v>
      </c>
      <c r="E4411">
        <v>1758.75</v>
      </c>
      <c r="F4411">
        <v>427.12</v>
      </c>
      <c r="G4411" t="s">
        <v>87</v>
      </c>
      <c r="H4411">
        <v>1</v>
      </c>
      <c r="I4411">
        <v>7</v>
      </c>
      <c r="J4411" s="6">
        <v>43776</v>
      </c>
      <c r="K4411" s="7">
        <v>43770</v>
      </c>
      <c r="L4411" t="s">
        <v>10</v>
      </c>
    </row>
    <row r="4412" spans="1:12" x14ac:dyDescent="0.3">
      <c r="A4412" t="s">
        <v>2</v>
      </c>
      <c r="B4412" t="s">
        <v>67</v>
      </c>
      <c r="C4412" t="s">
        <v>16</v>
      </c>
      <c r="D4412" t="s">
        <v>27</v>
      </c>
      <c r="E4412">
        <v>9420.2000000000007</v>
      </c>
      <c r="F4412">
        <v>1884.04</v>
      </c>
      <c r="G4412" t="s">
        <v>87</v>
      </c>
      <c r="H4412">
        <v>1</v>
      </c>
      <c r="I4412">
        <v>1</v>
      </c>
      <c r="J4412" s="6">
        <v>43777</v>
      </c>
      <c r="K4412" s="7">
        <v>43770</v>
      </c>
      <c r="L4412" t="s">
        <v>13</v>
      </c>
    </row>
    <row r="4413" spans="1:12" x14ac:dyDescent="0.3">
      <c r="A4413" t="s">
        <v>3</v>
      </c>
      <c r="B4413" t="s">
        <v>67</v>
      </c>
      <c r="C4413" t="s">
        <v>16</v>
      </c>
      <c r="D4413" t="s">
        <v>27</v>
      </c>
      <c r="E4413">
        <v>10251</v>
      </c>
      <c r="F4413">
        <v>4582.8</v>
      </c>
      <c r="G4413" t="s">
        <v>87</v>
      </c>
      <c r="H4413">
        <v>1</v>
      </c>
      <c r="I4413">
        <v>4</v>
      </c>
      <c r="J4413" s="6">
        <v>43777</v>
      </c>
      <c r="K4413" s="7">
        <v>43770</v>
      </c>
      <c r="L4413" t="s">
        <v>13</v>
      </c>
    </row>
    <row r="4414" spans="1:12" x14ac:dyDescent="0.3">
      <c r="A4414" t="s">
        <v>3</v>
      </c>
      <c r="B4414" t="s">
        <v>63</v>
      </c>
      <c r="C4414" t="s">
        <v>16</v>
      </c>
      <c r="D4414" t="s">
        <v>27</v>
      </c>
      <c r="E4414">
        <v>954.75</v>
      </c>
      <c r="F4414">
        <v>381.9</v>
      </c>
      <c r="G4414" t="s">
        <v>87</v>
      </c>
      <c r="H4414">
        <v>1</v>
      </c>
      <c r="I4414">
        <v>4</v>
      </c>
      <c r="J4414" s="6">
        <v>43777</v>
      </c>
      <c r="K4414" s="7">
        <v>43770</v>
      </c>
      <c r="L4414" t="s">
        <v>10</v>
      </c>
    </row>
    <row r="4415" spans="1:12" x14ac:dyDescent="0.3">
      <c r="A4415" t="s">
        <v>3</v>
      </c>
      <c r="B4415" t="s">
        <v>63</v>
      </c>
      <c r="C4415" t="s">
        <v>15</v>
      </c>
      <c r="D4415" t="s">
        <v>27</v>
      </c>
      <c r="E4415">
        <v>15997.59</v>
      </c>
      <c r="F4415">
        <v>1421.98</v>
      </c>
      <c r="G4415" t="s">
        <v>87</v>
      </c>
      <c r="H4415">
        <v>1</v>
      </c>
      <c r="I4415">
        <v>10</v>
      </c>
      <c r="J4415" s="6">
        <v>43777</v>
      </c>
      <c r="K4415" s="7">
        <v>43770</v>
      </c>
      <c r="L4415" t="s">
        <v>10</v>
      </c>
    </row>
    <row r="4416" spans="1:12" x14ac:dyDescent="0.3">
      <c r="A4416" t="s">
        <v>3</v>
      </c>
      <c r="B4416" t="s">
        <v>65</v>
      </c>
      <c r="C4416" t="s">
        <v>16</v>
      </c>
      <c r="D4416" t="s">
        <v>27</v>
      </c>
      <c r="E4416">
        <v>763.8</v>
      </c>
      <c r="F4416">
        <v>410.04</v>
      </c>
      <c r="G4416" t="s">
        <v>87</v>
      </c>
      <c r="H4416">
        <v>1</v>
      </c>
      <c r="I4416">
        <v>7</v>
      </c>
      <c r="J4416" s="6">
        <v>43777</v>
      </c>
      <c r="K4416" s="7">
        <v>43770</v>
      </c>
      <c r="L4416" t="s">
        <v>12</v>
      </c>
    </row>
    <row r="4417" spans="1:12" x14ac:dyDescent="0.3">
      <c r="A4417" t="s">
        <v>3</v>
      </c>
      <c r="B4417" t="s">
        <v>70</v>
      </c>
      <c r="C4417" t="s">
        <v>16</v>
      </c>
      <c r="D4417" t="s">
        <v>27</v>
      </c>
      <c r="E4417">
        <v>14919.56</v>
      </c>
      <c r="F4417">
        <v>2041.64</v>
      </c>
      <c r="G4417" t="s">
        <v>87</v>
      </c>
      <c r="H4417">
        <v>1</v>
      </c>
      <c r="I4417">
        <v>1</v>
      </c>
      <c r="J4417" s="6">
        <v>43777</v>
      </c>
      <c r="K4417" s="7">
        <v>43770</v>
      </c>
      <c r="L4417" t="s">
        <v>9</v>
      </c>
    </row>
    <row r="4418" spans="1:12" x14ac:dyDescent="0.3">
      <c r="A4418" t="s">
        <v>3</v>
      </c>
      <c r="B4418" t="s">
        <v>65</v>
      </c>
      <c r="C4418" t="s">
        <v>16</v>
      </c>
      <c r="D4418" t="s">
        <v>27</v>
      </c>
      <c r="E4418">
        <v>13595.64</v>
      </c>
      <c r="F4418">
        <v>6583.14</v>
      </c>
      <c r="G4418" t="s">
        <v>87</v>
      </c>
      <c r="H4418">
        <v>1</v>
      </c>
      <c r="I4418">
        <v>2</v>
      </c>
      <c r="J4418" s="6">
        <v>43778</v>
      </c>
      <c r="K4418" s="7">
        <v>43770</v>
      </c>
      <c r="L4418" t="s">
        <v>12</v>
      </c>
    </row>
    <row r="4419" spans="1:12" x14ac:dyDescent="0.3">
      <c r="A4419" t="s">
        <v>4</v>
      </c>
      <c r="B4419" t="s">
        <v>70</v>
      </c>
      <c r="C4419" t="s">
        <v>16</v>
      </c>
      <c r="D4419" t="s">
        <v>27</v>
      </c>
      <c r="E4419">
        <v>2570.39</v>
      </c>
      <c r="F4419">
        <v>1201.3800000000001</v>
      </c>
      <c r="G4419" t="s">
        <v>87</v>
      </c>
      <c r="H4419">
        <v>1</v>
      </c>
      <c r="I4419">
        <v>5</v>
      </c>
      <c r="J4419" s="6">
        <v>43778</v>
      </c>
      <c r="K4419" s="7">
        <v>43770</v>
      </c>
      <c r="L4419" t="s">
        <v>9</v>
      </c>
    </row>
    <row r="4420" spans="1:12" x14ac:dyDescent="0.3">
      <c r="A4420" t="s">
        <v>2</v>
      </c>
      <c r="B4420" t="s">
        <v>69</v>
      </c>
      <c r="C4420" t="s">
        <v>16</v>
      </c>
      <c r="D4420" t="s">
        <v>27</v>
      </c>
      <c r="E4420">
        <v>432.82</v>
      </c>
      <c r="F4420">
        <v>183.32</v>
      </c>
      <c r="G4420" t="s">
        <v>87</v>
      </c>
      <c r="H4420">
        <v>1</v>
      </c>
      <c r="I4420">
        <v>5</v>
      </c>
      <c r="J4420" s="6">
        <v>43778</v>
      </c>
      <c r="K4420" s="7">
        <v>43770</v>
      </c>
      <c r="L4420" t="s">
        <v>8</v>
      </c>
    </row>
    <row r="4421" spans="1:12" x14ac:dyDescent="0.3">
      <c r="A4421" t="s">
        <v>3</v>
      </c>
      <c r="B4421" t="s">
        <v>69</v>
      </c>
      <c r="C4421" t="s">
        <v>16</v>
      </c>
      <c r="D4421" t="s">
        <v>27</v>
      </c>
      <c r="E4421">
        <v>14325.14</v>
      </c>
      <c r="F4421">
        <v>1401.38</v>
      </c>
      <c r="G4421" t="s">
        <v>87</v>
      </c>
      <c r="H4421">
        <v>1</v>
      </c>
      <c r="I4421">
        <v>2</v>
      </c>
      <c r="J4421" s="6">
        <v>43778</v>
      </c>
      <c r="K4421" s="7">
        <v>43770</v>
      </c>
      <c r="L4421" t="s">
        <v>8</v>
      </c>
    </row>
    <row r="4422" spans="1:12" x14ac:dyDescent="0.3">
      <c r="A4422" t="s">
        <v>4</v>
      </c>
      <c r="B4422" t="s">
        <v>66</v>
      </c>
      <c r="C4422" t="s">
        <v>15</v>
      </c>
      <c r="D4422" t="s">
        <v>27</v>
      </c>
      <c r="E4422">
        <v>9294.24</v>
      </c>
      <c r="F4422">
        <v>2323.56</v>
      </c>
      <c r="G4422" t="s">
        <v>87</v>
      </c>
      <c r="H4422">
        <v>1</v>
      </c>
      <c r="I4422">
        <v>8</v>
      </c>
      <c r="J4422" s="6">
        <v>43779</v>
      </c>
      <c r="K4422" s="7">
        <v>43770</v>
      </c>
      <c r="L4422" t="s">
        <v>11</v>
      </c>
    </row>
    <row r="4423" spans="1:12" x14ac:dyDescent="0.3">
      <c r="A4423" t="s">
        <v>3</v>
      </c>
      <c r="B4423" t="s">
        <v>66</v>
      </c>
      <c r="C4423" t="s">
        <v>15</v>
      </c>
      <c r="D4423" t="s">
        <v>27</v>
      </c>
      <c r="E4423">
        <v>4996.5200000000004</v>
      </c>
      <c r="F4423">
        <v>2734.92</v>
      </c>
      <c r="G4423" t="s">
        <v>87</v>
      </c>
      <c r="H4423">
        <v>1</v>
      </c>
      <c r="I4423">
        <v>9</v>
      </c>
      <c r="J4423" s="6">
        <v>43779</v>
      </c>
      <c r="K4423" s="7">
        <v>43770</v>
      </c>
      <c r="L4423" t="s">
        <v>11</v>
      </c>
    </row>
    <row r="4424" spans="1:12" x14ac:dyDescent="0.3">
      <c r="A4424" t="s">
        <v>3</v>
      </c>
      <c r="B4424" t="s">
        <v>67</v>
      </c>
      <c r="C4424" t="s">
        <v>15</v>
      </c>
      <c r="D4424" t="s">
        <v>27</v>
      </c>
      <c r="E4424">
        <v>838.3</v>
      </c>
      <c r="F4424">
        <v>419.14</v>
      </c>
      <c r="G4424" t="s">
        <v>87</v>
      </c>
      <c r="H4424">
        <v>1</v>
      </c>
      <c r="I4424">
        <v>10</v>
      </c>
      <c r="J4424" s="6">
        <v>43779</v>
      </c>
      <c r="K4424" s="7">
        <v>43770</v>
      </c>
      <c r="L4424" t="s">
        <v>13</v>
      </c>
    </row>
    <row r="4425" spans="1:12" x14ac:dyDescent="0.3">
      <c r="A4425" t="s">
        <v>2</v>
      </c>
      <c r="B4425" t="s">
        <v>65</v>
      </c>
      <c r="C4425" t="s">
        <v>16</v>
      </c>
      <c r="D4425" t="s">
        <v>27</v>
      </c>
      <c r="E4425">
        <v>3685.34</v>
      </c>
      <c r="F4425">
        <v>892.24</v>
      </c>
      <c r="G4425" t="s">
        <v>87</v>
      </c>
      <c r="H4425">
        <v>1</v>
      </c>
      <c r="I4425">
        <v>4</v>
      </c>
      <c r="J4425" s="6">
        <v>43780</v>
      </c>
      <c r="K4425" s="7">
        <v>43770</v>
      </c>
      <c r="L4425" t="s">
        <v>12</v>
      </c>
    </row>
    <row r="4426" spans="1:12" x14ac:dyDescent="0.3">
      <c r="A4426" t="s">
        <v>2</v>
      </c>
      <c r="B4426" t="s">
        <v>66</v>
      </c>
      <c r="C4426" t="s">
        <v>15</v>
      </c>
      <c r="D4426" t="s">
        <v>27</v>
      </c>
      <c r="E4426">
        <v>3150.67</v>
      </c>
      <c r="F4426">
        <v>696.46</v>
      </c>
      <c r="G4426" t="s">
        <v>87</v>
      </c>
      <c r="H4426">
        <v>1</v>
      </c>
      <c r="I4426">
        <v>10</v>
      </c>
      <c r="J4426" s="6">
        <v>43780</v>
      </c>
      <c r="K4426" s="7">
        <v>43770</v>
      </c>
      <c r="L4426" t="s">
        <v>11</v>
      </c>
    </row>
    <row r="4427" spans="1:12" x14ac:dyDescent="0.3">
      <c r="A4427" t="s">
        <v>2</v>
      </c>
      <c r="B4427" t="s">
        <v>69</v>
      </c>
      <c r="C4427" t="s">
        <v>16</v>
      </c>
      <c r="D4427" t="s">
        <v>27</v>
      </c>
      <c r="E4427">
        <v>7587.08</v>
      </c>
      <c r="F4427">
        <v>2316.06</v>
      </c>
      <c r="G4427" t="s">
        <v>87</v>
      </c>
      <c r="H4427">
        <v>1</v>
      </c>
      <c r="I4427">
        <v>1</v>
      </c>
      <c r="J4427" s="6">
        <v>43780</v>
      </c>
      <c r="K4427" s="7">
        <v>43770</v>
      </c>
      <c r="L4427" t="s">
        <v>8</v>
      </c>
    </row>
    <row r="4428" spans="1:12" x14ac:dyDescent="0.3">
      <c r="A4428" t="s">
        <v>3</v>
      </c>
      <c r="B4428" t="s">
        <v>69</v>
      </c>
      <c r="C4428" t="s">
        <v>16</v>
      </c>
      <c r="D4428" t="s">
        <v>27</v>
      </c>
      <c r="E4428">
        <v>450.24</v>
      </c>
      <c r="F4428">
        <v>61.92</v>
      </c>
      <c r="G4428" t="s">
        <v>87</v>
      </c>
      <c r="H4428">
        <v>1</v>
      </c>
      <c r="I4428">
        <v>6</v>
      </c>
      <c r="J4428" s="6">
        <v>43780</v>
      </c>
      <c r="K4428" s="7">
        <v>43770</v>
      </c>
      <c r="L4428" t="s">
        <v>8</v>
      </c>
    </row>
    <row r="4429" spans="1:12" x14ac:dyDescent="0.3">
      <c r="A4429" t="s">
        <v>4</v>
      </c>
      <c r="B4429" t="s">
        <v>67</v>
      </c>
      <c r="C4429" t="s">
        <v>16</v>
      </c>
      <c r="D4429" t="s">
        <v>27</v>
      </c>
      <c r="E4429">
        <v>18121.150000000001</v>
      </c>
      <c r="F4429">
        <v>6294.7</v>
      </c>
      <c r="G4429" t="s">
        <v>87</v>
      </c>
      <c r="H4429">
        <v>1</v>
      </c>
      <c r="I4429">
        <v>6</v>
      </c>
      <c r="J4429" s="6">
        <v>43780</v>
      </c>
      <c r="K4429" s="7">
        <v>43770</v>
      </c>
      <c r="L4429" t="s">
        <v>13</v>
      </c>
    </row>
    <row r="4430" spans="1:12" x14ac:dyDescent="0.3">
      <c r="A4430" t="s">
        <v>5</v>
      </c>
      <c r="B4430" t="s">
        <v>66</v>
      </c>
      <c r="C4430" t="s">
        <v>16</v>
      </c>
      <c r="D4430" t="s">
        <v>27</v>
      </c>
      <c r="E4430">
        <v>10216.83</v>
      </c>
      <c r="F4430">
        <v>1682.76</v>
      </c>
      <c r="G4430" t="s">
        <v>87</v>
      </c>
      <c r="H4430">
        <v>1</v>
      </c>
      <c r="I4430">
        <v>6</v>
      </c>
      <c r="J4430" s="6">
        <v>43780</v>
      </c>
      <c r="K4430" s="7">
        <v>43770</v>
      </c>
      <c r="L4430" t="s">
        <v>11</v>
      </c>
    </row>
    <row r="4431" spans="1:12" x14ac:dyDescent="0.3">
      <c r="A4431" t="s">
        <v>3</v>
      </c>
      <c r="B4431" t="s">
        <v>70</v>
      </c>
      <c r="C4431" t="s">
        <v>15</v>
      </c>
      <c r="D4431" t="s">
        <v>27</v>
      </c>
      <c r="E4431">
        <v>4807.92</v>
      </c>
      <c r="F4431">
        <v>1282.1199999999999</v>
      </c>
      <c r="G4431" t="s">
        <v>87</v>
      </c>
      <c r="H4431">
        <v>1</v>
      </c>
      <c r="I4431">
        <v>9</v>
      </c>
      <c r="J4431" s="6">
        <v>43780</v>
      </c>
      <c r="K4431" s="7">
        <v>43770</v>
      </c>
      <c r="L4431" t="s">
        <v>9</v>
      </c>
    </row>
    <row r="4432" spans="1:12" x14ac:dyDescent="0.3">
      <c r="A4432" t="s">
        <v>4</v>
      </c>
      <c r="B4432" t="s">
        <v>63</v>
      </c>
      <c r="C4432" t="s">
        <v>15</v>
      </c>
      <c r="D4432" t="s">
        <v>27</v>
      </c>
      <c r="E4432">
        <v>14158.44</v>
      </c>
      <c r="F4432">
        <v>5820.68</v>
      </c>
      <c r="G4432" t="s">
        <v>87</v>
      </c>
      <c r="H4432">
        <v>1</v>
      </c>
      <c r="I4432">
        <v>9</v>
      </c>
      <c r="J4432" s="6">
        <v>43780</v>
      </c>
      <c r="K4432" s="7">
        <v>43770</v>
      </c>
      <c r="L4432" t="s">
        <v>10</v>
      </c>
    </row>
    <row r="4433" spans="1:12" x14ac:dyDescent="0.3">
      <c r="A4433" t="s">
        <v>5</v>
      </c>
      <c r="B4433" t="s">
        <v>69</v>
      </c>
      <c r="C4433" t="s">
        <v>16</v>
      </c>
      <c r="D4433" t="s">
        <v>27</v>
      </c>
      <c r="E4433">
        <v>45929.84</v>
      </c>
      <c r="F4433">
        <v>22239.68</v>
      </c>
      <c r="G4433" t="s">
        <v>87</v>
      </c>
      <c r="H4433">
        <v>1</v>
      </c>
      <c r="I4433">
        <v>7</v>
      </c>
      <c r="J4433" s="6">
        <v>43780</v>
      </c>
      <c r="K4433" s="7">
        <v>43770</v>
      </c>
      <c r="L4433" t="s">
        <v>8</v>
      </c>
    </row>
    <row r="4434" spans="1:12" x14ac:dyDescent="0.3">
      <c r="A4434" t="s">
        <v>3</v>
      </c>
      <c r="B4434" t="s">
        <v>63</v>
      </c>
      <c r="C4434" t="s">
        <v>16</v>
      </c>
      <c r="D4434" t="s">
        <v>27</v>
      </c>
      <c r="E4434">
        <v>5672.22</v>
      </c>
      <c r="F4434">
        <v>533.88</v>
      </c>
      <c r="G4434" t="s">
        <v>87</v>
      </c>
      <c r="H4434">
        <v>1</v>
      </c>
      <c r="I4434">
        <v>2</v>
      </c>
      <c r="J4434" s="6">
        <v>43780</v>
      </c>
      <c r="K4434" s="7">
        <v>43770</v>
      </c>
      <c r="L4434" t="s">
        <v>10</v>
      </c>
    </row>
    <row r="4435" spans="1:12" x14ac:dyDescent="0.3">
      <c r="A4435" t="s">
        <v>3</v>
      </c>
      <c r="B4435" t="s">
        <v>66</v>
      </c>
      <c r="C4435" t="s">
        <v>16</v>
      </c>
      <c r="D4435" t="s">
        <v>27</v>
      </c>
      <c r="E4435">
        <v>13099.17</v>
      </c>
      <c r="F4435">
        <v>7307.93</v>
      </c>
      <c r="G4435" t="s">
        <v>87</v>
      </c>
      <c r="H4435">
        <v>1</v>
      </c>
      <c r="I4435">
        <v>7</v>
      </c>
      <c r="J4435" s="6">
        <v>43781</v>
      </c>
      <c r="K4435" s="7">
        <v>43770</v>
      </c>
      <c r="L4435" t="s">
        <v>11</v>
      </c>
    </row>
    <row r="4436" spans="1:12" x14ac:dyDescent="0.3">
      <c r="A4436" t="s">
        <v>2</v>
      </c>
      <c r="B4436" t="s">
        <v>67</v>
      </c>
      <c r="C4436" t="s">
        <v>15</v>
      </c>
      <c r="D4436" t="s">
        <v>27</v>
      </c>
      <c r="E4436">
        <v>16419.689999999999</v>
      </c>
      <c r="F4436">
        <v>3831.24</v>
      </c>
      <c r="G4436" t="s">
        <v>87</v>
      </c>
      <c r="H4436">
        <v>1</v>
      </c>
      <c r="I4436">
        <v>10</v>
      </c>
      <c r="J4436" s="6">
        <v>43781</v>
      </c>
      <c r="K4436" s="7">
        <v>43770</v>
      </c>
      <c r="L4436" t="s">
        <v>13</v>
      </c>
    </row>
    <row r="4437" spans="1:12" x14ac:dyDescent="0.3">
      <c r="A4437" t="s">
        <v>3</v>
      </c>
      <c r="B4437" t="s">
        <v>69</v>
      </c>
      <c r="C4437" t="s">
        <v>16</v>
      </c>
      <c r="D4437" t="s">
        <v>27</v>
      </c>
      <c r="E4437">
        <v>986.24</v>
      </c>
      <c r="F4437">
        <v>235.84</v>
      </c>
      <c r="G4437" t="s">
        <v>87</v>
      </c>
      <c r="H4437">
        <v>1</v>
      </c>
      <c r="I4437">
        <v>4</v>
      </c>
      <c r="J4437" s="6">
        <v>43781</v>
      </c>
      <c r="K4437" s="7">
        <v>43770</v>
      </c>
      <c r="L4437" t="s">
        <v>8</v>
      </c>
    </row>
    <row r="4438" spans="1:12" x14ac:dyDescent="0.3">
      <c r="A4438" t="s">
        <v>4</v>
      </c>
      <c r="B4438" t="s">
        <v>66</v>
      </c>
      <c r="C4438" t="s">
        <v>16</v>
      </c>
      <c r="D4438" t="s">
        <v>27</v>
      </c>
      <c r="E4438">
        <v>12254.03</v>
      </c>
      <c r="F4438">
        <v>6526.63</v>
      </c>
      <c r="G4438" t="s">
        <v>87</v>
      </c>
      <c r="H4438">
        <v>1</v>
      </c>
      <c r="I4438">
        <v>5</v>
      </c>
      <c r="J4438" s="6">
        <v>43781</v>
      </c>
      <c r="K4438" s="7">
        <v>43770</v>
      </c>
      <c r="L4438" t="s">
        <v>11</v>
      </c>
    </row>
    <row r="4439" spans="1:12" x14ac:dyDescent="0.3">
      <c r="A4439" t="s">
        <v>3</v>
      </c>
      <c r="B4439" t="s">
        <v>66</v>
      </c>
      <c r="C4439" t="s">
        <v>16</v>
      </c>
      <c r="D4439" t="s">
        <v>27</v>
      </c>
      <c r="E4439">
        <v>4350.9799999999996</v>
      </c>
      <c r="F4439">
        <v>767.82</v>
      </c>
      <c r="G4439" t="s">
        <v>87</v>
      </c>
      <c r="H4439">
        <v>1</v>
      </c>
      <c r="I4439">
        <v>1</v>
      </c>
      <c r="J4439" s="6">
        <v>43781</v>
      </c>
      <c r="K4439" s="7">
        <v>43770</v>
      </c>
      <c r="L4439" t="s">
        <v>11</v>
      </c>
    </row>
    <row r="4440" spans="1:12" x14ac:dyDescent="0.3">
      <c r="A4440" t="s">
        <v>3</v>
      </c>
      <c r="B4440" t="s">
        <v>63</v>
      </c>
      <c r="C4440" t="s">
        <v>16</v>
      </c>
      <c r="D4440" t="s">
        <v>27</v>
      </c>
      <c r="E4440">
        <v>27930.959999999999</v>
      </c>
      <c r="F4440">
        <v>3103.44</v>
      </c>
      <c r="G4440" t="s">
        <v>87</v>
      </c>
      <c r="H4440">
        <v>1</v>
      </c>
      <c r="I4440">
        <v>1</v>
      </c>
      <c r="J4440" s="6">
        <v>43781</v>
      </c>
      <c r="K4440" s="7">
        <v>43770</v>
      </c>
      <c r="L4440" t="s">
        <v>10</v>
      </c>
    </row>
    <row r="4441" spans="1:12" x14ac:dyDescent="0.3">
      <c r="A4441" t="s">
        <v>4</v>
      </c>
      <c r="B4441" t="s">
        <v>63</v>
      </c>
      <c r="C4441" t="s">
        <v>15</v>
      </c>
      <c r="D4441" t="s">
        <v>27</v>
      </c>
      <c r="E4441">
        <v>21997.439999999999</v>
      </c>
      <c r="F4441">
        <v>2547.06</v>
      </c>
      <c r="G4441" t="s">
        <v>87</v>
      </c>
      <c r="H4441">
        <v>1</v>
      </c>
      <c r="I4441">
        <v>10</v>
      </c>
      <c r="J4441" s="6">
        <v>43782</v>
      </c>
      <c r="K4441" s="7">
        <v>43770</v>
      </c>
      <c r="L4441" t="s">
        <v>10</v>
      </c>
    </row>
    <row r="4442" spans="1:12" x14ac:dyDescent="0.3">
      <c r="A4442" t="s">
        <v>2</v>
      </c>
      <c r="B4442" t="s">
        <v>67</v>
      </c>
      <c r="C4442" t="s">
        <v>15</v>
      </c>
      <c r="D4442" t="s">
        <v>27</v>
      </c>
      <c r="E4442">
        <v>4918.87</v>
      </c>
      <c r="F4442">
        <v>1710.91</v>
      </c>
      <c r="G4442" t="s">
        <v>87</v>
      </c>
      <c r="H4442">
        <v>1</v>
      </c>
      <c r="I4442">
        <v>8</v>
      </c>
      <c r="J4442" s="6">
        <v>43782</v>
      </c>
      <c r="K4442" s="7">
        <v>43770</v>
      </c>
      <c r="L4442" t="s">
        <v>13</v>
      </c>
    </row>
    <row r="4443" spans="1:12" x14ac:dyDescent="0.3">
      <c r="A4443" t="s">
        <v>4</v>
      </c>
      <c r="B4443" t="s">
        <v>69</v>
      </c>
      <c r="C4443" t="s">
        <v>16</v>
      </c>
      <c r="D4443" t="s">
        <v>27</v>
      </c>
      <c r="E4443">
        <v>227.8</v>
      </c>
      <c r="F4443">
        <v>115.24</v>
      </c>
      <c r="G4443" t="s">
        <v>87</v>
      </c>
      <c r="H4443">
        <v>1</v>
      </c>
      <c r="I4443">
        <v>3</v>
      </c>
      <c r="J4443" s="6">
        <v>43782</v>
      </c>
      <c r="K4443" s="7">
        <v>43770</v>
      </c>
      <c r="L4443" t="s">
        <v>8</v>
      </c>
    </row>
    <row r="4444" spans="1:12" x14ac:dyDescent="0.3">
      <c r="A4444" t="s">
        <v>3</v>
      </c>
      <c r="B4444" t="s">
        <v>63</v>
      </c>
      <c r="C4444" t="s">
        <v>16</v>
      </c>
      <c r="D4444" t="s">
        <v>27</v>
      </c>
      <c r="E4444">
        <v>28446.86</v>
      </c>
      <c r="F4444">
        <v>9585.36</v>
      </c>
      <c r="G4444" t="s">
        <v>87</v>
      </c>
      <c r="H4444">
        <v>1</v>
      </c>
      <c r="I4444">
        <v>4</v>
      </c>
      <c r="J4444" s="6">
        <v>43782</v>
      </c>
      <c r="K4444" s="7">
        <v>43770</v>
      </c>
      <c r="L4444" t="s">
        <v>10</v>
      </c>
    </row>
    <row r="4445" spans="1:12" x14ac:dyDescent="0.3">
      <c r="A4445" t="s">
        <v>2</v>
      </c>
      <c r="B4445" t="s">
        <v>63</v>
      </c>
      <c r="C4445" t="s">
        <v>16</v>
      </c>
      <c r="D4445" t="s">
        <v>27</v>
      </c>
      <c r="E4445">
        <v>13314.24</v>
      </c>
      <c r="F4445">
        <v>6078.24</v>
      </c>
      <c r="G4445" t="s">
        <v>87</v>
      </c>
      <c r="H4445">
        <v>1</v>
      </c>
      <c r="I4445">
        <v>1</v>
      </c>
      <c r="J4445" s="6">
        <v>43782</v>
      </c>
      <c r="K4445" s="7">
        <v>43770</v>
      </c>
      <c r="L4445" t="s">
        <v>10</v>
      </c>
    </row>
    <row r="4446" spans="1:12" x14ac:dyDescent="0.3">
      <c r="A4446" t="s">
        <v>4</v>
      </c>
      <c r="B4446" t="s">
        <v>63</v>
      </c>
      <c r="C4446" t="s">
        <v>15</v>
      </c>
      <c r="D4446" t="s">
        <v>27</v>
      </c>
      <c r="E4446">
        <v>6415.92</v>
      </c>
      <c r="F4446">
        <v>855.44</v>
      </c>
      <c r="G4446" t="s">
        <v>87</v>
      </c>
      <c r="H4446">
        <v>1</v>
      </c>
      <c r="I4446">
        <v>8</v>
      </c>
      <c r="J4446" s="6">
        <v>43782</v>
      </c>
      <c r="K4446" s="7">
        <v>43770</v>
      </c>
      <c r="L4446" t="s">
        <v>10</v>
      </c>
    </row>
    <row r="4447" spans="1:12" x14ac:dyDescent="0.3">
      <c r="A4447" t="s">
        <v>2</v>
      </c>
      <c r="B4447" t="s">
        <v>70</v>
      </c>
      <c r="C4447" t="s">
        <v>16</v>
      </c>
      <c r="D4447" t="s">
        <v>27</v>
      </c>
      <c r="E4447">
        <v>14482.72</v>
      </c>
      <c r="F4447">
        <v>2896.53</v>
      </c>
      <c r="G4447" t="s">
        <v>87</v>
      </c>
      <c r="H4447">
        <v>1</v>
      </c>
      <c r="I4447">
        <v>5</v>
      </c>
      <c r="J4447" s="6">
        <v>43782</v>
      </c>
      <c r="K4447" s="7">
        <v>43770</v>
      </c>
      <c r="L4447" t="s">
        <v>9</v>
      </c>
    </row>
    <row r="4448" spans="1:12" x14ac:dyDescent="0.3">
      <c r="A4448" t="s">
        <v>3</v>
      </c>
      <c r="B4448" t="s">
        <v>63</v>
      </c>
      <c r="C4448" t="s">
        <v>15</v>
      </c>
      <c r="D4448" t="s">
        <v>27</v>
      </c>
      <c r="E4448">
        <v>3143.64</v>
      </c>
      <c r="F4448">
        <v>1435.14</v>
      </c>
      <c r="G4448" t="s">
        <v>87</v>
      </c>
      <c r="H4448">
        <v>1</v>
      </c>
      <c r="I4448">
        <v>8</v>
      </c>
      <c r="J4448" s="6">
        <v>43782</v>
      </c>
      <c r="K4448" s="7">
        <v>43770</v>
      </c>
      <c r="L4448" t="s">
        <v>10</v>
      </c>
    </row>
    <row r="4449" spans="1:12" x14ac:dyDescent="0.3">
      <c r="A4449" t="s">
        <v>4</v>
      </c>
      <c r="B4449" t="s">
        <v>67</v>
      </c>
      <c r="C4449" t="s">
        <v>15</v>
      </c>
      <c r="D4449" t="s">
        <v>27</v>
      </c>
      <c r="E4449">
        <v>18833.7</v>
      </c>
      <c r="F4449">
        <v>-1883.35</v>
      </c>
      <c r="G4449" t="s">
        <v>87</v>
      </c>
      <c r="H4449">
        <v>1</v>
      </c>
      <c r="I4449">
        <v>9</v>
      </c>
      <c r="J4449" s="6">
        <v>43782</v>
      </c>
      <c r="K4449" s="7">
        <v>43770</v>
      </c>
      <c r="L4449" t="s">
        <v>13</v>
      </c>
    </row>
    <row r="4450" spans="1:12" x14ac:dyDescent="0.3">
      <c r="A4450" t="s">
        <v>4</v>
      </c>
      <c r="B4450" t="s">
        <v>69</v>
      </c>
      <c r="C4450" t="s">
        <v>16</v>
      </c>
      <c r="D4450" t="s">
        <v>27</v>
      </c>
      <c r="E4450">
        <v>22153.42</v>
      </c>
      <c r="F4450">
        <v>9872.74</v>
      </c>
      <c r="G4450" t="s">
        <v>87</v>
      </c>
      <c r="H4450">
        <v>1</v>
      </c>
      <c r="I4450">
        <v>7</v>
      </c>
      <c r="J4450" s="6">
        <v>43782</v>
      </c>
      <c r="K4450" s="7">
        <v>43770</v>
      </c>
      <c r="L4450" t="s">
        <v>8</v>
      </c>
    </row>
    <row r="4451" spans="1:12" x14ac:dyDescent="0.3">
      <c r="A4451" t="s">
        <v>2</v>
      </c>
      <c r="B4451" t="s">
        <v>69</v>
      </c>
      <c r="C4451" t="s">
        <v>15</v>
      </c>
      <c r="D4451" t="s">
        <v>27</v>
      </c>
      <c r="E4451">
        <v>30018.35</v>
      </c>
      <c r="F4451">
        <v>12007.35</v>
      </c>
      <c r="G4451" t="s">
        <v>87</v>
      </c>
      <c r="H4451">
        <v>1</v>
      </c>
      <c r="I4451">
        <v>10</v>
      </c>
      <c r="J4451" s="6">
        <v>43783</v>
      </c>
      <c r="K4451" s="7">
        <v>43770</v>
      </c>
      <c r="L4451" t="s">
        <v>8</v>
      </c>
    </row>
    <row r="4452" spans="1:12" x14ac:dyDescent="0.3">
      <c r="A4452" t="s">
        <v>4</v>
      </c>
      <c r="B4452" t="s">
        <v>67</v>
      </c>
      <c r="C4452" t="s">
        <v>16</v>
      </c>
      <c r="D4452" t="s">
        <v>27</v>
      </c>
      <c r="E4452">
        <v>1509.17</v>
      </c>
      <c r="F4452">
        <v>355.1</v>
      </c>
      <c r="G4452" t="s">
        <v>87</v>
      </c>
      <c r="H4452">
        <v>1</v>
      </c>
      <c r="I4452">
        <v>2</v>
      </c>
      <c r="J4452" s="6">
        <v>43783</v>
      </c>
      <c r="K4452" s="7">
        <v>43770</v>
      </c>
      <c r="L4452" t="s">
        <v>13</v>
      </c>
    </row>
    <row r="4453" spans="1:12" x14ac:dyDescent="0.3">
      <c r="A4453" t="s">
        <v>3</v>
      </c>
      <c r="B4453" t="s">
        <v>70</v>
      </c>
      <c r="C4453" t="s">
        <v>16</v>
      </c>
      <c r="D4453" t="s">
        <v>27</v>
      </c>
      <c r="E4453">
        <v>13239.2</v>
      </c>
      <c r="F4453">
        <v>5853.12</v>
      </c>
      <c r="G4453" t="s">
        <v>87</v>
      </c>
      <c r="H4453">
        <v>1</v>
      </c>
      <c r="I4453">
        <v>4</v>
      </c>
      <c r="J4453" s="6">
        <v>43783</v>
      </c>
      <c r="K4453" s="7">
        <v>43770</v>
      </c>
      <c r="L4453" t="s">
        <v>9</v>
      </c>
    </row>
    <row r="4454" spans="1:12" x14ac:dyDescent="0.3">
      <c r="A4454" t="s">
        <v>3</v>
      </c>
      <c r="B4454" t="s">
        <v>69</v>
      </c>
      <c r="C4454" t="s">
        <v>15</v>
      </c>
      <c r="D4454" t="s">
        <v>27</v>
      </c>
      <c r="E4454">
        <v>553.76</v>
      </c>
      <c r="F4454">
        <v>303.11</v>
      </c>
      <c r="G4454" t="s">
        <v>87</v>
      </c>
      <c r="H4454">
        <v>1</v>
      </c>
      <c r="I4454">
        <v>10</v>
      </c>
      <c r="J4454" s="6">
        <v>43783</v>
      </c>
      <c r="K4454" s="7">
        <v>43770</v>
      </c>
      <c r="L4454" t="s">
        <v>8</v>
      </c>
    </row>
    <row r="4455" spans="1:12" x14ac:dyDescent="0.3">
      <c r="A4455" t="s">
        <v>2</v>
      </c>
      <c r="B4455" t="s">
        <v>70</v>
      </c>
      <c r="C4455" t="s">
        <v>16</v>
      </c>
      <c r="D4455" t="s">
        <v>27</v>
      </c>
      <c r="E4455">
        <v>12722.5</v>
      </c>
      <c r="F4455">
        <v>1106.3399999999999</v>
      </c>
      <c r="G4455" t="s">
        <v>87</v>
      </c>
      <c r="H4455">
        <v>1</v>
      </c>
      <c r="I4455">
        <v>6</v>
      </c>
      <c r="J4455" s="6">
        <v>43783</v>
      </c>
      <c r="K4455" s="7">
        <v>43770</v>
      </c>
      <c r="L4455" t="s">
        <v>9</v>
      </c>
    </row>
    <row r="4456" spans="1:12" x14ac:dyDescent="0.3">
      <c r="A4456" t="s">
        <v>3</v>
      </c>
      <c r="B4456" t="s">
        <v>69</v>
      </c>
      <c r="C4456" t="s">
        <v>15</v>
      </c>
      <c r="D4456" t="s">
        <v>27</v>
      </c>
      <c r="E4456">
        <v>402</v>
      </c>
      <c r="F4456">
        <v>127.28</v>
      </c>
      <c r="G4456" t="s">
        <v>87</v>
      </c>
      <c r="H4456">
        <v>1</v>
      </c>
      <c r="I4456">
        <v>9</v>
      </c>
      <c r="J4456" s="6">
        <v>43783</v>
      </c>
      <c r="K4456" s="7">
        <v>43770</v>
      </c>
      <c r="L4456" t="s">
        <v>8</v>
      </c>
    </row>
    <row r="4457" spans="1:12" x14ac:dyDescent="0.3">
      <c r="A4457" t="s">
        <v>3</v>
      </c>
      <c r="B4457" t="s">
        <v>67</v>
      </c>
      <c r="C4457" t="s">
        <v>16</v>
      </c>
      <c r="D4457" t="s">
        <v>27</v>
      </c>
      <c r="E4457">
        <v>5177.76</v>
      </c>
      <c r="F4457">
        <v>2138.64</v>
      </c>
      <c r="G4457" t="s">
        <v>87</v>
      </c>
      <c r="H4457">
        <v>1</v>
      </c>
      <c r="I4457">
        <v>6</v>
      </c>
      <c r="J4457" s="6">
        <v>43783</v>
      </c>
      <c r="K4457" s="7">
        <v>43770</v>
      </c>
      <c r="L4457" t="s">
        <v>13</v>
      </c>
    </row>
    <row r="4458" spans="1:12" x14ac:dyDescent="0.3">
      <c r="A4458" t="s">
        <v>3</v>
      </c>
      <c r="B4458" t="s">
        <v>66</v>
      </c>
      <c r="C4458" t="s">
        <v>16</v>
      </c>
      <c r="D4458" t="s">
        <v>27</v>
      </c>
      <c r="E4458">
        <v>40731.71</v>
      </c>
      <c r="F4458">
        <v>5312.83</v>
      </c>
      <c r="G4458" t="s">
        <v>87</v>
      </c>
      <c r="H4458">
        <v>1</v>
      </c>
      <c r="I4458">
        <v>4</v>
      </c>
      <c r="J4458" s="6">
        <v>43783</v>
      </c>
      <c r="K4458" s="7">
        <v>43770</v>
      </c>
      <c r="L4458" t="s">
        <v>11</v>
      </c>
    </row>
    <row r="4459" spans="1:12" x14ac:dyDescent="0.3">
      <c r="A4459" t="s">
        <v>3</v>
      </c>
      <c r="B4459" t="s">
        <v>65</v>
      </c>
      <c r="C4459" t="s">
        <v>15</v>
      </c>
      <c r="D4459" t="s">
        <v>27</v>
      </c>
      <c r="E4459">
        <v>7357.94</v>
      </c>
      <c r="F4459">
        <v>3872.6</v>
      </c>
      <c r="G4459" t="s">
        <v>87</v>
      </c>
      <c r="H4459">
        <v>1</v>
      </c>
      <c r="I4459">
        <v>8</v>
      </c>
      <c r="J4459" s="6">
        <v>43783</v>
      </c>
      <c r="K4459" s="7">
        <v>43770</v>
      </c>
      <c r="L4459" t="s">
        <v>12</v>
      </c>
    </row>
    <row r="4460" spans="1:12" x14ac:dyDescent="0.3">
      <c r="A4460" t="s">
        <v>4</v>
      </c>
      <c r="B4460" t="s">
        <v>66</v>
      </c>
      <c r="C4460" t="s">
        <v>16</v>
      </c>
      <c r="D4460" t="s">
        <v>27</v>
      </c>
      <c r="E4460">
        <v>1531.62</v>
      </c>
      <c r="F4460">
        <v>433.95</v>
      </c>
      <c r="G4460" t="s">
        <v>87</v>
      </c>
      <c r="H4460">
        <v>1</v>
      </c>
      <c r="I4460">
        <v>5</v>
      </c>
      <c r="J4460" s="6">
        <v>43783</v>
      </c>
      <c r="K4460" s="7">
        <v>43770</v>
      </c>
      <c r="L4460" t="s">
        <v>11</v>
      </c>
    </row>
    <row r="4461" spans="1:12" x14ac:dyDescent="0.3">
      <c r="A4461" t="s">
        <v>3</v>
      </c>
      <c r="B4461" t="s">
        <v>65</v>
      </c>
      <c r="C4461" t="s">
        <v>15</v>
      </c>
      <c r="D4461" t="s">
        <v>27</v>
      </c>
      <c r="E4461">
        <v>18840.400000000001</v>
      </c>
      <c r="F4461">
        <v>2578.16</v>
      </c>
      <c r="G4461" t="s">
        <v>87</v>
      </c>
      <c r="H4461">
        <v>1</v>
      </c>
      <c r="I4461">
        <v>10</v>
      </c>
      <c r="J4461" s="6">
        <v>43783</v>
      </c>
      <c r="K4461" s="7">
        <v>43770</v>
      </c>
      <c r="L4461" t="s">
        <v>12</v>
      </c>
    </row>
    <row r="4462" spans="1:12" x14ac:dyDescent="0.3">
      <c r="A4462" t="s">
        <v>2</v>
      </c>
      <c r="B4462" t="s">
        <v>65</v>
      </c>
      <c r="C4462" t="s">
        <v>16</v>
      </c>
      <c r="D4462" t="s">
        <v>27</v>
      </c>
      <c r="E4462">
        <v>13548.41</v>
      </c>
      <c r="F4462">
        <v>5897.54</v>
      </c>
      <c r="G4462" t="s">
        <v>87</v>
      </c>
      <c r="H4462">
        <v>1</v>
      </c>
      <c r="I4462">
        <v>7</v>
      </c>
      <c r="J4462" s="6">
        <v>43783</v>
      </c>
      <c r="K4462" s="7">
        <v>43770</v>
      </c>
      <c r="L4462" t="s">
        <v>12</v>
      </c>
    </row>
    <row r="4463" spans="1:12" x14ac:dyDescent="0.3">
      <c r="A4463" t="s">
        <v>3</v>
      </c>
      <c r="B4463" t="s">
        <v>70</v>
      </c>
      <c r="C4463" t="s">
        <v>16</v>
      </c>
      <c r="D4463" t="s">
        <v>27</v>
      </c>
      <c r="E4463">
        <v>6255.12</v>
      </c>
      <c r="F4463">
        <v>1146.76</v>
      </c>
      <c r="G4463" t="s">
        <v>87</v>
      </c>
      <c r="H4463">
        <v>1</v>
      </c>
      <c r="I4463">
        <v>3</v>
      </c>
      <c r="J4463" s="6">
        <v>43783</v>
      </c>
      <c r="K4463" s="7">
        <v>43770</v>
      </c>
      <c r="L4463" t="s">
        <v>9</v>
      </c>
    </row>
    <row r="4464" spans="1:12" x14ac:dyDescent="0.3">
      <c r="A4464" t="s">
        <v>3</v>
      </c>
      <c r="B4464" t="s">
        <v>63</v>
      </c>
      <c r="C4464" t="s">
        <v>16</v>
      </c>
      <c r="D4464" t="s">
        <v>27</v>
      </c>
      <c r="E4464">
        <v>6407.88</v>
      </c>
      <c r="F4464">
        <v>2029.16</v>
      </c>
      <c r="G4464" t="s">
        <v>87</v>
      </c>
      <c r="H4464">
        <v>1</v>
      </c>
      <c r="I4464">
        <v>3</v>
      </c>
      <c r="J4464" s="6">
        <v>43784</v>
      </c>
      <c r="K4464" s="7">
        <v>43770</v>
      </c>
      <c r="L4464" t="s">
        <v>10</v>
      </c>
    </row>
    <row r="4465" spans="1:12" x14ac:dyDescent="0.3">
      <c r="A4465" t="s">
        <v>4</v>
      </c>
      <c r="B4465" t="s">
        <v>63</v>
      </c>
      <c r="C4465" t="s">
        <v>15</v>
      </c>
      <c r="D4465" t="s">
        <v>27</v>
      </c>
      <c r="E4465">
        <v>11304.24</v>
      </c>
      <c r="F4465">
        <v>3212.76</v>
      </c>
      <c r="G4465" t="s">
        <v>87</v>
      </c>
      <c r="H4465">
        <v>1</v>
      </c>
      <c r="I4465">
        <v>8</v>
      </c>
      <c r="J4465" s="6">
        <v>43784</v>
      </c>
      <c r="K4465" s="7">
        <v>43770</v>
      </c>
      <c r="L4465" t="s">
        <v>10</v>
      </c>
    </row>
    <row r="4466" spans="1:12" x14ac:dyDescent="0.3">
      <c r="A4466" t="s">
        <v>4</v>
      </c>
      <c r="B4466" t="s">
        <v>63</v>
      </c>
      <c r="C4466" t="s">
        <v>15</v>
      </c>
      <c r="D4466" t="s">
        <v>27</v>
      </c>
      <c r="E4466">
        <v>4888.32</v>
      </c>
      <c r="F4466">
        <v>1337.85</v>
      </c>
      <c r="G4466" t="s">
        <v>87</v>
      </c>
      <c r="H4466">
        <v>1</v>
      </c>
      <c r="I4466">
        <v>8</v>
      </c>
      <c r="J4466" s="6">
        <v>43784</v>
      </c>
      <c r="K4466" s="7">
        <v>43770</v>
      </c>
      <c r="L4466" t="s">
        <v>10</v>
      </c>
    </row>
    <row r="4467" spans="1:12" x14ac:dyDescent="0.3">
      <c r="A4467" t="s">
        <v>5</v>
      </c>
      <c r="B4467" t="s">
        <v>67</v>
      </c>
      <c r="C4467" t="s">
        <v>15</v>
      </c>
      <c r="D4467" t="s">
        <v>27</v>
      </c>
      <c r="E4467">
        <v>16124.22</v>
      </c>
      <c r="F4467">
        <v>3224.82</v>
      </c>
      <c r="G4467" t="s">
        <v>87</v>
      </c>
      <c r="H4467">
        <v>1</v>
      </c>
      <c r="I4467">
        <v>9</v>
      </c>
      <c r="J4467" s="6">
        <v>43784</v>
      </c>
      <c r="K4467" s="7">
        <v>43770</v>
      </c>
      <c r="L4467" t="s">
        <v>13</v>
      </c>
    </row>
    <row r="4468" spans="1:12" x14ac:dyDescent="0.3">
      <c r="A4468" t="s">
        <v>3</v>
      </c>
      <c r="B4468" t="s">
        <v>63</v>
      </c>
      <c r="C4468" t="s">
        <v>16</v>
      </c>
      <c r="D4468" t="s">
        <v>27</v>
      </c>
      <c r="E4468">
        <v>30348.32</v>
      </c>
      <c r="F4468">
        <v>12139.36</v>
      </c>
      <c r="G4468" t="s">
        <v>87</v>
      </c>
      <c r="H4468">
        <v>1</v>
      </c>
      <c r="I4468">
        <v>3</v>
      </c>
      <c r="J4468" s="6">
        <v>43784</v>
      </c>
      <c r="K4468" s="7">
        <v>43770</v>
      </c>
      <c r="L4468" t="s">
        <v>10</v>
      </c>
    </row>
    <row r="4469" spans="1:12" x14ac:dyDescent="0.3">
      <c r="A4469" t="s">
        <v>2</v>
      </c>
      <c r="B4469" t="s">
        <v>63</v>
      </c>
      <c r="C4469" t="s">
        <v>16</v>
      </c>
      <c r="D4469" t="s">
        <v>27</v>
      </c>
      <c r="E4469">
        <v>4983.12</v>
      </c>
      <c r="F4469">
        <v>1289.73</v>
      </c>
      <c r="G4469" t="s">
        <v>87</v>
      </c>
      <c r="H4469">
        <v>1</v>
      </c>
      <c r="I4469">
        <v>2</v>
      </c>
      <c r="J4469" s="6">
        <v>43784</v>
      </c>
      <c r="K4469" s="7">
        <v>43770</v>
      </c>
      <c r="L4469" t="s">
        <v>10</v>
      </c>
    </row>
    <row r="4470" spans="1:12" x14ac:dyDescent="0.3">
      <c r="A4470" t="s">
        <v>4</v>
      </c>
      <c r="B4470" t="s">
        <v>66</v>
      </c>
      <c r="C4470" t="s">
        <v>15</v>
      </c>
      <c r="D4470" t="s">
        <v>27</v>
      </c>
      <c r="E4470">
        <v>14112.21</v>
      </c>
      <c r="F4470">
        <v>4316.67</v>
      </c>
      <c r="G4470" t="s">
        <v>87</v>
      </c>
      <c r="H4470">
        <v>1</v>
      </c>
      <c r="I4470">
        <v>8</v>
      </c>
      <c r="J4470" s="6">
        <v>43784</v>
      </c>
      <c r="K4470" s="7">
        <v>43770</v>
      </c>
      <c r="L4470" t="s">
        <v>11</v>
      </c>
    </row>
    <row r="4471" spans="1:12" x14ac:dyDescent="0.3">
      <c r="A4471" t="s">
        <v>5</v>
      </c>
      <c r="B4471" t="s">
        <v>65</v>
      </c>
      <c r="C4471" t="s">
        <v>15</v>
      </c>
      <c r="D4471" t="s">
        <v>27</v>
      </c>
      <c r="E4471">
        <v>4964.7</v>
      </c>
      <c r="F4471">
        <v>2717.52</v>
      </c>
      <c r="G4471" t="s">
        <v>87</v>
      </c>
      <c r="H4471">
        <v>1</v>
      </c>
      <c r="I4471">
        <v>8</v>
      </c>
      <c r="J4471" s="6">
        <v>43784</v>
      </c>
      <c r="K4471" s="7">
        <v>43770</v>
      </c>
      <c r="L4471" t="s">
        <v>12</v>
      </c>
    </row>
    <row r="4472" spans="1:12" x14ac:dyDescent="0.3">
      <c r="A4472" t="s">
        <v>5</v>
      </c>
      <c r="B4472" t="s">
        <v>65</v>
      </c>
      <c r="C4472" t="s">
        <v>16</v>
      </c>
      <c r="D4472" t="s">
        <v>27</v>
      </c>
      <c r="E4472">
        <v>1929.6</v>
      </c>
      <c r="F4472">
        <v>603</v>
      </c>
      <c r="G4472" t="s">
        <v>87</v>
      </c>
      <c r="H4472">
        <v>1</v>
      </c>
      <c r="I4472">
        <v>5</v>
      </c>
      <c r="J4472" s="6">
        <v>43784</v>
      </c>
      <c r="K4472" s="7">
        <v>43770</v>
      </c>
      <c r="L4472" t="s">
        <v>12</v>
      </c>
    </row>
    <row r="4473" spans="1:12" x14ac:dyDescent="0.3">
      <c r="A4473" t="s">
        <v>4</v>
      </c>
      <c r="B4473" t="s">
        <v>63</v>
      </c>
      <c r="C4473" t="s">
        <v>15</v>
      </c>
      <c r="D4473" t="s">
        <v>27</v>
      </c>
      <c r="E4473">
        <v>15861.58</v>
      </c>
      <c r="F4473">
        <v>5175.87</v>
      </c>
      <c r="G4473" t="s">
        <v>87</v>
      </c>
      <c r="H4473">
        <v>1</v>
      </c>
      <c r="I4473">
        <v>8</v>
      </c>
      <c r="J4473" s="6">
        <v>43784</v>
      </c>
      <c r="K4473" s="7">
        <v>43770</v>
      </c>
      <c r="L4473" t="s">
        <v>10</v>
      </c>
    </row>
    <row r="4474" spans="1:12" x14ac:dyDescent="0.3">
      <c r="A4474" t="s">
        <v>3</v>
      </c>
      <c r="B4474" t="s">
        <v>65</v>
      </c>
      <c r="C4474" t="s">
        <v>16</v>
      </c>
      <c r="D4474" t="s">
        <v>27</v>
      </c>
      <c r="E4474">
        <v>17221.68</v>
      </c>
      <c r="F4474">
        <v>2104.88</v>
      </c>
      <c r="G4474" t="s">
        <v>87</v>
      </c>
      <c r="H4474">
        <v>1</v>
      </c>
      <c r="I4474">
        <v>4</v>
      </c>
      <c r="J4474" s="6">
        <v>43784</v>
      </c>
      <c r="K4474" s="7">
        <v>43770</v>
      </c>
      <c r="L4474" t="s">
        <v>12</v>
      </c>
    </row>
    <row r="4475" spans="1:12" x14ac:dyDescent="0.3">
      <c r="A4475" t="s">
        <v>3</v>
      </c>
      <c r="B4475" t="s">
        <v>70</v>
      </c>
      <c r="C4475" t="s">
        <v>16</v>
      </c>
      <c r="D4475" t="s">
        <v>27</v>
      </c>
      <c r="E4475">
        <v>17669.240000000002</v>
      </c>
      <c r="F4475">
        <v>6695.72</v>
      </c>
      <c r="G4475" t="s">
        <v>87</v>
      </c>
      <c r="H4475">
        <v>1</v>
      </c>
      <c r="I4475">
        <v>1</v>
      </c>
      <c r="J4475" s="6">
        <v>43785</v>
      </c>
      <c r="K4475" s="7">
        <v>43770</v>
      </c>
      <c r="L4475" t="s">
        <v>9</v>
      </c>
    </row>
    <row r="4476" spans="1:12" x14ac:dyDescent="0.3">
      <c r="A4476" t="s">
        <v>2</v>
      </c>
      <c r="B4476" t="s">
        <v>63</v>
      </c>
      <c r="C4476" t="s">
        <v>16</v>
      </c>
      <c r="D4476" t="s">
        <v>27</v>
      </c>
      <c r="E4476">
        <v>15689.73</v>
      </c>
      <c r="F4476">
        <v>3691.67</v>
      </c>
      <c r="G4476" t="s">
        <v>87</v>
      </c>
      <c r="H4476">
        <v>1</v>
      </c>
      <c r="I4476">
        <v>3</v>
      </c>
      <c r="J4476" s="6">
        <v>43785</v>
      </c>
      <c r="K4476" s="7">
        <v>43770</v>
      </c>
      <c r="L4476" t="s">
        <v>10</v>
      </c>
    </row>
    <row r="4477" spans="1:12" x14ac:dyDescent="0.3">
      <c r="A4477" t="s">
        <v>4</v>
      </c>
      <c r="B4477" t="s">
        <v>63</v>
      </c>
      <c r="C4477" t="s">
        <v>16</v>
      </c>
      <c r="D4477" t="s">
        <v>27</v>
      </c>
      <c r="E4477">
        <v>2577.8200000000002</v>
      </c>
      <c r="F4477">
        <v>1058.26</v>
      </c>
      <c r="G4477" t="s">
        <v>87</v>
      </c>
      <c r="H4477">
        <v>1</v>
      </c>
      <c r="I4477">
        <v>1</v>
      </c>
      <c r="J4477" s="6">
        <v>43785</v>
      </c>
      <c r="K4477" s="7">
        <v>43770</v>
      </c>
      <c r="L4477" t="s">
        <v>10</v>
      </c>
    </row>
    <row r="4478" spans="1:12" x14ac:dyDescent="0.3">
      <c r="A4478" t="s">
        <v>3</v>
      </c>
      <c r="B4478" t="s">
        <v>63</v>
      </c>
      <c r="C4478" t="s">
        <v>16</v>
      </c>
      <c r="D4478" t="s">
        <v>27</v>
      </c>
      <c r="E4478">
        <v>6517.76</v>
      </c>
      <c r="F4478">
        <v>2744.32</v>
      </c>
      <c r="G4478" t="s">
        <v>87</v>
      </c>
      <c r="H4478">
        <v>1</v>
      </c>
      <c r="I4478">
        <v>3</v>
      </c>
      <c r="J4478" s="6">
        <v>43785</v>
      </c>
      <c r="K4478" s="7">
        <v>43770</v>
      </c>
      <c r="L4478" t="s">
        <v>10</v>
      </c>
    </row>
    <row r="4479" spans="1:12" x14ac:dyDescent="0.3">
      <c r="A4479" t="s">
        <v>2</v>
      </c>
      <c r="B4479" t="s">
        <v>63</v>
      </c>
      <c r="C4479" t="s">
        <v>16</v>
      </c>
      <c r="D4479" t="s">
        <v>27</v>
      </c>
      <c r="E4479">
        <v>7128.8</v>
      </c>
      <c r="F4479">
        <v>3001.6</v>
      </c>
      <c r="G4479" t="s">
        <v>87</v>
      </c>
      <c r="H4479">
        <v>1</v>
      </c>
      <c r="I4479">
        <v>6</v>
      </c>
      <c r="J4479" s="6">
        <v>43785</v>
      </c>
      <c r="K4479" s="7">
        <v>43770</v>
      </c>
      <c r="L4479" t="s">
        <v>10</v>
      </c>
    </row>
    <row r="4480" spans="1:12" x14ac:dyDescent="0.3">
      <c r="A4480" t="s">
        <v>4</v>
      </c>
      <c r="B4480" t="s">
        <v>63</v>
      </c>
      <c r="C4480" t="s">
        <v>16</v>
      </c>
      <c r="D4480" t="s">
        <v>27</v>
      </c>
      <c r="E4480">
        <v>14744.29</v>
      </c>
      <c r="F4480">
        <v>7692.69</v>
      </c>
      <c r="G4480" t="s">
        <v>87</v>
      </c>
      <c r="H4480">
        <v>1</v>
      </c>
      <c r="I4480">
        <v>2</v>
      </c>
      <c r="J4480" s="6">
        <v>43785</v>
      </c>
      <c r="K4480" s="7">
        <v>43770</v>
      </c>
      <c r="L4480" t="s">
        <v>10</v>
      </c>
    </row>
    <row r="4481" spans="1:12" x14ac:dyDescent="0.3">
      <c r="A4481" t="s">
        <v>3</v>
      </c>
      <c r="B4481" t="s">
        <v>66</v>
      </c>
      <c r="C4481" t="s">
        <v>16</v>
      </c>
      <c r="D4481" t="s">
        <v>27</v>
      </c>
      <c r="E4481">
        <v>9369.2800000000007</v>
      </c>
      <c r="F4481">
        <v>4339.4399999999996</v>
      </c>
      <c r="G4481" t="s">
        <v>87</v>
      </c>
      <c r="H4481">
        <v>1</v>
      </c>
      <c r="I4481">
        <v>7</v>
      </c>
      <c r="J4481" s="6">
        <v>43785</v>
      </c>
      <c r="K4481" s="7">
        <v>43770</v>
      </c>
      <c r="L4481" t="s">
        <v>11</v>
      </c>
    </row>
    <row r="4482" spans="1:12" x14ac:dyDescent="0.3">
      <c r="A4482" t="s">
        <v>5</v>
      </c>
      <c r="B4482" t="s">
        <v>63</v>
      </c>
      <c r="C4482" t="s">
        <v>16</v>
      </c>
      <c r="D4482" t="s">
        <v>27</v>
      </c>
      <c r="E4482">
        <v>21799.119999999999</v>
      </c>
      <c r="F4482">
        <v>5722.29</v>
      </c>
      <c r="G4482" t="s">
        <v>87</v>
      </c>
      <c r="H4482">
        <v>1</v>
      </c>
      <c r="I4482">
        <v>1</v>
      </c>
      <c r="J4482" s="6">
        <v>43785</v>
      </c>
      <c r="K4482" s="7">
        <v>43770</v>
      </c>
      <c r="L4482" t="s">
        <v>10</v>
      </c>
    </row>
    <row r="4483" spans="1:12" x14ac:dyDescent="0.3">
      <c r="A4483" t="s">
        <v>3</v>
      </c>
      <c r="B4483" t="s">
        <v>70</v>
      </c>
      <c r="C4483" t="s">
        <v>16</v>
      </c>
      <c r="D4483" t="s">
        <v>27</v>
      </c>
      <c r="E4483">
        <v>2361.41</v>
      </c>
      <c r="F4483">
        <v>1267.7</v>
      </c>
      <c r="G4483" t="s">
        <v>87</v>
      </c>
      <c r="H4483">
        <v>1</v>
      </c>
      <c r="I4483">
        <v>3</v>
      </c>
      <c r="J4483" s="6">
        <v>43785</v>
      </c>
      <c r="K4483" s="7">
        <v>43770</v>
      </c>
      <c r="L4483" t="s">
        <v>9</v>
      </c>
    </row>
    <row r="4484" spans="1:12" x14ac:dyDescent="0.3">
      <c r="A4484" t="s">
        <v>3</v>
      </c>
      <c r="B4484" t="s">
        <v>65</v>
      </c>
      <c r="C4484" t="s">
        <v>15</v>
      </c>
      <c r="D4484" t="s">
        <v>27</v>
      </c>
      <c r="E4484">
        <v>3309.8</v>
      </c>
      <c r="F4484">
        <v>627.12</v>
      </c>
      <c r="G4484" t="s">
        <v>87</v>
      </c>
      <c r="H4484">
        <v>1</v>
      </c>
      <c r="I4484">
        <v>10</v>
      </c>
      <c r="J4484" s="6">
        <v>43785</v>
      </c>
      <c r="K4484" s="7">
        <v>43770</v>
      </c>
      <c r="L4484" t="s">
        <v>12</v>
      </c>
    </row>
    <row r="4485" spans="1:12" x14ac:dyDescent="0.3">
      <c r="A4485" t="s">
        <v>4</v>
      </c>
      <c r="B4485" t="s">
        <v>67</v>
      </c>
      <c r="C4485" t="s">
        <v>15</v>
      </c>
      <c r="D4485" t="s">
        <v>27</v>
      </c>
      <c r="E4485">
        <v>356.44</v>
      </c>
      <c r="F4485">
        <v>172.6</v>
      </c>
      <c r="G4485" t="s">
        <v>87</v>
      </c>
      <c r="H4485">
        <v>1</v>
      </c>
      <c r="I4485">
        <v>8</v>
      </c>
      <c r="J4485" s="6">
        <v>43785</v>
      </c>
      <c r="K4485" s="7">
        <v>43770</v>
      </c>
      <c r="L4485" t="s">
        <v>13</v>
      </c>
    </row>
    <row r="4486" spans="1:12" x14ac:dyDescent="0.3">
      <c r="A4486" t="s">
        <v>4</v>
      </c>
      <c r="B4486" t="s">
        <v>67</v>
      </c>
      <c r="C4486" t="s">
        <v>15</v>
      </c>
      <c r="D4486" t="s">
        <v>27</v>
      </c>
      <c r="E4486">
        <v>8329.44</v>
      </c>
      <c r="F4486">
        <v>1903.86</v>
      </c>
      <c r="G4486" t="s">
        <v>87</v>
      </c>
      <c r="H4486">
        <v>1</v>
      </c>
      <c r="I4486">
        <v>10</v>
      </c>
      <c r="J4486" s="6">
        <v>43785</v>
      </c>
      <c r="K4486" s="7">
        <v>43770</v>
      </c>
      <c r="L4486" t="s">
        <v>13</v>
      </c>
    </row>
    <row r="4487" spans="1:12" x14ac:dyDescent="0.3">
      <c r="A4487" t="s">
        <v>4</v>
      </c>
      <c r="B4487" t="s">
        <v>66</v>
      </c>
      <c r="C4487" t="s">
        <v>16</v>
      </c>
      <c r="D4487" t="s">
        <v>27</v>
      </c>
      <c r="E4487">
        <v>2572.8000000000002</v>
      </c>
      <c r="F4487">
        <v>836.16</v>
      </c>
      <c r="G4487" t="s">
        <v>87</v>
      </c>
      <c r="H4487">
        <v>1</v>
      </c>
      <c r="I4487">
        <v>1</v>
      </c>
      <c r="J4487" s="6">
        <v>43786</v>
      </c>
      <c r="K4487" s="7">
        <v>43770</v>
      </c>
      <c r="L4487" t="s">
        <v>11</v>
      </c>
    </row>
    <row r="4488" spans="1:12" x14ac:dyDescent="0.3">
      <c r="A4488" t="s">
        <v>3</v>
      </c>
      <c r="B4488" t="s">
        <v>66</v>
      </c>
      <c r="C4488" t="s">
        <v>16</v>
      </c>
      <c r="D4488" t="s">
        <v>27</v>
      </c>
      <c r="E4488">
        <v>2984.18</v>
      </c>
      <c r="F4488">
        <v>280.86</v>
      </c>
      <c r="G4488" t="s">
        <v>87</v>
      </c>
      <c r="H4488">
        <v>1</v>
      </c>
      <c r="I4488">
        <v>3</v>
      </c>
      <c r="J4488" s="6">
        <v>43786</v>
      </c>
      <c r="K4488" s="7">
        <v>43770</v>
      </c>
      <c r="L4488" t="s">
        <v>11</v>
      </c>
    </row>
    <row r="4489" spans="1:12" x14ac:dyDescent="0.3">
      <c r="A4489" t="s">
        <v>3</v>
      </c>
      <c r="B4489" t="s">
        <v>65</v>
      </c>
      <c r="C4489" t="s">
        <v>16</v>
      </c>
      <c r="D4489" t="s">
        <v>27</v>
      </c>
      <c r="E4489">
        <v>27083.07</v>
      </c>
      <c r="F4489">
        <v>8267.4699999999993</v>
      </c>
      <c r="G4489" t="s">
        <v>87</v>
      </c>
      <c r="H4489">
        <v>1</v>
      </c>
      <c r="I4489">
        <v>4</v>
      </c>
      <c r="J4489" s="6">
        <v>43786</v>
      </c>
      <c r="K4489" s="7">
        <v>43770</v>
      </c>
      <c r="L4489" t="s">
        <v>12</v>
      </c>
    </row>
    <row r="4490" spans="1:12" x14ac:dyDescent="0.3">
      <c r="A4490" t="s">
        <v>3</v>
      </c>
      <c r="B4490" t="s">
        <v>70</v>
      </c>
      <c r="C4490" t="s">
        <v>16</v>
      </c>
      <c r="D4490" t="s">
        <v>27</v>
      </c>
      <c r="E4490">
        <v>11361.52</v>
      </c>
      <c r="F4490">
        <v>4544.57</v>
      </c>
      <c r="G4490" t="s">
        <v>87</v>
      </c>
      <c r="H4490">
        <v>1</v>
      </c>
      <c r="I4490">
        <v>2</v>
      </c>
      <c r="J4490" s="6">
        <v>43786</v>
      </c>
      <c r="K4490" s="7">
        <v>43770</v>
      </c>
      <c r="L4490" t="s">
        <v>9</v>
      </c>
    </row>
    <row r="4491" spans="1:12" x14ac:dyDescent="0.3">
      <c r="A4491" t="s">
        <v>4</v>
      </c>
      <c r="B4491" t="s">
        <v>63</v>
      </c>
      <c r="C4491" t="s">
        <v>16</v>
      </c>
      <c r="D4491" t="s">
        <v>27</v>
      </c>
      <c r="E4491">
        <v>2482.35</v>
      </c>
      <c r="F4491">
        <v>418.08</v>
      </c>
      <c r="G4491" t="s">
        <v>87</v>
      </c>
      <c r="H4491">
        <v>1</v>
      </c>
      <c r="I4491">
        <v>4</v>
      </c>
      <c r="J4491" s="6">
        <v>43786</v>
      </c>
      <c r="K4491" s="7">
        <v>43770</v>
      </c>
      <c r="L4491" t="s">
        <v>10</v>
      </c>
    </row>
    <row r="4492" spans="1:12" x14ac:dyDescent="0.3">
      <c r="A4492" t="s">
        <v>5</v>
      </c>
      <c r="B4492" t="s">
        <v>67</v>
      </c>
      <c r="C4492" t="s">
        <v>16</v>
      </c>
      <c r="D4492" t="s">
        <v>27</v>
      </c>
      <c r="E4492">
        <v>22190.400000000001</v>
      </c>
      <c r="F4492">
        <v>10612.8</v>
      </c>
      <c r="G4492" t="s">
        <v>87</v>
      </c>
      <c r="H4492">
        <v>1</v>
      </c>
      <c r="I4492">
        <v>5</v>
      </c>
      <c r="J4492" s="6">
        <v>43786</v>
      </c>
      <c r="K4492" s="7">
        <v>43770</v>
      </c>
      <c r="L4492" t="s">
        <v>13</v>
      </c>
    </row>
    <row r="4493" spans="1:12" x14ac:dyDescent="0.3">
      <c r="A4493" t="s">
        <v>3</v>
      </c>
      <c r="B4493" t="s">
        <v>67</v>
      </c>
      <c r="C4493" t="s">
        <v>15</v>
      </c>
      <c r="D4493" t="s">
        <v>27</v>
      </c>
      <c r="E4493">
        <v>24871.74</v>
      </c>
      <c r="F4493">
        <v>6488.29</v>
      </c>
      <c r="G4493" t="s">
        <v>87</v>
      </c>
      <c r="H4493">
        <v>1</v>
      </c>
      <c r="I4493">
        <v>10</v>
      </c>
      <c r="J4493" s="6">
        <v>43786</v>
      </c>
      <c r="K4493" s="7">
        <v>43770</v>
      </c>
      <c r="L4493" t="s">
        <v>13</v>
      </c>
    </row>
    <row r="4494" spans="1:12" x14ac:dyDescent="0.3">
      <c r="A4494" t="s">
        <v>3</v>
      </c>
      <c r="B4494" t="s">
        <v>67</v>
      </c>
      <c r="C4494" t="s">
        <v>16</v>
      </c>
      <c r="D4494" t="s">
        <v>27</v>
      </c>
      <c r="E4494">
        <v>3527.55</v>
      </c>
      <c r="F4494">
        <v>1763.75</v>
      </c>
      <c r="G4494" t="s">
        <v>87</v>
      </c>
      <c r="H4494">
        <v>1</v>
      </c>
      <c r="I4494">
        <v>1</v>
      </c>
      <c r="J4494" s="6">
        <v>43786</v>
      </c>
      <c r="K4494" s="7">
        <v>43770</v>
      </c>
      <c r="L4494" t="s">
        <v>13</v>
      </c>
    </row>
    <row r="4495" spans="1:12" x14ac:dyDescent="0.3">
      <c r="A4495" t="s">
        <v>4</v>
      </c>
      <c r="B4495" t="s">
        <v>63</v>
      </c>
      <c r="C4495" t="s">
        <v>16</v>
      </c>
      <c r="D4495" t="s">
        <v>27</v>
      </c>
      <c r="E4495">
        <v>455.6</v>
      </c>
      <c r="F4495">
        <v>160.80000000000001</v>
      </c>
      <c r="G4495" t="s">
        <v>87</v>
      </c>
      <c r="H4495">
        <v>1</v>
      </c>
      <c r="I4495">
        <v>1</v>
      </c>
      <c r="J4495" s="6">
        <v>43786</v>
      </c>
      <c r="K4495" s="7">
        <v>43770</v>
      </c>
      <c r="L4495" t="s">
        <v>10</v>
      </c>
    </row>
    <row r="4496" spans="1:12" x14ac:dyDescent="0.3">
      <c r="A4496" t="s">
        <v>4</v>
      </c>
      <c r="B4496" t="s">
        <v>63</v>
      </c>
      <c r="C4496" t="s">
        <v>16</v>
      </c>
      <c r="D4496" t="s">
        <v>27</v>
      </c>
      <c r="E4496">
        <v>14251.17</v>
      </c>
      <c r="F4496">
        <v>7900.13</v>
      </c>
      <c r="G4496" t="s">
        <v>87</v>
      </c>
      <c r="H4496">
        <v>1</v>
      </c>
      <c r="I4496">
        <v>7</v>
      </c>
      <c r="J4496" s="6">
        <v>43786</v>
      </c>
      <c r="K4496" s="7">
        <v>43770</v>
      </c>
      <c r="L4496" t="s">
        <v>10</v>
      </c>
    </row>
    <row r="4497" spans="1:12" x14ac:dyDescent="0.3">
      <c r="A4497" t="s">
        <v>4</v>
      </c>
      <c r="B4497" t="s">
        <v>66</v>
      </c>
      <c r="C4497" t="s">
        <v>15</v>
      </c>
      <c r="D4497" t="s">
        <v>27</v>
      </c>
      <c r="E4497">
        <v>1833.79</v>
      </c>
      <c r="F4497">
        <v>453.05</v>
      </c>
      <c r="G4497" t="s">
        <v>87</v>
      </c>
      <c r="H4497">
        <v>1</v>
      </c>
      <c r="I4497">
        <v>9</v>
      </c>
      <c r="J4497" s="6">
        <v>43787</v>
      </c>
      <c r="K4497" s="7">
        <v>43770</v>
      </c>
      <c r="L4497" t="s">
        <v>11</v>
      </c>
    </row>
    <row r="4498" spans="1:12" x14ac:dyDescent="0.3">
      <c r="A4498" t="s">
        <v>2</v>
      </c>
      <c r="B4498" t="s">
        <v>70</v>
      </c>
      <c r="C4498" t="s">
        <v>16</v>
      </c>
      <c r="D4498" t="s">
        <v>27</v>
      </c>
      <c r="E4498">
        <v>20895.96</v>
      </c>
      <c r="F4498">
        <v>9085.2000000000007</v>
      </c>
      <c r="G4498" t="s">
        <v>87</v>
      </c>
      <c r="H4498">
        <v>1</v>
      </c>
      <c r="I4498">
        <v>3</v>
      </c>
      <c r="J4498" s="6">
        <v>43787</v>
      </c>
      <c r="K4498" s="7">
        <v>43770</v>
      </c>
      <c r="L4498" t="s">
        <v>9</v>
      </c>
    </row>
    <row r="4499" spans="1:12" x14ac:dyDescent="0.3">
      <c r="A4499" t="s">
        <v>2</v>
      </c>
      <c r="B4499" t="s">
        <v>65</v>
      </c>
      <c r="C4499" t="s">
        <v>15</v>
      </c>
      <c r="D4499" t="s">
        <v>27</v>
      </c>
      <c r="E4499">
        <v>14349.79</v>
      </c>
      <c r="F4499">
        <v>4523.29</v>
      </c>
      <c r="G4499" t="s">
        <v>87</v>
      </c>
      <c r="H4499">
        <v>1</v>
      </c>
      <c r="I4499">
        <v>8</v>
      </c>
      <c r="J4499" s="6">
        <v>43787</v>
      </c>
      <c r="K4499" s="7">
        <v>43770</v>
      </c>
      <c r="L4499" t="s">
        <v>12</v>
      </c>
    </row>
    <row r="4500" spans="1:12" x14ac:dyDescent="0.3">
      <c r="A4500" t="s">
        <v>3</v>
      </c>
      <c r="B4500" t="s">
        <v>66</v>
      </c>
      <c r="C4500" t="s">
        <v>16</v>
      </c>
      <c r="D4500" t="s">
        <v>27</v>
      </c>
      <c r="E4500">
        <v>3205.28</v>
      </c>
      <c r="F4500">
        <v>160.26</v>
      </c>
      <c r="G4500" t="s">
        <v>87</v>
      </c>
      <c r="H4500">
        <v>1</v>
      </c>
      <c r="I4500">
        <v>2</v>
      </c>
      <c r="J4500" s="6">
        <v>43787</v>
      </c>
      <c r="K4500" s="7">
        <v>43770</v>
      </c>
      <c r="L4500" t="s">
        <v>11</v>
      </c>
    </row>
    <row r="4501" spans="1:12" x14ac:dyDescent="0.3">
      <c r="A4501" t="s">
        <v>3</v>
      </c>
      <c r="B4501" t="s">
        <v>63</v>
      </c>
      <c r="C4501" t="s">
        <v>16</v>
      </c>
      <c r="D4501" t="s">
        <v>27</v>
      </c>
      <c r="E4501">
        <v>3780.81</v>
      </c>
      <c r="F4501">
        <v>1114.3399999999999</v>
      </c>
      <c r="G4501" t="s">
        <v>87</v>
      </c>
      <c r="H4501">
        <v>1</v>
      </c>
      <c r="I4501">
        <v>7</v>
      </c>
      <c r="J4501" s="6">
        <v>43787</v>
      </c>
      <c r="K4501" s="7">
        <v>43770</v>
      </c>
      <c r="L4501" t="s">
        <v>10</v>
      </c>
    </row>
    <row r="4502" spans="1:12" x14ac:dyDescent="0.3">
      <c r="A4502" t="s">
        <v>3</v>
      </c>
      <c r="B4502" t="s">
        <v>66</v>
      </c>
      <c r="C4502" t="s">
        <v>16</v>
      </c>
      <c r="D4502" t="s">
        <v>27</v>
      </c>
      <c r="E4502">
        <v>4783.8</v>
      </c>
      <c r="F4502">
        <v>1913.5</v>
      </c>
      <c r="G4502" t="s">
        <v>87</v>
      </c>
      <c r="H4502">
        <v>1</v>
      </c>
      <c r="I4502">
        <v>5</v>
      </c>
      <c r="J4502" s="6">
        <v>43787</v>
      </c>
      <c r="K4502" s="7">
        <v>43770</v>
      </c>
      <c r="L4502" t="s">
        <v>11</v>
      </c>
    </row>
    <row r="4503" spans="1:12" x14ac:dyDescent="0.3">
      <c r="A4503" t="s">
        <v>4</v>
      </c>
      <c r="B4503" t="s">
        <v>66</v>
      </c>
      <c r="C4503" t="s">
        <v>15</v>
      </c>
      <c r="D4503" t="s">
        <v>27</v>
      </c>
      <c r="E4503">
        <v>5181.1099999999997</v>
      </c>
      <c r="F4503">
        <v>2345.13</v>
      </c>
      <c r="G4503" t="s">
        <v>87</v>
      </c>
      <c r="H4503">
        <v>1</v>
      </c>
      <c r="I4503">
        <v>8</v>
      </c>
      <c r="J4503" s="6">
        <v>43787</v>
      </c>
      <c r="K4503" s="7">
        <v>43770</v>
      </c>
      <c r="L4503" t="s">
        <v>11</v>
      </c>
    </row>
    <row r="4504" spans="1:12" x14ac:dyDescent="0.3">
      <c r="A4504" t="s">
        <v>2</v>
      </c>
      <c r="B4504" t="s">
        <v>63</v>
      </c>
      <c r="C4504" t="s">
        <v>15</v>
      </c>
      <c r="D4504" t="s">
        <v>27</v>
      </c>
      <c r="E4504">
        <v>8937.7999999999993</v>
      </c>
      <c r="F4504">
        <v>2040.15</v>
      </c>
      <c r="G4504" t="s">
        <v>87</v>
      </c>
      <c r="H4504">
        <v>1</v>
      </c>
      <c r="I4504">
        <v>8</v>
      </c>
      <c r="J4504" s="6">
        <v>43787</v>
      </c>
      <c r="K4504" s="7">
        <v>43770</v>
      </c>
      <c r="L4504" t="s">
        <v>10</v>
      </c>
    </row>
    <row r="4505" spans="1:12" x14ac:dyDescent="0.3">
      <c r="A4505" t="s">
        <v>4</v>
      </c>
      <c r="B4505" t="s">
        <v>67</v>
      </c>
      <c r="C4505" t="s">
        <v>15</v>
      </c>
      <c r="D4505" t="s">
        <v>27</v>
      </c>
      <c r="E4505">
        <v>6903.68</v>
      </c>
      <c r="F4505">
        <v>690.4</v>
      </c>
      <c r="G4505" t="s">
        <v>87</v>
      </c>
      <c r="H4505">
        <v>1</v>
      </c>
      <c r="I4505">
        <v>8</v>
      </c>
      <c r="J4505" s="6">
        <v>43788</v>
      </c>
      <c r="K4505" s="7">
        <v>43770</v>
      </c>
      <c r="L4505" t="s">
        <v>13</v>
      </c>
    </row>
    <row r="4506" spans="1:12" x14ac:dyDescent="0.3">
      <c r="A4506" t="s">
        <v>3</v>
      </c>
      <c r="B4506" t="s">
        <v>66</v>
      </c>
      <c r="C4506" t="s">
        <v>15</v>
      </c>
      <c r="D4506" t="s">
        <v>27</v>
      </c>
      <c r="E4506">
        <v>29415.68</v>
      </c>
      <c r="F4506">
        <v>-1680.88</v>
      </c>
      <c r="G4506" t="s">
        <v>87</v>
      </c>
      <c r="H4506">
        <v>1</v>
      </c>
      <c r="I4506">
        <v>9</v>
      </c>
      <c r="J4506" s="6">
        <v>43788</v>
      </c>
      <c r="K4506" s="7">
        <v>43770</v>
      </c>
      <c r="L4506" t="s">
        <v>11</v>
      </c>
    </row>
    <row r="4507" spans="1:12" x14ac:dyDescent="0.3">
      <c r="A4507" t="s">
        <v>2</v>
      </c>
      <c r="B4507" t="s">
        <v>66</v>
      </c>
      <c r="C4507" t="s">
        <v>15</v>
      </c>
      <c r="D4507" t="s">
        <v>27</v>
      </c>
      <c r="E4507">
        <v>47915.72</v>
      </c>
      <c r="F4507">
        <v>14626.92</v>
      </c>
      <c r="G4507" t="s">
        <v>87</v>
      </c>
      <c r="H4507">
        <v>1</v>
      </c>
      <c r="I4507">
        <v>9</v>
      </c>
      <c r="J4507" s="6">
        <v>43788</v>
      </c>
      <c r="K4507" s="7">
        <v>43770</v>
      </c>
      <c r="L4507" t="s">
        <v>11</v>
      </c>
    </row>
    <row r="4508" spans="1:12" x14ac:dyDescent="0.3">
      <c r="A4508" t="s">
        <v>3</v>
      </c>
      <c r="B4508" t="s">
        <v>65</v>
      </c>
      <c r="C4508" t="s">
        <v>16</v>
      </c>
      <c r="D4508" t="s">
        <v>27</v>
      </c>
      <c r="E4508">
        <v>5945.58</v>
      </c>
      <c r="F4508">
        <v>1468.92</v>
      </c>
      <c r="G4508" t="s">
        <v>87</v>
      </c>
      <c r="H4508">
        <v>1</v>
      </c>
      <c r="I4508">
        <v>2</v>
      </c>
      <c r="J4508" s="6">
        <v>43788</v>
      </c>
      <c r="K4508" s="7">
        <v>43770</v>
      </c>
      <c r="L4508" t="s">
        <v>12</v>
      </c>
    </row>
    <row r="4509" spans="1:12" x14ac:dyDescent="0.3">
      <c r="A4509" t="s">
        <v>3</v>
      </c>
      <c r="B4509" t="s">
        <v>66</v>
      </c>
      <c r="C4509" t="s">
        <v>16</v>
      </c>
      <c r="D4509" t="s">
        <v>27</v>
      </c>
      <c r="E4509">
        <v>3093.39</v>
      </c>
      <c r="F4509">
        <v>325.62</v>
      </c>
      <c r="G4509" t="s">
        <v>87</v>
      </c>
      <c r="H4509">
        <v>1</v>
      </c>
      <c r="I4509">
        <v>6</v>
      </c>
      <c r="J4509" s="6">
        <v>43788</v>
      </c>
      <c r="K4509" s="7">
        <v>43770</v>
      </c>
      <c r="L4509" t="s">
        <v>11</v>
      </c>
    </row>
    <row r="4510" spans="1:12" x14ac:dyDescent="0.3">
      <c r="A4510" t="s">
        <v>2</v>
      </c>
      <c r="B4510" t="s">
        <v>67</v>
      </c>
      <c r="C4510" t="s">
        <v>16</v>
      </c>
      <c r="D4510" t="s">
        <v>27</v>
      </c>
      <c r="E4510">
        <v>11391.07</v>
      </c>
      <c r="F4510">
        <v>2971.59</v>
      </c>
      <c r="G4510" t="s">
        <v>87</v>
      </c>
      <c r="H4510">
        <v>1</v>
      </c>
      <c r="I4510">
        <v>2</v>
      </c>
      <c r="J4510" s="6">
        <v>43788</v>
      </c>
      <c r="K4510" s="7">
        <v>43770</v>
      </c>
      <c r="L4510" t="s">
        <v>13</v>
      </c>
    </row>
    <row r="4511" spans="1:12" x14ac:dyDescent="0.3">
      <c r="A4511" t="s">
        <v>4</v>
      </c>
      <c r="B4511" t="s">
        <v>63</v>
      </c>
      <c r="C4511" t="s">
        <v>16</v>
      </c>
      <c r="D4511" t="s">
        <v>27</v>
      </c>
      <c r="E4511">
        <v>21574</v>
      </c>
      <c r="F4511">
        <v>-809.06</v>
      </c>
      <c r="G4511" t="s">
        <v>87</v>
      </c>
      <c r="H4511">
        <v>1</v>
      </c>
      <c r="I4511">
        <v>4</v>
      </c>
      <c r="J4511" s="6">
        <v>43788</v>
      </c>
      <c r="K4511" s="7">
        <v>43770</v>
      </c>
      <c r="L4511" t="s">
        <v>10</v>
      </c>
    </row>
    <row r="4512" spans="1:12" x14ac:dyDescent="0.3">
      <c r="A4512" t="s">
        <v>3</v>
      </c>
      <c r="B4512" t="s">
        <v>63</v>
      </c>
      <c r="C4512" t="s">
        <v>15</v>
      </c>
      <c r="D4512" t="s">
        <v>27</v>
      </c>
      <c r="E4512">
        <v>4499.05</v>
      </c>
      <c r="F4512">
        <v>635.15</v>
      </c>
      <c r="G4512" t="s">
        <v>87</v>
      </c>
      <c r="H4512">
        <v>1</v>
      </c>
      <c r="I4512">
        <v>8</v>
      </c>
      <c r="J4512" s="6">
        <v>43788</v>
      </c>
      <c r="K4512" s="7">
        <v>43770</v>
      </c>
      <c r="L4512" t="s">
        <v>10</v>
      </c>
    </row>
    <row r="4513" spans="1:12" x14ac:dyDescent="0.3">
      <c r="A4513" t="s">
        <v>2</v>
      </c>
      <c r="B4513" t="s">
        <v>63</v>
      </c>
      <c r="C4513" t="s">
        <v>16</v>
      </c>
      <c r="D4513" t="s">
        <v>27</v>
      </c>
      <c r="E4513">
        <v>14932.29</v>
      </c>
      <c r="F4513">
        <v>2514.9299999999998</v>
      </c>
      <c r="G4513" t="s">
        <v>87</v>
      </c>
      <c r="H4513">
        <v>1</v>
      </c>
      <c r="I4513">
        <v>1</v>
      </c>
      <c r="J4513" s="6">
        <v>43788</v>
      </c>
      <c r="K4513" s="7">
        <v>43770</v>
      </c>
      <c r="L4513" t="s">
        <v>10</v>
      </c>
    </row>
    <row r="4514" spans="1:12" x14ac:dyDescent="0.3">
      <c r="A4514" t="s">
        <v>4</v>
      </c>
      <c r="B4514" t="s">
        <v>65</v>
      </c>
      <c r="C4514" t="s">
        <v>15</v>
      </c>
      <c r="D4514" t="s">
        <v>27</v>
      </c>
      <c r="E4514">
        <v>10727.37</v>
      </c>
      <c r="F4514">
        <v>5721.27</v>
      </c>
      <c r="G4514" t="s">
        <v>87</v>
      </c>
      <c r="H4514">
        <v>1</v>
      </c>
      <c r="I4514">
        <v>10</v>
      </c>
      <c r="J4514" s="6">
        <v>43788</v>
      </c>
      <c r="K4514" s="7">
        <v>43770</v>
      </c>
      <c r="L4514" t="s">
        <v>12</v>
      </c>
    </row>
    <row r="4515" spans="1:12" x14ac:dyDescent="0.3">
      <c r="A4515" t="s">
        <v>4</v>
      </c>
      <c r="B4515" t="s">
        <v>66</v>
      </c>
      <c r="C4515" t="s">
        <v>16</v>
      </c>
      <c r="D4515" t="s">
        <v>27</v>
      </c>
      <c r="E4515">
        <v>1181.8800000000001</v>
      </c>
      <c r="F4515">
        <v>131.32</v>
      </c>
      <c r="G4515" t="s">
        <v>87</v>
      </c>
      <c r="H4515">
        <v>1</v>
      </c>
      <c r="I4515">
        <v>5</v>
      </c>
      <c r="J4515" s="6">
        <v>43788</v>
      </c>
      <c r="K4515" s="7">
        <v>43770</v>
      </c>
      <c r="L4515" t="s">
        <v>11</v>
      </c>
    </row>
    <row r="4516" spans="1:12" x14ac:dyDescent="0.3">
      <c r="A4516" t="s">
        <v>4</v>
      </c>
      <c r="B4516" t="s">
        <v>63</v>
      </c>
      <c r="C4516" t="s">
        <v>16</v>
      </c>
      <c r="D4516" t="s">
        <v>27</v>
      </c>
      <c r="E4516">
        <v>14927.6</v>
      </c>
      <c r="F4516">
        <v>3172.1</v>
      </c>
      <c r="G4516" t="s">
        <v>87</v>
      </c>
      <c r="H4516">
        <v>1</v>
      </c>
      <c r="I4516">
        <v>6</v>
      </c>
      <c r="J4516" s="6">
        <v>43788</v>
      </c>
      <c r="K4516" s="7">
        <v>43770</v>
      </c>
      <c r="L4516" t="s">
        <v>10</v>
      </c>
    </row>
    <row r="4517" spans="1:12" x14ac:dyDescent="0.3">
      <c r="A4517" t="s">
        <v>5</v>
      </c>
      <c r="B4517" t="s">
        <v>66</v>
      </c>
      <c r="C4517" t="s">
        <v>16</v>
      </c>
      <c r="D4517" t="s">
        <v>27</v>
      </c>
      <c r="E4517">
        <v>6224.97</v>
      </c>
      <c r="F4517">
        <v>3407.37</v>
      </c>
      <c r="G4517" t="s">
        <v>87</v>
      </c>
      <c r="H4517">
        <v>1</v>
      </c>
      <c r="I4517">
        <v>5</v>
      </c>
      <c r="J4517" s="6">
        <v>43789</v>
      </c>
      <c r="K4517" s="7">
        <v>43770</v>
      </c>
      <c r="L4517" t="s">
        <v>11</v>
      </c>
    </row>
    <row r="4518" spans="1:12" x14ac:dyDescent="0.3">
      <c r="A4518" t="s">
        <v>5</v>
      </c>
      <c r="B4518" t="s">
        <v>70</v>
      </c>
      <c r="C4518" t="s">
        <v>16</v>
      </c>
      <c r="D4518" t="s">
        <v>27</v>
      </c>
      <c r="E4518">
        <v>28702.799999999999</v>
      </c>
      <c r="F4518">
        <v>2232.4</v>
      </c>
      <c r="G4518" t="s">
        <v>87</v>
      </c>
      <c r="H4518">
        <v>1</v>
      </c>
      <c r="I4518">
        <v>4</v>
      </c>
      <c r="J4518" s="6">
        <v>43789</v>
      </c>
      <c r="K4518" s="7">
        <v>43770</v>
      </c>
      <c r="L4518" t="s">
        <v>9</v>
      </c>
    </row>
    <row r="4519" spans="1:12" x14ac:dyDescent="0.3">
      <c r="A4519" t="s">
        <v>5</v>
      </c>
      <c r="B4519" t="s">
        <v>66</v>
      </c>
      <c r="C4519" t="s">
        <v>16</v>
      </c>
      <c r="D4519" t="s">
        <v>27</v>
      </c>
      <c r="E4519">
        <v>21527.1</v>
      </c>
      <c r="F4519">
        <v>2532.58</v>
      </c>
      <c r="G4519" t="s">
        <v>87</v>
      </c>
      <c r="H4519">
        <v>1</v>
      </c>
      <c r="I4519">
        <v>7</v>
      </c>
      <c r="J4519" s="6">
        <v>43789</v>
      </c>
      <c r="K4519" s="7">
        <v>43770</v>
      </c>
      <c r="L4519" t="s">
        <v>11</v>
      </c>
    </row>
    <row r="4520" spans="1:12" x14ac:dyDescent="0.3">
      <c r="A4520" t="s">
        <v>3</v>
      </c>
      <c r="B4520" t="s">
        <v>66</v>
      </c>
      <c r="C4520" t="s">
        <v>15</v>
      </c>
      <c r="D4520" t="s">
        <v>27</v>
      </c>
      <c r="E4520">
        <v>13893.12</v>
      </c>
      <c r="F4520">
        <v>4322.3100000000004</v>
      </c>
      <c r="G4520" t="s">
        <v>87</v>
      </c>
      <c r="H4520">
        <v>1</v>
      </c>
      <c r="I4520">
        <v>9</v>
      </c>
      <c r="J4520" s="6">
        <v>43789</v>
      </c>
      <c r="K4520" s="7">
        <v>43770</v>
      </c>
      <c r="L4520" t="s">
        <v>11</v>
      </c>
    </row>
    <row r="4521" spans="1:12" x14ac:dyDescent="0.3">
      <c r="A4521" t="s">
        <v>3</v>
      </c>
      <c r="B4521" t="s">
        <v>67</v>
      </c>
      <c r="C4521" t="s">
        <v>16</v>
      </c>
      <c r="D4521" t="s">
        <v>27</v>
      </c>
      <c r="E4521">
        <v>24186.33</v>
      </c>
      <c r="F4521">
        <v>8868.2999999999993</v>
      </c>
      <c r="G4521" t="s">
        <v>87</v>
      </c>
      <c r="H4521">
        <v>1</v>
      </c>
      <c r="I4521">
        <v>4</v>
      </c>
      <c r="J4521" s="6">
        <v>43789</v>
      </c>
      <c r="K4521" s="7">
        <v>43770</v>
      </c>
      <c r="L4521" t="s">
        <v>13</v>
      </c>
    </row>
    <row r="4522" spans="1:12" x14ac:dyDescent="0.3">
      <c r="A4522" t="s">
        <v>4</v>
      </c>
      <c r="B4522" t="s">
        <v>63</v>
      </c>
      <c r="C4522" t="s">
        <v>15</v>
      </c>
      <c r="D4522" t="s">
        <v>27</v>
      </c>
      <c r="E4522">
        <v>2279.34</v>
      </c>
      <c r="F4522">
        <v>683.8</v>
      </c>
      <c r="G4522" t="s">
        <v>87</v>
      </c>
      <c r="H4522">
        <v>1</v>
      </c>
      <c r="I4522">
        <v>8</v>
      </c>
      <c r="J4522" s="6">
        <v>43789</v>
      </c>
      <c r="K4522" s="7">
        <v>43770</v>
      </c>
      <c r="L4522" t="s">
        <v>10</v>
      </c>
    </row>
    <row r="4523" spans="1:12" x14ac:dyDescent="0.3">
      <c r="A4523" t="s">
        <v>3</v>
      </c>
      <c r="B4523" t="s">
        <v>65</v>
      </c>
      <c r="C4523" t="s">
        <v>16</v>
      </c>
      <c r="D4523" t="s">
        <v>27</v>
      </c>
      <c r="E4523">
        <v>11127.36</v>
      </c>
      <c r="F4523">
        <v>-556.38</v>
      </c>
      <c r="G4523" t="s">
        <v>87</v>
      </c>
      <c r="H4523">
        <v>1</v>
      </c>
      <c r="I4523">
        <v>4</v>
      </c>
      <c r="J4523" s="6">
        <v>43789</v>
      </c>
      <c r="K4523" s="7">
        <v>43770</v>
      </c>
      <c r="L4523" t="s">
        <v>12</v>
      </c>
    </row>
    <row r="4524" spans="1:12" x14ac:dyDescent="0.3">
      <c r="A4524" t="s">
        <v>5</v>
      </c>
      <c r="B4524" t="s">
        <v>65</v>
      </c>
      <c r="C4524" t="s">
        <v>16</v>
      </c>
      <c r="D4524" t="s">
        <v>27</v>
      </c>
      <c r="E4524">
        <v>5501.37</v>
      </c>
      <c r="F4524">
        <v>1553.3</v>
      </c>
      <c r="G4524" t="s">
        <v>87</v>
      </c>
      <c r="H4524">
        <v>1</v>
      </c>
      <c r="I4524">
        <v>4</v>
      </c>
      <c r="J4524" s="6">
        <v>43789</v>
      </c>
      <c r="K4524" s="7">
        <v>43770</v>
      </c>
      <c r="L4524" t="s">
        <v>12</v>
      </c>
    </row>
    <row r="4525" spans="1:12" x14ac:dyDescent="0.3">
      <c r="A4525" t="s">
        <v>3</v>
      </c>
      <c r="B4525" t="s">
        <v>69</v>
      </c>
      <c r="C4525" t="s">
        <v>16</v>
      </c>
      <c r="D4525" t="s">
        <v>27</v>
      </c>
      <c r="E4525">
        <v>9298.26</v>
      </c>
      <c r="F4525">
        <v>5165.7</v>
      </c>
      <c r="G4525" t="s">
        <v>87</v>
      </c>
      <c r="H4525">
        <v>1</v>
      </c>
      <c r="I4525">
        <v>7</v>
      </c>
      <c r="J4525" s="6">
        <v>43790</v>
      </c>
      <c r="K4525" s="7">
        <v>43770</v>
      </c>
      <c r="L4525" t="s">
        <v>8</v>
      </c>
    </row>
    <row r="4526" spans="1:12" x14ac:dyDescent="0.3">
      <c r="A4526" t="s">
        <v>5</v>
      </c>
      <c r="B4526" t="s">
        <v>66</v>
      </c>
      <c r="C4526" t="s">
        <v>16</v>
      </c>
      <c r="D4526" t="s">
        <v>27</v>
      </c>
      <c r="E4526">
        <v>723.6</v>
      </c>
      <c r="F4526">
        <v>271.35000000000002</v>
      </c>
      <c r="G4526" t="s">
        <v>87</v>
      </c>
      <c r="H4526">
        <v>1</v>
      </c>
      <c r="I4526">
        <v>5</v>
      </c>
      <c r="J4526" s="6">
        <v>43790</v>
      </c>
      <c r="K4526" s="7">
        <v>43770</v>
      </c>
      <c r="L4526" t="s">
        <v>11</v>
      </c>
    </row>
    <row r="4527" spans="1:12" x14ac:dyDescent="0.3">
      <c r="A4527" t="s">
        <v>4</v>
      </c>
      <c r="B4527" t="s">
        <v>66</v>
      </c>
      <c r="C4527" t="s">
        <v>16</v>
      </c>
      <c r="D4527" t="s">
        <v>27</v>
      </c>
      <c r="E4527">
        <v>961.12</v>
      </c>
      <c r="F4527">
        <v>505.85</v>
      </c>
      <c r="G4527" t="s">
        <v>87</v>
      </c>
      <c r="H4527">
        <v>1</v>
      </c>
      <c r="I4527">
        <v>4</v>
      </c>
      <c r="J4527" s="6">
        <v>43790</v>
      </c>
      <c r="K4527" s="7">
        <v>43770</v>
      </c>
      <c r="L4527" t="s">
        <v>11</v>
      </c>
    </row>
    <row r="4528" spans="1:12" x14ac:dyDescent="0.3">
      <c r="A4528" t="s">
        <v>3</v>
      </c>
      <c r="B4528" t="s">
        <v>69</v>
      </c>
      <c r="C4528" t="s">
        <v>16</v>
      </c>
      <c r="D4528" t="s">
        <v>27</v>
      </c>
      <c r="E4528">
        <v>4271.25</v>
      </c>
      <c r="F4528">
        <v>1557.75</v>
      </c>
      <c r="G4528" t="s">
        <v>87</v>
      </c>
      <c r="H4528">
        <v>1</v>
      </c>
      <c r="I4528">
        <v>4</v>
      </c>
      <c r="J4528" s="6">
        <v>43790</v>
      </c>
      <c r="K4528" s="7">
        <v>43770</v>
      </c>
      <c r="L4528" t="s">
        <v>8</v>
      </c>
    </row>
    <row r="4529" spans="1:12" x14ac:dyDescent="0.3">
      <c r="A4529" t="s">
        <v>4</v>
      </c>
      <c r="B4529" t="s">
        <v>63</v>
      </c>
      <c r="C4529" t="s">
        <v>16</v>
      </c>
      <c r="D4529" t="s">
        <v>27</v>
      </c>
      <c r="E4529">
        <v>5724.48</v>
      </c>
      <c r="F4529">
        <v>214.68</v>
      </c>
      <c r="G4529" t="s">
        <v>87</v>
      </c>
      <c r="H4529">
        <v>1</v>
      </c>
      <c r="I4529">
        <v>6</v>
      </c>
      <c r="J4529" s="6">
        <v>43791</v>
      </c>
      <c r="K4529" s="7">
        <v>43770</v>
      </c>
      <c r="L4529" t="s">
        <v>10</v>
      </c>
    </row>
    <row r="4530" spans="1:12" x14ac:dyDescent="0.3">
      <c r="A4530" t="s">
        <v>2</v>
      </c>
      <c r="B4530" t="s">
        <v>63</v>
      </c>
      <c r="C4530" t="s">
        <v>15</v>
      </c>
      <c r="D4530" t="s">
        <v>27</v>
      </c>
      <c r="E4530">
        <v>4620.99</v>
      </c>
      <c r="F4530">
        <v>535.04999999999995</v>
      </c>
      <c r="G4530" t="s">
        <v>87</v>
      </c>
      <c r="H4530">
        <v>1</v>
      </c>
      <c r="I4530">
        <v>10</v>
      </c>
      <c r="J4530" s="6">
        <v>43791</v>
      </c>
      <c r="K4530" s="7">
        <v>43770</v>
      </c>
      <c r="L4530" t="s">
        <v>10</v>
      </c>
    </row>
    <row r="4531" spans="1:12" x14ac:dyDescent="0.3">
      <c r="A4531" t="s">
        <v>3</v>
      </c>
      <c r="B4531" t="s">
        <v>63</v>
      </c>
      <c r="C4531" t="s">
        <v>15</v>
      </c>
      <c r="D4531" t="s">
        <v>27</v>
      </c>
      <c r="E4531">
        <v>25856.639999999999</v>
      </c>
      <c r="F4531">
        <v>-5171.3599999999997</v>
      </c>
      <c r="G4531" t="s">
        <v>87</v>
      </c>
      <c r="H4531">
        <v>1</v>
      </c>
      <c r="I4531">
        <v>10</v>
      </c>
      <c r="J4531" s="6">
        <v>43791</v>
      </c>
      <c r="K4531" s="7">
        <v>43770</v>
      </c>
      <c r="L4531" t="s">
        <v>10</v>
      </c>
    </row>
    <row r="4532" spans="1:12" x14ac:dyDescent="0.3">
      <c r="A4532" t="s">
        <v>5</v>
      </c>
      <c r="B4532" t="s">
        <v>63</v>
      </c>
      <c r="C4532" t="s">
        <v>15</v>
      </c>
      <c r="D4532" t="s">
        <v>27</v>
      </c>
      <c r="E4532">
        <v>13363.55</v>
      </c>
      <c r="F4532">
        <v>5083.95</v>
      </c>
      <c r="G4532" t="s">
        <v>87</v>
      </c>
      <c r="H4532">
        <v>1</v>
      </c>
      <c r="I4532">
        <v>9</v>
      </c>
      <c r="J4532" s="6">
        <v>43791</v>
      </c>
      <c r="K4532" s="7">
        <v>43770</v>
      </c>
      <c r="L4532" t="s">
        <v>10</v>
      </c>
    </row>
    <row r="4533" spans="1:12" x14ac:dyDescent="0.3">
      <c r="A4533" t="s">
        <v>3</v>
      </c>
      <c r="B4533" t="s">
        <v>63</v>
      </c>
      <c r="C4533" t="s">
        <v>16</v>
      </c>
      <c r="D4533" t="s">
        <v>27</v>
      </c>
      <c r="E4533">
        <v>5364.69</v>
      </c>
      <c r="F4533">
        <v>1893.39</v>
      </c>
      <c r="G4533" t="s">
        <v>87</v>
      </c>
      <c r="H4533">
        <v>1</v>
      </c>
      <c r="I4533">
        <v>6</v>
      </c>
      <c r="J4533" s="6">
        <v>43791</v>
      </c>
      <c r="K4533" s="7">
        <v>43770</v>
      </c>
      <c r="L4533" t="s">
        <v>10</v>
      </c>
    </row>
    <row r="4534" spans="1:12" x14ac:dyDescent="0.3">
      <c r="A4534" t="s">
        <v>5</v>
      </c>
      <c r="B4534" t="s">
        <v>66</v>
      </c>
      <c r="C4534" t="s">
        <v>15</v>
      </c>
      <c r="D4534" t="s">
        <v>27</v>
      </c>
      <c r="E4534">
        <v>2621.04</v>
      </c>
      <c r="F4534">
        <v>174.72</v>
      </c>
      <c r="G4534" t="s">
        <v>87</v>
      </c>
      <c r="H4534">
        <v>1</v>
      </c>
      <c r="I4534">
        <v>9</v>
      </c>
      <c r="J4534" s="6">
        <v>43791</v>
      </c>
      <c r="K4534" s="7">
        <v>43770</v>
      </c>
      <c r="L4534" t="s">
        <v>11</v>
      </c>
    </row>
    <row r="4535" spans="1:12" x14ac:dyDescent="0.3">
      <c r="A4535" t="s">
        <v>3</v>
      </c>
      <c r="B4535" t="s">
        <v>63</v>
      </c>
      <c r="C4535" t="s">
        <v>16</v>
      </c>
      <c r="D4535" t="s">
        <v>27</v>
      </c>
      <c r="E4535">
        <v>5518.45</v>
      </c>
      <c r="F4535">
        <v>813.25</v>
      </c>
      <c r="G4535" t="s">
        <v>87</v>
      </c>
      <c r="H4535">
        <v>1</v>
      </c>
      <c r="I4535">
        <v>6</v>
      </c>
      <c r="J4535" s="6">
        <v>43791</v>
      </c>
      <c r="K4535" s="7">
        <v>43770</v>
      </c>
      <c r="L4535" t="s">
        <v>10</v>
      </c>
    </row>
    <row r="4536" spans="1:12" x14ac:dyDescent="0.3">
      <c r="A4536" t="s">
        <v>4</v>
      </c>
      <c r="B4536" t="s">
        <v>67</v>
      </c>
      <c r="C4536" t="s">
        <v>16</v>
      </c>
      <c r="D4536" t="s">
        <v>27</v>
      </c>
      <c r="E4536">
        <v>2749.68</v>
      </c>
      <c r="F4536">
        <v>-137.47999999999999</v>
      </c>
      <c r="G4536" t="s">
        <v>87</v>
      </c>
      <c r="H4536">
        <v>1</v>
      </c>
      <c r="I4536">
        <v>6</v>
      </c>
      <c r="J4536" s="6">
        <v>43791</v>
      </c>
      <c r="K4536" s="7">
        <v>43770</v>
      </c>
      <c r="L4536" t="s">
        <v>13</v>
      </c>
    </row>
    <row r="4537" spans="1:12" x14ac:dyDescent="0.3">
      <c r="A4537" t="s">
        <v>3</v>
      </c>
      <c r="B4537" t="s">
        <v>65</v>
      </c>
      <c r="C4537" t="s">
        <v>15</v>
      </c>
      <c r="D4537" t="s">
        <v>27</v>
      </c>
      <c r="E4537">
        <v>2864.25</v>
      </c>
      <c r="F4537">
        <v>1082.05</v>
      </c>
      <c r="G4537" t="s">
        <v>87</v>
      </c>
      <c r="H4537">
        <v>1</v>
      </c>
      <c r="I4537">
        <v>8</v>
      </c>
      <c r="J4537" s="6">
        <v>43791</v>
      </c>
      <c r="K4537" s="7">
        <v>43770</v>
      </c>
      <c r="L4537" t="s">
        <v>12</v>
      </c>
    </row>
    <row r="4538" spans="1:12" x14ac:dyDescent="0.3">
      <c r="A4538" t="s">
        <v>3</v>
      </c>
      <c r="B4538" t="s">
        <v>69</v>
      </c>
      <c r="C4538" t="s">
        <v>16</v>
      </c>
      <c r="D4538" t="s">
        <v>27</v>
      </c>
      <c r="E4538">
        <v>6825.96</v>
      </c>
      <c r="F4538">
        <v>2351.16</v>
      </c>
      <c r="G4538" t="s">
        <v>87</v>
      </c>
      <c r="H4538">
        <v>1</v>
      </c>
      <c r="I4538">
        <v>2</v>
      </c>
      <c r="J4538" s="6">
        <v>43792</v>
      </c>
      <c r="K4538" s="7">
        <v>43770</v>
      </c>
      <c r="L4538" t="s">
        <v>8</v>
      </c>
    </row>
    <row r="4539" spans="1:12" x14ac:dyDescent="0.3">
      <c r="A4539" t="s">
        <v>3</v>
      </c>
      <c r="B4539" t="s">
        <v>63</v>
      </c>
      <c r="C4539" t="s">
        <v>16</v>
      </c>
      <c r="D4539" t="s">
        <v>27</v>
      </c>
      <c r="E4539">
        <v>4812.2700000000004</v>
      </c>
      <c r="F4539">
        <v>849.22</v>
      </c>
      <c r="G4539" t="s">
        <v>87</v>
      </c>
      <c r="H4539">
        <v>1</v>
      </c>
      <c r="I4539">
        <v>2</v>
      </c>
      <c r="J4539" s="6">
        <v>43792</v>
      </c>
      <c r="K4539" s="7">
        <v>43770</v>
      </c>
      <c r="L4539" t="s">
        <v>10</v>
      </c>
    </row>
    <row r="4540" spans="1:12" x14ac:dyDescent="0.3">
      <c r="A4540" t="s">
        <v>3</v>
      </c>
      <c r="B4540" t="s">
        <v>69</v>
      </c>
      <c r="C4540" t="s">
        <v>15</v>
      </c>
      <c r="D4540" t="s">
        <v>27</v>
      </c>
      <c r="E4540">
        <v>5381.77</v>
      </c>
      <c r="F4540">
        <v>-0.04</v>
      </c>
      <c r="G4540" t="s">
        <v>87</v>
      </c>
      <c r="H4540">
        <v>1</v>
      </c>
      <c r="I4540">
        <v>8</v>
      </c>
      <c r="J4540" s="6">
        <v>43792</v>
      </c>
      <c r="K4540" s="7">
        <v>43770</v>
      </c>
      <c r="L4540" t="s">
        <v>8</v>
      </c>
    </row>
    <row r="4541" spans="1:12" x14ac:dyDescent="0.3">
      <c r="A4541" t="s">
        <v>3</v>
      </c>
      <c r="B4541" t="s">
        <v>63</v>
      </c>
      <c r="C4541" t="s">
        <v>16</v>
      </c>
      <c r="D4541" t="s">
        <v>27</v>
      </c>
      <c r="E4541">
        <v>29340.639999999999</v>
      </c>
      <c r="F4541">
        <v>9248.64</v>
      </c>
      <c r="G4541" t="s">
        <v>87</v>
      </c>
      <c r="H4541">
        <v>1</v>
      </c>
      <c r="I4541">
        <v>5</v>
      </c>
      <c r="J4541" s="6">
        <v>43792</v>
      </c>
      <c r="K4541" s="7">
        <v>43770</v>
      </c>
      <c r="L4541" t="s">
        <v>10</v>
      </c>
    </row>
    <row r="4542" spans="1:12" x14ac:dyDescent="0.3">
      <c r="A4542" t="s">
        <v>5</v>
      </c>
      <c r="B4542" t="s">
        <v>65</v>
      </c>
      <c r="C4542" t="s">
        <v>16</v>
      </c>
      <c r="D4542" t="s">
        <v>27</v>
      </c>
      <c r="E4542">
        <v>2524.56</v>
      </c>
      <c r="F4542">
        <v>536.46</v>
      </c>
      <c r="G4542" t="s">
        <v>87</v>
      </c>
      <c r="H4542">
        <v>1</v>
      </c>
      <c r="I4542">
        <v>2</v>
      </c>
      <c r="J4542" s="6">
        <v>43792</v>
      </c>
      <c r="K4542" s="7">
        <v>43770</v>
      </c>
      <c r="L4542" t="s">
        <v>12</v>
      </c>
    </row>
    <row r="4543" spans="1:12" x14ac:dyDescent="0.3">
      <c r="A4543" t="s">
        <v>4</v>
      </c>
      <c r="B4543" t="s">
        <v>63</v>
      </c>
      <c r="C4543" t="s">
        <v>16</v>
      </c>
      <c r="D4543" t="s">
        <v>27</v>
      </c>
      <c r="E4543">
        <v>1640.16</v>
      </c>
      <c r="F4543">
        <v>829.72</v>
      </c>
      <c r="G4543" t="s">
        <v>87</v>
      </c>
      <c r="H4543">
        <v>1</v>
      </c>
      <c r="I4543">
        <v>3</v>
      </c>
      <c r="J4543" s="6">
        <v>43792</v>
      </c>
      <c r="K4543" s="7">
        <v>43770</v>
      </c>
      <c r="L4543" t="s">
        <v>10</v>
      </c>
    </row>
    <row r="4544" spans="1:12" x14ac:dyDescent="0.3">
      <c r="A4544" t="s">
        <v>5</v>
      </c>
      <c r="B4544" t="s">
        <v>67</v>
      </c>
      <c r="C4544" t="s">
        <v>16</v>
      </c>
      <c r="D4544" t="s">
        <v>27</v>
      </c>
      <c r="E4544">
        <v>2966.76</v>
      </c>
      <c r="F4544">
        <v>1417.44</v>
      </c>
      <c r="G4544" t="s">
        <v>87</v>
      </c>
      <c r="H4544">
        <v>1</v>
      </c>
      <c r="I4544">
        <v>6</v>
      </c>
      <c r="J4544" s="6">
        <v>43792</v>
      </c>
      <c r="K4544" s="7">
        <v>43770</v>
      </c>
      <c r="L4544" t="s">
        <v>13</v>
      </c>
    </row>
    <row r="4545" spans="1:12" x14ac:dyDescent="0.3">
      <c r="A4545" t="s">
        <v>5</v>
      </c>
      <c r="B4545" t="s">
        <v>65</v>
      </c>
      <c r="C4545" t="s">
        <v>15</v>
      </c>
      <c r="D4545" t="s">
        <v>27</v>
      </c>
      <c r="E4545">
        <v>10862.04</v>
      </c>
      <c r="F4545">
        <v>1267.21</v>
      </c>
      <c r="G4545" t="s">
        <v>87</v>
      </c>
      <c r="H4545">
        <v>1</v>
      </c>
      <c r="I4545">
        <v>9</v>
      </c>
      <c r="J4545" s="6">
        <v>43792</v>
      </c>
      <c r="K4545" s="7">
        <v>43770</v>
      </c>
      <c r="L4545" t="s">
        <v>12</v>
      </c>
    </row>
    <row r="4546" spans="1:12" x14ac:dyDescent="0.3">
      <c r="A4546" t="s">
        <v>3</v>
      </c>
      <c r="B4546" t="s">
        <v>66</v>
      </c>
      <c r="C4546" t="s">
        <v>15</v>
      </c>
      <c r="D4546" t="s">
        <v>27</v>
      </c>
      <c r="E4546">
        <v>35498.61</v>
      </c>
      <c r="F4546">
        <v>12621.7</v>
      </c>
      <c r="G4546" t="s">
        <v>87</v>
      </c>
      <c r="H4546">
        <v>1</v>
      </c>
      <c r="I4546">
        <v>8</v>
      </c>
      <c r="J4546" s="6">
        <v>43792</v>
      </c>
      <c r="K4546" s="7">
        <v>43770</v>
      </c>
      <c r="L4546" t="s">
        <v>11</v>
      </c>
    </row>
    <row r="4547" spans="1:12" x14ac:dyDescent="0.3">
      <c r="A4547" t="s">
        <v>4</v>
      </c>
      <c r="B4547" t="s">
        <v>65</v>
      </c>
      <c r="C4547" t="s">
        <v>16</v>
      </c>
      <c r="D4547" t="s">
        <v>27</v>
      </c>
      <c r="E4547">
        <v>17752.32</v>
      </c>
      <c r="F4547">
        <v>3473.27</v>
      </c>
      <c r="G4547" t="s">
        <v>87</v>
      </c>
      <c r="H4547">
        <v>1</v>
      </c>
      <c r="I4547">
        <v>4</v>
      </c>
      <c r="J4547" s="6">
        <v>43793</v>
      </c>
      <c r="K4547" s="7">
        <v>43770</v>
      </c>
      <c r="L4547" t="s">
        <v>12</v>
      </c>
    </row>
    <row r="4548" spans="1:12" x14ac:dyDescent="0.3">
      <c r="A4548" t="s">
        <v>3</v>
      </c>
      <c r="B4548" t="s">
        <v>69</v>
      </c>
      <c r="C4548" t="s">
        <v>16</v>
      </c>
      <c r="D4548" t="s">
        <v>27</v>
      </c>
      <c r="E4548">
        <v>581.55999999999995</v>
      </c>
      <c r="F4548">
        <v>199.4</v>
      </c>
      <c r="G4548" t="s">
        <v>87</v>
      </c>
      <c r="H4548">
        <v>1</v>
      </c>
      <c r="I4548">
        <v>5</v>
      </c>
      <c r="J4548" s="6">
        <v>43793</v>
      </c>
      <c r="K4548" s="7">
        <v>43770</v>
      </c>
      <c r="L4548" t="s">
        <v>8</v>
      </c>
    </row>
    <row r="4549" spans="1:12" x14ac:dyDescent="0.3">
      <c r="A4549" t="s">
        <v>4</v>
      </c>
      <c r="B4549" t="s">
        <v>63</v>
      </c>
      <c r="C4549" t="s">
        <v>15</v>
      </c>
      <c r="D4549" t="s">
        <v>27</v>
      </c>
      <c r="E4549">
        <v>8656.4</v>
      </c>
      <c r="F4549">
        <v>3735.92</v>
      </c>
      <c r="G4549" t="s">
        <v>87</v>
      </c>
      <c r="H4549">
        <v>1</v>
      </c>
      <c r="I4549">
        <v>10</v>
      </c>
      <c r="J4549" s="6">
        <v>43793</v>
      </c>
      <c r="K4549" s="7">
        <v>43770</v>
      </c>
      <c r="L4549" t="s">
        <v>10</v>
      </c>
    </row>
    <row r="4550" spans="1:12" x14ac:dyDescent="0.3">
      <c r="A4550" t="s">
        <v>3</v>
      </c>
      <c r="B4550" t="s">
        <v>63</v>
      </c>
      <c r="C4550" t="s">
        <v>16</v>
      </c>
      <c r="D4550" t="s">
        <v>27</v>
      </c>
      <c r="E4550">
        <v>10165.57</v>
      </c>
      <c r="F4550">
        <v>1435.12</v>
      </c>
      <c r="G4550" t="s">
        <v>87</v>
      </c>
      <c r="H4550">
        <v>1</v>
      </c>
      <c r="I4550">
        <v>6</v>
      </c>
      <c r="J4550" s="6">
        <v>43793</v>
      </c>
      <c r="K4550" s="7">
        <v>43770</v>
      </c>
      <c r="L4550" t="s">
        <v>10</v>
      </c>
    </row>
    <row r="4551" spans="1:12" x14ac:dyDescent="0.3">
      <c r="A4551" t="s">
        <v>4</v>
      </c>
      <c r="B4551" t="s">
        <v>63</v>
      </c>
      <c r="C4551" t="s">
        <v>15</v>
      </c>
      <c r="D4551" t="s">
        <v>27</v>
      </c>
      <c r="E4551">
        <v>2692.4</v>
      </c>
      <c r="F4551">
        <v>1558.76</v>
      </c>
      <c r="G4551" t="s">
        <v>87</v>
      </c>
      <c r="H4551">
        <v>1</v>
      </c>
      <c r="I4551">
        <v>9</v>
      </c>
      <c r="J4551" s="6">
        <v>43793</v>
      </c>
      <c r="K4551" s="7">
        <v>43770</v>
      </c>
      <c r="L4551" t="s">
        <v>10</v>
      </c>
    </row>
    <row r="4552" spans="1:12" x14ac:dyDescent="0.3">
      <c r="A4552" t="s">
        <v>4</v>
      </c>
      <c r="B4552" t="s">
        <v>67</v>
      </c>
      <c r="C4552" t="s">
        <v>16</v>
      </c>
      <c r="D4552" t="s">
        <v>27</v>
      </c>
      <c r="E4552">
        <v>3183.84</v>
      </c>
      <c r="F4552">
        <v>1627.28</v>
      </c>
      <c r="G4552" t="s">
        <v>87</v>
      </c>
      <c r="H4552">
        <v>1</v>
      </c>
      <c r="I4552">
        <v>4</v>
      </c>
      <c r="J4552" s="6">
        <v>43793</v>
      </c>
      <c r="K4552" s="7">
        <v>43770</v>
      </c>
      <c r="L4552" t="s">
        <v>13</v>
      </c>
    </row>
    <row r="4553" spans="1:12" x14ac:dyDescent="0.3">
      <c r="A4553" t="s">
        <v>3</v>
      </c>
      <c r="B4553" t="s">
        <v>66</v>
      </c>
      <c r="C4553" t="s">
        <v>16</v>
      </c>
      <c r="D4553" t="s">
        <v>27</v>
      </c>
      <c r="E4553">
        <v>1029.3900000000001</v>
      </c>
      <c r="F4553">
        <v>268.54000000000002</v>
      </c>
      <c r="G4553" t="s">
        <v>87</v>
      </c>
      <c r="H4553">
        <v>1</v>
      </c>
      <c r="I4553">
        <v>6</v>
      </c>
      <c r="J4553" s="6">
        <v>43793</v>
      </c>
      <c r="K4553" s="7">
        <v>43770</v>
      </c>
      <c r="L4553" t="s">
        <v>11</v>
      </c>
    </row>
    <row r="4554" spans="1:12" x14ac:dyDescent="0.3">
      <c r="A4554" t="s">
        <v>2</v>
      </c>
      <c r="B4554" t="s">
        <v>67</v>
      </c>
      <c r="C4554" t="s">
        <v>16</v>
      </c>
      <c r="D4554" t="s">
        <v>27</v>
      </c>
      <c r="E4554">
        <v>4684.6400000000003</v>
      </c>
      <c r="F4554">
        <v>1528.68</v>
      </c>
      <c r="G4554" t="s">
        <v>87</v>
      </c>
      <c r="H4554">
        <v>1</v>
      </c>
      <c r="I4554">
        <v>3</v>
      </c>
      <c r="J4554" s="6">
        <v>43793</v>
      </c>
      <c r="K4554" s="7">
        <v>43770</v>
      </c>
      <c r="L4554" t="s">
        <v>13</v>
      </c>
    </row>
    <row r="4555" spans="1:12" x14ac:dyDescent="0.3">
      <c r="A4555" t="s">
        <v>3</v>
      </c>
      <c r="B4555" t="s">
        <v>63</v>
      </c>
      <c r="C4555" t="s">
        <v>16</v>
      </c>
      <c r="D4555" t="s">
        <v>27</v>
      </c>
      <c r="E4555">
        <v>1072.54</v>
      </c>
      <c r="F4555">
        <v>303.10000000000002</v>
      </c>
      <c r="G4555" t="s">
        <v>87</v>
      </c>
      <c r="H4555">
        <v>1</v>
      </c>
      <c r="I4555">
        <v>1</v>
      </c>
      <c r="J4555" s="6">
        <v>43793</v>
      </c>
      <c r="K4555" s="7">
        <v>43770</v>
      </c>
      <c r="L4555" t="s">
        <v>10</v>
      </c>
    </row>
    <row r="4556" spans="1:12" x14ac:dyDescent="0.3">
      <c r="A4556" t="s">
        <v>3</v>
      </c>
      <c r="B4556" t="s">
        <v>69</v>
      </c>
      <c r="C4556" t="s">
        <v>16</v>
      </c>
      <c r="D4556" t="s">
        <v>27</v>
      </c>
      <c r="E4556">
        <v>4869.22</v>
      </c>
      <c r="F4556">
        <v>1742.67</v>
      </c>
      <c r="G4556" t="s">
        <v>87</v>
      </c>
      <c r="H4556">
        <v>1</v>
      </c>
      <c r="I4556">
        <v>3</v>
      </c>
      <c r="J4556" s="6">
        <v>43793</v>
      </c>
      <c r="K4556" s="7">
        <v>43770</v>
      </c>
      <c r="L4556" t="s">
        <v>8</v>
      </c>
    </row>
    <row r="4557" spans="1:12" x14ac:dyDescent="0.3">
      <c r="A4557" t="s">
        <v>3</v>
      </c>
      <c r="B4557" t="s">
        <v>65</v>
      </c>
      <c r="C4557" t="s">
        <v>16</v>
      </c>
      <c r="D4557" t="s">
        <v>27</v>
      </c>
      <c r="E4557">
        <v>25241.58</v>
      </c>
      <c r="F4557">
        <v>8230.9500000000007</v>
      </c>
      <c r="G4557" t="s">
        <v>87</v>
      </c>
      <c r="H4557">
        <v>1</v>
      </c>
      <c r="I4557">
        <v>1</v>
      </c>
      <c r="J4557" s="6">
        <v>43793</v>
      </c>
      <c r="K4557" s="7">
        <v>43770</v>
      </c>
      <c r="L4557" t="s">
        <v>12</v>
      </c>
    </row>
    <row r="4558" spans="1:12" x14ac:dyDescent="0.3">
      <c r="A4558" t="s">
        <v>4</v>
      </c>
      <c r="B4558" t="s">
        <v>65</v>
      </c>
      <c r="C4558" t="s">
        <v>16</v>
      </c>
      <c r="D4558" t="s">
        <v>27</v>
      </c>
      <c r="E4558">
        <v>9837.74</v>
      </c>
      <c r="F4558">
        <v>4063.4</v>
      </c>
      <c r="G4558" t="s">
        <v>87</v>
      </c>
      <c r="H4558">
        <v>1</v>
      </c>
      <c r="I4558">
        <v>2</v>
      </c>
      <c r="J4558" s="6">
        <v>43793</v>
      </c>
      <c r="K4558" s="7">
        <v>43770</v>
      </c>
      <c r="L4558" t="s">
        <v>12</v>
      </c>
    </row>
    <row r="4559" spans="1:12" x14ac:dyDescent="0.3">
      <c r="A4559" t="s">
        <v>3</v>
      </c>
      <c r="B4559" t="s">
        <v>65</v>
      </c>
      <c r="C4559" t="s">
        <v>15</v>
      </c>
      <c r="D4559" t="s">
        <v>27</v>
      </c>
      <c r="E4559">
        <v>16766.080000000002</v>
      </c>
      <c r="F4559">
        <v>7836.32</v>
      </c>
      <c r="G4559" t="s">
        <v>87</v>
      </c>
      <c r="H4559">
        <v>1</v>
      </c>
      <c r="I4559">
        <v>9</v>
      </c>
      <c r="J4559" s="6">
        <v>43793</v>
      </c>
      <c r="K4559" s="7">
        <v>43770</v>
      </c>
      <c r="L4559" t="s">
        <v>12</v>
      </c>
    </row>
    <row r="4560" spans="1:12" x14ac:dyDescent="0.3">
      <c r="A4560" t="s">
        <v>3</v>
      </c>
      <c r="B4560" t="s">
        <v>66</v>
      </c>
      <c r="C4560" t="s">
        <v>16</v>
      </c>
      <c r="D4560" t="s">
        <v>27</v>
      </c>
      <c r="E4560">
        <v>12029.85</v>
      </c>
      <c r="F4560">
        <v>1646.2</v>
      </c>
      <c r="G4560" t="s">
        <v>87</v>
      </c>
      <c r="H4560">
        <v>1</v>
      </c>
      <c r="I4560">
        <v>5</v>
      </c>
      <c r="J4560" s="6">
        <v>43794</v>
      </c>
      <c r="K4560" s="7">
        <v>43770</v>
      </c>
      <c r="L4560" t="s">
        <v>11</v>
      </c>
    </row>
    <row r="4561" spans="1:12" x14ac:dyDescent="0.3">
      <c r="A4561" t="s">
        <v>2</v>
      </c>
      <c r="B4561" t="s">
        <v>66</v>
      </c>
      <c r="C4561" t="s">
        <v>15</v>
      </c>
      <c r="D4561" t="s">
        <v>27</v>
      </c>
      <c r="E4561">
        <v>28799.279999999999</v>
      </c>
      <c r="F4561">
        <v>10239.76</v>
      </c>
      <c r="G4561" t="s">
        <v>87</v>
      </c>
      <c r="H4561">
        <v>1</v>
      </c>
      <c r="I4561">
        <v>8</v>
      </c>
      <c r="J4561" s="6">
        <v>43794</v>
      </c>
      <c r="K4561" s="7">
        <v>43770</v>
      </c>
      <c r="L4561" t="s">
        <v>11</v>
      </c>
    </row>
    <row r="4562" spans="1:12" x14ac:dyDescent="0.3">
      <c r="A4562" t="s">
        <v>2</v>
      </c>
      <c r="B4562" t="s">
        <v>67</v>
      </c>
      <c r="C4562" t="s">
        <v>16</v>
      </c>
      <c r="D4562" t="s">
        <v>27</v>
      </c>
      <c r="E4562">
        <v>3365.54</v>
      </c>
      <c r="F4562">
        <v>1865.68</v>
      </c>
      <c r="G4562" t="s">
        <v>87</v>
      </c>
      <c r="H4562">
        <v>1</v>
      </c>
      <c r="I4562">
        <v>5</v>
      </c>
      <c r="J4562" s="6">
        <v>43794</v>
      </c>
      <c r="K4562" s="7">
        <v>43770</v>
      </c>
      <c r="L4562" t="s">
        <v>13</v>
      </c>
    </row>
    <row r="4563" spans="1:12" x14ac:dyDescent="0.3">
      <c r="A4563" t="s">
        <v>3</v>
      </c>
      <c r="B4563" t="s">
        <v>63</v>
      </c>
      <c r="C4563" t="s">
        <v>15</v>
      </c>
      <c r="D4563" t="s">
        <v>27</v>
      </c>
      <c r="E4563">
        <v>33912.720000000001</v>
      </c>
      <c r="F4563">
        <v>18919.740000000002</v>
      </c>
      <c r="G4563" t="s">
        <v>87</v>
      </c>
      <c r="H4563">
        <v>1</v>
      </c>
      <c r="I4563">
        <v>10</v>
      </c>
      <c r="J4563" s="6">
        <v>43794</v>
      </c>
      <c r="K4563" s="7">
        <v>43770</v>
      </c>
      <c r="L4563" t="s">
        <v>10</v>
      </c>
    </row>
    <row r="4564" spans="1:12" x14ac:dyDescent="0.3">
      <c r="A4564" t="s">
        <v>4</v>
      </c>
      <c r="B4564" t="s">
        <v>63</v>
      </c>
      <c r="C4564" t="s">
        <v>15</v>
      </c>
      <c r="D4564" t="s">
        <v>27</v>
      </c>
      <c r="E4564">
        <v>3036.1</v>
      </c>
      <c r="F4564">
        <v>703.09</v>
      </c>
      <c r="G4564" t="s">
        <v>87</v>
      </c>
      <c r="H4564">
        <v>1</v>
      </c>
      <c r="I4564">
        <v>8</v>
      </c>
      <c r="J4564" s="6">
        <v>43794</v>
      </c>
      <c r="K4564" s="7">
        <v>43770</v>
      </c>
      <c r="L4564" t="s">
        <v>10</v>
      </c>
    </row>
    <row r="4565" spans="1:12" x14ac:dyDescent="0.3">
      <c r="A4565" t="s">
        <v>4</v>
      </c>
      <c r="B4565" t="s">
        <v>70</v>
      </c>
      <c r="C4565" t="s">
        <v>16</v>
      </c>
      <c r="D4565" t="s">
        <v>27</v>
      </c>
      <c r="E4565">
        <v>4643.1000000000004</v>
      </c>
      <c r="F4565">
        <v>1005.97</v>
      </c>
      <c r="G4565" t="s">
        <v>87</v>
      </c>
      <c r="H4565">
        <v>1</v>
      </c>
      <c r="I4565">
        <v>6</v>
      </c>
      <c r="J4565" s="6">
        <v>43794</v>
      </c>
      <c r="K4565" s="7">
        <v>43770</v>
      </c>
      <c r="L4565" t="s">
        <v>9</v>
      </c>
    </row>
    <row r="4566" spans="1:12" x14ac:dyDescent="0.3">
      <c r="A4566" t="s">
        <v>3</v>
      </c>
      <c r="B4566" t="s">
        <v>65</v>
      </c>
      <c r="C4566" t="s">
        <v>16</v>
      </c>
      <c r="D4566" t="s">
        <v>27</v>
      </c>
      <c r="E4566">
        <v>20368</v>
      </c>
      <c r="F4566">
        <v>6860.8</v>
      </c>
      <c r="G4566" t="s">
        <v>87</v>
      </c>
      <c r="H4566">
        <v>1</v>
      </c>
      <c r="I4566">
        <v>3</v>
      </c>
      <c r="J4566" s="6">
        <v>43794</v>
      </c>
      <c r="K4566" s="7">
        <v>43770</v>
      </c>
      <c r="L4566" t="s">
        <v>12</v>
      </c>
    </row>
    <row r="4567" spans="1:12" x14ac:dyDescent="0.3">
      <c r="A4567" t="s">
        <v>3</v>
      </c>
      <c r="B4567" t="s">
        <v>66</v>
      </c>
      <c r="C4567" t="s">
        <v>16</v>
      </c>
      <c r="D4567" t="s">
        <v>27</v>
      </c>
      <c r="E4567">
        <v>621.76</v>
      </c>
      <c r="F4567">
        <v>85.49</v>
      </c>
      <c r="G4567" t="s">
        <v>87</v>
      </c>
      <c r="H4567">
        <v>1</v>
      </c>
      <c r="I4567">
        <v>5</v>
      </c>
      <c r="J4567" s="6">
        <v>43795</v>
      </c>
      <c r="K4567" s="7">
        <v>43770</v>
      </c>
      <c r="L4567" t="s">
        <v>11</v>
      </c>
    </row>
    <row r="4568" spans="1:12" x14ac:dyDescent="0.3">
      <c r="A4568" t="s">
        <v>5</v>
      </c>
      <c r="B4568" t="s">
        <v>65</v>
      </c>
      <c r="C4568" t="s">
        <v>16</v>
      </c>
      <c r="D4568" t="s">
        <v>27</v>
      </c>
      <c r="E4568">
        <v>10669.88</v>
      </c>
      <c r="F4568">
        <v>5102.99</v>
      </c>
      <c r="G4568" t="s">
        <v>87</v>
      </c>
      <c r="H4568">
        <v>1</v>
      </c>
      <c r="I4568">
        <v>4</v>
      </c>
      <c r="J4568" s="6">
        <v>43795</v>
      </c>
      <c r="K4568" s="7">
        <v>43770</v>
      </c>
      <c r="L4568" t="s">
        <v>12</v>
      </c>
    </row>
    <row r="4569" spans="1:12" x14ac:dyDescent="0.3">
      <c r="A4569" t="s">
        <v>3</v>
      </c>
      <c r="B4569" t="s">
        <v>69</v>
      </c>
      <c r="C4569" t="s">
        <v>16</v>
      </c>
      <c r="D4569" t="s">
        <v>27</v>
      </c>
      <c r="E4569">
        <v>3605.94</v>
      </c>
      <c r="F4569">
        <v>1282.1199999999999</v>
      </c>
      <c r="G4569" t="s">
        <v>87</v>
      </c>
      <c r="H4569">
        <v>1</v>
      </c>
      <c r="I4569">
        <v>2</v>
      </c>
      <c r="J4569" s="6">
        <v>43795</v>
      </c>
      <c r="K4569" s="7">
        <v>43770</v>
      </c>
      <c r="L4569" t="s">
        <v>8</v>
      </c>
    </row>
    <row r="4570" spans="1:12" x14ac:dyDescent="0.3">
      <c r="A4570" t="s">
        <v>2</v>
      </c>
      <c r="B4570" t="s">
        <v>65</v>
      </c>
      <c r="C4570" t="s">
        <v>16</v>
      </c>
      <c r="D4570" t="s">
        <v>27</v>
      </c>
      <c r="E4570">
        <v>27949.05</v>
      </c>
      <c r="F4570">
        <v>13664</v>
      </c>
      <c r="G4570" t="s">
        <v>87</v>
      </c>
      <c r="H4570">
        <v>1</v>
      </c>
      <c r="I4570">
        <v>5</v>
      </c>
      <c r="J4570" s="6">
        <v>43795</v>
      </c>
      <c r="K4570" s="7">
        <v>43770</v>
      </c>
      <c r="L4570" t="s">
        <v>12</v>
      </c>
    </row>
    <row r="4571" spans="1:12" x14ac:dyDescent="0.3">
      <c r="A4571" t="s">
        <v>4</v>
      </c>
      <c r="B4571" t="s">
        <v>66</v>
      </c>
      <c r="C4571" t="s">
        <v>15</v>
      </c>
      <c r="D4571" t="s">
        <v>27</v>
      </c>
      <c r="E4571">
        <v>17153.669999999998</v>
      </c>
      <c r="F4571">
        <v>2889</v>
      </c>
      <c r="G4571" t="s">
        <v>87</v>
      </c>
      <c r="H4571">
        <v>1</v>
      </c>
      <c r="I4571">
        <v>8</v>
      </c>
      <c r="J4571" s="6">
        <v>43795</v>
      </c>
      <c r="K4571" s="7">
        <v>43770</v>
      </c>
      <c r="L4571" t="s">
        <v>11</v>
      </c>
    </row>
    <row r="4572" spans="1:12" x14ac:dyDescent="0.3">
      <c r="A4572" t="s">
        <v>3</v>
      </c>
      <c r="B4572" t="s">
        <v>67</v>
      </c>
      <c r="C4572" t="s">
        <v>16</v>
      </c>
      <c r="D4572" t="s">
        <v>27</v>
      </c>
      <c r="E4572">
        <v>572.85</v>
      </c>
      <c r="F4572">
        <v>217.08</v>
      </c>
      <c r="G4572" t="s">
        <v>87</v>
      </c>
      <c r="H4572">
        <v>1</v>
      </c>
      <c r="I4572">
        <v>7</v>
      </c>
      <c r="J4572" s="6">
        <v>43795</v>
      </c>
      <c r="K4572" s="7">
        <v>43770</v>
      </c>
      <c r="L4572" t="s">
        <v>13</v>
      </c>
    </row>
    <row r="4573" spans="1:12" x14ac:dyDescent="0.3">
      <c r="A4573" t="s">
        <v>4</v>
      </c>
      <c r="B4573" t="s">
        <v>67</v>
      </c>
      <c r="C4573" t="s">
        <v>16</v>
      </c>
      <c r="D4573" t="s">
        <v>27</v>
      </c>
      <c r="E4573">
        <v>11708.92</v>
      </c>
      <c r="F4573">
        <v>4270.28</v>
      </c>
      <c r="G4573" t="s">
        <v>87</v>
      </c>
      <c r="H4573">
        <v>1</v>
      </c>
      <c r="I4573">
        <v>5</v>
      </c>
      <c r="J4573" s="6">
        <v>43795</v>
      </c>
      <c r="K4573" s="7">
        <v>43770</v>
      </c>
      <c r="L4573" t="s">
        <v>13</v>
      </c>
    </row>
    <row r="4574" spans="1:12" x14ac:dyDescent="0.3">
      <c r="A4574" t="s">
        <v>4</v>
      </c>
      <c r="B4574" t="s">
        <v>66</v>
      </c>
      <c r="C4574" t="s">
        <v>16</v>
      </c>
      <c r="D4574" t="s">
        <v>27</v>
      </c>
      <c r="E4574">
        <v>19256.34</v>
      </c>
      <c r="F4574">
        <v>3558.22</v>
      </c>
      <c r="G4574" t="s">
        <v>87</v>
      </c>
      <c r="H4574">
        <v>1</v>
      </c>
      <c r="I4574">
        <v>4</v>
      </c>
      <c r="J4574" s="6">
        <v>43795</v>
      </c>
      <c r="K4574" s="7">
        <v>43770</v>
      </c>
      <c r="L4574" t="s">
        <v>11</v>
      </c>
    </row>
    <row r="4575" spans="1:12" x14ac:dyDescent="0.3">
      <c r="A4575" t="s">
        <v>3</v>
      </c>
      <c r="B4575" t="s">
        <v>63</v>
      </c>
      <c r="C4575" t="s">
        <v>16</v>
      </c>
      <c r="D4575" t="s">
        <v>27</v>
      </c>
      <c r="E4575">
        <v>30316.16</v>
      </c>
      <c r="F4575">
        <v>10231.69</v>
      </c>
      <c r="G4575" t="s">
        <v>87</v>
      </c>
      <c r="H4575">
        <v>1</v>
      </c>
      <c r="I4575">
        <v>2</v>
      </c>
      <c r="J4575" s="6">
        <v>43795</v>
      </c>
      <c r="K4575" s="7">
        <v>43770</v>
      </c>
      <c r="L4575" t="s">
        <v>10</v>
      </c>
    </row>
    <row r="4576" spans="1:12" x14ac:dyDescent="0.3">
      <c r="A4576" t="s">
        <v>4</v>
      </c>
      <c r="B4576" t="s">
        <v>70</v>
      </c>
      <c r="C4576" t="s">
        <v>16</v>
      </c>
      <c r="D4576" t="s">
        <v>27</v>
      </c>
      <c r="E4576">
        <v>2428.08</v>
      </c>
      <c r="F4576">
        <v>607.02</v>
      </c>
      <c r="G4576" t="s">
        <v>87</v>
      </c>
      <c r="H4576">
        <v>1</v>
      </c>
      <c r="I4576">
        <v>7</v>
      </c>
      <c r="J4576" s="6">
        <v>43796</v>
      </c>
      <c r="K4576" s="7">
        <v>43770</v>
      </c>
      <c r="L4576" t="s">
        <v>9</v>
      </c>
    </row>
    <row r="4577" spans="1:12" x14ac:dyDescent="0.3">
      <c r="A4577" t="s">
        <v>3</v>
      </c>
      <c r="B4577" t="s">
        <v>66</v>
      </c>
      <c r="C4577" t="s">
        <v>16</v>
      </c>
      <c r="D4577" t="s">
        <v>27</v>
      </c>
      <c r="E4577">
        <v>11418.81</v>
      </c>
      <c r="F4577">
        <v>3846.33</v>
      </c>
      <c r="G4577" t="s">
        <v>87</v>
      </c>
      <c r="H4577">
        <v>1</v>
      </c>
      <c r="I4577">
        <v>5</v>
      </c>
      <c r="J4577" s="6">
        <v>43796</v>
      </c>
      <c r="K4577" s="7">
        <v>43770</v>
      </c>
      <c r="L4577" t="s">
        <v>11</v>
      </c>
    </row>
    <row r="4578" spans="1:12" x14ac:dyDescent="0.3">
      <c r="A4578" t="s">
        <v>3</v>
      </c>
      <c r="B4578" t="s">
        <v>63</v>
      </c>
      <c r="C4578" t="s">
        <v>16</v>
      </c>
      <c r="D4578" t="s">
        <v>27</v>
      </c>
      <c r="E4578">
        <v>5122.28</v>
      </c>
      <c r="F4578">
        <v>1002.17</v>
      </c>
      <c r="G4578" t="s">
        <v>87</v>
      </c>
      <c r="H4578">
        <v>1</v>
      </c>
      <c r="I4578">
        <v>4</v>
      </c>
      <c r="J4578" s="6">
        <v>43796</v>
      </c>
      <c r="K4578" s="7">
        <v>43770</v>
      </c>
      <c r="L4578" t="s">
        <v>10</v>
      </c>
    </row>
    <row r="4579" spans="1:12" x14ac:dyDescent="0.3">
      <c r="A4579" t="s">
        <v>4</v>
      </c>
      <c r="B4579" t="s">
        <v>63</v>
      </c>
      <c r="C4579" t="s">
        <v>16</v>
      </c>
      <c r="D4579" t="s">
        <v>27</v>
      </c>
      <c r="E4579">
        <v>13437.52</v>
      </c>
      <c r="F4579">
        <v>1752.72</v>
      </c>
      <c r="G4579" t="s">
        <v>87</v>
      </c>
      <c r="H4579">
        <v>1</v>
      </c>
      <c r="I4579">
        <v>5</v>
      </c>
      <c r="J4579" s="6">
        <v>43796</v>
      </c>
      <c r="K4579" s="7">
        <v>43770</v>
      </c>
      <c r="L4579" t="s">
        <v>10</v>
      </c>
    </row>
    <row r="4580" spans="1:12" x14ac:dyDescent="0.3">
      <c r="A4580" t="s">
        <v>3</v>
      </c>
      <c r="B4580" t="s">
        <v>69</v>
      </c>
      <c r="C4580" t="s">
        <v>16</v>
      </c>
      <c r="D4580" t="s">
        <v>27</v>
      </c>
      <c r="E4580">
        <v>1200.6400000000001</v>
      </c>
      <c r="F4580">
        <v>405.2</v>
      </c>
      <c r="G4580" t="s">
        <v>87</v>
      </c>
      <c r="H4580">
        <v>1</v>
      </c>
      <c r="I4580">
        <v>7</v>
      </c>
      <c r="J4580" s="6">
        <v>43796</v>
      </c>
      <c r="K4580" s="7">
        <v>43770</v>
      </c>
      <c r="L4580" t="s">
        <v>8</v>
      </c>
    </row>
    <row r="4581" spans="1:12" x14ac:dyDescent="0.3">
      <c r="A4581" t="s">
        <v>2</v>
      </c>
      <c r="B4581" t="s">
        <v>65</v>
      </c>
      <c r="C4581" t="s">
        <v>16</v>
      </c>
      <c r="D4581" t="s">
        <v>27</v>
      </c>
      <c r="E4581">
        <v>3376.8</v>
      </c>
      <c r="F4581">
        <v>337.7</v>
      </c>
      <c r="G4581" t="s">
        <v>87</v>
      </c>
      <c r="H4581">
        <v>1</v>
      </c>
      <c r="I4581">
        <v>2</v>
      </c>
      <c r="J4581" s="6">
        <v>43796</v>
      </c>
      <c r="K4581" s="7">
        <v>43770</v>
      </c>
      <c r="L4581" t="s">
        <v>12</v>
      </c>
    </row>
    <row r="4582" spans="1:12" x14ac:dyDescent="0.3">
      <c r="A4582" t="s">
        <v>4</v>
      </c>
      <c r="B4582" t="s">
        <v>67</v>
      </c>
      <c r="C4582" t="s">
        <v>16</v>
      </c>
      <c r="D4582" t="s">
        <v>27</v>
      </c>
      <c r="E4582">
        <v>4641.49</v>
      </c>
      <c r="F4582">
        <v>1614.43</v>
      </c>
      <c r="G4582" t="s">
        <v>87</v>
      </c>
      <c r="H4582">
        <v>1</v>
      </c>
      <c r="I4582">
        <v>1</v>
      </c>
      <c r="J4582" s="6">
        <v>43796</v>
      </c>
      <c r="K4582" s="7">
        <v>43770</v>
      </c>
      <c r="L4582" t="s">
        <v>13</v>
      </c>
    </row>
    <row r="4583" spans="1:12" x14ac:dyDescent="0.3">
      <c r="A4583" t="s">
        <v>3</v>
      </c>
      <c r="B4583" t="s">
        <v>66</v>
      </c>
      <c r="C4583" t="s">
        <v>15</v>
      </c>
      <c r="D4583" t="s">
        <v>27</v>
      </c>
      <c r="E4583">
        <v>728.96</v>
      </c>
      <c r="F4583">
        <v>128.63999999999999</v>
      </c>
      <c r="G4583" t="s">
        <v>87</v>
      </c>
      <c r="H4583">
        <v>1</v>
      </c>
      <c r="I4583">
        <v>10</v>
      </c>
      <c r="J4583" s="6">
        <v>43796</v>
      </c>
      <c r="K4583" s="7">
        <v>43770</v>
      </c>
      <c r="L4583" t="s">
        <v>11</v>
      </c>
    </row>
    <row r="4584" spans="1:12" x14ac:dyDescent="0.3">
      <c r="A4584" t="s">
        <v>3</v>
      </c>
      <c r="B4584" t="s">
        <v>69</v>
      </c>
      <c r="C4584" t="s">
        <v>16</v>
      </c>
      <c r="D4584" t="s">
        <v>27</v>
      </c>
      <c r="E4584">
        <v>12081.44</v>
      </c>
      <c r="F4584">
        <v>2757.72</v>
      </c>
      <c r="G4584" t="s">
        <v>87</v>
      </c>
      <c r="H4584">
        <v>1</v>
      </c>
      <c r="I4584">
        <v>6</v>
      </c>
      <c r="J4584" s="6">
        <v>43796</v>
      </c>
      <c r="K4584" s="7">
        <v>43770</v>
      </c>
      <c r="L4584" t="s">
        <v>8</v>
      </c>
    </row>
    <row r="4585" spans="1:12" x14ac:dyDescent="0.3">
      <c r="A4585" t="s">
        <v>5</v>
      </c>
      <c r="B4585" t="s">
        <v>63</v>
      </c>
      <c r="C4585" t="s">
        <v>15</v>
      </c>
      <c r="D4585" t="s">
        <v>27</v>
      </c>
      <c r="E4585">
        <v>3106.66</v>
      </c>
      <c r="F4585">
        <v>1452.04</v>
      </c>
      <c r="G4585" t="s">
        <v>87</v>
      </c>
      <c r="H4585">
        <v>1</v>
      </c>
      <c r="I4585">
        <v>9</v>
      </c>
      <c r="J4585" s="6">
        <v>43796</v>
      </c>
      <c r="K4585" s="7">
        <v>43770</v>
      </c>
      <c r="L4585" t="s">
        <v>10</v>
      </c>
    </row>
    <row r="4586" spans="1:12" x14ac:dyDescent="0.3">
      <c r="A4586" t="s">
        <v>4</v>
      </c>
      <c r="B4586" t="s">
        <v>70</v>
      </c>
      <c r="C4586" t="s">
        <v>16</v>
      </c>
      <c r="D4586" t="s">
        <v>27</v>
      </c>
      <c r="E4586">
        <v>3667.58</v>
      </c>
      <c r="F4586">
        <v>677.7</v>
      </c>
      <c r="G4586" t="s">
        <v>87</v>
      </c>
      <c r="H4586">
        <v>1</v>
      </c>
      <c r="I4586">
        <v>4</v>
      </c>
      <c r="J4586" s="6">
        <v>43796</v>
      </c>
      <c r="K4586" s="7">
        <v>43770</v>
      </c>
      <c r="L4586" t="s">
        <v>9</v>
      </c>
    </row>
    <row r="4587" spans="1:12" x14ac:dyDescent="0.3">
      <c r="A4587" t="s">
        <v>4</v>
      </c>
      <c r="B4587" t="s">
        <v>63</v>
      </c>
      <c r="C4587" t="s">
        <v>15</v>
      </c>
      <c r="D4587" t="s">
        <v>27</v>
      </c>
      <c r="E4587">
        <v>34247.18</v>
      </c>
      <c r="F4587">
        <v>4839.26</v>
      </c>
      <c r="G4587" t="s">
        <v>87</v>
      </c>
      <c r="H4587">
        <v>1</v>
      </c>
      <c r="I4587">
        <v>8</v>
      </c>
      <c r="J4587" s="6">
        <v>43796</v>
      </c>
      <c r="K4587" s="7">
        <v>43770</v>
      </c>
      <c r="L4587" t="s">
        <v>10</v>
      </c>
    </row>
    <row r="4588" spans="1:12" x14ac:dyDescent="0.3">
      <c r="A4588" t="s">
        <v>3</v>
      </c>
      <c r="B4588" t="s">
        <v>66</v>
      </c>
      <c r="C4588" t="s">
        <v>16</v>
      </c>
      <c r="D4588" t="s">
        <v>27</v>
      </c>
      <c r="E4588">
        <v>7840.61</v>
      </c>
      <c r="F4588">
        <v>1704.45</v>
      </c>
      <c r="G4588" t="s">
        <v>87</v>
      </c>
      <c r="H4588">
        <v>1</v>
      </c>
      <c r="I4588">
        <v>6</v>
      </c>
      <c r="J4588" s="6">
        <v>43797</v>
      </c>
      <c r="K4588" s="7">
        <v>43770</v>
      </c>
      <c r="L4588" t="s">
        <v>11</v>
      </c>
    </row>
    <row r="4589" spans="1:12" x14ac:dyDescent="0.3">
      <c r="A4589" t="s">
        <v>2</v>
      </c>
      <c r="B4589" t="s">
        <v>69</v>
      </c>
      <c r="C4589" t="s">
        <v>15</v>
      </c>
      <c r="D4589" t="s">
        <v>27</v>
      </c>
      <c r="E4589">
        <v>4154</v>
      </c>
      <c r="F4589">
        <v>986.55</v>
      </c>
      <c r="G4589" t="s">
        <v>87</v>
      </c>
      <c r="H4589">
        <v>1</v>
      </c>
      <c r="I4589">
        <v>8</v>
      </c>
      <c r="J4589" s="6">
        <v>43797</v>
      </c>
      <c r="K4589" s="7">
        <v>43770</v>
      </c>
      <c r="L4589" t="s">
        <v>8</v>
      </c>
    </row>
    <row r="4590" spans="1:12" x14ac:dyDescent="0.3">
      <c r="A4590" t="s">
        <v>4</v>
      </c>
      <c r="B4590" t="s">
        <v>65</v>
      </c>
      <c r="C4590" t="s">
        <v>16</v>
      </c>
      <c r="D4590" t="s">
        <v>27</v>
      </c>
      <c r="E4590">
        <v>17655.84</v>
      </c>
      <c r="F4590">
        <v>8239.3799999999992</v>
      </c>
      <c r="G4590" t="s">
        <v>87</v>
      </c>
      <c r="H4590">
        <v>1</v>
      </c>
      <c r="I4590">
        <v>3</v>
      </c>
      <c r="J4590" s="6">
        <v>43797</v>
      </c>
      <c r="K4590" s="7">
        <v>43770</v>
      </c>
      <c r="L4590" t="s">
        <v>12</v>
      </c>
    </row>
    <row r="4591" spans="1:12" x14ac:dyDescent="0.3">
      <c r="A4591" t="s">
        <v>5</v>
      </c>
      <c r="B4591" t="s">
        <v>65</v>
      </c>
      <c r="C4591" t="s">
        <v>15</v>
      </c>
      <c r="D4591" t="s">
        <v>27</v>
      </c>
      <c r="E4591">
        <v>3642.12</v>
      </c>
      <c r="F4591">
        <v>1537.8</v>
      </c>
      <c r="G4591" t="s">
        <v>87</v>
      </c>
      <c r="H4591">
        <v>1</v>
      </c>
      <c r="I4591">
        <v>9</v>
      </c>
      <c r="J4591" s="6">
        <v>43797</v>
      </c>
      <c r="K4591" s="7">
        <v>43770</v>
      </c>
      <c r="L4591" t="s">
        <v>12</v>
      </c>
    </row>
    <row r="4592" spans="1:12" x14ac:dyDescent="0.3">
      <c r="A4592" t="s">
        <v>5</v>
      </c>
      <c r="B4592" t="s">
        <v>63</v>
      </c>
      <c r="C4592" t="s">
        <v>16</v>
      </c>
      <c r="D4592" t="s">
        <v>27</v>
      </c>
      <c r="E4592">
        <v>21564.62</v>
      </c>
      <c r="F4592">
        <v>3631.95</v>
      </c>
      <c r="G4592" t="s">
        <v>87</v>
      </c>
      <c r="H4592">
        <v>1</v>
      </c>
      <c r="I4592">
        <v>4</v>
      </c>
      <c r="J4592" s="6">
        <v>43797</v>
      </c>
      <c r="K4592" s="7">
        <v>43770</v>
      </c>
      <c r="L4592" t="s">
        <v>10</v>
      </c>
    </row>
    <row r="4593" spans="1:12" x14ac:dyDescent="0.3">
      <c r="A4593" t="s">
        <v>2</v>
      </c>
      <c r="B4593" t="s">
        <v>65</v>
      </c>
      <c r="C4593" t="s">
        <v>15</v>
      </c>
      <c r="D4593" t="s">
        <v>27</v>
      </c>
      <c r="E4593">
        <v>3271.61</v>
      </c>
      <c r="F4593">
        <v>1584.15</v>
      </c>
      <c r="G4593" t="s">
        <v>87</v>
      </c>
      <c r="H4593">
        <v>1</v>
      </c>
      <c r="I4593">
        <v>10</v>
      </c>
      <c r="J4593" s="6">
        <v>43797</v>
      </c>
      <c r="K4593" s="7">
        <v>43770</v>
      </c>
      <c r="L4593" t="s">
        <v>12</v>
      </c>
    </row>
    <row r="4594" spans="1:12" x14ac:dyDescent="0.3">
      <c r="A4594" t="s">
        <v>4</v>
      </c>
      <c r="B4594" t="s">
        <v>67</v>
      </c>
      <c r="C4594" t="s">
        <v>16</v>
      </c>
      <c r="D4594" t="s">
        <v>27</v>
      </c>
      <c r="E4594">
        <v>7335.16</v>
      </c>
      <c r="F4594">
        <v>1514.86</v>
      </c>
      <c r="G4594" t="s">
        <v>87</v>
      </c>
      <c r="H4594">
        <v>1</v>
      </c>
      <c r="I4594">
        <v>1</v>
      </c>
      <c r="J4594" s="6">
        <v>43797</v>
      </c>
      <c r="K4594" s="7">
        <v>43770</v>
      </c>
      <c r="L4594" t="s">
        <v>13</v>
      </c>
    </row>
    <row r="4595" spans="1:12" x14ac:dyDescent="0.3">
      <c r="A4595" t="s">
        <v>4</v>
      </c>
      <c r="B4595" t="s">
        <v>67</v>
      </c>
      <c r="C4595" t="s">
        <v>16</v>
      </c>
      <c r="D4595" t="s">
        <v>27</v>
      </c>
      <c r="E4595">
        <v>4407.93</v>
      </c>
      <c r="F4595">
        <v>570.45000000000005</v>
      </c>
      <c r="G4595" t="s">
        <v>87</v>
      </c>
      <c r="H4595">
        <v>1</v>
      </c>
      <c r="I4595">
        <v>5</v>
      </c>
      <c r="J4595" s="6">
        <v>43798</v>
      </c>
      <c r="K4595" s="7">
        <v>43770</v>
      </c>
      <c r="L4595" t="s">
        <v>13</v>
      </c>
    </row>
    <row r="4596" spans="1:12" x14ac:dyDescent="0.3">
      <c r="A4596" t="s">
        <v>4</v>
      </c>
      <c r="B4596" t="s">
        <v>69</v>
      </c>
      <c r="C4596" t="s">
        <v>15</v>
      </c>
      <c r="D4596" t="s">
        <v>27</v>
      </c>
      <c r="E4596">
        <v>554.76</v>
      </c>
      <c r="F4596">
        <v>235.17</v>
      </c>
      <c r="G4596" t="s">
        <v>87</v>
      </c>
      <c r="H4596">
        <v>1</v>
      </c>
      <c r="I4596">
        <v>8</v>
      </c>
      <c r="J4596" s="6">
        <v>43798</v>
      </c>
      <c r="K4596" s="7">
        <v>43770</v>
      </c>
      <c r="L4596" t="s">
        <v>8</v>
      </c>
    </row>
    <row r="4597" spans="1:12" x14ac:dyDescent="0.3">
      <c r="A4597" t="s">
        <v>2</v>
      </c>
      <c r="B4597" t="s">
        <v>66</v>
      </c>
      <c r="C4597" t="s">
        <v>16</v>
      </c>
      <c r="D4597" t="s">
        <v>27</v>
      </c>
      <c r="E4597">
        <v>825.77</v>
      </c>
      <c r="F4597">
        <v>242.88</v>
      </c>
      <c r="G4597" t="s">
        <v>87</v>
      </c>
      <c r="H4597">
        <v>1</v>
      </c>
      <c r="I4597">
        <v>1</v>
      </c>
      <c r="J4597" s="6">
        <v>43798</v>
      </c>
      <c r="K4597" s="7">
        <v>43770</v>
      </c>
      <c r="L4597" t="s">
        <v>11</v>
      </c>
    </row>
    <row r="4598" spans="1:12" x14ac:dyDescent="0.3">
      <c r="A4598" t="s">
        <v>3</v>
      </c>
      <c r="B4598" t="s">
        <v>67</v>
      </c>
      <c r="C4598" t="s">
        <v>16</v>
      </c>
      <c r="D4598" t="s">
        <v>27</v>
      </c>
      <c r="E4598">
        <v>2682.68</v>
      </c>
      <c r="F4598">
        <v>306.60000000000002</v>
      </c>
      <c r="G4598" t="s">
        <v>87</v>
      </c>
      <c r="H4598">
        <v>1</v>
      </c>
      <c r="I4598">
        <v>5</v>
      </c>
      <c r="J4598" s="6">
        <v>43798</v>
      </c>
      <c r="K4598" s="7">
        <v>43770</v>
      </c>
      <c r="L4598" t="s">
        <v>13</v>
      </c>
    </row>
    <row r="4599" spans="1:12" x14ac:dyDescent="0.3">
      <c r="A4599" t="s">
        <v>3</v>
      </c>
      <c r="B4599" t="s">
        <v>70</v>
      </c>
      <c r="C4599" t="s">
        <v>15</v>
      </c>
      <c r="D4599" t="s">
        <v>27</v>
      </c>
      <c r="E4599">
        <v>18974.400000000001</v>
      </c>
      <c r="F4599">
        <v>4427.3599999999997</v>
      </c>
      <c r="G4599" t="s">
        <v>87</v>
      </c>
      <c r="H4599">
        <v>1</v>
      </c>
      <c r="I4599">
        <v>9</v>
      </c>
      <c r="J4599" s="6">
        <v>43798</v>
      </c>
      <c r="K4599" s="7">
        <v>43770</v>
      </c>
      <c r="L4599" t="s">
        <v>9</v>
      </c>
    </row>
    <row r="4600" spans="1:12" x14ac:dyDescent="0.3">
      <c r="A4600" t="s">
        <v>4</v>
      </c>
      <c r="B4600" t="s">
        <v>63</v>
      </c>
      <c r="C4600" t="s">
        <v>15</v>
      </c>
      <c r="D4600" t="s">
        <v>27</v>
      </c>
      <c r="E4600">
        <v>991.6</v>
      </c>
      <c r="F4600">
        <v>285.08</v>
      </c>
      <c r="G4600" t="s">
        <v>87</v>
      </c>
      <c r="H4600">
        <v>1</v>
      </c>
      <c r="I4600">
        <v>8</v>
      </c>
      <c r="J4600" s="6">
        <v>43798</v>
      </c>
      <c r="K4600" s="7">
        <v>43770</v>
      </c>
      <c r="L4600" t="s">
        <v>10</v>
      </c>
    </row>
    <row r="4601" spans="1:12" x14ac:dyDescent="0.3">
      <c r="A4601" t="s">
        <v>2</v>
      </c>
      <c r="B4601" t="s">
        <v>63</v>
      </c>
      <c r="C4601" t="s">
        <v>16</v>
      </c>
      <c r="D4601" t="s">
        <v>27</v>
      </c>
      <c r="E4601">
        <v>21360.94</v>
      </c>
      <c r="F4601">
        <v>4497.0200000000004</v>
      </c>
      <c r="G4601" t="s">
        <v>87</v>
      </c>
      <c r="H4601">
        <v>1</v>
      </c>
      <c r="I4601">
        <v>3</v>
      </c>
      <c r="J4601" s="6">
        <v>43798</v>
      </c>
      <c r="K4601" s="7">
        <v>43770</v>
      </c>
      <c r="L4601" t="s">
        <v>10</v>
      </c>
    </row>
    <row r="4602" spans="1:12" x14ac:dyDescent="0.3">
      <c r="A4602" t="s">
        <v>4</v>
      </c>
      <c r="B4602" t="s">
        <v>63</v>
      </c>
      <c r="C4602" t="s">
        <v>16</v>
      </c>
      <c r="D4602" t="s">
        <v>27</v>
      </c>
      <c r="E4602">
        <v>3531.97</v>
      </c>
      <c r="F4602">
        <v>1650.81</v>
      </c>
      <c r="G4602" t="s">
        <v>87</v>
      </c>
      <c r="H4602">
        <v>1</v>
      </c>
      <c r="I4602">
        <v>5</v>
      </c>
      <c r="J4602" s="6">
        <v>43798</v>
      </c>
      <c r="K4602" s="7">
        <v>43770</v>
      </c>
      <c r="L4602" t="s">
        <v>10</v>
      </c>
    </row>
    <row r="4603" spans="1:12" x14ac:dyDescent="0.3">
      <c r="A4603" t="s">
        <v>5</v>
      </c>
      <c r="B4603" t="s">
        <v>66</v>
      </c>
      <c r="C4603" t="s">
        <v>15</v>
      </c>
      <c r="D4603" t="s">
        <v>27</v>
      </c>
      <c r="E4603">
        <v>4786.4799999999996</v>
      </c>
      <c r="F4603">
        <v>2166.52</v>
      </c>
      <c r="G4603" t="s">
        <v>87</v>
      </c>
      <c r="H4603">
        <v>1</v>
      </c>
      <c r="I4603">
        <v>10</v>
      </c>
      <c r="J4603" s="6">
        <v>43798</v>
      </c>
      <c r="K4603" s="7">
        <v>43770</v>
      </c>
      <c r="L4603" t="s">
        <v>11</v>
      </c>
    </row>
    <row r="4604" spans="1:12" x14ac:dyDescent="0.3">
      <c r="A4604" t="s">
        <v>4</v>
      </c>
      <c r="B4604" t="s">
        <v>63</v>
      </c>
      <c r="C4604" t="s">
        <v>16</v>
      </c>
      <c r="D4604" t="s">
        <v>27</v>
      </c>
      <c r="E4604">
        <v>954.75</v>
      </c>
      <c r="F4604">
        <v>381.9</v>
      </c>
      <c r="G4604" t="s">
        <v>87</v>
      </c>
      <c r="H4604">
        <v>1</v>
      </c>
      <c r="I4604">
        <v>2</v>
      </c>
      <c r="J4604" s="6">
        <v>43798</v>
      </c>
      <c r="K4604" s="7">
        <v>43770</v>
      </c>
      <c r="L4604" t="s">
        <v>10</v>
      </c>
    </row>
    <row r="4605" spans="1:12" x14ac:dyDescent="0.3">
      <c r="A4605" t="s">
        <v>2</v>
      </c>
      <c r="B4605" t="s">
        <v>67</v>
      </c>
      <c r="C4605" t="s">
        <v>16</v>
      </c>
      <c r="D4605" t="s">
        <v>27</v>
      </c>
      <c r="E4605">
        <v>8064.45</v>
      </c>
      <c r="F4605">
        <v>1527.99</v>
      </c>
      <c r="G4605" t="s">
        <v>87</v>
      </c>
      <c r="H4605">
        <v>1</v>
      </c>
      <c r="I4605">
        <v>3</v>
      </c>
      <c r="J4605" s="6">
        <v>43798</v>
      </c>
      <c r="K4605" s="7">
        <v>43770</v>
      </c>
      <c r="L4605" t="s">
        <v>13</v>
      </c>
    </row>
    <row r="4606" spans="1:12" x14ac:dyDescent="0.3">
      <c r="A4606" t="s">
        <v>5</v>
      </c>
      <c r="B4606" t="s">
        <v>65</v>
      </c>
      <c r="C4606" t="s">
        <v>15</v>
      </c>
      <c r="D4606" t="s">
        <v>27</v>
      </c>
      <c r="E4606">
        <v>18516.66</v>
      </c>
      <c r="F4606">
        <v>9057.06</v>
      </c>
      <c r="G4606" t="s">
        <v>87</v>
      </c>
      <c r="H4606">
        <v>1</v>
      </c>
      <c r="I4606">
        <v>8</v>
      </c>
      <c r="J4606" s="6">
        <v>43798</v>
      </c>
      <c r="K4606" s="7">
        <v>43770</v>
      </c>
      <c r="L4606" t="s">
        <v>12</v>
      </c>
    </row>
    <row r="4607" spans="1:12" x14ac:dyDescent="0.3">
      <c r="A4607" t="s">
        <v>5</v>
      </c>
      <c r="B4607" t="s">
        <v>67</v>
      </c>
      <c r="C4607" t="s">
        <v>16</v>
      </c>
      <c r="D4607" t="s">
        <v>27</v>
      </c>
      <c r="E4607">
        <v>13351.22</v>
      </c>
      <c r="F4607">
        <v>5369.48</v>
      </c>
      <c r="G4607" t="s">
        <v>87</v>
      </c>
      <c r="H4607">
        <v>1</v>
      </c>
      <c r="I4607">
        <v>1</v>
      </c>
      <c r="J4607" s="6">
        <v>43799</v>
      </c>
      <c r="K4607" s="7">
        <v>43770</v>
      </c>
      <c r="L4607" t="s">
        <v>13</v>
      </c>
    </row>
    <row r="4608" spans="1:12" x14ac:dyDescent="0.3">
      <c r="A4608" t="s">
        <v>4</v>
      </c>
      <c r="B4608" t="s">
        <v>67</v>
      </c>
      <c r="C4608" t="s">
        <v>15</v>
      </c>
      <c r="D4608" t="s">
        <v>27</v>
      </c>
      <c r="E4608">
        <v>2995.7</v>
      </c>
      <c r="F4608">
        <v>846.62</v>
      </c>
      <c r="G4608" t="s">
        <v>87</v>
      </c>
      <c r="H4608">
        <v>1</v>
      </c>
      <c r="I4608">
        <v>9</v>
      </c>
      <c r="J4608" s="6">
        <v>43799</v>
      </c>
      <c r="K4608" s="7">
        <v>43770</v>
      </c>
      <c r="L4608" t="s">
        <v>13</v>
      </c>
    </row>
    <row r="4609" spans="1:12" x14ac:dyDescent="0.3">
      <c r="A4609" t="s">
        <v>3</v>
      </c>
      <c r="B4609" t="s">
        <v>69</v>
      </c>
      <c r="C4609" t="s">
        <v>16</v>
      </c>
      <c r="D4609" t="s">
        <v>27</v>
      </c>
      <c r="E4609">
        <v>15466.95</v>
      </c>
      <c r="F4609">
        <v>5843.07</v>
      </c>
      <c r="G4609" t="s">
        <v>87</v>
      </c>
      <c r="H4609">
        <v>1</v>
      </c>
      <c r="I4609">
        <v>2</v>
      </c>
      <c r="J4609" s="6">
        <v>43799</v>
      </c>
      <c r="K4609" s="7">
        <v>43770</v>
      </c>
      <c r="L4609" t="s">
        <v>8</v>
      </c>
    </row>
    <row r="4610" spans="1:12" x14ac:dyDescent="0.3">
      <c r="A4610" t="s">
        <v>3</v>
      </c>
      <c r="B4610" t="s">
        <v>69</v>
      </c>
      <c r="C4610" t="s">
        <v>15</v>
      </c>
      <c r="D4610" t="s">
        <v>27</v>
      </c>
      <c r="E4610">
        <v>1200.6400000000001</v>
      </c>
      <c r="F4610">
        <v>345.17</v>
      </c>
      <c r="G4610" t="s">
        <v>87</v>
      </c>
      <c r="H4610">
        <v>1</v>
      </c>
      <c r="I4610">
        <v>8</v>
      </c>
      <c r="J4610" s="6">
        <v>43799</v>
      </c>
      <c r="K4610" s="7">
        <v>43770</v>
      </c>
      <c r="L4610" t="s">
        <v>8</v>
      </c>
    </row>
    <row r="4611" spans="1:12" x14ac:dyDescent="0.3">
      <c r="A4611" t="s">
        <v>3</v>
      </c>
      <c r="B4611" t="s">
        <v>66</v>
      </c>
      <c r="C4611" t="s">
        <v>15</v>
      </c>
      <c r="D4611" t="s">
        <v>27</v>
      </c>
      <c r="E4611">
        <v>5738.68</v>
      </c>
      <c r="F4611">
        <v>2058.4299999999998</v>
      </c>
      <c r="G4611" t="s">
        <v>87</v>
      </c>
      <c r="H4611">
        <v>1</v>
      </c>
      <c r="I4611">
        <v>9</v>
      </c>
      <c r="J4611" s="6">
        <v>43799</v>
      </c>
      <c r="K4611" s="7">
        <v>43770</v>
      </c>
      <c r="L4611" t="s">
        <v>11</v>
      </c>
    </row>
    <row r="4612" spans="1:12" x14ac:dyDescent="0.3">
      <c r="A4612" t="s">
        <v>5</v>
      </c>
      <c r="B4612" t="s">
        <v>67</v>
      </c>
      <c r="C4612" t="s">
        <v>16</v>
      </c>
      <c r="D4612" t="s">
        <v>27</v>
      </c>
      <c r="E4612">
        <v>3036.1</v>
      </c>
      <c r="F4612">
        <v>1118.56</v>
      </c>
      <c r="G4612" t="s">
        <v>87</v>
      </c>
      <c r="H4612">
        <v>1</v>
      </c>
      <c r="I4612">
        <v>1</v>
      </c>
      <c r="J4612" s="6">
        <v>43799</v>
      </c>
      <c r="K4612" s="7">
        <v>43770</v>
      </c>
      <c r="L4612" t="s">
        <v>13</v>
      </c>
    </row>
    <row r="4613" spans="1:12" x14ac:dyDescent="0.3">
      <c r="A4613" t="s">
        <v>4</v>
      </c>
      <c r="B4613" t="s">
        <v>66</v>
      </c>
      <c r="C4613" t="s">
        <v>15</v>
      </c>
      <c r="D4613" t="s">
        <v>27</v>
      </c>
      <c r="E4613">
        <v>5964</v>
      </c>
      <c r="F4613">
        <v>2071.6999999999998</v>
      </c>
      <c r="G4613" t="s">
        <v>87</v>
      </c>
      <c r="H4613">
        <v>1</v>
      </c>
      <c r="I4613">
        <v>10</v>
      </c>
      <c r="J4613" s="6">
        <v>43799</v>
      </c>
      <c r="K4613" s="7">
        <v>43770</v>
      </c>
      <c r="L4613" t="s">
        <v>11</v>
      </c>
    </row>
    <row r="4614" spans="1:12" x14ac:dyDescent="0.3">
      <c r="A4614" t="s">
        <v>5</v>
      </c>
      <c r="B4614" t="s">
        <v>63</v>
      </c>
      <c r="C4614" t="s">
        <v>16</v>
      </c>
      <c r="D4614" t="s">
        <v>27</v>
      </c>
      <c r="E4614">
        <v>3690.36</v>
      </c>
      <c r="F4614">
        <v>217.08</v>
      </c>
      <c r="G4614" t="s">
        <v>87</v>
      </c>
      <c r="H4614">
        <v>1</v>
      </c>
      <c r="I4614">
        <v>1</v>
      </c>
      <c r="J4614" s="6">
        <v>43799</v>
      </c>
      <c r="K4614" s="7">
        <v>43770</v>
      </c>
      <c r="L4614" t="s">
        <v>10</v>
      </c>
    </row>
    <row r="4615" spans="1:12" x14ac:dyDescent="0.3">
      <c r="A4615" t="s">
        <v>3</v>
      </c>
      <c r="B4615" t="s">
        <v>65</v>
      </c>
      <c r="C4615" t="s">
        <v>16</v>
      </c>
      <c r="D4615" t="s">
        <v>27</v>
      </c>
      <c r="E4615">
        <v>25888.799999999999</v>
      </c>
      <c r="F4615">
        <v>862.96</v>
      </c>
      <c r="G4615" t="s">
        <v>87</v>
      </c>
      <c r="H4615">
        <v>1</v>
      </c>
      <c r="I4615">
        <v>4</v>
      </c>
      <c r="J4615" s="6">
        <v>43799</v>
      </c>
      <c r="K4615" s="7">
        <v>43770</v>
      </c>
      <c r="L4615" t="s">
        <v>12</v>
      </c>
    </row>
    <row r="4616" spans="1:12" x14ac:dyDescent="0.3">
      <c r="A4616" t="s">
        <v>2</v>
      </c>
      <c r="B4616" t="s">
        <v>63</v>
      </c>
      <c r="C4616" t="s">
        <v>15</v>
      </c>
      <c r="D4616" t="s">
        <v>27</v>
      </c>
      <c r="E4616">
        <v>1559.42</v>
      </c>
      <c r="F4616">
        <v>722.23</v>
      </c>
      <c r="G4616" t="s">
        <v>87</v>
      </c>
      <c r="H4616">
        <v>1</v>
      </c>
      <c r="I4616">
        <v>9</v>
      </c>
      <c r="J4616" s="6">
        <v>43799</v>
      </c>
      <c r="K4616" s="7">
        <v>43770</v>
      </c>
      <c r="L4616" t="s">
        <v>10</v>
      </c>
    </row>
    <row r="4617" spans="1:12" x14ac:dyDescent="0.3">
      <c r="A4617" t="s">
        <v>3</v>
      </c>
      <c r="B4617" t="s">
        <v>63</v>
      </c>
      <c r="C4617" t="s">
        <v>16</v>
      </c>
      <c r="D4617" t="s">
        <v>27</v>
      </c>
      <c r="E4617">
        <v>5399.66</v>
      </c>
      <c r="F4617">
        <v>2934.62</v>
      </c>
      <c r="G4617" t="s">
        <v>88</v>
      </c>
      <c r="H4617">
        <v>1</v>
      </c>
      <c r="I4617">
        <v>6</v>
      </c>
      <c r="J4617" s="6">
        <v>43800</v>
      </c>
      <c r="K4617" s="7">
        <v>43800</v>
      </c>
      <c r="L4617" t="s">
        <v>10</v>
      </c>
    </row>
    <row r="4618" spans="1:12" x14ac:dyDescent="0.3">
      <c r="A4618" t="s">
        <v>3</v>
      </c>
      <c r="B4618" t="s">
        <v>63</v>
      </c>
      <c r="C4618" t="s">
        <v>16</v>
      </c>
      <c r="D4618" t="s">
        <v>27</v>
      </c>
      <c r="E4618">
        <v>1222.08</v>
      </c>
      <c r="F4618">
        <v>290.22000000000003</v>
      </c>
      <c r="G4618" t="s">
        <v>88</v>
      </c>
      <c r="H4618">
        <v>1</v>
      </c>
      <c r="I4618">
        <v>5</v>
      </c>
      <c r="J4618" s="6">
        <v>43800</v>
      </c>
      <c r="K4618" s="7">
        <v>43800</v>
      </c>
      <c r="L4618" t="s">
        <v>10</v>
      </c>
    </row>
    <row r="4619" spans="1:12" x14ac:dyDescent="0.3">
      <c r="A4619" t="s">
        <v>5</v>
      </c>
      <c r="B4619" t="s">
        <v>63</v>
      </c>
      <c r="C4619" t="s">
        <v>16</v>
      </c>
      <c r="D4619" t="s">
        <v>27</v>
      </c>
      <c r="E4619">
        <v>7016.24</v>
      </c>
      <c r="F4619">
        <v>-350.84</v>
      </c>
      <c r="G4619" t="s">
        <v>88</v>
      </c>
      <c r="H4619">
        <v>1</v>
      </c>
      <c r="I4619">
        <v>4</v>
      </c>
      <c r="J4619" s="6">
        <v>43800</v>
      </c>
      <c r="K4619" s="7">
        <v>43800</v>
      </c>
      <c r="L4619" t="s">
        <v>10</v>
      </c>
    </row>
    <row r="4620" spans="1:12" x14ac:dyDescent="0.3">
      <c r="A4620" t="s">
        <v>2</v>
      </c>
      <c r="B4620" t="s">
        <v>69</v>
      </c>
      <c r="C4620" t="s">
        <v>15</v>
      </c>
      <c r="D4620" t="s">
        <v>27</v>
      </c>
      <c r="E4620">
        <v>8087.17</v>
      </c>
      <c r="F4620">
        <v>1582.29</v>
      </c>
      <c r="G4620" t="s">
        <v>88</v>
      </c>
      <c r="H4620">
        <v>1</v>
      </c>
      <c r="I4620">
        <v>10</v>
      </c>
      <c r="J4620" s="6">
        <v>43800</v>
      </c>
      <c r="K4620" s="7">
        <v>43800</v>
      </c>
      <c r="L4620" t="s">
        <v>8</v>
      </c>
    </row>
    <row r="4621" spans="1:12" x14ac:dyDescent="0.3">
      <c r="A4621" t="s">
        <v>4</v>
      </c>
      <c r="B4621" t="s">
        <v>69</v>
      </c>
      <c r="C4621" t="s">
        <v>15</v>
      </c>
      <c r="D4621" t="s">
        <v>27</v>
      </c>
      <c r="E4621">
        <v>3895.65</v>
      </c>
      <c r="F4621">
        <v>1524.37</v>
      </c>
      <c r="G4621" t="s">
        <v>88</v>
      </c>
      <c r="H4621">
        <v>1</v>
      </c>
      <c r="I4621">
        <v>10</v>
      </c>
      <c r="J4621" s="6">
        <v>43800</v>
      </c>
      <c r="K4621" s="7">
        <v>43800</v>
      </c>
      <c r="L4621" t="s">
        <v>8</v>
      </c>
    </row>
    <row r="4622" spans="1:12" x14ac:dyDescent="0.3">
      <c r="A4622" t="s">
        <v>3</v>
      </c>
      <c r="B4622" t="s">
        <v>66</v>
      </c>
      <c r="C4622" t="s">
        <v>15</v>
      </c>
      <c r="D4622" t="s">
        <v>27</v>
      </c>
      <c r="E4622">
        <v>1527.6</v>
      </c>
      <c r="F4622">
        <v>466.32</v>
      </c>
      <c r="G4622" t="s">
        <v>88</v>
      </c>
      <c r="H4622">
        <v>1</v>
      </c>
      <c r="I4622">
        <v>10</v>
      </c>
      <c r="J4622" s="6">
        <v>43800</v>
      </c>
      <c r="K4622" s="7">
        <v>43800</v>
      </c>
      <c r="L4622" t="s">
        <v>11</v>
      </c>
    </row>
    <row r="4623" spans="1:12" x14ac:dyDescent="0.3">
      <c r="A4623" t="s">
        <v>3</v>
      </c>
      <c r="B4623" t="s">
        <v>65</v>
      </c>
      <c r="C4623" t="s">
        <v>16</v>
      </c>
      <c r="D4623" t="s">
        <v>27</v>
      </c>
      <c r="E4623">
        <v>3846.34</v>
      </c>
      <c r="F4623">
        <v>376.26</v>
      </c>
      <c r="G4623" t="s">
        <v>88</v>
      </c>
      <c r="H4623">
        <v>1</v>
      </c>
      <c r="I4623">
        <v>5</v>
      </c>
      <c r="J4623" s="6">
        <v>43800</v>
      </c>
      <c r="K4623" s="7">
        <v>43800</v>
      </c>
      <c r="L4623" t="s">
        <v>12</v>
      </c>
    </row>
    <row r="4624" spans="1:12" x14ac:dyDescent="0.3">
      <c r="A4624" t="s">
        <v>4</v>
      </c>
      <c r="B4624" t="s">
        <v>66</v>
      </c>
      <c r="C4624" t="s">
        <v>15</v>
      </c>
      <c r="D4624" t="s">
        <v>27</v>
      </c>
      <c r="E4624">
        <v>13442.88</v>
      </c>
      <c r="F4624">
        <v>6650.7</v>
      </c>
      <c r="G4624" t="s">
        <v>88</v>
      </c>
      <c r="H4624">
        <v>1</v>
      </c>
      <c r="I4624">
        <v>10</v>
      </c>
      <c r="J4624" s="6">
        <v>43800</v>
      </c>
      <c r="K4624" s="7">
        <v>43800</v>
      </c>
      <c r="L4624" t="s">
        <v>11</v>
      </c>
    </row>
    <row r="4625" spans="1:12" x14ac:dyDescent="0.3">
      <c r="A4625" t="s">
        <v>3</v>
      </c>
      <c r="B4625" t="s">
        <v>63</v>
      </c>
      <c r="C4625" t="s">
        <v>15</v>
      </c>
      <c r="D4625" t="s">
        <v>27</v>
      </c>
      <c r="E4625">
        <v>8747.52</v>
      </c>
      <c r="F4625">
        <v>4219.3999999999996</v>
      </c>
      <c r="G4625" t="s">
        <v>88</v>
      </c>
      <c r="H4625">
        <v>1</v>
      </c>
      <c r="I4625">
        <v>8</v>
      </c>
      <c r="J4625" s="6">
        <v>43800</v>
      </c>
      <c r="K4625" s="7">
        <v>43800</v>
      </c>
      <c r="L4625" t="s">
        <v>10</v>
      </c>
    </row>
    <row r="4626" spans="1:12" x14ac:dyDescent="0.3">
      <c r="A4626" t="s">
        <v>4</v>
      </c>
      <c r="B4626" t="s">
        <v>65</v>
      </c>
      <c r="C4626" t="s">
        <v>16</v>
      </c>
      <c r="D4626" t="s">
        <v>27</v>
      </c>
      <c r="E4626">
        <v>5060.18</v>
      </c>
      <c r="F4626">
        <v>2130.58</v>
      </c>
      <c r="G4626" t="s">
        <v>88</v>
      </c>
      <c r="H4626">
        <v>1</v>
      </c>
      <c r="I4626">
        <v>6</v>
      </c>
      <c r="J4626" s="6">
        <v>43801</v>
      </c>
      <c r="K4626" s="7">
        <v>43800</v>
      </c>
      <c r="L4626" t="s">
        <v>12</v>
      </c>
    </row>
    <row r="4627" spans="1:12" x14ac:dyDescent="0.3">
      <c r="A4627" t="s">
        <v>4</v>
      </c>
      <c r="B4627" t="s">
        <v>63</v>
      </c>
      <c r="C4627" t="s">
        <v>16</v>
      </c>
      <c r="D4627" t="s">
        <v>27</v>
      </c>
      <c r="E4627">
        <v>2183.19</v>
      </c>
      <c r="F4627">
        <v>298.75</v>
      </c>
      <c r="G4627" t="s">
        <v>88</v>
      </c>
      <c r="H4627">
        <v>1</v>
      </c>
      <c r="I4627">
        <v>4</v>
      </c>
      <c r="J4627" s="6">
        <v>43801</v>
      </c>
      <c r="K4627" s="7">
        <v>43800</v>
      </c>
      <c r="L4627" t="s">
        <v>10</v>
      </c>
    </row>
    <row r="4628" spans="1:12" x14ac:dyDescent="0.3">
      <c r="A4628" t="s">
        <v>5</v>
      </c>
      <c r="B4628" t="s">
        <v>67</v>
      </c>
      <c r="C4628" t="s">
        <v>16</v>
      </c>
      <c r="D4628" t="s">
        <v>27</v>
      </c>
      <c r="E4628">
        <v>5065.2</v>
      </c>
      <c r="F4628">
        <v>1069.32</v>
      </c>
      <c r="G4628" t="s">
        <v>88</v>
      </c>
      <c r="H4628">
        <v>1</v>
      </c>
      <c r="I4628">
        <v>3</v>
      </c>
      <c r="J4628" s="6">
        <v>43801</v>
      </c>
      <c r="K4628" s="7">
        <v>43800</v>
      </c>
      <c r="L4628" t="s">
        <v>13</v>
      </c>
    </row>
    <row r="4629" spans="1:12" x14ac:dyDescent="0.3">
      <c r="A4629" t="s">
        <v>3</v>
      </c>
      <c r="B4629" t="s">
        <v>63</v>
      </c>
      <c r="C4629" t="s">
        <v>15</v>
      </c>
      <c r="D4629" t="s">
        <v>27</v>
      </c>
      <c r="E4629">
        <v>6265.84</v>
      </c>
      <c r="F4629">
        <v>939.89</v>
      </c>
      <c r="G4629" t="s">
        <v>88</v>
      </c>
      <c r="H4629">
        <v>1</v>
      </c>
      <c r="I4629">
        <v>8</v>
      </c>
      <c r="J4629" s="6">
        <v>43801</v>
      </c>
      <c r="K4629" s="7">
        <v>43800</v>
      </c>
      <c r="L4629" t="s">
        <v>10</v>
      </c>
    </row>
    <row r="4630" spans="1:12" x14ac:dyDescent="0.3">
      <c r="A4630" t="s">
        <v>4</v>
      </c>
      <c r="B4630" t="s">
        <v>70</v>
      </c>
      <c r="C4630" t="s">
        <v>16</v>
      </c>
      <c r="D4630" t="s">
        <v>27</v>
      </c>
      <c r="E4630">
        <v>2637.12</v>
      </c>
      <c r="F4630">
        <v>747.2</v>
      </c>
      <c r="G4630" t="s">
        <v>88</v>
      </c>
      <c r="H4630">
        <v>1</v>
      </c>
      <c r="I4630">
        <v>7</v>
      </c>
      <c r="J4630" s="6">
        <v>43801</v>
      </c>
      <c r="K4630" s="7">
        <v>43800</v>
      </c>
      <c r="L4630" t="s">
        <v>9</v>
      </c>
    </row>
    <row r="4631" spans="1:12" x14ac:dyDescent="0.3">
      <c r="A4631" t="s">
        <v>2</v>
      </c>
      <c r="B4631" t="s">
        <v>67</v>
      </c>
      <c r="C4631" t="s">
        <v>15</v>
      </c>
      <c r="D4631" t="s">
        <v>27</v>
      </c>
      <c r="E4631">
        <v>13659.42</v>
      </c>
      <c r="F4631">
        <v>7572.06</v>
      </c>
      <c r="G4631" t="s">
        <v>88</v>
      </c>
      <c r="H4631">
        <v>1</v>
      </c>
      <c r="I4631">
        <v>9</v>
      </c>
      <c r="J4631" s="6">
        <v>43801</v>
      </c>
      <c r="K4631" s="7">
        <v>43800</v>
      </c>
      <c r="L4631" t="s">
        <v>13</v>
      </c>
    </row>
    <row r="4632" spans="1:12" x14ac:dyDescent="0.3">
      <c r="A4632" t="s">
        <v>4</v>
      </c>
      <c r="B4632" t="s">
        <v>67</v>
      </c>
      <c r="C4632" t="s">
        <v>15</v>
      </c>
      <c r="D4632" t="s">
        <v>27</v>
      </c>
      <c r="E4632">
        <v>16841.79</v>
      </c>
      <c r="F4632">
        <v>4963.91</v>
      </c>
      <c r="G4632" t="s">
        <v>88</v>
      </c>
      <c r="H4632">
        <v>1</v>
      </c>
      <c r="I4632">
        <v>10</v>
      </c>
      <c r="J4632" s="6">
        <v>43801</v>
      </c>
      <c r="K4632" s="7">
        <v>43800</v>
      </c>
      <c r="L4632" t="s">
        <v>13</v>
      </c>
    </row>
    <row r="4633" spans="1:12" x14ac:dyDescent="0.3">
      <c r="A4633" t="s">
        <v>3</v>
      </c>
      <c r="B4633" t="s">
        <v>63</v>
      </c>
      <c r="C4633" t="s">
        <v>16</v>
      </c>
      <c r="D4633" t="s">
        <v>27</v>
      </c>
      <c r="E4633">
        <v>7236</v>
      </c>
      <c r="F4633">
        <v>2814</v>
      </c>
      <c r="G4633" t="s">
        <v>88</v>
      </c>
      <c r="H4633">
        <v>1</v>
      </c>
      <c r="I4633">
        <v>6</v>
      </c>
      <c r="J4633" s="6">
        <v>43801</v>
      </c>
      <c r="K4633" s="7">
        <v>43800</v>
      </c>
      <c r="L4633" t="s">
        <v>10</v>
      </c>
    </row>
    <row r="4634" spans="1:12" x14ac:dyDescent="0.3">
      <c r="A4634" t="s">
        <v>3</v>
      </c>
      <c r="B4634" t="s">
        <v>67</v>
      </c>
      <c r="C4634" t="s">
        <v>16</v>
      </c>
      <c r="D4634" t="s">
        <v>27</v>
      </c>
      <c r="E4634">
        <v>5877.24</v>
      </c>
      <c r="F4634">
        <v>345.72</v>
      </c>
      <c r="G4634" t="s">
        <v>88</v>
      </c>
      <c r="H4634">
        <v>1</v>
      </c>
      <c r="I4634">
        <v>4</v>
      </c>
      <c r="J4634" s="6">
        <v>43802</v>
      </c>
      <c r="K4634" s="7">
        <v>43800</v>
      </c>
      <c r="L4634" t="s">
        <v>13</v>
      </c>
    </row>
    <row r="4635" spans="1:12" x14ac:dyDescent="0.3">
      <c r="A4635" t="s">
        <v>3</v>
      </c>
      <c r="B4635" t="s">
        <v>63</v>
      </c>
      <c r="C4635" t="s">
        <v>15</v>
      </c>
      <c r="D4635" t="s">
        <v>27</v>
      </c>
      <c r="E4635">
        <v>8401.7999999999993</v>
      </c>
      <c r="F4635">
        <v>4510.4399999999996</v>
      </c>
      <c r="G4635" t="s">
        <v>88</v>
      </c>
      <c r="H4635">
        <v>1</v>
      </c>
      <c r="I4635">
        <v>8</v>
      </c>
      <c r="J4635" s="6">
        <v>43802</v>
      </c>
      <c r="K4635" s="7">
        <v>43800</v>
      </c>
      <c r="L4635" t="s">
        <v>10</v>
      </c>
    </row>
    <row r="4636" spans="1:12" x14ac:dyDescent="0.3">
      <c r="A4636" t="s">
        <v>5</v>
      </c>
      <c r="B4636" t="s">
        <v>66</v>
      </c>
      <c r="C4636" t="s">
        <v>16</v>
      </c>
      <c r="D4636" t="s">
        <v>27</v>
      </c>
      <c r="E4636">
        <v>6262.62</v>
      </c>
      <c r="F4636">
        <v>2382.54</v>
      </c>
      <c r="G4636" t="s">
        <v>88</v>
      </c>
      <c r="H4636">
        <v>1</v>
      </c>
      <c r="I4636">
        <v>5</v>
      </c>
      <c r="J4636" s="6">
        <v>43802</v>
      </c>
      <c r="K4636" s="7">
        <v>43800</v>
      </c>
      <c r="L4636" t="s">
        <v>11</v>
      </c>
    </row>
    <row r="4637" spans="1:12" x14ac:dyDescent="0.3">
      <c r="A4637" t="s">
        <v>4</v>
      </c>
      <c r="B4637" t="s">
        <v>63</v>
      </c>
      <c r="C4637" t="s">
        <v>16</v>
      </c>
      <c r="D4637" t="s">
        <v>27</v>
      </c>
      <c r="E4637">
        <v>3071.28</v>
      </c>
      <c r="F4637">
        <v>51.19</v>
      </c>
      <c r="G4637" t="s">
        <v>88</v>
      </c>
      <c r="H4637">
        <v>1</v>
      </c>
      <c r="I4637">
        <v>1</v>
      </c>
      <c r="J4637" s="6">
        <v>43802</v>
      </c>
      <c r="K4637" s="7">
        <v>43800</v>
      </c>
      <c r="L4637" t="s">
        <v>10</v>
      </c>
    </row>
    <row r="4638" spans="1:12" x14ac:dyDescent="0.3">
      <c r="A4638" t="s">
        <v>5</v>
      </c>
      <c r="B4638" t="s">
        <v>69</v>
      </c>
      <c r="C4638" t="s">
        <v>16</v>
      </c>
      <c r="D4638" t="s">
        <v>27</v>
      </c>
      <c r="E4638">
        <v>5563.68</v>
      </c>
      <c r="F4638">
        <v>-278.2</v>
      </c>
      <c r="G4638" t="s">
        <v>88</v>
      </c>
      <c r="H4638">
        <v>1</v>
      </c>
      <c r="I4638">
        <v>5</v>
      </c>
      <c r="J4638" s="6">
        <v>43802</v>
      </c>
      <c r="K4638" s="7">
        <v>43800</v>
      </c>
      <c r="L4638" t="s">
        <v>8</v>
      </c>
    </row>
    <row r="4639" spans="1:12" x14ac:dyDescent="0.3">
      <c r="A4639" t="s">
        <v>5</v>
      </c>
      <c r="B4639" t="s">
        <v>65</v>
      </c>
      <c r="C4639" t="s">
        <v>15</v>
      </c>
      <c r="D4639" t="s">
        <v>27</v>
      </c>
      <c r="E4639">
        <v>2311.5</v>
      </c>
      <c r="F4639">
        <v>376.86</v>
      </c>
      <c r="G4639" t="s">
        <v>88</v>
      </c>
      <c r="H4639">
        <v>1</v>
      </c>
      <c r="I4639">
        <v>8</v>
      </c>
      <c r="J4639" s="6">
        <v>43802</v>
      </c>
      <c r="K4639" s="7">
        <v>43800</v>
      </c>
      <c r="L4639" t="s">
        <v>12</v>
      </c>
    </row>
    <row r="4640" spans="1:12" x14ac:dyDescent="0.3">
      <c r="A4640" t="s">
        <v>4</v>
      </c>
      <c r="B4640" t="s">
        <v>66</v>
      </c>
      <c r="C4640" t="s">
        <v>16</v>
      </c>
      <c r="D4640" t="s">
        <v>27</v>
      </c>
      <c r="E4640">
        <v>9583.68</v>
      </c>
      <c r="F4640">
        <v>-1118.08</v>
      </c>
      <c r="G4640" t="s">
        <v>88</v>
      </c>
      <c r="H4640">
        <v>1</v>
      </c>
      <c r="I4640">
        <v>5</v>
      </c>
      <c r="J4640" s="6">
        <v>43802</v>
      </c>
      <c r="K4640" s="7">
        <v>43800</v>
      </c>
      <c r="L4640" t="s">
        <v>11</v>
      </c>
    </row>
    <row r="4641" spans="1:12" x14ac:dyDescent="0.3">
      <c r="A4641" t="s">
        <v>2</v>
      </c>
      <c r="B4641" t="s">
        <v>66</v>
      </c>
      <c r="C4641" t="s">
        <v>15</v>
      </c>
      <c r="D4641" t="s">
        <v>27</v>
      </c>
      <c r="E4641">
        <v>19632.34</v>
      </c>
      <c r="F4641">
        <v>-1402.31</v>
      </c>
      <c r="G4641" t="s">
        <v>88</v>
      </c>
      <c r="H4641">
        <v>1</v>
      </c>
      <c r="I4641">
        <v>9</v>
      </c>
      <c r="J4641" s="6">
        <v>43802</v>
      </c>
      <c r="K4641" s="7">
        <v>43800</v>
      </c>
      <c r="L4641" t="s">
        <v>11</v>
      </c>
    </row>
    <row r="4642" spans="1:12" x14ac:dyDescent="0.3">
      <c r="A4642" t="s">
        <v>3</v>
      </c>
      <c r="B4642" t="s">
        <v>65</v>
      </c>
      <c r="C4642" t="s">
        <v>15</v>
      </c>
      <c r="D4642" t="s">
        <v>27</v>
      </c>
      <c r="E4642">
        <v>1998.61</v>
      </c>
      <c r="F4642">
        <v>631.13</v>
      </c>
      <c r="G4642" t="s">
        <v>88</v>
      </c>
      <c r="H4642">
        <v>1</v>
      </c>
      <c r="I4642">
        <v>8</v>
      </c>
      <c r="J4642" s="6">
        <v>43803</v>
      </c>
      <c r="K4642" s="7">
        <v>43800</v>
      </c>
      <c r="L4642" t="s">
        <v>12</v>
      </c>
    </row>
    <row r="4643" spans="1:12" x14ac:dyDescent="0.3">
      <c r="A4643" t="s">
        <v>3</v>
      </c>
      <c r="B4643" t="s">
        <v>65</v>
      </c>
      <c r="C4643" t="s">
        <v>16</v>
      </c>
      <c r="D4643" t="s">
        <v>27</v>
      </c>
      <c r="E4643">
        <v>3748.99</v>
      </c>
      <c r="F4643">
        <v>1223.3599999999999</v>
      </c>
      <c r="G4643" t="s">
        <v>88</v>
      </c>
      <c r="H4643">
        <v>1</v>
      </c>
      <c r="I4643">
        <v>4</v>
      </c>
      <c r="J4643" s="6">
        <v>43803</v>
      </c>
      <c r="K4643" s="7">
        <v>43800</v>
      </c>
      <c r="L4643" t="s">
        <v>12</v>
      </c>
    </row>
    <row r="4644" spans="1:12" x14ac:dyDescent="0.3">
      <c r="A4644" t="s">
        <v>4</v>
      </c>
      <c r="B4644" t="s">
        <v>67</v>
      </c>
      <c r="C4644" t="s">
        <v>16</v>
      </c>
      <c r="D4644" t="s">
        <v>27</v>
      </c>
      <c r="E4644">
        <v>2954.7</v>
      </c>
      <c r="F4644">
        <v>590.95000000000005</v>
      </c>
      <c r="G4644" t="s">
        <v>88</v>
      </c>
      <c r="H4644">
        <v>1</v>
      </c>
      <c r="I4644">
        <v>1</v>
      </c>
      <c r="J4644" s="6">
        <v>43803</v>
      </c>
      <c r="K4644" s="7">
        <v>43800</v>
      </c>
      <c r="L4644" t="s">
        <v>13</v>
      </c>
    </row>
    <row r="4645" spans="1:12" x14ac:dyDescent="0.3">
      <c r="A4645" t="s">
        <v>4</v>
      </c>
      <c r="B4645" t="s">
        <v>66</v>
      </c>
      <c r="C4645" t="s">
        <v>15</v>
      </c>
      <c r="D4645" t="s">
        <v>27</v>
      </c>
      <c r="E4645">
        <v>21598.66</v>
      </c>
      <c r="F4645">
        <v>9625.4599999999991</v>
      </c>
      <c r="G4645" t="s">
        <v>88</v>
      </c>
      <c r="H4645">
        <v>1</v>
      </c>
      <c r="I4645">
        <v>10</v>
      </c>
      <c r="J4645" s="6">
        <v>43803</v>
      </c>
      <c r="K4645" s="7">
        <v>43800</v>
      </c>
      <c r="L4645" t="s">
        <v>11</v>
      </c>
    </row>
    <row r="4646" spans="1:12" x14ac:dyDescent="0.3">
      <c r="A4646" t="s">
        <v>3</v>
      </c>
      <c r="B4646" t="s">
        <v>63</v>
      </c>
      <c r="C4646" t="s">
        <v>16</v>
      </c>
      <c r="D4646" t="s">
        <v>27</v>
      </c>
      <c r="E4646">
        <v>24312.959999999999</v>
      </c>
      <c r="F4646">
        <v>911.76</v>
      </c>
      <c r="G4646" t="s">
        <v>88</v>
      </c>
      <c r="H4646">
        <v>1</v>
      </c>
      <c r="I4646">
        <v>7</v>
      </c>
      <c r="J4646" s="6">
        <v>43803</v>
      </c>
      <c r="K4646" s="7">
        <v>43800</v>
      </c>
      <c r="L4646" t="s">
        <v>10</v>
      </c>
    </row>
    <row r="4647" spans="1:12" x14ac:dyDescent="0.3">
      <c r="A4647" t="s">
        <v>3</v>
      </c>
      <c r="B4647" t="s">
        <v>66</v>
      </c>
      <c r="C4647" t="s">
        <v>16</v>
      </c>
      <c r="D4647" t="s">
        <v>27</v>
      </c>
      <c r="E4647">
        <v>6874.2</v>
      </c>
      <c r="F4647">
        <v>763.8</v>
      </c>
      <c r="G4647" t="s">
        <v>88</v>
      </c>
      <c r="H4647">
        <v>1</v>
      </c>
      <c r="I4647">
        <v>1</v>
      </c>
      <c r="J4647" s="6">
        <v>43803</v>
      </c>
      <c r="K4647" s="7">
        <v>43800</v>
      </c>
      <c r="L4647" t="s">
        <v>11</v>
      </c>
    </row>
    <row r="4648" spans="1:12" x14ac:dyDescent="0.3">
      <c r="A4648" t="s">
        <v>4</v>
      </c>
      <c r="B4648" t="s">
        <v>63</v>
      </c>
      <c r="C4648" t="s">
        <v>16</v>
      </c>
      <c r="D4648" t="s">
        <v>27</v>
      </c>
      <c r="E4648">
        <v>3364.74</v>
      </c>
      <c r="F4648">
        <v>411.24</v>
      </c>
      <c r="G4648" t="s">
        <v>88</v>
      </c>
      <c r="H4648">
        <v>1</v>
      </c>
      <c r="I4648">
        <v>7</v>
      </c>
      <c r="J4648" s="6">
        <v>43803</v>
      </c>
      <c r="K4648" s="7">
        <v>43800</v>
      </c>
      <c r="L4648" t="s">
        <v>10</v>
      </c>
    </row>
    <row r="4649" spans="1:12" x14ac:dyDescent="0.3">
      <c r="A4649" t="s">
        <v>2</v>
      </c>
      <c r="B4649" t="s">
        <v>63</v>
      </c>
      <c r="C4649" t="s">
        <v>16</v>
      </c>
      <c r="D4649" t="s">
        <v>27</v>
      </c>
      <c r="E4649">
        <v>2151.37</v>
      </c>
      <c r="F4649">
        <v>1177.5899999999999</v>
      </c>
      <c r="G4649" t="s">
        <v>88</v>
      </c>
      <c r="H4649">
        <v>1</v>
      </c>
      <c r="I4649">
        <v>6</v>
      </c>
      <c r="J4649" s="6">
        <v>43803</v>
      </c>
      <c r="K4649" s="7">
        <v>43800</v>
      </c>
      <c r="L4649" t="s">
        <v>10</v>
      </c>
    </row>
    <row r="4650" spans="1:12" x14ac:dyDescent="0.3">
      <c r="A4650" t="s">
        <v>3</v>
      </c>
      <c r="B4650" t="s">
        <v>63</v>
      </c>
      <c r="C4650" t="s">
        <v>16</v>
      </c>
      <c r="D4650" t="s">
        <v>27</v>
      </c>
      <c r="E4650">
        <v>1389.58</v>
      </c>
      <c r="F4650">
        <v>32.700000000000003</v>
      </c>
      <c r="G4650" t="s">
        <v>88</v>
      </c>
      <c r="H4650">
        <v>1</v>
      </c>
      <c r="I4650">
        <v>3</v>
      </c>
      <c r="J4650" s="6">
        <v>43804</v>
      </c>
      <c r="K4650" s="7">
        <v>43800</v>
      </c>
      <c r="L4650" t="s">
        <v>10</v>
      </c>
    </row>
    <row r="4651" spans="1:12" x14ac:dyDescent="0.3">
      <c r="A4651" t="s">
        <v>3</v>
      </c>
      <c r="B4651" t="s">
        <v>63</v>
      </c>
      <c r="C4651" t="s">
        <v>16</v>
      </c>
      <c r="D4651" t="s">
        <v>27</v>
      </c>
      <c r="E4651">
        <v>2870.28</v>
      </c>
      <c r="F4651">
        <v>1485.78</v>
      </c>
      <c r="G4651" t="s">
        <v>88</v>
      </c>
      <c r="H4651">
        <v>1</v>
      </c>
      <c r="I4651">
        <v>6</v>
      </c>
      <c r="J4651" s="6">
        <v>43804</v>
      </c>
      <c r="K4651" s="7">
        <v>43800</v>
      </c>
      <c r="L4651" t="s">
        <v>10</v>
      </c>
    </row>
    <row r="4652" spans="1:12" x14ac:dyDescent="0.3">
      <c r="A4652" t="s">
        <v>3</v>
      </c>
      <c r="B4652" t="s">
        <v>66</v>
      </c>
      <c r="C4652" t="s">
        <v>16</v>
      </c>
      <c r="D4652" t="s">
        <v>27</v>
      </c>
      <c r="E4652">
        <v>6976.38</v>
      </c>
      <c r="F4652">
        <v>3365.08</v>
      </c>
      <c r="G4652" t="s">
        <v>88</v>
      </c>
      <c r="H4652">
        <v>1</v>
      </c>
      <c r="I4652">
        <v>5</v>
      </c>
      <c r="J4652" s="6">
        <v>43804</v>
      </c>
      <c r="K4652" s="7">
        <v>43800</v>
      </c>
      <c r="L4652" t="s">
        <v>11</v>
      </c>
    </row>
    <row r="4653" spans="1:12" x14ac:dyDescent="0.3">
      <c r="A4653" t="s">
        <v>3</v>
      </c>
      <c r="B4653" t="s">
        <v>66</v>
      </c>
      <c r="C4653" t="s">
        <v>16</v>
      </c>
      <c r="D4653" t="s">
        <v>27</v>
      </c>
      <c r="E4653">
        <v>8758.24</v>
      </c>
      <c r="F4653">
        <v>2765.76</v>
      </c>
      <c r="G4653" t="s">
        <v>88</v>
      </c>
      <c r="H4653">
        <v>1</v>
      </c>
      <c r="I4653">
        <v>6</v>
      </c>
      <c r="J4653" s="6">
        <v>43804</v>
      </c>
      <c r="K4653" s="7">
        <v>43800</v>
      </c>
      <c r="L4653" t="s">
        <v>11</v>
      </c>
    </row>
    <row r="4654" spans="1:12" x14ac:dyDescent="0.3">
      <c r="A4654" t="s">
        <v>5</v>
      </c>
      <c r="B4654" t="s">
        <v>66</v>
      </c>
      <c r="C4654" t="s">
        <v>15</v>
      </c>
      <c r="D4654" t="s">
        <v>27</v>
      </c>
      <c r="E4654">
        <v>41035.15</v>
      </c>
      <c r="F4654">
        <v>18141.87</v>
      </c>
      <c r="G4654" t="s">
        <v>88</v>
      </c>
      <c r="H4654">
        <v>1</v>
      </c>
      <c r="I4654">
        <v>9</v>
      </c>
      <c r="J4654" s="6">
        <v>43804</v>
      </c>
      <c r="K4654" s="7">
        <v>43800</v>
      </c>
      <c r="L4654" t="s">
        <v>11</v>
      </c>
    </row>
    <row r="4655" spans="1:12" x14ac:dyDescent="0.3">
      <c r="A4655" t="s">
        <v>3</v>
      </c>
      <c r="B4655" t="s">
        <v>67</v>
      </c>
      <c r="C4655" t="s">
        <v>15</v>
      </c>
      <c r="D4655" t="s">
        <v>27</v>
      </c>
      <c r="E4655">
        <v>40602.269999999997</v>
      </c>
      <c r="F4655">
        <v>4854.6000000000004</v>
      </c>
      <c r="G4655" t="s">
        <v>88</v>
      </c>
      <c r="H4655">
        <v>1</v>
      </c>
      <c r="I4655">
        <v>9</v>
      </c>
      <c r="J4655" s="6">
        <v>43804</v>
      </c>
      <c r="K4655" s="7">
        <v>43800</v>
      </c>
      <c r="L4655" t="s">
        <v>13</v>
      </c>
    </row>
    <row r="4656" spans="1:12" x14ac:dyDescent="0.3">
      <c r="A4656" t="s">
        <v>2</v>
      </c>
      <c r="B4656" t="s">
        <v>67</v>
      </c>
      <c r="C4656" t="s">
        <v>16</v>
      </c>
      <c r="D4656" t="s">
        <v>27</v>
      </c>
      <c r="E4656">
        <v>788.99</v>
      </c>
      <c r="F4656">
        <v>77.180000000000007</v>
      </c>
      <c r="G4656" t="s">
        <v>88</v>
      </c>
      <c r="H4656">
        <v>1</v>
      </c>
      <c r="I4656">
        <v>3</v>
      </c>
      <c r="J4656" s="6">
        <v>43804</v>
      </c>
      <c r="K4656" s="7">
        <v>43800</v>
      </c>
      <c r="L4656" t="s">
        <v>13</v>
      </c>
    </row>
    <row r="4657" spans="1:12" x14ac:dyDescent="0.3">
      <c r="A4657" t="s">
        <v>2</v>
      </c>
      <c r="B4657" t="s">
        <v>63</v>
      </c>
      <c r="C4657" t="s">
        <v>16</v>
      </c>
      <c r="D4657" t="s">
        <v>27</v>
      </c>
      <c r="E4657">
        <v>24248.639999999999</v>
      </c>
      <c r="F4657">
        <v>12124.32</v>
      </c>
      <c r="G4657" t="s">
        <v>88</v>
      </c>
      <c r="H4657">
        <v>1</v>
      </c>
      <c r="I4657">
        <v>2</v>
      </c>
      <c r="J4657" s="6">
        <v>43805</v>
      </c>
      <c r="K4657" s="7">
        <v>43800</v>
      </c>
      <c r="L4657" t="s">
        <v>10</v>
      </c>
    </row>
    <row r="4658" spans="1:12" x14ac:dyDescent="0.3">
      <c r="A4658" t="s">
        <v>3</v>
      </c>
      <c r="B4658" t="s">
        <v>70</v>
      </c>
      <c r="C4658" t="s">
        <v>16</v>
      </c>
      <c r="D4658" t="s">
        <v>27</v>
      </c>
      <c r="E4658">
        <v>763.8</v>
      </c>
      <c r="F4658">
        <v>385.92</v>
      </c>
      <c r="G4658" t="s">
        <v>88</v>
      </c>
      <c r="H4658">
        <v>1</v>
      </c>
      <c r="I4658">
        <v>6</v>
      </c>
      <c r="J4658" s="6">
        <v>43805</v>
      </c>
      <c r="K4658" s="7">
        <v>43800</v>
      </c>
      <c r="L4658" t="s">
        <v>9</v>
      </c>
    </row>
    <row r="4659" spans="1:12" x14ac:dyDescent="0.3">
      <c r="A4659" t="s">
        <v>4</v>
      </c>
      <c r="B4659" t="s">
        <v>67</v>
      </c>
      <c r="C4659" t="s">
        <v>16</v>
      </c>
      <c r="D4659" t="s">
        <v>27</v>
      </c>
      <c r="E4659">
        <v>2038.14</v>
      </c>
      <c r="F4659">
        <v>362.34</v>
      </c>
      <c r="G4659" t="s">
        <v>88</v>
      </c>
      <c r="H4659">
        <v>1</v>
      </c>
      <c r="I4659">
        <v>1</v>
      </c>
      <c r="J4659" s="6">
        <v>43805</v>
      </c>
      <c r="K4659" s="7">
        <v>43800</v>
      </c>
      <c r="L4659" t="s">
        <v>13</v>
      </c>
    </row>
    <row r="4660" spans="1:12" x14ac:dyDescent="0.3">
      <c r="A4660" t="s">
        <v>4</v>
      </c>
      <c r="B4660" t="s">
        <v>63</v>
      </c>
      <c r="C4660" t="s">
        <v>16</v>
      </c>
      <c r="D4660" t="s">
        <v>27</v>
      </c>
      <c r="E4660">
        <v>3144.31</v>
      </c>
      <c r="F4660">
        <v>1257.72</v>
      </c>
      <c r="G4660" t="s">
        <v>88</v>
      </c>
      <c r="H4660">
        <v>1</v>
      </c>
      <c r="I4660">
        <v>7</v>
      </c>
      <c r="J4660" s="6">
        <v>43805</v>
      </c>
      <c r="K4660" s="7">
        <v>43800</v>
      </c>
      <c r="L4660" t="s">
        <v>10</v>
      </c>
    </row>
    <row r="4661" spans="1:12" x14ac:dyDescent="0.3">
      <c r="A4661" t="s">
        <v>4</v>
      </c>
      <c r="B4661" t="s">
        <v>65</v>
      </c>
      <c r="C4661" t="s">
        <v>15</v>
      </c>
      <c r="D4661" t="s">
        <v>27</v>
      </c>
      <c r="E4661">
        <v>6193.14</v>
      </c>
      <c r="F4661">
        <v>3389.92</v>
      </c>
      <c r="G4661" t="s">
        <v>88</v>
      </c>
      <c r="H4661">
        <v>1</v>
      </c>
      <c r="I4661">
        <v>10</v>
      </c>
      <c r="J4661" s="6">
        <v>43805</v>
      </c>
      <c r="K4661" s="7">
        <v>43800</v>
      </c>
      <c r="L4661" t="s">
        <v>12</v>
      </c>
    </row>
    <row r="4662" spans="1:12" x14ac:dyDescent="0.3">
      <c r="A4662" t="s">
        <v>4</v>
      </c>
      <c r="B4662" t="s">
        <v>69</v>
      </c>
      <c r="C4662" t="s">
        <v>15</v>
      </c>
      <c r="D4662" t="s">
        <v>27</v>
      </c>
      <c r="E4662">
        <v>1632.12</v>
      </c>
      <c r="F4662">
        <v>629.53</v>
      </c>
      <c r="G4662" t="s">
        <v>88</v>
      </c>
      <c r="H4662">
        <v>1</v>
      </c>
      <c r="I4662">
        <v>8</v>
      </c>
      <c r="J4662" s="6">
        <v>43805</v>
      </c>
      <c r="K4662" s="7">
        <v>43800</v>
      </c>
      <c r="L4662" t="s">
        <v>8</v>
      </c>
    </row>
    <row r="4663" spans="1:12" x14ac:dyDescent="0.3">
      <c r="A4663" t="s">
        <v>2</v>
      </c>
      <c r="B4663" t="s">
        <v>63</v>
      </c>
      <c r="C4663" t="s">
        <v>15</v>
      </c>
      <c r="D4663" t="s">
        <v>27</v>
      </c>
      <c r="E4663">
        <v>31910.76</v>
      </c>
      <c r="F4663">
        <v>17728.2</v>
      </c>
      <c r="G4663" t="s">
        <v>88</v>
      </c>
      <c r="H4663">
        <v>1</v>
      </c>
      <c r="I4663">
        <v>8</v>
      </c>
      <c r="J4663" s="6">
        <v>43805</v>
      </c>
      <c r="K4663" s="7">
        <v>43800</v>
      </c>
      <c r="L4663" t="s">
        <v>10</v>
      </c>
    </row>
    <row r="4664" spans="1:12" x14ac:dyDescent="0.3">
      <c r="A4664" t="s">
        <v>4</v>
      </c>
      <c r="B4664" t="s">
        <v>67</v>
      </c>
      <c r="C4664" t="s">
        <v>15</v>
      </c>
      <c r="D4664" t="s">
        <v>27</v>
      </c>
      <c r="E4664">
        <v>2386.88</v>
      </c>
      <c r="F4664">
        <v>427.12</v>
      </c>
      <c r="G4664" t="s">
        <v>88</v>
      </c>
      <c r="H4664">
        <v>1</v>
      </c>
      <c r="I4664">
        <v>10</v>
      </c>
      <c r="J4664" s="6">
        <v>43805</v>
      </c>
      <c r="K4664" s="7">
        <v>43800</v>
      </c>
      <c r="L4664" t="s">
        <v>13</v>
      </c>
    </row>
    <row r="4665" spans="1:12" x14ac:dyDescent="0.3">
      <c r="A4665" t="s">
        <v>5</v>
      </c>
      <c r="B4665" t="s">
        <v>65</v>
      </c>
      <c r="C4665" t="s">
        <v>16</v>
      </c>
      <c r="D4665" t="s">
        <v>27</v>
      </c>
      <c r="E4665">
        <v>1311.19</v>
      </c>
      <c r="F4665">
        <v>745.31</v>
      </c>
      <c r="G4665" t="s">
        <v>88</v>
      </c>
      <c r="H4665">
        <v>1</v>
      </c>
      <c r="I4665">
        <v>4</v>
      </c>
      <c r="J4665" s="6">
        <v>43805</v>
      </c>
      <c r="K4665" s="7">
        <v>43800</v>
      </c>
      <c r="L4665" t="s">
        <v>12</v>
      </c>
    </row>
    <row r="4666" spans="1:12" x14ac:dyDescent="0.3">
      <c r="A4666" t="s">
        <v>3</v>
      </c>
      <c r="B4666" t="s">
        <v>65</v>
      </c>
      <c r="C4666" t="s">
        <v>16</v>
      </c>
      <c r="D4666" t="s">
        <v>27</v>
      </c>
      <c r="E4666">
        <v>17465.560000000001</v>
      </c>
      <c r="F4666">
        <v>6434.68</v>
      </c>
      <c r="G4666" t="s">
        <v>88</v>
      </c>
      <c r="H4666">
        <v>1</v>
      </c>
      <c r="I4666">
        <v>5</v>
      </c>
      <c r="J4666" s="6">
        <v>43806</v>
      </c>
      <c r="K4666" s="7">
        <v>43800</v>
      </c>
      <c r="L4666" t="s">
        <v>12</v>
      </c>
    </row>
    <row r="4667" spans="1:12" x14ac:dyDescent="0.3">
      <c r="A4667" t="s">
        <v>3</v>
      </c>
      <c r="B4667" t="s">
        <v>67</v>
      </c>
      <c r="C4667" t="s">
        <v>16</v>
      </c>
      <c r="D4667" t="s">
        <v>27</v>
      </c>
      <c r="E4667">
        <v>4123.18</v>
      </c>
      <c r="F4667">
        <v>1164.2</v>
      </c>
      <c r="G4667" t="s">
        <v>88</v>
      </c>
      <c r="H4667">
        <v>1</v>
      </c>
      <c r="I4667">
        <v>3</v>
      </c>
      <c r="J4667" s="6">
        <v>43806</v>
      </c>
      <c r="K4667" s="7">
        <v>43800</v>
      </c>
      <c r="L4667" t="s">
        <v>13</v>
      </c>
    </row>
    <row r="4668" spans="1:12" x14ac:dyDescent="0.3">
      <c r="A4668" t="s">
        <v>2</v>
      </c>
      <c r="B4668" t="s">
        <v>66</v>
      </c>
      <c r="C4668" t="s">
        <v>16</v>
      </c>
      <c r="D4668" t="s">
        <v>27</v>
      </c>
      <c r="E4668">
        <v>10669.88</v>
      </c>
      <c r="F4668">
        <v>927.8</v>
      </c>
      <c r="G4668" t="s">
        <v>88</v>
      </c>
      <c r="H4668">
        <v>1</v>
      </c>
      <c r="I4668">
        <v>4</v>
      </c>
      <c r="J4668" s="6">
        <v>43806</v>
      </c>
      <c r="K4668" s="7">
        <v>43800</v>
      </c>
      <c r="L4668" t="s">
        <v>11</v>
      </c>
    </row>
    <row r="4669" spans="1:12" x14ac:dyDescent="0.3">
      <c r="A4669" t="s">
        <v>4</v>
      </c>
      <c r="B4669" t="s">
        <v>66</v>
      </c>
      <c r="C4669" t="s">
        <v>16</v>
      </c>
      <c r="D4669" t="s">
        <v>27</v>
      </c>
      <c r="E4669">
        <v>1442.38</v>
      </c>
      <c r="F4669">
        <v>438.98</v>
      </c>
      <c r="G4669" t="s">
        <v>88</v>
      </c>
      <c r="H4669">
        <v>1</v>
      </c>
      <c r="I4669">
        <v>7</v>
      </c>
      <c r="J4669" s="6">
        <v>43806</v>
      </c>
      <c r="K4669" s="7">
        <v>43800</v>
      </c>
      <c r="L4669" t="s">
        <v>11</v>
      </c>
    </row>
    <row r="4670" spans="1:12" x14ac:dyDescent="0.3">
      <c r="A4670" t="s">
        <v>2</v>
      </c>
      <c r="B4670" t="s">
        <v>65</v>
      </c>
      <c r="C4670" t="s">
        <v>15</v>
      </c>
      <c r="D4670" t="s">
        <v>27</v>
      </c>
      <c r="E4670">
        <v>37625.06</v>
      </c>
      <c r="F4670">
        <v>11042.1</v>
      </c>
      <c r="G4670" t="s">
        <v>88</v>
      </c>
      <c r="H4670">
        <v>1</v>
      </c>
      <c r="I4670">
        <v>9</v>
      </c>
      <c r="J4670" s="6">
        <v>43806</v>
      </c>
      <c r="K4670" s="7">
        <v>43800</v>
      </c>
      <c r="L4670" t="s">
        <v>12</v>
      </c>
    </row>
    <row r="4671" spans="1:12" x14ac:dyDescent="0.3">
      <c r="A4671" t="s">
        <v>3</v>
      </c>
      <c r="B4671" t="s">
        <v>67</v>
      </c>
      <c r="C4671" t="s">
        <v>16</v>
      </c>
      <c r="D4671" t="s">
        <v>27</v>
      </c>
      <c r="E4671">
        <v>9768.6</v>
      </c>
      <c r="F4671">
        <v>3473.28</v>
      </c>
      <c r="G4671" t="s">
        <v>88</v>
      </c>
      <c r="H4671">
        <v>1</v>
      </c>
      <c r="I4671">
        <v>6</v>
      </c>
      <c r="J4671" s="6">
        <v>43806</v>
      </c>
      <c r="K4671" s="7">
        <v>43800</v>
      </c>
      <c r="L4671" t="s">
        <v>13</v>
      </c>
    </row>
    <row r="4672" spans="1:12" x14ac:dyDescent="0.3">
      <c r="A4672" t="s">
        <v>3</v>
      </c>
      <c r="B4672" t="s">
        <v>63</v>
      </c>
      <c r="C4672" t="s">
        <v>16</v>
      </c>
      <c r="D4672" t="s">
        <v>27</v>
      </c>
      <c r="E4672">
        <v>14435.82</v>
      </c>
      <c r="F4672">
        <v>3849.54</v>
      </c>
      <c r="G4672" t="s">
        <v>88</v>
      </c>
      <c r="H4672">
        <v>1</v>
      </c>
      <c r="I4672">
        <v>1</v>
      </c>
      <c r="J4672" s="6">
        <v>43806</v>
      </c>
      <c r="K4672" s="7">
        <v>43800</v>
      </c>
      <c r="L4672" t="s">
        <v>10</v>
      </c>
    </row>
    <row r="4673" spans="1:12" x14ac:dyDescent="0.3">
      <c r="A4673" t="s">
        <v>4</v>
      </c>
      <c r="B4673" t="s">
        <v>66</v>
      </c>
      <c r="C4673" t="s">
        <v>16</v>
      </c>
      <c r="D4673" t="s">
        <v>27</v>
      </c>
      <c r="E4673">
        <v>21931.51</v>
      </c>
      <c r="F4673">
        <v>5244.49</v>
      </c>
      <c r="G4673" t="s">
        <v>88</v>
      </c>
      <c r="H4673">
        <v>1</v>
      </c>
      <c r="I4673">
        <v>7</v>
      </c>
      <c r="J4673" s="6">
        <v>43807</v>
      </c>
      <c r="K4673" s="7">
        <v>43800</v>
      </c>
      <c r="L4673" t="s">
        <v>11</v>
      </c>
    </row>
    <row r="4674" spans="1:12" x14ac:dyDescent="0.3">
      <c r="A4674" t="s">
        <v>2</v>
      </c>
      <c r="B4674" t="s">
        <v>67</v>
      </c>
      <c r="C4674" t="s">
        <v>16</v>
      </c>
      <c r="D4674" t="s">
        <v>27</v>
      </c>
      <c r="E4674">
        <v>3166.42</v>
      </c>
      <c r="F4674">
        <v>707.78</v>
      </c>
      <c r="G4674" t="s">
        <v>88</v>
      </c>
      <c r="H4674">
        <v>1</v>
      </c>
      <c r="I4674">
        <v>6</v>
      </c>
      <c r="J4674" s="6">
        <v>43807</v>
      </c>
      <c r="K4674" s="7">
        <v>43800</v>
      </c>
      <c r="L4674" t="s">
        <v>13</v>
      </c>
    </row>
    <row r="4675" spans="1:12" x14ac:dyDescent="0.3">
      <c r="A4675" t="s">
        <v>5</v>
      </c>
      <c r="B4675" t="s">
        <v>66</v>
      </c>
      <c r="C4675" t="s">
        <v>16</v>
      </c>
      <c r="D4675" t="s">
        <v>27</v>
      </c>
      <c r="E4675">
        <v>2443.16</v>
      </c>
      <c r="F4675">
        <v>862.28</v>
      </c>
      <c r="G4675" t="s">
        <v>88</v>
      </c>
      <c r="H4675">
        <v>1</v>
      </c>
      <c r="I4675">
        <v>5</v>
      </c>
      <c r="J4675" s="6">
        <v>43807</v>
      </c>
      <c r="K4675" s="7">
        <v>43800</v>
      </c>
      <c r="L4675" t="s">
        <v>11</v>
      </c>
    </row>
    <row r="4676" spans="1:12" x14ac:dyDescent="0.3">
      <c r="A4676" t="s">
        <v>4</v>
      </c>
      <c r="B4676" t="s">
        <v>63</v>
      </c>
      <c r="C4676" t="s">
        <v>15</v>
      </c>
      <c r="D4676" t="s">
        <v>27</v>
      </c>
      <c r="E4676">
        <v>5102.72</v>
      </c>
      <c r="F4676">
        <v>-1093.44</v>
      </c>
      <c r="G4676" t="s">
        <v>88</v>
      </c>
      <c r="H4676">
        <v>1</v>
      </c>
      <c r="I4676">
        <v>8</v>
      </c>
      <c r="J4676" s="6">
        <v>43807</v>
      </c>
      <c r="K4676" s="7">
        <v>43800</v>
      </c>
      <c r="L4676" t="s">
        <v>10</v>
      </c>
    </row>
    <row r="4677" spans="1:12" x14ac:dyDescent="0.3">
      <c r="A4677" t="s">
        <v>5</v>
      </c>
      <c r="B4677" t="s">
        <v>66</v>
      </c>
      <c r="C4677" t="s">
        <v>15</v>
      </c>
      <c r="D4677" t="s">
        <v>27</v>
      </c>
      <c r="E4677">
        <v>5228.01</v>
      </c>
      <c r="F4677">
        <v>2767.77</v>
      </c>
      <c r="G4677" t="s">
        <v>88</v>
      </c>
      <c r="H4677">
        <v>1</v>
      </c>
      <c r="I4677">
        <v>10</v>
      </c>
      <c r="J4677" s="6">
        <v>43808</v>
      </c>
      <c r="K4677" s="7">
        <v>43800</v>
      </c>
      <c r="L4677" t="s">
        <v>11</v>
      </c>
    </row>
    <row r="4678" spans="1:12" x14ac:dyDescent="0.3">
      <c r="A4678" t="s">
        <v>5</v>
      </c>
      <c r="B4678" t="s">
        <v>67</v>
      </c>
      <c r="C4678" t="s">
        <v>16</v>
      </c>
      <c r="D4678" t="s">
        <v>27</v>
      </c>
      <c r="E4678">
        <v>16905.439999999999</v>
      </c>
      <c r="F4678">
        <v>9431.44</v>
      </c>
      <c r="G4678" t="s">
        <v>88</v>
      </c>
      <c r="H4678">
        <v>1</v>
      </c>
      <c r="I4678">
        <v>3</v>
      </c>
      <c r="J4678" s="6">
        <v>43808</v>
      </c>
      <c r="K4678" s="7">
        <v>43800</v>
      </c>
      <c r="L4678" t="s">
        <v>13</v>
      </c>
    </row>
    <row r="4679" spans="1:12" x14ac:dyDescent="0.3">
      <c r="A4679" t="s">
        <v>3</v>
      </c>
      <c r="B4679" t="s">
        <v>66</v>
      </c>
      <c r="C4679" t="s">
        <v>15</v>
      </c>
      <c r="D4679" t="s">
        <v>27</v>
      </c>
      <c r="E4679">
        <v>5660.16</v>
      </c>
      <c r="F4679">
        <v>353.76</v>
      </c>
      <c r="G4679" t="s">
        <v>88</v>
      </c>
      <c r="H4679">
        <v>1</v>
      </c>
      <c r="I4679">
        <v>9</v>
      </c>
      <c r="J4679" s="6">
        <v>43808</v>
      </c>
      <c r="K4679" s="7">
        <v>43800</v>
      </c>
      <c r="L4679" t="s">
        <v>11</v>
      </c>
    </row>
    <row r="4680" spans="1:12" x14ac:dyDescent="0.3">
      <c r="A4680" t="s">
        <v>4</v>
      </c>
      <c r="B4680" t="s">
        <v>65</v>
      </c>
      <c r="C4680" t="s">
        <v>16</v>
      </c>
      <c r="D4680" t="s">
        <v>27</v>
      </c>
      <c r="E4680">
        <v>20126.13</v>
      </c>
      <c r="F4680">
        <v>4972.3500000000004</v>
      </c>
      <c r="G4680" t="s">
        <v>88</v>
      </c>
      <c r="H4680">
        <v>1</v>
      </c>
      <c r="I4680">
        <v>5</v>
      </c>
      <c r="J4680" s="6">
        <v>43808</v>
      </c>
      <c r="K4680" s="7">
        <v>43800</v>
      </c>
      <c r="L4680" t="s">
        <v>12</v>
      </c>
    </row>
    <row r="4681" spans="1:12" x14ac:dyDescent="0.3">
      <c r="A4681" t="s">
        <v>3</v>
      </c>
      <c r="B4681" t="s">
        <v>66</v>
      </c>
      <c r="C4681" t="s">
        <v>16</v>
      </c>
      <c r="D4681" t="s">
        <v>27</v>
      </c>
      <c r="E4681">
        <v>6059.48</v>
      </c>
      <c r="F4681">
        <v>3061.66</v>
      </c>
      <c r="G4681" t="s">
        <v>88</v>
      </c>
      <c r="H4681">
        <v>1</v>
      </c>
      <c r="I4681">
        <v>6</v>
      </c>
      <c r="J4681" s="6">
        <v>43808</v>
      </c>
      <c r="K4681" s="7">
        <v>43800</v>
      </c>
      <c r="L4681" t="s">
        <v>11</v>
      </c>
    </row>
    <row r="4682" spans="1:12" x14ac:dyDescent="0.3">
      <c r="A4682" t="s">
        <v>4</v>
      </c>
      <c r="B4682" t="s">
        <v>69</v>
      </c>
      <c r="C4682" t="s">
        <v>16</v>
      </c>
      <c r="D4682" t="s">
        <v>27</v>
      </c>
      <c r="E4682">
        <v>3691.7</v>
      </c>
      <c r="F4682">
        <v>1360.1</v>
      </c>
      <c r="G4682" t="s">
        <v>88</v>
      </c>
      <c r="H4682">
        <v>1</v>
      </c>
      <c r="I4682">
        <v>7</v>
      </c>
      <c r="J4682" s="6">
        <v>43808</v>
      </c>
      <c r="K4682" s="7">
        <v>43800</v>
      </c>
      <c r="L4682" t="s">
        <v>8</v>
      </c>
    </row>
    <row r="4683" spans="1:12" x14ac:dyDescent="0.3">
      <c r="A4683" t="s">
        <v>5</v>
      </c>
      <c r="B4683" t="s">
        <v>66</v>
      </c>
      <c r="C4683" t="s">
        <v>16</v>
      </c>
      <c r="D4683" t="s">
        <v>27</v>
      </c>
      <c r="E4683">
        <v>12944.4</v>
      </c>
      <c r="F4683">
        <v>5768.7</v>
      </c>
      <c r="G4683" t="s">
        <v>88</v>
      </c>
      <c r="H4683">
        <v>1</v>
      </c>
      <c r="I4683">
        <v>4</v>
      </c>
      <c r="J4683" s="6">
        <v>43808</v>
      </c>
      <c r="K4683" s="7">
        <v>43800</v>
      </c>
      <c r="L4683" t="s">
        <v>11</v>
      </c>
    </row>
    <row r="4684" spans="1:12" x14ac:dyDescent="0.3">
      <c r="A4684" t="s">
        <v>4</v>
      </c>
      <c r="B4684" t="s">
        <v>70</v>
      </c>
      <c r="C4684" t="s">
        <v>15</v>
      </c>
      <c r="D4684" t="s">
        <v>27</v>
      </c>
      <c r="E4684">
        <v>18025.68</v>
      </c>
      <c r="F4684">
        <v>7969.26</v>
      </c>
      <c r="G4684" t="s">
        <v>88</v>
      </c>
      <c r="H4684">
        <v>1</v>
      </c>
      <c r="I4684">
        <v>9</v>
      </c>
      <c r="J4684" s="6">
        <v>43808</v>
      </c>
      <c r="K4684" s="7">
        <v>43800</v>
      </c>
      <c r="L4684" t="s">
        <v>9</v>
      </c>
    </row>
    <row r="4685" spans="1:12" x14ac:dyDescent="0.3">
      <c r="A4685" t="s">
        <v>4</v>
      </c>
      <c r="B4685" t="s">
        <v>63</v>
      </c>
      <c r="C4685" t="s">
        <v>16</v>
      </c>
      <c r="D4685" t="s">
        <v>27</v>
      </c>
      <c r="E4685">
        <v>10763.55</v>
      </c>
      <c r="F4685">
        <v>3165.75</v>
      </c>
      <c r="G4685" t="s">
        <v>88</v>
      </c>
      <c r="H4685">
        <v>1</v>
      </c>
      <c r="I4685">
        <v>5</v>
      </c>
      <c r="J4685" s="6">
        <v>43809</v>
      </c>
      <c r="K4685" s="7">
        <v>43800</v>
      </c>
      <c r="L4685" t="s">
        <v>10</v>
      </c>
    </row>
    <row r="4686" spans="1:12" x14ac:dyDescent="0.3">
      <c r="A4686" t="s">
        <v>3</v>
      </c>
      <c r="B4686" t="s">
        <v>65</v>
      </c>
      <c r="C4686" t="s">
        <v>16</v>
      </c>
      <c r="D4686" t="s">
        <v>27</v>
      </c>
      <c r="E4686">
        <v>512.54999999999995</v>
      </c>
      <c r="F4686">
        <v>241.2</v>
      </c>
      <c r="G4686" t="s">
        <v>88</v>
      </c>
      <c r="H4686">
        <v>1</v>
      </c>
      <c r="I4686">
        <v>6</v>
      </c>
      <c r="J4686" s="6">
        <v>43809</v>
      </c>
      <c r="K4686" s="7">
        <v>43800</v>
      </c>
      <c r="L4686" t="s">
        <v>12</v>
      </c>
    </row>
    <row r="4687" spans="1:12" x14ac:dyDescent="0.3">
      <c r="A4687" t="s">
        <v>4</v>
      </c>
      <c r="B4687" t="s">
        <v>70</v>
      </c>
      <c r="C4687" t="s">
        <v>16</v>
      </c>
      <c r="D4687" t="s">
        <v>27</v>
      </c>
      <c r="E4687">
        <v>1947.69</v>
      </c>
      <c r="F4687">
        <v>389.53</v>
      </c>
      <c r="G4687" t="s">
        <v>88</v>
      </c>
      <c r="H4687">
        <v>1</v>
      </c>
      <c r="I4687">
        <v>5</v>
      </c>
      <c r="J4687" s="6">
        <v>43809</v>
      </c>
      <c r="K4687" s="7">
        <v>43800</v>
      </c>
      <c r="L4687" t="s">
        <v>9</v>
      </c>
    </row>
    <row r="4688" spans="1:12" x14ac:dyDescent="0.3">
      <c r="A4688" t="s">
        <v>3</v>
      </c>
      <c r="B4688" t="s">
        <v>63</v>
      </c>
      <c r="C4688" t="s">
        <v>16</v>
      </c>
      <c r="D4688" t="s">
        <v>27</v>
      </c>
      <c r="E4688">
        <v>12821.12</v>
      </c>
      <c r="F4688">
        <v>6549.92</v>
      </c>
      <c r="G4688" t="s">
        <v>88</v>
      </c>
      <c r="H4688">
        <v>1</v>
      </c>
      <c r="I4688">
        <v>7</v>
      </c>
      <c r="J4688" s="6">
        <v>43809</v>
      </c>
      <c r="K4688" s="7">
        <v>43800</v>
      </c>
      <c r="L4688" t="s">
        <v>10</v>
      </c>
    </row>
    <row r="4689" spans="1:12" x14ac:dyDescent="0.3">
      <c r="A4689" t="s">
        <v>3</v>
      </c>
      <c r="B4689" t="s">
        <v>65</v>
      </c>
      <c r="C4689" t="s">
        <v>15</v>
      </c>
      <c r="D4689" t="s">
        <v>27</v>
      </c>
      <c r="E4689">
        <v>16335.27</v>
      </c>
      <c r="F4689">
        <v>1996.54</v>
      </c>
      <c r="G4689" t="s">
        <v>88</v>
      </c>
      <c r="H4689">
        <v>1</v>
      </c>
      <c r="I4689">
        <v>10</v>
      </c>
      <c r="J4689" s="6">
        <v>43809</v>
      </c>
      <c r="K4689" s="7">
        <v>43800</v>
      </c>
      <c r="L4689" t="s">
        <v>12</v>
      </c>
    </row>
    <row r="4690" spans="1:12" x14ac:dyDescent="0.3">
      <c r="A4690" t="s">
        <v>3</v>
      </c>
      <c r="B4690" t="s">
        <v>67</v>
      </c>
      <c r="C4690" t="s">
        <v>15</v>
      </c>
      <c r="D4690" t="s">
        <v>27</v>
      </c>
      <c r="E4690">
        <v>3883.32</v>
      </c>
      <c r="F4690">
        <v>499.28</v>
      </c>
      <c r="G4690" t="s">
        <v>88</v>
      </c>
      <c r="H4690">
        <v>1</v>
      </c>
      <c r="I4690">
        <v>9</v>
      </c>
      <c r="J4690" s="6">
        <v>43809</v>
      </c>
      <c r="K4690" s="7">
        <v>43800</v>
      </c>
      <c r="L4690" t="s">
        <v>13</v>
      </c>
    </row>
    <row r="4691" spans="1:12" x14ac:dyDescent="0.3">
      <c r="A4691" t="s">
        <v>3</v>
      </c>
      <c r="B4691" t="s">
        <v>67</v>
      </c>
      <c r="C4691" t="s">
        <v>16</v>
      </c>
      <c r="D4691" t="s">
        <v>27</v>
      </c>
      <c r="E4691">
        <v>651.24</v>
      </c>
      <c r="F4691">
        <v>43.42</v>
      </c>
      <c r="G4691" t="s">
        <v>88</v>
      </c>
      <c r="H4691">
        <v>1</v>
      </c>
      <c r="I4691">
        <v>1</v>
      </c>
      <c r="J4691" s="6">
        <v>43810</v>
      </c>
      <c r="K4691" s="7">
        <v>43800</v>
      </c>
      <c r="L4691" t="s">
        <v>13</v>
      </c>
    </row>
    <row r="4692" spans="1:12" x14ac:dyDescent="0.3">
      <c r="A4692" t="s">
        <v>5</v>
      </c>
      <c r="B4692" t="s">
        <v>63</v>
      </c>
      <c r="C4692" t="s">
        <v>16</v>
      </c>
      <c r="D4692" t="s">
        <v>27</v>
      </c>
      <c r="E4692">
        <v>7043.04</v>
      </c>
      <c r="F4692">
        <v>626.04</v>
      </c>
      <c r="G4692" t="s">
        <v>88</v>
      </c>
      <c r="H4692">
        <v>1</v>
      </c>
      <c r="I4692">
        <v>5</v>
      </c>
      <c r="J4692" s="6">
        <v>43810</v>
      </c>
      <c r="K4692" s="7">
        <v>43800</v>
      </c>
      <c r="L4692" t="s">
        <v>10</v>
      </c>
    </row>
    <row r="4693" spans="1:12" x14ac:dyDescent="0.3">
      <c r="A4693" t="s">
        <v>4</v>
      </c>
      <c r="B4693" t="s">
        <v>67</v>
      </c>
      <c r="C4693" t="s">
        <v>16</v>
      </c>
      <c r="D4693" t="s">
        <v>27</v>
      </c>
      <c r="E4693">
        <v>795.62</v>
      </c>
      <c r="F4693">
        <v>376.88</v>
      </c>
      <c r="G4693" t="s">
        <v>88</v>
      </c>
      <c r="H4693">
        <v>1</v>
      </c>
      <c r="I4693">
        <v>7</v>
      </c>
      <c r="J4693" s="6">
        <v>43810</v>
      </c>
      <c r="K4693" s="7">
        <v>43800</v>
      </c>
      <c r="L4693" t="s">
        <v>13</v>
      </c>
    </row>
    <row r="4694" spans="1:12" x14ac:dyDescent="0.3">
      <c r="A4694" t="s">
        <v>3</v>
      </c>
      <c r="B4694" t="s">
        <v>67</v>
      </c>
      <c r="C4694" t="s">
        <v>16</v>
      </c>
      <c r="D4694" t="s">
        <v>27</v>
      </c>
      <c r="E4694">
        <v>13215.62</v>
      </c>
      <c r="F4694">
        <v>6033.22</v>
      </c>
      <c r="G4694" t="s">
        <v>88</v>
      </c>
      <c r="H4694">
        <v>1</v>
      </c>
      <c r="I4694">
        <v>1</v>
      </c>
      <c r="J4694" s="6">
        <v>43810</v>
      </c>
      <c r="K4694" s="7">
        <v>43800</v>
      </c>
      <c r="L4694" t="s">
        <v>13</v>
      </c>
    </row>
    <row r="4695" spans="1:12" x14ac:dyDescent="0.3">
      <c r="A4695" t="s">
        <v>3</v>
      </c>
      <c r="B4695" t="s">
        <v>66</v>
      </c>
      <c r="C4695" t="s">
        <v>16</v>
      </c>
      <c r="D4695" t="s">
        <v>27</v>
      </c>
      <c r="E4695">
        <v>11094.19</v>
      </c>
      <c r="F4695">
        <v>2569.1799999999998</v>
      </c>
      <c r="G4695" t="s">
        <v>88</v>
      </c>
      <c r="H4695">
        <v>1</v>
      </c>
      <c r="I4695">
        <v>7</v>
      </c>
      <c r="J4695" s="6">
        <v>43810</v>
      </c>
      <c r="K4695" s="7">
        <v>43800</v>
      </c>
      <c r="L4695" t="s">
        <v>11</v>
      </c>
    </row>
    <row r="4696" spans="1:12" x14ac:dyDescent="0.3">
      <c r="A4696" t="s">
        <v>3</v>
      </c>
      <c r="B4696" t="s">
        <v>66</v>
      </c>
      <c r="C4696" t="s">
        <v>15</v>
      </c>
      <c r="D4696" t="s">
        <v>27</v>
      </c>
      <c r="E4696">
        <v>156.78</v>
      </c>
      <c r="F4696">
        <v>73.16</v>
      </c>
      <c r="G4696" t="s">
        <v>88</v>
      </c>
      <c r="H4696">
        <v>1</v>
      </c>
      <c r="I4696">
        <v>9</v>
      </c>
      <c r="J4696" s="6">
        <v>43810</v>
      </c>
      <c r="K4696" s="7">
        <v>43800</v>
      </c>
      <c r="L4696" t="s">
        <v>11</v>
      </c>
    </row>
    <row r="4697" spans="1:12" x14ac:dyDescent="0.3">
      <c r="A4697" t="s">
        <v>4</v>
      </c>
      <c r="B4697" t="s">
        <v>65</v>
      </c>
      <c r="C4697" t="s">
        <v>16</v>
      </c>
      <c r="D4697" t="s">
        <v>27</v>
      </c>
      <c r="E4697">
        <v>14664.96</v>
      </c>
      <c r="F4697">
        <v>3396.12</v>
      </c>
      <c r="G4697" t="s">
        <v>88</v>
      </c>
      <c r="H4697">
        <v>1</v>
      </c>
      <c r="I4697">
        <v>1</v>
      </c>
      <c r="J4697" s="6">
        <v>43810</v>
      </c>
      <c r="K4697" s="7">
        <v>43800</v>
      </c>
      <c r="L4697" t="s">
        <v>12</v>
      </c>
    </row>
    <row r="4698" spans="1:12" x14ac:dyDescent="0.3">
      <c r="A4698" t="s">
        <v>4</v>
      </c>
      <c r="B4698" t="s">
        <v>63</v>
      </c>
      <c r="C4698" t="s">
        <v>16</v>
      </c>
      <c r="D4698" t="s">
        <v>27</v>
      </c>
      <c r="E4698">
        <v>1479.36</v>
      </c>
      <c r="F4698">
        <v>691.44</v>
      </c>
      <c r="G4698" t="s">
        <v>88</v>
      </c>
      <c r="H4698">
        <v>1</v>
      </c>
      <c r="I4698">
        <v>3</v>
      </c>
      <c r="J4698" s="6">
        <v>43810</v>
      </c>
      <c r="K4698" s="7">
        <v>43800</v>
      </c>
      <c r="L4698" t="s">
        <v>10</v>
      </c>
    </row>
    <row r="4699" spans="1:12" x14ac:dyDescent="0.3">
      <c r="A4699" t="s">
        <v>3</v>
      </c>
      <c r="B4699" t="s">
        <v>65</v>
      </c>
      <c r="C4699" t="s">
        <v>15</v>
      </c>
      <c r="D4699" t="s">
        <v>27</v>
      </c>
      <c r="E4699">
        <v>11039.72</v>
      </c>
      <c r="F4699">
        <v>3239.9</v>
      </c>
      <c r="G4699" t="s">
        <v>88</v>
      </c>
      <c r="H4699">
        <v>1</v>
      </c>
      <c r="I4699">
        <v>8</v>
      </c>
      <c r="J4699" s="6">
        <v>43810</v>
      </c>
      <c r="K4699" s="7">
        <v>43800</v>
      </c>
      <c r="L4699" t="s">
        <v>12</v>
      </c>
    </row>
    <row r="4700" spans="1:12" x14ac:dyDescent="0.3">
      <c r="A4700" t="s">
        <v>3</v>
      </c>
      <c r="B4700" t="s">
        <v>70</v>
      </c>
      <c r="C4700" t="s">
        <v>16</v>
      </c>
      <c r="D4700" t="s">
        <v>27</v>
      </c>
      <c r="E4700">
        <v>4937.3599999999997</v>
      </c>
      <c r="F4700">
        <v>1234.3399999999999</v>
      </c>
      <c r="G4700" t="s">
        <v>88</v>
      </c>
      <c r="H4700">
        <v>1</v>
      </c>
      <c r="I4700">
        <v>2</v>
      </c>
      <c r="J4700" s="6">
        <v>43811</v>
      </c>
      <c r="K4700" s="7">
        <v>43800</v>
      </c>
      <c r="L4700" t="s">
        <v>9</v>
      </c>
    </row>
    <row r="4701" spans="1:12" x14ac:dyDescent="0.3">
      <c r="A4701" t="s">
        <v>3</v>
      </c>
      <c r="B4701" t="s">
        <v>63</v>
      </c>
      <c r="C4701" t="s">
        <v>16</v>
      </c>
      <c r="D4701" t="s">
        <v>27</v>
      </c>
      <c r="E4701">
        <v>984.9</v>
      </c>
      <c r="F4701">
        <v>56.28</v>
      </c>
      <c r="G4701" t="s">
        <v>88</v>
      </c>
      <c r="H4701">
        <v>1</v>
      </c>
      <c r="I4701">
        <v>1</v>
      </c>
      <c r="J4701" s="6">
        <v>43811</v>
      </c>
      <c r="K4701" s="7">
        <v>43800</v>
      </c>
      <c r="L4701" t="s">
        <v>10</v>
      </c>
    </row>
    <row r="4702" spans="1:12" x14ac:dyDescent="0.3">
      <c r="A4702" t="s">
        <v>3</v>
      </c>
      <c r="B4702" t="s">
        <v>65</v>
      </c>
      <c r="C4702" t="s">
        <v>16</v>
      </c>
      <c r="D4702" t="s">
        <v>27</v>
      </c>
      <c r="E4702">
        <v>887.62</v>
      </c>
      <c r="F4702">
        <v>463.1</v>
      </c>
      <c r="G4702" t="s">
        <v>88</v>
      </c>
      <c r="H4702">
        <v>1</v>
      </c>
      <c r="I4702">
        <v>4</v>
      </c>
      <c r="J4702" s="6">
        <v>43811</v>
      </c>
      <c r="K4702" s="7">
        <v>43800</v>
      </c>
      <c r="L4702" t="s">
        <v>12</v>
      </c>
    </row>
    <row r="4703" spans="1:12" x14ac:dyDescent="0.3">
      <c r="A4703" t="s">
        <v>3</v>
      </c>
      <c r="B4703" t="s">
        <v>69</v>
      </c>
      <c r="C4703" t="s">
        <v>16</v>
      </c>
      <c r="D4703" t="s">
        <v>27</v>
      </c>
      <c r="E4703">
        <v>3920.3</v>
      </c>
      <c r="F4703">
        <v>724.38</v>
      </c>
      <c r="G4703" t="s">
        <v>88</v>
      </c>
      <c r="H4703">
        <v>1</v>
      </c>
      <c r="I4703">
        <v>5</v>
      </c>
      <c r="J4703" s="6">
        <v>43811</v>
      </c>
      <c r="K4703" s="7">
        <v>43800</v>
      </c>
      <c r="L4703" t="s">
        <v>8</v>
      </c>
    </row>
    <row r="4704" spans="1:12" x14ac:dyDescent="0.3">
      <c r="A4704" t="s">
        <v>3</v>
      </c>
      <c r="B4704" t="s">
        <v>63</v>
      </c>
      <c r="C4704" t="s">
        <v>16</v>
      </c>
      <c r="D4704" t="s">
        <v>27</v>
      </c>
      <c r="E4704">
        <v>8950.1299999999992</v>
      </c>
      <c r="F4704">
        <v>2918.53</v>
      </c>
      <c r="G4704" t="s">
        <v>88</v>
      </c>
      <c r="H4704">
        <v>1</v>
      </c>
      <c r="I4704">
        <v>1</v>
      </c>
      <c r="J4704" s="6">
        <v>43811</v>
      </c>
      <c r="K4704" s="7">
        <v>43800</v>
      </c>
      <c r="L4704" t="s">
        <v>10</v>
      </c>
    </row>
    <row r="4705" spans="1:12" x14ac:dyDescent="0.3">
      <c r="A4705" t="s">
        <v>3</v>
      </c>
      <c r="B4705" t="s">
        <v>65</v>
      </c>
      <c r="C4705" t="s">
        <v>16</v>
      </c>
      <c r="D4705" t="s">
        <v>27</v>
      </c>
      <c r="E4705">
        <v>7268.83</v>
      </c>
      <c r="F4705">
        <v>994.69</v>
      </c>
      <c r="G4705" t="s">
        <v>88</v>
      </c>
      <c r="H4705">
        <v>1</v>
      </c>
      <c r="I4705">
        <v>1</v>
      </c>
      <c r="J4705" s="6">
        <v>43811</v>
      </c>
      <c r="K4705" s="7">
        <v>43800</v>
      </c>
      <c r="L4705" t="s">
        <v>12</v>
      </c>
    </row>
    <row r="4706" spans="1:12" x14ac:dyDescent="0.3">
      <c r="A4706" t="s">
        <v>2</v>
      </c>
      <c r="B4706" t="s">
        <v>63</v>
      </c>
      <c r="C4706" t="s">
        <v>16</v>
      </c>
      <c r="D4706" t="s">
        <v>27</v>
      </c>
      <c r="E4706">
        <v>34734.14</v>
      </c>
      <c r="F4706">
        <v>7173.32</v>
      </c>
      <c r="G4706" t="s">
        <v>88</v>
      </c>
      <c r="H4706">
        <v>1</v>
      </c>
      <c r="I4706">
        <v>2</v>
      </c>
      <c r="J4706" s="6">
        <v>43811</v>
      </c>
      <c r="K4706" s="7">
        <v>43800</v>
      </c>
      <c r="L4706" t="s">
        <v>10</v>
      </c>
    </row>
    <row r="4707" spans="1:12" x14ac:dyDescent="0.3">
      <c r="A4707" t="s">
        <v>3</v>
      </c>
      <c r="B4707" t="s">
        <v>67</v>
      </c>
      <c r="C4707" t="s">
        <v>15</v>
      </c>
      <c r="D4707" t="s">
        <v>27</v>
      </c>
      <c r="E4707">
        <v>16743.3</v>
      </c>
      <c r="F4707">
        <v>5022.99</v>
      </c>
      <c r="G4707" t="s">
        <v>88</v>
      </c>
      <c r="H4707">
        <v>1</v>
      </c>
      <c r="I4707">
        <v>9</v>
      </c>
      <c r="J4707" s="6">
        <v>43811</v>
      </c>
      <c r="K4707" s="7">
        <v>43800</v>
      </c>
      <c r="L4707" t="s">
        <v>13</v>
      </c>
    </row>
    <row r="4708" spans="1:12" x14ac:dyDescent="0.3">
      <c r="A4708" t="s">
        <v>2</v>
      </c>
      <c r="B4708" t="s">
        <v>67</v>
      </c>
      <c r="C4708" t="s">
        <v>16</v>
      </c>
      <c r="D4708" t="s">
        <v>27</v>
      </c>
      <c r="E4708">
        <v>4623</v>
      </c>
      <c r="F4708">
        <v>1708.5</v>
      </c>
      <c r="G4708" t="s">
        <v>88</v>
      </c>
      <c r="H4708">
        <v>1</v>
      </c>
      <c r="I4708">
        <v>1</v>
      </c>
      <c r="J4708" s="6">
        <v>43811</v>
      </c>
      <c r="K4708" s="7">
        <v>43800</v>
      </c>
      <c r="L4708" t="s">
        <v>13</v>
      </c>
    </row>
    <row r="4709" spans="1:12" x14ac:dyDescent="0.3">
      <c r="A4709" t="s">
        <v>2</v>
      </c>
      <c r="B4709" t="s">
        <v>65</v>
      </c>
      <c r="C4709" t="s">
        <v>16</v>
      </c>
      <c r="D4709" t="s">
        <v>27</v>
      </c>
      <c r="E4709">
        <v>33805.519999999997</v>
      </c>
      <c r="F4709">
        <v>13944.77</v>
      </c>
      <c r="G4709" t="s">
        <v>88</v>
      </c>
      <c r="H4709">
        <v>1</v>
      </c>
      <c r="I4709">
        <v>3</v>
      </c>
      <c r="J4709" s="6">
        <v>43812</v>
      </c>
      <c r="K4709" s="7">
        <v>43800</v>
      </c>
      <c r="L4709" t="s">
        <v>12</v>
      </c>
    </row>
    <row r="4710" spans="1:12" x14ac:dyDescent="0.3">
      <c r="A4710" t="s">
        <v>4</v>
      </c>
      <c r="B4710" t="s">
        <v>67</v>
      </c>
      <c r="C4710" t="s">
        <v>16</v>
      </c>
      <c r="D4710" t="s">
        <v>27</v>
      </c>
      <c r="E4710">
        <v>15861.58</v>
      </c>
      <c r="F4710">
        <v>6678.56</v>
      </c>
      <c r="G4710" t="s">
        <v>88</v>
      </c>
      <c r="H4710">
        <v>1</v>
      </c>
      <c r="I4710">
        <v>1</v>
      </c>
      <c r="J4710" s="6">
        <v>43812</v>
      </c>
      <c r="K4710" s="7">
        <v>43800</v>
      </c>
      <c r="L4710" t="s">
        <v>13</v>
      </c>
    </row>
    <row r="4711" spans="1:12" x14ac:dyDescent="0.3">
      <c r="A4711" t="s">
        <v>3</v>
      </c>
      <c r="B4711" t="s">
        <v>66</v>
      </c>
      <c r="C4711" t="s">
        <v>16</v>
      </c>
      <c r="D4711" t="s">
        <v>27</v>
      </c>
      <c r="E4711">
        <v>7718.4</v>
      </c>
      <c r="F4711">
        <v>1543.68</v>
      </c>
      <c r="G4711" t="s">
        <v>88</v>
      </c>
      <c r="H4711">
        <v>1</v>
      </c>
      <c r="I4711">
        <v>3</v>
      </c>
      <c r="J4711" s="6">
        <v>43812</v>
      </c>
      <c r="K4711" s="7">
        <v>43800</v>
      </c>
      <c r="L4711" t="s">
        <v>11</v>
      </c>
    </row>
    <row r="4712" spans="1:12" x14ac:dyDescent="0.3">
      <c r="A4712" t="s">
        <v>4</v>
      </c>
      <c r="B4712" t="s">
        <v>66</v>
      </c>
      <c r="C4712" t="s">
        <v>16</v>
      </c>
      <c r="D4712" t="s">
        <v>27</v>
      </c>
      <c r="E4712">
        <v>32037.39</v>
      </c>
      <c r="F4712">
        <v>13170.92</v>
      </c>
      <c r="G4712" t="s">
        <v>88</v>
      </c>
      <c r="H4712">
        <v>1</v>
      </c>
      <c r="I4712">
        <v>6</v>
      </c>
      <c r="J4712" s="6">
        <v>43812</v>
      </c>
      <c r="K4712" s="7">
        <v>43800</v>
      </c>
      <c r="L4712" t="s">
        <v>11</v>
      </c>
    </row>
    <row r="4713" spans="1:12" x14ac:dyDescent="0.3">
      <c r="A4713" t="s">
        <v>3</v>
      </c>
      <c r="B4713" t="s">
        <v>63</v>
      </c>
      <c r="C4713" t="s">
        <v>15</v>
      </c>
      <c r="D4713" t="s">
        <v>27</v>
      </c>
      <c r="E4713">
        <v>16344.65</v>
      </c>
      <c r="F4713">
        <v>6730.15</v>
      </c>
      <c r="G4713" t="s">
        <v>88</v>
      </c>
      <c r="H4713">
        <v>1</v>
      </c>
      <c r="I4713">
        <v>8</v>
      </c>
      <c r="J4713" s="6">
        <v>43812</v>
      </c>
      <c r="K4713" s="7">
        <v>43800</v>
      </c>
      <c r="L4713" t="s">
        <v>10</v>
      </c>
    </row>
    <row r="4714" spans="1:12" x14ac:dyDescent="0.3">
      <c r="A4714" t="s">
        <v>3</v>
      </c>
      <c r="B4714" t="s">
        <v>66</v>
      </c>
      <c r="C4714" t="s">
        <v>16</v>
      </c>
      <c r="D4714" t="s">
        <v>27</v>
      </c>
      <c r="E4714">
        <v>4631.04</v>
      </c>
      <c r="F4714">
        <v>617.46</v>
      </c>
      <c r="G4714" t="s">
        <v>88</v>
      </c>
      <c r="H4714">
        <v>1</v>
      </c>
      <c r="I4714">
        <v>1</v>
      </c>
      <c r="J4714" s="6">
        <v>43812</v>
      </c>
      <c r="K4714" s="7">
        <v>43800</v>
      </c>
      <c r="L4714" t="s">
        <v>11</v>
      </c>
    </row>
    <row r="4715" spans="1:12" x14ac:dyDescent="0.3">
      <c r="A4715" t="s">
        <v>3</v>
      </c>
      <c r="B4715" t="s">
        <v>65</v>
      </c>
      <c r="C4715" t="s">
        <v>16</v>
      </c>
      <c r="D4715" t="s">
        <v>27</v>
      </c>
      <c r="E4715">
        <v>7939.23</v>
      </c>
      <c r="F4715">
        <v>1466.99</v>
      </c>
      <c r="G4715" t="s">
        <v>88</v>
      </c>
      <c r="H4715">
        <v>1</v>
      </c>
      <c r="I4715">
        <v>4</v>
      </c>
      <c r="J4715" s="6">
        <v>43812</v>
      </c>
      <c r="K4715" s="7">
        <v>43800</v>
      </c>
      <c r="L4715" t="s">
        <v>12</v>
      </c>
    </row>
    <row r="4716" spans="1:12" x14ac:dyDescent="0.3">
      <c r="A4716" t="s">
        <v>2</v>
      </c>
      <c r="B4716" t="s">
        <v>65</v>
      </c>
      <c r="C4716" t="s">
        <v>15</v>
      </c>
      <c r="D4716" t="s">
        <v>27</v>
      </c>
      <c r="E4716">
        <v>36553.86</v>
      </c>
      <c r="F4716">
        <v>4467.68</v>
      </c>
      <c r="G4716" t="s">
        <v>88</v>
      </c>
      <c r="H4716">
        <v>1</v>
      </c>
      <c r="I4716">
        <v>9</v>
      </c>
      <c r="J4716" s="6">
        <v>43813</v>
      </c>
      <c r="K4716" s="7">
        <v>43800</v>
      </c>
      <c r="L4716" t="s">
        <v>12</v>
      </c>
    </row>
    <row r="4717" spans="1:12" x14ac:dyDescent="0.3">
      <c r="A4717" t="s">
        <v>2</v>
      </c>
      <c r="B4717" t="s">
        <v>69</v>
      </c>
      <c r="C4717" t="s">
        <v>15</v>
      </c>
      <c r="D4717" t="s">
        <v>27</v>
      </c>
      <c r="E4717">
        <v>11708.92</v>
      </c>
      <c r="F4717">
        <v>3306.04</v>
      </c>
      <c r="G4717" t="s">
        <v>88</v>
      </c>
      <c r="H4717">
        <v>1</v>
      </c>
      <c r="I4717">
        <v>10</v>
      </c>
      <c r="J4717" s="6">
        <v>43813</v>
      </c>
      <c r="K4717" s="7">
        <v>43800</v>
      </c>
      <c r="L4717" t="s">
        <v>8</v>
      </c>
    </row>
    <row r="4718" spans="1:12" x14ac:dyDescent="0.3">
      <c r="A4718" t="s">
        <v>3</v>
      </c>
      <c r="B4718" t="s">
        <v>70</v>
      </c>
      <c r="C4718" t="s">
        <v>16</v>
      </c>
      <c r="D4718" t="s">
        <v>27</v>
      </c>
      <c r="E4718">
        <v>803</v>
      </c>
      <c r="F4718">
        <v>66.12</v>
      </c>
      <c r="G4718" t="s">
        <v>88</v>
      </c>
      <c r="H4718">
        <v>1</v>
      </c>
      <c r="I4718">
        <v>6</v>
      </c>
      <c r="J4718" s="6">
        <v>43813</v>
      </c>
      <c r="K4718" s="7">
        <v>43800</v>
      </c>
      <c r="L4718" t="s">
        <v>9</v>
      </c>
    </row>
    <row r="4719" spans="1:12" x14ac:dyDescent="0.3">
      <c r="A4719" t="s">
        <v>4</v>
      </c>
      <c r="B4719" t="s">
        <v>63</v>
      </c>
      <c r="C4719" t="s">
        <v>15</v>
      </c>
      <c r="D4719" t="s">
        <v>27</v>
      </c>
      <c r="E4719">
        <v>632.14</v>
      </c>
      <c r="F4719">
        <v>237.98</v>
      </c>
      <c r="G4719" t="s">
        <v>88</v>
      </c>
      <c r="H4719">
        <v>1</v>
      </c>
      <c r="I4719">
        <v>10</v>
      </c>
      <c r="J4719" s="6">
        <v>43813</v>
      </c>
      <c r="K4719" s="7">
        <v>43800</v>
      </c>
      <c r="L4719" t="s">
        <v>10</v>
      </c>
    </row>
    <row r="4720" spans="1:12" x14ac:dyDescent="0.3">
      <c r="A4720" t="s">
        <v>5</v>
      </c>
      <c r="B4720" t="s">
        <v>67</v>
      </c>
      <c r="C4720" t="s">
        <v>15</v>
      </c>
      <c r="D4720" t="s">
        <v>27</v>
      </c>
      <c r="E4720">
        <v>10419.84</v>
      </c>
      <c r="F4720">
        <v>1736.64</v>
      </c>
      <c r="G4720" t="s">
        <v>88</v>
      </c>
      <c r="H4720">
        <v>1</v>
      </c>
      <c r="I4720">
        <v>10</v>
      </c>
      <c r="J4720" s="6">
        <v>43813</v>
      </c>
      <c r="K4720" s="7">
        <v>43800</v>
      </c>
      <c r="L4720" t="s">
        <v>13</v>
      </c>
    </row>
    <row r="4721" spans="1:12" x14ac:dyDescent="0.3">
      <c r="A4721" t="s">
        <v>2</v>
      </c>
      <c r="B4721" t="s">
        <v>70</v>
      </c>
      <c r="C4721" t="s">
        <v>15</v>
      </c>
      <c r="D4721" t="s">
        <v>27</v>
      </c>
      <c r="E4721">
        <v>1787.56</v>
      </c>
      <c r="F4721">
        <v>563.46</v>
      </c>
      <c r="G4721" t="s">
        <v>88</v>
      </c>
      <c r="H4721">
        <v>1</v>
      </c>
      <c r="I4721">
        <v>10</v>
      </c>
      <c r="J4721" s="6">
        <v>43813</v>
      </c>
      <c r="K4721" s="7">
        <v>43800</v>
      </c>
      <c r="L4721" t="s">
        <v>9</v>
      </c>
    </row>
    <row r="4722" spans="1:12" x14ac:dyDescent="0.3">
      <c r="A4722" t="s">
        <v>5</v>
      </c>
      <c r="B4722" t="s">
        <v>66</v>
      </c>
      <c r="C4722" t="s">
        <v>16</v>
      </c>
      <c r="D4722" t="s">
        <v>27</v>
      </c>
      <c r="E4722">
        <v>1062.95</v>
      </c>
      <c r="F4722">
        <v>346.85</v>
      </c>
      <c r="G4722" t="s">
        <v>88</v>
      </c>
      <c r="H4722">
        <v>1</v>
      </c>
      <c r="I4722">
        <v>6</v>
      </c>
      <c r="J4722" s="6">
        <v>43813</v>
      </c>
      <c r="K4722" s="7">
        <v>43800</v>
      </c>
      <c r="L4722" t="s">
        <v>11</v>
      </c>
    </row>
    <row r="4723" spans="1:12" x14ac:dyDescent="0.3">
      <c r="A4723" t="s">
        <v>4</v>
      </c>
      <c r="B4723" t="s">
        <v>66</v>
      </c>
      <c r="C4723" t="s">
        <v>16</v>
      </c>
      <c r="D4723" t="s">
        <v>27</v>
      </c>
      <c r="E4723">
        <v>6247.08</v>
      </c>
      <c r="F4723">
        <v>555.30999999999995</v>
      </c>
      <c r="G4723" t="s">
        <v>88</v>
      </c>
      <c r="H4723">
        <v>1</v>
      </c>
      <c r="I4723">
        <v>5</v>
      </c>
      <c r="J4723" s="6">
        <v>43814</v>
      </c>
      <c r="K4723" s="7">
        <v>43800</v>
      </c>
      <c r="L4723" t="s">
        <v>11</v>
      </c>
    </row>
    <row r="4724" spans="1:12" x14ac:dyDescent="0.3">
      <c r="A4724" t="s">
        <v>3</v>
      </c>
      <c r="B4724" t="s">
        <v>65</v>
      </c>
      <c r="C4724" t="s">
        <v>16</v>
      </c>
      <c r="D4724" t="s">
        <v>27</v>
      </c>
      <c r="E4724">
        <v>13060.98</v>
      </c>
      <c r="F4724">
        <v>2199.7199999999998</v>
      </c>
      <c r="G4724" t="s">
        <v>88</v>
      </c>
      <c r="H4724">
        <v>1</v>
      </c>
      <c r="I4724">
        <v>3</v>
      </c>
      <c r="J4724" s="6">
        <v>43814</v>
      </c>
      <c r="K4724" s="7">
        <v>43800</v>
      </c>
      <c r="L4724" t="s">
        <v>12</v>
      </c>
    </row>
    <row r="4725" spans="1:12" x14ac:dyDescent="0.3">
      <c r="A4725" t="s">
        <v>4</v>
      </c>
      <c r="B4725" t="s">
        <v>63</v>
      </c>
      <c r="C4725" t="s">
        <v>16</v>
      </c>
      <c r="D4725" t="s">
        <v>27</v>
      </c>
      <c r="E4725">
        <v>3589.86</v>
      </c>
      <c r="F4725">
        <v>1284.78</v>
      </c>
      <c r="G4725" t="s">
        <v>88</v>
      </c>
      <c r="H4725">
        <v>1</v>
      </c>
      <c r="I4725">
        <v>6</v>
      </c>
      <c r="J4725" s="6">
        <v>43814</v>
      </c>
      <c r="K4725" s="7">
        <v>43800</v>
      </c>
      <c r="L4725" t="s">
        <v>10</v>
      </c>
    </row>
    <row r="4726" spans="1:12" x14ac:dyDescent="0.3">
      <c r="A4726" t="s">
        <v>3</v>
      </c>
      <c r="B4726" t="s">
        <v>63</v>
      </c>
      <c r="C4726" t="s">
        <v>16</v>
      </c>
      <c r="D4726" t="s">
        <v>27</v>
      </c>
      <c r="E4726">
        <v>18363.02</v>
      </c>
      <c r="F4726">
        <v>7538.52</v>
      </c>
      <c r="G4726" t="s">
        <v>88</v>
      </c>
      <c r="H4726">
        <v>1</v>
      </c>
      <c r="I4726">
        <v>1</v>
      </c>
      <c r="J4726" s="6">
        <v>43814</v>
      </c>
      <c r="K4726" s="7">
        <v>43800</v>
      </c>
      <c r="L4726" t="s">
        <v>10</v>
      </c>
    </row>
    <row r="4727" spans="1:12" x14ac:dyDescent="0.3">
      <c r="A4727" t="s">
        <v>5</v>
      </c>
      <c r="B4727" t="s">
        <v>63</v>
      </c>
      <c r="C4727" t="s">
        <v>16</v>
      </c>
      <c r="D4727" t="s">
        <v>27</v>
      </c>
      <c r="E4727">
        <v>3088.16</v>
      </c>
      <c r="F4727">
        <v>537.08000000000004</v>
      </c>
      <c r="G4727" t="s">
        <v>88</v>
      </c>
      <c r="H4727">
        <v>1</v>
      </c>
      <c r="I4727">
        <v>4</v>
      </c>
      <c r="J4727" s="6">
        <v>43814</v>
      </c>
      <c r="K4727" s="7">
        <v>43800</v>
      </c>
      <c r="L4727" t="s">
        <v>10</v>
      </c>
    </row>
    <row r="4728" spans="1:12" x14ac:dyDescent="0.3">
      <c r="A4728" t="s">
        <v>4</v>
      </c>
      <c r="B4728" t="s">
        <v>67</v>
      </c>
      <c r="C4728" t="s">
        <v>15</v>
      </c>
      <c r="D4728" t="s">
        <v>27</v>
      </c>
      <c r="E4728">
        <v>1230.1199999999999</v>
      </c>
      <c r="F4728">
        <v>246.04</v>
      </c>
      <c r="G4728" t="s">
        <v>88</v>
      </c>
      <c r="H4728">
        <v>1</v>
      </c>
      <c r="I4728">
        <v>8</v>
      </c>
      <c r="J4728" s="6">
        <v>43814</v>
      </c>
      <c r="K4728" s="7">
        <v>43800</v>
      </c>
      <c r="L4728" t="s">
        <v>13</v>
      </c>
    </row>
    <row r="4729" spans="1:12" x14ac:dyDescent="0.3">
      <c r="A4729" t="s">
        <v>4</v>
      </c>
      <c r="B4729" t="s">
        <v>66</v>
      </c>
      <c r="C4729" t="s">
        <v>16</v>
      </c>
      <c r="D4729" t="s">
        <v>27</v>
      </c>
      <c r="E4729">
        <v>20453.759999999998</v>
      </c>
      <c r="F4729">
        <v>7499.72</v>
      </c>
      <c r="G4729" t="s">
        <v>88</v>
      </c>
      <c r="H4729">
        <v>1</v>
      </c>
      <c r="I4729">
        <v>3</v>
      </c>
      <c r="J4729" s="6">
        <v>43814</v>
      </c>
      <c r="K4729" s="7">
        <v>43800</v>
      </c>
      <c r="L4729" t="s">
        <v>11</v>
      </c>
    </row>
    <row r="4730" spans="1:12" x14ac:dyDescent="0.3">
      <c r="A4730" t="s">
        <v>4</v>
      </c>
      <c r="B4730" t="s">
        <v>63</v>
      </c>
      <c r="C4730" t="s">
        <v>16</v>
      </c>
      <c r="D4730" t="s">
        <v>27</v>
      </c>
      <c r="E4730">
        <v>11256</v>
      </c>
      <c r="F4730">
        <v>1768.8</v>
      </c>
      <c r="G4730" t="s">
        <v>88</v>
      </c>
      <c r="H4730">
        <v>1</v>
      </c>
      <c r="I4730">
        <v>6</v>
      </c>
      <c r="J4730" s="6">
        <v>43814</v>
      </c>
      <c r="K4730" s="7">
        <v>43800</v>
      </c>
      <c r="L4730" t="s">
        <v>10</v>
      </c>
    </row>
    <row r="4731" spans="1:12" x14ac:dyDescent="0.3">
      <c r="A4731" t="s">
        <v>3</v>
      </c>
      <c r="B4731" t="s">
        <v>67</v>
      </c>
      <c r="C4731" t="s">
        <v>16</v>
      </c>
      <c r="D4731" t="s">
        <v>27</v>
      </c>
      <c r="E4731">
        <v>9623.8799999999992</v>
      </c>
      <c r="F4731">
        <v>2887.14</v>
      </c>
      <c r="G4731" t="s">
        <v>88</v>
      </c>
      <c r="H4731">
        <v>1</v>
      </c>
      <c r="I4731">
        <v>6</v>
      </c>
      <c r="J4731" s="6">
        <v>43814</v>
      </c>
      <c r="K4731" s="7">
        <v>43800</v>
      </c>
      <c r="L4731" t="s">
        <v>13</v>
      </c>
    </row>
    <row r="4732" spans="1:12" x14ac:dyDescent="0.3">
      <c r="A4732" t="s">
        <v>5</v>
      </c>
      <c r="B4732" t="s">
        <v>63</v>
      </c>
      <c r="C4732" t="s">
        <v>15</v>
      </c>
      <c r="D4732" t="s">
        <v>27</v>
      </c>
      <c r="E4732">
        <v>1845.18</v>
      </c>
      <c r="F4732">
        <v>0</v>
      </c>
      <c r="G4732" t="s">
        <v>88</v>
      </c>
      <c r="H4732">
        <v>1</v>
      </c>
      <c r="I4732">
        <v>8</v>
      </c>
      <c r="J4732" s="6">
        <v>43814</v>
      </c>
      <c r="K4732" s="7">
        <v>43800</v>
      </c>
      <c r="L4732" t="s">
        <v>10</v>
      </c>
    </row>
    <row r="4733" spans="1:12" x14ac:dyDescent="0.3">
      <c r="A4733" t="s">
        <v>4</v>
      </c>
      <c r="B4733" t="s">
        <v>65</v>
      </c>
      <c r="C4733" t="s">
        <v>16</v>
      </c>
      <c r="D4733" t="s">
        <v>27</v>
      </c>
      <c r="E4733">
        <v>11058.22</v>
      </c>
      <c r="F4733">
        <v>1081.78</v>
      </c>
      <c r="G4733" t="s">
        <v>88</v>
      </c>
      <c r="H4733">
        <v>1</v>
      </c>
      <c r="I4733">
        <v>2</v>
      </c>
      <c r="J4733" s="6">
        <v>43814</v>
      </c>
      <c r="K4733" s="7">
        <v>43800</v>
      </c>
      <c r="L4733" t="s">
        <v>12</v>
      </c>
    </row>
    <row r="4734" spans="1:12" x14ac:dyDescent="0.3">
      <c r="A4734" t="s">
        <v>4</v>
      </c>
      <c r="B4734" t="s">
        <v>66</v>
      </c>
      <c r="C4734" t="s">
        <v>16</v>
      </c>
      <c r="D4734" t="s">
        <v>27</v>
      </c>
      <c r="E4734">
        <v>4992.84</v>
      </c>
      <c r="F4734">
        <v>443.82</v>
      </c>
      <c r="G4734" t="s">
        <v>88</v>
      </c>
      <c r="H4734">
        <v>1</v>
      </c>
      <c r="I4734">
        <v>1</v>
      </c>
      <c r="J4734" s="6">
        <v>43815</v>
      </c>
      <c r="K4734" s="7">
        <v>43800</v>
      </c>
      <c r="L4734" t="s">
        <v>11</v>
      </c>
    </row>
    <row r="4735" spans="1:12" x14ac:dyDescent="0.3">
      <c r="A4735" t="s">
        <v>3</v>
      </c>
      <c r="B4735" t="s">
        <v>63</v>
      </c>
      <c r="C4735" t="s">
        <v>15</v>
      </c>
      <c r="D4735" t="s">
        <v>27</v>
      </c>
      <c r="E4735">
        <v>8413.86</v>
      </c>
      <c r="F4735">
        <v>2469.2600000000002</v>
      </c>
      <c r="G4735" t="s">
        <v>88</v>
      </c>
      <c r="H4735">
        <v>1</v>
      </c>
      <c r="I4735">
        <v>8</v>
      </c>
      <c r="J4735" s="6">
        <v>43815</v>
      </c>
      <c r="K4735" s="7">
        <v>43800</v>
      </c>
      <c r="L4735" t="s">
        <v>10</v>
      </c>
    </row>
    <row r="4736" spans="1:12" x14ac:dyDescent="0.3">
      <c r="A4736" t="s">
        <v>4</v>
      </c>
      <c r="B4736" t="s">
        <v>63</v>
      </c>
      <c r="C4736" t="s">
        <v>16</v>
      </c>
      <c r="D4736" t="s">
        <v>27</v>
      </c>
      <c r="E4736">
        <v>11609.76</v>
      </c>
      <c r="F4736">
        <v>3337.8</v>
      </c>
      <c r="G4736" t="s">
        <v>88</v>
      </c>
      <c r="H4736">
        <v>1</v>
      </c>
      <c r="I4736">
        <v>6</v>
      </c>
      <c r="J4736" s="6">
        <v>43815</v>
      </c>
      <c r="K4736" s="7">
        <v>43800</v>
      </c>
      <c r="L4736" t="s">
        <v>10</v>
      </c>
    </row>
    <row r="4737" spans="1:12" x14ac:dyDescent="0.3">
      <c r="A4737" t="s">
        <v>3</v>
      </c>
      <c r="B4737" t="s">
        <v>65</v>
      </c>
      <c r="C4737" t="s">
        <v>16</v>
      </c>
      <c r="D4737" t="s">
        <v>27</v>
      </c>
      <c r="E4737">
        <v>4696.97</v>
      </c>
      <c r="F4737">
        <v>1531.61</v>
      </c>
      <c r="G4737" t="s">
        <v>88</v>
      </c>
      <c r="H4737">
        <v>1</v>
      </c>
      <c r="I4737">
        <v>7</v>
      </c>
      <c r="J4737" s="6">
        <v>43815</v>
      </c>
      <c r="K4737" s="7">
        <v>43800</v>
      </c>
      <c r="L4737" t="s">
        <v>12</v>
      </c>
    </row>
    <row r="4738" spans="1:12" x14ac:dyDescent="0.3">
      <c r="A4738" t="s">
        <v>4</v>
      </c>
      <c r="B4738" t="s">
        <v>63</v>
      </c>
      <c r="C4738" t="s">
        <v>16</v>
      </c>
      <c r="D4738" t="s">
        <v>27</v>
      </c>
      <c r="E4738">
        <v>986.24</v>
      </c>
      <c r="F4738">
        <v>418.08</v>
      </c>
      <c r="G4738" t="s">
        <v>88</v>
      </c>
      <c r="H4738">
        <v>1</v>
      </c>
      <c r="I4738">
        <v>5</v>
      </c>
      <c r="J4738" s="6">
        <v>43815</v>
      </c>
      <c r="K4738" s="7">
        <v>43800</v>
      </c>
      <c r="L4738" t="s">
        <v>10</v>
      </c>
    </row>
    <row r="4739" spans="1:12" x14ac:dyDescent="0.3">
      <c r="A4739" t="s">
        <v>4</v>
      </c>
      <c r="B4739" t="s">
        <v>67</v>
      </c>
      <c r="C4739" t="s">
        <v>16</v>
      </c>
      <c r="D4739" t="s">
        <v>27</v>
      </c>
      <c r="E4739">
        <v>28107.84</v>
      </c>
      <c r="F4739">
        <v>5193.84</v>
      </c>
      <c r="G4739" t="s">
        <v>88</v>
      </c>
      <c r="H4739">
        <v>1</v>
      </c>
      <c r="I4739">
        <v>3</v>
      </c>
      <c r="J4739" s="6">
        <v>43815</v>
      </c>
      <c r="K4739" s="7">
        <v>43800</v>
      </c>
      <c r="L4739" t="s">
        <v>13</v>
      </c>
    </row>
    <row r="4740" spans="1:12" x14ac:dyDescent="0.3">
      <c r="A4740" t="s">
        <v>3</v>
      </c>
      <c r="B4740" t="s">
        <v>63</v>
      </c>
      <c r="C4740" t="s">
        <v>15</v>
      </c>
      <c r="D4740" t="s">
        <v>27</v>
      </c>
      <c r="E4740">
        <v>3701.75</v>
      </c>
      <c r="F4740">
        <v>0</v>
      </c>
      <c r="G4740" t="s">
        <v>88</v>
      </c>
      <c r="H4740">
        <v>1</v>
      </c>
      <c r="I4740">
        <v>8</v>
      </c>
      <c r="J4740" s="6">
        <v>43815</v>
      </c>
      <c r="K4740" s="7">
        <v>43800</v>
      </c>
      <c r="L4740" t="s">
        <v>10</v>
      </c>
    </row>
    <row r="4741" spans="1:12" x14ac:dyDescent="0.3">
      <c r="A4741" t="s">
        <v>2</v>
      </c>
      <c r="B4741" t="s">
        <v>65</v>
      </c>
      <c r="C4741" t="s">
        <v>15</v>
      </c>
      <c r="D4741" t="s">
        <v>27</v>
      </c>
      <c r="E4741">
        <v>3503.43</v>
      </c>
      <c r="F4741">
        <v>1790.64</v>
      </c>
      <c r="G4741" t="s">
        <v>88</v>
      </c>
      <c r="H4741">
        <v>1</v>
      </c>
      <c r="I4741">
        <v>10</v>
      </c>
      <c r="J4741" s="6">
        <v>43815</v>
      </c>
      <c r="K4741" s="7">
        <v>43800</v>
      </c>
      <c r="L4741" t="s">
        <v>12</v>
      </c>
    </row>
    <row r="4742" spans="1:12" x14ac:dyDescent="0.3">
      <c r="A4742" t="s">
        <v>4</v>
      </c>
      <c r="B4742" t="s">
        <v>63</v>
      </c>
      <c r="C4742" t="s">
        <v>16</v>
      </c>
      <c r="D4742" t="s">
        <v>27</v>
      </c>
      <c r="E4742">
        <v>3653.51</v>
      </c>
      <c r="F4742">
        <v>1269.1099999999999</v>
      </c>
      <c r="G4742" t="s">
        <v>88</v>
      </c>
      <c r="H4742">
        <v>1</v>
      </c>
      <c r="I4742">
        <v>1</v>
      </c>
      <c r="J4742" s="6">
        <v>43815</v>
      </c>
      <c r="K4742" s="7">
        <v>43800</v>
      </c>
      <c r="L4742" t="s">
        <v>10</v>
      </c>
    </row>
    <row r="4743" spans="1:12" x14ac:dyDescent="0.3">
      <c r="A4743" t="s">
        <v>2</v>
      </c>
      <c r="B4743" t="s">
        <v>63</v>
      </c>
      <c r="C4743" t="s">
        <v>16</v>
      </c>
      <c r="D4743" t="s">
        <v>27</v>
      </c>
      <c r="E4743">
        <v>7217.91</v>
      </c>
      <c r="F4743">
        <v>3039.12</v>
      </c>
      <c r="G4743" t="s">
        <v>88</v>
      </c>
      <c r="H4743">
        <v>1</v>
      </c>
      <c r="I4743">
        <v>2</v>
      </c>
      <c r="J4743" s="6">
        <v>43815</v>
      </c>
      <c r="K4743" s="7">
        <v>43800</v>
      </c>
      <c r="L4743" t="s">
        <v>10</v>
      </c>
    </row>
    <row r="4744" spans="1:12" x14ac:dyDescent="0.3">
      <c r="A4744" t="s">
        <v>3</v>
      </c>
      <c r="B4744" t="s">
        <v>70</v>
      </c>
      <c r="C4744" t="s">
        <v>15</v>
      </c>
      <c r="D4744" t="s">
        <v>27</v>
      </c>
      <c r="E4744">
        <v>5723.47</v>
      </c>
      <c r="F4744">
        <v>2558.71</v>
      </c>
      <c r="G4744" t="s">
        <v>88</v>
      </c>
      <c r="H4744">
        <v>1</v>
      </c>
      <c r="I4744">
        <v>8</v>
      </c>
      <c r="J4744" s="6">
        <v>43816</v>
      </c>
      <c r="K4744" s="7">
        <v>43800</v>
      </c>
      <c r="L4744" t="s">
        <v>9</v>
      </c>
    </row>
    <row r="4745" spans="1:12" x14ac:dyDescent="0.3">
      <c r="A4745" t="s">
        <v>3</v>
      </c>
      <c r="B4745" t="s">
        <v>70</v>
      </c>
      <c r="C4745" t="s">
        <v>16</v>
      </c>
      <c r="D4745" t="s">
        <v>27</v>
      </c>
      <c r="E4745">
        <v>4773.75</v>
      </c>
      <c r="F4745">
        <v>2412</v>
      </c>
      <c r="G4745" t="s">
        <v>88</v>
      </c>
      <c r="H4745">
        <v>1</v>
      </c>
      <c r="I4745">
        <v>5</v>
      </c>
      <c r="J4745" s="6">
        <v>43816</v>
      </c>
      <c r="K4745" s="7">
        <v>43800</v>
      </c>
      <c r="L4745" t="s">
        <v>9</v>
      </c>
    </row>
    <row r="4746" spans="1:12" x14ac:dyDescent="0.3">
      <c r="A4746" t="s">
        <v>3</v>
      </c>
      <c r="B4746" t="s">
        <v>63</v>
      </c>
      <c r="C4746" t="s">
        <v>16</v>
      </c>
      <c r="D4746" t="s">
        <v>27</v>
      </c>
      <c r="E4746">
        <v>6946.56</v>
      </c>
      <c r="F4746">
        <v>1466.48</v>
      </c>
      <c r="G4746" t="s">
        <v>88</v>
      </c>
      <c r="H4746">
        <v>1</v>
      </c>
      <c r="I4746">
        <v>5</v>
      </c>
      <c r="J4746" s="6">
        <v>43816</v>
      </c>
      <c r="K4746" s="7">
        <v>43800</v>
      </c>
      <c r="L4746" t="s">
        <v>10</v>
      </c>
    </row>
    <row r="4747" spans="1:12" x14ac:dyDescent="0.3">
      <c r="A4747" t="s">
        <v>3</v>
      </c>
      <c r="B4747" t="s">
        <v>65</v>
      </c>
      <c r="C4747" t="s">
        <v>16</v>
      </c>
      <c r="D4747" t="s">
        <v>27</v>
      </c>
      <c r="E4747">
        <v>5219.3</v>
      </c>
      <c r="F4747">
        <v>1263.5999999999999</v>
      </c>
      <c r="G4747" t="s">
        <v>88</v>
      </c>
      <c r="H4747">
        <v>1</v>
      </c>
      <c r="I4747">
        <v>7</v>
      </c>
      <c r="J4747" s="6">
        <v>43816</v>
      </c>
      <c r="K4747" s="7">
        <v>43800</v>
      </c>
      <c r="L4747" t="s">
        <v>12</v>
      </c>
    </row>
    <row r="4748" spans="1:12" x14ac:dyDescent="0.3">
      <c r="A4748" t="s">
        <v>4</v>
      </c>
      <c r="B4748" t="s">
        <v>69</v>
      </c>
      <c r="C4748" t="s">
        <v>15</v>
      </c>
      <c r="D4748" t="s">
        <v>27</v>
      </c>
      <c r="E4748">
        <v>2333.61</v>
      </c>
      <c r="F4748">
        <v>907.5</v>
      </c>
      <c r="G4748" t="s">
        <v>88</v>
      </c>
      <c r="H4748">
        <v>1</v>
      </c>
      <c r="I4748">
        <v>8</v>
      </c>
      <c r="J4748" s="6">
        <v>43816</v>
      </c>
      <c r="K4748" s="7">
        <v>43800</v>
      </c>
      <c r="L4748" t="s">
        <v>8</v>
      </c>
    </row>
    <row r="4749" spans="1:12" x14ac:dyDescent="0.3">
      <c r="A4749" t="s">
        <v>2</v>
      </c>
      <c r="B4749" t="s">
        <v>63</v>
      </c>
      <c r="C4749" t="s">
        <v>16</v>
      </c>
      <c r="D4749" t="s">
        <v>27</v>
      </c>
      <c r="E4749">
        <v>27244.880000000001</v>
      </c>
      <c r="F4749">
        <v>15103.13</v>
      </c>
      <c r="G4749" t="s">
        <v>88</v>
      </c>
      <c r="H4749">
        <v>1</v>
      </c>
      <c r="I4749">
        <v>1</v>
      </c>
      <c r="J4749" s="6">
        <v>43816</v>
      </c>
      <c r="K4749" s="7">
        <v>43800</v>
      </c>
      <c r="L4749" t="s">
        <v>10</v>
      </c>
    </row>
    <row r="4750" spans="1:12" x14ac:dyDescent="0.3">
      <c r="A4750" t="s">
        <v>5</v>
      </c>
      <c r="B4750" t="s">
        <v>63</v>
      </c>
      <c r="C4750" t="s">
        <v>15</v>
      </c>
      <c r="D4750" t="s">
        <v>27</v>
      </c>
      <c r="E4750">
        <v>9262.08</v>
      </c>
      <c r="F4750">
        <v>1543.68</v>
      </c>
      <c r="G4750" t="s">
        <v>88</v>
      </c>
      <c r="H4750">
        <v>1</v>
      </c>
      <c r="I4750">
        <v>10</v>
      </c>
      <c r="J4750" s="6">
        <v>43816</v>
      </c>
      <c r="K4750" s="7">
        <v>43800</v>
      </c>
      <c r="L4750" t="s">
        <v>10</v>
      </c>
    </row>
    <row r="4751" spans="1:12" x14ac:dyDescent="0.3">
      <c r="A4751" t="s">
        <v>2</v>
      </c>
      <c r="B4751" t="s">
        <v>66</v>
      </c>
      <c r="C4751" t="s">
        <v>16</v>
      </c>
      <c r="D4751" t="s">
        <v>27</v>
      </c>
      <c r="E4751">
        <v>7199.55</v>
      </c>
      <c r="F4751">
        <v>4069.31</v>
      </c>
      <c r="G4751" t="s">
        <v>88</v>
      </c>
      <c r="H4751">
        <v>1</v>
      </c>
      <c r="I4751">
        <v>4</v>
      </c>
      <c r="J4751" s="6">
        <v>43816</v>
      </c>
      <c r="K4751" s="7">
        <v>43800</v>
      </c>
      <c r="L4751" t="s">
        <v>11</v>
      </c>
    </row>
    <row r="4752" spans="1:12" x14ac:dyDescent="0.3">
      <c r="A4752" t="s">
        <v>3</v>
      </c>
      <c r="B4752" t="s">
        <v>70</v>
      </c>
      <c r="C4752" t="s">
        <v>16</v>
      </c>
      <c r="D4752" t="s">
        <v>27</v>
      </c>
      <c r="E4752">
        <v>2169.73</v>
      </c>
      <c r="F4752">
        <v>212.25</v>
      </c>
      <c r="G4752" t="s">
        <v>88</v>
      </c>
      <c r="H4752">
        <v>1</v>
      </c>
      <c r="I4752">
        <v>7</v>
      </c>
      <c r="J4752" s="6">
        <v>43816</v>
      </c>
      <c r="K4752" s="7">
        <v>43800</v>
      </c>
      <c r="L4752" t="s">
        <v>9</v>
      </c>
    </row>
    <row r="4753" spans="1:12" x14ac:dyDescent="0.3">
      <c r="A4753" t="s">
        <v>4</v>
      </c>
      <c r="B4753" t="s">
        <v>66</v>
      </c>
      <c r="C4753" t="s">
        <v>15</v>
      </c>
      <c r="D4753" t="s">
        <v>27</v>
      </c>
      <c r="E4753">
        <v>6188.66</v>
      </c>
      <c r="F4753">
        <v>672.7</v>
      </c>
      <c r="G4753" t="s">
        <v>88</v>
      </c>
      <c r="H4753">
        <v>1</v>
      </c>
      <c r="I4753">
        <v>9</v>
      </c>
      <c r="J4753" s="6">
        <v>43816</v>
      </c>
      <c r="K4753" s="7">
        <v>43800</v>
      </c>
      <c r="L4753" t="s">
        <v>11</v>
      </c>
    </row>
    <row r="4754" spans="1:12" x14ac:dyDescent="0.3">
      <c r="A4754" t="s">
        <v>3</v>
      </c>
      <c r="B4754" t="s">
        <v>65</v>
      </c>
      <c r="C4754" t="s">
        <v>16</v>
      </c>
      <c r="D4754" t="s">
        <v>27</v>
      </c>
      <c r="E4754">
        <v>1940.32</v>
      </c>
      <c r="F4754">
        <v>242.54</v>
      </c>
      <c r="G4754" t="s">
        <v>88</v>
      </c>
      <c r="H4754">
        <v>1</v>
      </c>
      <c r="I4754">
        <v>3</v>
      </c>
      <c r="J4754" s="6">
        <v>43817</v>
      </c>
      <c r="K4754" s="7">
        <v>43800</v>
      </c>
      <c r="L4754" t="s">
        <v>12</v>
      </c>
    </row>
    <row r="4755" spans="1:12" x14ac:dyDescent="0.3">
      <c r="A4755" t="s">
        <v>3</v>
      </c>
      <c r="B4755" t="s">
        <v>63</v>
      </c>
      <c r="C4755" t="s">
        <v>15</v>
      </c>
      <c r="D4755" t="s">
        <v>27</v>
      </c>
      <c r="E4755">
        <v>8235.1</v>
      </c>
      <c r="F4755">
        <v>2148.3000000000002</v>
      </c>
      <c r="G4755" t="s">
        <v>88</v>
      </c>
      <c r="H4755">
        <v>1</v>
      </c>
      <c r="I4755">
        <v>8</v>
      </c>
      <c r="J4755" s="6">
        <v>43817</v>
      </c>
      <c r="K4755" s="7">
        <v>43800</v>
      </c>
      <c r="L4755" t="s">
        <v>10</v>
      </c>
    </row>
    <row r="4756" spans="1:12" x14ac:dyDescent="0.3">
      <c r="A4756" t="s">
        <v>2</v>
      </c>
      <c r="B4756" t="s">
        <v>70</v>
      </c>
      <c r="C4756" t="s">
        <v>16</v>
      </c>
      <c r="D4756" t="s">
        <v>27</v>
      </c>
      <c r="E4756">
        <v>7322.83</v>
      </c>
      <c r="F4756">
        <v>1591.93</v>
      </c>
      <c r="G4756" t="s">
        <v>88</v>
      </c>
      <c r="H4756">
        <v>1</v>
      </c>
      <c r="I4756">
        <v>5</v>
      </c>
      <c r="J4756" s="6">
        <v>43817</v>
      </c>
      <c r="K4756" s="7">
        <v>43800</v>
      </c>
      <c r="L4756" t="s">
        <v>9</v>
      </c>
    </row>
    <row r="4757" spans="1:12" x14ac:dyDescent="0.3">
      <c r="A4757" t="s">
        <v>4</v>
      </c>
      <c r="B4757" t="s">
        <v>65</v>
      </c>
      <c r="C4757" t="s">
        <v>16</v>
      </c>
      <c r="D4757" t="s">
        <v>27</v>
      </c>
      <c r="E4757">
        <v>2736.82</v>
      </c>
      <c r="F4757">
        <v>1249.42</v>
      </c>
      <c r="G4757" t="s">
        <v>88</v>
      </c>
      <c r="H4757">
        <v>1</v>
      </c>
      <c r="I4757">
        <v>1</v>
      </c>
      <c r="J4757" s="6">
        <v>43817</v>
      </c>
      <c r="K4757" s="7">
        <v>43800</v>
      </c>
      <c r="L4757" t="s">
        <v>12</v>
      </c>
    </row>
    <row r="4758" spans="1:12" x14ac:dyDescent="0.3">
      <c r="A4758" t="s">
        <v>3</v>
      </c>
      <c r="B4758" t="s">
        <v>63</v>
      </c>
      <c r="C4758" t="s">
        <v>15</v>
      </c>
      <c r="D4758" t="s">
        <v>27</v>
      </c>
      <c r="E4758">
        <v>153.77000000000001</v>
      </c>
      <c r="F4758">
        <v>65.13</v>
      </c>
      <c r="G4758" t="s">
        <v>88</v>
      </c>
      <c r="H4758">
        <v>1</v>
      </c>
      <c r="I4758">
        <v>8</v>
      </c>
      <c r="J4758" s="6">
        <v>43817</v>
      </c>
      <c r="K4758" s="7">
        <v>43800</v>
      </c>
      <c r="L4758" t="s">
        <v>10</v>
      </c>
    </row>
    <row r="4759" spans="1:12" x14ac:dyDescent="0.3">
      <c r="A4759" t="s">
        <v>5</v>
      </c>
      <c r="B4759" t="s">
        <v>63</v>
      </c>
      <c r="C4759" t="s">
        <v>16</v>
      </c>
      <c r="D4759" t="s">
        <v>27</v>
      </c>
      <c r="E4759">
        <v>17090.02</v>
      </c>
      <c r="F4759">
        <v>2338.63</v>
      </c>
      <c r="G4759" t="s">
        <v>88</v>
      </c>
      <c r="H4759">
        <v>1</v>
      </c>
      <c r="I4759">
        <v>7</v>
      </c>
      <c r="J4759" s="6">
        <v>43817</v>
      </c>
      <c r="K4759" s="7">
        <v>43800</v>
      </c>
      <c r="L4759" t="s">
        <v>10</v>
      </c>
    </row>
    <row r="4760" spans="1:12" x14ac:dyDescent="0.3">
      <c r="A4760" t="s">
        <v>4</v>
      </c>
      <c r="B4760" t="s">
        <v>70</v>
      </c>
      <c r="C4760" t="s">
        <v>16</v>
      </c>
      <c r="D4760" t="s">
        <v>27</v>
      </c>
      <c r="E4760">
        <v>9216.52</v>
      </c>
      <c r="F4760">
        <v>4559.76</v>
      </c>
      <c r="G4760" t="s">
        <v>88</v>
      </c>
      <c r="H4760">
        <v>1</v>
      </c>
      <c r="I4760">
        <v>4</v>
      </c>
      <c r="J4760" s="6">
        <v>43818</v>
      </c>
      <c r="K4760" s="7">
        <v>43800</v>
      </c>
      <c r="L4760" t="s">
        <v>9</v>
      </c>
    </row>
    <row r="4761" spans="1:12" x14ac:dyDescent="0.3">
      <c r="A4761" t="s">
        <v>3</v>
      </c>
      <c r="B4761" t="s">
        <v>66</v>
      </c>
      <c r="C4761" t="s">
        <v>16</v>
      </c>
      <c r="D4761" t="s">
        <v>27</v>
      </c>
      <c r="E4761">
        <v>20749.900000000001</v>
      </c>
      <c r="F4761">
        <v>3494.7</v>
      </c>
      <c r="G4761" t="s">
        <v>88</v>
      </c>
      <c r="H4761">
        <v>1</v>
      </c>
      <c r="I4761">
        <v>6</v>
      </c>
      <c r="J4761" s="6">
        <v>43818</v>
      </c>
      <c r="K4761" s="7">
        <v>43800</v>
      </c>
      <c r="L4761" t="s">
        <v>11</v>
      </c>
    </row>
    <row r="4762" spans="1:12" x14ac:dyDescent="0.3">
      <c r="A4762" t="s">
        <v>3</v>
      </c>
      <c r="B4762" t="s">
        <v>63</v>
      </c>
      <c r="C4762" t="s">
        <v>16</v>
      </c>
      <c r="D4762" t="s">
        <v>27</v>
      </c>
      <c r="E4762">
        <v>1425.76</v>
      </c>
      <c r="F4762">
        <v>427.72</v>
      </c>
      <c r="G4762" t="s">
        <v>88</v>
      </c>
      <c r="H4762">
        <v>1</v>
      </c>
      <c r="I4762">
        <v>1</v>
      </c>
      <c r="J4762" s="6">
        <v>43818</v>
      </c>
      <c r="K4762" s="7">
        <v>43800</v>
      </c>
      <c r="L4762" t="s">
        <v>10</v>
      </c>
    </row>
    <row r="4763" spans="1:12" x14ac:dyDescent="0.3">
      <c r="A4763" t="s">
        <v>3</v>
      </c>
      <c r="B4763" t="s">
        <v>67</v>
      </c>
      <c r="C4763" t="s">
        <v>16</v>
      </c>
      <c r="D4763" t="s">
        <v>27</v>
      </c>
      <c r="E4763">
        <v>6415.92</v>
      </c>
      <c r="F4763">
        <v>2161.16</v>
      </c>
      <c r="G4763" t="s">
        <v>88</v>
      </c>
      <c r="H4763">
        <v>1</v>
      </c>
      <c r="I4763">
        <v>1</v>
      </c>
      <c r="J4763" s="6">
        <v>43818</v>
      </c>
      <c r="K4763" s="7">
        <v>43800</v>
      </c>
      <c r="L4763" t="s">
        <v>13</v>
      </c>
    </row>
    <row r="4764" spans="1:12" x14ac:dyDescent="0.3">
      <c r="A4764" t="s">
        <v>4</v>
      </c>
      <c r="B4764" t="s">
        <v>63</v>
      </c>
      <c r="C4764" t="s">
        <v>16</v>
      </c>
      <c r="D4764" t="s">
        <v>27</v>
      </c>
      <c r="E4764">
        <v>9764.58</v>
      </c>
      <c r="F4764">
        <v>-325.5</v>
      </c>
      <c r="G4764" t="s">
        <v>88</v>
      </c>
      <c r="H4764">
        <v>1</v>
      </c>
      <c r="I4764">
        <v>2</v>
      </c>
      <c r="J4764" s="6">
        <v>43818</v>
      </c>
      <c r="K4764" s="7">
        <v>43800</v>
      </c>
      <c r="L4764" t="s">
        <v>10</v>
      </c>
    </row>
    <row r="4765" spans="1:12" x14ac:dyDescent="0.3">
      <c r="A4765" t="s">
        <v>5</v>
      </c>
      <c r="B4765" t="s">
        <v>70</v>
      </c>
      <c r="C4765" t="s">
        <v>15</v>
      </c>
      <c r="D4765" t="s">
        <v>27</v>
      </c>
      <c r="E4765">
        <v>3237.44</v>
      </c>
      <c r="F4765">
        <v>1578.24</v>
      </c>
      <c r="G4765" t="s">
        <v>88</v>
      </c>
      <c r="H4765">
        <v>1</v>
      </c>
      <c r="I4765">
        <v>8</v>
      </c>
      <c r="J4765" s="6">
        <v>43818</v>
      </c>
      <c r="K4765" s="7">
        <v>43800</v>
      </c>
      <c r="L4765" t="s">
        <v>9</v>
      </c>
    </row>
    <row r="4766" spans="1:12" x14ac:dyDescent="0.3">
      <c r="A4766" t="s">
        <v>4</v>
      </c>
      <c r="B4766" t="s">
        <v>67</v>
      </c>
      <c r="C4766" t="s">
        <v>15</v>
      </c>
      <c r="D4766" t="s">
        <v>27</v>
      </c>
      <c r="E4766">
        <v>1500.8</v>
      </c>
      <c r="F4766">
        <v>56.24</v>
      </c>
      <c r="G4766" t="s">
        <v>88</v>
      </c>
      <c r="H4766">
        <v>1</v>
      </c>
      <c r="I4766">
        <v>8</v>
      </c>
      <c r="J4766" s="6">
        <v>43818</v>
      </c>
      <c r="K4766" s="7">
        <v>43800</v>
      </c>
      <c r="L4766" t="s">
        <v>13</v>
      </c>
    </row>
    <row r="4767" spans="1:12" x14ac:dyDescent="0.3">
      <c r="A4767" t="s">
        <v>3</v>
      </c>
      <c r="B4767" t="s">
        <v>69</v>
      </c>
      <c r="C4767" t="s">
        <v>16</v>
      </c>
      <c r="D4767" t="s">
        <v>27</v>
      </c>
      <c r="E4767">
        <v>5123.82</v>
      </c>
      <c r="F4767">
        <v>1995.57</v>
      </c>
      <c r="G4767" t="s">
        <v>88</v>
      </c>
      <c r="H4767">
        <v>1</v>
      </c>
      <c r="I4767">
        <v>2</v>
      </c>
      <c r="J4767" s="6">
        <v>43818</v>
      </c>
      <c r="K4767" s="7">
        <v>43800</v>
      </c>
      <c r="L4767" t="s">
        <v>8</v>
      </c>
    </row>
    <row r="4768" spans="1:12" x14ac:dyDescent="0.3">
      <c r="A4768" t="s">
        <v>4</v>
      </c>
      <c r="B4768" t="s">
        <v>70</v>
      </c>
      <c r="C4768" t="s">
        <v>16</v>
      </c>
      <c r="D4768" t="s">
        <v>27</v>
      </c>
      <c r="E4768">
        <v>394.63</v>
      </c>
      <c r="F4768">
        <v>170.31</v>
      </c>
      <c r="G4768" t="s">
        <v>88</v>
      </c>
      <c r="H4768">
        <v>1</v>
      </c>
      <c r="I4768">
        <v>2</v>
      </c>
      <c r="J4768" s="6">
        <v>43818</v>
      </c>
      <c r="K4768" s="7">
        <v>43800</v>
      </c>
      <c r="L4768" t="s">
        <v>9</v>
      </c>
    </row>
    <row r="4769" spans="1:12" x14ac:dyDescent="0.3">
      <c r="A4769" t="s">
        <v>3</v>
      </c>
      <c r="B4769" t="s">
        <v>63</v>
      </c>
      <c r="C4769" t="s">
        <v>16</v>
      </c>
      <c r="D4769" t="s">
        <v>27</v>
      </c>
      <c r="E4769">
        <v>15399.28</v>
      </c>
      <c r="F4769">
        <v>6522.08</v>
      </c>
      <c r="G4769" t="s">
        <v>88</v>
      </c>
      <c r="H4769">
        <v>1</v>
      </c>
      <c r="I4769">
        <v>3</v>
      </c>
      <c r="J4769" s="6">
        <v>43818</v>
      </c>
      <c r="K4769" s="7">
        <v>43800</v>
      </c>
      <c r="L4769" t="s">
        <v>10</v>
      </c>
    </row>
    <row r="4770" spans="1:12" x14ac:dyDescent="0.3">
      <c r="A4770" t="s">
        <v>3</v>
      </c>
      <c r="B4770" t="s">
        <v>63</v>
      </c>
      <c r="C4770" t="s">
        <v>15</v>
      </c>
      <c r="D4770" t="s">
        <v>27</v>
      </c>
      <c r="E4770">
        <v>5041.08</v>
      </c>
      <c r="F4770">
        <v>1644.96</v>
      </c>
      <c r="G4770" t="s">
        <v>88</v>
      </c>
      <c r="H4770">
        <v>1</v>
      </c>
      <c r="I4770">
        <v>9</v>
      </c>
      <c r="J4770" s="6">
        <v>43819</v>
      </c>
      <c r="K4770" s="7">
        <v>43800</v>
      </c>
      <c r="L4770" t="s">
        <v>10</v>
      </c>
    </row>
    <row r="4771" spans="1:12" x14ac:dyDescent="0.3">
      <c r="A4771" t="s">
        <v>3</v>
      </c>
      <c r="B4771" t="s">
        <v>66</v>
      </c>
      <c r="C4771" t="s">
        <v>15</v>
      </c>
      <c r="D4771" t="s">
        <v>27</v>
      </c>
      <c r="E4771">
        <v>20908.29</v>
      </c>
      <c r="F4771">
        <v>4545.25</v>
      </c>
      <c r="G4771" t="s">
        <v>88</v>
      </c>
      <c r="H4771">
        <v>1</v>
      </c>
      <c r="I4771">
        <v>10</v>
      </c>
      <c r="J4771" s="6">
        <v>43819</v>
      </c>
      <c r="K4771" s="7">
        <v>43800</v>
      </c>
      <c r="L4771" t="s">
        <v>11</v>
      </c>
    </row>
    <row r="4772" spans="1:12" x14ac:dyDescent="0.3">
      <c r="A4772" t="s">
        <v>4</v>
      </c>
      <c r="B4772" t="s">
        <v>69</v>
      </c>
      <c r="C4772" t="s">
        <v>16</v>
      </c>
      <c r="D4772" t="s">
        <v>27</v>
      </c>
      <c r="E4772">
        <v>15681.22</v>
      </c>
      <c r="F4772">
        <v>6988.36</v>
      </c>
      <c r="G4772" t="s">
        <v>88</v>
      </c>
      <c r="H4772">
        <v>1</v>
      </c>
      <c r="I4772">
        <v>2</v>
      </c>
      <c r="J4772" s="6">
        <v>43819</v>
      </c>
      <c r="K4772" s="7">
        <v>43800</v>
      </c>
      <c r="L4772" t="s">
        <v>8</v>
      </c>
    </row>
    <row r="4773" spans="1:12" x14ac:dyDescent="0.3">
      <c r="A4773" t="s">
        <v>3</v>
      </c>
      <c r="B4773" t="s">
        <v>63</v>
      </c>
      <c r="C4773" t="s">
        <v>16</v>
      </c>
      <c r="D4773" t="s">
        <v>27</v>
      </c>
      <c r="E4773">
        <v>37398.06</v>
      </c>
      <c r="F4773">
        <v>16205.84</v>
      </c>
      <c r="G4773" t="s">
        <v>88</v>
      </c>
      <c r="H4773">
        <v>1</v>
      </c>
      <c r="I4773">
        <v>4</v>
      </c>
      <c r="J4773" s="6">
        <v>43819</v>
      </c>
      <c r="K4773" s="7">
        <v>43800</v>
      </c>
      <c r="L4773" t="s">
        <v>10</v>
      </c>
    </row>
    <row r="4774" spans="1:12" x14ac:dyDescent="0.3">
      <c r="A4774" t="s">
        <v>4</v>
      </c>
      <c r="B4774" t="s">
        <v>66</v>
      </c>
      <c r="C4774" t="s">
        <v>16</v>
      </c>
      <c r="D4774" t="s">
        <v>27</v>
      </c>
      <c r="E4774">
        <v>755.09</v>
      </c>
      <c r="F4774">
        <v>204.95</v>
      </c>
      <c r="G4774" t="s">
        <v>88</v>
      </c>
      <c r="H4774">
        <v>1</v>
      </c>
      <c r="I4774">
        <v>1</v>
      </c>
      <c r="J4774" s="6">
        <v>43819</v>
      </c>
      <c r="K4774" s="7">
        <v>43800</v>
      </c>
      <c r="L4774" t="s">
        <v>11</v>
      </c>
    </row>
    <row r="4775" spans="1:12" x14ac:dyDescent="0.3">
      <c r="A4775" t="s">
        <v>3</v>
      </c>
      <c r="B4775" t="s">
        <v>63</v>
      </c>
      <c r="C4775" t="s">
        <v>16</v>
      </c>
      <c r="D4775" t="s">
        <v>27</v>
      </c>
      <c r="E4775">
        <v>17643.78</v>
      </c>
      <c r="F4775">
        <v>7243.25</v>
      </c>
      <c r="G4775" t="s">
        <v>88</v>
      </c>
      <c r="H4775">
        <v>1</v>
      </c>
      <c r="I4775">
        <v>4</v>
      </c>
      <c r="J4775" s="6">
        <v>43819</v>
      </c>
      <c r="K4775" s="7">
        <v>43800</v>
      </c>
      <c r="L4775" t="s">
        <v>10</v>
      </c>
    </row>
    <row r="4776" spans="1:12" x14ac:dyDescent="0.3">
      <c r="A4776" t="s">
        <v>3</v>
      </c>
      <c r="B4776" t="s">
        <v>67</v>
      </c>
      <c r="C4776" t="s">
        <v>16</v>
      </c>
      <c r="D4776" t="s">
        <v>27</v>
      </c>
      <c r="E4776">
        <v>1479.36</v>
      </c>
      <c r="F4776">
        <v>691.44</v>
      </c>
      <c r="G4776" t="s">
        <v>88</v>
      </c>
      <c r="H4776">
        <v>1</v>
      </c>
      <c r="I4776">
        <v>4</v>
      </c>
      <c r="J4776" s="6">
        <v>43819</v>
      </c>
      <c r="K4776" s="7">
        <v>43800</v>
      </c>
      <c r="L4776" t="s">
        <v>13</v>
      </c>
    </row>
    <row r="4777" spans="1:12" x14ac:dyDescent="0.3">
      <c r="A4777" t="s">
        <v>2</v>
      </c>
      <c r="B4777" t="s">
        <v>67</v>
      </c>
      <c r="C4777" t="s">
        <v>16</v>
      </c>
      <c r="D4777" t="s">
        <v>27</v>
      </c>
      <c r="E4777">
        <v>6922.44</v>
      </c>
      <c r="F4777">
        <v>692.23</v>
      </c>
      <c r="G4777" t="s">
        <v>88</v>
      </c>
      <c r="H4777">
        <v>1</v>
      </c>
      <c r="I4777">
        <v>5</v>
      </c>
      <c r="J4777" s="6">
        <v>43819</v>
      </c>
      <c r="K4777" s="7">
        <v>43800</v>
      </c>
      <c r="L4777" t="s">
        <v>13</v>
      </c>
    </row>
    <row r="4778" spans="1:12" x14ac:dyDescent="0.3">
      <c r="A4778" t="s">
        <v>3</v>
      </c>
      <c r="B4778" t="s">
        <v>63</v>
      </c>
      <c r="C4778" t="s">
        <v>16</v>
      </c>
      <c r="D4778" t="s">
        <v>27</v>
      </c>
      <c r="E4778">
        <v>22079.45</v>
      </c>
      <c r="F4778">
        <v>1679.93</v>
      </c>
      <c r="G4778" t="s">
        <v>88</v>
      </c>
      <c r="H4778">
        <v>1</v>
      </c>
      <c r="I4778">
        <v>4</v>
      </c>
      <c r="J4778" s="6">
        <v>43820</v>
      </c>
      <c r="K4778" s="7">
        <v>43800</v>
      </c>
      <c r="L4778" t="s">
        <v>10</v>
      </c>
    </row>
    <row r="4779" spans="1:12" x14ac:dyDescent="0.3">
      <c r="A4779" t="s">
        <v>3</v>
      </c>
      <c r="B4779" t="s">
        <v>65</v>
      </c>
      <c r="C4779" t="s">
        <v>15</v>
      </c>
      <c r="D4779" t="s">
        <v>27</v>
      </c>
      <c r="E4779">
        <v>39955.050000000003</v>
      </c>
      <c r="F4779">
        <v>17371.79</v>
      </c>
      <c r="G4779" t="s">
        <v>88</v>
      </c>
      <c r="H4779">
        <v>1</v>
      </c>
      <c r="I4779">
        <v>10</v>
      </c>
      <c r="J4779" s="6">
        <v>43820</v>
      </c>
      <c r="K4779" s="7">
        <v>43800</v>
      </c>
      <c r="L4779" t="s">
        <v>12</v>
      </c>
    </row>
    <row r="4780" spans="1:12" x14ac:dyDescent="0.3">
      <c r="A4780" t="s">
        <v>3</v>
      </c>
      <c r="B4780" t="s">
        <v>66</v>
      </c>
      <c r="C4780" t="s">
        <v>16</v>
      </c>
      <c r="D4780" t="s">
        <v>27</v>
      </c>
      <c r="E4780">
        <v>5757.65</v>
      </c>
      <c r="F4780">
        <v>2303.06</v>
      </c>
      <c r="G4780" t="s">
        <v>88</v>
      </c>
      <c r="H4780">
        <v>1</v>
      </c>
      <c r="I4780">
        <v>3</v>
      </c>
      <c r="J4780" s="6">
        <v>43820</v>
      </c>
      <c r="K4780" s="7">
        <v>43800</v>
      </c>
      <c r="L4780" t="s">
        <v>11</v>
      </c>
    </row>
    <row r="4781" spans="1:12" x14ac:dyDescent="0.3">
      <c r="A4781" t="s">
        <v>4</v>
      </c>
      <c r="B4781" t="s">
        <v>63</v>
      </c>
      <c r="C4781" t="s">
        <v>16</v>
      </c>
      <c r="D4781" t="s">
        <v>27</v>
      </c>
      <c r="E4781">
        <v>11127.36</v>
      </c>
      <c r="F4781">
        <v>-556.4</v>
      </c>
      <c r="G4781" t="s">
        <v>88</v>
      </c>
      <c r="H4781">
        <v>1</v>
      </c>
      <c r="I4781">
        <v>3</v>
      </c>
      <c r="J4781" s="6">
        <v>43820</v>
      </c>
      <c r="K4781" s="7">
        <v>43800</v>
      </c>
      <c r="L4781" t="s">
        <v>10</v>
      </c>
    </row>
    <row r="4782" spans="1:12" x14ac:dyDescent="0.3">
      <c r="A4782" t="s">
        <v>4</v>
      </c>
      <c r="B4782" t="s">
        <v>70</v>
      </c>
      <c r="C4782" t="s">
        <v>16</v>
      </c>
      <c r="D4782" t="s">
        <v>27</v>
      </c>
      <c r="E4782">
        <v>10720</v>
      </c>
      <c r="F4782">
        <v>5092</v>
      </c>
      <c r="G4782" t="s">
        <v>88</v>
      </c>
      <c r="H4782">
        <v>1</v>
      </c>
      <c r="I4782">
        <v>1</v>
      </c>
      <c r="J4782" s="6">
        <v>43820</v>
      </c>
      <c r="K4782" s="7">
        <v>43800</v>
      </c>
      <c r="L4782" t="s">
        <v>9</v>
      </c>
    </row>
    <row r="4783" spans="1:12" x14ac:dyDescent="0.3">
      <c r="A4783" t="s">
        <v>4</v>
      </c>
      <c r="B4783" t="s">
        <v>66</v>
      </c>
      <c r="C4783" t="s">
        <v>15</v>
      </c>
      <c r="D4783" t="s">
        <v>27</v>
      </c>
      <c r="E4783">
        <v>3207.96</v>
      </c>
      <c r="F4783">
        <v>844.2</v>
      </c>
      <c r="G4783" t="s">
        <v>88</v>
      </c>
      <c r="H4783">
        <v>1</v>
      </c>
      <c r="I4783">
        <v>8</v>
      </c>
      <c r="J4783" s="6">
        <v>43820</v>
      </c>
      <c r="K4783" s="7">
        <v>43800</v>
      </c>
      <c r="L4783" t="s">
        <v>11</v>
      </c>
    </row>
    <row r="4784" spans="1:12" x14ac:dyDescent="0.3">
      <c r="A4784" t="s">
        <v>4</v>
      </c>
      <c r="B4784" t="s">
        <v>66</v>
      </c>
      <c r="C4784" t="s">
        <v>16</v>
      </c>
      <c r="D4784" t="s">
        <v>27</v>
      </c>
      <c r="E4784">
        <v>25327.88</v>
      </c>
      <c r="F4784">
        <v>6331.98</v>
      </c>
      <c r="G4784" t="s">
        <v>88</v>
      </c>
      <c r="H4784">
        <v>1</v>
      </c>
      <c r="I4784">
        <v>3</v>
      </c>
      <c r="J4784" s="6">
        <v>43820</v>
      </c>
      <c r="K4784" s="7">
        <v>43800</v>
      </c>
      <c r="L4784" t="s">
        <v>11</v>
      </c>
    </row>
    <row r="4785" spans="1:12" x14ac:dyDescent="0.3">
      <c r="A4785" t="s">
        <v>5</v>
      </c>
      <c r="B4785" t="s">
        <v>69</v>
      </c>
      <c r="C4785" t="s">
        <v>16</v>
      </c>
      <c r="D4785" t="s">
        <v>27</v>
      </c>
      <c r="E4785">
        <v>41499.800000000003</v>
      </c>
      <c r="F4785">
        <v>4805.24</v>
      </c>
      <c r="G4785" t="s">
        <v>88</v>
      </c>
      <c r="H4785">
        <v>1</v>
      </c>
      <c r="I4785">
        <v>5</v>
      </c>
      <c r="J4785" s="6">
        <v>43820</v>
      </c>
      <c r="K4785" s="7">
        <v>43800</v>
      </c>
      <c r="L4785" t="s">
        <v>8</v>
      </c>
    </row>
    <row r="4786" spans="1:12" x14ac:dyDescent="0.3">
      <c r="A4786" t="s">
        <v>5</v>
      </c>
      <c r="B4786" t="s">
        <v>69</v>
      </c>
      <c r="C4786" t="s">
        <v>16</v>
      </c>
      <c r="D4786" t="s">
        <v>27</v>
      </c>
      <c r="E4786">
        <v>8656.4</v>
      </c>
      <c r="F4786">
        <v>4647.12</v>
      </c>
      <c r="G4786" t="s">
        <v>88</v>
      </c>
      <c r="H4786">
        <v>1</v>
      </c>
      <c r="I4786">
        <v>3</v>
      </c>
      <c r="J4786" s="6">
        <v>43821</v>
      </c>
      <c r="K4786" s="7">
        <v>43800</v>
      </c>
      <c r="L4786" t="s">
        <v>8</v>
      </c>
    </row>
    <row r="4787" spans="1:12" x14ac:dyDescent="0.3">
      <c r="A4787" t="s">
        <v>3</v>
      </c>
      <c r="B4787" t="s">
        <v>63</v>
      </c>
      <c r="C4787" t="s">
        <v>16</v>
      </c>
      <c r="D4787" t="s">
        <v>27</v>
      </c>
      <c r="E4787">
        <v>1171.1600000000001</v>
      </c>
      <c r="F4787">
        <v>343.71</v>
      </c>
      <c r="G4787" t="s">
        <v>88</v>
      </c>
      <c r="H4787">
        <v>1</v>
      </c>
      <c r="I4787">
        <v>3</v>
      </c>
      <c r="J4787" s="6">
        <v>43821</v>
      </c>
      <c r="K4787" s="7">
        <v>43800</v>
      </c>
      <c r="L4787" t="s">
        <v>10</v>
      </c>
    </row>
    <row r="4788" spans="1:12" x14ac:dyDescent="0.3">
      <c r="A4788" t="s">
        <v>4</v>
      </c>
      <c r="B4788" t="s">
        <v>63</v>
      </c>
      <c r="C4788" t="s">
        <v>16</v>
      </c>
      <c r="D4788" t="s">
        <v>27</v>
      </c>
      <c r="E4788">
        <v>6856.11</v>
      </c>
      <c r="F4788">
        <v>3808.95</v>
      </c>
      <c r="G4788" t="s">
        <v>88</v>
      </c>
      <c r="H4788">
        <v>1</v>
      </c>
      <c r="I4788">
        <v>3</v>
      </c>
      <c r="J4788" s="6">
        <v>43821</v>
      </c>
      <c r="K4788" s="7">
        <v>43800</v>
      </c>
      <c r="L4788" t="s">
        <v>10</v>
      </c>
    </row>
    <row r="4789" spans="1:12" x14ac:dyDescent="0.3">
      <c r="A4789" t="s">
        <v>3</v>
      </c>
      <c r="B4789" t="s">
        <v>66</v>
      </c>
      <c r="C4789" t="s">
        <v>16</v>
      </c>
      <c r="D4789" t="s">
        <v>27</v>
      </c>
      <c r="E4789">
        <v>36791.040000000001</v>
      </c>
      <c r="F4789">
        <v>0</v>
      </c>
      <c r="G4789" t="s">
        <v>88</v>
      </c>
      <c r="H4789">
        <v>1</v>
      </c>
      <c r="I4789">
        <v>6</v>
      </c>
      <c r="J4789" s="6">
        <v>43821</v>
      </c>
      <c r="K4789" s="7">
        <v>43800</v>
      </c>
      <c r="L4789" t="s">
        <v>11</v>
      </c>
    </row>
    <row r="4790" spans="1:12" x14ac:dyDescent="0.3">
      <c r="A4790" t="s">
        <v>5</v>
      </c>
      <c r="B4790" t="s">
        <v>70</v>
      </c>
      <c r="C4790" t="s">
        <v>16</v>
      </c>
      <c r="D4790" t="s">
        <v>27</v>
      </c>
      <c r="E4790">
        <v>1085.4000000000001</v>
      </c>
      <c r="F4790">
        <v>-108.54</v>
      </c>
      <c r="G4790" t="s">
        <v>88</v>
      </c>
      <c r="H4790">
        <v>1</v>
      </c>
      <c r="I4790">
        <v>6</v>
      </c>
      <c r="J4790" s="6">
        <v>43821</v>
      </c>
      <c r="K4790" s="7">
        <v>43800</v>
      </c>
      <c r="L4790" t="s">
        <v>9</v>
      </c>
    </row>
    <row r="4791" spans="1:12" x14ac:dyDescent="0.3">
      <c r="A4791" t="s">
        <v>5</v>
      </c>
      <c r="B4791" t="s">
        <v>63</v>
      </c>
      <c r="C4791" t="s">
        <v>16</v>
      </c>
      <c r="D4791" t="s">
        <v>27</v>
      </c>
      <c r="E4791">
        <v>603</v>
      </c>
      <c r="F4791">
        <v>113.88</v>
      </c>
      <c r="G4791" t="s">
        <v>88</v>
      </c>
      <c r="H4791">
        <v>1</v>
      </c>
      <c r="I4791">
        <v>7</v>
      </c>
      <c r="J4791" s="6">
        <v>43821</v>
      </c>
      <c r="K4791" s="7">
        <v>43800</v>
      </c>
      <c r="L4791" t="s">
        <v>10</v>
      </c>
    </row>
    <row r="4792" spans="1:12" x14ac:dyDescent="0.3">
      <c r="A4792" t="s">
        <v>3</v>
      </c>
      <c r="B4792" t="s">
        <v>63</v>
      </c>
      <c r="C4792" t="s">
        <v>16</v>
      </c>
      <c r="D4792" t="s">
        <v>27</v>
      </c>
      <c r="E4792">
        <v>553.76</v>
      </c>
      <c r="F4792">
        <v>69.95</v>
      </c>
      <c r="G4792" t="s">
        <v>88</v>
      </c>
      <c r="H4792">
        <v>1</v>
      </c>
      <c r="I4792">
        <v>6</v>
      </c>
      <c r="J4792" s="6">
        <v>43822</v>
      </c>
      <c r="K4792" s="7">
        <v>43800</v>
      </c>
      <c r="L4792" t="s">
        <v>10</v>
      </c>
    </row>
    <row r="4793" spans="1:12" x14ac:dyDescent="0.3">
      <c r="A4793" t="s">
        <v>3</v>
      </c>
      <c r="B4793" t="s">
        <v>67</v>
      </c>
      <c r="C4793" t="s">
        <v>16</v>
      </c>
      <c r="D4793" t="s">
        <v>27</v>
      </c>
      <c r="E4793">
        <v>16518.18</v>
      </c>
      <c r="F4793">
        <v>6371.28</v>
      </c>
      <c r="G4793" t="s">
        <v>88</v>
      </c>
      <c r="H4793">
        <v>1</v>
      </c>
      <c r="I4793">
        <v>1</v>
      </c>
      <c r="J4793" s="6">
        <v>43822</v>
      </c>
      <c r="K4793" s="7">
        <v>43800</v>
      </c>
      <c r="L4793" t="s">
        <v>13</v>
      </c>
    </row>
    <row r="4794" spans="1:12" x14ac:dyDescent="0.3">
      <c r="A4794" t="s">
        <v>4</v>
      </c>
      <c r="B4794" t="s">
        <v>66</v>
      </c>
      <c r="C4794" t="s">
        <v>16</v>
      </c>
      <c r="D4794" t="s">
        <v>27</v>
      </c>
      <c r="E4794">
        <v>3106.66</v>
      </c>
      <c r="F4794">
        <v>1249.42</v>
      </c>
      <c r="G4794" t="s">
        <v>88</v>
      </c>
      <c r="H4794">
        <v>1</v>
      </c>
      <c r="I4794">
        <v>5</v>
      </c>
      <c r="J4794" s="6">
        <v>43822</v>
      </c>
      <c r="K4794" s="7">
        <v>43800</v>
      </c>
      <c r="L4794" t="s">
        <v>11</v>
      </c>
    </row>
    <row r="4795" spans="1:12" x14ac:dyDescent="0.3">
      <c r="A4795" t="s">
        <v>3</v>
      </c>
      <c r="B4795" t="s">
        <v>63</v>
      </c>
      <c r="C4795" t="s">
        <v>16</v>
      </c>
      <c r="D4795" t="s">
        <v>27</v>
      </c>
      <c r="E4795">
        <v>41296.120000000003</v>
      </c>
      <c r="F4795">
        <v>10867.4</v>
      </c>
      <c r="G4795" t="s">
        <v>88</v>
      </c>
      <c r="H4795">
        <v>1</v>
      </c>
      <c r="I4795">
        <v>3</v>
      </c>
      <c r="J4795" s="6">
        <v>43822</v>
      </c>
      <c r="K4795" s="7">
        <v>43800</v>
      </c>
      <c r="L4795" t="s">
        <v>10</v>
      </c>
    </row>
    <row r="4796" spans="1:12" x14ac:dyDescent="0.3">
      <c r="A4796" t="s">
        <v>3</v>
      </c>
      <c r="B4796" t="s">
        <v>65</v>
      </c>
      <c r="C4796" t="s">
        <v>16</v>
      </c>
      <c r="D4796" t="s">
        <v>27</v>
      </c>
      <c r="E4796">
        <v>26936.68</v>
      </c>
      <c r="F4796">
        <v>5855.78</v>
      </c>
      <c r="G4796" t="s">
        <v>88</v>
      </c>
      <c r="H4796">
        <v>1</v>
      </c>
      <c r="I4796">
        <v>7</v>
      </c>
      <c r="J4796" s="6">
        <v>43822</v>
      </c>
      <c r="K4796" s="7">
        <v>43800</v>
      </c>
      <c r="L4796" t="s">
        <v>12</v>
      </c>
    </row>
    <row r="4797" spans="1:12" x14ac:dyDescent="0.3">
      <c r="A4797" t="s">
        <v>3</v>
      </c>
      <c r="B4797" t="s">
        <v>70</v>
      </c>
      <c r="C4797" t="s">
        <v>15</v>
      </c>
      <c r="D4797" t="s">
        <v>27</v>
      </c>
      <c r="E4797">
        <v>2870.28</v>
      </c>
      <c r="F4797">
        <v>1114.3599999999999</v>
      </c>
      <c r="G4797" t="s">
        <v>88</v>
      </c>
      <c r="H4797">
        <v>1</v>
      </c>
      <c r="I4797">
        <v>8</v>
      </c>
      <c r="J4797" s="6">
        <v>43822</v>
      </c>
      <c r="K4797" s="7">
        <v>43800</v>
      </c>
      <c r="L4797" t="s">
        <v>9</v>
      </c>
    </row>
    <row r="4798" spans="1:12" x14ac:dyDescent="0.3">
      <c r="A4798" t="s">
        <v>4</v>
      </c>
      <c r="B4798" t="s">
        <v>63</v>
      </c>
      <c r="C4798" t="s">
        <v>15</v>
      </c>
      <c r="D4798" t="s">
        <v>27</v>
      </c>
      <c r="E4798">
        <v>5029.0200000000004</v>
      </c>
      <c r="F4798">
        <v>1452.84</v>
      </c>
      <c r="G4798" t="s">
        <v>88</v>
      </c>
      <c r="H4798">
        <v>1</v>
      </c>
      <c r="I4798">
        <v>10</v>
      </c>
      <c r="J4798" s="6">
        <v>43822</v>
      </c>
      <c r="K4798" s="7">
        <v>43800</v>
      </c>
      <c r="L4798" t="s">
        <v>10</v>
      </c>
    </row>
    <row r="4799" spans="1:12" x14ac:dyDescent="0.3">
      <c r="A4799" t="s">
        <v>4</v>
      </c>
      <c r="B4799" t="s">
        <v>65</v>
      </c>
      <c r="C4799" t="s">
        <v>16</v>
      </c>
      <c r="D4799" t="s">
        <v>27</v>
      </c>
      <c r="E4799">
        <v>3029.74</v>
      </c>
      <c r="F4799">
        <v>318.89999999999998</v>
      </c>
      <c r="G4799" t="s">
        <v>88</v>
      </c>
      <c r="H4799">
        <v>1</v>
      </c>
      <c r="I4799">
        <v>4</v>
      </c>
      <c r="J4799" s="6">
        <v>43822</v>
      </c>
      <c r="K4799" s="7">
        <v>43800</v>
      </c>
      <c r="L4799" t="s">
        <v>12</v>
      </c>
    </row>
    <row r="4800" spans="1:12" x14ac:dyDescent="0.3">
      <c r="A4800" t="s">
        <v>5</v>
      </c>
      <c r="B4800" t="s">
        <v>63</v>
      </c>
      <c r="C4800" t="s">
        <v>16</v>
      </c>
      <c r="D4800" t="s">
        <v>27</v>
      </c>
      <c r="E4800">
        <v>4169.07</v>
      </c>
      <c r="F4800">
        <v>1843.17</v>
      </c>
      <c r="G4800" t="s">
        <v>88</v>
      </c>
      <c r="H4800">
        <v>1</v>
      </c>
      <c r="I4800">
        <v>5</v>
      </c>
      <c r="J4800" s="6">
        <v>43822</v>
      </c>
      <c r="K4800" s="7">
        <v>43800</v>
      </c>
      <c r="L4800" t="s">
        <v>10</v>
      </c>
    </row>
    <row r="4801" spans="1:12" x14ac:dyDescent="0.3">
      <c r="A4801" t="s">
        <v>4</v>
      </c>
      <c r="B4801" t="s">
        <v>65</v>
      </c>
      <c r="C4801" t="s">
        <v>16</v>
      </c>
      <c r="D4801" t="s">
        <v>27</v>
      </c>
      <c r="E4801">
        <v>4570.07</v>
      </c>
      <c r="F4801">
        <v>2597.73</v>
      </c>
      <c r="G4801" t="s">
        <v>88</v>
      </c>
      <c r="H4801">
        <v>1</v>
      </c>
      <c r="I4801">
        <v>1</v>
      </c>
      <c r="J4801" s="6">
        <v>43822</v>
      </c>
      <c r="K4801" s="7">
        <v>43800</v>
      </c>
      <c r="L4801" t="s">
        <v>12</v>
      </c>
    </row>
    <row r="4802" spans="1:12" x14ac:dyDescent="0.3">
      <c r="A4802" t="s">
        <v>5</v>
      </c>
      <c r="B4802" t="s">
        <v>63</v>
      </c>
      <c r="C4802" t="s">
        <v>16</v>
      </c>
      <c r="D4802" t="s">
        <v>27</v>
      </c>
      <c r="E4802">
        <v>1639.62</v>
      </c>
      <c r="F4802">
        <v>320.82</v>
      </c>
      <c r="G4802" t="s">
        <v>88</v>
      </c>
      <c r="H4802">
        <v>1</v>
      </c>
      <c r="I4802">
        <v>3</v>
      </c>
      <c r="J4802" s="6">
        <v>43823</v>
      </c>
      <c r="K4802" s="7">
        <v>43800</v>
      </c>
      <c r="L4802" t="s">
        <v>10</v>
      </c>
    </row>
    <row r="4803" spans="1:12" x14ac:dyDescent="0.3">
      <c r="A4803" t="s">
        <v>5</v>
      </c>
      <c r="B4803" t="s">
        <v>66</v>
      </c>
      <c r="C4803" t="s">
        <v>16</v>
      </c>
      <c r="D4803" t="s">
        <v>27</v>
      </c>
      <c r="E4803">
        <v>3649.09</v>
      </c>
      <c r="F4803">
        <v>317.31</v>
      </c>
      <c r="G4803" t="s">
        <v>88</v>
      </c>
      <c r="H4803">
        <v>1</v>
      </c>
      <c r="I4803">
        <v>7</v>
      </c>
      <c r="J4803" s="6">
        <v>43823</v>
      </c>
      <c r="K4803" s="7">
        <v>43800</v>
      </c>
      <c r="L4803" t="s">
        <v>11</v>
      </c>
    </row>
    <row r="4804" spans="1:12" x14ac:dyDescent="0.3">
      <c r="A4804" t="s">
        <v>3</v>
      </c>
      <c r="B4804" t="s">
        <v>65</v>
      </c>
      <c r="C4804" t="s">
        <v>16</v>
      </c>
      <c r="D4804" t="s">
        <v>27</v>
      </c>
      <c r="E4804">
        <v>5603.88</v>
      </c>
      <c r="F4804">
        <v>857.04</v>
      </c>
      <c r="G4804" t="s">
        <v>88</v>
      </c>
      <c r="H4804">
        <v>1</v>
      </c>
      <c r="I4804">
        <v>4</v>
      </c>
      <c r="J4804" s="6">
        <v>43823</v>
      </c>
      <c r="K4804" s="7">
        <v>43800</v>
      </c>
      <c r="L4804" t="s">
        <v>12</v>
      </c>
    </row>
    <row r="4805" spans="1:12" x14ac:dyDescent="0.3">
      <c r="A4805" t="s">
        <v>3</v>
      </c>
      <c r="B4805" t="s">
        <v>63</v>
      </c>
      <c r="C4805" t="s">
        <v>16</v>
      </c>
      <c r="D4805" t="s">
        <v>27</v>
      </c>
      <c r="E4805">
        <v>4373.76</v>
      </c>
      <c r="F4805">
        <v>2315.52</v>
      </c>
      <c r="G4805" t="s">
        <v>88</v>
      </c>
      <c r="H4805">
        <v>1</v>
      </c>
      <c r="I4805">
        <v>5</v>
      </c>
      <c r="J4805" s="6">
        <v>43823</v>
      </c>
      <c r="K4805" s="7">
        <v>43800</v>
      </c>
      <c r="L4805" t="s">
        <v>10</v>
      </c>
    </row>
    <row r="4806" spans="1:12" x14ac:dyDescent="0.3">
      <c r="A4806" t="s">
        <v>2</v>
      </c>
      <c r="B4806" t="s">
        <v>63</v>
      </c>
      <c r="C4806" t="s">
        <v>16</v>
      </c>
      <c r="D4806" t="s">
        <v>27</v>
      </c>
      <c r="E4806">
        <v>4464.88</v>
      </c>
      <c r="F4806">
        <v>1365.72</v>
      </c>
      <c r="G4806" t="s">
        <v>88</v>
      </c>
      <c r="H4806">
        <v>1</v>
      </c>
      <c r="I4806">
        <v>7</v>
      </c>
      <c r="J4806" s="6">
        <v>43823</v>
      </c>
      <c r="K4806" s="7">
        <v>43800</v>
      </c>
      <c r="L4806" t="s">
        <v>10</v>
      </c>
    </row>
    <row r="4807" spans="1:12" x14ac:dyDescent="0.3">
      <c r="A4807" t="s">
        <v>3</v>
      </c>
      <c r="B4807" t="s">
        <v>70</v>
      </c>
      <c r="C4807" t="s">
        <v>16</v>
      </c>
      <c r="D4807" t="s">
        <v>27</v>
      </c>
      <c r="E4807">
        <v>19852.77</v>
      </c>
      <c r="F4807">
        <v>6539.73</v>
      </c>
      <c r="G4807" t="s">
        <v>88</v>
      </c>
      <c r="H4807">
        <v>1</v>
      </c>
      <c r="I4807">
        <v>4</v>
      </c>
      <c r="J4807" s="6">
        <v>43823</v>
      </c>
      <c r="K4807" s="7">
        <v>43800</v>
      </c>
      <c r="L4807" t="s">
        <v>9</v>
      </c>
    </row>
    <row r="4808" spans="1:12" x14ac:dyDescent="0.3">
      <c r="A4808" t="s">
        <v>4</v>
      </c>
      <c r="B4808" t="s">
        <v>63</v>
      </c>
      <c r="C4808" t="s">
        <v>16</v>
      </c>
      <c r="D4808" t="s">
        <v>27</v>
      </c>
      <c r="E4808">
        <v>8656.4</v>
      </c>
      <c r="F4808">
        <v>3371.44</v>
      </c>
      <c r="G4808" t="s">
        <v>88</v>
      </c>
      <c r="H4808">
        <v>1</v>
      </c>
      <c r="I4808">
        <v>7</v>
      </c>
      <c r="J4808" s="6">
        <v>43824</v>
      </c>
      <c r="K4808" s="7">
        <v>43800</v>
      </c>
      <c r="L4808" t="s">
        <v>10</v>
      </c>
    </row>
    <row r="4809" spans="1:12" x14ac:dyDescent="0.3">
      <c r="A4809" t="s">
        <v>3</v>
      </c>
      <c r="B4809" t="s">
        <v>65</v>
      </c>
      <c r="C4809" t="s">
        <v>15</v>
      </c>
      <c r="D4809" t="s">
        <v>27</v>
      </c>
      <c r="E4809">
        <v>705.51</v>
      </c>
      <c r="F4809">
        <v>274.35000000000002</v>
      </c>
      <c r="G4809" t="s">
        <v>88</v>
      </c>
      <c r="H4809">
        <v>1</v>
      </c>
      <c r="I4809">
        <v>9</v>
      </c>
      <c r="J4809" s="6">
        <v>43824</v>
      </c>
      <c r="K4809" s="7">
        <v>43800</v>
      </c>
      <c r="L4809" t="s">
        <v>12</v>
      </c>
    </row>
    <row r="4810" spans="1:12" x14ac:dyDescent="0.3">
      <c r="A4810" t="s">
        <v>5</v>
      </c>
      <c r="B4810" t="s">
        <v>63</v>
      </c>
      <c r="C4810" t="s">
        <v>16</v>
      </c>
      <c r="D4810" t="s">
        <v>27</v>
      </c>
      <c r="E4810">
        <v>891.1</v>
      </c>
      <c r="F4810">
        <v>318.89999999999998</v>
      </c>
      <c r="G4810" t="s">
        <v>88</v>
      </c>
      <c r="H4810">
        <v>1</v>
      </c>
      <c r="I4810">
        <v>7</v>
      </c>
      <c r="J4810" s="6">
        <v>43824</v>
      </c>
      <c r="K4810" s="7">
        <v>43800</v>
      </c>
      <c r="L4810" t="s">
        <v>10</v>
      </c>
    </row>
    <row r="4811" spans="1:12" x14ac:dyDescent="0.3">
      <c r="A4811" t="s">
        <v>4</v>
      </c>
      <c r="B4811" t="s">
        <v>70</v>
      </c>
      <c r="C4811" t="s">
        <v>15</v>
      </c>
      <c r="D4811" t="s">
        <v>27</v>
      </c>
      <c r="E4811">
        <v>8975.32</v>
      </c>
      <c r="F4811">
        <v>1900.68</v>
      </c>
      <c r="G4811" t="s">
        <v>88</v>
      </c>
      <c r="H4811">
        <v>1</v>
      </c>
      <c r="I4811">
        <v>8</v>
      </c>
      <c r="J4811" s="6">
        <v>43824</v>
      </c>
      <c r="K4811" s="7">
        <v>43800</v>
      </c>
      <c r="L4811" t="s">
        <v>9</v>
      </c>
    </row>
    <row r="4812" spans="1:12" x14ac:dyDescent="0.3">
      <c r="A4812" t="s">
        <v>3</v>
      </c>
      <c r="B4812" t="s">
        <v>65</v>
      </c>
      <c r="C4812" t="s">
        <v>16</v>
      </c>
      <c r="D4812" t="s">
        <v>27</v>
      </c>
      <c r="E4812">
        <v>17216.05</v>
      </c>
      <c r="F4812">
        <v>8608.01</v>
      </c>
      <c r="G4812" t="s">
        <v>88</v>
      </c>
      <c r="H4812">
        <v>1</v>
      </c>
      <c r="I4812">
        <v>3</v>
      </c>
      <c r="J4812" s="6">
        <v>43825</v>
      </c>
      <c r="K4812" s="7">
        <v>43800</v>
      </c>
      <c r="L4812" t="s">
        <v>12</v>
      </c>
    </row>
    <row r="4813" spans="1:12" x14ac:dyDescent="0.3">
      <c r="A4813" t="s">
        <v>3</v>
      </c>
      <c r="B4813" t="s">
        <v>65</v>
      </c>
      <c r="C4813" t="s">
        <v>16</v>
      </c>
      <c r="D4813" t="s">
        <v>27</v>
      </c>
      <c r="E4813">
        <v>13266</v>
      </c>
      <c r="F4813">
        <v>5159</v>
      </c>
      <c r="G4813" t="s">
        <v>88</v>
      </c>
      <c r="H4813">
        <v>1</v>
      </c>
      <c r="I4813">
        <v>3</v>
      </c>
      <c r="J4813" s="6">
        <v>43825</v>
      </c>
      <c r="K4813" s="7">
        <v>43800</v>
      </c>
      <c r="L4813" t="s">
        <v>12</v>
      </c>
    </row>
    <row r="4814" spans="1:12" x14ac:dyDescent="0.3">
      <c r="A4814" t="s">
        <v>3</v>
      </c>
      <c r="B4814" t="s">
        <v>63</v>
      </c>
      <c r="C4814" t="s">
        <v>15</v>
      </c>
      <c r="D4814" t="s">
        <v>27</v>
      </c>
      <c r="E4814">
        <v>318.25</v>
      </c>
      <c r="F4814">
        <v>167.49</v>
      </c>
      <c r="G4814" t="s">
        <v>88</v>
      </c>
      <c r="H4814">
        <v>1</v>
      </c>
      <c r="I4814">
        <v>10</v>
      </c>
      <c r="J4814" s="6">
        <v>43825</v>
      </c>
      <c r="K4814" s="7">
        <v>43800</v>
      </c>
      <c r="L4814" t="s">
        <v>10</v>
      </c>
    </row>
    <row r="4815" spans="1:12" x14ac:dyDescent="0.3">
      <c r="A4815" t="s">
        <v>3</v>
      </c>
      <c r="B4815" t="s">
        <v>65</v>
      </c>
      <c r="C4815" t="s">
        <v>16</v>
      </c>
      <c r="D4815" t="s">
        <v>27</v>
      </c>
      <c r="E4815">
        <v>23041.97</v>
      </c>
      <c r="F4815">
        <v>1626.52</v>
      </c>
      <c r="G4815" t="s">
        <v>88</v>
      </c>
      <c r="H4815">
        <v>1</v>
      </c>
      <c r="I4815">
        <v>7</v>
      </c>
      <c r="J4815" s="6">
        <v>43825</v>
      </c>
      <c r="K4815" s="7">
        <v>43800</v>
      </c>
      <c r="L4815" t="s">
        <v>12</v>
      </c>
    </row>
    <row r="4816" spans="1:12" x14ac:dyDescent="0.3">
      <c r="A4816" t="s">
        <v>3</v>
      </c>
      <c r="B4816" t="s">
        <v>67</v>
      </c>
      <c r="C4816" t="s">
        <v>16</v>
      </c>
      <c r="D4816" t="s">
        <v>27</v>
      </c>
      <c r="E4816">
        <v>3618.27</v>
      </c>
      <c r="F4816">
        <v>432.62</v>
      </c>
      <c r="G4816" t="s">
        <v>88</v>
      </c>
      <c r="H4816">
        <v>1</v>
      </c>
      <c r="I4816">
        <v>6</v>
      </c>
      <c r="J4816" s="6">
        <v>43825</v>
      </c>
      <c r="K4816" s="7">
        <v>43800</v>
      </c>
      <c r="L4816" t="s">
        <v>13</v>
      </c>
    </row>
    <row r="4817" spans="1:12" x14ac:dyDescent="0.3">
      <c r="A4817" t="s">
        <v>5</v>
      </c>
      <c r="B4817" t="s">
        <v>63</v>
      </c>
      <c r="C4817" t="s">
        <v>15</v>
      </c>
      <c r="D4817" t="s">
        <v>27</v>
      </c>
      <c r="E4817">
        <v>4869.5600000000004</v>
      </c>
      <c r="F4817">
        <v>1429.11</v>
      </c>
      <c r="G4817" t="s">
        <v>88</v>
      </c>
      <c r="H4817">
        <v>1</v>
      </c>
      <c r="I4817">
        <v>8</v>
      </c>
      <c r="J4817" s="6">
        <v>43825</v>
      </c>
      <c r="K4817" s="7">
        <v>43800</v>
      </c>
      <c r="L4817" t="s">
        <v>10</v>
      </c>
    </row>
    <row r="4818" spans="1:12" x14ac:dyDescent="0.3">
      <c r="A4818" t="s">
        <v>3</v>
      </c>
      <c r="B4818" t="s">
        <v>63</v>
      </c>
      <c r="C4818" t="s">
        <v>15</v>
      </c>
      <c r="D4818" t="s">
        <v>27</v>
      </c>
      <c r="E4818">
        <v>891.1</v>
      </c>
      <c r="F4818">
        <v>450.25</v>
      </c>
      <c r="G4818" t="s">
        <v>88</v>
      </c>
      <c r="H4818">
        <v>1</v>
      </c>
      <c r="I4818">
        <v>8</v>
      </c>
      <c r="J4818" s="6">
        <v>43825</v>
      </c>
      <c r="K4818" s="7">
        <v>43800</v>
      </c>
      <c r="L4818" t="s">
        <v>10</v>
      </c>
    </row>
    <row r="4819" spans="1:12" x14ac:dyDescent="0.3">
      <c r="A4819" t="s">
        <v>4</v>
      </c>
      <c r="B4819" t="s">
        <v>65</v>
      </c>
      <c r="C4819" t="s">
        <v>15</v>
      </c>
      <c r="D4819" t="s">
        <v>27</v>
      </c>
      <c r="E4819">
        <v>19231.68</v>
      </c>
      <c r="F4819">
        <v>1881.36</v>
      </c>
      <c r="G4819" t="s">
        <v>88</v>
      </c>
      <c r="H4819">
        <v>1</v>
      </c>
      <c r="I4819">
        <v>8</v>
      </c>
      <c r="J4819" s="6">
        <v>43825</v>
      </c>
      <c r="K4819" s="7">
        <v>43800</v>
      </c>
      <c r="L4819" t="s">
        <v>12</v>
      </c>
    </row>
    <row r="4820" spans="1:12" x14ac:dyDescent="0.3">
      <c r="A4820" t="s">
        <v>4</v>
      </c>
      <c r="B4820" t="s">
        <v>67</v>
      </c>
      <c r="C4820" t="s">
        <v>15</v>
      </c>
      <c r="D4820" t="s">
        <v>27</v>
      </c>
      <c r="E4820">
        <v>11189.67</v>
      </c>
      <c r="F4820">
        <v>4947.03</v>
      </c>
      <c r="G4820" t="s">
        <v>88</v>
      </c>
      <c r="H4820">
        <v>1</v>
      </c>
      <c r="I4820">
        <v>10</v>
      </c>
      <c r="J4820" s="6">
        <v>43825</v>
      </c>
      <c r="K4820" s="7">
        <v>43800</v>
      </c>
      <c r="L4820" t="s">
        <v>13</v>
      </c>
    </row>
    <row r="4821" spans="1:12" x14ac:dyDescent="0.3">
      <c r="A4821" t="s">
        <v>4</v>
      </c>
      <c r="B4821" t="s">
        <v>63</v>
      </c>
      <c r="C4821" t="s">
        <v>16</v>
      </c>
      <c r="D4821" t="s">
        <v>27</v>
      </c>
      <c r="E4821">
        <v>22042.46</v>
      </c>
      <c r="F4821">
        <v>3114.68</v>
      </c>
      <c r="G4821" t="s">
        <v>88</v>
      </c>
      <c r="H4821">
        <v>1</v>
      </c>
      <c r="I4821">
        <v>7</v>
      </c>
      <c r="J4821" s="6">
        <v>43825</v>
      </c>
      <c r="K4821" s="7">
        <v>43800</v>
      </c>
      <c r="L4821" t="s">
        <v>10</v>
      </c>
    </row>
    <row r="4822" spans="1:12" x14ac:dyDescent="0.3">
      <c r="A4822" t="s">
        <v>3</v>
      </c>
      <c r="B4822" t="s">
        <v>70</v>
      </c>
      <c r="C4822" t="s">
        <v>15</v>
      </c>
      <c r="D4822" t="s">
        <v>27</v>
      </c>
      <c r="E4822">
        <v>4962.0200000000004</v>
      </c>
      <c r="F4822">
        <v>2211.3000000000002</v>
      </c>
      <c r="G4822" t="s">
        <v>88</v>
      </c>
      <c r="H4822">
        <v>1</v>
      </c>
      <c r="I4822">
        <v>8</v>
      </c>
      <c r="J4822" s="6">
        <v>43826</v>
      </c>
      <c r="K4822" s="7">
        <v>43800</v>
      </c>
      <c r="L4822" t="s">
        <v>9</v>
      </c>
    </row>
    <row r="4823" spans="1:12" x14ac:dyDescent="0.3">
      <c r="A4823" t="s">
        <v>3</v>
      </c>
      <c r="B4823" t="s">
        <v>67</v>
      </c>
      <c r="C4823" t="s">
        <v>16</v>
      </c>
      <c r="D4823" t="s">
        <v>27</v>
      </c>
      <c r="E4823">
        <v>9419.5300000000007</v>
      </c>
      <c r="F4823">
        <v>443.27</v>
      </c>
      <c r="G4823" t="s">
        <v>88</v>
      </c>
      <c r="H4823">
        <v>1</v>
      </c>
      <c r="I4823">
        <v>5</v>
      </c>
      <c r="J4823" s="6">
        <v>43826</v>
      </c>
      <c r="K4823" s="7">
        <v>43800</v>
      </c>
      <c r="L4823" t="s">
        <v>13</v>
      </c>
    </row>
    <row r="4824" spans="1:12" x14ac:dyDescent="0.3">
      <c r="A4824" t="s">
        <v>5</v>
      </c>
      <c r="B4824" t="s">
        <v>63</v>
      </c>
      <c r="C4824" t="s">
        <v>16</v>
      </c>
      <c r="D4824" t="s">
        <v>27</v>
      </c>
      <c r="E4824">
        <v>3704.43</v>
      </c>
      <c r="F4824">
        <v>584.91</v>
      </c>
      <c r="G4824" t="s">
        <v>88</v>
      </c>
      <c r="H4824">
        <v>1</v>
      </c>
      <c r="I4824">
        <v>7</v>
      </c>
      <c r="J4824" s="6">
        <v>43826</v>
      </c>
      <c r="K4824" s="7">
        <v>43800</v>
      </c>
      <c r="L4824" t="s">
        <v>10</v>
      </c>
    </row>
    <row r="4825" spans="1:12" x14ac:dyDescent="0.3">
      <c r="A4825" t="s">
        <v>3</v>
      </c>
      <c r="B4825" t="s">
        <v>70</v>
      </c>
      <c r="C4825" t="s">
        <v>16</v>
      </c>
      <c r="D4825" t="s">
        <v>27</v>
      </c>
      <c r="E4825">
        <v>11189.67</v>
      </c>
      <c r="F4825">
        <v>1413.43</v>
      </c>
      <c r="G4825" t="s">
        <v>88</v>
      </c>
      <c r="H4825">
        <v>1</v>
      </c>
      <c r="I4825">
        <v>1</v>
      </c>
      <c r="J4825" s="6">
        <v>43826</v>
      </c>
      <c r="K4825" s="7">
        <v>43800</v>
      </c>
      <c r="L4825" t="s">
        <v>9</v>
      </c>
    </row>
    <row r="4826" spans="1:12" x14ac:dyDescent="0.3">
      <c r="A4826" t="s">
        <v>4</v>
      </c>
      <c r="B4826" t="s">
        <v>66</v>
      </c>
      <c r="C4826" t="s">
        <v>15</v>
      </c>
      <c r="D4826" t="s">
        <v>27</v>
      </c>
      <c r="E4826">
        <v>2687.5</v>
      </c>
      <c r="F4826">
        <v>701.1</v>
      </c>
      <c r="G4826" t="s">
        <v>88</v>
      </c>
      <c r="H4826">
        <v>1</v>
      </c>
      <c r="I4826">
        <v>9</v>
      </c>
      <c r="J4826" s="6">
        <v>43826</v>
      </c>
      <c r="K4826" s="7">
        <v>43800</v>
      </c>
      <c r="L4826" t="s">
        <v>11</v>
      </c>
    </row>
    <row r="4827" spans="1:12" x14ac:dyDescent="0.3">
      <c r="A4827" t="s">
        <v>5</v>
      </c>
      <c r="B4827" t="s">
        <v>66</v>
      </c>
      <c r="C4827" t="s">
        <v>16</v>
      </c>
      <c r="D4827" t="s">
        <v>27</v>
      </c>
      <c r="E4827">
        <v>14251.17</v>
      </c>
      <c r="F4827">
        <v>6815.77</v>
      </c>
      <c r="G4827" t="s">
        <v>88</v>
      </c>
      <c r="H4827">
        <v>1</v>
      </c>
      <c r="I4827">
        <v>7</v>
      </c>
      <c r="J4827" s="6">
        <v>43826</v>
      </c>
      <c r="K4827" s="7">
        <v>43800</v>
      </c>
      <c r="L4827" t="s">
        <v>11</v>
      </c>
    </row>
    <row r="4828" spans="1:12" x14ac:dyDescent="0.3">
      <c r="A4828" t="s">
        <v>3</v>
      </c>
      <c r="B4828" t="s">
        <v>66</v>
      </c>
      <c r="C4828" t="s">
        <v>15</v>
      </c>
      <c r="D4828" t="s">
        <v>27</v>
      </c>
      <c r="E4828">
        <v>16457.88</v>
      </c>
      <c r="F4828">
        <v>8228.93</v>
      </c>
      <c r="G4828" t="s">
        <v>88</v>
      </c>
      <c r="H4828">
        <v>1</v>
      </c>
      <c r="I4828">
        <v>10</v>
      </c>
      <c r="J4828" s="6">
        <v>43827</v>
      </c>
      <c r="K4828" s="7">
        <v>43800</v>
      </c>
      <c r="L4828" t="s">
        <v>11</v>
      </c>
    </row>
    <row r="4829" spans="1:12" x14ac:dyDescent="0.3">
      <c r="A4829" t="s">
        <v>2</v>
      </c>
      <c r="B4829" t="s">
        <v>65</v>
      </c>
      <c r="C4829" t="s">
        <v>15</v>
      </c>
      <c r="D4829" t="s">
        <v>27</v>
      </c>
      <c r="E4829">
        <v>2405.9699999999998</v>
      </c>
      <c r="F4829">
        <v>1342.28</v>
      </c>
      <c r="G4829" t="s">
        <v>88</v>
      </c>
      <c r="H4829">
        <v>1</v>
      </c>
      <c r="I4829">
        <v>8</v>
      </c>
      <c r="J4829" s="6">
        <v>43827</v>
      </c>
      <c r="K4829" s="7">
        <v>43800</v>
      </c>
      <c r="L4829" t="s">
        <v>12</v>
      </c>
    </row>
    <row r="4830" spans="1:12" x14ac:dyDescent="0.3">
      <c r="A4830" t="s">
        <v>3</v>
      </c>
      <c r="B4830" t="s">
        <v>65</v>
      </c>
      <c r="C4830" t="s">
        <v>16</v>
      </c>
      <c r="D4830" t="s">
        <v>27</v>
      </c>
      <c r="E4830">
        <v>19247.759999999998</v>
      </c>
      <c r="F4830">
        <v>2138.64</v>
      </c>
      <c r="G4830" t="s">
        <v>88</v>
      </c>
      <c r="H4830">
        <v>1</v>
      </c>
      <c r="I4830">
        <v>3</v>
      </c>
      <c r="J4830" s="6">
        <v>43827</v>
      </c>
      <c r="K4830" s="7">
        <v>43800</v>
      </c>
      <c r="L4830" t="s">
        <v>12</v>
      </c>
    </row>
    <row r="4831" spans="1:12" x14ac:dyDescent="0.3">
      <c r="A4831" t="s">
        <v>5</v>
      </c>
      <c r="B4831" t="s">
        <v>66</v>
      </c>
      <c r="C4831" t="s">
        <v>16</v>
      </c>
      <c r="D4831" t="s">
        <v>27</v>
      </c>
      <c r="E4831">
        <v>7084.24</v>
      </c>
      <c r="F4831">
        <v>820.29</v>
      </c>
      <c r="G4831" t="s">
        <v>88</v>
      </c>
      <c r="H4831">
        <v>1</v>
      </c>
      <c r="I4831">
        <v>6</v>
      </c>
      <c r="J4831" s="6">
        <v>43827</v>
      </c>
      <c r="K4831" s="7">
        <v>43800</v>
      </c>
      <c r="L4831" t="s">
        <v>11</v>
      </c>
    </row>
    <row r="4832" spans="1:12" x14ac:dyDescent="0.3">
      <c r="A4832" t="s">
        <v>4</v>
      </c>
      <c r="B4832" t="s">
        <v>65</v>
      </c>
      <c r="C4832" t="s">
        <v>16</v>
      </c>
      <c r="D4832" t="s">
        <v>27</v>
      </c>
      <c r="E4832">
        <v>3849.82</v>
      </c>
      <c r="F4832">
        <v>1313.46</v>
      </c>
      <c r="G4832" t="s">
        <v>88</v>
      </c>
      <c r="H4832">
        <v>1</v>
      </c>
      <c r="I4832">
        <v>1</v>
      </c>
      <c r="J4832" s="6">
        <v>43827</v>
      </c>
      <c r="K4832" s="7">
        <v>43800</v>
      </c>
      <c r="L4832" t="s">
        <v>12</v>
      </c>
    </row>
    <row r="4833" spans="1:12" x14ac:dyDescent="0.3">
      <c r="A4833" t="s">
        <v>2</v>
      </c>
      <c r="B4833" t="s">
        <v>65</v>
      </c>
      <c r="C4833" t="s">
        <v>16</v>
      </c>
      <c r="D4833" t="s">
        <v>27</v>
      </c>
      <c r="E4833">
        <v>10133.08</v>
      </c>
      <c r="F4833">
        <v>1599.96</v>
      </c>
      <c r="G4833" t="s">
        <v>88</v>
      </c>
      <c r="H4833">
        <v>1</v>
      </c>
      <c r="I4833">
        <v>5</v>
      </c>
      <c r="J4833" s="6">
        <v>43827</v>
      </c>
      <c r="K4833" s="7">
        <v>43800</v>
      </c>
      <c r="L4833" t="s">
        <v>12</v>
      </c>
    </row>
    <row r="4834" spans="1:12" x14ac:dyDescent="0.3">
      <c r="A4834" t="s">
        <v>3</v>
      </c>
      <c r="B4834" t="s">
        <v>67</v>
      </c>
      <c r="C4834" t="s">
        <v>16</v>
      </c>
      <c r="D4834" t="s">
        <v>27</v>
      </c>
      <c r="E4834">
        <v>788.99</v>
      </c>
      <c r="F4834">
        <v>368.77</v>
      </c>
      <c r="G4834" t="s">
        <v>88</v>
      </c>
      <c r="H4834">
        <v>1</v>
      </c>
      <c r="I4834">
        <v>6</v>
      </c>
      <c r="J4834" s="6">
        <v>43827</v>
      </c>
      <c r="K4834" s="7">
        <v>43800</v>
      </c>
      <c r="L4834" t="s">
        <v>13</v>
      </c>
    </row>
    <row r="4835" spans="1:12" x14ac:dyDescent="0.3">
      <c r="A4835" t="s">
        <v>2</v>
      </c>
      <c r="B4835" t="s">
        <v>67</v>
      </c>
      <c r="C4835" t="s">
        <v>16</v>
      </c>
      <c r="D4835" t="s">
        <v>27</v>
      </c>
      <c r="E4835">
        <v>1282.1099999999999</v>
      </c>
      <c r="F4835">
        <v>250.83</v>
      </c>
      <c r="G4835" t="s">
        <v>88</v>
      </c>
      <c r="H4835">
        <v>1</v>
      </c>
      <c r="I4835">
        <v>3</v>
      </c>
      <c r="J4835" s="6">
        <v>43827</v>
      </c>
      <c r="K4835" s="7">
        <v>43800</v>
      </c>
      <c r="L4835" t="s">
        <v>13</v>
      </c>
    </row>
    <row r="4836" spans="1:12" x14ac:dyDescent="0.3">
      <c r="A4836" t="s">
        <v>4</v>
      </c>
      <c r="B4836" t="s">
        <v>67</v>
      </c>
      <c r="C4836" t="s">
        <v>16</v>
      </c>
      <c r="D4836" t="s">
        <v>27</v>
      </c>
      <c r="E4836">
        <v>40481.4</v>
      </c>
      <c r="F4836">
        <v>5539.56</v>
      </c>
      <c r="G4836" t="s">
        <v>88</v>
      </c>
      <c r="H4836">
        <v>1</v>
      </c>
      <c r="I4836">
        <v>7</v>
      </c>
      <c r="J4836" s="6">
        <v>43827</v>
      </c>
      <c r="K4836" s="7">
        <v>43800</v>
      </c>
      <c r="L4836" t="s">
        <v>13</v>
      </c>
    </row>
    <row r="4837" spans="1:12" x14ac:dyDescent="0.3">
      <c r="A4837" t="s">
        <v>3</v>
      </c>
      <c r="B4837" t="s">
        <v>63</v>
      </c>
      <c r="C4837" t="s">
        <v>15</v>
      </c>
      <c r="D4837" t="s">
        <v>27</v>
      </c>
      <c r="E4837">
        <v>1013.04</v>
      </c>
      <c r="F4837">
        <v>38.01</v>
      </c>
      <c r="G4837" t="s">
        <v>88</v>
      </c>
      <c r="H4837">
        <v>1</v>
      </c>
      <c r="I4837">
        <v>9</v>
      </c>
      <c r="J4837" s="6">
        <v>43827</v>
      </c>
      <c r="K4837" s="7">
        <v>43800</v>
      </c>
      <c r="L4837" t="s">
        <v>10</v>
      </c>
    </row>
    <row r="4838" spans="1:12" x14ac:dyDescent="0.3">
      <c r="A4838" t="s">
        <v>3</v>
      </c>
      <c r="B4838" t="s">
        <v>69</v>
      </c>
      <c r="C4838" t="s">
        <v>15</v>
      </c>
      <c r="D4838" t="s">
        <v>27</v>
      </c>
      <c r="E4838">
        <v>11985.3</v>
      </c>
      <c r="F4838">
        <v>2397.0500000000002</v>
      </c>
      <c r="G4838" t="s">
        <v>88</v>
      </c>
      <c r="H4838">
        <v>1</v>
      </c>
      <c r="I4838">
        <v>8</v>
      </c>
      <c r="J4838" s="6">
        <v>43828</v>
      </c>
      <c r="K4838" s="7">
        <v>43800</v>
      </c>
      <c r="L4838" t="s">
        <v>8</v>
      </c>
    </row>
    <row r="4839" spans="1:12" x14ac:dyDescent="0.3">
      <c r="A4839" t="s">
        <v>3</v>
      </c>
      <c r="B4839" t="s">
        <v>63</v>
      </c>
      <c r="C4839" t="s">
        <v>16</v>
      </c>
      <c r="D4839" t="s">
        <v>27</v>
      </c>
      <c r="E4839">
        <v>7370.67</v>
      </c>
      <c r="F4839">
        <v>3956.89</v>
      </c>
      <c r="G4839" t="s">
        <v>88</v>
      </c>
      <c r="H4839">
        <v>1</v>
      </c>
      <c r="I4839">
        <v>5</v>
      </c>
      <c r="J4839" s="6">
        <v>43828</v>
      </c>
      <c r="K4839" s="7">
        <v>43800</v>
      </c>
      <c r="L4839" t="s">
        <v>10</v>
      </c>
    </row>
    <row r="4840" spans="1:12" x14ac:dyDescent="0.3">
      <c r="A4840" t="s">
        <v>2</v>
      </c>
      <c r="B4840" t="s">
        <v>63</v>
      </c>
      <c r="C4840" t="s">
        <v>16</v>
      </c>
      <c r="D4840" t="s">
        <v>27</v>
      </c>
      <c r="E4840">
        <v>2997.91</v>
      </c>
      <c r="F4840">
        <v>536.47</v>
      </c>
      <c r="G4840" t="s">
        <v>88</v>
      </c>
      <c r="H4840">
        <v>1</v>
      </c>
      <c r="I4840">
        <v>4</v>
      </c>
      <c r="J4840" s="6">
        <v>43828</v>
      </c>
      <c r="K4840" s="7">
        <v>43800</v>
      </c>
      <c r="L4840" t="s">
        <v>10</v>
      </c>
    </row>
    <row r="4841" spans="1:12" x14ac:dyDescent="0.3">
      <c r="A4841" t="s">
        <v>4</v>
      </c>
      <c r="B4841" t="s">
        <v>63</v>
      </c>
      <c r="C4841" t="s">
        <v>16</v>
      </c>
      <c r="D4841" t="s">
        <v>27</v>
      </c>
      <c r="E4841">
        <v>3710.79</v>
      </c>
      <c r="F4841">
        <v>1484.31</v>
      </c>
      <c r="G4841" t="s">
        <v>88</v>
      </c>
      <c r="H4841">
        <v>1</v>
      </c>
      <c r="I4841">
        <v>6</v>
      </c>
      <c r="J4841" s="6">
        <v>43828</v>
      </c>
      <c r="K4841" s="7">
        <v>43800</v>
      </c>
      <c r="L4841" t="s">
        <v>10</v>
      </c>
    </row>
    <row r="4842" spans="1:12" x14ac:dyDescent="0.3">
      <c r="A4842" t="s">
        <v>3</v>
      </c>
      <c r="B4842" t="s">
        <v>66</v>
      </c>
      <c r="C4842" t="s">
        <v>16</v>
      </c>
      <c r="D4842" t="s">
        <v>27</v>
      </c>
      <c r="E4842">
        <v>4232.72</v>
      </c>
      <c r="F4842">
        <v>1693.07</v>
      </c>
      <c r="G4842" t="s">
        <v>88</v>
      </c>
      <c r="H4842">
        <v>1</v>
      </c>
      <c r="I4842">
        <v>5</v>
      </c>
      <c r="J4842" s="6">
        <v>43828</v>
      </c>
      <c r="K4842" s="7">
        <v>43800</v>
      </c>
      <c r="L4842" t="s">
        <v>11</v>
      </c>
    </row>
    <row r="4843" spans="1:12" x14ac:dyDescent="0.3">
      <c r="A4843" t="s">
        <v>3</v>
      </c>
      <c r="B4843" t="s">
        <v>63</v>
      </c>
      <c r="C4843" t="s">
        <v>16</v>
      </c>
      <c r="D4843" t="s">
        <v>27</v>
      </c>
      <c r="E4843">
        <v>406.82</v>
      </c>
      <c r="F4843">
        <v>66.319999999999993</v>
      </c>
      <c r="G4843" t="s">
        <v>88</v>
      </c>
      <c r="H4843">
        <v>1</v>
      </c>
      <c r="I4843">
        <v>6</v>
      </c>
      <c r="J4843" s="6">
        <v>43828</v>
      </c>
      <c r="K4843" s="7">
        <v>43800</v>
      </c>
      <c r="L4843" t="s">
        <v>10</v>
      </c>
    </row>
    <row r="4844" spans="1:12" x14ac:dyDescent="0.3">
      <c r="A4844" t="s">
        <v>5</v>
      </c>
      <c r="B4844" t="s">
        <v>70</v>
      </c>
      <c r="C4844" t="s">
        <v>16</v>
      </c>
      <c r="D4844" t="s">
        <v>27</v>
      </c>
      <c r="E4844">
        <v>10165.57</v>
      </c>
      <c r="F4844">
        <v>2511.4899999999998</v>
      </c>
      <c r="G4844" t="s">
        <v>88</v>
      </c>
      <c r="H4844">
        <v>1</v>
      </c>
      <c r="I4844">
        <v>2</v>
      </c>
      <c r="J4844" s="6">
        <v>43828</v>
      </c>
      <c r="K4844" s="7">
        <v>43800</v>
      </c>
      <c r="L4844" t="s">
        <v>9</v>
      </c>
    </row>
    <row r="4845" spans="1:12" x14ac:dyDescent="0.3">
      <c r="A4845" t="s">
        <v>2</v>
      </c>
      <c r="B4845" t="s">
        <v>66</v>
      </c>
      <c r="C4845" t="s">
        <v>16</v>
      </c>
      <c r="D4845" t="s">
        <v>27</v>
      </c>
      <c r="E4845">
        <v>150.08000000000001</v>
      </c>
      <c r="F4845">
        <v>-3.75</v>
      </c>
      <c r="G4845" t="s">
        <v>88</v>
      </c>
      <c r="H4845">
        <v>1</v>
      </c>
      <c r="I4845">
        <v>2</v>
      </c>
      <c r="J4845" s="6">
        <v>43828</v>
      </c>
      <c r="K4845" s="7">
        <v>43800</v>
      </c>
      <c r="L4845" t="s">
        <v>11</v>
      </c>
    </row>
    <row r="4846" spans="1:12" x14ac:dyDescent="0.3">
      <c r="A4846" t="s">
        <v>3</v>
      </c>
      <c r="B4846" t="s">
        <v>70</v>
      </c>
      <c r="C4846" t="s">
        <v>16</v>
      </c>
      <c r="D4846" t="s">
        <v>27</v>
      </c>
      <c r="E4846">
        <v>964.8</v>
      </c>
      <c r="F4846">
        <v>450.25</v>
      </c>
      <c r="G4846" t="s">
        <v>88</v>
      </c>
      <c r="H4846">
        <v>1</v>
      </c>
      <c r="I4846">
        <v>5</v>
      </c>
      <c r="J4846" s="6">
        <v>43828</v>
      </c>
      <c r="K4846" s="7">
        <v>43800</v>
      </c>
      <c r="L4846" t="s">
        <v>9</v>
      </c>
    </row>
    <row r="4847" spans="1:12" x14ac:dyDescent="0.3">
      <c r="A4847" t="s">
        <v>3</v>
      </c>
      <c r="B4847" t="s">
        <v>65</v>
      </c>
      <c r="C4847" t="s">
        <v>16</v>
      </c>
      <c r="D4847" t="s">
        <v>27</v>
      </c>
      <c r="E4847">
        <v>3147.66</v>
      </c>
      <c r="F4847">
        <v>1329.02</v>
      </c>
      <c r="G4847" t="s">
        <v>88</v>
      </c>
      <c r="H4847">
        <v>1</v>
      </c>
      <c r="I4847">
        <v>4</v>
      </c>
      <c r="J4847" s="6">
        <v>43828</v>
      </c>
      <c r="K4847" s="7">
        <v>43800</v>
      </c>
      <c r="L4847" t="s">
        <v>12</v>
      </c>
    </row>
    <row r="4848" spans="1:12" x14ac:dyDescent="0.3">
      <c r="A4848" t="s">
        <v>3</v>
      </c>
      <c r="B4848" t="s">
        <v>63</v>
      </c>
      <c r="C4848" t="s">
        <v>16</v>
      </c>
      <c r="D4848" t="s">
        <v>27</v>
      </c>
      <c r="E4848">
        <v>10873.3</v>
      </c>
      <c r="F4848">
        <v>2009.2</v>
      </c>
      <c r="G4848" t="s">
        <v>88</v>
      </c>
      <c r="H4848">
        <v>1</v>
      </c>
      <c r="I4848">
        <v>7</v>
      </c>
      <c r="J4848" s="6">
        <v>43828</v>
      </c>
      <c r="K4848" s="7">
        <v>43800</v>
      </c>
      <c r="L4848" t="s">
        <v>10</v>
      </c>
    </row>
    <row r="4849" spans="1:12" x14ac:dyDescent="0.3">
      <c r="A4849" t="s">
        <v>4</v>
      </c>
      <c r="B4849" t="s">
        <v>67</v>
      </c>
      <c r="C4849" t="s">
        <v>15</v>
      </c>
      <c r="D4849" t="s">
        <v>27</v>
      </c>
      <c r="E4849">
        <v>8301.2999999999993</v>
      </c>
      <c r="F4849">
        <v>355.77</v>
      </c>
      <c r="G4849" t="s">
        <v>88</v>
      </c>
      <c r="H4849">
        <v>1</v>
      </c>
      <c r="I4849">
        <v>9</v>
      </c>
      <c r="J4849" s="6">
        <v>43829</v>
      </c>
      <c r="K4849" s="7">
        <v>43800</v>
      </c>
      <c r="L4849" t="s">
        <v>13</v>
      </c>
    </row>
    <row r="4850" spans="1:12" x14ac:dyDescent="0.3">
      <c r="A4850" t="s">
        <v>4</v>
      </c>
      <c r="B4850" t="s">
        <v>67</v>
      </c>
      <c r="C4850" t="s">
        <v>16</v>
      </c>
      <c r="D4850" t="s">
        <v>27</v>
      </c>
      <c r="E4850">
        <v>2386.88</v>
      </c>
      <c r="F4850">
        <v>1281.3800000000001</v>
      </c>
      <c r="G4850" t="s">
        <v>88</v>
      </c>
      <c r="H4850">
        <v>1</v>
      </c>
      <c r="I4850">
        <v>6</v>
      </c>
      <c r="J4850" s="6">
        <v>43829</v>
      </c>
      <c r="K4850" s="7">
        <v>43800</v>
      </c>
      <c r="L4850" t="s">
        <v>13</v>
      </c>
    </row>
    <row r="4851" spans="1:12" x14ac:dyDescent="0.3">
      <c r="A4851" t="s">
        <v>4</v>
      </c>
      <c r="B4851" t="s">
        <v>67</v>
      </c>
      <c r="C4851" t="s">
        <v>16</v>
      </c>
      <c r="D4851" t="s">
        <v>27</v>
      </c>
      <c r="E4851">
        <v>13007.38</v>
      </c>
      <c r="F4851">
        <v>612.1</v>
      </c>
      <c r="G4851" t="s">
        <v>88</v>
      </c>
      <c r="H4851">
        <v>1</v>
      </c>
      <c r="I4851">
        <v>1</v>
      </c>
      <c r="J4851" s="6">
        <v>43829</v>
      </c>
      <c r="K4851" s="7">
        <v>43800</v>
      </c>
      <c r="L4851" t="s">
        <v>13</v>
      </c>
    </row>
    <row r="4852" spans="1:12" x14ac:dyDescent="0.3">
      <c r="A4852" t="s">
        <v>3</v>
      </c>
      <c r="B4852" t="s">
        <v>66</v>
      </c>
      <c r="C4852" t="s">
        <v>15</v>
      </c>
      <c r="D4852" t="s">
        <v>27</v>
      </c>
      <c r="E4852">
        <v>186.93</v>
      </c>
      <c r="F4852">
        <v>97.62</v>
      </c>
      <c r="G4852" t="s">
        <v>88</v>
      </c>
      <c r="H4852">
        <v>1</v>
      </c>
      <c r="I4852">
        <v>9</v>
      </c>
      <c r="J4852" s="6">
        <v>43829</v>
      </c>
      <c r="K4852" s="7">
        <v>43800</v>
      </c>
      <c r="L4852" t="s">
        <v>11</v>
      </c>
    </row>
    <row r="4853" spans="1:12" x14ac:dyDescent="0.3">
      <c r="A4853" t="s">
        <v>3</v>
      </c>
      <c r="B4853" t="s">
        <v>65</v>
      </c>
      <c r="C4853" t="s">
        <v>16</v>
      </c>
      <c r="D4853" t="s">
        <v>27</v>
      </c>
      <c r="E4853">
        <v>9840.9599999999991</v>
      </c>
      <c r="F4853">
        <v>2315.52</v>
      </c>
      <c r="G4853" t="s">
        <v>88</v>
      </c>
      <c r="H4853">
        <v>1</v>
      </c>
      <c r="I4853">
        <v>1</v>
      </c>
      <c r="J4853" s="6">
        <v>43829</v>
      </c>
      <c r="K4853" s="7">
        <v>43800</v>
      </c>
      <c r="L4853" t="s">
        <v>12</v>
      </c>
    </row>
    <row r="4854" spans="1:12" x14ac:dyDescent="0.3">
      <c r="A4854" t="s">
        <v>4</v>
      </c>
      <c r="B4854" t="s">
        <v>67</v>
      </c>
      <c r="C4854" t="s">
        <v>16</v>
      </c>
      <c r="D4854" t="s">
        <v>27</v>
      </c>
      <c r="E4854">
        <v>7217.91</v>
      </c>
      <c r="F4854">
        <v>4009.95</v>
      </c>
      <c r="G4854" t="s">
        <v>88</v>
      </c>
      <c r="H4854">
        <v>1</v>
      </c>
      <c r="I4854">
        <v>2</v>
      </c>
      <c r="J4854" s="6">
        <v>43829</v>
      </c>
      <c r="K4854" s="7">
        <v>43800</v>
      </c>
      <c r="L4854" t="s">
        <v>13</v>
      </c>
    </row>
    <row r="4855" spans="1:12" x14ac:dyDescent="0.3">
      <c r="A4855" t="s">
        <v>3</v>
      </c>
      <c r="B4855" t="s">
        <v>70</v>
      </c>
      <c r="C4855" t="s">
        <v>15</v>
      </c>
      <c r="D4855" t="s">
        <v>27</v>
      </c>
      <c r="E4855">
        <v>11487.15</v>
      </c>
      <c r="F4855">
        <v>6126.5</v>
      </c>
      <c r="G4855" t="s">
        <v>88</v>
      </c>
      <c r="H4855">
        <v>1</v>
      </c>
      <c r="I4855">
        <v>9</v>
      </c>
      <c r="J4855" s="6">
        <v>43829</v>
      </c>
      <c r="K4855" s="7">
        <v>43800</v>
      </c>
      <c r="L4855" t="s">
        <v>9</v>
      </c>
    </row>
    <row r="4856" spans="1:12" x14ac:dyDescent="0.3">
      <c r="A4856" t="s">
        <v>3</v>
      </c>
      <c r="B4856" t="s">
        <v>67</v>
      </c>
      <c r="C4856" t="s">
        <v>16</v>
      </c>
      <c r="D4856" t="s">
        <v>27</v>
      </c>
      <c r="E4856">
        <v>30696.720000000001</v>
      </c>
      <c r="F4856">
        <v>16683</v>
      </c>
      <c r="G4856" t="s">
        <v>88</v>
      </c>
      <c r="H4856">
        <v>1</v>
      </c>
      <c r="I4856">
        <v>3</v>
      </c>
      <c r="J4856" s="6">
        <v>43829</v>
      </c>
      <c r="K4856" s="7">
        <v>43800</v>
      </c>
      <c r="L4856" t="s">
        <v>13</v>
      </c>
    </row>
    <row r="4857" spans="1:12" x14ac:dyDescent="0.3">
      <c r="A4857" t="s">
        <v>3</v>
      </c>
      <c r="B4857" t="s">
        <v>66</v>
      </c>
      <c r="C4857" t="s">
        <v>16</v>
      </c>
      <c r="D4857" t="s">
        <v>27</v>
      </c>
      <c r="E4857">
        <v>1577.98</v>
      </c>
      <c r="F4857">
        <v>617.5</v>
      </c>
      <c r="G4857" t="s">
        <v>88</v>
      </c>
      <c r="H4857">
        <v>1</v>
      </c>
      <c r="I4857">
        <v>4</v>
      </c>
      <c r="J4857" s="6">
        <v>43829</v>
      </c>
      <c r="K4857" s="7">
        <v>43800</v>
      </c>
      <c r="L4857" t="s">
        <v>11</v>
      </c>
    </row>
    <row r="4858" spans="1:12" x14ac:dyDescent="0.3">
      <c r="A4858" t="s">
        <v>5</v>
      </c>
      <c r="B4858" t="s">
        <v>69</v>
      </c>
      <c r="C4858" t="s">
        <v>16</v>
      </c>
      <c r="D4858" t="s">
        <v>27</v>
      </c>
      <c r="E4858">
        <v>2182.06</v>
      </c>
      <c r="F4858">
        <v>711.54</v>
      </c>
      <c r="G4858" t="s">
        <v>88</v>
      </c>
      <c r="H4858">
        <v>1</v>
      </c>
      <c r="I4858">
        <v>5</v>
      </c>
      <c r="J4858" s="6">
        <v>43829</v>
      </c>
      <c r="K4858" s="7">
        <v>43800</v>
      </c>
      <c r="L4858" t="s">
        <v>8</v>
      </c>
    </row>
    <row r="4859" spans="1:12" x14ac:dyDescent="0.3">
      <c r="A4859" t="s">
        <v>4</v>
      </c>
      <c r="B4859" t="s">
        <v>67</v>
      </c>
      <c r="C4859" t="s">
        <v>16</v>
      </c>
      <c r="D4859" t="s">
        <v>27</v>
      </c>
      <c r="E4859">
        <v>1910.84</v>
      </c>
      <c r="F4859">
        <v>913.88</v>
      </c>
      <c r="G4859" t="s">
        <v>88</v>
      </c>
      <c r="H4859">
        <v>1</v>
      </c>
      <c r="I4859">
        <v>7</v>
      </c>
      <c r="J4859" s="6">
        <v>43830</v>
      </c>
      <c r="K4859" s="7">
        <v>43800</v>
      </c>
      <c r="L4859" t="s">
        <v>13</v>
      </c>
    </row>
    <row r="4860" spans="1:12" x14ac:dyDescent="0.3">
      <c r="A4860" t="s">
        <v>2</v>
      </c>
      <c r="B4860" t="s">
        <v>65</v>
      </c>
      <c r="C4860" t="s">
        <v>16</v>
      </c>
      <c r="D4860" t="s">
        <v>27</v>
      </c>
      <c r="E4860">
        <v>7446.11</v>
      </c>
      <c r="F4860">
        <v>2913.71</v>
      </c>
      <c r="G4860" t="s">
        <v>88</v>
      </c>
      <c r="H4860">
        <v>1</v>
      </c>
      <c r="I4860">
        <v>5</v>
      </c>
      <c r="J4860" s="6">
        <v>43830</v>
      </c>
      <c r="K4860" s="7">
        <v>43800</v>
      </c>
      <c r="L4860" t="s">
        <v>12</v>
      </c>
    </row>
    <row r="4861" spans="1:12" x14ac:dyDescent="0.3">
      <c r="A4861" t="s">
        <v>4</v>
      </c>
      <c r="B4861" t="s">
        <v>63</v>
      </c>
      <c r="C4861" t="s">
        <v>16</v>
      </c>
      <c r="D4861" t="s">
        <v>27</v>
      </c>
      <c r="E4861">
        <v>25284.73</v>
      </c>
      <c r="F4861">
        <v>4672.18</v>
      </c>
      <c r="G4861" t="s">
        <v>88</v>
      </c>
      <c r="H4861">
        <v>1</v>
      </c>
      <c r="I4861">
        <v>4</v>
      </c>
      <c r="J4861" s="6">
        <v>43830</v>
      </c>
      <c r="K4861" s="7">
        <v>43800</v>
      </c>
      <c r="L4861" t="s">
        <v>10</v>
      </c>
    </row>
    <row r="4862" spans="1:12" x14ac:dyDescent="0.3">
      <c r="A4862" t="s">
        <v>5</v>
      </c>
      <c r="B4862" t="s">
        <v>65</v>
      </c>
      <c r="C4862" t="s">
        <v>16</v>
      </c>
      <c r="D4862" t="s">
        <v>27</v>
      </c>
      <c r="E4862">
        <v>10926.36</v>
      </c>
      <c r="F4862">
        <v>2670.88</v>
      </c>
      <c r="G4862" t="s">
        <v>88</v>
      </c>
      <c r="H4862">
        <v>1</v>
      </c>
      <c r="I4862">
        <v>6</v>
      </c>
      <c r="J4862" s="6">
        <v>43830</v>
      </c>
      <c r="K4862" s="7">
        <v>43800</v>
      </c>
      <c r="L4862" t="s">
        <v>12</v>
      </c>
    </row>
    <row r="4863" spans="1:12" x14ac:dyDescent="0.3">
      <c r="A4863" t="s">
        <v>4</v>
      </c>
      <c r="B4863" t="s">
        <v>65</v>
      </c>
      <c r="C4863" t="s">
        <v>15</v>
      </c>
      <c r="D4863" t="s">
        <v>27</v>
      </c>
      <c r="E4863">
        <v>27583.9</v>
      </c>
      <c r="F4863">
        <v>2098.75</v>
      </c>
      <c r="G4863" t="s">
        <v>88</v>
      </c>
      <c r="H4863">
        <v>1</v>
      </c>
      <c r="I4863">
        <v>8</v>
      </c>
      <c r="J4863" s="6">
        <v>43830</v>
      </c>
      <c r="K4863" s="7">
        <v>43800</v>
      </c>
      <c r="L4863" t="s">
        <v>12</v>
      </c>
    </row>
    <row r="4864" spans="1:12" x14ac:dyDescent="0.3">
      <c r="A4864" t="s">
        <v>2</v>
      </c>
      <c r="B4864" t="s">
        <v>66</v>
      </c>
      <c r="C4864" t="s">
        <v>16</v>
      </c>
      <c r="D4864" t="s">
        <v>27</v>
      </c>
      <c r="E4864">
        <v>16230.08</v>
      </c>
      <c r="F4864">
        <v>3246</v>
      </c>
      <c r="G4864" t="s">
        <v>88</v>
      </c>
      <c r="H4864">
        <v>1</v>
      </c>
      <c r="I4864">
        <v>2</v>
      </c>
      <c r="J4864" s="6">
        <v>43830</v>
      </c>
      <c r="K4864" s="7">
        <v>43800</v>
      </c>
      <c r="L4864" t="s">
        <v>11</v>
      </c>
    </row>
    <row r="4865" spans="1:12" x14ac:dyDescent="0.3">
      <c r="A4865" t="s">
        <v>4</v>
      </c>
      <c r="B4865" t="s">
        <v>67</v>
      </c>
      <c r="C4865" t="s">
        <v>15</v>
      </c>
      <c r="D4865" t="s">
        <v>27</v>
      </c>
      <c r="E4865">
        <v>36675.800000000003</v>
      </c>
      <c r="F4865">
        <v>7766.64</v>
      </c>
      <c r="G4865" t="s">
        <v>88</v>
      </c>
      <c r="H4865">
        <v>1</v>
      </c>
      <c r="I4865">
        <v>9</v>
      </c>
      <c r="J4865" s="6">
        <v>43830</v>
      </c>
      <c r="K4865" s="7">
        <v>43800</v>
      </c>
      <c r="L4865" t="s">
        <v>13</v>
      </c>
    </row>
    <row r="4866" spans="1:12" x14ac:dyDescent="0.3">
      <c r="A4866" t="s">
        <v>2</v>
      </c>
      <c r="B4866" t="s">
        <v>67</v>
      </c>
      <c r="C4866" t="s">
        <v>16</v>
      </c>
      <c r="D4866" t="s">
        <v>27</v>
      </c>
      <c r="E4866">
        <v>17215.650000000001</v>
      </c>
      <c r="F4866">
        <v>7842.7</v>
      </c>
      <c r="G4866" t="s">
        <v>88</v>
      </c>
      <c r="H4866">
        <v>1</v>
      </c>
      <c r="I4866">
        <v>7</v>
      </c>
      <c r="J4866" s="6">
        <v>43830</v>
      </c>
      <c r="K4866" s="7">
        <v>43800</v>
      </c>
      <c r="L4866" t="s">
        <v>13</v>
      </c>
    </row>
    <row r="4867" spans="1:12" x14ac:dyDescent="0.3">
      <c r="A4867" t="s">
        <v>3</v>
      </c>
      <c r="B4867" t="s">
        <v>63</v>
      </c>
      <c r="C4867" t="s">
        <v>16</v>
      </c>
      <c r="D4867" t="s">
        <v>27</v>
      </c>
      <c r="E4867">
        <v>4631.04</v>
      </c>
      <c r="F4867">
        <v>2212.62</v>
      </c>
      <c r="G4867" t="s">
        <v>88</v>
      </c>
      <c r="H4867">
        <v>1</v>
      </c>
      <c r="I4867">
        <v>1</v>
      </c>
      <c r="J4867" s="6">
        <v>43830</v>
      </c>
      <c r="K4867" s="7">
        <v>43800</v>
      </c>
      <c r="L4867" t="s">
        <v>10</v>
      </c>
    </row>
    <row r="4868" spans="1:12" x14ac:dyDescent="0.3">
      <c r="A4868" t="s">
        <v>3</v>
      </c>
      <c r="B4868" t="s">
        <v>67</v>
      </c>
      <c r="C4868" t="s">
        <v>15</v>
      </c>
      <c r="D4868" t="s">
        <v>32</v>
      </c>
      <c r="E4868">
        <v>10960.53</v>
      </c>
      <c r="F4868">
        <v>4268.8500000000004</v>
      </c>
      <c r="G4868" t="s">
        <v>89</v>
      </c>
      <c r="H4868">
        <v>1</v>
      </c>
      <c r="I4868">
        <v>8</v>
      </c>
      <c r="J4868" s="6">
        <v>43831</v>
      </c>
      <c r="K4868" s="7">
        <v>43831</v>
      </c>
      <c r="L4868" t="s">
        <v>13</v>
      </c>
    </row>
    <row r="4869" spans="1:12" x14ac:dyDescent="0.3">
      <c r="A4869" t="s">
        <v>5</v>
      </c>
      <c r="B4869" t="s">
        <v>65</v>
      </c>
      <c r="C4869" t="s">
        <v>16</v>
      </c>
      <c r="D4869" t="s">
        <v>32</v>
      </c>
      <c r="E4869">
        <v>1941.66</v>
      </c>
      <c r="F4869">
        <v>1078.7</v>
      </c>
      <c r="G4869" t="s">
        <v>89</v>
      </c>
      <c r="H4869">
        <v>1</v>
      </c>
      <c r="I4869">
        <v>6</v>
      </c>
      <c r="J4869" s="6">
        <v>43831</v>
      </c>
      <c r="K4869" s="7">
        <v>43831</v>
      </c>
      <c r="L4869" t="s">
        <v>12</v>
      </c>
    </row>
    <row r="4870" spans="1:12" x14ac:dyDescent="0.3">
      <c r="A4870" t="s">
        <v>3</v>
      </c>
      <c r="B4870" t="s">
        <v>63</v>
      </c>
      <c r="C4870" t="s">
        <v>15</v>
      </c>
      <c r="D4870" t="s">
        <v>32</v>
      </c>
      <c r="E4870">
        <v>2822.04</v>
      </c>
      <c r="F4870">
        <v>1379.67</v>
      </c>
      <c r="G4870" t="s">
        <v>89</v>
      </c>
      <c r="H4870">
        <v>1</v>
      </c>
      <c r="I4870">
        <v>8</v>
      </c>
      <c r="J4870" s="6">
        <v>43831</v>
      </c>
      <c r="K4870" s="7">
        <v>43831</v>
      </c>
      <c r="L4870" t="s">
        <v>10</v>
      </c>
    </row>
    <row r="4871" spans="1:12" x14ac:dyDescent="0.3">
      <c r="A4871" t="s">
        <v>3</v>
      </c>
      <c r="B4871" t="s">
        <v>66</v>
      </c>
      <c r="C4871" t="s">
        <v>16</v>
      </c>
      <c r="D4871" t="s">
        <v>32</v>
      </c>
      <c r="E4871">
        <v>254.6</v>
      </c>
      <c r="F4871">
        <v>131.32</v>
      </c>
      <c r="G4871" t="s">
        <v>89</v>
      </c>
      <c r="H4871">
        <v>1</v>
      </c>
      <c r="I4871">
        <v>5</v>
      </c>
      <c r="J4871" s="6">
        <v>43831</v>
      </c>
      <c r="K4871" s="7">
        <v>43831</v>
      </c>
      <c r="L4871" t="s">
        <v>11</v>
      </c>
    </row>
    <row r="4872" spans="1:12" x14ac:dyDescent="0.3">
      <c r="A4872" t="s">
        <v>3</v>
      </c>
      <c r="B4872" t="s">
        <v>63</v>
      </c>
      <c r="C4872" t="s">
        <v>16</v>
      </c>
      <c r="D4872" t="s">
        <v>32</v>
      </c>
      <c r="E4872">
        <v>11606.81</v>
      </c>
      <c r="F4872">
        <v>3532.52</v>
      </c>
      <c r="G4872" t="s">
        <v>89</v>
      </c>
      <c r="H4872">
        <v>1</v>
      </c>
      <c r="I4872">
        <v>7</v>
      </c>
      <c r="J4872" s="6">
        <v>43832</v>
      </c>
      <c r="K4872" s="7">
        <v>43831</v>
      </c>
      <c r="L4872" t="s">
        <v>10</v>
      </c>
    </row>
    <row r="4873" spans="1:12" x14ac:dyDescent="0.3">
      <c r="A4873" t="s">
        <v>2</v>
      </c>
      <c r="B4873" t="s">
        <v>65</v>
      </c>
      <c r="C4873" t="s">
        <v>15</v>
      </c>
      <c r="D4873" t="s">
        <v>32</v>
      </c>
      <c r="E4873">
        <v>1845.18</v>
      </c>
      <c r="F4873">
        <v>184.52</v>
      </c>
      <c r="G4873" t="s">
        <v>89</v>
      </c>
      <c r="H4873">
        <v>1</v>
      </c>
      <c r="I4873">
        <v>10</v>
      </c>
      <c r="J4873" s="6">
        <v>43832</v>
      </c>
      <c r="K4873" s="7">
        <v>43831</v>
      </c>
      <c r="L4873" t="s">
        <v>12</v>
      </c>
    </row>
    <row r="4874" spans="1:12" x14ac:dyDescent="0.3">
      <c r="A4874" t="s">
        <v>4</v>
      </c>
      <c r="B4874" t="s">
        <v>70</v>
      </c>
      <c r="C4874" t="s">
        <v>15</v>
      </c>
      <c r="D4874" t="s">
        <v>32</v>
      </c>
      <c r="E4874">
        <v>2321.5500000000002</v>
      </c>
      <c r="F4874">
        <v>1289.75</v>
      </c>
      <c r="G4874" t="s">
        <v>89</v>
      </c>
      <c r="H4874">
        <v>1</v>
      </c>
      <c r="I4874">
        <v>9</v>
      </c>
      <c r="J4874" s="6">
        <v>43832</v>
      </c>
      <c r="K4874" s="7">
        <v>43831</v>
      </c>
      <c r="L4874" t="s">
        <v>9</v>
      </c>
    </row>
    <row r="4875" spans="1:12" x14ac:dyDescent="0.3">
      <c r="A4875" t="s">
        <v>2</v>
      </c>
      <c r="B4875" t="s">
        <v>66</v>
      </c>
      <c r="C4875" t="s">
        <v>15</v>
      </c>
      <c r="D4875" t="s">
        <v>32</v>
      </c>
      <c r="E4875">
        <v>41614.370000000003</v>
      </c>
      <c r="F4875">
        <v>21902.3</v>
      </c>
      <c r="G4875" t="s">
        <v>89</v>
      </c>
      <c r="H4875">
        <v>1</v>
      </c>
      <c r="I4875">
        <v>10</v>
      </c>
      <c r="J4875" s="6">
        <v>43832</v>
      </c>
      <c r="K4875" s="7">
        <v>43831</v>
      </c>
      <c r="L4875" t="s">
        <v>11</v>
      </c>
    </row>
    <row r="4876" spans="1:12" x14ac:dyDescent="0.3">
      <c r="A4876" t="s">
        <v>5</v>
      </c>
      <c r="B4876" t="s">
        <v>63</v>
      </c>
      <c r="C4876" t="s">
        <v>15</v>
      </c>
      <c r="D4876" t="s">
        <v>32</v>
      </c>
      <c r="E4876">
        <v>24532.720000000001</v>
      </c>
      <c r="F4876">
        <v>2399.92</v>
      </c>
      <c r="G4876" t="s">
        <v>89</v>
      </c>
      <c r="H4876">
        <v>1</v>
      </c>
      <c r="I4876">
        <v>9</v>
      </c>
      <c r="J4876" s="6">
        <v>43832</v>
      </c>
      <c r="K4876" s="7">
        <v>43831</v>
      </c>
      <c r="L4876" t="s">
        <v>10</v>
      </c>
    </row>
    <row r="4877" spans="1:12" x14ac:dyDescent="0.3">
      <c r="A4877" t="s">
        <v>2</v>
      </c>
      <c r="B4877" t="s">
        <v>66</v>
      </c>
      <c r="C4877" t="s">
        <v>16</v>
      </c>
      <c r="D4877" t="s">
        <v>32</v>
      </c>
      <c r="E4877">
        <v>11390</v>
      </c>
      <c r="F4877">
        <v>2144</v>
      </c>
      <c r="G4877" t="s">
        <v>89</v>
      </c>
      <c r="H4877">
        <v>1</v>
      </c>
      <c r="I4877">
        <v>7</v>
      </c>
      <c r="J4877" s="6">
        <v>43832</v>
      </c>
      <c r="K4877" s="7">
        <v>43831</v>
      </c>
      <c r="L4877" t="s">
        <v>11</v>
      </c>
    </row>
    <row r="4878" spans="1:12" x14ac:dyDescent="0.3">
      <c r="A4878" t="s">
        <v>4</v>
      </c>
      <c r="B4878" t="s">
        <v>67</v>
      </c>
      <c r="C4878" t="s">
        <v>16</v>
      </c>
      <c r="D4878" t="s">
        <v>32</v>
      </c>
      <c r="E4878">
        <v>1025.0999999999999</v>
      </c>
      <c r="F4878">
        <v>558.11</v>
      </c>
      <c r="G4878" t="s">
        <v>89</v>
      </c>
      <c r="H4878">
        <v>1</v>
      </c>
      <c r="I4878">
        <v>1</v>
      </c>
      <c r="J4878" s="6">
        <v>43832</v>
      </c>
      <c r="K4878" s="7">
        <v>43831</v>
      </c>
      <c r="L4878" t="s">
        <v>13</v>
      </c>
    </row>
    <row r="4879" spans="1:12" x14ac:dyDescent="0.3">
      <c r="A4879" t="s">
        <v>2</v>
      </c>
      <c r="B4879" t="s">
        <v>67</v>
      </c>
      <c r="C4879" t="s">
        <v>16</v>
      </c>
      <c r="D4879" t="s">
        <v>32</v>
      </c>
      <c r="E4879">
        <v>2792.29</v>
      </c>
      <c r="F4879">
        <v>789.13</v>
      </c>
      <c r="G4879" t="s">
        <v>89</v>
      </c>
      <c r="H4879">
        <v>1</v>
      </c>
      <c r="I4879">
        <v>3</v>
      </c>
      <c r="J4879" s="6">
        <v>43832</v>
      </c>
      <c r="K4879" s="7">
        <v>43831</v>
      </c>
      <c r="L4879" t="s">
        <v>13</v>
      </c>
    </row>
    <row r="4880" spans="1:12" x14ac:dyDescent="0.3">
      <c r="A4880" t="s">
        <v>3</v>
      </c>
      <c r="B4880" t="s">
        <v>65</v>
      </c>
      <c r="C4880" t="s">
        <v>16</v>
      </c>
      <c r="D4880" t="s">
        <v>32</v>
      </c>
      <c r="E4880">
        <v>641.05999999999995</v>
      </c>
      <c r="F4880">
        <v>278.74</v>
      </c>
      <c r="G4880" t="s">
        <v>89</v>
      </c>
      <c r="H4880">
        <v>1</v>
      </c>
      <c r="I4880">
        <v>7</v>
      </c>
      <c r="J4880" s="6">
        <v>43833</v>
      </c>
      <c r="K4880" s="7">
        <v>43831</v>
      </c>
      <c r="L4880" t="s">
        <v>12</v>
      </c>
    </row>
    <row r="4881" spans="1:12" x14ac:dyDescent="0.3">
      <c r="A4881" t="s">
        <v>3</v>
      </c>
      <c r="B4881" t="s">
        <v>67</v>
      </c>
      <c r="C4881" t="s">
        <v>16</v>
      </c>
      <c r="D4881" t="s">
        <v>32</v>
      </c>
      <c r="E4881">
        <v>4261.2</v>
      </c>
      <c r="F4881">
        <v>2130.6</v>
      </c>
      <c r="G4881" t="s">
        <v>89</v>
      </c>
      <c r="H4881">
        <v>1</v>
      </c>
      <c r="I4881">
        <v>3</v>
      </c>
      <c r="J4881" s="6">
        <v>43833</v>
      </c>
      <c r="K4881" s="7">
        <v>43831</v>
      </c>
      <c r="L4881" t="s">
        <v>13</v>
      </c>
    </row>
    <row r="4882" spans="1:12" x14ac:dyDescent="0.3">
      <c r="A4882" t="s">
        <v>3</v>
      </c>
      <c r="B4882" t="s">
        <v>66</v>
      </c>
      <c r="C4882" t="s">
        <v>16</v>
      </c>
      <c r="D4882" t="s">
        <v>32</v>
      </c>
      <c r="E4882">
        <v>1012.03</v>
      </c>
      <c r="F4882">
        <v>490.03</v>
      </c>
      <c r="G4882" t="s">
        <v>89</v>
      </c>
      <c r="H4882">
        <v>1</v>
      </c>
      <c r="I4882">
        <v>2</v>
      </c>
      <c r="J4882" s="6">
        <v>43833</v>
      </c>
      <c r="K4882" s="7">
        <v>43831</v>
      </c>
      <c r="L4882" t="s">
        <v>11</v>
      </c>
    </row>
    <row r="4883" spans="1:12" x14ac:dyDescent="0.3">
      <c r="A4883" t="s">
        <v>3</v>
      </c>
      <c r="B4883" t="s">
        <v>63</v>
      </c>
      <c r="C4883" t="s">
        <v>15</v>
      </c>
      <c r="D4883" t="s">
        <v>32</v>
      </c>
      <c r="E4883">
        <v>17452.830000000002</v>
      </c>
      <c r="F4883">
        <v>5327.7</v>
      </c>
      <c r="G4883" t="s">
        <v>89</v>
      </c>
      <c r="H4883">
        <v>1</v>
      </c>
      <c r="I4883">
        <v>8</v>
      </c>
      <c r="J4883" s="6">
        <v>43833</v>
      </c>
      <c r="K4883" s="7">
        <v>43831</v>
      </c>
      <c r="L4883" t="s">
        <v>10</v>
      </c>
    </row>
    <row r="4884" spans="1:12" x14ac:dyDescent="0.3">
      <c r="A4884" t="s">
        <v>3</v>
      </c>
      <c r="B4884" t="s">
        <v>70</v>
      </c>
      <c r="C4884" t="s">
        <v>15</v>
      </c>
      <c r="D4884" t="s">
        <v>32</v>
      </c>
      <c r="E4884">
        <v>13536.14</v>
      </c>
      <c r="F4884">
        <v>1618.46</v>
      </c>
      <c r="G4884" t="s">
        <v>89</v>
      </c>
      <c r="H4884">
        <v>1</v>
      </c>
      <c r="I4884">
        <v>8</v>
      </c>
      <c r="J4884" s="6">
        <v>43833</v>
      </c>
      <c r="K4884" s="7">
        <v>43831</v>
      </c>
      <c r="L4884" t="s">
        <v>9</v>
      </c>
    </row>
    <row r="4885" spans="1:12" x14ac:dyDescent="0.3">
      <c r="A4885" t="s">
        <v>5</v>
      </c>
      <c r="B4885" t="s">
        <v>63</v>
      </c>
      <c r="C4885" t="s">
        <v>16</v>
      </c>
      <c r="D4885" t="s">
        <v>32</v>
      </c>
      <c r="E4885">
        <v>17577.45</v>
      </c>
      <c r="F4885">
        <v>6445.05</v>
      </c>
      <c r="G4885" t="s">
        <v>89</v>
      </c>
      <c r="H4885">
        <v>1</v>
      </c>
      <c r="I4885">
        <v>2</v>
      </c>
      <c r="J4885" s="6">
        <v>43833</v>
      </c>
      <c r="K4885" s="7">
        <v>43831</v>
      </c>
      <c r="L4885" t="s">
        <v>10</v>
      </c>
    </row>
    <row r="4886" spans="1:12" x14ac:dyDescent="0.3">
      <c r="A4886" t="s">
        <v>4</v>
      </c>
      <c r="B4886" t="s">
        <v>69</v>
      </c>
      <c r="C4886" t="s">
        <v>16</v>
      </c>
      <c r="D4886" t="s">
        <v>32</v>
      </c>
      <c r="E4886">
        <v>11170.57</v>
      </c>
      <c r="F4886">
        <v>3057.22</v>
      </c>
      <c r="G4886" t="s">
        <v>89</v>
      </c>
      <c r="H4886">
        <v>1</v>
      </c>
      <c r="I4886">
        <v>6</v>
      </c>
      <c r="J4886" s="6">
        <v>43833</v>
      </c>
      <c r="K4886" s="7">
        <v>43831</v>
      </c>
      <c r="L4886" t="s">
        <v>8</v>
      </c>
    </row>
    <row r="4887" spans="1:12" x14ac:dyDescent="0.3">
      <c r="A4887" t="s">
        <v>3</v>
      </c>
      <c r="B4887" t="s">
        <v>69</v>
      </c>
      <c r="C4887" t="s">
        <v>16</v>
      </c>
      <c r="D4887" t="s">
        <v>32</v>
      </c>
      <c r="E4887">
        <v>2826.06</v>
      </c>
      <c r="F4887">
        <v>446.22</v>
      </c>
      <c r="G4887" t="s">
        <v>89</v>
      </c>
      <c r="H4887">
        <v>1</v>
      </c>
      <c r="I4887">
        <v>5</v>
      </c>
      <c r="J4887" s="6">
        <v>43833</v>
      </c>
      <c r="K4887" s="7">
        <v>43831</v>
      </c>
      <c r="L4887" t="s">
        <v>8</v>
      </c>
    </row>
    <row r="4888" spans="1:12" x14ac:dyDescent="0.3">
      <c r="A4888" t="s">
        <v>3</v>
      </c>
      <c r="B4888" t="s">
        <v>69</v>
      </c>
      <c r="C4888" t="s">
        <v>16</v>
      </c>
      <c r="D4888" t="s">
        <v>32</v>
      </c>
      <c r="E4888">
        <v>22210.5</v>
      </c>
      <c r="F4888">
        <v>6009.9</v>
      </c>
      <c r="G4888" t="s">
        <v>89</v>
      </c>
      <c r="H4888">
        <v>1</v>
      </c>
      <c r="I4888">
        <v>2</v>
      </c>
      <c r="J4888" s="6">
        <v>43833</v>
      </c>
      <c r="K4888" s="7">
        <v>43831</v>
      </c>
      <c r="L4888" t="s">
        <v>8</v>
      </c>
    </row>
    <row r="4889" spans="1:12" x14ac:dyDescent="0.3">
      <c r="A4889" t="s">
        <v>3</v>
      </c>
      <c r="B4889" t="s">
        <v>70</v>
      </c>
      <c r="C4889" t="s">
        <v>15</v>
      </c>
      <c r="D4889" t="s">
        <v>32</v>
      </c>
      <c r="E4889">
        <v>5342.58</v>
      </c>
      <c r="F4889">
        <v>2315.12</v>
      </c>
      <c r="G4889" t="s">
        <v>89</v>
      </c>
      <c r="H4889">
        <v>1</v>
      </c>
      <c r="I4889">
        <v>10</v>
      </c>
      <c r="J4889" s="6">
        <v>43834</v>
      </c>
      <c r="K4889" s="7">
        <v>43831</v>
      </c>
      <c r="L4889" t="s">
        <v>9</v>
      </c>
    </row>
    <row r="4890" spans="1:12" x14ac:dyDescent="0.3">
      <c r="A4890" t="s">
        <v>3</v>
      </c>
      <c r="B4890" t="s">
        <v>65</v>
      </c>
      <c r="C4890" t="s">
        <v>16</v>
      </c>
      <c r="D4890" t="s">
        <v>32</v>
      </c>
      <c r="E4890">
        <v>7741.98</v>
      </c>
      <c r="F4890">
        <v>3534.38</v>
      </c>
      <c r="G4890" t="s">
        <v>89</v>
      </c>
      <c r="H4890">
        <v>1</v>
      </c>
      <c r="I4890">
        <v>2</v>
      </c>
      <c r="J4890" s="6">
        <v>43834</v>
      </c>
      <c r="K4890" s="7">
        <v>43831</v>
      </c>
      <c r="L4890" t="s">
        <v>12</v>
      </c>
    </row>
    <row r="4891" spans="1:12" x14ac:dyDescent="0.3">
      <c r="A4891" t="s">
        <v>4</v>
      </c>
      <c r="B4891" t="s">
        <v>67</v>
      </c>
      <c r="C4891" t="s">
        <v>16</v>
      </c>
      <c r="D4891" t="s">
        <v>32</v>
      </c>
      <c r="E4891">
        <v>4582.8</v>
      </c>
      <c r="F4891">
        <v>611.04999999999995</v>
      </c>
      <c r="G4891" t="s">
        <v>89</v>
      </c>
      <c r="H4891">
        <v>1</v>
      </c>
      <c r="I4891">
        <v>3</v>
      </c>
      <c r="J4891" s="6">
        <v>43834</v>
      </c>
      <c r="K4891" s="7">
        <v>43831</v>
      </c>
      <c r="L4891" t="s">
        <v>13</v>
      </c>
    </row>
    <row r="4892" spans="1:12" x14ac:dyDescent="0.3">
      <c r="A4892" t="s">
        <v>4</v>
      </c>
      <c r="B4892" t="s">
        <v>65</v>
      </c>
      <c r="C4892" t="s">
        <v>16</v>
      </c>
      <c r="D4892" t="s">
        <v>32</v>
      </c>
      <c r="E4892">
        <v>24817.13</v>
      </c>
      <c r="F4892">
        <v>4179.74</v>
      </c>
      <c r="G4892" t="s">
        <v>89</v>
      </c>
      <c r="H4892">
        <v>1</v>
      </c>
      <c r="I4892">
        <v>6</v>
      </c>
      <c r="J4892" s="6">
        <v>43834</v>
      </c>
      <c r="K4892" s="7">
        <v>43831</v>
      </c>
      <c r="L4892" t="s">
        <v>12</v>
      </c>
    </row>
    <row r="4893" spans="1:12" x14ac:dyDescent="0.3">
      <c r="A4893" t="s">
        <v>3</v>
      </c>
      <c r="B4893" t="s">
        <v>66</v>
      </c>
      <c r="C4893" t="s">
        <v>16</v>
      </c>
      <c r="D4893" t="s">
        <v>32</v>
      </c>
      <c r="E4893">
        <v>5897.34</v>
      </c>
      <c r="F4893">
        <v>720.78</v>
      </c>
      <c r="G4893" t="s">
        <v>89</v>
      </c>
      <c r="H4893">
        <v>1</v>
      </c>
      <c r="I4893">
        <v>4</v>
      </c>
      <c r="J4893" s="6">
        <v>43834</v>
      </c>
      <c r="K4893" s="7">
        <v>43831</v>
      </c>
      <c r="L4893" t="s">
        <v>11</v>
      </c>
    </row>
    <row r="4894" spans="1:12" x14ac:dyDescent="0.3">
      <c r="A4894" t="s">
        <v>4</v>
      </c>
      <c r="B4894" t="s">
        <v>63</v>
      </c>
      <c r="C4894" t="s">
        <v>16</v>
      </c>
      <c r="D4894" t="s">
        <v>32</v>
      </c>
      <c r="E4894">
        <v>4643.1000000000004</v>
      </c>
      <c r="F4894">
        <v>-386.96</v>
      </c>
      <c r="G4894" t="s">
        <v>89</v>
      </c>
      <c r="H4894">
        <v>1</v>
      </c>
      <c r="I4894">
        <v>1</v>
      </c>
      <c r="J4894" s="6">
        <v>43835</v>
      </c>
      <c r="K4894" s="7">
        <v>43831</v>
      </c>
      <c r="L4894" t="s">
        <v>10</v>
      </c>
    </row>
    <row r="4895" spans="1:12" x14ac:dyDescent="0.3">
      <c r="A4895" t="s">
        <v>2</v>
      </c>
      <c r="B4895" t="s">
        <v>65</v>
      </c>
      <c r="C4895" t="s">
        <v>16</v>
      </c>
      <c r="D4895" t="s">
        <v>32</v>
      </c>
      <c r="E4895">
        <v>24848.959999999999</v>
      </c>
      <c r="F4895">
        <v>6016.08</v>
      </c>
      <c r="G4895" t="s">
        <v>89</v>
      </c>
      <c r="H4895">
        <v>1</v>
      </c>
      <c r="I4895">
        <v>1</v>
      </c>
      <c r="J4895" s="6">
        <v>43835</v>
      </c>
      <c r="K4895" s="7">
        <v>43831</v>
      </c>
      <c r="L4895" t="s">
        <v>12</v>
      </c>
    </row>
    <row r="4896" spans="1:12" x14ac:dyDescent="0.3">
      <c r="A4896" t="s">
        <v>3</v>
      </c>
      <c r="B4896" t="s">
        <v>69</v>
      </c>
      <c r="C4896" t="s">
        <v>15</v>
      </c>
      <c r="D4896" t="s">
        <v>32</v>
      </c>
      <c r="E4896">
        <v>12944.4</v>
      </c>
      <c r="F4896">
        <v>1829.08</v>
      </c>
      <c r="G4896" t="s">
        <v>89</v>
      </c>
      <c r="H4896">
        <v>1</v>
      </c>
      <c r="I4896">
        <v>10</v>
      </c>
      <c r="J4896" s="6">
        <v>43835</v>
      </c>
      <c r="K4896" s="7">
        <v>43831</v>
      </c>
      <c r="L4896" t="s">
        <v>8</v>
      </c>
    </row>
    <row r="4897" spans="1:12" x14ac:dyDescent="0.3">
      <c r="A4897" t="s">
        <v>2</v>
      </c>
      <c r="B4897" t="s">
        <v>63</v>
      </c>
      <c r="C4897" t="s">
        <v>15</v>
      </c>
      <c r="D4897" t="s">
        <v>32</v>
      </c>
      <c r="E4897">
        <v>4302.47</v>
      </c>
      <c r="F4897">
        <v>2104.4699999999998</v>
      </c>
      <c r="G4897" t="s">
        <v>89</v>
      </c>
      <c r="H4897">
        <v>1</v>
      </c>
      <c r="I4897">
        <v>8</v>
      </c>
      <c r="J4897" s="6">
        <v>43835</v>
      </c>
      <c r="K4897" s="7">
        <v>43831</v>
      </c>
      <c r="L4897" t="s">
        <v>10</v>
      </c>
    </row>
    <row r="4898" spans="1:12" x14ac:dyDescent="0.3">
      <c r="A4898" t="s">
        <v>3</v>
      </c>
      <c r="B4898" t="s">
        <v>63</v>
      </c>
      <c r="C4898" t="s">
        <v>16</v>
      </c>
      <c r="D4898" t="s">
        <v>32</v>
      </c>
      <c r="E4898">
        <v>1784.88</v>
      </c>
      <c r="F4898">
        <v>892.44</v>
      </c>
      <c r="G4898" t="s">
        <v>89</v>
      </c>
      <c r="H4898">
        <v>1</v>
      </c>
      <c r="I4898">
        <v>4</v>
      </c>
      <c r="J4898" s="6">
        <v>43835</v>
      </c>
      <c r="K4898" s="7">
        <v>43831</v>
      </c>
      <c r="L4898" t="s">
        <v>10</v>
      </c>
    </row>
    <row r="4899" spans="1:12" x14ac:dyDescent="0.3">
      <c r="A4899" t="s">
        <v>3</v>
      </c>
      <c r="B4899" t="s">
        <v>63</v>
      </c>
      <c r="C4899" t="s">
        <v>16</v>
      </c>
      <c r="D4899" t="s">
        <v>32</v>
      </c>
      <c r="E4899">
        <v>5029.82</v>
      </c>
      <c r="F4899">
        <v>1804.16</v>
      </c>
      <c r="G4899" t="s">
        <v>89</v>
      </c>
      <c r="H4899">
        <v>1</v>
      </c>
      <c r="I4899">
        <v>5</v>
      </c>
      <c r="J4899" s="6">
        <v>43835</v>
      </c>
      <c r="K4899" s="7">
        <v>43831</v>
      </c>
      <c r="L4899" t="s">
        <v>10</v>
      </c>
    </row>
    <row r="4900" spans="1:12" x14ac:dyDescent="0.3">
      <c r="A4900" t="s">
        <v>4</v>
      </c>
      <c r="B4900" t="s">
        <v>66</v>
      </c>
      <c r="C4900" t="s">
        <v>16</v>
      </c>
      <c r="D4900" t="s">
        <v>32</v>
      </c>
      <c r="E4900">
        <v>41748.03</v>
      </c>
      <c r="F4900">
        <v>10107.4</v>
      </c>
      <c r="G4900" t="s">
        <v>89</v>
      </c>
      <c r="H4900">
        <v>1</v>
      </c>
      <c r="I4900">
        <v>7</v>
      </c>
      <c r="J4900" s="6">
        <v>43835</v>
      </c>
      <c r="K4900" s="7">
        <v>43831</v>
      </c>
      <c r="L4900" t="s">
        <v>11</v>
      </c>
    </row>
    <row r="4901" spans="1:12" x14ac:dyDescent="0.3">
      <c r="A4901" t="s">
        <v>2</v>
      </c>
      <c r="B4901" t="s">
        <v>69</v>
      </c>
      <c r="C4901" t="s">
        <v>15</v>
      </c>
      <c r="D4901" t="s">
        <v>32</v>
      </c>
      <c r="E4901">
        <v>5692.32</v>
      </c>
      <c r="F4901">
        <v>2703.84</v>
      </c>
      <c r="G4901" t="s">
        <v>89</v>
      </c>
      <c r="H4901">
        <v>1</v>
      </c>
      <c r="I4901">
        <v>8</v>
      </c>
      <c r="J4901" s="6">
        <v>43835</v>
      </c>
      <c r="K4901" s="7">
        <v>43831</v>
      </c>
      <c r="L4901" t="s">
        <v>8</v>
      </c>
    </row>
    <row r="4902" spans="1:12" x14ac:dyDescent="0.3">
      <c r="A4902" t="s">
        <v>3</v>
      </c>
      <c r="B4902" t="s">
        <v>66</v>
      </c>
      <c r="C4902" t="s">
        <v>16</v>
      </c>
      <c r="D4902" t="s">
        <v>32</v>
      </c>
      <c r="E4902">
        <v>3151.68</v>
      </c>
      <c r="F4902">
        <v>1181.8800000000001</v>
      </c>
      <c r="G4902" t="s">
        <v>89</v>
      </c>
      <c r="H4902">
        <v>1</v>
      </c>
      <c r="I4902">
        <v>4</v>
      </c>
      <c r="J4902" s="6">
        <v>43835</v>
      </c>
      <c r="K4902" s="7">
        <v>43831</v>
      </c>
      <c r="L4902" t="s">
        <v>11</v>
      </c>
    </row>
    <row r="4903" spans="1:12" x14ac:dyDescent="0.3">
      <c r="A4903" t="s">
        <v>3</v>
      </c>
      <c r="B4903" t="s">
        <v>67</v>
      </c>
      <c r="C4903" t="s">
        <v>16</v>
      </c>
      <c r="D4903" t="s">
        <v>32</v>
      </c>
      <c r="E4903">
        <v>9594.4</v>
      </c>
      <c r="F4903">
        <v>3957.68</v>
      </c>
      <c r="G4903" t="s">
        <v>89</v>
      </c>
      <c r="H4903">
        <v>1</v>
      </c>
      <c r="I4903">
        <v>7</v>
      </c>
      <c r="J4903" s="6">
        <v>43835</v>
      </c>
      <c r="K4903" s="7">
        <v>43831</v>
      </c>
      <c r="L4903" t="s">
        <v>13</v>
      </c>
    </row>
    <row r="4904" spans="1:12" x14ac:dyDescent="0.3">
      <c r="A4904" t="s">
        <v>2</v>
      </c>
      <c r="B4904" t="s">
        <v>63</v>
      </c>
      <c r="C4904" t="s">
        <v>16</v>
      </c>
      <c r="D4904" t="s">
        <v>32</v>
      </c>
      <c r="E4904">
        <v>27834.48</v>
      </c>
      <c r="F4904">
        <v>8659.6</v>
      </c>
      <c r="G4904" t="s">
        <v>89</v>
      </c>
      <c r="H4904">
        <v>1</v>
      </c>
      <c r="I4904">
        <v>4</v>
      </c>
      <c r="J4904" s="6">
        <v>43835</v>
      </c>
      <c r="K4904" s="7">
        <v>43831</v>
      </c>
      <c r="L4904" t="s">
        <v>10</v>
      </c>
    </row>
    <row r="4905" spans="1:12" x14ac:dyDescent="0.3">
      <c r="A4905" t="s">
        <v>3</v>
      </c>
      <c r="B4905" t="s">
        <v>67</v>
      </c>
      <c r="C4905" t="s">
        <v>16</v>
      </c>
      <c r="D4905" t="s">
        <v>32</v>
      </c>
      <c r="E4905">
        <v>26536.02</v>
      </c>
      <c r="F4905">
        <v>3749.67</v>
      </c>
      <c r="G4905" t="s">
        <v>89</v>
      </c>
      <c r="H4905">
        <v>1</v>
      </c>
      <c r="I4905">
        <v>4</v>
      </c>
      <c r="J4905" s="6">
        <v>43835</v>
      </c>
      <c r="K4905" s="7">
        <v>43831</v>
      </c>
      <c r="L4905" t="s">
        <v>13</v>
      </c>
    </row>
    <row r="4906" spans="1:12" x14ac:dyDescent="0.3">
      <c r="A4906" t="s">
        <v>4</v>
      </c>
      <c r="B4906" t="s">
        <v>63</v>
      </c>
      <c r="C4906" t="s">
        <v>16</v>
      </c>
      <c r="D4906" t="s">
        <v>32</v>
      </c>
      <c r="E4906">
        <v>8143.85</v>
      </c>
      <c r="F4906">
        <v>1437.15</v>
      </c>
      <c r="G4906" t="s">
        <v>89</v>
      </c>
      <c r="H4906">
        <v>1</v>
      </c>
      <c r="I4906">
        <v>3</v>
      </c>
      <c r="J4906" s="6">
        <v>43836</v>
      </c>
      <c r="K4906" s="7">
        <v>43831</v>
      </c>
      <c r="L4906" t="s">
        <v>10</v>
      </c>
    </row>
    <row r="4907" spans="1:12" x14ac:dyDescent="0.3">
      <c r="A4907" t="s">
        <v>3</v>
      </c>
      <c r="B4907" t="s">
        <v>70</v>
      </c>
      <c r="C4907" t="s">
        <v>16</v>
      </c>
      <c r="D4907" t="s">
        <v>32</v>
      </c>
      <c r="E4907">
        <v>3661.42</v>
      </c>
      <c r="F4907">
        <v>875.56</v>
      </c>
      <c r="G4907" t="s">
        <v>89</v>
      </c>
      <c r="H4907">
        <v>1</v>
      </c>
      <c r="I4907">
        <v>2</v>
      </c>
      <c r="J4907" s="6">
        <v>43836</v>
      </c>
      <c r="K4907" s="7">
        <v>43831</v>
      </c>
      <c r="L4907" t="s">
        <v>9</v>
      </c>
    </row>
    <row r="4908" spans="1:12" x14ac:dyDescent="0.3">
      <c r="A4908" t="s">
        <v>3</v>
      </c>
      <c r="B4908" t="s">
        <v>63</v>
      </c>
      <c r="C4908" t="s">
        <v>16</v>
      </c>
      <c r="D4908" t="s">
        <v>32</v>
      </c>
      <c r="E4908">
        <v>3033.09</v>
      </c>
      <c r="F4908">
        <v>269.61</v>
      </c>
      <c r="G4908" t="s">
        <v>89</v>
      </c>
      <c r="H4908">
        <v>1</v>
      </c>
      <c r="I4908">
        <v>7</v>
      </c>
      <c r="J4908" s="6">
        <v>43836</v>
      </c>
      <c r="K4908" s="7">
        <v>43831</v>
      </c>
      <c r="L4908" t="s">
        <v>10</v>
      </c>
    </row>
    <row r="4909" spans="1:12" x14ac:dyDescent="0.3">
      <c r="A4909" t="s">
        <v>2</v>
      </c>
      <c r="B4909" t="s">
        <v>67</v>
      </c>
      <c r="C4909" t="s">
        <v>15</v>
      </c>
      <c r="D4909" t="s">
        <v>32</v>
      </c>
      <c r="E4909">
        <v>4084.32</v>
      </c>
      <c r="F4909">
        <v>-102.12</v>
      </c>
      <c r="G4909" t="s">
        <v>89</v>
      </c>
      <c r="H4909">
        <v>1</v>
      </c>
      <c r="I4909">
        <v>10</v>
      </c>
      <c r="J4909" s="6">
        <v>43836</v>
      </c>
      <c r="K4909" s="7">
        <v>43831</v>
      </c>
      <c r="L4909" t="s">
        <v>13</v>
      </c>
    </row>
    <row r="4910" spans="1:12" x14ac:dyDescent="0.3">
      <c r="A4910" t="s">
        <v>5</v>
      </c>
      <c r="B4910" t="s">
        <v>70</v>
      </c>
      <c r="C4910" t="s">
        <v>15</v>
      </c>
      <c r="D4910" t="s">
        <v>32</v>
      </c>
      <c r="E4910">
        <v>2138.64</v>
      </c>
      <c r="F4910">
        <v>742.9</v>
      </c>
      <c r="G4910" t="s">
        <v>89</v>
      </c>
      <c r="H4910">
        <v>1</v>
      </c>
      <c r="I4910">
        <v>10</v>
      </c>
      <c r="J4910" s="6">
        <v>43836</v>
      </c>
      <c r="K4910" s="7">
        <v>43831</v>
      </c>
      <c r="L4910" t="s">
        <v>9</v>
      </c>
    </row>
    <row r="4911" spans="1:12" x14ac:dyDescent="0.3">
      <c r="A4911" t="s">
        <v>2</v>
      </c>
      <c r="B4911" t="s">
        <v>67</v>
      </c>
      <c r="C4911" t="s">
        <v>15</v>
      </c>
      <c r="D4911" t="s">
        <v>32</v>
      </c>
      <c r="E4911">
        <v>45317.73</v>
      </c>
      <c r="F4911">
        <v>17240.45</v>
      </c>
      <c r="G4911" t="s">
        <v>89</v>
      </c>
      <c r="H4911">
        <v>1</v>
      </c>
      <c r="I4911">
        <v>8</v>
      </c>
      <c r="J4911" s="6">
        <v>43836</v>
      </c>
      <c r="K4911" s="7">
        <v>43831</v>
      </c>
      <c r="L4911" t="s">
        <v>13</v>
      </c>
    </row>
    <row r="4912" spans="1:12" x14ac:dyDescent="0.3">
      <c r="A4912" t="s">
        <v>5</v>
      </c>
      <c r="B4912" t="s">
        <v>67</v>
      </c>
      <c r="C4912" t="s">
        <v>16</v>
      </c>
      <c r="D4912" t="s">
        <v>32</v>
      </c>
      <c r="E4912">
        <v>5547.6</v>
      </c>
      <c r="F4912">
        <v>1989.9</v>
      </c>
      <c r="G4912" t="s">
        <v>89</v>
      </c>
      <c r="H4912">
        <v>1</v>
      </c>
      <c r="I4912">
        <v>6</v>
      </c>
      <c r="J4912" s="6">
        <v>43836</v>
      </c>
      <c r="K4912" s="7">
        <v>43831</v>
      </c>
      <c r="L4912" t="s">
        <v>13</v>
      </c>
    </row>
    <row r="4913" spans="1:12" x14ac:dyDescent="0.3">
      <c r="A4913" t="s">
        <v>3</v>
      </c>
      <c r="B4913" t="s">
        <v>66</v>
      </c>
      <c r="C4913" t="s">
        <v>16</v>
      </c>
      <c r="D4913" t="s">
        <v>32</v>
      </c>
      <c r="E4913">
        <v>11403.4</v>
      </c>
      <c r="F4913">
        <v>2726.9</v>
      </c>
      <c r="G4913" t="s">
        <v>89</v>
      </c>
      <c r="H4913">
        <v>1</v>
      </c>
      <c r="I4913">
        <v>5</v>
      </c>
      <c r="J4913" s="6">
        <v>43836</v>
      </c>
      <c r="K4913" s="7">
        <v>43831</v>
      </c>
      <c r="L4913" t="s">
        <v>11</v>
      </c>
    </row>
    <row r="4914" spans="1:12" x14ac:dyDescent="0.3">
      <c r="A4914" t="s">
        <v>5</v>
      </c>
      <c r="B4914" t="s">
        <v>63</v>
      </c>
      <c r="C4914" t="s">
        <v>16</v>
      </c>
      <c r="D4914" t="s">
        <v>32</v>
      </c>
      <c r="E4914">
        <v>9153.5400000000009</v>
      </c>
      <c r="F4914">
        <v>1691.39</v>
      </c>
      <c r="G4914" t="s">
        <v>89</v>
      </c>
      <c r="H4914">
        <v>1</v>
      </c>
      <c r="I4914">
        <v>3</v>
      </c>
      <c r="J4914" s="6">
        <v>43836</v>
      </c>
      <c r="K4914" s="7">
        <v>43831</v>
      </c>
      <c r="L4914" t="s">
        <v>10</v>
      </c>
    </row>
    <row r="4915" spans="1:12" x14ac:dyDescent="0.3">
      <c r="A4915" t="s">
        <v>3</v>
      </c>
      <c r="B4915" t="s">
        <v>67</v>
      </c>
      <c r="C4915" t="s">
        <v>16</v>
      </c>
      <c r="D4915" t="s">
        <v>32</v>
      </c>
      <c r="E4915">
        <v>4767.3900000000003</v>
      </c>
      <c r="F4915">
        <v>2408.81</v>
      </c>
      <c r="G4915" t="s">
        <v>89</v>
      </c>
      <c r="H4915">
        <v>1</v>
      </c>
      <c r="I4915">
        <v>1</v>
      </c>
      <c r="J4915" s="6">
        <v>43836</v>
      </c>
      <c r="K4915" s="7">
        <v>43831</v>
      </c>
      <c r="L4915" t="s">
        <v>13</v>
      </c>
    </row>
    <row r="4916" spans="1:12" x14ac:dyDescent="0.3">
      <c r="A4916" t="s">
        <v>3</v>
      </c>
      <c r="B4916" t="s">
        <v>69</v>
      </c>
      <c r="C4916" t="s">
        <v>16</v>
      </c>
      <c r="D4916" t="s">
        <v>32</v>
      </c>
      <c r="E4916">
        <v>6078.24</v>
      </c>
      <c r="F4916">
        <v>2498.84</v>
      </c>
      <c r="G4916" t="s">
        <v>89</v>
      </c>
      <c r="H4916">
        <v>1</v>
      </c>
      <c r="I4916">
        <v>3</v>
      </c>
      <c r="J4916" s="6">
        <v>43837</v>
      </c>
      <c r="K4916" s="7">
        <v>43831</v>
      </c>
      <c r="L4916" t="s">
        <v>8</v>
      </c>
    </row>
    <row r="4917" spans="1:12" x14ac:dyDescent="0.3">
      <c r="A4917" t="s">
        <v>3</v>
      </c>
      <c r="B4917" t="s">
        <v>67</v>
      </c>
      <c r="C4917" t="s">
        <v>15</v>
      </c>
      <c r="D4917" t="s">
        <v>32</v>
      </c>
      <c r="E4917">
        <v>14670.32</v>
      </c>
      <c r="F4917">
        <v>-838.32</v>
      </c>
      <c r="G4917" t="s">
        <v>89</v>
      </c>
      <c r="H4917">
        <v>1</v>
      </c>
      <c r="I4917">
        <v>10</v>
      </c>
      <c r="J4917" s="6">
        <v>43837</v>
      </c>
      <c r="K4917" s="7">
        <v>43831</v>
      </c>
      <c r="L4917" t="s">
        <v>13</v>
      </c>
    </row>
    <row r="4918" spans="1:12" x14ac:dyDescent="0.3">
      <c r="A4918" t="s">
        <v>3</v>
      </c>
      <c r="B4918" t="s">
        <v>65</v>
      </c>
      <c r="C4918" t="s">
        <v>16</v>
      </c>
      <c r="D4918" t="s">
        <v>32</v>
      </c>
      <c r="E4918">
        <v>4926.51</v>
      </c>
      <c r="F4918">
        <v>726</v>
      </c>
      <c r="G4918" t="s">
        <v>89</v>
      </c>
      <c r="H4918">
        <v>1</v>
      </c>
      <c r="I4918">
        <v>7</v>
      </c>
      <c r="J4918" s="6">
        <v>43837</v>
      </c>
      <c r="K4918" s="7">
        <v>43831</v>
      </c>
      <c r="L4918" t="s">
        <v>12</v>
      </c>
    </row>
    <row r="4919" spans="1:12" x14ac:dyDescent="0.3">
      <c r="A4919" t="s">
        <v>2</v>
      </c>
      <c r="B4919" t="s">
        <v>65</v>
      </c>
      <c r="C4919" t="s">
        <v>16</v>
      </c>
      <c r="D4919" t="s">
        <v>32</v>
      </c>
      <c r="E4919">
        <v>3673.74</v>
      </c>
      <c r="F4919">
        <v>2036.53</v>
      </c>
      <c r="G4919" t="s">
        <v>89</v>
      </c>
      <c r="H4919">
        <v>1</v>
      </c>
      <c r="I4919">
        <v>1</v>
      </c>
      <c r="J4919" s="6">
        <v>43837</v>
      </c>
      <c r="K4919" s="7">
        <v>43831</v>
      </c>
      <c r="L4919" t="s">
        <v>12</v>
      </c>
    </row>
    <row r="4920" spans="1:12" x14ac:dyDescent="0.3">
      <c r="A4920" t="s">
        <v>3</v>
      </c>
      <c r="B4920" t="s">
        <v>63</v>
      </c>
      <c r="C4920" t="s">
        <v>16</v>
      </c>
      <c r="D4920" t="s">
        <v>32</v>
      </c>
      <c r="E4920">
        <v>6836.01</v>
      </c>
      <c r="F4920">
        <v>3238.11</v>
      </c>
      <c r="G4920" t="s">
        <v>89</v>
      </c>
      <c r="H4920">
        <v>1</v>
      </c>
      <c r="I4920">
        <v>1</v>
      </c>
      <c r="J4920" s="6">
        <v>43837</v>
      </c>
      <c r="K4920" s="7">
        <v>43831</v>
      </c>
      <c r="L4920" t="s">
        <v>10</v>
      </c>
    </row>
    <row r="4921" spans="1:12" x14ac:dyDescent="0.3">
      <c r="A4921" t="s">
        <v>3</v>
      </c>
      <c r="B4921" t="s">
        <v>67</v>
      </c>
      <c r="C4921" t="s">
        <v>16</v>
      </c>
      <c r="D4921" t="s">
        <v>32</v>
      </c>
      <c r="E4921">
        <v>5041.08</v>
      </c>
      <c r="F4921">
        <v>1751.1</v>
      </c>
      <c r="G4921" t="s">
        <v>89</v>
      </c>
      <c r="H4921">
        <v>1</v>
      </c>
      <c r="I4921">
        <v>5</v>
      </c>
      <c r="J4921" s="6">
        <v>43837</v>
      </c>
      <c r="K4921" s="7">
        <v>43831</v>
      </c>
      <c r="L4921" t="s">
        <v>13</v>
      </c>
    </row>
    <row r="4922" spans="1:12" x14ac:dyDescent="0.3">
      <c r="A4922" t="s">
        <v>3</v>
      </c>
      <c r="B4922" t="s">
        <v>63</v>
      </c>
      <c r="C4922" t="s">
        <v>16</v>
      </c>
      <c r="D4922" t="s">
        <v>32</v>
      </c>
      <c r="E4922">
        <v>5788.8</v>
      </c>
      <c r="F4922">
        <v>2958.72</v>
      </c>
      <c r="G4922" t="s">
        <v>89</v>
      </c>
      <c r="H4922">
        <v>1</v>
      </c>
      <c r="I4922">
        <v>7</v>
      </c>
      <c r="J4922" s="6">
        <v>43837</v>
      </c>
      <c r="K4922" s="7">
        <v>43831</v>
      </c>
      <c r="L4922" t="s">
        <v>10</v>
      </c>
    </row>
    <row r="4923" spans="1:12" x14ac:dyDescent="0.3">
      <c r="A4923" t="s">
        <v>3</v>
      </c>
      <c r="B4923" t="s">
        <v>63</v>
      </c>
      <c r="C4923" t="s">
        <v>16</v>
      </c>
      <c r="D4923" t="s">
        <v>32</v>
      </c>
      <c r="E4923">
        <v>4578.78</v>
      </c>
      <c r="F4923">
        <v>1723.8</v>
      </c>
      <c r="G4923" t="s">
        <v>89</v>
      </c>
      <c r="H4923">
        <v>1</v>
      </c>
      <c r="I4923">
        <v>1</v>
      </c>
      <c r="J4923" s="6">
        <v>43837</v>
      </c>
      <c r="K4923" s="7">
        <v>43831</v>
      </c>
      <c r="L4923" t="s">
        <v>10</v>
      </c>
    </row>
    <row r="4924" spans="1:12" x14ac:dyDescent="0.3">
      <c r="A4924" t="s">
        <v>3</v>
      </c>
      <c r="B4924" t="s">
        <v>63</v>
      </c>
      <c r="C4924" t="s">
        <v>16</v>
      </c>
      <c r="D4924" t="s">
        <v>32</v>
      </c>
      <c r="E4924">
        <v>14201.86</v>
      </c>
      <c r="F4924">
        <v>6637.82</v>
      </c>
      <c r="G4924" t="s">
        <v>89</v>
      </c>
      <c r="H4924">
        <v>1</v>
      </c>
      <c r="I4924">
        <v>2</v>
      </c>
      <c r="J4924" s="6">
        <v>43837</v>
      </c>
      <c r="K4924" s="7">
        <v>43831</v>
      </c>
      <c r="L4924" t="s">
        <v>10</v>
      </c>
    </row>
    <row r="4925" spans="1:12" x14ac:dyDescent="0.3">
      <c r="A4925" t="s">
        <v>3</v>
      </c>
      <c r="B4925" t="s">
        <v>65</v>
      </c>
      <c r="C4925" t="s">
        <v>16</v>
      </c>
      <c r="D4925" t="s">
        <v>32</v>
      </c>
      <c r="E4925">
        <v>5993.82</v>
      </c>
      <c r="F4925">
        <v>1265.3900000000001</v>
      </c>
      <c r="G4925" t="s">
        <v>89</v>
      </c>
      <c r="H4925">
        <v>1</v>
      </c>
      <c r="I4925">
        <v>3</v>
      </c>
      <c r="J4925" s="6">
        <v>43837</v>
      </c>
      <c r="K4925" s="7">
        <v>43831</v>
      </c>
      <c r="L4925" t="s">
        <v>12</v>
      </c>
    </row>
    <row r="4926" spans="1:12" x14ac:dyDescent="0.3">
      <c r="A4926" t="s">
        <v>3</v>
      </c>
      <c r="B4926" t="s">
        <v>69</v>
      </c>
      <c r="C4926" t="s">
        <v>16</v>
      </c>
      <c r="D4926" t="s">
        <v>32</v>
      </c>
      <c r="E4926">
        <v>361.8</v>
      </c>
      <c r="F4926">
        <v>120.6</v>
      </c>
      <c r="G4926" t="s">
        <v>89</v>
      </c>
      <c r="H4926">
        <v>1</v>
      </c>
      <c r="I4926">
        <v>3</v>
      </c>
      <c r="J4926" s="6">
        <v>43837</v>
      </c>
      <c r="K4926" s="7">
        <v>43831</v>
      </c>
      <c r="L4926" t="s">
        <v>8</v>
      </c>
    </row>
    <row r="4927" spans="1:12" x14ac:dyDescent="0.3">
      <c r="A4927" t="s">
        <v>3</v>
      </c>
      <c r="B4927" t="s">
        <v>66</v>
      </c>
      <c r="C4927" t="s">
        <v>15</v>
      </c>
      <c r="D4927" t="s">
        <v>32</v>
      </c>
      <c r="E4927">
        <v>6543.55</v>
      </c>
      <c r="F4927">
        <v>692.83</v>
      </c>
      <c r="G4927" t="s">
        <v>89</v>
      </c>
      <c r="H4927">
        <v>1</v>
      </c>
      <c r="I4927">
        <v>10</v>
      </c>
      <c r="J4927" s="6">
        <v>43837</v>
      </c>
      <c r="K4927" s="7">
        <v>43831</v>
      </c>
      <c r="L4927" t="s">
        <v>11</v>
      </c>
    </row>
    <row r="4928" spans="1:12" x14ac:dyDescent="0.3">
      <c r="A4928" t="s">
        <v>3</v>
      </c>
      <c r="B4928" t="s">
        <v>63</v>
      </c>
      <c r="C4928" t="s">
        <v>16</v>
      </c>
      <c r="D4928" t="s">
        <v>32</v>
      </c>
      <c r="E4928">
        <v>11495.19</v>
      </c>
      <c r="F4928">
        <v>4719.05</v>
      </c>
      <c r="G4928" t="s">
        <v>89</v>
      </c>
      <c r="H4928">
        <v>1</v>
      </c>
      <c r="I4928">
        <v>2</v>
      </c>
      <c r="J4928" s="6">
        <v>43837</v>
      </c>
      <c r="K4928" s="7">
        <v>43831</v>
      </c>
      <c r="L4928" t="s">
        <v>10</v>
      </c>
    </row>
    <row r="4929" spans="1:12" x14ac:dyDescent="0.3">
      <c r="A4929" t="s">
        <v>4</v>
      </c>
      <c r="B4929" t="s">
        <v>67</v>
      </c>
      <c r="C4929" t="s">
        <v>16</v>
      </c>
      <c r="D4929" t="s">
        <v>32</v>
      </c>
      <c r="E4929">
        <v>14164.87</v>
      </c>
      <c r="F4929">
        <v>5080.87</v>
      </c>
      <c r="G4929" t="s">
        <v>89</v>
      </c>
      <c r="H4929">
        <v>1</v>
      </c>
      <c r="I4929">
        <v>3</v>
      </c>
      <c r="J4929" s="6">
        <v>43838</v>
      </c>
      <c r="K4929" s="7">
        <v>43831</v>
      </c>
      <c r="L4929" t="s">
        <v>13</v>
      </c>
    </row>
    <row r="4930" spans="1:12" x14ac:dyDescent="0.3">
      <c r="A4930" t="s">
        <v>4</v>
      </c>
      <c r="B4930" t="s">
        <v>65</v>
      </c>
      <c r="C4930" t="s">
        <v>15</v>
      </c>
      <c r="D4930" t="s">
        <v>32</v>
      </c>
      <c r="E4930">
        <v>30252.91</v>
      </c>
      <c r="F4930">
        <v>3617.17</v>
      </c>
      <c r="G4930" t="s">
        <v>89</v>
      </c>
      <c r="H4930">
        <v>1</v>
      </c>
      <c r="I4930">
        <v>10</v>
      </c>
      <c r="J4930" s="6">
        <v>43838</v>
      </c>
      <c r="K4930" s="7">
        <v>43831</v>
      </c>
      <c r="L4930" t="s">
        <v>12</v>
      </c>
    </row>
    <row r="4931" spans="1:12" x14ac:dyDescent="0.3">
      <c r="A4931" t="s">
        <v>3</v>
      </c>
      <c r="B4931" t="s">
        <v>66</v>
      </c>
      <c r="C4931" t="s">
        <v>16</v>
      </c>
      <c r="D4931" t="s">
        <v>32</v>
      </c>
      <c r="E4931">
        <v>13440.2</v>
      </c>
      <c r="F4931">
        <v>2688.04</v>
      </c>
      <c r="G4931" t="s">
        <v>89</v>
      </c>
      <c r="H4931">
        <v>1</v>
      </c>
      <c r="I4931">
        <v>7</v>
      </c>
      <c r="J4931" s="6">
        <v>43838</v>
      </c>
      <c r="K4931" s="7">
        <v>43831</v>
      </c>
      <c r="L4931" t="s">
        <v>11</v>
      </c>
    </row>
    <row r="4932" spans="1:12" x14ac:dyDescent="0.3">
      <c r="A4932" t="s">
        <v>5</v>
      </c>
      <c r="B4932" t="s">
        <v>63</v>
      </c>
      <c r="C4932" t="s">
        <v>16</v>
      </c>
      <c r="D4932" t="s">
        <v>32</v>
      </c>
      <c r="E4932">
        <v>5325.7</v>
      </c>
      <c r="F4932">
        <v>2141.86</v>
      </c>
      <c r="G4932" t="s">
        <v>89</v>
      </c>
      <c r="H4932">
        <v>1</v>
      </c>
      <c r="I4932">
        <v>7</v>
      </c>
      <c r="J4932" s="6">
        <v>43838</v>
      </c>
      <c r="K4932" s="7">
        <v>43831</v>
      </c>
      <c r="L4932" t="s">
        <v>10</v>
      </c>
    </row>
    <row r="4933" spans="1:12" x14ac:dyDescent="0.3">
      <c r="A4933" t="s">
        <v>4</v>
      </c>
      <c r="B4933" t="s">
        <v>63</v>
      </c>
      <c r="C4933" t="s">
        <v>16</v>
      </c>
      <c r="D4933" t="s">
        <v>32</v>
      </c>
      <c r="E4933">
        <v>7150.24</v>
      </c>
      <c r="F4933">
        <v>2875.64</v>
      </c>
      <c r="G4933" t="s">
        <v>89</v>
      </c>
      <c r="H4933">
        <v>1</v>
      </c>
      <c r="I4933">
        <v>7</v>
      </c>
      <c r="J4933" s="6">
        <v>43838</v>
      </c>
      <c r="K4933" s="7">
        <v>43831</v>
      </c>
      <c r="L4933" t="s">
        <v>10</v>
      </c>
    </row>
    <row r="4934" spans="1:12" x14ac:dyDescent="0.3">
      <c r="A4934" t="s">
        <v>4</v>
      </c>
      <c r="B4934" t="s">
        <v>69</v>
      </c>
      <c r="C4934" t="s">
        <v>16</v>
      </c>
      <c r="D4934" t="s">
        <v>32</v>
      </c>
      <c r="E4934">
        <v>26470.36</v>
      </c>
      <c r="F4934">
        <v>1868.52</v>
      </c>
      <c r="G4934" t="s">
        <v>89</v>
      </c>
      <c r="H4934">
        <v>1</v>
      </c>
      <c r="I4934">
        <v>5</v>
      </c>
      <c r="J4934" s="6">
        <v>43838</v>
      </c>
      <c r="K4934" s="7">
        <v>43831</v>
      </c>
      <c r="L4934" t="s">
        <v>8</v>
      </c>
    </row>
    <row r="4935" spans="1:12" x14ac:dyDescent="0.3">
      <c r="A4935" t="s">
        <v>4</v>
      </c>
      <c r="B4935" t="s">
        <v>63</v>
      </c>
      <c r="C4935" t="s">
        <v>15</v>
      </c>
      <c r="D4935" t="s">
        <v>32</v>
      </c>
      <c r="E4935">
        <v>16069.55</v>
      </c>
      <c r="F4935">
        <v>2445.38</v>
      </c>
      <c r="G4935" t="s">
        <v>89</v>
      </c>
      <c r="H4935">
        <v>1</v>
      </c>
      <c r="I4935">
        <v>9</v>
      </c>
      <c r="J4935" s="6">
        <v>43838</v>
      </c>
      <c r="K4935" s="7">
        <v>43831</v>
      </c>
      <c r="L4935" t="s">
        <v>10</v>
      </c>
    </row>
    <row r="4936" spans="1:12" x14ac:dyDescent="0.3">
      <c r="A4936" t="s">
        <v>3</v>
      </c>
      <c r="B4936" t="s">
        <v>65</v>
      </c>
      <c r="C4936" t="s">
        <v>16</v>
      </c>
      <c r="D4936" t="s">
        <v>32</v>
      </c>
      <c r="E4936">
        <v>4476.2700000000004</v>
      </c>
      <c r="F4936">
        <v>579.27</v>
      </c>
      <c r="G4936" t="s">
        <v>89</v>
      </c>
      <c r="H4936">
        <v>1</v>
      </c>
      <c r="I4936">
        <v>6</v>
      </c>
      <c r="J4936" s="6">
        <v>43838</v>
      </c>
      <c r="K4936" s="7">
        <v>43831</v>
      </c>
      <c r="L4936" t="s">
        <v>12</v>
      </c>
    </row>
    <row r="4937" spans="1:12" x14ac:dyDescent="0.3">
      <c r="A4937" t="s">
        <v>5</v>
      </c>
      <c r="B4937" t="s">
        <v>70</v>
      </c>
      <c r="C4937" t="s">
        <v>16</v>
      </c>
      <c r="D4937" t="s">
        <v>32</v>
      </c>
      <c r="E4937">
        <v>11264.04</v>
      </c>
      <c r="F4937">
        <v>5506.88</v>
      </c>
      <c r="G4937" t="s">
        <v>89</v>
      </c>
      <c r="H4937">
        <v>1</v>
      </c>
      <c r="I4937">
        <v>1</v>
      </c>
      <c r="J4937" s="6">
        <v>43838</v>
      </c>
      <c r="K4937" s="7">
        <v>43831</v>
      </c>
      <c r="L4937" t="s">
        <v>9</v>
      </c>
    </row>
    <row r="4938" spans="1:12" x14ac:dyDescent="0.3">
      <c r="A4938" t="s">
        <v>2</v>
      </c>
      <c r="B4938" t="s">
        <v>66</v>
      </c>
      <c r="C4938" t="s">
        <v>16</v>
      </c>
      <c r="D4938" t="s">
        <v>32</v>
      </c>
      <c r="E4938">
        <v>6398.23</v>
      </c>
      <c r="F4938">
        <v>1738.66</v>
      </c>
      <c r="G4938" t="s">
        <v>89</v>
      </c>
      <c r="H4938">
        <v>1</v>
      </c>
      <c r="I4938">
        <v>5</v>
      </c>
      <c r="J4938" s="6">
        <v>43838</v>
      </c>
      <c r="K4938" s="7">
        <v>43831</v>
      </c>
      <c r="L4938" t="s">
        <v>11</v>
      </c>
    </row>
    <row r="4939" spans="1:12" x14ac:dyDescent="0.3">
      <c r="A4939" t="s">
        <v>3</v>
      </c>
      <c r="B4939" t="s">
        <v>63</v>
      </c>
      <c r="C4939" t="s">
        <v>15</v>
      </c>
      <c r="D4939" t="s">
        <v>32</v>
      </c>
      <c r="E4939">
        <v>7808.85</v>
      </c>
      <c r="F4939">
        <v>2082.35</v>
      </c>
      <c r="G4939" t="s">
        <v>89</v>
      </c>
      <c r="H4939">
        <v>1</v>
      </c>
      <c r="I4939">
        <v>9</v>
      </c>
      <c r="J4939" s="6">
        <v>43839</v>
      </c>
      <c r="K4939" s="7">
        <v>43831</v>
      </c>
      <c r="L4939" t="s">
        <v>10</v>
      </c>
    </row>
    <row r="4940" spans="1:12" x14ac:dyDescent="0.3">
      <c r="A4940" t="s">
        <v>2</v>
      </c>
      <c r="B4940" t="s">
        <v>70</v>
      </c>
      <c r="C4940" t="s">
        <v>15</v>
      </c>
      <c r="D4940" t="s">
        <v>32</v>
      </c>
      <c r="E4940">
        <v>25797.35</v>
      </c>
      <c r="F4940">
        <v>14935.31</v>
      </c>
      <c r="G4940" t="s">
        <v>89</v>
      </c>
      <c r="H4940">
        <v>1</v>
      </c>
      <c r="I4940">
        <v>10</v>
      </c>
      <c r="J4940" s="6">
        <v>43839</v>
      </c>
      <c r="K4940" s="7">
        <v>43831</v>
      </c>
      <c r="L4940" t="s">
        <v>9</v>
      </c>
    </row>
    <row r="4941" spans="1:12" x14ac:dyDescent="0.3">
      <c r="A4941" t="s">
        <v>4</v>
      </c>
      <c r="B4941" t="s">
        <v>70</v>
      </c>
      <c r="C4941" t="s">
        <v>16</v>
      </c>
      <c r="D4941" t="s">
        <v>32</v>
      </c>
      <c r="E4941">
        <v>29890.04</v>
      </c>
      <c r="F4941">
        <v>14787.72</v>
      </c>
      <c r="G4941" t="s">
        <v>89</v>
      </c>
      <c r="H4941">
        <v>1</v>
      </c>
      <c r="I4941">
        <v>2</v>
      </c>
      <c r="J4941" s="6">
        <v>43839</v>
      </c>
      <c r="K4941" s="7">
        <v>43831</v>
      </c>
      <c r="L4941" t="s">
        <v>9</v>
      </c>
    </row>
    <row r="4942" spans="1:12" x14ac:dyDescent="0.3">
      <c r="A4942" t="s">
        <v>3</v>
      </c>
      <c r="B4942" t="s">
        <v>63</v>
      </c>
      <c r="C4942" t="s">
        <v>15</v>
      </c>
      <c r="D4942" t="s">
        <v>32</v>
      </c>
      <c r="E4942">
        <v>1881.36</v>
      </c>
      <c r="F4942">
        <v>794.36</v>
      </c>
      <c r="G4942" t="s">
        <v>89</v>
      </c>
      <c r="H4942">
        <v>1</v>
      </c>
      <c r="I4942">
        <v>10</v>
      </c>
      <c r="J4942" s="6">
        <v>43839</v>
      </c>
      <c r="K4942" s="7">
        <v>43831</v>
      </c>
      <c r="L4942" t="s">
        <v>10</v>
      </c>
    </row>
    <row r="4943" spans="1:12" x14ac:dyDescent="0.3">
      <c r="A4943" t="s">
        <v>3</v>
      </c>
      <c r="B4943" t="s">
        <v>70</v>
      </c>
      <c r="C4943" t="s">
        <v>15</v>
      </c>
      <c r="D4943" t="s">
        <v>32</v>
      </c>
      <c r="E4943">
        <v>1350.72</v>
      </c>
      <c r="F4943">
        <v>480.27</v>
      </c>
      <c r="G4943" t="s">
        <v>89</v>
      </c>
      <c r="H4943">
        <v>1</v>
      </c>
      <c r="I4943">
        <v>8</v>
      </c>
      <c r="J4943" s="6">
        <v>43839</v>
      </c>
      <c r="K4943" s="7">
        <v>43831</v>
      </c>
      <c r="L4943" t="s">
        <v>9</v>
      </c>
    </row>
    <row r="4944" spans="1:12" x14ac:dyDescent="0.3">
      <c r="A4944" t="s">
        <v>3</v>
      </c>
      <c r="B4944" t="s">
        <v>66</v>
      </c>
      <c r="C4944" t="s">
        <v>15</v>
      </c>
      <c r="D4944" t="s">
        <v>32</v>
      </c>
      <c r="E4944">
        <v>3411.64</v>
      </c>
      <c r="F4944">
        <v>1544.2</v>
      </c>
      <c r="G4944" t="s">
        <v>89</v>
      </c>
      <c r="H4944">
        <v>1</v>
      </c>
      <c r="I4944">
        <v>8</v>
      </c>
      <c r="J4944" s="6">
        <v>43839</v>
      </c>
      <c r="K4944" s="7">
        <v>43831</v>
      </c>
      <c r="L4944" t="s">
        <v>11</v>
      </c>
    </row>
    <row r="4945" spans="1:12" x14ac:dyDescent="0.3">
      <c r="A4945" t="s">
        <v>3</v>
      </c>
      <c r="B4945" t="s">
        <v>66</v>
      </c>
      <c r="C4945" t="s">
        <v>16</v>
      </c>
      <c r="D4945" t="s">
        <v>32</v>
      </c>
      <c r="E4945">
        <v>797.3</v>
      </c>
      <c r="F4945">
        <v>79.73</v>
      </c>
      <c r="G4945" t="s">
        <v>89</v>
      </c>
      <c r="H4945">
        <v>1</v>
      </c>
      <c r="I4945">
        <v>5</v>
      </c>
      <c r="J4945" s="6">
        <v>43839</v>
      </c>
      <c r="K4945" s="7">
        <v>43831</v>
      </c>
      <c r="L4945" t="s">
        <v>11</v>
      </c>
    </row>
    <row r="4946" spans="1:12" x14ac:dyDescent="0.3">
      <c r="A4946" t="s">
        <v>3</v>
      </c>
      <c r="B4946" t="s">
        <v>69</v>
      </c>
      <c r="C4946" t="s">
        <v>16</v>
      </c>
      <c r="D4946" t="s">
        <v>32</v>
      </c>
      <c r="E4946">
        <v>25937.38</v>
      </c>
      <c r="F4946">
        <v>14197.27</v>
      </c>
      <c r="G4946" t="s">
        <v>89</v>
      </c>
      <c r="H4946">
        <v>1</v>
      </c>
      <c r="I4946">
        <v>5</v>
      </c>
      <c r="J4946" s="6">
        <v>43839</v>
      </c>
      <c r="K4946" s="7">
        <v>43831</v>
      </c>
      <c r="L4946" t="s">
        <v>8</v>
      </c>
    </row>
    <row r="4947" spans="1:12" x14ac:dyDescent="0.3">
      <c r="A4947" t="s">
        <v>5</v>
      </c>
      <c r="B4947" t="s">
        <v>63</v>
      </c>
      <c r="C4947" t="s">
        <v>16</v>
      </c>
      <c r="D4947" t="s">
        <v>32</v>
      </c>
      <c r="E4947">
        <v>6601.64</v>
      </c>
      <c r="F4947">
        <v>1076.3599999999999</v>
      </c>
      <c r="G4947" t="s">
        <v>89</v>
      </c>
      <c r="H4947">
        <v>1</v>
      </c>
      <c r="I4947">
        <v>5</v>
      </c>
      <c r="J4947" s="6">
        <v>43839</v>
      </c>
      <c r="K4947" s="7">
        <v>43831</v>
      </c>
      <c r="L4947" t="s">
        <v>10</v>
      </c>
    </row>
    <row r="4948" spans="1:12" x14ac:dyDescent="0.3">
      <c r="A4948" t="s">
        <v>2</v>
      </c>
      <c r="B4948" t="s">
        <v>66</v>
      </c>
      <c r="C4948" t="s">
        <v>15</v>
      </c>
      <c r="D4948" t="s">
        <v>32</v>
      </c>
      <c r="E4948">
        <v>25185.3</v>
      </c>
      <c r="F4948">
        <v>-2158.7399999999998</v>
      </c>
      <c r="G4948" t="s">
        <v>89</v>
      </c>
      <c r="H4948">
        <v>1</v>
      </c>
      <c r="I4948">
        <v>9</v>
      </c>
      <c r="J4948" s="6">
        <v>43839</v>
      </c>
      <c r="K4948" s="7">
        <v>43831</v>
      </c>
      <c r="L4948" t="s">
        <v>11</v>
      </c>
    </row>
    <row r="4949" spans="1:12" x14ac:dyDescent="0.3">
      <c r="A4949" t="s">
        <v>5</v>
      </c>
      <c r="B4949" t="s">
        <v>69</v>
      </c>
      <c r="C4949" t="s">
        <v>16</v>
      </c>
      <c r="D4949" t="s">
        <v>32</v>
      </c>
      <c r="E4949">
        <v>3180.62</v>
      </c>
      <c r="F4949">
        <v>1728.6</v>
      </c>
      <c r="G4949" t="s">
        <v>89</v>
      </c>
      <c r="H4949">
        <v>1</v>
      </c>
      <c r="I4949">
        <v>7</v>
      </c>
      <c r="J4949" s="6">
        <v>43840</v>
      </c>
      <c r="K4949" s="7">
        <v>43831</v>
      </c>
      <c r="L4949" t="s">
        <v>8</v>
      </c>
    </row>
    <row r="4950" spans="1:12" x14ac:dyDescent="0.3">
      <c r="A4950" t="s">
        <v>5</v>
      </c>
      <c r="B4950" t="s">
        <v>69</v>
      </c>
      <c r="C4950" t="s">
        <v>16</v>
      </c>
      <c r="D4950" t="s">
        <v>32</v>
      </c>
      <c r="E4950">
        <v>11367.22</v>
      </c>
      <c r="F4950">
        <v>2407.1799999999998</v>
      </c>
      <c r="G4950" t="s">
        <v>89</v>
      </c>
      <c r="H4950">
        <v>1</v>
      </c>
      <c r="I4950">
        <v>1</v>
      </c>
      <c r="J4950" s="6">
        <v>43840</v>
      </c>
      <c r="K4950" s="7">
        <v>43831</v>
      </c>
      <c r="L4950" t="s">
        <v>8</v>
      </c>
    </row>
    <row r="4951" spans="1:12" x14ac:dyDescent="0.3">
      <c r="A4951" t="s">
        <v>3</v>
      </c>
      <c r="B4951" t="s">
        <v>63</v>
      </c>
      <c r="C4951" t="s">
        <v>16</v>
      </c>
      <c r="D4951" t="s">
        <v>32</v>
      </c>
      <c r="E4951">
        <v>940.68</v>
      </c>
      <c r="F4951">
        <v>449.46</v>
      </c>
      <c r="G4951" t="s">
        <v>89</v>
      </c>
      <c r="H4951">
        <v>1</v>
      </c>
      <c r="I4951">
        <v>1</v>
      </c>
      <c r="J4951" s="6">
        <v>43840</v>
      </c>
      <c r="K4951" s="7">
        <v>43831</v>
      </c>
      <c r="L4951" t="s">
        <v>10</v>
      </c>
    </row>
    <row r="4952" spans="1:12" x14ac:dyDescent="0.3">
      <c r="A4952" t="s">
        <v>4</v>
      </c>
      <c r="B4952" t="s">
        <v>66</v>
      </c>
      <c r="C4952" t="s">
        <v>16</v>
      </c>
      <c r="D4952" t="s">
        <v>32</v>
      </c>
      <c r="E4952">
        <v>6034.02</v>
      </c>
      <c r="F4952">
        <v>2667.66</v>
      </c>
      <c r="G4952" t="s">
        <v>89</v>
      </c>
      <c r="H4952">
        <v>1</v>
      </c>
      <c r="I4952">
        <v>2</v>
      </c>
      <c r="J4952" s="6">
        <v>43840</v>
      </c>
      <c r="K4952" s="7">
        <v>43831</v>
      </c>
      <c r="L4952" t="s">
        <v>11</v>
      </c>
    </row>
    <row r="4953" spans="1:12" x14ac:dyDescent="0.3">
      <c r="A4953" t="s">
        <v>5</v>
      </c>
      <c r="B4953" t="s">
        <v>66</v>
      </c>
      <c r="C4953" t="s">
        <v>16</v>
      </c>
      <c r="D4953" t="s">
        <v>32</v>
      </c>
      <c r="E4953">
        <v>4438.08</v>
      </c>
      <c r="F4953">
        <v>2460.23</v>
      </c>
      <c r="G4953" t="s">
        <v>89</v>
      </c>
      <c r="H4953">
        <v>1</v>
      </c>
      <c r="I4953">
        <v>4</v>
      </c>
      <c r="J4953" s="6">
        <v>43840</v>
      </c>
      <c r="K4953" s="7">
        <v>43831</v>
      </c>
      <c r="L4953" t="s">
        <v>11</v>
      </c>
    </row>
    <row r="4954" spans="1:12" x14ac:dyDescent="0.3">
      <c r="A4954" t="s">
        <v>3</v>
      </c>
      <c r="B4954" t="s">
        <v>70</v>
      </c>
      <c r="C4954" t="s">
        <v>15</v>
      </c>
      <c r="D4954" t="s">
        <v>32</v>
      </c>
      <c r="E4954">
        <v>3768.08</v>
      </c>
      <c r="F4954">
        <v>1467.57</v>
      </c>
      <c r="G4954" t="s">
        <v>89</v>
      </c>
      <c r="H4954">
        <v>1</v>
      </c>
      <c r="I4954">
        <v>8</v>
      </c>
      <c r="J4954" s="6">
        <v>43840</v>
      </c>
      <c r="K4954" s="7">
        <v>43831</v>
      </c>
      <c r="L4954" t="s">
        <v>9</v>
      </c>
    </row>
    <row r="4955" spans="1:12" x14ac:dyDescent="0.3">
      <c r="A4955" t="s">
        <v>3</v>
      </c>
      <c r="B4955" t="s">
        <v>67</v>
      </c>
      <c r="C4955" t="s">
        <v>16</v>
      </c>
      <c r="D4955" t="s">
        <v>32</v>
      </c>
      <c r="E4955">
        <v>2501.44</v>
      </c>
      <c r="F4955">
        <v>605.61</v>
      </c>
      <c r="G4955" t="s">
        <v>89</v>
      </c>
      <c r="H4955">
        <v>1</v>
      </c>
      <c r="I4955">
        <v>4</v>
      </c>
      <c r="J4955" s="6">
        <v>43840</v>
      </c>
      <c r="K4955" s="7">
        <v>43831</v>
      </c>
      <c r="L4955" t="s">
        <v>13</v>
      </c>
    </row>
    <row r="4956" spans="1:12" x14ac:dyDescent="0.3">
      <c r="A4956" t="s">
        <v>4</v>
      </c>
      <c r="B4956" t="s">
        <v>69</v>
      </c>
      <c r="C4956" t="s">
        <v>16</v>
      </c>
      <c r="D4956" t="s">
        <v>32</v>
      </c>
      <c r="E4956">
        <v>6727.81</v>
      </c>
      <c r="F4956">
        <v>991.44</v>
      </c>
      <c r="G4956" t="s">
        <v>89</v>
      </c>
      <c r="H4956">
        <v>1</v>
      </c>
      <c r="I4956">
        <v>3</v>
      </c>
      <c r="J4956" s="6">
        <v>43840</v>
      </c>
      <c r="K4956" s="7">
        <v>43831</v>
      </c>
      <c r="L4956" t="s">
        <v>8</v>
      </c>
    </row>
    <row r="4957" spans="1:12" x14ac:dyDescent="0.3">
      <c r="A4957" t="s">
        <v>3</v>
      </c>
      <c r="B4957" t="s">
        <v>70</v>
      </c>
      <c r="C4957" t="s">
        <v>15</v>
      </c>
      <c r="D4957" t="s">
        <v>32</v>
      </c>
      <c r="E4957">
        <v>29584.52</v>
      </c>
      <c r="F4957">
        <v>7162.6</v>
      </c>
      <c r="G4957" t="s">
        <v>89</v>
      </c>
      <c r="H4957">
        <v>1</v>
      </c>
      <c r="I4957">
        <v>8</v>
      </c>
      <c r="J4957" s="6">
        <v>43840</v>
      </c>
      <c r="K4957" s="7">
        <v>43831</v>
      </c>
      <c r="L4957" t="s">
        <v>9</v>
      </c>
    </row>
    <row r="4958" spans="1:12" x14ac:dyDescent="0.3">
      <c r="A4958" t="s">
        <v>2</v>
      </c>
      <c r="B4958" t="s">
        <v>69</v>
      </c>
      <c r="C4958" t="s">
        <v>16</v>
      </c>
      <c r="D4958" t="s">
        <v>32</v>
      </c>
      <c r="E4958">
        <v>25307.24</v>
      </c>
      <c r="F4958">
        <v>13852.37</v>
      </c>
      <c r="G4958" t="s">
        <v>89</v>
      </c>
      <c r="H4958">
        <v>1</v>
      </c>
      <c r="I4958">
        <v>3</v>
      </c>
      <c r="J4958" s="6">
        <v>43840</v>
      </c>
      <c r="K4958" s="7">
        <v>43831</v>
      </c>
      <c r="L4958" t="s">
        <v>8</v>
      </c>
    </row>
    <row r="4959" spans="1:12" x14ac:dyDescent="0.3">
      <c r="A4959" t="s">
        <v>3</v>
      </c>
      <c r="B4959" t="s">
        <v>66</v>
      </c>
      <c r="C4959" t="s">
        <v>16</v>
      </c>
      <c r="D4959" t="s">
        <v>32</v>
      </c>
      <c r="E4959">
        <v>6861.47</v>
      </c>
      <c r="F4959">
        <v>1083.3900000000001</v>
      </c>
      <c r="G4959" t="s">
        <v>89</v>
      </c>
      <c r="H4959">
        <v>1</v>
      </c>
      <c r="I4959">
        <v>3</v>
      </c>
      <c r="J4959" s="6">
        <v>43840</v>
      </c>
      <c r="K4959" s="7">
        <v>43831</v>
      </c>
      <c r="L4959" t="s">
        <v>11</v>
      </c>
    </row>
    <row r="4960" spans="1:12" x14ac:dyDescent="0.3">
      <c r="A4960" t="s">
        <v>3</v>
      </c>
      <c r="B4960" t="s">
        <v>63</v>
      </c>
      <c r="C4960" t="s">
        <v>16</v>
      </c>
      <c r="D4960" t="s">
        <v>32</v>
      </c>
      <c r="E4960">
        <v>23143.14</v>
      </c>
      <c r="F4960">
        <v>12667.82</v>
      </c>
      <c r="G4960" t="s">
        <v>89</v>
      </c>
      <c r="H4960">
        <v>1</v>
      </c>
      <c r="I4960">
        <v>2</v>
      </c>
      <c r="J4960" s="6">
        <v>43840</v>
      </c>
      <c r="K4960" s="7">
        <v>43831</v>
      </c>
      <c r="L4960" t="s">
        <v>10</v>
      </c>
    </row>
    <row r="4961" spans="1:12" x14ac:dyDescent="0.3">
      <c r="A4961" t="s">
        <v>3</v>
      </c>
      <c r="B4961" t="s">
        <v>66</v>
      </c>
      <c r="C4961" t="s">
        <v>16</v>
      </c>
      <c r="D4961" t="s">
        <v>32</v>
      </c>
      <c r="E4961">
        <v>7396.13</v>
      </c>
      <c r="F4961">
        <v>3192.01</v>
      </c>
      <c r="G4961" t="s">
        <v>89</v>
      </c>
      <c r="H4961">
        <v>1</v>
      </c>
      <c r="I4961">
        <v>6</v>
      </c>
      <c r="J4961" s="6">
        <v>43841</v>
      </c>
      <c r="K4961" s="7">
        <v>43831</v>
      </c>
      <c r="L4961" t="s">
        <v>11</v>
      </c>
    </row>
    <row r="4962" spans="1:12" x14ac:dyDescent="0.3">
      <c r="A4962" t="s">
        <v>5</v>
      </c>
      <c r="B4962" t="s">
        <v>63</v>
      </c>
      <c r="C4962" t="s">
        <v>16</v>
      </c>
      <c r="D4962" t="s">
        <v>32</v>
      </c>
      <c r="E4962">
        <v>2007.99</v>
      </c>
      <c r="F4962">
        <v>937.06</v>
      </c>
      <c r="G4962" t="s">
        <v>89</v>
      </c>
      <c r="H4962">
        <v>1</v>
      </c>
      <c r="I4962">
        <v>2</v>
      </c>
      <c r="J4962" s="6">
        <v>43841</v>
      </c>
      <c r="K4962" s="7">
        <v>43831</v>
      </c>
      <c r="L4962" t="s">
        <v>10</v>
      </c>
    </row>
    <row r="4963" spans="1:12" x14ac:dyDescent="0.3">
      <c r="A4963" t="s">
        <v>3</v>
      </c>
      <c r="B4963" t="s">
        <v>63</v>
      </c>
      <c r="C4963" t="s">
        <v>15</v>
      </c>
      <c r="D4963" t="s">
        <v>32</v>
      </c>
      <c r="E4963">
        <v>20160.3</v>
      </c>
      <c r="F4963">
        <v>237.18</v>
      </c>
      <c r="G4963" t="s">
        <v>89</v>
      </c>
      <c r="H4963">
        <v>1</v>
      </c>
      <c r="I4963">
        <v>8</v>
      </c>
      <c r="J4963" s="6">
        <v>43841</v>
      </c>
      <c r="K4963" s="7">
        <v>43831</v>
      </c>
      <c r="L4963" t="s">
        <v>10</v>
      </c>
    </row>
    <row r="4964" spans="1:12" x14ac:dyDescent="0.3">
      <c r="A4964" t="s">
        <v>4</v>
      </c>
      <c r="B4964" t="s">
        <v>63</v>
      </c>
      <c r="C4964" t="s">
        <v>16</v>
      </c>
      <c r="D4964" t="s">
        <v>32</v>
      </c>
      <c r="E4964">
        <v>856.8</v>
      </c>
      <c r="F4964">
        <v>130.38999999999999</v>
      </c>
      <c r="G4964" t="s">
        <v>89</v>
      </c>
      <c r="H4964">
        <v>1</v>
      </c>
      <c r="I4964">
        <v>7</v>
      </c>
      <c r="J4964" s="6">
        <v>43841</v>
      </c>
      <c r="K4964" s="7">
        <v>43831</v>
      </c>
      <c r="L4964" t="s">
        <v>10</v>
      </c>
    </row>
    <row r="4965" spans="1:12" x14ac:dyDescent="0.3">
      <c r="A4965" t="s">
        <v>3</v>
      </c>
      <c r="B4965" t="s">
        <v>67</v>
      </c>
      <c r="C4965" t="s">
        <v>16</v>
      </c>
      <c r="D4965" t="s">
        <v>32</v>
      </c>
      <c r="E4965">
        <v>7353.92</v>
      </c>
      <c r="F4965">
        <v>1891</v>
      </c>
      <c r="G4965" t="s">
        <v>89</v>
      </c>
      <c r="H4965">
        <v>1</v>
      </c>
      <c r="I4965">
        <v>5</v>
      </c>
      <c r="J4965" s="6">
        <v>43841</v>
      </c>
      <c r="K4965" s="7">
        <v>43831</v>
      </c>
      <c r="L4965" t="s">
        <v>13</v>
      </c>
    </row>
    <row r="4966" spans="1:12" x14ac:dyDescent="0.3">
      <c r="A4966" t="s">
        <v>4</v>
      </c>
      <c r="B4966" t="s">
        <v>65</v>
      </c>
      <c r="C4966" t="s">
        <v>16</v>
      </c>
      <c r="D4966" t="s">
        <v>32</v>
      </c>
      <c r="E4966">
        <v>8576.67</v>
      </c>
      <c r="F4966">
        <v>807.21</v>
      </c>
      <c r="G4966" t="s">
        <v>89</v>
      </c>
      <c r="H4966">
        <v>1</v>
      </c>
      <c r="I4966">
        <v>5</v>
      </c>
      <c r="J4966" s="6">
        <v>43841</v>
      </c>
      <c r="K4966" s="7">
        <v>43831</v>
      </c>
      <c r="L4966" t="s">
        <v>12</v>
      </c>
    </row>
    <row r="4967" spans="1:12" x14ac:dyDescent="0.3">
      <c r="A4967" t="s">
        <v>2</v>
      </c>
      <c r="B4967" t="s">
        <v>69</v>
      </c>
      <c r="C4967" t="s">
        <v>16</v>
      </c>
      <c r="D4967" t="s">
        <v>32</v>
      </c>
      <c r="E4967">
        <v>2026.08</v>
      </c>
      <c r="F4967">
        <v>50.66</v>
      </c>
      <c r="G4967" t="s">
        <v>89</v>
      </c>
      <c r="H4967">
        <v>1</v>
      </c>
      <c r="I4967">
        <v>1</v>
      </c>
      <c r="J4967" s="6">
        <v>43841</v>
      </c>
      <c r="K4967" s="7">
        <v>43831</v>
      </c>
      <c r="L4967" t="s">
        <v>8</v>
      </c>
    </row>
    <row r="4968" spans="1:12" x14ac:dyDescent="0.3">
      <c r="A4968" t="s">
        <v>4</v>
      </c>
      <c r="B4968" t="s">
        <v>70</v>
      </c>
      <c r="C4968" t="s">
        <v>16</v>
      </c>
      <c r="D4968" t="s">
        <v>32</v>
      </c>
      <c r="E4968">
        <v>15105.15</v>
      </c>
      <c r="F4968">
        <v>5706.4</v>
      </c>
      <c r="G4968" t="s">
        <v>89</v>
      </c>
      <c r="H4968">
        <v>1</v>
      </c>
      <c r="I4968">
        <v>1</v>
      </c>
      <c r="J4968" s="6">
        <v>43841</v>
      </c>
      <c r="K4968" s="7">
        <v>43831</v>
      </c>
      <c r="L4968" t="s">
        <v>9</v>
      </c>
    </row>
    <row r="4969" spans="1:12" x14ac:dyDescent="0.3">
      <c r="A4969" t="s">
        <v>3</v>
      </c>
      <c r="B4969" t="s">
        <v>65</v>
      </c>
      <c r="C4969" t="s">
        <v>15</v>
      </c>
      <c r="D4969" t="s">
        <v>32</v>
      </c>
      <c r="E4969">
        <v>6005.88</v>
      </c>
      <c r="F4969">
        <v>1401.36</v>
      </c>
      <c r="G4969" t="s">
        <v>89</v>
      </c>
      <c r="H4969">
        <v>1</v>
      </c>
      <c r="I4969">
        <v>8</v>
      </c>
      <c r="J4969" s="6">
        <v>43841</v>
      </c>
      <c r="K4969" s="7">
        <v>43831</v>
      </c>
      <c r="L4969" t="s">
        <v>12</v>
      </c>
    </row>
    <row r="4970" spans="1:12" x14ac:dyDescent="0.3">
      <c r="A4970" t="s">
        <v>3</v>
      </c>
      <c r="B4970" t="s">
        <v>66</v>
      </c>
      <c r="C4970" t="s">
        <v>16</v>
      </c>
      <c r="D4970" t="s">
        <v>32</v>
      </c>
      <c r="E4970">
        <v>14155.76</v>
      </c>
      <c r="F4970">
        <v>7599.44</v>
      </c>
      <c r="G4970" t="s">
        <v>89</v>
      </c>
      <c r="H4970">
        <v>1</v>
      </c>
      <c r="I4970">
        <v>1</v>
      </c>
      <c r="J4970" s="6">
        <v>43841</v>
      </c>
      <c r="K4970" s="7">
        <v>43831</v>
      </c>
      <c r="L4970" t="s">
        <v>11</v>
      </c>
    </row>
    <row r="4971" spans="1:12" x14ac:dyDescent="0.3">
      <c r="A4971" t="s">
        <v>3</v>
      </c>
      <c r="B4971" t="s">
        <v>63</v>
      </c>
      <c r="C4971" t="s">
        <v>16</v>
      </c>
      <c r="D4971" t="s">
        <v>32</v>
      </c>
      <c r="E4971">
        <v>458.28</v>
      </c>
      <c r="F4971">
        <v>244.42</v>
      </c>
      <c r="G4971" t="s">
        <v>89</v>
      </c>
      <c r="H4971">
        <v>1</v>
      </c>
      <c r="I4971">
        <v>5</v>
      </c>
      <c r="J4971" s="6">
        <v>43841</v>
      </c>
      <c r="K4971" s="7">
        <v>43831</v>
      </c>
      <c r="L4971" t="s">
        <v>10</v>
      </c>
    </row>
    <row r="4972" spans="1:12" x14ac:dyDescent="0.3">
      <c r="A4972" t="s">
        <v>3</v>
      </c>
      <c r="B4972" t="s">
        <v>63</v>
      </c>
      <c r="C4972" t="s">
        <v>15</v>
      </c>
      <c r="D4972" t="s">
        <v>32</v>
      </c>
      <c r="E4972">
        <v>3135.6</v>
      </c>
      <c r="F4972">
        <v>313.56</v>
      </c>
      <c r="G4972" t="s">
        <v>89</v>
      </c>
      <c r="H4972">
        <v>1</v>
      </c>
      <c r="I4972">
        <v>10</v>
      </c>
      <c r="J4972" s="6">
        <v>43841</v>
      </c>
      <c r="K4972" s="7">
        <v>43831</v>
      </c>
      <c r="L4972" t="s">
        <v>10</v>
      </c>
    </row>
    <row r="4973" spans="1:12" x14ac:dyDescent="0.3">
      <c r="A4973" t="s">
        <v>2</v>
      </c>
      <c r="B4973" t="s">
        <v>63</v>
      </c>
      <c r="C4973" t="s">
        <v>15</v>
      </c>
      <c r="D4973" t="s">
        <v>32</v>
      </c>
      <c r="E4973">
        <v>3780.81</v>
      </c>
      <c r="F4973">
        <v>756.16</v>
      </c>
      <c r="G4973" t="s">
        <v>89</v>
      </c>
      <c r="H4973">
        <v>1</v>
      </c>
      <c r="I4973">
        <v>10</v>
      </c>
      <c r="J4973" s="6">
        <v>43841</v>
      </c>
      <c r="K4973" s="7">
        <v>43831</v>
      </c>
      <c r="L4973" t="s">
        <v>10</v>
      </c>
    </row>
    <row r="4974" spans="1:12" x14ac:dyDescent="0.3">
      <c r="A4974" t="s">
        <v>3</v>
      </c>
      <c r="B4974" t="s">
        <v>65</v>
      </c>
      <c r="C4974" t="s">
        <v>16</v>
      </c>
      <c r="D4974" t="s">
        <v>32</v>
      </c>
      <c r="E4974">
        <v>19681.919999999998</v>
      </c>
      <c r="F4974">
        <v>8567.4</v>
      </c>
      <c r="G4974" t="s">
        <v>89</v>
      </c>
      <c r="H4974">
        <v>1</v>
      </c>
      <c r="I4974">
        <v>3</v>
      </c>
      <c r="J4974" s="6">
        <v>43842</v>
      </c>
      <c r="K4974" s="7">
        <v>43831</v>
      </c>
      <c r="L4974" t="s">
        <v>12</v>
      </c>
    </row>
    <row r="4975" spans="1:12" x14ac:dyDescent="0.3">
      <c r="A4975" t="s">
        <v>4</v>
      </c>
      <c r="B4975" t="s">
        <v>63</v>
      </c>
      <c r="C4975" t="s">
        <v>16</v>
      </c>
      <c r="D4975" t="s">
        <v>32</v>
      </c>
      <c r="E4975">
        <v>1200.6400000000001</v>
      </c>
      <c r="F4975">
        <v>325.92</v>
      </c>
      <c r="G4975" t="s">
        <v>89</v>
      </c>
      <c r="H4975">
        <v>1</v>
      </c>
      <c r="I4975">
        <v>6</v>
      </c>
      <c r="J4975" s="6">
        <v>43842</v>
      </c>
      <c r="K4975" s="7">
        <v>43831</v>
      </c>
      <c r="L4975" t="s">
        <v>10</v>
      </c>
    </row>
    <row r="4976" spans="1:12" x14ac:dyDescent="0.3">
      <c r="A4976" t="s">
        <v>5</v>
      </c>
      <c r="B4976" t="s">
        <v>67</v>
      </c>
      <c r="C4976" t="s">
        <v>16</v>
      </c>
      <c r="D4976" t="s">
        <v>32</v>
      </c>
      <c r="E4976">
        <v>1152.67</v>
      </c>
      <c r="F4976">
        <v>162.88</v>
      </c>
      <c r="G4976" t="s">
        <v>89</v>
      </c>
      <c r="H4976">
        <v>1</v>
      </c>
      <c r="I4976">
        <v>4</v>
      </c>
      <c r="J4976" s="6">
        <v>43842</v>
      </c>
      <c r="K4976" s="7">
        <v>43831</v>
      </c>
      <c r="L4976" t="s">
        <v>13</v>
      </c>
    </row>
    <row r="4977" spans="1:12" x14ac:dyDescent="0.3">
      <c r="A4977" t="s">
        <v>4</v>
      </c>
      <c r="B4977" t="s">
        <v>63</v>
      </c>
      <c r="C4977" t="s">
        <v>16</v>
      </c>
      <c r="D4977" t="s">
        <v>32</v>
      </c>
      <c r="E4977">
        <v>27290.44</v>
      </c>
      <c r="F4977">
        <v>8347.64</v>
      </c>
      <c r="G4977" t="s">
        <v>89</v>
      </c>
      <c r="H4977">
        <v>1</v>
      </c>
      <c r="I4977">
        <v>6</v>
      </c>
      <c r="J4977" s="6">
        <v>43842</v>
      </c>
      <c r="K4977" s="7">
        <v>43831</v>
      </c>
      <c r="L4977" t="s">
        <v>10</v>
      </c>
    </row>
    <row r="4978" spans="1:12" x14ac:dyDescent="0.3">
      <c r="A4978" t="s">
        <v>4</v>
      </c>
      <c r="B4978" t="s">
        <v>63</v>
      </c>
      <c r="C4978" t="s">
        <v>15</v>
      </c>
      <c r="D4978" t="s">
        <v>32</v>
      </c>
      <c r="E4978">
        <v>8185.79</v>
      </c>
      <c r="F4978">
        <v>3025.15</v>
      </c>
      <c r="G4978" t="s">
        <v>89</v>
      </c>
      <c r="H4978">
        <v>1</v>
      </c>
      <c r="I4978">
        <v>10</v>
      </c>
      <c r="J4978" s="6">
        <v>43842</v>
      </c>
      <c r="K4978" s="7">
        <v>43831</v>
      </c>
      <c r="L4978" t="s">
        <v>10</v>
      </c>
    </row>
    <row r="4979" spans="1:12" x14ac:dyDescent="0.3">
      <c r="A4979" t="s">
        <v>2</v>
      </c>
      <c r="B4979" t="s">
        <v>66</v>
      </c>
      <c r="C4979" t="s">
        <v>16</v>
      </c>
      <c r="D4979" t="s">
        <v>32</v>
      </c>
      <c r="E4979">
        <v>29329.919999999998</v>
      </c>
      <c r="F4979">
        <v>8027.12</v>
      </c>
      <c r="G4979" t="s">
        <v>89</v>
      </c>
      <c r="H4979">
        <v>1</v>
      </c>
      <c r="I4979">
        <v>5</v>
      </c>
      <c r="J4979" s="6">
        <v>43842</v>
      </c>
      <c r="K4979" s="7">
        <v>43831</v>
      </c>
      <c r="L4979" t="s">
        <v>11</v>
      </c>
    </row>
    <row r="4980" spans="1:12" x14ac:dyDescent="0.3">
      <c r="A4980" t="s">
        <v>4</v>
      </c>
      <c r="B4980" t="s">
        <v>70</v>
      </c>
      <c r="C4980" t="s">
        <v>16</v>
      </c>
      <c r="D4980" t="s">
        <v>32</v>
      </c>
      <c r="E4980">
        <v>17215.650000000001</v>
      </c>
      <c r="F4980">
        <v>1530.3</v>
      </c>
      <c r="G4980" t="s">
        <v>89</v>
      </c>
      <c r="H4980">
        <v>1</v>
      </c>
      <c r="I4980">
        <v>1</v>
      </c>
      <c r="J4980" s="6">
        <v>43842</v>
      </c>
      <c r="K4980" s="7">
        <v>43831</v>
      </c>
      <c r="L4980" t="s">
        <v>9</v>
      </c>
    </row>
    <row r="4981" spans="1:12" x14ac:dyDescent="0.3">
      <c r="A4981" t="s">
        <v>3</v>
      </c>
      <c r="B4981" t="s">
        <v>67</v>
      </c>
      <c r="C4981" t="s">
        <v>16</v>
      </c>
      <c r="D4981" t="s">
        <v>32</v>
      </c>
      <c r="E4981">
        <v>1519.56</v>
      </c>
      <c r="F4981">
        <v>303.94</v>
      </c>
      <c r="G4981" t="s">
        <v>89</v>
      </c>
      <c r="H4981">
        <v>1</v>
      </c>
      <c r="I4981">
        <v>5</v>
      </c>
      <c r="J4981" s="6">
        <v>43842</v>
      </c>
      <c r="K4981" s="7">
        <v>43831</v>
      </c>
      <c r="L4981" t="s">
        <v>13</v>
      </c>
    </row>
    <row r="4982" spans="1:12" x14ac:dyDescent="0.3">
      <c r="A4982" t="s">
        <v>4</v>
      </c>
      <c r="B4982" t="s">
        <v>66</v>
      </c>
      <c r="C4982" t="s">
        <v>15</v>
      </c>
      <c r="D4982" t="s">
        <v>32</v>
      </c>
      <c r="E4982">
        <v>11939.4</v>
      </c>
      <c r="F4982">
        <v>-398</v>
      </c>
      <c r="G4982" t="s">
        <v>89</v>
      </c>
      <c r="H4982">
        <v>1</v>
      </c>
      <c r="I4982">
        <v>9</v>
      </c>
      <c r="J4982" s="6">
        <v>43842</v>
      </c>
      <c r="K4982" s="7">
        <v>43831</v>
      </c>
      <c r="L4982" t="s">
        <v>11</v>
      </c>
    </row>
    <row r="4983" spans="1:12" x14ac:dyDescent="0.3">
      <c r="A4983" t="s">
        <v>5</v>
      </c>
      <c r="B4983" t="s">
        <v>65</v>
      </c>
      <c r="C4983" t="s">
        <v>16</v>
      </c>
      <c r="D4983" t="s">
        <v>32</v>
      </c>
      <c r="E4983">
        <v>28699.58</v>
      </c>
      <c r="F4983">
        <v>3119.5</v>
      </c>
      <c r="G4983" t="s">
        <v>89</v>
      </c>
      <c r="H4983">
        <v>1</v>
      </c>
      <c r="I4983">
        <v>4</v>
      </c>
      <c r="J4983" s="6">
        <v>43842</v>
      </c>
      <c r="K4983" s="7">
        <v>43831</v>
      </c>
      <c r="L4983" t="s">
        <v>12</v>
      </c>
    </row>
    <row r="4984" spans="1:12" x14ac:dyDescent="0.3">
      <c r="A4984" t="s">
        <v>3</v>
      </c>
      <c r="B4984" t="s">
        <v>67</v>
      </c>
      <c r="C4984" t="s">
        <v>15</v>
      </c>
      <c r="D4984" t="s">
        <v>32</v>
      </c>
      <c r="E4984">
        <v>6874.2</v>
      </c>
      <c r="F4984">
        <v>1664.28</v>
      </c>
      <c r="G4984" t="s">
        <v>89</v>
      </c>
      <c r="H4984">
        <v>1</v>
      </c>
      <c r="I4984">
        <v>9</v>
      </c>
      <c r="J4984" s="6">
        <v>43842</v>
      </c>
      <c r="K4984" s="7">
        <v>43831</v>
      </c>
      <c r="L4984" t="s">
        <v>13</v>
      </c>
    </row>
    <row r="4985" spans="1:12" x14ac:dyDescent="0.3">
      <c r="A4985" t="s">
        <v>3</v>
      </c>
      <c r="B4985" t="s">
        <v>70</v>
      </c>
      <c r="C4985" t="s">
        <v>16</v>
      </c>
      <c r="D4985" t="s">
        <v>32</v>
      </c>
      <c r="E4985">
        <v>43246.62</v>
      </c>
      <c r="F4985">
        <v>8931.34</v>
      </c>
      <c r="G4985" t="s">
        <v>89</v>
      </c>
      <c r="H4985">
        <v>1</v>
      </c>
      <c r="I4985">
        <v>2</v>
      </c>
      <c r="J4985" s="6">
        <v>43842</v>
      </c>
      <c r="K4985" s="7">
        <v>43831</v>
      </c>
      <c r="L4985" t="s">
        <v>9</v>
      </c>
    </row>
    <row r="4986" spans="1:12" x14ac:dyDescent="0.3">
      <c r="A4986" t="s">
        <v>4</v>
      </c>
      <c r="B4986" t="s">
        <v>69</v>
      </c>
      <c r="C4986" t="s">
        <v>16</v>
      </c>
      <c r="D4986" t="s">
        <v>32</v>
      </c>
      <c r="E4986">
        <v>3705.1</v>
      </c>
      <c r="F4986">
        <v>582.23</v>
      </c>
      <c r="G4986" t="s">
        <v>89</v>
      </c>
      <c r="H4986">
        <v>1</v>
      </c>
      <c r="I4986">
        <v>5</v>
      </c>
      <c r="J4986" s="6">
        <v>43842</v>
      </c>
      <c r="K4986" s="7">
        <v>43831</v>
      </c>
      <c r="L4986" t="s">
        <v>8</v>
      </c>
    </row>
    <row r="4987" spans="1:12" x14ac:dyDescent="0.3">
      <c r="A4987" t="s">
        <v>4</v>
      </c>
      <c r="B4987" t="s">
        <v>66</v>
      </c>
      <c r="C4987" t="s">
        <v>16</v>
      </c>
      <c r="D4987" t="s">
        <v>32</v>
      </c>
      <c r="E4987">
        <v>25198.43</v>
      </c>
      <c r="F4987">
        <v>11229.72</v>
      </c>
      <c r="G4987" t="s">
        <v>89</v>
      </c>
      <c r="H4987">
        <v>1</v>
      </c>
      <c r="I4987">
        <v>5</v>
      </c>
      <c r="J4987" s="6">
        <v>43843</v>
      </c>
      <c r="K4987" s="7">
        <v>43831</v>
      </c>
      <c r="L4987" t="s">
        <v>11</v>
      </c>
    </row>
    <row r="4988" spans="1:12" x14ac:dyDescent="0.3">
      <c r="A4988" t="s">
        <v>3</v>
      </c>
      <c r="B4988" t="s">
        <v>65</v>
      </c>
      <c r="C4988" t="s">
        <v>16</v>
      </c>
      <c r="D4988" t="s">
        <v>32</v>
      </c>
      <c r="E4988">
        <v>3199.12</v>
      </c>
      <c r="F4988">
        <v>1043.2</v>
      </c>
      <c r="G4988" t="s">
        <v>89</v>
      </c>
      <c r="H4988">
        <v>1</v>
      </c>
      <c r="I4988">
        <v>6</v>
      </c>
      <c r="J4988" s="6">
        <v>43843</v>
      </c>
      <c r="K4988" s="7">
        <v>43831</v>
      </c>
      <c r="L4988" t="s">
        <v>12</v>
      </c>
    </row>
    <row r="4989" spans="1:12" x14ac:dyDescent="0.3">
      <c r="A4989" t="s">
        <v>3</v>
      </c>
      <c r="B4989" t="s">
        <v>63</v>
      </c>
      <c r="C4989" t="s">
        <v>16</v>
      </c>
      <c r="D4989" t="s">
        <v>32</v>
      </c>
      <c r="E4989">
        <v>4052.16</v>
      </c>
      <c r="F4989">
        <v>1665.88</v>
      </c>
      <c r="G4989" t="s">
        <v>89</v>
      </c>
      <c r="H4989">
        <v>1</v>
      </c>
      <c r="I4989">
        <v>7</v>
      </c>
      <c r="J4989" s="6">
        <v>43843</v>
      </c>
      <c r="K4989" s="7">
        <v>43831</v>
      </c>
      <c r="L4989" t="s">
        <v>10</v>
      </c>
    </row>
    <row r="4990" spans="1:12" x14ac:dyDescent="0.3">
      <c r="A4990" t="s">
        <v>3</v>
      </c>
      <c r="B4990" t="s">
        <v>63</v>
      </c>
      <c r="C4990" t="s">
        <v>16</v>
      </c>
      <c r="D4990" t="s">
        <v>32</v>
      </c>
      <c r="E4990">
        <v>29737.279999999999</v>
      </c>
      <c r="F4990">
        <v>14086.08</v>
      </c>
      <c r="G4990" t="s">
        <v>89</v>
      </c>
      <c r="H4990">
        <v>1</v>
      </c>
      <c r="I4990">
        <v>7</v>
      </c>
      <c r="J4990" s="6">
        <v>43843</v>
      </c>
      <c r="K4990" s="7">
        <v>43831</v>
      </c>
      <c r="L4990" t="s">
        <v>10</v>
      </c>
    </row>
    <row r="4991" spans="1:12" x14ac:dyDescent="0.3">
      <c r="A4991" t="s">
        <v>3</v>
      </c>
      <c r="B4991" t="s">
        <v>63</v>
      </c>
      <c r="C4991" t="s">
        <v>16</v>
      </c>
      <c r="D4991" t="s">
        <v>32</v>
      </c>
      <c r="E4991">
        <v>1514.87</v>
      </c>
      <c r="F4991">
        <v>398.65</v>
      </c>
      <c r="G4991" t="s">
        <v>89</v>
      </c>
      <c r="H4991">
        <v>1</v>
      </c>
      <c r="I4991">
        <v>7</v>
      </c>
      <c r="J4991" s="6">
        <v>43843</v>
      </c>
      <c r="K4991" s="7">
        <v>43831</v>
      </c>
      <c r="L4991" t="s">
        <v>10</v>
      </c>
    </row>
    <row r="4992" spans="1:12" x14ac:dyDescent="0.3">
      <c r="A4992" t="s">
        <v>2</v>
      </c>
      <c r="B4992" t="s">
        <v>66</v>
      </c>
      <c r="C4992" t="s">
        <v>16</v>
      </c>
      <c r="D4992" t="s">
        <v>32</v>
      </c>
      <c r="E4992">
        <v>6558.5</v>
      </c>
      <c r="F4992">
        <v>3706.98</v>
      </c>
      <c r="G4992" t="s">
        <v>89</v>
      </c>
      <c r="H4992">
        <v>1</v>
      </c>
      <c r="I4992">
        <v>3</v>
      </c>
      <c r="J4992" s="6">
        <v>43843</v>
      </c>
      <c r="K4992" s="7">
        <v>43831</v>
      </c>
      <c r="L4992" t="s">
        <v>11</v>
      </c>
    </row>
    <row r="4993" spans="1:12" x14ac:dyDescent="0.3">
      <c r="A4993" t="s">
        <v>5</v>
      </c>
      <c r="B4993" t="s">
        <v>67</v>
      </c>
      <c r="C4993" t="s">
        <v>15</v>
      </c>
      <c r="D4993" t="s">
        <v>32</v>
      </c>
      <c r="E4993">
        <v>6753.6</v>
      </c>
      <c r="F4993">
        <v>1275.68</v>
      </c>
      <c r="G4993" t="s">
        <v>89</v>
      </c>
      <c r="H4993">
        <v>1</v>
      </c>
      <c r="I4993">
        <v>8</v>
      </c>
      <c r="J4993" s="6">
        <v>43843</v>
      </c>
      <c r="K4993" s="7">
        <v>43831</v>
      </c>
      <c r="L4993" t="s">
        <v>13</v>
      </c>
    </row>
    <row r="4994" spans="1:12" x14ac:dyDescent="0.3">
      <c r="A4994" t="s">
        <v>4</v>
      </c>
      <c r="B4994" t="s">
        <v>65</v>
      </c>
      <c r="C4994" t="s">
        <v>16</v>
      </c>
      <c r="D4994" t="s">
        <v>32</v>
      </c>
      <c r="E4994">
        <v>649.23</v>
      </c>
      <c r="F4994">
        <v>341.7</v>
      </c>
      <c r="G4994" t="s">
        <v>89</v>
      </c>
      <c r="H4994">
        <v>1</v>
      </c>
      <c r="I4994">
        <v>2</v>
      </c>
      <c r="J4994" s="6">
        <v>43843</v>
      </c>
      <c r="K4994" s="7">
        <v>43831</v>
      </c>
      <c r="L4994" t="s">
        <v>12</v>
      </c>
    </row>
    <row r="4995" spans="1:12" x14ac:dyDescent="0.3">
      <c r="A4995" t="s">
        <v>2</v>
      </c>
      <c r="B4995" t="s">
        <v>63</v>
      </c>
      <c r="C4995" t="s">
        <v>16</v>
      </c>
      <c r="D4995" t="s">
        <v>32</v>
      </c>
      <c r="E4995">
        <v>6683.25</v>
      </c>
      <c r="F4995">
        <v>1969.8</v>
      </c>
      <c r="G4995" t="s">
        <v>89</v>
      </c>
      <c r="H4995">
        <v>1</v>
      </c>
      <c r="I4995">
        <v>1</v>
      </c>
      <c r="J4995" s="6">
        <v>43843</v>
      </c>
      <c r="K4995" s="7">
        <v>43831</v>
      </c>
      <c r="L4995" t="s">
        <v>10</v>
      </c>
    </row>
    <row r="4996" spans="1:12" x14ac:dyDescent="0.3">
      <c r="A4996" t="s">
        <v>2</v>
      </c>
      <c r="B4996" t="s">
        <v>63</v>
      </c>
      <c r="C4996" t="s">
        <v>16</v>
      </c>
      <c r="D4996" t="s">
        <v>32</v>
      </c>
      <c r="E4996">
        <v>419.15</v>
      </c>
      <c r="F4996">
        <v>86.57</v>
      </c>
      <c r="G4996" t="s">
        <v>89</v>
      </c>
      <c r="H4996">
        <v>1</v>
      </c>
      <c r="I4996">
        <v>3</v>
      </c>
      <c r="J4996" s="6">
        <v>43844</v>
      </c>
      <c r="K4996" s="7">
        <v>43831</v>
      </c>
      <c r="L4996" t="s">
        <v>10</v>
      </c>
    </row>
    <row r="4997" spans="1:12" x14ac:dyDescent="0.3">
      <c r="A4997" t="s">
        <v>5</v>
      </c>
      <c r="B4997" t="s">
        <v>66</v>
      </c>
      <c r="C4997" t="s">
        <v>15</v>
      </c>
      <c r="D4997" t="s">
        <v>32</v>
      </c>
      <c r="E4997">
        <v>5092</v>
      </c>
      <c r="F4997">
        <v>2358.4</v>
      </c>
      <c r="G4997" t="s">
        <v>89</v>
      </c>
      <c r="H4997">
        <v>1</v>
      </c>
      <c r="I4997">
        <v>9</v>
      </c>
      <c r="J4997" s="6">
        <v>43844</v>
      </c>
      <c r="K4997" s="7">
        <v>43831</v>
      </c>
      <c r="L4997" t="s">
        <v>11</v>
      </c>
    </row>
    <row r="4998" spans="1:12" x14ac:dyDescent="0.3">
      <c r="A4998" t="s">
        <v>2</v>
      </c>
      <c r="B4998" t="s">
        <v>67</v>
      </c>
      <c r="C4998" t="s">
        <v>15</v>
      </c>
      <c r="D4998" t="s">
        <v>32</v>
      </c>
      <c r="E4998">
        <v>2305.34</v>
      </c>
      <c r="F4998">
        <v>350.82</v>
      </c>
      <c r="G4998" t="s">
        <v>89</v>
      </c>
      <c r="H4998">
        <v>1</v>
      </c>
      <c r="I4998">
        <v>10</v>
      </c>
      <c r="J4998" s="6">
        <v>43844</v>
      </c>
      <c r="K4998" s="7">
        <v>43831</v>
      </c>
      <c r="L4998" t="s">
        <v>13</v>
      </c>
    </row>
    <row r="4999" spans="1:12" x14ac:dyDescent="0.3">
      <c r="A4999" t="s">
        <v>3</v>
      </c>
      <c r="B4999" t="s">
        <v>70</v>
      </c>
      <c r="C4999" t="s">
        <v>15</v>
      </c>
      <c r="D4999" t="s">
        <v>32</v>
      </c>
      <c r="E4999">
        <v>19095</v>
      </c>
      <c r="F4999">
        <v>4020</v>
      </c>
      <c r="G4999" t="s">
        <v>89</v>
      </c>
      <c r="H4999">
        <v>1</v>
      </c>
      <c r="I4999">
        <v>8</v>
      </c>
      <c r="J4999" s="6">
        <v>43844</v>
      </c>
      <c r="K4999" s="7">
        <v>43831</v>
      </c>
      <c r="L4999" t="s">
        <v>9</v>
      </c>
    </row>
    <row r="5000" spans="1:12" x14ac:dyDescent="0.3">
      <c r="A5000" t="s">
        <v>5</v>
      </c>
      <c r="B5000" t="s">
        <v>63</v>
      </c>
      <c r="C5000" t="s">
        <v>16</v>
      </c>
      <c r="D5000" t="s">
        <v>32</v>
      </c>
      <c r="E5000">
        <v>22481.18</v>
      </c>
      <c r="F5000">
        <v>9465.74</v>
      </c>
      <c r="G5000" t="s">
        <v>89</v>
      </c>
      <c r="H5000">
        <v>1</v>
      </c>
      <c r="I5000">
        <v>6</v>
      </c>
      <c r="J5000" s="6">
        <v>43844</v>
      </c>
      <c r="K5000" s="7">
        <v>43831</v>
      </c>
      <c r="L5000" t="s">
        <v>10</v>
      </c>
    </row>
    <row r="5001" spans="1:12" x14ac:dyDescent="0.3">
      <c r="A5001" t="s">
        <v>3</v>
      </c>
      <c r="B5001" t="s">
        <v>66</v>
      </c>
      <c r="C5001" t="s">
        <v>16</v>
      </c>
      <c r="D5001" t="s">
        <v>32</v>
      </c>
      <c r="E5001">
        <v>3931.56</v>
      </c>
      <c r="F5001">
        <v>1660</v>
      </c>
      <c r="G5001" t="s">
        <v>89</v>
      </c>
      <c r="H5001">
        <v>1</v>
      </c>
      <c r="I5001">
        <v>5</v>
      </c>
      <c r="J5001" s="6">
        <v>43844</v>
      </c>
      <c r="K5001" s="7">
        <v>43831</v>
      </c>
      <c r="L5001" t="s">
        <v>11</v>
      </c>
    </row>
    <row r="5002" spans="1:12" x14ac:dyDescent="0.3">
      <c r="A5002" t="s">
        <v>4</v>
      </c>
      <c r="B5002" t="s">
        <v>65</v>
      </c>
      <c r="C5002" t="s">
        <v>16</v>
      </c>
      <c r="D5002" t="s">
        <v>32</v>
      </c>
      <c r="E5002">
        <v>13462.98</v>
      </c>
      <c r="F5002">
        <v>3959.7</v>
      </c>
      <c r="G5002" t="s">
        <v>89</v>
      </c>
      <c r="H5002">
        <v>1</v>
      </c>
      <c r="I5002">
        <v>4</v>
      </c>
      <c r="J5002" s="6">
        <v>43844</v>
      </c>
      <c r="K5002" s="7">
        <v>43831</v>
      </c>
      <c r="L5002" t="s">
        <v>12</v>
      </c>
    </row>
    <row r="5003" spans="1:12" x14ac:dyDescent="0.3">
      <c r="A5003" t="s">
        <v>3</v>
      </c>
      <c r="B5003" t="s">
        <v>66</v>
      </c>
      <c r="C5003" t="s">
        <v>16</v>
      </c>
      <c r="D5003" t="s">
        <v>32</v>
      </c>
      <c r="E5003">
        <v>10383.66</v>
      </c>
      <c r="F5003">
        <v>4730.34</v>
      </c>
      <c r="G5003" t="s">
        <v>89</v>
      </c>
      <c r="H5003">
        <v>1</v>
      </c>
      <c r="I5003">
        <v>4</v>
      </c>
      <c r="J5003" s="6">
        <v>43844</v>
      </c>
      <c r="K5003" s="7">
        <v>43831</v>
      </c>
      <c r="L5003" t="s">
        <v>11</v>
      </c>
    </row>
    <row r="5004" spans="1:12" x14ac:dyDescent="0.3">
      <c r="A5004" t="s">
        <v>3</v>
      </c>
      <c r="B5004" t="s">
        <v>66</v>
      </c>
      <c r="C5004" t="s">
        <v>16</v>
      </c>
      <c r="D5004" t="s">
        <v>32</v>
      </c>
      <c r="E5004">
        <v>24692.85</v>
      </c>
      <c r="F5004">
        <v>6584.76</v>
      </c>
      <c r="G5004" t="s">
        <v>89</v>
      </c>
      <c r="H5004">
        <v>1</v>
      </c>
      <c r="I5004">
        <v>3</v>
      </c>
      <c r="J5004" s="6">
        <v>43844</v>
      </c>
      <c r="K5004" s="7">
        <v>43831</v>
      </c>
      <c r="L5004" t="s">
        <v>11</v>
      </c>
    </row>
    <row r="5005" spans="1:12" x14ac:dyDescent="0.3">
      <c r="A5005" t="s">
        <v>3</v>
      </c>
      <c r="B5005" t="s">
        <v>66</v>
      </c>
      <c r="C5005" t="s">
        <v>16</v>
      </c>
      <c r="D5005" t="s">
        <v>32</v>
      </c>
      <c r="E5005">
        <v>1286.4000000000001</v>
      </c>
      <c r="F5005">
        <v>498.48</v>
      </c>
      <c r="G5005" t="s">
        <v>89</v>
      </c>
      <c r="H5005">
        <v>1</v>
      </c>
      <c r="I5005">
        <v>6</v>
      </c>
      <c r="J5005" s="6">
        <v>43844</v>
      </c>
      <c r="K5005" s="7">
        <v>43831</v>
      </c>
      <c r="L5005" t="s">
        <v>11</v>
      </c>
    </row>
    <row r="5006" spans="1:12" x14ac:dyDescent="0.3">
      <c r="A5006" t="s">
        <v>4</v>
      </c>
      <c r="B5006" t="s">
        <v>66</v>
      </c>
      <c r="C5006" t="s">
        <v>15</v>
      </c>
      <c r="D5006" t="s">
        <v>32</v>
      </c>
      <c r="E5006">
        <v>30297.4</v>
      </c>
      <c r="F5006">
        <v>17221.64</v>
      </c>
      <c r="G5006" t="s">
        <v>89</v>
      </c>
      <c r="H5006">
        <v>1</v>
      </c>
      <c r="I5006">
        <v>9</v>
      </c>
      <c r="J5006" s="6">
        <v>43845</v>
      </c>
      <c r="K5006" s="7">
        <v>43831</v>
      </c>
      <c r="L5006" t="s">
        <v>11</v>
      </c>
    </row>
    <row r="5007" spans="1:12" x14ac:dyDescent="0.3">
      <c r="A5007" t="s">
        <v>3</v>
      </c>
      <c r="B5007" t="s">
        <v>63</v>
      </c>
      <c r="C5007" t="s">
        <v>16</v>
      </c>
      <c r="D5007" t="s">
        <v>32</v>
      </c>
      <c r="E5007">
        <v>17259.2</v>
      </c>
      <c r="F5007">
        <v>4690</v>
      </c>
      <c r="G5007" t="s">
        <v>89</v>
      </c>
      <c r="H5007">
        <v>1</v>
      </c>
      <c r="I5007">
        <v>7</v>
      </c>
      <c r="J5007" s="6">
        <v>43845</v>
      </c>
      <c r="K5007" s="7">
        <v>43831</v>
      </c>
      <c r="L5007" t="s">
        <v>10</v>
      </c>
    </row>
    <row r="5008" spans="1:12" x14ac:dyDescent="0.3">
      <c r="A5008" t="s">
        <v>4</v>
      </c>
      <c r="B5008" t="s">
        <v>67</v>
      </c>
      <c r="C5008" t="s">
        <v>16</v>
      </c>
      <c r="D5008" t="s">
        <v>32</v>
      </c>
      <c r="E5008">
        <v>2884.75</v>
      </c>
      <c r="F5008">
        <v>1379.65</v>
      </c>
      <c r="G5008" t="s">
        <v>89</v>
      </c>
      <c r="H5008">
        <v>1</v>
      </c>
      <c r="I5008">
        <v>3</v>
      </c>
      <c r="J5008" s="6">
        <v>43845</v>
      </c>
      <c r="K5008" s="7">
        <v>43831</v>
      </c>
      <c r="L5008" t="s">
        <v>13</v>
      </c>
    </row>
    <row r="5009" spans="1:12" x14ac:dyDescent="0.3">
      <c r="A5009" t="s">
        <v>3</v>
      </c>
      <c r="B5009" t="s">
        <v>63</v>
      </c>
      <c r="C5009" t="s">
        <v>16</v>
      </c>
      <c r="D5009" t="s">
        <v>32</v>
      </c>
      <c r="E5009">
        <v>5652.12</v>
      </c>
      <c r="F5009">
        <v>2379.84</v>
      </c>
      <c r="G5009" t="s">
        <v>89</v>
      </c>
      <c r="H5009">
        <v>1</v>
      </c>
      <c r="I5009">
        <v>1</v>
      </c>
      <c r="J5009" s="6">
        <v>43845</v>
      </c>
      <c r="K5009" s="7">
        <v>43831</v>
      </c>
      <c r="L5009" t="s">
        <v>10</v>
      </c>
    </row>
    <row r="5010" spans="1:12" x14ac:dyDescent="0.3">
      <c r="A5010" t="s">
        <v>3</v>
      </c>
      <c r="B5010" t="s">
        <v>70</v>
      </c>
      <c r="C5010" t="s">
        <v>16</v>
      </c>
      <c r="D5010" t="s">
        <v>32</v>
      </c>
      <c r="E5010">
        <v>18152.98</v>
      </c>
      <c r="F5010">
        <v>10260.379999999999</v>
      </c>
      <c r="G5010" t="s">
        <v>89</v>
      </c>
      <c r="H5010">
        <v>1</v>
      </c>
      <c r="I5010">
        <v>2</v>
      </c>
      <c r="J5010" s="6">
        <v>43845</v>
      </c>
      <c r="K5010" s="7">
        <v>43831</v>
      </c>
      <c r="L5010" t="s">
        <v>9</v>
      </c>
    </row>
    <row r="5011" spans="1:12" x14ac:dyDescent="0.3">
      <c r="A5011" t="s">
        <v>3</v>
      </c>
      <c r="B5011" t="s">
        <v>70</v>
      </c>
      <c r="C5011" t="s">
        <v>16</v>
      </c>
      <c r="D5011" t="s">
        <v>32</v>
      </c>
      <c r="E5011">
        <v>3151.68</v>
      </c>
      <c r="F5011">
        <v>78.8</v>
      </c>
      <c r="G5011" t="s">
        <v>89</v>
      </c>
      <c r="H5011">
        <v>1</v>
      </c>
      <c r="I5011">
        <v>1</v>
      </c>
      <c r="J5011" s="6">
        <v>43845</v>
      </c>
      <c r="K5011" s="7">
        <v>43831</v>
      </c>
      <c r="L5011" t="s">
        <v>9</v>
      </c>
    </row>
    <row r="5012" spans="1:12" x14ac:dyDescent="0.3">
      <c r="A5012" t="s">
        <v>3</v>
      </c>
      <c r="B5012" t="s">
        <v>67</v>
      </c>
      <c r="C5012" t="s">
        <v>16</v>
      </c>
      <c r="D5012" t="s">
        <v>32</v>
      </c>
      <c r="E5012">
        <v>11138.75</v>
      </c>
      <c r="F5012">
        <v>5393.49</v>
      </c>
      <c r="G5012" t="s">
        <v>89</v>
      </c>
      <c r="H5012">
        <v>1</v>
      </c>
      <c r="I5012">
        <v>6</v>
      </c>
      <c r="J5012" s="6">
        <v>43845</v>
      </c>
      <c r="K5012" s="7">
        <v>43831</v>
      </c>
      <c r="L5012" t="s">
        <v>13</v>
      </c>
    </row>
    <row r="5013" spans="1:12" x14ac:dyDescent="0.3">
      <c r="A5013" t="s">
        <v>4</v>
      </c>
      <c r="B5013" t="s">
        <v>63</v>
      </c>
      <c r="C5013" t="s">
        <v>15</v>
      </c>
      <c r="D5013" t="s">
        <v>32</v>
      </c>
      <c r="E5013">
        <v>7147.22</v>
      </c>
      <c r="F5013">
        <v>3447.47</v>
      </c>
      <c r="G5013" t="s">
        <v>89</v>
      </c>
      <c r="H5013">
        <v>1</v>
      </c>
      <c r="I5013">
        <v>9</v>
      </c>
      <c r="J5013" s="6">
        <v>43845</v>
      </c>
      <c r="K5013" s="7">
        <v>43831</v>
      </c>
      <c r="L5013" t="s">
        <v>10</v>
      </c>
    </row>
    <row r="5014" spans="1:12" x14ac:dyDescent="0.3">
      <c r="A5014" t="s">
        <v>5</v>
      </c>
      <c r="B5014" t="s">
        <v>63</v>
      </c>
      <c r="C5014" t="s">
        <v>16</v>
      </c>
      <c r="D5014" t="s">
        <v>32</v>
      </c>
      <c r="E5014">
        <v>18483.96</v>
      </c>
      <c r="F5014">
        <v>7588.12</v>
      </c>
      <c r="G5014" t="s">
        <v>89</v>
      </c>
      <c r="H5014">
        <v>1</v>
      </c>
      <c r="I5014">
        <v>3</v>
      </c>
      <c r="J5014" s="6">
        <v>43846</v>
      </c>
      <c r="K5014" s="7">
        <v>43831</v>
      </c>
      <c r="L5014" t="s">
        <v>10</v>
      </c>
    </row>
    <row r="5015" spans="1:12" x14ac:dyDescent="0.3">
      <c r="A5015" t="s">
        <v>3</v>
      </c>
      <c r="B5015" t="s">
        <v>65</v>
      </c>
      <c r="C5015" t="s">
        <v>16</v>
      </c>
      <c r="D5015" t="s">
        <v>32</v>
      </c>
      <c r="E5015">
        <v>9393.94</v>
      </c>
      <c r="F5015">
        <v>816.88</v>
      </c>
      <c r="G5015" t="s">
        <v>89</v>
      </c>
      <c r="H5015">
        <v>1</v>
      </c>
      <c r="I5015">
        <v>5</v>
      </c>
      <c r="J5015" s="6">
        <v>43846</v>
      </c>
      <c r="K5015" s="7">
        <v>43831</v>
      </c>
      <c r="L5015" t="s">
        <v>12</v>
      </c>
    </row>
    <row r="5016" spans="1:12" x14ac:dyDescent="0.3">
      <c r="A5016" t="s">
        <v>5</v>
      </c>
      <c r="B5016" t="s">
        <v>63</v>
      </c>
      <c r="C5016" t="s">
        <v>16</v>
      </c>
      <c r="D5016" t="s">
        <v>32</v>
      </c>
      <c r="E5016">
        <v>23827.88</v>
      </c>
      <c r="F5016">
        <v>6167.24</v>
      </c>
      <c r="G5016" t="s">
        <v>89</v>
      </c>
      <c r="H5016">
        <v>1</v>
      </c>
      <c r="I5016">
        <v>3</v>
      </c>
      <c r="J5016" s="6">
        <v>43846</v>
      </c>
      <c r="K5016" s="7">
        <v>43831</v>
      </c>
      <c r="L5016" t="s">
        <v>10</v>
      </c>
    </row>
    <row r="5017" spans="1:12" x14ac:dyDescent="0.3">
      <c r="A5017" t="s">
        <v>5</v>
      </c>
      <c r="B5017" t="s">
        <v>65</v>
      </c>
      <c r="C5017" t="s">
        <v>15</v>
      </c>
      <c r="D5017" t="s">
        <v>32</v>
      </c>
      <c r="E5017">
        <v>12671.04</v>
      </c>
      <c r="F5017">
        <v>2534.2199999999998</v>
      </c>
      <c r="G5017" t="s">
        <v>89</v>
      </c>
      <c r="H5017">
        <v>1</v>
      </c>
      <c r="I5017">
        <v>10</v>
      </c>
      <c r="J5017" s="6">
        <v>43846</v>
      </c>
      <c r="K5017" s="7">
        <v>43831</v>
      </c>
      <c r="L5017" t="s">
        <v>12</v>
      </c>
    </row>
    <row r="5018" spans="1:12" x14ac:dyDescent="0.3">
      <c r="A5018" t="s">
        <v>3</v>
      </c>
      <c r="B5018" t="s">
        <v>66</v>
      </c>
      <c r="C5018" t="s">
        <v>15</v>
      </c>
      <c r="D5018" t="s">
        <v>32</v>
      </c>
      <c r="E5018">
        <v>10959.59</v>
      </c>
      <c r="F5018">
        <v>3812.03</v>
      </c>
      <c r="G5018" t="s">
        <v>89</v>
      </c>
      <c r="H5018">
        <v>1</v>
      </c>
      <c r="I5018">
        <v>9</v>
      </c>
      <c r="J5018" s="6">
        <v>43846</v>
      </c>
      <c r="K5018" s="7">
        <v>43831</v>
      </c>
      <c r="L5018" t="s">
        <v>11</v>
      </c>
    </row>
    <row r="5019" spans="1:12" x14ac:dyDescent="0.3">
      <c r="A5019" t="s">
        <v>5</v>
      </c>
      <c r="B5019" t="s">
        <v>70</v>
      </c>
      <c r="C5019" t="s">
        <v>16</v>
      </c>
      <c r="D5019" t="s">
        <v>32</v>
      </c>
      <c r="E5019">
        <v>15715.19</v>
      </c>
      <c r="F5019">
        <v>8767.43</v>
      </c>
      <c r="G5019" t="s">
        <v>89</v>
      </c>
      <c r="H5019">
        <v>1</v>
      </c>
      <c r="I5019">
        <v>6</v>
      </c>
      <c r="J5019" s="6">
        <v>43846</v>
      </c>
      <c r="K5019" s="7">
        <v>43831</v>
      </c>
      <c r="L5019" t="s">
        <v>9</v>
      </c>
    </row>
    <row r="5020" spans="1:12" x14ac:dyDescent="0.3">
      <c r="A5020" t="s">
        <v>4</v>
      </c>
      <c r="B5020" t="s">
        <v>70</v>
      </c>
      <c r="C5020" t="s">
        <v>16</v>
      </c>
      <c r="D5020" t="s">
        <v>32</v>
      </c>
      <c r="E5020">
        <v>7075.2</v>
      </c>
      <c r="F5020">
        <v>1503.44</v>
      </c>
      <c r="G5020" t="s">
        <v>89</v>
      </c>
      <c r="H5020">
        <v>1</v>
      </c>
      <c r="I5020">
        <v>3</v>
      </c>
      <c r="J5020" s="6">
        <v>43846</v>
      </c>
      <c r="K5020" s="7">
        <v>43831</v>
      </c>
      <c r="L5020" t="s">
        <v>9</v>
      </c>
    </row>
    <row r="5021" spans="1:12" x14ac:dyDescent="0.3">
      <c r="A5021" t="s">
        <v>3</v>
      </c>
      <c r="B5021" t="s">
        <v>69</v>
      </c>
      <c r="C5021" t="s">
        <v>16</v>
      </c>
      <c r="D5021" t="s">
        <v>32</v>
      </c>
      <c r="E5021">
        <v>4746.28</v>
      </c>
      <c r="F5021">
        <v>670.68</v>
      </c>
      <c r="G5021" t="s">
        <v>89</v>
      </c>
      <c r="H5021">
        <v>1</v>
      </c>
      <c r="I5021">
        <v>4</v>
      </c>
      <c r="J5021" s="6">
        <v>43846</v>
      </c>
      <c r="K5021" s="7">
        <v>43831</v>
      </c>
      <c r="L5021" t="s">
        <v>8</v>
      </c>
    </row>
    <row r="5022" spans="1:12" x14ac:dyDescent="0.3">
      <c r="A5022" t="s">
        <v>3</v>
      </c>
      <c r="B5022" t="s">
        <v>67</v>
      </c>
      <c r="C5022" t="s">
        <v>16</v>
      </c>
      <c r="D5022" t="s">
        <v>32</v>
      </c>
      <c r="E5022">
        <v>10454.14</v>
      </c>
      <c r="F5022">
        <v>2272.64</v>
      </c>
      <c r="G5022" t="s">
        <v>89</v>
      </c>
      <c r="H5022">
        <v>1</v>
      </c>
      <c r="I5022">
        <v>2</v>
      </c>
      <c r="J5022" s="6">
        <v>43846</v>
      </c>
      <c r="K5022" s="7">
        <v>43831</v>
      </c>
      <c r="L5022" t="s">
        <v>13</v>
      </c>
    </row>
    <row r="5023" spans="1:12" x14ac:dyDescent="0.3">
      <c r="A5023" t="s">
        <v>3</v>
      </c>
      <c r="B5023" t="s">
        <v>63</v>
      </c>
      <c r="C5023" t="s">
        <v>15</v>
      </c>
      <c r="D5023" t="s">
        <v>32</v>
      </c>
      <c r="E5023">
        <v>2147.0100000000002</v>
      </c>
      <c r="F5023">
        <v>277.83999999999997</v>
      </c>
      <c r="G5023" t="s">
        <v>89</v>
      </c>
      <c r="H5023">
        <v>1</v>
      </c>
      <c r="I5023">
        <v>9</v>
      </c>
      <c r="J5023" s="6">
        <v>43846</v>
      </c>
      <c r="K5023" s="7">
        <v>43831</v>
      </c>
      <c r="L5023" t="s">
        <v>10</v>
      </c>
    </row>
    <row r="5024" spans="1:12" x14ac:dyDescent="0.3">
      <c r="A5024" t="s">
        <v>4</v>
      </c>
      <c r="B5024" t="s">
        <v>69</v>
      </c>
      <c r="C5024" t="s">
        <v>16</v>
      </c>
      <c r="D5024" t="s">
        <v>32</v>
      </c>
      <c r="E5024">
        <v>7063.94</v>
      </c>
      <c r="F5024">
        <v>3224.84</v>
      </c>
      <c r="G5024" t="s">
        <v>89</v>
      </c>
      <c r="H5024">
        <v>1</v>
      </c>
      <c r="I5024">
        <v>1</v>
      </c>
      <c r="J5024" s="6">
        <v>43846</v>
      </c>
      <c r="K5024" s="7">
        <v>43831</v>
      </c>
      <c r="L5024" t="s">
        <v>8</v>
      </c>
    </row>
    <row r="5025" spans="1:12" x14ac:dyDescent="0.3">
      <c r="A5025" t="s">
        <v>2</v>
      </c>
      <c r="B5025" t="s">
        <v>63</v>
      </c>
      <c r="C5025" t="s">
        <v>16</v>
      </c>
      <c r="D5025" t="s">
        <v>32</v>
      </c>
      <c r="E5025">
        <v>11762.52</v>
      </c>
      <c r="F5025">
        <v>3466.84</v>
      </c>
      <c r="G5025" t="s">
        <v>89</v>
      </c>
      <c r="H5025">
        <v>1</v>
      </c>
      <c r="I5025">
        <v>1</v>
      </c>
      <c r="J5025" s="6">
        <v>43847</v>
      </c>
      <c r="K5025" s="7">
        <v>43831</v>
      </c>
      <c r="L5025" t="s">
        <v>10</v>
      </c>
    </row>
    <row r="5026" spans="1:12" x14ac:dyDescent="0.3">
      <c r="A5026" t="s">
        <v>3</v>
      </c>
      <c r="B5026" t="s">
        <v>67</v>
      </c>
      <c r="C5026" t="s">
        <v>16</v>
      </c>
      <c r="D5026" t="s">
        <v>32</v>
      </c>
      <c r="E5026">
        <v>296.14</v>
      </c>
      <c r="F5026">
        <v>3.48</v>
      </c>
      <c r="G5026" t="s">
        <v>89</v>
      </c>
      <c r="H5026">
        <v>1</v>
      </c>
      <c r="I5026">
        <v>6</v>
      </c>
      <c r="J5026" s="6">
        <v>43847</v>
      </c>
      <c r="K5026" s="7">
        <v>43831</v>
      </c>
      <c r="L5026" t="s">
        <v>13</v>
      </c>
    </row>
    <row r="5027" spans="1:12" x14ac:dyDescent="0.3">
      <c r="A5027" t="s">
        <v>2</v>
      </c>
      <c r="B5027" t="s">
        <v>67</v>
      </c>
      <c r="C5027" t="s">
        <v>15</v>
      </c>
      <c r="D5027" t="s">
        <v>32</v>
      </c>
      <c r="E5027">
        <v>1760.76</v>
      </c>
      <c r="F5027">
        <v>391.28</v>
      </c>
      <c r="G5027" t="s">
        <v>89</v>
      </c>
      <c r="H5027">
        <v>1</v>
      </c>
      <c r="I5027">
        <v>9</v>
      </c>
      <c r="J5027" s="6">
        <v>43847</v>
      </c>
      <c r="K5027" s="7">
        <v>43831</v>
      </c>
      <c r="L5027" t="s">
        <v>13</v>
      </c>
    </row>
    <row r="5028" spans="1:12" x14ac:dyDescent="0.3">
      <c r="A5028" t="s">
        <v>3</v>
      </c>
      <c r="B5028" t="s">
        <v>69</v>
      </c>
      <c r="C5028" t="s">
        <v>16</v>
      </c>
      <c r="D5028" t="s">
        <v>32</v>
      </c>
      <c r="E5028">
        <v>216.41</v>
      </c>
      <c r="F5028">
        <v>68.34</v>
      </c>
      <c r="G5028" t="s">
        <v>89</v>
      </c>
      <c r="H5028">
        <v>1</v>
      </c>
      <c r="I5028">
        <v>3</v>
      </c>
      <c r="J5028" s="6">
        <v>43847</v>
      </c>
      <c r="K5028" s="7">
        <v>43831</v>
      </c>
      <c r="L5028" t="s">
        <v>8</v>
      </c>
    </row>
    <row r="5029" spans="1:12" x14ac:dyDescent="0.3">
      <c r="A5029" t="s">
        <v>2</v>
      </c>
      <c r="B5029" t="s">
        <v>67</v>
      </c>
      <c r="C5029" t="s">
        <v>16</v>
      </c>
      <c r="D5029" t="s">
        <v>32</v>
      </c>
      <c r="E5029">
        <v>865.64</v>
      </c>
      <c r="F5029">
        <v>218.68</v>
      </c>
      <c r="G5029" t="s">
        <v>89</v>
      </c>
      <c r="H5029">
        <v>1</v>
      </c>
      <c r="I5029">
        <v>4</v>
      </c>
      <c r="J5029" s="6">
        <v>43847</v>
      </c>
      <c r="K5029" s="7">
        <v>43831</v>
      </c>
      <c r="L5029" t="s">
        <v>13</v>
      </c>
    </row>
    <row r="5030" spans="1:12" x14ac:dyDescent="0.3">
      <c r="A5030" t="s">
        <v>4</v>
      </c>
      <c r="B5030" t="s">
        <v>66</v>
      </c>
      <c r="C5030" t="s">
        <v>16</v>
      </c>
      <c r="D5030" t="s">
        <v>32</v>
      </c>
      <c r="E5030">
        <v>21481.54</v>
      </c>
      <c r="F5030">
        <v>2527.2199999999998</v>
      </c>
      <c r="G5030" t="s">
        <v>89</v>
      </c>
      <c r="H5030">
        <v>1</v>
      </c>
      <c r="I5030">
        <v>7</v>
      </c>
      <c r="J5030" s="6">
        <v>43847</v>
      </c>
      <c r="K5030" s="7">
        <v>43831</v>
      </c>
      <c r="L5030" t="s">
        <v>11</v>
      </c>
    </row>
    <row r="5031" spans="1:12" x14ac:dyDescent="0.3">
      <c r="A5031" t="s">
        <v>4</v>
      </c>
      <c r="B5031" t="s">
        <v>70</v>
      </c>
      <c r="C5031" t="s">
        <v>15</v>
      </c>
      <c r="D5031" t="s">
        <v>32</v>
      </c>
      <c r="E5031">
        <v>4850.13</v>
      </c>
      <c r="F5031">
        <v>2042.16</v>
      </c>
      <c r="G5031" t="s">
        <v>89</v>
      </c>
      <c r="H5031">
        <v>1</v>
      </c>
      <c r="I5031">
        <v>9</v>
      </c>
      <c r="J5031" s="6">
        <v>43847</v>
      </c>
      <c r="K5031" s="7">
        <v>43831</v>
      </c>
      <c r="L5031" t="s">
        <v>9</v>
      </c>
    </row>
    <row r="5032" spans="1:12" x14ac:dyDescent="0.3">
      <c r="A5032" t="s">
        <v>2</v>
      </c>
      <c r="B5032" t="s">
        <v>69</v>
      </c>
      <c r="C5032" t="s">
        <v>16</v>
      </c>
      <c r="D5032" t="s">
        <v>32</v>
      </c>
      <c r="E5032">
        <v>16864.7</v>
      </c>
      <c r="F5032">
        <v>3482.9</v>
      </c>
      <c r="G5032" t="s">
        <v>89</v>
      </c>
      <c r="H5032">
        <v>1</v>
      </c>
      <c r="I5032">
        <v>1</v>
      </c>
      <c r="J5032" s="6">
        <v>43847</v>
      </c>
      <c r="K5032" s="7">
        <v>43831</v>
      </c>
      <c r="L5032" t="s">
        <v>8</v>
      </c>
    </row>
    <row r="5033" spans="1:12" x14ac:dyDescent="0.3">
      <c r="A5033" t="s">
        <v>2</v>
      </c>
      <c r="B5033" t="s">
        <v>63</v>
      </c>
      <c r="C5033" t="s">
        <v>15</v>
      </c>
      <c r="D5033" t="s">
        <v>32</v>
      </c>
      <c r="E5033">
        <v>4169.07</v>
      </c>
      <c r="F5033">
        <v>526.62</v>
      </c>
      <c r="G5033" t="s">
        <v>89</v>
      </c>
      <c r="H5033">
        <v>1</v>
      </c>
      <c r="I5033">
        <v>8</v>
      </c>
      <c r="J5033" s="6">
        <v>43847</v>
      </c>
      <c r="K5033" s="7">
        <v>43831</v>
      </c>
      <c r="L5033" t="s">
        <v>10</v>
      </c>
    </row>
    <row r="5034" spans="1:12" x14ac:dyDescent="0.3">
      <c r="A5034" t="s">
        <v>2</v>
      </c>
      <c r="B5034" t="s">
        <v>66</v>
      </c>
      <c r="C5034" t="s">
        <v>16</v>
      </c>
      <c r="D5034" t="s">
        <v>32</v>
      </c>
      <c r="E5034">
        <v>6537.86</v>
      </c>
      <c r="F5034">
        <v>230.72</v>
      </c>
      <c r="G5034" t="s">
        <v>89</v>
      </c>
      <c r="H5034">
        <v>1</v>
      </c>
      <c r="I5034">
        <v>3</v>
      </c>
      <c r="J5034" s="6">
        <v>43848</v>
      </c>
      <c r="K5034" s="7">
        <v>43831</v>
      </c>
      <c r="L5034" t="s">
        <v>11</v>
      </c>
    </row>
    <row r="5035" spans="1:12" x14ac:dyDescent="0.3">
      <c r="A5035" t="s">
        <v>3</v>
      </c>
      <c r="B5035" t="s">
        <v>63</v>
      </c>
      <c r="C5035" t="s">
        <v>15</v>
      </c>
      <c r="D5035" t="s">
        <v>32</v>
      </c>
      <c r="E5035">
        <v>2730.59</v>
      </c>
      <c r="F5035">
        <v>1322.17</v>
      </c>
      <c r="G5035" t="s">
        <v>89</v>
      </c>
      <c r="H5035">
        <v>1</v>
      </c>
      <c r="I5035">
        <v>10</v>
      </c>
      <c r="J5035" s="6">
        <v>43848</v>
      </c>
      <c r="K5035" s="7">
        <v>43831</v>
      </c>
      <c r="L5035" t="s">
        <v>10</v>
      </c>
    </row>
    <row r="5036" spans="1:12" x14ac:dyDescent="0.3">
      <c r="A5036" t="s">
        <v>3</v>
      </c>
      <c r="B5036" t="s">
        <v>66</v>
      </c>
      <c r="C5036" t="s">
        <v>16</v>
      </c>
      <c r="D5036" t="s">
        <v>32</v>
      </c>
      <c r="E5036">
        <v>2773.8</v>
      </c>
      <c r="F5036">
        <v>1417.05</v>
      </c>
      <c r="G5036" t="s">
        <v>89</v>
      </c>
      <c r="H5036">
        <v>1</v>
      </c>
      <c r="I5036">
        <v>7</v>
      </c>
      <c r="J5036" s="6">
        <v>43848</v>
      </c>
      <c r="K5036" s="7">
        <v>43831</v>
      </c>
      <c r="L5036" t="s">
        <v>11</v>
      </c>
    </row>
    <row r="5037" spans="1:12" x14ac:dyDescent="0.3">
      <c r="A5037" t="s">
        <v>3</v>
      </c>
      <c r="B5037" t="s">
        <v>63</v>
      </c>
      <c r="C5037" t="s">
        <v>16</v>
      </c>
      <c r="D5037" t="s">
        <v>32</v>
      </c>
      <c r="E5037">
        <v>3017.01</v>
      </c>
      <c r="F5037">
        <v>603.39</v>
      </c>
      <c r="G5037" t="s">
        <v>89</v>
      </c>
      <c r="H5037">
        <v>1</v>
      </c>
      <c r="I5037">
        <v>7</v>
      </c>
      <c r="J5037" s="6">
        <v>43848</v>
      </c>
      <c r="K5037" s="7">
        <v>43831</v>
      </c>
      <c r="L5037" t="s">
        <v>10</v>
      </c>
    </row>
    <row r="5038" spans="1:12" x14ac:dyDescent="0.3">
      <c r="A5038" t="s">
        <v>5</v>
      </c>
      <c r="B5038" t="s">
        <v>66</v>
      </c>
      <c r="C5038" t="s">
        <v>16</v>
      </c>
      <c r="D5038" t="s">
        <v>32</v>
      </c>
      <c r="E5038">
        <v>3599.24</v>
      </c>
      <c r="F5038">
        <v>804.52</v>
      </c>
      <c r="G5038" t="s">
        <v>89</v>
      </c>
      <c r="H5038">
        <v>1</v>
      </c>
      <c r="I5038">
        <v>3</v>
      </c>
      <c r="J5038" s="6">
        <v>43848</v>
      </c>
      <c r="K5038" s="7">
        <v>43831</v>
      </c>
      <c r="L5038" t="s">
        <v>11</v>
      </c>
    </row>
    <row r="5039" spans="1:12" x14ac:dyDescent="0.3">
      <c r="A5039" t="s">
        <v>5</v>
      </c>
      <c r="B5039" t="s">
        <v>69</v>
      </c>
      <c r="C5039" t="s">
        <v>16</v>
      </c>
      <c r="D5039" t="s">
        <v>32</v>
      </c>
      <c r="E5039">
        <v>15292.88</v>
      </c>
      <c r="F5039">
        <v>7978.88</v>
      </c>
      <c r="G5039" t="s">
        <v>89</v>
      </c>
      <c r="H5039">
        <v>1</v>
      </c>
      <c r="I5039">
        <v>3</v>
      </c>
      <c r="J5039" s="6">
        <v>43849</v>
      </c>
      <c r="K5039" s="7">
        <v>43831</v>
      </c>
      <c r="L5039" t="s">
        <v>8</v>
      </c>
    </row>
    <row r="5040" spans="1:12" x14ac:dyDescent="0.3">
      <c r="A5040" t="s">
        <v>4</v>
      </c>
      <c r="B5040" t="s">
        <v>66</v>
      </c>
      <c r="C5040" t="s">
        <v>15</v>
      </c>
      <c r="D5040" t="s">
        <v>32</v>
      </c>
      <c r="E5040">
        <v>7699.64</v>
      </c>
      <c r="F5040">
        <v>2898.68</v>
      </c>
      <c r="G5040" t="s">
        <v>89</v>
      </c>
      <c r="H5040">
        <v>1</v>
      </c>
      <c r="I5040">
        <v>9</v>
      </c>
      <c r="J5040" s="6">
        <v>43849</v>
      </c>
      <c r="K5040" s="7">
        <v>43831</v>
      </c>
      <c r="L5040" t="s">
        <v>11</v>
      </c>
    </row>
    <row r="5041" spans="1:12" x14ac:dyDescent="0.3">
      <c r="A5041" t="s">
        <v>3</v>
      </c>
      <c r="B5041" t="s">
        <v>67</v>
      </c>
      <c r="C5041" t="s">
        <v>15</v>
      </c>
      <c r="D5041" t="s">
        <v>32</v>
      </c>
      <c r="E5041">
        <v>5346.6</v>
      </c>
      <c r="F5041">
        <v>2814</v>
      </c>
      <c r="G5041" t="s">
        <v>89</v>
      </c>
      <c r="H5041">
        <v>1</v>
      </c>
      <c r="I5041">
        <v>10</v>
      </c>
      <c r="J5041" s="6">
        <v>43849</v>
      </c>
      <c r="K5041" s="7">
        <v>43831</v>
      </c>
      <c r="L5041" t="s">
        <v>13</v>
      </c>
    </row>
    <row r="5042" spans="1:12" x14ac:dyDescent="0.3">
      <c r="A5042" t="s">
        <v>3</v>
      </c>
      <c r="B5042" t="s">
        <v>66</v>
      </c>
      <c r="C5042" t="s">
        <v>16</v>
      </c>
      <c r="D5042" t="s">
        <v>32</v>
      </c>
      <c r="E5042">
        <v>7275.19</v>
      </c>
      <c r="F5042">
        <v>3599.29</v>
      </c>
      <c r="G5042" t="s">
        <v>89</v>
      </c>
      <c r="H5042">
        <v>1</v>
      </c>
      <c r="I5042">
        <v>4</v>
      </c>
      <c r="J5042" s="6">
        <v>43849</v>
      </c>
      <c r="K5042" s="7">
        <v>43831</v>
      </c>
      <c r="L5042" t="s">
        <v>11</v>
      </c>
    </row>
    <row r="5043" spans="1:12" x14ac:dyDescent="0.3">
      <c r="A5043" t="s">
        <v>3</v>
      </c>
      <c r="B5043" t="s">
        <v>63</v>
      </c>
      <c r="C5043" t="s">
        <v>16</v>
      </c>
      <c r="D5043" t="s">
        <v>32</v>
      </c>
      <c r="E5043">
        <v>1873.86</v>
      </c>
      <c r="F5043">
        <v>549.94000000000005</v>
      </c>
      <c r="G5043" t="s">
        <v>89</v>
      </c>
      <c r="H5043">
        <v>1</v>
      </c>
      <c r="I5043">
        <v>5</v>
      </c>
      <c r="J5043" s="6">
        <v>43849</v>
      </c>
      <c r="K5043" s="7">
        <v>43831</v>
      </c>
      <c r="L5043" t="s">
        <v>10</v>
      </c>
    </row>
    <row r="5044" spans="1:12" x14ac:dyDescent="0.3">
      <c r="A5044" t="s">
        <v>5</v>
      </c>
      <c r="B5044" t="s">
        <v>66</v>
      </c>
      <c r="C5044" t="s">
        <v>16</v>
      </c>
      <c r="D5044" t="s">
        <v>32</v>
      </c>
      <c r="E5044">
        <v>5499.36</v>
      </c>
      <c r="F5044">
        <v>2662.86</v>
      </c>
      <c r="G5044" t="s">
        <v>89</v>
      </c>
      <c r="H5044">
        <v>1</v>
      </c>
      <c r="I5044">
        <v>1</v>
      </c>
      <c r="J5044" s="6">
        <v>43849</v>
      </c>
      <c r="K5044" s="7">
        <v>43831</v>
      </c>
      <c r="L5044" t="s">
        <v>11</v>
      </c>
    </row>
    <row r="5045" spans="1:12" x14ac:dyDescent="0.3">
      <c r="A5045" t="s">
        <v>2</v>
      </c>
      <c r="B5045" t="s">
        <v>67</v>
      </c>
      <c r="C5045" t="s">
        <v>16</v>
      </c>
      <c r="D5045" t="s">
        <v>32</v>
      </c>
      <c r="E5045">
        <v>6415.92</v>
      </c>
      <c r="F5045">
        <v>1620.85</v>
      </c>
      <c r="G5045" t="s">
        <v>89</v>
      </c>
      <c r="H5045">
        <v>1</v>
      </c>
      <c r="I5045">
        <v>1</v>
      </c>
      <c r="J5045" s="6">
        <v>43849</v>
      </c>
      <c r="K5045" s="7">
        <v>43831</v>
      </c>
      <c r="L5045" t="s">
        <v>13</v>
      </c>
    </row>
    <row r="5046" spans="1:12" x14ac:dyDescent="0.3">
      <c r="A5046" t="s">
        <v>3</v>
      </c>
      <c r="B5046" t="s">
        <v>67</v>
      </c>
      <c r="C5046" t="s">
        <v>16</v>
      </c>
      <c r="D5046" t="s">
        <v>32</v>
      </c>
      <c r="E5046">
        <v>18344.060000000001</v>
      </c>
      <c r="F5046">
        <v>10368.379999999999</v>
      </c>
      <c r="G5046" t="s">
        <v>89</v>
      </c>
      <c r="H5046">
        <v>1</v>
      </c>
      <c r="I5046">
        <v>6</v>
      </c>
      <c r="J5046" s="6">
        <v>43849</v>
      </c>
      <c r="K5046" s="7">
        <v>43831</v>
      </c>
      <c r="L5046" t="s">
        <v>13</v>
      </c>
    </row>
    <row r="5047" spans="1:12" x14ac:dyDescent="0.3">
      <c r="A5047" t="s">
        <v>5</v>
      </c>
      <c r="B5047" t="s">
        <v>65</v>
      </c>
      <c r="C5047" t="s">
        <v>16</v>
      </c>
      <c r="D5047" t="s">
        <v>32</v>
      </c>
      <c r="E5047">
        <v>3497.4</v>
      </c>
      <c r="F5047">
        <v>-1340.7</v>
      </c>
      <c r="G5047" t="s">
        <v>89</v>
      </c>
      <c r="H5047">
        <v>1</v>
      </c>
      <c r="I5047">
        <v>3</v>
      </c>
      <c r="J5047" s="6">
        <v>43849</v>
      </c>
      <c r="K5047" s="7">
        <v>43831</v>
      </c>
      <c r="L5047" t="s">
        <v>12</v>
      </c>
    </row>
    <row r="5048" spans="1:12" x14ac:dyDescent="0.3">
      <c r="A5048" t="s">
        <v>2</v>
      </c>
      <c r="B5048" t="s">
        <v>67</v>
      </c>
      <c r="C5048" t="s">
        <v>16</v>
      </c>
      <c r="D5048" t="s">
        <v>32</v>
      </c>
      <c r="E5048">
        <v>852.24</v>
      </c>
      <c r="F5048">
        <v>74.569999999999993</v>
      </c>
      <c r="G5048" t="s">
        <v>89</v>
      </c>
      <c r="H5048">
        <v>1</v>
      </c>
      <c r="I5048">
        <v>7</v>
      </c>
      <c r="J5048" s="6">
        <v>43849</v>
      </c>
      <c r="K5048" s="7">
        <v>43831</v>
      </c>
      <c r="L5048" t="s">
        <v>13</v>
      </c>
    </row>
    <row r="5049" spans="1:12" x14ac:dyDescent="0.3">
      <c r="A5049" t="s">
        <v>2</v>
      </c>
      <c r="B5049" t="s">
        <v>63</v>
      </c>
      <c r="C5049" t="s">
        <v>16</v>
      </c>
      <c r="D5049" t="s">
        <v>32</v>
      </c>
      <c r="E5049">
        <v>5210.93</v>
      </c>
      <c r="F5049">
        <v>1900.46</v>
      </c>
      <c r="G5049" t="s">
        <v>89</v>
      </c>
      <c r="H5049">
        <v>1</v>
      </c>
      <c r="I5049">
        <v>6</v>
      </c>
      <c r="J5049" s="6">
        <v>43849</v>
      </c>
      <c r="K5049" s="7">
        <v>43831</v>
      </c>
      <c r="L5049" t="s">
        <v>10</v>
      </c>
    </row>
    <row r="5050" spans="1:12" x14ac:dyDescent="0.3">
      <c r="A5050" t="s">
        <v>3</v>
      </c>
      <c r="B5050" t="s">
        <v>70</v>
      </c>
      <c r="C5050" t="s">
        <v>15</v>
      </c>
      <c r="D5050" t="s">
        <v>32</v>
      </c>
      <c r="E5050">
        <v>9020.8799999999992</v>
      </c>
      <c r="F5050">
        <v>1273.52</v>
      </c>
      <c r="G5050" t="s">
        <v>89</v>
      </c>
      <c r="H5050">
        <v>1</v>
      </c>
      <c r="I5050">
        <v>9</v>
      </c>
      <c r="J5050" s="6">
        <v>43850</v>
      </c>
      <c r="K5050" s="7">
        <v>43831</v>
      </c>
      <c r="L5050" t="s">
        <v>9</v>
      </c>
    </row>
    <row r="5051" spans="1:12" x14ac:dyDescent="0.3">
      <c r="A5051" t="s">
        <v>2</v>
      </c>
      <c r="B5051" t="s">
        <v>70</v>
      </c>
      <c r="C5051" t="s">
        <v>16</v>
      </c>
      <c r="D5051" t="s">
        <v>32</v>
      </c>
      <c r="E5051">
        <v>6078.24</v>
      </c>
      <c r="F5051">
        <v>2431.3200000000002</v>
      </c>
      <c r="G5051" t="s">
        <v>89</v>
      </c>
      <c r="H5051">
        <v>1</v>
      </c>
      <c r="I5051">
        <v>4</v>
      </c>
      <c r="J5051" s="6">
        <v>43850</v>
      </c>
      <c r="K5051" s="7">
        <v>43831</v>
      </c>
      <c r="L5051" t="s">
        <v>9</v>
      </c>
    </row>
    <row r="5052" spans="1:12" x14ac:dyDescent="0.3">
      <c r="A5052" t="s">
        <v>4</v>
      </c>
      <c r="B5052" t="s">
        <v>63</v>
      </c>
      <c r="C5052" t="s">
        <v>16</v>
      </c>
      <c r="D5052" t="s">
        <v>32</v>
      </c>
      <c r="E5052">
        <v>5831.68</v>
      </c>
      <c r="F5052">
        <v>1578</v>
      </c>
      <c r="G5052" t="s">
        <v>89</v>
      </c>
      <c r="H5052">
        <v>1</v>
      </c>
      <c r="I5052">
        <v>4</v>
      </c>
      <c r="J5052" s="6">
        <v>43850</v>
      </c>
      <c r="K5052" s="7">
        <v>43831</v>
      </c>
      <c r="L5052" t="s">
        <v>10</v>
      </c>
    </row>
    <row r="5053" spans="1:12" x14ac:dyDescent="0.3">
      <c r="A5053" t="s">
        <v>4</v>
      </c>
      <c r="B5053" t="s">
        <v>63</v>
      </c>
      <c r="C5053" t="s">
        <v>15</v>
      </c>
      <c r="D5053" t="s">
        <v>32</v>
      </c>
      <c r="E5053">
        <v>1425.76</v>
      </c>
      <c r="F5053">
        <v>71.290000000000006</v>
      </c>
      <c r="G5053" t="s">
        <v>89</v>
      </c>
      <c r="H5053">
        <v>1</v>
      </c>
      <c r="I5053">
        <v>10</v>
      </c>
      <c r="J5053" s="6">
        <v>43850</v>
      </c>
      <c r="K5053" s="7">
        <v>43831</v>
      </c>
      <c r="L5053" t="s">
        <v>10</v>
      </c>
    </row>
    <row r="5054" spans="1:12" x14ac:dyDescent="0.3">
      <c r="A5054" t="s">
        <v>2</v>
      </c>
      <c r="B5054" t="s">
        <v>70</v>
      </c>
      <c r="C5054" t="s">
        <v>16</v>
      </c>
      <c r="D5054" t="s">
        <v>32</v>
      </c>
      <c r="E5054">
        <v>11095.2</v>
      </c>
      <c r="F5054">
        <v>4824</v>
      </c>
      <c r="G5054" t="s">
        <v>89</v>
      </c>
      <c r="H5054">
        <v>1</v>
      </c>
      <c r="I5054">
        <v>2</v>
      </c>
      <c r="J5054" s="6">
        <v>43850</v>
      </c>
      <c r="K5054" s="7">
        <v>43831</v>
      </c>
      <c r="L5054" t="s">
        <v>9</v>
      </c>
    </row>
    <row r="5055" spans="1:12" x14ac:dyDescent="0.3">
      <c r="A5055" t="s">
        <v>3</v>
      </c>
      <c r="B5055" t="s">
        <v>66</v>
      </c>
      <c r="C5055" t="s">
        <v>16</v>
      </c>
      <c r="D5055" t="s">
        <v>32</v>
      </c>
      <c r="E5055">
        <v>3258.88</v>
      </c>
      <c r="F5055">
        <v>617.48</v>
      </c>
      <c r="G5055" t="s">
        <v>89</v>
      </c>
      <c r="H5055">
        <v>1</v>
      </c>
      <c r="I5055">
        <v>6</v>
      </c>
      <c r="J5055" s="6">
        <v>43851</v>
      </c>
      <c r="K5055" s="7">
        <v>43831</v>
      </c>
      <c r="L5055" t="s">
        <v>11</v>
      </c>
    </row>
    <row r="5056" spans="1:12" x14ac:dyDescent="0.3">
      <c r="A5056" t="s">
        <v>4</v>
      </c>
      <c r="B5056" t="s">
        <v>67</v>
      </c>
      <c r="C5056" t="s">
        <v>15</v>
      </c>
      <c r="D5056" t="s">
        <v>32</v>
      </c>
      <c r="E5056">
        <v>3919.5</v>
      </c>
      <c r="F5056">
        <v>696.8</v>
      </c>
      <c r="G5056" t="s">
        <v>89</v>
      </c>
      <c r="H5056">
        <v>1</v>
      </c>
      <c r="I5056">
        <v>10</v>
      </c>
      <c r="J5056" s="6">
        <v>43851</v>
      </c>
      <c r="K5056" s="7">
        <v>43831</v>
      </c>
      <c r="L5056" t="s">
        <v>13</v>
      </c>
    </row>
    <row r="5057" spans="1:12" x14ac:dyDescent="0.3">
      <c r="A5057" t="s">
        <v>2</v>
      </c>
      <c r="B5057" t="s">
        <v>70</v>
      </c>
      <c r="C5057" t="s">
        <v>16</v>
      </c>
      <c r="D5057" t="s">
        <v>32</v>
      </c>
      <c r="E5057">
        <v>18837.18</v>
      </c>
      <c r="F5057">
        <v>3276.06</v>
      </c>
      <c r="G5057" t="s">
        <v>89</v>
      </c>
      <c r="H5057">
        <v>1</v>
      </c>
      <c r="I5057">
        <v>3</v>
      </c>
      <c r="J5057" s="6">
        <v>43851</v>
      </c>
      <c r="K5057" s="7">
        <v>43831</v>
      </c>
      <c r="L5057" t="s">
        <v>9</v>
      </c>
    </row>
    <row r="5058" spans="1:12" x14ac:dyDescent="0.3">
      <c r="A5058" t="s">
        <v>2</v>
      </c>
      <c r="B5058" t="s">
        <v>67</v>
      </c>
      <c r="C5058" t="s">
        <v>15</v>
      </c>
      <c r="D5058" t="s">
        <v>32</v>
      </c>
      <c r="E5058">
        <v>25351.8</v>
      </c>
      <c r="F5058">
        <v>14143.61</v>
      </c>
      <c r="G5058" t="s">
        <v>89</v>
      </c>
      <c r="H5058">
        <v>1</v>
      </c>
      <c r="I5058">
        <v>9</v>
      </c>
      <c r="J5058" s="6">
        <v>43851</v>
      </c>
      <c r="K5058" s="7">
        <v>43831</v>
      </c>
      <c r="L5058" t="s">
        <v>13</v>
      </c>
    </row>
    <row r="5059" spans="1:12" x14ac:dyDescent="0.3">
      <c r="A5059" t="s">
        <v>3</v>
      </c>
      <c r="B5059" t="s">
        <v>63</v>
      </c>
      <c r="C5059" t="s">
        <v>16</v>
      </c>
      <c r="D5059" t="s">
        <v>32</v>
      </c>
      <c r="E5059">
        <v>6817.38</v>
      </c>
      <c r="F5059">
        <v>2815.9</v>
      </c>
      <c r="G5059" t="s">
        <v>89</v>
      </c>
      <c r="H5059">
        <v>1</v>
      </c>
      <c r="I5059">
        <v>6</v>
      </c>
      <c r="J5059" s="6">
        <v>43851</v>
      </c>
      <c r="K5059" s="7">
        <v>43831</v>
      </c>
      <c r="L5059" t="s">
        <v>10</v>
      </c>
    </row>
    <row r="5060" spans="1:12" x14ac:dyDescent="0.3">
      <c r="A5060" t="s">
        <v>3</v>
      </c>
      <c r="B5060" t="s">
        <v>66</v>
      </c>
      <c r="C5060" t="s">
        <v>15</v>
      </c>
      <c r="D5060" t="s">
        <v>32</v>
      </c>
      <c r="E5060">
        <v>2107.15</v>
      </c>
      <c r="F5060">
        <v>148.74</v>
      </c>
      <c r="G5060" t="s">
        <v>89</v>
      </c>
      <c r="H5060">
        <v>1</v>
      </c>
      <c r="I5060">
        <v>9</v>
      </c>
      <c r="J5060" s="6">
        <v>43851</v>
      </c>
      <c r="K5060" s="7">
        <v>43831</v>
      </c>
      <c r="L5060" t="s">
        <v>11</v>
      </c>
    </row>
    <row r="5061" spans="1:12" x14ac:dyDescent="0.3">
      <c r="A5061" t="s">
        <v>3</v>
      </c>
      <c r="B5061" t="s">
        <v>63</v>
      </c>
      <c r="C5061" t="s">
        <v>15</v>
      </c>
      <c r="D5061" t="s">
        <v>32</v>
      </c>
      <c r="E5061">
        <v>7839</v>
      </c>
      <c r="F5061">
        <v>435.5</v>
      </c>
      <c r="G5061" t="s">
        <v>89</v>
      </c>
      <c r="H5061">
        <v>1</v>
      </c>
      <c r="I5061">
        <v>9</v>
      </c>
      <c r="J5061" s="6">
        <v>43851</v>
      </c>
      <c r="K5061" s="7">
        <v>43831</v>
      </c>
      <c r="L5061" t="s">
        <v>10</v>
      </c>
    </row>
    <row r="5062" spans="1:12" x14ac:dyDescent="0.3">
      <c r="A5062" t="s">
        <v>4</v>
      </c>
      <c r="B5062" t="s">
        <v>69</v>
      </c>
      <c r="C5062" t="s">
        <v>15</v>
      </c>
      <c r="D5062" t="s">
        <v>32</v>
      </c>
      <c r="E5062">
        <v>6008.56</v>
      </c>
      <c r="F5062">
        <v>2529.92</v>
      </c>
      <c r="G5062" t="s">
        <v>89</v>
      </c>
      <c r="H5062">
        <v>1</v>
      </c>
      <c r="I5062">
        <v>9</v>
      </c>
      <c r="J5062" s="6">
        <v>43851</v>
      </c>
      <c r="K5062" s="7">
        <v>43831</v>
      </c>
      <c r="L5062" t="s">
        <v>8</v>
      </c>
    </row>
    <row r="5063" spans="1:12" x14ac:dyDescent="0.3">
      <c r="A5063" t="s">
        <v>4</v>
      </c>
      <c r="B5063" t="s">
        <v>63</v>
      </c>
      <c r="C5063" t="s">
        <v>16</v>
      </c>
      <c r="D5063" t="s">
        <v>32</v>
      </c>
      <c r="E5063">
        <v>394.63</v>
      </c>
      <c r="F5063">
        <v>199.39</v>
      </c>
      <c r="G5063" t="s">
        <v>89</v>
      </c>
      <c r="H5063">
        <v>1</v>
      </c>
      <c r="I5063">
        <v>4</v>
      </c>
      <c r="J5063" s="6">
        <v>43851</v>
      </c>
      <c r="K5063" s="7">
        <v>43831</v>
      </c>
      <c r="L5063" t="s">
        <v>10</v>
      </c>
    </row>
    <row r="5064" spans="1:12" x14ac:dyDescent="0.3">
      <c r="A5064" t="s">
        <v>4</v>
      </c>
      <c r="B5064" t="s">
        <v>63</v>
      </c>
      <c r="C5064" t="s">
        <v>15</v>
      </c>
      <c r="D5064" t="s">
        <v>32</v>
      </c>
      <c r="E5064">
        <v>5140.78</v>
      </c>
      <c r="F5064">
        <v>1508.68</v>
      </c>
      <c r="G5064" t="s">
        <v>89</v>
      </c>
      <c r="H5064">
        <v>1</v>
      </c>
      <c r="I5064">
        <v>8</v>
      </c>
      <c r="J5064" s="6">
        <v>43851</v>
      </c>
      <c r="K5064" s="7">
        <v>43831</v>
      </c>
      <c r="L5064" t="s">
        <v>10</v>
      </c>
    </row>
    <row r="5065" spans="1:12" x14ac:dyDescent="0.3">
      <c r="A5065" t="s">
        <v>4</v>
      </c>
      <c r="B5065" t="s">
        <v>63</v>
      </c>
      <c r="C5065" t="s">
        <v>16</v>
      </c>
      <c r="D5065" t="s">
        <v>32</v>
      </c>
      <c r="E5065">
        <v>14531.29</v>
      </c>
      <c r="F5065">
        <v>4435.87</v>
      </c>
      <c r="G5065" t="s">
        <v>89</v>
      </c>
      <c r="H5065">
        <v>1</v>
      </c>
      <c r="I5065">
        <v>5</v>
      </c>
      <c r="J5065" s="6">
        <v>43851</v>
      </c>
      <c r="K5065" s="7">
        <v>43831</v>
      </c>
      <c r="L5065" t="s">
        <v>10</v>
      </c>
    </row>
    <row r="5066" spans="1:12" x14ac:dyDescent="0.3">
      <c r="A5066" t="s">
        <v>4</v>
      </c>
      <c r="B5066" t="s">
        <v>66</v>
      </c>
      <c r="C5066" t="s">
        <v>16</v>
      </c>
      <c r="D5066" t="s">
        <v>32</v>
      </c>
      <c r="E5066">
        <v>5595.84</v>
      </c>
      <c r="F5066">
        <v>-1678.72</v>
      </c>
      <c r="G5066" t="s">
        <v>89</v>
      </c>
      <c r="H5066">
        <v>1</v>
      </c>
      <c r="I5066">
        <v>4</v>
      </c>
      <c r="J5066" s="6">
        <v>43851</v>
      </c>
      <c r="K5066" s="7">
        <v>43831</v>
      </c>
      <c r="L5066" t="s">
        <v>11</v>
      </c>
    </row>
    <row r="5067" spans="1:12" x14ac:dyDescent="0.3">
      <c r="A5067" t="s">
        <v>3</v>
      </c>
      <c r="B5067" t="s">
        <v>66</v>
      </c>
      <c r="C5067" t="s">
        <v>16</v>
      </c>
      <c r="D5067" t="s">
        <v>32</v>
      </c>
      <c r="E5067">
        <v>9070.1200000000008</v>
      </c>
      <c r="F5067">
        <v>4296.38</v>
      </c>
      <c r="G5067" t="s">
        <v>89</v>
      </c>
      <c r="H5067">
        <v>1</v>
      </c>
      <c r="I5067">
        <v>3</v>
      </c>
      <c r="J5067" s="6">
        <v>43852</v>
      </c>
      <c r="K5067" s="7">
        <v>43831</v>
      </c>
      <c r="L5067" t="s">
        <v>11</v>
      </c>
    </row>
    <row r="5068" spans="1:12" x14ac:dyDescent="0.3">
      <c r="A5068" t="s">
        <v>3</v>
      </c>
      <c r="B5068" t="s">
        <v>67</v>
      </c>
      <c r="C5068" t="s">
        <v>16</v>
      </c>
      <c r="D5068" t="s">
        <v>32</v>
      </c>
      <c r="E5068">
        <v>41525.26</v>
      </c>
      <c r="F5068">
        <v>6119.54</v>
      </c>
      <c r="G5068" t="s">
        <v>89</v>
      </c>
      <c r="H5068">
        <v>1</v>
      </c>
      <c r="I5068">
        <v>7</v>
      </c>
      <c r="J5068" s="6">
        <v>43852</v>
      </c>
      <c r="K5068" s="7">
        <v>43831</v>
      </c>
      <c r="L5068" t="s">
        <v>13</v>
      </c>
    </row>
    <row r="5069" spans="1:12" x14ac:dyDescent="0.3">
      <c r="A5069" t="s">
        <v>4</v>
      </c>
      <c r="B5069" t="s">
        <v>67</v>
      </c>
      <c r="C5069" t="s">
        <v>16</v>
      </c>
      <c r="D5069" t="s">
        <v>32</v>
      </c>
      <c r="E5069">
        <v>14251.17</v>
      </c>
      <c r="F5069">
        <v>1239.25</v>
      </c>
      <c r="G5069" t="s">
        <v>89</v>
      </c>
      <c r="H5069">
        <v>1</v>
      </c>
      <c r="I5069">
        <v>5</v>
      </c>
      <c r="J5069" s="6">
        <v>43852</v>
      </c>
      <c r="K5069" s="7">
        <v>43831</v>
      </c>
      <c r="L5069" t="s">
        <v>13</v>
      </c>
    </row>
    <row r="5070" spans="1:12" x14ac:dyDescent="0.3">
      <c r="A5070" t="s">
        <v>4</v>
      </c>
      <c r="B5070" t="s">
        <v>63</v>
      </c>
      <c r="C5070" t="s">
        <v>15</v>
      </c>
      <c r="D5070" t="s">
        <v>32</v>
      </c>
      <c r="E5070">
        <v>4933.88</v>
      </c>
      <c r="F5070">
        <v>211.44</v>
      </c>
      <c r="G5070" t="s">
        <v>89</v>
      </c>
      <c r="H5070">
        <v>1</v>
      </c>
      <c r="I5070">
        <v>9</v>
      </c>
      <c r="J5070" s="6">
        <v>43852</v>
      </c>
      <c r="K5070" s="7">
        <v>43831</v>
      </c>
      <c r="L5070" t="s">
        <v>10</v>
      </c>
    </row>
    <row r="5071" spans="1:12" x14ac:dyDescent="0.3">
      <c r="A5071" t="s">
        <v>4</v>
      </c>
      <c r="B5071" t="s">
        <v>65</v>
      </c>
      <c r="C5071" t="s">
        <v>16</v>
      </c>
      <c r="D5071" t="s">
        <v>32</v>
      </c>
      <c r="E5071">
        <v>7045.45</v>
      </c>
      <c r="F5071">
        <v>2603.7399999999998</v>
      </c>
      <c r="G5071" t="s">
        <v>89</v>
      </c>
      <c r="H5071">
        <v>1</v>
      </c>
      <c r="I5071">
        <v>4</v>
      </c>
      <c r="J5071" s="6">
        <v>43852</v>
      </c>
      <c r="K5071" s="7">
        <v>43831</v>
      </c>
      <c r="L5071" t="s">
        <v>12</v>
      </c>
    </row>
    <row r="5072" spans="1:12" x14ac:dyDescent="0.3">
      <c r="A5072" t="s">
        <v>5</v>
      </c>
      <c r="B5072" t="s">
        <v>63</v>
      </c>
      <c r="C5072" t="s">
        <v>15</v>
      </c>
      <c r="D5072" t="s">
        <v>32</v>
      </c>
      <c r="E5072">
        <v>3618</v>
      </c>
      <c r="F5072">
        <v>1608</v>
      </c>
      <c r="G5072" t="s">
        <v>89</v>
      </c>
      <c r="H5072">
        <v>1</v>
      </c>
      <c r="I5072">
        <v>10</v>
      </c>
      <c r="J5072" s="6">
        <v>43852</v>
      </c>
      <c r="K5072" s="7">
        <v>43831</v>
      </c>
      <c r="L5072" t="s">
        <v>10</v>
      </c>
    </row>
    <row r="5073" spans="1:12" x14ac:dyDescent="0.3">
      <c r="A5073" t="s">
        <v>4</v>
      </c>
      <c r="B5073" t="s">
        <v>70</v>
      </c>
      <c r="C5073" t="s">
        <v>16</v>
      </c>
      <c r="D5073" t="s">
        <v>32</v>
      </c>
      <c r="E5073">
        <v>5092</v>
      </c>
      <c r="F5073">
        <v>1179.2</v>
      </c>
      <c r="G5073" t="s">
        <v>89</v>
      </c>
      <c r="H5073">
        <v>1</v>
      </c>
      <c r="I5073">
        <v>1</v>
      </c>
      <c r="J5073" s="6">
        <v>43852</v>
      </c>
      <c r="K5073" s="7">
        <v>43831</v>
      </c>
      <c r="L5073" t="s">
        <v>9</v>
      </c>
    </row>
    <row r="5074" spans="1:12" x14ac:dyDescent="0.3">
      <c r="A5074" t="s">
        <v>2</v>
      </c>
      <c r="B5074" t="s">
        <v>66</v>
      </c>
      <c r="C5074" t="s">
        <v>15</v>
      </c>
      <c r="D5074" t="s">
        <v>32</v>
      </c>
      <c r="E5074">
        <v>1750.38</v>
      </c>
      <c r="F5074">
        <v>829.12</v>
      </c>
      <c r="G5074" t="s">
        <v>89</v>
      </c>
      <c r="H5074">
        <v>1</v>
      </c>
      <c r="I5074">
        <v>8</v>
      </c>
      <c r="J5074" s="6">
        <v>43852</v>
      </c>
      <c r="K5074" s="7">
        <v>43831</v>
      </c>
      <c r="L5074" t="s">
        <v>11</v>
      </c>
    </row>
    <row r="5075" spans="1:12" x14ac:dyDescent="0.3">
      <c r="A5075" t="s">
        <v>5</v>
      </c>
      <c r="B5075" t="s">
        <v>67</v>
      </c>
      <c r="C5075" t="s">
        <v>16</v>
      </c>
      <c r="D5075" t="s">
        <v>32</v>
      </c>
      <c r="E5075">
        <v>4623</v>
      </c>
      <c r="F5075">
        <v>-1849.2</v>
      </c>
      <c r="G5075" t="s">
        <v>89</v>
      </c>
      <c r="H5075">
        <v>1</v>
      </c>
      <c r="I5075">
        <v>4</v>
      </c>
      <c r="J5075" s="6">
        <v>43852</v>
      </c>
      <c r="K5075" s="7">
        <v>43831</v>
      </c>
      <c r="L5075" t="s">
        <v>13</v>
      </c>
    </row>
    <row r="5076" spans="1:12" x14ac:dyDescent="0.3">
      <c r="A5076" t="s">
        <v>3</v>
      </c>
      <c r="B5076" t="s">
        <v>63</v>
      </c>
      <c r="C5076" t="s">
        <v>16</v>
      </c>
      <c r="D5076" t="s">
        <v>32</v>
      </c>
      <c r="E5076">
        <v>3274.29</v>
      </c>
      <c r="F5076">
        <v>1127.82</v>
      </c>
      <c r="G5076" t="s">
        <v>89</v>
      </c>
      <c r="H5076">
        <v>1</v>
      </c>
      <c r="I5076">
        <v>7</v>
      </c>
      <c r="J5076" s="6">
        <v>43853</v>
      </c>
      <c r="K5076" s="7">
        <v>43831</v>
      </c>
      <c r="L5076" t="s">
        <v>10</v>
      </c>
    </row>
    <row r="5077" spans="1:12" x14ac:dyDescent="0.3">
      <c r="A5077" t="s">
        <v>4</v>
      </c>
      <c r="B5077" t="s">
        <v>67</v>
      </c>
      <c r="C5077" t="s">
        <v>16</v>
      </c>
      <c r="D5077" t="s">
        <v>32</v>
      </c>
      <c r="E5077">
        <v>3628.05</v>
      </c>
      <c r="F5077">
        <v>687.42</v>
      </c>
      <c r="G5077" t="s">
        <v>89</v>
      </c>
      <c r="H5077">
        <v>1</v>
      </c>
      <c r="I5077">
        <v>7</v>
      </c>
      <c r="J5077" s="6">
        <v>43853</v>
      </c>
      <c r="K5077" s="7">
        <v>43831</v>
      </c>
      <c r="L5077" t="s">
        <v>13</v>
      </c>
    </row>
    <row r="5078" spans="1:12" x14ac:dyDescent="0.3">
      <c r="A5078" t="s">
        <v>2</v>
      </c>
      <c r="B5078" t="s">
        <v>63</v>
      </c>
      <c r="C5078" t="s">
        <v>16</v>
      </c>
      <c r="D5078" t="s">
        <v>32</v>
      </c>
      <c r="E5078">
        <v>6817.92</v>
      </c>
      <c r="F5078">
        <v>2556.7199999999998</v>
      </c>
      <c r="G5078" t="s">
        <v>89</v>
      </c>
      <c r="H5078">
        <v>1</v>
      </c>
      <c r="I5078">
        <v>2</v>
      </c>
      <c r="J5078" s="6">
        <v>43853</v>
      </c>
      <c r="K5078" s="7">
        <v>43831</v>
      </c>
      <c r="L5078" t="s">
        <v>10</v>
      </c>
    </row>
    <row r="5079" spans="1:12" x14ac:dyDescent="0.3">
      <c r="A5079" t="s">
        <v>5</v>
      </c>
      <c r="B5079" t="s">
        <v>66</v>
      </c>
      <c r="C5079" t="s">
        <v>16</v>
      </c>
      <c r="D5079" t="s">
        <v>32</v>
      </c>
      <c r="E5079">
        <v>10058.040000000001</v>
      </c>
      <c r="F5079">
        <v>2905.68</v>
      </c>
      <c r="G5079" t="s">
        <v>89</v>
      </c>
      <c r="H5079">
        <v>1</v>
      </c>
      <c r="I5079">
        <v>4</v>
      </c>
      <c r="J5079" s="6">
        <v>43853</v>
      </c>
      <c r="K5079" s="7">
        <v>43831</v>
      </c>
      <c r="L5079" t="s">
        <v>11</v>
      </c>
    </row>
    <row r="5080" spans="1:12" x14ac:dyDescent="0.3">
      <c r="A5080" t="s">
        <v>5</v>
      </c>
      <c r="B5080" t="s">
        <v>69</v>
      </c>
      <c r="C5080" t="s">
        <v>16</v>
      </c>
      <c r="D5080" t="s">
        <v>32</v>
      </c>
      <c r="E5080">
        <v>7163.64</v>
      </c>
      <c r="F5080">
        <v>2547.08</v>
      </c>
      <c r="G5080" t="s">
        <v>89</v>
      </c>
      <c r="H5080">
        <v>1</v>
      </c>
      <c r="I5080">
        <v>7</v>
      </c>
      <c r="J5080" s="6">
        <v>43853</v>
      </c>
      <c r="K5080" s="7">
        <v>43831</v>
      </c>
      <c r="L5080" t="s">
        <v>8</v>
      </c>
    </row>
    <row r="5081" spans="1:12" x14ac:dyDescent="0.3">
      <c r="A5081" t="s">
        <v>4</v>
      </c>
      <c r="B5081" t="s">
        <v>65</v>
      </c>
      <c r="C5081" t="s">
        <v>16</v>
      </c>
      <c r="D5081" t="s">
        <v>32</v>
      </c>
      <c r="E5081">
        <v>19823.419999999998</v>
      </c>
      <c r="F5081">
        <v>1508.3</v>
      </c>
      <c r="G5081" t="s">
        <v>89</v>
      </c>
      <c r="H5081">
        <v>1</v>
      </c>
      <c r="I5081">
        <v>1</v>
      </c>
      <c r="J5081" s="6">
        <v>43853</v>
      </c>
      <c r="K5081" s="7">
        <v>43831</v>
      </c>
      <c r="L5081" t="s">
        <v>12</v>
      </c>
    </row>
    <row r="5082" spans="1:12" x14ac:dyDescent="0.3">
      <c r="A5082" t="s">
        <v>2</v>
      </c>
      <c r="B5082" t="s">
        <v>65</v>
      </c>
      <c r="C5082" t="s">
        <v>16</v>
      </c>
      <c r="D5082" t="s">
        <v>32</v>
      </c>
      <c r="E5082">
        <v>16884</v>
      </c>
      <c r="F5082">
        <v>-1407</v>
      </c>
      <c r="G5082" t="s">
        <v>89</v>
      </c>
      <c r="H5082">
        <v>1</v>
      </c>
      <c r="I5082">
        <v>7</v>
      </c>
      <c r="J5082" s="6">
        <v>43853</v>
      </c>
      <c r="K5082" s="7">
        <v>43831</v>
      </c>
      <c r="L5082" t="s">
        <v>12</v>
      </c>
    </row>
    <row r="5083" spans="1:12" x14ac:dyDescent="0.3">
      <c r="A5083" t="s">
        <v>4</v>
      </c>
      <c r="B5083" t="s">
        <v>65</v>
      </c>
      <c r="C5083" t="s">
        <v>16</v>
      </c>
      <c r="D5083" t="s">
        <v>32</v>
      </c>
      <c r="E5083">
        <v>3274.29</v>
      </c>
      <c r="F5083">
        <v>1600.77</v>
      </c>
      <c r="G5083" t="s">
        <v>89</v>
      </c>
      <c r="H5083">
        <v>1</v>
      </c>
      <c r="I5083">
        <v>5</v>
      </c>
      <c r="J5083" s="6">
        <v>43853</v>
      </c>
      <c r="K5083" s="7">
        <v>43831</v>
      </c>
      <c r="L5083" t="s">
        <v>12</v>
      </c>
    </row>
    <row r="5084" spans="1:12" x14ac:dyDescent="0.3">
      <c r="A5084" t="s">
        <v>4</v>
      </c>
      <c r="B5084" t="s">
        <v>65</v>
      </c>
      <c r="C5084" t="s">
        <v>16</v>
      </c>
      <c r="D5084" t="s">
        <v>32</v>
      </c>
      <c r="E5084">
        <v>9406.7999999999993</v>
      </c>
      <c r="F5084">
        <v>731.64</v>
      </c>
      <c r="G5084" t="s">
        <v>89</v>
      </c>
      <c r="H5084">
        <v>1</v>
      </c>
      <c r="I5084">
        <v>3</v>
      </c>
      <c r="J5084" s="6">
        <v>43853</v>
      </c>
      <c r="K5084" s="7">
        <v>43831</v>
      </c>
      <c r="L5084" t="s">
        <v>12</v>
      </c>
    </row>
    <row r="5085" spans="1:12" x14ac:dyDescent="0.3">
      <c r="A5085" t="s">
        <v>4</v>
      </c>
      <c r="B5085" t="s">
        <v>63</v>
      </c>
      <c r="C5085" t="s">
        <v>15</v>
      </c>
      <c r="D5085" t="s">
        <v>32</v>
      </c>
      <c r="E5085">
        <v>8076.18</v>
      </c>
      <c r="F5085">
        <v>576.87</v>
      </c>
      <c r="G5085" t="s">
        <v>89</v>
      </c>
      <c r="H5085">
        <v>1</v>
      </c>
      <c r="I5085">
        <v>10</v>
      </c>
      <c r="J5085" s="6">
        <v>43854</v>
      </c>
      <c r="K5085" s="7">
        <v>43831</v>
      </c>
      <c r="L5085" t="s">
        <v>10</v>
      </c>
    </row>
    <row r="5086" spans="1:12" x14ac:dyDescent="0.3">
      <c r="A5086" t="s">
        <v>2</v>
      </c>
      <c r="B5086" t="s">
        <v>63</v>
      </c>
      <c r="C5086" t="s">
        <v>16</v>
      </c>
      <c r="D5086" t="s">
        <v>32</v>
      </c>
      <c r="E5086">
        <v>3837.76</v>
      </c>
      <c r="F5086">
        <v>431.74</v>
      </c>
      <c r="G5086" t="s">
        <v>89</v>
      </c>
      <c r="H5086">
        <v>1</v>
      </c>
      <c r="I5086">
        <v>4</v>
      </c>
      <c r="J5086" s="6">
        <v>43854</v>
      </c>
      <c r="K5086" s="7">
        <v>43831</v>
      </c>
      <c r="L5086" t="s">
        <v>10</v>
      </c>
    </row>
    <row r="5087" spans="1:12" x14ac:dyDescent="0.3">
      <c r="A5087" t="s">
        <v>3</v>
      </c>
      <c r="B5087" t="s">
        <v>69</v>
      </c>
      <c r="C5087" t="s">
        <v>16</v>
      </c>
      <c r="D5087" t="s">
        <v>32</v>
      </c>
      <c r="E5087">
        <v>28169.48</v>
      </c>
      <c r="F5087">
        <v>8573.33</v>
      </c>
      <c r="G5087" t="s">
        <v>89</v>
      </c>
      <c r="H5087">
        <v>1</v>
      </c>
      <c r="I5087">
        <v>3</v>
      </c>
      <c r="J5087" s="6">
        <v>43854</v>
      </c>
      <c r="K5087" s="7">
        <v>43831</v>
      </c>
      <c r="L5087" t="s">
        <v>8</v>
      </c>
    </row>
    <row r="5088" spans="1:12" x14ac:dyDescent="0.3">
      <c r="A5088" t="s">
        <v>3</v>
      </c>
      <c r="B5088" t="s">
        <v>70</v>
      </c>
      <c r="C5088" t="s">
        <v>15</v>
      </c>
      <c r="D5088" t="s">
        <v>32</v>
      </c>
      <c r="E5088">
        <v>4830.03</v>
      </c>
      <c r="F5088">
        <v>1180.68</v>
      </c>
      <c r="G5088" t="s">
        <v>89</v>
      </c>
      <c r="H5088">
        <v>1</v>
      </c>
      <c r="I5088">
        <v>9</v>
      </c>
      <c r="J5088" s="6">
        <v>43854</v>
      </c>
      <c r="K5088" s="7">
        <v>43831</v>
      </c>
      <c r="L5088" t="s">
        <v>9</v>
      </c>
    </row>
    <row r="5089" spans="1:12" x14ac:dyDescent="0.3">
      <c r="A5089" t="s">
        <v>3</v>
      </c>
      <c r="B5089" t="s">
        <v>67</v>
      </c>
      <c r="C5089" t="s">
        <v>15</v>
      </c>
      <c r="D5089" t="s">
        <v>32</v>
      </c>
      <c r="E5089">
        <v>11189.67</v>
      </c>
      <c r="F5089">
        <v>5182.59</v>
      </c>
      <c r="G5089" t="s">
        <v>89</v>
      </c>
      <c r="H5089">
        <v>1</v>
      </c>
      <c r="I5089">
        <v>10</v>
      </c>
      <c r="J5089" s="6">
        <v>43854</v>
      </c>
      <c r="K5089" s="7">
        <v>43831</v>
      </c>
      <c r="L5089" t="s">
        <v>13</v>
      </c>
    </row>
    <row r="5090" spans="1:12" x14ac:dyDescent="0.3">
      <c r="A5090" t="s">
        <v>4</v>
      </c>
      <c r="B5090" t="s">
        <v>67</v>
      </c>
      <c r="C5090" t="s">
        <v>15</v>
      </c>
      <c r="D5090" t="s">
        <v>32</v>
      </c>
      <c r="E5090">
        <v>1139.67</v>
      </c>
      <c r="F5090">
        <v>265.93</v>
      </c>
      <c r="G5090" t="s">
        <v>89</v>
      </c>
      <c r="H5090">
        <v>1</v>
      </c>
      <c r="I5090">
        <v>8</v>
      </c>
      <c r="J5090" s="6">
        <v>43854</v>
      </c>
      <c r="K5090" s="7">
        <v>43831</v>
      </c>
      <c r="L5090" t="s">
        <v>13</v>
      </c>
    </row>
    <row r="5091" spans="1:12" x14ac:dyDescent="0.3">
      <c r="A5091" t="s">
        <v>2</v>
      </c>
      <c r="B5091" t="s">
        <v>67</v>
      </c>
      <c r="C5091" t="s">
        <v>16</v>
      </c>
      <c r="D5091" t="s">
        <v>32</v>
      </c>
      <c r="E5091">
        <v>9031.93</v>
      </c>
      <c r="F5091">
        <v>2091.61</v>
      </c>
      <c r="G5091" t="s">
        <v>89</v>
      </c>
      <c r="H5091">
        <v>1</v>
      </c>
      <c r="I5091">
        <v>6</v>
      </c>
      <c r="J5091" s="6">
        <v>43854</v>
      </c>
      <c r="K5091" s="7">
        <v>43831</v>
      </c>
      <c r="L5091" t="s">
        <v>13</v>
      </c>
    </row>
    <row r="5092" spans="1:12" x14ac:dyDescent="0.3">
      <c r="A5092" t="s">
        <v>5</v>
      </c>
      <c r="B5092" t="s">
        <v>66</v>
      </c>
      <c r="C5092" t="s">
        <v>16</v>
      </c>
      <c r="D5092" t="s">
        <v>32</v>
      </c>
      <c r="E5092">
        <v>996.62</v>
      </c>
      <c r="F5092">
        <v>457.27</v>
      </c>
      <c r="G5092" t="s">
        <v>89</v>
      </c>
      <c r="H5092">
        <v>1</v>
      </c>
      <c r="I5092">
        <v>4</v>
      </c>
      <c r="J5092" s="6">
        <v>43854</v>
      </c>
      <c r="K5092" s="7">
        <v>43831</v>
      </c>
      <c r="L5092" t="s">
        <v>11</v>
      </c>
    </row>
    <row r="5093" spans="1:12" x14ac:dyDescent="0.3">
      <c r="A5093" t="s">
        <v>4</v>
      </c>
      <c r="B5093" t="s">
        <v>70</v>
      </c>
      <c r="C5093" t="s">
        <v>16</v>
      </c>
      <c r="D5093" t="s">
        <v>32</v>
      </c>
      <c r="E5093">
        <v>18808.580000000002</v>
      </c>
      <c r="F5093">
        <v>5939.53</v>
      </c>
      <c r="G5093" t="s">
        <v>89</v>
      </c>
      <c r="H5093">
        <v>1</v>
      </c>
      <c r="I5093">
        <v>2</v>
      </c>
      <c r="J5093" s="6">
        <v>43855</v>
      </c>
      <c r="K5093" s="7">
        <v>43831</v>
      </c>
      <c r="L5093" t="s">
        <v>9</v>
      </c>
    </row>
    <row r="5094" spans="1:12" x14ac:dyDescent="0.3">
      <c r="A5094" t="s">
        <v>3</v>
      </c>
      <c r="B5094" t="s">
        <v>63</v>
      </c>
      <c r="C5094" t="s">
        <v>16</v>
      </c>
      <c r="D5094" t="s">
        <v>32</v>
      </c>
      <c r="E5094">
        <v>1292.0999999999999</v>
      </c>
      <c r="F5094">
        <v>530.41999999999996</v>
      </c>
      <c r="G5094" t="s">
        <v>89</v>
      </c>
      <c r="H5094">
        <v>1</v>
      </c>
      <c r="I5094">
        <v>1</v>
      </c>
      <c r="J5094" s="6">
        <v>43855</v>
      </c>
      <c r="K5094" s="7">
        <v>43831</v>
      </c>
      <c r="L5094" t="s">
        <v>10</v>
      </c>
    </row>
    <row r="5095" spans="1:12" x14ac:dyDescent="0.3">
      <c r="A5095" t="s">
        <v>3</v>
      </c>
      <c r="B5095" t="s">
        <v>67</v>
      </c>
      <c r="C5095" t="s">
        <v>16</v>
      </c>
      <c r="D5095" t="s">
        <v>32</v>
      </c>
      <c r="E5095">
        <v>17618.32</v>
      </c>
      <c r="F5095">
        <v>2596.4</v>
      </c>
      <c r="G5095" t="s">
        <v>89</v>
      </c>
      <c r="H5095">
        <v>1</v>
      </c>
      <c r="I5095">
        <v>2</v>
      </c>
      <c r="J5095" s="6">
        <v>43855</v>
      </c>
      <c r="K5095" s="7">
        <v>43831</v>
      </c>
      <c r="L5095" t="s">
        <v>13</v>
      </c>
    </row>
    <row r="5096" spans="1:12" x14ac:dyDescent="0.3">
      <c r="A5096" t="s">
        <v>3</v>
      </c>
      <c r="B5096" t="s">
        <v>66</v>
      </c>
      <c r="C5096" t="s">
        <v>15</v>
      </c>
      <c r="D5096" t="s">
        <v>32</v>
      </c>
      <c r="E5096">
        <v>5173.74</v>
      </c>
      <c r="F5096">
        <v>689.82</v>
      </c>
      <c r="G5096" t="s">
        <v>89</v>
      </c>
      <c r="H5096">
        <v>1</v>
      </c>
      <c r="I5096">
        <v>9</v>
      </c>
      <c r="J5096" s="6">
        <v>43855</v>
      </c>
      <c r="K5096" s="7">
        <v>43831</v>
      </c>
      <c r="L5096" t="s">
        <v>11</v>
      </c>
    </row>
    <row r="5097" spans="1:12" x14ac:dyDescent="0.3">
      <c r="A5097" t="s">
        <v>3</v>
      </c>
      <c r="B5097" t="s">
        <v>70</v>
      </c>
      <c r="C5097" t="s">
        <v>16</v>
      </c>
      <c r="D5097" t="s">
        <v>32</v>
      </c>
      <c r="E5097">
        <v>11934.38</v>
      </c>
      <c r="F5097">
        <v>6658.12</v>
      </c>
      <c r="G5097" t="s">
        <v>89</v>
      </c>
      <c r="H5097">
        <v>1</v>
      </c>
      <c r="I5097">
        <v>1</v>
      </c>
      <c r="J5097" s="6">
        <v>43855</v>
      </c>
      <c r="K5097" s="7">
        <v>43831</v>
      </c>
      <c r="L5097" t="s">
        <v>9</v>
      </c>
    </row>
    <row r="5098" spans="1:12" x14ac:dyDescent="0.3">
      <c r="A5098" t="s">
        <v>3</v>
      </c>
      <c r="B5098" t="s">
        <v>69</v>
      </c>
      <c r="C5098" t="s">
        <v>15</v>
      </c>
      <c r="D5098" t="s">
        <v>32</v>
      </c>
      <c r="E5098">
        <v>888.42</v>
      </c>
      <c r="F5098">
        <v>271.74</v>
      </c>
      <c r="G5098" t="s">
        <v>89</v>
      </c>
      <c r="H5098">
        <v>1</v>
      </c>
      <c r="I5098">
        <v>9</v>
      </c>
      <c r="J5098" s="6">
        <v>43855</v>
      </c>
      <c r="K5098" s="7">
        <v>43831</v>
      </c>
      <c r="L5098" t="s">
        <v>8</v>
      </c>
    </row>
    <row r="5099" spans="1:12" x14ac:dyDescent="0.3">
      <c r="A5099" t="s">
        <v>4</v>
      </c>
      <c r="B5099" t="s">
        <v>69</v>
      </c>
      <c r="C5099" t="s">
        <v>16</v>
      </c>
      <c r="D5099" t="s">
        <v>32</v>
      </c>
      <c r="E5099">
        <v>5101.38</v>
      </c>
      <c r="F5099">
        <v>1757.14</v>
      </c>
      <c r="G5099" t="s">
        <v>89</v>
      </c>
      <c r="H5099">
        <v>1</v>
      </c>
      <c r="I5099">
        <v>1</v>
      </c>
      <c r="J5099" s="6">
        <v>43856</v>
      </c>
      <c r="K5099" s="7">
        <v>43831</v>
      </c>
      <c r="L5099" t="s">
        <v>8</v>
      </c>
    </row>
    <row r="5100" spans="1:12" x14ac:dyDescent="0.3">
      <c r="A5100" t="s">
        <v>3</v>
      </c>
      <c r="B5100" t="s">
        <v>63</v>
      </c>
      <c r="C5100" t="s">
        <v>16</v>
      </c>
      <c r="D5100" t="s">
        <v>32</v>
      </c>
      <c r="E5100">
        <v>3939.6</v>
      </c>
      <c r="F5100">
        <v>619.08000000000004</v>
      </c>
      <c r="G5100" t="s">
        <v>89</v>
      </c>
      <c r="H5100">
        <v>1</v>
      </c>
      <c r="I5100">
        <v>4</v>
      </c>
      <c r="J5100" s="6">
        <v>43856</v>
      </c>
      <c r="K5100" s="7">
        <v>43831</v>
      </c>
      <c r="L5100" t="s">
        <v>10</v>
      </c>
    </row>
    <row r="5101" spans="1:12" x14ac:dyDescent="0.3">
      <c r="A5101" t="s">
        <v>3</v>
      </c>
      <c r="B5101" t="s">
        <v>69</v>
      </c>
      <c r="C5101" t="s">
        <v>16</v>
      </c>
      <c r="D5101" t="s">
        <v>32</v>
      </c>
      <c r="E5101">
        <v>10636.92</v>
      </c>
      <c r="F5101">
        <v>5318.46</v>
      </c>
      <c r="G5101" t="s">
        <v>89</v>
      </c>
      <c r="H5101">
        <v>1</v>
      </c>
      <c r="I5101">
        <v>1</v>
      </c>
      <c r="J5101" s="6">
        <v>43856</v>
      </c>
      <c r="K5101" s="7">
        <v>43831</v>
      </c>
      <c r="L5101" t="s">
        <v>8</v>
      </c>
    </row>
    <row r="5102" spans="1:12" x14ac:dyDescent="0.3">
      <c r="A5102" t="s">
        <v>3</v>
      </c>
      <c r="B5102" t="s">
        <v>65</v>
      </c>
      <c r="C5102" t="s">
        <v>15</v>
      </c>
      <c r="D5102" t="s">
        <v>32</v>
      </c>
      <c r="E5102">
        <v>4807.92</v>
      </c>
      <c r="F5102">
        <v>627.12</v>
      </c>
      <c r="G5102" t="s">
        <v>89</v>
      </c>
      <c r="H5102">
        <v>1</v>
      </c>
      <c r="I5102">
        <v>10</v>
      </c>
      <c r="J5102" s="6">
        <v>43856</v>
      </c>
      <c r="K5102" s="7">
        <v>43831</v>
      </c>
      <c r="L5102" t="s">
        <v>12</v>
      </c>
    </row>
    <row r="5103" spans="1:12" x14ac:dyDescent="0.3">
      <c r="A5103" t="s">
        <v>3</v>
      </c>
      <c r="B5103" t="s">
        <v>66</v>
      </c>
      <c r="C5103" t="s">
        <v>16</v>
      </c>
      <c r="D5103" t="s">
        <v>32</v>
      </c>
      <c r="E5103">
        <v>22726.400000000001</v>
      </c>
      <c r="F5103">
        <v>9090.5499999999993</v>
      </c>
      <c r="G5103" t="s">
        <v>89</v>
      </c>
      <c r="H5103">
        <v>1</v>
      </c>
      <c r="I5103">
        <v>4</v>
      </c>
      <c r="J5103" s="6">
        <v>43856</v>
      </c>
      <c r="K5103" s="7">
        <v>43831</v>
      </c>
      <c r="L5103" t="s">
        <v>11</v>
      </c>
    </row>
    <row r="5104" spans="1:12" x14ac:dyDescent="0.3">
      <c r="A5104" t="s">
        <v>3</v>
      </c>
      <c r="B5104" t="s">
        <v>63</v>
      </c>
      <c r="C5104" t="s">
        <v>16</v>
      </c>
      <c r="D5104" t="s">
        <v>32</v>
      </c>
      <c r="E5104">
        <v>4698.38</v>
      </c>
      <c r="F5104">
        <v>2487.38</v>
      </c>
      <c r="G5104" t="s">
        <v>89</v>
      </c>
      <c r="H5104">
        <v>1</v>
      </c>
      <c r="I5104">
        <v>6</v>
      </c>
      <c r="J5104" s="6">
        <v>43856</v>
      </c>
      <c r="K5104" s="7">
        <v>43831</v>
      </c>
      <c r="L5104" t="s">
        <v>10</v>
      </c>
    </row>
    <row r="5105" spans="1:12" x14ac:dyDescent="0.3">
      <c r="A5105" t="s">
        <v>3</v>
      </c>
      <c r="B5105" t="s">
        <v>70</v>
      </c>
      <c r="C5105" t="s">
        <v>16</v>
      </c>
      <c r="D5105" t="s">
        <v>32</v>
      </c>
      <c r="E5105">
        <v>32290.65</v>
      </c>
      <c r="F5105">
        <v>17095.05</v>
      </c>
      <c r="G5105" t="s">
        <v>89</v>
      </c>
      <c r="H5105">
        <v>1</v>
      </c>
      <c r="I5105">
        <v>3</v>
      </c>
      <c r="J5105" s="6">
        <v>43856</v>
      </c>
      <c r="K5105" s="7">
        <v>43831</v>
      </c>
      <c r="L5105" t="s">
        <v>9</v>
      </c>
    </row>
    <row r="5106" spans="1:12" x14ac:dyDescent="0.3">
      <c r="A5106" t="s">
        <v>4</v>
      </c>
      <c r="B5106" t="s">
        <v>63</v>
      </c>
      <c r="C5106" t="s">
        <v>15</v>
      </c>
      <c r="D5106" t="s">
        <v>32</v>
      </c>
      <c r="E5106">
        <v>15817.02</v>
      </c>
      <c r="F5106">
        <v>5993.78</v>
      </c>
      <c r="G5106" t="s">
        <v>89</v>
      </c>
      <c r="H5106">
        <v>1</v>
      </c>
      <c r="I5106">
        <v>9</v>
      </c>
      <c r="J5106" s="6">
        <v>43857</v>
      </c>
      <c r="K5106" s="7">
        <v>43831</v>
      </c>
      <c r="L5106" t="s">
        <v>10</v>
      </c>
    </row>
    <row r="5107" spans="1:12" x14ac:dyDescent="0.3">
      <c r="A5107" t="s">
        <v>3</v>
      </c>
      <c r="B5107" t="s">
        <v>67</v>
      </c>
      <c r="C5107" t="s">
        <v>16</v>
      </c>
      <c r="D5107" t="s">
        <v>32</v>
      </c>
      <c r="E5107">
        <v>23176.639999999999</v>
      </c>
      <c r="F5107">
        <v>11084.49</v>
      </c>
      <c r="G5107" t="s">
        <v>89</v>
      </c>
      <c r="H5107">
        <v>1</v>
      </c>
      <c r="I5107">
        <v>3</v>
      </c>
      <c r="J5107" s="6">
        <v>43857</v>
      </c>
      <c r="K5107" s="7">
        <v>43831</v>
      </c>
      <c r="L5107" t="s">
        <v>13</v>
      </c>
    </row>
    <row r="5108" spans="1:12" x14ac:dyDescent="0.3">
      <c r="A5108" t="s">
        <v>4</v>
      </c>
      <c r="B5108" t="s">
        <v>67</v>
      </c>
      <c r="C5108" t="s">
        <v>16</v>
      </c>
      <c r="D5108" t="s">
        <v>32</v>
      </c>
      <c r="E5108">
        <v>814.72</v>
      </c>
      <c r="F5108">
        <v>317.31</v>
      </c>
      <c r="G5108" t="s">
        <v>89</v>
      </c>
      <c r="H5108">
        <v>1</v>
      </c>
      <c r="I5108">
        <v>1</v>
      </c>
      <c r="J5108" s="6">
        <v>43857</v>
      </c>
      <c r="K5108" s="7">
        <v>43831</v>
      </c>
      <c r="L5108" t="s">
        <v>13</v>
      </c>
    </row>
    <row r="5109" spans="1:12" x14ac:dyDescent="0.3">
      <c r="A5109" t="s">
        <v>3</v>
      </c>
      <c r="B5109" t="s">
        <v>63</v>
      </c>
      <c r="C5109" t="s">
        <v>16</v>
      </c>
      <c r="D5109" t="s">
        <v>32</v>
      </c>
      <c r="E5109">
        <v>11063.04</v>
      </c>
      <c r="F5109">
        <v>-276.56</v>
      </c>
      <c r="G5109" t="s">
        <v>89</v>
      </c>
      <c r="H5109">
        <v>1</v>
      </c>
      <c r="I5109">
        <v>2</v>
      </c>
      <c r="J5109" s="6">
        <v>43857</v>
      </c>
      <c r="K5109" s="7">
        <v>43831</v>
      </c>
      <c r="L5109" t="s">
        <v>10</v>
      </c>
    </row>
    <row r="5110" spans="1:12" x14ac:dyDescent="0.3">
      <c r="A5110" t="s">
        <v>3</v>
      </c>
      <c r="B5110" t="s">
        <v>65</v>
      </c>
      <c r="C5110" t="s">
        <v>15</v>
      </c>
      <c r="D5110" t="s">
        <v>32</v>
      </c>
      <c r="E5110">
        <v>1017.06</v>
      </c>
      <c r="F5110">
        <v>199.01</v>
      </c>
      <c r="G5110" t="s">
        <v>89</v>
      </c>
      <c r="H5110">
        <v>1</v>
      </c>
      <c r="I5110">
        <v>8</v>
      </c>
      <c r="J5110" s="6">
        <v>43857</v>
      </c>
      <c r="K5110" s="7">
        <v>43831</v>
      </c>
      <c r="L5110" t="s">
        <v>12</v>
      </c>
    </row>
    <row r="5111" spans="1:12" x14ac:dyDescent="0.3">
      <c r="A5111" t="s">
        <v>3</v>
      </c>
      <c r="B5111" t="s">
        <v>65</v>
      </c>
      <c r="C5111" t="s">
        <v>16</v>
      </c>
      <c r="D5111" t="s">
        <v>32</v>
      </c>
      <c r="E5111">
        <v>4251.82</v>
      </c>
      <c r="F5111">
        <v>1700.74</v>
      </c>
      <c r="G5111" t="s">
        <v>89</v>
      </c>
      <c r="H5111">
        <v>1</v>
      </c>
      <c r="I5111">
        <v>7</v>
      </c>
      <c r="J5111" s="6">
        <v>43857</v>
      </c>
      <c r="K5111" s="7">
        <v>43831</v>
      </c>
      <c r="L5111" t="s">
        <v>12</v>
      </c>
    </row>
    <row r="5112" spans="1:12" x14ac:dyDescent="0.3">
      <c r="A5112" t="s">
        <v>2</v>
      </c>
      <c r="B5112" t="s">
        <v>63</v>
      </c>
      <c r="C5112" t="s">
        <v>15</v>
      </c>
      <c r="D5112" t="s">
        <v>32</v>
      </c>
      <c r="E5112">
        <v>1121.58</v>
      </c>
      <c r="F5112">
        <v>299.10000000000002</v>
      </c>
      <c r="G5112" t="s">
        <v>89</v>
      </c>
      <c r="H5112">
        <v>1</v>
      </c>
      <c r="I5112">
        <v>10</v>
      </c>
      <c r="J5112" s="6">
        <v>43857</v>
      </c>
      <c r="K5112" s="7">
        <v>43831</v>
      </c>
      <c r="L5112" t="s">
        <v>10</v>
      </c>
    </row>
    <row r="5113" spans="1:12" x14ac:dyDescent="0.3">
      <c r="A5113" t="s">
        <v>4</v>
      </c>
      <c r="B5113" t="s">
        <v>70</v>
      </c>
      <c r="C5113" t="s">
        <v>16</v>
      </c>
      <c r="D5113" t="s">
        <v>32</v>
      </c>
      <c r="E5113">
        <v>2997.91</v>
      </c>
      <c r="F5113">
        <v>1072.93</v>
      </c>
      <c r="G5113" t="s">
        <v>89</v>
      </c>
      <c r="H5113">
        <v>1</v>
      </c>
      <c r="I5113">
        <v>5</v>
      </c>
      <c r="J5113" s="6">
        <v>43857</v>
      </c>
      <c r="K5113" s="7">
        <v>43831</v>
      </c>
      <c r="L5113" t="s">
        <v>9</v>
      </c>
    </row>
    <row r="5114" spans="1:12" x14ac:dyDescent="0.3">
      <c r="A5114" t="s">
        <v>2</v>
      </c>
      <c r="B5114" t="s">
        <v>63</v>
      </c>
      <c r="C5114" t="s">
        <v>16</v>
      </c>
      <c r="D5114" t="s">
        <v>32</v>
      </c>
      <c r="E5114">
        <v>986.24</v>
      </c>
      <c r="F5114">
        <v>450.24</v>
      </c>
      <c r="G5114" t="s">
        <v>89</v>
      </c>
      <c r="H5114">
        <v>1</v>
      </c>
      <c r="I5114">
        <v>5</v>
      </c>
      <c r="J5114" s="6">
        <v>43858</v>
      </c>
      <c r="K5114" s="7">
        <v>43831</v>
      </c>
      <c r="L5114" t="s">
        <v>10</v>
      </c>
    </row>
    <row r="5115" spans="1:12" x14ac:dyDescent="0.3">
      <c r="A5115" t="s">
        <v>3</v>
      </c>
      <c r="B5115" t="s">
        <v>67</v>
      </c>
      <c r="C5115" t="s">
        <v>15</v>
      </c>
      <c r="D5115" t="s">
        <v>32</v>
      </c>
      <c r="E5115">
        <v>29185.200000000001</v>
      </c>
      <c r="F5115">
        <v>5512.75</v>
      </c>
      <c r="G5115" t="s">
        <v>89</v>
      </c>
      <c r="H5115">
        <v>1</v>
      </c>
      <c r="I5115">
        <v>8</v>
      </c>
      <c r="J5115" s="6">
        <v>43858</v>
      </c>
      <c r="K5115" s="7">
        <v>43831</v>
      </c>
      <c r="L5115" t="s">
        <v>13</v>
      </c>
    </row>
    <row r="5116" spans="1:12" x14ac:dyDescent="0.3">
      <c r="A5116" t="s">
        <v>3</v>
      </c>
      <c r="B5116" t="s">
        <v>65</v>
      </c>
      <c r="C5116" t="s">
        <v>16</v>
      </c>
      <c r="D5116" t="s">
        <v>32</v>
      </c>
      <c r="E5116">
        <v>9744.48</v>
      </c>
      <c r="F5116">
        <v>3464.72</v>
      </c>
      <c r="G5116" t="s">
        <v>89</v>
      </c>
      <c r="H5116">
        <v>1</v>
      </c>
      <c r="I5116">
        <v>3</v>
      </c>
      <c r="J5116" s="6">
        <v>43858</v>
      </c>
      <c r="K5116" s="7">
        <v>43831</v>
      </c>
      <c r="L5116" t="s">
        <v>12</v>
      </c>
    </row>
    <row r="5117" spans="1:12" x14ac:dyDescent="0.3">
      <c r="A5117" t="s">
        <v>2</v>
      </c>
      <c r="B5117" t="s">
        <v>67</v>
      </c>
      <c r="C5117" t="s">
        <v>15</v>
      </c>
      <c r="D5117" t="s">
        <v>32</v>
      </c>
      <c r="E5117">
        <v>7002.3</v>
      </c>
      <c r="F5117">
        <v>2283.34</v>
      </c>
      <c r="G5117" t="s">
        <v>89</v>
      </c>
      <c r="H5117">
        <v>1</v>
      </c>
      <c r="I5117">
        <v>9</v>
      </c>
      <c r="J5117" s="6">
        <v>43858</v>
      </c>
      <c r="K5117" s="7">
        <v>43831</v>
      </c>
      <c r="L5117" t="s">
        <v>13</v>
      </c>
    </row>
    <row r="5118" spans="1:12" x14ac:dyDescent="0.3">
      <c r="A5118" t="s">
        <v>2</v>
      </c>
      <c r="B5118" t="s">
        <v>66</v>
      </c>
      <c r="C5118" t="s">
        <v>15</v>
      </c>
      <c r="D5118" t="s">
        <v>32</v>
      </c>
      <c r="E5118">
        <v>10947.26</v>
      </c>
      <c r="F5118">
        <v>2022.86</v>
      </c>
      <c r="G5118" t="s">
        <v>89</v>
      </c>
      <c r="H5118">
        <v>1</v>
      </c>
      <c r="I5118">
        <v>8</v>
      </c>
      <c r="J5118" s="6">
        <v>43858</v>
      </c>
      <c r="K5118" s="7">
        <v>43831</v>
      </c>
      <c r="L5118" t="s">
        <v>11</v>
      </c>
    </row>
    <row r="5119" spans="1:12" x14ac:dyDescent="0.3">
      <c r="A5119" t="s">
        <v>2</v>
      </c>
      <c r="B5119" t="s">
        <v>67</v>
      </c>
      <c r="C5119" t="s">
        <v>16</v>
      </c>
      <c r="D5119" t="s">
        <v>32</v>
      </c>
      <c r="E5119">
        <v>6970.68</v>
      </c>
      <c r="F5119">
        <v>1936.3</v>
      </c>
      <c r="G5119" t="s">
        <v>89</v>
      </c>
      <c r="H5119">
        <v>1</v>
      </c>
      <c r="I5119">
        <v>4</v>
      </c>
      <c r="J5119" s="6">
        <v>43858</v>
      </c>
      <c r="K5119" s="7">
        <v>43831</v>
      </c>
      <c r="L5119" t="s">
        <v>13</v>
      </c>
    </row>
    <row r="5120" spans="1:12" x14ac:dyDescent="0.3">
      <c r="A5120" t="s">
        <v>4</v>
      </c>
      <c r="B5120" t="s">
        <v>65</v>
      </c>
      <c r="C5120" t="s">
        <v>15</v>
      </c>
      <c r="D5120" t="s">
        <v>32</v>
      </c>
      <c r="E5120">
        <v>18399.54</v>
      </c>
      <c r="F5120">
        <v>2799.94</v>
      </c>
      <c r="G5120" t="s">
        <v>89</v>
      </c>
      <c r="H5120">
        <v>1</v>
      </c>
      <c r="I5120">
        <v>9</v>
      </c>
      <c r="J5120" s="6">
        <v>43858</v>
      </c>
      <c r="K5120" s="7">
        <v>43831</v>
      </c>
      <c r="L5120" t="s">
        <v>12</v>
      </c>
    </row>
    <row r="5121" spans="1:12" x14ac:dyDescent="0.3">
      <c r="A5121" t="s">
        <v>4</v>
      </c>
      <c r="B5121" t="s">
        <v>66</v>
      </c>
      <c r="C5121" t="s">
        <v>16</v>
      </c>
      <c r="D5121" t="s">
        <v>32</v>
      </c>
      <c r="E5121">
        <v>7855.75</v>
      </c>
      <c r="F5121">
        <v>-1010.05</v>
      </c>
      <c r="G5121" t="s">
        <v>89</v>
      </c>
      <c r="H5121">
        <v>1</v>
      </c>
      <c r="I5121">
        <v>2</v>
      </c>
      <c r="J5121" s="6">
        <v>43859</v>
      </c>
      <c r="K5121" s="7">
        <v>43831</v>
      </c>
      <c r="L5121" t="s">
        <v>11</v>
      </c>
    </row>
    <row r="5122" spans="1:12" x14ac:dyDescent="0.3">
      <c r="A5122" t="s">
        <v>2</v>
      </c>
      <c r="B5122" t="s">
        <v>63</v>
      </c>
      <c r="C5122" t="s">
        <v>16</v>
      </c>
      <c r="D5122" t="s">
        <v>32</v>
      </c>
      <c r="E5122">
        <v>4826.41</v>
      </c>
      <c r="F5122">
        <v>2727.97</v>
      </c>
      <c r="G5122" t="s">
        <v>89</v>
      </c>
      <c r="H5122">
        <v>1</v>
      </c>
      <c r="I5122">
        <v>5</v>
      </c>
      <c r="J5122" s="6">
        <v>43859</v>
      </c>
      <c r="K5122" s="7">
        <v>43831</v>
      </c>
      <c r="L5122" t="s">
        <v>10</v>
      </c>
    </row>
    <row r="5123" spans="1:12" x14ac:dyDescent="0.3">
      <c r="A5123" t="s">
        <v>4</v>
      </c>
      <c r="B5123" t="s">
        <v>67</v>
      </c>
      <c r="C5123" t="s">
        <v>16</v>
      </c>
      <c r="D5123" t="s">
        <v>32</v>
      </c>
      <c r="E5123">
        <v>21921.06</v>
      </c>
      <c r="F5123">
        <v>12229.62</v>
      </c>
      <c r="G5123" t="s">
        <v>89</v>
      </c>
      <c r="H5123">
        <v>1</v>
      </c>
      <c r="I5123">
        <v>3</v>
      </c>
      <c r="J5123" s="6">
        <v>43859</v>
      </c>
      <c r="K5123" s="7">
        <v>43831</v>
      </c>
      <c r="L5123" t="s">
        <v>13</v>
      </c>
    </row>
    <row r="5124" spans="1:12" x14ac:dyDescent="0.3">
      <c r="A5124" t="s">
        <v>3</v>
      </c>
      <c r="B5124" t="s">
        <v>63</v>
      </c>
      <c r="C5124" t="s">
        <v>16</v>
      </c>
      <c r="D5124" t="s">
        <v>32</v>
      </c>
      <c r="E5124">
        <v>8826.85</v>
      </c>
      <c r="F5124">
        <v>863.49</v>
      </c>
      <c r="G5124" t="s">
        <v>89</v>
      </c>
      <c r="H5124">
        <v>1</v>
      </c>
      <c r="I5124">
        <v>7</v>
      </c>
      <c r="J5124" s="6">
        <v>43859</v>
      </c>
      <c r="K5124" s="7">
        <v>43831</v>
      </c>
      <c r="L5124" t="s">
        <v>10</v>
      </c>
    </row>
    <row r="5125" spans="1:12" x14ac:dyDescent="0.3">
      <c r="A5125" t="s">
        <v>3</v>
      </c>
      <c r="B5125" t="s">
        <v>63</v>
      </c>
      <c r="C5125" t="s">
        <v>16</v>
      </c>
      <c r="D5125" t="s">
        <v>32</v>
      </c>
      <c r="E5125">
        <v>40879.65</v>
      </c>
      <c r="F5125">
        <v>6665.17</v>
      </c>
      <c r="G5125" t="s">
        <v>89</v>
      </c>
      <c r="H5125">
        <v>1</v>
      </c>
      <c r="I5125">
        <v>7</v>
      </c>
      <c r="J5125" s="6">
        <v>43859</v>
      </c>
      <c r="K5125" s="7">
        <v>43831</v>
      </c>
      <c r="L5125" t="s">
        <v>10</v>
      </c>
    </row>
    <row r="5126" spans="1:12" x14ac:dyDescent="0.3">
      <c r="A5126" t="s">
        <v>4</v>
      </c>
      <c r="B5126" t="s">
        <v>69</v>
      </c>
      <c r="C5126" t="s">
        <v>16</v>
      </c>
      <c r="D5126" t="s">
        <v>32</v>
      </c>
      <c r="E5126">
        <v>13349.08</v>
      </c>
      <c r="F5126">
        <v>2826.88</v>
      </c>
      <c r="G5126" t="s">
        <v>89</v>
      </c>
      <c r="H5126">
        <v>1</v>
      </c>
      <c r="I5126">
        <v>7</v>
      </c>
      <c r="J5126" s="6">
        <v>43859</v>
      </c>
      <c r="K5126" s="7">
        <v>43831</v>
      </c>
      <c r="L5126" t="s">
        <v>8</v>
      </c>
    </row>
    <row r="5127" spans="1:12" x14ac:dyDescent="0.3">
      <c r="A5127" t="s">
        <v>5</v>
      </c>
      <c r="B5127" t="s">
        <v>63</v>
      </c>
      <c r="C5127" t="s">
        <v>16</v>
      </c>
      <c r="D5127" t="s">
        <v>32</v>
      </c>
      <c r="E5127">
        <v>23677.8</v>
      </c>
      <c r="F5127">
        <v>10966.56</v>
      </c>
      <c r="G5127" t="s">
        <v>89</v>
      </c>
      <c r="H5127">
        <v>1</v>
      </c>
      <c r="I5127">
        <v>1</v>
      </c>
      <c r="J5127" s="6">
        <v>43859</v>
      </c>
      <c r="K5127" s="7">
        <v>43831</v>
      </c>
      <c r="L5127" t="s">
        <v>10</v>
      </c>
    </row>
    <row r="5128" spans="1:12" x14ac:dyDescent="0.3">
      <c r="A5128" t="s">
        <v>4</v>
      </c>
      <c r="B5128" t="s">
        <v>63</v>
      </c>
      <c r="C5128" t="s">
        <v>16</v>
      </c>
      <c r="D5128" t="s">
        <v>32</v>
      </c>
      <c r="E5128">
        <v>11507.92</v>
      </c>
      <c r="F5128">
        <v>3270.68</v>
      </c>
      <c r="G5128" t="s">
        <v>89</v>
      </c>
      <c r="H5128">
        <v>1</v>
      </c>
      <c r="I5128">
        <v>5</v>
      </c>
      <c r="J5128" s="6">
        <v>43859</v>
      </c>
      <c r="K5128" s="7">
        <v>43831</v>
      </c>
      <c r="L5128" t="s">
        <v>10</v>
      </c>
    </row>
    <row r="5129" spans="1:12" x14ac:dyDescent="0.3">
      <c r="A5129" t="s">
        <v>3</v>
      </c>
      <c r="B5129" t="s">
        <v>66</v>
      </c>
      <c r="C5129" t="s">
        <v>16</v>
      </c>
      <c r="D5129" t="s">
        <v>32</v>
      </c>
      <c r="E5129">
        <v>9393.94</v>
      </c>
      <c r="F5129">
        <v>4084.34</v>
      </c>
      <c r="G5129" t="s">
        <v>89</v>
      </c>
      <c r="H5129">
        <v>1</v>
      </c>
      <c r="I5129">
        <v>2</v>
      </c>
      <c r="J5129" s="6">
        <v>43860</v>
      </c>
      <c r="K5129" s="7">
        <v>43831</v>
      </c>
      <c r="L5129" t="s">
        <v>11</v>
      </c>
    </row>
    <row r="5130" spans="1:12" x14ac:dyDescent="0.3">
      <c r="A5130" t="s">
        <v>3</v>
      </c>
      <c r="B5130" t="s">
        <v>65</v>
      </c>
      <c r="C5130" t="s">
        <v>16</v>
      </c>
      <c r="D5130" t="s">
        <v>32</v>
      </c>
      <c r="E5130">
        <v>6906.02</v>
      </c>
      <c r="F5130">
        <v>726.91</v>
      </c>
      <c r="G5130" t="s">
        <v>89</v>
      </c>
      <c r="H5130">
        <v>1</v>
      </c>
      <c r="I5130">
        <v>3</v>
      </c>
      <c r="J5130" s="6">
        <v>43860</v>
      </c>
      <c r="K5130" s="7">
        <v>43831</v>
      </c>
      <c r="L5130" t="s">
        <v>12</v>
      </c>
    </row>
    <row r="5131" spans="1:12" x14ac:dyDescent="0.3">
      <c r="A5131" t="s">
        <v>3</v>
      </c>
      <c r="B5131" t="s">
        <v>65</v>
      </c>
      <c r="C5131" t="s">
        <v>16</v>
      </c>
      <c r="D5131" t="s">
        <v>32</v>
      </c>
      <c r="E5131">
        <v>17234.54</v>
      </c>
      <c r="F5131">
        <v>1685.99</v>
      </c>
      <c r="G5131" t="s">
        <v>89</v>
      </c>
      <c r="H5131">
        <v>1</v>
      </c>
      <c r="I5131">
        <v>1</v>
      </c>
      <c r="J5131" s="6">
        <v>43860</v>
      </c>
      <c r="K5131" s="7">
        <v>43831</v>
      </c>
      <c r="L5131" t="s">
        <v>12</v>
      </c>
    </row>
    <row r="5132" spans="1:12" x14ac:dyDescent="0.3">
      <c r="A5132" t="s">
        <v>3</v>
      </c>
      <c r="B5132" t="s">
        <v>63</v>
      </c>
      <c r="C5132" t="s">
        <v>16</v>
      </c>
      <c r="D5132" t="s">
        <v>32</v>
      </c>
      <c r="E5132">
        <v>29279</v>
      </c>
      <c r="F5132">
        <v>13869</v>
      </c>
      <c r="G5132" t="s">
        <v>89</v>
      </c>
      <c r="H5132">
        <v>1</v>
      </c>
      <c r="I5132">
        <v>6</v>
      </c>
      <c r="J5132" s="6">
        <v>43860</v>
      </c>
      <c r="K5132" s="7">
        <v>43831</v>
      </c>
      <c r="L5132" t="s">
        <v>10</v>
      </c>
    </row>
    <row r="5133" spans="1:12" x14ac:dyDescent="0.3">
      <c r="A5133" t="s">
        <v>3</v>
      </c>
      <c r="B5133" t="s">
        <v>67</v>
      </c>
      <c r="C5133" t="s">
        <v>16</v>
      </c>
      <c r="D5133" t="s">
        <v>32</v>
      </c>
      <c r="E5133">
        <v>17577.45</v>
      </c>
      <c r="F5133">
        <v>3515.5</v>
      </c>
      <c r="G5133" t="s">
        <v>89</v>
      </c>
      <c r="H5133">
        <v>1</v>
      </c>
      <c r="I5133">
        <v>5</v>
      </c>
      <c r="J5133" s="6">
        <v>43860</v>
      </c>
      <c r="K5133" s="7">
        <v>43831</v>
      </c>
      <c r="L5133" t="s">
        <v>13</v>
      </c>
    </row>
    <row r="5134" spans="1:12" x14ac:dyDescent="0.3">
      <c r="A5134" t="s">
        <v>2</v>
      </c>
      <c r="B5134" t="s">
        <v>63</v>
      </c>
      <c r="C5134" t="s">
        <v>16</v>
      </c>
      <c r="D5134" t="s">
        <v>32</v>
      </c>
      <c r="E5134">
        <v>182.24</v>
      </c>
      <c r="F5134">
        <v>70.62</v>
      </c>
      <c r="G5134" t="s">
        <v>89</v>
      </c>
      <c r="H5134">
        <v>1</v>
      </c>
      <c r="I5134">
        <v>7</v>
      </c>
      <c r="J5134" s="6">
        <v>43860</v>
      </c>
      <c r="K5134" s="7">
        <v>43831</v>
      </c>
      <c r="L5134" t="s">
        <v>10</v>
      </c>
    </row>
    <row r="5135" spans="1:12" x14ac:dyDescent="0.3">
      <c r="A5135" t="s">
        <v>3</v>
      </c>
      <c r="B5135" t="s">
        <v>63</v>
      </c>
      <c r="C5135" t="s">
        <v>16</v>
      </c>
      <c r="D5135" t="s">
        <v>32</v>
      </c>
      <c r="E5135">
        <v>18668.88</v>
      </c>
      <c r="F5135">
        <v>9749.2800000000007</v>
      </c>
      <c r="G5135" t="s">
        <v>89</v>
      </c>
      <c r="H5135">
        <v>1</v>
      </c>
      <c r="I5135">
        <v>2</v>
      </c>
      <c r="J5135" s="6">
        <v>43860</v>
      </c>
      <c r="K5135" s="7">
        <v>43831</v>
      </c>
      <c r="L5135" t="s">
        <v>10</v>
      </c>
    </row>
    <row r="5136" spans="1:12" x14ac:dyDescent="0.3">
      <c r="A5136" t="s">
        <v>3</v>
      </c>
      <c r="B5136" t="s">
        <v>63</v>
      </c>
      <c r="C5136" t="s">
        <v>16</v>
      </c>
      <c r="D5136" t="s">
        <v>32</v>
      </c>
      <c r="E5136">
        <v>18331.2</v>
      </c>
      <c r="F5136">
        <v>4631.04</v>
      </c>
      <c r="G5136" t="s">
        <v>89</v>
      </c>
      <c r="H5136">
        <v>1</v>
      </c>
      <c r="I5136">
        <v>3</v>
      </c>
      <c r="J5136" s="6">
        <v>43860</v>
      </c>
      <c r="K5136" s="7">
        <v>43831</v>
      </c>
      <c r="L5136" t="s">
        <v>10</v>
      </c>
    </row>
    <row r="5137" spans="1:12" x14ac:dyDescent="0.3">
      <c r="A5137" t="s">
        <v>5</v>
      </c>
      <c r="B5137" t="s">
        <v>63</v>
      </c>
      <c r="C5137" t="s">
        <v>16</v>
      </c>
      <c r="D5137" t="s">
        <v>32</v>
      </c>
      <c r="E5137">
        <v>16026.4</v>
      </c>
      <c r="F5137">
        <v>-400.65</v>
      </c>
      <c r="G5137" t="s">
        <v>89</v>
      </c>
      <c r="H5137">
        <v>1</v>
      </c>
      <c r="I5137">
        <v>4</v>
      </c>
      <c r="J5137" s="6">
        <v>43861</v>
      </c>
      <c r="K5137" s="7">
        <v>43831</v>
      </c>
      <c r="L5137" t="s">
        <v>10</v>
      </c>
    </row>
    <row r="5138" spans="1:12" x14ac:dyDescent="0.3">
      <c r="A5138" t="s">
        <v>3</v>
      </c>
      <c r="B5138" t="s">
        <v>69</v>
      </c>
      <c r="C5138" t="s">
        <v>16</v>
      </c>
      <c r="D5138" t="s">
        <v>32</v>
      </c>
      <c r="E5138">
        <v>961.58</v>
      </c>
      <c r="F5138">
        <v>533.05999999999995</v>
      </c>
      <c r="G5138" t="s">
        <v>89</v>
      </c>
      <c r="H5138">
        <v>1</v>
      </c>
      <c r="I5138">
        <v>6</v>
      </c>
      <c r="J5138" s="6">
        <v>43861</v>
      </c>
      <c r="K5138" s="7">
        <v>43831</v>
      </c>
      <c r="L5138" t="s">
        <v>8</v>
      </c>
    </row>
    <row r="5139" spans="1:12" x14ac:dyDescent="0.3">
      <c r="A5139" t="s">
        <v>4</v>
      </c>
      <c r="B5139" t="s">
        <v>70</v>
      </c>
      <c r="C5139" t="s">
        <v>16</v>
      </c>
      <c r="D5139" t="s">
        <v>32</v>
      </c>
      <c r="E5139">
        <v>4455.5</v>
      </c>
      <c r="F5139">
        <v>1782.2</v>
      </c>
      <c r="G5139" t="s">
        <v>89</v>
      </c>
      <c r="H5139">
        <v>1</v>
      </c>
      <c r="I5139">
        <v>3</v>
      </c>
      <c r="J5139" s="6">
        <v>43861</v>
      </c>
      <c r="K5139" s="7">
        <v>43831</v>
      </c>
      <c r="L5139" t="s">
        <v>9</v>
      </c>
    </row>
    <row r="5140" spans="1:12" x14ac:dyDescent="0.3">
      <c r="A5140" t="s">
        <v>4</v>
      </c>
      <c r="B5140" t="s">
        <v>66</v>
      </c>
      <c r="C5140" t="s">
        <v>15</v>
      </c>
      <c r="D5140" t="s">
        <v>32</v>
      </c>
      <c r="E5140">
        <v>8630.94</v>
      </c>
      <c r="F5140">
        <v>2180.46</v>
      </c>
      <c r="G5140" t="s">
        <v>89</v>
      </c>
      <c r="H5140">
        <v>1</v>
      </c>
      <c r="I5140">
        <v>9</v>
      </c>
      <c r="J5140" s="6">
        <v>43861</v>
      </c>
      <c r="K5140" s="7">
        <v>43831</v>
      </c>
      <c r="L5140" t="s">
        <v>11</v>
      </c>
    </row>
    <row r="5141" spans="1:12" x14ac:dyDescent="0.3">
      <c r="A5141" t="s">
        <v>4</v>
      </c>
      <c r="B5141" t="s">
        <v>67</v>
      </c>
      <c r="C5141" t="s">
        <v>16</v>
      </c>
      <c r="D5141" t="s">
        <v>32</v>
      </c>
      <c r="E5141">
        <v>18331.2</v>
      </c>
      <c r="F5141">
        <v>6517.76</v>
      </c>
      <c r="G5141" t="s">
        <v>89</v>
      </c>
      <c r="H5141">
        <v>1</v>
      </c>
      <c r="I5141">
        <v>1</v>
      </c>
      <c r="J5141" s="6">
        <v>43861</v>
      </c>
      <c r="K5141" s="7">
        <v>43831</v>
      </c>
      <c r="L5141" t="s">
        <v>13</v>
      </c>
    </row>
    <row r="5142" spans="1:12" x14ac:dyDescent="0.3">
      <c r="A5142" t="s">
        <v>4</v>
      </c>
      <c r="B5142" t="s">
        <v>70</v>
      </c>
      <c r="C5142" t="s">
        <v>15</v>
      </c>
      <c r="D5142" t="s">
        <v>32</v>
      </c>
      <c r="E5142">
        <v>171.52</v>
      </c>
      <c r="F5142">
        <v>47.17</v>
      </c>
      <c r="G5142" t="s">
        <v>89</v>
      </c>
      <c r="H5142">
        <v>1</v>
      </c>
      <c r="I5142">
        <v>9</v>
      </c>
      <c r="J5142" s="6">
        <v>43861</v>
      </c>
      <c r="K5142" s="7">
        <v>43831</v>
      </c>
      <c r="L5142" t="s">
        <v>9</v>
      </c>
    </row>
    <row r="5143" spans="1:12" x14ac:dyDescent="0.3">
      <c r="A5143" t="s">
        <v>4</v>
      </c>
      <c r="B5143" t="s">
        <v>63</v>
      </c>
      <c r="C5143" t="s">
        <v>16</v>
      </c>
      <c r="D5143" t="s">
        <v>32</v>
      </c>
      <c r="E5143">
        <v>1157.76</v>
      </c>
      <c r="F5143">
        <v>578.88</v>
      </c>
      <c r="G5143" t="s">
        <v>89</v>
      </c>
      <c r="H5143">
        <v>1</v>
      </c>
      <c r="I5143">
        <v>1</v>
      </c>
      <c r="J5143" s="6">
        <v>43861</v>
      </c>
      <c r="K5143" s="7">
        <v>43831</v>
      </c>
      <c r="L5143" t="s">
        <v>10</v>
      </c>
    </row>
    <row r="5144" spans="1:12" x14ac:dyDescent="0.3">
      <c r="A5144" t="s">
        <v>4</v>
      </c>
      <c r="B5144" t="s">
        <v>65</v>
      </c>
      <c r="C5144" t="s">
        <v>15</v>
      </c>
      <c r="D5144" t="s">
        <v>32</v>
      </c>
      <c r="E5144">
        <v>18267.55</v>
      </c>
      <c r="F5144">
        <v>8653.0499999999993</v>
      </c>
      <c r="G5144" t="s">
        <v>90</v>
      </c>
      <c r="H5144">
        <v>1</v>
      </c>
      <c r="I5144">
        <v>8</v>
      </c>
      <c r="J5144" s="6">
        <v>43862</v>
      </c>
      <c r="K5144" s="7">
        <v>43862</v>
      </c>
      <c r="L5144" t="s">
        <v>12</v>
      </c>
    </row>
    <row r="5145" spans="1:12" x14ac:dyDescent="0.3">
      <c r="A5145" t="s">
        <v>5</v>
      </c>
      <c r="B5145" t="s">
        <v>67</v>
      </c>
      <c r="C5145" t="s">
        <v>15</v>
      </c>
      <c r="D5145" t="s">
        <v>32</v>
      </c>
      <c r="E5145">
        <v>2959.72</v>
      </c>
      <c r="F5145">
        <v>747.7</v>
      </c>
      <c r="G5145" t="s">
        <v>90</v>
      </c>
      <c r="H5145">
        <v>1</v>
      </c>
      <c r="I5145">
        <v>8</v>
      </c>
      <c r="J5145" s="6">
        <v>43862</v>
      </c>
      <c r="K5145" s="7">
        <v>43862</v>
      </c>
      <c r="L5145" t="s">
        <v>13</v>
      </c>
    </row>
    <row r="5146" spans="1:12" x14ac:dyDescent="0.3">
      <c r="A5146" t="s">
        <v>3</v>
      </c>
      <c r="B5146" t="s">
        <v>69</v>
      </c>
      <c r="C5146" t="s">
        <v>16</v>
      </c>
      <c r="D5146" t="s">
        <v>32</v>
      </c>
      <c r="E5146">
        <v>1500.8</v>
      </c>
      <c r="F5146">
        <v>750.4</v>
      </c>
      <c r="G5146" t="s">
        <v>90</v>
      </c>
      <c r="H5146">
        <v>1</v>
      </c>
      <c r="I5146">
        <v>5</v>
      </c>
      <c r="J5146" s="6">
        <v>43862</v>
      </c>
      <c r="K5146" s="7">
        <v>43862</v>
      </c>
      <c r="L5146" t="s">
        <v>8</v>
      </c>
    </row>
    <row r="5147" spans="1:12" x14ac:dyDescent="0.3">
      <c r="A5147" t="s">
        <v>2</v>
      </c>
      <c r="B5147" t="s">
        <v>63</v>
      </c>
      <c r="C5147" t="s">
        <v>15</v>
      </c>
      <c r="D5147" t="s">
        <v>32</v>
      </c>
      <c r="E5147">
        <v>4296.38</v>
      </c>
      <c r="F5147">
        <v>2080.33</v>
      </c>
      <c r="G5147" t="s">
        <v>90</v>
      </c>
      <c r="H5147">
        <v>1</v>
      </c>
      <c r="I5147">
        <v>8</v>
      </c>
      <c r="J5147" s="6">
        <v>43862</v>
      </c>
      <c r="K5147" s="7">
        <v>43862</v>
      </c>
      <c r="L5147" t="s">
        <v>10</v>
      </c>
    </row>
    <row r="5148" spans="1:12" x14ac:dyDescent="0.3">
      <c r="A5148" t="s">
        <v>3</v>
      </c>
      <c r="B5148" t="s">
        <v>63</v>
      </c>
      <c r="C5148" t="s">
        <v>16</v>
      </c>
      <c r="D5148" t="s">
        <v>32</v>
      </c>
      <c r="E5148">
        <v>4770.9399999999996</v>
      </c>
      <c r="F5148">
        <v>1711.33</v>
      </c>
      <c r="G5148" t="s">
        <v>90</v>
      </c>
      <c r="H5148">
        <v>1</v>
      </c>
      <c r="I5148">
        <v>2</v>
      </c>
      <c r="J5148" s="6">
        <v>43862</v>
      </c>
      <c r="K5148" s="7">
        <v>43862</v>
      </c>
      <c r="L5148" t="s">
        <v>10</v>
      </c>
    </row>
    <row r="5149" spans="1:12" x14ac:dyDescent="0.3">
      <c r="A5149" t="s">
        <v>3</v>
      </c>
      <c r="B5149" t="s">
        <v>65</v>
      </c>
      <c r="C5149" t="s">
        <v>16</v>
      </c>
      <c r="D5149" t="s">
        <v>32</v>
      </c>
      <c r="E5149">
        <v>2826.06</v>
      </c>
      <c r="F5149">
        <v>1576.66</v>
      </c>
      <c r="G5149" t="s">
        <v>90</v>
      </c>
      <c r="H5149">
        <v>1</v>
      </c>
      <c r="I5149">
        <v>7</v>
      </c>
      <c r="J5149" s="6">
        <v>43862</v>
      </c>
      <c r="K5149" s="7">
        <v>43862</v>
      </c>
      <c r="L5149" t="s">
        <v>12</v>
      </c>
    </row>
    <row r="5150" spans="1:12" x14ac:dyDescent="0.3">
      <c r="A5150" t="s">
        <v>3</v>
      </c>
      <c r="B5150" t="s">
        <v>67</v>
      </c>
      <c r="C5150" t="s">
        <v>16</v>
      </c>
      <c r="D5150" t="s">
        <v>32</v>
      </c>
      <c r="E5150">
        <v>7632.64</v>
      </c>
      <c r="F5150">
        <v>2576</v>
      </c>
      <c r="G5150" t="s">
        <v>90</v>
      </c>
      <c r="H5150">
        <v>1</v>
      </c>
      <c r="I5150">
        <v>5</v>
      </c>
      <c r="J5150" s="6">
        <v>43863</v>
      </c>
      <c r="K5150" s="7">
        <v>43862</v>
      </c>
      <c r="L5150" t="s">
        <v>13</v>
      </c>
    </row>
    <row r="5151" spans="1:12" x14ac:dyDescent="0.3">
      <c r="A5151" t="s">
        <v>3</v>
      </c>
      <c r="B5151" t="s">
        <v>65</v>
      </c>
      <c r="C5151" t="s">
        <v>16</v>
      </c>
      <c r="D5151" t="s">
        <v>32</v>
      </c>
      <c r="E5151">
        <v>6102.36</v>
      </c>
      <c r="F5151">
        <v>1923.57</v>
      </c>
      <c r="G5151" t="s">
        <v>90</v>
      </c>
      <c r="H5151">
        <v>1</v>
      </c>
      <c r="I5151">
        <v>7</v>
      </c>
      <c r="J5151" s="6">
        <v>43863</v>
      </c>
      <c r="K5151" s="7">
        <v>43862</v>
      </c>
      <c r="L5151" t="s">
        <v>12</v>
      </c>
    </row>
    <row r="5152" spans="1:12" x14ac:dyDescent="0.3">
      <c r="A5152" t="s">
        <v>3</v>
      </c>
      <c r="B5152" t="s">
        <v>63</v>
      </c>
      <c r="C5152" t="s">
        <v>16</v>
      </c>
      <c r="D5152" t="s">
        <v>32</v>
      </c>
      <c r="E5152">
        <v>5276.25</v>
      </c>
      <c r="F5152">
        <v>1758.75</v>
      </c>
      <c r="G5152" t="s">
        <v>90</v>
      </c>
      <c r="H5152">
        <v>1</v>
      </c>
      <c r="I5152">
        <v>6</v>
      </c>
      <c r="J5152" s="6">
        <v>43863</v>
      </c>
      <c r="K5152" s="7">
        <v>43862</v>
      </c>
      <c r="L5152" t="s">
        <v>10</v>
      </c>
    </row>
    <row r="5153" spans="1:12" x14ac:dyDescent="0.3">
      <c r="A5153" t="s">
        <v>3</v>
      </c>
      <c r="B5153" t="s">
        <v>63</v>
      </c>
      <c r="C5153" t="s">
        <v>16</v>
      </c>
      <c r="D5153" t="s">
        <v>32</v>
      </c>
      <c r="E5153">
        <v>16663.57</v>
      </c>
      <c r="F5153">
        <v>5437.6</v>
      </c>
      <c r="G5153" t="s">
        <v>90</v>
      </c>
      <c r="H5153">
        <v>1</v>
      </c>
      <c r="I5153">
        <v>7</v>
      </c>
      <c r="J5153" s="6">
        <v>43863</v>
      </c>
      <c r="K5153" s="7">
        <v>43862</v>
      </c>
      <c r="L5153" t="s">
        <v>10</v>
      </c>
    </row>
    <row r="5154" spans="1:12" x14ac:dyDescent="0.3">
      <c r="A5154" t="s">
        <v>5</v>
      </c>
      <c r="B5154" t="s">
        <v>63</v>
      </c>
      <c r="C5154" t="s">
        <v>16</v>
      </c>
      <c r="D5154" t="s">
        <v>32</v>
      </c>
      <c r="E5154">
        <v>174.87</v>
      </c>
      <c r="F5154">
        <v>60.23</v>
      </c>
      <c r="G5154" t="s">
        <v>90</v>
      </c>
      <c r="H5154">
        <v>1</v>
      </c>
      <c r="I5154">
        <v>4</v>
      </c>
      <c r="J5154" s="6">
        <v>43863</v>
      </c>
      <c r="K5154" s="7">
        <v>43862</v>
      </c>
      <c r="L5154" t="s">
        <v>10</v>
      </c>
    </row>
    <row r="5155" spans="1:12" x14ac:dyDescent="0.3">
      <c r="A5155" t="s">
        <v>4</v>
      </c>
      <c r="B5155" t="s">
        <v>67</v>
      </c>
      <c r="C5155" t="s">
        <v>15</v>
      </c>
      <c r="D5155" t="s">
        <v>32</v>
      </c>
      <c r="E5155">
        <v>5436.65</v>
      </c>
      <c r="F5155">
        <v>1891.01</v>
      </c>
      <c r="G5155" t="s">
        <v>90</v>
      </c>
      <c r="H5155">
        <v>1</v>
      </c>
      <c r="I5155">
        <v>9</v>
      </c>
      <c r="J5155" s="6">
        <v>43863</v>
      </c>
      <c r="K5155" s="7">
        <v>43862</v>
      </c>
      <c r="L5155" t="s">
        <v>13</v>
      </c>
    </row>
    <row r="5156" spans="1:12" x14ac:dyDescent="0.3">
      <c r="A5156" t="s">
        <v>4</v>
      </c>
      <c r="B5156" t="s">
        <v>67</v>
      </c>
      <c r="C5156" t="s">
        <v>15</v>
      </c>
      <c r="D5156" t="s">
        <v>32</v>
      </c>
      <c r="E5156">
        <v>3550.46</v>
      </c>
      <c r="F5156">
        <v>578.88</v>
      </c>
      <c r="G5156" t="s">
        <v>90</v>
      </c>
      <c r="H5156">
        <v>1</v>
      </c>
      <c r="I5156">
        <v>8</v>
      </c>
      <c r="J5156" s="6">
        <v>43863</v>
      </c>
      <c r="K5156" s="7">
        <v>43862</v>
      </c>
      <c r="L5156" t="s">
        <v>13</v>
      </c>
    </row>
    <row r="5157" spans="1:12" x14ac:dyDescent="0.3">
      <c r="A5157" t="s">
        <v>3</v>
      </c>
      <c r="B5157" t="s">
        <v>66</v>
      </c>
      <c r="C5157" t="s">
        <v>16</v>
      </c>
      <c r="D5157" t="s">
        <v>32</v>
      </c>
      <c r="E5157">
        <v>373.86</v>
      </c>
      <c r="F5157">
        <v>182.78</v>
      </c>
      <c r="G5157" t="s">
        <v>90</v>
      </c>
      <c r="H5157">
        <v>1</v>
      </c>
      <c r="I5157">
        <v>5</v>
      </c>
      <c r="J5157" s="6">
        <v>43863</v>
      </c>
      <c r="K5157" s="7">
        <v>43862</v>
      </c>
      <c r="L5157" t="s">
        <v>11</v>
      </c>
    </row>
    <row r="5158" spans="1:12" x14ac:dyDescent="0.3">
      <c r="A5158" t="s">
        <v>3</v>
      </c>
      <c r="B5158" t="s">
        <v>65</v>
      </c>
      <c r="C5158" t="s">
        <v>16</v>
      </c>
      <c r="D5158" t="s">
        <v>32</v>
      </c>
      <c r="E5158">
        <v>25155.279999999999</v>
      </c>
      <c r="F5158">
        <v>3827.96</v>
      </c>
      <c r="G5158" t="s">
        <v>90</v>
      </c>
      <c r="H5158">
        <v>1</v>
      </c>
      <c r="I5158">
        <v>4</v>
      </c>
      <c r="J5158" s="6">
        <v>43863</v>
      </c>
      <c r="K5158" s="7">
        <v>43862</v>
      </c>
      <c r="L5158" t="s">
        <v>12</v>
      </c>
    </row>
    <row r="5159" spans="1:12" x14ac:dyDescent="0.3">
      <c r="A5159" t="s">
        <v>5</v>
      </c>
      <c r="B5159" t="s">
        <v>66</v>
      </c>
      <c r="C5159" t="s">
        <v>16</v>
      </c>
      <c r="D5159" t="s">
        <v>32</v>
      </c>
      <c r="E5159">
        <v>6982.74</v>
      </c>
      <c r="F5159">
        <v>-2094.81</v>
      </c>
      <c r="G5159" t="s">
        <v>90</v>
      </c>
      <c r="H5159">
        <v>1</v>
      </c>
      <c r="I5159">
        <v>3</v>
      </c>
      <c r="J5159" s="6">
        <v>43863</v>
      </c>
      <c r="K5159" s="7">
        <v>43862</v>
      </c>
      <c r="L5159" t="s">
        <v>11</v>
      </c>
    </row>
    <row r="5160" spans="1:12" x14ac:dyDescent="0.3">
      <c r="A5160" t="s">
        <v>3</v>
      </c>
      <c r="B5160" t="s">
        <v>70</v>
      </c>
      <c r="C5160" t="s">
        <v>15</v>
      </c>
      <c r="D5160" t="s">
        <v>32</v>
      </c>
      <c r="E5160">
        <v>18534.88</v>
      </c>
      <c r="F5160">
        <v>2536.3200000000002</v>
      </c>
      <c r="G5160" t="s">
        <v>90</v>
      </c>
      <c r="H5160">
        <v>1</v>
      </c>
      <c r="I5160">
        <v>9</v>
      </c>
      <c r="J5160" s="6">
        <v>43863</v>
      </c>
      <c r="K5160" s="7">
        <v>43862</v>
      </c>
      <c r="L5160" t="s">
        <v>9</v>
      </c>
    </row>
    <row r="5161" spans="1:12" x14ac:dyDescent="0.3">
      <c r="A5161" t="s">
        <v>4</v>
      </c>
      <c r="B5161" t="s">
        <v>65</v>
      </c>
      <c r="C5161" t="s">
        <v>16</v>
      </c>
      <c r="D5161" t="s">
        <v>32</v>
      </c>
      <c r="E5161">
        <v>15148.7</v>
      </c>
      <c r="F5161">
        <v>7654.08</v>
      </c>
      <c r="G5161" t="s">
        <v>90</v>
      </c>
      <c r="H5161">
        <v>1</v>
      </c>
      <c r="I5161">
        <v>3</v>
      </c>
      <c r="J5161" s="6">
        <v>43864</v>
      </c>
      <c r="K5161" s="7">
        <v>43862</v>
      </c>
      <c r="L5161" t="s">
        <v>12</v>
      </c>
    </row>
    <row r="5162" spans="1:12" x14ac:dyDescent="0.3">
      <c r="A5162" t="s">
        <v>3</v>
      </c>
      <c r="B5162" t="s">
        <v>63</v>
      </c>
      <c r="C5162" t="s">
        <v>16</v>
      </c>
      <c r="D5162" t="s">
        <v>32</v>
      </c>
      <c r="E5162">
        <v>28693.42</v>
      </c>
      <c r="F5162">
        <v>4678.2700000000004</v>
      </c>
      <c r="G5162" t="s">
        <v>90</v>
      </c>
      <c r="H5162">
        <v>1</v>
      </c>
      <c r="I5162">
        <v>6</v>
      </c>
      <c r="J5162" s="6">
        <v>43864</v>
      </c>
      <c r="K5162" s="7">
        <v>43862</v>
      </c>
      <c r="L5162" t="s">
        <v>10</v>
      </c>
    </row>
    <row r="5163" spans="1:12" x14ac:dyDescent="0.3">
      <c r="A5163" t="s">
        <v>4</v>
      </c>
      <c r="B5163" t="s">
        <v>66</v>
      </c>
      <c r="C5163" t="s">
        <v>15</v>
      </c>
      <c r="D5163" t="s">
        <v>32</v>
      </c>
      <c r="E5163">
        <v>19375.060000000001</v>
      </c>
      <c r="F5163">
        <v>2651.34</v>
      </c>
      <c r="G5163" t="s">
        <v>90</v>
      </c>
      <c r="H5163">
        <v>1</v>
      </c>
      <c r="I5163">
        <v>9</v>
      </c>
      <c r="J5163" s="6">
        <v>43864</v>
      </c>
      <c r="K5163" s="7">
        <v>43862</v>
      </c>
      <c r="L5163" t="s">
        <v>11</v>
      </c>
    </row>
    <row r="5164" spans="1:12" x14ac:dyDescent="0.3">
      <c r="A5164" t="s">
        <v>2</v>
      </c>
      <c r="B5164" t="s">
        <v>66</v>
      </c>
      <c r="C5164" t="s">
        <v>16</v>
      </c>
      <c r="D5164" t="s">
        <v>32</v>
      </c>
      <c r="E5164">
        <v>1787.56</v>
      </c>
      <c r="F5164">
        <v>272.02</v>
      </c>
      <c r="G5164" t="s">
        <v>90</v>
      </c>
      <c r="H5164">
        <v>1</v>
      </c>
      <c r="I5164">
        <v>4</v>
      </c>
      <c r="J5164" s="6">
        <v>43864</v>
      </c>
      <c r="K5164" s="7">
        <v>43862</v>
      </c>
      <c r="L5164" t="s">
        <v>11</v>
      </c>
    </row>
    <row r="5165" spans="1:12" x14ac:dyDescent="0.3">
      <c r="A5165" t="s">
        <v>4</v>
      </c>
      <c r="B5165" t="s">
        <v>65</v>
      </c>
      <c r="C5165" t="s">
        <v>15</v>
      </c>
      <c r="D5165" t="s">
        <v>32</v>
      </c>
      <c r="E5165">
        <v>4697.37</v>
      </c>
      <c r="F5165">
        <v>2571.21</v>
      </c>
      <c r="G5165" t="s">
        <v>90</v>
      </c>
      <c r="H5165">
        <v>1</v>
      </c>
      <c r="I5165">
        <v>9</v>
      </c>
      <c r="J5165" s="6">
        <v>43864</v>
      </c>
      <c r="K5165" s="7">
        <v>43862</v>
      </c>
      <c r="L5165" t="s">
        <v>12</v>
      </c>
    </row>
    <row r="5166" spans="1:12" x14ac:dyDescent="0.3">
      <c r="A5166" t="s">
        <v>2</v>
      </c>
      <c r="B5166" t="s">
        <v>66</v>
      </c>
      <c r="C5166" t="s">
        <v>16</v>
      </c>
      <c r="D5166" t="s">
        <v>32</v>
      </c>
      <c r="E5166">
        <v>2251.1999999999998</v>
      </c>
      <c r="F5166">
        <v>450.24</v>
      </c>
      <c r="G5166" t="s">
        <v>90</v>
      </c>
      <c r="H5166">
        <v>1</v>
      </c>
      <c r="I5166">
        <v>2</v>
      </c>
      <c r="J5166" s="6">
        <v>43864</v>
      </c>
      <c r="K5166" s="7">
        <v>43862</v>
      </c>
      <c r="L5166" t="s">
        <v>11</v>
      </c>
    </row>
    <row r="5167" spans="1:12" x14ac:dyDescent="0.3">
      <c r="A5167" t="s">
        <v>3</v>
      </c>
      <c r="B5167" t="s">
        <v>70</v>
      </c>
      <c r="C5167" t="s">
        <v>16</v>
      </c>
      <c r="D5167" t="s">
        <v>32</v>
      </c>
      <c r="E5167">
        <v>12950.43</v>
      </c>
      <c r="F5167">
        <v>1523.55</v>
      </c>
      <c r="G5167" t="s">
        <v>90</v>
      </c>
      <c r="H5167">
        <v>1</v>
      </c>
      <c r="I5167">
        <v>3</v>
      </c>
      <c r="J5167" s="6">
        <v>43864</v>
      </c>
      <c r="K5167" s="7">
        <v>43862</v>
      </c>
      <c r="L5167" t="s">
        <v>9</v>
      </c>
    </row>
    <row r="5168" spans="1:12" x14ac:dyDescent="0.3">
      <c r="A5168" t="s">
        <v>4</v>
      </c>
      <c r="B5168" t="s">
        <v>67</v>
      </c>
      <c r="C5168" t="s">
        <v>16</v>
      </c>
      <c r="D5168" t="s">
        <v>32</v>
      </c>
      <c r="E5168">
        <v>6472.2</v>
      </c>
      <c r="F5168">
        <v>2884.35</v>
      </c>
      <c r="G5168" t="s">
        <v>90</v>
      </c>
      <c r="H5168">
        <v>1</v>
      </c>
      <c r="I5168">
        <v>5</v>
      </c>
      <c r="J5168" s="6">
        <v>43864</v>
      </c>
      <c r="K5168" s="7">
        <v>43862</v>
      </c>
      <c r="L5168" t="s">
        <v>13</v>
      </c>
    </row>
    <row r="5169" spans="1:12" x14ac:dyDescent="0.3">
      <c r="A5169" t="s">
        <v>5</v>
      </c>
      <c r="B5169" t="s">
        <v>66</v>
      </c>
      <c r="C5169" t="s">
        <v>16</v>
      </c>
      <c r="D5169" t="s">
        <v>32</v>
      </c>
      <c r="E5169">
        <v>4305.42</v>
      </c>
      <c r="F5169">
        <v>358.75</v>
      </c>
      <c r="G5169" t="s">
        <v>90</v>
      </c>
      <c r="H5169">
        <v>1</v>
      </c>
      <c r="I5169">
        <v>7</v>
      </c>
      <c r="J5169" s="6">
        <v>43864</v>
      </c>
      <c r="K5169" s="7">
        <v>43862</v>
      </c>
      <c r="L5169" t="s">
        <v>11</v>
      </c>
    </row>
    <row r="5170" spans="1:12" x14ac:dyDescent="0.3">
      <c r="A5170" t="s">
        <v>2</v>
      </c>
      <c r="B5170" t="s">
        <v>67</v>
      </c>
      <c r="C5170" t="s">
        <v>15</v>
      </c>
      <c r="D5170" t="s">
        <v>32</v>
      </c>
      <c r="E5170">
        <v>7536.16</v>
      </c>
      <c r="F5170">
        <v>3173.12</v>
      </c>
      <c r="G5170" t="s">
        <v>90</v>
      </c>
      <c r="H5170">
        <v>1</v>
      </c>
      <c r="I5170">
        <v>8</v>
      </c>
      <c r="J5170" s="6">
        <v>43865</v>
      </c>
      <c r="K5170" s="7">
        <v>43862</v>
      </c>
      <c r="L5170" t="s">
        <v>13</v>
      </c>
    </row>
    <row r="5171" spans="1:12" x14ac:dyDescent="0.3">
      <c r="A5171" t="s">
        <v>4</v>
      </c>
      <c r="B5171" t="s">
        <v>70</v>
      </c>
      <c r="C5171" t="s">
        <v>16</v>
      </c>
      <c r="D5171" t="s">
        <v>32</v>
      </c>
      <c r="E5171">
        <v>8629.6</v>
      </c>
      <c r="F5171">
        <v>1688.4</v>
      </c>
      <c r="G5171" t="s">
        <v>90</v>
      </c>
      <c r="H5171">
        <v>1</v>
      </c>
      <c r="I5171">
        <v>2</v>
      </c>
      <c r="J5171" s="6">
        <v>43865</v>
      </c>
      <c r="K5171" s="7">
        <v>43862</v>
      </c>
      <c r="L5171" t="s">
        <v>9</v>
      </c>
    </row>
    <row r="5172" spans="1:12" x14ac:dyDescent="0.3">
      <c r="A5172" t="s">
        <v>3</v>
      </c>
      <c r="B5172" t="s">
        <v>67</v>
      </c>
      <c r="C5172" t="s">
        <v>15</v>
      </c>
      <c r="D5172" t="s">
        <v>32</v>
      </c>
      <c r="E5172">
        <v>12933.68</v>
      </c>
      <c r="F5172">
        <v>2722.88</v>
      </c>
      <c r="G5172" t="s">
        <v>90</v>
      </c>
      <c r="H5172">
        <v>1</v>
      </c>
      <c r="I5172">
        <v>10</v>
      </c>
      <c r="J5172" s="6">
        <v>43865</v>
      </c>
      <c r="K5172" s="7">
        <v>43862</v>
      </c>
      <c r="L5172" t="s">
        <v>13</v>
      </c>
    </row>
    <row r="5173" spans="1:12" x14ac:dyDescent="0.3">
      <c r="A5173" t="s">
        <v>3</v>
      </c>
      <c r="B5173" t="s">
        <v>70</v>
      </c>
      <c r="C5173" t="s">
        <v>15</v>
      </c>
      <c r="D5173" t="s">
        <v>32</v>
      </c>
      <c r="E5173">
        <v>696.8</v>
      </c>
      <c r="F5173">
        <v>78.400000000000006</v>
      </c>
      <c r="G5173" t="s">
        <v>90</v>
      </c>
      <c r="H5173">
        <v>1</v>
      </c>
      <c r="I5173">
        <v>8</v>
      </c>
      <c r="J5173" s="6">
        <v>43865</v>
      </c>
      <c r="K5173" s="7">
        <v>43862</v>
      </c>
      <c r="L5173" t="s">
        <v>9</v>
      </c>
    </row>
    <row r="5174" spans="1:12" x14ac:dyDescent="0.3">
      <c r="A5174" t="s">
        <v>3</v>
      </c>
      <c r="B5174" t="s">
        <v>66</v>
      </c>
      <c r="C5174" t="s">
        <v>16</v>
      </c>
      <c r="D5174" t="s">
        <v>32</v>
      </c>
      <c r="E5174">
        <v>6298.67</v>
      </c>
      <c r="F5174">
        <v>222.32</v>
      </c>
      <c r="G5174" t="s">
        <v>90</v>
      </c>
      <c r="H5174">
        <v>1</v>
      </c>
      <c r="I5174">
        <v>6</v>
      </c>
      <c r="J5174" s="6">
        <v>43865</v>
      </c>
      <c r="K5174" s="7">
        <v>43862</v>
      </c>
      <c r="L5174" t="s">
        <v>11</v>
      </c>
    </row>
    <row r="5175" spans="1:12" x14ac:dyDescent="0.3">
      <c r="A5175" t="s">
        <v>2</v>
      </c>
      <c r="B5175" t="s">
        <v>70</v>
      </c>
      <c r="C5175" t="s">
        <v>16</v>
      </c>
      <c r="D5175" t="s">
        <v>32</v>
      </c>
      <c r="E5175">
        <v>15072.32</v>
      </c>
      <c r="F5175">
        <v>5552.96</v>
      </c>
      <c r="G5175" t="s">
        <v>90</v>
      </c>
      <c r="H5175">
        <v>1</v>
      </c>
      <c r="I5175">
        <v>3</v>
      </c>
      <c r="J5175" s="6">
        <v>43865</v>
      </c>
      <c r="K5175" s="7">
        <v>43862</v>
      </c>
      <c r="L5175" t="s">
        <v>9</v>
      </c>
    </row>
    <row r="5176" spans="1:12" x14ac:dyDescent="0.3">
      <c r="A5176" t="s">
        <v>2</v>
      </c>
      <c r="B5176" t="s">
        <v>65</v>
      </c>
      <c r="C5176" t="s">
        <v>16</v>
      </c>
      <c r="D5176" t="s">
        <v>32</v>
      </c>
      <c r="E5176">
        <v>1085.4000000000001</v>
      </c>
      <c r="F5176">
        <v>361.8</v>
      </c>
      <c r="G5176" t="s">
        <v>90</v>
      </c>
      <c r="H5176">
        <v>1</v>
      </c>
      <c r="I5176">
        <v>6</v>
      </c>
      <c r="J5176" s="6">
        <v>43866</v>
      </c>
      <c r="K5176" s="7">
        <v>43862</v>
      </c>
      <c r="L5176" t="s">
        <v>12</v>
      </c>
    </row>
    <row r="5177" spans="1:12" x14ac:dyDescent="0.3">
      <c r="A5177" t="s">
        <v>2</v>
      </c>
      <c r="B5177" t="s">
        <v>63</v>
      </c>
      <c r="C5177" t="s">
        <v>16</v>
      </c>
      <c r="D5177" t="s">
        <v>32</v>
      </c>
      <c r="E5177">
        <v>16980.48</v>
      </c>
      <c r="F5177">
        <v>5282.8</v>
      </c>
      <c r="G5177" t="s">
        <v>90</v>
      </c>
      <c r="H5177">
        <v>1</v>
      </c>
      <c r="I5177">
        <v>5</v>
      </c>
      <c r="J5177" s="6">
        <v>43866</v>
      </c>
      <c r="K5177" s="7">
        <v>43862</v>
      </c>
      <c r="L5177" t="s">
        <v>10</v>
      </c>
    </row>
    <row r="5178" spans="1:12" x14ac:dyDescent="0.3">
      <c r="A5178" t="s">
        <v>5</v>
      </c>
      <c r="B5178" t="s">
        <v>65</v>
      </c>
      <c r="C5178" t="s">
        <v>16</v>
      </c>
      <c r="D5178" t="s">
        <v>32</v>
      </c>
      <c r="E5178">
        <v>31914.78</v>
      </c>
      <c r="F5178">
        <v>13516.86</v>
      </c>
      <c r="G5178" t="s">
        <v>90</v>
      </c>
      <c r="H5178">
        <v>1</v>
      </c>
      <c r="I5178">
        <v>6</v>
      </c>
      <c r="J5178" s="6">
        <v>43866</v>
      </c>
      <c r="K5178" s="7">
        <v>43862</v>
      </c>
      <c r="L5178" t="s">
        <v>12</v>
      </c>
    </row>
    <row r="5179" spans="1:12" x14ac:dyDescent="0.3">
      <c r="A5179" t="s">
        <v>3</v>
      </c>
      <c r="B5179" t="s">
        <v>65</v>
      </c>
      <c r="C5179" t="s">
        <v>16</v>
      </c>
      <c r="D5179" t="s">
        <v>32</v>
      </c>
      <c r="E5179">
        <v>5541.23</v>
      </c>
      <c r="F5179">
        <v>717.11</v>
      </c>
      <c r="G5179" t="s">
        <v>90</v>
      </c>
      <c r="H5179">
        <v>1</v>
      </c>
      <c r="I5179">
        <v>4</v>
      </c>
      <c r="J5179" s="6">
        <v>43866</v>
      </c>
      <c r="K5179" s="7">
        <v>43862</v>
      </c>
      <c r="L5179" t="s">
        <v>12</v>
      </c>
    </row>
    <row r="5180" spans="1:12" x14ac:dyDescent="0.3">
      <c r="A5180" t="s">
        <v>4</v>
      </c>
      <c r="B5180" t="s">
        <v>67</v>
      </c>
      <c r="C5180" t="s">
        <v>16</v>
      </c>
      <c r="D5180" t="s">
        <v>32</v>
      </c>
      <c r="E5180">
        <v>1113.8800000000001</v>
      </c>
      <c r="F5180">
        <v>363.48</v>
      </c>
      <c r="G5180" t="s">
        <v>90</v>
      </c>
      <c r="H5180">
        <v>1</v>
      </c>
      <c r="I5180">
        <v>2</v>
      </c>
      <c r="J5180" s="6">
        <v>43866</v>
      </c>
      <c r="K5180" s="7">
        <v>43862</v>
      </c>
      <c r="L5180" t="s">
        <v>13</v>
      </c>
    </row>
    <row r="5181" spans="1:12" x14ac:dyDescent="0.3">
      <c r="A5181" t="s">
        <v>3</v>
      </c>
      <c r="B5181" t="s">
        <v>69</v>
      </c>
      <c r="C5181" t="s">
        <v>16</v>
      </c>
      <c r="D5181" t="s">
        <v>32</v>
      </c>
      <c r="E5181">
        <v>6922.44</v>
      </c>
      <c r="F5181">
        <v>1769.08</v>
      </c>
      <c r="G5181" t="s">
        <v>90</v>
      </c>
      <c r="H5181">
        <v>1</v>
      </c>
      <c r="I5181">
        <v>3</v>
      </c>
      <c r="J5181" s="6">
        <v>43867</v>
      </c>
      <c r="K5181" s="7">
        <v>43862</v>
      </c>
      <c r="L5181" t="s">
        <v>8</v>
      </c>
    </row>
    <row r="5182" spans="1:12" x14ac:dyDescent="0.3">
      <c r="A5182" t="s">
        <v>4</v>
      </c>
      <c r="B5182" t="s">
        <v>70</v>
      </c>
      <c r="C5182" t="s">
        <v>15</v>
      </c>
      <c r="D5182" t="s">
        <v>32</v>
      </c>
      <c r="E5182">
        <v>4669.8999999999996</v>
      </c>
      <c r="F5182">
        <v>2472.3000000000002</v>
      </c>
      <c r="G5182" t="s">
        <v>90</v>
      </c>
      <c r="H5182">
        <v>1</v>
      </c>
      <c r="I5182">
        <v>8</v>
      </c>
      <c r="J5182" s="6">
        <v>43867</v>
      </c>
      <c r="K5182" s="7">
        <v>43862</v>
      </c>
      <c r="L5182" t="s">
        <v>9</v>
      </c>
    </row>
    <row r="5183" spans="1:12" x14ac:dyDescent="0.3">
      <c r="A5183" t="s">
        <v>3</v>
      </c>
      <c r="B5183" t="s">
        <v>65</v>
      </c>
      <c r="C5183" t="s">
        <v>15</v>
      </c>
      <c r="D5183" t="s">
        <v>32</v>
      </c>
      <c r="E5183">
        <v>29106.41</v>
      </c>
      <c r="F5183">
        <v>15502.31</v>
      </c>
      <c r="G5183" t="s">
        <v>90</v>
      </c>
      <c r="H5183">
        <v>1</v>
      </c>
      <c r="I5183">
        <v>9</v>
      </c>
      <c r="J5183" s="6">
        <v>43867</v>
      </c>
      <c r="K5183" s="7">
        <v>43862</v>
      </c>
      <c r="L5183" t="s">
        <v>12</v>
      </c>
    </row>
    <row r="5184" spans="1:12" x14ac:dyDescent="0.3">
      <c r="A5184" t="s">
        <v>3</v>
      </c>
      <c r="B5184" t="s">
        <v>63</v>
      </c>
      <c r="C5184" t="s">
        <v>16</v>
      </c>
      <c r="D5184" t="s">
        <v>32</v>
      </c>
      <c r="E5184">
        <v>16672.95</v>
      </c>
      <c r="F5184">
        <v>5187.1400000000003</v>
      </c>
      <c r="G5184" t="s">
        <v>90</v>
      </c>
      <c r="H5184">
        <v>1</v>
      </c>
      <c r="I5184">
        <v>4</v>
      </c>
      <c r="J5184" s="6">
        <v>43867</v>
      </c>
      <c r="K5184" s="7">
        <v>43862</v>
      </c>
      <c r="L5184" t="s">
        <v>10</v>
      </c>
    </row>
    <row r="5185" spans="1:12" x14ac:dyDescent="0.3">
      <c r="A5185" t="s">
        <v>3</v>
      </c>
      <c r="B5185" t="s">
        <v>69</v>
      </c>
      <c r="C5185" t="s">
        <v>16</v>
      </c>
      <c r="D5185" t="s">
        <v>32</v>
      </c>
      <c r="E5185">
        <v>7030.98</v>
      </c>
      <c r="F5185">
        <v>3281.12</v>
      </c>
      <c r="G5185" t="s">
        <v>90</v>
      </c>
      <c r="H5185">
        <v>1</v>
      </c>
      <c r="I5185">
        <v>1</v>
      </c>
      <c r="J5185" s="6">
        <v>43867</v>
      </c>
      <c r="K5185" s="7">
        <v>43862</v>
      </c>
      <c r="L5185" t="s">
        <v>8</v>
      </c>
    </row>
    <row r="5186" spans="1:12" x14ac:dyDescent="0.3">
      <c r="A5186" t="s">
        <v>4</v>
      </c>
      <c r="B5186" t="s">
        <v>65</v>
      </c>
      <c r="C5186" t="s">
        <v>16</v>
      </c>
      <c r="D5186" t="s">
        <v>32</v>
      </c>
      <c r="E5186">
        <v>1910.84</v>
      </c>
      <c r="F5186">
        <v>913.88</v>
      </c>
      <c r="G5186" t="s">
        <v>90</v>
      </c>
      <c r="H5186">
        <v>1</v>
      </c>
      <c r="I5186">
        <v>1</v>
      </c>
      <c r="J5186" s="6">
        <v>43867</v>
      </c>
      <c r="K5186" s="7">
        <v>43862</v>
      </c>
      <c r="L5186" t="s">
        <v>12</v>
      </c>
    </row>
    <row r="5187" spans="1:12" x14ac:dyDescent="0.3">
      <c r="A5187" t="s">
        <v>3</v>
      </c>
      <c r="B5187" t="s">
        <v>66</v>
      </c>
      <c r="C5187" t="s">
        <v>16</v>
      </c>
      <c r="D5187" t="s">
        <v>32</v>
      </c>
      <c r="E5187">
        <v>5331.86</v>
      </c>
      <c r="F5187">
        <v>2897.76</v>
      </c>
      <c r="G5187" t="s">
        <v>90</v>
      </c>
      <c r="H5187">
        <v>1</v>
      </c>
      <c r="I5187">
        <v>3</v>
      </c>
      <c r="J5187" s="6">
        <v>43867</v>
      </c>
      <c r="K5187" s="7">
        <v>43862</v>
      </c>
      <c r="L5187" t="s">
        <v>11</v>
      </c>
    </row>
    <row r="5188" spans="1:12" x14ac:dyDescent="0.3">
      <c r="A5188" t="s">
        <v>3</v>
      </c>
      <c r="B5188" t="s">
        <v>66</v>
      </c>
      <c r="C5188" t="s">
        <v>16</v>
      </c>
      <c r="D5188" t="s">
        <v>32</v>
      </c>
      <c r="E5188">
        <v>8080.2</v>
      </c>
      <c r="F5188">
        <v>1077.3599999999999</v>
      </c>
      <c r="G5188" t="s">
        <v>90</v>
      </c>
      <c r="H5188">
        <v>1</v>
      </c>
      <c r="I5188">
        <v>1</v>
      </c>
      <c r="J5188" s="6">
        <v>43867</v>
      </c>
      <c r="K5188" s="7">
        <v>43862</v>
      </c>
      <c r="L5188" t="s">
        <v>11</v>
      </c>
    </row>
    <row r="5189" spans="1:12" x14ac:dyDescent="0.3">
      <c r="A5189" t="s">
        <v>3</v>
      </c>
      <c r="B5189" t="s">
        <v>66</v>
      </c>
      <c r="C5189" t="s">
        <v>16</v>
      </c>
      <c r="D5189" t="s">
        <v>32</v>
      </c>
      <c r="E5189">
        <v>11361.52</v>
      </c>
      <c r="F5189">
        <v>1435.1</v>
      </c>
      <c r="G5189" t="s">
        <v>90</v>
      </c>
      <c r="H5189">
        <v>1</v>
      </c>
      <c r="I5189">
        <v>1</v>
      </c>
      <c r="J5189" s="6">
        <v>43867</v>
      </c>
      <c r="K5189" s="7">
        <v>43862</v>
      </c>
      <c r="L5189" t="s">
        <v>11</v>
      </c>
    </row>
    <row r="5190" spans="1:12" x14ac:dyDescent="0.3">
      <c r="A5190" t="s">
        <v>4</v>
      </c>
      <c r="B5190" t="s">
        <v>63</v>
      </c>
      <c r="C5190" t="s">
        <v>15</v>
      </c>
      <c r="D5190" t="s">
        <v>32</v>
      </c>
      <c r="E5190">
        <v>882.73</v>
      </c>
      <c r="F5190">
        <v>51.93</v>
      </c>
      <c r="G5190" t="s">
        <v>90</v>
      </c>
      <c r="H5190">
        <v>1</v>
      </c>
      <c r="I5190">
        <v>10</v>
      </c>
      <c r="J5190" s="6">
        <v>43868</v>
      </c>
      <c r="K5190" s="7">
        <v>43862</v>
      </c>
      <c r="L5190" t="s">
        <v>10</v>
      </c>
    </row>
    <row r="5191" spans="1:12" x14ac:dyDescent="0.3">
      <c r="A5191" t="s">
        <v>4</v>
      </c>
      <c r="B5191" t="s">
        <v>63</v>
      </c>
      <c r="C5191" t="s">
        <v>16</v>
      </c>
      <c r="D5191" t="s">
        <v>32</v>
      </c>
      <c r="E5191">
        <v>12263.68</v>
      </c>
      <c r="F5191">
        <v>3985.68</v>
      </c>
      <c r="G5191" t="s">
        <v>90</v>
      </c>
      <c r="H5191">
        <v>1</v>
      </c>
      <c r="I5191">
        <v>1</v>
      </c>
      <c r="J5191" s="6">
        <v>43868</v>
      </c>
      <c r="K5191" s="7">
        <v>43862</v>
      </c>
      <c r="L5191" t="s">
        <v>10</v>
      </c>
    </row>
    <row r="5192" spans="1:12" x14ac:dyDescent="0.3">
      <c r="A5192" t="s">
        <v>4</v>
      </c>
      <c r="B5192" t="s">
        <v>63</v>
      </c>
      <c r="C5192" t="s">
        <v>16</v>
      </c>
      <c r="D5192" t="s">
        <v>32</v>
      </c>
      <c r="E5192">
        <v>3449.83</v>
      </c>
      <c r="F5192">
        <v>689.97</v>
      </c>
      <c r="G5192" t="s">
        <v>90</v>
      </c>
      <c r="H5192">
        <v>1</v>
      </c>
      <c r="I5192">
        <v>2</v>
      </c>
      <c r="J5192" s="6">
        <v>43868</v>
      </c>
      <c r="K5192" s="7">
        <v>43862</v>
      </c>
      <c r="L5192" t="s">
        <v>10</v>
      </c>
    </row>
    <row r="5193" spans="1:12" x14ac:dyDescent="0.3">
      <c r="A5193" t="s">
        <v>4</v>
      </c>
      <c r="B5193" t="s">
        <v>65</v>
      </c>
      <c r="C5193" t="s">
        <v>16</v>
      </c>
      <c r="D5193" t="s">
        <v>32</v>
      </c>
      <c r="E5193">
        <v>8037.86</v>
      </c>
      <c r="F5193">
        <v>2009.46</v>
      </c>
      <c r="G5193" t="s">
        <v>90</v>
      </c>
      <c r="H5193">
        <v>1</v>
      </c>
      <c r="I5193">
        <v>6</v>
      </c>
      <c r="J5193" s="6">
        <v>43868</v>
      </c>
      <c r="K5193" s="7">
        <v>43862</v>
      </c>
      <c r="L5193" t="s">
        <v>12</v>
      </c>
    </row>
    <row r="5194" spans="1:12" x14ac:dyDescent="0.3">
      <c r="A5194" t="s">
        <v>2</v>
      </c>
      <c r="B5194" t="s">
        <v>63</v>
      </c>
      <c r="C5194" t="s">
        <v>16</v>
      </c>
      <c r="D5194" t="s">
        <v>32</v>
      </c>
      <c r="E5194">
        <v>5065.2</v>
      </c>
      <c r="F5194">
        <v>2363.75</v>
      </c>
      <c r="G5194" t="s">
        <v>90</v>
      </c>
      <c r="H5194">
        <v>1</v>
      </c>
      <c r="I5194">
        <v>4</v>
      </c>
      <c r="J5194" s="6">
        <v>43868</v>
      </c>
      <c r="K5194" s="7">
        <v>43862</v>
      </c>
      <c r="L5194" t="s">
        <v>10</v>
      </c>
    </row>
    <row r="5195" spans="1:12" x14ac:dyDescent="0.3">
      <c r="A5195" t="s">
        <v>3</v>
      </c>
      <c r="B5195" t="s">
        <v>66</v>
      </c>
      <c r="C5195" t="s">
        <v>16</v>
      </c>
      <c r="D5195" t="s">
        <v>32</v>
      </c>
      <c r="E5195">
        <v>1425.76</v>
      </c>
      <c r="F5195">
        <v>450.24</v>
      </c>
      <c r="G5195" t="s">
        <v>90</v>
      </c>
      <c r="H5195">
        <v>1</v>
      </c>
      <c r="I5195">
        <v>1</v>
      </c>
      <c r="J5195" s="6">
        <v>43868</v>
      </c>
      <c r="K5195" s="7">
        <v>43862</v>
      </c>
      <c r="L5195" t="s">
        <v>11</v>
      </c>
    </row>
    <row r="5196" spans="1:12" x14ac:dyDescent="0.3">
      <c r="A5196" t="s">
        <v>4</v>
      </c>
      <c r="B5196" t="s">
        <v>70</v>
      </c>
      <c r="C5196" t="s">
        <v>16</v>
      </c>
      <c r="D5196" t="s">
        <v>32</v>
      </c>
      <c r="E5196">
        <v>17734.23</v>
      </c>
      <c r="F5196">
        <v>1669.11</v>
      </c>
      <c r="G5196" t="s">
        <v>90</v>
      </c>
      <c r="H5196">
        <v>1</v>
      </c>
      <c r="I5196">
        <v>5</v>
      </c>
      <c r="J5196" s="6">
        <v>43869</v>
      </c>
      <c r="K5196" s="7">
        <v>43862</v>
      </c>
      <c r="L5196" t="s">
        <v>9</v>
      </c>
    </row>
    <row r="5197" spans="1:12" x14ac:dyDescent="0.3">
      <c r="A5197" t="s">
        <v>3</v>
      </c>
      <c r="B5197" t="s">
        <v>63</v>
      </c>
      <c r="C5197" t="s">
        <v>15</v>
      </c>
      <c r="D5197" t="s">
        <v>32</v>
      </c>
      <c r="E5197">
        <v>2864.25</v>
      </c>
      <c r="F5197">
        <v>723.6</v>
      </c>
      <c r="G5197" t="s">
        <v>90</v>
      </c>
      <c r="H5197">
        <v>1</v>
      </c>
      <c r="I5197">
        <v>8</v>
      </c>
      <c r="J5197" s="6">
        <v>43869</v>
      </c>
      <c r="K5197" s="7">
        <v>43862</v>
      </c>
      <c r="L5197" t="s">
        <v>10</v>
      </c>
    </row>
    <row r="5198" spans="1:12" x14ac:dyDescent="0.3">
      <c r="A5198" t="s">
        <v>5</v>
      </c>
      <c r="B5198" t="s">
        <v>63</v>
      </c>
      <c r="C5198" t="s">
        <v>16</v>
      </c>
      <c r="D5198" t="s">
        <v>32</v>
      </c>
      <c r="E5198">
        <v>19182.37</v>
      </c>
      <c r="F5198">
        <v>9799.65</v>
      </c>
      <c r="G5198" t="s">
        <v>90</v>
      </c>
      <c r="H5198">
        <v>1</v>
      </c>
      <c r="I5198">
        <v>4</v>
      </c>
      <c r="J5198" s="6">
        <v>43869</v>
      </c>
      <c r="K5198" s="7">
        <v>43862</v>
      </c>
      <c r="L5198" t="s">
        <v>10</v>
      </c>
    </row>
    <row r="5199" spans="1:12" x14ac:dyDescent="0.3">
      <c r="A5199" t="s">
        <v>3</v>
      </c>
      <c r="B5199" t="s">
        <v>67</v>
      </c>
      <c r="C5199" t="s">
        <v>15</v>
      </c>
      <c r="D5199" t="s">
        <v>32</v>
      </c>
      <c r="E5199">
        <v>4758.6099999999997</v>
      </c>
      <c r="F5199">
        <v>620.69000000000005</v>
      </c>
      <c r="G5199" t="s">
        <v>90</v>
      </c>
      <c r="H5199">
        <v>1</v>
      </c>
      <c r="I5199">
        <v>8</v>
      </c>
      <c r="J5199" s="6">
        <v>43869</v>
      </c>
      <c r="K5199" s="7">
        <v>43862</v>
      </c>
      <c r="L5199" t="s">
        <v>13</v>
      </c>
    </row>
    <row r="5200" spans="1:12" x14ac:dyDescent="0.3">
      <c r="A5200" t="s">
        <v>4</v>
      </c>
      <c r="B5200" t="s">
        <v>63</v>
      </c>
      <c r="C5200" t="s">
        <v>16</v>
      </c>
      <c r="D5200" t="s">
        <v>32</v>
      </c>
      <c r="E5200">
        <v>9455.0400000000009</v>
      </c>
      <c r="F5200">
        <v>590.94000000000005</v>
      </c>
      <c r="G5200" t="s">
        <v>90</v>
      </c>
      <c r="H5200">
        <v>1</v>
      </c>
      <c r="I5200">
        <v>7</v>
      </c>
      <c r="J5200" s="6">
        <v>43869</v>
      </c>
      <c r="K5200" s="7">
        <v>43862</v>
      </c>
      <c r="L5200" t="s">
        <v>10</v>
      </c>
    </row>
    <row r="5201" spans="1:12" x14ac:dyDescent="0.3">
      <c r="A5201" t="s">
        <v>4</v>
      </c>
      <c r="B5201" t="s">
        <v>63</v>
      </c>
      <c r="C5201" t="s">
        <v>16</v>
      </c>
      <c r="D5201" t="s">
        <v>32</v>
      </c>
      <c r="E5201">
        <v>22112.01</v>
      </c>
      <c r="F5201">
        <v>10939.65</v>
      </c>
      <c r="G5201" t="s">
        <v>90</v>
      </c>
      <c r="H5201">
        <v>1</v>
      </c>
      <c r="I5201">
        <v>4</v>
      </c>
      <c r="J5201" s="6">
        <v>43869</v>
      </c>
      <c r="K5201" s="7">
        <v>43862</v>
      </c>
      <c r="L5201" t="s">
        <v>10</v>
      </c>
    </row>
    <row r="5202" spans="1:12" x14ac:dyDescent="0.3">
      <c r="A5202" t="s">
        <v>3</v>
      </c>
      <c r="B5202" t="s">
        <v>67</v>
      </c>
      <c r="C5202" t="s">
        <v>15</v>
      </c>
      <c r="D5202" t="s">
        <v>32</v>
      </c>
      <c r="E5202">
        <v>229.14</v>
      </c>
      <c r="F5202">
        <v>53.47</v>
      </c>
      <c r="G5202" t="s">
        <v>90</v>
      </c>
      <c r="H5202">
        <v>1</v>
      </c>
      <c r="I5202">
        <v>8</v>
      </c>
      <c r="J5202" s="6">
        <v>43870</v>
      </c>
      <c r="K5202" s="7">
        <v>43862</v>
      </c>
      <c r="L5202" t="s">
        <v>13</v>
      </c>
    </row>
    <row r="5203" spans="1:12" x14ac:dyDescent="0.3">
      <c r="A5203" t="s">
        <v>4</v>
      </c>
      <c r="B5203" t="s">
        <v>66</v>
      </c>
      <c r="C5203" t="s">
        <v>16</v>
      </c>
      <c r="D5203" t="s">
        <v>32</v>
      </c>
      <c r="E5203">
        <v>8074.84</v>
      </c>
      <c r="F5203">
        <v>2984.19</v>
      </c>
      <c r="G5203" t="s">
        <v>90</v>
      </c>
      <c r="H5203">
        <v>1</v>
      </c>
      <c r="I5203">
        <v>5</v>
      </c>
      <c r="J5203" s="6">
        <v>43870</v>
      </c>
      <c r="K5203" s="7">
        <v>43862</v>
      </c>
      <c r="L5203" t="s">
        <v>11</v>
      </c>
    </row>
    <row r="5204" spans="1:12" x14ac:dyDescent="0.3">
      <c r="A5204" t="s">
        <v>4</v>
      </c>
      <c r="B5204" t="s">
        <v>65</v>
      </c>
      <c r="C5204" t="s">
        <v>16</v>
      </c>
      <c r="D5204" t="s">
        <v>32</v>
      </c>
      <c r="E5204">
        <v>3525.81</v>
      </c>
      <c r="F5204">
        <v>1609.61</v>
      </c>
      <c r="G5204" t="s">
        <v>90</v>
      </c>
      <c r="H5204">
        <v>1</v>
      </c>
      <c r="I5204">
        <v>5</v>
      </c>
      <c r="J5204" s="6">
        <v>43870</v>
      </c>
      <c r="K5204" s="7">
        <v>43862</v>
      </c>
      <c r="L5204" t="s">
        <v>12</v>
      </c>
    </row>
    <row r="5205" spans="1:12" x14ac:dyDescent="0.3">
      <c r="A5205" t="s">
        <v>3</v>
      </c>
      <c r="B5205" t="s">
        <v>65</v>
      </c>
      <c r="C5205" t="s">
        <v>16</v>
      </c>
      <c r="D5205" t="s">
        <v>32</v>
      </c>
      <c r="E5205">
        <v>2460.2399999999998</v>
      </c>
      <c r="F5205">
        <v>1202.79</v>
      </c>
      <c r="G5205" t="s">
        <v>90</v>
      </c>
      <c r="H5205">
        <v>1</v>
      </c>
      <c r="I5205">
        <v>5</v>
      </c>
      <c r="J5205" s="6">
        <v>43870</v>
      </c>
      <c r="K5205" s="7">
        <v>43862</v>
      </c>
      <c r="L5205" t="s">
        <v>12</v>
      </c>
    </row>
    <row r="5206" spans="1:12" x14ac:dyDescent="0.3">
      <c r="A5206" t="s">
        <v>5</v>
      </c>
      <c r="B5206" t="s">
        <v>63</v>
      </c>
      <c r="C5206" t="s">
        <v>16</v>
      </c>
      <c r="D5206" t="s">
        <v>32</v>
      </c>
      <c r="E5206">
        <v>2623.05</v>
      </c>
      <c r="F5206">
        <v>1282.3800000000001</v>
      </c>
      <c r="G5206" t="s">
        <v>90</v>
      </c>
      <c r="H5206">
        <v>1</v>
      </c>
      <c r="I5206">
        <v>1</v>
      </c>
      <c r="J5206" s="6">
        <v>43870</v>
      </c>
      <c r="K5206" s="7">
        <v>43862</v>
      </c>
      <c r="L5206" t="s">
        <v>10</v>
      </c>
    </row>
    <row r="5207" spans="1:12" x14ac:dyDescent="0.3">
      <c r="A5207" t="s">
        <v>5</v>
      </c>
      <c r="B5207" t="s">
        <v>63</v>
      </c>
      <c r="C5207" t="s">
        <v>16</v>
      </c>
      <c r="D5207" t="s">
        <v>32</v>
      </c>
      <c r="E5207">
        <v>432.82</v>
      </c>
      <c r="F5207">
        <v>0</v>
      </c>
      <c r="G5207" t="s">
        <v>90</v>
      </c>
      <c r="H5207">
        <v>1</v>
      </c>
      <c r="I5207">
        <v>1</v>
      </c>
      <c r="J5207" s="6">
        <v>43870</v>
      </c>
      <c r="K5207" s="7">
        <v>43862</v>
      </c>
      <c r="L5207" t="s">
        <v>10</v>
      </c>
    </row>
    <row r="5208" spans="1:12" x14ac:dyDescent="0.3">
      <c r="A5208" t="s">
        <v>3</v>
      </c>
      <c r="B5208" t="s">
        <v>65</v>
      </c>
      <c r="C5208" t="s">
        <v>16</v>
      </c>
      <c r="D5208" t="s">
        <v>32</v>
      </c>
      <c r="E5208">
        <v>924.6</v>
      </c>
      <c r="F5208">
        <v>422.1</v>
      </c>
      <c r="G5208" t="s">
        <v>90</v>
      </c>
      <c r="H5208">
        <v>1</v>
      </c>
      <c r="I5208">
        <v>2</v>
      </c>
      <c r="J5208" s="6">
        <v>43870</v>
      </c>
      <c r="K5208" s="7">
        <v>43862</v>
      </c>
      <c r="L5208" t="s">
        <v>12</v>
      </c>
    </row>
    <row r="5209" spans="1:12" x14ac:dyDescent="0.3">
      <c r="A5209" t="s">
        <v>3</v>
      </c>
      <c r="B5209" t="s">
        <v>63</v>
      </c>
      <c r="C5209" t="s">
        <v>16</v>
      </c>
      <c r="D5209" t="s">
        <v>32</v>
      </c>
      <c r="E5209">
        <v>318.25</v>
      </c>
      <c r="F5209">
        <v>56.95</v>
      </c>
      <c r="G5209" t="s">
        <v>90</v>
      </c>
      <c r="H5209">
        <v>1</v>
      </c>
      <c r="I5209">
        <v>2</v>
      </c>
      <c r="J5209" s="6">
        <v>43870</v>
      </c>
      <c r="K5209" s="7">
        <v>43862</v>
      </c>
      <c r="L5209" t="s">
        <v>10</v>
      </c>
    </row>
    <row r="5210" spans="1:12" x14ac:dyDescent="0.3">
      <c r="A5210" t="s">
        <v>3</v>
      </c>
      <c r="B5210" t="s">
        <v>69</v>
      </c>
      <c r="C5210" t="s">
        <v>16</v>
      </c>
      <c r="D5210" t="s">
        <v>32</v>
      </c>
      <c r="E5210">
        <v>21228.82</v>
      </c>
      <c r="F5210">
        <v>11306.68</v>
      </c>
      <c r="G5210" t="s">
        <v>90</v>
      </c>
      <c r="H5210">
        <v>1</v>
      </c>
      <c r="I5210">
        <v>1</v>
      </c>
      <c r="J5210" s="6">
        <v>43870</v>
      </c>
      <c r="K5210" s="7">
        <v>43862</v>
      </c>
      <c r="L5210" t="s">
        <v>8</v>
      </c>
    </row>
    <row r="5211" spans="1:12" x14ac:dyDescent="0.3">
      <c r="A5211" t="s">
        <v>3</v>
      </c>
      <c r="B5211" t="s">
        <v>70</v>
      </c>
      <c r="C5211" t="s">
        <v>15</v>
      </c>
      <c r="D5211" t="s">
        <v>32</v>
      </c>
      <c r="E5211">
        <v>2098.44</v>
      </c>
      <c r="F5211">
        <v>-69.959999999999994</v>
      </c>
      <c r="G5211" t="s">
        <v>90</v>
      </c>
      <c r="H5211">
        <v>1</v>
      </c>
      <c r="I5211">
        <v>8</v>
      </c>
      <c r="J5211" s="6">
        <v>43870</v>
      </c>
      <c r="K5211" s="7">
        <v>43862</v>
      </c>
      <c r="L5211" t="s">
        <v>9</v>
      </c>
    </row>
    <row r="5212" spans="1:12" x14ac:dyDescent="0.3">
      <c r="A5212" t="s">
        <v>2</v>
      </c>
      <c r="B5212" t="s">
        <v>65</v>
      </c>
      <c r="C5212" t="s">
        <v>16</v>
      </c>
      <c r="D5212" t="s">
        <v>32</v>
      </c>
      <c r="E5212">
        <v>928.62</v>
      </c>
      <c r="F5212">
        <v>402.4</v>
      </c>
      <c r="G5212" t="s">
        <v>90</v>
      </c>
      <c r="H5212">
        <v>1</v>
      </c>
      <c r="I5212">
        <v>3</v>
      </c>
      <c r="J5212" s="6">
        <v>43871</v>
      </c>
      <c r="K5212" s="7">
        <v>43862</v>
      </c>
      <c r="L5212" t="s">
        <v>12</v>
      </c>
    </row>
    <row r="5213" spans="1:12" x14ac:dyDescent="0.3">
      <c r="A5213" t="s">
        <v>4</v>
      </c>
      <c r="B5213" t="s">
        <v>67</v>
      </c>
      <c r="C5213" t="s">
        <v>16</v>
      </c>
      <c r="D5213" t="s">
        <v>32</v>
      </c>
      <c r="E5213">
        <v>1651.55</v>
      </c>
      <c r="F5213">
        <v>349.73</v>
      </c>
      <c r="G5213" t="s">
        <v>90</v>
      </c>
      <c r="H5213">
        <v>1</v>
      </c>
      <c r="I5213">
        <v>3</v>
      </c>
      <c r="J5213" s="6">
        <v>43871</v>
      </c>
      <c r="K5213" s="7">
        <v>43862</v>
      </c>
      <c r="L5213" t="s">
        <v>13</v>
      </c>
    </row>
    <row r="5214" spans="1:12" x14ac:dyDescent="0.3">
      <c r="A5214" t="s">
        <v>3</v>
      </c>
      <c r="B5214" t="s">
        <v>70</v>
      </c>
      <c r="C5214" t="s">
        <v>15</v>
      </c>
      <c r="D5214" t="s">
        <v>32</v>
      </c>
      <c r="E5214">
        <v>7107.36</v>
      </c>
      <c r="F5214">
        <v>919.76</v>
      </c>
      <c r="G5214" t="s">
        <v>90</v>
      </c>
      <c r="H5214">
        <v>1</v>
      </c>
      <c r="I5214">
        <v>8</v>
      </c>
      <c r="J5214" s="6">
        <v>43871</v>
      </c>
      <c r="K5214" s="7">
        <v>43862</v>
      </c>
      <c r="L5214" t="s">
        <v>9</v>
      </c>
    </row>
    <row r="5215" spans="1:12" x14ac:dyDescent="0.3">
      <c r="A5215" t="s">
        <v>4</v>
      </c>
      <c r="B5215" t="s">
        <v>63</v>
      </c>
      <c r="C5215" t="s">
        <v>16</v>
      </c>
      <c r="D5215" t="s">
        <v>32</v>
      </c>
      <c r="E5215">
        <v>17822</v>
      </c>
      <c r="F5215">
        <v>2626.4</v>
      </c>
      <c r="G5215" t="s">
        <v>90</v>
      </c>
      <c r="H5215">
        <v>1</v>
      </c>
      <c r="I5215">
        <v>6</v>
      </c>
      <c r="J5215" s="6">
        <v>43871</v>
      </c>
      <c r="K5215" s="7">
        <v>43862</v>
      </c>
      <c r="L5215" t="s">
        <v>10</v>
      </c>
    </row>
    <row r="5216" spans="1:12" x14ac:dyDescent="0.3">
      <c r="A5216" t="s">
        <v>5</v>
      </c>
      <c r="B5216" t="s">
        <v>63</v>
      </c>
      <c r="C5216" t="s">
        <v>15</v>
      </c>
      <c r="D5216" t="s">
        <v>32</v>
      </c>
      <c r="E5216">
        <v>744.71</v>
      </c>
      <c r="F5216">
        <v>78.38</v>
      </c>
      <c r="G5216" t="s">
        <v>90</v>
      </c>
      <c r="H5216">
        <v>1</v>
      </c>
      <c r="I5216">
        <v>8</v>
      </c>
      <c r="J5216" s="6">
        <v>43871</v>
      </c>
      <c r="K5216" s="7">
        <v>43862</v>
      </c>
      <c r="L5216" t="s">
        <v>10</v>
      </c>
    </row>
    <row r="5217" spans="1:12" x14ac:dyDescent="0.3">
      <c r="A5217" t="s">
        <v>3</v>
      </c>
      <c r="B5217" t="s">
        <v>65</v>
      </c>
      <c r="C5217" t="s">
        <v>15</v>
      </c>
      <c r="D5217" t="s">
        <v>32</v>
      </c>
      <c r="E5217">
        <v>23372.28</v>
      </c>
      <c r="F5217">
        <v>5658.56</v>
      </c>
      <c r="G5217" t="s">
        <v>90</v>
      </c>
      <c r="H5217">
        <v>1</v>
      </c>
      <c r="I5217">
        <v>10</v>
      </c>
      <c r="J5217" s="6">
        <v>43871</v>
      </c>
      <c r="K5217" s="7">
        <v>43862</v>
      </c>
      <c r="L5217" t="s">
        <v>12</v>
      </c>
    </row>
    <row r="5218" spans="1:12" x14ac:dyDescent="0.3">
      <c r="A5218" t="s">
        <v>3</v>
      </c>
      <c r="B5218" t="s">
        <v>63</v>
      </c>
      <c r="C5218" t="s">
        <v>16</v>
      </c>
      <c r="D5218" t="s">
        <v>32</v>
      </c>
      <c r="E5218">
        <v>529.63</v>
      </c>
      <c r="F5218">
        <v>118.39</v>
      </c>
      <c r="G5218" t="s">
        <v>90</v>
      </c>
      <c r="H5218">
        <v>1</v>
      </c>
      <c r="I5218">
        <v>3</v>
      </c>
      <c r="J5218" s="6">
        <v>43871</v>
      </c>
      <c r="K5218" s="7">
        <v>43862</v>
      </c>
      <c r="L5218" t="s">
        <v>10</v>
      </c>
    </row>
    <row r="5219" spans="1:12" x14ac:dyDescent="0.3">
      <c r="A5219" t="s">
        <v>3</v>
      </c>
      <c r="B5219" t="s">
        <v>67</v>
      </c>
      <c r="C5219" t="s">
        <v>16</v>
      </c>
      <c r="D5219" t="s">
        <v>32</v>
      </c>
      <c r="E5219">
        <v>5155.6499999999996</v>
      </c>
      <c r="F5219">
        <v>2930.6</v>
      </c>
      <c r="G5219" t="s">
        <v>90</v>
      </c>
      <c r="H5219">
        <v>1</v>
      </c>
      <c r="I5219">
        <v>2</v>
      </c>
      <c r="J5219" s="6">
        <v>43871</v>
      </c>
      <c r="K5219" s="7">
        <v>43862</v>
      </c>
      <c r="L5219" t="s">
        <v>13</v>
      </c>
    </row>
    <row r="5220" spans="1:12" x14ac:dyDescent="0.3">
      <c r="A5220" t="s">
        <v>3</v>
      </c>
      <c r="B5220" t="s">
        <v>70</v>
      </c>
      <c r="C5220" t="s">
        <v>16</v>
      </c>
      <c r="D5220" t="s">
        <v>32</v>
      </c>
      <c r="E5220">
        <v>38444.870000000003</v>
      </c>
      <c r="F5220">
        <v>5850.28</v>
      </c>
      <c r="G5220" t="s">
        <v>90</v>
      </c>
      <c r="H5220">
        <v>1</v>
      </c>
      <c r="I5220">
        <v>2</v>
      </c>
      <c r="J5220" s="6">
        <v>43871</v>
      </c>
      <c r="K5220" s="7">
        <v>43862</v>
      </c>
      <c r="L5220" t="s">
        <v>9</v>
      </c>
    </row>
    <row r="5221" spans="1:12" x14ac:dyDescent="0.3">
      <c r="A5221" t="s">
        <v>4</v>
      </c>
      <c r="B5221" t="s">
        <v>70</v>
      </c>
      <c r="C5221" t="s">
        <v>16</v>
      </c>
      <c r="D5221" t="s">
        <v>32</v>
      </c>
      <c r="E5221">
        <v>13621.1</v>
      </c>
      <c r="F5221">
        <v>3584.5</v>
      </c>
      <c r="G5221" t="s">
        <v>90</v>
      </c>
      <c r="H5221">
        <v>1</v>
      </c>
      <c r="I5221">
        <v>6</v>
      </c>
      <c r="J5221" s="6">
        <v>43871</v>
      </c>
      <c r="K5221" s="7">
        <v>43862</v>
      </c>
      <c r="L5221" t="s">
        <v>9</v>
      </c>
    </row>
    <row r="5222" spans="1:12" x14ac:dyDescent="0.3">
      <c r="A5222" t="s">
        <v>2</v>
      </c>
      <c r="B5222" t="s">
        <v>66</v>
      </c>
      <c r="C5222" t="s">
        <v>16</v>
      </c>
      <c r="D5222" t="s">
        <v>32</v>
      </c>
      <c r="E5222">
        <v>14929.21</v>
      </c>
      <c r="F5222">
        <v>5030.51</v>
      </c>
      <c r="G5222" t="s">
        <v>90</v>
      </c>
      <c r="H5222">
        <v>1</v>
      </c>
      <c r="I5222">
        <v>3</v>
      </c>
      <c r="J5222" s="6">
        <v>43871</v>
      </c>
      <c r="K5222" s="7">
        <v>43862</v>
      </c>
      <c r="L5222" t="s">
        <v>11</v>
      </c>
    </row>
    <row r="5223" spans="1:12" x14ac:dyDescent="0.3">
      <c r="A5223" t="s">
        <v>3</v>
      </c>
      <c r="B5223" t="s">
        <v>63</v>
      </c>
      <c r="C5223" t="s">
        <v>16</v>
      </c>
      <c r="D5223" t="s">
        <v>32</v>
      </c>
      <c r="E5223">
        <v>9487.2000000000007</v>
      </c>
      <c r="F5223">
        <v>2964.75</v>
      </c>
      <c r="G5223" t="s">
        <v>90</v>
      </c>
      <c r="H5223">
        <v>1</v>
      </c>
      <c r="I5223">
        <v>6</v>
      </c>
      <c r="J5223" s="6">
        <v>43871</v>
      </c>
      <c r="K5223" s="7">
        <v>43862</v>
      </c>
      <c r="L5223" t="s">
        <v>10</v>
      </c>
    </row>
    <row r="5224" spans="1:12" x14ac:dyDescent="0.3">
      <c r="A5224" t="s">
        <v>4</v>
      </c>
      <c r="B5224" t="s">
        <v>63</v>
      </c>
      <c r="C5224" t="s">
        <v>16</v>
      </c>
      <c r="D5224" t="s">
        <v>32</v>
      </c>
      <c r="E5224">
        <v>10960.53</v>
      </c>
      <c r="F5224">
        <v>4961.07</v>
      </c>
      <c r="G5224" t="s">
        <v>90</v>
      </c>
      <c r="H5224">
        <v>1</v>
      </c>
      <c r="I5224">
        <v>6</v>
      </c>
      <c r="J5224" s="6">
        <v>43871</v>
      </c>
      <c r="K5224" s="7">
        <v>43862</v>
      </c>
      <c r="L5224" t="s">
        <v>10</v>
      </c>
    </row>
    <row r="5225" spans="1:12" x14ac:dyDescent="0.3">
      <c r="A5225" t="s">
        <v>4</v>
      </c>
      <c r="B5225" t="s">
        <v>67</v>
      </c>
      <c r="C5225" t="s">
        <v>16</v>
      </c>
      <c r="D5225" t="s">
        <v>32</v>
      </c>
      <c r="E5225">
        <v>4080.3</v>
      </c>
      <c r="F5225">
        <v>233.16</v>
      </c>
      <c r="G5225" t="s">
        <v>90</v>
      </c>
      <c r="H5225">
        <v>1</v>
      </c>
      <c r="I5225">
        <v>5</v>
      </c>
      <c r="J5225" s="6">
        <v>43872</v>
      </c>
      <c r="K5225" s="7">
        <v>43862</v>
      </c>
      <c r="L5225" t="s">
        <v>13</v>
      </c>
    </row>
    <row r="5226" spans="1:12" x14ac:dyDescent="0.3">
      <c r="A5226" t="s">
        <v>3</v>
      </c>
      <c r="B5226" t="s">
        <v>63</v>
      </c>
      <c r="C5226" t="s">
        <v>16</v>
      </c>
      <c r="D5226" t="s">
        <v>32</v>
      </c>
      <c r="E5226">
        <v>4671.24</v>
      </c>
      <c r="F5226">
        <v>867.54</v>
      </c>
      <c r="G5226" t="s">
        <v>90</v>
      </c>
      <c r="H5226">
        <v>1</v>
      </c>
      <c r="I5226">
        <v>7</v>
      </c>
      <c r="J5226" s="6">
        <v>43872</v>
      </c>
      <c r="K5226" s="7">
        <v>43862</v>
      </c>
      <c r="L5226" t="s">
        <v>10</v>
      </c>
    </row>
    <row r="5227" spans="1:12" x14ac:dyDescent="0.3">
      <c r="A5227" t="s">
        <v>4</v>
      </c>
      <c r="B5227" t="s">
        <v>66</v>
      </c>
      <c r="C5227" t="s">
        <v>16</v>
      </c>
      <c r="D5227" t="s">
        <v>32</v>
      </c>
      <c r="E5227">
        <v>5461.51</v>
      </c>
      <c r="F5227">
        <v>64.23</v>
      </c>
      <c r="G5227" t="s">
        <v>90</v>
      </c>
      <c r="H5227">
        <v>1</v>
      </c>
      <c r="I5227">
        <v>5</v>
      </c>
      <c r="J5227" s="6">
        <v>43872</v>
      </c>
      <c r="K5227" s="7">
        <v>43862</v>
      </c>
      <c r="L5227" t="s">
        <v>11</v>
      </c>
    </row>
    <row r="5228" spans="1:12" x14ac:dyDescent="0.3">
      <c r="A5228" t="s">
        <v>3</v>
      </c>
      <c r="B5228" t="s">
        <v>70</v>
      </c>
      <c r="C5228" t="s">
        <v>16</v>
      </c>
      <c r="D5228" t="s">
        <v>32</v>
      </c>
      <c r="E5228">
        <v>4840.08</v>
      </c>
      <c r="F5228">
        <v>69.12</v>
      </c>
      <c r="G5228" t="s">
        <v>90</v>
      </c>
      <c r="H5228">
        <v>1</v>
      </c>
      <c r="I5228">
        <v>4</v>
      </c>
      <c r="J5228" s="6">
        <v>43872</v>
      </c>
      <c r="K5228" s="7">
        <v>43862</v>
      </c>
      <c r="L5228" t="s">
        <v>9</v>
      </c>
    </row>
    <row r="5229" spans="1:12" x14ac:dyDescent="0.3">
      <c r="A5229" t="s">
        <v>3</v>
      </c>
      <c r="B5229" t="s">
        <v>63</v>
      </c>
      <c r="C5229" t="s">
        <v>16</v>
      </c>
      <c r="D5229" t="s">
        <v>32</v>
      </c>
      <c r="E5229">
        <v>2036.8</v>
      </c>
      <c r="F5229">
        <v>300.16000000000003</v>
      </c>
      <c r="G5229" t="s">
        <v>90</v>
      </c>
      <c r="H5229">
        <v>1</v>
      </c>
      <c r="I5229">
        <v>7</v>
      </c>
      <c r="J5229" s="6">
        <v>43872</v>
      </c>
      <c r="K5229" s="7">
        <v>43862</v>
      </c>
      <c r="L5229" t="s">
        <v>10</v>
      </c>
    </row>
    <row r="5230" spans="1:12" x14ac:dyDescent="0.3">
      <c r="A5230" t="s">
        <v>3</v>
      </c>
      <c r="B5230" t="s">
        <v>70</v>
      </c>
      <c r="C5230" t="s">
        <v>16</v>
      </c>
      <c r="D5230" t="s">
        <v>32</v>
      </c>
      <c r="E5230">
        <v>1676.34</v>
      </c>
      <c r="F5230">
        <v>726.41</v>
      </c>
      <c r="G5230" t="s">
        <v>90</v>
      </c>
      <c r="H5230">
        <v>1</v>
      </c>
      <c r="I5230">
        <v>4</v>
      </c>
      <c r="J5230" s="6">
        <v>43872</v>
      </c>
      <c r="K5230" s="7">
        <v>43862</v>
      </c>
      <c r="L5230" t="s">
        <v>9</v>
      </c>
    </row>
    <row r="5231" spans="1:12" x14ac:dyDescent="0.3">
      <c r="A5231" t="s">
        <v>3</v>
      </c>
      <c r="B5231" t="s">
        <v>63</v>
      </c>
      <c r="C5231" t="s">
        <v>16</v>
      </c>
      <c r="D5231" t="s">
        <v>32</v>
      </c>
      <c r="E5231">
        <v>3544.3</v>
      </c>
      <c r="F5231">
        <v>1849.2</v>
      </c>
      <c r="G5231" t="s">
        <v>90</v>
      </c>
      <c r="H5231">
        <v>1</v>
      </c>
      <c r="I5231">
        <v>5</v>
      </c>
      <c r="J5231" s="6">
        <v>43872</v>
      </c>
      <c r="K5231" s="7">
        <v>43862</v>
      </c>
      <c r="L5231" t="s">
        <v>10</v>
      </c>
    </row>
    <row r="5232" spans="1:12" x14ac:dyDescent="0.3">
      <c r="A5232" t="s">
        <v>4</v>
      </c>
      <c r="B5232" t="s">
        <v>70</v>
      </c>
      <c r="C5232" t="s">
        <v>16</v>
      </c>
      <c r="D5232" t="s">
        <v>32</v>
      </c>
      <c r="E5232">
        <v>3074.3</v>
      </c>
      <c r="F5232">
        <v>1391.54</v>
      </c>
      <c r="G5232" t="s">
        <v>90</v>
      </c>
      <c r="H5232">
        <v>1</v>
      </c>
      <c r="I5232">
        <v>5</v>
      </c>
      <c r="J5232" s="6">
        <v>43872</v>
      </c>
      <c r="K5232" s="7">
        <v>43862</v>
      </c>
      <c r="L5232" t="s">
        <v>9</v>
      </c>
    </row>
    <row r="5233" spans="1:12" x14ac:dyDescent="0.3">
      <c r="A5233" t="s">
        <v>2</v>
      </c>
      <c r="B5233" t="s">
        <v>63</v>
      </c>
      <c r="C5233" t="s">
        <v>16</v>
      </c>
      <c r="D5233" t="s">
        <v>32</v>
      </c>
      <c r="E5233">
        <v>1993.92</v>
      </c>
      <c r="F5233">
        <v>132.93</v>
      </c>
      <c r="G5233" t="s">
        <v>90</v>
      </c>
      <c r="H5233">
        <v>1</v>
      </c>
      <c r="I5233">
        <v>3</v>
      </c>
      <c r="J5233" s="6">
        <v>43873</v>
      </c>
      <c r="K5233" s="7">
        <v>43862</v>
      </c>
      <c r="L5233" t="s">
        <v>10</v>
      </c>
    </row>
    <row r="5234" spans="1:12" x14ac:dyDescent="0.3">
      <c r="A5234" t="s">
        <v>3</v>
      </c>
      <c r="B5234" t="s">
        <v>70</v>
      </c>
      <c r="C5234" t="s">
        <v>16</v>
      </c>
      <c r="D5234" t="s">
        <v>32</v>
      </c>
      <c r="E5234">
        <v>13469.68</v>
      </c>
      <c r="F5234">
        <v>5387.9</v>
      </c>
      <c r="G5234" t="s">
        <v>90</v>
      </c>
      <c r="H5234">
        <v>1</v>
      </c>
      <c r="I5234">
        <v>7</v>
      </c>
      <c r="J5234" s="6">
        <v>43873</v>
      </c>
      <c r="K5234" s="7">
        <v>43862</v>
      </c>
      <c r="L5234" t="s">
        <v>9</v>
      </c>
    </row>
    <row r="5235" spans="1:12" x14ac:dyDescent="0.3">
      <c r="A5235" t="s">
        <v>2</v>
      </c>
      <c r="B5235" t="s">
        <v>69</v>
      </c>
      <c r="C5235" t="s">
        <v>16</v>
      </c>
      <c r="D5235" t="s">
        <v>32</v>
      </c>
      <c r="E5235">
        <v>3934.91</v>
      </c>
      <c r="F5235">
        <v>393.49</v>
      </c>
      <c r="G5235" t="s">
        <v>90</v>
      </c>
      <c r="H5235">
        <v>1</v>
      </c>
      <c r="I5235">
        <v>2</v>
      </c>
      <c r="J5235" s="6">
        <v>43873</v>
      </c>
      <c r="K5235" s="7">
        <v>43862</v>
      </c>
      <c r="L5235" t="s">
        <v>8</v>
      </c>
    </row>
    <row r="5236" spans="1:12" x14ac:dyDescent="0.3">
      <c r="A5236" t="s">
        <v>2</v>
      </c>
      <c r="B5236" t="s">
        <v>70</v>
      </c>
      <c r="C5236" t="s">
        <v>16</v>
      </c>
      <c r="D5236" t="s">
        <v>32</v>
      </c>
      <c r="E5236">
        <v>5880.46</v>
      </c>
      <c r="F5236">
        <v>1725.76</v>
      </c>
      <c r="G5236" t="s">
        <v>90</v>
      </c>
      <c r="H5236">
        <v>1</v>
      </c>
      <c r="I5236">
        <v>2</v>
      </c>
      <c r="J5236" s="6">
        <v>43873</v>
      </c>
      <c r="K5236" s="7">
        <v>43862</v>
      </c>
      <c r="L5236" t="s">
        <v>9</v>
      </c>
    </row>
    <row r="5237" spans="1:12" x14ac:dyDescent="0.3">
      <c r="A5237" t="s">
        <v>2</v>
      </c>
      <c r="B5237" t="s">
        <v>65</v>
      </c>
      <c r="C5237" t="s">
        <v>16</v>
      </c>
      <c r="D5237" t="s">
        <v>32</v>
      </c>
      <c r="E5237">
        <v>38759.230000000003</v>
      </c>
      <c r="F5237">
        <v>18115.71</v>
      </c>
      <c r="G5237" t="s">
        <v>90</v>
      </c>
      <c r="H5237">
        <v>1</v>
      </c>
      <c r="I5237">
        <v>6</v>
      </c>
      <c r="J5237" s="6">
        <v>43873</v>
      </c>
      <c r="K5237" s="7">
        <v>43862</v>
      </c>
      <c r="L5237" t="s">
        <v>12</v>
      </c>
    </row>
    <row r="5238" spans="1:12" x14ac:dyDescent="0.3">
      <c r="A5238" t="s">
        <v>2</v>
      </c>
      <c r="B5238" t="s">
        <v>65</v>
      </c>
      <c r="C5238" t="s">
        <v>16</v>
      </c>
      <c r="D5238" t="s">
        <v>32</v>
      </c>
      <c r="E5238">
        <v>25931.01</v>
      </c>
      <c r="F5238">
        <v>4913.2299999999996</v>
      </c>
      <c r="G5238" t="s">
        <v>90</v>
      </c>
      <c r="H5238">
        <v>1</v>
      </c>
      <c r="I5238">
        <v>1</v>
      </c>
      <c r="J5238" s="6">
        <v>43873</v>
      </c>
      <c r="K5238" s="7">
        <v>43862</v>
      </c>
      <c r="L5238" t="s">
        <v>12</v>
      </c>
    </row>
    <row r="5239" spans="1:12" x14ac:dyDescent="0.3">
      <c r="A5239" t="s">
        <v>5</v>
      </c>
      <c r="B5239" t="s">
        <v>63</v>
      </c>
      <c r="C5239" t="s">
        <v>15</v>
      </c>
      <c r="D5239" t="s">
        <v>32</v>
      </c>
      <c r="E5239">
        <v>28157.15</v>
      </c>
      <c r="F5239">
        <v>10099.870000000001</v>
      </c>
      <c r="G5239" t="s">
        <v>90</v>
      </c>
      <c r="H5239">
        <v>1</v>
      </c>
      <c r="I5239">
        <v>8</v>
      </c>
      <c r="J5239" s="6">
        <v>43873</v>
      </c>
      <c r="K5239" s="7">
        <v>43862</v>
      </c>
      <c r="L5239" t="s">
        <v>10</v>
      </c>
    </row>
    <row r="5240" spans="1:12" x14ac:dyDescent="0.3">
      <c r="A5240" t="s">
        <v>2</v>
      </c>
      <c r="B5240" t="s">
        <v>66</v>
      </c>
      <c r="C5240" t="s">
        <v>16</v>
      </c>
      <c r="D5240" t="s">
        <v>32</v>
      </c>
      <c r="E5240">
        <v>5187.47</v>
      </c>
      <c r="F5240">
        <v>1419.72</v>
      </c>
      <c r="G5240" t="s">
        <v>90</v>
      </c>
      <c r="H5240">
        <v>1</v>
      </c>
      <c r="I5240">
        <v>6</v>
      </c>
      <c r="J5240" s="6">
        <v>43873</v>
      </c>
      <c r="K5240" s="7">
        <v>43862</v>
      </c>
      <c r="L5240" t="s">
        <v>11</v>
      </c>
    </row>
    <row r="5241" spans="1:12" x14ac:dyDescent="0.3">
      <c r="A5241" t="s">
        <v>4</v>
      </c>
      <c r="B5241" t="s">
        <v>66</v>
      </c>
      <c r="C5241" t="s">
        <v>16</v>
      </c>
      <c r="D5241" t="s">
        <v>32</v>
      </c>
      <c r="E5241">
        <v>1865.28</v>
      </c>
      <c r="F5241">
        <v>303.10000000000002</v>
      </c>
      <c r="G5241" t="s">
        <v>90</v>
      </c>
      <c r="H5241">
        <v>1</v>
      </c>
      <c r="I5241">
        <v>2</v>
      </c>
      <c r="J5241" s="6">
        <v>43873</v>
      </c>
      <c r="K5241" s="7">
        <v>43862</v>
      </c>
      <c r="L5241" t="s">
        <v>11</v>
      </c>
    </row>
    <row r="5242" spans="1:12" x14ac:dyDescent="0.3">
      <c r="A5242" t="s">
        <v>3</v>
      </c>
      <c r="B5242" t="s">
        <v>63</v>
      </c>
      <c r="C5242" t="s">
        <v>16</v>
      </c>
      <c r="D5242" t="s">
        <v>32</v>
      </c>
      <c r="E5242">
        <v>24439.59</v>
      </c>
      <c r="F5242">
        <v>2443.98</v>
      </c>
      <c r="G5242" t="s">
        <v>90</v>
      </c>
      <c r="H5242">
        <v>1</v>
      </c>
      <c r="I5242">
        <v>6</v>
      </c>
      <c r="J5242" s="6">
        <v>43874</v>
      </c>
      <c r="K5242" s="7">
        <v>43862</v>
      </c>
      <c r="L5242" t="s">
        <v>10</v>
      </c>
    </row>
    <row r="5243" spans="1:12" x14ac:dyDescent="0.3">
      <c r="A5243" t="s">
        <v>5</v>
      </c>
      <c r="B5243" t="s">
        <v>67</v>
      </c>
      <c r="C5243" t="s">
        <v>16</v>
      </c>
      <c r="D5243" t="s">
        <v>32</v>
      </c>
      <c r="E5243">
        <v>4175.4399999999996</v>
      </c>
      <c r="F5243">
        <v>1186.72</v>
      </c>
      <c r="G5243" t="s">
        <v>90</v>
      </c>
      <c r="H5243">
        <v>1</v>
      </c>
      <c r="I5243">
        <v>1</v>
      </c>
      <c r="J5243" s="6">
        <v>43874</v>
      </c>
      <c r="K5243" s="7">
        <v>43862</v>
      </c>
      <c r="L5243" t="s">
        <v>13</v>
      </c>
    </row>
    <row r="5244" spans="1:12" x14ac:dyDescent="0.3">
      <c r="A5244" t="s">
        <v>2</v>
      </c>
      <c r="B5244" t="s">
        <v>65</v>
      </c>
      <c r="C5244" t="s">
        <v>16</v>
      </c>
      <c r="D5244" t="s">
        <v>32</v>
      </c>
      <c r="E5244">
        <v>3143.64</v>
      </c>
      <c r="F5244">
        <v>838.3</v>
      </c>
      <c r="G5244" t="s">
        <v>90</v>
      </c>
      <c r="H5244">
        <v>1</v>
      </c>
      <c r="I5244">
        <v>7</v>
      </c>
      <c r="J5244" s="6">
        <v>43874</v>
      </c>
      <c r="K5244" s="7">
        <v>43862</v>
      </c>
      <c r="L5244" t="s">
        <v>12</v>
      </c>
    </row>
    <row r="5245" spans="1:12" x14ac:dyDescent="0.3">
      <c r="A5245" t="s">
        <v>5</v>
      </c>
      <c r="B5245" t="s">
        <v>67</v>
      </c>
      <c r="C5245" t="s">
        <v>16</v>
      </c>
      <c r="D5245" t="s">
        <v>32</v>
      </c>
      <c r="E5245">
        <v>17637.75</v>
      </c>
      <c r="F5245">
        <v>6271.2</v>
      </c>
      <c r="G5245" t="s">
        <v>90</v>
      </c>
      <c r="H5245">
        <v>1</v>
      </c>
      <c r="I5245">
        <v>7</v>
      </c>
      <c r="J5245" s="6">
        <v>43874</v>
      </c>
      <c r="K5245" s="7">
        <v>43862</v>
      </c>
      <c r="L5245" t="s">
        <v>13</v>
      </c>
    </row>
    <row r="5246" spans="1:12" x14ac:dyDescent="0.3">
      <c r="A5246" t="s">
        <v>3</v>
      </c>
      <c r="B5246" t="s">
        <v>66</v>
      </c>
      <c r="C5246" t="s">
        <v>16</v>
      </c>
      <c r="D5246" t="s">
        <v>32</v>
      </c>
      <c r="E5246">
        <v>986.24</v>
      </c>
      <c r="F5246">
        <v>439.52</v>
      </c>
      <c r="G5246" t="s">
        <v>90</v>
      </c>
      <c r="H5246">
        <v>1</v>
      </c>
      <c r="I5246">
        <v>5</v>
      </c>
      <c r="J5246" s="6">
        <v>43874</v>
      </c>
      <c r="K5246" s="7">
        <v>43862</v>
      </c>
      <c r="L5246" t="s">
        <v>11</v>
      </c>
    </row>
    <row r="5247" spans="1:12" x14ac:dyDescent="0.3">
      <c r="A5247" t="s">
        <v>4</v>
      </c>
      <c r="B5247" t="s">
        <v>63</v>
      </c>
      <c r="C5247" t="s">
        <v>16</v>
      </c>
      <c r="D5247" t="s">
        <v>32</v>
      </c>
      <c r="E5247">
        <v>6078.24</v>
      </c>
      <c r="F5247">
        <v>759.78</v>
      </c>
      <c r="G5247" t="s">
        <v>90</v>
      </c>
      <c r="H5247">
        <v>1</v>
      </c>
      <c r="I5247">
        <v>1</v>
      </c>
      <c r="J5247" s="6">
        <v>43874</v>
      </c>
      <c r="K5247" s="7">
        <v>43862</v>
      </c>
      <c r="L5247" t="s">
        <v>10</v>
      </c>
    </row>
    <row r="5248" spans="1:12" x14ac:dyDescent="0.3">
      <c r="A5248" t="s">
        <v>4</v>
      </c>
      <c r="B5248" t="s">
        <v>70</v>
      </c>
      <c r="C5248" t="s">
        <v>15</v>
      </c>
      <c r="D5248" t="s">
        <v>32</v>
      </c>
      <c r="E5248">
        <v>22922.38</v>
      </c>
      <c r="F5248">
        <v>269.67</v>
      </c>
      <c r="G5248" t="s">
        <v>90</v>
      </c>
      <c r="H5248">
        <v>1</v>
      </c>
      <c r="I5248">
        <v>10</v>
      </c>
      <c r="J5248" s="6">
        <v>43874</v>
      </c>
      <c r="K5248" s="7">
        <v>43862</v>
      </c>
      <c r="L5248" t="s">
        <v>9</v>
      </c>
    </row>
    <row r="5249" spans="1:12" x14ac:dyDescent="0.3">
      <c r="A5249" t="s">
        <v>3</v>
      </c>
      <c r="B5249" t="s">
        <v>67</v>
      </c>
      <c r="C5249" t="s">
        <v>16</v>
      </c>
      <c r="D5249" t="s">
        <v>32</v>
      </c>
      <c r="E5249">
        <v>7095.97</v>
      </c>
      <c r="F5249">
        <v>3756.69</v>
      </c>
      <c r="G5249" t="s">
        <v>90</v>
      </c>
      <c r="H5249">
        <v>1</v>
      </c>
      <c r="I5249">
        <v>6</v>
      </c>
      <c r="J5249" s="6">
        <v>43875</v>
      </c>
      <c r="K5249" s="7">
        <v>43862</v>
      </c>
      <c r="L5249" t="s">
        <v>13</v>
      </c>
    </row>
    <row r="5250" spans="1:12" x14ac:dyDescent="0.3">
      <c r="A5250" t="s">
        <v>4</v>
      </c>
      <c r="B5250" t="s">
        <v>67</v>
      </c>
      <c r="C5250" t="s">
        <v>15</v>
      </c>
      <c r="D5250" t="s">
        <v>32</v>
      </c>
      <c r="E5250">
        <v>795.62</v>
      </c>
      <c r="F5250">
        <v>125.62</v>
      </c>
      <c r="G5250" t="s">
        <v>90</v>
      </c>
      <c r="H5250">
        <v>1</v>
      </c>
      <c r="I5250">
        <v>8</v>
      </c>
      <c r="J5250" s="6">
        <v>43875</v>
      </c>
      <c r="K5250" s="7">
        <v>43862</v>
      </c>
      <c r="L5250" t="s">
        <v>13</v>
      </c>
    </row>
    <row r="5251" spans="1:12" x14ac:dyDescent="0.3">
      <c r="A5251" t="s">
        <v>2</v>
      </c>
      <c r="B5251" t="s">
        <v>65</v>
      </c>
      <c r="C5251" t="s">
        <v>16</v>
      </c>
      <c r="D5251" t="s">
        <v>32</v>
      </c>
      <c r="E5251">
        <v>3798.9</v>
      </c>
      <c r="F5251">
        <v>1055.22</v>
      </c>
      <c r="G5251" t="s">
        <v>90</v>
      </c>
      <c r="H5251">
        <v>1</v>
      </c>
      <c r="I5251">
        <v>6</v>
      </c>
      <c r="J5251" s="6">
        <v>43875</v>
      </c>
      <c r="K5251" s="7">
        <v>43862</v>
      </c>
      <c r="L5251" t="s">
        <v>12</v>
      </c>
    </row>
    <row r="5252" spans="1:12" x14ac:dyDescent="0.3">
      <c r="A5252" t="s">
        <v>3</v>
      </c>
      <c r="B5252" t="s">
        <v>66</v>
      </c>
      <c r="C5252" t="s">
        <v>15</v>
      </c>
      <c r="D5252" t="s">
        <v>32</v>
      </c>
      <c r="E5252">
        <v>1676.61</v>
      </c>
      <c r="F5252">
        <v>911.17</v>
      </c>
      <c r="G5252" t="s">
        <v>90</v>
      </c>
      <c r="H5252">
        <v>1</v>
      </c>
      <c r="I5252">
        <v>9</v>
      </c>
      <c r="J5252" s="6">
        <v>43875</v>
      </c>
      <c r="K5252" s="7">
        <v>43862</v>
      </c>
      <c r="L5252" t="s">
        <v>11</v>
      </c>
    </row>
    <row r="5253" spans="1:12" x14ac:dyDescent="0.3">
      <c r="A5253" t="s">
        <v>3</v>
      </c>
      <c r="B5253" t="s">
        <v>67</v>
      </c>
      <c r="C5253" t="s">
        <v>16</v>
      </c>
      <c r="D5253" t="s">
        <v>32</v>
      </c>
      <c r="E5253">
        <v>5092</v>
      </c>
      <c r="F5253">
        <v>1286.4000000000001</v>
      </c>
      <c r="G5253" t="s">
        <v>90</v>
      </c>
      <c r="H5253">
        <v>1</v>
      </c>
      <c r="I5253">
        <v>1</v>
      </c>
      <c r="J5253" s="6">
        <v>43875</v>
      </c>
      <c r="K5253" s="7">
        <v>43862</v>
      </c>
      <c r="L5253" t="s">
        <v>13</v>
      </c>
    </row>
    <row r="5254" spans="1:12" x14ac:dyDescent="0.3">
      <c r="A5254" t="s">
        <v>3</v>
      </c>
      <c r="B5254" t="s">
        <v>63</v>
      </c>
      <c r="C5254" t="s">
        <v>16</v>
      </c>
      <c r="D5254" t="s">
        <v>32</v>
      </c>
      <c r="E5254">
        <v>9221.34</v>
      </c>
      <c r="F5254">
        <v>3407.9</v>
      </c>
      <c r="G5254" t="s">
        <v>90</v>
      </c>
      <c r="H5254">
        <v>1</v>
      </c>
      <c r="I5254">
        <v>5</v>
      </c>
      <c r="J5254" s="6">
        <v>43875</v>
      </c>
      <c r="K5254" s="7">
        <v>43862</v>
      </c>
      <c r="L5254" t="s">
        <v>10</v>
      </c>
    </row>
    <row r="5255" spans="1:12" x14ac:dyDescent="0.3">
      <c r="A5255" t="s">
        <v>4</v>
      </c>
      <c r="B5255" t="s">
        <v>63</v>
      </c>
      <c r="C5255" t="s">
        <v>15</v>
      </c>
      <c r="D5255" t="s">
        <v>32</v>
      </c>
      <c r="E5255">
        <v>2673.3</v>
      </c>
      <c r="F5255">
        <v>-267.35000000000002</v>
      </c>
      <c r="G5255" t="s">
        <v>90</v>
      </c>
      <c r="H5255">
        <v>1</v>
      </c>
      <c r="I5255">
        <v>9</v>
      </c>
      <c r="J5255" s="6">
        <v>43875</v>
      </c>
      <c r="K5255" s="7">
        <v>43862</v>
      </c>
      <c r="L5255" t="s">
        <v>10</v>
      </c>
    </row>
    <row r="5256" spans="1:12" x14ac:dyDescent="0.3">
      <c r="A5256" t="s">
        <v>4</v>
      </c>
      <c r="B5256" t="s">
        <v>69</v>
      </c>
      <c r="C5256" t="s">
        <v>16</v>
      </c>
      <c r="D5256" t="s">
        <v>32</v>
      </c>
      <c r="E5256">
        <v>3755.35</v>
      </c>
      <c r="F5256">
        <v>1541.67</v>
      </c>
      <c r="G5256" t="s">
        <v>90</v>
      </c>
      <c r="H5256">
        <v>1</v>
      </c>
      <c r="I5256">
        <v>5</v>
      </c>
      <c r="J5256" s="6">
        <v>43876</v>
      </c>
      <c r="K5256" s="7">
        <v>43862</v>
      </c>
      <c r="L5256" t="s">
        <v>8</v>
      </c>
    </row>
    <row r="5257" spans="1:12" x14ac:dyDescent="0.3">
      <c r="A5257" t="s">
        <v>3</v>
      </c>
      <c r="B5257" t="s">
        <v>63</v>
      </c>
      <c r="C5257" t="s">
        <v>16</v>
      </c>
      <c r="D5257" t="s">
        <v>32</v>
      </c>
      <c r="E5257">
        <v>2339.64</v>
      </c>
      <c r="F5257">
        <v>233.96</v>
      </c>
      <c r="G5257" t="s">
        <v>90</v>
      </c>
      <c r="H5257">
        <v>1</v>
      </c>
      <c r="I5257">
        <v>6</v>
      </c>
      <c r="J5257" s="6">
        <v>43876</v>
      </c>
      <c r="K5257" s="7">
        <v>43862</v>
      </c>
      <c r="L5257" t="s">
        <v>10</v>
      </c>
    </row>
    <row r="5258" spans="1:12" x14ac:dyDescent="0.3">
      <c r="A5258" t="s">
        <v>4</v>
      </c>
      <c r="B5258" t="s">
        <v>63</v>
      </c>
      <c r="C5258" t="s">
        <v>15</v>
      </c>
      <c r="D5258" t="s">
        <v>32</v>
      </c>
      <c r="E5258">
        <v>976.86</v>
      </c>
      <c r="F5258">
        <v>217.08</v>
      </c>
      <c r="G5258" t="s">
        <v>90</v>
      </c>
      <c r="H5258">
        <v>1</v>
      </c>
      <c r="I5258">
        <v>8</v>
      </c>
      <c r="J5258" s="6">
        <v>43876</v>
      </c>
      <c r="K5258" s="7">
        <v>43862</v>
      </c>
      <c r="L5258" t="s">
        <v>10</v>
      </c>
    </row>
    <row r="5259" spans="1:12" x14ac:dyDescent="0.3">
      <c r="A5259" t="s">
        <v>4</v>
      </c>
      <c r="B5259" t="s">
        <v>63</v>
      </c>
      <c r="C5259" t="s">
        <v>15</v>
      </c>
      <c r="D5259" t="s">
        <v>32</v>
      </c>
      <c r="E5259">
        <v>5708.4</v>
      </c>
      <c r="F5259">
        <v>475.7</v>
      </c>
      <c r="G5259" t="s">
        <v>90</v>
      </c>
      <c r="H5259">
        <v>1</v>
      </c>
      <c r="I5259">
        <v>8</v>
      </c>
      <c r="J5259" s="6">
        <v>43876</v>
      </c>
      <c r="K5259" s="7">
        <v>43862</v>
      </c>
      <c r="L5259" t="s">
        <v>10</v>
      </c>
    </row>
    <row r="5260" spans="1:12" x14ac:dyDescent="0.3">
      <c r="A5260" t="s">
        <v>3</v>
      </c>
      <c r="B5260" t="s">
        <v>63</v>
      </c>
      <c r="C5260" t="s">
        <v>16</v>
      </c>
      <c r="D5260" t="s">
        <v>32</v>
      </c>
      <c r="E5260">
        <v>1673.99</v>
      </c>
      <c r="F5260">
        <v>246.69</v>
      </c>
      <c r="G5260" t="s">
        <v>90</v>
      </c>
      <c r="H5260">
        <v>1</v>
      </c>
      <c r="I5260">
        <v>5</v>
      </c>
      <c r="J5260" s="6">
        <v>43876</v>
      </c>
      <c r="K5260" s="7">
        <v>43862</v>
      </c>
      <c r="L5260" t="s">
        <v>10</v>
      </c>
    </row>
    <row r="5261" spans="1:12" x14ac:dyDescent="0.3">
      <c r="A5261" t="s">
        <v>2</v>
      </c>
      <c r="B5261" t="s">
        <v>66</v>
      </c>
      <c r="C5261" t="s">
        <v>16</v>
      </c>
      <c r="D5261" t="s">
        <v>32</v>
      </c>
      <c r="E5261">
        <v>7084.24</v>
      </c>
      <c r="F5261">
        <v>3653.96</v>
      </c>
      <c r="G5261" t="s">
        <v>90</v>
      </c>
      <c r="H5261">
        <v>1</v>
      </c>
      <c r="I5261">
        <v>7</v>
      </c>
      <c r="J5261" s="6">
        <v>43876</v>
      </c>
      <c r="K5261" s="7">
        <v>43862</v>
      </c>
      <c r="L5261" t="s">
        <v>11</v>
      </c>
    </row>
    <row r="5262" spans="1:12" x14ac:dyDescent="0.3">
      <c r="A5262" t="s">
        <v>3</v>
      </c>
      <c r="B5262" t="s">
        <v>70</v>
      </c>
      <c r="C5262" t="s">
        <v>15</v>
      </c>
      <c r="D5262" t="s">
        <v>32</v>
      </c>
      <c r="E5262">
        <v>1849.2</v>
      </c>
      <c r="F5262">
        <v>542.70000000000005</v>
      </c>
      <c r="G5262" t="s">
        <v>90</v>
      </c>
      <c r="H5262">
        <v>1</v>
      </c>
      <c r="I5262">
        <v>8</v>
      </c>
      <c r="J5262" s="6">
        <v>43876</v>
      </c>
      <c r="K5262" s="7">
        <v>43862</v>
      </c>
      <c r="L5262" t="s">
        <v>9</v>
      </c>
    </row>
    <row r="5263" spans="1:12" x14ac:dyDescent="0.3">
      <c r="A5263" t="s">
        <v>4</v>
      </c>
      <c r="B5263" t="s">
        <v>65</v>
      </c>
      <c r="C5263" t="s">
        <v>16</v>
      </c>
      <c r="D5263" t="s">
        <v>32</v>
      </c>
      <c r="E5263">
        <v>696.8</v>
      </c>
      <c r="F5263">
        <v>330.98</v>
      </c>
      <c r="G5263" t="s">
        <v>90</v>
      </c>
      <c r="H5263">
        <v>1</v>
      </c>
      <c r="I5263">
        <v>6</v>
      </c>
      <c r="J5263" s="6">
        <v>43876</v>
      </c>
      <c r="K5263" s="7">
        <v>43862</v>
      </c>
      <c r="L5263" t="s">
        <v>12</v>
      </c>
    </row>
    <row r="5264" spans="1:12" x14ac:dyDescent="0.3">
      <c r="A5264" t="s">
        <v>4</v>
      </c>
      <c r="B5264" t="s">
        <v>67</v>
      </c>
      <c r="C5264" t="s">
        <v>16</v>
      </c>
      <c r="D5264" t="s">
        <v>32</v>
      </c>
      <c r="E5264">
        <v>6657.12</v>
      </c>
      <c r="F5264">
        <v>1302.48</v>
      </c>
      <c r="G5264" t="s">
        <v>90</v>
      </c>
      <c r="H5264">
        <v>1</v>
      </c>
      <c r="I5264">
        <v>5</v>
      </c>
      <c r="J5264" s="6">
        <v>43876</v>
      </c>
      <c r="K5264" s="7">
        <v>43862</v>
      </c>
      <c r="L5264" t="s">
        <v>13</v>
      </c>
    </row>
    <row r="5265" spans="1:12" x14ac:dyDescent="0.3">
      <c r="A5265" t="s">
        <v>2</v>
      </c>
      <c r="B5265" t="s">
        <v>63</v>
      </c>
      <c r="C5265" t="s">
        <v>15</v>
      </c>
      <c r="D5265" t="s">
        <v>32</v>
      </c>
      <c r="E5265">
        <v>20069.98</v>
      </c>
      <c r="F5265">
        <v>3708.54</v>
      </c>
      <c r="G5265" t="s">
        <v>90</v>
      </c>
      <c r="H5265">
        <v>1</v>
      </c>
      <c r="I5265">
        <v>8</v>
      </c>
      <c r="J5265" s="6">
        <v>43877</v>
      </c>
      <c r="K5265" s="7">
        <v>43862</v>
      </c>
      <c r="L5265" t="s">
        <v>10</v>
      </c>
    </row>
    <row r="5266" spans="1:12" x14ac:dyDescent="0.3">
      <c r="A5266" t="s">
        <v>4</v>
      </c>
      <c r="B5266" t="s">
        <v>67</v>
      </c>
      <c r="C5266" t="s">
        <v>16</v>
      </c>
      <c r="D5266" t="s">
        <v>32</v>
      </c>
      <c r="E5266">
        <v>7994.44</v>
      </c>
      <c r="F5266">
        <v>3534.36</v>
      </c>
      <c r="G5266" t="s">
        <v>90</v>
      </c>
      <c r="H5266">
        <v>1</v>
      </c>
      <c r="I5266">
        <v>6</v>
      </c>
      <c r="J5266" s="6">
        <v>43877</v>
      </c>
      <c r="K5266" s="7">
        <v>43862</v>
      </c>
      <c r="L5266" t="s">
        <v>13</v>
      </c>
    </row>
    <row r="5267" spans="1:12" x14ac:dyDescent="0.3">
      <c r="A5267" t="s">
        <v>2</v>
      </c>
      <c r="B5267" t="s">
        <v>63</v>
      </c>
      <c r="C5267" t="s">
        <v>16</v>
      </c>
      <c r="D5267" t="s">
        <v>32</v>
      </c>
      <c r="E5267">
        <v>13774.53</v>
      </c>
      <c r="F5267">
        <v>3935.58</v>
      </c>
      <c r="G5267" t="s">
        <v>90</v>
      </c>
      <c r="H5267">
        <v>1</v>
      </c>
      <c r="I5267">
        <v>2</v>
      </c>
      <c r="J5267" s="6">
        <v>43877</v>
      </c>
      <c r="K5267" s="7">
        <v>43862</v>
      </c>
      <c r="L5267" t="s">
        <v>10</v>
      </c>
    </row>
    <row r="5268" spans="1:12" x14ac:dyDescent="0.3">
      <c r="A5268" t="s">
        <v>3</v>
      </c>
      <c r="B5268" t="s">
        <v>63</v>
      </c>
      <c r="C5268" t="s">
        <v>16</v>
      </c>
      <c r="D5268" t="s">
        <v>32</v>
      </c>
      <c r="E5268">
        <v>18590.62</v>
      </c>
      <c r="F5268">
        <v>7880.78</v>
      </c>
      <c r="G5268" t="s">
        <v>90</v>
      </c>
      <c r="H5268">
        <v>1</v>
      </c>
      <c r="I5268">
        <v>5</v>
      </c>
      <c r="J5268" s="6">
        <v>43877</v>
      </c>
      <c r="K5268" s="7">
        <v>43862</v>
      </c>
      <c r="L5268" t="s">
        <v>10</v>
      </c>
    </row>
    <row r="5269" spans="1:12" x14ac:dyDescent="0.3">
      <c r="A5269" t="s">
        <v>4</v>
      </c>
      <c r="B5269" t="s">
        <v>70</v>
      </c>
      <c r="C5269" t="s">
        <v>15</v>
      </c>
      <c r="D5269" t="s">
        <v>32</v>
      </c>
      <c r="E5269">
        <v>14588.58</v>
      </c>
      <c r="F5269">
        <v>6603.24</v>
      </c>
      <c r="G5269" t="s">
        <v>90</v>
      </c>
      <c r="H5269">
        <v>1</v>
      </c>
      <c r="I5269">
        <v>8</v>
      </c>
      <c r="J5269" s="6">
        <v>43877</v>
      </c>
      <c r="K5269" s="7">
        <v>43862</v>
      </c>
      <c r="L5269" t="s">
        <v>9</v>
      </c>
    </row>
    <row r="5270" spans="1:12" x14ac:dyDescent="0.3">
      <c r="A5270" t="s">
        <v>2</v>
      </c>
      <c r="B5270" t="s">
        <v>66</v>
      </c>
      <c r="C5270" t="s">
        <v>16</v>
      </c>
      <c r="D5270" t="s">
        <v>32</v>
      </c>
      <c r="E5270">
        <v>24136.080000000002</v>
      </c>
      <c r="F5270">
        <v>5589.44</v>
      </c>
      <c r="G5270" t="s">
        <v>90</v>
      </c>
      <c r="H5270">
        <v>1</v>
      </c>
      <c r="I5270">
        <v>2</v>
      </c>
      <c r="J5270" s="6">
        <v>43877</v>
      </c>
      <c r="K5270" s="7">
        <v>43862</v>
      </c>
      <c r="L5270" t="s">
        <v>11</v>
      </c>
    </row>
    <row r="5271" spans="1:12" x14ac:dyDescent="0.3">
      <c r="A5271" t="s">
        <v>4</v>
      </c>
      <c r="B5271" t="s">
        <v>70</v>
      </c>
      <c r="C5271" t="s">
        <v>16</v>
      </c>
      <c r="D5271" t="s">
        <v>32</v>
      </c>
      <c r="E5271">
        <v>3093.39</v>
      </c>
      <c r="F5271">
        <v>1204.8</v>
      </c>
      <c r="G5271" t="s">
        <v>90</v>
      </c>
      <c r="H5271">
        <v>1</v>
      </c>
      <c r="I5271">
        <v>1</v>
      </c>
      <c r="J5271" s="6">
        <v>43877</v>
      </c>
      <c r="K5271" s="7">
        <v>43862</v>
      </c>
      <c r="L5271" t="s">
        <v>9</v>
      </c>
    </row>
    <row r="5272" spans="1:12" x14ac:dyDescent="0.3">
      <c r="A5272" t="s">
        <v>3</v>
      </c>
      <c r="B5272" t="s">
        <v>63</v>
      </c>
      <c r="C5272" t="s">
        <v>16</v>
      </c>
      <c r="D5272" t="s">
        <v>32</v>
      </c>
      <c r="E5272">
        <v>17040.78</v>
      </c>
      <c r="F5272">
        <v>3786.84</v>
      </c>
      <c r="G5272" t="s">
        <v>90</v>
      </c>
      <c r="H5272">
        <v>1</v>
      </c>
      <c r="I5272">
        <v>5</v>
      </c>
      <c r="J5272" s="6">
        <v>43877</v>
      </c>
      <c r="K5272" s="7">
        <v>43862</v>
      </c>
      <c r="L5272" t="s">
        <v>10</v>
      </c>
    </row>
    <row r="5273" spans="1:12" x14ac:dyDescent="0.3">
      <c r="A5273" t="s">
        <v>5</v>
      </c>
      <c r="B5273" t="s">
        <v>63</v>
      </c>
      <c r="C5273" t="s">
        <v>15</v>
      </c>
      <c r="D5273" t="s">
        <v>32</v>
      </c>
      <c r="E5273">
        <v>14308.52</v>
      </c>
      <c r="F5273">
        <v>3464.2</v>
      </c>
      <c r="G5273" t="s">
        <v>90</v>
      </c>
      <c r="H5273">
        <v>1</v>
      </c>
      <c r="I5273">
        <v>8</v>
      </c>
      <c r="J5273" s="6">
        <v>43877</v>
      </c>
      <c r="K5273" s="7">
        <v>43862</v>
      </c>
      <c r="L5273" t="s">
        <v>10</v>
      </c>
    </row>
    <row r="5274" spans="1:12" x14ac:dyDescent="0.3">
      <c r="A5274" t="s">
        <v>4</v>
      </c>
      <c r="B5274" t="s">
        <v>69</v>
      </c>
      <c r="C5274" t="s">
        <v>16</v>
      </c>
      <c r="D5274" t="s">
        <v>32</v>
      </c>
      <c r="E5274">
        <v>952.74</v>
      </c>
      <c r="F5274">
        <v>63.52</v>
      </c>
      <c r="G5274" t="s">
        <v>90</v>
      </c>
      <c r="H5274">
        <v>1</v>
      </c>
      <c r="I5274">
        <v>6</v>
      </c>
      <c r="J5274" s="6">
        <v>43878</v>
      </c>
      <c r="K5274" s="7">
        <v>43862</v>
      </c>
      <c r="L5274" t="s">
        <v>8</v>
      </c>
    </row>
    <row r="5275" spans="1:12" x14ac:dyDescent="0.3">
      <c r="A5275" t="s">
        <v>5</v>
      </c>
      <c r="B5275" t="s">
        <v>69</v>
      </c>
      <c r="C5275" t="s">
        <v>16</v>
      </c>
      <c r="D5275" t="s">
        <v>32</v>
      </c>
      <c r="E5275">
        <v>5282.95</v>
      </c>
      <c r="F5275">
        <v>2391.25</v>
      </c>
      <c r="G5275" t="s">
        <v>90</v>
      </c>
      <c r="H5275">
        <v>1</v>
      </c>
      <c r="I5275">
        <v>7</v>
      </c>
      <c r="J5275" s="6">
        <v>43878</v>
      </c>
      <c r="K5275" s="7">
        <v>43862</v>
      </c>
      <c r="L5275" t="s">
        <v>8</v>
      </c>
    </row>
    <row r="5276" spans="1:12" x14ac:dyDescent="0.3">
      <c r="A5276" t="s">
        <v>3</v>
      </c>
      <c r="B5276" t="s">
        <v>66</v>
      </c>
      <c r="C5276" t="s">
        <v>15</v>
      </c>
      <c r="D5276" t="s">
        <v>32</v>
      </c>
      <c r="E5276">
        <v>25241.58</v>
      </c>
      <c r="F5276">
        <v>6170.15</v>
      </c>
      <c r="G5276" t="s">
        <v>90</v>
      </c>
      <c r="H5276">
        <v>1</v>
      </c>
      <c r="I5276">
        <v>8</v>
      </c>
      <c r="J5276" s="6">
        <v>43878</v>
      </c>
      <c r="K5276" s="7">
        <v>43862</v>
      </c>
      <c r="L5276" t="s">
        <v>11</v>
      </c>
    </row>
    <row r="5277" spans="1:12" x14ac:dyDescent="0.3">
      <c r="A5277" t="s">
        <v>3</v>
      </c>
      <c r="B5277" t="s">
        <v>69</v>
      </c>
      <c r="C5277" t="s">
        <v>15</v>
      </c>
      <c r="D5277" t="s">
        <v>32</v>
      </c>
      <c r="E5277">
        <v>27689.759999999998</v>
      </c>
      <c r="F5277">
        <v>9537.6</v>
      </c>
      <c r="G5277" t="s">
        <v>90</v>
      </c>
      <c r="H5277">
        <v>1</v>
      </c>
      <c r="I5277">
        <v>10</v>
      </c>
      <c r="J5277" s="6">
        <v>43878</v>
      </c>
      <c r="K5277" s="7">
        <v>43862</v>
      </c>
      <c r="L5277" t="s">
        <v>8</v>
      </c>
    </row>
    <row r="5278" spans="1:12" x14ac:dyDescent="0.3">
      <c r="A5278" t="s">
        <v>3</v>
      </c>
      <c r="B5278" t="s">
        <v>70</v>
      </c>
      <c r="C5278" t="s">
        <v>16</v>
      </c>
      <c r="D5278" t="s">
        <v>32</v>
      </c>
      <c r="E5278">
        <v>446.22</v>
      </c>
      <c r="F5278">
        <v>183.44</v>
      </c>
      <c r="G5278" t="s">
        <v>90</v>
      </c>
      <c r="H5278">
        <v>1</v>
      </c>
      <c r="I5278">
        <v>2</v>
      </c>
      <c r="J5278" s="6">
        <v>43878</v>
      </c>
      <c r="K5278" s="7">
        <v>43862</v>
      </c>
      <c r="L5278" t="s">
        <v>9</v>
      </c>
    </row>
    <row r="5279" spans="1:12" x14ac:dyDescent="0.3">
      <c r="A5279" t="s">
        <v>2</v>
      </c>
      <c r="B5279" t="s">
        <v>69</v>
      </c>
      <c r="C5279" t="s">
        <v>16</v>
      </c>
      <c r="D5279" t="s">
        <v>32</v>
      </c>
      <c r="E5279">
        <v>16353.36</v>
      </c>
      <c r="F5279">
        <v>908.52</v>
      </c>
      <c r="G5279" t="s">
        <v>90</v>
      </c>
      <c r="H5279">
        <v>1</v>
      </c>
      <c r="I5279">
        <v>6</v>
      </c>
      <c r="J5279" s="6">
        <v>43878</v>
      </c>
      <c r="K5279" s="7">
        <v>43862</v>
      </c>
      <c r="L5279" t="s">
        <v>8</v>
      </c>
    </row>
    <row r="5280" spans="1:12" x14ac:dyDescent="0.3">
      <c r="A5280" t="s">
        <v>2</v>
      </c>
      <c r="B5280" t="s">
        <v>69</v>
      </c>
      <c r="C5280" t="s">
        <v>16</v>
      </c>
      <c r="D5280" t="s">
        <v>32</v>
      </c>
      <c r="E5280">
        <v>8576</v>
      </c>
      <c r="F5280">
        <v>1929.6</v>
      </c>
      <c r="G5280" t="s">
        <v>90</v>
      </c>
      <c r="H5280">
        <v>1</v>
      </c>
      <c r="I5280">
        <v>1</v>
      </c>
      <c r="J5280" s="6">
        <v>43878</v>
      </c>
      <c r="K5280" s="7">
        <v>43862</v>
      </c>
      <c r="L5280" t="s">
        <v>8</v>
      </c>
    </row>
    <row r="5281" spans="1:12" x14ac:dyDescent="0.3">
      <c r="A5281" t="s">
        <v>4</v>
      </c>
      <c r="B5281" t="s">
        <v>66</v>
      </c>
      <c r="C5281" t="s">
        <v>15</v>
      </c>
      <c r="D5281" t="s">
        <v>32</v>
      </c>
      <c r="E5281">
        <v>2853.2</v>
      </c>
      <c r="F5281">
        <v>-0.01</v>
      </c>
      <c r="G5281" t="s">
        <v>90</v>
      </c>
      <c r="H5281">
        <v>1</v>
      </c>
      <c r="I5281">
        <v>10</v>
      </c>
      <c r="J5281" s="6">
        <v>43878</v>
      </c>
      <c r="K5281" s="7">
        <v>43862</v>
      </c>
      <c r="L5281" t="s">
        <v>11</v>
      </c>
    </row>
    <row r="5282" spans="1:12" x14ac:dyDescent="0.3">
      <c r="A5282" t="s">
        <v>2</v>
      </c>
      <c r="B5282" t="s">
        <v>63</v>
      </c>
      <c r="C5282" t="s">
        <v>16</v>
      </c>
      <c r="D5282" t="s">
        <v>32</v>
      </c>
      <c r="E5282">
        <v>1257.46</v>
      </c>
      <c r="F5282">
        <v>492.04</v>
      </c>
      <c r="G5282" t="s">
        <v>90</v>
      </c>
      <c r="H5282">
        <v>1</v>
      </c>
      <c r="I5282">
        <v>4</v>
      </c>
      <c r="J5282" s="6">
        <v>43879</v>
      </c>
      <c r="K5282" s="7">
        <v>43862</v>
      </c>
      <c r="L5282" t="s">
        <v>10</v>
      </c>
    </row>
    <row r="5283" spans="1:12" x14ac:dyDescent="0.3">
      <c r="A5283" t="s">
        <v>3</v>
      </c>
      <c r="B5283" t="s">
        <v>63</v>
      </c>
      <c r="C5283" t="s">
        <v>16</v>
      </c>
      <c r="D5283" t="s">
        <v>32</v>
      </c>
      <c r="E5283">
        <v>10959.59</v>
      </c>
      <c r="F5283">
        <v>2025.13</v>
      </c>
      <c r="G5283" t="s">
        <v>90</v>
      </c>
      <c r="H5283">
        <v>1</v>
      </c>
      <c r="I5283">
        <v>4</v>
      </c>
      <c r="J5283" s="6">
        <v>43879</v>
      </c>
      <c r="K5283" s="7">
        <v>43862</v>
      </c>
      <c r="L5283" t="s">
        <v>10</v>
      </c>
    </row>
    <row r="5284" spans="1:12" x14ac:dyDescent="0.3">
      <c r="A5284" t="s">
        <v>3</v>
      </c>
      <c r="B5284" t="s">
        <v>63</v>
      </c>
      <c r="C5284" t="s">
        <v>16</v>
      </c>
      <c r="D5284" t="s">
        <v>32</v>
      </c>
      <c r="E5284">
        <v>833.82</v>
      </c>
      <c r="F5284">
        <v>307.2</v>
      </c>
      <c r="G5284" t="s">
        <v>90</v>
      </c>
      <c r="H5284">
        <v>1</v>
      </c>
      <c r="I5284">
        <v>3</v>
      </c>
      <c r="J5284" s="6">
        <v>43879</v>
      </c>
      <c r="K5284" s="7">
        <v>43862</v>
      </c>
      <c r="L5284" t="s">
        <v>10</v>
      </c>
    </row>
    <row r="5285" spans="1:12" x14ac:dyDescent="0.3">
      <c r="A5285" t="s">
        <v>5</v>
      </c>
      <c r="B5285" t="s">
        <v>63</v>
      </c>
      <c r="C5285" t="s">
        <v>16</v>
      </c>
      <c r="D5285" t="s">
        <v>32</v>
      </c>
      <c r="E5285">
        <v>6110.4</v>
      </c>
      <c r="F5285">
        <v>2379.84</v>
      </c>
      <c r="G5285" t="s">
        <v>90</v>
      </c>
      <c r="H5285">
        <v>1</v>
      </c>
      <c r="I5285">
        <v>2</v>
      </c>
      <c r="J5285" s="6">
        <v>43879</v>
      </c>
      <c r="K5285" s="7">
        <v>43862</v>
      </c>
      <c r="L5285" t="s">
        <v>10</v>
      </c>
    </row>
    <row r="5286" spans="1:12" x14ac:dyDescent="0.3">
      <c r="A5286" t="s">
        <v>2</v>
      </c>
      <c r="B5286" t="s">
        <v>63</v>
      </c>
      <c r="C5286" t="s">
        <v>16</v>
      </c>
      <c r="D5286" t="s">
        <v>32</v>
      </c>
      <c r="E5286">
        <v>1758.08</v>
      </c>
      <c r="F5286">
        <v>395.56</v>
      </c>
      <c r="G5286" t="s">
        <v>90</v>
      </c>
      <c r="H5286">
        <v>1</v>
      </c>
      <c r="I5286">
        <v>4</v>
      </c>
      <c r="J5286" s="6">
        <v>43879</v>
      </c>
      <c r="K5286" s="7">
        <v>43862</v>
      </c>
      <c r="L5286" t="s">
        <v>10</v>
      </c>
    </row>
    <row r="5287" spans="1:12" x14ac:dyDescent="0.3">
      <c r="A5287" t="s">
        <v>2</v>
      </c>
      <c r="B5287" t="s">
        <v>65</v>
      </c>
      <c r="C5287" t="s">
        <v>16</v>
      </c>
      <c r="D5287" t="s">
        <v>32</v>
      </c>
      <c r="E5287">
        <v>3685.34</v>
      </c>
      <c r="F5287">
        <v>931.03</v>
      </c>
      <c r="G5287" t="s">
        <v>90</v>
      </c>
      <c r="H5287">
        <v>1</v>
      </c>
      <c r="I5287">
        <v>2</v>
      </c>
      <c r="J5287" s="6">
        <v>43879</v>
      </c>
      <c r="K5287" s="7">
        <v>43862</v>
      </c>
      <c r="L5287" t="s">
        <v>12</v>
      </c>
    </row>
    <row r="5288" spans="1:12" x14ac:dyDescent="0.3">
      <c r="A5288" t="s">
        <v>4</v>
      </c>
      <c r="B5288" t="s">
        <v>63</v>
      </c>
      <c r="C5288" t="s">
        <v>16</v>
      </c>
      <c r="D5288" t="s">
        <v>32</v>
      </c>
      <c r="E5288">
        <v>23423.200000000001</v>
      </c>
      <c r="F5288">
        <v>12574.56</v>
      </c>
      <c r="G5288" t="s">
        <v>90</v>
      </c>
      <c r="H5288">
        <v>1</v>
      </c>
      <c r="I5288">
        <v>6</v>
      </c>
      <c r="J5288" s="6">
        <v>43879</v>
      </c>
      <c r="K5288" s="7">
        <v>43862</v>
      </c>
      <c r="L5288" t="s">
        <v>10</v>
      </c>
    </row>
    <row r="5289" spans="1:12" x14ac:dyDescent="0.3">
      <c r="A5289" t="s">
        <v>2</v>
      </c>
      <c r="B5289" t="s">
        <v>63</v>
      </c>
      <c r="C5289" t="s">
        <v>16</v>
      </c>
      <c r="D5289" t="s">
        <v>32</v>
      </c>
      <c r="E5289">
        <v>477.38</v>
      </c>
      <c r="F5289">
        <v>160.78</v>
      </c>
      <c r="G5289" t="s">
        <v>90</v>
      </c>
      <c r="H5289">
        <v>1</v>
      </c>
      <c r="I5289">
        <v>7</v>
      </c>
      <c r="J5289" s="6">
        <v>43879</v>
      </c>
      <c r="K5289" s="7">
        <v>43862</v>
      </c>
      <c r="L5289" t="s">
        <v>10</v>
      </c>
    </row>
    <row r="5290" spans="1:12" x14ac:dyDescent="0.3">
      <c r="A5290" t="s">
        <v>2</v>
      </c>
      <c r="B5290" t="s">
        <v>67</v>
      </c>
      <c r="C5290" t="s">
        <v>15</v>
      </c>
      <c r="D5290" t="s">
        <v>32</v>
      </c>
      <c r="E5290">
        <v>22793.4</v>
      </c>
      <c r="F5290">
        <v>8864.1</v>
      </c>
      <c r="G5290" t="s">
        <v>90</v>
      </c>
      <c r="H5290">
        <v>1</v>
      </c>
      <c r="I5290">
        <v>9</v>
      </c>
      <c r="J5290" s="6">
        <v>43879</v>
      </c>
      <c r="K5290" s="7">
        <v>43862</v>
      </c>
      <c r="L5290" t="s">
        <v>13</v>
      </c>
    </row>
    <row r="5291" spans="1:12" x14ac:dyDescent="0.3">
      <c r="A5291" t="s">
        <v>4</v>
      </c>
      <c r="B5291" t="s">
        <v>65</v>
      </c>
      <c r="C5291" t="s">
        <v>15</v>
      </c>
      <c r="D5291" t="s">
        <v>32</v>
      </c>
      <c r="E5291">
        <v>1928.6</v>
      </c>
      <c r="F5291">
        <v>385.73</v>
      </c>
      <c r="G5291" t="s">
        <v>90</v>
      </c>
      <c r="H5291">
        <v>1</v>
      </c>
      <c r="I5291">
        <v>10</v>
      </c>
      <c r="J5291" s="6">
        <v>43879</v>
      </c>
      <c r="K5291" s="7">
        <v>43862</v>
      </c>
      <c r="L5291" t="s">
        <v>12</v>
      </c>
    </row>
    <row r="5292" spans="1:12" x14ac:dyDescent="0.3">
      <c r="A5292" t="s">
        <v>2</v>
      </c>
      <c r="B5292" t="s">
        <v>65</v>
      </c>
      <c r="C5292" t="s">
        <v>15</v>
      </c>
      <c r="D5292" t="s">
        <v>32</v>
      </c>
      <c r="E5292">
        <v>1737.64</v>
      </c>
      <c r="F5292">
        <v>951.13</v>
      </c>
      <c r="G5292" t="s">
        <v>90</v>
      </c>
      <c r="H5292">
        <v>1</v>
      </c>
      <c r="I5292">
        <v>9</v>
      </c>
      <c r="J5292" s="6">
        <v>43879</v>
      </c>
      <c r="K5292" s="7">
        <v>43862</v>
      </c>
      <c r="L5292" t="s">
        <v>12</v>
      </c>
    </row>
    <row r="5293" spans="1:12" x14ac:dyDescent="0.3">
      <c r="A5293" t="s">
        <v>3</v>
      </c>
      <c r="B5293" t="s">
        <v>65</v>
      </c>
      <c r="C5293" t="s">
        <v>15</v>
      </c>
      <c r="D5293" t="s">
        <v>32</v>
      </c>
      <c r="E5293">
        <v>5535.54</v>
      </c>
      <c r="F5293">
        <v>520.98</v>
      </c>
      <c r="G5293" t="s">
        <v>90</v>
      </c>
      <c r="H5293">
        <v>1</v>
      </c>
      <c r="I5293">
        <v>8</v>
      </c>
      <c r="J5293" s="6">
        <v>43879</v>
      </c>
      <c r="K5293" s="7">
        <v>43862</v>
      </c>
      <c r="L5293" t="s">
        <v>12</v>
      </c>
    </row>
    <row r="5294" spans="1:12" x14ac:dyDescent="0.3">
      <c r="A5294" t="s">
        <v>3</v>
      </c>
      <c r="B5294" t="s">
        <v>63</v>
      </c>
      <c r="C5294" t="s">
        <v>15</v>
      </c>
      <c r="D5294" t="s">
        <v>32</v>
      </c>
      <c r="E5294">
        <v>6850.08</v>
      </c>
      <c r="F5294">
        <v>989.44</v>
      </c>
      <c r="G5294" t="s">
        <v>90</v>
      </c>
      <c r="H5294">
        <v>1</v>
      </c>
      <c r="I5294">
        <v>9</v>
      </c>
      <c r="J5294" s="6">
        <v>43880</v>
      </c>
      <c r="K5294" s="7">
        <v>43862</v>
      </c>
      <c r="L5294" t="s">
        <v>10</v>
      </c>
    </row>
    <row r="5295" spans="1:12" x14ac:dyDescent="0.3">
      <c r="A5295" t="s">
        <v>5</v>
      </c>
      <c r="B5295" t="s">
        <v>69</v>
      </c>
      <c r="C5295" t="s">
        <v>15</v>
      </c>
      <c r="D5295" t="s">
        <v>32</v>
      </c>
      <c r="E5295">
        <v>986.24</v>
      </c>
      <c r="F5295">
        <v>271.22000000000003</v>
      </c>
      <c r="G5295" t="s">
        <v>90</v>
      </c>
      <c r="H5295">
        <v>1</v>
      </c>
      <c r="I5295">
        <v>10</v>
      </c>
      <c r="J5295" s="6">
        <v>43880</v>
      </c>
      <c r="K5295" s="7">
        <v>43862</v>
      </c>
      <c r="L5295" t="s">
        <v>8</v>
      </c>
    </row>
    <row r="5296" spans="1:12" x14ac:dyDescent="0.3">
      <c r="A5296" t="s">
        <v>5</v>
      </c>
      <c r="B5296" t="s">
        <v>69</v>
      </c>
      <c r="C5296" t="s">
        <v>16</v>
      </c>
      <c r="D5296" t="s">
        <v>32</v>
      </c>
      <c r="E5296">
        <v>7446.11</v>
      </c>
      <c r="F5296">
        <v>3156.51</v>
      </c>
      <c r="G5296" t="s">
        <v>90</v>
      </c>
      <c r="H5296">
        <v>1</v>
      </c>
      <c r="I5296">
        <v>4</v>
      </c>
      <c r="J5296" s="6">
        <v>43880</v>
      </c>
      <c r="K5296" s="7">
        <v>43862</v>
      </c>
      <c r="L5296" t="s">
        <v>8</v>
      </c>
    </row>
    <row r="5297" spans="1:12" x14ac:dyDescent="0.3">
      <c r="A5297" t="s">
        <v>2</v>
      </c>
      <c r="B5297" t="s">
        <v>66</v>
      </c>
      <c r="C5297" t="s">
        <v>16</v>
      </c>
      <c r="D5297" t="s">
        <v>32</v>
      </c>
      <c r="E5297">
        <v>3819</v>
      </c>
      <c r="F5297">
        <v>1648.2</v>
      </c>
      <c r="G5297" t="s">
        <v>90</v>
      </c>
      <c r="H5297">
        <v>1</v>
      </c>
      <c r="I5297">
        <v>1</v>
      </c>
      <c r="J5297" s="6">
        <v>43880</v>
      </c>
      <c r="K5297" s="7">
        <v>43862</v>
      </c>
      <c r="L5297" t="s">
        <v>11</v>
      </c>
    </row>
    <row r="5298" spans="1:12" x14ac:dyDescent="0.3">
      <c r="A5298" t="s">
        <v>4</v>
      </c>
      <c r="B5298" t="s">
        <v>67</v>
      </c>
      <c r="C5298" t="s">
        <v>15</v>
      </c>
      <c r="D5298" t="s">
        <v>32</v>
      </c>
      <c r="E5298">
        <v>9153.5400000000009</v>
      </c>
      <c r="F5298">
        <v>4178.79</v>
      </c>
      <c r="G5298" t="s">
        <v>90</v>
      </c>
      <c r="H5298">
        <v>1</v>
      </c>
      <c r="I5298">
        <v>8</v>
      </c>
      <c r="J5298" s="6">
        <v>43880</v>
      </c>
      <c r="K5298" s="7">
        <v>43862</v>
      </c>
      <c r="L5298" t="s">
        <v>13</v>
      </c>
    </row>
    <row r="5299" spans="1:12" x14ac:dyDescent="0.3">
      <c r="A5299" t="s">
        <v>3</v>
      </c>
      <c r="B5299" t="s">
        <v>65</v>
      </c>
      <c r="C5299" t="s">
        <v>16</v>
      </c>
      <c r="D5299" t="s">
        <v>32</v>
      </c>
      <c r="E5299">
        <v>4502.3999999999996</v>
      </c>
      <c r="F5299">
        <v>450.24</v>
      </c>
      <c r="G5299" t="s">
        <v>90</v>
      </c>
      <c r="H5299">
        <v>1</v>
      </c>
      <c r="I5299">
        <v>7</v>
      </c>
      <c r="J5299" s="6">
        <v>43880</v>
      </c>
      <c r="K5299" s="7">
        <v>43862</v>
      </c>
      <c r="L5299" t="s">
        <v>12</v>
      </c>
    </row>
    <row r="5300" spans="1:12" x14ac:dyDescent="0.3">
      <c r="A5300" t="s">
        <v>3</v>
      </c>
      <c r="B5300" t="s">
        <v>65</v>
      </c>
      <c r="C5300" t="s">
        <v>15</v>
      </c>
      <c r="D5300" t="s">
        <v>32</v>
      </c>
      <c r="E5300">
        <v>6432</v>
      </c>
      <c r="F5300">
        <v>-402</v>
      </c>
      <c r="G5300" t="s">
        <v>90</v>
      </c>
      <c r="H5300">
        <v>1</v>
      </c>
      <c r="I5300">
        <v>9</v>
      </c>
      <c r="J5300" s="6">
        <v>43880</v>
      </c>
      <c r="K5300" s="7">
        <v>43862</v>
      </c>
      <c r="L5300" t="s">
        <v>12</v>
      </c>
    </row>
    <row r="5301" spans="1:12" x14ac:dyDescent="0.3">
      <c r="A5301" t="s">
        <v>4</v>
      </c>
      <c r="B5301" t="s">
        <v>70</v>
      </c>
      <c r="C5301" t="s">
        <v>16</v>
      </c>
      <c r="D5301" t="s">
        <v>32</v>
      </c>
      <c r="E5301">
        <v>4663.2</v>
      </c>
      <c r="F5301">
        <v>349.74</v>
      </c>
      <c r="G5301" t="s">
        <v>90</v>
      </c>
      <c r="H5301">
        <v>1</v>
      </c>
      <c r="I5301">
        <v>2</v>
      </c>
      <c r="J5301" s="6">
        <v>43880</v>
      </c>
      <c r="K5301" s="7">
        <v>43862</v>
      </c>
      <c r="L5301" t="s">
        <v>9</v>
      </c>
    </row>
    <row r="5302" spans="1:12" x14ac:dyDescent="0.3">
      <c r="A5302" t="s">
        <v>3</v>
      </c>
      <c r="B5302" t="s">
        <v>63</v>
      </c>
      <c r="C5302" t="s">
        <v>15</v>
      </c>
      <c r="D5302" t="s">
        <v>32</v>
      </c>
      <c r="E5302">
        <v>6874.2</v>
      </c>
      <c r="F5302">
        <v>1809</v>
      </c>
      <c r="G5302" t="s">
        <v>90</v>
      </c>
      <c r="H5302">
        <v>1</v>
      </c>
      <c r="I5302">
        <v>8</v>
      </c>
      <c r="J5302" s="6">
        <v>43880</v>
      </c>
      <c r="K5302" s="7">
        <v>43862</v>
      </c>
      <c r="L5302" t="s">
        <v>10</v>
      </c>
    </row>
    <row r="5303" spans="1:12" x14ac:dyDescent="0.3">
      <c r="A5303" t="s">
        <v>5</v>
      </c>
      <c r="B5303" t="s">
        <v>63</v>
      </c>
      <c r="C5303" t="s">
        <v>16</v>
      </c>
      <c r="D5303" t="s">
        <v>32</v>
      </c>
      <c r="E5303">
        <v>4926.51</v>
      </c>
      <c r="F5303">
        <v>1555.73</v>
      </c>
      <c r="G5303" t="s">
        <v>90</v>
      </c>
      <c r="H5303">
        <v>1</v>
      </c>
      <c r="I5303">
        <v>6</v>
      </c>
      <c r="J5303" s="6">
        <v>43880</v>
      </c>
      <c r="K5303" s="7">
        <v>43862</v>
      </c>
      <c r="L5303" t="s">
        <v>10</v>
      </c>
    </row>
    <row r="5304" spans="1:12" x14ac:dyDescent="0.3">
      <c r="A5304" t="s">
        <v>3</v>
      </c>
      <c r="B5304" t="s">
        <v>63</v>
      </c>
      <c r="C5304" t="s">
        <v>16</v>
      </c>
      <c r="D5304" t="s">
        <v>32</v>
      </c>
      <c r="E5304">
        <v>171.85</v>
      </c>
      <c r="F5304">
        <v>70.55</v>
      </c>
      <c r="G5304" t="s">
        <v>90</v>
      </c>
      <c r="H5304">
        <v>1</v>
      </c>
      <c r="I5304">
        <v>3</v>
      </c>
      <c r="J5304" s="6">
        <v>43880</v>
      </c>
      <c r="K5304" s="7">
        <v>43862</v>
      </c>
      <c r="L5304" t="s">
        <v>10</v>
      </c>
    </row>
    <row r="5305" spans="1:12" x14ac:dyDescent="0.3">
      <c r="A5305" t="s">
        <v>3</v>
      </c>
      <c r="B5305" t="s">
        <v>67</v>
      </c>
      <c r="C5305" t="s">
        <v>15</v>
      </c>
      <c r="D5305" t="s">
        <v>32</v>
      </c>
      <c r="E5305">
        <v>7211.88</v>
      </c>
      <c r="F5305">
        <v>2163.5700000000002</v>
      </c>
      <c r="G5305" t="s">
        <v>90</v>
      </c>
      <c r="H5305">
        <v>1</v>
      </c>
      <c r="I5305">
        <v>8</v>
      </c>
      <c r="J5305" s="6">
        <v>43880</v>
      </c>
      <c r="K5305" s="7">
        <v>43862</v>
      </c>
      <c r="L5305" t="s">
        <v>13</v>
      </c>
    </row>
    <row r="5306" spans="1:12" x14ac:dyDescent="0.3">
      <c r="A5306" t="s">
        <v>5</v>
      </c>
      <c r="B5306" t="s">
        <v>63</v>
      </c>
      <c r="C5306" t="s">
        <v>16</v>
      </c>
      <c r="D5306" t="s">
        <v>32</v>
      </c>
      <c r="E5306">
        <v>6628.98</v>
      </c>
      <c r="F5306">
        <v>1559.74</v>
      </c>
      <c r="G5306" t="s">
        <v>90</v>
      </c>
      <c r="H5306">
        <v>1</v>
      </c>
      <c r="I5306">
        <v>1</v>
      </c>
      <c r="J5306" s="6">
        <v>43880</v>
      </c>
      <c r="K5306" s="7">
        <v>43862</v>
      </c>
      <c r="L5306" t="s">
        <v>10</v>
      </c>
    </row>
    <row r="5307" spans="1:12" x14ac:dyDescent="0.3">
      <c r="A5307" t="s">
        <v>4</v>
      </c>
      <c r="B5307" t="s">
        <v>66</v>
      </c>
      <c r="C5307" t="s">
        <v>15</v>
      </c>
      <c r="D5307" t="s">
        <v>32</v>
      </c>
      <c r="E5307">
        <v>17312.8</v>
      </c>
      <c r="F5307">
        <v>5102.72</v>
      </c>
      <c r="G5307" t="s">
        <v>90</v>
      </c>
      <c r="H5307">
        <v>1</v>
      </c>
      <c r="I5307">
        <v>9</v>
      </c>
      <c r="J5307" s="6">
        <v>43881</v>
      </c>
      <c r="K5307" s="7">
        <v>43862</v>
      </c>
      <c r="L5307" t="s">
        <v>11</v>
      </c>
    </row>
    <row r="5308" spans="1:12" x14ac:dyDescent="0.3">
      <c r="A5308" t="s">
        <v>3</v>
      </c>
      <c r="B5308" t="s">
        <v>66</v>
      </c>
      <c r="C5308" t="s">
        <v>16</v>
      </c>
      <c r="D5308" t="s">
        <v>32</v>
      </c>
      <c r="E5308">
        <v>22061.759999999998</v>
      </c>
      <c r="F5308">
        <v>4412.32</v>
      </c>
      <c r="G5308" t="s">
        <v>90</v>
      </c>
      <c r="H5308">
        <v>1</v>
      </c>
      <c r="I5308">
        <v>6</v>
      </c>
      <c r="J5308" s="6">
        <v>43881</v>
      </c>
      <c r="K5308" s="7">
        <v>43862</v>
      </c>
      <c r="L5308" t="s">
        <v>11</v>
      </c>
    </row>
    <row r="5309" spans="1:12" x14ac:dyDescent="0.3">
      <c r="A5309" t="s">
        <v>3</v>
      </c>
      <c r="B5309" t="s">
        <v>66</v>
      </c>
      <c r="C5309" t="s">
        <v>16</v>
      </c>
      <c r="D5309" t="s">
        <v>32</v>
      </c>
      <c r="E5309">
        <v>21346.2</v>
      </c>
      <c r="F5309">
        <v>10910.28</v>
      </c>
      <c r="G5309" t="s">
        <v>90</v>
      </c>
      <c r="H5309">
        <v>1</v>
      </c>
      <c r="I5309">
        <v>6</v>
      </c>
      <c r="J5309" s="6">
        <v>43881</v>
      </c>
      <c r="K5309" s="7">
        <v>43862</v>
      </c>
      <c r="L5309" t="s">
        <v>11</v>
      </c>
    </row>
    <row r="5310" spans="1:12" x14ac:dyDescent="0.3">
      <c r="A5310" t="s">
        <v>3</v>
      </c>
      <c r="B5310" t="s">
        <v>69</v>
      </c>
      <c r="C5310" t="s">
        <v>16</v>
      </c>
      <c r="D5310" t="s">
        <v>32</v>
      </c>
      <c r="E5310">
        <v>3564.4</v>
      </c>
      <c r="F5310">
        <v>-50.9</v>
      </c>
      <c r="G5310" t="s">
        <v>90</v>
      </c>
      <c r="H5310">
        <v>1</v>
      </c>
      <c r="I5310">
        <v>3</v>
      </c>
      <c r="J5310" s="6">
        <v>43881</v>
      </c>
      <c r="K5310" s="7">
        <v>43862</v>
      </c>
      <c r="L5310" t="s">
        <v>8</v>
      </c>
    </row>
    <row r="5311" spans="1:12" x14ac:dyDescent="0.3">
      <c r="A5311" t="s">
        <v>3</v>
      </c>
      <c r="B5311" t="s">
        <v>67</v>
      </c>
      <c r="C5311" t="s">
        <v>15</v>
      </c>
      <c r="D5311" t="s">
        <v>32</v>
      </c>
      <c r="E5311">
        <v>4641.49</v>
      </c>
      <c r="F5311">
        <v>1362.17</v>
      </c>
      <c r="G5311" t="s">
        <v>90</v>
      </c>
      <c r="H5311">
        <v>1</v>
      </c>
      <c r="I5311">
        <v>9</v>
      </c>
      <c r="J5311" s="6">
        <v>43881</v>
      </c>
      <c r="K5311" s="7">
        <v>43862</v>
      </c>
      <c r="L5311" t="s">
        <v>13</v>
      </c>
    </row>
    <row r="5312" spans="1:12" x14ac:dyDescent="0.3">
      <c r="A5312" t="s">
        <v>4</v>
      </c>
      <c r="B5312" t="s">
        <v>66</v>
      </c>
      <c r="C5312" t="s">
        <v>16</v>
      </c>
      <c r="D5312" t="s">
        <v>32</v>
      </c>
      <c r="E5312">
        <v>28515.200000000001</v>
      </c>
      <c r="F5312">
        <v>9004.7999999999993</v>
      </c>
      <c r="G5312" t="s">
        <v>90</v>
      </c>
      <c r="H5312">
        <v>1</v>
      </c>
      <c r="I5312">
        <v>1</v>
      </c>
      <c r="J5312" s="6">
        <v>43881</v>
      </c>
      <c r="K5312" s="7">
        <v>43862</v>
      </c>
      <c r="L5312" t="s">
        <v>11</v>
      </c>
    </row>
    <row r="5313" spans="1:12" x14ac:dyDescent="0.3">
      <c r="A5313" t="s">
        <v>2</v>
      </c>
      <c r="B5313" t="s">
        <v>63</v>
      </c>
      <c r="C5313" t="s">
        <v>15</v>
      </c>
      <c r="D5313" t="s">
        <v>32</v>
      </c>
      <c r="E5313">
        <v>5572.26</v>
      </c>
      <c r="F5313">
        <v>1574.74</v>
      </c>
      <c r="G5313" t="s">
        <v>90</v>
      </c>
      <c r="H5313">
        <v>1</v>
      </c>
      <c r="I5313">
        <v>10</v>
      </c>
      <c r="J5313" s="6">
        <v>43881</v>
      </c>
      <c r="K5313" s="7">
        <v>43862</v>
      </c>
      <c r="L5313" t="s">
        <v>10</v>
      </c>
    </row>
    <row r="5314" spans="1:12" x14ac:dyDescent="0.3">
      <c r="A5314" t="s">
        <v>2</v>
      </c>
      <c r="B5314" t="s">
        <v>70</v>
      </c>
      <c r="C5314" t="s">
        <v>15</v>
      </c>
      <c r="D5314" t="s">
        <v>32</v>
      </c>
      <c r="E5314">
        <v>20718.080000000002</v>
      </c>
      <c r="F5314">
        <v>8941.49</v>
      </c>
      <c r="G5314" t="s">
        <v>90</v>
      </c>
      <c r="H5314">
        <v>1</v>
      </c>
      <c r="I5314">
        <v>9</v>
      </c>
      <c r="J5314" s="6">
        <v>43881</v>
      </c>
      <c r="K5314" s="7">
        <v>43862</v>
      </c>
      <c r="L5314" t="s">
        <v>9</v>
      </c>
    </row>
    <row r="5315" spans="1:12" x14ac:dyDescent="0.3">
      <c r="A5315" t="s">
        <v>3</v>
      </c>
      <c r="B5315" t="s">
        <v>67</v>
      </c>
      <c r="C5315" t="s">
        <v>16</v>
      </c>
      <c r="D5315" t="s">
        <v>32</v>
      </c>
      <c r="E5315">
        <v>6608.88</v>
      </c>
      <c r="F5315">
        <v>954.6</v>
      </c>
      <c r="G5315" t="s">
        <v>90</v>
      </c>
      <c r="H5315">
        <v>1</v>
      </c>
      <c r="I5315">
        <v>7</v>
      </c>
      <c r="J5315" s="6">
        <v>43881</v>
      </c>
      <c r="K5315" s="7">
        <v>43862</v>
      </c>
      <c r="L5315" t="s">
        <v>13</v>
      </c>
    </row>
    <row r="5316" spans="1:12" x14ac:dyDescent="0.3">
      <c r="A5316" t="s">
        <v>4</v>
      </c>
      <c r="B5316" t="s">
        <v>63</v>
      </c>
      <c r="C5316" t="s">
        <v>16</v>
      </c>
      <c r="D5316" t="s">
        <v>32</v>
      </c>
      <c r="E5316">
        <v>6333.17</v>
      </c>
      <c r="F5316">
        <v>1933.27</v>
      </c>
      <c r="G5316" t="s">
        <v>90</v>
      </c>
      <c r="H5316">
        <v>1</v>
      </c>
      <c r="I5316">
        <v>4</v>
      </c>
      <c r="J5316" s="6">
        <v>43881</v>
      </c>
      <c r="K5316" s="7">
        <v>43862</v>
      </c>
      <c r="L5316" t="s">
        <v>10</v>
      </c>
    </row>
    <row r="5317" spans="1:12" x14ac:dyDescent="0.3">
      <c r="A5317" t="s">
        <v>4</v>
      </c>
      <c r="B5317" t="s">
        <v>63</v>
      </c>
      <c r="C5317" t="s">
        <v>15</v>
      </c>
      <c r="D5317" t="s">
        <v>32</v>
      </c>
      <c r="E5317">
        <v>2866.26</v>
      </c>
      <c r="F5317">
        <v>1308.51</v>
      </c>
      <c r="G5317" t="s">
        <v>90</v>
      </c>
      <c r="H5317">
        <v>1</v>
      </c>
      <c r="I5317">
        <v>8</v>
      </c>
      <c r="J5317" s="6">
        <v>43881</v>
      </c>
      <c r="K5317" s="7">
        <v>43862</v>
      </c>
      <c r="L5317" t="s">
        <v>10</v>
      </c>
    </row>
    <row r="5318" spans="1:12" x14ac:dyDescent="0.3">
      <c r="A5318" t="s">
        <v>2</v>
      </c>
      <c r="B5318" t="s">
        <v>67</v>
      </c>
      <c r="C5318" t="s">
        <v>15</v>
      </c>
      <c r="D5318" t="s">
        <v>32</v>
      </c>
      <c r="E5318">
        <v>16800.25</v>
      </c>
      <c r="F5318">
        <v>4743.6000000000004</v>
      </c>
      <c r="G5318" t="s">
        <v>90</v>
      </c>
      <c r="H5318">
        <v>1</v>
      </c>
      <c r="I5318">
        <v>8</v>
      </c>
      <c r="J5318" s="6">
        <v>43882</v>
      </c>
      <c r="K5318" s="7">
        <v>43862</v>
      </c>
      <c r="L5318" t="s">
        <v>13</v>
      </c>
    </row>
    <row r="5319" spans="1:12" x14ac:dyDescent="0.3">
      <c r="A5319" t="s">
        <v>3</v>
      </c>
      <c r="B5319" t="s">
        <v>70</v>
      </c>
      <c r="C5319" t="s">
        <v>16</v>
      </c>
      <c r="D5319" t="s">
        <v>32</v>
      </c>
      <c r="E5319">
        <v>18048.189999999999</v>
      </c>
      <c r="F5319">
        <v>7454.67</v>
      </c>
      <c r="G5319" t="s">
        <v>90</v>
      </c>
      <c r="H5319">
        <v>1</v>
      </c>
      <c r="I5319">
        <v>2</v>
      </c>
      <c r="J5319" s="6">
        <v>43882</v>
      </c>
      <c r="K5319" s="7">
        <v>43862</v>
      </c>
      <c r="L5319" t="s">
        <v>9</v>
      </c>
    </row>
    <row r="5320" spans="1:12" x14ac:dyDescent="0.3">
      <c r="A5320" t="s">
        <v>4</v>
      </c>
      <c r="B5320" t="s">
        <v>69</v>
      </c>
      <c r="C5320" t="s">
        <v>15</v>
      </c>
      <c r="D5320" t="s">
        <v>32</v>
      </c>
      <c r="E5320">
        <v>13595.64</v>
      </c>
      <c r="F5320">
        <v>4579.5600000000004</v>
      </c>
      <c r="G5320" t="s">
        <v>90</v>
      </c>
      <c r="H5320">
        <v>1</v>
      </c>
      <c r="I5320">
        <v>10</v>
      </c>
      <c r="J5320" s="6">
        <v>43882</v>
      </c>
      <c r="K5320" s="7">
        <v>43862</v>
      </c>
      <c r="L5320" t="s">
        <v>8</v>
      </c>
    </row>
    <row r="5321" spans="1:12" x14ac:dyDescent="0.3">
      <c r="A5321" t="s">
        <v>2</v>
      </c>
      <c r="B5321" t="s">
        <v>63</v>
      </c>
      <c r="C5321" t="s">
        <v>15</v>
      </c>
      <c r="D5321" t="s">
        <v>32</v>
      </c>
      <c r="E5321">
        <v>1688.94</v>
      </c>
      <c r="F5321">
        <v>697.6</v>
      </c>
      <c r="G5321" t="s">
        <v>90</v>
      </c>
      <c r="H5321">
        <v>1</v>
      </c>
      <c r="I5321">
        <v>9</v>
      </c>
      <c r="J5321" s="6">
        <v>43882</v>
      </c>
      <c r="K5321" s="7">
        <v>43862</v>
      </c>
      <c r="L5321" t="s">
        <v>10</v>
      </c>
    </row>
    <row r="5322" spans="1:12" x14ac:dyDescent="0.3">
      <c r="A5322" t="s">
        <v>4</v>
      </c>
      <c r="B5322" t="s">
        <v>66</v>
      </c>
      <c r="C5322" t="s">
        <v>16</v>
      </c>
      <c r="D5322" t="s">
        <v>32</v>
      </c>
      <c r="E5322">
        <v>29439.26</v>
      </c>
      <c r="F5322">
        <v>7039.82</v>
      </c>
      <c r="G5322" t="s">
        <v>90</v>
      </c>
      <c r="H5322">
        <v>1</v>
      </c>
      <c r="I5322">
        <v>3</v>
      </c>
      <c r="J5322" s="6">
        <v>43882</v>
      </c>
      <c r="K5322" s="7">
        <v>43862</v>
      </c>
      <c r="L5322" t="s">
        <v>11</v>
      </c>
    </row>
    <row r="5323" spans="1:12" x14ac:dyDescent="0.3">
      <c r="A5323" t="s">
        <v>3</v>
      </c>
      <c r="B5323" t="s">
        <v>69</v>
      </c>
      <c r="C5323" t="s">
        <v>16</v>
      </c>
      <c r="D5323" t="s">
        <v>32</v>
      </c>
      <c r="E5323">
        <v>4561.3599999999997</v>
      </c>
      <c r="F5323">
        <v>1388.26</v>
      </c>
      <c r="G5323" t="s">
        <v>90</v>
      </c>
      <c r="H5323">
        <v>1</v>
      </c>
      <c r="I5323">
        <v>7</v>
      </c>
      <c r="J5323" s="6">
        <v>43882</v>
      </c>
      <c r="K5323" s="7">
        <v>43862</v>
      </c>
      <c r="L5323" t="s">
        <v>8</v>
      </c>
    </row>
    <row r="5324" spans="1:12" x14ac:dyDescent="0.3">
      <c r="A5324" t="s">
        <v>4</v>
      </c>
      <c r="B5324" t="s">
        <v>63</v>
      </c>
      <c r="C5324" t="s">
        <v>15</v>
      </c>
      <c r="D5324" t="s">
        <v>32</v>
      </c>
      <c r="E5324">
        <v>911.2</v>
      </c>
      <c r="F5324">
        <v>128.63999999999999</v>
      </c>
      <c r="G5324" t="s">
        <v>90</v>
      </c>
      <c r="H5324">
        <v>1</v>
      </c>
      <c r="I5324">
        <v>9</v>
      </c>
      <c r="J5324" s="6">
        <v>43882</v>
      </c>
      <c r="K5324" s="7">
        <v>43862</v>
      </c>
      <c r="L5324" t="s">
        <v>10</v>
      </c>
    </row>
    <row r="5325" spans="1:12" x14ac:dyDescent="0.3">
      <c r="A5325" t="s">
        <v>3</v>
      </c>
      <c r="B5325" t="s">
        <v>66</v>
      </c>
      <c r="C5325" t="s">
        <v>16</v>
      </c>
      <c r="D5325" t="s">
        <v>32</v>
      </c>
      <c r="E5325">
        <v>3120.86</v>
      </c>
      <c r="F5325">
        <v>1101.46</v>
      </c>
      <c r="G5325" t="s">
        <v>90</v>
      </c>
      <c r="H5325">
        <v>1</v>
      </c>
      <c r="I5325">
        <v>5</v>
      </c>
      <c r="J5325" s="6">
        <v>43882</v>
      </c>
      <c r="K5325" s="7">
        <v>43862</v>
      </c>
      <c r="L5325" t="s">
        <v>11</v>
      </c>
    </row>
    <row r="5326" spans="1:12" x14ac:dyDescent="0.3">
      <c r="A5326" t="s">
        <v>4</v>
      </c>
      <c r="B5326" t="s">
        <v>63</v>
      </c>
      <c r="C5326" t="s">
        <v>16</v>
      </c>
      <c r="D5326" t="s">
        <v>32</v>
      </c>
      <c r="E5326">
        <v>18451.8</v>
      </c>
      <c r="F5326">
        <v>2870.28</v>
      </c>
      <c r="G5326" t="s">
        <v>90</v>
      </c>
      <c r="H5326">
        <v>1</v>
      </c>
      <c r="I5326">
        <v>6</v>
      </c>
      <c r="J5326" s="6">
        <v>43882</v>
      </c>
      <c r="K5326" s="7">
        <v>43862</v>
      </c>
      <c r="L5326" t="s">
        <v>10</v>
      </c>
    </row>
    <row r="5327" spans="1:12" x14ac:dyDescent="0.3">
      <c r="A5327" t="s">
        <v>4</v>
      </c>
      <c r="B5327" t="s">
        <v>65</v>
      </c>
      <c r="C5327" t="s">
        <v>16</v>
      </c>
      <c r="D5327" t="s">
        <v>32</v>
      </c>
      <c r="E5327">
        <v>11495.86</v>
      </c>
      <c r="F5327">
        <v>1749.36</v>
      </c>
      <c r="G5327" t="s">
        <v>90</v>
      </c>
      <c r="H5327">
        <v>1</v>
      </c>
      <c r="I5327">
        <v>1</v>
      </c>
      <c r="J5327" s="6">
        <v>43882</v>
      </c>
      <c r="K5327" s="7">
        <v>43862</v>
      </c>
      <c r="L5327" t="s">
        <v>12</v>
      </c>
    </row>
    <row r="5328" spans="1:12" x14ac:dyDescent="0.3">
      <c r="A5328" t="s">
        <v>3</v>
      </c>
      <c r="B5328" t="s">
        <v>67</v>
      </c>
      <c r="C5328" t="s">
        <v>16</v>
      </c>
      <c r="D5328" t="s">
        <v>32</v>
      </c>
      <c r="E5328">
        <v>4824</v>
      </c>
      <c r="F5328">
        <v>0</v>
      </c>
      <c r="G5328" t="s">
        <v>90</v>
      </c>
      <c r="H5328">
        <v>1</v>
      </c>
      <c r="I5328">
        <v>7</v>
      </c>
      <c r="J5328" s="6">
        <v>43883</v>
      </c>
      <c r="K5328" s="7">
        <v>43862</v>
      </c>
      <c r="L5328" t="s">
        <v>13</v>
      </c>
    </row>
    <row r="5329" spans="1:12" x14ac:dyDescent="0.3">
      <c r="A5329" t="s">
        <v>5</v>
      </c>
      <c r="B5329" t="s">
        <v>66</v>
      </c>
      <c r="C5329" t="s">
        <v>16</v>
      </c>
      <c r="D5329" t="s">
        <v>32</v>
      </c>
      <c r="E5329">
        <v>844.2</v>
      </c>
      <c r="F5329">
        <v>-295.5</v>
      </c>
      <c r="G5329" t="s">
        <v>90</v>
      </c>
      <c r="H5329">
        <v>1</v>
      </c>
      <c r="I5329">
        <v>3</v>
      </c>
      <c r="J5329" s="6">
        <v>43883</v>
      </c>
      <c r="K5329" s="7">
        <v>43862</v>
      </c>
      <c r="L5329" t="s">
        <v>11</v>
      </c>
    </row>
    <row r="5330" spans="1:12" x14ac:dyDescent="0.3">
      <c r="A5330" t="s">
        <v>4</v>
      </c>
      <c r="B5330" t="s">
        <v>63</v>
      </c>
      <c r="C5330" t="s">
        <v>16</v>
      </c>
      <c r="D5330" t="s">
        <v>32</v>
      </c>
      <c r="E5330">
        <v>26605.7</v>
      </c>
      <c r="F5330">
        <v>12042.6</v>
      </c>
      <c r="G5330" t="s">
        <v>90</v>
      </c>
      <c r="H5330">
        <v>1</v>
      </c>
      <c r="I5330">
        <v>7</v>
      </c>
      <c r="J5330" s="6">
        <v>43883</v>
      </c>
      <c r="K5330" s="7">
        <v>43862</v>
      </c>
      <c r="L5330" t="s">
        <v>10</v>
      </c>
    </row>
    <row r="5331" spans="1:12" x14ac:dyDescent="0.3">
      <c r="A5331" t="s">
        <v>2</v>
      </c>
      <c r="B5331" t="s">
        <v>66</v>
      </c>
      <c r="C5331" t="s">
        <v>16</v>
      </c>
      <c r="D5331" t="s">
        <v>32</v>
      </c>
      <c r="E5331">
        <v>9375.64</v>
      </c>
      <c r="F5331">
        <v>4934.53</v>
      </c>
      <c r="G5331" t="s">
        <v>90</v>
      </c>
      <c r="H5331">
        <v>1</v>
      </c>
      <c r="I5331">
        <v>1</v>
      </c>
      <c r="J5331" s="6">
        <v>43883</v>
      </c>
      <c r="K5331" s="7">
        <v>43862</v>
      </c>
      <c r="L5331" t="s">
        <v>11</v>
      </c>
    </row>
    <row r="5332" spans="1:12" x14ac:dyDescent="0.3">
      <c r="A5332" t="s">
        <v>4</v>
      </c>
      <c r="B5332" t="s">
        <v>66</v>
      </c>
      <c r="C5332" t="s">
        <v>16</v>
      </c>
      <c r="D5332" t="s">
        <v>32</v>
      </c>
      <c r="E5332">
        <v>5072.97</v>
      </c>
      <c r="F5332">
        <v>2536.48</v>
      </c>
      <c r="G5332" t="s">
        <v>90</v>
      </c>
      <c r="H5332">
        <v>1</v>
      </c>
      <c r="I5332">
        <v>5</v>
      </c>
      <c r="J5332" s="6">
        <v>43883</v>
      </c>
      <c r="K5332" s="7">
        <v>43862</v>
      </c>
      <c r="L5332" t="s">
        <v>11</v>
      </c>
    </row>
    <row r="5333" spans="1:12" x14ac:dyDescent="0.3">
      <c r="A5333" t="s">
        <v>3</v>
      </c>
      <c r="B5333" t="s">
        <v>66</v>
      </c>
      <c r="C5333" t="s">
        <v>16</v>
      </c>
      <c r="D5333" t="s">
        <v>32</v>
      </c>
      <c r="E5333">
        <v>3766.07</v>
      </c>
      <c r="F5333">
        <v>1560.23</v>
      </c>
      <c r="G5333" t="s">
        <v>90</v>
      </c>
      <c r="H5333">
        <v>1</v>
      </c>
      <c r="I5333">
        <v>1</v>
      </c>
      <c r="J5333" s="6">
        <v>43883</v>
      </c>
      <c r="K5333" s="7">
        <v>43862</v>
      </c>
      <c r="L5333" t="s">
        <v>11</v>
      </c>
    </row>
    <row r="5334" spans="1:12" x14ac:dyDescent="0.3">
      <c r="A5334" t="s">
        <v>4</v>
      </c>
      <c r="B5334" t="s">
        <v>66</v>
      </c>
      <c r="C5334" t="s">
        <v>16</v>
      </c>
      <c r="D5334" t="s">
        <v>32</v>
      </c>
      <c r="E5334">
        <v>8667.1200000000008</v>
      </c>
      <c r="F5334">
        <v>2491.8000000000002</v>
      </c>
      <c r="G5334" t="s">
        <v>90</v>
      </c>
      <c r="H5334">
        <v>1</v>
      </c>
      <c r="I5334">
        <v>4</v>
      </c>
      <c r="J5334" s="6">
        <v>43883</v>
      </c>
      <c r="K5334" s="7">
        <v>43862</v>
      </c>
      <c r="L5334" t="s">
        <v>11</v>
      </c>
    </row>
    <row r="5335" spans="1:12" x14ac:dyDescent="0.3">
      <c r="A5335" t="s">
        <v>2</v>
      </c>
      <c r="B5335" t="s">
        <v>67</v>
      </c>
      <c r="C5335" t="s">
        <v>16</v>
      </c>
      <c r="D5335" t="s">
        <v>32</v>
      </c>
      <c r="E5335">
        <v>18082.96</v>
      </c>
      <c r="F5335">
        <v>5710.39</v>
      </c>
      <c r="G5335" t="s">
        <v>90</v>
      </c>
      <c r="H5335">
        <v>1</v>
      </c>
      <c r="I5335">
        <v>1</v>
      </c>
      <c r="J5335" s="6">
        <v>43883</v>
      </c>
      <c r="K5335" s="7">
        <v>43862</v>
      </c>
      <c r="L5335" t="s">
        <v>13</v>
      </c>
    </row>
    <row r="5336" spans="1:12" x14ac:dyDescent="0.3">
      <c r="A5336" t="s">
        <v>2</v>
      </c>
      <c r="B5336" t="s">
        <v>67</v>
      </c>
      <c r="C5336" t="s">
        <v>16</v>
      </c>
      <c r="D5336" t="s">
        <v>32</v>
      </c>
      <c r="E5336">
        <v>3100.49</v>
      </c>
      <c r="F5336">
        <v>572.91</v>
      </c>
      <c r="G5336" t="s">
        <v>90</v>
      </c>
      <c r="H5336">
        <v>1</v>
      </c>
      <c r="I5336">
        <v>1</v>
      </c>
      <c r="J5336" s="6">
        <v>43883</v>
      </c>
      <c r="K5336" s="7">
        <v>43862</v>
      </c>
      <c r="L5336" t="s">
        <v>13</v>
      </c>
    </row>
    <row r="5337" spans="1:12" x14ac:dyDescent="0.3">
      <c r="A5337" t="s">
        <v>3</v>
      </c>
      <c r="B5337" t="s">
        <v>69</v>
      </c>
      <c r="C5337" t="s">
        <v>15</v>
      </c>
      <c r="D5337" t="s">
        <v>32</v>
      </c>
      <c r="E5337">
        <v>1045.2</v>
      </c>
      <c r="F5337">
        <v>195.95</v>
      </c>
      <c r="G5337" t="s">
        <v>90</v>
      </c>
      <c r="H5337">
        <v>1</v>
      </c>
      <c r="I5337">
        <v>10</v>
      </c>
      <c r="J5337" s="6">
        <v>43883</v>
      </c>
      <c r="K5337" s="7">
        <v>43862</v>
      </c>
      <c r="L5337" t="s">
        <v>8</v>
      </c>
    </row>
    <row r="5338" spans="1:12" x14ac:dyDescent="0.3">
      <c r="A5338" t="s">
        <v>4</v>
      </c>
      <c r="B5338" t="s">
        <v>63</v>
      </c>
      <c r="C5338" t="s">
        <v>15</v>
      </c>
      <c r="D5338" t="s">
        <v>32</v>
      </c>
      <c r="E5338">
        <v>22264.77</v>
      </c>
      <c r="F5338">
        <v>2812.41</v>
      </c>
      <c r="G5338" t="s">
        <v>90</v>
      </c>
      <c r="H5338">
        <v>1</v>
      </c>
      <c r="I5338">
        <v>8</v>
      </c>
      <c r="J5338" s="6">
        <v>43883</v>
      </c>
      <c r="K5338" s="7">
        <v>43862</v>
      </c>
      <c r="L5338" t="s">
        <v>10</v>
      </c>
    </row>
    <row r="5339" spans="1:12" x14ac:dyDescent="0.3">
      <c r="A5339" t="s">
        <v>3</v>
      </c>
      <c r="B5339" t="s">
        <v>67</v>
      </c>
      <c r="C5339" t="s">
        <v>16</v>
      </c>
      <c r="D5339" t="s">
        <v>32</v>
      </c>
      <c r="E5339">
        <v>6282.26</v>
      </c>
      <c r="F5339">
        <v>1388.69</v>
      </c>
      <c r="G5339" t="s">
        <v>90</v>
      </c>
      <c r="H5339">
        <v>1</v>
      </c>
      <c r="I5339">
        <v>2</v>
      </c>
      <c r="J5339" s="6">
        <v>43883</v>
      </c>
      <c r="K5339" s="7">
        <v>43862</v>
      </c>
      <c r="L5339" t="s">
        <v>13</v>
      </c>
    </row>
    <row r="5340" spans="1:12" x14ac:dyDescent="0.3">
      <c r="A5340" t="s">
        <v>3</v>
      </c>
      <c r="B5340" t="s">
        <v>70</v>
      </c>
      <c r="C5340" t="s">
        <v>16</v>
      </c>
      <c r="D5340" t="s">
        <v>32</v>
      </c>
      <c r="E5340">
        <v>1165</v>
      </c>
      <c r="F5340">
        <v>189.97</v>
      </c>
      <c r="G5340" t="s">
        <v>90</v>
      </c>
      <c r="H5340">
        <v>1</v>
      </c>
      <c r="I5340">
        <v>6</v>
      </c>
      <c r="J5340" s="6">
        <v>43883</v>
      </c>
      <c r="K5340" s="7">
        <v>43862</v>
      </c>
      <c r="L5340" t="s">
        <v>9</v>
      </c>
    </row>
    <row r="5341" spans="1:12" x14ac:dyDescent="0.3">
      <c r="A5341" t="s">
        <v>4</v>
      </c>
      <c r="B5341" t="s">
        <v>63</v>
      </c>
      <c r="C5341" t="s">
        <v>16</v>
      </c>
      <c r="D5341" t="s">
        <v>32</v>
      </c>
      <c r="E5341">
        <v>4956.66</v>
      </c>
      <c r="F5341">
        <v>715.98</v>
      </c>
      <c r="G5341" t="s">
        <v>90</v>
      </c>
      <c r="H5341">
        <v>1</v>
      </c>
      <c r="I5341">
        <v>1</v>
      </c>
      <c r="J5341" s="6">
        <v>43884</v>
      </c>
      <c r="K5341" s="7">
        <v>43862</v>
      </c>
      <c r="L5341" t="s">
        <v>10</v>
      </c>
    </row>
    <row r="5342" spans="1:12" x14ac:dyDescent="0.3">
      <c r="A5342" t="s">
        <v>3</v>
      </c>
      <c r="B5342" t="s">
        <v>70</v>
      </c>
      <c r="C5342" t="s">
        <v>16</v>
      </c>
      <c r="D5342" t="s">
        <v>32</v>
      </c>
      <c r="E5342">
        <v>766.48</v>
      </c>
      <c r="F5342">
        <v>297.01</v>
      </c>
      <c r="G5342" t="s">
        <v>90</v>
      </c>
      <c r="H5342">
        <v>1</v>
      </c>
      <c r="I5342">
        <v>2</v>
      </c>
      <c r="J5342" s="6">
        <v>43884</v>
      </c>
      <c r="K5342" s="7">
        <v>43862</v>
      </c>
      <c r="L5342" t="s">
        <v>9</v>
      </c>
    </row>
    <row r="5343" spans="1:12" x14ac:dyDescent="0.3">
      <c r="A5343" t="s">
        <v>2</v>
      </c>
      <c r="B5343" t="s">
        <v>70</v>
      </c>
      <c r="C5343" t="s">
        <v>16</v>
      </c>
      <c r="D5343" t="s">
        <v>32</v>
      </c>
      <c r="E5343">
        <v>18280.28</v>
      </c>
      <c r="F5343">
        <v>1924.2</v>
      </c>
      <c r="G5343" t="s">
        <v>90</v>
      </c>
      <c r="H5343">
        <v>1</v>
      </c>
      <c r="I5343">
        <v>3</v>
      </c>
      <c r="J5343" s="6">
        <v>43884</v>
      </c>
      <c r="K5343" s="7">
        <v>43862</v>
      </c>
      <c r="L5343" t="s">
        <v>9</v>
      </c>
    </row>
    <row r="5344" spans="1:12" x14ac:dyDescent="0.3">
      <c r="A5344" t="s">
        <v>5</v>
      </c>
      <c r="B5344" t="s">
        <v>69</v>
      </c>
      <c r="C5344" t="s">
        <v>15</v>
      </c>
      <c r="D5344" t="s">
        <v>32</v>
      </c>
      <c r="E5344">
        <v>1639.62</v>
      </c>
      <c r="F5344">
        <v>784.16</v>
      </c>
      <c r="G5344" t="s">
        <v>90</v>
      </c>
      <c r="H5344">
        <v>1</v>
      </c>
      <c r="I5344">
        <v>10</v>
      </c>
      <c r="J5344" s="6">
        <v>43884</v>
      </c>
      <c r="K5344" s="7">
        <v>43862</v>
      </c>
      <c r="L5344" t="s">
        <v>8</v>
      </c>
    </row>
    <row r="5345" spans="1:12" x14ac:dyDescent="0.3">
      <c r="A5345" t="s">
        <v>4</v>
      </c>
      <c r="B5345" t="s">
        <v>70</v>
      </c>
      <c r="C5345" t="s">
        <v>15</v>
      </c>
      <c r="D5345" t="s">
        <v>32</v>
      </c>
      <c r="E5345">
        <v>26688.44</v>
      </c>
      <c r="F5345">
        <v>7023.28</v>
      </c>
      <c r="G5345" t="s">
        <v>90</v>
      </c>
      <c r="H5345">
        <v>1</v>
      </c>
      <c r="I5345">
        <v>10</v>
      </c>
      <c r="J5345" s="6">
        <v>43884</v>
      </c>
      <c r="K5345" s="7">
        <v>43862</v>
      </c>
      <c r="L5345" t="s">
        <v>9</v>
      </c>
    </row>
    <row r="5346" spans="1:12" x14ac:dyDescent="0.3">
      <c r="A5346" t="s">
        <v>5</v>
      </c>
      <c r="B5346" t="s">
        <v>63</v>
      </c>
      <c r="C5346" t="s">
        <v>16</v>
      </c>
      <c r="D5346" t="s">
        <v>32</v>
      </c>
      <c r="E5346">
        <v>12348.1</v>
      </c>
      <c r="F5346">
        <v>7148.9</v>
      </c>
      <c r="G5346" t="s">
        <v>90</v>
      </c>
      <c r="H5346">
        <v>1</v>
      </c>
      <c r="I5346">
        <v>4</v>
      </c>
      <c r="J5346" s="6">
        <v>43884</v>
      </c>
      <c r="K5346" s="7">
        <v>43862</v>
      </c>
      <c r="L5346" t="s">
        <v>10</v>
      </c>
    </row>
    <row r="5347" spans="1:12" x14ac:dyDescent="0.3">
      <c r="A5347" t="s">
        <v>4</v>
      </c>
      <c r="B5347" t="s">
        <v>63</v>
      </c>
      <c r="C5347" t="s">
        <v>16</v>
      </c>
      <c r="D5347" t="s">
        <v>32</v>
      </c>
      <c r="E5347">
        <v>5378.43</v>
      </c>
      <c r="F5347">
        <v>849.23</v>
      </c>
      <c r="G5347" t="s">
        <v>90</v>
      </c>
      <c r="H5347">
        <v>1</v>
      </c>
      <c r="I5347">
        <v>3</v>
      </c>
      <c r="J5347" s="6">
        <v>43884</v>
      </c>
      <c r="K5347" s="7">
        <v>43862</v>
      </c>
      <c r="L5347" t="s">
        <v>10</v>
      </c>
    </row>
    <row r="5348" spans="1:12" x14ac:dyDescent="0.3">
      <c r="A5348" t="s">
        <v>2</v>
      </c>
      <c r="B5348" t="s">
        <v>65</v>
      </c>
      <c r="C5348" t="s">
        <v>15</v>
      </c>
      <c r="D5348" t="s">
        <v>32</v>
      </c>
      <c r="E5348">
        <v>5318.46</v>
      </c>
      <c r="F5348">
        <v>472.74</v>
      </c>
      <c r="G5348" t="s">
        <v>90</v>
      </c>
      <c r="H5348">
        <v>1</v>
      </c>
      <c r="I5348">
        <v>8</v>
      </c>
      <c r="J5348" s="6">
        <v>43884</v>
      </c>
      <c r="K5348" s="7">
        <v>43862</v>
      </c>
      <c r="L5348" t="s">
        <v>12</v>
      </c>
    </row>
    <row r="5349" spans="1:12" x14ac:dyDescent="0.3">
      <c r="A5349" t="s">
        <v>2</v>
      </c>
      <c r="B5349" t="s">
        <v>66</v>
      </c>
      <c r="C5349" t="s">
        <v>16</v>
      </c>
      <c r="D5349" t="s">
        <v>32</v>
      </c>
      <c r="E5349">
        <v>17308.509999999998</v>
      </c>
      <c r="F5349">
        <v>4891.55</v>
      </c>
      <c r="G5349" t="s">
        <v>90</v>
      </c>
      <c r="H5349">
        <v>1</v>
      </c>
      <c r="I5349">
        <v>2</v>
      </c>
      <c r="J5349" s="6">
        <v>43884</v>
      </c>
      <c r="K5349" s="7">
        <v>43862</v>
      </c>
      <c r="L5349" t="s">
        <v>11</v>
      </c>
    </row>
    <row r="5350" spans="1:12" x14ac:dyDescent="0.3">
      <c r="A5350" t="s">
        <v>4</v>
      </c>
      <c r="B5350" t="s">
        <v>63</v>
      </c>
      <c r="C5350" t="s">
        <v>16</v>
      </c>
      <c r="D5350" t="s">
        <v>32</v>
      </c>
      <c r="E5350">
        <v>3581.82</v>
      </c>
      <c r="F5350">
        <v>1790.91</v>
      </c>
      <c r="G5350" t="s">
        <v>90</v>
      </c>
      <c r="H5350">
        <v>1</v>
      </c>
      <c r="I5350">
        <v>4</v>
      </c>
      <c r="J5350" s="6">
        <v>43884</v>
      </c>
      <c r="K5350" s="7">
        <v>43862</v>
      </c>
      <c r="L5350" t="s">
        <v>10</v>
      </c>
    </row>
    <row r="5351" spans="1:12" x14ac:dyDescent="0.3">
      <c r="A5351" t="s">
        <v>4</v>
      </c>
      <c r="B5351" t="s">
        <v>63</v>
      </c>
      <c r="C5351" t="s">
        <v>16</v>
      </c>
      <c r="D5351" t="s">
        <v>32</v>
      </c>
      <c r="E5351">
        <v>2195.92</v>
      </c>
      <c r="F5351">
        <v>1155.74</v>
      </c>
      <c r="G5351" t="s">
        <v>90</v>
      </c>
      <c r="H5351">
        <v>1</v>
      </c>
      <c r="I5351">
        <v>1</v>
      </c>
      <c r="J5351" s="6">
        <v>43884</v>
      </c>
      <c r="K5351" s="7">
        <v>43862</v>
      </c>
      <c r="L5351" t="s">
        <v>10</v>
      </c>
    </row>
    <row r="5352" spans="1:12" x14ac:dyDescent="0.3">
      <c r="A5352" t="s">
        <v>2</v>
      </c>
      <c r="B5352" t="s">
        <v>66</v>
      </c>
      <c r="C5352" t="s">
        <v>16</v>
      </c>
      <c r="D5352" t="s">
        <v>32</v>
      </c>
      <c r="E5352">
        <v>18713.900000000001</v>
      </c>
      <c r="F5352">
        <v>4678.46</v>
      </c>
      <c r="G5352" t="s">
        <v>90</v>
      </c>
      <c r="H5352">
        <v>1</v>
      </c>
      <c r="I5352">
        <v>4</v>
      </c>
      <c r="J5352" s="6">
        <v>43885</v>
      </c>
      <c r="K5352" s="7">
        <v>43862</v>
      </c>
      <c r="L5352" t="s">
        <v>11</v>
      </c>
    </row>
    <row r="5353" spans="1:12" x14ac:dyDescent="0.3">
      <c r="A5353" t="s">
        <v>3</v>
      </c>
      <c r="B5353" t="s">
        <v>67</v>
      </c>
      <c r="C5353" t="s">
        <v>15</v>
      </c>
      <c r="D5353" t="s">
        <v>32</v>
      </c>
      <c r="E5353">
        <v>27108.2</v>
      </c>
      <c r="F5353">
        <v>11162.2</v>
      </c>
      <c r="G5353" t="s">
        <v>90</v>
      </c>
      <c r="H5353">
        <v>1</v>
      </c>
      <c r="I5353">
        <v>9</v>
      </c>
      <c r="J5353" s="6">
        <v>43885</v>
      </c>
      <c r="K5353" s="7">
        <v>43862</v>
      </c>
      <c r="L5353" t="s">
        <v>13</v>
      </c>
    </row>
    <row r="5354" spans="1:12" x14ac:dyDescent="0.3">
      <c r="A5354" t="s">
        <v>2</v>
      </c>
      <c r="B5354" t="s">
        <v>69</v>
      </c>
      <c r="C5354" t="s">
        <v>16</v>
      </c>
      <c r="D5354" t="s">
        <v>32</v>
      </c>
      <c r="E5354">
        <v>364.48</v>
      </c>
      <c r="F5354">
        <v>-9.1199999999999992</v>
      </c>
      <c r="G5354" t="s">
        <v>90</v>
      </c>
      <c r="H5354">
        <v>1</v>
      </c>
      <c r="I5354">
        <v>5</v>
      </c>
      <c r="J5354" s="6">
        <v>43885</v>
      </c>
      <c r="K5354" s="7">
        <v>43862</v>
      </c>
      <c r="L5354" t="s">
        <v>8</v>
      </c>
    </row>
    <row r="5355" spans="1:12" x14ac:dyDescent="0.3">
      <c r="A5355" t="s">
        <v>3</v>
      </c>
      <c r="B5355" t="s">
        <v>70</v>
      </c>
      <c r="C5355" t="s">
        <v>16</v>
      </c>
      <c r="D5355" t="s">
        <v>32</v>
      </c>
      <c r="E5355">
        <v>2524.56</v>
      </c>
      <c r="F5355">
        <v>-420.76</v>
      </c>
      <c r="G5355" t="s">
        <v>90</v>
      </c>
      <c r="H5355">
        <v>1</v>
      </c>
      <c r="I5355">
        <v>6</v>
      </c>
      <c r="J5355" s="6">
        <v>43885</v>
      </c>
      <c r="K5355" s="7">
        <v>43862</v>
      </c>
      <c r="L5355" t="s">
        <v>9</v>
      </c>
    </row>
    <row r="5356" spans="1:12" x14ac:dyDescent="0.3">
      <c r="A5356" t="s">
        <v>3</v>
      </c>
      <c r="B5356" t="s">
        <v>65</v>
      </c>
      <c r="C5356" t="s">
        <v>16</v>
      </c>
      <c r="D5356" t="s">
        <v>32</v>
      </c>
      <c r="E5356">
        <v>25685.119999999999</v>
      </c>
      <c r="F5356">
        <v>7063.44</v>
      </c>
      <c r="G5356" t="s">
        <v>90</v>
      </c>
      <c r="H5356">
        <v>1</v>
      </c>
      <c r="I5356">
        <v>5</v>
      </c>
      <c r="J5356" s="6">
        <v>43885</v>
      </c>
      <c r="K5356" s="7">
        <v>43862</v>
      </c>
      <c r="L5356" t="s">
        <v>12</v>
      </c>
    </row>
    <row r="5357" spans="1:12" x14ac:dyDescent="0.3">
      <c r="A5357" t="s">
        <v>4</v>
      </c>
      <c r="B5357" t="s">
        <v>63</v>
      </c>
      <c r="C5357" t="s">
        <v>15</v>
      </c>
      <c r="D5357" t="s">
        <v>32</v>
      </c>
      <c r="E5357">
        <v>14970.48</v>
      </c>
      <c r="F5357">
        <v>8036.8</v>
      </c>
      <c r="G5357" t="s">
        <v>90</v>
      </c>
      <c r="H5357">
        <v>1</v>
      </c>
      <c r="I5357">
        <v>9</v>
      </c>
      <c r="J5357" s="6">
        <v>43885</v>
      </c>
      <c r="K5357" s="7">
        <v>43862</v>
      </c>
      <c r="L5357" t="s">
        <v>10</v>
      </c>
    </row>
    <row r="5358" spans="1:12" x14ac:dyDescent="0.3">
      <c r="A5358" t="s">
        <v>4</v>
      </c>
      <c r="B5358" t="s">
        <v>70</v>
      </c>
      <c r="C5358" t="s">
        <v>16</v>
      </c>
      <c r="D5358" t="s">
        <v>32</v>
      </c>
      <c r="E5358">
        <v>2272.3000000000002</v>
      </c>
      <c r="F5358">
        <v>1004.59</v>
      </c>
      <c r="G5358" t="s">
        <v>90</v>
      </c>
      <c r="H5358">
        <v>1</v>
      </c>
      <c r="I5358">
        <v>5</v>
      </c>
      <c r="J5358" s="6">
        <v>43885</v>
      </c>
      <c r="K5358" s="7">
        <v>43862</v>
      </c>
      <c r="L5358" t="s">
        <v>9</v>
      </c>
    </row>
    <row r="5359" spans="1:12" x14ac:dyDescent="0.3">
      <c r="A5359" t="s">
        <v>3</v>
      </c>
      <c r="B5359" t="s">
        <v>66</v>
      </c>
      <c r="C5359" t="s">
        <v>15</v>
      </c>
      <c r="D5359" t="s">
        <v>32</v>
      </c>
      <c r="E5359">
        <v>19342.63</v>
      </c>
      <c r="F5359">
        <v>1681.99</v>
      </c>
      <c r="G5359" t="s">
        <v>90</v>
      </c>
      <c r="H5359">
        <v>1</v>
      </c>
      <c r="I5359">
        <v>10</v>
      </c>
      <c r="J5359" s="6">
        <v>43885</v>
      </c>
      <c r="K5359" s="7">
        <v>43862</v>
      </c>
      <c r="L5359" t="s">
        <v>11</v>
      </c>
    </row>
    <row r="5360" spans="1:12" x14ac:dyDescent="0.3">
      <c r="A5360" t="s">
        <v>3</v>
      </c>
      <c r="B5360" t="s">
        <v>65</v>
      </c>
      <c r="C5360" t="s">
        <v>16</v>
      </c>
      <c r="D5360" t="s">
        <v>32</v>
      </c>
      <c r="E5360">
        <v>6946.56</v>
      </c>
      <c r="F5360">
        <v>-810.42</v>
      </c>
      <c r="G5360" t="s">
        <v>90</v>
      </c>
      <c r="H5360">
        <v>1</v>
      </c>
      <c r="I5360">
        <v>3</v>
      </c>
      <c r="J5360" s="6">
        <v>43885</v>
      </c>
      <c r="K5360" s="7">
        <v>43862</v>
      </c>
      <c r="L5360" t="s">
        <v>12</v>
      </c>
    </row>
    <row r="5361" spans="1:12" x14ac:dyDescent="0.3">
      <c r="A5361" t="s">
        <v>3</v>
      </c>
      <c r="B5361" t="s">
        <v>66</v>
      </c>
      <c r="C5361" t="s">
        <v>16</v>
      </c>
      <c r="D5361" t="s">
        <v>32</v>
      </c>
      <c r="E5361">
        <v>5917.44</v>
      </c>
      <c r="F5361">
        <v>2058.2399999999998</v>
      </c>
      <c r="G5361" t="s">
        <v>90</v>
      </c>
      <c r="H5361">
        <v>1</v>
      </c>
      <c r="I5361">
        <v>1</v>
      </c>
      <c r="J5361" s="6">
        <v>43885</v>
      </c>
      <c r="K5361" s="7">
        <v>43862</v>
      </c>
      <c r="L5361" t="s">
        <v>11</v>
      </c>
    </row>
    <row r="5362" spans="1:12" x14ac:dyDescent="0.3">
      <c r="A5362" t="s">
        <v>2</v>
      </c>
      <c r="B5362" t="s">
        <v>66</v>
      </c>
      <c r="C5362" t="s">
        <v>16</v>
      </c>
      <c r="D5362" t="s">
        <v>32</v>
      </c>
      <c r="E5362">
        <v>11380.62</v>
      </c>
      <c r="F5362">
        <v>2755.32</v>
      </c>
      <c r="G5362" t="s">
        <v>90</v>
      </c>
      <c r="H5362">
        <v>1</v>
      </c>
      <c r="I5362">
        <v>4</v>
      </c>
      <c r="J5362" s="6">
        <v>43885</v>
      </c>
      <c r="K5362" s="7">
        <v>43862</v>
      </c>
      <c r="L5362" t="s">
        <v>11</v>
      </c>
    </row>
    <row r="5363" spans="1:12" x14ac:dyDescent="0.3">
      <c r="A5363" t="s">
        <v>4</v>
      </c>
      <c r="B5363" t="s">
        <v>63</v>
      </c>
      <c r="C5363" t="s">
        <v>16</v>
      </c>
      <c r="D5363" t="s">
        <v>32</v>
      </c>
      <c r="E5363">
        <v>10763.55</v>
      </c>
      <c r="F5363">
        <v>2750.7</v>
      </c>
      <c r="G5363" t="s">
        <v>90</v>
      </c>
      <c r="H5363">
        <v>1</v>
      </c>
      <c r="I5363">
        <v>4</v>
      </c>
      <c r="J5363" s="6">
        <v>43886</v>
      </c>
      <c r="K5363" s="7">
        <v>43862</v>
      </c>
      <c r="L5363" t="s">
        <v>10</v>
      </c>
    </row>
    <row r="5364" spans="1:12" x14ac:dyDescent="0.3">
      <c r="A5364" t="s">
        <v>4</v>
      </c>
      <c r="B5364" t="s">
        <v>65</v>
      </c>
      <c r="C5364" t="s">
        <v>16</v>
      </c>
      <c r="D5364" t="s">
        <v>32</v>
      </c>
      <c r="E5364">
        <v>3360.72</v>
      </c>
      <c r="F5364">
        <v>1415.04</v>
      </c>
      <c r="G5364" t="s">
        <v>90</v>
      </c>
      <c r="H5364">
        <v>1</v>
      </c>
      <c r="I5364">
        <v>7</v>
      </c>
      <c r="J5364" s="6">
        <v>43886</v>
      </c>
      <c r="K5364" s="7">
        <v>43862</v>
      </c>
      <c r="L5364" t="s">
        <v>12</v>
      </c>
    </row>
    <row r="5365" spans="1:12" x14ac:dyDescent="0.3">
      <c r="A5365" t="s">
        <v>3</v>
      </c>
      <c r="B5365" t="s">
        <v>69</v>
      </c>
      <c r="C5365" t="s">
        <v>15</v>
      </c>
      <c r="D5365" t="s">
        <v>32</v>
      </c>
      <c r="E5365">
        <v>33322.58</v>
      </c>
      <c r="F5365">
        <v>9779.42</v>
      </c>
      <c r="G5365" t="s">
        <v>90</v>
      </c>
      <c r="H5365">
        <v>1</v>
      </c>
      <c r="I5365">
        <v>10</v>
      </c>
      <c r="J5365" s="6">
        <v>43886</v>
      </c>
      <c r="K5365" s="7">
        <v>43862</v>
      </c>
      <c r="L5365" t="s">
        <v>8</v>
      </c>
    </row>
    <row r="5366" spans="1:12" x14ac:dyDescent="0.3">
      <c r="A5366" t="s">
        <v>3</v>
      </c>
      <c r="B5366" t="s">
        <v>66</v>
      </c>
      <c r="C5366" t="s">
        <v>16</v>
      </c>
      <c r="D5366" t="s">
        <v>32</v>
      </c>
      <c r="E5366">
        <v>3709.12</v>
      </c>
      <c r="F5366">
        <v>417.28</v>
      </c>
      <c r="G5366" t="s">
        <v>90</v>
      </c>
      <c r="H5366">
        <v>1</v>
      </c>
      <c r="I5366">
        <v>1</v>
      </c>
      <c r="J5366" s="6">
        <v>43886</v>
      </c>
      <c r="K5366" s="7">
        <v>43862</v>
      </c>
      <c r="L5366" t="s">
        <v>11</v>
      </c>
    </row>
    <row r="5367" spans="1:12" x14ac:dyDescent="0.3">
      <c r="A5367" t="s">
        <v>3</v>
      </c>
      <c r="B5367" t="s">
        <v>65</v>
      </c>
      <c r="C5367" t="s">
        <v>15</v>
      </c>
      <c r="D5367" t="s">
        <v>32</v>
      </c>
      <c r="E5367">
        <v>616.4</v>
      </c>
      <c r="F5367">
        <v>328.28</v>
      </c>
      <c r="G5367" t="s">
        <v>90</v>
      </c>
      <c r="H5367">
        <v>1</v>
      </c>
      <c r="I5367">
        <v>9</v>
      </c>
      <c r="J5367" s="6">
        <v>43886</v>
      </c>
      <c r="K5367" s="7">
        <v>43862</v>
      </c>
      <c r="L5367" t="s">
        <v>12</v>
      </c>
    </row>
    <row r="5368" spans="1:12" x14ac:dyDescent="0.3">
      <c r="A5368" t="s">
        <v>3</v>
      </c>
      <c r="B5368" t="s">
        <v>63</v>
      </c>
      <c r="C5368" t="s">
        <v>16</v>
      </c>
      <c r="D5368" t="s">
        <v>32</v>
      </c>
      <c r="E5368">
        <v>1282.1099999999999</v>
      </c>
      <c r="F5368">
        <v>153.29</v>
      </c>
      <c r="G5368" t="s">
        <v>90</v>
      </c>
      <c r="H5368">
        <v>1</v>
      </c>
      <c r="I5368">
        <v>7</v>
      </c>
      <c r="J5368" s="6">
        <v>43886</v>
      </c>
      <c r="K5368" s="7">
        <v>43862</v>
      </c>
      <c r="L5368" t="s">
        <v>10</v>
      </c>
    </row>
    <row r="5369" spans="1:12" x14ac:dyDescent="0.3">
      <c r="A5369" t="s">
        <v>3</v>
      </c>
      <c r="B5369" t="s">
        <v>66</v>
      </c>
      <c r="C5369" t="s">
        <v>16</v>
      </c>
      <c r="D5369" t="s">
        <v>32</v>
      </c>
      <c r="E5369">
        <v>5346.6</v>
      </c>
      <c r="F5369">
        <v>2870.3</v>
      </c>
      <c r="G5369" t="s">
        <v>90</v>
      </c>
      <c r="H5369">
        <v>1</v>
      </c>
      <c r="I5369">
        <v>3</v>
      </c>
      <c r="J5369" s="6">
        <v>43886</v>
      </c>
      <c r="K5369" s="7">
        <v>43862</v>
      </c>
      <c r="L5369" t="s">
        <v>11</v>
      </c>
    </row>
    <row r="5370" spans="1:12" x14ac:dyDescent="0.3">
      <c r="A5370" t="s">
        <v>3</v>
      </c>
      <c r="B5370" t="s">
        <v>65</v>
      </c>
      <c r="C5370" t="s">
        <v>16</v>
      </c>
      <c r="D5370" t="s">
        <v>32</v>
      </c>
      <c r="E5370">
        <v>9396.75</v>
      </c>
      <c r="F5370">
        <v>2874.27</v>
      </c>
      <c r="G5370" t="s">
        <v>90</v>
      </c>
      <c r="H5370">
        <v>1</v>
      </c>
      <c r="I5370">
        <v>4</v>
      </c>
      <c r="J5370" s="6">
        <v>43886</v>
      </c>
      <c r="K5370" s="7">
        <v>43862</v>
      </c>
      <c r="L5370" t="s">
        <v>12</v>
      </c>
    </row>
    <row r="5371" spans="1:12" x14ac:dyDescent="0.3">
      <c r="A5371" t="s">
        <v>3</v>
      </c>
      <c r="B5371" t="s">
        <v>66</v>
      </c>
      <c r="C5371" t="s">
        <v>15</v>
      </c>
      <c r="D5371" t="s">
        <v>32</v>
      </c>
      <c r="E5371">
        <v>891.1</v>
      </c>
      <c r="F5371">
        <v>121.94</v>
      </c>
      <c r="G5371" t="s">
        <v>90</v>
      </c>
      <c r="H5371">
        <v>1</v>
      </c>
      <c r="I5371">
        <v>10</v>
      </c>
      <c r="J5371" s="6">
        <v>43886</v>
      </c>
      <c r="K5371" s="7">
        <v>43862</v>
      </c>
      <c r="L5371" t="s">
        <v>11</v>
      </c>
    </row>
    <row r="5372" spans="1:12" x14ac:dyDescent="0.3">
      <c r="A5372" t="s">
        <v>5</v>
      </c>
      <c r="B5372" t="s">
        <v>65</v>
      </c>
      <c r="C5372" t="s">
        <v>16</v>
      </c>
      <c r="D5372" t="s">
        <v>32</v>
      </c>
      <c r="E5372">
        <v>29618.02</v>
      </c>
      <c r="F5372">
        <v>8692.2199999999993</v>
      </c>
      <c r="G5372" t="s">
        <v>90</v>
      </c>
      <c r="H5372">
        <v>1</v>
      </c>
      <c r="I5372">
        <v>4</v>
      </c>
      <c r="J5372" s="6">
        <v>43886</v>
      </c>
      <c r="K5372" s="7">
        <v>43862</v>
      </c>
      <c r="L5372" t="s">
        <v>12</v>
      </c>
    </row>
    <row r="5373" spans="1:12" x14ac:dyDescent="0.3">
      <c r="A5373" t="s">
        <v>4</v>
      </c>
      <c r="B5373" t="s">
        <v>70</v>
      </c>
      <c r="C5373" t="s">
        <v>15</v>
      </c>
      <c r="D5373" t="s">
        <v>32</v>
      </c>
      <c r="E5373">
        <v>10107.620000000001</v>
      </c>
      <c r="F5373">
        <v>1063.96</v>
      </c>
      <c r="G5373" t="s">
        <v>90</v>
      </c>
      <c r="H5373">
        <v>1</v>
      </c>
      <c r="I5373">
        <v>10</v>
      </c>
      <c r="J5373" s="6">
        <v>43886</v>
      </c>
      <c r="K5373" s="7">
        <v>43862</v>
      </c>
      <c r="L5373" t="s">
        <v>9</v>
      </c>
    </row>
    <row r="5374" spans="1:12" x14ac:dyDescent="0.3">
      <c r="A5374" t="s">
        <v>4</v>
      </c>
      <c r="B5374" t="s">
        <v>66</v>
      </c>
      <c r="C5374" t="s">
        <v>16</v>
      </c>
      <c r="D5374" t="s">
        <v>32</v>
      </c>
      <c r="E5374">
        <v>229.14</v>
      </c>
      <c r="F5374">
        <v>62.71</v>
      </c>
      <c r="G5374" t="s">
        <v>90</v>
      </c>
      <c r="H5374">
        <v>1</v>
      </c>
      <c r="I5374">
        <v>6</v>
      </c>
      <c r="J5374" s="6">
        <v>43886</v>
      </c>
      <c r="K5374" s="7">
        <v>43862</v>
      </c>
      <c r="L5374" t="s">
        <v>11</v>
      </c>
    </row>
    <row r="5375" spans="1:12" x14ac:dyDescent="0.3">
      <c r="A5375" t="s">
        <v>4</v>
      </c>
      <c r="B5375" t="s">
        <v>63</v>
      </c>
      <c r="C5375" t="s">
        <v>16</v>
      </c>
      <c r="D5375" t="s">
        <v>32</v>
      </c>
      <c r="E5375">
        <v>19095</v>
      </c>
      <c r="F5375">
        <v>2010</v>
      </c>
      <c r="G5375" t="s">
        <v>90</v>
      </c>
      <c r="H5375">
        <v>1</v>
      </c>
      <c r="I5375">
        <v>6</v>
      </c>
      <c r="J5375" s="6">
        <v>43886</v>
      </c>
      <c r="K5375" s="7">
        <v>43862</v>
      </c>
      <c r="L5375" t="s">
        <v>10</v>
      </c>
    </row>
    <row r="5376" spans="1:12" x14ac:dyDescent="0.3">
      <c r="A5376" t="s">
        <v>4</v>
      </c>
      <c r="B5376" t="s">
        <v>65</v>
      </c>
      <c r="C5376" t="s">
        <v>15</v>
      </c>
      <c r="D5376" t="s">
        <v>32</v>
      </c>
      <c r="E5376">
        <v>8041.34</v>
      </c>
      <c r="F5376">
        <v>2365.1</v>
      </c>
      <c r="G5376" t="s">
        <v>90</v>
      </c>
      <c r="H5376">
        <v>1</v>
      </c>
      <c r="I5376">
        <v>9</v>
      </c>
      <c r="J5376" s="6">
        <v>43886</v>
      </c>
      <c r="K5376" s="7">
        <v>43862</v>
      </c>
      <c r="L5376" t="s">
        <v>12</v>
      </c>
    </row>
    <row r="5377" spans="1:12" x14ac:dyDescent="0.3">
      <c r="A5377" t="s">
        <v>3</v>
      </c>
      <c r="B5377" t="s">
        <v>69</v>
      </c>
      <c r="C5377" t="s">
        <v>16</v>
      </c>
      <c r="D5377" t="s">
        <v>32</v>
      </c>
      <c r="E5377">
        <v>6110.4</v>
      </c>
      <c r="F5377">
        <v>3151.68</v>
      </c>
      <c r="G5377" t="s">
        <v>90</v>
      </c>
      <c r="H5377">
        <v>1</v>
      </c>
      <c r="I5377">
        <v>6</v>
      </c>
      <c r="J5377" s="6">
        <v>43887</v>
      </c>
      <c r="K5377" s="7">
        <v>43862</v>
      </c>
      <c r="L5377" t="s">
        <v>8</v>
      </c>
    </row>
    <row r="5378" spans="1:12" x14ac:dyDescent="0.3">
      <c r="A5378" t="s">
        <v>2</v>
      </c>
      <c r="B5378" t="s">
        <v>69</v>
      </c>
      <c r="C5378" t="s">
        <v>16</v>
      </c>
      <c r="D5378" t="s">
        <v>32</v>
      </c>
      <c r="E5378">
        <v>1836.87</v>
      </c>
      <c r="F5378">
        <v>359.39</v>
      </c>
      <c r="G5378" t="s">
        <v>90</v>
      </c>
      <c r="H5378">
        <v>1</v>
      </c>
      <c r="I5378">
        <v>4</v>
      </c>
      <c r="J5378" s="6">
        <v>43887</v>
      </c>
      <c r="K5378" s="7">
        <v>43862</v>
      </c>
      <c r="L5378" t="s">
        <v>8</v>
      </c>
    </row>
    <row r="5379" spans="1:12" x14ac:dyDescent="0.3">
      <c r="A5379" t="s">
        <v>4</v>
      </c>
      <c r="B5379" t="s">
        <v>67</v>
      </c>
      <c r="C5379" t="s">
        <v>16</v>
      </c>
      <c r="D5379" t="s">
        <v>32</v>
      </c>
      <c r="E5379">
        <v>7594.05</v>
      </c>
      <c r="F5379">
        <v>3962.13</v>
      </c>
      <c r="G5379" t="s">
        <v>90</v>
      </c>
      <c r="H5379">
        <v>1</v>
      </c>
      <c r="I5379">
        <v>3</v>
      </c>
      <c r="J5379" s="6">
        <v>43887</v>
      </c>
      <c r="K5379" s="7">
        <v>43862</v>
      </c>
      <c r="L5379" t="s">
        <v>13</v>
      </c>
    </row>
    <row r="5380" spans="1:12" x14ac:dyDescent="0.3">
      <c r="A5380" t="s">
        <v>2</v>
      </c>
      <c r="B5380" t="s">
        <v>66</v>
      </c>
      <c r="C5380" t="s">
        <v>16</v>
      </c>
      <c r="D5380" t="s">
        <v>32</v>
      </c>
      <c r="E5380">
        <v>21997.439999999999</v>
      </c>
      <c r="F5380">
        <v>12272.28</v>
      </c>
      <c r="G5380" t="s">
        <v>90</v>
      </c>
      <c r="H5380">
        <v>1</v>
      </c>
      <c r="I5380">
        <v>2</v>
      </c>
      <c r="J5380" s="6">
        <v>43887</v>
      </c>
      <c r="K5380" s="7">
        <v>43862</v>
      </c>
      <c r="L5380" t="s">
        <v>11</v>
      </c>
    </row>
    <row r="5381" spans="1:12" x14ac:dyDescent="0.3">
      <c r="A5381" t="s">
        <v>3</v>
      </c>
      <c r="B5381" t="s">
        <v>69</v>
      </c>
      <c r="C5381" t="s">
        <v>16</v>
      </c>
      <c r="D5381" t="s">
        <v>32</v>
      </c>
      <c r="E5381">
        <v>7415.29</v>
      </c>
      <c r="F5381">
        <v>1047.82</v>
      </c>
      <c r="G5381" t="s">
        <v>90</v>
      </c>
      <c r="H5381">
        <v>1</v>
      </c>
      <c r="I5381">
        <v>7</v>
      </c>
      <c r="J5381" s="6">
        <v>43887</v>
      </c>
      <c r="K5381" s="7">
        <v>43862</v>
      </c>
      <c r="L5381" t="s">
        <v>8</v>
      </c>
    </row>
    <row r="5382" spans="1:12" x14ac:dyDescent="0.3">
      <c r="A5382" t="s">
        <v>3</v>
      </c>
      <c r="B5382" t="s">
        <v>69</v>
      </c>
      <c r="C5382" t="s">
        <v>15</v>
      </c>
      <c r="D5382" t="s">
        <v>32</v>
      </c>
      <c r="E5382">
        <v>17505.759999999998</v>
      </c>
      <c r="F5382">
        <v>7611.2</v>
      </c>
      <c r="G5382" t="s">
        <v>90</v>
      </c>
      <c r="H5382">
        <v>1</v>
      </c>
      <c r="I5382">
        <v>9</v>
      </c>
      <c r="J5382" s="6">
        <v>43887</v>
      </c>
      <c r="K5382" s="7">
        <v>43862</v>
      </c>
      <c r="L5382" t="s">
        <v>8</v>
      </c>
    </row>
    <row r="5383" spans="1:12" x14ac:dyDescent="0.3">
      <c r="A5383" t="s">
        <v>4</v>
      </c>
      <c r="B5383" t="s">
        <v>63</v>
      </c>
      <c r="C5383" t="s">
        <v>15</v>
      </c>
      <c r="D5383" t="s">
        <v>32</v>
      </c>
      <c r="E5383">
        <v>4818.6400000000003</v>
      </c>
      <c r="F5383">
        <v>301.16000000000003</v>
      </c>
      <c r="G5383" t="s">
        <v>90</v>
      </c>
      <c r="H5383">
        <v>1</v>
      </c>
      <c r="I5383">
        <v>8</v>
      </c>
      <c r="J5383" s="6">
        <v>43887</v>
      </c>
      <c r="K5383" s="7">
        <v>43862</v>
      </c>
      <c r="L5383" t="s">
        <v>10</v>
      </c>
    </row>
    <row r="5384" spans="1:12" x14ac:dyDescent="0.3">
      <c r="A5384" t="s">
        <v>4</v>
      </c>
      <c r="B5384" t="s">
        <v>66</v>
      </c>
      <c r="C5384" t="s">
        <v>16</v>
      </c>
      <c r="D5384" t="s">
        <v>32</v>
      </c>
      <c r="E5384">
        <v>5362.68</v>
      </c>
      <c r="F5384">
        <v>1632.12</v>
      </c>
      <c r="G5384" t="s">
        <v>90</v>
      </c>
      <c r="H5384">
        <v>1</v>
      </c>
      <c r="I5384">
        <v>6</v>
      </c>
      <c r="J5384" s="6">
        <v>43887</v>
      </c>
      <c r="K5384" s="7">
        <v>43862</v>
      </c>
      <c r="L5384" t="s">
        <v>11</v>
      </c>
    </row>
    <row r="5385" spans="1:12" x14ac:dyDescent="0.3">
      <c r="A5385" t="s">
        <v>2</v>
      </c>
      <c r="B5385" t="s">
        <v>69</v>
      </c>
      <c r="C5385" t="s">
        <v>16</v>
      </c>
      <c r="D5385" t="s">
        <v>32</v>
      </c>
      <c r="E5385">
        <v>14134.32</v>
      </c>
      <c r="F5385">
        <v>6753.08</v>
      </c>
      <c r="G5385" t="s">
        <v>90</v>
      </c>
      <c r="H5385">
        <v>1</v>
      </c>
      <c r="I5385">
        <v>4</v>
      </c>
      <c r="J5385" s="6">
        <v>43888</v>
      </c>
      <c r="K5385" s="7">
        <v>43862</v>
      </c>
      <c r="L5385" t="s">
        <v>8</v>
      </c>
    </row>
    <row r="5386" spans="1:12" x14ac:dyDescent="0.3">
      <c r="A5386" t="s">
        <v>4</v>
      </c>
      <c r="B5386" t="s">
        <v>69</v>
      </c>
      <c r="C5386" t="s">
        <v>16</v>
      </c>
      <c r="D5386" t="s">
        <v>32</v>
      </c>
      <c r="E5386">
        <v>572.85</v>
      </c>
      <c r="F5386">
        <v>217.08</v>
      </c>
      <c r="G5386" t="s">
        <v>90</v>
      </c>
      <c r="H5386">
        <v>1</v>
      </c>
      <c r="I5386">
        <v>5</v>
      </c>
      <c r="J5386" s="6">
        <v>43888</v>
      </c>
      <c r="K5386" s="7">
        <v>43862</v>
      </c>
      <c r="L5386" t="s">
        <v>8</v>
      </c>
    </row>
    <row r="5387" spans="1:12" x14ac:dyDescent="0.3">
      <c r="A5387" t="s">
        <v>4</v>
      </c>
      <c r="B5387" t="s">
        <v>63</v>
      </c>
      <c r="C5387" t="s">
        <v>16</v>
      </c>
      <c r="D5387" t="s">
        <v>32</v>
      </c>
      <c r="E5387">
        <v>3127.56</v>
      </c>
      <c r="F5387">
        <v>156.38</v>
      </c>
      <c r="G5387" t="s">
        <v>90</v>
      </c>
      <c r="H5387">
        <v>1</v>
      </c>
      <c r="I5387">
        <v>5</v>
      </c>
      <c r="J5387" s="6">
        <v>43888</v>
      </c>
      <c r="K5387" s="7">
        <v>43862</v>
      </c>
      <c r="L5387" t="s">
        <v>10</v>
      </c>
    </row>
    <row r="5388" spans="1:12" x14ac:dyDescent="0.3">
      <c r="A5388" t="s">
        <v>2</v>
      </c>
      <c r="B5388" t="s">
        <v>65</v>
      </c>
      <c r="C5388" t="s">
        <v>16</v>
      </c>
      <c r="D5388" t="s">
        <v>32</v>
      </c>
      <c r="E5388">
        <v>7380.72</v>
      </c>
      <c r="F5388">
        <v>1649.84</v>
      </c>
      <c r="G5388" t="s">
        <v>90</v>
      </c>
      <c r="H5388">
        <v>1</v>
      </c>
      <c r="I5388">
        <v>7</v>
      </c>
      <c r="J5388" s="6">
        <v>43888</v>
      </c>
      <c r="K5388" s="7">
        <v>43862</v>
      </c>
      <c r="L5388" t="s">
        <v>12</v>
      </c>
    </row>
    <row r="5389" spans="1:12" x14ac:dyDescent="0.3">
      <c r="A5389" t="s">
        <v>3</v>
      </c>
      <c r="B5389" t="s">
        <v>66</v>
      </c>
      <c r="C5389" t="s">
        <v>15</v>
      </c>
      <c r="D5389" t="s">
        <v>32</v>
      </c>
      <c r="E5389">
        <v>17844.78</v>
      </c>
      <c r="F5389">
        <v>5624.97</v>
      </c>
      <c r="G5389" t="s">
        <v>90</v>
      </c>
      <c r="H5389">
        <v>1</v>
      </c>
      <c r="I5389">
        <v>9</v>
      </c>
      <c r="J5389" s="6">
        <v>43888</v>
      </c>
      <c r="K5389" s="7">
        <v>43862</v>
      </c>
      <c r="L5389" t="s">
        <v>11</v>
      </c>
    </row>
    <row r="5390" spans="1:12" x14ac:dyDescent="0.3">
      <c r="A5390" t="s">
        <v>4</v>
      </c>
      <c r="B5390" t="s">
        <v>66</v>
      </c>
      <c r="C5390" t="s">
        <v>15</v>
      </c>
      <c r="D5390" t="s">
        <v>32</v>
      </c>
      <c r="E5390">
        <v>29024.400000000001</v>
      </c>
      <c r="F5390">
        <v>15887.04</v>
      </c>
      <c r="G5390" t="s">
        <v>90</v>
      </c>
      <c r="H5390">
        <v>1</v>
      </c>
      <c r="I5390">
        <v>9</v>
      </c>
      <c r="J5390" s="6">
        <v>43888</v>
      </c>
      <c r="K5390" s="7">
        <v>43862</v>
      </c>
      <c r="L5390" t="s">
        <v>11</v>
      </c>
    </row>
    <row r="5391" spans="1:12" x14ac:dyDescent="0.3">
      <c r="A5391" t="s">
        <v>3</v>
      </c>
      <c r="B5391" t="s">
        <v>69</v>
      </c>
      <c r="C5391" t="s">
        <v>16</v>
      </c>
      <c r="D5391" t="s">
        <v>32</v>
      </c>
      <c r="E5391">
        <v>29482.68</v>
      </c>
      <c r="F5391">
        <v>10241.32</v>
      </c>
      <c r="G5391" t="s">
        <v>90</v>
      </c>
      <c r="H5391">
        <v>1</v>
      </c>
      <c r="I5391">
        <v>2</v>
      </c>
      <c r="J5391" s="6">
        <v>43888</v>
      </c>
      <c r="K5391" s="7">
        <v>43862</v>
      </c>
      <c r="L5391" t="s">
        <v>8</v>
      </c>
    </row>
    <row r="5392" spans="1:12" x14ac:dyDescent="0.3">
      <c r="A5392" t="s">
        <v>4</v>
      </c>
      <c r="B5392" t="s">
        <v>65</v>
      </c>
      <c r="C5392" t="s">
        <v>16</v>
      </c>
      <c r="D5392" t="s">
        <v>32</v>
      </c>
      <c r="E5392">
        <v>3762.72</v>
      </c>
      <c r="F5392">
        <v>1296.04</v>
      </c>
      <c r="G5392" t="s">
        <v>90</v>
      </c>
      <c r="H5392">
        <v>1</v>
      </c>
      <c r="I5392">
        <v>1</v>
      </c>
      <c r="J5392" s="6">
        <v>43888</v>
      </c>
      <c r="K5392" s="7">
        <v>43862</v>
      </c>
      <c r="L5392" t="s">
        <v>12</v>
      </c>
    </row>
    <row r="5393" spans="1:12" x14ac:dyDescent="0.3">
      <c r="A5393" t="s">
        <v>3</v>
      </c>
      <c r="B5393" t="s">
        <v>63</v>
      </c>
      <c r="C5393" t="s">
        <v>16</v>
      </c>
      <c r="D5393" t="s">
        <v>32</v>
      </c>
      <c r="E5393">
        <v>1725.92</v>
      </c>
      <c r="F5393">
        <v>21.58</v>
      </c>
      <c r="G5393" t="s">
        <v>90</v>
      </c>
      <c r="H5393">
        <v>1</v>
      </c>
      <c r="I5393">
        <v>2</v>
      </c>
      <c r="J5393" s="6">
        <v>43889</v>
      </c>
      <c r="K5393" s="7">
        <v>43862</v>
      </c>
      <c r="L5393" t="s">
        <v>10</v>
      </c>
    </row>
    <row r="5394" spans="1:12" x14ac:dyDescent="0.3">
      <c r="A5394" t="s">
        <v>3</v>
      </c>
      <c r="B5394" t="s">
        <v>63</v>
      </c>
      <c r="C5394" t="s">
        <v>16</v>
      </c>
      <c r="D5394" t="s">
        <v>32</v>
      </c>
      <c r="E5394">
        <v>9310.32</v>
      </c>
      <c r="F5394">
        <v>1344.8</v>
      </c>
      <c r="G5394" t="s">
        <v>90</v>
      </c>
      <c r="H5394">
        <v>1</v>
      </c>
      <c r="I5394">
        <v>1</v>
      </c>
      <c r="J5394" s="6">
        <v>43889</v>
      </c>
      <c r="K5394" s="7">
        <v>43862</v>
      </c>
      <c r="L5394" t="s">
        <v>10</v>
      </c>
    </row>
    <row r="5395" spans="1:12" x14ac:dyDescent="0.3">
      <c r="A5395" t="s">
        <v>2</v>
      </c>
      <c r="B5395" t="s">
        <v>63</v>
      </c>
      <c r="C5395" t="s">
        <v>16</v>
      </c>
      <c r="D5395" t="s">
        <v>32</v>
      </c>
      <c r="E5395">
        <v>7211.88</v>
      </c>
      <c r="F5395">
        <v>2900.4</v>
      </c>
      <c r="G5395" t="s">
        <v>90</v>
      </c>
      <c r="H5395">
        <v>1</v>
      </c>
      <c r="I5395">
        <v>5</v>
      </c>
      <c r="J5395" s="6">
        <v>43889</v>
      </c>
      <c r="K5395" s="7">
        <v>43862</v>
      </c>
      <c r="L5395" t="s">
        <v>10</v>
      </c>
    </row>
    <row r="5396" spans="1:12" x14ac:dyDescent="0.3">
      <c r="A5396" t="s">
        <v>3</v>
      </c>
      <c r="B5396" t="s">
        <v>65</v>
      </c>
      <c r="C5396" t="s">
        <v>16</v>
      </c>
      <c r="D5396" t="s">
        <v>32</v>
      </c>
      <c r="E5396">
        <v>2169.73</v>
      </c>
      <c r="F5396">
        <v>1179.2</v>
      </c>
      <c r="G5396" t="s">
        <v>90</v>
      </c>
      <c r="H5396">
        <v>1</v>
      </c>
      <c r="I5396">
        <v>6</v>
      </c>
      <c r="J5396" s="6">
        <v>43889</v>
      </c>
      <c r="K5396" s="7">
        <v>43862</v>
      </c>
      <c r="L5396" t="s">
        <v>12</v>
      </c>
    </row>
    <row r="5397" spans="1:12" x14ac:dyDescent="0.3">
      <c r="A5397" t="s">
        <v>3</v>
      </c>
      <c r="B5397" t="s">
        <v>66</v>
      </c>
      <c r="C5397" t="s">
        <v>16</v>
      </c>
      <c r="D5397" t="s">
        <v>32</v>
      </c>
      <c r="E5397">
        <v>11680.44</v>
      </c>
      <c r="F5397">
        <v>1923.84</v>
      </c>
      <c r="G5397" t="s">
        <v>90</v>
      </c>
      <c r="H5397">
        <v>1</v>
      </c>
      <c r="I5397">
        <v>2</v>
      </c>
      <c r="J5397" s="6">
        <v>43889</v>
      </c>
      <c r="K5397" s="7">
        <v>43862</v>
      </c>
      <c r="L5397" t="s">
        <v>11</v>
      </c>
    </row>
    <row r="5398" spans="1:12" x14ac:dyDescent="0.3">
      <c r="A5398" t="s">
        <v>3</v>
      </c>
      <c r="B5398" t="s">
        <v>69</v>
      </c>
      <c r="C5398" t="s">
        <v>16</v>
      </c>
      <c r="D5398" t="s">
        <v>32</v>
      </c>
      <c r="E5398">
        <v>8249.0400000000009</v>
      </c>
      <c r="F5398">
        <v>549.96</v>
      </c>
      <c r="G5398" t="s">
        <v>90</v>
      </c>
      <c r="H5398">
        <v>1</v>
      </c>
      <c r="I5398">
        <v>3</v>
      </c>
      <c r="J5398" s="6">
        <v>43889</v>
      </c>
      <c r="K5398" s="7">
        <v>43862</v>
      </c>
      <c r="L5398" t="s">
        <v>8</v>
      </c>
    </row>
    <row r="5399" spans="1:12" x14ac:dyDescent="0.3">
      <c r="A5399" t="s">
        <v>2</v>
      </c>
      <c r="B5399" t="s">
        <v>70</v>
      </c>
      <c r="C5399" t="s">
        <v>15</v>
      </c>
      <c r="D5399" t="s">
        <v>32</v>
      </c>
      <c r="E5399">
        <v>7750.56</v>
      </c>
      <c r="F5399">
        <v>-1808.48</v>
      </c>
      <c r="G5399" t="s">
        <v>90</v>
      </c>
      <c r="H5399">
        <v>1</v>
      </c>
      <c r="I5399">
        <v>10</v>
      </c>
      <c r="J5399" s="6">
        <v>43889</v>
      </c>
      <c r="K5399" s="7">
        <v>43862</v>
      </c>
      <c r="L5399" t="s">
        <v>9</v>
      </c>
    </row>
    <row r="5400" spans="1:12" x14ac:dyDescent="0.3">
      <c r="A5400" t="s">
        <v>3</v>
      </c>
      <c r="B5400" t="s">
        <v>66</v>
      </c>
      <c r="C5400" t="s">
        <v>16</v>
      </c>
      <c r="D5400" t="s">
        <v>32</v>
      </c>
      <c r="E5400">
        <v>2164.1</v>
      </c>
      <c r="F5400">
        <v>229.14</v>
      </c>
      <c r="G5400" t="s">
        <v>90</v>
      </c>
      <c r="H5400">
        <v>1</v>
      </c>
      <c r="I5400">
        <v>6</v>
      </c>
      <c r="J5400" s="6">
        <v>43889</v>
      </c>
      <c r="K5400" s="7">
        <v>43862</v>
      </c>
      <c r="L5400" t="s">
        <v>11</v>
      </c>
    </row>
    <row r="5401" spans="1:12" x14ac:dyDescent="0.3">
      <c r="A5401" t="s">
        <v>5</v>
      </c>
      <c r="B5401" t="s">
        <v>69</v>
      </c>
      <c r="C5401" t="s">
        <v>16</v>
      </c>
      <c r="D5401" t="s">
        <v>32</v>
      </c>
      <c r="E5401">
        <v>3264.24</v>
      </c>
      <c r="F5401">
        <v>93.28</v>
      </c>
      <c r="G5401" t="s">
        <v>90</v>
      </c>
      <c r="H5401">
        <v>1</v>
      </c>
      <c r="I5401">
        <v>2</v>
      </c>
      <c r="J5401" s="6">
        <v>43890</v>
      </c>
      <c r="K5401" s="7">
        <v>43862</v>
      </c>
      <c r="L5401" t="s">
        <v>8</v>
      </c>
    </row>
    <row r="5402" spans="1:12" x14ac:dyDescent="0.3">
      <c r="A5402" t="s">
        <v>3</v>
      </c>
      <c r="B5402" t="s">
        <v>69</v>
      </c>
      <c r="C5402" t="s">
        <v>16</v>
      </c>
      <c r="D5402" t="s">
        <v>32</v>
      </c>
      <c r="E5402">
        <v>621.76</v>
      </c>
      <c r="F5402">
        <v>217.6</v>
      </c>
      <c r="G5402" t="s">
        <v>90</v>
      </c>
      <c r="H5402">
        <v>1</v>
      </c>
      <c r="I5402">
        <v>6</v>
      </c>
      <c r="J5402" s="6">
        <v>43890</v>
      </c>
      <c r="K5402" s="7">
        <v>43862</v>
      </c>
      <c r="L5402" t="s">
        <v>8</v>
      </c>
    </row>
    <row r="5403" spans="1:12" x14ac:dyDescent="0.3">
      <c r="A5403" t="s">
        <v>3</v>
      </c>
      <c r="B5403" t="s">
        <v>65</v>
      </c>
      <c r="C5403" t="s">
        <v>16</v>
      </c>
      <c r="D5403" t="s">
        <v>32</v>
      </c>
      <c r="E5403">
        <v>1549.04</v>
      </c>
      <c r="F5403">
        <v>637.84</v>
      </c>
      <c r="G5403" t="s">
        <v>90</v>
      </c>
      <c r="H5403">
        <v>1</v>
      </c>
      <c r="I5403">
        <v>4</v>
      </c>
      <c r="J5403" s="6">
        <v>43890</v>
      </c>
      <c r="K5403" s="7">
        <v>43862</v>
      </c>
      <c r="L5403" t="s">
        <v>12</v>
      </c>
    </row>
    <row r="5404" spans="1:12" x14ac:dyDescent="0.3">
      <c r="A5404" t="s">
        <v>3</v>
      </c>
      <c r="B5404" t="s">
        <v>66</v>
      </c>
      <c r="C5404" t="s">
        <v>15</v>
      </c>
      <c r="D5404" t="s">
        <v>32</v>
      </c>
      <c r="E5404">
        <v>3723.06</v>
      </c>
      <c r="F5404">
        <v>1982.94</v>
      </c>
      <c r="G5404" t="s">
        <v>90</v>
      </c>
      <c r="H5404">
        <v>1</v>
      </c>
      <c r="I5404">
        <v>9</v>
      </c>
      <c r="J5404" s="6">
        <v>43890</v>
      </c>
      <c r="K5404" s="7">
        <v>43862</v>
      </c>
      <c r="L5404" t="s">
        <v>11</v>
      </c>
    </row>
    <row r="5405" spans="1:12" x14ac:dyDescent="0.3">
      <c r="A5405" t="s">
        <v>4</v>
      </c>
      <c r="B5405" t="s">
        <v>66</v>
      </c>
      <c r="C5405" t="s">
        <v>16</v>
      </c>
      <c r="D5405" t="s">
        <v>32</v>
      </c>
      <c r="E5405">
        <v>26376.560000000001</v>
      </c>
      <c r="F5405">
        <v>15270.64</v>
      </c>
      <c r="G5405" t="s">
        <v>90</v>
      </c>
      <c r="H5405">
        <v>1</v>
      </c>
      <c r="I5405">
        <v>3</v>
      </c>
      <c r="J5405" s="6">
        <v>43890</v>
      </c>
      <c r="K5405" s="7">
        <v>43862</v>
      </c>
      <c r="L5405" t="s">
        <v>11</v>
      </c>
    </row>
    <row r="5406" spans="1:12" x14ac:dyDescent="0.3">
      <c r="A5406" t="s">
        <v>3</v>
      </c>
      <c r="B5406" t="s">
        <v>65</v>
      </c>
      <c r="C5406" t="s">
        <v>16</v>
      </c>
      <c r="D5406" t="s">
        <v>32</v>
      </c>
      <c r="E5406">
        <v>12976.56</v>
      </c>
      <c r="F5406">
        <v>2451.12</v>
      </c>
      <c r="G5406" t="s">
        <v>90</v>
      </c>
      <c r="H5406">
        <v>1</v>
      </c>
      <c r="I5406">
        <v>4</v>
      </c>
      <c r="J5406" s="6">
        <v>43890</v>
      </c>
      <c r="K5406" s="7">
        <v>43862</v>
      </c>
      <c r="L5406" t="s">
        <v>12</v>
      </c>
    </row>
    <row r="5407" spans="1:12" x14ac:dyDescent="0.3">
      <c r="A5407" t="s">
        <v>3</v>
      </c>
      <c r="B5407" t="s">
        <v>63</v>
      </c>
      <c r="C5407" t="s">
        <v>16</v>
      </c>
      <c r="D5407" t="s">
        <v>32</v>
      </c>
      <c r="E5407">
        <v>12933.68</v>
      </c>
      <c r="F5407">
        <v>6398.8</v>
      </c>
      <c r="G5407" t="s">
        <v>90</v>
      </c>
      <c r="H5407">
        <v>1</v>
      </c>
      <c r="I5407">
        <v>2</v>
      </c>
      <c r="J5407" s="6">
        <v>43890</v>
      </c>
      <c r="K5407" s="7">
        <v>43862</v>
      </c>
      <c r="L5407" t="s">
        <v>10</v>
      </c>
    </row>
    <row r="5408" spans="1:12" x14ac:dyDescent="0.3">
      <c r="A5408" t="s">
        <v>4</v>
      </c>
      <c r="B5408" t="s">
        <v>66</v>
      </c>
      <c r="C5408" t="s">
        <v>16</v>
      </c>
      <c r="D5408" t="s">
        <v>32</v>
      </c>
      <c r="E5408">
        <v>2393.2399999999998</v>
      </c>
      <c r="F5408">
        <v>982.48</v>
      </c>
      <c r="G5408" t="s">
        <v>90</v>
      </c>
      <c r="H5408">
        <v>1</v>
      </c>
      <c r="I5408">
        <v>7</v>
      </c>
      <c r="J5408" s="6">
        <v>43890</v>
      </c>
      <c r="K5408" s="7">
        <v>43862</v>
      </c>
      <c r="L5408" t="s">
        <v>11</v>
      </c>
    </row>
    <row r="5409" spans="1:12" x14ac:dyDescent="0.3">
      <c r="A5409" t="s">
        <v>4</v>
      </c>
      <c r="B5409" t="s">
        <v>70</v>
      </c>
      <c r="C5409" t="s">
        <v>16</v>
      </c>
      <c r="D5409" t="s">
        <v>32</v>
      </c>
      <c r="E5409">
        <v>5128.45</v>
      </c>
      <c r="F5409">
        <v>501.73</v>
      </c>
      <c r="G5409" t="s">
        <v>90</v>
      </c>
      <c r="H5409">
        <v>1</v>
      </c>
      <c r="I5409">
        <v>5</v>
      </c>
      <c r="J5409" s="6">
        <v>43890</v>
      </c>
      <c r="K5409" s="7">
        <v>43862</v>
      </c>
      <c r="L5409" t="s">
        <v>9</v>
      </c>
    </row>
    <row r="5410" spans="1:12" x14ac:dyDescent="0.3">
      <c r="A5410" t="s">
        <v>2</v>
      </c>
      <c r="B5410" t="s">
        <v>65</v>
      </c>
      <c r="C5410" t="s">
        <v>15</v>
      </c>
      <c r="D5410" t="s">
        <v>32</v>
      </c>
      <c r="E5410">
        <v>2064.94</v>
      </c>
      <c r="F5410">
        <v>359.12</v>
      </c>
      <c r="G5410" t="s">
        <v>90</v>
      </c>
      <c r="H5410">
        <v>1</v>
      </c>
      <c r="I5410">
        <v>8</v>
      </c>
      <c r="J5410" s="6">
        <v>43890</v>
      </c>
      <c r="K5410" s="7">
        <v>43862</v>
      </c>
      <c r="L5410" t="s">
        <v>12</v>
      </c>
    </row>
    <row r="5411" spans="1:12" x14ac:dyDescent="0.3">
      <c r="A5411" t="s">
        <v>2</v>
      </c>
      <c r="B5411" t="s">
        <v>67</v>
      </c>
      <c r="C5411" t="s">
        <v>15</v>
      </c>
      <c r="D5411" t="s">
        <v>32</v>
      </c>
      <c r="E5411">
        <v>14257.6</v>
      </c>
      <c r="F5411">
        <v>4052.16</v>
      </c>
      <c r="G5411" t="s">
        <v>90</v>
      </c>
      <c r="H5411">
        <v>1</v>
      </c>
      <c r="I5411">
        <v>8</v>
      </c>
      <c r="J5411" s="6">
        <v>43890</v>
      </c>
      <c r="K5411" s="7">
        <v>43862</v>
      </c>
      <c r="L5411" t="s">
        <v>13</v>
      </c>
    </row>
    <row r="5412" spans="1:12" x14ac:dyDescent="0.3">
      <c r="A5412" t="s">
        <v>3</v>
      </c>
      <c r="B5412" t="s">
        <v>65</v>
      </c>
      <c r="C5412" t="s">
        <v>16</v>
      </c>
      <c r="D5412" t="s">
        <v>32</v>
      </c>
      <c r="E5412">
        <v>15505.14</v>
      </c>
      <c r="F5412">
        <v>5386.01</v>
      </c>
      <c r="G5412" t="s">
        <v>90</v>
      </c>
      <c r="H5412">
        <v>1</v>
      </c>
      <c r="I5412">
        <v>2</v>
      </c>
      <c r="J5412" s="6">
        <v>43890</v>
      </c>
      <c r="K5412" s="7">
        <v>43862</v>
      </c>
      <c r="L5412" t="s">
        <v>12</v>
      </c>
    </row>
    <row r="5413" spans="1:12" x14ac:dyDescent="0.3">
      <c r="A5413" t="s">
        <v>3</v>
      </c>
      <c r="B5413" t="s">
        <v>65</v>
      </c>
      <c r="C5413" t="s">
        <v>15</v>
      </c>
      <c r="D5413" t="s">
        <v>32</v>
      </c>
      <c r="E5413">
        <v>10207.58</v>
      </c>
      <c r="F5413">
        <v>3439.52</v>
      </c>
      <c r="G5413" t="s">
        <v>90</v>
      </c>
      <c r="H5413">
        <v>1</v>
      </c>
      <c r="I5413">
        <v>8</v>
      </c>
      <c r="J5413" s="6">
        <v>43890</v>
      </c>
      <c r="K5413" s="7">
        <v>43862</v>
      </c>
      <c r="L5413" t="s">
        <v>12</v>
      </c>
    </row>
    <row r="5414" spans="1:12" x14ac:dyDescent="0.3">
      <c r="A5414" t="s">
        <v>2</v>
      </c>
      <c r="B5414" t="s">
        <v>69</v>
      </c>
      <c r="C5414" t="s">
        <v>15</v>
      </c>
      <c r="D5414" t="s">
        <v>32</v>
      </c>
      <c r="E5414">
        <v>18827.669999999998</v>
      </c>
      <c r="F5414">
        <v>4954.6499999999996</v>
      </c>
      <c r="G5414" t="s">
        <v>91</v>
      </c>
      <c r="H5414">
        <v>1</v>
      </c>
      <c r="I5414">
        <v>8</v>
      </c>
      <c r="J5414" s="6">
        <v>43891</v>
      </c>
      <c r="K5414" s="7">
        <v>43891</v>
      </c>
      <c r="L5414" t="s">
        <v>8</v>
      </c>
    </row>
    <row r="5415" spans="1:12" x14ac:dyDescent="0.3">
      <c r="A5415" t="s">
        <v>2</v>
      </c>
      <c r="B5415" t="s">
        <v>69</v>
      </c>
      <c r="C5415" t="s">
        <v>15</v>
      </c>
      <c r="D5415" t="s">
        <v>32</v>
      </c>
      <c r="E5415">
        <v>18395.52</v>
      </c>
      <c r="F5415">
        <v>-229.92</v>
      </c>
      <c r="G5415" t="s">
        <v>91</v>
      </c>
      <c r="H5415">
        <v>1</v>
      </c>
      <c r="I5415">
        <v>8</v>
      </c>
      <c r="J5415" s="6">
        <v>43891</v>
      </c>
      <c r="K5415" s="7">
        <v>43891</v>
      </c>
      <c r="L5415" t="s">
        <v>8</v>
      </c>
    </row>
    <row r="5416" spans="1:12" x14ac:dyDescent="0.3">
      <c r="A5416" t="s">
        <v>3</v>
      </c>
      <c r="B5416" t="s">
        <v>63</v>
      </c>
      <c r="C5416" t="s">
        <v>16</v>
      </c>
      <c r="D5416" t="s">
        <v>32</v>
      </c>
      <c r="E5416">
        <v>14715.88</v>
      </c>
      <c r="F5416">
        <v>7125.6</v>
      </c>
      <c r="G5416" t="s">
        <v>91</v>
      </c>
      <c r="H5416">
        <v>1</v>
      </c>
      <c r="I5416">
        <v>3</v>
      </c>
      <c r="J5416" s="6">
        <v>43891</v>
      </c>
      <c r="K5416" s="7">
        <v>43891</v>
      </c>
      <c r="L5416" t="s">
        <v>10</v>
      </c>
    </row>
    <row r="5417" spans="1:12" x14ac:dyDescent="0.3">
      <c r="A5417" t="s">
        <v>3</v>
      </c>
      <c r="B5417" t="s">
        <v>63</v>
      </c>
      <c r="C5417" t="s">
        <v>16</v>
      </c>
      <c r="D5417" t="s">
        <v>32</v>
      </c>
      <c r="E5417">
        <v>30399.24</v>
      </c>
      <c r="F5417">
        <v>3199.88</v>
      </c>
      <c r="G5417" t="s">
        <v>91</v>
      </c>
      <c r="H5417">
        <v>1</v>
      </c>
      <c r="I5417">
        <v>4</v>
      </c>
      <c r="J5417" s="6">
        <v>43891</v>
      </c>
      <c r="K5417" s="7">
        <v>43891</v>
      </c>
      <c r="L5417" t="s">
        <v>10</v>
      </c>
    </row>
    <row r="5418" spans="1:12" x14ac:dyDescent="0.3">
      <c r="A5418" t="s">
        <v>4</v>
      </c>
      <c r="B5418" t="s">
        <v>67</v>
      </c>
      <c r="C5418" t="s">
        <v>15</v>
      </c>
      <c r="D5418" t="s">
        <v>32</v>
      </c>
      <c r="E5418">
        <v>7621.92</v>
      </c>
      <c r="F5418">
        <v>2540.64</v>
      </c>
      <c r="G5418" t="s">
        <v>91</v>
      </c>
      <c r="H5418">
        <v>1</v>
      </c>
      <c r="I5418">
        <v>9</v>
      </c>
      <c r="J5418" s="6">
        <v>43892</v>
      </c>
      <c r="K5418" s="7">
        <v>43891</v>
      </c>
      <c r="L5418" t="s">
        <v>13</v>
      </c>
    </row>
    <row r="5419" spans="1:12" x14ac:dyDescent="0.3">
      <c r="A5419" t="s">
        <v>3</v>
      </c>
      <c r="B5419" t="s">
        <v>69</v>
      </c>
      <c r="C5419" t="s">
        <v>16</v>
      </c>
      <c r="D5419" t="s">
        <v>32</v>
      </c>
      <c r="E5419">
        <v>3836.42</v>
      </c>
      <c r="F5419">
        <v>-438.44</v>
      </c>
      <c r="G5419" t="s">
        <v>91</v>
      </c>
      <c r="H5419">
        <v>1</v>
      </c>
      <c r="I5419">
        <v>7</v>
      </c>
      <c r="J5419" s="6">
        <v>43892</v>
      </c>
      <c r="K5419" s="7">
        <v>43891</v>
      </c>
      <c r="L5419" t="s">
        <v>8</v>
      </c>
    </row>
    <row r="5420" spans="1:12" x14ac:dyDescent="0.3">
      <c r="A5420" t="s">
        <v>5</v>
      </c>
      <c r="B5420" t="s">
        <v>70</v>
      </c>
      <c r="C5420" t="s">
        <v>16</v>
      </c>
      <c r="D5420" t="s">
        <v>32</v>
      </c>
      <c r="E5420">
        <v>4584.47</v>
      </c>
      <c r="F5420">
        <v>377.52</v>
      </c>
      <c r="G5420" t="s">
        <v>91</v>
      </c>
      <c r="H5420">
        <v>1</v>
      </c>
      <c r="I5420">
        <v>5</v>
      </c>
      <c r="J5420" s="6">
        <v>43892</v>
      </c>
      <c r="K5420" s="7">
        <v>43891</v>
      </c>
      <c r="L5420" t="s">
        <v>9</v>
      </c>
    </row>
    <row r="5421" spans="1:12" x14ac:dyDescent="0.3">
      <c r="A5421" t="s">
        <v>5</v>
      </c>
      <c r="B5421" t="s">
        <v>63</v>
      </c>
      <c r="C5421" t="s">
        <v>16</v>
      </c>
      <c r="D5421" t="s">
        <v>32</v>
      </c>
      <c r="E5421">
        <v>4592.18</v>
      </c>
      <c r="F5421">
        <v>349.38</v>
      </c>
      <c r="G5421" t="s">
        <v>91</v>
      </c>
      <c r="H5421">
        <v>1</v>
      </c>
      <c r="I5421">
        <v>7</v>
      </c>
      <c r="J5421" s="6">
        <v>43892</v>
      </c>
      <c r="K5421" s="7">
        <v>43891</v>
      </c>
      <c r="L5421" t="s">
        <v>10</v>
      </c>
    </row>
    <row r="5422" spans="1:12" x14ac:dyDescent="0.3">
      <c r="A5422" t="s">
        <v>3</v>
      </c>
      <c r="B5422" t="s">
        <v>63</v>
      </c>
      <c r="C5422" t="s">
        <v>16</v>
      </c>
      <c r="D5422" t="s">
        <v>32</v>
      </c>
      <c r="E5422">
        <v>3039.12</v>
      </c>
      <c r="F5422">
        <v>236.37</v>
      </c>
      <c r="G5422" t="s">
        <v>91</v>
      </c>
      <c r="H5422">
        <v>1</v>
      </c>
      <c r="I5422">
        <v>2</v>
      </c>
      <c r="J5422" s="6">
        <v>43892</v>
      </c>
      <c r="K5422" s="7">
        <v>43891</v>
      </c>
      <c r="L5422" t="s">
        <v>10</v>
      </c>
    </row>
    <row r="5423" spans="1:12" x14ac:dyDescent="0.3">
      <c r="A5423" t="s">
        <v>4</v>
      </c>
      <c r="B5423" t="s">
        <v>70</v>
      </c>
      <c r="C5423" t="s">
        <v>16</v>
      </c>
      <c r="D5423" t="s">
        <v>32</v>
      </c>
      <c r="E5423">
        <v>3538.14</v>
      </c>
      <c r="F5423">
        <v>1961.36</v>
      </c>
      <c r="G5423" t="s">
        <v>91</v>
      </c>
      <c r="H5423">
        <v>1</v>
      </c>
      <c r="I5423">
        <v>7</v>
      </c>
      <c r="J5423" s="6">
        <v>43892</v>
      </c>
      <c r="K5423" s="7">
        <v>43891</v>
      </c>
      <c r="L5423" t="s">
        <v>9</v>
      </c>
    </row>
    <row r="5424" spans="1:12" x14ac:dyDescent="0.3">
      <c r="A5424" t="s">
        <v>4</v>
      </c>
      <c r="B5424" t="s">
        <v>63</v>
      </c>
      <c r="C5424" t="s">
        <v>16</v>
      </c>
      <c r="D5424" t="s">
        <v>32</v>
      </c>
      <c r="E5424">
        <v>12167.74</v>
      </c>
      <c r="F5424">
        <v>4496.79</v>
      </c>
      <c r="G5424" t="s">
        <v>91</v>
      </c>
      <c r="H5424">
        <v>1</v>
      </c>
      <c r="I5424">
        <v>4</v>
      </c>
      <c r="J5424" s="6">
        <v>43892</v>
      </c>
      <c r="K5424" s="7">
        <v>43891</v>
      </c>
      <c r="L5424" t="s">
        <v>10</v>
      </c>
    </row>
    <row r="5425" spans="1:12" x14ac:dyDescent="0.3">
      <c r="A5425" t="s">
        <v>4</v>
      </c>
      <c r="B5425" t="s">
        <v>63</v>
      </c>
      <c r="C5425" t="s">
        <v>15</v>
      </c>
      <c r="D5425" t="s">
        <v>32</v>
      </c>
      <c r="E5425">
        <v>14694.98</v>
      </c>
      <c r="F5425">
        <v>8146.14</v>
      </c>
      <c r="G5425" t="s">
        <v>91</v>
      </c>
      <c r="H5425">
        <v>1</v>
      </c>
      <c r="I5425">
        <v>9</v>
      </c>
      <c r="J5425" s="6">
        <v>43893</v>
      </c>
      <c r="K5425" s="7">
        <v>43891</v>
      </c>
      <c r="L5425" t="s">
        <v>10</v>
      </c>
    </row>
    <row r="5426" spans="1:12" x14ac:dyDescent="0.3">
      <c r="A5426" t="s">
        <v>2</v>
      </c>
      <c r="B5426" t="s">
        <v>69</v>
      </c>
      <c r="C5426" t="s">
        <v>15</v>
      </c>
      <c r="D5426" t="s">
        <v>32</v>
      </c>
      <c r="E5426">
        <v>397.98</v>
      </c>
      <c r="F5426">
        <v>-126.03</v>
      </c>
      <c r="G5426" t="s">
        <v>91</v>
      </c>
      <c r="H5426">
        <v>1</v>
      </c>
      <c r="I5426">
        <v>10</v>
      </c>
      <c r="J5426" s="6">
        <v>43893</v>
      </c>
      <c r="K5426" s="7">
        <v>43891</v>
      </c>
      <c r="L5426" t="s">
        <v>8</v>
      </c>
    </row>
    <row r="5427" spans="1:12" x14ac:dyDescent="0.3">
      <c r="A5427" t="s">
        <v>2</v>
      </c>
      <c r="B5427" t="s">
        <v>65</v>
      </c>
      <c r="C5427" t="s">
        <v>15</v>
      </c>
      <c r="D5427" t="s">
        <v>32</v>
      </c>
      <c r="E5427">
        <v>7741.98</v>
      </c>
      <c r="F5427">
        <v>2692.86</v>
      </c>
      <c r="G5427" t="s">
        <v>91</v>
      </c>
      <c r="H5427">
        <v>1</v>
      </c>
      <c r="I5427">
        <v>9</v>
      </c>
      <c r="J5427" s="6">
        <v>43893</v>
      </c>
      <c r="K5427" s="7">
        <v>43891</v>
      </c>
      <c r="L5427" t="s">
        <v>12</v>
      </c>
    </row>
    <row r="5428" spans="1:12" x14ac:dyDescent="0.3">
      <c r="A5428" t="s">
        <v>3</v>
      </c>
      <c r="B5428" t="s">
        <v>63</v>
      </c>
      <c r="C5428" t="s">
        <v>16</v>
      </c>
      <c r="D5428" t="s">
        <v>32</v>
      </c>
      <c r="E5428">
        <v>20049.75</v>
      </c>
      <c r="F5428">
        <v>3587.85</v>
      </c>
      <c r="G5428" t="s">
        <v>91</v>
      </c>
      <c r="H5428">
        <v>1</v>
      </c>
      <c r="I5428">
        <v>6</v>
      </c>
      <c r="J5428" s="6">
        <v>43893</v>
      </c>
      <c r="K5428" s="7">
        <v>43891</v>
      </c>
      <c r="L5428" t="s">
        <v>10</v>
      </c>
    </row>
    <row r="5429" spans="1:12" x14ac:dyDescent="0.3">
      <c r="A5429" t="s">
        <v>4</v>
      </c>
      <c r="B5429" t="s">
        <v>67</v>
      </c>
      <c r="C5429" t="s">
        <v>16</v>
      </c>
      <c r="D5429" t="s">
        <v>32</v>
      </c>
      <c r="E5429">
        <v>4856.49</v>
      </c>
      <c r="F5429">
        <v>766.81</v>
      </c>
      <c r="G5429" t="s">
        <v>91</v>
      </c>
      <c r="H5429">
        <v>1</v>
      </c>
      <c r="I5429">
        <v>1</v>
      </c>
      <c r="J5429" s="6">
        <v>43893</v>
      </c>
      <c r="K5429" s="7">
        <v>43891</v>
      </c>
      <c r="L5429" t="s">
        <v>13</v>
      </c>
    </row>
    <row r="5430" spans="1:12" x14ac:dyDescent="0.3">
      <c r="A5430" t="s">
        <v>4</v>
      </c>
      <c r="B5430" t="s">
        <v>63</v>
      </c>
      <c r="C5430" t="s">
        <v>15</v>
      </c>
      <c r="D5430" t="s">
        <v>32</v>
      </c>
      <c r="E5430">
        <v>1085.4000000000001</v>
      </c>
      <c r="F5430">
        <v>518.6</v>
      </c>
      <c r="G5430" t="s">
        <v>91</v>
      </c>
      <c r="H5430">
        <v>1</v>
      </c>
      <c r="I5430">
        <v>10</v>
      </c>
      <c r="J5430" s="6">
        <v>43893</v>
      </c>
      <c r="K5430" s="7">
        <v>43891</v>
      </c>
      <c r="L5430" t="s">
        <v>10</v>
      </c>
    </row>
    <row r="5431" spans="1:12" x14ac:dyDescent="0.3">
      <c r="A5431" t="s">
        <v>2</v>
      </c>
      <c r="B5431" t="s">
        <v>70</v>
      </c>
      <c r="C5431" t="s">
        <v>16</v>
      </c>
      <c r="D5431" t="s">
        <v>32</v>
      </c>
      <c r="E5431">
        <v>7426.28</v>
      </c>
      <c r="F5431">
        <v>2970.52</v>
      </c>
      <c r="G5431" t="s">
        <v>91</v>
      </c>
      <c r="H5431">
        <v>1</v>
      </c>
      <c r="I5431">
        <v>3</v>
      </c>
      <c r="J5431" s="6">
        <v>43893</v>
      </c>
      <c r="K5431" s="7">
        <v>43891</v>
      </c>
      <c r="L5431" t="s">
        <v>9</v>
      </c>
    </row>
    <row r="5432" spans="1:12" x14ac:dyDescent="0.3">
      <c r="A5432" t="s">
        <v>3</v>
      </c>
      <c r="B5432" t="s">
        <v>63</v>
      </c>
      <c r="C5432" t="s">
        <v>16</v>
      </c>
      <c r="D5432" t="s">
        <v>32</v>
      </c>
      <c r="E5432">
        <v>4076.28</v>
      </c>
      <c r="F5432">
        <v>1268.1600000000001</v>
      </c>
      <c r="G5432" t="s">
        <v>91</v>
      </c>
      <c r="H5432">
        <v>1</v>
      </c>
      <c r="I5432">
        <v>6</v>
      </c>
      <c r="J5432" s="6">
        <v>43894</v>
      </c>
      <c r="K5432" s="7">
        <v>43891</v>
      </c>
      <c r="L5432" t="s">
        <v>10</v>
      </c>
    </row>
    <row r="5433" spans="1:12" x14ac:dyDescent="0.3">
      <c r="A5433" t="s">
        <v>3</v>
      </c>
      <c r="B5433" t="s">
        <v>67</v>
      </c>
      <c r="C5433" t="s">
        <v>16</v>
      </c>
      <c r="D5433" t="s">
        <v>32</v>
      </c>
      <c r="E5433">
        <v>2930.58</v>
      </c>
      <c r="F5433">
        <v>162.81</v>
      </c>
      <c r="G5433" t="s">
        <v>91</v>
      </c>
      <c r="H5433">
        <v>1</v>
      </c>
      <c r="I5433">
        <v>7</v>
      </c>
      <c r="J5433" s="6">
        <v>43894</v>
      </c>
      <c r="K5433" s="7">
        <v>43891</v>
      </c>
      <c r="L5433" t="s">
        <v>13</v>
      </c>
    </row>
    <row r="5434" spans="1:12" x14ac:dyDescent="0.3">
      <c r="A5434" t="s">
        <v>3</v>
      </c>
      <c r="B5434" t="s">
        <v>66</v>
      </c>
      <c r="C5434" t="s">
        <v>16</v>
      </c>
      <c r="D5434" t="s">
        <v>32</v>
      </c>
      <c r="E5434">
        <v>24946.11</v>
      </c>
      <c r="F5434">
        <v>4434.8500000000004</v>
      </c>
      <c r="G5434" t="s">
        <v>91</v>
      </c>
      <c r="H5434">
        <v>1</v>
      </c>
      <c r="I5434">
        <v>5</v>
      </c>
      <c r="J5434" s="6">
        <v>43894</v>
      </c>
      <c r="K5434" s="7">
        <v>43891</v>
      </c>
      <c r="L5434" t="s">
        <v>11</v>
      </c>
    </row>
    <row r="5435" spans="1:12" x14ac:dyDescent="0.3">
      <c r="A5435" t="s">
        <v>4</v>
      </c>
      <c r="B5435" t="s">
        <v>63</v>
      </c>
      <c r="C5435" t="s">
        <v>16</v>
      </c>
      <c r="D5435" t="s">
        <v>32</v>
      </c>
      <c r="E5435">
        <v>8736.7999999999993</v>
      </c>
      <c r="F5435">
        <v>218.42</v>
      </c>
      <c r="G5435" t="s">
        <v>91</v>
      </c>
      <c r="H5435">
        <v>1</v>
      </c>
      <c r="I5435">
        <v>5</v>
      </c>
      <c r="J5435" s="6">
        <v>43894</v>
      </c>
      <c r="K5435" s="7">
        <v>43891</v>
      </c>
      <c r="L5435" t="s">
        <v>10</v>
      </c>
    </row>
    <row r="5436" spans="1:12" x14ac:dyDescent="0.3">
      <c r="A5436" t="s">
        <v>3</v>
      </c>
      <c r="B5436" t="s">
        <v>63</v>
      </c>
      <c r="C5436" t="s">
        <v>16</v>
      </c>
      <c r="D5436" t="s">
        <v>32</v>
      </c>
      <c r="E5436">
        <v>3804.26</v>
      </c>
      <c r="F5436">
        <v>89.5</v>
      </c>
      <c r="G5436" t="s">
        <v>91</v>
      </c>
      <c r="H5436">
        <v>1</v>
      </c>
      <c r="I5436">
        <v>1</v>
      </c>
      <c r="J5436" s="6">
        <v>43894</v>
      </c>
      <c r="K5436" s="7">
        <v>43891</v>
      </c>
      <c r="L5436" t="s">
        <v>10</v>
      </c>
    </row>
    <row r="5437" spans="1:12" x14ac:dyDescent="0.3">
      <c r="A5437" t="s">
        <v>2</v>
      </c>
      <c r="B5437" t="s">
        <v>65</v>
      </c>
      <c r="C5437" t="s">
        <v>16</v>
      </c>
      <c r="D5437" t="s">
        <v>32</v>
      </c>
      <c r="E5437">
        <v>700.15</v>
      </c>
      <c r="F5437">
        <v>309.54000000000002</v>
      </c>
      <c r="G5437" t="s">
        <v>91</v>
      </c>
      <c r="H5437">
        <v>1</v>
      </c>
      <c r="I5437">
        <v>1</v>
      </c>
      <c r="J5437" s="6">
        <v>43894</v>
      </c>
      <c r="K5437" s="7">
        <v>43891</v>
      </c>
      <c r="L5437" t="s">
        <v>12</v>
      </c>
    </row>
    <row r="5438" spans="1:12" x14ac:dyDescent="0.3">
      <c r="A5438" t="s">
        <v>4</v>
      </c>
      <c r="B5438" t="s">
        <v>63</v>
      </c>
      <c r="C5438" t="s">
        <v>16</v>
      </c>
      <c r="D5438" t="s">
        <v>32</v>
      </c>
      <c r="E5438">
        <v>26880.400000000001</v>
      </c>
      <c r="F5438">
        <v>10119.68</v>
      </c>
      <c r="G5438" t="s">
        <v>91</v>
      </c>
      <c r="H5438">
        <v>1</v>
      </c>
      <c r="I5438">
        <v>4</v>
      </c>
      <c r="J5438" s="6">
        <v>43894</v>
      </c>
      <c r="K5438" s="7">
        <v>43891</v>
      </c>
      <c r="L5438" t="s">
        <v>10</v>
      </c>
    </row>
    <row r="5439" spans="1:12" x14ac:dyDescent="0.3">
      <c r="A5439" t="s">
        <v>4</v>
      </c>
      <c r="B5439" t="s">
        <v>63</v>
      </c>
      <c r="C5439" t="s">
        <v>16</v>
      </c>
      <c r="D5439" t="s">
        <v>32</v>
      </c>
      <c r="E5439">
        <v>5995.83</v>
      </c>
      <c r="F5439">
        <v>2840.13</v>
      </c>
      <c r="G5439" t="s">
        <v>91</v>
      </c>
      <c r="H5439">
        <v>1</v>
      </c>
      <c r="I5439">
        <v>5</v>
      </c>
      <c r="J5439" s="6">
        <v>43894</v>
      </c>
      <c r="K5439" s="7">
        <v>43891</v>
      </c>
      <c r="L5439" t="s">
        <v>10</v>
      </c>
    </row>
    <row r="5440" spans="1:12" x14ac:dyDescent="0.3">
      <c r="A5440" t="s">
        <v>3</v>
      </c>
      <c r="B5440" t="s">
        <v>66</v>
      </c>
      <c r="C5440" t="s">
        <v>16</v>
      </c>
      <c r="D5440" t="s">
        <v>32</v>
      </c>
      <c r="E5440">
        <v>5524.82</v>
      </c>
      <c r="F5440">
        <v>697.9</v>
      </c>
      <c r="G5440" t="s">
        <v>91</v>
      </c>
      <c r="H5440">
        <v>1</v>
      </c>
      <c r="I5440">
        <v>4</v>
      </c>
      <c r="J5440" s="6">
        <v>43895</v>
      </c>
      <c r="K5440" s="7">
        <v>43891</v>
      </c>
      <c r="L5440" t="s">
        <v>11</v>
      </c>
    </row>
    <row r="5441" spans="1:12" x14ac:dyDescent="0.3">
      <c r="A5441" t="s">
        <v>3</v>
      </c>
      <c r="B5441" t="s">
        <v>63</v>
      </c>
      <c r="C5441" t="s">
        <v>16</v>
      </c>
      <c r="D5441" t="s">
        <v>32</v>
      </c>
      <c r="E5441">
        <v>10182.66</v>
      </c>
      <c r="F5441">
        <v>119.79</v>
      </c>
      <c r="G5441" t="s">
        <v>91</v>
      </c>
      <c r="H5441">
        <v>1</v>
      </c>
      <c r="I5441">
        <v>6</v>
      </c>
      <c r="J5441" s="6">
        <v>43895</v>
      </c>
      <c r="K5441" s="7">
        <v>43891</v>
      </c>
      <c r="L5441" t="s">
        <v>10</v>
      </c>
    </row>
    <row r="5442" spans="1:12" x14ac:dyDescent="0.3">
      <c r="A5442" t="s">
        <v>4</v>
      </c>
      <c r="B5442" t="s">
        <v>66</v>
      </c>
      <c r="C5442" t="s">
        <v>15</v>
      </c>
      <c r="D5442" t="s">
        <v>32</v>
      </c>
      <c r="E5442">
        <v>31658.3</v>
      </c>
      <c r="F5442">
        <v>11355.68</v>
      </c>
      <c r="G5442" t="s">
        <v>91</v>
      </c>
      <c r="H5442">
        <v>1</v>
      </c>
      <c r="I5442">
        <v>9</v>
      </c>
      <c r="J5442" s="6">
        <v>43895</v>
      </c>
      <c r="K5442" s="7">
        <v>43891</v>
      </c>
      <c r="L5442" t="s">
        <v>11</v>
      </c>
    </row>
    <row r="5443" spans="1:12" x14ac:dyDescent="0.3">
      <c r="A5443" t="s">
        <v>3</v>
      </c>
      <c r="B5443" t="s">
        <v>67</v>
      </c>
      <c r="C5443" t="s">
        <v>16</v>
      </c>
      <c r="D5443" t="s">
        <v>32</v>
      </c>
      <c r="E5443">
        <v>4807.92</v>
      </c>
      <c r="F5443">
        <v>1254.22</v>
      </c>
      <c r="G5443" t="s">
        <v>91</v>
      </c>
      <c r="H5443">
        <v>1</v>
      </c>
      <c r="I5443">
        <v>5</v>
      </c>
      <c r="J5443" s="6">
        <v>43895</v>
      </c>
      <c r="K5443" s="7">
        <v>43891</v>
      </c>
      <c r="L5443" t="s">
        <v>13</v>
      </c>
    </row>
    <row r="5444" spans="1:12" x14ac:dyDescent="0.3">
      <c r="A5444" t="s">
        <v>2</v>
      </c>
      <c r="B5444" t="s">
        <v>63</v>
      </c>
      <c r="C5444" t="s">
        <v>16</v>
      </c>
      <c r="D5444" t="s">
        <v>32</v>
      </c>
      <c r="E5444">
        <v>4361.7</v>
      </c>
      <c r="F5444">
        <v>-311.58</v>
      </c>
      <c r="G5444" t="s">
        <v>91</v>
      </c>
      <c r="H5444">
        <v>1</v>
      </c>
      <c r="I5444">
        <v>2</v>
      </c>
      <c r="J5444" s="6">
        <v>43895</v>
      </c>
      <c r="K5444" s="7">
        <v>43891</v>
      </c>
      <c r="L5444" t="s">
        <v>10</v>
      </c>
    </row>
    <row r="5445" spans="1:12" x14ac:dyDescent="0.3">
      <c r="A5445" t="s">
        <v>2</v>
      </c>
      <c r="B5445" t="s">
        <v>67</v>
      </c>
      <c r="C5445" t="s">
        <v>16</v>
      </c>
      <c r="D5445" t="s">
        <v>32</v>
      </c>
      <c r="E5445">
        <v>38495.519999999997</v>
      </c>
      <c r="F5445">
        <v>7293.86</v>
      </c>
      <c r="G5445" t="s">
        <v>91</v>
      </c>
      <c r="H5445">
        <v>1</v>
      </c>
      <c r="I5445">
        <v>7</v>
      </c>
      <c r="J5445" s="6">
        <v>43895</v>
      </c>
      <c r="K5445" s="7">
        <v>43891</v>
      </c>
      <c r="L5445" t="s">
        <v>13</v>
      </c>
    </row>
    <row r="5446" spans="1:12" x14ac:dyDescent="0.3">
      <c r="A5446" t="s">
        <v>3</v>
      </c>
      <c r="B5446" t="s">
        <v>70</v>
      </c>
      <c r="C5446" t="s">
        <v>16</v>
      </c>
      <c r="D5446" t="s">
        <v>32</v>
      </c>
      <c r="E5446">
        <v>5219.3</v>
      </c>
      <c r="F5446">
        <v>2801.95</v>
      </c>
      <c r="G5446" t="s">
        <v>91</v>
      </c>
      <c r="H5446">
        <v>1</v>
      </c>
      <c r="I5446">
        <v>2</v>
      </c>
      <c r="J5446" s="6">
        <v>43896</v>
      </c>
      <c r="K5446" s="7">
        <v>43891</v>
      </c>
      <c r="L5446" t="s">
        <v>9</v>
      </c>
    </row>
    <row r="5447" spans="1:12" x14ac:dyDescent="0.3">
      <c r="A5447" t="s">
        <v>4</v>
      </c>
      <c r="B5447" t="s">
        <v>66</v>
      </c>
      <c r="C5447" t="s">
        <v>16</v>
      </c>
      <c r="D5447" t="s">
        <v>32</v>
      </c>
      <c r="E5447">
        <v>12742.73</v>
      </c>
      <c r="F5447">
        <v>6438.46</v>
      </c>
      <c r="G5447" t="s">
        <v>91</v>
      </c>
      <c r="H5447">
        <v>1</v>
      </c>
      <c r="I5447">
        <v>3</v>
      </c>
      <c r="J5447" s="6">
        <v>43896</v>
      </c>
      <c r="K5447" s="7">
        <v>43891</v>
      </c>
      <c r="L5447" t="s">
        <v>11</v>
      </c>
    </row>
    <row r="5448" spans="1:12" x14ac:dyDescent="0.3">
      <c r="A5448" t="s">
        <v>3</v>
      </c>
      <c r="B5448" t="s">
        <v>66</v>
      </c>
      <c r="C5448" t="s">
        <v>15</v>
      </c>
      <c r="D5448" t="s">
        <v>32</v>
      </c>
      <c r="E5448">
        <v>14932.29</v>
      </c>
      <c r="F5448">
        <v>3772.35</v>
      </c>
      <c r="G5448" t="s">
        <v>91</v>
      </c>
      <c r="H5448">
        <v>1</v>
      </c>
      <c r="I5448">
        <v>8</v>
      </c>
      <c r="J5448" s="6">
        <v>43896</v>
      </c>
      <c r="K5448" s="7">
        <v>43891</v>
      </c>
      <c r="L5448" t="s">
        <v>11</v>
      </c>
    </row>
    <row r="5449" spans="1:12" x14ac:dyDescent="0.3">
      <c r="A5449" t="s">
        <v>4</v>
      </c>
      <c r="B5449" t="s">
        <v>67</v>
      </c>
      <c r="C5449" t="s">
        <v>15</v>
      </c>
      <c r="D5449" t="s">
        <v>32</v>
      </c>
      <c r="E5449">
        <v>6492.3</v>
      </c>
      <c r="F5449">
        <v>1222.08</v>
      </c>
      <c r="G5449" t="s">
        <v>91</v>
      </c>
      <c r="H5449">
        <v>1</v>
      </c>
      <c r="I5449">
        <v>10</v>
      </c>
      <c r="J5449" s="6">
        <v>43897</v>
      </c>
      <c r="K5449" s="7">
        <v>43891</v>
      </c>
      <c r="L5449" t="s">
        <v>13</v>
      </c>
    </row>
    <row r="5450" spans="1:12" x14ac:dyDescent="0.3">
      <c r="A5450" t="s">
        <v>3</v>
      </c>
      <c r="B5450" t="s">
        <v>69</v>
      </c>
      <c r="C5450" t="s">
        <v>16</v>
      </c>
      <c r="D5450" t="s">
        <v>32</v>
      </c>
      <c r="E5450">
        <v>462.3</v>
      </c>
      <c r="F5450">
        <v>206.01</v>
      </c>
      <c r="G5450" t="s">
        <v>91</v>
      </c>
      <c r="H5450">
        <v>1</v>
      </c>
      <c r="I5450">
        <v>3</v>
      </c>
      <c r="J5450" s="6">
        <v>43897</v>
      </c>
      <c r="K5450" s="7">
        <v>43891</v>
      </c>
      <c r="L5450" t="s">
        <v>8</v>
      </c>
    </row>
    <row r="5451" spans="1:12" x14ac:dyDescent="0.3">
      <c r="A5451" t="s">
        <v>3</v>
      </c>
      <c r="B5451" t="s">
        <v>69</v>
      </c>
      <c r="C5451" t="s">
        <v>16</v>
      </c>
      <c r="D5451" t="s">
        <v>32</v>
      </c>
      <c r="E5451">
        <v>6065.38</v>
      </c>
      <c r="F5451">
        <v>2966.74</v>
      </c>
      <c r="G5451" t="s">
        <v>91</v>
      </c>
      <c r="H5451">
        <v>1</v>
      </c>
      <c r="I5451">
        <v>7</v>
      </c>
      <c r="J5451" s="6">
        <v>43897</v>
      </c>
      <c r="K5451" s="7">
        <v>43891</v>
      </c>
      <c r="L5451" t="s">
        <v>8</v>
      </c>
    </row>
    <row r="5452" spans="1:12" x14ac:dyDescent="0.3">
      <c r="A5452" t="s">
        <v>3</v>
      </c>
      <c r="B5452" t="s">
        <v>67</v>
      </c>
      <c r="C5452" t="s">
        <v>16</v>
      </c>
      <c r="D5452" t="s">
        <v>32</v>
      </c>
      <c r="E5452">
        <v>2299.17</v>
      </c>
      <c r="F5452">
        <v>524.80999999999995</v>
      </c>
      <c r="G5452" t="s">
        <v>91</v>
      </c>
      <c r="H5452">
        <v>1</v>
      </c>
      <c r="I5452">
        <v>1</v>
      </c>
      <c r="J5452" s="6">
        <v>43897</v>
      </c>
      <c r="K5452" s="7">
        <v>43891</v>
      </c>
      <c r="L5452" t="s">
        <v>13</v>
      </c>
    </row>
    <row r="5453" spans="1:12" x14ac:dyDescent="0.3">
      <c r="A5453" t="s">
        <v>3</v>
      </c>
      <c r="B5453" t="s">
        <v>65</v>
      </c>
      <c r="C5453" t="s">
        <v>15</v>
      </c>
      <c r="D5453" t="s">
        <v>32</v>
      </c>
      <c r="E5453">
        <v>21208.18</v>
      </c>
      <c r="F5453">
        <v>2678.9</v>
      </c>
      <c r="G5453" t="s">
        <v>91</v>
      </c>
      <c r="H5453">
        <v>1</v>
      </c>
      <c r="I5453">
        <v>10</v>
      </c>
      <c r="J5453" s="6">
        <v>43897</v>
      </c>
      <c r="K5453" s="7">
        <v>43891</v>
      </c>
      <c r="L5453" t="s">
        <v>12</v>
      </c>
    </row>
    <row r="5454" spans="1:12" x14ac:dyDescent="0.3">
      <c r="A5454" t="s">
        <v>4</v>
      </c>
      <c r="B5454" t="s">
        <v>70</v>
      </c>
      <c r="C5454" t="s">
        <v>16</v>
      </c>
      <c r="D5454" t="s">
        <v>32</v>
      </c>
      <c r="E5454">
        <v>627.12</v>
      </c>
      <c r="F5454">
        <v>78.39</v>
      </c>
      <c r="G5454" t="s">
        <v>91</v>
      </c>
      <c r="H5454">
        <v>1</v>
      </c>
      <c r="I5454">
        <v>5</v>
      </c>
      <c r="J5454" s="6">
        <v>43897</v>
      </c>
      <c r="K5454" s="7">
        <v>43891</v>
      </c>
      <c r="L5454" t="s">
        <v>9</v>
      </c>
    </row>
    <row r="5455" spans="1:12" x14ac:dyDescent="0.3">
      <c r="A5455" t="s">
        <v>3</v>
      </c>
      <c r="B5455" t="s">
        <v>69</v>
      </c>
      <c r="C5455" t="s">
        <v>15</v>
      </c>
      <c r="D5455" t="s">
        <v>32</v>
      </c>
      <c r="E5455">
        <v>517.78</v>
      </c>
      <c r="F5455">
        <v>230.74</v>
      </c>
      <c r="G5455" t="s">
        <v>91</v>
      </c>
      <c r="H5455">
        <v>1</v>
      </c>
      <c r="I5455">
        <v>8</v>
      </c>
      <c r="J5455" s="6">
        <v>43897</v>
      </c>
      <c r="K5455" s="7">
        <v>43891</v>
      </c>
      <c r="L5455" t="s">
        <v>8</v>
      </c>
    </row>
    <row r="5456" spans="1:12" x14ac:dyDescent="0.3">
      <c r="A5456" t="s">
        <v>4</v>
      </c>
      <c r="B5456" t="s">
        <v>69</v>
      </c>
      <c r="C5456" t="s">
        <v>16</v>
      </c>
      <c r="D5456" t="s">
        <v>32</v>
      </c>
      <c r="E5456">
        <v>6560.64</v>
      </c>
      <c r="F5456">
        <v>1676.64</v>
      </c>
      <c r="G5456" t="s">
        <v>91</v>
      </c>
      <c r="H5456">
        <v>1</v>
      </c>
      <c r="I5456">
        <v>2</v>
      </c>
      <c r="J5456" s="6">
        <v>43897</v>
      </c>
      <c r="K5456" s="7">
        <v>43891</v>
      </c>
      <c r="L5456" t="s">
        <v>8</v>
      </c>
    </row>
    <row r="5457" spans="1:12" x14ac:dyDescent="0.3">
      <c r="A5457" t="s">
        <v>2</v>
      </c>
      <c r="B5457" t="s">
        <v>66</v>
      </c>
      <c r="C5457" t="s">
        <v>16</v>
      </c>
      <c r="D5457" t="s">
        <v>32</v>
      </c>
      <c r="E5457">
        <v>12328</v>
      </c>
      <c r="F5457">
        <v>1608</v>
      </c>
      <c r="G5457" t="s">
        <v>91</v>
      </c>
      <c r="H5457">
        <v>1</v>
      </c>
      <c r="I5457">
        <v>6</v>
      </c>
      <c r="J5457" s="6">
        <v>43897</v>
      </c>
      <c r="K5457" s="7">
        <v>43891</v>
      </c>
      <c r="L5457" t="s">
        <v>11</v>
      </c>
    </row>
    <row r="5458" spans="1:12" x14ac:dyDescent="0.3">
      <c r="A5458" t="s">
        <v>4</v>
      </c>
      <c r="B5458" t="s">
        <v>63</v>
      </c>
      <c r="C5458" t="s">
        <v>16</v>
      </c>
      <c r="D5458" t="s">
        <v>32</v>
      </c>
      <c r="E5458">
        <v>3246.15</v>
      </c>
      <c r="F5458">
        <v>1674.35</v>
      </c>
      <c r="G5458" t="s">
        <v>91</v>
      </c>
      <c r="H5458">
        <v>1</v>
      </c>
      <c r="I5458">
        <v>5</v>
      </c>
      <c r="J5458" s="6">
        <v>43897</v>
      </c>
      <c r="K5458" s="7">
        <v>43891</v>
      </c>
      <c r="L5458" t="s">
        <v>10</v>
      </c>
    </row>
    <row r="5459" spans="1:12" x14ac:dyDescent="0.3">
      <c r="A5459" t="s">
        <v>5</v>
      </c>
      <c r="B5459" t="s">
        <v>65</v>
      </c>
      <c r="C5459" t="s">
        <v>16</v>
      </c>
      <c r="D5459" t="s">
        <v>32</v>
      </c>
      <c r="E5459">
        <v>8781.69</v>
      </c>
      <c r="F5459">
        <v>4132.53</v>
      </c>
      <c r="G5459" t="s">
        <v>91</v>
      </c>
      <c r="H5459">
        <v>1</v>
      </c>
      <c r="I5459">
        <v>3</v>
      </c>
      <c r="J5459" s="6">
        <v>43897</v>
      </c>
      <c r="K5459" s="7">
        <v>43891</v>
      </c>
      <c r="L5459" t="s">
        <v>12</v>
      </c>
    </row>
    <row r="5460" spans="1:12" x14ac:dyDescent="0.3">
      <c r="A5460" t="s">
        <v>4</v>
      </c>
      <c r="B5460" t="s">
        <v>69</v>
      </c>
      <c r="C5460" t="s">
        <v>16</v>
      </c>
      <c r="D5460" t="s">
        <v>32</v>
      </c>
      <c r="E5460">
        <v>11495.19</v>
      </c>
      <c r="F5460">
        <v>5445.09</v>
      </c>
      <c r="G5460" t="s">
        <v>91</v>
      </c>
      <c r="H5460">
        <v>1</v>
      </c>
      <c r="I5460">
        <v>5</v>
      </c>
      <c r="J5460" s="6">
        <v>43897</v>
      </c>
      <c r="K5460" s="7">
        <v>43891</v>
      </c>
      <c r="L5460" t="s">
        <v>8</v>
      </c>
    </row>
    <row r="5461" spans="1:12" x14ac:dyDescent="0.3">
      <c r="A5461" t="s">
        <v>3</v>
      </c>
      <c r="B5461" t="s">
        <v>63</v>
      </c>
      <c r="C5461" t="s">
        <v>16</v>
      </c>
      <c r="D5461" t="s">
        <v>32</v>
      </c>
      <c r="E5461">
        <v>2062.2600000000002</v>
      </c>
      <c r="F5461">
        <v>716.36</v>
      </c>
      <c r="G5461" t="s">
        <v>91</v>
      </c>
      <c r="H5461">
        <v>1</v>
      </c>
      <c r="I5461">
        <v>1</v>
      </c>
      <c r="J5461" s="6">
        <v>43897</v>
      </c>
      <c r="K5461" s="7">
        <v>43891</v>
      </c>
      <c r="L5461" t="s">
        <v>10</v>
      </c>
    </row>
    <row r="5462" spans="1:12" x14ac:dyDescent="0.3">
      <c r="A5462" t="s">
        <v>3</v>
      </c>
      <c r="B5462" t="s">
        <v>67</v>
      </c>
      <c r="C5462" t="s">
        <v>15</v>
      </c>
      <c r="D5462" t="s">
        <v>32</v>
      </c>
      <c r="E5462">
        <v>9225.9</v>
      </c>
      <c r="F5462">
        <v>434.16</v>
      </c>
      <c r="G5462" t="s">
        <v>91</v>
      </c>
      <c r="H5462">
        <v>1</v>
      </c>
      <c r="I5462">
        <v>10</v>
      </c>
      <c r="J5462" s="6">
        <v>43897</v>
      </c>
      <c r="K5462" s="7">
        <v>43891</v>
      </c>
      <c r="L5462" t="s">
        <v>13</v>
      </c>
    </row>
    <row r="5463" spans="1:12" x14ac:dyDescent="0.3">
      <c r="A5463" t="s">
        <v>2</v>
      </c>
      <c r="B5463" t="s">
        <v>66</v>
      </c>
      <c r="C5463" t="s">
        <v>16</v>
      </c>
      <c r="D5463" t="s">
        <v>32</v>
      </c>
      <c r="E5463">
        <v>26880.400000000001</v>
      </c>
      <c r="F5463">
        <v>11068.4</v>
      </c>
      <c r="G5463" t="s">
        <v>91</v>
      </c>
      <c r="H5463">
        <v>1</v>
      </c>
      <c r="I5463">
        <v>7</v>
      </c>
      <c r="J5463" s="6">
        <v>43898</v>
      </c>
      <c r="K5463" s="7">
        <v>43891</v>
      </c>
      <c r="L5463" t="s">
        <v>11</v>
      </c>
    </row>
    <row r="5464" spans="1:12" x14ac:dyDescent="0.3">
      <c r="A5464" t="s">
        <v>3</v>
      </c>
      <c r="B5464" t="s">
        <v>67</v>
      </c>
      <c r="C5464" t="s">
        <v>15</v>
      </c>
      <c r="D5464" t="s">
        <v>32</v>
      </c>
      <c r="E5464">
        <v>23498.240000000002</v>
      </c>
      <c r="F5464">
        <v>11749.12</v>
      </c>
      <c r="G5464" t="s">
        <v>91</v>
      </c>
      <c r="H5464">
        <v>1</v>
      </c>
      <c r="I5464">
        <v>10</v>
      </c>
      <c r="J5464" s="6">
        <v>43898</v>
      </c>
      <c r="K5464" s="7">
        <v>43891</v>
      </c>
      <c r="L5464" t="s">
        <v>13</v>
      </c>
    </row>
    <row r="5465" spans="1:12" x14ac:dyDescent="0.3">
      <c r="A5465" t="s">
        <v>2</v>
      </c>
      <c r="B5465" t="s">
        <v>66</v>
      </c>
      <c r="C5465" t="s">
        <v>15</v>
      </c>
      <c r="D5465" t="s">
        <v>32</v>
      </c>
      <c r="E5465">
        <v>10725.36</v>
      </c>
      <c r="F5465">
        <v>5246.1</v>
      </c>
      <c r="G5465" t="s">
        <v>91</v>
      </c>
      <c r="H5465">
        <v>1</v>
      </c>
      <c r="I5465">
        <v>8</v>
      </c>
      <c r="J5465" s="6">
        <v>43898</v>
      </c>
      <c r="K5465" s="7">
        <v>43891</v>
      </c>
      <c r="L5465" t="s">
        <v>11</v>
      </c>
    </row>
    <row r="5466" spans="1:12" x14ac:dyDescent="0.3">
      <c r="A5466" t="s">
        <v>5</v>
      </c>
      <c r="B5466" t="s">
        <v>63</v>
      </c>
      <c r="C5466" t="s">
        <v>16</v>
      </c>
      <c r="D5466" t="s">
        <v>32</v>
      </c>
      <c r="E5466">
        <v>26554.78</v>
      </c>
      <c r="F5466">
        <v>13137.6</v>
      </c>
      <c r="G5466" t="s">
        <v>91</v>
      </c>
      <c r="H5466">
        <v>1</v>
      </c>
      <c r="I5466">
        <v>2</v>
      </c>
      <c r="J5466" s="6">
        <v>43898</v>
      </c>
      <c r="K5466" s="7">
        <v>43891</v>
      </c>
      <c r="L5466" t="s">
        <v>10</v>
      </c>
    </row>
    <row r="5467" spans="1:12" x14ac:dyDescent="0.3">
      <c r="A5467" t="s">
        <v>4</v>
      </c>
      <c r="B5467" t="s">
        <v>67</v>
      </c>
      <c r="C5467" t="s">
        <v>16</v>
      </c>
      <c r="D5467" t="s">
        <v>32</v>
      </c>
      <c r="E5467">
        <v>1184.56</v>
      </c>
      <c r="F5467">
        <v>41.84</v>
      </c>
      <c r="G5467" t="s">
        <v>91</v>
      </c>
      <c r="H5467">
        <v>1</v>
      </c>
      <c r="I5467">
        <v>2</v>
      </c>
      <c r="J5467" s="6">
        <v>43898</v>
      </c>
      <c r="K5467" s="7">
        <v>43891</v>
      </c>
      <c r="L5467" t="s">
        <v>13</v>
      </c>
    </row>
    <row r="5468" spans="1:12" x14ac:dyDescent="0.3">
      <c r="A5468" t="s">
        <v>4</v>
      </c>
      <c r="B5468" t="s">
        <v>70</v>
      </c>
      <c r="C5468" t="s">
        <v>16</v>
      </c>
      <c r="D5468" t="s">
        <v>32</v>
      </c>
      <c r="E5468">
        <v>4957.33</v>
      </c>
      <c r="F5468">
        <v>0</v>
      </c>
      <c r="G5468" t="s">
        <v>91</v>
      </c>
      <c r="H5468">
        <v>1</v>
      </c>
      <c r="I5468">
        <v>5</v>
      </c>
      <c r="J5468" s="6">
        <v>43898</v>
      </c>
      <c r="K5468" s="7">
        <v>43891</v>
      </c>
      <c r="L5468" t="s">
        <v>9</v>
      </c>
    </row>
    <row r="5469" spans="1:12" x14ac:dyDescent="0.3">
      <c r="A5469" t="s">
        <v>3</v>
      </c>
      <c r="B5469" t="s">
        <v>63</v>
      </c>
      <c r="C5469" t="s">
        <v>16</v>
      </c>
      <c r="D5469" t="s">
        <v>32</v>
      </c>
      <c r="E5469">
        <v>4869.5600000000004</v>
      </c>
      <c r="F5469">
        <v>2170.11</v>
      </c>
      <c r="G5469" t="s">
        <v>91</v>
      </c>
      <c r="H5469">
        <v>1</v>
      </c>
      <c r="I5469">
        <v>2</v>
      </c>
      <c r="J5469" s="6">
        <v>43898</v>
      </c>
      <c r="K5469" s="7">
        <v>43891</v>
      </c>
      <c r="L5469" t="s">
        <v>10</v>
      </c>
    </row>
    <row r="5470" spans="1:12" x14ac:dyDescent="0.3">
      <c r="A5470" t="s">
        <v>3</v>
      </c>
      <c r="B5470" t="s">
        <v>63</v>
      </c>
      <c r="C5470" t="s">
        <v>15</v>
      </c>
      <c r="D5470" t="s">
        <v>32</v>
      </c>
      <c r="E5470">
        <v>17242.78</v>
      </c>
      <c r="F5470">
        <v>9075.11</v>
      </c>
      <c r="G5470" t="s">
        <v>91</v>
      </c>
      <c r="H5470">
        <v>1</v>
      </c>
      <c r="I5470">
        <v>9</v>
      </c>
      <c r="J5470" s="6">
        <v>43899</v>
      </c>
      <c r="K5470" s="7">
        <v>43891</v>
      </c>
      <c r="L5470" t="s">
        <v>10</v>
      </c>
    </row>
    <row r="5471" spans="1:12" x14ac:dyDescent="0.3">
      <c r="A5471" t="s">
        <v>4</v>
      </c>
      <c r="B5471" t="s">
        <v>67</v>
      </c>
      <c r="C5471" t="s">
        <v>16</v>
      </c>
      <c r="D5471" t="s">
        <v>32</v>
      </c>
      <c r="E5471">
        <v>5035.05</v>
      </c>
      <c r="F5471">
        <v>727.3</v>
      </c>
      <c r="G5471" t="s">
        <v>91</v>
      </c>
      <c r="H5471">
        <v>1</v>
      </c>
      <c r="I5471">
        <v>6</v>
      </c>
      <c r="J5471" s="6">
        <v>43899</v>
      </c>
      <c r="K5471" s="7">
        <v>43891</v>
      </c>
      <c r="L5471" t="s">
        <v>13</v>
      </c>
    </row>
    <row r="5472" spans="1:12" x14ac:dyDescent="0.3">
      <c r="A5472" t="s">
        <v>3</v>
      </c>
      <c r="B5472" t="s">
        <v>66</v>
      </c>
      <c r="C5472" t="s">
        <v>16</v>
      </c>
      <c r="D5472" t="s">
        <v>32</v>
      </c>
      <c r="E5472">
        <v>889.76</v>
      </c>
      <c r="F5472">
        <v>333.66</v>
      </c>
      <c r="G5472" t="s">
        <v>91</v>
      </c>
      <c r="H5472">
        <v>1</v>
      </c>
      <c r="I5472">
        <v>5</v>
      </c>
      <c r="J5472" s="6">
        <v>43899</v>
      </c>
      <c r="K5472" s="7">
        <v>43891</v>
      </c>
      <c r="L5472" t="s">
        <v>11</v>
      </c>
    </row>
    <row r="5473" spans="1:12" x14ac:dyDescent="0.3">
      <c r="A5473" t="s">
        <v>4</v>
      </c>
      <c r="B5473" t="s">
        <v>69</v>
      </c>
      <c r="C5473" t="s">
        <v>16</v>
      </c>
      <c r="D5473" t="s">
        <v>32</v>
      </c>
      <c r="E5473">
        <v>3653.51</v>
      </c>
      <c r="F5473">
        <v>1922.9</v>
      </c>
      <c r="G5473" t="s">
        <v>91</v>
      </c>
      <c r="H5473">
        <v>1</v>
      </c>
      <c r="I5473">
        <v>7</v>
      </c>
      <c r="J5473" s="6">
        <v>43899</v>
      </c>
      <c r="K5473" s="7">
        <v>43891</v>
      </c>
      <c r="L5473" t="s">
        <v>8</v>
      </c>
    </row>
    <row r="5474" spans="1:12" x14ac:dyDescent="0.3">
      <c r="A5474" t="s">
        <v>4</v>
      </c>
      <c r="B5474" t="s">
        <v>66</v>
      </c>
      <c r="C5474" t="s">
        <v>16</v>
      </c>
      <c r="D5474" t="s">
        <v>32</v>
      </c>
      <c r="E5474">
        <v>11297.88</v>
      </c>
      <c r="F5474">
        <v>1427.07</v>
      </c>
      <c r="G5474" t="s">
        <v>91</v>
      </c>
      <c r="H5474">
        <v>1</v>
      </c>
      <c r="I5474">
        <v>5</v>
      </c>
      <c r="J5474" s="6">
        <v>43899</v>
      </c>
      <c r="K5474" s="7">
        <v>43891</v>
      </c>
      <c r="L5474" t="s">
        <v>11</v>
      </c>
    </row>
    <row r="5475" spans="1:12" x14ac:dyDescent="0.3">
      <c r="A5475" t="s">
        <v>5</v>
      </c>
      <c r="B5475" t="s">
        <v>66</v>
      </c>
      <c r="C5475" t="s">
        <v>15</v>
      </c>
      <c r="D5475" t="s">
        <v>32</v>
      </c>
      <c r="E5475">
        <v>9375.64</v>
      </c>
      <c r="F5475">
        <v>4342.3900000000003</v>
      </c>
      <c r="G5475" t="s">
        <v>91</v>
      </c>
      <c r="H5475">
        <v>1</v>
      </c>
      <c r="I5475">
        <v>10</v>
      </c>
      <c r="J5475" s="6">
        <v>43899</v>
      </c>
      <c r="K5475" s="7">
        <v>43891</v>
      </c>
      <c r="L5475" t="s">
        <v>11</v>
      </c>
    </row>
    <row r="5476" spans="1:12" x14ac:dyDescent="0.3">
      <c r="A5476" t="s">
        <v>4</v>
      </c>
      <c r="B5476" t="s">
        <v>63</v>
      </c>
      <c r="C5476" t="s">
        <v>16</v>
      </c>
      <c r="D5476" t="s">
        <v>32</v>
      </c>
      <c r="E5476">
        <v>6633</v>
      </c>
      <c r="F5476">
        <v>221.1</v>
      </c>
      <c r="G5476" t="s">
        <v>91</v>
      </c>
      <c r="H5476">
        <v>1</v>
      </c>
      <c r="I5476">
        <v>2</v>
      </c>
      <c r="J5476" s="6">
        <v>43899</v>
      </c>
      <c r="K5476" s="7">
        <v>43891</v>
      </c>
      <c r="L5476" t="s">
        <v>10</v>
      </c>
    </row>
    <row r="5477" spans="1:12" x14ac:dyDescent="0.3">
      <c r="A5477" t="s">
        <v>4</v>
      </c>
      <c r="B5477" t="s">
        <v>67</v>
      </c>
      <c r="C5477" t="s">
        <v>15</v>
      </c>
      <c r="D5477" t="s">
        <v>32</v>
      </c>
      <c r="E5477">
        <v>7006.86</v>
      </c>
      <c r="F5477">
        <v>2802.74</v>
      </c>
      <c r="G5477" t="s">
        <v>91</v>
      </c>
      <c r="H5477">
        <v>1</v>
      </c>
      <c r="I5477">
        <v>9</v>
      </c>
      <c r="J5477" s="6">
        <v>43899</v>
      </c>
      <c r="K5477" s="7">
        <v>43891</v>
      </c>
      <c r="L5477" t="s">
        <v>13</v>
      </c>
    </row>
    <row r="5478" spans="1:12" x14ac:dyDescent="0.3">
      <c r="A5478" t="s">
        <v>3</v>
      </c>
      <c r="B5478" t="s">
        <v>65</v>
      </c>
      <c r="C5478" t="s">
        <v>16</v>
      </c>
      <c r="D5478" t="s">
        <v>32</v>
      </c>
      <c r="E5478">
        <v>3997.89</v>
      </c>
      <c r="F5478">
        <v>1411.01</v>
      </c>
      <c r="G5478" t="s">
        <v>91</v>
      </c>
      <c r="H5478">
        <v>1</v>
      </c>
      <c r="I5478">
        <v>2</v>
      </c>
      <c r="J5478" s="6">
        <v>43899</v>
      </c>
      <c r="K5478" s="7">
        <v>43891</v>
      </c>
      <c r="L5478" t="s">
        <v>12</v>
      </c>
    </row>
    <row r="5479" spans="1:12" x14ac:dyDescent="0.3">
      <c r="A5479" t="s">
        <v>2</v>
      </c>
      <c r="B5479" t="s">
        <v>63</v>
      </c>
      <c r="C5479" t="s">
        <v>15</v>
      </c>
      <c r="D5479" t="s">
        <v>32</v>
      </c>
      <c r="E5479">
        <v>6663.15</v>
      </c>
      <c r="F5479">
        <v>2665.26</v>
      </c>
      <c r="G5479" t="s">
        <v>91</v>
      </c>
      <c r="H5479">
        <v>1</v>
      </c>
      <c r="I5479">
        <v>8</v>
      </c>
      <c r="J5479" s="6">
        <v>43899</v>
      </c>
      <c r="K5479" s="7">
        <v>43891</v>
      </c>
      <c r="L5479" t="s">
        <v>10</v>
      </c>
    </row>
    <row r="5480" spans="1:12" x14ac:dyDescent="0.3">
      <c r="A5480" t="s">
        <v>3</v>
      </c>
      <c r="B5480" t="s">
        <v>67</v>
      </c>
      <c r="C5480" t="s">
        <v>16</v>
      </c>
      <c r="D5480" t="s">
        <v>32</v>
      </c>
      <c r="E5480">
        <v>2921.74</v>
      </c>
      <c r="F5480">
        <v>222.31</v>
      </c>
      <c r="G5480" t="s">
        <v>91</v>
      </c>
      <c r="H5480">
        <v>1</v>
      </c>
      <c r="I5480">
        <v>2</v>
      </c>
      <c r="J5480" s="6">
        <v>43899</v>
      </c>
      <c r="K5480" s="7">
        <v>43891</v>
      </c>
      <c r="L5480" t="s">
        <v>13</v>
      </c>
    </row>
    <row r="5481" spans="1:12" x14ac:dyDescent="0.3">
      <c r="A5481" t="s">
        <v>5</v>
      </c>
      <c r="B5481" t="s">
        <v>63</v>
      </c>
      <c r="C5481" t="s">
        <v>15</v>
      </c>
      <c r="D5481" t="s">
        <v>32</v>
      </c>
      <c r="E5481">
        <v>675.36</v>
      </c>
      <c r="F5481">
        <v>367.68</v>
      </c>
      <c r="G5481" t="s">
        <v>91</v>
      </c>
      <c r="H5481">
        <v>1</v>
      </c>
      <c r="I5481">
        <v>9</v>
      </c>
      <c r="J5481" s="6">
        <v>43900</v>
      </c>
      <c r="K5481" s="7">
        <v>43891</v>
      </c>
      <c r="L5481" t="s">
        <v>10</v>
      </c>
    </row>
    <row r="5482" spans="1:12" x14ac:dyDescent="0.3">
      <c r="A5482" t="s">
        <v>3</v>
      </c>
      <c r="B5482" t="s">
        <v>66</v>
      </c>
      <c r="C5482" t="s">
        <v>16</v>
      </c>
      <c r="D5482" t="s">
        <v>32</v>
      </c>
      <c r="E5482">
        <v>1707.43</v>
      </c>
      <c r="F5482">
        <v>890.83</v>
      </c>
      <c r="G5482" t="s">
        <v>91</v>
      </c>
      <c r="H5482">
        <v>1</v>
      </c>
      <c r="I5482">
        <v>3</v>
      </c>
      <c r="J5482" s="6">
        <v>43900</v>
      </c>
      <c r="K5482" s="7">
        <v>43891</v>
      </c>
      <c r="L5482" t="s">
        <v>11</v>
      </c>
    </row>
    <row r="5483" spans="1:12" x14ac:dyDescent="0.3">
      <c r="A5483" t="s">
        <v>3</v>
      </c>
      <c r="B5483" t="s">
        <v>67</v>
      </c>
      <c r="C5483" t="s">
        <v>16</v>
      </c>
      <c r="D5483" t="s">
        <v>32</v>
      </c>
      <c r="E5483">
        <v>19298.68</v>
      </c>
      <c r="F5483">
        <v>6297.48</v>
      </c>
      <c r="G5483" t="s">
        <v>91</v>
      </c>
      <c r="H5483">
        <v>1</v>
      </c>
      <c r="I5483">
        <v>3</v>
      </c>
      <c r="J5483" s="6">
        <v>43900</v>
      </c>
      <c r="K5483" s="7">
        <v>43891</v>
      </c>
      <c r="L5483" t="s">
        <v>13</v>
      </c>
    </row>
    <row r="5484" spans="1:12" x14ac:dyDescent="0.3">
      <c r="A5484" t="s">
        <v>5</v>
      </c>
      <c r="B5484" t="s">
        <v>66</v>
      </c>
      <c r="C5484" t="s">
        <v>16</v>
      </c>
      <c r="D5484" t="s">
        <v>32</v>
      </c>
      <c r="E5484">
        <v>2756.38</v>
      </c>
      <c r="F5484">
        <v>486.42</v>
      </c>
      <c r="G5484" t="s">
        <v>91</v>
      </c>
      <c r="H5484">
        <v>1</v>
      </c>
      <c r="I5484">
        <v>3</v>
      </c>
      <c r="J5484" s="6">
        <v>43900</v>
      </c>
      <c r="K5484" s="7">
        <v>43891</v>
      </c>
      <c r="L5484" t="s">
        <v>11</v>
      </c>
    </row>
    <row r="5485" spans="1:12" x14ac:dyDescent="0.3">
      <c r="A5485" t="s">
        <v>3</v>
      </c>
      <c r="B5485" t="s">
        <v>65</v>
      </c>
      <c r="C5485" t="s">
        <v>16</v>
      </c>
      <c r="D5485" t="s">
        <v>32</v>
      </c>
      <c r="E5485">
        <v>712.88</v>
      </c>
      <c r="F5485">
        <v>157.6</v>
      </c>
      <c r="G5485" t="s">
        <v>91</v>
      </c>
      <c r="H5485">
        <v>1</v>
      </c>
      <c r="I5485">
        <v>1</v>
      </c>
      <c r="J5485" s="6">
        <v>43900</v>
      </c>
      <c r="K5485" s="7">
        <v>43891</v>
      </c>
      <c r="L5485" t="s">
        <v>12</v>
      </c>
    </row>
    <row r="5486" spans="1:12" x14ac:dyDescent="0.3">
      <c r="A5486" t="s">
        <v>3</v>
      </c>
      <c r="B5486" t="s">
        <v>65</v>
      </c>
      <c r="C5486" t="s">
        <v>16</v>
      </c>
      <c r="D5486" t="s">
        <v>32</v>
      </c>
      <c r="E5486">
        <v>7199.55</v>
      </c>
      <c r="F5486">
        <v>4069.31</v>
      </c>
      <c r="G5486" t="s">
        <v>91</v>
      </c>
      <c r="H5486">
        <v>1</v>
      </c>
      <c r="I5486">
        <v>1</v>
      </c>
      <c r="J5486" s="6">
        <v>43900</v>
      </c>
      <c r="K5486" s="7">
        <v>43891</v>
      </c>
      <c r="L5486" t="s">
        <v>12</v>
      </c>
    </row>
    <row r="5487" spans="1:12" x14ac:dyDescent="0.3">
      <c r="A5487" t="s">
        <v>3</v>
      </c>
      <c r="B5487" t="s">
        <v>63</v>
      </c>
      <c r="C5487" t="s">
        <v>16</v>
      </c>
      <c r="D5487" t="s">
        <v>32</v>
      </c>
      <c r="E5487">
        <v>254.6</v>
      </c>
      <c r="F5487">
        <v>45.56</v>
      </c>
      <c r="G5487" t="s">
        <v>91</v>
      </c>
      <c r="H5487">
        <v>1</v>
      </c>
      <c r="I5487">
        <v>3</v>
      </c>
      <c r="J5487" s="6">
        <v>43900</v>
      </c>
      <c r="K5487" s="7">
        <v>43891</v>
      </c>
      <c r="L5487" t="s">
        <v>10</v>
      </c>
    </row>
    <row r="5488" spans="1:12" x14ac:dyDescent="0.3">
      <c r="A5488" t="s">
        <v>3</v>
      </c>
      <c r="B5488" t="s">
        <v>63</v>
      </c>
      <c r="C5488" t="s">
        <v>16</v>
      </c>
      <c r="D5488" t="s">
        <v>32</v>
      </c>
      <c r="E5488">
        <v>12220.8</v>
      </c>
      <c r="F5488">
        <v>1286.4000000000001</v>
      </c>
      <c r="G5488" t="s">
        <v>91</v>
      </c>
      <c r="H5488">
        <v>1</v>
      </c>
      <c r="I5488">
        <v>5</v>
      </c>
      <c r="J5488" s="6">
        <v>43901</v>
      </c>
      <c r="K5488" s="7">
        <v>43891</v>
      </c>
      <c r="L5488" t="s">
        <v>10</v>
      </c>
    </row>
    <row r="5489" spans="1:12" x14ac:dyDescent="0.3">
      <c r="A5489" t="s">
        <v>2</v>
      </c>
      <c r="B5489" t="s">
        <v>65</v>
      </c>
      <c r="C5489" t="s">
        <v>16</v>
      </c>
      <c r="D5489" t="s">
        <v>32</v>
      </c>
      <c r="E5489">
        <v>6695.98</v>
      </c>
      <c r="F5489">
        <v>2960.34</v>
      </c>
      <c r="G5489" t="s">
        <v>91</v>
      </c>
      <c r="H5489">
        <v>1</v>
      </c>
      <c r="I5489">
        <v>7</v>
      </c>
      <c r="J5489" s="6">
        <v>43901</v>
      </c>
      <c r="K5489" s="7">
        <v>43891</v>
      </c>
      <c r="L5489" t="s">
        <v>12</v>
      </c>
    </row>
    <row r="5490" spans="1:12" x14ac:dyDescent="0.3">
      <c r="A5490" t="s">
        <v>2</v>
      </c>
      <c r="B5490" t="s">
        <v>63</v>
      </c>
      <c r="C5490" t="s">
        <v>15</v>
      </c>
      <c r="D5490" t="s">
        <v>32</v>
      </c>
      <c r="E5490">
        <v>1078.7</v>
      </c>
      <c r="F5490">
        <v>105.5</v>
      </c>
      <c r="G5490" t="s">
        <v>91</v>
      </c>
      <c r="H5490">
        <v>1</v>
      </c>
      <c r="I5490">
        <v>9</v>
      </c>
      <c r="J5490" s="6">
        <v>43901</v>
      </c>
      <c r="K5490" s="7">
        <v>43891</v>
      </c>
      <c r="L5490" t="s">
        <v>10</v>
      </c>
    </row>
    <row r="5491" spans="1:12" x14ac:dyDescent="0.3">
      <c r="A5491" t="s">
        <v>4</v>
      </c>
      <c r="B5491" t="s">
        <v>63</v>
      </c>
      <c r="C5491" t="s">
        <v>16</v>
      </c>
      <c r="D5491" t="s">
        <v>32</v>
      </c>
      <c r="E5491">
        <v>3692.24</v>
      </c>
      <c r="F5491">
        <v>1163.8599999999999</v>
      </c>
      <c r="G5491" t="s">
        <v>91</v>
      </c>
      <c r="H5491">
        <v>1</v>
      </c>
      <c r="I5491">
        <v>4</v>
      </c>
      <c r="J5491" s="6">
        <v>43901</v>
      </c>
      <c r="K5491" s="7">
        <v>43891</v>
      </c>
      <c r="L5491" t="s">
        <v>10</v>
      </c>
    </row>
    <row r="5492" spans="1:12" x14ac:dyDescent="0.3">
      <c r="A5492" t="s">
        <v>4</v>
      </c>
      <c r="B5492" t="s">
        <v>63</v>
      </c>
      <c r="C5492" t="s">
        <v>16</v>
      </c>
      <c r="D5492" t="s">
        <v>32</v>
      </c>
      <c r="E5492">
        <v>6860.53</v>
      </c>
      <c r="F5492">
        <v>1342.29</v>
      </c>
      <c r="G5492" t="s">
        <v>91</v>
      </c>
      <c r="H5492">
        <v>1</v>
      </c>
      <c r="I5492">
        <v>6</v>
      </c>
      <c r="J5492" s="6">
        <v>43901</v>
      </c>
      <c r="K5492" s="7">
        <v>43891</v>
      </c>
      <c r="L5492" t="s">
        <v>10</v>
      </c>
    </row>
    <row r="5493" spans="1:12" x14ac:dyDescent="0.3">
      <c r="A5493" t="s">
        <v>3</v>
      </c>
      <c r="B5493" t="s">
        <v>67</v>
      </c>
      <c r="C5493" t="s">
        <v>16</v>
      </c>
      <c r="D5493" t="s">
        <v>32</v>
      </c>
      <c r="E5493">
        <v>4043.58</v>
      </c>
      <c r="F5493">
        <v>351.62</v>
      </c>
      <c r="G5493" t="s">
        <v>91</v>
      </c>
      <c r="H5493">
        <v>1</v>
      </c>
      <c r="I5493">
        <v>6</v>
      </c>
      <c r="J5493" s="6">
        <v>43901</v>
      </c>
      <c r="K5493" s="7">
        <v>43891</v>
      </c>
      <c r="L5493" t="s">
        <v>13</v>
      </c>
    </row>
    <row r="5494" spans="1:12" x14ac:dyDescent="0.3">
      <c r="A5494" t="s">
        <v>4</v>
      </c>
      <c r="B5494" t="s">
        <v>69</v>
      </c>
      <c r="C5494" t="s">
        <v>16</v>
      </c>
      <c r="D5494" t="s">
        <v>32</v>
      </c>
      <c r="E5494">
        <v>3553.68</v>
      </c>
      <c r="F5494">
        <v>1212.44</v>
      </c>
      <c r="G5494" t="s">
        <v>91</v>
      </c>
      <c r="H5494">
        <v>1</v>
      </c>
      <c r="I5494">
        <v>7</v>
      </c>
      <c r="J5494" s="6">
        <v>43901</v>
      </c>
      <c r="K5494" s="7">
        <v>43891</v>
      </c>
      <c r="L5494" t="s">
        <v>8</v>
      </c>
    </row>
    <row r="5495" spans="1:12" x14ac:dyDescent="0.3">
      <c r="A5495" t="s">
        <v>5</v>
      </c>
      <c r="B5495" t="s">
        <v>63</v>
      </c>
      <c r="C5495" t="s">
        <v>16</v>
      </c>
      <c r="D5495" t="s">
        <v>32</v>
      </c>
      <c r="E5495">
        <v>5868.53</v>
      </c>
      <c r="F5495">
        <v>2470.96</v>
      </c>
      <c r="G5495" t="s">
        <v>91</v>
      </c>
      <c r="H5495">
        <v>1</v>
      </c>
      <c r="I5495">
        <v>1</v>
      </c>
      <c r="J5495" s="6">
        <v>43901</v>
      </c>
      <c r="K5495" s="7">
        <v>43891</v>
      </c>
      <c r="L5495" t="s">
        <v>10</v>
      </c>
    </row>
    <row r="5496" spans="1:12" x14ac:dyDescent="0.3">
      <c r="A5496" t="s">
        <v>3</v>
      </c>
      <c r="B5496" t="s">
        <v>70</v>
      </c>
      <c r="C5496" t="s">
        <v>16</v>
      </c>
      <c r="D5496" t="s">
        <v>32</v>
      </c>
      <c r="E5496">
        <v>6447.54</v>
      </c>
      <c r="F5496">
        <v>2452.86</v>
      </c>
      <c r="G5496" t="s">
        <v>91</v>
      </c>
      <c r="H5496">
        <v>1</v>
      </c>
      <c r="I5496">
        <v>5</v>
      </c>
      <c r="J5496" s="6">
        <v>43902</v>
      </c>
      <c r="K5496" s="7">
        <v>43891</v>
      </c>
      <c r="L5496" t="s">
        <v>9</v>
      </c>
    </row>
    <row r="5497" spans="1:12" x14ac:dyDescent="0.3">
      <c r="A5497" t="s">
        <v>3</v>
      </c>
      <c r="B5497" t="s">
        <v>63</v>
      </c>
      <c r="C5497" t="s">
        <v>16</v>
      </c>
      <c r="D5497" t="s">
        <v>32</v>
      </c>
      <c r="E5497">
        <v>2989.88</v>
      </c>
      <c r="F5497">
        <v>-0.01</v>
      </c>
      <c r="G5497" t="s">
        <v>91</v>
      </c>
      <c r="H5497">
        <v>1</v>
      </c>
      <c r="I5497">
        <v>2</v>
      </c>
      <c r="J5497" s="6">
        <v>43902</v>
      </c>
      <c r="K5497" s="7">
        <v>43891</v>
      </c>
      <c r="L5497" t="s">
        <v>10</v>
      </c>
    </row>
    <row r="5498" spans="1:12" x14ac:dyDescent="0.3">
      <c r="A5498" t="s">
        <v>4</v>
      </c>
      <c r="B5498" t="s">
        <v>63</v>
      </c>
      <c r="C5498" t="s">
        <v>15</v>
      </c>
      <c r="D5498" t="s">
        <v>32</v>
      </c>
      <c r="E5498">
        <v>8565.2800000000007</v>
      </c>
      <c r="F5498">
        <v>321.2</v>
      </c>
      <c r="G5498" t="s">
        <v>91</v>
      </c>
      <c r="H5498">
        <v>1</v>
      </c>
      <c r="I5498">
        <v>8</v>
      </c>
      <c r="J5498" s="6">
        <v>43902</v>
      </c>
      <c r="K5498" s="7">
        <v>43891</v>
      </c>
      <c r="L5498" t="s">
        <v>10</v>
      </c>
    </row>
    <row r="5499" spans="1:12" x14ac:dyDescent="0.3">
      <c r="A5499" t="s">
        <v>4</v>
      </c>
      <c r="B5499" t="s">
        <v>67</v>
      </c>
      <c r="C5499" t="s">
        <v>16</v>
      </c>
      <c r="D5499" t="s">
        <v>32</v>
      </c>
      <c r="E5499">
        <v>1273</v>
      </c>
      <c r="F5499">
        <v>361.8</v>
      </c>
      <c r="G5499" t="s">
        <v>91</v>
      </c>
      <c r="H5499">
        <v>1</v>
      </c>
      <c r="I5499">
        <v>5</v>
      </c>
      <c r="J5499" s="6">
        <v>43902</v>
      </c>
      <c r="K5499" s="7">
        <v>43891</v>
      </c>
      <c r="L5499" t="s">
        <v>13</v>
      </c>
    </row>
    <row r="5500" spans="1:12" x14ac:dyDescent="0.3">
      <c r="A5500" t="s">
        <v>4</v>
      </c>
      <c r="B5500" t="s">
        <v>65</v>
      </c>
      <c r="C5500" t="s">
        <v>16</v>
      </c>
      <c r="D5500" t="s">
        <v>32</v>
      </c>
      <c r="E5500">
        <v>31735.89</v>
      </c>
      <c r="F5500">
        <v>6681.21</v>
      </c>
      <c r="G5500" t="s">
        <v>91</v>
      </c>
      <c r="H5500">
        <v>1</v>
      </c>
      <c r="I5500">
        <v>5</v>
      </c>
      <c r="J5500" s="6">
        <v>43902</v>
      </c>
      <c r="K5500" s="7">
        <v>43891</v>
      </c>
      <c r="L5500" t="s">
        <v>12</v>
      </c>
    </row>
    <row r="5501" spans="1:12" x14ac:dyDescent="0.3">
      <c r="A5501" t="s">
        <v>3</v>
      </c>
      <c r="B5501" t="s">
        <v>63</v>
      </c>
      <c r="C5501" t="s">
        <v>16</v>
      </c>
      <c r="D5501" t="s">
        <v>32</v>
      </c>
      <c r="E5501">
        <v>6460.47</v>
      </c>
      <c r="F5501">
        <v>2924.21</v>
      </c>
      <c r="G5501" t="s">
        <v>91</v>
      </c>
      <c r="H5501">
        <v>1</v>
      </c>
      <c r="I5501">
        <v>1</v>
      </c>
      <c r="J5501" s="6">
        <v>43902</v>
      </c>
      <c r="K5501" s="7">
        <v>43891</v>
      </c>
      <c r="L5501" t="s">
        <v>10</v>
      </c>
    </row>
    <row r="5502" spans="1:12" x14ac:dyDescent="0.3">
      <c r="A5502" t="s">
        <v>4</v>
      </c>
      <c r="B5502" t="s">
        <v>63</v>
      </c>
      <c r="C5502" t="s">
        <v>16</v>
      </c>
      <c r="D5502" t="s">
        <v>32</v>
      </c>
      <c r="E5502">
        <v>8645.01</v>
      </c>
      <c r="F5502">
        <v>203.43</v>
      </c>
      <c r="G5502" t="s">
        <v>91</v>
      </c>
      <c r="H5502">
        <v>1</v>
      </c>
      <c r="I5502">
        <v>6</v>
      </c>
      <c r="J5502" s="6">
        <v>43902</v>
      </c>
      <c r="K5502" s="7">
        <v>43891</v>
      </c>
      <c r="L5502" t="s">
        <v>10</v>
      </c>
    </row>
    <row r="5503" spans="1:12" x14ac:dyDescent="0.3">
      <c r="A5503" t="s">
        <v>4</v>
      </c>
      <c r="B5503" t="s">
        <v>63</v>
      </c>
      <c r="C5503" t="s">
        <v>15</v>
      </c>
      <c r="D5503" t="s">
        <v>32</v>
      </c>
      <c r="E5503">
        <v>1273</v>
      </c>
      <c r="F5503">
        <v>402</v>
      </c>
      <c r="G5503" t="s">
        <v>91</v>
      </c>
      <c r="H5503">
        <v>1</v>
      </c>
      <c r="I5503">
        <v>9</v>
      </c>
      <c r="J5503" s="6">
        <v>43903</v>
      </c>
      <c r="K5503" s="7">
        <v>43891</v>
      </c>
      <c r="L5503" t="s">
        <v>10</v>
      </c>
    </row>
    <row r="5504" spans="1:12" x14ac:dyDescent="0.3">
      <c r="A5504" t="s">
        <v>5</v>
      </c>
      <c r="B5504" t="s">
        <v>66</v>
      </c>
      <c r="C5504" t="s">
        <v>16</v>
      </c>
      <c r="D5504" t="s">
        <v>32</v>
      </c>
      <c r="E5504">
        <v>16420.900000000001</v>
      </c>
      <c r="F5504">
        <v>7139.5</v>
      </c>
      <c r="G5504" t="s">
        <v>91</v>
      </c>
      <c r="H5504">
        <v>1</v>
      </c>
      <c r="I5504">
        <v>5</v>
      </c>
      <c r="J5504" s="6">
        <v>43903</v>
      </c>
      <c r="K5504" s="7">
        <v>43891</v>
      </c>
      <c r="L5504" t="s">
        <v>11</v>
      </c>
    </row>
    <row r="5505" spans="1:12" x14ac:dyDescent="0.3">
      <c r="A5505" t="s">
        <v>3</v>
      </c>
      <c r="B5505" t="s">
        <v>65</v>
      </c>
      <c r="C5505" t="s">
        <v>16</v>
      </c>
      <c r="D5505" t="s">
        <v>32</v>
      </c>
      <c r="E5505">
        <v>6560.64</v>
      </c>
      <c r="F5505">
        <v>2469.88</v>
      </c>
      <c r="G5505" t="s">
        <v>91</v>
      </c>
      <c r="H5505">
        <v>1</v>
      </c>
      <c r="I5505">
        <v>3</v>
      </c>
      <c r="J5505" s="6">
        <v>43903</v>
      </c>
      <c r="K5505" s="7">
        <v>43891</v>
      </c>
      <c r="L5505" t="s">
        <v>12</v>
      </c>
    </row>
    <row r="5506" spans="1:12" x14ac:dyDescent="0.3">
      <c r="A5506" t="s">
        <v>4</v>
      </c>
      <c r="B5506" t="s">
        <v>69</v>
      </c>
      <c r="C5506" t="s">
        <v>15</v>
      </c>
      <c r="D5506" t="s">
        <v>32</v>
      </c>
      <c r="E5506">
        <v>5569.38</v>
      </c>
      <c r="F5506">
        <v>1641.47</v>
      </c>
      <c r="G5506" t="s">
        <v>91</v>
      </c>
      <c r="H5506">
        <v>1</v>
      </c>
      <c r="I5506">
        <v>10</v>
      </c>
      <c r="J5506" s="6">
        <v>43903</v>
      </c>
      <c r="K5506" s="7">
        <v>43891</v>
      </c>
      <c r="L5506" t="s">
        <v>8</v>
      </c>
    </row>
    <row r="5507" spans="1:12" x14ac:dyDescent="0.3">
      <c r="A5507" t="s">
        <v>4</v>
      </c>
      <c r="B5507" t="s">
        <v>70</v>
      </c>
      <c r="C5507" t="s">
        <v>16</v>
      </c>
      <c r="D5507" t="s">
        <v>32</v>
      </c>
      <c r="E5507">
        <v>3735.92</v>
      </c>
      <c r="F5507">
        <v>659.28</v>
      </c>
      <c r="G5507" t="s">
        <v>91</v>
      </c>
      <c r="H5507">
        <v>1</v>
      </c>
      <c r="I5507">
        <v>5</v>
      </c>
      <c r="J5507" s="6">
        <v>43903</v>
      </c>
      <c r="K5507" s="7">
        <v>43891</v>
      </c>
      <c r="L5507" t="s">
        <v>9</v>
      </c>
    </row>
    <row r="5508" spans="1:12" x14ac:dyDescent="0.3">
      <c r="A5508" t="s">
        <v>3</v>
      </c>
      <c r="B5508" t="s">
        <v>65</v>
      </c>
      <c r="C5508" t="s">
        <v>16</v>
      </c>
      <c r="D5508" t="s">
        <v>32</v>
      </c>
      <c r="E5508">
        <v>5698.35</v>
      </c>
      <c r="F5508">
        <v>443.17</v>
      </c>
      <c r="G5508" t="s">
        <v>91</v>
      </c>
      <c r="H5508">
        <v>1</v>
      </c>
      <c r="I5508">
        <v>6</v>
      </c>
      <c r="J5508" s="6">
        <v>43903</v>
      </c>
      <c r="K5508" s="7">
        <v>43891</v>
      </c>
      <c r="L5508" t="s">
        <v>12</v>
      </c>
    </row>
    <row r="5509" spans="1:12" x14ac:dyDescent="0.3">
      <c r="A5509" t="s">
        <v>3</v>
      </c>
      <c r="B5509" t="s">
        <v>69</v>
      </c>
      <c r="C5509" t="s">
        <v>16</v>
      </c>
      <c r="D5509" t="s">
        <v>32</v>
      </c>
      <c r="E5509">
        <v>10744.12</v>
      </c>
      <c r="F5509">
        <v>4410.74</v>
      </c>
      <c r="G5509" t="s">
        <v>91</v>
      </c>
      <c r="H5509">
        <v>1</v>
      </c>
      <c r="I5509">
        <v>2</v>
      </c>
      <c r="J5509" s="6">
        <v>43904</v>
      </c>
      <c r="K5509" s="7">
        <v>43891</v>
      </c>
      <c r="L5509" t="s">
        <v>8</v>
      </c>
    </row>
    <row r="5510" spans="1:12" x14ac:dyDescent="0.3">
      <c r="A5510" t="s">
        <v>3</v>
      </c>
      <c r="B5510" t="s">
        <v>67</v>
      </c>
      <c r="C5510" t="s">
        <v>16</v>
      </c>
      <c r="D5510" t="s">
        <v>32</v>
      </c>
      <c r="E5510">
        <v>28558.080000000002</v>
      </c>
      <c r="F5510">
        <v>13327.12</v>
      </c>
      <c r="G5510" t="s">
        <v>91</v>
      </c>
      <c r="H5510">
        <v>1</v>
      </c>
      <c r="I5510">
        <v>6</v>
      </c>
      <c r="J5510" s="6">
        <v>43904</v>
      </c>
      <c r="K5510" s="7">
        <v>43891</v>
      </c>
      <c r="L5510" t="s">
        <v>13</v>
      </c>
    </row>
    <row r="5511" spans="1:12" x14ac:dyDescent="0.3">
      <c r="A5511" t="s">
        <v>2</v>
      </c>
      <c r="B5511" t="s">
        <v>63</v>
      </c>
      <c r="C5511" t="s">
        <v>15</v>
      </c>
      <c r="D5511" t="s">
        <v>32</v>
      </c>
      <c r="E5511">
        <v>19247.759999999998</v>
      </c>
      <c r="F5511">
        <v>2994.12</v>
      </c>
      <c r="G5511" t="s">
        <v>91</v>
      </c>
      <c r="H5511">
        <v>1</v>
      </c>
      <c r="I5511">
        <v>9</v>
      </c>
      <c r="J5511" s="6">
        <v>43904</v>
      </c>
      <c r="K5511" s="7">
        <v>43891</v>
      </c>
      <c r="L5511" t="s">
        <v>10</v>
      </c>
    </row>
    <row r="5512" spans="1:12" x14ac:dyDescent="0.3">
      <c r="A5512" t="s">
        <v>3</v>
      </c>
      <c r="B5512" t="s">
        <v>70</v>
      </c>
      <c r="C5512" t="s">
        <v>16</v>
      </c>
      <c r="D5512" t="s">
        <v>32</v>
      </c>
      <c r="E5512">
        <v>791.6</v>
      </c>
      <c r="F5512">
        <v>344.58</v>
      </c>
      <c r="G5512" t="s">
        <v>91</v>
      </c>
      <c r="H5512">
        <v>1</v>
      </c>
      <c r="I5512">
        <v>5</v>
      </c>
      <c r="J5512" s="6">
        <v>43904</v>
      </c>
      <c r="K5512" s="7">
        <v>43891</v>
      </c>
      <c r="L5512" t="s">
        <v>9</v>
      </c>
    </row>
    <row r="5513" spans="1:12" x14ac:dyDescent="0.3">
      <c r="A5513" t="s">
        <v>3</v>
      </c>
      <c r="B5513" t="s">
        <v>70</v>
      </c>
      <c r="C5513" t="s">
        <v>15</v>
      </c>
      <c r="D5513" t="s">
        <v>32</v>
      </c>
      <c r="E5513">
        <v>10661.38</v>
      </c>
      <c r="F5513">
        <v>6060.12</v>
      </c>
      <c r="G5513" t="s">
        <v>91</v>
      </c>
      <c r="H5513">
        <v>1</v>
      </c>
      <c r="I5513">
        <v>9</v>
      </c>
      <c r="J5513" s="6">
        <v>43904</v>
      </c>
      <c r="K5513" s="7">
        <v>43891</v>
      </c>
      <c r="L5513" t="s">
        <v>9</v>
      </c>
    </row>
    <row r="5514" spans="1:12" x14ac:dyDescent="0.3">
      <c r="A5514" t="s">
        <v>3</v>
      </c>
      <c r="B5514" t="s">
        <v>67</v>
      </c>
      <c r="C5514" t="s">
        <v>16</v>
      </c>
      <c r="D5514" t="s">
        <v>32</v>
      </c>
      <c r="E5514">
        <v>7007.87</v>
      </c>
      <c r="F5514">
        <v>3024.44</v>
      </c>
      <c r="G5514" t="s">
        <v>91</v>
      </c>
      <c r="H5514">
        <v>1</v>
      </c>
      <c r="I5514">
        <v>3</v>
      </c>
      <c r="J5514" s="6">
        <v>43904</v>
      </c>
      <c r="K5514" s="7">
        <v>43891</v>
      </c>
      <c r="L5514" t="s">
        <v>13</v>
      </c>
    </row>
    <row r="5515" spans="1:12" x14ac:dyDescent="0.3">
      <c r="A5515" t="s">
        <v>3</v>
      </c>
      <c r="B5515" t="s">
        <v>67</v>
      </c>
      <c r="C5515" t="s">
        <v>16</v>
      </c>
      <c r="D5515" t="s">
        <v>32</v>
      </c>
      <c r="E5515">
        <v>4302.47</v>
      </c>
      <c r="F5515">
        <v>2244.77</v>
      </c>
      <c r="G5515" t="s">
        <v>91</v>
      </c>
      <c r="H5515">
        <v>1</v>
      </c>
      <c r="I5515">
        <v>5</v>
      </c>
      <c r="J5515" s="6">
        <v>43904</v>
      </c>
      <c r="K5515" s="7">
        <v>43891</v>
      </c>
      <c r="L5515" t="s">
        <v>13</v>
      </c>
    </row>
    <row r="5516" spans="1:12" x14ac:dyDescent="0.3">
      <c r="A5516" t="s">
        <v>3</v>
      </c>
      <c r="B5516" t="s">
        <v>67</v>
      </c>
      <c r="C5516" t="s">
        <v>15</v>
      </c>
      <c r="D5516" t="s">
        <v>32</v>
      </c>
      <c r="E5516">
        <v>24819.48</v>
      </c>
      <c r="F5516">
        <v>10203.549999999999</v>
      </c>
      <c r="G5516" t="s">
        <v>91</v>
      </c>
      <c r="H5516">
        <v>1</v>
      </c>
      <c r="I5516">
        <v>9</v>
      </c>
      <c r="J5516" s="6">
        <v>43904</v>
      </c>
      <c r="K5516" s="7">
        <v>43891</v>
      </c>
      <c r="L5516" t="s">
        <v>13</v>
      </c>
    </row>
    <row r="5517" spans="1:12" x14ac:dyDescent="0.3">
      <c r="A5517" t="s">
        <v>2</v>
      </c>
      <c r="B5517" t="s">
        <v>67</v>
      </c>
      <c r="C5517" t="s">
        <v>15</v>
      </c>
      <c r="D5517" t="s">
        <v>32</v>
      </c>
      <c r="E5517">
        <v>1896.77</v>
      </c>
      <c r="F5517">
        <v>339.42</v>
      </c>
      <c r="G5517" t="s">
        <v>91</v>
      </c>
      <c r="H5517">
        <v>1</v>
      </c>
      <c r="I5517">
        <v>9</v>
      </c>
      <c r="J5517" s="6">
        <v>43905</v>
      </c>
      <c r="K5517" s="7">
        <v>43891</v>
      </c>
      <c r="L5517" t="s">
        <v>13</v>
      </c>
    </row>
    <row r="5518" spans="1:12" x14ac:dyDescent="0.3">
      <c r="A5518" t="s">
        <v>4</v>
      </c>
      <c r="B5518" t="s">
        <v>65</v>
      </c>
      <c r="C5518" t="s">
        <v>16</v>
      </c>
      <c r="D5518" t="s">
        <v>32</v>
      </c>
      <c r="E5518">
        <v>22166.28</v>
      </c>
      <c r="F5518">
        <v>3694.36</v>
      </c>
      <c r="G5518" t="s">
        <v>91</v>
      </c>
      <c r="H5518">
        <v>1</v>
      </c>
      <c r="I5518">
        <v>2</v>
      </c>
      <c r="J5518" s="6">
        <v>43905</v>
      </c>
      <c r="K5518" s="7">
        <v>43891</v>
      </c>
      <c r="L5518" t="s">
        <v>12</v>
      </c>
    </row>
    <row r="5519" spans="1:12" x14ac:dyDescent="0.3">
      <c r="A5519" t="s">
        <v>3</v>
      </c>
      <c r="B5519" t="s">
        <v>67</v>
      </c>
      <c r="C5519" t="s">
        <v>16</v>
      </c>
      <c r="D5519" t="s">
        <v>32</v>
      </c>
      <c r="E5519">
        <v>4221</v>
      </c>
      <c r="F5519">
        <v>1500.8</v>
      </c>
      <c r="G5519" t="s">
        <v>91</v>
      </c>
      <c r="H5519">
        <v>1</v>
      </c>
      <c r="I5519">
        <v>6</v>
      </c>
      <c r="J5519" s="6">
        <v>43905</v>
      </c>
      <c r="K5519" s="7">
        <v>43891</v>
      </c>
      <c r="L5519" t="s">
        <v>13</v>
      </c>
    </row>
    <row r="5520" spans="1:12" x14ac:dyDescent="0.3">
      <c r="A5520" t="s">
        <v>4</v>
      </c>
      <c r="B5520" t="s">
        <v>70</v>
      </c>
      <c r="C5520" t="s">
        <v>16</v>
      </c>
      <c r="D5520" t="s">
        <v>32</v>
      </c>
      <c r="E5520">
        <v>480.79</v>
      </c>
      <c r="F5520">
        <v>114.97</v>
      </c>
      <c r="G5520" t="s">
        <v>91</v>
      </c>
      <c r="H5520">
        <v>1</v>
      </c>
      <c r="I5520">
        <v>4</v>
      </c>
      <c r="J5520" s="6">
        <v>43905</v>
      </c>
      <c r="K5520" s="7">
        <v>43891</v>
      </c>
      <c r="L5520" t="s">
        <v>9</v>
      </c>
    </row>
    <row r="5521" spans="1:12" x14ac:dyDescent="0.3">
      <c r="A5521" t="s">
        <v>5</v>
      </c>
      <c r="B5521" t="s">
        <v>63</v>
      </c>
      <c r="C5521" t="s">
        <v>16</v>
      </c>
      <c r="D5521" t="s">
        <v>32</v>
      </c>
      <c r="E5521">
        <v>1543.68</v>
      </c>
      <c r="F5521">
        <v>283</v>
      </c>
      <c r="G5521" t="s">
        <v>91</v>
      </c>
      <c r="H5521">
        <v>1</v>
      </c>
      <c r="I5521">
        <v>7</v>
      </c>
      <c r="J5521" s="6">
        <v>43906</v>
      </c>
      <c r="K5521" s="7">
        <v>43891</v>
      </c>
      <c r="L5521" t="s">
        <v>10</v>
      </c>
    </row>
    <row r="5522" spans="1:12" x14ac:dyDescent="0.3">
      <c r="A5522" t="s">
        <v>3</v>
      </c>
      <c r="B5522" t="s">
        <v>63</v>
      </c>
      <c r="C5522" t="s">
        <v>16</v>
      </c>
      <c r="D5522" t="s">
        <v>32</v>
      </c>
      <c r="E5522">
        <v>16865.240000000002</v>
      </c>
      <c r="F5522">
        <v>1204.6400000000001</v>
      </c>
      <c r="G5522" t="s">
        <v>91</v>
      </c>
      <c r="H5522">
        <v>1</v>
      </c>
      <c r="I5522">
        <v>7</v>
      </c>
      <c r="J5522" s="6">
        <v>43906</v>
      </c>
      <c r="K5522" s="7">
        <v>43891</v>
      </c>
      <c r="L5522" t="s">
        <v>10</v>
      </c>
    </row>
    <row r="5523" spans="1:12" x14ac:dyDescent="0.3">
      <c r="A5523" t="s">
        <v>4</v>
      </c>
      <c r="B5523" t="s">
        <v>65</v>
      </c>
      <c r="C5523" t="s">
        <v>15</v>
      </c>
      <c r="D5523" t="s">
        <v>32</v>
      </c>
      <c r="E5523">
        <v>11848.95</v>
      </c>
      <c r="F5523">
        <v>2238.15</v>
      </c>
      <c r="G5523" t="s">
        <v>91</v>
      </c>
      <c r="H5523">
        <v>1</v>
      </c>
      <c r="I5523">
        <v>9</v>
      </c>
      <c r="J5523" s="6">
        <v>43906</v>
      </c>
      <c r="K5523" s="7">
        <v>43891</v>
      </c>
      <c r="L5523" t="s">
        <v>12</v>
      </c>
    </row>
    <row r="5524" spans="1:12" x14ac:dyDescent="0.3">
      <c r="A5524" t="s">
        <v>2</v>
      </c>
      <c r="B5524" t="s">
        <v>69</v>
      </c>
      <c r="C5524" t="s">
        <v>16</v>
      </c>
      <c r="D5524" t="s">
        <v>32</v>
      </c>
      <c r="E5524">
        <v>1025.0999999999999</v>
      </c>
      <c r="F5524">
        <v>24.12</v>
      </c>
      <c r="G5524" t="s">
        <v>91</v>
      </c>
      <c r="H5524">
        <v>1</v>
      </c>
      <c r="I5524">
        <v>2</v>
      </c>
      <c r="J5524" s="6">
        <v>43906</v>
      </c>
      <c r="K5524" s="7">
        <v>43891</v>
      </c>
      <c r="L5524" t="s">
        <v>8</v>
      </c>
    </row>
    <row r="5525" spans="1:12" x14ac:dyDescent="0.3">
      <c r="A5525" t="s">
        <v>4</v>
      </c>
      <c r="B5525" t="s">
        <v>66</v>
      </c>
      <c r="C5525" t="s">
        <v>15</v>
      </c>
      <c r="D5525" t="s">
        <v>32</v>
      </c>
      <c r="E5525">
        <v>2864.25</v>
      </c>
      <c r="F5525">
        <v>723.6</v>
      </c>
      <c r="G5525" t="s">
        <v>91</v>
      </c>
      <c r="H5525">
        <v>1</v>
      </c>
      <c r="I5525">
        <v>9</v>
      </c>
      <c r="J5525" s="6">
        <v>43906</v>
      </c>
      <c r="K5525" s="7">
        <v>43891</v>
      </c>
      <c r="L5525" t="s">
        <v>11</v>
      </c>
    </row>
    <row r="5526" spans="1:12" x14ac:dyDescent="0.3">
      <c r="A5526" t="s">
        <v>3</v>
      </c>
      <c r="B5526" t="s">
        <v>66</v>
      </c>
      <c r="C5526" t="s">
        <v>15</v>
      </c>
      <c r="D5526" t="s">
        <v>32</v>
      </c>
      <c r="E5526">
        <v>2773.8</v>
      </c>
      <c r="F5526">
        <v>1175.8499999999999</v>
      </c>
      <c r="G5526" t="s">
        <v>91</v>
      </c>
      <c r="H5526">
        <v>1</v>
      </c>
      <c r="I5526">
        <v>8</v>
      </c>
      <c r="J5526" s="6">
        <v>43906</v>
      </c>
      <c r="K5526" s="7">
        <v>43891</v>
      </c>
      <c r="L5526" t="s">
        <v>11</v>
      </c>
    </row>
    <row r="5527" spans="1:12" x14ac:dyDescent="0.3">
      <c r="A5527" t="s">
        <v>3</v>
      </c>
      <c r="B5527" t="s">
        <v>63</v>
      </c>
      <c r="C5527" t="s">
        <v>15</v>
      </c>
      <c r="D5527" t="s">
        <v>32</v>
      </c>
      <c r="E5527">
        <v>131.32</v>
      </c>
      <c r="F5527">
        <v>37.520000000000003</v>
      </c>
      <c r="G5527" t="s">
        <v>91</v>
      </c>
      <c r="H5527">
        <v>1</v>
      </c>
      <c r="I5527">
        <v>10</v>
      </c>
      <c r="J5527" s="6">
        <v>43907</v>
      </c>
      <c r="K5527" s="7">
        <v>43891</v>
      </c>
      <c r="L5527" t="s">
        <v>10</v>
      </c>
    </row>
    <row r="5528" spans="1:12" x14ac:dyDescent="0.3">
      <c r="A5528" t="s">
        <v>2</v>
      </c>
      <c r="B5528" t="s">
        <v>69</v>
      </c>
      <c r="C5528" t="s">
        <v>16</v>
      </c>
      <c r="D5528" t="s">
        <v>32</v>
      </c>
      <c r="E5528">
        <v>8198.1200000000008</v>
      </c>
      <c r="F5528">
        <v>2243.71</v>
      </c>
      <c r="G5528" t="s">
        <v>91</v>
      </c>
      <c r="H5528">
        <v>1</v>
      </c>
      <c r="I5528">
        <v>7</v>
      </c>
      <c r="J5528" s="6">
        <v>43907</v>
      </c>
      <c r="K5528" s="7">
        <v>43891</v>
      </c>
      <c r="L5528" t="s">
        <v>8</v>
      </c>
    </row>
    <row r="5529" spans="1:12" x14ac:dyDescent="0.3">
      <c r="A5529" t="s">
        <v>5</v>
      </c>
      <c r="B5529" t="s">
        <v>63</v>
      </c>
      <c r="C5529" t="s">
        <v>16</v>
      </c>
      <c r="D5529" t="s">
        <v>32</v>
      </c>
      <c r="E5529">
        <v>24524.01</v>
      </c>
      <c r="F5529">
        <v>8719.6200000000008</v>
      </c>
      <c r="G5529" t="s">
        <v>91</v>
      </c>
      <c r="H5529">
        <v>1</v>
      </c>
      <c r="I5529">
        <v>7</v>
      </c>
      <c r="J5529" s="6">
        <v>43907</v>
      </c>
      <c r="K5529" s="7">
        <v>43891</v>
      </c>
      <c r="L5529" t="s">
        <v>10</v>
      </c>
    </row>
    <row r="5530" spans="1:12" x14ac:dyDescent="0.3">
      <c r="A5530" t="s">
        <v>2</v>
      </c>
      <c r="B5530" t="s">
        <v>69</v>
      </c>
      <c r="C5530" t="s">
        <v>15</v>
      </c>
      <c r="D5530" t="s">
        <v>32</v>
      </c>
      <c r="E5530">
        <v>28502.34</v>
      </c>
      <c r="F5530">
        <v>3098.1</v>
      </c>
      <c r="G5530" t="s">
        <v>91</v>
      </c>
      <c r="H5530">
        <v>1</v>
      </c>
      <c r="I5530">
        <v>10</v>
      </c>
      <c r="J5530" s="6">
        <v>43907</v>
      </c>
      <c r="K5530" s="7">
        <v>43891</v>
      </c>
      <c r="L5530" t="s">
        <v>8</v>
      </c>
    </row>
    <row r="5531" spans="1:12" x14ac:dyDescent="0.3">
      <c r="A5531" t="s">
        <v>3</v>
      </c>
      <c r="B5531" t="s">
        <v>63</v>
      </c>
      <c r="C5531" t="s">
        <v>16</v>
      </c>
      <c r="D5531" t="s">
        <v>32</v>
      </c>
      <c r="E5531">
        <v>6377.73</v>
      </c>
      <c r="F5531">
        <v>3423.84</v>
      </c>
      <c r="G5531" t="s">
        <v>91</v>
      </c>
      <c r="H5531">
        <v>1</v>
      </c>
      <c r="I5531">
        <v>5</v>
      </c>
      <c r="J5531" s="6">
        <v>43907</v>
      </c>
      <c r="K5531" s="7">
        <v>43891</v>
      </c>
      <c r="L5531" t="s">
        <v>10</v>
      </c>
    </row>
    <row r="5532" spans="1:12" x14ac:dyDescent="0.3">
      <c r="A5532" t="s">
        <v>4</v>
      </c>
      <c r="B5532" t="s">
        <v>63</v>
      </c>
      <c r="C5532" t="s">
        <v>16</v>
      </c>
      <c r="D5532" t="s">
        <v>32</v>
      </c>
      <c r="E5532">
        <v>4722.83</v>
      </c>
      <c r="F5532">
        <v>944.57</v>
      </c>
      <c r="G5532" t="s">
        <v>91</v>
      </c>
      <c r="H5532">
        <v>1</v>
      </c>
      <c r="I5532">
        <v>7</v>
      </c>
      <c r="J5532" s="6">
        <v>43907</v>
      </c>
      <c r="K5532" s="7">
        <v>43891</v>
      </c>
      <c r="L5532" t="s">
        <v>10</v>
      </c>
    </row>
    <row r="5533" spans="1:12" x14ac:dyDescent="0.3">
      <c r="A5533" t="s">
        <v>3</v>
      </c>
      <c r="B5533" t="s">
        <v>63</v>
      </c>
      <c r="C5533" t="s">
        <v>16</v>
      </c>
      <c r="D5533" t="s">
        <v>32</v>
      </c>
      <c r="E5533">
        <v>6817.38</v>
      </c>
      <c r="F5533">
        <v>1259.72</v>
      </c>
      <c r="G5533" t="s">
        <v>91</v>
      </c>
      <c r="H5533">
        <v>1</v>
      </c>
      <c r="I5533">
        <v>2</v>
      </c>
      <c r="J5533" s="6">
        <v>43907</v>
      </c>
      <c r="K5533" s="7">
        <v>43891</v>
      </c>
      <c r="L5533" t="s">
        <v>10</v>
      </c>
    </row>
    <row r="5534" spans="1:12" x14ac:dyDescent="0.3">
      <c r="A5534" t="s">
        <v>4</v>
      </c>
      <c r="B5534" t="s">
        <v>70</v>
      </c>
      <c r="C5534" t="s">
        <v>16</v>
      </c>
      <c r="D5534" t="s">
        <v>32</v>
      </c>
      <c r="E5534">
        <v>2755.04</v>
      </c>
      <c r="F5534">
        <v>447.69</v>
      </c>
      <c r="G5534" t="s">
        <v>91</v>
      </c>
      <c r="H5534">
        <v>1</v>
      </c>
      <c r="I5534">
        <v>5</v>
      </c>
      <c r="J5534" s="6">
        <v>43907</v>
      </c>
      <c r="K5534" s="7">
        <v>43891</v>
      </c>
      <c r="L5534" t="s">
        <v>9</v>
      </c>
    </row>
    <row r="5535" spans="1:12" x14ac:dyDescent="0.3">
      <c r="A5535" t="s">
        <v>5</v>
      </c>
      <c r="B5535" t="s">
        <v>63</v>
      </c>
      <c r="C5535" t="s">
        <v>15</v>
      </c>
      <c r="D5535" t="s">
        <v>32</v>
      </c>
      <c r="E5535">
        <v>6196.16</v>
      </c>
      <c r="F5535">
        <v>2788.28</v>
      </c>
      <c r="G5535" t="s">
        <v>91</v>
      </c>
      <c r="H5535">
        <v>1</v>
      </c>
      <c r="I5535">
        <v>10</v>
      </c>
      <c r="J5535" s="6">
        <v>43907</v>
      </c>
      <c r="K5535" s="7">
        <v>43891</v>
      </c>
      <c r="L5535" t="s">
        <v>10</v>
      </c>
    </row>
    <row r="5536" spans="1:12" x14ac:dyDescent="0.3">
      <c r="A5536" t="s">
        <v>4</v>
      </c>
      <c r="B5536" t="s">
        <v>69</v>
      </c>
      <c r="C5536" t="s">
        <v>16</v>
      </c>
      <c r="D5536" t="s">
        <v>32</v>
      </c>
      <c r="E5536">
        <v>4786.4799999999996</v>
      </c>
      <c r="F5536">
        <v>2670.36</v>
      </c>
      <c r="G5536" t="s">
        <v>91</v>
      </c>
      <c r="H5536">
        <v>1</v>
      </c>
      <c r="I5536">
        <v>3</v>
      </c>
      <c r="J5536" s="6">
        <v>43907</v>
      </c>
      <c r="K5536" s="7">
        <v>43891</v>
      </c>
      <c r="L5536" t="s">
        <v>8</v>
      </c>
    </row>
    <row r="5537" spans="1:12" x14ac:dyDescent="0.3">
      <c r="A5537" t="s">
        <v>3</v>
      </c>
      <c r="B5537" t="s">
        <v>66</v>
      </c>
      <c r="C5537" t="s">
        <v>16</v>
      </c>
      <c r="D5537" t="s">
        <v>32</v>
      </c>
      <c r="E5537">
        <v>4423.68</v>
      </c>
      <c r="F5537">
        <v>1722.93</v>
      </c>
      <c r="G5537" t="s">
        <v>91</v>
      </c>
      <c r="H5537">
        <v>1</v>
      </c>
      <c r="I5537">
        <v>3</v>
      </c>
      <c r="J5537" s="6">
        <v>43908</v>
      </c>
      <c r="K5537" s="7">
        <v>43891</v>
      </c>
      <c r="L5537" t="s">
        <v>11</v>
      </c>
    </row>
    <row r="5538" spans="1:12" x14ac:dyDescent="0.3">
      <c r="A5538" t="s">
        <v>2</v>
      </c>
      <c r="B5538" t="s">
        <v>65</v>
      </c>
      <c r="C5538" t="s">
        <v>16</v>
      </c>
      <c r="D5538" t="s">
        <v>32</v>
      </c>
      <c r="E5538">
        <v>1960.15</v>
      </c>
      <c r="F5538">
        <v>426.11</v>
      </c>
      <c r="G5538" t="s">
        <v>91</v>
      </c>
      <c r="H5538">
        <v>1</v>
      </c>
      <c r="I5538">
        <v>3</v>
      </c>
      <c r="J5538" s="6">
        <v>43908</v>
      </c>
      <c r="K5538" s="7">
        <v>43891</v>
      </c>
      <c r="L5538" t="s">
        <v>12</v>
      </c>
    </row>
    <row r="5539" spans="1:12" x14ac:dyDescent="0.3">
      <c r="A5539" t="s">
        <v>3</v>
      </c>
      <c r="B5539" t="s">
        <v>69</v>
      </c>
      <c r="C5539" t="s">
        <v>15</v>
      </c>
      <c r="D5539" t="s">
        <v>32</v>
      </c>
      <c r="E5539">
        <v>6663.15</v>
      </c>
      <c r="F5539">
        <v>3527.55</v>
      </c>
      <c r="G5539" t="s">
        <v>91</v>
      </c>
      <c r="H5539">
        <v>1</v>
      </c>
      <c r="I5539">
        <v>10</v>
      </c>
      <c r="J5539" s="6">
        <v>43908</v>
      </c>
      <c r="K5539" s="7">
        <v>43891</v>
      </c>
      <c r="L5539" t="s">
        <v>8</v>
      </c>
    </row>
    <row r="5540" spans="1:12" x14ac:dyDescent="0.3">
      <c r="A5540" t="s">
        <v>3</v>
      </c>
      <c r="B5540" t="s">
        <v>67</v>
      </c>
      <c r="C5540" t="s">
        <v>16</v>
      </c>
      <c r="D5540" t="s">
        <v>32</v>
      </c>
      <c r="E5540">
        <v>419.15</v>
      </c>
      <c r="F5540">
        <v>45.55</v>
      </c>
      <c r="G5540" t="s">
        <v>91</v>
      </c>
      <c r="H5540">
        <v>1</v>
      </c>
      <c r="I5540">
        <v>2</v>
      </c>
      <c r="J5540" s="6">
        <v>43908</v>
      </c>
      <c r="K5540" s="7">
        <v>43891</v>
      </c>
      <c r="L5540" t="s">
        <v>13</v>
      </c>
    </row>
    <row r="5541" spans="1:12" x14ac:dyDescent="0.3">
      <c r="A5541" t="s">
        <v>3</v>
      </c>
      <c r="B5541" t="s">
        <v>65</v>
      </c>
      <c r="C5541" t="s">
        <v>15</v>
      </c>
      <c r="D5541" t="s">
        <v>32</v>
      </c>
      <c r="E5541">
        <v>2701.44</v>
      </c>
      <c r="F5541">
        <v>180.08</v>
      </c>
      <c r="G5541" t="s">
        <v>91</v>
      </c>
      <c r="H5541">
        <v>1</v>
      </c>
      <c r="I5541">
        <v>10</v>
      </c>
      <c r="J5541" s="6">
        <v>43908</v>
      </c>
      <c r="K5541" s="7">
        <v>43891</v>
      </c>
      <c r="L5541" t="s">
        <v>12</v>
      </c>
    </row>
    <row r="5542" spans="1:12" x14ac:dyDescent="0.3">
      <c r="A5542" t="s">
        <v>3</v>
      </c>
      <c r="B5542" t="s">
        <v>63</v>
      </c>
      <c r="C5542" t="s">
        <v>15</v>
      </c>
      <c r="D5542" t="s">
        <v>32</v>
      </c>
      <c r="E5542">
        <v>4623</v>
      </c>
      <c r="F5542">
        <v>1708.5</v>
      </c>
      <c r="G5542" t="s">
        <v>91</v>
      </c>
      <c r="H5542">
        <v>1</v>
      </c>
      <c r="I5542">
        <v>8</v>
      </c>
      <c r="J5542" s="6">
        <v>43908</v>
      </c>
      <c r="K5542" s="7">
        <v>43891</v>
      </c>
      <c r="L5542" t="s">
        <v>10</v>
      </c>
    </row>
    <row r="5543" spans="1:12" x14ac:dyDescent="0.3">
      <c r="A5543" t="s">
        <v>3</v>
      </c>
      <c r="B5543" t="s">
        <v>63</v>
      </c>
      <c r="C5543" t="s">
        <v>16</v>
      </c>
      <c r="D5543" t="s">
        <v>32</v>
      </c>
      <c r="E5543">
        <v>651.24</v>
      </c>
      <c r="F5543">
        <v>0</v>
      </c>
      <c r="G5543" t="s">
        <v>91</v>
      </c>
      <c r="H5543">
        <v>1</v>
      </c>
      <c r="I5543">
        <v>4</v>
      </c>
      <c r="J5543" s="6">
        <v>43908</v>
      </c>
      <c r="K5543" s="7">
        <v>43891</v>
      </c>
      <c r="L5543" t="s">
        <v>10</v>
      </c>
    </row>
    <row r="5544" spans="1:12" x14ac:dyDescent="0.3">
      <c r="A5544" t="s">
        <v>3</v>
      </c>
      <c r="B5544" t="s">
        <v>65</v>
      </c>
      <c r="C5544" t="s">
        <v>16</v>
      </c>
      <c r="D5544" t="s">
        <v>32</v>
      </c>
      <c r="E5544">
        <v>770.5</v>
      </c>
      <c r="F5544">
        <v>335</v>
      </c>
      <c r="G5544" t="s">
        <v>91</v>
      </c>
      <c r="H5544">
        <v>1</v>
      </c>
      <c r="I5544">
        <v>3</v>
      </c>
      <c r="J5544" s="6">
        <v>43908</v>
      </c>
      <c r="K5544" s="7">
        <v>43891</v>
      </c>
      <c r="L5544" t="s">
        <v>12</v>
      </c>
    </row>
    <row r="5545" spans="1:12" x14ac:dyDescent="0.3">
      <c r="A5545" t="s">
        <v>3</v>
      </c>
      <c r="B5545" t="s">
        <v>65</v>
      </c>
      <c r="C5545" t="s">
        <v>16</v>
      </c>
      <c r="D5545" t="s">
        <v>32</v>
      </c>
      <c r="E5545">
        <v>7637.2</v>
      </c>
      <c r="F5545">
        <v>2075.35</v>
      </c>
      <c r="G5545" t="s">
        <v>91</v>
      </c>
      <c r="H5545">
        <v>1</v>
      </c>
      <c r="I5545">
        <v>3</v>
      </c>
      <c r="J5545" s="6">
        <v>43908</v>
      </c>
      <c r="K5545" s="7">
        <v>43891</v>
      </c>
      <c r="L5545" t="s">
        <v>12</v>
      </c>
    </row>
    <row r="5546" spans="1:12" x14ac:dyDescent="0.3">
      <c r="A5546" t="s">
        <v>3</v>
      </c>
      <c r="B5546" t="s">
        <v>70</v>
      </c>
      <c r="C5546" t="s">
        <v>16</v>
      </c>
      <c r="D5546" t="s">
        <v>32</v>
      </c>
      <c r="E5546">
        <v>7292.01</v>
      </c>
      <c r="F5546">
        <v>3566.75</v>
      </c>
      <c r="G5546" t="s">
        <v>91</v>
      </c>
      <c r="H5546">
        <v>1</v>
      </c>
      <c r="I5546">
        <v>1</v>
      </c>
      <c r="J5546" s="6">
        <v>43909</v>
      </c>
      <c r="K5546" s="7">
        <v>43891</v>
      </c>
      <c r="L5546" t="s">
        <v>9</v>
      </c>
    </row>
    <row r="5547" spans="1:12" x14ac:dyDescent="0.3">
      <c r="A5547" t="s">
        <v>3</v>
      </c>
      <c r="B5547" t="s">
        <v>65</v>
      </c>
      <c r="C5547" t="s">
        <v>16</v>
      </c>
      <c r="D5547" t="s">
        <v>32</v>
      </c>
      <c r="E5547">
        <v>6078.24</v>
      </c>
      <c r="F5547">
        <v>2963.17</v>
      </c>
      <c r="G5547" t="s">
        <v>91</v>
      </c>
      <c r="H5547">
        <v>1</v>
      </c>
      <c r="I5547">
        <v>7</v>
      </c>
      <c r="J5547" s="6">
        <v>43909</v>
      </c>
      <c r="K5547" s="7">
        <v>43891</v>
      </c>
      <c r="L5547" t="s">
        <v>12</v>
      </c>
    </row>
    <row r="5548" spans="1:12" x14ac:dyDescent="0.3">
      <c r="A5548" t="s">
        <v>4</v>
      </c>
      <c r="B5548" t="s">
        <v>63</v>
      </c>
      <c r="C5548" t="s">
        <v>16</v>
      </c>
      <c r="D5548" t="s">
        <v>32</v>
      </c>
      <c r="E5548">
        <v>12328</v>
      </c>
      <c r="F5548">
        <v>6298</v>
      </c>
      <c r="G5548" t="s">
        <v>91</v>
      </c>
      <c r="H5548">
        <v>1</v>
      </c>
      <c r="I5548">
        <v>5</v>
      </c>
      <c r="J5548" s="6">
        <v>43909</v>
      </c>
      <c r="K5548" s="7">
        <v>43891</v>
      </c>
      <c r="L5548" t="s">
        <v>10</v>
      </c>
    </row>
    <row r="5549" spans="1:12" x14ac:dyDescent="0.3">
      <c r="A5549" t="s">
        <v>4</v>
      </c>
      <c r="B5549" t="s">
        <v>67</v>
      </c>
      <c r="C5549" t="s">
        <v>16</v>
      </c>
      <c r="D5549" t="s">
        <v>32</v>
      </c>
      <c r="E5549">
        <v>7485.24</v>
      </c>
      <c r="F5549">
        <v>2127.39</v>
      </c>
      <c r="G5549" t="s">
        <v>91</v>
      </c>
      <c r="H5549">
        <v>1</v>
      </c>
      <c r="I5549">
        <v>3</v>
      </c>
      <c r="J5549" s="6">
        <v>43909</v>
      </c>
      <c r="K5549" s="7">
        <v>43891</v>
      </c>
      <c r="L5549" t="s">
        <v>13</v>
      </c>
    </row>
    <row r="5550" spans="1:12" x14ac:dyDescent="0.3">
      <c r="A5550" t="s">
        <v>3</v>
      </c>
      <c r="B5550" t="s">
        <v>66</v>
      </c>
      <c r="C5550" t="s">
        <v>16</v>
      </c>
      <c r="D5550" t="s">
        <v>32</v>
      </c>
      <c r="E5550">
        <v>5709.4</v>
      </c>
      <c r="F5550">
        <v>1262.0899999999999</v>
      </c>
      <c r="G5550" t="s">
        <v>91</v>
      </c>
      <c r="H5550">
        <v>1</v>
      </c>
      <c r="I5550">
        <v>2</v>
      </c>
      <c r="J5550" s="6">
        <v>43909</v>
      </c>
      <c r="K5550" s="7">
        <v>43891</v>
      </c>
      <c r="L5550" t="s">
        <v>11</v>
      </c>
    </row>
    <row r="5551" spans="1:12" x14ac:dyDescent="0.3">
      <c r="A5551" t="s">
        <v>3</v>
      </c>
      <c r="B5551" t="s">
        <v>69</v>
      </c>
      <c r="C5551" t="s">
        <v>16</v>
      </c>
      <c r="D5551" t="s">
        <v>32</v>
      </c>
      <c r="E5551">
        <v>8155.24</v>
      </c>
      <c r="F5551">
        <v>1631.04</v>
      </c>
      <c r="G5551" t="s">
        <v>91</v>
      </c>
      <c r="H5551">
        <v>1</v>
      </c>
      <c r="I5551">
        <v>1</v>
      </c>
      <c r="J5551" s="6">
        <v>43909</v>
      </c>
      <c r="K5551" s="7">
        <v>43891</v>
      </c>
      <c r="L5551" t="s">
        <v>8</v>
      </c>
    </row>
    <row r="5552" spans="1:12" x14ac:dyDescent="0.3">
      <c r="A5552" t="s">
        <v>4</v>
      </c>
      <c r="B5552" t="s">
        <v>63</v>
      </c>
      <c r="C5552" t="s">
        <v>16</v>
      </c>
      <c r="D5552" t="s">
        <v>32</v>
      </c>
      <c r="E5552">
        <v>5890.64</v>
      </c>
      <c r="F5552">
        <v>957.25</v>
      </c>
      <c r="G5552" t="s">
        <v>91</v>
      </c>
      <c r="H5552">
        <v>1</v>
      </c>
      <c r="I5552">
        <v>7</v>
      </c>
      <c r="J5552" s="6">
        <v>43909</v>
      </c>
      <c r="K5552" s="7">
        <v>43891</v>
      </c>
      <c r="L5552" t="s">
        <v>10</v>
      </c>
    </row>
    <row r="5553" spans="1:12" x14ac:dyDescent="0.3">
      <c r="A5553" t="s">
        <v>3</v>
      </c>
      <c r="B5553" t="s">
        <v>70</v>
      </c>
      <c r="C5553" t="s">
        <v>16</v>
      </c>
      <c r="D5553" t="s">
        <v>32</v>
      </c>
      <c r="E5553">
        <v>21997.439999999999</v>
      </c>
      <c r="F5553">
        <v>7409.64</v>
      </c>
      <c r="G5553" t="s">
        <v>91</v>
      </c>
      <c r="H5553">
        <v>1</v>
      </c>
      <c r="I5553">
        <v>2</v>
      </c>
      <c r="J5553" s="6">
        <v>43910</v>
      </c>
      <c r="K5553" s="7">
        <v>43891</v>
      </c>
      <c r="L5553" t="s">
        <v>9</v>
      </c>
    </row>
    <row r="5554" spans="1:12" x14ac:dyDescent="0.3">
      <c r="A5554" t="s">
        <v>3</v>
      </c>
      <c r="B5554" t="s">
        <v>63</v>
      </c>
      <c r="C5554" t="s">
        <v>15</v>
      </c>
      <c r="D5554" t="s">
        <v>32</v>
      </c>
      <c r="E5554">
        <v>12027.84</v>
      </c>
      <c r="F5554">
        <v>4952.6400000000003</v>
      </c>
      <c r="G5554" t="s">
        <v>91</v>
      </c>
      <c r="H5554">
        <v>1</v>
      </c>
      <c r="I5554">
        <v>8</v>
      </c>
      <c r="J5554" s="6">
        <v>43911</v>
      </c>
      <c r="K5554" s="7">
        <v>43891</v>
      </c>
      <c r="L5554" t="s">
        <v>10</v>
      </c>
    </row>
    <row r="5555" spans="1:12" x14ac:dyDescent="0.3">
      <c r="A5555" t="s">
        <v>4</v>
      </c>
      <c r="B5555" t="s">
        <v>67</v>
      </c>
      <c r="C5555" t="s">
        <v>16</v>
      </c>
      <c r="D5555" t="s">
        <v>32</v>
      </c>
      <c r="E5555">
        <v>892.44</v>
      </c>
      <c r="F5555">
        <v>-371.86</v>
      </c>
      <c r="G5555" t="s">
        <v>91</v>
      </c>
      <c r="H5555">
        <v>1</v>
      </c>
      <c r="I5555">
        <v>3</v>
      </c>
      <c r="J5555" s="6">
        <v>43911</v>
      </c>
      <c r="K5555" s="7">
        <v>43891</v>
      </c>
      <c r="L5555" t="s">
        <v>13</v>
      </c>
    </row>
    <row r="5556" spans="1:12" x14ac:dyDescent="0.3">
      <c r="A5556" t="s">
        <v>2</v>
      </c>
      <c r="B5556" t="s">
        <v>66</v>
      </c>
      <c r="C5556" t="s">
        <v>16</v>
      </c>
      <c r="D5556" t="s">
        <v>32</v>
      </c>
      <c r="E5556">
        <v>1495.44</v>
      </c>
      <c r="F5556">
        <v>467.32</v>
      </c>
      <c r="G5556" t="s">
        <v>91</v>
      </c>
      <c r="H5556">
        <v>1</v>
      </c>
      <c r="I5556">
        <v>4</v>
      </c>
      <c r="J5556" s="6">
        <v>43911</v>
      </c>
      <c r="K5556" s="7">
        <v>43891</v>
      </c>
      <c r="L5556" t="s">
        <v>11</v>
      </c>
    </row>
    <row r="5557" spans="1:12" x14ac:dyDescent="0.3">
      <c r="A5557" t="s">
        <v>3</v>
      </c>
      <c r="B5557" t="s">
        <v>67</v>
      </c>
      <c r="C5557" t="s">
        <v>15</v>
      </c>
      <c r="D5557" t="s">
        <v>32</v>
      </c>
      <c r="E5557">
        <v>4293.3599999999997</v>
      </c>
      <c r="F5557">
        <v>2242.08</v>
      </c>
      <c r="G5557" t="s">
        <v>91</v>
      </c>
      <c r="H5557">
        <v>1</v>
      </c>
      <c r="I5557">
        <v>8</v>
      </c>
      <c r="J5557" s="6">
        <v>43911</v>
      </c>
      <c r="K5557" s="7">
        <v>43891</v>
      </c>
      <c r="L5557" t="s">
        <v>13</v>
      </c>
    </row>
    <row r="5558" spans="1:12" x14ac:dyDescent="0.3">
      <c r="A5558" t="s">
        <v>3</v>
      </c>
      <c r="B5558" t="s">
        <v>63</v>
      </c>
      <c r="C5558" t="s">
        <v>15</v>
      </c>
      <c r="D5558" t="s">
        <v>32</v>
      </c>
      <c r="E5558">
        <v>12821.12</v>
      </c>
      <c r="F5558">
        <v>4180.8</v>
      </c>
      <c r="G5558" t="s">
        <v>91</v>
      </c>
      <c r="H5558">
        <v>1</v>
      </c>
      <c r="I5558">
        <v>8</v>
      </c>
      <c r="J5558" s="6">
        <v>43911</v>
      </c>
      <c r="K5558" s="7">
        <v>43891</v>
      </c>
      <c r="L5558" t="s">
        <v>10</v>
      </c>
    </row>
    <row r="5559" spans="1:12" x14ac:dyDescent="0.3">
      <c r="A5559" t="s">
        <v>3</v>
      </c>
      <c r="B5559" t="s">
        <v>65</v>
      </c>
      <c r="C5559" t="s">
        <v>15</v>
      </c>
      <c r="D5559" t="s">
        <v>32</v>
      </c>
      <c r="E5559">
        <v>25752.79</v>
      </c>
      <c r="F5559">
        <v>8132.46</v>
      </c>
      <c r="G5559" t="s">
        <v>91</v>
      </c>
      <c r="H5559">
        <v>1</v>
      </c>
      <c r="I5559">
        <v>9</v>
      </c>
      <c r="J5559" s="6">
        <v>43911</v>
      </c>
      <c r="K5559" s="7">
        <v>43891</v>
      </c>
      <c r="L5559" t="s">
        <v>12</v>
      </c>
    </row>
    <row r="5560" spans="1:12" x14ac:dyDescent="0.3">
      <c r="A5560" t="s">
        <v>2</v>
      </c>
      <c r="B5560" t="s">
        <v>63</v>
      </c>
      <c r="C5560" t="s">
        <v>16</v>
      </c>
      <c r="D5560" t="s">
        <v>32</v>
      </c>
      <c r="E5560">
        <v>9426.9</v>
      </c>
      <c r="F5560">
        <v>-2670.95</v>
      </c>
      <c r="G5560" t="s">
        <v>91</v>
      </c>
      <c r="H5560">
        <v>1</v>
      </c>
      <c r="I5560">
        <v>2</v>
      </c>
      <c r="J5560" s="6">
        <v>43911</v>
      </c>
      <c r="K5560" s="7">
        <v>43891</v>
      </c>
      <c r="L5560" t="s">
        <v>10</v>
      </c>
    </row>
    <row r="5561" spans="1:12" x14ac:dyDescent="0.3">
      <c r="A5561" t="s">
        <v>5</v>
      </c>
      <c r="B5561" t="s">
        <v>65</v>
      </c>
      <c r="C5561" t="s">
        <v>15</v>
      </c>
      <c r="D5561" t="s">
        <v>32</v>
      </c>
      <c r="E5561">
        <v>10401.75</v>
      </c>
      <c r="F5561">
        <v>4160.7</v>
      </c>
      <c r="G5561" t="s">
        <v>91</v>
      </c>
      <c r="H5561">
        <v>1</v>
      </c>
      <c r="I5561">
        <v>10</v>
      </c>
      <c r="J5561" s="6">
        <v>43911</v>
      </c>
      <c r="K5561" s="7">
        <v>43891</v>
      </c>
      <c r="L5561" t="s">
        <v>12</v>
      </c>
    </row>
    <row r="5562" spans="1:12" x14ac:dyDescent="0.3">
      <c r="A5562" t="s">
        <v>3</v>
      </c>
      <c r="B5562" t="s">
        <v>63</v>
      </c>
      <c r="C5562" t="s">
        <v>16</v>
      </c>
      <c r="D5562" t="s">
        <v>32</v>
      </c>
      <c r="E5562">
        <v>6755.74</v>
      </c>
      <c r="F5562">
        <v>1028.06</v>
      </c>
      <c r="G5562" t="s">
        <v>91</v>
      </c>
      <c r="H5562">
        <v>1</v>
      </c>
      <c r="I5562">
        <v>4</v>
      </c>
      <c r="J5562" s="6">
        <v>43911</v>
      </c>
      <c r="K5562" s="7">
        <v>43891</v>
      </c>
      <c r="L5562" t="s">
        <v>10</v>
      </c>
    </row>
    <row r="5563" spans="1:12" x14ac:dyDescent="0.3">
      <c r="A5563" t="s">
        <v>4</v>
      </c>
      <c r="B5563" t="s">
        <v>69</v>
      </c>
      <c r="C5563" t="s">
        <v>16</v>
      </c>
      <c r="D5563" t="s">
        <v>32</v>
      </c>
      <c r="E5563">
        <v>1125.5999999999999</v>
      </c>
      <c r="F5563">
        <v>239.16</v>
      </c>
      <c r="G5563" t="s">
        <v>91</v>
      </c>
      <c r="H5563">
        <v>1</v>
      </c>
      <c r="I5563">
        <v>6</v>
      </c>
      <c r="J5563" s="6">
        <v>43911</v>
      </c>
      <c r="K5563" s="7">
        <v>43891</v>
      </c>
      <c r="L5563" t="s">
        <v>8</v>
      </c>
    </row>
    <row r="5564" spans="1:12" x14ac:dyDescent="0.3">
      <c r="A5564" t="s">
        <v>5</v>
      </c>
      <c r="B5564" t="s">
        <v>70</v>
      </c>
      <c r="C5564" t="s">
        <v>15</v>
      </c>
      <c r="D5564" t="s">
        <v>32</v>
      </c>
      <c r="E5564">
        <v>7316.4</v>
      </c>
      <c r="F5564">
        <v>2469.3000000000002</v>
      </c>
      <c r="G5564" t="s">
        <v>91</v>
      </c>
      <c r="H5564">
        <v>1</v>
      </c>
      <c r="I5564">
        <v>10</v>
      </c>
      <c r="J5564" s="6">
        <v>43911</v>
      </c>
      <c r="K5564" s="7">
        <v>43891</v>
      </c>
      <c r="L5564" t="s">
        <v>9</v>
      </c>
    </row>
    <row r="5565" spans="1:12" x14ac:dyDescent="0.3">
      <c r="A5565" t="s">
        <v>4</v>
      </c>
      <c r="B5565" t="s">
        <v>63</v>
      </c>
      <c r="C5565" t="s">
        <v>16</v>
      </c>
      <c r="D5565" t="s">
        <v>32</v>
      </c>
      <c r="E5565">
        <v>19476.900000000001</v>
      </c>
      <c r="F5565">
        <v>9840.94</v>
      </c>
      <c r="G5565" t="s">
        <v>91</v>
      </c>
      <c r="H5565">
        <v>1</v>
      </c>
      <c r="I5565">
        <v>7</v>
      </c>
      <c r="J5565" s="6">
        <v>43911</v>
      </c>
      <c r="K5565" s="7">
        <v>43891</v>
      </c>
      <c r="L5565" t="s">
        <v>10</v>
      </c>
    </row>
    <row r="5566" spans="1:12" x14ac:dyDescent="0.3">
      <c r="A5566" t="s">
        <v>3</v>
      </c>
      <c r="B5566" t="s">
        <v>66</v>
      </c>
      <c r="C5566" t="s">
        <v>16</v>
      </c>
      <c r="D5566" t="s">
        <v>32</v>
      </c>
      <c r="E5566">
        <v>5418.16</v>
      </c>
      <c r="F5566">
        <v>824.5</v>
      </c>
      <c r="G5566" t="s">
        <v>91</v>
      </c>
      <c r="H5566">
        <v>1</v>
      </c>
      <c r="I5566">
        <v>5</v>
      </c>
      <c r="J5566" s="6">
        <v>43911</v>
      </c>
      <c r="K5566" s="7">
        <v>43891</v>
      </c>
      <c r="L5566" t="s">
        <v>11</v>
      </c>
    </row>
    <row r="5567" spans="1:12" x14ac:dyDescent="0.3">
      <c r="A5567" t="s">
        <v>2</v>
      </c>
      <c r="B5567" t="s">
        <v>70</v>
      </c>
      <c r="C5567" t="s">
        <v>16</v>
      </c>
      <c r="D5567" t="s">
        <v>32</v>
      </c>
      <c r="E5567">
        <v>469</v>
      </c>
      <c r="F5567">
        <v>154.08000000000001</v>
      </c>
      <c r="G5567" t="s">
        <v>91</v>
      </c>
      <c r="H5567">
        <v>1</v>
      </c>
      <c r="I5567">
        <v>5</v>
      </c>
      <c r="J5567" s="6">
        <v>43911</v>
      </c>
      <c r="K5567" s="7">
        <v>43891</v>
      </c>
      <c r="L5567" t="s">
        <v>9</v>
      </c>
    </row>
    <row r="5568" spans="1:12" x14ac:dyDescent="0.3">
      <c r="A5568" t="s">
        <v>2</v>
      </c>
      <c r="B5568" t="s">
        <v>65</v>
      </c>
      <c r="C5568" t="s">
        <v>16</v>
      </c>
      <c r="D5568" t="s">
        <v>32</v>
      </c>
      <c r="E5568">
        <v>14279.04</v>
      </c>
      <c r="F5568">
        <v>3173.12</v>
      </c>
      <c r="G5568" t="s">
        <v>91</v>
      </c>
      <c r="H5568">
        <v>1</v>
      </c>
      <c r="I5568">
        <v>7</v>
      </c>
      <c r="J5568" s="6">
        <v>43912</v>
      </c>
      <c r="K5568" s="7">
        <v>43891</v>
      </c>
      <c r="L5568" t="s">
        <v>12</v>
      </c>
    </row>
    <row r="5569" spans="1:12" x14ac:dyDescent="0.3">
      <c r="A5569" t="s">
        <v>3</v>
      </c>
      <c r="B5569" t="s">
        <v>69</v>
      </c>
      <c r="C5569" t="s">
        <v>16</v>
      </c>
      <c r="D5569" t="s">
        <v>32</v>
      </c>
      <c r="E5569">
        <v>2847.77</v>
      </c>
      <c r="F5569">
        <v>1114.3399999999999</v>
      </c>
      <c r="G5569" t="s">
        <v>91</v>
      </c>
      <c r="H5569">
        <v>1</v>
      </c>
      <c r="I5569">
        <v>6</v>
      </c>
      <c r="J5569" s="6">
        <v>43912</v>
      </c>
      <c r="K5569" s="7">
        <v>43891</v>
      </c>
      <c r="L5569" t="s">
        <v>8</v>
      </c>
    </row>
    <row r="5570" spans="1:12" x14ac:dyDescent="0.3">
      <c r="A5570" t="s">
        <v>5</v>
      </c>
      <c r="B5570" t="s">
        <v>63</v>
      </c>
      <c r="C5570" t="s">
        <v>16</v>
      </c>
      <c r="D5570" t="s">
        <v>32</v>
      </c>
      <c r="E5570">
        <v>1514.87</v>
      </c>
      <c r="F5570">
        <v>494.34</v>
      </c>
      <c r="G5570" t="s">
        <v>91</v>
      </c>
      <c r="H5570">
        <v>1</v>
      </c>
      <c r="I5570">
        <v>2</v>
      </c>
      <c r="J5570" s="6">
        <v>43912</v>
      </c>
      <c r="K5570" s="7">
        <v>43891</v>
      </c>
      <c r="L5570" t="s">
        <v>10</v>
      </c>
    </row>
    <row r="5571" spans="1:12" x14ac:dyDescent="0.3">
      <c r="A5571" t="s">
        <v>2</v>
      </c>
      <c r="B5571" t="s">
        <v>66</v>
      </c>
      <c r="C5571" t="s">
        <v>16</v>
      </c>
      <c r="D5571" t="s">
        <v>32</v>
      </c>
      <c r="E5571">
        <v>28027.439999999999</v>
      </c>
      <c r="F5571">
        <v>9342.48</v>
      </c>
      <c r="G5571" t="s">
        <v>91</v>
      </c>
      <c r="H5571">
        <v>1</v>
      </c>
      <c r="I5571">
        <v>2</v>
      </c>
      <c r="J5571" s="6">
        <v>43912</v>
      </c>
      <c r="K5571" s="7">
        <v>43891</v>
      </c>
      <c r="L5571" t="s">
        <v>11</v>
      </c>
    </row>
    <row r="5572" spans="1:12" x14ac:dyDescent="0.3">
      <c r="A5572" t="s">
        <v>2</v>
      </c>
      <c r="B5572" t="s">
        <v>63</v>
      </c>
      <c r="C5572" t="s">
        <v>16</v>
      </c>
      <c r="D5572" t="s">
        <v>32</v>
      </c>
      <c r="E5572">
        <v>2375.8200000000002</v>
      </c>
      <c r="F5572">
        <v>290.38</v>
      </c>
      <c r="G5572" t="s">
        <v>91</v>
      </c>
      <c r="H5572">
        <v>1</v>
      </c>
      <c r="I5572">
        <v>4</v>
      </c>
      <c r="J5572" s="6">
        <v>43912</v>
      </c>
      <c r="K5572" s="7">
        <v>43891</v>
      </c>
      <c r="L5572" t="s">
        <v>10</v>
      </c>
    </row>
    <row r="5573" spans="1:12" x14ac:dyDescent="0.3">
      <c r="A5573" t="s">
        <v>3</v>
      </c>
      <c r="B5573" t="s">
        <v>69</v>
      </c>
      <c r="C5573" t="s">
        <v>16</v>
      </c>
      <c r="D5573" t="s">
        <v>32</v>
      </c>
      <c r="E5573">
        <v>5909.4</v>
      </c>
      <c r="F5573">
        <v>1116.2</v>
      </c>
      <c r="G5573" t="s">
        <v>91</v>
      </c>
      <c r="H5573">
        <v>1</v>
      </c>
      <c r="I5573">
        <v>7</v>
      </c>
      <c r="J5573" s="6">
        <v>43912</v>
      </c>
      <c r="K5573" s="7">
        <v>43891</v>
      </c>
      <c r="L5573" t="s">
        <v>8</v>
      </c>
    </row>
    <row r="5574" spans="1:12" x14ac:dyDescent="0.3">
      <c r="A5574" t="s">
        <v>3</v>
      </c>
      <c r="B5574" t="s">
        <v>65</v>
      </c>
      <c r="C5574" t="s">
        <v>15</v>
      </c>
      <c r="D5574" t="s">
        <v>32</v>
      </c>
      <c r="E5574">
        <v>4802.5600000000004</v>
      </c>
      <c r="F5574">
        <v>300.16000000000003</v>
      </c>
      <c r="G5574" t="s">
        <v>91</v>
      </c>
      <c r="H5574">
        <v>1</v>
      </c>
      <c r="I5574">
        <v>9</v>
      </c>
      <c r="J5574" s="6">
        <v>43912</v>
      </c>
      <c r="K5574" s="7">
        <v>43891</v>
      </c>
      <c r="L5574" t="s">
        <v>12</v>
      </c>
    </row>
    <row r="5575" spans="1:12" x14ac:dyDescent="0.3">
      <c r="A5575" t="s">
        <v>4</v>
      </c>
      <c r="B5575" t="s">
        <v>63</v>
      </c>
      <c r="C5575" t="s">
        <v>15</v>
      </c>
      <c r="D5575" t="s">
        <v>32</v>
      </c>
      <c r="E5575">
        <v>1688.4</v>
      </c>
      <c r="F5575">
        <v>187.6</v>
      </c>
      <c r="G5575" t="s">
        <v>91</v>
      </c>
      <c r="H5575">
        <v>1</v>
      </c>
      <c r="I5575">
        <v>8</v>
      </c>
      <c r="J5575" s="6">
        <v>43912</v>
      </c>
      <c r="K5575" s="7">
        <v>43891</v>
      </c>
      <c r="L5575" t="s">
        <v>10</v>
      </c>
    </row>
    <row r="5576" spans="1:12" x14ac:dyDescent="0.3">
      <c r="A5576" t="s">
        <v>4</v>
      </c>
      <c r="B5576" t="s">
        <v>70</v>
      </c>
      <c r="C5576" t="s">
        <v>16</v>
      </c>
      <c r="D5576" t="s">
        <v>32</v>
      </c>
      <c r="E5576">
        <v>4277.28</v>
      </c>
      <c r="F5576">
        <v>1891</v>
      </c>
      <c r="G5576" t="s">
        <v>91</v>
      </c>
      <c r="H5576">
        <v>1</v>
      </c>
      <c r="I5576">
        <v>7</v>
      </c>
      <c r="J5576" s="6">
        <v>43912</v>
      </c>
      <c r="K5576" s="7">
        <v>43891</v>
      </c>
      <c r="L5576" t="s">
        <v>9</v>
      </c>
    </row>
    <row r="5577" spans="1:12" x14ac:dyDescent="0.3">
      <c r="A5577" t="s">
        <v>3</v>
      </c>
      <c r="B5577" t="s">
        <v>63</v>
      </c>
      <c r="C5577" t="s">
        <v>16</v>
      </c>
      <c r="D5577" t="s">
        <v>32</v>
      </c>
      <c r="E5577">
        <v>6517.76</v>
      </c>
      <c r="F5577">
        <v>1059.1199999999999</v>
      </c>
      <c r="G5577" t="s">
        <v>91</v>
      </c>
      <c r="H5577">
        <v>1</v>
      </c>
      <c r="I5577">
        <v>1</v>
      </c>
      <c r="J5577" s="6">
        <v>43913</v>
      </c>
      <c r="K5577" s="7">
        <v>43891</v>
      </c>
      <c r="L5577" t="s">
        <v>10</v>
      </c>
    </row>
    <row r="5578" spans="1:12" x14ac:dyDescent="0.3">
      <c r="A5578" t="s">
        <v>4</v>
      </c>
      <c r="B5578" t="s">
        <v>65</v>
      </c>
      <c r="C5578" t="s">
        <v>16</v>
      </c>
      <c r="D5578" t="s">
        <v>32</v>
      </c>
      <c r="E5578">
        <v>20563.099999999999</v>
      </c>
      <c r="F5578">
        <v>2011.62</v>
      </c>
      <c r="G5578" t="s">
        <v>91</v>
      </c>
      <c r="H5578">
        <v>1</v>
      </c>
      <c r="I5578">
        <v>2</v>
      </c>
      <c r="J5578" s="6">
        <v>43913</v>
      </c>
      <c r="K5578" s="7">
        <v>43891</v>
      </c>
      <c r="L5578" t="s">
        <v>12</v>
      </c>
    </row>
    <row r="5579" spans="1:12" x14ac:dyDescent="0.3">
      <c r="A5579" t="s">
        <v>3</v>
      </c>
      <c r="B5579" t="s">
        <v>66</v>
      </c>
      <c r="C5579" t="s">
        <v>15</v>
      </c>
      <c r="D5579" t="s">
        <v>32</v>
      </c>
      <c r="E5579">
        <v>846.54</v>
      </c>
      <c r="F5579">
        <v>302.97000000000003</v>
      </c>
      <c r="G5579" t="s">
        <v>91</v>
      </c>
      <c r="H5579">
        <v>1</v>
      </c>
      <c r="I5579">
        <v>8</v>
      </c>
      <c r="J5579" s="6">
        <v>43913</v>
      </c>
      <c r="K5579" s="7">
        <v>43891</v>
      </c>
      <c r="L5579" t="s">
        <v>11</v>
      </c>
    </row>
    <row r="5580" spans="1:12" x14ac:dyDescent="0.3">
      <c r="A5580" t="s">
        <v>3</v>
      </c>
      <c r="B5580" t="s">
        <v>66</v>
      </c>
      <c r="C5580" t="s">
        <v>15</v>
      </c>
      <c r="D5580" t="s">
        <v>32</v>
      </c>
      <c r="E5580">
        <v>5314.77</v>
      </c>
      <c r="F5580">
        <v>1398.62</v>
      </c>
      <c r="G5580" t="s">
        <v>91</v>
      </c>
      <c r="H5580">
        <v>1</v>
      </c>
      <c r="I5580">
        <v>9</v>
      </c>
      <c r="J5580" s="6">
        <v>43913</v>
      </c>
      <c r="K5580" s="7">
        <v>43891</v>
      </c>
      <c r="L5580" t="s">
        <v>11</v>
      </c>
    </row>
    <row r="5581" spans="1:12" x14ac:dyDescent="0.3">
      <c r="A5581" t="s">
        <v>4</v>
      </c>
      <c r="B5581" t="s">
        <v>69</v>
      </c>
      <c r="C5581" t="s">
        <v>16</v>
      </c>
      <c r="D5581" t="s">
        <v>32</v>
      </c>
      <c r="E5581">
        <v>4952.6400000000003</v>
      </c>
      <c r="F5581">
        <v>566</v>
      </c>
      <c r="G5581" t="s">
        <v>91</v>
      </c>
      <c r="H5581">
        <v>1</v>
      </c>
      <c r="I5581">
        <v>5</v>
      </c>
      <c r="J5581" s="6">
        <v>43914</v>
      </c>
      <c r="K5581" s="7">
        <v>43891</v>
      </c>
      <c r="L5581" t="s">
        <v>8</v>
      </c>
    </row>
    <row r="5582" spans="1:12" x14ac:dyDescent="0.3">
      <c r="A5582" t="s">
        <v>4</v>
      </c>
      <c r="B5582" t="s">
        <v>70</v>
      </c>
      <c r="C5582" t="s">
        <v>16</v>
      </c>
      <c r="D5582" t="s">
        <v>32</v>
      </c>
      <c r="E5582">
        <v>2806.96</v>
      </c>
      <c r="F5582">
        <v>709.12</v>
      </c>
      <c r="G5582" t="s">
        <v>91</v>
      </c>
      <c r="H5582">
        <v>1</v>
      </c>
      <c r="I5582">
        <v>1</v>
      </c>
      <c r="J5582" s="6">
        <v>43914</v>
      </c>
      <c r="K5582" s="7">
        <v>43891</v>
      </c>
      <c r="L5582" t="s">
        <v>9</v>
      </c>
    </row>
    <row r="5583" spans="1:12" x14ac:dyDescent="0.3">
      <c r="A5583" t="s">
        <v>3</v>
      </c>
      <c r="B5583" t="s">
        <v>63</v>
      </c>
      <c r="C5583" t="s">
        <v>15</v>
      </c>
      <c r="D5583" t="s">
        <v>32</v>
      </c>
      <c r="E5583">
        <v>4703.3999999999996</v>
      </c>
      <c r="F5583">
        <v>2247.1999999999998</v>
      </c>
      <c r="G5583" t="s">
        <v>91</v>
      </c>
      <c r="H5583">
        <v>1</v>
      </c>
      <c r="I5583">
        <v>10</v>
      </c>
      <c r="J5583" s="6">
        <v>43914</v>
      </c>
      <c r="K5583" s="7">
        <v>43891</v>
      </c>
      <c r="L5583" t="s">
        <v>10</v>
      </c>
    </row>
    <row r="5584" spans="1:12" x14ac:dyDescent="0.3">
      <c r="A5584" t="s">
        <v>4</v>
      </c>
      <c r="B5584" t="s">
        <v>66</v>
      </c>
      <c r="C5584" t="s">
        <v>15</v>
      </c>
      <c r="D5584" t="s">
        <v>32</v>
      </c>
      <c r="E5584">
        <v>26198.34</v>
      </c>
      <c r="F5584">
        <v>4136.58</v>
      </c>
      <c r="G5584" t="s">
        <v>91</v>
      </c>
      <c r="H5584">
        <v>1</v>
      </c>
      <c r="I5584">
        <v>9</v>
      </c>
      <c r="J5584" s="6">
        <v>43914</v>
      </c>
      <c r="K5584" s="7">
        <v>43891</v>
      </c>
      <c r="L5584" t="s">
        <v>11</v>
      </c>
    </row>
    <row r="5585" spans="1:12" x14ac:dyDescent="0.3">
      <c r="A5585" t="s">
        <v>5</v>
      </c>
      <c r="B5585" t="s">
        <v>69</v>
      </c>
      <c r="C5585" t="s">
        <v>15</v>
      </c>
      <c r="D5585" t="s">
        <v>32</v>
      </c>
      <c r="E5585">
        <v>5282.28</v>
      </c>
      <c r="F5585">
        <v>2699.84</v>
      </c>
      <c r="G5585" t="s">
        <v>91</v>
      </c>
      <c r="H5585">
        <v>1</v>
      </c>
      <c r="I5585">
        <v>8</v>
      </c>
      <c r="J5585" s="6">
        <v>43914</v>
      </c>
      <c r="K5585" s="7">
        <v>43891</v>
      </c>
      <c r="L5585" t="s">
        <v>8</v>
      </c>
    </row>
    <row r="5586" spans="1:12" x14ac:dyDescent="0.3">
      <c r="A5586" t="s">
        <v>3</v>
      </c>
      <c r="B5586" t="s">
        <v>63</v>
      </c>
      <c r="C5586" t="s">
        <v>15</v>
      </c>
      <c r="D5586" t="s">
        <v>32</v>
      </c>
      <c r="E5586">
        <v>5957.64</v>
      </c>
      <c r="F5586">
        <v>2696.62</v>
      </c>
      <c r="G5586" t="s">
        <v>91</v>
      </c>
      <c r="H5586">
        <v>1</v>
      </c>
      <c r="I5586">
        <v>10</v>
      </c>
      <c r="J5586" s="6">
        <v>43914</v>
      </c>
      <c r="K5586" s="7">
        <v>43891</v>
      </c>
      <c r="L5586" t="s">
        <v>10</v>
      </c>
    </row>
    <row r="5587" spans="1:12" x14ac:dyDescent="0.3">
      <c r="A5587" t="s">
        <v>4</v>
      </c>
      <c r="B5587" t="s">
        <v>65</v>
      </c>
      <c r="C5587" t="s">
        <v>15</v>
      </c>
      <c r="D5587" t="s">
        <v>32</v>
      </c>
      <c r="E5587">
        <v>14512.2</v>
      </c>
      <c r="F5587">
        <v>5499.36</v>
      </c>
      <c r="G5587" t="s">
        <v>91</v>
      </c>
      <c r="H5587">
        <v>1</v>
      </c>
      <c r="I5587">
        <v>10</v>
      </c>
      <c r="J5587" s="6">
        <v>43914</v>
      </c>
      <c r="K5587" s="7">
        <v>43891</v>
      </c>
      <c r="L5587" t="s">
        <v>12</v>
      </c>
    </row>
    <row r="5588" spans="1:12" x14ac:dyDescent="0.3">
      <c r="A5588" t="s">
        <v>2</v>
      </c>
      <c r="B5588" t="s">
        <v>66</v>
      </c>
      <c r="C5588" t="s">
        <v>15</v>
      </c>
      <c r="D5588" t="s">
        <v>32</v>
      </c>
      <c r="E5588">
        <v>18229.36</v>
      </c>
      <c r="F5588">
        <v>6716.08</v>
      </c>
      <c r="G5588" t="s">
        <v>91</v>
      </c>
      <c r="H5588">
        <v>1</v>
      </c>
      <c r="I5588">
        <v>10</v>
      </c>
      <c r="J5588" s="6">
        <v>43914</v>
      </c>
      <c r="K5588" s="7">
        <v>43891</v>
      </c>
      <c r="L5588" t="s">
        <v>11</v>
      </c>
    </row>
    <row r="5589" spans="1:12" x14ac:dyDescent="0.3">
      <c r="A5589" t="s">
        <v>2</v>
      </c>
      <c r="B5589" t="s">
        <v>63</v>
      </c>
      <c r="C5589" t="s">
        <v>16</v>
      </c>
      <c r="D5589" t="s">
        <v>32</v>
      </c>
      <c r="E5589">
        <v>14134.32</v>
      </c>
      <c r="F5589">
        <v>-706.74</v>
      </c>
      <c r="G5589" t="s">
        <v>91</v>
      </c>
      <c r="H5589">
        <v>1</v>
      </c>
      <c r="I5589">
        <v>2</v>
      </c>
      <c r="J5589" s="6">
        <v>43914</v>
      </c>
      <c r="K5589" s="7">
        <v>43891</v>
      </c>
      <c r="L5589" t="s">
        <v>10</v>
      </c>
    </row>
    <row r="5590" spans="1:12" x14ac:dyDescent="0.3">
      <c r="A5590" t="s">
        <v>4</v>
      </c>
      <c r="B5590" t="s">
        <v>67</v>
      </c>
      <c r="C5590" t="s">
        <v>16</v>
      </c>
      <c r="D5590" t="s">
        <v>32</v>
      </c>
      <c r="E5590">
        <v>1005.67</v>
      </c>
      <c r="F5590">
        <v>222.31</v>
      </c>
      <c r="G5590" t="s">
        <v>91</v>
      </c>
      <c r="H5590">
        <v>1</v>
      </c>
      <c r="I5590">
        <v>7</v>
      </c>
      <c r="J5590" s="6">
        <v>43914</v>
      </c>
      <c r="K5590" s="7">
        <v>43891</v>
      </c>
      <c r="L5590" t="s">
        <v>13</v>
      </c>
    </row>
    <row r="5591" spans="1:12" x14ac:dyDescent="0.3">
      <c r="A5591" t="s">
        <v>2</v>
      </c>
      <c r="B5591" t="s">
        <v>66</v>
      </c>
      <c r="C5591" t="s">
        <v>16</v>
      </c>
      <c r="D5591" t="s">
        <v>32</v>
      </c>
      <c r="E5591">
        <v>1447.2</v>
      </c>
      <c r="F5591">
        <v>80.400000000000006</v>
      </c>
      <c r="G5591" t="s">
        <v>91</v>
      </c>
      <c r="H5591">
        <v>1</v>
      </c>
      <c r="I5591">
        <v>3</v>
      </c>
      <c r="J5591" s="6">
        <v>43914</v>
      </c>
      <c r="K5591" s="7">
        <v>43891</v>
      </c>
      <c r="L5591" t="s">
        <v>11</v>
      </c>
    </row>
    <row r="5592" spans="1:12" x14ac:dyDescent="0.3">
      <c r="A5592" t="s">
        <v>2</v>
      </c>
      <c r="B5592" t="s">
        <v>66</v>
      </c>
      <c r="C5592" t="s">
        <v>16</v>
      </c>
      <c r="D5592" t="s">
        <v>32</v>
      </c>
      <c r="E5592">
        <v>956.76</v>
      </c>
      <c r="F5592">
        <v>11.26</v>
      </c>
      <c r="G5592" t="s">
        <v>91</v>
      </c>
      <c r="H5592">
        <v>1</v>
      </c>
      <c r="I5592">
        <v>7</v>
      </c>
      <c r="J5592" s="6">
        <v>43914</v>
      </c>
      <c r="K5592" s="7">
        <v>43891</v>
      </c>
      <c r="L5592" t="s">
        <v>11</v>
      </c>
    </row>
    <row r="5593" spans="1:12" x14ac:dyDescent="0.3">
      <c r="A5593" t="s">
        <v>4</v>
      </c>
      <c r="B5593" t="s">
        <v>63</v>
      </c>
      <c r="C5593" t="s">
        <v>16</v>
      </c>
      <c r="D5593" t="s">
        <v>32</v>
      </c>
      <c r="E5593">
        <v>22426.240000000002</v>
      </c>
      <c r="F5593">
        <v>3083.6</v>
      </c>
      <c r="G5593" t="s">
        <v>91</v>
      </c>
      <c r="H5593">
        <v>1</v>
      </c>
      <c r="I5593">
        <v>7</v>
      </c>
      <c r="J5593" s="6">
        <v>43915</v>
      </c>
      <c r="K5593" s="7">
        <v>43891</v>
      </c>
      <c r="L5593" t="s">
        <v>10</v>
      </c>
    </row>
    <row r="5594" spans="1:12" x14ac:dyDescent="0.3">
      <c r="A5594" t="s">
        <v>3</v>
      </c>
      <c r="B5594" t="s">
        <v>65</v>
      </c>
      <c r="C5594" t="s">
        <v>16</v>
      </c>
      <c r="D5594" t="s">
        <v>32</v>
      </c>
      <c r="E5594">
        <v>2465.6</v>
      </c>
      <c r="F5594">
        <v>154.1</v>
      </c>
      <c r="G5594" t="s">
        <v>91</v>
      </c>
      <c r="H5594">
        <v>1</v>
      </c>
      <c r="I5594">
        <v>3</v>
      </c>
      <c r="J5594" s="6">
        <v>43915</v>
      </c>
      <c r="K5594" s="7">
        <v>43891</v>
      </c>
      <c r="L5594" t="s">
        <v>12</v>
      </c>
    </row>
    <row r="5595" spans="1:12" x14ac:dyDescent="0.3">
      <c r="A5595" t="s">
        <v>3</v>
      </c>
      <c r="B5595" t="s">
        <v>70</v>
      </c>
      <c r="C5595" t="s">
        <v>15</v>
      </c>
      <c r="D5595" t="s">
        <v>32</v>
      </c>
      <c r="E5595">
        <v>9356.9500000000007</v>
      </c>
      <c r="F5595">
        <v>5288.71</v>
      </c>
      <c r="G5595" t="s">
        <v>91</v>
      </c>
      <c r="H5595">
        <v>1</v>
      </c>
      <c r="I5595">
        <v>9</v>
      </c>
      <c r="J5595" s="6">
        <v>43915</v>
      </c>
      <c r="K5595" s="7">
        <v>43891</v>
      </c>
      <c r="L5595" t="s">
        <v>9</v>
      </c>
    </row>
    <row r="5596" spans="1:12" x14ac:dyDescent="0.3">
      <c r="A5596" t="s">
        <v>2</v>
      </c>
      <c r="B5596" t="s">
        <v>65</v>
      </c>
      <c r="C5596" t="s">
        <v>16</v>
      </c>
      <c r="D5596" t="s">
        <v>32</v>
      </c>
      <c r="E5596">
        <v>41092.44</v>
      </c>
      <c r="F5596">
        <v>8651</v>
      </c>
      <c r="G5596" t="s">
        <v>91</v>
      </c>
      <c r="H5596">
        <v>1</v>
      </c>
      <c r="I5596">
        <v>5</v>
      </c>
      <c r="J5596" s="6">
        <v>43915</v>
      </c>
      <c r="K5596" s="7">
        <v>43891</v>
      </c>
      <c r="L5596" t="s">
        <v>12</v>
      </c>
    </row>
    <row r="5597" spans="1:12" x14ac:dyDescent="0.3">
      <c r="A5597" t="s">
        <v>3</v>
      </c>
      <c r="B5597" t="s">
        <v>69</v>
      </c>
      <c r="C5597" t="s">
        <v>16</v>
      </c>
      <c r="D5597" t="s">
        <v>32</v>
      </c>
      <c r="E5597">
        <v>1089.42</v>
      </c>
      <c r="F5597">
        <v>-344.98</v>
      </c>
      <c r="G5597" t="s">
        <v>91</v>
      </c>
      <c r="H5597">
        <v>1</v>
      </c>
      <c r="I5597">
        <v>3</v>
      </c>
      <c r="J5597" s="6">
        <v>43915</v>
      </c>
      <c r="K5597" s="7">
        <v>43891</v>
      </c>
      <c r="L5597" t="s">
        <v>8</v>
      </c>
    </row>
    <row r="5598" spans="1:12" x14ac:dyDescent="0.3">
      <c r="A5598" t="s">
        <v>3</v>
      </c>
      <c r="B5598" t="s">
        <v>67</v>
      </c>
      <c r="C5598" t="s">
        <v>16</v>
      </c>
      <c r="D5598" t="s">
        <v>32</v>
      </c>
      <c r="E5598">
        <v>11105.92</v>
      </c>
      <c r="F5598">
        <v>2776.48</v>
      </c>
      <c r="G5598" t="s">
        <v>91</v>
      </c>
      <c r="H5598">
        <v>1</v>
      </c>
      <c r="I5598">
        <v>6</v>
      </c>
      <c r="J5598" s="6">
        <v>43915</v>
      </c>
      <c r="K5598" s="7">
        <v>43891</v>
      </c>
      <c r="L5598" t="s">
        <v>13</v>
      </c>
    </row>
    <row r="5599" spans="1:12" x14ac:dyDescent="0.3">
      <c r="A5599" t="s">
        <v>3</v>
      </c>
      <c r="B5599" t="s">
        <v>63</v>
      </c>
      <c r="C5599" t="s">
        <v>16</v>
      </c>
      <c r="D5599" t="s">
        <v>32</v>
      </c>
      <c r="E5599">
        <v>197.31</v>
      </c>
      <c r="F5599">
        <v>83.07</v>
      </c>
      <c r="G5599" t="s">
        <v>91</v>
      </c>
      <c r="H5599">
        <v>1</v>
      </c>
      <c r="I5599">
        <v>1</v>
      </c>
      <c r="J5599" s="6">
        <v>43915</v>
      </c>
      <c r="K5599" s="7">
        <v>43891</v>
      </c>
      <c r="L5599" t="s">
        <v>10</v>
      </c>
    </row>
    <row r="5600" spans="1:12" x14ac:dyDescent="0.3">
      <c r="A5600" t="s">
        <v>3</v>
      </c>
      <c r="B5600" t="s">
        <v>66</v>
      </c>
      <c r="C5600" t="s">
        <v>15</v>
      </c>
      <c r="D5600" t="s">
        <v>32</v>
      </c>
      <c r="E5600">
        <v>46895.71</v>
      </c>
      <c r="F5600">
        <v>24467.31</v>
      </c>
      <c r="G5600" t="s">
        <v>91</v>
      </c>
      <c r="H5600">
        <v>1</v>
      </c>
      <c r="I5600">
        <v>9</v>
      </c>
      <c r="J5600" s="6">
        <v>43916</v>
      </c>
      <c r="K5600" s="7">
        <v>43891</v>
      </c>
      <c r="L5600" t="s">
        <v>11</v>
      </c>
    </row>
    <row r="5601" spans="1:12" x14ac:dyDescent="0.3">
      <c r="A5601" t="s">
        <v>3</v>
      </c>
      <c r="B5601" t="s">
        <v>66</v>
      </c>
      <c r="C5601" t="s">
        <v>15</v>
      </c>
      <c r="D5601" t="s">
        <v>32</v>
      </c>
      <c r="E5601">
        <v>5028.3500000000004</v>
      </c>
      <c r="F5601">
        <v>2752.35</v>
      </c>
      <c r="G5601" t="s">
        <v>91</v>
      </c>
      <c r="H5601">
        <v>1</v>
      </c>
      <c r="I5601">
        <v>9</v>
      </c>
      <c r="J5601" s="6">
        <v>43916</v>
      </c>
      <c r="K5601" s="7">
        <v>43891</v>
      </c>
      <c r="L5601" t="s">
        <v>11</v>
      </c>
    </row>
    <row r="5602" spans="1:12" x14ac:dyDescent="0.3">
      <c r="A5602" t="s">
        <v>4</v>
      </c>
      <c r="B5602" t="s">
        <v>66</v>
      </c>
      <c r="C5602" t="s">
        <v>16</v>
      </c>
      <c r="D5602" t="s">
        <v>32</v>
      </c>
      <c r="E5602">
        <v>14035.43</v>
      </c>
      <c r="F5602">
        <v>5644.67</v>
      </c>
      <c r="G5602" t="s">
        <v>91</v>
      </c>
      <c r="H5602">
        <v>1</v>
      </c>
      <c r="I5602">
        <v>7</v>
      </c>
      <c r="J5602" s="6">
        <v>43916</v>
      </c>
      <c r="K5602" s="7">
        <v>43891</v>
      </c>
      <c r="L5602" t="s">
        <v>11</v>
      </c>
    </row>
    <row r="5603" spans="1:12" x14ac:dyDescent="0.3">
      <c r="A5603" t="s">
        <v>3</v>
      </c>
      <c r="B5603" t="s">
        <v>65</v>
      </c>
      <c r="C5603" t="s">
        <v>16</v>
      </c>
      <c r="D5603" t="s">
        <v>32</v>
      </c>
      <c r="E5603">
        <v>16433.759999999998</v>
      </c>
      <c r="F5603">
        <v>3560.62</v>
      </c>
      <c r="G5603" t="s">
        <v>91</v>
      </c>
      <c r="H5603">
        <v>1</v>
      </c>
      <c r="I5603">
        <v>7</v>
      </c>
      <c r="J5603" s="6">
        <v>43916</v>
      </c>
      <c r="K5603" s="7">
        <v>43891</v>
      </c>
      <c r="L5603" t="s">
        <v>12</v>
      </c>
    </row>
    <row r="5604" spans="1:12" x14ac:dyDescent="0.3">
      <c r="A5604" t="s">
        <v>4</v>
      </c>
      <c r="B5604" t="s">
        <v>67</v>
      </c>
      <c r="C5604" t="s">
        <v>16</v>
      </c>
      <c r="D5604" t="s">
        <v>32</v>
      </c>
      <c r="E5604">
        <v>6795.81</v>
      </c>
      <c r="F5604">
        <v>2793.84</v>
      </c>
      <c r="G5604" t="s">
        <v>91</v>
      </c>
      <c r="H5604">
        <v>1</v>
      </c>
      <c r="I5604">
        <v>3</v>
      </c>
      <c r="J5604" s="6">
        <v>43917</v>
      </c>
      <c r="K5604" s="7">
        <v>43891</v>
      </c>
      <c r="L5604" t="s">
        <v>13</v>
      </c>
    </row>
    <row r="5605" spans="1:12" x14ac:dyDescent="0.3">
      <c r="A5605" t="s">
        <v>2</v>
      </c>
      <c r="B5605" t="s">
        <v>70</v>
      </c>
      <c r="C5605" t="s">
        <v>15</v>
      </c>
      <c r="D5605" t="s">
        <v>32</v>
      </c>
      <c r="E5605">
        <v>7461.12</v>
      </c>
      <c r="F5605">
        <v>93.28</v>
      </c>
      <c r="G5605" t="s">
        <v>91</v>
      </c>
      <c r="H5605">
        <v>1</v>
      </c>
      <c r="I5605">
        <v>10</v>
      </c>
      <c r="J5605" s="6">
        <v>43917</v>
      </c>
      <c r="K5605" s="7">
        <v>43891</v>
      </c>
      <c r="L5605" t="s">
        <v>9</v>
      </c>
    </row>
    <row r="5606" spans="1:12" x14ac:dyDescent="0.3">
      <c r="A5606" t="s">
        <v>3</v>
      </c>
      <c r="B5606" t="s">
        <v>66</v>
      </c>
      <c r="C5606" t="s">
        <v>15</v>
      </c>
      <c r="D5606" t="s">
        <v>32</v>
      </c>
      <c r="E5606">
        <v>8833.9500000000007</v>
      </c>
      <c r="F5606">
        <v>4515.1499999999996</v>
      </c>
      <c r="G5606" t="s">
        <v>91</v>
      </c>
      <c r="H5606">
        <v>1</v>
      </c>
      <c r="I5606">
        <v>9</v>
      </c>
      <c r="J5606" s="6">
        <v>43917</v>
      </c>
      <c r="K5606" s="7">
        <v>43891</v>
      </c>
      <c r="L5606" t="s">
        <v>11</v>
      </c>
    </row>
    <row r="5607" spans="1:12" x14ac:dyDescent="0.3">
      <c r="A5607" t="s">
        <v>4</v>
      </c>
      <c r="B5607" t="s">
        <v>67</v>
      </c>
      <c r="C5607" t="s">
        <v>15</v>
      </c>
      <c r="D5607" t="s">
        <v>32</v>
      </c>
      <c r="E5607">
        <v>2026.08</v>
      </c>
      <c r="F5607">
        <v>177.27</v>
      </c>
      <c r="G5607" t="s">
        <v>91</v>
      </c>
      <c r="H5607">
        <v>1</v>
      </c>
      <c r="I5607">
        <v>10</v>
      </c>
      <c r="J5607" s="6">
        <v>43917</v>
      </c>
      <c r="K5607" s="7">
        <v>43891</v>
      </c>
      <c r="L5607" t="s">
        <v>13</v>
      </c>
    </row>
    <row r="5608" spans="1:12" x14ac:dyDescent="0.3">
      <c r="A5608" t="s">
        <v>3</v>
      </c>
      <c r="B5608" t="s">
        <v>63</v>
      </c>
      <c r="C5608" t="s">
        <v>16</v>
      </c>
      <c r="D5608" t="s">
        <v>32</v>
      </c>
      <c r="E5608">
        <v>17563.38</v>
      </c>
      <c r="F5608">
        <v>6612.1</v>
      </c>
      <c r="G5608" t="s">
        <v>91</v>
      </c>
      <c r="H5608">
        <v>1</v>
      </c>
      <c r="I5608">
        <v>7</v>
      </c>
      <c r="J5608" s="6">
        <v>43917</v>
      </c>
      <c r="K5608" s="7">
        <v>43891</v>
      </c>
      <c r="L5608" t="s">
        <v>10</v>
      </c>
    </row>
    <row r="5609" spans="1:12" x14ac:dyDescent="0.3">
      <c r="A5609" t="s">
        <v>3</v>
      </c>
      <c r="B5609" t="s">
        <v>70</v>
      </c>
      <c r="C5609" t="s">
        <v>16</v>
      </c>
      <c r="D5609" t="s">
        <v>32</v>
      </c>
      <c r="E5609">
        <v>4225.6899999999996</v>
      </c>
      <c r="F5609">
        <v>99.43</v>
      </c>
      <c r="G5609" t="s">
        <v>91</v>
      </c>
      <c r="H5609">
        <v>1</v>
      </c>
      <c r="I5609">
        <v>2</v>
      </c>
      <c r="J5609" s="6">
        <v>43917</v>
      </c>
      <c r="K5609" s="7">
        <v>43891</v>
      </c>
      <c r="L5609" t="s">
        <v>9</v>
      </c>
    </row>
    <row r="5610" spans="1:12" x14ac:dyDescent="0.3">
      <c r="A5610" t="s">
        <v>5</v>
      </c>
      <c r="B5610" t="s">
        <v>66</v>
      </c>
      <c r="C5610" t="s">
        <v>15</v>
      </c>
      <c r="D5610" t="s">
        <v>32</v>
      </c>
      <c r="E5610">
        <v>2822.04</v>
      </c>
      <c r="F5610">
        <v>282.20999999999998</v>
      </c>
      <c r="G5610" t="s">
        <v>91</v>
      </c>
      <c r="H5610">
        <v>1</v>
      </c>
      <c r="I5610">
        <v>8</v>
      </c>
      <c r="J5610" s="6">
        <v>43918</v>
      </c>
      <c r="K5610" s="7">
        <v>43891</v>
      </c>
      <c r="L5610" t="s">
        <v>11</v>
      </c>
    </row>
    <row r="5611" spans="1:12" x14ac:dyDescent="0.3">
      <c r="A5611" t="s">
        <v>5</v>
      </c>
      <c r="B5611" t="s">
        <v>70</v>
      </c>
      <c r="C5611" t="s">
        <v>16</v>
      </c>
      <c r="D5611" t="s">
        <v>32</v>
      </c>
      <c r="E5611">
        <v>4339.46</v>
      </c>
      <c r="F5611">
        <v>1273.54</v>
      </c>
      <c r="G5611" t="s">
        <v>91</v>
      </c>
      <c r="H5611">
        <v>1</v>
      </c>
      <c r="I5611">
        <v>1</v>
      </c>
      <c r="J5611" s="6">
        <v>43918</v>
      </c>
      <c r="K5611" s="7">
        <v>43891</v>
      </c>
      <c r="L5611" t="s">
        <v>9</v>
      </c>
    </row>
    <row r="5612" spans="1:12" x14ac:dyDescent="0.3">
      <c r="A5612" t="s">
        <v>2</v>
      </c>
      <c r="B5612" t="s">
        <v>65</v>
      </c>
      <c r="C5612" t="s">
        <v>16</v>
      </c>
      <c r="D5612" t="s">
        <v>32</v>
      </c>
      <c r="E5612">
        <v>2255.2199999999998</v>
      </c>
      <c r="F5612">
        <v>751.74</v>
      </c>
      <c r="G5612" t="s">
        <v>91</v>
      </c>
      <c r="H5612">
        <v>1</v>
      </c>
      <c r="I5612">
        <v>4</v>
      </c>
      <c r="J5612" s="6">
        <v>43918</v>
      </c>
      <c r="K5612" s="7">
        <v>43891</v>
      </c>
      <c r="L5612" t="s">
        <v>12</v>
      </c>
    </row>
    <row r="5613" spans="1:12" x14ac:dyDescent="0.3">
      <c r="A5613" t="s">
        <v>2</v>
      </c>
      <c r="B5613" t="s">
        <v>63</v>
      </c>
      <c r="C5613" t="s">
        <v>15</v>
      </c>
      <c r="D5613" t="s">
        <v>32</v>
      </c>
      <c r="E5613">
        <v>3017.01</v>
      </c>
      <c r="F5613">
        <v>539.88</v>
      </c>
      <c r="G5613" t="s">
        <v>91</v>
      </c>
      <c r="H5613">
        <v>1</v>
      </c>
      <c r="I5613">
        <v>9</v>
      </c>
      <c r="J5613" s="6">
        <v>43918</v>
      </c>
      <c r="K5613" s="7">
        <v>43891</v>
      </c>
      <c r="L5613" t="s">
        <v>10</v>
      </c>
    </row>
    <row r="5614" spans="1:12" x14ac:dyDescent="0.3">
      <c r="A5614" t="s">
        <v>2</v>
      </c>
      <c r="B5614" t="s">
        <v>66</v>
      </c>
      <c r="C5614" t="s">
        <v>16</v>
      </c>
      <c r="D5614" t="s">
        <v>32</v>
      </c>
      <c r="E5614">
        <v>13394.64</v>
      </c>
      <c r="F5614">
        <v>3683.54</v>
      </c>
      <c r="G5614" t="s">
        <v>91</v>
      </c>
      <c r="H5614">
        <v>1</v>
      </c>
      <c r="I5614">
        <v>7</v>
      </c>
      <c r="J5614" s="6">
        <v>43918</v>
      </c>
      <c r="K5614" s="7">
        <v>43891</v>
      </c>
      <c r="L5614" t="s">
        <v>11</v>
      </c>
    </row>
    <row r="5615" spans="1:12" x14ac:dyDescent="0.3">
      <c r="A5615" t="s">
        <v>3</v>
      </c>
      <c r="B5615" t="s">
        <v>66</v>
      </c>
      <c r="C5615" t="s">
        <v>16</v>
      </c>
      <c r="D5615" t="s">
        <v>32</v>
      </c>
      <c r="E5615">
        <v>616.4</v>
      </c>
      <c r="F5615">
        <v>147.4</v>
      </c>
      <c r="G5615" t="s">
        <v>91</v>
      </c>
      <c r="H5615">
        <v>1</v>
      </c>
      <c r="I5615">
        <v>2</v>
      </c>
      <c r="J5615" s="6">
        <v>43918</v>
      </c>
      <c r="K5615" s="7">
        <v>43891</v>
      </c>
      <c r="L5615" t="s">
        <v>11</v>
      </c>
    </row>
    <row r="5616" spans="1:12" x14ac:dyDescent="0.3">
      <c r="A5616" t="s">
        <v>2</v>
      </c>
      <c r="B5616" t="s">
        <v>69</v>
      </c>
      <c r="C5616" t="s">
        <v>16</v>
      </c>
      <c r="D5616" t="s">
        <v>32</v>
      </c>
      <c r="E5616">
        <v>1425.76</v>
      </c>
      <c r="F5616">
        <v>495.28</v>
      </c>
      <c r="G5616" t="s">
        <v>91</v>
      </c>
      <c r="H5616">
        <v>1</v>
      </c>
      <c r="I5616">
        <v>7</v>
      </c>
      <c r="J5616" s="6">
        <v>43918</v>
      </c>
      <c r="K5616" s="7">
        <v>43891</v>
      </c>
      <c r="L5616" t="s">
        <v>8</v>
      </c>
    </row>
    <row r="5617" spans="1:12" x14ac:dyDescent="0.3">
      <c r="A5617" t="s">
        <v>3</v>
      </c>
      <c r="B5617" t="s">
        <v>67</v>
      </c>
      <c r="C5617" t="s">
        <v>16</v>
      </c>
      <c r="D5617" t="s">
        <v>32</v>
      </c>
      <c r="E5617">
        <v>1336.65</v>
      </c>
      <c r="F5617">
        <v>196.95</v>
      </c>
      <c r="G5617" t="s">
        <v>91</v>
      </c>
      <c r="H5617">
        <v>1</v>
      </c>
      <c r="I5617">
        <v>3</v>
      </c>
      <c r="J5617" s="6">
        <v>43918</v>
      </c>
      <c r="K5617" s="7">
        <v>43891</v>
      </c>
      <c r="L5617" t="s">
        <v>13</v>
      </c>
    </row>
    <row r="5618" spans="1:12" x14ac:dyDescent="0.3">
      <c r="A5618" t="s">
        <v>3</v>
      </c>
      <c r="B5618" t="s">
        <v>65</v>
      </c>
      <c r="C5618" t="s">
        <v>16</v>
      </c>
      <c r="D5618" t="s">
        <v>32</v>
      </c>
      <c r="E5618">
        <v>8688.23</v>
      </c>
      <c r="F5618">
        <v>1097.48</v>
      </c>
      <c r="G5618" t="s">
        <v>91</v>
      </c>
      <c r="H5618">
        <v>1</v>
      </c>
      <c r="I5618">
        <v>4</v>
      </c>
      <c r="J5618" s="6">
        <v>43918</v>
      </c>
      <c r="K5618" s="7">
        <v>43891</v>
      </c>
      <c r="L5618" t="s">
        <v>12</v>
      </c>
    </row>
    <row r="5619" spans="1:12" x14ac:dyDescent="0.3">
      <c r="A5619" t="s">
        <v>2</v>
      </c>
      <c r="B5619" t="s">
        <v>69</v>
      </c>
      <c r="C5619" t="s">
        <v>16</v>
      </c>
      <c r="D5619" t="s">
        <v>32</v>
      </c>
      <c r="E5619">
        <v>3390.2</v>
      </c>
      <c r="F5619">
        <v>1621.4</v>
      </c>
      <c r="G5619" t="s">
        <v>91</v>
      </c>
      <c r="H5619">
        <v>1</v>
      </c>
      <c r="I5619">
        <v>6</v>
      </c>
      <c r="J5619" s="6">
        <v>43918</v>
      </c>
      <c r="K5619" s="7">
        <v>43891</v>
      </c>
      <c r="L5619" t="s">
        <v>8</v>
      </c>
    </row>
    <row r="5620" spans="1:12" x14ac:dyDescent="0.3">
      <c r="A5620" t="s">
        <v>3</v>
      </c>
      <c r="B5620" t="s">
        <v>65</v>
      </c>
      <c r="C5620" t="s">
        <v>15</v>
      </c>
      <c r="D5620" t="s">
        <v>32</v>
      </c>
      <c r="E5620">
        <v>10597.73</v>
      </c>
      <c r="F5620">
        <v>1896.43</v>
      </c>
      <c r="G5620" t="s">
        <v>91</v>
      </c>
      <c r="H5620">
        <v>1</v>
      </c>
      <c r="I5620">
        <v>10</v>
      </c>
      <c r="J5620" s="6">
        <v>43919</v>
      </c>
      <c r="K5620" s="7">
        <v>43891</v>
      </c>
      <c r="L5620" t="s">
        <v>12</v>
      </c>
    </row>
    <row r="5621" spans="1:12" x14ac:dyDescent="0.3">
      <c r="A5621" t="s">
        <v>5</v>
      </c>
      <c r="B5621" t="s">
        <v>63</v>
      </c>
      <c r="C5621" t="s">
        <v>16</v>
      </c>
      <c r="D5621" t="s">
        <v>32</v>
      </c>
      <c r="E5621">
        <v>4288</v>
      </c>
      <c r="F5621">
        <v>1072</v>
      </c>
      <c r="G5621" t="s">
        <v>91</v>
      </c>
      <c r="H5621">
        <v>1</v>
      </c>
      <c r="I5621">
        <v>6</v>
      </c>
      <c r="J5621" s="6">
        <v>43919</v>
      </c>
      <c r="K5621" s="7">
        <v>43891</v>
      </c>
      <c r="L5621" t="s">
        <v>10</v>
      </c>
    </row>
    <row r="5622" spans="1:12" x14ac:dyDescent="0.3">
      <c r="A5622" t="s">
        <v>4</v>
      </c>
      <c r="B5622" t="s">
        <v>63</v>
      </c>
      <c r="C5622" t="s">
        <v>16</v>
      </c>
      <c r="D5622" t="s">
        <v>32</v>
      </c>
      <c r="E5622">
        <v>21635.64</v>
      </c>
      <c r="F5622">
        <v>2884.74</v>
      </c>
      <c r="G5622" t="s">
        <v>91</v>
      </c>
      <c r="H5622">
        <v>1</v>
      </c>
      <c r="I5622">
        <v>6</v>
      </c>
      <c r="J5622" s="6">
        <v>43919</v>
      </c>
      <c r="K5622" s="7">
        <v>43891</v>
      </c>
      <c r="L5622" t="s">
        <v>10</v>
      </c>
    </row>
    <row r="5623" spans="1:12" x14ac:dyDescent="0.3">
      <c r="A5623" t="s">
        <v>3</v>
      </c>
      <c r="B5623" t="s">
        <v>69</v>
      </c>
      <c r="C5623" t="s">
        <v>16</v>
      </c>
      <c r="D5623" t="s">
        <v>32</v>
      </c>
      <c r="E5623">
        <v>5607.9</v>
      </c>
      <c r="F5623">
        <v>2617.02</v>
      </c>
      <c r="G5623" t="s">
        <v>91</v>
      </c>
      <c r="H5623">
        <v>1</v>
      </c>
      <c r="I5623">
        <v>6</v>
      </c>
      <c r="J5623" s="6">
        <v>43919</v>
      </c>
      <c r="K5623" s="7">
        <v>43891</v>
      </c>
      <c r="L5623" t="s">
        <v>8</v>
      </c>
    </row>
    <row r="5624" spans="1:12" x14ac:dyDescent="0.3">
      <c r="A5624" t="s">
        <v>2</v>
      </c>
      <c r="B5624" t="s">
        <v>67</v>
      </c>
      <c r="C5624" t="s">
        <v>16</v>
      </c>
      <c r="D5624" t="s">
        <v>32</v>
      </c>
      <c r="E5624">
        <v>1380.74</v>
      </c>
      <c r="F5624">
        <v>735.38</v>
      </c>
      <c r="G5624" t="s">
        <v>91</v>
      </c>
      <c r="H5624">
        <v>1</v>
      </c>
      <c r="I5624">
        <v>3</v>
      </c>
      <c r="J5624" s="6">
        <v>43919</v>
      </c>
      <c r="K5624" s="7">
        <v>43891</v>
      </c>
      <c r="L5624" t="s">
        <v>13</v>
      </c>
    </row>
    <row r="5625" spans="1:12" x14ac:dyDescent="0.3">
      <c r="A5625" t="s">
        <v>2</v>
      </c>
      <c r="B5625" t="s">
        <v>63</v>
      </c>
      <c r="C5625" t="s">
        <v>16</v>
      </c>
      <c r="D5625" t="s">
        <v>32</v>
      </c>
      <c r="E5625">
        <v>3406.95</v>
      </c>
      <c r="F5625">
        <v>1476.35</v>
      </c>
      <c r="G5625" t="s">
        <v>91</v>
      </c>
      <c r="H5625">
        <v>1</v>
      </c>
      <c r="I5625">
        <v>1</v>
      </c>
      <c r="J5625" s="6">
        <v>43919</v>
      </c>
      <c r="K5625" s="7">
        <v>43891</v>
      </c>
      <c r="L5625" t="s">
        <v>10</v>
      </c>
    </row>
    <row r="5626" spans="1:12" x14ac:dyDescent="0.3">
      <c r="A5626" t="s">
        <v>3</v>
      </c>
      <c r="B5626" t="s">
        <v>65</v>
      </c>
      <c r="C5626" t="s">
        <v>16</v>
      </c>
      <c r="D5626" t="s">
        <v>32</v>
      </c>
      <c r="E5626">
        <v>2058.2399999999998</v>
      </c>
      <c r="F5626">
        <v>977.67</v>
      </c>
      <c r="G5626" t="s">
        <v>91</v>
      </c>
      <c r="H5626">
        <v>1</v>
      </c>
      <c r="I5626">
        <v>6</v>
      </c>
      <c r="J5626" s="6">
        <v>43919</v>
      </c>
      <c r="K5626" s="7">
        <v>43891</v>
      </c>
      <c r="L5626" t="s">
        <v>12</v>
      </c>
    </row>
    <row r="5627" spans="1:12" x14ac:dyDescent="0.3">
      <c r="A5627" t="s">
        <v>4</v>
      </c>
      <c r="B5627" t="s">
        <v>67</v>
      </c>
      <c r="C5627" t="s">
        <v>16</v>
      </c>
      <c r="D5627" t="s">
        <v>32</v>
      </c>
      <c r="E5627">
        <v>37150.43</v>
      </c>
      <c r="F5627">
        <v>7268.55</v>
      </c>
      <c r="G5627" t="s">
        <v>91</v>
      </c>
      <c r="H5627">
        <v>1</v>
      </c>
      <c r="I5627">
        <v>1</v>
      </c>
      <c r="J5627" s="6">
        <v>43919</v>
      </c>
      <c r="K5627" s="7">
        <v>43891</v>
      </c>
      <c r="L5627" t="s">
        <v>13</v>
      </c>
    </row>
    <row r="5628" spans="1:12" x14ac:dyDescent="0.3">
      <c r="A5628" t="s">
        <v>2</v>
      </c>
      <c r="B5628" t="s">
        <v>63</v>
      </c>
      <c r="C5628" t="s">
        <v>15</v>
      </c>
      <c r="D5628" t="s">
        <v>32</v>
      </c>
      <c r="E5628">
        <v>8707.32</v>
      </c>
      <c r="F5628">
        <v>1924.76</v>
      </c>
      <c r="G5628" t="s">
        <v>91</v>
      </c>
      <c r="H5628">
        <v>1</v>
      </c>
      <c r="I5628">
        <v>9</v>
      </c>
      <c r="J5628" s="6">
        <v>43919</v>
      </c>
      <c r="K5628" s="7">
        <v>43891</v>
      </c>
      <c r="L5628" t="s">
        <v>10</v>
      </c>
    </row>
    <row r="5629" spans="1:12" x14ac:dyDescent="0.3">
      <c r="A5629" t="s">
        <v>4</v>
      </c>
      <c r="B5629" t="s">
        <v>63</v>
      </c>
      <c r="C5629" t="s">
        <v>16</v>
      </c>
      <c r="D5629" t="s">
        <v>32</v>
      </c>
      <c r="E5629">
        <v>3135.6</v>
      </c>
      <c r="F5629">
        <v>1358.76</v>
      </c>
      <c r="G5629" t="s">
        <v>91</v>
      </c>
      <c r="H5629">
        <v>1</v>
      </c>
      <c r="I5629">
        <v>5</v>
      </c>
      <c r="J5629" s="6">
        <v>43919</v>
      </c>
      <c r="K5629" s="7">
        <v>43891</v>
      </c>
      <c r="L5629" t="s">
        <v>10</v>
      </c>
    </row>
    <row r="5630" spans="1:12" x14ac:dyDescent="0.3">
      <c r="A5630" t="s">
        <v>5</v>
      </c>
      <c r="B5630" t="s">
        <v>66</v>
      </c>
      <c r="C5630" t="s">
        <v>15</v>
      </c>
      <c r="D5630" t="s">
        <v>32</v>
      </c>
      <c r="E5630">
        <v>4590.84</v>
      </c>
      <c r="F5630">
        <v>918.16</v>
      </c>
      <c r="G5630" t="s">
        <v>91</v>
      </c>
      <c r="H5630">
        <v>1</v>
      </c>
      <c r="I5630">
        <v>10</v>
      </c>
      <c r="J5630" s="6">
        <v>43919</v>
      </c>
      <c r="K5630" s="7">
        <v>43891</v>
      </c>
      <c r="L5630" t="s">
        <v>11</v>
      </c>
    </row>
    <row r="5631" spans="1:12" x14ac:dyDescent="0.3">
      <c r="A5631" t="s">
        <v>4</v>
      </c>
      <c r="B5631" t="s">
        <v>69</v>
      </c>
      <c r="C5631" t="s">
        <v>16</v>
      </c>
      <c r="D5631" t="s">
        <v>32</v>
      </c>
      <c r="E5631">
        <v>22262.76</v>
      </c>
      <c r="F5631">
        <v>2226.3000000000002</v>
      </c>
      <c r="G5631" t="s">
        <v>91</v>
      </c>
      <c r="H5631">
        <v>1</v>
      </c>
      <c r="I5631">
        <v>5</v>
      </c>
      <c r="J5631" s="6">
        <v>43919</v>
      </c>
      <c r="K5631" s="7">
        <v>43891</v>
      </c>
      <c r="L5631" t="s">
        <v>8</v>
      </c>
    </row>
    <row r="5632" spans="1:12" x14ac:dyDescent="0.3">
      <c r="A5632" t="s">
        <v>3</v>
      </c>
      <c r="B5632" t="s">
        <v>65</v>
      </c>
      <c r="C5632" t="s">
        <v>15</v>
      </c>
      <c r="D5632" t="s">
        <v>32</v>
      </c>
      <c r="E5632">
        <v>7933.07</v>
      </c>
      <c r="F5632">
        <v>2931.8</v>
      </c>
      <c r="G5632" t="s">
        <v>91</v>
      </c>
      <c r="H5632">
        <v>1</v>
      </c>
      <c r="I5632">
        <v>10</v>
      </c>
      <c r="J5632" s="6">
        <v>43919</v>
      </c>
      <c r="K5632" s="7">
        <v>43891</v>
      </c>
      <c r="L5632" t="s">
        <v>12</v>
      </c>
    </row>
    <row r="5633" spans="1:12" x14ac:dyDescent="0.3">
      <c r="A5633" t="s">
        <v>3</v>
      </c>
      <c r="B5633" t="s">
        <v>66</v>
      </c>
      <c r="C5633" t="s">
        <v>16</v>
      </c>
      <c r="D5633" t="s">
        <v>32</v>
      </c>
      <c r="E5633">
        <v>3793.54</v>
      </c>
      <c r="F5633">
        <v>1397.62</v>
      </c>
      <c r="G5633" t="s">
        <v>91</v>
      </c>
      <c r="H5633">
        <v>1</v>
      </c>
      <c r="I5633">
        <v>7</v>
      </c>
      <c r="J5633" s="6">
        <v>43920</v>
      </c>
      <c r="K5633" s="7">
        <v>43891</v>
      </c>
      <c r="L5633" t="s">
        <v>11</v>
      </c>
    </row>
    <row r="5634" spans="1:12" x14ac:dyDescent="0.3">
      <c r="A5634" t="s">
        <v>2</v>
      </c>
      <c r="B5634" t="s">
        <v>66</v>
      </c>
      <c r="C5634" t="s">
        <v>16</v>
      </c>
      <c r="D5634" t="s">
        <v>32</v>
      </c>
      <c r="E5634">
        <v>17561.240000000002</v>
      </c>
      <c r="F5634">
        <v>6108.26</v>
      </c>
      <c r="G5634" t="s">
        <v>91</v>
      </c>
      <c r="H5634">
        <v>1</v>
      </c>
      <c r="I5634">
        <v>4</v>
      </c>
      <c r="J5634" s="6">
        <v>43920</v>
      </c>
      <c r="K5634" s="7">
        <v>43891</v>
      </c>
      <c r="L5634" t="s">
        <v>11</v>
      </c>
    </row>
    <row r="5635" spans="1:12" x14ac:dyDescent="0.3">
      <c r="A5635" t="s">
        <v>3</v>
      </c>
      <c r="B5635" t="s">
        <v>70</v>
      </c>
      <c r="C5635" t="s">
        <v>16</v>
      </c>
      <c r="D5635" t="s">
        <v>32</v>
      </c>
      <c r="E5635">
        <v>2533.4</v>
      </c>
      <c r="F5635">
        <v>1129.01</v>
      </c>
      <c r="G5635" t="s">
        <v>91</v>
      </c>
      <c r="H5635">
        <v>1</v>
      </c>
      <c r="I5635">
        <v>7</v>
      </c>
      <c r="J5635" s="6">
        <v>43920</v>
      </c>
      <c r="K5635" s="7">
        <v>43891</v>
      </c>
      <c r="L5635" t="s">
        <v>9</v>
      </c>
    </row>
    <row r="5636" spans="1:12" x14ac:dyDescent="0.3">
      <c r="A5636" t="s">
        <v>3</v>
      </c>
      <c r="B5636" t="s">
        <v>69</v>
      </c>
      <c r="C5636" t="s">
        <v>16</v>
      </c>
      <c r="D5636" t="s">
        <v>32</v>
      </c>
      <c r="E5636">
        <v>2062.2600000000002</v>
      </c>
      <c r="F5636">
        <v>455.86</v>
      </c>
      <c r="G5636" t="s">
        <v>91</v>
      </c>
      <c r="H5636">
        <v>1</v>
      </c>
      <c r="I5636">
        <v>1</v>
      </c>
      <c r="J5636" s="6">
        <v>43920</v>
      </c>
      <c r="K5636" s="7">
        <v>43891</v>
      </c>
      <c r="L5636" t="s">
        <v>8</v>
      </c>
    </row>
    <row r="5637" spans="1:12" x14ac:dyDescent="0.3">
      <c r="A5637" t="s">
        <v>3</v>
      </c>
      <c r="B5637" t="s">
        <v>63</v>
      </c>
      <c r="C5637" t="s">
        <v>16</v>
      </c>
      <c r="D5637" t="s">
        <v>32</v>
      </c>
      <c r="E5637">
        <v>325.62</v>
      </c>
      <c r="F5637">
        <v>151.96</v>
      </c>
      <c r="G5637" t="s">
        <v>91</v>
      </c>
      <c r="H5637">
        <v>1</v>
      </c>
      <c r="I5637">
        <v>4</v>
      </c>
      <c r="J5637" s="6">
        <v>43920</v>
      </c>
      <c r="K5637" s="7">
        <v>43891</v>
      </c>
      <c r="L5637" t="s">
        <v>10</v>
      </c>
    </row>
    <row r="5638" spans="1:12" x14ac:dyDescent="0.3">
      <c r="A5638" t="s">
        <v>4</v>
      </c>
      <c r="B5638" t="s">
        <v>63</v>
      </c>
      <c r="C5638" t="s">
        <v>15</v>
      </c>
      <c r="D5638" t="s">
        <v>32</v>
      </c>
      <c r="E5638">
        <v>16930.900000000001</v>
      </c>
      <c r="F5638">
        <v>8732.7999999999993</v>
      </c>
      <c r="G5638" t="s">
        <v>91</v>
      </c>
      <c r="H5638">
        <v>1</v>
      </c>
      <c r="I5638">
        <v>9</v>
      </c>
      <c r="J5638" s="6">
        <v>43920</v>
      </c>
      <c r="K5638" s="7">
        <v>43891</v>
      </c>
      <c r="L5638" t="s">
        <v>10</v>
      </c>
    </row>
    <row r="5639" spans="1:12" x14ac:dyDescent="0.3">
      <c r="A5639" t="s">
        <v>4</v>
      </c>
      <c r="B5639" t="s">
        <v>67</v>
      </c>
      <c r="C5639" t="s">
        <v>16</v>
      </c>
      <c r="D5639" t="s">
        <v>32</v>
      </c>
      <c r="E5639">
        <v>15964.76</v>
      </c>
      <c r="F5639">
        <v>3817.66</v>
      </c>
      <c r="G5639" t="s">
        <v>91</v>
      </c>
      <c r="H5639">
        <v>1</v>
      </c>
      <c r="I5639">
        <v>5</v>
      </c>
      <c r="J5639" s="6">
        <v>43920</v>
      </c>
      <c r="K5639" s="7">
        <v>43891</v>
      </c>
      <c r="L5639" t="s">
        <v>13</v>
      </c>
    </row>
    <row r="5640" spans="1:12" x14ac:dyDescent="0.3">
      <c r="A5640" t="s">
        <v>2</v>
      </c>
      <c r="B5640" t="s">
        <v>67</v>
      </c>
      <c r="C5640" t="s">
        <v>16</v>
      </c>
      <c r="D5640" t="s">
        <v>32</v>
      </c>
      <c r="E5640">
        <v>2083.4299999999998</v>
      </c>
      <c r="F5640">
        <v>883.19</v>
      </c>
      <c r="G5640" t="s">
        <v>91</v>
      </c>
      <c r="H5640">
        <v>1</v>
      </c>
      <c r="I5640">
        <v>7</v>
      </c>
      <c r="J5640" s="6">
        <v>43920</v>
      </c>
      <c r="K5640" s="7">
        <v>43891</v>
      </c>
      <c r="L5640" t="s">
        <v>13</v>
      </c>
    </row>
    <row r="5641" spans="1:12" x14ac:dyDescent="0.3">
      <c r="A5641" t="s">
        <v>4</v>
      </c>
      <c r="B5641" t="s">
        <v>63</v>
      </c>
      <c r="C5641" t="s">
        <v>16</v>
      </c>
      <c r="D5641" t="s">
        <v>32</v>
      </c>
      <c r="E5641">
        <v>8506.32</v>
      </c>
      <c r="F5641">
        <v>2496.4</v>
      </c>
      <c r="G5641" t="s">
        <v>91</v>
      </c>
      <c r="H5641">
        <v>1</v>
      </c>
      <c r="I5641">
        <v>5</v>
      </c>
      <c r="J5641" s="6">
        <v>43920</v>
      </c>
      <c r="K5641" s="7">
        <v>43891</v>
      </c>
      <c r="L5641" t="s">
        <v>10</v>
      </c>
    </row>
    <row r="5642" spans="1:12" x14ac:dyDescent="0.3">
      <c r="A5642" t="s">
        <v>3</v>
      </c>
      <c r="B5642" t="s">
        <v>69</v>
      </c>
      <c r="C5642" t="s">
        <v>15</v>
      </c>
      <c r="D5642" t="s">
        <v>32</v>
      </c>
      <c r="E5642">
        <v>5618.62</v>
      </c>
      <c r="F5642">
        <v>1203.98</v>
      </c>
      <c r="G5642" t="s">
        <v>91</v>
      </c>
      <c r="H5642">
        <v>1</v>
      </c>
      <c r="I5642">
        <v>10</v>
      </c>
      <c r="J5642" s="6">
        <v>43920</v>
      </c>
      <c r="K5642" s="7">
        <v>43891</v>
      </c>
      <c r="L5642" t="s">
        <v>8</v>
      </c>
    </row>
    <row r="5643" spans="1:12" x14ac:dyDescent="0.3">
      <c r="A5643" t="s">
        <v>3</v>
      </c>
      <c r="B5643" t="s">
        <v>65</v>
      </c>
      <c r="C5643" t="s">
        <v>15</v>
      </c>
      <c r="D5643" t="s">
        <v>32</v>
      </c>
      <c r="E5643">
        <v>9184.36</v>
      </c>
      <c r="F5643">
        <v>3094.71</v>
      </c>
      <c r="G5643" t="s">
        <v>91</v>
      </c>
      <c r="H5643">
        <v>1</v>
      </c>
      <c r="I5643">
        <v>9</v>
      </c>
      <c r="J5643" s="6">
        <v>43921</v>
      </c>
      <c r="K5643" s="7">
        <v>43891</v>
      </c>
      <c r="L5643" t="s">
        <v>12</v>
      </c>
    </row>
    <row r="5644" spans="1:12" x14ac:dyDescent="0.3">
      <c r="A5644" t="s">
        <v>4</v>
      </c>
      <c r="B5644" t="s">
        <v>65</v>
      </c>
      <c r="C5644" t="s">
        <v>16</v>
      </c>
      <c r="D5644" t="s">
        <v>32</v>
      </c>
      <c r="E5644">
        <v>5855.8</v>
      </c>
      <c r="F5644">
        <v>3390.2</v>
      </c>
      <c r="G5644" t="s">
        <v>91</v>
      </c>
      <c r="H5644">
        <v>1</v>
      </c>
      <c r="I5644">
        <v>3</v>
      </c>
      <c r="J5644" s="6">
        <v>43921</v>
      </c>
      <c r="K5644" s="7">
        <v>43891</v>
      </c>
      <c r="L5644" t="s">
        <v>12</v>
      </c>
    </row>
    <row r="5645" spans="1:12" x14ac:dyDescent="0.3">
      <c r="A5645" t="s">
        <v>3</v>
      </c>
      <c r="B5645" t="s">
        <v>65</v>
      </c>
      <c r="C5645" t="s">
        <v>15</v>
      </c>
      <c r="D5645" t="s">
        <v>32</v>
      </c>
      <c r="E5645">
        <v>5680.26</v>
      </c>
      <c r="F5645">
        <v>2903.24</v>
      </c>
      <c r="G5645" t="s">
        <v>91</v>
      </c>
      <c r="H5645">
        <v>1</v>
      </c>
      <c r="I5645">
        <v>10</v>
      </c>
      <c r="J5645" s="6">
        <v>43921</v>
      </c>
      <c r="K5645" s="7">
        <v>43891</v>
      </c>
      <c r="L5645" t="s">
        <v>12</v>
      </c>
    </row>
    <row r="5646" spans="1:12" x14ac:dyDescent="0.3">
      <c r="A5646" t="s">
        <v>4</v>
      </c>
      <c r="B5646" t="s">
        <v>63</v>
      </c>
      <c r="C5646" t="s">
        <v>16</v>
      </c>
      <c r="D5646" t="s">
        <v>32</v>
      </c>
      <c r="E5646">
        <v>1349.38</v>
      </c>
      <c r="F5646">
        <v>355.1</v>
      </c>
      <c r="G5646" t="s">
        <v>91</v>
      </c>
      <c r="H5646">
        <v>1</v>
      </c>
      <c r="I5646">
        <v>3</v>
      </c>
      <c r="J5646" s="6">
        <v>43921</v>
      </c>
      <c r="K5646" s="7">
        <v>43891</v>
      </c>
      <c r="L5646" t="s">
        <v>10</v>
      </c>
    </row>
    <row r="5647" spans="1:12" x14ac:dyDescent="0.3">
      <c r="A5647" t="s">
        <v>4</v>
      </c>
      <c r="B5647" t="s">
        <v>63</v>
      </c>
      <c r="C5647" t="s">
        <v>15</v>
      </c>
      <c r="D5647" t="s">
        <v>32</v>
      </c>
      <c r="E5647">
        <v>33639.03</v>
      </c>
      <c r="F5647">
        <v>6727.81</v>
      </c>
      <c r="G5647" t="s">
        <v>91</v>
      </c>
      <c r="H5647">
        <v>1</v>
      </c>
      <c r="I5647">
        <v>9</v>
      </c>
      <c r="J5647" s="6">
        <v>43921</v>
      </c>
      <c r="K5647" s="7">
        <v>43891</v>
      </c>
      <c r="L5647" t="s">
        <v>10</v>
      </c>
    </row>
    <row r="5648" spans="1:12" x14ac:dyDescent="0.3">
      <c r="A5648" t="s">
        <v>4</v>
      </c>
      <c r="B5648" t="s">
        <v>66</v>
      </c>
      <c r="C5648" t="s">
        <v>16</v>
      </c>
      <c r="D5648" t="s">
        <v>32</v>
      </c>
      <c r="E5648">
        <v>8019.9</v>
      </c>
      <c r="F5648">
        <v>2785.86</v>
      </c>
      <c r="G5648" t="s">
        <v>91</v>
      </c>
      <c r="H5648">
        <v>1</v>
      </c>
      <c r="I5648">
        <v>3</v>
      </c>
      <c r="J5648" s="6">
        <v>43921</v>
      </c>
      <c r="K5648" s="7">
        <v>43891</v>
      </c>
      <c r="L5648" t="s">
        <v>11</v>
      </c>
    </row>
    <row r="5649" spans="1:12" x14ac:dyDescent="0.3">
      <c r="A5649" t="s">
        <v>3</v>
      </c>
      <c r="B5649" t="s">
        <v>69</v>
      </c>
      <c r="C5649" t="s">
        <v>15</v>
      </c>
      <c r="D5649" t="s">
        <v>32</v>
      </c>
      <c r="E5649">
        <v>155.44</v>
      </c>
      <c r="F5649">
        <v>5.83</v>
      </c>
      <c r="G5649" t="s">
        <v>91</v>
      </c>
      <c r="H5649">
        <v>1</v>
      </c>
      <c r="I5649">
        <v>8</v>
      </c>
      <c r="J5649" s="6">
        <v>43921</v>
      </c>
      <c r="K5649" s="7">
        <v>43891</v>
      </c>
      <c r="L5649" t="s">
        <v>8</v>
      </c>
    </row>
    <row r="5650" spans="1:12" x14ac:dyDescent="0.3">
      <c r="A5650" t="s">
        <v>3</v>
      </c>
      <c r="B5650" t="s">
        <v>63</v>
      </c>
      <c r="C5650" t="s">
        <v>16</v>
      </c>
      <c r="D5650" t="s">
        <v>32</v>
      </c>
      <c r="E5650">
        <v>3819</v>
      </c>
      <c r="F5650">
        <v>1246.2</v>
      </c>
      <c r="G5650" t="s">
        <v>92</v>
      </c>
      <c r="H5650">
        <v>1</v>
      </c>
      <c r="I5650">
        <v>1</v>
      </c>
      <c r="J5650" s="6">
        <v>43922</v>
      </c>
      <c r="K5650" s="7">
        <v>43922</v>
      </c>
      <c r="L5650" t="s">
        <v>10</v>
      </c>
    </row>
    <row r="5651" spans="1:12" x14ac:dyDescent="0.3">
      <c r="A5651" t="s">
        <v>2</v>
      </c>
      <c r="B5651" t="s">
        <v>66</v>
      </c>
      <c r="C5651" t="s">
        <v>15</v>
      </c>
      <c r="D5651" t="s">
        <v>32</v>
      </c>
      <c r="E5651">
        <v>6817.38</v>
      </c>
      <c r="F5651">
        <v>2445.39</v>
      </c>
      <c r="G5651" t="s">
        <v>92</v>
      </c>
      <c r="H5651">
        <v>1</v>
      </c>
      <c r="I5651">
        <v>9</v>
      </c>
      <c r="J5651" s="6">
        <v>43922</v>
      </c>
      <c r="K5651" s="7">
        <v>43922</v>
      </c>
      <c r="L5651" t="s">
        <v>11</v>
      </c>
    </row>
    <row r="5652" spans="1:12" x14ac:dyDescent="0.3">
      <c r="A5652" t="s">
        <v>5</v>
      </c>
      <c r="B5652" t="s">
        <v>67</v>
      </c>
      <c r="C5652" t="s">
        <v>15</v>
      </c>
      <c r="D5652" t="s">
        <v>32</v>
      </c>
      <c r="E5652">
        <v>14766.8</v>
      </c>
      <c r="F5652">
        <v>1554.4</v>
      </c>
      <c r="G5652" t="s">
        <v>92</v>
      </c>
      <c r="H5652">
        <v>1</v>
      </c>
      <c r="I5652">
        <v>10</v>
      </c>
      <c r="J5652" s="6">
        <v>43922</v>
      </c>
      <c r="K5652" s="7">
        <v>43922</v>
      </c>
      <c r="L5652" t="s">
        <v>13</v>
      </c>
    </row>
    <row r="5653" spans="1:12" x14ac:dyDescent="0.3">
      <c r="A5653" t="s">
        <v>3</v>
      </c>
      <c r="B5653" t="s">
        <v>70</v>
      </c>
      <c r="C5653" t="s">
        <v>16</v>
      </c>
      <c r="D5653" t="s">
        <v>32</v>
      </c>
      <c r="E5653">
        <v>7198.82</v>
      </c>
      <c r="F5653">
        <v>3334.19</v>
      </c>
      <c r="G5653" t="s">
        <v>92</v>
      </c>
      <c r="H5653">
        <v>1</v>
      </c>
      <c r="I5653">
        <v>2</v>
      </c>
      <c r="J5653" s="6">
        <v>43922</v>
      </c>
      <c r="K5653" s="7">
        <v>43922</v>
      </c>
      <c r="L5653" t="s">
        <v>9</v>
      </c>
    </row>
    <row r="5654" spans="1:12" x14ac:dyDescent="0.3">
      <c r="A5654" t="s">
        <v>3</v>
      </c>
      <c r="B5654" t="s">
        <v>70</v>
      </c>
      <c r="C5654" t="s">
        <v>16</v>
      </c>
      <c r="D5654" t="s">
        <v>32</v>
      </c>
      <c r="E5654">
        <v>31658.3</v>
      </c>
      <c r="F5654">
        <v>9635.1200000000008</v>
      </c>
      <c r="G5654" t="s">
        <v>92</v>
      </c>
      <c r="H5654">
        <v>1</v>
      </c>
      <c r="I5654">
        <v>7</v>
      </c>
      <c r="J5654" s="6">
        <v>43922</v>
      </c>
      <c r="K5654" s="7">
        <v>43922</v>
      </c>
      <c r="L5654" t="s">
        <v>9</v>
      </c>
    </row>
    <row r="5655" spans="1:12" x14ac:dyDescent="0.3">
      <c r="A5655" t="s">
        <v>3</v>
      </c>
      <c r="B5655" t="s">
        <v>63</v>
      </c>
      <c r="C5655" t="s">
        <v>16</v>
      </c>
      <c r="D5655" t="s">
        <v>32</v>
      </c>
      <c r="E5655">
        <v>3017.01</v>
      </c>
      <c r="F5655">
        <v>635.16</v>
      </c>
      <c r="G5655" t="s">
        <v>92</v>
      </c>
      <c r="H5655">
        <v>1</v>
      </c>
      <c r="I5655">
        <v>4</v>
      </c>
      <c r="J5655" s="6">
        <v>43922</v>
      </c>
      <c r="K5655" s="7">
        <v>43922</v>
      </c>
      <c r="L5655" t="s">
        <v>10</v>
      </c>
    </row>
    <row r="5656" spans="1:12" x14ac:dyDescent="0.3">
      <c r="A5656" t="s">
        <v>4</v>
      </c>
      <c r="B5656" t="s">
        <v>66</v>
      </c>
      <c r="C5656" t="s">
        <v>16</v>
      </c>
      <c r="D5656" t="s">
        <v>32</v>
      </c>
      <c r="E5656">
        <v>5949.6</v>
      </c>
      <c r="F5656">
        <v>1090.72</v>
      </c>
      <c r="G5656" t="s">
        <v>92</v>
      </c>
      <c r="H5656">
        <v>1</v>
      </c>
      <c r="I5656">
        <v>5</v>
      </c>
      <c r="J5656" s="6">
        <v>43922</v>
      </c>
      <c r="K5656" s="7">
        <v>43922</v>
      </c>
      <c r="L5656" t="s">
        <v>11</v>
      </c>
    </row>
    <row r="5657" spans="1:12" x14ac:dyDescent="0.3">
      <c r="A5657" t="s">
        <v>3</v>
      </c>
      <c r="B5657" t="s">
        <v>67</v>
      </c>
      <c r="C5657" t="s">
        <v>16</v>
      </c>
      <c r="D5657" t="s">
        <v>32</v>
      </c>
      <c r="E5657">
        <v>6681.78</v>
      </c>
      <c r="F5657">
        <v>3558.78</v>
      </c>
      <c r="G5657" t="s">
        <v>92</v>
      </c>
      <c r="H5657">
        <v>1</v>
      </c>
      <c r="I5657">
        <v>4</v>
      </c>
      <c r="J5657" s="6">
        <v>43922</v>
      </c>
      <c r="K5657" s="7">
        <v>43922</v>
      </c>
      <c r="L5657" t="s">
        <v>13</v>
      </c>
    </row>
    <row r="5658" spans="1:12" x14ac:dyDescent="0.3">
      <c r="A5658" t="s">
        <v>3</v>
      </c>
      <c r="B5658" t="s">
        <v>66</v>
      </c>
      <c r="C5658" t="s">
        <v>16</v>
      </c>
      <c r="D5658" t="s">
        <v>32</v>
      </c>
      <c r="E5658">
        <v>3497.4</v>
      </c>
      <c r="F5658">
        <v>233.16</v>
      </c>
      <c r="G5658" t="s">
        <v>92</v>
      </c>
      <c r="H5658">
        <v>1</v>
      </c>
      <c r="I5658">
        <v>5</v>
      </c>
      <c r="J5658" s="6">
        <v>43923</v>
      </c>
      <c r="K5658" s="7">
        <v>43922</v>
      </c>
      <c r="L5658" t="s">
        <v>11</v>
      </c>
    </row>
    <row r="5659" spans="1:12" x14ac:dyDescent="0.3">
      <c r="A5659" t="s">
        <v>3</v>
      </c>
      <c r="B5659" t="s">
        <v>63</v>
      </c>
      <c r="C5659" t="s">
        <v>16</v>
      </c>
      <c r="D5659" t="s">
        <v>32</v>
      </c>
      <c r="E5659">
        <v>9689.81</v>
      </c>
      <c r="F5659">
        <v>1263.8900000000001</v>
      </c>
      <c r="G5659" t="s">
        <v>92</v>
      </c>
      <c r="H5659">
        <v>1</v>
      </c>
      <c r="I5659">
        <v>5</v>
      </c>
      <c r="J5659" s="6">
        <v>43923</v>
      </c>
      <c r="K5659" s="7">
        <v>43922</v>
      </c>
      <c r="L5659" t="s">
        <v>10</v>
      </c>
    </row>
    <row r="5660" spans="1:12" x14ac:dyDescent="0.3">
      <c r="A5660" t="s">
        <v>4</v>
      </c>
      <c r="B5660" t="s">
        <v>63</v>
      </c>
      <c r="C5660" t="s">
        <v>16</v>
      </c>
      <c r="D5660" t="s">
        <v>32</v>
      </c>
      <c r="E5660">
        <v>7211.88</v>
      </c>
      <c r="F5660">
        <v>1254.24</v>
      </c>
      <c r="G5660" t="s">
        <v>92</v>
      </c>
      <c r="H5660">
        <v>1</v>
      </c>
      <c r="I5660">
        <v>3</v>
      </c>
      <c r="J5660" s="6">
        <v>43923</v>
      </c>
      <c r="K5660" s="7">
        <v>43922</v>
      </c>
      <c r="L5660" t="s">
        <v>10</v>
      </c>
    </row>
    <row r="5661" spans="1:12" x14ac:dyDescent="0.3">
      <c r="A5661" t="s">
        <v>3</v>
      </c>
      <c r="B5661" t="s">
        <v>63</v>
      </c>
      <c r="C5661" t="s">
        <v>15</v>
      </c>
      <c r="D5661" t="s">
        <v>32</v>
      </c>
      <c r="E5661">
        <v>3837.76</v>
      </c>
      <c r="F5661">
        <v>335.8</v>
      </c>
      <c r="G5661" t="s">
        <v>92</v>
      </c>
      <c r="H5661">
        <v>1</v>
      </c>
      <c r="I5661">
        <v>9</v>
      </c>
      <c r="J5661" s="6">
        <v>43923</v>
      </c>
      <c r="K5661" s="7">
        <v>43922</v>
      </c>
      <c r="L5661" t="s">
        <v>10</v>
      </c>
    </row>
    <row r="5662" spans="1:12" x14ac:dyDescent="0.3">
      <c r="A5662" t="s">
        <v>3</v>
      </c>
      <c r="B5662" t="s">
        <v>67</v>
      </c>
      <c r="C5662" t="s">
        <v>16</v>
      </c>
      <c r="D5662" t="s">
        <v>32</v>
      </c>
      <c r="E5662">
        <v>4962.0200000000004</v>
      </c>
      <c r="F5662">
        <v>647.22</v>
      </c>
      <c r="G5662" t="s">
        <v>92</v>
      </c>
      <c r="H5662">
        <v>1</v>
      </c>
      <c r="I5662">
        <v>3</v>
      </c>
      <c r="J5662" s="6">
        <v>43923</v>
      </c>
      <c r="K5662" s="7">
        <v>43922</v>
      </c>
      <c r="L5662" t="s">
        <v>13</v>
      </c>
    </row>
    <row r="5663" spans="1:12" x14ac:dyDescent="0.3">
      <c r="A5663" t="s">
        <v>3</v>
      </c>
      <c r="B5663" t="s">
        <v>63</v>
      </c>
      <c r="C5663" t="s">
        <v>16</v>
      </c>
      <c r="D5663" t="s">
        <v>32</v>
      </c>
      <c r="E5663">
        <v>7345.21</v>
      </c>
      <c r="F5663">
        <v>1623.67</v>
      </c>
      <c r="G5663" t="s">
        <v>92</v>
      </c>
      <c r="H5663">
        <v>1</v>
      </c>
      <c r="I5663">
        <v>5</v>
      </c>
      <c r="J5663" s="6">
        <v>43923</v>
      </c>
      <c r="K5663" s="7">
        <v>43922</v>
      </c>
      <c r="L5663" t="s">
        <v>10</v>
      </c>
    </row>
    <row r="5664" spans="1:12" x14ac:dyDescent="0.3">
      <c r="A5664" t="s">
        <v>4</v>
      </c>
      <c r="B5664" t="s">
        <v>63</v>
      </c>
      <c r="C5664" t="s">
        <v>16</v>
      </c>
      <c r="D5664" t="s">
        <v>32</v>
      </c>
      <c r="E5664">
        <v>10706.87</v>
      </c>
      <c r="F5664">
        <v>2909.48</v>
      </c>
      <c r="G5664" t="s">
        <v>92</v>
      </c>
      <c r="H5664">
        <v>1</v>
      </c>
      <c r="I5664">
        <v>2</v>
      </c>
      <c r="J5664" s="6">
        <v>43923</v>
      </c>
      <c r="K5664" s="7">
        <v>43922</v>
      </c>
      <c r="L5664" t="s">
        <v>10</v>
      </c>
    </row>
    <row r="5665" spans="1:12" x14ac:dyDescent="0.3">
      <c r="A5665" t="s">
        <v>4</v>
      </c>
      <c r="B5665" t="s">
        <v>63</v>
      </c>
      <c r="C5665" t="s">
        <v>15</v>
      </c>
      <c r="D5665" t="s">
        <v>32</v>
      </c>
      <c r="E5665">
        <v>2428.08</v>
      </c>
      <c r="F5665">
        <v>728.43</v>
      </c>
      <c r="G5665" t="s">
        <v>92</v>
      </c>
      <c r="H5665">
        <v>1</v>
      </c>
      <c r="I5665">
        <v>9</v>
      </c>
      <c r="J5665" s="6">
        <v>43923</v>
      </c>
      <c r="K5665" s="7">
        <v>43922</v>
      </c>
      <c r="L5665" t="s">
        <v>10</v>
      </c>
    </row>
    <row r="5666" spans="1:12" x14ac:dyDescent="0.3">
      <c r="A5666" t="s">
        <v>2</v>
      </c>
      <c r="B5666" t="s">
        <v>63</v>
      </c>
      <c r="C5666" t="s">
        <v>15</v>
      </c>
      <c r="D5666" t="s">
        <v>32</v>
      </c>
      <c r="E5666">
        <v>5233.24</v>
      </c>
      <c r="F5666">
        <v>2730.39</v>
      </c>
      <c r="G5666" t="s">
        <v>92</v>
      </c>
      <c r="H5666">
        <v>1</v>
      </c>
      <c r="I5666">
        <v>9</v>
      </c>
      <c r="J5666" s="6">
        <v>43923</v>
      </c>
      <c r="K5666" s="7">
        <v>43922</v>
      </c>
      <c r="L5666" t="s">
        <v>10</v>
      </c>
    </row>
    <row r="5667" spans="1:12" x14ac:dyDescent="0.3">
      <c r="A5667" t="s">
        <v>2</v>
      </c>
      <c r="B5667" t="s">
        <v>70</v>
      </c>
      <c r="C5667" t="s">
        <v>16</v>
      </c>
      <c r="D5667" t="s">
        <v>32</v>
      </c>
      <c r="E5667">
        <v>3666.24</v>
      </c>
      <c r="F5667">
        <v>501.68</v>
      </c>
      <c r="G5667" t="s">
        <v>92</v>
      </c>
      <c r="H5667">
        <v>1</v>
      </c>
      <c r="I5667">
        <v>1</v>
      </c>
      <c r="J5667" s="6">
        <v>43923</v>
      </c>
      <c r="K5667" s="7">
        <v>43922</v>
      </c>
      <c r="L5667" t="s">
        <v>9</v>
      </c>
    </row>
    <row r="5668" spans="1:12" x14ac:dyDescent="0.3">
      <c r="A5668" t="s">
        <v>4</v>
      </c>
      <c r="B5668" t="s">
        <v>65</v>
      </c>
      <c r="C5668" t="s">
        <v>16</v>
      </c>
      <c r="D5668" t="s">
        <v>32</v>
      </c>
      <c r="E5668">
        <v>11024.18</v>
      </c>
      <c r="F5668">
        <v>2436.94</v>
      </c>
      <c r="G5668" t="s">
        <v>92</v>
      </c>
      <c r="H5668">
        <v>1</v>
      </c>
      <c r="I5668">
        <v>7</v>
      </c>
      <c r="J5668" s="6">
        <v>43924</v>
      </c>
      <c r="K5668" s="7">
        <v>43922</v>
      </c>
      <c r="L5668" t="s">
        <v>12</v>
      </c>
    </row>
    <row r="5669" spans="1:12" x14ac:dyDescent="0.3">
      <c r="A5669" t="s">
        <v>3</v>
      </c>
      <c r="B5669" t="s">
        <v>63</v>
      </c>
      <c r="C5669" t="s">
        <v>16</v>
      </c>
      <c r="D5669" t="s">
        <v>32</v>
      </c>
      <c r="E5669">
        <v>7217.91</v>
      </c>
      <c r="F5669">
        <v>3769.36</v>
      </c>
      <c r="G5669" t="s">
        <v>92</v>
      </c>
      <c r="H5669">
        <v>1</v>
      </c>
      <c r="I5669">
        <v>1</v>
      </c>
      <c r="J5669" s="6">
        <v>43924</v>
      </c>
      <c r="K5669" s="7">
        <v>43922</v>
      </c>
      <c r="L5669" t="s">
        <v>10</v>
      </c>
    </row>
    <row r="5670" spans="1:12" x14ac:dyDescent="0.3">
      <c r="A5670" t="s">
        <v>4</v>
      </c>
      <c r="B5670" t="s">
        <v>66</v>
      </c>
      <c r="C5670" t="s">
        <v>16</v>
      </c>
      <c r="D5670" t="s">
        <v>32</v>
      </c>
      <c r="E5670">
        <v>5103.79</v>
      </c>
      <c r="F5670">
        <v>1164.97</v>
      </c>
      <c r="G5670" t="s">
        <v>92</v>
      </c>
      <c r="H5670">
        <v>1</v>
      </c>
      <c r="I5670">
        <v>5</v>
      </c>
      <c r="J5670" s="6">
        <v>43924</v>
      </c>
      <c r="K5670" s="7">
        <v>43922</v>
      </c>
      <c r="L5670" t="s">
        <v>11</v>
      </c>
    </row>
    <row r="5671" spans="1:12" x14ac:dyDescent="0.3">
      <c r="A5671" t="s">
        <v>4</v>
      </c>
      <c r="B5671" t="s">
        <v>63</v>
      </c>
      <c r="C5671" t="s">
        <v>15</v>
      </c>
      <c r="D5671" t="s">
        <v>32</v>
      </c>
      <c r="E5671">
        <v>11481.12</v>
      </c>
      <c r="F5671">
        <v>4464.88</v>
      </c>
      <c r="G5671" t="s">
        <v>92</v>
      </c>
      <c r="H5671">
        <v>1</v>
      </c>
      <c r="I5671">
        <v>9</v>
      </c>
      <c r="J5671" s="6">
        <v>43924</v>
      </c>
      <c r="K5671" s="7">
        <v>43922</v>
      </c>
      <c r="L5671" t="s">
        <v>10</v>
      </c>
    </row>
    <row r="5672" spans="1:12" x14ac:dyDescent="0.3">
      <c r="A5672" t="s">
        <v>4</v>
      </c>
      <c r="B5672" t="s">
        <v>63</v>
      </c>
      <c r="C5672" t="s">
        <v>16</v>
      </c>
      <c r="D5672" t="s">
        <v>32</v>
      </c>
      <c r="E5672">
        <v>2948.67</v>
      </c>
      <c r="F5672">
        <v>1179.48</v>
      </c>
      <c r="G5672" t="s">
        <v>92</v>
      </c>
      <c r="H5672">
        <v>1</v>
      </c>
      <c r="I5672">
        <v>2</v>
      </c>
      <c r="J5672" s="6">
        <v>43924</v>
      </c>
      <c r="K5672" s="7">
        <v>43922</v>
      </c>
      <c r="L5672" t="s">
        <v>10</v>
      </c>
    </row>
    <row r="5673" spans="1:12" x14ac:dyDescent="0.3">
      <c r="A5673" t="s">
        <v>3</v>
      </c>
      <c r="B5673" t="s">
        <v>63</v>
      </c>
      <c r="C5673" t="s">
        <v>16</v>
      </c>
      <c r="D5673" t="s">
        <v>32</v>
      </c>
      <c r="E5673">
        <v>20650.07</v>
      </c>
      <c r="F5673">
        <v>7531.23</v>
      </c>
      <c r="G5673" t="s">
        <v>92</v>
      </c>
      <c r="H5673">
        <v>1</v>
      </c>
      <c r="I5673">
        <v>3</v>
      </c>
      <c r="J5673" s="6">
        <v>43924</v>
      </c>
      <c r="K5673" s="7">
        <v>43922</v>
      </c>
      <c r="L5673" t="s">
        <v>10</v>
      </c>
    </row>
    <row r="5674" spans="1:12" x14ac:dyDescent="0.3">
      <c r="A5674" t="s">
        <v>3</v>
      </c>
      <c r="B5674" t="s">
        <v>65</v>
      </c>
      <c r="C5674" t="s">
        <v>15</v>
      </c>
      <c r="D5674" t="s">
        <v>32</v>
      </c>
      <c r="E5674">
        <v>28365.119999999999</v>
      </c>
      <c r="F5674">
        <v>8509.52</v>
      </c>
      <c r="G5674" t="s">
        <v>92</v>
      </c>
      <c r="H5674">
        <v>1</v>
      </c>
      <c r="I5674">
        <v>10</v>
      </c>
      <c r="J5674" s="6">
        <v>43924</v>
      </c>
      <c r="K5674" s="7">
        <v>43922</v>
      </c>
      <c r="L5674" t="s">
        <v>12</v>
      </c>
    </row>
    <row r="5675" spans="1:12" x14ac:dyDescent="0.3">
      <c r="A5675" t="s">
        <v>3</v>
      </c>
      <c r="B5675" t="s">
        <v>66</v>
      </c>
      <c r="C5675" t="s">
        <v>16</v>
      </c>
      <c r="D5675" t="s">
        <v>32</v>
      </c>
      <c r="E5675">
        <v>514.55999999999995</v>
      </c>
      <c r="F5675">
        <v>147.93</v>
      </c>
      <c r="G5675" t="s">
        <v>92</v>
      </c>
      <c r="H5675">
        <v>1</v>
      </c>
      <c r="I5675">
        <v>7</v>
      </c>
      <c r="J5675" s="6">
        <v>43924</v>
      </c>
      <c r="K5675" s="7">
        <v>43922</v>
      </c>
      <c r="L5675" t="s">
        <v>11</v>
      </c>
    </row>
    <row r="5676" spans="1:12" x14ac:dyDescent="0.3">
      <c r="A5676" t="s">
        <v>3</v>
      </c>
      <c r="B5676" t="s">
        <v>63</v>
      </c>
      <c r="C5676" t="s">
        <v>15</v>
      </c>
      <c r="D5676" t="s">
        <v>32</v>
      </c>
      <c r="E5676">
        <v>9586.36</v>
      </c>
      <c r="F5676">
        <v>-1506.4</v>
      </c>
      <c r="G5676" t="s">
        <v>92</v>
      </c>
      <c r="H5676">
        <v>1</v>
      </c>
      <c r="I5676">
        <v>10</v>
      </c>
      <c r="J5676" s="6">
        <v>43924</v>
      </c>
      <c r="K5676" s="7">
        <v>43922</v>
      </c>
      <c r="L5676" t="s">
        <v>10</v>
      </c>
    </row>
    <row r="5677" spans="1:12" x14ac:dyDescent="0.3">
      <c r="A5677" t="s">
        <v>4</v>
      </c>
      <c r="B5677" t="s">
        <v>65</v>
      </c>
      <c r="C5677" t="s">
        <v>16</v>
      </c>
      <c r="D5677" t="s">
        <v>32</v>
      </c>
      <c r="E5677">
        <v>6301.35</v>
      </c>
      <c r="F5677">
        <v>1591.89</v>
      </c>
      <c r="G5677" t="s">
        <v>92</v>
      </c>
      <c r="H5677">
        <v>1</v>
      </c>
      <c r="I5677">
        <v>2</v>
      </c>
      <c r="J5677" s="6">
        <v>43924</v>
      </c>
      <c r="K5677" s="7">
        <v>43922</v>
      </c>
      <c r="L5677" t="s">
        <v>12</v>
      </c>
    </row>
    <row r="5678" spans="1:12" x14ac:dyDescent="0.3">
      <c r="A5678" t="s">
        <v>2</v>
      </c>
      <c r="B5678" t="s">
        <v>66</v>
      </c>
      <c r="C5678" t="s">
        <v>15</v>
      </c>
      <c r="D5678" t="s">
        <v>32</v>
      </c>
      <c r="E5678">
        <v>7939.23</v>
      </c>
      <c r="F5678">
        <v>3624.43</v>
      </c>
      <c r="G5678" t="s">
        <v>92</v>
      </c>
      <c r="H5678">
        <v>1</v>
      </c>
      <c r="I5678">
        <v>9</v>
      </c>
      <c r="J5678" s="6">
        <v>43924</v>
      </c>
      <c r="K5678" s="7">
        <v>43922</v>
      </c>
      <c r="L5678" t="s">
        <v>11</v>
      </c>
    </row>
    <row r="5679" spans="1:12" x14ac:dyDescent="0.3">
      <c r="A5679" t="s">
        <v>2</v>
      </c>
      <c r="B5679" t="s">
        <v>70</v>
      </c>
      <c r="C5679" t="s">
        <v>16</v>
      </c>
      <c r="D5679" t="s">
        <v>32</v>
      </c>
      <c r="E5679">
        <v>14670.32</v>
      </c>
      <c r="F5679">
        <v>7016.24</v>
      </c>
      <c r="G5679" t="s">
        <v>92</v>
      </c>
      <c r="H5679">
        <v>1</v>
      </c>
      <c r="I5679">
        <v>1</v>
      </c>
      <c r="J5679" s="6">
        <v>43924</v>
      </c>
      <c r="K5679" s="7">
        <v>43922</v>
      </c>
      <c r="L5679" t="s">
        <v>9</v>
      </c>
    </row>
    <row r="5680" spans="1:12" x14ac:dyDescent="0.3">
      <c r="A5680" t="s">
        <v>3</v>
      </c>
      <c r="B5680" t="s">
        <v>66</v>
      </c>
      <c r="C5680" t="s">
        <v>15</v>
      </c>
      <c r="D5680" t="s">
        <v>32</v>
      </c>
      <c r="E5680">
        <v>936.93</v>
      </c>
      <c r="F5680">
        <v>122.21</v>
      </c>
      <c r="G5680" t="s">
        <v>92</v>
      </c>
      <c r="H5680">
        <v>1</v>
      </c>
      <c r="I5680">
        <v>10</v>
      </c>
      <c r="J5680" s="6">
        <v>43925</v>
      </c>
      <c r="K5680" s="7">
        <v>43922</v>
      </c>
      <c r="L5680" t="s">
        <v>11</v>
      </c>
    </row>
    <row r="5681" spans="1:12" x14ac:dyDescent="0.3">
      <c r="A5681" t="s">
        <v>2</v>
      </c>
      <c r="B5681" t="s">
        <v>63</v>
      </c>
      <c r="C5681" t="s">
        <v>16</v>
      </c>
      <c r="D5681" t="s">
        <v>32</v>
      </c>
      <c r="E5681">
        <v>3451.84</v>
      </c>
      <c r="F5681">
        <v>302.04000000000002</v>
      </c>
      <c r="G5681" t="s">
        <v>92</v>
      </c>
      <c r="H5681">
        <v>1</v>
      </c>
      <c r="I5681">
        <v>4</v>
      </c>
      <c r="J5681" s="6">
        <v>43925</v>
      </c>
      <c r="K5681" s="7">
        <v>43922</v>
      </c>
      <c r="L5681" t="s">
        <v>10</v>
      </c>
    </row>
    <row r="5682" spans="1:12" x14ac:dyDescent="0.3">
      <c r="A5682" t="s">
        <v>2</v>
      </c>
      <c r="B5682" t="s">
        <v>67</v>
      </c>
      <c r="C5682" t="s">
        <v>15</v>
      </c>
      <c r="D5682" t="s">
        <v>32</v>
      </c>
      <c r="E5682">
        <v>10998.72</v>
      </c>
      <c r="F5682">
        <v>3437.1</v>
      </c>
      <c r="G5682" t="s">
        <v>92</v>
      </c>
      <c r="H5682">
        <v>1</v>
      </c>
      <c r="I5682">
        <v>10</v>
      </c>
      <c r="J5682" s="6">
        <v>43925</v>
      </c>
      <c r="K5682" s="7">
        <v>43922</v>
      </c>
      <c r="L5682" t="s">
        <v>13</v>
      </c>
    </row>
    <row r="5683" spans="1:12" x14ac:dyDescent="0.3">
      <c r="A5683" t="s">
        <v>4</v>
      </c>
      <c r="B5683" t="s">
        <v>67</v>
      </c>
      <c r="C5683" t="s">
        <v>16</v>
      </c>
      <c r="D5683" t="s">
        <v>32</v>
      </c>
      <c r="E5683">
        <v>3849.82</v>
      </c>
      <c r="F5683">
        <v>1404.06</v>
      </c>
      <c r="G5683" t="s">
        <v>92</v>
      </c>
      <c r="H5683">
        <v>1</v>
      </c>
      <c r="I5683">
        <v>3</v>
      </c>
      <c r="J5683" s="6">
        <v>43925</v>
      </c>
      <c r="K5683" s="7">
        <v>43922</v>
      </c>
      <c r="L5683" t="s">
        <v>13</v>
      </c>
    </row>
    <row r="5684" spans="1:12" x14ac:dyDescent="0.3">
      <c r="A5684" t="s">
        <v>2</v>
      </c>
      <c r="B5684" t="s">
        <v>63</v>
      </c>
      <c r="C5684" t="s">
        <v>15</v>
      </c>
      <c r="D5684" t="s">
        <v>32</v>
      </c>
      <c r="E5684">
        <v>4302.74</v>
      </c>
      <c r="F5684">
        <v>1494.62</v>
      </c>
      <c r="G5684" t="s">
        <v>92</v>
      </c>
      <c r="H5684">
        <v>1</v>
      </c>
      <c r="I5684">
        <v>8</v>
      </c>
      <c r="J5684" s="6">
        <v>43925</v>
      </c>
      <c r="K5684" s="7">
        <v>43922</v>
      </c>
      <c r="L5684" t="s">
        <v>10</v>
      </c>
    </row>
    <row r="5685" spans="1:12" x14ac:dyDescent="0.3">
      <c r="A5685" t="s">
        <v>4</v>
      </c>
      <c r="B5685" t="s">
        <v>69</v>
      </c>
      <c r="C5685" t="s">
        <v>16</v>
      </c>
      <c r="D5685" t="s">
        <v>32</v>
      </c>
      <c r="E5685">
        <v>4715.46</v>
      </c>
      <c r="F5685">
        <v>1896.41</v>
      </c>
      <c r="G5685" t="s">
        <v>92</v>
      </c>
      <c r="H5685">
        <v>1</v>
      </c>
      <c r="I5685">
        <v>1</v>
      </c>
      <c r="J5685" s="6">
        <v>43925</v>
      </c>
      <c r="K5685" s="7">
        <v>43922</v>
      </c>
      <c r="L5685" t="s">
        <v>8</v>
      </c>
    </row>
    <row r="5686" spans="1:12" x14ac:dyDescent="0.3">
      <c r="A5686" t="s">
        <v>3</v>
      </c>
      <c r="B5686" t="s">
        <v>65</v>
      </c>
      <c r="C5686" t="s">
        <v>15</v>
      </c>
      <c r="D5686" t="s">
        <v>32</v>
      </c>
      <c r="E5686">
        <v>11170.57</v>
      </c>
      <c r="F5686">
        <v>3174.77</v>
      </c>
      <c r="G5686" t="s">
        <v>92</v>
      </c>
      <c r="H5686">
        <v>1</v>
      </c>
      <c r="I5686">
        <v>9</v>
      </c>
      <c r="J5686" s="6">
        <v>43925</v>
      </c>
      <c r="K5686" s="7">
        <v>43922</v>
      </c>
      <c r="L5686" t="s">
        <v>12</v>
      </c>
    </row>
    <row r="5687" spans="1:12" x14ac:dyDescent="0.3">
      <c r="A5687" t="s">
        <v>2</v>
      </c>
      <c r="B5687" t="s">
        <v>65</v>
      </c>
      <c r="C5687" t="s">
        <v>15</v>
      </c>
      <c r="D5687" t="s">
        <v>32</v>
      </c>
      <c r="E5687">
        <v>22945.83</v>
      </c>
      <c r="F5687">
        <v>8453.7199999999993</v>
      </c>
      <c r="G5687" t="s">
        <v>92</v>
      </c>
      <c r="H5687">
        <v>1</v>
      </c>
      <c r="I5687">
        <v>8</v>
      </c>
      <c r="J5687" s="6">
        <v>43925</v>
      </c>
      <c r="K5687" s="7">
        <v>43922</v>
      </c>
      <c r="L5687" t="s">
        <v>12</v>
      </c>
    </row>
    <row r="5688" spans="1:12" x14ac:dyDescent="0.3">
      <c r="A5688" t="s">
        <v>2</v>
      </c>
      <c r="B5688" t="s">
        <v>65</v>
      </c>
      <c r="C5688" t="s">
        <v>16</v>
      </c>
      <c r="D5688" t="s">
        <v>32</v>
      </c>
      <c r="E5688">
        <v>9515.67</v>
      </c>
      <c r="F5688">
        <v>3906.42</v>
      </c>
      <c r="G5688" t="s">
        <v>92</v>
      </c>
      <c r="H5688">
        <v>1</v>
      </c>
      <c r="I5688">
        <v>4</v>
      </c>
      <c r="J5688" s="6">
        <v>43925</v>
      </c>
      <c r="K5688" s="7">
        <v>43922</v>
      </c>
      <c r="L5688" t="s">
        <v>12</v>
      </c>
    </row>
    <row r="5689" spans="1:12" x14ac:dyDescent="0.3">
      <c r="A5689" t="s">
        <v>3</v>
      </c>
      <c r="B5689" t="s">
        <v>66</v>
      </c>
      <c r="C5689" t="s">
        <v>16</v>
      </c>
      <c r="D5689" t="s">
        <v>32</v>
      </c>
      <c r="E5689">
        <v>2475.9899999999998</v>
      </c>
      <c r="F5689">
        <v>1407.41</v>
      </c>
      <c r="G5689" t="s">
        <v>92</v>
      </c>
      <c r="H5689">
        <v>1</v>
      </c>
      <c r="I5689">
        <v>1</v>
      </c>
      <c r="J5689" s="6">
        <v>43925</v>
      </c>
      <c r="K5689" s="7">
        <v>43922</v>
      </c>
      <c r="L5689" t="s">
        <v>11</v>
      </c>
    </row>
    <row r="5690" spans="1:12" x14ac:dyDescent="0.3">
      <c r="A5690" t="s">
        <v>3</v>
      </c>
      <c r="B5690" t="s">
        <v>66</v>
      </c>
      <c r="C5690" t="s">
        <v>16</v>
      </c>
      <c r="D5690" t="s">
        <v>32</v>
      </c>
      <c r="E5690">
        <v>9038.2999999999993</v>
      </c>
      <c r="F5690">
        <v>1902.8</v>
      </c>
      <c r="G5690" t="s">
        <v>92</v>
      </c>
      <c r="H5690">
        <v>1</v>
      </c>
      <c r="I5690">
        <v>5</v>
      </c>
      <c r="J5690" s="6">
        <v>43925</v>
      </c>
      <c r="K5690" s="7">
        <v>43922</v>
      </c>
      <c r="L5690" t="s">
        <v>11</v>
      </c>
    </row>
    <row r="5691" spans="1:12" x14ac:dyDescent="0.3">
      <c r="A5691" t="s">
        <v>3</v>
      </c>
      <c r="B5691" t="s">
        <v>67</v>
      </c>
      <c r="C5691" t="s">
        <v>15</v>
      </c>
      <c r="D5691" t="s">
        <v>32</v>
      </c>
      <c r="E5691">
        <v>4506.42</v>
      </c>
      <c r="F5691">
        <v>1375.64</v>
      </c>
      <c r="G5691" t="s">
        <v>92</v>
      </c>
      <c r="H5691">
        <v>1</v>
      </c>
      <c r="I5691">
        <v>10</v>
      </c>
      <c r="J5691" s="6">
        <v>43925</v>
      </c>
      <c r="K5691" s="7">
        <v>43922</v>
      </c>
      <c r="L5691" t="s">
        <v>13</v>
      </c>
    </row>
    <row r="5692" spans="1:12" x14ac:dyDescent="0.3">
      <c r="A5692" t="s">
        <v>3</v>
      </c>
      <c r="B5692" t="s">
        <v>66</v>
      </c>
      <c r="C5692" t="s">
        <v>16</v>
      </c>
      <c r="D5692" t="s">
        <v>32</v>
      </c>
      <c r="E5692">
        <v>12017.12</v>
      </c>
      <c r="F5692">
        <v>4553.84</v>
      </c>
      <c r="G5692" t="s">
        <v>92</v>
      </c>
      <c r="H5692">
        <v>1</v>
      </c>
      <c r="I5692">
        <v>2</v>
      </c>
      <c r="J5692" s="6">
        <v>43926</v>
      </c>
      <c r="K5692" s="7">
        <v>43922</v>
      </c>
      <c r="L5692" t="s">
        <v>11</v>
      </c>
    </row>
    <row r="5693" spans="1:12" x14ac:dyDescent="0.3">
      <c r="A5693" t="s">
        <v>4</v>
      </c>
      <c r="B5693" t="s">
        <v>63</v>
      </c>
      <c r="C5693" t="s">
        <v>16</v>
      </c>
      <c r="D5693" t="s">
        <v>32</v>
      </c>
      <c r="E5693">
        <v>1591.92</v>
      </c>
      <c r="F5693">
        <v>300.72000000000003</v>
      </c>
      <c r="G5693" t="s">
        <v>92</v>
      </c>
      <c r="H5693">
        <v>1</v>
      </c>
      <c r="I5693">
        <v>1</v>
      </c>
      <c r="J5693" s="6">
        <v>43926</v>
      </c>
      <c r="K5693" s="7">
        <v>43922</v>
      </c>
      <c r="L5693" t="s">
        <v>10</v>
      </c>
    </row>
    <row r="5694" spans="1:12" x14ac:dyDescent="0.3">
      <c r="A5694" t="s">
        <v>4</v>
      </c>
      <c r="B5694" t="s">
        <v>66</v>
      </c>
      <c r="C5694" t="s">
        <v>16</v>
      </c>
      <c r="D5694" t="s">
        <v>32</v>
      </c>
      <c r="E5694">
        <v>4755.32</v>
      </c>
      <c r="F5694">
        <v>1790.22</v>
      </c>
      <c r="G5694" t="s">
        <v>92</v>
      </c>
      <c r="H5694">
        <v>1</v>
      </c>
      <c r="I5694">
        <v>3</v>
      </c>
      <c r="J5694" s="6">
        <v>43926</v>
      </c>
      <c r="K5694" s="7">
        <v>43922</v>
      </c>
      <c r="L5694" t="s">
        <v>11</v>
      </c>
    </row>
    <row r="5695" spans="1:12" x14ac:dyDescent="0.3">
      <c r="A5695" t="s">
        <v>3</v>
      </c>
      <c r="B5695" t="s">
        <v>66</v>
      </c>
      <c r="C5695" t="s">
        <v>16</v>
      </c>
      <c r="D5695" t="s">
        <v>32</v>
      </c>
      <c r="E5695">
        <v>9665.15</v>
      </c>
      <c r="F5695">
        <v>4097.1899999999996</v>
      </c>
      <c r="G5695" t="s">
        <v>92</v>
      </c>
      <c r="H5695">
        <v>1</v>
      </c>
      <c r="I5695">
        <v>5</v>
      </c>
      <c r="J5695" s="6">
        <v>43926</v>
      </c>
      <c r="K5695" s="7">
        <v>43922</v>
      </c>
      <c r="L5695" t="s">
        <v>11</v>
      </c>
    </row>
    <row r="5696" spans="1:12" x14ac:dyDescent="0.3">
      <c r="A5696" t="s">
        <v>5</v>
      </c>
      <c r="B5696" t="s">
        <v>70</v>
      </c>
      <c r="C5696" t="s">
        <v>16</v>
      </c>
      <c r="D5696" t="s">
        <v>32</v>
      </c>
      <c r="E5696">
        <v>3376.8</v>
      </c>
      <c r="F5696">
        <v>637.85</v>
      </c>
      <c r="G5696" t="s">
        <v>92</v>
      </c>
      <c r="H5696">
        <v>1</v>
      </c>
      <c r="I5696">
        <v>3</v>
      </c>
      <c r="J5696" s="6">
        <v>43926</v>
      </c>
      <c r="K5696" s="7">
        <v>43922</v>
      </c>
      <c r="L5696" t="s">
        <v>9</v>
      </c>
    </row>
    <row r="5697" spans="1:12" x14ac:dyDescent="0.3">
      <c r="A5697" t="s">
        <v>3</v>
      </c>
      <c r="B5697" t="s">
        <v>63</v>
      </c>
      <c r="C5697" t="s">
        <v>16</v>
      </c>
      <c r="D5697" t="s">
        <v>32</v>
      </c>
      <c r="E5697">
        <v>7152.92</v>
      </c>
      <c r="F5697">
        <v>841.48</v>
      </c>
      <c r="G5697" t="s">
        <v>92</v>
      </c>
      <c r="H5697">
        <v>1</v>
      </c>
      <c r="I5697">
        <v>3</v>
      </c>
      <c r="J5697" s="6">
        <v>43926</v>
      </c>
      <c r="K5697" s="7">
        <v>43922</v>
      </c>
      <c r="L5697" t="s">
        <v>10</v>
      </c>
    </row>
    <row r="5698" spans="1:12" x14ac:dyDescent="0.3">
      <c r="A5698" t="s">
        <v>2</v>
      </c>
      <c r="B5698" t="s">
        <v>63</v>
      </c>
      <c r="C5698" t="s">
        <v>16</v>
      </c>
      <c r="D5698" t="s">
        <v>32</v>
      </c>
      <c r="E5698">
        <v>7359.82</v>
      </c>
      <c r="F5698">
        <v>1919.96</v>
      </c>
      <c r="G5698" t="s">
        <v>92</v>
      </c>
      <c r="H5698">
        <v>1</v>
      </c>
      <c r="I5698">
        <v>4</v>
      </c>
      <c r="J5698" s="6">
        <v>43926</v>
      </c>
      <c r="K5698" s="7">
        <v>43922</v>
      </c>
      <c r="L5698" t="s">
        <v>10</v>
      </c>
    </row>
    <row r="5699" spans="1:12" x14ac:dyDescent="0.3">
      <c r="A5699" t="s">
        <v>2</v>
      </c>
      <c r="B5699" t="s">
        <v>63</v>
      </c>
      <c r="C5699" t="s">
        <v>15</v>
      </c>
      <c r="D5699" t="s">
        <v>32</v>
      </c>
      <c r="E5699">
        <v>29024.400000000001</v>
      </c>
      <c r="F5699">
        <v>12526.3</v>
      </c>
      <c r="G5699" t="s">
        <v>92</v>
      </c>
      <c r="H5699">
        <v>1</v>
      </c>
      <c r="I5699">
        <v>8</v>
      </c>
      <c r="J5699" s="6">
        <v>43926</v>
      </c>
      <c r="K5699" s="7">
        <v>43922</v>
      </c>
      <c r="L5699" t="s">
        <v>10</v>
      </c>
    </row>
    <row r="5700" spans="1:12" x14ac:dyDescent="0.3">
      <c r="A5700" t="s">
        <v>3</v>
      </c>
      <c r="B5700" t="s">
        <v>65</v>
      </c>
      <c r="C5700" t="s">
        <v>16</v>
      </c>
      <c r="D5700" t="s">
        <v>32</v>
      </c>
      <c r="E5700">
        <v>1273</v>
      </c>
      <c r="F5700">
        <v>214.36</v>
      </c>
      <c r="G5700" t="s">
        <v>92</v>
      </c>
      <c r="H5700">
        <v>1</v>
      </c>
      <c r="I5700">
        <v>2</v>
      </c>
      <c r="J5700" s="6">
        <v>43927</v>
      </c>
      <c r="K5700" s="7">
        <v>43922</v>
      </c>
      <c r="L5700" t="s">
        <v>12</v>
      </c>
    </row>
    <row r="5701" spans="1:12" x14ac:dyDescent="0.3">
      <c r="A5701" t="s">
        <v>3</v>
      </c>
      <c r="B5701" t="s">
        <v>67</v>
      </c>
      <c r="C5701" t="s">
        <v>16</v>
      </c>
      <c r="D5701" t="s">
        <v>32</v>
      </c>
      <c r="E5701">
        <v>14744.29</v>
      </c>
      <c r="F5701">
        <v>1442.37</v>
      </c>
      <c r="G5701" t="s">
        <v>92</v>
      </c>
      <c r="H5701">
        <v>1</v>
      </c>
      <c r="I5701">
        <v>2</v>
      </c>
      <c r="J5701" s="6">
        <v>43927</v>
      </c>
      <c r="K5701" s="7">
        <v>43922</v>
      </c>
      <c r="L5701" t="s">
        <v>13</v>
      </c>
    </row>
    <row r="5702" spans="1:12" x14ac:dyDescent="0.3">
      <c r="A5702" t="s">
        <v>2</v>
      </c>
      <c r="B5702" t="s">
        <v>65</v>
      </c>
      <c r="C5702" t="s">
        <v>15</v>
      </c>
      <c r="D5702" t="s">
        <v>32</v>
      </c>
      <c r="E5702">
        <v>8329.44</v>
      </c>
      <c r="F5702">
        <v>832.95</v>
      </c>
      <c r="G5702" t="s">
        <v>92</v>
      </c>
      <c r="H5702">
        <v>1</v>
      </c>
      <c r="I5702">
        <v>10</v>
      </c>
      <c r="J5702" s="6">
        <v>43927</v>
      </c>
      <c r="K5702" s="7">
        <v>43922</v>
      </c>
      <c r="L5702" t="s">
        <v>12</v>
      </c>
    </row>
    <row r="5703" spans="1:12" x14ac:dyDescent="0.3">
      <c r="A5703" t="s">
        <v>4</v>
      </c>
      <c r="B5703" t="s">
        <v>66</v>
      </c>
      <c r="C5703" t="s">
        <v>15</v>
      </c>
      <c r="D5703" t="s">
        <v>32</v>
      </c>
      <c r="E5703">
        <v>3691.7</v>
      </c>
      <c r="F5703">
        <v>1398.94</v>
      </c>
      <c r="G5703" t="s">
        <v>92</v>
      </c>
      <c r="H5703">
        <v>1</v>
      </c>
      <c r="I5703">
        <v>9</v>
      </c>
      <c r="J5703" s="6">
        <v>43927</v>
      </c>
      <c r="K5703" s="7">
        <v>43922</v>
      </c>
      <c r="L5703" t="s">
        <v>11</v>
      </c>
    </row>
    <row r="5704" spans="1:12" x14ac:dyDescent="0.3">
      <c r="A5704" t="s">
        <v>4</v>
      </c>
      <c r="B5704" t="s">
        <v>69</v>
      </c>
      <c r="C5704" t="s">
        <v>15</v>
      </c>
      <c r="D5704" t="s">
        <v>32</v>
      </c>
      <c r="E5704">
        <v>3649.09</v>
      </c>
      <c r="F5704">
        <v>1388.25</v>
      </c>
      <c r="G5704" t="s">
        <v>92</v>
      </c>
      <c r="H5704">
        <v>1</v>
      </c>
      <c r="I5704">
        <v>9</v>
      </c>
      <c r="J5704" s="6">
        <v>43927</v>
      </c>
      <c r="K5704" s="7">
        <v>43922</v>
      </c>
      <c r="L5704" t="s">
        <v>8</v>
      </c>
    </row>
    <row r="5705" spans="1:12" x14ac:dyDescent="0.3">
      <c r="A5705" t="s">
        <v>4</v>
      </c>
      <c r="B5705" t="s">
        <v>65</v>
      </c>
      <c r="C5705" t="s">
        <v>16</v>
      </c>
      <c r="D5705" t="s">
        <v>32</v>
      </c>
      <c r="E5705">
        <v>7145.55</v>
      </c>
      <c r="F5705">
        <v>3413.97</v>
      </c>
      <c r="G5705" t="s">
        <v>92</v>
      </c>
      <c r="H5705">
        <v>1</v>
      </c>
      <c r="I5705">
        <v>2</v>
      </c>
      <c r="J5705" s="6">
        <v>43927</v>
      </c>
      <c r="K5705" s="7">
        <v>43922</v>
      </c>
      <c r="L5705" t="s">
        <v>12</v>
      </c>
    </row>
    <row r="5706" spans="1:12" x14ac:dyDescent="0.3">
      <c r="A5706" t="s">
        <v>3</v>
      </c>
      <c r="B5706" t="s">
        <v>67</v>
      </c>
      <c r="C5706" t="s">
        <v>16</v>
      </c>
      <c r="D5706" t="s">
        <v>32</v>
      </c>
      <c r="E5706">
        <v>15803.62</v>
      </c>
      <c r="F5706">
        <v>2045.17</v>
      </c>
      <c r="G5706" t="s">
        <v>92</v>
      </c>
      <c r="H5706">
        <v>1</v>
      </c>
      <c r="I5706">
        <v>4</v>
      </c>
      <c r="J5706" s="6">
        <v>43927</v>
      </c>
      <c r="K5706" s="7">
        <v>43922</v>
      </c>
      <c r="L5706" t="s">
        <v>13</v>
      </c>
    </row>
    <row r="5707" spans="1:12" x14ac:dyDescent="0.3">
      <c r="A5707" t="s">
        <v>3</v>
      </c>
      <c r="B5707" t="s">
        <v>65</v>
      </c>
      <c r="C5707" t="s">
        <v>16</v>
      </c>
      <c r="D5707" t="s">
        <v>32</v>
      </c>
      <c r="E5707">
        <v>17312.8</v>
      </c>
      <c r="F5707">
        <v>6742.88</v>
      </c>
      <c r="G5707" t="s">
        <v>92</v>
      </c>
      <c r="H5707">
        <v>1</v>
      </c>
      <c r="I5707">
        <v>1</v>
      </c>
      <c r="J5707" s="6">
        <v>43927</v>
      </c>
      <c r="K5707" s="7">
        <v>43922</v>
      </c>
      <c r="L5707" t="s">
        <v>12</v>
      </c>
    </row>
    <row r="5708" spans="1:12" x14ac:dyDescent="0.3">
      <c r="A5708" t="s">
        <v>4</v>
      </c>
      <c r="B5708" t="s">
        <v>66</v>
      </c>
      <c r="C5708" t="s">
        <v>16</v>
      </c>
      <c r="D5708" t="s">
        <v>32</v>
      </c>
      <c r="E5708">
        <v>1537.65</v>
      </c>
      <c r="F5708">
        <v>358.78</v>
      </c>
      <c r="G5708" t="s">
        <v>92</v>
      </c>
      <c r="H5708">
        <v>1</v>
      </c>
      <c r="I5708">
        <v>4</v>
      </c>
      <c r="J5708" s="6">
        <v>43927</v>
      </c>
      <c r="K5708" s="7">
        <v>43922</v>
      </c>
      <c r="L5708" t="s">
        <v>11</v>
      </c>
    </row>
    <row r="5709" spans="1:12" x14ac:dyDescent="0.3">
      <c r="A5709" t="s">
        <v>4</v>
      </c>
      <c r="B5709" t="s">
        <v>63</v>
      </c>
      <c r="C5709" t="s">
        <v>15</v>
      </c>
      <c r="D5709" t="s">
        <v>32</v>
      </c>
      <c r="E5709">
        <v>21721.94</v>
      </c>
      <c r="F5709">
        <v>1888.86</v>
      </c>
      <c r="G5709" t="s">
        <v>92</v>
      </c>
      <c r="H5709">
        <v>1</v>
      </c>
      <c r="I5709">
        <v>9</v>
      </c>
      <c r="J5709" s="6">
        <v>43927</v>
      </c>
      <c r="K5709" s="7">
        <v>43922</v>
      </c>
      <c r="L5709" t="s">
        <v>10</v>
      </c>
    </row>
    <row r="5710" spans="1:12" x14ac:dyDescent="0.3">
      <c r="A5710" t="s">
        <v>3</v>
      </c>
      <c r="B5710" t="s">
        <v>67</v>
      </c>
      <c r="C5710" t="s">
        <v>15</v>
      </c>
      <c r="D5710" t="s">
        <v>32</v>
      </c>
      <c r="E5710">
        <v>838.3</v>
      </c>
      <c r="F5710">
        <v>100.22</v>
      </c>
      <c r="G5710" t="s">
        <v>92</v>
      </c>
      <c r="H5710">
        <v>1</v>
      </c>
      <c r="I5710">
        <v>10</v>
      </c>
      <c r="J5710" s="6">
        <v>43928</v>
      </c>
      <c r="K5710" s="7">
        <v>43922</v>
      </c>
      <c r="L5710" t="s">
        <v>13</v>
      </c>
    </row>
    <row r="5711" spans="1:12" x14ac:dyDescent="0.3">
      <c r="A5711" t="s">
        <v>3</v>
      </c>
      <c r="B5711" t="s">
        <v>66</v>
      </c>
      <c r="C5711" t="s">
        <v>16</v>
      </c>
      <c r="D5711" t="s">
        <v>32</v>
      </c>
      <c r="E5711">
        <v>2663.92</v>
      </c>
      <c r="F5711">
        <v>228.34</v>
      </c>
      <c r="G5711" t="s">
        <v>92</v>
      </c>
      <c r="H5711">
        <v>1</v>
      </c>
      <c r="I5711">
        <v>4</v>
      </c>
      <c r="J5711" s="6">
        <v>43928</v>
      </c>
      <c r="K5711" s="7">
        <v>43922</v>
      </c>
      <c r="L5711" t="s">
        <v>11</v>
      </c>
    </row>
    <row r="5712" spans="1:12" x14ac:dyDescent="0.3">
      <c r="A5712" t="s">
        <v>2</v>
      </c>
      <c r="B5712" t="s">
        <v>65</v>
      </c>
      <c r="C5712" t="s">
        <v>15</v>
      </c>
      <c r="D5712" t="s">
        <v>32</v>
      </c>
      <c r="E5712">
        <v>14596.35</v>
      </c>
      <c r="F5712">
        <v>3014.47</v>
      </c>
      <c r="G5712" t="s">
        <v>92</v>
      </c>
      <c r="H5712">
        <v>1</v>
      </c>
      <c r="I5712">
        <v>8</v>
      </c>
      <c r="J5712" s="6">
        <v>43928</v>
      </c>
      <c r="K5712" s="7">
        <v>43922</v>
      </c>
      <c r="L5712" t="s">
        <v>12</v>
      </c>
    </row>
    <row r="5713" spans="1:12" x14ac:dyDescent="0.3">
      <c r="A5713" t="s">
        <v>4</v>
      </c>
      <c r="B5713" t="s">
        <v>66</v>
      </c>
      <c r="C5713" t="s">
        <v>15</v>
      </c>
      <c r="D5713" t="s">
        <v>32</v>
      </c>
      <c r="E5713">
        <v>6838.02</v>
      </c>
      <c r="F5713">
        <v>1823.5</v>
      </c>
      <c r="G5713" t="s">
        <v>92</v>
      </c>
      <c r="H5713">
        <v>1</v>
      </c>
      <c r="I5713">
        <v>8</v>
      </c>
      <c r="J5713" s="6">
        <v>43928</v>
      </c>
      <c r="K5713" s="7">
        <v>43922</v>
      </c>
      <c r="L5713" t="s">
        <v>11</v>
      </c>
    </row>
    <row r="5714" spans="1:12" x14ac:dyDescent="0.3">
      <c r="A5714" t="s">
        <v>2</v>
      </c>
      <c r="B5714" t="s">
        <v>67</v>
      </c>
      <c r="C5714" t="s">
        <v>15</v>
      </c>
      <c r="D5714" t="s">
        <v>32</v>
      </c>
      <c r="E5714">
        <v>927.28</v>
      </c>
      <c r="F5714">
        <v>139.09</v>
      </c>
      <c r="G5714" t="s">
        <v>92</v>
      </c>
      <c r="H5714">
        <v>1</v>
      </c>
      <c r="I5714">
        <v>8</v>
      </c>
      <c r="J5714" s="6">
        <v>43928</v>
      </c>
      <c r="K5714" s="7">
        <v>43922</v>
      </c>
      <c r="L5714" t="s">
        <v>13</v>
      </c>
    </row>
    <row r="5715" spans="1:12" x14ac:dyDescent="0.3">
      <c r="A5715" t="s">
        <v>3</v>
      </c>
      <c r="B5715" t="s">
        <v>65</v>
      </c>
      <c r="C5715" t="s">
        <v>16</v>
      </c>
      <c r="D5715" t="s">
        <v>32</v>
      </c>
      <c r="E5715">
        <v>25607.4</v>
      </c>
      <c r="F5715">
        <v>-5487.3</v>
      </c>
      <c r="G5715" t="s">
        <v>92</v>
      </c>
      <c r="H5715">
        <v>1</v>
      </c>
      <c r="I5715">
        <v>2</v>
      </c>
      <c r="J5715" s="6">
        <v>43928</v>
      </c>
      <c r="K5715" s="7">
        <v>43922</v>
      </c>
      <c r="L5715" t="s">
        <v>12</v>
      </c>
    </row>
    <row r="5716" spans="1:12" x14ac:dyDescent="0.3">
      <c r="A5716" t="s">
        <v>4</v>
      </c>
      <c r="B5716" t="s">
        <v>65</v>
      </c>
      <c r="C5716" t="s">
        <v>15</v>
      </c>
      <c r="D5716" t="s">
        <v>32</v>
      </c>
      <c r="E5716">
        <v>3402.53</v>
      </c>
      <c r="F5716">
        <v>554.77</v>
      </c>
      <c r="G5716" t="s">
        <v>92</v>
      </c>
      <c r="H5716">
        <v>1</v>
      </c>
      <c r="I5716">
        <v>9</v>
      </c>
      <c r="J5716" s="6">
        <v>43928</v>
      </c>
      <c r="K5716" s="7">
        <v>43922</v>
      </c>
      <c r="L5716" t="s">
        <v>12</v>
      </c>
    </row>
    <row r="5717" spans="1:12" x14ac:dyDescent="0.3">
      <c r="A5717" t="s">
        <v>4</v>
      </c>
      <c r="B5717" t="s">
        <v>65</v>
      </c>
      <c r="C5717" t="s">
        <v>15</v>
      </c>
      <c r="D5717" t="s">
        <v>32</v>
      </c>
      <c r="E5717">
        <v>8954.5499999999993</v>
      </c>
      <c r="F5717">
        <v>4477.25</v>
      </c>
      <c r="G5717" t="s">
        <v>92</v>
      </c>
      <c r="H5717">
        <v>1</v>
      </c>
      <c r="I5717">
        <v>9</v>
      </c>
      <c r="J5717" s="6">
        <v>43928</v>
      </c>
      <c r="K5717" s="7">
        <v>43922</v>
      </c>
      <c r="L5717" t="s">
        <v>12</v>
      </c>
    </row>
    <row r="5718" spans="1:12" x14ac:dyDescent="0.3">
      <c r="A5718" t="s">
        <v>3</v>
      </c>
      <c r="B5718" t="s">
        <v>63</v>
      </c>
      <c r="C5718" t="s">
        <v>16</v>
      </c>
      <c r="D5718" t="s">
        <v>32</v>
      </c>
      <c r="E5718">
        <v>18808.580000000002</v>
      </c>
      <c r="F5718">
        <v>2969.77</v>
      </c>
      <c r="G5718" t="s">
        <v>92</v>
      </c>
      <c r="H5718">
        <v>1</v>
      </c>
      <c r="I5718">
        <v>4</v>
      </c>
      <c r="J5718" s="6">
        <v>43928</v>
      </c>
      <c r="K5718" s="7">
        <v>43922</v>
      </c>
      <c r="L5718" t="s">
        <v>10</v>
      </c>
    </row>
    <row r="5719" spans="1:12" x14ac:dyDescent="0.3">
      <c r="A5719" t="s">
        <v>2</v>
      </c>
      <c r="B5719" t="s">
        <v>66</v>
      </c>
      <c r="C5719" t="s">
        <v>16</v>
      </c>
      <c r="D5719" t="s">
        <v>32</v>
      </c>
      <c r="E5719">
        <v>1392.93</v>
      </c>
      <c r="F5719">
        <v>185.71</v>
      </c>
      <c r="G5719" t="s">
        <v>92</v>
      </c>
      <c r="H5719">
        <v>1</v>
      </c>
      <c r="I5719">
        <v>5</v>
      </c>
      <c r="J5719" s="6">
        <v>43928</v>
      </c>
      <c r="K5719" s="7">
        <v>43922</v>
      </c>
      <c r="L5719" t="s">
        <v>11</v>
      </c>
    </row>
    <row r="5720" spans="1:12" x14ac:dyDescent="0.3">
      <c r="A5720" t="s">
        <v>3</v>
      </c>
      <c r="B5720" t="s">
        <v>67</v>
      </c>
      <c r="C5720" t="s">
        <v>16</v>
      </c>
      <c r="D5720" t="s">
        <v>32</v>
      </c>
      <c r="E5720">
        <v>17631.05</v>
      </c>
      <c r="F5720">
        <v>5010.95</v>
      </c>
      <c r="G5720" t="s">
        <v>92</v>
      </c>
      <c r="H5720">
        <v>1</v>
      </c>
      <c r="I5720">
        <v>1</v>
      </c>
      <c r="J5720" s="6">
        <v>43928</v>
      </c>
      <c r="K5720" s="7">
        <v>43922</v>
      </c>
      <c r="L5720" t="s">
        <v>13</v>
      </c>
    </row>
    <row r="5721" spans="1:12" x14ac:dyDescent="0.3">
      <c r="A5721" t="s">
        <v>4</v>
      </c>
      <c r="B5721" t="s">
        <v>63</v>
      </c>
      <c r="C5721" t="s">
        <v>15</v>
      </c>
      <c r="D5721" t="s">
        <v>32</v>
      </c>
      <c r="E5721">
        <v>3742.62</v>
      </c>
      <c r="F5721">
        <v>393.96</v>
      </c>
      <c r="G5721" t="s">
        <v>92</v>
      </c>
      <c r="H5721">
        <v>1</v>
      </c>
      <c r="I5721">
        <v>10</v>
      </c>
      <c r="J5721" s="6">
        <v>43928</v>
      </c>
      <c r="K5721" s="7">
        <v>43922</v>
      </c>
      <c r="L5721" t="s">
        <v>10</v>
      </c>
    </row>
    <row r="5722" spans="1:12" x14ac:dyDescent="0.3">
      <c r="A5722" t="s">
        <v>3</v>
      </c>
      <c r="B5722" t="s">
        <v>66</v>
      </c>
      <c r="C5722" t="s">
        <v>16</v>
      </c>
      <c r="D5722" t="s">
        <v>32</v>
      </c>
      <c r="E5722">
        <v>578.88</v>
      </c>
      <c r="F5722">
        <v>43.4</v>
      </c>
      <c r="G5722" t="s">
        <v>92</v>
      </c>
      <c r="H5722">
        <v>1</v>
      </c>
      <c r="I5722">
        <v>2</v>
      </c>
      <c r="J5722" s="6">
        <v>43928</v>
      </c>
      <c r="K5722" s="7">
        <v>43922</v>
      </c>
      <c r="L5722" t="s">
        <v>11</v>
      </c>
    </row>
    <row r="5723" spans="1:12" x14ac:dyDescent="0.3">
      <c r="A5723" t="s">
        <v>3</v>
      </c>
      <c r="B5723" t="s">
        <v>65</v>
      </c>
      <c r="C5723" t="s">
        <v>16</v>
      </c>
      <c r="D5723" t="s">
        <v>32</v>
      </c>
      <c r="E5723">
        <v>888.42</v>
      </c>
      <c r="F5723">
        <v>0</v>
      </c>
      <c r="G5723" t="s">
        <v>92</v>
      </c>
      <c r="H5723">
        <v>1</v>
      </c>
      <c r="I5723">
        <v>5</v>
      </c>
      <c r="J5723" s="6">
        <v>43929</v>
      </c>
      <c r="K5723" s="7">
        <v>43922</v>
      </c>
      <c r="L5723" t="s">
        <v>12</v>
      </c>
    </row>
    <row r="5724" spans="1:12" x14ac:dyDescent="0.3">
      <c r="A5724" t="s">
        <v>3</v>
      </c>
      <c r="B5724" t="s">
        <v>65</v>
      </c>
      <c r="C5724" t="s">
        <v>15</v>
      </c>
      <c r="D5724" t="s">
        <v>32</v>
      </c>
      <c r="E5724">
        <v>1149.72</v>
      </c>
      <c r="F5724">
        <v>268.26</v>
      </c>
      <c r="G5724" t="s">
        <v>92</v>
      </c>
      <c r="H5724">
        <v>1</v>
      </c>
      <c r="I5724">
        <v>10</v>
      </c>
      <c r="J5724" s="6">
        <v>43929</v>
      </c>
      <c r="K5724" s="7">
        <v>43922</v>
      </c>
      <c r="L5724" t="s">
        <v>12</v>
      </c>
    </row>
    <row r="5725" spans="1:12" x14ac:dyDescent="0.3">
      <c r="A5725" t="s">
        <v>4</v>
      </c>
      <c r="B5725" t="s">
        <v>67</v>
      </c>
      <c r="C5725" t="s">
        <v>15</v>
      </c>
      <c r="D5725" t="s">
        <v>32</v>
      </c>
      <c r="E5725">
        <v>1023.22</v>
      </c>
      <c r="F5725">
        <v>244.68</v>
      </c>
      <c r="G5725" t="s">
        <v>92</v>
      </c>
      <c r="H5725">
        <v>1</v>
      </c>
      <c r="I5725">
        <v>10</v>
      </c>
      <c r="J5725" s="6">
        <v>43929</v>
      </c>
      <c r="K5725" s="7">
        <v>43922</v>
      </c>
      <c r="L5725" t="s">
        <v>13</v>
      </c>
    </row>
    <row r="5726" spans="1:12" x14ac:dyDescent="0.3">
      <c r="A5726" t="s">
        <v>4</v>
      </c>
      <c r="B5726" t="s">
        <v>66</v>
      </c>
      <c r="C5726" t="s">
        <v>16</v>
      </c>
      <c r="D5726" t="s">
        <v>32</v>
      </c>
      <c r="E5726">
        <v>6801.84</v>
      </c>
      <c r="F5726">
        <v>3174.2</v>
      </c>
      <c r="G5726" t="s">
        <v>92</v>
      </c>
      <c r="H5726">
        <v>1</v>
      </c>
      <c r="I5726">
        <v>1</v>
      </c>
      <c r="J5726" s="6">
        <v>43930</v>
      </c>
      <c r="K5726" s="7">
        <v>43922</v>
      </c>
      <c r="L5726" t="s">
        <v>11</v>
      </c>
    </row>
    <row r="5727" spans="1:12" x14ac:dyDescent="0.3">
      <c r="A5727" t="s">
        <v>3</v>
      </c>
      <c r="B5727" t="s">
        <v>66</v>
      </c>
      <c r="C5727" t="s">
        <v>16</v>
      </c>
      <c r="D5727" t="s">
        <v>32</v>
      </c>
      <c r="E5727">
        <v>1023.22</v>
      </c>
      <c r="F5727">
        <v>278.05</v>
      </c>
      <c r="G5727" t="s">
        <v>92</v>
      </c>
      <c r="H5727">
        <v>1</v>
      </c>
      <c r="I5727">
        <v>1</v>
      </c>
      <c r="J5727" s="6">
        <v>43930</v>
      </c>
      <c r="K5727" s="7">
        <v>43922</v>
      </c>
      <c r="L5727" t="s">
        <v>11</v>
      </c>
    </row>
    <row r="5728" spans="1:12" x14ac:dyDescent="0.3">
      <c r="A5728" t="s">
        <v>4</v>
      </c>
      <c r="B5728" t="s">
        <v>67</v>
      </c>
      <c r="C5728" t="s">
        <v>16</v>
      </c>
      <c r="D5728" t="s">
        <v>32</v>
      </c>
      <c r="E5728">
        <v>1366.8</v>
      </c>
      <c r="F5728">
        <v>144.72</v>
      </c>
      <c r="G5728" t="s">
        <v>92</v>
      </c>
      <c r="H5728">
        <v>1</v>
      </c>
      <c r="I5728">
        <v>4</v>
      </c>
      <c r="J5728" s="6">
        <v>43930</v>
      </c>
      <c r="K5728" s="7">
        <v>43922</v>
      </c>
      <c r="L5728" t="s">
        <v>13</v>
      </c>
    </row>
    <row r="5729" spans="1:12" x14ac:dyDescent="0.3">
      <c r="A5729" t="s">
        <v>4</v>
      </c>
      <c r="B5729" t="s">
        <v>66</v>
      </c>
      <c r="C5729" t="s">
        <v>16</v>
      </c>
      <c r="D5729" t="s">
        <v>32</v>
      </c>
      <c r="E5729">
        <v>2062.2600000000002</v>
      </c>
      <c r="F5729">
        <v>-137.47999999999999</v>
      </c>
      <c r="G5729" t="s">
        <v>92</v>
      </c>
      <c r="H5729">
        <v>1</v>
      </c>
      <c r="I5729">
        <v>7</v>
      </c>
      <c r="J5729" s="6">
        <v>43930</v>
      </c>
      <c r="K5729" s="7">
        <v>43922</v>
      </c>
      <c r="L5729" t="s">
        <v>11</v>
      </c>
    </row>
    <row r="5730" spans="1:12" x14ac:dyDescent="0.3">
      <c r="A5730" t="s">
        <v>3</v>
      </c>
      <c r="B5730" t="s">
        <v>63</v>
      </c>
      <c r="C5730" t="s">
        <v>16</v>
      </c>
      <c r="D5730" t="s">
        <v>32</v>
      </c>
      <c r="E5730">
        <v>6697.32</v>
      </c>
      <c r="F5730">
        <v>2678.9</v>
      </c>
      <c r="G5730" t="s">
        <v>92</v>
      </c>
      <c r="H5730">
        <v>1</v>
      </c>
      <c r="I5730">
        <v>3</v>
      </c>
      <c r="J5730" s="6">
        <v>43930</v>
      </c>
      <c r="K5730" s="7">
        <v>43922</v>
      </c>
      <c r="L5730" t="s">
        <v>10</v>
      </c>
    </row>
    <row r="5731" spans="1:12" x14ac:dyDescent="0.3">
      <c r="A5731" t="s">
        <v>3</v>
      </c>
      <c r="B5731" t="s">
        <v>66</v>
      </c>
      <c r="C5731" t="s">
        <v>15</v>
      </c>
      <c r="D5731" t="s">
        <v>32</v>
      </c>
      <c r="E5731">
        <v>916.89</v>
      </c>
      <c r="F5731">
        <v>194.16</v>
      </c>
      <c r="G5731" t="s">
        <v>92</v>
      </c>
      <c r="H5731">
        <v>1</v>
      </c>
      <c r="I5731">
        <v>10</v>
      </c>
      <c r="J5731" s="6">
        <v>43930</v>
      </c>
      <c r="K5731" s="7">
        <v>43922</v>
      </c>
      <c r="L5731" t="s">
        <v>11</v>
      </c>
    </row>
    <row r="5732" spans="1:12" x14ac:dyDescent="0.3">
      <c r="A5732" t="s">
        <v>4</v>
      </c>
      <c r="B5732" t="s">
        <v>66</v>
      </c>
      <c r="C5732" t="s">
        <v>16</v>
      </c>
      <c r="D5732" t="s">
        <v>32</v>
      </c>
      <c r="E5732">
        <v>1447.2</v>
      </c>
      <c r="F5732">
        <v>385.92</v>
      </c>
      <c r="G5732" t="s">
        <v>92</v>
      </c>
      <c r="H5732">
        <v>1</v>
      </c>
      <c r="I5732">
        <v>1</v>
      </c>
      <c r="J5732" s="6">
        <v>43931</v>
      </c>
      <c r="K5732" s="7">
        <v>43922</v>
      </c>
      <c r="L5732" t="s">
        <v>11</v>
      </c>
    </row>
    <row r="5733" spans="1:12" x14ac:dyDescent="0.3">
      <c r="A5733" t="s">
        <v>4</v>
      </c>
      <c r="B5733" t="s">
        <v>69</v>
      </c>
      <c r="C5733" t="s">
        <v>15</v>
      </c>
      <c r="D5733" t="s">
        <v>32</v>
      </c>
      <c r="E5733">
        <v>8529.1</v>
      </c>
      <c r="F5733">
        <v>4040.1</v>
      </c>
      <c r="G5733" t="s">
        <v>92</v>
      </c>
      <c r="H5733">
        <v>1</v>
      </c>
      <c r="I5733">
        <v>10</v>
      </c>
      <c r="J5733" s="6">
        <v>43931</v>
      </c>
      <c r="K5733" s="7">
        <v>43922</v>
      </c>
      <c r="L5733" t="s">
        <v>8</v>
      </c>
    </row>
    <row r="5734" spans="1:12" x14ac:dyDescent="0.3">
      <c r="A5734" t="s">
        <v>3</v>
      </c>
      <c r="B5734" t="s">
        <v>66</v>
      </c>
      <c r="C5734" t="s">
        <v>16</v>
      </c>
      <c r="D5734" t="s">
        <v>32</v>
      </c>
      <c r="E5734">
        <v>21450.720000000001</v>
      </c>
      <c r="F5734">
        <v>7927.44</v>
      </c>
      <c r="G5734" t="s">
        <v>92</v>
      </c>
      <c r="H5734">
        <v>1</v>
      </c>
      <c r="I5734">
        <v>5</v>
      </c>
      <c r="J5734" s="6">
        <v>43931</v>
      </c>
      <c r="K5734" s="7">
        <v>43922</v>
      </c>
      <c r="L5734" t="s">
        <v>11</v>
      </c>
    </row>
    <row r="5735" spans="1:12" x14ac:dyDescent="0.3">
      <c r="A5735" t="s">
        <v>3</v>
      </c>
      <c r="B5735" t="s">
        <v>67</v>
      </c>
      <c r="C5735" t="s">
        <v>15</v>
      </c>
      <c r="D5735" t="s">
        <v>32</v>
      </c>
      <c r="E5735">
        <v>3593.61</v>
      </c>
      <c r="F5735">
        <v>1054.6400000000001</v>
      </c>
      <c r="G5735" t="s">
        <v>92</v>
      </c>
      <c r="H5735">
        <v>1</v>
      </c>
      <c r="I5735">
        <v>9</v>
      </c>
      <c r="J5735" s="6">
        <v>43931</v>
      </c>
      <c r="K5735" s="7">
        <v>43922</v>
      </c>
      <c r="L5735" t="s">
        <v>13</v>
      </c>
    </row>
    <row r="5736" spans="1:12" x14ac:dyDescent="0.3">
      <c r="A5736" t="s">
        <v>3</v>
      </c>
      <c r="B5736" t="s">
        <v>63</v>
      </c>
      <c r="C5736" t="s">
        <v>15</v>
      </c>
      <c r="D5736" t="s">
        <v>32</v>
      </c>
      <c r="E5736">
        <v>1528.94</v>
      </c>
      <c r="F5736">
        <v>109.2</v>
      </c>
      <c r="G5736" t="s">
        <v>92</v>
      </c>
      <c r="H5736">
        <v>1</v>
      </c>
      <c r="I5736">
        <v>9</v>
      </c>
      <c r="J5736" s="6">
        <v>43931</v>
      </c>
      <c r="K5736" s="7">
        <v>43922</v>
      </c>
      <c r="L5736" t="s">
        <v>10</v>
      </c>
    </row>
    <row r="5737" spans="1:12" x14ac:dyDescent="0.3">
      <c r="A5737" t="s">
        <v>4</v>
      </c>
      <c r="B5737" t="s">
        <v>67</v>
      </c>
      <c r="C5737" t="s">
        <v>15</v>
      </c>
      <c r="D5737" t="s">
        <v>32</v>
      </c>
      <c r="E5737">
        <v>536</v>
      </c>
      <c r="F5737">
        <v>-33.5</v>
      </c>
      <c r="G5737" t="s">
        <v>92</v>
      </c>
      <c r="H5737">
        <v>1</v>
      </c>
      <c r="I5737">
        <v>10</v>
      </c>
      <c r="J5737" s="6">
        <v>43931</v>
      </c>
      <c r="K5737" s="7">
        <v>43922</v>
      </c>
      <c r="L5737" t="s">
        <v>13</v>
      </c>
    </row>
    <row r="5738" spans="1:12" x14ac:dyDescent="0.3">
      <c r="A5738" t="s">
        <v>2</v>
      </c>
      <c r="B5738" t="s">
        <v>69</v>
      </c>
      <c r="C5738" t="s">
        <v>16</v>
      </c>
      <c r="D5738" t="s">
        <v>32</v>
      </c>
      <c r="E5738">
        <v>9172.0300000000007</v>
      </c>
      <c r="F5738">
        <v>3888.11</v>
      </c>
      <c r="G5738" t="s">
        <v>92</v>
      </c>
      <c r="H5738">
        <v>1</v>
      </c>
      <c r="I5738">
        <v>2</v>
      </c>
      <c r="J5738" s="6">
        <v>43931</v>
      </c>
      <c r="K5738" s="7">
        <v>43922</v>
      </c>
      <c r="L5738" t="s">
        <v>8</v>
      </c>
    </row>
    <row r="5739" spans="1:12" x14ac:dyDescent="0.3">
      <c r="A5739" t="s">
        <v>3</v>
      </c>
      <c r="B5739" t="s">
        <v>66</v>
      </c>
      <c r="C5739" t="s">
        <v>16</v>
      </c>
      <c r="D5739" t="s">
        <v>32</v>
      </c>
      <c r="E5739">
        <v>13893.12</v>
      </c>
      <c r="F5739">
        <v>2624.24</v>
      </c>
      <c r="G5739" t="s">
        <v>92</v>
      </c>
      <c r="H5739">
        <v>1</v>
      </c>
      <c r="I5739">
        <v>1</v>
      </c>
      <c r="J5739" s="6">
        <v>43931</v>
      </c>
      <c r="K5739" s="7">
        <v>43922</v>
      </c>
      <c r="L5739" t="s">
        <v>11</v>
      </c>
    </row>
    <row r="5740" spans="1:12" x14ac:dyDescent="0.3">
      <c r="A5740" t="s">
        <v>3</v>
      </c>
      <c r="B5740" t="s">
        <v>70</v>
      </c>
      <c r="C5740" t="s">
        <v>16</v>
      </c>
      <c r="D5740" t="s">
        <v>32</v>
      </c>
      <c r="E5740">
        <v>17813.96</v>
      </c>
      <c r="F5740">
        <v>3485.36</v>
      </c>
      <c r="G5740" t="s">
        <v>92</v>
      </c>
      <c r="H5740">
        <v>1</v>
      </c>
      <c r="I5740">
        <v>3</v>
      </c>
      <c r="J5740" s="6">
        <v>43931</v>
      </c>
      <c r="K5740" s="7">
        <v>43922</v>
      </c>
      <c r="L5740" t="s">
        <v>9</v>
      </c>
    </row>
    <row r="5741" spans="1:12" x14ac:dyDescent="0.3">
      <c r="A5741" t="s">
        <v>4</v>
      </c>
      <c r="B5741" t="s">
        <v>67</v>
      </c>
      <c r="C5741" t="s">
        <v>15</v>
      </c>
      <c r="D5741" t="s">
        <v>32</v>
      </c>
      <c r="E5741">
        <v>5522.94</v>
      </c>
      <c r="F5741">
        <v>2101.13</v>
      </c>
      <c r="G5741" t="s">
        <v>92</v>
      </c>
      <c r="H5741">
        <v>1</v>
      </c>
      <c r="I5741">
        <v>9</v>
      </c>
      <c r="J5741" s="6">
        <v>43931</v>
      </c>
      <c r="K5741" s="7">
        <v>43922</v>
      </c>
      <c r="L5741" t="s">
        <v>13</v>
      </c>
    </row>
    <row r="5742" spans="1:12" x14ac:dyDescent="0.3">
      <c r="A5742" t="s">
        <v>5</v>
      </c>
      <c r="B5742" t="s">
        <v>63</v>
      </c>
      <c r="C5742" t="s">
        <v>16</v>
      </c>
      <c r="D5742" t="s">
        <v>32</v>
      </c>
      <c r="E5742">
        <v>187.6</v>
      </c>
      <c r="F5742">
        <v>24.12</v>
      </c>
      <c r="G5742" t="s">
        <v>92</v>
      </c>
      <c r="H5742">
        <v>1</v>
      </c>
      <c r="I5742">
        <v>3</v>
      </c>
      <c r="J5742" s="6">
        <v>43932</v>
      </c>
      <c r="K5742" s="7">
        <v>43922</v>
      </c>
      <c r="L5742" t="s">
        <v>10</v>
      </c>
    </row>
    <row r="5743" spans="1:12" x14ac:dyDescent="0.3">
      <c r="A5743" t="s">
        <v>2</v>
      </c>
      <c r="B5743" t="s">
        <v>63</v>
      </c>
      <c r="C5743" t="s">
        <v>16</v>
      </c>
      <c r="D5743" t="s">
        <v>32</v>
      </c>
      <c r="E5743">
        <v>1451.22</v>
      </c>
      <c r="F5743">
        <v>519.36</v>
      </c>
      <c r="G5743" t="s">
        <v>92</v>
      </c>
      <c r="H5743">
        <v>1</v>
      </c>
      <c r="I5743">
        <v>4</v>
      </c>
      <c r="J5743" s="6">
        <v>43932</v>
      </c>
      <c r="K5743" s="7">
        <v>43922</v>
      </c>
      <c r="L5743" t="s">
        <v>10</v>
      </c>
    </row>
    <row r="5744" spans="1:12" x14ac:dyDescent="0.3">
      <c r="A5744" t="s">
        <v>2</v>
      </c>
      <c r="B5744" t="s">
        <v>66</v>
      </c>
      <c r="C5744" t="s">
        <v>15</v>
      </c>
      <c r="D5744" t="s">
        <v>32</v>
      </c>
      <c r="E5744">
        <v>10535.75</v>
      </c>
      <c r="F5744">
        <v>5329.85</v>
      </c>
      <c r="G5744" t="s">
        <v>92</v>
      </c>
      <c r="H5744">
        <v>1</v>
      </c>
      <c r="I5744">
        <v>9</v>
      </c>
      <c r="J5744" s="6">
        <v>43932</v>
      </c>
      <c r="K5744" s="7">
        <v>43922</v>
      </c>
      <c r="L5744" t="s">
        <v>11</v>
      </c>
    </row>
    <row r="5745" spans="1:12" x14ac:dyDescent="0.3">
      <c r="A5745" t="s">
        <v>4</v>
      </c>
      <c r="B5745" t="s">
        <v>65</v>
      </c>
      <c r="C5745" t="s">
        <v>16</v>
      </c>
      <c r="D5745" t="s">
        <v>32</v>
      </c>
      <c r="E5745">
        <v>4068.24</v>
      </c>
      <c r="F5745">
        <v>1813.02</v>
      </c>
      <c r="G5745" t="s">
        <v>92</v>
      </c>
      <c r="H5745">
        <v>1</v>
      </c>
      <c r="I5745">
        <v>2</v>
      </c>
      <c r="J5745" s="6">
        <v>43932</v>
      </c>
      <c r="K5745" s="7">
        <v>43922</v>
      </c>
      <c r="L5745" t="s">
        <v>12</v>
      </c>
    </row>
    <row r="5746" spans="1:12" x14ac:dyDescent="0.3">
      <c r="A5746" t="s">
        <v>4</v>
      </c>
      <c r="B5746" t="s">
        <v>66</v>
      </c>
      <c r="C5746" t="s">
        <v>16</v>
      </c>
      <c r="D5746" t="s">
        <v>32</v>
      </c>
      <c r="E5746">
        <v>9165.6</v>
      </c>
      <c r="F5746">
        <v>2412</v>
      </c>
      <c r="G5746" t="s">
        <v>92</v>
      </c>
      <c r="H5746">
        <v>1</v>
      </c>
      <c r="I5746">
        <v>4</v>
      </c>
      <c r="J5746" s="6">
        <v>43932</v>
      </c>
      <c r="K5746" s="7">
        <v>43922</v>
      </c>
      <c r="L5746" t="s">
        <v>11</v>
      </c>
    </row>
    <row r="5747" spans="1:12" x14ac:dyDescent="0.3">
      <c r="A5747" t="s">
        <v>3</v>
      </c>
      <c r="B5747" t="s">
        <v>69</v>
      </c>
      <c r="C5747" t="s">
        <v>16</v>
      </c>
      <c r="D5747" t="s">
        <v>32</v>
      </c>
      <c r="E5747">
        <v>1707.43</v>
      </c>
      <c r="F5747">
        <v>426.86</v>
      </c>
      <c r="G5747" t="s">
        <v>92</v>
      </c>
      <c r="H5747">
        <v>1</v>
      </c>
      <c r="I5747">
        <v>3</v>
      </c>
      <c r="J5747" s="6">
        <v>43932</v>
      </c>
      <c r="K5747" s="7">
        <v>43922</v>
      </c>
      <c r="L5747" t="s">
        <v>8</v>
      </c>
    </row>
    <row r="5748" spans="1:12" x14ac:dyDescent="0.3">
      <c r="A5748" t="s">
        <v>3</v>
      </c>
      <c r="B5748" t="s">
        <v>70</v>
      </c>
      <c r="C5748" t="s">
        <v>16</v>
      </c>
      <c r="D5748" t="s">
        <v>32</v>
      </c>
      <c r="E5748">
        <v>7026.96</v>
      </c>
      <c r="F5748">
        <v>2062.2600000000002</v>
      </c>
      <c r="G5748" t="s">
        <v>92</v>
      </c>
      <c r="H5748">
        <v>1</v>
      </c>
      <c r="I5748">
        <v>2</v>
      </c>
      <c r="J5748" s="6">
        <v>43932</v>
      </c>
      <c r="K5748" s="7">
        <v>43922</v>
      </c>
      <c r="L5748" t="s">
        <v>9</v>
      </c>
    </row>
    <row r="5749" spans="1:12" x14ac:dyDescent="0.3">
      <c r="A5749" t="s">
        <v>4</v>
      </c>
      <c r="B5749" t="s">
        <v>63</v>
      </c>
      <c r="C5749" t="s">
        <v>16</v>
      </c>
      <c r="D5749" t="s">
        <v>32</v>
      </c>
      <c r="E5749">
        <v>4956.66</v>
      </c>
      <c r="F5749">
        <v>275.33999999999997</v>
      </c>
      <c r="G5749" t="s">
        <v>92</v>
      </c>
      <c r="H5749">
        <v>1</v>
      </c>
      <c r="I5749">
        <v>7</v>
      </c>
      <c r="J5749" s="6">
        <v>43932</v>
      </c>
      <c r="K5749" s="7">
        <v>43922</v>
      </c>
      <c r="L5749" t="s">
        <v>10</v>
      </c>
    </row>
    <row r="5750" spans="1:12" x14ac:dyDescent="0.3">
      <c r="A5750" t="s">
        <v>4</v>
      </c>
      <c r="B5750" t="s">
        <v>66</v>
      </c>
      <c r="C5750" t="s">
        <v>16</v>
      </c>
      <c r="D5750" t="s">
        <v>32</v>
      </c>
      <c r="E5750">
        <v>6801.84</v>
      </c>
      <c r="F5750">
        <v>3476.5</v>
      </c>
      <c r="G5750" t="s">
        <v>92</v>
      </c>
      <c r="H5750">
        <v>1</v>
      </c>
      <c r="I5750">
        <v>3</v>
      </c>
      <c r="J5750" s="6">
        <v>43932</v>
      </c>
      <c r="K5750" s="7">
        <v>43922</v>
      </c>
      <c r="L5750" t="s">
        <v>11</v>
      </c>
    </row>
    <row r="5751" spans="1:12" x14ac:dyDescent="0.3">
      <c r="A5751" t="s">
        <v>5</v>
      </c>
      <c r="B5751" t="s">
        <v>67</v>
      </c>
      <c r="C5751" t="s">
        <v>15</v>
      </c>
      <c r="D5751" t="s">
        <v>32</v>
      </c>
      <c r="E5751">
        <v>13326.3</v>
      </c>
      <c r="F5751">
        <v>2665.26</v>
      </c>
      <c r="G5751" t="s">
        <v>92</v>
      </c>
      <c r="H5751">
        <v>1</v>
      </c>
      <c r="I5751">
        <v>9</v>
      </c>
      <c r="J5751" s="6">
        <v>43933</v>
      </c>
      <c r="K5751" s="7">
        <v>43922</v>
      </c>
      <c r="L5751" t="s">
        <v>13</v>
      </c>
    </row>
    <row r="5752" spans="1:12" x14ac:dyDescent="0.3">
      <c r="A5752" t="s">
        <v>2</v>
      </c>
      <c r="B5752" t="s">
        <v>63</v>
      </c>
      <c r="C5752" t="s">
        <v>15</v>
      </c>
      <c r="D5752" t="s">
        <v>32</v>
      </c>
      <c r="E5752">
        <v>6028.39</v>
      </c>
      <c r="F5752">
        <v>524.23</v>
      </c>
      <c r="G5752" t="s">
        <v>92</v>
      </c>
      <c r="H5752">
        <v>1</v>
      </c>
      <c r="I5752">
        <v>10</v>
      </c>
      <c r="J5752" s="6">
        <v>43933</v>
      </c>
      <c r="K5752" s="7">
        <v>43922</v>
      </c>
      <c r="L5752" t="s">
        <v>10</v>
      </c>
    </row>
    <row r="5753" spans="1:12" x14ac:dyDescent="0.3">
      <c r="A5753" t="s">
        <v>3</v>
      </c>
      <c r="B5753" t="s">
        <v>67</v>
      </c>
      <c r="C5753" t="s">
        <v>16</v>
      </c>
      <c r="D5753" t="s">
        <v>32</v>
      </c>
      <c r="E5753">
        <v>1782.2</v>
      </c>
      <c r="F5753">
        <v>281.39999999999998</v>
      </c>
      <c r="G5753" t="s">
        <v>92</v>
      </c>
      <c r="H5753">
        <v>1</v>
      </c>
      <c r="I5753">
        <v>7</v>
      </c>
      <c r="J5753" s="6">
        <v>43933</v>
      </c>
      <c r="K5753" s="7">
        <v>43922</v>
      </c>
      <c r="L5753" t="s">
        <v>13</v>
      </c>
    </row>
    <row r="5754" spans="1:12" x14ac:dyDescent="0.3">
      <c r="A5754" t="s">
        <v>3</v>
      </c>
      <c r="B5754" t="s">
        <v>70</v>
      </c>
      <c r="C5754" t="s">
        <v>16</v>
      </c>
      <c r="D5754" t="s">
        <v>32</v>
      </c>
      <c r="E5754">
        <v>1907.83</v>
      </c>
      <c r="F5754">
        <v>830.47</v>
      </c>
      <c r="G5754" t="s">
        <v>92</v>
      </c>
      <c r="H5754">
        <v>1</v>
      </c>
      <c r="I5754">
        <v>3</v>
      </c>
      <c r="J5754" s="6">
        <v>43933</v>
      </c>
      <c r="K5754" s="7">
        <v>43922</v>
      </c>
      <c r="L5754" t="s">
        <v>9</v>
      </c>
    </row>
    <row r="5755" spans="1:12" x14ac:dyDescent="0.3">
      <c r="A5755" t="s">
        <v>4</v>
      </c>
      <c r="B5755" t="s">
        <v>66</v>
      </c>
      <c r="C5755" t="s">
        <v>16</v>
      </c>
      <c r="D5755" t="s">
        <v>32</v>
      </c>
      <c r="E5755">
        <v>2221.39</v>
      </c>
      <c r="F5755">
        <v>1005.47</v>
      </c>
      <c r="G5755" t="s">
        <v>92</v>
      </c>
      <c r="H5755">
        <v>1</v>
      </c>
      <c r="I5755">
        <v>6</v>
      </c>
      <c r="J5755" s="6">
        <v>43933</v>
      </c>
      <c r="K5755" s="7">
        <v>43922</v>
      </c>
      <c r="L5755" t="s">
        <v>11</v>
      </c>
    </row>
    <row r="5756" spans="1:12" x14ac:dyDescent="0.3">
      <c r="A5756" t="s">
        <v>4</v>
      </c>
      <c r="B5756" t="s">
        <v>63</v>
      </c>
      <c r="C5756" t="s">
        <v>16</v>
      </c>
      <c r="D5756" t="s">
        <v>32</v>
      </c>
      <c r="E5756">
        <v>25931.01</v>
      </c>
      <c r="F5756">
        <v>8734.67</v>
      </c>
      <c r="G5756" t="s">
        <v>92</v>
      </c>
      <c r="H5756">
        <v>1</v>
      </c>
      <c r="I5756">
        <v>5</v>
      </c>
      <c r="J5756" s="6">
        <v>43933</v>
      </c>
      <c r="K5756" s="7">
        <v>43922</v>
      </c>
      <c r="L5756" t="s">
        <v>10</v>
      </c>
    </row>
    <row r="5757" spans="1:12" x14ac:dyDescent="0.3">
      <c r="A5757" t="s">
        <v>5</v>
      </c>
      <c r="B5757" t="s">
        <v>66</v>
      </c>
      <c r="C5757" t="s">
        <v>16</v>
      </c>
      <c r="D5757" t="s">
        <v>32</v>
      </c>
      <c r="E5757">
        <v>967.75</v>
      </c>
      <c r="F5757">
        <v>115.71</v>
      </c>
      <c r="G5757" t="s">
        <v>92</v>
      </c>
      <c r="H5757">
        <v>1</v>
      </c>
      <c r="I5757">
        <v>1</v>
      </c>
      <c r="J5757" s="6">
        <v>43933</v>
      </c>
      <c r="K5757" s="7">
        <v>43922</v>
      </c>
      <c r="L5757" t="s">
        <v>11</v>
      </c>
    </row>
    <row r="5758" spans="1:12" x14ac:dyDescent="0.3">
      <c r="A5758" t="s">
        <v>3</v>
      </c>
      <c r="B5758" t="s">
        <v>67</v>
      </c>
      <c r="C5758" t="s">
        <v>15</v>
      </c>
      <c r="D5758" t="s">
        <v>32</v>
      </c>
      <c r="E5758">
        <v>4288</v>
      </c>
      <c r="F5758">
        <v>1286.4000000000001</v>
      </c>
      <c r="G5758" t="s">
        <v>92</v>
      </c>
      <c r="H5758">
        <v>1</v>
      </c>
      <c r="I5758">
        <v>10</v>
      </c>
      <c r="J5758" s="6">
        <v>43933</v>
      </c>
      <c r="K5758" s="7">
        <v>43922</v>
      </c>
      <c r="L5758" t="s">
        <v>13</v>
      </c>
    </row>
    <row r="5759" spans="1:12" x14ac:dyDescent="0.3">
      <c r="A5759" t="s">
        <v>5</v>
      </c>
      <c r="B5759" t="s">
        <v>70</v>
      </c>
      <c r="C5759" t="s">
        <v>16</v>
      </c>
      <c r="D5759" t="s">
        <v>32</v>
      </c>
      <c r="E5759">
        <v>12735.36</v>
      </c>
      <c r="F5759">
        <v>5094.16</v>
      </c>
      <c r="G5759" t="s">
        <v>92</v>
      </c>
      <c r="H5759">
        <v>1</v>
      </c>
      <c r="I5759">
        <v>2</v>
      </c>
      <c r="J5759" s="6">
        <v>43934</v>
      </c>
      <c r="K5759" s="7">
        <v>43922</v>
      </c>
      <c r="L5759" t="s">
        <v>9</v>
      </c>
    </row>
    <row r="5760" spans="1:12" x14ac:dyDescent="0.3">
      <c r="A5760" t="s">
        <v>2</v>
      </c>
      <c r="B5760" t="s">
        <v>63</v>
      </c>
      <c r="C5760" t="s">
        <v>15</v>
      </c>
      <c r="D5760" t="s">
        <v>32</v>
      </c>
      <c r="E5760">
        <v>615.05999999999995</v>
      </c>
      <c r="F5760">
        <v>36.18</v>
      </c>
      <c r="G5760" t="s">
        <v>92</v>
      </c>
      <c r="H5760">
        <v>1</v>
      </c>
      <c r="I5760">
        <v>8</v>
      </c>
      <c r="J5760" s="6">
        <v>43934</v>
      </c>
      <c r="K5760" s="7">
        <v>43922</v>
      </c>
      <c r="L5760" t="s">
        <v>10</v>
      </c>
    </row>
    <row r="5761" spans="1:12" x14ac:dyDescent="0.3">
      <c r="A5761" t="s">
        <v>4</v>
      </c>
      <c r="B5761" t="s">
        <v>65</v>
      </c>
      <c r="C5761" t="s">
        <v>16</v>
      </c>
      <c r="D5761" t="s">
        <v>32</v>
      </c>
      <c r="E5761">
        <v>1350.72</v>
      </c>
      <c r="F5761">
        <v>219.52</v>
      </c>
      <c r="G5761" t="s">
        <v>92</v>
      </c>
      <c r="H5761">
        <v>1</v>
      </c>
      <c r="I5761">
        <v>2</v>
      </c>
      <c r="J5761" s="6">
        <v>43934</v>
      </c>
      <c r="K5761" s="7">
        <v>43922</v>
      </c>
      <c r="L5761" t="s">
        <v>12</v>
      </c>
    </row>
    <row r="5762" spans="1:12" x14ac:dyDescent="0.3">
      <c r="A5762" t="s">
        <v>4</v>
      </c>
      <c r="B5762" t="s">
        <v>69</v>
      </c>
      <c r="C5762" t="s">
        <v>16</v>
      </c>
      <c r="D5762" t="s">
        <v>32</v>
      </c>
      <c r="E5762">
        <v>1719.76</v>
      </c>
      <c r="F5762">
        <v>747.72</v>
      </c>
      <c r="G5762" t="s">
        <v>92</v>
      </c>
      <c r="H5762">
        <v>1</v>
      </c>
      <c r="I5762">
        <v>3</v>
      </c>
      <c r="J5762" s="6">
        <v>43934</v>
      </c>
      <c r="K5762" s="7">
        <v>43922</v>
      </c>
      <c r="L5762" t="s">
        <v>8</v>
      </c>
    </row>
    <row r="5763" spans="1:12" x14ac:dyDescent="0.3">
      <c r="A5763" t="s">
        <v>3</v>
      </c>
      <c r="B5763" t="s">
        <v>69</v>
      </c>
      <c r="C5763" t="s">
        <v>15</v>
      </c>
      <c r="D5763" t="s">
        <v>32</v>
      </c>
      <c r="E5763">
        <v>5375.01</v>
      </c>
      <c r="F5763">
        <v>642.66999999999996</v>
      </c>
      <c r="G5763" t="s">
        <v>92</v>
      </c>
      <c r="H5763">
        <v>1</v>
      </c>
      <c r="I5763">
        <v>9</v>
      </c>
      <c r="J5763" s="6">
        <v>43934</v>
      </c>
      <c r="K5763" s="7">
        <v>43922</v>
      </c>
      <c r="L5763" t="s">
        <v>8</v>
      </c>
    </row>
    <row r="5764" spans="1:12" x14ac:dyDescent="0.3">
      <c r="A5764" t="s">
        <v>2</v>
      </c>
      <c r="B5764" t="s">
        <v>66</v>
      </c>
      <c r="C5764" t="s">
        <v>15</v>
      </c>
      <c r="D5764" t="s">
        <v>32</v>
      </c>
      <c r="E5764">
        <v>11940.74</v>
      </c>
      <c r="F5764">
        <v>4524.9399999999996</v>
      </c>
      <c r="G5764" t="s">
        <v>92</v>
      </c>
      <c r="H5764">
        <v>1</v>
      </c>
      <c r="I5764">
        <v>10</v>
      </c>
      <c r="J5764" s="6">
        <v>43935</v>
      </c>
      <c r="K5764" s="7">
        <v>43922</v>
      </c>
      <c r="L5764" t="s">
        <v>11</v>
      </c>
    </row>
    <row r="5765" spans="1:12" x14ac:dyDescent="0.3">
      <c r="A5765" t="s">
        <v>3</v>
      </c>
      <c r="B5765" t="s">
        <v>66</v>
      </c>
      <c r="C5765" t="s">
        <v>16</v>
      </c>
      <c r="D5765" t="s">
        <v>32</v>
      </c>
      <c r="E5765">
        <v>2460.2399999999998</v>
      </c>
      <c r="F5765">
        <v>984.09</v>
      </c>
      <c r="G5765" t="s">
        <v>92</v>
      </c>
      <c r="H5765">
        <v>1</v>
      </c>
      <c r="I5765">
        <v>3</v>
      </c>
      <c r="J5765" s="6">
        <v>43935</v>
      </c>
      <c r="K5765" s="7">
        <v>43922</v>
      </c>
      <c r="L5765" t="s">
        <v>11</v>
      </c>
    </row>
    <row r="5766" spans="1:12" x14ac:dyDescent="0.3">
      <c r="A5766" t="s">
        <v>4</v>
      </c>
      <c r="B5766" t="s">
        <v>63</v>
      </c>
      <c r="C5766" t="s">
        <v>16</v>
      </c>
      <c r="D5766" t="s">
        <v>32</v>
      </c>
      <c r="E5766">
        <v>37247.980000000003</v>
      </c>
      <c r="F5766">
        <v>18820.060000000001</v>
      </c>
      <c r="G5766" t="s">
        <v>92</v>
      </c>
      <c r="H5766">
        <v>1</v>
      </c>
      <c r="I5766">
        <v>5</v>
      </c>
      <c r="J5766" s="6">
        <v>43935</v>
      </c>
      <c r="K5766" s="7">
        <v>43922</v>
      </c>
      <c r="L5766" t="s">
        <v>10</v>
      </c>
    </row>
    <row r="5767" spans="1:12" x14ac:dyDescent="0.3">
      <c r="A5767" t="s">
        <v>3</v>
      </c>
      <c r="B5767" t="s">
        <v>65</v>
      </c>
      <c r="C5767" t="s">
        <v>16</v>
      </c>
      <c r="D5767" t="s">
        <v>32</v>
      </c>
      <c r="E5767">
        <v>10094.89</v>
      </c>
      <c r="F5767">
        <v>4037.95</v>
      </c>
      <c r="G5767" t="s">
        <v>92</v>
      </c>
      <c r="H5767">
        <v>1</v>
      </c>
      <c r="I5767">
        <v>4</v>
      </c>
      <c r="J5767" s="6">
        <v>43935</v>
      </c>
      <c r="K5767" s="7">
        <v>43922</v>
      </c>
      <c r="L5767" t="s">
        <v>12</v>
      </c>
    </row>
    <row r="5768" spans="1:12" x14ac:dyDescent="0.3">
      <c r="A5768" t="s">
        <v>5</v>
      </c>
      <c r="B5768" t="s">
        <v>70</v>
      </c>
      <c r="C5768" t="s">
        <v>15</v>
      </c>
      <c r="D5768" t="s">
        <v>32</v>
      </c>
      <c r="E5768">
        <v>3173.12</v>
      </c>
      <c r="F5768">
        <v>79.319999999999993</v>
      </c>
      <c r="G5768" t="s">
        <v>92</v>
      </c>
      <c r="H5768">
        <v>1</v>
      </c>
      <c r="I5768">
        <v>8</v>
      </c>
      <c r="J5768" s="6">
        <v>43935</v>
      </c>
      <c r="K5768" s="7">
        <v>43922</v>
      </c>
      <c r="L5768" t="s">
        <v>9</v>
      </c>
    </row>
    <row r="5769" spans="1:12" x14ac:dyDescent="0.3">
      <c r="A5769" t="s">
        <v>4</v>
      </c>
      <c r="B5769" t="s">
        <v>67</v>
      </c>
      <c r="C5769" t="s">
        <v>16</v>
      </c>
      <c r="D5769" t="s">
        <v>32</v>
      </c>
      <c r="E5769">
        <v>22761.24</v>
      </c>
      <c r="F5769">
        <v>5750.2</v>
      </c>
      <c r="G5769" t="s">
        <v>92</v>
      </c>
      <c r="H5769">
        <v>1</v>
      </c>
      <c r="I5769">
        <v>3</v>
      </c>
      <c r="J5769" s="6">
        <v>43935</v>
      </c>
      <c r="K5769" s="7">
        <v>43922</v>
      </c>
      <c r="L5769" t="s">
        <v>13</v>
      </c>
    </row>
    <row r="5770" spans="1:12" x14ac:dyDescent="0.3">
      <c r="A5770" t="s">
        <v>3</v>
      </c>
      <c r="B5770" t="s">
        <v>63</v>
      </c>
      <c r="C5770" t="s">
        <v>16</v>
      </c>
      <c r="D5770" t="s">
        <v>32</v>
      </c>
      <c r="E5770">
        <v>15225.08</v>
      </c>
      <c r="F5770">
        <v>5609.24</v>
      </c>
      <c r="G5770" t="s">
        <v>92</v>
      </c>
      <c r="H5770">
        <v>1</v>
      </c>
      <c r="I5770">
        <v>3</v>
      </c>
      <c r="J5770" s="6">
        <v>43935</v>
      </c>
      <c r="K5770" s="7">
        <v>43922</v>
      </c>
      <c r="L5770" t="s">
        <v>10</v>
      </c>
    </row>
    <row r="5771" spans="1:12" x14ac:dyDescent="0.3">
      <c r="A5771" t="s">
        <v>3</v>
      </c>
      <c r="B5771" t="s">
        <v>70</v>
      </c>
      <c r="C5771" t="s">
        <v>16</v>
      </c>
      <c r="D5771" t="s">
        <v>32</v>
      </c>
      <c r="E5771">
        <v>3227.05</v>
      </c>
      <c r="F5771">
        <v>1087</v>
      </c>
      <c r="G5771" t="s">
        <v>92</v>
      </c>
      <c r="H5771">
        <v>1</v>
      </c>
      <c r="I5771">
        <v>3</v>
      </c>
      <c r="J5771" s="6">
        <v>43935</v>
      </c>
      <c r="K5771" s="7">
        <v>43922</v>
      </c>
      <c r="L5771" t="s">
        <v>9</v>
      </c>
    </row>
    <row r="5772" spans="1:12" x14ac:dyDescent="0.3">
      <c r="A5772" t="s">
        <v>2</v>
      </c>
      <c r="B5772" t="s">
        <v>63</v>
      </c>
      <c r="C5772" t="s">
        <v>16</v>
      </c>
      <c r="D5772" t="s">
        <v>32</v>
      </c>
      <c r="E5772">
        <v>2379.84</v>
      </c>
      <c r="F5772">
        <v>148.74</v>
      </c>
      <c r="G5772" t="s">
        <v>92</v>
      </c>
      <c r="H5772">
        <v>1</v>
      </c>
      <c r="I5772">
        <v>2</v>
      </c>
      <c r="J5772" s="6">
        <v>43935</v>
      </c>
      <c r="K5772" s="7">
        <v>43922</v>
      </c>
      <c r="L5772" t="s">
        <v>10</v>
      </c>
    </row>
    <row r="5773" spans="1:12" x14ac:dyDescent="0.3">
      <c r="A5773" t="s">
        <v>3</v>
      </c>
      <c r="B5773" t="s">
        <v>65</v>
      </c>
      <c r="C5773" t="s">
        <v>16</v>
      </c>
      <c r="D5773" t="s">
        <v>32</v>
      </c>
      <c r="E5773">
        <v>3462.56</v>
      </c>
      <c r="F5773">
        <v>1262.8</v>
      </c>
      <c r="G5773" t="s">
        <v>92</v>
      </c>
      <c r="H5773">
        <v>1</v>
      </c>
      <c r="I5773">
        <v>1</v>
      </c>
      <c r="J5773" s="6">
        <v>43935</v>
      </c>
      <c r="K5773" s="7">
        <v>43922</v>
      </c>
      <c r="L5773" t="s">
        <v>12</v>
      </c>
    </row>
    <row r="5774" spans="1:12" x14ac:dyDescent="0.3">
      <c r="A5774" t="s">
        <v>4</v>
      </c>
      <c r="B5774" t="s">
        <v>69</v>
      </c>
      <c r="C5774" t="s">
        <v>15</v>
      </c>
      <c r="D5774" t="s">
        <v>32</v>
      </c>
      <c r="E5774">
        <v>1269.78</v>
      </c>
      <c r="F5774">
        <v>276.04000000000002</v>
      </c>
      <c r="G5774" t="s">
        <v>92</v>
      </c>
      <c r="H5774">
        <v>1</v>
      </c>
      <c r="I5774">
        <v>10</v>
      </c>
      <c r="J5774" s="6">
        <v>43935</v>
      </c>
      <c r="K5774" s="7">
        <v>43922</v>
      </c>
      <c r="L5774" t="s">
        <v>8</v>
      </c>
    </row>
    <row r="5775" spans="1:12" x14ac:dyDescent="0.3">
      <c r="A5775" t="s">
        <v>3</v>
      </c>
      <c r="B5775" t="s">
        <v>63</v>
      </c>
      <c r="C5775" t="s">
        <v>16</v>
      </c>
      <c r="D5775" t="s">
        <v>32</v>
      </c>
      <c r="E5775">
        <v>13314.24</v>
      </c>
      <c r="F5775">
        <v>3106.64</v>
      </c>
      <c r="G5775" t="s">
        <v>92</v>
      </c>
      <c r="H5775">
        <v>1</v>
      </c>
      <c r="I5775">
        <v>6</v>
      </c>
      <c r="J5775" s="6">
        <v>43936</v>
      </c>
      <c r="K5775" s="7">
        <v>43922</v>
      </c>
      <c r="L5775" t="s">
        <v>10</v>
      </c>
    </row>
    <row r="5776" spans="1:12" x14ac:dyDescent="0.3">
      <c r="A5776" t="s">
        <v>3</v>
      </c>
      <c r="B5776" t="s">
        <v>63</v>
      </c>
      <c r="C5776" t="s">
        <v>15</v>
      </c>
      <c r="D5776" t="s">
        <v>32</v>
      </c>
      <c r="E5776">
        <v>2188.2199999999998</v>
      </c>
      <c r="F5776">
        <v>285.42</v>
      </c>
      <c r="G5776" t="s">
        <v>92</v>
      </c>
      <c r="H5776">
        <v>1</v>
      </c>
      <c r="I5776">
        <v>9</v>
      </c>
      <c r="J5776" s="6">
        <v>43936</v>
      </c>
      <c r="K5776" s="7">
        <v>43922</v>
      </c>
      <c r="L5776" t="s">
        <v>10</v>
      </c>
    </row>
    <row r="5777" spans="1:12" x14ac:dyDescent="0.3">
      <c r="A5777" t="s">
        <v>4</v>
      </c>
      <c r="B5777" t="s">
        <v>65</v>
      </c>
      <c r="C5777" t="s">
        <v>16</v>
      </c>
      <c r="D5777" t="s">
        <v>32</v>
      </c>
      <c r="E5777">
        <v>21820.560000000001</v>
      </c>
      <c r="F5777">
        <v>5217.96</v>
      </c>
      <c r="G5777" t="s">
        <v>92</v>
      </c>
      <c r="H5777">
        <v>1</v>
      </c>
      <c r="I5777">
        <v>4</v>
      </c>
      <c r="J5777" s="6">
        <v>43936</v>
      </c>
      <c r="K5777" s="7">
        <v>43922</v>
      </c>
      <c r="L5777" t="s">
        <v>12</v>
      </c>
    </row>
    <row r="5778" spans="1:12" x14ac:dyDescent="0.3">
      <c r="A5778" t="s">
        <v>4</v>
      </c>
      <c r="B5778" t="s">
        <v>66</v>
      </c>
      <c r="C5778" t="s">
        <v>15</v>
      </c>
      <c r="D5778" t="s">
        <v>32</v>
      </c>
      <c r="E5778">
        <v>6003.2</v>
      </c>
      <c r="F5778">
        <v>-343.04</v>
      </c>
      <c r="G5778" t="s">
        <v>92</v>
      </c>
      <c r="H5778">
        <v>1</v>
      </c>
      <c r="I5778">
        <v>8</v>
      </c>
      <c r="J5778" s="6">
        <v>43936</v>
      </c>
      <c r="K5778" s="7">
        <v>43922</v>
      </c>
      <c r="L5778" t="s">
        <v>11</v>
      </c>
    </row>
    <row r="5779" spans="1:12" x14ac:dyDescent="0.3">
      <c r="A5779" t="s">
        <v>2</v>
      </c>
      <c r="B5779" t="s">
        <v>67</v>
      </c>
      <c r="C5779" t="s">
        <v>16</v>
      </c>
      <c r="D5779" t="s">
        <v>32</v>
      </c>
      <c r="E5779">
        <v>830.8</v>
      </c>
      <c r="F5779">
        <v>228.45</v>
      </c>
      <c r="G5779" t="s">
        <v>92</v>
      </c>
      <c r="H5779">
        <v>1</v>
      </c>
      <c r="I5779">
        <v>4</v>
      </c>
      <c r="J5779" s="6">
        <v>43936</v>
      </c>
      <c r="K5779" s="7">
        <v>43922</v>
      </c>
      <c r="L5779" t="s">
        <v>13</v>
      </c>
    </row>
    <row r="5780" spans="1:12" x14ac:dyDescent="0.3">
      <c r="A5780" t="s">
        <v>3</v>
      </c>
      <c r="B5780" t="s">
        <v>69</v>
      </c>
      <c r="C5780" t="s">
        <v>16</v>
      </c>
      <c r="D5780" t="s">
        <v>32</v>
      </c>
      <c r="E5780">
        <v>1257.46</v>
      </c>
      <c r="F5780">
        <v>601.41999999999996</v>
      </c>
      <c r="G5780" t="s">
        <v>92</v>
      </c>
      <c r="H5780">
        <v>1</v>
      </c>
      <c r="I5780">
        <v>1</v>
      </c>
      <c r="J5780" s="6">
        <v>43936</v>
      </c>
      <c r="K5780" s="7">
        <v>43922</v>
      </c>
      <c r="L5780" t="s">
        <v>8</v>
      </c>
    </row>
    <row r="5781" spans="1:12" x14ac:dyDescent="0.3">
      <c r="A5781" t="s">
        <v>3</v>
      </c>
      <c r="B5781" t="s">
        <v>67</v>
      </c>
      <c r="C5781" t="s">
        <v>16</v>
      </c>
      <c r="D5781" t="s">
        <v>32</v>
      </c>
      <c r="E5781">
        <v>7095.3</v>
      </c>
      <c r="F5781">
        <v>354.75</v>
      </c>
      <c r="G5781" t="s">
        <v>92</v>
      </c>
      <c r="H5781">
        <v>1</v>
      </c>
      <c r="I5781">
        <v>2</v>
      </c>
      <c r="J5781" s="6">
        <v>43936</v>
      </c>
      <c r="K5781" s="7">
        <v>43922</v>
      </c>
      <c r="L5781" t="s">
        <v>13</v>
      </c>
    </row>
    <row r="5782" spans="1:12" x14ac:dyDescent="0.3">
      <c r="A5782" t="s">
        <v>4</v>
      </c>
      <c r="B5782" t="s">
        <v>63</v>
      </c>
      <c r="C5782" t="s">
        <v>16</v>
      </c>
      <c r="D5782" t="s">
        <v>32</v>
      </c>
      <c r="E5782">
        <v>38902.879999999997</v>
      </c>
      <c r="F5782">
        <v>21703.68</v>
      </c>
      <c r="G5782" t="s">
        <v>92</v>
      </c>
      <c r="H5782">
        <v>1</v>
      </c>
      <c r="I5782">
        <v>5</v>
      </c>
      <c r="J5782" s="6">
        <v>43937</v>
      </c>
      <c r="K5782" s="7">
        <v>43922</v>
      </c>
      <c r="L5782" t="s">
        <v>10</v>
      </c>
    </row>
    <row r="5783" spans="1:12" x14ac:dyDescent="0.3">
      <c r="A5783" t="s">
        <v>4</v>
      </c>
      <c r="B5783" t="s">
        <v>66</v>
      </c>
      <c r="C5783" t="s">
        <v>16</v>
      </c>
      <c r="D5783" t="s">
        <v>32</v>
      </c>
      <c r="E5783">
        <v>5837.31</v>
      </c>
      <c r="F5783">
        <v>2093.8200000000002</v>
      </c>
      <c r="G5783" t="s">
        <v>92</v>
      </c>
      <c r="H5783">
        <v>1</v>
      </c>
      <c r="I5783">
        <v>3</v>
      </c>
      <c r="J5783" s="6">
        <v>43937</v>
      </c>
      <c r="K5783" s="7">
        <v>43922</v>
      </c>
      <c r="L5783" t="s">
        <v>11</v>
      </c>
    </row>
    <row r="5784" spans="1:12" x14ac:dyDescent="0.3">
      <c r="A5784" t="s">
        <v>3</v>
      </c>
      <c r="B5784" t="s">
        <v>70</v>
      </c>
      <c r="C5784" t="s">
        <v>15</v>
      </c>
      <c r="D5784" t="s">
        <v>32</v>
      </c>
      <c r="E5784">
        <v>7313.38</v>
      </c>
      <c r="F5784">
        <v>2694.4</v>
      </c>
      <c r="G5784" t="s">
        <v>92</v>
      </c>
      <c r="H5784">
        <v>1</v>
      </c>
      <c r="I5784">
        <v>10</v>
      </c>
      <c r="J5784" s="6">
        <v>43937</v>
      </c>
      <c r="K5784" s="7">
        <v>43922</v>
      </c>
      <c r="L5784" t="s">
        <v>9</v>
      </c>
    </row>
    <row r="5785" spans="1:12" x14ac:dyDescent="0.3">
      <c r="A5785" t="s">
        <v>3</v>
      </c>
      <c r="B5785" t="s">
        <v>63</v>
      </c>
      <c r="C5785" t="s">
        <v>16</v>
      </c>
      <c r="D5785" t="s">
        <v>32</v>
      </c>
      <c r="E5785">
        <v>7375.02</v>
      </c>
      <c r="F5785">
        <v>1475.02</v>
      </c>
      <c r="G5785" t="s">
        <v>92</v>
      </c>
      <c r="H5785">
        <v>1</v>
      </c>
      <c r="I5785">
        <v>6</v>
      </c>
      <c r="J5785" s="6">
        <v>43937</v>
      </c>
      <c r="K5785" s="7">
        <v>43922</v>
      </c>
      <c r="L5785" t="s">
        <v>10</v>
      </c>
    </row>
    <row r="5786" spans="1:12" x14ac:dyDescent="0.3">
      <c r="A5786" t="s">
        <v>3</v>
      </c>
      <c r="B5786" t="s">
        <v>65</v>
      </c>
      <c r="C5786" t="s">
        <v>15</v>
      </c>
      <c r="D5786" t="s">
        <v>32</v>
      </c>
      <c r="E5786">
        <v>2151.37</v>
      </c>
      <c r="F5786">
        <v>883.19</v>
      </c>
      <c r="G5786" t="s">
        <v>92</v>
      </c>
      <c r="H5786">
        <v>1</v>
      </c>
      <c r="I5786">
        <v>8</v>
      </c>
      <c r="J5786" s="6">
        <v>43937</v>
      </c>
      <c r="K5786" s="7">
        <v>43922</v>
      </c>
      <c r="L5786" t="s">
        <v>12</v>
      </c>
    </row>
    <row r="5787" spans="1:12" x14ac:dyDescent="0.3">
      <c r="A5787" t="s">
        <v>4</v>
      </c>
      <c r="B5787" t="s">
        <v>65</v>
      </c>
      <c r="C5787" t="s">
        <v>16</v>
      </c>
      <c r="D5787" t="s">
        <v>32</v>
      </c>
      <c r="E5787">
        <v>1017.06</v>
      </c>
      <c r="F5787">
        <v>287.41000000000003</v>
      </c>
      <c r="G5787" t="s">
        <v>92</v>
      </c>
      <c r="H5787">
        <v>1</v>
      </c>
      <c r="I5787">
        <v>1</v>
      </c>
      <c r="J5787" s="6">
        <v>43938</v>
      </c>
      <c r="K5787" s="7">
        <v>43922</v>
      </c>
      <c r="L5787" t="s">
        <v>12</v>
      </c>
    </row>
    <row r="5788" spans="1:12" x14ac:dyDescent="0.3">
      <c r="A5788" t="s">
        <v>2</v>
      </c>
      <c r="B5788" t="s">
        <v>66</v>
      </c>
      <c r="C5788" t="s">
        <v>16</v>
      </c>
      <c r="D5788" t="s">
        <v>32</v>
      </c>
      <c r="E5788">
        <v>3384.04</v>
      </c>
      <c r="F5788">
        <v>1839.16</v>
      </c>
      <c r="G5788" t="s">
        <v>92</v>
      </c>
      <c r="H5788">
        <v>1</v>
      </c>
      <c r="I5788">
        <v>1</v>
      </c>
      <c r="J5788" s="6">
        <v>43938</v>
      </c>
      <c r="K5788" s="7">
        <v>43922</v>
      </c>
      <c r="L5788" t="s">
        <v>11</v>
      </c>
    </row>
    <row r="5789" spans="1:12" x14ac:dyDescent="0.3">
      <c r="A5789" t="s">
        <v>4</v>
      </c>
      <c r="B5789" t="s">
        <v>67</v>
      </c>
      <c r="C5789" t="s">
        <v>15</v>
      </c>
      <c r="D5789" t="s">
        <v>32</v>
      </c>
      <c r="E5789">
        <v>22379.34</v>
      </c>
      <c r="F5789">
        <v>3533.58</v>
      </c>
      <c r="G5789" t="s">
        <v>92</v>
      </c>
      <c r="H5789">
        <v>1</v>
      </c>
      <c r="I5789">
        <v>10</v>
      </c>
      <c r="J5789" s="6">
        <v>43938</v>
      </c>
      <c r="K5789" s="7">
        <v>43922</v>
      </c>
      <c r="L5789" t="s">
        <v>13</v>
      </c>
    </row>
    <row r="5790" spans="1:12" x14ac:dyDescent="0.3">
      <c r="A5790" t="s">
        <v>4</v>
      </c>
      <c r="B5790" t="s">
        <v>63</v>
      </c>
      <c r="C5790" t="s">
        <v>16</v>
      </c>
      <c r="D5790" t="s">
        <v>32</v>
      </c>
      <c r="E5790">
        <v>12029.85</v>
      </c>
      <c r="F5790">
        <v>3545.65</v>
      </c>
      <c r="G5790" t="s">
        <v>92</v>
      </c>
      <c r="H5790">
        <v>1</v>
      </c>
      <c r="I5790">
        <v>6</v>
      </c>
      <c r="J5790" s="6">
        <v>43938</v>
      </c>
      <c r="K5790" s="7">
        <v>43922</v>
      </c>
      <c r="L5790" t="s">
        <v>10</v>
      </c>
    </row>
    <row r="5791" spans="1:12" x14ac:dyDescent="0.3">
      <c r="A5791" t="s">
        <v>4</v>
      </c>
      <c r="B5791" t="s">
        <v>65</v>
      </c>
      <c r="C5791" t="s">
        <v>16</v>
      </c>
      <c r="D5791" t="s">
        <v>32</v>
      </c>
      <c r="E5791">
        <v>12901.25</v>
      </c>
      <c r="F5791">
        <v>6590.82</v>
      </c>
      <c r="G5791" t="s">
        <v>92</v>
      </c>
      <c r="H5791">
        <v>1</v>
      </c>
      <c r="I5791">
        <v>2</v>
      </c>
      <c r="J5791" s="6">
        <v>43938</v>
      </c>
      <c r="K5791" s="7">
        <v>43922</v>
      </c>
      <c r="L5791" t="s">
        <v>12</v>
      </c>
    </row>
    <row r="5792" spans="1:12" x14ac:dyDescent="0.3">
      <c r="A5792" t="s">
        <v>4</v>
      </c>
      <c r="B5792" t="s">
        <v>70</v>
      </c>
      <c r="C5792" t="s">
        <v>16</v>
      </c>
      <c r="D5792" t="s">
        <v>32</v>
      </c>
      <c r="E5792">
        <v>7091.28</v>
      </c>
      <c r="F5792">
        <v>472.76</v>
      </c>
      <c r="G5792" t="s">
        <v>92</v>
      </c>
      <c r="H5792">
        <v>1</v>
      </c>
      <c r="I5792">
        <v>3</v>
      </c>
      <c r="J5792" s="6">
        <v>43938</v>
      </c>
      <c r="K5792" s="7">
        <v>43922</v>
      </c>
      <c r="L5792" t="s">
        <v>9</v>
      </c>
    </row>
    <row r="5793" spans="1:12" x14ac:dyDescent="0.3">
      <c r="A5793" t="s">
        <v>4</v>
      </c>
      <c r="B5793" t="s">
        <v>63</v>
      </c>
      <c r="C5793" t="s">
        <v>16</v>
      </c>
      <c r="D5793" t="s">
        <v>32</v>
      </c>
      <c r="E5793">
        <v>223.11</v>
      </c>
      <c r="F5793">
        <v>29.75</v>
      </c>
      <c r="G5793" t="s">
        <v>92</v>
      </c>
      <c r="H5793">
        <v>1</v>
      </c>
      <c r="I5793">
        <v>5</v>
      </c>
      <c r="J5793" s="6">
        <v>43938</v>
      </c>
      <c r="K5793" s="7">
        <v>43922</v>
      </c>
      <c r="L5793" t="s">
        <v>10</v>
      </c>
    </row>
    <row r="5794" spans="1:12" x14ac:dyDescent="0.3">
      <c r="A5794" t="s">
        <v>2</v>
      </c>
      <c r="B5794" t="s">
        <v>63</v>
      </c>
      <c r="C5794" t="s">
        <v>16</v>
      </c>
      <c r="D5794" t="s">
        <v>32</v>
      </c>
      <c r="E5794">
        <v>11227.86</v>
      </c>
      <c r="F5794">
        <v>623.77</v>
      </c>
      <c r="G5794" t="s">
        <v>92</v>
      </c>
      <c r="H5794">
        <v>1</v>
      </c>
      <c r="I5794">
        <v>1</v>
      </c>
      <c r="J5794" s="6">
        <v>43938</v>
      </c>
      <c r="K5794" s="7">
        <v>43922</v>
      </c>
      <c r="L5794" t="s">
        <v>10</v>
      </c>
    </row>
    <row r="5795" spans="1:12" x14ac:dyDescent="0.3">
      <c r="A5795" t="s">
        <v>3</v>
      </c>
      <c r="B5795" t="s">
        <v>66</v>
      </c>
      <c r="C5795" t="s">
        <v>16</v>
      </c>
      <c r="D5795" t="s">
        <v>32</v>
      </c>
      <c r="E5795">
        <v>10401.75</v>
      </c>
      <c r="F5795">
        <v>3698.4</v>
      </c>
      <c r="G5795" t="s">
        <v>92</v>
      </c>
      <c r="H5795">
        <v>1</v>
      </c>
      <c r="I5795">
        <v>3</v>
      </c>
      <c r="J5795" s="6">
        <v>43939</v>
      </c>
      <c r="K5795" s="7">
        <v>43922</v>
      </c>
      <c r="L5795" t="s">
        <v>11</v>
      </c>
    </row>
    <row r="5796" spans="1:12" x14ac:dyDescent="0.3">
      <c r="A5796" t="s">
        <v>5</v>
      </c>
      <c r="B5796" t="s">
        <v>70</v>
      </c>
      <c r="C5796" t="s">
        <v>16</v>
      </c>
      <c r="D5796" t="s">
        <v>32</v>
      </c>
      <c r="E5796">
        <v>20026.3</v>
      </c>
      <c r="F5796">
        <v>-4291.3500000000004</v>
      </c>
      <c r="G5796" t="s">
        <v>92</v>
      </c>
      <c r="H5796">
        <v>1</v>
      </c>
      <c r="I5796">
        <v>1</v>
      </c>
      <c r="J5796" s="6">
        <v>43939</v>
      </c>
      <c r="K5796" s="7">
        <v>43922</v>
      </c>
      <c r="L5796" t="s">
        <v>9</v>
      </c>
    </row>
    <row r="5797" spans="1:12" x14ac:dyDescent="0.3">
      <c r="A5797" t="s">
        <v>3</v>
      </c>
      <c r="B5797" t="s">
        <v>65</v>
      </c>
      <c r="C5797" t="s">
        <v>16</v>
      </c>
      <c r="D5797" t="s">
        <v>32</v>
      </c>
      <c r="E5797">
        <v>16307.13</v>
      </c>
      <c r="F5797">
        <v>4806.34</v>
      </c>
      <c r="G5797" t="s">
        <v>92</v>
      </c>
      <c r="H5797">
        <v>1</v>
      </c>
      <c r="I5797">
        <v>1</v>
      </c>
      <c r="J5797" s="6">
        <v>43939</v>
      </c>
      <c r="K5797" s="7">
        <v>43922</v>
      </c>
      <c r="L5797" t="s">
        <v>12</v>
      </c>
    </row>
    <row r="5798" spans="1:12" x14ac:dyDescent="0.3">
      <c r="A5798" t="s">
        <v>3</v>
      </c>
      <c r="B5798" t="s">
        <v>69</v>
      </c>
      <c r="C5798" t="s">
        <v>16</v>
      </c>
      <c r="D5798" t="s">
        <v>32</v>
      </c>
      <c r="E5798">
        <v>2366.98</v>
      </c>
      <c r="F5798">
        <v>720.4</v>
      </c>
      <c r="G5798" t="s">
        <v>92</v>
      </c>
      <c r="H5798">
        <v>1</v>
      </c>
      <c r="I5798">
        <v>3</v>
      </c>
      <c r="J5798" s="6">
        <v>43939</v>
      </c>
      <c r="K5798" s="7">
        <v>43922</v>
      </c>
      <c r="L5798" t="s">
        <v>8</v>
      </c>
    </row>
    <row r="5799" spans="1:12" x14ac:dyDescent="0.3">
      <c r="A5799" t="s">
        <v>3</v>
      </c>
      <c r="B5799" t="s">
        <v>66</v>
      </c>
      <c r="C5799" t="s">
        <v>16</v>
      </c>
      <c r="D5799" t="s">
        <v>32</v>
      </c>
      <c r="E5799">
        <v>470.34</v>
      </c>
      <c r="F5799">
        <v>120.2</v>
      </c>
      <c r="G5799" t="s">
        <v>92</v>
      </c>
      <c r="H5799">
        <v>1</v>
      </c>
      <c r="I5799">
        <v>7</v>
      </c>
      <c r="J5799" s="6">
        <v>43939</v>
      </c>
      <c r="K5799" s="7">
        <v>43922</v>
      </c>
      <c r="L5799" t="s">
        <v>11</v>
      </c>
    </row>
    <row r="5800" spans="1:12" x14ac:dyDescent="0.3">
      <c r="A5800" t="s">
        <v>5</v>
      </c>
      <c r="B5800" t="s">
        <v>63</v>
      </c>
      <c r="C5800" t="s">
        <v>16</v>
      </c>
      <c r="D5800" t="s">
        <v>32</v>
      </c>
      <c r="E5800">
        <v>25014.45</v>
      </c>
      <c r="F5800">
        <v>11059</v>
      </c>
      <c r="G5800" t="s">
        <v>92</v>
      </c>
      <c r="H5800">
        <v>1</v>
      </c>
      <c r="I5800">
        <v>6</v>
      </c>
      <c r="J5800" s="6">
        <v>43939</v>
      </c>
      <c r="K5800" s="7">
        <v>43922</v>
      </c>
      <c r="L5800" t="s">
        <v>10</v>
      </c>
    </row>
    <row r="5801" spans="1:12" x14ac:dyDescent="0.3">
      <c r="A5801" t="s">
        <v>4</v>
      </c>
      <c r="B5801" t="s">
        <v>67</v>
      </c>
      <c r="C5801" t="s">
        <v>16</v>
      </c>
      <c r="D5801" t="s">
        <v>32</v>
      </c>
      <c r="E5801">
        <v>5639.39</v>
      </c>
      <c r="F5801">
        <v>2790.01</v>
      </c>
      <c r="G5801" t="s">
        <v>92</v>
      </c>
      <c r="H5801">
        <v>1</v>
      </c>
      <c r="I5801">
        <v>3</v>
      </c>
      <c r="J5801" s="6">
        <v>43939</v>
      </c>
      <c r="K5801" s="7">
        <v>43922</v>
      </c>
      <c r="L5801" t="s">
        <v>13</v>
      </c>
    </row>
    <row r="5802" spans="1:12" x14ac:dyDescent="0.3">
      <c r="A5802" t="s">
        <v>4</v>
      </c>
      <c r="B5802" t="s">
        <v>67</v>
      </c>
      <c r="C5802" t="s">
        <v>16</v>
      </c>
      <c r="D5802" t="s">
        <v>32</v>
      </c>
      <c r="E5802">
        <v>10878.12</v>
      </c>
      <c r="F5802">
        <v>3505.16</v>
      </c>
      <c r="G5802" t="s">
        <v>92</v>
      </c>
      <c r="H5802">
        <v>1</v>
      </c>
      <c r="I5802">
        <v>1</v>
      </c>
      <c r="J5802" s="6">
        <v>43939</v>
      </c>
      <c r="K5802" s="7">
        <v>43922</v>
      </c>
      <c r="L5802" t="s">
        <v>13</v>
      </c>
    </row>
    <row r="5803" spans="1:12" x14ac:dyDescent="0.3">
      <c r="A5803" t="s">
        <v>3</v>
      </c>
      <c r="B5803" t="s">
        <v>63</v>
      </c>
      <c r="C5803" t="s">
        <v>16</v>
      </c>
      <c r="D5803" t="s">
        <v>32</v>
      </c>
      <c r="E5803">
        <v>4824</v>
      </c>
      <c r="F5803">
        <v>0</v>
      </c>
      <c r="G5803" t="s">
        <v>92</v>
      </c>
      <c r="H5803">
        <v>1</v>
      </c>
      <c r="I5803">
        <v>3</v>
      </c>
      <c r="J5803" s="6">
        <v>43939</v>
      </c>
      <c r="K5803" s="7">
        <v>43922</v>
      </c>
      <c r="L5803" t="s">
        <v>10</v>
      </c>
    </row>
    <row r="5804" spans="1:12" x14ac:dyDescent="0.3">
      <c r="A5804" t="s">
        <v>3</v>
      </c>
      <c r="B5804" t="s">
        <v>70</v>
      </c>
      <c r="C5804" t="s">
        <v>16</v>
      </c>
      <c r="D5804" t="s">
        <v>32</v>
      </c>
      <c r="E5804">
        <v>11372.58</v>
      </c>
      <c r="F5804">
        <v>5191.83</v>
      </c>
      <c r="G5804" t="s">
        <v>92</v>
      </c>
      <c r="H5804">
        <v>1</v>
      </c>
      <c r="I5804">
        <v>7</v>
      </c>
      <c r="J5804" s="6">
        <v>43940</v>
      </c>
      <c r="K5804" s="7">
        <v>43922</v>
      </c>
      <c r="L5804" t="s">
        <v>9</v>
      </c>
    </row>
    <row r="5805" spans="1:12" x14ac:dyDescent="0.3">
      <c r="A5805" t="s">
        <v>4</v>
      </c>
      <c r="B5805" t="s">
        <v>69</v>
      </c>
      <c r="C5805" t="s">
        <v>16</v>
      </c>
      <c r="D5805" t="s">
        <v>32</v>
      </c>
      <c r="E5805">
        <v>6644.79</v>
      </c>
      <c r="F5805">
        <v>3177.97</v>
      </c>
      <c r="G5805" t="s">
        <v>92</v>
      </c>
      <c r="H5805">
        <v>1</v>
      </c>
      <c r="I5805">
        <v>3</v>
      </c>
      <c r="J5805" s="6">
        <v>43940</v>
      </c>
      <c r="K5805" s="7">
        <v>43922</v>
      </c>
      <c r="L5805" t="s">
        <v>8</v>
      </c>
    </row>
    <row r="5806" spans="1:12" x14ac:dyDescent="0.3">
      <c r="A5806" t="s">
        <v>3</v>
      </c>
      <c r="B5806" t="s">
        <v>63</v>
      </c>
      <c r="C5806" t="s">
        <v>15</v>
      </c>
      <c r="D5806" t="s">
        <v>32</v>
      </c>
      <c r="E5806">
        <v>2428.08</v>
      </c>
      <c r="F5806">
        <v>698.07</v>
      </c>
      <c r="G5806" t="s">
        <v>92</v>
      </c>
      <c r="H5806">
        <v>1</v>
      </c>
      <c r="I5806">
        <v>10</v>
      </c>
      <c r="J5806" s="6">
        <v>43940</v>
      </c>
      <c r="K5806" s="7">
        <v>43922</v>
      </c>
      <c r="L5806" t="s">
        <v>10</v>
      </c>
    </row>
    <row r="5807" spans="1:12" x14ac:dyDescent="0.3">
      <c r="A5807" t="s">
        <v>3</v>
      </c>
      <c r="B5807" t="s">
        <v>66</v>
      </c>
      <c r="C5807" t="s">
        <v>15</v>
      </c>
      <c r="D5807" t="s">
        <v>32</v>
      </c>
      <c r="E5807">
        <v>6209.56</v>
      </c>
      <c r="F5807">
        <v>-266.12</v>
      </c>
      <c r="G5807" t="s">
        <v>92</v>
      </c>
      <c r="H5807">
        <v>1</v>
      </c>
      <c r="I5807">
        <v>9</v>
      </c>
      <c r="J5807" s="6">
        <v>43940</v>
      </c>
      <c r="K5807" s="7">
        <v>43922</v>
      </c>
      <c r="L5807" t="s">
        <v>11</v>
      </c>
    </row>
    <row r="5808" spans="1:12" x14ac:dyDescent="0.3">
      <c r="A5808" t="s">
        <v>5</v>
      </c>
      <c r="B5808" t="s">
        <v>65</v>
      </c>
      <c r="C5808" t="s">
        <v>16</v>
      </c>
      <c r="D5808" t="s">
        <v>32</v>
      </c>
      <c r="E5808">
        <v>4807.92</v>
      </c>
      <c r="F5808">
        <v>2142.67</v>
      </c>
      <c r="G5808" t="s">
        <v>92</v>
      </c>
      <c r="H5808">
        <v>1</v>
      </c>
      <c r="I5808">
        <v>6</v>
      </c>
      <c r="J5808" s="6">
        <v>43940</v>
      </c>
      <c r="K5808" s="7">
        <v>43922</v>
      </c>
      <c r="L5808" t="s">
        <v>12</v>
      </c>
    </row>
    <row r="5809" spans="1:12" x14ac:dyDescent="0.3">
      <c r="A5809" t="s">
        <v>3</v>
      </c>
      <c r="B5809" t="s">
        <v>67</v>
      </c>
      <c r="C5809" t="s">
        <v>15</v>
      </c>
      <c r="D5809" t="s">
        <v>32</v>
      </c>
      <c r="E5809">
        <v>2363.7600000000002</v>
      </c>
      <c r="F5809">
        <v>-472.74</v>
      </c>
      <c r="G5809" t="s">
        <v>92</v>
      </c>
      <c r="H5809">
        <v>1</v>
      </c>
      <c r="I5809">
        <v>10</v>
      </c>
      <c r="J5809" s="6">
        <v>43941</v>
      </c>
      <c r="K5809" s="7">
        <v>43922</v>
      </c>
      <c r="L5809" t="s">
        <v>13</v>
      </c>
    </row>
    <row r="5810" spans="1:12" x14ac:dyDescent="0.3">
      <c r="A5810" t="s">
        <v>4</v>
      </c>
      <c r="B5810" t="s">
        <v>63</v>
      </c>
      <c r="C5810" t="s">
        <v>16</v>
      </c>
      <c r="D5810" t="s">
        <v>32</v>
      </c>
      <c r="E5810">
        <v>10651.39</v>
      </c>
      <c r="F5810">
        <v>5209.93</v>
      </c>
      <c r="G5810" t="s">
        <v>92</v>
      </c>
      <c r="H5810">
        <v>1</v>
      </c>
      <c r="I5810">
        <v>3</v>
      </c>
      <c r="J5810" s="6">
        <v>43941</v>
      </c>
      <c r="K5810" s="7">
        <v>43922</v>
      </c>
      <c r="L5810" t="s">
        <v>10</v>
      </c>
    </row>
    <row r="5811" spans="1:12" x14ac:dyDescent="0.3">
      <c r="A5811" t="s">
        <v>2</v>
      </c>
      <c r="B5811" t="s">
        <v>66</v>
      </c>
      <c r="C5811" t="s">
        <v>15</v>
      </c>
      <c r="D5811" t="s">
        <v>32</v>
      </c>
      <c r="E5811">
        <v>35384.04</v>
      </c>
      <c r="F5811">
        <v>12187.86</v>
      </c>
      <c r="G5811" t="s">
        <v>92</v>
      </c>
      <c r="H5811">
        <v>1</v>
      </c>
      <c r="I5811">
        <v>10</v>
      </c>
      <c r="J5811" s="6">
        <v>43941</v>
      </c>
      <c r="K5811" s="7">
        <v>43922</v>
      </c>
      <c r="L5811" t="s">
        <v>11</v>
      </c>
    </row>
    <row r="5812" spans="1:12" x14ac:dyDescent="0.3">
      <c r="A5812" t="s">
        <v>3</v>
      </c>
      <c r="B5812" t="s">
        <v>63</v>
      </c>
      <c r="C5812" t="s">
        <v>15</v>
      </c>
      <c r="D5812" t="s">
        <v>32</v>
      </c>
      <c r="E5812">
        <v>14104.84</v>
      </c>
      <c r="F5812">
        <v>6384.28</v>
      </c>
      <c r="G5812" t="s">
        <v>92</v>
      </c>
      <c r="H5812">
        <v>1</v>
      </c>
      <c r="I5812">
        <v>9</v>
      </c>
      <c r="J5812" s="6">
        <v>43941</v>
      </c>
      <c r="K5812" s="7">
        <v>43922</v>
      </c>
      <c r="L5812" t="s">
        <v>10</v>
      </c>
    </row>
    <row r="5813" spans="1:12" x14ac:dyDescent="0.3">
      <c r="A5813" t="s">
        <v>2</v>
      </c>
      <c r="B5813" t="s">
        <v>66</v>
      </c>
      <c r="C5813" t="s">
        <v>16</v>
      </c>
      <c r="D5813" t="s">
        <v>32</v>
      </c>
      <c r="E5813">
        <v>1350.72</v>
      </c>
      <c r="F5813">
        <v>300.16000000000003</v>
      </c>
      <c r="G5813" t="s">
        <v>92</v>
      </c>
      <c r="H5813">
        <v>1</v>
      </c>
      <c r="I5813">
        <v>6</v>
      </c>
      <c r="J5813" s="6">
        <v>43941</v>
      </c>
      <c r="K5813" s="7">
        <v>43922</v>
      </c>
      <c r="L5813" t="s">
        <v>11</v>
      </c>
    </row>
    <row r="5814" spans="1:12" x14ac:dyDescent="0.3">
      <c r="A5814" t="s">
        <v>4</v>
      </c>
      <c r="B5814" t="s">
        <v>69</v>
      </c>
      <c r="C5814" t="s">
        <v>16</v>
      </c>
      <c r="D5814" t="s">
        <v>32</v>
      </c>
      <c r="E5814">
        <v>841.52</v>
      </c>
      <c r="F5814">
        <v>168.3</v>
      </c>
      <c r="G5814" t="s">
        <v>92</v>
      </c>
      <c r="H5814">
        <v>1</v>
      </c>
      <c r="I5814">
        <v>4</v>
      </c>
      <c r="J5814" s="6">
        <v>43941</v>
      </c>
      <c r="K5814" s="7">
        <v>43922</v>
      </c>
      <c r="L5814" t="s">
        <v>8</v>
      </c>
    </row>
    <row r="5815" spans="1:12" x14ac:dyDescent="0.3">
      <c r="A5815" t="s">
        <v>3</v>
      </c>
      <c r="B5815" t="s">
        <v>63</v>
      </c>
      <c r="C5815" t="s">
        <v>16</v>
      </c>
      <c r="D5815" t="s">
        <v>32</v>
      </c>
      <c r="E5815">
        <v>5820.96</v>
      </c>
      <c r="F5815">
        <v>-218.28</v>
      </c>
      <c r="G5815" t="s">
        <v>92</v>
      </c>
      <c r="H5815">
        <v>1</v>
      </c>
      <c r="I5815">
        <v>5</v>
      </c>
      <c r="J5815" s="6">
        <v>43941</v>
      </c>
      <c r="K5815" s="7">
        <v>43922</v>
      </c>
      <c r="L5815" t="s">
        <v>10</v>
      </c>
    </row>
    <row r="5816" spans="1:12" x14ac:dyDescent="0.3">
      <c r="A5816" t="s">
        <v>3</v>
      </c>
      <c r="B5816" t="s">
        <v>67</v>
      </c>
      <c r="C5816" t="s">
        <v>16</v>
      </c>
      <c r="D5816" t="s">
        <v>32</v>
      </c>
      <c r="E5816">
        <v>14300.48</v>
      </c>
      <c r="F5816">
        <v>7305.68</v>
      </c>
      <c r="G5816" t="s">
        <v>92</v>
      </c>
      <c r="H5816">
        <v>1</v>
      </c>
      <c r="I5816">
        <v>2</v>
      </c>
      <c r="J5816" s="6">
        <v>43941</v>
      </c>
      <c r="K5816" s="7">
        <v>43922</v>
      </c>
      <c r="L5816" t="s">
        <v>13</v>
      </c>
    </row>
    <row r="5817" spans="1:12" x14ac:dyDescent="0.3">
      <c r="A5817" t="s">
        <v>2</v>
      </c>
      <c r="B5817" t="s">
        <v>63</v>
      </c>
      <c r="C5817" t="s">
        <v>15</v>
      </c>
      <c r="D5817" t="s">
        <v>32</v>
      </c>
      <c r="E5817">
        <v>14812.69</v>
      </c>
      <c r="F5817">
        <v>7144.93</v>
      </c>
      <c r="G5817" t="s">
        <v>92</v>
      </c>
      <c r="H5817">
        <v>1</v>
      </c>
      <c r="I5817">
        <v>8</v>
      </c>
      <c r="J5817" s="6">
        <v>43941</v>
      </c>
      <c r="K5817" s="7">
        <v>43922</v>
      </c>
      <c r="L5817" t="s">
        <v>10</v>
      </c>
    </row>
    <row r="5818" spans="1:12" x14ac:dyDescent="0.3">
      <c r="A5818" t="s">
        <v>2</v>
      </c>
      <c r="B5818" t="s">
        <v>63</v>
      </c>
      <c r="C5818" t="s">
        <v>16</v>
      </c>
      <c r="D5818" t="s">
        <v>32</v>
      </c>
      <c r="E5818">
        <v>1156.0899999999999</v>
      </c>
      <c r="F5818">
        <v>271.99</v>
      </c>
      <c r="G5818" t="s">
        <v>92</v>
      </c>
      <c r="H5818">
        <v>1</v>
      </c>
      <c r="I5818">
        <v>6</v>
      </c>
      <c r="J5818" s="6">
        <v>43942</v>
      </c>
      <c r="K5818" s="7">
        <v>43922</v>
      </c>
      <c r="L5818" t="s">
        <v>10</v>
      </c>
    </row>
    <row r="5819" spans="1:12" x14ac:dyDescent="0.3">
      <c r="A5819" t="s">
        <v>2</v>
      </c>
      <c r="B5819" t="s">
        <v>66</v>
      </c>
      <c r="C5819" t="s">
        <v>15</v>
      </c>
      <c r="D5819" t="s">
        <v>32</v>
      </c>
      <c r="E5819">
        <v>11143.44</v>
      </c>
      <c r="F5819">
        <v>5819.38</v>
      </c>
      <c r="G5819" t="s">
        <v>92</v>
      </c>
      <c r="H5819">
        <v>1</v>
      </c>
      <c r="I5819">
        <v>8</v>
      </c>
      <c r="J5819" s="6">
        <v>43942</v>
      </c>
      <c r="K5819" s="7">
        <v>43922</v>
      </c>
      <c r="L5819" t="s">
        <v>11</v>
      </c>
    </row>
    <row r="5820" spans="1:12" x14ac:dyDescent="0.3">
      <c r="A5820" t="s">
        <v>5</v>
      </c>
      <c r="B5820" t="s">
        <v>63</v>
      </c>
      <c r="C5820" t="s">
        <v>15</v>
      </c>
      <c r="D5820" t="s">
        <v>32</v>
      </c>
      <c r="E5820">
        <v>28799.279999999999</v>
      </c>
      <c r="F5820">
        <v>11519.68</v>
      </c>
      <c r="G5820" t="s">
        <v>92</v>
      </c>
      <c r="H5820">
        <v>1</v>
      </c>
      <c r="I5820">
        <v>9</v>
      </c>
      <c r="J5820" s="6">
        <v>43942</v>
      </c>
      <c r="K5820" s="7">
        <v>43922</v>
      </c>
      <c r="L5820" t="s">
        <v>10</v>
      </c>
    </row>
    <row r="5821" spans="1:12" x14ac:dyDescent="0.3">
      <c r="A5821" t="s">
        <v>5</v>
      </c>
      <c r="B5821" t="s">
        <v>65</v>
      </c>
      <c r="C5821" t="s">
        <v>15</v>
      </c>
      <c r="D5821" t="s">
        <v>32</v>
      </c>
      <c r="E5821">
        <v>8950.1299999999992</v>
      </c>
      <c r="F5821">
        <v>680.99</v>
      </c>
      <c r="G5821" t="s">
        <v>92</v>
      </c>
      <c r="H5821">
        <v>1</v>
      </c>
      <c r="I5821">
        <v>10</v>
      </c>
      <c r="J5821" s="6">
        <v>43942</v>
      </c>
      <c r="K5821" s="7">
        <v>43922</v>
      </c>
      <c r="L5821" t="s">
        <v>12</v>
      </c>
    </row>
    <row r="5822" spans="1:12" x14ac:dyDescent="0.3">
      <c r="A5822" t="s">
        <v>5</v>
      </c>
      <c r="B5822" t="s">
        <v>65</v>
      </c>
      <c r="C5822" t="s">
        <v>16</v>
      </c>
      <c r="D5822" t="s">
        <v>32</v>
      </c>
      <c r="E5822">
        <v>13087.11</v>
      </c>
      <c r="F5822">
        <v>2309.4899999999998</v>
      </c>
      <c r="G5822" t="s">
        <v>92</v>
      </c>
      <c r="H5822">
        <v>1</v>
      </c>
      <c r="I5822">
        <v>4</v>
      </c>
      <c r="J5822" s="6">
        <v>43942</v>
      </c>
      <c r="K5822" s="7">
        <v>43922</v>
      </c>
      <c r="L5822" t="s">
        <v>12</v>
      </c>
    </row>
    <row r="5823" spans="1:12" x14ac:dyDescent="0.3">
      <c r="A5823" t="s">
        <v>2</v>
      </c>
      <c r="B5823" t="s">
        <v>63</v>
      </c>
      <c r="C5823" t="s">
        <v>16</v>
      </c>
      <c r="D5823" t="s">
        <v>32</v>
      </c>
      <c r="E5823">
        <v>4299.72</v>
      </c>
      <c r="F5823">
        <v>758.77</v>
      </c>
      <c r="G5823" t="s">
        <v>92</v>
      </c>
      <c r="H5823">
        <v>1</v>
      </c>
      <c r="I5823">
        <v>7</v>
      </c>
      <c r="J5823" s="6">
        <v>43943</v>
      </c>
      <c r="K5823" s="7">
        <v>43922</v>
      </c>
      <c r="L5823" t="s">
        <v>10</v>
      </c>
    </row>
    <row r="5824" spans="1:12" x14ac:dyDescent="0.3">
      <c r="A5824" t="s">
        <v>4</v>
      </c>
      <c r="B5824" t="s">
        <v>65</v>
      </c>
      <c r="C5824" t="s">
        <v>16</v>
      </c>
      <c r="D5824" t="s">
        <v>32</v>
      </c>
      <c r="E5824">
        <v>1845.85</v>
      </c>
      <c r="F5824">
        <v>971.49</v>
      </c>
      <c r="G5824" t="s">
        <v>92</v>
      </c>
      <c r="H5824">
        <v>1</v>
      </c>
      <c r="I5824">
        <v>7</v>
      </c>
      <c r="J5824" s="6">
        <v>43943</v>
      </c>
      <c r="K5824" s="7">
        <v>43922</v>
      </c>
      <c r="L5824" t="s">
        <v>12</v>
      </c>
    </row>
    <row r="5825" spans="1:12" x14ac:dyDescent="0.3">
      <c r="A5825" t="s">
        <v>4</v>
      </c>
      <c r="B5825" t="s">
        <v>63</v>
      </c>
      <c r="C5825" t="s">
        <v>16</v>
      </c>
      <c r="D5825" t="s">
        <v>32</v>
      </c>
      <c r="E5825">
        <v>4764.7700000000004</v>
      </c>
      <c r="F5825">
        <v>2330.59</v>
      </c>
      <c r="G5825" t="s">
        <v>92</v>
      </c>
      <c r="H5825">
        <v>1</v>
      </c>
      <c r="I5825">
        <v>1</v>
      </c>
      <c r="J5825" s="6">
        <v>43943</v>
      </c>
      <c r="K5825" s="7">
        <v>43922</v>
      </c>
      <c r="L5825" t="s">
        <v>10</v>
      </c>
    </row>
    <row r="5826" spans="1:12" x14ac:dyDescent="0.3">
      <c r="A5826" t="s">
        <v>3</v>
      </c>
      <c r="B5826" t="s">
        <v>67</v>
      </c>
      <c r="C5826" t="s">
        <v>16</v>
      </c>
      <c r="D5826" t="s">
        <v>32</v>
      </c>
      <c r="E5826">
        <v>6731.09</v>
      </c>
      <c r="F5826">
        <v>1536.46</v>
      </c>
      <c r="G5826" t="s">
        <v>92</v>
      </c>
      <c r="H5826">
        <v>1</v>
      </c>
      <c r="I5826">
        <v>6</v>
      </c>
      <c r="J5826" s="6">
        <v>43943</v>
      </c>
      <c r="K5826" s="7">
        <v>43922</v>
      </c>
      <c r="L5826" t="s">
        <v>13</v>
      </c>
    </row>
    <row r="5827" spans="1:12" x14ac:dyDescent="0.3">
      <c r="A5827" t="s">
        <v>3</v>
      </c>
      <c r="B5827" t="s">
        <v>69</v>
      </c>
      <c r="C5827" t="s">
        <v>16</v>
      </c>
      <c r="D5827" t="s">
        <v>32</v>
      </c>
      <c r="E5827">
        <v>20877.2</v>
      </c>
      <c r="F5827">
        <v>9889.2000000000007</v>
      </c>
      <c r="G5827" t="s">
        <v>92</v>
      </c>
      <c r="H5827">
        <v>1</v>
      </c>
      <c r="I5827">
        <v>6</v>
      </c>
      <c r="J5827" s="6">
        <v>43943</v>
      </c>
      <c r="K5827" s="7">
        <v>43922</v>
      </c>
      <c r="L5827" t="s">
        <v>8</v>
      </c>
    </row>
    <row r="5828" spans="1:12" x14ac:dyDescent="0.3">
      <c r="A5828" t="s">
        <v>4</v>
      </c>
      <c r="B5828" t="s">
        <v>65</v>
      </c>
      <c r="C5828" t="s">
        <v>15</v>
      </c>
      <c r="D5828" t="s">
        <v>32</v>
      </c>
      <c r="E5828">
        <v>1627.3</v>
      </c>
      <c r="F5828">
        <v>336.1</v>
      </c>
      <c r="G5828" t="s">
        <v>92</v>
      </c>
      <c r="H5828">
        <v>1</v>
      </c>
      <c r="I5828">
        <v>8</v>
      </c>
      <c r="J5828" s="6">
        <v>43943</v>
      </c>
      <c r="K5828" s="7">
        <v>43922</v>
      </c>
      <c r="L5828" t="s">
        <v>12</v>
      </c>
    </row>
    <row r="5829" spans="1:12" x14ac:dyDescent="0.3">
      <c r="A5829" t="s">
        <v>4</v>
      </c>
      <c r="B5829" t="s">
        <v>63</v>
      </c>
      <c r="C5829" t="s">
        <v>15</v>
      </c>
      <c r="D5829" t="s">
        <v>32</v>
      </c>
      <c r="E5829">
        <v>7030.98</v>
      </c>
      <c r="F5829">
        <v>-234.36</v>
      </c>
      <c r="G5829" t="s">
        <v>92</v>
      </c>
      <c r="H5829">
        <v>1</v>
      </c>
      <c r="I5829">
        <v>8</v>
      </c>
      <c r="J5829" s="6">
        <v>43943</v>
      </c>
      <c r="K5829" s="7">
        <v>43922</v>
      </c>
      <c r="L5829" t="s">
        <v>10</v>
      </c>
    </row>
    <row r="5830" spans="1:12" x14ac:dyDescent="0.3">
      <c r="A5830" t="s">
        <v>3</v>
      </c>
      <c r="B5830" t="s">
        <v>66</v>
      </c>
      <c r="C5830" t="s">
        <v>15</v>
      </c>
      <c r="D5830" t="s">
        <v>32</v>
      </c>
      <c r="E5830">
        <v>221.9</v>
      </c>
      <c r="F5830">
        <v>91.65</v>
      </c>
      <c r="G5830" t="s">
        <v>92</v>
      </c>
      <c r="H5830">
        <v>1</v>
      </c>
      <c r="I5830">
        <v>10</v>
      </c>
      <c r="J5830" s="6">
        <v>43943</v>
      </c>
      <c r="K5830" s="7">
        <v>43922</v>
      </c>
      <c r="L5830" t="s">
        <v>11</v>
      </c>
    </row>
    <row r="5831" spans="1:12" x14ac:dyDescent="0.3">
      <c r="A5831" t="s">
        <v>3</v>
      </c>
      <c r="B5831" t="s">
        <v>69</v>
      </c>
      <c r="C5831" t="s">
        <v>15</v>
      </c>
      <c r="D5831" t="s">
        <v>32</v>
      </c>
      <c r="E5831">
        <v>2038.14</v>
      </c>
      <c r="F5831">
        <v>294.39999999999998</v>
      </c>
      <c r="G5831" t="s">
        <v>92</v>
      </c>
      <c r="H5831">
        <v>1</v>
      </c>
      <c r="I5831">
        <v>9</v>
      </c>
      <c r="J5831" s="6">
        <v>43944</v>
      </c>
      <c r="K5831" s="7">
        <v>43922</v>
      </c>
      <c r="L5831" t="s">
        <v>8</v>
      </c>
    </row>
    <row r="5832" spans="1:12" x14ac:dyDescent="0.3">
      <c r="A5832" t="s">
        <v>3</v>
      </c>
      <c r="B5832" t="s">
        <v>67</v>
      </c>
      <c r="C5832" t="s">
        <v>16</v>
      </c>
      <c r="D5832" t="s">
        <v>32</v>
      </c>
      <c r="E5832">
        <v>3644.8</v>
      </c>
      <c r="F5832">
        <v>-91.12</v>
      </c>
      <c r="G5832" t="s">
        <v>92</v>
      </c>
      <c r="H5832">
        <v>1</v>
      </c>
      <c r="I5832">
        <v>6</v>
      </c>
      <c r="J5832" s="6">
        <v>43944</v>
      </c>
      <c r="K5832" s="7">
        <v>43922</v>
      </c>
      <c r="L5832" t="s">
        <v>13</v>
      </c>
    </row>
    <row r="5833" spans="1:12" x14ac:dyDescent="0.3">
      <c r="A5833" t="s">
        <v>2</v>
      </c>
      <c r="B5833" t="s">
        <v>65</v>
      </c>
      <c r="C5833" t="s">
        <v>16</v>
      </c>
      <c r="D5833" t="s">
        <v>32</v>
      </c>
      <c r="E5833">
        <v>20303.68</v>
      </c>
      <c r="F5833">
        <v>5837.32</v>
      </c>
      <c r="G5833" t="s">
        <v>92</v>
      </c>
      <c r="H5833">
        <v>1</v>
      </c>
      <c r="I5833">
        <v>2</v>
      </c>
      <c r="J5833" s="6">
        <v>43944</v>
      </c>
      <c r="K5833" s="7">
        <v>43922</v>
      </c>
      <c r="L5833" t="s">
        <v>12</v>
      </c>
    </row>
    <row r="5834" spans="1:12" x14ac:dyDescent="0.3">
      <c r="A5834" t="s">
        <v>2</v>
      </c>
      <c r="B5834" t="s">
        <v>70</v>
      </c>
      <c r="C5834" t="s">
        <v>16</v>
      </c>
      <c r="D5834" t="s">
        <v>32</v>
      </c>
      <c r="E5834">
        <v>4614.62</v>
      </c>
      <c r="F5834">
        <v>1214.3800000000001</v>
      </c>
      <c r="G5834" t="s">
        <v>92</v>
      </c>
      <c r="H5834">
        <v>1</v>
      </c>
      <c r="I5834">
        <v>4</v>
      </c>
      <c r="J5834" s="6">
        <v>43944</v>
      </c>
      <c r="K5834" s="7">
        <v>43922</v>
      </c>
      <c r="L5834" t="s">
        <v>9</v>
      </c>
    </row>
    <row r="5835" spans="1:12" x14ac:dyDescent="0.3">
      <c r="A5835" t="s">
        <v>4</v>
      </c>
      <c r="B5835" t="s">
        <v>63</v>
      </c>
      <c r="C5835" t="s">
        <v>15</v>
      </c>
      <c r="D5835" t="s">
        <v>32</v>
      </c>
      <c r="E5835">
        <v>3479.31</v>
      </c>
      <c r="F5835">
        <v>1894.29</v>
      </c>
      <c r="G5835" t="s">
        <v>92</v>
      </c>
      <c r="H5835">
        <v>1</v>
      </c>
      <c r="I5835">
        <v>8</v>
      </c>
      <c r="J5835" s="6">
        <v>43944</v>
      </c>
      <c r="K5835" s="7">
        <v>43922</v>
      </c>
      <c r="L5835" t="s">
        <v>10</v>
      </c>
    </row>
    <row r="5836" spans="1:12" x14ac:dyDescent="0.3">
      <c r="A5836" t="s">
        <v>4</v>
      </c>
      <c r="B5836" t="s">
        <v>69</v>
      </c>
      <c r="C5836" t="s">
        <v>15</v>
      </c>
      <c r="D5836" t="s">
        <v>32</v>
      </c>
      <c r="E5836">
        <v>986.24</v>
      </c>
      <c r="F5836">
        <v>246.56</v>
      </c>
      <c r="G5836" t="s">
        <v>92</v>
      </c>
      <c r="H5836">
        <v>1</v>
      </c>
      <c r="I5836">
        <v>8</v>
      </c>
      <c r="J5836" s="6">
        <v>43944</v>
      </c>
      <c r="K5836" s="7">
        <v>43922</v>
      </c>
      <c r="L5836" t="s">
        <v>8</v>
      </c>
    </row>
    <row r="5837" spans="1:12" x14ac:dyDescent="0.3">
      <c r="A5837" t="s">
        <v>5</v>
      </c>
      <c r="B5837" t="s">
        <v>63</v>
      </c>
      <c r="C5837" t="s">
        <v>16</v>
      </c>
      <c r="D5837" t="s">
        <v>32</v>
      </c>
      <c r="E5837">
        <v>4470.57</v>
      </c>
      <c r="F5837">
        <v>1472.67</v>
      </c>
      <c r="G5837" t="s">
        <v>92</v>
      </c>
      <c r="H5837">
        <v>1</v>
      </c>
      <c r="I5837">
        <v>4</v>
      </c>
      <c r="J5837" s="6">
        <v>43944</v>
      </c>
      <c r="K5837" s="7">
        <v>43922</v>
      </c>
      <c r="L5837" t="s">
        <v>10</v>
      </c>
    </row>
    <row r="5838" spans="1:12" x14ac:dyDescent="0.3">
      <c r="A5838" t="s">
        <v>4</v>
      </c>
      <c r="B5838" t="s">
        <v>67</v>
      </c>
      <c r="C5838" t="s">
        <v>15</v>
      </c>
      <c r="D5838" t="s">
        <v>32</v>
      </c>
      <c r="E5838">
        <v>6669.18</v>
      </c>
      <c r="F5838">
        <v>2741.76</v>
      </c>
      <c r="G5838" t="s">
        <v>92</v>
      </c>
      <c r="H5838">
        <v>1</v>
      </c>
      <c r="I5838">
        <v>10</v>
      </c>
      <c r="J5838" s="6">
        <v>43944</v>
      </c>
      <c r="K5838" s="7">
        <v>43922</v>
      </c>
      <c r="L5838" t="s">
        <v>13</v>
      </c>
    </row>
    <row r="5839" spans="1:12" x14ac:dyDescent="0.3">
      <c r="A5839" t="s">
        <v>3</v>
      </c>
      <c r="B5839" t="s">
        <v>70</v>
      </c>
      <c r="C5839" t="s">
        <v>16</v>
      </c>
      <c r="D5839" t="s">
        <v>32</v>
      </c>
      <c r="E5839">
        <v>1947.69</v>
      </c>
      <c r="F5839">
        <v>779.07</v>
      </c>
      <c r="G5839" t="s">
        <v>92</v>
      </c>
      <c r="H5839">
        <v>1</v>
      </c>
      <c r="I5839">
        <v>2</v>
      </c>
      <c r="J5839" s="6">
        <v>43944</v>
      </c>
      <c r="K5839" s="7">
        <v>43922</v>
      </c>
      <c r="L5839" t="s">
        <v>9</v>
      </c>
    </row>
    <row r="5840" spans="1:12" x14ac:dyDescent="0.3">
      <c r="A5840" t="s">
        <v>4</v>
      </c>
      <c r="B5840" t="s">
        <v>65</v>
      </c>
      <c r="C5840" t="s">
        <v>16</v>
      </c>
      <c r="D5840" t="s">
        <v>32</v>
      </c>
      <c r="E5840">
        <v>1553.33</v>
      </c>
      <c r="F5840">
        <v>742.87</v>
      </c>
      <c r="G5840" t="s">
        <v>92</v>
      </c>
      <c r="H5840">
        <v>1</v>
      </c>
      <c r="I5840">
        <v>6</v>
      </c>
      <c r="J5840" s="6">
        <v>43944</v>
      </c>
      <c r="K5840" s="7">
        <v>43922</v>
      </c>
      <c r="L5840" t="s">
        <v>12</v>
      </c>
    </row>
    <row r="5841" spans="1:12" x14ac:dyDescent="0.3">
      <c r="A5841" t="s">
        <v>4</v>
      </c>
      <c r="B5841" t="s">
        <v>65</v>
      </c>
      <c r="C5841" t="s">
        <v>15</v>
      </c>
      <c r="D5841" t="s">
        <v>32</v>
      </c>
      <c r="E5841">
        <v>4795.59</v>
      </c>
      <c r="F5841">
        <v>1980.79</v>
      </c>
      <c r="G5841" t="s">
        <v>92</v>
      </c>
      <c r="H5841">
        <v>1</v>
      </c>
      <c r="I5841">
        <v>9</v>
      </c>
      <c r="J5841" s="6">
        <v>43944</v>
      </c>
      <c r="K5841" s="7">
        <v>43922</v>
      </c>
      <c r="L5841" t="s">
        <v>12</v>
      </c>
    </row>
    <row r="5842" spans="1:12" x14ac:dyDescent="0.3">
      <c r="A5842" t="s">
        <v>3</v>
      </c>
      <c r="B5842" t="s">
        <v>66</v>
      </c>
      <c r="C5842" t="s">
        <v>16</v>
      </c>
      <c r="D5842" t="s">
        <v>32</v>
      </c>
      <c r="E5842">
        <v>8937.7999999999993</v>
      </c>
      <c r="F5842">
        <v>4177.45</v>
      </c>
      <c r="G5842" t="s">
        <v>92</v>
      </c>
      <c r="H5842">
        <v>1</v>
      </c>
      <c r="I5842">
        <v>7</v>
      </c>
      <c r="J5842" s="6">
        <v>43944</v>
      </c>
      <c r="K5842" s="7">
        <v>43922</v>
      </c>
      <c r="L5842" t="s">
        <v>11</v>
      </c>
    </row>
    <row r="5843" spans="1:12" x14ac:dyDescent="0.3">
      <c r="A5843" t="s">
        <v>3</v>
      </c>
      <c r="B5843" t="s">
        <v>65</v>
      </c>
      <c r="C5843" t="s">
        <v>15</v>
      </c>
      <c r="D5843" t="s">
        <v>32</v>
      </c>
      <c r="E5843">
        <v>26782.58</v>
      </c>
      <c r="F5843">
        <v>3784.48</v>
      </c>
      <c r="G5843" t="s">
        <v>92</v>
      </c>
      <c r="H5843">
        <v>1</v>
      </c>
      <c r="I5843">
        <v>8</v>
      </c>
      <c r="J5843" s="6">
        <v>43944</v>
      </c>
      <c r="K5843" s="7">
        <v>43922</v>
      </c>
      <c r="L5843" t="s">
        <v>12</v>
      </c>
    </row>
    <row r="5844" spans="1:12" x14ac:dyDescent="0.3">
      <c r="A5844" t="s">
        <v>4</v>
      </c>
      <c r="B5844" t="s">
        <v>70</v>
      </c>
      <c r="C5844" t="s">
        <v>16</v>
      </c>
      <c r="D5844" t="s">
        <v>32</v>
      </c>
      <c r="E5844">
        <v>5128.45</v>
      </c>
      <c r="F5844">
        <v>2062.5300000000002</v>
      </c>
      <c r="G5844" t="s">
        <v>92</v>
      </c>
      <c r="H5844">
        <v>1</v>
      </c>
      <c r="I5844">
        <v>2</v>
      </c>
      <c r="J5844" s="6">
        <v>43944</v>
      </c>
      <c r="K5844" s="7">
        <v>43922</v>
      </c>
      <c r="L5844" t="s">
        <v>9</v>
      </c>
    </row>
    <row r="5845" spans="1:12" x14ac:dyDescent="0.3">
      <c r="A5845" t="s">
        <v>3</v>
      </c>
      <c r="B5845" t="s">
        <v>65</v>
      </c>
      <c r="C5845" t="s">
        <v>16</v>
      </c>
      <c r="D5845" t="s">
        <v>32</v>
      </c>
      <c r="E5845">
        <v>26554.78</v>
      </c>
      <c r="F5845">
        <v>12019.56</v>
      </c>
      <c r="G5845" t="s">
        <v>92</v>
      </c>
      <c r="H5845">
        <v>1</v>
      </c>
      <c r="I5845">
        <v>6</v>
      </c>
      <c r="J5845" s="6">
        <v>43945</v>
      </c>
      <c r="K5845" s="7">
        <v>43922</v>
      </c>
      <c r="L5845" t="s">
        <v>12</v>
      </c>
    </row>
    <row r="5846" spans="1:12" x14ac:dyDescent="0.3">
      <c r="A5846" t="s">
        <v>3</v>
      </c>
      <c r="B5846" t="s">
        <v>65</v>
      </c>
      <c r="C5846" t="s">
        <v>16</v>
      </c>
      <c r="D5846" t="s">
        <v>32</v>
      </c>
      <c r="E5846">
        <v>33355.279999999999</v>
      </c>
      <c r="F5846">
        <v>7624.08</v>
      </c>
      <c r="G5846" t="s">
        <v>92</v>
      </c>
      <c r="H5846">
        <v>1</v>
      </c>
      <c r="I5846">
        <v>7</v>
      </c>
      <c r="J5846" s="6">
        <v>43945</v>
      </c>
      <c r="K5846" s="7">
        <v>43922</v>
      </c>
      <c r="L5846" t="s">
        <v>12</v>
      </c>
    </row>
    <row r="5847" spans="1:12" x14ac:dyDescent="0.3">
      <c r="A5847" t="s">
        <v>4</v>
      </c>
      <c r="B5847" t="s">
        <v>66</v>
      </c>
      <c r="C5847" t="s">
        <v>15</v>
      </c>
      <c r="D5847" t="s">
        <v>32</v>
      </c>
      <c r="E5847">
        <v>4009.28</v>
      </c>
      <c r="F5847">
        <v>200.46</v>
      </c>
      <c r="G5847" t="s">
        <v>92</v>
      </c>
      <c r="H5847">
        <v>1</v>
      </c>
      <c r="I5847">
        <v>9</v>
      </c>
      <c r="J5847" s="6">
        <v>43945</v>
      </c>
      <c r="K5847" s="7">
        <v>43922</v>
      </c>
      <c r="L5847" t="s">
        <v>11</v>
      </c>
    </row>
    <row r="5848" spans="1:12" x14ac:dyDescent="0.3">
      <c r="A5848" t="s">
        <v>4</v>
      </c>
      <c r="B5848" t="s">
        <v>67</v>
      </c>
      <c r="C5848" t="s">
        <v>16</v>
      </c>
      <c r="D5848" t="s">
        <v>32</v>
      </c>
      <c r="E5848">
        <v>12470.04</v>
      </c>
      <c r="F5848">
        <v>831.32</v>
      </c>
      <c r="G5848" t="s">
        <v>92</v>
      </c>
      <c r="H5848">
        <v>1</v>
      </c>
      <c r="I5848">
        <v>1</v>
      </c>
      <c r="J5848" s="6">
        <v>43945</v>
      </c>
      <c r="K5848" s="7">
        <v>43922</v>
      </c>
      <c r="L5848" t="s">
        <v>13</v>
      </c>
    </row>
    <row r="5849" spans="1:12" x14ac:dyDescent="0.3">
      <c r="A5849" t="s">
        <v>3</v>
      </c>
      <c r="B5849" t="s">
        <v>67</v>
      </c>
      <c r="C5849" t="s">
        <v>16</v>
      </c>
      <c r="D5849" t="s">
        <v>32</v>
      </c>
      <c r="E5849">
        <v>10737.69</v>
      </c>
      <c r="F5849">
        <v>4901.99</v>
      </c>
      <c r="G5849" t="s">
        <v>92</v>
      </c>
      <c r="H5849">
        <v>1</v>
      </c>
      <c r="I5849">
        <v>7</v>
      </c>
      <c r="J5849" s="6">
        <v>43945</v>
      </c>
      <c r="K5849" s="7">
        <v>43922</v>
      </c>
      <c r="L5849" t="s">
        <v>13</v>
      </c>
    </row>
    <row r="5850" spans="1:12" x14ac:dyDescent="0.3">
      <c r="A5850" t="s">
        <v>3</v>
      </c>
      <c r="B5850" t="s">
        <v>66</v>
      </c>
      <c r="C5850" t="s">
        <v>15</v>
      </c>
      <c r="D5850" t="s">
        <v>32</v>
      </c>
      <c r="E5850">
        <v>16803.599999999999</v>
      </c>
      <c r="F5850">
        <v>9197.76</v>
      </c>
      <c r="G5850" t="s">
        <v>92</v>
      </c>
      <c r="H5850">
        <v>1</v>
      </c>
      <c r="I5850">
        <v>9</v>
      </c>
      <c r="J5850" s="6">
        <v>43945</v>
      </c>
      <c r="K5850" s="7">
        <v>43922</v>
      </c>
      <c r="L5850" t="s">
        <v>11</v>
      </c>
    </row>
    <row r="5851" spans="1:12" x14ac:dyDescent="0.3">
      <c r="A5851" t="s">
        <v>4</v>
      </c>
      <c r="B5851" t="s">
        <v>67</v>
      </c>
      <c r="C5851" t="s">
        <v>16</v>
      </c>
      <c r="D5851" t="s">
        <v>32</v>
      </c>
      <c r="E5851">
        <v>2953.36</v>
      </c>
      <c r="F5851">
        <v>-36.92</v>
      </c>
      <c r="G5851" t="s">
        <v>92</v>
      </c>
      <c r="H5851">
        <v>1</v>
      </c>
      <c r="I5851">
        <v>2</v>
      </c>
      <c r="J5851" s="6">
        <v>43945</v>
      </c>
      <c r="K5851" s="7">
        <v>43922</v>
      </c>
      <c r="L5851" t="s">
        <v>13</v>
      </c>
    </row>
    <row r="5852" spans="1:12" x14ac:dyDescent="0.3">
      <c r="A5852" t="s">
        <v>4</v>
      </c>
      <c r="B5852" t="s">
        <v>67</v>
      </c>
      <c r="C5852" t="s">
        <v>15</v>
      </c>
      <c r="D5852" t="s">
        <v>32</v>
      </c>
      <c r="E5852">
        <v>21080.880000000001</v>
      </c>
      <c r="F5852">
        <v>3666.24</v>
      </c>
      <c r="G5852" t="s">
        <v>92</v>
      </c>
      <c r="H5852">
        <v>1</v>
      </c>
      <c r="I5852">
        <v>9</v>
      </c>
      <c r="J5852" s="6">
        <v>43946</v>
      </c>
      <c r="K5852" s="7">
        <v>43922</v>
      </c>
      <c r="L5852" t="s">
        <v>13</v>
      </c>
    </row>
    <row r="5853" spans="1:12" x14ac:dyDescent="0.3">
      <c r="A5853" t="s">
        <v>2</v>
      </c>
      <c r="B5853" t="s">
        <v>65</v>
      </c>
      <c r="C5853" t="s">
        <v>16</v>
      </c>
      <c r="D5853" t="s">
        <v>32</v>
      </c>
      <c r="E5853">
        <v>7179.72</v>
      </c>
      <c r="F5853">
        <v>1889.4</v>
      </c>
      <c r="G5853" t="s">
        <v>92</v>
      </c>
      <c r="H5853">
        <v>1</v>
      </c>
      <c r="I5853">
        <v>6</v>
      </c>
      <c r="J5853" s="6">
        <v>43946</v>
      </c>
      <c r="K5853" s="7">
        <v>43922</v>
      </c>
      <c r="L5853" t="s">
        <v>12</v>
      </c>
    </row>
    <row r="5854" spans="1:12" x14ac:dyDescent="0.3">
      <c r="A5854" t="s">
        <v>3</v>
      </c>
      <c r="B5854" t="s">
        <v>66</v>
      </c>
      <c r="C5854" t="s">
        <v>16</v>
      </c>
      <c r="D5854" t="s">
        <v>32</v>
      </c>
      <c r="E5854">
        <v>5969.7</v>
      </c>
      <c r="F5854">
        <v>2255.2199999999998</v>
      </c>
      <c r="G5854" t="s">
        <v>92</v>
      </c>
      <c r="H5854">
        <v>1</v>
      </c>
      <c r="I5854">
        <v>5</v>
      </c>
      <c r="J5854" s="6">
        <v>43946</v>
      </c>
      <c r="K5854" s="7">
        <v>43922</v>
      </c>
      <c r="L5854" t="s">
        <v>11</v>
      </c>
    </row>
    <row r="5855" spans="1:12" x14ac:dyDescent="0.3">
      <c r="A5855" t="s">
        <v>2</v>
      </c>
      <c r="B5855" t="s">
        <v>63</v>
      </c>
      <c r="C5855" t="s">
        <v>16</v>
      </c>
      <c r="D5855" t="s">
        <v>32</v>
      </c>
      <c r="E5855">
        <v>7935.48</v>
      </c>
      <c r="F5855">
        <v>2116.1</v>
      </c>
      <c r="G5855" t="s">
        <v>92</v>
      </c>
      <c r="H5855">
        <v>1</v>
      </c>
      <c r="I5855">
        <v>4</v>
      </c>
      <c r="J5855" s="6">
        <v>43946</v>
      </c>
      <c r="K5855" s="7">
        <v>43922</v>
      </c>
      <c r="L5855" t="s">
        <v>10</v>
      </c>
    </row>
    <row r="5856" spans="1:12" x14ac:dyDescent="0.3">
      <c r="A5856" t="s">
        <v>3</v>
      </c>
      <c r="B5856" t="s">
        <v>66</v>
      </c>
      <c r="C5856" t="s">
        <v>16</v>
      </c>
      <c r="D5856" t="s">
        <v>32</v>
      </c>
      <c r="E5856">
        <v>1273</v>
      </c>
      <c r="F5856">
        <v>536</v>
      </c>
      <c r="G5856" t="s">
        <v>92</v>
      </c>
      <c r="H5856">
        <v>1</v>
      </c>
      <c r="I5856">
        <v>2</v>
      </c>
      <c r="J5856" s="6">
        <v>43946</v>
      </c>
      <c r="K5856" s="7">
        <v>43922</v>
      </c>
      <c r="L5856" t="s">
        <v>11</v>
      </c>
    </row>
    <row r="5857" spans="1:12" x14ac:dyDescent="0.3">
      <c r="A5857" t="s">
        <v>4</v>
      </c>
      <c r="B5857" t="s">
        <v>67</v>
      </c>
      <c r="C5857" t="s">
        <v>16</v>
      </c>
      <c r="D5857" t="s">
        <v>32</v>
      </c>
      <c r="E5857">
        <v>16349.34</v>
      </c>
      <c r="F5857">
        <v>1634.94</v>
      </c>
      <c r="G5857" t="s">
        <v>92</v>
      </c>
      <c r="H5857">
        <v>1</v>
      </c>
      <c r="I5857">
        <v>6</v>
      </c>
      <c r="J5857" s="6">
        <v>43946</v>
      </c>
      <c r="K5857" s="7">
        <v>43922</v>
      </c>
      <c r="L5857" t="s">
        <v>13</v>
      </c>
    </row>
    <row r="5858" spans="1:12" x14ac:dyDescent="0.3">
      <c r="A5858" t="s">
        <v>5</v>
      </c>
      <c r="B5858" t="s">
        <v>63</v>
      </c>
      <c r="C5858" t="s">
        <v>16</v>
      </c>
      <c r="D5858" t="s">
        <v>32</v>
      </c>
      <c r="E5858">
        <v>3787.17</v>
      </c>
      <c r="F5858">
        <v>1076.3499999999999</v>
      </c>
      <c r="G5858" t="s">
        <v>92</v>
      </c>
      <c r="H5858">
        <v>1</v>
      </c>
      <c r="I5858">
        <v>3</v>
      </c>
      <c r="J5858" s="6">
        <v>43946</v>
      </c>
      <c r="K5858" s="7">
        <v>43922</v>
      </c>
      <c r="L5858" t="s">
        <v>10</v>
      </c>
    </row>
    <row r="5859" spans="1:12" x14ac:dyDescent="0.3">
      <c r="A5859" t="s">
        <v>4</v>
      </c>
      <c r="B5859" t="s">
        <v>63</v>
      </c>
      <c r="C5859" t="s">
        <v>16</v>
      </c>
      <c r="D5859" t="s">
        <v>32</v>
      </c>
      <c r="E5859">
        <v>1547.16</v>
      </c>
      <c r="F5859">
        <v>437.24</v>
      </c>
      <c r="G5859" t="s">
        <v>92</v>
      </c>
      <c r="H5859">
        <v>1</v>
      </c>
      <c r="I5859">
        <v>5</v>
      </c>
      <c r="J5859" s="6">
        <v>43946</v>
      </c>
      <c r="K5859" s="7">
        <v>43922</v>
      </c>
      <c r="L5859" t="s">
        <v>10</v>
      </c>
    </row>
    <row r="5860" spans="1:12" x14ac:dyDescent="0.3">
      <c r="A5860" t="s">
        <v>2</v>
      </c>
      <c r="B5860" t="s">
        <v>66</v>
      </c>
      <c r="C5860" t="s">
        <v>15</v>
      </c>
      <c r="D5860" t="s">
        <v>32</v>
      </c>
      <c r="E5860">
        <v>3169.77</v>
      </c>
      <c r="F5860">
        <v>1468.11</v>
      </c>
      <c r="G5860" t="s">
        <v>92</v>
      </c>
      <c r="H5860">
        <v>1</v>
      </c>
      <c r="I5860">
        <v>8</v>
      </c>
      <c r="J5860" s="6">
        <v>43946</v>
      </c>
      <c r="K5860" s="7">
        <v>43922</v>
      </c>
      <c r="L5860" t="s">
        <v>11</v>
      </c>
    </row>
    <row r="5861" spans="1:12" x14ac:dyDescent="0.3">
      <c r="A5861" t="s">
        <v>2</v>
      </c>
      <c r="B5861" t="s">
        <v>63</v>
      </c>
      <c r="C5861" t="s">
        <v>16</v>
      </c>
      <c r="D5861" t="s">
        <v>32</v>
      </c>
      <c r="E5861">
        <v>9141.48</v>
      </c>
      <c r="F5861">
        <v>3148.72</v>
      </c>
      <c r="G5861" t="s">
        <v>92</v>
      </c>
      <c r="H5861">
        <v>1</v>
      </c>
      <c r="I5861">
        <v>2</v>
      </c>
      <c r="J5861" s="6">
        <v>43946</v>
      </c>
      <c r="K5861" s="7">
        <v>43922</v>
      </c>
      <c r="L5861" t="s">
        <v>10</v>
      </c>
    </row>
    <row r="5862" spans="1:12" x14ac:dyDescent="0.3">
      <c r="A5862" t="s">
        <v>4</v>
      </c>
      <c r="B5862" t="s">
        <v>65</v>
      </c>
      <c r="C5862" t="s">
        <v>15</v>
      </c>
      <c r="D5862" t="s">
        <v>32</v>
      </c>
      <c r="E5862">
        <v>4389.84</v>
      </c>
      <c r="F5862">
        <v>1536.45</v>
      </c>
      <c r="G5862" t="s">
        <v>92</v>
      </c>
      <c r="H5862">
        <v>1</v>
      </c>
      <c r="I5862">
        <v>9</v>
      </c>
      <c r="J5862" s="6">
        <v>43946</v>
      </c>
      <c r="K5862" s="7">
        <v>43922</v>
      </c>
      <c r="L5862" t="s">
        <v>12</v>
      </c>
    </row>
    <row r="5863" spans="1:12" x14ac:dyDescent="0.3">
      <c r="A5863" t="s">
        <v>4</v>
      </c>
      <c r="B5863" t="s">
        <v>63</v>
      </c>
      <c r="C5863" t="s">
        <v>16</v>
      </c>
      <c r="D5863" t="s">
        <v>32</v>
      </c>
      <c r="E5863">
        <v>36028.58</v>
      </c>
      <c r="F5863">
        <v>7440.65</v>
      </c>
      <c r="G5863" t="s">
        <v>92</v>
      </c>
      <c r="H5863">
        <v>1</v>
      </c>
      <c r="I5863">
        <v>5</v>
      </c>
      <c r="J5863" s="6">
        <v>43947</v>
      </c>
      <c r="K5863" s="7">
        <v>43922</v>
      </c>
      <c r="L5863" t="s">
        <v>10</v>
      </c>
    </row>
    <row r="5864" spans="1:12" x14ac:dyDescent="0.3">
      <c r="A5864" t="s">
        <v>4</v>
      </c>
      <c r="B5864" t="s">
        <v>63</v>
      </c>
      <c r="C5864" t="s">
        <v>16</v>
      </c>
      <c r="D5864" t="s">
        <v>32</v>
      </c>
      <c r="E5864">
        <v>783.9</v>
      </c>
      <c r="F5864">
        <v>130.65</v>
      </c>
      <c r="G5864" t="s">
        <v>92</v>
      </c>
      <c r="H5864">
        <v>1</v>
      </c>
      <c r="I5864">
        <v>5</v>
      </c>
      <c r="J5864" s="6">
        <v>43947</v>
      </c>
      <c r="K5864" s="7">
        <v>43922</v>
      </c>
      <c r="L5864" t="s">
        <v>10</v>
      </c>
    </row>
    <row r="5865" spans="1:12" x14ac:dyDescent="0.3">
      <c r="A5865" t="s">
        <v>3</v>
      </c>
      <c r="B5865" t="s">
        <v>63</v>
      </c>
      <c r="C5865" t="s">
        <v>15</v>
      </c>
      <c r="D5865" t="s">
        <v>32</v>
      </c>
      <c r="E5865">
        <v>10807.77</v>
      </c>
      <c r="F5865">
        <v>5460.77</v>
      </c>
      <c r="G5865" t="s">
        <v>92</v>
      </c>
      <c r="H5865">
        <v>1</v>
      </c>
      <c r="I5865">
        <v>9</v>
      </c>
      <c r="J5865" s="6">
        <v>43947</v>
      </c>
      <c r="K5865" s="7">
        <v>43922</v>
      </c>
      <c r="L5865" t="s">
        <v>10</v>
      </c>
    </row>
    <row r="5866" spans="1:12" x14ac:dyDescent="0.3">
      <c r="A5866" t="s">
        <v>2</v>
      </c>
      <c r="B5866" t="s">
        <v>63</v>
      </c>
      <c r="C5866" t="s">
        <v>16</v>
      </c>
      <c r="D5866" t="s">
        <v>32</v>
      </c>
      <c r="E5866">
        <v>13290.12</v>
      </c>
      <c r="F5866">
        <v>5735.72</v>
      </c>
      <c r="G5866" t="s">
        <v>92</v>
      </c>
      <c r="H5866">
        <v>1</v>
      </c>
      <c r="I5866">
        <v>6</v>
      </c>
      <c r="J5866" s="6">
        <v>43947</v>
      </c>
      <c r="K5866" s="7">
        <v>43922</v>
      </c>
      <c r="L5866" t="s">
        <v>10</v>
      </c>
    </row>
    <row r="5867" spans="1:12" x14ac:dyDescent="0.3">
      <c r="A5867" t="s">
        <v>5</v>
      </c>
      <c r="B5867" t="s">
        <v>69</v>
      </c>
      <c r="C5867" t="s">
        <v>15</v>
      </c>
      <c r="D5867" t="s">
        <v>32</v>
      </c>
      <c r="E5867">
        <v>7182.4</v>
      </c>
      <c r="F5867">
        <v>3321.85</v>
      </c>
      <c r="G5867" t="s">
        <v>92</v>
      </c>
      <c r="H5867">
        <v>1</v>
      </c>
      <c r="I5867">
        <v>10</v>
      </c>
      <c r="J5867" s="6">
        <v>43947</v>
      </c>
      <c r="K5867" s="7">
        <v>43922</v>
      </c>
      <c r="L5867" t="s">
        <v>8</v>
      </c>
    </row>
    <row r="5868" spans="1:12" x14ac:dyDescent="0.3">
      <c r="A5868" t="s">
        <v>4</v>
      </c>
      <c r="B5868" t="s">
        <v>63</v>
      </c>
      <c r="C5868" t="s">
        <v>15</v>
      </c>
      <c r="D5868" t="s">
        <v>32</v>
      </c>
      <c r="E5868">
        <v>1998.61</v>
      </c>
      <c r="F5868">
        <v>610.11</v>
      </c>
      <c r="G5868" t="s">
        <v>92</v>
      </c>
      <c r="H5868">
        <v>1</v>
      </c>
      <c r="I5868">
        <v>8</v>
      </c>
      <c r="J5868" s="6">
        <v>43947</v>
      </c>
      <c r="K5868" s="7">
        <v>43922</v>
      </c>
      <c r="L5868" t="s">
        <v>10</v>
      </c>
    </row>
    <row r="5869" spans="1:12" x14ac:dyDescent="0.3">
      <c r="A5869" t="s">
        <v>3</v>
      </c>
      <c r="B5869" t="s">
        <v>65</v>
      </c>
      <c r="C5869" t="s">
        <v>16</v>
      </c>
      <c r="D5869" t="s">
        <v>32</v>
      </c>
      <c r="E5869">
        <v>116.58</v>
      </c>
      <c r="F5869">
        <v>9.7100000000000009</v>
      </c>
      <c r="G5869" t="s">
        <v>92</v>
      </c>
      <c r="H5869">
        <v>1</v>
      </c>
      <c r="I5869">
        <v>5</v>
      </c>
      <c r="J5869" s="6">
        <v>43947</v>
      </c>
      <c r="K5869" s="7">
        <v>43922</v>
      </c>
      <c r="L5869" t="s">
        <v>12</v>
      </c>
    </row>
    <row r="5870" spans="1:12" x14ac:dyDescent="0.3">
      <c r="A5870" t="s">
        <v>2</v>
      </c>
      <c r="B5870" t="s">
        <v>63</v>
      </c>
      <c r="C5870" t="s">
        <v>16</v>
      </c>
      <c r="D5870" t="s">
        <v>32</v>
      </c>
      <c r="E5870">
        <v>1584.15</v>
      </c>
      <c r="F5870">
        <v>740.42</v>
      </c>
      <c r="G5870" t="s">
        <v>92</v>
      </c>
      <c r="H5870">
        <v>1</v>
      </c>
      <c r="I5870">
        <v>2</v>
      </c>
      <c r="J5870" s="6">
        <v>43947</v>
      </c>
      <c r="K5870" s="7">
        <v>43922</v>
      </c>
      <c r="L5870" t="s">
        <v>10</v>
      </c>
    </row>
    <row r="5871" spans="1:12" x14ac:dyDescent="0.3">
      <c r="A5871" t="s">
        <v>4</v>
      </c>
      <c r="B5871" t="s">
        <v>65</v>
      </c>
      <c r="C5871" t="s">
        <v>15</v>
      </c>
      <c r="D5871" t="s">
        <v>32</v>
      </c>
      <c r="E5871">
        <v>6801.84</v>
      </c>
      <c r="F5871">
        <v>3023.04</v>
      </c>
      <c r="G5871" t="s">
        <v>92</v>
      </c>
      <c r="H5871">
        <v>1</v>
      </c>
      <c r="I5871">
        <v>8</v>
      </c>
      <c r="J5871" s="6">
        <v>43948</v>
      </c>
      <c r="K5871" s="7">
        <v>43922</v>
      </c>
      <c r="L5871" t="s">
        <v>12</v>
      </c>
    </row>
    <row r="5872" spans="1:12" x14ac:dyDescent="0.3">
      <c r="A5872" t="s">
        <v>5</v>
      </c>
      <c r="B5872" t="s">
        <v>63</v>
      </c>
      <c r="C5872" t="s">
        <v>16</v>
      </c>
      <c r="D5872" t="s">
        <v>32</v>
      </c>
      <c r="E5872">
        <v>4003.92</v>
      </c>
      <c r="F5872">
        <v>800.8</v>
      </c>
      <c r="G5872" t="s">
        <v>92</v>
      </c>
      <c r="H5872">
        <v>1</v>
      </c>
      <c r="I5872">
        <v>6</v>
      </c>
      <c r="J5872" s="6">
        <v>43948</v>
      </c>
      <c r="K5872" s="7">
        <v>43922</v>
      </c>
      <c r="L5872" t="s">
        <v>10</v>
      </c>
    </row>
    <row r="5873" spans="1:12" x14ac:dyDescent="0.3">
      <c r="A5873" t="s">
        <v>4</v>
      </c>
      <c r="B5873" t="s">
        <v>66</v>
      </c>
      <c r="C5873" t="s">
        <v>16</v>
      </c>
      <c r="D5873" t="s">
        <v>32</v>
      </c>
      <c r="E5873">
        <v>2428.08</v>
      </c>
      <c r="F5873">
        <v>728.42</v>
      </c>
      <c r="G5873" t="s">
        <v>92</v>
      </c>
      <c r="H5873">
        <v>1</v>
      </c>
      <c r="I5873">
        <v>4</v>
      </c>
      <c r="J5873" s="6">
        <v>43948</v>
      </c>
      <c r="K5873" s="7">
        <v>43922</v>
      </c>
      <c r="L5873" t="s">
        <v>11</v>
      </c>
    </row>
    <row r="5874" spans="1:12" x14ac:dyDescent="0.3">
      <c r="A5874" t="s">
        <v>3</v>
      </c>
      <c r="B5874" t="s">
        <v>66</v>
      </c>
      <c r="C5874" t="s">
        <v>15</v>
      </c>
      <c r="D5874" t="s">
        <v>32</v>
      </c>
      <c r="E5874">
        <v>11884.19</v>
      </c>
      <c r="F5874">
        <v>6071.27</v>
      </c>
      <c r="G5874" t="s">
        <v>92</v>
      </c>
      <c r="H5874">
        <v>1</v>
      </c>
      <c r="I5874">
        <v>10</v>
      </c>
      <c r="J5874" s="6">
        <v>43948</v>
      </c>
      <c r="K5874" s="7">
        <v>43922</v>
      </c>
      <c r="L5874" t="s">
        <v>11</v>
      </c>
    </row>
    <row r="5875" spans="1:12" x14ac:dyDescent="0.3">
      <c r="A5875" t="s">
        <v>2</v>
      </c>
      <c r="B5875" t="s">
        <v>65</v>
      </c>
      <c r="C5875" t="s">
        <v>16</v>
      </c>
      <c r="D5875" t="s">
        <v>32</v>
      </c>
      <c r="E5875">
        <v>16430.080000000002</v>
      </c>
      <c r="F5875">
        <v>966.48</v>
      </c>
      <c r="G5875" t="s">
        <v>92</v>
      </c>
      <c r="H5875">
        <v>1</v>
      </c>
      <c r="I5875">
        <v>7</v>
      </c>
      <c r="J5875" s="6">
        <v>43948</v>
      </c>
      <c r="K5875" s="7">
        <v>43922</v>
      </c>
      <c r="L5875" t="s">
        <v>12</v>
      </c>
    </row>
    <row r="5876" spans="1:12" x14ac:dyDescent="0.3">
      <c r="A5876" t="s">
        <v>4</v>
      </c>
      <c r="B5876" t="s">
        <v>67</v>
      </c>
      <c r="C5876" t="s">
        <v>16</v>
      </c>
      <c r="D5876" t="s">
        <v>32</v>
      </c>
      <c r="E5876">
        <v>6854.37</v>
      </c>
      <c r="F5876">
        <v>819.57</v>
      </c>
      <c r="G5876" t="s">
        <v>92</v>
      </c>
      <c r="H5876">
        <v>1</v>
      </c>
      <c r="I5876">
        <v>6</v>
      </c>
      <c r="J5876" s="6">
        <v>43948</v>
      </c>
      <c r="K5876" s="7">
        <v>43922</v>
      </c>
      <c r="L5876" t="s">
        <v>13</v>
      </c>
    </row>
    <row r="5877" spans="1:12" x14ac:dyDescent="0.3">
      <c r="A5877" t="s">
        <v>2</v>
      </c>
      <c r="B5877" t="s">
        <v>63</v>
      </c>
      <c r="C5877" t="s">
        <v>16</v>
      </c>
      <c r="D5877" t="s">
        <v>32</v>
      </c>
      <c r="E5877">
        <v>1091.43</v>
      </c>
      <c r="F5877">
        <v>278.92</v>
      </c>
      <c r="G5877" t="s">
        <v>92</v>
      </c>
      <c r="H5877">
        <v>1</v>
      </c>
      <c r="I5877">
        <v>6</v>
      </c>
      <c r="J5877" s="6">
        <v>43948</v>
      </c>
      <c r="K5877" s="7">
        <v>43922</v>
      </c>
      <c r="L5877" t="s">
        <v>10</v>
      </c>
    </row>
    <row r="5878" spans="1:12" x14ac:dyDescent="0.3">
      <c r="A5878" t="s">
        <v>3</v>
      </c>
      <c r="B5878" t="s">
        <v>63</v>
      </c>
      <c r="C5878" t="s">
        <v>16</v>
      </c>
      <c r="D5878" t="s">
        <v>32</v>
      </c>
      <c r="E5878">
        <v>9681.5</v>
      </c>
      <c r="F5878">
        <v>4328.2</v>
      </c>
      <c r="G5878" t="s">
        <v>92</v>
      </c>
      <c r="H5878">
        <v>1</v>
      </c>
      <c r="I5878">
        <v>4</v>
      </c>
      <c r="J5878" s="6">
        <v>43948</v>
      </c>
      <c r="K5878" s="7">
        <v>43922</v>
      </c>
      <c r="L5878" t="s">
        <v>10</v>
      </c>
    </row>
    <row r="5879" spans="1:12" x14ac:dyDescent="0.3">
      <c r="A5879" t="s">
        <v>3</v>
      </c>
      <c r="B5879" t="s">
        <v>66</v>
      </c>
      <c r="C5879" t="s">
        <v>15</v>
      </c>
      <c r="D5879" t="s">
        <v>32</v>
      </c>
      <c r="E5879">
        <v>7067.16</v>
      </c>
      <c r="F5879">
        <v>1570.48</v>
      </c>
      <c r="G5879" t="s">
        <v>92</v>
      </c>
      <c r="H5879">
        <v>1</v>
      </c>
      <c r="I5879">
        <v>8</v>
      </c>
      <c r="J5879" s="6">
        <v>43948</v>
      </c>
      <c r="K5879" s="7">
        <v>43922</v>
      </c>
      <c r="L5879" t="s">
        <v>11</v>
      </c>
    </row>
    <row r="5880" spans="1:12" x14ac:dyDescent="0.3">
      <c r="A5880" t="s">
        <v>3</v>
      </c>
      <c r="B5880" t="s">
        <v>63</v>
      </c>
      <c r="C5880" t="s">
        <v>16</v>
      </c>
      <c r="D5880" t="s">
        <v>32</v>
      </c>
      <c r="E5880">
        <v>2227.75</v>
      </c>
      <c r="F5880">
        <v>1242.8499999999999</v>
      </c>
      <c r="G5880" t="s">
        <v>92</v>
      </c>
      <c r="H5880">
        <v>1</v>
      </c>
      <c r="I5880">
        <v>1</v>
      </c>
      <c r="J5880" s="6">
        <v>43949</v>
      </c>
      <c r="K5880" s="7">
        <v>43922</v>
      </c>
      <c r="L5880" t="s">
        <v>10</v>
      </c>
    </row>
    <row r="5881" spans="1:12" x14ac:dyDescent="0.3">
      <c r="A5881" t="s">
        <v>2</v>
      </c>
      <c r="B5881" t="s">
        <v>67</v>
      </c>
      <c r="C5881" t="s">
        <v>16</v>
      </c>
      <c r="D5881" t="s">
        <v>32</v>
      </c>
      <c r="E5881">
        <v>3593.88</v>
      </c>
      <c r="F5881">
        <v>359.4</v>
      </c>
      <c r="G5881" t="s">
        <v>92</v>
      </c>
      <c r="H5881">
        <v>1</v>
      </c>
      <c r="I5881">
        <v>6</v>
      </c>
      <c r="J5881" s="6">
        <v>43949</v>
      </c>
      <c r="K5881" s="7">
        <v>43922</v>
      </c>
      <c r="L5881" t="s">
        <v>13</v>
      </c>
    </row>
    <row r="5882" spans="1:12" x14ac:dyDescent="0.3">
      <c r="A5882" t="s">
        <v>2</v>
      </c>
      <c r="B5882" t="s">
        <v>63</v>
      </c>
      <c r="C5882" t="s">
        <v>15</v>
      </c>
      <c r="D5882" t="s">
        <v>32</v>
      </c>
      <c r="E5882">
        <v>6241.05</v>
      </c>
      <c r="F5882">
        <v>2981.82</v>
      </c>
      <c r="G5882" t="s">
        <v>92</v>
      </c>
      <c r="H5882">
        <v>1</v>
      </c>
      <c r="I5882">
        <v>9</v>
      </c>
      <c r="J5882" s="6">
        <v>43949</v>
      </c>
      <c r="K5882" s="7">
        <v>43922</v>
      </c>
      <c r="L5882" t="s">
        <v>10</v>
      </c>
    </row>
    <row r="5883" spans="1:12" x14ac:dyDescent="0.3">
      <c r="A5883" t="s">
        <v>3</v>
      </c>
      <c r="B5883" t="s">
        <v>63</v>
      </c>
      <c r="C5883" t="s">
        <v>16</v>
      </c>
      <c r="D5883" t="s">
        <v>32</v>
      </c>
      <c r="E5883">
        <v>19440.05</v>
      </c>
      <c r="F5883">
        <v>5554.3</v>
      </c>
      <c r="G5883" t="s">
        <v>92</v>
      </c>
      <c r="H5883">
        <v>1</v>
      </c>
      <c r="I5883">
        <v>4</v>
      </c>
      <c r="J5883" s="6">
        <v>43949</v>
      </c>
      <c r="K5883" s="7">
        <v>43922</v>
      </c>
      <c r="L5883" t="s">
        <v>10</v>
      </c>
    </row>
    <row r="5884" spans="1:12" x14ac:dyDescent="0.3">
      <c r="A5884" t="s">
        <v>2</v>
      </c>
      <c r="B5884" t="s">
        <v>63</v>
      </c>
      <c r="C5884" t="s">
        <v>16</v>
      </c>
      <c r="D5884" t="s">
        <v>32</v>
      </c>
      <c r="E5884">
        <v>1078.7</v>
      </c>
      <c r="F5884">
        <v>586.25</v>
      </c>
      <c r="G5884" t="s">
        <v>92</v>
      </c>
      <c r="H5884">
        <v>1</v>
      </c>
      <c r="I5884">
        <v>2</v>
      </c>
      <c r="J5884" s="6">
        <v>43949</v>
      </c>
      <c r="K5884" s="7">
        <v>43922</v>
      </c>
      <c r="L5884" t="s">
        <v>10</v>
      </c>
    </row>
    <row r="5885" spans="1:12" x14ac:dyDescent="0.3">
      <c r="A5885" t="s">
        <v>2</v>
      </c>
      <c r="B5885" t="s">
        <v>70</v>
      </c>
      <c r="C5885" t="s">
        <v>16</v>
      </c>
      <c r="D5885" t="s">
        <v>32</v>
      </c>
      <c r="E5885">
        <v>14909.51</v>
      </c>
      <c r="F5885">
        <v>5788.37</v>
      </c>
      <c r="G5885" t="s">
        <v>92</v>
      </c>
      <c r="H5885">
        <v>1</v>
      </c>
      <c r="I5885">
        <v>5</v>
      </c>
      <c r="J5885" s="6">
        <v>43949</v>
      </c>
      <c r="K5885" s="7">
        <v>43922</v>
      </c>
      <c r="L5885" t="s">
        <v>9</v>
      </c>
    </row>
    <row r="5886" spans="1:12" x14ac:dyDescent="0.3">
      <c r="A5886" t="s">
        <v>3</v>
      </c>
      <c r="B5886" t="s">
        <v>69</v>
      </c>
      <c r="C5886" t="s">
        <v>16</v>
      </c>
      <c r="D5886" t="s">
        <v>32</v>
      </c>
      <c r="E5886">
        <v>1025.0999999999999</v>
      </c>
      <c r="F5886">
        <v>341.7</v>
      </c>
      <c r="G5886" t="s">
        <v>92</v>
      </c>
      <c r="H5886">
        <v>1</v>
      </c>
      <c r="I5886">
        <v>4</v>
      </c>
      <c r="J5886" s="6">
        <v>43949</v>
      </c>
      <c r="K5886" s="7">
        <v>43922</v>
      </c>
      <c r="L5886" t="s">
        <v>8</v>
      </c>
    </row>
    <row r="5887" spans="1:12" x14ac:dyDescent="0.3">
      <c r="A5887" t="s">
        <v>3</v>
      </c>
      <c r="B5887" t="s">
        <v>63</v>
      </c>
      <c r="C5887" t="s">
        <v>16</v>
      </c>
      <c r="D5887" t="s">
        <v>32</v>
      </c>
      <c r="E5887">
        <v>14970.48</v>
      </c>
      <c r="F5887">
        <v>4727.5200000000004</v>
      </c>
      <c r="G5887" t="s">
        <v>92</v>
      </c>
      <c r="H5887">
        <v>1</v>
      </c>
      <c r="I5887">
        <v>6</v>
      </c>
      <c r="J5887" s="6">
        <v>43949</v>
      </c>
      <c r="K5887" s="7">
        <v>43922</v>
      </c>
      <c r="L5887" t="s">
        <v>10</v>
      </c>
    </row>
    <row r="5888" spans="1:12" x14ac:dyDescent="0.3">
      <c r="A5888" t="s">
        <v>3</v>
      </c>
      <c r="B5888" t="s">
        <v>69</v>
      </c>
      <c r="C5888" t="s">
        <v>15</v>
      </c>
      <c r="D5888" t="s">
        <v>32</v>
      </c>
      <c r="E5888">
        <v>1575.84</v>
      </c>
      <c r="F5888">
        <v>177.28</v>
      </c>
      <c r="G5888" t="s">
        <v>92</v>
      </c>
      <c r="H5888">
        <v>1</v>
      </c>
      <c r="I5888">
        <v>10</v>
      </c>
      <c r="J5888" s="6">
        <v>43949</v>
      </c>
      <c r="K5888" s="7">
        <v>43922</v>
      </c>
      <c r="L5888" t="s">
        <v>8</v>
      </c>
    </row>
    <row r="5889" spans="1:12" x14ac:dyDescent="0.3">
      <c r="A5889" t="s">
        <v>3</v>
      </c>
      <c r="B5889" t="s">
        <v>70</v>
      </c>
      <c r="C5889" t="s">
        <v>16</v>
      </c>
      <c r="D5889" t="s">
        <v>32</v>
      </c>
      <c r="E5889">
        <v>7638</v>
      </c>
      <c r="F5889">
        <v>1688.4</v>
      </c>
      <c r="G5889" t="s">
        <v>92</v>
      </c>
      <c r="H5889">
        <v>1</v>
      </c>
      <c r="I5889">
        <v>4</v>
      </c>
      <c r="J5889" s="6">
        <v>43949</v>
      </c>
      <c r="K5889" s="7">
        <v>43922</v>
      </c>
      <c r="L5889" t="s">
        <v>9</v>
      </c>
    </row>
    <row r="5890" spans="1:12" x14ac:dyDescent="0.3">
      <c r="A5890" t="s">
        <v>3</v>
      </c>
      <c r="B5890" t="s">
        <v>67</v>
      </c>
      <c r="C5890" t="s">
        <v>16</v>
      </c>
      <c r="D5890" t="s">
        <v>32</v>
      </c>
      <c r="E5890">
        <v>3673.28</v>
      </c>
      <c r="F5890">
        <v>1771.83</v>
      </c>
      <c r="G5890" t="s">
        <v>92</v>
      </c>
      <c r="H5890">
        <v>1</v>
      </c>
      <c r="I5890">
        <v>4</v>
      </c>
      <c r="J5890" s="6">
        <v>43949</v>
      </c>
      <c r="K5890" s="7">
        <v>43922</v>
      </c>
      <c r="L5890" t="s">
        <v>13</v>
      </c>
    </row>
    <row r="5891" spans="1:12" x14ac:dyDescent="0.3">
      <c r="A5891" t="s">
        <v>4</v>
      </c>
      <c r="B5891" t="s">
        <v>65</v>
      </c>
      <c r="C5891" t="s">
        <v>16</v>
      </c>
      <c r="D5891" t="s">
        <v>32</v>
      </c>
      <c r="E5891">
        <v>774.52</v>
      </c>
      <c r="F5891">
        <v>173.12</v>
      </c>
      <c r="G5891" t="s">
        <v>92</v>
      </c>
      <c r="H5891">
        <v>1</v>
      </c>
      <c r="I5891">
        <v>3</v>
      </c>
      <c r="J5891" s="6">
        <v>43949</v>
      </c>
      <c r="K5891" s="7">
        <v>43922</v>
      </c>
      <c r="L5891" t="s">
        <v>12</v>
      </c>
    </row>
    <row r="5892" spans="1:12" x14ac:dyDescent="0.3">
      <c r="A5892" t="s">
        <v>3</v>
      </c>
      <c r="B5892" t="s">
        <v>63</v>
      </c>
      <c r="C5892" t="s">
        <v>16</v>
      </c>
      <c r="D5892" t="s">
        <v>32</v>
      </c>
      <c r="E5892">
        <v>6110.4</v>
      </c>
      <c r="F5892">
        <v>3537.6</v>
      </c>
      <c r="G5892" t="s">
        <v>92</v>
      </c>
      <c r="H5892">
        <v>1</v>
      </c>
      <c r="I5892">
        <v>3</v>
      </c>
      <c r="J5892" s="6">
        <v>43949</v>
      </c>
      <c r="K5892" s="7">
        <v>43922</v>
      </c>
      <c r="L5892" t="s">
        <v>10</v>
      </c>
    </row>
    <row r="5893" spans="1:12" x14ac:dyDescent="0.3">
      <c r="A5893" t="s">
        <v>5</v>
      </c>
      <c r="B5893" t="s">
        <v>63</v>
      </c>
      <c r="C5893" t="s">
        <v>15</v>
      </c>
      <c r="D5893" t="s">
        <v>32</v>
      </c>
      <c r="E5893">
        <v>4239.09</v>
      </c>
      <c r="F5893">
        <v>892.41</v>
      </c>
      <c r="G5893" t="s">
        <v>92</v>
      </c>
      <c r="H5893">
        <v>1</v>
      </c>
      <c r="I5893">
        <v>8</v>
      </c>
      <c r="J5893" s="6">
        <v>43950</v>
      </c>
      <c r="K5893" s="7">
        <v>43922</v>
      </c>
      <c r="L5893" t="s">
        <v>10</v>
      </c>
    </row>
    <row r="5894" spans="1:12" x14ac:dyDescent="0.3">
      <c r="A5894" t="s">
        <v>2</v>
      </c>
      <c r="B5894" t="s">
        <v>63</v>
      </c>
      <c r="C5894" t="s">
        <v>16</v>
      </c>
      <c r="D5894" t="s">
        <v>32</v>
      </c>
      <c r="E5894">
        <v>8532.4500000000007</v>
      </c>
      <c r="F5894">
        <v>3792.2</v>
      </c>
      <c r="G5894" t="s">
        <v>92</v>
      </c>
      <c r="H5894">
        <v>1</v>
      </c>
      <c r="I5894">
        <v>6</v>
      </c>
      <c r="J5894" s="6">
        <v>43950</v>
      </c>
      <c r="K5894" s="7">
        <v>43922</v>
      </c>
      <c r="L5894" t="s">
        <v>10</v>
      </c>
    </row>
    <row r="5895" spans="1:12" x14ac:dyDescent="0.3">
      <c r="A5895" t="s">
        <v>3</v>
      </c>
      <c r="B5895" t="s">
        <v>67</v>
      </c>
      <c r="C5895" t="s">
        <v>16</v>
      </c>
      <c r="D5895" t="s">
        <v>32</v>
      </c>
      <c r="E5895">
        <v>10430.56</v>
      </c>
      <c r="F5895">
        <v>-521.5</v>
      </c>
      <c r="G5895" t="s">
        <v>92</v>
      </c>
      <c r="H5895">
        <v>1</v>
      </c>
      <c r="I5895">
        <v>1</v>
      </c>
      <c r="J5895" s="6">
        <v>43950</v>
      </c>
      <c r="K5895" s="7">
        <v>43922</v>
      </c>
      <c r="L5895" t="s">
        <v>13</v>
      </c>
    </row>
    <row r="5896" spans="1:12" x14ac:dyDescent="0.3">
      <c r="A5896" t="s">
        <v>5</v>
      </c>
      <c r="B5896" t="s">
        <v>66</v>
      </c>
      <c r="C5896" t="s">
        <v>16</v>
      </c>
      <c r="D5896" t="s">
        <v>32</v>
      </c>
      <c r="E5896">
        <v>24397.38</v>
      </c>
      <c r="F5896">
        <v>2981.93</v>
      </c>
      <c r="G5896" t="s">
        <v>92</v>
      </c>
      <c r="H5896">
        <v>1</v>
      </c>
      <c r="I5896">
        <v>4</v>
      </c>
      <c r="J5896" s="6">
        <v>43950</v>
      </c>
      <c r="K5896" s="7">
        <v>43922</v>
      </c>
      <c r="L5896" t="s">
        <v>11</v>
      </c>
    </row>
    <row r="5897" spans="1:12" x14ac:dyDescent="0.3">
      <c r="A5897" t="s">
        <v>4</v>
      </c>
      <c r="B5897" t="s">
        <v>65</v>
      </c>
      <c r="C5897" t="s">
        <v>16</v>
      </c>
      <c r="D5897" t="s">
        <v>32</v>
      </c>
      <c r="E5897">
        <v>4561.3599999999997</v>
      </c>
      <c r="F5897">
        <v>1536.98</v>
      </c>
      <c r="G5897" t="s">
        <v>92</v>
      </c>
      <c r="H5897">
        <v>1</v>
      </c>
      <c r="I5897">
        <v>7</v>
      </c>
      <c r="J5897" s="6">
        <v>43950</v>
      </c>
      <c r="K5897" s="7">
        <v>43922</v>
      </c>
      <c r="L5897" t="s">
        <v>12</v>
      </c>
    </row>
    <row r="5898" spans="1:12" x14ac:dyDescent="0.3">
      <c r="A5898" t="s">
        <v>2</v>
      </c>
      <c r="B5898" t="s">
        <v>65</v>
      </c>
      <c r="C5898" t="s">
        <v>16</v>
      </c>
      <c r="D5898" t="s">
        <v>32</v>
      </c>
      <c r="E5898">
        <v>7889.92</v>
      </c>
      <c r="F5898">
        <v>1886.72</v>
      </c>
      <c r="G5898" t="s">
        <v>92</v>
      </c>
      <c r="H5898">
        <v>1</v>
      </c>
      <c r="I5898">
        <v>4</v>
      </c>
      <c r="J5898" s="6">
        <v>43950</v>
      </c>
      <c r="K5898" s="7">
        <v>43922</v>
      </c>
      <c r="L5898" t="s">
        <v>12</v>
      </c>
    </row>
    <row r="5899" spans="1:12" x14ac:dyDescent="0.3">
      <c r="A5899" t="s">
        <v>3</v>
      </c>
      <c r="B5899" t="s">
        <v>65</v>
      </c>
      <c r="C5899" t="s">
        <v>15</v>
      </c>
      <c r="D5899" t="s">
        <v>32</v>
      </c>
      <c r="E5899">
        <v>14614.04</v>
      </c>
      <c r="F5899">
        <v>7076.28</v>
      </c>
      <c r="G5899" t="s">
        <v>92</v>
      </c>
      <c r="H5899">
        <v>1</v>
      </c>
      <c r="I5899">
        <v>10</v>
      </c>
      <c r="J5899" s="6">
        <v>43950</v>
      </c>
      <c r="K5899" s="7">
        <v>43922</v>
      </c>
      <c r="L5899" t="s">
        <v>12</v>
      </c>
    </row>
    <row r="5900" spans="1:12" x14ac:dyDescent="0.3">
      <c r="A5900" t="s">
        <v>4</v>
      </c>
      <c r="B5900" t="s">
        <v>63</v>
      </c>
      <c r="C5900" t="s">
        <v>16</v>
      </c>
      <c r="D5900" t="s">
        <v>32</v>
      </c>
      <c r="E5900">
        <v>24339.759999999998</v>
      </c>
      <c r="F5900">
        <v>7942.48</v>
      </c>
      <c r="G5900" t="s">
        <v>92</v>
      </c>
      <c r="H5900">
        <v>1</v>
      </c>
      <c r="I5900">
        <v>6</v>
      </c>
      <c r="J5900" s="6">
        <v>43950</v>
      </c>
      <c r="K5900" s="7">
        <v>43922</v>
      </c>
      <c r="L5900" t="s">
        <v>10</v>
      </c>
    </row>
    <row r="5901" spans="1:12" x14ac:dyDescent="0.3">
      <c r="A5901" t="s">
        <v>2</v>
      </c>
      <c r="B5901" t="s">
        <v>66</v>
      </c>
      <c r="C5901" t="s">
        <v>16</v>
      </c>
      <c r="D5901" t="s">
        <v>32</v>
      </c>
      <c r="E5901">
        <v>657.27</v>
      </c>
      <c r="F5901">
        <v>219.09</v>
      </c>
      <c r="G5901" t="s">
        <v>92</v>
      </c>
      <c r="H5901">
        <v>1</v>
      </c>
      <c r="I5901">
        <v>3</v>
      </c>
      <c r="J5901" s="6">
        <v>43950</v>
      </c>
      <c r="K5901" s="7">
        <v>43922</v>
      </c>
      <c r="L5901" t="s">
        <v>11</v>
      </c>
    </row>
    <row r="5902" spans="1:12" x14ac:dyDescent="0.3">
      <c r="A5902" t="s">
        <v>3</v>
      </c>
      <c r="B5902" t="s">
        <v>65</v>
      </c>
      <c r="C5902" t="s">
        <v>15</v>
      </c>
      <c r="D5902" t="s">
        <v>32</v>
      </c>
      <c r="E5902">
        <v>4534.5600000000004</v>
      </c>
      <c r="F5902">
        <v>-1662.68</v>
      </c>
      <c r="G5902" t="s">
        <v>92</v>
      </c>
      <c r="H5902">
        <v>1</v>
      </c>
      <c r="I5902">
        <v>10</v>
      </c>
      <c r="J5902" s="6">
        <v>43950</v>
      </c>
      <c r="K5902" s="7">
        <v>43922</v>
      </c>
      <c r="L5902" t="s">
        <v>12</v>
      </c>
    </row>
    <row r="5903" spans="1:12" x14ac:dyDescent="0.3">
      <c r="A5903" t="s">
        <v>3</v>
      </c>
      <c r="B5903" t="s">
        <v>63</v>
      </c>
      <c r="C5903" t="s">
        <v>16</v>
      </c>
      <c r="D5903" t="s">
        <v>32</v>
      </c>
      <c r="E5903">
        <v>15123.24</v>
      </c>
      <c r="F5903">
        <v>1751.12</v>
      </c>
      <c r="G5903" t="s">
        <v>92</v>
      </c>
      <c r="H5903">
        <v>1</v>
      </c>
      <c r="I5903">
        <v>2</v>
      </c>
      <c r="J5903" s="6">
        <v>43951</v>
      </c>
      <c r="K5903" s="7">
        <v>43922</v>
      </c>
      <c r="L5903" t="s">
        <v>10</v>
      </c>
    </row>
    <row r="5904" spans="1:12" x14ac:dyDescent="0.3">
      <c r="A5904" t="s">
        <v>3</v>
      </c>
      <c r="B5904" t="s">
        <v>70</v>
      </c>
      <c r="C5904" t="s">
        <v>16</v>
      </c>
      <c r="D5904" t="s">
        <v>32</v>
      </c>
      <c r="E5904">
        <v>1754.73</v>
      </c>
      <c r="F5904">
        <v>194.97</v>
      </c>
      <c r="G5904" t="s">
        <v>92</v>
      </c>
      <c r="H5904">
        <v>1</v>
      </c>
      <c r="I5904">
        <v>2</v>
      </c>
      <c r="J5904" s="6">
        <v>43951</v>
      </c>
      <c r="K5904" s="7">
        <v>43922</v>
      </c>
      <c r="L5904" t="s">
        <v>9</v>
      </c>
    </row>
    <row r="5905" spans="1:12" x14ac:dyDescent="0.3">
      <c r="A5905" t="s">
        <v>4</v>
      </c>
      <c r="B5905" t="s">
        <v>67</v>
      </c>
      <c r="C5905" t="s">
        <v>16</v>
      </c>
      <c r="D5905" t="s">
        <v>32</v>
      </c>
      <c r="E5905">
        <v>3815.65</v>
      </c>
      <c r="F5905">
        <v>448.89</v>
      </c>
      <c r="G5905" t="s">
        <v>92</v>
      </c>
      <c r="H5905">
        <v>1</v>
      </c>
      <c r="I5905">
        <v>2</v>
      </c>
      <c r="J5905" s="6">
        <v>43951</v>
      </c>
      <c r="K5905" s="7">
        <v>43922</v>
      </c>
      <c r="L5905" t="s">
        <v>13</v>
      </c>
    </row>
    <row r="5906" spans="1:12" x14ac:dyDescent="0.3">
      <c r="A5906" t="s">
        <v>3</v>
      </c>
      <c r="B5906" t="s">
        <v>63</v>
      </c>
      <c r="C5906" t="s">
        <v>15</v>
      </c>
      <c r="D5906" t="s">
        <v>32</v>
      </c>
      <c r="E5906">
        <v>18090</v>
      </c>
      <c r="F5906">
        <v>8240.9599999999991</v>
      </c>
      <c r="G5906" t="s">
        <v>92</v>
      </c>
      <c r="H5906">
        <v>1</v>
      </c>
      <c r="I5906">
        <v>8</v>
      </c>
      <c r="J5906" s="6">
        <v>43951</v>
      </c>
      <c r="K5906" s="7">
        <v>43922</v>
      </c>
      <c r="L5906" t="s">
        <v>10</v>
      </c>
    </row>
    <row r="5907" spans="1:12" x14ac:dyDescent="0.3">
      <c r="A5907" t="s">
        <v>3</v>
      </c>
      <c r="B5907" t="s">
        <v>63</v>
      </c>
      <c r="C5907" t="s">
        <v>16</v>
      </c>
      <c r="D5907" t="s">
        <v>32</v>
      </c>
      <c r="E5907">
        <v>4727.5200000000004</v>
      </c>
      <c r="F5907">
        <v>-709.12</v>
      </c>
      <c r="G5907" t="s">
        <v>92</v>
      </c>
      <c r="H5907">
        <v>1</v>
      </c>
      <c r="I5907">
        <v>1</v>
      </c>
      <c r="J5907" s="6">
        <v>43951</v>
      </c>
      <c r="K5907" s="7">
        <v>43922</v>
      </c>
      <c r="L5907" t="s">
        <v>10</v>
      </c>
    </row>
    <row r="5908" spans="1:12" x14ac:dyDescent="0.3">
      <c r="A5908" t="s">
        <v>3</v>
      </c>
      <c r="B5908" t="s">
        <v>66</v>
      </c>
      <c r="C5908" t="s">
        <v>15</v>
      </c>
      <c r="D5908" t="s">
        <v>32</v>
      </c>
      <c r="E5908">
        <v>951.07</v>
      </c>
      <c r="F5908">
        <v>246.16</v>
      </c>
      <c r="G5908" t="s">
        <v>92</v>
      </c>
      <c r="H5908">
        <v>1</v>
      </c>
      <c r="I5908">
        <v>10</v>
      </c>
      <c r="J5908" s="6">
        <v>43951</v>
      </c>
      <c r="K5908" s="7">
        <v>43922</v>
      </c>
      <c r="L5908" t="s">
        <v>11</v>
      </c>
    </row>
    <row r="5909" spans="1:12" x14ac:dyDescent="0.3">
      <c r="A5909" t="s">
        <v>4</v>
      </c>
      <c r="B5909" t="s">
        <v>63</v>
      </c>
      <c r="C5909" t="s">
        <v>16</v>
      </c>
      <c r="D5909" t="s">
        <v>32</v>
      </c>
      <c r="E5909">
        <v>15756.39</v>
      </c>
      <c r="F5909">
        <v>8228.34</v>
      </c>
      <c r="G5909" t="s">
        <v>92</v>
      </c>
      <c r="H5909">
        <v>1</v>
      </c>
      <c r="I5909">
        <v>5</v>
      </c>
      <c r="J5909" s="6">
        <v>43951</v>
      </c>
      <c r="K5909" s="7">
        <v>43922</v>
      </c>
      <c r="L5909" t="s">
        <v>10</v>
      </c>
    </row>
    <row r="5910" spans="1:12" x14ac:dyDescent="0.3">
      <c r="A5910" t="s">
        <v>4</v>
      </c>
      <c r="B5910" t="s">
        <v>69</v>
      </c>
      <c r="C5910" t="s">
        <v>15</v>
      </c>
      <c r="D5910" t="s">
        <v>32</v>
      </c>
      <c r="E5910">
        <v>21742.84</v>
      </c>
      <c r="F5910">
        <v>3433.08</v>
      </c>
      <c r="G5910" t="s">
        <v>92</v>
      </c>
      <c r="H5910">
        <v>1</v>
      </c>
      <c r="I5910">
        <v>8</v>
      </c>
      <c r="J5910" s="6">
        <v>43951</v>
      </c>
      <c r="K5910" s="7">
        <v>43922</v>
      </c>
      <c r="L5910" t="s">
        <v>8</v>
      </c>
    </row>
    <row r="5911" spans="1:12" x14ac:dyDescent="0.3">
      <c r="A5911" t="s">
        <v>4</v>
      </c>
      <c r="B5911" t="s">
        <v>70</v>
      </c>
      <c r="C5911" t="s">
        <v>16</v>
      </c>
      <c r="D5911" t="s">
        <v>32</v>
      </c>
      <c r="E5911">
        <v>23957.86</v>
      </c>
      <c r="F5911">
        <v>11852.82</v>
      </c>
      <c r="G5911" t="s">
        <v>92</v>
      </c>
      <c r="H5911">
        <v>1</v>
      </c>
      <c r="I5911">
        <v>1</v>
      </c>
      <c r="J5911" s="6">
        <v>43951</v>
      </c>
      <c r="K5911" s="7">
        <v>43922</v>
      </c>
      <c r="L5911" t="s">
        <v>9</v>
      </c>
    </row>
    <row r="5912" spans="1:12" x14ac:dyDescent="0.3">
      <c r="A5912" t="s">
        <v>2</v>
      </c>
      <c r="B5912" t="s">
        <v>63</v>
      </c>
      <c r="C5912" t="s">
        <v>16</v>
      </c>
      <c r="D5912" t="s">
        <v>32</v>
      </c>
      <c r="E5912">
        <v>5546.93</v>
      </c>
      <c r="F5912">
        <v>1696.71</v>
      </c>
      <c r="G5912" t="s">
        <v>93</v>
      </c>
      <c r="H5912">
        <v>1</v>
      </c>
      <c r="I5912">
        <v>5</v>
      </c>
      <c r="J5912" s="6">
        <v>43952</v>
      </c>
      <c r="K5912" s="7">
        <v>43952</v>
      </c>
      <c r="L5912" t="s">
        <v>10</v>
      </c>
    </row>
    <row r="5913" spans="1:12" x14ac:dyDescent="0.3">
      <c r="A5913" t="s">
        <v>3</v>
      </c>
      <c r="B5913" t="s">
        <v>67</v>
      </c>
      <c r="C5913" t="s">
        <v>16</v>
      </c>
      <c r="D5913" t="s">
        <v>32</v>
      </c>
      <c r="E5913">
        <v>1731.28</v>
      </c>
      <c r="F5913">
        <v>965.84</v>
      </c>
      <c r="G5913" t="s">
        <v>93</v>
      </c>
      <c r="H5913">
        <v>1</v>
      </c>
      <c r="I5913">
        <v>4</v>
      </c>
      <c r="J5913" s="6">
        <v>43952</v>
      </c>
      <c r="K5913" s="7">
        <v>43952</v>
      </c>
      <c r="L5913" t="s">
        <v>13</v>
      </c>
    </row>
    <row r="5914" spans="1:12" x14ac:dyDescent="0.3">
      <c r="A5914" t="s">
        <v>4</v>
      </c>
      <c r="B5914" t="s">
        <v>63</v>
      </c>
      <c r="C5914" t="s">
        <v>16</v>
      </c>
      <c r="D5914" t="s">
        <v>32</v>
      </c>
      <c r="E5914">
        <v>3071.28</v>
      </c>
      <c r="F5914">
        <v>1343.68</v>
      </c>
      <c r="G5914" t="s">
        <v>93</v>
      </c>
      <c r="H5914">
        <v>1</v>
      </c>
      <c r="I5914">
        <v>4</v>
      </c>
      <c r="J5914" s="6">
        <v>43952</v>
      </c>
      <c r="K5914" s="7">
        <v>43952</v>
      </c>
      <c r="L5914" t="s">
        <v>10</v>
      </c>
    </row>
    <row r="5915" spans="1:12" x14ac:dyDescent="0.3">
      <c r="A5915" t="s">
        <v>3</v>
      </c>
      <c r="B5915" t="s">
        <v>67</v>
      </c>
      <c r="C5915" t="s">
        <v>16</v>
      </c>
      <c r="D5915" t="s">
        <v>32</v>
      </c>
      <c r="E5915">
        <v>859.27</v>
      </c>
      <c r="F5915">
        <v>425.12</v>
      </c>
      <c r="G5915" t="s">
        <v>93</v>
      </c>
      <c r="H5915">
        <v>1</v>
      </c>
      <c r="I5915">
        <v>4</v>
      </c>
      <c r="J5915" s="6">
        <v>43952</v>
      </c>
      <c r="K5915" s="7">
        <v>43952</v>
      </c>
      <c r="L5915" t="s">
        <v>13</v>
      </c>
    </row>
    <row r="5916" spans="1:12" x14ac:dyDescent="0.3">
      <c r="A5916" t="s">
        <v>3</v>
      </c>
      <c r="B5916" t="s">
        <v>66</v>
      </c>
      <c r="C5916" t="s">
        <v>15</v>
      </c>
      <c r="D5916" t="s">
        <v>32</v>
      </c>
      <c r="E5916">
        <v>773.85</v>
      </c>
      <c r="F5916">
        <v>33.15</v>
      </c>
      <c r="G5916" t="s">
        <v>93</v>
      </c>
      <c r="H5916">
        <v>1</v>
      </c>
      <c r="I5916">
        <v>9</v>
      </c>
      <c r="J5916" s="6">
        <v>43952</v>
      </c>
      <c r="K5916" s="7">
        <v>43952</v>
      </c>
      <c r="L5916" t="s">
        <v>11</v>
      </c>
    </row>
    <row r="5917" spans="1:12" x14ac:dyDescent="0.3">
      <c r="A5917" t="s">
        <v>4</v>
      </c>
      <c r="B5917" t="s">
        <v>63</v>
      </c>
      <c r="C5917" t="s">
        <v>16</v>
      </c>
      <c r="D5917" t="s">
        <v>32</v>
      </c>
      <c r="E5917">
        <v>4881.8900000000003</v>
      </c>
      <c r="F5917">
        <v>2228.69</v>
      </c>
      <c r="G5917" t="s">
        <v>93</v>
      </c>
      <c r="H5917">
        <v>1</v>
      </c>
      <c r="I5917">
        <v>2</v>
      </c>
      <c r="J5917" s="6">
        <v>43952</v>
      </c>
      <c r="K5917" s="7">
        <v>43952</v>
      </c>
      <c r="L5917" t="s">
        <v>10</v>
      </c>
    </row>
    <row r="5918" spans="1:12" x14ac:dyDescent="0.3">
      <c r="A5918" t="s">
        <v>3</v>
      </c>
      <c r="B5918" t="s">
        <v>66</v>
      </c>
      <c r="C5918" t="s">
        <v>15</v>
      </c>
      <c r="D5918" t="s">
        <v>32</v>
      </c>
      <c r="E5918">
        <v>1242.8499999999999</v>
      </c>
      <c r="F5918">
        <v>-53.27</v>
      </c>
      <c r="G5918" t="s">
        <v>93</v>
      </c>
      <c r="H5918">
        <v>1</v>
      </c>
      <c r="I5918">
        <v>8</v>
      </c>
      <c r="J5918" s="6">
        <v>43952</v>
      </c>
      <c r="K5918" s="7">
        <v>43952</v>
      </c>
      <c r="L5918" t="s">
        <v>11</v>
      </c>
    </row>
    <row r="5919" spans="1:12" x14ac:dyDescent="0.3">
      <c r="A5919" t="s">
        <v>3</v>
      </c>
      <c r="B5919" t="s">
        <v>70</v>
      </c>
      <c r="C5919" t="s">
        <v>16</v>
      </c>
      <c r="D5919" t="s">
        <v>32</v>
      </c>
      <c r="E5919">
        <v>2024.07</v>
      </c>
      <c r="F5919">
        <v>980.07</v>
      </c>
      <c r="G5919" t="s">
        <v>93</v>
      </c>
      <c r="H5919">
        <v>1</v>
      </c>
      <c r="I5919">
        <v>5</v>
      </c>
      <c r="J5919" s="6">
        <v>43952</v>
      </c>
      <c r="K5919" s="7">
        <v>43952</v>
      </c>
      <c r="L5919" t="s">
        <v>9</v>
      </c>
    </row>
    <row r="5920" spans="1:12" x14ac:dyDescent="0.3">
      <c r="A5920" t="s">
        <v>5</v>
      </c>
      <c r="B5920" t="s">
        <v>70</v>
      </c>
      <c r="C5920" t="s">
        <v>16</v>
      </c>
      <c r="D5920" t="s">
        <v>32</v>
      </c>
      <c r="E5920">
        <v>12413.76</v>
      </c>
      <c r="F5920">
        <v>5120.68</v>
      </c>
      <c r="G5920" t="s">
        <v>93</v>
      </c>
      <c r="H5920">
        <v>1</v>
      </c>
      <c r="I5920">
        <v>1</v>
      </c>
      <c r="J5920" s="6">
        <v>43952</v>
      </c>
      <c r="K5920" s="7">
        <v>43952</v>
      </c>
      <c r="L5920" t="s">
        <v>9</v>
      </c>
    </row>
    <row r="5921" spans="1:12" x14ac:dyDescent="0.3">
      <c r="A5921" t="s">
        <v>3</v>
      </c>
      <c r="B5921" t="s">
        <v>63</v>
      </c>
      <c r="C5921" t="s">
        <v>16</v>
      </c>
      <c r="D5921" t="s">
        <v>32</v>
      </c>
      <c r="E5921">
        <v>38902.879999999997</v>
      </c>
      <c r="F5921">
        <v>7780.56</v>
      </c>
      <c r="G5921" t="s">
        <v>93</v>
      </c>
      <c r="H5921">
        <v>1</v>
      </c>
      <c r="I5921">
        <v>3</v>
      </c>
      <c r="J5921" s="6">
        <v>43953</v>
      </c>
      <c r="K5921" s="7">
        <v>43952</v>
      </c>
      <c r="L5921" t="s">
        <v>10</v>
      </c>
    </row>
    <row r="5922" spans="1:12" x14ac:dyDescent="0.3">
      <c r="A5922" t="s">
        <v>2</v>
      </c>
      <c r="B5922" t="s">
        <v>67</v>
      </c>
      <c r="C5922" t="s">
        <v>16</v>
      </c>
      <c r="D5922" t="s">
        <v>32</v>
      </c>
      <c r="E5922">
        <v>1628.1</v>
      </c>
      <c r="F5922">
        <v>596.96</v>
      </c>
      <c r="G5922" t="s">
        <v>93</v>
      </c>
      <c r="H5922">
        <v>1</v>
      </c>
      <c r="I5922">
        <v>5</v>
      </c>
      <c r="J5922" s="6">
        <v>43953</v>
      </c>
      <c r="K5922" s="7">
        <v>43952</v>
      </c>
      <c r="L5922" t="s">
        <v>13</v>
      </c>
    </row>
    <row r="5923" spans="1:12" x14ac:dyDescent="0.3">
      <c r="A5923" t="s">
        <v>4</v>
      </c>
      <c r="B5923" t="s">
        <v>65</v>
      </c>
      <c r="C5923" t="s">
        <v>16</v>
      </c>
      <c r="D5923" t="s">
        <v>32</v>
      </c>
      <c r="E5923">
        <v>7316.4</v>
      </c>
      <c r="F5923">
        <v>365.82</v>
      </c>
      <c r="G5923" t="s">
        <v>93</v>
      </c>
      <c r="H5923">
        <v>1</v>
      </c>
      <c r="I5923">
        <v>4</v>
      </c>
      <c r="J5923" s="6">
        <v>43954</v>
      </c>
      <c r="K5923" s="7">
        <v>43952</v>
      </c>
      <c r="L5923" t="s">
        <v>12</v>
      </c>
    </row>
    <row r="5924" spans="1:12" x14ac:dyDescent="0.3">
      <c r="A5924" t="s">
        <v>4</v>
      </c>
      <c r="B5924" t="s">
        <v>69</v>
      </c>
      <c r="C5924" t="s">
        <v>16</v>
      </c>
      <c r="D5924" t="s">
        <v>32</v>
      </c>
      <c r="E5924">
        <v>11437.91</v>
      </c>
      <c r="F5924">
        <v>3371.18</v>
      </c>
      <c r="G5924" t="s">
        <v>93</v>
      </c>
      <c r="H5924">
        <v>1</v>
      </c>
      <c r="I5924">
        <v>2</v>
      </c>
      <c r="J5924" s="6">
        <v>43954</v>
      </c>
      <c r="K5924" s="7">
        <v>43952</v>
      </c>
      <c r="L5924" t="s">
        <v>8</v>
      </c>
    </row>
    <row r="5925" spans="1:12" x14ac:dyDescent="0.3">
      <c r="A5925" t="s">
        <v>3</v>
      </c>
      <c r="B5925" t="s">
        <v>65</v>
      </c>
      <c r="C5925" t="s">
        <v>16</v>
      </c>
      <c r="D5925" t="s">
        <v>32</v>
      </c>
      <c r="E5925">
        <v>5226</v>
      </c>
      <c r="F5925">
        <v>-196</v>
      </c>
      <c r="G5925" t="s">
        <v>93</v>
      </c>
      <c r="H5925">
        <v>1</v>
      </c>
      <c r="I5925">
        <v>3</v>
      </c>
      <c r="J5925" s="6">
        <v>43954</v>
      </c>
      <c r="K5925" s="7">
        <v>43952</v>
      </c>
      <c r="L5925" t="s">
        <v>12</v>
      </c>
    </row>
    <row r="5926" spans="1:12" x14ac:dyDescent="0.3">
      <c r="A5926" t="s">
        <v>4</v>
      </c>
      <c r="B5926" t="s">
        <v>67</v>
      </c>
      <c r="C5926" t="s">
        <v>16</v>
      </c>
      <c r="D5926" t="s">
        <v>32</v>
      </c>
      <c r="E5926">
        <v>3061.56</v>
      </c>
      <c r="F5926">
        <v>451.17</v>
      </c>
      <c r="G5926" t="s">
        <v>93</v>
      </c>
      <c r="H5926">
        <v>1</v>
      </c>
      <c r="I5926">
        <v>6</v>
      </c>
      <c r="J5926" s="6">
        <v>43954</v>
      </c>
      <c r="K5926" s="7">
        <v>43952</v>
      </c>
      <c r="L5926" t="s">
        <v>13</v>
      </c>
    </row>
    <row r="5927" spans="1:12" x14ac:dyDescent="0.3">
      <c r="A5927" t="s">
        <v>3</v>
      </c>
      <c r="B5927" t="s">
        <v>65</v>
      </c>
      <c r="C5927" t="s">
        <v>16</v>
      </c>
      <c r="D5927" t="s">
        <v>32</v>
      </c>
      <c r="E5927">
        <v>30195.56</v>
      </c>
      <c r="F5927">
        <v>14938.84</v>
      </c>
      <c r="G5927" t="s">
        <v>93</v>
      </c>
      <c r="H5927">
        <v>1</v>
      </c>
      <c r="I5927">
        <v>3</v>
      </c>
      <c r="J5927" s="6">
        <v>43954</v>
      </c>
      <c r="K5927" s="7">
        <v>43952</v>
      </c>
      <c r="L5927" t="s">
        <v>12</v>
      </c>
    </row>
    <row r="5928" spans="1:12" x14ac:dyDescent="0.3">
      <c r="A5928" t="s">
        <v>4</v>
      </c>
      <c r="B5928" t="s">
        <v>67</v>
      </c>
      <c r="C5928" t="s">
        <v>16</v>
      </c>
      <c r="D5928" t="s">
        <v>32</v>
      </c>
      <c r="E5928">
        <v>4854.1499999999996</v>
      </c>
      <c r="F5928">
        <v>2157.4</v>
      </c>
      <c r="G5928" t="s">
        <v>93</v>
      </c>
      <c r="H5928">
        <v>1</v>
      </c>
      <c r="I5928">
        <v>6</v>
      </c>
      <c r="J5928" s="6">
        <v>43954</v>
      </c>
      <c r="K5928" s="7">
        <v>43952</v>
      </c>
      <c r="L5928" t="s">
        <v>13</v>
      </c>
    </row>
    <row r="5929" spans="1:12" x14ac:dyDescent="0.3">
      <c r="A5929" t="s">
        <v>3</v>
      </c>
      <c r="B5929" t="s">
        <v>67</v>
      </c>
      <c r="C5929" t="s">
        <v>16</v>
      </c>
      <c r="D5929" t="s">
        <v>32</v>
      </c>
      <c r="E5929">
        <v>15704.8</v>
      </c>
      <c r="F5929">
        <v>6478.25</v>
      </c>
      <c r="G5929" t="s">
        <v>93</v>
      </c>
      <c r="H5929">
        <v>1</v>
      </c>
      <c r="I5929">
        <v>1</v>
      </c>
      <c r="J5929" s="6">
        <v>43954</v>
      </c>
      <c r="K5929" s="7">
        <v>43952</v>
      </c>
      <c r="L5929" t="s">
        <v>13</v>
      </c>
    </row>
    <row r="5930" spans="1:12" x14ac:dyDescent="0.3">
      <c r="A5930" t="s">
        <v>2</v>
      </c>
      <c r="B5930" t="s">
        <v>66</v>
      </c>
      <c r="C5930" t="s">
        <v>16</v>
      </c>
      <c r="D5930" t="s">
        <v>32</v>
      </c>
      <c r="E5930">
        <v>763.8</v>
      </c>
      <c r="F5930">
        <v>426.12</v>
      </c>
      <c r="G5930" t="s">
        <v>93</v>
      </c>
      <c r="H5930">
        <v>1</v>
      </c>
      <c r="I5930">
        <v>7</v>
      </c>
      <c r="J5930" s="6">
        <v>43954</v>
      </c>
      <c r="K5930" s="7">
        <v>43952</v>
      </c>
      <c r="L5930" t="s">
        <v>11</v>
      </c>
    </row>
    <row r="5931" spans="1:12" x14ac:dyDescent="0.3">
      <c r="A5931" t="s">
        <v>3</v>
      </c>
      <c r="B5931" t="s">
        <v>63</v>
      </c>
      <c r="C5931" t="s">
        <v>15</v>
      </c>
      <c r="D5931" t="s">
        <v>32</v>
      </c>
      <c r="E5931">
        <v>23584</v>
      </c>
      <c r="F5931">
        <v>4422</v>
      </c>
      <c r="G5931" t="s">
        <v>93</v>
      </c>
      <c r="H5931">
        <v>1</v>
      </c>
      <c r="I5931">
        <v>8</v>
      </c>
      <c r="J5931" s="6">
        <v>43955</v>
      </c>
      <c r="K5931" s="7">
        <v>43952</v>
      </c>
      <c r="L5931" t="s">
        <v>10</v>
      </c>
    </row>
    <row r="5932" spans="1:12" x14ac:dyDescent="0.3">
      <c r="A5932" t="s">
        <v>2</v>
      </c>
      <c r="B5932" t="s">
        <v>65</v>
      </c>
      <c r="C5932" t="s">
        <v>15</v>
      </c>
      <c r="D5932" t="s">
        <v>32</v>
      </c>
      <c r="E5932">
        <v>16948.32</v>
      </c>
      <c r="F5932">
        <v>8050.44</v>
      </c>
      <c r="G5932" t="s">
        <v>93</v>
      </c>
      <c r="H5932">
        <v>1</v>
      </c>
      <c r="I5932">
        <v>8</v>
      </c>
      <c r="J5932" s="6">
        <v>43955</v>
      </c>
      <c r="K5932" s="7">
        <v>43952</v>
      </c>
      <c r="L5932" t="s">
        <v>12</v>
      </c>
    </row>
    <row r="5933" spans="1:12" x14ac:dyDescent="0.3">
      <c r="A5933" t="s">
        <v>4</v>
      </c>
      <c r="B5933" t="s">
        <v>70</v>
      </c>
      <c r="C5933" t="s">
        <v>16</v>
      </c>
      <c r="D5933" t="s">
        <v>32</v>
      </c>
      <c r="E5933">
        <v>4896.3599999999997</v>
      </c>
      <c r="F5933">
        <v>2448.1799999999998</v>
      </c>
      <c r="G5933" t="s">
        <v>93</v>
      </c>
      <c r="H5933">
        <v>1</v>
      </c>
      <c r="I5933">
        <v>5</v>
      </c>
      <c r="J5933" s="6">
        <v>43955</v>
      </c>
      <c r="K5933" s="7">
        <v>43952</v>
      </c>
      <c r="L5933" t="s">
        <v>9</v>
      </c>
    </row>
    <row r="5934" spans="1:12" x14ac:dyDescent="0.3">
      <c r="A5934" t="s">
        <v>3</v>
      </c>
      <c r="B5934" t="s">
        <v>63</v>
      </c>
      <c r="C5934" t="s">
        <v>15</v>
      </c>
      <c r="D5934" t="s">
        <v>32</v>
      </c>
      <c r="E5934">
        <v>2787.2</v>
      </c>
      <c r="F5934">
        <v>1080.04</v>
      </c>
      <c r="G5934" t="s">
        <v>93</v>
      </c>
      <c r="H5934">
        <v>1</v>
      </c>
      <c r="I5934">
        <v>10</v>
      </c>
      <c r="J5934" s="6">
        <v>43955</v>
      </c>
      <c r="K5934" s="7">
        <v>43952</v>
      </c>
      <c r="L5934" t="s">
        <v>10</v>
      </c>
    </row>
    <row r="5935" spans="1:12" x14ac:dyDescent="0.3">
      <c r="A5935" t="s">
        <v>4</v>
      </c>
      <c r="B5935" t="s">
        <v>67</v>
      </c>
      <c r="C5935" t="s">
        <v>16</v>
      </c>
      <c r="D5935" t="s">
        <v>32</v>
      </c>
      <c r="E5935">
        <v>3644.8</v>
      </c>
      <c r="F5935">
        <v>1366.8</v>
      </c>
      <c r="G5935" t="s">
        <v>93</v>
      </c>
      <c r="H5935">
        <v>1</v>
      </c>
      <c r="I5935">
        <v>1</v>
      </c>
      <c r="J5935" s="6">
        <v>43955</v>
      </c>
      <c r="K5935" s="7">
        <v>43952</v>
      </c>
      <c r="L5935" t="s">
        <v>13</v>
      </c>
    </row>
    <row r="5936" spans="1:12" x14ac:dyDescent="0.3">
      <c r="A5936" t="s">
        <v>3</v>
      </c>
      <c r="B5936" t="s">
        <v>70</v>
      </c>
      <c r="C5936" t="s">
        <v>15</v>
      </c>
      <c r="D5936" t="s">
        <v>32</v>
      </c>
      <c r="E5936">
        <v>452.25</v>
      </c>
      <c r="F5936">
        <v>95.46</v>
      </c>
      <c r="G5936" t="s">
        <v>93</v>
      </c>
      <c r="H5936">
        <v>1</v>
      </c>
      <c r="I5936">
        <v>9</v>
      </c>
      <c r="J5936" s="6">
        <v>43955</v>
      </c>
      <c r="K5936" s="7">
        <v>43952</v>
      </c>
      <c r="L5936" t="s">
        <v>9</v>
      </c>
    </row>
    <row r="5937" spans="1:12" x14ac:dyDescent="0.3">
      <c r="A5937" t="s">
        <v>4</v>
      </c>
      <c r="B5937" t="s">
        <v>67</v>
      </c>
      <c r="C5937" t="s">
        <v>16</v>
      </c>
      <c r="D5937" t="s">
        <v>32</v>
      </c>
      <c r="E5937">
        <v>1109.52</v>
      </c>
      <c r="F5937">
        <v>385.92</v>
      </c>
      <c r="G5937" t="s">
        <v>93</v>
      </c>
      <c r="H5937">
        <v>1</v>
      </c>
      <c r="I5937">
        <v>4</v>
      </c>
      <c r="J5937" s="6">
        <v>43956</v>
      </c>
      <c r="K5937" s="7">
        <v>43952</v>
      </c>
      <c r="L5937" t="s">
        <v>13</v>
      </c>
    </row>
    <row r="5938" spans="1:12" x14ac:dyDescent="0.3">
      <c r="A5938" t="s">
        <v>2</v>
      </c>
      <c r="B5938" t="s">
        <v>63</v>
      </c>
      <c r="C5938" t="s">
        <v>16</v>
      </c>
      <c r="D5938" t="s">
        <v>32</v>
      </c>
      <c r="E5938">
        <v>3364.74</v>
      </c>
      <c r="F5938">
        <v>-785.11</v>
      </c>
      <c r="G5938" t="s">
        <v>93</v>
      </c>
      <c r="H5938">
        <v>1</v>
      </c>
      <c r="I5938">
        <v>3</v>
      </c>
      <c r="J5938" s="6">
        <v>43956</v>
      </c>
      <c r="K5938" s="7">
        <v>43952</v>
      </c>
      <c r="L5938" t="s">
        <v>10</v>
      </c>
    </row>
    <row r="5939" spans="1:12" x14ac:dyDescent="0.3">
      <c r="A5939" t="s">
        <v>3</v>
      </c>
      <c r="B5939" t="s">
        <v>66</v>
      </c>
      <c r="C5939" t="s">
        <v>16</v>
      </c>
      <c r="D5939" t="s">
        <v>32</v>
      </c>
      <c r="E5939">
        <v>26424.799999999999</v>
      </c>
      <c r="F5939">
        <v>9948.16</v>
      </c>
      <c r="G5939" t="s">
        <v>93</v>
      </c>
      <c r="H5939">
        <v>1</v>
      </c>
      <c r="I5939">
        <v>7</v>
      </c>
      <c r="J5939" s="6">
        <v>43956</v>
      </c>
      <c r="K5939" s="7">
        <v>43952</v>
      </c>
      <c r="L5939" t="s">
        <v>11</v>
      </c>
    </row>
    <row r="5940" spans="1:12" x14ac:dyDescent="0.3">
      <c r="A5940" t="s">
        <v>3</v>
      </c>
      <c r="B5940" t="s">
        <v>65</v>
      </c>
      <c r="C5940" t="s">
        <v>16</v>
      </c>
      <c r="D5940" t="s">
        <v>32</v>
      </c>
      <c r="E5940">
        <v>12035.88</v>
      </c>
      <c r="F5940">
        <v>2407.16</v>
      </c>
      <c r="G5940" t="s">
        <v>93</v>
      </c>
      <c r="H5940">
        <v>1</v>
      </c>
      <c r="I5940">
        <v>2</v>
      </c>
      <c r="J5940" s="6">
        <v>43956</v>
      </c>
      <c r="K5940" s="7">
        <v>43952</v>
      </c>
      <c r="L5940" t="s">
        <v>12</v>
      </c>
    </row>
    <row r="5941" spans="1:12" x14ac:dyDescent="0.3">
      <c r="A5941" t="s">
        <v>4</v>
      </c>
      <c r="B5941" t="s">
        <v>65</v>
      </c>
      <c r="C5941" t="s">
        <v>16</v>
      </c>
      <c r="D5941" t="s">
        <v>32</v>
      </c>
      <c r="E5941">
        <v>21386.400000000001</v>
      </c>
      <c r="F5941">
        <v>11931.36</v>
      </c>
      <c r="G5941" t="s">
        <v>93</v>
      </c>
      <c r="H5941">
        <v>1</v>
      </c>
      <c r="I5941">
        <v>2</v>
      </c>
      <c r="J5941" s="6">
        <v>43956</v>
      </c>
      <c r="K5941" s="7">
        <v>43952</v>
      </c>
      <c r="L5941" t="s">
        <v>12</v>
      </c>
    </row>
    <row r="5942" spans="1:12" x14ac:dyDescent="0.3">
      <c r="A5942" t="s">
        <v>3</v>
      </c>
      <c r="B5942" t="s">
        <v>63</v>
      </c>
      <c r="C5942" t="s">
        <v>15</v>
      </c>
      <c r="D5942" t="s">
        <v>32</v>
      </c>
      <c r="E5942">
        <v>5900.02</v>
      </c>
      <c r="F5942">
        <v>2359.98</v>
      </c>
      <c r="G5942" t="s">
        <v>93</v>
      </c>
      <c r="H5942">
        <v>1</v>
      </c>
      <c r="I5942">
        <v>9</v>
      </c>
      <c r="J5942" s="6">
        <v>43956</v>
      </c>
      <c r="K5942" s="7">
        <v>43952</v>
      </c>
      <c r="L5942" t="s">
        <v>10</v>
      </c>
    </row>
    <row r="5943" spans="1:12" x14ac:dyDescent="0.3">
      <c r="A5943" t="s">
        <v>2</v>
      </c>
      <c r="B5943" t="s">
        <v>65</v>
      </c>
      <c r="C5943" t="s">
        <v>16</v>
      </c>
      <c r="D5943" t="s">
        <v>32</v>
      </c>
      <c r="E5943">
        <v>7464.6</v>
      </c>
      <c r="F5943">
        <v>4137.99</v>
      </c>
      <c r="G5943" t="s">
        <v>93</v>
      </c>
      <c r="H5943">
        <v>1</v>
      </c>
      <c r="I5943">
        <v>1</v>
      </c>
      <c r="J5943" s="6">
        <v>43956</v>
      </c>
      <c r="K5943" s="7">
        <v>43952</v>
      </c>
      <c r="L5943" t="s">
        <v>12</v>
      </c>
    </row>
    <row r="5944" spans="1:12" x14ac:dyDescent="0.3">
      <c r="A5944" t="s">
        <v>3</v>
      </c>
      <c r="B5944" t="s">
        <v>65</v>
      </c>
      <c r="C5944" t="s">
        <v>16</v>
      </c>
      <c r="D5944" t="s">
        <v>32</v>
      </c>
      <c r="E5944">
        <v>4748.29</v>
      </c>
      <c r="F5944">
        <v>2599.0700000000002</v>
      </c>
      <c r="G5944" t="s">
        <v>93</v>
      </c>
      <c r="H5944">
        <v>1</v>
      </c>
      <c r="I5944">
        <v>4</v>
      </c>
      <c r="J5944" s="6">
        <v>43957</v>
      </c>
      <c r="K5944" s="7">
        <v>43952</v>
      </c>
      <c r="L5944" t="s">
        <v>12</v>
      </c>
    </row>
    <row r="5945" spans="1:12" x14ac:dyDescent="0.3">
      <c r="A5945" t="s">
        <v>3</v>
      </c>
      <c r="B5945" t="s">
        <v>63</v>
      </c>
      <c r="C5945" t="s">
        <v>16</v>
      </c>
      <c r="D5945" t="s">
        <v>32</v>
      </c>
      <c r="E5945">
        <v>12869.36</v>
      </c>
      <c r="F5945">
        <v>919.2</v>
      </c>
      <c r="G5945" t="s">
        <v>93</v>
      </c>
      <c r="H5945">
        <v>1</v>
      </c>
      <c r="I5945">
        <v>7</v>
      </c>
      <c r="J5945" s="6">
        <v>43957</v>
      </c>
      <c r="K5945" s="7">
        <v>43952</v>
      </c>
      <c r="L5945" t="s">
        <v>10</v>
      </c>
    </row>
    <row r="5946" spans="1:12" x14ac:dyDescent="0.3">
      <c r="A5946" t="s">
        <v>2</v>
      </c>
      <c r="B5946" t="s">
        <v>63</v>
      </c>
      <c r="C5946" t="s">
        <v>16</v>
      </c>
      <c r="D5946" t="s">
        <v>32</v>
      </c>
      <c r="E5946">
        <v>7335.16</v>
      </c>
      <c r="F5946">
        <v>3348.66</v>
      </c>
      <c r="G5946" t="s">
        <v>93</v>
      </c>
      <c r="H5946">
        <v>1</v>
      </c>
      <c r="I5946">
        <v>3</v>
      </c>
      <c r="J5946" s="6">
        <v>43957</v>
      </c>
      <c r="K5946" s="7">
        <v>43952</v>
      </c>
      <c r="L5946" t="s">
        <v>10</v>
      </c>
    </row>
    <row r="5947" spans="1:12" x14ac:dyDescent="0.3">
      <c r="A5947" t="s">
        <v>3</v>
      </c>
      <c r="B5947" t="s">
        <v>63</v>
      </c>
      <c r="C5947" t="s">
        <v>16</v>
      </c>
      <c r="D5947" t="s">
        <v>32</v>
      </c>
      <c r="E5947">
        <v>8444.68</v>
      </c>
      <c r="F5947">
        <v>734.33</v>
      </c>
      <c r="G5947" t="s">
        <v>93</v>
      </c>
      <c r="H5947">
        <v>1</v>
      </c>
      <c r="I5947">
        <v>2</v>
      </c>
      <c r="J5947" s="6">
        <v>43957</v>
      </c>
      <c r="K5947" s="7">
        <v>43952</v>
      </c>
      <c r="L5947" t="s">
        <v>10</v>
      </c>
    </row>
    <row r="5948" spans="1:12" x14ac:dyDescent="0.3">
      <c r="A5948" t="s">
        <v>3</v>
      </c>
      <c r="B5948" t="s">
        <v>67</v>
      </c>
      <c r="C5948" t="s">
        <v>16</v>
      </c>
      <c r="D5948" t="s">
        <v>32</v>
      </c>
      <c r="E5948">
        <v>1043.8599999999999</v>
      </c>
      <c r="F5948">
        <v>120.87</v>
      </c>
      <c r="G5948" t="s">
        <v>93</v>
      </c>
      <c r="H5948">
        <v>1</v>
      </c>
      <c r="I5948">
        <v>5</v>
      </c>
      <c r="J5948" s="6">
        <v>43957</v>
      </c>
      <c r="K5948" s="7">
        <v>43952</v>
      </c>
      <c r="L5948" t="s">
        <v>13</v>
      </c>
    </row>
    <row r="5949" spans="1:12" x14ac:dyDescent="0.3">
      <c r="A5949" t="s">
        <v>2</v>
      </c>
      <c r="B5949" t="s">
        <v>66</v>
      </c>
      <c r="C5949" t="s">
        <v>15</v>
      </c>
      <c r="D5949" t="s">
        <v>32</v>
      </c>
      <c r="E5949">
        <v>24101.91</v>
      </c>
      <c r="F5949">
        <v>1874.6</v>
      </c>
      <c r="G5949" t="s">
        <v>93</v>
      </c>
      <c r="H5949">
        <v>1</v>
      </c>
      <c r="I5949">
        <v>8</v>
      </c>
      <c r="J5949" s="6">
        <v>43958</v>
      </c>
      <c r="K5949" s="7">
        <v>43952</v>
      </c>
      <c r="L5949" t="s">
        <v>11</v>
      </c>
    </row>
    <row r="5950" spans="1:12" x14ac:dyDescent="0.3">
      <c r="A5950" t="s">
        <v>3</v>
      </c>
      <c r="B5950" t="s">
        <v>70</v>
      </c>
      <c r="C5950" t="s">
        <v>15</v>
      </c>
      <c r="D5950" t="s">
        <v>32</v>
      </c>
      <c r="E5950">
        <v>5868.13</v>
      </c>
      <c r="F5950">
        <v>510.26</v>
      </c>
      <c r="G5950" t="s">
        <v>93</v>
      </c>
      <c r="H5950">
        <v>1</v>
      </c>
      <c r="I5950">
        <v>8</v>
      </c>
      <c r="J5950" s="6">
        <v>43958</v>
      </c>
      <c r="K5950" s="7">
        <v>43952</v>
      </c>
      <c r="L5950" t="s">
        <v>9</v>
      </c>
    </row>
    <row r="5951" spans="1:12" x14ac:dyDescent="0.3">
      <c r="A5951" t="s">
        <v>4</v>
      </c>
      <c r="B5951" t="s">
        <v>63</v>
      </c>
      <c r="C5951" t="s">
        <v>15</v>
      </c>
      <c r="D5951" t="s">
        <v>32</v>
      </c>
      <c r="E5951">
        <v>10805.76</v>
      </c>
      <c r="F5951">
        <v>1620.85</v>
      </c>
      <c r="G5951" t="s">
        <v>93</v>
      </c>
      <c r="H5951">
        <v>1</v>
      </c>
      <c r="I5951">
        <v>8</v>
      </c>
      <c r="J5951" s="6">
        <v>43958</v>
      </c>
      <c r="K5951" s="7">
        <v>43952</v>
      </c>
      <c r="L5951" t="s">
        <v>10</v>
      </c>
    </row>
    <row r="5952" spans="1:12" x14ac:dyDescent="0.3">
      <c r="A5952" t="s">
        <v>3</v>
      </c>
      <c r="B5952" t="s">
        <v>66</v>
      </c>
      <c r="C5952" t="s">
        <v>15</v>
      </c>
      <c r="D5952" t="s">
        <v>32</v>
      </c>
      <c r="E5952">
        <v>649.23</v>
      </c>
      <c r="F5952">
        <v>116.19</v>
      </c>
      <c r="G5952" t="s">
        <v>93</v>
      </c>
      <c r="H5952">
        <v>1</v>
      </c>
      <c r="I5952">
        <v>8</v>
      </c>
      <c r="J5952" s="6">
        <v>43958</v>
      </c>
      <c r="K5952" s="7">
        <v>43952</v>
      </c>
      <c r="L5952" t="s">
        <v>11</v>
      </c>
    </row>
    <row r="5953" spans="1:12" x14ac:dyDescent="0.3">
      <c r="A5953" t="s">
        <v>2</v>
      </c>
      <c r="B5953" t="s">
        <v>66</v>
      </c>
      <c r="C5953" t="s">
        <v>16</v>
      </c>
      <c r="D5953" t="s">
        <v>32</v>
      </c>
      <c r="E5953">
        <v>7534.48</v>
      </c>
      <c r="F5953">
        <v>1684.16</v>
      </c>
      <c r="G5953" t="s">
        <v>93</v>
      </c>
      <c r="H5953">
        <v>1</v>
      </c>
      <c r="I5953">
        <v>5</v>
      </c>
      <c r="J5953" s="6">
        <v>43958</v>
      </c>
      <c r="K5953" s="7">
        <v>43952</v>
      </c>
      <c r="L5953" t="s">
        <v>11</v>
      </c>
    </row>
    <row r="5954" spans="1:12" x14ac:dyDescent="0.3">
      <c r="A5954" t="s">
        <v>5</v>
      </c>
      <c r="B5954" t="s">
        <v>69</v>
      </c>
      <c r="C5954" t="s">
        <v>16</v>
      </c>
      <c r="D5954" t="s">
        <v>32</v>
      </c>
      <c r="E5954">
        <v>13394.64</v>
      </c>
      <c r="F5954">
        <v>1733.4</v>
      </c>
      <c r="G5954" t="s">
        <v>93</v>
      </c>
      <c r="H5954">
        <v>1</v>
      </c>
      <c r="I5954">
        <v>4</v>
      </c>
      <c r="J5954" s="6">
        <v>43958</v>
      </c>
      <c r="K5954" s="7">
        <v>43952</v>
      </c>
      <c r="L5954" t="s">
        <v>8</v>
      </c>
    </row>
    <row r="5955" spans="1:12" x14ac:dyDescent="0.3">
      <c r="A5955" t="s">
        <v>3</v>
      </c>
      <c r="B5955" t="s">
        <v>70</v>
      </c>
      <c r="C5955" t="s">
        <v>16</v>
      </c>
      <c r="D5955" t="s">
        <v>32</v>
      </c>
      <c r="E5955">
        <v>3605.94</v>
      </c>
      <c r="F5955">
        <v>1763.79</v>
      </c>
      <c r="G5955" t="s">
        <v>93</v>
      </c>
      <c r="H5955">
        <v>1</v>
      </c>
      <c r="I5955">
        <v>1</v>
      </c>
      <c r="J5955" s="6">
        <v>43958</v>
      </c>
      <c r="K5955" s="7">
        <v>43952</v>
      </c>
      <c r="L5955" t="s">
        <v>9</v>
      </c>
    </row>
    <row r="5956" spans="1:12" x14ac:dyDescent="0.3">
      <c r="A5956" t="s">
        <v>4</v>
      </c>
      <c r="B5956" t="s">
        <v>70</v>
      </c>
      <c r="C5956" t="s">
        <v>16</v>
      </c>
      <c r="D5956" t="s">
        <v>32</v>
      </c>
      <c r="E5956">
        <v>8013.87</v>
      </c>
      <c r="F5956">
        <v>2404.17</v>
      </c>
      <c r="G5956" t="s">
        <v>93</v>
      </c>
      <c r="H5956">
        <v>1</v>
      </c>
      <c r="I5956">
        <v>3</v>
      </c>
      <c r="J5956" s="6">
        <v>43958</v>
      </c>
      <c r="K5956" s="7">
        <v>43952</v>
      </c>
      <c r="L5956" t="s">
        <v>9</v>
      </c>
    </row>
    <row r="5957" spans="1:12" x14ac:dyDescent="0.3">
      <c r="A5957" t="s">
        <v>4</v>
      </c>
      <c r="B5957" t="s">
        <v>67</v>
      </c>
      <c r="C5957" t="s">
        <v>16</v>
      </c>
      <c r="D5957" t="s">
        <v>32</v>
      </c>
      <c r="E5957">
        <v>9225.9</v>
      </c>
      <c r="F5957">
        <v>615.04999999999995</v>
      </c>
      <c r="G5957" t="s">
        <v>93</v>
      </c>
      <c r="H5957">
        <v>1</v>
      </c>
      <c r="I5957">
        <v>6</v>
      </c>
      <c r="J5957" s="6">
        <v>43959</v>
      </c>
      <c r="K5957" s="7">
        <v>43952</v>
      </c>
      <c r="L5957" t="s">
        <v>13</v>
      </c>
    </row>
    <row r="5958" spans="1:12" x14ac:dyDescent="0.3">
      <c r="A5958" t="s">
        <v>2</v>
      </c>
      <c r="B5958" t="s">
        <v>63</v>
      </c>
      <c r="C5958" t="s">
        <v>16</v>
      </c>
      <c r="D5958" t="s">
        <v>32</v>
      </c>
      <c r="E5958">
        <v>553.76</v>
      </c>
      <c r="F5958">
        <v>285.62</v>
      </c>
      <c r="G5958" t="s">
        <v>93</v>
      </c>
      <c r="H5958">
        <v>1</v>
      </c>
      <c r="I5958">
        <v>2</v>
      </c>
      <c r="J5958" s="6">
        <v>43959</v>
      </c>
      <c r="K5958" s="7">
        <v>43952</v>
      </c>
      <c r="L5958" t="s">
        <v>10</v>
      </c>
    </row>
    <row r="5959" spans="1:12" x14ac:dyDescent="0.3">
      <c r="A5959" t="s">
        <v>4</v>
      </c>
      <c r="B5959" t="s">
        <v>67</v>
      </c>
      <c r="C5959" t="s">
        <v>16</v>
      </c>
      <c r="D5959" t="s">
        <v>32</v>
      </c>
      <c r="E5959">
        <v>3284.34</v>
      </c>
      <c r="F5959">
        <v>1832.32</v>
      </c>
      <c r="G5959" t="s">
        <v>93</v>
      </c>
      <c r="H5959">
        <v>1</v>
      </c>
      <c r="I5959">
        <v>2</v>
      </c>
      <c r="J5959" s="6">
        <v>43959</v>
      </c>
      <c r="K5959" s="7">
        <v>43952</v>
      </c>
      <c r="L5959" t="s">
        <v>13</v>
      </c>
    </row>
    <row r="5960" spans="1:12" x14ac:dyDescent="0.3">
      <c r="A5960" t="s">
        <v>5</v>
      </c>
      <c r="B5960" t="s">
        <v>65</v>
      </c>
      <c r="C5960" t="s">
        <v>16</v>
      </c>
      <c r="D5960" t="s">
        <v>32</v>
      </c>
      <c r="E5960">
        <v>4099.0600000000004</v>
      </c>
      <c r="F5960">
        <v>445.56</v>
      </c>
      <c r="G5960" t="s">
        <v>93</v>
      </c>
      <c r="H5960">
        <v>1</v>
      </c>
      <c r="I5960">
        <v>4</v>
      </c>
      <c r="J5960" s="6">
        <v>43959</v>
      </c>
      <c r="K5960" s="7">
        <v>43952</v>
      </c>
      <c r="L5960" t="s">
        <v>12</v>
      </c>
    </row>
    <row r="5961" spans="1:12" x14ac:dyDescent="0.3">
      <c r="A5961" t="s">
        <v>2</v>
      </c>
      <c r="B5961" t="s">
        <v>63</v>
      </c>
      <c r="C5961" t="s">
        <v>16</v>
      </c>
      <c r="D5961" t="s">
        <v>32</v>
      </c>
      <c r="E5961">
        <v>2588.88</v>
      </c>
      <c r="F5961">
        <v>1003.2</v>
      </c>
      <c r="G5961" t="s">
        <v>93</v>
      </c>
      <c r="H5961">
        <v>1</v>
      </c>
      <c r="I5961">
        <v>2</v>
      </c>
      <c r="J5961" s="6">
        <v>43959</v>
      </c>
      <c r="K5961" s="7">
        <v>43952</v>
      </c>
      <c r="L5961" t="s">
        <v>10</v>
      </c>
    </row>
    <row r="5962" spans="1:12" x14ac:dyDescent="0.3">
      <c r="A5962" t="s">
        <v>5</v>
      </c>
      <c r="B5962" t="s">
        <v>67</v>
      </c>
      <c r="C5962" t="s">
        <v>15</v>
      </c>
      <c r="D5962" t="s">
        <v>32</v>
      </c>
      <c r="E5962">
        <v>9806.7900000000009</v>
      </c>
      <c r="F5962">
        <v>1499.85</v>
      </c>
      <c r="G5962" t="s">
        <v>93</v>
      </c>
      <c r="H5962">
        <v>1</v>
      </c>
      <c r="I5962">
        <v>10</v>
      </c>
      <c r="J5962" s="6">
        <v>43959</v>
      </c>
      <c r="K5962" s="7">
        <v>43952</v>
      </c>
      <c r="L5962" t="s">
        <v>13</v>
      </c>
    </row>
    <row r="5963" spans="1:12" x14ac:dyDescent="0.3">
      <c r="A5963" t="s">
        <v>2</v>
      </c>
      <c r="B5963" t="s">
        <v>67</v>
      </c>
      <c r="C5963" t="s">
        <v>15</v>
      </c>
      <c r="D5963" t="s">
        <v>32</v>
      </c>
      <c r="E5963">
        <v>17728.2</v>
      </c>
      <c r="F5963">
        <v>7288.25</v>
      </c>
      <c r="G5963" t="s">
        <v>93</v>
      </c>
      <c r="H5963">
        <v>1</v>
      </c>
      <c r="I5963">
        <v>9</v>
      </c>
      <c r="J5963" s="6">
        <v>43959</v>
      </c>
      <c r="K5963" s="7">
        <v>43952</v>
      </c>
      <c r="L5963" t="s">
        <v>13</v>
      </c>
    </row>
    <row r="5964" spans="1:12" x14ac:dyDescent="0.3">
      <c r="A5964" t="s">
        <v>2</v>
      </c>
      <c r="B5964" t="s">
        <v>63</v>
      </c>
      <c r="C5964" t="s">
        <v>16</v>
      </c>
      <c r="D5964" t="s">
        <v>32</v>
      </c>
      <c r="E5964">
        <v>5613.93</v>
      </c>
      <c r="F5964">
        <v>1247.54</v>
      </c>
      <c r="G5964" t="s">
        <v>93</v>
      </c>
      <c r="H5964">
        <v>1</v>
      </c>
      <c r="I5964">
        <v>6</v>
      </c>
      <c r="J5964" s="6">
        <v>43959</v>
      </c>
      <c r="K5964" s="7">
        <v>43952</v>
      </c>
      <c r="L5964" t="s">
        <v>10</v>
      </c>
    </row>
    <row r="5965" spans="1:12" x14ac:dyDescent="0.3">
      <c r="A5965" t="s">
        <v>3</v>
      </c>
      <c r="B5965" t="s">
        <v>63</v>
      </c>
      <c r="C5965" t="s">
        <v>16</v>
      </c>
      <c r="D5965" t="s">
        <v>32</v>
      </c>
      <c r="E5965">
        <v>3365.74</v>
      </c>
      <c r="F5965">
        <v>435.57</v>
      </c>
      <c r="G5965" t="s">
        <v>93</v>
      </c>
      <c r="H5965">
        <v>1</v>
      </c>
      <c r="I5965">
        <v>3</v>
      </c>
      <c r="J5965" s="6">
        <v>43960</v>
      </c>
      <c r="K5965" s="7">
        <v>43952</v>
      </c>
      <c r="L5965" t="s">
        <v>10</v>
      </c>
    </row>
    <row r="5966" spans="1:12" x14ac:dyDescent="0.3">
      <c r="A5966" t="s">
        <v>3</v>
      </c>
      <c r="B5966" t="s">
        <v>67</v>
      </c>
      <c r="C5966" t="s">
        <v>15</v>
      </c>
      <c r="D5966" t="s">
        <v>32</v>
      </c>
      <c r="E5966">
        <v>21344.86</v>
      </c>
      <c r="F5966">
        <v>1506.7</v>
      </c>
      <c r="G5966" t="s">
        <v>93</v>
      </c>
      <c r="H5966">
        <v>1</v>
      </c>
      <c r="I5966">
        <v>8</v>
      </c>
      <c r="J5966" s="6">
        <v>43960</v>
      </c>
      <c r="K5966" s="7">
        <v>43952</v>
      </c>
      <c r="L5966" t="s">
        <v>13</v>
      </c>
    </row>
    <row r="5967" spans="1:12" x14ac:dyDescent="0.3">
      <c r="A5967" t="s">
        <v>3</v>
      </c>
      <c r="B5967" t="s">
        <v>65</v>
      </c>
      <c r="C5967" t="s">
        <v>15</v>
      </c>
      <c r="D5967" t="s">
        <v>32</v>
      </c>
      <c r="E5967">
        <v>4413.96</v>
      </c>
      <c r="F5967">
        <v>931.86</v>
      </c>
      <c r="G5967" t="s">
        <v>93</v>
      </c>
      <c r="H5967">
        <v>1</v>
      </c>
      <c r="I5967">
        <v>9</v>
      </c>
      <c r="J5967" s="6">
        <v>43960</v>
      </c>
      <c r="K5967" s="7">
        <v>43952</v>
      </c>
      <c r="L5967" t="s">
        <v>12</v>
      </c>
    </row>
    <row r="5968" spans="1:12" x14ac:dyDescent="0.3">
      <c r="A5968" t="s">
        <v>4</v>
      </c>
      <c r="B5968" t="s">
        <v>65</v>
      </c>
      <c r="C5968" t="s">
        <v>16</v>
      </c>
      <c r="D5968" t="s">
        <v>32</v>
      </c>
      <c r="E5968">
        <v>29991.88</v>
      </c>
      <c r="F5968">
        <v>14522.36</v>
      </c>
      <c r="G5968" t="s">
        <v>93</v>
      </c>
      <c r="H5968">
        <v>1</v>
      </c>
      <c r="I5968">
        <v>2</v>
      </c>
      <c r="J5968" s="6">
        <v>43960</v>
      </c>
      <c r="K5968" s="7">
        <v>43952</v>
      </c>
      <c r="L5968" t="s">
        <v>12</v>
      </c>
    </row>
    <row r="5969" spans="1:12" x14ac:dyDescent="0.3">
      <c r="A5969" t="s">
        <v>3</v>
      </c>
      <c r="B5969" t="s">
        <v>63</v>
      </c>
      <c r="C5969" t="s">
        <v>15</v>
      </c>
      <c r="D5969" t="s">
        <v>32</v>
      </c>
      <c r="E5969">
        <v>6270.2</v>
      </c>
      <c r="F5969">
        <v>2360.54</v>
      </c>
      <c r="G5969" t="s">
        <v>93</v>
      </c>
      <c r="H5969">
        <v>1</v>
      </c>
      <c r="I5969">
        <v>8</v>
      </c>
      <c r="J5969" s="6">
        <v>43960</v>
      </c>
      <c r="K5969" s="7">
        <v>43952</v>
      </c>
      <c r="L5969" t="s">
        <v>10</v>
      </c>
    </row>
    <row r="5970" spans="1:12" x14ac:dyDescent="0.3">
      <c r="A5970" t="s">
        <v>3</v>
      </c>
      <c r="B5970" t="s">
        <v>69</v>
      </c>
      <c r="C5970" t="s">
        <v>15</v>
      </c>
      <c r="D5970" t="s">
        <v>32</v>
      </c>
      <c r="E5970">
        <v>9396.75</v>
      </c>
      <c r="F5970">
        <v>4864.2</v>
      </c>
      <c r="G5970" t="s">
        <v>93</v>
      </c>
      <c r="H5970">
        <v>1</v>
      </c>
      <c r="I5970">
        <v>8</v>
      </c>
      <c r="J5970" s="6">
        <v>43960</v>
      </c>
      <c r="K5970" s="7">
        <v>43952</v>
      </c>
      <c r="L5970" t="s">
        <v>8</v>
      </c>
    </row>
    <row r="5971" spans="1:12" x14ac:dyDescent="0.3">
      <c r="A5971" t="s">
        <v>5</v>
      </c>
      <c r="B5971" t="s">
        <v>66</v>
      </c>
      <c r="C5971" t="s">
        <v>16</v>
      </c>
      <c r="D5971" t="s">
        <v>32</v>
      </c>
      <c r="E5971">
        <v>24270.75</v>
      </c>
      <c r="F5971">
        <v>13483.75</v>
      </c>
      <c r="G5971" t="s">
        <v>93</v>
      </c>
      <c r="H5971">
        <v>1</v>
      </c>
      <c r="I5971">
        <v>6</v>
      </c>
      <c r="J5971" s="6">
        <v>43960</v>
      </c>
      <c r="K5971" s="7">
        <v>43952</v>
      </c>
      <c r="L5971" t="s">
        <v>11</v>
      </c>
    </row>
    <row r="5972" spans="1:12" x14ac:dyDescent="0.3">
      <c r="A5972" t="s">
        <v>3</v>
      </c>
      <c r="B5972" t="s">
        <v>65</v>
      </c>
      <c r="C5972" t="s">
        <v>15</v>
      </c>
      <c r="D5972" t="s">
        <v>32</v>
      </c>
      <c r="E5972">
        <v>4787.82</v>
      </c>
      <c r="F5972">
        <v>265.98</v>
      </c>
      <c r="G5972" t="s">
        <v>93</v>
      </c>
      <c r="H5972">
        <v>1</v>
      </c>
      <c r="I5972">
        <v>8</v>
      </c>
      <c r="J5972" s="6">
        <v>43960</v>
      </c>
      <c r="K5972" s="7">
        <v>43952</v>
      </c>
      <c r="L5972" t="s">
        <v>12</v>
      </c>
    </row>
    <row r="5973" spans="1:12" x14ac:dyDescent="0.3">
      <c r="A5973" t="s">
        <v>4</v>
      </c>
      <c r="B5973" t="s">
        <v>69</v>
      </c>
      <c r="C5973" t="s">
        <v>16</v>
      </c>
      <c r="D5973" t="s">
        <v>32</v>
      </c>
      <c r="E5973">
        <v>3159.72</v>
      </c>
      <c r="F5973">
        <v>1755.4</v>
      </c>
      <c r="G5973" t="s">
        <v>93</v>
      </c>
      <c r="H5973">
        <v>1</v>
      </c>
      <c r="I5973">
        <v>1</v>
      </c>
      <c r="J5973" s="6">
        <v>43960</v>
      </c>
      <c r="K5973" s="7">
        <v>43952</v>
      </c>
      <c r="L5973" t="s">
        <v>8</v>
      </c>
    </row>
    <row r="5974" spans="1:12" x14ac:dyDescent="0.3">
      <c r="A5974" t="s">
        <v>3</v>
      </c>
      <c r="B5974" t="s">
        <v>63</v>
      </c>
      <c r="C5974" t="s">
        <v>16</v>
      </c>
      <c r="D5974" t="s">
        <v>32</v>
      </c>
      <c r="E5974">
        <v>3284.34</v>
      </c>
      <c r="F5974">
        <v>1832.32</v>
      </c>
      <c r="G5974" t="s">
        <v>93</v>
      </c>
      <c r="H5974">
        <v>1</v>
      </c>
      <c r="I5974">
        <v>4</v>
      </c>
      <c r="J5974" s="6">
        <v>43960</v>
      </c>
      <c r="K5974" s="7">
        <v>43952</v>
      </c>
      <c r="L5974" t="s">
        <v>10</v>
      </c>
    </row>
    <row r="5975" spans="1:12" x14ac:dyDescent="0.3">
      <c r="A5975" t="s">
        <v>4</v>
      </c>
      <c r="B5975" t="s">
        <v>67</v>
      </c>
      <c r="C5975" t="s">
        <v>15</v>
      </c>
      <c r="D5975" t="s">
        <v>32</v>
      </c>
      <c r="E5975">
        <v>2243.6999999999998</v>
      </c>
      <c r="F5975">
        <v>317.05</v>
      </c>
      <c r="G5975" t="s">
        <v>93</v>
      </c>
      <c r="H5975">
        <v>1</v>
      </c>
      <c r="I5975">
        <v>10</v>
      </c>
      <c r="J5975" s="6">
        <v>43960</v>
      </c>
      <c r="K5975" s="7">
        <v>43952</v>
      </c>
      <c r="L5975" t="s">
        <v>13</v>
      </c>
    </row>
    <row r="5976" spans="1:12" x14ac:dyDescent="0.3">
      <c r="A5976" t="s">
        <v>5</v>
      </c>
      <c r="B5976" t="s">
        <v>66</v>
      </c>
      <c r="C5976" t="s">
        <v>16</v>
      </c>
      <c r="D5976" t="s">
        <v>32</v>
      </c>
      <c r="E5976">
        <v>1121.58</v>
      </c>
      <c r="F5976">
        <v>610.62</v>
      </c>
      <c r="G5976" t="s">
        <v>93</v>
      </c>
      <c r="H5976">
        <v>1</v>
      </c>
      <c r="I5976">
        <v>6</v>
      </c>
      <c r="J5976" s="6">
        <v>43960</v>
      </c>
      <c r="K5976" s="7">
        <v>43952</v>
      </c>
      <c r="L5976" t="s">
        <v>11</v>
      </c>
    </row>
    <row r="5977" spans="1:12" x14ac:dyDescent="0.3">
      <c r="A5977" t="s">
        <v>3</v>
      </c>
      <c r="B5977" t="s">
        <v>69</v>
      </c>
      <c r="C5977" t="s">
        <v>16</v>
      </c>
      <c r="D5977" t="s">
        <v>32</v>
      </c>
      <c r="E5977">
        <v>3365.54</v>
      </c>
      <c r="F5977">
        <v>1353.52</v>
      </c>
      <c r="G5977" t="s">
        <v>93</v>
      </c>
      <c r="H5977">
        <v>1</v>
      </c>
      <c r="I5977">
        <v>5</v>
      </c>
      <c r="J5977" s="6">
        <v>43960</v>
      </c>
      <c r="K5977" s="7">
        <v>43952</v>
      </c>
      <c r="L5977" t="s">
        <v>8</v>
      </c>
    </row>
    <row r="5978" spans="1:12" x14ac:dyDescent="0.3">
      <c r="A5978" t="s">
        <v>5</v>
      </c>
      <c r="B5978" t="s">
        <v>66</v>
      </c>
      <c r="C5978" t="s">
        <v>16</v>
      </c>
      <c r="D5978" t="s">
        <v>32</v>
      </c>
      <c r="E5978">
        <v>23932.400000000001</v>
      </c>
      <c r="F5978">
        <v>5038.3999999999996</v>
      </c>
      <c r="G5978" t="s">
        <v>93</v>
      </c>
      <c r="H5978">
        <v>1</v>
      </c>
      <c r="I5978">
        <v>5</v>
      </c>
      <c r="J5978" s="6">
        <v>43961</v>
      </c>
      <c r="K5978" s="7">
        <v>43952</v>
      </c>
      <c r="L5978" t="s">
        <v>11</v>
      </c>
    </row>
    <row r="5979" spans="1:12" x14ac:dyDescent="0.3">
      <c r="A5979" t="s">
        <v>3</v>
      </c>
      <c r="B5979" t="s">
        <v>66</v>
      </c>
      <c r="C5979" t="s">
        <v>16</v>
      </c>
      <c r="D5979" t="s">
        <v>32</v>
      </c>
      <c r="E5979">
        <v>16714.830000000002</v>
      </c>
      <c r="F5979">
        <v>2556.38</v>
      </c>
      <c r="G5979" t="s">
        <v>93</v>
      </c>
      <c r="H5979">
        <v>1</v>
      </c>
      <c r="I5979">
        <v>2</v>
      </c>
      <c r="J5979" s="6">
        <v>43961</v>
      </c>
      <c r="K5979" s="7">
        <v>43952</v>
      </c>
      <c r="L5979" t="s">
        <v>11</v>
      </c>
    </row>
    <row r="5980" spans="1:12" x14ac:dyDescent="0.3">
      <c r="A5980" t="s">
        <v>3</v>
      </c>
      <c r="B5980" t="s">
        <v>69</v>
      </c>
      <c r="C5980" t="s">
        <v>15</v>
      </c>
      <c r="D5980" t="s">
        <v>32</v>
      </c>
      <c r="E5980">
        <v>15871.97</v>
      </c>
      <c r="F5980">
        <v>2427.4699999999998</v>
      </c>
      <c r="G5980" t="s">
        <v>93</v>
      </c>
      <c r="H5980">
        <v>1</v>
      </c>
      <c r="I5980">
        <v>9</v>
      </c>
      <c r="J5980" s="6">
        <v>43961</v>
      </c>
      <c r="K5980" s="7">
        <v>43952</v>
      </c>
      <c r="L5980" t="s">
        <v>8</v>
      </c>
    </row>
    <row r="5981" spans="1:12" x14ac:dyDescent="0.3">
      <c r="A5981" t="s">
        <v>3</v>
      </c>
      <c r="B5981" t="s">
        <v>69</v>
      </c>
      <c r="C5981" t="s">
        <v>16</v>
      </c>
      <c r="D5981" t="s">
        <v>32</v>
      </c>
      <c r="E5981">
        <v>11002.74</v>
      </c>
      <c r="F5981">
        <v>1674.34</v>
      </c>
      <c r="G5981" t="s">
        <v>93</v>
      </c>
      <c r="H5981">
        <v>1</v>
      </c>
      <c r="I5981">
        <v>2</v>
      </c>
      <c r="J5981" s="6">
        <v>43961</v>
      </c>
      <c r="K5981" s="7">
        <v>43952</v>
      </c>
      <c r="L5981" t="s">
        <v>8</v>
      </c>
    </row>
    <row r="5982" spans="1:12" x14ac:dyDescent="0.3">
      <c r="A5982" t="s">
        <v>3</v>
      </c>
      <c r="B5982" t="s">
        <v>67</v>
      </c>
      <c r="C5982" t="s">
        <v>16</v>
      </c>
      <c r="D5982" t="s">
        <v>32</v>
      </c>
      <c r="E5982">
        <v>9286.2000000000007</v>
      </c>
      <c r="F5982">
        <v>-3714.48</v>
      </c>
      <c r="G5982" t="s">
        <v>93</v>
      </c>
      <c r="H5982">
        <v>1</v>
      </c>
      <c r="I5982">
        <v>1</v>
      </c>
      <c r="J5982" s="6">
        <v>43961</v>
      </c>
      <c r="K5982" s="7">
        <v>43952</v>
      </c>
      <c r="L5982" t="s">
        <v>13</v>
      </c>
    </row>
    <row r="5983" spans="1:12" x14ac:dyDescent="0.3">
      <c r="A5983" t="s">
        <v>3</v>
      </c>
      <c r="B5983" t="s">
        <v>63</v>
      </c>
      <c r="C5983" t="s">
        <v>15</v>
      </c>
      <c r="D5983" t="s">
        <v>32</v>
      </c>
      <c r="E5983">
        <v>2009.46</v>
      </c>
      <c r="F5983">
        <v>851.84</v>
      </c>
      <c r="G5983" t="s">
        <v>93</v>
      </c>
      <c r="H5983">
        <v>1</v>
      </c>
      <c r="I5983">
        <v>8</v>
      </c>
      <c r="J5983" s="6">
        <v>43961</v>
      </c>
      <c r="K5983" s="7">
        <v>43952</v>
      </c>
      <c r="L5983" t="s">
        <v>10</v>
      </c>
    </row>
    <row r="5984" spans="1:12" x14ac:dyDescent="0.3">
      <c r="A5984" t="s">
        <v>4</v>
      </c>
      <c r="B5984" t="s">
        <v>66</v>
      </c>
      <c r="C5984" t="s">
        <v>16</v>
      </c>
      <c r="D5984" t="s">
        <v>32</v>
      </c>
      <c r="E5984">
        <v>17185.5</v>
      </c>
      <c r="F5984">
        <v>3437.1</v>
      </c>
      <c r="G5984" t="s">
        <v>93</v>
      </c>
      <c r="H5984">
        <v>1</v>
      </c>
      <c r="I5984">
        <v>2</v>
      </c>
      <c r="J5984" s="6">
        <v>43961</v>
      </c>
      <c r="K5984" s="7">
        <v>43952</v>
      </c>
      <c r="L5984" t="s">
        <v>11</v>
      </c>
    </row>
    <row r="5985" spans="1:12" x14ac:dyDescent="0.3">
      <c r="A5985" t="s">
        <v>3</v>
      </c>
      <c r="B5985" t="s">
        <v>63</v>
      </c>
      <c r="C5985" t="s">
        <v>16</v>
      </c>
      <c r="D5985" t="s">
        <v>32</v>
      </c>
      <c r="E5985">
        <v>4180.8</v>
      </c>
      <c r="F5985">
        <v>-209.04</v>
      </c>
      <c r="G5985" t="s">
        <v>93</v>
      </c>
      <c r="H5985">
        <v>1</v>
      </c>
      <c r="I5985">
        <v>5</v>
      </c>
      <c r="J5985" s="6">
        <v>43962</v>
      </c>
      <c r="K5985" s="7">
        <v>43952</v>
      </c>
      <c r="L5985" t="s">
        <v>10</v>
      </c>
    </row>
    <row r="5986" spans="1:12" x14ac:dyDescent="0.3">
      <c r="A5986" t="s">
        <v>2</v>
      </c>
      <c r="B5986" t="s">
        <v>63</v>
      </c>
      <c r="C5986" t="s">
        <v>16</v>
      </c>
      <c r="D5986" t="s">
        <v>32</v>
      </c>
      <c r="E5986">
        <v>480.79</v>
      </c>
      <c r="F5986">
        <v>151.55000000000001</v>
      </c>
      <c r="G5986" t="s">
        <v>93</v>
      </c>
      <c r="H5986">
        <v>1</v>
      </c>
      <c r="I5986">
        <v>2</v>
      </c>
      <c r="J5986" s="6">
        <v>43962</v>
      </c>
      <c r="K5986" s="7">
        <v>43952</v>
      </c>
      <c r="L5986" t="s">
        <v>10</v>
      </c>
    </row>
    <row r="5987" spans="1:12" x14ac:dyDescent="0.3">
      <c r="A5987" t="s">
        <v>4</v>
      </c>
      <c r="B5987" t="s">
        <v>67</v>
      </c>
      <c r="C5987" t="s">
        <v>15</v>
      </c>
      <c r="D5987" t="s">
        <v>32</v>
      </c>
      <c r="E5987">
        <v>22211.84</v>
      </c>
      <c r="F5987">
        <v>10272.99</v>
      </c>
      <c r="G5987" t="s">
        <v>93</v>
      </c>
      <c r="H5987">
        <v>1</v>
      </c>
      <c r="I5987">
        <v>8</v>
      </c>
      <c r="J5987" s="6">
        <v>43962</v>
      </c>
      <c r="K5987" s="7">
        <v>43952</v>
      </c>
      <c r="L5987" t="s">
        <v>13</v>
      </c>
    </row>
    <row r="5988" spans="1:12" x14ac:dyDescent="0.3">
      <c r="A5988" t="s">
        <v>3</v>
      </c>
      <c r="B5988" t="s">
        <v>66</v>
      </c>
      <c r="C5988" t="s">
        <v>15</v>
      </c>
      <c r="D5988" t="s">
        <v>32</v>
      </c>
      <c r="E5988">
        <v>25326</v>
      </c>
      <c r="F5988">
        <v>10130.4</v>
      </c>
      <c r="G5988" t="s">
        <v>93</v>
      </c>
      <c r="H5988">
        <v>1</v>
      </c>
      <c r="I5988">
        <v>10</v>
      </c>
      <c r="J5988" s="6">
        <v>43962</v>
      </c>
      <c r="K5988" s="7">
        <v>43952</v>
      </c>
      <c r="L5988" t="s">
        <v>11</v>
      </c>
    </row>
    <row r="5989" spans="1:12" x14ac:dyDescent="0.3">
      <c r="A5989" t="s">
        <v>4</v>
      </c>
      <c r="B5989" t="s">
        <v>65</v>
      </c>
      <c r="C5989" t="s">
        <v>16</v>
      </c>
      <c r="D5989" t="s">
        <v>32</v>
      </c>
      <c r="E5989">
        <v>2125.91</v>
      </c>
      <c r="F5989">
        <v>805.61</v>
      </c>
      <c r="G5989" t="s">
        <v>93</v>
      </c>
      <c r="H5989">
        <v>1</v>
      </c>
      <c r="I5989">
        <v>7</v>
      </c>
      <c r="J5989" s="6">
        <v>43962</v>
      </c>
      <c r="K5989" s="7">
        <v>43952</v>
      </c>
      <c r="L5989" t="s">
        <v>12</v>
      </c>
    </row>
    <row r="5990" spans="1:12" x14ac:dyDescent="0.3">
      <c r="A5990" t="s">
        <v>3</v>
      </c>
      <c r="B5990" t="s">
        <v>63</v>
      </c>
      <c r="C5990" t="s">
        <v>15</v>
      </c>
      <c r="D5990" t="s">
        <v>32</v>
      </c>
      <c r="E5990">
        <v>5350.35</v>
      </c>
      <c r="F5990">
        <v>1221.26</v>
      </c>
      <c r="G5990" t="s">
        <v>93</v>
      </c>
      <c r="H5990">
        <v>1</v>
      </c>
      <c r="I5990">
        <v>9</v>
      </c>
      <c r="J5990" s="6">
        <v>43962</v>
      </c>
      <c r="K5990" s="7">
        <v>43952</v>
      </c>
      <c r="L5990" t="s">
        <v>10</v>
      </c>
    </row>
    <row r="5991" spans="1:12" x14ac:dyDescent="0.3">
      <c r="A5991" t="s">
        <v>5</v>
      </c>
      <c r="B5991" t="s">
        <v>69</v>
      </c>
      <c r="C5991" t="s">
        <v>15</v>
      </c>
      <c r="D5991" t="s">
        <v>32</v>
      </c>
      <c r="E5991">
        <v>278.72000000000003</v>
      </c>
      <c r="F5991">
        <v>104.52</v>
      </c>
      <c r="G5991" t="s">
        <v>93</v>
      </c>
      <c r="H5991">
        <v>1</v>
      </c>
      <c r="I5991">
        <v>9</v>
      </c>
      <c r="J5991" s="6">
        <v>43963</v>
      </c>
      <c r="K5991" s="7">
        <v>43952</v>
      </c>
      <c r="L5991" t="s">
        <v>8</v>
      </c>
    </row>
    <row r="5992" spans="1:12" x14ac:dyDescent="0.3">
      <c r="A5992" t="s">
        <v>3</v>
      </c>
      <c r="B5992" t="s">
        <v>63</v>
      </c>
      <c r="C5992" t="s">
        <v>16</v>
      </c>
      <c r="D5992" t="s">
        <v>32</v>
      </c>
      <c r="E5992">
        <v>14925.92</v>
      </c>
      <c r="F5992">
        <v>1885.37</v>
      </c>
      <c r="G5992" t="s">
        <v>93</v>
      </c>
      <c r="H5992">
        <v>1</v>
      </c>
      <c r="I5992">
        <v>7</v>
      </c>
      <c r="J5992" s="6">
        <v>43963</v>
      </c>
      <c r="K5992" s="7">
        <v>43952</v>
      </c>
      <c r="L5992" t="s">
        <v>10</v>
      </c>
    </row>
    <row r="5993" spans="1:12" x14ac:dyDescent="0.3">
      <c r="A5993" t="s">
        <v>3</v>
      </c>
      <c r="B5993" t="s">
        <v>66</v>
      </c>
      <c r="C5993" t="s">
        <v>16</v>
      </c>
      <c r="D5993" t="s">
        <v>32</v>
      </c>
      <c r="E5993">
        <v>4052.16</v>
      </c>
      <c r="F5993">
        <v>1305.68</v>
      </c>
      <c r="G5993" t="s">
        <v>93</v>
      </c>
      <c r="H5993">
        <v>1</v>
      </c>
      <c r="I5993">
        <v>5</v>
      </c>
      <c r="J5993" s="6">
        <v>43963</v>
      </c>
      <c r="K5993" s="7">
        <v>43952</v>
      </c>
      <c r="L5993" t="s">
        <v>11</v>
      </c>
    </row>
    <row r="5994" spans="1:12" x14ac:dyDescent="0.3">
      <c r="A5994" t="s">
        <v>2</v>
      </c>
      <c r="B5994" t="s">
        <v>66</v>
      </c>
      <c r="C5994" t="s">
        <v>16</v>
      </c>
      <c r="D5994" t="s">
        <v>32</v>
      </c>
      <c r="E5994">
        <v>17605.59</v>
      </c>
      <c r="F5994">
        <v>2409.1799999999998</v>
      </c>
      <c r="G5994" t="s">
        <v>93</v>
      </c>
      <c r="H5994">
        <v>1</v>
      </c>
      <c r="I5994">
        <v>7</v>
      </c>
      <c r="J5994" s="6">
        <v>43963</v>
      </c>
      <c r="K5994" s="7">
        <v>43952</v>
      </c>
      <c r="L5994" t="s">
        <v>11</v>
      </c>
    </row>
    <row r="5995" spans="1:12" x14ac:dyDescent="0.3">
      <c r="A5995" t="s">
        <v>3</v>
      </c>
      <c r="B5995" t="s">
        <v>63</v>
      </c>
      <c r="C5995" t="s">
        <v>16</v>
      </c>
      <c r="D5995" t="s">
        <v>32</v>
      </c>
      <c r="E5995">
        <v>4557.34</v>
      </c>
      <c r="F5995">
        <v>1391.18</v>
      </c>
      <c r="G5995" t="s">
        <v>93</v>
      </c>
      <c r="H5995">
        <v>1</v>
      </c>
      <c r="I5995">
        <v>1</v>
      </c>
      <c r="J5995" s="6">
        <v>43963</v>
      </c>
      <c r="K5995" s="7">
        <v>43952</v>
      </c>
      <c r="L5995" t="s">
        <v>10</v>
      </c>
    </row>
    <row r="5996" spans="1:12" x14ac:dyDescent="0.3">
      <c r="A5996" t="s">
        <v>3</v>
      </c>
      <c r="B5996" t="s">
        <v>65</v>
      </c>
      <c r="C5996" t="s">
        <v>16</v>
      </c>
      <c r="D5996" t="s">
        <v>32</v>
      </c>
      <c r="E5996">
        <v>1998.94</v>
      </c>
      <c r="F5996">
        <v>70.540000000000006</v>
      </c>
      <c r="G5996" t="s">
        <v>93</v>
      </c>
      <c r="H5996">
        <v>1</v>
      </c>
      <c r="I5996">
        <v>2</v>
      </c>
      <c r="J5996" s="6">
        <v>43964</v>
      </c>
      <c r="K5996" s="7">
        <v>43952</v>
      </c>
      <c r="L5996" t="s">
        <v>12</v>
      </c>
    </row>
    <row r="5997" spans="1:12" x14ac:dyDescent="0.3">
      <c r="A5997" t="s">
        <v>3</v>
      </c>
      <c r="B5997" t="s">
        <v>69</v>
      </c>
      <c r="C5997" t="s">
        <v>16</v>
      </c>
      <c r="D5997" t="s">
        <v>32</v>
      </c>
      <c r="E5997">
        <v>482.4</v>
      </c>
      <c r="F5997">
        <v>85.76</v>
      </c>
      <c r="G5997" t="s">
        <v>93</v>
      </c>
      <c r="H5997">
        <v>1</v>
      </c>
      <c r="I5997">
        <v>5</v>
      </c>
      <c r="J5997" s="6">
        <v>43964</v>
      </c>
      <c r="K5997" s="7">
        <v>43952</v>
      </c>
      <c r="L5997" t="s">
        <v>8</v>
      </c>
    </row>
    <row r="5998" spans="1:12" x14ac:dyDescent="0.3">
      <c r="A5998" t="s">
        <v>4</v>
      </c>
      <c r="B5998" t="s">
        <v>66</v>
      </c>
      <c r="C5998" t="s">
        <v>16</v>
      </c>
      <c r="D5998" t="s">
        <v>32</v>
      </c>
      <c r="E5998">
        <v>11095.2</v>
      </c>
      <c r="F5998">
        <v>2773.8</v>
      </c>
      <c r="G5998" t="s">
        <v>93</v>
      </c>
      <c r="H5998">
        <v>1</v>
      </c>
      <c r="I5998">
        <v>1</v>
      </c>
      <c r="J5998" s="6">
        <v>43964</v>
      </c>
      <c r="K5998" s="7">
        <v>43952</v>
      </c>
      <c r="L5998" t="s">
        <v>11</v>
      </c>
    </row>
    <row r="5999" spans="1:12" x14ac:dyDescent="0.3">
      <c r="A5999" t="s">
        <v>5</v>
      </c>
      <c r="B5999" t="s">
        <v>63</v>
      </c>
      <c r="C5999" t="s">
        <v>16</v>
      </c>
      <c r="D5999" t="s">
        <v>32</v>
      </c>
      <c r="E5999">
        <v>3377.13</v>
      </c>
      <c r="F5999">
        <v>-0.01</v>
      </c>
      <c r="G5999" t="s">
        <v>93</v>
      </c>
      <c r="H5999">
        <v>1</v>
      </c>
      <c r="I5999">
        <v>1</v>
      </c>
      <c r="J5999" s="6">
        <v>43964</v>
      </c>
      <c r="K5999" s="7">
        <v>43952</v>
      </c>
      <c r="L5999" t="s">
        <v>10</v>
      </c>
    </row>
    <row r="6000" spans="1:12" x14ac:dyDescent="0.3">
      <c r="A6000" t="s">
        <v>4</v>
      </c>
      <c r="B6000" t="s">
        <v>63</v>
      </c>
      <c r="C6000" t="s">
        <v>16</v>
      </c>
      <c r="D6000" t="s">
        <v>32</v>
      </c>
      <c r="E6000">
        <v>5185.8</v>
      </c>
      <c r="F6000">
        <v>1728.6</v>
      </c>
      <c r="G6000" t="s">
        <v>93</v>
      </c>
      <c r="H6000">
        <v>1</v>
      </c>
      <c r="I6000">
        <v>3</v>
      </c>
      <c r="J6000" s="6">
        <v>43965</v>
      </c>
      <c r="K6000" s="7">
        <v>43952</v>
      </c>
      <c r="L6000" t="s">
        <v>10</v>
      </c>
    </row>
    <row r="6001" spans="1:12" x14ac:dyDescent="0.3">
      <c r="A6001" t="s">
        <v>2</v>
      </c>
      <c r="B6001" t="s">
        <v>63</v>
      </c>
      <c r="C6001" t="s">
        <v>16</v>
      </c>
      <c r="D6001" t="s">
        <v>32</v>
      </c>
      <c r="E6001">
        <v>3002.94</v>
      </c>
      <c r="F6001">
        <v>1334.64</v>
      </c>
      <c r="G6001" t="s">
        <v>93</v>
      </c>
      <c r="H6001">
        <v>1</v>
      </c>
      <c r="I6001">
        <v>2</v>
      </c>
      <c r="J6001" s="6">
        <v>43965</v>
      </c>
      <c r="K6001" s="7">
        <v>43952</v>
      </c>
      <c r="L6001" t="s">
        <v>10</v>
      </c>
    </row>
    <row r="6002" spans="1:12" x14ac:dyDescent="0.3">
      <c r="A6002" t="s">
        <v>3</v>
      </c>
      <c r="B6002" t="s">
        <v>63</v>
      </c>
      <c r="C6002" t="s">
        <v>15</v>
      </c>
      <c r="D6002" t="s">
        <v>32</v>
      </c>
      <c r="E6002">
        <v>17701.060000000001</v>
      </c>
      <c r="F6002">
        <v>7639.39</v>
      </c>
      <c r="G6002" t="s">
        <v>93</v>
      </c>
      <c r="H6002">
        <v>1</v>
      </c>
      <c r="I6002">
        <v>10</v>
      </c>
      <c r="J6002" s="6">
        <v>43965</v>
      </c>
      <c r="K6002" s="7">
        <v>43952</v>
      </c>
      <c r="L6002" t="s">
        <v>10</v>
      </c>
    </row>
    <row r="6003" spans="1:12" x14ac:dyDescent="0.3">
      <c r="A6003" t="s">
        <v>4</v>
      </c>
      <c r="B6003" t="s">
        <v>66</v>
      </c>
      <c r="C6003" t="s">
        <v>16</v>
      </c>
      <c r="D6003" t="s">
        <v>32</v>
      </c>
      <c r="E6003">
        <v>6925.12</v>
      </c>
      <c r="F6003">
        <v>947.68</v>
      </c>
      <c r="G6003" t="s">
        <v>93</v>
      </c>
      <c r="H6003">
        <v>1</v>
      </c>
      <c r="I6003">
        <v>4</v>
      </c>
      <c r="J6003" s="6">
        <v>43965</v>
      </c>
      <c r="K6003" s="7">
        <v>43952</v>
      </c>
      <c r="L6003" t="s">
        <v>11</v>
      </c>
    </row>
    <row r="6004" spans="1:12" x14ac:dyDescent="0.3">
      <c r="A6004" t="s">
        <v>4</v>
      </c>
      <c r="B6004" t="s">
        <v>63</v>
      </c>
      <c r="C6004" t="s">
        <v>16</v>
      </c>
      <c r="D6004" t="s">
        <v>32</v>
      </c>
      <c r="E6004">
        <v>1031.1300000000001</v>
      </c>
      <c r="F6004">
        <v>151.94999999999999</v>
      </c>
      <c r="G6004" t="s">
        <v>93</v>
      </c>
      <c r="H6004">
        <v>1</v>
      </c>
      <c r="I6004">
        <v>4</v>
      </c>
      <c r="J6004" s="6">
        <v>43965</v>
      </c>
      <c r="K6004" s="7">
        <v>43952</v>
      </c>
      <c r="L6004" t="s">
        <v>10</v>
      </c>
    </row>
    <row r="6005" spans="1:12" x14ac:dyDescent="0.3">
      <c r="A6005" t="s">
        <v>4</v>
      </c>
      <c r="B6005" t="s">
        <v>63</v>
      </c>
      <c r="C6005" t="s">
        <v>15</v>
      </c>
      <c r="D6005" t="s">
        <v>32</v>
      </c>
      <c r="E6005">
        <v>15199.62</v>
      </c>
      <c r="F6005">
        <v>6719.82</v>
      </c>
      <c r="G6005" t="s">
        <v>93</v>
      </c>
      <c r="H6005">
        <v>1</v>
      </c>
      <c r="I6005">
        <v>9</v>
      </c>
      <c r="J6005" s="6">
        <v>43965</v>
      </c>
      <c r="K6005" s="7">
        <v>43952</v>
      </c>
      <c r="L6005" t="s">
        <v>10</v>
      </c>
    </row>
    <row r="6006" spans="1:12" x14ac:dyDescent="0.3">
      <c r="A6006" t="s">
        <v>5</v>
      </c>
      <c r="B6006" t="s">
        <v>67</v>
      </c>
      <c r="C6006" t="s">
        <v>16</v>
      </c>
      <c r="D6006" t="s">
        <v>32</v>
      </c>
      <c r="E6006">
        <v>5403.88</v>
      </c>
      <c r="F6006">
        <v>3071.68</v>
      </c>
      <c r="G6006" t="s">
        <v>93</v>
      </c>
      <c r="H6006">
        <v>1</v>
      </c>
      <c r="I6006">
        <v>4</v>
      </c>
      <c r="J6006" s="6">
        <v>43965</v>
      </c>
      <c r="K6006" s="7">
        <v>43952</v>
      </c>
      <c r="L6006" t="s">
        <v>13</v>
      </c>
    </row>
    <row r="6007" spans="1:12" x14ac:dyDescent="0.3">
      <c r="A6007" t="s">
        <v>3</v>
      </c>
      <c r="B6007" t="s">
        <v>67</v>
      </c>
      <c r="C6007" t="s">
        <v>15</v>
      </c>
      <c r="D6007" t="s">
        <v>32</v>
      </c>
      <c r="E6007">
        <v>29533.599999999999</v>
      </c>
      <c r="F6007">
        <v>13056.96</v>
      </c>
      <c r="G6007" t="s">
        <v>93</v>
      </c>
      <c r="H6007">
        <v>1</v>
      </c>
      <c r="I6007">
        <v>8</v>
      </c>
      <c r="J6007" s="6">
        <v>43965</v>
      </c>
      <c r="K6007" s="7">
        <v>43952</v>
      </c>
      <c r="L6007" t="s">
        <v>13</v>
      </c>
    </row>
    <row r="6008" spans="1:12" x14ac:dyDescent="0.3">
      <c r="A6008" t="s">
        <v>3</v>
      </c>
      <c r="B6008" t="s">
        <v>66</v>
      </c>
      <c r="C6008" t="s">
        <v>16</v>
      </c>
      <c r="D6008" t="s">
        <v>32</v>
      </c>
      <c r="E6008">
        <v>21306</v>
      </c>
      <c r="F6008">
        <v>6125.45</v>
      </c>
      <c r="G6008" t="s">
        <v>93</v>
      </c>
      <c r="H6008">
        <v>1</v>
      </c>
      <c r="I6008">
        <v>6</v>
      </c>
      <c r="J6008" s="6">
        <v>43965</v>
      </c>
      <c r="K6008" s="7">
        <v>43952</v>
      </c>
      <c r="L6008" t="s">
        <v>11</v>
      </c>
    </row>
    <row r="6009" spans="1:12" x14ac:dyDescent="0.3">
      <c r="A6009" t="s">
        <v>5</v>
      </c>
      <c r="B6009" t="s">
        <v>66</v>
      </c>
      <c r="C6009" t="s">
        <v>16</v>
      </c>
      <c r="D6009" t="s">
        <v>32</v>
      </c>
      <c r="E6009">
        <v>1594.6</v>
      </c>
      <c r="F6009">
        <v>581.55999999999995</v>
      </c>
      <c r="G6009" t="s">
        <v>93</v>
      </c>
      <c r="H6009">
        <v>1</v>
      </c>
      <c r="I6009">
        <v>3</v>
      </c>
      <c r="J6009" s="6">
        <v>43965</v>
      </c>
      <c r="K6009" s="7">
        <v>43952</v>
      </c>
      <c r="L6009" t="s">
        <v>11</v>
      </c>
    </row>
    <row r="6010" spans="1:12" x14ac:dyDescent="0.3">
      <c r="A6010" t="s">
        <v>2</v>
      </c>
      <c r="B6010" t="s">
        <v>66</v>
      </c>
      <c r="C6010" t="s">
        <v>16</v>
      </c>
      <c r="D6010" t="s">
        <v>32</v>
      </c>
      <c r="E6010">
        <v>6749.58</v>
      </c>
      <c r="F6010">
        <v>3814.98</v>
      </c>
      <c r="G6010" t="s">
        <v>93</v>
      </c>
      <c r="H6010">
        <v>1</v>
      </c>
      <c r="I6010">
        <v>3</v>
      </c>
      <c r="J6010" s="6">
        <v>43965</v>
      </c>
      <c r="K6010" s="7">
        <v>43952</v>
      </c>
      <c r="L6010" t="s">
        <v>11</v>
      </c>
    </row>
    <row r="6011" spans="1:12" x14ac:dyDescent="0.3">
      <c r="A6011" t="s">
        <v>2</v>
      </c>
      <c r="B6011" t="s">
        <v>63</v>
      </c>
      <c r="C6011" t="s">
        <v>16</v>
      </c>
      <c r="D6011" t="s">
        <v>32</v>
      </c>
      <c r="E6011">
        <v>222.77</v>
      </c>
      <c r="F6011">
        <v>68</v>
      </c>
      <c r="G6011" t="s">
        <v>93</v>
      </c>
      <c r="H6011">
        <v>1</v>
      </c>
      <c r="I6011">
        <v>3</v>
      </c>
      <c r="J6011" s="6">
        <v>43965</v>
      </c>
      <c r="K6011" s="7">
        <v>43952</v>
      </c>
      <c r="L6011" t="s">
        <v>10</v>
      </c>
    </row>
    <row r="6012" spans="1:12" x14ac:dyDescent="0.3">
      <c r="A6012" t="s">
        <v>4</v>
      </c>
      <c r="B6012" t="s">
        <v>67</v>
      </c>
      <c r="C6012" t="s">
        <v>16</v>
      </c>
      <c r="D6012" t="s">
        <v>32</v>
      </c>
      <c r="E6012">
        <v>10502.25</v>
      </c>
      <c r="F6012">
        <v>4422</v>
      </c>
      <c r="G6012" t="s">
        <v>93</v>
      </c>
      <c r="H6012">
        <v>1</v>
      </c>
      <c r="I6012">
        <v>2</v>
      </c>
      <c r="J6012" s="6">
        <v>43966</v>
      </c>
      <c r="K6012" s="7">
        <v>43952</v>
      </c>
      <c r="L6012" t="s">
        <v>13</v>
      </c>
    </row>
    <row r="6013" spans="1:12" x14ac:dyDescent="0.3">
      <c r="A6013" t="s">
        <v>3</v>
      </c>
      <c r="B6013" t="s">
        <v>65</v>
      </c>
      <c r="C6013" t="s">
        <v>16</v>
      </c>
      <c r="D6013" t="s">
        <v>32</v>
      </c>
      <c r="E6013">
        <v>20563.099999999999</v>
      </c>
      <c r="F6013">
        <v>8493.4599999999991</v>
      </c>
      <c r="G6013" t="s">
        <v>93</v>
      </c>
      <c r="H6013">
        <v>1</v>
      </c>
      <c r="I6013">
        <v>5</v>
      </c>
      <c r="J6013" s="6">
        <v>43966</v>
      </c>
      <c r="K6013" s="7">
        <v>43952</v>
      </c>
      <c r="L6013" t="s">
        <v>12</v>
      </c>
    </row>
    <row r="6014" spans="1:12" x14ac:dyDescent="0.3">
      <c r="A6014" t="s">
        <v>3</v>
      </c>
      <c r="B6014" t="s">
        <v>65</v>
      </c>
      <c r="C6014" t="s">
        <v>16</v>
      </c>
      <c r="D6014" t="s">
        <v>32</v>
      </c>
      <c r="E6014">
        <v>5529.51</v>
      </c>
      <c r="F6014">
        <v>710.94</v>
      </c>
      <c r="G6014" t="s">
        <v>93</v>
      </c>
      <c r="H6014">
        <v>1</v>
      </c>
      <c r="I6014">
        <v>3</v>
      </c>
      <c r="J6014" s="6">
        <v>43966</v>
      </c>
      <c r="K6014" s="7">
        <v>43952</v>
      </c>
      <c r="L6014" t="s">
        <v>12</v>
      </c>
    </row>
    <row r="6015" spans="1:12" x14ac:dyDescent="0.3">
      <c r="A6015" t="s">
        <v>5</v>
      </c>
      <c r="B6015" t="s">
        <v>67</v>
      </c>
      <c r="C6015" t="s">
        <v>16</v>
      </c>
      <c r="D6015" t="s">
        <v>32</v>
      </c>
      <c r="E6015">
        <v>3636.76</v>
      </c>
      <c r="F6015">
        <v>276.70999999999998</v>
      </c>
      <c r="G6015" t="s">
        <v>93</v>
      </c>
      <c r="H6015">
        <v>1</v>
      </c>
      <c r="I6015">
        <v>1</v>
      </c>
      <c r="J6015" s="6">
        <v>43966</v>
      </c>
      <c r="K6015" s="7">
        <v>43952</v>
      </c>
      <c r="L6015" t="s">
        <v>13</v>
      </c>
    </row>
    <row r="6016" spans="1:12" x14ac:dyDescent="0.3">
      <c r="A6016" t="s">
        <v>5</v>
      </c>
      <c r="B6016" t="s">
        <v>63</v>
      </c>
      <c r="C6016" t="s">
        <v>16</v>
      </c>
      <c r="D6016" t="s">
        <v>32</v>
      </c>
      <c r="E6016">
        <v>986.24</v>
      </c>
      <c r="F6016">
        <v>160.80000000000001</v>
      </c>
      <c r="G6016" t="s">
        <v>93</v>
      </c>
      <c r="H6016">
        <v>1</v>
      </c>
      <c r="I6016">
        <v>2</v>
      </c>
      <c r="J6016" s="6">
        <v>43966</v>
      </c>
      <c r="K6016" s="7">
        <v>43952</v>
      </c>
      <c r="L6016" t="s">
        <v>10</v>
      </c>
    </row>
    <row r="6017" spans="1:12" x14ac:dyDescent="0.3">
      <c r="A6017" t="s">
        <v>2</v>
      </c>
      <c r="B6017" t="s">
        <v>63</v>
      </c>
      <c r="C6017" t="s">
        <v>16</v>
      </c>
      <c r="D6017" t="s">
        <v>32</v>
      </c>
      <c r="E6017">
        <v>11959.5</v>
      </c>
      <c r="F6017">
        <v>562.79999999999995</v>
      </c>
      <c r="G6017" t="s">
        <v>93</v>
      </c>
      <c r="H6017">
        <v>1</v>
      </c>
      <c r="I6017">
        <v>2</v>
      </c>
      <c r="J6017" s="6">
        <v>43966</v>
      </c>
      <c r="K6017" s="7">
        <v>43952</v>
      </c>
      <c r="L6017" t="s">
        <v>10</v>
      </c>
    </row>
    <row r="6018" spans="1:12" x14ac:dyDescent="0.3">
      <c r="A6018" t="s">
        <v>2</v>
      </c>
      <c r="B6018" t="s">
        <v>70</v>
      </c>
      <c r="C6018" t="s">
        <v>16</v>
      </c>
      <c r="D6018" t="s">
        <v>32</v>
      </c>
      <c r="E6018">
        <v>6492.3</v>
      </c>
      <c r="F6018">
        <v>305.52</v>
      </c>
      <c r="G6018" t="s">
        <v>93</v>
      </c>
      <c r="H6018">
        <v>1</v>
      </c>
      <c r="I6018">
        <v>4</v>
      </c>
      <c r="J6018" s="6">
        <v>43966</v>
      </c>
      <c r="K6018" s="7">
        <v>43952</v>
      </c>
      <c r="L6018" t="s">
        <v>9</v>
      </c>
    </row>
    <row r="6019" spans="1:12" x14ac:dyDescent="0.3">
      <c r="A6019" t="s">
        <v>3</v>
      </c>
      <c r="B6019" t="s">
        <v>69</v>
      </c>
      <c r="C6019" t="s">
        <v>16</v>
      </c>
      <c r="D6019" t="s">
        <v>32</v>
      </c>
      <c r="E6019">
        <v>17897.04</v>
      </c>
      <c r="F6019">
        <v>7556.56</v>
      </c>
      <c r="G6019" t="s">
        <v>93</v>
      </c>
      <c r="H6019">
        <v>1</v>
      </c>
      <c r="I6019">
        <v>7</v>
      </c>
      <c r="J6019" s="6">
        <v>43966</v>
      </c>
      <c r="K6019" s="7">
        <v>43952</v>
      </c>
      <c r="L6019" t="s">
        <v>8</v>
      </c>
    </row>
    <row r="6020" spans="1:12" x14ac:dyDescent="0.3">
      <c r="A6020" t="s">
        <v>3</v>
      </c>
      <c r="B6020" t="s">
        <v>63</v>
      </c>
      <c r="C6020" t="s">
        <v>15</v>
      </c>
      <c r="D6020" t="s">
        <v>32</v>
      </c>
      <c r="E6020">
        <v>12569.2</v>
      </c>
      <c r="F6020">
        <v>1436.48</v>
      </c>
      <c r="G6020" t="s">
        <v>93</v>
      </c>
      <c r="H6020">
        <v>1</v>
      </c>
      <c r="I6020">
        <v>10</v>
      </c>
      <c r="J6020" s="6">
        <v>43966</v>
      </c>
      <c r="K6020" s="7">
        <v>43952</v>
      </c>
      <c r="L6020" t="s">
        <v>10</v>
      </c>
    </row>
    <row r="6021" spans="1:12" x14ac:dyDescent="0.3">
      <c r="A6021" t="s">
        <v>2</v>
      </c>
      <c r="B6021" t="s">
        <v>63</v>
      </c>
      <c r="C6021" t="s">
        <v>15</v>
      </c>
      <c r="D6021" t="s">
        <v>32</v>
      </c>
      <c r="E6021">
        <v>2272.3000000000002</v>
      </c>
      <c r="F6021">
        <v>741.48</v>
      </c>
      <c r="G6021" t="s">
        <v>93</v>
      </c>
      <c r="H6021">
        <v>1</v>
      </c>
      <c r="I6021">
        <v>8</v>
      </c>
      <c r="J6021" s="6">
        <v>43966</v>
      </c>
      <c r="K6021" s="7">
        <v>43952</v>
      </c>
      <c r="L6021" t="s">
        <v>10</v>
      </c>
    </row>
    <row r="6022" spans="1:12" x14ac:dyDescent="0.3">
      <c r="A6022" t="s">
        <v>3</v>
      </c>
      <c r="B6022" t="s">
        <v>67</v>
      </c>
      <c r="C6022" t="s">
        <v>16</v>
      </c>
      <c r="D6022" t="s">
        <v>32</v>
      </c>
      <c r="E6022">
        <v>6906.02</v>
      </c>
      <c r="F6022">
        <v>2907.76</v>
      </c>
      <c r="G6022" t="s">
        <v>93</v>
      </c>
      <c r="H6022">
        <v>1</v>
      </c>
      <c r="I6022">
        <v>1</v>
      </c>
      <c r="J6022" s="6">
        <v>43967</v>
      </c>
      <c r="K6022" s="7">
        <v>43952</v>
      </c>
      <c r="L6022" t="s">
        <v>13</v>
      </c>
    </row>
    <row r="6023" spans="1:12" x14ac:dyDescent="0.3">
      <c r="A6023" t="s">
        <v>3</v>
      </c>
      <c r="B6023" t="s">
        <v>63</v>
      </c>
      <c r="C6023" t="s">
        <v>15</v>
      </c>
      <c r="D6023" t="s">
        <v>32</v>
      </c>
      <c r="E6023">
        <v>10347.48</v>
      </c>
      <c r="F6023">
        <v>3794.1</v>
      </c>
      <c r="G6023" t="s">
        <v>93</v>
      </c>
      <c r="H6023">
        <v>1</v>
      </c>
      <c r="I6023">
        <v>10</v>
      </c>
      <c r="J6023" s="6">
        <v>43967</v>
      </c>
      <c r="K6023" s="7">
        <v>43952</v>
      </c>
      <c r="L6023" t="s">
        <v>10</v>
      </c>
    </row>
    <row r="6024" spans="1:12" x14ac:dyDescent="0.3">
      <c r="A6024" t="s">
        <v>4</v>
      </c>
      <c r="B6024" t="s">
        <v>66</v>
      </c>
      <c r="C6024" t="s">
        <v>16</v>
      </c>
      <c r="D6024" t="s">
        <v>32</v>
      </c>
      <c r="E6024">
        <v>5029.82</v>
      </c>
      <c r="F6024">
        <v>2022.86</v>
      </c>
      <c r="G6024" t="s">
        <v>93</v>
      </c>
      <c r="H6024">
        <v>1</v>
      </c>
      <c r="I6024">
        <v>1</v>
      </c>
      <c r="J6024" s="6">
        <v>43967</v>
      </c>
      <c r="K6024" s="7">
        <v>43952</v>
      </c>
      <c r="L6024" t="s">
        <v>11</v>
      </c>
    </row>
    <row r="6025" spans="1:12" x14ac:dyDescent="0.3">
      <c r="A6025" t="s">
        <v>3</v>
      </c>
      <c r="B6025" t="s">
        <v>69</v>
      </c>
      <c r="C6025" t="s">
        <v>16</v>
      </c>
      <c r="D6025" t="s">
        <v>32</v>
      </c>
      <c r="E6025">
        <v>1010.9</v>
      </c>
      <c r="F6025">
        <v>142.85</v>
      </c>
      <c r="G6025" t="s">
        <v>93</v>
      </c>
      <c r="H6025">
        <v>1</v>
      </c>
      <c r="I6025">
        <v>4</v>
      </c>
      <c r="J6025" s="6">
        <v>43967</v>
      </c>
      <c r="K6025" s="7">
        <v>43952</v>
      </c>
      <c r="L6025" t="s">
        <v>8</v>
      </c>
    </row>
    <row r="6026" spans="1:12" x14ac:dyDescent="0.3">
      <c r="A6026" t="s">
        <v>3</v>
      </c>
      <c r="B6026" t="s">
        <v>65</v>
      </c>
      <c r="C6026" t="s">
        <v>15</v>
      </c>
      <c r="D6026" t="s">
        <v>32</v>
      </c>
      <c r="E6026">
        <v>1543.35</v>
      </c>
      <c r="F6026">
        <v>817.07</v>
      </c>
      <c r="G6026" t="s">
        <v>93</v>
      </c>
      <c r="H6026">
        <v>1</v>
      </c>
      <c r="I6026">
        <v>10</v>
      </c>
      <c r="J6026" s="6">
        <v>43967</v>
      </c>
      <c r="K6026" s="7">
        <v>43952</v>
      </c>
      <c r="L6026" t="s">
        <v>12</v>
      </c>
    </row>
    <row r="6027" spans="1:12" x14ac:dyDescent="0.3">
      <c r="A6027" t="s">
        <v>3</v>
      </c>
      <c r="B6027" t="s">
        <v>67</v>
      </c>
      <c r="C6027" t="s">
        <v>16</v>
      </c>
      <c r="D6027" t="s">
        <v>32</v>
      </c>
      <c r="E6027">
        <v>6880.23</v>
      </c>
      <c r="F6027">
        <v>1911.14</v>
      </c>
      <c r="G6027" t="s">
        <v>93</v>
      </c>
      <c r="H6027">
        <v>1</v>
      </c>
      <c r="I6027">
        <v>7</v>
      </c>
      <c r="J6027" s="6">
        <v>43967</v>
      </c>
      <c r="K6027" s="7">
        <v>43952</v>
      </c>
      <c r="L6027" t="s">
        <v>13</v>
      </c>
    </row>
    <row r="6028" spans="1:12" x14ac:dyDescent="0.3">
      <c r="A6028" t="s">
        <v>3</v>
      </c>
      <c r="B6028" t="s">
        <v>66</v>
      </c>
      <c r="C6028" t="s">
        <v>16</v>
      </c>
      <c r="D6028" t="s">
        <v>32</v>
      </c>
      <c r="E6028">
        <v>3623.36</v>
      </c>
      <c r="F6028">
        <v>1177.5999999999999</v>
      </c>
      <c r="G6028" t="s">
        <v>93</v>
      </c>
      <c r="H6028">
        <v>1</v>
      </c>
      <c r="I6028">
        <v>6</v>
      </c>
      <c r="J6028" s="6">
        <v>43967</v>
      </c>
      <c r="K6028" s="7">
        <v>43952</v>
      </c>
      <c r="L6028" t="s">
        <v>11</v>
      </c>
    </row>
    <row r="6029" spans="1:12" x14ac:dyDescent="0.3">
      <c r="A6029" t="s">
        <v>3</v>
      </c>
      <c r="B6029" t="s">
        <v>63</v>
      </c>
      <c r="C6029" t="s">
        <v>16</v>
      </c>
      <c r="D6029" t="s">
        <v>32</v>
      </c>
      <c r="E6029">
        <v>17554.669999999998</v>
      </c>
      <c r="F6029">
        <v>5728.38</v>
      </c>
      <c r="G6029" t="s">
        <v>93</v>
      </c>
      <c r="H6029">
        <v>1</v>
      </c>
      <c r="I6029">
        <v>7</v>
      </c>
      <c r="J6029" s="6">
        <v>43967</v>
      </c>
      <c r="K6029" s="7">
        <v>43952</v>
      </c>
      <c r="L6029" t="s">
        <v>10</v>
      </c>
    </row>
    <row r="6030" spans="1:12" x14ac:dyDescent="0.3">
      <c r="A6030" t="s">
        <v>4</v>
      </c>
      <c r="B6030" t="s">
        <v>63</v>
      </c>
      <c r="C6030" t="s">
        <v>16</v>
      </c>
      <c r="D6030" t="s">
        <v>32</v>
      </c>
      <c r="E6030">
        <v>29439.26</v>
      </c>
      <c r="F6030">
        <v>11839.66</v>
      </c>
      <c r="G6030" t="s">
        <v>93</v>
      </c>
      <c r="H6030">
        <v>1</v>
      </c>
      <c r="I6030">
        <v>1</v>
      </c>
      <c r="J6030" s="6">
        <v>43967</v>
      </c>
      <c r="K6030" s="7">
        <v>43952</v>
      </c>
      <c r="L6030" t="s">
        <v>10</v>
      </c>
    </row>
    <row r="6031" spans="1:12" x14ac:dyDescent="0.3">
      <c r="A6031" t="s">
        <v>2</v>
      </c>
      <c r="B6031" t="s">
        <v>65</v>
      </c>
      <c r="C6031" t="s">
        <v>16</v>
      </c>
      <c r="D6031" t="s">
        <v>32</v>
      </c>
      <c r="E6031">
        <v>7865.13</v>
      </c>
      <c r="F6031">
        <v>-561.80999999999995</v>
      </c>
      <c r="G6031" t="s">
        <v>93</v>
      </c>
      <c r="H6031">
        <v>1</v>
      </c>
      <c r="I6031">
        <v>1</v>
      </c>
      <c r="J6031" s="6">
        <v>43967</v>
      </c>
      <c r="K6031" s="7">
        <v>43952</v>
      </c>
      <c r="L6031" t="s">
        <v>12</v>
      </c>
    </row>
    <row r="6032" spans="1:12" x14ac:dyDescent="0.3">
      <c r="A6032" t="s">
        <v>4</v>
      </c>
      <c r="B6032" t="s">
        <v>69</v>
      </c>
      <c r="C6032" t="s">
        <v>15</v>
      </c>
      <c r="D6032" t="s">
        <v>32</v>
      </c>
      <c r="E6032">
        <v>33261.480000000003</v>
      </c>
      <c r="F6032">
        <v>11087.16</v>
      </c>
      <c r="G6032" t="s">
        <v>93</v>
      </c>
      <c r="H6032">
        <v>1</v>
      </c>
      <c r="I6032">
        <v>9</v>
      </c>
      <c r="J6032" s="6">
        <v>43967</v>
      </c>
      <c r="K6032" s="7">
        <v>43952</v>
      </c>
      <c r="L6032" t="s">
        <v>8</v>
      </c>
    </row>
    <row r="6033" spans="1:12" x14ac:dyDescent="0.3">
      <c r="A6033" t="s">
        <v>3</v>
      </c>
      <c r="B6033" t="s">
        <v>63</v>
      </c>
      <c r="C6033" t="s">
        <v>15</v>
      </c>
      <c r="D6033" t="s">
        <v>32</v>
      </c>
      <c r="E6033">
        <v>4271.25</v>
      </c>
      <c r="F6033">
        <v>1959.75</v>
      </c>
      <c r="G6033" t="s">
        <v>93</v>
      </c>
      <c r="H6033">
        <v>1</v>
      </c>
      <c r="I6033">
        <v>9</v>
      </c>
      <c r="J6033" s="6">
        <v>43967</v>
      </c>
      <c r="K6033" s="7">
        <v>43952</v>
      </c>
      <c r="L6033" t="s">
        <v>10</v>
      </c>
    </row>
    <row r="6034" spans="1:12" x14ac:dyDescent="0.3">
      <c r="A6034" t="s">
        <v>3</v>
      </c>
      <c r="B6034" t="s">
        <v>63</v>
      </c>
      <c r="C6034" t="s">
        <v>16</v>
      </c>
      <c r="D6034" t="s">
        <v>32</v>
      </c>
      <c r="E6034">
        <v>14741.34</v>
      </c>
      <c r="F6034">
        <v>2172.42</v>
      </c>
      <c r="G6034" t="s">
        <v>93</v>
      </c>
      <c r="H6034">
        <v>1</v>
      </c>
      <c r="I6034">
        <v>6</v>
      </c>
      <c r="J6034" s="6">
        <v>43968</v>
      </c>
      <c r="K6034" s="7">
        <v>43952</v>
      </c>
      <c r="L6034" t="s">
        <v>10</v>
      </c>
    </row>
    <row r="6035" spans="1:12" x14ac:dyDescent="0.3">
      <c r="A6035" t="s">
        <v>2</v>
      </c>
      <c r="B6035" t="s">
        <v>66</v>
      </c>
      <c r="C6035" t="s">
        <v>15</v>
      </c>
      <c r="D6035" t="s">
        <v>32</v>
      </c>
      <c r="E6035">
        <v>19211.580000000002</v>
      </c>
      <c r="F6035">
        <v>8965.3799999999992</v>
      </c>
      <c r="G6035" t="s">
        <v>93</v>
      </c>
      <c r="H6035">
        <v>1</v>
      </c>
      <c r="I6035">
        <v>10</v>
      </c>
      <c r="J6035" s="6">
        <v>43968</v>
      </c>
      <c r="K6035" s="7">
        <v>43952</v>
      </c>
      <c r="L6035" t="s">
        <v>11</v>
      </c>
    </row>
    <row r="6036" spans="1:12" x14ac:dyDescent="0.3">
      <c r="A6036" t="s">
        <v>3</v>
      </c>
      <c r="B6036" t="s">
        <v>63</v>
      </c>
      <c r="C6036" t="s">
        <v>16</v>
      </c>
      <c r="D6036" t="s">
        <v>32</v>
      </c>
      <c r="E6036">
        <v>37782.639999999999</v>
      </c>
      <c r="F6036">
        <v>3977.12</v>
      </c>
      <c r="G6036" t="s">
        <v>93</v>
      </c>
      <c r="H6036">
        <v>1</v>
      </c>
      <c r="I6036">
        <v>4</v>
      </c>
      <c r="J6036" s="6">
        <v>43968</v>
      </c>
      <c r="K6036" s="7">
        <v>43952</v>
      </c>
      <c r="L6036" t="s">
        <v>10</v>
      </c>
    </row>
    <row r="6037" spans="1:12" x14ac:dyDescent="0.3">
      <c r="A6037" t="s">
        <v>3</v>
      </c>
      <c r="B6037" t="s">
        <v>63</v>
      </c>
      <c r="C6037" t="s">
        <v>16</v>
      </c>
      <c r="D6037" t="s">
        <v>32</v>
      </c>
      <c r="E6037">
        <v>14690.42</v>
      </c>
      <c r="F6037">
        <v>6340.06</v>
      </c>
      <c r="G6037" t="s">
        <v>93</v>
      </c>
      <c r="H6037">
        <v>1</v>
      </c>
      <c r="I6037">
        <v>3</v>
      </c>
      <c r="J6037" s="6">
        <v>43968</v>
      </c>
      <c r="K6037" s="7">
        <v>43952</v>
      </c>
      <c r="L6037" t="s">
        <v>10</v>
      </c>
    </row>
    <row r="6038" spans="1:12" x14ac:dyDescent="0.3">
      <c r="A6038" t="s">
        <v>4</v>
      </c>
      <c r="B6038" t="s">
        <v>63</v>
      </c>
      <c r="C6038" t="s">
        <v>15</v>
      </c>
      <c r="D6038" t="s">
        <v>32</v>
      </c>
      <c r="E6038">
        <v>17732.89</v>
      </c>
      <c r="F6038">
        <v>10079.719999999999</v>
      </c>
      <c r="G6038" t="s">
        <v>93</v>
      </c>
      <c r="H6038">
        <v>1</v>
      </c>
      <c r="I6038">
        <v>8</v>
      </c>
      <c r="J6038" s="6">
        <v>43968</v>
      </c>
      <c r="K6038" s="7">
        <v>43952</v>
      </c>
      <c r="L6038" t="s">
        <v>10</v>
      </c>
    </row>
    <row r="6039" spans="1:12" x14ac:dyDescent="0.3">
      <c r="A6039" t="s">
        <v>2</v>
      </c>
      <c r="B6039" t="s">
        <v>66</v>
      </c>
      <c r="C6039" t="s">
        <v>16</v>
      </c>
      <c r="D6039" t="s">
        <v>32</v>
      </c>
      <c r="E6039">
        <v>14166.48</v>
      </c>
      <c r="F6039">
        <v>6906.15</v>
      </c>
      <c r="G6039" t="s">
        <v>93</v>
      </c>
      <c r="H6039">
        <v>1</v>
      </c>
      <c r="I6039">
        <v>2</v>
      </c>
      <c r="J6039" s="6">
        <v>43968</v>
      </c>
      <c r="K6039" s="7">
        <v>43952</v>
      </c>
      <c r="L6039" t="s">
        <v>11</v>
      </c>
    </row>
    <row r="6040" spans="1:12" x14ac:dyDescent="0.3">
      <c r="A6040" t="s">
        <v>4</v>
      </c>
      <c r="B6040" t="s">
        <v>67</v>
      </c>
      <c r="C6040" t="s">
        <v>16</v>
      </c>
      <c r="D6040" t="s">
        <v>32</v>
      </c>
      <c r="E6040">
        <v>10437.93</v>
      </c>
      <c r="F6040">
        <v>5334.93</v>
      </c>
      <c r="G6040" t="s">
        <v>93</v>
      </c>
      <c r="H6040">
        <v>1</v>
      </c>
      <c r="I6040">
        <v>1</v>
      </c>
      <c r="J6040" s="6">
        <v>43968</v>
      </c>
      <c r="K6040" s="7">
        <v>43952</v>
      </c>
      <c r="L6040" t="s">
        <v>13</v>
      </c>
    </row>
    <row r="6041" spans="1:12" x14ac:dyDescent="0.3">
      <c r="A6041" t="s">
        <v>4</v>
      </c>
      <c r="B6041" t="s">
        <v>65</v>
      </c>
      <c r="C6041" t="s">
        <v>16</v>
      </c>
      <c r="D6041" t="s">
        <v>32</v>
      </c>
      <c r="E6041">
        <v>4117.55</v>
      </c>
      <c r="F6041">
        <v>1611.21</v>
      </c>
      <c r="G6041" t="s">
        <v>93</v>
      </c>
      <c r="H6041">
        <v>1</v>
      </c>
      <c r="I6041">
        <v>5</v>
      </c>
      <c r="J6041" s="6">
        <v>43968</v>
      </c>
      <c r="K6041" s="7">
        <v>43952</v>
      </c>
      <c r="L6041" t="s">
        <v>12</v>
      </c>
    </row>
    <row r="6042" spans="1:12" x14ac:dyDescent="0.3">
      <c r="A6042" t="s">
        <v>4</v>
      </c>
      <c r="B6042" t="s">
        <v>67</v>
      </c>
      <c r="C6042" t="s">
        <v>16</v>
      </c>
      <c r="D6042" t="s">
        <v>32</v>
      </c>
      <c r="E6042">
        <v>8350.8799999999992</v>
      </c>
      <c r="F6042">
        <v>3867.76</v>
      </c>
      <c r="G6042" t="s">
        <v>93</v>
      </c>
      <c r="H6042">
        <v>1</v>
      </c>
      <c r="I6042">
        <v>3</v>
      </c>
      <c r="J6042" s="6">
        <v>43968</v>
      </c>
      <c r="K6042" s="7">
        <v>43952</v>
      </c>
      <c r="L6042" t="s">
        <v>13</v>
      </c>
    </row>
    <row r="6043" spans="1:12" x14ac:dyDescent="0.3">
      <c r="A6043" t="s">
        <v>3</v>
      </c>
      <c r="B6043" t="s">
        <v>65</v>
      </c>
      <c r="C6043" t="s">
        <v>16</v>
      </c>
      <c r="D6043" t="s">
        <v>32</v>
      </c>
      <c r="E6043">
        <v>4305.42</v>
      </c>
      <c r="F6043">
        <v>658.47</v>
      </c>
      <c r="G6043" t="s">
        <v>93</v>
      </c>
      <c r="H6043">
        <v>1</v>
      </c>
      <c r="I6043">
        <v>2</v>
      </c>
      <c r="J6043" s="6">
        <v>43968</v>
      </c>
      <c r="K6043" s="7">
        <v>43952</v>
      </c>
      <c r="L6043" t="s">
        <v>12</v>
      </c>
    </row>
    <row r="6044" spans="1:12" x14ac:dyDescent="0.3">
      <c r="A6044" t="s">
        <v>3</v>
      </c>
      <c r="B6044" t="s">
        <v>67</v>
      </c>
      <c r="C6044" t="s">
        <v>15</v>
      </c>
      <c r="D6044" t="s">
        <v>32</v>
      </c>
      <c r="E6044">
        <v>3118.98</v>
      </c>
      <c r="F6044">
        <v>1152.6600000000001</v>
      </c>
      <c r="G6044" t="s">
        <v>93</v>
      </c>
      <c r="H6044">
        <v>1</v>
      </c>
      <c r="I6044">
        <v>10</v>
      </c>
      <c r="J6044" s="6">
        <v>43968</v>
      </c>
      <c r="K6044" s="7">
        <v>43952</v>
      </c>
      <c r="L6044" t="s">
        <v>13</v>
      </c>
    </row>
    <row r="6045" spans="1:12" x14ac:dyDescent="0.3">
      <c r="A6045" t="s">
        <v>4</v>
      </c>
      <c r="B6045" t="s">
        <v>67</v>
      </c>
      <c r="C6045" t="s">
        <v>15</v>
      </c>
      <c r="D6045" t="s">
        <v>32</v>
      </c>
      <c r="E6045">
        <v>4314.8</v>
      </c>
      <c r="F6045">
        <v>844.2</v>
      </c>
      <c r="G6045" t="s">
        <v>93</v>
      </c>
      <c r="H6045">
        <v>1</v>
      </c>
      <c r="I6045">
        <v>9</v>
      </c>
      <c r="J6045" s="6">
        <v>43969</v>
      </c>
      <c r="K6045" s="7">
        <v>43952</v>
      </c>
      <c r="L6045" t="s">
        <v>13</v>
      </c>
    </row>
    <row r="6046" spans="1:12" x14ac:dyDescent="0.3">
      <c r="A6046" t="s">
        <v>4</v>
      </c>
      <c r="B6046" t="s">
        <v>63</v>
      </c>
      <c r="C6046" t="s">
        <v>16</v>
      </c>
      <c r="D6046" t="s">
        <v>32</v>
      </c>
      <c r="E6046">
        <v>5753.96</v>
      </c>
      <c r="F6046">
        <v>2543.88</v>
      </c>
      <c r="G6046" t="s">
        <v>93</v>
      </c>
      <c r="H6046">
        <v>1</v>
      </c>
      <c r="I6046">
        <v>1</v>
      </c>
      <c r="J6046" s="6">
        <v>43969</v>
      </c>
      <c r="K6046" s="7">
        <v>43952</v>
      </c>
      <c r="L6046" t="s">
        <v>10</v>
      </c>
    </row>
    <row r="6047" spans="1:12" x14ac:dyDescent="0.3">
      <c r="A6047" t="s">
        <v>4</v>
      </c>
      <c r="B6047" t="s">
        <v>69</v>
      </c>
      <c r="C6047" t="s">
        <v>16</v>
      </c>
      <c r="D6047" t="s">
        <v>32</v>
      </c>
      <c r="E6047">
        <v>1984.81</v>
      </c>
      <c r="F6047">
        <v>1100.27</v>
      </c>
      <c r="G6047" t="s">
        <v>93</v>
      </c>
      <c r="H6047">
        <v>1</v>
      </c>
      <c r="I6047">
        <v>4</v>
      </c>
      <c r="J6047" s="6">
        <v>43969</v>
      </c>
      <c r="K6047" s="7">
        <v>43952</v>
      </c>
      <c r="L6047" t="s">
        <v>8</v>
      </c>
    </row>
    <row r="6048" spans="1:12" x14ac:dyDescent="0.3">
      <c r="A6048" t="s">
        <v>3</v>
      </c>
      <c r="B6048" t="s">
        <v>63</v>
      </c>
      <c r="C6048" t="s">
        <v>15</v>
      </c>
      <c r="D6048" t="s">
        <v>32</v>
      </c>
      <c r="E6048">
        <v>9547.5</v>
      </c>
      <c r="F6048">
        <v>4622.9799999999996</v>
      </c>
      <c r="G6048" t="s">
        <v>93</v>
      </c>
      <c r="H6048">
        <v>1</v>
      </c>
      <c r="I6048">
        <v>9</v>
      </c>
      <c r="J6048" s="6">
        <v>43969</v>
      </c>
      <c r="K6048" s="7">
        <v>43952</v>
      </c>
      <c r="L6048" t="s">
        <v>10</v>
      </c>
    </row>
    <row r="6049" spans="1:12" x14ac:dyDescent="0.3">
      <c r="A6049" t="s">
        <v>3</v>
      </c>
      <c r="B6049" t="s">
        <v>63</v>
      </c>
      <c r="C6049" t="s">
        <v>16</v>
      </c>
      <c r="D6049" t="s">
        <v>32</v>
      </c>
      <c r="E6049">
        <v>5890.64</v>
      </c>
      <c r="F6049">
        <v>1514.72</v>
      </c>
      <c r="G6049" t="s">
        <v>93</v>
      </c>
      <c r="H6049">
        <v>1</v>
      </c>
      <c r="I6049">
        <v>3</v>
      </c>
      <c r="J6049" s="6">
        <v>43969</v>
      </c>
      <c r="K6049" s="7">
        <v>43952</v>
      </c>
      <c r="L6049" t="s">
        <v>10</v>
      </c>
    </row>
    <row r="6050" spans="1:12" x14ac:dyDescent="0.3">
      <c r="A6050" t="s">
        <v>2</v>
      </c>
      <c r="B6050" t="s">
        <v>63</v>
      </c>
      <c r="C6050" t="s">
        <v>16</v>
      </c>
      <c r="D6050" t="s">
        <v>32</v>
      </c>
      <c r="E6050">
        <v>6270.2</v>
      </c>
      <c r="F6050">
        <v>2508.08</v>
      </c>
      <c r="G6050" t="s">
        <v>93</v>
      </c>
      <c r="H6050">
        <v>1</v>
      </c>
      <c r="I6050">
        <v>7</v>
      </c>
      <c r="J6050" s="6">
        <v>43969</v>
      </c>
      <c r="K6050" s="7">
        <v>43952</v>
      </c>
      <c r="L6050" t="s">
        <v>10</v>
      </c>
    </row>
    <row r="6051" spans="1:12" x14ac:dyDescent="0.3">
      <c r="A6051" t="s">
        <v>2</v>
      </c>
      <c r="B6051" t="s">
        <v>66</v>
      </c>
      <c r="C6051" t="s">
        <v>16</v>
      </c>
      <c r="D6051" t="s">
        <v>32</v>
      </c>
      <c r="E6051">
        <v>1947.69</v>
      </c>
      <c r="F6051">
        <v>266.52999999999997</v>
      </c>
      <c r="G6051" t="s">
        <v>93</v>
      </c>
      <c r="H6051">
        <v>1</v>
      </c>
      <c r="I6051">
        <v>4</v>
      </c>
      <c r="J6051" s="6">
        <v>43969</v>
      </c>
      <c r="K6051" s="7">
        <v>43952</v>
      </c>
      <c r="L6051" t="s">
        <v>11</v>
      </c>
    </row>
    <row r="6052" spans="1:12" x14ac:dyDescent="0.3">
      <c r="A6052" t="s">
        <v>3</v>
      </c>
      <c r="B6052" t="s">
        <v>66</v>
      </c>
      <c r="C6052" t="s">
        <v>16</v>
      </c>
      <c r="D6052" t="s">
        <v>32</v>
      </c>
      <c r="E6052">
        <v>25832.52</v>
      </c>
      <c r="F6052">
        <v>5166.5200000000004</v>
      </c>
      <c r="G6052" t="s">
        <v>93</v>
      </c>
      <c r="H6052">
        <v>1</v>
      </c>
      <c r="I6052">
        <v>2</v>
      </c>
      <c r="J6052" s="6">
        <v>43969</v>
      </c>
      <c r="K6052" s="7">
        <v>43952</v>
      </c>
      <c r="L6052" t="s">
        <v>11</v>
      </c>
    </row>
    <row r="6053" spans="1:12" x14ac:dyDescent="0.3">
      <c r="A6053" t="s">
        <v>5</v>
      </c>
      <c r="B6053" t="s">
        <v>63</v>
      </c>
      <c r="C6053" t="s">
        <v>16</v>
      </c>
      <c r="D6053" t="s">
        <v>32</v>
      </c>
      <c r="E6053">
        <v>14942.34</v>
      </c>
      <c r="F6053">
        <v>7637.21</v>
      </c>
      <c r="G6053" t="s">
        <v>93</v>
      </c>
      <c r="H6053">
        <v>1</v>
      </c>
      <c r="I6053">
        <v>6</v>
      </c>
      <c r="J6053" s="6">
        <v>43969</v>
      </c>
      <c r="K6053" s="7">
        <v>43952</v>
      </c>
      <c r="L6053" t="s">
        <v>10</v>
      </c>
    </row>
    <row r="6054" spans="1:12" x14ac:dyDescent="0.3">
      <c r="A6054" t="s">
        <v>4</v>
      </c>
      <c r="B6054" t="s">
        <v>67</v>
      </c>
      <c r="C6054" t="s">
        <v>16</v>
      </c>
      <c r="D6054" t="s">
        <v>32</v>
      </c>
      <c r="E6054">
        <v>6795.81</v>
      </c>
      <c r="F6054">
        <v>830.62</v>
      </c>
      <c r="G6054" t="s">
        <v>93</v>
      </c>
      <c r="H6054">
        <v>1</v>
      </c>
      <c r="I6054">
        <v>4</v>
      </c>
      <c r="J6054" s="6">
        <v>43969</v>
      </c>
      <c r="K6054" s="7">
        <v>43952</v>
      </c>
      <c r="L6054" t="s">
        <v>13</v>
      </c>
    </row>
    <row r="6055" spans="1:12" x14ac:dyDescent="0.3">
      <c r="A6055" t="s">
        <v>4</v>
      </c>
      <c r="B6055" t="s">
        <v>65</v>
      </c>
      <c r="C6055" t="s">
        <v>16</v>
      </c>
      <c r="D6055" t="s">
        <v>32</v>
      </c>
      <c r="E6055">
        <v>4519.1499999999996</v>
      </c>
      <c r="F6055">
        <v>2378.5</v>
      </c>
      <c r="G6055" t="s">
        <v>93</v>
      </c>
      <c r="H6055">
        <v>1</v>
      </c>
      <c r="I6055">
        <v>7</v>
      </c>
      <c r="J6055" s="6">
        <v>43969</v>
      </c>
      <c r="K6055" s="7">
        <v>43952</v>
      </c>
      <c r="L6055" t="s">
        <v>12</v>
      </c>
    </row>
    <row r="6056" spans="1:12" x14ac:dyDescent="0.3">
      <c r="A6056" t="s">
        <v>4</v>
      </c>
      <c r="B6056" t="s">
        <v>66</v>
      </c>
      <c r="C6056" t="s">
        <v>16</v>
      </c>
      <c r="D6056" t="s">
        <v>32</v>
      </c>
      <c r="E6056">
        <v>1146.5</v>
      </c>
      <c r="F6056">
        <v>573.25</v>
      </c>
      <c r="G6056" t="s">
        <v>93</v>
      </c>
      <c r="H6056">
        <v>1</v>
      </c>
      <c r="I6056">
        <v>4</v>
      </c>
      <c r="J6056" s="6">
        <v>43969</v>
      </c>
      <c r="K6056" s="7">
        <v>43952</v>
      </c>
      <c r="L6056" t="s">
        <v>11</v>
      </c>
    </row>
    <row r="6057" spans="1:12" x14ac:dyDescent="0.3">
      <c r="A6057" t="s">
        <v>5</v>
      </c>
      <c r="B6057" t="s">
        <v>63</v>
      </c>
      <c r="C6057" t="s">
        <v>16</v>
      </c>
      <c r="D6057" t="s">
        <v>32</v>
      </c>
      <c r="E6057">
        <v>3304.44</v>
      </c>
      <c r="F6057">
        <v>1358.5</v>
      </c>
      <c r="G6057" t="s">
        <v>93</v>
      </c>
      <c r="H6057">
        <v>1</v>
      </c>
      <c r="I6057">
        <v>5</v>
      </c>
      <c r="J6057" s="6">
        <v>43970</v>
      </c>
      <c r="K6057" s="7">
        <v>43952</v>
      </c>
      <c r="L6057" t="s">
        <v>10</v>
      </c>
    </row>
    <row r="6058" spans="1:12" x14ac:dyDescent="0.3">
      <c r="A6058" t="s">
        <v>3</v>
      </c>
      <c r="B6058" t="s">
        <v>65</v>
      </c>
      <c r="C6058" t="s">
        <v>16</v>
      </c>
      <c r="D6058" t="s">
        <v>32</v>
      </c>
      <c r="E6058">
        <v>31436.400000000001</v>
      </c>
      <c r="F6058">
        <v>14351.4</v>
      </c>
      <c r="G6058" t="s">
        <v>93</v>
      </c>
      <c r="H6058">
        <v>1</v>
      </c>
      <c r="I6058">
        <v>2</v>
      </c>
      <c r="J6058" s="6">
        <v>43970</v>
      </c>
      <c r="K6058" s="7">
        <v>43952</v>
      </c>
      <c r="L6058" t="s">
        <v>12</v>
      </c>
    </row>
    <row r="6059" spans="1:12" x14ac:dyDescent="0.3">
      <c r="A6059" t="s">
        <v>4</v>
      </c>
      <c r="B6059" t="s">
        <v>69</v>
      </c>
      <c r="C6059" t="s">
        <v>15</v>
      </c>
      <c r="D6059" t="s">
        <v>32</v>
      </c>
      <c r="E6059">
        <v>723.6</v>
      </c>
      <c r="F6059">
        <v>198.99</v>
      </c>
      <c r="G6059" t="s">
        <v>93</v>
      </c>
      <c r="H6059">
        <v>1</v>
      </c>
      <c r="I6059">
        <v>8</v>
      </c>
      <c r="J6059" s="6">
        <v>43970</v>
      </c>
      <c r="K6059" s="7">
        <v>43952</v>
      </c>
      <c r="L6059" t="s">
        <v>8</v>
      </c>
    </row>
    <row r="6060" spans="1:12" x14ac:dyDescent="0.3">
      <c r="A6060" t="s">
        <v>4</v>
      </c>
      <c r="B6060" t="s">
        <v>66</v>
      </c>
      <c r="C6060" t="s">
        <v>16</v>
      </c>
      <c r="D6060" t="s">
        <v>32</v>
      </c>
      <c r="E6060">
        <v>7536.16</v>
      </c>
      <c r="F6060">
        <v>2935.14</v>
      </c>
      <c r="G6060" t="s">
        <v>93</v>
      </c>
      <c r="H6060">
        <v>1</v>
      </c>
      <c r="I6060">
        <v>3</v>
      </c>
      <c r="J6060" s="6">
        <v>43970</v>
      </c>
      <c r="K6060" s="7">
        <v>43952</v>
      </c>
      <c r="L6060" t="s">
        <v>11</v>
      </c>
    </row>
    <row r="6061" spans="1:12" x14ac:dyDescent="0.3">
      <c r="A6061" t="s">
        <v>2</v>
      </c>
      <c r="B6061" t="s">
        <v>70</v>
      </c>
      <c r="C6061" t="s">
        <v>16</v>
      </c>
      <c r="D6061" t="s">
        <v>32</v>
      </c>
      <c r="E6061">
        <v>5187.47</v>
      </c>
      <c r="F6061">
        <v>1747.37</v>
      </c>
      <c r="G6061" t="s">
        <v>93</v>
      </c>
      <c r="H6061">
        <v>1</v>
      </c>
      <c r="I6061">
        <v>7</v>
      </c>
      <c r="J6061" s="6">
        <v>43971</v>
      </c>
      <c r="K6061" s="7">
        <v>43952</v>
      </c>
      <c r="L6061" t="s">
        <v>9</v>
      </c>
    </row>
    <row r="6062" spans="1:12" x14ac:dyDescent="0.3">
      <c r="A6062" t="s">
        <v>5</v>
      </c>
      <c r="B6062" t="s">
        <v>66</v>
      </c>
      <c r="C6062" t="s">
        <v>16</v>
      </c>
      <c r="D6062" t="s">
        <v>32</v>
      </c>
      <c r="E6062">
        <v>2046.45</v>
      </c>
      <c r="F6062">
        <v>422.63</v>
      </c>
      <c r="G6062" t="s">
        <v>93</v>
      </c>
      <c r="H6062">
        <v>1</v>
      </c>
      <c r="I6062">
        <v>6</v>
      </c>
      <c r="J6062" s="6">
        <v>43971</v>
      </c>
      <c r="K6062" s="7">
        <v>43952</v>
      </c>
      <c r="L6062" t="s">
        <v>11</v>
      </c>
    </row>
    <row r="6063" spans="1:12" x14ac:dyDescent="0.3">
      <c r="A6063" t="s">
        <v>2</v>
      </c>
      <c r="B6063" t="s">
        <v>66</v>
      </c>
      <c r="C6063" t="s">
        <v>16</v>
      </c>
      <c r="D6063" t="s">
        <v>32</v>
      </c>
      <c r="E6063">
        <v>7298.18</v>
      </c>
      <c r="F6063">
        <v>1507.24</v>
      </c>
      <c r="G6063" t="s">
        <v>93</v>
      </c>
      <c r="H6063">
        <v>1</v>
      </c>
      <c r="I6063">
        <v>4</v>
      </c>
      <c r="J6063" s="6">
        <v>43971</v>
      </c>
      <c r="K6063" s="7">
        <v>43952</v>
      </c>
      <c r="L6063" t="s">
        <v>11</v>
      </c>
    </row>
    <row r="6064" spans="1:12" x14ac:dyDescent="0.3">
      <c r="A6064" t="s">
        <v>4</v>
      </c>
      <c r="B6064" t="s">
        <v>63</v>
      </c>
      <c r="C6064" t="s">
        <v>15</v>
      </c>
      <c r="D6064" t="s">
        <v>32</v>
      </c>
      <c r="E6064">
        <v>1905.48</v>
      </c>
      <c r="F6064">
        <v>317.58</v>
      </c>
      <c r="G6064" t="s">
        <v>93</v>
      </c>
      <c r="H6064">
        <v>1</v>
      </c>
      <c r="I6064">
        <v>9</v>
      </c>
      <c r="J6064" s="6">
        <v>43971</v>
      </c>
      <c r="K6064" s="7">
        <v>43952</v>
      </c>
      <c r="L6064" t="s">
        <v>10</v>
      </c>
    </row>
    <row r="6065" spans="1:12" x14ac:dyDescent="0.3">
      <c r="A6065" t="s">
        <v>5</v>
      </c>
      <c r="B6065" t="s">
        <v>63</v>
      </c>
      <c r="C6065" t="s">
        <v>16</v>
      </c>
      <c r="D6065" t="s">
        <v>32</v>
      </c>
      <c r="E6065">
        <v>9551.52</v>
      </c>
      <c r="F6065">
        <v>-358.17</v>
      </c>
      <c r="G6065" t="s">
        <v>93</v>
      </c>
      <c r="H6065">
        <v>1</v>
      </c>
      <c r="I6065">
        <v>7</v>
      </c>
      <c r="J6065" s="6">
        <v>43971</v>
      </c>
      <c r="K6065" s="7">
        <v>43952</v>
      </c>
      <c r="L6065" t="s">
        <v>10</v>
      </c>
    </row>
    <row r="6066" spans="1:12" x14ac:dyDescent="0.3">
      <c r="A6066" t="s">
        <v>3</v>
      </c>
      <c r="B6066" t="s">
        <v>63</v>
      </c>
      <c r="C6066" t="s">
        <v>15</v>
      </c>
      <c r="D6066" t="s">
        <v>32</v>
      </c>
      <c r="E6066">
        <v>1013.04</v>
      </c>
      <c r="F6066">
        <v>390.72</v>
      </c>
      <c r="G6066" t="s">
        <v>93</v>
      </c>
      <c r="H6066">
        <v>1</v>
      </c>
      <c r="I6066">
        <v>8</v>
      </c>
      <c r="J6066" s="6">
        <v>43971</v>
      </c>
      <c r="K6066" s="7">
        <v>43952</v>
      </c>
      <c r="L6066" t="s">
        <v>10</v>
      </c>
    </row>
    <row r="6067" spans="1:12" x14ac:dyDescent="0.3">
      <c r="A6067" t="s">
        <v>5</v>
      </c>
      <c r="B6067" t="s">
        <v>65</v>
      </c>
      <c r="C6067" t="s">
        <v>16</v>
      </c>
      <c r="D6067" t="s">
        <v>32</v>
      </c>
      <c r="E6067">
        <v>3875.28</v>
      </c>
      <c r="F6067">
        <v>-1614.7</v>
      </c>
      <c r="G6067" t="s">
        <v>93</v>
      </c>
      <c r="H6067">
        <v>1</v>
      </c>
      <c r="I6067">
        <v>4</v>
      </c>
      <c r="J6067" s="6">
        <v>43972</v>
      </c>
      <c r="K6067" s="7">
        <v>43952</v>
      </c>
      <c r="L6067" t="s">
        <v>12</v>
      </c>
    </row>
    <row r="6068" spans="1:12" x14ac:dyDescent="0.3">
      <c r="A6068" t="s">
        <v>4</v>
      </c>
      <c r="B6068" t="s">
        <v>63</v>
      </c>
      <c r="C6068" t="s">
        <v>16</v>
      </c>
      <c r="D6068" t="s">
        <v>32</v>
      </c>
      <c r="E6068">
        <v>26014.76</v>
      </c>
      <c r="F6068">
        <v>3060.52</v>
      </c>
      <c r="G6068" t="s">
        <v>93</v>
      </c>
      <c r="H6068">
        <v>1</v>
      </c>
      <c r="I6068">
        <v>4</v>
      </c>
      <c r="J6068" s="6">
        <v>43972</v>
      </c>
      <c r="K6068" s="7">
        <v>43952</v>
      </c>
      <c r="L6068" t="s">
        <v>10</v>
      </c>
    </row>
    <row r="6069" spans="1:12" x14ac:dyDescent="0.3">
      <c r="A6069" t="s">
        <v>3</v>
      </c>
      <c r="B6069" t="s">
        <v>63</v>
      </c>
      <c r="C6069" t="s">
        <v>16</v>
      </c>
      <c r="D6069" t="s">
        <v>32</v>
      </c>
      <c r="E6069">
        <v>26834.84</v>
      </c>
      <c r="F6069">
        <v>6629.8</v>
      </c>
      <c r="G6069" t="s">
        <v>93</v>
      </c>
      <c r="H6069">
        <v>1</v>
      </c>
      <c r="I6069">
        <v>7</v>
      </c>
      <c r="J6069" s="6">
        <v>43972</v>
      </c>
      <c r="K6069" s="7">
        <v>43952</v>
      </c>
      <c r="L6069" t="s">
        <v>10</v>
      </c>
    </row>
    <row r="6070" spans="1:12" x14ac:dyDescent="0.3">
      <c r="A6070" t="s">
        <v>3</v>
      </c>
      <c r="B6070" t="s">
        <v>69</v>
      </c>
      <c r="C6070" t="s">
        <v>16</v>
      </c>
      <c r="D6070" t="s">
        <v>32</v>
      </c>
      <c r="E6070">
        <v>5695</v>
      </c>
      <c r="F6070">
        <v>669.96</v>
      </c>
      <c r="G6070" t="s">
        <v>93</v>
      </c>
      <c r="H6070">
        <v>1</v>
      </c>
      <c r="I6070">
        <v>3</v>
      </c>
      <c r="J6070" s="6">
        <v>43972</v>
      </c>
      <c r="K6070" s="7">
        <v>43952</v>
      </c>
      <c r="L6070" t="s">
        <v>8</v>
      </c>
    </row>
    <row r="6071" spans="1:12" x14ac:dyDescent="0.3">
      <c r="A6071" t="s">
        <v>3</v>
      </c>
      <c r="B6071" t="s">
        <v>63</v>
      </c>
      <c r="C6071" t="s">
        <v>16</v>
      </c>
      <c r="D6071" t="s">
        <v>32</v>
      </c>
      <c r="E6071">
        <v>6040.72</v>
      </c>
      <c r="F6071">
        <v>1247.54</v>
      </c>
      <c r="G6071" t="s">
        <v>93</v>
      </c>
      <c r="H6071">
        <v>1</v>
      </c>
      <c r="I6071">
        <v>4</v>
      </c>
      <c r="J6071" s="6">
        <v>43972</v>
      </c>
      <c r="K6071" s="7">
        <v>43952</v>
      </c>
      <c r="L6071" t="s">
        <v>10</v>
      </c>
    </row>
    <row r="6072" spans="1:12" x14ac:dyDescent="0.3">
      <c r="A6072" t="s">
        <v>2</v>
      </c>
      <c r="B6072" t="s">
        <v>63</v>
      </c>
      <c r="C6072" t="s">
        <v>16</v>
      </c>
      <c r="D6072" t="s">
        <v>32</v>
      </c>
      <c r="E6072">
        <v>20660.79</v>
      </c>
      <c r="F6072">
        <v>9786.69</v>
      </c>
      <c r="G6072" t="s">
        <v>93</v>
      </c>
      <c r="H6072">
        <v>1</v>
      </c>
      <c r="I6072">
        <v>4</v>
      </c>
      <c r="J6072" s="6">
        <v>43972</v>
      </c>
      <c r="K6072" s="7">
        <v>43952</v>
      </c>
      <c r="L6072" t="s">
        <v>10</v>
      </c>
    </row>
    <row r="6073" spans="1:12" x14ac:dyDescent="0.3">
      <c r="A6073" t="s">
        <v>2</v>
      </c>
      <c r="B6073" t="s">
        <v>70</v>
      </c>
      <c r="C6073" t="s">
        <v>16</v>
      </c>
      <c r="D6073" t="s">
        <v>32</v>
      </c>
      <c r="E6073">
        <v>29439.26</v>
      </c>
      <c r="F6073">
        <v>10879.74</v>
      </c>
      <c r="G6073" t="s">
        <v>93</v>
      </c>
      <c r="H6073">
        <v>1</v>
      </c>
      <c r="I6073">
        <v>7</v>
      </c>
      <c r="J6073" s="6">
        <v>43972</v>
      </c>
      <c r="K6073" s="7">
        <v>43952</v>
      </c>
      <c r="L6073" t="s">
        <v>9</v>
      </c>
    </row>
    <row r="6074" spans="1:12" x14ac:dyDescent="0.3">
      <c r="A6074" t="s">
        <v>3</v>
      </c>
      <c r="B6074" t="s">
        <v>69</v>
      </c>
      <c r="C6074" t="s">
        <v>16</v>
      </c>
      <c r="D6074" t="s">
        <v>32</v>
      </c>
      <c r="E6074">
        <v>649.23</v>
      </c>
      <c r="F6074">
        <v>84.03</v>
      </c>
      <c r="G6074" t="s">
        <v>93</v>
      </c>
      <c r="H6074">
        <v>1</v>
      </c>
      <c r="I6074">
        <v>2</v>
      </c>
      <c r="J6074" s="6">
        <v>43972</v>
      </c>
      <c r="K6074" s="7">
        <v>43952</v>
      </c>
      <c r="L6074" t="s">
        <v>8</v>
      </c>
    </row>
    <row r="6075" spans="1:12" x14ac:dyDescent="0.3">
      <c r="A6075" t="s">
        <v>3</v>
      </c>
      <c r="B6075" t="s">
        <v>63</v>
      </c>
      <c r="C6075" t="s">
        <v>16</v>
      </c>
      <c r="D6075" t="s">
        <v>32</v>
      </c>
      <c r="E6075">
        <v>4783.26</v>
      </c>
      <c r="F6075">
        <v>2079.66</v>
      </c>
      <c r="G6075" t="s">
        <v>93</v>
      </c>
      <c r="H6075">
        <v>1</v>
      </c>
      <c r="I6075">
        <v>2</v>
      </c>
      <c r="J6075" s="6">
        <v>43973</v>
      </c>
      <c r="K6075" s="7">
        <v>43952</v>
      </c>
      <c r="L6075" t="s">
        <v>10</v>
      </c>
    </row>
    <row r="6076" spans="1:12" x14ac:dyDescent="0.3">
      <c r="A6076" t="s">
        <v>3</v>
      </c>
      <c r="B6076" t="s">
        <v>65</v>
      </c>
      <c r="C6076" t="s">
        <v>16</v>
      </c>
      <c r="D6076" t="s">
        <v>32</v>
      </c>
      <c r="E6076">
        <v>1737.64</v>
      </c>
      <c r="F6076">
        <v>676.79</v>
      </c>
      <c r="G6076" t="s">
        <v>93</v>
      </c>
      <c r="H6076">
        <v>1</v>
      </c>
      <c r="I6076">
        <v>6</v>
      </c>
      <c r="J6076" s="6">
        <v>43973</v>
      </c>
      <c r="K6076" s="7">
        <v>43952</v>
      </c>
      <c r="L6076" t="s">
        <v>12</v>
      </c>
    </row>
    <row r="6077" spans="1:12" x14ac:dyDescent="0.3">
      <c r="A6077" t="s">
        <v>5</v>
      </c>
      <c r="B6077" t="s">
        <v>67</v>
      </c>
      <c r="C6077" t="s">
        <v>15</v>
      </c>
      <c r="D6077" t="s">
        <v>32</v>
      </c>
      <c r="E6077">
        <v>4512.05</v>
      </c>
      <c r="F6077">
        <v>1226.1099999999999</v>
      </c>
      <c r="G6077" t="s">
        <v>93</v>
      </c>
      <c r="H6077">
        <v>1</v>
      </c>
      <c r="I6077">
        <v>9</v>
      </c>
      <c r="J6077" s="6">
        <v>43973</v>
      </c>
      <c r="K6077" s="7">
        <v>43952</v>
      </c>
      <c r="L6077" t="s">
        <v>13</v>
      </c>
    </row>
    <row r="6078" spans="1:12" x14ac:dyDescent="0.3">
      <c r="A6078" t="s">
        <v>4</v>
      </c>
      <c r="B6078" t="s">
        <v>63</v>
      </c>
      <c r="C6078" t="s">
        <v>15</v>
      </c>
      <c r="D6078" t="s">
        <v>32</v>
      </c>
      <c r="E6078">
        <v>7752.57</v>
      </c>
      <c r="F6078">
        <v>3753.89</v>
      </c>
      <c r="G6078" t="s">
        <v>93</v>
      </c>
      <c r="H6078">
        <v>1</v>
      </c>
      <c r="I6078">
        <v>8</v>
      </c>
      <c r="J6078" s="6">
        <v>43973</v>
      </c>
      <c r="K6078" s="7">
        <v>43952</v>
      </c>
      <c r="L6078" t="s">
        <v>10</v>
      </c>
    </row>
    <row r="6079" spans="1:12" x14ac:dyDescent="0.3">
      <c r="A6079" t="s">
        <v>4</v>
      </c>
      <c r="B6079" t="s">
        <v>63</v>
      </c>
      <c r="C6079" t="s">
        <v>15</v>
      </c>
      <c r="D6079" t="s">
        <v>32</v>
      </c>
      <c r="E6079">
        <v>4983.8</v>
      </c>
      <c r="F6079">
        <v>2780.44</v>
      </c>
      <c r="G6079" t="s">
        <v>93</v>
      </c>
      <c r="H6079">
        <v>1</v>
      </c>
      <c r="I6079">
        <v>9</v>
      </c>
      <c r="J6079" s="6">
        <v>43973</v>
      </c>
      <c r="K6079" s="7">
        <v>43952</v>
      </c>
      <c r="L6079" t="s">
        <v>10</v>
      </c>
    </row>
    <row r="6080" spans="1:12" x14ac:dyDescent="0.3">
      <c r="A6080" t="s">
        <v>5</v>
      </c>
      <c r="B6080" t="s">
        <v>65</v>
      </c>
      <c r="C6080" t="s">
        <v>15</v>
      </c>
      <c r="D6080" t="s">
        <v>32</v>
      </c>
      <c r="E6080">
        <v>1435.14</v>
      </c>
      <c r="F6080">
        <v>159.46</v>
      </c>
      <c r="G6080" t="s">
        <v>93</v>
      </c>
      <c r="H6080">
        <v>1</v>
      </c>
      <c r="I6080">
        <v>10</v>
      </c>
      <c r="J6080" s="6">
        <v>43973</v>
      </c>
      <c r="K6080" s="7">
        <v>43952</v>
      </c>
      <c r="L6080" t="s">
        <v>12</v>
      </c>
    </row>
    <row r="6081" spans="1:12" x14ac:dyDescent="0.3">
      <c r="A6081" t="s">
        <v>3</v>
      </c>
      <c r="B6081" t="s">
        <v>67</v>
      </c>
      <c r="C6081" t="s">
        <v>15</v>
      </c>
      <c r="D6081" t="s">
        <v>32</v>
      </c>
      <c r="E6081">
        <v>2329.9899999999998</v>
      </c>
      <c r="F6081">
        <v>177.28</v>
      </c>
      <c r="G6081" t="s">
        <v>93</v>
      </c>
      <c r="H6081">
        <v>1</v>
      </c>
      <c r="I6081">
        <v>8</v>
      </c>
      <c r="J6081" s="6">
        <v>43973</v>
      </c>
      <c r="K6081" s="7">
        <v>43952</v>
      </c>
      <c r="L6081" t="s">
        <v>13</v>
      </c>
    </row>
    <row r="6082" spans="1:12" x14ac:dyDescent="0.3">
      <c r="A6082" t="s">
        <v>3</v>
      </c>
      <c r="B6082" t="s">
        <v>69</v>
      </c>
      <c r="C6082" t="s">
        <v>16</v>
      </c>
      <c r="D6082" t="s">
        <v>32</v>
      </c>
      <c r="E6082">
        <v>1355.41</v>
      </c>
      <c r="F6082">
        <v>127.54</v>
      </c>
      <c r="G6082" t="s">
        <v>93</v>
      </c>
      <c r="H6082">
        <v>1</v>
      </c>
      <c r="I6082">
        <v>2</v>
      </c>
      <c r="J6082" s="6">
        <v>43973</v>
      </c>
      <c r="K6082" s="7">
        <v>43952</v>
      </c>
      <c r="L6082" t="s">
        <v>8</v>
      </c>
    </row>
    <row r="6083" spans="1:12" x14ac:dyDescent="0.3">
      <c r="A6083" t="s">
        <v>4</v>
      </c>
      <c r="B6083" t="s">
        <v>70</v>
      </c>
      <c r="C6083" t="s">
        <v>16</v>
      </c>
      <c r="D6083" t="s">
        <v>32</v>
      </c>
      <c r="E6083">
        <v>21793.759999999998</v>
      </c>
      <c r="F6083">
        <v>11240.96</v>
      </c>
      <c r="G6083" t="s">
        <v>93</v>
      </c>
      <c r="H6083">
        <v>1</v>
      </c>
      <c r="I6083">
        <v>6</v>
      </c>
      <c r="J6083" s="6">
        <v>43973</v>
      </c>
      <c r="K6083" s="7">
        <v>43952</v>
      </c>
      <c r="L6083" t="s">
        <v>9</v>
      </c>
    </row>
    <row r="6084" spans="1:12" x14ac:dyDescent="0.3">
      <c r="A6084" t="s">
        <v>3</v>
      </c>
      <c r="B6084" t="s">
        <v>63</v>
      </c>
      <c r="C6084" t="s">
        <v>15</v>
      </c>
      <c r="D6084" t="s">
        <v>32</v>
      </c>
      <c r="E6084">
        <v>44035.62</v>
      </c>
      <c r="F6084">
        <v>21060.5</v>
      </c>
      <c r="G6084" t="s">
        <v>93</v>
      </c>
      <c r="H6084">
        <v>1</v>
      </c>
      <c r="I6084">
        <v>8</v>
      </c>
      <c r="J6084" s="6">
        <v>43973</v>
      </c>
      <c r="K6084" s="7">
        <v>43952</v>
      </c>
      <c r="L6084" t="s">
        <v>10</v>
      </c>
    </row>
    <row r="6085" spans="1:12" x14ac:dyDescent="0.3">
      <c r="A6085" t="s">
        <v>2</v>
      </c>
      <c r="B6085" t="s">
        <v>66</v>
      </c>
      <c r="C6085" t="s">
        <v>16</v>
      </c>
      <c r="D6085" t="s">
        <v>32</v>
      </c>
      <c r="E6085">
        <v>1725.92</v>
      </c>
      <c r="F6085">
        <v>525.28</v>
      </c>
      <c r="G6085" t="s">
        <v>93</v>
      </c>
      <c r="H6085">
        <v>1</v>
      </c>
      <c r="I6085">
        <v>5</v>
      </c>
      <c r="J6085" s="6">
        <v>43973</v>
      </c>
      <c r="K6085" s="7">
        <v>43952</v>
      </c>
      <c r="L6085" t="s">
        <v>11</v>
      </c>
    </row>
    <row r="6086" spans="1:12" x14ac:dyDescent="0.3">
      <c r="A6086" t="s">
        <v>4</v>
      </c>
      <c r="B6086" t="s">
        <v>63</v>
      </c>
      <c r="C6086" t="s">
        <v>15</v>
      </c>
      <c r="D6086" t="s">
        <v>32</v>
      </c>
      <c r="E6086">
        <v>2049.5300000000002</v>
      </c>
      <c r="F6086">
        <v>1164.99</v>
      </c>
      <c r="G6086" t="s">
        <v>93</v>
      </c>
      <c r="H6086">
        <v>1</v>
      </c>
      <c r="I6086">
        <v>8</v>
      </c>
      <c r="J6086" s="6">
        <v>43974</v>
      </c>
      <c r="K6086" s="7">
        <v>43952</v>
      </c>
      <c r="L6086" t="s">
        <v>10</v>
      </c>
    </row>
    <row r="6087" spans="1:12" x14ac:dyDescent="0.3">
      <c r="A6087" t="s">
        <v>2</v>
      </c>
      <c r="B6087" t="s">
        <v>67</v>
      </c>
      <c r="C6087" t="s">
        <v>16</v>
      </c>
      <c r="D6087" t="s">
        <v>32</v>
      </c>
      <c r="E6087">
        <v>7982.38</v>
      </c>
      <c r="F6087">
        <v>3904.43</v>
      </c>
      <c r="G6087" t="s">
        <v>93</v>
      </c>
      <c r="H6087">
        <v>1</v>
      </c>
      <c r="I6087">
        <v>1</v>
      </c>
      <c r="J6087" s="6">
        <v>43974</v>
      </c>
      <c r="K6087" s="7">
        <v>43952</v>
      </c>
      <c r="L6087" t="s">
        <v>13</v>
      </c>
    </row>
    <row r="6088" spans="1:12" x14ac:dyDescent="0.3">
      <c r="A6088" t="s">
        <v>3</v>
      </c>
      <c r="B6088" t="s">
        <v>65</v>
      </c>
      <c r="C6088" t="s">
        <v>16</v>
      </c>
      <c r="D6088" t="s">
        <v>32</v>
      </c>
      <c r="E6088">
        <v>26198.34</v>
      </c>
      <c r="F6088">
        <v>10755.08</v>
      </c>
      <c r="G6088" t="s">
        <v>93</v>
      </c>
      <c r="H6088">
        <v>1</v>
      </c>
      <c r="I6088">
        <v>3</v>
      </c>
      <c r="J6088" s="6">
        <v>43974</v>
      </c>
      <c r="K6088" s="7">
        <v>43952</v>
      </c>
      <c r="L6088" t="s">
        <v>12</v>
      </c>
    </row>
    <row r="6089" spans="1:12" x14ac:dyDescent="0.3">
      <c r="A6089" t="s">
        <v>4</v>
      </c>
      <c r="B6089" t="s">
        <v>66</v>
      </c>
      <c r="C6089" t="s">
        <v>16</v>
      </c>
      <c r="D6089" t="s">
        <v>32</v>
      </c>
      <c r="E6089">
        <v>34777.29</v>
      </c>
      <c r="F6089">
        <v>8316.31</v>
      </c>
      <c r="G6089" t="s">
        <v>93</v>
      </c>
      <c r="H6089">
        <v>1</v>
      </c>
      <c r="I6089">
        <v>2</v>
      </c>
      <c r="J6089" s="6">
        <v>43974</v>
      </c>
      <c r="K6089" s="7">
        <v>43952</v>
      </c>
      <c r="L6089" t="s">
        <v>11</v>
      </c>
    </row>
    <row r="6090" spans="1:12" x14ac:dyDescent="0.3">
      <c r="A6090" t="s">
        <v>4</v>
      </c>
      <c r="B6090" t="s">
        <v>65</v>
      </c>
      <c r="C6090" t="s">
        <v>16</v>
      </c>
      <c r="D6090" t="s">
        <v>32</v>
      </c>
      <c r="E6090">
        <v>770.5</v>
      </c>
      <c r="F6090">
        <v>108.87</v>
      </c>
      <c r="G6090" t="s">
        <v>93</v>
      </c>
      <c r="H6090">
        <v>1</v>
      </c>
      <c r="I6090">
        <v>3</v>
      </c>
      <c r="J6090" s="6">
        <v>43974</v>
      </c>
      <c r="K6090" s="7">
        <v>43952</v>
      </c>
      <c r="L6090" t="s">
        <v>12</v>
      </c>
    </row>
    <row r="6091" spans="1:12" x14ac:dyDescent="0.3">
      <c r="A6091" t="s">
        <v>3</v>
      </c>
      <c r="B6091" t="s">
        <v>66</v>
      </c>
      <c r="C6091" t="s">
        <v>15</v>
      </c>
      <c r="D6091" t="s">
        <v>32</v>
      </c>
      <c r="E6091">
        <v>712.88</v>
      </c>
      <c r="F6091">
        <v>337.68</v>
      </c>
      <c r="G6091" t="s">
        <v>93</v>
      </c>
      <c r="H6091">
        <v>1</v>
      </c>
      <c r="I6091">
        <v>10</v>
      </c>
      <c r="J6091" s="6">
        <v>43974</v>
      </c>
      <c r="K6091" s="7">
        <v>43952</v>
      </c>
      <c r="L6091" t="s">
        <v>11</v>
      </c>
    </row>
    <row r="6092" spans="1:12" x14ac:dyDescent="0.3">
      <c r="A6092" t="s">
        <v>4</v>
      </c>
      <c r="B6092" t="s">
        <v>67</v>
      </c>
      <c r="C6092" t="s">
        <v>16</v>
      </c>
      <c r="D6092" t="s">
        <v>32</v>
      </c>
      <c r="E6092">
        <v>8401.7999999999993</v>
      </c>
      <c r="F6092">
        <v>1945.64</v>
      </c>
      <c r="G6092" t="s">
        <v>93</v>
      </c>
      <c r="H6092">
        <v>1</v>
      </c>
      <c r="I6092">
        <v>4</v>
      </c>
      <c r="J6092" s="6">
        <v>43974</v>
      </c>
      <c r="K6092" s="7">
        <v>43952</v>
      </c>
      <c r="L6092" t="s">
        <v>13</v>
      </c>
    </row>
    <row r="6093" spans="1:12" x14ac:dyDescent="0.3">
      <c r="A6093" t="s">
        <v>5</v>
      </c>
      <c r="B6093" t="s">
        <v>67</v>
      </c>
      <c r="C6093" t="s">
        <v>15</v>
      </c>
      <c r="D6093" t="s">
        <v>32</v>
      </c>
      <c r="E6093">
        <v>15835.32</v>
      </c>
      <c r="F6093">
        <v>8606.14</v>
      </c>
      <c r="G6093" t="s">
        <v>93</v>
      </c>
      <c r="H6093">
        <v>1</v>
      </c>
      <c r="I6093">
        <v>8</v>
      </c>
      <c r="J6093" s="6">
        <v>43974</v>
      </c>
      <c r="K6093" s="7">
        <v>43952</v>
      </c>
      <c r="L6093" t="s">
        <v>13</v>
      </c>
    </row>
    <row r="6094" spans="1:12" x14ac:dyDescent="0.3">
      <c r="A6094" t="s">
        <v>3</v>
      </c>
      <c r="B6094" t="s">
        <v>67</v>
      </c>
      <c r="C6094" t="s">
        <v>16</v>
      </c>
      <c r="D6094" t="s">
        <v>32</v>
      </c>
      <c r="E6094">
        <v>4799.88</v>
      </c>
      <c r="F6094">
        <v>-559.98</v>
      </c>
      <c r="G6094" t="s">
        <v>93</v>
      </c>
      <c r="H6094">
        <v>1</v>
      </c>
      <c r="I6094">
        <v>6</v>
      </c>
      <c r="J6094" s="6">
        <v>43974</v>
      </c>
      <c r="K6094" s="7">
        <v>43952</v>
      </c>
      <c r="L6094" t="s">
        <v>13</v>
      </c>
    </row>
    <row r="6095" spans="1:12" x14ac:dyDescent="0.3">
      <c r="A6095" t="s">
        <v>4</v>
      </c>
      <c r="B6095" t="s">
        <v>69</v>
      </c>
      <c r="C6095" t="s">
        <v>16</v>
      </c>
      <c r="D6095" t="s">
        <v>32</v>
      </c>
      <c r="E6095">
        <v>28547.02</v>
      </c>
      <c r="F6095">
        <v>9916.32</v>
      </c>
      <c r="G6095" t="s">
        <v>93</v>
      </c>
      <c r="H6095">
        <v>1</v>
      </c>
      <c r="I6095">
        <v>4</v>
      </c>
      <c r="J6095" s="6">
        <v>43975</v>
      </c>
      <c r="K6095" s="7">
        <v>43952</v>
      </c>
      <c r="L6095" t="s">
        <v>8</v>
      </c>
    </row>
    <row r="6096" spans="1:12" x14ac:dyDescent="0.3">
      <c r="A6096" t="s">
        <v>3</v>
      </c>
      <c r="B6096" t="s">
        <v>65</v>
      </c>
      <c r="C6096" t="s">
        <v>16</v>
      </c>
      <c r="D6096" t="s">
        <v>32</v>
      </c>
      <c r="E6096">
        <v>10803.41</v>
      </c>
      <c r="F6096">
        <v>1016.78</v>
      </c>
      <c r="G6096" t="s">
        <v>93</v>
      </c>
      <c r="H6096">
        <v>1</v>
      </c>
      <c r="I6096">
        <v>3</v>
      </c>
      <c r="J6096" s="6">
        <v>43975</v>
      </c>
      <c r="K6096" s="7">
        <v>43952</v>
      </c>
      <c r="L6096" t="s">
        <v>12</v>
      </c>
    </row>
    <row r="6097" spans="1:12" x14ac:dyDescent="0.3">
      <c r="A6097" t="s">
        <v>2</v>
      </c>
      <c r="B6097" t="s">
        <v>69</v>
      </c>
      <c r="C6097" t="s">
        <v>16</v>
      </c>
      <c r="D6097" t="s">
        <v>32</v>
      </c>
      <c r="E6097">
        <v>3593.88</v>
      </c>
      <c r="F6097">
        <v>-239.58</v>
      </c>
      <c r="G6097" t="s">
        <v>93</v>
      </c>
      <c r="H6097">
        <v>1</v>
      </c>
      <c r="I6097">
        <v>3</v>
      </c>
      <c r="J6097" s="6">
        <v>43975</v>
      </c>
      <c r="K6097" s="7">
        <v>43952</v>
      </c>
      <c r="L6097" t="s">
        <v>8</v>
      </c>
    </row>
    <row r="6098" spans="1:12" x14ac:dyDescent="0.3">
      <c r="A6098" t="s">
        <v>5</v>
      </c>
      <c r="B6098" t="s">
        <v>63</v>
      </c>
      <c r="C6098" t="s">
        <v>16</v>
      </c>
      <c r="D6098" t="s">
        <v>32</v>
      </c>
      <c r="E6098">
        <v>774.52</v>
      </c>
      <c r="F6098">
        <v>373.59</v>
      </c>
      <c r="G6098" t="s">
        <v>93</v>
      </c>
      <c r="H6098">
        <v>1</v>
      </c>
      <c r="I6098">
        <v>3</v>
      </c>
      <c r="J6098" s="6">
        <v>43975</v>
      </c>
      <c r="K6098" s="7">
        <v>43952</v>
      </c>
      <c r="L6098" t="s">
        <v>10</v>
      </c>
    </row>
    <row r="6099" spans="1:12" x14ac:dyDescent="0.3">
      <c r="A6099" t="s">
        <v>3</v>
      </c>
      <c r="B6099" t="s">
        <v>66</v>
      </c>
      <c r="C6099" t="s">
        <v>15</v>
      </c>
      <c r="D6099" t="s">
        <v>32</v>
      </c>
      <c r="E6099">
        <v>7828.28</v>
      </c>
      <c r="F6099">
        <v>2722.88</v>
      </c>
      <c r="G6099" t="s">
        <v>93</v>
      </c>
      <c r="H6099">
        <v>1</v>
      </c>
      <c r="I6099">
        <v>8</v>
      </c>
      <c r="J6099" s="6">
        <v>43975</v>
      </c>
      <c r="K6099" s="7">
        <v>43952</v>
      </c>
      <c r="L6099" t="s">
        <v>11</v>
      </c>
    </row>
    <row r="6100" spans="1:12" x14ac:dyDescent="0.3">
      <c r="A6100" t="s">
        <v>3</v>
      </c>
      <c r="B6100" t="s">
        <v>69</v>
      </c>
      <c r="C6100" t="s">
        <v>16</v>
      </c>
      <c r="D6100" t="s">
        <v>32</v>
      </c>
      <c r="E6100">
        <v>150.08000000000001</v>
      </c>
      <c r="F6100">
        <v>7.5</v>
      </c>
      <c r="G6100" t="s">
        <v>93</v>
      </c>
      <c r="H6100">
        <v>1</v>
      </c>
      <c r="I6100">
        <v>2</v>
      </c>
      <c r="J6100" s="6">
        <v>43975</v>
      </c>
      <c r="K6100" s="7">
        <v>43952</v>
      </c>
      <c r="L6100" t="s">
        <v>8</v>
      </c>
    </row>
    <row r="6101" spans="1:12" x14ac:dyDescent="0.3">
      <c r="A6101" t="s">
        <v>2</v>
      </c>
      <c r="B6101" t="s">
        <v>66</v>
      </c>
      <c r="C6101" t="s">
        <v>15</v>
      </c>
      <c r="D6101" t="s">
        <v>32</v>
      </c>
      <c r="E6101">
        <v>24542.1</v>
      </c>
      <c r="F6101">
        <v>10089.549999999999</v>
      </c>
      <c r="G6101" t="s">
        <v>93</v>
      </c>
      <c r="H6101">
        <v>1</v>
      </c>
      <c r="I6101">
        <v>8</v>
      </c>
      <c r="J6101" s="6">
        <v>43975</v>
      </c>
      <c r="K6101" s="7">
        <v>43952</v>
      </c>
      <c r="L6101" t="s">
        <v>11</v>
      </c>
    </row>
    <row r="6102" spans="1:12" x14ac:dyDescent="0.3">
      <c r="A6102" t="s">
        <v>2</v>
      </c>
      <c r="B6102" t="s">
        <v>66</v>
      </c>
      <c r="C6102" t="s">
        <v>16</v>
      </c>
      <c r="D6102" t="s">
        <v>32</v>
      </c>
      <c r="E6102">
        <v>1998.61</v>
      </c>
      <c r="F6102">
        <v>1093.97</v>
      </c>
      <c r="G6102" t="s">
        <v>93</v>
      </c>
      <c r="H6102">
        <v>1</v>
      </c>
      <c r="I6102">
        <v>7</v>
      </c>
      <c r="J6102" s="6">
        <v>43975</v>
      </c>
      <c r="K6102" s="7">
        <v>43952</v>
      </c>
      <c r="L6102" t="s">
        <v>11</v>
      </c>
    </row>
    <row r="6103" spans="1:12" x14ac:dyDescent="0.3">
      <c r="A6103" t="s">
        <v>4</v>
      </c>
      <c r="B6103" t="s">
        <v>63</v>
      </c>
      <c r="C6103" t="s">
        <v>15</v>
      </c>
      <c r="D6103" t="s">
        <v>32</v>
      </c>
      <c r="E6103">
        <v>487.76</v>
      </c>
      <c r="F6103">
        <v>209.04</v>
      </c>
      <c r="G6103" t="s">
        <v>93</v>
      </c>
      <c r="H6103">
        <v>1</v>
      </c>
      <c r="I6103">
        <v>9</v>
      </c>
      <c r="J6103" s="6">
        <v>43975</v>
      </c>
      <c r="K6103" s="7">
        <v>43952</v>
      </c>
      <c r="L6103" t="s">
        <v>10</v>
      </c>
    </row>
    <row r="6104" spans="1:12" x14ac:dyDescent="0.3">
      <c r="A6104" t="s">
        <v>3</v>
      </c>
      <c r="B6104" t="s">
        <v>67</v>
      </c>
      <c r="C6104" t="s">
        <v>16</v>
      </c>
      <c r="D6104" t="s">
        <v>32</v>
      </c>
      <c r="E6104">
        <v>4792.8500000000004</v>
      </c>
      <c r="F6104">
        <v>908.11</v>
      </c>
      <c r="G6104" t="s">
        <v>93</v>
      </c>
      <c r="H6104">
        <v>1</v>
      </c>
      <c r="I6104">
        <v>4</v>
      </c>
      <c r="J6104" s="6">
        <v>43975</v>
      </c>
      <c r="K6104" s="7">
        <v>43952</v>
      </c>
      <c r="L6104" t="s">
        <v>13</v>
      </c>
    </row>
    <row r="6105" spans="1:12" x14ac:dyDescent="0.3">
      <c r="A6105" t="s">
        <v>3</v>
      </c>
      <c r="B6105" t="s">
        <v>66</v>
      </c>
      <c r="C6105" t="s">
        <v>16</v>
      </c>
      <c r="D6105" t="s">
        <v>32</v>
      </c>
      <c r="E6105">
        <v>2011.34</v>
      </c>
      <c r="F6105">
        <v>846.88</v>
      </c>
      <c r="G6105" t="s">
        <v>93</v>
      </c>
      <c r="H6105">
        <v>1</v>
      </c>
      <c r="I6105">
        <v>6</v>
      </c>
      <c r="J6105" s="6">
        <v>43976</v>
      </c>
      <c r="K6105" s="7">
        <v>43952</v>
      </c>
      <c r="L6105" t="s">
        <v>11</v>
      </c>
    </row>
    <row r="6106" spans="1:12" x14ac:dyDescent="0.3">
      <c r="A6106" t="s">
        <v>4</v>
      </c>
      <c r="B6106" t="s">
        <v>65</v>
      </c>
      <c r="C6106" t="s">
        <v>16</v>
      </c>
      <c r="D6106" t="s">
        <v>32</v>
      </c>
      <c r="E6106">
        <v>14152.54</v>
      </c>
      <c r="F6106">
        <v>2307.46</v>
      </c>
      <c r="G6106" t="s">
        <v>93</v>
      </c>
      <c r="H6106">
        <v>1</v>
      </c>
      <c r="I6106">
        <v>2</v>
      </c>
      <c r="J6106" s="6">
        <v>43976</v>
      </c>
      <c r="K6106" s="7">
        <v>43952</v>
      </c>
      <c r="L6106" t="s">
        <v>12</v>
      </c>
    </row>
    <row r="6107" spans="1:12" x14ac:dyDescent="0.3">
      <c r="A6107" t="s">
        <v>3</v>
      </c>
      <c r="B6107" t="s">
        <v>65</v>
      </c>
      <c r="C6107" t="s">
        <v>16</v>
      </c>
      <c r="D6107" t="s">
        <v>32</v>
      </c>
      <c r="E6107">
        <v>21530.85</v>
      </c>
      <c r="F6107">
        <v>7723</v>
      </c>
      <c r="G6107" t="s">
        <v>93</v>
      </c>
      <c r="H6107">
        <v>1</v>
      </c>
      <c r="I6107">
        <v>6</v>
      </c>
      <c r="J6107" s="6">
        <v>43976</v>
      </c>
      <c r="K6107" s="7">
        <v>43952</v>
      </c>
      <c r="L6107" t="s">
        <v>12</v>
      </c>
    </row>
    <row r="6108" spans="1:12" x14ac:dyDescent="0.3">
      <c r="A6108" t="s">
        <v>2</v>
      </c>
      <c r="B6108" t="s">
        <v>63</v>
      </c>
      <c r="C6108" t="s">
        <v>16</v>
      </c>
      <c r="D6108" t="s">
        <v>32</v>
      </c>
      <c r="E6108">
        <v>1440.83</v>
      </c>
      <c r="F6108">
        <v>67.8</v>
      </c>
      <c r="G6108" t="s">
        <v>93</v>
      </c>
      <c r="H6108">
        <v>1</v>
      </c>
      <c r="I6108">
        <v>4</v>
      </c>
      <c r="J6108" s="6">
        <v>43976</v>
      </c>
      <c r="K6108" s="7">
        <v>43952</v>
      </c>
      <c r="L6108" t="s">
        <v>10</v>
      </c>
    </row>
    <row r="6109" spans="1:12" x14ac:dyDescent="0.3">
      <c r="A6109" t="s">
        <v>3</v>
      </c>
      <c r="B6109" t="s">
        <v>66</v>
      </c>
      <c r="C6109" t="s">
        <v>16</v>
      </c>
      <c r="D6109" t="s">
        <v>32</v>
      </c>
      <c r="E6109">
        <v>979.54</v>
      </c>
      <c r="F6109">
        <v>403.34</v>
      </c>
      <c r="G6109" t="s">
        <v>93</v>
      </c>
      <c r="H6109">
        <v>1</v>
      </c>
      <c r="I6109">
        <v>6</v>
      </c>
      <c r="J6109" s="6">
        <v>43976</v>
      </c>
      <c r="K6109" s="7">
        <v>43952</v>
      </c>
      <c r="L6109" t="s">
        <v>11</v>
      </c>
    </row>
    <row r="6110" spans="1:12" x14ac:dyDescent="0.3">
      <c r="A6110" t="s">
        <v>5</v>
      </c>
      <c r="B6110" t="s">
        <v>65</v>
      </c>
      <c r="C6110" t="s">
        <v>16</v>
      </c>
      <c r="D6110" t="s">
        <v>32</v>
      </c>
      <c r="E6110">
        <v>19083.740000000002</v>
      </c>
      <c r="F6110">
        <v>1452.02</v>
      </c>
      <c r="G6110" t="s">
        <v>93</v>
      </c>
      <c r="H6110">
        <v>1</v>
      </c>
      <c r="I6110">
        <v>3</v>
      </c>
      <c r="J6110" s="6">
        <v>43976</v>
      </c>
      <c r="K6110" s="7">
        <v>43952</v>
      </c>
      <c r="L6110" t="s">
        <v>12</v>
      </c>
    </row>
    <row r="6111" spans="1:12" x14ac:dyDescent="0.3">
      <c r="A6111" t="s">
        <v>3</v>
      </c>
      <c r="B6111" t="s">
        <v>63</v>
      </c>
      <c r="C6111" t="s">
        <v>16</v>
      </c>
      <c r="D6111" t="s">
        <v>32</v>
      </c>
      <c r="E6111">
        <v>2921.74</v>
      </c>
      <c r="F6111">
        <v>635.16999999999996</v>
      </c>
      <c r="G6111" t="s">
        <v>93</v>
      </c>
      <c r="H6111">
        <v>1</v>
      </c>
      <c r="I6111">
        <v>6</v>
      </c>
      <c r="J6111" s="6">
        <v>43976</v>
      </c>
      <c r="K6111" s="7">
        <v>43952</v>
      </c>
      <c r="L6111" t="s">
        <v>10</v>
      </c>
    </row>
    <row r="6112" spans="1:12" x14ac:dyDescent="0.3">
      <c r="A6112" t="s">
        <v>3</v>
      </c>
      <c r="B6112" t="s">
        <v>69</v>
      </c>
      <c r="C6112" t="s">
        <v>16</v>
      </c>
      <c r="D6112" t="s">
        <v>32</v>
      </c>
      <c r="E6112">
        <v>1050.22</v>
      </c>
      <c r="F6112">
        <v>154.76</v>
      </c>
      <c r="G6112" t="s">
        <v>93</v>
      </c>
      <c r="H6112">
        <v>1</v>
      </c>
      <c r="I6112">
        <v>2</v>
      </c>
      <c r="J6112" s="6">
        <v>43977</v>
      </c>
      <c r="K6112" s="7">
        <v>43952</v>
      </c>
      <c r="L6112" t="s">
        <v>8</v>
      </c>
    </row>
    <row r="6113" spans="1:12" x14ac:dyDescent="0.3">
      <c r="A6113" t="s">
        <v>4</v>
      </c>
      <c r="B6113" t="s">
        <v>66</v>
      </c>
      <c r="C6113" t="s">
        <v>16</v>
      </c>
      <c r="D6113" t="s">
        <v>32</v>
      </c>
      <c r="E6113">
        <v>859.95</v>
      </c>
      <c r="F6113">
        <v>20.239999999999998</v>
      </c>
      <c r="G6113" t="s">
        <v>93</v>
      </c>
      <c r="H6113">
        <v>1</v>
      </c>
      <c r="I6113">
        <v>4</v>
      </c>
      <c r="J6113" s="6">
        <v>43977</v>
      </c>
      <c r="K6113" s="7">
        <v>43952</v>
      </c>
      <c r="L6113" t="s">
        <v>11</v>
      </c>
    </row>
    <row r="6114" spans="1:12" x14ac:dyDescent="0.3">
      <c r="A6114" t="s">
        <v>4</v>
      </c>
      <c r="B6114" t="s">
        <v>63</v>
      </c>
      <c r="C6114" t="s">
        <v>16</v>
      </c>
      <c r="D6114" t="s">
        <v>32</v>
      </c>
      <c r="E6114">
        <v>33703.68</v>
      </c>
      <c r="F6114">
        <v>421.28</v>
      </c>
      <c r="G6114" t="s">
        <v>93</v>
      </c>
      <c r="H6114">
        <v>1</v>
      </c>
      <c r="I6114">
        <v>3</v>
      </c>
      <c r="J6114" s="6">
        <v>43977</v>
      </c>
      <c r="K6114" s="7">
        <v>43952</v>
      </c>
      <c r="L6114" t="s">
        <v>10</v>
      </c>
    </row>
    <row r="6115" spans="1:12" x14ac:dyDescent="0.3">
      <c r="A6115" t="s">
        <v>4</v>
      </c>
      <c r="B6115" t="s">
        <v>67</v>
      </c>
      <c r="C6115" t="s">
        <v>16</v>
      </c>
      <c r="D6115" t="s">
        <v>32</v>
      </c>
      <c r="E6115">
        <v>3036.1</v>
      </c>
      <c r="F6115">
        <v>1565.98</v>
      </c>
      <c r="G6115" t="s">
        <v>93</v>
      </c>
      <c r="H6115">
        <v>1</v>
      </c>
      <c r="I6115">
        <v>2</v>
      </c>
      <c r="J6115" s="6">
        <v>43977</v>
      </c>
      <c r="K6115" s="7">
        <v>43952</v>
      </c>
      <c r="L6115" t="s">
        <v>13</v>
      </c>
    </row>
    <row r="6116" spans="1:12" x14ac:dyDescent="0.3">
      <c r="A6116" t="s">
        <v>5</v>
      </c>
      <c r="B6116" t="s">
        <v>69</v>
      </c>
      <c r="C6116" t="s">
        <v>15</v>
      </c>
      <c r="D6116" t="s">
        <v>32</v>
      </c>
      <c r="E6116">
        <v>2996.91</v>
      </c>
      <c r="F6116">
        <v>499.48</v>
      </c>
      <c r="G6116" t="s">
        <v>93</v>
      </c>
      <c r="H6116">
        <v>1</v>
      </c>
      <c r="I6116">
        <v>8</v>
      </c>
      <c r="J6116" s="6">
        <v>43977</v>
      </c>
      <c r="K6116" s="7">
        <v>43952</v>
      </c>
      <c r="L6116" t="s">
        <v>8</v>
      </c>
    </row>
    <row r="6117" spans="1:12" x14ac:dyDescent="0.3">
      <c r="A6117" t="s">
        <v>2</v>
      </c>
      <c r="B6117" t="s">
        <v>63</v>
      </c>
      <c r="C6117" t="s">
        <v>16</v>
      </c>
      <c r="D6117" t="s">
        <v>32</v>
      </c>
      <c r="E6117">
        <v>8261.1</v>
      </c>
      <c r="F6117">
        <v>3671.6</v>
      </c>
      <c r="G6117" t="s">
        <v>93</v>
      </c>
      <c r="H6117">
        <v>1</v>
      </c>
      <c r="I6117">
        <v>5</v>
      </c>
      <c r="J6117" s="6">
        <v>43977</v>
      </c>
      <c r="K6117" s="7">
        <v>43952</v>
      </c>
      <c r="L6117" t="s">
        <v>10</v>
      </c>
    </row>
    <row r="6118" spans="1:12" x14ac:dyDescent="0.3">
      <c r="A6118" t="s">
        <v>2</v>
      </c>
      <c r="B6118" t="s">
        <v>70</v>
      </c>
      <c r="C6118" t="s">
        <v>15</v>
      </c>
      <c r="D6118" t="s">
        <v>32</v>
      </c>
      <c r="E6118">
        <v>12349.44</v>
      </c>
      <c r="F6118">
        <v>2744.32</v>
      </c>
      <c r="G6118" t="s">
        <v>93</v>
      </c>
      <c r="H6118">
        <v>1</v>
      </c>
      <c r="I6118">
        <v>10</v>
      </c>
      <c r="J6118" s="6">
        <v>43977</v>
      </c>
      <c r="K6118" s="7">
        <v>43952</v>
      </c>
      <c r="L6118" t="s">
        <v>9</v>
      </c>
    </row>
    <row r="6119" spans="1:12" x14ac:dyDescent="0.3">
      <c r="A6119" t="s">
        <v>4</v>
      </c>
      <c r="B6119" t="s">
        <v>69</v>
      </c>
      <c r="C6119" t="s">
        <v>15</v>
      </c>
      <c r="D6119" t="s">
        <v>32</v>
      </c>
      <c r="E6119">
        <v>3451.84</v>
      </c>
      <c r="F6119">
        <v>1553.32</v>
      </c>
      <c r="G6119" t="s">
        <v>93</v>
      </c>
      <c r="H6119">
        <v>1</v>
      </c>
      <c r="I6119">
        <v>9</v>
      </c>
      <c r="J6119" s="6">
        <v>43978</v>
      </c>
      <c r="K6119" s="7">
        <v>43952</v>
      </c>
      <c r="L6119" t="s">
        <v>8</v>
      </c>
    </row>
    <row r="6120" spans="1:12" x14ac:dyDescent="0.3">
      <c r="A6120" t="s">
        <v>5</v>
      </c>
      <c r="B6120" t="s">
        <v>63</v>
      </c>
      <c r="C6120" t="s">
        <v>16</v>
      </c>
      <c r="D6120" t="s">
        <v>32</v>
      </c>
      <c r="E6120">
        <v>6734.17</v>
      </c>
      <c r="F6120">
        <v>3686.07</v>
      </c>
      <c r="G6120" t="s">
        <v>93</v>
      </c>
      <c r="H6120">
        <v>1</v>
      </c>
      <c r="I6120">
        <v>7</v>
      </c>
      <c r="J6120" s="6">
        <v>43978</v>
      </c>
      <c r="K6120" s="7">
        <v>43952</v>
      </c>
      <c r="L6120" t="s">
        <v>10</v>
      </c>
    </row>
    <row r="6121" spans="1:12" x14ac:dyDescent="0.3">
      <c r="A6121" t="s">
        <v>4</v>
      </c>
      <c r="B6121" t="s">
        <v>63</v>
      </c>
      <c r="C6121" t="s">
        <v>16</v>
      </c>
      <c r="D6121" t="s">
        <v>32</v>
      </c>
      <c r="E6121">
        <v>7179.72</v>
      </c>
      <c r="F6121">
        <v>1058.04</v>
      </c>
      <c r="G6121" t="s">
        <v>93</v>
      </c>
      <c r="H6121">
        <v>1</v>
      </c>
      <c r="I6121">
        <v>1</v>
      </c>
      <c r="J6121" s="6">
        <v>43978</v>
      </c>
      <c r="K6121" s="7">
        <v>43952</v>
      </c>
      <c r="L6121" t="s">
        <v>10</v>
      </c>
    </row>
    <row r="6122" spans="1:12" x14ac:dyDescent="0.3">
      <c r="A6122" t="s">
        <v>3</v>
      </c>
      <c r="B6122" t="s">
        <v>65</v>
      </c>
      <c r="C6122" t="s">
        <v>16</v>
      </c>
      <c r="D6122" t="s">
        <v>32</v>
      </c>
      <c r="E6122">
        <v>2278.67</v>
      </c>
      <c r="F6122">
        <v>1151.33</v>
      </c>
      <c r="G6122" t="s">
        <v>93</v>
      </c>
      <c r="H6122">
        <v>1</v>
      </c>
      <c r="I6122">
        <v>4</v>
      </c>
      <c r="J6122" s="6">
        <v>43978</v>
      </c>
      <c r="K6122" s="7">
        <v>43952</v>
      </c>
      <c r="L6122" t="s">
        <v>12</v>
      </c>
    </row>
    <row r="6123" spans="1:12" x14ac:dyDescent="0.3">
      <c r="A6123" t="s">
        <v>3</v>
      </c>
      <c r="B6123" t="s">
        <v>63</v>
      </c>
      <c r="C6123" t="s">
        <v>16</v>
      </c>
      <c r="D6123" t="s">
        <v>32</v>
      </c>
      <c r="E6123">
        <v>7199.55</v>
      </c>
      <c r="F6123">
        <v>3208.49</v>
      </c>
      <c r="G6123" t="s">
        <v>93</v>
      </c>
      <c r="H6123">
        <v>1</v>
      </c>
      <c r="I6123">
        <v>1</v>
      </c>
      <c r="J6123" s="6">
        <v>43978</v>
      </c>
      <c r="K6123" s="7">
        <v>43952</v>
      </c>
      <c r="L6123" t="s">
        <v>10</v>
      </c>
    </row>
    <row r="6124" spans="1:12" x14ac:dyDescent="0.3">
      <c r="A6124" t="s">
        <v>3</v>
      </c>
      <c r="B6124" t="s">
        <v>63</v>
      </c>
      <c r="C6124" t="s">
        <v>16</v>
      </c>
      <c r="D6124" t="s">
        <v>32</v>
      </c>
      <c r="E6124">
        <v>15403.84</v>
      </c>
      <c r="F6124">
        <v>2846.33</v>
      </c>
      <c r="G6124" t="s">
        <v>93</v>
      </c>
      <c r="H6124">
        <v>1</v>
      </c>
      <c r="I6124">
        <v>3</v>
      </c>
      <c r="J6124" s="6">
        <v>43978</v>
      </c>
      <c r="K6124" s="7">
        <v>43952</v>
      </c>
      <c r="L6124" t="s">
        <v>10</v>
      </c>
    </row>
    <row r="6125" spans="1:12" x14ac:dyDescent="0.3">
      <c r="A6125" t="s">
        <v>3</v>
      </c>
      <c r="B6125" t="s">
        <v>67</v>
      </c>
      <c r="C6125" t="s">
        <v>16</v>
      </c>
      <c r="D6125" t="s">
        <v>32</v>
      </c>
      <c r="E6125">
        <v>819.81</v>
      </c>
      <c r="F6125">
        <v>213.86</v>
      </c>
      <c r="G6125" t="s">
        <v>93</v>
      </c>
      <c r="H6125">
        <v>1</v>
      </c>
      <c r="I6125">
        <v>7</v>
      </c>
      <c r="J6125" s="6">
        <v>43978</v>
      </c>
      <c r="K6125" s="7">
        <v>43952</v>
      </c>
      <c r="L6125" t="s">
        <v>13</v>
      </c>
    </row>
    <row r="6126" spans="1:12" x14ac:dyDescent="0.3">
      <c r="A6126" t="s">
        <v>2</v>
      </c>
      <c r="B6126" t="s">
        <v>66</v>
      </c>
      <c r="C6126" t="s">
        <v>16</v>
      </c>
      <c r="D6126" t="s">
        <v>32</v>
      </c>
      <c r="E6126">
        <v>1945.68</v>
      </c>
      <c r="F6126">
        <v>170.25</v>
      </c>
      <c r="G6126" t="s">
        <v>93</v>
      </c>
      <c r="H6126">
        <v>1</v>
      </c>
      <c r="I6126">
        <v>3</v>
      </c>
      <c r="J6126" s="6">
        <v>43978</v>
      </c>
      <c r="K6126" s="7">
        <v>43952</v>
      </c>
      <c r="L6126" t="s">
        <v>11</v>
      </c>
    </row>
    <row r="6127" spans="1:12" x14ac:dyDescent="0.3">
      <c r="A6127" t="s">
        <v>3</v>
      </c>
      <c r="B6127" t="s">
        <v>65</v>
      </c>
      <c r="C6127" t="s">
        <v>16</v>
      </c>
      <c r="D6127" t="s">
        <v>32</v>
      </c>
      <c r="E6127">
        <v>2071.1</v>
      </c>
      <c r="F6127">
        <v>450.24</v>
      </c>
      <c r="G6127" t="s">
        <v>93</v>
      </c>
      <c r="H6127">
        <v>1</v>
      </c>
      <c r="I6127">
        <v>5</v>
      </c>
      <c r="J6127" s="6">
        <v>43978</v>
      </c>
      <c r="K6127" s="7">
        <v>43952</v>
      </c>
      <c r="L6127" t="s">
        <v>12</v>
      </c>
    </row>
    <row r="6128" spans="1:12" x14ac:dyDescent="0.3">
      <c r="A6128" t="s">
        <v>4</v>
      </c>
      <c r="B6128" t="s">
        <v>67</v>
      </c>
      <c r="C6128" t="s">
        <v>16</v>
      </c>
      <c r="D6128" t="s">
        <v>32</v>
      </c>
      <c r="E6128">
        <v>6490.96</v>
      </c>
      <c r="F6128">
        <v>2271.85</v>
      </c>
      <c r="G6128" t="s">
        <v>93</v>
      </c>
      <c r="H6128">
        <v>1</v>
      </c>
      <c r="I6128">
        <v>6</v>
      </c>
      <c r="J6128" s="6">
        <v>43978</v>
      </c>
      <c r="K6128" s="7">
        <v>43952</v>
      </c>
      <c r="L6128" t="s">
        <v>13</v>
      </c>
    </row>
    <row r="6129" spans="1:12" x14ac:dyDescent="0.3">
      <c r="A6129" t="s">
        <v>2</v>
      </c>
      <c r="B6129" t="s">
        <v>67</v>
      </c>
      <c r="C6129" t="s">
        <v>16</v>
      </c>
      <c r="D6129" t="s">
        <v>32</v>
      </c>
      <c r="E6129">
        <v>34820.44</v>
      </c>
      <c r="F6129">
        <v>5298.78</v>
      </c>
      <c r="G6129" t="s">
        <v>93</v>
      </c>
      <c r="H6129">
        <v>1</v>
      </c>
      <c r="I6129">
        <v>5</v>
      </c>
      <c r="J6129" s="6">
        <v>43978</v>
      </c>
      <c r="K6129" s="7">
        <v>43952</v>
      </c>
      <c r="L6129" t="s">
        <v>13</v>
      </c>
    </row>
    <row r="6130" spans="1:12" x14ac:dyDescent="0.3">
      <c r="A6130" t="s">
        <v>2</v>
      </c>
      <c r="B6130" t="s">
        <v>67</v>
      </c>
      <c r="C6130" t="s">
        <v>16</v>
      </c>
      <c r="D6130" t="s">
        <v>32</v>
      </c>
      <c r="E6130">
        <v>5467.2</v>
      </c>
      <c r="F6130">
        <v>1981.86</v>
      </c>
      <c r="G6130" t="s">
        <v>93</v>
      </c>
      <c r="H6130">
        <v>1</v>
      </c>
      <c r="I6130">
        <v>7</v>
      </c>
      <c r="J6130" s="6">
        <v>43979</v>
      </c>
      <c r="K6130" s="7">
        <v>43952</v>
      </c>
      <c r="L6130" t="s">
        <v>13</v>
      </c>
    </row>
    <row r="6131" spans="1:12" x14ac:dyDescent="0.3">
      <c r="A6131" t="s">
        <v>4</v>
      </c>
      <c r="B6131" t="s">
        <v>63</v>
      </c>
      <c r="C6131" t="s">
        <v>16</v>
      </c>
      <c r="D6131" t="s">
        <v>32</v>
      </c>
      <c r="E6131">
        <v>8731.44</v>
      </c>
      <c r="F6131">
        <v>1649.28</v>
      </c>
      <c r="G6131" t="s">
        <v>93</v>
      </c>
      <c r="H6131">
        <v>1</v>
      </c>
      <c r="I6131">
        <v>7</v>
      </c>
      <c r="J6131" s="6">
        <v>43979</v>
      </c>
      <c r="K6131" s="7">
        <v>43952</v>
      </c>
      <c r="L6131" t="s">
        <v>10</v>
      </c>
    </row>
    <row r="6132" spans="1:12" x14ac:dyDescent="0.3">
      <c r="A6132" t="s">
        <v>2</v>
      </c>
      <c r="B6132" t="s">
        <v>69</v>
      </c>
      <c r="C6132" t="s">
        <v>16</v>
      </c>
      <c r="D6132" t="s">
        <v>32</v>
      </c>
      <c r="E6132">
        <v>3284.34</v>
      </c>
      <c r="F6132">
        <v>1037.1400000000001</v>
      </c>
      <c r="G6132" t="s">
        <v>93</v>
      </c>
      <c r="H6132">
        <v>1</v>
      </c>
      <c r="I6132">
        <v>4</v>
      </c>
      <c r="J6132" s="6">
        <v>43979</v>
      </c>
      <c r="K6132" s="7">
        <v>43952</v>
      </c>
      <c r="L6132" t="s">
        <v>8</v>
      </c>
    </row>
    <row r="6133" spans="1:12" x14ac:dyDescent="0.3">
      <c r="A6133" t="s">
        <v>3</v>
      </c>
      <c r="B6133" t="s">
        <v>63</v>
      </c>
      <c r="C6133" t="s">
        <v>16</v>
      </c>
      <c r="D6133" t="s">
        <v>32</v>
      </c>
      <c r="E6133">
        <v>21129.119999999999</v>
      </c>
      <c r="F6133">
        <v>11503.62</v>
      </c>
      <c r="G6133" t="s">
        <v>93</v>
      </c>
      <c r="H6133">
        <v>1</v>
      </c>
      <c r="I6133">
        <v>3</v>
      </c>
      <c r="J6133" s="6">
        <v>43979</v>
      </c>
      <c r="K6133" s="7">
        <v>43952</v>
      </c>
      <c r="L6133" t="s">
        <v>10</v>
      </c>
    </row>
    <row r="6134" spans="1:12" x14ac:dyDescent="0.3">
      <c r="A6134" t="s">
        <v>3</v>
      </c>
      <c r="B6134" t="s">
        <v>69</v>
      </c>
      <c r="C6134" t="s">
        <v>16</v>
      </c>
      <c r="D6134" t="s">
        <v>32</v>
      </c>
      <c r="E6134">
        <v>6515.35</v>
      </c>
      <c r="F6134">
        <v>1416.41</v>
      </c>
      <c r="G6134" t="s">
        <v>93</v>
      </c>
      <c r="H6134">
        <v>1</v>
      </c>
      <c r="I6134">
        <v>5</v>
      </c>
      <c r="J6134" s="6">
        <v>43979</v>
      </c>
      <c r="K6134" s="7">
        <v>43952</v>
      </c>
      <c r="L6134" t="s">
        <v>8</v>
      </c>
    </row>
    <row r="6135" spans="1:12" x14ac:dyDescent="0.3">
      <c r="A6135" t="s">
        <v>3</v>
      </c>
      <c r="B6135" t="s">
        <v>67</v>
      </c>
      <c r="C6135" t="s">
        <v>16</v>
      </c>
      <c r="D6135" t="s">
        <v>32</v>
      </c>
      <c r="E6135">
        <v>12771.81</v>
      </c>
      <c r="F6135">
        <v>3887.06</v>
      </c>
      <c r="G6135" t="s">
        <v>93</v>
      </c>
      <c r="H6135">
        <v>1</v>
      </c>
      <c r="I6135">
        <v>2</v>
      </c>
      <c r="J6135" s="6">
        <v>43979</v>
      </c>
      <c r="K6135" s="7">
        <v>43952</v>
      </c>
      <c r="L6135" t="s">
        <v>13</v>
      </c>
    </row>
    <row r="6136" spans="1:12" x14ac:dyDescent="0.3">
      <c r="A6136" t="s">
        <v>2</v>
      </c>
      <c r="B6136" t="s">
        <v>63</v>
      </c>
      <c r="C6136" t="s">
        <v>15</v>
      </c>
      <c r="D6136" t="s">
        <v>32</v>
      </c>
      <c r="E6136">
        <v>24982.69</v>
      </c>
      <c r="F6136">
        <v>3258.61</v>
      </c>
      <c r="G6136" t="s">
        <v>93</v>
      </c>
      <c r="H6136">
        <v>1</v>
      </c>
      <c r="I6136">
        <v>10</v>
      </c>
      <c r="J6136" s="6">
        <v>43979</v>
      </c>
      <c r="K6136" s="7">
        <v>43952</v>
      </c>
      <c r="L6136" t="s">
        <v>10</v>
      </c>
    </row>
    <row r="6137" spans="1:12" x14ac:dyDescent="0.3">
      <c r="A6137" t="s">
        <v>2</v>
      </c>
      <c r="B6137" t="s">
        <v>69</v>
      </c>
      <c r="C6137" t="s">
        <v>16</v>
      </c>
      <c r="D6137" t="s">
        <v>32</v>
      </c>
      <c r="E6137">
        <v>6065.85</v>
      </c>
      <c r="F6137">
        <v>3320.26</v>
      </c>
      <c r="G6137" t="s">
        <v>93</v>
      </c>
      <c r="H6137">
        <v>1</v>
      </c>
      <c r="I6137">
        <v>1</v>
      </c>
      <c r="J6137" s="6">
        <v>43979</v>
      </c>
      <c r="K6137" s="7">
        <v>43952</v>
      </c>
      <c r="L6137" t="s">
        <v>8</v>
      </c>
    </row>
    <row r="6138" spans="1:12" x14ac:dyDescent="0.3">
      <c r="A6138" t="s">
        <v>3</v>
      </c>
      <c r="B6138" t="s">
        <v>66</v>
      </c>
      <c r="C6138" t="s">
        <v>16</v>
      </c>
      <c r="D6138" t="s">
        <v>32</v>
      </c>
      <c r="E6138">
        <v>12703.2</v>
      </c>
      <c r="F6138">
        <v>-2540.64</v>
      </c>
      <c r="G6138" t="s">
        <v>93</v>
      </c>
      <c r="H6138">
        <v>1</v>
      </c>
      <c r="I6138">
        <v>1</v>
      </c>
      <c r="J6138" s="6">
        <v>43979</v>
      </c>
      <c r="K6138" s="7">
        <v>43952</v>
      </c>
      <c r="L6138" t="s">
        <v>11</v>
      </c>
    </row>
    <row r="6139" spans="1:12" x14ac:dyDescent="0.3">
      <c r="A6139" t="s">
        <v>3</v>
      </c>
      <c r="B6139" t="s">
        <v>67</v>
      </c>
      <c r="C6139" t="s">
        <v>16</v>
      </c>
      <c r="D6139" t="s">
        <v>32</v>
      </c>
      <c r="E6139">
        <v>15058.65</v>
      </c>
      <c r="F6139">
        <v>6056.16</v>
      </c>
      <c r="G6139" t="s">
        <v>93</v>
      </c>
      <c r="H6139">
        <v>1</v>
      </c>
      <c r="I6139">
        <v>3</v>
      </c>
      <c r="J6139" s="6">
        <v>43980</v>
      </c>
      <c r="K6139" s="7">
        <v>43952</v>
      </c>
      <c r="L6139" t="s">
        <v>13</v>
      </c>
    </row>
    <row r="6140" spans="1:12" x14ac:dyDescent="0.3">
      <c r="A6140" t="s">
        <v>3</v>
      </c>
      <c r="B6140" t="s">
        <v>69</v>
      </c>
      <c r="C6140" t="s">
        <v>16</v>
      </c>
      <c r="D6140" t="s">
        <v>32</v>
      </c>
      <c r="E6140">
        <v>17221.68</v>
      </c>
      <c r="F6140">
        <v>5931.92</v>
      </c>
      <c r="G6140" t="s">
        <v>93</v>
      </c>
      <c r="H6140">
        <v>1</v>
      </c>
      <c r="I6140">
        <v>4</v>
      </c>
      <c r="J6140" s="6">
        <v>43980</v>
      </c>
      <c r="K6140" s="7">
        <v>43952</v>
      </c>
      <c r="L6140" t="s">
        <v>8</v>
      </c>
    </row>
    <row r="6141" spans="1:12" x14ac:dyDescent="0.3">
      <c r="A6141" t="s">
        <v>4</v>
      </c>
      <c r="B6141" t="s">
        <v>70</v>
      </c>
      <c r="C6141" t="s">
        <v>16</v>
      </c>
      <c r="D6141" t="s">
        <v>32</v>
      </c>
      <c r="E6141">
        <v>4100.3999999999996</v>
      </c>
      <c r="F6141">
        <v>2186.88</v>
      </c>
      <c r="G6141" t="s">
        <v>93</v>
      </c>
      <c r="H6141">
        <v>1</v>
      </c>
      <c r="I6141">
        <v>2</v>
      </c>
      <c r="J6141" s="6">
        <v>43980</v>
      </c>
      <c r="K6141" s="7">
        <v>43952</v>
      </c>
      <c r="L6141" t="s">
        <v>9</v>
      </c>
    </row>
    <row r="6142" spans="1:12" x14ac:dyDescent="0.3">
      <c r="A6142" t="s">
        <v>3</v>
      </c>
      <c r="B6142" t="s">
        <v>67</v>
      </c>
      <c r="C6142" t="s">
        <v>16</v>
      </c>
      <c r="D6142" t="s">
        <v>32</v>
      </c>
      <c r="E6142">
        <v>5060.18</v>
      </c>
      <c r="F6142">
        <v>1917.53</v>
      </c>
      <c r="G6142" t="s">
        <v>93</v>
      </c>
      <c r="H6142">
        <v>1</v>
      </c>
      <c r="I6142">
        <v>7</v>
      </c>
      <c r="J6142" s="6">
        <v>43980</v>
      </c>
      <c r="K6142" s="7">
        <v>43952</v>
      </c>
      <c r="L6142" t="s">
        <v>13</v>
      </c>
    </row>
    <row r="6143" spans="1:12" x14ac:dyDescent="0.3">
      <c r="A6143" t="s">
        <v>4</v>
      </c>
      <c r="B6143" t="s">
        <v>63</v>
      </c>
      <c r="C6143" t="s">
        <v>15</v>
      </c>
      <c r="D6143" t="s">
        <v>32</v>
      </c>
      <c r="E6143">
        <v>28172.16</v>
      </c>
      <c r="F6143">
        <v>6260.48</v>
      </c>
      <c r="G6143" t="s">
        <v>93</v>
      </c>
      <c r="H6143">
        <v>1</v>
      </c>
      <c r="I6143">
        <v>8</v>
      </c>
      <c r="J6143" s="6">
        <v>43980</v>
      </c>
      <c r="K6143" s="7">
        <v>43952</v>
      </c>
      <c r="L6143" t="s">
        <v>10</v>
      </c>
    </row>
    <row r="6144" spans="1:12" x14ac:dyDescent="0.3">
      <c r="A6144" t="s">
        <v>4</v>
      </c>
      <c r="B6144" t="s">
        <v>63</v>
      </c>
      <c r="C6144" t="s">
        <v>16</v>
      </c>
      <c r="D6144" t="s">
        <v>32</v>
      </c>
      <c r="E6144">
        <v>11095.2</v>
      </c>
      <c r="F6144">
        <v>4703.3999999999996</v>
      </c>
      <c r="G6144" t="s">
        <v>93</v>
      </c>
      <c r="H6144">
        <v>1</v>
      </c>
      <c r="I6144">
        <v>3</v>
      </c>
      <c r="J6144" s="6">
        <v>43980</v>
      </c>
      <c r="K6144" s="7">
        <v>43952</v>
      </c>
      <c r="L6144" t="s">
        <v>10</v>
      </c>
    </row>
    <row r="6145" spans="1:12" x14ac:dyDescent="0.3">
      <c r="A6145" t="s">
        <v>4</v>
      </c>
      <c r="B6145" t="s">
        <v>70</v>
      </c>
      <c r="C6145" t="s">
        <v>16</v>
      </c>
      <c r="D6145" t="s">
        <v>32</v>
      </c>
      <c r="E6145">
        <v>3640.78</v>
      </c>
      <c r="F6145">
        <v>1992.85</v>
      </c>
      <c r="G6145" t="s">
        <v>93</v>
      </c>
      <c r="H6145">
        <v>1</v>
      </c>
      <c r="I6145">
        <v>5</v>
      </c>
      <c r="J6145" s="6">
        <v>43980</v>
      </c>
      <c r="K6145" s="7">
        <v>43952</v>
      </c>
      <c r="L6145" t="s">
        <v>9</v>
      </c>
    </row>
    <row r="6146" spans="1:12" x14ac:dyDescent="0.3">
      <c r="A6146" t="s">
        <v>3</v>
      </c>
      <c r="B6146" t="s">
        <v>63</v>
      </c>
      <c r="C6146" t="s">
        <v>15</v>
      </c>
      <c r="D6146" t="s">
        <v>32</v>
      </c>
      <c r="E6146">
        <v>3793.54</v>
      </c>
      <c r="F6146">
        <v>918.42</v>
      </c>
      <c r="G6146" t="s">
        <v>93</v>
      </c>
      <c r="H6146">
        <v>1</v>
      </c>
      <c r="I6146">
        <v>8</v>
      </c>
      <c r="J6146" s="6">
        <v>43980</v>
      </c>
      <c r="K6146" s="7">
        <v>43952</v>
      </c>
      <c r="L6146" t="s">
        <v>10</v>
      </c>
    </row>
    <row r="6147" spans="1:12" x14ac:dyDescent="0.3">
      <c r="A6147" t="s">
        <v>4</v>
      </c>
      <c r="B6147" t="s">
        <v>67</v>
      </c>
      <c r="C6147" t="s">
        <v>15</v>
      </c>
      <c r="D6147" t="s">
        <v>32</v>
      </c>
      <c r="E6147">
        <v>6355.62</v>
      </c>
      <c r="F6147">
        <v>3289.98</v>
      </c>
      <c r="G6147" t="s">
        <v>93</v>
      </c>
      <c r="H6147">
        <v>1</v>
      </c>
      <c r="I6147">
        <v>10</v>
      </c>
      <c r="J6147" s="6">
        <v>43980</v>
      </c>
      <c r="K6147" s="7">
        <v>43952</v>
      </c>
      <c r="L6147" t="s">
        <v>13</v>
      </c>
    </row>
    <row r="6148" spans="1:12" x14ac:dyDescent="0.3">
      <c r="A6148" t="s">
        <v>5</v>
      </c>
      <c r="B6148" t="s">
        <v>67</v>
      </c>
      <c r="C6148" t="s">
        <v>16</v>
      </c>
      <c r="D6148" t="s">
        <v>32</v>
      </c>
      <c r="E6148">
        <v>6030</v>
      </c>
      <c r="F6148">
        <v>737</v>
      </c>
      <c r="G6148" t="s">
        <v>93</v>
      </c>
      <c r="H6148">
        <v>1</v>
      </c>
      <c r="I6148">
        <v>2</v>
      </c>
      <c r="J6148" s="6">
        <v>43980</v>
      </c>
      <c r="K6148" s="7">
        <v>43952</v>
      </c>
      <c r="L6148" t="s">
        <v>13</v>
      </c>
    </row>
    <row r="6149" spans="1:12" x14ac:dyDescent="0.3">
      <c r="A6149" t="s">
        <v>4</v>
      </c>
      <c r="B6149" t="s">
        <v>63</v>
      </c>
      <c r="C6149" t="s">
        <v>15</v>
      </c>
      <c r="D6149" t="s">
        <v>32</v>
      </c>
      <c r="E6149">
        <v>9334.44</v>
      </c>
      <c r="F6149">
        <v>2281.7399999999998</v>
      </c>
      <c r="G6149" t="s">
        <v>93</v>
      </c>
      <c r="H6149">
        <v>1</v>
      </c>
      <c r="I6149">
        <v>10</v>
      </c>
      <c r="J6149" s="6">
        <v>43981</v>
      </c>
      <c r="K6149" s="7">
        <v>43952</v>
      </c>
      <c r="L6149" t="s">
        <v>10</v>
      </c>
    </row>
    <row r="6150" spans="1:12" x14ac:dyDescent="0.3">
      <c r="A6150" t="s">
        <v>4</v>
      </c>
      <c r="B6150" t="s">
        <v>67</v>
      </c>
      <c r="C6150" t="s">
        <v>16</v>
      </c>
      <c r="D6150" t="s">
        <v>32</v>
      </c>
      <c r="E6150">
        <v>9541.8700000000008</v>
      </c>
      <c r="F6150">
        <v>3111.49</v>
      </c>
      <c r="G6150" t="s">
        <v>93</v>
      </c>
      <c r="H6150">
        <v>1</v>
      </c>
      <c r="I6150">
        <v>5</v>
      </c>
      <c r="J6150" s="6">
        <v>43981</v>
      </c>
      <c r="K6150" s="7">
        <v>43952</v>
      </c>
      <c r="L6150" t="s">
        <v>13</v>
      </c>
    </row>
    <row r="6151" spans="1:12" x14ac:dyDescent="0.3">
      <c r="A6151" t="s">
        <v>3</v>
      </c>
      <c r="B6151" t="s">
        <v>63</v>
      </c>
      <c r="C6151" t="s">
        <v>16</v>
      </c>
      <c r="D6151" t="s">
        <v>32</v>
      </c>
      <c r="E6151">
        <v>14308.52</v>
      </c>
      <c r="F6151">
        <v>3916.04</v>
      </c>
      <c r="G6151" t="s">
        <v>93</v>
      </c>
      <c r="H6151">
        <v>1</v>
      </c>
      <c r="I6151">
        <v>5</v>
      </c>
      <c r="J6151" s="6">
        <v>43981</v>
      </c>
      <c r="K6151" s="7">
        <v>43952</v>
      </c>
      <c r="L6151" t="s">
        <v>10</v>
      </c>
    </row>
    <row r="6152" spans="1:12" x14ac:dyDescent="0.3">
      <c r="A6152" t="s">
        <v>5</v>
      </c>
      <c r="B6152" t="s">
        <v>70</v>
      </c>
      <c r="C6152" t="s">
        <v>16</v>
      </c>
      <c r="D6152" t="s">
        <v>32</v>
      </c>
      <c r="E6152">
        <v>5436.65</v>
      </c>
      <c r="F6152">
        <v>2363.75</v>
      </c>
      <c r="G6152" t="s">
        <v>93</v>
      </c>
      <c r="H6152">
        <v>1</v>
      </c>
      <c r="I6152">
        <v>5</v>
      </c>
      <c r="J6152" s="6">
        <v>43981</v>
      </c>
      <c r="K6152" s="7">
        <v>43952</v>
      </c>
      <c r="L6152" t="s">
        <v>9</v>
      </c>
    </row>
    <row r="6153" spans="1:12" x14ac:dyDescent="0.3">
      <c r="A6153" t="s">
        <v>4</v>
      </c>
      <c r="B6153" t="s">
        <v>67</v>
      </c>
      <c r="C6153" t="s">
        <v>16</v>
      </c>
      <c r="D6153" t="s">
        <v>32</v>
      </c>
      <c r="E6153">
        <v>7561.62</v>
      </c>
      <c r="F6153">
        <v>1193.94</v>
      </c>
      <c r="G6153" t="s">
        <v>93</v>
      </c>
      <c r="H6153">
        <v>1</v>
      </c>
      <c r="I6153">
        <v>7</v>
      </c>
      <c r="J6153" s="6">
        <v>43981</v>
      </c>
      <c r="K6153" s="7">
        <v>43952</v>
      </c>
      <c r="L6153" t="s">
        <v>13</v>
      </c>
    </row>
    <row r="6154" spans="1:12" x14ac:dyDescent="0.3">
      <c r="A6154" t="s">
        <v>5</v>
      </c>
      <c r="B6154" t="s">
        <v>70</v>
      </c>
      <c r="C6154" t="s">
        <v>16</v>
      </c>
      <c r="D6154" t="s">
        <v>32</v>
      </c>
      <c r="E6154">
        <v>18399.54</v>
      </c>
      <c r="F6154">
        <v>6199.84</v>
      </c>
      <c r="G6154" t="s">
        <v>93</v>
      </c>
      <c r="H6154">
        <v>1</v>
      </c>
      <c r="I6154">
        <v>4</v>
      </c>
      <c r="J6154" s="6">
        <v>43981</v>
      </c>
      <c r="K6154" s="7">
        <v>43952</v>
      </c>
      <c r="L6154" t="s">
        <v>9</v>
      </c>
    </row>
    <row r="6155" spans="1:12" x14ac:dyDescent="0.3">
      <c r="A6155" t="s">
        <v>3</v>
      </c>
      <c r="B6155" t="s">
        <v>63</v>
      </c>
      <c r="C6155" t="s">
        <v>16</v>
      </c>
      <c r="D6155" t="s">
        <v>32</v>
      </c>
      <c r="E6155">
        <v>9191.73</v>
      </c>
      <c r="F6155">
        <v>2054.61</v>
      </c>
      <c r="G6155" t="s">
        <v>93</v>
      </c>
      <c r="H6155">
        <v>1</v>
      </c>
      <c r="I6155">
        <v>1</v>
      </c>
      <c r="J6155" s="6">
        <v>43981</v>
      </c>
      <c r="K6155" s="7">
        <v>43952</v>
      </c>
      <c r="L6155" t="s">
        <v>10</v>
      </c>
    </row>
    <row r="6156" spans="1:12" x14ac:dyDescent="0.3">
      <c r="A6156" t="s">
        <v>2</v>
      </c>
      <c r="B6156" t="s">
        <v>63</v>
      </c>
      <c r="C6156" t="s">
        <v>16</v>
      </c>
      <c r="D6156" t="s">
        <v>32</v>
      </c>
      <c r="E6156">
        <v>7797.12</v>
      </c>
      <c r="F6156">
        <v>4103.72</v>
      </c>
      <c r="G6156" t="s">
        <v>93</v>
      </c>
      <c r="H6156">
        <v>1</v>
      </c>
      <c r="I6156">
        <v>5</v>
      </c>
      <c r="J6156" s="6">
        <v>43981</v>
      </c>
      <c r="K6156" s="7">
        <v>43952</v>
      </c>
      <c r="L6156" t="s">
        <v>10</v>
      </c>
    </row>
    <row r="6157" spans="1:12" x14ac:dyDescent="0.3">
      <c r="A6157" t="s">
        <v>2</v>
      </c>
      <c r="B6157" t="s">
        <v>63</v>
      </c>
      <c r="C6157" t="s">
        <v>16</v>
      </c>
      <c r="D6157" t="s">
        <v>32</v>
      </c>
      <c r="E6157">
        <v>29242.02</v>
      </c>
      <c r="F6157">
        <v>8264.02</v>
      </c>
      <c r="G6157" t="s">
        <v>93</v>
      </c>
      <c r="H6157">
        <v>1</v>
      </c>
      <c r="I6157">
        <v>6</v>
      </c>
      <c r="J6157" s="6">
        <v>43981</v>
      </c>
      <c r="K6157" s="7">
        <v>43952</v>
      </c>
      <c r="L6157" t="s">
        <v>10</v>
      </c>
    </row>
    <row r="6158" spans="1:12" x14ac:dyDescent="0.3">
      <c r="A6158" t="s">
        <v>4</v>
      </c>
      <c r="B6158" t="s">
        <v>67</v>
      </c>
      <c r="C6158" t="s">
        <v>16</v>
      </c>
      <c r="D6158" t="s">
        <v>32</v>
      </c>
      <c r="E6158">
        <v>3781.48</v>
      </c>
      <c r="F6158">
        <v>177.96</v>
      </c>
      <c r="G6158" t="s">
        <v>93</v>
      </c>
      <c r="H6158">
        <v>1</v>
      </c>
      <c r="I6158">
        <v>3</v>
      </c>
      <c r="J6158" s="6">
        <v>43981</v>
      </c>
      <c r="K6158" s="7">
        <v>43952</v>
      </c>
      <c r="L6158" t="s">
        <v>13</v>
      </c>
    </row>
    <row r="6159" spans="1:12" x14ac:dyDescent="0.3">
      <c r="A6159" t="s">
        <v>2</v>
      </c>
      <c r="B6159" t="s">
        <v>66</v>
      </c>
      <c r="C6159" t="s">
        <v>16</v>
      </c>
      <c r="D6159" t="s">
        <v>32</v>
      </c>
      <c r="E6159">
        <v>20126.13</v>
      </c>
      <c r="F6159">
        <v>10181.43</v>
      </c>
      <c r="G6159" t="s">
        <v>93</v>
      </c>
      <c r="H6159">
        <v>1</v>
      </c>
      <c r="I6159">
        <v>6</v>
      </c>
      <c r="J6159" s="6">
        <v>43981</v>
      </c>
      <c r="K6159" s="7">
        <v>43952</v>
      </c>
      <c r="L6159" t="s">
        <v>11</v>
      </c>
    </row>
    <row r="6160" spans="1:12" x14ac:dyDescent="0.3">
      <c r="A6160" t="s">
        <v>2</v>
      </c>
      <c r="B6160" t="s">
        <v>66</v>
      </c>
      <c r="C6160" t="s">
        <v>16</v>
      </c>
      <c r="D6160" t="s">
        <v>32</v>
      </c>
      <c r="E6160">
        <v>2011.34</v>
      </c>
      <c r="F6160">
        <v>592.82000000000005</v>
      </c>
      <c r="G6160" t="s">
        <v>93</v>
      </c>
      <c r="H6160">
        <v>1</v>
      </c>
      <c r="I6160">
        <v>5</v>
      </c>
      <c r="J6160" s="6">
        <v>43982</v>
      </c>
      <c r="K6160" s="7">
        <v>43952</v>
      </c>
      <c r="L6160" t="s">
        <v>11</v>
      </c>
    </row>
    <row r="6161" spans="1:12" x14ac:dyDescent="0.3">
      <c r="A6161" t="s">
        <v>2</v>
      </c>
      <c r="B6161" t="s">
        <v>66</v>
      </c>
      <c r="C6161" t="s">
        <v>16</v>
      </c>
      <c r="D6161" t="s">
        <v>32</v>
      </c>
      <c r="E6161">
        <v>1646.19</v>
      </c>
      <c r="F6161">
        <v>292.67</v>
      </c>
      <c r="G6161" t="s">
        <v>93</v>
      </c>
      <c r="H6161">
        <v>1</v>
      </c>
      <c r="I6161">
        <v>6</v>
      </c>
      <c r="J6161" s="6">
        <v>43982</v>
      </c>
      <c r="K6161" s="7">
        <v>43952</v>
      </c>
      <c r="L6161" t="s">
        <v>11</v>
      </c>
    </row>
    <row r="6162" spans="1:12" x14ac:dyDescent="0.3">
      <c r="A6162" t="s">
        <v>3</v>
      </c>
      <c r="B6162" t="s">
        <v>66</v>
      </c>
      <c r="C6162" t="s">
        <v>16</v>
      </c>
      <c r="D6162" t="s">
        <v>32</v>
      </c>
      <c r="E6162">
        <v>3870.99</v>
      </c>
      <c r="F6162">
        <v>589.07000000000005</v>
      </c>
      <c r="G6162" t="s">
        <v>93</v>
      </c>
      <c r="H6162">
        <v>1</v>
      </c>
      <c r="I6162">
        <v>1</v>
      </c>
      <c r="J6162" s="6">
        <v>43982</v>
      </c>
      <c r="K6162" s="7">
        <v>43952</v>
      </c>
      <c r="L6162" t="s">
        <v>11</v>
      </c>
    </row>
    <row r="6163" spans="1:12" x14ac:dyDescent="0.3">
      <c r="A6163" t="s">
        <v>2</v>
      </c>
      <c r="B6163" t="s">
        <v>70</v>
      </c>
      <c r="C6163" t="s">
        <v>16</v>
      </c>
      <c r="D6163" t="s">
        <v>32</v>
      </c>
      <c r="E6163">
        <v>6466.84</v>
      </c>
      <c r="F6163">
        <v>3743.96</v>
      </c>
      <c r="G6163" t="s">
        <v>93</v>
      </c>
      <c r="H6163">
        <v>1</v>
      </c>
      <c r="I6163">
        <v>2</v>
      </c>
      <c r="J6163" s="6">
        <v>43982</v>
      </c>
      <c r="K6163" s="7">
        <v>43952</v>
      </c>
      <c r="L6163" t="s">
        <v>9</v>
      </c>
    </row>
    <row r="6164" spans="1:12" x14ac:dyDescent="0.3">
      <c r="A6164" t="s">
        <v>3</v>
      </c>
      <c r="B6164" t="s">
        <v>66</v>
      </c>
      <c r="C6164" t="s">
        <v>15</v>
      </c>
      <c r="D6164" t="s">
        <v>32</v>
      </c>
      <c r="E6164">
        <v>4089.01</v>
      </c>
      <c r="F6164">
        <v>817.81</v>
      </c>
      <c r="G6164" t="s">
        <v>93</v>
      </c>
      <c r="H6164">
        <v>1</v>
      </c>
      <c r="I6164">
        <v>10</v>
      </c>
      <c r="J6164" s="6">
        <v>43982</v>
      </c>
      <c r="K6164" s="7">
        <v>43952</v>
      </c>
      <c r="L6164" t="s">
        <v>11</v>
      </c>
    </row>
    <row r="6165" spans="1:12" x14ac:dyDescent="0.3">
      <c r="A6165" t="s">
        <v>2</v>
      </c>
      <c r="B6165" t="s">
        <v>65</v>
      </c>
      <c r="C6165" t="s">
        <v>15</v>
      </c>
      <c r="D6165" t="s">
        <v>32</v>
      </c>
      <c r="E6165">
        <v>17850.939999999999</v>
      </c>
      <c r="F6165">
        <v>8925.5</v>
      </c>
      <c r="G6165" t="s">
        <v>93</v>
      </c>
      <c r="H6165">
        <v>1</v>
      </c>
      <c r="I6165">
        <v>9</v>
      </c>
      <c r="J6165" s="6">
        <v>43982</v>
      </c>
      <c r="K6165" s="7">
        <v>43952</v>
      </c>
      <c r="L6165" t="s">
        <v>12</v>
      </c>
    </row>
    <row r="6166" spans="1:12" x14ac:dyDescent="0.3">
      <c r="A6166" t="s">
        <v>3</v>
      </c>
      <c r="B6166" t="s">
        <v>63</v>
      </c>
      <c r="C6166" t="s">
        <v>16</v>
      </c>
      <c r="D6166" t="s">
        <v>32</v>
      </c>
      <c r="E6166">
        <v>4068.24</v>
      </c>
      <c r="F6166">
        <v>1370.8</v>
      </c>
      <c r="G6166" t="s">
        <v>93</v>
      </c>
      <c r="H6166">
        <v>1</v>
      </c>
      <c r="I6166">
        <v>4</v>
      </c>
      <c r="J6166" s="6">
        <v>43982</v>
      </c>
      <c r="K6166" s="7">
        <v>43952</v>
      </c>
      <c r="L6166" t="s">
        <v>10</v>
      </c>
    </row>
    <row r="6167" spans="1:12" x14ac:dyDescent="0.3">
      <c r="A6167" t="s">
        <v>3</v>
      </c>
      <c r="B6167" t="s">
        <v>63</v>
      </c>
      <c r="C6167" t="s">
        <v>16</v>
      </c>
      <c r="D6167" t="s">
        <v>32</v>
      </c>
      <c r="E6167">
        <v>4116.4799999999996</v>
      </c>
      <c r="F6167">
        <v>-257.27999999999997</v>
      </c>
      <c r="G6167" t="s">
        <v>93</v>
      </c>
      <c r="H6167">
        <v>1</v>
      </c>
      <c r="I6167">
        <v>2</v>
      </c>
      <c r="J6167" s="6">
        <v>43982</v>
      </c>
      <c r="K6167" s="7">
        <v>43952</v>
      </c>
      <c r="L6167" t="s">
        <v>10</v>
      </c>
    </row>
    <row r="6168" spans="1:12" x14ac:dyDescent="0.3">
      <c r="A6168" t="s">
        <v>3</v>
      </c>
      <c r="B6168" t="s">
        <v>63</v>
      </c>
      <c r="C6168" t="s">
        <v>16</v>
      </c>
      <c r="D6168" t="s">
        <v>32</v>
      </c>
      <c r="E6168">
        <v>24638.92</v>
      </c>
      <c r="F6168">
        <v>8818.15</v>
      </c>
      <c r="G6168" t="s">
        <v>93</v>
      </c>
      <c r="H6168">
        <v>1</v>
      </c>
      <c r="I6168">
        <v>6</v>
      </c>
      <c r="J6168" s="6">
        <v>43982</v>
      </c>
      <c r="K6168" s="7">
        <v>43952</v>
      </c>
      <c r="L6168" t="s">
        <v>10</v>
      </c>
    </row>
    <row r="6169" spans="1:12" x14ac:dyDescent="0.3">
      <c r="A6169" t="s">
        <v>4</v>
      </c>
      <c r="B6169" t="s">
        <v>63</v>
      </c>
      <c r="C6169" t="s">
        <v>16</v>
      </c>
      <c r="D6169" t="s">
        <v>32</v>
      </c>
      <c r="E6169">
        <v>3772.37</v>
      </c>
      <c r="F6169">
        <v>1148.1300000000001</v>
      </c>
      <c r="G6169" t="s">
        <v>93</v>
      </c>
      <c r="H6169">
        <v>1</v>
      </c>
      <c r="I6169">
        <v>6</v>
      </c>
      <c r="J6169" s="6">
        <v>43982</v>
      </c>
      <c r="K6169" s="7">
        <v>43952</v>
      </c>
      <c r="L6169" t="s">
        <v>10</v>
      </c>
    </row>
    <row r="6170" spans="1:12" x14ac:dyDescent="0.3">
      <c r="A6170" t="s">
        <v>4</v>
      </c>
      <c r="B6170" t="s">
        <v>66</v>
      </c>
      <c r="C6170" t="s">
        <v>15</v>
      </c>
      <c r="D6170" t="s">
        <v>32</v>
      </c>
      <c r="E6170">
        <v>777.2</v>
      </c>
      <c r="F6170">
        <v>68</v>
      </c>
      <c r="G6170" t="s">
        <v>93</v>
      </c>
      <c r="H6170">
        <v>1</v>
      </c>
      <c r="I6170">
        <v>9</v>
      </c>
      <c r="J6170" s="6">
        <v>43982</v>
      </c>
      <c r="K6170" s="7">
        <v>43952</v>
      </c>
      <c r="L6170" t="s">
        <v>11</v>
      </c>
    </row>
    <row r="6171" spans="1:12" x14ac:dyDescent="0.3">
      <c r="A6171" t="s">
        <v>2</v>
      </c>
      <c r="B6171" t="s">
        <v>63</v>
      </c>
      <c r="C6171" t="s">
        <v>15</v>
      </c>
      <c r="D6171" t="s">
        <v>32</v>
      </c>
      <c r="E6171">
        <v>4901.05</v>
      </c>
      <c r="F6171">
        <v>2527.9</v>
      </c>
      <c r="G6171" t="s">
        <v>93</v>
      </c>
      <c r="H6171">
        <v>1</v>
      </c>
      <c r="I6171">
        <v>8</v>
      </c>
      <c r="J6171" s="6">
        <v>43982</v>
      </c>
      <c r="K6171" s="7">
        <v>43952</v>
      </c>
      <c r="L6171" t="s">
        <v>10</v>
      </c>
    </row>
    <row r="6172" spans="1:12" x14ac:dyDescent="0.3">
      <c r="A6172" t="s">
        <v>2</v>
      </c>
      <c r="B6172" t="s">
        <v>69</v>
      </c>
      <c r="C6172" t="s">
        <v>16</v>
      </c>
      <c r="D6172" t="s">
        <v>32</v>
      </c>
      <c r="E6172">
        <v>5621.57</v>
      </c>
      <c r="F6172">
        <v>1894.25</v>
      </c>
      <c r="G6172" t="s">
        <v>93</v>
      </c>
      <c r="H6172">
        <v>1</v>
      </c>
      <c r="I6172">
        <v>1</v>
      </c>
      <c r="J6172" s="6">
        <v>43982</v>
      </c>
      <c r="K6172" s="7">
        <v>43952</v>
      </c>
      <c r="L6172" t="s">
        <v>8</v>
      </c>
    </row>
    <row r="6173" spans="1:12" x14ac:dyDescent="0.3">
      <c r="A6173" t="s">
        <v>3</v>
      </c>
      <c r="B6173" t="s">
        <v>63</v>
      </c>
      <c r="C6173" t="s">
        <v>16</v>
      </c>
      <c r="D6173" t="s">
        <v>32</v>
      </c>
      <c r="E6173">
        <v>4787.82</v>
      </c>
      <c r="F6173">
        <v>1489.54</v>
      </c>
      <c r="G6173" t="s">
        <v>93</v>
      </c>
      <c r="H6173">
        <v>1</v>
      </c>
      <c r="I6173">
        <v>6</v>
      </c>
      <c r="J6173" s="6">
        <v>43982</v>
      </c>
      <c r="K6173" s="7">
        <v>43952</v>
      </c>
      <c r="L6173" t="s">
        <v>10</v>
      </c>
    </row>
    <row r="6174" spans="1:12" x14ac:dyDescent="0.3">
      <c r="A6174" t="s">
        <v>3</v>
      </c>
      <c r="B6174" t="s">
        <v>63</v>
      </c>
      <c r="C6174" t="s">
        <v>16</v>
      </c>
      <c r="D6174" t="s">
        <v>32</v>
      </c>
      <c r="E6174">
        <v>6176.33</v>
      </c>
      <c r="F6174">
        <v>2618.23</v>
      </c>
      <c r="G6174" t="s">
        <v>93</v>
      </c>
      <c r="H6174">
        <v>1</v>
      </c>
      <c r="I6174">
        <v>5</v>
      </c>
      <c r="J6174" s="6">
        <v>43982</v>
      </c>
      <c r="K6174" s="7">
        <v>43952</v>
      </c>
      <c r="L6174" t="s">
        <v>10</v>
      </c>
    </row>
    <row r="6175" spans="1:12" x14ac:dyDescent="0.3">
      <c r="A6175" t="s">
        <v>2</v>
      </c>
      <c r="B6175" t="s">
        <v>69</v>
      </c>
      <c r="C6175" t="s">
        <v>16</v>
      </c>
      <c r="D6175" t="s">
        <v>32</v>
      </c>
      <c r="E6175">
        <v>1350.72</v>
      </c>
      <c r="F6175">
        <v>236.39</v>
      </c>
      <c r="G6175" t="s">
        <v>94</v>
      </c>
      <c r="H6175">
        <v>1</v>
      </c>
      <c r="I6175">
        <v>6</v>
      </c>
      <c r="J6175" s="6">
        <v>43983</v>
      </c>
      <c r="K6175" s="7">
        <v>43983</v>
      </c>
      <c r="L6175" t="s">
        <v>8</v>
      </c>
    </row>
    <row r="6176" spans="1:12" x14ac:dyDescent="0.3">
      <c r="A6176" t="s">
        <v>2</v>
      </c>
      <c r="B6176" t="s">
        <v>67</v>
      </c>
      <c r="C6176" t="s">
        <v>15</v>
      </c>
      <c r="D6176" t="s">
        <v>32</v>
      </c>
      <c r="E6176">
        <v>14461.28</v>
      </c>
      <c r="F6176">
        <v>8067.88</v>
      </c>
      <c r="G6176" t="s">
        <v>94</v>
      </c>
      <c r="H6176">
        <v>1</v>
      </c>
      <c r="I6176">
        <v>10</v>
      </c>
      <c r="J6176" s="6">
        <v>43983</v>
      </c>
      <c r="K6176" s="7">
        <v>43983</v>
      </c>
      <c r="L6176" t="s">
        <v>13</v>
      </c>
    </row>
    <row r="6177" spans="1:12" x14ac:dyDescent="0.3">
      <c r="A6177" t="s">
        <v>3</v>
      </c>
      <c r="B6177" t="s">
        <v>66</v>
      </c>
      <c r="C6177" t="s">
        <v>16</v>
      </c>
      <c r="D6177" t="s">
        <v>32</v>
      </c>
      <c r="E6177">
        <v>2273.31</v>
      </c>
      <c r="F6177">
        <v>985.1</v>
      </c>
      <c r="G6177" t="s">
        <v>94</v>
      </c>
      <c r="H6177">
        <v>1</v>
      </c>
      <c r="I6177">
        <v>5</v>
      </c>
      <c r="J6177" s="6">
        <v>43983</v>
      </c>
      <c r="K6177" s="7">
        <v>43983</v>
      </c>
      <c r="L6177" t="s">
        <v>11</v>
      </c>
    </row>
    <row r="6178" spans="1:12" x14ac:dyDescent="0.3">
      <c r="A6178" t="s">
        <v>5</v>
      </c>
      <c r="B6178" t="s">
        <v>67</v>
      </c>
      <c r="C6178" t="s">
        <v>15</v>
      </c>
      <c r="D6178" t="s">
        <v>32</v>
      </c>
      <c r="E6178">
        <v>1566.46</v>
      </c>
      <c r="F6178">
        <v>67.14</v>
      </c>
      <c r="G6178" t="s">
        <v>94</v>
      </c>
      <c r="H6178">
        <v>1</v>
      </c>
      <c r="I6178">
        <v>8</v>
      </c>
      <c r="J6178" s="6">
        <v>43983</v>
      </c>
      <c r="K6178" s="7">
        <v>43983</v>
      </c>
      <c r="L6178" t="s">
        <v>13</v>
      </c>
    </row>
    <row r="6179" spans="1:12" x14ac:dyDescent="0.3">
      <c r="A6179" t="s">
        <v>3</v>
      </c>
      <c r="B6179" t="s">
        <v>70</v>
      </c>
      <c r="C6179" t="s">
        <v>16</v>
      </c>
      <c r="D6179" t="s">
        <v>32</v>
      </c>
      <c r="E6179">
        <v>4733.95</v>
      </c>
      <c r="F6179">
        <v>360.19</v>
      </c>
      <c r="G6179" t="s">
        <v>94</v>
      </c>
      <c r="H6179">
        <v>1</v>
      </c>
      <c r="I6179">
        <v>7</v>
      </c>
      <c r="J6179" s="6">
        <v>43983</v>
      </c>
      <c r="K6179" s="7">
        <v>43983</v>
      </c>
      <c r="L6179" t="s">
        <v>9</v>
      </c>
    </row>
    <row r="6180" spans="1:12" x14ac:dyDescent="0.3">
      <c r="A6180" t="s">
        <v>3</v>
      </c>
      <c r="B6180" t="s">
        <v>65</v>
      </c>
      <c r="C6180" t="s">
        <v>15</v>
      </c>
      <c r="D6180" t="s">
        <v>32</v>
      </c>
      <c r="E6180">
        <v>10383.66</v>
      </c>
      <c r="F6180">
        <v>5768.7</v>
      </c>
      <c r="G6180" t="s">
        <v>94</v>
      </c>
      <c r="H6180">
        <v>1</v>
      </c>
      <c r="I6180">
        <v>9</v>
      </c>
      <c r="J6180" s="6">
        <v>43983</v>
      </c>
      <c r="K6180" s="7">
        <v>43983</v>
      </c>
      <c r="L6180" t="s">
        <v>12</v>
      </c>
    </row>
    <row r="6181" spans="1:12" x14ac:dyDescent="0.3">
      <c r="A6181" t="s">
        <v>3</v>
      </c>
      <c r="B6181" t="s">
        <v>69</v>
      </c>
      <c r="C6181" t="s">
        <v>15</v>
      </c>
      <c r="D6181" t="s">
        <v>32</v>
      </c>
      <c r="E6181">
        <v>11304.78</v>
      </c>
      <c r="F6181">
        <v>6021.04</v>
      </c>
      <c r="G6181" t="s">
        <v>94</v>
      </c>
      <c r="H6181">
        <v>1</v>
      </c>
      <c r="I6181">
        <v>8</v>
      </c>
      <c r="J6181" s="6">
        <v>43983</v>
      </c>
      <c r="K6181" s="7">
        <v>43983</v>
      </c>
      <c r="L6181" t="s">
        <v>8</v>
      </c>
    </row>
    <row r="6182" spans="1:12" x14ac:dyDescent="0.3">
      <c r="A6182" t="s">
        <v>3</v>
      </c>
      <c r="B6182" t="s">
        <v>69</v>
      </c>
      <c r="C6182" t="s">
        <v>16</v>
      </c>
      <c r="D6182" t="s">
        <v>32</v>
      </c>
      <c r="E6182">
        <v>10196.73</v>
      </c>
      <c r="F6182">
        <v>4293.33</v>
      </c>
      <c r="G6182" t="s">
        <v>94</v>
      </c>
      <c r="H6182">
        <v>1</v>
      </c>
      <c r="I6182">
        <v>1</v>
      </c>
      <c r="J6182" s="6">
        <v>43983</v>
      </c>
      <c r="K6182" s="7">
        <v>43983</v>
      </c>
      <c r="L6182" t="s">
        <v>8</v>
      </c>
    </row>
    <row r="6183" spans="1:12" x14ac:dyDescent="0.3">
      <c r="A6183" t="s">
        <v>3</v>
      </c>
      <c r="B6183" t="s">
        <v>67</v>
      </c>
      <c r="C6183" t="s">
        <v>16</v>
      </c>
      <c r="D6183" t="s">
        <v>32</v>
      </c>
      <c r="E6183">
        <v>29143.39</v>
      </c>
      <c r="F6183">
        <v>10453.629999999999</v>
      </c>
      <c r="G6183" t="s">
        <v>94</v>
      </c>
      <c r="H6183">
        <v>1</v>
      </c>
      <c r="I6183">
        <v>6</v>
      </c>
      <c r="J6183" s="6">
        <v>43983</v>
      </c>
      <c r="K6183" s="7">
        <v>43983</v>
      </c>
      <c r="L6183" t="s">
        <v>13</v>
      </c>
    </row>
    <row r="6184" spans="1:12" x14ac:dyDescent="0.3">
      <c r="A6184" t="s">
        <v>4</v>
      </c>
      <c r="B6184" t="s">
        <v>63</v>
      </c>
      <c r="C6184" t="s">
        <v>15</v>
      </c>
      <c r="D6184" t="s">
        <v>32</v>
      </c>
      <c r="E6184">
        <v>3207.96</v>
      </c>
      <c r="F6184">
        <v>337.68</v>
      </c>
      <c r="G6184" t="s">
        <v>94</v>
      </c>
      <c r="H6184">
        <v>1</v>
      </c>
      <c r="I6184">
        <v>8</v>
      </c>
      <c r="J6184" s="6">
        <v>43983</v>
      </c>
      <c r="K6184" s="7">
        <v>43983</v>
      </c>
      <c r="L6184" t="s">
        <v>10</v>
      </c>
    </row>
    <row r="6185" spans="1:12" x14ac:dyDescent="0.3">
      <c r="A6185" t="s">
        <v>3</v>
      </c>
      <c r="B6185" t="s">
        <v>67</v>
      </c>
      <c r="C6185" t="s">
        <v>16</v>
      </c>
      <c r="D6185" t="s">
        <v>32</v>
      </c>
      <c r="E6185">
        <v>906.11</v>
      </c>
      <c r="F6185">
        <v>275.77</v>
      </c>
      <c r="G6185" t="s">
        <v>94</v>
      </c>
      <c r="H6185">
        <v>1</v>
      </c>
      <c r="I6185">
        <v>5</v>
      </c>
      <c r="J6185" s="6">
        <v>43983</v>
      </c>
      <c r="K6185" s="7">
        <v>43983</v>
      </c>
      <c r="L6185" t="s">
        <v>13</v>
      </c>
    </row>
    <row r="6186" spans="1:12" x14ac:dyDescent="0.3">
      <c r="A6186" t="s">
        <v>2</v>
      </c>
      <c r="B6186" t="s">
        <v>66</v>
      </c>
      <c r="C6186" t="s">
        <v>16</v>
      </c>
      <c r="D6186" t="s">
        <v>32</v>
      </c>
      <c r="E6186">
        <v>14547.04</v>
      </c>
      <c r="F6186">
        <v>8064.12</v>
      </c>
      <c r="G6186" t="s">
        <v>94</v>
      </c>
      <c r="H6186">
        <v>1</v>
      </c>
      <c r="I6186">
        <v>1</v>
      </c>
      <c r="J6186" s="6">
        <v>43983</v>
      </c>
      <c r="K6186" s="7">
        <v>43983</v>
      </c>
      <c r="L6186" t="s">
        <v>11</v>
      </c>
    </row>
    <row r="6187" spans="1:12" x14ac:dyDescent="0.3">
      <c r="A6187" t="s">
        <v>4</v>
      </c>
      <c r="B6187" t="s">
        <v>66</v>
      </c>
      <c r="C6187" t="s">
        <v>16</v>
      </c>
      <c r="D6187" t="s">
        <v>32</v>
      </c>
      <c r="E6187">
        <v>4229.04</v>
      </c>
      <c r="F6187">
        <v>1215.8499999999999</v>
      </c>
      <c r="G6187" t="s">
        <v>94</v>
      </c>
      <c r="H6187">
        <v>1</v>
      </c>
      <c r="I6187">
        <v>1</v>
      </c>
      <c r="J6187" s="6">
        <v>43983</v>
      </c>
      <c r="K6187" s="7">
        <v>43983</v>
      </c>
      <c r="L6187" t="s">
        <v>11</v>
      </c>
    </row>
    <row r="6188" spans="1:12" x14ac:dyDescent="0.3">
      <c r="A6188" t="s">
        <v>4</v>
      </c>
      <c r="B6188" t="s">
        <v>65</v>
      </c>
      <c r="C6188" t="s">
        <v>16</v>
      </c>
      <c r="D6188" t="s">
        <v>32</v>
      </c>
      <c r="E6188">
        <v>1591.92</v>
      </c>
      <c r="F6188">
        <v>672.14</v>
      </c>
      <c r="G6188" t="s">
        <v>94</v>
      </c>
      <c r="H6188">
        <v>1</v>
      </c>
      <c r="I6188">
        <v>7</v>
      </c>
      <c r="J6188" s="6">
        <v>43983</v>
      </c>
      <c r="K6188" s="7">
        <v>43983</v>
      </c>
      <c r="L6188" t="s">
        <v>12</v>
      </c>
    </row>
    <row r="6189" spans="1:12" x14ac:dyDescent="0.3">
      <c r="A6189" t="s">
        <v>3</v>
      </c>
      <c r="B6189" t="s">
        <v>67</v>
      </c>
      <c r="C6189" t="s">
        <v>16</v>
      </c>
      <c r="D6189" t="s">
        <v>32</v>
      </c>
      <c r="E6189">
        <v>830.8</v>
      </c>
      <c r="F6189">
        <v>259.62</v>
      </c>
      <c r="G6189" t="s">
        <v>94</v>
      </c>
      <c r="H6189">
        <v>1</v>
      </c>
      <c r="I6189">
        <v>5</v>
      </c>
      <c r="J6189" s="6">
        <v>43984</v>
      </c>
      <c r="K6189" s="7">
        <v>43983</v>
      </c>
      <c r="L6189" t="s">
        <v>13</v>
      </c>
    </row>
    <row r="6190" spans="1:12" x14ac:dyDescent="0.3">
      <c r="A6190" t="s">
        <v>3</v>
      </c>
      <c r="B6190" t="s">
        <v>69</v>
      </c>
      <c r="C6190" t="s">
        <v>15</v>
      </c>
      <c r="D6190" t="s">
        <v>32</v>
      </c>
      <c r="E6190">
        <v>28366.73</v>
      </c>
      <c r="F6190">
        <v>3391.67</v>
      </c>
      <c r="G6190" t="s">
        <v>94</v>
      </c>
      <c r="H6190">
        <v>1</v>
      </c>
      <c r="I6190">
        <v>9</v>
      </c>
      <c r="J6190" s="6">
        <v>43984</v>
      </c>
      <c r="K6190" s="7">
        <v>43983</v>
      </c>
      <c r="L6190" t="s">
        <v>8</v>
      </c>
    </row>
    <row r="6191" spans="1:12" x14ac:dyDescent="0.3">
      <c r="A6191" t="s">
        <v>2</v>
      </c>
      <c r="B6191" t="s">
        <v>69</v>
      </c>
      <c r="C6191" t="s">
        <v>15</v>
      </c>
      <c r="D6191" t="s">
        <v>32</v>
      </c>
      <c r="E6191">
        <v>723.6</v>
      </c>
      <c r="F6191">
        <v>337.68</v>
      </c>
      <c r="G6191" t="s">
        <v>94</v>
      </c>
      <c r="H6191">
        <v>1</v>
      </c>
      <c r="I6191">
        <v>9</v>
      </c>
      <c r="J6191" s="6">
        <v>43984</v>
      </c>
      <c r="K6191" s="7">
        <v>43983</v>
      </c>
      <c r="L6191" t="s">
        <v>8</v>
      </c>
    </row>
    <row r="6192" spans="1:12" x14ac:dyDescent="0.3">
      <c r="A6192" t="s">
        <v>4</v>
      </c>
      <c r="B6192" t="s">
        <v>66</v>
      </c>
      <c r="C6192" t="s">
        <v>16</v>
      </c>
      <c r="D6192" t="s">
        <v>32</v>
      </c>
      <c r="E6192">
        <v>603</v>
      </c>
      <c r="F6192">
        <v>80.400000000000006</v>
      </c>
      <c r="G6192" t="s">
        <v>94</v>
      </c>
      <c r="H6192">
        <v>1</v>
      </c>
      <c r="I6192">
        <v>1</v>
      </c>
      <c r="J6192" s="6">
        <v>43984</v>
      </c>
      <c r="K6192" s="7">
        <v>43983</v>
      </c>
      <c r="L6192" t="s">
        <v>11</v>
      </c>
    </row>
    <row r="6193" spans="1:12" x14ac:dyDescent="0.3">
      <c r="A6193" t="s">
        <v>3</v>
      </c>
      <c r="B6193" t="s">
        <v>63</v>
      </c>
      <c r="C6193" t="s">
        <v>16</v>
      </c>
      <c r="D6193" t="s">
        <v>32</v>
      </c>
      <c r="E6193">
        <v>4160.7</v>
      </c>
      <c r="F6193">
        <v>1941.66</v>
      </c>
      <c r="G6193" t="s">
        <v>94</v>
      </c>
      <c r="H6193">
        <v>1</v>
      </c>
      <c r="I6193">
        <v>4</v>
      </c>
      <c r="J6193" s="6">
        <v>43984</v>
      </c>
      <c r="K6193" s="7">
        <v>43983</v>
      </c>
      <c r="L6193" t="s">
        <v>10</v>
      </c>
    </row>
    <row r="6194" spans="1:12" x14ac:dyDescent="0.3">
      <c r="A6194" t="s">
        <v>5</v>
      </c>
      <c r="B6194" t="s">
        <v>69</v>
      </c>
      <c r="C6194" t="s">
        <v>15</v>
      </c>
      <c r="D6194" t="s">
        <v>32</v>
      </c>
      <c r="E6194">
        <v>14614.04</v>
      </c>
      <c r="F6194">
        <v>7537.76</v>
      </c>
      <c r="G6194" t="s">
        <v>94</v>
      </c>
      <c r="H6194">
        <v>1</v>
      </c>
      <c r="I6194">
        <v>10</v>
      </c>
      <c r="J6194" s="6">
        <v>43984</v>
      </c>
      <c r="K6194" s="7">
        <v>43983</v>
      </c>
      <c r="L6194" t="s">
        <v>8</v>
      </c>
    </row>
    <row r="6195" spans="1:12" x14ac:dyDescent="0.3">
      <c r="A6195" t="s">
        <v>2</v>
      </c>
      <c r="B6195" t="s">
        <v>66</v>
      </c>
      <c r="C6195" t="s">
        <v>15</v>
      </c>
      <c r="D6195" t="s">
        <v>32</v>
      </c>
      <c r="E6195">
        <v>5362.68</v>
      </c>
      <c r="F6195">
        <v>1865.28</v>
      </c>
      <c r="G6195" t="s">
        <v>94</v>
      </c>
      <c r="H6195">
        <v>1</v>
      </c>
      <c r="I6195">
        <v>9</v>
      </c>
      <c r="J6195" s="6">
        <v>43985</v>
      </c>
      <c r="K6195" s="7">
        <v>43983</v>
      </c>
      <c r="L6195" t="s">
        <v>11</v>
      </c>
    </row>
    <row r="6196" spans="1:12" x14ac:dyDescent="0.3">
      <c r="A6196" t="s">
        <v>3</v>
      </c>
      <c r="B6196" t="s">
        <v>63</v>
      </c>
      <c r="C6196" t="s">
        <v>16</v>
      </c>
      <c r="D6196" t="s">
        <v>32</v>
      </c>
      <c r="E6196">
        <v>4142.21</v>
      </c>
      <c r="F6196">
        <v>1305.69</v>
      </c>
      <c r="G6196" t="s">
        <v>94</v>
      </c>
      <c r="H6196">
        <v>1</v>
      </c>
      <c r="I6196">
        <v>4</v>
      </c>
      <c r="J6196" s="6">
        <v>43985</v>
      </c>
      <c r="K6196" s="7">
        <v>43983</v>
      </c>
      <c r="L6196" t="s">
        <v>10</v>
      </c>
    </row>
    <row r="6197" spans="1:12" x14ac:dyDescent="0.3">
      <c r="A6197" t="s">
        <v>4</v>
      </c>
      <c r="B6197" t="s">
        <v>67</v>
      </c>
      <c r="C6197" t="s">
        <v>16</v>
      </c>
      <c r="D6197" t="s">
        <v>32</v>
      </c>
      <c r="E6197">
        <v>21911.68</v>
      </c>
      <c r="F6197">
        <v>10408.02</v>
      </c>
      <c r="G6197" t="s">
        <v>94</v>
      </c>
      <c r="H6197">
        <v>1</v>
      </c>
      <c r="I6197">
        <v>3</v>
      </c>
      <c r="J6197" s="6">
        <v>43985</v>
      </c>
      <c r="K6197" s="7">
        <v>43983</v>
      </c>
      <c r="L6197" t="s">
        <v>13</v>
      </c>
    </row>
    <row r="6198" spans="1:12" x14ac:dyDescent="0.3">
      <c r="A6198" t="s">
        <v>2</v>
      </c>
      <c r="B6198" t="s">
        <v>65</v>
      </c>
      <c r="C6198" t="s">
        <v>16</v>
      </c>
      <c r="D6198" t="s">
        <v>32</v>
      </c>
      <c r="E6198">
        <v>8104.32</v>
      </c>
      <c r="F6198">
        <v>3010.17</v>
      </c>
      <c r="G6198" t="s">
        <v>94</v>
      </c>
      <c r="H6198">
        <v>1</v>
      </c>
      <c r="I6198">
        <v>5</v>
      </c>
      <c r="J6198" s="6">
        <v>43985</v>
      </c>
      <c r="K6198" s="7">
        <v>43983</v>
      </c>
      <c r="L6198" t="s">
        <v>12</v>
      </c>
    </row>
    <row r="6199" spans="1:12" x14ac:dyDescent="0.3">
      <c r="A6199" t="s">
        <v>2</v>
      </c>
      <c r="B6199" t="s">
        <v>69</v>
      </c>
      <c r="C6199" t="s">
        <v>15</v>
      </c>
      <c r="D6199" t="s">
        <v>32</v>
      </c>
      <c r="E6199">
        <v>29389.95</v>
      </c>
      <c r="F6199">
        <v>16611.71</v>
      </c>
      <c r="G6199" t="s">
        <v>94</v>
      </c>
      <c r="H6199">
        <v>1</v>
      </c>
      <c r="I6199">
        <v>8</v>
      </c>
      <c r="J6199" s="6">
        <v>43985</v>
      </c>
      <c r="K6199" s="7">
        <v>43983</v>
      </c>
      <c r="L6199" t="s">
        <v>8</v>
      </c>
    </row>
    <row r="6200" spans="1:12" x14ac:dyDescent="0.3">
      <c r="A6200" t="s">
        <v>4</v>
      </c>
      <c r="B6200" t="s">
        <v>63</v>
      </c>
      <c r="C6200" t="s">
        <v>16</v>
      </c>
      <c r="D6200" t="s">
        <v>32</v>
      </c>
      <c r="E6200">
        <v>2964.08</v>
      </c>
      <c r="F6200">
        <v>481.66</v>
      </c>
      <c r="G6200" t="s">
        <v>94</v>
      </c>
      <c r="H6200">
        <v>1</v>
      </c>
      <c r="I6200">
        <v>2</v>
      </c>
      <c r="J6200" s="6">
        <v>43985</v>
      </c>
      <c r="K6200" s="7">
        <v>43983</v>
      </c>
      <c r="L6200" t="s">
        <v>10</v>
      </c>
    </row>
    <row r="6201" spans="1:12" x14ac:dyDescent="0.3">
      <c r="A6201" t="s">
        <v>3</v>
      </c>
      <c r="B6201" t="s">
        <v>63</v>
      </c>
      <c r="C6201" t="s">
        <v>16</v>
      </c>
      <c r="D6201" t="s">
        <v>32</v>
      </c>
      <c r="E6201">
        <v>5155.6499999999996</v>
      </c>
      <c r="F6201">
        <v>1465.3</v>
      </c>
      <c r="G6201" t="s">
        <v>94</v>
      </c>
      <c r="H6201">
        <v>1</v>
      </c>
      <c r="I6201">
        <v>5</v>
      </c>
      <c r="J6201" s="6">
        <v>43985</v>
      </c>
      <c r="K6201" s="7">
        <v>43983</v>
      </c>
      <c r="L6201" t="s">
        <v>10</v>
      </c>
    </row>
    <row r="6202" spans="1:12" x14ac:dyDescent="0.3">
      <c r="A6202" t="s">
        <v>2</v>
      </c>
      <c r="B6202" t="s">
        <v>66</v>
      </c>
      <c r="C6202" t="s">
        <v>16</v>
      </c>
      <c r="D6202" t="s">
        <v>32</v>
      </c>
      <c r="E6202">
        <v>9261.07</v>
      </c>
      <c r="F6202">
        <v>4776.7700000000004</v>
      </c>
      <c r="G6202" t="s">
        <v>94</v>
      </c>
      <c r="H6202">
        <v>1</v>
      </c>
      <c r="I6202">
        <v>1</v>
      </c>
      <c r="J6202" s="6">
        <v>43985</v>
      </c>
      <c r="K6202" s="7">
        <v>43983</v>
      </c>
      <c r="L6202" t="s">
        <v>11</v>
      </c>
    </row>
    <row r="6203" spans="1:12" x14ac:dyDescent="0.3">
      <c r="A6203" t="s">
        <v>3</v>
      </c>
      <c r="B6203" t="s">
        <v>63</v>
      </c>
      <c r="C6203" t="s">
        <v>15</v>
      </c>
      <c r="D6203" t="s">
        <v>32</v>
      </c>
      <c r="E6203">
        <v>13440.2</v>
      </c>
      <c r="F6203">
        <v>0</v>
      </c>
      <c r="G6203" t="s">
        <v>94</v>
      </c>
      <c r="H6203">
        <v>1</v>
      </c>
      <c r="I6203">
        <v>8</v>
      </c>
      <c r="J6203" s="6">
        <v>43985</v>
      </c>
      <c r="K6203" s="7">
        <v>43983</v>
      </c>
      <c r="L6203" t="s">
        <v>10</v>
      </c>
    </row>
    <row r="6204" spans="1:12" x14ac:dyDescent="0.3">
      <c r="A6204" t="s">
        <v>4</v>
      </c>
      <c r="B6204" t="s">
        <v>70</v>
      </c>
      <c r="C6204" t="s">
        <v>16</v>
      </c>
      <c r="D6204" t="s">
        <v>32</v>
      </c>
      <c r="E6204">
        <v>3055.2</v>
      </c>
      <c r="F6204">
        <v>868.32</v>
      </c>
      <c r="G6204" t="s">
        <v>94</v>
      </c>
      <c r="H6204">
        <v>1</v>
      </c>
      <c r="I6204">
        <v>2</v>
      </c>
      <c r="J6204" s="6">
        <v>43986</v>
      </c>
      <c r="K6204" s="7">
        <v>43983</v>
      </c>
      <c r="L6204" t="s">
        <v>9</v>
      </c>
    </row>
    <row r="6205" spans="1:12" x14ac:dyDescent="0.3">
      <c r="A6205" t="s">
        <v>3</v>
      </c>
      <c r="B6205" t="s">
        <v>63</v>
      </c>
      <c r="C6205" t="s">
        <v>16</v>
      </c>
      <c r="D6205" t="s">
        <v>32</v>
      </c>
      <c r="E6205">
        <v>13758.05</v>
      </c>
      <c r="F6205">
        <v>1495.43</v>
      </c>
      <c r="G6205" t="s">
        <v>94</v>
      </c>
      <c r="H6205">
        <v>1</v>
      </c>
      <c r="I6205">
        <v>4</v>
      </c>
      <c r="J6205" s="6">
        <v>43986</v>
      </c>
      <c r="K6205" s="7">
        <v>43983</v>
      </c>
      <c r="L6205" t="s">
        <v>10</v>
      </c>
    </row>
    <row r="6206" spans="1:12" x14ac:dyDescent="0.3">
      <c r="A6206" t="s">
        <v>2</v>
      </c>
      <c r="B6206" t="s">
        <v>63</v>
      </c>
      <c r="C6206" t="s">
        <v>15</v>
      </c>
      <c r="D6206" t="s">
        <v>32</v>
      </c>
      <c r="E6206">
        <v>19515.09</v>
      </c>
      <c r="F6206">
        <v>8011.43</v>
      </c>
      <c r="G6206" t="s">
        <v>94</v>
      </c>
      <c r="H6206">
        <v>1</v>
      </c>
      <c r="I6206">
        <v>9</v>
      </c>
      <c r="J6206" s="6">
        <v>43986</v>
      </c>
      <c r="K6206" s="7">
        <v>43983</v>
      </c>
      <c r="L6206" t="s">
        <v>10</v>
      </c>
    </row>
    <row r="6207" spans="1:12" x14ac:dyDescent="0.3">
      <c r="A6207" t="s">
        <v>4</v>
      </c>
      <c r="B6207" t="s">
        <v>69</v>
      </c>
      <c r="C6207" t="s">
        <v>15</v>
      </c>
      <c r="D6207" t="s">
        <v>32</v>
      </c>
      <c r="E6207">
        <v>1329.28</v>
      </c>
      <c r="F6207">
        <v>614.79999999999995</v>
      </c>
      <c r="G6207" t="s">
        <v>94</v>
      </c>
      <c r="H6207">
        <v>1</v>
      </c>
      <c r="I6207">
        <v>9</v>
      </c>
      <c r="J6207" s="6">
        <v>43986</v>
      </c>
      <c r="K6207" s="7">
        <v>43983</v>
      </c>
      <c r="L6207" t="s">
        <v>8</v>
      </c>
    </row>
    <row r="6208" spans="1:12" x14ac:dyDescent="0.3">
      <c r="A6208" t="s">
        <v>4</v>
      </c>
      <c r="B6208" t="s">
        <v>63</v>
      </c>
      <c r="C6208" t="s">
        <v>15</v>
      </c>
      <c r="D6208" t="s">
        <v>32</v>
      </c>
      <c r="E6208">
        <v>35121.07</v>
      </c>
      <c r="F6208">
        <v>13635.27</v>
      </c>
      <c r="G6208" t="s">
        <v>94</v>
      </c>
      <c r="H6208">
        <v>1</v>
      </c>
      <c r="I6208">
        <v>9</v>
      </c>
      <c r="J6208" s="6">
        <v>43986</v>
      </c>
      <c r="K6208" s="7">
        <v>43983</v>
      </c>
      <c r="L6208" t="s">
        <v>10</v>
      </c>
    </row>
    <row r="6209" spans="1:12" x14ac:dyDescent="0.3">
      <c r="A6209" t="s">
        <v>5</v>
      </c>
      <c r="B6209" t="s">
        <v>67</v>
      </c>
      <c r="C6209" t="s">
        <v>16</v>
      </c>
      <c r="D6209" t="s">
        <v>32</v>
      </c>
      <c r="E6209">
        <v>1543.68</v>
      </c>
      <c r="F6209">
        <v>548.88</v>
      </c>
      <c r="G6209" t="s">
        <v>94</v>
      </c>
      <c r="H6209">
        <v>1</v>
      </c>
      <c r="I6209">
        <v>6</v>
      </c>
      <c r="J6209" s="6">
        <v>43986</v>
      </c>
      <c r="K6209" s="7">
        <v>43983</v>
      </c>
      <c r="L6209" t="s">
        <v>13</v>
      </c>
    </row>
    <row r="6210" spans="1:12" x14ac:dyDescent="0.3">
      <c r="A6210" t="s">
        <v>3</v>
      </c>
      <c r="B6210" t="s">
        <v>69</v>
      </c>
      <c r="C6210" t="s">
        <v>16</v>
      </c>
      <c r="D6210" t="s">
        <v>32</v>
      </c>
      <c r="E6210">
        <v>1820.39</v>
      </c>
      <c r="F6210">
        <v>325.75</v>
      </c>
      <c r="G6210" t="s">
        <v>94</v>
      </c>
      <c r="H6210">
        <v>1</v>
      </c>
      <c r="I6210">
        <v>4</v>
      </c>
      <c r="J6210" s="6">
        <v>43986</v>
      </c>
      <c r="K6210" s="7">
        <v>43983</v>
      </c>
      <c r="L6210" t="s">
        <v>8</v>
      </c>
    </row>
    <row r="6211" spans="1:12" x14ac:dyDescent="0.3">
      <c r="A6211" t="s">
        <v>3</v>
      </c>
      <c r="B6211" t="s">
        <v>67</v>
      </c>
      <c r="C6211" t="s">
        <v>16</v>
      </c>
      <c r="D6211" t="s">
        <v>32</v>
      </c>
      <c r="E6211">
        <v>9369.2800000000007</v>
      </c>
      <c r="F6211">
        <v>4582.8</v>
      </c>
      <c r="G6211" t="s">
        <v>94</v>
      </c>
      <c r="H6211">
        <v>1</v>
      </c>
      <c r="I6211">
        <v>6</v>
      </c>
      <c r="J6211" s="6">
        <v>43986</v>
      </c>
      <c r="K6211" s="7">
        <v>43983</v>
      </c>
      <c r="L6211" t="s">
        <v>13</v>
      </c>
    </row>
    <row r="6212" spans="1:12" x14ac:dyDescent="0.3">
      <c r="A6212" t="s">
        <v>4</v>
      </c>
      <c r="B6212" t="s">
        <v>67</v>
      </c>
      <c r="C6212" t="s">
        <v>15</v>
      </c>
      <c r="D6212" t="s">
        <v>32</v>
      </c>
      <c r="E6212">
        <v>17906.419999999998</v>
      </c>
      <c r="F6212">
        <v>3503.43</v>
      </c>
      <c r="G6212" t="s">
        <v>94</v>
      </c>
      <c r="H6212">
        <v>1</v>
      </c>
      <c r="I6212">
        <v>9</v>
      </c>
      <c r="J6212" s="6">
        <v>43986</v>
      </c>
      <c r="K6212" s="7">
        <v>43983</v>
      </c>
      <c r="L6212" t="s">
        <v>13</v>
      </c>
    </row>
    <row r="6213" spans="1:12" x14ac:dyDescent="0.3">
      <c r="A6213" t="s">
        <v>2</v>
      </c>
      <c r="B6213" t="s">
        <v>66</v>
      </c>
      <c r="C6213" t="s">
        <v>16</v>
      </c>
      <c r="D6213" t="s">
        <v>32</v>
      </c>
      <c r="E6213">
        <v>3618</v>
      </c>
      <c r="F6213">
        <v>1969.8</v>
      </c>
      <c r="G6213" t="s">
        <v>94</v>
      </c>
      <c r="H6213">
        <v>1</v>
      </c>
      <c r="I6213">
        <v>6</v>
      </c>
      <c r="J6213" s="6">
        <v>43986</v>
      </c>
      <c r="K6213" s="7">
        <v>43983</v>
      </c>
      <c r="L6213" t="s">
        <v>11</v>
      </c>
    </row>
    <row r="6214" spans="1:12" x14ac:dyDescent="0.3">
      <c r="A6214" t="s">
        <v>3</v>
      </c>
      <c r="B6214" t="s">
        <v>66</v>
      </c>
      <c r="C6214" t="s">
        <v>16</v>
      </c>
      <c r="D6214" t="s">
        <v>32</v>
      </c>
      <c r="E6214">
        <v>9294.24</v>
      </c>
      <c r="F6214">
        <v>109.32</v>
      </c>
      <c r="G6214" t="s">
        <v>94</v>
      </c>
      <c r="H6214">
        <v>1</v>
      </c>
      <c r="I6214">
        <v>6</v>
      </c>
      <c r="J6214" s="6">
        <v>43987</v>
      </c>
      <c r="K6214" s="7">
        <v>43983</v>
      </c>
      <c r="L6214" t="s">
        <v>11</v>
      </c>
    </row>
    <row r="6215" spans="1:12" x14ac:dyDescent="0.3">
      <c r="A6215" t="s">
        <v>4</v>
      </c>
      <c r="B6215" t="s">
        <v>69</v>
      </c>
      <c r="C6215" t="s">
        <v>16</v>
      </c>
      <c r="D6215" t="s">
        <v>32</v>
      </c>
      <c r="E6215">
        <v>3216</v>
      </c>
      <c r="F6215">
        <v>1447.2</v>
      </c>
      <c r="G6215" t="s">
        <v>94</v>
      </c>
      <c r="H6215">
        <v>1</v>
      </c>
      <c r="I6215">
        <v>3</v>
      </c>
      <c r="J6215" s="6">
        <v>43987</v>
      </c>
      <c r="K6215" s="7">
        <v>43983</v>
      </c>
      <c r="L6215" t="s">
        <v>8</v>
      </c>
    </row>
    <row r="6216" spans="1:12" x14ac:dyDescent="0.3">
      <c r="A6216" t="s">
        <v>3</v>
      </c>
      <c r="B6216" t="s">
        <v>69</v>
      </c>
      <c r="C6216" t="s">
        <v>16</v>
      </c>
      <c r="D6216" t="s">
        <v>32</v>
      </c>
      <c r="E6216">
        <v>6356.96</v>
      </c>
      <c r="F6216">
        <v>2224.94</v>
      </c>
      <c r="G6216" t="s">
        <v>94</v>
      </c>
      <c r="H6216">
        <v>1</v>
      </c>
      <c r="I6216">
        <v>2</v>
      </c>
      <c r="J6216" s="6">
        <v>43987</v>
      </c>
      <c r="K6216" s="7">
        <v>43983</v>
      </c>
      <c r="L6216" t="s">
        <v>8</v>
      </c>
    </row>
    <row r="6217" spans="1:12" x14ac:dyDescent="0.3">
      <c r="A6217" t="s">
        <v>3</v>
      </c>
      <c r="B6217" t="s">
        <v>67</v>
      </c>
      <c r="C6217" t="s">
        <v>15</v>
      </c>
      <c r="D6217" t="s">
        <v>32</v>
      </c>
      <c r="E6217">
        <v>1214.31</v>
      </c>
      <c r="F6217">
        <v>224.38</v>
      </c>
      <c r="G6217" t="s">
        <v>94</v>
      </c>
      <c r="H6217">
        <v>1</v>
      </c>
      <c r="I6217">
        <v>10</v>
      </c>
      <c r="J6217" s="6">
        <v>43987</v>
      </c>
      <c r="K6217" s="7">
        <v>43983</v>
      </c>
      <c r="L6217" t="s">
        <v>13</v>
      </c>
    </row>
    <row r="6218" spans="1:12" x14ac:dyDescent="0.3">
      <c r="A6218" t="s">
        <v>3</v>
      </c>
      <c r="B6218" t="s">
        <v>66</v>
      </c>
      <c r="C6218" t="s">
        <v>16</v>
      </c>
      <c r="D6218" t="s">
        <v>32</v>
      </c>
      <c r="E6218">
        <v>13129.32</v>
      </c>
      <c r="F6218">
        <v>6707.34</v>
      </c>
      <c r="G6218" t="s">
        <v>94</v>
      </c>
      <c r="H6218">
        <v>1</v>
      </c>
      <c r="I6218">
        <v>4</v>
      </c>
      <c r="J6218" s="6">
        <v>43987</v>
      </c>
      <c r="K6218" s="7">
        <v>43983</v>
      </c>
      <c r="L6218" t="s">
        <v>11</v>
      </c>
    </row>
    <row r="6219" spans="1:12" x14ac:dyDescent="0.3">
      <c r="A6219" t="s">
        <v>4</v>
      </c>
      <c r="B6219" t="s">
        <v>63</v>
      </c>
      <c r="C6219" t="s">
        <v>16</v>
      </c>
      <c r="D6219" t="s">
        <v>32</v>
      </c>
      <c r="E6219">
        <v>4068.24</v>
      </c>
      <c r="F6219">
        <v>619.08000000000004</v>
      </c>
      <c r="G6219" t="s">
        <v>94</v>
      </c>
      <c r="H6219">
        <v>1</v>
      </c>
      <c r="I6219">
        <v>5</v>
      </c>
      <c r="J6219" s="6">
        <v>43987</v>
      </c>
      <c r="K6219" s="7">
        <v>43983</v>
      </c>
      <c r="L6219" t="s">
        <v>10</v>
      </c>
    </row>
    <row r="6220" spans="1:12" x14ac:dyDescent="0.3">
      <c r="A6220" t="s">
        <v>3</v>
      </c>
      <c r="B6220" t="s">
        <v>69</v>
      </c>
      <c r="C6220" t="s">
        <v>16</v>
      </c>
      <c r="D6220" t="s">
        <v>32</v>
      </c>
      <c r="E6220">
        <v>2379.3000000000002</v>
      </c>
      <c r="F6220">
        <v>413.79</v>
      </c>
      <c r="G6220" t="s">
        <v>94</v>
      </c>
      <c r="H6220">
        <v>1</v>
      </c>
      <c r="I6220">
        <v>3</v>
      </c>
      <c r="J6220" s="6">
        <v>43987</v>
      </c>
      <c r="K6220" s="7">
        <v>43983</v>
      </c>
      <c r="L6220" t="s">
        <v>8</v>
      </c>
    </row>
    <row r="6221" spans="1:12" x14ac:dyDescent="0.3">
      <c r="A6221" t="s">
        <v>3</v>
      </c>
      <c r="B6221" t="s">
        <v>69</v>
      </c>
      <c r="C6221" t="s">
        <v>16</v>
      </c>
      <c r="D6221" t="s">
        <v>32</v>
      </c>
      <c r="E6221">
        <v>25199.37</v>
      </c>
      <c r="F6221">
        <v>10079.719999999999</v>
      </c>
      <c r="G6221" t="s">
        <v>94</v>
      </c>
      <c r="H6221">
        <v>1</v>
      </c>
      <c r="I6221">
        <v>7</v>
      </c>
      <c r="J6221" s="6">
        <v>43987</v>
      </c>
      <c r="K6221" s="7">
        <v>43983</v>
      </c>
      <c r="L6221" t="s">
        <v>8</v>
      </c>
    </row>
    <row r="6222" spans="1:12" x14ac:dyDescent="0.3">
      <c r="A6222" t="s">
        <v>4</v>
      </c>
      <c r="B6222" t="s">
        <v>67</v>
      </c>
      <c r="C6222" t="s">
        <v>16</v>
      </c>
      <c r="D6222" t="s">
        <v>32</v>
      </c>
      <c r="E6222">
        <v>3742.62</v>
      </c>
      <c r="F6222">
        <v>1260.67</v>
      </c>
      <c r="G6222" t="s">
        <v>94</v>
      </c>
      <c r="H6222">
        <v>1</v>
      </c>
      <c r="I6222">
        <v>3</v>
      </c>
      <c r="J6222" s="6">
        <v>43987</v>
      </c>
      <c r="K6222" s="7">
        <v>43983</v>
      </c>
      <c r="L6222" t="s">
        <v>13</v>
      </c>
    </row>
    <row r="6223" spans="1:12" x14ac:dyDescent="0.3">
      <c r="A6223" t="s">
        <v>4</v>
      </c>
      <c r="B6223" t="s">
        <v>63</v>
      </c>
      <c r="C6223" t="s">
        <v>16</v>
      </c>
      <c r="D6223" t="s">
        <v>32</v>
      </c>
      <c r="E6223">
        <v>25331.360000000001</v>
      </c>
      <c r="F6223">
        <v>3278.16</v>
      </c>
      <c r="G6223" t="s">
        <v>94</v>
      </c>
      <c r="H6223">
        <v>1</v>
      </c>
      <c r="I6223">
        <v>5</v>
      </c>
      <c r="J6223" s="6">
        <v>43987</v>
      </c>
      <c r="K6223" s="7">
        <v>43983</v>
      </c>
      <c r="L6223" t="s">
        <v>10</v>
      </c>
    </row>
    <row r="6224" spans="1:12" x14ac:dyDescent="0.3">
      <c r="A6224" t="s">
        <v>2</v>
      </c>
      <c r="B6224" t="s">
        <v>65</v>
      </c>
      <c r="C6224" t="s">
        <v>15</v>
      </c>
      <c r="D6224" t="s">
        <v>32</v>
      </c>
      <c r="E6224">
        <v>7198.82</v>
      </c>
      <c r="F6224">
        <v>4167.74</v>
      </c>
      <c r="G6224" t="s">
        <v>94</v>
      </c>
      <c r="H6224">
        <v>1</v>
      </c>
      <c r="I6224">
        <v>10</v>
      </c>
      <c r="J6224" s="6">
        <v>43987</v>
      </c>
      <c r="K6224" s="7">
        <v>43983</v>
      </c>
      <c r="L6224" t="s">
        <v>12</v>
      </c>
    </row>
    <row r="6225" spans="1:12" x14ac:dyDescent="0.3">
      <c r="A6225" t="s">
        <v>3</v>
      </c>
      <c r="B6225" t="s">
        <v>63</v>
      </c>
      <c r="C6225" t="s">
        <v>15</v>
      </c>
      <c r="D6225" t="s">
        <v>32</v>
      </c>
      <c r="E6225">
        <v>2894.4</v>
      </c>
      <c r="F6225">
        <v>1411.02</v>
      </c>
      <c r="G6225" t="s">
        <v>94</v>
      </c>
      <c r="H6225">
        <v>1</v>
      </c>
      <c r="I6225">
        <v>9</v>
      </c>
      <c r="J6225" s="6">
        <v>43988</v>
      </c>
      <c r="K6225" s="7">
        <v>43983</v>
      </c>
      <c r="L6225" t="s">
        <v>10</v>
      </c>
    </row>
    <row r="6226" spans="1:12" x14ac:dyDescent="0.3">
      <c r="A6226" t="s">
        <v>4</v>
      </c>
      <c r="B6226" t="s">
        <v>67</v>
      </c>
      <c r="C6226" t="s">
        <v>16</v>
      </c>
      <c r="D6226" t="s">
        <v>32</v>
      </c>
      <c r="E6226">
        <v>1668.63</v>
      </c>
      <c r="F6226">
        <v>530.04</v>
      </c>
      <c r="G6226" t="s">
        <v>94</v>
      </c>
      <c r="H6226">
        <v>1</v>
      </c>
      <c r="I6226">
        <v>2</v>
      </c>
      <c r="J6226" s="6">
        <v>43988</v>
      </c>
      <c r="K6226" s="7">
        <v>43983</v>
      </c>
      <c r="L6226" t="s">
        <v>13</v>
      </c>
    </row>
    <row r="6227" spans="1:12" x14ac:dyDescent="0.3">
      <c r="A6227" t="s">
        <v>4</v>
      </c>
      <c r="B6227" t="s">
        <v>67</v>
      </c>
      <c r="C6227" t="s">
        <v>16</v>
      </c>
      <c r="D6227" t="s">
        <v>32</v>
      </c>
      <c r="E6227">
        <v>15683.36</v>
      </c>
      <c r="F6227">
        <v>6469.4</v>
      </c>
      <c r="G6227" t="s">
        <v>94</v>
      </c>
      <c r="H6227">
        <v>1</v>
      </c>
      <c r="I6227">
        <v>3</v>
      </c>
      <c r="J6227" s="6">
        <v>43988</v>
      </c>
      <c r="K6227" s="7">
        <v>43983</v>
      </c>
      <c r="L6227" t="s">
        <v>13</v>
      </c>
    </row>
    <row r="6228" spans="1:12" x14ac:dyDescent="0.3">
      <c r="A6228" t="s">
        <v>2</v>
      </c>
      <c r="B6228" t="s">
        <v>67</v>
      </c>
      <c r="C6228" t="s">
        <v>16</v>
      </c>
      <c r="D6228" t="s">
        <v>32</v>
      </c>
      <c r="E6228">
        <v>15250.54</v>
      </c>
      <c r="F6228">
        <v>3531.7</v>
      </c>
      <c r="G6228" t="s">
        <v>94</v>
      </c>
      <c r="H6228">
        <v>1</v>
      </c>
      <c r="I6228">
        <v>4</v>
      </c>
      <c r="J6228" s="6">
        <v>43988</v>
      </c>
      <c r="K6228" s="7">
        <v>43983</v>
      </c>
      <c r="L6228" t="s">
        <v>13</v>
      </c>
    </row>
    <row r="6229" spans="1:12" x14ac:dyDescent="0.3">
      <c r="A6229" t="s">
        <v>3</v>
      </c>
      <c r="B6229" t="s">
        <v>67</v>
      </c>
      <c r="C6229" t="s">
        <v>16</v>
      </c>
      <c r="D6229" t="s">
        <v>32</v>
      </c>
      <c r="E6229">
        <v>1784.88</v>
      </c>
      <c r="F6229">
        <v>872.64</v>
      </c>
      <c r="G6229" t="s">
        <v>94</v>
      </c>
      <c r="H6229">
        <v>1</v>
      </c>
      <c r="I6229">
        <v>4</v>
      </c>
      <c r="J6229" s="6">
        <v>43988</v>
      </c>
      <c r="K6229" s="7">
        <v>43983</v>
      </c>
      <c r="L6229" t="s">
        <v>13</v>
      </c>
    </row>
    <row r="6230" spans="1:12" x14ac:dyDescent="0.3">
      <c r="A6230" t="s">
        <v>4</v>
      </c>
      <c r="B6230" t="s">
        <v>66</v>
      </c>
      <c r="C6230" t="s">
        <v>15</v>
      </c>
      <c r="D6230" t="s">
        <v>32</v>
      </c>
      <c r="E6230">
        <v>19971.36</v>
      </c>
      <c r="F6230">
        <v>7163.6</v>
      </c>
      <c r="G6230" t="s">
        <v>94</v>
      </c>
      <c r="H6230">
        <v>1</v>
      </c>
      <c r="I6230">
        <v>9</v>
      </c>
      <c r="J6230" s="6">
        <v>43988</v>
      </c>
      <c r="K6230" s="7">
        <v>43983</v>
      </c>
      <c r="L6230" t="s">
        <v>11</v>
      </c>
    </row>
    <row r="6231" spans="1:12" x14ac:dyDescent="0.3">
      <c r="A6231" t="s">
        <v>4</v>
      </c>
      <c r="B6231" t="s">
        <v>69</v>
      </c>
      <c r="C6231" t="s">
        <v>16</v>
      </c>
      <c r="D6231" t="s">
        <v>32</v>
      </c>
      <c r="E6231">
        <v>8064.12</v>
      </c>
      <c r="F6231">
        <v>3225.66</v>
      </c>
      <c r="G6231" t="s">
        <v>94</v>
      </c>
      <c r="H6231">
        <v>1</v>
      </c>
      <c r="I6231">
        <v>3</v>
      </c>
      <c r="J6231" s="6">
        <v>43988</v>
      </c>
      <c r="K6231" s="7">
        <v>43983</v>
      </c>
      <c r="L6231" t="s">
        <v>8</v>
      </c>
    </row>
    <row r="6232" spans="1:12" x14ac:dyDescent="0.3">
      <c r="A6232" t="s">
        <v>2</v>
      </c>
      <c r="B6232" t="s">
        <v>67</v>
      </c>
      <c r="C6232" t="s">
        <v>16</v>
      </c>
      <c r="D6232" t="s">
        <v>32</v>
      </c>
      <c r="E6232">
        <v>1833.79</v>
      </c>
      <c r="F6232">
        <v>690.37</v>
      </c>
      <c r="G6232" t="s">
        <v>94</v>
      </c>
      <c r="H6232">
        <v>1</v>
      </c>
      <c r="I6232">
        <v>4</v>
      </c>
      <c r="J6232" s="6">
        <v>43989</v>
      </c>
      <c r="K6232" s="7">
        <v>43983</v>
      </c>
      <c r="L6232" t="s">
        <v>13</v>
      </c>
    </row>
    <row r="6233" spans="1:12" x14ac:dyDescent="0.3">
      <c r="A6233" t="s">
        <v>3</v>
      </c>
      <c r="B6233" t="s">
        <v>65</v>
      </c>
      <c r="C6233" t="s">
        <v>16</v>
      </c>
      <c r="D6233" t="s">
        <v>32</v>
      </c>
      <c r="E6233">
        <v>4544.6099999999997</v>
      </c>
      <c r="F6233">
        <v>2200.5500000000002</v>
      </c>
      <c r="G6233" t="s">
        <v>94</v>
      </c>
      <c r="H6233">
        <v>1</v>
      </c>
      <c r="I6233">
        <v>5</v>
      </c>
      <c r="J6233" s="6">
        <v>43989</v>
      </c>
      <c r="K6233" s="7">
        <v>43983</v>
      </c>
      <c r="L6233" t="s">
        <v>12</v>
      </c>
    </row>
    <row r="6234" spans="1:12" x14ac:dyDescent="0.3">
      <c r="A6234" t="s">
        <v>3</v>
      </c>
      <c r="B6234" t="s">
        <v>65</v>
      </c>
      <c r="C6234" t="s">
        <v>16</v>
      </c>
      <c r="D6234" t="s">
        <v>32</v>
      </c>
      <c r="E6234">
        <v>373.86</v>
      </c>
      <c r="F6234">
        <v>62.31</v>
      </c>
      <c r="G6234" t="s">
        <v>94</v>
      </c>
      <c r="H6234">
        <v>1</v>
      </c>
      <c r="I6234">
        <v>6</v>
      </c>
      <c r="J6234" s="6">
        <v>43989</v>
      </c>
      <c r="K6234" s="7">
        <v>43983</v>
      </c>
      <c r="L6234" t="s">
        <v>12</v>
      </c>
    </row>
    <row r="6235" spans="1:12" x14ac:dyDescent="0.3">
      <c r="A6235" t="s">
        <v>3</v>
      </c>
      <c r="B6235" t="s">
        <v>66</v>
      </c>
      <c r="C6235" t="s">
        <v>15</v>
      </c>
      <c r="D6235" t="s">
        <v>32</v>
      </c>
      <c r="E6235">
        <v>4727.5200000000004</v>
      </c>
      <c r="F6235">
        <v>1891.02</v>
      </c>
      <c r="G6235" t="s">
        <v>94</v>
      </c>
      <c r="H6235">
        <v>1</v>
      </c>
      <c r="I6235">
        <v>8</v>
      </c>
      <c r="J6235" s="6">
        <v>43989</v>
      </c>
      <c r="K6235" s="7">
        <v>43983</v>
      </c>
      <c r="L6235" t="s">
        <v>11</v>
      </c>
    </row>
    <row r="6236" spans="1:12" x14ac:dyDescent="0.3">
      <c r="A6236" t="s">
        <v>4</v>
      </c>
      <c r="B6236" t="s">
        <v>70</v>
      </c>
      <c r="C6236" t="s">
        <v>16</v>
      </c>
      <c r="D6236" t="s">
        <v>32</v>
      </c>
      <c r="E6236">
        <v>1775.23</v>
      </c>
      <c r="F6236">
        <v>694.65</v>
      </c>
      <c r="G6236" t="s">
        <v>94</v>
      </c>
      <c r="H6236">
        <v>1</v>
      </c>
      <c r="I6236">
        <v>5</v>
      </c>
      <c r="J6236" s="6">
        <v>43989</v>
      </c>
      <c r="K6236" s="7">
        <v>43983</v>
      </c>
      <c r="L6236" t="s">
        <v>9</v>
      </c>
    </row>
    <row r="6237" spans="1:12" x14ac:dyDescent="0.3">
      <c r="A6237" t="s">
        <v>5</v>
      </c>
      <c r="B6237" t="s">
        <v>70</v>
      </c>
      <c r="C6237" t="s">
        <v>16</v>
      </c>
      <c r="D6237" t="s">
        <v>32</v>
      </c>
      <c r="E6237">
        <v>2787.87</v>
      </c>
      <c r="F6237">
        <v>557.57000000000005</v>
      </c>
      <c r="G6237" t="s">
        <v>94</v>
      </c>
      <c r="H6237">
        <v>1</v>
      </c>
      <c r="I6237">
        <v>7</v>
      </c>
      <c r="J6237" s="6">
        <v>43989</v>
      </c>
      <c r="K6237" s="7">
        <v>43983</v>
      </c>
      <c r="L6237" t="s">
        <v>9</v>
      </c>
    </row>
    <row r="6238" spans="1:12" x14ac:dyDescent="0.3">
      <c r="A6238" t="s">
        <v>5</v>
      </c>
      <c r="B6238" t="s">
        <v>63</v>
      </c>
      <c r="C6238" t="s">
        <v>15</v>
      </c>
      <c r="D6238" t="s">
        <v>32</v>
      </c>
      <c r="E6238">
        <v>2036.8</v>
      </c>
      <c r="F6238">
        <v>750.4</v>
      </c>
      <c r="G6238" t="s">
        <v>94</v>
      </c>
      <c r="H6238">
        <v>1</v>
      </c>
      <c r="I6238">
        <v>8</v>
      </c>
      <c r="J6238" s="6">
        <v>43989</v>
      </c>
      <c r="K6238" s="7">
        <v>43983</v>
      </c>
      <c r="L6238" t="s">
        <v>10</v>
      </c>
    </row>
    <row r="6239" spans="1:12" x14ac:dyDescent="0.3">
      <c r="A6239" t="s">
        <v>4</v>
      </c>
      <c r="B6239" t="s">
        <v>66</v>
      </c>
      <c r="C6239" t="s">
        <v>16</v>
      </c>
      <c r="D6239" t="s">
        <v>32</v>
      </c>
      <c r="E6239">
        <v>3382.83</v>
      </c>
      <c r="F6239">
        <v>238.79</v>
      </c>
      <c r="G6239" t="s">
        <v>94</v>
      </c>
      <c r="H6239">
        <v>1</v>
      </c>
      <c r="I6239">
        <v>7</v>
      </c>
      <c r="J6239" s="6">
        <v>43989</v>
      </c>
      <c r="K6239" s="7">
        <v>43983</v>
      </c>
      <c r="L6239" t="s">
        <v>11</v>
      </c>
    </row>
    <row r="6240" spans="1:12" x14ac:dyDescent="0.3">
      <c r="A6240" t="s">
        <v>3</v>
      </c>
      <c r="B6240" t="s">
        <v>63</v>
      </c>
      <c r="C6240" t="s">
        <v>16</v>
      </c>
      <c r="D6240" t="s">
        <v>32</v>
      </c>
      <c r="E6240">
        <v>15557.4</v>
      </c>
      <c r="F6240">
        <v>1382.88</v>
      </c>
      <c r="G6240" t="s">
        <v>94</v>
      </c>
      <c r="H6240">
        <v>1</v>
      </c>
      <c r="I6240">
        <v>3</v>
      </c>
      <c r="J6240" s="6">
        <v>43989</v>
      </c>
      <c r="K6240" s="7">
        <v>43983</v>
      </c>
      <c r="L6240" t="s">
        <v>10</v>
      </c>
    </row>
    <row r="6241" spans="1:12" x14ac:dyDescent="0.3">
      <c r="A6241" t="s">
        <v>4</v>
      </c>
      <c r="B6241" t="s">
        <v>63</v>
      </c>
      <c r="C6241" t="s">
        <v>15</v>
      </c>
      <c r="D6241" t="s">
        <v>32</v>
      </c>
      <c r="E6241">
        <v>1833.12</v>
      </c>
      <c r="F6241">
        <v>631.44000000000005</v>
      </c>
      <c r="G6241" t="s">
        <v>94</v>
      </c>
      <c r="H6241">
        <v>1</v>
      </c>
      <c r="I6241">
        <v>9</v>
      </c>
      <c r="J6241" s="6">
        <v>43989</v>
      </c>
      <c r="K6241" s="7">
        <v>43983</v>
      </c>
      <c r="L6241" t="s">
        <v>10</v>
      </c>
    </row>
    <row r="6242" spans="1:12" x14ac:dyDescent="0.3">
      <c r="A6242" t="s">
        <v>3</v>
      </c>
      <c r="B6242" t="s">
        <v>63</v>
      </c>
      <c r="C6242" t="s">
        <v>16</v>
      </c>
      <c r="D6242" t="s">
        <v>32</v>
      </c>
      <c r="E6242">
        <v>14448.42</v>
      </c>
      <c r="F6242">
        <v>3140.98</v>
      </c>
      <c r="G6242" t="s">
        <v>94</v>
      </c>
      <c r="H6242">
        <v>1</v>
      </c>
      <c r="I6242">
        <v>6</v>
      </c>
      <c r="J6242" s="6">
        <v>43990</v>
      </c>
      <c r="K6242" s="7">
        <v>43983</v>
      </c>
      <c r="L6242" t="s">
        <v>10</v>
      </c>
    </row>
    <row r="6243" spans="1:12" x14ac:dyDescent="0.3">
      <c r="A6243" t="s">
        <v>4</v>
      </c>
      <c r="B6243" t="s">
        <v>63</v>
      </c>
      <c r="C6243" t="s">
        <v>16</v>
      </c>
      <c r="D6243" t="s">
        <v>32</v>
      </c>
      <c r="E6243">
        <v>9455.0400000000009</v>
      </c>
      <c r="F6243">
        <v>1891</v>
      </c>
      <c r="G6243" t="s">
        <v>94</v>
      </c>
      <c r="H6243">
        <v>1</v>
      </c>
      <c r="I6243">
        <v>3</v>
      </c>
      <c r="J6243" s="6">
        <v>43990</v>
      </c>
      <c r="K6243" s="7">
        <v>43983</v>
      </c>
      <c r="L6243" t="s">
        <v>10</v>
      </c>
    </row>
    <row r="6244" spans="1:12" x14ac:dyDescent="0.3">
      <c r="A6244" t="s">
        <v>4</v>
      </c>
      <c r="B6244" t="s">
        <v>67</v>
      </c>
      <c r="C6244" t="s">
        <v>15</v>
      </c>
      <c r="D6244" t="s">
        <v>32</v>
      </c>
      <c r="E6244">
        <v>1308.51</v>
      </c>
      <c r="F6244">
        <v>37.39</v>
      </c>
      <c r="G6244" t="s">
        <v>94</v>
      </c>
      <c r="H6244">
        <v>1</v>
      </c>
      <c r="I6244">
        <v>8</v>
      </c>
      <c r="J6244" s="6">
        <v>43990</v>
      </c>
      <c r="K6244" s="7">
        <v>43983</v>
      </c>
      <c r="L6244" t="s">
        <v>13</v>
      </c>
    </row>
    <row r="6245" spans="1:12" x14ac:dyDescent="0.3">
      <c r="A6245" t="s">
        <v>3</v>
      </c>
      <c r="B6245" t="s">
        <v>67</v>
      </c>
      <c r="C6245" t="s">
        <v>16</v>
      </c>
      <c r="D6245" t="s">
        <v>32</v>
      </c>
      <c r="E6245">
        <v>11966.2</v>
      </c>
      <c r="F6245">
        <v>2015.35</v>
      </c>
      <c r="G6245" t="s">
        <v>94</v>
      </c>
      <c r="H6245">
        <v>1</v>
      </c>
      <c r="I6245">
        <v>3</v>
      </c>
      <c r="J6245" s="6">
        <v>43990</v>
      </c>
      <c r="K6245" s="7">
        <v>43983</v>
      </c>
      <c r="L6245" t="s">
        <v>13</v>
      </c>
    </row>
    <row r="6246" spans="1:12" x14ac:dyDescent="0.3">
      <c r="A6246" t="s">
        <v>2</v>
      </c>
      <c r="B6246" t="s">
        <v>66</v>
      </c>
      <c r="C6246" t="s">
        <v>16</v>
      </c>
      <c r="D6246" t="s">
        <v>32</v>
      </c>
      <c r="E6246">
        <v>964.8</v>
      </c>
      <c r="F6246">
        <v>460.96</v>
      </c>
      <c r="G6246" t="s">
        <v>94</v>
      </c>
      <c r="H6246">
        <v>1</v>
      </c>
      <c r="I6246">
        <v>6</v>
      </c>
      <c r="J6246" s="6">
        <v>43990</v>
      </c>
      <c r="K6246" s="7">
        <v>43983</v>
      </c>
      <c r="L6246" t="s">
        <v>11</v>
      </c>
    </row>
    <row r="6247" spans="1:12" x14ac:dyDescent="0.3">
      <c r="A6247" t="s">
        <v>4</v>
      </c>
      <c r="B6247" t="s">
        <v>63</v>
      </c>
      <c r="C6247" t="s">
        <v>15</v>
      </c>
      <c r="D6247" t="s">
        <v>32</v>
      </c>
      <c r="E6247">
        <v>4506.42</v>
      </c>
      <c r="F6247">
        <v>1944.86</v>
      </c>
      <c r="G6247" t="s">
        <v>94</v>
      </c>
      <c r="H6247">
        <v>1</v>
      </c>
      <c r="I6247">
        <v>8</v>
      </c>
      <c r="J6247" s="6">
        <v>43990</v>
      </c>
      <c r="K6247" s="7">
        <v>43983</v>
      </c>
      <c r="L6247" t="s">
        <v>10</v>
      </c>
    </row>
    <row r="6248" spans="1:12" x14ac:dyDescent="0.3">
      <c r="A6248" t="s">
        <v>5</v>
      </c>
      <c r="B6248" t="s">
        <v>67</v>
      </c>
      <c r="C6248" t="s">
        <v>15</v>
      </c>
      <c r="D6248" t="s">
        <v>32</v>
      </c>
      <c r="E6248">
        <v>2870.28</v>
      </c>
      <c r="F6248">
        <v>1283.19</v>
      </c>
      <c r="G6248" t="s">
        <v>94</v>
      </c>
      <c r="H6248">
        <v>1</v>
      </c>
      <c r="I6248">
        <v>8</v>
      </c>
      <c r="J6248" s="6">
        <v>43991</v>
      </c>
      <c r="K6248" s="7">
        <v>43983</v>
      </c>
      <c r="L6248" t="s">
        <v>13</v>
      </c>
    </row>
    <row r="6249" spans="1:12" x14ac:dyDescent="0.3">
      <c r="A6249" t="s">
        <v>3</v>
      </c>
      <c r="B6249" t="s">
        <v>63</v>
      </c>
      <c r="C6249" t="s">
        <v>15</v>
      </c>
      <c r="D6249" t="s">
        <v>32</v>
      </c>
      <c r="E6249">
        <v>20296.98</v>
      </c>
      <c r="F6249">
        <v>5730.9</v>
      </c>
      <c r="G6249" t="s">
        <v>94</v>
      </c>
      <c r="H6249">
        <v>1</v>
      </c>
      <c r="I6249">
        <v>8</v>
      </c>
      <c r="J6249" s="6">
        <v>43991</v>
      </c>
      <c r="K6249" s="7">
        <v>43983</v>
      </c>
      <c r="L6249" t="s">
        <v>10</v>
      </c>
    </row>
    <row r="6250" spans="1:12" x14ac:dyDescent="0.3">
      <c r="A6250" t="s">
        <v>4</v>
      </c>
      <c r="B6250" t="s">
        <v>63</v>
      </c>
      <c r="C6250" t="s">
        <v>16</v>
      </c>
      <c r="D6250" t="s">
        <v>32</v>
      </c>
      <c r="E6250">
        <v>1447.2</v>
      </c>
      <c r="F6250">
        <v>787.92</v>
      </c>
      <c r="G6250" t="s">
        <v>94</v>
      </c>
      <c r="H6250">
        <v>1</v>
      </c>
      <c r="I6250">
        <v>1</v>
      </c>
      <c r="J6250" s="6">
        <v>43991</v>
      </c>
      <c r="K6250" s="7">
        <v>43983</v>
      </c>
      <c r="L6250" t="s">
        <v>10</v>
      </c>
    </row>
    <row r="6251" spans="1:12" x14ac:dyDescent="0.3">
      <c r="A6251" t="s">
        <v>2</v>
      </c>
      <c r="B6251" t="s">
        <v>65</v>
      </c>
      <c r="C6251" t="s">
        <v>16</v>
      </c>
      <c r="D6251" t="s">
        <v>32</v>
      </c>
      <c r="E6251">
        <v>6898.32</v>
      </c>
      <c r="F6251">
        <v>3602.48</v>
      </c>
      <c r="G6251" t="s">
        <v>94</v>
      </c>
      <c r="H6251">
        <v>1</v>
      </c>
      <c r="I6251">
        <v>6</v>
      </c>
      <c r="J6251" s="6">
        <v>43991</v>
      </c>
      <c r="K6251" s="7">
        <v>43983</v>
      </c>
      <c r="L6251" t="s">
        <v>12</v>
      </c>
    </row>
    <row r="6252" spans="1:12" x14ac:dyDescent="0.3">
      <c r="A6252" t="s">
        <v>2</v>
      </c>
      <c r="B6252" t="s">
        <v>66</v>
      </c>
      <c r="C6252" t="s">
        <v>15</v>
      </c>
      <c r="D6252" t="s">
        <v>32</v>
      </c>
      <c r="E6252">
        <v>9648</v>
      </c>
      <c r="F6252">
        <v>2090.4</v>
      </c>
      <c r="G6252" t="s">
        <v>94</v>
      </c>
      <c r="H6252">
        <v>1</v>
      </c>
      <c r="I6252">
        <v>9</v>
      </c>
      <c r="J6252" s="6">
        <v>43991</v>
      </c>
      <c r="K6252" s="7">
        <v>43983</v>
      </c>
      <c r="L6252" t="s">
        <v>11</v>
      </c>
    </row>
    <row r="6253" spans="1:12" x14ac:dyDescent="0.3">
      <c r="A6253" t="s">
        <v>3</v>
      </c>
      <c r="B6253" t="s">
        <v>67</v>
      </c>
      <c r="C6253" t="s">
        <v>16</v>
      </c>
      <c r="D6253" t="s">
        <v>32</v>
      </c>
      <c r="E6253">
        <v>10910.28</v>
      </c>
      <c r="F6253">
        <v>1304.46</v>
      </c>
      <c r="G6253" t="s">
        <v>94</v>
      </c>
      <c r="H6253">
        <v>1</v>
      </c>
      <c r="I6253">
        <v>6</v>
      </c>
      <c r="J6253" s="6">
        <v>43992</v>
      </c>
      <c r="K6253" s="7">
        <v>43983</v>
      </c>
      <c r="L6253" t="s">
        <v>13</v>
      </c>
    </row>
    <row r="6254" spans="1:12" x14ac:dyDescent="0.3">
      <c r="A6254" t="s">
        <v>2</v>
      </c>
      <c r="B6254" t="s">
        <v>63</v>
      </c>
      <c r="C6254" t="s">
        <v>15</v>
      </c>
      <c r="D6254" t="s">
        <v>32</v>
      </c>
      <c r="E6254">
        <v>1765.45</v>
      </c>
      <c r="F6254">
        <v>456.93</v>
      </c>
      <c r="G6254" t="s">
        <v>94</v>
      </c>
      <c r="H6254">
        <v>1</v>
      </c>
      <c r="I6254">
        <v>9</v>
      </c>
      <c r="J6254" s="6">
        <v>43992</v>
      </c>
      <c r="K6254" s="7">
        <v>43983</v>
      </c>
      <c r="L6254" t="s">
        <v>10</v>
      </c>
    </row>
    <row r="6255" spans="1:12" x14ac:dyDescent="0.3">
      <c r="A6255" t="s">
        <v>4</v>
      </c>
      <c r="B6255" t="s">
        <v>63</v>
      </c>
      <c r="C6255" t="s">
        <v>16</v>
      </c>
      <c r="D6255" t="s">
        <v>32</v>
      </c>
      <c r="E6255">
        <v>4709.3</v>
      </c>
      <c r="F6255">
        <v>1740.4</v>
      </c>
      <c r="G6255" t="s">
        <v>94</v>
      </c>
      <c r="H6255">
        <v>1</v>
      </c>
      <c r="I6255">
        <v>4</v>
      </c>
      <c r="J6255" s="6">
        <v>43992</v>
      </c>
      <c r="K6255" s="7">
        <v>43983</v>
      </c>
      <c r="L6255" t="s">
        <v>10</v>
      </c>
    </row>
    <row r="6256" spans="1:12" x14ac:dyDescent="0.3">
      <c r="A6256" t="s">
        <v>2</v>
      </c>
      <c r="B6256" t="s">
        <v>67</v>
      </c>
      <c r="C6256" t="s">
        <v>16</v>
      </c>
      <c r="D6256" t="s">
        <v>32</v>
      </c>
      <c r="E6256">
        <v>3088.16</v>
      </c>
      <c r="F6256">
        <v>1510.52</v>
      </c>
      <c r="G6256" t="s">
        <v>94</v>
      </c>
      <c r="H6256">
        <v>1</v>
      </c>
      <c r="I6256">
        <v>5</v>
      </c>
      <c r="J6256" s="6">
        <v>43992</v>
      </c>
      <c r="K6256" s="7">
        <v>43983</v>
      </c>
      <c r="L6256" t="s">
        <v>13</v>
      </c>
    </row>
    <row r="6257" spans="1:12" x14ac:dyDescent="0.3">
      <c r="A6257" t="s">
        <v>4</v>
      </c>
      <c r="B6257" t="s">
        <v>63</v>
      </c>
      <c r="C6257" t="s">
        <v>16</v>
      </c>
      <c r="D6257" t="s">
        <v>32</v>
      </c>
      <c r="E6257">
        <v>13712.22</v>
      </c>
      <c r="F6257">
        <v>6246.66</v>
      </c>
      <c r="G6257" t="s">
        <v>94</v>
      </c>
      <c r="H6257">
        <v>1</v>
      </c>
      <c r="I6257">
        <v>7</v>
      </c>
      <c r="J6257" s="6">
        <v>43992</v>
      </c>
      <c r="K6257" s="7">
        <v>43983</v>
      </c>
      <c r="L6257" t="s">
        <v>10</v>
      </c>
    </row>
    <row r="6258" spans="1:12" x14ac:dyDescent="0.3">
      <c r="A6258" t="s">
        <v>3</v>
      </c>
      <c r="B6258" t="s">
        <v>63</v>
      </c>
      <c r="C6258" t="s">
        <v>16</v>
      </c>
      <c r="D6258" t="s">
        <v>32</v>
      </c>
      <c r="E6258">
        <v>3207.96</v>
      </c>
      <c r="F6258">
        <v>405.21</v>
      </c>
      <c r="G6258" t="s">
        <v>94</v>
      </c>
      <c r="H6258">
        <v>1</v>
      </c>
      <c r="I6258">
        <v>2</v>
      </c>
      <c r="J6258" s="6">
        <v>43992</v>
      </c>
      <c r="K6258" s="7">
        <v>43983</v>
      </c>
      <c r="L6258" t="s">
        <v>10</v>
      </c>
    </row>
    <row r="6259" spans="1:12" x14ac:dyDescent="0.3">
      <c r="A6259" t="s">
        <v>4</v>
      </c>
      <c r="B6259" t="s">
        <v>66</v>
      </c>
      <c r="C6259" t="s">
        <v>16</v>
      </c>
      <c r="D6259" t="s">
        <v>32</v>
      </c>
      <c r="E6259">
        <v>12858.1</v>
      </c>
      <c r="F6259">
        <v>5171.1899999999996</v>
      </c>
      <c r="G6259" t="s">
        <v>94</v>
      </c>
      <c r="H6259">
        <v>1</v>
      </c>
      <c r="I6259">
        <v>2</v>
      </c>
      <c r="J6259" s="6">
        <v>43992</v>
      </c>
      <c r="K6259" s="7">
        <v>43983</v>
      </c>
      <c r="L6259" t="s">
        <v>11</v>
      </c>
    </row>
    <row r="6260" spans="1:12" x14ac:dyDescent="0.3">
      <c r="A6260" t="s">
        <v>4</v>
      </c>
      <c r="B6260" t="s">
        <v>66</v>
      </c>
      <c r="C6260" t="s">
        <v>15</v>
      </c>
      <c r="D6260" t="s">
        <v>32</v>
      </c>
      <c r="E6260">
        <v>4988.82</v>
      </c>
      <c r="F6260">
        <v>352.14</v>
      </c>
      <c r="G6260" t="s">
        <v>94</v>
      </c>
      <c r="H6260">
        <v>1</v>
      </c>
      <c r="I6260">
        <v>10</v>
      </c>
      <c r="J6260" s="6">
        <v>43992</v>
      </c>
      <c r="K6260" s="7">
        <v>43983</v>
      </c>
      <c r="L6260" t="s">
        <v>11</v>
      </c>
    </row>
    <row r="6261" spans="1:12" x14ac:dyDescent="0.3">
      <c r="A6261" t="s">
        <v>2</v>
      </c>
      <c r="B6261" t="s">
        <v>63</v>
      </c>
      <c r="C6261" t="s">
        <v>15</v>
      </c>
      <c r="D6261" t="s">
        <v>32</v>
      </c>
      <c r="E6261">
        <v>20936.16</v>
      </c>
      <c r="F6261">
        <v>2791.46</v>
      </c>
      <c r="G6261" t="s">
        <v>94</v>
      </c>
      <c r="H6261">
        <v>1</v>
      </c>
      <c r="I6261">
        <v>10</v>
      </c>
      <c r="J6261" s="6">
        <v>43993</v>
      </c>
      <c r="K6261" s="7">
        <v>43983</v>
      </c>
      <c r="L6261" t="s">
        <v>10</v>
      </c>
    </row>
    <row r="6262" spans="1:12" x14ac:dyDescent="0.3">
      <c r="A6262" t="s">
        <v>4</v>
      </c>
      <c r="B6262" t="s">
        <v>69</v>
      </c>
      <c r="C6262" t="s">
        <v>15</v>
      </c>
      <c r="D6262" t="s">
        <v>32</v>
      </c>
      <c r="E6262">
        <v>5125.5</v>
      </c>
      <c r="F6262">
        <v>2231.1</v>
      </c>
      <c r="G6262" t="s">
        <v>94</v>
      </c>
      <c r="H6262">
        <v>1</v>
      </c>
      <c r="I6262">
        <v>10</v>
      </c>
      <c r="J6262" s="6">
        <v>43993</v>
      </c>
      <c r="K6262" s="7">
        <v>43983</v>
      </c>
      <c r="L6262" t="s">
        <v>8</v>
      </c>
    </row>
    <row r="6263" spans="1:12" x14ac:dyDescent="0.3">
      <c r="A6263" t="s">
        <v>3</v>
      </c>
      <c r="B6263" t="s">
        <v>65</v>
      </c>
      <c r="C6263" t="s">
        <v>16</v>
      </c>
      <c r="D6263" t="s">
        <v>32</v>
      </c>
      <c r="E6263">
        <v>29735.14</v>
      </c>
      <c r="F6263">
        <v>11312.26</v>
      </c>
      <c r="G6263" t="s">
        <v>94</v>
      </c>
      <c r="H6263">
        <v>1</v>
      </c>
      <c r="I6263">
        <v>1</v>
      </c>
      <c r="J6263" s="6">
        <v>43993</v>
      </c>
      <c r="K6263" s="7">
        <v>43983</v>
      </c>
      <c r="L6263" t="s">
        <v>12</v>
      </c>
    </row>
    <row r="6264" spans="1:12" x14ac:dyDescent="0.3">
      <c r="A6264" t="s">
        <v>4</v>
      </c>
      <c r="B6264" t="s">
        <v>70</v>
      </c>
      <c r="C6264" t="s">
        <v>15</v>
      </c>
      <c r="D6264" t="s">
        <v>32</v>
      </c>
      <c r="E6264">
        <v>32609.57</v>
      </c>
      <c r="F6264">
        <v>6905.57</v>
      </c>
      <c r="G6264" t="s">
        <v>94</v>
      </c>
      <c r="H6264">
        <v>1</v>
      </c>
      <c r="I6264">
        <v>9</v>
      </c>
      <c r="J6264" s="6">
        <v>43993</v>
      </c>
      <c r="K6264" s="7">
        <v>43983</v>
      </c>
      <c r="L6264" t="s">
        <v>9</v>
      </c>
    </row>
    <row r="6265" spans="1:12" x14ac:dyDescent="0.3">
      <c r="A6265" t="s">
        <v>3</v>
      </c>
      <c r="B6265" t="s">
        <v>65</v>
      </c>
      <c r="C6265" t="s">
        <v>16</v>
      </c>
      <c r="D6265" t="s">
        <v>32</v>
      </c>
      <c r="E6265">
        <v>18150.3</v>
      </c>
      <c r="F6265">
        <v>4926.5</v>
      </c>
      <c r="G6265" t="s">
        <v>94</v>
      </c>
      <c r="H6265">
        <v>1</v>
      </c>
      <c r="I6265">
        <v>2</v>
      </c>
      <c r="J6265" s="6">
        <v>43993</v>
      </c>
      <c r="K6265" s="7">
        <v>43983</v>
      </c>
      <c r="L6265" t="s">
        <v>12</v>
      </c>
    </row>
    <row r="6266" spans="1:12" x14ac:dyDescent="0.3">
      <c r="A6266" t="s">
        <v>4</v>
      </c>
      <c r="B6266" t="s">
        <v>63</v>
      </c>
      <c r="C6266" t="s">
        <v>16</v>
      </c>
      <c r="D6266" t="s">
        <v>32</v>
      </c>
      <c r="E6266">
        <v>1849.2</v>
      </c>
      <c r="F6266">
        <v>783.9</v>
      </c>
      <c r="G6266" t="s">
        <v>94</v>
      </c>
      <c r="H6266">
        <v>1</v>
      </c>
      <c r="I6266">
        <v>4</v>
      </c>
      <c r="J6266" s="6">
        <v>43993</v>
      </c>
      <c r="K6266" s="7">
        <v>43983</v>
      </c>
      <c r="L6266" t="s">
        <v>10</v>
      </c>
    </row>
    <row r="6267" spans="1:12" x14ac:dyDescent="0.3">
      <c r="A6267" t="s">
        <v>3</v>
      </c>
      <c r="B6267" t="s">
        <v>63</v>
      </c>
      <c r="C6267" t="s">
        <v>15</v>
      </c>
      <c r="D6267" t="s">
        <v>32</v>
      </c>
      <c r="E6267">
        <v>8147.2</v>
      </c>
      <c r="F6267">
        <v>2744.3</v>
      </c>
      <c r="G6267" t="s">
        <v>94</v>
      </c>
      <c r="H6267">
        <v>1</v>
      </c>
      <c r="I6267">
        <v>10</v>
      </c>
      <c r="J6267" s="6">
        <v>43993</v>
      </c>
      <c r="K6267" s="7">
        <v>43983</v>
      </c>
      <c r="L6267" t="s">
        <v>10</v>
      </c>
    </row>
    <row r="6268" spans="1:12" x14ac:dyDescent="0.3">
      <c r="A6268" t="s">
        <v>3</v>
      </c>
      <c r="B6268" t="s">
        <v>66</v>
      </c>
      <c r="C6268" t="s">
        <v>16</v>
      </c>
      <c r="D6268" t="s">
        <v>32</v>
      </c>
      <c r="E6268">
        <v>705.51</v>
      </c>
      <c r="F6268">
        <v>305.72000000000003</v>
      </c>
      <c r="G6268" t="s">
        <v>94</v>
      </c>
      <c r="H6268">
        <v>1</v>
      </c>
      <c r="I6268">
        <v>4</v>
      </c>
      <c r="J6268" s="6">
        <v>43993</v>
      </c>
      <c r="K6268" s="7">
        <v>43983</v>
      </c>
      <c r="L6268" t="s">
        <v>11</v>
      </c>
    </row>
    <row r="6269" spans="1:12" x14ac:dyDescent="0.3">
      <c r="A6269" t="s">
        <v>4</v>
      </c>
      <c r="B6269" t="s">
        <v>66</v>
      </c>
      <c r="C6269" t="s">
        <v>15</v>
      </c>
      <c r="D6269" t="s">
        <v>32</v>
      </c>
      <c r="E6269">
        <v>1629.44</v>
      </c>
      <c r="F6269">
        <v>566</v>
      </c>
      <c r="G6269" t="s">
        <v>94</v>
      </c>
      <c r="H6269">
        <v>1</v>
      </c>
      <c r="I6269">
        <v>9</v>
      </c>
      <c r="J6269" s="6">
        <v>43993</v>
      </c>
      <c r="K6269" s="7">
        <v>43983</v>
      </c>
      <c r="L6269" t="s">
        <v>11</v>
      </c>
    </row>
    <row r="6270" spans="1:12" x14ac:dyDescent="0.3">
      <c r="A6270" t="s">
        <v>3</v>
      </c>
      <c r="B6270" t="s">
        <v>70</v>
      </c>
      <c r="C6270" t="s">
        <v>15</v>
      </c>
      <c r="D6270" t="s">
        <v>32</v>
      </c>
      <c r="E6270">
        <v>5928.16</v>
      </c>
      <c r="F6270">
        <v>2000.74</v>
      </c>
      <c r="G6270" t="s">
        <v>94</v>
      </c>
      <c r="H6270">
        <v>1</v>
      </c>
      <c r="I6270">
        <v>9</v>
      </c>
      <c r="J6270" s="6">
        <v>43993</v>
      </c>
      <c r="K6270" s="7">
        <v>43983</v>
      </c>
      <c r="L6270" t="s">
        <v>9</v>
      </c>
    </row>
    <row r="6271" spans="1:12" x14ac:dyDescent="0.3">
      <c r="A6271" t="s">
        <v>3</v>
      </c>
      <c r="B6271" t="s">
        <v>66</v>
      </c>
      <c r="C6271" t="s">
        <v>16</v>
      </c>
      <c r="D6271" t="s">
        <v>32</v>
      </c>
      <c r="E6271">
        <v>11526.68</v>
      </c>
      <c r="F6271">
        <v>2712.12</v>
      </c>
      <c r="G6271" t="s">
        <v>94</v>
      </c>
      <c r="H6271">
        <v>1</v>
      </c>
      <c r="I6271">
        <v>3</v>
      </c>
      <c r="J6271" s="6">
        <v>43993</v>
      </c>
      <c r="K6271" s="7">
        <v>43983</v>
      </c>
      <c r="L6271" t="s">
        <v>11</v>
      </c>
    </row>
    <row r="6272" spans="1:12" x14ac:dyDescent="0.3">
      <c r="A6272" t="s">
        <v>4</v>
      </c>
      <c r="B6272" t="s">
        <v>70</v>
      </c>
      <c r="C6272" t="s">
        <v>15</v>
      </c>
      <c r="D6272" t="s">
        <v>32</v>
      </c>
      <c r="E6272">
        <v>11448.96</v>
      </c>
      <c r="F6272">
        <v>5295.12</v>
      </c>
      <c r="G6272" t="s">
        <v>94</v>
      </c>
      <c r="H6272">
        <v>1</v>
      </c>
      <c r="I6272">
        <v>9</v>
      </c>
      <c r="J6272" s="6">
        <v>43994</v>
      </c>
      <c r="K6272" s="7">
        <v>43983</v>
      </c>
      <c r="L6272" t="s">
        <v>9</v>
      </c>
    </row>
    <row r="6273" spans="1:12" x14ac:dyDescent="0.3">
      <c r="A6273" t="s">
        <v>4</v>
      </c>
      <c r="B6273" t="s">
        <v>65</v>
      </c>
      <c r="C6273" t="s">
        <v>16</v>
      </c>
      <c r="D6273" t="s">
        <v>32</v>
      </c>
      <c r="E6273">
        <v>1087.75</v>
      </c>
      <c r="F6273">
        <v>435.1</v>
      </c>
      <c r="G6273" t="s">
        <v>94</v>
      </c>
      <c r="H6273">
        <v>1</v>
      </c>
      <c r="I6273">
        <v>7</v>
      </c>
      <c r="J6273" s="6">
        <v>43994</v>
      </c>
      <c r="K6273" s="7">
        <v>43983</v>
      </c>
      <c r="L6273" t="s">
        <v>12</v>
      </c>
    </row>
    <row r="6274" spans="1:12" x14ac:dyDescent="0.3">
      <c r="A6274" t="s">
        <v>3</v>
      </c>
      <c r="B6274" t="s">
        <v>66</v>
      </c>
      <c r="C6274" t="s">
        <v>15</v>
      </c>
      <c r="D6274" t="s">
        <v>32</v>
      </c>
      <c r="E6274">
        <v>17261.88</v>
      </c>
      <c r="F6274">
        <v>5996.22</v>
      </c>
      <c r="G6274" t="s">
        <v>94</v>
      </c>
      <c r="H6274">
        <v>1</v>
      </c>
      <c r="I6274">
        <v>10</v>
      </c>
      <c r="J6274" s="6">
        <v>43994</v>
      </c>
      <c r="K6274" s="7">
        <v>43983</v>
      </c>
      <c r="L6274" t="s">
        <v>11</v>
      </c>
    </row>
    <row r="6275" spans="1:12" x14ac:dyDescent="0.3">
      <c r="A6275" t="s">
        <v>4</v>
      </c>
      <c r="B6275" t="s">
        <v>67</v>
      </c>
      <c r="C6275" t="s">
        <v>16</v>
      </c>
      <c r="D6275" t="s">
        <v>32</v>
      </c>
      <c r="E6275">
        <v>5177.76</v>
      </c>
      <c r="F6275">
        <v>900.46</v>
      </c>
      <c r="G6275" t="s">
        <v>94</v>
      </c>
      <c r="H6275">
        <v>1</v>
      </c>
      <c r="I6275">
        <v>5</v>
      </c>
      <c r="J6275" s="6">
        <v>43994</v>
      </c>
      <c r="K6275" s="7">
        <v>43983</v>
      </c>
      <c r="L6275" t="s">
        <v>13</v>
      </c>
    </row>
    <row r="6276" spans="1:12" x14ac:dyDescent="0.3">
      <c r="A6276" t="s">
        <v>3</v>
      </c>
      <c r="B6276" t="s">
        <v>63</v>
      </c>
      <c r="C6276" t="s">
        <v>16</v>
      </c>
      <c r="D6276" t="s">
        <v>32</v>
      </c>
      <c r="E6276">
        <v>1085.4000000000001</v>
      </c>
      <c r="F6276">
        <v>271.33999999999997</v>
      </c>
      <c r="G6276" t="s">
        <v>94</v>
      </c>
      <c r="H6276">
        <v>1</v>
      </c>
      <c r="I6276">
        <v>1</v>
      </c>
      <c r="J6276" s="6">
        <v>43994</v>
      </c>
      <c r="K6276" s="7">
        <v>43983</v>
      </c>
      <c r="L6276" t="s">
        <v>10</v>
      </c>
    </row>
    <row r="6277" spans="1:12" x14ac:dyDescent="0.3">
      <c r="A6277" t="s">
        <v>4</v>
      </c>
      <c r="B6277" t="s">
        <v>66</v>
      </c>
      <c r="C6277" t="s">
        <v>15</v>
      </c>
      <c r="D6277" t="s">
        <v>32</v>
      </c>
      <c r="E6277">
        <v>8246.36</v>
      </c>
      <c r="F6277">
        <v>4365.72</v>
      </c>
      <c r="G6277" t="s">
        <v>94</v>
      </c>
      <c r="H6277">
        <v>1</v>
      </c>
      <c r="I6277">
        <v>9</v>
      </c>
      <c r="J6277" s="6">
        <v>43994</v>
      </c>
      <c r="K6277" s="7">
        <v>43983</v>
      </c>
      <c r="L6277" t="s">
        <v>11</v>
      </c>
    </row>
    <row r="6278" spans="1:12" x14ac:dyDescent="0.3">
      <c r="A6278" t="s">
        <v>3</v>
      </c>
      <c r="B6278" t="s">
        <v>63</v>
      </c>
      <c r="C6278" t="s">
        <v>16</v>
      </c>
      <c r="D6278" t="s">
        <v>32</v>
      </c>
      <c r="E6278">
        <v>10082.16</v>
      </c>
      <c r="F6278">
        <v>2016.44</v>
      </c>
      <c r="G6278" t="s">
        <v>94</v>
      </c>
      <c r="H6278">
        <v>1</v>
      </c>
      <c r="I6278">
        <v>3</v>
      </c>
      <c r="J6278" s="6">
        <v>43995</v>
      </c>
      <c r="K6278" s="7">
        <v>43983</v>
      </c>
      <c r="L6278" t="s">
        <v>10</v>
      </c>
    </row>
    <row r="6279" spans="1:12" x14ac:dyDescent="0.3">
      <c r="A6279" t="s">
        <v>4</v>
      </c>
      <c r="B6279" t="s">
        <v>63</v>
      </c>
      <c r="C6279" t="s">
        <v>15</v>
      </c>
      <c r="D6279" t="s">
        <v>32</v>
      </c>
      <c r="E6279">
        <v>6013.92</v>
      </c>
      <c r="F6279">
        <v>778.28</v>
      </c>
      <c r="G6279" t="s">
        <v>94</v>
      </c>
      <c r="H6279">
        <v>1</v>
      </c>
      <c r="I6279">
        <v>8</v>
      </c>
      <c r="J6279" s="6">
        <v>43995</v>
      </c>
      <c r="K6279" s="7">
        <v>43983</v>
      </c>
      <c r="L6279" t="s">
        <v>10</v>
      </c>
    </row>
    <row r="6280" spans="1:12" x14ac:dyDescent="0.3">
      <c r="A6280" t="s">
        <v>3</v>
      </c>
      <c r="B6280" t="s">
        <v>67</v>
      </c>
      <c r="C6280" t="s">
        <v>16</v>
      </c>
      <c r="D6280" t="s">
        <v>32</v>
      </c>
      <c r="E6280">
        <v>2803.95</v>
      </c>
      <c r="F6280">
        <v>623.1</v>
      </c>
      <c r="G6280" t="s">
        <v>94</v>
      </c>
      <c r="H6280">
        <v>1</v>
      </c>
      <c r="I6280">
        <v>5</v>
      </c>
      <c r="J6280" s="6">
        <v>43995</v>
      </c>
      <c r="K6280" s="7">
        <v>43983</v>
      </c>
      <c r="L6280" t="s">
        <v>13</v>
      </c>
    </row>
    <row r="6281" spans="1:12" x14ac:dyDescent="0.3">
      <c r="A6281" t="s">
        <v>2</v>
      </c>
      <c r="B6281" t="s">
        <v>69</v>
      </c>
      <c r="C6281" t="s">
        <v>15</v>
      </c>
      <c r="D6281" t="s">
        <v>32</v>
      </c>
      <c r="E6281">
        <v>859.27</v>
      </c>
      <c r="F6281">
        <v>271.35000000000002</v>
      </c>
      <c r="G6281" t="s">
        <v>94</v>
      </c>
      <c r="H6281">
        <v>1</v>
      </c>
      <c r="I6281">
        <v>9</v>
      </c>
      <c r="J6281" s="6">
        <v>43995</v>
      </c>
      <c r="K6281" s="7">
        <v>43983</v>
      </c>
      <c r="L6281" t="s">
        <v>8</v>
      </c>
    </row>
    <row r="6282" spans="1:12" x14ac:dyDescent="0.3">
      <c r="A6282" t="s">
        <v>4</v>
      </c>
      <c r="B6282" t="s">
        <v>63</v>
      </c>
      <c r="C6282" t="s">
        <v>16</v>
      </c>
      <c r="D6282" t="s">
        <v>32</v>
      </c>
      <c r="E6282">
        <v>20628.97</v>
      </c>
      <c r="F6282">
        <v>11725.95</v>
      </c>
      <c r="G6282" t="s">
        <v>94</v>
      </c>
      <c r="H6282">
        <v>1</v>
      </c>
      <c r="I6282">
        <v>3</v>
      </c>
      <c r="J6282" s="6">
        <v>43995</v>
      </c>
      <c r="K6282" s="7">
        <v>43983</v>
      </c>
      <c r="L6282" t="s">
        <v>10</v>
      </c>
    </row>
    <row r="6283" spans="1:12" x14ac:dyDescent="0.3">
      <c r="A6283" t="s">
        <v>4</v>
      </c>
      <c r="B6283" t="s">
        <v>65</v>
      </c>
      <c r="C6283" t="s">
        <v>16</v>
      </c>
      <c r="D6283" t="s">
        <v>32</v>
      </c>
      <c r="E6283">
        <v>15446.98</v>
      </c>
      <c r="F6283">
        <v>6883.95</v>
      </c>
      <c r="G6283" t="s">
        <v>94</v>
      </c>
      <c r="H6283">
        <v>1</v>
      </c>
      <c r="I6283">
        <v>2</v>
      </c>
      <c r="J6283" s="6">
        <v>43995</v>
      </c>
      <c r="K6283" s="7">
        <v>43983</v>
      </c>
      <c r="L6283" t="s">
        <v>12</v>
      </c>
    </row>
    <row r="6284" spans="1:12" x14ac:dyDescent="0.3">
      <c r="A6284" t="s">
        <v>3</v>
      </c>
      <c r="B6284" t="s">
        <v>67</v>
      </c>
      <c r="C6284" t="s">
        <v>16</v>
      </c>
      <c r="D6284" t="s">
        <v>32</v>
      </c>
      <c r="E6284">
        <v>2393.91</v>
      </c>
      <c r="F6284">
        <v>186.19</v>
      </c>
      <c r="G6284" t="s">
        <v>94</v>
      </c>
      <c r="H6284">
        <v>1</v>
      </c>
      <c r="I6284">
        <v>7</v>
      </c>
      <c r="J6284" s="6">
        <v>43995</v>
      </c>
      <c r="K6284" s="7">
        <v>43983</v>
      </c>
      <c r="L6284" t="s">
        <v>13</v>
      </c>
    </row>
    <row r="6285" spans="1:12" x14ac:dyDescent="0.3">
      <c r="A6285" t="s">
        <v>3</v>
      </c>
      <c r="B6285" t="s">
        <v>66</v>
      </c>
      <c r="C6285" t="s">
        <v>16</v>
      </c>
      <c r="D6285" t="s">
        <v>32</v>
      </c>
      <c r="E6285">
        <v>3608.95</v>
      </c>
      <c r="F6285">
        <v>1177.6600000000001</v>
      </c>
      <c r="G6285" t="s">
        <v>94</v>
      </c>
      <c r="H6285">
        <v>1</v>
      </c>
      <c r="I6285">
        <v>5</v>
      </c>
      <c r="J6285" s="6">
        <v>43996</v>
      </c>
      <c r="K6285" s="7">
        <v>43983</v>
      </c>
      <c r="L6285" t="s">
        <v>11</v>
      </c>
    </row>
    <row r="6286" spans="1:12" x14ac:dyDescent="0.3">
      <c r="A6286" t="s">
        <v>4</v>
      </c>
      <c r="B6286" t="s">
        <v>66</v>
      </c>
      <c r="C6286" t="s">
        <v>15</v>
      </c>
      <c r="D6286" t="s">
        <v>32</v>
      </c>
      <c r="E6286">
        <v>11056.01</v>
      </c>
      <c r="F6286">
        <v>2909.48</v>
      </c>
      <c r="G6286" t="s">
        <v>94</v>
      </c>
      <c r="H6286">
        <v>1</v>
      </c>
      <c r="I6286">
        <v>9</v>
      </c>
      <c r="J6286" s="6">
        <v>43996</v>
      </c>
      <c r="K6286" s="7">
        <v>43983</v>
      </c>
      <c r="L6286" t="s">
        <v>11</v>
      </c>
    </row>
    <row r="6287" spans="1:12" x14ac:dyDescent="0.3">
      <c r="A6287" t="s">
        <v>5</v>
      </c>
      <c r="B6287" t="s">
        <v>69</v>
      </c>
      <c r="C6287" t="s">
        <v>16</v>
      </c>
      <c r="D6287" t="s">
        <v>32</v>
      </c>
      <c r="E6287">
        <v>6271.2</v>
      </c>
      <c r="F6287">
        <v>975.52</v>
      </c>
      <c r="G6287" t="s">
        <v>94</v>
      </c>
      <c r="H6287">
        <v>1</v>
      </c>
      <c r="I6287">
        <v>5</v>
      </c>
      <c r="J6287" s="6">
        <v>43996</v>
      </c>
      <c r="K6287" s="7">
        <v>43983</v>
      </c>
      <c r="L6287" t="s">
        <v>8</v>
      </c>
    </row>
    <row r="6288" spans="1:12" x14ac:dyDescent="0.3">
      <c r="A6288" t="s">
        <v>3</v>
      </c>
      <c r="B6288" t="s">
        <v>63</v>
      </c>
      <c r="C6288" t="s">
        <v>16</v>
      </c>
      <c r="D6288" t="s">
        <v>32</v>
      </c>
      <c r="E6288">
        <v>8755.56</v>
      </c>
      <c r="F6288">
        <v>3502.23</v>
      </c>
      <c r="G6288" t="s">
        <v>94</v>
      </c>
      <c r="H6288">
        <v>1</v>
      </c>
      <c r="I6288">
        <v>6</v>
      </c>
      <c r="J6288" s="6">
        <v>43996</v>
      </c>
      <c r="K6288" s="7">
        <v>43983</v>
      </c>
      <c r="L6288" t="s">
        <v>10</v>
      </c>
    </row>
    <row r="6289" spans="1:12" x14ac:dyDescent="0.3">
      <c r="A6289" t="s">
        <v>3</v>
      </c>
      <c r="B6289" t="s">
        <v>69</v>
      </c>
      <c r="C6289" t="s">
        <v>16</v>
      </c>
      <c r="D6289" t="s">
        <v>32</v>
      </c>
      <c r="E6289">
        <v>6995.14</v>
      </c>
      <c r="F6289">
        <v>1988.11</v>
      </c>
      <c r="G6289" t="s">
        <v>94</v>
      </c>
      <c r="H6289">
        <v>1</v>
      </c>
      <c r="I6289">
        <v>5</v>
      </c>
      <c r="J6289" s="6">
        <v>43996</v>
      </c>
      <c r="K6289" s="7">
        <v>43983</v>
      </c>
      <c r="L6289" t="s">
        <v>8</v>
      </c>
    </row>
    <row r="6290" spans="1:12" x14ac:dyDescent="0.3">
      <c r="A6290" t="s">
        <v>5</v>
      </c>
      <c r="B6290" t="s">
        <v>63</v>
      </c>
      <c r="C6290" t="s">
        <v>16</v>
      </c>
      <c r="D6290" t="s">
        <v>32</v>
      </c>
      <c r="E6290">
        <v>8383.0400000000009</v>
      </c>
      <c r="F6290">
        <v>4738.24</v>
      </c>
      <c r="G6290" t="s">
        <v>94</v>
      </c>
      <c r="H6290">
        <v>1</v>
      </c>
      <c r="I6290">
        <v>2</v>
      </c>
      <c r="J6290" s="6">
        <v>43996</v>
      </c>
      <c r="K6290" s="7">
        <v>43983</v>
      </c>
      <c r="L6290" t="s">
        <v>10</v>
      </c>
    </row>
    <row r="6291" spans="1:12" x14ac:dyDescent="0.3">
      <c r="A6291" t="s">
        <v>4</v>
      </c>
      <c r="B6291" t="s">
        <v>65</v>
      </c>
      <c r="C6291" t="s">
        <v>16</v>
      </c>
      <c r="D6291" t="s">
        <v>32</v>
      </c>
      <c r="E6291">
        <v>29406.3</v>
      </c>
      <c r="F6291">
        <v>15477</v>
      </c>
      <c r="G6291" t="s">
        <v>94</v>
      </c>
      <c r="H6291">
        <v>1</v>
      </c>
      <c r="I6291">
        <v>2</v>
      </c>
      <c r="J6291" s="6">
        <v>43997</v>
      </c>
      <c r="K6291" s="7">
        <v>43983</v>
      </c>
      <c r="L6291" t="s">
        <v>12</v>
      </c>
    </row>
    <row r="6292" spans="1:12" x14ac:dyDescent="0.3">
      <c r="A6292" t="s">
        <v>3</v>
      </c>
      <c r="B6292" t="s">
        <v>70</v>
      </c>
      <c r="C6292" t="s">
        <v>16</v>
      </c>
      <c r="D6292" t="s">
        <v>32</v>
      </c>
      <c r="E6292">
        <v>3396.36</v>
      </c>
      <c r="F6292">
        <v>1292.0899999999999</v>
      </c>
      <c r="G6292" t="s">
        <v>94</v>
      </c>
      <c r="H6292">
        <v>1</v>
      </c>
      <c r="I6292">
        <v>4</v>
      </c>
      <c r="J6292" s="6">
        <v>43997</v>
      </c>
      <c r="K6292" s="7">
        <v>43983</v>
      </c>
      <c r="L6292" t="s">
        <v>9</v>
      </c>
    </row>
    <row r="6293" spans="1:12" x14ac:dyDescent="0.3">
      <c r="A6293" t="s">
        <v>4</v>
      </c>
      <c r="B6293" t="s">
        <v>63</v>
      </c>
      <c r="C6293" t="s">
        <v>15</v>
      </c>
      <c r="D6293" t="s">
        <v>32</v>
      </c>
      <c r="E6293">
        <v>5134.6099999999997</v>
      </c>
      <c r="F6293">
        <v>1506.86</v>
      </c>
      <c r="G6293" t="s">
        <v>94</v>
      </c>
      <c r="H6293">
        <v>1</v>
      </c>
      <c r="I6293">
        <v>10</v>
      </c>
      <c r="J6293" s="6">
        <v>43997</v>
      </c>
      <c r="K6293" s="7">
        <v>43983</v>
      </c>
      <c r="L6293" t="s">
        <v>10</v>
      </c>
    </row>
    <row r="6294" spans="1:12" x14ac:dyDescent="0.3">
      <c r="A6294" t="s">
        <v>2</v>
      </c>
      <c r="B6294" t="s">
        <v>66</v>
      </c>
      <c r="C6294" t="s">
        <v>16</v>
      </c>
      <c r="D6294" t="s">
        <v>32</v>
      </c>
      <c r="E6294">
        <v>14497.73</v>
      </c>
      <c r="F6294">
        <v>6776.13</v>
      </c>
      <c r="G6294" t="s">
        <v>94</v>
      </c>
      <c r="H6294">
        <v>1</v>
      </c>
      <c r="I6294">
        <v>1</v>
      </c>
      <c r="J6294" s="6">
        <v>43997</v>
      </c>
      <c r="K6294" s="7">
        <v>43983</v>
      </c>
      <c r="L6294" t="s">
        <v>11</v>
      </c>
    </row>
    <row r="6295" spans="1:12" x14ac:dyDescent="0.3">
      <c r="A6295" t="s">
        <v>3</v>
      </c>
      <c r="B6295" t="s">
        <v>70</v>
      </c>
      <c r="C6295" t="s">
        <v>15</v>
      </c>
      <c r="D6295" t="s">
        <v>32</v>
      </c>
      <c r="E6295">
        <v>1145.7</v>
      </c>
      <c r="F6295">
        <v>651.24</v>
      </c>
      <c r="G6295" t="s">
        <v>94</v>
      </c>
      <c r="H6295">
        <v>1</v>
      </c>
      <c r="I6295">
        <v>8</v>
      </c>
      <c r="J6295" s="6">
        <v>43997</v>
      </c>
      <c r="K6295" s="7">
        <v>43983</v>
      </c>
      <c r="L6295" t="s">
        <v>9</v>
      </c>
    </row>
    <row r="6296" spans="1:12" x14ac:dyDescent="0.3">
      <c r="A6296" t="s">
        <v>2</v>
      </c>
      <c r="B6296" t="s">
        <v>63</v>
      </c>
      <c r="C6296" t="s">
        <v>16</v>
      </c>
      <c r="D6296" t="s">
        <v>32</v>
      </c>
      <c r="E6296">
        <v>27814.38</v>
      </c>
      <c r="F6296">
        <v>6544.56</v>
      </c>
      <c r="G6296" t="s">
        <v>94</v>
      </c>
      <c r="H6296">
        <v>1</v>
      </c>
      <c r="I6296">
        <v>2</v>
      </c>
      <c r="J6296" s="6">
        <v>43997</v>
      </c>
      <c r="K6296" s="7">
        <v>43983</v>
      </c>
      <c r="L6296" t="s">
        <v>10</v>
      </c>
    </row>
    <row r="6297" spans="1:12" x14ac:dyDescent="0.3">
      <c r="A6297" t="s">
        <v>5</v>
      </c>
      <c r="B6297" t="s">
        <v>69</v>
      </c>
      <c r="C6297" t="s">
        <v>16</v>
      </c>
      <c r="D6297" t="s">
        <v>32</v>
      </c>
      <c r="E6297">
        <v>27811.97</v>
      </c>
      <c r="F6297">
        <v>7557.59</v>
      </c>
      <c r="G6297" t="s">
        <v>94</v>
      </c>
      <c r="H6297">
        <v>1</v>
      </c>
      <c r="I6297">
        <v>3</v>
      </c>
      <c r="J6297" s="6">
        <v>43997</v>
      </c>
      <c r="K6297" s="7">
        <v>43983</v>
      </c>
      <c r="L6297" t="s">
        <v>8</v>
      </c>
    </row>
    <row r="6298" spans="1:12" x14ac:dyDescent="0.3">
      <c r="A6298" t="s">
        <v>3</v>
      </c>
      <c r="B6298" t="s">
        <v>63</v>
      </c>
      <c r="C6298" t="s">
        <v>16</v>
      </c>
      <c r="D6298" t="s">
        <v>32</v>
      </c>
      <c r="E6298">
        <v>4882.29</v>
      </c>
      <c r="F6298">
        <v>279</v>
      </c>
      <c r="G6298" t="s">
        <v>94</v>
      </c>
      <c r="H6298">
        <v>1</v>
      </c>
      <c r="I6298">
        <v>7</v>
      </c>
      <c r="J6298" s="6">
        <v>43997</v>
      </c>
      <c r="K6298" s="7">
        <v>43983</v>
      </c>
      <c r="L6298" t="s">
        <v>10</v>
      </c>
    </row>
    <row r="6299" spans="1:12" x14ac:dyDescent="0.3">
      <c r="A6299" t="s">
        <v>3</v>
      </c>
      <c r="B6299" t="s">
        <v>70</v>
      </c>
      <c r="C6299" t="s">
        <v>16</v>
      </c>
      <c r="D6299" t="s">
        <v>32</v>
      </c>
      <c r="E6299">
        <v>12984.6</v>
      </c>
      <c r="F6299">
        <v>4647.12</v>
      </c>
      <c r="G6299" t="s">
        <v>94</v>
      </c>
      <c r="H6299">
        <v>1</v>
      </c>
      <c r="I6299">
        <v>7</v>
      </c>
      <c r="J6299" s="6">
        <v>43997</v>
      </c>
      <c r="K6299" s="7">
        <v>43983</v>
      </c>
      <c r="L6299" t="s">
        <v>9</v>
      </c>
    </row>
    <row r="6300" spans="1:12" x14ac:dyDescent="0.3">
      <c r="A6300" t="s">
        <v>3</v>
      </c>
      <c r="B6300" t="s">
        <v>63</v>
      </c>
      <c r="C6300" t="s">
        <v>16</v>
      </c>
      <c r="D6300" t="s">
        <v>32</v>
      </c>
      <c r="E6300">
        <v>5066.54</v>
      </c>
      <c r="F6300">
        <v>959.98</v>
      </c>
      <c r="G6300" t="s">
        <v>94</v>
      </c>
      <c r="H6300">
        <v>1</v>
      </c>
      <c r="I6300">
        <v>4</v>
      </c>
      <c r="J6300" s="6">
        <v>43998</v>
      </c>
      <c r="K6300" s="7">
        <v>43983</v>
      </c>
      <c r="L6300" t="s">
        <v>10</v>
      </c>
    </row>
    <row r="6301" spans="1:12" x14ac:dyDescent="0.3">
      <c r="A6301" t="s">
        <v>2</v>
      </c>
      <c r="B6301" t="s">
        <v>63</v>
      </c>
      <c r="C6301" t="s">
        <v>16</v>
      </c>
      <c r="D6301" t="s">
        <v>32</v>
      </c>
      <c r="E6301">
        <v>33612.29</v>
      </c>
      <c r="F6301">
        <v>12421.96</v>
      </c>
      <c r="G6301" t="s">
        <v>94</v>
      </c>
      <c r="H6301">
        <v>1</v>
      </c>
      <c r="I6301">
        <v>4</v>
      </c>
      <c r="J6301" s="6">
        <v>43998</v>
      </c>
      <c r="K6301" s="7">
        <v>43983</v>
      </c>
      <c r="L6301" t="s">
        <v>10</v>
      </c>
    </row>
    <row r="6302" spans="1:12" x14ac:dyDescent="0.3">
      <c r="A6302" t="s">
        <v>3</v>
      </c>
      <c r="B6302" t="s">
        <v>63</v>
      </c>
      <c r="C6302" t="s">
        <v>16</v>
      </c>
      <c r="D6302" t="s">
        <v>32</v>
      </c>
      <c r="E6302">
        <v>755.09</v>
      </c>
      <c r="F6302">
        <v>-21.57</v>
      </c>
      <c r="G6302" t="s">
        <v>94</v>
      </c>
      <c r="H6302">
        <v>1</v>
      </c>
      <c r="I6302">
        <v>4</v>
      </c>
      <c r="J6302" s="6">
        <v>43998</v>
      </c>
      <c r="K6302" s="7">
        <v>43983</v>
      </c>
      <c r="L6302" t="s">
        <v>10</v>
      </c>
    </row>
    <row r="6303" spans="1:12" x14ac:dyDescent="0.3">
      <c r="A6303" t="s">
        <v>3</v>
      </c>
      <c r="B6303" t="s">
        <v>70</v>
      </c>
      <c r="C6303" t="s">
        <v>16</v>
      </c>
      <c r="D6303" t="s">
        <v>32</v>
      </c>
      <c r="E6303">
        <v>3328.56</v>
      </c>
      <c r="F6303">
        <v>443.8</v>
      </c>
      <c r="G6303" t="s">
        <v>94</v>
      </c>
      <c r="H6303">
        <v>1</v>
      </c>
      <c r="I6303">
        <v>5</v>
      </c>
      <c r="J6303" s="6">
        <v>43998</v>
      </c>
      <c r="K6303" s="7">
        <v>43983</v>
      </c>
      <c r="L6303" t="s">
        <v>9</v>
      </c>
    </row>
    <row r="6304" spans="1:12" x14ac:dyDescent="0.3">
      <c r="A6304" t="s">
        <v>3</v>
      </c>
      <c r="B6304" t="s">
        <v>67</v>
      </c>
      <c r="C6304" t="s">
        <v>15</v>
      </c>
      <c r="D6304" t="s">
        <v>32</v>
      </c>
      <c r="E6304">
        <v>3679.91</v>
      </c>
      <c r="F6304">
        <v>719.99</v>
      </c>
      <c r="G6304" t="s">
        <v>94</v>
      </c>
      <c r="H6304">
        <v>1</v>
      </c>
      <c r="I6304">
        <v>8</v>
      </c>
      <c r="J6304" s="6">
        <v>43998</v>
      </c>
      <c r="K6304" s="7">
        <v>43983</v>
      </c>
      <c r="L6304" t="s">
        <v>13</v>
      </c>
    </row>
    <row r="6305" spans="1:12" x14ac:dyDescent="0.3">
      <c r="A6305" t="s">
        <v>5</v>
      </c>
      <c r="B6305" t="s">
        <v>70</v>
      </c>
      <c r="C6305" t="s">
        <v>16</v>
      </c>
      <c r="D6305" t="s">
        <v>32</v>
      </c>
      <c r="E6305">
        <v>3819</v>
      </c>
      <c r="F6305">
        <v>884.4</v>
      </c>
      <c r="G6305" t="s">
        <v>94</v>
      </c>
      <c r="H6305">
        <v>1</v>
      </c>
      <c r="I6305">
        <v>1</v>
      </c>
      <c r="J6305" s="6">
        <v>43998</v>
      </c>
      <c r="K6305" s="7">
        <v>43983</v>
      </c>
      <c r="L6305" t="s">
        <v>9</v>
      </c>
    </row>
    <row r="6306" spans="1:12" x14ac:dyDescent="0.3">
      <c r="A6306" t="s">
        <v>3</v>
      </c>
      <c r="B6306" t="s">
        <v>63</v>
      </c>
      <c r="C6306" t="s">
        <v>16</v>
      </c>
      <c r="D6306" t="s">
        <v>32</v>
      </c>
      <c r="E6306">
        <v>5703.04</v>
      </c>
      <c r="F6306">
        <v>2101.12</v>
      </c>
      <c r="G6306" t="s">
        <v>94</v>
      </c>
      <c r="H6306">
        <v>1</v>
      </c>
      <c r="I6306">
        <v>2</v>
      </c>
      <c r="J6306" s="6">
        <v>43999</v>
      </c>
      <c r="K6306" s="7">
        <v>43983</v>
      </c>
      <c r="L6306" t="s">
        <v>10</v>
      </c>
    </row>
    <row r="6307" spans="1:12" x14ac:dyDescent="0.3">
      <c r="A6307" t="s">
        <v>3</v>
      </c>
      <c r="B6307" t="s">
        <v>69</v>
      </c>
      <c r="C6307" t="s">
        <v>16</v>
      </c>
      <c r="D6307" t="s">
        <v>32</v>
      </c>
      <c r="E6307">
        <v>3655.25</v>
      </c>
      <c r="F6307">
        <v>1033</v>
      </c>
      <c r="G6307" t="s">
        <v>94</v>
      </c>
      <c r="H6307">
        <v>1</v>
      </c>
      <c r="I6307">
        <v>1</v>
      </c>
      <c r="J6307" s="6">
        <v>43999</v>
      </c>
      <c r="K6307" s="7">
        <v>43983</v>
      </c>
      <c r="L6307" t="s">
        <v>8</v>
      </c>
    </row>
    <row r="6308" spans="1:12" x14ac:dyDescent="0.3">
      <c r="A6308" t="s">
        <v>3</v>
      </c>
      <c r="B6308" t="s">
        <v>65</v>
      </c>
      <c r="C6308" t="s">
        <v>16</v>
      </c>
      <c r="D6308" t="s">
        <v>32</v>
      </c>
      <c r="E6308">
        <v>3580.48</v>
      </c>
      <c r="F6308">
        <v>134.28</v>
      </c>
      <c r="G6308" t="s">
        <v>94</v>
      </c>
      <c r="H6308">
        <v>1</v>
      </c>
      <c r="I6308">
        <v>4</v>
      </c>
      <c r="J6308" s="6">
        <v>43999</v>
      </c>
      <c r="K6308" s="7">
        <v>43983</v>
      </c>
      <c r="L6308" t="s">
        <v>12</v>
      </c>
    </row>
    <row r="6309" spans="1:12" x14ac:dyDescent="0.3">
      <c r="A6309" t="s">
        <v>2</v>
      </c>
      <c r="B6309" t="s">
        <v>67</v>
      </c>
      <c r="C6309" t="s">
        <v>16</v>
      </c>
      <c r="D6309" t="s">
        <v>32</v>
      </c>
      <c r="E6309">
        <v>7217.91</v>
      </c>
      <c r="F6309">
        <v>1215.6600000000001</v>
      </c>
      <c r="G6309" t="s">
        <v>94</v>
      </c>
      <c r="H6309">
        <v>1</v>
      </c>
      <c r="I6309">
        <v>1</v>
      </c>
      <c r="J6309" s="6">
        <v>43999</v>
      </c>
      <c r="K6309" s="7">
        <v>43983</v>
      </c>
      <c r="L6309" t="s">
        <v>13</v>
      </c>
    </row>
    <row r="6310" spans="1:12" x14ac:dyDescent="0.3">
      <c r="A6310" t="s">
        <v>3</v>
      </c>
      <c r="B6310" t="s">
        <v>65</v>
      </c>
      <c r="C6310" t="s">
        <v>15</v>
      </c>
      <c r="D6310" t="s">
        <v>32</v>
      </c>
      <c r="E6310">
        <v>16303.78</v>
      </c>
      <c r="F6310">
        <v>6202.53</v>
      </c>
      <c r="G6310" t="s">
        <v>94</v>
      </c>
      <c r="H6310">
        <v>1</v>
      </c>
      <c r="I6310">
        <v>9</v>
      </c>
      <c r="J6310" s="6">
        <v>43999</v>
      </c>
      <c r="K6310" s="7">
        <v>43983</v>
      </c>
      <c r="L6310" t="s">
        <v>12</v>
      </c>
    </row>
    <row r="6311" spans="1:12" x14ac:dyDescent="0.3">
      <c r="A6311" t="s">
        <v>5</v>
      </c>
      <c r="B6311" t="s">
        <v>66</v>
      </c>
      <c r="C6311" t="s">
        <v>15</v>
      </c>
      <c r="D6311" t="s">
        <v>32</v>
      </c>
      <c r="E6311">
        <v>4758.6099999999997</v>
      </c>
      <c r="F6311">
        <v>2586.21</v>
      </c>
      <c r="G6311" t="s">
        <v>94</v>
      </c>
      <c r="H6311">
        <v>1</v>
      </c>
      <c r="I6311">
        <v>8</v>
      </c>
      <c r="J6311" s="6">
        <v>43999</v>
      </c>
      <c r="K6311" s="7">
        <v>43983</v>
      </c>
      <c r="L6311" t="s">
        <v>11</v>
      </c>
    </row>
    <row r="6312" spans="1:12" x14ac:dyDescent="0.3">
      <c r="A6312" t="s">
        <v>3</v>
      </c>
      <c r="B6312" t="s">
        <v>66</v>
      </c>
      <c r="C6312" t="s">
        <v>16</v>
      </c>
      <c r="D6312" t="s">
        <v>32</v>
      </c>
      <c r="E6312">
        <v>25530.01</v>
      </c>
      <c r="F6312">
        <v>4837.24</v>
      </c>
      <c r="G6312" t="s">
        <v>94</v>
      </c>
      <c r="H6312">
        <v>1</v>
      </c>
      <c r="I6312">
        <v>7</v>
      </c>
      <c r="J6312" s="6">
        <v>43999</v>
      </c>
      <c r="K6312" s="7">
        <v>43983</v>
      </c>
      <c r="L6312" t="s">
        <v>11</v>
      </c>
    </row>
    <row r="6313" spans="1:12" x14ac:dyDescent="0.3">
      <c r="A6313" t="s">
        <v>4</v>
      </c>
      <c r="B6313" t="s">
        <v>69</v>
      </c>
      <c r="C6313" t="s">
        <v>16</v>
      </c>
      <c r="D6313" t="s">
        <v>32</v>
      </c>
      <c r="E6313">
        <v>1947.82</v>
      </c>
      <c r="F6313">
        <v>211.72</v>
      </c>
      <c r="G6313" t="s">
        <v>94</v>
      </c>
      <c r="H6313">
        <v>1</v>
      </c>
      <c r="I6313">
        <v>7</v>
      </c>
      <c r="J6313" s="6">
        <v>43999</v>
      </c>
      <c r="K6313" s="7">
        <v>43983</v>
      </c>
      <c r="L6313" t="s">
        <v>8</v>
      </c>
    </row>
    <row r="6314" spans="1:12" x14ac:dyDescent="0.3">
      <c r="A6314" t="s">
        <v>4</v>
      </c>
      <c r="B6314" t="s">
        <v>67</v>
      </c>
      <c r="C6314" t="s">
        <v>15</v>
      </c>
      <c r="D6314" t="s">
        <v>32</v>
      </c>
      <c r="E6314">
        <v>402</v>
      </c>
      <c r="F6314">
        <v>6.68</v>
      </c>
      <c r="G6314" t="s">
        <v>94</v>
      </c>
      <c r="H6314">
        <v>1</v>
      </c>
      <c r="I6314">
        <v>8</v>
      </c>
      <c r="J6314" s="6">
        <v>43999</v>
      </c>
      <c r="K6314" s="7">
        <v>43983</v>
      </c>
      <c r="L6314" t="s">
        <v>13</v>
      </c>
    </row>
    <row r="6315" spans="1:12" x14ac:dyDescent="0.3">
      <c r="A6315" t="s">
        <v>3</v>
      </c>
      <c r="B6315" t="s">
        <v>67</v>
      </c>
      <c r="C6315" t="s">
        <v>16</v>
      </c>
      <c r="D6315" t="s">
        <v>32</v>
      </c>
      <c r="E6315">
        <v>4438.08</v>
      </c>
      <c r="F6315">
        <v>-295.83999999999997</v>
      </c>
      <c r="G6315" t="s">
        <v>94</v>
      </c>
      <c r="H6315">
        <v>1</v>
      </c>
      <c r="I6315">
        <v>5</v>
      </c>
      <c r="J6315" s="6">
        <v>43999</v>
      </c>
      <c r="K6315" s="7">
        <v>43983</v>
      </c>
      <c r="L6315" t="s">
        <v>13</v>
      </c>
    </row>
    <row r="6316" spans="1:12" x14ac:dyDescent="0.3">
      <c r="A6316" t="s">
        <v>2</v>
      </c>
      <c r="B6316" t="s">
        <v>70</v>
      </c>
      <c r="C6316" t="s">
        <v>16</v>
      </c>
      <c r="D6316" t="s">
        <v>32</v>
      </c>
      <c r="E6316">
        <v>16053.2</v>
      </c>
      <c r="F6316">
        <v>2006.65</v>
      </c>
      <c r="G6316" t="s">
        <v>94</v>
      </c>
      <c r="H6316">
        <v>1</v>
      </c>
      <c r="I6316">
        <v>3</v>
      </c>
      <c r="J6316" s="6">
        <v>44000</v>
      </c>
      <c r="K6316" s="7">
        <v>43983</v>
      </c>
      <c r="L6316" t="s">
        <v>9</v>
      </c>
    </row>
    <row r="6317" spans="1:12" x14ac:dyDescent="0.3">
      <c r="A6317" t="s">
        <v>4</v>
      </c>
      <c r="B6317" t="s">
        <v>65</v>
      </c>
      <c r="C6317" t="s">
        <v>15</v>
      </c>
      <c r="D6317" t="s">
        <v>32</v>
      </c>
      <c r="E6317">
        <v>2203.96</v>
      </c>
      <c r="F6317">
        <v>466.72</v>
      </c>
      <c r="G6317" t="s">
        <v>94</v>
      </c>
      <c r="H6317">
        <v>1</v>
      </c>
      <c r="I6317">
        <v>10</v>
      </c>
      <c r="J6317" s="6">
        <v>44000</v>
      </c>
      <c r="K6317" s="7">
        <v>43983</v>
      </c>
      <c r="L6317" t="s">
        <v>12</v>
      </c>
    </row>
    <row r="6318" spans="1:12" x14ac:dyDescent="0.3">
      <c r="A6318" t="s">
        <v>4</v>
      </c>
      <c r="B6318" t="s">
        <v>63</v>
      </c>
      <c r="C6318" t="s">
        <v>16</v>
      </c>
      <c r="D6318" t="s">
        <v>32</v>
      </c>
      <c r="E6318">
        <v>14112.21</v>
      </c>
      <c r="F6318">
        <v>1660.26</v>
      </c>
      <c r="G6318" t="s">
        <v>94</v>
      </c>
      <c r="H6318">
        <v>1</v>
      </c>
      <c r="I6318">
        <v>6</v>
      </c>
      <c r="J6318" s="6">
        <v>44000</v>
      </c>
      <c r="K6318" s="7">
        <v>43983</v>
      </c>
      <c r="L6318" t="s">
        <v>10</v>
      </c>
    </row>
    <row r="6319" spans="1:12" x14ac:dyDescent="0.3">
      <c r="A6319" t="s">
        <v>2</v>
      </c>
      <c r="B6319" t="s">
        <v>65</v>
      </c>
      <c r="C6319" t="s">
        <v>16</v>
      </c>
      <c r="D6319" t="s">
        <v>32</v>
      </c>
      <c r="E6319">
        <v>1183.49</v>
      </c>
      <c r="F6319">
        <v>321.58999999999997</v>
      </c>
      <c r="G6319" t="s">
        <v>94</v>
      </c>
      <c r="H6319">
        <v>1</v>
      </c>
      <c r="I6319">
        <v>2</v>
      </c>
      <c r="J6319" s="6">
        <v>44000</v>
      </c>
      <c r="K6319" s="7">
        <v>43983</v>
      </c>
      <c r="L6319" t="s">
        <v>12</v>
      </c>
    </row>
    <row r="6320" spans="1:12" x14ac:dyDescent="0.3">
      <c r="A6320" t="s">
        <v>2</v>
      </c>
      <c r="B6320" t="s">
        <v>67</v>
      </c>
      <c r="C6320" t="s">
        <v>15</v>
      </c>
      <c r="D6320" t="s">
        <v>32</v>
      </c>
      <c r="E6320">
        <v>6669.18</v>
      </c>
      <c r="F6320">
        <v>2000.74</v>
      </c>
      <c r="G6320" t="s">
        <v>94</v>
      </c>
      <c r="H6320">
        <v>1</v>
      </c>
      <c r="I6320">
        <v>9</v>
      </c>
      <c r="J6320" s="6">
        <v>44000</v>
      </c>
      <c r="K6320" s="7">
        <v>43983</v>
      </c>
      <c r="L6320" t="s">
        <v>13</v>
      </c>
    </row>
    <row r="6321" spans="1:12" x14ac:dyDescent="0.3">
      <c r="A6321" t="s">
        <v>3</v>
      </c>
      <c r="B6321" t="s">
        <v>65</v>
      </c>
      <c r="C6321" t="s">
        <v>16</v>
      </c>
      <c r="D6321" t="s">
        <v>32</v>
      </c>
      <c r="E6321">
        <v>4793.8500000000004</v>
      </c>
      <c r="F6321">
        <v>2237.15</v>
      </c>
      <c r="G6321" t="s">
        <v>94</v>
      </c>
      <c r="H6321">
        <v>1</v>
      </c>
      <c r="I6321">
        <v>3</v>
      </c>
      <c r="J6321" s="6">
        <v>44000</v>
      </c>
      <c r="K6321" s="7">
        <v>43983</v>
      </c>
      <c r="L6321" t="s">
        <v>12</v>
      </c>
    </row>
    <row r="6322" spans="1:12" x14ac:dyDescent="0.3">
      <c r="A6322" t="s">
        <v>5</v>
      </c>
      <c r="B6322" t="s">
        <v>63</v>
      </c>
      <c r="C6322" t="s">
        <v>16</v>
      </c>
      <c r="D6322" t="s">
        <v>32</v>
      </c>
      <c r="E6322">
        <v>939.67</v>
      </c>
      <c r="F6322">
        <v>33.159999999999997</v>
      </c>
      <c r="G6322" t="s">
        <v>94</v>
      </c>
      <c r="H6322">
        <v>1</v>
      </c>
      <c r="I6322">
        <v>5</v>
      </c>
      <c r="J6322" s="6">
        <v>44000</v>
      </c>
      <c r="K6322" s="7">
        <v>43983</v>
      </c>
      <c r="L6322" t="s">
        <v>10</v>
      </c>
    </row>
    <row r="6323" spans="1:12" x14ac:dyDescent="0.3">
      <c r="A6323" t="s">
        <v>2</v>
      </c>
      <c r="B6323" t="s">
        <v>65</v>
      </c>
      <c r="C6323" t="s">
        <v>16</v>
      </c>
      <c r="D6323" t="s">
        <v>32</v>
      </c>
      <c r="E6323">
        <v>8468.7999999999993</v>
      </c>
      <c r="F6323">
        <v>952.72</v>
      </c>
      <c r="G6323" t="s">
        <v>94</v>
      </c>
      <c r="H6323">
        <v>1</v>
      </c>
      <c r="I6323">
        <v>3</v>
      </c>
      <c r="J6323" s="6">
        <v>44000</v>
      </c>
      <c r="K6323" s="7">
        <v>43983</v>
      </c>
      <c r="L6323" t="s">
        <v>12</v>
      </c>
    </row>
    <row r="6324" spans="1:12" x14ac:dyDescent="0.3">
      <c r="A6324" t="s">
        <v>4</v>
      </c>
      <c r="B6324" t="s">
        <v>65</v>
      </c>
      <c r="C6324" t="s">
        <v>16</v>
      </c>
      <c r="D6324" t="s">
        <v>32</v>
      </c>
      <c r="E6324">
        <v>2083.4299999999998</v>
      </c>
      <c r="F6324">
        <v>294.39999999999998</v>
      </c>
      <c r="G6324" t="s">
        <v>94</v>
      </c>
      <c r="H6324">
        <v>1</v>
      </c>
      <c r="I6324">
        <v>7</v>
      </c>
      <c r="J6324" s="6">
        <v>44000</v>
      </c>
      <c r="K6324" s="7">
        <v>43983</v>
      </c>
      <c r="L6324" t="s">
        <v>12</v>
      </c>
    </row>
    <row r="6325" spans="1:12" x14ac:dyDescent="0.3">
      <c r="A6325" t="s">
        <v>4</v>
      </c>
      <c r="B6325" t="s">
        <v>66</v>
      </c>
      <c r="C6325" t="s">
        <v>15</v>
      </c>
      <c r="D6325" t="s">
        <v>32</v>
      </c>
      <c r="E6325">
        <v>7026.96</v>
      </c>
      <c r="F6325">
        <v>1849.2</v>
      </c>
      <c r="G6325" t="s">
        <v>94</v>
      </c>
      <c r="H6325">
        <v>1</v>
      </c>
      <c r="I6325">
        <v>10</v>
      </c>
      <c r="J6325" s="6">
        <v>44001</v>
      </c>
      <c r="K6325" s="7">
        <v>43983</v>
      </c>
      <c r="L6325" t="s">
        <v>11</v>
      </c>
    </row>
    <row r="6326" spans="1:12" x14ac:dyDescent="0.3">
      <c r="A6326" t="s">
        <v>3</v>
      </c>
      <c r="B6326" t="s">
        <v>63</v>
      </c>
      <c r="C6326" t="s">
        <v>16</v>
      </c>
      <c r="D6326" t="s">
        <v>32</v>
      </c>
      <c r="E6326">
        <v>3628.05</v>
      </c>
      <c r="F6326">
        <v>1718.55</v>
      </c>
      <c r="G6326" t="s">
        <v>94</v>
      </c>
      <c r="H6326">
        <v>1</v>
      </c>
      <c r="I6326">
        <v>3</v>
      </c>
      <c r="J6326" s="6">
        <v>44001</v>
      </c>
      <c r="K6326" s="7">
        <v>43983</v>
      </c>
      <c r="L6326" t="s">
        <v>10</v>
      </c>
    </row>
    <row r="6327" spans="1:12" x14ac:dyDescent="0.3">
      <c r="A6327" t="s">
        <v>3</v>
      </c>
      <c r="B6327" t="s">
        <v>67</v>
      </c>
      <c r="C6327" t="s">
        <v>15</v>
      </c>
      <c r="D6327" t="s">
        <v>32</v>
      </c>
      <c r="E6327">
        <v>1618.72</v>
      </c>
      <c r="F6327">
        <v>-20.239999999999998</v>
      </c>
      <c r="G6327" t="s">
        <v>94</v>
      </c>
      <c r="H6327">
        <v>1</v>
      </c>
      <c r="I6327">
        <v>9</v>
      </c>
      <c r="J6327" s="6">
        <v>44001</v>
      </c>
      <c r="K6327" s="7">
        <v>43983</v>
      </c>
      <c r="L6327" t="s">
        <v>13</v>
      </c>
    </row>
    <row r="6328" spans="1:12" x14ac:dyDescent="0.3">
      <c r="A6328" t="s">
        <v>3</v>
      </c>
      <c r="B6328" t="s">
        <v>63</v>
      </c>
      <c r="C6328" t="s">
        <v>16</v>
      </c>
      <c r="D6328" t="s">
        <v>32</v>
      </c>
      <c r="E6328">
        <v>7082.44</v>
      </c>
      <c r="F6328">
        <v>3464.23</v>
      </c>
      <c r="G6328" t="s">
        <v>94</v>
      </c>
      <c r="H6328">
        <v>1</v>
      </c>
      <c r="I6328">
        <v>6</v>
      </c>
      <c r="J6328" s="6">
        <v>44001</v>
      </c>
      <c r="K6328" s="7">
        <v>43983</v>
      </c>
      <c r="L6328" t="s">
        <v>10</v>
      </c>
    </row>
    <row r="6329" spans="1:12" x14ac:dyDescent="0.3">
      <c r="A6329" t="s">
        <v>5</v>
      </c>
      <c r="B6329" t="s">
        <v>67</v>
      </c>
      <c r="C6329" t="s">
        <v>16</v>
      </c>
      <c r="D6329" t="s">
        <v>32</v>
      </c>
      <c r="E6329">
        <v>13499.16</v>
      </c>
      <c r="F6329">
        <v>6309.41</v>
      </c>
      <c r="G6329" t="s">
        <v>94</v>
      </c>
      <c r="H6329">
        <v>1</v>
      </c>
      <c r="I6329">
        <v>3</v>
      </c>
      <c r="J6329" s="6">
        <v>44001</v>
      </c>
      <c r="K6329" s="7">
        <v>43983</v>
      </c>
      <c r="L6329" t="s">
        <v>13</v>
      </c>
    </row>
    <row r="6330" spans="1:12" x14ac:dyDescent="0.3">
      <c r="A6330" t="s">
        <v>5</v>
      </c>
      <c r="B6330" t="s">
        <v>63</v>
      </c>
      <c r="C6330" t="s">
        <v>16</v>
      </c>
      <c r="D6330" t="s">
        <v>32</v>
      </c>
      <c r="E6330">
        <v>3199.12</v>
      </c>
      <c r="F6330">
        <v>1182.28</v>
      </c>
      <c r="G6330" t="s">
        <v>94</v>
      </c>
      <c r="H6330">
        <v>1</v>
      </c>
      <c r="I6330">
        <v>1</v>
      </c>
      <c r="J6330" s="6">
        <v>44001</v>
      </c>
      <c r="K6330" s="7">
        <v>43983</v>
      </c>
      <c r="L6330" t="s">
        <v>10</v>
      </c>
    </row>
    <row r="6331" spans="1:12" x14ac:dyDescent="0.3">
      <c r="A6331" t="s">
        <v>3</v>
      </c>
      <c r="B6331" t="s">
        <v>66</v>
      </c>
      <c r="C6331" t="s">
        <v>15</v>
      </c>
      <c r="D6331" t="s">
        <v>32</v>
      </c>
      <c r="E6331">
        <v>4092.9</v>
      </c>
      <c r="F6331">
        <v>2090.94</v>
      </c>
      <c r="G6331" t="s">
        <v>94</v>
      </c>
      <c r="H6331">
        <v>1</v>
      </c>
      <c r="I6331">
        <v>10</v>
      </c>
      <c r="J6331" s="6">
        <v>44001</v>
      </c>
      <c r="K6331" s="7">
        <v>43983</v>
      </c>
      <c r="L6331" t="s">
        <v>11</v>
      </c>
    </row>
    <row r="6332" spans="1:12" x14ac:dyDescent="0.3">
      <c r="A6332" t="s">
        <v>4</v>
      </c>
      <c r="B6332" t="s">
        <v>66</v>
      </c>
      <c r="C6332" t="s">
        <v>16</v>
      </c>
      <c r="D6332" t="s">
        <v>32</v>
      </c>
      <c r="E6332">
        <v>6731.09</v>
      </c>
      <c r="F6332">
        <v>1902.25</v>
      </c>
      <c r="G6332" t="s">
        <v>94</v>
      </c>
      <c r="H6332">
        <v>1</v>
      </c>
      <c r="I6332">
        <v>5</v>
      </c>
      <c r="J6332" s="6">
        <v>44002</v>
      </c>
      <c r="K6332" s="7">
        <v>43983</v>
      </c>
      <c r="L6332" t="s">
        <v>11</v>
      </c>
    </row>
    <row r="6333" spans="1:12" x14ac:dyDescent="0.3">
      <c r="A6333" t="s">
        <v>3</v>
      </c>
      <c r="B6333" t="s">
        <v>66</v>
      </c>
      <c r="C6333" t="s">
        <v>16</v>
      </c>
      <c r="D6333" t="s">
        <v>32</v>
      </c>
      <c r="E6333">
        <v>2275.3200000000002</v>
      </c>
      <c r="F6333">
        <v>-872.2</v>
      </c>
      <c r="G6333" t="s">
        <v>94</v>
      </c>
      <c r="H6333">
        <v>1</v>
      </c>
      <c r="I6333">
        <v>3</v>
      </c>
      <c r="J6333" s="6">
        <v>44002</v>
      </c>
      <c r="K6333" s="7">
        <v>43983</v>
      </c>
      <c r="L6333" t="s">
        <v>11</v>
      </c>
    </row>
    <row r="6334" spans="1:12" x14ac:dyDescent="0.3">
      <c r="A6334" t="s">
        <v>3</v>
      </c>
      <c r="B6334" t="s">
        <v>63</v>
      </c>
      <c r="C6334" t="s">
        <v>16</v>
      </c>
      <c r="D6334" t="s">
        <v>32</v>
      </c>
      <c r="E6334">
        <v>19782.419999999998</v>
      </c>
      <c r="F6334">
        <v>7288.26</v>
      </c>
      <c r="G6334" t="s">
        <v>94</v>
      </c>
      <c r="H6334">
        <v>1</v>
      </c>
      <c r="I6334">
        <v>1</v>
      </c>
      <c r="J6334" s="6">
        <v>44002</v>
      </c>
      <c r="K6334" s="7">
        <v>43983</v>
      </c>
      <c r="L6334" t="s">
        <v>10</v>
      </c>
    </row>
    <row r="6335" spans="1:12" x14ac:dyDescent="0.3">
      <c r="A6335" t="s">
        <v>4</v>
      </c>
      <c r="B6335" t="s">
        <v>63</v>
      </c>
      <c r="C6335" t="s">
        <v>16</v>
      </c>
      <c r="D6335" t="s">
        <v>32</v>
      </c>
      <c r="E6335">
        <v>36416.910000000003</v>
      </c>
      <c r="F6335">
        <v>14645.93</v>
      </c>
      <c r="G6335" t="s">
        <v>94</v>
      </c>
      <c r="H6335">
        <v>1</v>
      </c>
      <c r="I6335">
        <v>1</v>
      </c>
      <c r="J6335" s="6">
        <v>44002</v>
      </c>
      <c r="K6335" s="7">
        <v>43983</v>
      </c>
      <c r="L6335" t="s">
        <v>10</v>
      </c>
    </row>
    <row r="6336" spans="1:12" x14ac:dyDescent="0.3">
      <c r="A6336" t="s">
        <v>2</v>
      </c>
      <c r="B6336" t="s">
        <v>69</v>
      </c>
      <c r="C6336" t="s">
        <v>15</v>
      </c>
      <c r="D6336" t="s">
        <v>32</v>
      </c>
      <c r="E6336">
        <v>2692.4</v>
      </c>
      <c r="F6336">
        <v>283.39999999999998</v>
      </c>
      <c r="G6336" t="s">
        <v>94</v>
      </c>
      <c r="H6336">
        <v>1</v>
      </c>
      <c r="I6336">
        <v>9</v>
      </c>
      <c r="J6336" s="6">
        <v>44002</v>
      </c>
      <c r="K6336" s="7">
        <v>43983</v>
      </c>
      <c r="L6336" t="s">
        <v>8</v>
      </c>
    </row>
    <row r="6337" spans="1:12" x14ac:dyDescent="0.3">
      <c r="A6337" t="s">
        <v>2</v>
      </c>
      <c r="B6337" t="s">
        <v>63</v>
      </c>
      <c r="C6337" t="s">
        <v>15</v>
      </c>
      <c r="D6337" t="s">
        <v>32</v>
      </c>
      <c r="E6337">
        <v>6558.5</v>
      </c>
      <c r="F6337">
        <v>1069.3399999999999</v>
      </c>
      <c r="G6337" t="s">
        <v>94</v>
      </c>
      <c r="H6337">
        <v>1</v>
      </c>
      <c r="I6337">
        <v>8</v>
      </c>
      <c r="J6337" s="6">
        <v>44002</v>
      </c>
      <c r="K6337" s="7">
        <v>43983</v>
      </c>
      <c r="L6337" t="s">
        <v>10</v>
      </c>
    </row>
    <row r="6338" spans="1:12" x14ac:dyDescent="0.3">
      <c r="A6338" t="s">
        <v>4</v>
      </c>
      <c r="B6338" t="s">
        <v>67</v>
      </c>
      <c r="C6338" t="s">
        <v>16</v>
      </c>
      <c r="D6338" t="s">
        <v>32</v>
      </c>
      <c r="E6338">
        <v>23168.6</v>
      </c>
      <c r="F6338">
        <v>3658.2</v>
      </c>
      <c r="G6338" t="s">
        <v>94</v>
      </c>
      <c r="H6338">
        <v>1</v>
      </c>
      <c r="I6338">
        <v>6</v>
      </c>
      <c r="J6338" s="6">
        <v>44002</v>
      </c>
      <c r="K6338" s="7">
        <v>43983</v>
      </c>
      <c r="L6338" t="s">
        <v>13</v>
      </c>
    </row>
    <row r="6339" spans="1:12" x14ac:dyDescent="0.3">
      <c r="A6339" t="s">
        <v>4</v>
      </c>
      <c r="B6339" t="s">
        <v>65</v>
      </c>
      <c r="C6339" t="s">
        <v>15</v>
      </c>
      <c r="D6339" t="s">
        <v>32</v>
      </c>
      <c r="E6339">
        <v>1941.66</v>
      </c>
      <c r="F6339">
        <v>582.51</v>
      </c>
      <c r="G6339" t="s">
        <v>94</v>
      </c>
      <c r="H6339">
        <v>1</v>
      </c>
      <c r="I6339">
        <v>9</v>
      </c>
      <c r="J6339" s="6">
        <v>44002</v>
      </c>
      <c r="K6339" s="7">
        <v>43983</v>
      </c>
      <c r="L6339" t="s">
        <v>12</v>
      </c>
    </row>
    <row r="6340" spans="1:12" x14ac:dyDescent="0.3">
      <c r="A6340" t="s">
        <v>4</v>
      </c>
      <c r="B6340" t="s">
        <v>63</v>
      </c>
      <c r="C6340" t="s">
        <v>16</v>
      </c>
      <c r="D6340" t="s">
        <v>32</v>
      </c>
      <c r="E6340">
        <v>5531.52</v>
      </c>
      <c r="F6340">
        <v>2074.3200000000002</v>
      </c>
      <c r="G6340" t="s">
        <v>94</v>
      </c>
      <c r="H6340">
        <v>1</v>
      </c>
      <c r="I6340">
        <v>1</v>
      </c>
      <c r="J6340" s="6">
        <v>44003</v>
      </c>
      <c r="K6340" s="7">
        <v>43983</v>
      </c>
      <c r="L6340" t="s">
        <v>10</v>
      </c>
    </row>
    <row r="6341" spans="1:12" x14ac:dyDescent="0.3">
      <c r="A6341" t="s">
        <v>2</v>
      </c>
      <c r="B6341" t="s">
        <v>69</v>
      </c>
      <c r="C6341" t="s">
        <v>16</v>
      </c>
      <c r="D6341" t="s">
        <v>32</v>
      </c>
      <c r="E6341">
        <v>16440.8</v>
      </c>
      <c r="F6341">
        <v>2942.07</v>
      </c>
      <c r="G6341" t="s">
        <v>94</v>
      </c>
      <c r="H6341">
        <v>1</v>
      </c>
      <c r="I6341">
        <v>5</v>
      </c>
      <c r="J6341" s="6">
        <v>44003</v>
      </c>
      <c r="K6341" s="7">
        <v>43983</v>
      </c>
      <c r="L6341" t="s">
        <v>8</v>
      </c>
    </row>
    <row r="6342" spans="1:12" x14ac:dyDescent="0.3">
      <c r="A6342" t="s">
        <v>5</v>
      </c>
      <c r="B6342" t="s">
        <v>65</v>
      </c>
      <c r="C6342" t="s">
        <v>16</v>
      </c>
      <c r="D6342" t="s">
        <v>32</v>
      </c>
      <c r="E6342">
        <v>14719.63</v>
      </c>
      <c r="F6342">
        <v>1279.99</v>
      </c>
      <c r="G6342" t="s">
        <v>94</v>
      </c>
      <c r="H6342">
        <v>1</v>
      </c>
      <c r="I6342">
        <v>3</v>
      </c>
      <c r="J6342" s="6">
        <v>44003</v>
      </c>
      <c r="K6342" s="7">
        <v>43983</v>
      </c>
      <c r="L6342" t="s">
        <v>12</v>
      </c>
    </row>
    <row r="6343" spans="1:12" x14ac:dyDescent="0.3">
      <c r="A6343" t="s">
        <v>3</v>
      </c>
      <c r="B6343" t="s">
        <v>65</v>
      </c>
      <c r="C6343" t="s">
        <v>16</v>
      </c>
      <c r="D6343" t="s">
        <v>32</v>
      </c>
      <c r="E6343">
        <v>2049.5300000000002</v>
      </c>
      <c r="F6343">
        <v>323.61</v>
      </c>
      <c r="G6343" t="s">
        <v>94</v>
      </c>
      <c r="H6343">
        <v>1</v>
      </c>
      <c r="I6343">
        <v>6</v>
      </c>
      <c r="J6343" s="6">
        <v>44003</v>
      </c>
      <c r="K6343" s="7">
        <v>43983</v>
      </c>
      <c r="L6343" t="s">
        <v>12</v>
      </c>
    </row>
    <row r="6344" spans="1:12" x14ac:dyDescent="0.3">
      <c r="A6344" t="s">
        <v>5</v>
      </c>
      <c r="B6344" t="s">
        <v>65</v>
      </c>
      <c r="C6344" t="s">
        <v>16</v>
      </c>
      <c r="D6344" t="s">
        <v>32</v>
      </c>
      <c r="E6344">
        <v>1082.05</v>
      </c>
      <c r="F6344">
        <v>203.7</v>
      </c>
      <c r="G6344" t="s">
        <v>94</v>
      </c>
      <c r="H6344">
        <v>1</v>
      </c>
      <c r="I6344">
        <v>6</v>
      </c>
      <c r="J6344" s="6">
        <v>44003</v>
      </c>
      <c r="K6344" s="7">
        <v>43983</v>
      </c>
      <c r="L6344" t="s">
        <v>12</v>
      </c>
    </row>
    <row r="6345" spans="1:12" x14ac:dyDescent="0.3">
      <c r="A6345" t="s">
        <v>4</v>
      </c>
      <c r="B6345" t="s">
        <v>67</v>
      </c>
      <c r="C6345" t="s">
        <v>16</v>
      </c>
      <c r="D6345" t="s">
        <v>32</v>
      </c>
      <c r="E6345">
        <v>221.9</v>
      </c>
      <c r="F6345">
        <v>72.36</v>
      </c>
      <c r="G6345" t="s">
        <v>94</v>
      </c>
      <c r="H6345">
        <v>1</v>
      </c>
      <c r="I6345">
        <v>5</v>
      </c>
      <c r="J6345" s="6">
        <v>44003</v>
      </c>
      <c r="K6345" s="7">
        <v>43983</v>
      </c>
      <c r="L6345" t="s">
        <v>13</v>
      </c>
    </row>
    <row r="6346" spans="1:12" x14ac:dyDescent="0.3">
      <c r="A6346" t="s">
        <v>3</v>
      </c>
      <c r="B6346" t="s">
        <v>65</v>
      </c>
      <c r="C6346" t="s">
        <v>15</v>
      </c>
      <c r="D6346" t="s">
        <v>32</v>
      </c>
      <c r="E6346">
        <v>1886.18</v>
      </c>
      <c r="F6346">
        <v>615.05999999999995</v>
      </c>
      <c r="G6346" t="s">
        <v>94</v>
      </c>
      <c r="H6346">
        <v>1</v>
      </c>
      <c r="I6346">
        <v>9</v>
      </c>
      <c r="J6346" s="6">
        <v>44003</v>
      </c>
      <c r="K6346" s="7">
        <v>43983</v>
      </c>
      <c r="L6346" t="s">
        <v>12</v>
      </c>
    </row>
    <row r="6347" spans="1:12" x14ac:dyDescent="0.3">
      <c r="A6347" t="s">
        <v>3</v>
      </c>
      <c r="B6347" t="s">
        <v>66</v>
      </c>
      <c r="C6347" t="s">
        <v>16</v>
      </c>
      <c r="D6347" t="s">
        <v>32</v>
      </c>
      <c r="E6347">
        <v>4196.88</v>
      </c>
      <c r="F6347">
        <v>1119.18</v>
      </c>
      <c r="G6347" t="s">
        <v>94</v>
      </c>
      <c r="H6347">
        <v>1</v>
      </c>
      <c r="I6347">
        <v>4</v>
      </c>
      <c r="J6347" s="6">
        <v>44003</v>
      </c>
      <c r="K6347" s="7">
        <v>43983</v>
      </c>
      <c r="L6347" t="s">
        <v>11</v>
      </c>
    </row>
    <row r="6348" spans="1:12" x14ac:dyDescent="0.3">
      <c r="A6348" t="s">
        <v>4</v>
      </c>
      <c r="B6348" t="s">
        <v>67</v>
      </c>
      <c r="C6348" t="s">
        <v>15</v>
      </c>
      <c r="D6348" t="s">
        <v>32</v>
      </c>
      <c r="E6348">
        <v>1608</v>
      </c>
      <c r="F6348">
        <v>-509.2</v>
      </c>
      <c r="G6348" t="s">
        <v>94</v>
      </c>
      <c r="H6348">
        <v>1</v>
      </c>
      <c r="I6348">
        <v>10</v>
      </c>
      <c r="J6348" s="6">
        <v>44003</v>
      </c>
      <c r="K6348" s="7">
        <v>43983</v>
      </c>
      <c r="L6348" t="s">
        <v>13</v>
      </c>
    </row>
    <row r="6349" spans="1:12" x14ac:dyDescent="0.3">
      <c r="A6349" t="s">
        <v>3</v>
      </c>
      <c r="B6349" t="s">
        <v>67</v>
      </c>
      <c r="C6349" t="s">
        <v>16</v>
      </c>
      <c r="D6349" t="s">
        <v>32</v>
      </c>
      <c r="E6349">
        <v>5571.72</v>
      </c>
      <c r="F6349">
        <v>1671.52</v>
      </c>
      <c r="G6349" t="s">
        <v>94</v>
      </c>
      <c r="H6349">
        <v>1</v>
      </c>
      <c r="I6349">
        <v>6</v>
      </c>
      <c r="J6349" s="6">
        <v>44003</v>
      </c>
      <c r="K6349" s="7">
        <v>43983</v>
      </c>
      <c r="L6349" t="s">
        <v>13</v>
      </c>
    </row>
    <row r="6350" spans="1:12" x14ac:dyDescent="0.3">
      <c r="A6350" t="s">
        <v>2</v>
      </c>
      <c r="B6350" t="s">
        <v>69</v>
      </c>
      <c r="C6350" t="s">
        <v>15</v>
      </c>
      <c r="D6350" t="s">
        <v>32</v>
      </c>
      <c r="E6350">
        <v>2202.29</v>
      </c>
      <c r="F6350">
        <v>649.09</v>
      </c>
      <c r="G6350" t="s">
        <v>94</v>
      </c>
      <c r="H6350">
        <v>1</v>
      </c>
      <c r="I6350">
        <v>10</v>
      </c>
      <c r="J6350" s="6">
        <v>44004</v>
      </c>
      <c r="K6350" s="7">
        <v>43983</v>
      </c>
      <c r="L6350" t="s">
        <v>8</v>
      </c>
    </row>
    <row r="6351" spans="1:12" x14ac:dyDescent="0.3">
      <c r="A6351" t="s">
        <v>4</v>
      </c>
      <c r="B6351" t="s">
        <v>65</v>
      </c>
      <c r="C6351" t="s">
        <v>15</v>
      </c>
      <c r="D6351" t="s">
        <v>32</v>
      </c>
      <c r="E6351">
        <v>14201.86</v>
      </c>
      <c r="F6351">
        <v>4785.3999999999996</v>
      </c>
      <c r="G6351" t="s">
        <v>94</v>
      </c>
      <c r="H6351">
        <v>1</v>
      </c>
      <c r="I6351">
        <v>9</v>
      </c>
      <c r="J6351" s="6">
        <v>44004</v>
      </c>
      <c r="K6351" s="7">
        <v>43983</v>
      </c>
      <c r="L6351" t="s">
        <v>12</v>
      </c>
    </row>
    <row r="6352" spans="1:12" x14ac:dyDescent="0.3">
      <c r="A6352" t="s">
        <v>3</v>
      </c>
      <c r="B6352" t="s">
        <v>65</v>
      </c>
      <c r="C6352" t="s">
        <v>16</v>
      </c>
      <c r="D6352" t="s">
        <v>32</v>
      </c>
      <c r="E6352">
        <v>28865.27</v>
      </c>
      <c r="F6352">
        <v>5773.08</v>
      </c>
      <c r="G6352" t="s">
        <v>94</v>
      </c>
      <c r="H6352">
        <v>1</v>
      </c>
      <c r="I6352">
        <v>3</v>
      </c>
      <c r="J6352" s="6">
        <v>44004</v>
      </c>
      <c r="K6352" s="7">
        <v>43983</v>
      </c>
      <c r="L6352" t="s">
        <v>12</v>
      </c>
    </row>
    <row r="6353" spans="1:12" x14ac:dyDescent="0.3">
      <c r="A6353" t="s">
        <v>2</v>
      </c>
      <c r="B6353" t="s">
        <v>66</v>
      </c>
      <c r="C6353" t="s">
        <v>16</v>
      </c>
      <c r="D6353" t="s">
        <v>32</v>
      </c>
      <c r="E6353">
        <v>39930.660000000003</v>
      </c>
      <c r="F6353">
        <v>6211.45</v>
      </c>
      <c r="G6353" t="s">
        <v>94</v>
      </c>
      <c r="H6353">
        <v>1</v>
      </c>
      <c r="I6353">
        <v>3</v>
      </c>
      <c r="J6353" s="6">
        <v>44004</v>
      </c>
      <c r="K6353" s="7">
        <v>43983</v>
      </c>
      <c r="L6353" t="s">
        <v>11</v>
      </c>
    </row>
    <row r="6354" spans="1:12" x14ac:dyDescent="0.3">
      <c r="A6354" t="s">
        <v>2</v>
      </c>
      <c r="B6354" t="s">
        <v>67</v>
      </c>
      <c r="C6354" t="s">
        <v>15</v>
      </c>
      <c r="D6354" t="s">
        <v>32</v>
      </c>
      <c r="E6354">
        <v>26474.38</v>
      </c>
      <c r="F6354">
        <v>2589.88</v>
      </c>
      <c r="G6354" t="s">
        <v>94</v>
      </c>
      <c r="H6354">
        <v>1</v>
      </c>
      <c r="I6354">
        <v>8</v>
      </c>
      <c r="J6354" s="6">
        <v>44004</v>
      </c>
      <c r="K6354" s="7">
        <v>43983</v>
      </c>
      <c r="L6354" t="s">
        <v>13</v>
      </c>
    </row>
    <row r="6355" spans="1:12" x14ac:dyDescent="0.3">
      <c r="A6355" t="s">
        <v>3</v>
      </c>
      <c r="B6355" t="s">
        <v>63</v>
      </c>
      <c r="C6355" t="s">
        <v>16</v>
      </c>
      <c r="D6355" t="s">
        <v>32</v>
      </c>
      <c r="E6355">
        <v>5251.12</v>
      </c>
      <c r="F6355">
        <v>2653.17</v>
      </c>
      <c r="G6355" t="s">
        <v>94</v>
      </c>
      <c r="H6355">
        <v>1</v>
      </c>
      <c r="I6355">
        <v>2</v>
      </c>
      <c r="J6355" s="6">
        <v>44004</v>
      </c>
      <c r="K6355" s="7">
        <v>43983</v>
      </c>
      <c r="L6355" t="s">
        <v>10</v>
      </c>
    </row>
    <row r="6356" spans="1:12" x14ac:dyDescent="0.3">
      <c r="A6356" t="s">
        <v>3</v>
      </c>
      <c r="B6356" t="s">
        <v>67</v>
      </c>
      <c r="C6356" t="s">
        <v>15</v>
      </c>
      <c r="D6356" t="s">
        <v>32</v>
      </c>
      <c r="E6356">
        <v>3015</v>
      </c>
      <c r="F6356">
        <v>435.48</v>
      </c>
      <c r="G6356" t="s">
        <v>94</v>
      </c>
      <c r="H6356">
        <v>1</v>
      </c>
      <c r="I6356">
        <v>9</v>
      </c>
      <c r="J6356" s="6">
        <v>44004</v>
      </c>
      <c r="K6356" s="7">
        <v>43983</v>
      </c>
      <c r="L6356" t="s">
        <v>13</v>
      </c>
    </row>
    <row r="6357" spans="1:12" x14ac:dyDescent="0.3">
      <c r="A6357" t="s">
        <v>3</v>
      </c>
      <c r="B6357" t="s">
        <v>66</v>
      </c>
      <c r="C6357" t="s">
        <v>16</v>
      </c>
      <c r="D6357" t="s">
        <v>32</v>
      </c>
      <c r="E6357">
        <v>23256.77</v>
      </c>
      <c r="F6357">
        <v>6572.55</v>
      </c>
      <c r="G6357" t="s">
        <v>94</v>
      </c>
      <c r="H6357">
        <v>1</v>
      </c>
      <c r="I6357">
        <v>5</v>
      </c>
      <c r="J6357" s="6">
        <v>44005</v>
      </c>
      <c r="K6357" s="7">
        <v>43983</v>
      </c>
      <c r="L6357" t="s">
        <v>11</v>
      </c>
    </row>
    <row r="6358" spans="1:12" x14ac:dyDescent="0.3">
      <c r="A6358" t="s">
        <v>2</v>
      </c>
      <c r="B6358" t="s">
        <v>63</v>
      </c>
      <c r="C6358" t="s">
        <v>16</v>
      </c>
      <c r="D6358" t="s">
        <v>32</v>
      </c>
      <c r="E6358">
        <v>17818.650000000001</v>
      </c>
      <c r="F6358">
        <v>9503.2999999999993</v>
      </c>
      <c r="G6358" t="s">
        <v>94</v>
      </c>
      <c r="H6358">
        <v>1</v>
      </c>
      <c r="I6358">
        <v>5</v>
      </c>
      <c r="J6358" s="6">
        <v>44005</v>
      </c>
      <c r="K6358" s="7">
        <v>43983</v>
      </c>
      <c r="L6358" t="s">
        <v>10</v>
      </c>
    </row>
    <row r="6359" spans="1:12" x14ac:dyDescent="0.3">
      <c r="A6359" t="s">
        <v>4</v>
      </c>
      <c r="B6359" t="s">
        <v>63</v>
      </c>
      <c r="C6359" t="s">
        <v>16</v>
      </c>
      <c r="D6359" t="s">
        <v>32</v>
      </c>
      <c r="E6359">
        <v>10580.64</v>
      </c>
      <c r="F6359">
        <v>1719.34</v>
      </c>
      <c r="G6359" t="s">
        <v>94</v>
      </c>
      <c r="H6359">
        <v>1</v>
      </c>
      <c r="I6359">
        <v>7</v>
      </c>
      <c r="J6359" s="6">
        <v>44005</v>
      </c>
      <c r="K6359" s="7">
        <v>43983</v>
      </c>
      <c r="L6359" t="s">
        <v>10</v>
      </c>
    </row>
    <row r="6360" spans="1:12" x14ac:dyDescent="0.3">
      <c r="A6360" t="s">
        <v>3</v>
      </c>
      <c r="B6360" t="s">
        <v>66</v>
      </c>
      <c r="C6360" t="s">
        <v>15</v>
      </c>
      <c r="D6360" t="s">
        <v>32</v>
      </c>
      <c r="E6360">
        <v>5609.24</v>
      </c>
      <c r="F6360">
        <v>641.04</v>
      </c>
      <c r="G6360" t="s">
        <v>94</v>
      </c>
      <c r="H6360">
        <v>1</v>
      </c>
      <c r="I6360">
        <v>9</v>
      </c>
      <c r="J6360" s="6">
        <v>44005</v>
      </c>
      <c r="K6360" s="7">
        <v>43983</v>
      </c>
      <c r="L6360" t="s">
        <v>11</v>
      </c>
    </row>
    <row r="6361" spans="1:12" x14ac:dyDescent="0.3">
      <c r="A6361" t="s">
        <v>3</v>
      </c>
      <c r="B6361" t="s">
        <v>63</v>
      </c>
      <c r="C6361" t="s">
        <v>15</v>
      </c>
      <c r="D6361" t="s">
        <v>32</v>
      </c>
      <c r="E6361">
        <v>1905.48</v>
      </c>
      <c r="F6361">
        <v>127.04</v>
      </c>
      <c r="G6361" t="s">
        <v>94</v>
      </c>
      <c r="H6361">
        <v>1</v>
      </c>
      <c r="I6361">
        <v>8</v>
      </c>
      <c r="J6361" s="6">
        <v>44005</v>
      </c>
      <c r="K6361" s="7">
        <v>43983</v>
      </c>
      <c r="L6361" t="s">
        <v>10</v>
      </c>
    </row>
    <row r="6362" spans="1:12" x14ac:dyDescent="0.3">
      <c r="A6362" t="s">
        <v>5</v>
      </c>
      <c r="B6362" t="s">
        <v>63</v>
      </c>
      <c r="C6362" t="s">
        <v>16</v>
      </c>
      <c r="D6362" t="s">
        <v>32</v>
      </c>
      <c r="E6362">
        <v>3188.87</v>
      </c>
      <c r="F6362">
        <v>1846.19</v>
      </c>
      <c r="G6362" t="s">
        <v>94</v>
      </c>
      <c r="H6362">
        <v>1</v>
      </c>
      <c r="I6362">
        <v>5</v>
      </c>
      <c r="J6362" s="6">
        <v>44005</v>
      </c>
      <c r="K6362" s="7">
        <v>43983</v>
      </c>
      <c r="L6362" t="s">
        <v>10</v>
      </c>
    </row>
    <row r="6363" spans="1:12" x14ac:dyDescent="0.3">
      <c r="A6363" t="s">
        <v>5</v>
      </c>
      <c r="B6363" t="s">
        <v>69</v>
      </c>
      <c r="C6363" t="s">
        <v>16</v>
      </c>
      <c r="D6363" t="s">
        <v>32</v>
      </c>
      <c r="E6363">
        <v>1737.64</v>
      </c>
      <c r="F6363">
        <v>512.14</v>
      </c>
      <c r="G6363" t="s">
        <v>94</v>
      </c>
      <c r="H6363">
        <v>1</v>
      </c>
      <c r="I6363">
        <v>4</v>
      </c>
      <c r="J6363" s="6">
        <v>44005</v>
      </c>
      <c r="K6363" s="7">
        <v>43983</v>
      </c>
      <c r="L6363" t="s">
        <v>8</v>
      </c>
    </row>
    <row r="6364" spans="1:12" x14ac:dyDescent="0.3">
      <c r="A6364" t="s">
        <v>3</v>
      </c>
      <c r="B6364" t="s">
        <v>63</v>
      </c>
      <c r="C6364" t="s">
        <v>16</v>
      </c>
      <c r="D6364" t="s">
        <v>32</v>
      </c>
      <c r="E6364">
        <v>1007.01</v>
      </c>
      <c r="F6364">
        <v>514.69000000000005</v>
      </c>
      <c r="G6364" t="s">
        <v>94</v>
      </c>
      <c r="H6364">
        <v>1</v>
      </c>
      <c r="I6364">
        <v>4</v>
      </c>
      <c r="J6364" s="6">
        <v>44005</v>
      </c>
      <c r="K6364" s="7">
        <v>43983</v>
      </c>
      <c r="L6364" t="s">
        <v>10</v>
      </c>
    </row>
    <row r="6365" spans="1:12" x14ac:dyDescent="0.3">
      <c r="A6365" t="s">
        <v>4</v>
      </c>
      <c r="B6365" t="s">
        <v>70</v>
      </c>
      <c r="C6365" t="s">
        <v>16</v>
      </c>
      <c r="D6365" t="s">
        <v>32</v>
      </c>
      <c r="E6365">
        <v>10082.16</v>
      </c>
      <c r="F6365">
        <v>3183.84</v>
      </c>
      <c r="G6365" t="s">
        <v>94</v>
      </c>
      <c r="H6365">
        <v>1</v>
      </c>
      <c r="I6365">
        <v>3</v>
      </c>
      <c r="J6365" s="6">
        <v>44005</v>
      </c>
      <c r="K6365" s="7">
        <v>43983</v>
      </c>
      <c r="L6365" t="s">
        <v>9</v>
      </c>
    </row>
    <row r="6366" spans="1:12" x14ac:dyDescent="0.3">
      <c r="A6366" t="s">
        <v>4</v>
      </c>
      <c r="B6366" t="s">
        <v>65</v>
      </c>
      <c r="C6366" t="s">
        <v>16</v>
      </c>
      <c r="D6366" t="s">
        <v>32</v>
      </c>
      <c r="E6366">
        <v>22799.43</v>
      </c>
      <c r="F6366">
        <v>9839.73</v>
      </c>
      <c r="G6366" t="s">
        <v>94</v>
      </c>
      <c r="H6366">
        <v>1</v>
      </c>
      <c r="I6366">
        <v>6</v>
      </c>
      <c r="J6366" s="6">
        <v>44006</v>
      </c>
      <c r="K6366" s="7">
        <v>43983</v>
      </c>
      <c r="L6366" t="s">
        <v>12</v>
      </c>
    </row>
    <row r="6367" spans="1:12" x14ac:dyDescent="0.3">
      <c r="A6367" t="s">
        <v>5</v>
      </c>
      <c r="B6367" t="s">
        <v>63</v>
      </c>
      <c r="C6367" t="s">
        <v>15</v>
      </c>
      <c r="D6367" t="s">
        <v>32</v>
      </c>
      <c r="E6367">
        <v>18183.8</v>
      </c>
      <c r="F6367">
        <v>3755.35</v>
      </c>
      <c r="G6367" t="s">
        <v>94</v>
      </c>
      <c r="H6367">
        <v>1</v>
      </c>
      <c r="I6367">
        <v>9</v>
      </c>
      <c r="J6367" s="6">
        <v>44006</v>
      </c>
      <c r="K6367" s="7">
        <v>43983</v>
      </c>
      <c r="L6367" t="s">
        <v>10</v>
      </c>
    </row>
    <row r="6368" spans="1:12" x14ac:dyDescent="0.3">
      <c r="A6368" t="s">
        <v>5</v>
      </c>
      <c r="B6368" t="s">
        <v>70</v>
      </c>
      <c r="C6368" t="s">
        <v>16</v>
      </c>
      <c r="D6368" t="s">
        <v>32</v>
      </c>
      <c r="E6368">
        <v>992.94</v>
      </c>
      <c r="F6368">
        <v>198.58</v>
      </c>
      <c r="G6368" t="s">
        <v>94</v>
      </c>
      <c r="H6368">
        <v>1</v>
      </c>
      <c r="I6368">
        <v>2</v>
      </c>
      <c r="J6368" s="6">
        <v>44006</v>
      </c>
      <c r="K6368" s="7">
        <v>43983</v>
      </c>
      <c r="L6368" t="s">
        <v>9</v>
      </c>
    </row>
    <row r="6369" spans="1:12" x14ac:dyDescent="0.3">
      <c r="A6369" t="s">
        <v>3</v>
      </c>
      <c r="B6369" t="s">
        <v>70</v>
      </c>
      <c r="C6369" t="s">
        <v>16</v>
      </c>
      <c r="D6369" t="s">
        <v>32</v>
      </c>
      <c r="E6369">
        <v>27689.759999999998</v>
      </c>
      <c r="F6369">
        <v>9537.6</v>
      </c>
      <c r="G6369" t="s">
        <v>94</v>
      </c>
      <c r="H6369">
        <v>1</v>
      </c>
      <c r="I6369">
        <v>5</v>
      </c>
      <c r="J6369" s="6">
        <v>44006</v>
      </c>
      <c r="K6369" s="7">
        <v>43983</v>
      </c>
      <c r="L6369" t="s">
        <v>9</v>
      </c>
    </row>
    <row r="6370" spans="1:12" x14ac:dyDescent="0.3">
      <c r="A6370" t="s">
        <v>3</v>
      </c>
      <c r="B6370" t="s">
        <v>66</v>
      </c>
      <c r="C6370" t="s">
        <v>16</v>
      </c>
      <c r="D6370" t="s">
        <v>32</v>
      </c>
      <c r="E6370">
        <v>11412.78</v>
      </c>
      <c r="F6370">
        <v>5773.5</v>
      </c>
      <c r="G6370" t="s">
        <v>94</v>
      </c>
      <c r="H6370">
        <v>1</v>
      </c>
      <c r="I6370">
        <v>6</v>
      </c>
      <c r="J6370" s="6">
        <v>44006</v>
      </c>
      <c r="K6370" s="7">
        <v>43983</v>
      </c>
      <c r="L6370" t="s">
        <v>11</v>
      </c>
    </row>
    <row r="6371" spans="1:12" x14ac:dyDescent="0.3">
      <c r="A6371" t="s">
        <v>4</v>
      </c>
      <c r="B6371" t="s">
        <v>67</v>
      </c>
      <c r="C6371" t="s">
        <v>16</v>
      </c>
      <c r="D6371" t="s">
        <v>32</v>
      </c>
      <c r="E6371">
        <v>3576.46</v>
      </c>
      <c r="F6371">
        <v>294.54000000000002</v>
      </c>
      <c r="G6371" t="s">
        <v>94</v>
      </c>
      <c r="H6371">
        <v>1</v>
      </c>
      <c r="I6371">
        <v>6</v>
      </c>
      <c r="J6371" s="6">
        <v>44007</v>
      </c>
      <c r="K6371" s="7">
        <v>43983</v>
      </c>
      <c r="L6371" t="s">
        <v>13</v>
      </c>
    </row>
    <row r="6372" spans="1:12" x14ac:dyDescent="0.3">
      <c r="A6372" t="s">
        <v>4</v>
      </c>
      <c r="B6372" t="s">
        <v>63</v>
      </c>
      <c r="C6372" t="s">
        <v>16</v>
      </c>
      <c r="D6372" t="s">
        <v>32</v>
      </c>
      <c r="E6372">
        <v>7302.33</v>
      </c>
      <c r="F6372">
        <v>892.5</v>
      </c>
      <c r="G6372" t="s">
        <v>94</v>
      </c>
      <c r="H6372">
        <v>1</v>
      </c>
      <c r="I6372">
        <v>7</v>
      </c>
      <c r="J6372" s="6">
        <v>44007</v>
      </c>
      <c r="K6372" s="7">
        <v>43983</v>
      </c>
      <c r="L6372" t="s">
        <v>10</v>
      </c>
    </row>
    <row r="6373" spans="1:12" x14ac:dyDescent="0.3">
      <c r="A6373" t="s">
        <v>4</v>
      </c>
      <c r="B6373" t="s">
        <v>63</v>
      </c>
      <c r="C6373" t="s">
        <v>15</v>
      </c>
      <c r="D6373" t="s">
        <v>32</v>
      </c>
      <c r="E6373">
        <v>7414.89</v>
      </c>
      <c r="F6373">
        <v>2704.26</v>
      </c>
      <c r="G6373" t="s">
        <v>94</v>
      </c>
      <c r="H6373">
        <v>1</v>
      </c>
      <c r="I6373">
        <v>8</v>
      </c>
      <c r="J6373" s="6">
        <v>44007</v>
      </c>
      <c r="K6373" s="7">
        <v>43983</v>
      </c>
      <c r="L6373" t="s">
        <v>10</v>
      </c>
    </row>
    <row r="6374" spans="1:12" x14ac:dyDescent="0.3">
      <c r="A6374" t="s">
        <v>4</v>
      </c>
      <c r="B6374" t="s">
        <v>67</v>
      </c>
      <c r="C6374" t="s">
        <v>15</v>
      </c>
      <c r="D6374" t="s">
        <v>32</v>
      </c>
      <c r="E6374">
        <v>5209.92</v>
      </c>
      <c r="F6374">
        <v>2315.52</v>
      </c>
      <c r="G6374" t="s">
        <v>94</v>
      </c>
      <c r="H6374">
        <v>1</v>
      </c>
      <c r="I6374">
        <v>10</v>
      </c>
      <c r="J6374" s="6">
        <v>44007</v>
      </c>
      <c r="K6374" s="7">
        <v>43983</v>
      </c>
      <c r="L6374" t="s">
        <v>13</v>
      </c>
    </row>
    <row r="6375" spans="1:12" x14ac:dyDescent="0.3">
      <c r="A6375" t="s">
        <v>2</v>
      </c>
      <c r="B6375" t="s">
        <v>67</v>
      </c>
      <c r="C6375" t="s">
        <v>15</v>
      </c>
      <c r="D6375" t="s">
        <v>32</v>
      </c>
      <c r="E6375">
        <v>17720.16</v>
      </c>
      <c r="F6375">
        <v>2797.92</v>
      </c>
      <c r="G6375" t="s">
        <v>94</v>
      </c>
      <c r="H6375">
        <v>1</v>
      </c>
      <c r="I6375">
        <v>9</v>
      </c>
      <c r="J6375" s="6">
        <v>44007</v>
      </c>
      <c r="K6375" s="7">
        <v>43983</v>
      </c>
      <c r="L6375" t="s">
        <v>13</v>
      </c>
    </row>
    <row r="6376" spans="1:12" x14ac:dyDescent="0.3">
      <c r="A6376" t="s">
        <v>3</v>
      </c>
      <c r="B6376" t="s">
        <v>66</v>
      </c>
      <c r="C6376" t="s">
        <v>16</v>
      </c>
      <c r="D6376" t="s">
        <v>32</v>
      </c>
      <c r="E6376">
        <v>755.76</v>
      </c>
      <c r="F6376">
        <v>138.56</v>
      </c>
      <c r="G6376" t="s">
        <v>94</v>
      </c>
      <c r="H6376">
        <v>1</v>
      </c>
      <c r="I6376">
        <v>5</v>
      </c>
      <c r="J6376" s="6">
        <v>44007</v>
      </c>
      <c r="K6376" s="7">
        <v>43983</v>
      </c>
      <c r="L6376" t="s">
        <v>11</v>
      </c>
    </row>
    <row r="6377" spans="1:12" x14ac:dyDescent="0.3">
      <c r="A6377" t="s">
        <v>5</v>
      </c>
      <c r="B6377" t="s">
        <v>66</v>
      </c>
      <c r="C6377" t="s">
        <v>16</v>
      </c>
      <c r="D6377" t="s">
        <v>32</v>
      </c>
      <c r="E6377">
        <v>15644.23</v>
      </c>
      <c r="F6377">
        <v>7822.09</v>
      </c>
      <c r="G6377" t="s">
        <v>94</v>
      </c>
      <c r="H6377">
        <v>1</v>
      </c>
      <c r="I6377">
        <v>3</v>
      </c>
      <c r="J6377" s="6">
        <v>44007</v>
      </c>
      <c r="K6377" s="7">
        <v>43983</v>
      </c>
      <c r="L6377" t="s">
        <v>11</v>
      </c>
    </row>
    <row r="6378" spans="1:12" x14ac:dyDescent="0.3">
      <c r="A6378" t="s">
        <v>3</v>
      </c>
      <c r="B6378" t="s">
        <v>65</v>
      </c>
      <c r="C6378" t="s">
        <v>16</v>
      </c>
      <c r="D6378" t="s">
        <v>32</v>
      </c>
      <c r="E6378">
        <v>13121.28</v>
      </c>
      <c r="F6378">
        <v>3550.44</v>
      </c>
      <c r="G6378" t="s">
        <v>94</v>
      </c>
      <c r="H6378">
        <v>1</v>
      </c>
      <c r="I6378">
        <v>4</v>
      </c>
      <c r="J6378" s="6">
        <v>44007</v>
      </c>
      <c r="K6378" s="7">
        <v>43983</v>
      </c>
      <c r="L6378" t="s">
        <v>12</v>
      </c>
    </row>
    <row r="6379" spans="1:12" x14ac:dyDescent="0.3">
      <c r="A6379" t="s">
        <v>2</v>
      </c>
      <c r="B6379" t="s">
        <v>63</v>
      </c>
      <c r="C6379" t="s">
        <v>15</v>
      </c>
      <c r="D6379" t="s">
        <v>32</v>
      </c>
      <c r="E6379">
        <v>2621.04</v>
      </c>
      <c r="F6379">
        <v>786.32</v>
      </c>
      <c r="G6379" t="s">
        <v>94</v>
      </c>
      <c r="H6379">
        <v>1</v>
      </c>
      <c r="I6379">
        <v>10</v>
      </c>
      <c r="J6379" s="6">
        <v>44008</v>
      </c>
      <c r="K6379" s="7">
        <v>43983</v>
      </c>
      <c r="L6379" t="s">
        <v>10</v>
      </c>
    </row>
    <row r="6380" spans="1:12" x14ac:dyDescent="0.3">
      <c r="A6380" t="s">
        <v>4</v>
      </c>
      <c r="B6380" t="s">
        <v>67</v>
      </c>
      <c r="C6380" t="s">
        <v>15</v>
      </c>
      <c r="D6380" t="s">
        <v>32</v>
      </c>
      <c r="E6380">
        <v>1972.48</v>
      </c>
      <c r="F6380">
        <v>1072</v>
      </c>
      <c r="G6380" t="s">
        <v>94</v>
      </c>
      <c r="H6380">
        <v>1</v>
      </c>
      <c r="I6380">
        <v>9</v>
      </c>
      <c r="J6380" s="6">
        <v>44008</v>
      </c>
      <c r="K6380" s="7">
        <v>43983</v>
      </c>
      <c r="L6380" t="s">
        <v>13</v>
      </c>
    </row>
    <row r="6381" spans="1:12" x14ac:dyDescent="0.3">
      <c r="A6381" t="s">
        <v>3</v>
      </c>
      <c r="B6381" t="s">
        <v>69</v>
      </c>
      <c r="C6381" t="s">
        <v>16</v>
      </c>
      <c r="D6381" t="s">
        <v>32</v>
      </c>
      <c r="E6381">
        <v>1936.3</v>
      </c>
      <c r="F6381">
        <v>364.48</v>
      </c>
      <c r="G6381" t="s">
        <v>94</v>
      </c>
      <c r="H6381">
        <v>1</v>
      </c>
      <c r="I6381">
        <v>2</v>
      </c>
      <c r="J6381" s="6">
        <v>44008</v>
      </c>
      <c r="K6381" s="7">
        <v>43983</v>
      </c>
      <c r="L6381" t="s">
        <v>8</v>
      </c>
    </row>
    <row r="6382" spans="1:12" x14ac:dyDescent="0.3">
      <c r="A6382" t="s">
        <v>4</v>
      </c>
      <c r="B6382" t="s">
        <v>63</v>
      </c>
      <c r="C6382" t="s">
        <v>16</v>
      </c>
      <c r="D6382" t="s">
        <v>32</v>
      </c>
      <c r="E6382">
        <v>6874.2</v>
      </c>
      <c r="F6382">
        <v>868.28</v>
      </c>
      <c r="G6382" t="s">
        <v>94</v>
      </c>
      <c r="H6382">
        <v>1</v>
      </c>
      <c r="I6382">
        <v>1</v>
      </c>
      <c r="J6382" s="6">
        <v>44008</v>
      </c>
      <c r="K6382" s="7">
        <v>43983</v>
      </c>
      <c r="L6382" t="s">
        <v>10</v>
      </c>
    </row>
    <row r="6383" spans="1:12" x14ac:dyDescent="0.3">
      <c r="A6383" t="s">
        <v>4</v>
      </c>
      <c r="B6383" t="s">
        <v>63</v>
      </c>
      <c r="C6383" t="s">
        <v>16</v>
      </c>
      <c r="D6383" t="s">
        <v>32</v>
      </c>
      <c r="E6383">
        <v>3698.06</v>
      </c>
      <c r="F6383">
        <v>2063.13</v>
      </c>
      <c r="G6383" t="s">
        <v>94</v>
      </c>
      <c r="H6383">
        <v>1</v>
      </c>
      <c r="I6383">
        <v>4</v>
      </c>
      <c r="J6383" s="6">
        <v>44008</v>
      </c>
      <c r="K6383" s="7">
        <v>43983</v>
      </c>
      <c r="L6383" t="s">
        <v>10</v>
      </c>
    </row>
    <row r="6384" spans="1:12" x14ac:dyDescent="0.3">
      <c r="A6384" t="s">
        <v>4</v>
      </c>
      <c r="B6384" t="s">
        <v>66</v>
      </c>
      <c r="C6384" t="s">
        <v>16</v>
      </c>
      <c r="D6384" t="s">
        <v>32</v>
      </c>
      <c r="E6384">
        <v>4786.4799999999996</v>
      </c>
      <c r="F6384">
        <v>2468.8200000000002</v>
      </c>
      <c r="G6384" t="s">
        <v>94</v>
      </c>
      <c r="H6384">
        <v>1</v>
      </c>
      <c r="I6384">
        <v>2</v>
      </c>
      <c r="J6384" s="6">
        <v>44008</v>
      </c>
      <c r="K6384" s="7">
        <v>43983</v>
      </c>
      <c r="L6384" t="s">
        <v>11</v>
      </c>
    </row>
    <row r="6385" spans="1:12" x14ac:dyDescent="0.3">
      <c r="A6385" t="s">
        <v>4</v>
      </c>
      <c r="B6385" t="s">
        <v>67</v>
      </c>
      <c r="C6385" t="s">
        <v>16</v>
      </c>
      <c r="D6385" t="s">
        <v>32</v>
      </c>
      <c r="E6385">
        <v>13086.44</v>
      </c>
      <c r="F6385">
        <v>5510.04</v>
      </c>
      <c r="G6385" t="s">
        <v>94</v>
      </c>
      <c r="H6385">
        <v>1</v>
      </c>
      <c r="I6385">
        <v>7</v>
      </c>
      <c r="J6385" s="6">
        <v>44008</v>
      </c>
      <c r="K6385" s="7">
        <v>43983</v>
      </c>
      <c r="L6385" t="s">
        <v>13</v>
      </c>
    </row>
    <row r="6386" spans="1:12" x14ac:dyDescent="0.3">
      <c r="A6386" t="s">
        <v>3</v>
      </c>
      <c r="B6386" t="s">
        <v>65</v>
      </c>
      <c r="C6386" t="s">
        <v>16</v>
      </c>
      <c r="D6386" t="s">
        <v>32</v>
      </c>
      <c r="E6386">
        <v>7150.24</v>
      </c>
      <c r="F6386">
        <v>2797.92</v>
      </c>
      <c r="G6386" t="s">
        <v>94</v>
      </c>
      <c r="H6386">
        <v>1</v>
      </c>
      <c r="I6386">
        <v>5</v>
      </c>
      <c r="J6386" s="6">
        <v>44008</v>
      </c>
      <c r="K6386" s="7">
        <v>43983</v>
      </c>
      <c r="L6386" t="s">
        <v>12</v>
      </c>
    </row>
    <row r="6387" spans="1:12" x14ac:dyDescent="0.3">
      <c r="A6387" t="s">
        <v>3</v>
      </c>
      <c r="B6387" t="s">
        <v>65</v>
      </c>
      <c r="C6387" t="s">
        <v>16</v>
      </c>
      <c r="D6387" t="s">
        <v>32</v>
      </c>
      <c r="E6387">
        <v>17491.02</v>
      </c>
      <c r="F6387">
        <v>4050.54</v>
      </c>
      <c r="G6387" t="s">
        <v>94</v>
      </c>
      <c r="H6387">
        <v>1</v>
      </c>
      <c r="I6387">
        <v>6</v>
      </c>
      <c r="J6387" s="6">
        <v>44008</v>
      </c>
      <c r="K6387" s="7">
        <v>43983</v>
      </c>
      <c r="L6387" t="s">
        <v>12</v>
      </c>
    </row>
    <row r="6388" spans="1:12" x14ac:dyDescent="0.3">
      <c r="A6388" t="s">
        <v>4</v>
      </c>
      <c r="B6388" t="s">
        <v>67</v>
      </c>
      <c r="C6388" t="s">
        <v>15</v>
      </c>
      <c r="D6388" t="s">
        <v>32</v>
      </c>
      <c r="E6388">
        <v>297.48</v>
      </c>
      <c r="F6388">
        <v>-79.319999999999993</v>
      </c>
      <c r="G6388" t="s">
        <v>94</v>
      </c>
      <c r="H6388">
        <v>1</v>
      </c>
      <c r="I6388">
        <v>8</v>
      </c>
      <c r="J6388" s="6">
        <v>44009</v>
      </c>
      <c r="K6388" s="7">
        <v>43983</v>
      </c>
      <c r="L6388" t="s">
        <v>13</v>
      </c>
    </row>
    <row r="6389" spans="1:12" x14ac:dyDescent="0.3">
      <c r="A6389" t="s">
        <v>5</v>
      </c>
      <c r="B6389" t="s">
        <v>63</v>
      </c>
      <c r="C6389" t="s">
        <v>16</v>
      </c>
      <c r="D6389" t="s">
        <v>32</v>
      </c>
      <c r="E6389">
        <v>12906.88</v>
      </c>
      <c r="F6389">
        <v>1129.3800000000001</v>
      </c>
      <c r="G6389" t="s">
        <v>94</v>
      </c>
      <c r="H6389">
        <v>1</v>
      </c>
      <c r="I6389">
        <v>5</v>
      </c>
      <c r="J6389" s="6">
        <v>44009</v>
      </c>
      <c r="K6389" s="7">
        <v>43983</v>
      </c>
      <c r="L6389" t="s">
        <v>10</v>
      </c>
    </row>
    <row r="6390" spans="1:12" x14ac:dyDescent="0.3">
      <c r="A6390" t="s">
        <v>2</v>
      </c>
      <c r="B6390" t="s">
        <v>67</v>
      </c>
      <c r="C6390" t="s">
        <v>16</v>
      </c>
      <c r="D6390" t="s">
        <v>32</v>
      </c>
      <c r="E6390">
        <v>34086.92</v>
      </c>
      <c r="F6390">
        <v>11485.81</v>
      </c>
      <c r="G6390" t="s">
        <v>94</v>
      </c>
      <c r="H6390">
        <v>1</v>
      </c>
      <c r="I6390">
        <v>1</v>
      </c>
      <c r="J6390" s="6">
        <v>44009</v>
      </c>
      <c r="K6390" s="7">
        <v>43983</v>
      </c>
      <c r="L6390" t="s">
        <v>13</v>
      </c>
    </row>
    <row r="6391" spans="1:12" x14ac:dyDescent="0.3">
      <c r="A6391" t="s">
        <v>3</v>
      </c>
      <c r="B6391" t="s">
        <v>66</v>
      </c>
      <c r="C6391" t="s">
        <v>15</v>
      </c>
      <c r="D6391" t="s">
        <v>32</v>
      </c>
      <c r="E6391">
        <v>11234.23</v>
      </c>
      <c r="F6391">
        <v>2128.5700000000002</v>
      </c>
      <c r="G6391" t="s">
        <v>94</v>
      </c>
      <c r="H6391">
        <v>1</v>
      </c>
      <c r="I6391">
        <v>9</v>
      </c>
      <c r="J6391" s="6">
        <v>44009</v>
      </c>
      <c r="K6391" s="7">
        <v>43983</v>
      </c>
      <c r="L6391" t="s">
        <v>11</v>
      </c>
    </row>
    <row r="6392" spans="1:12" x14ac:dyDescent="0.3">
      <c r="A6392" t="s">
        <v>3</v>
      </c>
      <c r="B6392" t="s">
        <v>67</v>
      </c>
      <c r="C6392" t="s">
        <v>16</v>
      </c>
      <c r="D6392" t="s">
        <v>32</v>
      </c>
      <c r="E6392">
        <v>5970.37</v>
      </c>
      <c r="F6392">
        <v>1948.24</v>
      </c>
      <c r="G6392" t="s">
        <v>94</v>
      </c>
      <c r="H6392">
        <v>1</v>
      </c>
      <c r="I6392">
        <v>5</v>
      </c>
      <c r="J6392" s="6">
        <v>44009</v>
      </c>
      <c r="K6392" s="7">
        <v>43983</v>
      </c>
      <c r="L6392" t="s">
        <v>13</v>
      </c>
    </row>
    <row r="6393" spans="1:12" x14ac:dyDescent="0.3">
      <c r="A6393" t="s">
        <v>5</v>
      </c>
      <c r="B6393" t="s">
        <v>66</v>
      </c>
      <c r="C6393" t="s">
        <v>16</v>
      </c>
      <c r="D6393" t="s">
        <v>32</v>
      </c>
      <c r="E6393">
        <v>954.75</v>
      </c>
      <c r="F6393">
        <v>201</v>
      </c>
      <c r="G6393" t="s">
        <v>94</v>
      </c>
      <c r="H6393">
        <v>1</v>
      </c>
      <c r="I6393">
        <v>3</v>
      </c>
      <c r="J6393" s="6">
        <v>44009</v>
      </c>
      <c r="K6393" s="7">
        <v>43983</v>
      </c>
      <c r="L6393" t="s">
        <v>11</v>
      </c>
    </row>
    <row r="6394" spans="1:12" x14ac:dyDescent="0.3">
      <c r="A6394" t="s">
        <v>2</v>
      </c>
      <c r="B6394" t="s">
        <v>67</v>
      </c>
      <c r="C6394" t="s">
        <v>16</v>
      </c>
      <c r="D6394" t="s">
        <v>32</v>
      </c>
      <c r="E6394">
        <v>619.08000000000004</v>
      </c>
      <c r="F6394">
        <v>-134.13</v>
      </c>
      <c r="G6394" t="s">
        <v>94</v>
      </c>
      <c r="H6394">
        <v>1</v>
      </c>
      <c r="I6394">
        <v>3</v>
      </c>
      <c r="J6394" s="6">
        <v>44009</v>
      </c>
      <c r="K6394" s="7">
        <v>43983</v>
      </c>
      <c r="L6394" t="s">
        <v>13</v>
      </c>
    </row>
    <row r="6395" spans="1:12" x14ac:dyDescent="0.3">
      <c r="A6395" t="s">
        <v>3</v>
      </c>
      <c r="B6395" t="s">
        <v>63</v>
      </c>
      <c r="C6395" t="s">
        <v>16</v>
      </c>
      <c r="D6395" t="s">
        <v>32</v>
      </c>
      <c r="E6395">
        <v>6695.98</v>
      </c>
      <c r="F6395">
        <v>3665.18</v>
      </c>
      <c r="G6395" t="s">
        <v>94</v>
      </c>
      <c r="H6395">
        <v>1</v>
      </c>
      <c r="I6395">
        <v>7</v>
      </c>
      <c r="J6395" s="6">
        <v>44009</v>
      </c>
      <c r="K6395" s="7">
        <v>43983</v>
      </c>
      <c r="L6395" t="s">
        <v>10</v>
      </c>
    </row>
    <row r="6396" spans="1:12" x14ac:dyDescent="0.3">
      <c r="A6396" t="s">
        <v>4</v>
      </c>
      <c r="B6396" t="s">
        <v>63</v>
      </c>
      <c r="C6396" t="s">
        <v>16</v>
      </c>
      <c r="D6396" t="s">
        <v>32</v>
      </c>
      <c r="E6396">
        <v>5680.26</v>
      </c>
      <c r="F6396">
        <v>694.26</v>
      </c>
      <c r="G6396" t="s">
        <v>94</v>
      </c>
      <c r="H6396">
        <v>1</v>
      </c>
      <c r="I6396">
        <v>3</v>
      </c>
      <c r="J6396" s="6">
        <v>44009</v>
      </c>
      <c r="K6396" s="7">
        <v>43983</v>
      </c>
      <c r="L6396" t="s">
        <v>10</v>
      </c>
    </row>
    <row r="6397" spans="1:12" x14ac:dyDescent="0.3">
      <c r="A6397" t="s">
        <v>2</v>
      </c>
      <c r="B6397" t="s">
        <v>65</v>
      </c>
      <c r="C6397" t="s">
        <v>16</v>
      </c>
      <c r="D6397" t="s">
        <v>32</v>
      </c>
      <c r="E6397">
        <v>1107.51</v>
      </c>
      <c r="F6397">
        <v>326.43</v>
      </c>
      <c r="G6397" t="s">
        <v>94</v>
      </c>
      <c r="H6397">
        <v>1</v>
      </c>
      <c r="I6397">
        <v>1</v>
      </c>
      <c r="J6397" s="6">
        <v>44009</v>
      </c>
      <c r="K6397" s="7">
        <v>43983</v>
      </c>
      <c r="L6397" t="s">
        <v>12</v>
      </c>
    </row>
    <row r="6398" spans="1:12" x14ac:dyDescent="0.3">
      <c r="A6398" t="s">
        <v>3</v>
      </c>
      <c r="B6398" t="s">
        <v>67</v>
      </c>
      <c r="C6398" t="s">
        <v>15</v>
      </c>
      <c r="D6398" t="s">
        <v>32</v>
      </c>
      <c r="E6398">
        <v>1695.1</v>
      </c>
      <c r="F6398">
        <v>884.4</v>
      </c>
      <c r="G6398" t="s">
        <v>94</v>
      </c>
      <c r="H6398">
        <v>1</v>
      </c>
      <c r="I6398">
        <v>10</v>
      </c>
      <c r="J6398" s="6">
        <v>44010</v>
      </c>
      <c r="K6398" s="7">
        <v>43983</v>
      </c>
      <c r="L6398" t="s">
        <v>13</v>
      </c>
    </row>
    <row r="6399" spans="1:12" x14ac:dyDescent="0.3">
      <c r="A6399" t="s">
        <v>3</v>
      </c>
      <c r="B6399" t="s">
        <v>66</v>
      </c>
      <c r="C6399" t="s">
        <v>15</v>
      </c>
      <c r="D6399" t="s">
        <v>32</v>
      </c>
      <c r="E6399">
        <v>958.77</v>
      </c>
      <c r="F6399">
        <v>213.06</v>
      </c>
      <c r="G6399" t="s">
        <v>94</v>
      </c>
      <c r="H6399">
        <v>1</v>
      </c>
      <c r="I6399">
        <v>10</v>
      </c>
      <c r="J6399" s="6">
        <v>44010</v>
      </c>
      <c r="K6399" s="7">
        <v>43983</v>
      </c>
      <c r="L6399" t="s">
        <v>11</v>
      </c>
    </row>
    <row r="6400" spans="1:12" x14ac:dyDescent="0.3">
      <c r="A6400" t="s">
        <v>3</v>
      </c>
      <c r="B6400" t="s">
        <v>69</v>
      </c>
      <c r="C6400" t="s">
        <v>16</v>
      </c>
      <c r="D6400" t="s">
        <v>32</v>
      </c>
      <c r="E6400">
        <v>4830.7</v>
      </c>
      <c r="F6400">
        <v>1380.2</v>
      </c>
      <c r="G6400" t="s">
        <v>94</v>
      </c>
      <c r="H6400">
        <v>1</v>
      </c>
      <c r="I6400">
        <v>5</v>
      </c>
      <c r="J6400" s="6">
        <v>44010</v>
      </c>
      <c r="K6400" s="7">
        <v>43983</v>
      </c>
      <c r="L6400" t="s">
        <v>8</v>
      </c>
    </row>
    <row r="6401" spans="1:12" x14ac:dyDescent="0.3">
      <c r="A6401" t="s">
        <v>2</v>
      </c>
      <c r="B6401" t="s">
        <v>66</v>
      </c>
      <c r="C6401" t="s">
        <v>16</v>
      </c>
      <c r="D6401" t="s">
        <v>32</v>
      </c>
      <c r="E6401">
        <v>12569.2</v>
      </c>
      <c r="F6401">
        <v>2154.6999999999998</v>
      </c>
      <c r="G6401" t="s">
        <v>94</v>
      </c>
      <c r="H6401">
        <v>1</v>
      </c>
      <c r="I6401">
        <v>4</v>
      </c>
      <c r="J6401" s="6">
        <v>44010</v>
      </c>
      <c r="K6401" s="7">
        <v>43983</v>
      </c>
      <c r="L6401" t="s">
        <v>11</v>
      </c>
    </row>
    <row r="6402" spans="1:12" x14ac:dyDescent="0.3">
      <c r="A6402" t="s">
        <v>4</v>
      </c>
      <c r="B6402" t="s">
        <v>67</v>
      </c>
      <c r="C6402" t="s">
        <v>15</v>
      </c>
      <c r="D6402" t="s">
        <v>32</v>
      </c>
      <c r="E6402">
        <v>6651.76</v>
      </c>
      <c r="F6402">
        <v>2660.7</v>
      </c>
      <c r="G6402" t="s">
        <v>94</v>
      </c>
      <c r="H6402">
        <v>1</v>
      </c>
      <c r="I6402">
        <v>9</v>
      </c>
      <c r="J6402" s="6">
        <v>44010</v>
      </c>
      <c r="K6402" s="7">
        <v>43983</v>
      </c>
      <c r="L6402" t="s">
        <v>13</v>
      </c>
    </row>
    <row r="6403" spans="1:12" x14ac:dyDescent="0.3">
      <c r="A6403" t="s">
        <v>4</v>
      </c>
      <c r="B6403" t="s">
        <v>69</v>
      </c>
      <c r="C6403" t="s">
        <v>16</v>
      </c>
      <c r="D6403" t="s">
        <v>32</v>
      </c>
      <c r="E6403">
        <v>6601.64</v>
      </c>
      <c r="F6403">
        <v>1722.15</v>
      </c>
      <c r="G6403" t="s">
        <v>94</v>
      </c>
      <c r="H6403">
        <v>1</v>
      </c>
      <c r="I6403">
        <v>2</v>
      </c>
      <c r="J6403" s="6">
        <v>44010</v>
      </c>
      <c r="K6403" s="7">
        <v>43983</v>
      </c>
      <c r="L6403" t="s">
        <v>8</v>
      </c>
    </row>
    <row r="6404" spans="1:12" x14ac:dyDescent="0.3">
      <c r="A6404" t="s">
        <v>4</v>
      </c>
      <c r="B6404" t="s">
        <v>63</v>
      </c>
      <c r="C6404" t="s">
        <v>15</v>
      </c>
      <c r="D6404" t="s">
        <v>32</v>
      </c>
      <c r="E6404">
        <v>2043.16</v>
      </c>
      <c r="F6404">
        <v>903.28</v>
      </c>
      <c r="G6404" t="s">
        <v>94</v>
      </c>
      <c r="H6404">
        <v>1</v>
      </c>
      <c r="I6404">
        <v>8</v>
      </c>
      <c r="J6404" s="6">
        <v>44010</v>
      </c>
      <c r="K6404" s="7">
        <v>43983</v>
      </c>
      <c r="L6404" t="s">
        <v>10</v>
      </c>
    </row>
    <row r="6405" spans="1:12" x14ac:dyDescent="0.3">
      <c r="A6405" t="s">
        <v>3</v>
      </c>
      <c r="B6405" t="s">
        <v>63</v>
      </c>
      <c r="C6405" t="s">
        <v>15</v>
      </c>
      <c r="D6405" t="s">
        <v>32</v>
      </c>
      <c r="E6405">
        <v>7748.15</v>
      </c>
      <c r="F6405">
        <v>1600.16</v>
      </c>
      <c r="G6405" t="s">
        <v>94</v>
      </c>
      <c r="H6405">
        <v>1</v>
      </c>
      <c r="I6405">
        <v>10</v>
      </c>
      <c r="J6405" s="6">
        <v>44010</v>
      </c>
      <c r="K6405" s="7">
        <v>43983</v>
      </c>
      <c r="L6405" t="s">
        <v>10</v>
      </c>
    </row>
    <row r="6406" spans="1:12" x14ac:dyDescent="0.3">
      <c r="A6406" t="s">
        <v>2</v>
      </c>
      <c r="B6406" t="s">
        <v>67</v>
      </c>
      <c r="C6406" t="s">
        <v>15</v>
      </c>
      <c r="D6406" t="s">
        <v>32</v>
      </c>
      <c r="E6406">
        <v>7100.93</v>
      </c>
      <c r="F6406">
        <v>617.47</v>
      </c>
      <c r="G6406" t="s">
        <v>94</v>
      </c>
      <c r="H6406">
        <v>1</v>
      </c>
      <c r="I6406">
        <v>10</v>
      </c>
      <c r="J6406" s="6">
        <v>44011</v>
      </c>
      <c r="K6406" s="7">
        <v>43983</v>
      </c>
      <c r="L6406" t="s">
        <v>13</v>
      </c>
    </row>
    <row r="6407" spans="1:12" x14ac:dyDescent="0.3">
      <c r="A6407" t="s">
        <v>5</v>
      </c>
      <c r="B6407" t="s">
        <v>63</v>
      </c>
      <c r="C6407" t="s">
        <v>16</v>
      </c>
      <c r="D6407" t="s">
        <v>32</v>
      </c>
      <c r="E6407">
        <v>17548.310000000001</v>
      </c>
      <c r="F6407">
        <v>4248.5200000000004</v>
      </c>
      <c r="G6407" t="s">
        <v>94</v>
      </c>
      <c r="H6407">
        <v>1</v>
      </c>
      <c r="I6407">
        <v>2</v>
      </c>
      <c r="J6407" s="6">
        <v>44011</v>
      </c>
      <c r="K6407" s="7">
        <v>43983</v>
      </c>
      <c r="L6407" t="s">
        <v>10</v>
      </c>
    </row>
    <row r="6408" spans="1:12" x14ac:dyDescent="0.3">
      <c r="A6408" t="s">
        <v>3</v>
      </c>
      <c r="B6408" t="s">
        <v>63</v>
      </c>
      <c r="C6408" t="s">
        <v>16</v>
      </c>
      <c r="D6408" t="s">
        <v>32</v>
      </c>
      <c r="E6408">
        <v>882.73</v>
      </c>
      <c r="F6408">
        <v>238.86</v>
      </c>
      <c r="G6408" t="s">
        <v>94</v>
      </c>
      <c r="H6408">
        <v>1</v>
      </c>
      <c r="I6408">
        <v>6</v>
      </c>
      <c r="J6408" s="6">
        <v>44011</v>
      </c>
      <c r="K6408" s="7">
        <v>43983</v>
      </c>
      <c r="L6408" t="s">
        <v>10</v>
      </c>
    </row>
    <row r="6409" spans="1:12" x14ac:dyDescent="0.3">
      <c r="A6409" t="s">
        <v>2</v>
      </c>
      <c r="B6409" t="s">
        <v>65</v>
      </c>
      <c r="C6409" t="s">
        <v>16</v>
      </c>
      <c r="D6409" t="s">
        <v>32</v>
      </c>
      <c r="E6409">
        <v>935.65</v>
      </c>
      <c r="F6409">
        <v>167.43</v>
      </c>
      <c r="G6409" t="s">
        <v>94</v>
      </c>
      <c r="H6409">
        <v>1</v>
      </c>
      <c r="I6409">
        <v>3</v>
      </c>
      <c r="J6409" s="6">
        <v>44011</v>
      </c>
      <c r="K6409" s="7">
        <v>43983</v>
      </c>
      <c r="L6409" t="s">
        <v>12</v>
      </c>
    </row>
    <row r="6410" spans="1:12" x14ac:dyDescent="0.3">
      <c r="A6410" t="s">
        <v>4</v>
      </c>
      <c r="B6410" t="s">
        <v>63</v>
      </c>
      <c r="C6410" t="s">
        <v>16</v>
      </c>
      <c r="D6410" t="s">
        <v>32</v>
      </c>
      <c r="E6410">
        <v>3762.72</v>
      </c>
      <c r="F6410">
        <v>-815.28</v>
      </c>
      <c r="G6410" t="s">
        <v>94</v>
      </c>
      <c r="H6410">
        <v>1</v>
      </c>
      <c r="I6410">
        <v>1</v>
      </c>
      <c r="J6410" s="6">
        <v>44011</v>
      </c>
      <c r="K6410" s="7">
        <v>43983</v>
      </c>
      <c r="L6410" t="s">
        <v>10</v>
      </c>
    </row>
    <row r="6411" spans="1:12" x14ac:dyDescent="0.3">
      <c r="A6411" t="s">
        <v>2</v>
      </c>
      <c r="B6411" t="s">
        <v>66</v>
      </c>
      <c r="C6411" t="s">
        <v>15</v>
      </c>
      <c r="D6411" t="s">
        <v>32</v>
      </c>
      <c r="E6411">
        <v>862.96</v>
      </c>
      <c r="F6411">
        <v>234.48</v>
      </c>
      <c r="G6411" t="s">
        <v>94</v>
      </c>
      <c r="H6411">
        <v>1</v>
      </c>
      <c r="I6411">
        <v>9</v>
      </c>
      <c r="J6411" s="6">
        <v>44012</v>
      </c>
      <c r="K6411" s="7">
        <v>43983</v>
      </c>
      <c r="L6411" t="s">
        <v>11</v>
      </c>
    </row>
    <row r="6412" spans="1:12" x14ac:dyDescent="0.3">
      <c r="A6412" t="s">
        <v>3</v>
      </c>
      <c r="B6412" t="s">
        <v>67</v>
      </c>
      <c r="C6412" t="s">
        <v>16</v>
      </c>
      <c r="D6412" t="s">
        <v>32</v>
      </c>
      <c r="E6412">
        <v>6657.12</v>
      </c>
      <c r="F6412">
        <v>1035.54</v>
      </c>
      <c r="G6412" t="s">
        <v>94</v>
      </c>
      <c r="H6412">
        <v>1</v>
      </c>
      <c r="I6412">
        <v>3</v>
      </c>
      <c r="J6412" s="6">
        <v>44012</v>
      </c>
      <c r="K6412" s="7">
        <v>43983</v>
      </c>
      <c r="L6412" t="s">
        <v>13</v>
      </c>
    </row>
    <row r="6413" spans="1:12" x14ac:dyDescent="0.3">
      <c r="A6413" t="s">
        <v>3</v>
      </c>
      <c r="B6413" t="s">
        <v>63</v>
      </c>
      <c r="C6413" t="s">
        <v>15</v>
      </c>
      <c r="D6413" t="s">
        <v>32</v>
      </c>
      <c r="E6413">
        <v>804</v>
      </c>
      <c r="F6413">
        <v>201</v>
      </c>
      <c r="G6413" t="s">
        <v>94</v>
      </c>
      <c r="H6413">
        <v>1</v>
      </c>
      <c r="I6413">
        <v>9</v>
      </c>
      <c r="J6413" s="6">
        <v>44012</v>
      </c>
      <c r="K6413" s="7">
        <v>43983</v>
      </c>
      <c r="L6413" t="s">
        <v>10</v>
      </c>
    </row>
    <row r="6414" spans="1:12" x14ac:dyDescent="0.3">
      <c r="A6414" t="s">
        <v>4</v>
      </c>
      <c r="B6414" t="s">
        <v>65</v>
      </c>
      <c r="C6414" t="s">
        <v>16</v>
      </c>
      <c r="D6414" t="s">
        <v>32</v>
      </c>
      <c r="E6414">
        <v>2958.72</v>
      </c>
      <c r="F6414">
        <v>804</v>
      </c>
      <c r="G6414" t="s">
        <v>94</v>
      </c>
      <c r="H6414">
        <v>1</v>
      </c>
      <c r="I6414">
        <v>3</v>
      </c>
      <c r="J6414" s="6">
        <v>44012</v>
      </c>
      <c r="K6414" s="7">
        <v>43983</v>
      </c>
      <c r="L6414" t="s">
        <v>12</v>
      </c>
    </row>
    <row r="6415" spans="1:12" x14ac:dyDescent="0.3">
      <c r="A6415" t="s">
        <v>4</v>
      </c>
      <c r="B6415" t="s">
        <v>67</v>
      </c>
      <c r="C6415" t="s">
        <v>16</v>
      </c>
      <c r="D6415" t="s">
        <v>32</v>
      </c>
      <c r="E6415">
        <v>5824.98</v>
      </c>
      <c r="F6415">
        <v>3236.1</v>
      </c>
      <c r="G6415" t="s">
        <v>94</v>
      </c>
      <c r="H6415">
        <v>1</v>
      </c>
      <c r="I6415">
        <v>5</v>
      </c>
      <c r="J6415" s="6">
        <v>44012</v>
      </c>
      <c r="K6415" s="7">
        <v>43983</v>
      </c>
      <c r="L6415" t="s">
        <v>13</v>
      </c>
    </row>
    <row r="6416" spans="1:12" x14ac:dyDescent="0.3">
      <c r="A6416" t="s">
        <v>3</v>
      </c>
      <c r="B6416" t="s">
        <v>63</v>
      </c>
      <c r="C6416" t="s">
        <v>16</v>
      </c>
      <c r="D6416" t="s">
        <v>32</v>
      </c>
      <c r="E6416">
        <v>1833.79</v>
      </c>
      <c r="F6416">
        <v>345.19</v>
      </c>
      <c r="G6416" t="s">
        <v>94</v>
      </c>
      <c r="H6416">
        <v>1</v>
      </c>
      <c r="I6416">
        <v>3</v>
      </c>
      <c r="J6416" s="6">
        <v>44012</v>
      </c>
      <c r="K6416" s="7">
        <v>43983</v>
      </c>
      <c r="L6416" t="s">
        <v>10</v>
      </c>
    </row>
    <row r="6417" spans="1:12" x14ac:dyDescent="0.3">
      <c r="A6417" t="s">
        <v>4</v>
      </c>
      <c r="B6417" t="s">
        <v>67</v>
      </c>
      <c r="C6417" t="s">
        <v>16</v>
      </c>
      <c r="D6417" t="s">
        <v>32</v>
      </c>
      <c r="E6417">
        <v>10799.33</v>
      </c>
      <c r="F6417">
        <v>2112.89</v>
      </c>
      <c r="G6417" t="s">
        <v>94</v>
      </c>
      <c r="H6417">
        <v>1</v>
      </c>
      <c r="I6417">
        <v>3</v>
      </c>
      <c r="J6417" s="6">
        <v>44012</v>
      </c>
      <c r="K6417" s="7">
        <v>43983</v>
      </c>
      <c r="L6417" t="s">
        <v>13</v>
      </c>
    </row>
    <row r="6418" spans="1:12" x14ac:dyDescent="0.3">
      <c r="A6418" t="s">
        <v>4</v>
      </c>
      <c r="B6418" t="s">
        <v>63</v>
      </c>
      <c r="C6418" t="s">
        <v>16</v>
      </c>
      <c r="D6418" t="s">
        <v>32</v>
      </c>
      <c r="E6418">
        <v>216.41</v>
      </c>
      <c r="F6418">
        <v>82.01</v>
      </c>
      <c r="G6418" t="s">
        <v>94</v>
      </c>
      <c r="H6418">
        <v>1</v>
      </c>
      <c r="I6418">
        <v>1</v>
      </c>
      <c r="J6418" s="6">
        <v>44012</v>
      </c>
      <c r="K6418" s="7">
        <v>43983</v>
      </c>
      <c r="L6418" t="s">
        <v>10</v>
      </c>
    </row>
    <row r="6419" spans="1:12" x14ac:dyDescent="0.3">
      <c r="A6419" t="s">
        <v>3</v>
      </c>
      <c r="B6419" t="s">
        <v>70</v>
      </c>
      <c r="C6419" t="s">
        <v>16</v>
      </c>
      <c r="D6419" t="s">
        <v>32</v>
      </c>
      <c r="E6419">
        <v>6059.48</v>
      </c>
      <c r="F6419">
        <v>1497.08</v>
      </c>
      <c r="G6419" t="s">
        <v>94</v>
      </c>
      <c r="H6419">
        <v>1</v>
      </c>
      <c r="I6419">
        <v>5</v>
      </c>
      <c r="J6419" s="6">
        <v>44012</v>
      </c>
      <c r="K6419" s="7">
        <v>43983</v>
      </c>
      <c r="L6419" t="s">
        <v>9</v>
      </c>
    </row>
    <row r="6420" spans="1:12" x14ac:dyDescent="0.3">
      <c r="A6420" t="s">
        <v>2</v>
      </c>
      <c r="B6420" t="s">
        <v>63</v>
      </c>
      <c r="C6420" t="s">
        <v>16</v>
      </c>
      <c r="D6420" t="s">
        <v>32</v>
      </c>
      <c r="E6420">
        <v>4901.05</v>
      </c>
      <c r="F6420">
        <v>2166.8000000000002</v>
      </c>
      <c r="G6420" t="s">
        <v>95</v>
      </c>
      <c r="H6420">
        <v>1</v>
      </c>
      <c r="I6420">
        <v>3</v>
      </c>
      <c r="J6420" s="6">
        <v>44013</v>
      </c>
      <c r="K6420" s="7">
        <v>44013</v>
      </c>
      <c r="L6420" t="s">
        <v>10</v>
      </c>
    </row>
    <row r="6421" spans="1:12" x14ac:dyDescent="0.3">
      <c r="A6421" t="s">
        <v>2</v>
      </c>
      <c r="B6421" t="s">
        <v>63</v>
      </c>
      <c r="C6421" t="s">
        <v>16</v>
      </c>
      <c r="D6421" t="s">
        <v>32</v>
      </c>
      <c r="E6421">
        <v>5683.21</v>
      </c>
      <c r="F6421">
        <v>1791.45</v>
      </c>
      <c r="G6421" t="s">
        <v>95</v>
      </c>
      <c r="H6421">
        <v>1</v>
      </c>
      <c r="I6421">
        <v>7</v>
      </c>
      <c r="J6421" s="6">
        <v>44013</v>
      </c>
      <c r="K6421" s="7">
        <v>44013</v>
      </c>
      <c r="L6421" t="s">
        <v>10</v>
      </c>
    </row>
    <row r="6422" spans="1:12" x14ac:dyDescent="0.3">
      <c r="A6422" t="s">
        <v>5</v>
      </c>
      <c r="B6422" t="s">
        <v>67</v>
      </c>
      <c r="C6422" t="s">
        <v>16</v>
      </c>
      <c r="D6422" t="s">
        <v>32</v>
      </c>
      <c r="E6422">
        <v>2036.8</v>
      </c>
      <c r="F6422">
        <v>964.8</v>
      </c>
      <c r="G6422" t="s">
        <v>95</v>
      </c>
      <c r="H6422">
        <v>1</v>
      </c>
      <c r="I6422">
        <v>4</v>
      </c>
      <c r="J6422" s="6">
        <v>44013</v>
      </c>
      <c r="K6422" s="7">
        <v>44013</v>
      </c>
      <c r="L6422" t="s">
        <v>13</v>
      </c>
    </row>
    <row r="6423" spans="1:12" x14ac:dyDescent="0.3">
      <c r="A6423" t="s">
        <v>4</v>
      </c>
      <c r="B6423" t="s">
        <v>67</v>
      </c>
      <c r="C6423" t="s">
        <v>15</v>
      </c>
      <c r="D6423" t="s">
        <v>32</v>
      </c>
      <c r="E6423">
        <v>7162.57</v>
      </c>
      <c r="F6423">
        <v>3425.57</v>
      </c>
      <c r="G6423" t="s">
        <v>95</v>
      </c>
      <c r="H6423">
        <v>1</v>
      </c>
      <c r="I6423">
        <v>9</v>
      </c>
      <c r="J6423" s="6">
        <v>44013</v>
      </c>
      <c r="K6423" s="7">
        <v>44013</v>
      </c>
      <c r="L6423" t="s">
        <v>13</v>
      </c>
    </row>
    <row r="6424" spans="1:12" x14ac:dyDescent="0.3">
      <c r="A6424" t="s">
        <v>3</v>
      </c>
      <c r="B6424" t="s">
        <v>63</v>
      </c>
      <c r="C6424" t="s">
        <v>16</v>
      </c>
      <c r="D6424" t="s">
        <v>32</v>
      </c>
      <c r="E6424">
        <v>14949.38</v>
      </c>
      <c r="F6424">
        <v>5276.22</v>
      </c>
      <c r="G6424" t="s">
        <v>95</v>
      </c>
      <c r="H6424">
        <v>1</v>
      </c>
      <c r="I6424">
        <v>7</v>
      </c>
      <c r="J6424" s="6">
        <v>44013</v>
      </c>
      <c r="K6424" s="7">
        <v>44013</v>
      </c>
      <c r="L6424" t="s">
        <v>10</v>
      </c>
    </row>
    <row r="6425" spans="1:12" x14ac:dyDescent="0.3">
      <c r="A6425" t="s">
        <v>3</v>
      </c>
      <c r="B6425" t="s">
        <v>63</v>
      </c>
      <c r="C6425" t="s">
        <v>16</v>
      </c>
      <c r="D6425" t="s">
        <v>32</v>
      </c>
      <c r="E6425">
        <v>7128.8</v>
      </c>
      <c r="F6425">
        <v>2251.1999999999998</v>
      </c>
      <c r="G6425" t="s">
        <v>95</v>
      </c>
      <c r="H6425">
        <v>1</v>
      </c>
      <c r="I6425">
        <v>5</v>
      </c>
      <c r="J6425" s="6">
        <v>44013</v>
      </c>
      <c r="K6425" s="7">
        <v>44013</v>
      </c>
      <c r="L6425" t="s">
        <v>10</v>
      </c>
    </row>
    <row r="6426" spans="1:12" x14ac:dyDescent="0.3">
      <c r="A6426" t="s">
        <v>3</v>
      </c>
      <c r="B6426" t="s">
        <v>66</v>
      </c>
      <c r="C6426" t="s">
        <v>16</v>
      </c>
      <c r="D6426" t="s">
        <v>32</v>
      </c>
      <c r="E6426">
        <v>1035.55</v>
      </c>
      <c r="F6426">
        <v>180.07</v>
      </c>
      <c r="G6426" t="s">
        <v>95</v>
      </c>
      <c r="H6426">
        <v>1</v>
      </c>
      <c r="I6426">
        <v>6</v>
      </c>
      <c r="J6426" s="6">
        <v>44014</v>
      </c>
      <c r="K6426" s="7">
        <v>44013</v>
      </c>
      <c r="L6426" t="s">
        <v>11</v>
      </c>
    </row>
    <row r="6427" spans="1:12" x14ac:dyDescent="0.3">
      <c r="A6427" t="s">
        <v>3</v>
      </c>
      <c r="B6427" t="s">
        <v>63</v>
      </c>
      <c r="C6427" t="s">
        <v>16</v>
      </c>
      <c r="D6427" t="s">
        <v>32</v>
      </c>
      <c r="E6427">
        <v>13544.72</v>
      </c>
      <c r="F6427">
        <v>3279.28</v>
      </c>
      <c r="G6427" t="s">
        <v>95</v>
      </c>
      <c r="H6427">
        <v>1</v>
      </c>
      <c r="I6427">
        <v>7</v>
      </c>
      <c r="J6427" s="6">
        <v>44014</v>
      </c>
      <c r="K6427" s="7">
        <v>44013</v>
      </c>
      <c r="L6427" t="s">
        <v>10</v>
      </c>
    </row>
    <row r="6428" spans="1:12" x14ac:dyDescent="0.3">
      <c r="A6428" t="s">
        <v>4</v>
      </c>
      <c r="B6428" t="s">
        <v>67</v>
      </c>
      <c r="C6428" t="s">
        <v>16</v>
      </c>
      <c r="D6428" t="s">
        <v>32</v>
      </c>
      <c r="E6428">
        <v>2551.9</v>
      </c>
      <c r="F6428">
        <v>915.37</v>
      </c>
      <c r="G6428" t="s">
        <v>95</v>
      </c>
      <c r="H6428">
        <v>1</v>
      </c>
      <c r="I6428">
        <v>3</v>
      </c>
      <c r="J6428" s="6">
        <v>44014</v>
      </c>
      <c r="K6428" s="7">
        <v>44013</v>
      </c>
      <c r="L6428" t="s">
        <v>13</v>
      </c>
    </row>
    <row r="6429" spans="1:12" x14ac:dyDescent="0.3">
      <c r="A6429" t="s">
        <v>3</v>
      </c>
      <c r="B6429" t="s">
        <v>69</v>
      </c>
      <c r="C6429" t="s">
        <v>15</v>
      </c>
      <c r="D6429" t="s">
        <v>32</v>
      </c>
      <c r="E6429">
        <v>29340.639999999999</v>
      </c>
      <c r="F6429">
        <v>9248.64</v>
      </c>
      <c r="G6429" t="s">
        <v>95</v>
      </c>
      <c r="H6429">
        <v>1</v>
      </c>
      <c r="I6429">
        <v>10</v>
      </c>
      <c r="J6429" s="6">
        <v>44014</v>
      </c>
      <c r="K6429" s="7">
        <v>44013</v>
      </c>
      <c r="L6429" t="s">
        <v>8</v>
      </c>
    </row>
    <row r="6430" spans="1:12" x14ac:dyDescent="0.3">
      <c r="A6430" t="s">
        <v>4</v>
      </c>
      <c r="B6430" t="s">
        <v>69</v>
      </c>
      <c r="C6430" t="s">
        <v>16</v>
      </c>
      <c r="D6430" t="s">
        <v>32</v>
      </c>
      <c r="E6430">
        <v>1685.72</v>
      </c>
      <c r="F6430">
        <v>396.64</v>
      </c>
      <c r="G6430" t="s">
        <v>95</v>
      </c>
      <c r="H6430">
        <v>1</v>
      </c>
      <c r="I6430">
        <v>3</v>
      </c>
      <c r="J6430" s="6">
        <v>44014</v>
      </c>
      <c r="K6430" s="7">
        <v>44013</v>
      </c>
      <c r="L6430" t="s">
        <v>8</v>
      </c>
    </row>
    <row r="6431" spans="1:12" x14ac:dyDescent="0.3">
      <c r="A6431" t="s">
        <v>4</v>
      </c>
      <c r="B6431" t="s">
        <v>65</v>
      </c>
      <c r="C6431" t="s">
        <v>16</v>
      </c>
      <c r="D6431" t="s">
        <v>32</v>
      </c>
      <c r="E6431">
        <v>3815.65</v>
      </c>
      <c r="F6431">
        <v>359.11</v>
      </c>
      <c r="G6431" t="s">
        <v>95</v>
      </c>
      <c r="H6431">
        <v>1</v>
      </c>
      <c r="I6431">
        <v>1</v>
      </c>
      <c r="J6431" s="6">
        <v>44014</v>
      </c>
      <c r="K6431" s="7">
        <v>44013</v>
      </c>
      <c r="L6431" t="s">
        <v>12</v>
      </c>
    </row>
    <row r="6432" spans="1:12" x14ac:dyDescent="0.3">
      <c r="A6432" t="s">
        <v>3</v>
      </c>
      <c r="B6432" t="s">
        <v>70</v>
      </c>
      <c r="C6432" t="s">
        <v>15</v>
      </c>
      <c r="D6432" t="s">
        <v>32</v>
      </c>
      <c r="E6432">
        <v>2110.5</v>
      </c>
      <c r="F6432">
        <v>867.64</v>
      </c>
      <c r="G6432" t="s">
        <v>95</v>
      </c>
      <c r="H6432">
        <v>1</v>
      </c>
      <c r="I6432">
        <v>9</v>
      </c>
      <c r="J6432" s="6">
        <v>44014</v>
      </c>
      <c r="K6432" s="7">
        <v>44013</v>
      </c>
      <c r="L6432" t="s">
        <v>9</v>
      </c>
    </row>
    <row r="6433" spans="1:12" x14ac:dyDescent="0.3">
      <c r="A6433" t="s">
        <v>3</v>
      </c>
      <c r="B6433" t="s">
        <v>66</v>
      </c>
      <c r="C6433" t="s">
        <v>16</v>
      </c>
      <c r="D6433" t="s">
        <v>32</v>
      </c>
      <c r="E6433">
        <v>5703.04</v>
      </c>
      <c r="F6433">
        <v>499</v>
      </c>
      <c r="G6433" t="s">
        <v>95</v>
      </c>
      <c r="H6433">
        <v>1</v>
      </c>
      <c r="I6433">
        <v>1</v>
      </c>
      <c r="J6433" s="6">
        <v>44014</v>
      </c>
      <c r="K6433" s="7">
        <v>44013</v>
      </c>
      <c r="L6433" t="s">
        <v>11</v>
      </c>
    </row>
    <row r="6434" spans="1:12" x14ac:dyDescent="0.3">
      <c r="A6434" t="s">
        <v>3</v>
      </c>
      <c r="B6434" t="s">
        <v>63</v>
      </c>
      <c r="C6434" t="s">
        <v>16</v>
      </c>
      <c r="D6434" t="s">
        <v>32</v>
      </c>
      <c r="E6434">
        <v>17604.38</v>
      </c>
      <c r="F6434">
        <v>3252.98</v>
      </c>
      <c r="G6434" t="s">
        <v>95</v>
      </c>
      <c r="H6434">
        <v>1</v>
      </c>
      <c r="I6434">
        <v>6</v>
      </c>
      <c r="J6434" s="6">
        <v>44014</v>
      </c>
      <c r="K6434" s="7">
        <v>44013</v>
      </c>
      <c r="L6434" t="s">
        <v>10</v>
      </c>
    </row>
    <row r="6435" spans="1:12" x14ac:dyDescent="0.3">
      <c r="A6435" t="s">
        <v>3</v>
      </c>
      <c r="B6435" t="s">
        <v>67</v>
      </c>
      <c r="C6435" t="s">
        <v>16</v>
      </c>
      <c r="D6435" t="s">
        <v>32</v>
      </c>
      <c r="E6435">
        <v>29368.11</v>
      </c>
      <c r="F6435">
        <v>7110.15</v>
      </c>
      <c r="G6435" t="s">
        <v>95</v>
      </c>
      <c r="H6435">
        <v>1</v>
      </c>
      <c r="I6435">
        <v>7</v>
      </c>
      <c r="J6435" s="6">
        <v>44014</v>
      </c>
      <c r="K6435" s="7">
        <v>44013</v>
      </c>
      <c r="L6435" t="s">
        <v>13</v>
      </c>
    </row>
    <row r="6436" spans="1:12" x14ac:dyDescent="0.3">
      <c r="A6436" t="s">
        <v>4</v>
      </c>
      <c r="B6436" t="s">
        <v>66</v>
      </c>
      <c r="C6436" t="s">
        <v>16</v>
      </c>
      <c r="D6436" t="s">
        <v>32</v>
      </c>
      <c r="E6436">
        <v>4733.95</v>
      </c>
      <c r="F6436">
        <v>2675.71</v>
      </c>
      <c r="G6436" t="s">
        <v>95</v>
      </c>
      <c r="H6436">
        <v>1</v>
      </c>
      <c r="I6436">
        <v>6</v>
      </c>
      <c r="J6436" s="6">
        <v>44014</v>
      </c>
      <c r="K6436" s="7">
        <v>44013</v>
      </c>
      <c r="L6436" t="s">
        <v>11</v>
      </c>
    </row>
    <row r="6437" spans="1:12" x14ac:dyDescent="0.3">
      <c r="A6437" t="s">
        <v>2</v>
      </c>
      <c r="B6437" t="s">
        <v>67</v>
      </c>
      <c r="C6437" t="s">
        <v>16</v>
      </c>
      <c r="D6437" t="s">
        <v>32</v>
      </c>
      <c r="E6437">
        <v>5155.6499999999996</v>
      </c>
      <c r="F6437">
        <v>1845.2</v>
      </c>
      <c r="G6437" t="s">
        <v>95</v>
      </c>
      <c r="H6437">
        <v>1</v>
      </c>
      <c r="I6437">
        <v>5</v>
      </c>
      <c r="J6437" s="6">
        <v>44015</v>
      </c>
      <c r="K6437" s="7">
        <v>44013</v>
      </c>
      <c r="L6437" t="s">
        <v>13</v>
      </c>
    </row>
    <row r="6438" spans="1:12" x14ac:dyDescent="0.3">
      <c r="A6438" t="s">
        <v>2</v>
      </c>
      <c r="B6438" t="s">
        <v>63</v>
      </c>
      <c r="C6438" t="s">
        <v>15</v>
      </c>
      <c r="D6438" t="s">
        <v>32</v>
      </c>
      <c r="E6438">
        <v>4974.75</v>
      </c>
      <c r="F6438">
        <v>331.65</v>
      </c>
      <c r="G6438" t="s">
        <v>95</v>
      </c>
      <c r="H6438">
        <v>1</v>
      </c>
      <c r="I6438">
        <v>9</v>
      </c>
      <c r="J6438" s="6">
        <v>44015</v>
      </c>
      <c r="K6438" s="7">
        <v>44013</v>
      </c>
      <c r="L6438" t="s">
        <v>10</v>
      </c>
    </row>
    <row r="6439" spans="1:12" x14ac:dyDescent="0.3">
      <c r="A6439" t="s">
        <v>3</v>
      </c>
      <c r="B6439" t="s">
        <v>67</v>
      </c>
      <c r="C6439" t="s">
        <v>16</v>
      </c>
      <c r="D6439" t="s">
        <v>32</v>
      </c>
      <c r="E6439">
        <v>988.92</v>
      </c>
      <c r="F6439">
        <v>538.41</v>
      </c>
      <c r="G6439" t="s">
        <v>95</v>
      </c>
      <c r="H6439">
        <v>1</v>
      </c>
      <c r="I6439">
        <v>1</v>
      </c>
      <c r="J6439" s="6">
        <v>44015</v>
      </c>
      <c r="K6439" s="7">
        <v>44013</v>
      </c>
      <c r="L6439" t="s">
        <v>13</v>
      </c>
    </row>
    <row r="6440" spans="1:12" x14ac:dyDescent="0.3">
      <c r="A6440" t="s">
        <v>4</v>
      </c>
      <c r="B6440" t="s">
        <v>70</v>
      </c>
      <c r="C6440" t="s">
        <v>16</v>
      </c>
      <c r="D6440" t="s">
        <v>32</v>
      </c>
      <c r="E6440">
        <v>1387.57</v>
      </c>
      <c r="F6440">
        <v>423.57</v>
      </c>
      <c r="G6440" t="s">
        <v>95</v>
      </c>
      <c r="H6440">
        <v>1</v>
      </c>
      <c r="I6440">
        <v>1</v>
      </c>
      <c r="J6440" s="6">
        <v>44015</v>
      </c>
      <c r="K6440" s="7">
        <v>44013</v>
      </c>
      <c r="L6440" t="s">
        <v>9</v>
      </c>
    </row>
    <row r="6441" spans="1:12" x14ac:dyDescent="0.3">
      <c r="A6441" t="s">
        <v>3</v>
      </c>
      <c r="B6441" t="s">
        <v>67</v>
      </c>
      <c r="C6441" t="s">
        <v>15</v>
      </c>
      <c r="D6441" t="s">
        <v>32</v>
      </c>
      <c r="E6441">
        <v>3895.65</v>
      </c>
      <c r="F6441">
        <v>1397.37</v>
      </c>
      <c r="G6441" t="s">
        <v>95</v>
      </c>
      <c r="H6441">
        <v>1</v>
      </c>
      <c r="I6441">
        <v>8</v>
      </c>
      <c r="J6441" s="6">
        <v>44015</v>
      </c>
      <c r="K6441" s="7">
        <v>44013</v>
      </c>
      <c r="L6441" t="s">
        <v>13</v>
      </c>
    </row>
    <row r="6442" spans="1:12" x14ac:dyDescent="0.3">
      <c r="A6442" t="s">
        <v>3</v>
      </c>
      <c r="B6442" t="s">
        <v>65</v>
      </c>
      <c r="C6442" t="s">
        <v>16</v>
      </c>
      <c r="D6442" t="s">
        <v>32</v>
      </c>
      <c r="E6442">
        <v>8198.1200000000008</v>
      </c>
      <c r="F6442">
        <v>2934.04</v>
      </c>
      <c r="G6442" t="s">
        <v>95</v>
      </c>
      <c r="H6442">
        <v>1</v>
      </c>
      <c r="I6442">
        <v>7</v>
      </c>
      <c r="J6442" s="6">
        <v>44015</v>
      </c>
      <c r="K6442" s="7">
        <v>44013</v>
      </c>
      <c r="L6442" t="s">
        <v>12</v>
      </c>
    </row>
    <row r="6443" spans="1:12" x14ac:dyDescent="0.3">
      <c r="A6443" t="s">
        <v>3</v>
      </c>
      <c r="B6443" t="s">
        <v>66</v>
      </c>
      <c r="C6443" t="s">
        <v>16</v>
      </c>
      <c r="D6443" t="s">
        <v>32</v>
      </c>
      <c r="E6443">
        <v>8942.82</v>
      </c>
      <c r="F6443">
        <v>1506.17</v>
      </c>
      <c r="G6443" t="s">
        <v>95</v>
      </c>
      <c r="H6443">
        <v>1</v>
      </c>
      <c r="I6443">
        <v>6</v>
      </c>
      <c r="J6443" s="6">
        <v>44015</v>
      </c>
      <c r="K6443" s="7">
        <v>44013</v>
      </c>
      <c r="L6443" t="s">
        <v>11</v>
      </c>
    </row>
    <row r="6444" spans="1:12" x14ac:dyDescent="0.3">
      <c r="A6444" t="s">
        <v>3</v>
      </c>
      <c r="B6444" t="s">
        <v>65</v>
      </c>
      <c r="C6444" t="s">
        <v>15</v>
      </c>
      <c r="D6444" t="s">
        <v>32</v>
      </c>
      <c r="E6444">
        <v>2157.7399999999998</v>
      </c>
      <c r="F6444">
        <v>658.67</v>
      </c>
      <c r="G6444" t="s">
        <v>95</v>
      </c>
      <c r="H6444">
        <v>1</v>
      </c>
      <c r="I6444">
        <v>10</v>
      </c>
      <c r="J6444" s="6">
        <v>44016</v>
      </c>
      <c r="K6444" s="7">
        <v>44013</v>
      </c>
      <c r="L6444" t="s">
        <v>12</v>
      </c>
    </row>
    <row r="6445" spans="1:12" x14ac:dyDescent="0.3">
      <c r="A6445" t="s">
        <v>5</v>
      </c>
      <c r="B6445" t="s">
        <v>70</v>
      </c>
      <c r="C6445" t="s">
        <v>16</v>
      </c>
      <c r="D6445" t="s">
        <v>32</v>
      </c>
      <c r="E6445">
        <v>13155.45</v>
      </c>
      <c r="F6445">
        <v>4797.87</v>
      </c>
      <c r="G6445" t="s">
        <v>95</v>
      </c>
      <c r="H6445">
        <v>1</v>
      </c>
      <c r="I6445">
        <v>3</v>
      </c>
      <c r="J6445" s="6">
        <v>44016</v>
      </c>
      <c r="K6445" s="7">
        <v>44013</v>
      </c>
      <c r="L6445" t="s">
        <v>9</v>
      </c>
    </row>
    <row r="6446" spans="1:12" x14ac:dyDescent="0.3">
      <c r="A6446" t="s">
        <v>3</v>
      </c>
      <c r="B6446" t="s">
        <v>63</v>
      </c>
      <c r="C6446" t="s">
        <v>16</v>
      </c>
      <c r="D6446" t="s">
        <v>32</v>
      </c>
      <c r="E6446">
        <v>21273.84</v>
      </c>
      <c r="F6446">
        <v>8745.9</v>
      </c>
      <c r="G6446" t="s">
        <v>95</v>
      </c>
      <c r="H6446">
        <v>1</v>
      </c>
      <c r="I6446">
        <v>4</v>
      </c>
      <c r="J6446" s="6">
        <v>44016</v>
      </c>
      <c r="K6446" s="7">
        <v>44013</v>
      </c>
      <c r="L6446" t="s">
        <v>10</v>
      </c>
    </row>
    <row r="6447" spans="1:12" x14ac:dyDescent="0.3">
      <c r="A6447" t="s">
        <v>4</v>
      </c>
      <c r="B6447" t="s">
        <v>66</v>
      </c>
      <c r="C6447" t="s">
        <v>16</v>
      </c>
      <c r="D6447" t="s">
        <v>32</v>
      </c>
      <c r="E6447">
        <v>6584.76</v>
      </c>
      <c r="F6447">
        <v>3658.2</v>
      </c>
      <c r="G6447" t="s">
        <v>95</v>
      </c>
      <c r="H6447">
        <v>1</v>
      </c>
      <c r="I6447">
        <v>7</v>
      </c>
      <c r="J6447" s="6">
        <v>44016</v>
      </c>
      <c r="K6447" s="7">
        <v>44013</v>
      </c>
      <c r="L6447" t="s">
        <v>11</v>
      </c>
    </row>
    <row r="6448" spans="1:12" x14ac:dyDescent="0.3">
      <c r="A6448" t="s">
        <v>3</v>
      </c>
      <c r="B6448" t="s">
        <v>65</v>
      </c>
      <c r="C6448" t="s">
        <v>16</v>
      </c>
      <c r="D6448" t="s">
        <v>32</v>
      </c>
      <c r="E6448">
        <v>3576.46</v>
      </c>
      <c r="F6448">
        <v>1346.42</v>
      </c>
      <c r="G6448" t="s">
        <v>95</v>
      </c>
      <c r="H6448">
        <v>1</v>
      </c>
      <c r="I6448">
        <v>3</v>
      </c>
      <c r="J6448" s="6">
        <v>44016</v>
      </c>
      <c r="K6448" s="7">
        <v>44013</v>
      </c>
      <c r="L6448" t="s">
        <v>12</v>
      </c>
    </row>
    <row r="6449" spans="1:12" x14ac:dyDescent="0.3">
      <c r="A6449" t="s">
        <v>3</v>
      </c>
      <c r="B6449" t="s">
        <v>70</v>
      </c>
      <c r="C6449" t="s">
        <v>16</v>
      </c>
      <c r="D6449" t="s">
        <v>32</v>
      </c>
      <c r="E6449">
        <v>108.54</v>
      </c>
      <c r="F6449">
        <v>-39.799999999999997</v>
      </c>
      <c r="G6449" t="s">
        <v>95</v>
      </c>
      <c r="H6449">
        <v>1</v>
      </c>
      <c r="I6449">
        <v>5</v>
      </c>
      <c r="J6449" s="6">
        <v>44016</v>
      </c>
      <c r="K6449" s="7">
        <v>44013</v>
      </c>
      <c r="L6449" t="s">
        <v>9</v>
      </c>
    </row>
    <row r="6450" spans="1:12" x14ac:dyDescent="0.3">
      <c r="A6450" t="s">
        <v>3</v>
      </c>
      <c r="B6450" t="s">
        <v>66</v>
      </c>
      <c r="C6450" t="s">
        <v>16</v>
      </c>
      <c r="D6450" t="s">
        <v>32</v>
      </c>
      <c r="E6450">
        <v>37107.279999999999</v>
      </c>
      <c r="F6450">
        <v>12503.54</v>
      </c>
      <c r="G6450" t="s">
        <v>95</v>
      </c>
      <c r="H6450">
        <v>1</v>
      </c>
      <c r="I6450">
        <v>5</v>
      </c>
      <c r="J6450" s="6">
        <v>44016</v>
      </c>
      <c r="K6450" s="7">
        <v>44013</v>
      </c>
      <c r="L6450" t="s">
        <v>11</v>
      </c>
    </row>
    <row r="6451" spans="1:12" x14ac:dyDescent="0.3">
      <c r="A6451" t="s">
        <v>5</v>
      </c>
      <c r="B6451" t="s">
        <v>69</v>
      </c>
      <c r="C6451" t="s">
        <v>16</v>
      </c>
      <c r="D6451" t="s">
        <v>32</v>
      </c>
      <c r="E6451">
        <v>10879.46</v>
      </c>
      <c r="F6451">
        <v>2365.11</v>
      </c>
      <c r="G6451" t="s">
        <v>95</v>
      </c>
      <c r="H6451">
        <v>1</v>
      </c>
      <c r="I6451">
        <v>7</v>
      </c>
      <c r="J6451" s="6">
        <v>44016</v>
      </c>
      <c r="K6451" s="7">
        <v>44013</v>
      </c>
      <c r="L6451" t="s">
        <v>8</v>
      </c>
    </row>
    <row r="6452" spans="1:12" x14ac:dyDescent="0.3">
      <c r="A6452" t="s">
        <v>3</v>
      </c>
      <c r="B6452" t="s">
        <v>63</v>
      </c>
      <c r="C6452" t="s">
        <v>15</v>
      </c>
      <c r="D6452" t="s">
        <v>32</v>
      </c>
      <c r="E6452">
        <v>6102.36</v>
      </c>
      <c r="F6452">
        <v>795.96</v>
      </c>
      <c r="G6452" t="s">
        <v>95</v>
      </c>
      <c r="H6452">
        <v>1</v>
      </c>
      <c r="I6452">
        <v>10</v>
      </c>
      <c r="J6452" s="6">
        <v>44016</v>
      </c>
      <c r="K6452" s="7">
        <v>44013</v>
      </c>
      <c r="L6452" t="s">
        <v>10</v>
      </c>
    </row>
    <row r="6453" spans="1:12" x14ac:dyDescent="0.3">
      <c r="A6453" t="s">
        <v>3</v>
      </c>
      <c r="B6453" t="s">
        <v>63</v>
      </c>
      <c r="C6453" t="s">
        <v>16</v>
      </c>
      <c r="D6453" t="s">
        <v>32</v>
      </c>
      <c r="E6453">
        <v>19596.16</v>
      </c>
      <c r="F6453">
        <v>6368.76</v>
      </c>
      <c r="G6453" t="s">
        <v>95</v>
      </c>
      <c r="H6453">
        <v>1</v>
      </c>
      <c r="I6453">
        <v>2</v>
      </c>
      <c r="J6453" s="6">
        <v>44016</v>
      </c>
      <c r="K6453" s="7">
        <v>44013</v>
      </c>
      <c r="L6453" t="s">
        <v>10</v>
      </c>
    </row>
    <row r="6454" spans="1:12" x14ac:dyDescent="0.3">
      <c r="A6454" t="s">
        <v>4</v>
      </c>
      <c r="B6454" t="s">
        <v>63</v>
      </c>
      <c r="C6454" t="s">
        <v>16</v>
      </c>
      <c r="D6454" t="s">
        <v>32</v>
      </c>
      <c r="E6454">
        <v>1836.87</v>
      </c>
      <c r="F6454">
        <v>898.47</v>
      </c>
      <c r="G6454" t="s">
        <v>95</v>
      </c>
      <c r="H6454">
        <v>1</v>
      </c>
      <c r="I6454">
        <v>2</v>
      </c>
      <c r="J6454" s="6">
        <v>44016</v>
      </c>
      <c r="K6454" s="7">
        <v>44013</v>
      </c>
      <c r="L6454" t="s">
        <v>10</v>
      </c>
    </row>
    <row r="6455" spans="1:12" x14ac:dyDescent="0.3">
      <c r="A6455" t="s">
        <v>5</v>
      </c>
      <c r="B6455" t="s">
        <v>66</v>
      </c>
      <c r="C6455" t="s">
        <v>15</v>
      </c>
      <c r="D6455" t="s">
        <v>32</v>
      </c>
      <c r="E6455">
        <v>6339.54</v>
      </c>
      <c r="F6455">
        <v>2535.81</v>
      </c>
      <c r="G6455" t="s">
        <v>95</v>
      </c>
      <c r="H6455">
        <v>1</v>
      </c>
      <c r="I6455">
        <v>10</v>
      </c>
      <c r="J6455" s="6">
        <v>44016</v>
      </c>
      <c r="K6455" s="7">
        <v>44013</v>
      </c>
      <c r="L6455" t="s">
        <v>11</v>
      </c>
    </row>
    <row r="6456" spans="1:12" x14ac:dyDescent="0.3">
      <c r="A6456" t="s">
        <v>3</v>
      </c>
      <c r="B6456" t="s">
        <v>65</v>
      </c>
      <c r="C6456" t="s">
        <v>16</v>
      </c>
      <c r="D6456" t="s">
        <v>32</v>
      </c>
      <c r="E6456">
        <v>11030.88</v>
      </c>
      <c r="F6456">
        <v>-2048.6</v>
      </c>
      <c r="G6456" t="s">
        <v>95</v>
      </c>
      <c r="H6456">
        <v>1</v>
      </c>
      <c r="I6456">
        <v>1</v>
      </c>
      <c r="J6456" s="6">
        <v>44016</v>
      </c>
      <c r="K6456" s="7">
        <v>44013</v>
      </c>
      <c r="L6456" t="s">
        <v>12</v>
      </c>
    </row>
    <row r="6457" spans="1:12" x14ac:dyDescent="0.3">
      <c r="A6457" t="s">
        <v>3</v>
      </c>
      <c r="B6457" t="s">
        <v>70</v>
      </c>
      <c r="C6457" t="s">
        <v>16</v>
      </c>
      <c r="D6457" t="s">
        <v>32</v>
      </c>
      <c r="E6457">
        <v>6619.6</v>
      </c>
      <c r="F6457">
        <v>3274.96</v>
      </c>
      <c r="G6457" t="s">
        <v>95</v>
      </c>
      <c r="H6457">
        <v>1</v>
      </c>
      <c r="I6457">
        <v>4</v>
      </c>
      <c r="J6457" s="6">
        <v>44017</v>
      </c>
      <c r="K6457" s="7">
        <v>44013</v>
      </c>
      <c r="L6457" t="s">
        <v>9</v>
      </c>
    </row>
    <row r="6458" spans="1:12" x14ac:dyDescent="0.3">
      <c r="A6458" t="s">
        <v>4</v>
      </c>
      <c r="B6458" t="s">
        <v>67</v>
      </c>
      <c r="C6458" t="s">
        <v>16</v>
      </c>
      <c r="D6458" t="s">
        <v>32</v>
      </c>
      <c r="E6458">
        <v>5149.62</v>
      </c>
      <c r="F6458">
        <v>1544.9</v>
      </c>
      <c r="G6458" t="s">
        <v>95</v>
      </c>
      <c r="H6458">
        <v>1</v>
      </c>
      <c r="I6458">
        <v>6</v>
      </c>
      <c r="J6458" s="6">
        <v>44017</v>
      </c>
      <c r="K6458" s="7">
        <v>44013</v>
      </c>
      <c r="L6458" t="s">
        <v>13</v>
      </c>
    </row>
    <row r="6459" spans="1:12" x14ac:dyDescent="0.3">
      <c r="A6459" t="s">
        <v>2</v>
      </c>
      <c r="B6459" t="s">
        <v>69</v>
      </c>
      <c r="C6459" t="s">
        <v>16</v>
      </c>
      <c r="D6459" t="s">
        <v>32</v>
      </c>
      <c r="E6459">
        <v>6454.11</v>
      </c>
      <c r="F6459">
        <v>1766.37</v>
      </c>
      <c r="G6459" t="s">
        <v>95</v>
      </c>
      <c r="H6459">
        <v>1</v>
      </c>
      <c r="I6459">
        <v>6</v>
      </c>
      <c r="J6459" s="6">
        <v>44017</v>
      </c>
      <c r="K6459" s="7">
        <v>44013</v>
      </c>
      <c r="L6459" t="s">
        <v>8</v>
      </c>
    </row>
    <row r="6460" spans="1:12" x14ac:dyDescent="0.3">
      <c r="A6460" t="s">
        <v>3</v>
      </c>
      <c r="B6460" t="s">
        <v>70</v>
      </c>
      <c r="C6460" t="s">
        <v>16</v>
      </c>
      <c r="D6460" t="s">
        <v>32</v>
      </c>
      <c r="E6460">
        <v>2014.02</v>
      </c>
      <c r="F6460">
        <v>783.22</v>
      </c>
      <c r="G6460" t="s">
        <v>95</v>
      </c>
      <c r="H6460">
        <v>1</v>
      </c>
      <c r="I6460">
        <v>3</v>
      </c>
      <c r="J6460" s="6">
        <v>44017</v>
      </c>
      <c r="K6460" s="7">
        <v>44013</v>
      </c>
      <c r="L6460" t="s">
        <v>9</v>
      </c>
    </row>
    <row r="6461" spans="1:12" x14ac:dyDescent="0.3">
      <c r="A6461" t="s">
        <v>3</v>
      </c>
      <c r="B6461" t="s">
        <v>63</v>
      </c>
      <c r="C6461" t="s">
        <v>16</v>
      </c>
      <c r="D6461" t="s">
        <v>32</v>
      </c>
      <c r="E6461">
        <v>4373.76</v>
      </c>
      <c r="F6461">
        <v>546.72</v>
      </c>
      <c r="G6461" t="s">
        <v>95</v>
      </c>
      <c r="H6461">
        <v>1</v>
      </c>
      <c r="I6461">
        <v>1</v>
      </c>
      <c r="J6461" s="6">
        <v>44017</v>
      </c>
      <c r="K6461" s="7">
        <v>44013</v>
      </c>
      <c r="L6461" t="s">
        <v>10</v>
      </c>
    </row>
    <row r="6462" spans="1:12" x14ac:dyDescent="0.3">
      <c r="A6462" t="s">
        <v>3</v>
      </c>
      <c r="B6462" t="s">
        <v>66</v>
      </c>
      <c r="C6462" t="s">
        <v>16</v>
      </c>
      <c r="D6462" t="s">
        <v>32</v>
      </c>
      <c r="E6462">
        <v>5125.5</v>
      </c>
      <c r="F6462">
        <v>1447.2</v>
      </c>
      <c r="G6462" t="s">
        <v>95</v>
      </c>
      <c r="H6462">
        <v>1</v>
      </c>
      <c r="I6462">
        <v>5</v>
      </c>
      <c r="J6462" s="6">
        <v>44017</v>
      </c>
      <c r="K6462" s="7">
        <v>44013</v>
      </c>
      <c r="L6462" t="s">
        <v>11</v>
      </c>
    </row>
    <row r="6463" spans="1:12" x14ac:dyDescent="0.3">
      <c r="A6463" t="s">
        <v>2</v>
      </c>
      <c r="B6463" t="s">
        <v>63</v>
      </c>
      <c r="C6463" t="s">
        <v>16</v>
      </c>
      <c r="D6463" t="s">
        <v>32</v>
      </c>
      <c r="E6463">
        <v>25574.57</v>
      </c>
      <c r="F6463">
        <v>4845.68</v>
      </c>
      <c r="G6463" t="s">
        <v>95</v>
      </c>
      <c r="H6463">
        <v>1</v>
      </c>
      <c r="I6463">
        <v>7</v>
      </c>
      <c r="J6463" s="6">
        <v>44017</v>
      </c>
      <c r="K6463" s="7">
        <v>44013</v>
      </c>
      <c r="L6463" t="s">
        <v>10</v>
      </c>
    </row>
    <row r="6464" spans="1:12" x14ac:dyDescent="0.3">
      <c r="A6464" t="s">
        <v>4</v>
      </c>
      <c r="B6464" t="s">
        <v>63</v>
      </c>
      <c r="C6464" t="s">
        <v>15</v>
      </c>
      <c r="D6464" t="s">
        <v>32</v>
      </c>
      <c r="E6464">
        <v>7332.48</v>
      </c>
      <c r="F6464">
        <v>4167.93</v>
      </c>
      <c r="G6464" t="s">
        <v>95</v>
      </c>
      <c r="H6464">
        <v>1</v>
      </c>
      <c r="I6464">
        <v>9</v>
      </c>
      <c r="J6464" s="6">
        <v>44018</v>
      </c>
      <c r="K6464" s="7">
        <v>44013</v>
      </c>
      <c r="L6464" t="s">
        <v>10</v>
      </c>
    </row>
    <row r="6465" spans="1:12" x14ac:dyDescent="0.3">
      <c r="A6465" t="s">
        <v>2</v>
      </c>
      <c r="B6465" t="s">
        <v>66</v>
      </c>
      <c r="C6465" t="s">
        <v>16</v>
      </c>
      <c r="D6465" t="s">
        <v>32</v>
      </c>
      <c r="E6465">
        <v>9455.0400000000009</v>
      </c>
      <c r="F6465">
        <v>4097.2</v>
      </c>
      <c r="G6465" t="s">
        <v>95</v>
      </c>
      <c r="H6465">
        <v>1</v>
      </c>
      <c r="I6465">
        <v>5</v>
      </c>
      <c r="J6465" s="6">
        <v>44018</v>
      </c>
      <c r="K6465" s="7">
        <v>44013</v>
      </c>
      <c r="L6465" t="s">
        <v>11</v>
      </c>
    </row>
    <row r="6466" spans="1:12" x14ac:dyDescent="0.3">
      <c r="A6466" t="s">
        <v>4</v>
      </c>
      <c r="B6466" t="s">
        <v>70</v>
      </c>
      <c r="C6466" t="s">
        <v>16</v>
      </c>
      <c r="D6466" t="s">
        <v>32</v>
      </c>
      <c r="E6466">
        <v>21986.720000000001</v>
      </c>
      <c r="F6466">
        <v>0</v>
      </c>
      <c r="G6466" t="s">
        <v>95</v>
      </c>
      <c r="H6466">
        <v>1</v>
      </c>
      <c r="I6466">
        <v>2</v>
      </c>
      <c r="J6466" s="6">
        <v>44018</v>
      </c>
      <c r="K6466" s="7">
        <v>44013</v>
      </c>
      <c r="L6466" t="s">
        <v>9</v>
      </c>
    </row>
    <row r="6467" spans="1:12" x14ac:dyDescent="0.3">
      <c r="A6467" t="s">
        <v>3</v>
      </c>
      <c r="B6467" t="s">
        <v>67</v>
      </c>
      <c r="C6467" t="s">
        <v>15</v>
      </c>
      <c r="D6467" t="s">
        <v>32</v>
      </c>
      <c r="E6467">
        <v>466.32</v>
      </c>
      <c r="F6467">
        <v>157.38</v>
      </c>
      <c r="G6467" t="s">
        <v>95</v>
      </c>
      <c r="H6467">
        <v>1</v>
      </c>
      <c r="I6467">
        <v>8</v>
      </c>
      <c r="J6467" s="6">
        <v>44018</v>
      </c>
      <c r="K6467" s="7">
        <v>44013</v>
      </c>
      <c r="L6467" t="s">
        <v>13</v>
      </c>
    </row>
    <row r="6468" spans="1:12" x14ac:dyDescent="0.3">
      <c r="A6468" t="s">
        <v>3</v>
      </c>
      <c r="B6468" t="s">
        <v>63</v>
      </c>
      <c r="C6468" t="s">
        <v>16</v>
      </c>
      <c r="D6468" t="s">
        <v>32</v>
      </c>
      <c r="E6468">
        <v>4216.18</v>
      </c>
      <c r="F6468">
        <v>1191.54</v>
      </c>
      <c r="G6468" t="s">
        <v>95</v>
      </c>
      <c r="H6468">
        <v>1</v>
      </c>
      <c r="I6468">
        <v>4</v>
      </c>
      <c r="J6468" s="6">
        <v>44018</v>
      </c>
      <c r="K6468" s="7">
        <v>44013</v>
      </c>
      <c r="L6468" t="s">
        <v>10</v>
      </c>
    </row>
    <row r="6469" spans="1:12" x14ac:dyDescent="0.3">
      <c r="A6469" t="s">
        <v>5</v>
      </c>
      <c r="B6469" t="s">
        <v>63</v>
      </c>
      <c r="C6469" t="s">
        <v>16</v>
      </c>
      <c r="D6469" t="s">
        <v>32</v>
      </c>
      <c r="E6469">
        <v>862.96</v>
      </c>
      <c r="F6469">
        <v>84.4</v>
      </c>
      <c r="G6469" t="s">
        <v>95</v>
      </c>
      <c r="H6469">
        <v>1</v>
      </c>
      <c r="I6469">
        <v>1</v>
      </c>
      <c r="J6469" s="6">
        <v>44018</v>
      </c>
      <c r="K6469" s="7">
        <v>44013</v>
      </c>
      <c r="L6469" t="s">
        <v>10</v>
      </c>
    </row>
    <row r="6470" spans="1:12" x14ac:dyDescent="0.3">
      <c r="A6470" t="s">
        <v>2</v>
      </c>
      <c r="B6470" t="s">
        <v>66</v>
      </c>
      <c r="C6470" t="s">
        <v>16</v>
      </c>
      <c r="D6470" t="s">
        <v>32</v>
      </c>
      <c r="E6470">
        <v>1591.92</v>
      </c>
      <c r="F6470">
        <v>884.4</v>
      </c>
      <c r="G6470" t="s">
        <v>95</v>
      </c>
      <c r="H6470">
        <v>1</v>
      </c>
      <c r="I6470">
        <v>4</v>
      </c>
      <c r="J6470" s="6">
        <v>44018</v>
      </c>
      <c r="K6470" s="7">
        <v>44013</v>
      </c>
      <c r="L6470" t="s">
        <v>11</v>
      </c>
    </row>
    <row r="6471" spans="1:12" x14ac:dyDescent="0.3">
      <c r="A6471" t="s">
        <v>2</v>
      </c>
      <c r="B6471" t="s">
        <v>70</v>
      </c>
      <c r="C6471" t="s">
        <v>16</v>
      </c>
      <c r="D6471" t="s">
        <v>32</v>
      </c>
      <c r="E6471">
        <v>3125.15</v>
      </c>
      <c r="F6471">
        <v>985.1</v>
      </c>
      <c r="G6471" t="s">
        <v>95</v>
      </c>
      <c r="H6471">
        <v>1</v>
      </c>
      <c r="I6471">
        <v>5</v>
      </c>
      <c r="J6471" s="6">
        <v>44018</v>
      </c>
      <c r="K6471" s="7">
        <v>44013</v>
      </c>
      <c r="L6471" t="s">
        <v>9</v>
      </c>
    </row>
    <row r="6472" spans="1:12" x14ac:dyDescent="0.3">
      <c r="A6472" t="s">
        <v>4</v>
      </c>
      <c r="B6472" t="s">
        <v>69</v>
      </c>
      <c r="C6472" t="s">
        <v>16</v>
      </c>
      <c r="D6472" t="s">
        <v>32</v>
      </c>
      <c r="E6472">
        <v>3377.13</v>
      </c>
      <c r="F6472">
        <v>953.54</v>
      </c>
      <c r="G6472" t="s">
        <v>95</v>
      </c>
      <c r="H6472">
        <v>1</v>
      </c>
      <c r="I6472">
        <v>1</v>
      </c>
      <c r="J6472" s="6">
        <v>44018</v>
      </c>
      <c r="K6472" s="7">
        <v>44013</v>
      </c>
      <c r="L6472" t="s">
        <v>8</v>
      </c>
    </row>
    <row r="6473" spans="1:12" x14ac:dyDescent="0.3">
      <c r="A6473" t="s">
        <v>4</v>
      </c>
      <c r="B6473" t="s">
        <v>66</v>
      </c>
      <c r="C6473" t="s">
        <v>16</v>
      </c>
      <c r="D6473" t="s">
        <v>32</v>
      </c>
      <c r="E6473">
        <v>5246.1</v>
      </c>
      <c r="F6473">
        <v>699.48</v>
      </c>
      <c r="G6473" t="s">
        <v>95</v>
      </c>
      <c r="H6473">
        <v>1</v>
      </c>
      <c r="I6473">
        <v>4</v>
      </c>
      <c r="J6473" s="6">
        <v>44018</v>
      </c>
      <c r="K6473" s="7">
        <v>44013</v>
      </c>
      <c r="L6473" t="s">
        <v>11</v>
      </c>
    </row>
    <row r="6474" spans="1:12" x14ac:dyDescent="0.3">
      <c r="A6474" t="s">
        <v>2</v>
      </c>
      <c r="B6474" t="s">
        <v>63</v>
      </c>
      <c r="C6474" t="s">
        <v>15</v>
      </c>
      <c r="D6474" t="s">
        <v>32</v>
      </c>
      <c r="E6474">
        <v>8269.14</v>
      </c>
      <c r="F6474">
        <v>-0.02</v>
      </c>
      <c r="G6474" t="s">
        <v>95</v>
      </c>
      <c r="H6474">
        <v>1</v>
      </c>
      <c r="I6474">
        <v>10</v>
      </c>
      <c r="J6474" s="6">
        <v>44018</v>
      </c>
      <c r="K6474" s="7">
        <v>44013</v>
      </c>
      <c r="L6474" t="s">
        <v>10</v>
      </c>
    </row>
    <row r="6475" spans="1:12" x14ac:dyDescent="0.3">
      <c r="A6475" t="s">
        <v>4</v>
      </c>
      <c r="B6475" t="s">
        <v>70</v>
      </c>
      <c r="C6475" t="s">
        <v>16</v>
      </c>
      <c r="D6475" t="s">
        <v>32</v>
      </c>
      <c r="E6475">
        <v>9910.31</v>
      </c>
      <c r="F6475">
        <v>5737.55</v>
      </c>
      <c r="G6475" t="s">
        <v>95</v>
      </c>
      <c r="H6475">
        <v>1</v>
      </c>
      <c r="I6475">
        <v>2</v>
      </c>
      <c r="J6475" s="6">
        <v>44019</v>
      </c>
      <c r="K6475" s="7">
        <v>44013</v>
      </c>
      <c r="L6475" t="s">
        <v>9</v>
      </c>
    </row>
    <row r="6476" spans="1:12" x14ac:dyDescent="0.3">
      <c r="A6476" t="s">
        <v>2</v>
      </c>
      <c r="B6476" t="s">
        <v>63</v>
      </c>
      <c r="C6476" t="s">
        <v>16</v>
      </c>
      <c r="D6476" t="s">
        <v>32</v>
      </c>
      <c r="E6476">
        <v>1608</v>
      </c>
      <c r="F6476">
        <v>-643.20000000000005</v>
      </c>
      <c r="G6476" t="s">
        <v>95</v>
      </c>
      <c r="H6476">
        <v>1</v>
      </c>
      <c r="I6476">
        <v>7</v>
      </c>
      <c r="J6476" s="6">
        <v>44019</v>
      </c>
      <c r="K6476" s="7">
        <v>44013</v>
      </c>
      <c r="L6476" t="s">
        <v>10</v>
      </c>
    </row>
    <row r="6477" spans="1:12" x14ac:dyDescent="0.3">
      <c r="A6477" t="s">
        <v>2</v>
      </c>
      <c r="B6477" t="s">
        <v>65</v>
      </c>
      <c r="C6477" t="s">
        <v>15</v>
      </c>
      <c r="D6477" t="s">
        <v>32</v>
      </c>
      <c r="E6477">
        <v>24887.15</v>
      </c>
      <c r="F6477">
        <v>6811.2</v>
      </c>
      <c r="G6477" t="s">
        <v>95</v>
      </c>
      <c r="H6477">
        <v>1</v>
      </c>
      <c r="I6477">
        <v>9</v>
      </c>
      <c r="J6477" s="6">
        <v>44019</v>
      </c>
      <c r="K6477" s="7">
        <v>44013</v>
      </c>
      <c r="L6477" t="s">
        <v>12</v>
      </c>
    </row>
    <row r="6478" spans="1:12" x14ac:dyDescent="0.3">
      <c r="A6478" t="s">
        <v>3</v>
      </c>
      <c r="B6478" t="s">
        <v>69</v>
      </c>
      <c r="C6478" t="s">
        <v>15</v>
      </c>
      <c r="D6478" t="s">
        <v>32</v>
      </c>
      <c r="E6478">
        <v>30774.77</v>
      </c>
      <c r="F6478">
        <v>4859.17</v>
      </c>
      <c r="G6478" t="s">
        <v>95</v>
      </c>
      <c r="H6478">
        <v>1</v>
      </c>
      <c r="I6478">
        <v>9</v>
      </c>
      <c r="J6478" s="6">
        <v>44019</v>
      </c>
      <c r="K6478" s="7">
        <v>44013</v>
      </c>
      <c r="L6478" t="s">
        <v>8</v>
      </c>
    </row>
    <row r="6479" spans="1:12" x14ac:dyDescent="0.3">
      <c r="A6479" t="s">
        <v>3</v>
      </c>
      <c r="B6479" t="s">
        <v>67</v>
      </c>
      <c r="C6479" t="s">
        <v>15</v>
      </c>
      <c r="D6479" t="s">
        <v>32</v>
      </c>
      <c r="E6479">
        <v>7128.8</v>
      </c>
      <c r="F6479">
        <v>1800.96</v>
      </c>
      <c r="G6479" t="s">
        <v>95</v>
      </c>
      <c r="H6479">
        <v>1</v>
      </c>
      <c r="I6479">
        <v>8</v>
      </c>
      <c r="J6479" s="6">
        <v>44019</v>
      </c>
      <c r="K6479" s="7">
        <v>44013</v>
      </c>
      <c r="L6479" t="s">
        <v>13</v>
      </c>
    </row>
    <row r="6480" spans="1:12" x14ac:dyDescent="0.3">
      <c r="A6480" t="s">
        <v>4</v>
      </c>
      <c r="B6480" t="s">
        <v>66</v>
      </c>
      <c r="C6480" t="s">
        <v>16</v>
      </c>
      <c r="D6480" t="s">
        <v>32</v>
      </c>
      <c r="E6480">
        <v>7973</v>
      </c>
      <c r="F6480">
        <v>2733.6</v>
      </c>
      <c r="G6480" t="s">
        <v>95</v>
      </c>
      <c r="H6480">
        <v>1</v>
      </c>
      <c r="I6480">
        <v>6</v>
      </c>
      <c r="J6480" s="6">
        <v>44019</v>
      </c>
      <c r="K6480" s="7">
        <v>44013</v>
      </c>
      <c r="L6480" t="s">
        <v>11</v>
      </c>
    </row>
    <row r="6481" spans="1:12" x14ac:dyDescent="0.3">
      <c r="A6481" t="s">
        <v>2</v>
      </c>
      <c r="B6481" t="s">
        <v>67</v>
      </c>
      <c r="C6481" t="s">
        <v>16</v>
      </c>
      <c r="D6481" t="s">
        <v>32</v>
      </c>
      <c r="E6481">
        <v>8066.8</v>
      </c>
      <c r="F6481">
        <v>-691.44</v>
      </c>
      <c r="G6481" t="s">
        <v>95</v>
      </c>
      <c r="H6481">
        <v>1</v>
      </c>
      <c r="I6481">
        <v>7</v>
      </c>
      <c r="J6481" s="6">
        <v>44019</v>
      </c>
      <c r="K6481" s="7">
        <v>44013</v>
      </c>
      <c r="L6481" t="s">
        <v>13</v>
      </c>
    </row>
    <row r="6482" spans="1:12" x14ac:dyDescent="0.3">
      <c r="A6482" t="s">
        <v>5</v>
      </c>
      <c r="B6482" t="s">
        <v>63</v>
      </c>
      <c r="C6482" t="s">
        <v>15</v>
      </c>
      <c r="D6482" t="s">
        <v>32</v>
      </c>
      <c r="E6482">
        <v>3901.07</v>
      </c>
      <c r="F6482">
        <v>550.72</v>
      </c>
      <c r="G6482" t="s">
        <v>95</v>
      </c>
      <c r="H6482">
        <v>1</v>
      </c>
      <c r="I6482">
        <v>10</v>
      </c>
      <c r="J6482" s="6">
        <v>44019</v>
      </c>
      <c r="K6482" s="7">
        <v>44013</v>
      </c>
      <c r="L6482" t="s">
        <v>10</v>
      </c>
    </row>
    <row r="6483" spans="1:12" x14ac:dyDescent="0.3">
      <c r="A6483" t="s">
        <v>5</v>
      </c>
      <c r="B6483" t="s">
        <v>65</v>
      </c>
      <c r="C6483" t="s">
        <v>16</v>
      </c>
      <c r="D6483" t="s">
        <v>32</v>
      </c>
      <c r="E6483">
        <v>10843.28</v>
      </c>
      <c r="F6483">
        <v>3189.2</v>
      </c>
      <c r="G6483" t="s">
        <v>95</v>
      </c>
      <c r="H6483">
        <v>1</v>
      </c>
      <c r="I6483">
        <v>3</v>
      </c>
      <c r="J6483" s="6">
        <v>44019</v>
      </c>
      <c r="K6483" s="7">
        <v>44013</v>
      </c>
      <c r="L6483" t="s">
        <v>12</v>
      </c>
    </row>
    <row r="6484" spans="1:12" x14ac:dyDescent="0.3">
      <c r="A6484" t="s">
        <v>2</v>
      </c>
      <c r="B6484" t="s">
        <v>69</v>
      </c>
      <c r="C6484" t="s">
        <v>15</v>
      </c>
      <c r="D6484" t="s">
        <v>32</v>
      </c>
      <c r="E6484">
        <v>12208.07</v>
      </c>
      <c r="F6484">
        <v>6810.79</v>
      </c>
      <c r="G6484" t="s">
        <v>95</v>
      </c>
      <c r="H6484">
        <v>1</v>
      </c>
      <c r="I6484">
        <v>10</v>
      </c>
      <c r="J6484" s="6">
        <v>44020</v>
      </c>
      <c r="K6484" s="7">
        <v>44013</v>
      </c>
      <c r="L6484" t="s">
        <v>8</v>
      </c>
    </row>
    <row r="6485" spans="1:12" x14ac:dyDescent="0.3">
      <c r="A6485" t="s">
        <v>3</v>
      </c>
      <c r="B6485" t="s">
        <v>69</v>
      </c>
      <c r="C6485" t="s">
        <v>15</v>
      </c>
      <c r="D6485" t="s">
        <v>32</v>
      </c>
      <c r="E6485">
        <v>2229.7600000000002</v>
      </c>
      <c r="F6485">
        <v>390.21</v>
      </c>
      <c r="G6485" t="s">
        <v>95</v>
      </c>
      <c r="H6485">
        <v>1</v>
      </c>
      <c r="I6485">
        <v>8</v>
      </c>
      <c r="J6485" s="6">
        <v>44020</v>
      </c>
      <c r="K6485" s="7">
        <v>44013</v>
      </c>
      <c r="L6485" t="s">
        <v>8</v>
      </c>
    </row>
    <row r="6486" spans="1:12" x14ac:dyDescent="0.3">
      <c r="A6486" t="s">
        <v>3</v>
      </c>
      <c r="B6486" t="s">
        <v>66</v>
      </c>
      <c r="C6486" t="s">
        <v>16</v>
      </c>
      <c r="D6486" t="s">
        <v>32</v>
      </c>
      <c r="E6486">
        <v>2475.9899999999998</v>
      </c>
      <c r="F6486">
        <v>260.62</v>
      </c>
      <c r="G6486" t="s">
        <v>95</v>
      </c>
      <c r="H6486">
        <v>1</v>
      </c>
      <c r="I6486">
        <v>3</v>
      </c>
      <c r="J6486" s="6">
        <v>44020</v>
      </c>
      <c r="K6486" s="7">
        <v>44013</v>
      </c>
      <c r="L6486" t="s">
        <v>11</v>
      </c>
    </row>
    <row r="6487" spans="1:12" x14ac:dyDescent="0.3">
      <c r="A6487" t="s">
        <v>4</v>
      </c>
      <c r="B6487" t="s">
        <v>70</v>
      </c>
      <c r="C6487" t="s">
        <v>16</v>
      </c>
      <c r="D6487" t="s">
        <v>32</v>
      </c>
      <c r="E6487">
        <v>7790.76</v>
      </c>
      <c r="F6487">
        <v>4428.4399999999996</v>
      </c>
      <c r="G6487" t="s">
        <v>95</v>
      </c>
      <c r="H6487">
        <v>1</v>
      </c>
      <c r="I6487">
        <v>3</v>
      </c>
      <c r="J6487" s="6">
        <v>44020</v>
      </c>
      <c r="K6487" s="7">
        <v>44013</v>
      </c>
      <c r="L6487" t="s">
        <v>9</v>
      </c>
    </row>
    <row r="6488" spans="1:12" x14ac:dyDescent="0.3">
      <c r="A6488" t="s">
        <v>4</v>
      </c>
      <c r="B6488" t="s">
        <v>67</v>
      </c>
      <c r="C6488" t="s">
        <v>15</v>
      </c>
      <c r="D6488" t="s">
        <v>32</v>
      </c>
      <c r="E6488">
        <v>178.76</v>
      </c>
      <c r="F6488">
        <v>68.010000000000005</v>
      </c>
      <c r="G6488" t="s">
        <v>95</v>
      </c>
      <c r="H6488">
        <v>1</v>
      </c>
      <c r="I6488">
        <v>9</v>
      </c>
      <c r="J6488" s="6">
        <v>44020</v>
      </c>
      <c r="K6488" s="7">
        <v>44013</v>
      </c>
      <c r="L6488" t="s">
        <v>13</v>
      </c>
    </row>
    <row r="6489" spans="1:12" x14ac:dyDescent="0.3">
      <c r="A6489" t="s">
        <v>3</v>
      </c>
      <c r="B6489" t="s">
        <v>63</v>
      </c>
      <c r="C6489" t="s">
        <v>15</v>
      </c>
      <c r="D6489" t="s">
        <v>32</v>
      </c>
      <c r="E6489">
        <v>5333.87</v>
      </c>
      <c r="F6489">
        <v>1572.09</v>
      </c>
      <c r="G6489" t="s">
        <v>95</v>
      </c>
      <c r="H6489">
        <v>1</v>
      </c>
      <c r="I6489">
        <v>9</v>
      </c>
      <c r="J6489" s="6">
        <v>44020</v>
      </c>
      <c r="K6489" s="7">
        <v>44013</v>
      </c>
      <c r="L6489" t="s">
        <v>10</v>
      </c>
    </row>
    <row r="6490" spans="1:12" x14ac:dyDescent="0.3">
      <c r="A6490" t="s">
        <v>3</v>
      </c>
      <c r="B6490" t="s">
        <v>67</v>
      </c>
      <c r="C6490" t="s">
        <v>16</v>
      </c>
      <c r="D6490" t="s">
        <v>32</v>
      </c>
      <c r="E6490">
        <v>11144.51</v>
      </c>
      <c r="F6490">
        <v>5451.11</v>
      </c>
      <c r="G6490" t="s">
        <v>95</v>
      </c>
      <c r="H6490">
        <v>1</v>
      </c>
      <c r="I6490">
        <v>3</v>
      </c>
      <c r="J6490" s="6">
        <v>44020</v>
      </c>
      <c r="K6490" s="7">
        <v>44013</v>
      </c>
      <c r="L6490" t="s">
        <v>13</v>
      </c>
    </row>
    <row r="6491" spans="1:12" x14ac:dyDescent="0.3">
      <c r="A6491" t="s">
        <v>2</v>
      </c>
      <c r="B6491" t="s">
        <v>63</v>
      </c>
      <c r="C6491" t="s">
        <v>15</v>
      </c>
      <c r="D6491" t="s">
        <v>32</v>
      </c>
      <c r="E6491">
        <v>184.59</v>
      </c>
      <c r="F6491">
        <v>102.98</v>
      </c>
      <c r="G6491" t="s">
        <v>95</v>
      </c>
      <c r="H6491">
        <v>1</v>
      </c>
      <c r="I6491">
        <v>10</v>
      </c>
      <c r="J6491" s="6">
        <v>44020</v>
      </c>
      <c r="K6491" s="7">
        <v>44013</v>
      </c>
      <c r="L6491" t="s">
        <v>10</v>
      </c>
    </row>
    <row r="6492" spans="1:12" x14ac:dyDescent="0.3">
      <c r="A6492" t="s">
        <v>2</v>
      </c>
      <c r="B6492" t="s">
        <v>63</v>
      </c>
      <c r="C6492" t="s">
        <v>16</v>
      </c>
      <c r="D6492" t="s">
        <v>32</v>
      </c>
      <c r="E6492">
        <v>6331.5</v>
      </c>
      <c r="F6492">
        <v>3236.1</v>
      </c>
      <c r="G6492" t="s">
        <v>95</v>
      </c>
      <c r="H6492">
        <v>1</v>
      </c>
      <c r="I6492">
        <v>5</v>
      </c>
      <c r="J6492" s="6">
        <v>44020</v>
      </c>
      <c r="K6492" s="7">
        <v>44013</v>
      </c>
      <c r="L6492" t="s">
        <v>10</v>
      </c>
    </row>
    <row r="6493" spans="1:12" x14ac:dyDescent="0.3">
      <c r="A6493" t="s">
        <v>3</v>
      </c>
      <c r="B6493" t="s">
        <v>66</v>
      </c>
      <c r="C6493" t="s">
        <v>15</v>
      </c>
      <c r="D6493" t="s">
        <v>32</v>
      </c>
      <c r="E6493">
        <v>10614.41</v>
      </c>
      <c r="F6493">
        <v>3345.83</v>
      </c>
      <c r="G6493" t="s">
        <v>95</v>
      </c>
      <c r="H6493">
        <v>1</v>
      </c>
      <c r="I6493">
        <v>8</v>
      </c>
      <c r="J6493" s="6">
        <v>44020</v>
      </c>
      <c r="K6493" s="7">
        <v>44013</v>
      </c>
      <c r="L6493" t="s">
        <v>11</v>
      </c>
    </row>
    <row r="6494" spans="1:12" x14ac:dyDescent="0.3">
      <c r="A6494" t="s">
        <v>4</v>
      </c>
      <c r="B6494" t="s">
        <v>66</v>
      </c>
      <c r="C6494" t="s">
        <v>16</v>
      </c>
      <c r="D6494" t="s">
        <v>32</v>
      </c>
      <c r="E6494">
        <v>1425.76</v>
      </c>
      <c r="F6494">
        <v>405.23</v>
      </c>
      <c r="G6494" t="s">
        <v>95</v>
      </c>
      <c r="H6494">
        <v>1</v>
      </c>
      <c r="I6494">
        <v>4</v>
      </c>
      <c r="J6494" s="6">
        <v>44021</v>
      </c>
      <c r="K6494" s="7">
        <v>44013</v>
      </c>
      <c r="L6494" t="s">
        <v>11</v>
      </c>
    </row>
    <row r="6495" spans="1:12" x14ac:dyDescent="0.3">
      <c r="A6495" t="s">
        <v>2</v>
      </c>
      <c r="B6495" t="s">
        <v>63</v>
      </c>
      <c r="C6495" t="s">
        <v>16</v>
      </c>
      <c r="D6495" t="s">
        <v>32</v>
      </c>
      <c r="E6495">
        <v>20767.32</v>
      </c>
      <c r="F6495">
        <v>8306.94</v>
      </c>
      <c r="G6495" t="s">
        <v>95</v>
      </c>
      <c r="H6495">
        <v>1</v>
      </c>
      <c r="I6495">
        <v>4</v>
      </c>
      <c r="J6495" s="6">
        <v>44021</v>
      </c>
      <c r="K6495" s="7">
        <v>44013</v>
      </c>
      <c r="L6495" t="s">
        <v>10</v>
      </c>
    </row>
    <row r="6496" spans="1:12" x14ac:dyDescent="0.3">
      <c r="A6496" t="s">
        <v>5</v>
      </c>
      <c r="B6496" t="s">
        <v>63</v>
      </c>
      <c r="C6496" t="s">
        <v>15</v>
      </c>
      <c r="D6496" t="s">
        <v>32</v>
      </c>
      <c r="E6496">
        <v>940.68</v>
      </c>
      <c r="F6496">
        <v>292.66000000000003</v>
      </c>
      <c r="G6496" t="s">
        <v>95</v>
      </c>
      <c r="H6496">
        <v>1</v>
      </c>
      <c r="I6496">
        <v>8</v>
      </c>
      <c r="J6496" s="6">
        <v>44021</v>
      </c>
      <c r="K6496" s="7">
        <v>44013</v>
      </c>
      <c r="L6496" t="s">
        <v>10</v>
      </c>
    </row>
    <row r="6497" spans="1:12" x14ac:dyDescent="0.3">
      <c r="A6497" t="s">
        <v>4</v>
      </c>
      <c r="B6497" t="s">
        <v>67</v>
      </c>
      <c r="C6497" t="s">
        <v>15</v>
      </c>
      <c r="D6497" t="s">
        <v>32</v>
      </c>
      <c r="E6497">
        <v>17998.88</v>
      </c>
      <c r="F6497">
        <v>2152</v>
      </c>
      <c r="G6497" t="s">
        <v>95</v>
      </c>
      <c r="H6497">
        <v>1</v>
      </c>
      <c r="I6497">
        <v>9</v>
      </c>
      <c r="J6497" s="6">
        <v>44021</v>
      </c>
      <c r="K6497" s="7">
        <v>44013</v>
      </c>
      <c r="L6497" t="s">
        <v>13</v>
      </c>
    </row>
    <row r="6498" spans="1:12" x14ac:dyDescent="0.3">
      <c r="A6498" t="s">
        <v>3</v>
      </c>
      <c r="B6498" t="s">
        <v>66</v>
      </c>
      <c r="C6498" t="s">
        <v>16</v>
      </c>
      <c r="D6498" t="s">
        <v>32</v>
      </c>
      <c r="E6498">
        <v>10960.53</v>
      </c>
      <c r="F6498">
        <v>1730.61</v>
      </c>
      <c r="G6498" t="s">
        <v>95</v>
      </c>
      <c r="H6498">
        <v>1</v>
      </c>
      <c r="I6498">
        <v>2</v>
      </c>
      <c r="J6498" s="6">
        <v>44021</v>
      </c>
      <c r="K6498" s="7">
        <v>44013</v>
      </c>
      <c r="L6498" t="s">
        <v>11</v>
      </c>
    </row>
    <row r="6499" spans="1:12" x14ac:dyDescent="0.3">
      <c r="A6499" t="s">
        <v>3</v>
      </c>
      <c r="B6499" t="s">
        <v>67</v>
      </c>
      <c r="C6499" t="s">
        <v>15</v>
      </c>
      <c r="D6499" t="s">
        <v>32</v>
      </c>
      <c r="E6499">
        <v>696.8</v>
      </c>
      <c r="F6499">
        <v>156.78</v>
      </c>
      <c r="G6499" t="s">
        <v>95</v>
      </c>
      <c r="H6499">
        <v>1</v>
      </c>
      <c r="I6499">
        <v>9</v>
      </c>
      <c r="J6499" s="6">
        <v>44021</v>
      </c>
      <c r="K6499" s="7">
        <v>44013</v>
      </c>
      <c r="L6499" t="s">
        <v>13</v>
      </c>
    </row>
    <row r="6500" spans="1:12" x14ac:dyDescent="0.3">
      <c r="A6500" t="s">
        <v>2</v>
      </c>
      <c r="B6500" t="s">
        <v>66</v>
      </c>
      <c r="C6500" t="s">
        <v>16</v>
      </c>
      <c r="D6500" t="s">
        <v>32</v>
      </c>
      <c r="E6500">
        <v>7051.62</v>
      </c>
      <c r="F6500">
        <v>2222.7800000000002</v>
      </c>
      <c r="G6500" t="s">
        <v>95</v>
      </c>
      <c r="H6500">
        <v>1</v>
      </c>
      <c r="I6500">
        <v>2</v>
      </c>
      <c r="J6500" s="6">
        <v>44021</v>
      </c>
      <c r="K6500" s="7">
        <v>44013</v>
      </c>
      <c r="L6500" t="s">
        <v>11</v>
      </c>
    </row>
    <row r="6501" spans="1:12" x14ac:dyDescent="0.3">
      <c r="A6501" t="s">
        <v>3</v>
      </c>
      <c r="B6501" t="s">
        <v>63</v>
      </c>
      <c r="C6501" t="s">
        <v>16</v>
      </c>
      <c r="D6501" t="s">
        <v>32</v>
      </c>
      <c r="E6501">
        <v>18060.52</v>
      </c>
      <c r="F6501">
        <v>5104.07</v>
      </c>
      <c r="G6501" t="s">
        <v>95</v>
      </c>
      <c r="H6501">
        <v>1</v>
      </c>
      <c r="I6501">
        <v>4</v>
      </c>
      <c r="J6501" s="6">
        <v>44021</v>
      </c>
      <c r="K6501" s="7">
        <v>44013</v>
      </c>
      <c r="L6501" t="s">
        <v>10</v>
      </c>
    </row>
    <row r="6502" spans="1:12" x14ac:dyDescent="0.3">
      <c r="A6502" t="s">
        <v>4</v>
      </c>
      <c r="B6502" t="s">
        <v>63</v>
      </c>
      <c r="C6502" t="s">
        <v>16</v>
      </c>
      <c r="D6502" t="s">
        <v>32</v>
      </c>
      <c r="E6502">
        <v>14596.35</v>
      </c>
      <c r="F6502">
        <v>2062.5100000000002</v>
      </c>
      <c r="G6502" t="s">
        <v>95</v>
      </c>
      <c r="H6502">
        <v>1</v>
      </c>
      <c r="I6502">
        <v>6</v>
      </c>
      <c r="J6502" s="6">
        <v>44021</v>
      </c>
      <c r="K6502" s="7">
        <v>44013</v>
      </c>
      <c r="L6502" t="s">
        <v>10</v>
      </c>
    </row>
    <row r="6503" spans="1:12" x14ac:dyDescent="0.3">
      <c r="A6503" t="s">
        <v>3</v>
      </c>
      <c r="B6503" t="s">
        <v>67</v>
      </c>
      <c r="C6503" t="s">
        <v>16</v>
      </c>
      <c r="D6503" t="s">
        <v>32</v>
      </c>
      <c r="E6503">
        <v>13659.42</v>
      </c>
      <c r="F6503">
        <v>2375.58</v>
      </c>
      <c r="G6503" t="s">
        <v>95</v>
      </c>
      <c r="H6503">
        <v>1</v>
      </c>
      <c r="I6503">
        <v>4</v>
      </c>
      <c r="J6503" s="6">
        <v>44021</v>
      </c>
      <c r="K6503" s="7">
        <v>44013</v>
      </c>
      <c r="L6503" t="s">
        <v>13</v>
      </c>
    </row>
    <row r="6504" spans="1:12" x14ac:dyDescent="0.3">
      <c r="A6504" t="s">
        <v>2</v>
      </c>
      <c r="B6504" t="s">
        <v>63</v>
      </c>
      <c r="C6504" t="s">
        <v>16</v>
      </c>
      <c r="D6504" t="s">
        <v>32</v>
      </c>
      <c r="E6504">
        <v>11727.68</v>
      </c>
      <c r="F6504">
        <v>4544.4799999999996</v>
      </c>
      <c r="G6504" t="s">
        <v>95</v>
      </c>
      <c r="H6504">
        <v>1</v>
      </c>
      <c r="I6504">
        <v>6</v>
      </c>
      <c r="J6504" s="6">
        <v>44022</v>
      </c>
      <c r="K6504" s="7">
        <v>44013</v>
      </c>
      <c r="L6504" t="s">
        <v>10</v>
      </c>
    </row>
    <row r="6505" spans="1:12" x14ac:dyDescent="0.3">
      <c r="A6505" t="s">
        <v>3</v>
      </c>
      <c r="B6505" t="s">
        <v>63</v>
      </c>
      <c r="C6505" t="s">
        <v>16</v>
      </c>
      <c r="D6505" t="s">
        <v>32</v>
      </c>
      <c r="E6505">
        <v>12512.92</v>
      </c>
      <c r="F6505">
        <v>1088.08</v>
      </c>
      <c r="G6505" t="s">
        <v>95</v>
      </c>
      <c r="H6505">
        <v>1</v>
      </c>
      <c r="I6505">
        <v>7</v>
      </c>
      <c r="J6505" s="6">
        <v>44022</v>
      </c>
      <c r="K6505" s="7">
        <v>44013</v>
      </c>
      <c r="L6505" t="s">
        <v>10</v>
      </c>
    </row>
    <row r="6506" spans="1:12" x14ac:dyDescent="0.3">
      <c r="A6506" t="s">
        <v>4</v>
      </c>
      <c r="B6506" t="s">
        <v>69</v>
      </c>
      <c r="C6506" t="s">
        <v>16</v>
      </c>
      <c r="D6506" t="s">
        <v>32</v>
      </c>
      <c r="E6506">
        <v>12180.6</v>
      </c>
      <c r="F6506">
        <v>3248.15</v>
      </c>
      <c r="G6506" t="s">
        <v>95</v>
      </c>
      <c r="H6506">
        <v>1</v>
      </c>
      <c r="I6506">
        <v>6</v>
      </c>
      <c r="J6506" s="6">
        <v>44022</v>
      </c>
      <c r="K6506" s="7">
        <v>44013</v>
      </c>
      <c r="L6506" t="s">
        <v>8</v>
      </c>
    </row>
    <row r="6507" spans="1:12" x14ac:dyDescent="0.3">
      <c r="A6507" t="s">
        <v>4</v>
      </c>
      <c r="B6507" t="s">
        <v>65</v>
      </c>
      <c r="C6507" t="s">
        <v>16</v>
      </c>
      <c r="D6507" t="s">
        <v>32</v>
      </c>
      <c r="E6507">
        <v>11045.89</v>
      </c>
      <c r="F6507">
        <v>5282.79</v>
      </c>
      <c r="G6507" t="s">
        <v>95</v>
      </c>
      <c r="H6507">
        <v>1</v>
      </c>
      <c r="I6507">
        <v>3</v>
      </c>
      <c r="J6507" s="6">
        <v>44022</v>
      </c>
      <c r="K6507" s="7">
        <v>44013</v>
      </c>
      <c r="L6507" t="s">
        <v>12</v>
      </c>
    </row>
    <row r="6508" spans="1:12" x14ac:dyDescent="0.3">
      <c r="A6508" t="s">
        <v>4</v>
      </c>
      <c r="B6508" t="s">
        <v>69</v>
      </c>
      <c r="C6508" t="s">
        <v>15</v>
      </c>
      <c r="D6508" t="s">
        <v>32</v>
      </c>
      <c r="E6508">
        <v>8618.8799999999992</v>
      </c>
      <c r="F6508">
        <v>1939.26</v>
      </c>
      <c r="G6508" t="s">
        <v>95</v>
      </c>
      <c r="H6508">
        <v>1</v>
      </c>
      <c r="I6508">
        <v>9</v>
      </c>
      <c r="J6508" s="6">
        <v>44022</v>
      </c>
      <c r="K6508" s="7">
        <v>44013</v>
      </c>
      <c r="L6508" t="s">
        <v>8</v>
      </c>
    </row>
    <row r="6509" spans="1:12" x14ac:dyDescent="0.3">
      <c r="A6509" t="s">
        <v>4</v>
      </c>
      <c r="B6509" t="s">
        <v>65</v>
      </c>
      <c r="C6509" t="s">
        <v>16</v>
      </c>
      <c r="D6509" t="s">
        <v>32</v>
      </c>
      <c r="E6509">
        <v>3666.24</v>
      </c>
      <c r="F6509">
        <v>656.07</v>
      </c>
      <c r="G6509" t="s">
        <v>95</v>
      </c>
      <c r="H6509">
        <v>1</v>
      </c>
      <c r="I6509">
        <v>1</v>
      </c>
      <c r="J6509" s="6">
        <v>44022</v>
      </c>
      <c r="K6509" s="7">
        <v>44013</v>
      </c>
      <c r="L6509" t="s">
        <v>12</v>
      </c>
    </row>
    <row r="6510" spans="1:12" x14ac:dyDescent="0.3">
      <c r="A6510" t="s">
        <v>5</v>
      </c>
      <c r="B6510" t="s">
        <v>69</v>
      </c>
      <c r="C6510" t="s">
        <v>15</v>
      </c>
      <c r="D6510" t="s">
        <v>32</v>
      </c>
      <c r="E6510">
        <v>7313.38</v>
      </c>
      <c r="F6510">
        <v>4003.12</v>
      </c>
      <c r="G6510" t="s">
        <v>95</v>
      </c>
      <c r="H6510">
        <v>1</v>
      </c>
      <c r="I6510">
        <v>8</v>
      </c>
      <c r="J6510" s="6">
        <v>44022</v>
      </c>
      <c r="K6510" s="7">
        <v>44013</v>
      </c>
      <c r="L6510" t="s">
        <v>8</v>
      </c>
    </row>
    <row r="6511" spans="1:12" x14ac:dyDescent="0.3">
      <c r="A6511" t="s">
        <v>4</v>
      </c>
      <c r="B6511" t="s">
        <v>67</v>
      </c>
      <c r="C6511" t="s">
        <v>15</v>
      </c>
      <c r="D6511" t="s">
        <v>32</v>
      </c>
      <c r="E6511">
        <v>7959.6</v>
      </c>
      <c r="F6511">
        <v>1591.92</v>
      </c>
      <c r="G6511" t="s">
        <v>95</v>
      </c>
      <c r="H6511">
        <v>1</v>
      </c>
      <c r="I6511">
        <v>10</v>
      </c>
      <c r="J6511" s="6">
        <v>44023</v>
      </c>
      <c r="K6511" s="7">
        <v>44013</v>
      </c>
      <c r="L6511" t="s">
        <v>13</v>
      </c>
    </row>
    <row r="6512" spans="1:12" x14ac:dyDescent="0.3">
      <c r="A6512" t="s">
        <v>4</v>
      </c>
      <c r="B6512" t="s">
        <v>69</v>
      </c>
      <c r="C6512" t="s">
        <v>16</v>
      </c>
      <c r="D6512" t="s">
        <v>32</v>
      </c>
      <c r="E6512">
        <v>190.95</v>
      </c>
      <c r="F6512">
        <v>92.46</v>
      </c>
      <c r="G6512" t="s">
        <v>95</v>
      </c>
      <c r="H6512">
        <v>1</v>
      </c>
      <c r="I6512">
        <v>5</v>
      </c>
      <c r="J6512" s="6">
        <v>44023</v>
      </c>
      <c r="K6512" s="7">
        <v>44013</v>
      </c>
      <c r="L6512" t="s">
        <v>8</v>
      </c>
    </row>
    <row r="6513" spans="1:12" x14ac:dyDescent="0.3">
      <c r="A6513" t="s">
        <v>3</v>
      </c>
      <c r="B6513" t="s">
        <v>67</v>
      </c>
      <c r="C6513" t="s">
        <v>15</v>
      </c>
      <c r="D6513" t="s">
        <v>32</v>
      </c>
      <c r="E6513">
        <v>14206.68</v>
      </c>
      <c r="F6513">
        <v>6471.92</v>
      </c>
      <c r="G6513" t="s">
        <v>95</v>
      </c>
      <c r="H6513">
        <v>1</v>
      </c>
      <c r="I6513">
        <v>8</v>
      </c>
      <c r="J6513" s="6">
        <v>44023</v>
      </c>
      <c r="K6513" s="7">
        <v>44013</v>
      </c>
      <c r="L6513" t="s">
        <v>13</v>
      </c>
    </row>
    <row r="6514" spans="1:12" x14ac:dyDescent="0.3">
      <c r="A6514" t="s">
        <v>3</v>
      </c>
      <c r="B6514" t="s">
        <v>65</v>
      </c>
      <c r="C6514" t="s">
        <v>15</v>
      </c>
      <c r="D6514" t="s">
        <v>32</v>
      </c>
      <c r="E6514">
        <v>1947.69</v>
      </c>
      <c r="F6514">
        <v>656.07</v>
      </c>
      <c r="G6514" t="s">
        <v>95</v>
      </c>
      <c r="H6514">
        <v>1</v>
      </c>
      <c r="I6514">
        <v>9</v>
      </c>
      <c r="J6514" s="6">
        <v>44023</v>
      </c>
      <c r="K6514" s="7">
        <v>44013</v>
      </c>
      <c r="L6514" t="s">
        <v>12</v>
      </c>
    </row>
    <row r="6515" spans="1:12" x14ac:dyDescent="0.3">
      <c r="A6515" t="s">
        <v>4</v>
      </c>
      <c r="B6515" t="s">
        <v>69</v>
      </c>
      <c r="C6515" t="s">
        <v>15</v>
      </c>
      <c r="D6515" t="s">
        <v>32</v>
      </c>
      <c r="E6515">
        <v>10998.72</v>
      </c>
      <c r="F6515">
        <v>1620.84</v>
      </c>
      <c r="G6515" t="s">
        <v>95</v>
      </c>
      <c r="H6515">
        <v>1</v>
      </c>
      <c r="I6515">
        <v>8</v>
      </c>
      <c r="J6515" s="6">
        <v>44023</v>
      </c>
      <c r="K6515" s="7">
        <v>44013</v>
      </c>
      <c r="L6515" t="s">
        <v>8</v>
      </c>
    </row>
    <row r="6516" spans="1:12" x14ac:dyDescent="0.3">
      <c r="A6516" t="s">
        <v>3</v>
      </c>
      <c r="B6516" t="s">
        <v>66</v>
      </c>
      <c r="C6516" t="s">
        <v>15</v>
      </c>
      <c r="D6516" t="s">
        <v>32</v>
      </c>
      <c r="E6516">
        <v>4362.37</v>
      </c>
      <c r="F6516">
        <v>1437.02</v>
      </c>
      <c r="G6516" t="s">
        <v>95</v>
      </c>
      <c r="H6516">
        <v>1</v>
      </c>
      <c r="I6516">
        <v>8</v>
      </c>
      <c r="J6516" s="6">
        <v>44023</v>
      </c>
      <c r="K6516" s="7">
        <v>44013</v>
      </c>
      <c r="L6516" t="s">
        <v>11</v>
      </c>
    </row>
    <row r="6517" spans="1:12" x14ac:dyDescent="0.3">
      <c r="A6517" t="s">
        <v>2</v>
      </c>
      <c r="B6517" t="s">
        <v>70</v>
      </c>
      <c r="C6517" t="s">
        <v>15</v>
      </c>
      <c r="D6517" t="s">
        <v>32</v>
      </c>
      <c r="E6517">
        <v>21450.720000000001</v>
      </c>
      <c r="F6517">
        <v>5129.5200000000004</v>
      </c>
      <c r="G6517" t="s">
        <v>95</v>
      </c>
      <c r="H6517">
        <v>1</v>
      </c>
      <c r="I6517">
        <v>8</v>
      </c>
      <c r="J6517" s="6">
        <v>44023</v>
      </c>
      <c r="K6517" s="7">
        <v>44013</v>
      </c>
      <c r="L6517" t="s">
        <v>9</v>
      </c>
    </row>
    <row r="6518" spans="1:12" x14ac:dyDescent="0.3">
      <c r="A6518" t="s">
        <v>4</v>
      </c>
      <c r="B6518" t="s">
        <v>63</v>
      </c>
      <c r="C6518" t="s">
        <v>16</v>
      </c>
      <c r="D6518" t="s">
        <v>32</v>
      </c>
      <c r="E6518">
        <v>8427.93</v>
      </c>
      <c r="F6518">
        <v>722.4</v>
      </c>
      <c r="G6518" t="s">
        <v>95</v>
      </c>
      <c r="H6518">
        <v>1</v>
      </c>
      <c r="I6518">
        <v>3</v>
      </c>
      <c r="J6518" s="6">
        <v>44023</v>
      </c>
      <c r="K6518" s="7">
        <v>44013</v>
      </c>
      <c r="L6518" t="s">
        <v>10</v>
      </c>
    </row>
    <row r="6519" spans="1:12" x14ac:dyDescent="0.3">
      <c r="A6519" t="s">
        <v>3</v>
      </c>
      <c r="B6519" t="s">
        <v>63</v>
      </c>
      <c r="C6519" t="s">
        <v>15</v>
      </c>
      <c r="D6519" t="s">
        <v>32</v>
      </c>
      <c r="E6519">
        <v>12266.36</v>
      </c>
      <c r="F6519">
        <v>1866.61</v>
      </c>
      <c r="G6519" t="s">
        <v>95</v>
      </c>
      <c r="H6519">
        <v>1</v>
      </c>
      <c r="I6519">
        <v>9</v>
      </c>
      <c r="J6519" s="6">
        <v>44023</v>
      </c>
      <c r="K6519" s="7">
        <v>44013</v>
      </c>
      <c r="L6519" t="s">
        <v>10</v>
      </c>
    </row>
    <row r="6520" spans="1:12" x14ac:dyDescent="0.3">
      <c r="A6520" t="s">
        <v>3</v>
      </c>
      <c r="B6520" t="s">
        <v>67</v>
      </c>
      <c r="C6520" t="s">
        <v>16</v>
      </c>
      <c r="D6520" t="s">
        <v>32</v>
      </c>
      <c r="E6520">
        <v>9483.85</v>
      </c>
      <c r="F6520">
        <v>2495.75</v>
      </c>
      <c r="G6520" t="s">
        <v>95</v>
      </c>
      <c r="H6520">
        <v>1</v>
      </c>
      <c r="I6520">
        <v>6</v>
      </c>
      <c r="J6520" s="6">
        <v>44023</v>
      </c>
      <c r="K6520" s="7">
        <v>44013</v>
      </c>
      <c r="L6520" t="s">
        <v>13</v>
      </c>
    </row>
    <row r="6521" spans="1:12" x14ac:dyDescent="0.3">
      <c r="A6521" t="s">
        <v>3</v>
      </c>
      <c r="B6521" t="s">
        <v>63</v>
      </c>
      <c r="C6521" t="s">
        <v>15</v>
      </c>
      <c r="D6521" t="s">
        <v>32</v>
      </c>
      <c r="E6521">
        <v>7814.88</v>
      </c>
      <c r="F6521">
        <v>1649.84</v>
      </c>
      <c r="G6521" t="s">
        <v>95</v>
      </c>
      <c r="H6521">
        <v>1</v>
      </c>
      <c r="I6521">
        <v>10</v>
      </c>
      <c r="J6521" s="6">
        <v>44023</v>
      </c>
      <c r="K6521" s="7">
        <v>44013</v>
      </c>
      <c r="L6521" t="s">
        <v>10</v>
      </c>
    </row>
    <row r="6522" spans="1:12" x14ac:dyDescent="0.3">
      <c r="A6522" t="s">
        <v>3</v>
      </c>
      <c r="B6522" t="s">
        <v>63</v>
      </c>
      <c r="C6522" t="s">
        <v>15</v>
      </c>
      <c r="D6522" t="s">
        <v>32</v>
      </c>
      <c r="E6522">
        <v>9319.9699999999993</v>
      </c>
      <c r="F6522">
        <v>5267.81</v>
      </c>
      <c r="G6522" t="s">
        <v>95</v>
      </c>
      <c r="H6522">
        <v>1</v>
      </c>
      <c r="I6522">
        <v>9</v>
      </c>
      <c r="J6522" s="6">
        <v>44023</v>
      </c>
      <c r="K6522" s="7">
        <v>44013</v>
      </c>
      <c r="L6522" t="s">
        <v>10</v>
      </c>
    </row>
    <row r="6523" spans="1:12" x14ac:dyDescent="0.3">
      <c r="A6523" t="s">
        <v>3</v>
      </c>
      <c r="B6523" t="s">
        <v>63</v>
      </c>
      <c r="C6523" t="s">
        <v>16</v>
      </c>
      <c r="D6523" t="s">
        <v>32</v>
      </c>
      <c r="E6523">
        <v>4068.24</v>
      </c>
      <c r="F6523">
        <v>2166.7600000000002</v>
      </c>
      <c r="G6523" t="s">
        <v>95</v>
      </c>
      <c r="H6523">
        <v>1</v>
      </c>
      <c r="I6523">
        <v>1</v>
      </c>
      <c r="J6523" s="6">
        <v>44024</v>
      </c>
      <c r="K6523" s="7">
        <v>44013</v>
      </c>
      <c r="L6523" t="s">
        <v>10</v>
      </c>
    </row>
    <row r="6524" spans="1:12" x14ac:dyDescent="0.3">
      <c r="A6524" t="s">
        <v>4</v>
      </c>
      <c r="B6524" t="s">
        <v>70</v>
      </c>
      <c r="C6524" t="s">
        <v>16</v>
      </c>
      <c r="D6524" t="s">
        <v>32</v>
      </c>
      <c r="E6524">
        <v>3087.36</v>
      </c>
      <c r="F6524">
        <v>1157.76</v>
      </c>
      <c r="G6524" t="s">
        <v>95</v>
      </c>
      <c r="H6524">
        <v>1</v>
      </c>
      <c r="I6524">
        <v>5</v>
      </c>
      <c r="J6524" s="6">
        <v>44024</v>
      </c>
      <c r="K6524" s="7">
        <v>44013</v>
      </c>
      <c r="L6524" t="s">
        <v>9</v>
      </c>
    </row>
    <row r="6525" spans="1:12" x14ac:dyDescent="0.3">
      <c r="A6525" t="s">
        <v>3</v>
      </c>
      <c r="B6525" t="s">
        <v>63</v>
      </c>
      <c r="C6525" t="s">
        <v>16</v>
      </c>
      <c r="D6525" t="s">
        <v>32</v>
      </c>
      <c r="E6525">
        <v>3714.48</v>
      </c>
      <c r="F6525">
        <v>1279.44</v>
      </c>
      <c r="G6525" t="s">
        <v>95</v>
      </c>
      <c r="H6525">
        <v>1</v>
      </c>
      <c r="I6525">
        <v>2</v>
      </c>
      <c r="J6525" s="6">
        <v>44024</v>
      </c>
      <c r="K6525" s="7">
        <v>44013</v>
      </c>
      <c r="L6525" t="s">
        <v>10</v>
      </c>
    </row>
    <row r="6526" spans="1:12" x14ac:dyDescent="0.3">
      <c r="A6526" t="s">
        <v>3</v>
      </c>
      <c r="B6526" t="s">
        <v>66</v>
      </c>
      <c r="C6526" t="s">
        <v>16</v>
      </c>
      <c r="D6526" t="s">
        <v>32</v>
      </c>
      <c r="E6526">
        <v>1025.0999999999999</v>
      </c>
      <c r="F6526">
        <v>148.07</v>
      </c>
      <c r="G6526" t="s">
        <v>95</v>
      </c>
      <c r="H6526">
        <v>1</v>
      </c>
      <c r="I6526">
        <v>7</v>
      </c>
      <c r="J6526" s="6">
        <v>44024</v>
      </c>
      <c r="K6526" s="7">
        <v>44013</v>
      </c>
      <c r="L6526" t="s">
        <v>11</v>
      </c>
    </row>
    <row r="6527" spans="1:12" x14ac:dyDescent="0.3">
      <c r="A6527" t="s">
        <v>3</v>
      </c>
      <c r="B6527" t="s">
        <v>63</v>
      </c>
      <c r="C6527" t="s">
        <v>15</v>
      </c>
      <c r="D6527" t="s">
        <v>32</v>
      </c>
      <c r="E6527">
        <v>9394.74</v>
      </c>
      <c r="F6527">
        <v>5439.06</v>
      </c>
      <c r="G6527" t="s">
        <v>95</v>
      </c>
      <c r="H6527">
        <v>1</v>
      </c>
      <c r="I6527">
        <v>10</v>
      </c>
      <c r="J6527" s="6">
        <v>44024</v>
      </c>
      <c r="K6527" s="7">
        <v>44013</v>
      </c>
      <c r="L6527" t="s">
        <v>10</v>
      </c>
    </row>
    <row r="6528" spans="1:12" x14ac:dyDescent="0.3">
      <c r="A6528" t="s">
        <v>4</v>
      </c>
      <c r="B6528" t="s">
        <v>63</v>
      </c>
      <c r="C6528" t="s">
        <v>16</v>
      </c>
      <c r="D6528" t="s">
        <v>32</v>
      </c>
      <c r="E6528">
        <v>1134.18</v>
      </c>
      <c r="F6528">
        <v>258.89</v>
      </c>
      <c r="G6528" t="s">
        <v>95</v>
      </c>
      <c r="H6528">
        <v>1</v>
      </c>
      <c r="I6528">
        <v>2</v>
      </c>
      <c r="J6528" s="6">
        <v>44024</v>
      </c>
      <c r="K6528" s="7">
        <v>44013</v>
      </c>
      <c r="L6528" t="s">
        <v>10</v>
      </c>
    </row>
    <row r="6529" spans="1:12" x14ac:dyDescent="0.3">
      <c r="A6529" t="s">
        <v>3</v>
      </c>
      <c r="B6529" t="s">
        <v>63</v>
      </c>
      <c r="C6529" t="s">
        <v>16</v>
      </c>
      <c r="D6529" t="s">
        <v>32</v>
      </c>
      <c r="E6529">
        <v>4884.3</v>
      </c>
      <c r="F6529">
        <v>1248.2</v>
      </c>
      <c r="G6529" t="s">
        <v>95</v>
      </c>
      <c r="H6529">
        <v>1</v>
      </c>
      <c r="I6529">
        <v>7</v>
      </c>
      <c r="J6529" s="6">
        <v>44024</v>
      </c>
      <c r="K6529" s="7">
        <v>44013</v>
      </c>
      <c r="L6529" t="s">
        <v>10</v>
      </c>
    </row>
    <row r="6530" spans="1:12" x14ac:dyDescent="0.3">
      <c r="A6530" t="s">
        <v>4</v>
      </c>
      <c r="B6530" t="s">
        <v>65</v>
      </c>
      <c r="C6530" t="s">
        <v>16</v>
      </c>
      <c r="D6530" t="s">
        <v>32</v>
      </c>
      <c r="E6530">
        <v>26880.400000000001</v>
      </c>
      <c r="F6530">
        <v>14230.8</v>
      </c>
      <c r="G6530" t="s">
        <v>95</v>
      </c>
      <c r="H6530">
        <v>1</v>
      </c>
      <c r="I6530">
        <v>1</v>
      </c>
      <c r="J6530" s="6">
        <v>44024</v>
      </c>
      <c r="K6530" s="7">
        <v>44013</v>
      </c>
      <c r="L6530" t="s">
        <v>12</v>
      </c>
    </row>
    <row r="6531" spans="1:12" x14ac:dyDescent="0.3">
      <c r="A6531" t="s">
        <v>3</v>
      </c>
      <c r="B6531" t="s">
        <v>63</v>
      </c>
      <c r="C6531" t="s">
        <v>16</v>
      </c>
      <c r="D6531" t="s">
        <v>32</v>
      </c>
      <c r="E6531">
        <v>6127.82</v>
      </c>
      <c r="F6531">
        <v>1730.2</v>
      </c>
      <c r="G6531" t="s">
        <v>95</v>
      </c>
      <c r="H6531">
        <v>1</v>
      </c>
      <c r="I6531">
        <v>2</v>
      </c>
      <c r="J6531" s="6">
        <v>44024</v>
      </c>
      <c r="K6531" s="7">
        <v>44013</v>
      </c>
      <c r="L6531" t="s">
        <v>10</v>
      </c>
    </row>
    <row r="6532" spans="1:12" x14ac:dyDescent="0.3">
      <c r="A6532" t="s">
        <v>3</v>
      </c>
      <c r="B6532" t="s">
        <v>66</v>
      </c>
      <c r="C6532" t="s">
        <v>16</v>
      </c>
      <c r="D6532" t="s">
        <v>32</v>
      </c>
      <c r="E6532">
        <v>14719.63</v>
      </c>
      <c r="F6532">
        <v>5919.85</v>
      </c>
      <c r="G6532" t="s">
        <v>95</v>
      </c>
      <c r="H6532">
        <v>1</v>
      </c>
      <c r="I6532">
        <v>7</v>
      </c>
      <c r="J6532" s="6">
        <v>44025</v>
      </c>
      <c r="K6532" s="7">
        <v>44013</v>
      </c>
      <c r="L6532" t="s">
        <v>11</v>
      </c>
    </row>
    <row r="6533" spans="1:12" x14ac:dyDescent="0.3">
      <c r="A6533" t="s">
        <v>3</v>
      </c>
      <c r="B6533" t="s">
        <v>67</v>
      </c>
      <c r="C6533" t="s">
        <v>16</v>
      </c>
      <c r="D6533" t="s">
        <v>32</v>
      </c>
      <c r="E6533">
        <v>14182.56</v>
      </c>
      <c r="F6533">
        <v>2363.7600000000002</v>
      </c>
      <c r="G6533" t="s">
        <v>95</v>
      </c>
      <c r="H6533">
        <v>1</v>
      </c>
      <c r="I6533">
        <v>1</v>
      </c>
      <c r="J6533" s="6">
        <v>44025</v>
      </c>
      <c r="K6533" s="7">
        <v>44013</v>
      </c>
      <c r="L6533" t="s">
        <v>13</v>
      </c>
    </row>
    <row r="6534" spans="1:12" x14ac:dyDescent="0.3">
      <c r="A6534" t="s">
        <v>4</v>
      </c>
      <c r="B6534" t="s">
        <v>70</v>
      </c>
      <c r="C6534" t="s">
        <v>16</v>
      </c>
      <c r="D6534" t="s">
        <v>32</v>
      </c>
      <c r="E6534">
        <v>25543.62</v>
      </c>
      <c r="F6534">
        <v>10828.29</v>
      </c>
      <c r="G6534" t="s">
        <v>95</v>
      </c>
      <c r="H6534">
        <v>1</v>
      </c>
      <c r="I6534">
        <v>7</v>
      </c>
      <c r="J6534" s="6">
        <v>44025</v>
      </c>
      <c r="K6534" s="7">
        <v>44013</v>
      </c>
      <c r="L6534" t="s">
        <v>9</v>
      </c>
    </row>
    <row r="6535" spans="1:12" x14ac:dyDescent="0.3">
      <c r="A6535" t="s">
        <v>3</v>
      </c>
      <c r="B6535" t="s">
        <v>67</v>
      </c>
      <c r="C6535" t="s">
        <v>16</v>
      </c>
      <c r="D6535" t="s">
        <v>32</v>
      </c>
      <c r="E6535">
        <v>9020.8799999999992</v>
      </c>
      <c r="F6535">
        <v>2228.6799999999998</v>
      </c>
      <c r="G6535" t="s">
        <v>95</v>
      </c>
      <c r="H6535">
        <v>1</v>
      </c>
      <c r="I6535">
        <v>6</v>
      </c>
      <c r="J6535" s="6">
        <v>44025</v>
      </c>
      <c r="K6535" s="7">
        <v>44013</v>
      </c>
      <c r="L6535" t="s">
        <v>13</v>
      </c>
    </row>
    <row r="6536" spans="1:12" x14ac:dyDescent="0.3">
      <c r="A6536" t="s">
        <v>4</v>
      </c>
      <c r="B6536" t="s">
        <v>69</v>
      </c>
      <c r="C6536" t="s">
        <v>15</v>
      </c>
      <c r="D6536" t="s">
        <v>32</v>
      </c>
      <c r="E6536">
        <v>7485.24</v>
      </c>
      <c r="F6536">
        <v>1497.08</v>
      </c>
      <c r="G6536" t="s">
        <v>95</v>
      </c>
      <c r="H6536">
        <v>1</v>
      </c>
      <c r="I6536">
        <v>8</v>
      </c>
      <c r="J6536" s="6">
        <v>44025</v>
      </c>
      <c r="K6536" s="7">
        <v>44013</v>
      </c>
      <c r="L6536" t="s">
        <v>8</v>
      </c>
    </row>
    <row r="6537" spans="1:12" x14ac:dyDescent="0.3">
      <c r="A6537" t="s">
        <v>4</v>
      </c>
      <c r="B6537" t="s">
        <v>67</v>
      </c>
      <c r="C6537" t="s">
        <v>16</v>
      </c>
      <c r="D6537" t="s">
        <v>32</v>
      </c>
      <c r="E6537">
        <v>1775.23</v>
      </c>
      <c r="F6537">
        <v>347.31</v>
      </c>
      <c r="G6537" t="s">
        <v>95</v>
      </c>
      <c r="H6537">
        <v>1</v>
      </c>
      <c r="I6537">
        <v>6</v>
      </c>
      <c r="J6537" s="6">
        <v>44025</v>
      </c>
      <c r="K6537" s="7">
        <v>44013</v>
      </c>
      <c r="L6537" t="s">
        <v>13</v>
      </c>
    </row>
    <row r="6538" spans="1:12" x14ac:dyDescent="0.3">
      <c r="A6538" t="s">
        <v>3</v>
      </c>
      <c r="B6538" t="s">
        <v>70</v>
      </c>
      <c r="C6538" t="s">
        <v>16</v>
      </c>
      <c r="D6538" t="s">
        <v>32</v>
      </c>
      <c r="E6538">
        <v>16905.439999999999</v>
      </c>
      <c r="F6538">
        <v>5694.48</v>
      </c>
      <c r="G6538" t="s">
        <v>95</v>
      </c>
      <c r="H6538">
        <v>1</v>
      </c>
      <c r="I6538">
        <v>6</v>
      </c>
      <c r="J6538" s="6">
        <v>44025</v>
      </c>
      <c r="K6538" s="7">
        <v>44013</v>
      </c>
      <c r="L6538" t="s">
        <v>9</v>
      </c>
    </row>
    <row r="6539" spans="1:12" x14ac:dyDescent="0.3">
      <c r="A6539" t="s">
        <v>3</v>
      </c>
      <c r="B6539" t="s">
        <v>69</v>
      </c>
      <c r="C6539" t="s">
        <v>16</v>
      </c>
      <c r="D6539" t="s">
        <v>32</v>
      </c>
      <c r="E6539">
        <v>2940.63</v>
      </c>
      <c r="F6539">
        <v>897.66</v>
      </c>
      <c r="G6539" t="s">
        <v>95</v>
      </c>
      <c r="H6539">
        <v>1</v>
      </c>
      <c r="I6539">
        <v>4</v>
      </c>
      <c r="J6539" s="6">
        <v>44025</v>
      </c>
      <c r="K6539" s="7">
        <v>44013</v>
      </c>
      <c r="L6539" t="s">
        <v>8</v>
      </c>
    </row>
    <row r="6540" spans="1:12" x14ac:dyDescent="0.3">
      <c r="A6540" t="s">
        <v>3</v>
      </c>
      <c r="B6540" t="s">
        <v>70</v>
      </c>
      <c r="C6540" t="s">
        <v>16</v>
      </c>
      <c r="D6540" t="s">
        <v>32</v>
      </c>
      <c r="E6540">
        <v>3895.38</v>
      </c>
      <c r="F6540">
        <v>1025.0999999999999</v>
      </c>
      <c r="G6540" t="s">
        <v>95</v>
      </c>
      <c r="H6540">
        <v>1</v>
      </c>
      <c r="I6540">
        <v>3</v>
      </c>
      <c r="J6540" s="6">
        <v>44025</v>
      </c>
      <c r="K6540" s="7">
        <v>44013</v>
      </c>
      <c r="L6540" t="s">
        <v>9</v>
      </c>
    </row>
    <row r="6541" spans="1:12" x14ac:dyDescent="0.3">
      <c r="A6541" t="s">
        <v>2</v>
      </c>
      <c r="B6541" t="s">
        <v>63</v>
      </c>
      <c r="C6541" t="s">
        <v>16</v>
      </c>
      <c r="D6541" t="s">
        <v>32</v>
      </c>
      <c r="E6541">
        <v>30042.799999999999</v>
      </c>
      <c r="F6541">
        <v>12965.84</v>
      </c>
      <c r="G6541" t="s">
        <v>95</v>
      </c>
      <c r="H6541">
        <v>1</v>
      </c>
      <c r="I6541">
        <v>6</v>
      </c>
      <c r="J6541" s="6">
        <v>44026</v>
      </c>
      <c r="K6541" s="7">
        <v>44013</v>
      </c>
      <c r="L6541" t="s">
        <v>10</v>
      </c>
    </row>
    <row r="6542" spans="1:12" x14ac:dyDescent="0.3">
      <c r="A6542" t="s">
        <v>3</v>
      </c>
      <c r="B6542" t="s">
        <v>63</v>
      </c>
      <c r="C6542" t="s">
        <v>16</v>
      </c>
      <c r="D6542" t="s">
        <v>32</v>
      </c>
      <c r="E6542">
        <v>9681.5</v>
      </c>
      <c r="F6542">
        <v>1594.58</v>
      </c>
      <c r="G6542" t="s">
        <v>95</v>
      </c>
      <c r="H6542">
        <v>1</v>
      </c>
      <c r="I6542">
        <v>5</v>
      </c>
      <c r="J6542" s="6">
        <v>44026</v>
      </c>
      <c r="K6542" s="7">
        <v>44013</v>
      </c>
      <c r="L6542" t="s">
        <v>10</v>
      </c>
    </row>
    <row r="6543" spans="1:12" x14ac:dyDescent="0.3">
      <c r="A6543" t="s">
        <v>4</v>
      </c>
      <c r="B6543" t="s">
        <v>67</v>
      </c>
      <c r="C6543" t="s">
        <v>15</v>
      </c>
      <c r="D6543" t="s">
        <v>32</v>
      </c>
      <c r="E6543">
        <v>6765.66</v>
      </c>
      <c r="F6543">
        <v>1353.12</v>
      </c>
      <c r="G6543" t="s">
        <v>95</v>
      </c>
      <c r="H6543">
        <v>1</v>
      </c>
      <c r="I6543">
        <v>10</v>
      </c>
      <c r="J6543" s="6">
        <v>44026</v>
      </c>
      <c r="K6543" s="7">
        <v>44013</v>
      </c>
      <c r="L6543" t="s">
        <v>13</v>
      </c>
    </row>
    <row r="6544" spans="1:12" x14ac:dyDescent="0.3">
      <c r="A6544" t="s">
        <v>3</v>
      </c>
      <c r="B6544" t="s">
        <v>63</v>
      </c>
      <c r="C6544" t="s">
        <v>15</v>
      </c>
      <c r="D6544" t="s">
        <v>32</v>
      </c>
      <c r="E6544">
        <v>6338.53</v>
      </c>
      <c r="F6544">
        <v>1566</v>
      </c>
      <c r="G6544" t="s">
        <v>95</v>
      </c>
      <c r="H6544">
        <v>1</v>
      </c>
      <c r="I6544">
        <v>10</v>
      </c>
      <c r="J6544" s="6">
        <v>44026</v>
      </c>
      <c r="K6544" s="7">
        <v>44013</v>
      </c>
      <c r="L6544" t="s">
        <v>10</v>
      </c>
    </row>
    <row r="6545" spans="1:12" x14ac:dyDescent="0.3">
      <c r="A6545" t="s">
        <v>4</v>
      </c>
      <c r="B6545" t="s">
        <v>67</v>
      </c>
      <c r="C6545" t="s">
        <v>16</v>
      </c>
      <c r="D6545" t="s">
        <v>32</v>
      </c>
      <c r="E6545">
        <v>15200.42</v>
      </c>
      <c r="F6545">
        <v>7600.22</v>
      </c>
      <c r="G6545" t="s">
        <v>95</v>
      </c>
      <c r="H6545">
        <v>1</v>
      </c>
      <c r="I6545">
        <v>1</v>
      </c>
      <c r="J6545" s="6">
        <v>44026</v>
      </c>
      <c r="K6545" s="7">
        <v>44013</v>
      </c>
      <c r="L6545" t="s">
        <v>13</v>
      </c>
    </row>
    <row r="6546" spans="1:12" x14ac:dyDescent="0.3">
      <c r="A6546" t="s">
        <v>2</v>
      </c>
      <c r="B6546" t="s">
        <v>65</v>
      </c>
      <c r="C6546" t="s">
        <v>16</v>
      </c>
      <c r="D6546" t="s">
        <v>32</v>
      </c>
      <c r="E6546">
        <v>4071.92</v>
      </c>
      <c r="F6546">
        <v>2012.02</v>
      </c>
      <c r="G6546" t="s">
        <v>95</v>
      </c>
      <c r="H6546">
        <v>1</v>
      </c>
      <c r="I6546">
        <v>4</v>
      </c>
      <c r="J6546" s="6">
        <v>44026</v>
      </c>
      <c r="K6546" s="7">
        <v>44013</v>
      </c>
      <c r="L6546" t="s">
        <v>12</v>
      </c>
    </row>
    <row r="6547" spans="1:12" x14ac:dyDescent="0.3">
      <c r="A6547" t="s">
        <v>3</v>
      </c>
      <c r="B6547" t="s">
        <v>66</v>
      </c>
      <c r="C6547" t="s">
        <v>15</v>
      </c>
      <c r="D6547" t="s">
        <v>32</v>
      </c>
      <c r="E6547">
        <v>8783.7000000000007</v>
      </c>
      <c r="F6547">
        <v>4253.1499999999996</v>
      </c>
      <c r="G6547" t="s">
        <v>95</v>
      </c>
      <c r="H6547">
        <v>1</v>
      </c>
      <c r="I6547">
        <v>8</v>
      </c>
      <c r="J6547" s="6">
        <v>44027</v>
      </c>
      <c r="K6547" s="7">
        <v>44013</v>
      </c>
      <c r="L6547" t="s">
        <v>11</v>
      </c>
    </row>
    <row r="6548" spans="1:12" x14ac:dyDescent="0.3">
      <c r="A6548" t="s">
        <v>4</v>
      </c>
      <c r="B6548" t="s">
        <v>63</v>
      </c>
      <c r="C6548" t="s">
        <v>16</v>
      </c>
      <c r="D6548" t="s">
        <v>32</v>
      </c>
      <c r="E6548">
        <v>26225.47</v>
      </c>
      <c r="F6548">
        <v>8947.52</v>
      </c>
      <c r="G6548" t="s">
        <v>95</v>
      </c>
      <c r="H6548">
        <v>1</v>
      </c>
      <c r="I6548">
        <v>1</v>
      </c>
      <c r="J6548" s="6">
        <v>44027</v>
      </c>
      <c r="K6548" s="7">
        <v>44013</v>
      </c>
      <c r="L6548" t="s">
        <v>10</v>
      </c>
    </row>
    <row r="6549" spans="1:12" x14ac:dyDescent="0.3">
      <c r="A6549" t="s">
        <v>3</v>
      </c>
      <c r="B6549" t="s">
        <v>70</v>
      </c>
      <c r="C6549" t="s">
        <v>16</v>
      </c>
      <c r="D6549" t="s">
        <v>32</v>
      </c>
      <c r="E6549">
        <v>17955.669999999998</v>
      </c>
      <c r="F6549">
        <v>10206.39</v>
      </c>
      <c r="G6549" t="s">
        <v>95</v>
      </c>
      <c r="H6549">
        <v>1</v>
      </c>
      <c r="I6549">
        <v>1</v>
      </c>
      <c r="J6549" s="6">
        <v>44027</v>
      </c>
      <c r="K6549" s="7">
        <v>44013</v>
      </c>
      <c r="L6549" t="s">
        <v>9</v>
      </c>
    </row>
    <row r="6550" spans="1:12" x14ac:dyDescent="0.3">
      <c r="A6550" t="s">
        <v>3</v>
      </c>
      <c r="B6550" t="s">
        <v>69</v>
      </c>
      <c r="C6550" t="s">
        <v>16</v>
      </c>
      <c r="D6550" t="s">
        <v>32</v>
      </c>
      <c r="E6550">
        <v>2902.44</v>
      </c>
      <c r="F6550">
        <v>886.02</v>
      </c>
      <c r="G6550" t="s">
        <v>95</v>
      </c>
      <c r="H6550">
        <v>1</v>
      </c>
      <c r="I6550">
        <v>2</v>
      </c>
      <c r="J6550" s="6">
        <v>44027</v>
      </c>
      <c r="K6550" s="7">
        <v>44013</v>
      </c>
      <c r="L6550" t="s">
        <v>8</v>
      </c>
    </row>
    <row r="6551" spans="1:12" x14ac:dyDescent="0.3">
      <c r="A6551" t="s">
        <v>2</v>
      </c>
      <c r="B6551" t="s">
        <v>67</v>
      </c>
      <c r="C6551" t="s">
        <v>16</v>
      </c>
      <c r="D6551" t="s">
        <v>32</v>
      </c>
      <c r="E6551">
        <v>15123.24</v>
      </c>
      <c r="F6551">
        <v>5730.9</v>
      </c>
      <c r="G6551" t="s">
        <v>95</v>
      </c>
      <c r="H6551">
        <v>1</v>
      </c>
      <c r="I6551">
        <v>4</v>
      </c>
      <c r="J6551" s="6">
        <v>44027</v>
      </c>
      <c r="K6551" s="7">
        <v>44013</v>
      </c>
      <c r="L6551" t="s">
        <v>13</v>
      </c>
    </row>
    <row r="6552" spans="1:12" x14ac:dyDescent="0.3">
      <c r="A6552" t="s">
        <v>5</v>
      </c>
      <c r="B6552" t="s">
        <v>65</v>
      </c>
      <c r="C6552" t="s">
        <v>16</v>
      </c>
      <c r="D6552" t="s">
        <v>32</v>
      </c>
      <c r="E6552">
        <v>9980.32</v>
      </c>
      <c r="F6552">
        <v>1785.96</v>
      </c>
      <c r="G6552" t="s">
        <v>95</v>
      </c>
      <c r="H6552">
        <v>1</v>
      </c>
      <c r="I6552">
        <v>2</v>
      </c>
      <c r="J6552" s="6">
        <v>44027</v>
      </c>
      <c r="K6552" s="7">
        <v>44013</v>
      </c>
      <c r="L6552" t="s">
        <v>12</v>
      </c>
    </row>
    <row r="6553" spans="1:12" x14ac:dyDescent="0.3">
      <c r="A6553" t="s">
        <v>4</v>
      </c>
      <c r="B6553" t="s">
        <v>70</v>
      </c>
      <c r="C6553" t="s">
        <v>16</v>
      </c>
      <c r="D6553" t="s">
        <v>32</v>
      </c>
      <c r="E6553">
        <v>5695</v>
      </c>
      <c r="F6553">
        <v>1943</v>
      </c>
      <c r="G6553" t="s">
        <v>95</v>
      </c>
      <c r="H6553">
        <v>1</v>
      </c>
      <c r="I6553">
        <v>5</v>
      </c>
      <c r="J6553" s="6">
        <v>44027</v>
      </c>
      <c r="K6553" s="7">
        <v>44013</v>
      </c>
      <c r="L6553" t="s">
        <v>9</v>
      </c>
    </row>
    <row r="6554" spans="1:12" x14ac:dyDescent="0.3">
      <c r="A6554" t="s">
        <v>2</v>
      </c>
      <c r="B6554" t="s">
        <v>63</v>
      </c>
      <c r="C6554" t="s">
        <v>16</v>
      </c>
      <c r="D6554" t="s">
        <v>32</v>
      </c>
      <c r="E6554">
        <v>844.47</v>
      </c>
      <c r="F6554">
        <v>330.45</v>
      </c>
      <c r="G6554" t="s">
        <v>95</v>
      </c>
      <c r="H6554">
        <v>1</v>
      </c>
      <c r="I6554">
        <v>1</v>
      </c>
      <c r="J6554" s="6">
        <v>44027</v>
      </c>
      <c r="K6554" s="7">
        <v>44013</v>
      </c>
      <c r="L6554" t="s">
        <v>10</v>
      </c>
    </row>
    <row r="6555" spans="1:12" x14ac:dyDescent="0.3">
      <c r="A6555" t="s">
        <v>4</v>
      </c>
      <c r="B6555" t="s">
        <v>63</v>
      </c>
      <c r="C6555" t="s">
        <v>16</v>
      </c>
      <c r="D6555" t="s">
        <v>32</v>
      </c>
      <c r="E6555">
        <v>20357.28</v>
      </c>
      <c r="F6555">
        <v>2261.92</v>
      </c>
      <c r="G6555" t="s">
        <v>95</v>
      </c>
      <c r="H6555">
        <v>1</v>
      </c>
      <c r="I6555">
        <v>3</v>
      </c>
      <c r="J6555" s="6">
        <v>44027</v>
      </c>
      <c r="K6555" s="7">
        <v>44013</v>
      </c>
      <c r="L6555" t="s">
        <v>10</v>
      </c>
    </row>
    <row r="6556" spans="1:12" x14ac:dyDescent="0.3">
      <c r="A6556" t="s">
        <v>3</v>
      </c>
      <c r="B6556" t="s">
        <v>63</v>
      </c>
      <c r="C6556" t="s">
        <v>16</v>
      </c>
      <c r="D6556" t="s">
        <v>32</v>
      </c>
      <c r="E6556">
        <v>4124.5200000000004</v>
      </c>
      <c r="F6556">
        <v>1649.8</v>
      </c>
      <c r="G6556" t="s">
        <v>95</v>
      </c>
      <c r="H6556">
        <v>1</v>
      </c>
      <c r="I6556">
        <v>5</v>
      </c>
      <c r="J6556" s="6">
        <v>44028</v>
      </c>
      <c r="K6556" s="7">
        <v>44013</v>
      </c>
      <c r="L6556" t="s">
        <v>10</v>
      </c>
    </row>
    <row r="6557" spans="1:12" x14ac:dyDescent="0.3">
      <c r="A6557" t="s">
        <v>3</v>
      </c>
      <c r="B6557" t="s">
        <v>67</v>
      </c>
      <c r="C6557" t="s">
        <v>16</v>
      </c>
      <c r="D6557" t="s">
        <v>32</v>
      </c>
      <c r="E6557">
        <v>3207.96</v>
      </c>
      <c r="F6557">
        <v>641.6</v>
      </c>
      <c r="G6557" t="s">
        <v>95</v>
      </c>
      <c r="H6557">
        <v>1</v>
      </c>
      <c r="I6557">
        <v>3</v>
      </c>
      <c r="J6557" s="6">
        <v>44028</v>
      </c>
      <c r="K6557" s="7">
        <v>44013</v>
      </c>
      <c r="L6557" t="s">
        <v>13</v>
      </c>
    </row>
    <row r="6558" spans="1:12" x14ac:dyDescent="0.3">
      <c r="A6558" t="s">
        <v>4</v>
      </c>
      <c r="B6558" t="s">
        <v>65</v>
      </c>
      <c r="C6558" t="s">
        <v>16</v>
      </c>
      <c r="D6558" t="s">
        <v>32</v>
      </c>
      <c r="E6558">
        <v>22563.59</v>
      </c>
      <c r="F6558">
        <v>2123.66</v>
      </c>
      <c r="G6558" t="s">
        <v>95</v>
      </c>
      <c r="H6558">
        <v>1</v>
      </c>
      <c r="I6558">
        <v>3</v>
      </c>
      <c r="J6558" s="6">
        <v>44028</v>
      </c>
      <c r="K6558" s="7">
        <v>44013</v>
      </c>
      <c r="L6558" t="s">
        <v>12</v>
      </c>
    </row>
    <row r="6559" spans="1:12" x14ac:dyDescent="0.3">
      <c r="A6559" t="s">
        <v>4</v>
      </c>
      <c r="B6559" t="s">
        <v>63</v>
      </c>
      <c r="C6559" t="s">
        <v>16</v>
      </c>
      <c r="D6559" t="s">
        <v>32</v>
      </c>
      <c r="E6559">
        <v>13748.4</v>
      </c>
      <c r="F6559">
        <v>4631.04</v>
      </c>
      <c r="G6559" t="s">
        <v>95</v>
      </c>
      <c r="H6559">
        <v>1</v>
      </c>
      <c r="I6559">
        <v>1</v>
      </c>
      <c r="J6559" s="6">
        <v>44028</v>
      </c>
      <c r="K6559" s="7">
        <v>44013</v>
      </c>
      <c r="L6559" t="s">
        <v>10</v>
      </c>
    </row>
    <row r="6560" spans="1:12" x14ac:dyDescent="0.3">
      <c r="A6560" t="s">
        <v>5</v>
      </c>
      <c r="B6560" t="s">
        <v>65</v>
      </c>
      <c r="C6560" t="s">
        <v>16</v>
      </c>
      <c r="D6560" t="s">
        <v>32</v>
      </c>
      <c r="E6560">
        <v>5374.74</v>
      </c>
      <c r="F6560">
        <v>76.78</v>
      </c>
      <c r="G6560" t="s">
        <v>95</v>
      </c>
      <c r="H6560">
        <v>1</v>
      </c>
      <c r="I6560">
        <v>4</v>
      </c>
      <c r="J6560" s="6">
        <v>44028</v>
      </c>
      <c r="K6560" s="7">
        <v>44013</v>
      </c>
      <c r="L6560" t="s">
        <v>12</v>
      </c>
    </row>
    <row r="6561" spans="1:12" x14ac:dyDescent="0.3">
      <c r="A6561" t="s">
        <v>3</v>
      </c>
      <c r="B6561" t="s">
        <v>63</v>
      </c>
      <c r="C6561" t="s">
        <v>16</v>
      </c>
      <c r="D6561" t="s">
        <v>32</v>
      </c>
      <c r="E6561">
        <v>33581.47</v>
      </c>
      <c r="F6561">
        <v>15695.71</v>
      </c>
      <c r="G6561" t="s">
        <v>95</v>
      </c>
      <c r="H6561">
        <v>1</v>
      </c>
      <c r="I6561">
        <v>4</v>
      </c>
      <c r="J6561" s="6">
        <v>44028</v>
      </c>
      <c r="K6561" s="7">
        <v>44013</v>
      </c>
      <c r="L6561" t="s">
        <v>10</v>
      </c>
    </row>
    <row r="6562" spans="1:12" x14ac:dyDescent="0.3">
      <c r="A6562" t="s">
        <v>3</v>
      </c>
      <c r="B6562" t="s">
        <v>67</v>
      </c>
      <c r="C6562" t="s">
        <v>16</v>
      </c>
      <c r="D6562" t="s">
        <v>32</v>
      </c>
      <c r="E6562">
        <v>12132.36</v>
      </c>
      <c r="F6562">
        <v>3100.48</v>
      </c>
      <c r="G6562" t="s">
        <v>95</v>
      </c>
      <c r="H6562">
        <v>1</v>
      </c>
      <c r="I6562">
        <v>7</v>
      </c>
      <c r="J6562" s="6">
        <v>44028</v>
      </c>
      <c r="K6562" s="7">
        <v>44013</v>
      </c>
      <c r="L6562" t="s">
        <v>13</v>
      </c>
    </row>
    <row r="6563" spans="1:12" x14ac:dyDescent="0.3">
      <c r="A6563" t="s">
        <v>4</v>
      </c>
      <c r="B6563" t="s">
        <v>63</v>
      </c>
      <c r="C6563" t="s">
        <v>16</v>
      </c>
      <c r="D6563" t="s">
        <v>32</v>
      </c>
      <c r="E6563">
        <v>27561.119999999999</v>
      </c>
      <c r="F6563">
        <v>1378.08</v>
      </c>
      <c r="G6563" t="s">
        <v>95</v>
      </c>
      <c r="H6563">
        <v>1</v>
      </c>
      <c r="I6563">
        <v>7</v>
      </c>
      <c r="J6563" s="6">
        <v>44029</v>
      </c>
      <c r="K6563" s="7">
        <v>44013</v>
      </c>
      <c r="L6563" t="s">
        <v>10</v>
      </c>
    </row>
    <row r="6564" spans="1:12" x14ac:dyDescent="0.3">
      <c r="A6564" t="s">
        <v>3</v>
      </c>
      <c r="B6564" t="s">
        <v>69</v>
      </c>
      <c r="C6564" t="s">
        <v>16</v>
      </c>
      <c r="D6564" t="s">
        <v>32</v>
      </c>
      <c r="E6564">
        <v>1833.12</v>
      </c>
      <c r="F6564">
        <v>540.28</v>
      </c>
      <c r="G6564" t="s">
        <v>95</v>
      </c>
      <c r="H6564">
        <v>1</v>
      </c>
      <c r="I6564">
        <v>5</v>
      </c>
      <c r="J6564" s="6">
        <v>44029</v>
      </c>
      <c r="K6564" s="7">
        <v>44013</v>
      </c>
      <c r="L6564" t="s">
        <v>8</v>
      </c>
    </row>
    <row r="6565" spans="1:12" x14ac:dyDescent="0.3">
      <c r="A6565" t="s">
        <v>4</v>
      </c>
      <c r="B6565" t="s">
        <v>65</v>
      </c>
      <c r="C6565" t="s">
        <v>15</v>
      </c>
      <c r="D6565" t="s">
        <v>32</v>
      </c>
      <c r="E6565">
        <v>1736.64</v>
      </c>
      <c r="F6565">
        <v>-607.84</v>
      </c>
      <c r="G6565" t="s">
        <v>95</v>
      </c>
      <c r="H6565">
        <v>1</v>
      </c>
      <c r="I6565">
        <v>9</v>
      </c>
      <c r="J6565" s="6">
        <v>44029</v>
      </c>
      <c r="K6565" s="7">
        <v>44013</v>
      </c>
      <c r="L6565" t="s">
        <v>12</v>
      </c>
    </row>
    <row r="6566" spans="1:12" x14ac:dyDescent="0.3">
      <c r="A6566" t="s">
        <v>3</v>
      </c>
      <c r="B6566" t="s">
        <v>66</v>
      </c>
      <c r="C6566" t="s">
        <v>16</v>
      </c>
      <c r="D6566" t="s">
        <v>32</v>
      </c>
      <c r="E6566">
        <v>16420.900000000001</v>
      </c>
      <c r="F6566">
        <v>8388.94</v>
      </c>
      <c r="G6566" t="s">
        <v>95</v>
      </c>
      <c r="H6566">
        <v>1</v>
      </c>
      <c r="I6566">
        <v>3</v>
      </c>
      <c r="J6566" s="6">
        <v>44029</v>
      </c>
      <c r="K6566" s="7">
        <v>44013</v>
      </c>
      <c r="L6566" t="s">
        <v>11</v>
      </c>
    </row>
    <row r="6567" spans="1:12" x14ac:dyDescent="0.3">
      <c r="A6567" t="s">
        <v>3</v>
      </c>
      <c r="B6567" t="s">
        <v>65</v>
      </c>
      <c r="C6567" t="s">
        <v>16</v>
      </c>
      <c r="D6567" t="s">
        <v>32</v>
      </c>
      <c r="E6567">
        <v>28600.959999999999</v>
      </c>
      <c r="F6567">
        <v>10880.8</v>
      </c>
      <c r="G6567" t="s">
        <v>95</v>
      </c>
      <c r="H6567">
        <v>1</v>
      </c>
      <c r="I6567">
        <v>6</v>
      </c>
      <c r="J6567" s="6">
        <v>44029</v>
      </c>
      <c r="K6567" s="7">
        <v>44013</v>
      </c>
      <c r="L6567" t="s">
        <v>12</v>
      </c>
    </row>
    <row r="6568" spans="1:12" x14ac:dyDescent="0.3">
      <c r="A6568" t="s">
        <v>4</v>
      </c>
      <c r="B6568" t="s">
        <v>63</v>
      </c>
      <c r="C6568" t="s">
        <v>16</v>
      </c>
      <c r="D6568" t="s">
        <v>32</v>
      </c>
      <c r="E6568">
        <v>1796.94</v>
      </c>
      <c r="F6568">
        <v>718.78</v>
      </c>
      <c r="G6568" t="s">
        <v>95</v>
      </c>
      <c r="H6568">
        <v>1</v>
      </c>
      <c r="I6568">
        <v>1</v>
      </c>
      <c r="J6568" s="6">
        <v>44029</v>
      </c>
      <c r="K6568" s="7">
        <v>44013</v>
      </c>
      <c r="L6568" t="s">
        <v>10</v>
      </c>
    </row>
    <row r="6569" spans="1:12" x14ac:dyDescent="0.3">
      <c r="A6569" t="s">
        <v>3</v>
      </c>
      <c r="B6569" t="s">
        <v>65</v>
      </c>
      <c r="C6569" t="s">
        <v>16</v>
      </c>
      <c r="D6569" t="s">
        <v>32</v>
      </c>
      <c r="E6569">
        <v>1528.67</v>
      </c>
      <c r="F6569">
        <v>830.83</v>
      </c>
      <c r="G6569" t="s">
        <v>95</v>
      </c>
      <c r="H6569">
        <v>1</v>
      </c>
      <c r="I6569">
        <v>5</v>
      </c>
      <c r="J6569" s="6">
        <v>44029</v>
      </c>
      <c r="K6569" s="7">
        <v>44013</v>
      </c>
      <c r="L6569" t="s">
        <v>12</v>
      </c>
    </row>
    <row r="6570" spans="1:12" x14ac:dyDescent="0.3">
      <c r="A6570" t="s">
        <v>3</v>
      </c>
      <c r="B6570" t="s">
        <v>70</v>
      </c>
      <c r="C6570" t="s">
        <v>15</v>
      </c>
      <c r="D6570" t="s">
        <v>32</v>
      </c>
      <c r="E6570">
        <v>4506.42</v>
      </c>
      <c r="F6570">
        <v>2419.2600000000002</v>
      </c>
      <c r="G6570" t="s">
        <v>95</v>
      </c>
      <c r="H6570">
        <v>1</v>
      </c>
      <c r="I6570">
        <v>10</v>
      </c>
      <c r="J6570" s="6">
        <v>44029</v>
      </c>
      <c r="K6570" s="7">
        <v>44013</v>
      </c>
      <c r="L6570" t="s">
        <v>9</v>
      </c>
    </row>
    <row r="6571" spans="1:12" x14ac:dyDescent="0.3">
      <c r="A6571" t="s">
        <v>5</v>
      </c>
      <c r="B6571" t="s">
        <v>69</v>
      </c>
      <c r="C6571" t="s">
        <v>16</v>
      </c>
      <c r="D6571" t="s">
        <v>32</v>
      </c>
      <c r="E6571">
        <v>10196.73</v>
      </c>
      <c r="F6571">
        <v>4293.3500000000004</v>
      </c>
      <c r="G6571" t="s">
        <v>95</v>
      </c>
      <c r="H6571">
        <v>1</v>
      </c>
      <c r="I6571">
        <v>4</v>
      </c>
      <c r="J6571" s="6">
        <v>44029</v>
      </c>
      <c r="K6571" s="7">
        <v>44013</v>
      </c>
      <c r="L6571" t="s">
        <v>8</v>
      </c>
    </row>
    <row r="6572" spans="1:12" x14ac:dyDescent="0.3">
      <c r="A6572" t="s">
        <v>3</v>
      </c>
      <c r="B6572" t="s">
        <v>65</v>
      </c>
      <c r="C6572" t="s">
        <v>16</v>
      </c>
      <c r="D6572" t="s">
        <v>32</v>
      </c>
      <c r="E6572">
        <v>4353.66</v>
      </c>
      <c r="F6572">
        <v>2520.54</v>
      </c>
      <c r="G6572" t="s">
        <v>95</v>
      </c>
      <c r="H6572">
        <v>1</v>
      </c>
      <c r="I6572">
        <v>3</v>
      </c>
      <c r="J6572" s="6">
        <v>44029</v>
      </c>
      <c r="K6572" s="7">
        <v>44013</v>
      </c>
      <c r="L6572" t="s">
        <v>12</v>
      </c>
    </row>
    <row r="6573" spans="1:12" x14ac:dyDescent="0.3">
      <c r="A6573" t="s">
        <v>4</v>
      </c>
      <c r="B6573" t="s">
        <v>65</v>
      </c>
      <c r="C6573" t="s">
        <v>16</v>
      </c>
      <c r="D6573" t="s">
        <v>32</v>
      </c>
      <c r="E6573">
        <v>4727.5200000000004</v>
      </c>
      <c r="F6573">
        <v>-78.8</v>
      </c>
      <c r="G6573" t="s">
        <v>95</v>
      </c>
      <c r="H6573">
        <v>1</v>
      </c>
      <c r="I6573">
        <v>2</v>
      </c>
      <c r="J6573" s="6">
        <v>44029</v>
      </c>
      <c r="K6573" s="7">
        <v>44013</v>
      </c>
      <c r="L6573" t="s">
        <v>12</v>
      </c>
    </row>
    <row r="6574" spans="1:12" x14ac:dyDescent="0.3">
      <c r="A6574" t="s">
        <v>2</v>
      </c>
      <c r="B6574" t="s">
        <v>67</v>
      </c>
      <c r="C6574" t="s">
        <v>16</v>
      </c>
      <c r="D6574" t="s">
        <v>32</v>
      </c>
      <c r="E6574">
        <v>3119.52</v>
      </c>
      <c r="F6574">
        <v>-155.97999999999999</v>
      </c>
      <c r="G6574" t="s">
        <v>95</v>
      </c>
      <c r="H6574">
        <v>1</v>
      </c>
      <c r="I6574">
        <v>5</v>
      </c>
      <c r="J6574" s="6">
        <v>44029</v>
      </c>
      <c r="K6574" s="7">
        <v>44013</v>
      </c>
      <c r="L6574" t="s">
        <v>13</v>
      </c>
    </row>
    <row r="6575" spans="1:12" x14ac:dyDescent="0.3">
      <c r="A6575" t="s">
        <v>3</v>
      </c>
      <c r="B6575" t="s">
        <v>63</v>
      </c>
      <c r="C6575" t="s">
        <v>16</v>
      </c>
      <c r="D6575" t="s">
        <v>32</v>
      </c>
      <c r="E6575">
        <v>1430.05</v>
      </c>
      <c r="F6575">
        <v>544.04999999999995</v>
      </c>
      <c r="G6575" t="s">
        <v>95</v>
      </c>
      <c r="H6575">
        <v>1</v>
      </c>
      <c r="I6575">
        <v>4</v>
      </c>
      <c r="J6575" s="6">
        <v>44029</v>
      </c>
      <c r="K6575" s="7">
        <v>44013</v>
      </c>
      <c r="L6575" t="s">
        <v>10</v>
      </c>
    </row>
    <row r="6576" spans="1:12" x14ac:dyDescent="0.3">
      <c r="A6576" t="s">
        <v>3</v>
      </c>
      <c r="B6576" t="s">
        <v>66</v>
      </c>
      <c r="C6576" t="s">
        <v>16</v>
      </c>
      <c r="D6576" t="s">
        <v>32</v>
      </c>
      <c r="E6576">
        <v>3131.58</v>
      </c>
      <c r="F6576">
        <v>1615.23</v>
      </c>
      <c r="G6576" t="s">
        <v>95</v>
      </c>
      <c r="H6576">
        <v>1</v>
      </c>
      <c r="I6576">
        <v>1</v>
      </c>
      <c r="J6576" s="6">
        <v>44030</v>
      </c>
      <c r="K6576" s="7">
        <v>44013</v>
      </c>
      <c r="L6576" t="s">
        <v>11</v>
      </c>
    </row>
    <row r="6577" spans="1:12" x14ac:dyDescent="0.3">
      <c r="A6577" t="s">
        <v>3</v>
      </c>
      <c r="B6577" t="s">
        <v>70</v>
      </c>
      <c r="C6577" t="s">
        <v>16</v>
      </c>
      <c r="D6577" t="s">
        <v>32</v>
      </c>
      <c r="E6577">
        <v>1004.73</v>
      </c>
      <c r="F6577">
        <v>349.47</v>
      </c>
      <c r="G6577" t="s">
        <v>95</v>
      </c>
      <c r="H6577">
        <v>1</v>
      </c>
      <c r="I6577">
        <v>6</v>
      </c>
      <c r="J6577" s="6">
        <v>44030</v>
      </c>
      <c r="K6577" s="7">
        <v>44013</v>
      </c>
      <c r="L6577" t="s">
        <v>9</v>
      </c>
    </row>
    <row r="6578" spans="1:12" x14ac:dyDescent="0.3">
      <c r="A6578" t="s">
        <v>2</v>
      </c>
      <c r="B6578" t="s">
        <v>67</v>
      </c>
      <c r="C6578" t="s">
        <v>15</v>
      </c>
      <c r="D6578" t="s">
        <v>32</v>
      </c>
      <c r="E6578">
        <v>4311.45</v>
      </c>
      <c r="F6578">
        <v>814.4</v>
      </c>
      <c r="G6578" t="s">
        <v>95</v>
      </c>
      <c r="H6578">
        <v>1</v>
      </c>
      <c r="I6578">
        <v>9</v>
      </c>
      <c r="J6578" s="6">
        <v>44030</v>
      </c>
      <c r="K6578" s="7">
        <v>44013</v>
      </c>
      <c r="L6578" t="s">
        <v>13</v>
      </c>
    </row>
    <row r="6579" spans="1:12" x14ac:dyDescent="0.3">
      <c r="A6579" t="s">
        <v>3</v>
      </c>
      <c r="B6579" t="s">
        <v>66</v>
      </c>
      <c r="C6579" t="s">
        <v>16</v>
      </c>
      <c r="D6579" t="s">
        <v>32</v>
      </c>
      <c r="E6579">
        <v>13366.5</v>
      </c>
      <c r="F6579">
        <v>4361.7</v>
      </c>
      <c r="G6579" t="s">
        <v>95</v>
      </c>
      <c r="H6579">
        <v>1</v>
      </c>
      <c r="I6579">
        <v>2</v>
      </c>
      <c r="J6579" s="6">
        <v>44030</v>
      </c>
      <c r="K6579" s="7">
        <v>44013</v>
      </c>
      <c r="L6579" t="s">
        <v>11</v>
      </c>
    </row>
    <row r="6580" spans="1:12" x14ac:dyDescent="0.3">
      <c r="A6580" t="s">
        <v>3</v>
      </c>
      <c r="B6580" t="s">
        <v>63</v>
      </c>
      <c r="C6580" t="s">
        <v>16</v>
      </c>
      <c r="D6580" t="s">
        <v>32</v>
      </c>
      <c r="E6580">
        <v>6946.56</v>
      </c>
      <c r="F6580">
        <v>2006.8</v>
      </c>
      <c r="G6580" t="s">
        <v>95</v>
      </c>
      <c r="H6580">
        <v>1</v>
      </c>
      <c r="I6580">
        <v>7</v>
      </c>
      <c r="J6580" s="6">
        <v>44030</v>
      </c>
      <c r="K6580" s="7">
        <v>44013</v>
      </c>
      <c r="L6580" t="s">
        <v>10</v>
      </c>
    </row>
    <row r="6581" spans="1:12" x14ac:dyDescent="0.3">
      <c r="A6581" t="s">
        <v>4</v>
      </c>
      <c r="B6581" t="s">
        <v>69</v>
      </c>
      <c r="C6581" t="s">
        <v>16</v>
      </c>
      <c r="D6581" t="s">
        <v>32</v>
      </c>
      <c r="E6581">
        <v>5057.16</v>
      </c>
      <c r="F6581">
        <v>2558.36</v>
      </c>
      <c r="G6581" t="s">
        <v>95</v>
      </c>
      <c r="H6581">
        <v>1</v>
      </c>
      <c r="I6581">
        <v>3</v>
      </c>
      <c r="J6581" s="6">
        <v>44030</v>
      </c>
      <c r="K6581" s="7">
        <v>44013</v>
      </c>
      <c r="L6581" t="s">
        <v>8</v>
      </c>
    </row>
    <row r="6582" spans="1:12" x14ac:dyDescent="0.3">
      <c r="A6582" t="s">
        <v>4</v>
      </c>
      <c r="B6582" t="s">
        <v>63</v>
      </c>
      <c r="C6582" t="s">
        <v>16</v>
      </c>
      <c r="D6582" t="s">
        <v>32</v>
      </c>
      <c r="E6582">
        <v>23771.599999999999</v>
      </c>
      <c r="F6582">
        <v>0</v>
      </c>
      <c r="G6582" t="s">
        <v>95</v>
      </c>
      <c r="H6582">
        <v>1</v>
      </c>
      <c r="I6582">
        <v>5</v>
      </c>
      <c r="J6582" s="6">
        <v>44030</v>
      </c>
      <c r="K6582" s="7">
        <v>44013</v>
      </c>
      <c r="L6582" t="s">
        <v>10</v>
      </c>
    </row>
    <row r="6583" spans="1:12" x14ac:dyDescent="0.3">
      <c r="A6583" t="s">
        <v>3</v>
      </c>
      <c r="B6583" t="s">
        <v>67</v>
      </c>
      <c r="C6583" t="s">
        <v>16</v>
      </c>
      <c r="D6583" t="s">
        <v>32</v>
      </c>
      <c r="E6583">
        <v>20889.93</v>
      </c>
      <c r="F6583">
        <v>7696.29</v>
      </c>
      <c r="G6583" t="s">
        <v>95</v>
      </c>
      <c r="H6583">
        <v>1</v>
      </c>
      <c r="I6583">
        <v>6</v>
      </c>
      <c r="J6583" s="6">
        <v>44030</v>
      </c>
      <c r="K6583" s="7">
        <v>44013</v>
      </c>
      <c r="L6583" t="s">
        <v>13</v>
      </c>
    </row>
    <row r="6584" spans="1:12" x14ac:dyDescent="0.3">
      <c r="A6584" t="s">
        <v>4</v>
      </c>
      <c r="B6584" t="s">
        <v>69</v>
      </c>
      <c r="C6584" t="s">
        <v>16</v>
      </c>
      <c r="D6584" t="s">
        <v>32</v>
      </c>
      <c r="E6584">
        <v>10706.87</v>
      </c>
      <c r="F6584">
        <v>1047.4100000000001</v>
      </c>
      <c r="G6584" t="s">
        <v>95</v>
      </c>
      <c r="H6584">
        <v>1</v>
      </c>
      <c r="I6584">
        <v>3</v>
      </c>
      <c r="J6584" s="6">
        <v>44030</v>
      </c>
      <c r="K6584" s="7">
        <v>44013</v>
      </c>
      <c r="L6584" t="s">
        <v>8</v>
      </c>
    </row>
    <row r="6585" spans="1:12" x14ac:dyDescent="0.3">
      <c r="A6585" t="s">
        <v>3</v>
      </c>
      <c r="B6585" t="s">
        <v>69</v>
      </c>
      <c r="C6585" t="s">
        <v>16</v>
      </c>
      <c r="D6585" t="s">
        <v>32</v>
      </c>
      <c r="E6585">
        <v>5402.88</v>
      </c>
      <c r="F6585">
        <v>-360.16</v>
      </c>
      <c r="G6585" t="s">
        <v>95</v>
      </c>
      <c r="H6585">
        <v>1</v>
      </c>
      <c r="I6585">
        <v>5</v>
      </c>
      <c r="J6585" s="6">
        <v>44030</v>
      </c>
      <c r="K6585" s="7">
        <v>44013</v>
      </c>
      <c r="L6585" t="s">
        <v>8</v>
      </c>
    </row>
    <row r="6586" spans="1:12" x14ac:dyDescent="0.3">
      <c r="A6586" t="s">
        <v>3</v>
      </c>
      <c r="B6586" t="s">
        <v>63</v>
      </c>
      <c r="C6586" t="s">
        <v>16</v>
      </c>
      <c r="D6586" t="s">
        <v>32</v>
      </c>
      <c r="E6586">
        <v>11903.22</v>
      </c>
      <c r="F6586">
        <v>3703.21</v>
      </c>
      <c r="G6586" t="s">
        <v>95</v>
      </c>
      <c r="H6586">
        <v>1</v>
      </c>
      <c r="I6586">
        <v>3</v>
      </c>
      <c r="J6586" s="6">
        <v>44030</v>
      </c>
      <c r="K6586" s="7">
        <v>44013</v>
      </c>
      <c r="L6586" t="s">
        <v>10</v>
      </c>
    </row>
    <row r="6587" spans="1:12" x14ac:dyDescent="0.3">
      <c r="A6587" t="s">
        <v>3</v>
      </c>
      <c r="B6587" t="s">
        <v>66</v>
      </c>
      <c r="C6587" t="s">
        <v>15</v>
      </c>
      <c r="D6587" t="s">
        <v>32</v>
      </c>
      <c r="E6587">
        <v>13850.24</v>
      </c>
      <c r="F6587">
        <v>4082.16</v>
      </c>
      <c r="G6587" t="s">
        <v>95</v>
      </c>
      <c r="H6587">
        <v>1</v>
      </c>
      <c r="I6587">
        <v>10</v>
      </c>
      <c r="J6587" s="6">
        <v>44030</v>
      </c>
      <c r="K6587" s="7">
        <v>44013</v>
      </c>
      <c r="L6587" t="s">
        <v>11</v>
      </c>
    </row>
    <row r="6588" spans="1:12" x14ac:dyDescent="0.3">
      <c r="A6588" t="s">
        <v>3</v>
      </c>
      <c r="B6588" t="s">
        <v>65</v>
      </c>
      <c r="C6588" t="s">
        <v>16</v>
      </c>
      <c r="D6588" t="s">
        <v>32</v>
      </c>
      <c r="E6588">
        <v>4746.28</v>
      </c>
      <c r="F6588">
        <v>722.28</v>
      </c>
      <c r="G6588" t="s">
        <v>95</v>
      </c>
      <c r="H6588">
        <v>1</v>
      </c>
      <c r="I6588">
        <v>7</v>
      </c>
      <c r="J6588" s="6">
        <v>44031</v>
      </c>
      <c r="K6588" s="7">
        <v>44013</v>
      </c>
      <c r="L6588" t="s">
        <v>12</v>
      </c>
    </row>
    <row r="6589" spans="1:12" x14ac:dyDescent="0.3">
      <c r="A6589" t="s">
        <v>5</v>
      </c>
      <c r="B6589" t="s">
        <v>69</v>
      </c>
      <c r="C6589" t="s">
        <v>16</v>
      </c>
      <c r="D6589" t="s">
        <v>32</v>
      </c>
      <c r="E6589">
        <v>554.76</v>
      </c>
      <c r="F6589">
        <v>295.47000000000003</v>
      </c>
      <c r="G6589" t="s">
        <v>95</v>
      </c>
      <c r="H6589">
        <v>1</v>
      </c>
      <c r="I6589">
        <v>2</v>
      </c>
      <c r="J6589" s="6">
        <v>44031</v>
      </c>
      <c r="K6589" s="7">
        <v>44013</v>
      </c>
      <c r="L6589" t="s">
        <v>8</v>
      </c>
    </row>
    <row r="6590" spans="1:12" x14ac:dyDescent="0.3">
      <c r="A6590" t="s">
        <v>4</v>
      </c>
      <c r="B6590" t="s">
        <v>70</v>
      </c>
      <c r="C6590" t="s">
        <v>16</v>
      </c>
      <c r="D6590" t="s">
        <v>32</v>
      </c>
      <c r="E6590">
        <v>18458.5</v>
      </c>
      <c r="F6590">
        <v>7189.1</v>
      </c>
      <c r="G6590" t="s">
        <v>95</v>
      </c>
      <c r="H6590">
        <v>1</v>
      </c>
      <c r="I6590">
        <v>4</v>
      </c>
      <c r="J6590" s="6">
        <v>44031</v>
      </c>
      <c r="K6590" s="7">
        <v>44013</v>
      </c>
      <c r="L6590" t="s">
        <v>9</v>
      </c>
    </row>
    <row r="6591" spans="1:12" x14ac:dyDescent="0.3">
      <c r="A6591" t="s">
        <v>3</v>
      </c>
      <c r="B6591" t="s">
        <v>63</v>
      </c>
      <c r="C6591" t="s">
        <v>16</v>
      </c>
      <c r="D6591" t="s">
        <v>32</v>
      </c>
      <c r="E6591">
        <v>1023.22</v>
      </c>
      <c r="F6591">
        <v>322.52999999999997</v>
      </c>
      <c r="G6591" t="s">
        <v>95</v>
      </c>
      <c r="H6591">
        <v>1</v>
      </c>
      <c r="I6591">
        <v>7</v>
      </c>
      <c r="J6591" s="6">
        <v>44031</v>
      </c>
      <c r="K6591" s="7">
        <v>44013</v>
      </c>
      <c r="L6591" t="s">
        <v>10</v>
      </c>
    </row>
    <row r="6592" spans="1:12" x14ac:dyDescent="0.3">
      <c r="A6592" t="s">
        <v>5</v>
      </c>
      <c r="B6592" t="s">
        <v>63</v>
      </c>
      <c r="C6592" t="s">
        <v>15</v>
      </c>
      <c r="D6592" t="s">
        <v>32</v>
      </c>
      <c r="E6592">
        <v>1475</v>
      </c>
      <c r="F6592">
        <v>451.18</v>
      </c>
      <c r="G6592" t="s">
        <v>95</v>
      </c>
      <c r="H6592">
        <v>1</v>
      </c>
      <c r="I6592">
        <v>10</v>
      </c>
      <c r="J6592" s="6">
        <v>44031</v>
      </c>
      <c r="K6592" s="7">
        <v>44013</v>
      </c>
      <c r="L6592" t="s">
        <v>10</v>
      </c>
    </row>
    <row r="6593" spans="1:12" x14ac:dyDescent="0.3">
      <c r="A6593" t="s">
        <v>2</v>
      </c>
      <c r="B6593" t="s">
        <v>63</v>
      </c>
      <c r="C6593" t="s">
        <v>16</v>
      </c>
      <c r="D6593" t="s">
        <v>32</v>
      </c>
      <c r="E6593">
        <v>7256.1</v>
      </c>
      <c r="F6593">
        <v>1833.12</v>
      </c>
      <c r="G6593" t="s">
        <v>95</v>
      </c>
      <c r="H6593">
        <v>1</v>
      </c>
      <c r="I6593">
        <v>1</v>
      </c>
      <c r="J6593" s="6">
        <v>44031</v>
      </c>
      <c r="K6593" s="7">
        <v>44013</v>
      </c>
      <c r="L6593" t="s">
        <v>10</v>
      </c>
    </row>
    <row r="6594" spans="1:12" x14ac:dyDescent="0.3">
      <c r="A6594" t="s">
        <v>5</v>
      </c>
      <c r="B6594" t="s">
        <v>63</v>
      </c>
      <c r="C6594" t="s">
        <v>15</v>
      </c>
      <c r="D6594" t="s">
        <v>32</v>
      </c>
      <c r="E6594">
        <v>22324.400000000001</v>
      </c>
      <c r="F6594">
        <v>-3508.16</v>
      </c>
      <c r="G6594" t="s">
        <v>95</v>
      </c>
      <c r="H6594">
        <v>1</v>
      </c>
      <c r="I6594">
        <v>9</v>
      </c>
      <c r="J6594" s="6">
        <v>44031</v>
      </c>
      <c r="K6594" s="7">
        <v>44013</v>
      </c>
      <c r="L6594" t="s">
        <v>10</v>
      </c>
    </row>
    <row r="6595" spans="1:12" x14ac:dyDescent="0.3">
      <c r="A6595" t="s">
        <v>3</v>
      </c>
      <c r="B6595" t="s">
        <v>63</v>
      </c>
      <c r="C6595" t="s">
        <v>15</v>
      </c>
      <c r="D6595" t="s">
        <v>32</v>
      </c>
      <c r="E6595">
        <v>22341.15</v>
      </c>
      <c r="F6595">
        <v>8701.2900000000009</v>
      </c>
      <c r="G6595" t="s">
        <v>95</v>
      </c>
      <c r="H6595">
        <v>1</v>
      </c>
      <c r="I6595">
        <v>10</v>
      </c>
      <c r="J6595" s="6">
        <v>44031</v>
      </c>
      <c r="K6595" s="7">
        <v>44013</v>
      </c>
      <c r="L6595" t="s">
        <v>10</v>
      </c>
    </row>
    <row r="6596" spans="1:12" x14ac:dyDescent="0.3">
      <c r="A6596" t="s">
        <v>4</v>
      </c>
      <c r="B6596" t="s">
        <v>69</v>
      </c>
      <c r="C6596" t="s">
        <v>15</v>
      </c>
      <c r="D6596" t="s">
        <v>32</v>
      </c>
      <c r="E6596">
        <v>7224.21</v>
      </c>
      <c r="F6596">
        <v>1099.33</v>
      </c>
      <c r="G6596" t="s">
        <v>95</v>
      </c>
      <c r="H6596">
        <v>1</v>
      </c>
      <c r="I6596">
        <v>9</v>
      </c>
      <c r="J6596" s="6">
        <v>44031</v>
      </c>
      <c r="K6596" s="7">
        <v>44013</v>
      </c>
      <c r="L6596" t="s">
        <v>8</v>
      </c>
    </row>
    <row r="6597" spans="1:12" x14ac:dyDescent="0.3">
      <c r="A6597" t="s">
        <v>5</v>
      </c>
      <c r="B6597" t="s">
        <v>69</v>
      </c>
      <c r="C6597" t="s">
        <v>16</v>
      </c>
      <c r="D6597" t="s">
        <v>32</v>
      </c>
      <c r="E6597">
        <v>534.66</v>
      </c>
      <c r="F6597">
        <v>208.23</v>
      </c>
      <c r="G6597" t="s">
        <v>95</v>
      </c>
      <c r="H6597">
        <v>1</v>
      </c>
      <c r="I6597">
        <v>5</v>
      </c>
      <c r="J6597" s="6">
        <v>44031</v>
      </c>
      <c r="K6597" s="7">
        <v>44013</v>
      </c>
      <c r="L6597" t="s">
        <v>8</v>
      </c>
    </row>
    <row r="6598" spans="1:12" x14ac:dyDescent="0.3">
      <c r="A6598" t="s">
        <v>2</v>
      </c>
      <c r="B6598" t="s">
        <v>63</v>
      </c>
      <c r="C6598" t="s">
        <v>16</v>
      </c>
      <c r="D6598" t="s">
        <v>32</v>
      </c>
      <c r="E6598">
        <v>3742.62</v>
      </c>
      <c r="F6598">
        <v>2009.19</v>
      </c>
      <c r="G6598" t="s">
        <v>95</v>
      </c>
      <c r="H6598">
        <v>1</v>
      </c>
      <c r="I6598">
        <v>2</v>
      </c>
      <c r="J6598" s="6">
        <v>44031</v>
      </c>
      <c r="K6598" s="7">
        <v>44013</v>
      </c>
      <c r="L6598" t="s">
        <v>10</v>
      </c>
    </row>
    <row r="6599" spans="1:12" x14ac:dyDescent="0.3">
      <c r="A6599" t="s">
        <v>5</v>
      </c>
      <c r="B6599" t="s">
        <v>65</v>
      </c>
      <c r="C6599" t="s">
        <v>16</v>
      </c>
      <c r="D6599" t="s">
        <v>32</v>
      </c>
      <c r="E6599">
        <v>1929.6</v>
      </c>
      <c r="F6599">
        <v>107.2</v>
      </c>
      <c r="G6599" t="s">
        <v>95</v>
      </c>
      <c r="H6599">
        <v>1</v>
      </c>
      <c r="I6599">
        <v>4</v>
      </c>
      <c r="J6599" s="6">
        <v>44031</v>
      </c>
      <c r="K6599" s="7">
        <v>44013</v>
      </c>
      <c r="L6599" t="s">
        <v>12</v>
      </c>
    </row>
    <row r="6600" spans="1:12" x14ac:dyDescent="0.3">
      <c r="A6600" t="s">
        <v>2</v>
      </c>
      <c r="B6600" t="s">
        <v>63</v>
      </c>
      <c r="C6600" t="s">
        <v>16</v>
      </c>
      <c r="D6600" t="s">
        <v>32</v>
      </c>
      <c r="E6600">
        <v>10655.01</v>
      </c>
      <c r="F6600">
        <v>2355.33</v>
      </c>
      <c r="G6600" t="s">
        <v>95</v>
      </c>
      <c r="H6600">
        <v>1</v>
      </c>
      <c r="I6600">
        <v>6</v>
      </c>
      <c r="J6600" s="6">
        <v>44031</v>
      </c>
      <c r="K6600" s="7">
        <v>44013</v>
      </c>
      <c r="L6600" t="s">
        <v>10</v>
      </c>
    </row>
    <row r="6601" spans="1:12" x14ac:dyDescent="0.3">
      <c r="A6601" t="s">
        <v>4</v>
      </c>
      <c r="B6601" t="s">
        <v>63</v>
      </c>
      <c r="C6601" t="s">
        <v>16</v>
      </c>
      <c r="D6601" t="s">
        <v>32</v>
      </c>
      <c r="E6601">
        <v>928.62</v>
      </c>
      <c r="F6601">
        <v>134.13</v>
      </c>
      <c r="G6601" t="s">
        <v>95</v>
      </c>
      <c r="H6601">
        <v>1</v>
      </c>
      <c r="I6601">
        <v>3</v>
      </c>
      <c r="J6601" s="6">
        <v>44031</v>
      </c>
      <c r="K6601" s="7">
        <v>44013</v>
      </c>
      <c r="L6601" t="s">
        <v>10</v>
      </c>
    </row>
    <row r="6602" spans="1:12" x14ac:dyDescent="0.3">
      <c r="A6602" t="s">
        <v>3</v>
      </c>
      <c r="B6602" t="s">
        <v>63</v>
      </c>
      <c r="C6602" t="s">
        <v>16</v>
      </c>
      <c r="D6602" t="s">
        <v>32</v>
      </c>
      <c r="E6602">
        <v>7256.1</v>
      </c>
      <c r="F6602">
        <v>2215.02</v>
      </c>
      <c r="G6602" t="s">
        <v>95</v>
      </c>
      <c r="H6602">
        <v>1</v>
      </c>
      <c r="I6602">
        <v>7</v>
      </c>
      <c r="J6602" s="6">
        <v>44032</v>
      </c>
      <c r="K6602" s="7">
        <v>44013</v>
      </c>
      <c r="L6602" t="s">
        <v>10</v>
      </c>
    </row>
    <row r="6603" spans="1:12" x14ac:dyDescent="0.3">
      <c r="A6603" t="s">
        <v>3</v>
      </c>
      <c r="B6603" t="s">
        <v>63</v>
      </c>
      <c r="C6603" t="s">
        <v>15</v>
      </c>
      <c r="D6603" t="s">
        <v>32</v>
      </c>
      <c r="E6603">
        <v>4647.12</v>
      </c>
      <c r="F6603">
        <v>1038.78</v>
      </c>
      <c r="G6603" t="s">
        <v>95</v>
      </c>
      <c r="H6603">
        <v>1</v>
      </c>
      <c r="I6603">
        <v>8</v>
      </c>
      <c r="J6603" s="6">
        <v>44032</v>
      </c>
      <c r="K6603" s="7">
        <v>44013</v>
      </c>
      <c r="L6603" t="s">
        <v>10</v>
      </c>
    </row>
    <row r="6604" spans="1:12" x14ac:dyDescent="0.3">
      <c r="A6604" t="s">
        <v>5</v>
      </c>
      <c r="B6604" t="s">
        <v>66</v>
      </c>
      <c r="C6604" t="s">
        <v>15</v>
      </c>
      <c r="D6604" t="s">
        <v>32</v>
      </c>
      <c r="E6604">
        <v>38907.17</v>
      </c>
      <c r="F6604">
        <v>20299.41</v>
      </c>
      <c r="G6604" t="s">
        <v>95</v>
      </c>
      <c r="H6604">
        <v>1</v>
      </c>
      <c r="I6604">
        <v>9</v>
      </c>
      <c r="J6604" s="6">
        <v>44032</v>
      </c>
      <c r="K6604" s="7">
        <v>44013</v>
      </c>
      <c r="L6604" t="s">
        <v>11</v>
      </c>
    </row>
    <row r="6605" spans="1:12" x14ac:dyDescent="0.3">
      <c r="A6605" t="s">
        <v>5</v>
      </c>
      <c r="B6605" t="s">
        <v>63</v>
      </c>
      <c r="C6605" t="s">
        <v>15</v>
      </c>
      <c r="D6605" t="s">
        <v>32</v>
      </c>
      <c r="E6605">
        <v>18307.080000000002</v>
      </c>
      <c r="F6605">
        <v>3661.4</v>
      </c>
      <c r="G6605" t="s">
        <v>95</v>
      </c>
      <c r="H6605">
        <v>1</v>
      </c>
      <c r="I6605">
        <v>10</v>
      </c>
      <c r="J6605" s="6">
        <v>44032</v>
      </c>
      <c r="K6605" s="7">
        <v>44013</v>
      </c>
      <c r="L6605" t="s">
        <v>10</v>
      </c>
    </row>
    <row r="6606" spans="1:12" x14ac:dyDescent="0.3">
      <c r="A6606" t="s">
        <v>3</v>
      </c>
      <c r="B6606" t="s">
        <v>69</v>
      </c>
      <c r="C6606" t="s">
        <v>16</v>
      </c>
      <c r="D6606" t="s">
        <v>32</v>
      </c>
      <c r="E6606">
        <v>967.75</v>
      </c>
      <c r="F6606">
        <v>399.72</v>
      </c>
      <c r="G6606" t="s">
        <v>95</v>
      </c>
      <c r="H6606">
        <v>1</v>
      </c>
      <c r="I6606">
        <v>5</v>
      </c>
      <c r="J6606" s="6">
        <v>44032</v>
      </c>
      <c r="K6606" s="7">
        <v>44013</v>
      </c>
      <c r="L6606" t="s">
        <v>8</v>
      </c>
    </row>
    <row r="6607" spans="1:12" x14ac:dyDescent="0.3">
      <c r="A6607" t="s">
        <v>3</v>
      </c>
      <c r="B6607" t="s">
        <v>63</v>
      </c>
      <c r="C6607" t="s">
        <v>16</v>
      </c>
      <c r="D6607" t="s">
        <v>32</v>
      </c>
      <c r="E6607">
        <v>7612.54</v>
      </c>
      <c r="F6607">
        <v>3125.14</v>
      </c>
      <c r="G6607" t="s">
        <v>95</v>
      </c>
      <c r="H6607">
        <v>1</v>
      </c>
      <c r="I6607">
        <v>1</v>
      </c>
      <c r="J6607" s="6">
        <v>44032</v>
      </c>
      <c r="K6607" s="7">
        <v>44013</v>
      </c>
      <c r="L6607" t="s">
        <v>10</v>
      </c>
    </row>
    <row r="6608" spans="1:12" x14ac:dyDescent="0.3">
      <c r="A6608" t="s">
        <v>4</v>
      </c>
      <c r="B6608" t="s">
        <v>69</v>
      </c>
      <c r="C6608" t="s">
        <v>16</v>
      </c>
      <c r="D6608" t="s">
        <v>32</v>
      </c>
      <c r="E6608">
        <v>2773.8</v>
      </c>
      <c r="F6608">
        <v>1477.35</v>
      </c>
      <c r="G6608" t="s">
        <v>95</v>
      </c>
      <c r="H6608">
        <v>1</v>
      </c>
      <c r="I6608">
        <v>6</v>
      </c>
      <c r="J6608" s="6">
        <v>44032</v>
      </c>
      <c r="K6608" s="7">
        <v>44013</v>
      </c>
      <c r="L6608" t="s">
        <v>8</v>
      </c>
    </row>
    <row r="6609" spans="1:12" x14ac:dyDescent="0.3">
      <c r="A6609" t="s">
        <v>3</v>
      </c>
      <c r="B6609" t="s">
        <v>70</v>
      </c>
      <c r="C6609" t="s">
        <v>16</v>
      </c>
      <c r="D6609" t="s">
        <v>32</v>
      </c>
      <c r="E6609">
        <v>6912.39</v>
      </c>
      <c r="F6609">
        <v>3929.13</v>
      </c>
      <c r="G6609" t="s">
        <v>95</v>
      </c>
      <c r="H6609">
        <v>1</v>
      </c>
      <c r="I6609">
        <v>4</v>
      </c>
      <c r="J6609" s="6">
        <v>44032</v>
      </c>
      <c r="K6609" s="7">
        <v>44013</v>
      </c>
      <c r="L6609" t="s">
        <v>9</v>
      </c>
    </row>
    <row r="6610" spans="1:12" x14ac:dyDescent="0.3">
      <c r="A6610" t="s">
        <v>5</v>
      </c>
      <c r="B6610" t="s">
        <v>70</v>
      </c>
      <c r="C6610" t="s">
        <v>16</v>
      </c>
      <c r="D6610" t="s">
        <v>32</v>
      </c>
      <c r="E6610">
        <v>2170.46</v>
      </c>
      <c r="F6610">
        <v>479.78</v>
      </c>
      <c r="G6610" t="s">
        <v>95</v>
      </c>
      <c r="H6610">
        <v>1</v>
      </c>
      <c r="I6610">
        <v>4</v>
      </c>
      <c r="J6610" s="6">
        <v>44033</v>
      </c>
      <c r="K6610" s="7">
        <v>44013</v>
      </c>
      <c r="L6610" t="s">
        <v>9</v>
      </c>
    </row>
    <row r="6611" spans="1:12" x14ac:dyDescent="0.3">
      <c r="A6611" t="s">
        <v>3</v>
      </c>
      <c r="B6611" t="s">
        <v>69</v>
      </c>
      <c r="C6611" t="s">
        <v>16</v>
      </c>
      <c r="D6611" t="s">
        <v>32</v>
      </c>
      <c r="E6611">
        <v>11425.17</v>
      </c>
      <c r="F6611">
        <v>6494.32</v>
      </c>
      <c r="G6611" t="s">
        <v>95</v>
      </c>
      <c r="H6611">
        <v>1</v>
      </c>
      <c r="I6611">
        <v>4</v>
      </c>
      <c r="J6611" s="6">
        <v>44033</v>
      </c>
      <c r="K6611" s="7">
        <v>44013</v>
      </c>
      <c r="L6611" t="s">
        <v>8</v>
      </c>
    </row>
    <row r="6612" spans="1:12" x14ac:dyDescent="0.3">
      <c r="A6612" t="s">
        <v>3</v>
      </c>
      <c r="B6612" t="s">
        <v>65</v>
      </c>
      <c r="C6612" t="s">
        <v>16</v>
      </c>
      <c r="D6612" t="s">
        <v>32</v>
      </c>
      <c r="E6612">
        <v>24481.8</v>
      </c>
      <c r="F6612">
        <v>8160.6</v>
      </c>
      <c r="G6612" t="s">
        <v>95</v>
      </c>
      <c r="H6612">
        <v>1</v>
      </c>
      <c r="I6612">
        <v>2</v>
      </c>
      <c r="J6612" s="6">
        <v>44033</v>
      </c>
      <c r="K6612" s="7">
        <v>44013</v>
      </c>
      <c r="L6612" t="s">
        <v>12</v>
      </c>
    </row>
    <row r="6613" spans="1:12" x14ac:dyDescent="0.3">
      <c r="A6613" t="s">
        <v>3</v>
      </c>
      <c r="B6613" t="s">
        <v>63</v>
      </c>
      <c r="C6613" t="s">
        <v>16</v>
      </c>
      <c r="D6613" t="s">
        <v>32</v>
      </c>
      <c r="E6613">
        <v>4926.51</v>
      </c>
      <c r="F6613">
        <v>2592.87</v>
      </c>
      <c r="G6613" t="s">
        <v>95</v>
      </c>
      <c r="H6613">
        <v>1</v>
      </c>
      <c r="I6613">
        <v>4</v>
      </c>
      <c r="J6613" s="6">
        <v>44033</v>
      </c>
      <c r="K6613" s="7">
        <v>44013</v>
      </c>
      <c r="L6613" t="s">
        <v>10</v>
      </c>
    </row>
    <row r="6614" spans="1:12" x14ac:dyDescent="0.3">
      <c r="A6614" t="s">
        <v>3</v>
      </c>
      <c r="B6614" t="s">
        <v>65</v>
      </c>
      <c r="C6614" t="s">
        <v>16</v>
      </c>
      <c r="D6614" t="s">
        <v>32</v>
      </c>
      <c r="E6614">
        <v>6879.02</v>
      </c>
      <c r="F6614">
        <v>3140.42</v>
      </c>
      <c r="G6614" t="s">
        <v>95</v>
      </c>
      <c r="H6614">
        <v>1</v>
      </c>
      <c r="I6614">
        <v>1</v>
      </c>
      <c r="J6614" s="6">
        <v>44033</v>
      </c>
      <c r="K6614" s="7">
        <v>44013</v>
      </c>
      <c r="L6614" t="s">
        <v>12</v>
      </c>
    </row>
    <row r="6615" spans="1:12" x14ac:dyDescent="0.3">
      <c r="A6615" t="s">
        <v>4</v>
      </c>
      <c r="B6615" t="s">
        <v>69</v>
      </c>
      <c r="C6615" t="s">
        <v>16</v>
      </c>
      <c r="D6615" t="s">
        <v>32</v>
      </c>
      <c r="E6615">
        <v>2990.88</v>
      </c>
      <c r="F6615">
        <v>797.56</v>
      </c>
      <c r="G6615" t="s">
        <v>95</v>
      </c>
      <c r="H6615">
        <v>1</v>
      </c>
      <c r="I6615">
        <v>1</v>
      </c>
      <c r="J6615" s="6">
        <v>44033</v>
      </c>
      <c r="K6615" s="7">
        <v>44013</v>
      </c>
      <c r="L6615" t="s">
        <v>8</v>
      </c>
    </row>
    <row r="6616" spans="1:12" x14ac:dyDescent="0.3">
      <c r="A6616" t="s">
        <v>2</v>
      </c>
      <c r="B6616" t="s">
        <v>67</v>
      </c>
      <c r="C6616" t="s">
        <v>16</v>
      </c>
      <c r="D6616" t="s">
        <v>32</v>
      </c>
      <c r="E6616">
        <v>3599.78</v>
      </c>
      <c r="F6616">
        <v>273.89999999999998</v>
      </c>
      <c r="G6616" t="s">
        <v>95</v>
      </c>
      <c r="H6616">
        <v>1</v>
      </c>
      <c r="I6616">
        <v>1</v>
      </c>
      <c r="J6616" s="6">
        <v>44033</v>
      </c>
      <c r="K6616" s="7">
        <v>44013</v>
      </c>
      <c r="L6616" t="s">
        <v>13</v>
      </c>
    </row>
    <row r="6617" spans="1:12" x14ac:dyDescent="0.3">
      <c r="A6617" t="s">
        <v>3</v>
      </c>
      <c r="B6617" t="s">
        <v>63</v>
      </c>
      <c r="C6617" t="s">
        <v>16</v>
      </c>
      <c r="D6617" t="s">
        <v>32</v>
      </c>
      <c r="E6617">
        <v>1337.59</v>
      </c>
      <c r="F6617">
        <v>683.3</v>
      </c>
      <c r="G6617" t="s">
        <v>95</v>
      </c>
      <c r="H6617">
        <v>1</v>
      </c>
      <c r="I6617">
        <v>6</v>
      </c>
      <c r="J6617" s="6">
        <v>44033</v>
      </c>
      <c r="K6617" s="7">
        <v>44013</v>
      </c>
      <c r="L6617" t="s">
        <v>10</v>
      </c>
    </row>
    <row r="6618" spans="1:12" x14ac:dyDescent="0.3">
      <c r="A6618" t="s">
        <v>4</v>
      </c>
      <c r="B6618" t="s">
        <v>66</v>
      </c>
      <c r="C6618" t="s">
        <v>16</v>
      </c>
      <c r="D6618" t="s">
        <v>32</v>
      </c>
      <c r="E6618">
        <v>33439.699999999997</v>
      </c>
      <c r="F6618">
        <v>7996.45</v>
      </c>
      <c r="G6618" t="s">
        <v>95</v>
      </c>
      <c r="H6618">
        <v>1</v>
      </c>
      <c r="I6618">
        <v>2</v>
      </c>
      <c r="J6618" s="6">
        <v>44033</v>
      </c>
      <c r="K6618" s="7">
        <v>44013</v>
      </c>
      <c r="L6618" t="s">
        <v>11</v>
      </c>
    </row>
    <row r="6619" spans="1:12" x14ac:dyDescent="0.3">
      <c r="A6619" t="s">
        <v>3</v>
      </c>
      <c r="B6619" t="s">
        <v>69</v>
      </c>
      <c r="C6619" t="s">
        <v>16</v>
      </c>
      <c r="D6619" t="s">
        <v>32</v>
      </c>
      <c r="E6619">
        <v>5140.24</v>
      </c>
      <c r="F6619">
        <v>1349.32</v>
      </c>
      <c r="G6619" t="s">
        <v>95</v>
      </c>
      <c r="H6619">
        <v>1</v>
      </c>
      <c r="I6619">
        <v>4</v>
      </c>
      <c r="J6619" s="6">
        <v>44034</v>
      </c>
      <c r="K6619" s="7">
        <v>44013</v>
      </c>
      <c r="L6619" t="s">
        <v>8</v>
      </c>
    </row>
    <row r="6620" spans="1:12" x14ac:dyDescent="0.3">
      <c r="A6620" t="s">
        <v>4</v>
      </c>
      <c r="B6620" t="s">
        <v>65</v>
      </c>
      <c r="C6620" t="s">
        <v>16</v>
      </c>
      <c r="D6620" t="s">
        <v>32</v>
      </c>
      <c r="E6620">
        <v>11089.04</v>
      </c>
      <c r="F6620">
        <v>4339.22</v>
      </c>
      <c r="G6620" t="s">
        <v>95</v>
      </c>
      <c r="H6620">
        <v>1</v>
      </c>
      <c r="I6620">
        <v>6</v>
      </c>
      <c r="J6620" s="6">
        <v>44034</v>
      </c>
      <c r="K6620" s="7">
        <v>44013</v>
      </c>
      <c r="L6620" t="s">
        <v>12</v>
      </c>
    </row>
    <row r="6621" spans="1:12" x14ac:dyDescent="0.3">
      <c r="A6621" t="s">
        <v>4</v>
      </c>
      <c r="B6621" t="s">
        <v>69</v>
      </c>
      <c r="C6621" t="s">
        <v>16</v>
      </c>
      <c r="D6621" t="s">
        <v>32</v>
      </c>
      <c r="E6621">
        <v>10928.77</v>
      </c>
      <c r="F6621">
        <v>2732.2</v>
      </c>
      <c r="G6621" t="s">
        <v>95</v>
      </c>
      <c r="H6621">
        <v>1</v>
      </c>
      <c r="I6621">
        <v>5</v>
      </c>
      <c r="J6621" s="6">
        <v>44034</v>
      </c>
      <c r="K6621" s="7">
        <v>44013</v>
      </c>
      <c r="L6621" t="s">
        <v>8</v>
      </c>
    </row>
    <row r="6622" spans="1:12" x14ac:dyDescent="0.3">
      <c r="A6622" t="s">
        <v>5</v>
      </c>
      <c r="B6622" t="s">
        <v>63</v>
      </c>
      <c r="C6622" t="s">
        <v>16</v>
      </c>
      <c r="D6622" t="s">
        <v>32</v>
      </c>
      <c r="E6622">
        <v>12518.28</v>
      </c>
      <c r="F6622">
        <v>4729.12</v>
      </c>
      <c r="G6622" t="s">
        <v>95</v>
      </c>
      <c r="H6622">
        <v>1</v>
      </c>
      <c r="I6622">
        <v>6</v>
      </c>
      <c r="J6622" s="6">
        <v>44034</v>
      </c>
      <c r="K6622" s="7">
        <v>44013</v>
      </c>
      <c r="L6622" t="s">
        <v>10</v>
      </c>
    </row>
    <row r="6623" spans="1:12" x14ac:dyDescent="0.3">
      <c r="A6623" t="s">
        <v>3</v>
      </c>
      <c r="B6623" t="s">
        <v>63</v>
      </c>
      <c r="C6623" t="s">
        <v>16</v>
      </c>
      <c r="D6623" t="s">
        <v>32</v>
      </c>
      <c r="E6623">
        <v>12606.72</v>
      </c>
      <c r="F6623">
        <v>1733.44</v>
      </c>
      <c r="G6623" t="s">
        <v>95</v>
      </c>
      <c r="H6623">
        <v>1</v>
      </c>
      <c r="I6623">
        <v>4</v>
      </c>
      <c r="J6623" s="6">
        <v>44034</v>
      </c>
      <c r="K6623" s="7">
        <v>44013</v>
      </c>
      <c r="L6623" t="s">
        <v>10</v>
      </c>
    </row>
    <row r="6624" spans="1:12" x14ac:dyDescent="0.3">
      <c r="A6624" t="s">
        <v>3</v>
      </c>
      <c r="B6624" t="s">
        <v>65</v>
      </c>
      <c r="C6624" t="s">
        <v>16</v>
      </c>
      <c r="D6624" t="s">
        <v>32</v>
      </c>
      <c r="E6624">
        <v>6072.21</v>
      </c>
      <c r="F6624">
        <v>3515.49</v>
      </c>
      <c r="G6624" t="s">
        <v>95</v>
      </c>
      <c r="H6624">
        <v>1</v>
      </c>
      <c r="I6624">
        <v>5</v>
      </c>
      <c r="J6624" s="6">
        <v>44034</v>
      </c>
      <c r="K6624" s="7">
        <v>44013</v>
      </c>
      <c r="L6624" t="s">
        <v>12</v>
      </c>
    </row>
    <row r="6625" spans="1:12" x14ac:dyDescent="0.3">
      <c r="A6625" t="s">
        <v>4</v>
      </c>
      <c r="B6625" t="s">
        <v>70</v>
      </c>
      <c r="C6625" t="s">
        <v>16</v>
      </c>
      <c r="D6625" t="s">
        <v>32</v>
      </c>
      <c r="E6625">
        <v>8333.73</v>
      </c>
      <c r="F6625">
        <v>996.45</v>
      </c>
      <c r="G6625" t="s">
        <v>95</v>
      </c>
      <c r="H6625">
        <v>1</v>
      </c>
      <c r="I6625">
        <v>6</v>
      </c>
      <c r="J6625" s="6">
        <v>44035</v>
      </c>
      <c r="K6625" s="7">
        <v>44013</v>
      </c>
      <c r="L6625" t="s">
        <v>9</v>
      </c>
    </row>
    <row r="6626" spans="1:12" x14ac:dyDescent="0.3">
      <c r="A6626" t="s">
        <v>5</v>
      </c>
      <c r="B6626" t="s">
        <v>63</v>
      </c>
      <c r="C6626" t="s">
        <v>15</v>
      </c>
      <c r="D6626" t="s">
        <v>32</v>
      </c>
      <c r="E6626">
        <v>10450.32</v>
      </c>
      <c r="F6626">
        <v>4548.97</v>
      </c>
      <c r="G6626" t="s">
        <v>95</v>
      </c>
      <c r="H6626">
        <v>1</v>
      </c>
      <c r="I6626">
        <v>10</v>
      </c>
      <c r="J6626" s="6">
        <v>44035</v>
      </c>
      <c r="K6626" s="7">
        <v>44013</v>
      </c>
      <c r="L6626" t="s">
        <v>10</v>
      </c>
    </row>
    <row r="6627" spans="1:12" x14ac:dyDescent="0.3">
      <c r="A6627" t="s">
        <v>3</v>
      </c>
      <c r="B6627" t="s">
        <v>63</v>
      </c>
      <c r="C6627" t="s">
        <v>16</v>
      </c>
      <c r="D6627" t="s">
        <v>32</v>
      </c>
      <c r="E6627">
        <v>4073.6</v>
      </c>
      <c r="F6627">
        <v>509.2</v>
      </c>
      <c r="G6627" t="s">
        <v>95</v>
      </c>
      <c r="H6627">
        <v>1</v>
      </c>
      <c r="I6627">
        <v>2</v>
      </c>
      <c r="J6627" s="6">
        <v>44036</v>
      </c>
      <c r="K6627" s="7">
        <v>44013</v>
      </c>
      <c r="L6627" t="s">
        <v>10</v>
      </c>
    </row>
    <row r="6628" spans="1:12" x14ac:dyDescent="0.3">
      <c r="A6628" t="s">
        <v>3</v>
      </c>
      <c r="B6628" t="s">
        <v>63</v>
      </c>
      <c r="C6628" t="s">
        <v>15</v>
      </c>
      <c r="D6628" t="s">
        <v>32</v>
      </c>
      <c r="E6628">
        <v>22762.91</v>
      </c>
      <c r="F6628">
        <v>5355.94</v>
      </c>
      <c r="G6628" t="s">
        <v>95</v>
      </c>
      <c r="H6628">
        <v>1</v>
      </c>
      <c r="I6628">
        <v>8</v>
      </c>
      <c r="J6628" s="6">
        <v>44036</v>
      </c>
      <c r="K6628" s="7">
        <v>44013</v>
      </c>
      <c r="L6628" t="s">
        <v>10</v>
      </c>
    </row>
    <row r="6629" spans="1:12" x14ac:dyDescent="0.3">
      <c r="A6629" t="s">
        <v>3</v>
      </c>
      <c r="B6629" t="s">
        <v>67</v>
      </c>
      <c r="C6629" t="s">
        <v>15</v>
      </c>
      <c r="D6629" t="s">
        <v>32</v>
      </c>
      <c r="E6629">
        <v>18363.02</v>
      </c>
      <c r="F6629">
        <v>4832.37</v>
      </c>
      <c r="G6629" t="s">
        <v>95</v>
      </c>
      <c r="H6629">
        <v>1</v>
      </c>
      <c r="I6629">
        <v>9</v>
      </c>
      <c r="J6629" s="6">
        <v>44036</v>
      </c>
      <c r="K6629" s="7">
        <v>44013</v>
      </c>
      <c r="L6629" t="s">
        <v>13</v>
      </c>
    </row>
    <row r="6630" spans="1:12" x14ac:dyDescent="0.3">
      <c r="A6630" t="s">
        <v>4</v>
      </c>
      <c r="B6630" t="s">
        <v>65</v>
      </c>
      <c r="C6630" t="s">
        <v>16</v>
      </c>
      <c r="D6630" t="s">
        <v>32</v>
      </c>
      <c r="E6630">
        <v>9986.68</v>
      </c>
      <c r="F6630">
        <v>5781.76</v>
      </c>
      <c r="G6630" t="s">
        <v>95</v>
      </c>
      <c r="H6630">
        <v>1</v>
      </c>
      <c r="I6630">
        <v>5</v>
      </c>
      <c r="J6630" s="6">
        <v>44036</v>
      </c>
      <c r="K6630" s="7">
        <v>44013</v>
      </c>
      <c r="L6630" t="s">
        <v>12</v>
      </c>
    </row>
    <row r="6631" spans="1:12" x14ac:dyDescent="0.3">
      <c r="A6631" t="s">
        <v>2</v>
      </c>
      <c r="B6631" t="s">
        <v>65</v>
      </c>
      <c r="C6631" t="s">
        <v>16</v>
      </c>
      <c r="D6631" t="s">
        <v>32</v>
      </c>
      <c r="E6631">
        <v>6988.77</v>
      </c>
      <c r="F6631">
        <v>3899.01</v>
      </c>
      <c r="G6631" t="s">
        <v>95</v>
      </c>
      <c r="H6631">
        <v>1</v>
      </c>
      <c r="I6631">
        <v>7</v>
      </c>
      <c r="J6631" s="6">
        <v>44036</v>
      </c>
      <c r="K6631" s="7">
        <v>44013</v>
      </c>
      <c r="L6631" t="s">
        <v>12</v>
      </c>
    </row>
    <row r="6632" spans="1:12" x14ac:dyDescent="0.3">
      <c r="A6632" t="s">
        <v>4</v>
      </c>
      <c r="B6632" t="s">
        <v>69</v>
      </c>
      <c r="C6632" t="s">
        <v>15</v>
      </c>
      <c r="D6632" t="s">
        <v>32</v>
      </c>
      <c r="E6632">
        <v>9147.3799999999992</v>
      </c>
      <c r="F6632">
        <v>4474.26</v>
      </c>
      <c r="G6632" t="s">
        <v>95</v>
      </c>
      <c r="H6632">
        <v>1</v>
      </c>
      <c r="I6632">
        <v>9</v>
      </c>
      <c r="J6632" s="6">
        <v>44036</v>
      </c>
      <c r="K6632" s="7">
        <v>44013</v>
      </c>
      <c r="L6632" t="s">
        <v>8</v>
      </c>
    </row>
    <row r="6633" spans="1:12" x14ac:dyDescent="0.3">
      <c r="A6633" t="s">
        <v>4</v>
      </c>
      <c r="B6633" t="s">
        <v>67</v>
      </c>
      <c r="C6633" t="s">
        <v>16</v>
      </c>
      <c r="D6633" t="s">
        <v>32</v>
      </c>
      <c r="E6633">
        <v>381.9</v>
      </c>
      <c r="F6633">
        <v>52.26</v>
      </c>
      <c r="G6633" t="s">
        <v>95</v>
      </c>
      <c r="H6633">
        <v>1</v>
      </c>
      <c r="I6633">
        <v>5</v>
      </c>
      <c r="J6633" s="6">
        <v>44036</v>
      </c>
      <c r="K6633" s="7">
        <v>44013</v>
      </c>
      <c r="L6633" t="s">
        <v>13</v>
      </c>
    </row>
    <row r="6634" spans="1:12" x14ac:dyDescent="0.3">
      <c r="A6634" t="s">
        <v>4</v>
      </c>
      <c r="B6634" t="s">
        <v>63</v>
      </c>
      <c r="C6634" t="s">
        <v>16</v>
      </c>
      <c r="D6634" t="s">
        <v>32</v>
      </c>
      <c r="E6634">
        <v>20450.75</v>
      </c>
      <c r="F6634">
        <v>9256.6299999999992</v>
      </c>
      <c r="G6634" t="s">
        <v>95</v>
      </c>
      <c r="H6634">
        <v>1</v>
      </c>
      <c r="I6634">
        <v>5</v>
      </c>
      <c r="J6634" s="6">
        <v>44036</v>
      </c>
      <c r="K6634" s="7">
        <v>44013</v>
      </c>
      <c r="L6634" t="s">
        <v>10</v>
      </c>
    </row>
    <row r="6635" spans="1:12" x14ac:dyDescent="0.3">
      <c r="A6635" t="s">
        <v>2</v>
      </c>
      <c r="B6635" t="s">
        <v>70</v>
      </c>
      <c r="C6635" t="s">
        <v>16</v>
      </c>
      <c r="D6635" t="s">
        <v>32</v>
      </c>
      <c r="E6635">
        <v>235.17</v>
      </c>
      <c r="F6635">
        <v>73.16</v>
      </c>
      <c r="G6635" t="s">
        <v>95</v>
      </c>
      <c r="H6635">
        <v>1</v>
      </c>
      <c r="I6635">
        <v>2</v>
      </c>
      <c r="J6635" s="6">
        <v>44036</v>
      </c>
      <c r="K6635" s="7">
        <v>44013</v>
      </c>
      <c r="L6635" t="s">
        <v>9</v>
      </c>
    </row>
    <row r="6636" spans="1:12" x14ac:dyDescent="0.3">
      <c r="A6636" t="s">
        <v>2</v>
      </c>
      <c r="B6636" t="s">
        <v>65</v>
      </c>
      <c r="C6636" t="s">
        <v>15</v>
      </c>
      <c r="D6636" t="s">
        <v>32</v>
      </c>
      <c r="E6636">
        <v>1202.98</v>
      </c>
      <c r="F6636">
        <v>455.87</v>
      </c>
      <c r="G6636" t="s">
        <v>95</v>
      </c>
      <c r="H6636">
        <v>1</v>
      </c>
      <c r="I6636">
        <v>10</v>
      </c>
      <c r="J6636" s="6">
        <v>44036</v>
      </c>
      <c r="K6636" s="7">
        <v>44013</v>
      </c>
      <c r="L6636" t="s">
        <v>12</v>
      </c>
    </row>
    <row r="6637" spans="1:12" x14ac:dyDescent="0.3">
      <c r="A6637" t="s">
        <v>5</v>
      </c>
      <c r="B6637" t="s">
        <v>70</v>
      </c>
      <c r="C6637" t="s">
        <v>15</v>
      </c>
      <c r="D6637" t="s">
        <v>32</v>
      </c>
      <c r="E6637">
        <v>6934.5</v>
      </c>
      <c r="F6637">
        <v>2311.5</v>
      </c>
      <c r="G6637" t="s">
        <v>95</v>
      </c>
      <c r="H6637">
        <v>1</v>
      </c>
      <c r="I6637">
        <v>10</v>
      </c>
      <c r="J6637" s="6">
        <v>44036</v>
      </c>
      <c r="K6637" s="7">
        <v>44013</v>
      </c>
      <c r="L6637" t="s">
        <v>9</v>
      </c>
    </row>
    <row r="6638" spans="1:12" x14ac:dyDescent="0.3">
      <c r="A6638" t="s">
        <v>3</v>
      </c>
      <c r="B6638" t="s">
        <v>67</v>
      </c>
      <c r="C6638" t="s">
        <v>16</v>
      </c>
      <c r="D6638" t="s">
        <v>32</v>
      </c>
      <c r="E6638">
        <v>4438.08</v>
      </c>
      <c r="F6638">
        <v>578.88</v>
      </c>
      <c r="G6638" t="s">
        <v>95</v>
      </c>
      <c r="H6638">
        <v>1</v>
      </c>
      <c r="I6638">
        <v>5</v>
      </c>
      <c r="J6638" s="6">
        <v>44036</v>
      </c>
      <c r="K6638" s="7">
        <v>44013</v>
      </c>
      <c r="L6638" t="s">
        <v>13</v>
      </c>
    </row>
    <row r="6639" spans="1:12" x14ac:dyDescent="0.3">
      <c r="A6639" t="s">
        <v>4</v>
      </c>
      <c r="B6639" t="s">
        <v>70</v>
      </c>
      <c r="C6639" t="s">
        <v>16</v>
      </c>
      <c r="D6639" t="s">
        <v>32</v>
      </c>
      <c r="E6639">
        <v>11021.23</v>
      </c>
      <c r="F6639">
        <v>4552.2700000000004</v>
      </c>
      <c r="G6639" t="s">
        <v>95</v>
      </c>
      <c r="H6639">
        <v>1</v>
      </c>
      <c r="I6639">
        <v>7</v>
      </c>
      <c r="J6639" s="6">
        <v>44036</v>
      </c>
      <c r="K6639" s="7">
        <v>44013</v>
      </c>
      <c r="L6639" t="s">
        <v>9</v>
      </c>
    </row>
    <row r="6640" spans="1:12" x14ac:dyDescent="0.3">
      <c r="A6640" t="s">
        <v>5</v>
      </c>
      <c r="B6640" t="s">
        <v>65</v>
      </c>
      <c r="C6640" t="s">
        <v>16</v>
      </c>
      <c r="D6640" t="s">
        <v>32</v>
      </c>
      <c r="E6640">
        <v>7145.55</v>
      </c>
      <c r="F6640">
        <v>2699.43</v>
      </c>
      <c r="G6640" t="s">
        <v>95</v>
      </c>
      <c r="H6640">
        <v>1</v>
      </c>
      <c r="I6640">
        <v>4</v>
      </c>
      <c r="J6640" s="6">
        <v>44036</v>
      </c>
      <c r="K6640" s="7">
        <v>44013</v>
      </c>
      <c r="L6640" t="s">
        <v>12</v>
      </c>
    </row>
    <row r="6641" spans="1:12" x14ac:dyDescent="0.3">
      <c r="A6641" t="s">
        <v>2</v>
      </c>
      <c r="B6641" t="s">
        <v>65</v>
      </c>
      <c r="C6641" t="s">
        <v>16</v>
      </c>
      <c r="D6641" t="s">
        <v>32</v>
      </c>
      <c r="E6641">
        <v>2749.68</v>
      </c>
      <c r="F6641">
        <v>336.06</v>
      </c>
      <c r="G6641" t="s">
        <v>95</v>
      </c>
      <c r="H6641">
        <v>1</v>
      </c>
      <c r="I6641">
        <v>3</v>
      </c>
      <c r="J6641" s="6">
        <v>44036</v>
      </c>
      <c r="K6641" s="7">
        <v>44013</v>
      </c>
      <c r="L6641" t="s">
        <v>12</v>
      </c>
    </row>
    <row r="6642" spans="1:12" x14ac:dyDescent="0.3">
      <c r="A6642" t="s">
        <v>2</v>
      </c>
      <c r="B6642" t="s">
        <v>63</v>
      </c>
      <c r="C6642" t="s">
        <v>16</v>
      </c>
      <c r="D6642" t="s">
        <v>32</v>
      </c>
      <c r="E6642">
        <v>9814.83</v>
      </c>
      <c r="F6642">
        <v>3822.61</v>
      </c>
      <c r="G6642" t="s">
        <v>95</v>
      </c>
      <c r="H6642">
        <v>1</v>
      </c>
      <c r="I6642">
        <v>7</v>
      </c>
      <c r="J6642" s="6">
        <v>44037</v>
      </c>
      <c r="K6642" s="7">
        <v>44013</v>
      </c>
      <c r="L6642" t="s">
        <v>10</v>
      </c>
    </row>
    <row r="6643" spans="1:12" x14ac:dyDescent="0.3">
      <c r="A6643" t="s">
        <v>3</v>
      </c>
      <c r="B6643" t="s">
        <v>69</v>
      </c>
      <c r="C6643" t="s">
        <v>16</v>
      </c>
      <c r="D6643" t="s">
        <v>32</v>
      </c>
      <c r="E6643">
        <v>2119.54</v>
      </c>
      <c r="F6643">
        <v>356.97</v>
      </c>
      <c r="G6643" t="s">
        <v>95</v>
      </c>
      <c r="H6643">
        <v>1</v>
      </c>
      <c r="I6643">
        <v>6</v>
      </c>
      <c r="J6643" s="6">
        <v>44037</v>
      </c>
      <c r="K6643" s="7">
        <v>44013</v>
      </c>
      <c r="L6643" t="s">
        <v>8</v>
      </c>
    </row>
    <row r="6644" spans="1:12" x14ac:dyDescent="0.3">
      <c r="A6644" t="s">
        <v>3</v>
      </c>
      <c r="B6644" t="s">
        <v>66</v>
      </c>
      <c r="C6644" t="s">
        <v>15</v>
      </c>
      <c r="D6644" t="s">
        <v>32</v>
      </c>
      <c r="E6644">
        <v>47355.6</v>
      </c>
      <c r="F6644">
        <v>13957.44</v>
      </c>
      <c r="G6644" t="s">
        <v>95</v>
      </c>
      <c r="H6644">
        <v>1</v>
      </c>
      <c r="I6644">
        <v>8</v>
      </c>
      <c r="J6644" s="6">
        <v>44037</v>
      </c>
      <c r="K6644" s="7">
        <v>44013</v>
      </c>
      <c r="L6644" t="s">
        <v>11</v>
      </c>
    </row>
    <row r="6645" spans="1:12" x14ac:dyDescent="0.3">
      <c r="A6645" t="s">
        <v>3</v>
      </c>
      <c r="B6645" t="s">
        <v>69</v>
      </c>
      <c r="C6645" t="s">
        <v>16</v>
      </c>
      <c r="D6645" t="s">
        <v>32</v>
      </c>
      <c r="E6645">
        <v>23868.75</v>
      </c>
      <c r="F6645">
        <v>6030</v>
      </c>
      <c r="G6645" t="s">
        <v>95</v>
      </c>
      <c r="H6645">
        <v>1</v>
      </c>
      <c r="I6645">
        <v>1</v>
      </c>
      <c r="J6645" s="6">
        <v>44037</v>
      </c>
      <c r="K6645" s="7">
        <v>44013</v>
      </c>
      <c r="L6645" t="s">
        <v>8</v>
      </c>
    </row>
    <row r="6646" spans="1:12" x14ac:dyDescent="0.3">
      <c r="A6646" t="s">
        <v>3</v>
      </c>
      <c r="B6646" t="s">
        <v>66</v>
      </c>
      <c r="C6646" t="s">
        <v>16</v>
      </c>
      <c r="D6646" t="s">
        <v>32</v>
      </c>
      <c r="E6646">
        <v>1622.07</v>
      </c>
      <c r="F6646">
        <v>558.71</v>
      </c>
      <c r="G6646" t="s">
        <v>95</v>
      </c>
      <c r="H6646">
        <v>1</v>
      </c>
      <c r="I6646">
        <v>6</v>
      </c>
      <c r="J6646" s="6">
        <v>44037</v>
      </c>
      <c r="K6646" s="7">
        <v>44013</v>
      </c>
      <c r="L6646" t="s">
        <v>11</v>
      </c>
    </row>
    <row r="6647" spans="1:12" x14ac:dyDescent="0.3">
      <c r="A6647" t="s">
        <v>4</v>
      </c>
      <c r="B6647" t="s">
        <v>69</v>
      </c>
      <c r="C6647" t="s">
        <v>15</v>
      </c>
      <c r="D6647" t="s">
        <v>32</v>
      </c>
      <c r="E6647">
        <v>34727.980000000003</v>
      </c>
      <c r="F6647">
        <v>11701.84</v>
      </c>
      <c r="G6647" t="s">
        <v>95</v>
      </c>
      <c r="H6647">
        <v>1</v>
      </c>
      <c r="I6647">
        <v>9</v>
      </c>
      <c r="J6647" s="6">
        <v>44037</v>
      </c>
      <c r="K6647" s="7">
        <v>44013</v>
      </c>
      <c r="L6647" t="s">
        <v>8</v>
      </c>
    </row>
    <row r="6648" spans="1:12" x14ac:dyDescent="0.3">
      <c r="A6648" t="s">
        <v>4</v>
      </c>
      <c r="B6648" t="s">
        <v>63</v>
      </c>
      <c r="C6648" t="s">
        <v>16</v>
      </c>
      <c r="D6648" t="s">
        <v>32</v>
      </c>
      <c r="E6648">
        <v>4610.67</v>
      </c>
      <c r="F6648">
        <v>2606.0300000000002</v>
      </c>
      <c r="G6648" t="s">
        <v>95</v>
      </c>
      <c r="H6648">
        <v>1</v>
      </c>
      <c r="I6648">
        <v>4</v>
      </c>
      <c r="J6648" s="6">
        <v>44037</v>
      </c>
      <c r="K6648" s="7">
        <v>44013</v>
      </c>
      <c r="L6648" t="s">
        <v>10</v>
      </c>
    </row>
    <row r="6649" spans="1:12" x14ac:dyDescent="0.3">
      <c r="A6649" t="s">
        <v>3</v>
      </c>
      <c r="B6649" t="s">
        <v>66</v>
      </c>
      <c r="C6649" t="s">
        <v>16</v>
      </c>
      <c r="D6649" t="s">
        <v>32</v>
      </c>
      <c r="E6649">
        <v>8284.42</v>
      </c>
      <c r="F6649">
        <v>630.34</v>
      </c>
      <c r="G6649" t="s">
        <v>95</v>
      </c>
      <c r="H6649">
        <v>1</v>
      </c>
      <c r="I6649">
        <v>6</v>
      </c>
      <c r="J6649" s="6">
        <v>44037</v>
      </c>
      <c r="K6649" s="7">
        <v>44013</v>
      </c>
      <c r="L6649" t="s">
        <v>11</v>
      </c>
    </row>
    <row r="6650" spans="1:12" x14ac:dyDescent="0.3">
      <c r="A6650" t="s">
        <v>3</v>
      </c>
      <c r="B6650" t="s">
        <v>70</v>
      </c>
      <c r="C6650" t="s">
        <v>16</v>
      </c>
      <c r="D6650" t="s">
        <v>32</v>
      </c>
      <c r="E6650">
        <v>4305.42</v>
      </c>
      <c r="F6650">
        <v>2009.21</v>
      </c>
      <c r="G6650" t="s">
        <v>95</v>
      </c>
      <c r="H6650">
        <v>1</v>
      </c>
      <c r="I6650">
        <v>7</v>
      </c>
      <c r="J6650" s="6">
        <v>44037</v>
      </c>
      <c r="K6650" s="7">
        <v>44013</v>
      </c>
      <c r="L6650" t="s">
        <v>9</v>
      </c>
    </row>
    <row r="6651" spans="1:12" x14ac:dyDescent="0.3">
      <c r="A6651" t="s">
        <v>4</v>
      </c>
      <c r="B6651" t="s">
        <v>66</v>
      </c>
      <c r="C6651" t="s">
        <v>16</v>
      </c>
      <c r="D6651" t="s">
        <v>32</v>
      </c>
      <c r="E6651">
        <v>6214.25</v>
      </c>
      <c r="F6651">
        <v>798.95</v>
      </c>
      <c r="G6651" t="s">
        <v>95</v>
      </c>
      <c r="H6651">
        <v>1</v>
      </c>
      <c r="I6651">
        <v>5</v>
      </c>
      <c r="J6651" s="6">
        <v>44037</v>
      </c>
      <c r="K6651" s="7">
        <v>44013</v>
      </c>
      <c r="L6651" t="s">
        <v>11</v>
      </c>
    </row>
    <row r="6652" spans="1:12" x14ac:dyDescent="0.3">
      <c r="A6652" t="s">
        <v>3</v>
      </c>
      <c r="B6652" t="s">
        <v>69</v>
      </c>
      <c r="C6652" t="s">
        <v>16</v>
      </c>
      <c r="D6652" t="s">
        <v>32</v>
      </c>
      <c r="E6652">
        <v>1146.5</v>
      </c>
      <c r="F6652">
        <v>436.17</v>
      </c>
      <c r="G6652" t="s">
        <v>95</v>
      </c>
      <c r="H6652">
        <v>1</v>
      </c>
      <c r="I6652">
        <v>3</v>
      </c>
      <c r="J6652" s="6">
        <v>44038</v>
      </c>
      <c r="K6652" s="7">
        <v>44013</v>
      </c>
      <c r="L6652" t="s">
        <v>8</v>
      </c>
    </row>
    <row r="6653" spans="1:12" x14ac:dyDescent="0.3">
      <c r="A6653" t="s">
        <v>3</v>
      </c>
      <c r="B6653" t="s">
        <v>70</v>
      </c>
      <c r="C6653" t="s">
        <v>16</v>
      </c>
      <c r="D6653" t="s">
        <v>32</v>
      </c>
      <c r="E6653">
        <v>10780.84</v>
      </c>
      <c r="F6653">
        <v>1171.8399999999999</v>
      </c>
      <c r="G6653" t="s">
        <v>95</v>
      </c>
      <c r="H6653">
        <v>1</v>
      </c>
      <c r="I6653">
        <v>7</v>
      </c>
      <c r="J6653" s="6">
        <v>44038</v>
      </c>
      <c r="K6653" s="7">
        <v>44013</v>
      </c>
      <c r="L6653" t="s">
        <v>9</v>
      </c>
    </row>
    <row r="6654" spans="1:12" x14ac:dyDescent="0.3">
      <c r="A6654" t="s">
        <v>3</v>
      </c>
      <c r="B6654" t="s">
        <v>63</v>
      </c>
      <c r="C6654" t="s">
        <v>16</v>
      </c>
      <c r="D6654" t="s">
        <v>32</v>
      </c>
      <c r="E6654">
        <v>1326.6</v>
      </c>
      <c r="F6654">
        <v>427.46</v>
      </c>
      <c r="G6654" t="s">
        <v>95</v>
      </c>
      <c r="H6654">
        <v>1</v>
      </c>
      <c r="I6654">
        <v>6</v>
      </c>
      <c r="J6654" s="6">
        <v>44038</v>
      </c>
      <c r="K6654" s="7">
        <v>44013</v>
      </c>
      <c r="L6654" t="s">
        <v>10</v>
      </c>
    </row>
    <row r="6655" spans="1:12" x14ac:dyDescent="0.3">
      <c r="A6655" t="s">
        <v>4</v>
      </c>
      <c r="B6655" t="s">
        <v>69</v>
      </c>
      <c r="C6655" t="s">
        <v>16</v>
      </c>
      <c r="D6655" t="s">
        <v>32</v>
      </c>
      <c r="E6655">
        <v>21094.28</v>
      </c>
      <c r="F6655">
        <v>4715.16</v>
      </c>
      <c r="G6655" t="s">
        <v>95</v>
      </c>
      <c r="H6655">
        <v>1</v>
      </c>
      <c r="I6655">
        <v>3</v>
      </c>
      <c r="J6655" s="6">
        <v>44038</v>
      </c>
      <c r="K6655" s="7">
        <v>44013</v>
      </c>
      <c r="L6655" t="s">
        <v>8</v>
      </c>
    </row>
    <row r="6656" spans="1:12" x14ac:dyDescent="0.3">
      <c r="A6656" t="s">
        <v>4</v>
      </c>
      <c r="B6656" t="s">
        <v>65</v>
      </c>
      <c r="C6656" t="s">
        <v>16</v>
      </c>
      <c r="D6656" t="s">
        <v>32</v>
      </c>
      <c r="E6656">
        <v>5239.3999999999996</v>
      </c>
      <c r="F6656">
        <v>1708.5</v>
      </c>
      <c r="G6656" t="s">
        <v>95</v>
      </c>
      <c r="H6656">
        <v>1</v>
      </c>
      <c r="I6656">
        <v>4</v>
      </c>
      <c r="J6656" s="6">
        <v>44038</v>
      </c>
      <c r="K6656" s="7">
        <v>44013</v>
      </c>
      <c r="L6656" t="s">
        <v>12</v>
      </c>
    </row>
    <row r="6657" spans="1:12" x14ac:dyDescent="0.3">
      <c r="A6657" t="s">
        <v>4</v>
      </c>
      <c r="B6657" t="s">
        <v>69</v>
      </c>
      <c r="C6657" t="s">
        <v>15</v>
      </c>
      <c r="D6657" t="s">
        <v>32</v>
      </c>
      <c r="E6657">
        <v>9977.64</v>
      </c>
      <c r="F6657">
        <v>1173.8399999999999</v>
      </c>
      <c r="G6657" t="s">
        <v>95</v>
      </c>
      <c r="H6657">
        <v>1</v>
      </c>
      <c r="I6657">
        <v>8</v>
      </c>
      <c r="J6657" s="6">
        <v>44038</v>
      </c>
      <c r="K6657" s="7">
        <v>44013</v>
      </c>
      <c r="L6657" t="s">
        <v>8</v>
      </c>
    </row>
    <row r="6658" spans="1:12" x14ac:dyDescent="0.3">
      <c r="A6658" t="s">
        <v>5</v>
      </c>
      <c r="B6658" t="s">
        <v>67</v>
      </c>
      <c r="C6658" t="s">
        <v>16</v>
      </c>
      <c r="D6658" t="s">
        <v>32</v>
      </c>
      <c r="E6658">
        <v>3513.48</v>
      </c>
      <c r="F6658">
        <v>649.23</v>
      </c>
      <c r="G6658" t="s">
        <v>95</v>
      </c>
      <c r="H6658">
        <v>1</v>
      </c>
      <c r="I6658">
        <v>5</v>
      </c>
      <c r="J6658" s="6">
        <v>44038</v>
      </c>
      <c r="K6658" s="7">
        <v>44013</v>
      </c>
      <c r="L6658" t="s">
        <v>13</v>
      </c>
    </row>
    <row r="6659" spans="1:12" x14ac:dyDescent="0.3">
      <c r="A6659" t="s">
        <v>3</v>
      </c>
      <c r="B6659" t="s">
        <v>66</v>
      </c>
      <c r="C6659" t="s">
        <v>16</v>
      </c>
      <c r="D6659" t="s">
        <v>32</v>
      </c>
      <c r="E6659">
        <v>13758.05</v>
      </c>
      <c r="F6659">
        <v>5383.57</v>
      </c>
      <c r="G6659" t="s">
        <v>95</v>
      </c>
      <c r="H6659">
        <v>1</v>
      </c>
      <c r="I6659">
        <v>3</v>
      </c>
      <c r="J6659" s="6">
        <v>44038</v>
      </c>
      <c r="K6659" s="7">
        <v>44013</v>
      </c>
      <c r="L6659" t="s">
        <v>11</v>
      </c>
    </row>
    <row r="6660" spans="1:12" x14ac:dyDescent="0.3">
      <c r="A6660" t="s">
        <v>4</v>
      </c>
      <c r="B6660" t="s">
        <v>69</v>
      </c>
      <c r="C6660" t="s">
        <v>16</v>
      </c>
      <c r="D6660" t="s">
        <v>32</v>
      </c>
      <c r="E6660">
        <v>3131.58</v>
      </c>
      <c r="F6660">
        <v>1384.5</v>
      </c>
      <c r="G6660" t="s">
        <v>95</v>
      </c>
      <c r="H6660">
        <v>1</v>
      </c>
      <c r="I6660">
        <v>1</v>
      </c>
      <c r="J6660" s="6">
        <v>44038</v>
      </c>
      <c r="K6660" s="7">
        <v>44013</v>
      </c>
      <c r="L6660" t="s">
        <v>8</v>
      </c>
    </row>
    <row r="6661" spans="1:12" x14ac:dyDescent="0.3">
      <c r="A6661" t="s">
        <v>2</v>
      </c>
      <c r="B6661" t="s">
        <v>67</v>
      </c>
      <c r="C6661" t="s">
        <v>16</v>
      </c>
      <c r="D6661" t="s">
        <v>32</v>
      </c>
      <c r="E6661">
        <v>14238.84</v>
      </c>
      <c r="F6661">
        <v>7274.19</v>
      </c>
      <c r="G6661" t="s">
        <v>95</v>
      </c>
      <c r="H6661">
        <v>1</v>
      </c>
      <c r="I6661">
        <v>3</v>
      </c>
      <c r="J6661" s="6">
        <v>44039</v>
      </c>
      <c r="K6661" s="7">
        <v>44013</v>
      </c>
      <c r="L6661" t="s">
        <v>13</v>
      </c>
    </row>
    <row r="6662" spans="1:12" x14ac:dyDescent="0.3">
      <c r="A6662" t="s">
        <v>3</v>
      </c>
      <c r="B6662" t="s">
        <v>65</v>
      </c>
      <c r="C6662" t="s">
        <v>15</v>
      </c>
      <c r="D6662" t="s">
        <v>32</v>
      </c>
      <c r="E6662">
        <v>14632.8</v>
      </c>
      <c r="F6662">
        <v>0</v>
      </c>
      <c r="G6662" t="s">
        <v>95</v>
      </c>
      <c r="H6662">
        <v>1</v>
      </c>
      <c r="I6662">
        <v>8</v>
      </c>
      <c r="J6662" s="6">
        <v>44039</v>
      </c>
      <c r="K6662" s="7">
        <v>44013</v>
      </c>
      <c r="L6662" t="s">
        <v>12</v>
      </c>
    </row>
    <row r="6663" spans="1:12" x14ac:dyDescent="0.3">
      <c r="A6663" t="s">
        <v>2</v>
      </c>
      <c r="B6663" t="s">
        <v>66</v>
      </c>
      <c r="C6663" t="s">
        <v>16</v>
      </c>
      <c r="D6663" t="s">
        <v>32</v>
      </c>
      <c r="E6663">
        <v>9776.64</v>
      </c>
      <c r="F6663">
        <v>4836.88</v>
      </c>
      <c r="G6663" t="s">
        <v>95</v>
      </c>
      <c r="H6663">
        <v>1</v>
      </c>
      <c r="I6663">
        <v>1</v>
      </c>
      <c r="J6663" s="6">
        <v>44039</v>
      </c>
      <c r="K6663" s="7">
        <v>44013</v>
      </c>
      <c r="L6663" t="s">
        <v>11</v>
      </c>
    </row>
    <row r="6664" spans="1:12" x14ac:dyDescent="0.3">
      <c r="A6664" t="s">
        <v>3</v>
      </c>
      <c r="B6664" t="s">
        <v>69</v>
      </c>
      <c r="C6664" t="s">
        <v>16</v>
      </c>
      <c r="D6664" t="s">
        <v>32</v>
      </c>
      <c r="E6664">
        <v>17010.63</v>
      </c>
      <c r="F6664">
        <v>4725.1400000000003</v>
      </c>
      <c r="G6664" t="s">
        <v>95</v>
      </c>
      <c r="H6664">
        <v>1</v>
      </c>
      <c r="I6664">
        <v>2</v>
      </c>
      <c r="J6664" s="6">
        <v>44039</v>
      </c>
      <c r="K6664" s="7">
        <v>44013</v>
      </c>
      <c r="L6664" t="s">
        <v>8</v>
      </c>
    </row>
    <row r="6665" spans="1:12" x14ac:dyDescent="0.3">
      <c r="A6665" t="s">
        <v>3</v>
      </c>
      <c r="B6665" t="s">
        <v>70</v>
      </c>
      <c r="C6665" t="s">
        <v>16</v>
      </c>
      <c r="D6665" t="s">
        <v>32</v>
      </c>
      <c r="E6665">
        <v>18066.68</v>
      </c>
      <c r="F6665">
        <v>7658.69</v>
      </c>
      <c r="G6665" t="s">
        <v>95</v>
      </c>
      <c r="H6665">
        <v>1</v>
      </c>
      <c r="I6665">
        <v>7</v>
      </c>
      <c r="J6665" s="6">
        <v>44039</v>
      </c>
      <c r="K6665" s="7">
        <v>44013</v>
      </c>
      <c r="L6665" t="s">
        <v>9</v>
      </c>
    </row>
    <row r="6666" spans="1:12" x14ac:dyDescent="0.3">
      <c r="A6666" t="s">
        <v>2</v>
      </c>
      <c r="B6666" t="s">
        <v>65</v>
      </c>
      <c r="C6666" t="s">
        <v>16</v>
      </c>
      <c r="D6666" t="s">
        <v>32</v>
      </c>
      <c r="E6666">
        <v>38648.28</v>
      </c>
      <c r="F6666">
        <v>14645.64</v>
      </c>
      <c r="G6666" t="s">
        <v>95</v>
      </c>
      <c r="H6666">
        <v>1</v>
      </c>
      <c r="I6666">
        <v>2</v>
      </c>
      <c r="J6666" s="6">
        <v>44039</v>
      </c>
      <c r="K6666" s="7">
        <v>44013</v>
      </c>
      <c r="L6666" t="s">
        <v>12</v>
      </c>
    </row>
    <row r="6667" spans="1:12" x14ac:dyDescent="0.3">
      <c r="A6667" t="s">
        <v>4</v>
      </c>
      <c r="B6667" t="s">
        <v>69</v>
      </c>
      <c r="C6667" t="s">
        <v>16</v>
      </c>
      <c r="D6667" t="s">
        <v>32</v>
      </c>
      <c r="E6667">
        <v>3914.14</v>
      </c>
      <c r="F6667">
        <v>1744.34</v>
      </c>
      <c r="G6667" t="s">
        <v>95</v>
      </c>
      <c r="H6667">
        <v>1</v>
      </c>
      <c r="I6667">
        <v>3</v>
      </c>
      <c r="J6667" s="6">
        <v>44039</v>
      </c>
      <c r="K6667" s="7">
        <v>44013</v>
      </c>
      <c r="L6667" t="s">
        <v>8</v>
      </c>
    </row>
    <row r="6668" spans="1:12" x14ac:dyDescent="0.3">
      <c r="A6668" t="s">
        <v>2</v>
      </c>
      <c r="B6668" t="s">
        <v>65</v>
      </c>
      <c r="C6668" t="s">
        <v>15</v>
      </c>
      <c r="D6668" t="s">
        <v>32</v>
      </c>
      <c r="E6668">
        <v>9420.2000000000007</v>
      </c>
      <c r="F6668">
        <v>3073.95</v>
      </c>
      <c r="G6668" t="s">
        <v>95</v>
      </c>
      <c r="H6668">
        <v>1</v>
      </c>
      <c r="I6668">
        <v>8</v>
      </c>
      <c r="J6668" s="6">
        <v>44039</v>
      </c>
      <c r="K6668" s="7">
        <v>44013</v>
      </c>
      <c r="L6668" t="s">
        <v>12</v>
      </c>
    </row>
    <row r="6669" spans="1:12" x14ac:dyDescent="0.3">
      <c r="A6669" t="s">
        <v>3</v>
      </c>
      <c r="B6669" t="s">
        <v>65</v>
      </c>
      <c r="C6669" t="s">
        <v>16</v>
      </c>
      <c r="D6669" t="s">
        <v>32</v>
      </c>
      <c r="E6669">
        <v>6600.84</v>
      </c>
      <c r="F6669">
        <v>1760.22</v>
      </c>
      <c r="G6669" t="s">
        <v>95</v>
      </c>
      <c r="H6669">
        <v>1</v>
      </c>
      <c r="I6669">
        <v>6</v>
      </c>
      <c r="J6669" s="6">
        <v>44039</v>
      </c>
      <c r="K6669" s="7">
        <v>44013</v>
      </c>
      <c r="L6669" t="s">
        <v>12</v>
      </c>
    </row>
    <row r="6670" spans="1:12" x14ac:dyDescent="0.3">
      <c r="A6670" t="s">
        <v>2</v>
      </c>
      <c r="B6670" t="s">
        <v>67</v>
      </c>
      <c r="C6670" t="s">
        <v>16</v>
      </c>
      <c r="D6670" t="s">
        <v>32</v>
      </c>
      <c r="E6670">
        <v>26421.11</v>
      </c>
      <c r="F6670">
        <v>3059.31</v>
      </c>
      <c r="G6670" t="s">
        <v>95</v>
      </c>
      <c r="H6670">
        <v>1</v>
      </c>
      <c r="I6670">
        <v>2</v>
      </c>
      <c r="J6670" s="6">
        <v>44040</v>
      </c>
      <c r="K6670" s="7">
        <v>44013</v>
      </c>
      <c r="L6670" t="s">
        <v>13</v>
      </c>
    </row>
    <row r="6671" spans="1:12" x14ac:dyDescent="0.3">
      <c r="A6671" t="s">
        <v>3</v>
      </c>
      <c r="B6671" t="s">
        <v>70</v>
      </c>
      <c r="C6671" t="s">
        <v>16</v>
      </c>
      <c r="D6671" t="s">
        <v>32</v>
      </c>
      <c r="E6671">
        <v>10797.72</v>
      </c>
      <c r="F6671">
        <v>635.16</v>
      </c>
      <c r="G6671" t="s">
        <v>95</v>
      </c>
      <c r="H6671">
        <v>1</v>
      </c>
      <c r="I6671">
        <v>3</v>
      </c>
      <c r="J6671" s="6">
        <v>44040</v>
      </c>
      <c r="K6671" s="7">
        <v>44013</v>
      </c>
      <c r="L6671" t="s">
        <v>9</v>
      </c>
    </row>
    <row r="6672" spans="1:12" x14ac:dyDescent="0.3">
      <c r="A6672" t="s">
        <v>5</v>
      </c>
      <c r="B6672" t="s">
        <v>70</v>
      </c>
      <c r="C6672" t="s">
        <v>15</v>
      </c>
      <c r="D6672" t="s">
        <v>32</v>
      </c>
      <c r="E6672">
        <v>7125.58</v>
      </c>
      <c r="F6672">
        <v>4027.5</v>
      </c>
      <c r="G6672" t="s">
        <v>95</v>
      </c>
      <c r="H6672">
        <v>1</v>
      </c>
      <c r="I6672">
        <v>10</v>
      </c>
      <c r="J6672" s="6">
        <v>44040</v>
      </c>
      <c r="K6672" s="7">
        <v>44013</v>
      </c>
      <c r="L6672" t="s">
        <v>9</v>
      </c>
    </row>
    <row r="6673" spans="1:12" x14ac:dyDescent="0.3">
      <c r="A6673" t="s">
        <v>3</v>
      </c>
      <c r="B6673" t="s">
        <v>66</v>
      </c>
      <c r="C6673" t="s">
        <v>16</v>
      </c>
      <c r="D6673" t="s">
        <v>32</v>
      </c>
      <c r="E6673">
        <v>24594.36</v>
      </c>
      <c r="F6673">
        <v>5177.76</v>
      </c>
      <c r="G6673" t="s">
        <v>95</v>
      </c>
      <c r="H6673">
        <v>1</v>
      </c>
      <c r="I6673">
        <v>1</v>
      </c>
      <c r="J6673" s="6">
        <v>44040</v>
      </c>
      <c r="K6673" s="7">
        <v>44013</v>
      </c>
      <c r="L6673" t="s">
        <v>11</v>
      </c>
    </row>
    <row r="6674" spans="1:12" x14ac:dyDescent="0.3">
      <c r="A6674" t="s">
        <v>2</v>
      </c>
      <c r="B6674" t="s">
        <v>63</v>
      </c>
      <c r="C6674" t="s">
        <v>15</v>
      </c>
      <c r="D6674" t="s">
        <v>32</v>
      </c>
      <c r="E6674">
        <v>14448.55</v>
      </c>
      <c r="F6674">
        <v>1673</v>
      </c>
      <c r="G6674" t="s">
        <v>95</v>
      </c>
      <c r="H6674">
        <v>1</v>
      </c>
      <c r="I6674">
        <v>9</v>
      </c>
      <c r="J6674" s="6">
        <v>44040</v>
      </c>
      <c r="K6674" s="7">
        <v>44013</v>
      </c>
      <c r="L6674" t="s">
        <v>10</v>
      </c>
    </row>
    <row r="6675" spans="1:12" x14ac:dyDescent="0.3">
      <c r="A6675" t="s">
        <v>3</v>
      </c>
      <c r="B6675" t="s">
        <v>63</v>
      </c>
      <c r="C6675" t="s">
        <v>16</v>
      </c>
      <c r="D6675" t="s">
        <v>32</v>
      </c>
      <c r="E6675">
        <v>34797.46</v>
      </c>
      <c r="F6675">
        <v>17581.87</v>
      </c>
      <c r="G6675" t="s">
        <v>95</v>
      </c>
      <c r="H6675">
        <v>1</v>
      </c>
      <c r="I6675">
        <v>3</v>
      </c>
      <c r="J6675" s="6">
        <v>44041</v>
      </c>
      <c r="K6675" s="7">
        <v>44013</v>
      </c>
      <c r="L6675" t="s">
        <v>10</v>
      </c>
    </row>
    <row r="6676" spans="1:12" x14ac:dyDescent="0.3">
      <c r="A6676" t="s">
        <v>3</v>
      </c>
      <c r="B6676" t="s">
        <v>70</v>
      </c>
      <c r="C6676" t="s">
        <v>16</v>
      </c>
      <c r="D6676" t="s">
        <v>32</v>
      </c>
      <c r="E6676">
        <v>940.68</v>
      </c>
      <c r="F6676">
        <v>261.3</v>
      </c>
      <c r="G6676" t="s">
        <v>95</v>
      </c>
      <c r="H6676">
        <v>1</v>
      </c>
      <c r="I6676">
        <v>3</v>
      </c>
      <c r="J6676" s="6">
        <v>44041</v>
      </c>
      <c r="K6676" s="7">
        <v>44013</v>
      </c>
      <c r="L6676" t="s">
        <v>9</v>
      </c>
    </row>
    <row r="6677" spans="1:12" x14ac:dyDescent="0.3">
      <c r="A6677" t="s">
        <v>4</v>
      </c>
      <c r="B6677" t="s">
        <v>63</v>
      </c>
      <c r="C6677" t="s">
        <v>16</v>
      </c>
      <c r="D6677" t="s">
        <v>32</v>
      </c>
      <c r="E6677">
        <v>1543.68</v>
      </c>
      <c r="F6677">
        <v>771.84</v>
      </c>
      <c r="G6677" t="s">
        <v>95</v>
      </c>
      <c r="H6677">
        <v>1</v>
      </c>
      <c r="I6677">
        <v>7</v>
      </c>
      <c r="J6677" s="6">
        <v>44041</v>
      </c>
      <c r="K6677" s="7">
        <v>44013</v>
      </c>
      <c r="L6677" t="s">
        <v>10</v>
      </c>
    </row>
    <row r="6678" spans="1:12" x14ac:dyDescent="0.3">
      <c r="A6678" t="s">
        <v>3</v>
      </c>
      <c r="B6678" t="s">
        <v>63</v>
      </c>
      <c r="C6678" t="s">
        <v>16</v>
      </c>
      <c r="D6678" t="s">
        <v>32</v>
      </c>
      <c r="E6678">
        <v>2596.92</v>
      </c>
      <c r="F6678">
        <v>1257.45</v>
      </c>
      <c r="G6678" t="s">
        <v>95</v>
      </c>
      <c r="H6678">
        <v>1</v>
      </c>
      <c r="I6678">
        <v>6</v>
      </c>
      <c r="J6678" s="6">
        <v>44041</v>
      </c>
      <c r="K6678" s="7">
        <v>44013</v>
      </c>
      <c r="L6678" t="s">
        <v>10</v>
      </c>
    </row>
    <row r="6679" spans="1:12" x14ac:dyDescent="0.3">
      <c r="A6679" t="s">
        <v>5</v>
      </c>
      <c r="B6679" t="s">
        <v>70</v>
      </c>
      <c r="C6679" t="s">
        <v>16</v>
      </c>
      <c r="D6679" t="s">
        <v>32</v>
      </c>
      <c r="E6679">
        <v>6566</v>
      </c>
      <c r="F6679">
        <v>-469.04</v>
      </c>
      <c r="G6679" t="s">
        <v>95</v>
      </c>
      <c r="H6679">
        <v>1</v>
      </c>
      <c r="I6679">
        <v>4</v>
      </c>
      <c r="J6679" s="6">
        <v>44041</v>
      </c>
      <c r="K6679" s="7">
        <v>44013</v>
      </c>
      <c r="L6679" t="s">
        <v>9</v>
      </c>
    </row>
    <row r="6680" spans="1:12" x14ac:dyDescent="0.3">
      <c r="A6680" t="s">
        <v>4</v>
      </c>
      <c r="B6680" t="s">
        <v>66</v>
      </c>
      <c r="C6680" t="s">
        <v>16</v>
      </c>
      <c r="D6680" t="s">
        <v>32</v>
      </c>
      <c r="E6680">
        <v>4792.8500000000004</v>
      </c>
      <c r="F6680">
        <v>2673.92</v>
      </c>
      <c r="G6680" t="s">
        <v>95</v>
      </c>
      <c r="H6680">
        <v>1</v>
      </c>
      <c r="I6680">
        <v>2</v>
      </c>
      <c r="J6680" s="6">
        <v>44041</v>
      </c>
      <c r="K6680" s="7">
        <v>44013</v>
      </c>
      <c r="L6680" t="s">
        <v>11</v>
      </c>
    </row>
    <row r="6681" spans="1:12" x14ac:dyDescent="0.3">
      <c r="A6681" t="s">
        <v>5</v>
      </c>
      <c r="B6681" t="s">
        <v>66</v>
      </c>
      <c r="C6681" t="s">
        <v>16</v>
      </c>
      <c r="D6681" t="s">
        <v>32</v>
      </c>
      <c r="E6681">
        <v>3612.1</v>
      </c>
      <c r="F6681">
        <v>1923.83</v>
      </c>
      <c r="G6681" t="s">
        <v>95</v>
      </c>
      <c r="H6681">
        <v>1</v>
      </c>
      <c r="I6681">
        <v>6</v>
      </c>
      <c r="J6681" s="6">
        <v>44041</v>
      </c>
      <c r="K6681" s="7">
        <v>44013</v>
      </c>
      <c r="L6681" t="s">
        <v>11</v>
      </c>
    </row>
    <row r="6682" spans="1:12" x14ac:dyDescent="0.3">
      <c r="A6682" t="s">
        <v>3</v>
      </c>
      <c r="B6682" t="s">
        <v>66</v>
      </c>
      <c r="C6682" t="s">
        <v>16</v>
      </c>
      <c r="D6682" t="s">
        <v>32</v>
      </c>
      <c r="E6682">
        <v>5933.52</v>
      </c>
      <c r="F6682">
        <v>2439.36</v>
      </c>
      <c r="G6682" t="s">
        <v>95</v>
      </c>
      <c r="H6682">
        <v>1</v>
      </c>
      <c r="I6682">
        <v>4</v>
      </c>
      <c r="J6682" s="6">
        <v>44041</v>
      </c>
      <c r="K6682" s="7">
        <v>44013</v>
      </c>
      <c r="L6682" t="s">
        <v>11</v>
      </c>
    </row>
    <row r="6683" spans="1:12" x14ac:dyDescent="0.3">
      <c r="A6683" t="s">
        <v>3</v>
      </c>
      <c r="B6683" t="s">
        <v>69</v>
      </c>
      <c r="C6683" t="s">
        <v>16</v>
      </c>
      <c r="D6683" t="s">
        <v>32</v>
      </c>
      <c r="E6683">
        <v>33148.92</v>
      </c>
      <c r="F6683">
        <v>4187.22</v>
      </c>
      <c r="G6683" t="s">
        <v>95</v>
      </c>
      <c r="H6683">
        <v>1</v>
      </c>
      <c r="I6683">
        <v>4</v>
      </c>
      <c r="J6683" s="6">
        <v>44041</v>
      </c>
      <c r="K6683" s="7">
        <v>44013</v>
      </c>
      <c r="L6683" t="s">
        <v>8</v>
      </c>
    </row>
    <row r="6684" spans="1:12" x14ac:dyDescent="0.3">
      <c r="A6684" t="s">
        <v>4</v>
      </c>
      <c r="B6684" t="s">
        <v>70</v>
      </c>
      <c r="C6684" t="s">
        <v>16</v>
      </c>
      <c r="D6684" t="s">
        <v>32</v>
      </c>
      <c r="E6684">
        <v>14719.63</v>
      </c>
      <c r="F6684">
        <v>4959.8500000000004</v>
      </c>
      <c r="G6684" t="s">
        <v>95</v>
      </c>
      <c r="H6684">
        <v>1</v>
      </c>
      <c r="I6684">
        <v>7</v>
      </c>
      <c r="J6684" s="6">
        <v>44042</v>
      </c>
      <c r="K6684" s="7">
        <v>44013</v>
      </c>
      <c r="L6684" t="s">
        <v>9</v>
      </c>
    </row>
    <row r="6685" spans="1:12" x14ac:dyDescent="0.3">
      <c r="A6685" t="s">
        <v>4</v>
      </c>
      <c r="B6685" t="s">
        <v>66</v>
      </c>
      <c r="C6685" t="s">
        <v>15</v>
      </c>
      <c r="D6685" t="s">
        <v>32</v>
      </c>
      <c r="E6685">
        <v>5569.38</v>
      </c>
      <c r="F6685">
        <v>2462.23</v>
      </c>
      <c r="G6685" t="s">
        <v>95</v>
      </c>
      <c r="H6685">
        <v>1</v>
      </c>
      <c r="I6685">
        <v>10</v>
      </c>
      <c r="J6685" s="6">
        <v>44042</v>
      </c>
      <c r="K6685" s="7">
        <v>44013</v>
      </c>
      <c r="L6685" t="s">
        <v>11</v>
      </c>
    </row>
    <row r="6686" spans="1:12" x14ac:dyDescent="0.3">
      <c r="A6686" t="s">
        <v>5</v>
      </c>
      <c r="B6686" t="s">
        <v>65</v>
      </c>
      <c r="C6686" t="s">
        <v>16</v>
      </c>
      <c r="D6686" t="s">
        <v>32</v>
      </c>
      <c r="E6686">
        <v>6110.4</v>
      </c>
      <c r="F6686">
        <v>-305.52</v>
      </c>
      <c r="G6686" t="s">
        <v>95</v>
      </c>
      <c r="H6686">
        <v>1</v>
      </c>
      <c r="I6686">
        <v>3</v>
      </c>
      <c r="J6686" s="6">
        <v>44042</v>
      </c>
      <c r="K6686" s="7">
        <v>44013</v>
      </c>
      <c r="L6686" t="s">
        <v>12</v>
      </c>
    </row>
    <row r="6687" spans="1:12" x14ac:dyDescent="0.3">
      <c r="A6687" t="s">
        <v>3</v>
      </c>
      <c r="B6687" t="s">
        <v>63</v>
      </c>
      <c r="C6687" t="s">
        <v>16</v>
      </c>
      <c r="D6687" t="s">
        <v>32</v>
      </c>
      <c r="E6687">
        <v>385.92</v>
      </c>
      <c r="F6687">
        <v>-147.93</v>
      </c>
      <c r="G6687" t="s">
        <v>95</v>
      </c>
      <c r="H6687">
        <v>1</v>
      </c>
      <c r="I6687">
        <v>5</v>
      </c>
      <c r="J6687" s="6">
        <v>44042</v>
      </c>
      <c r="K6687" s="7">
        <v>44013</v>
      </c>
      <c r="L6687" t="s">
        <v>10</v>
      </c>
    </row>
    <row r="6688" spans="1:12" x14ac:dyDescent="0.3">
      <c r="A6688" t="s">
        <v>2</v>
      </c>
      <c r="B6688" t="s">
        <v>63</v>
      </c>
      <c r="C6688" t="s">
        <v>15</v>
      </c>
      <c r="D6688" t="s">
        <v>32</v>
      </c>
      <c r="E6688">
        <v>26478.400000000001</v>
      </c>
      <c r="F6688">
        <v>4738.24</v>
      </c>
      <c r="G6688" t="s">
        <v>95</v>
      </c>
      <c r="H6688">
        <v>1</v>
      </c>
      <c r="I6688">
        <v>8</v>
      </c>
      <c r="J6688" s="6">
        <v>44042</v>
      </c>
      <c r="K6688" s="7">
        <v>44013</v>
      </c>
      <c r="L6688" t="s">
        <v>10</v>
      </c>
    </row>
    <row r="6689" spans="1:12" x14ac:dyDescent="0.3">
      <c r="A6689" t="s">
        <v>4</v>
      </c>
      <c r="B6689" t="s">
        <v>63</v>
      </c>
      <c r="C6689" t="s">
        <v>16</v>
      </c>
      <c r="D6689" t="s">
        <v>32</v>
      </c>
      <c r="E6689">
        <v>2316.86</v>
      </c>
      <c r="F6689">
        <v>1121.8499999999999</v>
      </c>
      <c r="G6689" t="s">
        <v>95</v>
      </c>
      <c r="H6689">
        <v>1</v>
      </c>
      <c r="I6689">
        <v>2</v>
      </c>
      <c r="J6689" s="6">
        <v>44042</v>
      </c>
      <c r="K6689" s="7">
        <v>44013</v>
      </c>
      <c r="L6689" t="s">
        <v>10</v>
      </c>
    </row>
    <row r="6690" spans="1:12" x14ac:dyDescent="0.3">
      <c r="A6690" t="s">
        <v>4</v>
      </c>
      <c r="B6690" t="s">
        <v>67</v>
      </c>
      <c r="C6690" t="s">
        <v>16</v>
      </c>
      <c r="D6690" t="s">
        <v>32</v>
      </c>
      <c r="E6690">
        <v>10395.719999999999</v>
      </c>
      <c r="F6690">
        <v>-3638.49</v>
      </c>
      <c r="G6690" t="s">
        <v>95</v>
      </c>
      <c r="H6690">
        <v>1</v>
      </c>
      <c r="I6690">
        <v>4</v>
      </c>
      <c r="J6690" s="6">
        <v>44042</v>
      </c>
      <c r="K6690" s="7">
        <v>44013</v>
      </c>
      <c r="L6690" t="s">
        <v>13</v>
      </c>
    </row>
    <row r="6691" spans="1:12" x14ac:dyDescent="0.3">
      <c r="A6691" t="s">
        <v>4</v>
      </c>
      <c r="B6691" t="s">
        <v>67</v>
      </c>
      <c r="C6691" t="s">
        <v>16</v>
      </c>
      <c r="D6691" t="s">
        <v>32</v>
      </c>
      <c r="E6691">
        <v>2279.34</v>
      </c>
      <c r="F6691">
        <v>582.5</v>
      </c>
      <c r="G6691" t="s">
        <v>95</v>
      </c>
      <c r="H6691">
        <v>1</v>
      </c>
      <c r="I6691">
        <v>4</v>
      </c>
      <c r="J6691" s="6">
        <v>44042</v>
      </c>
      <c r="K6691" s="7">
        <v>44013</v>
      </c>
      <c r="L6691" t="s">
        <v>13</v>
      </c>
    </row>
    <row r="6692" spans="1:12" x14ac:dyDescent="0.3">
      <c r="A6692" t="s">
        <v>2</v>
      </c>
      <c r="B6692" t="s">
        <v>63</v>
      </c>
      <c r="C6692" t="s">
        <v>16</v>
      </c>
      <c r="D6692" t="s">
        <v>32</v>
      </c>
      <c r="E6692">
        <v>29698.15</v>
      </c>
      <c r="F6692">
        <v>8070.13</v>
      </c>
      <c r="G6692" t="s">
        <v>95</v>
      </c>
      <c r="H6692">
        <v>1</v>
      </c>
      <c r="I6692">
        <v>3</v>
      </c>
      <c r="J6692" s="6">
        <v>44042</v>
      </c>
      <c r="K6692" s="7">
        <v>44013</v>
      </c>
      <c r="L6692" t="s">
        <v>10</v>
      </c>
    </row>
    <row r="6693" spans="1:12" x14ac:dyDescent="0.3">
      <c r="A6693" t="s">
        <v>4</v>
      </c>
      <c r="B6693" t="s">
        <v>69</v>
      </c>
      <c r="C6693" t="s">
        <v>15</v>
      </c>
      <c r="D6693" t="s">
        <v>32</v>
      </c>
      <c r="E6693">
        <v>100.5</v>
      </c>
      <c r="F6693">
        <v>23.45</v>
      </c>
      <c r="G6693" t="s">
        <v>95</v>
      </c>
      <c r="H6693">
        <v>1</v>
      </c>
      <c r="I6693">
        <v>8</v>
      </c>
      <c r="J6693" s="6">
        <v>44042</v>
      </c>
      <c r="K6693" s="7">
        <v>44013</v>
      </c>
      <c r="L6693" t="s">
        <v>8</v>
      </c>
    </row>
    <row r="6694" spans="1:12" x14ac:dyDescent="0.3">
      <c r="A6694" t="s">
        <v>5</v>
      </c>
      <c r="B6694" t="s">
        <v>70</v>
      </c>
      <c r="C6694" t="s">
        <v>16</v>
      </c>
      <c r="D6694" t="s">
        <v>32</v>
      </c>
      <c r="E6694">
        <v>21820.560000000001</v>
      </c>
      <c r="F6694">
        <v>3557.7</v>
      </c>
      <c r="G6694" t="s">
        <v>95</v>
      </c>
      <c r="H6694">
        <v>1</v>
      </c>
      <c r="I6694">
        <v>6</v>
      </c>
      <c r="J6694" s="6">
        <v>44042</v>
      </c>
      <c r="K6694" s="7">
        <v>44013</v>
      </c>
      <c r="L6694" t="s">
        <v>9</v>
      </c>
    </row>
    <row r="6695" spans="1:12" x14ac:dyDescent="0.3">
      <c r="A6695" t="s">
        <v>5</v>
      </c>
      <c r="B6695" t="s">
        <v>63</v>
      </c>
      <c r="C6695" t="s">
        <v>15</v>
      </c>
      <c r="D6695" t="s">
        <v>32</v>
      </c>
      <c r="E6695">
        <v>3986.5</v>
      </c>
      <c r="F6695">
        <v>2016.7</v>
      </c>
      <c r="G6695" t="s">
        <v>95</v>
      </c>
      <c r="H6695">
        <v>1</v>
      </c>
      <c r="I6695">
        <v>10</v>
      </c>
      <c r="J6695" s="6">
        <v>44042</v>
      </c>
      <c r="K6695" s="7">
        <v>44013</v>
      </c>
      <c r="L6695" t="s">
        <v>10</v>
      </c>
    </row>
    <row r="6696" spans="1:12" x14ac:dyDescent="0.3">
      <c r="A6696" t="s">
        <v>4</v>
      </c>
      <c r="B6696" t="s">
        <v>66</v>
      </c>
      <c r="C6696" t="s">
        <v>15</v>
      </c>
      <c r="D6696" t="s">
        <v>32</v>
      </c>
      <c r="E6696">
        <v>4944.6000000000004</v>
      </c>
      <c r="F6696">
        <v>274.7</v>
      </c>
      <c r="G6696" t="s">
        <v>95</v>
      </c>
      <c r="H6696">
        <v>1</v>
      </c>
      <c r="I6696">
        <v>10</v>
      </c>
      <c r="J6696" s="6">
        <v>44043</v>
      </c>
      <c r="K6696" s="7">
        <v>44013</v>
      </c>
      <c r="L6696" t="s">
        <v>11</v>
      </c>
    </row>
    <row r="6697" spans="1:12" x14ac:dyDescent="0.3">
      <c r="A6697" t="s">
        <v>4</v>
      </c>
      <c r="B6697" t="s">
        <v>63</v>
      </c>
      <c r="C6697" t="s">
        <v>16</v>
      </c>
      <c r="D6697" t="s">
        <v>32</v>
      </c>
      <c r="E6697">
        <v>29249.52</v>
      </c>
      <c r="F6697">
        <v>2752.92</v>
      </c>
      <c r="G6697" t="s">
        <v>95</v>
      </c>
      <c r="H6697">
        <v>1</v>
      </c>
      <c r="I6697">
        <v>6</v>
      </c>
      <c r="J6697" s="6">
        <v>44043</v>
      </c>
      <c r="K6697" s="7">
        <v>44013</v>
      </c>
      <c r="L6697" t="s">
        <v>10</v>
      </c>
    </row>
    <row r="6698" spans="1:12" x14ac:dyDescent="0.3">
      <c r="A6698" t="s">
        <v>4</v>
      </c>
      <c r="B6698" t="s">
        <v>67</v>
      </c>
      <c r="C6698" t="s">
        <v>16</v>
      </c>
      <c r="D6698" t="s">
        <v>32</v>
      </c>
      <c r="E6698">
        <v>44375.44</v>
      </c>
      <c r="F6698">
        <v>15661.92</v>
      </c>
      <c r="G6698" t="s">
        <v>95</v>
      </c>
      <c r="H6698">
        <v>1</v>
      </c>
      <c r="I6698">
        <v>7</v>
      </c>
      <c r="J6698" s="6">
        <v>44043</v>
      </c>
      <c r="K6698" s="7">
        <v>44013</v>
      </c>
      <c r="L6698" t="s">
        <v>13</v>
      </c>
    </row>
    <row r="6699" spans="1:12" x14ac:dyDescent="0.3">
      <c r="A6699" t="s">
        <v>3</v>
      </c>
      <c r="B6699" t="s">
        <v>65</v>
      </c>
      <c r="C6699" t="s">
        <v>16</v>
      </c>
      <c r="D6699" t="s">
        <v>32</v>
      </c>
      <c r="E6699">
        <v>4837.3999999999996</v>
      </c>
      <c r="F6699">
        <v>560.1</v>
      </c>
      <c r="G6699" t="s">
        <v>95</v>
      </c>
      <c r="H6699">
        <v>1</v>
      </c>
      <c r="I6699">
        <v>6</v>
      </c>
      <c r="J6699" s="6">
        <v>44043</v>
      </c>
      <c r="K6699" s="7">
        <v>44013</v>
      </c>
      <c r="L6699" t="s">
        <v>12</v>
      </c>
    </row>
    <row r="6700" spans="1:12" x14ac:dyDescent="0.3">
      <c r="A6700" t="s">
        <v>4</v>
      </c>
      <c r="B6700" t="s">
        <v>63</v>
      </c>
      <c r="C6700" t="s">
        <v>15</v>
      </c>
      <c r="D6700" t="s">
        <v>32</v>
      </c>
      <c r="E6700">
        <v>3217.61</v>
      </c>
      <c r="F6700">
        <v>279.79000000000002</v>
      </c>
      <c r="G6700" t="s">
        <v>95</v>
      </c>
      <c r="H6700">
        <v>1</v>
      </c>
      <c r="I6700">
        <v>9</v>
      </c>
      <c r="J6700" s="6">
        <v>44043</v>
      </c>
      <c r="K6700" s="7">
        <v>44013</v>
      </c>
      <c r="L6700" t="s">
        <v>10</v>
      </c>
    </row>
    <row r="6701" spans="1:12" x14ac:dyDescent="0.3">
      <c r="A6701" t="s">
        <v>3</v>
      </c>
      <c r="B6701" t="s">
        <v>66</v>
      </c>
      <c r="C6701" t="s">
        <v>15</v>
      </c>
      <c r="D6701" t="s">
        <v>32</v>
      </c>
      <c r="E6701">
        <v>13905.98</v>
      </c>
      <c r="F6701">
        <v>7557.62</v>
      </c>
      <c r="G6701" t="s">
        <v>96</v>
      </c>
      <c r="H6701">
        <v>1</v>
      </c>
      <c r="I6701">
        <v>8</v>
      </c>
      <c r="J6701" s="6">
        <v>44044</v>
      </c>
      <c r="K6701" s="7">
        <v>44044</v>
      </c>
      <c r="L6701" t="s">
        <v>11</v>
      </c>
    </row>
    <row r="6702" spans="1:12" x14ac:dyDescent="0.3">
      <c r="A6702" t="s">
        <v>3</v>
      </c>
      <c r="B6702" t="s">
        <v>67</v>
      </c>
      <c r="C6702" t="s">
        <v>16</v>
      </c>
      <c r="D6702" t="s">
        <v>32</v>
      </c>
      <c r="E6702">
        <v>3644.8</v>
      </c>
      <c r="F6702">
        <v>1157.76</v>
      </c>
      <c r="G6702" t="s">
        <v>96</v>
      </c>
      <c r="H6702">
        <v>1</v>
      </c>
      <c r="I6702">
        <v>7</v>
      </c>
      <c r="J6702" s="6">
        <v>44044</v>
      </c>
      <c r="K6702" s="7">
        <v>44044</v>
      </c>
      <c r="L6702" t="s">
        <v>13</v>
      </c>
    </row>
    <row r="6703" spans="1:12" x14ac:dyDescent="0.3">
      <c r="A6703" t="s">
        <v>2</v>
      </c>
      <c r="B6703" t="s">
        <v>65</v>
      </c>
      <c r="C6703" t="s">
        <v>16</v>
      </c>
      <c r="D6703" t="s">
        <v>32</v>
      </c>
      <c r="E6703">
        <v>3433.08</v>
      </c>
      <c r="F6703">
        <v>-147.12</v>
      </c>
      <c r="G6703" t="s">
        <v>96</v>
      </c>
      <c r="H6703">
        <v>1</v>
      </c>
      <c r="I6703">
        <v>1</v>
      </c>
      <c r="J6703" s="6">
        <v>44044</v>
      </c>
      <c r="K6703" s="7">
        <v>44044</v>
      </c>
      <c r="L6703" t="s">
        <v>12</v>
      </c>
    </row>
    <row r="6704" spans="1:12" x14ac:dyDescent="0.3">
      <c r="A6704" t="s">
        <v>4</v>
      </c>
      <c r="B6704" t="s">
        <v>65</v>
      </c>
      <c r="C6704" t="s">
        <v>16</v>
      </c>
      <c r="D6704" t="s">
        <v>32</v>
      </c>
      <c r="E6704">
        <v>4663.2</v>
      </c>
      <c r="F6704">
        <v>2156.73</v>
      </c>
      <c r="G6704" t="s">
        <v>96</v>
      </c>
      <c r="H6704">
        <v>1</v>
      </c>
      <c r="I6704">
        <v>5</v>
      </c>
      <c r="J6704" s="6">
        <v>44044</v>
      </c>
      <c r="K6704" s="7">
        <v>44044</v>
      </c>
      <c r="L6704" t="s">
        <v>12</v>
      </c>
    </row>
    <row r="6705" spans="1:12" x14ac:dyDescent="0.3">
      <c r="A6705" t="s">
        <v>3</v>
      </c>
      <c r="B6705" t="s">
        <v>65</v>
      </c>
      <c r="C6705" t="s">
        <v>15</v>
      </c>
      <c r="D6705" t="s">
        <v>32</v>
      </c>
      <c r="E6705">
        <v>4888.32</v>
      </c>
      <c r="F6705">
        <v>1183.5</v>
      </c>
      <c r="G6705" t="s">
        <v>96</v>
      </c>
      <c r="H6705">
        <v>1</v>
      </c>
      <c r="I6705">
        <v>9</v>
      </c>
      <c r="J6705" s="6">
        <v>44045</v>
      </c>
      <c r="K6705" s="7">
        <v>44044</v>
      </c>
      <c r="L6705" t="s">
        <v>12</v>
      </c>
    </row>
    <row r="6706" spans="1:12" x14ac:dyDescent="0.3">
      <c r="A6706" t="s">
        <v>4</v>
      </c>
      <c r="B6706" t="s">
        <v>67</v>
      </c>
      <c r="C6706" t="s">
        <v>16</v>
      </c>
      <c r="D6706" t="s">
        <v>32</v>
      </c>
      <c r="E6706">
        <v>6797.82</v>
      </c>
      <c r="F6706">
        <v>1502.67</v>
      </c>
      <c r="G6706" t="s">
        <v>96</v>
      </c>
      <c r="H6706">
        <v>1</v>
      </c>
      <c r="I6706">
        <v>4</v>
      </c>
      <c r="J6706" s="6">
        <v>44045</v>
      </c>
      <c r="K6706" s="7">
        <v>44044</v>
      </c>
      <c r="L6706" t="s">
        <v>13</v>
      </c>
    </row>
    <row r="6707" spans="1:12" x14ac:dyDescent="0.3">
      <c r="A6707" t="s">
        <v>2</v>
      </c>
      <c r="B6707" t="s">
        <v>63</v>
      </c>
      <c r="C6707" t="s">
        <v>15</v>
      </c>
      <c r="D6707" t="s">
        <v>32</v>
      </c>
      <c r="E6707">
        <v>49035.96</v>
      </c>
      <c r="F6707">
        <v>25808.36</v>
      </c>
      <c r="G6707" t="s">
        <v>96</v>
      </c>
      <c r="H6707">
        <v>1</v>
      </c>
      <c r="I6707">
        <v>9</v>
      </c>
      <c r="J6707" s="6">
        <v>44045</v>
      </c>
      <c r="K6707" s="7">
        <v>44044</v>
      </c>
      <c r="L6707" t="s">
        <v>10</v>
      </c>
    </row>
    <row r="6708" spans="1:12" x14ac:dyDescent="0.3">
      <c r="A6708" t="s">
        <v>4</v>
      </c>
      <c r="B6708" t="s">
        <v>66</v>
      </c>
      <c r="C6708" t="s">
        <v>15</v>
      </c>
      <c r="D6708" t="s">
        <v>32</v>
      </c>
      <c r="E6708">
        <v>1584.15</v>
      </c>
      <c r="F6708">
        <v>241.07</v>
      </c>
      <c r="G6708" t="s">
        <v>96</v>
      </c>
      <c r="H6708">
        <v>1</v>
      </c>
      <c r="I6708">
        <v>8</v>
      </c>
      <c r="J6708" s="6">
        <v>44045</v>
      </c>
      <c r="K6708" s="7">
        <v>44044</v>
      </c>
      <c r="L6708" t="s">
        <v>11</v>
      </c>
    </row>
    <row r="6709" spans="1:12" x14ac:dyDescent="0.3">
      <c r="A6709" t="s">
        <v>2</v>
      </c>
      <c r="B6709" t="s">
        <v>63</v>
      </c>
      <c r="C6709" t="s">
        <v>16</v>
      </c>
      <c r="D6709" t="s">
        <v>32</v>
      </c>
      <c r="E6709">
        <v>14512.2</v>
      </c>
      <c r="F6709">
        <v>2596.92</v>
      </c>
      <c r="G6709" t="s">
        <v>96</v>
      </c>
      <c r="H6709">
        <v>1</v>
      </c>
      <c r="I6709">
        <v>5</v>
      </c>
      <c r="J6709" s="6">
        <v>44045</v>
      </c>
      <c r="K6709" s="7">
        <v>44044</v>
      </c>
      <c r="L6709" t="s">
        <v>10</v>
      </c>
    </row>
    <row r="6710" spans="1:12" x14ac:dyDescent="0.3">
      <c r="A6710" t="s">
        <v>4</v>
      </c>
      <c r="B6710" t="s">
        <v>65</v>
      </c>
      <c r="C6710" t="s">
        <v>16</v>
      </c>
      <c r="D6710" t="s">
        <v>32</v>
      </c>
      <c r="E6710">
        <v>554.76</v>
      </c>
      <c r="F6710">
        <v>205.02</v>
      </c>
      <c r="G6710" t="s">
        <v>96</v>
      </c>
      <c r="H6710">
        <v>1</v>
      </c>
      <c r="I6710">
        <v>2</v>
      </c>
      <c r="J6710" s="6">
        <v>44045</v>
      </c>
      <c r="K6710" s="7">
        <v>44044</v>
      </c>
      <c r="L6710" t="s">
        <v>12</v>
      </c>
    </row>
    <row r="6711" spans="1:12" x14ac:dyDescent="0.3">
      <c r="A6711" t="s">
        <v>3</v>
      </c>
      <c r="B6711" t="s">
        <v>67</v>
      </c>
      <c r="C6711" t="s">
        <v>15</v>
      </c>
      <c r="D6711" t="s">
        <v>32</v>
      </c>
      <c r="E6711">
        <v>35032.959999999999</v>
      </c>
      <c r="F6711">
        <v>15326.88</v>
      </c>
      <c r="G6711" t="s">
        <v>96</v>
      </c>
      <c r="H6711">
        <v>1</v>
      </c>
      <c r="I6711">
        <v>8</v>
      </c>
      <c r="J6711" s="6">
        <v>44045</v>
      </c>
      <c r="K6711" s="7">
        <v>44044</v>
      </c>
      <c r="L6711" t="s">
        <v>13</v>
      </c>
    </row>
    <row r="6712" spans="1:12" x14ac:dyDescent="0.3">
      <c r="A6712" t="s">
        <v>3</v>
      </c>
      <c r="B6712" t="s">
        <v>63</v>
      </c>
      <c r="C6712" t="s">
        <v>15</v>
      </c>
      <c r="D6712" t="s">
        <v>32</v>
      </c>
      <c r="E6712">
        <v>6982.74</v>
      </c>
      <c r="F6712">
        <v>3413.78</v>
      </c>
      <c r="G6712" t="s">
        <v>96</v>
      </c>
      <c r="H6712">
        <v>1</v>
      </c>
      <c r="I6712">
        <v>8</v>
      </c>
      <c r="J6712" s="6">
        <v>44046</v>
      </c>
      <c r="K6712" s="7">
        <v>44044</v>
      </c>
      <c r="L6712" t="s">
        <v>10</v>
      </c>
    </row>
    <row r="6713" spans="1:12" x14ac:dyDescent="0.3">
      <c r="A6713" t="s">
        <v>4</v>
      </c>
      <c r="B6713" t="s">
        <v>70</v>
      </c>
      <c r="C6713" t="s">
        <v>15</v>
      </c>
      <c r="D6713" t="s">
        <v>32</v>
      </c>
      <c r="E6713">
        <v>17166.400000000001</v>
      </c>
      <c r="F6713">
        <v>7770.04</v>
      </c>
      <c r="G6713" t="s">
        <v>96</v>
      </c>
      <c r="H6713">
        <v>1</v>
      </c>
      <c r="I6713">
        <v>10</v>
      </c>
      <c r="J6713" s="6">
        <v>44046</v>
      </c>
      <c r="K6713" s="7">
        <v>44044</v>
      </c>
      <c r="L6713" t="s">
        <v>9</v>
      </c>
    </row>
    <row r="6714" spans="1:12" x14ac:dyDescent="0.3">
      <c r="A6714" t="s">
        <v>4</v>
      </c>
      <c r="B6714" t="s">
        <v>67</v>
      </c>
      <c r="C6714" t="s">
        <v>16</v>
      </c>
      <c r="D6714" t="s">
        <v>32</v>
      </c>
      <c r="E6714">
        <v>23969.25</v>
      </c>
      <c r="F6714">
        <v>9321.35</v>
      </c>
      <c r="G6714" t="s">
        <v>96</v>
      </c>
      <c r="H6714">
        <v>1</v>
      </c>
      <c r="I6714">
        <v>2</v>
      </c>
      <c r="J6714" s="6">
        <v>44046</v>
      </c>
      <c r="K6714" s="7">
        <v>44044</v>
      </c>
      <c r="L6714" t="s">
        <v>13</v>
      </c>
    </row>
    <row r="6715" spans="1:12" x14ac:dyDescent="0.3">
      <c r="A6715" t="s">
        <v>4</v>
      </c>
      <c r="B6715" t="s">
        <v>63</v>
      </c>
      <c r="C6715" t="s">
        <v>16</v>
      </c>
      <c r="D6715" t="s">
        <v>32</v>
      </c>
      <c r="E6715">
        <v>675.36</v>
      </c>
      <c r="F6715">
        <v>52.52</v>
      </c>
      <c r="G6715" t="s">
        <v>96</v>
      </c>
      <c r="H6715">
        <v>1</v>
      </c>
      <c r="I6715">
        <v>1</v>
      </c>
      <c r="J6715" s="6">
        <v>44046</v>
      </c>
      <c r="K6715" s="7">
        <v>44044</v>
      </c>
      <c r="L6715" t="s">
        <v>10</v>
      </c>
    </row>
    <row r="6716" spans="1:12" x14ac:dyDescent="0.3">
      <c r="A6716" t="s">
        <v>2</v>
      </c>
      <c r="B6716" t="s">
        <v>67</v>
      </c>
      <c r="C6716" t="s">
        <v>15</v>
      </c>
      <c r="D6716" t="s">
        <v>32</v>
      </c>
      <c r="E6716">
        <v>20278.89</v>
      </c>
      <c r="F6716">
        <v>10673.07</v>
      </c>
      <c r="G6716" t="s">
        <v>96</v>
      </c>
      <c r="H6716">
        <v>1</v>
      </c>
      <c r="I6716">
        <v>10</v>
      </c>
      <c r="J6716" s="6">
        <v>44046</v>
      </c>
      <c r="K6716" s="7">
        <v>44044</v>
      </c>
      <c r="L6716" t="s">
        <v>13</v>
      </c>
    </row>
    <row r="6717" spans="1:12" x14ac:dyDescent="0.3">
      <c r="A6717" t="s">
        <v>2</v>
      </c>
      <c r="B6717" t="s">
        <v>65</v>
      </c>
      <c r="C6717" t="s">
        <v>15</v>
      </c>
      <c r="D6717" t="s">
        <v>32</v>
      </c>
      <c r="E6717">
        <v>1737.64</v>
      </c>
      <c r="F6717">
        <v>859.7</v>
      </c>
      <c r="G6717" t="s">
        <v>96</v>
      </c>
      <c r="H6717">
        <v>1</v>
      </c>
      <c r="I6717">
        <v>8</v>
      </c>
      <c r="J6717" s="6">
        <v>44046</v>
      </c>
      <c r="K6717" s="7">
        <v>44044</v>
      </c>
      <c r="L6717" t="s">
        <v>12</v>
      </c>
    </row>
    <row r="6718" spans="1:12" x14ac:dyDescent="0.3">
      <c r="A6718" t="s">
        <v>4</v>
      </c>
      <c r="B6718" t="s">
        <v>63</v>
      </c>
      <c r="C6718" t="s">
        <v>16</v>
      </c>
      <c r="D6718" t="s">
        <v>32</v>
      </c>
      <c r="E6718">
        <v>15562.42</v>
      </c>
      <c r="F6718">
        <v>7044.04</v>
      </c>
      <c r="G6718" t="s">
        <v>96</v>
      </c>
      <c r="H6718">
        <v>1</v>
      </c>
      <c r="I6718">
        <v>7</v>
      </c>
      <c r="J6718" s="6">
        <v>44046</v>
      </c>
      <c r="K6718" s="7">
        <v>44044</v>
      </c>
      <c r="L6718" t="s">
        <v>10</v>
      </c>
    </row>
    <row r="6719" spans="1:12" x14ac:dyDescent="0.3">
      <c r="A6719" t="s">
        <v>4</v>
      </c>
      <c r="B6719" t="s">
        <v>66</v>
      </c>
      <c r="C6719" t="s">
        <v>16</v>
      </c>
      <c r="D6719" t="s">
        <v>32</v>
      </c>
      <c r="E6719">
        <v>940.68</v>
      </c>
      <c r="F6719">
        <v>324</v>
      </c>
      <c r="G6719" t="s">
        <v>96</v>
      </c>
      <c r="H6719">
        <v>1</v>
      </c>
      <c r="I6719">
        <v>5</v>
      </c>
      <c r="J6719" s="6">
        <v>44046</v>
      </c>
      <c r="K6719" s="7">
        <v>44044</v>
      </c>
      <c r="L6719" t="s">
        <v>11</v>
      </c>
    </row>
    <row r="6720" spans="1:12" x14ac:dyDescent="0.3">
      <c r="A6720" t="s">
        <v>3</v>
      </c>
      <c r="B6720" t="s">
        <v>63</v>
      </c>
      <c r="C6720" t="s">
        <v>16</v>
      </c>
      <c r="D6720" t="s">
        <v>32</v>
      </c>
      <c r="E6720">
        <v>8458.08</v>
      </c>
      <c r="F6720">
        <v>3700.38</v>
      </c>
      <c r="G6720" t="s">
        <v>96</v>
      </c>
      <c r="H6720">
        <v>1</v>
      </c>
      <c r="I6720">
        <v>1</v>
      </c>
      <c r="J6720" s="6">
        <v>44046</v>
      </c>
      <c r="K6720" s="7">
        <v>44044</v>
      </c>
      <c r="L6720" t="s">
        <v>10</v>
      </c>
    </row>
    <row r="6721" spans="1:12" x14ac:dyDescent="0.3">
      <c r="A6721" t="s">
        <v>3</v>
      </c>
      <c r="B6721" t="s">
        <v>67</v>
      </c>
      <c r="C6721" t="s">
        <v>15</v>
      </c>
      <c r="D6721" t="s">
        <v>32</v>
      </c>
      <c r="E6721">
        <v>3162.13</v>
      </c>
      <c r="F6721">
        <v>1615.42</v>
      </c>
      <c r="G6721" t="s">
        <v>96</v>
      </c>
      <c r="H6721">
        <v>1</v>
      </c>
      <c r="I6721">
        <v>10</v>
      </c>
      <c r="J6721" s="6">
        <v>44047</v>
      </c>
      <c r="K6721" s="7">
        <v>44044</v>
      </c>
      <c r="L6721" t="s">
        <v>13</v>
      </c>
    </row>
    <row r="6722" spans="1:12" x14ac:dyDescent="0.3">
      <c r="A6722" t="s">
        <v>2</v>
      </c>
      <c r="B6722" t="s">
        <v>66</v>
      </c>
      <c r="C6722" t="s">
        <v>16</v>
      </c>
      <c r="D6722" t="s">
        <v>32</v>
      </c>
      <c r="E6722">
        <v>9792.7199999999993</v>
      </c>
      <c r="F6722">
        <v>1088.08</v>
      </c>
      <c r="G6722" t="s">
        <v>96</v>
      </c>
      <c r="H6722">
        <v>1</v>
      </c>
      <c r="I6722">
        <v>4</v>
      </c>
      <c r="J6722" s="6">
        <v>44047</v>
      </c>
      <c r="K6722" s="7">
        <v>44044</v>
      </c>
      <c r="L6722" t="s">
        <v>11</v>
      </c>
    </row>
    <row r="6723" spans="1:12" x14ac:dyDescent="0.3">
      <c r="A6723" t="s">
        <v>2</v>
      </c>
      <c r="B6723" t="s">
        <v>63</v>
      </c>
      <c r="C6723" t="s">
        <v>15</v>
      </c>
      <c r="D6723" t="s">
        <v>32</v>
      </c>
      <c r="E6723">
        <v>6432</v>
      </c>
      <c r="F6723">
        <v>1206</v>
      </c>
      <c r="G6723" t="s">
        <v>96</v>
      </c>
      <c r="H6723">
        <v>1</v>
      </c>
      <c r="I6723">
        <v>8</v>
      </c>
      <c r="J6723" s="6">
        <v>44047</v>
      </c>
      <c r="K6723" s="7">
        <v>44044</v>
      </c>
      <c r="L6723" t="s">
        <v>10</v>
      </c>
    </row>
    <row r="6724" spans="1:12" x14ac:dyDescent="0.3">
      <c r="A6724" t="s">
        <v>4</v>
      </c>
      <c r="B6724" t="s">
        <v>67</v>
      </c>
      <c r="C6724" t="s">
        <v>16</v>
      </c>
      <c r="D6724" t="s">
        <v>32</v>
      </c>
      <c r="E6724">
        <v>1953.72</v>
      </c>
      <c r="F6724">
        <v>130.24</v>
      </c>
      <c r="G6724" t="s">
        <v>96</v>
      </c>
      <c r="H6724">
        <v>1</v>
      </c>
      <c r="I6724">
        <v>6</v>
      </c>
      <c r="J6724" s="6">
        <v>44047</v>
      </c>
      <c r="K6724" s="7">
        <v>44044</v>
      </c>
      <c r="L6724" t="s">
        <v>13</v>
      </c>
    </row>
    <row r="6725" spans="1:12" x14ac:dyDescent="0.3">
      <c r="A6725" t="s">
        <v>2</v>
      </c>
      <c r="B6725" t="s">
        <v>66</v>
      </c>
      <c r="C6725" t="s">
        <v>16</v>
      </c>
      <c r="D6725" t="s">
        <v>32</v>
      </c>
      <c r="E6725">
        <v>6509.18</v>
      </c>
      <c r="F6725">
        <v>3183.83</v>
      </c>
      <c r="G6725" t="s">
        <v>96</v>
      </c>
      <c r="H6725">
        <v>1</v>
      </c>
      <c r="I6725">
        <v>2</v>
      </c>
      <c r="J6725" s="6">
        <v>44047</v>
      </c>
      <c r="K6725" s="7">
        <v>44044</v>
      </c>
      <c r="L6725" t="s">
        <v>11</v>
      </c>
    </row>
    <row r="6726" spans="1:12" x14ac:dyDescent="0.3">
      <c r="A6726" t="s">
        <v>2</v>
      </c>
      <c r="B6726" t="s">
        <v>63</v>
      </c>
      <c r="C6726" t="s">
        <v>15</v>
      </c>
      <c r="D6726" t="s">
        <v>32</v>
      </c>
      <c r="E6726">
        <v>2278.67</v>
      </c>
      <c r="F6726">
        <v>1079.3699999999999</v>
      </c>
      <c r="G6726" t="s">
        <v>96</v>
      </c>
      <c r="H6726">
        <v>1</v>
      </c>
      <c r="I6726">
        <v>10</v>
      </c>
      <c r="J6726" s="6">
        <v>44047</v>
      </c>
      <c r="K6726" s="7">
        <v>44044</v>
      </c>
      <c r="L6726" t="s">
        <v>10</v>
      </c>
    </row>
    <row r="6727" spans="1:12" x14ac:dyDescent="0.3">
      <c r="A6727" t="s">
        <v>5</v>
      </c>
      <c r="B6727" t="s">
        <v>66</v>
      </c>
      <c r="C6727" t="s">
        <v>16</v>
      </c>
      <c r="D6727" t="s">
        <v>32</v>
      </c>
      <c r="E6727">
        <v>23719.67</v>
      </c>
      <c r="F6727">
        <v>8650.7000000000007</v>
      </c>
      <c r="G6727" t="s">
        <v>96</v>
      </c>
      <c r="H6727">
        <v>1</v>
      </c>
      <c r="I6727">
        <v>1</v>
      </c>
      <c r="J6727" s="6">
        <v>44047</v>
      </c>
      <c r="K6727" s="7">
        <v>44044</v>
      </c>
      <c r="L6727" t="s">
        <v>11</v>
      </c>
    </row>
    <row r="6728" spans="1:12" x14ac:dyDescent="0.3">
      <c r="A6728" t="s">
        <v>2</v>
      </c>
      <c r="B6728" t="s">
        <v>63</v>
      </c>
      <c r="C6728" t="s">
        <v>15</v>
      </c>
      <c r="D6728" t="s">
        <v>32</v>
      </c>
      <c r="E6728">
        <v>10528.11</v>
      </c>
      <c r="F6728">
        <v>3433.07</v>
      </c>
      <c r="G6728" t="s">
        <v>96</v>
      </c>
      <c r="H6728">
        <v>1</v>
      </c>
      <c r="I6728">
        <v>10</v>
      </c>
      <c r="J6728" s="6">
        <v>44047</v>
      </c>
      <c r="K6728" s="7">
        <v>44044</v>
      </c>
      <c r="L6728" t="s">
        <v>10</v>
      </c>
    </row>
    <row r="6729" spans="1:12" x14ac:dyDescent="0.3">
      <c r="A6729" t="s">
        <v>3</v>
      </c>
      <c r="B6729" t="s">
        <v>66</v>
      </c>
      <c r="C6729" t="s">
        <v>16</v>
      </c>
      <c r="D6729" t="s">
        <v>32</v>
      </c>
      <c r="E6729">
        <v>3513.48</v>
      </c>
      <c r="F6729">
        <v>1260.27</v>
      </c>
      <c r="G6729" t="s">
        <v>96</v>
      </c>
      <c r="H6729">
        <v>1</v>
      </c>
      <c r="I6729">
        <v>3</v>
      </c>
      <c r="J6729" s="6">
        <v>44047</v>
      </c>
      <c r="K6729" s="7">
        <v>44044</v>
      </c>
      <c r="L6729" t="s">
        <v>11</v>
      </c>
    </row>
    <row r="6730" spans="1:12" x14ac:dyDescent="0.3">
      <c r="A6730" t="s">
        <v>3</v>
      </c>
      <c r="B6730" t="s">
        <v>63</v>
      </c>
      <c r="C6730" t="s">
        <v>16</v>
      </c>
      <c r="D6730" t="s">
        <v>32</v>
      </c>
      <c r="E6730">
        <v>11565.54</v>
      </c>
      <c r="F6730">
        <v>4754.75</v>
      </c>
      <c r="G6730" t="s">
        <v>96</v>
      </c>
      <c r="H6730">
        <v>1</v>
      </c>
      <c r="I6730">
        <v>7</v>
      </c>
      <c r="J6730" s="6">
        <v>44047</v>
      </c>
      <c r="K6730" s="7">
        <v>44044</v>
      </c>
      <c r="L6730" t="s">
        <v>10</v>
      </c>
    </row>
    <row r="6731" spans="1:12" x14ac:dyDescent="0.3">
      <c r="A6731" t="s">
        <v>3</v>
      </c>
      <c r="B6731" t="s">
        <v>66</v>
      </c>
      <c r="C6731" t="s">
        <v>15</v>
      </c>
      <c r="D6731" t="s">
        <v>32</v>
      </c>
      <c r="E6731">
        <v>2508.48</v>
      </c>
      <c r="F6731">
        <v>-710.72</v>
      </c>
      <c r="G6731" t="s">
        <v>96</v>
      </c>
      <c r="H6731">
        <v>1</v>
      </c>
      <c r="I6731">
        <v>10</v>
      </c>
      <c r="J6731" s="6">
        <v>44047</v>
      </c>
      <c r="K6731" s="7">
        <v>44044</v>
      </c>
      <c r="L6731" t="s">
        <v>11</v>
      </c>
    </row>
    <row r="6732" spans="1:12" x14ac:dyDescent="0.3">
      <c r="A6732" t="s">
        <v>2</v>
      </c>
      <c r="B6732" t="s">
        <v>65</v>
      </c>
      <c r="C6732" t="s">
        <v>15</v>
      </c>
      <c r="D6732" t="s">
        <v>32</v>
      </c>
      <c r="E6732">
        <v>6102.36</v>
      </c>
      <c r="F6732">
        <v>2719.5</v>
      </c>
      <c r="G6732" t="s">
        <v>96</v>
      </c>
      <c r="H6732">
        <v>1</v>
      </c>
      <c r="I6732">
        <v>8</v>
      </c>
      <c r="J6732" s="6">
        <v>44048</v>
      </c>
      <c r="K6732" s="7">
        <v>44044</v>
      </c>
      <c r="L6732" t="s">
        <v>12</v>
      </c>
    </row>
    <row r="6733" spans="1:12" x14ac:dyDescent="0.3">
      <c r="A6733" t="s">
        <v>4</v>
      </c>
      <c r="B6733" t="s">
        <v>65</v>
      </c>
      <c r="C6733" t="s">
        <v>16</v>
      </c>
      <c r="D6733" t="s">
        <v>32</v>
      </c>
      <c r="E6733">
        <v>14086.08</v>
      </c>
      <c r="F6733">
        <v>2660.72</v>
      </c>
      <c r="G6733" t="s">
        <v>96</v>
      </c>
      <c r="H6733">
        <v>1</v>
      </c>
      <c r="I6733">
        <v>2</v>
      </c>
      <c r="J6733" s="6">
        <v>44048</v>
      </c>
      <c r="K6733" s="7">
        <v>44044</v>
      </c>
      <c r="L6733" t="s">
        <v>12</v>
      </c>
    </row>
    <row r="6734" spans="1:12" x14ac:dyDescent="0.3">
      <c r="A6734" t="s">
        <v>3</v>
      </c>
      <c r="B6734" t="s">
        <v>69</v>
      </c>
      <c r="C6734" t="s">
        <v>16</v>
      </c>
      <c r="D6734" t="s">
        <v>32</v>
      </c>
      <c r="E6734">
        <v>16827.72</v>
      </c>
      <c r="F6734">
        <v>1829.1</v>
      </c>
      <c r="G6734" t="s">
        <v>96</v>
      </c>
      <c r="H6734">
        <v>1</v>
      </c>
      <c r="I6734">
        <v>1</v>
      </c>
      <c r="J6734" s="6">
        <v>44048</v>
      </c>
      <c r="K6734" s="7">
        <v>44044</v>
      </c>
      <c r="L6734" t="s">
        <v>8</v>
      </c>
    </row>
    <row r="6735" spans="1:12" x14ac:dyDescent="0.3">
      <c r="A6735" t="s">
        <v>4</v>
      </c>
      <c r="B6735" t="s">
        <v>65</v>
      </c>
      <c r="C6735" t="s">
        <v>15</v>
      </c>
      <c r="D6735" t="s">
        <v>32</v>
      </c>
      <c r="E6735">
        <v>14664.96</v>
      </c>
      <c r="F6735">
        <v>4939.76</v>
      </c>
      <c r="G6735" t="s">
        <v>96</v>
      </c>
      <c r="H6735">
        <v>1</v>
      </c>
      <c r="I6735">
        <v>10</v>
      </c>
      <c r="J6735" s="6">
        <v>44048</v>
      </c>
      <c r="K6735" s="7">
        <v>44044</v>
      </c>
      <c r="L6735" t="s">
        <v>12</v>
      </c>
    </row>
    <row r="6736" spans="1:12" x14ac:dyDescent="0.3">
      <c r="A6736" t="s">
        <v>4</v>
      </c>
      <c r="B6736" t="s">
        <v>67</v>
      </c>
      <c r="C6736" t="s">
        <v>16</v>
      </c>
      <c r="D6736" t="s">
        <v>32</v>
      </c>
      <c r="E6736">
        <v>20262.810000000001</v>
      </c>
      <c r="F6736">
        <v>4290.93</v>
      </c>
      <c r="G6736" t="s">
        <v>96</v>
      </c>
      <c r="H6736">
        <v>1</v>
      </c>
      <c r="I6736">
        <v>3</v>
      </c>
      <c r="J6736" s="6">
        <v>44048</v>
      </c>
      <c r="K6736" s="7">
        <v>44044</v>
      </c>
      <c r="L6736" t="s">
        <v>13</v>
      </c>
    </row>
    <row r="6737" spans="1:12" x14ac:dyDescent="0.3">
      <c r="A6737" t="s">
        <v>3</v>
      </c>
      <c r="B6737" t="s">
        <v>63</v>
      </c>
      <c r="C6737" t="s">
        <v>16</v>
      </c>
      <c r="D6737" t="s">
        <v>32</v>
      </c>
      <c r="E6737">
        <v>21724.080000000002</v>
      </c>
      <c r="F6737">
        <v>1551.68</v>
      </c>
      <c r="G6737" t="s">
        <v>96</v>
      </c>
      <c r="H6737">
        <v>1</v>
      </c>
      <c r="I6737">
        <v>2</v>
      </c>
      <c r="J6737" s="6">
        <v>44049</v>
      </c>
      <c r="K6737" s="7">
        <v>44044</v>
      </c>
      <c r="L6737" t="s">
        <v>10</v>
      </c>
    </row>
    <row r="6738" spans="1:12" x14ac:dyDescent="0.3">
      <c r="A6738" t="s">
        <v>4</v>
      </c>
      <c r="B6738" t="s">
        <v>70</v>
      </c>
      <c r="C6738" t="s">
        <v>16</v>
      </c>
      <c r="D6738" t="s">
        <v>32</v>
      </c>
      <c r="E6738">
        <v>356.44</v>
      </c>
      <c r="F6738">
        <v>206.36</v>
      </c>
      <c r="G6738" t="s">
        <v>96</v>
      </c>
      <c r="H6738">
        <v>1</v>
      </c>
      <c r="I6738">
        <v>6</v>
      </c>
      <c r="J6738" s="6">
        <v>44049</v>
      </c>
      <c r="K6738" s="7">
        <v>44044</v>
      </c>
      <c r="L6738" t="s">
        <v>9</v>
      </c>
    </row>
    <row r="6739" spans="1:12" x14ac:dyDescent="0.3">
      <c r="A6739" t="s">
        <v>3</v>
      </c>
      <c r="B6739" t="s">
        <v>63</v>
      </c>
      <c r="C6739" t="s">
        <v>15</v>
      </c>
      <c r="D6739" t="s">
        <v>32</v>
      </c>
      <c r="E6739">
        <v>14397.63</v>
      </c>
      <c r="F6739">
        <v>2273.31</v>
      </c>
      <c r="G6739" t="s">
        <v>96</v>
      </c>
      <c r="H6739">
        <v>1</v>
      </c>
      <c r="I6739">
        <v>9</v>
      </c>
      <c r="J6739" s="6">
        <v>44049</v>
      </c>
      <c r="K6739" s="7">
        <v>44044</v>
      </c>
      <c r="L6739" t="s">
        <v>10</v>
      </c>
    </row>
    <row r="6740" spans="1:12" x14ac:dyDescent="0.3">
      <c r="A6740" t="s">
        <v>4</v>
      </c>
      <c r="B6740" t="s">
        <v>63</v>
      </c>
      <c r="C6740" t="s">
        <v>16</v>
      </c>
      <c r="D6740" t="s">
        <v>32</v>
      </c>
      <c r="E6740">
        <v>5346.6</v>
      </c>
      <c r="F6740">
        <v>619.08000000000004</v>
      </c>
      <c r="G6740" t="s">
        <v>96</v>
      </c>
      <c r="H6740">
        <v>1</v>
      </c>
      <c r="I6740">
        <v>6</v>
      </c>
      <c r="J6740" s="6">
        <v>44049</v>
      </c>
      <c r="K6740" s="7">
        <v>44044</v>
      </c>
      <c r="L6740" t="s">
        <v>10</v>
      </c>
    </row>
    <row r="6741" spans="1:12" x14ac:dyDescent="0.3">
      <c r="A6741" t="s">
        <v>4</v>
      </c>
      <c r="B6741" t="s">
        <v>65</v>
      </c>
      <c r="C6741" t="s">
        <v>16</v>
      </c>
      <c r="D6741" t="s">
        <v>32</v>
      </c>
      <c r="E6741">
        <v>14386.78</v>
      </c>
      <c r="F6741">
        <v>6411.52</v>
      </c>
      <c r="G6741" t="s">
        <v>96</v>
      </c>
      <c r="H6741">
        <v>1</v>
      </c>
      <c r="I6741">
        <v>6</v>
      </c>
      <c r="J6741" s="6">
        <v>44049</v>
      </c>
      <c r="K6741" s="7">
        <v>44044</v>
      </c>
      <c r="L6741" t="s">
        <v>12</v>
      </c>
    </row>
    <row r="6742" spans="1:12" x14ac:dyDescent="0.3">
      <c r="A6742" t="s">
        <v>3</v>
      </c>
      <c r="B6742" t="s">
        <v>63</v>
      </c>
      <c r="C6742" t="s">
        <v>16</v>
      </c>
      <c r="D6742" t="s">
        <v>32</v>
      </c>
      <c r="E6742">
        <v>14053.92</v>
      </c>
      <c r="F6742">
        <v>2596.92</v>
      </c>
      <c r="G6742" t="s">
        <v>96</v>
      </c>
      <c r="H6742">
        <v>1</v>
      </c>
      <c r="I6742">
        <v>7</v>
      </c>
      <c r="J6742" s="6">
        <v>44049</v>
      </c>
      <c r="K6742" s="7">
        <v>44044</v>
      </c>
      <c r="L6742" t="s">
        <v>10</v>
      </c>
    </row>
    <row r="6743" spans="1:12" x14ac:dyDescent="0.3">
      <c r="A6743" t="s">
        <v>4</v>
      </c>
      <c r="B6743" t="s">
        <v>69</v>
      </c>
      <c r="C6743" t="s">
        <v>15</v>
      </c>
      <c r="D6743" t="s">
        <v>32</v>
      </c>
      <c r="E6743">
        <v>34791.089999999997</v>
      </c>
      <c r="F6743">
        <v>16479.990000000002</v>
      </c>
      <c r="G6743" t="s">
        <v>96</v>
      </c>
      <c r="H6743">
        <v>1</v>
      </c>
      <c r="I6743">
        <v>10</v>
      </c>
      <c r="J6743" s="6">
        <v>44049</v>
      </c>
      <c r="K6743" s="7">
        <v>44044</v>
      </c>
      <c r="L6743" t="s">
        <v>8</v>
      </c>
    </row>
    <row r="6744" spans="1:12" x14ac:dyDescent="0.3">
      <c r="A6744" t="s">
        <v>3</v>
      </c>
      <c r="B6744" t="s">
        <v>66</v>
      </c>
      <c r="C6744" t="s">
        <v>16</v>
      </c>
      <c r="D6744" t="s">
        <v>32</v>
      </c>
      <c r="E6744">
        <v>10618.83</v>
      </c>
      <c r="F6744">
        <v>4365.51</v>
      </c>
      <c r="G6744" t="s">
        <v>96</v>
      </c>
      <c r="H6744">
        <v>1</v>
      </c>
      <c r="I6744">
        <v>3</v>
      </c>
      <c r="J6744" s="6">
        <v>44049</v>
      </c>
      <c r="K6744" s="7">
        <v>44044</v>
      </c>
      <c r="L6744" t="s">
        <v>11</v>
      </c>
    </row>
    <row r="6745" spans="1:12" x14ac:dyDescent="0.3">
      <c r="A6745" t="s">
        <v>4</v>
      </c>
      <c r="B6745" t="s">
        <v>70</v>
      </c>
      <c r="C6745" t="s">
        <v>15</v>
      </c>
      <c r="D6745" t="s">
        <v>32</v>
      </c>
      <c r="E6745">
        <v>5318.46</v>
      </c>
      <c r="F6745">
        <v>1654.62</v>
      </c>
      <c r="G6745" t="s">
        <v>96</v>
      </c>
      <c r="H6745">
        <v>1</v>
      </c>
      <c r="I6745">
        <v>9</v>
      </c>
      <c r="J6745" s="6">
        <v>44050</v>
      </c>
      <c r="K6745" s="7">
        <v>44044</v>
      </c>
      <c r="L6745" t="s">
        <v>9</v>
      </c>
    </row>
    <row r="6746" spans="1:12" x14ac:dyDescent="0.3">
      <c r="A6746" t="s">
        <v>2</v>
      </c>
      <c r="B6746" t="s">
        <v>63</v>
      </c>
      <c r="C6746" t="s">
        <v>16</v>
      </c>
      <c r="D6746" t="s">
        <v>32</v>
      </c>
      <c r="E6746">
        <v>2363.7600000000002</v>
      </c>
      <c r="F6746">
        <v>682.86</v>
      </c>
      <c r="G6746" t="s">
        <v>96</v>
      </c>
      <c r="H6746">
        <v>1</v>
      </c>
      <c r="I6746">
        <v>6</v>
      </c>
      <c r="J6746" s="6">
        <v>44050</v>
      </c>
      <c r="K6746" s="7">
        <v>44044</v>
      </c>
      <c r="L6746" t="s">
        <v>10</v>
      </c>
    </row>
    <row r="6747" spans="1:12" x14ac:dyDescent="0.3">
      <c r="A6747" t="s">
        <v>4</v>
      </c>
      <c r="B6747" t="s">
        <v>65</v>
      </c>
      <c r="C6747" t="s">
        <v>16</v>
      </c>
      <c r="D6747" t="s">
        <v>32</v>
      </c>
      <c r="E6747">
        <v>998.57</v>
      </c>
      <c r="F6747">
        <v>227.94</v>
      </c>
      <c r="G6747" t="s">
        <v>96</v>
      </c>
      <c r="H6747">
        <v>1</v>
      </c>
      <c r="I6747">
        <v>2</v>
      </c>
      <c r="J6747" s="6">
        <v>44050</v>
      </c>
      <c r="K6747" s="7">
        <v>44044</v>
      </c>
      <c r="L6747" t="s">
        <v>12</v>
      </c>
    </row>
    <row r="6748" spans="1:12" x14ac:dyDescent="0.3">
      <c r="A6748" t="s">
        <v>4</v>
      </c>
      <c r="B6748" t="s">
        <v>63</v>
      </c>
      <c r="C6748" t="s">
        <v>15</v>
      </c>
      <c r="D6748" t="s">
        <v>32</v>
      </c>
      <c r="E6748">
        <v>7619.91</v>
      </c>
      <c r="F6748">
        <v>448.23</v>
      </c>
      <c r="G6748" t="s">
        <v>96</v>
      </c>
      <c r="H6748">
        <v>1</v>
      </c>
      <c r="I6748">
        <v>10</v>
      </c>
      <c r="J6748" s="6">
        <v>44050</v>
      </c>
      <c r="K6748" s="7">
        <v>44044</v>
      </c>
      <c r="L6748" t="s">
        <v>10</v>
      </c>
    </row>
    <row r="6749" spans="1:12" x14ac:dyDescent="0.3">
      <c r="A6749" t="s">
        <v>5</v>
      </c>
      <c r="B6749" t="s">
        <v>66</v>
      </c>
      <c r="C6749" t="s">
        <v>15</v>
      </c>
      <c r="D6749" t="s">
        <v>32</v>
      </c>
      <c r="E6749">
        <v>2909.41</v>
      </c>
      <c r="F6749">
        <v>221.37</v>
      </c>
      <c r="G6749" t="s">
        <v>96</v>
      </c>
      <c r="H6749">
        <v>1</v>
      </c>
      <c r="I6749">
        <v>8</v>
      </c>
      <c r="J6749" s="6">
        <v>44050</v>
      </c>
      <c r="K6749" s="7">
        <v>44044</v>
      </c>
      <c r="L6749" t="s">
        <v>11</v>
      </c>
    </row>
    <row r="6750" spans="1:12" x14ac:dyDescent="0.3">
      <c r="A6750" t="s">
        <v>2</v>
      </c>
      <c r="B6750" t="s">
        <v>63</v>
      </c>
      <c r="C6750" t="s">
        <v>16</v>
      </c>
      <c r="D6750" t="s">
        <v>32</v>
      </c>
      <c r="E6750">
        <v>11679.77</v>
      </c>
      <c r="F6750">
        <v>3934.23</v>
      </c>
      <c r="G6750" t="s">
        <v>96</v>
      </c>
      <c r="H6750">
        <v>1</v>
      </c>
      <c r="I6750">
        <v>1</v>
      </c>
      <c r="J6750" s="6">
        <v>44050</v>
      </c>
      <c r="K6750" s="7">
        <v>44044</v>
      </c>
      <c r="L6750" t="s">
        <v>10</v>
      </c>
    </row>
    <row r="6751" spans="1:12" x14ac:dyDescent="0.3">
      <c r="A6751" t="s">
        <v>3</v>
      </c>
      <c r="B6751" t="s">
        <v>65</v>
      </c>
      <c r="C6751" t="s">
        <v>16</v>
      </c>
      <c r="D6751" t="s">
        <v>32</v>
      </c>
      <c r="E6751">
        <v>12204.72</v>
      </c>
      <c r="F6751">
        <v>2576.56</v>
      </c>
      <c r="G6751" t="s">
        <v>96</v>
      </c>
      <c r="H6751">
        <v>1</v>
      </c>
      <c r="I6751">
        <v>3</v>
      </c>
      <c r="J6751" s="6">
        <v>44050</v>
      </c>
      <c r="K6751" s="7">
        <v>44044</v>
      </c>
      <c r="L6751" t="s">
        <v>12</v>
      </c>
    </row>
    <row r="6752" spans="1:12" x14ac:dyDescent="0.3">
      <c r="A6752" t="s">
        <v>3</v>
      </c>
      <c r="B6752" t="s">
        <v>63</v>
      </c>
      <c r="C6752" t="s">
        <v>16</v>
      </c>
      <c r="D6752" t="s">
        <v>32</v>
      </c>
      <c r="E6752">
        <v>17733.830000000002</v>
      </c>
      <c r="F6752">
        <v>6746.57</v>
      </c>
      <c r="G6752" t="s">
        <v>96</v>
      </c>
      <c r="H6752">
        <v>1</v>
      </c>
      <c r="I6752">
        <v>3</v>
      </c>
      <c r="J6752" s="6">
        <v>44050</v>
      </c>
      <c r="K6752" s="7">
        <v>44044</v>
      </c>
      <c r="L6752" t="s">
        <v>10</v>
      </c>
    </row>
    <row r="6753" spans="1:12" x14ac:dyDescent="0.3">
      <c r="A6753" t="s">
        <v>3</v>
      </c>
      <c r="B6753" t="s">
        <v>63</v>
      </c>
      <c r="C6753" t="s">
        <v>15</v>
      </c>
      <c r="D6753" t="s">
        <v>32</v>
      </c>
      <c r="E6753">
        <v>1591.25</v>
      </c>
      <c r="F6753">
        <v>636.49</v>
      </c>
      <c r="G6753" t="s">
        <v>96</v>
      </c>
      <c r="H6753">
        <v>1</v>
      </c>
      <c r="I6753">
        <v>8</v>
      </c>
      <c r="J6753" s="6">
        <v>44050</v>
      </c>
      <c r="K6753" s="7">
        <v>44044</v>
      </c>
      <c r="L6753" t="s">
        <v>10</v>
      </c>
    </row>
    <row r="6754" spans="1:12" x14ac:dyDescent="0.3">
      <c r="A6754" t="s">
        <v>2</v>
      </c>
      <c r="B6754" t="s">
        <v>63</v>
      </c>
      <c r="C6754" t="s">
        <v>16</v>
      </c>
      <c r="D6754" t="s">
        <v>32</v>
      </c>
      <c r="E6754">
        <v>3599.78</v>
      </c>
      <c r="F6754">
        <v>273.89999999999998</v>
      </c>
      <c r="G6754" t="s">
        <v>96</v>
      </c>
      <c r="H6754">
        <v>1</v>
      </c>
      <c r="I6754">
        <v>6</v>
      </c>
      <c r="J6754" s="6">
        <v>44051</v>
      </c>
      <c r="K6754" s="7">
        <v>44044</v>
      </c>
      <c r="L6754" t="s">
        <v>10</v>
      </c>
    </row>
    <row r="6755" spans="1:12" x14ac:dyDescent="0.3">
      <c r="A6755" t="s">
        <v>2</v>
      </c>
      <c r="B6755" t="s">
        <v>66</v>
      </c>
      <c r="C6755" t="s">
        <v>16</v>
      </c>
      <c r="D6755" t="s">
        <v>32</v>
      </c>
      <c r="E6755">
        <v>12267.03</v>
      </c>
      <c r="F6755">
        <v>3896.61</v>
      </c>
      <c r="G6755" t="s">
        <v>96</v>
      </c>
      <c r="H6755">
        <v>1</v>
      </c>
      <c r="I6755">
        <v>4</v>
      </c>
      <c r="J6755" s="6">
        <v>44051</v>
      </c>
      <c r="K6755" s="7">
        <v>44044</v>
      </c>
      <c r="L6755" t="s">
        <v>11</v>
      </c>
    </row>
    <row r="6756" spans="1:12" x14ac:dyDescent="0.3">
      <c r="A6756" t="s">
        <v>4</v>
      </c>
      <c r="B6756" t="s">
        <v>69</v>
      </c>
      <c r="C6756" t="s">
        <v>16</v>
      </c>
      <c r="D6756" t="s">
        <v>32</v>
      </c>
      <c r="E6756">
        <v>910.19</v>
      </c>
      <c r="F6756">
        <v>95.8</v>
      </c>
      <c r="G6756" t="s">
        <v>96</v>
      </c>
      <c r="H6756">
        <v>1</v>
      </c>
      <c r="I6756">
        <v>6</v>
      </c>
      <c r="J6756" s="6">
        <v>44051</v>
      </c>
      <c r="K6756" s="7">
        <v>44044</v>
      </c>
      <c r="L6756" t="s">
        <v>8</v>
      </c>
    </row>
    <row r="6757" spans="1:12" x14ac:dyDescent="0.3">
      <c r="A6757" t="s">
        <v>4</v>
      </c>
      <c r="B6757" t="s">
        <v>63</v>
      </c>
      <c r="C6757" t="s">
        <v>16</v>
      </c>
      <c r="D6757" t="s">
        <v>32</v>
      </c>
      <c r="E6757">
        <v>1586.56</v>
      </c>
      <c r="F6757">
        <v>297.48</v>
      </c>
      <c r="G6757" t="s">
        <v>96</v>
      </c>
      <c r="H6757">
        <v>1</v>
      </c>
      <c r="I6757">
        <v>2</v>
      </c>
      <c r="J6757" s="6">
        <v>44051</v>
      </c>
      <c r="K6757" s="7">
        <v>44044</v>
      </c>
      <c r="L6757" t="s">
        <v>10</v>
      </c>
    </row>
    <row r="6758" spans="1:12" x14ac:dyDescent="0.3">
      <c r="A6758" t="s">
        <v>2</v>
      </c>
      <c r="B6758" t="s">
        <v>66</v>
      </c>
      <c r="C6758" t="s">
        <v>15</v>
      </c>
      <c r="D6758" t="s">
        <v>32</v>
      </c>
      <c r="E6758">
        <v>9889.2000000000007</v>
      </c>
      <c r="F6758">
        <v>1867.96</v>
      </c>
      <c r="G6758" t="s">
        <v>96</v>
      </c>
      <c r="H6758">
        <v>1</v>
      </c>
      <c r="I6758">
        <v>8</v>
      </c>
      <c r="J6758" s="6">
        <v>44051</v>
      </c>
      <c r="K6758" s="7">
        <v>44044</v>
      </c>
      <c r="L6758" t="s">
        <v>11</v>
      </c>
    </row>
    <row r="6759" spans="1:12" x14ac:dyDescent="0.3">
      <c r="A6759" t="s">
        <v>2</v>
      </c>
      <c r="B6759" t="s">
        <v>63</v>
      </c>
      <c r="C6759" t="s">
        <v>16</v>
      </c>
      <c r="D6759" t="s">
        <v>32</v>
      </c>
      <c r="E6759">
        <v>4191.5200000000004</v>
      </c>
      <c r="F6759">
        <v>1047.8699999999999</v>
      </c>
      <c r="G6759" t="s">
        <v>96</v>
      </c>
      <c r="H6759">
        <v>1</v>
      </c>
      <c r="I6759">
        <v>6</v>
      </c>
      <c r="J6759" s="6">
        <v>44051</v>
      </c>
      <c r="K6759" s="7">
        <v>44044</v>
      </c>
      <c r="L6759" t="s">
        <v>10</v>
      </c>
    </row>
    <row r="6760" spans="1:12" x14ac:dyDescent="0.3">
      <c r="A6760" t="s">
        <v>4</v>
      </c>
      <c r="B6760" t="s">
        <v>63</v>
      </c>
      <c r="C6760" t="s">
        <v>16</v>
      </c>
      <c r="D6760" t="s">
        <v>32</v>
      </c>
      <c r="E6760">
        <v>27882.720000000001</v>
      </c>
      <c r="F6760">
        <v>14560.96</v>
      </c>
      <c r="G6760" t="s">
        <v>96</v>
      </c>
      <c r="H6760">
        <v>1</v>
      </c>
      <c r="I6760">
        <v>5</v>
      </c>
      <c r="J6760" s="6">
        <v>44051</v>
      </c>
      <c r="K6760" s="7">
        <v>44044</v>
      </c>
      <c r="L6760" t="s">
        <v>10</v>
      </c>
    </row>
    <row r="6761" spans="1:12" x14ac:dyDescent="0.3">
      <c r="A6761" t="s">
        <v>3</v>
      </c>
      <c r="B6761" t="s">
        <v>70</v>
      </c>
      <c r="C6761" t="s">
        <v>15</v>
      </c>
      <c r="D6761" t="s">
        <v>32</v>
      </c>
      <c r="E6761">
        <v>14423.76</v>
      </c>
      <c r="F6761">
        <v>1097.46</v>
      </c>
      <c r="G6761" t="s">
        <v>96</v>
      </c>
      <c r="H6761">
        <v>1</v>
      </c>
      <c r="I6761">
        <v>9</v>
      </c>
      <c r="J6761" s="6">
        <v>44052</v>
      </c>
      <c r="K6761" s="7">
        <v>44044</v>
      </c>
      <c r="L6761" t="s">
        <v>9</v>
      </c>
    </row>
    <row r="6762" spans="1:12" x14ac:dyDescent="0.3">
      <c r="A6762" t="s">
        <v>4</v>
      </c>
      <c r="B6762" t="s">
        <v>70</v>
      </c>
      <c r="C6762" t="s">
        <v>16</v>
      </c>
      <c r="D6762" t="s">
        <v>32</v>
      </c>
      <c r="E6762">
        <v>13977.54</v>
      </c>
      <c r="F6762">
        <v>4266.82</v>
      </c>
      <c r="G6762" t="s">
        <v>96</v>
      </c>
      <c r="H6762">
        <v>1</v>
      </c>
      <c r="I6762">
        <v>6</v>
      </c>
      <c r="J6762" s="6">
        <v>44052</v>
      </c>
      <c r="K6762" s="7">
        <v>44044</v>
      </c>
      <c r="L6762" t="s">
        <v>9</v>
      </c>
    </row>
    <row r="6763" spans="1:12" x14ac:dyDescent="0.3">
      <c r="A6763" t="s">
        <v>4</v>
      </c>
      <c r="B6763" t="s">
        <v>63</v>
      </c>
      <c r="C6763" t="s">
        <v>16</v>
      </c>
      <c r="D6763" t="s">
        <v>32</v>
      </c>
      <c r="E6763">
        <v>2418.6999999999998</v>
      </c>
      <c r="F6763">
        <v>280.06</v>
      </c>
      <c r="G6763" t="s">
        <v>96</v>
      </c>
      <c r="H6763">
        <v>1</v>
      </c>
      <c r="I6763">
        <v>2</v>
      </c>
      <c r="J6763" s="6">
        <v>44052</v>
      </c>
      <c r="K6763" s="7">
        <v>44044</v>
      </c>
      <c r="L6763" t="s">
        <v>10</v>
      </c>
    </row>
    <row r="6764" spans="1:12" x14ac:dyDescent="0.3">
      <c r="A6764" t="s">
        <v>3</v>
      </c>
      <c r="B6764" t="s">
        <v>67</v>
      </c>
      <c r="C6764" t="s">
        <v>16</v>
      </c>
      <c r="D6764" t="s">
        <v>32</v>
      </c>
      <c r="E6764">
        <v>3400.92</v>
      </c>
      <c r="F6764">
        <v>377.88</v>
      </c>
      <c r="G6764" t="s">
        <v>96</v>
      </c>
      <c r="H6764">
        <v>1</v>
      </c>
      <c r="I6764">
        <v>7</v>
      </c>
      <c r="J6764" s="6">
        <v>44052</v>
      </c>
      <c r="K6764" s="7">
        <v>44044</v>
      </c>
      <c r="L6764" t="s">
        <v>13</v>
      </c>
    </row>
    <row r="6765" spans="1:12" x14ac:dyDescent="0.3">
      <c r="A6765" t="s">
        <v>3</v>
      </c>
      <c r="B6765" t="s">
        <v>63</v>
      </c>
      <c r="C6765" t="s">
        <v>16</v>
      </c>
      <c r="D6765" t="s">
        <v>32</v>
      </c>
      <c r="E6765">
        <v>29439.26</v>
      </c>
      <c r="F6765">
        <v>9279.74</v>
      </c>
      <c r="G6765" t="s">
        <v>96</v>
      </c>
      <c r="H6765">
        <v>1</v>
      </c>
      <c r="I6765">
        <v>6</v>
      </c>
      <c r="J6765" s="6">
        <v>44052</v>
      </c>
      <c r="K6765" s="7">
        <v>44044</v>
      </c>
      <c r="L6765" t="s">
        <v>10</v>
      </c>
    </row>
    <row r="6766" spans="1:12" x14ac:dyDescent="0.3">
      <c r="A6766" t="s">
        <v>5</v>
      </c>
      <c r="B6766" t="s">
        <v>65</v>
      </c>
      <c r="C6766" t="s">
        <v>16</v>
      </c>
      <c r="D6766" t="s">
        <v>32</v>
      </c>
      <c r="E6766">
        <v>6950.58</v>
      </c>
      <c r="F6766">
        <v>2853.39</v>
      </c>
      <c r="G6766" t="s">
        <v>96</v>
      </c>
      <c r="H6766">
        <v>1</v>
      </c>
      <c r="I6766">
        <v>6</v>
      </c>
      <c r="J6766" s="6">
        <v>44052</v>
      </c>
      <c r="K6766" s="7">
        <v>44044</v>
      </c>
      <c r="L6766" t="s">
        <v>12</v>
      </c>
    </row>
    <row r="6767" spans="1:12" x14ac:dyDescent="0.3">
      <c r="A6767" t="s">
        <v>3</v>
      </c>
      <c r="B6767" t="s">
        <v>66</v>
      </c>
      <c r="C6767" t="s">
        <v>16</v>
      </c>
      <c r="D6767" t="s">
        <v>32</v>
      </c>
      <c r="E6767">
        <v>744.71</v>
      </c>
      <c r="F6767">
        <v>117.59</v>
      </c>
      <c r="G6767" t="s">
        <v>96</v>
      </c>
      <c r="H6767">
        <v>1</v>
      </c>
      <c r="I6767">
        <v>6</v>
      </c>
      <c r="J6767" s="6">
        <v>44052</v>
      </c>
      <c r="K6767" s="7">
        <v>44044</v>
      </c>
      <c r="L6767" t="s">
        <v>11</v>
      </c>
    </row>
    <row r="6768" spans="1:12" x14ac:dyDescent="0.3">
      <c r="A6768" t="s">
        <v>2</v>
      </c>
      <c r="B6768" t="s">
        <v>69</v>
      </c>
      <c r="C6768" t="s">
        <v>16</v>
      </c>
      <c r="D6768" t="s">
        <v>32</v>
      </c>
      <c r="E6768">
        <v>22226.58</v>
      </c>
      <c r="F6768">
        <v>6784.98</v>
      </c>
      <c r="G6768" t="s">
        <v>96</v>
      </c>
      <c r="H6768">
        <v>1</v>
      </c>
      <c r="I6768">
        <v>4</v>
      </c>
      <c r="J6768" s="6">
        <v>44053</v>
      </c>
      <c r="K6768" s="7">
        <v>44044</v>
      </c>
      <c r="L6768" t="s">
        <v>8</v>
      </c>
    </row>
    <row r="6769" spans="1:12" x14ac:dyDescent="0.3">
      <c r="A6769" t="s">
        <v>4</v>
      </c>
      <c r="B6769" t="s">
        <v>63</v>
      </c>
      <c r="C6769" t="s">
        <v>16</v>
      </c>
      <c r="D6769" t="s">
        <v>32</v>
      </c>
      <c r="E6769">
        <v>4914.45</v>
      </c>
      <c r="F6769">
        <v>2184.1999999999998</v>
      </c>
      <c r="G6769" t="s">
        <v>96</v>
      </c>
      <c r="H6769">
        <v>1</v>
      </c>
      <c r="I6769">
        <v>4</v>
      </c>
      <c r="J6769" s="6">
        <v>44053</v>
      </c>
      <c r="K6769" s="7">
        <v>44044</v>
      </c>
      <c r="L6769" t="s">
        <v>10</v>
      </c>
    </row>
    <row r="6770" spans="1:12" x14ac:dyDescent="0.3">
      <c r="A6770" t="s">
        <v>3</v>
      </c>
      <c r="B6770" t="s">
        <v>67</v>
      </c>
      <c r="C6770" t="s">
        <v>15</v>
      </c>
      <c r="D6770" t="s">
        <v>32</v>
      </c>
      <c r="E6770">
        <v>4875.72</v>
      </c>
      <c r="F6770">
        <v>2702.84</v>
      </c>
      <c r="G6770" t="s">
        <v>96</v>
      </c>
      <c r="H6770">
        <v>1</v>
      </c>
      <c r="I6770">
        <v>10</v>
      </c>
      <c r="J6770" s="6">
        <v>44053</v>
      </c>
      <c r="K6770" s="7">
        <v>44044</v>
      </c>
      <c r="L6770" t="s">
        <v>13</v>
      </c>
    </row>
    <row r="6771" spans="1:12" x14ac:dyDescent="0.3">
      <c r="A6771" t="s">
        <v>3</v>
      </c>
      <c r="B6771" t="s">
        <v>63</v>
      </c>
      <c r="C6771" t="s">
        <v>16</v>
      </c>
      <c r="D6771" t="s">
        <v>32</v>
      </c>
      <c r="E6771">
        <v>3846.34</v>
      </c>
      <c r="F6771">
        <v>1045.22</v>
      </c>
      <c r="G6771" t="s">
        <v>96</v>
      </c>
      <c r="H6771">
        <v>1</v>
      </c>
      <c r="I6771">
        <v>4</v>
      </c>
      <c r="J6771" s="6">
        <v>44054</v>
      </c>
      <c r="K6771" s="7">
        <v>44044</v>
      </c>
      <c r="L6771" t="s">
        <v>10</v>
      </c>
    </row>
    <row r="6772" spans="1:12" x14ac:dyDescent="0.3">
      <c r="A6772" t="s">
        <v>4</v>
      </c>
      <c r="B6772" t="s">
        <v>67</v>
      </c>
      <c r="C6772" t="s">
        <v>16</v>
      </c>
      <c r="D6772" t="s">
        <v>32</v>
      </c>
      <c r="E6772">
        <v>8605.48</v>
      </c>
      <c r="F6772">
        <v>3079.88</v>
      </c>
      <c r="G6772" t="s">
        <v>96</v>
      </c>
      <c r="H6772">
        <v>1</v>
      </c>
      <c r="I6772">
        <v>2</v>
      </c>
      <c r="J6772" s="6">
        <v>44054</v>
      </c>
      <c r="K6772" s="7">
        <v>44044</v>
      </c>
      <c r="L6772" t="s">
        <v>13</v>
      </c>
    </row>
    <row r="6773" spans="1:12" x14ac:dyDescent="0.3">
      <c r="A6773" t="s">
        <v>4</v>
      </c>
      <c r="B6773" t="s">
        <v>66</v>
      </c>
      <c r="C6773" t="s">
        <v>15</v>
      </c>
      <c r="D6773" t="s">
        <v>32</v>
      </c>
      <c r="E6773">
        <v>4216.18</v>
      </c>
      <c r="F6773">
        <v>779.08</v>
      </c>
      <c r="G6773" t="s">
        <v>96</v>
      </c>
      <c r="H6773">
        <v>1</v>
      </c>
      <c r="I6773">
        <v>10</v>
      </c>
      <c r="J6773" s="6">
        <v>44054</v>
      </c>
      <c r="K6773" s="7">
        <v>44044</v>
      </c>
      <c r="L6773" t="s">
        <v>11</v>
      </c>
    </row>
    <row r="6774" spans="1:12" x14ac:dyDescent="0.3">
      <c r="A6774" t="s">
        <v>5</v>
      </c>
      <c r="B6774" t="s">
        <v>63</v>
      </c>
      <c r="C6774" t="s">
        <v>16</v>
      </c>
      <c r="D6774" t="s">
        <v>32</v>
      </c>
      <c r="E6774">
        <v>1799.89</v>
      </c>
      <c r="F6774">
        <v>939.07</v>
      </c>
      <c r="G6774" t="s">
        <v>96</v>
      </c>
      <c r="H6774">
        <v>1</v>
      </c>
      <c r="I6774">
        <v>6</v>
      </c>
      <c r="J6774" s="6">
        <v>44054</v>
      </c>
      <c r="K6774" s="7">
        <v>44044</v>
      </c>
      <c r="L6774" t="s">
        <v>10</v>
      </c>
    </row>
    <row r="6775" spans="1:12" x14ac:dyDescent="0.3">
      <c r="A6775" t="s">
        <v>3</v>
      </c>
      <c r="B6775" t="s">
        <v>69</v>
      </c>
      <c r="C6775" t="s">
        <v>16</v>
      </c>
      <c r="D6775" t="s">
        <v>32</v>
      </c>
      <c r="E6775">
        <v>17345.5</v>
      </c>
      <c r="F6775">
        <v>3959.33</v>
      </c>
      <c r="G6775" t="s">
        <v>96</v>
      </c>
      <c r="H6775">
        <v>1</v>
      </c>
      <c r="I6775">
        <v>6</v>
      </c>
      <c r="J6775" s="6">
        <v>44054</v>
      </c>
      <c r="K6775" s="7">
        <v>44044</v>
      </c>
      <c r="L6775" t="s">
        <v>8</v>
      </c>
    </row>
    <row r="6776" spans="1:12" x14ac:dyDescent="0.3">
      <c r="A6776" t="s">
        <v>3</v>
      </c>
      <c r="B6776" t="s">
        <v>65</v>
      </c>
      <c r="C6776" t="s">
        <v>16</v>
      </c>
      <c r="D6776" t="s">
        <v>32</v>
      </c>
      <c r="E6776">
        <v>3723.52</v>
      </c>
      <c r="F6776">
        <v>1175.82</v>
      </c>
      <c r="G6776" t="s">
        <v>96</v>
      </c>
      <c r="H6776">
        <v>1</v>
      </c>
      <c r="I6776">
        <v>2</v>
      </c>
      <c r="J6776" s="6">
        <v>44054</v>
      </c>
      <c r="K6776" s="7">
        <v>44044</v>
      </c>
      <c r="L6776" t="s">
        <v>12</v>
      </c>
    </row>
    <row r="6777" spans="1:12" x14ac:dyDescent="0.3">
      <c r="A6777" t="s">
        <v>4</v>
      </c>
      <c r="B6777" t="s">
        <v>63</v>
      </c>
      <c r="C6777" t="s">
        <v>16</v>
      </c>
      <c r="D6777" t="s">
        <v>32</v>
      </c>
      <c r="E6777">
        <v>1603.98</v>
      </c>
      <c r="F6777">
        <v>356.44</v>
      </c>
      <c r="G6777" t="s">
        <v>96</v>
      </c>
      <c r="H6777">
        <v>1</v>
      </c>
      <c r="I6777">
        <v>6</v>
      </c>
      <c r="J6777" s="6">
        <v>44054</v>
      </c>
      <c r="K6777" s="7">
        <v>44044</v>
      </c>
      <c r="L6777" t="s">
        <v>10</v>
      </c>
    </row>
    <row r="6778" spans="1:12" x14ac:dyDescent="0.3">
      <c r="A6778" t="s">
        <v>3</v>
      </c>
      <c r="B6778" t="s">
        <v>63</v>
      </c>
      <c r="C6778" t="s">
        <v>16</v>
      </c>
      <c r="D6778" t="s">
        <v>32</v>
      </c>
      <c r="E6778">
        <v>9681.5</v>
      </c>
      <c r="F6778">
        <v>4100.3999999999996</v>
      </c>
      <c r="G6778" t="s">
        <v>96</v>
      </c>
      <c r="H6778">
        <v>1</v>
      </c>
      <c r="I6778">
        <v>1</v>
      </c>
      <c r="J6778" s="6">
        <v>44054</v>
      </c>
      <c r="K6778" s="7">
        <v>44044</v>
      </c>
      <c r="L6778" t="s">
        <v>10</v>
      </c>
    </row>
    <row r="6779" spans="1:12" x14ac:dyDescent="0.3">
      <c r="A6779" t="s">
        <v>3</v>
      </c>
      <c r="B6779" t="s">
        <v>66</v>
      </c>
      <c r="C6779" t="s">
        <v>15</v>
      </c>
      <c r="D6779" t="s">
        <v>32</v>
      </c>
      <c r="E6779">
        <v>17221.68</v>
      </c>
      <c r="F6779">
        <v>7080.01</v>
      </c>
      <c r="G6779" t="s">
        <v>96</v>
      </c>
      <c r="H6779">
        <v>1</v>
      </c>
      <c r="I6779">
        <v>10</v>
      </c>
      <c r="J6779" s="6">
        <v>44054</v>
      </c>
      <c r="K6779" s="7">
        <v>44044</v>
      </c>
      <c r="L6779" t="s">
        <v>11</v>
      </c>
    </row>
    <row r="6780" spans="1:12" x14ac:dyDescent="0.3">
      <c r="A6780" t="s">
        <v>3</v>
      </c>
      <c r="B6780" t="s">
        <v>65</v>
      </c>
      <c r="C6780" t="s">
        <v>16</v>
      </c>
      <c r="D6780" t="s">
        <v>32</v>
      </c>
      <c r="E6780">
        <v>3348.66</v>
      </c>
      <c r="F6780">
        <v>813.24</v>
      </c>
      <c r="G6780" t="s">
        <v>96</v>
      </c>
      <c r="H6780">
        <v>1</v>
      </c>
      <c r="I6780">
        <v>6</v>
      </c>
      <c r="J6780" s="6">
        <v>44054</v>
      </c>
      <c r="K6780" s="7">
        <v>44044</v>
      </c>
      <c r="L6780" t="s">
        <v>12</v>
      </c>
    </row>
    <row r="6781" spans="1:12" x14ac:dyDescent="0.3">
      <c r="A6781" t="s">
        <v>4</v>
      </c>
      <c r="B6781" t="s">
        <v>70</v>
      </c>
      <c r="C6781" t="s">
        <v>15</v>
      </c>
      <c r="D6781" t="s">
        <v>32</v>
      </c>
      <c r="E6781">
        <v>994.95</v>
      </c>
      <c r="F6781">
        <v>497.47</v>
      </c>
      <c r="G6781" t="s">
        <v>96</v>
      </c>
      <c r="H6781">
        <v>1</v>
      </c>
      <c r="I6781">
        <v>8</v>
      </c>
      <c r="J6781" s="6">
        <v>44054</v>
      </c>
      <c r="K6781" s="7">
        <v>44044</v>
      </c>
      <c r="L6781" t="s">
        <v>9</v>
      </c>
    </row>
    <row r="6782" spans="1:12" x14ac:dyDescent="0.3">
      <c r="A6782" t="s">
        <v>5</v>
      </c>
      <c r="B6782" t="s">
        <v>63</v>
      </c>
      <c r="C6782" t="s">
        <v>16</v>
      </c>
      <c r="D6782" t="s">
        <v>32</v>
      </c>
      <c r="E6782">
        <v>2317.66</v>
      </c>
      <c r="F6782">
        <v>1284.78</v>
      </c>
      <c r="G6782" t="s">
        <v>96</v>
      </c>
      <c r="H6782">
        <v>1</v>
      </c>
      <c r="I6782">
        <v>4</v>
      </c>
      <c r="J6782" s="6">
        <v>44055</v>
      </c>
      <c r="K6782" s="7">
        <v>44044</v>
      </c>
      <c r="L6782" t="s">
        <v>10</v>
      </c>
    </row>
    <row r="6783" spans="1:12" x14ac:dyDescent="0.3">
      <c r="A6783" t="s">
        <v>2</v>
      </c>
      <c r="B6783" t="s">
        <v>70</v>
      </c>
      <c r="C6783" t="s">
        <v>16</v>
      </c>
      <c r="D6783" t="s">
        <v>32</v>
      </c>
      <c r="E6783">
        <v>5804.88</v>
      </c>
      <c r="F6783">
        <v>2383.08</v>
      </c>
      <c r="G6783" t="s">
        <v>96</v>
      </c>
      <c r="H6783">
        <v>1</v>
      </c>
      <c r="I6783">
        <v>2</v>
      </c>
      <c r="J6783" s="6">
        <v>44055</v>
      </c>
      <c r="K6783" s="7">
        <v>44044</v>
      </c>
      <c r="L6783" t="s">
        <v>9</v>
      </c>
    </row>
    <row r="6784" spans="1:12" x14ac:dyDescent="0.3">
      <c r="A6784" t="s">
        <v>3</v>
      </c>
      <c r="B6784" t="s">
        <v>65</v>
      </c>
      <c r="C6784" t="s">
        <v>16</v>
      </c>
      <c r="D6784" t="s">
        <v>32</v>
      </c>
      <c r="E6784">
        <v>4735.5600000000004</v>
      </c>
      <c r="F6784">
        <v>1395.76</v>
      </c>
      <c r="G6784" t="s">
        <v>96</v>
      </c>
      <c r="H6784">
        <v>1</v>
      </c>
      <c r="I6784">
        <v>4</v>
      </c>
      <c r="J6784" s="6">
        <v>44055</v>
      </c>
      <c r="K6784" s="7">
        <v>44044</v>
      </c>
      <c r="L6784" t="s">
        <v>12</v>
      </c>
    </row>
    <row r="6785" spans="1:12" x14ac:dyDescent="0.3">
      <c r="A6785" t="s">
        <v>3</v>
      </c>
      <c r="B6785" t="s">
        <v>69</v>
      </c>
      <c r="C6785" t="s">
        <v>16</v>
      </c>
      <c r="D6785" t="s">
        <v>32</v>
      </c>
      <c r="E6785">
        <v>8228.94</v>
      </c>
      <c r="F6785">
        <v>804.99</v>
      </c>
      <c r="G6785" t="s">
        <v>96</v>
      </c>
      <c r="H6785">
        <v>1</v>
      </c>
      <c r="I6785">
        <v>4</v>
      </c>
      <c r="J6785" s="6">
        <v>44055</v>
      </c>
      <c r="K6785" s="7">
        <v>44044</v>
      </c>
      <c r="L6785" t="s">
        <v>8</v>
      </c>
    </row>
    <row r="6786" spans="1:12" x14ac:dyDescent="0.3">
      <c r="A6786" t="s">
        <v>5</v>
      </c>
      <c r="B6786" t="s">
        <v>65</v>
      </c>
      <c r="C6786" t="s">
        <v>16</v>
      </c>
      <c r="D6786" t="s">
        <v>32</v>
      </c>
      <c r="E6786">
        <v>8520.39</v>
      </c>
      <c r="F6786">
        <v>2556.12</v>
      </c>
      <c r="G6786" t="s">
        <v>96</v>
      </c>
      <c r="H6786">
        <v>1</v>
      </c>
      <c r="I6786">
        <v>6</v>
      </c>
      <c r="J6786" s="6">
        <v>44055</v>
      </c>
      <c r="K6786" s="7">
        <v>44044</v>
      </c>
      <c r="L6786" t="s">
        <v>12</v>
      </c>
    </row>
    <row r="6787" spans="1:12" x14ac:dyDescent="0.3">
      <c r="A6787" t="s">
        <v>5</v>
      </c>
      <c r="B6787" t="s">
        <v>67</v>
      </c>
      <c r="C6787" t="s">
        <v>15</v>
      </c>
      <c r="D6787" t="s">
        <v>32</v>
      </c>
      <c r="E6787">
        <v>7091.28</v>
      </c>
      <c r="F6787">
        <v>2994.11</v>
      </c>
      <c r="G6787" t="s">
        <v>96</v>
      </c>
      <c r="H6787">
        <v>1</v>
      </c>
      <c r="I6787">
        <v>8</v>
      </c>
      <c r="J6787" s="6">
        <v>44055</v>
      </c>
      <c r="K6787" s="7">
        <v>44044</v>
      </c>
      <c r="L6787" t="s">
        <v>13</v>
      </c>
    </row>
    <row r="6788" spans="1:12" x14ac:dyDescent="0.3">
      <c r="A6788" t="s">
        <v>4</v>
      </c>
      <c r="B6788" t="s">
        <v>65</v>
      </c>
      <c r="C6788" t="s">
        <v>16</v>
      </c>
      <c r="D6788" t="s">
        <v>32</v>
      </c>
      <c r="E6788">
        <v>1715.2</v>
      </c>
      <c r="F6788">
        <v>728.96</v>
      </c>
      <c r="G6788" t="s">
        <v>96</v>
      </c>
      <c r="H6788">
        <v>1</v>
      </c>
      <c r="I6788">
        <v>6</v>
      </c>
      <c r="J6788" s="6">
        <v>44055</v>
      </c>
      <c r="K6788" s="7">
        <v>44044</v>
      </c>
      <c r="L6788" t="s">
        <v>12</v>
      </c>
    </row>
    <row r="6789" spans="1:12" x14ac:dyDescent="0.3">
      <c r="A6789" t="s">
        <v>4</v>
      </c>
      <c r="B6789" t="s">
        <v>70</v>
      </c>
      <c r="C6789" t="s">
        <v>16</v>
      </c>
      <c r="D6789" t="s">
        <v>32</v>
      </c>
      <c r="E6789">
        <v>1685.72</v>
      </c>
      <c r="F6789">
        <v>198.28</v>
      </c>
      <c r="G6789" t="s">
        <v>96</v>
      </c>
      <c r="H6789">
        <v>1</v>
      </c>
      <c r="I6789">
        <v>1</v>
      </c>
      <c r="J6789" s="6">
        <v>44055</v>
      </c>
      <c r="K6789" s="7">
        <v>44044</v>
      </c>
      <c r="L6789" t="s">
        <v>9</v>
      </c>
    </row>
    <row r="6790" spans="1:12" x14ac:dyDescent="0.3">
      <c r="A6790" t="s">
        <v>3</v>
      </c>
      <c r="B6790" t="s">
        <v>63</v>
      </c>
      <c r="C6790" t="s">
        <v>15</v>
      </c>
      <c r="D6790" t="s">
        <v>32</v>
      </c>
      <c r="E6790">
        <v>12779.58</v>
      </c>
      <c r="F6790">
        <v>6314.64</v>
      </c>
      <c r="G6790" t="s">
        <v>96</v>
      </c>
      <c r="H6790">
        <v>1</v>
      </c>
      <c r="I6790">
        <v>9</v>
      </c>
      <c r="J6790" s="6">
        <v>44055</v>
      </c>
      <c r="K6790" s="7">
        <v>44044</v>
      </c>
      <c r="L6790" t="s">
        <v>10</v>
      </c>
    </row>
    <row r="6791" spans="1:12" x14ac:dyDescent="0.3">
      <c r="A6791" t="s">
        <v>4</v>
      </c>
      <c r="B6791" t="s">
        <v>63</v>
      </c>
      <c r="C6791" t="s">
        <v>16</v>
      </c>
      <c r="D6791" t="s">
        <v>32</v>
      </c>
      <c r="E6791">
        <v>5897.34</v>
      </c>
      <c r="F6791">
        <v>1245</v>
      </c>
      <c r="G6791" t="s">
        <v>96</v>
      </c>
      <c r="H6791">
        <v>1</v>
      </c>
      <c r="I6791">
        <v>2</v>
      </c>
      <c r="J6791" s="6">
        <v>44055</v>
      </c>
      <c r="K6791" s="7">
        <v>44044</v>
      </c>
      <c r="L6791" t="s">
        <v>10</v>
      </c>
    </row>
    <row r="6792" spans="1:12" x14ac:dyDescent="0.3">
      <c r="A6792" t="s">
        <v>3</v>
      </c>
      <c r="B6792" t="s">
        <v>63</v>
      </c>
      <c r="C6792" t="s">
        <v>15</v>
      </c>
      <c r="D6792" t="s">
        <v>32</v>
      </c>
      <c r="E6792">
        <v>26599.33</v>
      </c>
      <c r="F6792">
        <v>5599.83</v>
      </c>
      <c r="G6792" t="s">
        <v>96</v>
      </c>
      <c r="H6792">
        <v>1</v>
      </c>
      <c r="I6792">
        <v>9</v>
      </c>
      <c r="J6792" s="6">
        <v>44055</v>
      </c>
      <c r="K6792" s="7">
        <v>44044</v>
      </c>
      <c r="L6792" t="s">
        <v>10</v>
      </c>
    </row>
    <row r="6793" spans="1:12" x14ac:dyDescent="0.3">
      <c r="A6793" t="s">
        <v>4</v>
      </c>
      <c r="B6793" t="s">
        <v>70</v>
      </c>
      <c r="C6793" t="s">
        <v>16</v>
      </c>
      <c r="D6793" t="s">
        <v>32</v>
      </c>
      <c r="E6793">
        <v>4932.88</v>
      </c>
      <c r="F6793">
        <v>1765.43</v>
      </c>
      <c r="G6793" t="s">
        <v>96</v>
      </c>
      <c r="H6793">
        <v>1</v>
      </c>
      <c r="I6793">
        <v>1</v>
      </c>
      <c r="J6793" s="6">
        <v>44055</v>
      </c>
      <c r="K6793" s="7">
        <v>44044</v>
      </c>
      <c r="L6793" t="s">
        <v>9</v>
      </c>
    </row>
    <row r="6794" spans="1:12" x14ac:dyDescent="0.3">
      <c r="A6794" t="s">
        <v>2</v>
      </c>
      <c r="B6794" t="s">
        <v>65</v>
      </c>
      <c r="C6794" t="s">
        <v>16</v>
      </c>
      <c r="D6794" t="s">
        <v>32</v>
      </c>
      <c r="E6794">
        <v>20803.5</v>
      </c>
      <c r="F6794">
        <v>6934.5</v>
      </c>
      <c r="G6794" t="s">
        <v>96</v>
      </c>
      <c r="H6794">
        <v>1</v>
      </c>
      <c r="I6794">
        <v>6</v>
      </c>
      <c r="J6794" s="6">
        <v>44056</v>
      </c>
      <c r="K6794" s="7">
        <v>44044</v>
      </c>
      <c r="L6794" t="s">
        <v>12</v>
      </c>
    </row>
    <row r="6795" spans="1:12" x14ac:dyDescent="0.3">
      <c r="A6795" t="s">
        <v>3</v>
      </c>
      <c r="B6795" t="s">
        <v>69</v>
      </c>
      <c r="C6795" t="s">
        <v>15</v>
      </c>
      <c r="D6795" t="s">
        <v>32</v>
      </c>
      <c r="E6795">
        <v>1934.96</v>
      </c>
      <c r="F6795">
        <v>611.04</v>
      </c>
      <c r="G6795" t="s">
        <v>96</v>
      </c>
      <c r="H6795">
        <v>1</v>
      </c>
      <c r="I6795">
        <v>10</v>
      </c>
      <c r="J6795" s="6">
        <v>44056</v>
      </c>
      <c r="K6795" s="7">
        <v>44044</v>
      </c>
      <c r="L6795" t="s">
        <v>8</v>
      </c>
    </row>
    <row r="6796" spans="1:12" x14ac:dyDescent="0.3">
      <c r="A6796" t="s">
        <v>3</v>
      </c>
      <c r="B6796" t="s">
        <v>70</v>
      </c>
      <c r="C6796" t="s">
        <v>16</v>
      </c>
      <c r="D6796" t="s">
        <v>32</v>
      </c>
      <c r="E6796">
        <v>1078.7</v>
      </c>
      <c r="F6796">
        <v>375.2</v>
      </c>
      <c r="G6796" t="s">
        <v>96</v>
      </c>
      <c r="H6796">
        <v>1</v>
      </c>
      <c r="I6796">
        <v>4</v>
      </c>
      <c r="J6796" s="6">
        <v>44056</v>
      </c>
      <c r="K6796" s="7">
        <v>44044</v>
      </c>
      <c r="L6796" t="s">
        <v>9</v>
      </c>
    </row>
    <row r="6797" spans="1:12" x14ac:dyDescent="0.3">
      <c r="A6797" t="s">
        <v>2</v>
      </c>
      <c r="B6797" t="s">
        <v>70</v>
      </c>
      <c r="C6797" t="s">
        <v>15</v>
      </c>
      <c r="D6797" t="s">
        <v>32</v>
      </c>
      <c r="E6797">
        <v>4492.3500000000004</v>
      </c>
      <c r="F6797">
        <v>599</v>
      </c>
      <c r="G6797" t="s">
        <v>96</v>
      </c>
      <c r="H6797">
        <v>1</v>
      </c>
      <c r="I6797">
        <v>10</v>
      </c>
      <c r="J6797" s="6">
        <v>44056</v>
      </c>
      <c r="K6797" s="7">
        <v>44044</v>
      </c>
      <c r="L6797" t="s">
        <v>9</v>
      </c>
    </row>
    <row r="6798" spans="1:12" x14ac:dyDescent="0.3">
      <c r="A6798" t="s">
        <v>4</v>
      </c>
      <c r="B6798" t="s">
        <v>66</v>
      </c>
      <c r="C6798" t="s">
        <v>15</v>
      </c>
      <c r="D6798" t="s">
        <v>32</v>
      </c>
      <c r="E6798">
        <v>7211.88</v>
      </c>
      <c r="F6798">
        <v>2586.87</v>
      </c>
      <c r="G6798" t="s">
        <v>96</v>
      </c>
      <c r="H6798">
        <v>1</v>
      </c>
      <c r="I6798">
        <v>9</v>
      </c>
      <c r="J6798" s="6">
        <v>44056</v>
      </c>
      <c r="K6798" s="7">
        <v>44044</v>
      </c>
      <c r="L6798" t="s">
        <v>11</v>
      </c>
    </row>
    <row r="6799" spans="1:12" x14ac:dyDescent="0.3">
      <c r="A6799" t="s">
        <v>2</v>
      </c>
      <c r="B6799" t="s">
        <v>70</v>
      </c>
      <c r="C6799" t="s">
        <v>16</v>
      </c>
      <c r="D6799" t="s">
        <v>32</v>
      </c>
      <c r="E6799">
        <v>21892.92</v>
      </c>
      <c r="F6799">
        <v>-1094.6600000000001</v>
      </c>
      <c r="G6799" t="s">
        <v>96</v>
      </c>
      <c r="H6799">
        <v>1</v>
      </c>
      <c r="I6799">
        <v>3</v>
      </c>
      <c r="J6799" s="6">
        <v>44056</v>
      </c>
      <c r="K6799" s="7">
        <v>44044</v>
      </c>
      <c r="L6799" t="s">
        <v>9</v>
      </c>
    </row>
    <row r="6800" spans="1:12" x14ac:dyDescent="0.3">
      <c r="A6800" t="s">
        <v>4</v>
      </c>
      <c r="B6800" t="s">
        <v>67</v>
      </c>
      <c r="C6800" t="s">
        <v>15</v>
      </c>
      <c r="D6800" t="s">
        <v>32</v>
      </c>
      <c r="E6800">
        <v>1854.56</v>
      </c>
      <c r="F6800">
        <v>857.74</v>
      </c>
      <c r="G6800" t="s">
        <v>96</v>
      </c>
      <c r="H6800">
        <v>1</v>
      </c>
      <c r="I6800">
        <v>8</v>
      </c>
      <c r="J6800" s="6">
        <v>44056</v>
      </c>
      <c r="K6800" s="7">
        <v>44044</v>
      </c>
      <c r="L6800" t="s">
        <v>13</v>
      </c>
    </row>
    <row r="6801" spans="1:12" x14ac:dyDescent="0.3">
      <c r="A6801" t="s">
        <v>5</v>
      </c>
      <c r="B6801" t="s">
        <v>65</v>
      </c>
      <c r="C6801" t="s">
        <v>15</v>
      </c>
      <c r="D6801" t="s">
        <v>32</v>
      </c>
      <c r="E6801">
        <v>1591.92</v>
      </c>
      <c r="F6801">
        <v>353.76</v>
      </c>
      <c r="G6801" t="s">
        <v>96</v>
      </c>
      <c r="H6801">
        <v>1</v>
      </c>
      <c r="I6801">
        <v>9</v>
      </c>
      <c r="J6801" s="6">
        <v>44056</v>
      </c>
      <c r="K6801" s="7">
        <v>44044</v>
      </c>
      <c r="L6801" t="s">
        <v>12</v>
      </c>
    </row>
    <row r="6802" spans="1:12" x14ac:dyDescent="0.3">
      <c r="A6802" t="s">
        <v>4</v>
      </c>
      <c r="B6802" t="s">
        <v>70</v>
      </c>
      <c r="C6802" t="s">
        <v>16</v>
      </c>
      <c r="D6802" t="s">
        <v>32</v>
      </c>
      <c r="E6802">
        <v>3080.66</v>
      </c>
      <c r="F6802">
        <v>1653.83</v>
      </c>
      <c r="G6802" t="s">
        <v>96</v>
      </c>
      <c r="H6802">
        <v>1</v>
      </c>
      <c r="I6802">
        <v>2</v>
      </c>
      <c r="J6802" s="6">
        <v>44057</v>
      </c>
      <c r="K6802" s="7">
        <v>44044</v>
      </c>
      <c r="L6802" t="s">
        <v>9</v>
      </c>
    </row>
    <row r="6803" spans="1:12" x14ac:dyDescent="0.3">
      <c r="A6803" t="s">
        <v>4</v>
      </c>
      <c r="B6803" t="s">
        <v>67</v>
      </c>
      <c r="C6803" t="s">
        <v>16</v>
      </c>
      <c r="D6803" t="s">
        <v>32</v>
      </c>
      <c r="E6803">
        <v>4522.5</v>
      </c>
      <c r="F6803">
        <v>1557.75</v>
      </c>
      <c r="G6803" t="s">
        <v>96</v>
      </c>
      <c r="H6803">
        <v>1</v>
      </c>
      <c r="I6803">
        <v>6</v>
      </c>
      <c r="J6803" s="6">
        <v>44057</v>
      </c>
      <c r="K6803" s="7">
        <v>44044</v>
      </c>
      <c r="L6803" t="s">
        <v>13</v>
      </c>
    </row>
    <row r="6804" spans="1:12" x14ac:dyDescent="0.3">
      <c r="A6804" t="s">
        <v>2</v>
      </c>
      <c r="B6804" t="s">
        <v>69</v>
      </c>
      <c r="C6804" t="s">
        <v>15</v>
      </c>
      <c r="D6804" t="s">
        <v>32</v>
      </c>
      <c r="E6804">
        <v>844.47</v>
      </c>
      <c r="F6804">
        <v>100.97</v>
      </c>
      <c r="G6804" t="s">
        <v>96</v>
      </c>
      <c r="H6804">
        <v>1</v>
      </c>
      <c r="I6804">
        <v>10</v>
      </c>
      <c r="J6804" s="6">
        <v>44057</v>
      </c>
      <c r="K6804" s="7">
        <v>44044</v>
      </c>
      <c r="L6804" t="s">
        <v>8</v>
      </c>
    </row>
    <row r="6805" spans="1:12" x14ac:dyDescent="0.3">
      <c r="A6805" t="s">
        <v>4</v>
      </c>
      <c r="B6805" t="s">
        <v>66</v>
      </c>
      <c r="C6805" t="s">
        <v>15</v>
      </c>
      <c r="D6805" t="s">
        <v>32</v>
      </c>
      <c r="E6805">
        <v>17537.919999999998</v>
      </c>
      <c r="F6805">
        <v>1096.1199999999999</v>
      </c>
      <c r="G6805" t="s">
        <v>96</v>
      </c>
      <c r="H6805">
        <v>1</v>
      </c>
      <c r="I6805">
        <v>8</v>
      </c>
      <c r="J6805" s="6">
        <v>44057</v>
      </c>
      <c r="K6805" s="7">
        <v>44044</v>
      </c>
      <c r="L6805" t="s">
        <v>11</v>
      </c>
    </row>
    <row r="6806" spans="1:12" x14ac:dyDescent="0.3">
      <c r="A6806" t="s">
        <v>3</v>
      </c>
      <c r="B6806" t="s">
        <v>63</v>
      </c>
      <c r="C6806" t="s">
        <v>15</v>
      </c>
      <c r="D6806" t="s">
        <v>32</v>
      </c>
      <c r="E6806">
        <v>1836.87</v>
      </c>
      <c r="F6806">
        <v>898.47</v>
      </c>
      <c r="G6806" t="s">
        <v>96</v>
      </c>
      <c r="H6806">
        <v>1</v>
      </c>
      <c r="I6806">
        <v>8</v>
      </c>
      <c r="J6806" s="6">
        <v>44057</v>
      </c>
      <c r="K6806" s="7">
        <v>44044</v>
      </c>
      <c r="L6806" t="s">
        <v>10</v>
      </c>
    </row>
    <row r="6807" spans="1:12" x14ac:dyDescent="0.3">
      <c r="A6807" t="s">
        <v>3</v>
      </c>
      <c r="B6807" t="s">
        <v>63</v>
      </c>
      <c r="C6807" t="s">
        <v>16</v>
      </c>
      <c r="D6807" t="s">
        <v>32</v>
      </c>
      <c r="E6807">
        <v>3606.61</v>
      </c>
      <c r="F6807">
        <v>1081.98</v>
      </c>
      <c r="G6807" t="s">
        <v>96</v>
      </c>
      <c r="H6807">
        <v>1</v>
      </c>
      <c r="I6807">
        <v>3</v>
      </c>
      <c r="J6807" s="6">
        <v>44057</v>
      </c>
      <c r="K6807" s="7">
        <v>44044</v>
      </c>
      <c r="L6807" t="s">
        <v>10</v>
      </c>
    </row>
    <row r="6808" spans="1:12" x14ac:dyDescent="0.3">
      <c r="A6808" t="s">
        <v>3</v>
      </c>
      <c r="B6808" t="s">
        <v>63</v>
      </c>
      <c r="C6808" t="s">
        <v>16</v>
      </c>
      <c r="D6808" t="s">
        <v>32</v>
      </c>
      <c r="E6808">
        <v>3914.14</v>
      </c>
      <c r="F6808">
        <v>340.34</v>
      </c>
      <c r="G6808" t="s">
        <v>96</v>
      </c>
      <c r="H6808">
        <v>1</v>
      </c>
      <c r="I6808">
        <v>2</v>
      </c>
      <c r="J6808" s="6">
        <v>44057</v>
      </c>
      <c r="K6808" s="7">
        <v>44044</v>
      </c>
      <c r="L6808" t="s">
        <v>10</v>
      </c>
    </row>
    <row r="6809" spans="1:12" x14ac:dyDescent="0.3">
      <c r="A6809" t="s">
        <v>3</v>
      </c>
      <c r="B6809" t="s">
        <v>65</v>
      </c>
      <c r="C6809" t="s">
        <v>15</v>
      </c>
      <c r="D6809" t="s">
        <v>32</v>
      </c>
      <c r="E6809">
        <v>2237.13</v>
      </c>
      <c r="F6809">
        <v>522</v>
      </c>
      <c r="G6809" t="s">
        <v>96</v>
      </c>
      <c r="H6809">
        <v>1</v>
      </c>
      <c r="I6809">
        <v>10</v>
      </c>
      <c r="J6809" s="6">
        <v>44057</v>
      </c>
      <c r="K6809" s="7">
        <v>44044</v>
      </c>
      <c r="L6809" t="s">
        <v>12</v>
      </c>
    </row>
    <row r="6810" spans="1:12" x14ac:dyDescent="0.3">
      <c r="A6810" t="s">
        <v>4</v>
      </c>
      <c r="B6810" t="s">
        <v>67</v>
      </c>
      <c r="C6810" t="s">
        <v>15</v>
      </c>
      <c r="D6810" t="s">
        <v>32</v>
      </c>
      <c r="E6810">
        <v>616.4</v>
      </c>
      <c r="F6810">
        <v>167.48</v>
      </c>
      <c r="G6810" t="s">
        <v>96</v>
      </c>
      <c r="H6810">
        <v>1</v>
      </c>
      <c r="I6810">
        <v>9</v>
      </c>
      <c r="J6810" s="6">
        <v>44057</v>
      </c>
      <c r="K6810" s="7">
        <v>44044</v>
      </c>
      <c r="L6810" t="s">
        <v>13</v>
      </c>
    </row>
    <row r="6811" spans="1:12" x14ac:dyDescent="0.3">
      <c r="A6811" t="s">
        <v>3</v>
      </c>
      <c r="B6811" t="s">
        <v>63</v>
      </c>
      <c r="C6811" t="s">
        <v>16</v>
      </c>
      <c r="D6811" t="s">
        <v>32</v>
      </c>
      <c r="E6811">
        <v>954.75</v>
      </c>
      <c r="F6811">
        <v>130.65</v>
      </c>
      <c r="G6811" t="s">
        <v>96</v>
      </c>
      <c r="H6811">
        <v>1</v>
      </c>
      <c r="I6811">
        <v>6</v>
      </c>
      <c r="J6811" s="6">
        <v>44057</v>
      </c>
      <c r="K6811" s="7">
        <v>44044</v>
      </c>
      <c r="L6811" t="s">
        <v>10</v>
      </c>
    </row>
    <row r="6812" spans="1:12" x14ac:dyDescent="0.3">
      <c r="A6812" t="s">
        <v>3</v>
      </c>
      <c r="B6812" t="s">
        <v>63</v>
      </c>
      <c r="C6812" t="s">
        <v>15</v>
      </c>
      <c r="D6812" t="s">
        <v>32</v>
      </c>
      <c r="E6812">
        <v>3119.52</v>
      </c>
      <c r="F6812">
        <v>0</v>
      </c>
      <c r="G6812" t="s">
        <v>96</v>
      </c>
      <c r="H6812">
        <v>1</v>
      </c>
      <c r="I6812">
        <v>10</v>
      </c>
      <c r="J6812" s="6">
        <v>44058</v>
      </c>
      <c r="K6812" s="7">
        <v>44044</v>
      </c>
      <c r="L6812" t="s">
        <v>10</v>
      </c>
    </row>
    <row r="6813" spans="1:12" x14ac:dyDescent="0.3">
      <c r="A6813" t="s">
        <v>4</v>
      </c>
      <c r="B6813" t="s">
        <v>67</v>
      </c>
      <c r="C6813" t="s">
        <v>15</v>
      </c>
      <c r="D6813" t="s">
        <v>32</v>
      </c>
      <c r="E6813">
        <v>6799.83</v>
      </c>
      <c r="F6813">
        <v>79.989999999999995</v>
      </c>
      <c r="G6813" t="s">
        <v>96</v>
      </c>
      <c r="H6813">
        <v>1</v>
      </c>
      <c r="I6813">
        <v>8</v>
      </c>
      <c r="J6813" s="6">
        <v>44058</v>
      </c>
      <c r="K6813" s="7">
        <v>44044</v>
      </c>
      <c r="L6813" t="s">
        <v>13</v>
      </c>
    </row>
    <row r="6814" spans="1:12" x14ac:dyDescent="0.3">
      <c r="A6814" t="s">
        <v>2</v>
      </c>
      <c r="B6814" t="s">
        <v>66</v>
      </c>
      <c r="C6814" t="s">
        <v>15</v>
      </c>
      <c r="D6814" t="s">
        <v>32</v>
      </c>
      <c r="E6814">
        <v>6879.02</v>
      </c>
      <c r="F6814">
        <v>1794.54</v>
      </c>
      <c r="G6814" t="s">
        <v>96</v>
      </c>
      <c r="H6814">
        <v>1</v>
      </c>
      <c r="I6814">
        <v>8</v>
      </c>
      <c r="J6814" s="6">
        <v>44058</v>
      </c>
      <c r="K6814" s="7">
        <v>44044</v>
      </c>
      <c r="L6814" t="s">
        <v>11</v>
      </c>
    </row>
    <row r="6815" spans="1:12" x14ac:dyDescent="0.3">
      <c r="A6815" t="s">
        <v>3</v>
      </c>
      <c r="B6815" t="s">
        <v>65</v>
      </c>
      <c r="C6815" t="s">
        <v>16</v>
      </c>
      <c r="D6815" t="s">
        <v>32</v>
      </c>
      <c r="E6815">
        <v>21055.42</v>
      </c>
      <c r="F6815">
        <v>11303.42</v>
      </c>
      <c r="G6815" t="s">
        <v>96</v>
      </c>
      <c r="H6815">
        <v>1</v>
      </c>
      <c r="I6815">
        <v>4</v>
      </c>
      <c r="J6815" s="6">
        <v>44058</v>
      </c>
      <c r="K6815" s="7">
        <v>44044</v>
      </c>
      <c r="L6815" t="s">
        <v>12</v>
      </c>
    </row>
    <row r="6816" spans="1:12" x14ac:dyDescent="0.3">
      <c r="A6816" t="s">
        <v>5</v>
      </c>
      <c r="B6816" t="s">
        <v>63</v>
      </c>
      <c r="C6816" t="s">
        <v>15</v>
      </c>
      <c r="D6816" t="s">
        <v>32</v>
      </c>
      <c r="E6816">
        <v>1294.44</v>
      </c>
      <c r="F6816">
        <v>182.91</v>
      </c>
      <c r="G6816" t="s">
        <v>96</v>
      </c>
      <c r="H6816">
        <v>1</v>
      </c>
      <c r="I6816">
        <v>8</v>
      </c>
      <c r="J6816" s="6">
        <v>44058</v>
      </c>
      <c r="K6816" s="7">
        <v>44044</v>
      </c>
      <c r="L6816" t="s">
        <v>10</v>
      </c>
    </row>
    <row r="6817" spans="1:12" x14ac:dyDescent="0.3">
      <c r="A6817" t="s">
        <v>2</v>
      </c>
      <c r="B6817" t="s">
        <v>63</v>
      </c>
      <c r="C6817" t="s">
        <v>16</v>
      </c>
      <c r="D6817" t="s">
        <v>32</v>
      </c>
      <c r="E6817">
        <v>13899.15</v>
      </c>
      <c r="F6817">
        <v>2779.85</v>
      </c>
      <c r="G6817" t="s">
        <v>96</v>
      </c>
      <c r="H6817">
        <v>1</v>
      </c>
      <c r="I6817">
        <v>1</v>
      </c>
      <c r="J6817" s="6">
        <v>44058</v>
      </c>
      <c r="K6817" s="7">
        <v>44044</v>
      </c>
      <c r="L6817" t="s">
        <v>10</v>
      </c>
    </row>
    <row r="6818" spans="1:12" x14ac:dyDescent="0.3">
      <c r="A6818" t="s">
        <v>4</v>
      </c>
      <c r="B6818" t="s">
        <v>66</v>
      </c>
      <c r="C6818" t="s">
        <v>15</v>
      </c>
      <c r="D6818" t="s">
        <v>32</v>
      </c>
      <c r="E6818">
        <v>924.6</v>
      </c>
      <c r="F6818">
        <v>201</v>
      </c>
      <c r="G6818" t="s">
        <v>96</v>
      </c>
      <c r="H6818">
        <v>1</v>
      </c>
      <c r="I6818">
        <v>9</v>
      </c>
      <c r="J6818" s="6">
        <v>44058</v>
      </c>
      <c r="K6818" s="7">
        <v>44044</v>
      </c>
      <c r="L6818" t="s">
        <v>11</v>
      </c>
    </row>
    <row r="6819" spans="1:12" x14ac:dyDescent="0.3">
      <c r="A6819" t="s">
        <v>4</v>
      </c>
      <c r="B6819" t="s">
        <v>69</v>
      </c>
      <c r="C6819" t="s">
        <v>16</v>
      </c>
      <c r="D6819" t="s">
        <v>32</v>
      </c>
      <c r="E6819">
        <v>11183.3</v>
      </c>
      <c r="F6819">
        <v>4708.72</v>
      </c>
      <c r="G6819" t="s">
        <v>96</v>
      </c>
      <c r="H6819">
        <v>1</v>
      </c>
      <c r="I6819">
        <v>4</v>
      </c>
      <c r="J6819" s="6">
        <v>44058</v>
      </c>
      <c r="K6819" s="7">
        <v>44044</v>
      </c>
      <c r="L6819" t="s">
        <v>8</v>
      </c>
    </row>
    <row r="6820" spans="1:12" x14ac:dyDescent="0.3">
      <c r="A6820" t="s">
        <v>4</v>
      </c>
      <c r="B6820" t="s">
        <v>65</v>
      </c>
      <c r="C6820" t="s">
        <v>16</v>
      </c>
      <c r="D6820" t="s">
        <v>32</v>
      </c>
      <c r="E6820">
        <v>848.55</v>
      </c>
      <c r="F6820">
        <v>9.98</v>
      </c>
      <c r="G6820" t="s">
        <v>96</v>
      </c>
      <c r="H6820">
        <v>1</v>
      </c>
      <c r="I6820">
        <v>7</v>
      </c>
      <c r="J6820" s="6">
        <v>44058</v>
      </c>
      <c r="K6820" s="7">
        <v>44044</v>
      </c>
      <c r="L6820" t="s">
        <v>12</v>
      </c>
    </row>
    <row r="6821" spans="1:12" x14ac:dyDescent="0.3">
      <c r="A6821" t="s">
        <v>5</v>
      </c>
      <c r="B6821" t="s">
        <v>69</v>
      </c>
      <c r="C6821" t="s">
        <v>16</v>
      </c>
      <c r="D6821" t="s">
        <v>32</v>
      </c>
      <c r="E6821">
        <v>1222.08</v>
      </c>
      <c r="F6821">
        <v>244.42</v>
      </c>
      <c r="G6821" t="s">
        <v>96</v>
      </c>
      <c r="H6821">
        <v>1</v>
      </c>
      <c r="I6821">
        <v>2</v>
      </c>
      <c r="J6821" s="6">
        <v>44059</v>
      </c>
      <c r="K6821" s="7">
        <v>44044</v>
      </c>
      <c r="L6821" t="s">
        <v>8</v>
      </c>
    </row>
    <row r="6822" spans="1:12" x14ac:dyDescent="0.3">
      <c r="A6822" t="s">
        <v>3</v>
      </c>
      <c r="B6822" t="s">
        <v>63</v>
      </c>
      <c r="C6822" t="s">
        <v>16</v>
      </c>
      <c r="D6822" t="s">
        <v>32</v>
      </c>
      <c r="E6822">
        <v>1731.28</v>
      </c>
      <c r="F6822">
        <v>965.84</v>
      </c>
      <c r="G6822" t="s">
        <v>96</v>
      </c>
      <c r="H6822">
        <v>1</v>
      </c>
      <c r="I6822">
        <v>2</v>
      </c>
      <c r="J6822" s="6">
        <v>44059</v>
      </c>
      <c r="K6822" s="7">
        <v>44044</v>
      </c>
      <c r="L6822" t="s">
        <v>10</v>
      </c>
    </row>
    <row r="6823" spans="1:12" x14ac:dyDescent="0.3">
      <c r="A6823" t="s">
        <v>2</v>
      </c>
      <c r="B6823" t="s">
        <v>65</v>
      </c>
      <c r="C6823" t="s">
        <v>15</v>
      </c>
      <c r="D6823" t="s">
        <v>32</v>
      </c>
      <c r="E6823">
        <v>1682.77</v>
      </c>
      <c r="F6823">
        <v>896.25</v>
      </c>
      <c r="G6823" t="s">
        <v>96</v>
      </c>
      <c r="H6823">
        <v>1</v>
      </c>
      <c r="I6823">
        <v>8</v>
      </c>
      <c r="J6823" s="6">
        <v>44059</v>
      </c>
      <c r="K6823" s="7">
        <v>44044</v>
      </c>
      <c r="L6823" t="s">
        <v>12</v>
      </c>
    </row>
    <row r="6824" spans="1:12" x14ac:dyDescent="0.3">
      <c r="A6824" t="s">
        <v>3</v>
      </c>
      <c r="B6824" t="s">
        <v>66</v>
      </c>
      <c r="C6824" t="s">
        <v>16</v>
      </c>
      <c r="D6824" t="s">
        <v>32</v>
      </c>
      <c r="E6824">
        <v>21450.720000000001</v>
      </c>
      <c r="F6824">
        <v>5362.68</v>
      </c>
      <c r="G6824" t="s">
        <v>96</v>
      </c>
      <c r="H6824">
        <v>1</v>
      </c>
      <c r="I6824">
        <v>2</v>
      </c>
      <c r="J6824" s="6">
        <v>44059</v>
      </c>
      <c r="K6824" s="7">
        <v>44044</v>
      </c>
      <c r="L6824" t="s">
        <v>11</v>
      </c>
    </row>
    <row r="6825" spans="1:12" x14ac:dyDescent="0.3">
      <c r="A6825" t="s">
        <v>3</v>
      </c>
      <c r="B6825" t="s">
        <v>70</v>
      </c>
      <c r="C6825" t="s">
        <v>16</v>
      </c>
      <c r="D6825" t="s">
        <v>32</v>
      </c>
      <c r="E6825">
        <v>27560.45</v>
      </c>
      <c r="F6825">
        <v>6672.55</v>
      </c>
      <c r="G6825" t="s">
        <v>96</v>
      </c>
      <c r="H6825">
        <v>1</v>
      </c>
      <c r="I6825">
        <v>7</v>
      </c>
      <c r="J6825" s="6">
        <v>44060</v>
      </c>
      <c r="K6825" s="7">
        <v>44044</v>
      </c>
      <c r="L6825" t="s">
        <v>9</v>
      </c>
    </row>
    <row r="6826" spans="1:12" x14ac:dyDescent="0.3">
      <c r="A6826" t="s">
        <v>2</v>
      </c>
      <c r="B6826" t="s">
        <v>67</v>
      </c>
      <c r="C6826" t="s">
        <v>16</v>
      </c>
      <c r="D6826" t="s">
        <v>32</v>
      </c>
      <c r="E6826">
        <v>3839.1</v>
      </c>
      <c r="F6826">
        <v>703.85</v>
      </c>
      <c r="G6826" t="s">
        <v>96</v>
      </c>
      <c r="H6826">
        <v>1</v>
      </c>
      <c r="I6826">
        <v>5</v>
      </c>
      <c r="J6826" s="6">
        <v>44060</v>
      </c>
      <c r="K6826" s="7">
        <v>44044</v>
      </c>
      <c r="L6826" t="s">
        <v>13</v>
      </c>
    </row>
    <row r="6827" spans="1:12" x14ac:dyDescent="0.3">
      <c r="A6827" t="s">
        <v>5</v>
      </c>
      <c r="B6827" t="s">
        <v>65</v>
      </c>
      <c r="C6827" t="s">
        <v>16</v>
      </c>
      <c r="D6827" t="s">
        <v>32</v>
      </c>
      <c r="E6827">
        <v>17160.580000000002</v>
      </c>
      <c r="F6827">
        <v>3357.54</v>
      </c>
      <c r="G6827" t="s">
        <v>96</v>
      </c>
      <c r="H6827">
        <v>1</v>
      </c>
      <c r="I6827">
        <v>7</v>
      </c>
      <c r="J6827" s="6">
        <v>44060</v>
      </c>
      <c r="K6827" s="7">
        <v>44044</v>
      </c>
      <c r="L6827" t="s">
        <v>12</v>
      </c>
    </row>
    <row r="6828" spans="1:12" x14ac:dyDescent="0.3">
      <c r="A6828" t="s">
        <v>5</v>
      </c>
      <c r="B6828" t="s">
        <v>66</v>
      </c>
      <c r="C6828" t="s">
        <v>15</v>
      </c>
      <c r="D6828" t="s">
        <v>32</v>
      </c>
      <c r="E6828">
        <v>4690.8</v>
      </c>
      <c r="F6828">
        <v>1631.58</v>
      </c>
      <c r="G6828" t="s">
        <v>96</v>
      </c>
      <c r="H6828">
        <v>1</v>
      </c>
      <c r="I6828">
        <v>9</v>
      </c>
      <c r="J6828" s="6">
        <v>44060</v>
      </c>
      <c r="K6828" s="7">
        <v>44044</v>
      </c>
      <c r="L6828" t="s">
        <v>11</v>
      </c>
    </row>
    <row r="6829" spans="1:12" x14ac:dyDescent="0.3">
      <c r="A6829" t="s">
        <v>2</v>
      </c>
      <c r="B6829" t="s">
        <v>66</v>
      </c>
      <c r="C6829" t="s">
        <v>16</v>
      </c>
      <c r="D6829" t="s">
        <v>32</v>
      </c>
      <c r="E6829">
        <v>1876</v>
      </c>
      <c r="F6829">
        <v>696.8</v>
      </c>
      <c r="G6829" t="s">
        <v>96</v>
      </c>
      <c r="H6829">
        <v>1</v>
      </c>
      <c r="I6829">
        <v>5</v>
      </c>
      <c r="J6829" s="6">
        <v>44060</v>
      </c>
      <c r="K6829" s="7">
        <v>44044</v>
      </c>
      <c r="L6829" t="s">
        <v>11</v>
      </c>
    </row>
    <row r="6830" spans="1:12" x14ac:dyDescent="0.3">
      <c r="A6830" t="s">
        <v>3</v>
      </c>
      <c r="B6830" t="s">
        <v>65</v>
      </c>
      <c r="C6830" t="s">
        <v>16</v>
      </c>
      <c r="D6830" t="s">
        <v>32</v>
      </c>
      <c r="E6830">
        <v>7599.81</v>
      </c>
      <c r="F6830">
        <v>879.99</v>
      </c>
      <c r="G6830" t="s">
        <v>96</v>
      </c>
      <c r="H6830">
        <v>1</v>
      </c>
      <c r="I6830">
        <v>3</v>
      </c>
      <c r="J6830" s="6">
        <v>44060</v>
      </c>
      <c r="K6830" s="7">
        <v>44044</v>
      </c>
      <c r="L6830" t="s">
        <v>12</v>
      </c>
    </row>
    <row r="6831" spans="1:12" x14ac:dyDescent="0.3">
      <c r="A6831" t="s">
        <v>3</v>
      </c>
      <c r="B6831" t="s">
        <v>70</v>
      </c>
      <c r="C6831" t="s">
        <v>15</v>
      </c>
      <c r="D6831" t="s">
        <v>32</v>
      </c>
      <c r="E6831">
        <v>10890.18</v>
      </c>
      <c r="F6831">
        <v>3267.04</v>
      </c>
      <c r="G6831" t="s">
        <v>96</v>
      </c>
      <c r="H6831">
        <v>1</v>
      </c>
      <c r="I6831">
        <v>9</v>
      </c>
      <c r="J6831" s="6">
        <v>44060</v>
      </c>
      <c r="K6831" s="7">
        <v>44044</v>
      </c>
      <c r="L6831" t="s">
        <v>9</v>
      </c>
    </row>
    <row r="6832" spans="1:12" x14ac:dyDescent="0.3">
      <c r="A6832" t="s">
        <v>3</v>
      </c>
      <c r="B6832" t="s">
        <v>66</v>
      </c>
      <c r="C6832" t="s">
        <v>16</v>
      </c>
      <c r="D6832" t="s">
        <v>32</v>
      </c>
      <c r="E6832">
        <v>5501.37</v>
      </c>
      <c r="F6832">
        <v>2653.59</v>
      </c>
      <c r="G6832" t="s">
        <v>96</v>
      </c>
      <c r="H6832">
        <v>1</v>
      </c>
      <c r="I6832">
        <v>5</v>
      </c>
      <c r="J6832" s="6">
        <v>44060</v>
      </c>
      <c r="K6832" s="7">
        <v>44044</v>
      </c>
      <c r="L6832" t="s">
        <v>11</v>
      </c>
    </row>
    <row r="6833" spans="1:12" x14ac:dyDescent="0.3">
      <c r="A6833" t="s">
        <v>5</v>
      </c>
      <c r="B6833" t="s">
        <v>63</v>
      </c>
      <c r="C6833" t="s">
        <v>15</v>
      </c>
      <c r="D6833" t="s">
        <v>32</v>
      </c>
      <c r="E6833">
        <v>45624.32</v>
      </c>
      <c r="F6833">
        <v>11045.92</v>
      </c>
      <c r="G6833" t="s">
        <v>96</v>
      </c>
      <c r="H6833">
        <v>1</v>
      </c>
      <c r="I6833">
        <v>8</v>
      </c>
      <c r="J6833" s="6">
        <v>44061</v>
      </c>
      <c r="K6833" s="7">
        <v>44044</v>
      </c>
      <c r="L6833" t="s">
        <v>10</v>
      </c>
    </row>
    <row r="6834" spans="1:12" x14ac:dyDescent="0.3">
      <c r="A6834" t="s">
        <v>4</v>
      </c>
      <c r="B6834" t="s">
        <v>66</v>
      </c>
      <c r="C6834" t="s">
        <v>15</v>
      </c>
      <c r="D6834" t="s">
        <v>32</v>
      </c>
      <c r="E6834">
        <v>17704.080000000002</v>
      </c>
      <c r="F6834">
        <v>5507.92</v>
      </c>
      <c r="G6834" t="s">
        <v>96</v>
      </c>
      <c r="H6834">
        <v>1</v>
      </c>
      <c r="I6834">
        <v>9</v>
      </c>
      <c r="J6834" s="6">
        <v>44061</v>
      </c>
      <c r="K6834" s="7">
        <v>44044</v>
      </c>
      <c r="L6834" t="s">
        <v>11</v>
      </c>
    </row>
    <row r="6835" spans="1:12" x14ac:dyDescent="0.3">
      <c r="A6835" t="s">
        <v>4</v>
      </c>
      <c r="B6835" t="s">
        <v>63</v>
      </c>
      <c r="C6835" t="s">
        <v>16</v>
      </c>
      <c r="D6835" t="s">
        <v>32</v>
      </c>
      <c r="E6835">
        <v>3647.14</v>
      </c>
      <c r="F6835">
        <v>1228.51</v>
      </c>
      <c r="G6835" t="s">
        <v>96</v>
      </c>
      <c r="H6835">
        <v>1</v>
      </c>
      <c r="I6835">
        <v>2</v>
      </c>
      <c r="J6835" s="6">
        <v>44061</v>
      </c>
      <c r="K6835" s="7">
        <v>44044</v>
      </c>
      <c r="L6835" t="s">
        <v>10</v>
      </c>
    </row>
    <row r="6836" spans="1:12" x14ac:dyDescent="0.3">
      <c r="A6836" t="s">
        <v>3</v>
      </c>
      <c r="B6836" t="s">
        <v>65</v>
      </c>
      <c r="C6836" t="s">
        <v>16</v>
      </c>
      <c r="D6836" t="s">
        <v>32</v>
      </c>
      <c r="E6836">
        <v>27267.66</v>
      </c>
      <c r="F6836">
        <v>-6816.95</v>
      </c>
      <c r="G6836" t="s">
        <v>96</v>
      </c>
      <c r="H6836">
        <v>1</v>
      </c>
      <c r="I6836">
        <v>6</v>
      </c>
      <c r="J6836" s="6">
        <v>44061</v>
      </c>
      <c r="K6836" s="7">
        <v>44044</v>
      </c>
      <c r="L6836" t="s">
        <v>12</v>
      </c>
    </row>
    <row r="6837" spans="1:12" x14ac:dyDescent="0.3">
      <c r="A6837" t="s">
        <v>2</v>
      </c>
      <c r="B6837" t="s">
        <v>69</v>
      </c>
      <c r="C6837" t="s">
        <v>15</v>
      </c>
      <c r="D6837" t="s">
        <v>32</v>
      </c>
      <c r="E6837">
        <v>28172.16</v>
      </c>
      <c r="F6837">
        <v>5634.4</v>
      </c>
      <c r="G6837" t="s">
        <v>96</v>
      </c>
      <c r="H6837">
        <v>1</v>
      </c>
      <c r="I6837">
        <v>10</v>
      </c>
      <c r="J6837" s="6">
        <v>44061</v>
      </c>
      <c r="K6837" s="7">
        <v>44044</v>
      </c>
      <c r="L6837" t="s">
        <v>8</v>
      </c>
    </row>
    <row r="6838" spans="1:12" x14ac:dyDescent="0.3">
      <c r="A6838" t="s">
        <v>3</v>
      </c>
      <c r="B6838" t="s">
        <v>69</v>
      </c>
      <c r="C6838" t="s">
        <v>15</v>
      </c>
      <c r="D6838" t="s">
        <v>32</v>
      </c>
      <c r="E6838">
        <v>3093.39</v>
      </c>
      <c r="F6838">
        <v>716.37</v>
      </c>
      <c r="G6838" t="s">
        <v>96</v>
      </c>
      <c r="H6838">
        <v>1</v>
      </c>
      <c r="I6838">
        <v>8</v>
      </c>
      <c r="J6838" s="6">
        <v>44061</v>
      </c>
      <c r="K6838" s="7">
        <v>44044</v>
      </c>
      <c r="L6838" t="s">
        <v>8</v>
      </c>
    </row>
    <row r="6839" spans="1:12" x14ac:dyDescent="0.3">
      <c r="A6839" t="s">
        <v>3</v>
      </c>
      <c r="B6839" t="s">
        <v>65</v>
      </c>
      <c r="C6839" t="s">
        <v>16</v>
      </c>
      <c r="D6839" t="s">
        <v>32</v>
      </c>
      <c r="E6839">
        <v>9394.74</v>
      </c>
      <c r="F6839">
        <v>3659.01</v>
      </c>
      <c r="G6839" t="s">
        <v>96</v>
      </c>
      <c r="H6839">
        <v>1</v>
      </c>
      <c r="I6839">
        <v>1</v>
      </c>
      <c r="J6839" s="6">
        <v>44061</v>
      </c>
      <c r="K6839" s="7">
        <v>44044</v>
      </c>
      <c r="L6839" t="s">
        <v>12</v>
      </c>
    </row>
    <row r="6840" spans="1:12" x14ac:dyDescent="0.3">
      <c r="A6840" t="s">
        <v>2</v>
      </c>
      <c r="B6840" t="s">
        <v>70</v>
      </c>
      <c r="C6840" t="s">
        <v>15</v>
      </c>
      <c r="D6840" t="s">
        <v>32</v>
      </c>
      <c r="E6840">
        <v>35667.449999999997</v>
      </c>
      <c r="F6840">
        <v>10303.93</v>
      </c>
      <c r="G6840" t="s">
        <v>96</v>
      </c>
      <c r="H6840">
        <v>1</v>
      </c>
      <c r="I6840">
        <v>10</v>
      </c>
      <c r="J6840" s="6">
        <v>44061</v>
      </c>
      <c r="K6840" s="7">
        <v>44044</v>
      </c>
      <c r="L6840" t="s">
        <v>9</v>
      </c>
    </row>
    <row r="6841" spans="1:12" x14ac:dyDescent="0.3">
      <c r="A6841" t="s">
        <v>4</v>
      </c>
      <c r="B6841" t="s">
        <v>69</v>
      </c>
      <c r="C6841" t="s">
        <v>15</v>
      </c>
      <c r="D6841" t="s">
        <v>32</v>
      </c>
      <c r="E6841">
        <v>675.36</v>
      </c>
      <c r="F6841">
        <v>125.42</v>
      </c>
      <c r="G6841" t="s">
        <v>96</v>
      </c>
      <c r="H6841">
        <v>1</v>
      </c>
      <c r="I6841">
        <v>8</v>
      </c>
      <c r="J6841" s="6">
        <v>44061</v>
      </c>
      <c r="K6841" s="7">
        <v>44044</v>
      </c>
      <c r="L6841" t="s">
        <v>8</v>
      </c>
    </row>
    <row r="6842" spans="1:12" x14ac:dyDescent="0.3">
      <c r="A6842" t="s">
        <v>3</v>
      </c>
      <c r="B6842" t="s">
        <v>70</v>
      </c>
      <c r="C6842" t="s">
        <v>16</v>
      </c>
      <c r="D6842" t="s">
        <v>32</v>
      </c>
      <c r="E6842">
        <v>19379.62</v>
      </c>
      <c r="F6842">
        <v>10743.06</v>
      </c>
      <c r="G6842" t="s">
        <v>96</v>
      </c>
      <c r="H6842">
        <v>1</v>
      </c>
      <c r="I6842">
        <v>3</v>
      </c>
      <c r="J6842" s="6">
        <v>44062</v>
      </c>
      <c r="K6842" s="7">
        <v>44044</v>
      </c>
      <c r="L6842" t="s">
        <v>9</v>
      </c>
    </row>
    <row r="6843" spans="1:12" x14ac:dyDescent="0.3">
      <c r="A6843" t="s">
        <v>4</v>
      </c>
      <c r="B6843" t="s">
        <v>63</v>
      </c>
      <c r="C6843" t="s">
        <v>16</v>
      </c>
      <c r="D6843" t="s">
        <v>32</v>
      </c>
      <c r="E6843">
        <v>6361.25</v>
      </c>
      <c r="F6843">
        <v>1313.73</v>
      </c>
      <c r="G6843" t="s">
        <v>96</v>
      </c>
      <c r="H6843">
        <v>1</v>
      </c>
      <c r="I6843">
        <v>3</v>
      </c>
      <c r="J6843" s="6">
        <v>44062</v>
      </c>
      <c r="K6843" s="7">
        <v>44044</v>
      </c>
      <c r="L6843" t="s">
        <v>10</v>
      </c>
    </row>
    <row r="6844" spans="1:12" x14ac:dyDescent="0.3">
      <c r="A6844" t="s">
        <v>5</v>
      </c>
      <c r="B6844" t="s">
        <v>63</v>
      </c>
      <c r="C6844" t="s">
        <v>16</v>
      </c>
      <c r="D6844" t="s">
        <v>32</v>
      </c>
      <c r="E6844">
        <v>8860.08</v>
      </c>
      <c r="F6844">
        <v>4476.68</v>
      </c>
      <c r="G6844" t="s">
        <v>96</v>
      </c>
      <c r="H6844">
        <v>1</v>
      </c>
      <c r="I6844">
        <v>7</v>
      </c>
      <c r="J6844" s="6">
        <v>44062</v>
      </c>
      <c r="K6844" s="7">
        <v>44044</v>
      </c>
      <c r="L6844" t="s">
        <v>10</v>
      </c>
    </row>
    <row r="6845" spans="1:12" x14ac:dyDescent="0.3">
      <c r="A6845" t="s">
        <v>3</v>
      </c>
      <c r="B6845" t="s">
        <v>63</v>
      </c>
      <c r="C6845" t="s">
        <v>16</v>
      </c>
      <c r="D6845" t="s">
        <v>32</v>
      </c>
      <c r="E6845">
        <v>3106.66</v>
      </c>
      <c r="F6845">
        <v>270.14</v>
      </c>
      <c r="G6845" t="s">
        <v>96</v>
      </c>
      <c r="H6845">
        <v>1</v>
      </c>
      <c r="I6845">
        <v>2</v>
      </c>
      <c r="J6845" s="6">
        <v>44062</v>
      </c>
      <c r="K6845" s="7">
        <v>44044</v>
      </c>
      <c r="L6845" t="s">
        <v>10</v>
      </c>
    </row>
    <row r="6846" spans="1:12" x14ac:dyDescent="0.3">
      <c r="A6846" t="s">
        <v>4</v>
      </c>
      <c r="B6846" t="s">
        <v>67</v>
      </c>
      <c r="C6846" t="s">
        <v>16</v>
      </c>
      <c r="D6846" t="s">
        <v>32</v>
      </c>
      <c r="E6846">
        <v>30348.32</v>
      </c>
      <c r="F6846">
        <v>16931.2</v>
      </c>
      <c r="G6846" t="s">
        <v>96</v>
      </c>
      <c r="H6846">
        <v>1</v>
      </c>
      <c r="I6846">
        <v>7</v>
      </c>
      <c r="J6846" s="6">
        <v>44062</v>
      </c>
      <c r="K6846" s="7">
        <v>44044</v>
      </c>
      <c r="L6846" t="s">
        <v>13</v>
      </c>
    </row>
    <row r="6847" spans="1:12" x14ac:dyDescent="0.3">
      <c r="A6847" t="s">
        <v>3</v>
      </c>
      <c r="B6847" t="s">
        <v>70</v>
      </c>
      <c r="C6847" t="s">
        <v>15</v>
      </c>
      <c r="D6847" t="s">
        <v>32</v>
      </c>
      <c r="E6847">
        <v>1929.6</v>
      </c>
      <c r="F6847">
        <v>514.55999999999995</v>
      </c>
      <c r="G6847" t="s">
        <v>96</v>
      </c>
      <c r="H6847">
        <v>1</v>
      </c>
      <c r="I6847">
        <v>10</v>
      </c>
      <c r="J6847" s="6">
        <v>44063</v>
      </c>
      <c r="K6847" s="7">
        <v>44044</v>
      </c>
      <c r="L6847" t="s">
        <v>9</v>
      </c>
    </row>
    <row r="6848" spans="1:12" x14ac:dyDescent="0.3">
      <c r="A6848" t="s">
        <v>4</v>
      </c>
      <c r="B6848" t="s">
        <v>69</v>
      </c>
      <c r="C6848" t="s">
        <v>16</v>
      </c>
      <c r="D6848" t="s">
        <v>32</v>
      </c>
      <c r="E6848">
        <v>5572.26</v>
      </c>
      <c r="F6848">
        <v>2725.56</v>
      </c>
      <c r="G6848" t="s">
        <v>96</v>
      </c>
      <c r="H6848">
        <v>1</v>
      </c>
      <c r="I6848">
        <v>1</v>
      </c>
      <c r="J6848" s="6">
        <v>44063</v>
      </c>
      <c r="K6848" s="7">
        <v>44044</v>
      </c>
      <c r="L6848" t="s">
        <v>8</v>
      </c>
    </row>
    <row r="6849" spans="1:12" x14ac:dyDescent="0.3">
      <c r="A6849" t="s">
        <v>4</v>
      </c>
      <c r="B6849" t="s">
        <v>67</v>
      </c>
      <c r="C6849" t="s">
        <v>15</v>
      </c>
      <c r="D6849" t="s">
        <v>32</v>
      </c>
      <c r="E6849">
        <v>3691.7</v>
      </c>
      <c r="F6849">
        <v>1165.8</v>
      </c>
      <c r="G6849" t="s">
        <v>96</v>
      </c>
      <c r="H6849">
        <v>1</v>
      </c>
      <c r="I6849">
        <v>10</v>
      </c>
      <c r="J6849" s="6">
        <v>44063</v>
      </c>
      <c r="K6849" s="7">
        <v>44044</v>
      </c>
      <c r="L6849" t="s">
        <v>13</v>
      </c>
    </row>
    <row r="6850" spans="1:12" x14ac:dyDescent="0.3">
      <c r="A6850" t="s">
        <v>3</v>
      </c>
      <c r="B6850" t="s">
        <v>67</v>
      </c>
      <c r="C6850" t="s">
        <v>16</v>
      </c>
      <c r="D6850" t="s">
        <v>32</v>
      </c>
      <c r="E6850">
        <v>1013.71</v>
      </c>
      <c r="F6850">
        <v>59.63</v>
      </c>
      <c r="G6850" t="s">
        <v>96</v>
      </c>
      <c r="H6850">
        <v>1</v>
      </c>
      <c r="I6850">
        <v>6</v>
      </c>
      <c r="J6850" s="6">
        <v>44063</v>
      </c>
      <c r="K6850" s="7">
        <v>44044</v>
      </c>
      <c r="L6850" t="s">
        <v>13</v>
      </c>
    </row>
    <row r="6851" spans="1:12" x14ac:dyDescent="0.3">
      <c r="A6851" t="s">
        <v>2</v>
      </c>
      <c r="B6851" t="s">
        <v>70</v>
      </c>
      <c r="C6851" t="s">
        <v>15</v>
      </c>
      <c r="D6851" t="s">
        <v>32</v>
      </c>
      <c r="E6851">
        <v>19298.68</v>
      </c>
      <c r="F6851">
        <v>4266.04</v>
      </c>
      <c r="G6851" t="s">
        <v>96</v>
      </c>
      <c r="H6851">
        <v>1</v>
      </c>
      <c r="I6851">
        <v>8</v>
      </c>
      <c r="J6851" s="6">
        <v>44063</v>
      </c>
      <c r="K6851" s="7">
        <v>44044</v>
      </c>
      <c r="L6851" t="s">
        <v>9</v>
      </c>
    </row>
    <row r="6852" spans="1:12" x14ac:dyDescent="0.3">
      <c r="A6852" t="s">
        <v>3</v>
      </c>
      <c r="B6852" t="s">
        <v>66</v>
      </c>
      <c r="C6852" t="s">
        <v>16</v>
      </c>
      <c r="D6852" t="s">
        <v>32</v>
      </c>
      <c r="E6852">
        <v>8198.1200000000008</v>
      </c>
      <c r="F6852">
        <v>4633.72</v>
      </c>
      <c r="G6852" t="s">
        <v>96</v>
      </c>
      <c r="H6852">
        <v>1</v>
      </c>
      <c r="I6852">
        <v>6</v>
      </c>
      <c r="J6852" s="6">
        <v>44063</v>
      </c>
      <c r="K6852" s="7">
        <v>44044</v>
      </c>
      <c r="L6852" t="s">
        <v>11</v>
      </c>
    </row>
    <row r="6853" spans="1:12" x14ac:dyDescent="0.3">
      <c r="A6853" t="s">
        <v>2</v>
      </c>
      <c r="B6853" t="s">
        <v>66</v>
      </c>
      <c r="C6853" t="s">
        <v>15</v>
      </c>
      <c r="D6853" t="s">
        <v>32</v>
      </c>
      <c r="E6853">
        <v>4166.8599999999997</v>
      </c>
      <c r="F6853">
        <v>1902.26</v>
      </c>
      <c r="G6853" t="s">
        <v>96</v>
      </c>
      <c r="H6853">
        <v>1</v>
      </c>
      <c r="I6853">
        <v>10</v>
      </c>
      <c r="J6853" s="6">
        <v>44063</v>
      </c>
      <c r="K6853" s="7">
        <v>44044</v>
      </c>
      <c r="L6853" t="s">
        <v>11</v>
      </c>
    </row>
    <row r="6854" spans="1:12" x14ac:dyDescent="0.3">
      <c r="A6854" t="s">
        <v>5</v>
      </c>
      <c r="B6854" t="s">
        <v>65</v>
      </c>
      <c r="C6854" t="s">
        <v>15</v>
      </c>
      <c r="D6854" t="s">
        <v>32</v>
      </c>
      <c r="E6854">
        <v>2864.25</v>
      </c>
      <c r="F6854">
        <v>1085.4000000000001</v>
      </c>
      <c r="G6854" t="s">
        <v>96</v>
      </c>
      <c r="H6854">
        <v>1</v>
      </c>
      <c r="I6854">
        <v>10</v>
      </c>
      <c r="J6854" s="6">
        <v>44063</v>
      </c>
      <c r="K6854" s="7">
        <v>44044</v>
      </c>
      <c r="L6854" t="s">
        <v>12</v>
      </c>
    </row>
    <row r="6855" spans="1:12" x14ac:dyDescent="0.3">
      <c r="A6855" t="s">
        <v>4</v>
      </c>
      <c r="B6855" t="s">
        <v>67</v>
      </c>
      <c r="C6855" t="s">
        <v>15</v>
      </c>
      <c r="D6855" t="s">
        <v>32</v>
      </c>
      <c r="E6855">
        <v>6260.48</v>
      </c>
      <c r="F6855">
        <v>1330.32</v>
      </c>
      <c r="G6855" t="s">
        <v>96</v>
      </c>
      <c r="H6855">
        <v>1</v>
      </c>
      <c r="I6855">
        <v>8</v>
      </c>
      <c r="J6855" s="6">
        <v>44063</v>
      </c>
      <c r="K6855" s="7">
        <v>44044</v>
      </c>
      <c r="L6855" t="s">
        <v>13</v>
      </c>
    </row>
    <row r="6856" spans="1:12" x14ac:dyDescent="0.3">
      <c r="A6856" t="s">
        <v>4</v>
      </c>
      <c r="B6856" t="s">
        <v>69</v>
      </c>
      <c r="C6856" t="s">
        <v>16</v>
      </c>
      <c r="D6856" t="s">
        <v>32</v>
      </c>
      <c r="E6856">
        <v>10968.57</v>
      </c>
      <c r="F6856">
        <v>1806.59</v>
      </c>
      <c r="G6856" t="s">
        <v>96</v>
      </c>
      <c r="H6856">
        <v>1</v>
      </c>
      <c r="I6856">
        <v>7</v>
      </c>
      <c r="J6856" s="6">
        <v>44063</v>
      </c>
      <c r="K6856" s="7">
        <v>44044</v>
      </c>
      <c r="L6856" t="s">
        <v>8</v>
      </c>
    </row>
    <row r="6857" spans="1:12" x14ac:dyDescent="0.3">
      <c r="A6857" t="s">
        <v>2</v>
      </c>
      <c r="B6857" t="s">
        <v>66</v>
      </c>
      <c r="C6857" t="s">
        <v>16</v>
      </c>
      <c r="D6857" t="s">
        <v>32</v>
      </c>
      <c r="E6857">
        <v>12512.92</v>
      </c>
      <c r="F6857">
        <v>2992.22</v>
      </c>
      <c r="G6857" t="s">
        <v>96</v>
      </c>
      <c r="H6857">
        <v>1</v>
      </c>
      <c r="I6857">
        <v>4</v>
      </c>
      <c r="J6857" s="6">
        <v>44064</v>
      </c>
      <c r="K6857" s="7">
        <v>44044</v>
      </c>
      <c r="L6857" t="s">
        <v>11</v>
      </c>
    </row>
    <row r="6858" spans="1:12" x14ac:dyDescent="0.3">
      <c r="A6858" t="s">
        <v>5</v>
      </c>
      <c r="B6858" t="s">
        <v>70</v>
      </c>
      <c r="C6858" t="s">
        <v>16</v>
      </c>
      <c r="D6858" t="s">
        <v>32</v>
      </c>
      <c r="E6858">
        <v>6601.64</v>
      </c>
      <c r="F6858">
        <v>3372.54</v>
      </c>
      <c r="G6858" t="s">
        <v>96</v>
      </c>
      <c r="H6858">
        <v>1</v>
      </c>
      <c r="I6858">
        <v>4</v>
      </c>
      <c r="J6858" s="6">
        <v>44064</v>
      </c>
      <c r="K6858" s="7">
        <v>44044</v>
      </c>
      <c r="L6858" t="s">
        <v>9</v>
      </c>
    </row>
    <row r="6859" spans="1:12" x14ac:dyDescent="0.3">
      <c r="A6859" t="s">
        <v>2</v>
      </c>
      <c r="B6859" t="s">
        <v>69</v>
      </c>
      <c r="C6859" t="s">
        <v>16</v>
      </c>
      <c r="D6859" t="s">
        <v>32</v>
      </c>
      <c r="E6859">
        <v>20984.400000000001</v>
      </c>
      <c r="F6859">
        <v>4196.88</v>
      </c>
      <c r="G6859" t="s">
        <v>96</v>
      </c>
      <c r="H6859">
        <v>1</v>
      </c>
      <c r="I6859">
        <v>2</v>
      </c>
      <c r="J6859" s="6">
        <v>44064</v>
      </c>
      <c r="K6859" s="7">
        <v>44044</v>
      </c>
      <c r="L6859" t="s">
        <v>8</v>
      </c>
    </row>
    <row r="6860" spans="1:12" x14ac:dyDescent="0.3">
      <c r="A6860" t="s">
        <v>3</v>
      </c>
      <c r="B6860" t="s">
        <v>65</v>
      </c>
      <c r="C6860" t="s">
        <v>15</v>
      </c>
      <c r="D6860" t="s">
        <v>32</v>
      </c>
      <c r="E6860">
        <v>2894.4</v>
      </c>
      <c r="F6860">
        <v>1029.1199999999999</v>
      </c>
      <c r="G6860" t="s">
        <v>96</v>
      </c>
      <c r="H6860">
        <v>1</v>
      </c>
      <c r="I6860">
        <v>9</v>
      </c>
      <c r="J6860" s="6">
        <v>44064</v>
      </c>
      <c r="K6860" s="7">
        <v>44044</v>
      </c>
      <c r="L6860" t="s">
        <v>12</v>
      </c>
    </row>
    <row r="6861" spans="1:12" x14ac:dyDescent="0.3">
      <c r="A6861" t="s">
        <v>5</v>
      </c>
      <c r="B6861" t="s">
        <v>70</v>
      </c>
      <c r="C6861" t="s">
        <v>16</v>
      </c>
      <c r="D6861" t="s">
        <v>32</v>
      </c>
      <c r="E6861">
        <v>15906.13</v>
      </c>
      <c r="F6861">
        <v>4018.38</v>
      </c>
      <c r="G6861" t="s">
        <v>96</v>
      </c>
      <c r="H6861">
        <v>1</v>
      </c>
      <c r="I6861">
        <v>3</v>
      </c>
      <c r="J6861" s="6">
        <v>44064</v>
      </c>
      <c r="K6861" s="7">
        <v>44044</v>
      </c>
      <c r="L6861" t="s">
        <v>9</v>
      </c>
    </row>
    <row r="6862" spans="1:12" x14ac:dyDescent="0.3">
      <c r="A6862" t="s">
        <v>3</v>
      </c>
      <c r="B6862" t="s">
        <v>69</v>
      </c>
      <c r="C6862" t="s">
        <v>15</v>
      </c>
      <c r="D6862" t="s">
        <v>32</v>
      </c>
      <c r="E6862">
        <v>20008.34</v>
      </c>
      <c r="F6862">
        <v>4132.16</v>
      </c>
      <c r="G6862" t="s">
        <v>96</v>
      </c>
      <c r="H6862">
        <v>1</v>
      </c>
      <c r="I6862">
        <v>10</v>
      </c>
      <c r="J6862" s="6">
        <v>44064</v>
      </c>
      <c r="K6862" s="7">
        <v>44044</v>
      </c>
      <c r="L6862" t="s">
        <v>8</v>
      </c>
    </row>
    <row r="6863" spans="1:12" x14ac:dyDescent="0.3">
      <c r="A6863" t="s">
        <v>3</v>
      </c>
      <c r="B6863" t="s">
        <v>67</v>
      </c>
      <c r="C6863" t="s">
        <v>15</v>
      </c>
      <c r="D6863" t="s">
        <v>32</v>
      </c>
      <c r="E6863">
        <v>20673.52</v>
      </c>
      <c r="F6863">
        <v>10663.2</v>
      </c>
      <c r="G6863" t="s">
        <v>96</v>
      </c>
      <c r="H6863">
        <v>1</v>
      </c>
      <c r="I6863">
        <v>9</v>
      </c>
      <c r="J6863" s="6">
        <v>44064</v>
      </c>
      <c r="K6863" s="7">
        <v>44044</v>
      </c>
      <c r="L6863" t="s">
        <v>13</v>
      </c>
    </row>
    <row r="6864" spans="1:12" x14ac:dyDescent="0.3">
      <c r="A6864" t="s">
        <v>3</v>
      </c>
      <c r="B6864" t="s">
        <v>63</v>
      </c>
      <c r="C6864" t="s">
        <v>15</v>
      </c>
      <c r="D6864" t="s">
        <v>32</v>
      </c>
      <c r="E6864">
        <v>35831.599999999999</v>
      </c>
      <c r="F6864">
        <v>3583.16</v>
      </c>
      <c r="G6864" t="s">
        <v>96</v>
      </c>
      <c r="H6864">
        <v>1</v>
      </c>
      <c r="I6864">
        <v>8</v>
      </c>
      <c r="J6864" s="6">
        <v>44064</v>
      </c>
      <c r="K6864" s="7">
        <v>44044</v>
      </c>
      <c r="L6864" t="s">
        <v>10</v>
      </c>
    </row>
    <row r="6865" spans="1:12" x14ac:dyDescent="0.3">
      <c r="A6865" t="s">
        <v>4</v>
      </c>
      <c r="B6865" t="s">
        <v>63</v>
      </c>
      <c r="C6865" t="s">
        <v>15</v>
      </c>
      <c r="D6865" t="s">
        <v>32</v>
      </c>
      <c r="E6865">
        <v>8056.08</v>
      </c>
      <c r="F6865">
        <v>3222.4</v>
      </c>
      <c r="G6865" t="s">
        <v>96</v>
      </c>
      <c r="H6865">
        <v>1</v>
      </c>
      <c r="I6865">
        <v>8</v>
      </c>
      <c r="J6865" s="6">
        <v>44064</v>
      </c>
      <c r="K6865" s="7">
        <v>44044</v>
      </c>
      <c r="L6865" t="s">
        <v>10</v>
      </c>
    </row>
    <row r="6866" spans="1:12" x14ac:dyDescent="0.3">
      <c r="A6866" t="s">
        <v>3</v>
      </c>
      <c r="B6866" t="s">
        <v>63</v>
      </c>
      <c r="C6866" t="s">
        <v>16</v>
      </c>
      <c r="D6866" t="s">
        <v>32</v>
      </c>
      <c r="E6866">
        <v>996.96</v>
      </c>
      <c r="F6866">
        <v>224.34</v>
      </c>
      <c r="G6866" t="s">
        <v>96</v>
      </c>
      <c r="H6866">
        <v>1</v>
      </c>
      <c r="I6866">
        <v>2</v>
      </c>
      <c r="J6866" s="6">
        <v>44064</v>
      </c>
      <c r="K6866" s="7">
        <v>44044</v>
      </c>
      <c r="L6866" t="s">
        <v>10</v>
      </c>
    </row>
    <row r="6867" spans="1:12" x14ac:dyDescent="0.3">
      <c r="A6867" t="s">
        <v>2</v>
      </c>
      <c r="B6867" t="s">
        <v>66</v>
      </c>
      <c r="C6867" t="s">
        <v>16</v>
      </c>
      <c r="D6867" t="s">
        <v>32</v>
      </c>
      <c r="E6867">
        <v>3280.32</v>
      </c>
      <c r="F6867">
        <v>1599.16</v>
      </c>
      <c r="G6867" t="s">
        <v>96</v>
      </c>
      <c r="H6867">
        <v>1</v>
      </c>
      <c r="I6867">
        <v>6</v>
      </c>
      <c r="J6867" s="6">
        <v>44064</v>
      </c>
      <c r="K6867" s="7">
        <v>44044</v>
      </c>
      <c r="L6867" t="s">
        <v>11</v>
      </c>
    </row>
    <row r="6868" spans="1:12" x14ac:dyDescent="0.3">
      <c r="A6868" t="s">
        <v>5</v>
      </c>
      <c r="B6868" t="s">
        <v>65</v>
      </c>
      <c r="C6868" t="s">
        <v>16</v>
      </c>
      <c r="D6868" t="s">
        <v>32</v>
      </c>
      <c r="E6868">
        <v>18337.900000000001</v>
      </c>
      <c r="F6868">
        <v>3667.58</v>
      </c>
      <c r="G6868" t="s">
        <v>96</v>
      </c>
      <c r="H6868">
        <v>1</v>
      </c>
      <c r="I6868">
        <v>3</v>
      </c>
      <c r="J6868" s="6">
        <v>44065</v>
      </c>
      <c r="K6868" s="7">
        <v>44044</v>
      </c>
      <c r="L6868" t="s">
        <v>12</v>
      </c>
    </row>
    <row r="6869" spans="1:12" x14ac:dyDescent="0.3">
      <c r="A6869" t="s">
        <v>3</v>
      </c>
      <c r="B6869" t="s">
        <v>70</v>
      </c>
      <c r="C6869" t="s">
        <v>15</v>
      </c>
      <c r="D6869" t="s">
        <v>32</v>
      </c>
      <c r="E6869">
        <v>7359.82</v>
      </c>
      <c r="F6869">
        <v>719.98</v>
      </c>
      <c r="G6869" t="s">
        <v>96</v>
      </c>
      <c r="H6869">
        <v>1</v>
      </c>
      <c r="I6869">
        <v>8</v>
      </c>
      <c r="J6869" s="6">
        <v>44065</v>
      </c>
      <c r="K6869" s="7">
        <v>44044</v>
      </c>
      <c r="L6869" t="s">
        <v>9</v>
      </c>
    </row>
    <row r="6870" spans="1:12" x14ac:dyDescent="0.3">
      <c r="A6870" t="s">
        <v>5</v>
      </c>
      <c r="B6870" t="s">
        <v>63</v>
      </c>
      <c r="C6870" t="s">
        <v>15</v>
      </c>
      <c r="D6870" t="s">
        <v>32</v>
      </c>
      <c r="E6870">
        <v>6201.85</v>
      </c>
      <c r="F6870">
        <v>1240.3599999999999</v>
      </c>
      <c r="G6870" t="s">
        <v>96</v>
      </c>
      <c r="H6870">
        <v>1</v>
      </c>
      <c r="I6870">
        <v>8</v>
      </c>
      <c r="J6870" s="6">
        <v>44065</v>
      </c>
      <c r="K6870" s="7">
        <v>44044</v>
      </c>
      <c r="L6870" t="s">
        <v>10</v>
      </c>
    </row>
    <row r="6871" spans="1:12" x14ac:dyDescent="0.3">
      <c r="A6871" t="s">
        <v>4</v>
      </c>
      <c r="B6871" t="s">
        <v>69</v>
      </c>
      <c r="C6871" t="s">
        <v>16</v>
      </c>
      <c r="D6871" t="s">
        <v>32</v>
      </c>
      <c r="E6871">
        <v>11056.01</v>
      </c>
      <c r="F6871">
        <v>1396.55</v>
      </c>
      <c r="G6871" t="s">
        <v>96</v>
      </c>
      <c r="H6871">
        <v>1</v>
      </c>
      <c r="I6871">
        <v>1</v>
      </c>
      <c r="J6871" s="6">
        <v>44065</v>
      </c>
      <c r="K6871" s="7">
        <v>44044</v>
      </c>
      <c r="L6871" t="s">
        <v>8</v>
      </c>
    </row>
    <row r="6872" spans="1:12" x14ac:dyDescent="0.3">
      <c r="A6872" t="s">
        <v>4</v>
      </c>
      <c r="B6872" t="s">
        <v>67</v>
      </c>
      <c r="C6872" t="s">
        <v>15</v>
      </c>
      <c r="D6872" t="s">
        <v>32</v>
      </c>
      <c r="E6872">
        <v>203.41</v>
      </c>
      <c r="F6872">
        <v>84.02</v>
      </c>
      <c r="G6872" t="s">
        <v>96</v>
      </c>
      <c r="H6872">
        <v>1</v>
      </c>
      <c r="I6872">
        <v>8</v>
      </c>
      <c r="J6872" s="6">
        <v>44065</v>
      </c>
      <c r="K6872" s="7">
        <v>44044</v>
      </c>
      <c r="L6872" t="s">
        <v>13</v>
      </c>
    </row>
    <row r="6873" spans="1:12" x14ac:dyDescent="0.3">
      <c r="A6873" t="s">
        <v>4</v>
      </c>
      <c r="B6873" t="s">
        <v>70</v>
      </c>
      <c r="C6873" t="s">
        <v>15</v>
      </c>
      <c r="D6873" t="s">
        <v>32</v>
      </c>
      <c r="E6873">
        <v>3593.88</v>
      </c>
      <c r="F6873">
        <v>598.96</v>
      </c>
      <c r="G6873" t="s">
        <v>96</v>
      </c>
      <c r="H6873">
        <v>1</v>
      </c>
      <c r="I6873">
        <v>9</v>
      </c>
      <c r="J6873" s="6">
        <v>44065</v>
      </c>
      <c r="K6873" s="7">
        <v>44044</v>
      </c>
      <c r="L6873" t="s">
        <v>9</v>
      </c>
    </row>
    <row r="6874" spans="1:12" x14ac:dyDescent="0.3">
      <c r="A6874" t="s">
        <v>5</v>
      </c>
      <c r="B6874" t="s">
        <v>67</v>
      </c>
      <c r="C6874" t="s">
        <v>16</v>
      </c>
      <c r="D6874" t="s">
        <v>32</v>
      </c>
      <c r="E6874">
        <v>7292.01</v>
      </c>
      <c r="F6874">
        <v>1347.4</v>
      </c>
      <c r="G6874" t="s">
        <v>96</v>
      </c>
      <c r="H6874">
        <v>1</v>
      </c>
      <c r="I6874">
        <v>2</v>
      </c>
      <c r="J6874" s="6">
        <v>44066</v>
      </c>
      <c r="K6874" s="7">
        <v>44044</v>
      </c>
      <c r="L6874" t="s">
        <v>13</v>
      </c>
    </row>
    <row r="6875" spans="1:12" x14ac:dyDescent="0.3">
      <c r="A6875" t="s">
        <v>4</v>
      </c>
      <c r="B6875" t="s">
        <v>65</v>
      </c>
      <c r="C6875" t="s">
        <v>15</v>
      </c>
      <c r="D6875" t="s">
        <v>32</v>
      </c>
      <c r="E6875">
        <v>1447.2</v>
      </c>
      <c r="F6875">
        <v>176.88</v>
      </c>
      <c r="G6875" t="s">
        <v>96</v>
      </c>
      <c r="H6875">
        <v>1</v>
      </c>
      <c r="I6875">
        <v>10</v>
      </c>
      <c r="J6875" s="6">
        <v>44066</v>
      </c>
      <c r="K6875" s="7">
        <v>44044</v>
      </c>
      <c r="L6875" t="s">
        <v>12</v>
      </c>
    </row>
    <row r="6876" spans="1:12" x14ac:dyDescent="0.3">
      <c r="A6876" t="s">
        <v>3</v>
      </c>
      <c r="B6876" t="s">
        <v>65</v>
      </c>
      <c r="C6876" t="s">
        <v>16</v>
      </c>
      <c r="D6876" t="s">
        <v>32</v>
      </c>
      <c r="E6876">
        <v>546.72</v>
      </c>
      <c r="F6876">
        <v>54.67</v>
      </c>
      <c r="G6876" t="s">
        <v>96</v>
      </c>
      <c r="H6876">
        <v>1</v>
      </c>
      <c r="I6876">
        <v>5</v>
      </c>
      <c r="J6876" s="6">
        <v>44066</v>
      </c>
      <c r="K6876" s="7">
        <v>44044</v>
      </c>
      <c r="L6876" t="s">
        <v>12</v>
      </c>
    </row>
    <row r="6877" spans="1:12" x14ac:dyDescent="0.3">
      <c r="A6877" t="s">
        <v>3</v>
      </c>
      <c r="B6877" t="s">
        <v>67</v>
      </c>
      <c r="C6877" t="s">
        <v>15</v>
      </c>
      <c r="D6877" t="s">
        <v>32</v>
      </c>
      <c r="E6877">
        <v>5028.3500000000004</v>
      </c>
      <c r="F6877">
        <v>1693.76</v>
      </c>
      <c r="G6877" t="s">
        <v>96</v>
      </c>
      <c r="H6877">
        <v>1</v>
      </c>
      <c r="I6877">
        <v>8</v>
      </c>
      <c r="J6877" s="6">
        <v>44066</v>
      </c>
      <c r="K6877" s="7">
        <v>44044</v>
      </c>
      <c r="L6877" t="s">
        <v>13</v>
      </c>
    </row>
    <row r="6878" spans="1:12" x14ac:dyDescent="0.3">
      <c r="A6878" t="s">
        <v>3</v>
      </c>
      <c r="B6878" t="s">
        <v>63</v>
      </c>
      <c r="C6878" t="s">
        <v>16</v>
      </c>
      <c r="D6878" t="s">
        <v>32</v>
      </c>
      <c r="E6878">
        <v>100.5</v>
      </c>
      <c r="F6878">
        <v>26.8</v>
      </c>
      <c r="G6878" t="s">
        <v>96</v>
      </c>
      <c r="H6878">
        <v>1</v>
      </c>
      <c r="I6878">
        <v>5</v>
      </c>
      <c r="J6878" s="6">
        <v>44066</v>
      </c>
      <c r="K6878" s="7">
        <v>44044</v>
      </c>
      <c r="L6878" t="s">
        <v>10</v>
      </c>
    </row>
    <row r="6879" spans="1:12" x14ac:dyDescent="0.3">
      <c r="A6879" t="s">
        <v>3</v>
      </c>
      <c r="B6879" t="s">
        <v>63</v>
      </c>
      <c r="C6879" t="s">
        <v>16</v>
      </c>
      <c r="D6879" t="s">
        <v>32</v>
      </c>
      <c r="E6879">
        <v>4932.54</v>
      </c>
      <c r="F6879">
        <v>1644.18</v>
      </c>
      <c r="G6879" t="s">
        <v>96</v>
      </c>
      <c r="H6879">
        <v>1</v>
      </c>
      <c r="I6879">
        <v>6</v>
      </c>
      <c r="J6879" s="6">
        <v>44066</v>
      </c>
      <c r="K6879" s="7">
        <v>44044</v>
      </c>
      <c r="L6879" t="s">
        <v>10</v>
      </c>
    </row>
    <row r="6880" spans="1:12" x14ac:dyDescent="0.3">
      <c r="A6880" t="s">
        <v>2</v>
      </c>
      <c r="B6880" t="s">
        <v>70</v>
      </c>
      <c r="C6880" t="s">
        <v>16</v>
      </c>
      <c r="D6880" t="s">
        <v>32</v>
      </c>
      <c r="E6880">
        <v>16039.8</v>
      </c>
      <c r="F6880">
        <v>-1336.65</v>
      </c>
      <c r="G6880" t="s">
        <v>96</v>
      </c>
      <c r="H6880">
        <v>1</v>
      </c>
      <c r="I6880">
        <v>5</v>
      </c>
      <c r="J6880" s="6">
        <v>44066</v>
      </c>
      <c r="K6880" s="7">
        <v>44044</v>
      </c>
      <c r="L6880" t="s">
        <v>9</v>
      </c>
    </row>
    <row r="6881" spans="1:12" x14ac:dyDescent="0.3">
      <c r="A6881" t="s">
        <v>4</v>
      </c>
      <c r="B6881" t="s">
        <v>65</v>
      </c>
      <c r="C6881" t="s">
        <v>16</v>
      </c>
      <c r="D6881" t="s">
        <v>32</v>
      </c>
      <c r="E6881">
        <v>14439.84</v>
      </c>
      <c r="F6881">
        <v>722</v>
      </c>
      <c r="G6881" t="s">
        <v>96</v>
      </c>
      <c r="H6881">
        <v>1</v>
      </c>
      <c r="I6881">
        <v>2</v>
      </c>
      <c r="J6881" s="6">
        <v>44066</v>
      </c>
      <c r="K6881" s="7">
        <v>44044</v>
      </c>
      <c r="L6881" t="s">
        <v>12</v>
      </c>
    </row>
    <row r="6882" spans="1:12" x14ac:dyDescent="0.3">
      <c r="A6882" t="s">
        <v>2</v>
      </c>
      <c r="B6882" t="s">
        <v>70</v>
      </c>
      <c r="C6882" t="s">
        <v>16</v>
      </c>
      <c r="D6882" t="s">
        <v>32</v>
      </c>
      <c r="E6882">
        <v>2460.2399999999998</v>
      </c>
      <c r="F6882">
        <v>287.04000000000002</v>
      </c>
      <c r="G6882" t="s">
        <v>96</v>
      </c>
      <c r="H6882">
        <v>1</v>
      </c>
      <c r="I6882">
        <v>1</v>
      </c>
      <c r="J6882" s="6">
        <v>44067</v>
      </c>
      <c r="K6882" s="7">
        <v>44044</v>
      </c>
      <c r="L6882" t="s">
        <v>9</v>
      </c>
    </row>
    <row r="6883" spans="1:12" x14ac:dyDescent="0.3">
      <c r="A6883" t="s">
        <v>4</v>
      </c>
      <c r="B6883" t="s">
        <v>65</v>
      </c>
      <c r="C6883" t="s">
        <v>16</v>
      </c>
      <c r="D6883" t="s">
        <v>32</v>
      </c>
      <c r="E6883">
        <v>12235.54</v>
      </c>
      <c r="F6883">
        <v>2925.89</v>
      </c>
      <c r="G6883" t="s">
        <v>96</v>
      </c>
      <c r="H6883">
        <v>1</v>
      </c>
      <c r="I6883">
        <v>3</v>
      </c>
      <c r="J6883" s="6">
        <v>44067</v>
      </c>
      <c r="K6883" s="7">
        <v>44044</v>
      </c>
      <c r="L6883" t="s">
        <v>12</v>
      </c>
    </row>
    <row r="6884" spans="1:12" x14ac:dyDescent="0.3">
      <c r="A6884" t="s">
        <v>3</v>
      </c>
      <c r="B6884" t="s">
        <v>65</v>
      </c>
      <c r="C6884" t="s">
        <v>15</v>
      </c>
      <c r="D6884" t="s">
        <v>32</v>
      </c>
      <c r="E6884">
        <v>29584.52</v>
      </c>
      <c r="F6884">
        <v>5605.48</v>
      </c>
      <c r="G6884" t="s">
        <v>96</v>
      </c>
      <c r="H6884">
        <v>1</v>
      </c>
      <c r="I6884">
        <v>10</v>
      </c>
      <c r="J6884" s="6">
        <v>44067</v>
      </c>
      <c r="K6884" s="7">
        <v>44044</v>
      </c>
      <c r="L6884" t="s">
        <v>12</v>
      </c>
    </row>
    <row r="6885" spans="1:12" x14ac:dyDescent="0.3">
      <c r="A6885" t="s">
        <v>4</v>
      </c>
      <c r="B6885" t="s">
        <v>65</v>
      </c>
      <c r="C6885" t="s">
        <v>16</v>
      </c>
      <c r="D6885" t="s">
        <v>32</v>
      </c>
      <c r="E6885">
        <v>3280.32</v>
      </c>
      <c r="F6885">
        <v>1385.04</v>
      </c>
      <c r="G6885" t="s">
        <v>96</v>
      </c>
      <c r="H6885">
        <v>1</v>
      </c>
      <c r="I6885">
        <v>3</v>
      </c>
      <c r="J6885" s="6">
        <v>44067</v>
      </c>
      <c r="K6885" s="7">
        <v>44044</v>
      </c>
      <c r="L6885" t="s">
        <v>12</v>
      </c>
    </row>
    <row r="6886" spans="1:12" x14ac:dyDescent="0.3">
      <c r="A6886" t="s">
        <v>2</v>
      </c>
      <c r="B6886" t="s">
        <v>65</v>
      </c>
      <c r="C6886" t="s">
        <v>16</v>
      </c>
      <c r="D6886" t="s">
        <v>32</v>
      </c>
      <c r="E6886">
        <v>2607.64</v>
      </c>
      <c r="F6886">
        <v>1117.56</v>
      </c>
      <c r="G6886" t="s">
        <v>96</v>
      </c>
      <c r="H6886">
        <v>1</v>
      </c>
      <c r="I6886">
        <v>5</v>
      </c>
      <c r="J6886" s="6">
        <v>44067</v>
      </c>
      <c r="K6886" s="7">
        <v>44044</v>
      </c>
      <c r="L6886" t="s">
        <v>12</v>
      </c>
    </row>
    <row r="6887" spans="1:12" x14ac:dyDescent="0.3">
      <c r="A6887" t="s">
        <v>5</v>
      </c>
      <c r="B6887" t="s">
        <v>65</v>
      </c>
      <c r="C6887" t="s">
        <v>16</v>
      </c>
      <c r="D6887" t="s">
        <v>32</v>
      </c>
      <c r="E6887">
        <v>986.57</v>
      </c>
      <c r="F6887">
        <v>290.77</v>
      </c>
      <c r="G6887" t="s">
        <v>96</v>
      </c>
      <c r="H6887">
        <v>1</v>
      </c>
      <c r="I6887">
        <v>3</v>
      </c>
      <c r="J6887" s="6">
        <v>44067</v>
      </c>
      <c r="K6887" s="7">
        <v>44044</v>
      </c>
      <c r="L6887" t="s">
        <v>12</v>
      </c>
    </row>
    <row r="6888" spans="1:12" x14ac:dyDescent="0.3">
      <c r="A6888" t="s">
        <v>4</v>
      </c>
      <c r="B6888" t="s">
        <v>65</v>
      </c>
      <c r="C6888" t="s">
        <v>16</v>
      </c>
      <c r="D6888" t="s">
        <v>32</v>
      </c>
      <c r="E6888">
        <v>1812.22</v>
      </c>
      <c r="F6888">
        <v>177.29</v>
      </c>
      <c r="G6888" t="s">
        <v>96</v>
      </c>
      <c r="H6888">
        <v>1</v>
      </c>
      <c r="I6888">
        <v>3</v>
      </c>
      <c r="J6888" s="6">
        <v>44067</v>
      </c>
      <c r="K6888" s="7">
        <v>44044</v>
      </c>
      <c r="L6888" t="s">
        <v>12</v>
      </c>
    </row>
    <row r="6889" spans="1:12" x14ac:dyDescent="0.3">
      <c r="A6889" t="s">
        <v>3</v>
      </c>
      <c r="B6889" t="s">
        <v>65</v>
      </c>
      <c r="C6889" t="s">
        <v>16</v>
      </c>
      <c r="D6889" t="s">
        <v>32</v>
      </c>
      <c r="E6889">
        <v>3476.5</v>
      </c>
      <c r="F6889">
        <v>1624.9</v>
      </c>
      <c r="G6889" t="s">
        <v>96</v>
      </c>
      <c r="H6889">
        <v>1</v>
      </c>
      <c r="I6889">
        <v>6</v>
      </c>
      <c r="J6889" s="6">
        <v>44067</v>
      </c>
      <c r="K6889" s="7">
        <v>44044</v>
      </c>
      <c r="L6889" t="s">
        <v>12</v>
      </c>
    </row>
    <row r="6890" spans="1:12" x14ac:dyDescent="0.3">
      <c r="A6890" t="s">
        <v>4</v>
      </c>
      <c r="B6890" t="s">
        <v>67</v>
      </c>
      <c r="C6890" t="s">
        <v>16</v>
      </c>
      <c r="D6890" t="s">
        <v>32</v>
      </c>
      <c r="E6890">
        <v>3284.34</v>
      </c>
      <c r="F6890">
        <v>1140.8599999999999</v>
      </c>
      <c r="G6890" t="s">
        <v>96</v>
      </c>
      <c r="H6890">
        <v>1</v>
      </c>
      <c r="I6890">
        <v>1</v>
      </c>
      <c r="J6890" s="6">
        <v>44067</v>
      </c>
      <c r="K6890" s="7">
        <v>44044</v>
      </c>
      <c r="L6890" t="s">
        <v>13</v>
      </c>
    </row>
    <row r="6891" spans="1:12" x14ac:dyDescent="0.3">
      <c r="A6891" t="s">
        <v>2</v>
      </c>
      <c r="B6891" t="s">
        <v>66</v>
      </c>
      <c r="C6891" t="s">
        <v>16</v>
      </c>
      <c r="D6891" t="s">
        <v>32</v>
      </c>
      <c r="E6891">
        <v>4216.18</v>
      </c>
      <c r="F6891">
        <v>1191.54</v>
      </c>
      <c r="G6891" t="s">
        <v>96</v>
      </c>
      <c r="H6891">
        <v>1</v>
      </c>
      <c r="I6891">
        <v>5</v>
      </c>
      <c r="J6891" s="6">
        <v>44068</v>
      </c>
      <c r="K6891" s="7">
        <v>44044</v>
      </c>
      <c r="L6891" t="s">
        <v>11</v>
      </c>
    </row>
    <row r="6892" spans="1:12" x14ac:dyDescent="0.3">
      <c r="A6892" t="s">
        <v>3</v>
      </c>
      <c r="B6892" t="s">
        <v>67</v>
      </c>
      <c r="C6892" t="s">
        <v>16</v>
      </c>
      <c r="D6892" t="s">
        <v>32</v>
      </c>
      <c r="E6892">
        <v>2887.36</v>
      </c>
      <c r="F6892">
        <v>203.8</v>
      </c>
      <c r="G6892" t="s">
        <v>96</v>
      </c>
      <c r="H6892">
        <v>1</v>
      </c>
      <c r="I6892">
        <v>5</v>
      </c>
      <c r="J6892" s="6">
        <v>44068</v>
      </c>
      <c r="K6892" s="7">
        <v>44044</v>
      </c>
      <c r="L6892" t="s">
        <v>13</v>
      </c>
    </row>
    <row r="6893" spans="1:12" x14ac:dyDescent="0.3">
      <c r="A6893" t="s">
        <v>5</v>
      </c>
      <c r="B6893" t="s">
        <v>65</v>
      </c>
      <c r="C6893" t="s">
        <v>15</v>
      </c>
      <c r="D6893" t="s">
        <v>32</v>
      </c>
      <c r="E6893">
        <v>738.34</v>
      </c>
      <c r="F6893">
        <v>427.46</v>
      </c>
      <c r="G6893" t="s">
        <v>96</v>
      </c>
      <c r="H6893">
        <v>1</v>
      </c>
      <c r="I6893">
        <v>9</v>
      </c>
      <c r="J6893" s="6">
        <v>44068</v>
      </c>
      <c r="K6893" s="7">
        <v>44044</v>
      </c>
      <c r="L6893" t="s">
        <v>12</v>
      </c>
    </row>
    <row r="6894" spans="1:12" x14ac:dyDescent="0.3">
      <c r="A6894" t="s">
        <v>4</v>
      </c>
      <c r="B6894" t="s">
        <v>65</v>
      </c>
      <c r="C6894" t="s">
        <v>15</v>
      </c>
      <c r="D6894" t="s">
        <v>32</v>
      </c>
      <c r="E6894">
        <v>1561.77</v>
      </c>
      <c r="F6894">
        <v>485.87</v>
      </c>
      <c r="G6894" t="s">
        <v>96</v>
      </c>
      <c r="H6894">
        <v>1</v>
      </c>
      <c r="I6894">
        <v>8</v>
      </c>
      <c r="J6894" s="6">
        <v>44068</v>
      </c>
      <c r="K6894" s="7">
        <v>44044</v>
      </c>
      <c r="L6894" t="s">
        <v>12</v>
      </c>
    </row>
    <row r="6895" spans="1:12" x14ac:dyDescent="0.3">
      <c r="A6895" t="s">
        <v>5</v>
      </c>
      <c r="B6895" t="s">
        <v>69</v>
      </c>
      <c r="C6895" t="s">
        <v>16</v>
      </c>
      <c r="D6895" t="s">
        <v>32</v>
      </c>
      <c r="E6895">
        <v>7892.6</v>
      </c>
      <c r="F6895">
        <v>2907.8</v>
      </c>
      <c r="G6895" t="s">
        <v>96</v>
      </c>
      <c r="H6895">
        <v>1</v>
      </c>
      <c r="I6895">
        <v>3</v>
      </c>
      <c r="J6895" s="6">
        <v>44068</v>
      </c>
      <c r="K6895" s="7">
        <v>44044</v>
      </c>
      <c r="L6895" t="s">
        <v>8</v>
      </c>
    </row>
    <row r="6896" spans="1:12" x14ac:dyDescent="0.3">
      <c r="A6896" t="s">
        <v>5</v>
      </c>
      <c r="B6896" t="s">
        <v>65</v>
      </c>
      <c r="C6896" t="s">
        <v>15</v>
      </c>
      <c r="D6896" t="s">
        <v>32</v>
      </c>
      <c r="E6896">
        <v>2653.2</v>
      </c>
      <c r="F6896">
        <v>-928.64</v>
      </c>
      <c r="G6896" t="s">
        <v>96</v>
      </c>
      <c r="H6896">
        <v>1</v>
      </c>
      <c r="I6896">
        <v>9</v>
      </c>
      <c r="J6896" s="6">
        <v>44068</v>
      </c>
      <c r="K6896" s="7">
        <v>44044</v>
      </c>
      <c r="L6896" t="s">
        <v>12</v>
      </c>
    </row>
    <row r="6897" spans="1:12" x14ac:dyDescent="0.3">
      <c r="A6897" t="s">
        <v>5</v>
      </c>
      <c r="B6897" t="s">
        <v>65</v>
      </c>
      <c r="C6897" t="s">
        <v>15</v>
      </c>
      <c r="D6897" t="s">
        <v>32</v>
      </c>
      <c r="E6897">
        <v>171.85</v>
      </c>
      <c r="F6897">
        <v>68.739999999999995</v>
      </c>
      <c r="G6897" t="s">
        <v>96</v>
      </c>
      <c r="H6897">
        <v>1</v>
      </c>
      <c r="I6897">
        <v>10</v>
      </c>
      <c r="J6897" s="6">
        <v>44068</v>
      </c>
      <c r="K6897" s="7">
        <v>44044</v>
      </c>
      <c r="L6897" t="s">
        <v>12</v>
      </c>
    </row>
    <row r="6898" spans="1:12" x14ac:dyDescent="0.3">
      <c r="A6898" t="s">
        <v>3</v>
      </c>
      <c r="B6898" t="s">
        <v>63</v>
      </c>
      <c r="C6898" t="s">
        <v>15</v>
      </c>
      <c r="D6898" t="s">
        <v>32</v>
      </c>
      <c r="E6898">
        <v>5372.06</v>
      </c>
      <c r="F6898">
        <v>2092.2800000000002</v>
      </c>
      <c r="G6898" t="s">
        <v>96</v>
      </c>
      <c r="H6898">
        <v>1</v>
      </c>
      <c r="I6898">
        <v>8</v>
      </c>
      <c r="J6898" s="6">
        <v>44068</v>
      </c>
      <c r="K6898" s="7">
        <v>44044</v>
      </c>
      <c r="L6898" t="s">
        <v>10</v>
      </c>
    </row>
    <row r="6899" spans="1:12" x14ac:dyDescent="0.3">
      <c r="A6899" t="s">
        <v>3</v>
      </c>
      <c r="B6899" t="s">
        <v>63</v>
      </c>
      <c r="C6899" t="s">
        <v>15</v>
      </c>
      <c r="D6899" t="s">
        <v>32</v>
      </c>
      <c r="E6899">
        <v>21874.16</v>
      </c>
      <c r="F6899">
        <v>9569.91</v>
      </c>
      <c r="G6899" t="s">
        <v>96</v>
      </c>
      <c r="H6899">
        <v>1</v>
      </c>
      <c r="I6899">
        <v>8</v>
      </c>
      <c r="J6899" s="6">
        <v>44068</v>
      </c>
      <c r="K6899" s="7">
        <v>44044</v>
      </c>
      <c r="L6899" t="s">
        <v>10</v>
      </c>
    </row>
    <row r="6900" spans="1:12" x14ac:dyDescent="0.3">
      <c r="A6900" t="s">
        <v>3</v>
      </c>
      <c r="B6900" t="s">
        <v>66</v>
      </c>
      <c r="C6900" t="s">
        <v>16</v>
      </c>
      <c r="D6900" t="s">
        <v>32</v>
      </c>
      <c r="E6900">
        <v>6755.74</v>
      </c>
      <c r="F6900">
        <v>513.98</v>
      </c>
      <c r="G6900" t="s">
        <v>96</v>
      </c>
      <c r="H6900">
        <v>1</v>
      </c>
      <c r="I6900">
        <v>2</v>
      </c>
      <c r="J6900" s="6">
        <v>44068</v>
      </c>
      <c r="K6900" s="7">
        <v>44044</v>
      </c>
      <c r="L6900" t="s">
        <v>11</v>
      </c>
    </row>
    <row r="6901" spans="1:12" x14ac:dyDescent="0.3">
      <c r="A6901" t="s">
        <v>4</v>
      </c>
      <c r="B6901" t="s">
        <v>63</v>
      </c>
      <c r="C6901" t="s">
        <v>16</v>
      </c>
      <c r="D6901" t="s">
        <v>32</v>
      </c>
      <c r="E6901">
        <v>14670.32</v>
      </c>
      <c r="F6901">
        <v>-183.4</v>
      </c>
      <c r="G6901" t="s">
        <v>96</v>
      </c>
      <c r="H6901">
        <v>1</v>
      </c>
      <c r="I6901">
        <v>3</v>
      </c>
      <c r="J6901" s="6">
        <v>44068</v>
      </c>
      <c r="K6901" s="7">
        <v>44044</v>
      </c>
      <c r="L6901" t="s">
        <v>10</v>
      </c>
    </row>
    <row r="6902" spans="1:12" x14ac:dyDescent="0.3">
      <c r="A6902" t="s">
        <v>4</v>
      </c>
      <c r="B6902" t="s">
        <v>66</v>
      </c>
      <c r="C6902" t="s">
        <v>15</v>
      </c>
      <c r="D6902" t="s">
        <v>32</v>
      </c>
      <c r="E6902">
        <v>4290.1400000000003</v>
      </c>
      <c r="F6902">
        <v>1212.44</v>
      </c>
      <c r="G6902" t="s">
        <v>96</v>
      </c>
      <c r="H6902">
        <v>1</v>
      </c>
      <c r="I6902">
        <v>9</v>
      </c>
      <c r="J6902" s="6">
        <v>44069</v>
      </c>
      <c r="K6902" s="7">
        <v>44044</v>
      </c>
      <c r="L6902" t="s">
        <v>11</v>
      </c>
    </row>
    <row r="6903" spans="1:12" x14ac:dyDescent="0.3">
      <c r="A6903" t="s">
        <v>4</v>
      </c>
      <c r="B6903" t="s">
        <v>63</v>
      </c>
      <c r="C6903" t="s">
        <v>16</v>
      </c>
      <c r="D6903" t="s">
        <v>32</v>
      </c>
      <c r="E6903">
        <v>6515.08</v>
      </c>
      <c r="F6903">
        <v>1686.28</v>
      </c>
      <c r="G6903" t="s">
        <v>96</v>
      </c>
      <c r="H6903">
        <v>1</v>
      </c>
      <c r="I6903">
        <v>6</v>
      </c>
      <c r="J6903" s="6">
        <v>44069</v>
      </c>
      <c r="K6903" s="7">
        <v>44044</v>
      </c>
      <c r="L6903" t="s">
        <v>10</v>
      </c>
    </row>
    <row r="6904" spans="1:12" x14ac:dyDescent="0.3">
      <c r="A6904" t="s">
        <v>2</v>
      </c>
      <c r="B6904" t="s">
        <v>70</v>
      </c>
      <c r="C6904" t="s">
        <v>16</v>
      </c>
      <c r="D6904" t="s">
        <v>32</v>
      </c>
      <c r="E6904">
        <v>1731.28</v>
      </c>
      <c r="F6904">
        <v>747.2</v>
      </c>
      <c r="G6904" t="s">
        <v>96</v>
      </c>
      <c r="H6904">
        <v>1</v>
      </c>
      <c r="I6904">
        <v>7</v>
      </c>
      <c r="J6904" s="6">
        <v>44069</v>
      </c>
      <c r="K6904" s="7">
        <v>44044</v>
      </c>
      <c r="L6904" t="s">
        <v>9</v>
      </c>
    </row>
    <row r="6905" spans="1:12" x14ac:dyDescent="0.3">
      <c r="A6905" t="s">
        <v>4</v>
      </c>
      <c r="B6905" t="s">
        <v>66</v>
      </c>
      <c r="C6905" t="s">
        <v>15</v>
      </c>
      <c r="D6905" t="s">
        <v>32</v>
      </c>
      <c r="E6905">
        <v>1744.01</v>
      </c>
      <c r="F6905">
        <v>422.23</v>
      </c>
      <c r="G6905" t="s">
        <v>96</v>
      </c>
      <c r="H6905">
        <v>1</v>
      </c>
      <c r="I6905">
        <v>9</v>
      </c>
      <c r="J6905" s="6">
        <v>44069</v>
      </c>
      <c r="K6905" s="7">
        <v>44044</v>
      </c>
      <c r="L6905" t="s">
        <v>11</v>
      </c>
    </row>
    <row r="6906" spans="1:12" x14ac:dyDescent="0.3">
      <c r="A6906" t="s">
        <v>3</v>
      </c>
      <c r="B6906" t="s">
        <v>69</v>
      </c>
      <c r="C6906" t="s">
        <v>16</v>
      </c>
      <c r="D6906" t="s">
        <v>32</v>
      </c>
      <c r="E6906">
        <v>5928.16</v>
      </c>
      <c r="F6906">
        <v>2286.56</v>
      </c>
      <c r="G6906" t="s">
        <v>96</v>
      </c>
      <c r="H6906">
        <v>1</v>
      </c>
      <c r="I6906">
        <v>4</v>
      </c>
      <c r="J6906" s="6">
        <v>44070</v>
      </c>
      <c r="K6906" s="7">
        <v>44044</v>
      </c>
      <c r="L6906" t="s">
        <v>8</v>
      </c>
    </row>
    <row r="6907" spans="1:12" x14ac:dyDescent="0.3">
      <c r="A6907" t="s">
        <v>3</v>
      </c>
      <c r="B6907" t="s">
        <v>65</v>
      </c>
      <c r="C6907" t="s">
        <v>16</v>
      </c>
      <c r="D6907" t="s">
        <v>32</v>
      </c>
      <c r="E6907">
        <v>9647.33</v>
      </c>
      <c r="F6907">
        <v>2496.9499999999998</v>
      </c>
      <c r="G6907" t="s">
        <v>96</v>
      </c>
      <c r="H6907">
        <v>1</v>
      </c>
      <c r="I6907">
        <v>4</v>
      </c>
      <c r="J6907" s="6">
        <v>44070</v>
      </c>
      <c r="K6907" s="7">
        <v>44044</v>
      </c>
      <c r="L6907" t="s">
        <v>12</v>
      </c>
    </row>
    <row r="6908" spans="1:12" x14ac:dyDescent="0.3">
      <c r="A6908" t="s">
        <v>3</v>
      </c>
      <c r="B6908" t="s">
        <v>70</v>
      </c>
      <c r="C6908" t="s">
        <v>15</v>
      </c>
      <c r="D6908" t="s">
        <v>32</v>
      </c>
      <c r="E6908">
        <v>1691.41</v>
      </c>
      <c r="F6908">
        <v>-0.01</v>
      </c>
      <c r="G6908" t="s">
        <v>96</v>
      </c>
      <c r="H6908">
        <v>1</v>
      </c>
      <c r="I6908">
        <v>9</v>
      </c>
      <c r="J6908" s="6">
        <v>44070</v>
      </c>
      <c r="K6908" s="7">
        <v>44044</v>
      </c>
      <c r="L6908" t="s">
        <v>9</v>
      </c>
    </row>
    <row r="6909" spans="1:12" x14ac:dyDescent="0.3">
      <c r="A6909" t="s">
        <v>3</v>
      </c>
      <c r="B6909" t="s">
        <v>70</v>
      </c>
      <c r="C6909" t="s">
        <v>16</v>
      </c>
      <c r="D6909" t="s">
        <v>32</v>
      </c>
      <c r="E6909">
        <v>1725.92</v>
      </c>
      <c r="F6909">
        <v>975.52</v>
      </c>
      <c r="G6909" t="s">
        <v>96</v>
      </c>
      <c r="H6909">
        <v>1</v>
      </c>
      <c r="I6909">
        <v>5</v>
      </c>
      <c r="J6909" s="6">
        <v>44070</v>
      </c>
      <c r="K6909" s="7">
        <v>44044</v>
      </c>
      <c r="L6909" t="s">
        <v>9</v>
      </c>
    </row>
    <row r="6910" spans="1:12" x14ac:dyDescent="0.3">
      <c r="A6910" t="s">
        <v>2</v>
      </c>
      <c r="B6910" t="s">
        <v>63</v>
      </c>
      <c r="C6910" t="s">
        <v>15</v>
      </c>
      <c r="D6910" t="s">
        <v>32</v>
      </c>
      <c r="E6910">
        <v>882.73</v>
      </c>
      <c r="F6910">
        <v>218.09</v>
      </c>
      <c r="G6910" t="s">
        <v>96</v>
      </c>
      <c r="H6910">
        <v>1</v>
      </c>
      <c r="I6910">
        <v>10</v>
      </c>
      <c r="J6910" s="6">
        <v>44070</v>
      </c>
      <c r="K6910" s="7">
        <v>44044</v>
      </c>
      <c r="L6910" t="s">
        <v>10</v>
      </c>
    </row>
    <row r="6911" spans="1:12" x14ac:dyDescent="0.3">
      <c r="A6911" t="s">
        <v>3</v>
      </c>
      <c r="B6911" t="s">
        <v>67</v>
      </c>
      <c r="C6911" t="s">
        <v>16</v>
      </c>
      <c r="D6911" t="s">
        <v>32</v>
      </c>
      <c r="E6911">
        <v>4901.05</v>
      </c>
      <c r="F6911">
        <v>2012</v>
      </c>
      <c r="G6911" t="s">
        <v>96</v>
      </c>
      <c r="H6911">
        <v>1</v>
      </c>
      <c r="I6911">
        <v>7</v>
      </c>
      <c r="J6911" s="6">
        <v>44070</v>
      </c>
      <c r="K6911" s="7">
        <v>44044</v>
      </c>
      <c r="L6911" t="s">
        <v>13</v>
      </c>
    </row>
    <row r="6912" spans="1:12" x14ac:dyDescent="0.3">
      <c r="A6912" t="s">
        <v>4</v>
      </c>
      <c r="B6912" t="s">
        <v>63</v>
      </c>
      <c r="C6912" t="s">
        <v>16</v>
      </c>
      <c r="D6912" t="s">
        <v>32</v>
      </c>
      <c r="E6912">
        <v>23435.93</v>
      </c>
      <c r="F6912">
        <v>12828.06</v>
      </c>
      <c r="G6912" t="s">
        <v>96</v>
      </c>
      <c r="H6912">
        <v>1</v>
      </c>
      <c r="I6912">
        <v>4</v>
      </c>
      <c r="J6912" s="6">
        <v>44070</v>
      </c>
      <c r="K6912" s="7">
        <v>44044</v>
      </c>
      <c r="L6912" t="s">
        <v>10</v>
      </c>
    </row>
    <row r="6913" spans="1:12" x14ac:dyDescent="0.3">
      <c r="A6913" t="s">
        <v>5</v>
      </c>
      <c r="B6913" t="s">
        <v>65</v>
      </c>
      <c r="C6913" t="s">
        <v>16</v>
      </c>
      <c r="D6913" t="s">
        <v>32</v>
      </c>
      <c r="E6913">
        <v>8369.64</v>
      </c>
      <c r="F6913">
        <v>4091.84</v>
      </c>
      <c r="G6913" t="s">
        <v>96</v>
      </c>
      <c r="H6913">
        <v>1</v>
      </c>
      <c r="I6913">
        <v>4</v>
      </c>
      <c r="J6913" s="6">
        <v>44070</v>
      </c>
      <c r="K6913" s="7">
        <v>44044</v>
      </c>
      <c r="L6913" t="s">
        <v>12</v>
      </c>
    </row>
    <row r="6914" spans="1:12" x14ac:dyDescent="0.3">
      <c r="A6914" t="s">
        <v>4</v>
      </c>
      <c r="B6914" t="s">
        <v>63</v>
      </c>
      <c r="C6914" t="s">
        <v>15</v>
      </c>
      <c r="D6914" t="s">
        <v>32</v>
      </c>
      <c r="E6914">
        <v>4901.05</v>
      </c>
      <c r="F6914">
        <v>2321.5500000000002</v>
      </c>
      <c r="G6914" t="s">
        <v>96</v>
      </c>
      <c r="H6914">
        <v>1</v>
      </c>
      <c r="I6914">
        <v>8</v>
      </c>
      <c r="J6914" s="6">
        <v>44070</v>
      </c>
      <c r="K6914" s="7">
        <v>44044</v>
      </c>
      <c r="L6914" t="s">
        <v>10</v>
      </c>
    </row>
    <row r="6915" spans="1:12" x14ac:dyDescent="0.3">
      <c r="A6915" t="s">
        <v>2</v>
      </c>
      <c r="B6915" t="s">
        <v>67</v>
      </c>
      <c r="C6915" t="s">
        <v>16</v>
      </c>
      <c r="D6915" t="s">
        <v>32</v>
      </c>
      <c r="E6915">
        <v>7638</v>
      </c>
      <c r="F6915">
        <v>3618</v>
      </c>
      <c r="G6915" t="s">
        <v>96</v>
      </c>
      <c r="H6915">
        <v>1</v>
      </c>
      <c r="I6915">
        <v>5</v>
      </c>
      <c r="J6915" s="6">
        <v>44070</v>
      </c>
      <c r="K6915" s="7">
        <v>44044</v>
      </c>
      <c r="L6915" t="s">
        <v>13</v>
      </c>
    </row>
    <row r="6916" spans="1:12" x14ac:dyDescent="0.3">
      <c r="A6916" t="s">
        <v>4</v>
      </c>
      <c r="B6916" t="s">
        <v>69</v>
      </c>
      <c r="C6916" t="s">
        <v>16</v>
      </c>
      <c r="D6916" t="s">
        <v>32</v>
      </c>
      <c r="E6916">
        <v>4191.5200000000004</v>
      </c>
      <c r="F6916">
        <v>546.72</v>
      </c>
      <c r="G6916" t="s">
        <v>96</v>
      </c>
      <c r="H6916">
        <v>1</v>
      </c>
      <c r="I6916">
        <v>7</v>
      </c>
      <c r="J6916" s="6">
        <v>44070</v>
      </c>
      <c r="K6916" s="7">
        <v>44044</v>
      </c>
      <c r="L6916" t="s">
        <v>8</v>
      </c>
    </row>
    <row r="6917" spans="1:12" x14ac:dyDescent="0.3">
      <c r="A6917" t="s">
        <v>3</v>
      </c>
      <c r="B6917" t="s">
        <v>65</v>
      </c>
      <c r="C6917" t="s">
        <v>16</v>
      </c>
      <c r="D6917" t="s">
        <v>32</v>
      </c>
      <c r="E6917">
        <v>2966.76</v>
      </c>
      <c r="F6917">
        <v>527.42999999999995</v>
      </c>
      <c r="G6917" t="s">
        <v>96</v>
      </c>
      <c r="H6917">
        <v>1</v>
      </c>
      <c r="I6917">
        <v>5</v>
      </c>
      <c r="J6917" s="6">
        <v>44070</v>
      </c>
      <c r="K6917" s="7">
        <v>44044</v>
      </c>
      <c r="L6917" t="s">
        <v>12</v>
      </c>
    </row>
    <row r="6918" spans="1:12" x14ac:dyDescent="0.3">
      <c r="A6918" t="s">
        <v>5</v>
      </c>
      <c r="B6918" t="s">
        <v>66</v>
      </c>
      <c r="C6918" t="s">
        <v>16</v>
      </c>
      <c r="D6918" t="s">
        <v>32</v>
      </c>
      <c r="E6918">
        <v>24484.48</v>
      </c>
      <c r="F6918">
        <v>4590.8</v>
      </c>
      <c r="G6918" t="s">
        <v>96</v>
      </c>
      <c r="H6918">
        <v>1</v>
      </c>
      <c r="I6918">
        <v>3</v>
      </c>
      <c r="J6918" s="6">
        <v>44070</v>
      </c>
      <c r="K6918" s="7">
        <v>44044</v>
      </c>
      <c r="L6918" t="s">
        <v>11</v>
      </c>
    </row>
    <row r="6919" spans="1:12" x14ac:dyDescent="0.3">
      <c r="A6919" t="s">
        <v>2</v>
      </c>
      <c r="B6919" t="s">
        <v>65</v>
      </c>
      <c r="C6919" t="s">
        <v>16</v>
      </c>
      <c r="D6919" t="s">
        <v>32</v>
      </c>
      <c r="E6919">
        <v>759.78</v>
      </c>
      <c r="F6919">
        <v>314.76</v>
      </c>
      <c r="G6919" t="s">
        <v>96</v>
      </c>
      <c r="H6919">
        <v>1</v>
      </c>
      <c r="I6919">
        <v>6</v>
      </c>
      <c r="J6919" s="6">
        <v>44071</v>
      </c>
      <c r="K6919" s="7">
        <v>44044</v>
      </c>
      <c r="L6919" t="s">
        <v>12</v>
      </c>
    </row>
    <row r="6920" spans="1:12" x14ac:dyDescent="0.3">
      <c r="A6920" t="s">
        <v>5</v>
      </c>
      <c r="B6920" t="s">
        <v>63</v>
      </c>
      <c r="C6920" t="s">
        <v>16</v>
      </c>
      <c r="D6920" t="s">
        <v>32</v>
      </c>
      <c r="E6920">
        <v>7332.48</v>
      </c>
      <c r="F6920">
        <v>2701.44</v>
      </c>
      <c r="G6920" t="s">
        <v>96</v>
      </c>
      <c r="H6920">
        <v>1</v>
      </c>
      <c r="I6920">
        <v>4</v>
      </c>
      <c r="J6920" s="6">
        <v>44071</v>
      </c>
      <c r="K6920" s="7">
        <v>44044</v>
      </c>
      <c r="L6920" t="s">
        <v>10</v>
      </c>
    </row>
    <row r="6921" spans="1:12" x14ac:dyDescent="0.3">
      <c r="A6921" t="s">
        <v>4</v>
      </c>
      <c r="B6921" t="s">
        <v>69</v>
      </c>
      <c r="C6921" t="s">
        <v>16</v>
      </c>
      <c r="D6921" t="s">
        <v>32</v>
      </c>
      <c r="E6921">
        <v>9147.3799999999992</v>
      </c>
      <c r="F6921">
        <v>4076.54</v>
      </c>
      <c r="G6921" t="s">
        <v>96</v>
      </c>
      <c r="H6921">
        <v>1</v>
      </c>
      <c r="I6921">
        <v>5</v>
      </c>
      <c r="J6921" s="6">
        <v>44071</v>
      </c>
      <c r="K6921" s="7">
        <v>44044</v>
      </c>
      <c r="L6921" t="s">
        <v>8</v>
      </c>
    </row>
    <row r="6922" spans="1:12" x14ac:dyDescent="0.3">
      <c r="A6922" t="s">
        <v>4</v>
      </c>
      <c r="B6922" t="s">
        <v>63</v>
      </c>
      <c r="C6922" t="s">
        <v>16</v>
      </c>
      <c r="D6922" t="s">
        <v>32</v>
      </c>
      <c r="E6922">
        <v>814.72</v>
      </c>
      <c r="F6922">
        <v>248.72</v>
      </c>
      <c r="G6922" t="s">
        <v>96</v>
      </c>
      <c r="H6922">
        <v>1</v>
      </c>
      <c r="I6922">
        <v>4</v>
      </c>
      <c r="J6922" s="6">
        <v>44072</v>
      </c>
      <c r="K6922" s="7">
        <v>44044</v>
      </c>
      <c r="L6922" t="s">
        <v>10</v>
      </c>
    </row>
    <row r="6923" spans="1:12" x14ac:dyDescent="0.3">
      <c r="A6923" t="s">
        <v>4</v>
      </c>
      <c r="B6923" t="s">
        <v>66</v>
      </c>
      <c r="C6923" t="s">
        <v>16</v>
      </c>
      <c r="D6923" t="s">
        <v>32</v>
      </c>
      <c r="E6923">
        <v>4620.99</v>
      </c>
      <c r="F6923">
        <v>1507.91</v>
      </c>
      <c r="G6923" t="s">
        <v>96</v>
      </c>
      <c r="H6923">
        <v>1</v>
      </c>
      <c r="I6923">
        <v>5</v>
      </c>
      <c r="J6923" s="6">
        <v>44072</v>
      </c>
      <c r="K6923" s="7">
        <v>44044</v>
      </c>
      <c r="L6923" t="s">
        <v>11</v>
      </c>
    </row>
    <row r="6924" spans="1:12" x14ac:dyDescent="0.3">
      <c r="A6924" t="s">
        <v>4</v>
      </c>
      <c r="B6924" t="s">
        <v>67</v>
      </c>
      <c r="C6924" t="s">
        <v>15</v>
      </c>
      <c r="D6924" t="s">
        <v>32</v>
      </c>
      <c r="E6924">
        <v>4251.82</v>
      </c>
      <c r="F6924">
        <v>1745.5</v>
      </c>
      <c r="G6924" t="s">
        <v>96</v>
      </c>
      <c r="H6924">
        <v>1</v>
      </c>
      <c r="I6924">
        <v>10</v>
      </c>
      <c r="J6924" s="6">
        <v>44072</v>
      </c>
      <c r="K6924" s="7">
        <v>44044</v>
      </c>
      <c r="L6924" t="s">
        <v>13</v>
      </c>
    </row>
    <row r="6925" spans="1:12" x14ac:dyDescent="0.3">
      <c r="A6925" t="s">
        <v>3</v>
      </c>
      <c r="B6925" t="s">
        <v>67</v>
      </c>
      <c r="C6925" t="s">
        <v>16</v>
      </c>
      <c r="D6925" t="s">
        <v>32</v>
      </c>
      <c r="E6925">
        <v>2272.31</v>
      </c>
      <c r="F6925">
        <v>588.14</v>
      </c>
      <c r="G6925" t="s">
        <v>96</v>
      </c>
      <c r="H6925">
        <v>1</v>
      </c>
      <c r="I6925">
        <v>4</v>
      </c>
      <c r="J6925" s="6">
        <v>44072</v>
      </c>
      <c r="K6925" s="7">
        <v>44044</v>
      </c>
      <c r="L6925" t="s">
        <v>13</v>
      </c>
    </row>
    <row r="6926" spans="1:12" x14ac:dyDescent="0.3">
      <c r="A6926" t="s">
        <v>4</v>
      </c>
      <c r="B6926" t="s">
        <v>65</v>
      </c>
      <c r="C6926" t="s">
        <v>15</v>
      </c>
      <c r="D6926" t="s">
        <v>32</v>
      </c>
      <c r="E6926">
        <v>2237.13</v>
      </c>
      <c r="F6926">
        <v>1193.1400000000001</v>
      </c>
      <c r="G6926" t="s">
        <v>96</v>
      </c>
      <c r="H6926">
        <v>1</v>
      </c>
      <c r="I6926">
        <v>10</v>
      </c>
      <c r="J6926" s="6">
        <v>44072</v>
      </c>
      <c r="K6926" s="7">
        <v>44044</v>
      </c>
      <c r="L6926" t="s">
        <v>12</v>
      </c>
    </row>
    <row r="6927" spans="1:12" x14ac:dyDescent="0.3">
      <c r="A6927" t="s">
        <v>3</v>
      </c>
      <c r="B6927" t="s">
        <v>63</v>
      </c>
      <c r="C6927" t="s">
        <v>16</v>
      </c>
      <c r="D6927" t="s">
        <v>32</v>
      </c>
      <c r="E6927">
        <v>6772.36</v>
      </c>
      <c r="F6927">
        <v>1924.79</v>
      </c>
      <c r="G6927" t="s">
        <v>96</v>
      </c>
      <c r="H6927">
        <v>1</v>
      </c>
      <c r="I6927">
        <v>4</v>
      </c>
      <c r="J6927" s="6">
        <v>44072</v>
      </c>
      <c r="K6927" s="7">
        <v>44044</v>
      </c>
      <c r="L6927" t="s">
        <v>10</v>
      </c>
    </row>
    <row r="6928" spans="1:12" x14ac:dyDescent="0.3">
      <c r="A6928" t="s">
        <v>3</v>
      </c>
      <c r="B6928" t="s">
        <v>67</v>
      </c>
      <c r="C6928" t="s">
        <v>16</v>
      </c>
      <c r="D6928" t="s">
        <v>32</v>
      </c>
      <c r="E6928">
        <v>18738.560000000001</v>
      </c>
      <c r="F6928">
        <v>4339.4399999999996</v>
      </c>
      <c r="G6928" t="s">
        <v>96</v>
      </c>
      <c r="H6928">
        <v>1</v>
      </c>
      <c r="I6928">
        <v>5</v>
      </c>
      <c r="J6928" s="6">
        <v>44072</v>
      </c>
      <c r="K6928" s="7">
        <v>44044</v>
      </c>
      <c r="L6928" t="s">
        <v>13</v>
      </c>
    </row>
    <row r="6929" spans="1:12" x14ac:dyDescent="0.3">
      <c r="A6929" t="s">
        <v>3</v>
      </c>
      <c r="B6929" t="s">
        <v>63</v>
      </c>
      <c r="C6929" t="s">
        <v>16</v>
      </c>
      <c r="D6929" t="s">
        <v>32</v>
      </c>
      <c r="E6929">
        <v>9583.68</v>
      </c>
      <c r="F6929">
        <v>479.19</v>
      </c>
      <c r="G6929" t="s">
        <v>96</v>
      </c>
      <c r="H6929">
        <v>1</v>
      </c>
      <c r="I6929">
        <v>3</v>
      </c>
      <c r="J6929" s="6">
        <v>44072</v>
      </c>
      <c r="K6929" s="7">
        <v>44044</v>
      </c>
      <c r="L6929" t="s">
        <v>10</v>
      </c>
    </row>
    <row r="6930" spans="1:12" x14ac:dyDescent="0.3">
      <c r="A6930" t="s">
        <v>3</v>
      </c>
      <c r="B6930" t="s">
        <v>63</v>
      </c>
      <c r="C6930" t="s">
        <v>16</v>
      </c>
      <c r="D6930" t="s">
        <v>32</v>
      </c>
      <c r="E6930">
        <v>3500.75</v>
      </c>
      <c r="F6930">
        <v>1252.9000000000001</v>
      </c>
      <c r="G6930" t="s">
        <v>96</v>
      </c>
      <c r="H6930">
        <v>1</v>
      </c>
      <c r="I6930">
        <v>5</v>
      </c>
      <c r="J6930" s="6">
        <v>44072</v>
      </c>
      <c r="K6930" s="7">
        <v>44044</v>
      </c>
      <c r="L6930" t="s">
        <v>10</v>
      </c>
    </row>
    <row r="6931" spans="1:12" x14ac:dyDescent="0.3">
      <c r="A6931" t="s">
        <v>2</v>
      </c>
      <c r="B6931" t="s">
        <v>66</v>
      </c>
      <c r="C6931" t="s">
        <v>16</v>
      </c>
      <c r="D6931" t="s">
        <v>32</v>
      </c>
      <c r="E6931">
        <v>9595.74</v>
      </c>
      <c r="F6931">
        <v>-1919.16</v>
      </c>
      <c r="G6931" t="s">
        <v>96</v>
      </c>
      <c r="H6931">
        <v>1</v>
      </c>
      <c r="I6931">
        <v>6</v>
      </c>
      <c r="J6931" s="6">
        <v>44072</v>
      </c>
      <c r="K6931" s="7">
        <v>44044</v>
      </c>
      <c r="L6931" t="s">
        <v>11</v>
      </c>
    </row>
    <row r="6932" spans="1:12" x14ac:dyDescent="0.3">
      <c r="A6932" t="s">
        <v>3</v>
      </c>
      <c r="B6932" t="s">
        <v>63</v>
      </c>
      <c r="C6932" t="s">
        <v>16</v>
      </c>
      <c r="D6932" t="s">
        <v>32</v>
      </c>
      <c r="E6932">
        <v>18344.060000000001</v>
      </c>
      <c r="F6932">
        <v>6779.3</v>
      </c>
      <c r="G6932" t="s">
        <v>96</v>
      </c>
      <c r="H6932">
        <v>1</v>
      </c>
      <c r="I6932">
        <v>3</v>
      </c>
      <c r="J6932" s="6">
        <v>44072</v>
      </c>
      <c r="K6932" s="7">
        <v>44044</v>
      </c>
      <c r="L6932" t="s">
        <v>10</v>
      </c>
    </row>
    <row r="6933" spans="1:12" x14ac:dyDescent="0.3">
      <c r="A6933" t="s">
        <v>4</v>
      </c>
      <c r="B6933" t="s">
        <v>66</v>
      </c>
      <c r="C6933" t="s">
        <v>16</v>
      </c>
      <c r="D6933" t="s">
        <v>32</v>
      </c>
      <c r="E6933">
        <v>2265.27</v>
      </c>
      <c r="F6933">
        <v>970.83</v>
      </c>
      <c r="G6933" t="s">
        <v>96</v>
      </c>
      <c r="H6933">
        <v>1</v>
      </c>
      <c r="I6933">
        <v>3</v>
      </c>
      <c r="J6933" s="6">
        <v>44073</v>
      </c>
      <c r="K6933" s="7">
        <v>44044</v>
      </c>
      <c r="L6933" t="s">
        <v>11</v>
      </c>
    </row>
    <row r="6934" spans="1:12" x14ac:dyDescent="0.3">
      <c r="A6934" t="s">
        <v>4</v>
      </c>
      <c r="B6934" t="s">
        <v>63</v>
      </c>
      <c r="C6934" t="s">
        <v>15</v>
      </c>
      <c r="D6934" t="s">
        <v>32</v>
      </c>
      <c r="E6934">
        <v>4807.92</v>
      </c>
      <c r="F6934">
        <v>1776.82</v>
      </c>
      <c r="G6934" t="s">
        <v>96</v>
      </c>
      <c r="H6934">
        <v>1</v>
      </c>
      <c r="I6934">
        <v>8</v>
      </c>
      <c r="J6934" s="6">
        <v>44073</v>
      </c>
      <c r="K6934" s="7">
        <v>44044</v>
      </c>
      <c r="L6934" t="s">
        <v>10</v>
      </c>
    </row>
    <row r="6935" spans="1:12" x14ac:dyDescent="0.3">
      <c r="A6935" t="s">
        <v>4</v>
      </c>
      <c r="B6935" t="s">
        <v>66</v>
      </c>
      <c r="C6935" t="s">
        <v>15</v>
      </c>
      <c r="D6935" t="s">
        <v>32</v>
      </c>
      <c r="E6935">
        <v>17599.22</v>
      </c>
      <c r="F6935">
        <v>4075.57</v>
      </c>
      <c r="G6935" t="s">
        <v>96</v>
      </c>
      <c r="H6935">
        <v>1</v>
      </c>
      <c r="I6935">
        <v>9</v>
      </c>
      <c r="J6935" s="6">
        <v>44073</v>
      </c>
      <c r="K6935" s="7">
        <v>44044</v>
      </c>
      <c r="L6935" t="s">
        <v>11</v>
      </c>
    </row>
    <row r="6936" spans="1:12" x14ac:dyDescent="0.3">
      <c r="A6936" t="s">
        <v>4</v>
      </c>
      <c r="B6936" t="s">
        <v>66</v>
      </c>
      <c r="C6936" t="s">
        <v>16</v>
      </c>
      <c r="D6936" t="s">
        <v>32</v>
      </c>
      <c r="E6936">
        <v>2133.2800000000002</v>
      </c>
      <c r="F6936">
        <v>346.66</v>
      </c>
      <c r="G6936" t="s">
        <v>96</v>
      </c>
      <c r="H6936">
        <v>1</v>
      </c>
      <c r="I6936">
        <v>7</v>
      </c>
      <c r="J6936" s="6">
        <v>44073</v>
      </c>
      <c r="K6936" s="7">
        <v>44044</v>
      </c>
      <c r="L6936" t="s">
        <v>11</v>
      </c>
    </row>
    <row r="6937" spans="1:12" x14ac:dyDescent="0.3">
      <c r="A6937" t="s">
        <v>2</v>
      </c>
      <c r="B6937" t="s">
        <v>63</v>
      </c>
      <c r="C6937" t="s">
        <v>15</v>
      </c>
      <c r="D6937" t="s">
        <v>32</v>
      </c>
      <c r="E6937">
        <v>1322.58</v>
      </c>
      <c r="F6937">
        <v>491.24</v>
      </c>
      <c r="G6937" t="s">
        <v>96</v>
      </c>
      <c r="H6937">
        <v>1</v>
      </c>
      <c r="I6937">
        <v>10</v>
      </c>
      <c r="J6937" s="6">
        <v>44073</v>
      </c>
      <c r="K6937" s="7">
        <v>44044</v>
      </c>
      <c r="L6937" t="s">
        <v>10</v>
      </c>
    </row>
    <row r="6938" spans="1:12" x14ac:dyDescent="0.3">
      <c r="A6938" t="s">
        <v>3</v>
      </c>
      <c r="B6938" t="s">
        <v>63</v>
      </c>
      <c r="C6938" t="s">
        <v>15</v>
      </c>
      <c r="D6938" t="s">
        <v>32</v>
      </c>
      <c r="E6938">
        <v>6729.48</v>
      </c>
      <c r="F6938">
        <v>2841.33</v>
      </c>
      <c r="G6938" t="s">
        <v>96</v>
      </c>
      <c r="H6938">
        <v>1</v>
      </c>
      <c r="I6938">
        <v>9</v>
      </c>
      <c r="J6938" s="6">
        <v>44073</v>
      </c>
      <c r="K6938" s="7">
        <v>44044</v>
      </c>
      <c r="L6938" t="s">
        <v>10</v>
      </c>
    </row>
    <row r="6939" spans="1:12" x14ac:dyDescent="0.3">
      <c r="A6939" t="s">
        <v>4</v>
      </c>
      <c r="B6939" t="s">
        <v>63</v>
      </c>
      <c r="C6939" t="s">
        <v>16</v>
      </c>
      <c r="D6939" t="s">
        <v>32</v>
      </c>
      <c r="E6939">
        <v>8961.92</v>
      </c>
      <c r="F6939">
        <v>1792.4</v>
      </c>
      <c r="G6939" t="s">
        <v>96</v>
      </c>
      <c r="H6939">
        <v>1</v>
      </c>
      <c r="I6939">
        <v>5</v>
      </c>
      <c r="J6939" s="6">
        <v>44073</v>
      </c>
      <c r="K6939" s="7">
        <v>44044</v>
      </c>
      <c r="L6939" t="s">
        <v>10</v>
      </c>
    </row>
    <row r="6940" spans="1:12" x14ac:dyDescent="0.3">
      <c r="A6940" t="s">
        <v>5</v>
      </c>
      <c r="B6940" t="s">
        <v>67</v>
      </c>
      <c r="C6940" t="s">
        <v>15</v>
      </c>
      <c r="D6940" t="s">
        <v>32</v>
      </c>
      <c r="E6940">
        <v>13213.74</v>
      </c>
      <c r="F6940">
        <v>4033.68</v>
      </c>
      <c r="G6940" t="s">
        <v>96</v>
      </c>
      <c r="H6940">
        <v>1</v>
      </c>
      <c r="I6940">
        <v>9</v>
      </c>
      <c r="J6940" s="6">
        <v>44074</v>
      </c>
      <c r="K6940" s="7">
        <v>44044</v>
      </c>
      <c r="L6940" t="s">
        <v>13</v>
      </c>
    </row>
    <row r="6941" spans="1:12" x14ac:dyDescent="0.3">
      <c r="A6941" t="s">
        <v>3</v>
      </c>
      <c r="B6941" t="s">
        <v>69</v>
      </c>
      <c r="C6941" t="s">
        <v>16</v>
      </c>
      <c r="D6941" t="s">
        <v>32</v>
      </c>
      <c r="E6941">
        <v>13190.96</v>
      </c>
      <c r="F6941">
        <v>1863.92</v>
      </c>
      <c r="G6941" t="s">
        <v>96</v>
      </c>
      <c r="H6941">
        <v>1</v>
      </c>
      <c r="I6941">
        <v>7</v>
      </c>
      <c r="J6941" s="6">
        <v>44074</v>
      </c>
      <c r="K6941" s="7">
        <v>44044</v>
      </c>
      <c r="L6941" t="s">
        <v>8</v>
      </c>
    </row>
    <row r="6942" spans="1:12" x14ac:dyDescent="0.3">
      <c r="A6942" t="s">
        <v>3</v>
      </c>
      <c r="B6942" t="s">
        <v>70</v>
      </c>
      <c r="C6942" t="s">
        <v>16</v>
      </c>
      <c r="D6942" t="s">
        <v>32</v>
      </c>
      <c r="E6942">
        <v>15199.62</v>
      </c>
      <c r="F6942">
        <v>7679.82</v>
      </c>
      <c r="G6942" t="s">
        <v>96</v>
      </c>
      <c r="H6942">
        <v>1</v>
      </c>
      <c r="I6942">
        <v>1</v>
      </c>
      <c r="J6942" s="6">
        <v>44074</v>
      </c>
      <c r="K6942" s="7">
        <v>44044</v>
      </c>
      <c r="L6942" t="s">
        <v>9</v>
      </c>
    </row>
    <row r="6943" spans="1:12" x14ac:dyDescent="0.3">
      <c r="A6943" t="s">
        <v>3</v>
      </c>
      <c r="B6943" t="s">
        <v>67</v>
      </c>
      <c r="C6943" t="s">
        <v>15</v>
      </c>
      <c r="D6943" t="s">
        <v>32</v>
      </c>
      <c r="E6943">
        <v>1836.87</v>
      </c>
      <c r="F6943">
        <v>159.72999999999999</v>
      </c>
      <c r="G6943" t="s">
        <v>96</v>
      </c>
      <c r="H6943">
        <v>1</v>
      </c>
      <c r="I6943">
        <v>8</v>
      </c>
      <c r="J6943" s="6">
        <v>44074</v>
      </c>
      <c r="K6943" s="7">
        <v>44044</v>
      </c>
      <c r="L6943" t="s">
        <v>13</v>
      </c>
    </row>
    <row r="6944" spans="1:12" x14ac:dyDescent="0.3">
      <c r="A6944" t="s">
        <v>3</v>
      </c>
      <c r="B6944" t="s">
        <v>66</v>
      </c>
      <c r="C6944" t="s">
        <v>16</v>
      </c>
      <c r="D6944" t="s">
        <v>32</v>
      </c>
      <c r="E6944">
        <v>6114.42</v>
      </c>
      <c r="F6944">
        <v>1154.94</v>
      </c>
      <c r="G6944" t="s">
        <v>96</v>
      </c>
      <c r="H6944">
        <v>1</v>
      </c>
      <c r="I6944">
        <v>4</v>
      </c>
      <c r="J6944" s="6">
        <v>44074</v>
      </c>
      <c r="K6944" s="7">
        <v>44044</v>
      </c>
      <c r="L6944" t="s">
        <v>11</v>
      </c>
    </row>
    <row r="6945" spans="1:12" x14ac:dyDescent="0.3">
      <c r="A6945" t="s">
        <v>2</v>
      </c>
      <c r="B6945" t="s">
        <v>63</v>
      </c>
      <c r="C6945" t="s">
        <v>16</v>
      </c>
      <c r="D6945" t="s">
        <v>32</v>
      </c>
      <c r="E6945">
        <v>1864.94</v>
      </c>
      <c r="F6945">
        <v>451.51</v>
      </c>
      <c r="G6945" t="s">
        <v>96</v>
      </c>
      <c r="H6945">
        <v>1</v>
      </c>
      <c r="I6945">
        <v>5</v>
      </c>
      <c r="J6945" s="6">
        <v>44074</v>
      </c>
      <c r="K6945" s="7">
        <v>44044</v>
      </c>
      <c r="L6945" t="s">
        <v>10</v>
      </c>
    </row>
    <row r="6946" spans="1:12" x14ac:dyDescent="0.3">
      <c r="A6946" t="s">
        <v>2</v>
      </c>
      <c r="B6946" t="s">
        <v>69</v>
      </c>
      <c r="C6946" t="s">
        <v>15</v>
      </c>
      <c r="D6946" t="s">
        <v>32</v>
      </c>
      <c r="E6946">
        <v>6825.96</v>
      </c>
      <c r="F6946">
        <v>379.2</v>
      </c>
      <c r="G6946" t="s">
        <v>96</v>
      </c>
      <c r="H6946">
        <v>1</v>
      </c>
      <c r="I6946">
        <v>10</v>
      </c>
      <c r="J6946" s="6">
        <v>44074</v>
      </c>
      <c r="K6946" s="7">
        <v>44044</v>
      </c>
      <c r="L6946" t="s">
        <v>8</v>
      </c>
    </row>
    <row r="6947" spans="1:12" x14ac:dyDescent="0.3">
      <c r="A6947" t="s">
        <v>3</v>
      </c>
      <c r="B6947" t="s">
        <v>70</v>
      </c>
      <c r="C6947" t="s">
        <v>15</v>
      </c>
      <c r="D6947" t="s">
        <v>32</v>
      </c>
      <c r="E6947">
        <v>2050.1999999999998</v>
      </c>
      <c r="F6947">
        <v>434.16</v>
      </c>
      <c r="G6947" t="s">
        <v>96</v>
      </c>
      <c r="H6947">
        <v>1</v>
      </c>
      <c r="I6947">
        <v>9</v>
      </c>
      <c r="J6947" s="6">
        <v>44074</v>
      </c>
      <c r="K6947" s="7">
        <v>44044</v>
      </c>
      <c r="L6947" t="s">
        <v>9</v>
      </c>
    </row>
    <row r="6948" spans="1:12" x14ac:dyDescent="0.3">
      <c r="A6948" t="s">
        <v>4</v>
      </c>
      <c r="B6948" t="s">
        <v>70</v>
      </c>
      <c r="C6948" t="s">
        <v>15</v>
      </c>
      <c r="D6948" t="s">
        <v>32</v>
      </c>
      <c r="E6948">
        <v>156.78</v>
      </c>
      <c r="F6948">
        <v>27.87</v>
      </c>
      <c r="G6948" t="s">
        <v>96</v>
      </c>
      <c r="H6948">
        <v>1</v>
      </c>
      <c r="I6948">
        <v>9</v>
      </c>
      <c r="J6948" s="6">
        <v>44074</v>
      </c>
      <c r="K6948" s="7">
        <v>44044</v>
      </c>
      <c r="L6948" t="s">
        <v>9</v>
      </c>
    </row>
    <row r="6949" spans="1:12" x14ac:dyDescent="0.3">
      <c r="A6949" t="s">
        <v>5</v>
      </c>
      <c r="B6949" t="s">
        <v>65</v>
      </c>
      <c r="C6949" t="s">
        <v>15</v>
      </c>
      <c r="D6949" t="s">
        <v>32</v>
      </c>
      <c r="E6949">
        <v>29839.119999999999</v>
      </c>
      <c r="F6949">
        <v>16332.96</v>
      </c>
      <c r="G6949" t="s">
        <v>96</v>
      </c>
      <c r="H6949">
        <v>1</v>
      </c>
      <c r="I6949">
        <v>10</v>
      </c>
      <c r="J6949" s="6">
        <v>44074</v>
      </c>
      <c r="K6949" s="7">
        <v>44044</v>
      </c>
      <c r="L6949" t="s">
        <v>12</v>
      </c>
    </row>
    <row r="6950" spans="1:12" x14ac:dyDescent="0.3">
      <c r="A6950" t="s">
        <v>3</v>
      </c>
      <c r="B6950" t="s">
        <v>65</v>
      </c>
      <c r="C6950" t="s">
        <v>15</v>
      </c>
      <c r="D6950" t="s">
        <v>32</v>
      </c>
      <c r="E6950">
        <v>325.62</v>
      </c>
      <c r="F6950">
        <v>43.42</v>
      </c>
      <c r="G6950" t="s">
        <v>96</v>
      </c>
      <c r="H6950">
        <v>1</v>
      </c>
      <c r="I6950">
        <v>9</v>
      </c>
      <c r="J6950" s="6">
        <v>44074</v>
      </c>
      <c r="K6950" s="7">
        <v>44044</v>
      </c>
      <c r="L6950" t="s">
        <v>12</v>
      </c>
    </row>
    <row r="6951" spans="1:12" x14ac:dyDescent="0.3">
      <c r="A6951" t="s">
        <v>2</v>
      </c>
      <c r="B6951" t="s">
        <v>63</v>
      </c>
      <c r="C6951" t="s">
        <v>16</v>
      </c>
      <c r="D6951" t="s">
        <v>32</v>
      </c>
      <c r="E6951">
        <v>229.14</v>
      </c>
      <c r="F6951">
        <v>76.38</v>
      </c>
      <c r="G6951" t="s">
        <v>96</v>
      </c>
      <c r="H6951">
        <v>1</v>
      </c>
      <c r="I6951">
        <v>3</v>
      </c>
      <c r="J6951" s="6">
        <v>44074</v>
      </c>
      <c r="K6951" s="7">
        <v>44044</v>
      </c>
      <c r="L6951" t="s">
        <v>10</v>
      </c>
    </row>
    <row r="6952" spans="1:12" x14ac:dyDescent="0.3">
      <c r="A6952" t="s">
        <v>4</v>
      </c>
      <c r="B6952" t="s">
        <v>69</v>
      </c>
      <c r="C6952" t="s">
        <v>16</v>
      </c>
      <c r="D6952" t="s">
        <v>32</v>
      </c>
      <c r="E6952">
        <v>3849.82</v>
      </c>
      <c r="F6952">
        <v>1585.22</v>
      </c>
      <c r="G6952" t="s">
        <v>97</v>
      </c>
      <c r="H6952">
        <v>1</v>
      </c>
      <c r="I6952">
        <v>7</v>
      </c>
      <c r="J6952" s="6">
        <v>44075</v>
      </c>
      <c r="K6952" s="7">
        <v>44075</v>
      </c>
      <c r="L6952" t="s">
        <v>8</v>
      </c>
    </row>
    <row r="6953" spans="1:12" x14ac:dyDescent="0.3">
      <c r="A6953" t="s">
        <v>3</v>
      </c>
      <c r="B6953" t="s">
        <v>63</v>
      </c>
      <c r="C6953" t="s">
        <v>16</v>
      </c>
      <c r="D6953" t="s">
        <v>32</v>
      </c>
      <c r="E6953">
        <v>1230.1199999999999</v>
      </c>
      <c r="F6953">
        <v>232.38</v>
      </c>
      <c r="G6953" t="s">
        <v>97</v>
      </c>
      <c r="H6953">
        <v>1</v>
      </c>
      <c r="I6953">
        <v>1</v>
      </c>
      <c r="J6953" s="6">
        <v>44075</v>
      </c>
      <c r="K6953" s="7">
        <v>44075</v>
      </c>
      <c r="L6953" t="s">
        <v>10</v>
      </c>
    </row>
    <row r="6954" spans="1:12" x14ac:dyDescent="0.3">
      <c r="A6954" t="s">
        <v>3</v>
      </c>
      <c r="B6954" t="s">
        <v>63</v>
      </c>
      <c r="C6954" t="s">
        <v>16</v>
      </c>
      <c r="D6954" t="s">
        <v>32</v>
      </c>
      <c r="E6954">
        <v>6410.56</v>
      </c>
      <c r="F6954">
        <v>721.2</v>
      </c>
      <c r="G6954" t="s">
        <v>97</v>
      </c>
      <c r="H6954">
        <v>1</v>
      </c>
      <c r="I6954">
        <v>4</v>
      </c>
      <c r="J6954" s="6">
        <v>44075</v>
      </c>
      <c r="K6954" s="7">
        <v>44075</v>
      </c>
      <c r="L6954" t="s">
        <v>10</v>
      </c>
    </row>
    <row r="6955" spans="1:12" x14ac:dyDescent="0.3">
      <c r="A6955" t="s">
        <v>3</v>
      </c>
      <c r="B6955" t="s">
        <v>67</v>
      </c>
      <c r="C6955" t="s">
        <v>16</v>
      </c>
      <c r="D6955" t="s">
        <v>32</v>
      </c>
      <c r="E6955">
        <v>2273.31</v>
      </c>
      <c r="F6955">
        <v>454.66</v>
      </c>
      <c r="G6955" t="s">
        <v>97</v>
      </c>
      <c r="H6955">
        <v>1</v>
      </c>
      <c r="I6955">
        <v>3</v>
      </c>
      <c r="J6955" s="6">
        <v>44075</v>
      </c>
      <c r="K6955" s="7">
        <v>44075</v>
      </c>
      <c r="L6955" t="s">
        <v>13</v>
      </c>
    </row>
    <row r="6956" spans="1:12" x14ac:dyDescent="0.3">
      <c r="A6956" t="s">
        <v>2</v>
      </c>
      <c r="B6956" t="s">
        <v>67</v>
      </c>
      <c r="C6956" t="s">
        <v>16</v>
      </c>
      <c r="D6956" t="s">
        <v>32</v>
      </c>
      <c r="E6956">
        <v>16981.82</v>
      </c>
      <c r="F6956">
        <v>6091.32</v>
      </c>
      <c r="G6956" t="s">
        <v>97</v>
      </c>
      <c r="H6956">
        <v>1</v>
      </c>
      <c r="I6956">
        <v>5</v>
      </c>
      <c r="J6956" s="6">
        <v>44075</v>
      </c>
      <c r="K6956" s="7">
        <v>44075</v>
      </c>
      <c r="L6956" t="s">
        <v>13</v>
      </c>
    </row>
    <row r="6957" spans="1:12" x14ac:dyDescent="0.3">
      <c r="A6957" t="s">
        <v>2</v>
      </c>
      <c r="B6957" t="s">
        <v>65</v>
      </c>
      <c r="C6957" t="s">
        <v>16</v>
      </c>
      <c r="D6957" t="s">
        <v>32</v>
      </c>
      <c r="E6957">
        <v>3171.78</v>
      </c>
      <c r="F6957">
        <v>881.04</v>
      </c>
      <c r="G6957" t="s">
        <v>97</v>
      </c>
      <c r="H6957">
        <v>1</v>
      </c>
      <c r="I6957">
        <v>7</v>
      </c>
      <c r="J6957" s="6">
        <v>44075</v>
      </c>
      <c r="K6957" s="7">
        <v>44075</v>
      </c>
      <c r="L6957" t="s">
        <v>12</v>
      </c>
    </row>
    <row r="6958" spans="1:12" x14ac:dyDescent="0.3">
      <c r="A6958" t="s">
        <v>2</v>
      </c>
      <c r="B6958" t="s">
        <v>66</v>
      </c>
      <c r="C6958" t="s">
        <v>15</v>
      </c>
      <c r="D6958" t="s">
        <v>32</v>
      </c>
      <c r="E6958">
        <v>5703.04</v>
      </c>
      <c r="F6958">
        <v>2209.92</v>
      </c>
      <c r="G6958" t="s">
        <v>97</v>
      </c>
      <c r="H6958">
        <v>1</v>
      </c>
      <c r="I6958">
        <v>10</v>
      </c>
      <c r="J6958" s="6">
        <v>44076</v>
      </c>
      <c r="K6958" s="7">
        <v>44075</v>
      </c>
      <c r="L6958" t="s">
        <v>11</v>
      </c>
    </row>
    <row r="6959" spans="1:12" x14ac:dyDescent="0.3">
      <c r="A6959" t="s">
        <v>4</v>
      </c>
      <c r="B6959" t="s">
        <v>63</v>
      </c>
      <c r="C6959" t="s">
        <v>15</v>
      </c>
      <c r="D6959" t="s">
        <v>32</v>
      </c>
      <c r="E6959">
        <v>1857.24</v>
      </c>
      <c r="F6959">
        <v>722.26</v>
      </c>
      <c r="G6959" t="s">
        <v>97</v>
      </c>
      <c r="H6959">
        <v>1</v>
      </c>
      <c r="I6959">
        <v>10</v>
      </c>
      <c r="J6959" s="6">
        <v>44076</v>
      </c>
      <c r="K6959" s="7">
        <v>44075</v>
      </c>
      <c r="L6959" t="s">
        <v>10</v>
      </c>
    </row>
    <row r="6960" spans="1:12" x14ac:dyDescent="0.3">
      <c r="A6960" t="s">
        <v>4</v>
      </c>
      <c r="B6960" t="s">
        <v>65</v>
      </c>
      <c r="C6960" t="s">
        <v>16</v>
      </c>
      <c r="D6960" t="s">
        <v>32</v>
      </c>
      <c r="E6960">
        <v>1214.04</v>
      </c>
      <c r="F6960">
        <v>222.58</v>
      </c>
      <c r="G6960" t="s">
        <v>97</v>
      </c>
      <c r="H6960">
        <v>1</v>
      </c>
      <c r="I6960">
        <v>7</v>
      </c>
      <c r="J6960" s="6">
        <v>44076</v>
      </c>
      <c r="K6960" s="7">
        <v>44075</v>
      </c>
      <c r="L6960" t="s">
        <v>12</v>
      </c>
    </row>
    <row r="6961" spans="1:12" x14ac:dyDescent="0.3">
      <c r="A6961" t="s">
        <v>4</v>
      </c>
      <c r="B6961" t="s">
        <v>65</v>
      </c>
      <c r="C6961" t="s">
        <v>16</v>
      </c>
      <c r="D6961" t="s">
        <v>32</v>
      </c>
      <c r="E6961">
        <v>5720.19</v>
      </c>
      <c r="F6961">
        <v>1865.31</v>
      </c>
      <c r="G6961" t="s">
        <v>97</v>
      </c>
      <c r="H6961">
        <v>1</v>
      </c>
      <c r="I6961">
        <v>1</v>
      </c>
      <c r="J6961" s="6">
        <v>44076</v>
      </c>
      <c r="K6961" s="7">
        <v>44075</v>
      </c>
      <c r="L6961" t="s">
        <v>12</v>
      </c>
    </row>
    <row r="6962" spans="1:12" x14ac:dyDescent="0.3">
      <c r="A6962" t="s">
        <v>5</v>
      </c>
      <c r="B6962" t="s">
        <v>63</v>
      </c>
      <c r="C6962" t="s">
        <v>16</v>
      </c>
      <c r="D6962" t="s">
        <v>32</v>
      </c>
      <c r="E6962">
        <v>14037.84</v>
      </c>
      <c r="F6962">
        <v>779.88</v>
      </c>
      <c r="G6962" t="s">
        <v>97</v>
      </c>
      <c r="H6962">
        <v>1</v>
      </c>
      <c r="I6962">
        <v>7</v>
      </c>
      <c r="J6962" s="6">
        <v>44076</v>
      </c>
      <c r="K6962" s="7">
        <v>44075</v>
      </c>
      <c r="L6962" t="s">
        <v>10</v>
      </c>
    </row>
    <row r="6963" spans="1:12" x14ac:dyDescent="0.3">
      <c r="A6963" t="s">
        <v>4</v>
      </c>
      <c r="B6963" t="s">
        <v>66</v>
      </c>
      <c r="C6963" t="s">
        <v>15</v>
      </c>
      <c r="D6963" t="s">
        <v>32</v>
      </c>
      <c r="E6963">
        <v>10897.95</v>
      </c>
      <c r="F6963">
        <v>2487.5700000000002</v>
      </c>
      <c r="G6963" t="s">
        <v>97</v>
      </c>
      <c r="H6963">
        <v>1</v>
      </c>
      <c r="I6963">
        <v>9</v>
      </c>
      <c r="J6963" s="6">
        <v>44076</v>
      </c>
      <c r="K6963" s="7">
        <v>44075</v>
      </c>
      <c r="L6963" t="s">
        <v>11</v>
      </c>
    </row>
    <row r="6964" spans="1:12" x14ac:dyDescent="0.3">
      <c r="A6964" t="s">
        <v>4</v>
      </c>
      <c r="B6964" t="s">
        <v>65</v>
      </c>
      <c r="C6964" t="s">
        <v>16</v>
      </c>
      <c r="D6964" t="s">
        <v>32</v>
      </c>
      <c r="E6964">
        <v>2271.3000000000002</v>
      </c>
      <c r="F6964">
        <v>151.4</v>
      </c>
      <c r="G6964" t="s">
        <v>97</v>
      </c>
      <c r="H6964">
        <v>1</v>
      </c>
      <c r="I6964">
        <v>4</v>
      </c>
      <c r="J6964" s="6">
        <v>44077</v>
      </c>
      <c r="K6964" s="7">
        <v>44075</v>
      </c>
      <c r="L6964" t="s">
        <v>12</v>
      </c>
    </row>
    <row r="6965" spans="1:12" x14ac:dyDescent="0.3">
      <c r="A6965" t="s">
        <v>4</v>
      </c>
      <c r="B6965" t="s">
        <v>63</v>
      </c>
      <c r="C6965" t="s">
        <v>16</v>
      </c>
      <c r="D6965" t="s">
        <v>32</v>
      </c>
      <c r="E6965">
        <v>5535.27</v>
      </c>
      <c r="F6965">
        <v>1383.81</v>
      </c>
      <c r="G6965" t="s">
        <v>97</v>
      </c>
      <c r="H6965">
        <v>1</v>
      </c>
      <c r="I6965">
        <v>2</v>
      </c>
      <c r="J6965" s="6">
        <v>44077</v>
      </c>
      <c r="K6965" s="7">
        <v>44075</v>
      </c>
      <c r="L6965" t="s">
        <v>10</v>
      </c>
    </row>
    <row r="6966" spans="1:12" x14ac:dyDescent="0.3">
      <c r="A6966" t="s">
        <v>2</v>
      </c>
      <c r="B6966" t="s">
        <v>63</v>
      </c>
      <c r="C6966" t="s">
        <v>16</v>
      </c>
      <c r="D6966" t="s">
        <v>32</v>
      </c>
      <c r="E6966">
        <v>1053.58</v>
      </c>
      <c r="F6966">
        <v>74.38</v>
      </c>
      <c r="G6966" t="s">
        <v>97</v>
      </c>
      <c r="H6966">
        <v>1</v>
      </c>
      <c r="I6966">
        <v>6</v>
      </c>
      <c r="J6966" s="6">
        <v>44077</v>
      </c>
      <c r="K6966" s="7">
        <v>44075</v>
      </c>
      <c r="L6966" t="s">
        <v>10</v>
      </c>
    </row>
    <row r="6967" spans="1:12" x14ac:dyDescent="0.3">
      <c r="A6967" t="s">
        <v>3</v>
      </c>
      <c r="B6967" t="s">
        <v>66</v>
      </c>
      <c r="C6967" t="s">
        <v>16</v>
      </c>
      <c r="D6967" t="s">
        <v>32</v>
      </c>
      <c r="E6967">
        <v>16094.2</v>
      </c>
      <c r="F6967">
        <v>6997.49</v>
      </c>
      <c r="G6967" t="s">
        <v>97</v>
      </c>
      <c r="H6967">
        <v>1</v>
      </c>
      <c r="I6967">
        <v>7</v>
      </c>
      <c r="J6967" s="6">
        <v>44077</v>
      </c>
      <c r="K6967" s="7">
        <v>44075</v>
      </c>
      <c r="L6967" t="s">
        <v>11</v>
      </c>
    </row>
    <row r="6968" spans="1:12" x14ac:dyDescent="0.3">
      <c r="A6968" t="s">
        <v>4</v>
      </c>
      <c r="B6968" t="s">
        <v>67</v>
      </c>
      <c r="C6968" t="s">
        <v>16</v>
      </c>
      <c r="D6968" t="s">
        <v>32</v>
      </c>
      <c r="E6968">
        <v>4667.22</v>
      </c>
      <c r="F6968">
        <v>2281.7600000000002</v>
      </c>
      <c r="G6968" t="s">
        <v>97</v>
      </c>
      <c r="H6968">
        <v>1</v>
      </c>
      <c r="I6968">
        <v>5</v>
      </c>
      <c r="J6968" s="6">
        <v>44077</v>
      </c>
      <c r="K6968" s="7">
        <v>44075</v>
      </c>
      <c r="L6968" t="s">
        <v>13</v>
      </c>
    </row>
    <row r="6969" spans="1:12" x14ac:dyDescent="0.3">
      <c r="A6969" t="s">
        <v>3</v>
      </c>
      <c r="B6969" t="s">
        <v>70</v>
      </c>
      <c r="C6969" t="s">
        <v>16</v>
      </c>
      <c r="D6969" t="s">
        <v>32</v>
      </c>
      <c r="E6969">
        <v>5595.84</v>
      </c>
      <c r="F6969">
        <v>-1865.28</v>
      </c>
      <c r="G6969" t="s">
        <v>97</v>
      </c>
      <c r="H6969">
        <v>1</v>
      </c>
      <c r="I6969">
        <v>7</v>
      </c>
      <c r="J6969" s="6">
        <v>44077</v>
      </c>
      <c r="K6969" s="7">
        <v>44075</v>
      </c>
      <c r="L6969" t="s">
        <v>9</v>
      </c>
    </row>
    <row r="6970" spans="1:12" x14ac:dyDescent="0.3">
      <c r="A6970" t="s">
        <v>4</v>
      </c>
      <c r="B6970" t="s">
        <v>66</v>
      </c>
      <c r="C6970" t="s">
        <v>16</v>
      </c>
      <c r="D6970" t="s">
        <v>32</v>
      </c>
      <c r="E6970">
        <v>1553.33</v>
      </c>
      <c r="F6970">
        <v>422.13</v>
      </c>
      <c r="G6970" t="s">
        <v>97</v>
      </c>
      <c r="H6970">
        <v>1</v>
      </c>
      <c r="I6970">
        <v>4</v>
      </c>
      <c r="J6970" s="6">
        <v>44077</v>
      </c>
      <c r="K6970" s="7">
        <v>44075</v>
      </c>
      <c r="L6970" t="s">
        <v>11</v>
      </c>
    </row>
    <row r="6971" spans="1:12" x14ac:dyDescent="0.3">
      <c r="A6971" t="s">
        <v>4</v>
      </c>
      <c r="B6971" t="s">
        <v>63</v>
      </c>
      <c r="C6971" t="s">
        <v>15</v>
      </c>
      <c r="D6971" t="s">
        <v>32</v>
      </c>
      <c r="E6971">
        <v>4964.7</v>
      </c>
      <c r="F6971">
        <v>731.65</v>
      </c>
      <c r="G6971" t="s">
        <v>97</v>
      </c>
      <c r="H6971">
        <v>1</v>
      </c>
      <c r="I6971">
        <v>10</v>
      </c>
      <c r="J6971" s="6">
        <v>44077</v>
      </c>
      <c r="K6971" s="7">
        <v>44075</v>
      </c>
      <c r="L6971" t="s">
        <v>10</v>
      </c>
    </row>
    <row r="6972" spans="1:12" x14ac:dyDescent="0.3">
      <c r="A6972" t="s">
        <v>2</v>
      </c>
      <c r="B6972" t="s">
        <v>69</v>
      </c>
      <c r="C6972" t="s">
        <v>16</v>
      </c>
      <c r="D6972" t="s">
        <v>32</v>
      </c>
      <c r="E6972">
        <v>6823.28</v>
      </c>
      <c r="F6972">
        <v>718.24</v>
      </c>
      <c r="G6972" t="s">
        <v>97</v>
      </c>
      <c r="H6972">
        <v>1</v>
      </c>
      <c r="I6972">
        <v>5</v>
      </c>
      <c r="J6972" s="6">
        <v>44077</v>
      </c>
      <c r="K6972" s="7">
        <v>44075</v>
      </c>
      <c r="L6972" t="s">
        <v>8</v>
      </c>
    </row>
    <row r="6973" spans="1:12" x14ac:dyDescent="0.3">
      <c r="A6973" t="s">
        <v>4</v>
      </c>
      <c r="B6973" t="s">
        <v>70</v>
      </c>
      <c r="C6973" t="s">
        <v>16</v>
      </c>
      <c r="D6973" t="s">
        <v>32</v>
      </c>
      <c r="E6973">
        <v>9101.2800000000007</v>
      </c>
      <c r="F6973">
        <v>-151.68</v>
      </c>
      <c r="G6973" t="s">
        <v>97</v>
      </c>
      <c r="H6973">
        <v>1</v>
      </c>
      <c r="I6973">
        <v>4</v>
      </c>
      <c r="J6973" s="6">
        <v>44078</v>
      </c>
      <c r="K6973" s="7">
        <v>44075</v>
      </c>
      <c r="L6973" t="s">
        <v>9</v>
      </c>
    </row>
    <row r="6974" spans="1:12" x14ac:dyDescent="0.3">
      <c r="A6974" t="s">
        <v>4</v>
      </c>
      <c r="B6974" t="s">
        <v>65</v>
      </c>
      <c r="C6974" t="s">
        <v>15</v>
      </c>
      <c r="D6974" t="s">
        <v>32</v>
      </c>
      <c r="E6974">
        <v>5463.18</v>
      </c>
      <c r="F6974">
        <v>910.5</v>
      </c>
      <c r="G6974" t="s">
        <v>97</v>
      </c>
      <c r="H6974">
        <v>1</v>
      </c>
      <c r="I6974">
        <v>9</v>
      </c>
      <c r="J6974" s="6">
        <v>44078</v>
      </c>
      <c r="K6974" s="7">
        <v>44075</v>
      </c>
      <c r="L6974" t="s">
        <v>12</v>
      </c>
    </row>
    <row r="6975" spans="1:12" x14ac:dyDescent="0.3">
      <c r="A6975" t="s">
        <v>3</v>
      </c>
      <c r="B6975" t="s">
        <v>63</v>
      </c>
      <c r="C6975" t="s">
        <v>16</v>
      </c>
      <c r="D6975" t="s">
        <v>32</v>
      </c>
      <c r="E6975">
        <v>1368.41</v>
      </c>
      <c r="F6975">
        <v>133.85</v>
      </c>
      <c r="G6975" t="s">
        <v>97</v>
      </c>
      <c r="H6975">
        <v>1</v>
      </c>
      <c r="I6975">
        <v>7</v>
      </c>
      <c r="J6975" s="6">
        <v>44078</v>
      </c>
      <c r="K6975" s="7">
        <v>44075</v>
      </c>
      <c r="L6975" t="s">
        <v>10</v>
      </c>
    </row>
    <row r="6976" spans="1:12" x14ac:dyDescent="0.3">
      <c r="A6976" t="s">
        <v>5</v>
      </c>
      <c r="B6976" t="s">
        <v>63</v>
      </c>
      <c r="C6976" t="s">
        <v>15</v>
      </c>
      <c r="D6976" t="s">
        <v>32</v>
      </c>
      <c r="E6976">
        <v>8383.0400000000009</v>
      </c>
      <c r="F6976">
        <v>2460.2399999999998</v>
      </c>
      <c r="G6976" t="s">
        <v>97</v>
      </c>
      <c r="H6976">
        <v>1</v>
      </c>
      <c r="I6976">
        <v>9</v>
      </c>
      <c r="J6976" s="6">
        <v>44078</v>
      </c>
      <c r="K6976" s="7">
        <v>44075</v>
      </c>
      <c r="L6976" t="s">
        <v>10</v>
      </c>
    </row>
    <row r="6977" spans="1:12" x14ac:dyDescent="0.3">
      <c r="A6977" t="s">
        <v>3</v>
      </c>
      <c r="B6977" t="s">
        <v>66</v>
      </c>
      <c r="C6977" t="s">
        <v>16</v>
      </c>
      <c r="D6977" t="s">
        <v>32</v>
      </c>
      <c r="E6977">
        <v>5219.3</v>
      </c>
      <c r="F6977">
        <v>549.4</v>
      </c>
      <c r="G6977" t="s">
        <v>97</v>
      </c>
      <c r="H6977">
        <v>1</v>
      </c>
      <c r="I6977">
        <v>7</v>
      </c>
      <c r="J6977" s="6">
        <v>44078</v>
      </c>
      <c r="K6977" s="7">
        <v>44075</v>
      </c>
      <c r="L6977" t="s">
        <v>11</v>
      </c>
    </row>
    <row r="6978" spans="1:12" x14ac:dyDescent="0.3">
      <c r="A6978" t="s">
        <v>3</v>
      </c>
      <c r="B6978" t="s">
        <v>63</v>
      </c>
      <c r="C6978" t="s">
        <v>15</v>
      </c>
      <c r="D6978" t="s">
        <v>32</v>
      </c>
      <c r="E6978">
        <v>1577.98</v>
      </c>
      <c r="F6978">
        <v>240.14</v>
      </c>
      <c r="G6978" t="s">
        <v>97</v>
      </c>
      <c r="H6978">
        <v>1</v>
      </c>
      <c r="I6978">
        <v>9</v>
      </c>
      <c r="J6978" s="6">
        <v>44078</v>
      </c>
      <c r="K6978" s="7">
        <v>44075</v>
      </c>
      <c r="L6978" t="s">
        <v>10</v>
      </c>
    </row>
    <row r="6979" spans="1:12" x14ac:dyDescent="0.3">
      <c r="A6979" t="s">
        <v>3</v>
      </c>
      <c r="B6979" t="s">
        <v>66</v>
      </c>
      <c r="C6979" t="s">
        <v>16</v>
      </c>
      <c r="D6979" t="s">
        <v>32</v>
      </c>
      <c r="E6979">
        <v>1775.23</v>
      </c>
      <c r="F6979">
        <v>154.35</v>
      </c>
      <c r="G6979" t="s">
        <v>97</v>
      </c>
      <c r="H6979">
        <v>1</v>
      </c>
      <c r="I6979">
        <v>5</v>
      </c>
      <c r="J6979" s="6">
        <v>44078</v>
      </c>
      <c r="K6979" s="7">
        <v>44075</v>
      </c>
      <c r="L6979" t="s">
        <v>11</v>
      </c>
    </row>
    <row r="6980" spans="1:12" x14ac:dyDescent="0.3">
      <c r="A6980" t="s">
        <v>4</v>
      </c>
      <c r="B6980" t="s">
        <v>67</v>
      </c>
      <c r="C6980" t="s">
        <v>16</v>
      </c>
      <c r="D6980" t="s">
        <v>32</v>
      </c>
      <c r="E6980">
        <v>5410.25</v>
      </c>
      <c r="F6980">
        <v>683.39</v>
      </c>
      <c r="G6980" t="s">
        <v>97</v>
      </c>
      <c r="H6980">
        <v>1</v>
      </c>
      <c r="I6980">
        <v>5</v>
      </c>
      <c r="J6980" s="6">
        <v>44078</v>
      </c>
      <c r="K6980" s="7">
        <v>44075</v>
      </c>
      <c r="L6980" t="s">
        <v>13</v>
      </c>
    </row>
    <row r="6981" spans="1:12" x14ac:dyDescent="0.3">
      <c r="A6981" t="s">
        <v>2</v>
      </c>
      <c r="B6981" t="s">
        <v>69</v>
      </c>
      <c r="C6981" t="s">
        <v>15</v>
      </c>
      <c r="D6981" t="s">
        <v>32</v>
      </c>
      <c r="E6981">
        <v>4225.6899999999996</v>
      </c>
      <c r="F6981">
        <v>845.11</v>
      </c>
      <c r="G6981" t="s">
        <v>97</v>
      </c>
      <c r="H6981">
        <v>1</v>
      </c>
      <c r="I6981">
        <v>10</v>
      </c>
      <c r="J6981" s="6">
        <v>44078</v>
      </c>
      <c r="K6981" s="7">
        <v>44075</v>
      </c>
      <c r="L6981" t="s">
        <v>8</v>
      </c>
    </row>
    <row r="6982" spans="1:12" x14ac:dyDescent="0.3">
      <c r="A6982" t="s">
        <v>3</v>
      </c>
      <c r="B6982" t="s">
        <v>63</v>
      </c>
      <c r="C6982" t="s">
        <v>15</v>
      </c>
      <c r="D6982" t="s">
        <v>32</v>
      </c>
      <c r="E6982">
        <v>774.52</v>
      </c>
      <c r="F6982">
        <v>127.57</v>
      </c>
      <c r="G6982" t="s">
        <v>97</v>
      </c>
      <c r="H6982">
        <v>1</v>
      </c>
      <c r="I6982">
        <v>8</v>
      </c>
      <c r="J6982" s="6">
        <v>44078</v>
      </c>
      <c r="K6982" s="7">
        <v>44075</v>
      </c>
      <c r="L6982" t="s">
        <v>10</v>
      </c>
    </row>
    <row r="6983" spans="1:12" x14ac:dyDescent="0.3">
      <c r="A6983" t="s">
        <v>3</v>
      </c>
      <c r="B6983" t="s">
        <v>67</v>
      </c>
      <c r="C6983" t="s">
        <v>15</v>
      </c>
      <c r="D6983" t="s">
        <v>32</v>
      </c>
      <c r="E6983">
        <v>6681.24</v>
      </c>
      <c r="F6983">
        <v>-445.41</v>
      </c>
      <c r="G6983" t="s">
        <v>97</v>
      </c>
      <c r="H6983">
        <v>1</v>
      </c>
      <c r="I6983">
        <v>8</v>
      </c>
      <c r="J6983" s="6">
        <v>44078</v>
      </c>
      <c r="K6983" s="7">
        <v>44075</v>
      </c>
      <c r="L6983" t="s">
        <v>13</v>
      </c>
    </row>
    <row r="6984" spans="1:12" x14ac:dyDescent="0.3">
      <c r="A6984" t="s">
        <v>2</v>
      </c>
      <c r="B6984" t="s">
        <v>66</v>
      </c>
      <c r="C6984" t="s">
        <v>16</v>
      </c>
      <c r="D6984" t="s">
        <v>32</v>
      </c>
      <c r="E6984">
        <v>1799.89</v>
      </c>
      <c r="F6984">
        <v>723.87</v>
      </c>
      <c r="G6984" t="s">
        <v>97</v>
      </c>
      <c r="H6984">
        <v>1</v>
      </c>
      <c r="I6984">
        <v>6</v>
      </c>
      <c r="J6984" s="6">
        <v>44079</v>
      </c>
      <c r="K6984" s="7">
        <v>44075</v>
      </c>
      <c r="L6984" t="s">
        <v>11</v>
      </c>
    </row>
    <row r="6985" spans="1:12" x14ac:dyDescent="0.3">
      <c r="A6985" t="s">
        <v>3</v>
      </c>
      <c r="B6985" t="s">
        <v>65</v>
      </c>
      <c r="C6985" t="s">
        <v>16</v>
      </c>
      <c r="D6985" t="s">
        <v>32</v>
      </c>
      <c r="E6985">
        <v>6897.52</v>
      </c>
      <c r="F6985">
        <v>2099.2600000000002</v>
      </c>
      <c r="G6985" t="s">
        <v>97</v>
      </c>
      <c r="H6985">
        <v>1</v>
      </c>
      <c r="I6985">
        <v>7</v>
      </c>
      <c r="J6985" s="6">
        <v>44079</v>
      </c>
      <c r="K6985" s="7">
        <v>44075</v>
      </c>
      <c r="L6985" t="s">
        <v>12</v>
      </c>
    </row>
    <row r="6986" spans="1:12" x14ac:dyDescent="0.3">
      <c r="A6986" t="s">
        <v>3</v>
      </c>
      <c r="B6986" t="s">
        <v>63</v>
      </c>
      <c r="C6986" t="s">
        <v>16</v>
      </c>
      <c r="D6986" t="s">
        <v>32</v>
      </c>
      <c r="E6986">
        <v>28986.21</v>
      </c>
      <c r="F6986">
        <v>15866.13</v>
      </c>
      <c r="G6986" t="s">
        <v>97</v>
      </c>
      <c r="H6986">
        <v>1</v>
      </c>
      <c r="I6986">
        <v>6</v>
      </c>
      <c r="J6986" s="6">
        <v>44079</v>
      </c>
      <c r="K6986" s="7">
        <v>44075</v>
      </c>
      <c r="L6986" t="s">
        <v>10</v>
      </c>
    </row>
    <row r="6987" spans="1:12" x14ac:dyDescent="0.3">
      <c r="A6987" t="s">
        <v>4</v>
      </c>
      <c r="B6987" t="s">
        <v>67</v>
      </c>
      <c r="C6987" t="s">
        <v>16</v>
      </c>
      <c r="D6987" t="s">
        <v>32</v>
      </c>
      <c r="E6987">
        <v>13132</v>
      </c>
      <c r="F6987">
        <v>3376.8</v>
      </c>
      <c r="G6987" t="s">
        <v>97</v>
      </c>
      <c r="H6987">
        <v>1</v>
      </c>
      <c r="I6987">
        <v>4</v>
      </c>
      <c r="J6987" s="6">
        <v>44079</v>
      </c>
      <c r="K6987" s="7">
        <v>44075</v>
      </c>
      <c r="L6987" t="s">
        <v>13</v>
      </c>
    </row>
    <row r="6988" spans="1:12" x14ac:dyDescent="0.3">
      <c r="A6988" t="s">
        <v>2</v>
      </c>
      <c r="B6988" t="s">
        <v>66</v>
      </c>
      <c r="C6988" t="s">
        <v>16</v>
      </c>
      <c r="D6988" t="s">
        <v>32</v>
      </c>
      <c r="E6988">
        <v>17900.259999999998</v>
      </c>
      <c r="F6988">
        <v>5058.74</v>
      </c>
      <c r="G6988" t="s">
        <v>97</v>
      </c>
      <c r="H6988">
        <v>1</v>
      </c>
      <c r="I6988">
        <v>1</v>
      </c>
      <c r="J6988" s="6">
        <v>44079</v>
      </c>
      <c r="K6988" s="7">
        <v>44075</v>
      </c>
      <c r="L6988" t="s">
        <v>11</v>
      </c>
    </row>
    <row r="6989" spans="1:12" x14ac:dyDescent="0.3">
      <c r="A6989" t="s">
        <v>5</v>
      </c>
      <c r="B6989" t="s">
        <v>67</v>
      </c>
      <c r="C6989" t="s">
        <v>15</v>
      </c>
      <c r="D6989" t="s">
        <v>32</v>
      </c>
      <c r="E6989">
        <v>14351.4</v>
      </c>
      <c r="F6989">
        <v>3827.04</v>
      </c>
      <c r="G6989" t="s">
        <v>97</v>
      </c>
      <c r="H6989">
        <v>1</v>
      </c>
      <c r="I6989">
        <v>10</v>
      </c>
      <c r="J6989" s="6">
        <v>44079</v>
      </c>
      <c r="K6989" s="7">
        <v>44075</v>
      </c>
      <c r="L6989" t="s">
        <v>13</v>
      </c>
    </row>
    <row r="6990" spans="1:12" x14ac:dyDescent="0.3">
      <c r="A6990" t="s">
        <v>2</v>
      </c>
      <c r="B6990" t="s">
        <v>69</v>
      </c>
      <c r="C6990" t="s">
        <v>15</v>
      </c>
      <c r="D6990" t="s">
        <v>32</v>
      </c>
      <c r="E6990">
        <v>15683.36</v>
      </c>
      <c r="F6990">
        <v>3797.01</v>
      </c>
      <c r="G6990" t="s">
        <v>97</v>
      </c>
      <c r="H6990">
        <v>1</v>
      </c>
      <c r="I6990">
        <v>9</v>
      </c>
      <c r="J6990" s="6">
        <v>44079</v>
      </c>
      <c r="K6990" s="7">
        <v>44075</v>
      </c>
      <c r="L6990" t="s">
        <v>8</v>
      </c>
    </row>
    <row r="6991" spans="1:12" x14ac:dyDescent="0.3">
      <c r="A6991" t="s">
        <v>3</v>
      </c>
      <c r="B6991" t="s">
        <v>63</v>
      </c>
      <c r="C6991" t="s">
        <v>16</v>
      </c>
      <c r="D6991" t="s">
        <v>32</v>
      </c>
      <c r="E6991">
        <v>15594.25</v>
      </c>
      <c r="F6991">
        <v>7386.75</v>
      </c>
      <c r="G6991" t="s">
        <v>97</v>
      </c>
      <c r="H6991">
        <v>1</v>
      </c>
      <c r="I6991">
        <v>2</v>
      </c>
      <c r="J6991" s="6">
        <v>44079</v>
      </c>
      <c r="K6991" s="7">
        <v>44075</v>
      </c>
      <c r="L6991" t="s">
        <v>10</v>
      </c>
    </row>
    <row r="6992" spans="1:12" x14ac:dyDescent="0.3">
      <c r="A6992" t="s">
        <v>3</v>
      </c>
      <c r="B6992" t="s">
        <v>65</v>
      </c>
      <c r="C6992" t="s">
        <v>15</v>
      </c>
      <c r="D6992" t="s">
        <v>32</v>
      </c>
      <c r="E6992">
        <v>34768.980000000003</v>
      </c>
      <c r="F6992">
        <v>12748.62</v>
      </c>
      <c r="G6992" t="s">
        <v>97</v>
      </c>
      <c r="H6992">
        <v>1</v>
      </c>
      <c r="I6992">
        <v>8</v>
      </c>
      <c r="J6992" s="6">
        <v>44079</v>
      </c>
      <c r="K6992" s="7">
        <v>44075</v>
      </c>
      <c r="L6992" t="s">
        <v>12</v>
      </c>
    </row>
    <row r="6993" spans="1:12" x14ac:dyDescent="0.3">
      <c r="A6993" t="s">
        <v>3</v>
      </c>
      <c r="B6993" t="s">
        <v>67</v>
      </c>
      <c r="C6993" t="s">
        <v>15</v>
      </c>
      <c r="D6993" t="s">
        <v>32</v>
      </c>
      <c r="E6993">
        <v>31254.16</v>
      </c>
      <c r="F6993">
        <v>9766.89</v>
      </c>
      <c r="G6993" t="s">
        <v>97</v>
      </c>
      <c r="H6993">
        <v>1</v>
      </c>
      <c r="I6993">
        <v>9</v>
      </c>
      <c r="J6993" s="6">
        <v>44079</v>
      </c>
      <c r="K6993" s="7">
        <v>44075</v>
      </c>
      <c r="L6993" t="s">
        <v>13</v>
      </c>
    </row>
    <row r="6994" spans="1:12" x14ac:dyDescent="0.3">
      <c r="A6994" t="s">
        <v>3</v>
      </c>
      <c r="B6994" t="s">
        <v>67</v>
      </c>
      <c r="C6994" t="s">
        <v>15</v>
      </c>
      <c r="D6994" t="s">
        <v>32</v>
      </c>
      <c r="E6994">
        <v>1331.42</v>
      </c>
      <c r="F6994">
        <v>607.82000000000005</v>
      </c>
      <c r="G6994" t="s">
        <v>97</v>
      </c>
      <c r="H6994">
        <v>1</v>
      </c>
      <c r="I6994">
        <v>10</v>
      </c>
      <c r="J6994" s="6">
        <v>44080</v>
      </c>
      <c r="K6994" s="7">
        <v>44075</v>
      </c>
      <c r="L6994" t="s">
        <v>13</v>
      </c>
    </row>
    <row r="6995" spans="1:12" x14ac:dyDescent="0.3">
      <c r="A6995" t="s">
        <v>3</v>
      </c>
      <c r="B6995" t="s">
        <v>63</v>
      </c>
      <c r="C6995" t="s">
        <v>16</v>
      </c>
      <c r="D6995" t="s">
        <v>32</v>
      </c>
      <c r="E6995">
        <v>5505.72</v>
      </c>
      <c r="F6995">
        <v>1970.47</v>
      </c>
      <c r="G6995" t="s">
        <v>97</v>
      </c>
      <c r="H6995">
        <v>1</v>
      </c>
      <c r="I6995">
        <v>5</v>
      </c>
      <c r="J6995" s="6">
        <v>44080</v>
      </c>
      <c r="K6995" s="7">
        <v>44075</v>
      </c>
      <c r="L6995" t="s">
        <v>10</v>
      </c>
    </row>
    <row r="6996" spans="1:12" x14ac:dyDescent="0.3">
      <c r="A6996" t="s">
        <v>3</v>
      </c>
      <c r="B6996" t="s">
        <v>66</v>
      </c>
      <c r="C6996" t="s">
        <v>15</v>
      </c>
      <c r="D6996" t="s">
        <v>32</v>
      </c>
      <c r="E6996">
        <v>20164.32</v>
      </c>
      <c r="F6996">
        <v>6721.44</v>
      </c>
      <c r="G6996" t="s">
        <v>97</v>
      </c>
      <c r="H6996">
        <v>1</v>
      </c>
      <c r="I6996">
        <v>10</v>
      </c>
      <c r="J6996" s="6">
        <v>44080</v>
      </c>
      <c r="K6996" s="7">
        <v>44075</v>
      </c>
      <c r="L6996" t="s">
        <v>11</v>
      </c>
    </row>
    <row r="6997" spans="1:12" x14ac:dyDescent="0.3">
      <c r="A6997" t="s">
        <v>3</v>
      </c>
      <c r="B6997" t="s">
        <v>70</v>
      </c>
      <c r="C6997" t="s">
        <v>16</v>
      </c>
      <c r="D6997" t="s">
        <v>32</v>
      </c>
      <c r="E6997">
        <v>7536.16</v>
      </c>
      <c r="F6997">
        <v>3649.12</v>
      </c>
      <c r="G6997" t="s">
        <v>97</v>
      </c>
      <c r="H6997">
        <v>1</v>
      </c>
      <c r="I6997">
        <v>5</v>
      </c>
      <c r="J6997" s="6">
        <v>44080</v>
      </c>
      <c r="K6997" s="7">
        <v>44075</v>
      </c>
      <c r="L6997" t="s">
        <v>9</v>
      </c>
    </row>
    <row r="6998" spans="1:12" x14ac:dyDescent="0.3">
      <c r="A6998" t="s">
        <v>2</v>
      </c>
      <c r="B6998" t="s">
        <v>70</v>
      </c>
      <c r="C6998" t="s">
        <v>15</v>
      </c>
      <c r="D6998" t="s">
        <v>32</v>
      </c>
      <c r="E6998">
        <v>939.67</v>
      </c>
      <c r="F6998">
        <v>121.6</v>
      </c>
      <c r="G6998" t="s">
        <v>97</v>
      </c>
      <c r="H6998">
        <v>1</v>
      </c>
      <c r="I6998">
        <v>8</v>
      </c>
      <c r="J6998" s="6">
        <v>44080</v>
      </c>
      <c r="K6998" s="7">
        <v>44075</v>
      </c>
      <c r="L6998" t="s">
        <v>9</v>
      </c>
    </row>
    <row r="6999" spans="1:12" x14ac:dyDescent="0.3">
      <c r="A6999" t="s">
        <v>4</v>
      </c>
      <c r="B6999" t="s">
        <v>67</v>
      </c>
      <c r="C6999" t="s">
        <v>15</v>
      </c>
      <c r="D6999" t="s">
        <v>32</v>
      </c>
      <c r="E6999">
        <v>5410.25</v>
      </c>
      <c r="F6999">
        <v>1082.05</v>
      </c>
      <c r="G6999" t="s">
        <v>97</v>
      </c>
      <c r="H6999">
        <v>1</v>
      </c>
      <c r="I6999">
        <v>9</v>
      </c>
      <c r="J6999" s="6">
        <v>44080</v>
      </c>
      <c r="K6999" s="7">
        <v>44075</v>
      </c>
      <c r="L6999" t="s">
        <v>13</v>
      </c>
    </row>
    <row r="7000" spans="1:12" x14ac:dyDescent="0.3">
      <c r="A7000" t="s">
        <v>2</v>
      </c>
      <c r="B7000" t="s">
        <v>67</v>
      </c>
      <c r="C7000" t="s">
        <v>16</v>
      </c>
      <c r="D7000" t="s">
        <v>32</v>
      </c>
      <c r="E7000">
        <v>3587.45</v>
      </c>
      <c r="F7000">
        <v>1988.7</v>
      </c>
      <c r="G7000" t="s">
        <v>97</v>
      </c>
      <c r="H7000">
        <v>1</v>
      </c>
      <c r="I7000">
        <v>6</v>
      </c>
      <c r="J7000" s="6">
        <v>44080</v>
      </c>
      <c r="K7000" s="7">
        <v>44075</v>
      </c>
      <c r="L7000" t="s">
        <v>13</v>
      </c>
    </row>
    <row r="7001" spans="1:12" x14ac:dyDescent="0.3">
      <c r="A7001" t="s">
        <v>2</v>
      </c>
      <c r="B7001" t="s">
        <v>67</v>
      </c>
      <c r="C7001" t="s">
        <v>15</v>
      </c>
      <c r="D7001" t="s">
        <v>32</v>
      </c>
      <c r="E7001">
        <v>1869.3</v>
      </c>
      <c r="F7001">
        <v>166.16</v>
      </c>
      <c r="G7001" t="s">
        <v>97</v>
      </c>
      <c r="H7001">
        <v>1</v>
      </c>
      <c r="I7001">
        <v>9</v>
      </c>
      <c r="J7001" s="6">
        <v>44080</v>
      </c>
      <c r="K7001" s="7">
        <v>44075</v>
      </c>
      <c r="L7001" t="s">
        <v>13</v>
      </c>
    </row>
    <row r="7002" spans="1:12" x14ac:dyDescent="0.3">
      <c r="A7002" t="s">
        <v>5</v>
      </c>
      <c r="B7002" t="s">
        <v>65</v>
      </c>
      <c r="C7002" t="s">
        <v>16</v>
      </c>
      <c r="D7002" t="s">
        <v>32</v>
      </c>
      <c r="E7002">
        <v>616.4</v>
      </c>
      <c r="F7002">
        <v>241.2</v>
      </c>
      <c r="G7002" t="s">
        <v>97</v>
      </c>
      <c r="H7002">
        <v>1</v>
      </c>
      <c r="I7002">
        <v>7</v>
      </c>
      <c r="J7002" s="6">
        <v>44081</v>
      </c>
      <c r="K7002" s="7">
        <v>44075</v>
      </c>
      <c r="L7002" t="s">
        <v>12</v>
      </c>
    </row>
    <row r="7003" spans="1:12" x14ac:dyDescent="0.3">
      <c r="A7003" t="s">
        <v>4</v>
      </c>
      <c r="B7003" t="s">
        <v>66</v>
      </c>
      <c r="C7003" t="s">
        <v>15</v>
      </c>
      <c r="D7003" t="s">
        <v>32</v>
      </c>
      <c r="E7003">
        <v>8345.52</v>
      </c>
      <c r="F7003">
        <v>556.36</v>
      </c>
      <c r="G7003" t="s">
        <v>97</v>
      </c>
      <c r="H7003">
        <v>1</v>
      </c>
      <c r="I7003">
        <v>9</v>
      </c>
      <c r="J7003" s="6">
        <v>44081</v>
      </c>
      <c r="K7003" s="7">
        <v>44075</v>
      </c>
      <c r="L7003" t="s">
        <v>11</v>
      </c>
    </row>
    <row r="7004" spans="1:12" x14ac:dyDescent="0.3">
      <c r="A7004" t="s">
        <v>3</v>
      </c>
      <c r="B7004" t="s">
        <v>63</v>
      </c>
      <c r="C7004" t="s">
        <v>15</v>
      </c>
      <c r="D7004" t="s">
        <v>32</v>
      </c>
      <c r="E7004">
        <v>27545.040000000001</v>
      </c>
      <c r="F7004">
        <v>4590.8</v>
      </c>
      <c r="G7004" t="s">
        <v>97</v>
      </c>
      <c r="H7004">
        <v>1</v>
      </c>
      <c r="I7004">
        <v>8</v>
      </c>
      <c r="J7004" s="6">
        <v>44081</v>
      </c>
      <c r="K7004" s="7">
        <v>44075</v>
      </c>
      <c r="L7004" t="s">
        <v>10</v>
      </c>
    </row>
    <row r="7005" spans="1:12" x14ac:dyDescent="0.3">
      <c r="A7005" t="s">
        <v>3</v>
      </c>
      <c r="B7005" t="s">
        <v>69</v>
      </c>
      <c r="C7005" t="s">
        <v>16</v>
      </c>
      <c r="D7005" t="s">
        <v>32</v>
      </c>
      <c r="E7005">
        <v>668.32</v>
      </c>
      <c r="F7005">
        <v>316.57</v>
      </c>
      <c r="G7005" t="s">
        <v>97</v>
      </c>
      <c r="H7005">
        <v>1</v>
      </c>
      <c r="I7005">
        <v>5</v>
      </c>
      <c r="J7005" s="6">
        <v>44081</v>
      </c>
      <c r="K7005" s="7">
        <v>44075</v>
      </c>
      <c r="L7005" t="s">
        <v>8</v>
      </c>
    </row>
    <row r="7006" spans="1:12" x14ac:dyDescent="0.3">
      <c r="A7006" t="s">
        <v>3</v>
      </c>
      <c r="B7006" t="s">
        <v>65</v>
      </c>
      <c r="C7006" t="s">
        <v>16</v>
      </c>
      <c r="D7006" t="s">
        <v>32</v>
      </c>
      <c r="E7006">
        <v>973.84</v>
      </c>
      <c r="F7006">
        <v>522.79999999999995</v>
      </c>
      <c r="G7006" t="s">
        <v>97</v>
      </c>
      <c r="H7006">
        <v>1</v>
      </c>
      <c r="I7006">
        <v>5</v>
      </c>
      <c r="J7006" s="6">
        <v>44081</v>
      </c>
      <c r="K7006" s="7">
        <v>44075</v>
      </c>
      <c r="L7006" t="s">
        <v>12</v>
      </c>
    </row>
    <row r="7007" spans="1:12" x14ac:dyDescent="0.3">
      <c r="A7007" t="s">
        <v>3</v>
      </c>
      <c r="B7007" t="s">
        <v>67</v>
      </c>
      <c r="C7007" t="s">
        <v>16</v>
      </c>
      <c r="D7007" t="s">
        <v>32</v>
      </c>
      <c r="E7007">
        <v>816.06</v>
      </c>
      <c r="F7007">
        <v>-299.25</v>
      </c>
      <c r="G7007" t="s">
        <v>97</v>
      </c>
      <c r="H7007">
        <v>1</v>
      </c>
      <c r="I7007">
        <v>5</v>
      </c>
      <c r="J7007" s="6">
        <v>44081</v>
      </c>
      <c r="K7007" s="7">
        <v>44075</v>
      </c>
      <c r="L7007" t="s">
        <v>13</v>
      </c>
    </row>
    <row r="7008" spans="1:12" x14ac:dyDescent="0.3">
      <c r="A7008" t="s">
        <v>3</v>
      </c>
      <c r="B7008" t="s">
        <v>63</v>
      </c>
      <c r="C7008" t="s">
        <v>16</v>
      </c>
      <c r="D7008" t="s">
        <v>32</v>
      </c>
      <c r="E7008">
        <v>18738.560000000001</v>
      </c>
      <c r="F7008">
        <v>5295.68</v>
      </c>
      <c r="G7008" t="s">
        <v>97</v>
      </c>
      <c r="H7008">
        <v>1</v>
      </c>
      <c r="I7008">
        <v>3</v>
      </c>
      <c r="J7008" s="6">
        <v>44081</v>
      </c>
      <c r="K7008" s="7">
        <v>44075</v>
      </c>
      <c r="L7008" t="s">
        <v>10</v>
      </c>
    </row>
    <row r="7009" spans="1:12" x14ac:dyDescent="0.3">
      <c r="A7009" t="s">
        <v>4</v>
      </c>
      <c r="B7009" t="s">
        <v>70</v>
      </c>
      <c r="C7009" t="s">
        <v>16</v>
      </c>
      <c r="D7009" t="s">
        <v>32</v>
      </c>
      <c r="E7009">
        <v>6019.62</v>
      </c>
      <c r="F7009">
        <v>283.26</v>
      </c>
      <c r="G7009" t="s">
        <v>97</v>
      </c>
      <c r="H7009">
        <v>1</v>
      </c>
      <c r="I7009">
        <v>2</v>
      </c>
      <c r="J7009" s="6">
        <v>44081</v>
      </c>
      <c r="K7009" s="7">
        <v>44075</v>
      </c>
      <c r="L7009" t="s">
        <v>9</v>
      </c>
    </row>
    <row r="7010" spans="1:12" x14ac:dyDescent="0.3">
      <c r="A7010" t="s">
        <v>2</v>
      </c>
      <c r="B7010" t="s">
        <v>63</v>
      </c>
      <c r="C7010" t="s">
        <v>16</v>
      </c>
      <c r="D7010" t="s">
        <v>32</v>
      </c>
      <c r="E7010">
        <v>4317.4799999999996</v>
      </c>
      <c r="F7010">
        <v>2254.6799999999998</v>
      </c>
      <c r="G7010" t="s">
        <v>97</v>
      </c>
      <c r="H7010">
        <v>1</v>
      </c>
      <c r="I7010">
        <v>7</v>
      </c>
      <c r="J7010" s="6">
        <v>44081</v>
      </c>
      <c r="K7010" s="7">
        <v>44075</v>
      </c>
      <c r="L7010" t="s">
        <v>10</v>
      </c>
    </row>
    <row r="7011" spans="1:12" x14ac:dyDescent="0.3">
      <c r="A7011" t="s">
        <v>3</v>
      </c>
      <c r="B7011" t="s">
        <v>66</v>
      </c>
      <c r="C7011" t="s">
        <v>16</v>
      </c>
      <c r="D7011" t="s">
        <v>32</v>
      </c>
      <c r="E7011">
        <v>7548.89</v>
      </c>
      <c r="F7011">
        <v>2781.17</v>
      </c>
      <c r="G7011" t="s">
        <v>97</v>
      </c>
      <c r="H7011">
        <v>1</v>
      </c>
      <c r="I7011">
        <v>2</v>
      </c>
      <c r="J7011" s="6">
        <v>44081</v>
      </c>
      <c r="K7011" s="7">
        <v>44075</v>
      </c>
      <c r="L7011" t="s">
        <v>11</v>
      </c>
    </row>
    <row r="7012" spans="1:12" x14ac:dyDescent="0.3">
      <c r="A7012" t="s">
        <v>3</v>
      </c>
      <c r="B7012" t="s">
        <v>63</v>
      </c>
      <c r="C7012" t="s">
        <v>16</v>
      </c>
      <c r="D7012" t="s">
        <v>32</v>
      </c>
      <c r="E7012">
        <v>5917.44</v>
      </c>
      <c r="F7012">
        <v>3280.32</v>
      </c>
      <c r="G7012" t="s">
        <v>97</v>
      </c>
      <c r="H7012">
        <v>1</v>
      </c>
      <c r="I7012">
        <v>2</v>
      </c>
      <c r="J7012" s="6">
        <v>44081</v>
      </c>
      <c r="K7012" s="7">
        <v>44075</v>
      </c>
      <c r="L7012" t="s">
        <v>10</v>
      </c>
    </row>
    <row r="7013" spans="1:12" x14ac:dyDescent="0.3">
      <c r="A7013" t="s">
        <v>3</v>
      </c>
      <c r="B7013" t="s">
        <v>63</v>
      </c>
      <c r="C7013" t="s">
        <v>16</v>
      </c>
      <c r="D7013" t="s">
        <v>32</v>
      </c>
      <c r="E7013">
        <v>8746.7199999999993</v>
      </c>
      <c r="F7013">
        <v>1426.09</v>
      </c>
      <c r="G7013" t="s">
        <v>97</v>
      </c>
      <c r="H7013">
        <v>1</v>
      </c>
      <c r="I7013">
        <v>7</v>
      </c>
      <c r="J7013" s="6">
        <v>44081</v>
      </c>
      <c r="K7013" s="7">
        <v>44075</v>
      </c>
      <c r="L7013" t="s">
        <v>10</v>
      </c>
    </row>
    <row r="7014" spans="1:12" x14ac:dyDescent="0.3">
      <c r="A7014" t="s">
        <v>3</v>
      </c>
      <c r="B7014" t="s">
        <v>63</v>
      </c>
      <c r="C7014" t="s">
        <v>15</v>
      </c>
      <c r="D7014" t="s">
        <v>32</v>
      </c>
      <c r="E7014">
        <v>1884.04</v>
      </c>
      <c r="F7014">
        <v>356.98</v>
      </c>
      <c r="G7014" t="s">
        <v>97</v>
      </c>
      <c r="H7014">
        <v>1</v>
      </c>
      <c r="I7014">
        <v>10</v>
      </c>
      <c r="J7014" s="6">
        <v>44082</v>
      </c>
      <c r="K7014" s="7">
        <v>44075</v>
      </c>
      <c r="L7014" t="s">
        <v>10</v>
      </c>
    </row>
    <row r="7015" spans="1:12" x14ac:dyDescent="0.3">
      <c r="A7015" t="s">
        <v>4</v>
      </c>
      <c r="B7015" t="s">
        <v>67</v>
      </c>
      <c r="C7015" t="s">
        <v>16</v>
      </c>
      <c r="D7015" t="s">
        <v>32</v>
      </c>
      <c r="E7015">
        <v>738.34</v>
      </c>
      <c r="F7015">
        <v>108.82</v>
      </c>
      <c r="G7015" t="s">
        <v>97</v>
      </c>
      <c r="H7015">
        <v>1</v>
      </c>
      <c r="I7015">
        <v>4</v>
      </c>
      <c r="J7015" s="6">
        <v>44082</v>
      </c>
      <c r="K7015" s="7">
        <v>44075</v>
      </c>
      <c r="L7015" t="s">
        <v>13</v>
      </c>
    </row>
    <row r="7016" spans="1:12" x14ac:dyDescent="0.3">
      <c r="A7016" t="s">
        <v>3</v>
      </c>
      <c r="B7016" t="s">
        <v>69</v>
      </c>
      <c r="C7016" t="s">
        <v>15</v>
      </c>
      <c r="D7016" t="s">
        <v>32</v>
      </c>
      <c r="E7016">
        <v>23121.7</v>
      </c>
      <c r="F7016">
        <v>2720.2</v>
      </c>
      <c r="G7016" t="s">
        <v>97</v>
      </c>
      <c r="H7016">
        <v>1</v>
      </c>
      <c r="I7016">
        <v>9</v>
      </c>
      <c r="J7016" s="6">
        <v>44082</v>
      </c>
      <c r="K7016" s="7">
        <v>44075</v>
      </c>
      <c r="L7016" t="s">
        <v>8</v>
      </c>
    </row>
    <row r="7017" spans="1:12" x14ac:dyDescent="0.3">
      <c r="A7017" t="s">
        <v>4</v>
      </c>
      <c r="B7017" t="s">
        <v>70</v>
      </c>
      <c r="C7017" t="s">
        <v>16</v>
      </c>
      <c r="D7017" t="s">
        <v>32</v>
      </c>
      <c r="E7017">
        <v>3872.6</v>
      </c>
      <c r="F7017">
        <v>956.76</v>
      </c>
      <c r="G7017" t="s">
        <v>97</v>
      </c>
      <c r="H7017">
        <v>1</v>
      </c>
      <c r="I7017">
        <v>3</v>
      </c>
      <c r="J7017" s="6">
        <v>44082</v>
      </c>
      <c r="K7017" s="7">
        <v>44075</v>
      </c>
      <c r="L7017" t="s">
        <v>9</v>
      </c>
    </row>
    <row r="7018" spans="1:12" x14ac:dyDescent="0.3">
      <c r="A7018" t="s">
        <v>5</v>
      </c>
      <c r="B7018" t="s">
        <v>70</v>
      </c>
      <c r="C7018" t="s">
        <v>16</v>
      </c>
      <c r="D7018" t="s">
        <v>32</v>
      </c>
      <c r="E7018">
        <v>1646.19</v>
      </c>
      <c r="F7018">
        <v>896.28</v>
      </c>
      <c r="G7018" t="s">
        <v>97</v>
      </c>
      <c r="H7018">
        <v>1</v>
      </c>
      <c r="I7018">
        <v>3</v>
      </c>
      <c r="J7018" s="6">
        <v>44082</v>
      </c>
      <c r="K7018" s="7">
        <v>44075</v>
      </c>
      <c r="L7018" t="s">
        <v>9</v>
      </c>
    </row>
    <row r="7019" spans="1:12" x14ac:dyDescent="0.3">
      <c r="A7019" t="s">
        <v>2</v>
      </c>
      <c r="B7019" t="s">
        <v>65</v>
      </c>
      <c r="C7019" t="s">
        <v>16</v>
      </c>
      <c r="D7019" t="s">
        <v>32</v>
      </c>
      <c r="E7019">
        <v>7418.24</v>
      </c>
      <c r="F7019">
        <v>2132.7199999999998</v>
      </c>
      <c r="G7019" t="s">
        <v>97</v>
      </c>
      <c r="H7019">
        <v>1</v>
      </c>
      <c r="I7019">
        <v>7</v>
      </c>
      <c r="J7019" s="6">
        <v>44082</v>
      </c>
      <c r="K7019" s="7">
        <v>44075</v>
      </c>
      <c r="L7019" t="s">
        <v>12</v>
      </c>
    </row>
    <row r="7020" spans="1:12" x14ac:dyDescent="0.3">
      <c r="A7020" t="s">
        <v>4</v>
      </c>
      <c r="B7020" t="s">
        <v>69</v>
      </c>
      <c r="C7020" t="s">
        <v>16</v>
      </c>
      <c r="D7020" t="s">
        <v>32</v>
      </c>
      <c r="E7020">
        <v>1451.22</v>
      </c>
      <c r="F7020">
        <v>595.74</v>
      </c>
      <c r="G7020" t="s">
        <v>97</v>
      </c>
      <c r="H7020">
        <v>1</v>
      </c>
      <c r="I7020">
        <v>1</v>
      </c>
      <c r="J7020" s="6">
        <v>44082</v>
      </c>
      <c r="K7020" s="7">
        <v>44075</v>
      </c>
      <c r="L7020" t="s">
        <v>8</v>
      </c>
    </row>
    <row r="7021" spans="1:12" x14ac:dyDescent="0.3">
      <c r="A7021" t="s">
        <v>4</v>
      </c>
      <c r="B7021" t="s">
        <v>65</v>
      </c>
      <c r="C7021" t="s">
        <v>16</v>
      </c>
      <c r="D7021" t="s">
        <v>32</v>
      </c>
      <c r="E7021">
        <v>28773.55</v>
      </c>
      <c r="F7021">
        <v>2502.0700000000002</v>
      </c>
      <c r="G7021" t="s">
        <v>97</v>
      </c>
      <c r="H7021">
        <v>1</v>
      </c>
      <c r="I7021">
        <v>5</v>
      </c>
      <c r="J7021" s="6">
        <v>44083</v>
      </c>
      <c r="K7021" s="7">
        <v>44075</v>
      </c>
      <c r="L7021" t="s">
        <v>12</v>
      </c>
    </row>
    <row r="7022" spans="1:12" x14ac:dyDescent="0.3">
      <c r="A7022" t="s">
        <v>2</v>
      </c>
      <c r="B7022" t="s">
        <v>70</v>
      </c>
      <c r="C7022" t="s">
        <v>15</v>
      </c>
      <c r="D7022" t="s">
        <v>32</v>
      </c>
      <c r="E7022">
        <v>1023.22</v>
      </c>
      <c r="F7022">
        <v>411.51</v>
      </c>
      <c r="G7022" t="s">
        <v>97</v>
      </c>
      <c r="H7022">
        <v>1</v>
      </c>
      <c r="I7022">
        <v>9</v>
      </c>
      <c r="J7022" s="6">
        <v>44083</v>
      </c>
      <c r="K7022" s="7">
        <v>44075</v>
      </c>
      <c r="L7022" t="s">
        <v>9</v>
      </c>
    </row>
    <row r="7023" spans="1:12" x14ac:dyDescent="0.3">
      <c r="A7023" t="s">
        <v>4</v>
      </c>
      <c r="B7023" t="s">
        <v>63</v>
      </c>
      <c r="C7023" t="s">
        <v>16</v>
      </c>
      <c r="D7023" t="s">
        <v>32</v>
      </c>
      <c r="E7023">
        <v>4299.72</v>
      </c>
      <c r="F7023">
        <v>50.57</v>
      </c>
      <c r="G7023" t="s">
        <v>97</v>
      </c>
      <c r="H7023">
        <v>1</v>
      </c>
      <c r="I7023">
        <v>3</v>
      </c>
      <c r="J7023" s="6">
        <v>44083</v>
      </c>
      <c r="K7023" s="7">
        <v>44075</v>
      </c>
      <c r="L7023" t="s">
        <v>10</v>
      </c>
    </row>
    <row r="7024" spans="1:12" x14ac:dyDescent="0.3">
      <c r="A7024" t="s">
        <v>3</v>
      </c>
      <c r="B7024" t="s">
        <v>67</v>
      </c>
      <c r="C7024" t="s">
        <v>16</v>
      </c>
      <c r="D7024" t="s">
        <v>32</v>
      </c>
      <c r="E7024">
        <v>2864.25</v>
      </c>
      <c r="F7024">
        <v>1266.3</v>
      </c>
      <c r="G7024" t="s">
        <v>97</v>
      </c>
      <c r="H7024">
        <v>1</v>
      </c>
      <c r="I7024">
        <v>7</v>
      </c>
      <c r="J7024" s="6">
        <v>44083</v>
      </c>
      <c r="K7024" s="7">
        <v>44075</v>
      </c>
      <c r="L7024" t="s">
        <v>13</v>
      </c>
    </row>
    <row r="7025" spans="1:12" x14ac:dyDescent="0.3">
      <c r="A7025" t="s">
        <v>3</v>
      </c>
      <c r="B7025" t="s">
        <v>63</v>
      </c>
      <c r="C7025" t="s">
        <v>16</v>
      </c>
      <c r="D7025" t="s">
        <v>32</v>
      </c>
      <c r="E7025">
        <v>25133.040000000001</v>
      </c>
      <c r="F7025">
        <v>10611.76</v>
      </c>
      <c r="G7025" t="s">
        <v>97</v>
      </c>
      <c r="H7025">
        <v>1</v>
      </c>
      <c r="I7025">
        <v>6</v>
      </c>
      <c r="J7025" s="6">
        <v>44084</v>
      </c>
      <c r="K7025" s="7">
        <v>44075</v>
      </c>
      <c r="L7025" t="s">
        <v>10</v>
      </c>
    </row>
    <row r="7026" spans="1:12" x14ac:dyDescent="0.3">
      <c r="A7026" t="s">
        <v>4</v>
      </c>
      <c r="B7026" t="s">
        <v>66</v>
      </c>
      <c r="C7026" t="s">
        <v>16</v>
      </c>
      <c r="D7026" t="s">
        <v>32</v>
      </c>
      <c r="E7026">
        <v>4979.4399999999996</v>
      </c>
      <c r="F7026">
        <v>1058.1300000000001</v>
      </c>
      <c r="G7026" t="s">
        <v>97</v>
      </c>
      <c r="H7026">
        <v>1</v>
      </c>
      <c r="I7026">
        <v>6</v>
      </c>
      <c r="J7026" s="6">
        <v>44084</v>
      </c>
      <c r="K7026" s="7">
        <v>44075</v>
      </c>
      <c r="L7026" t="s">
        <v>11</v>
      </c>
    </row>
    <row r="7027" spans="1:12" x14ac:dyDescent="0.3">
      <c r="A7027" t="s">
        <v>4</v>
      </c>
      <c r="B7027" t="s">
        <v>69</v>
      </c>
      <c r="C7027" t="s">
        <v>15</v>
      </c>
      <c r="D7027" t="s">
        <v>32</v>
      </c>
      <c r="E7027">
        <v>3414.86</v>
      </c>
      <c r="F7027">
        <v>1187.78</v>
      </c>
      <c r="G7027" t="s">
        <v>97</v>
      </c>
      <c r="H7027">
        <v>1</v>
      </c>
      <c r="I7027">
        <v>9</v>
      </c>
      <c r="J7027" s="6">
        <v>44084</v>
      </c>
      <c r="K7027" s="7">
        <v>44075</v>
      </c>
      <c r="L7027" t="s">
        <v>8</v>
      </c>
    </row>
    <row r="7028" spans="1:12" x14ac:dyDescent="0.3">
      <c r="A7028" t="s">
        <v>4</v>
      </c>
      <c r="B7028" t="s">
        <v>66</v>
      </c>
      <c r="C7028" t="s">
        <v>15</v>
      </c>
      <c r="D7028" t="s">
        <v>32</v>
      </c>
      <c r="E7028">
        <v>38929.68</v>
      </c>
      <c r="F7028">
        <v>19032.32</v>
      </c>
      <c r="G7028" t="s">
        <v>97</v>
      </c>
      <c r="H7028">
        <v>1</v>
      </c>
      <c r="I7028">
        <v>9</v>
      </c>
      <c r="J7028" s="6">
        <v>44085</v>
      </c>
      <c r="K7028" s="7">
        <v>44075</v>
      </c>
      <c r="L7028" t="s">
        <v>11</v>
      </c>
    </row>
    <row r="7029" spans="1:12" x14ac:dyDescent="0.3">
      <c r="A7029" t="s">
        <v>3</v>
      </c>
      <c r="B7029" t="s">
        <v>70</v>
      </c>
      <c r="C7029" t="s">
        <v>16</v>
      </c>
      <c r="D7029" t="s">
        <v>32</v>
      </c>
      <c r="E7029">
        <v>13820.76</v>
      </c>
      <c r="F7029">
        <v>6910.38</v>
      </c>
      <c r="G7029" t="s">
        <v>97</v>
      </c>
      <c r="H7029">
        <v>1</v>
      </c>
      <c r="I7029">
        <v>4</v>
      </c>
      <c r="J7029" s="6">
        <v>44085</v>
      </c>
      <c r="K7029" s="7">
        <v>44075</v>
      </c>
      <c r="L7029" t="s">
        <v>9</v>
      </c>
    </row>
    <row r="7030" spans="1:12" x14ac:dyDescent="0.3">
      <c r="A7030" t="s">
        <v>4</v>
      </c>
      <c r="B7030" t="s">
        <v>65</v>
      </c>
      <c r="C7030" t="s">
        <v>16</v>
      </c>
      <c r="D7030" t="s">
        <v>32</v>
      </c>
      <c r="E7030">
        <v>3944.96</v>
      </c>
      <c r="F7030">
        <v>557.44000000000005</v>
      </c>
      <c r="G7030" t="s">
        <v>97</v>
      </c>
      <c r="H7030">
        <v>1</v>
      </c>
      <c r="I7030">
        <v>3</v>
      </c>
      <c r="J7030" s="6">
        <v>44085</v>
      </c>
      <c r="K7030" s="7">
        <v>44075</v>
      </c>
      <c r="L7030" t="s">
        <v>12</v>
      </c>
    </row>
    <row r="7031" spans="1:12" x14ac:dyDescent="0.3">
      <c r="A7031" t="s">
        <v>3</v>
      </c>
      <c r="B7031" t="s">
        <v>66</v>
      </c>
      <c r="C7031" t="s">
        <v>16</v>
      </c>
      <c r="D7031" t="s">
        <v>32</v>
      </c>
      <c r="E7031">
        <v>1680.36</v>
      </c>
      <c r="F7031">
        <v>212.26</v>
      </c>
      <c r="G7031" t="s">
        <v>97</v>
      </c>
      <c r="H7031">
        <v>1</v>
      </c>
      <c r="I7031">
        <v>4</v>
      </c>
      <c r="J7031" s="6">
        <v>44085</v>
      </c>
      <c r="K7031" s="7">
        <v>44075</v>
      </c>
      <c r="L7031" t="s">
        <v>11</v>
      </c>
    </row>
    <row r="7032" spans="1:12" x14ac:dyDescent="0.3">
      <c r="A7032" t="s">
        <v>4</v>
      </c>
      <c r="B7032" t="s">
        <v>66</v>
      </c>
      <c r="C7032" t="s">
        <v>16</v>
      </c>
      <c r="D7032" t="s">
        <v>32</v>
      </c>
      <c r="E7032">
        <v>968.15</v>
      </c>
      <c r="F7032">
        <v>375.87</v>
      </c>
      <c r="G7032" t="s">
        <v>97</v>
      </c>
      <c r="H7032">
        <v>1</v>
      </c>
      <c r="I7032">
        <v>4</v>
      </c>
      <c r="J7032" s="6">
        <v>44085</v>
      </c>
      <c r="K7032" s="7">
        <v>44075</v>
      </c>
      <c r="L7032" t="s">
        <v>11</v>
      </c>
    </row>
    <row r="7033" spans="1:12" x14ac:dyDescent="0.3">
      <c r="A7033" t="s">
        <v>3</v>
      </c>
      <c r="B7033" t="s">
        <v>65</v>
      </c>
      <c r="C7033" t="s">
        <v>16</v>
      </c>
      <c r="D7033" t="s">
        <v>32</v>
      </c>
      <c r="E7033">
        <v>11342.43</v>
      </c>
      <c r="F7033">
        <v>5850.3</v>
      </c>
      <c r="G7033" t="s">
        <v>97</v>
      </c>
      <c r="H7033">
        <v>1</v>
      </c>
      <c r="I7033">
        <v>6</v>
      </c>
      <c r="J7033" s="6">
        <v>44085</v>
      </c>
      <c r="K7033" s="7">
        <v>44075</v>
      </c>
      <c r="L7033" t="s">
        <v>12</v>
      </c>
    </row>
    <row r="7034" spans="1:12" x14ac:dyDescent="0.3">
      <c r="A7034" t="s">
        <v>3</v>
      </c>
      <c r="B7034" t="s">
        <v>67</v>
      </c>
      <c r="C7034" t="s">
        <v>16</v>
      </c>
      <c r="D7034" t="s">
        <v>32</v>
      </c>
      <c r="E7034">
        <v>6866.16</v>
      </c>
      <c r="F7034">
        <v>-784.72</v>
      </c>
      <c r="G7034" t="s">
        <v>97</v>
      </c>
      <c r="H7034">
        <v>1</v>
      </c>
      <c r="I7034">
        <v>2</v>
      </c>
      <c r="J7034" s="6">
        <v>44085</v>
      </c>
      <c r="K7034" s="7">
        <v>44075</v>
      </c>
      <c r="L7034" t="s">
        <v>13</v>
      </c>
    </row>
    <row r="7035" spans="1:12" x14ac:dyDescent="0.3">
      <c r="A7035" t="s">
        <v>3</v>
      </c>
      <c r="B7035" t="s">
        <v>67</v>
      </c>
      <c r="C7035" t="s">
        <v>16</v>
      </c>
      <c r="D7035" t="s">
        <v>32</v>
      </c>
      <c r="E7035">
        <v>5346.6</v>
      </c>
      <c r="F7035">
        <v>2757.7</v>
      </c>
      <c r="G7035" t="s">
        <v>97</v>
      </c>
      <c r="H7035">
        <v>1</v>
      </c>
      <c r="I7035">
        <v>7</v>
      </c>
      <c r="J7035" s="6">
        <v>44086</v>
      </c>
      <c r="K7035" s="7">
        <v>44075</v>
      </c>
      <c r="L7035" t="s">
        <v>13</v>
      </c>
    </row>
    <row r="7036" spans="1:12" x14ac:dyDescent="0.3">
      <c r="A7036" t="s">
        <v>3</v>
      </c>
      <c r="B7036" t="s">
        <v>66</v>
      </c>
      <c r="C7036" t="s">
        <v>16</v>
      </c>
      <c r="D7036" t="s">
        <v>32</v>
      </c>
      <c r="E7036">
        <v>1896.43</v>
      </c>
      <c r="F7036">
        <v>557.77</v>
      </c>
      <c r="G7036" t="s">
        <v>97</v>
      </c>
      <c r="H7036">
        <v>1</v>
      </c>
      <c r="I7036">
        <v>5</v>
      </c>
      <c r="J7036" s="6">
        <v>44086</v>
      </c>
      <c r="K7036" s="7">
        <v>44075</v>
      </c>
      <c r="L7036" t="s">
        <v>11</v>
      </c>
    </row>
    <row r="7037" spans="1:12" x14ac:dyDescent="0.3">
      <c r="A7037" t="s">
        <v>3</v>
      </c>
      <c r="B7037" t="s">
        <v>63</v>
      </c>
      <c r="C7037" t="s">
        <v>16</v>
      </c>
      <c r="D7037" t="s">
        <v>32</v>
      </c>
      <c r="E7037">
        <v>4530.54</v>
      </c>
      <c r="F7037">
        <v>1280.3699999999999</v>
      </c>
      <c r="G7037" t="s">
        <v>97</v>
      </c>
      <c r="H7037">
        <v>1</v>
      </c>
      <c r="I7037">
        <v>7</v>
      </c>
      <c r="J7037" s="6">
        <v>44086</v>
      </c>
      <c r="K7037" s="7">
        <v>44075</v>
      </c>
      <c r="L7037" t="s">
        <v>10</v>
      </c>
    </row>
    <row r="7038" spans="1:12" x14ac:dyDescent="0.3">
      <c r="A7038" t="s">
        <v>4</v>
      </c>
      <c r="B7038" t="s">
        <v>67</v>
      </c>
      <c r="C7038" t="s">
        <v>16</v>
      </c>
      <c r="D7038" t="s">
        <v>32</v>
      </c>
      <c r="E7038">
        <v>9980.32</v>
      </c>
      <c r="F7038">
        <v>-1996.08</v>
      </c>
      <c r="G7038" t="s">
        <v>97</v>
      </c>
      <c r="H7038">
        <v>1</v>
      </c>
      <c r="I7038">
        <v>5</v>
      </c>
      <c r="J7038" s="6">
        <v>44086</v>
      </c>
      <c r="K7038" s="7">
        <v>44075</v>
      </c>
      <c r="L7038" t="s">
        <v>13</v>
      </c>
    </row>
    <row r="7039" spans="1:12" x14ac:dyDescent="0.3">
      <c r="A7039" t="s">
        <v>5</v>
      </c>
      <c r="B7039" t="s">
        <v>66</v>
      </c>
      <c r="C7039" t="s">
        <v>16</v>
      </c>
      <c r="D7039" t="s">
        <v>32</v>
      </c>
      <c r="E7039">
        <v>29183.52</v>
      </c>
      <c r="F7039">
        <v>8908.67</v>
      </c>
      <c r="G7039" t="s">
        <v>97</v>
      </c>
      <c r="H7039">
        <v>1</v>
      </c>
      <c r="I7039">
        <v>4</v>
      </c>
      <c r="J7039" s="6">
        <v>44086</v>
      </c>
      <c r="K7039" s="7">
        <v>44075</v>
      </c>
      <c r="L7039" t="s">
        <v>11</v>
      </c>
    </row>
    <row r="7040" spans="1:12" x14ac:dyDescent="0.3">
      <c r="A7040" t="s">
        <v>3</v>
      </c>
      <c r="B7040" t="s">
        <v>67</v>
      </c>
      <c r="C7040" t="s">
        <v>15</v>
      </c>
      <c r="D7040" t="s">
        <v>32</v>
      </c>
      <c r="E7040">
        <v>13060.98</v>
      </c>
      <c r="F7040">
        <v>1596.36</v>
      </c>
      <c r="G7040" t="s">
        <v>97</v>
      </c>
      <c r="H7040">
        <v>1</v>
      </c>
      <c r="I7040">
        <v>10</v>
      </c>
      <c r="J7040" s="6">
        <v>44087</v>
      </c>
      <c r="K7040" s="7">
        <v>44075</v>
      </c>
      <c r="L7040" t="s">
        <v>13</v>
      </c>
    </row>
    <row r="7041" spans="1:12" x14ac:dyDescent="0.3">
      <c r="A7041" t="s">
        <v>2</v>
      </c>
      <c r="B7041" t="s">
        <v>69</v>
      </c>
      <c r="C7041" t="s">
        <v>16</v>
      </c>
      <c r="D7041" t="s">
        <v>32</v>
      </c>
      <c r="E7041">
        <v>6816.91</v>
      </c>
      <c r="F7041">
        <v>2870.24</v>
      </c>
      <c r="G7041" t="s">
        <v>97</v>
      </c>
      <c r="H7041">
        <v>1</v>
      </c>
      <c r="I7041">
        <v>4</v>
      </c>
      <c r="J7041" s="6">
        <v>44087</v>
      </c>
      <c r="K7041" s="7">
        <v>44075</v>
      </c>
      <c r="L7041" t="s">
        <v>8</v>
      </c>
    </row>
    <row r="7042" spans="1:12" x14ac:dyDescent="0.3">
      <c r="A7042" t="s">
        <v>4</v>
      </c>
      <c r="B7042" t="s">
        <v>67</v>
      </c>
      <c r="C7042" t="s">
        <v>16</v>
      </c>
      <c r="D7042" t="s">
        <v>32</v>
      </c>
      <c r="E7042">
        <v>14460.74</v>
      </c>
      <c r="F7042">
        <v>1414.64</v>
      </c>
      <c r="G7042" t="s">
        <v>97</v>
      </c>
      <c r="H7042">
        <v>1</v>
      </c>
      <c r="I7042">
        <v>3</v>
      </c>
      <c r="J7042" s="6">
        <v>44087</v>
      </c>
      <c r="K7042" s="7">
        <v>44075</v>
      </c>
      <c r="L7042" t="s">
        <v>13</v>
      </c>
    </row>
    <row r="7043" spans="1:12" x14ac:dyDescent="0.3">
      <c r="A7043" t="s">
        <v>3</v>
      </c>
      <c r="B7043" t="s">
        <v>66</v>
      </c>
      <c r="C7043" t="s">
        <v>15</v>
      </c>
      <c r="D7043" t="s">
        <v>32</v>
      </c>
      <c r="E7043">
        <v>5422.98</v>
      </c>
      <c r="F7043">
        <v>2625.87</v>
      </c>
      <c r="G7043" t="s">
        <v>97</v>
      </c>
      <c r="H7043">
        <v>1</v>
      </c>
      <c r="I7043">
        <v>9</v>
      </c>
      <c r="J7043" s="6">
        <v>44087</v>
      </c>
      <c r="K7043" s="7">
        <v>44075</v>
      </c>
      <c r="L7043" t="s">
        <v>11</v>
      </c>
    </row>
    <row r="7044" spans="1:12" x14ac:dyDescent="0.3">
      <c r="A7044" t="s">
        <v>5</v>
      </c>
      <c r="B7044" t="s">
        <v>66</v>
      </c>
      <c r="C7044" t="s">
        <v>16</v>
      </c>
      <c r="D7044" t="s">
        <v>32</v>
      </c>
      <c r="E7044">
        <v>6970.68</v>
      </c>
      <c r="F7044">
        <v>1804.2</v>
      </c>
      <c r="G7044" t="s">
        <v>97</v>
      </c>
      <c r="H7044">
        <v>1</v>
      </c>
      <c r="I7044">
        <v>5</v>
      </c>
      <c r="J7044" s="6">
        <v>44087</v>
      </c>
      <c r="K7044" s="7">
        <v>44075</v>
      </c>
      <c r="L7044" t="s">
        <v>11</v>
      </c>
    </row>
    <row r="7045" spans="1:12" x14ac:dyDescent="0.3">
      <c r="A7045" t="s">
        <v>2</v>
      </c>
      <c r="B7045" t="s">
        <v>67</v>
      </c>
      <c r="C7045" t="s">
        <v>16</v>
      </c>
      <c r="D7045" t="s">
        <v>32</v>
      </c>
      <c r="E7045">
        <v>1323.92</v>
      </c>
      <c r="F7045">
        <v>738.64</v>
      </c>
      <c r="G7045" t="s">
        <v>97</v>
      </c>
      <c r="H7045">
        <v>1</v>
      </c>
      <c r="I7045">
        <v>6</v>
      </c>
      <c r="J7045" s="6">
        <v>44087</v>
      </c>
      <c r="K7045" s="7">
        <v>44075</v>
      </c>
      <c r="L7045" t="s">
        <v>13</v>
      </c>
    </row>
    <row r="7046" spans="1:12" x14ac:dyDescent="0.3">
      <c r="A7046" t="s">
        <v>5</v>
      </c>
      <c r="B7046" t="s">
        <v>63</v>
      </c>
      <c r="C7046" t="s">
        <v>16</v>
      </c>
      <c r="D7046" t="s">
        <v>32</v>
      </c>
      <c r="E7046">
        <v>16051.06</v>
      </c>
      <c r="F7046">
        <v>8548.9500000000007</v>
      </c>
      <c r="G7046" t="s">
        <v>97</v>
      </c>
      <c r="H7046">
        <v>1</v>
      </c>
      <c r="I7046">
        <v>4</v>
      </c>
      <c r="J7046" s="6">
        <v>44087</v>
      </c>
      <c r="K7046" s="7">
        <v>44075</v>
      </c>
      <c r="L7046" t="s">
        <v>10</v>
      </c>
    </row>
    <row r="7047" spans="1:12" x14ac:dyDescent="0.3">
      <c r="A7047" t="s">
        <v>2</v>
      </c>
      <c r="B7047" t="s">
        <v>66</v>
      </c>
      <c r="C7047" t="s">
        <v>16</v>
      </c>
      <c r="D7047" t="s">
        <v>32</v>
      </c>
      <c r="E7047">
        <v>1005.67</v>
      </c>
      <c r="F7047">
        <v>476.37</v>
      </c>
      <c r="G7047" t="s">
        <v>97</v>
      </c>
      <c r="H7047">
        <v>1</v>
      </c>
      <c r="I7047">
        <v>2</v>
      </c>
      <c r="J7047" s="6">
        <v>44087</v>
      </c>
      <c r="K7047" s="7">
        <v>44075</v>
      </c>
      <c r="L7047" t="s">
        <v>11</v>
      </c>
    </row>
    <row r="7048" spans="1:12" x14ac:dyDescent="0.3">
      <c r="A7048" t="s">
        <v>4</v>
      </c>
      <c r="B7048" t="s">
        <v>65</v>
      </c>
      <c r="C7048" t="s">
        <v>16</v>
      </c>
      <c r="D7048" t="s">
        <v>32</v>
      </c>
      <c r="E7048">
        <v>10226.879999999999</v>
      </c>
      <c r="F7048">
        <v>1789.7</v>
      </c>
      <c r="G7048" t="s">
        <v>97</v>
      </c>
      <c r="H7048">
        <v>1</v>
      </c>
      <c r="I7048">
        <v>3</v>
      </c>
      <c r="J7048" s="6">
        <v>44087</v>
      </c>
      <c r="K7048" s="7">
        <v>44075</v>
      </c>
      <c r="L7048" t="s">
        <v>12</v>
      </c>
    </row>
    <row r="7049" spans="1:12" x14ac:dyDescent="0.3">
      <c r="A7049" t="s">
        <v>4</v>
      </c>
      <c r="B7049" t="s">
        <v>63</v>
      </c>
      <c r="C7049" t="s">
        <v>16</v>
      </c>
      <c r="D7049" t="s">
        <v>32</v>
      </c>
      <c r="E7049">
        <v>14596.35</v>
      </c>
      <c r="F7049">
        <v>3331.79</v>
      </c>
      <c r="G7049" t="s">
        <v>97</v>
      </c>
      <c r="H7049">
        <v>1</v>
      </c>
      <c r="I7049">
        <v>3</v>
      </c>
      <c r="J7049" s="6">
        <v>44087</v>
      </c>
      <c r="K7049" s="7">
        <v>44075</v>
      </c>
      <c r="L7049" t="s">
        <v>10</v>
      </c>
    </row>
    <row r="7050" spans="1:12" x14ac:dyDescent="0.3">
      <c r="A7050" t="s">
        <v>5</v>
      </c>
      <c r="B7050" t="s">
        <v>66</v>
      </c>
      <c r="C7050" t="s">
        <v>16</v>
      </c>
      <c r="D7050" t="s">
        <v>32</v>
      </c>
      <c r="E7050">
        <v>41036.160000000003</v>
      </c>
      <c r="F7050">
        <v>1025.92</v>
      </c>
      <c r="G7050" t="s">
        <v>97</v>
      </c>
      <c r="H7050">
        <v>1</v>
      </c>
      <c r="I7050">
        <v>5</v>
      </c>
      <c r="J7050" s="6">
        <v>44087</v>
      </c>
      <c r="K7050" s="7">
        <v>44075</v>
      </c>
      <c r="L7050" t="s">
        <v>11</v>
      </c>
    </row>
    <row r="7051" spans="1:12" x14ac:dyDescent="0.3">
      <c r="A7051" t="s">
        <v>3</v>
      </c>
      <c r="B7051" t="s">
        <v>65</v>
      </c>
      <c r="C7051" t="s">
        <v>16</v>
      </c>
      <c r="D7051" t="s">
        <v>32</v>
      </c>
      <c r="E7051">
        <v>2592.9</v>
      </c>
      <c r="F7051">
        <v>561.79999999999995</v>
      </c>
      <c r="G7051" t="s">
        <v>97</v>
      </c>
      <c r="H7051">
        <v>1</v>
      </c>
      <c r="I7051">
        <v>4</v>
      </c>
      <c r="J7051" s="6">
        <v>44087</v>
      </c>
      <c r="K7051" s="7">
        <v>44075</v>
      </c>
      <c r="L7051" t="s">
        <v>12</v>
      </c>
    </row>
    <row r="7052" spans="1:12" x14ac:dyDescent="0.3">
      <c r="A7052" t="s">
        <v>4</v>
      </c>
      <c r="B7052" t="s">
        <v>67</v>
      </c>
      <c r="C7052" t="s">
        <v>16</v>
      </c>
      <c r="D7052" t="s">
        <v>32</v>
      </c>
      <c r="E7052">
        <v>1775.23</v>
      </c>
      <c r="F7052">
        <v>733.25</v>
      </c>
      <c r="G7052" t="s">
        <v>97</v>
      </c>
      <c r="H7052">
        <v>1</v>
      </c>
      <c r="I7052">
        <v>5</v>
      </c>
      <c r="J7052" s="6">
        <v>44088</v>
      </c>
      <c r="K7052" s="7">
        <v>44075</v>
      </c>
      <c r="L7052" t="s">
        <v>13</v>
      </c>
    </row>
    <row r="7053" spans="1:12" x14ac:dyDescent="0.3">
      <c r="A7053" t="s">
        <v>3</v>
      </c>
      <c r="B7053" t="s">
        <v>63</v>
      </c>
      <c r="C7053" t="s">
        <v>16</v>
      </c>
      <c r="D7053" t="s">
        <v>32</v>
      </c>
      <c r="E7053">
        <v>2682.35</v>
      </c>
      <c r="F7053">
        <v>1230.74</v>
      </c>
      <c r="G7053" t="s">
        <v>97</v>
      </c>
      <c r="H7053">
        <v>1</v>
      </c>
      <c r="I7053">
        <v>3</v>
      </c>
      <c r="J7053" s="6">
        <v>44088</v>
      </c>
      <c r="K7053" s="7">
        <v>44075</v>
      </c>
      <c r="L7053" t="s">
        <v>10</v>
      </c>
    </row>
    <row r="7054" spans="1:12" x14ac:dyDescent="0.3">
      <c r="A7054" t="s">
        <v>5</v>
      </c>
      <c r="B7054" t="s">
        <v>63</v>
      </c>
      <c r="C7054" t="s">
        <v>16</v>
      </c>
      <c r="D7054" t="s">
        <v>32</v>
      </c>
      <c r="E7054">
        <v>3411.31</v>
      </c>
      <c r="F7054">
        <v>200.67</v>
      </c>
      <c r="G7054" t="s">
        <v>97</v>
      </c>
      <c r="H7054">
        <v>1</v>
      </c>
      <c r="I7054">
        <v>3</v>
      </c>
      <c r="J7054" s="6">
        <v>44088</v>
      </c>
      <c r="K7054" s="7">
        <v>44075</v>
      </c>
      <c r="L7054" t="s">
        <v>10</v>
      </c>
    </row>
    <row r="7055" spans="1:12" x14ac:dyDescent="0.3">
      <c r="A7055" t="s">
        <v>4</v>
      </c>
      <c r="B7055" t="s">
        <v>63</v>
      </c>
      <c r="C7055" t="s">
        <v>15</v>
      </c>
      <c r="D7055" t="s">
        <v>32</v>
      </c>
      <c r="E7055">
        <v>10926.36</v>
      </c>
      <c r="F7055">
        <v>4977.5600000000004</v>
      </c>
      <c r="G7055" t="s">
        <v>97</v>
      </c>
      <c r="H7055">
        <v>1</v>
      </c>
      <c r="I7055">
        <v>8</v>
      </c>
      <c r="J7055" s="6">
        <v>44088</v>
      </c>
      <c r="K7055" s="7">
        <v>44075</v>
      </c>
      <c r="L7055" t="s">
        <v>10</v>
      </c>
    </row>
    <row r="7056" spans="1:12" x14ac:dyDescent="0.3">
      <c r="A7056" t="s">
        <v>4</v>
      </c>
      <c r="B7056" t="s">
        <v>67</v>
      </c>
      <c r="C7056" t="s">
        <v>16</v>
      </c>
      <c r="D7056" t="s">
        <v>32</v>
      </c>
      <c r="E7056">
        <v>2010</v>
      </c>
      <c r="F7056">
        <v>-770.52</v>
      </c>
      <c r="G7056" t="s">
        <v>97</v>
      </c>
      <c r="H7056">
        <v>1</v>
      </c>
      <c r="I7056">
        <v>5</v>
      </c>
      <c r="J7056" s="6">
        <v>44088</v>
      </c>
      <c r="K7056" s="7">
        <v>44075</v>
      </c>
      <c r="L7056" t="s">
        <v>13</v>
      </c>
    </row>
    <row r="7057" spans="1:12" x14ac:dyDescent="0.3">
      <c r="A7057" t="s">
        <v>2</v>
      </c>
      <c r="B7057" t="s">
        <v>66</v>
      </c>
      <c r="C7057" t="s">
        <v>16</v>
      </c>
      <c r="D7057" t="s">
        <v>32</v>
      </c>
      <c r="E7057">
        <v>5740.56</v>
      </c>
      <c r="F7057">
        <v>2296.23</v>
      </c>
      <c r="G7057" t="s">
        <v>97</v>
      </c>
      <c r="H7057">
        <v>1</v>
      </c>
      <c r="I7057">
        <v>1</v>
      </c>
      <c r="J7057" s="6">
        <v>44088</v>
      </c>
      <c r="K7057" s="7">
        <v>44075</v>
      </c>
      <c r="L7057" t="s">
        <v>11</v>
      </c>
    </row>
    <row r="7058" spans="1:12" x14ac:dyDescent="0.3">
      <c r="A7058" t="s">
        <v>4</v>
      </c>
      <c r="B7058" t="s">
        <v>69</v>
      </c>
      <c r="C7058" t="s">
        <v>16</v>
      </c>
      <c r="D7058" t="s">
        <v>32</v>
      </c>
      <c r="E7058">
        <v>11284.14</v>
      </c>
      <c r="F7058">
        <v>4352.46</v>
      </c>
      <c r="G7058" t="s">
        <v>97</v>
      </c>
      <c r="H7058">
        <v>1</v>
      </c>
      <c r="I7058">
        <v>5</v>
      </c>
      <c r="J7058" s="6">
        <v>44088</v>
      </c>
      <c r="K7058" s="7">
        <v>44075</v>
      </c>
      <c r="L7058" t="s">
        <v>8</v>
      </c>
    </row>
    <row r="7059" spans="1:12" x14ac:dyDescent="0.3">
      <c r="A7059" t="s">
        <v>2</v>
      </c>
      <c r="B7059" t="s">
        <v>65</v>
      </c>
      <c r="C7059" t="s">
        <v>16</v>
      </c>
      <c r="D7059" t="s">
        <v>32</v>
      </c>
      <c r="E7059">
        <v>6321.45</v>
      </c>
      <c r="F7059">
        <v>669.33</v>
      </c>
      <c r="G7059" t="s">
        <v>97</v>
      </c>
      <c r="H7059">
        <v>1</v>
      </c>
      <c r="I7059">
        <v>7</v>
      </c>
      <c r="J7059" s="6">
        <v>44088</v>
      </c>
      <c r="K7059" s="7">
        <v>44075</v>
      </c>
      <c r="L7059" t="s">
        <v>12</v>
      </c>
    </row>
    <row r="7060" spans="1:12" x14ac:dyDescent="0.3">
      <c r="A7060" t="s">
        <v>2</v>
      </c>
      <c r="B7060" t="s">
        <v>69</v>
      </c>
      <c r="C7060" t="s">
        <v>16</v>
      </c>
      <c r="D7060" t="s">
        <v>32</v>
      </c>
      <c r="E7060">
        <v>5177.76</v>
      </c>
      <c r="F7060">
        <v>2870.28</v>
      </c>
      <c r="G7060" t="s">
        <v>97</v>
      </c>
      <c r="H7060">
        <v>1</v>
      </c>
      <c r="I7060">
        <v>6</v>
      </c>
      <c r="J7060" s="6">
        <v>44088</v>
      </c>
      <c r="K7060" s="7">
        <v>44075</v>
      </c>
      <c r="L7060" t="s">
        <v>8</v>
      </c>
    </row>
    <row r="7061" spans="1:12" x14ac:dyDescent="0.3">
      <c r="A7061" t="s">
        <v>4</v>
      </c>
      <c r="B7061" t="s">
        <v>63</v>
      </c>
      <c r="C7061" t="s">
        <v>16</v>
      </c>
      <c r="D7061" t="s">
        <v>32</v>
      </c>
      <c r="E7061">
        <v>15624.4</v>
      </c>
      <c r="F7061">
        <v>781.2</v>
      </c>
      <c r="G7061" t="s">
        <v>97</v>
      </c>
      <c r="H7061">
        <v>1</v>
      </c>
      <c r="I7061">
        <v>5</v>
      </c>
      <c r="J7061" s="6">
        <v>44089</v>
      </c>
      <c r="K7061" s="7">
        <v>44075</v>
      </c>
      <c r="L7061" t="s">
        <v>10</v>
      </c>
    </row>
    <row r="7062" spans="1:12" x14ac:dyDescent="0.3">
      <c r="A7062" t="s">
        <v>4</v>
      </c>
      <c r="B7062" t="s">
        <v>65</v>
      </c>
      <c r="C7062" t="s">
        <v>15</v>
      </c>
      <c r="D7062" t="s">
        <v>32</v>
      </c>
      <c r="E7062">
        <v>21997.439999999999</v>
      </c>
      <c r="F7062">
        <v>2778.64</v>
      </c>
      <c r="G7062" t="s">
        <v>97</v>
      </c>
      <c r="H7062">
        <v>1</v>
      </c>
      <c r="I7062">
        <v>10</v>
      </c>
      <c r="J7062" s="6">
        <v>44089</v>
      </c>
      <c r="K7062" s="7">
        <v>44075</v>
      </c>
      <c r="L7062" t="s">
        <v>12</v>
      </c>
    </row>
    <row r="7063" spans="1:12" x14ac:dyDescent="0.3">
      <c r="A7063" t="s">
        <v>2</v>
      </c>
      <c r="B7063" t="s">
        <v>70</v>
      </c>
      <c r="C7063" t="s">
        <v>16</v>
      </c>
      <c r="D7063" t="s">
        <v>32</v>
      </c>
      <c r="E7063">
        <v>2007.99</v>
      </c>
      <c r="F7063">
        <v>758.57</v>
      </c>
      <c r="G7063" t="s">
        <v>97</v>
      </c>
      <c r="H7063">
        <v>1</v>
      </c>
      <c r="I7063">
        <v>6</v>
      </c>
      <c r="J7063" s="6">
        <v>44089</v>
      </c>
      <c r="K7063" s="7">
        <v>44075</v>
      </c>
      <c r="L7063" t="s">
        <v>9</v>
      </c>
    </row>
    <row r="7064" spans="1:12" x14ac:dyDescent="0.3">
      <c r="A7064" t="s">
        <v>3</v>
      </c>
      <c r="B7064" t="s">
        <v>66</v>
      </c>
      <c r="C7064" t="s">
        <v>15</v>
      </c>
      <c r="D7064" t="s">
        <v>32</v>
      </c>
      <c r="E7064">
        <v>889.76</v>
      </c>
      <c r="F7064">
        <v>-22.24</v>
      </c>
      <c r="G7064" t="s">
        <v>97</v>
      </c>
      <c r="H7064">
        <v>1</v>
      </c>
      <c r="I7064">
        <v>9</v>
      </c>
      <c r="J7064" s="6">
        <v>44089</v>
      </c>
      <c r="K7064" s="7">
        <v>44075</v>
      </c>
      <c r="L7064" t="s">
        <v>11</v>
      </c>
    </row>
    <row r="7065" spans="1:12" x14ac:dyDescent="0.3">
      <c r="A7065" t="s">
        <v>3</v>
      </c>
      <c r="B7065" t="s">
        <v>67</v>
      </c>
      <c r="C7065" t="s">
        <v>15</v>
      </c>
      <c r="D7065" t="s">
        <v>32</v>
      </c>
      <c r="E7065">
        <v>17567.400000000001</v>
      </c>
      <c r="F7065">
        <v>6472.2</v>
      </c>
      <c r="G7065" t="s">
        <v>97</v>
      </c>
      <c r="H7065">
        <v>1</v>
      </c>
      <c r="I7065">
        <v>10</v>
      </c>
      <c r="J7065" s="6">
        <v>44089</v>
      </c>
      <c r="K7065" s="7">
        <v>44075</v>
      </c>
      <c r="L7065" t="s">
        <v>13</v>
      </c>
    </row>
    <row r="7066" spans="1:12" x14ac:dyDescent="0.3">
      <c r="A7066" t="s">
        <v>3</v>
      </c>
      <c r="B7066" t="s">
        <v>65</v>
      </c>
      <c r="C7066" t="s">
        <v>15</v>
      </c>
      <c r="D7066" t="s">
        <v>32</v>
      </c>
      <c r="E7066">
        <v>2673.3</v>
      </c>
      <c r="F7066">
        <v>1181.8800000000001</v>
      </c>
      <c r="G7066" t="s">
        <v>97</v>
      </c>
      <c r="H7066">
        <v>1</v>
      </c>
      <c r="I7066">
        <v>9</v>
      </c>
      <c r="J7066" s="6">
        <v>44089</v>
      </c>
      <c r="K7066" s="7">
        <v>44075</v>
      </c>
      <c r="L7066" t="s">
        <v>12</v>
      </c>
    </row>
    <row r="7067" spans="1:12" x14ac:dyDescent="0.3">
      <c r="A7067" t="s">
        <v>3</v>
      </c>
      <c r="B7067" t="s">
        <v>70</v>
      </c>
      <c r="C7067" t="s">
        <v>16</v>
      </c>
      <c r="D7067" t="s">
        <v>32</v>
      </c>
      <c r="E7067">
        <v>15518.88</v>
      </c>
      <c r="F7067">
        <v>3286.32</v>
      </c>
      <c r="G7067" t="s">
        <v>97</v>
      </c>
      <c r="H7067">
        <v>1</v>
      </c>
      <c r="I7067">
        <v>4</v>
      </c>
      <c r="J7067" s="6">
        <v>44089</v>
      </c>
      <c r="K7067" s="7">
        <v>44075</v>
      </c>
      <c r="L7067" t="s">
        <v>9</v>
      </c>
    </row>
    <row r="7068" spans="1:12" x14ac:dyDescent="0.3">
      <c r="A7068" t="s">
        <v>4</v>
      </c>
      <c r="B7068" t="s">
        <v>63</v>
      </c>
      <c r="C7068" t="s">
        <v>15</v>
      </c>
      <c r="D7068" t="s">
        <v>32</v>
      </c>
      <c r="E7068">
        <v>2237.13</v>
      </c>
      <c r="F7068">
        <v>191.76</v>
      </c>
      <c r="G7068" t="s">
        <v>97</v>
      </c>
      <c r="H7068">
        <v>1</v>
      </c>
      <c r="I7068">
        <v>8</v>
      </c>
      <c r="J7068" s="6">
        <v>44089</v>
      </c>
      <c r="K7068" s="7">
        <v>44075</v>
      </c>
      <c r="L7068" t="s">
        <v>10</v>
      </c>
    </row>
    <row r="7069" spans="1:12" x14ac:dyDescent="0.3">
      <c r="A7069" t="s">
        <v>2</v>
      </c>
      <c r="B7069" t="s">
        <v>63</v>
      </c>
      <c r="C7069" t="s">
        <v>15</v>
      </c>
      <c r="D7069" t="s">
        <v>32</v>
      </c>
      <c r="E7069">
        <v>134</v>
      </c>
      <c r="F7069">
        <v>-3.35</v>
      </c>
      <c r="G7069" t="s">
        <v>97</v>
      </c>
      <c r="H7069">
        <v>1</v>
      </c>
      <c r="I7069">
        <v>10</v>
      </c>
      <c r="J7069" s="6">
        <v>44089</v>
      </c>
      <c r="K7069" s="7">
        <v>44075</v>
      </c>
      <c r="L7069" t="s">
        <v>10</v>
      </c>
    </row>
    <row r="7070" spans="1:12" x14ac:dyDescent="0.3">
      <c r="A7070" t="s">
        <v>3</v>
      </c>
      <c r="B7070" t="s">
        <v>69</v>
      </c>
      <c r="C7070" t="s">
        <v>15</v>
      </c>
      <c r="D7070" t="s">
        <v>32</v>
      </c>
      <c r="E7070">
        <v>8503.64</v>
      </c>
      <c r="F7070">
        <v>4386.12</v>
      </c>
      <c r="G7070" t="s">
        <v>97</v>
      </c>
      <c r="H7070">
        <v>1</v>
      </c>
      <c r="I7070">
        <v>9</v>
      </c>
      <c r="J7070" s="6">
        <v>44089</v>
      </c>
      <c r="K7070" s="7">
        <v>44075</v>
      </c>
      <c r="L7070" t="s">
        <v>8</v>
      </c>
    </row>
    <row r="7071" spans="1:12" x14ac:dyDescent="0.3">
      <c r="A7071" t="s">
        <v>4</v>
      </c>
      <c r="B7071" t="s">
        <v>65</v>
      </c>
      <c r="C7071" t="s">
        <v>16</v>
      </c>
      <c r="D7071" t="s">
        <v>32</v>
      </c>
      <c r="E7071">
        <v>13314.24</v>
      </c>
      <c r="F7071">
        <v>3762.74</v>
      </c>
      <c r="G7071" t="s">
        <v>97</v>
      </c>
      <c r="H7071">
        <v>1</v>
      </c>
      <c r="I7071">
        <v>5</v>
      </c>
      <c r="J7071" s="6">
        <v>44090</v>
      </c>
      <c r="K7071" s="7">
        <v>44075</v>
      </c>
      <c r="L7071" t="s">
        <v>12</v>
      </c>
    </row>
    <row r="7072" spans="1:12" x14ac:dyDescent="0.3">
      <c r="A7072" t="s">
        <v>3</v>
      </c>
      <c r="B7072" t="s">
        <v>63</v>
      </c>
      <c r="C7072" t="s">
        <v>16</v>
      </c>
      <c r="D7072" t="s">
        <v>32</v>
      </c>
      <c r="E7072">
        <v>17988.16</v>
      </c>
      <c r="F7072">
        <v>4946.76</v>
      </c>
      <c r="G7072" t="s">
        <v>97</v>
      </c>
      <c r="H7072">
        <v>1</v>
      </c>
      <c r="I7072">
        <v>4</v>
      </c>
      <c r="J7072" s="6">
        <v>44090</v>
      </c>
      <c r="K7072" s="7">
        <v>44075</v>
      </c>
      <c r="L7072" t="s">
        <v>10</v>
      </c>
    </row>
    <row r="7073" spans="1:12" x14ac:dyDescent="0.3">
      <c r="A7073" t="s">
        <v>3</v>
      </c>
      <c r="B7073" t="s">
        <v>66</v>
      </c>
      <c r="C7073" t="s">
        <v>16</v>
      </c>
      <c r="D7073" t="s">
        <v>32</v>
      </c>
      <c r="E7073">
        <v>932.64</v>
      </c>
      <c r="F7073">
        <v>361.38</v>
      </c>
      <c r="G7073" t="s">
        <v>97</v>
      </c>
      <c r="H7073">
        <v>1</v>
      </c>
      <c r="I7073">
        <v>7</v>
      </c>
      <c r="J7073" s="6">
        <v>44090</v>
      </c>
      <c r="K7073" s="7">
        <v>44075</v>
      </c>
      <c r="L7073" t="s">
        <v>11</v>
      </c>
    </row>
    <row r="7074" spans="1:12" x14ac:dyDescent="0.3">
      <c r="A7074" t="s">
        <v>5</v>
      </c>
      <c r="B7074" t="s">
        <v>66</v>
      </c>
      <c r="C7074" t="s">
        <v>16</v>
      </c>
      <c r="D7074" t="s">
        <v>32</v>
      </c>
      <c r="E7074">
        <v>5505.72</v>
      </c>
      <c r="F7074">
        <v>1159.07</v>
      </c>
      <c r="G7074" t="s">
        <v>97</v>
      </c>
      <c r="H7074">
        <v>1</v>
      </c>
      <c r="I7074">
        <v>5</v>
      </c>
      <c r="J7074" s="6">
        <v>44090</v>
      </c>
      <c r="K7074" s="7">
        <v>44075</v>
      </c>
      <c r="L7074" t="s">
        <v>11</v>
      </c>
    </row>
    <row r="7075" spans="1:12" x14ac:dyDescent="0.3">
      <c r="A7075" t="s">
        <v>3</v>
      </c>
      <c r="B7075" t="s">
        <v>66</v>
      </c>
      <c r="C7075" t="s">
        <v>16</v>
      </c>
      <c r="D7075" t="s">
        <v>32</v>
      </c>
      <c r="E7075">
        <v>9006.48</v>
      </c>
      <c r="F7075">
        <v>3412.98</v>
      </c>
      <c r="G7075" t="s">
        <v>97</v>
      </c>
      <c r="H7075">
        <v>1</v>
      </c>
      <c r="I7075">
        <v>1</v>
      </c>
      <c r="J7075" s="6">
        <v>44090</v>
      </c>
      <c r="K7075" s="7">
        <v>44075</v>
      </c>
      <c r="L7075" t="s">
        <v>11</v>
      </c>
    </row>
    <row r="7076" spans="1:12" x14ac:dyDescent="0.3">
      <c r="A7076" t="s">
        <v>2</v>
      </c>
      <c r="B7076" t="s">
        <v>66</v>
      </c>
      <c r="C7076" t="s">
        <v>16</v>
      </c>
      <c r="D7076" t="s">
        <v>32</v>
      </c>
      <c r="E7076">
        <v>7332.48</v>
      </c>
      <c r="F7076">
        <v>733.28</v>
      </c>
      <c r="G7076" t="s">
        <v>97</v>
      </c>
      <c r="H7076">
        <v>1</v>
      </c>
      <c r="I7076">
        <v>5</v>
      </c>
      <c r="J7076" s="6">
        <v>44090</v>
      </c>
      <c r="K7076" s="7">
        <v>44075</v>
      </c>
      <c r="L7076" t="s">
        <v>11</v>
      </c>
    </row>
    <row r="7077" spans="1:12" x14ac:dyDescent="0.3">
      <c r="A7077" t="s">
        <v>4</v>
      </c>
      <c r="B7077" t="s">
        <v>67</v>
      </c>
      <c r="C7077" t="s">
        <v>15</v>
      </c>
      <c r="D7077" t="s">
        <v>32</v>
      </c>
      <c r="E7077">
        <v>19476.900000000001</v>
      </c>
      <c r="F7077">
        <v>4305.42</v>
      </c>
      <c r="G7077" t="s">
        <v>97</v>
      </c>
      <c r="H7077">
        <v>1</v>
      </c>
      <c r="I7077">
        <v>9</v>
      </c>
      <c r="J7077" s="6">
        <v>44090</v>
      </c>
      <c r="K7077" s="7">
        <v>44075</v>
      </c>
      <c r="L7077" t="s">
        <v>13</v>
      </c>
    </row>
    <row r="7078" spans="1:12" x14ac:dyDescent="0.3">
      <c r="A7078" t="s">
        <v>5</v>
      </c>
      <c r="B7078" t="s">
        <v>65</v>
      </c>
      <c r="C7078" t="s">
        <v>16</v>
      </c>
      <c r="D7078" t="s">
        <v>32</v>
      </c>
      <c r="E7078">
        <v>2964.08</v>
      </c>
      <c r="F7078">
        <v>931.56</v>
      </c>
      <c r="G7078" t="s">
        <v>97</v>
      </c>
      <c r="H7078">
        <v>1</v>
      </c>
      <c r="I7078">
        <v>4</v>
      </c>
      <c r="J7078" s="6">
        <v>44090</v>
      </c>
      <c r="K7078" s="7">
        <v>44075</v>
      </c>
      <c r="L7078" t="s">
        <v>12</v>
      </c>
    </row>
    <row r="7079" spans="1:12" x14ac:dyDescent="0.3">
      <c r="A7079" t="s">
        <v>3</v>
      </c>
      <c r="B7079" t="s">
        <v>63</v>
      </c>
      <c r="C7079" t="s">
        <v>15</v>
      </c>
      <c r="D7079" t="s">
        <v>32</v>
      </c>
      <c r="E7079">
        <v>1005.67</v>
      </c>
      <c r="F7079">
        <v>497.54</v>
      </c>
      <c r="G7079" t="s">
        <v>97</v>
      </c>
      <c r="H7079">
        <v>1</v>
      </c>
      <c r="I7079">
        <v>10</v>
      </c>
      <c r="J7079" s="6">
        <v>44090</v>
      </c>
      <c r="K7079" s="7">
        <v>44075</v>
      </c>
      <c r="L7079" t="s">
        <v>10</v>
      </c>
    </row>
    <row r="7080" spans="1:12" x14ac:dyDescent="0.3">
      <c r="A7080" t="s">
        <v>3</v>
      </c>
      <c r="B7080" t="s">
        <v>66</v>
      </c>
      <c r="C7080" t="s">
        <v>16</v>
      </c>
      <c r="D7080" t="s">
        <v>32</v>
      </c>
      <c r="E7080">
        <v>1049.22</v>
      </c>
      <c r="F7080">
        <v>163.19999999999999</v>
      </c>
      <c r="G7080" t="s">
        <v>97</v>
      </c>
      <c r="H7080">
        <v>1</v>
      </c>
      <c r="I7080">
        <v>2</v>
      </c>
      <c r="J7080" s="6">
        <v>44090</v>
      </c>
      <c r="K7080" s="7">
        <v>44075</v>
      </c>
      <c r="L7080" t="s">
        <v>11</v>
      </c>
    </row>
    <row r="7081" spans="1:12" x14ac:dyDescent="0.3">
      <c r="A7081" t="s">
        <v>3</v>
      </c>
      <c r="B7081" t="s">
        <v>69</v>
      </c>
      <c r="C7081" t="s">
        <v>16</v>
      </c>
      <c r="D7081" t="s">
        <v>32</v>
      </c>
      <c r="E7081">
        <v>999.31</v>
      </c>
      <c r="F7081">
        <v>157.79</v>
      </c>
      <c r="G7081" t="s">
        <v>97</v>
      </c>
      <c r="H7081">
        <v>1</v>
      </c>
      <c r="I7081">
        <v>6</v>
      </c>
      <c r="J7081" s="6">
        <v>44090</v>
      </c>
      <c r="K7081" s="7">
        <v>44075</v>
      </c>
      <c r="L7081" t="s">
        <v>8</v>
      </c>
    </row>
    <row r="7082" spans="1:12" x14ac:dyDescent="0.3">
      <c r="A7082" t="s">
        <v>2</v>
      </c>
      <c r="B7082" t="s">
        <v>66</v>
      </c>
      <c r="C7082" t="s">
        <v>16</v>
      </c>
      <c r="D7082" t="s">
        <v>32</v>
      </c>
      <c r="E7082">
        <v>5781.83</v>
      </c>
      <c r="F7082">
        <v>1068.3800000000001</v>
      </c>
      <c r="G7082" t="s">
        <v>97</v>
      </c>
      <c r="H7082">
        <v>1</v>
      </c>
      <c r="I7082">
        <v>7</v>
      </c>
      <c r="J7082" s="6">
        <v>44091</v>
      </c>
      <c r="K7082" s="7">
        <v>44075</v>
      </c>
      <c r="L7082" t="s">
        <v>11</v>
      </c>
    </row>
    <row r="7083" spans="1:12" x14ac:dyDescent="0.3">
      <c r="A7083" t="s">
        <v>3</v>
      </c>
      <c r="B7083" t="s">
        <v>66</v>
      </c>
      <c r="C7083" t="s">
        <v>16</v>
      </c>
      <c r="D7083" t="s">
        <v>32</v>
      </c>
      <c r="E7083">
        <v>894.12</v>
      </c>
      <c r="F7083">
        <v>84.15</v>
      </c>
      <c r="G7083" t="s">
        <v>97</v>
      </c>
      <c r="H7083">
        <v>1</v>
      </c>
      <c r="I7083">
        <v>3</v>
      </c>
      <c r="J7083" s="6">
        <v>44091</v>
      </c>
      <c r="K7083" s="7">
        <v>44075</v>
      </c>
      <c r="L7083" t="s">
        <v>11</v>
      </c>
    </row>
    <row r="7084" spans="1:12" x14ac:dyDescent="0.3">
      <c r="A7084" t="s">
        <v>2</v>
      </c>
      <c r="B7084" t="s">
        <v>67</v>
      </c>
      <c r="C7084" t="s">
        <v>15</v>
      </c>
      <c r="D7084" t="s">
        <v>32</v>
      </c>
      <c r="E7084">
        <v>763.8</v>
      </c>
      <c r="F7084">
        <v>96.48</v>
      </c>
      <c r="G7084" t="s">
        <v>97</v>
      </c>
      <c r="H7084">
        <v>1</v>
      </c>
      <c r="I7084">
        <v>8</v>
      </c>
      <c r="J7084" s="6">
        <v>44091</v>
      </c>
      <c r="K7084" s="7">
        <v>44075</v>
      </c>
      <c r="L7084" t="s">
        <v>13</v>
      </c>
    </row>
    <row r="7085" spans="1:12" x14ac:dyDescent="0.3">
      <c r="A7085" t="s">
        <v>4</v>
      </c>
      <c r="B7085" t="s">
        <v>63</v>
      </c>
      <c r="C7085" t="s">
        <v>16</v>
      </c>
      <c r="D7085" t="s">
        <v>32</v>
      </c>
      <c r="E7085">
        <v>1766.79</v>
      </c>
      <c r="F7085">
        <v>549.66999999999996</v>
      </c>
      <c r="G7085" t="s">
        <v>97</v>
      </c>
      <c r="H7085">
        <v>1</v>
      </c>
      <c r="I7085">
        <v>6</v>
      </c>
      <c r="J7085" s="6">
        <v>44091</v>
      </c>
      <c r="K7085" s="7">
        <v>44075</v>
      </c>
      <c r="L7085" t="s">
        <v>10</v>
      </c>
    </row>
    <row r="7086" spans="1:12" x14ac:dyDescent="0.3">
      <c r="A7086" t="s">
        <v>3</v>
      </c>
      <c r="B7086" t="s">
        <v>63</v>
      </c>
      <c r="C7086" t="s">
        <v>16</v>
      </c>
      <c r="D7086" t="s">
        <v>32</v>
      </c>
      <c r="E7086">
        <v>4888.32</v>
      </c>
      <c r="F7086">
        <v>2572.8000000000002</v>
      </c>
      <c r="G7086" t="s">
        <v>97</v>
      </c>
      <c r="H7086">
        <v>1</v>
      </c>
      <c r="I7086">
        <v>1</v>
      </c>
      <c r="J7086" s="6">
        <v>44091</v>
      </c>
      <c r="K7086" s="7">
        <v>44075</v>
      </c>
      <c r="L7086" t="s">
        <v>10</v>
      </c>
    </row>
    <row r="7087" spans="1:12" x14ac:dyDescent="0.3">
      <c r="A7087" t="s">
        <v>2</v>
      </c>
      <c r="B7087" t="s">
        <v>69</v>
      </c>
      <c r="C7087" t="s">
        <v>16</v>
      </c>
      <c r="D7087" t="s">
        <v>32</v>
      </c>
      <c r="E7087">
        <v>7654.08</v>
      </c>
      <c r="F7087">
        <v>1620.88</v>
      </c>
      <c r="G7087" t="s">
        <v>97</v>
      </c>
      <c r="H7087">
        <v>1</v>
      </c>
      <c r="I7087">
        <v>6</v>
      </c>
      <c r="J7087" s="6">
        <v>44091</v>
      </c>
      <c r="K7087" s="7">
        <v>44075</v>
      </c>
      <c r="L7087" t="s">
        <v>8</v>
      </c>
    </row>
    <row r="7088" spans="1:12" x14ac:dyDescent="0.3">
      <c r="A7088" t="s">
        <v>5</v>
      </c>
      <c r="B7088" t="s">
        <v>67</v>
      </c>
      <c r="C7088" t="s">
        <v>16</v>
      </c>
      <c r="D7088" t="s">
        <v>32</v>
      </c>
      <c r="E7088">
        <v>7594.05</v>
      </c>
      <c r="F7088">
        <v>2889.01</v>
      </c>
      <c r="G7088" t="s">
        <v>97</v>
      </c>
      <c r="H7088">
        <v>1</v>
      </c>
      <c r="I7088">
        <v>4</v>
      </c>
      <c r="J7088" s="6">
        <v>44091</v>
      </c>
      <c r="K7088" s="7">
        <v>44075</v>
      </c>
      <c r="L7088" t="s">
        <v>13</v>
      </c>
    </row>
    <row r="7089" spans="1:12" x14ac:dyDescent="0.3">
      <c r="A7089" t="s">
        <v>3</v>
      </c>
      <c r="B7089" t="s">
        <v>70</v>
      </c>
      <c r="C7089" t="s">
        <v>15</v>
      </c>
      <c r="D7089" t="s">
        <v>32</v>
      </c>
      <c r="E7089">
        <v>385.92</v>
      </c>
      <c r="F7089">
        <v>-24.12</v>
      </c>
      <c r="G7089" t="s">
        <v>97</v>
      </c>
      <c r="H7089">
        <v>1</v>
      </c>
      <c r="I7089">
        <v>8</v>
      </c>
      <c r="J7089" s="6">
        <v>44091</v>
      </c>
      <c r="K7089" s="7">
        <v>44075</v>
      </c>
      <c r="L7089" t="s">
        <v>9</v>
      </c>
    </row>
    <row r="7090" spans="1:12" x14ac:dyDescent="0.3">
      <c r="A7090" t="s">
        <v>4</v>
      </c>
      <c r="B7090" t="s">
        <v>66</v>
      </c>
      <c r="C7090" t="s">
        <v>16</v>
      </c>
      <c r="D7090" t="s">
        <v>32</v>
      </c>
      <c r="E7090">
        <v>7461.12</v>
      </c>
      <c r="F7090">
        <v>2891.2</v>
      </c>
      <c r="G7090" t="s">
        <v>97</v>
      </c>
      <c r="H7090">
        <v>1</v>
      </c>
      <c r="I7090">
        <v>2</v>
      </c>
      <c r="J7090" s="6">
        <v>44091</v>
      </c>
      <c r="K7090" s="7">
        <v>44075</v>
      </c>
      <c r="L7090" t="s">
        <v>11</v>
      </c>
    </row>
    <row r="7091" spans="1:12" x14ac:dyDescent="0.3">
      <c r="A7091" t="s">
        <v>2</v>
      </c>
      <c r="B7091" t="s">
        <v>69</v>
      </c>
      <c r="C7091" t="s">
        <v>16</v>
      </c>
      <c r="D7091" t="s">
        <v>32</v>
      </c>
      <c r="E7091">
        <v>2508.48</v>
      </c>
      <c r="F7091">
        <v>344.91</v>
      </c>
      <c r="G7091" t="s">
        <v>97</v>
      </c>
      <c r="H7091">
        <v>1</v>
      </c>
      <c r="I7091">
        <v>5</v>
      </c>
      <c r="J7091" s="6">
        <v>44091</v>
      </c>
      <c r="K7091" s="7">
        <v>44075</v>
      </c>
      <c r="L7091" t="s">
        <v>8</v>
      </c>
    </row>
    <row r="7092" spans="1:12" x14ac:dyDescent="0.3">
      <c r="A7092" t="s">
        <v>3</v>
      </c>
      <c r="B7092" t="s">
        <v>67</v>
      </c>
      <c r="C7092" t="s">
        <v>15</v>
      </c>
      <c r="D7092" t="s">
        <v>32</v>
      </c>
      <c r="E7092">
        <v>3883.32</v>
      </c>
      <c r="F7092">
        <v>992.4</v>
      </c>
      <c r="G7092" t="s">
        <v>97</v>
      </c>
      <c r="H7092">
        <v>1</v>
      </c>
      <c r="I7092">
        <v>10</v>
      </c>
      <c r="J7092" s="6">
        <v>44092</v>
      </c>
      <c r="K7092" s="7">
        <v>44075</v>
      </c>
      <c r="L7092" t="s">
        <v>13</v>
      </c>
    </row>
    <row r="7093" spans="1:12" x14ac:dyDescent="0.3">
      <c r="A7093" t="s">
        <v>2</v>
      </c>
      <c r="B7093" t="s">
        <v>66</v>
      </c>
      <c r="C7093" t="s">
        <v>16</v>
      </c>
      <c r="D7093" t="s">
        <v>32</v>
      </c>
      <c r="E7093">
        <v>687.42</v>
      </c>
      <c r="F7093">
        <v>168.03</v>
      </c>
      <c r="G7093" t="s">
        <v>97</v>
      </c>
      <c r="H7093">
        <v>1</v>
      </c>
      <c r="I7093">
        <v>6</v>
      </c>
      <c r="J7093" s="6">
        <v>44092</v>
      </c>
      <c r="K7093" s="7">
        <v>44075</v>
      </c>
      <c r="L7093" t="s">
        <v>11</v>
      </c>
    </row>
    <row r="7094" spans="1:12" x14ac:dyDescent="0.3">
      <c r="A7094" t="s">
        <v>3</v>
      </c>
      <c r="B7094" t="s">
        <v>69</v>
      </c>
      <c r="C7094" t="s">
        <v>16</v>
      </c>
      <c r="D7094" t="s">
        <v>32</v>
      </c>
      <c r="E7094">
        <v>10466.469999999999</v>
      </c>
      <c r="F7094">
        <v>1820.25</v>
      </c>
      <c r="G7094" t="s">
        <v>97</v>
      </c>
      <c r="H7094">
        <v>1</v>
      </c>
      <c r="I7094">
        <v>3</v>
      </c>
      <c r="J7094" s="6">
        <v>44092</v>
      </c>
      <c r="K7094" s="7">
        <v>44075</v>
      </c>
      <c r="L7094" t="s">
        <v>8</v>
      </c>
    </row>
    <row r="7095" spans="1:12" x14ac:dyDescent="0.3">
      <c r="A7095" t="s">
        <v>4</v>
      </c>
      <c r="B7095" t="s">
        <v>65</v>
      </c>
      <c r="C7095" t="s">
        <v>15</v>
      </c>
      <c r="D7095" t="s">
        <v>32</v>
      </c>
      <c r="E7095">
        <v>2011.34</v>
      </c>
      <c r="F7095">
        <v>444.62</v>
      </c>
      <c r="G7095" t="s">
        <v>97</v>
      </c>
      <c r="H7095">
        <v>1</v>
      </c>
      <c r="I7095">
        <v>9</v>
      </c>
      <c r="J7095" s="6">
        <v>44092</v>
      </c>
      <c r="K7095" s="7">
        <v>44075</v>
      </c>
      <c r="L7095" t="s">
        <v>12</v>
      </c>
    </row>
    <row r="7096" spans="1:12" x14ac:dyDescent="0.3">
      <c r="A7096" t="s">
        <v>5</v>
      </c>
      <c r="B7096" t="s">
        <v>67</v>
      </c>
      <c r="C7096" t="s">
        <v>16</v>
      </c>
      <c r="D7096" t="s">
        <v>32</v>
      </c>
      <c r="E7096">
        <v>3889.35</v>
      </c>
      <c r="F7096">
        <v>259.3</v>
      </c>
      <c r="G7096" t="s">
        <v>97</v>
      </c>
      <c r="H7096">
        <v>1</v>
      </c>
      <c r="I7096">
        <v>5</v>
      </c>
      <c r="J7096" s="6">
        <v>44092</v>
      </c>
      <c r="K7096" s="7">
        <v>44075</v>
      </c>
      <c r="L7096" t="s">
        <v>13</v>
      </c>
    </row>
    <row r="7097" spans="1:12" x14ac:dyDescent="0.3">
      <c r="A7097" t="s">
        <v>3</v>
      </c>
      <c r="B7097" t="s">
        <v>67</v>
      </c>
      <c r="C7097" t="s">
        <v>16</v>
      </c>
      <c r="D7097" t="s">
        <v>32</v>
      </c>
      <c r="E7097">
        <v>160.26</v>
      </c>
      <c r="F7097">
        <v>31.35</v>
      </c>
      <c r="G7097" t="s">
        <v>97</v>
      </c>
      <c r="H7097">
        <v>1</v>
      </c>
      <c r="I7097">
        <v>7</v>
      </c>
      <c r="J7097" s="6">
        <v>44092</v>
      </c>
      <c r="K7097" s="7">
        <v>44075</v>
      </c>
      <c r="L7097" t="s">
        <v>13</v>
      </c>
    </row>
    <row r="7098" spans="1:12" x14ac:dyDescent="0.3">
      <c r="A7098" t="s">
        <v>5</v>
      </c>
      <c r="B7098" t="s">
        <v>66</v>
      </c>
      <c r="C7098" t="s">
        <v>15</v>
      </c>
      <c r="D7098" t="s">
        <v>32</v>
      </c>
      <c r="E7098">
        <v>4353.66</v>
      </c>
      <c r="F7098">
        <v>2474.6999999999998</v>
      </c>
      <c r="G7098" t="s">
        <v>97</v>
      </c>
      <c r="H7098">
        <v>1</v>
      </c>
      <c r="I7098">
        <v>9</v>
      </c>
      <c r="J7098" s="6">
        <v>44092</v>
      </c>
      <c r="K7098" s="7">
        <v>44075</v>
      </c>
      <c r="L7098" t="s">
        <v>11</v>
      </c>
    </row>
    <row r="7099" spans="1:12" x14ac:dyDescent="0.3">
      <c r="A7099" t="s">
        <v>3</v>
      </c>
      <c r="B7099" t="s">
        <v>69</v>
      </c>
      <c r="C7099" t="s">
        <v>16</v>
      </c>
      <c r="D7099" t="s">
        <v>32</v>
      </c>
      <c r="E7099">
        <v>2958.72</v>
      </c>
      <c r="F7099">
        <v>964.8</v>
      </c>
      <c r="G7099" t="s">
        <v>97</v>
      </c>
      <c r="H7099">
        <v>1</v>
      </c>
      <c r="I7099">
        <v>6</v>
      </c>
      <c r="J7099" s="6">
        <v>44092</v>
      </c>
      <c r="K7099" s="7">
        <v>44075</v>
      </c>
      <c r="L7099" t="s">
        <v>8</v>
      </c>
    </row>
    <row r="7100" spans="1:12" x14ac:dyDescent="0.3">
      <c r="A7100" t="s">
        <v>5</v>
      </c>
      <c r="B7100" t="s">
        <v>63</v>
      </c>
      <c r="C7100" t="s">
        <v>16</v>
      </c>
      <c r="D7100" t="s">
        <v>32</v>
      </c>
      <c r="E7100">
        <v>7236</v>
      </c>
      <c r="F7100">
        <v>1929.6</v>
      </c>
      <c r="G7100" t="s">
        <v>97</v>
      </c>
      <c r="H7100">
        <v>1</v>
      </c>
      <c r="I7100">
        <v>7</v>
      </c>
      <c r="J7100" s="6">
        <v>44092</v>
      </c>
      <c r="K7100" s="7">
        <v>44075</v>
      </c>
      <c r="L7100" t="s">
        <v>10</v>
      </c>
    </row>
    <row r="7101" spans="1:12" x14ac:dyDescent="0.3">
      <c r="A7101" t="s">
        <v>4</v>
      </c>
      <c r="B7101" t="s">
        <v>67</v>
      </c>
      <c r="C7101" t="s">
        <v>16</v>
      </c>
      <c r="D7101" t="s">
        <v>32</v>
      </c>
      <c r="E7101">
        <v>1209.3499999999999</v>
      </c>
      <c r="F7101">
        <v>331</v>
      </c>
      <c r="G7101" t="s">
        <v>97</v>
      </c>
      <c r="H7101">
        <v>1</v>
      </c>
      <c r="I7101">
        <v>3</v>
      </c>
      <c r="J7101" s="6">
        <v>44092</v>
      </c>
      <c r="K7101" s="7">
        <v>44075</v>
      </c>
      <c r="L7101" t="s">
        <v>13</v>
      </c>
    </row>
    <row r="7102" spans="1:12" x14ac:dyDescent="0.3">
      <c r="A7102" t="s">
        <v>4</v>
      </c>
      <c r="B7102" t="s">
        <v>69</v>
      </c>
      <c r="C7102" t="s">
        <v>16</v>
      </c>
      <c r="D7102" t="s">
        <v>32</v>
      </c>
      <c r="E7102">
        <v>6335.52</v>
      </c>
      <c r="F7102">
        <v>1742.26</v>
      </c>
      <c r="G7102" t="s">
        <v>97</v>
      </c>
      <c r="H7102">
        <v>1</v>
      </c>
      <c r="I7102">
        <v>5</v>
      </c>
      <c r="J7102" s="6">
        <v>44092</v>
      </c>
      <c r="K7102" s="7">
        <v>44075</v>
      </c>
      <c r="L7102" t="s">
        <v>8</v>
      </c>
    </row>
    <row r="7103" spans="1:12" x14ac:dyDescent="0.3">
      <c r="A7103" t="s">
        <v>5</v>
      </c>
      <c r="B7103" t="s">
        <v>67</v>
      </c>
      <c r="C7103" t="s">
        <v>16</v>
      </c>
      <c r="D7103" t="s">
        <v>32</v>
      </c>
      <c r="E7103">
        <v>4328.2</v>
      </c>
      <c r="F7103">
        <v>1412.35</v>
      </c>
      <c r="G7103" t="s">
        <v>97</v>
      </c>
      <c r="H7103">
        <v>1</v>
      </c>
      <c r="I7103">
        <v>2</v>
      </c>
      <c r="J7103" s="6">
        <v>44093</v>
      </c>
      <c r="K7103" s="7">
        <v>44075</v>
      </c>
      <c r="L7103" t="s">
        <v>13</v>
      </c>
    </row>
    <row r="7104" spans="1:12" x14ac:dyDescent="0.3">
      <c r="A7104" t="s">
        <v>2</v>
      </c>
      <c r="B7104" t="s">
        <v>65</v>
      </c>
      <c r="C7104" t="s">
        <v>16</v>
      </c>
      <c r="D7104" t="s">
        <v>32</v>
      </c>
      <c r="E7104">
        <v>4643.1000000000004</v>
      </c>
      <c r="F7104">
        <v>696.45</v>
      </c>
      <c r="G7104" t="s">
        <v>97</v>
      </c>
      <c r="H7104">
        <v>1</v>
      </c>
      <c r="I7104">
        <v>6</v>
      </c>
      <c r="J7104" s="6">
        <v>44093</v>
      </c>
      <c r="K7104" s="7">
        <v>44075</v>
      </c>
      <c r="L7104" t="s">
        <v>12</v>
      </c>
    </row>
    <row r="7105" spans="1:12" x14ac:dyDescent="0.3">
      <c r="A7105" t="s">
        <v>3</v>
      </c>
      <c r="B7105" t="s">
        <v>63</v>
      </c>
      <c r="C7105" t="s">
        <v>16</v>
      </c>
      <c r="D7105" t="s">
        <v>32</v>
      </c>
      <c r="E7105">
        <v>728.96</v>
      </c>
      <c r="F7105">
        <v>191.36</v>
      </c>
      <c r="G7105" t="s">
        <v>97</v>
      </c>
      <c r="H7105">
        <v>1</v>
      </c>
      <c r="I7105">
        <v>7</v>
      </c>
      <c r="J7105" s="6">
        <v>44093</v>
      </c>
      <c r="K7105" s="7">
        <v>44075</v>
      </c>
      <c r="L7105" t="s">
        <v>10</v>
      </c>
    </row>
    <row r="7106" spans="1:12" x14ac:dyDescent="0.3">
      <c r="A7106" t="s">
        <v>5</v>
      </c>
      <c r="B7106" t="s">
        <v>67</v>
      </c>
      <c r="C7106" t="s">
        <v>15</v>
      </c>
      <c r="D7106" t="s">
        <v>32</v>
      </c>
      <c r="E7106">
        <v>1688.4</v>
      </c>
      <c r="F7106">
        <v>262.64</v>
      </c>
      <c r="G7106" t="s">
        <v>97</v>
      </c>
      <c r="H7106">
        <v>1</v>
      </c>
      <c r="I7106">
        <v>9</v>
      </c>
      <c r="J7106" s="6">
        <v>44093</v>
      </c>
      <c r="K7106" s="7">
        <v>44075</v>
      </c>
      <c r="L7106" t="s">
        <v>13</v>
      </c>
    </row>
    <row r="7107" spans="1:12" x14ac:dyDescent="0.3">
      <c r="A7107" t="s">
        <v>3</v>
      </c>
      <c r="B7107" t="s">
        <v>63</v>
      </c>
      <c r="C7107" t="s">
        <v>16</v>
      </c>
      <c r="D7107" t="s">
        <v>32</v>
      </c>
      <c r="E7107">
        <v>2132.7399999999998</v>
      </c>
      <c r="F7107">
        <v>973.64</v>
      </c>
      <c r="G7107" t="s">
        <v>97</v>
      </c>
      <c r="H7107">
        <v>1</v>
      </c>
      <c r="I7107">
        <v>5</v>
      </c>
      <c r="J7107" s="6">
        <v>44093</v>
      </c>
      <c r="K7107" s="7">
        <v>44075</v>
      </c>
      <c r="L7107" t="s">
        <v>10</v>
      </c>
    </row>
    <row r="7108" spans="1:12" x14ac:dyDescent="0.3">
      <c r="A7108" t="s">
        <v>4</v>
      </c>
      <c r="B7108" t="s">
        <v>67</v>
      </c>
      <c r="C7108" t="s">
        <v>16</v>
      </c>
      <c r="D7108" t="s">
        <v>32</v>
      </c>
      <c r="E7108">
        <v>3557.7</v>
      </c>
      <c r="F7108">
        <v>592.95000000000005</v>
      </c>
      <c r="G7108" t="s">
        <v>97</v>
      </c>
      <c r="H7108">
        <v>1</v>
      </c>
      <c r="I7108">
        <v>7</v>
      </c>
      <c r="J7108" s="6">
        <v>44093</v>
      </c>
      <c r="K7108" s="7">
        <v>44075</v>
      </c>
      <c r="L7108" t="s">
        <v>13</v>
      </c>
    </row>
    <row r="7109" spans="1:12" x14ac:dyDescent="0.3">
      <c r="A7109" t="s">
        <v>4</v>
      </c>
      <c r="B7109" t="s">
        <v>63</v>
      </c>
      <c r="C7109" t="s">
        <v>15</v>
      </c>
      <c r="D7109" t="s">
        <v>32</v>
      </c>
      <c r="E7109">
        <v>3257.54</v>
      </c>
      <c r="F7109">
        <v>1188.04</v>
      </c>
      <c r="G7109" t="s">
        <v>97</v>
      </c>
      <c r="H7109">
        <v>1</v>
      </c>
      <c r="I7109">
        <v>10</v>
      </c>
      <c r="J7109" s="6">
        <v>44093</v>
      </c>
      <c r="K7109" s="7">
        <v>44075</v>
      </c>
      <c r="L7109" t="s">
        <v>10</v>
      </c>
    </row>
    <row r="7110" spans="1:12" x14ac:dyDescent="0.3">
      <c r="A7110" t="s">
        <v>4</v>
      </c>
      <c r="B7110" t="s">
        <v>63</v>
      </c>
      <c r="C7110" t="s">
        <v>15</v>
      </c>
      <c r="D7110" t="s">
        <v>32</v>
      </c>
      <c r="E7110">
        <v>8996.76</v>
      </c>
      <c r="F7110">
        <v>599.79999999999995</v>
      </c>
      <c r="G7110" t="s">
        <v>97</v>
      </c>
      <c r="H7110">
        <v>1</v>
      </c>
      <c r="I7110">
        <v>9</v>
      </c>
      <c r="J7110" s="6">
        <v>44093</v>
      </c>
      <c r="K7110" s="7">
        <v>44075</v>
      </c>
      <c r="L7110" t="s">
        <v>10</v>
      </c>
    </row>
    <row r="7111" spans="1:12" x14ac:dyDescent="0.3">
      <c r="A7111" t="s">
        <v>3</v>
      </c>
      <c r="B7111" t="s">
        <v>69</v>
      </c>
      <c r="C7111" t="s">
        <v>16</v>
      </c>
      <c r="D7111" t="s">
        <v>32</v>
      </c>
      <c r="E7111">
        <v>2533.27</v>
      </c>
      <c r="F7111">
        <v>986.64</v>
      </c>
      <c r="G7111" t="s">
        <v>97</v>
      </c>
      <c r="H7111">
        <v>1</v>
      </c>
      <c r="I7111">
        <v>4</v>
      </c>
      <c r="J7111" s="6">
        <v>44094</v>
      </c>
      <c r="K7111" s="7">
        <v>44075</v>
      </c>
      <c r="L7111" t="s">
        <v>8</v>
      </c>
    </row>
    <row r="7112" spans="1:12" x14ac:dyDescent="0.3">
      <c r="A7112" t="s">
        <v>3</v>
      </c>
      <c r="B7112" t="s">
        <v>69</v>
      </c>
      <c r="C7112" t="s">
        <v>16</v>
      </c>
      <c r="D7112" t="s">
        <v>32</v>
      </c>
      <c r="E7112">
        <v>11953.47</v>
      </c>
      <c r="F7112">
        <v>4403.91</v>
      </c>
      <c r="G7112" t="s">
        <v>97</v>
      </c>
      <c r="H7112">
        <v>1</v>
      </c>
      <c r="I7112">
        <v>3</v>
      </c>
      <c r="J7112" s="6">
        <v>44094</v>
      </c>
      <c r="K7112" s="7">
        <v>44075</v>
      </c>
      <c r="L7112" t="s">
        <v>8</v>
      </c>
    </row>
    <row r="7113" spans="1:12" x14ac:dyDescent="0.3">
      <c r="A7113" t="s">
        <v>3</v>
      </c>
      <c r="B7113" t="s">
        <v>63</v>
      </c>
      <c r="C7113" t="s">
        <v>15</v>
      </c>
      <c r="D7113" t="s">
        <v>32</v>
      </c>
      <c r="E7113">
        <v>24260.7</v>
      </c>
      <c r="F7113">
        <v>12843.9</v>
      </c>
      <c r="G7113" t="s">
        <v>97</v>
      </c>
      <c r="H7113">
        <v>1</v>
      </c>
      <c r="I7113">
        <v>10</v>
      </c>
      <c r="J7113" s="6">
        <v>44094</v>
      </c>
      <c r="K7113" s="7">
        <v>44075</v>
      </c>
      <c r="L7113" t="s">
        <v>10</v>
      </c>
    </row>
    <row r="7114" spans="1:12" x14ac:dyDescent="0.3">
      <c r="A7114" t="s">
        <v>3</v>
      </c>
      <c r="B7114" t="s">
        <v>65</v>
      </c>
      <c r="C7114" t="s">
        <v>15</v>
      </c>
      <c r="D7114" t="s">
        <v>32</v>
      </c>
      <c r="E7114">
        <v>3106.66</v>
      </c>
      <c r="F7114">
        <v>1587.1</v>
      </c>
      <c r="G7114" t="s">
        <v>97</v>
      </c>
      <c r="H7114">
        <v>1</v>
      </c>
      <c r="I7114">
        <v>10</v>
      </c>
      <c r="J7114" s="6">
        <v>44094</v>
      </c>
      <c r="K7114" s="7">
        <v>44075</v>
      </c>
      <c r="L7114" t="s">
        <v>12</v>
      </c>
    </row>
    <row r="7115" spans="1:12" x14ac:dyDescent="0.3">
      <c r="A7115" t="s">
        <v>4</v>
      </c>
      <c r="B7115" t="s">
        <v>67</v>
      </c>
      <c r="C7115" t="s">
        <v>16</v>
      </c>
      <c r="D7115" t="s">
        <v>32</v>
      </c>
      <c r="E7115">
        <v>10419.84</v>
      </c>
      <c r="F7115">
        <v>3241.74</v>
      </c>
      <c r="G7115" t="s">
        <v>97</v>
      </c>
      <c r="H7115">
        <v>1</v>
      </c>
      <c r="I7115">
        <v>5</v>
      </c>
      <c r="J7115" s="6">
        <v>44094</v>
      </c>
      <c r="K7115" s="7">
        <v>44075</v>
      </c>
      <c r="L7115" t="s">
        <v>13</v>
      </c>
    </row>
    <row r="7116" spans="1:12" x14ac:dyDescent="0.3">
      <c r="A7116" t="s">
        <v>3</v>
      </c>
      <c r="B7116" t="s">
        <v>63</v>
      </c>
      <c r="C7116" t="s">
        <v>16</v>
      </c>
      <c r="D7116" t="s">
        <v>32</v>
      </c>
      <c r="E7116">
        <v>3979.8</v>
      </c>
      <c r="F7116">
        <v>619.08000000000004</v>
      </c>
      <c r="G7116" t="s">
        <v>97</v>
      </c>
      <c r="H7116">
        <v>1</v>
      </c>
      <c r="I7116">
        <v>1</v>
      </c>
      <c r="J7116" s="6">
        <v>44094</v>
      </c>
      <c r="K7116" s="7">
        <v>44075</v>
      </c>
      <c r="L7116" t="s">
        <v>10</v>
      </c>
    </row>
    <row r="7117" spans="1:12" x14ac:dyDescent="0.3">
      <c r="A7117" t="s">
        <v>4</v>
      </c>
      <c r="B7117" t="s">
        <v>63</v>
      </c>
      <c r="C7117" t="s">
        <v>16</v>
      </c>
      <c r="D7117" t="s">
        <v>32</v>
      </c>
      <c r="E7117">
        <v>3002.94</v>
      </c>
      <c r="F7117">
        <v>1034.3399999999999</v>
      </c>
      <c r="G7117" t="s">
        <v>97</v>
      </c>
      <c r="H7117">
        <v>1</v>
      </c>
      <c r="I7117">
        <v>2</v>
      </c>
      <c r="J7117" s="6">
        <v>44094</v>
      </c>
      <c r="K7117" s="7">
        <v>44075</v>
      </c>
      <c r="L7117" t="s">
        <v>10</v>
      </c>
    </row>
    <row r="7118" spans="1:12" x14ac:dyDescent="0.3">
      <c r="A7118" t="s">
        <v>3</v>
      </c>
      <c r="B7118" t="s">
        <v>69</v>
      </c>
      <c r="C7118" t="s">
        <v>15</v>
      </c>
      <c r="D7118" t="s">
        <v>32</v>
      </c>
      <c r="E7118">
        <v>961.12</v>
      </c>
      <c r="F7118">
        <v>171.99</v>
      </c>
      <c r="G7118" t="s">
        <v>97</v>
      </c>
      <c r="H7118">
        <v>1</v>
      </c>
      <c r="I7118">
        <v>8</v>
      </c>
      <c r="J7118" s="6">
        <v>44094</v>
      </c>
      <c r="K7118" s="7">
        <v>44075</v>
      </c>
      <c r="L7118" t="s">
        <v>8</v>
      </c>
    </row>
    <row r="7119" spans="1:12" x14ac:dyDescent="0.3">
      <c r="A7119" t="s">
        <v>2</v>
      </c>
      <c r="B7119" t="s">
        <v>65</v>
      </c>
      <c r="C7119" t="s">
        <v>15</v>
      </c>
      <c r="D7119" t="s">
        <v>32</v>
      </c>
      <c r="E7119">
        <v>1763.11</v>
      </c>
      <c r="F7119">
        <v>334.07</v>
      </c>
      <c r="G7119" t="s">
        <v>97</v>
      </c>
      <c r="H7119">
        <v>1</v>
      </c>
      <c r="I7119">
        <v>9</v>
      </c>
      <c r="J7119" s="6">
        <v>44094</v>
      </c>
      <c r="K7119" s="7">
        <v>44075</v>
      </c>
      <c r="L7119" t="s">
        <v>12</v>
      </c>
    </row>
    <row r="7120" spans="1:12" x14ac:dyDescent="0.3">
      <c r="A7120" t="s">
        <v>2</v>
      </c>
      <c r="B7120" t="s">
        <v>66</v>
      </c>
      <c r="C7120" t="s">
        <v>16</v>
      </c>
      <c r="D7120" t="s">
        <v>32</v>
      </c>
      <c r="E7120">
        <v>11361.52</v>
      </c>
      <c r="F7120">
        <v>3109.45</v>
      </c>
      <c r="G7120" t="s">
        <v>97</v>
      </c>
      <c r="H7120">
        <v>1</v>
      </c>
      <c r="I7120">
        <v>6</v>
      </c>
      <c r="J7120" s="6">
        <v>44094</v>
      </c>
      <c r="K7120" s="7">
        <v>44075</v>
      </c>
      <c r="L7120" t="s">
        <v>11</v>
      </c>
    </row>
    <row r="7121" spans="1:12" x14ac:dyDescent="0.3">
      <c r="A7121" t="s">
        <v>3</v>
      </c>
      <c r="B7121" t="s">
        <v>66</v>
      </c>
      <c r="C7121" t="s">
        <v>15</v>
      </c>
      <c r="D7121" t="s">
        <v>32</v>
      </c>
      <c r="E7121">
        <v>6335.52</v>
      </c>
      <c r="F7121">
        <v>-739.16</v>
      </c>
      <c r="G7121" t="s">
        <v>97</v>
      </c>
      <c r="H7121">
        <v>1</v>
      </c>
      <c r="I7121">
        <v>9</v>
      </c>
      <c r="J7121" s="6">
        <v>44094</v>
      </c>
      <c r="K7121" s="7">
        <v>44075</v>
      </c>
      <c r="L7121" t="s">
        <v>11</v>
      </c>
    </row>
    <row r="7122" spans="1:12" x14ac:dyDescent="0.3">
      <c r="A7122" t="s">
        <v>3</v>
      </c>
      <c r="B7122" t="s">
        <v>67</v>
      </c>
      <c r="C7122" t="s">
        <v>16</v>
      </c>
      <c r="D7122" t="s">
        <v>32</v>
      </c>
      <c r="E7122">
        <v>3687.68</v>
      </c>
      <c r="F7122">
        <v>1428.98</v>
      </c>
      <c r="G7122" t="s">
        <v>97</v>
      </c>
      <c r="H7122">
        <v>1</v>
      </c>
      <c r="I7122">
        <v>2</v>
      </c>
      <c r="J7122" s="6">
        <v>44095</v>
      </c>
      <c r="K7122" s="7">
        <v>44075</v>
      </c>
      <c r="L7122" t="s">
        <v>13</v>
      </c>
    </row>
    <row r="7123" spans="1:12" x14ac:dyDescent="0.3">
      <c r="A7123" t="s">
        <v>3</v>
      </c>
      <c r="B7123" t="s">
        <v>69</v>
      </c>
      <c r="C7123" t="s">
        <v>16</v>
      </c>
      <c r="D7123" t="s">
        <v>32</v>
      </c>
      <c r="E7123">
        <v>3246.15</v>
      </c>
      <c r="F7123">
        <v>1605.99</v>
      </c>
      <c r="G7123" t="s">
        <v>97</v>
      </c>
      <c r="H7123">
        <v>1</v>
      </c>
      <c r="I7123">
        <v>1</v>
      </c>
      <c r="J7123" s="6">
        <v>44095</v>
      </c>
      <c r="K7123" s="7">
        <v>44075</v>
      </c>
      <c r="L7123" t="s">
        <v>8</v>
      </c>
    </row>
    <row r="7124" spans="1:12" x14ac:dyDescent="0.3">
      <c r="A7124" t="s">
        <v>3</v>
      </c>
      <c r="B7124" t="s">
        <v>69</v>
      </c>
      <c r="C7124" t="s">
        <v>16</v>
      </c>
      <c r="D7124" t="s">
        <v>32</v>
      </c>
      <c r="E7124">
        <v>2336.16</v>
      </c>
      <c r="F7124">
        <v>863.37</v>
      </c>
      <c r="G7124" t="s">
        <v>97</v>
      </c>
      <c r="H7124">
        <v>1</v>
      </c>
      <c r="I7124">
        <v>3</v>
      </c>
      <c r="J7124" s="6">
        <v>44095</v>
      </c>
      <c r="K7124" s="7">
        <v>44075</v>
      </c>
      <c r="L7124" t="s">
        <v>8</v>
      </c>
    </row>
    <row r="7125" spans="1:12" x14ac:dyDescent="0.3">
      <c r="A7125" t="s">
        <v>3</v>
      </c>
      <c r="B7125" t="s">
        <v>65</v>
      </c>
      <c r="C7125" t="s">
        <v>15</v>
      </c>
      <c r="D7125" t="s">
        <v>32</v>
      </c>
      <c r="E7125">
        <v>4450.1400000000003</v>
      </c>
      <c r="F7125">
        <v>2422.86</v>
      </c>
      <c r="G7125" t="s">
        <v>97</v>
      </c>
      <c r="H7125">
        <v>1</v>
      </c>
      <c r="I7125">
        <v>10</v>
      </c>
      <c r="J7125" s="6">
        <v>44095</v>
      </c>
      <c r="K7125" s="7">
        <v>44075</v>
      </c>
      <c r="L7125" t="s">
        <v>12</v>
      </c>
    </row>
    <row r="7126" spans="1:12" x14ac:dyDescent="0.3">
      <c r="A7126" t="s">
        <v>5</v>
      </c>
      <c r="B7126" t="s">
        <v>65</v>
      </c>
      <c r="C7126" t="s">
        <v>16</v>
      </c>
      <c r="D7126" t="s">
        <v>32</v>
      </c>
      <c r="E7126">
        <v>7797.46</v>
      </c>
      <c r="F7126">
        <v>3644.46</v>
      </c>
      <c r="G7126" t="s">
        <v>97</v>
      </c>
      <c r="H7126">
        <v>1</v>
      </c>
      <c r="I7126">
        <v>3</v>
      </c>
      <c r="J7126" s="6">
        <v>44095</v>
      </c>
      <c r="K7126" s="7">
        <v>44075</v>
      </c>
      <c r="L7126" t="s">
        <v>12</v>
      </c>
    </row>
    <row r="7127" spans="1:12" x14ac:dyDescent="0.3">
      <c r="A7127" t="s">
        <v>4</v>
      </c>
      <c r="B7127" t="s">
        <v>63</v>
      </c>
      <c r="C7127" t="s">
        <v>15</v>
      </c>
      <c r="D7127" t="s">
        <v>32</v>
      </c>
      <c r="E7127">
        <v>3931.56</v>
      </c>
      <c r="F7127">
        <v>742.64</v>
      </c>
      <c r="G7127" t="s">
        <v>97</v>
      </c>
      <c r="H7127">
        <v>1</v>
      </c>
      <c r="I7127">
        <v>8</v>
      </c>
      <c r="J7127" s="6">
        <v>44095</v>
      </c>
      <c r="K7127" s="7">
        <v>44075</v>
      </c>
      <c r="L7127" t="s">
        <v>10</v>
      </c>
    </row>
    <row r="7128" spans="1:12" x14ac:dyDescent="0.3">
      <c r="A7128" t="s">
        <v>3</v>
      </c>
      <c r="B7128" t="s">
        <v>65</v>
      </c>
      <c r="C7128" t="s">
        <v>16</v>
      </c>
      <c r="D7128" t="s">
        <v>32</v>
      </c>
      <c r="E7128">
        <v>4390.8500000000004</v>
      </c>
      <c r="F7128">
        <v>1239.77</v>
      </c>
      <c r="G7128" t="s">
        <v>97</v>
      </c>
      <c r="H7128">
        <v>1</v>
      </c>
      <c r="I7128">
        <v>7</v>
      </c>
      <c r="J7128" s="6">
        <v>44095</v>
      </c>
      <c r="K7128" s="7">
        <v>44075</v>
      </c>
      <c r="L7128" t="s">
        <v>12</v>
      </c>
    </row>
    <row r="7129" spans="1:12" x14ac:dyDescent="0.3">
      <c r="A7129" t="s">
        <v>3</v>
      </c>
      <c r="B7129" t="s">
        <v>67</v>
      </c>
      <c r="C7129" t="s">
        <v>16</v>
      </c>
      <c r="D7129" t="s">
        <v>32</v>
      </c>
      <c r="E7129">
        <v>6774.24</v>
      </c>
      <c r="F7129">
        <v>662.68</v>
      </c>
      <c r="G7129" t="s">
        <v>97</v>
      </c>
      <c r="H7129">
        <v>1</v>
      </c>
      <c r="I7129">
        <v>2</v>
      </c>
      <c r="J7129" s="6">
        <v>44095</v>
      </c>
      <c r="K7129" s="7">
        <v>44075</v>
      </c>
      <c r="L7129" t="s">
        <v>13</v>
      </c>
    </row>
    <row r="7130" spans="1:12" x14ac:dyDescent="0.3">
      <c r="A7130" t="s">
        <v>5</v>
      </c>
      <c r="B7130" t="s">
        <v>67</v>
      </c>
      <c r="C7130" t="s">
        <v>16</v>
      </c>
      <c r="D7130" t="s">
        <v>32</v>
      </c>
      <c r="E7130">
        <v>6206.88</v>
      </c>
      <c r="F7130">
        <v>2017.24</v>
      </c>
      <c r="G7130" t="s">
        <v>97</v>
      </c>
      <c r="H7130">
        <v>1</v>
      </c>
      <c r="I7130">
        <v>6</v>
      </c>
      <c r="J7130" s="6">
        <v>44095</v>
      </c>
      <c r="K7130" s="7">
        <v>44075</v>
      </c>
      <c r="L7130" t="s">
        <v>13</v>
      </c>
    </row>
    <row r="7131" spans="1:12" x14ac:dyDescent="0.3">
      <c r="A7131" t="s">
        <v>3</v>
      </c>
      <c r="B7131" t="s">
        <v>67</v>
      </c>
      <c r="C7131" t="s">
        <v>15</v>
      </c>
      <c r="D7131" t="s">
        <v>32</v>
      </c>
      <c r="E7131">
        <v>17937.240000000002</v>
      </c>
      <c r="F7131">
        <v>1559.74</v>
      </c>
      <c r="G7131" t="s">
        <v>97</v>
      </c>
      <c r="H7131">
        <v>1</v>
      </c>
      <c r="I7131">
        <v>9</v>
      </c>
      <c r="J7131" s="6">
        <v>44095</v>
      </c>
      <c r="K7131" s="7">
        <v>44075</v>
      </c>
      <c r="L7131" t="s">
        <v>13</v>
      </c>
    </row>
    <row r="7132" spans="1:12" x14ac:dyDescent="0.3">
      <c r="A7132" t="s">
        <v>3</v>
      </c>
      <c r="B7132" t="s">
        <v>63</v>
      </c>
      <c r="C7132" t="s">
        <v>16</v>
      </c>
      <c r="D7132" t="s">
        <v>32</v>
      </c>
      <c r="E7132">
        <v>5448.44</v>
      </c>
      <c r="F7132">
        <v>2867.6</v>
      </c>
      <c r="G7132" t="s">
        <v>97</v>
      </c>
      <c r="H7132">
        <v>1</v>
      </c>
      <c r="I7132">
        <v>4</v>
      </c>
      <c r="J7132" s="6">
        <v>44095</v>
      </c>
      <c r="K7132" s="7">
        <v>44075</v>
      </c>
      <c r="L7132" t="s">
        <v>10</v>
      </c>
    </row>
    <row r="7133" spans="1:12" x14ac:dyDescent="0.3">
      <c r="A7133" t="s">
        <v>2</v>
      </c>
      <c r="B7133" t="s">
        <v>63</v>
      </c>
      <c r="C7133" t="s">
        <v>16</v>
      </c>
      <c r="D7133" t="s">
        <v>32</v>
      </c>
      <c r="E7133">
        <v>22640.639999999999</v>
      </c>
      <c r="F7133">
        <v>9622.24</v>
      </c>
      <c r="G7133" t="s">
        <v>97</v>
      </c>
      <c r="H7133">
        <v>1</v>
      </c>
      <c r="I7133">
        <v>5</v>
      </c>
      <c r="J7133" s="6">
        <v>44095</v>
      </c>
      <c r="K7133" s="7">
        <v>44075</v>
      </c>
      <c r="L7133" t="s">
        <v>10</v>
      </c>
    </row>
    <row r="7134" spans="1:12" x14ac:dyDescent="0.3">
      <c r="A7134" t="s">
        <v>3</v>
      </c>
      <c r="B7134" t="s">
        <v>63</v>
      </c>
      <c r="C7134" t="s">
        <v>16</v>
      </c>
      <c r="D7134" t="s">
        <v>32</v>
      </c>
      <c r="E7134">
        <v>4166.8599999999997</v>
      </c>
      <c r="F7134">
        <v>1268.18</v>
      </c>
      <c r="G7134" t="s">
        <v>97</v>
      </c>
      <c r="H7134">
        <v>1</v>
      </c>
      <c r="I7134">
        <v>5</v>
      </c>
      <c r="J7134" s="6">
        <v>44095</v>
      </c>
      <c r="K7134" s="7">
        <v>44075</v>
      </c>
      <c r="L7134" t="s">
        <v>10</v>
      </c>
    </row>
    <row r="7135" spans="1:12" x14ac:dyDescent="0.3">
      <c r="A7135" t="s">
        <v>3</v>
      </c>
      <c r="B7135" t="s">
        <v>67</v>
      </c>
      <c r="C7135" t="s">
        <v>16</v>
      </c>
      <c r="D7135" t="s">
        <v>32</v>
      </c>
      <c r="E7135">
        <v>10329.39</v>
      </c>
      <c r="F7135">
        <v>5049.93</v>
      </c>
      <c r="G7135" t="s">
        <v>97</v>
      </c>
      <c r="H7135">
        <v>1</v>
      </c>
      <c r="I7135">
        <v>5</v>
      </c>
      <c r="J7135" s="6">
        <v>44095</v>
      </c>
      <c r="K7135" s="7">
        <v>44075</v>
      </c>
      <c r="L7135" t="s">
        <v>13</v>
      </c>
    </row>
    <row r="7136" spans="1:12" x14ac:dyDescent="0.3">
      <c r="A7136" t="s">
        <v>2</v>
      </c>
      <c r="B7136" t="s">
        <v>66</v>
      </c>
      <c r="C7136" t="s">
        <v>15</v>
      </c>
      <c r="D7136" t="s">
        <v>32</v>
      </c>
      <c r="E7136">
        <v>31163.040000000001</v>
      </c>
      <c r="F7136">
        <v>0</v>
      </c>
      <c r="G7136" t="s">
        <v>97</v>
      </c>
      <c r="H7136">
        <v>1</v>
      </c>
      <c r="I7136">
        <v>10</v>
      </c>
      <c r="J7136" s="6">
        <v>44095</v>
      </c>
      <c r="K7136" s="7">
        <v>44075</v>
      </c>
      <c r="L7136" t="s">
        <v>11</v>
      </c>
    </row>
    <row r="7137" spans="1:12" x14ac:dyDescent="0.3">
      <c r="A7137" t="s">
        <v>3</v>
      </c>
      <c r="B7137" t="s">
        <v>66</v>
      </c>
      <c r="C7137" t="s">
        <v>15</v>
      </c>
      <c r="D7137" t="s">
        <v>32</v>
      </c>
      <c r="E7137">
        <v>1796.94</v>
      </c>
      <c r="F7137">
        <v>179.7</v>
      </c>
      <c r="G7137" t="s">
        <v>97</v>
      </c>
      <c r="H7137">
        <v>1</v>
      </c>
      <c r="I7137">
        <v>10</v>
      </c>
      <c r="J7137" s="6">
        <v>44095</v>
      </c>
      <c r="K7137" s="7">
        <v>44075</v>
      </c>
      <c r="L7137" t="s">
        <v>11</v>
      </c>
    </row>
    <row r="7138" spans="1:12" x14ac:dyDescent="0.3">
      <c r="A7138" t="s">
        <v>2</v>
      </c>
      <c r="B7138" t="s">
        <v>70</v>
      </c>
      <c r="C7138" t="s">
        <v>15</v>
      </c>
      <c r="D7138" t="s">
        <v>32</v>
      </c>
      <c r="E7138">
        <v>3168.3</v>
      </c>
      <c r="F7138">
        <v>1274.2</v>
      </c>
      <c r="G7138" t="s">
        <v>97</v>
      </c>
      <c r="H7138">
        <v>1</v>
      </c>
      <c r="I7138">
        <v>9</v>
      </c>
      <c r="J7138" s="6">
        <v>44096</v>
      </c>
      <c r="K7138" s="7">
        <v>44075</v>
      </c>
      <c r="L7138" t="s">
        <v>9</v>
      </c>
    </row>
    <row r="7139" spans="1:12" x14ac:dyDescent="0.3">
      <c r="A7139" t="s">
        <v>4</v>
      </c>
      <c r="B7139" t="s">
        <v>63</v>
      </c>
      <c r="C7139" t="s">
        <v>16</v>
      </c>
      <c r="D7139" t="s">
        <v>32</v>
      </c>
      <c r="E7139">
        <v>8343.17</v>
      </c>
      <c r="F7139">
        <v>981.52</v>
      </c>
      <c r="G7139" t="s">
        <v>97</v>
      </c>
      <c r="H7139">
        <v>1</v>
      </c>
      <c r="I7139">
        <v>1</v>
      </c>
      <c r="J7139" s="6">
        <v>44096</v>
      </c>
      <c r="K7139" s="7">
        <v>44075</v>
      </c>
      <c r="L7139" t="s">
        <v>10</v>
      </c>
    </row>
    <row r="7140" spans="1:12" x14ac:dyDescent="0.3">
      <c r="A7140" t="s">
        <v>3</v>
      </c>
      <c r="B7140" t="s">
        <v>63</v>
      </c>
      <c r="C7140" t="s">
        <v>16</v>
      </c>
      <c r="D7140" t="s">
        <v>32</v>
      </c>
      <c r="E7140">
        <v>6249.76</v>
      </c>
      <c r="F7140">
        <v>859.34</v>
      </c>
      <c r="G7140" t="s">
        <v>97</v>
      </c>
      <c r="H7140">
        <v>1</v>
      </c>
      <c r="I7140">
        <v>3</v>
      </c>
      <c r="J7140" s="6">
        <v>44096</v>
      </c>
      <c r="K7140" s="7">
        <v>44075</v>
      </c>
      <c r="L7140" t="s">
        <v>10</v>
      </c>
    </row>
    <row r="7141" spans="1:12" x14ac:dyDescent="0.3">
      <c r="A7141" t="s">
        <v>3</v>
      </c>
      <c r="B7141" t="s">
        <v>69</v>
      </c>
      <c r="C7141" t="s">
        <v>16</v>
      </c>
      <c r="D7141" t="s">
        <v>32</v>
      </c>
      <c r="E7141">
        <v>6687.94</v>
      </c>
      <c r="F7141">
        <v>3271.24</v>
      </c>
      <c r="G7141" t="s">
        <v>97</v>
      </c>
      <c r="H7141">
        <v>1</v>
      </c>
      <c r="I7141">
        <v>5</v>
      </c>
      <c r="J7141" s="6">
        <v>44096</v>
      </c>
      <c r="K7141" s="7">
        <v>44075</v>
      </c>
      <c r="L7141" t="s">
        <v>8</v>
      </c>
    </row>
    <row r="7142" spans="1:12" x14ac:dyDescent="0.3">
      <c r="A7142" t="s">
        <v>4</v>
      </c>
      <c r="B7142" t="s">
        <v>70</v>
      </c>
      <c r="C7142" t="s">
        <v>16</v>
      </c>
      <c r="D7142" t="s">
        <v>32</v>
      </c>
      <c r="E7142">
        <v>5728.5</v>
      </c>
      <c r="F7142">
        <v>2834.1</v>
      </c>
      <c r="G7142" t="s">
        <v>97</v>
      </c>
      <c r="H7142">
        <v>1</v>
      </c>
      <c r="I7142">
        <v>6</v>
      </c>
      <c r="J7142" s="6">
        <v>44096</v>
      </c>
      <c r="K7142" s="7">
        <v>44075</v>
      </c>
      <c r="L7142" t="s">
        <v>9</v>
      </c>
    </row>
    <row r="7143" spans="1:12" x14ac:dyDescent="0.3">
      <c r="A7143" t="s">
        <v>3</v>
      </c>
      <c r="B7143" t="s">
        <v>67</v>
      </c>
      <c r="C7143" t="s">
        <v>15</v>
      </c>
      <c r="D7143" t="s">
        <v>32</v>
      </c>
      <c r="E7143">
        <v>1053.58</v>
      </c>
      <c r="F7143">
        <v>247.9</v>
      </c>
      <c r="G7143" t="s">
        <v>97</v>
      </c>
      <c r="H7143">
        <v>1</v>
      </c>
      <c r="I7143">
        <v>8</v>
      </c>
      <c r="J7143" s="6">
        <v>44096</v>
      </c>
      <c r="K7143" s="7">
        <v>44075</v>
      </c>
      <c r="L7143" t="s">
        <v>13</v>
      </c>
    </row>
    <row r="7144" spans="1:12" x14ac:dyDescent="0.3">
      <c r="A7144" t="s">
        <v>2</v>
      </c>
      <c r="B7144" t="s">
        <v>67</v>
      </c>
      <c r="C7144" t="s">
        <v>16</v>
      </c>
      <c r="D7144" t="s">
        <v>32</v>
      </c>
      <c r="E7144">
        <v>4328.2</v>
      </c>
      <c r="F7144">
        <v>1018.4</v>
      </c>
      <c r="G7144" t="s">
        <v>97</v>
      </c>
      <c r="H7144">
        <v>1</v>
      </c>
      <c r="I7144">
        <v>5</v>
      </c>
      <c r="J7144" s="6">
        <v>44096</v>
      </c>
      <c r="K7144" s="7">
        <v>44075</v>
      </c>
      <c r="L7144" t="s">
        <v>13</v>
      </c>
    </row>
    <row r="7145" spans="1:12" x14ac:dyDescent="0.3">
      <c r="A7145" t="s">
        <v>5</v>
      </c>
      <c r="B7145" t="s">
        <v>67</v>
      </c>
      <c r="C7145" t="s">
        <v>16</v>
      </c>
      <c r="D7145" t="s">
        <v>32</v>
      </c>
      <c r="E7145">
        <v>10616.82</v>
      </c>
      <c r="F7145">
        <v>6146.58</v>
      </c>
      <c r="G7145" t="s">
        <v>97</v>
      </c>
      <c r="H7145">
        <v>1</v>
      </c>
      <c r="I7145">
        <v>1</v>
      </c>
      <c r="J7145" s="6">
        <v>44096</v>
      </c>
      <c r="K7145" s="7">
        <v>44075</v>
      </c>
      <c r="L7145" t="s">
        <v>13</v>
      </c>
    </row>
    <row r="7146" spans="1:12" x14ac:dyDescent="0.3">
      <c r="A7146" t="s">
        <v>3</v>
      </c>
      <c r="B7146" t="s">
        <v>63</v>
      </c>
      <c r="C7146" t="s">
        <v>16</v>
      </c>
      <c r="D7146" t="s">
        <v>32</v>
      </c>
      <c r="E7146">
        <v>12984.6</v>
      </c>
      <c r="F7146">
        <v>5804.88</v>
      </c>
      <c r="G7146" t="s">
        <v>97</v>
      </c>
      <c r="H7146">
        <v>1</v>
      </c>
      <c r="I7146">
        <v>3</v>
      </c>
      <c r="J7146" s="6">
        <v>44096</v>
      </c>
      <c r="K7146" s="7">
        <v>44075</v>
      </c>
      <c r="L7146" t="s">
        <v>10</v>
      </c>
    </row>
    <row r="7147" spans="1:12" x14ac:dyDescent="0.3">
      <c r="A7147" t="s">
        <v>3</v>
      </c>
      <c r="B7147" t="s">
        <v>69</v>
      </c>
      <c r="C7147" t="s">
        <v>16</v>
      </c>
      <c r="D7147" t="s">
        <v>32</v>
      </c>
      <c r="E7147">
        <v>1220.47</v>
      </c>
      <c r="F7147">
        <v>504.13</v>
      </c>
      <c r="G7147" t="s">
        <v>97</v>
      </c>
      <c r="H7147">
        <v>1</v>
      </c>
      <c r="I7147">
        <v>7</v>
      </c>
      <c r="J7147" s="6">
        <v>44096</v>
      </c>
      <c r="K7147" s="7">
        <v>44075</v>
      </c>
      <c r="L7147" t="s">
        <v>8</v>
      </c>
    </row>
    <row r="7148" spans="1:12" x14ac:dyDescent="0.3">
      <c r="A7148" t="s">
        <v>5</v>
      </c>
      <c r="B7148" t="s">
        <v>63</v>
      </c>
      <c r="C7148" t="s">
        <v>16</v>
      </c>
      <c r="D7148" t="s">
        <v>32</v>
      </c>
      <c r="E7148">
        <v>18299.38</v>
      </c>
      <c r="F7148">
        <v>7319.73</v>
      </c>
      <c r="G7148" t="s">
        <v>97</v>
      </c>
      <c r="H7148">
        <v>1</v>
      </c>
      <c r="I7148">
        <v>3</v>
      </c>
      <c r="J7148" s="6">
        <v>44096</v>
      </c>
      <c r="K7148" s="7">
        <v>44075</v>
      </c>
      <c r="L7148" t="s">
        <v>10</v>
      </c>
    </row>
    <row r="7149" spans="1:12" x14ac:dyDescent="0.3">
      <c r="A7149" t="s">
        <v>3</v>
      </c>
      <c r="B7149" t="s">
        <v>63</v>
      </c>
      <c r="C7149" t="s">
        <v>15</v>
      </c>
      <c r="D7149" t="s">
        <v>32</v>
      </c>
      <c r="E7149">
        <v>1157.76</v>
      </c>
      <c r="F7149">
        <v>437.4</v>
      </c>
      <c r="G7149" t="s">
        <v>97</v>
      </c>
      <c r="H7149">
        <v>1</v>
      </c>
      <c r="I7149">
        <v>8</v>
      </c>
      <c r="J7149" s="6">
        <v>44097</v>
      </c>
      <c r="K7149" s="7">
        <v>44075</v>
      </c>
      <c r="L7149" t="s">
        <v>10</v>
      </c>
    </row>
    <row r="7150" spans="1:12" x14ac:dyDescent="0.3">
      <c r="A7150" t="s">
        <v>2</v>
      </c>
      <c r="B7150" t="s">
        <v>63</v>
      </c>
      <c r="C7150" t="s">
        <v>16</v>
      </c>
      <c r="D7150" t="s">
        <v>32</v>
      </c>
      <c r="E7150">
        <v>40376.879999999997</v>
      </c>
      <c r="F7150">
        <v>5383.6</v>
      </c>
      <c r="G7150" t="s">
        <v>97</v>
      </c>
      <c r="H7150">
        <v>1</v>
      </c>
      <c r="I7150">
        <v>7</v>
      </c>
      <c r="J7150" s="6">
        <v>44097</v>
      </c>
      <c r="K7150" s="7">
        <v>44075</v>
      </c>
      <c r="L7150" t="s">
        <v>10</v>
      </c>
    </row>
    <row r="7151" spans="1:12" x14ac:dyDescent="0.3">
      <c r="A7151" t="s">
        <v>2</v>
      </c>
      <c r="B7151" t="s">
        <v>65</v>
      </c>
      <c r="C7151" t="s">
        <v>16</v>
      </c>
      <c r="D7151" t="s">
        <v>32</v>
      </c>
      <c r="E7151">
        <v>13493.8</v>
      </c>
      <c r="F7151">
        <v>4829.32</v>
      </c>
      <c r="G7151" t="s">
        <v>97</v>
      </c>
      <c r="H7151">
        <v>1</v>
      </c>
      <c r="I7151">
        <v>4</v>
      </c>
      <c r="J7151" s="6">
        <v>44097</v>
      </c>
      <c r="K7151" s="7">
        <v>44075</v>
      </c>
      <c r="L7151" t="s">
        <v>12</v>
      </c>
    </row>
    <row r="7152" spans="1:12" x14ac:dyDescent="0.3">
      <c r="A7152" t="s">
        <v>3</v>
      </c>
      <c r="B7152" t="s">
        <v>66</v>
      </c>
      <c r="C7152" t="s">
        <v>16</v>
      </c>
      <c r="D7152" t="s">
        <v>32</v>
      </c>
      <c r="E7152">
        <v>2108.09</v>
      </c>
      <c r="F7152">
        <v>412.46</v>
      </c>
      <c r="G7152" t="s">
        <v>97</v>
      </c>
      <c r="H7152">
        <v>1</v>
      </c>
      <c r="I7152">
        <v>5</v>
      </c>
      <c r="J7152" s="6">
        <v>44097</v>
      </c>
      <c r="K7152" s="7">
        <v>44075</v>
      </c>
      <c r="L7152" t="s">
        <v>11</v>
      </c>
    </row>
    <row r="7153" spans="1:12" x14ac:dyDescent="0.3">
      <c r="A7153" t="s">
        <v>4</v>
      </c>
      <c r="B7153" t="s">
        <v>63</v>
      </c>
      <c r="C7153" t="s">
        <v>16</v>
      </c>
      <c r="D7153" t="s">
        <v>32</v>
      </c>
      <c r="E7153">
        <v>4955.8599999999997</v>
      </c>
      <c r="F7153">
        <v>538.67999999999995</v>
      </c>
      <c r="G7153" t="s">
        <v>97</v>
      </c>
      <c r="H7153">
        <v>1</v>
      </c>
      <c r="I7153">
        <v>3</v>
      </c>
      <c r="J7153" s="6">
        <v>44097</v>
      </c>
      <c r="K7153" s="7">
        <v>44075</v>
      </c>
      <c r="L7153" t="s">
        <v>10</v>
      </c>
    </row>
    <row r="7154" spans="1:12" x14ac:dyDescent="0.3">
      <c r="A7154" t="s">
        <v>3</v>
      </c>
      <c r="B7154" t="s">
        <v>69</v>
      </c>
      <c r="C7154" t="s">
        <v>16</v>
      </c>
      <c r="D7154" t="s">
        <v>32</v>
      </c>
      <c r="E7154">
        <v>986.57</v>
      </c>
      <c r="F7154">
        <v>415.39</v>
      </c>
      <c r="G7154" t="s">
        <v>97</v>
      </c>
      <c r="H7154">
        <v>1</v>
      </c>
      <c r="I7154">
        <v>7</v>
      </c>
      <c r="J7154" s="6">
        <v>44098</v>
      </c>
      <c r="K7154" s="7">
        <v>44075</v>
      </c>
      <c r="L7154" t="s">
        <v>8</v>
      </c>
    </row>
    <row r="7155" spans="1:12" x14ac:dyDescent="0.3">
      <c r="A7155" t="s">
        <v>3</v>
      </c>
      <c r="B7155" t="s">
        <v>67</v>
      </c>
      <c r="C7155" t="s">
        <v>16</v>
      </c>
      <c r="D7155" t="s">
        <v>32</v>
      </c>
      <c r="E7155">
        <v>6046.75</v>
      </c>
      <c r="F7155">
        <v>1973.15</v>
      </c>
      <c r="G7155" t="s">
        <v>97</v>
      </c>
      <c r="H7155">
        <v>1</v>
      </c>
      <c r="I7155">
        <v>7</v>
      </c>
      <c r="J7155" s="6">
        <v>44098</v>
      </c>
      <c r="K7155" s="7">
        <v>44075</v>
      </c>
      <c r="L7155" t="s">
        <v>13</v>
      </c>
    </row>
    <row r="7156" spans="1:12" x14ac:dyDescent="0.3">
      <c r="A7156" t="s">
        <v>3</v>
      </c>
      <c r="B7156" t="s">
        <v>67</v>
      </c>
      <c r="C7156" t="s">
        <v>16</v>
      </c>
      <c r="D7156" t="s">
        <v>32</v>
      </c>
      <c r="E7156">
        <v>1756.74</v>
      </c>
      <c r="F7156">
        <v>203.41</v>
      </c>
      <c r="G7156" t="s">
        <v>97</v>
      </c>
      <c r="H7156">
        <v>1</v>
      </c>
      <c r="I7156">
        <v>2</v>
      </c>
      <c r="J7156" s="6">
        <v>44098</v>
      </c>
      <c r="K7156" s="7">
        <v>44075</v>
      </c>
      <c r="L7156" t="s">
        <v>13</v>
      </c>
    </row>
    <row r="7157" spans="1:12" x14ac:dyDescent="0.3">
      <c r="A7157" t="s">
        <v>2</v>
      </c>
      <c r="B7157" t="s">
        <v>66</v>
      </c>
      <c r="C7157" t="s">
        <v>16</v>
      </c>
      <c r="D7157" t="s">
        <v>32</v>
      </c>
      <c r="E7157">
        <v>21490.92</v>
      </c>
      <c r="F7157">
        <v>7641.24</v>
      </c>
      <c r="G7157" t="s">
        <v>97</v>
      </c>
      <c r="H7157">
        <v>1</v>
      </c>
      <c r="I7157">
        <v>3</v>
      </c>
      <c r="J7157" s="6">
        <v>44098</v>
      </c>
      <c r="K7157" s="7">
        <v>44075</v>
      </c>
      <c r="L7157" t="s">
        <v>11</v>
      </c>
    </row>
    <row r="7158" spans="1:12" x14ac:dyDescent="0.3">
      <c r="A7158" t="s">
        <v>2</v>
      </c>
      <c r="B7158" t="s">
        <v>65</v>
      </c>
      <c r="C7158" t="s">
        <v>16</v>
      </c>
      <c r="D7158" t="s">
        <v>32</v>
      </c>
      <c r="E7158">
        <v>6780.4</v>
      </c>
      <c r="F7158">
        <v>737</v>
      </c>
      <c r="G7158" t="s">
        <v>97</v>
      </c>
      <c r="H7158">
        <v>1</v>
      </c>
      <c r="I7158">
        <v>7</v>
      </c>
      <c r="J7158" s="6">
        <v>44098</v>
      </c>
      <c r="K7158" s="7">
        <v>44075</v>
      </c>
      <c r="L7158" t="s">
        <v>12</v>
      </c>
    </row>
    <row r="7159" spans="1:12" x14ac:dyDescent="0.3">
      <c r="A7159" t="s">
        <v>4</v>
      </c>
      <c r="B7159" t="s">
        <v>65</v>
      </c>
      <c r="C7159" t="s">
        <v>16</v>
      </c>
      <c r="D7159" t="s">
        <v>32</v>
      </c>
      <c r="E7159">
        <v>2785.86</v>
      </c>
      <c r="F7159">
        <v>-517.38</v>
      </c>
      <c r="G7159" t="s">
        <v>97</v>
      </c>
      <c r="H7159">
        <v>1</v>
      </c>
      <c r="I7159">
        <v>1</v>
      </c>
      <c r="J7159" s="6">
        <v>44098</v>
      </c>
      <c r="K7159" s="7">
        <v>44075</v>
      </c>
      <c r="L7159" t="s">
        <v>12</v>
      </c>
    </row>
    <row r="7160" spans="1:12" x14ac:dyDescent="0.3">
      <c r="A7160" t="s">
        <v>5</v>
      </c>
      <c r="B7160" t="s">
        <v>66</v>
      </c>
      <c r="C7160" t="s">
        <v>15</v>
      </c>
      <c r="D7160" t="s">
        <v>32</v>
      </c>
      <c r="E7160">
        <v>825.98</v>
      </c>
      <c r="F7160">
        <v>287.3</v>
      </c>
      <c r="G7160" t="s">
        <v>97</v>
      </c>
      <c r="H7160">
        <v>1</v>
      </c>
      <c r="I7160">
        <v>8</v>
      </c>
      <c r="J7160" s="6">
        <v>44098</v>
      </c>
      <c r="K7160" s="7">
        <v>44075</v>
      </c>
      <c r="L7160" t="s">
        <v>11</v>
      </c>
    </row>
    <row r="7161" spans="1:12" x14ac:dyDescent="0.3">
      <c r="A7161" t="s">
        <v>3</v>
      </c>
      <c r="B7161" t="s">
        <v>66</v>
      </c>
      <c r="C7161" t="s">
        <v>16</v>
      </c>
      <c r="D7161" t="s">
        <v>32</v>
      </c>
      <c r="E7161">
        <v>4697.37</v>
      </c>
      <c r="F7161">
        <v>365.35</v>
      </c>
      <c r="G7161" t="s">
        <v>97</v>
      </c>
      <c r="H7161">
        <v>1</v>
      </c>
      <c r="I7161">
        <v>1</v>
      </c>
      <c r="J7161" s="6">
        <v>44098</v>
      </c>
      <c r="K7161" s="7">
        <v>44075</v>
      </c>
      <c r="L7161" t="s">
        <v>11</v>
      </c>
    </row>
    <row r="7162" spans="1:12" x14ac:dyDescent="0.3">
      <c r="A7162" t="s">
        <v>4</v>
      </c>
      <c r="B7162" t="s">
        <v>63</v>
      </c>
      <c r="C7162" t="s">
        <v>16</v>
      </c>
      <c r="D7162" t="s">
        <v>32</v>
      </c>
      <c r="E7162">
        <v>3859.2</v>
      </c>
      <c r="F7162">
        <v>964.8</v>
      </c>
      <c r="G7162" t="s">
        <v>97</v>
      </c>
      <c r="H7162">
        <v>1</v>
      </c>
      <c r="I7162">
        <v>1</v>
      </c>
      <c r="J7162" s="6">
        <v>44098</v>
      </c>
      <c r="K7162" s="7">
        <v>44075</v>
      </c>
      <c r="L7162" t="s">
        <v>10</v>
      </c>
    </row>
    <row r="7163" spans="1:12" x14ac:dyDescent="0.3">
      <c r="A7163" t="s">
        <v>3</v>
      </c>
      <c r="B7163" t="s">
        <v>70</v>
      </c>
      <c r="C7163" t="s">
        <v>16</v>
      </c>
      <c r="D7163" t="s">
        <v>32</v>
      </c>
      <c r="E7163">
        <v>6017.94</v>
      </c>
      <c r="F7163">
        <v>2808.38</v>
      </c>
      <c r="G7163" t="s">
        <v>97</v>
      </c>
      <c r="H7163">
        <v>1</v>
      </c>
      <c r="I7163">
        <v>6</v>
      </c>
      <c r="J7163" s="6">
        <v>44098</v>
      </c>
      <c r="K7163" s="7">
        <v>44075</v>
      </c>
      <c r="L7163" t="s">
        <v>9</v>
      </c>
    </row>
    <row r="7164" spans="1:12" x14ac:dyDescent="0.3">
      <c r="A7164" t="s">
        <v>3</v>
      </c>
      <c r="B7164" t="s">
        <v>63</v>
      </c>
      <c r="C7164" t="s">
        <v>15</v>
      </c>
      <c r="D7164" t="s">
        <v>32</v>
      </c>
      <c r="E7164">
        <v>3883.32</v>
      </c>
      <c r="F7164">
        <v>-647.22</v>
      </c>
      <c r="G7164" t="s">
        <v>97</v>
      </c>
      <c r="H7164">
        <v>1</v>
      </c>
      <c r="I7164">
        <v>8</v>
      </c>
      <c r="J7164" s="6">
        <v>44099</v>
      </c>
      <c r="K7164" s="7">
        <v>44075</v>
      </c>
      <c r="L7164" t="s">
        <v>10</v>
      </c>
    </row>
    <row r="7165" spans="1:12" x14ac:dyDescent="0.3">
      <c r="A7165" t="s">
        <v>4</v>
      </c>
      <c r="B7165" t="s">
        <v>65</v>
      </c>
      <c r="C7165" t="s">
        <v>16</v>
      </c>
      <c r="D7165" t="s">
        <v>32</v>
      </c>
      <c r="E7165">
        <v>1527.6</v>
      </c>
      <c r="F7165">
        <v>257.27999999999997</v>
      </c>
      <c r="G7165" t="s">
        <v>97</v>
      </c>
      <c r="H7165">
        <v>1</v>
      </c>
      <c r="I7165">
        <v>4</v>
      </c>
      <c r="J7165" s="6">
        <v>44099</v>
      </c>
      <c r="K7165" s="7">
        <v>44075</v>
      </c>
      <c r="L7165" t="s">
        <v>12</v>
      </c>
    </row>
    <row r="7166" spans="1:12" x14ac:dyDescent="0.3">
      <c r="A7166" t="s">
        <v>3</v>
      </c>
      <c r="B7166" t="s">
        <v>65</v>
      </c>
      <c r="C7166" t="s">
        <v>15</v>
      </c>
      <c r="D7166" t="s">
        <v>32</v>
      </c>
      <c r="E7166">
        <v>4983.12</v>
      </c>
      <c r="F7166">
        <v>1817.38</v>
      </c>
      <c r="G7166" t="s">
        <v>97</v>
      </c>
      <c r="H7166">
        <v>1</v>
      </c>
      <c r="I7166">
        <v>8</v>
      </c>
      <c r="J7166" s="6">
        <v>44099</v>
      </c>
      <c r="K7166" s="7">
        <v>44075</v>
      </c>
      <c r="L7166" t="s">
        <v>12</v>
      </c>
    </row>
    <row r="7167" spans="1:12" x14ac:dyDescent="0.3">
      <c r="A7167" t="s">
        <v>4</v>
      </c>
      <c r="B7167" t="s">
        <v>70</v>
      </c>
      <c r="C7167" t="s">
        <v>16</v>
      </c>
      <c r="D7167" t="s">
        <v>32</v>
      </c>
      <c r="E7167">
        <v>26332</v>
      </c>
      <c r="F7167">
        <v>14967.64</v>
      </c>
      <c r="G7167" t="s">
        <v>97</v>
      </c>
      <c r="H7167">
        <v>1</v>
      </c>
      <c r="I7167">
        <v>5</v>
      </c>
      <c r="J7167" s="6">
        <v>44099</v>
      </c>
      <c r="K7167" s="7">
        <v>44075</v>
      </c>
      <c r="L7167" t="s">
        <v>9</v>
      </c>
    </row>
    <row r="7168" spans="1:12" x14ac:dyDescent="0.3">
      <c r="A7168" t="s">
        <v>4</v>
      </c>
      <c r="B7168" t="s">
        <v>63</v>
      </c>
      <c r="C7168" t="s">
        <v>16</v>
      </c>
      <c r="D7168" t="s">
        <v>32</v>
      </c>
      <c r="E7168">
        <v>1525.59</v>
      </c>
      <c r="F7168">
        <v>84.75</v>
      </c>
      <c r="G7168" t="s">
        <v>97</v>
      </c>
      <c r="H7168">
        <v>1</v>
      </c>
      <c r="I7168">
        <v>6</v>
      </c>
      <c r="J7168" s="6">
        <v>44099</v>
      </c>
      <c r="K7168" s="7">
        <v>44075</v>
      </c>
      <c r="L7168" t="s">
        <v>10</v>
      </c>
    </row>
    <row r="7169" spans="1:12" x14ac:dyDescent="0.3">
      <c r="A7169" t="s">
        <v>5</v>
      </c>
      <c r="B7169" t="s">
        <v>69</v>
      </c>
      <c r="C7169" t="s">
        <v>16</v>
      </c>
      <c r="D7169" t="s">
        <v>32</v>
      </c>
      <c r="E7169">
        <v>33223.96</v>
      </c>
      <c r="F7169">
        <v>10111.64</v>
      </c>
      <c r="G7169" t="s">
        <v>97</v>
      </c>
      <c r="H7169">
        <v>1</v>
      </c>
      <c r="I7169">
        <v>2</v>
      </c>
      <c r="J7169" s="6">
        <v>44099</v>
      </c>
      <c r="K7169" s="7">
        <v>44075</v>
      </c>
      <c r="L7169" t="s">
        <v>8</v>
      </c>
    </row>
    <row r="7170" spans="1:12" x14ac:dyDescent="0.3">
      <c r="A7170" t="s">
        <v>5</v>
      </c>
      <c r="B7170" t="s">
        <v>66</v>
      </c>
      <c r="C7170" t="s">
        <v>16</v>
      </c>
      <c r="D7170" t="s">
        <v>32</v>
      </c>
      <c r="E7170">
        <v>35363.94</v>
      </c>
      <c r="F7170">
        <v>9678.5400000000009</v>
      </c>
      <c r="G7170" t="s">
        <v>97</v>
      </c>
      <c r="H7170">
        <v>1</v>
      </c>
      <c r="I7170">
        <v>2</v>
      </c>
      <c r="J7170" s="6">
        <v>44099</v>
      </c>
      <c r="K7170" s="7">
        <v>44075</v>
      </c>
      <c r="L7170" t="s">
        <v>11</v>
      </c>
    </row>
    <row r="7171" spans="1:12" x14ac:dyDescent="0.3">
      <c r="A7171" t="s">
        <v>3</v>
      </c>
      <c r="B7171" t="s">
        <v>63</v>
      </c>
      <c r="C7171" t="s">
        <v>15</v>
      </c>
      <c r="D7171" t="s">
        <v>32</v>
      </c>
      <c r="E7171">
        <v>18196.13</v>
      </c>
      <c r="F7171">
        <v>8306.93</v>
      </c>
      <c r="G7171" t="s">
        <v>97</v>
      </c>
      <c r="H7171">
        <v>1</v>
      </c>
      <c r="I7171">
        <v>9</v>
      </c>
      <c r="J7171" s="6">
        <v>44099</v>
      </c>
      <c r="K7171" s="7">
        <v>44075</v>
      </c>
      <c r="L7171" t="s">
        <v>10</v>
      </c>
    </row>
    <row r="7172" spans="1:12" x14ac:dyDescent="0.3">
      <c r="A7172" t="s">
        <v>3</v>
      </c>
      <c r="B7172" t="s">
        <v>63</v>
      </c>
      <c r="C7172" t="s">
        <v>16</v>
      </c>
      <c r="D7172" t="s">
        <v>32</v>
      </c>
      <c r="E7172">
        <v>12060</v>
      </c>
      <c r="F7172">
        <v>5879.22</v>
      </c>
      <c r="G7172" t="s">
        <v>97</v>
      </c>
      <c r="H7172">
        <v>1</v>
      </c>
      <c r="I7172">
        <v>4</v>
      </c>
      <c r="J7172" s="6">
        <v>44099</v>
      </c>
      <c r="K7172" s="7">
        <v>44075</v>
      </c>
      <c r="L7172" t="s">
        <v>10</v>
      </c>
    </row>
    <row r="7173" spans="1:12" x14ac:dyDescent="0.3">
      <c r="A7173" t="s">
        <v>4</v>
      </c>
      <c r="B7173" t="s">
        <v>69</v>
      </c>
      <c r="C7173" t="s">
        <v>16</v>
      </c>
      <c r="D7173" t="s">
        <v>32</v>
      </c>
      <c r="E7173">
        <v>22761.24</v>
      </c>
      <c r="F7173">
        <v>5989.8</v>
      </c>
      <c r="G7173" t="s">
        <v>97</v>
      </c>
      <c r="H7173">
        <v>1</v>
      </c>
      <c r="I7173">
        <v>4</v>
      </c>
      <c r="J7173" s="6">
        <v>44099</v>
      </c>
      <c r="K7173" s="7">
        <v>44075</v>
      </c>
      <c r="L7173" t="s">
        <v>8</v>
      </c>
    </row>
    <row r="7174" spans="1:12" x14ac:dyDescent="0.3">
      <c r="A7174" t="s">
        <v>3</v>
      </c>
      <c r="B7174" t="s">
        <v>63</v>
      </c>
      <c r="C7174" t="s">
        <v>15</v>
      </c>
      <c r="D7174" t="s">
        <v>32</v>
      </c>
      <c r="E7174">
        <v>17777.439999999999</v>
      </c>
      <c r="F7174">
        <v>4865.41</v>
      </c>
      <c r="G7174" t="s">
        <v>97</v>
      </c>
      <c r="H7174">
        <v>1</v>
      </c>
      <c r="I7174">
        <v>9</v>
      </c>
      <c r="J7174" s="6">
        <v>44100</v>
      </c>
      <c r="K7174" s="7">
        <v>44075</v>
      </c>
      <c r="L7174" t="s">
        <v>10</v>
      </c>
    </row>
    <row r="7175" spans="1:12" x14ac:dyDescent="0.3">
      <c r="A7175" t="s">
        <v>4</v>
      </c>
      <c r="B7175" t="s">
        <v>66</v>
      </c>
      <c r="C7175" t="s">
        <v>16</v>
      </c>
      <c r="D7175" t="s">
        <v>32</v>
      </c>
      <c r="E7175">
        <v>5362.68</v>
      </c>
      <c r="F7175">
        <v>2331.6</v>
      </c>
      <c r="G7175" t="s">
        <v>97</v>
      </c>
      <c r="H7175">
        <v>1</v>
      </c>
      <c r="I7175">
        <v>7</v>
      </c>
      <c r="J7175" s="6">
        <v>44100</v>
      </c>
      <c r="K7175" s="7">
        <v>44075</v>
      </c>
      <c r="L7175" t="s">
        <v>11</v>
      </c>
    </row>
    <row r="7176" spans="1:12" x14ac:dyDescent="0.3">
      <c r="A7176" t="s">
        <v>2</v>
      </c>
      <c r="B7176" t="s">
        <v>63</v>
      </c>
      <c r="C7176" t="s">
        <v>16</v>
      </c>
      <c r="D7176" t="s">
        <v>32</v>
      </c>
      <c r="E7176">
        <v>6490.96</v>
      </c>
      <c r="F7176">
        <v>2132.7600000000002</v>
      </c>
      <c r="G7176" t="s">
        <v>97</v>
      </c>
      <c r="H7176">
        <v>1</v>
      </c>
      <c r="I7176">
        <v>4</v>
      </c>
      <c r="J7176" s="6">
        <v>44100</v>
      </c>
      <c r="K7176" s="7">
        <v>44075</v>
      </c>
      <c r="L7176" t="s">
        <v>10</v>
      </c>
    </row>
    <row r="7177" spans="1:12" x14ac:dyDescent="0.3">
      <c r="A7177" t="s">
        <v>3</v>
      </c>
      <c r="B7177" t="s">
        <v>65</v>
      </c>
      <c r="C7177" t="s">
        <v>16</v>
      </c>
      <c r="D7177" t="s">
        <v>32</v>
      </c>
      <c r="E7177">
        <v>4212.96</v>
      </c>
      <c r="F7177">
        <v>315.95999999999998</v>
      </c>
      <c r="G7177" t="s">
        <v>97</v>
      </c>
      <c r="H7177">
        <v>1</v>
      </c>
      <c r="I7177">
        <v>5</v>
      </c>
      <c r="J7177" s="6">
        <v>44100</v>
      </c>
      <c r="K7177" s="7">
        <v>44075</v>
      </c>
      <c r="L7177" t="s">
        <v>12</v>
      </c>
    </row>
    <row r="7178" spans="1:12" x14ac:dyDescent="0.3">
      <c r="A7178" t="s">
        <v>5</v>
      </c>
      <c r="B7178" t="s">
        <v>69</v>
      </c>
      <c r="C7178" t="s">
        <v>15</v>
      </c>
      <c r="D7178" t="s">
        <v>32</v>
      </c>
      <c r="E7178">
        <v>10615.48</v>
      </c>
      <c r="F7178">
        <v>4620.84</v>
      </c>
      <c r="G7178" t="s">
        <v>97</v>
      </c>
      <c r="H7178">
        <v>1</v>
      </c>
      <c r="I7178">
        <v>9</v>
      </c>
      <c r="J7178" s="6">
        <v>44100</v>
      </c>
      <c r="K7178" s="7">
        <v>44075</v>
      </c>
      <c r="L7178" t="s">
        <v>8</v>
      </c>
    </row>
    <row r="7179" spans="1:12" x14ac:dyDescent="0.3">
      <c r="A7179" t="s">
        <v>2</v>
      </c>
      <c r="B7179" t="s">
        <v>63</v>
      </c>
      <c r="C7179" t="s">
        <v>16</v>
      </c>
      <c r="D7179" t="s">
        <v>32</v>
      </c>
      <c r="E7179">
        <v>11457</v>
      </c>
      <c r="F7179">
        <v>4100.3999999999996</v>
      </c>
      <c r="G7179" t="s">
        <v>97</v>
      </c>
      <c r="H7179">
        <v>1</v>
      </c>
      <c r="I7179">
        <v>5</v>
      </c>
      <c r="J7179" s="6">
        <v>44101</v>
      </c>
      <c r="K7179" s="7">
        <v>44075</v>
      </c>
      <c r="L7179" t="s">
        <v>10</v>
      </c>
    </row>
    <row r="7180" spans="1:12" x14ac:dyDescent="0.3">
      <c r="A7180" t="s">
        <v>4</v>
      </c>
      <c r="B7180" t="s">
        <v>63</v>
      </c>
      <c r="C7180" t="s">
        <v>15</v>
      </c>
      <c r="D7180" t="s">
        <v>32</v>
      </c>
      <c r="E7180">
        <v>1336.65</v>
      </c>
      <c r="F7180">
        <v>605.01</v>
      </c>
      <c r="G7180" t="s">
        <v>97</v>
      </c>
      <c r="H7180">
        <v>1</v>
      </c>
      <c r="I7180">
        <v>10</v>
      </c>
      <c r="J7180" s="6">
        <v>44101</v>
      </c>
      <c r="K7180" s="7">
        <v>44075</v>
      </c>
      <c r="L7180" t="s">
        <v>10</v>
      </c>
    </row>
    <row r="7181" spans="1:12" x14ac:dyDescent="0.3">
      <c r="A7181" t="s">
        <v>2</v>
      </c>
      <c r="B7181" t="s">
        <v>69</v>
      </c>
      <c r="C7181" t="s">
        <v>16</v>
      </c>
      <c r="D7181" t="s">
        <v>32</v>
      </c>
      <c r="E7181">
        <v>11526.68</v>
      </c>
      <c r="F7181">
        <v>2631.08</v>
      </c>
      <c r="G7181" t="s">
        <v>97</v>
      </c>
      <c r="H7181">
        <v>1</v>
      </c>
      <c r="I7181">
        <v>4</v>
      </c>
      <c r="J7181" s="6">
        <v>44101</v>
      </c>
      <c r="K7181" s="7">
        <v>44075</v>
      </c>
      <c r="L7181" t="s">
        <v>8</v>
      </c>
    </row>
    <row r="7182" spans="1:12" x14ac:dyDescent="0.3">
      <c r="A7182" t="s">
        <v>3</v>
      </c>
      <c r="B7182" t="s">
        <v>67</v>
      </c>
      <c r="C7182" t="s">
        <v>16</v>
      </c>
      <c r="D7182" t="s">
        <v>32</v>
      </c>
      <c r="E7182">
        <v>5571.72</v>
      </c>
      <c r="F7182">
        <v>-716.36</v>
      </c>
      <c r="G7182" t="s">
        <v>97</v>
      </c>
      <c r="H7182">
        <v>1</v>
      </c>
      <c r="I7182">
        <v>1</v>
      </c>
      <c r="J7182" s="6">
        <v>44101</v>
      </c>
      <c r="K7182" s="7">
        <v>44075</v>
      </c>
      <c r="L7182" t="s">
        <v>13</v>
      </c>
    </row>
    <row r="7183" spans="1:12" x14ac:dyDescent="0.3">
      <c r="A7183" t="s">
        <v>4</v>
      </c>
      <c r="B7183" t="s">
        <v>63</v>
      </c>
      <c r="C7183" t="s">
        <v>15</v>
      </c>
      <c r="D7183" t="s">
        <v>32</v>
      </c>
      <c r="E7183">
        <v>29940.959999999999</v>
      </c>
      <c r="F7183">
        <v>13552.24</v>
      </c>
      <c r="G7183" t="s">
        <v>97</v>
      </c>
      <c r="H7183">
        <v>1</v>
      </c>
      <c r="I7183">
        <v>8</v>
      </c>
      <c r="J7183" s="6">
        <v>44101</v>
      </c>
      <c r="K7183" s="7">
        <v>44075</v>
      </c>
      <c r="L7183" t="s">
        <v>10</v>
      </c>
    </row>
    <row r="7184" spans="1:12" x14ac:dyDescent="0.3">
      <c r="A7184" t="s">
        <v>2</v>
      </c>
      <c r="B7184" t="s">
        <v>67</v>
      </c>
      <c r="C7184" t="s">
        <v>15</v>
      </c>
      <c r="D7184" t="s">
        <v>32</v>
      </c>
      <c r="E7184">
        <v>21020.58</v>
      </c>
      <c r="F7184">
        <v>3736.98</v>
      </c>
      <c r="G7184" t="s">
        <v>97</v>
      </c>
      <c r="H7184">
        <v>1</v>
      </c>
      <c r="I7184">
        <v>10</v>
      </c>
      <c r="J7184" s="6">
        <v>44101</v>
      </c>
      <c r="K7184" s="7">
        <v>44075</v>
      </c>
      <c r="L7184" t="s">
        <v>13</v>
      </c>
    </row>
    <row r="7185" spans="1:12" x14ac:dyDescent="0.3">
      <c r="A7185" t="s">
        <v>5</v>
      </c>
      <c r="B7185" t="s">
        <v>63</v>
      </c>
      <c r="C7185" t="s">
        <v>16</v>
      </c>
      <c r="D7185" t="s">
        <v>32</v>
      </c>
      <c r="E7185">
        <v>2074.3200000000002</v>
      </c>
      <c r="F7185">
        <v>276.58</v>
      </c>
      <c r="G7185" t="s">
        <v>97</v>
      </c>
      <c r="H7185">
        <v>1</v>
      </c>
      <c r="I7185">
        <v>3</v>
      </c>
      <c r="J7185" s="6">
        <v>44101</v>
      </c>
      <c r="K7185" s="7">
        <v>44075</v>
      </c>
      <c r="L7185" t="s">
        <v>10</v>
      </c>
    </row>
    <row r="7186" spans="1:12" x14ac:dyDescent="0.3">
      <c r="A7186" t="s">
        <v>4</v>
      </c>
      <c r="B7186" t="s">
        <v>66</v>
      </c>
      <c r="C7186" t="s">
        <v>15</v>
      </c>
      <c r="D7186" t="s">
        <v>32</v>
      </c>
      <c r="E7186">
        <v>6472.2</v>
      </c>
      <c r="F7186">
        <v>773.82</v>
      </c>
      <c r="G7186" t="s">
        <v>97</v>
      </c>
      <c r="H7186">
        <v>1</v>
      </c>
      <c r="I7186">
        <v>9</v>
      </c>
      <c r="J7186" s="6">
        <v>44101</v>
      </c>
      <c r="K7186" s="7">
        <v>44075</v>
      </c>
      <c r="L7186" t="s">
        <v>11</v>
      </c>
    </row>
    <row r="7187" spans="1:12" x14ac:dyDescent="0.3">
      <c r="A7187" t="s">
        <v>3</v>
      </c>
      <c r="B7187" t="s">
        <v>63</v>
      </c>
      <c r="C7187" t="s">
        <v>16</v>
      </c>
      <c r="D7187" t="s">
        <v>32</v>
      </c>
      <c r="E7187">
        <v>4777.1000000000004</v>
      </c>
      <c r="F7187">
        <v>623.1</v>
      </c>
      <c r="G7187" t="s">
        <v>97</v>
      </c>
      <c r="H7187">
        <v>1</v>
      </c>
      <c r="I7187">
        <v>7</v>
      </c>
      <c r="J7187" s="6">
        <v>44101</v>
      </c>
      <c r="K7187" s="7">
        <v>44075</v>
      </c>
      <c r="L7187" t="s">
        <v>10</v>
      </c>
    </row>
    <row r="7188" spans="1:12" x14ac:dyDescent="0.3">
      <c r="A7188" t="s">
        <v>3</v>
      </c>
      <c r="B7188" t="s">
        <v>70</v>
      </c>
      <c r="C7188" t="s">
        <v>15</v>
      </c>
      <c r="D7188" t="s">
        <v>32</v>
      </c>
      <c r="E7188">
        <v>3920.3</v>
      </c>
      <c r="F7188">
        <v>639.17999999999995</v>
      </c>
      <c r="G7188" t="s">
        <v>97</v>
      </c>
      <c r="H7188">
        <v>1</v>
      </c>
      <c r="I7188">
        <v>8</v>
      </c>
      <c r="J7188" s="6">
        <v>44101</v>
      </c>
      <c r="K7188" s="7">
        <v>44075</v>
      </c>
      <c r="L7188" t="s">
        <v>9</v>
      </c>
    </row>
    <row r="7189" spans="1:12" x14ac:dyDescent="0.3">
      <c r="A7189" t="s">
        <v>3</v>
      </c>
      <c r="B7189" t="s">
        <v>63</v>
      </c>
      <c r="C7189" t="s">
        <v>15</v>
      </c>
      <c r="D7189" t="s">
        <v>32</v>
      </c>
      <c r="E7189">
        <v>3575.12</v>
      </c>
      <c r="F7189">
        <v>1787.56</v>
      </c>
      <c r="G7189" t="s">
        <v>97</v>
      </c>
      <c r="H7189">
        <v>1</v>
      </c>
      <c r="I7189">
        <v>10</v>
      </c>
      <c r="J7189" s="6">
        <v>44102</v>
      </c>
      <c r="K7189" s="7">
        <v>44075</v>
      </c>
      <c r="L7189" t="s">
        <v>10</v>
      </c>
    </row>
    <row r="7190" spans="1:12" x14ac:dyDescent="0.3">
      <c r="A7190" t="s">
        <v>4</v>
      </c>
      <c r="B7190" t="s">
        <v>65</v>
      </c>
      <c r="C7190" t="s">
        <v>15</v>
      </c>
      <c r="D7190" t="s">
        <v>32</v>
      </c>
      <c r="E7190">
        <v>7574.35</v>
      </c>
      <c r="F7190">
        <v>1594.59</v>
      </c>
      <c r="G7190" t="s">
        <v>97</v>
      </c>
      <c r="H7190">
        <v>1</v>
      </c>
      <c r="I7190">
        <v>8</v>
      </c>
      <c r="J7190" s="6">
        <v>44102</v>
      </c>
      <c r="K7190" s="7">
        <v>44075</v>
      </c>
      <c r="L7190" t="s">
        <v>12</v>
      </c>
    </row>
    <row r="7191" spans="1:12" x14ac:dyDescent="0.3">
      <c r="A7191" t="s">
        <v>5</v>
      </c>
      <c r="B7191" t="s">
        <v>66</v>
      </c>
      <c r="C7191" t="s">
        <v>16</v>
      </c>
      <c r="D7191" t="s">
        <v>32</v>
      </c>
      <c r="E7191">
        <v>44676.67</v>
      </c>
      <c r="F7191">
        <v>23309.55</v>
      </c>
      <c r="G7191" t="s">
        <v>97</v>
      </c>
      <c r="H7191">
        <v>1</v>
      </c>
      <c r="I7191">
        <v>2</v>
      </c>
      <c r="J7191" s="6">
        <v>44102</v>
      </c>
      <c r="K7191" s="7">
        <v>44075</v>
      </c>
      <c r="L7191" t="s">
        <v>11</v>
      </c>
    </row>
    <row r="7192" spans="1:12" x14ac:dyDescent="0.3">
      <c r="A7192" t="s">
        <v>2</v>
      </c>
      <c r="B7192" t="s">
        <v>65</v>
      </c>
      <c r="C7192" t="s">
        <v>16</v>
      </c>
      <c r="D7192" t="s">
        <v>32</v>
      </c>
      <c r="E7192">
        <v>611.04</v>
      </c>
      <c r="F7192">
        <v>77.19</v>
      </c>
      <c r="G7192" t="s">
        <v>97</v>
      </c>
      <c r="H7192">
        <v>1</v>
      </c>
      <c r="I7192">
        <v>5</v>
      </c>
      <c r="J7192" s="6">
        <v>44102</v>
      </c>
      <c r="K7192" s="7">
        <v>44075</v>
      </c>
      <c r="L7192" t="s">
        <v>12</v>
      </c>
    </row>
    <row r="7193" spans="1:12" x14ac:dyDescent="0.3">
      <c r="A7193" t="s">
        <v>4</v>
      </c>
      <c r="B7193" t="s">
        <v>66</v>
      </c>
      <c r="C7193" t="s">
        <v>16</v>
      </c>
      <c r="D7193" t="s">
        <v>32</v>
      </c>
      <c r="E7193">
        <v>7396.13</v>
      </c>
      <c r="F7193">
        <v>1946.35</v>
      </c>
      <c r="G7193" t="s">
        <v>97</v>
      </c>
      <c r="H7193">
        <v>1</v>
      </c>
      <c r="I7193">
        <v>5</v>
      </c>
      <c r="J7193" s="6">
        <v>44102</v>
      </c>
      <c r="K7193" s="7">
        <v>44075</v>
      </c>
      <c r="L7193" t="s">
        <v>11</v>
      </c>
    </row>
    <row r="7194" spans="1:12" x14ac:dyDescent="0.3">
      <c r="A7194" t="s">
        <v>3</v>
      </c>
      <c r="B7194" t="s">
        <v>66</v>
      </c>
      <c r="C7194" t="s">
        <v>16</v>
      </c>
      <c r="D7194" t="s">
        <v>32</v>
      </c>
      <c r="E7194">
        <v>3869.92</v>
      </c>
      <c r="F7194">
        <v>977.68</v>
      </c>
      <c r="G7194" t="s">
        <v>97</v>
      </c>
      <c r="H7194">
        <v>1</v>
      </c>
      <c r="I7194">
        <v>6</v>
      </c>
      <c r="J7194" s="6">
        <v>44102</v>
      </c>
      <c r="K7194" s="7">
        <v>44075</v>
      </c>
      <c r="L7194" t="s">
        <v>11</v>
      </c>
    </row>
    <row r="7195" spans="1:12" x14ac:dyDescent="0.3">
      <c r="A7195" t="s">
        <v>5</v>
      </c>
      <c r="B7195" t="s">
        <v>63</v>
      </c>
      <c r="C7195" t="s">
        <v>16</v>
      </c>
      <c r="D7195" t="s">
        <v>32</v>
      </c>
      <c r="E7195">
        <v>992.94</v>
      </c>
      <c r="F7195">
        <v>428.52</v>
      </c>
      <c r="G7195" t="s">
        <v>97</v>
      </c>
      <c r="H7195">
        <v>1</v>
      </c>
      <c r="I7195">
        <v>6</v>
      </c>
      <c r="J7195" s="6">
        <v>44102</v>
      </c>
      <c r="K7195" s="7">
        <v>44075</v>
      </c>
      <c r="L7195" t="s">
        <v>10</v>
      </c>
    </row>
    <row r="7196" spans="1:12" x14ac:dyDescent="0.3">
      <c r="A7196" t="s">
        <v>3</v>
      </c>
      <c r="B7196" t="s">
        <v>69</v>
      </c>
      <c r="C7196" t="s">
        <v>16</v>
      </c>
      <c r="D7196" t="s">
        <v>32</v>
      </c>
      <c r="E7196">
        <v>1861.53</v>
      </c>
      <c r="F7196">
        <v>343.97</v>
      </c>
      <c r="G7196" t="s">
        <v>97</v>
      </c>
      <c r="H7196">
        <v>1</v>
      </c>
      <c r="I7196">
        <v>5</v>
      </c>
      <c r="J7196" s="6">
        <v>44103</v>
      </c>
      <c r="K7196" s="7">
        <v>44075</v>
      </c>
      <c r="L7196" t="s">
        <v>8</v>
      </c>
    </row>
    <row r="7197" spans="1:12" x14ac:dyDescent="0.3">
      <c r="A7197" t="s">
        <v>3</v>
      </c>
      <c r="B7197" t="s">
        <v>63</v>
      </c>
      <c r="C7197" t="s">
        <v>16</v>
      </c>
      <c r="D7197" t="s">
        <v>32</v>
      </c>
      <c r="E7197">
        <v>17253.04</v>
      </c>
      <c r="F7197">
        <v>8438.98</v>
      </c>
      <c r="G7197" t="s">
        <v>97</v>
      </c>
      <c r="H7197">
        <v>1</v>
      </c>
      <c r="I7197">
        <v>1</v>
      </c>
      <c r="J7197" s="6">
        <v>44103</v>
      </c>
      <c r="K7197" s="7">
        <v>44075</v>
      </c>
      <c r="L7197" t="s">
        <v>10</v>
      </c>
    </row>
    <row r="7198" spans="1:12" x14ac:dyDescent="0.3">
      <c r="A7198" t="s">
        <v>3</v>
      </c>
      <c r="B7198" t="s">
        <v>66</v>
      </c>
      <c r="C7198" t="s">
        <v>16</v>
      </c>
      <c r="D7198" t="s">
        <v>32</v>
      </c>
      <c r="E7198">
        <v>25975.56</v>
      </c>
      <c r="F7198">
        <v>8476.26</v>
      </c>
      <c r="G7198" t="s">
        <v>97</v>
      </c>
      <c r="H7198">
        <v>1</v>
      </c>
      <c r="I7198">
        <v>7</v>
      </c>
      <c r="J7198" s="6">
        <v>44103</v>
      </c>
      <c r="K7198" s="7">
        <v>44075</v>
      </c>
      <c r="L7198" t="s">
        <v>11</v>
      </c>
    </row>
    <row r="7199" spans="1:12" x14ac:dyDescent="0.3">
      <c r="A7199" t="s">
        <v>4</v>
      </c>
      <c r="B7199" t="s">
        <v>65</v>
      </c>
      <c r="C7199" t="s">
        <v>15</v>
      </c>
      <c r="D7199" t="s">
        <v>32</v>
      </c>
      <c r="E7199">
        <v>14454.58</v>
      </c>
      <c r="F7199">
        <v>1885.38</v>
      </c>
      <c r="G7199" t="s">
        <v>97</v>
      </c>
      <c r="H7199">
        <v>1</v>
      </c>
      <c r="I7199">
        <v>10</v>
      </c>
      <c r="J7199" s="6">
        <v>44103</v>
      </c>
      <c r="K7199" s="7">
        <v>44075</v>
      </c>
      <c r="L7199" t="s">
        <v>12</v>
      </c>
    </row>
    <row r="7200" spans="1:12" x14ac:dyDescent="0.3">
      <c r="A7200" t="s">
        <v>2</v>
      </c>
      <c r="B7200" t="s">
        <v>70</v>
      </c>
      <c r="C7200" t="s">
        <v>16</v>
      </c>
      <c r="D7200" t="s">
        <v>32</v>
      </c>
      <c r="E7200">
        <v>2100.4499999999998</v>
      </c>
      <c r="F7200">
        <v>287.43</v>
      </c>
      <c r="G7200" t="s">
        <v>97</v>
      </c>
      <c r="H7200">
        <v>1</v>
      </c>
      <c r="I7200">
        <v>2</v>
      </c>
      <c r="J7200" s="6">
        <v>44103</v>
      </c>
      <c r="K7200" s="7">
        <v>44075</v>
      </c>
      <c r="L7200" t="s">
        <v>9</v>
      </c>
    </row>
    <row r="7201" spans="1:12" x14ac:dyDescent="0.3">
      <c r="A7201" t="s">
        <v>4</v>
      </c>
      <c r="B7201" t="s">
        <v>63</v>
      </c>
      <c r="C7201" t="s">
        <v>16</v>
      </c>
      <c r="D7201" t="s">
        <v>32</v>
      </c>
      <c r="E7201">
        <v>9344.6200000000008</v>
      </c>
      <c r="F7201">
        <v>4367.58</v>
      </c>
      <c r="G7201" t="s">
        <v>97</v>
      </c>
      <c r="H7201">
        <v>1</v>
      </c>
      <c r="I7201">
        <v>5</v>
      </c>
      <c r="J7201" s="6">
        <v>44104</v>
      </c>
      <c r="K7201" s="7">
        <v>44075</v>
      </c>
      <c r="L7201" t="s">
        <v>10</v>
      </c>
    </row>
    <row r="7202" spans="1:12" x14ac:dyDescent="0.3">
      <c r="A7202" t="s">
        <v>3</v>
      </c>
      <c r="B7202" t="s">
        <v>67</v>
      </c>
      <c r="C7202" t="s">
        <v>15</v>
      </c>
      <c r="D7202" t="s">
        <v>32</v>
      </c>
      <c r="E7202">
        <v>955.42</v>
      </c>
      <c r="F7202">
        <v>529.62</v>
      </c>
      <c r="G7202" t="s">
        <v>97</v>
      </c>
      <c r="H7202">
        <v>1</v>
      </c>
      <c r="I7202">
        <v>9</v>
      </c>
      <c r="J7202" s="6">
        <v>44104</v>
      </c>
      <c r="K7202" s="7">
        <v>44075</v>
      </c>
      <c r="L7202" t="s">
        <v>13</v>
      </c>
    </row>
    <row r="7203" spans="1:12" x14ac:dyDescent="0.3">
      <c r="A7203" t="s">
        <v>5</v>
      </c>
      <c r="B7203" t="s">
        <v>65</v>
      </c>
      <c r="C7203" t="s">
        <v>16</v>
      </c>
      <c r="D7203" t="s">
        <v>32</v>
      </c>
      <c r="E7203">
        <v>17906.419999999998</v>
      </c>
      <c r="F7203">
        <v>3308.77</v>
      </c>
      <c r="G7203" t="s">
        <v>97</v>
      </c>
      <c r="H7203">
        <v>1</v>
      </c>
      <c r="I7203">
        <v>4</v>
      </c>
      <c r="J7203" s="6">
        <v>44104</v>
      </c>
      <c r="K7203" s="7">
        <v>44075</v>
      </c>
      <c r="L7203" t="s">
        <v>12</v>
      </c>
    </row>
    <row r="7204" spans="1:12" x14ac:dyDescent="0.3">
      <c r="A7204" t="s">
        <v>3</v>
      </c>
      <c r="B7204" t="s">
        <v>63</v>
      </c>
      <c r="C7204" t="s">
        <v>15</v>
      </c>
      <c r="D7204" t="s">
        <v>32</v>
      </c>
      <c r="E7204">
        <v>18674.91</v>
      </c>
      <c r="F7204">
        <v>6683.67</v>
      </c>
      <c r="G7204" t="s">
        <v>97</v>
      </c>
      <c r="H7204">
        <v>1</v>
      </c>
      <c r="I7204">
        <v>8</v>
      </c>
      <c r="J7204" s="6">
        <v>44104</v>
      </c>
      <c r="K7204" s="7">
        <v>44075</v>
      </c>
      <c r="L7204" t="s">
        <v>10</v>
      </c>
    </row>
    <row r="7205" spans="1:12" x14ac:dyDescent="0.3">
      <c r="A7205" t="s">
        <v>3</v>
      </c>
      <c r="B7205" t="s">
        <v>63</v>
      </c>
      <c r="C7205" t="s">
        <v>16</v>
      </c>
      <c r="D7205" t="s">
        <v>32</v>
      </c>
      <c r="E7205">
        <v>10386.34</v>
      </c>
      <c r="F7205">
        <v>4515.79</v>
      </c>
      <c r="G7205" t="s">
        <v>97</v>
      </c>
      <c r="H7205">
        <v>1</v>
      </c>
      <c r="I7205">
        <v>5</v>
      </c>
      <c r="J7205" s="6">
        <v>44104</v>
      </c>
      <c r="K7205" s="7">
        <v>44075</v>
      </c>
      <c r="L7205" t="s">
        <v>10</v>
      </c>
    </row>
    <row r="7206" spans="1:12" x14ac:dyDescent="0.3">
      <c r="A7206" t="s">
        <v>3</v>
      </c>
      <c r="B7206" t="s">
        <v>63</v>
      </c>
      <c r="C7206" t="s">
        <v>15</v>
      </c>
      <c r="D7206" t="s">
        <v>32</v>
      </c>
      <c r="E7206">
        <v>6906.02</v>
      </c>
      <c r="F7206">
        <v>3780.1</v>
      </c>
      <c r="G7206" t="s">
        <v>98</v>
      </c>
      <c r="H7206">
        <v>1</v>
      </c>
      <c r="I7206">
        <v>9</v>
      </c>
      <c r="J7206" s="6">
        <v>44105</v>
      </c>
      <c r="K7206" s="7">
        <v>44105</v>
      </c>
      <c r="L7206" t="s">
        <v>10</v>
      </c>
    </row>
    <row r="7207" spans="1:12" x14ac:dyDescent="0.3">
      <c r="A7207" t="s">
        <v>4</v>
      </c>
      <c r="B7207" t="s">
        <v>65</v>
      </c>
      <c r="C7207" t="s">
        <v>15</v>
      </c>
      <c r="D7207" t="s">
        <v>32</v>
      </c>
      <c r="E7207">
        <v>16173.47</v>
      </c>
      <c r="F7207">
        <v>7490.88</v>
      </c>
      <c r="G7207" t="s">
        <v>98</v>
      </c>
      <c r="H7207">
        <v>1</v>
      </c>
      <c r="I7207">
        <v>8</v>
      </c>
      <c r="J7207" s="6">
        <v>44105</v>
      </c>
      <c r="K7207" s="7">
        <v>44105</v>
      </c>
      <c r="L7207" t="s">
        <v>12</v>
      </c>
    </row>
    <row r="7208" spans="1:12" x14ac:dyDescent="0.3">
      <c r="A7208" t="s">
        <v>4</v>
      </c>
      <c r="B7208" t="s">
        <v>66</v>
      </c>
      <c r="C7208" t="s">
        <v>15</v>
      </c>
      <c r="D7208" t="s">
        <v>32</v>
      </c>
      <c r="E7208">
        <v>11495.86</v>
      </c>
      <c r="F7208">
        <v>4748.3100000000004</v>
      </c>
      <c r="G7208" t="s">
        <v>98</v>
      </c>
      <c r="H7208">
        <v>1</v>
      </c>
      <c r="I7208">
        <v>10</v>
      </c>
      <c r="J7208" s="6">
        <v>44105</v>
      </c>
      <c r="K7208" s="7">
        <v>44105</v>
      </c>
      <c r="L7208" t="s">
        <v>11</v>
      </c>
    </row>
    <row r="7209" spans="1:12" x14ac:dyDescent="0.3">
      <c r="A7209" t="s">
        <v>2</v>
      </c>
      <c r="B7209" t="s">
        <v>66</v>
      </c>
      <c r="C7209" t="s">
        <v>16</v>
      </c>
      <c r="D7209" t="s">
        <v>32</v>
      </c>
      <c r="E7209">
        <v>3256.2</v>
      </c>
      <c r="F7209">
        <v>705.5</v>
      </c>
      <c r="G7209" t="s">
        <v>98</v>
      </c>
      <c r="H7209">
        <v>1</v>
      </c>
      <c r="I7209">
        <v>6</v>
      </c>
      <c r="J7209" s="6">
        <v>44105</v>
      </c>
      <c r="K7209" s="7">
        <v>44105</v>
      </c>
      <c r="L7209" t="s">
        <v>11</v>
      </c>
    </row>
    <row r="7210" spans="1:12" x14ac:dyDescent="0.3">
      <c r="A7210" t="s">
        <v>4</v>
      </c>
      <c r="B7210" t="s">
        <v>63</v>
      </c>
      <c r="C7210" t="s">
        <v>16</v>
      </c>
      <c r="D7210" t="s">
        <v>32</v>
      </c>
      <c r="E7210">
        <v>4643.1000000000004</v>
      </c>
      <c r="F7210">
        <v>1496.1</v>
      </c>
      <c r="G7210" t="s">
        <v>98</v>
      </c>
      <c r="H7210">
        <v>1</v>
      </c>
      <c r="I7210">
        <v>5</v>
      </c>
      <c r="J7210" s="6">
        <v>44105</v>
      </c>
      <c r="K7210" s="7">
        <v>44105</v>
      </c>
      <c r="L7210" t="s">
        <v>10</v>
      </c>
    </row>
    <row r="7211" spans="1:12" x14ac:dyDescent="0.3">
      <c r="A7211" t="s">
        <v>2</v>
      </c>
      <c r="B7211" t="s">
        <v>67</v>
      </c>
      <c r="C7211" t="s">
        <v>16</v>
      </c>
      <c r="D7211" t="s">
        <v>32</v>
      </c>
      <c r="E7211">
        <v>30653.84</v>
      </c>
      <c r="F7211">
        <v>11385.68</v>
      </c>
      <c r="G7211" t="s">
        <v>98</v>
      </c>
      <c r="H7211">
        <v>1</v>
      </c>
      <c r="I7211">
        <v>2</v>
      </c>
      <c r="J7211" s="6">
        <v>44105</v>
      </c>
      <c r="K7211" s="7">
        <v>44105</v>
      </c>
      <c r="L7211" t="s">
        <v>13</v>
      </c>
    </row>
    <row r="7212" spans="1:12" x14ac:dyDescent="0.3">
      <c r="A7212" t="s">
        <v>3</v>
      </c>
      <c r="B7212" t="s">
        <v>65</v>
      </c>
      <c r="C7212" t="s">
        <v>16</v>
      </c>
      <c r="D7212" t="s">
        <v>32</v>
      </c>
      <c r="E7212">
        <v>1018.4</v>
      </c>
      <c r="F7212">
        <v>117.9</v>
      </c>
      <c r="G7212" t="s">
        <v>98</v>
      </c>
      <c r="H7212">
        <v>1</v>
      </c>
      <c r="I7212">
        <v>7</v>
      </c>
      <c r="J7212" s="6">
        <v>44105</v>
      </c>
      <c r="K7212" s="7">
        <v>44105</v>
      </c>
      <c r="L7212" t="s">
        <v>12</v>
      </c>
    </row>
    <row r="7213" spans="1:12" x14ac:dyDescent="0.3">
      <c r="A7213" t="s">
        <v>2</v>
      </c>
      <c r="B7213" t="s">
        <v>66</v>
      </c>
      <c r="C7213" t="s">
        <v>15</v>
      </c>
      <c r="D7213" t="s">
        <v>32</v>
      </c>
      <c r="E7213">
        <v>21671.82</v>
      </c>
      <c r="F7213">
        <v>2889.6</v>
      </c>
      <c r="G7213" t="s">
        <v>98</v>
      </c>
      <c r="H7213">
        <v>1</v>
      </c>
      <c r="I7213">
        <v>10</v>
      </c>
      <c r="J7213" s="6">
        <v>44105</v>
      </c>
      <c r="K7213" s="7">
        <v>44105</v>
      </c>
      <c r="L7213" t="s">
        <v>11</v>
      </c>
    </row>
    <row r="7214" spans="1:12" x14ac:dyDescent="0.3">
      <c r="A7214" t="s">
        <v>3</v>
      </c>
      <c r="B7214" t="s">
        <v>63</v>
      </c>
      <c r="C7214" t="s">
        <v>15</v>
      </c>
      <c r="D7214" t="s">
        <v>32</v>
      </c>
      <c r="E7214">
        <v>7830.96</v>
      </c>
      <c r="F7214">
        <v>783.09</v>
      </c>
      <c r="G7214" t="s">
        <v>98</v>
      </c>
      <c r="H7214">
        <v>1</v>
      </c>
      <c r="I7214">
        <v>8</v>
      </c>
      <c r="J7214" s="6">
        <v>44105</v>
      </c>
      <c r="K7214" s="7">
        <v>44105</v>
      </c>
      <c r="L7214" t="s">
        <v>10</v>
      </c>
    </row>
    <row r="7215" spans="1:12" x14ac:dyDescent="0.3">
      <c r="A7215" t="s">
        <v>2</v>
      </c>
      <c r="B7215" t="s">
        <v>69</v>
      </c>
      <c r="C7215" t="s">
        <v>15</v>
      </c>
      <c r="D7215" t="s">
        <v>32</v>
      </c>
      <c r="E7215">
        <v>17818.650000000001</v>
      </c>
      <c r="F7215">
        <v>2375.8000000000002</v>
      </c>
      <c r="G7215" t="s">
        <v>98</v>
      </c>
      <c r="H7215">
        <v>1</v>
      </c>
      <c r="I7215">
        <v>8</v>
      </c>
      <c r="J7215" s="6">
        <v>44105</v>
      </c>
      <c r="K7215" s="7">
        <v>44105</v>
      </c>
      <c r="L7215" t="s">
        <v>8</v>
      </c>
    </row>
    <row r="7216" spans="1:12" x14ac:dyDescent="0.3">
      <c r="A7216" t="s">
        <v>4</v>
      </c>
      <c r="B7216" t="s">
        <v>66</v>
      </c>
      <c r="C7216" t="s">
        <v>16</v>
      </c>
      <c r="D7216" t="s">
        <v>32</v>
      </c>
      <c r="E7216">
        <v>8019.9</v>
      </c>
      <c r="F7216">
        <v>2110.5</v>
      </c>
      <c r="G7216" t="s">
        <v>98</v>
      </c>
      <c r="H7216">
        <v>1</v>
      </c>
      <c r="I7216">
        <v>4</v>
      </c>
      <c r="J7216" s="6">
        <v>44106</v>
      </c>
      <c r="K7216" s="7">
        <v>44105</v>
      </c>
      <c r="L7216" t="s">
        <v>11</v>
      </c>
    </row>
    <row r="7217" spans="1:12" x14ac:dyDescent="0.3">
      <c r="A7217" t="s">
        <v>4</v>
      </c>
      <c r="B7217" t="s">
        <v>70</v>
      </c>
      <c r="C7217" t="s">
        <v>16</v>
      </c>
      <c r="D7217" t="s">
        <v>32</v>
      </c>
      <c r="E7217">
        <v>17601.57</v>
      </c>
      <c r="F7217">
        <v>7431.76</v>
      </c>
      <c r="G7217" t="s">
        <v>98</v>
      </c>
      <c r="H7217">
        <v>1</v>
      </c>
      <c r="I7217">
        <v>5</v>
      </c>
      <c r="J7217" s="6">
        <v>44106</v>
      </c>
      <c r="K7217" s="7">
        <v>44105</v>
      </c>
      <c r="L7217" t="s">
        <v>9</v>
      </c>
    </row>
    <row r="7218" spans="1:12" x14ac:dyDescent="0.3">
      <c r="A7218" t="s">
        <v>3</v>
      </c>
      <c r="B7218" t="s">
        <v>67</v>
      </c>
      <c r="C7218" t="s">
        <v>15</v>
      </c>
      <c r="D7218" t="s">
        <v>32</v>
      </c>
      <c r="E7218">
        <v>2058.7800000000002</v>
      </c>
      <c r="F7218">
        <v>1007.02</v>
      </c>
      <c r="G7218" t="s">
        <v>98</v>
      </c>
      <c r="H7218">
        <v>1</v>
      </c>
      <c r="I7218">
        <v>10</v>
      </c>
      <c r="J7218" s="6">
        <v>44106</v>
      </c>
      <c r="K7218" s="7">
        <v>44105</v>
      </c>
      <c r="L7218" t="s">
        <v>13</v>
      </c>
    </row>
    <row r="7219" spans="1:12" x14ac:dyDescent="0.3">
      <c r="A7219" t="s">
        <v>3</v>
      </c>
      <c r="B7219" t="s">
        <v>65</v>
      </c>
      <c r="C7219" t="s">
        <v>15</v>
      </c>
      <c r="D7219" t="s">
        <v>32</v>
      </c>
      <c r="E7219">
        <v>715.02</v>
      </c>
      <c r="F7219">
        <v>272.02</v>
      </c>
      <c r="G7219" t="s">
        <v>98</v>
      </c>
      <c r="H7219">
        <v>1</v>
      </c>
      <c r="I7219">
        <v>9</v>
      </c>
      <c r="J7219" s="6">
        <v>44106</v>
      </c>
      <c r="K7219" s="7">
        <v>44105</v>
      </c>
      <c r="L7219" t="s">
        <v>12</v>
      </c>
    </row>
    <row r="7220" spans="1:12" x14ac:dyDescent="0.3">
      <c r="A7220" t="s">
        <v>4</v>
      </c>
      <c r="B7220" t="s">
        <v>69</v>
      </c>
      <c r="C7220" t="s">
        <v>15</v>
      </c>
      <c r="D7220" t="s">
        <v>32</v>
      </c>
      <c r="E7220">
        <v>10319.34</v>
      </c>
      <c r="F7220">
        <v>2913.7</v>
      </c>
      <c r="G7220" t="s">
        <v>98</v>
      </c>
      <c r="H7220">
        <v>1</v>
      </c>
      <c r="I7220">
        <v>10</v>
      </c>
      <c r="J7220" s="6">
        <v>44106</v>
      </c>
      <c r="K7220" s="7">
        <v>44105</v>
      </c>
      <c r="L7220" t="s">
        <v>8</v>
      </c>
    </row>
    <row r="7221" spans="1:12" x14ac:dyDescent="0.3">
      <c r="A7221" t="s">
        <v>2</v>
      </c>
      <c r="B7221" t="s">
        <v>70</v>
      </c>
      <c r="C7221" t="s">
        <v>16</v>
      </c>
      <c r="D7221" t="s">
        <v>32</v>
      </c>
      <c r="E7221">
        <v>4251.82</v>
      </c>
      <c r="F7221">
        <v>1074.1400000000001</v>
      </c>
      <c r="G7221" t="s">
        <v>98</v>
      </c>
      <c r="H7221">
        <v>1</v>
      </c>
      <c r="I7221">
        <v>6</v>
      </c>
      <c r="J7221" s="6">
        <v>44106</v>
      </c>
      <c r="K7221" s="7">
        <v>44105</v>
      </c>
      <c r="L7221" t="s">
        <v>9</v>
      </c>
    </row>
    <row r="7222" spans="1:12" x14ac:dyDescent="0.3">
      <c r="A7222" t="s">
        <v>4</v>
      </c>
      <c r="B7222" t="s">
        <v>65</v>
      </c>
      <c r="C7222" t="s">
        <v>15</v>
      </c>
      <c r="D7222" t="s">
        <v>32</v>
      </c>
      <c r="E7222">
        <v>4709.3</v>
      </c>
      <c r="F7222">
        <v>1433.26</v>
      </c>
      <c r="G7222" t="s">
        <v>98</v>
      </c>
      <c r="H7222">
        <v>1</v>
      </c>
      <c r="I7222">
        <v>8</v>
      </c>
      <c r="J7222" s="6">
        <v>44106</v>
      </c>
      <c r="K7222" s="7">
        <v>44105</v>
      </c>
      <c r="L7222" t="s">
        <v>12</v>
      </c>
    </row>
    <row r="7223" spans="1:12" x14ac:dyDescent="0.3">
      <c r="A7223" t="s">
        <v>3</v>
      </c>
      <c r="B7223" t="s">
        <v>67</v>
      </c>
      <c r="C7223" t="s">
        <v>15</v>
      </c>
      <c r="D7223" t="s">
        <v>32</v>
      </c>
      <c r="E7223">
        <v>25326</v>
      </c>
      <c r="F7223">
        <v>3658.2</v>
      </c>
      <c r="G7223" t="s">
        <v>98</v>
      </c>
      <c r="H7223">
        <v>1</v>
      </c>
      <c r="I7223">
        <v>9</v>
      </c>
      <c r="J7223" s="6">
        <v>44106</v>
      </c>
      <c r="K7223" s="7">
        <v>44105</v>
      </c>
      <c r="L7223" t="s">
        <v>13</v>
      </c>
    </row>
    <row r="7224" spans="1:12" x14ac:dyDescent="0.3">
      <c r="A7224" t="s">
        <v>2</v>
      </c>
      <c r="B7224" t="s">
        <v>70</v>
      </c>
      <c r="C7224" t="s">
        <v>16</v>
      </c>
      <c r="D7224" t="s">
        <v>32</v>
      </c>
      <c r="E7224">
        <v>9726.7900000000009</v>
      </c>
      <c r="F7224">
        <v>740.05</v>
      </c>
      <c r="G7224" t="s">
        <v>98</v>
      </c>
      <c r="H7224">
        <v>1</v>
      </c>
      <c r="I7224">
        <v>1</v>
      </c>
      <c r="J7224" s="6">
        <v>44106</v>
      </c>
      <c r="K7224" s="7">
        <v>44105</v>
      </c>
      <c r="L7224" t="s">
        <v>9</v>
      </c>
    </row>
    <row r="7225" spans="1:12" x14ac:dyDescent="0.3">
      <c r="A7225" t="s">
        <v>4</v>
      </c>
      <c r="B7225" t="s">
        <v>63</v>
      </c>
      <c r="C7225" t="s">
        <v>16</v>
      </c>
      <c r="D7225" t="s">
        <v>32</v>
      </c>
      <c r="E7225">
        <v>5671.22</v>
      </c>
      <c r="F7225">
        <v>596.95000000000005</v>
      </c>
      <c r="G7225" t="s">
        <v>98</v>
      </c>
      <c r="H7225">
        <v>1</v>
      </c>
      <c r="I7225">
        <v>6</v>
      </c>
      <c r="J7225" s="6">
        <v>44106</v>
      </c>
      <c r="K7225" s="7">
        <v>44105</v>
      </c>
      <c r="L7225" t="s">
        <v>10</v>
      </c>
    </row>
    <row r="7226" spans="1:12" x14ac:dyDescent="0.3">
      <c r="A7226" t="s">
        <v>2</v>
      </c>
      <c r="B7226" t="s">
        <v>63</v>
      </c>
      <c r="C7226" t="s">
        <v>16</v>
      </c>
      <c r="D7226" t="s">
        <v>32</v>
      </c>
      <c r="E7226">
        <v>6620.94</v>
      </c>
      <c r="F7226">
        <v>2574.7800000000002</v>
      </c>
      <c r="G7226" t="s">
        <v>98</v>
      </c>
      <c r="H7226">
        <v>1</v>
      </c>
      <c r="I7226">
        <v>5</v>
      </c>
      <c r="J7226" s="6">
        <v>44107</v>
      </c>
      <c r="K7226" s="7">
        <v>44105</v>
      </c>
      <c r="L7226" t="s">
        <v>10</v>
      </c>
    </row>
    <row r="7227" spans="1:12" x14ac:dyDescent="0.3">
      <c r="A7227" t="s">
        <v>2</v>
      </c>
      <c r="B7227" t="s">
        <v>70</v>
      </c>
      <c r="C7227" t="s">
        <v>15</v>
      </c>
      <c r="D7227" t="s">
        <v>32</v>
      </c>
      <c r="E7227">
        <v>5354.64</v>
      </c>
      <c r="F7227">
        <v>1204.8</v>
      </c>
      <c r="G7227" t="s">
        <v>98</v>
      </c>
      <c r="H7227">
        <v>1</v>
      </c>
      <c r="I7227">
        <v>10</v>
      </c>
      <c r="J7227" s="6">
        <v>44107</v>
      </c>
      <c r="K7227" s="7">
        <v>44105</v>
      </c>
      <c r="L7227" t="s">
        <v>9</v>
      </c>
    </row>
    <row r="7228" spans="1:12" x14ac:dyDescent="0.3">
      <c r="A7228" t="s">
        <v>2</v>
      </c>
      <c r="B7228" t="s">
        <v>65</v>
      </c>
      <c r="C7228" t="s">
        <v>15</v>
      </c>
      <c r="D7228" t="s">
        <v>32</v>
      </c>
      <c r="E7228">
        <v>4659.18</v>
      </c>
      <c r="F7228">
        <v>588.54</v>
      </c>
      <c r="G7228" t="s">
        <v>98</v>
      </c>
      <c r="H7228">
        <v>1</v>
      </c>
      <c r="I7228">
        <v>9</v>
      </c>
      <c r="J7228" s="6">
        <v>44107</v>
      </c>
      <c r="K7228" s="7">
        <v>44105</v>
      </c>
      <c r="L7228" t="s">
        <v>12</v>
      </c>
    </row>
    <row r="7229" spans="1:12" x14ac:dyDescent="0.3">
      <c r="A7229" t="s">
        <v>2</v>
      </c>
      <c r="B7229" t="s">
        <v>67</v>
      </c>
      <c r="C7229" t="s">
        <v>15</v>
      </c>
      <c r="D7229" t="s">
        <v>32</v>
      </c>
      <c r="E7229">
        <v>7043.04</v>
      </c>
      <c r="F7229">
        <v>2191.16</v>
      </c>
      <c r="G7229" t="s">
        <v>98</v>
      </c>
      <c r="H7229">
        <v>1</v>
      </c>
      <c r="I7229">
        <v>10</v>
      </c>
      <c r="J7229" s="6">
        <v>44107</v>
      </c>
      <c r="K7229" s="7">
        <v>44105</v>
      </c>
      <c r="L7229" t="s">
        <v>13</v>
      </c>
    </row>
    <row r="7230" spans="1:12" x14ac:dyDescent="0.3">
      <c r="A7230" t="s">
        <v>4</v>
      </c>
      <c r="B7230" t="s">
        <v>67</v>
      </c>
      <c r="C7230" t="s">
        <v>15</v>
      </c>
      <c r="D7230" t="s">
        <v>32</v>
      </c>
      <c r="E7230">
        <v>17521.84</v>
      </c>
      <c r="F7230">
        <v>-876.12</v>
      </c>
      <c r="G7230" t="s">
        <v>98</v>
      </c>
      <c r="H7230">
        <v>1</v>
      </c>
      <c r="I7230">
        <v>9</v>
      </c>
      <c r="J7230" s="6">
        <v>44107</v>
      </c>
      <c r="K7230" s="7">
        <v>44105</v>
      </c>
      <c r="L7230" t="s">
        <v>13</v>
      </c>
    </row>
    <row r="7231" spans="1:12" x14ac:dyDescent="0.3">
      <c r="A7231" t="s">
        <v>5</v>
      </c>
      <c r="B7231" t="s">
        <v>65</v>
      </c>
      <c r="C7231" t="s">
        <v>16</v>
      </c>
      <c r="D7231" t="s">
        <v>32</v>
      </c>
      <c r="E7231">
        <v>15798.6</v>
      </c>
      <c r="F7231">
        <v>6143.9</v>
      </c>
      <c r="G7231" t="s">
        <v>98</v>
      </c>
      <c r="H7231">
        <v>1</v>
      </c>
      <c r="I7231">
        <v>5</v>
      </c>
      <c r="J7231" s="6">
        <v>44107</v>
      </c>
      <c r="K7231" s="7">
        <v>44105</v>
      </c>
      <c r="L7231" t="s">
        <v>12</v>
      </c>
    </row>
    <row r="7232" spans="1:12" x14ac:dyDescent="0.3">
      <c r="A7232" t="s">
        <v>3</v>
      </c>
      <c r="B7232" t="s">
        <v>65</v>
      </c>
      <c r="C7232" t="s">
        <v>16</v>
      </c>
      <c r="D7232" t="s">
        <v>32</v>
      </c>
      <c r="E7232">
        <v>980.21</v>
      </c>
      <c r="F7232">
        <v>433.36</v>
      </c>
      <c r="G7232" t="s">
        <v>98</v>
      </c>
      <c r="H7232">
        <v>1</v>
      </c>
      <c r="I7232">
        <v>6</v>
      </c>
      <c r="J7232" s="6">
        <v>44107</v>
      </c>
      <c r="K7232" s="7">
        <v>44105</v>
      </c>
      <c r="L7232" t="s">
        <v>12</v>
      </c>
    </row>
    <row r="7233" spans="1:12" x14ac:dyDescent="0.3">
      <c r="A7233" t="s">
        <v>5</v>
      </c>
      <c r="B7233" t="s">
        <v>63</v>
      </c>
      <c r="C7233" t="s">
        <v>16</v>
      </c>
      <c r="D7233" t="s">
        <v>32</v>
      </c>
      <c r="E7233">
        <v>5594.84</v>
      </c>
      <c r="F7233">
        <v>883.4</v>
      </c>
      <c r="G7233" t="s">
        <v>98</v>
      </c>
      <c r="H7233">
        <v>1</v>
      </c>
      <c r="I7233">
        <v>2</v>
      </c>
      <c r="J7233" s="6">
        <v>44107</v>
      </c>
      <c r="K7233" s="7">
        <v>44105</v>
      </c>
      <c r="L7233" t="s">
        <v>10</v>
      </c>
    </row>
    <row r="7234" spans="1:12" x14ac:dyDescent="0.3">
      <c r="A7234" t="s">
        <v>5</v>
      </c>
      <c r="B7234" t="s">
        <v>65</v>
      </c>
      <c r="C7234" t="s">
        <v>16</v>
      </c>
      <c r="D7234" t="s">
        <v>32</v>
      </c>
      <c r="E7234">
        <v>4777.1000000000004</v>
      </c>
      <c r="F7234">
        <v>934.65</v>
      </c>
      <c r="G7234" t="s">
        <v>98</v>
      </c>
      <c r="H7234">
        <v>1</v>
      </c>
      <c r="I7234">
        <v>2</v>
      </c>
      <c r="J7234" s="6">
        <v>44107</v>
      </c>
      <c r="K7234" s="7">
        <v>44105</v>
      </c>
      <c r="L7234" t="s">
        <v>12</v>
      </c>
    </row>
    <row r="7235" spans="1:12" x14ac:dyDescent="0.3">
      <c r="A7235" t="s">
        <v>4</v>
      </c>
      <c r="B7235" t="s">
        <v>63</v>
      </c>
      <c r="C7235" t="s">
        <v>15</v>
      </c>
      <c r="D7235" t="s">
        <v>32</v>
      </c>
      <c r="E7235">
        <v>1093.44</v>
      </c>
      <c r="F7235">
        <v>283.02</v>
      </c>
      <c r="G7235" t="s">
        <v>98</v>
      </c>
      <c r="H7235">
        <v>1</v>
      </c>
      <c r="I7235">
        <v>10</v>
      </c>
      <c r="J7235" s="6">
        <v>44107</v>
      </c>
      <c r="K7235" s="7">
        <v>44105</v>
      </c>
      <c r="L7235" t="s">
        <v>10</v>
      </c>
    </row>
    <row r="7236" spans="1:12" x14ac:dyDescent="0.3">
      <c r="A7236" t="s">
        <v>3</v>
      </c>
      <c r="B7236" t="s">
        <v>65</v>
      </c>
      <c r="C7236" t="s">
        <v>16</v>
      </c>
      <c r="D7236" t="s">
        <v>32</v>
      </c>
      <c r="E7236">
        <v>1704.48</v>
      </c>
      <c r="F7236">
        <v>362.2</v>
      </c>
      <c r="G7236" t="s">
        <v>98</v>
      </c>
      <c r="H7236">
        <v>1</v>
      </c>
      <c r="I7236">
        <v>6</v>
      </c>
      <c r="J7236" s="6">
        <v>44107</v>
      </c>
      <c r="K7236" s="7">
        <v>44105</v>
      </c>
      <c r="L7236" t="s">
        <v>12</v>
      </c>
    </row>
    <row r="7237" spans="1:12" x14ac:dyDescent="0.3">
      <c r="A7237" t="s">
        <v>4</v>
      </c>
      <c r="B7237" t="s">
        <v>67</v>
      </c>
      <c r="C7237" t="s">
        <v>15</v>
      </c>
      <c r="D7237" t="s">
        <v>32</v>
      </c>
      <c r="E7237">
        <v>7485.24</v>
      </c>
      <c r="F7237">
        <v>3151.68</v>
      </c>
      <c r="G7237" t="s">
        <v>98</v>
      </c>
      <c r="H7237">
        <v>1</v>
      </c>
      <c r="I7237">
        <v>9</v>
      </c>
      <c r="J7237" s="6">
        <v>44108</v>
      </c>
      <c r="K7237" s="7">
        <v>44105</v>
      </c>
      <c r="L7237" t="s">
        <v>13</v>
      </c>
    </row>
    <row r="7238" spans="1:12" x14ac:dyDescent="0.3">
      <c r="A7238" t="s">
        <v>2</v>
      </c>
      <c r="B7238" t="s">
        <v>66</v>
      </c>
      <c r="C7238" t="s">
        <v>16</v>
      </c>
      <c r="D7238" t="s">
        <v>32</v>
      </c>
      <c r="E7238">
        <v>5271.56</v>
      </c>
      <c r="F7238">
        <v>1204.92</v>
      </c>
      <c r="G7238" t="s">
        <v>98</v>
      </c>
      <c r="H7238">
        <v>1</v>
      </c>
      <c r="I7238">
        <v>5</v>
      </c>
      <c r="J7238" s="6">
        <v>44108</v>
      </c>
      <c r="K7238" s="7">
        <v>44105</v>
      </c>
      <c r="L7238" t="s">
        <v>11</v>
      </c>
    </row>
    <row r="7239" spans="1:12" x14ac:dyDescent="0.3">
      <c r="A7239" t="s">
        <v>3</v>
      </c>
      <c r="B7239" t="s">
        <v>65</v>
      </c>
      <c r="C7239" t="s">
        <v>16</v>
      </c>
      <c r="D7239" t="s">
        <v>32</v>
      </c>
      <c r="E7239">
        <v>2138.64</v>
      </c>
      <c r="F7239">
        <v>1125.5999999999999</v>
      </c>
      <c r="G7239" t="s">
        <v>98</v>
      </c>
      <c r="H7239">
        <v>1</v>
      </c>
      <c r="I7239">
        <v>7</v>
      </c>
      <c r="J7239" s="6">
        <v>44108</v>
      </c>
      <c r="K7239" s="7">
        <v>44105</v>
      </c>
      <c r="L7239" t="s">
        <v>12</v>
      </c>
    </row>
    <row r="7240" spans="1:12" x14ac:dyDescent="0.3">
      <c r="A7240" t="s">
        <v>3</v>
      </c>
      <c r="B7240" t="s">
        <v>65</v>
      </c>
      <c r="C7240" t="s">
        <v>16</v>
      </c>
      <c r="D7240" t="s">
        <v>32</v>
      </c>
      <c r="E7240">
        <v>6046.08</v>
      </c>
      <c r="F7240">
        <v>3023.04</v>
      </c>
      <c r="G7240" t="s">
        <v>98</v>
      </c>
      <c r="H7240">
        <v>1</v>
      </c>
      <c r="I7240">
        <v>6</v>
      </c>
      <c r="J7240" s="6">
        <v>44108</v>
      </c>
      <c r="K7240" s="7">
        <v>44105</v>
      </c>
      <c r="L7240" t="s">
        <v>12</v>
      </c>
    </row>
    <row r="7241" spans="1:12" x14ac:dyDescent="0.3">
      <c r="A7241" t="s">
        <v>5</v>
      </c>
      <c r="B7241" t="s">
        <v>66</v>
      </c>
      <c r="C7241" t="s">
        <v>16</v>
      </c>
      <c r="D7241" t="s">
        <v>32</v>
      </c>
      <c r="E7241">
        <v>2980.16</v>
      </c>
      <c r="F7241">
        <v>1266.56</v>
      </c>
      <c r="G7241" t="s">
        <v>98</v>
      </c>
      <c r="H7241">
        <v>1</v>
      </c>
      <c r="I7241">
        <v>7</v>
      </c>
      <c r="J7241" s="6">
        <v>44108</v>
      </c>
      <c r="K7241" s="7">
        <v>44105</v>
      </c>
      <c r="L7241" t="s">
        <v>11</v>
      </c>
    </row>
    <row r="7242" spans="1:12" x14ac:dyDescent="0.3">
      <c r="A7242" t="s">
        <v>4</v>
      </c>
      <c r="B7242" t="s">
        <v>63</v>
      </c>
      <c r="C7242" t="s">
        <v>16</v>
      </c>
      <c r="D7242" t="s">
        <v>32</v>
      </c>
      <c r="E7242">
        <v>2108.09</v>
      </c>
      <c r="F7242">
        <v>893.65</v>
      </c>
      <c r="G7242" t="s">
        <v>98</v>
      </c>
      <c r="H7242">
        <v>1</v>
      </c>
      <c r="I7242">
        <v>4</v>
      </c>
      <c r="J7242" s="6">
        <v>44108</v>
      </c>
      <c r="K7242" s="7">
        <v>44105</v>
      </c>
      <c r="L7242" t="s">
        <v>10</v>
      </c>
    </row>
    <row r="7243" spans="1:12" x14ac:dyDescent="0.3">
      <c r="A7243" t="s">
        <v>4</v>
      </c>
      <c r="B7243" t="s">
        <v>69</v>
      </c>
      <c r="C7243" t="s">
        <v>16</v>
      </c>
      <c r="D7243" t="s">
        <v>32</v>
      </c>
      <c r="E7243">
        <v>17728.2</v>
      </c>
      <c r="F7243">
        <v>3545.64</v>
      </c>
      <c r="G7243" t="s">
        <v>98</v>
      </c>
      <c r="H7243">
        <v>1</v>
      </c>
      <c r="I7243">
        <v>6</v>
      </c>
      <c r="J7243" s="6">
        <v>44108</v>
      </c>
      <c r="K7243" s="7">
        <v>44105</v>
      </c>
      <c r="L7243" t="s">
        <v>8</v>
      </c>
    </row>
    <row r="7244" spans="1:12" x14ac:dyDescent="0.3">
      <c r="A7244" t="s">
        <v>3</v>
      </c>
      <c r="B7244" t="s">
        <v>69</v>
      </c>
      <c r="C7244" t="s">
        <v>16</v>
      </c>
      <c r="D7244" t="s">
        <v>32</v>
      </c>
      <c r="E7244">
        <v>7292.01</v>
      </c>
      <c r="F7244">
        <v>4121.57</v>
      </c>
      <c r="G7244" t="s">
        <v>98</v>
      </c>
      <c r="H7244">
        <v>1</v>
      </c>
      <c r="I7244">
        <v>3</v>
      </c>
      <c r="J7244" s="6">
        <v>44108</v>
      </c>
      <c r="K7244" s="7">
        <v>44105</v>
      </c>
      <c r="L7244" t="s">
        <v>8</v>
      </c>
    </row>
    <row r="7245" spans="1:12" x14ac:dyDescent="0.3">
      <c r="A7245" t="s">
        <v>4</v>
      </c>
      <c r="B7245" t="s">
        <v>66</v>
      </c>
      <c r="C7245" t="s">
        <v>16</v>
      </c>
      <c r="D7245" t="s">
        <v>32</v>
      </c>
      <c r="E7245">
        <v>3821.68</v>
      </c>
      <c r="F7245">
        <v>1786.2</v>
      </c>
      <c r="G7245" t="s">
        <v>98</v>
      </c>
      <c r="H7245">
        <v>1</v>
      </c>
      <c r="I7245">
        <v>3</v>
      </c>
      <c r="J7245" s="6">
        <v>44108</v>
      </c>
      <c r="K7245" s="7">
        <v>44105</v>
      </c>
      <c r="L7245" t="s">
        <v>11</v>
      </c>
    </row>
    <row r="7246" spans="1:12" x14ac:dyDescent="0.3">
      <c r="A7246" t="s">
        <v>3</v>
      </c>
      <c r="B7246" t="s">
        <v>69</v>
      </c>
      <c r="C7246" t="s">
        <v>16</v>
      </c>
      <c r="D7246" t="s">
        <v>32</v>
      </c>
      <c r="E7246">
        <v>4519.1499999999996</v>
      </c>
      <c r="F7246">
        <v>2283.35</v>
      </c>
      <c r="G7246" t="s">
        <v>98</v>
      </c>
      <c r="H7246">
        <v>1</v>
      </c>
      <c r="I7246">
        <v>3</v>
      </c>
      <c r="J7246" s="6">
        <v>44108</v>
      </c>
      <c r="K7246" s="7">
        <v>44105</v>
      </c>
      <c r="L7246" t="s">
        <v>8</v>
      </c>
    </row>
    <row r="7247" spans="1:12" x14ac:dyDescent="0.3">
      <c r="A7247" t="s">
        <v>2</v>
      </c>
      <c r="B7247" t="s">
        <v>66</v>
      </c>
      <c r="C7247" t="s">
        <v>16</v>
      </c>
      <c r="D7247" t="s">
        <v>32</v>
      </c>
      <c r="E7247">
        <v>7205.72</v>
      </c>
      <c r="F7247">
        <v>1018.21</v>
      </c>
      <c r="G7247" t="s">
        <v>98</v>
      </c>
      <c r="H7247">
        <v>1</v>
      </c>
      <c r="I7247">
        <v>4</v>
      </c>
      <c r="J7247" s="6">
        <v>44109</v>
      </c>
      <c r="K7247" s="7">
        <v>44105</v>
      </c>
      <c r="L7247" t="s">
        <v>11</v>
      </c>
    </row>
    <row r="7248" spans="1:12" x14ac:dyDescent="0.3">
      <c r="A7248" t="s">
        <v>3</v>
      </c>
      <c r="B7248" t="s">
        <v>70</v>
      </c>
      <c r="C7248" t="s">
        <v>16</v>
      </c>
      <c r="D7248" t="s">
        <v>32</v>
      </c>
      <c r="E7248">
        <v>32525.82</v>
      </c>
      <c r="F7248">
        <v>10119.120000000001</v>
      </c>
      <c r="G7248" t="s">
        <v>98</v>
      </c>
      <c r="H7248">
        <v>1</v>
      </c>
      <c r="I7248">
        <v>5</v>
      </c>
      <c r="J7248" s="6">
        <v>44109</v>
      </c>
      <c r="K7248" s="7">
        <v>44105</v>
      </c>
      <c r="L7248" t="s">
        <v>9</v>
      </c>
    </row>
    <row r="7249" spans="1:12" x14ac:dyDescent="0.3">
      <c r="A7249" t="s">
        <v>5</v>
      </c>
      <c r="B7249" t="s">
        <v>63</v>
      </c>
      <c r="C7249" t="s">
        <v>15</v>
      </c>
      <c r="D7249" t="s">
        <v>32</v>
      </c>
      <c r="E7249">
        <v>12483.44</v>
      </c>
      <c r="F7249">
        <v>5727.68</v>
      </c>
      <c r="G7249" t="s">
        <v>98</v>
      </c>
      <c r="H7249">
        <v>1</v>
      </c>
      <c r="I7249">
        <v>8</v>
      </c>
      <c r="J7249" s="6">
        <v>44109</v>
      </c>
      <c r="K7249" s="7">
        <v>44105</v>
      </c>
      <c r="L7249" t="s">
        <v>10</v>
      </c>
    </row>
    <row r="7250" spans="1:12" x14ac:dyDescent="0.3">
      <c r="A7250" t="s">
        <v>5</v>
      </c>
      <c r="B7250" t="s">
        <v>63</v>
      </c>
      <c r="C7250" t="s">
        <v>16</v>
      </c>
      <c r="D7250" t="s">
        <v>32</v>
      </c>
      <c r="E7250">
        <v>3169.77</v>
      </c>
      <c r="F7250">
        <v>1201.17</v>
      </c>
      <c r="G7250" t="s">
        <v>98</v>
      </c>
      <c r="H7250">
        <v>1</v>
      </c>
      <c r="I7250">
        <v>3</v>
      </c>
      <c r="J7250" s="6">
        <v>44109</v>
      </c>
      <c r="K7250" s="7">
        <v>44105</v>
      </c>
      <c r="L7250" t="s">
        <v>10</v>
      </c>
    </row>
    <row r="7251" spans="1:12" x14ac:dyDescent="0.3">
      <c r="A7251" t="s">
        <v>2</v>
      </c>
      <c r="B7251" t="s">
        <v>63</v>
      </c>
      <c r="C7251" t="s">
        <v>16</v>
      </c>
      <c r="D7251" t="s">
        <v>32</v>
      </c>
      <c r="E7251">
        <v>7995.78</v>
      </c>
      <c r="F7251">
        <v>3480.5</v>
      </c>
      <c r="G7251" t="s">
        <v>98</v>
      </c>
      <c r="H7251">
        <v>1</v>
      </c>
      <c r="I7251">
        <v>3</v>
      </c>
      <c r="J7251" s="6">
        <v>44109</v>
      </c>
      <c r="K7251" s="7">
        <v>44105</v>
      </c>
      <c r="L7251" t="s">
        <v>10</v>
      </c>
    </row>
    <row r="7252" spans="1:12" x14ac:dyDescent="0.3">
      <c r="A7252" t="s">
        <v>3</v>
      </c>
      <c r="B7252" t="s">
        <v>66</v>
      </c>
      <c r="C7252" t="s">
        <v>16</v>
      </c>
      <c r="D7252" t="s">
        <v>32</v>
      </c>
      <c r="E7252">
        <v>6683.25</v>
      </c>
      <c r="F7252">
        <v>2251.1999999999998</v>
      </c>
      <c r="G7252" t="s">
        <v>98</v>
      </c>
      <c r="H7252">
        <v>1</v>
      </c>
      <c r="I7252">
        <v>6</v>
      </c>
      <c r="J7252" s="6">
        <v>44109</v>
      </c>
      <c r="K7252" s="7">
        <v>44105</v>
      </c>
      <c r="L7252" t="s">
        <v>11</v>
      </c>
    </row>
    <row r="7253" spans="1:12" x14ac:dyDescent="0.3">
      <c r="A7253" t="s">
        <v>4</v>
      </c>
      <c r="B7253" t="s">
        <v>65</v>
      </c>
      <c r="C7253" t="s">
        <v>16</v>
      </c>
      <c r="D7253" t="s">
        <v>32</v>
      </c>
      <c r="E7253">
        <v>11195.03</v>
      </c>
      <c r="F7253">
        <v>1759.24</v>
      </c>
      <c r="G7253" t="s">
        <v>98</v>
      </c>
      <c r="H7253">
        <v>1</v>
      </c>
      <c r="I7253">
        <v>7</v>
      </c>
      <c r="J7253" s="6">
        <v>44109</v>
      </c>
      <c r="K7253" s="7">
        <v>44105</v>
      </c>
      <c r="L7253" t="s">
        <v>12</v>
      </c>
    </row>
    <row r="7254" spans="1:12" x14ac:dyDescent="0.3">
      <c r="A7254" t="s">
        <v>4</v>
      </c>
      <c r="B7254" t="s">
        <v>65</v>
      </c>
      <c r="C7254" t="s">
        <v>16</v>
      </c>
      <c r="D7254" t="s">
        <v>32</v>
      </c>
      <c r="E7254">
        <v>36662.400000000001</v>
      </c>
      <c r="F7254">
        <v>2851.52</v>
      </c>
      <c r="G7254" t="s">
        <v>98</v>
      </c>
      <c r="H7254">
        <v>1</v>
      </c>
      <c r="I7254">
        <v>1</v>
      </c>
      <c r="J7254" s="6">
        <v>44109</v>
      </c>
      <c r="K7254" s="7">
        <v>44105</v>
      </c>
      <c r="L7254" t="s">
        <v>12</v>
      </c>
    </row>
    <row r="7255" spans="1:12" x14ac:dyDescent="0.3">
      <c r="A7255" t="s">
        <v>4</v>
      </c>
      <c r="B7255" t="s">
        <v>65</v>
      </c>
      <c r="C7255" t="s">
        <v>16</v>
      </c>
      <c r="D7255" t="s">
        <v>32</v>
      </c>
      <c r="E7255">
        <v>25574.57</v>
      </c>
      <c r="F7255">
        <v>5653.34</v>
      </c>
      <c r="G7255" t="s">
        <v>98</v>
      </c>
      <c r="H7255">
        <v>1</v>
      </c>
      <c r="I7255">
        <v>5</v>
      </c>
      <c r="J7255" s="6">
        <v>44110</v>
      </c>
      <c r="K7255" s="7">
        <v>44105</v>
      </c>
      <c r="L7255" t="s">
        <v>12</v>
      </c>
    </row>
    <row r="7256" spans="1:12" x14ac:dyDescent="0.3">
      <c r="A7256" t="s">
        <v>3</v>
      </c>
      <c r="B7256" t="s">
        <v>69</v>
      </c>
      <c r="C7256" t="s">
        <v>15</v>
      </c>
      <c r="D7256" t="s">
        <v>32</v>
      </c>
      <c r="E7256">
        <v>3304.44</v>
      </c>
      <c r="F7256">
        <v>844.47</v>
      </c>
      <c r="G7256" t="s">
        <v>98</v>
      </c>
      <c r="H7256">
        <v>1</v>
      </c>
      <c r="I7256">
        <v>8</v>
      </c>
      <c r="J7256" s="6">
        <v>44110</v>
      </c>
      <c r="K7256" s="7">
        <v>44105</v>
      </c>
      <c r="L7256" t="s">
        <v>8</v>
      </c>
    </row>
    <row r="7257" spans="1:12" x14ac:dyDescent="0.3">
      <c r="A7257" t="s">
        <v>3</v>
      </c>
      <c r="B7257" t="s">
        <v>70</v>
      </c>
      <c r="C7257" t="s">
        <v>16</v>
      </c>
      <c r="D7257" t="s">
        <v>32</v>
      </c>
      <c r="E7257">
        <v>4124.5200000000004</v>
      </c>
      <c r="F7257">
        <v>738.08</v>
      </c>
      <c r="G7257" t="s">
        <v>98</v>
      </c>
      <c r="H7257">
        <v>1</v>
      </c>
      <c r="I7257">
        <v>7</v>
      </c>
      <c r="J7257" s="6">
        <v>44110</v>
      </c>
      <c r="K7257" s="7">
        <v>44105</v>
      </c>
      <c r="L7257" t="s">
        <v>9</v>
      </c>
    </row>
    <row r="7258" spans="1:12" x14ac:dyDescent="0.3">
      <c r="A7258" t="s">
        <v>4</v>
      </c>
      <c r="B7258" t="s">
        <v>63</v>
      </c>
      <c r="C7258" t="s">
        <v>15</v>
      </c>
      <c r="D7258" t="s">
        <v>32</v>
      </c>
      <c r="E7258">
        <v>1879.35</v>
      </c>
      <c r="F7258">
        <v>353.75</v>
      </c>
      <c r="G7258" t="s">
        <v>98</v>
      </c>
      <c r="H7258">
        <v>1</v>
      </c>
      <c r="I7258">
        <v>8</v>
      </c>
      <c r="J7258" s="6">
        <v>44110</v>
      </c>
      <c r="K7258" s="7">
        <v>44105</v>
      </c>
      <c r="L7258" t="s">
        <v>10</v>
      </c>
    </row>
    <row r="7259" spans="1:12" x14ac:dyDescent="0.3">
      <c r="A7259" t="s">
        <v>5</v>
      </c>
      <c r="B7259" t="s">
        <v>63</v>
      </c>
      <c r="C7259" t="s">
        <v>16</v>
      </c>
      <c r="D7259" t="s">
        <v>32</v>
      </c>
      <c r="E7259">
        <v>7039.69</v>
      </c>
      <c r="F7259">
        <v>1111.53</v>
      </c>
      <c r="G7259" t="s">
        <v>98</v>
      </c>
      <c r="H7259">
        <v>1</v>
      </c>
      <c r="I7259">
        <v>6</v>
      </c>
      <c r="J7259" s="6">
        <v>44110</v>
      </c>
      <c r="K7259" s="7">
        <v>44105</v>
      </c>
      <c r="L7259" t="s">
        <v>10</v>
      </c>
    </row>
    <row r="7260" spans="1:12" x14ac:dyDescent="0.3">
      <c r="A7260" t="s">
        <v>3</v>
      </c>
      <c r="B7260" t="s">
        <v>67</v>
      </c>
      <c r="C7260" t="s">
        <v>16</v>
      </c>
      <c r="D7260" t="s">
        <v>32</v>
      </c>
      <c r="E7260">
        <v>5140.78</v>
      </c>
      <c r="F7260">
        <v>1061.68</v>
      </c>
      <c r="G7260" t="s">
        <v>98</v>
      </c>
      <c r="H7260">
        <v>1</v>
      </c>
      <c r="I7260">
        <v>4</v>
      </c>
      <c r="J7260" s="6">
        <v>44110</v>
      </c>
      <c r="K7260" s="7">
        <v>44105</v>
      </c>
      <c r="L7260" t="s">
        <v>13</v>
      </c>
    </row>
    <row r="7261" spans="1:12" x14ac:dyDescent="0.3">
      <c r="A7261" t="s">
        <v>4</v>
      </c>
      <c r="B7261" t="s">
        <v>63</v>
      </c>
      <c r="C7261" t="s">
        <v>15</v>
      </c>
      <c r="D7261" t="s">
        <v>32</v>
      </c>
      <c r="E7261">
        <v>5103.79</v>
      </c>
      <c r="F7261">
        <v>2274.5100000000002</v>
      </c>
      <c r="G7261" t="s">
        <v>98</v>
      </c>
      <c r="H7261">
        <v>1</v>
      </c>
      <c r="I7261">
        <v>9</v>
      </c>
      <c r="J7261" s="6">
        <v>44110</v>
      </c>
      <c r="K7261" s="7">
        <v>44105</v>
      </c>
      <c r="L7261" t="s">
        <v>10</v>
      </c>
    </row>
    <row r="7262" spans="1:12" x14ac:dyDescent="0.3">
      <c r="A7262" t="s">
        <v>3</v>
      </c>
      <c r="B7262" t="s">
        <v>67</v>
      </c>
      <c r="C7262" t="s">
        <v>16</v>
      </c>
      <c r="D7262" t="s">
        <v>32</v>
      </c>
      <c r="E7262">
        <v>341.7</v>
      </c>
      <c r="F7262">
        <v>108.54</v>
      </c>
      <c r="G7262" t="s">
        <v>98</v>
      </c>
      <c r="H7262">
        <v>1</v>
      </c>
      <c r="I7262">
        <v>5</v>
      </c>
      <c r="J7262" s="6">
        <v>44110</v>
      </c>
      <c r="K7262" s="7">
        <v>44105</v>
      </c>
      <c r="L7262" t="s">
        <v>13</v>
      </c>
    </row>
    <row r="7263" spans="1:12" x14ac:dyDescent="0.3">
      <c r="A7263" t="s">
        <v>3</v>
      </c>
      <c r="B7263" t="s">
        <v>63</v>
      </c>
      <c r="C7263" t="s">
        <v>16</v>
      </c>
      <c r="D7263" t="s">
        <v>32</v>
      </c>
      <c r="E7263">
        <v>4385.1499999999996</v>
      </c>
      <c r="F7263">
        <v>2218.35</v>
      </c>
      <c r="G7263" t="s">
        <v>98</v>
      </c>
      <c r="H7263">
        <v>1</v>
      </c>
      <c r="I7263">
        <v>2</v>
      </c>
      <c r="J7263" s="6">
        <v>44110</v>
      </c>
      <c r="K7263" s="7">
        <v>44105</v>
      </c>
      <c r="L7263" t="s">
        <v>10</v>
      </c>
    </row>
    <row r="7264" spans="1:12" x14ac:dyDescent="0.3">
      <c r="A7264" t="s">
        <v>4</v>
      </c>
      <c r="B7264" t="s">
        <v>65</v>
      </c>
      <c r="C7264" t="s">
        <v>16</v>
      </c>
      <c r="D7264" t="s">
        <v>32</v>
      </c>
      <c r="E7264">
        <v>7100.93</v>
      </c>
      <c r="F7264">
        <v>3627.65</v>
      </c>
      <c r="G7264" t="s">
        <v>98</v>
      </c>
      <c r="H7264">
        <v>1</v>
      </c>
      <c r="I7264">
        <v>3</v>
      </c>
      <c r="J7264" s="6">
        <v>44111</v>
      </c>
      <c r="K7264" s="7">
        <v>44105</v>
      </c>
      <c r="L7264" t="s">
        <v>12</v>
      </c>
    </row>
    <row r="7265" spans="1:12" x14ac:dyDescent="0.3">
      <c r="A7265" t="s">
        <v>4</v>
      </c>
      <c r="B7265" t="s">
        <v>65</v>
      </c>
      <c r="C7265" t="s">
        <v>16</v>
      </c>
      <c r="D7265" t="s">
        <v>32</v>
      </c>
      <c r="E7265">
        <v>22116.43</v>
      </c>
      <c r="F7265">
        <v>8173.45</v>
      </c>
      <c r="G7265" t="s">
        <v>98</v>
      </c>
      <c r="H7265">
        <v>1</v>
      </c>
      <c r="I7265">
        <v>2</v>
      </c>
      <c r="J7265" s="6">
        <v>44111</v>
      </c>
      <c r="K7265" s="7">
        <v>44105</v>
      </c>
      <c r="L7265" t="s">
        <v>12</v>
      </c>
    </row>
    <row r="7266" spans="1:12" x14ac:dyDescent="0.3">
      <c r="A7266" t="s">
        <v>4</v>
      </c>
      <c r="B7266" t="s">
        <v>65</v>
      </c>
      <c r="C7266" t="s">
        <v>16</v>
      </c>
      <c r="D7266" t="s">
        <v>32</v>
      </c>
      <c r="E7266">
        <v>40188.61</v>
      </c>
      <c r="F7266">
        <v>21574.91</v>
      </c>
      <c r="G7266" t="s">
        <v>98</v>
      </c>
      <c r="H7266">
        <v>1</v>
      </c>
      <c r="I7266">
        <v>6</v>
      </c>
      <c r="J7266" s="6">
        <v>44111</v>
      </c>
      <c r="K7266" s="7">
        <v>44105</v>
      </c>
      <c r="L7266" t="s">
        <v>12</v>
      </c>
    </row>
    <row r="7267" spans="1:12" x14ac:dyDescent="0.3">
      <c r="A7267" t="s">
        <v>3</v>
      </c>
      <c r="B7267" t="s">
        <v>67</v>
      </c>
      <c r="C7267" t="s">
        <v>16</v>
      </c>
      <c r="D7267" t="s">
        <v>32</v>
      </c>
      <c r="E7267">
        <v>4506.42</v>
      </c>
      <c r="F7267">
        <v>1233.3599999999999</v>
      </c>
      <c r="G7267" t="s">
        <v>98</v>
      </c>
      <c r="H7267">
        <v>1</v>
      </c>
      <c r="I7267">
        <v>5</v>
      </c>
      <c r="J7267" s="6">
        <v>44111</v>
      </c>
      <c r="K7267" s="7">
        <v>44105</v>
      </c>
      <c r="L7267" t="s">
        <v>13</v>
      </c>
    </row>
    <row r="7268" spans="1:12" x14ac:dyDescent="0.3">
      <c r="A7268" t="s">
        <v>3</v>
      </c>
      <c r="B7268" t="s">
        <v>63</v>
      </c>
      <c r="C7268" t="s">
        <v>16</v>
      </c>
      <c r="D7268" t="s">
        <v>32</v>
      </c>
      <c r="E7268">
        <v>4643.1000000000004</v>
      </c>
      <c r="F7268">
        <v>1031.8</v>
      </c>
      <c r="G7268" t="s">
        <v>98</v>
      </c>
      <c r="H7268">
        <v>1</v>
      </c>
      <c r="I7268">
        <v>7</v>
      </c>
      <c r="J7268" s="6">
        <v>44111</v>
      </c>
      <c r="K7268" s="7">
        <v>44105</v>
      </c>
      <c r="L7268" t="s">
        <v>10</v>
      </c>
    </row>
    <row r="7269" spans="1:12" x14ac:dyDescent="0.3">
      <c r="A7269" t="s">
        <v>4</v>
      </c>
      <c r="B7269" t="s">
        <v>70</v>
      </c>
      <c r="C7269" t="s">
        <v>15</v>
      </c>
      <c r="D7269" t="s">
        <v>32</v>
      </c>
      <c r="E7269">
        <v>43394.559999999998</v>
      </c>
      <c r="F7269">
        <v>17923.84</v>
      </c>
      <c r="G7269" t="s">
        <v>98</v>
      </c>
      <c r="H7269">
        <v>1</v>
      </c>
      <c r="I7269">
        <v>8</v>
      </c>
      <c r="J7269" s="6">
        <v>44111</v>
      </c>
      <c r="K7269" s="7">
        <v>44105</v>
      </c>
      <c r="L7269" t="s">
        <v>9</v>
      </c>
    </row>
    <row r="7270" spans="1:12" x14ac:dyDescent="0.3">
      <c r="A7270" t="s">
        <v>3</v>
      </c>
      <c r="B7270" t="s">
        <v>66</v>
      </c>
      <c r="C7270" t="s">
        <v>16</v>
      </c>
      <c r="D7270" t="s">
        <v>32</v>
      </c>
      <c r="E7270">
        <v>20037.02</v>
      </c>
      <c r="F7270">
        <v>10545.78</v>
      </c>
      <c r="G7270" t="s">
        <v>98</v>
      </c>
      <c r="H7270">
        <v>1</v>
      </c>
      <c r="I7270">
        <v>7</v>
      </c>
      <c r="J7270" s="6">
        <v>44111</v>
      </c>
      <c r="K7270" s="7">
        <v>44105</v>
      </c>
      <c r="L7270" t="s">
        <v>11</v>
      </c>
    </row>
    <row r="7271" spans="1:12" x14ac:dyDescent="0.3">
      <c r="A7271" t="s">
        <v>3</v>
      </c>
      <c r="B7271" t="s">
        <v>63</v>
      </c>
      <c r="C7271" t="s">
        <v>15</v>
      </c>
      <c r="D7271" t="s">
        <v>32</v>
      </c>
      <c r="E7271">
        <v>15436.8</v>
      </c>
      <c r="F7271">
        <v>3087.35</v>
      </c>
      <c r="G7271" t="s">
        <v>98</v>
      </c>
      <c r="H7271">
        <v>1</v>
      </c>
      <c r="I7271">
        <v>8</v>
      </c>
      <c r="J7271" s="6">
        <v>44112</v>
      </c>
      <c r="K7271" s="7">
        <v>44105</v>
      </c>
      <c r="L7271" t="s">
        <v>10</v>
      </c>
    </row>
    <row r="7272" spans="1:12" x14ac:dyDescent="0.3">
      <c r="A7272" t="s">
        <v>2</v>
      </c>
      <c r="B7272" t="s">
        <v>67</v>
      </c>
      <c r="C7272" t="s">
        <v>16</v>
      </c>
      <c r="D7272" t="s">
        <v>32</v>
      </c>
      <c r="E7272">
        <v>2440.94</v>
      </c>
      <c r="F7272">
        <v>1034.74</v>
      </c>
      <c r="G7272" t="s">
        <v>98</v>
      </c>
      <c r="H7272">
        <v>1</v>
      </c>
      <c r="I7272">
        <v>3</v>
      </c>
      <c r="J7272" s="6">
        <v>44112</v>
      </c>
      <c r="K7272" s="7">
        <v>44105</v>
      </c>
      <c r="L7272" t="s">
        <v>13</v>
      </c>
    </row>
    <row r="7273" spans="1:12" x14ac:dyDescent="0.3">
      <c r="A7273" t="s">
        <v>2</v>
      </c>
      <c r="B7273" t="s">
        <v>70</v>
      </c>
      <c r="C7273" t="s">
        <v>15</v>
      </c>
      <c r="D7273" t="s">
        <v>32</v>
      </c>
      <c r="E7273">
        <v>4476.2700000000004</v>
      </c>
      <c r="F7273">
        <v>947.92</v>
      </c>
      <c r="G7273" t="s">
        <v>98</v>
      </c>
      <c r="H7273">
        <v>1</v>
      </c>
      <c r="I7273">
        <v>8</v>
      </c>
      <c r="J7273" s="6">
        <v>44112</v>
      </c>
      <c r="K7273" s="7">
        <v>44105</v>
      </c>
      <c r="L7273" t="s">
        <v>9</v>
      </c>
    </row>
    <row r="7274" spans="1:12" x14ac:dyDescent="0.3">
      <c r="A7274" t="s">
        <v>2</v>
      </c>
      <c r="B7274" t="s">
        <v>69</v>
      </c>
      <c r="C7274" t="s">
        <v>16</v>
      </c>
      <c r="D7274" t="s">
        <v>32</v>
      </c>
      <c r="E7274">
        <v>38703.760000000002</v>
      </c>
      <c r="F7274">
        <v>4206.92</v>
      </c>
      <c r="G7274" t="s">
        <v>98</v>
      </c>
      <c r="H7274">
        <v>1</v>
      </c>
      <c r="I7274">
        <v>1</v>
      </c>
      <c r="J7274" s="6">
        <v>44112</v>
      </c>
      <c r="K7274" s="7">
        <v>44105</v>
      </c>
      <c r="L7274" t="s">
        <v>8</v>
      </c>
    </row>
    <row r="7275" spans="1:12" x14ac:dyDescent="0.3">
      <c r="A7275" t="s">
        <v>3</v>
      </c>
      <c r="B7275" t="s">
        <v>65</v>
      </c>
      <c r="C7275" t="s">
        <v>16</v>
      </c>
      <c r="D7275" t="s">
        <v>32</v>
      </c>
      <c r="E7275">
        <v>3200.59</v>
      </c>
      <c r="F7275">
        <v>979.01</v>
      </c>
      <c r="G7275" t="s">
        <v>98</v>
      </c>
      <c r="H7275">
        <v>1</v>
      </c>
      <c r="I7275">
        <v>6</v>
      </c>
      <c r="J7275" s="6">
        <v>44112</v>
      </c>
      <c r="K7275" s="7">
        <v>44105</v>
      </c>
      <c r="L7275" t="s">
        <v>12</v>
      </c>
    </row>
    <row r="7276" spans="1:12" x14ac:dyDescent="0.3">
      <c r="A7276" t="s">
        <v>2</v>
      </c>
      <c r="B7276" t="s">
        <v>66</v>
      </c>
      <c r="C7276" t="s">
        <v>16</v>
      </c>
      <c r="D7276" t="s">
        <v>32</v>
      </c>
      <c r="E7276">
        <v>1489.41</v>
      </c>
      <c r="F7276">
        <v>203.79</v>
      </c>
      <c r="G7276" t="s">
        <v>98</v>
      </c>
      <c r="H7276">
        <v>1</v>
      </c>
      <c r="I7276">
        <v>4</v>
      </c>
      <c r="J7276" s="6">
        <v>44112</v>
      </c>
      <c r="K7276" s="7">
        <v>44105</v>
      </c>
      <c r="L7276" t="s">
        <v>11</v>
      </c>
    </row>
    <row r="7277" spans="1:12" x14ac:dyDescent="0.3">
      <c r="A7277" t="s">
        <v>3</v>
      </c>
      <c r="B7277" t="s">
        <v>70</v>
      </c>
      <c r="C7277" t="s">
        <v>16</v>
      </c>
      <c r="D7277" t="s">
        <v>32</v>
      </c>
      <c r="E7277">
        <v>14741.34</v>
      </c>
      <c r="F7277">
        <v>7293.1</v>
      </c>
      <c r="G7277" t="s">
        <v>98</v>
      </c>
      <c r="H7277">
        <v>1</v>
      </c>
      <c r="I7277">
        <v>3</v>
      </c>
      <c r="J7277" s="6">
        <v>44112</v>
      </c>
      <c r="K7277" s="7">
        <v>44105</v>
      </c>
      <c r="L7277" t="s">
        <v>9</v>
      </c>
    </row>
    <row r="7278" spans="1:12" x14ac:dyDescent="0.3">
      <c r="A7278" t="s">
        <v>4</v>
      </c>
      <c r="B7278" t="s">
        <v>66</v>
      </c>
      <c r="C7278" t="s">
        <v>16</v>
      </c>
      <c r="D7278" t="s">
        <v>32</v>
      </c>
      <c r="E7278">
        <v>5023.66</v>
      </c>
      <c r="F7278">
        <v>2839.46</v>
      </c>
      <c r="G7278" t="s">
        <v>98</v>
      </c>
      <c r="H7278">
        <v>1</v>
      </c>
      <c r="I7278">
        <v>5</v>
      </c>
      <c r="J7278" s="6">
        <v>44112</v>
      </c>
      <c r="K7278" s="7">
        <v>44105</v>
      </c>
      <c r="L7278" t="s">
        <v>11</v>
      </c>
    </row>
    <row r="7279" spans="1:12" x14ac:dyDescent="0.3">
      <c r="A7279" t="s">
        <v>3</v>
      </c>
      <c r="B7279" t="s">
        <v>70</v>
      </c>
      <c r="C7279" t="s">
        <v>15</v>
      </c>
      <c r="D7279" t="s">
        <v>32</v>
      </c>
      <c r="E7279">
        <v>5681.6</v>
      </c>
      <c r="F7279">
        <v>-213.08</v>
      </c>
      <c r="G7279" t="s">
        <v>98</v>
      </c>
      <c r="H7279">
        <v>1</v>
      </c>
      <c r="I7279">
        <v>8</v>
      </c>
      <c r="J7279" s="6">
        <v>44112</v>
      </c>
      <c r="K7279" s="7">
        <v>44105</v>
      </c>
      <c r="L7279" t="s">
        <v>9</v>
      </c>
    </row>
    <row r="7280" spans="1:12" x14ac:dyDescent="0.3">
      <c r="A7280" t="s">
        <v>4</v>
      </c>
      <c r="B7280" t="s">
        <v>63</v>
      </c>
      <c r="C7280" t="s">
        <v>15</v>
      </c>
      <c r="D7280" t="s">
        <v>32</v>
      </c>
      <c r="E7280">
        <v>7260.12</v>
      </c>
      <c r="F7280">
        <v>1659.48</v>
      </c>
      <c r="G7280" t="s">
        <v>98</v>
      </c>
      <c r="H7280">
        <v>1</v>
      </c>
      <c r="I7280">
        <v>10</v>
      </c>
      <c r="J7280" s="6">
        <v>44112</v>
      </c>
      <c r="K7280" s="7">
        <v>44105</v>
      </c>
      <c r="L7280" t="s">
        <v>10</v>
      </c>
    </row>
    <row r="7281" spans="1:12" x14ac:dyDescent="0.3">
      <c r="A7281" t="s">
        <v>2</v>
      </c>
      <c r="B7281" t="s">
        <v>66</v>
      </c>
      <c r="C7281" t="s">
        <v>16</v>
      </c>
      <c r="D7281" t="s">
        <v>32</v>
      </c>
      <c r="E7281">
        <v>6139.34</v>
      </c>
      <c r="F7281">
        <v>2535.8000000000002</v>
      </c>
      <c r="G7281" t="s">
        <v>98</v>
      </c>
      <c r="H7281">
        <v>1</v>
      </c>
      <c r="I7281">
        <v>5</v>
      </c>
      <c r="J7281" s="6">
        <v>44113</v>
      </c>
      <c r="K7281" s="7">
        <v>44105</v>
      </c>
      <c r="L7281" t="s">
        <v>11</v>
      </c>
    </row>
    <row r="7282" spans="1:12" x14ac:dyDescent="0.3">
      <c r="A7282" t="s">
        <v>2</v>
      </c>
      <c r="B7282" t="s">
        <v>66</v>
      </c>
      <c r="C7282" t="s">
        <v>16</v>
      </c>
      <c r="D7282" t="s">
        <v>32</v>
      </c>
      <c r="E7282">
        <v>1830.71</v>
      </c>
      <c r="F7282">
        <v>198.99</v>
      </c>
      <c r="G7282" t="s">
        <v>98</v>
      </c>
      <c r="H7282">
        <v>1</v>
      </c>
      <c r="I7282">
        <v>1</v>
      </c>
      <c r="J7282" s="6">
        <v>44113</v>
      </c>
      <c r="K7282" s="7">
        <v>44105</v>
      </c>
      <c r="L7282" t="s">
        <v>11</v>
      </c>
    </row>
    <row r="7283" spans="1:12" x14ac:dyDescent="0.3">
      <c r="A7283" t="s">
        <v>2</v>
      </c>
      <c r="B7283" t="s">
        <v>66</v>
      </c>
      <c r="C7283" t="s">
        <v>15</v>
      </c>
      <c r="D7283" t="s">
        <v>32</v>
      </c>
      <c r="E7283">
        <v>18845.759999999998</v>
      </c>
      <c r="F7283">
        <v>314.08</v>
      </c>
      <c r="G7283" t="s">
        <v>98</v>
      </c>
      <c r="H7283">
        <v>1</v>
      </c>
      <c r="I7283">
        <v>10</v>
      </c>
      <c r="J7283" s="6">
        <v>44113</v>
      </c>
      <c r="K7283" s="7">
        <v>44105</v>
      </c>
      <c r="L7283" t="s">
        <v>11</v>
      </c>
    </row>
    <row r="7284" spans="1:12" x14ac:dyDescent="0.3">
      <c r="A7284" t="s">
        <v>3</v>
      </c>
      <c r="B7284" t="s">
        <v>66</v>
      </c>
      <c r="C7284" t="s">
        <v>15</v>
      </c>
      <c r="D7284" t="s">
        <v>32</v>
      </c>
      <c r="E7284">
        <v>7088.6</v>
      </c>
      <c r="F7284">
        <v>2619.6999999999998</v>
      </c>
      <c r="G7284" t="s">
        <v>98</v>
      </c>
      <c r="H7284">
        <v>1</v>
      </c>
      <c r="I7284">
        <v>10</v>
      </c>
      <c r="J7284" s="6">
        <v>44113</v>
      </c>
      <c r="K7284" s="7">
        <v>44105</v>
      </c>
      <c r="L7284" t="s">
        <v>11</v>
      </c>
    </row>
    <row r="7285" spans="1:12" x14ac:dyDescent="0.3">
      <c r="A7285" t="s">
        <v>3</v>
      </c>
      <c r="B7285" t="s">
        <v>63</v>
      </c>
      <c r="C7285" t="s">
        <v>15</v>
      </c>
      <c r="D7285" t="s">
        <v>32</v>
      </c>
      <c r="E7285">
        <v>4020</v>
      </c>
      <c r="F7285">
        <v>-938</v>
      </c>
      <c r="G7285" t="s">
        <v>98</v>
      </c>
      <c r="H7285">
        <v>1</v>
      </c>
      <c r="I7285">
        <v>9</v>
      </c>
      <c r="J7285" s="6">
        <v>44113</v>
      </c>
      <c r="K7285" s="7">
        <v>44105</v>
      </c>
      <c r="L7285" t="s">
        <v>10</v>
      </c>
    </row>
    <row r="7286" spans="1:12" x14ac:dyDescent="0.3">
      <c r="A7286" t="s">
        <v>4</v>
      </c>
      <c r="B7286" t="s">
        <v>65</v>
      </c>
      <c r="C7286" t="s">
        <v>16</v>
      </c>
      <c r="D7286" t="s">
        <v>32</v>
      </c>
      <c r="E7286">
        <v>14309.19</v>
      </c>
      <c r="F7286">
        <v>2066.89</v>
      </c>
      <c r="G7286" t="s">
        <v>98</v>
      </c>
      <c r="H7286">
        <v>1</v>
      </c>
      <c r="I7286">
        <v>2</v>
      </c>
      <c r="J7286" s="6">
        <v>44113</v>
      </c>
      <c r="K7286" s="7">
        <v>44105</v>
      </c>
      <c r="L7286" t="s">
        <v>12</v>
      </c>
    </row>
    <row r="7287" spans="1:12" x14ac:dyDescent="0.3">
      <c r="A7287" t="s">
        <v>4</v>
      </c>
      <c r="B7287" t="s">
        <v>67</v>
      </c>
      <c r="C7287" t="s">
        <v>16</v>
      </c>
      <c r="D7287" t="s">
        <v>32</v>
      </c>
      <c r="E7287">
        <v>1121.58</v>
      </c>
      <c r="F7287">
        <v>299.10000000000002</v>
      </c>
      <c r="G7287" t="s">
        <v>98</v>
      </c>
      <c r="H7287">
        <v>1</v>
      </c>
      <c r="I7287">
        <v>7</v>
      </c>
      <c r="J7287" s="6">
        <v>44113</v>
      </c>
      <c r="K7287" s="7">
        <v>44105</v>
      </c>
      <c r="L7287" t="s">
        <v>13</v>
      </c>
    </row>
    <row r="7288" spans="1:12" x14ac:dyDescent="0.3">
      <c r="A7288" t="s">
        <v>2</v>
      </c>
      <c r="B7288" t="s">
        <v>66</v>
      </c>
      <c r="C7288" t="s">
        <v>16</v>
      </c>
      <c r="D7288" t="s">
        <v>32</v>
      </c>
      <c r="E7288">
        <v>6378.4</v>
      </c>
      <c r="F7288">
        <v>525.28</v>
      </c>
      <c r="G7288" t="s">
        <v>98</v>
      </c>
      <c r="H7288">
        <v>1</v>
      </c>
      <c r="I7288">
        <v>6</v>
      </c>
      <c r="J7288" s="6">
        <v>44113</v>
      </c>
      <c r="K7288" s="7">
        <v>44105</v>
      </c>
      <c r="L7288" t="s">
        <v>11</v>
      </c>
    </row>
    <row r="7289" spans="1:12" x14ac:dyDescent="0.3">
      <c r="A7289" t="s">
        <v>2</v>
      </c>
      <c r="B7289" t="s">
        <v>66</v>
      </c>
      <c r="C7289" t="s">
        <v>16</v>
      </c>
      <c r="D7289" t="s">
        <v>32</v>
      </c>
      <c r="E7289">
        <v>5970.37</v>
      </c>
      <c r="F7289">
        <v>3079.45</v>
      </c>
      <c r="G7289" t="s">
        <v>98</v>
      </c>
      <c r="H7289">
        <v>1</v>
      </c>
      <c r="I7289">
        <v>1</v>
      </c>
      <c r="J7289" s="6">
        <v>44114</v>
      </c>
      <c r="K7289" s="7">
        <v>44105</v>
      </c>
      <c r="L7289" t="s">
        <v>11</v>
      </c>
    </row>
    <row r="7290" spans="1:12" x14ac:dyDescent="0.3">
      <c r="A7290" t="s">
        <v>3</v>
      </c>
      <c r="B7290" t="s">
        <v>63</v>
      </c>
      <c r="C7290" t="s">
        <v>16</v>
      </c>
      <c r="D7290" t="s">
        <v>32</v>
      </c>
      <c r="E7290">
        <v>17704.080000000002</v>
      </c>
      <c r="F7290">
        <v>1573.68</v>
      </c>
      <c r="G7290" t="s">
        <v>98</v>
      </c>
      <c r="H7290">
        <v>1</v>
      </c>
      <c r="I7290">
        <v>6</v>
      </c>
      <c r="J7290" s="6">
        <v>44114</v>
      </c>
      <c r="K7290" s="7">
        <v>44105</v>
      </c>
      <c r="L7290" t="s">
        <v>10</v>
      </c>
    </row>
    <row r="7291" spans="1:12" x14ac:dyDescent="0.3">
      <c r="A7291" t="s">
        <v>5</v>
      </c>
      <c r="B7291" t="s">
        <v>67</v>
      </c>
      <c r="C7291" t="s">
        <v>16</v>
      </c>
      <c r="D7291" t="s">
        <v>32</v>
      </c>
      <c r="E7291">
        <v>28995.46</v>
      </c>
      <c r="F7291">
        <v>7248.9</v>
      </c>
      <c r="G7291" t="s">
        <v>98</v>
      </c>
      <c r="H7291">
        <v>1</v>
      </c>
      <c r="I7291">
        <v>1</v>
      </c>
      <c r="J7291" s="6">
        <v>44114</v>
      </c>
      <c r="K7291" s="7">
        <v>44105</v>
      </c>
      <c r="L7291" t="s">
        <v>13</v>
      </c>
    </row>
    <row r="7292" spans="1:12" x14ac:dyDescent="0.3">
      <c r="A7292" t="s">
        <v>4</v>
      </c>
      <c r="B7292" t="s">
        <v>69</v>
      </c>
      <c r="C7292" t="s">
        <v>15</v>
      </c>
      <c r="D7292" t="s">
        <v>32</v>
      </c>
      <c r="E7292">
        <v>1682.77</v>
      </c>
      <c r="F7292">
        <v>402.4</v>
      </c>
      <c r="G7292" t="s">
        <v>98</v>
      </c>
      <c r="H7292">
        <v>1</v>
      </c>
      <c r="I7292">
        <v>8</v>
      </c>
      <c r="J7292" s="6">
        <v>44114</v>
      </c>
      <c r="K7292" s="7">
        <v>44105</v>
      </c>
      <c r="L7292" t="s">
        <v>8</v>
      </c>
    </row>
    <row r="7293" spans="1:12" x14ac:dyDescent="0.3">
      <c r="A7293" t="s">
        <v>3</v>
      </c>
      <c r="B7293" t="s">
        <v>66</v>
      </c>
      <c r="C7293" t="s">
        <v>15</v>
      </c>
      <c r="D7293" t="s">
        <v>32</v>
      </c>
      <c r="E7293">
        <v>2894.4</v>
      </c>
      <c r="F7293">
        <v>-820.1</v>
      </c>
      <c r="G7293" t="s">
        <v>98</v>
      </c>
      <c r="H7293">
        <v>1</v>
      </c>
      <c r="I7293">
        <v>10</v>
      </c>
      <c r="J7293" s="6">
        <v>44114</v>
      </c>
      <c r="K7293" s="7">
        <v>44105</v>
      </c>
      <c r="L7293" t="s">
        <v>11</v>
      </c>
    </row>
    <row r="7294" spans="1:12" x14ac:dyDescent="0.3">
      <c r="A7294" t="s">
        <v>2</v>
      </c>
      <c r="B7294" t="s">
        <v>66</v>
      </c>
      <c r="C7294" t="s">
        <v>16</v>
      </c>
      <c r="D7294" t="s">
        <v>32</v>
      </c>
      <c r="E7294">
        <v>4838.74</v>
      </c>
      <c r="F7294">
        <v>1314.89</v>
      </c>
      <c r="G7294" t="s">
        <v>98</v>
      </c>
      <c r="H7294">
        <v>1</v>
      </c>
      <c r="I7294">
        <v>5</v>
      </c>
      <c r="J7294" s="6">
        <v>44114</v>
      </c>
      <c r="K7294" s="7">
        <v>44105</v>
      </c>
      <c r="L7294" t="s">
        <v>11</v>
      </c>
    </row>
    <row r="7295" spans="1:12" x14ac:dyDescent="0.3">
      <c r="A7295" t="s">
        <v>4</v>
      </c>
      <c r="B7295" t="s">
        <v>63</v>
      </c>
      <c r="C7295" t="s">
        <v>16</v>
      </c>
      <c r="D7295" t="s">
        <v>32</v>
      </c>
      <c r="E7295">
        <v>353.09</v>
      </c>
      <c r="F7295">
        <v>54.01</v>
      </c>
      <c r="G7295" t="s">
        <v>98</v>
      </c>
      <c r="H7295">
        <v>1</v>
      </c>
      <c r="I7295">
        <v>6</v>
      </c>
      <c r="J7295" s="6">
        <v>44114</v>
      </c>
      <c r="K7295" s="7">
        <v>44105</v>
      </c>
      <c r="L7295" t="s">
        <v>10</v>
      </c>
    </row>
    <row r="7296" spans="1:12" x14ac:dyDescent="0.3">
      <c r="A7296" t="s">
        <v>2</v>
      </c>
      <c r="B7296" t="s">
        <v>63</v>
      </c>
      <c r="C7296" t="s">
        <v>15</v>
      </c>
      <c r="D7296" t="s">
        <v>32</v>
      </c>
      <c r="E7296">
        <v>7217.91</v>
      </c>
      <c r="F7296">
        <v>2659.23</v>
      </c>
      <c r="G7296" t="s">
        <v>98</v>
      </c>
      <c r="H7296">
        <v>1</v>
      </c>
      <c r="I7296">
        <v>10</v>
      </c>
      <c r="J7296" s="6">
        <v>44114</v>
      </c>
      <c r="K7296" s="7">
        <v>44105</v>
      </c>
      <c r="L7296" t="s">
        <v>10</v>
      </c>
    </row>
    <row r="7297" spans="1:12" x14ac:dyDescent="0.3">
      <c r="A7297" t="s">
        <v>3</v>
      </c>
      <c r="B7297" t="s">
        <v>65</v>
      </c>
      <c r="C7297" t="s">
        <v>16</v>
      </c>
      <c r="D7297" t="s">
        <v>32</v>
      </c>
      <c r="E7297">
        <v>2622.38</v>
      </c>
      <c r="F7297">
        <v>607.29999999999995</v>
      </c>
      <c r="G7297" t="s">
        <v>98</v>
      </c>
      <c r="H7297">
        <v>1</v>
      </c>
      <c r="I7297">
        <v>5</v>
      </c>
      <c r="J7297" s="6">
        <v>44114</v>
      </c>
      <c r="K7297" s="7">
        <v>44105</v>
      </c>
      <c r="L7297" t="s">
        <v>12</v>
      </c>
    </row>
    <row r="7298" spans="1:12" x14ac:dyDescent="0.3">
      <c r="A7298" t="s">
        <v>3</v>
      </c>
      <c r="B7298" t="s">
        <v>65</v>
      </c>
      <c r="C7298" t="s">
        <v>16</v>
      </c>
      <c r="D7298" t="s">
        <v>32</v>
      </c>
      <c r="E7298">
        <v>1793.72</v>
      </c>
      <c r="F7298">
        <v>721.38</v>
      </c>
      <c r="G7298" t="s">
        <v>98</v>
      </c>
      <c r="H7298">
        <v>1</v>
      </c>
      <c r="I7298">
        <v>7</v>
      </c>
      <c r="J7298" s="6">
        <v>44114</v>
      </c>
      <c r="K7298" s="7">
        <v>44105</v>
      </c>
      <c r="L7298" t="s">
        <v>12</v>
      </c>
    </row>
    <row r="7299" spans="1:12" x14ac:dyDescent="0.3">
      <c r="A7299" t="s">
        <v>3</v>
      </c>
      <c r="B7299" t="s">
        <v>66</v>
      </c>
      <c r="C7299" t="s">
        <v>15</v>
      </c>
      <c r="D7299" t="s">
        <v>32</v>
      </c>
      <c r="E7299">
        <v>1603.98</v>
      </c>
      <c r="F7299">
        <v>709.1</v>
      </c>
      <c r="G7299" t="s">
        <v>98</v>
      </c>
      <c r="H7299">
        <v>1</v>
      </c>
      <c r="I7299">
        <v>9</v>
      </c>
      <c r="J7299" s="6">
        <v>44114</v>
      </c>
      <c r="K7299" s="7">
        <v>44105</v>
      </c>
      <c r="L7299" t="s">
        <v>11</v>
      </c>
    </row>
    <row r="7300" spans="1:12" x14ac:dyDescent="0.3">
      <c r="A7300" t="s">
        <v>2</v>
      </c>
      <c r="B7300" t="s">
        <v>63</v>
      </c>
      <c r="C7300" t="s">
        <v>15</v>
      </c>
      <c r="D7300" t="s">
        <v>32</v>
      </c>
      <c r="E7300">
        <v>14869.65</v>
      </c>
      <c r="F7300">
        <v>4373.42</v>
      </c>
      <c r="G7300" t="s">
        <v>98</v>
      </c>
      <c r="H7300">
        <v>1</v>
      </c>
      <c r="I7300">
        <v>8</v>
      </c>
      <c r="J7300" s="6">
        <v>44114</v>
      </c>
      <c r="K7300" s="7">
        <v>44105</v>
      </c>
      <c r="L7300" t="s">
        <v>10</v>
      </c>
    </row>
    <row r="7301" spans="1:12" x14ac:dyDescent="0.3">
      <c r="A7301" t="s">
        <v>3</v>
      </c>
      <c r="B7301" t="s">
        <v>69</v>
      </c>
      <c r="C7301" t="s">
        <v>16</v>
      </c>
      <c r="D7301" t="s">
        <v>32</v>
      </c>
      <c r="E7301">
        <v>21056.76</v>
      </c>
      <c r="F7301">
        <v>5381.16</v>
      </c>
      <c r="G7301" t="s">
        <v>98</v>
      </c>
      <c r="H7301">
        <v>1</v>
      </c>
      <c r="I7301">
        <v>4</v>
      </c>
      <c r="J7301" s="6">
        <v>44114</v>
      </c>
      <c r="K7301" s="7">
        <v>44105</v>
      </c>
      <c r="L7301" t="s">
        <v>8</v>
      </c>
    </row>
    <row r="7302" spans="1:12" x14ac:dyDescent="0.3">
      <c r="A7302" t="s">
        <v>3</v>
      </c>
      <c r="B7302" t="s">
        <v>66</v>
      </c>
      <c r="C7302" t="s">
        <v>16</v>
      </c>
      <c r="D7302" t="s">
        <v>32</v>
      </c>
      <c r="E7302">
        <v>3155.97</v>
      </c>
      <c r="F7302">
        <v>1406.47</v>
      </c>
      <c r="G7302" t="s">
        <v>98</v>
      </c>
      <c r="H7302">
        <v>1</v>
      </c>
      <c r="I7302">
        <v>1</v>
      </c>
      <c r="J7302" s="6">
        <v>44114</v>
      </c>
      <c r="K7302" s="7">
        <v>44105</v>
      </c>
      <c r="L7302" t="s">
        <v>11</v>
      </c>
    </row>
    <row r="7303" spans="1:12" x14ac:dyDescent="0.3">
      <c r="A7303" t="s">
        <v>3</v>
      </c>
      <c r="B7303" t="s">
        <v>66</v>
      </c>
      <c r="C7303" t="s">
        <v>16</v>
      </c>
      <c r="D7303" t="s">
        <v>32</v>
      </c>
      <c r="E7303">
        <v>11891.16</v>
      </c>
      <c r="F7303">
        <v>5316.06</v>
      </c>
      <c r="G7303" t="s">
        <v>98</v>
      </c>
      <c r="H7303">
        <v>1</v>
      </c>
      <c r="I7303">
        <v>2</v>
      </c>
      <c r="J7303" s="6">
        <v>44115</v>
      </c>
      <c r="K7303" s="7">
        <v>44105</v>
      </c>
      <c r="L7303" t="s">
        <v>11</v>
      </c>
    </row>
    <row r="7304" spans="1:12" x14ac:dyDescent="0.3">
      <c r="A7304" t="s">
        <v>2</v>
      </c>
      <c r="B7304" t="s">
        <v>63</v>
      </c>
      <c r="C7304" t="s">
        <v>16</v>
      </c>
      <c r="D7304" t="s">
        <v>32</v>
      </c>
      <c r="E7304">
        <v>6594.14</v>
      </c>
      <c r="F7304">
        <v>3192.98</v>
      </c>
      <c r="G7304" t="s">
        <v>98</v>
      </c>
      <c r="H7304">
        <v>1</v>
      </c>
      <c r="I7304">
        <v>1</v>
      </c>
      <c r="J7304" s="6">
        <v>44115</v>
      </c>
      <c r="K7304" s="7">
        <v>44105</v>
      </c>
      <c r="L7304" t="s">
        <v>10</v>
      </c>
    </row>
    <row r="7305" spans="1:12" x14ac:dyDescent="0.3">
      <c r="A7305" t="s">
        <v>4</v>
      </c>
      <c r="B7305" t="s">
        <v>66</v>
      </c>
      <c r="C7305" t="s">
        <v>15</v>
      </c>
      <c r="D7305" t="s">
        <v>32</v>
      </c>
      <c r="E7305">
        <v>16918.169999999998</v>
      </c>
      <c r="F7305">
        <v>6233.01</v>
      </c>
      <c r="G7305" t="s">
        <v>98</v>
      </c>
      <c r="H7305">
        <v>1</v>
      </c>
      <c r="I7305">
        <v>10</v>
      </c>
      <c r="J7305" s="6">
        <v>44115</v>
      </c>
      <c r="K7305" s="7">
        <v>44105</v>
      </c>
      <c r="L7305" t="s">
        <v>11</v>
      </c>
    </row>
    <row r="7306" spans="1:12" x14ac:dyDescent="0.3">
      <c r="A7306" t="s">
        <v>4</v>
      </c>
      <c r="B7306" t="s">
        <v>66</v>
      </c>
      <c r="C7306" t="s">
        <v>15</v>
      </c>
      <c r="D7306" t="s">
        <v>32</v>
      </c>
      <c r="E7306">
        <v>4544.6099999999997</v>
      </c>
      <c r="F7306">
        <v>801.99</v>
      </c>
      <c r="G7306" t="s">
        <v>98</v>
      </c>
      <c r="H7306">
        <v>1</v>
      </c>
      <c r="I7306">
        <v>10</v>
      </c>
      <c r="J7306" s="6">
        <v>44115</v>
      </c>
      <c r="K7306" s="7">
        <v>44105</v>
      </c>
      <c r="L7306" t="s">
        <v>11</v>
      </c>
    </row>
    <row r="7307" spans="1:12" x14ac:dyDescent="0.3">
      <c r="A7307" t="s">
        <v>4</v>
      </c>
      <c r="B7307" t="s">
        <v>67</v>
      </c>
      <c r="C7307" t="s">
        <v>15</v>
      </c>
      <c r="D7307" t="s">
        <v>32</v>
      </c>
      <c r="E7307">
        <v>6492.3</v>
      </c>
      <c r="F7307">
        <v>2460.2199999999998</v>
      </c>
      <c r="G7307" t="s">
        <v>98</v>
      </c>
      <c r="H7307">
        <v>1</v>
      </c>
      <c r="I7307">
        <v>9</v>
      </c>
      <c r="J7307" s="6">
        <v>44115</v>
      </c>
      <c r="K7307" s="7">
        <v>44105</v>
      </c>
      <c r="L7307" t="s">
        <v>13</v>
      </c>
    </row>
    <row r="7308" spans="1:12" x14ac:dyDescent="0.3">
      <c r="A7308" t="s">
        <v>3</v>
      </c>
      <c r="B7308" t="s">
        <v>69</v>
      </c>
      <c r="C7308" t="s">
        <v>16</v>
      </c>
      <c r="D7308" t="s">
        <v>32</v>
      </c>
      <c r="E7308">
        <v>7179.72</v>
      </c>
      <c r="F7308">
        <v>3325.36</v>
      </c>
      <c r="G7308" t="s">
        <v>98</v>
      </c>
      <c r="H7308">
        <v>1</v>
      </c>
      <c r="I7308">
        <v>3</v>
      </c>
      <c r="J7308" s="6">
        <v>44115</v>
      </c>
      <c r="K7308" s="7">
        <v>44105</v>
      </c>
      <c r="L7308" t="s">
        <v>8</v>
      </c>
    </row>
    <row r="7309" spans="1:12" x14ac:dyDescent="0.3">
      <c r="A7309" t="s">
        <v>3</v>
      </c>
      <c r="B7309" t="s">
        <v>69</v>
      </c>
      <c r="C7309" t="s">
        <v>15</v>
      </c>
      <c r="D7309" t="s">
        <v>32</v>
      </c>
      <c r="E7309">
        <v>9973.6200000000008</v>
      </c>
      <c r="F7309">
        <v>4654.3599999999997</v>
      </c>
      <c r="G7309" t="s">
        <v>98</v>
      </c>
      <c r="H7309">
        <v>1</v>
      </c>
      <c r="I7309">
        <v>9</v>
      </c>
      <c r="J7309" s="6">
        <v>44115</v>
      </c>
      <c r="K7309" s="7">
        <v>44105</v>
      </c>
      <c r="L7309" t="s">
        <v>8</v>
      </c>
    </row>
    <row r="7310" spans="1:12" x14ac:dyDescent="0.3">
      <c r="A7310" t="s">
        <v>3</v>
      </c>
      <c r="B7310" t="s">
        <v>66</v>
      </c>
      <c r="C7310" t="s">
        <v>16</v>
      </c>
      <c r="D7310" t="s">
        <v>32</v>
      </c>
      <c r="E7310">
        <v>28515.200000000001</v>
      </c>
      <c r="F7310">
        <v>16508.8</v>
      </c>
      <c r="G7310" t="s">
        <v>98</v>
      </c>
      <c r="H7310">
        <v>1</v>
      </c>
      <c r="I7310">
        <v>1</v>
      </c>
      <c r="J7310" s="6">
        <v>44116</v>
      </c>
      <c r="K7310" s="7">
        <v>44105</v>
      </c>
      <c r="L7310" t="s">
        <v>11</v>
      </c>
    </row>
    <row r="7311" spans="1:12" x14ac:dyDescent="0.3">
      <c r="A7311" t="s">
        <v>2</v>
      </c>
      <c r="B7311" t="s">
        <v>63</v>
      </c>
      <c r="C7311" t="s">
        <v>15</v>
      </c>
      <c r="D7311" t="s">
        <v>32</v>
      </c>
      <c r="E7311">
        <v>777.87</v>
      </c>
      <c r="F7311">
        <v>121</v>
      </c>
      <c r="G7311" t="s">
        <v>98</v>
      </c>
      <c r="H7311">
        <v>1</v>
      </c>
      <c r="I7311">
        <v>10</v>
      </c>
      <c r="J7311" s="6">
        <v>44116</v>
      </c>
      <c r="K7311" s="7">
        <v>44105</v>
      </c>
      <c r="L7311" t="s">
        <v>10</v>
      </c>
    </row>
    <row r="7312" spans="1:12" x14ac:dyDescent="0.3">
      <c r="A7312" t="s">
        <v>5</v>
      </c>
      <c r="B7312" t="s">
        <v>63</v>
      </c>
      <c r="C7312" t="s">
        <v>16</v>
      </c>
      <c r="D7312" t="s">
        <v>32</v>
      </c>
      <c r="E7312">
        <v>5187.47</v>
      </c>
      <c r="F7312">
        <v>2675.62</v>
      </c>
      <c r="G7312" t="s">
        <v>98</v>
      </c>
      <c r="H7312">
        <v>1</v>
      </c>
      <c r="I7312">
        <v>4</v>
      </c>
      <c r="J7312" s="6">
        <v>44116</v>
      </c>
      <c r="K7312" s="7">
        <v>44105</v>
      </c>
      <c r="L7312" t="s">
        <v>10</v>
      </c>
    </row>
    <row r="7313" spans="1:12" x14ac:dyDescent="0.3">
      <c r="A7313" t="s">
        <v>4</v>
      </c>
      <c r="B7313" t="s">
        <v>65</v>
      </c>
      <c r="C7313" t="s">
        <v>15</v>
      </c>
      <c r="D7313" t="s">
        <v>32</v>
      </c>
      <c r="E7313">
        <v>18636.72</v>
      </c>
      <c r="F7313">
        <v>4119.68</v>
      </c>
      <c r="G7313" t="s">
        <v>98</v>
      </c>
      <c r="H7313">
        <v>1</v>
      </c>
      <c r="I7313">
        <v>8</v>
      </c>
      <c r="J7313" s="6">
        <v>44117</v>
      </c>
      <c r="K7313" s="7">
        <v>44105</v>
      </c>
      <c r="L7313" t="s">
        <v>12</v>
      </c>
    </row>
    <row r="7314" spans="1:12" x14ac:dyDescent="0.3">
      <c r="A7314" t="s">
        <v>4</v>
      </c>
      <c r="B7314" t="s">
        <v>69</v>
      </c>
      <c r="C7314" t="s">
        <v>16</v>
      </c>
      <c r="D7314" t="s">
        <v>32</v>
      </c>
      <c r="E7314">
        <v>353.09</v>
      </c>
      <c r="F7314">
        <v>-0.01</v>
      </c>
      <c r="G7314" t="s">
        <v>98</v>
      </c>
      <c r="H7314">
        <v>1</v>
      </c>
      <c r="I7314">
        <v>6</v>
      </c>
      <c r="J7314" s="6">
        <v>44117</v>
      </c>
      <c r="K7314" s="7">
        <v>44105</v>
      </c>
      <c r="L7314" t="s">
        <v>8</v>
      </c>
    </row>
    <row r="7315" spans="1:12" x14ac:dyDescent="0.3">
      <c r="A7315" t="s">
        <v>4</v>
      </c>
      <c r="B7315" t="s">
        <v>63</v>
      </c>
      <c r="C7315" t="s">
        <v>16</v>
      </c>
      <c r="D7315" t="s">
        <v>32</v>
      </c>
      <c r="E7315">
        <v>9563.58</v>
      </c>
      <c r="F7315">
        <v>3931.7</v>
      </c>
      <c r="G7315" t="s">
        <v>98</v>
      </c>
      <c r="H7315">
        <v>1</v>
      </c>
      <c r="I7315">
        <v>5</v>
      </c>
      <c r="J7315" s="6">
        <v>44117</v>
      </c>
      <c r="K7315" s="7">
        <v>44105</v>
      </c>
      <c r="L7315" t="s">
        <v>10</v>
      </c>
    </row>
    <row r="7316" spans="1:12" x14ac:dyDescent="0.3">
      <c r="A7316" t="s">
        <v>3</v>
      </c>
      <c r="B7316" t="s">
        <v>63</v>
      </c>
      <c r="C7316" t="s">
        <v>15</v>
      </c>
      <c r="D7316" t="s">
        <v>32</v>
      </c>
      <c r="E7316">
        <v>5095.3500000000004</v>
      </c>
      <c r="F7316">
        <v>962.45</v>
      </c>
      <c r="G7316" t="s">
        <v>98</v>
      </c>
      <c r="H7316">
        <v>1</v>
      </c>
      <c r="I7316">
        <v>10</v>
      </c>
      <c r="J7316" s="6">
        <v>44117</v>
      </c>
      <c r="K7316" s="7">
        <v>44105</v>
      </c>
      <c r="L7316" t="s">
        <v>10</v>
      </c>
    </row>
    <row r="7317" spans="1:12" x14ac:dyDescent="0.3">
      <c r="A7317" t="s">
        <v>2</v>
      </c>
      <c r="B7317" t="s">
        <v>66</v>
      </c>
      <c r="C7317" t="s">
        <v>16</v>
      </c>
      <c r="D7317" t="s">
        <v>32</v>
      </c>
      <c r="E7317">
        <v>11266.05</v>
      </c>
      <c r="F7317">
        <v>6166.68</v>
      </c>
      <c r="G7317" t="s">
        <v>98</v>
      </c>
      <c r="H7317">
        <v>1</v>
      </c>
      <c r="I7317">
        <v>2</v>
      </c>
      <c r="J7317" s="6">
        <v>44117</v>
      </c>
      <c r="K7317" s="7">
        <v>44105</v>
      </c>
      <c r="L7317" t="s">
        <v>11</v>
      </c>
    </row>
    <row r="7318" spans="1:12" x14ac:dyDescent="0.3">
      <c r="A7318" t="s">
        <v>3</v>
      </c>
      <c r="B7318" t="s">
        <v>70</v>
      </c>
      <c r="C7318" t="s">
        <v>16</v>
      </c>
      <c r="D7318" t="s">
        <v>32</v>
      </c>
      <c r="E7318">
        <v>10336.76</v>
      </c>
      <c r="F7318">
        <v>1414.5</v>
      </c>
      <c r="G7318" t="s">
        <v>98</v>
      </c>
      <c r="H7318">
        <v>1</v>
      </c>
      <c r="I7318">
        <v>3</v>
      </c>
      <c r="J7318" s="6">
        <v>44117</v>
      </c>
      <c r="K7318" s="7">
        <v>44105</v>
      </c>
      <c r="L7318" t="s">
        <v>9</v>
      </c>
    </row>
    <row r="7319" spans="1:12" x14ac:dyDescent="0.3">
      <c r="A7319" t="s">
        <v>3</v>
      </c>
      <c r="B7319" t="s">
        <v>63</v>
      </c>
      <c r="C7319" t="s">
        <v>16</v>
      </c>
      <c r="D7319" t="s">
        <v>32</v>
      </c>
      <c r="E7319">
        <v>2883.35</v>
      </c>
      <c r="F7319">
        <v>394.58</v>
      </c>
      <c r="G7319" t="s">
        <v>98</v>
      </c>
      <c r="H7319">
        <v>1</v>
      </c>
      <c r="I7319">
        <v>5</v>
      </c>
      <c r="J7319" s="6">
        <v>44117</v>
      </c>
      <c r="K7319" s="7">
        <v>44105</v>
      </c>
      <c r="L7319" t="s">
        <v>10</v>
      </c>
    </row>
    <row r="7320" spans="1:12" x14ac:dyDescent="0.3">
      <c r="A7320" t="s">
        <v>3</v>
      </c>
      <c r="B7320" t="s">
        <v>69</v>
      </c>
      <c r="C7320" t="s">
        <v>16</v>
      </c>
      <c r="D7320" t="s">
        <v>32</v>
      </c>
      <c r="E7320">
        <v>3441.12</v>
      </c>
      <c r="F7320">
        <v>-630.88</v>
      </c>
      <c r="G7320" t="s">
        <v>98</v>
      </c>
      <c r="H7320">
        <v>1</v>
      </c>
      <c r="I7320">
        <v>7</v>
      </c>
      <c r="J7320" s="6">
        <v>44117</v>
      </c>
      <c r="K7320" s="7">
        <v>44105</v>
      </c>
      <c r="L7320" t="s">
        <v>8</v>
      </c>
    </row>
    <row r="7321" spans="1:12" x14ac:dyDescent="0.3">
      <c r="A7321" t="s">
        <v>3</v>
      </c>
      <c r="B7321" t="s">
        <v>63</v>
      </c>
      <c r="C7321" t="s">
        <v>16</v>
      </c>
      <c r="D7321" t="s">
        <v>32</v>
      </c>
      <c r="E7321">
        <v>996.96</v>
      </c>
      <c r="F7321">
        <v>74.760000000000005</v>
      </c>
      <c r="G7321" t="s">
        <v>98</v>
      </c>
      <c r="H7321">
        <v>1</v>
      </c>
      <c r="I7321">
        <v>5</v>
      </c>
      <c r="J7321" s="6">
        <v>44117</v>
      </c>
      <c r="K7321" s="7">
        <v>44105</v>
      </c>
      <c r="L7321" t="s">
        <v>10</v>
      </c>
    </row>
    <row r="7322" spans="1:12" x14ac:dyDescent="0.3">
      <c r="A7322" t="s">
        <v>3</v>
      </c>
      <c r="B7322" t="s">
        <v>69</v>
      </c>
      <c r="C7322" t="s">
        <v>15</v>
      </c>
      <c r="D7322" t="s">
        <v>32</v>
      </c>
      <c r="E7322">
        <v>21191.83</v>
      </c>
      <c r="F7322">
        <v>7371.07</v>
      </c>
      <c r="G7322" t="s">
        <v>98</v>
      </c>
      <c r="H7322">
        <v>1</v>
      </c>
      <c r="I7322">
        <v>9</v>
      </c>
      <c r="J7322" s="6">
        <v>44117</v>
      </c>
      <c r="K7322" s="7">
        <v>44105</v>
      </c>
      <c r="L7322" t="s">
        <v>8</v>
      </c>
    </row>
    <row r="7323" spans="1:12" x14ac:dyDescent="0.3">
      <c r="A7323" t="s">
        <v>3</v>
      </c>
      <c r="B7323" t="s">
        <v>65</v>
      </c>
      <c r="C7323" t="s">
        <v>16</v>
      </c>
      <c r="D7323" t="s">
        <v>32</v>
      </c>
      <c r="E7323">
        <v>12451.28</v>
      </c>
      <c r="F7323">
        <v>1353.4</v>
      </c>
      <c r="G7323" t="s">
        <v>98</v>
      </c>
      <c r="H7323">
        <v>1</v>
      </c>
      <c r="I7323">
        <v>2</v>
      </c>
      <c r="J7323" s="6">
        <v>44117</v>
      </c>
      <c r="K7323" s="7">
        <v>44105</v>
      </c>
      <c r="L7323" t="s">
        <v>12</v>
      </c>
    </row>
    <row r="7324" spans="1:12" x14ac:dyDescent="0.3">
      <c r="A7324" t="s">
        <v>3</v>
      </c>
      <c r="B7324" t="s">
        <v>67</v>
      </c>
      <c r="C7324" t="s">
        <v>15</v>
      </c>
      <c r="D7324" t="s">
        <v>32</v>
      </c>
      <c r="E7324">
        <v>2186.88</v>
      </c>
      <c r="F7324">
        <v>849.03</v>
      </c>
      <c r="G7324" t="s">
        <v>98</v>
      </c>
      <c r="H7324">
        <v>1</v>
      </c>
      <c r="I7324">
        <v>8</v>
      </c>
      <c r="J7324" s="6">
        <v>44118</v>
      </c>
      <c r="K7324" s="7">
        <v>44105</v>
      </c>
      <c r="L7324" t="s">
        <v>13</v>
      </c>
    </row>
    <row r="7325" spans="1:12" x14ac:dyDescent="0.3">
      <c r="A7325" t="s">
        <v>4</v>
      </c>
      <c r="B7325" t="s">
        <v>67</v>
      </c>
      <c r="C7325" t="s">
        <v>16</v>
      </c>
      <c r="D7325" t="s">
        <v>32</v>
      </c>
      <c r="E7325">
        <v>5258.16</v>
      </c>
      <c r="F7325">
        <v>1285.3599999999999</v>
      </c>
      <c r="G7325" t="s">
        <v>98</v>
      </c>
      <c r="H7325">
        <v>1</v>
      </c>
      <c r="I7325">
        <v>4</v>
      </c>
      <c r="J7325" s="6">
        <v>44118</v>
      </c>
      <c r="K7325" s="7">
        <v>44105</v>
      </c>
      <c r="L7325" t="s">
        <v>13</v>
      </c>
    </row>
    <row r="7326" spans="1:12" x14ac:dyDescent="0.3">
      <c r="A7326" t="s">
        <v>5</v>
      </c>
      <c r="B7326" t="s">
        <v>67</v>
      </c>
      <c r="C7326" t="s">
        <v>16</v>
      </c>
      <c r="D7326" t="s">
        <v>32</v>
      </c>
      <c r="E7326">
        <v>1750.58</v>
      </c>
      <c r="F7326">
        <v>685.01</v>
      </c>
      <c r="G7326" t="s">
        <v>98</v>
      </c>
      <c r="H7326">
        <v>1</v>
      </c>
      <c r="I7326">
        <v>2</v>
      </c>
      <c r="J7326" s="6">
        <v>44118</v>
      </c>
      <c r="K7326" s="7">
        <v>44105</v>
      </c>
      <c r="L7326" t="s">
        <v>13</v>
      </c>
    </row>
    <row r="7327" spans="1:12" x14ac:dyDescent="0.3">
      <c r="A7327" t="s">
        <v>3</v>
      </c>
      <c r="B7327" t="s">
        <v>66</v>
      </c>
      <c r="C7327" t="s">
        <v>15</v>
      </c>
      <c r="D7327" t="s">
        <v>32</v>
      </c>
      <c r="E7327">
        <v>9583.68</v>
      </c>
      <c r="F7327">
        <v>-239.6</v>
      </c>
      <c r="G7327" t="s">
        <v>98</v>
      </c>
      <c r="H7327">
        <v>1</v>
      </c>
      <c r="I7327">
        <v>10</v>
      </c>
      <c r="J7327" s="6">
        <v>44118</v>
      </c>
      <c r="K7327" s="7">
        <v>44105</v>
      </c>
      <c r="L7327" t="s">
        <v>11</v>
      </c>
    </row>
    <row r="7328" spans="1:12" x14ac:dyDescent="0.3">
      <c r="A7328" t="s">
        <v>3</v>
      </c>
      <c r="B7328" t="s">
        <v>63</v>
      </c>
      <c r="C7328" t="s">
        <v>16</v>
      </c>
      <c r="D7328" t="s">
        <v>32</v>
      </c>
      <c r="E7328">
        <v>29340.639999999999</v>
      </c>
      <c r="F7328">
        <v>12756.8</v>
      </c>
      <c r="G7328" t="s">
        <v>98</v>
      </c>
      <c r="H7328">
        <v>1</v>
      </c>
      <c r="I7328">
        <v>1</v>
      </c>
      <c r="J7328" s="6">
        <v>44118</v>
      </c>
      <c r="K7328" s="7">
        <v>44105</v>
      </c>
      <c r="L7328" t="s">
        <v>10</v>
      </c>
    </row>
    <row r="7329" spans="1:12" x14ac:dyDescent="0.3">
      <c r="A7329" t="s">
        <v>3</v>
      </c>
      <c r="B7329" t="s">
        <v>66</v>
      </c>
      <c r="C7329" t="s">
        <v>15</v>
      </c>
      <c r="D7329" t="s">
        <v>32</v>
      </c>
      <c r="E7329">
        <v>924.6</v>
      </c>
      <c r="F7329">
        <v>-200.34</v>
      </c>
      <c r="G7329" t="s">
        <v>98</v>
      </c>
      <c r="H7329">
        <v>1</v>
      </c>
      <c r="I7329">
        <v>8</v>
      </c>
      <c r="J7329" s="6">
        <v>44118</v>
      </c>
      <c r="K7329" s="7">
        <v>44105</v>
      </c>
      <c r="L7329" t="s">
        <v>11</v>
      </c>
    </row>
    <row r="7330" spans="1:12" x14ac:dyDescent="0.3">
      <c r="A7330" t="s">
        <v>4</v>
      </c>
      <c r="B7330" t="s">
        <v>67</v>
      </c>
      <c r="C7330" t="s">
        <v>15</v>
      </c>
      <c r="D7330" t="s">
        <v>32</v>
      </c>
      <c r="E7330">
        <v>7536.16</v>
      </c>
      <c r="F7330">
        <v>1586.56</v>
      </c>
      <c r="G7330" t="s">
        <v>98</v>
      </c>
      <c r="H7330">
        <v>1</v>
      </c>
      <c r="I7330">
        <v>9</v>
      </c>
      <c r="J7330" s="6">
        <v>44119</v>
      </c>
      <c r="K7330" s="7">
        <v>44105</v>
      </c>
      <c r="L7330" t="s">
        <v>13</v>
      </c>
    </row>
    <row r="7331" spans="1:12" x14ac:dyDescent="0.3">
      <c r="A7331" t="s">
        <v>4</v>
      </c>
      <c r="B7331" t="s">
        <v>66</v>
      </c>
      <c r="C7331" t="s">
        <v>16</v>
      </c>
      <c r="D7331" t="s">
        <v>32</v>
      </c>
      <c r="E7331">
        <v>2607.37</v>
      </c>
      <c r="F7331">
        <v>651.85</v>
      </c>
      <c r="G7331" t="s">
        <v>98</v>
      </c>
      <c r="H7331">
        <v>1</v>
      </c>
      <c r="I7331">
        <v>3</v>
      </c>
      <c r="J7331" s="6">
        <v>44119</v>
      </c>
      <c r="K7331" s="7">
        <v>44105</v>
      </c>
      <c r="L7331" t="s">
        <v>11</v>
      </c>
    </row>
    <row r="7332" spans="1:12" x14ac:dyDescent="0.3">
      <c r="A7332" t="s">
        <v>2</v>
      </c>
      <c r="B7332" t="s">
        <v>63</v>
      </c>
      <c r="C7332" t="s">
        <v>16</v>
      </c>
      <c r="D7332" t="s">
        <v>32</v>
      </c>
      <c r="E7332">
        <v>774.52</v>
      </c>
      <c r="F7332">
        <v>236.91</v>
      </c>
      <c r="G7332" t="s">
        <v>98</v>
      </c>
      <c r="H7332">
        <v>1</v>
      </c>
      <c r="I7332">
        <v>4</v>
      </c>
      <c r="J7332" s="6">
        <v>44119</v>
      </c>
      <c r="K7332" s="7">
        <v>44105</v>
      </c>
      <c r="L7332" t="s">
        <v>10</v>
      </c>
    </row>
    <row r="7333" spans="1:12" x14ac:dyDescent="0.3">
      <c r="A7333" t="s">
        <v>2</v>
      </c>
      <c r="B7333" t="s">
        <v>67</v>
      </c>
      <c r="C7333" t="s">
        <v>16</v>
      </c>
      <c r="D7333" t="s">
        <v>32</v>
      </c>
      <c r="E7333">
        <v>6801.84</v>
      </c>
      <c r="F7333">
        <v>1813.83</v>
      </c>
      <c r="G7333" t="s">
        <v>98</v>
      </c>
      <c r="H7333">
        <v>1</v>
      </c>
      <c r="I7333">
        <v>4</v>
      </c>
      <c r="J7333" s="6">
        <v>44119</v>
      </c>
      <c r="K7333" s="7">
        <v>44105</v>
      </c>
      <c r="L7333" t="s">
        <v>13</v>
      </c>
    </row>
    <row r="7334" spans="1:12" x14ac:dyDescent="0.3">
      <c r="A7334" t="s">
        <v>2</v>
      </c>
      <c r="B7334" t="s">
        <v>63</v>
      </c>
      <c r="C7334" t="s">
        <v>16</v>
      </c>
      <c r="D7334" t="s">
        <v>32</v>
      </c>
      <c r="E7334">
        <v>687.42</v>
      </c>
      <c r="F7334">
        <v>224.31</v>
      </c>
      <c r="G7334" t="s">
        <v>98</v>
      </c>
      <c r="H7334">
        <v>1</v>
      </c>
      <c r="I7334">
        <v>4</v>
      </c>
      <c r="J7334" s="6">
        <v>44119</v>
      </c>
      <c r="K7334" s="7">
        <v>44105</v>
      </c>
      <c r="L7334" t="s">
        <v>10</v>
      </c>
    </row>
    <row r="7335" spans="1:12" x14ac:dyDescent="0.3">
      <c r="A7335" t="s">
        <v>4</v>
      </c>
      <c r="B7335" t="s">
        <v>63</v>
      </c>
      <c r="C7335" t="s">
        <v>16</v>
      </c>
      <c r="D7335" t="s">
        <v>32</v>
      </c>
      <c r="E7335">
        <v>6013.92</v>
      </c>
      <c r="F7335">
        <v>1061.28</v>
      </c>
      <c r="G7335" t="s">
        <v>98</v>
      </c>
      <c r="H7335">
        <v>1</v>
      </c>
      <c r="I7335">
        <v>4</v>
      </c>
      <c r="J7335" s="6">
        <v>44119</v>
      </c>
      <c r="K7335" s="7">
        <v>44105</v>
      </c>
      <c r="L7335" t="s">
        <v>10</v>
      </c>
    </row>
    <row r="7336" spans="1:12" x14ac:dyDescent="0.3">
      <c r="A7336" t="s">
        <v>2</v>
      </c>
      <c r="B7336" t="s">
        <v>63</v>
      </c>
      <c r="C7336" t="s">
        <v>16</v>
      </c>
      <c r="D7336" t="s">
        <v>32</v>
      </c>
      <c r="E7336">
        <v>1029.3900000000001</v>
      </c>
      <c r="F7336">
        <v>190.21</v>
      </c>
      <c r="G7336" t="s">
        <v>98</v>
      </c>
      <c r="H7336">
        <v>1</v>
      </c>
      <c r="I7336">
        <v>3</v>
      </c>
      <c r="J7336" s="6">
        <v>44119</v>
      </c>
      <c r="K7336" s="7">
        <v>44105</v>
      </c>
      <c r="L7336" t="s">
        <v>10</v>
      </c>
    </row>
    <row r="7337" spans="1:12" x14ac:dyDescent="0.3">
      <c r="A7337" t="s">
        <v>4</v>
      </c>
      <c r="B7337" t="s">
        <v>66</v>
      </c>
      <c r="C7337" t="s">
        <v>15</v>
      </c>
      <c r="D7337" t="s">
        <v>32</v>
      </c>
      <c r="E7337">
        <v>3143.64</v>
      </c>
      <c r="F7337">
        <v>702.69</v>
      </c>
      <c r="G7337" t="s">
        <v>98</v>
      </c>
      <c r="H7337">
        <v>1</v>
      </c>
      <c r="I7337">
        <v>10</v>
      </c>
      <c r="J7337" s="6">
        <v>44119</v>
      </c>
      <c r="K7337" s="7">
        <v>44105</v>
      </c>
      <c r="L7337" t="s">
        <v>11</v>
      </c>
    </row>
    <row r="7338" spans="1:12" x14ac:dyDescent="0.3">
      <c r="A7338" t="s">
        <v>4</v>
      </c>
      <c r="B7338" t="s">
        <v>63</v>
      </c>
      <c r="C7338" t="s">
        <v>16</v>
      </c>
      <c r="D7338" t="s">
        <v>32</v>
      </c>
      <c r="E7338">
        <v>21080.880000000001</v>
      </c>
      <c r="F7338">
        <v>3666.24</v>
      </c>
      <c r="G7338" t="s">
        <v>98</v>
      </c>
      <c r="H7338">
        <v>1</v>
      </c>
      <c r="I7338">
        <v>7</v>
      </c>
      <c r="J7338" s="6">
        <v>44119</v>
      </c>
      <c r="K7338" s="7">
        <v>44105</v>
      </c>
      <c r="L7338" t="s">
        <v>10</v>
      </c>
    </row>
    <row r="7339" spans="1:12" x14ac:dyDescent="0.3">
      <c r="A7339" t="s">
        <v>2</v>
      </c>
      <c r="B7339" t="s">
        <v>66</v>
      </c>
      <c r="C7339" t="s">
        <v>16</v>
      </c>
      <c r="D7339" t="s">
        <v>32</v>
      </c>
      <c r="E7339">
        <v>22341.15</v>
      </c>
      <c r="F7339">
        <v>7290.27</v>
      </c>
      <c r="G7339" t="s">
        <v>98</v>
      </c>
      <c r="H7339">
        <v>1</v>
      </c>
      <c r="I7339">
        <v>2</v>
      </c>
      <c r="J7339" s="6">
        <v>44119</v>
      </c>
      <c r="K7339" s="7">
        <v>44105</v>
      </c>
      <c r="L7339" t="s">
        <v>11</v>
      </c>
    </row>
    <row r="7340" spans="1:12" x14ac:dyDescent="0.3">
      <c r="A7340" t="s">
        <v>5</v>
      </c>
      <c r="B7340" t="s">
        <v>67</v>
      </c>
      <c r="C7340" t="s">
        <v>16</v>
      </c>
      <c r="D7340" t="s">
        <v>32</v>
      </c>
      <c r="E7340">
        <v>4845.4399999999996</v>
      </c>
      <c r="F7340">
        <v>1029.6600000000001</v>
      </c>
      <c r="G7340" t="s">
        <v>98</v>
      </c>
      <c r="H7340">
        <v>1</v>
      </c>
      <c r="I7340">
        <v>7</v>
      </c>
      <c r="J7340" s="6">
        <v>44119</v>
      </c>
      <c r="K7340" s="7">
        <v>44105</v>
      </c>
      <c r="L7340" t="s">
        <v>13</v>
      </c>
    </row>
    <row r="7341" spans="1:12" x14ac:dyDescent="0.3">
      <c r="A7341" t="s">
        <v>2</v>
      </c>
      <c r="B7341" t="s">
        <v>67</v>
      </c>
      <c r="C7341" t="s">
        <v>16</v>
      </c>
      <c r="D7341" t="s">
        <v>32</v>
      </c>
      <c r="E7341">
        <v>159.46</v>
      </c>
      <c r="F7341">
        <v>2.2799999999999998</v>
      </c>
      <c r="G7341" t="s">
        <v>98</v>
      </c>
      <c r="H7341">
        <v>1</v>
      </c>
      <c r="I7341">
        <v>2</v>
      </c>
      <c r="J7341" s="6">
        <v>44119</v>
      </c>
      <c r="K7341" s="7">
        <v>44105</v>
      </c>
      <c r="L7341" t="s">
        <v>13</v>
      </c>
    </row>
    <row r="7342" spans="1:12" x14ac:dyDescent="0.3">
      <c r="A7342" t="s">
        <v>5</v>
      </c>
      <c r="B7342" t="s">
        <v>69</v>
      </c>
      <c r="C7342" t="s">
        <v>16</v>
      </c>
      <c r="D7342" t="s">
        <v>32</v>
      </c>
      <c r="E7342">
        <v>14308.52</v>
      </c>
      <c r="F7342">
        <v>1656.76</v>
      </c>
      <c r="G7342" t="s">
        <v>98</v>
      </c>
      <c r="H7342">
        <v>1</v>
      </c>
      <c r="I7342">
        <v>1</v>
      </c>
      <c r="J7342" s="6">
        <v>44119</v>
      </c>
      <c r="K7342" s="7">
        <v>44105</v>
      </c>
      <c r="L7342" t="s">
        <v>8</v>
      </c>
    </row>
    <row r="7343" spans="1:12" x14ac:dyDescent="0.3">
      <c r="A7343" t="s">
        <v>2</v>
      </c>
      <c r="B7343" t="s">
        <v>65</v>
      </c>
      <c r="C7343" t="s">
        <v>15</v>
      </c>
      <c r="D7343" t="s">
        <v>32</v>
      </c>
      <c r="E7343">
        <v>3111.48</v>
      </c>
      <c r="F7343">
        <v>933.42</v>
      </c>
      <c r="G7343" t="s">
        <v>98</v>
      </c>
      <c r="H7343">
        <v>1</v>
      </c>
      <c r="I7343">
        <v>9</v>
      </c>
      <c r="J7343" s="6">
        <v>44120</v>
      </c>
      <c r="K7343" s="7">
        <v>44105</v>
      </c>
      <c r="L7343" t="s">
        <v>12</v>
      </c>
    </row>
    <row r="7344" spans="1:12" x14ac:dyDescent="0.3">
      <c r="A7344" t="s">
        <v>2</v>
      </c>
      <c r="B7344" t="s">
        <v>63</v>
      </c>
      <c r="C7344" t="s">
        <v>16</v>
      </c>
      <c r="D7344" t="s">
        <v>32</v>
      </c>
      <c r="E7344">
        <v>2660.57</v>
      </c>
      <c r="F7344">
        <v>280.06</v>
      </c>
      <c r="G7344" t="s">
        <v>98</v>
      </c>
      <c r="H7344">
        <v>1</v>
      </c>
      <c r="I7344">
        <v>3</v>
      </c>
      <c r="J7344" s="6">
        <v>44120</v>
      </c>
      <c r="K7344" s="7">
        <v>44105</v>
      </c>
      <c r="L7344" t="s">
        <v>10</v>
      </c>
    </row>
    <row r="7345" spans="1:12" x14ac:dyDescent="0.3">
      <c r="A7345" t="s">
        <v>3</v>
      </c>
      <c r="B7345" t="s">
        <v>63</v>
      </c>
      <c r="C7345" t="s">
        <v>16</v>
      </c>
      <c r="D7345" t="s">
        <v>32</v>
      </c>
      <c r="E7345">
        <v>7248.86</v>
      </c>
      <c r="F7345">
        <v>3072.87</v>
      </c>
      <c r="G7345" t="s">
        <v>98</v>
      </c>
      <c r="H7345">
        <v>1</v>
      </c>
      <c r="I7345">
        <v>1</v>
      </c>
      <c r="J7345" s="6">
        <v>44120</v>
      </c>
      <c r="K7345" s="7">
        <v>44105</v>
      </c>
      <c r="L7345" t="s">
        <v>10</v>
      </c>
    </row>
    <row r="7346" spans="1:12" x14ac:dyDescent="0.3">
      <c r="A7346" t="s">
        <v>4</v>
      </c>
      <c r="B7346" t="s">
        <v>70</v>
      </c>
      <c r="C7346" t="s">
        <v>16</v>
      </c>
      <c r="D7346" t="s">
        <v>32</v>
      </c>
      <c r="E7346">
        <v>44758.68</v>
      </c>
      <c r="F7346">
        <v>7067.16</v>
      </c>
      <c r="G7346" t="s">
        <v>98</v>
      </c>
      <c r="H7346">
        <v>1</v>
      </c>
      <c r="I7346">
        <v>5</v>
      </c>
      <c r="J7346" s="6">
        <v>44120</v>
      </c>
      <c r="K7346" s="7">
        <v>44105</v>
      </c>
      <c r="L7346" t="s">
        <v>9</v>
      </c>
    </row>
    <row r="7347" spans="1:12" x14ac:dyDescent="0.3">
      <c r="A7347" t="s">
        <v>4</v>
      </c>
      <c r="B7347" t="s">
        <v>66</v>
      </c>
      <c r="C7347" t="s">
        <v>15</v>
      </c>
      <c r="D7347" t="s">
        <v>32</v>
      </c>
      <c r="E7347">
        <v>3971.76</v>
      </c>
      <c r="F7347">
        <v>585.32000000000005</v>
      </c>
      <c r="G7347" t="s">
        <v>98</v>
      </c>
      <c r="H7347">
        <v>1</v>
      </c>
      <c r="I7347">
        <v>8</v>
      </c>
      <c r="J7347" s="6">
        <v>44120</v>
      </c>
      <c r="K7347" s="7">
        <v>44105</v>
      </c>
      <c r="L7347" t="s">
        <v>11</v>
      </c>
    </row>
    <row r="7348" spans="1:12" x14ac:dyDescent="0.3">
      <c r="A7348" t="s">
        <v>3</v>
      </c>
      <c r="B7348" t="s">
        <v>67</v>
      </c>
      <c r="C7348" t="s">
        <v>16</v>
      </c>
      <c r="D7348" t="s">
        <v>32</v>
      </c>
      <c r="E7348">
        <v>4666.1499999999996</v>
      </c>
      <c r="F7348">
        <v>355.03</v>
      </c>
      <c r="G7348" t="s">
        <v>98</v>
      </c>
      <c r="H7348">
        <v>1</v>
      </c>
      <c r="I7348">
        <v>5</v>
      </c>
      <c r="J7348" s="6">
        <v>44120</v>
      </c>
      <c r="K7348" s="7">
        <v>44105</v>
      </c>
      <c r="L7348" t="s">
        <v>13</v>
      </c>
    </row>
    <row r="7349" spans="1:12" x14ac:dyDescent="0.3">
      <c r="A7349" t="s">
        <v>4</v>
      </c>
      <c r="B7349" t="s">
        <v>65</v>
      </c>
      <c r="C7349" t="s">
        <v>16</v>
      </c>
      <c r="D7349" t="s">
        <v>32</v>
      </c>
      <c r="E7349">
        <v>8018.56</v>
      </c>
      <c r="F7349">
        <v>754.68</v>
      </c>
      <c r="G7349" t="s">
        <v>98</v>
      </c>
      <c r="H7349">
        <v>1</v>
      </c>
      <c r="I7349">
        <v>7</v>
      </c>
      <c r="J7349" s="6">
        <v>44120</v>
      </c>
      <c r="K7349" s="7">
        <v>44105</v>
      </c>
      <c r="L7349" t="s">
        <v>12</v>
      </c>
    </row>
    <row r="7350" spans="1:12" x14ac:dyDescent="0.3">
      <c r="A7350" t="s">
        <v>4</v>
      </c>
      <c r="B7350" t="s">
        <v>63</v>
      </c>
      <c r="C7350" t="s">
        <v>16</v>
      </c>
      <c r="D7350" t="s">
        <v>32</v>
      </c>
      <c r="E7350">
        <v>7026.96</v>
      </c>
      <c r="F7350">
        <v>3819</v>
      </c>
      <c r="G7350" t="s">
        <v>98</v>
      </c>
      <c r="H7350">
        <v>1</v>
      </c>
      <c r="I7350">
        <v>3</v>
      </c>
      <c r="J7350" s="6">
        <v>44121</v>
      </c>
      <c r="K7350" s="7">
        <v>44105</v>
      </c>
      <c r="L7350" t="s">
        <v>10</v>
      </c>
    </row>
    <row r="7351" spans="1:12" x14ac:dyDescent="0.3">
      <c r="A7351" t="s">
        <v>4</v>
      </c>
      <c r="B7351" t="s">
        <v>67</v>
      </c>
      <c r="C7351" t="s">
        <v>16</v>
      </c>
      <c r="D7351" t="s">
        <v>32</v>
      </c>
      <c r="E7351">
        <v>2122.56</v>
      </c>
      <c r="F7351">
        <v>477.57</v>
      </c>
      <c r="G7351" t="s">
        <v>98</v>
      </c>
      <c r="H7351">
        <v>1</v>
      </c>
      <c r="I7351">
        <v>7</v>
      </c>
      <c r="J7351" s="6">
        <v>44121</v>
      </c>
      <c r="K7351" s="7">
        <v>44105</v>
      </c>
      <c r="L7351" t="s">
        <v>13</v>
      </c>
    </row>
    <row r="7352" spans="1:12" x14ac:dyDescent="0.3">
      <c r="A7352" t="s">
        <v>3</v>
      </c>
      <c r="B7352" t="s">
        <v>65</v>
      </c>
      <c r="C7352" t="s">
        <v>15</v>
      </c>
      <c r="D7352" t="s">
        <v>32</v>
      </c>
      <c r="E7352">
        <v>3967.74</v>
      </c>
      <c r="F7352">
        <v>661.29</v>
      </c>
      <c r="G7352" t="s">
        <v>98</v>
      </c>
      <c r="H7352">
        <v>1</v>
      </c>
      <c r="I7352">
        <v>9</v>
      </c>
      <c r="J7352" s="6">
        <v>44121</v>
      </c>
      <c r="K7352" s="7">
        <v>44105</v>
      </c>
      <c r="L7352" t="s">
        <v>12</v>
      </c>
    </row>
    <row r="7353" spans="1:12" x14ac:dyDescent="0.3">
      <c r="A7353" t="s">
        <v>2</v>
      </c>
      <c r="B7353" t="s">
        <v>70</v>
      </c>
      <c r="C7353" t="s">
        <v>16</v>
      </c>
      <c r="D7353" t="s">
        <v>32</v>
      </c>
      <c r="E7353">
        <v>27802.32</v>
      </c>
      <c r="F7353">
        <v>7901.68</v>
      </c>
      <c r="G7353" t="s">
        <v>98</v>
      </c>
      <c r="H7353">
        <v>1</v>
      </c>
      <c r="I7353">
        <v>7</v>
      </c>
      <c r="J7353" s="6">
        <v>44121</v>
      </c>
      <c r="K7353" s="7">
        <v>44105</v>
      </c>
      <c r="L7353" t="s">
        <v>9</v>
      </c>
    </row>
    <row r="7354" spans="1:12" x14ac:dyDescent="0.3">
      <c r="A7354" t="s">
        <v>3</v>
      </c>
      <c r="B7354" t="s">
        <v>63</v>
      </c>
      <c r="C7354" t="s">
        <v>16</v>
      </c>
      <c r="D7354" t="s">
        <v>32</v>
      </c>
      <c r="E7354">
        <v>3468.92</v>
      </c>
      <c r="F7354">
        <v>1204.97</v>
      </c>
      <c r="G7354" t="s">
        <v>98</v>
      </c>
      <c r="H7354">
        <v>1</v>
      </c>
      <c r="I7354">
        <v>7</v>
      </c>
      <c r="J7354" s="6">
        <v>44122</v>
      </c>
      <c r="K7354" s="7">
        <v>44105</v>
      </c>
      <c r="L7354" t="s">
        <v>10</v>
      </c>
    </row>
    <row r="7355" spans="1:12" x14ac:dyDescent="0.3">
      <c r="A7355" t="s">
        <v>3</v>
      </c>
      <c r="B7355" t="s">
        <v>67</v>
      </c>
      <c r="C7355" t="s">
        <v>15</v>
      </c>
      <c r="D7355" t="s">
        <v>32</v>
      </c>
      <c r="E7355">
        <v>10401.75</v>
      </c>
      <c r="F7355">
        <v>1155.75</v>
      </c>
      <c r="G7355" t="s">
        <v>98</v>
      </c>
      <c r="H7355">
        <v>1</v>
      </c>
      <c r="I7355">
        <v>10</v>
      </c>
      <c r="J7355" s="6">
        <v>44122</v>
      </c>
      <c r="K7355" s="7">
        <v>44105</v>
      </c>
      <c r="L7355" t="s">
        <v>13</v>
      </c>
    </row>
    <row r="7356" spans="1:12" x14ac:dyDescent="0.3">
      <c r="A7356" t="s">
        <v>3</v>
      </c>
      <c r="B7356" t="s">
        <v>66</v>
      </c>
      <c r="C7356" t="s">
        <v>16</v>
      </c>
      <c r="D7356" t="s">
        <v>32</v>
      </c>
      <c r="E7356">
        <v>836.16</v>
      </c>
      <c r="F7356">
        <v>386.72</v>
      </c>
      <c r="G7356" t="s">
        <v>98</v>
      </c>
      <c r="H7356">
        <v>1</v>
      </c>
      <c r="I7356">
        <v>7</v>
      </c>
      <c r="J7356" s="6">
        <v>44122</v>
      </c>
      <c r="K7356" s="7">
        <v>44105</v>
      </c>
      <c r="L7356" t="s">
        <v>11</v>
      </c>
    </row>
    <row r="7357" spans="1:12" x14ac:dyDescent="0.3">
      <c r="A7357" t="s">
        <v>3</v>
      </c>
      <c r="B7357" t="s">
        <v>67</v>
      </c>
      <c r="C7357" t="s">
        <v>16</v>
      </c>
      <c r="D7357" t="s">
        <v>32</v>
      </c>
      <c r="E7357">
        <v>13955.3</v>
      </c>
      <c r="F7357">
        <v>7584.42</v>
      </c>
      <c r="G7357" t="s">
        <v>98</v>
      </c>
      <c r="H7357">
        <v>1</v>
      </c>
      <c r="I7357">
        <v>1</v>
      </c>
      <c r="J7357" s="6">
        <v>44122</v>
      </c>
      <c r="K7357" s="7">
        <v>44105</v>
      </c>
      <c r="L7357" t="s">
        <v>13</v>
      </c>
    </row>
    <row r="7358" spans="1:12" x14ac:dyDescent="0.3">
      <c r="A7358" t="s">
        <v>4</v>
      </c>
      <c r="B7358" t="s">
        <v>69</v>
      </c>
      <c r="C7358" t="s">
        <v>16</v>
      </c>
      <c r="D7358" t="s">
        <v>32</v>
      </c>
      <c r="E7358">
        <v>1881.36</v>
      </c>
      <c r="F7358">
        <v>606.22</v>
      </c>
      <c r="G7358" t="s">
        <v>98</v>
      </c>
      <c r="H7358">
        <v>1</v>
      </c>
      <c r="I7358">
        <v>5</v>
      </c>
      <c r="J7358" s="6">
        <v>44122</v>
      </c>
      <c r="K7358" s="7">
        <v>44105</v>
      </c>
      <c r="L7358" t="s">
        <v>8</v>
      </c>
    </row>
    <row r="7359" spans="1:12" x14ac:dyDescent="0.3">
      <c r="A7359" t="s">
        <v>3</v>
      </c>
      <c r="B7359" t="s">
        <v>66</v>
      </c>
      <c r="C7359" t="s">
        <v>16</v>
      </c>
      <c r="D7359" t="s">
        <v>32</v>
      </c>
      <c r="E7359">
        <v>5449.78</v>
      </c>
      <c r="F7359">
        <v>1012.13</v>
      </c>
      <c r="G7359" t="s">
        <v>98</v>
      </c>
      <c r="H7359">
        <v>1</v>
      </c>
      <c r="I7359">
        <v>6</v>
      </c>
      <c r="J7359" s="6">
        <v>44122</v>
      </c>
      <c r="K7359" s="7">
        <v>44105</v>
      </c>
      <c r="L7359" t="s">
        <v>11</v>
      </c>
    </row>
    <row r="7360" spans="1:12" x14ac:dyDescent="0.3">
      <c r="A7360" t="s">
        <v>3</v>
      </c>
      <c r="B7360" t="s">
        <v>63</v>
      </c>
      <c r="C7360" t="s">
        <v>15</v>
      </c>
      <c r="D7360" t="s">
        <v>32</v>
      </c>
      <c r="E7360">
        <v>3690.36</v>
      </c>
      <c r="F7360">
        <v>820.08</v>
      </c>
      <c r="G7360" t="s">
        <v>98</v>
      </c>
      <c r="H7360">
        <v>1</v>
      </c>
      <c r="I7360">
        <v>9</v>
      </c>
      <c r="J7360" s="6">
        <v>44122</v>
      </c>
      <c r="K7360" s="7">
        <v>44105</v>
      </c>
      <c r="L7360" t="s">
        <v>10</v>
      </c>
    </row>
    <row r="7361" spans="1:12" x14ac:dyDescent="0.3">
      <c r="A7361" t="s">
        <v>3</v>
      </c>
      <c r="B7361" t="s">
        <v>67</v>
      </c>
      <c r="C7361" t="s">
        <v>16</v>
      </c>
      <c r="D7361" t="s">
        <v>32</v>
      </c>
      <c r="E7361">
        <v>1821.06</v>
      </c>
      <c r="F7361">
        <v>708.18</v>
      </c>
      <c r="G7361" t="s">
        <v>98</v>
      </c>
      <c r="H7361">
        <v>1</v>
      </c>
      <c r="I7361">
        <v>3</v>
      </c>
      <c r="J7361" s="6">
        <v>44122</v>
      </c>
      <c r="K7361" s="7">
        <v>44105</v>
      </c>
      <c r="L7361" t="s">
        <v>13</v>
      </c>
    </row>
    <row r="7362" spans="1:12" x14ac:dyDescent="0.3">
      <c r="A7362" t="s">
        <v>4</v>
      </c>
      <c r="B7362" t="s">
        <v>70</v>
      </c>
      <c r="C7362" t="s">
        <v>16</v>
      </c>
      <c r="D7362" t="s">
        <v>32</v>
      </c>
      <c r="E7362">
        <v>9926.3799999999992</v>
      </c>
      <c r="F7362">
        <v>1634.92</v>
      </c>
      <c r="G7362" t="s">
        <v>98</v>
      </c>
      <c r="H7362">
        <v>1</v>
      </c>
      <c r="I7362">
        <v>2</v>
      </c>
      <c r="J7362" s="6">
        <v>44122</v>
      </c>
      <c r="K7362" s="7">
        <v>44105</v>
      </c>
      <c r="L7362" t="s">
        <v>9</v>
      </c>
    </row>
    <row r="7363" spans="1:12" x14ac:dyDescent="0.3">
      <c r="A7363" t="s">
        <v>3</v>
      </c>
      <c r="B7363" t="s">
        <v>65</v>
      </c>
      <c r="C7363" t="s">
        <v>16</v>
      </c>
      <c r="D7363" t="s">
        <v>32</v>
      </c>
      <c r="E7363">
        <v>8604.94</v>
      </c>
      <c r="F7363">
        <v>1309.46</v>
      </c>
      <c r="G7363" t="s">
        <v>98</v>
      </c>
      <c r="H7363">
        <v>1</v>
      </c>
      <c r="I7363">
        <v>4</v>
      </c>
      <c r="J7363" s="6">
        <v>44122</v>
      </c>
      <c r="K7363" s="7">
        <v>44105</v>
      </c>
      <c r="L7363" t="s">
        <v>12</v>
      </c>
    </row>
    <row r="7364" spans="1:12" x14ac:dyDescent="0.3">
      <c r="A7364" t="s">
        <v>2</v>
      </c>
      <c r="B7364" t="s">
        <v>66</v>
      </c>
      <c r="C7364" t="s">
        <v>16</v>
      </c>
      <c r="D7364" t="s">
        <v>32</v>
      </c>
      <c r="E7364">
        <v>820.08</v>
      </c>
      <c r="F7364">
        <v>205.02</v>
      </c>
      <c r="G7364" t="s">
        <v>98</v>
      </c>
      <c r="H7364">
        <v>1</v>
      </c>
      <c r="I7364">
        <v>1</v>
      </c>
      <c r="J7364" s="6">
        <v>44123</v>
      </c>
      <c r="K7364" s="7">
        <v>44105</v>
      </c>
      <c r="L7364" t="s">
        <v>11</v>
      </c>
    </row>
    <row r="7365" spans="1:12" x14ac:dyDescent="0.3">
      <c r="A7365" t="s">
        <v>3</v>
      </c>
      <c r="B7365" t="s">
        <v>66</v>
      </c>
      <c r="C7365" t="s">
        <v>16</v>
      </c>
      <c r="D7365" t="s">
        <v>32</v>
      </c>
      <c r="E7365">
        <v>5123.82</v>
      </c>
      <c r="F7365">
        <v>1294.42</v>
      </c>
      <c r="G7365" t="s">
        <v>98</v>
      </c>
      <c r="H7365">
        <v>1</v>
      </c>
      <c r="I7365">
        <v>1</v>
      </c>
      <c r="J7365" s="6">
        <v>44123</v>
      </c>
      <c r="K7365" s="7">
        <v>44105</v>
      </c>
      <c r="L7365" t="s">
        <v>11</v>
      </c>
    </row>
    <row r="7366" spans="1:12" x14ac:dyDescent="0.3">
      <c r="A7366" t="s">
        <v>3</v>
      </c>
      <c r="B7366" t="s">
        <v>63</v>
      </c>
      <c r="C7366" t="s">
        <v>15</v>
      </c>
      <c r="D7366" t="s">
        <v>32</v>
      </c>
      <c r="E7366">
        <v>7643.36</v>
      </c>
      <c r="F7366">
        <v>1661.6</v>
      </c>
      <c r="G7366" t="s">
        <v>98</v>
      </c>
      <c r="H7366">
        <v>1</v>
      </c>
      <c r="I7366">
        <v>10</v>
      </c>
      <c r="J7366" s="6">
        <v>44123</v>
      </c>
      <c r="K7366" s="7">
        <v>44105</v>
      </c>
      <c r="L7366" t="s">
        <v>10</v>
      </c>
    </row>
    <row r="7367" spans="1:12" x14ac:dyDescent="0.3">
      <c r="A7367" t="s">
        <v>5</v>
      </c>
      <c r="B7367" t="s">
        <v>63</v>
      </c>
      <c r="C7367" t="s">
        <v>16</v>
      </c>
      <c r="D7367" t="s">
        <v>32</v>
      </c>
      <c r="E7367">
        <v>9889.2000000000007</v>
      </c>
      <c r="F7367">
        <v>-1813</v>
      </c>
      <c r="G7367" t="s">
        <v>98</v>
      </c>
      <c r="H7367">
        <v>1</v>
      </c>
      <c r="I7367">
        <v>1</v>
      </c>
      <c r="J7367" s="6">
        <v>44123</v>
      </c>
      <c r="K7367" s="7">
        <v>44105</v>
      </c>
      <c r="L7367" t="s">
        <v>10</v>
      </c>
    </row>
    <row r="7368" spans="1:12" x14ac:dyDescent="0.3">
      <c r="A7368" t="s">
        <v>4</v>
      </c>
      <c r="B7368" t="s">
        <v>65</v>
      </c>
      <c r="C7368" t="s">
        <v>15</v>
      </c>
      <c r="D7368" t="s">
        <v>32</v>
      </c>
      <c r="E7368">
        <v>3530.9</v>
      </c>
      <c r="F7368">
        <v>1827.74</v>
      </c>
      <c r="G7368" t="s">
        <v>98</v>
      </c>
      <c r="H7368">
        <v>1</v>
      </c>
      <c r="I7368">
        <v>8</v>
      </c>
      <c r="J7368" s="6">
        <v>44123</v>
      </c>
      <c r="K7368" s="7">
        <v>44105</v>
      </c>
      <c r="L7368" t="s">
        <v>12</v>
      </c>
    </row>
    <row r="7369" spans="1:12" x14ac:dyDescent="0.3">
      <c r="A7369" t="s">
        <v>4</v>
      </c>
      <c r="B7369" t="s">
        <v>69</v>
      </c>
      <c r="C7369" t="s">
        <v>16</v>
      </c>
      <c r="D7369" t="s">
        <v>32</v>
      </c>
      <c r="E7369">
        <v>2333.61</v>
      </c>
      <c r="F7369">
        <v>233.36</v>
      </c>
      <c r="G7369" t="s">
        <v>98</v>
      </c>
      <c r="H7369">
        <v>1</v>
      </c>
      <c r="I7369">
        <v>1</v>
      </c>
      <c r="J7369" s="6">
        <v>44123</v>
      </c>
      <c r="K7369" s="7">
        <v>44105</v>
      </c>
      <c r="L7369" t="s">
        <v>8</v>
      </c>
    </row>
    <row r="7370" spans="1:12" x14ac:dyDescent="0.3">
      <c r="A7370" t="s">
        <v>5</v>
      </c>
      <c r="B7370" t="s">
        <v>66</v>
      </c>
      <c r="C7370" t="s">
        <v>16</v>
      </c>
      <c r="D7370" t="s">
        <v>32</v>
      </c>
      <c r="E7370">
        <v>9701.6</v>
      </c>
      <c r="F7370">
        <v>1697.8</v>
      </c>
      <c r="G7370" t="s">
        <v>98</v>
      </c>
      <c r="H7370">
        <v>1</v>
      </c>
      <c r="I7370">
        <v>7</v>
      </c>
      <c r="J7370" s="6">
        <v>44124</v>
      </c>
      <c r="K7370" s="7">
        <v>44105</v>
      </c>
      <c r="L7370" t="s">
        <v>11</v>
      </c>
    </row>
    <row r="7371" spans="1:12" x14ac:dyDescent="0.3">
      <c r="A7371" t="s">
        <v>4</v>
      </c>
      <c r="B7371" t="s">
        <v>66</v>
      </c>
      <c r="C7371" t="s">
        <v>15</v>
      </c>
      <c r="D7371" t="s">
        <v>32</v>
      </c>
      <c r="E7371">
        <v>12950.43</v>
      </c>
      <c r="F7371">
        <v>609.41999999999996</v>
      </c>
      <c r="G7371" t="s">
        <v>98</v>
      </c>
      <c r="H7371">
        <v>1</v>
      </c>
      <c r="I7371">
        <v>9</v>
      </c>
      <c r="J7371" s="6">
        <v>44124</v>
      </c>
      <c r="K7371" s="7">
        <v>44105</v>
      </c>
      <c r="L7371" t="s">
        <v>11</v>
      </c>
    </row>
    <row r="7372" spans="1:12" x14ac:dyDescent="0.3">
      <c r="A7372" t="s">
        <v>5</v>
      </c>
      <c r="B7372" t="s">
        <v>66</v>
      </c>
      <c r="C7372" t="s">
        <v>15</v>
      </c>
      <c r="D7372" t="s">
        <v>32</v>
      </c>
      <c r="E7372">
        <v>980.08</v>
      </c>
      <c r="F7372">
        <v>436.78</v>
      </c>
      <c r="G7372" t="s">
        <v>98</v>
      </c>
      <c r="H7372">
        <v>1</v>
      </c>
      <c r="I7372">
        <v>10</v>
      </c>
      <c r="J7372" s="6">
        <v>44124</v>
      </c>
      <c r="K7372" s="7">
        <v>44105</v>
      </c>
      <c r="L7372" t="s">
        <v>11</v>
      </c>
    </row>
    <row r="7373" spans="1:12" x14ac:dyDescent="0.3">
      <c r="A7373" t="s">
        <v>3</v>
      </c>
      <c r="B7373" t="s">
        <v>65</v>
      </c>
      <c r="C7373" t="s">
        <v>16</v>
      </c>
      <c r="D7373" t="s">
        <v>32</v>
      </c>
      <c r="E7373">
        <v>12687.12</v>
      </c>
      <c r="F7373">
        <v>1127.76</v>
      </c>
      <c r="G7373" t="s">
        <v>98</v>
      </c>
      <c r="H7373">
        <v>1</v>
      </c>
      <c r="I7373">
        <v>5</v>
      </c>
      <c r="J7373" s="6">
        <v>44124</v>
      </c>
      <c r="K7373" s="7">
        <v>44105</v>
      </c>
      <c r="L7373" t="s">
        <v>12</v>
      </c>
    </row>
    <row r="7374" spans="1:12" x14ac:dyDescent="0.3">
      <c r="A7374" t="s">
        <v>3</v>
      </c>
      <c r="B7374" t="s">
        <v>69</v>
      </c>
      <c r="C7374" t="s">
        <v>16</v>
      </c>
      <c r="D7374" t="s">
        <v>32</v>
      </c>
      <c r="E7374">
        <v>4939.24</v>
      </c>
      <c r="F7374">
        <v>1299.8</v>
      </c>
      <c r="G7374" t="s">
        <v>98</v>
      </c>
      <c r="H7374">
        <v>1</v>
      </c>
      <c r="I7374">
        <v>4</v>
      </c>
      <c r="J7374" s="6">
        <v>44124</v>
      </c>
      <c r="K7374" s="7">
        <v>44105</v>
      </c>
      <c r="L7374" t="s">
        <v>8</v>
      </c>
    </row>
    <row r="7375" spans="1:12" x14ac:dyDescent="0.3">
      <c r="A7375" t="s">
        <v>5</v>
      </c>
      <c r="B7375" t="s">
        <v>67</v>
      </c>
      <c r="C7375" t="s">
        <v>15</v>
      </c>
      <c r="D7375" t="s">
        <v>32</v>
      </c>
      <c r="E7375">
        <v>16937.599999999999</v>
      </c>
      <c r="F7375">
        <v>5081.28</v>
      </c>
      <c r="G7375" t="s">
        <v>98</v>
      </c>
      <c r="H7375">
        <v>1</v>
      </c>
      <c r="I7375">
        <v>8</v>
      </c>
      <c r="J7375" s="6">
        <v>44124</v>
      </c>
      <c r="K7375" s="7">
        <v>44105</v>
      </c>
      <c r="L7375" t="s">
        <v>13</v>
      </c>
    </row>
    <row r="7376" spans="1:12" x14ac:dyDescent="0.3">
      <c r="A7376" t="s">
        <v>4</v>
      </c>
      <c r="B7376" t="s">
        <v>63</v>
      </c>
      <c r="C7376" t="s">
        <v>16</v>
      </c>
      <c r="D7376" t="s">
        <v>32</v>
      </c>
      <c r="E7376">
        <v>5137.5600000000004</v>
      </c>
      <c r="F7376">
        <v>456.66</v>
      </c>
      <c r="G7376" t="s">
        <v>98</v>
      </c>
      <c r="H7376">
        <v>1</v>
      </c>
      <c r="I7376">
        <v>5</v>
      </c>
      <c r="J7376" s="6">
        <v>44124</v>
      </c>
      <c r="K7376" s="7">
        <v>44105</v>
      </c>
      <c r="L7376" t="s">
        <v>10</v>
      </c>
    </row>
    <row r="7377" spans="1:12" x14ac:dyDescent="0.3">
      <c r="A7377" t="s">
        <v>2</v>
      </c>
      <c r="B7377" t="s">
        <v>67</v>
      </c>
      <c r="C7377" t="s">
        <v>16</v>
      </c>
      <c r="D7377" t="s">
        <v>32</v>
      </c>
      <c r="E7377">
        <v>6712.6</v>
      </c>
      <c r="F7377">
        <v>802.6</v>
      </c>
      <c r="G7377" t="s">
        <v>98</v>
      </c>
      <c r="H7377">
        <v>1</v>
      </c>
      <c r="I7377">
        <v>5</v>
      </c>
      <c r="J7377" s="6">
        <v>44125</v>
      </c>
      <c r="K7377" s="7">
        <v>44105</v>
      </c>
      <c r="L7377" t="s">
        <v>13</v>
      </c>
    </row>
    <row r="7378" spans="1:12" x14ac:dyDescent="0.3">
      <c r="A7378" t="s">
        <v>4</v>
      </c>
      <c r="B7378" t="s">
        <v>69</v>
      </c>
      <c r="C7378" t="s">
        <v>15</v>
      </c>
      <c r="D7378" t="s">
        <v>32</v>
      </c>
      <c r="E7378">
        <v>24847.62</v>
      </c>
      <c r="F7378">
        <v>-7868.42</v>
      </c>
      <c r="G7378" t="s">
        <v>98</v>
      </c>
      <c r="H7378">
        <v>1</v>
      </c>
      <c r="I7378">
        <v>8</v>
      </c>
      <c r="J7378" s="6">
        <v>44125</v>
      </c>
      <c r="K7378" s="7">
        <v>44105</v>
      </c>
      <c r="L7378" t="s">
        <v>8</v>
      </c>
    </row>
    <row r="7379" spans="1:12" x14ac:dyDescent="0.3">
      <c r="A7379" t="s">
        <v>3</v>
      </c>
      <c r="B7379" t="s">
        <v>70</v>
      </c>
      <c r="C7379" t="s">
        <v>15</v>
      </c>
      <c r="D7379" t="s">
        <v>32</v>
      </c>
      <c r="E7379">
        <v>1082.05</v>
      </c>
      <c r="F7379">
        <v>387.26</v>
      </c>
      <c r="G7379" t="s">
        <v>98</v>
      </c>
      <c r="H7379">
        <v>1</v>
      </c>
      <c r="I7379">
        <v>10</v>
      </c>
      <c r="J7379" s="6">
        <v>44125</v>
      </c>
      <c r="K7379" s="7">
        <v>44105</v>
      </c>
      <c r="L7379" t="s">
        <v>9</v>
      </c>
    </row>
    <row r="7380" spans="1:12" x14ac:dyDescent="0.3">
      <c r="A7380" t="s">
        <v>3</v>
      </c>
      <c r="B7380" t="s">
        <v>65</v>
      </c>
      <c r="C7380" t="s">
        <v>16</v>
      </c>
      <c r="D7380" t="s">
        <v>32</v>
      </c>
      <c r="E7380">
        <v>19349.599999999999</v>
      </c>
      <c r="F7380">
        <v>4277.28</v>
      </c>
      <c r="G7380" t="s">
        <v>98</v>
      </c>
      <c r="H7380">
        <v>1</v>
      </c>
      <c r="I7380">
        <v>1</v>
      </c>
      <c r="J7380" s="6">
        <v>44125</v>
      </c>
      <c r="K7380" s="7">
        <v>44105</v>
      </c>
      <c r="L7380" t="s">
        <v>12</v>
      </c>
    </row>
    <row r="7381" spans="1:12" x14ac:dyDescent="0.3">
      <c r="A7381" t="s">
        <v>3</v>
      </c>
      <c r="B7381" t="s">
        <v>69</v>
      </c>
      <c r="C7381" t="s">
        <v>16</v>
      </c>
      <c r="D7381" t="s">
        <v>32</v>
      </c>
      <c r="E7381">
        <v>6193.14</v>
      </c>
      <c r="F7381">
        <v>2477.2600000000002</v>
      </c>
      <c r="G7381" t="s">
        <v>98</v>
      </c>
      <c r="H7381">
        <v>1</v>
      </c>
      <c r="I7381">
        <v>6</v>
      </c>
      <c r="J7381" s="6">
        <v>44125</v>
      </c>
      <c r="K7381" s="7">
        <v>44105</v>
      </c>
      <c r="L7381" t="s">
        <v>8</v>
      </c>
    </row>
    <row r="7382" spans="1:12" x14ac:dyDescent="0.3">
      <c r="A7382" t="s">
        <v>3</v>
      </c>
      <c r="B7382" t="s">
        <v>63</v>
      </c>
      <c r="C7382" t="s">
        <v>16</v>
      </c>
      <c r="D7382" t="s">
        <v>32</v>
      </c>
      <c r="E7382">
        <v>3636.76</v>
      </c>
      <c r="F7382">
        <v>276.70999999999998</v>
      </c>
      <c r="G7382" t="s">
        <v>98</v>
      </c>
      <c r="H7382">
        <v>1</v>
      </c>
      <c r="I7382">
        <v>3</v>
      </c>
      <c r="J7382" s="6">
        <v>44125</v>
      </c>
      <c r="K7382" s="7">
        <v>44105</v>
      </c>
      <c r="L7382" t="s">
        <v>10</v>
      </c>
    </row>
    <row r="7383" spans="1:12" x14ac:dyDescent="0.3">
      <c r="A7383" t="s">
        <v>4</v>
      </c>
      <c r="B7383" t="s">
        <v>70</v>
      </c>
      <c r="C7383" t="s">
        <v>16</v>
      </c>
      <c r="D7383" t="s">
        <v>32</v>
      </c>
      <c r="E7383">
        <v>15649.86</v>
      </c>
      <c r="F7383">
        <v>920.58</v>
      </c>
      <c r="G7383" t="s">
        <v>98</v>
      </c>
      <c r="H7383">
        <v>1</v>
      </c>
      <c r="I7383">
        <v>3</v>
      </c>
      <c r="J7383" s="6">
        <v>44125</v>
      </c>
      <c r="K7383" s="7">
        <v>44105</v>
      </c>
      <c r="L7383" t="s">
        <v>9</v>
      </c>
    </row>
    <row r="7384" spans="1:12" x14ac:dyDescent="0.3">
      <c r="A7384" t="s">
        <v>4</v>
      </c>
      <c r="B7384" t="s">
        <v>66</v>
      </c>
      <c r="C7384" t="s">
        <v>16</v>
      </c>
      <c r="D7384" t="s">
        <v>32</v>
      </c>
      <c r="E7384">
        <v>803</v>
      </c>
      <c r="F7384">
        <v>236.17</v>
      </c>
      <c r="G7384" t="s">
        <v>98</v>
      </c>
      <c r="H7384">
        <v>1</v>
      </c>
      <c r="I7384">
        <v>2</v>
      </c>
      <c r="J7384" s="6">
        <v>44125</v>
      </c>
      <c r="K7384" s="7">
        <v>44105</v>
      </c>
      <c r="L7384" t="s">
        <v>11</v>
      </c>
    </row>
    <row r="7385" spans="1:12" x14ac:dyDescent="0.3">
      <c r="A7385" t="s">
        <v>4</v>
      </c>
      <c r="B7385" t="s">
        <v>70</v>
      </c>
      <c r="C7385" t="s">
        <v>16</v>
      </c>
      <c r="D7385" t="s">
        <v>32</v>
      </c>
      <c r="E7385">
        <v>1115.55</v>
      </c>
      <c r="F7385">
        <v>272.69</v>
      </c>
      <c r="G7385" t="s">
        <v>98</v>
      </c>
      <c r="H7385">
        <v>1</v>
      </c>
      <c r="I7385">
        <v>6</v>
      </c>
      <c r="J7385" s="6">
        <v>44125</v>
      </c>
      <c r="K7385" s="7">
        <v>44105</v>
      </c>
      <c r="L7385" t="s">
        <v>9</v>
      </c>
    </row>
    <row r="7386" spans="1:12" x14ac:dyDescent="0.3">
      <c r="A7386" t="s">
        <v>3</v>
      </c>
      <c r="B7386" t="s">
        <v>66</v>
      </c>
      <c r="C7386" t="s">
        <v>15</v>
      </c>
      <c r="D7386" t="s">
        <v>32</v>
      </c>
      <c r="E7386">
        <v>6664.16</v>
      </c>
      <c r="F7386">
        <v>2805.95</v>
      </c>
      <c r="G7386" t="s">
        <v>98</v>
      </c>
      <c r="H7386">
        <v>1</v>
      </c>
      <c r="I7386">
        <v>8</v>
      </c>
      <c r="J7386" s="6">
        <v>44125</v>
      </c>
      <c r="K7386" s="7">
        <v>44105</v>
      </c>
      <c r="L7386" t="s">
        <v>11</v>
      </c>
    </row>
    <row r="7387" spans="1:12" x14ac:dyDescent="0.3">
      <c r="A7387" t="s">
        <v>3</v>
      </c>
      <c r="B7387" t="s">
        <v>67</v>
      </c>
      <c r="C7387" t="s">
        <v>15</v>
      </c>
      <c r="D7387" t="s">
        <v>32</v>
      </c>
      <c r="E7387">
        <v>11249.3</v>
      </c>
      <c r="F7387">
        <v>2445.5</v>
      </c>
      <c r="G7387" t="s">
        <v>98</v>
      </c>
      <c r="H7387">
        <v>1</v>
      </c>
      <c r="I7387">
        <v>10</v>
      </c>
      <c r="J7387" s="6">
        <v>44125</v>
      </c>
      <c r="K7387" s="7">
        <v>44105</v>
      </c>
      <c r="L7387" t="s">
        <v>13</v>
      </c>
    </row>
    <row r="7388" spans="1:12" x14ac:dyDescent="0.3">
      <c r="A7388" t="s">
        <v>3</v>
      </c>
      <c r="B7388" t="s">
        <v>67</v>
      </c>
      <c r="C7388" t="s">
        <v>15</v>
      </c>
      <c r="D7388" t="s">
        <v>32</v>
      </c>
      <c r="E7388">
        <v>1018.4</v>
      </c>
      <c r="F7388">
        <v>289.45</v>
      </c>
      <c r="G7388" t="s">
        <v>98</v>
      </c>
      <c r="H7388">
        <v>1</v>
      </c>
      <c r="I7388">
        <v>10</v>
      </c>
      <c r="J7388" s="6">
        <v>44125</v>
      </c>
      <c r="K7388" s="7">
        <v>44105</v>
      </c>
      <c r="L7388" t="s">
        <v>13</v>
      </c>
    </row>
    <row r="7389" spans="1:12" x14ac:dyDescent="0.3">
      <c r="A7389" t="s">
        <v>3</v>
      </c>
      <c r="B7389" t="s">
        <v>70</v>
      </c>
      <c r="C7389" t="s">
        <v>16</v>
      </c>
      <c r="D7389" t="s">
        <v>32</v>
      </c>
      <c r="E7389">
        <v>6670.52</v>
      </c>
      <c r="F7389">
        <v>2176.6799999999998</v>
      </c>
      <c r="G7389" t="s">
        <v>98</v>
      </c>
      <c r="H7389">
        <v>1</v>
      </c>
      <c r="I7389">
        <v>5</v>
      </c>
      <c r="J7389" s="6">
        <v>44126</v>
      </c>
      <c r="K7389" s="7">
        <v>44105</v>
      </c>
      <c r="L7389" t="s">
        <v>9</v>
      </c>
    </row>
    <row r="7390" spans="1:12" x14ac:dyDescent="0.3">
      <c r="A7390" t="s">
        <v>3</v>
      </c>
      <c r="B7390" t="s">
        <v>70</v>
      </c>
      <c r="C7390" t="s">
        <v>16</v>
      </c>
      <c r="D7390" t="s">
        <v>32</v>
      </c>
      <c r="E7390">
        <v>8826.85</v>
      </c>
      <c r="F7390">
        <v>2014.81</v>
      </c>
      <c r="G7390" t="s">
        <v>98</v>
      </c>
      <c r="H7390">
        <v>1</v>
      </c>
      <c r="I7390">
        <v>4</v>
      </c>
      <c r="J7390" s="6">
        <v>44126</v>
      </c>
      <c r="K7390" s="7">
        <v>44105</v>
      </c>
      <c r="L7390" t="s">
        <v>9</v>
      </c>
    </row>
    <row r="7391" spans="1:12" x14ac:dyDescent="0.3">
      <c r="A7391" t="s">
        <v>3</v>
      </c>
      <c r="B7391" t="s">
        <v>69</v>
      </c>
      <c r="C7391" t="s">
        <v>16</v>
      </c>
      <c r="D7391" t="s">
        <v>32</v>
      </c>
      <c r="E7391">
        <v>15199.62</v>
      </c>
      <c r="F7391">
        <v>3519.9</v>
      </c>
      <c r="G7391" t="s">
        <v>98</v>
      </c>
      <c r="H7391">
        <v>1</v>
      </c>
      <c r="I7391">
        <v>7</v>
      </c>
      <c r="J7391" s="6">
        <v>44126</v>
      </c>
      <c r="K7391" s="7">
        <v>44105</v>
      </c>
      <c r="L7391" t="s">
        <v>8</v>
      </c>
    </row>
    <row r="7392" spans="1:12" x14ac:dyDescent="0.3">
      <c r="A7392" t="s">
        <v>3</v>
      </c>
      <c r="B7392" t="s">
        <v>66</v>
      </c>
      <c r="C7392" t="s">
        <v>16</v>
      </c>
      <c r="D7392" t="s">
        <v>32</v>
      </c>
      <c r="E7392">
        <v>11577.6</v>
      </c>
      <c r="F7392">
        <v>-1736.64</v>
      </c>
      <c r="G7392" t="s">
        <v>98</v>
      </c>
      <c r="H7392">
        <v>1</v>
      </c>
      <c r="I7392">
        <v>3</v>
      </c>
      <c r="J7392" s="6">
        <v>44126</v>
      </c>
      <c r="K7392" s="7">
        <v>44105</v>
      </c>
      <c r="L7392" t="s">
        <v>11</v>
      </c>
    </row>
    <row r="7393" spans="1:12" x14ac:dyDescent="0.3">
      <c r="A7393" t="s">
        <v>4</v>
      </c>
      <c r="B7393" t="s">
        <v>63</v>
      </c>
      <c r="C7393" t="s">
        <v>16</v>
      </c>
      <c r="D7393" t="s">
        <v>32</v>
      </c>
      <c r="E7393">
        <v>8497.27</v>
      </c>
      <c r="F7393">
        <v>3220.01</v>
      </c>
      <c r="G7393" t="s">
        <v>98</v>
      </c>
      <c r="H7393">
        <v>1</v>
      </c>
      <c r="I7393">
        <v>4</v>
      </c>
      <c r="J7393" s="6">
        <v>44126</v>
      </c>
      <c r="K7393" s="7">
        <v>44105</v>
      </c>
      <c r="L7393" t="s">
        <v>10</v>
      </c>
    </row>
    <row r="7394" spans="1:12" x14ac:dyDescent="0.3">
      <c r="A7394" t="s">
        <v>4</v>
      </c>
      <c r="B7394" t="s">
        <v>65</v>
      </c>
      <c r="C7394" t="s">
        <v>16</v>
      </c>
      <c r="D7394" t="s">
        <v>32</v>
      </c>
      <c r="E7394">
        <v>1998.94</v>
      </c>
      <c r="F7394">
        <v>705.5</v>
      </c>
      <c r="G7394" t="s">
        <v>98</v>
      </c>
      <c r="H7394">
        <v>1</v>
      </c>
      <c r="I7394">
        <v>1</v>
      </c>
      <c r="J7394" s="6">
        <v>44126</v>
      </c>
      <c r="K7394" s="7">
        <v>44105</v>
      </c>
      <c r="L7394" t="s">
        <v>12</v>
      </c>
    </row>
    <row r="7395" spans="1:12" x14ac:dyDescent="0.3">
      <c r="A7395" t="s">
        <v>4</v>
      </c>
      <c r="B7395" t="s">
        <v>67</v>
      </c>
      <c r="C7395" t="s">
        <v>16</v>
      </c>
      <c r="D7395" t="s">
        <v>32</v>
      </c>
      <c r="E7395">
        <v>8937.7999999999993</v>
      </c>
      <c r="F7395">
        <v>4954.6499999999996</v>
      </c>
      <c r="G7395" t="s">
        <v>98</v>
      </c>
      <c r="H7395">
        <v>1</v>
      </c>
      <c r="I7395">
        <v>1</v>
      </c>
      <c r="J7395" s="6">
        <v>44126</v>
      </c>
      <c r="K7395" s="7">
        <v>44105</v>
      </c>
      <c r="L7395" t="s">
        <v>13</v>
      </c>
    </row>
    <row r="7396" spans="1:12" x14ac:dyDescent="0.3">
      <c r="A7396" t="s">
        <v>4</v>
      </c>
      <c r="B7396" t="s">
        <v>63</v>
      </c>
      <c r="C7396" t="s">
        <v>16</v>
      </c>
      <c r="D7396" t="s">
        <v>32</v>
      </c>
      <c r="E7396">
        <v>2961.4</v>
      </c>
      <c r="F7396">
        <v>1498.1</v>
      </c>
      <c r="G7396" t="s">
        <v>98</v>
      </c>
      <c r="H7396">
        <v>1</v>
      </c>
      <c r="I7396">
        <v>2</v>
      </c>
      <c r="J7396" s="6">
        <v>44126</v>
      </c>
      <c r="K7396" s="7">
        <v>44105</v>
      </c>
      <c r="L7396" t="s">
        <v>10</v>
      </c>
    </row>
    <row r="7397" spans="1:12" x14ac:dyDescent="0.3">
      <c r="A7397" t="s">
        <v>4</v>
      </c>
      <c r="B7397" t="s">
        <v>70</v>
      </c>
      <c r="C7397" t="s">
        <v>16</v>
      </c>
      <c r="D7397" t="s">
        <v>32</v>
      </c>
      <c r="E7397">
        <v>6774.24</v>
      </c>
      <c r="F7397">
        <v>2871.67</v>
      </c>
      <c r="G7397" t="s">
        <v>98</v>
      </c>
      <c r="H7397">
        <v>1</v>
      </c>
      <c r="I7397">
        <v>1</v>
      </c>
      <c r="J7397" s="6">
        <v>44127</v>
      </c>
      <c r="K7397" s="7">
        <v>44105</v>
      </c>
      <c r="L7397" t="s">
        <v>9</v>
      </c>
    </row>
    <row r="7398" spans="1:12" x14ac:dyDescent="0.3">
      <c r="A7398" t="s">
        <v>4</v>
      </c>
      <c r="B7398" t="s">
        <v>63</v>
      </c>
      <c r="C7398" t="s">
        <v>16</v>
      </c>
      <c r="D7398" t="s">
        <v>32</v>
      </c>
      <c r="E7398">
        <v>20502</v>
      </c>
      <c r="F7398">
        <v>4582.8</v>
      </c>
      <c r="G7398" t="s">
        <v>98</v>
      </c>
      <c r="H7398">
        <v>1</v>
      </c>
      <c r="I7398">
        <v>1</v>
      </c>
      <c r="J7398" s="6">
        <v>44127</v>
      </c>
      <c r="K7398" s="7">
        <v>44105</v>
      </c>
      <c r="L7398" t="s">
        <v>10</v>
      </c>
    </row>
    <row r="7399" spans="1:12" x14ac:dyDescent="0.3">
      <c r="A7399" t="s">
        <v>3</v>
      </c>
      <c r="B7399" t="s">
        <v>69</v>
      </c>
      <c r="C7399" t="s">
        <v>15</v>
      </c>
      <c r="D7399" t="s">
        <v>32</v>
      </c>
      <c r="E7399">
        <v>6731.09</v>
      </c>
      <c r="F7399">
        <v>877.97</v>
      </c>
      <c r="G7399" t="s">
        <v>98</v>
      </c>
      <c r="H7399">
        <v>1</v>
      </c>
      <c r="I7399">
        <v>8</v>
      </c>
      <c r="J7399" s="6">
        <v>44127</v>
      </c>
      <c r="K7399" s="7">
        <v>44105</v>
      </c>
      <c r="L7399" t="s">
        <v>8</v>
      </c>
    </row>
    <row r="7400" spans="1:12" x14ac:dyDescent="0.3">
      <c r="A7400" t="s">
        <v>2</v>
      </c>
      <c r="B7400" t="s">
        <v>67</v>
      </c>
      <c r="C7400" t="s">
        <v>16</v>
      </c>
      <c r="D7400" t="s">
        <v>32</v>
      </c>
      <c r="E7400">
        <v>3827.04</v>
      </c>
      <c r="F7400">
        <v>0</v>
      </c>
      <c r="G7400" t="s">
        <v>98</v>
      </c>
      <c r="H7400">
        <v>1</v>
      </c>
      <c r="I7400">
        <v>4</v>
      </c>
      <c r="J7400" s="6">
        <v>44127</v>
      </c>
      <c r="K7400" s="7">
        <v>44105</v>
      </c>
      <c r="L7400" t="s">
        <v>13</v>
      </c>
    </row>
    <row r="7401" spans="1:12" x14ac:dyDescent="0.3">
      <c r="A7401" t="s">
        <v>5</v>
      </c>
      <c r="B7401" t="s">
        <v>65</v>
      </c>
      <c r="C7401" t="s">
        <v>16</v>
      </c>
      <c r="D7401" t="s">
        <v>32</v>
      </c>
      <c r="E7401">
        <v>5485.96</v>
      </c>
      <c r="F7401">
        <v>2265.96</v>
      </c>
      <c r="G7401" t="s">
        <v>98</v>
      </c>
      <c r="H7401">
        <v>1</v>
      </c>
      <c r="I7401">
        <v>3</v>
      </c>
      <c r="J7401" s="6">
        <v>44127</v>
      </c>
      <c r="K7401" s="7">
        <v>44105</v>
      </c>
      <c r="L7401" t="s">
        <v>12</v>
      </c>
    </row>
    <row r="7402" spans="1:12" x14ac:dyDescent="0.3">
      <c r="A7402" t="s">
        <v>4</v>
      </c>
      <c r="B7402" t="s">
        <v>65</v>
      </c>
      <c r="C7402" t="s">
        <v>16</v>
      </c>
      <c r="D7402" t="s">
        <v>32</v>
      </c>
      <c r="E7402">
        <v>7127.46</v>
      </c>
      <c r="F7402">
        <v>831.54</v>
      </c>
      <c r="G7402" t="s">
        <v>98</v>
      </c>
      <c r="H7402">
        <v>1</v>
      </c>
      <c r="I7402">
        <v>7</v>
      </c>
      <c r="J7402" s="6">
        <v>44127</v>
      </c>
      <c r="K7402" s="7">
        <v>44105</v>
      </c>
      <c r="L7402" t="s">
        <v>12</v>
      </c>
    </row>
    <row r="7403" spans="1:12" x14ac:dyDescent="0.3">
      <c r="A7403" t="s">
        <v>2</v>
      </c>
      <c r="B7403" t="s">
        <v>66</v>
      </c>
      <c r="C7403" t="s">
        <v>16</v>
      </c>
      <c r="D7403" t="s">
        <v>32</v>
      </c>
      <c r="E7403">
        <v>11380.62</v>
      </c>
      <c r="F7403">
        <v>2875.08</v>
      </c>
      <c r="G7403" t="s">
        <v>98</v>
      </c>
      <c r="H7403">
        <v>1</v>
      </c>
      <c r="I7403">
        <v>7</v>
      </c>
      <c r="J7403" s="6">
        <v>44127</v>
      </c>
      <c r="K7403" s="7">
        <v>44105</v>
      </c>
      <c r="L7403" t="s">
        <v>11</v>
      </c>
    </row>
    <row r="7404" spans="1:12" x14ac:dyDescent="0.3">
      <c r="A7404" t="s">
        <v>5</v>
      </c>
      <c r="B7404" t="s">
        <v>66</v>
      </c>
      <c r="C7404" t="s">
        <v>16</v>
      </c>
      <c r="D7404" t="s">
        <v>32</v>
      </c>
      <c r="E7404">
        <v>2386.88</v>
      </c>
      <c r="F7404">
        <v>251.24</v>
      </c>
      <c r="G7404" t="s">
        <v>98</v>
      </c>
      <c r="H7404">
        <v>1</v>
      </c>
      <c r="I7404">
        <v>7</v>
      </c>
      <c r="J7404" s="6">
        <v>44127</v>
      </c>
      <c r="K7404" s="7">
        <v>44105</v>
      </c>
      <c r="L7404" t="s">
        <v>11</v>
      </c>
    </row>
    <row r="7405" spans="1:12" x14ac:dyDescent="0.3">
      <c r="A7405" t="s">
        <v>3</v>
      </c>
      <c r="B7405" t="s">
        <v>65</v>
      </c>
      <c r="C7405" t="s">
        <v>15</v>
      </c>
      <c r="D7405" t="s">
        <v>32</v>
      </c>
      <c r="E7405">
        <v>13748.4</v>
      </c>
      <c r="F7405">
        <v>4582.8</v>
      </c>
      <c r="G7405" t="s">
        <v>98</v>
      </c>
      <c r="H7405">
        <v>1</v>
      </c>
      <c r="I7405">
        <v>10</v>
      </c>
      <c r="J7405" s="6">
        <v>44127</v>
      </c>
      <c r="K7405" s="7">
        <v>44105</v>
      </c>
      <c r="L7405" t="s">
        <v>12</v>
      </c>
    </row>
    <row r="7406" spans="1:12" x14ac:dyDescent="0.3">
      <c r="A7406" t="s">
        <v>2</v>
      </c>
      <c r="B7406" t="s">
        <v>66</v>
      </c>
      <c r="C7406" t="s">
        <v>16</v>
      </c>
      <c r="D7406" t="s">
        <v>32</v>
      </c>
      <c r="E7406">
        <v>6515.35</v>
      </c>
      <c r="F7406">
        <v>920.67</v>
      </c>
      <c r="G7406" t="s">
        <v>98</v>
      </c>
      <c r="H7406">
        <v>1</v>
      </c>
      <c r="I7406">
        <v>7</v>
      </c>
      <c r="J7406" s="6">
        <v>44127</v>
      </c>
      <c r="K7406" s="7">
        <v>44105</v>
      </c>
      <c r="L7406" t="s">
        <v>11</v>
      </c>
    </row>
    <row r="7407" spans="1:12" x14ac:dyDescent="0.3">
      <c r="A7407" t="s">
        <v>3</v>
      </c>
      <c r="B7407" t="s">
        <v>63</v>
      </c>
      <c r="C7407" t="s">
        <v>15</v>
      </c>
      <c r="D7407" t="s">
        <v>32</v>
      </c>
      <c r="E7407">
        <v>9662.07</v>
      </c>
      <c r="F7407">
        <v>3763.11</v>
      </c>
      <c r="G7407" t="s">
        <v>98</v>
      </c>
      <c r="H7407">
        <v>1</v>
      </c>
      <c r="I7407">
        <v>9</v>
      </c>
      <c r="J7407" s="6">
        <v>44127</v>
      </c>
      <c r="K7407" s="7">
        <v>44105</v>
      </c>
      <c r="L7407" t="s">
        <v>10</v>
      </c>
    </row>
    <row r="7408" spans="1:12" x14ac:dyDescent="0.3">
      <c r="A7408" t="s">
        <v>3</v>
      </c>
      <c r="B7408" t="s">
        <v>70</v>
      </c>
      <c r="C7408" t="s">
        <v>16</v>
      </c>
      <c r="D7408" t="s">
        <v>32</v>
      </c>
      <c r="E7408">
        <v>2893.06</v>
      </c>
      <c r="F7408">
        <v>68.08</v>
      </c>
      <c r="G7408" t="s">
        <v>98</v>
      </c>
      <c r="H7408">
        <v>1</v>
      </c>
      <c r="I7408">
        <v>2</v>
      </c>
      <c r="J7408" s="6">
        <v>44128</v>
      </c>
      <c r="K7408" s="7">
        <v>44105</v>
      </c>
      <c r="L7408" t="s">
        <v>9</v>
      </c>
    </row>
    <row r="7409" spans="1:12" x14ac:dyDescent="0.3">
      <c r="A7409" t="s">
        <v>2</v>
      </c>
      <c r="B7409" t="s">
        <v>65</v>
      </c>
      <c r="C7409" t="s">
        <v>16</v>
      </c>
      <c r="D7409" t="s">
        <v>32</v>
      </c>
      <c r="E7409">
        <v>3087.36</v>
      </c>
      <c r="F7409">
        <v>733.24</v>
      </c>
      <c r="G7409" t="s">
        <v>98</v>
      </c>
      <c r="H7409">
        <v>1</v>
      </c>
      <c r="I7409">
        <v>3</v>
      </c>
      <c r="J7409" s="6">
        <v>44128</v>
      </c>
      <c r="K7409" s="7">
        <v>44105</v>
      </c>
      <c r="L7409" t="s">
        <v>12</v>
      </c>
    </row>
    <row r="7410" spans="1:12" x14ac:dyDescent="0.3">
      <c r="A7410" t="s">
        <v>2</v>
      </c>
      <c r="B7410" t="s">
        <v>65</v>
      </c>
      <c r="C7410" t="s">
        <v>16</v>
      </c>
      <c r="D7410" t="s">
        <v>32</v>
      </c>
      <c r="E7410">
        <v>3379.81</v>
      </c>
      <c r="F7410">
        <v>1565.38</v>
      </c>
      <c r="G7410" t="s">
        <v>98</v>
      </c>
      <c r="H7410">
        <v>1</v>
      </c>
      <c r="I7410">
        <v>4</v>
      </c>
      <c r="J7410" s="6">
        <v>44128</v>
      </c>
      <c r="K7410" s="7">
        <v>44105</v>
      </c>
      <c r="L7410" t="s">
        <v>12</v>
      </c>
    </row>
    <row r="7411" spans="1:12" x14ac:dyDescent="0.3">
      <c r="A7411" t="s">
        <v>4</v>
      </c>
      <c r="B7411" t="s">
        <v>67</v>
      </c>
      <c r="C7411" t="s">
        <v>16</v>
      </c>
      <c r="D7411" t="s">
        <v>32</v>
      </c>
      <c r="E7411">
        <v>6373.71</v>
      </c>
      <c r="F7411">
        <v>2367.39</v>
      </c>
      <c r="G7411" t="s">
        <v>98</v>
      </c>
      <c r="H7411">
        <v>1</v>
      </c>
      <c r="I7411">
        <v>4</v>
      </c>
      <c r="J7411" s="6">
        <v>44128</v>
      </c>
      <c r="K7411" s="7">
        <v>44105</v>
      </c>
      <c r="L7411" t="s">
        <v>13</v>
      </c>
    </row>
    <row r="7412" spans="1:12" x14ac:dyDescent="0.3">
      <c r="A7412" t="s">
        <v>5</v>
      </c>
      <c r="B7412" t="s">
        <v>66</v>
      </c>
      <c r="C7412" t="s">
        <v>16</v>
      </c>
      <c r="D7412" t="s">
        <v>32</v>
      </c>
      <c r="E7412">
        <v>2940.63</v>
      </c>
      <c r="F7412">
        <v>990.54</v>
      </c>
      <c r="G7412" t="s">
        <v>98</v>
      </c>
      <c r="H7412">
        <v>1</v>
      </c>
      <c r="I7412">
        <v>6</v>
      </c>
      <c r="J7412" s="6">
        <v>44128</v>
      </c>
      <c r="K7412" s="7">
        <v>44105</v>
      </c>
      <c r="L7412" t="s">
        <v>11</v>
      </c>
    </row>
    <row r="7413" spans="1:12" x14ac:dyDescent="0.3">
      <c r="A7413" t="s">
        <v>5</v>
      </c>
      <c r="B7413" t="s">
        <v>69</v>
      </c>
      <c r="C7413" t="s">
        <v>16</v>
      </c>
      <c r="D7413" t="s">
        <v>32</v>
      </c>
      <c r="E7413">
        <v>1061.28</v>
      </c>
      <c r="F7413">
        <v>507.06</v>
      </c>
      <c r="G7413" t="s">
        <v>98</v>
      </c>
      <c r="H7413">
        <v>1</v>
      </c>
      <c r="I7413">
        <v>7</v>
      </c>
      <c r="J7413" s="6">
        <v>44128</v>
      </c>
      <c r="K7413" s="7">
        <v>44105</v>
      </c>
      <c r="L7413" t="s">
        <v>8</v>
      </c>
    </row>
    <row r="7414" spans="1:12" x14ac:dyDescent="0.3">
      <c r="A7414" t="s">
        <v>4</v>
      </c>
      <c r="B7414" t="s">
        <v>66</v>
      </c>
      <c r="C7414" t="s">
        <v>16</v>
      </c>
      <c r="D7414" t="s">
        <v>32</v>
      </c>
      <c r="E7414">
        <v>13555.44</v>
      </c>
      <c r="F7414">
        <v>-451.84</v>
      </c>
      <c r="G7414" t="s">
        <v>98</v>
      </c>
      <c r="H7414">
        <v>1</v>
      </c>
      <c r="I7414">
        <v>7</v>
      </c>
      <c r="J7414" s="6">
        <v>44128</v>
      </c>
      <c r="K7414" s="7">
        <v>44105</v>
      </c>
      <c r="L7414" t="s">
        <v>11</v>
      </c>
    </row>
    <row r="7415" spans="1:12" x14ac:dyDescent="0.3">
      <c r="A7415" t="s">
        <v>2</v>
      </c>
      <c r="B7415" t="s">
        <v>67</v>
      </c>
      <c r="C7415" t="s">
        <v>16</v>
      </c>
      <c r="D7415" t="s">
        <v>32</v>
      </c>
      <c r="E7415">
        <v>2015.36</v>
      </c>
      <c r="F7415">
        <v>100.77</v>
      </c>
      <c r="G7415" t="s">
        <v>98</v>
      </c>
      <c r="H7415">
        <v>1</v>
      </c>
      <c r="I7415">
        <v>5</v>
      </c>
      <c r="J7415" s="6">
        <v>44128</v>
      </c>
      <c r="K7415" s="7">
        <v>44105</v>
      </c>
      <c r="L7415" t="s">
        <v>13</v>
      </c>
    </row>
    <row r="7416" spans="1:12" x14ac:dyDescent="0.3">
      <c r="A7416" t="s">
        <v>3</v>
      </c>
      <c r="B7416" t="s">
        <v>69</v>
      </c>
      <c r="C7416" t="s">
        <v>16</v>
      </c>
      <c r="D7416" t="s">
        <v>32</v>
      </c>
      <c r="E7416">
        <v>8465.4500000000007</v>
      </c>
      <c r="F7416">
        <v>3207.95</v>
      </c>
      <c r="G7416" t="s">
        <v>98</v>
      </c>
      <c r="H7416">
        <v>1</v>
      </c>
      <c r="I7416">
        <v>2</v>
      </c>
      <c r="J7416" s="6">
        <v>44129</v>
      </c>
      <c r="K7416" s="7">
        <v>44105</v>
      </c>
      <c r="L7416" t="s">
        <v>8</v>
      </c>
    </row>
    <row r="7417" spans="1:12" x14ac:dyDescent="0.3">
      <c r="A7417" t="s">
        <v>5</v>
      </c>
      <c r="B7417" t="s">
        <v>67</v>
      </c>
      <c r="C7417" t="s">
        <v>16</v>
      </c>
      <c r="D7417" t="s">
        <v>32</v>
      </c>
      <c r="E7417">
        <v>24995.35</v>
      </c>
      <c r="F7417">
        <v>6051.53</v>
      </c>
      <c r="G7417" t="s">
        <v>98</v>
      </c>
      <c r="H7417">
        <v>1</v>
      </c>
      <c r="I7417">
        <v>5</v>
      </c>
      <c r="J7417" s="6">
        <v>44129</v>
      </c>
      <c r="K7417" s="7">
        <v>44105</v>
      </c>
      <c r="L7417" t="s">
        <v>13</v>
      </c>
    </row>
    <row r="7418" spans="1:12" x14ac:dyDescent="0.3">
      <c r="A7418" t="s">
        <v>4</v>
      </c>
      <c r="B7418" t="s">
        <v>66</v>
      </c>
      <c r="C7418" t="s">
        <v>15</v>
      </c>
      <c r="D7418" t="s">
        <v>32</v>
      </c>
      <c r="E7418">
        <v>7335.16</v>
      </c>
      <c r="F7418">
        <v>3189.2</v>
      </c>
      <c r="G7418" t="s">
        <v>98</v>
      </c>
      <c r="H7418">
        <v>1</v>
      </c>
      <c r="I7418">
        <v>10</v>
      </c>
      <c r="J7418" s="6">
        <v>44129</v>
      </c>
      <c r="K7418" s="7">
        <v>44105</v>
      </c>
      <c r="L7418" t="s">
        <v>11</v>
      </c>
    </row>
    <row r="7419" spans="1:12" x14ac:dyDescent="0.3">
      <c r="A7419" t="s">
        <v>4</v>
      </c>
      <c r="B7419" t="s">
        <v>63</v>
      </c>
      <c r="C7419" t="s">
        <v>16</v>
      </c>
      <c r="D7419" t="s">
        <v>32</v>
      </c>
      <c r="E7419">
        <v>1374.84</v>
      </c>
      <c r="F7419">
        <v>427.74</v>
      </c>
      <c r="G7419" t="s">
        <v>98</v>
      </c>
      <c r="H7419">
        <v>1</v>
      </c>
      <c r="I7419">
        <v>5</v>
      </c>
      <c r="J7419" s="6">
        <v>44129</v>
      </c>
      <c r="K7419" s="7">
        <v>44105</v>
      </c>
      <c r="L7419" t="s">
        <v>10</v>
      </c>
    </row>
    <row r="7420" spans="1:12" x14ac:dyDescent="0.3">
      <c r="A7420" t="s">
        <v>3</v>
      </c>
      <c r="B7420" t="s">
        <v>63</v>
      </c>
      <c r="C7420" t="s">
        <v>16</v>
      </c>
      <c r="D7420" t="s">
        <v>32</v>
      </c>
      <c r="E7420">
        <v>1157.76</v>
      </c>
      <c r="F7420">
        <v>19.3</v>
      </c>
      <c r="G7420" t="s">
        <v>98</v>
      </c>
      <c r="H7420">
        <v>1</v>
      </c>
      <c r="I7420">
        <v>1</v>
      </c>
      <c r="J7420" s="6">
        <v>44129</v>
      </c>
      <c r="K7420" s="7">
        <v>44105</v>
      </c>
      <c r="L7420" t="s">
        <v>10</v>
      </c>
    </row>
    <row r="7421" spans="1:12" x14ac:dyDescent="0.3">
      <c r="A7421" t="s">
        <v>3</v>
      </c>
      <c r="B7421" t="s">
        <v>70</v>
      </c>
      <c r="C7421" t="s">
        <v>16</v>
      </c>
      <c r="D7421" t="s">
        <v>32</v>
      </c>
      <c r="E7421">
        <v>14275.82</v>
      </c>
      <c r="F7421">
        <v>4810.34</v>
      </c>
      <c r="G7421" t="s">
        <v>98</v>
      </c>
      <c r="H7421">
        <v>1</v>
      </c>
      <c r="I7421">
        <v>4</v>
      </c>
      <c r="J7421" s="6">
        <v>44129</v>
      </c>
      <c r="K7421" s="7">
        <v>44105</v>
      </c>
      <c r="L7421" t="s">
        <v>9</v>
      </c>
    </row>
    <row r="7422" spans="1:12" x14ac:dyDescent="0.3">
      <c r="A7422" t="s">
        <v>4</v>
      </c>
      <c r="B7422" t="s">
        <v>66</v>
      </c>
      <c r="C7422" t="s">
        <v>15</v>
      </c>
      <c r="D7422" t="s">
        <v>32</v>
      </c>
      <c r="E7422">
        <v>3997.89</v>
      </c>
      <c r="F7422">
        <v>423.31</v>
      </c>
      <c r="G7422" t="s">
        <v>98</v>
      </c>
      <c r="H7422">
        <v>1</v>
      </c>
      <c r="I7422">
        <v>10</v>
      </c>
      <c r="J7422" s="6">
        <v>44129</v>
      </c>
      <c r="K7422" s="7">
        <v>44105</v>
      </c>
      <c r="L7422" t="s">
        <v>11</v>
      </c>
    </row>
    <row r="7423" spans="1:12" x14ac:dyDescent="0.3">
      <c r="A7423" t="s">
        <v>3</v>
      </c>
      <c r="B7423" t="s">
        <v>63</v>
      </c>
      <c r="C7423" t="s">
        <v>15</v>
      </c>
      <c r="D7423" t="s">
        <v>32</v>
      </c>
      <c r="E7423">
        <v>7335.16</v>
      </c>
      <c r="F7423">
        <v>1993.25</v>
      </c>
      <c r="G7423" t="s">
        <v>98</v>
      </c>
      <c r="H7423">
        <v>1</v>
      </c>
      <c r="I7423">
        <v>8</v>
      </c>
      <c r="J7423" s="6">
        <v>44129</v>
      </c>
      <c r="K7423" s="7">
        <v>44105</v>
      </c>
      <c r="L7423" t="s">
        <v>10</v>
      </c>
    </row>
    <row r="7424" spans="1:12" x14ac:dyDescent="0.3">
      <c r="A7424" t="s">
        <v>3</v>
      </c>
      <c r="B7424" t="s">
        <v>63</v>
      </c>
      <c r="C7424" t="s">
        <v>16</v>
      </c>
      <c r="D7424" t="s">
        <v>32</v>
      </c>
      <c r="E7424">
        <v>1849.2</v>
      </c>
      <c r="F7424">
        <v>844.2</v>
      </c>
      <c r="G7424" t="s">
        <v>98</v>
      </c>
      <c r="H7424">
        <v>1</v>
      </c>
      <c r="I7424">
        <v>2</v>
      </c>
      <c r="J7424" s="6">
        <v>44129</v>
      </c>
      <c r="K7424" s="7">
        <v>44105</v>
      </c>
      <c r="L7424" t="s">
        <v>10</v>
      </c>
    </row>
    <row r="7425" spans="1:12" x14ac:dyDescent="0.3">
      <c r="A7425" t="s">
        <v>4</v>
      </c>
      <c r="B7425" t="s">
        <v>66</v>
      </c>
      <c r="C7425" t="s">
        <v>15</v>
      </c>
      <c r="D7425" t="s">
        <v>32</v>
      </c>
      <c r="E7425">
        <v>5569.38</v>
      </c>
      <c r="F7425">
        <v>762.12</v>
      </c>
      <c r="G7425" t="s">
        <v>98</v>
      </c>
      <c r="H7425">
        <v>1</v>
      </c>
      <c r="I7425">
        <v>10</v>
      </c>
      <c r="J7425" s="6">
        <v>44129</v>
      </c>
      <c r="K7425" s="7">
        <v>44105</v>
      </c>
      <c r="L7425" t="s">
        <v>11</v>
      </c>
    </row>
    <row r="7426" spans="1:12" x14ac:dyDescent="0.3">
      <c r="A7426" t="s">
        <v>4</v>
      </c>
      <c r="B7426" t="s">
        <v>63</v>
      </c>
      <c r="C7426" t="s">
        <v>16</v>
      </c>
      <c r="D7426" t="s">
        <v>32</v>
      </c>
      <c r="E7426">
        <v>6133.18</v>
      </c>
      <c r="F7426">
        <v>3466.58</v>
      </c>
      <c r="G7426" t="s">
        <v>98</v>
      </c>
      <c r="H7426">
        <v>1</v>
      </c>
      <c r="I7426">
        <v>6</v>
      </c>
      <c r="J7426" s="6">
        <v>44129</v>
      </c>
      <c r="K7426" s="7">
        <v>44105</v>
      </c>
      <c r="L7426" t="s">
        <v>10</v>
      </c>
    </row>
    <row r="7427" spans="1:12" x14ac:dyDescent="0.3">
      <c r="A7427" t="s">
        <v>3</v>
      </c>
      <c r="B7427" t="s">
        <v>67</v>
      </c>
      <c r="C7427" t="s">
        <v>16</v>
      </c>
      <c r="D7427" t="s">
        <v>32</v>
      </c>
      <c r="E7427">
        <v>38611.300000000003</v>
      </c>
      <c r="F7427">
        <v>14269.38</v>
      </c>
      <c r="G7427" t="s">
        <v>98</v>
      </c>
      <c r="H7427">
        <v>1</v>
      </c>
      <c r="I7427">
        <v>5</v>
      </c>
      <c r="J7427" s="6">
        <v>44130</v>
      </c>
      <c r="K7427" s="7">
        <v>44105</v>
      </c>
      <c r="L7427" t="s">
        <v>13</v>
      </c>
    </row>
    <row r="7428" spans="1:12" x14ac:dyDescent="0.3">
      <c r="A7428" t="s">
        <v>3</v>
      </c>
      <c r="B7428" t="s">
        <v>67</v>
      </c>
      <c r="C7428" t="s">
        <v>15</v>
      </c>
      <c r="D7428" t="s">
        <v>32</v>
      </c>
      <c r="E7428">
        <v>1043.19</v>
      </c>
      <c r="F7428">
        <v>173.86</v>
      </c>
      <c r="G7428" t="s">
        <v>98</v>
      </c>
      <c r="H7428">
        <v>1</v>
      </c>
      <c r="I7428">
        <v>9</v>
      </c>
      <c r="J7428" s="6">
        <v>44130</v>
      </c>
      <c r="K7428" s="7">
        <v>44105</v>
      </c>
      <c r="L7428" t="s">
        <v>13</v>
      </c>
    </row>
    <row r="7429" spans="1:12" x14ac:dyDescent="0.3">
      <c r="A7429" t="s">
        <v>4</v>
      </c>
      <c r="B7429" t="s">
        <v>67</v>
      </c>
      <c r="C7429" t="s">
        <v>16</v>
      </c>
      <c r="D7429" t="s">
        <v>32</v>
      </c>
      <c r="E7429">
        <v>15774.48</v>
      </c>
      <c r="F7429">
        <v>1927.98</v>
      </c>
      <c r="G7429" t="s">
        <v>98</v>
      </c>
      <c r="H7429">
        <v>1</v>
      </c>
      <c r="I7429">
        <v>6</v>
      </c>
      <c r="J7429" s="6">
        <v>44130</v>
      </c>
      <c r="K7429" s="7">
        <v>44105</v>
      </c>
      <c r="L7429" t="s">
        <v>13</v>
      </c>
    </row>
    <row r="7430" spans="1:12" x14ac:dyDescent="0.3">
      <c r="A7430" t="s">
        <v>3</v>
      </c>
      <c r="B7430" t="s">
        <v>63</v>
      </c>
      <c r="C7430" t="s">
        <v>16</v>
      </c>
      <c r="D7430" t="s">
        <v>32</v>
      </c>
      <c r="E7430">
        <v>30735.919999999998</v>
      </c>
      <c r="F7430">
        <v>1084.83</v>
      </c>
      <c r="G7430" t="s">
        <v>98</v>
      </c>
      <c r="H7430">
        <v>1</v>
      </c>
      <c r="I7430">
        <v>5</v>
      </c>
      <c r="J7430" s="6">
        <v>44130</v>
      </c>
      <c r="K7430" s="7">
        <v>44105</v>
      </c>
      <c r="L7430" t="s">
        <v>10</v>
      </c>
    </row>
    <row r="7431" spans="1:12" x14ac:dyDescent="0.3">
      <c r="A7431" t="s">
        <v>4</v>
      </c>
      <c r="B7431" t="s">
        <v>63</v>
      </c>
      <c r="C7431" t="s">
        <v>16</v>
      </c>
      <c r="D7431" t="s">
        <v>32</v>
      </c>
      <c r="E7431">
        <v>35231.279999999999</v>
      </c>
      <c r="F7431">
        <v>-6039.68</v>
      </c>
      <c r="G7431" t="s">
        <v>98</v>
      </c>
      <c r="H7431">
        <v>1</v>
      </c>
      <c r="I7431">
        <v>1</v>
      </c>
      <c r="J7431" s="6">
        <v>44130</v>
      </c>
      <c r="K7431" s="7">
        <v>44105</v>
      </c>
      <c r="L7431" t="s">
        <v>10</v>
      </c>
    </row>
    <row r="7432" spans="1:12" x14ac:dyDescent="0.3">
      <c r="A7432" t="s">
        <v>4</v>
      </c>
      <c r="B7432" t="s">
        <v>66</v>
      </c>
      <c r="C7432" t="s">
        <v>15</v>
      </c>
      <c r="D7432" t="s">
        <v>32</v>
      </c>
      <c r="E7432">
        <v>6879.02</v>
      </c>
      <c r="F7432">
        <v>1495.42</v>
      </c>
      <c r="G7432" t="s">
        <v>98</v>
      </c>
      <c r="H7432">
        <v>1</v>
      </c>
      <c r="I7432">
        <v>10</v>
      </c>
      <c r="J7432" s="6">
        <v>44130</v>
      </c>
      <c r="K7432" s="7">
        <v>44105</v>
      </c>
      <c r="L7432" t="s">
        <v>11</v>
      </c>
    </row>
    <row r="7433" spans="1:12" x14ac:dyDescent="0.3">
      <c r="A7433" t="s">
        <v>5</v>
      </c>
      <c r="B7433" t="s">
        <v>63</v>
      </c>
      <c r="C7433" t="s">
        <v>15</v>
      </c>
      <c r="D7433" t="s">
        <v>32</v>
      </c>
      <c r="E7433">
        <v>26925.96</v>
      </c>
      <c r="F7433">
        <v>3484.52</v>
      </c>
      <c r="G7433" t="s">
        <v>98</v>
      </c>
      <c r="H7433">
        <v>1</v>
      </c>
      <c r="I7433">
        <v>10</v>
      </c>
      <c r="J7433" s="6">
        <v>44130</v>
      </c>
      <c r="K7433" s="7">
        <v>44105</v>
      </c>
      <c r="L7433" t="s">
        <v>10</v>
      </c>
    </row>
    <row r="7434" spans="1:12" x14ac:dyDescent="0.3">
      <c r="A7434" t="s">
        <v>5</v>
      </c>
      <c r="B7434" t="s">
        <v>63</v>
      </c>
      <c r="C7434" t="s">
        <v>16</v>
      </c>
      <c r="D7434" t="s">
        <v>32</v>
      </c>
      <c r="E7434">
        <v>11384.64</v>
      </c>
      <c r="F7434">
        <v>1707.68</v>
      </c>
      <c r="G7434" t="s">
        <v>98</v>
      </c>
      <c r="H7434">
        <v>1</v>
      </c>
      <c r="I7434">
        <v>2</v>
      </c>
      <c r="J7434" s="6">
        <v>44130</v>
      </c>
      <c r="K7434" s="7">
        <v>44105</v>
      </c>
      <c r="L7434" t="s">
        <v>10</v>
      </c>
    </row>
    <row r="7435" spans="1:12" x14ac:dyDescent="0.3">
      <c r="A7435" t="s">
        <v>3</v>
      </c>
      <c r="B7435" t="s">
        <v>65</v>
      </c>
      <c r="C7435" t="s">
        <v>16</v>
      </c>
      <c r="D7435" t="s">
        <v>32</v>
      </c>
      <c r="E7435">
        <v>1627.3</v>
      </c>
      <c r="F7435">
        <v>902.1</v>
      </c>
      <c r="G7435" t="s">
        <v>98</v>
      </c>
      <c r="H7435">
        <v>1</v>
      </c>
      <c r="I7435">
        <v>7</v>
      </c>
      <c r="J7435" s="6">
        <v>44130</v>
      </c>
      <c r="K7435" s="7">
        <v>44105</v>
      </c>
      <c r="L7435" t="s">
        <v>12</v>
      </c>
    </row>
    <row r="7436" spans="1:12" x14ac:dyDescent="0.3">
      <c r="A7436" t="s">
        <v>4</v>
      </c>
      <c r="B7436" t="s">
        <v>65</v>
      </c>
      <c r="C7436" t="s">
        <v>16</v>
      </c>
      <c r="D7436" t="s">
        <v>32</v>
      </c>
      <c r="E7436">
        <v>1286.4000000000001</v>
      </c>
      <c r="F7436">
        <v>466.32</v>
      </c>
      <c r="G7436" t="s">
        <v>98</v>
      </c>
      <c r="H7436">
        <v>1</v>
      </c>
      <c r="I7436">
        <v>1</v>
      </c>
      <c r="J7436" s="6">
        <v>44131</v>
      </c>
      <c r="K7436" s="7">
        <v>44105</v>
      </c>
      <c r="L7436" t="s">
        <v>12</v>
      </c>
    </row>
    <row r="7437" spans="1:12" x14ac:dyDescent="0.3">
      <c r="A7437" t="s">
        <v>2</v>
      </c>
      <c r="B7437" t="s">
        <v>70</v>
      </c>
      <c r="C7437" t="s">
        <v>16</v>
      </c>
      <c r="D7437" t="s">
        <v>32</v>
      </c>
      <c r="E7437">
        <v>1254.24</v>
      </c>
      <c r="F7437">
        <v>292.64</v>
      </c>
      <c r="G7437" t="s">
        <v>98</v>
      </c>
      <c r="H7437">
        <v>1</v>
      </c>
      <c r="I7437">
        <v>6</v>
      </c>
      <c r="J7437" s="6">
        <v>44131</v>
      </c>
      <c r="K7437" s="7">
        <v>44105</v>
      </c>
      <c r="L7437" t="s">
        <v>9</v>
      </c>
    </row>
    <row r="7438" spans="1:12" x14ac:dyDescent="0.3">
      <c r="A7438" t="s">
        <v>5</v>
      </c>
      <c r="B7438" t="s">
        <v>65</v>
      </c>
      <c r="C7438" t="s">
        <v>15</v>
      </c>
      <c r="D7438" t="s">
        <v>32</v>
      </c>
      <c r="E7438">
        <v>1890.4</v>
      </c>
      <c r="F7438">
        <v>776.07</v>
      </c>
      <c r="G7438" t="s">
        <v>98</v>
      </c>
      <c r="H7438">
        <v>1</v>
      </c>
      <c r="I7438">
        <v>8</v>
      </c>
      <c r="J7438" s="6">
        <v>44131</v>
      </c>
      <c r="K7438" s="7">
        <v>44105</v>
      </c>
      <c r="L7438" t="s">
        <v>12</v>
      </c>
    </row>
    <row r="7439" spans="1:12" x14ac:dyDescent="0.3">
      <c r="A7439" t="s">
        <v>4</v>
      </c>
      <c r="B7439" t="s">
        <v>63</v>
      </c>
      <c r="C7439" t="s">
        <v>15</v>
      </c>
      <c r="D7439" t="s">
        <v>32</v>
      </c>
      <c r="E7439">
        <v>14626.77</v>
      </c>
      <c r="F7439">
        <v>2925.33</v>
      </c>
      <c r="G7439" t="s">
        <v>98</v>
      </c>
      <c r="H7439">
        <v>1</v>
      </c>
      <c r="I7439">
        <v>9</v>
      </c>
      <c r="J7439" s="6">
        <v>44131</v>
      </c>
      <c r="K7439" s="7">
        <v>44105</v>
      </c>
      <c r="L7439" t="s">
        <v>10</v>
      </c>
    </row>
    <row r="7440" spans="1:12" x14ac:dyDescent="0.3">
      <c r="A7440" t="s">
        <v>5</v>
      </c>
      <c r="B7440" t="s">
        <v>63</v>
      </c>
      <c r="C7440" t="s">
        <v>16</v>
      </c>
      <c r="D7440" t="s">
        <v>32</v>
      </c>
      <c r="E7440">
        <v>2046.45</v>
      </c>
      <c r="F7440">
        <v>1045.47</v>
      </c>
      <c r="G7440" t="s">
        <v>98</v>
      </c>
      <c r="H7440">
        <v>1</v>
      </c>
      <c r="I7440">
        <v>3</v>
      </c>
      <c r="J7440" s="6">
        <v>44131</v>
      </c>
      <c r="K7440" s="7">
        <v>44105</v>
      </c>
      <c r="L7440" t="s">
        <v>10</v>
      </c>
    </row>
    <row r="7441" spans="1:12" x14ac:dyDescent="0.3">
      <c r="A7441" t="s">
        <v>3</v>
      </c>
      <c r="B7441" t="s">
        <v>66</v>
      </c>
      <c r="C7441" t="s">
        <v>16</v>
      </c>
      <c r="D7441" t="s">
        <v>32</v>
      </c>
      <c r="E7441">
        <v>6492.3</v>
      </c>
      <c r="F7441">
        <v>956.74</v>
      </c>
      <c r="G7441" t="s">
        <v>98</v>
      </c>
      <c r="H7441">
        <v>1</v>
      </c>
      <c r="I7441">
        <v>3</v>
      </c>
      <c r="J7441" s="6">
        <v>44131</v>
      </c>
      <c r="K7441" s="7">
        <v>44105</v>
      </c>
      <c r="L7441" t="s">
        <v>11</v>
      </c>
    </row>
    <row r="7442" spans="1:12" x14ac:dyDescent="0.3">
      <c r="A7442" t="s">
        <v>3</v>
      </c>
      <c r="B7442" t="s">
        <v>63</v>
      </c>
      <c r="C7442" t="s">
        <v>16</v>
      </c>
      <c r="D7442" t="s">
        <v>32</v>
      </c>
      <c r="E7442">
        <v>2219.04</v>
      </c>
      <c r="F7442">
        <v>721.2</v>
      </c>
      <c r="G7442" t="s">
        <v>98</v>
      </c>
      <c r="H7442">
        <v>1</v>
      </c>
      <c r="I7442">
        <v>6</v>
      </c>
      <c r="J7442" s="6">
        <v>44131</v>
      </c>
      <c r="K7442" s="7">
        <v>44105</v>
      </c>
      <c r="L7442" t="s">
        <v>10</v>
      </c>
    </row>
    <row r="7443" spans="1:12" x14ac:dyDescent="0.3">
      <c r="A7443" t="s">
        <v>4</v>
      </c>
      <c r="B7443" t="s">
        <v>63</v>
      </c>
      <c r="C7443" t="s">
        <v>16</v>
      </c>
      <c r="D7443" t="s">
        <v>32</v>
      </c>
      <c r="E7443">
        <v>10762.34</v>
      </c>
      <c r="F7443">
        <v>935.84</v>
      </c>
      <c r="G7443" t="s">
        <v>98</v>
      </c>
      <c r="H7443">
        <v>1</v>
      </c>
      <c r="I7443">
        <v>7</v>
      </c>
      <c r="J7443" s="6">
        <v>44131</v>
      </c>
      <c r="K7443" s="7">
        <v>44105</v>
      </c>
      <c r="L7443" t="s">
        <v>10</v>
      </c>
    </row>
    <row r="7444" spans="1:12" x14ac:dyDescent="0.3">
      <c r="A7444" t="s">
        <v>4</v>
      </c>
      <c r="B7444" t="s">
        <v>63</v>
      </c>
      <c r="C7444" t="s">
        <v>16</v>
      </c>
      <c r="D7444" t="s">
        <v>32</v>
      </c>
      <c r="E7444">
        <v>2685.36</v>
      </c>
      <c r="F7444">
        <v>134.28</v>
      </c>
      <c r="G7444" t="s">
        <v>98</v>
      </c>
      <c r="H7444">
        <v>1</v>
      </c>
      <c r="I7444">
        <v>6</v>
      </c>
      <c r="J7444" s="6">
        <v>44131</v>
      </c>
      <c r="K7444" s="7">
        <v>44105</v>
      </c>
      <c r="L7444" t="s">
        <v>10</v>
      </c>
    </row>
    <row r="7445" spans="1:12" x14ac:dyDescent="0.3">
      <c r="A7445" t="s">
        <v>2</v>
      </c>
      <c r="B7445" t="s">
        <v>65</v>
      </c>
      <c r="C7445" t="s">
        <v>16</v>
      </c>
      <c r="D7445" t="s">
        <v>32</v>
      </c>
      <c r="E7445">
        <v>3772.37</v>
      </c>
      <c r="F7445">
        <v>1107.1099999999999</v>
      </c>
      <c r="G7445" t="s">
        <v>98</v>
      </c>
      <c r="H7445">
        <v>1</v>
      </c>
      <c r="I7445">
        <v>4</v>
      </c>
      <c r="J7445" s="6">
        <v>44132</v>
      </c>
      <c r="K7445" s="7">
        <v>44105</v>
      </c>
      <c r="L7445" t="s">
        <v>12</v>
      </c>
    </row>
    <row r="7446" spans="1:12" x14ac:dyDescent="0.3">
      <c r="A7446" t="s">
        <v>2</v>
      </c>
      <c r="B7446" t="s">
        <v>63</v>
      </c>
      <c r="C7446" t="s">
        <v>15</v>
      </c>
      <c r="D7446" t="s">
        <v>32</v>
      </c>
      <c r="E7446">
        <v>4906.54</v>
      </c>
      <c r="F7446">
        <v>1919.95</v>
      </c>
      <c r="G7446" t="s">
        <v>98</v>
      </c>
      <c r="H7446">
        <v>1</v>
      </c>
      <c r="I7446">
        <v>9</v>
      </c>
      <c r="J7446" s="6">
        <v>44132</v>
      </c>
      <c r="K7446" s="7">
        <v>44105</v>
      </c>
      <c r="L7446" t="s">
        <v>10</v>
      </c>
    </row>
    <row r="7447" spans="1:12" x14ac:dyDescent="0.3">
      <c r="A7447" t="s">
        <v>4</v>
      </c>
      <c r="B7447" t="s">
        <v>70</v>
      </c>
      <c r="C7447" t="s">
        <v>15</v>
      </c>
      <c r="D7447" t="s">
        <v>32</v>
      </c>
      <c r="E7447">
        <v>3322.53</v>
      </c>
      <c r="F7447">
        <v>559.59</v>
      </c>
      <c r="G7447" t="s">
        <v>98</v>
      </c>
      <c r="H7447">
        <v>1</v>
      </c>
      <c r="I7447">
        <v>10</v>
      </c>
      <c r="J7447" s="6">
        <v>44132</v>
      </c>
      <c r="K7447" s="7">
        <v>44105</v>
      </c>
      <c r="L7447" t="s">
        <v>9</v>
      </c>
    </row>
    <row r="7448" spans="1:12" x14ac:dyDescent="0.3">
      <c r="A7448" t="s">
        <v>2</v>
      </c>
      <c r="B7448" t="s">
        <v>69</v>
      </c>
      <c r="C7448" t="s">
        <v>15</v>
      </c>
      <c r="D7448" t="s">
        <v>32</v>
      </c>
      <c r="E7448">
        <v>1680.36</v>
      </c>
      <c r="F7448">
        <v>866.68</v>
      </c>
      <c r="G7448" t="s">
        <v>98</v>
      </c>
      <c r="H7448">
        <v>1</v>
      </c>
      <c r="I7448">
        <v>8</v>
      </c>
      <c r="J7448" s="6">
        <v>44132</v>
      </c>
      <c r="K7448" s="7">
        <v>44105</v>
      </c>
      <c r="L7448" t="s">
        <v>8</v>
      </c>
    </row>
    <row r="7449" spans="1:12" x14ac:dyDescent="0.3">
      <c r="A7449" t="s">
        <v>2</v>
      </c>
      <c r="B7449" t="s">
        <v>63</v>
      </c>
      <c r="C7449" t="s">
        <v>16</v>
      </c>
      <c r="D7449" t="s">
        <v>32</v>
      </c>
      <c r="E7449">
        <v>7567.65</v>
      </c>
      <c r="F7449">
        <v>1429.45</v>
      </c>
      <c r="G7449" t="s">
        <v>98</v>
      </c>
      <c r="H7449">
        <v>1</v>
      </c>
      <c r="I7449">
        <v>4</v>
      </c>
      <c r="J7449" s="6">
        <v>44132</v>
      </c>
      <c r="K7449" s="7">
        <v>44105</v>
      </c>
      <c r="L7449" t="s">
        <v>10</v>
      </c>
    </row>
    <row r="7450" spans="1:12" x14ac:dyDescent="0.3">
      <c r="A7450" t="s">
        <v>3</v>
      </c>
      <c r="B7450" t="s">
        <v>67</v>
      </c>
      <c r="C7450" t="s">
        <v>15</v>
      </c>
      <c r="D7450" t="s">
        <v>32</v>
      </c>
      <c r="E7450">
        <v>776.53</v>
      </c>
      <c r="F7450">
        <v>245.22</v>
      </c>
      <c r="G7450" t="s">
        <v>98</v>
      </c>
      <c r="H7450">
        <v>1</v>
      </c>
      <c r="I7450">
        <v>9</v>
      </c>
      <c r="J7450" s="6">
        <v>44132</v>
      </c>
      <c r="K7450" s="7">
        <v>44105</v>
      </c>
      <c r="L7450" t="s">
        <v>13</v>
      </c>
    </row>
    <row r="7451" spans="1:12" x14ac:dyDescent="0.3">
      <c r="A7451" t="s">
        <v>4</v>
      </c>
      <c r="B7451" t="s">
        <v>67</v>
      </c>
      <c r="C7451" t="s">
        <v>16</v>
      </c>
      <c r="D7451" t="s">
        <v>32</v>
      </c>
      <c r="E7451">
        <v>6213.31</v>
      </c>
      <c r="F7451">
        <v>2161.15</v>
      </c>
      <c r="G7451" t="s">
        <v>98</v>
      </c>
      <c r="H7451">
        <v>1</v>
      </c>
      <c r="I7451">
        <v>5</v>
      </c>
      <c r="J7451" s="6">
        <v>44132</v>
      </c>
      <c r="K7451" s="7">
        <v>44105</v>
      </c>
      <c r="L7451" t="s">
        <v>13</v>
      </c>
    </row>
    <row r="7452" spans="1:12" x14ac:dyDescent="0.3">
      <c r="A7452" t="s">
        <v>3</v>
      </c>
      <c r="B7452" t="s">
        <v>65</v>
      </c>
      <c r="C7452" t="s">
        <v>15</v>
      </c>
      <c r="D7452" t="s">
        <v>32</v>
      </c>
      <c r="E7452">
        <v>3325.88</v>
      </c>
      <c r="F7452">
        <v>1721.64</v>
      </c>
      <c r="G7452" t="s">
        <v>98</v>
      </c>
      <c r="H7452">
        <v>1</v>
      </c>
      <c r="I7452">
        <v>10</v>
      </c>
      <c r="J7452" s="6">
        <v>44132</v>
      </c>
      <c r="K7452" s="7">
        <v>44105</v>
      </c>
      <c r="L7452" t="s">
        <v>12</v>
      </c>
    </row>
    <row r="7453" spans="1:12" x14ac:dyDescent="0.3">
      <c r="A7453" t="s">
        <v>2</v>
      </c>
      <c r="B7453" t="s">
        <v>63</v>
      </c>
      <c r="C7453" t="s">
        <v>16</v>
      </c>
      <c r="D7453" t="s">
        <v>32</v>
      </c>
      <c r="E7453">
        <v>7612.54</v>
      </c>
      <c r="F7453">
        <v>3525.8</v>
      </c>
      <c r="G7453" t="s">
        <v>98</v>
      </c>
      <c r="H7453">
        <v>1</v>
      </c>
      <c r="I7453">
        <v>7</v>
      </c>
      <c r="J7453" s="6">
        <v>44132</v>
      </c>
      <c r="K7453" s="7">
        <v>44105</v>
      </c>
      <c r="L7453" t="s">
        <v>10</v>
      </c>
    </row>
    <row r="7454" spans="1:12" x14ac:dyDescent="0.3">
      <c r="A7454" t="s">
        <v>3</v>
      </c>
      <c r="B7454" t="s">
        <v>65</v>
      </c>
      <c r="C7454" t="s">
        <v>16</v>
      </c>
      <c r="D7454" t="s">
        <v>32</v>
      </c>
      <c r="E7454">
        <v>6906.02</v>
      </c>
      <c r="F7454">
        <v>2035.43</v>
      </c>
      <c r="G7454" t="s">
        <v>98</v>
      </c>
      <c r="H7454">
        <v>1</v>
      </c>
      <c r="I7454">
        <v>7</v>
      </c>
      <c r="J7454" s="6">
        <v>44133</v>
      </c>
      <c r="K7454" s="7">
        <v>44105</v>
      </c>
      <c r="L7454" t="s">
        <v>12</v>
      </c>
    </row>
    <row r="7455" spans="1:12" x14ac:dyDescent="0.3">
      <c r="A7455" t="s">
        <v>4</v>
      </c>
      <c r="B7455" t="s">
        <v>70</v>
      </c>
      <c r="C7455" t="s">
        <v>15</v>
      </c>
      <c r="D7455" t="s">
        <v>32</v>
      </c>
      <c r="E7455">
        <v>15448.86</v>
      </c>
      <c r="F7455">
        <v>3261.44</v>
      </c>
      <c r="G7455" t="s">
        <v>98</v>
      </c>
      <c r="H7455">
        <v>1</v>
      </c>
      <c r="I7455">
        <v>8</v>
      </c>
      <c r="J7455" s="6">
        <v>44133</v>
      </c>
      <c r="K7455" s="7">
        <v>44105</v>
      </c>
      <c r="L7455" t="s">
        <v>9</v>
      </c>
    </row>
    <row r="7456" spans="1:12" x14ac:dyDescent="0.3">
      <c r="A7456" t="s">
        <v>2</v>
      </c>
      <c r="B7456" t="s">
        <v>66</v>
      </c>
      <c r="C7456" t="s">
        <v>16</v>
      </c>
      <c r="D7456" t="s">
        <v>32</v>
      </c>
      <c r="E7456">
        <v>7688.25</v>
      </c>
      <c r="F7456">
        <v>2477.3000000000002</v>
      </c>
      <c r="G7456" t="s">
        <v>98</v>
      </c>
      <c r="H7456">
        <v>1</v>
      </c>
      <c r="I7456">
        <v>3</v>
      </c>
      <c r="J7456" s="6">
        <v>44133</v>
      </c>
      <c r="K7456" s="7">
        <v>44105</v>
      </c>
      <c r="L7456" t="s">
        <v>11</v>
      </c>
    </row>
    <row r="7457" spans="1:12" x14ac:dyDescent="0.3">
      <c r="A7457" t="s">
        <v>5</v>
      </c>
      <c r="B7457" t="s">
        <v>65</v>
      </c>
      <c r="C7457" t="s">
        <v>15</v>
      </c>
      <c r="D7457" t="s">
        <v>32</v>
      </c>
      <c r="E7457">
        <v>5492.12</v>
      </c>
      <c r="F7457">
        <v>1074.54</v>
      </c>
      <c r="G7457" t="s">
        <v>98</v>
      </c>
      <c r="H7457">
        <v>1</v>
      </c>
      <c r="I7457">
        <v>10</v>
      </c>
      <c r="J7457" s="6">
        <v>44133</v>
      </c>
      <c r="K7457" s="7">
        <v>44105</v>
      </c>
      <c r="L7457" t="s">
        <v>12</v>
      </c>
    </row>
    <row r="7458" spans="1:12" x14ac:dyDescent="0.3">
      <c r="A7458" t="s">
        <v>2</v>
      </c>
      <c r="B7458" t="s">
        <v>63</v>
      </c>
      <c r="C7458" t="s">
        <v>16</v>
      </c>
      <c r="D7458" t="s">
        <v>32</v>
      </c>
      <c r="E7458">
        <v>10503.46</v>
      </c>
      <c r="F7458">
        <v>5936.74</v>
      </c>
      <c r="G7458" t="s">
        <v>98</v>
      </c>
      <c r="H7458">
        <v>1</v>
      </c>
      <c r="I7458">
        <v>1</v>
      </c>
      <c r="J7458" s="6">
        <v>44133</v>
      </c>
      <c r="K7458" s="7">
        <v>44105</v>
      </c>
      <c r="L7458" t="s">
        <v>10</v>
      </c>
    </row>
    <row r="7459" spans="1:12" x14ac:dyDescent="0.3">
      <c r="A7459" t="s">
        <v>3</v>
      </c>
      <c r="B7459" t="s">
        <v>70</v>
      </c>
      <c r="C7459" t="s">
        <v>16</v>
      </c>
      <c r="D7459" t="s">
        <v>32</v>
      </c>
      <c r="E7459">
        <v>13386.6</v>
      </c>
      <c r="F7459">
        <v>7139.52</v>
      </c>
      <c r="G7459" t="s">
        <v>98</v>
      </c>
      <c r="H7459">
        <v>1</v>
      </c>
      <c r="I7459">
        <v>2</v>
      </c>
      <c r="J7459" s="6">
        <v>44133</v>
      </c>
      <c r="K7459" s="7">
        <v>44105</v>
      </c>
      <c r="L7459" t="s">
        <v>9</v>
      </c>
    </row>
    <row r="7460" spans="1:12" x14ac:dyDescent="0.3">
      <c r="A7460" t="s">
        <v>4</v>
      </c>
      <c r="B7460" t="s">
        <v>67</v>
      </c>
      <c r="C7460" t="s">
        <v>16</v>
      </c>
      <c r="D7460" t="s">
        <v>32</v>
      </c>
      <c r="E7460">
        <v>7895.28</v>
      </c>
      <c r="F7460">
        <v>394.77</v>
      </c>
      <c r="G7460" t="s">
        <v>98</v>
      </c>
      <c r="H7460">
        <v>1</v>
      </c>
      <c r="I7460">
        <v>3</v>
      </c>
      <c r="J7460" s="6">
        <v>44133</v>
      </c>
      <c r="K7460" s="7">
        <v>44105</v>
      </c>
      <c r="L7460" t="s">
        <v>13</v>
      </c>
    </row>
    <row r="7461" spans="1:12" x14ac:dyDescent="0.3">
      <c r="A7461" t="s">
        <v>4</v>
      </c>
      <c r="B7461" t="s">
        <v>65</v>
      </c>
      <c r="C7461" t="s">
        <v>15</v>
      </c>
      <c r="D7461" t="s">
        <v>32</v>
      </c>
      <c r="E7461">
        <v>5177.76</v>
      </c>
      <c r="F7461">
        <v>453.06</v>
      </c>
      <c r="G7461" t="s">
        <v>98</v>
      </c>
      <c r="H7461">
        <v>1</v>
      </c>
      <c r="I7461">
        <v>9</v>
      </c>
      <c r="J7461" s="6">
        <v>44133</v>
      </c>
      <c r="K7461" s="7">
        <v>44105</v>
      </c>
      <c r="L7461" t="s">
        <v>12</v>
      </c>
    </row>
    <row r="7462" spans="1:12" x14ac:dyDescent="0.3">
      <c r="A7462" t="s">
        <v>3</v>
      </c>
      <c r="B7462" t="s">
        <v>69</v>
      </c>
      <c r="C7462" t="s">
        <v>16</v>
      </c>
      <c r="D7462" t="s">
        <v>32</v>
      </c>
      <c r="E7462">
        <v>17465.560000000001</v>
      </c>
      <c r="F7462">
        <v>5699.26</v>
      </c>
      <c r="G7462" t="s">
        <v>98</v>
      </c>
      <c r="H7462">
        <v>1</v>
      </c>
      <c r="I7462">
        <v>1</v>
      </c>
      <c r="J7462" s="6">
        <v>44134</v>
      </c>
      <c r="K7462" s="7">
        <v>44105</v>
      </c>
      <c r="L7462" t="s">
        <v>8</v>
      </c>
    </row>
    <row r="7463" spans="1:12" x14ac:dyDescent="0.3">
      <c r="A7463" t="s">
        <v>4</v>
      </c>
      <c r="B7463" t="s">
        <v>63</v>
      </c>
      <c r="C7463" t="s">
        <v>15</v>
      </c>
      <c r="D7463" t="s">
        <v>32</v>
      </c>
      <c r="E7463">
        <v>32649.43</v>
      </c>
      <c r="F7463">
        <v>9602.77</v>
      </c>
      <c r="G7463" t="s">
        <v>98</v>
      </c>
      <c r="H7463">
        <v>1</v>
      </c>
      <c r="I7463">
        <v>10</v>
      </c>
      <c r="J7463" s="6">
        <v>44134</v>
      </c>
      <c r="K7463" s="7">
        <v>44105</v>
      </c>
      <c r="L7463" t="s">
        <v>10</v>
      </c>
    </row>
    <row r="7464" spans="1:12" x14ac:dyDescent="0.3">
      <c r="A7464" t="s">
        <v>3</v>
      </c>
      <c r="B7464" t="s">
        <v>70</v>
      </c>
      <c r="C7464" t="s">
        <v>15</v>
      </c>
      <c r="D7464" t="s">
        <v>32</v>
      </c>
      <c r="E7464">
        <v>4857.2299999999996</v>
      </c>
      <c r="F7464">
        <v>2270.23</v>
      </c>
      <c r="G7464" t="s">
        <v>98</v>
      </c>
      <c r="H7464">
        <v>1</v>
      </c>
      <c r="I7464">
        <v>9</v>
      </c>
      <c r="J7464" s="6">
        <v>44134</v>
      </c>
      <c r="K7464" s="7">
        <v>44105</v>
      </c>
      <c r="L7464" t="s">
        <v>9</v>
      </c>
    </row>
    <row r="7465" spans="1:12" x14ac:dyDescent="0.3">
      <c r="A7465" t="s">
        <v>4</v>
      </c>
      <c r="B7465" t="s">
        <v>67</v>
      </c>
      <c r="C7465" t="s">
        <v>15</v>
      </c>
      <c r="D7465" t="s">
        <v>32</v>
      </c>
      <c r="E7465">
        <v>1981.86</v>
      </c>
      <c r="F7465">
        <v>955.96</v>
      </c>
      <c r="G7465" t="s">
        <v>98</v>
      </c>
      <c r="H7465">
        <v>1</v>
      </c>
      <c r="I7465">
        <v>9</v>
      </c>
      <c r="J7465" s="6">
        <v>44134</v>
      </c>
      <c r="K7465" s="7">
        <v>44105</v>
      </c>
      <c r="L7465" t="s">
        <v>13</v>
      </c>
    </row>
    <row r="7466" spans="1:12" x14ac:dyDescent="0.3">
      <c r="A7466" t="s">
        <v>4</v>
      </c>
      <c r="B7466" t="s">
        <v>63</v>
      </c>
      <c r="C7466" t="s">
        <v>16</v>
      </c>
      <c r="D7466" t="s">
        <v>32</v>
      </c>
      <c r="E7466">
        <v>2074.9899999999998</v>
      </c>
      <c r="F7466">
        <v>480.53</v>
      </c>
      <c r="G7466" t="s">
        <v>98</v>
      </c>
      <c r="H7466">
        <v>1</v>
      </c>
      <c r="I7466">
        <v>2</v>
      </c>
      <c r="J7466" s="6">
        <v>44134</v>
      </c>
      <c r="K7466" s="7">
        <v>44105</v>
      </c>
      <c r="L7466" t="s">
        <v>10</v>
      </c>
    </row>
    <row r="7467" spans="1:12" x14ac:dyDescent="0.3">
      <c r="A7467" t="s">
        <v>4</v>
      </c>
      <c r="B7467" t="s">
        <v>69</v>
      </c>
      <c r="C7467" t="s">
        <v>16</v>
      </c>
      <c r="D7467" t="s">
        <v>32</v>
      </c>
      <c r="E7467">
        <v>18048.189999999999</v>
      </c>
      <c r="F7467">
        <v>9220.27</v>
      </c>
      <c r="G7467" t="s">
        <v>98</v>
      </c>
      <c r="H7467">
        <v>1</v>
      </c>
      <c r="I7467">
        <v>1</v>
      </c>
      <c r="J7467" s="6">
        <v>44134</v>
      </c>
      <c r="K7467" s="7">
        <v>44105</v>
      </c>
      <c r="L7467" t="s">
        <v>8</v>
      </c>
    </row>
    <row r="7468" spans="1:12" x14ac:dyDescent="0.3">
      <c r="A7468" t="s">
        <v>5</v>
      </c>
      <c r="B7468" t="s">
        <v>67</v>
      </c>
      <c r="C7468" t="s">
        <v>16</v>
      </c>
      <c r="D7468" t="s">
        <v>32</v>
      </c>
      <c r="E7468">
        <v>2984.85</v>
      </c>
      <c r="F7468">
        <v>795.96</v>
      </c>
      <c r="G7468" t="s">
        <v>98</v>
      </c>
      <c r="H7468">
        <v>1</v>
      </c>
      <c r="I7468">
        <v>5</v>
      </c>
      <c r="J7468" s="6">
        <v>44134</v>
      </c>
      <c r="K7468" s="7">
        <v>44105</v>
      </c>
      <c r="L7468" t="s">
        <v>13</v>
      </c>
    </row>
    <row r="7469" spans="1:12" x14ac:dyDescent="0.3">
      <c r="A7469" t="s">
        <v>3</v>
      </c>
      <c r="B7469" t="s">
        <v>63</v>
      </c>
      <c r="C7469" t="s">
        <v>16</v>
      </c>
      <c r="D7469" t="s">
        <v>32</v>
      </c>
      <c r="E7469">
        <v>3032.69</v>
      </c>
      <c r="F7469">
        <v>395.57</v>
      </c>
      <c r="G7469" t="s">
        <v>98</v>
      </c>
      <c r="H7469">
        <v>1</v>
      </c>
      <c r="I7469">
        <v>3</v>
      </c>
      <c r="J7469" s="6">
        <v>44134</v>
      </c>
      <c r="K7469" s="7">
        <v>44105</v>
      </c>
      <c r="L7469" t="s">
        <v>10</v>
      </c>
    </row>
    <row r="7470" spans="1:12" x14ac:dyDescent="0.3">
      <c r="A7470" t="s">
        <v>4</v>
      </c>
      <c r="B7470" t="s">
        <v>69</v>
      </c>
      <c r="C7470" t="s">
        <v>15</v>
      </c>
      <c r="D7470" t="s">
        <v>32</v>
      </c>
      <c r="E7470">
        <v>2255.2199999999998</v>
      </c>
      <c r="F7470">
        <v>79.59</v>
      </c>
      <c r="G7470" t="s">
        <v>98</v>
      </c>
      <c r="H7470">
        <v>1</v>
      </c>
      <c r="I7470">
        <v>9</v>
      </c>
      <c r="J7470" s="6">
        <v>44134</v>
      </c>
      <c r="K7470" s="7">
        <v>44105</v>
      </c>
      <c r="L7470" t="s">
        <v>8</v>
      </c>
    </row>
    <row r="7471" spans="1:12" x14ac:dyDescent="0.3">
      <c r="A7471" t="s">
        <v>4</v>
      </c>
      <c r="B7471" t="s">
        <v>65</v>
      </c>
      <c r="C7471" t="s">
        <v>15</v>
      </c>
      <c r="D7471" t="s">
        <v>32</v>
      </c>
      <c r="E7471">
        <v>7372.68</v>
      </c>
      <c r="F7471">
        <v>2106.48</v>
      </c>
      <c r="G7471" t="s">
        <v>98</v>
      </c>
      <c r="H7471">
        <v>1</v>
      </c>
      <c r="I7471">
        <v>8</v>
      </c>
      <c r="J7471" s="6">
        <v>44134</v>
      </c>
      <c r="K7471" s="7">
        <v>44105</v>
      </c>
      <c r="L7471" t="s">
        <v>12</v>
      </c>
    </row>
    <row r="7472" spans="1:12" x14ac:dyDescent="0.3">
      <c r="A7472" t="s">
        <v>3</v>
      </c>
      <c r="B7472" t="s">
        <v>70</v>
      </c>
      <c r="C7472" t="s">
        <v>16</v>
      </c>
      <c r="D7472" t="s">
        <v>32</v>
      </c>
      <c r="E7472">
        <v>4175.4399999999996</v>
      </c>
      <c r="F7472">
        <v>1582.28</v>
      </c>
      <c r="G7472" t="s">
        <v>98</v>
      </c>
      <c r="H7472">
        <v>1</v>
      </c>
      <c r="I7472">
        <v>1</v>
      </c>
      <c r="J7472" s="6">
        <v>44134</v>
      </c>
      <c r="K7472" s="7">
        <v>44105</v>
      </c>
      <c r="L7472" t="s">
        <v>9</v>
      </c>
    </row>
    <row r="7473" spans="1:12" x14ac:dyDescent="0.3">
      <c r="A7473" t="s">
        <v>3</v>
      </c>
      <c r="B7473" t="s">
        <v>63</v>
      </c>
      <c r="C7473" t="s">
        <v>15</v>
      </c>
      <c r="D7473" t="s">
        <v>32</v>
      </c>
      <c r="E7473">
        <v>905.5</v>
      </c>
      <c r="F7473">
        <v>447.42</v>
      </c>
      <c r="G7473" t="s">
        <v>98</v>
      </c>
      <c r="H7473">
        <v>1</v>
      </c>
      <c r="I7473">
        <v>8</v>
      </c>
      <c r="J7473" s="6">
        <v>44134</v>
      </c>
      <c r="K7473" s="7">
        <v>44105</v>
      </c>
      <c r="L7473" t="s">
        <v>10</v>
      </c>
    </row>
    <row r="7474" spans="1:12" x14ac:dyDescent="0.3">
      <c r="A7474" t="s">
        <v>5</v>
      </c>
      <c r="B7474" t="s">
        <v>67</v>
      </c>
      <c r="C7474" t="s">
        <v>15</v>
      </c>
      <c r="D7474" t="s">
        <v>32</v>
      </c>
      <c r="E7474">
        <v>8352.2199999999993</v>
      </c>
      <c r="F7474">
        <v>3449.82</v>
      </c>
      <c r="G7474" t="s">
        <v>98</v>
      </c>
      <c r="H7474">
        <v>1</v>
      </c>
      <c r="I7474">
        <v>9</v>
      </c>
      <c r="J7474" s="6">
        <v>44134</v>
      </c>
      <c r="K7474" s="7">
        <v>44105</v>
      </c>
      <c r="L7474" t="s">
        <v>13</v>
      </c>
    </row>
    <row r="7475" spans="1:12" x14ac:dyDescent="0.3">
      <c r="A7475" t="s">
        <v>3</v>
      </c>
      <c r="B7475" t="s">
        <v>65</v>
      </c>
      <c r="C7475" t="s">
        <v>16</v>
      </c>
      <c r="D7475" t="s">
        <v>32</v>
      </c>
      <c r="E7475">
        <v>20609.2</v>
      </c>
      <c r="F7475">
        <v>7728.45</v>
      </c>
      <c r="G7475" t="s">
        <v>98</v>
      </c>
      <c r="H7475">
        <v>1</v>
      </c>
      <c r="I7475">
        <v>1</v>
      </c>
      <c r="J7475" s="6">
        <v>44134</v>
      </c>
      <c r="K7475" s="7">
        <v>44105</v>
      </c>
      <c r="L7475" t="s">
        <v>12</v>
      </c>
    </row>
    <row r="7476" spans="1:12" x14ac:dyDescent="0.3">
      <c r="A7476" t="s">
        <v>3</v>
      </c>
      <c r="B7476" t="s">
        <v>63</v>
      </c>
      <c r="C7476" t="s">
        <v>16</v>
      </c>
      <c r="D7476" t="s">
        <v>32</v>
      </c>
      <c r="E7476">
        <v>2192.5700000000002</v>
      </c>
      <c r="F7476">
        <v>980.2</v>
      </c>
      <c r="G7476" t="s">
        <v>98</v>
      </c>
      <c r="H7476">
        <v>1</v>
      </c>
      <c r="I7476">
        <v>7</v>
      </c>
      <c r="J7476" s="6">
        <v>44135</v>
      </c>
      <c r="K7476" s="7">
        <v>44105</v>
      </c>
      <c r="L7476" t="s">
        <v>10</v>
      </c>
    </row>
    <row r="7477" spans="1:12" x14ac:dyDescent="0.3">
      <c r="A7477" t="s">
        <v>3</v>
      </c>
      <c r="B7477" t="s">
        <v>66</v>
      </c>
      <c r="C7477" t="s">
        <v>16</v>
      </c>
      <c r="D7477" t="s">
        <v>32</v>
      </c>
      <c r="E7477">
        <v>2138.64</v>
      </c>
      <c r="F7477">
        <v>1069.32</v>
      </c>
      <c r="G7477" t="s">
        <v>98</v>
      </c>
      <c r="H7477">
        <v>1</v>
      </c>
      <c r="I7477">
        <v>7</v>
      </c>
      <c r="J7477" s="6">
        <v>44135</v>
      </c>
      <c r="K7477" s="7">
        <v>44105</v>
      </c>
      <c r="L7477" t="s">
        <v>11</v>
      </c>
    </row>
    <row r="7478" spans="1:12" x14ac:dyDescent="0.3">
      <c r="A7478" t="s">
        <v>4</v>
      </c>
      <c r="B7478" t="s">
        <v>63</v>
      </c>
      <c r="C7478" t="s">
        <v>15</v>
      </c>
      <c r="D7478" t="s">
        <v>32</v>
      </c>
      <c r="E7478">
        <v>955.42</v>
      </c>
      <c r="F7478">
        <v>363.47</v>
      </c>
      <c r="G7478" t="s">
        <v>98</v>
      </c>
      <c r="H7478">
        <v>1</v>
      </c>
      <c r="I7478">
        <v>10</v>
      </c>
      <c r="J7478" s="6">
        <v>44135</v>
      </c>
      <c r="K7478" s="7">
        <v>44105</v>
      </c>
      <c r="L7478" t="s">
        <v>10</v>
      </c>
    </row>
    <row r="7479" spans="1:12" x14ac:dyDescent="0.3">
      <c r="A7479" t="s">
        <v>3</v>
      </c>
      <c r="B7479" t="s">
        <v>65</v>
      </c>
      <c r="C7479" t="s">
        <v>15</v>
      </c>
      <c r="D7479" t="s">
        <v>32</v>
      </c>
      <c r="E7479">
        <v>6469.52</v>
      </c>
      <c r="F7479">
        <v>837.2</v>
      </c>
      <c r="G7479" t="s">
        <v>98</v>
      </c>
      <c r="H7479">
        <v>1</v>
      </c>
      <c r="I7479">
        <v>10</v>
      </c>
      <c r="J7479" s="6">
        <v>44135</v>
      </c>
      <c r="K7479" s="7">
        <v>44105</v>
      </c>
      <c r="L7479" t="s">
        <v>12</v>
      </c>
    </row>
    <row r="7480" spans="1:12" x14ac:dyDescent="0.3">
      <c r="A7480" t="s">
        <v>5</v>
      </c>
      <c r="B7480" t="s">
        <v>67</v>
      </c>
      <c r="C7480" t="s">
        <v>15</v>
      </c>
      <c r="D7480" t="s">
        <v>32</v>
      </c>
      <c r="E7480">
        <v>5140.78</v>
      </c>
      <c r="F7480">
        <v>1229.32</v>
      </c>
      <c r="G7480" t="s">
        <v>98</v>
      </c>
      <c r="H7480">
        <v>1</v>
      </c>
      <c r="I7480">
        <v>9</v>
      </c>
      <c r="J7480" s="6">
        <v>44135</v>
      </c>
      <c r="K7480" s="7">
        <v>44105</v>
      </c>
      <c r="L7480" t="s">
        <v>13</v>
      </c>
    </row>
    <row r="7481" spans="1:12" x14ac:dyDescent="0.3">
      <c r="A7481" t="s">
        <v>4</v>
      </c>
      <c r="B7481" t="s">
        <v>65</v>
      </c>
      <c r="C7481" t="s">
        <v>16</v>
      </c>
      <c r="D7481" t="s">
        <v>32</v>
      </c>
      <c r="E7481">
        <v>3105.45</v>
      </c>
      <c r="F7481">
        <v>759.11</v>
      </c>
      <c r="G7481" t="s">
        <v>98</v>
      </c>
      <c r="H7481">
        <v>1</v>
      </c>
      <c r="I7481">
        <v>1</v>
      </c>
      <c r="J7481" s="6">
        <v>44135</v>
      </c>
      <c r="K7481" s="7">
        <v>44105</v>
      </c>
      <c r="L7481" t="s">
        <v>12</v>
      </c>
    </row>
    <row r="7482" spans="1:12" x14ac:dyDescent="0.3">
      <c r="A7482" t="s">
        <v>2</v>
      </c>
      <c r="B7482" t="s">
        <v>65</v>
      </c>
      <c r="C7482" t="s">
        <v>16</v>
      </c>
      <c r="D7482" t="s">
        <v>32</v>
      </c>
      <c r="E7482">
        <v>898.47</v>
      </c>
      <c r="F7482">
        <v>269.54000000000002</v>
      </c>
      <c r="G7482" t="s">
        <v>98</v>
      </c>
      <c r="H7482">
        <v>1</v>
      </c>
      <c r="I7482">
        <v>4</v>
      </c>
      <c r="J7482" s="6">
        <v>44135</v>
      </c>
      <c r="K7482" s="7">
        <v>44105</v>
      </c>
      <c r="L7482" t="s">
        <v>12</v>
      </c>
    </row>
    <row r="7483" spans="1:12" x14ac:dyDescent="0.3">
      <c r="A7483" t="s">
        <v>3</v>
      </c>
      <c r="B7483" t="s">
        <v>65</v>
      </c>
      <c r="C7483" t="s">
        <v>16</v>
      </c>
      <c r="D7483" t="s">
        <v>32</v>
      </c>
      <c r="E7483">
        <v>10618.83</v>
      </c>
      <c r="F7483">
        <v>2123.7600000000002</v>
      </c>
      <c r="G7483" t="s">
        <v>98</v>
      </c>
      <c r="H7483">
        <v>1</v>
      </c>
      <c r="I7483">
        <v>3</v>
      </c>
      <c r="J7483" s="6">
        <v>44135</v>
      </c>
      <c r="K7483" s="7">
        <v>44105</v>
      </c>
      <c r="L7483" t="s">
        <v>12</v>
      </c>
    </row>
    <row r="7484" spans="1:12" x14ac:dyDescent="0.3">
      <c r="A7484" t="s">
        <v>3</v>
      </c>
      <c r="B7484" t="s">
        <v>67</v>
      </c>
      <c r="C7484" t="s">
        <v>16</v>
      </c>
      <c r="D7484" t="s">
        <v>32</v>
      </c>
      <c r="E7484">
        <v>6287.28</v>
      </c>
      <c r="F7484">
        <v>73.959999999999994</v>
      </c>
      <c r="G7484" t="s">
        <v>98</v>
      </c>
      <c r="H7484">
        <v>1</v>
      </c>
      <c r="I7484">
        <v>6</v>
      </c>
      <c r="J7484" s="6">
        <v>44135</v>
      </c>
      <c r="K7484" s="7">
        <v>44105</v>
      </c>
      <c r="L7484" t="s">
        <v>13</v>
      </c>
    </row>
    <row r="7485" spans="1:12" x14ac:dyDescent="0.3">
      <c r="A7485" t="s">
        <v>3</v>
      </c>
      <c r="B7485" t="s">
        <v>63</v>
      </c>
      <c r="C7485" t="s">
        <v>16</v>
      </c>
      <c r="D7485" t="s">
        <v>32</v>
      </c>
      <c r="E7485">
        <v>7155.6</v>
      </c>
      <c r="F7485">
        <v>2325.5500000000002</v>
      </c>
      <c r="G7485" t="s">
        <v>98</v>
      </c>
      <c r="H7485">
        <v>1</v>
      </c>
      <c r="I7485">
        <v>3</v>
      </c>
      <c r="J7485" s="6">
        <v>44135</v>
      </c>
      <c r="K7485" s="7">
        <v>44105</v>
      </c>
      <c r="L7485" t="s">
        <v>10</v>
      </c>
    </row>
    <row r="7486" spans="1:12" x14ac:dyDescent="0.3">
      <c r="A7486" t="s">
        <v>3</v>
      </c>
      <c r="B7486" t="s">
        <v>63</v>
      </c>
      <c r="C7486" t="s">
        <v>16</v>
      </c>
      <c r="D7486" t="s">
        <v>32</v>
      </c>
      <c r="E7486">
        <v>5537.55</v>
      </c>
      <c r="F7486">
        <v>874.35</v>
      </c>
      <c r="G7486" t="s">
        <v>98</v>
      </c>
      <c r="H7486">
        <v>1</v>
      </c>
      <c r="I7486">
        <v>5</v>
      </c>
      <c r="J7486" s="6">
        <v>44135</v>
      </c>
      <c r="K7486" s="7">
        <v>44105</v>
      </c>
      <c r="L7486" t="s">
        <v>10</v>
      </c>
    </row>
    <row r="7487" spans="1:12" x14ac:dyDescent="0.3">
      <c r="A7487" t="s">
        <v>4</v>
      </c>
      <c r="B7487" t="s">
        <v>66</v>
      </c>
      <c r="C7487" t="s">
        <v>16</v>
      </c>
      <c r="D7487" t="s">
        <v>32</v>
      </c>
      <c r="E7487">
        <v>7198.82</v>
      </c>
      <c r="F7487">
        <v>1970.21</v>
      </c>
      <c r="G7487" t="s">
        <v>98</v>
      </c>
      <c r="H7487">
        <v>1</v>
      </c>
      <c r="I7487">
        <v>6</v>
      </c>
      <c r="J7487" s="6">
        <v>44135</v>
      </c>
      <c r="K7487" s="7">
        <v>44105</v>
      </c>
      <c r="L7487" t="s">
        <v>11</v>
      </c>
    </row>
    <row r="7488" spans="1:12" x14ac:dyDescent="0.3">
      <c r="A7488" t="s">
        <v>3</v>
      </c>
      <c r="B7488" t="s">
        <v>67</v>
      </c>
      <c r="C7488" t="s">
        <v>15</v>
      </c>
      <c r="D7488" t="s">
        <v>32</v>
      </c>
      <c r="E7488">
        <v>4305.42</v>
      </c>
      <c r="F7488">
        <v>1578.66</v>
      </c>
      <c r="G7488" t="s">
        <v>99</v>
      </c>
      <c r="H7488">
        <v>1</v>
      </c>
      <c r="I7488">
        <v>9</v>
      </c>
      <c r="J7488" s="6">
        <v>44136</v>
      </c>
      <c r="K7488" s="7">
        <v>44136</v>
      </c>
      <c r="L7488" t="s">
        <v>13</v>
      </c>
    </row>
    <row r="7489" spans="1:12" x14ac:dyDescent="0.3">
      <c r="A7489" t="s">
        <v>3</v>
      </c>
      <c r="B7489" t="s">
        <v>63</v>
      </c>
      <c r="C7489" t="s">
        <v>16</v>
      </c>
      <c r="D7489" t="s">
        <v>32</v>
      </c>
      <c r="E7489">
        <v>6742.88</v>
      </c>
      <c r="F7489">
        <v>793.28</v>
      </c>
      <c r="G7489" t="s">
        <v>99</v>
      </c>
      <c r="H7489">
        <v>1</v>
      </c>
      <c r="I7489">
        <v>6</v>
      </c>
      <c r="J7489" s="6">
        <v>44136</v>
      </c>
      <c r="K7489" s="7">
        <v>44136</v>
      </c>
      <c r="L7489" t="s">
        <v>10</v>
      </c>
    </row>
    <row r="7490" spans="1:12" x14ac:dyDescent="0.3">
      <c r="A7490" t="s">
        <v>4</v>
      </c>
      <c r="B7490" t="s">
        <v>69</v>
      </c>
      <c r="C7490" t="s">
        <v>16</v>
      </c>
      <c r="D7490" t="s">
        <v>32</v>
      </c>
      <c r="E7490">
        <v>422.1</v>
      </c>
      <c r="F7490">
        <v>107.86</v>
      </c>
      <c r="G7490" t="s">
        <v>99</v>
      </c>
      <c r="H7490">
        <v>1</v>
      </c>
      <c r="I7490">
        <v>5</v>
      </c>
      <c r="J7490" s="6">
        <v>44136</v>
      </c>
      <c r="K7490" s="7">
        <v>44136</v>
      </c>
      <c r="L7490" t="s">
        <v>8</v>
      </c>
    </row>
    <row r="7491" spans="1:12" x14ac:dyDescent="0.3">
      <c r="A7491" t="s">
        <v>3</v>
      </c>
      <c r="B7491" t="s">
        <v>63</v>
      </c>
      <c r="C7491" t="s">
        <v>16</v>
      </c>
      <c r="D7491" t="s">
        <v>32</v>
      </c>
      <c r="E7491">
        <v>14300.48</v>
      </c>
      <c r="F7491">
        <v>6683.92</v>
      </c>
      <c r="G7491" t="s">
        <v>99</v>
      </c>
      <c r="H7491">
        <v>1</v>
      </c>
      <c r="I7491">
        <v>5</v>
      </c>
      <c r="J7491" s="6">
        <v>44136</v>
      </c>
      <c r="K7491" s="7">
        <v>44136</v>
      </c>
      <c r="L7491" t="s">
        <v>10</v>
      </c>
    </row>
    <row r="7492" spans="1:12" x14ac:dyDescent="0.3">
      <c r="A7492" t="s">
        <v>2</v>
      </c>
      <c r="B7492" t="s">
        <v>63</v>
      </c>
      <c r="C7492" t="s">
        <v>16</v>
      </c>
      <c r="D7492" t="s">
        <v>32</v>
      </c>
      <c r="E7492">
        <v>14689.08</v>
      </c>
      <c r="F7492">
        <v>209.84</v>
      </c>
      <c r="G7492" t="s">
        <v>99</v>
      </c>
      <c r="H7492">
        <v>1</v>
      </c>
      <c r="I7492">
        <v>1</v>
      </c>
      <c r="J7492" s="6">
        <v>44136</v>
      </c>
      <c r="K7492" s="7">
        <v>44136</v>
      </c>
      <c r="L7492" t="s">
        <v>10</v>
      </c>
    </row>
    <row r="7493" spans="1:12" x14ac:dyDescent="0.3">
      <c r="A7493" t="s">
        <v>3</v>
      </c>
      <c r="B7493" t="s">
        <v>66</v>
      </c>
      <c r="C7493" t="s">
        <v>15</v>
      </c>
      <c r="D7493" t="s">
        <v>32</v>
      </c>
      <c r="E7493">
        <v>12713.92</v>
      </c>
      <c r="F7493">
        <v>3973.08</v>
      </c>
      <c r="G7493" t="s">
        <v>99</v>
      </c>
      <c r="H7493">
        <v>1</v>
      </c>
      <c r="I7493">
        <v>8</v>
      </c>
      <c r="J7493" s="6">
        <v>44136</v>
      </c>
      <c r="K7493" s="7">
        <v>44136</v>
      </c>
      <c r="L7493" t="s">
        <v>11</v>
      </c>
    </row>
    <row r="7494" spans="1:12" x14ac:dyDescent="0.3">
      <c r="A7494" t="s">
        <v>2</v>
      </c>
      <c r="B7494" t="s">
        <v>66</v>
      </c>
      <c r="C7494" t="s">
        <v>16</v>
      </c>
      <c r="D7494" t="s">
        <v>32</v>
      </c>
      <c r="E7494">
        <v>209.58</v>
      </c>
      <c r="F7494">
        <v>102.51</v>
      </c>
      <c r="G7494" t="s">
        <v>99</v>
      </c>
      <c r="H7494">
        <v>1</v>
      </c>
      <c r="I7494">
        <v>3</v>
      </c>
      <c r="J7494" s="6">
        <v>44136</v>
      </c>
      <c r="K7494" s="7">
        <v>44136</v>
      </c>
      <c r="L7494" t="s">
        <v>11</v>
      </c>
    </row>
    <row r="7495" spans="1:12" x14ac:dyDescent="0.3">
      <c r="A7495" t="s">
        <v>3</v>
      </c>
      <c r="B7495" t="s">
        <v>66</v>
      </c>
      <c r="C7495" t="s">
        <v>16</v>
      </c>
      <c r="D7495" t="s">
        <v>32</v>
      </c>
      <c r="E7495">
        <v>268</v>
      </c>
      <c r="F7495">
        <v>120.6</v>
      </c>
      <c r="G7495" t="s">
        <v>99</v>
      </c>
      <c r="H7495">
        <v>1</v>
      </c>
      <c r="I7495">
        <v>5</v>
      </c>
      <c r="J7495" s="6">
        <v>44136</v>
      </c>
      <c r="K7495" s="7">
        <v>44136</v>
      </c>
      <c r="L7495" t="s">
        <v>11</v>
      </c>
    </row>
    <row r="7496" spans="1:12" x14ac:dyDescent="0.3">
      <c r="A7496" t="s">
        <v>3</v>
      </c>
      <c r="B7496" t="s">
        <v>70</v>
      </c>
      <c r="C7496" t="s">
        <v>16</v>
      </c>
      <c r="D7496" t="s">
        <v>32</v>
      </c>
      <c r="E7496">
        <v>5890.64</v>
      </c>
      <c r="F7496">
        <v>1251.74</v>
      </c>
      <c r="G7496" t="s">
        <v>99</v>
      </c>
      <c r="H7496">
        <v>1</v>
      </c>
      <c r="I7496">
        <v>2</v>
      </c>
      <c r="J7496" s="6">
        <v>44136</v>
      </c>
      <c r="K7496" s="7">
        <v>44136</v>
      </c>
      <c r="L7496" t="s">
        <v>9</v>
      </c>
    </row>
    <row r="7497" spans="1:12" x14ac:dyDescent="0.3">
      <c r="A7497" t="s">
        <v>5</v>
      </c>
      <c r="B7497" t="s">
        <v>66</v>
      </c>
      <c r="C7497" t="s">
        <v>15</v>
      </c>
      <c r="D7497" t="s">
        <v>32</v>
      </c>
      <c r="E7497">
        <v>5655.13</v>
      </c>
      <c r="F7497">
        <v>2195.5300000000002</v>
      </c>
      <c r="G7497" t="s">
        <v>99</v>
      </c>
      <c r="H7497">
        <v>1</v>
      </c>
      <c r="I7497">
        <v>10</v>
      </c>
      <c r="J7497" s="6">
        <v>44136</v>
      </c>
      <c r="K7497" s="7">
        <v>44136</v>
      </c>
      <c r="L7497" t="s">
        <v>11</v>
      </c>
    </row>
    <row r="7498" spans="1:12" x14ac:dyDescent="0.3">
      <c r="A7498" t="s">
        <v>2</v>
      </c>
      <c r="B7498" t="s">
        <v>66</v>
      </c>
      <c r="C7498" t="s">
        <v>16</v>
      </c>
      <c r="D7498" t="s">
        <v>32</v>
      </c>
      <c r="E7498">
        <v>8333.73</v>
      </c>
      <c r="F7498">
        <v>724.69</v>
      </c>
      <c r="G7498" t="s">
        <v>99</v>
      </c>
      <c r="H7498">
        <v>1</v>
      </c>
      <c r="I7498">
        <v>6</v>
      </c>
      <c r="J7498" s="6">
        <v>44136</v>
      </c>
      <c r="K7498" s="7">
        <v>44136</v>
      </c>
      <c r="L7498" t="s">
        <v>11</v>
      </c>
    </row>
    <row r="7499" spans="1:12" x14ac:dyDescent="0.3">
      <c r="A7499" t="s">
        <v>4</v>
      </c>
      <c r="B7499" t="s">
        <v>65</v>
      </c>
      <c r="C7499" t="s">
        <v>15</v>
      </c>
      <c r="D7499" t="s">
        <v>32</v>
      </c>
      <c r="E7499">
        <v>3093.39</v>
      </c>
      <c r="F7499">
        <v>1660.65</v>
      </c>
      <c r="G7499" t="s">
        <v>99</v>
      </c>
      <c r="H7499">
        <v>1</v>
      </c>
      <c r="I7499">
        <v>8</v>
      </c>
      <c r="J7499" s="6">
        <v>44136</v>
      </c>
      <c r="K7499" s="7">
        <v>44136</v>
      </c>
      <c r="L7499" t="s">
        <v>12</v>
      </c>
    </row>
    <row r="7500" spans="1:12" x14ac:dyDescent="0.3">
      <c r="A7500" t="s">
        <v>4</v>
      </c>
      <c r="B7500" t="s">
        <v>66</v>
      </c>
      <c r="C7500" t="s">
        <v>16</v>
      </c>
      <c r="D7500" t="s">
        <v>32</v>
      </c>
      <c r="E7500">
        <v>2012.01</v>
      </c>
      <c r="F7500">
        <v>201.21</v>
      </c>
      <c r="G7500" t="s">
        <v>99</v>
      </c>
      <c r="H7500">
        <v>1</v>
      </c>
      <c r="I7500">
        <v>5</v>
      </c>
      <c r="J7500" s="6">
        <v>44136</v>
      </c>
      <c r="K7500" s="7">
        <v>44136</v>
      </c>
      <c r="L7500" t="s">
        <v>11</v>
      </c>
    </row>
    <row r="7501" spans="1:12" x14ac:dyDescent="0.3">
      <c r="A7501" t="s">
        <v>4</v>
      </c>
      <c r="B7501" t="s">
        <v>66</v>
      </c>
      <c r="C7501" t="s">
        <v>15</v>
      </c>
      <c r="D7501" t="s">
        <v>32</v>
      </c>
      <c r="E7501">
        <v>15518.88</v>
      </c>
      <c r="F7501">
        <v>3468.93</v>
      </c>
      <c r="G7501" t="s">
        <v>99</v>
      </c>
      <c r="H7501">
        <v>1</v>
      </c>
      <c r="I7501">
        <v>8</v>
      </c>
      <c r="J7501" s="6">
        <v>44136</v>
      </c>
      <c r="K7501" s="7">
        <v>44136</v>
      </c>
      <c r="L7501" t="s">
        <v>11</v>
      </c>
    </row>
    <row r="7502" spans="1:12" x14ac:dyDescent="0.3">
      <c r="A7502" t="s">
        <v>4</v>
      </c>
      <c r="B7502" t="s">
        <v>69</v>
      </c>
      <c r="C7502" t="s">
        <v>16</v>
      </c>
      <c r="D7502" t="s">
        <v>32</v>
      </c>
      <c r="E7502">
        <v>1597.28</v>
      </c>
      <c r="F7502">
        <v>499.15</v>
      </c>
      <c r="G7502" t="s">
        <v>99</v>
      </c>
      <c r="H7502">
        <v>1</v>
      </c>
      <c r="I7502">
        <v>5</v>
      </c>
      <c r="J7502" s="6">
        <v>44137</v>
      </c>
      <c r="K7502" s="7">
        <v>44136</v>
      </c>
      <c r="L7502" t="s">
        <v>8</v>
      </c>
    </row>
    <row r="7503" spans="1:12" x14ac:dyDescent="0.3">
      <c r="A7503" t="s">
        <v>4</v>
      </c>
      <c r="B7503" t="s">
        <v>63</v>
      </c>
      <c r="C7503" t="s">
        <v>16</v>
      </c>
      <c r="D7503" t="s">
        <v>32</v>
      </c>
      <c r="E7503">
        <v>17249.150000000001</v>
      </c>
      <c r="F7503">
        <v>7081.25</v>
      </c>
      <c r="G7503" t="s">
        <v>99</v>
      </c>
      <c r="H7503">
        <v>1</v>
      </c>
      <c r="I7503">
        <v>5</v>
      </c>
      <c r="J7503" s="6">
        <v>44137</v>
      </c>
      <c r="K7503" s="7">
        <v>44136</v>
      </c>
      <c r="L7503" t="s">
        <v>10</v>
      </c>
    </row>
    <row r="7504" spans="1:12" x14ac:dyDescent="0.3">
      <c r="A7504" t="s">
        <v>4</v>
      </c>
      <c r="B7504" t="s">
        <v>69</v>
      </c>
      <c r="C7504" t="s">
        <v>16</v>
      </c>
      <c r="D7504" t="s">
        <v>32</v>
      </c>
      <c r="E7504">
        <v>23817.7</v>
      </c>
      <c r="F7504">
        <v>2329.98</v>
      </c>
      <c r="G7504" t="s">
        <v>99</v>
      </c>
      <c r="H7504">
        <v>1</v>
      </c>
      <c r="I7504">
        <v>1</v>
      </c>
      <c r="J7504" s="6">
        <v>44137</v>
      </c>
      <c r="K7504" s="7">
        <v>44136</v>
      </c>
      <c r="L7504" t="s">
        <v>8</v>
      </c>
    </row>
    <row r="7505" spans="1:12" x14ac:dyDescent="0.3">
      <c r="A7505" t="s">
        <v>3</v>
      </c>
      <c r="B7505" t="s">
        <v>63</v>
      </c>
      <c r="C7505" t="s">
        <v>16</v>
      </c>
      <c r="D7505" t="s">
        <v>32</v>
      </c>
      <c r="E7505">
        <v>6825.96</v>
      </c>
      <c r="F7505">
        <v>530.91999999999996</v>
      </c>
      <c r="G7505" t="s">
        <v>99</v>
      </c>
      <c r="H7505">
        <v>1</v>
      </c>
      <c r="I7505">
        <v>3</v>
      </c>
      <c r="J7505" s="6">
        <v>44137</v>
      </c>
      <c r="K7505" s="7">
        <v>44136</v>
      </c>
      <c r="L7505" t="s">
        <v>10</v>
      </c>
    </row>
    <row r="7506" spans="1:12" x14ac:dyDescent="0.3">
      <c r="A7506" t="s">
        <v>2</v>
      </c>
      <c r="B7506" t="s">
        <v>66</v>
      </c>
      <c r="C7506" t="s">
        <v>15</v>
      </c>
      <c r="D7506" t="s">
        <v>32</v>
      </c>
      <c r="E7506">
        <v>12483.44</v>
      </c>
      <c r="F7506">
        <v>2937.28</v>
      </c>
      <c r="G7506" t="s">
        <v>99</v>
      </c>
      <c r="H7506">
        <v>1</v>
      </c>
      <c r="I7506">
        <v>10</v>
      </c>
      <c r="J7506" s="6">
        <v>44137</v>
      </c>
      <c r="K7506" s="7">
        <v>44136</v>
      </c>
      <c r="L7506" t="s">
        <v>11</v>
      </c>
    </row>
    <row r="7507" spans="1:12" x14ac:dyDescent="0.3">
      <c r="A7507" t="s">
        <v>3</v>
      </c>
      <c r="B7507" t="s">
        <v>66</v>
      </c>
      <c r="C7507" t="s">
        <v>16</v>
      </c>
      <c r="D7507" t="s">
        <v>32</v>
      </c>
      <c r="E7507">
        <v>6346.24</v>
      </c>
      <c r="F7507">
        <v>3093.8</v>
      </c>
      <c r="G7507" t="s">
        <v>99</v>
      </c>
      <c r="H7507">
        <v>1</v>
      </c>
      <c r="I7507">
        <v>4</v>
      </c>
      <c r="J7507" s="6">
        <v>44137</v>
      </c>
      <c r="K7507" s="7">
        <v>44136</v>
      </c>
      <c r="L7507" t="s">
        <v>11</v>
      </c>
    </row>
    <row r="7508" spans="1:12" x14ac:dyDescent="0.3">
      <c r="A7508" t="s">
        <v>3</v>
      </c>
      <c r="B7508" t="s">
        <v>63</v>
      </c>
      <c r="C7508" t="s">
        <v>15</v>
      </c>
      <c r="D7508" t="s">
        <v>32</v>
      </c>
      <c r="E7508">
        <v>16307.13</v>
      </c>
      <c r="F7508">
        <v>8411.07</v>
      </c>
      <c r="G7508" t="s">
        <v>99</v>
      </c>
      <c r="H7508">
        <v>1</v>
      </c>
      <c r="I7508">
        <v>10</v>
      </c>
      <c r="J7508" s="6">
        <v>44138</v>
      </c>
      <c r="K7508" s="7">
        <v>44136</v>
      </c>
      <c r="L7508" t="s">
        <v>10</v>
      </c>
    </row>
    <row r="7509" spans="1:12" x14ac:dyDescent="0.3">
      <c r="A7509" t="s">
        <v>5</v>
      </c>
      <c r="B7509" t="s">
        <v>66</v>
      </c>
      <c r="C7509" t="s">
        <v>16</v>
      </c>
      <c r="D7509" t="s">
        <v>32</v>
      </c>
      <c r="E7509">
        <v>3768.08</v>
      </c>
      <c r="F7509">
        <v>555.29999999999995</v>
      </c>
      <c r="G7509" t="s">
        <v>99</v>
      </c>
      <c r="H7509">
        <v>1</v>
      </c>
      <c r="I7509">
        <v>4</v>
      </c>
      <c r="J7509" s="6">
        <v>44138</v>
      </c>
      <c r="K7509" s="7">
        <v>44136</v>
      </c>
      <c r="L7509" t="s">
        <v>11</v>
      </c>
    </row>
    <row r="7510" spans="1:12" x14ac:dyDescent="0.3">
      <c r="A7510" t="s">
        <v>4</v>
      </c>
      <c r="B7510" t="s">
        <v>65</v>
      </c>
      <c r="C7510" t="s">
        <v>16</v>
      </c>
      <c r="D7510" t="s">
        <v>32</v>
      </c>
      <c r="E7510">
        <v>679.38</v>
      </c>
      <c r="F7510">
        <v>56.61</v>
      </c>
      <c r="G7510" t="s">
        <v>99</v>
      </c>
      <c r="H7510">
        <v>1</v>
      </c>
      <c r="I7510">
        <v>2</v>
      </c>
      <c r="J7510" s="6">
        <v>44138</v>
      </c>
      <c r="K7510" s="7">
        <v>44136</v>
      </c>
      <c r="L7510" t="s">
        <v>12</v>
      </c>
    </row>
    <row r="7511" spans="1:12" x14ac:dyDescent="0.3">
      <c r="A7511" t="s">
        <v>4</v>
      </c>
      <c r="B7511" t="s">
        <v>66</v>
      </c>
      <c r="C7511" t="s">
        <v>16</v>
      </c>
      <c r="D7511" t="s">
        <v>32</v>
      </c>
      <c r="E7511">
        <v>842.86</v>
      </c>
      <c r="F7511">
        <v>406.56</v>
      </c>
      <c r="G7511" t="s">
        <v>99</v>
      </c>
      <c r="H7511">
        <v>1</v>
      </c>
      <c r="I7511">
        <v>1</v>
      </c>
      <c r="J7511" s="6">
        <v>44138</v>
      </c>
      <c r="K7511" s="7">
        <v>44136</v>
      </c>
      <c r="L7511" t="s">
        <v>11</v>
      </c>
    </row>
    <row r="7512" spans="1:12" x14ac:dyDescent="0.3">
      <c r="A7512" t="s">
        <v>5</v>
      </c>
      <c r="B7512" t="s">
        <v>63</v>
      </c>
      <c r="C7512" t="s">
        <v>16</v>
      </c>
      <c r="D7512" t="s">
        <v>32</v>
      </c>
      <c r="E7512">
        <v>12188.97</v>
      </c>
      <c r="F7512">
        <v>7056.77</v>
      </c>
      <c r="G7512" t="s">
        <v>99</v>
      </c>
      <c r="H7512">
        <v>1</v>
      </c>
      <c r="I7512">
        <v>1</v>
      </c>
      <c r="J7512" s="6">
        <v>44138</v>
      </c>
      <c r="K7512" s="7">
        <v>44136</v>
      </c>
      <c r="L7512" t="s">
        <v>10</v>
      </c>
    </row>
    <row r="7513" spans="1:12" x14ac:dyDescent="0.3">
      <c r="A7513" t="s">
        <v>5</v>
      </c>
      <c r="B7513" t="s">
        <v>63</v>
      </c>
      <c r="C7513" t="s">
        <v>15</v>
      </c>
      <c r="D7513" t="s">
        <v>32</v>
      </c>
      <c r="E7513">
        <v>3497.4</v>
      </c>
      <c r="F7513">
        <v>408.05</v>
      </c>
      <c r="G7513" t="s">
        <v>99</v>
      </c>
      <c r="H7513">
        <v>1</v>
      </c>
      <c r="I7513">
        <v>10</v>
      </c>
      <c r="J7513" s="6">
        <v>44138</v>
      </c>
      <c r="K7513" s="7">
        <v>44136</v>
      </c>
      <c r="L7513" t="s">
        <v>10</v>
      </c>
    </row>
    <row r="7514" spans="1:12" x14ac:dyDescent="0.3">
      <c r="A7514" t="s">
        <v>5</v>
      </c>
      <c r="B7514" t="s">
        <v>67</v>
      </c>
      <c r="C7514" t="s">
        <v>16</v>
      </c>
      <c r="D7514" t="s">
        <v>32</v>
      </c>
      <c r="E7514">
        <v>857.6</v>
      </c>
      <c r="F7514">
        <v>246.56</v>
      </c>
      <c r="G7514" t="s">
        <v>99</v>
      </c>
      <c r="H7514">
        <v>1</v>
      </c>
      <c r="I7514">
        <v>5</v>
      </c>
      <c r="J7514" s="6">
        <v>44138</v>
      </c>
      <c r="K7514" s="7">
        <v>44136</v>
      </c>
      <c r="L7514" t="s">
        <v>13</v>
      </c>
    </row>
    <row r="7515" spans="1:12" x14ac:dyDescent="0.3">
      <c r="A7515" t="s">
        <v>4</v>
      </c>
      <c r="B7515" t="s">
        <v>69</v>
      </c>
      <c r="C7515" t="s">
        <v>16</v>
      </c>
      <c r="D7515" t="s">
        <v>32</v>
      </c>
      <c r="E7515">
        <v>964.8</v>
      </c>
      <c r="F7515">
        <v>332.3</v>
      </c>
      <c r="G7515" t="s">
        <v>99</v>
      </c>
      <c r="H7515">
        <v>1</v>
      </c>
      <c r="I7515">
        <v>2</v>
      </c>
      <c r="J7515" s="6">
        <v>44138</v>
      </c>
      <c r="K7515" s="7">
        <v>44136</v>
      </c>
      <c r="L7515" t="s">
        <v>8</v>
      </c>
    </row>
    <row r="7516" spans="1:12" x14ac:dyDescent="0.3">
      <c r="A7516" t="s">
        <v>4</v>
      </c>
      <c r="B7516" t="s">
        <v>66</v>
      </c>
      <c r="C7516" t="s">
        <v>16</v>
      </c>
      <c r="D7516" t="s">
        <v>32</v>
      </c>
      <c r="E7516">
        <v>301.5</v>
      </c>
      <c r="F7516">
        <v>50.24</v>
      </c>
      <c r="G7516" t="s">
        <v>99</v>
      </c>
      <c r="H7516">
        <v>1</v>
      </c>
      <c r="I7516">
        <v>4</v>
      </c>
      <c r="J7516" s="6">
        <v>44139</v>
      </c>
      <c r="K7516" s="7">
        <v>44136</v>
      </c>
      <c r="L7516" t="s">
        <v>11</v>
      </c>
    </row>
    <row r="7517" spans="1:12" x14ac:dyDescent="0.3">
      <c r="A7517" t="s">
        <v>3</v>
      </c>
      <c r="B7517" t="s">
        <v>63</v>
      </c>
      <c r="C7517" t="s">
        <v>16</v>
      </c>
      <c r="D7517" t="s">
        <v>32</v>
      </c>
      <c r="E7517">
        <v>2050.1999999999998</v>
      </c>
      <c r="F7517">
        <v>1139</v>
      </c>
      <c r="G7517" t="s">
        <v>99</v>
      </c>
      <c r="H7517">
        <v>1</v>
      </c>
      <c r="I7517">
        <v>1</v>
      </c>
      <c r="J7517" s="6">
        <v>44139</v>
      </c>
      <c r="K7517" s="7">
        <v>44136</v>
      </c>
      <c r="L7517" t="s">
        <v>10</v>
      </c>
    </row>
    <row r="7518" spans="1:12" x14ac:dyDescent="0.3">
      <c r="A7518" t="s">
        <v>5</v>
      </c>
      <c r="B7518" t="s">
        <v>63</v>
      </c>
      <c r="C7518" t="s">
        <v>15</v>
      </c>
      <c r="D7518" t="s">
        <v>32</v>
      </c>
      <c r="E7518">
        <v>4635.33</v>
      </c>
      <c r="F7518">
        <v>1763.45</v>
      </c>
      <c r="G7518" t="s">
        <v>99</v>
      </c>
      <c r="H7518">
        <v>1</v>
      </c>
      <c r="I7518">
        <v>8</v>
      </c>
      <c r="J7518" s="6">
        <v>44139</v>
      </c>
      <c r="K7518" s="7">
        <v>44136</v>
      </c>
      <c r="L7518" t="s">
        <v>10</v>
      </c>
    </row>
    <row r="7519" spans="1:12" x14ac:dyDescent="0.3">
      <c r="A7519" t="s">
        <v>3</v>
      </c>
      <c r="B7519" t="s">
        <v>65</v>
      </c>
      <c r="C7519" t="s">
        <v>15</v>
      </c>
      <c r="D7519" t="s">
        <v>32</v>
      </c>
      <c r="E7519">
        <v>18041.759999999998</v>
      </c>
      <c r="F7519">
        <v>8702.48</v>
      </c>
      <c r="G7519" t="s">
        <v>99</v>
      </c>
      <c r="H7519">
        <v>1</v>
      </c>
      <c r="I7519">
        <v>9</v>
      </c>
      <c r="J7519" s="6">
        <v>44139</v>
      </c>
      <c r="K7519" s="7">
        <v>44136</v>
      </c>
      <c r="L7519" t="s">
        <v>12</v>
      </c>
    </row>
    <row r="7520" spans="1:12" x14ac:dyDescent="0.3">
      <c r="A7520" t="s">
        <v>3</v>
      </c>
      <c r="B7520" t="s">
        <v>67</v>
      </c>
      <c r="C7520" t="s">
        <v>16</v>
      </c>
      <c r="D7520" t="s">
        <v>32</v>
      </c>
      <c r="E7520">
        <v>462.3</v>
      </c>
      <c r="F7520">
        <v>35.159999999999997</v>
      </c>
      <c r="G7520" t="s">
        <v>99</v>
      </c>
      <c r="H7520">
        <v>1</v>
      </c>
      <c r="I7520">
        <v>6</v>
      </c>
      <c r="J7520" s="6">
        <v>44139</v>
      </c>
      <c r="K7520" s="7">
        <v>44136</v>
      </c>
      <c r="L7520" t="s">
        <v>13</v>
      </c>
    </row>
    <row r="7521" spans="1:12" x14ac:dyDescent="0.3">
      <c r="A7521" t="s">
        <v>3</v>
      </c>
      <c r="B7521" t="s">
        <v>63</v>
      </c>
      <c r="C7521" t="s">
        <v>15</v>
      </c>
      <c r="D7521" t="s">
        <v>32</v>
      </c>
      <c r="E7521">
        <v>14919.56</v>
      </c>
      <c r="F7521">
        <v>1884.6</v>
      </c>
      <c r="G7521" t="s">
        <v>99</v>
      </c>
      <c r="H7521">
        <v>1</v>
      </c>
      <c r="I7521">
        <v>9</v>
      </c>
      <c r="J7521" s="6">
        <v>44139</v>
      </c>
      <c r="K7521" s="7">
        <v>44136</v>
      </c>
      <c r="L7521" t="s">
        <v>10</v>
      </c>
    </row>
    <row r="7522" spans="1:12" x14ac:dyDescent="0.3">
      <c r="A7522" t="s">
        <v>2</v>
      </c>
      <c r="B7522" t="s">
        <v>67</v>
      </c>
      <c r="C7522" t="s">
        <v>16</v>
      </c>
      <c r="D7522" t="s">
        <v>32</v>
      </c>
      <c r="E7522">
        <v>313.56</v>
      </c>
      <c r="F7522">
        <v>163.74</v>
      </c>
      <c r="G7522" t="s">
        <v>99</v>
      </c>
      <c r="H7522">
        <v>1</v>
      </c>
      <c r="I7522">
        <v>3</v>
      </c>
      <c r="J7522" s="6">
        <v>44139</v>
      </c>
      <c r="K7522" s="7">
        <v>44136</v>
      </c>
      <c r="L7522" t="s">
        <v>13</v>
      </c>
    </row>
    <row r="7523" spans="1:12" x14ac:dyDescent="0.3">
      <c r="A7523" t="s">
        <v>5</v>
      </c>
      <c r="B7523" t="s">
        <v>63</v>
      </c>
      <c r="C7523" t="s">
        <v>16</v>
      </c>
      <c r="D7523" t="s">
        <v>32</v>
      </c>
      <c r="E7523">
        <v>2944.32</v>
      </c>
      <c r="F7523">
        <v>34.64</v>
      </c>
      <c r="G7523" t="s">
        <v>99</v>
      </c>
      <c r="H7523">
        <v>1</v>
      </c>
      <c r="I7523">
        <v>6</v>
      </c>
      <c r="J7523" s="6">
        <v>44140</v>
      </c>
      <c r="K7523" s="7">
        <v>44136</v>
      </c>
      <c r="L7523" t="s">
        <v>10</v>
      </c>
    </row>
    <row r="7524" spans="1:12" x14ac:dyDescent="0.3">
      <c r="A7524" t="s">
        <v>3</v>
      </c>
      <c r="B7524" t="s">
        <v>65</v>
      </c>
      <c r="C7524" t="s">
        <v>15</v>
      </c>
      <c r="D7524" t="s">
        <v>32</v>
      </c>
      <c r="E7524">
        <v>15225.08</v>
      </c>
      <c r="F7524">
        <v>2564.2399999999998</v>
      </c>
      <c r="G7524" t="s">
        <v>99</v>
      </c>
      <c r="H7524">
        <v>1</v>
      </c>
      <c r="I7524">
        <v>10</v>
      </c>
      <c r="J7524" s="6">
        <v>44140</v>
      </c>
      <c r="K7524" s="7">
        <v>44136</v>
      </c>
      <c r="L7524" t="s">
        <v>12</v>
      </c>
    </row>
    <row r="7525" spans="1:12" x14ac:dyDescent="0.3">
      <c r="A7525" t="s">
        <v>2</v>
      </c>
      <c r="B7525" t="s">
        <v>66</v>
      </c>
      <c r="C7525" t="s">
        <v>15</v>
      </c>
      <c r="D7525" t="s">
        <v>32</v>
      </c>
      <c r="E7525">
        <v>10928.77</v>
      </c>
      <c r="F7525">
        <v>5701.96</v>
      </c>
      <c r="G7525" t="s">
        <v>99</v>
      </c>
      <c r="H7525">
        <v>1</v>
      </c>
      <c r="I7525">
        <v>10</v>
      </c>
      <c r="J7525" s="6">
        <v>44140</v>
      </c>
      <c r="K7525" s="7">
        <v>44136</v>
      </c>
      <c r="L7525" t="s">
        <v>11</v>
      </c>
    </row>
    <row r="7526" spans="1:12" x14ac:dyDescent="0.3">
      <c r="A7526" t="s">
        <v>3</v>
      </c>
      <c r="B7526" t="s">
        <v>65</v>
      </c>
      <c r="C7526" t="s">
        <v>15</v>
      </c>
      <c r="D7526" t="s">
        <v>32</v>
      </c>
      <c r="E7526">
        <v>13412.86</v>
      </c>
      <c r="F7526">
        <v>3644.78</v>
      </c>
      <c r="G7526" t="s">
        <v>99</v>
      </c>
      <c r="H7526">
        <v>1</v>
      </c>
      <c r="I7526">
        <v>8</v>
      </c>
      <c r="J7526" s="6">
        <v>44140</v>
      </c>
      <c r="K7526" s="7">
        <v>44136</v>
      </c>
      <c r="L7526" t="s">
        <v>12</v>
      </c>
    </row>
    <row r="7527" spans="1:12" x14ac:dyDescent="0.3">
      <c r="A7527" t="s">
        <v>2</v>
      </c>
      <c r="B7527" t="s">
        <v>69</v>
      </c>
      <c r="C7527" t="s">
        <v>16</v>
      </c>
      <c r="D7527" t="s">
        <v>32</v>
      </c>
      <c r="E7527">
        <v>14886.06</v>
      </c>
      <c r="F7527">
        <v>4206.93</v>
      </c>
      <c r="G7527" t="s">
        <v>99</v>
      </c>
      <c r="H7527">
        <v>1</v>
      </c>
      <c r="I7527">
        <v>2</v>
      </c>
      <c r="J7527" s="6">
        <v>44140</v>
      </c>
      <c r="K7527" s="7">
        <v>44136</v>
      </c>
      <c r="L7527" t="s">
        <v>8</v>
      </c>
    </row>
    <row r="7528" spans="1:12" x14ac:dyDescent="0.3">
      <c r="A7528" t="s">
        <v>3</v>
      </c>
      <c r="B7528" t="s">
        <v>69</v>
      </c>
      <c r="C7528" t="s">
        <v>15</v>
      </c>
      <c r="D7528" t="s">
        <v>32</v>
      </c>
      <c r="E7528">
        <v>5613.93</v>
      </c>
      <c r="F7528">
        <v>1247.54</v>
      </c>
      <c r="G7528" t="s">
        <v>99</v>
      </c>
      <c r="H7528">
        <v>1</v>
      </c>
      <c r="I7528">
        <v>9</v>
      </c>
      <c r="J7528" s="6">
        <v>44140</v>
      </c>
      <c r="K7528" s="7">
        <v>44136</v>
      </c>
      <c r="L7528" t="s">
        <v>8</v>
      </c>
    </row>
    <row r="7529" spans="1:12" x14ac:dyDescent="0.3">
      <c r="A7529" t="s">
        <v>3</v>
      </c>
      <c r="B7529" t="s">
        <v>63</v>
      </c>
      <c r="C7529" t="s">
        <v>15</v>
      </c>
      <c r="D7529" t="s">
        <v>32</v>
      </c>
      <c r="E7529">
        <v>789.26</v>
      </c>
      <c r="F7529">
        <v>398.78</v>
      </c>
      <c r="G7529" t="s">
        <v>99</v>
      </c>
      <c r="H7529">
        <v>1</v>
      </c>
      <c r="I7529">
        <v>8</v>
      </c>
      <c r="J7529" s="6">
        <v>44140</v>
      </c>
      <c r="K7529" s="7">
        <v>44136</v>
      </c>
      <c r="L7529" t="s">
        <v>10</v>
      </c>
    </row>
    <row r="7530" spans="1:12" x14ac:dyDescent="0.3">
      <c r="A7530" t="s">
        <v>3</v>
      </c>
      <c r="B7530" t="s">
        <v>63</v>
      </c>
      <c r="C7530" t="s">
        <v>16</v>
      </c>
      <c r="D7530" t="s">
        <v>32</v>
      </c>
      <c r="E7530">
        <v>3647.14</v>
      </c>
      <c r="F7530">
        <v>1612.42</v>
      </c>
      <c r="G7530" t="s">
        <v>99</v>
      </c>
      <c r="H7530">
        <v>1</v>
      </c>
      <c r="I7530">
        <v>5</v>
      </c>
      <c r="J7530" s="6">
        <v>44140</v>
      </c>
      <c r="K7530" s="7">
        <v>44136</v>
      </c>
      <c r="L7530" t="s">
        <v>10</v>
      </c>
    </row>
    <row r="7531" spans="1:12" x14ac:dyDescent="0.3">
      <c r="A7531" t="s">
        <v>3</v>
      </c>
      <c r="B7531" t="s">
        <v>63</v>
      </c>
      <c r="C7531" t="s">
        <v>16</v>
      </c>
      <c r="D7531" t="s">
        <v>32</v>
      </c>
      <c r="E7531">
        <v>1549.04</v>
      </c>
      <c r="F7531">
        <v>747.2</v>
      </c>
      <c r="G7531" t="s">
        <v>99</v>
      </c>
      <c r="H7531">
        <v>1</v>
      </c>
      <c r="I7531">
        <v>6</v>
      </c>
      <c r="J7531" s="6">
        <v>44140</v>
      </c>
      <c r="K7531" s="7">
        <v>44136</v>
      </c>
      <c r="L7531" t="s">
        <v>10</v>
      </c>
    </row>
    <row r="7532" spans="1:12" x14ac:dyDescent="0.3">
      <c r="A7532" t="s">
        <v>3</v>
      </c>
      <c r="B7532" t="s">
        <v>63</v>
      </c>
      <c r="C7532" t="s">
        <v>15</v>
      </c>
      <c r="D7532" t="s">
        <v>32</v>
      </c>
      <c r="E7532">
        <v>2902.44</v>
      </c>
      <c r="F7532">
        <v>916.56</v>
      </c>
      <c r="G7532" t="s">
        <v>99</v>
      </c>
      <c r="H7532">
        <v>1</v>
      </c>
      <c r="I7532">
        <v>9</v>
      </c>
      <c r="J7532" s="6">
        <v>44141</v>
      </c>
      <c r="K7532" s="7">
        <v>44136</v>
      </c>
      <c r="L7532" t="s">
        <v>10</v>
      </c>
    </row>
    <row r="7533" spans="1:12" x14ac:dyDescent="0.3">
      <c r="A7533" t="s">
        <v>3</v>
      </c>
      <c r="B7533" t="s">
        <v>67</v>
      </c>
      <c r="C7533" t="s">
        <v>15</v>
      </c>
      <c r="D7533" t="s">
        <v>32</v>
      </c>
      <c r="E7533">
        <v>10873.3</v>
      </c>
      <c r="F7533">
        <v>5318.47</v>
      </c>
      <c r="G7533" t="s">
        <v>99</v>
      </c>
      <c r="H7533">
        <v>1</v>
      </c>
      <c r="I7533">
        <v>9</v>
      </c>
      <c r="J7533" s="6">
        <v>44141</v>
      </c>
      <c r="K7533" s="7">
        <v>44136</v>
      </c>
      <c r="L7533" t="s">
        <v>13</v>
      </c>
    </row>
    <row r="7534" spans="1:12" x14ac:dyDescent="0.3">
      <c r="A7534" t="s">
        <v>5</v>
      </c>
      <c r="B7534" t="s">
        <v>63</v>
      </c>
      <c r="C7534" t="s">
        <v>15</v>
      </c>
      <c r="D7534" t="s">
        <v>32</v>
      </c>
      <c r="E7534">
        <v>6683.25</v>
      </c>
      <c r="F7534">
        <v>2673.3</v>
      </c>
      <c r="G7534" t="s">
        <v>99</v>
      </c>
      <c r="H7534">
        <v>1</v>
      </c>
      <c r="I7534">
        <v>9</v>
      </c>
      <c r="J7534" s="6">
        <v>44141</v>
      </c>
      <c r="K7534" s="7">
        <v>44136</v>
      </c>
      <c r="L7534" t="s">
        <v>10</v>
      </c>
    </row>
    <row r="7535" spans="1:12" x14ac:dyDescent="0.3">
      <c r="A7535" t="s">
        <v>3</v>
      </c>
      <c r="B7535" t="s">
        <v>66</v>
      </c>
      <c r="C7535" t="s">
        <v>16</v>
      </c>
      <c r="D7535" t="s">
        <v>32</v>
      </c>
      <c r="E7535">
        <v>8249.0400000000009</v>
      </c>
      <c r="F7535">
        <v>1562.96</v>
      </c>
      <c r="G7535" t="s">
        <v>99</v>
      </c>
      <c r="H7535">
        <v>1</v>
      </c>
      <c r="I7535">
        <v>2</v>
      </c>
      <c r="J7535" s="6">
        <v>44141</v>
      </c>
      <c r="K7535" s="7">
        <v>44136</v>
      </c>
      <c r="L7535" t="s">
        <v>11</v>
      </c>
    </row>
    <row r="7536" spans="1:12" x14ac:dyDescent="0.3">
      <c r="A7536" t="s">
        <v>3</v>
      </c>
      <c r="B7536" t="s">
        <v>65</v>
      </c>
      <c r="C7536" t="s">
        <v>15</v>
      </c>
      <c r="D7536" t="s">
        <v>32</v>
      </c>
      <c r="E7536">
        <v>26333.68</v>
      </c>
      <c r="F7536">
        <v>4337.28</v>
      </c>
      <c r="G7536" t="s">
        <v>99</v>
      </c>
      <c r="H7536">
        <v>1</v>
      </c>
      <c r="I7536">
        <v>9</v>
      </c>
      <c r="J7536" s="6">
        <v>44141</v>
      </c>
      <c r="K7536" s="7">
        <v>44136</v>
      </c>
      <c r="L7536" t="s">
        <v>12</v>
      </c>
    </row>
    <row r="7537" spans="1:12" x14ac:dyDescent="0.3">
      <c r="A7537" t="s">
        <v>5</v>
      </c>
      <c r="B7537" t="s">
        <v>66</v>
      </c>
      <c r="C7537" t="s">
        <v>16</v>
      </c>
      <c r="D7537" t="s">
        <v>32</v>
      </c>
      <c r="E7537">
        <v>22116.43</v>
      </c>
      <c r="F7537">
        <v>8413.8700000000008</v>
      </c>
      <c r="G7537" t="s">
        <v>99</v>
      </c>
      <c r="H7537">
        <v>1</v>
      </c>
      <c r="I7537">
        <v>3</v>
      </c>
      <c r="J7537" s="6">
        <v>44141</v>
      </c>
      <c r="K7537" s="7">
        <v>44136</v>
      </c>
      <c r="L7537" t="s">
        <v>11</v>
      </c>
    </row>
    <row r="7538" spans="1:12" x14ac:dyDescent="0.3">
      <c r="A7538" t="s">
        <v>3</v>
      </c>
      <c r="B7538" t="s">
        <v>67</v>
      </c>
      <c r="C7538" t="s">
        <v>16</v>
      </c>
      <c r="D7538" t="s">
        <v>32</v>
      </c>
      <c r="E7538">
        <v>1782.2</v>
      </c>
      <c r="F7538">
        <v>769.16</v>
      </c>
      <c r="G7538" t="s">
        <v>99</v>
      </c>
      <c r="H7538">
        <v>1</v>
      </c>
      <c r="I7538">
        <v>1</v>
      </c>
      <c r="J7538" s="6">
        <v>44141</v>
      </c>
      <c r="K7538" s="7">
        <v>44136</v>
      </c>
      <c r="L7538" t="s">
        <v>13</v>
      </c>
    </row>
    <row r="7539" spans="1:12" x14ac:dyDescent="0.3">
      <c r="A7539" t="s">
        <v>2</v>
      </c>
      <c r="B7539" t="s">
        <v>66</v>
      </c>
      <c r="C7539" t="s">
        <v>16</v>
      </c>
      <c r="D7539" t="s">
        <v>32</v>
      </c>
      <c r="E7539">
        <v>5123.82</v>
      </c>
      <c r="F7539">
        <v>1618.03</v>
      </c>
      <c r="G7539" t="s">
        <v>99</v>
      </c>
      <c r="H7539">
        <v>1</v>
      </c>
      <c r="I7539">
        <v>4</v>
      </c>
      <c r="J7539" s="6">
        <v>44142</v>
      </c>
      <c r="K7539" s="7">
        <v>44136</v>
      </c>
      <c r="L7539" t="s">
        <v>11</v>
      </c>
    </row>
    <row r="7540" spans="1:12" x14ac:dyDescent="0.3">
      <c r="A7540" t="s">
        <v>2</v>
      </c>
      <c r="B7540" t="s">
        <v>63</v>
      </c>
      <c r="C7540" t="s">
        <v>16</v>
      </c>
      <c r="D7540" t="s">
        <v>32</v>
      </c>
      <c r="E7540">
        <v>9295.31</v>
      </c>
      <c r="F7540">
        <v>4142.47</v>
      </c>
      <c r="G7540" t="s">
        <v>99</v>
      </c>
      <c r="H7540">
        <v>1</v>
      </c>
      <c r="I7540">
        <v>7</v>
      </c>
      <c r="J7540" s="6">
        <v>44142</v>
      </c>
      <c r="K7540" s="7">
        <v>44136</v>
      </c>
      <c r="L7540" t="s">
        <v>10</v>
      </c>
    </row>
    <row r="7541" spans="1:12" x14ac:dyDescent="0.3">
      <c r="A7541" t="s">
        <v>4</v>
      </c>
      <c r="B7541" t="s">
        <v>63</v>
      </c>
      <c r="C7541" t="s">
        <v>16</v>
      </c>
      <c r="D7541" t="s">
        <v>32</v>
      </c>
      <c r="E7541">
        <v>4293.3599999999997</v>
      </c>
      <c r="F7541">
        <v>1001.78</v>
      </c>
      <c r="G7541" t="s">
        <v>99</v>
      </c>
      <c r="H7541">
        <v>1</v>
      </c>
      <c r="I7541">
        <v>5</v>
      </c>
      <c r="J7541" s="6">
        <v>44142</v>
      </c>
      <c r="K7541" s="7">
        <v>44136</v>
      </c>
      <c r="L7541" t="s">
        <v>10</v>
      </c>
    </row>
    <row r="7542" spans="1:12" x14ac:dyDescent="0.3">
      <c r="A7542" t="s">
        <v>3</v>
      </c>
      <c r="B7542" t="s">
        <v>67</v>
      </c>
      <c r="C7542" t="s">
        <v>15</v>
      </c>
      <c r="D7542" t="s">
        <v>32</v>
      </c>
      <c r="E7542">
        <v>739.68</v>
      </c>
      <c r="F7542">
        <v>64.319999999999993</v>
      </c>
      <c r="G7542" t="s">
        <v>99</v>
      </c>
      <c r="H7542">
        <v>1</v>
      </c>
      <c r="I7542">
        <v>9</v>
      </c>
      <c r="J7542" s="6">
        <v>44142</v>
      </c>
      <c r="K7542" s="7">
        <v>44136</v>
      </c>
      <c r="L7542" t="s">
        <v>13</v>
      </c>
    </row>
    <row r="7543" spans="1:12" x14ac:dyDescent="0.3">
      <c r="A7543" t="s">
        <v>4</v>
      </c>
      <c r="B7543" t="s">
        <v>66</v>
      </c>
      <c r="C7543" t="s">
        <v>16</v>
      </c>
      <c r="D7543" t="s">
        <v>32</v>
      </c>
      <c r="E7543">
        <v>2945.32</v>
      </c>
      <c r="F7543">
        <v>126.24</v>
      </c>
      <c r="G7543" t="s">
        <v>99</v>
      </c>
      <c r="H7543">
        <v>1</v>
      </c>
      <c r="I7543">
        <v>3</v>
      </c>
      <c r="J7543" s="6">
        <v>44142</v>
      </c>
      <c r="K7543" s="7">
        <v>44136</v>
      </c>
      <c r="L7543" t="s">
        <v>11</v>
      </c>
    </row>
    <row r="7544" spans="1:12" x14ac:dyDescent="0.3">
      <c r="A7544" t="s">
        <v>5</v>
      </c>
      <c r="B7544" t="s">
        <v>63</v>
      </c>
      <c r="C7544" t="s">
        <v>15</v>
      </c>
      <c r="D7544" t="s">
        <v>32</v>
      </c>
      <c r="E7544">
        <v>1676.61</v>
      </c>
      <c r="F7544">
        <v>783.63</v>
      </c>
      <c r="G7544" t="s">
        <v>99</v>
      </c>
      <c r="H7544">
        <v>1</v>
      </c>
      <c r="I7544">
        <v>10</v>
      </c>
      <c r="J7544" s="6">
        <v>44143</v>
      </c>
      <c r="K7544" s="7">
        <v>44136</v>
      </c>
      <c r="L7544" t="s">
        <v>10</v>
      </c>
    </row>
    <row r="7545" spans="1:12" x14ac:dyDescent="0.3">
      <c r="A7545" t="s">
        <v>4</v>
      </c>
      <c r="B7545" t="s">
        <v>69</v>
      </c>
      <c r="C7545" t="s">
        <v>16</v>
      </c>
      <c r="D7545" t="s">
        <v>32</v>
      </c>
      <c r="E7545">
        <v>12590.64</v>
      </c>
      <c r="F7545">
        <v>2937.84</v>
      </c>
      <c r="G7545" t="s">
        <v>99</v>
      </c>
      <c r="H7545">
        <v>1</v>
      </c>
      <c r="I7545">
        <v>1</v>
      </c>
      <c r="J7545" s="6">
        <v>44143</v>
      </c>
      <c r="K7545" s="7">
        <v>44136</v>
      </c>
      <c r="L7545" t="s">
        <v>8</v>
      </c>
    </row>
    <row r="7546" spans="1:12" x14ac:dyDescent="0.3">
      <c r="A7546" t="s">
        <v>3</v>
      </c>
      <c r="B7546" t="s">
        <v>66</v>
      </c>
      <c r="C7546" t="s">
        <v>16</v>
      </c>
      <c r="D7546" t="s">
        <v>32</v>
      </c>
      <c r="E7546">
        <v>3570.76</v>
      </c>
      <c r="F7546">
        <v>1277.95</v>
      </c>
      <c r="G7546" t="s">
        <v>99</v>
      </c>
      <c r="H7546">
        <v>1</v>
      </c>
      <c r="I7546">
        <v>2</v>
      </c>
      <c r="J7546" s="6">
        <v>44143</v>
      </c>
      <c r="K7546" s="7">
        <v>44136</v>
      </c>
      <c r="L7546" t="s">
        <v>11</v>
      </c>
    </row>
    <row r="7547" spans="1:12" x14ac:dyDescent="0.3">
      <c r="A7547" t="s">
        <v>2</v>
      </c>
      <c r="B7547" t="s">
        <v>65</v>
      </c>
      <c r="C7547" t="s">
        <v>16</v>
      </c>
      <c r="D7547" t="s">
        <v>32</v>
      </c>
      <c r="E7547">
        <v>11658</v>
      </c>
      <c r="F7547">
        <v>-2914.5</v>
      </c>
      <c r="G7547" t="s">
        <v>99</v>
      </c>
      <c r="H7547">
        <v>1</v>
      </c>
      <c r="I7547">
        <v>5</v>
      </c>
      <c r="J7547" s="6">
        <v>44143</v>
      </c>
      <c r="K7547" s="7">
        <v>44136</v>
      </c>
      <c r="L7547" t="s">
        <v>12</v>
      </c>
    </row>
    <row r="7548" spans="1:12" x14ac:dyDescent="0.3">
      <c r="A7548" t="s">
        <v>2</v>
      </c>
      <c r="B7548" t="s">
        <v>67</v>
      </c>
      <c r="C7548" t="s">
        <v>16</v>
      </c>
      <c r="D7548" t="s">
        <v>32</v>
      </c>
      <c r="E7548">
        <v>5022.99</v>
      </c>
      <c r="F7548">
        <v>59.07</v>
      </c>
      <c r="G7548" t="s">
        <v>99</v>
      </c>
      <c r="H7548">
        <v>1</v>
      </c>
      <c r="I7548">
        <v>2</v>
      </c>
      <c r="J7548" s="6">
        <v>44143</v>
      </c>
      <c r="K7548" s="7">
        <v>44136</v>
      </c>
      <c r="L7548" t="s">
        <v>13</v>
      </c>
    </row>
    <row r="7549" spans="1:12" x14ac:dyDescent="0.3">
      <c r="A7549" t="s">
        <v>4</v>
      </c>
      <c r="B7549" t="s">
        <v>65</v>
      </c>
      <c r="C7549" t="s">
        <v>16</v>
      </c>
      <c r="D7549" t="s">
        <v>32</v>
      </c>
      <c r="E7549">
        <v>4175.4399999999996</v>
      </c>
      <c r="F7549">
        <v>791.12</v>
      </c>
      <c r="G7549" t="s">
        <v>99</v>
      </c>
      <c r="H7549">
        <v>1</v>
      </c>
      <c r="I7549">
        <v>5</v>
      </c>
      <c r="J7549" s="6">
        <v>44143</v>
      </c>
      <c r="K7549" s="7">
        <v>44136</v>
      </c>
      <c r="L7549" t="s">
        <v>12</v>
      </c>
    </row>
    <row r="7550" spans="1:12" x14ac:dyDescent="0.3">
      <c r="A7550" t="s">
        <v>3</v>
      </c>
      <c r="B7550" t="s">
        <v>63</v>
      </c>
      <c r="C7550" t="s">
        <v>16</v>
      </c>
      <c r="D7550" t="s">
        <v>32</v>
      </c>
      <c r="E7550">
        <v>6737.18</v>
      </c>
      <c r="F7550">
        <v>237.75</v>
      </c>
      <c r="G7550" t="s">
        <v>99</v>
      </c>
      <c r="H7550">
        <v>1</v>
      </c>
      <c r="I7550">
        <v>2</v>
      </c>
      <c r="J7550" s="6">
        <v>44143</v>
      </c>
      <c r="K7550" s="7">
        <v>44136</v>
      </c>
      <c r="L7550" t="s">
        <v>10</v>
      </c>
    </row>
    <row r="7551" spans="1:12" x14ac:dyDescent="0.3">
      <c r="A7551" t="s">
        <v>4</v>
      </c>
      <c r="B7551" t="s">
        <v>69</v>
      </c>
      <c r="C7551" t="s">
        <v>16</v>
      </c>
      <c r="D7551" t="s">
        <v>32</v>
      </c>
      <c r="E7551">
        <v>23577.3</v>
      </c>
      <c r="F7551">
        <v>4453.5</v>
      </c>
      <c r="G7551" t="s">
        <v>99</v>
      </c>
      <c r="H7551">
        <v>1</v>
      </c>
      <c r="I7551">
        <v>2</v>
      </c>
      <c r="J7551" s="6">
        <v>44143</v>
      </c>
      <c r="K7551" s="7">
        <v>44136</v>
      </c>
      <c r="L7551" t="s">
        <v>8</v>
      </c>
    </row>
    <row r="7552" spans="1:12" x14ac:dyDescent="0.3">
      <c r="A7552" t="s">
        <v>4</v>
      </c>
      <c r="B7552" t="s">
        <v>70</v>
      </c>
      <c r="C7552" t="s">
        <v>16</v>
      </c>
      <c r="D7552" t="s">
        <v>32</v>
      </c>
      <c r="E7552">
        <v>1088.08</v>
      </c>
      <c r="F7552">
        <v>326.41000000000003</v>
      </c>
      <c r="G7552" t="s">
        <v>99</v>
      </c>
      <c r="H7552">
        <v>1</v>
      </c>
      <c r="I7552">
        <v>5</v>
      </c>
      <c r="J7552" s="6">
        <v>44144</v>
      </c>
      <c r="K7552" s="7">
        <v>44136</v>
      </c>
      <c r="L7552" t="s">
        <v>9</v>
      </c>
    </row>
    <row r="7553" spans="1:12" x14ac:dyDescent="0.3">
      <c r="A7553" t="s">
        <v>3</v>
      </c>
      <c r="B7553" t="s">
        <v>66</v>
      </c>
      <c r="C7553" t="s">
        <v>16</v>
      </c>
      <c r="D7553" t="s">
        <v>32</v>
      </c>
      <c r="E7553">
        <v>7217.91</v>
      </c>
      <c r="F7553">
        <v>3528.75</v>
      </c>
      <c r="G7553" t="s">
        <v>99</v>
      </c>
      <c r="H7553">
        <v>1</v>
      </c>
      <c r="I7553">
        <v>1</v>
      </c>
      <c r="J7553" s="6">
        <v>44144</v>
      </c>
      <c r="K7553" s="7">
        <v>44136</v>
      </c>
      <c r="L7553" t="s">
        <v>11</v>
      </c>
    </row>
    <row r="7554" spans="1:12" x14ac:dyDescent="0.3">
      <c r="A7554" t="s">
        <v>4</v>
      </c>
      <c r="B7554" t="s">
        <v>63</v>
      </c>
      <c r="C7554" t="s">
        <v>16</v>
      </c>
      <c r="D7554" t="s">
        <v>32</v>
      </c>
      <c r="E7554">
        <v>3376.8</v>
      </c>
      <c r="F7554">
        <v>712.88</v>
      </c>
      <c r="G7554" t="s">
        <v>99</v>
      </c>
      <c r="H7554">
        <v>1</v>
      </c>
      <c r="I7554">
        <v>7</v>
      </c>
      <c r="J7554" s="6">
        <v>44144</v>
      </c>
      <c r="K7554" s="7">
        <v>44136</v>
      </c>
      <c r="L7554" t="s">
        <v>10</v>
      </c>
    </row>
    <row r="7555" spans="1:12" x14ac:dyDescent="0.3">
      <c r="A7555" t="s">
        <v>3</v>
      </c>
      <c r="B7555" t="s">
        <v>67</v>
      </c>
      <c r="C7555" t="s">
        <v>15</v>
      </c>
      <c r="D7555" t="s">
        <v>32</v>
      </c>
      <c r="E7555">
        <v>3648.82</v>
      </c>
      <c r="F7555">
        <v>312.76</v>
      </c>
      <c r="G7555" t="s">
        <v>99</v>
      </c>
      <c r="H7555">
        <v>1</v>
      </c>
      <c r="I7555">
        <v>10</v>
      </c>
      <c r="J7555" s="6">
        <v>44144</v>
      </c>
      <c r="K7555" s="7">
        <v>44136</v>
      </c>
      <c r="L7555" t="s">
        <v>13</v>
      </c>
    </row>
    <row r="7556" spans="1:12" x14ac:dyDescent="0.3">
      <c r="A7556" t="s">
        <v>4</v>
      </c>
      <c r="B7556" t="s">
        <v>63</v>
      </c>
      <c r="C7556" t="s">
        <v>15</v>
      </c>
      <c r="D7556" t="s">
        <v>32</v>
      </c>
      <c r="E7556">
        <v>6816.91</v>
      </c>
      <c r="F7556">
        <v>717.53</v>
      </c>
      <c r="G7556" t="s">
        <v>99</v>
      </c>
      <c r="H7556">
        <v>1</v>
      </c>
      <c r="I7556">
        <v>8</v>
      </c>
      <c r="J7556" s="6">
        <v>44144</v>
      </c>
      <c r="K7556" s="7">
        <v>44136</v>
      </c>
      <c r="L7556" t="s">
        <v>10</v>
      </c>
    </row>
    <row r="7557" spans="1:12" x14ac:dyDescent="0.3">
      <c r="A7557" t="s">
        <v>3</v>
      </c>
      <c r="B7557" t="s">
        <v>63</v>
      </c>
      <c r="C7557" t="s">
        <v>16</v>
      </c>
      <c r="D7557" t="s">
        <v>32</v>
      </c>
      <c r="E7557">
        <v>1884.04</v>
      </c>
      <c r="F7557">
        <v>733.8</v>
      </c>
      <c r="G7557" t="s">
        <v>99</v>
      </c>
      <c r="H7557">
        <v>1</v>
      </c>
      <c r="I7557">
        <v>2</v>
      </c>
      <c r="J7557" s="6">
        <v>44144</v>
      </c>
      <c r="K7557" s="7">
        <v>44136</v>
      </c>
      <c r="L7557" t="s">
        <v>10</v>
      </c>
    </row>
    <row r="7558" spans="1:12" x14ac:dyDescent="0.3">
      <c r="A7558" t="s">
        <v>2</v>
      </c>
      <c r="B7558" t="s">
        <v>65</v>
      </c>
      <c r="C7558" t="s">
        <v>16</v>
      </c>
      <c r="D7558" t="s">
        <v>32</v>
      </c>
      <c r="E7558">
        <v>13796.64</v>
      </c>
      <c r="F7558">
        <v>3065.92</v>
      </c>
      <c r="G7558" t="s">
        <v>99</v>
      </c>
      <c r="H7558">
        <v>1</v>
      </c>
      <c r="I7558">
        <v>7</v>
      </c>
      <c r="J7558" s="6">
        <v>44144</v>
      </c>
      <c r="K7558" s="7">
        <v>44136</v>
      </c>
      <c r="L7558" t="s">
        <v>12</v>
      </c>
    </row>
    <row r="7559" spans="1:12" x14ac:dyDescent="0.3">
      <c r="A7559" t="s">
        <v>4</v>
      </c>
      <c r="B7559" t="s">
        <v>70</v>
      </c>
      <c r="C7559" t="s">
        <v>15</v>
      </c>
      <c r="D7559" t="s">
        <v>32</v>
      </c>
      <c r="E7559">
        <v>6543.22</v>
      </c>
      <c r="F7559">
        <v>2204.02</v>
      </c>
      <c r="G7559" t="s">
        <v>99</v>
      </c>
      <c r="H7559">
        <v>1</v>
      </c>
      <c r="I7559">
        <v>8</v>
      </c>
      <c r="J7559" s="6">
        <v>44144</v>
      </c>
      <c r="K7559" s="7">
        <v>44136</v>
      </c>
      <c r="L7559" t="s">
        <v>9</v>
      </c>
    </row>
    <row r="7560" spans="1:12" x14ac:dyDescent="0.3">
      <c r="A7560" t="s">
        <v>3</v>
      </c>
      <c r="B7560" t="s">
        <v>66</v>
      </c>
      <c r="C7560" t="s">
        <v>15</v>
      </c>
      <c r="D7560" t="s">
        <v>32</v>
      </c>
      <c r="E7560">
        <v>7061.8</v>
      </c>
      <c r="F7560">
        <v>1246.2</v>
      </c>
      <c r="G7560" t="s">
        <v>99</v>
      </c>
      <c r="H7560">
        <v>1</v>
      </c>
      <c r="I7560">
        <v>10</v>
      </c>
      <c r="J7560" s="6">
        <v>44144</v>
      </c>
      <c r="K7560" s="7">
        <v>44136</v>
      </c>
      <c r="L7560" t="s">
        <v>11</v>
      </c>
    </row>
    <row r="7561" spans="1:12" x14ac:dyDescent="0.3">
      <c r="A7561" t="s">
        <v>5</v>
      </c>
      <c r="B7561" t="s">
        <v>67</v>
      </c>
      <c r="C7561" t="s">
        <v>15</v>
      </c>
      <c r="D7561" t="s">
        <v>32</v>
      </c>
      <c r="E7561">
        <v>11100.56</v>
      </c>
      <c r="F7561">
        <v>2687.52</v>
      </c>
      <c r="G7561" t="s">
        <v>99</v>
      </c>
      <c r="H7561">
        <v>1</v>
      </c>
      <c r="I7561">
        <v>8</v>
      </c>
      <c r="J7561" s="6">
        <v>44145</v>
      </c>
      <c r="K7561" s="7">
        <v>44136</v>
      </c>
      <c r="L7561" t="s">
        <v>13</v>
      </c>
    </row>
    <row r="7562" spans="1:12" x14ac:dyDescent="0.3">
      <c r="A7562" t="s">
        <v>2</v>
      </c>
      <c r="B7562" t="s">
        <v>65</v>
      </c>
      <c r="C7562" t="s">
        <v>16</v>
      </c>
      <c r="D7562" t="s">
        <v>32</v>
      </c>
      <c r="E7562">
        <v>37033.31</v>
      </c>
      <c r="F7562">
        <v>3220.27</v>
      </c>
      <c r="G7562" t="s">
        <v>99</v>
      </c>
      <c r="H7562">
        <v>1</v>
      </c>
      <c r="I7562">
        <v>3</v>
      </c>
      <c r="J7562" s="6">
        <v>44145</v>
      </c>
      <c r="K7562" s="7">
        <v>44136</v>
      </c>
      <c r="L7562" t="s">
        <v>12</v>
      </c>
    </row>
    <row r="7563" spans="1:12" x14ac:dyDescent="0.3">
      <c r="A7563" t="s">
        <v>3</v>
      </c>
      <c r="B7563" t="s">
        <v>70</v>
      </c>
      <c r="C7563" t="s">
        <v>16</v>
      </c>
      <c r="D7563" t="s">
        <v>32</v>
      </c>
      <c r="E7563">
        <v>21997.439999999999</v>
      </c>
      <c r="F7563">
        <v>9493.6200000000008</v>
      </c>
      <c r="G7563" t="s">
        <v>99</v>
      </c>
      <c r="H7563">
        <v>1</v>
      </c>
      <c r="I7563">
        <v>5</v>
      </c>
      <c r="J7563" s="6">
        <v>44145</v>
      </c>
      <c r="K7563" s="7">
        <v>44136</v>
      </c>
      <c r="L7563" t="s">
        <v>9</v>
      </c>
    </row>
    <row r="7564" spans="1:12" x14ac:dyDescent="0.3">
      <c r="A7564" t="s">
        <v>5</v>
      </c>
      <c r="B7564" t="s">
        <v>65</v>
      </c>
      <c r="C7564" t="s">
        <v>15</v>
      </c>
      <c r="D7564" t="s">
        <v>32</v>
      </c>
      <c r="E7564">
        <v>3173.12</v>
      </c>
      <c r="F7564">
        <v>1110.5999999999999</v>
      </c>
      <c r="G7564" t="s">
        <v>99</v>
      </c>
      <c r="H7564">
        <v>1</v>
      </c>
      <c r="I7564">
        <v>10</v>
      </c>
      <c r="J7564" s="6">
        <v>44145</v>
      </c>
      <c r="K7564" s="7">
        <v>44136</v>
      </c>
      <c r="L7564" t="s">
        <v>12</v>
      </c>
    </row>
    <row r="7565" spans="1:12" x14ac:dyDescent="0.3">
      <c r="A7565" t="s">
        <v>3</v>
      </c>
      <c r="B7565" t="s">
        <v>66</v>
      </c>
      <c r="C7565" t="s">
        <v>15</v>
      </c>
      <c r="D7565" t="s">
        <v>32</v>
      </c>
      <c r="E7565">
        <v>859.27</v>
      </c>
      <c r="F7565">
        <v>497.47</v>
      </c>
      <c r="G7565" t="s">
        <v>99</v>
      </c>
      <c r="H7565">
        <v>1</v>
      </c>
      <c r="I7565">
        <v>9</v>
      </c>
      <c r="J7565" s="6">
        <v>44145</v>
      </c>
      <c r="K7565" s="7">
        <v>44136</v>
      </c>
      <c r="L7565" t="s">
        <v>11</v>
      </c>
    </row>
    <row r="7566" spans="1:12" x14ac:dyDescent="0.3">
      <c r="A7566" t="s">
        <v>3</v>
      </c>
      <c r="B7566" t="s">
        <v>63</v>
      </c>
      <c r="C7566" t="s">
        <v>15</v>
      </c>
      <c r="D7566" t="s">
        <v>32</v>
      </c>
      <c r="E7566">
        <v>36280.5</v>
      </c>
      <c r="F7566">
        <v>6110.4</v>
      </c>
      <c r="G7566" t="s">
        <v>99</v>
      </c>
      <c r="H7566">
        <v>1</v>
      </c>
      <c r="I7566">
        <v>10</v>
      </c>
      <c r="J7566" s="6">
        <v>44145</v>
      </c>
      <c r="K7566" s="7">
        <v>44136</v>
      </c>
      <c r="L7566" t="s">
        <v>10</v>
      </c>
    </row>
    <row r="7567" spans="1:12" x14ac:dyDescent="0.3">
      <c r="A7567" t="s">
        <v>4</v>
      </c>
      <c r="B7567" t="s">
        <v>63</v>
      </c>
      <c r="C7567" t="s">
        <v>15</v>
      </c>
      <c r="D7567" t="s">
        <v>32</v>
      </c>
      <c r="E7567">
        <v>4196.88</v>
      </c>
      <c r="F7567">
        <v>559.55999999999995</v>
      </c>
      <c r="G7567" t="s">
        <v>99</v>
      </c>
      <c r="H7567">
        <v>1</v>
      </c>
      <c r="I7567">
        <v>8</v>
      </c>
      <c r="J7567" s="6">
        <v>44145</v>
      </c>
      <c r="K7567" s="7">
        <v>44136</v>
      </c>
      <c r="L7567" t="s">
        <v>10</v>
      </c>
    </row>
    <row r="7568" spans="1:12" x14ac:dyDescent="0.3">
      <c r="A7568" t="s">
        <v>2</v>
      </c>
      <c r="B7568" t="s">
        <v>63</v>
      </c>
      <c r="C7568" t="s">
        <v>15</v>
      </c>
      <c r="D7568" t="s">
        <v>32</v>
      </c>
      <c r="E7568">
        <v>17631.05</v>
      </c>
      <c r="F7568">
        <v>4639.75</v>
      </c>
      <c r="G7568" t="s">
        <v>99</v>
      </c>
      <c r="H7568">
        <v>1</v>
      </c>
      <c r="I7568">
        <v>8</v>
      </c>
      <c r="J7568" s="6">
        <v>44145</v>
      </c>
      <c r="K7568" s="7">
        <v>44136</v>
      </c>
      <c r="L7568" t="s">
        <v>10</v>
      </c>
    </row>
    <row r="7569" spans="1:12" x14ac:dyDescent="0.3">
      <c r="A7569" t="s">
        <v>4</v>
      </c>
      <c r="B7569" t="s">
        <v>69</v>
      </c>
      <c r="C7569" t="s">
        <v>16</v>
      </c>
      <c r="D7569" t="s">
        <v>32</v>
      </c>
      <c r="E7569">
        <v>22570.29</v>
      </c>
      <c r="F7569">
        <v>9740.85</v>
      </c>
      <c r="G7569" t="s">
        <v>99</v>
      </c>
      <c r="H7569">
        <v>1</v>
      </c>
      <c r="I7569">
        <v>5</v>
      </c>
      <c r="J7569" s="6">
        <v>44146</v>
      </c>
      <c r="K7569" s="7">
        <v>44136</v>
      </c>
      <c r="L7569" t="s">
        <v>8</v>
      </c>
    </row>
    <row r="7570" spans="1:12" x14ac:dyDescent="0.3">
      <c r="A7570" t="s">
        <v>4</v>
      </c>
      <c r="B7570" t="s">
        <v>63</v>
      </c>
      <c r="C7570" t="s">
        <v>15</v>
      </c>
      <c r="D7570" t="s">
        <v>32</v>
      </c>
      <c r="E7570">
        <v>6139.21</v>
      </c>
      <c r="F7570">
        <v>433.37</v>
      </c>
      <c r="G7570" t="s">
        <v>99</v>
      </c>
      <c r="H7570">
        <v>1</v>
      </c>
      <c r="I7570">
        <v>9</v>
      </c>
      <c r="J7570" s="6">
        <v>44146</v>
      </c>
      <c r="K7570" s="7">
        <v>44136</v>
      </c>
      <c r="L7570" t="s">
        <v>10</v>
      </c>
    </row>
    <row r="7571" spans="1:12" x14ac:dyDescent="0.3">
      <c r="A7571" t="s">
        <v>3</v>
      </c>
      <c r="B7571" t="s">
        <v>63</v>
      </c>
      <c r="C7571" t="s">
        <v>16</v>
      </c>
      <c r="D7571" t="s">
        <v>32</v>
      </c>
      <c r="E7571">
        <v>40736</v>
      </c>
      <c r="F7571">
        <v>-1018.4</v>
      </c>
      <c r="G7571" t="s">
        <v>99</v>
      </c>
      <c r="H7571">
        <v>1</v>
      </c>
      <c r="I7571">
        <v>3</v>
      </c>
      <c r="J7571" s="6">
        <v>44146</v>
      </c>
      <c r="K7571" s="7">
        <v>44136</v>
      </c>
      <c r="L7571" t="s">
        <v>10</v>
      </c>
    </row>
    <row r="7572" spans="1:12" x14ac:dyDescent="0.3">
      <c r="A7572" t="s">
        <v>4</v>
      </c>
      <c r="B7572" t="s">
        <v>67</v>
      </c>
      <c r="C7572" t="s">
        <v>15</v>
      </c>
      <c r="D7572" t="s">
        <v>32</v>
      </c>
      <c r="E7572">
        <v>12157.15</v>
      </c>
      <c r="F7572">
        <v>7038.35</v>
      </c>
      <c r="G7572" t="s">
        <v>99</v>
      </c>
      <c r="H7572">
        <v>1</v>
      </c>
      <c r="I7572">
        <v>8</v>
      </c>
      <c r="J7572" s="6">
        <v>44146</v>
      </c>
      <c r="K7572" s="7">
        <v>44136</v>
      </c>
      <c r="L7572" t="s">
        <v>13</v>
      </c>
    </row>
    <row r="7573" spans="1:12" x14ac:dyDescent="0.3">
      <c r="A7573" t="s">
        <v>2</v>
      </c>
      <c r="B7573" t="s">
        <v>66</v>
      </c>
      <c r="C7573" t="s">
        <v>16</v>
      </c>
      <c r="D7573" t="s">
        <v>32</v>
      </c>
      <c r="E7573">
        <v>29679.66</v>
      </c>
      <c r="F7573">
        <v>7742.51</v>
      </c>
      <c r="G7573" t="s">
        <v>99</v>
      </c>
      <c r="H7573">
        <v>1</v>
      </c>
      <c r="I7573">
        <v>5</v>
      </c>
      <c r="J7573" s="6">
        <v>44146</v>
      </c>
      <c r="K7573" s="7">
        <v>44136</v>
      </c>
      <c r="L7573" t="s">
        <v>11</v>
      </c>
    </row>
    <row r="7574" spans="1:12" x14ac:dyDescent="0.3">
      <c r="A7574" t="s">
        <v>5</v>
      </c>
      <c r="B7574" t="s">
        <v>63</v>
      </c>
      <c r="C7574" t="s">
        <v>16</v>
      </c>
      <c r="D7574" t="s">
        <v>32</v>
      </c>
      <c r="E7574">
        <v>1368.41</v>
      </c>
      <c r="F7574">
        <v>699.05</v>
      </c>
      <c r="G7574" t="s">
        <v>99</v>
      </c>
      <c r="H7574">
        <v>1</v>
      </c>
      <c r="I7574">
        <v>1</v>
      </c>
      <c r="J7574" s="6">
        <v>44146</v>
      </c>
      <c r="K7574" s="7">
        <v>44136</v>
      </c>
      <c r="L7574" t="s">
        <v>10</v>
      </c>
    </row>
    <row r="7575" spans="1:12" x14ac:dyDescent="0.3">
      <c r="A7575" t="s">
        <v>2</v>
      </c>
      <c r="B7575" t="s">
        <v>67</v>
      </c>
      <c r="C7575" t="s">
        <v>15</v>
      </c>
      <c r="D7575" t="s">
        <v>32</v>
      </c>
      <c r="E7575">
        <v>9541.8700000000008</v>
      </c>
      <c r="F7575">
        <v>1244.5899999999999</v>
      </c>
      <c r="G7575" t="s">
        <v>99</v>
      </c>
      <c r="H7575">
        <v>1</v>
      </c>
      <c r="I7575">
        <v>9</v>
      </c>
      <c r="J7575" s="6">
        <v>44146</v>
      </c>
      <c r="K7575" s="7">
        <v>44136</v>
      </c>
      <c r="L7575" t="s">
        <v>13</v>
      </c>
    </row>
    <row r="7576" spans="1:12" x14ac:dyDescent="0.3">
      <c r="A7576" t="s">
        <v>3</v>
      </c>
      <c r="B7576" t="s">
        <v>65</v>
      </c>
      <c r="C7576" t="s">
        <v>16</v>
      </c>
      <c r="D7576" t="s">
        <v>32</v>
      </c>
      <c r="E7576">
        <v>2038.14</v>
      </c>
      <c r="F7576">
        <v>837.9</v>
      </c>
      <c r="G7576" t="s">
        <v>99</v>
      </c>
      <c r="H7576">
        <v>1</v>
      </c>
      <c r="I7576">
        <v>1</v>
      </c>
      <c r="J7576" s="6">
        <v>44147</v>
      </c>
      <c r="K7576" s="7">
        <v>44136</v>
      </c>
      <c r="L7576" t="s">
        <v>12</v>
      </c>
    </row>
    <row r="7577" spans="1:12" x14ac:dyDescent="0.3">
      <c r="A7577" t="s">
        <v>3</v>
      </c>
      <c r="B7577" t="s">
        <v>70</v>
      </c>
      <c r="C7577" t="s">
        <v>16</v>
      </c>
      <c r="D7577" t="s">
        <v>32</v>
      </c>
      <c r="E7577">
        <v>11266.05</v>
      </c>
      <c r="F7577">
        <v>3439.11</v>
      </c>
      <c r="G7577" t="s">
        <v>99</v>
      </c>
      <c r="H7577">
        <v>1</v>
      </c>
      <c r="I7577">
        <v>3</v>
      </c>
      <c r="J7577" s="6">
        <v>44147</v>
      </c>
      <c r="K7577" s="7">
        <v>44136</v>
      </c>
      <c r="L7577" t="s">
        <v>9</v>
      </c>
    </row>
    <row r="7578" spans="1:12" x14ac:dyDescent="0.3">
      <c r="A7578" t="s">
        <v>5</v>
      </c>
      <c r="B7578" t="s">
        <v>67</v>
      </c>
      <c r="C7578" t="s">
        <v>16</v>
      </c>
      <c r="D7578" t="s">
        <v>32</v>
      </c>
      <c r="E7578">
        <v>4592.18</v>
      </c>
      <c r="F7578">
        <v>2495.73</v>
      </c>
      <c r="G7578" t="s">
        <v>99</v>
      </c>
      <c r="H7578">
        <v>1</v>
      </c>
      <c r="I7578">
        <v>6</v>
      </c>
      <c r="J7578" s="6">
        <v>44147</v>
      </c>
      <c r="K7578" s="7">
        <v>44136</v>
      </c>
      <c r="L7578" t="s">
        <v>13</v>
      </c>
    </row>
    <row r="7579" spans="1:12" x14ac:dyDescent="0.3">
      <c r="A7579" t="s">
        <v>4</v>
      </c>
      <c r="B7579" t="s">
        <v>66</v>
      </c>
      <c r="C7579" t="s">
        <v>16</v>
      </c>
      <c r="D7579" t="s">
        <v>32</v>
      </c>
      <c r="E7579">
        <v>7128.8</v>
      </c>
      <c r="F7579">
        <v>1125.5999999999999</v>
      </c>
      <c r="G7579" t="s">
        <v>99</v>
      </c>
      <c r="H7579">
        <v>1</v>
      </c>
      <c r="I7579">
        <v>1</v>
      </c>
      <c r="J7579" s="6">
        <v>44147</v>
      </c>
      <c r="K7579" s="7">
        <v>44136</v>
      </c>
      <c r="L7579" t="s">
        <v>11</v>
      </c>
    </row>
    <row r="7580" spans="1:12" x14ac:dyDescent="0.3">
      <c r="A7580" t="s">
        <v>5</v>
      </c>
      <c r="B7580" t="s">
        <v>65</v>
      </c>
      <c r="C7580" t="s">
        <v>15</v>
      </c>
      <c r="D7580" t="s">
        <v>32</v>
      </c>
      <c r="E7580">
        <v>34777.29</v>
      </c>
      <c r="F7580">
        <v>18522.66</v>
      </c>
      <c r="G7580" t="s">
        <v>99</v>
      </c>
      <c r="H7580">
        <v>1</v>
      </c>
      <c r="I7580">
        <v>10</v>
      </c>
      <c r="J7580" s="6">
        <v>44147</v>
      </c>
      <c r="K7580" s="7">
        <v>44136</v>
      </c>
      <c r="L7580" t="s">
        <v>12</v>
      </c>
    </row>
    <row r="7581" spans="1:12" x14ac:dyDescent="0.3">
      <c r="A7581" t="s">
        <v>5</v>
      </c>
      <c r="B7581" t="s">
        <v>67</v>
      </c>
      <c r="C7581" t="s">
        <v>16</v>
      </c>
      <c r="D7581" t="s">
        <v>32</v>
      </c>
      <c r="E7581">
        <v>13341.04</v>
      </c>
      <c r="F7581">
        <v>7302.48</v>
      </c>
      <c r="G7581" t="s">
        <v>99</v>
      </c>
      <c r="H7581">
        <v>1</v>
      </c>
      <c r="I7581">
        <v>4</v>
      </c>
      <c r="J7581" s="6">
        <v>44147</v>
      </c>
      <c r="K7581" s="7">
        <v>44136</v>
      </c>
      <c r="L7581" t="s">
        <v>13</v>
      </c>
    </row>
    <row r="7582" spans="1:12" x14ac:dyDescent="0.3">
      <c r="A7582" t="s">
        <v>2</v>
      </c>
      <c r="B7582" t="s">
        <v>63</v>
      </c>
      <c r="C7582" t="s">
        <v>16</v>
      </c>
      <c r="D7582" t="s">
        <v>32</v>
      </c>
      <c r="E7582">
        <v>15736.96</v>
      </c>
      <c r="F7582">
        <v>5507.92</v>
      </c>
      <c r="G7582" t="s">
        <v>99</v>
      </c>
      <c r="H7582">
        <v>1</v>
      </c>
      <c r="I7582">
        <v>6</v>
      </c>
      <c r="J7582" s="6">
        <v>44147</v>
      </c>
      <c r="K7582" s="7">
        <v>44136</v>
      </c>
      <c r="L7582" t="s">
        <v>10</v>
      </c>
    </row>
    <row r="7583" spans="1:12" x14ac:dyDescent="0.3">
      <c r="A7583" t="s">
        <v>4</v>
      </c>
      <c r="B7583" t="s">
        <v>66</v>
      </c>
      <c r="C7583" t="s">
        <v>15</v>
      </c>
      <c r="D7583" t="s">
        <v>32</v>
      </c>
      <c r="E7583">
        <v>12574.56</v>
      </c>
      <c r="F7583">
        <v>5473.6</v>
      </c>
      <c r="G7583" t="s">
        <v>99</v>
      </c>
      <c r="H7583">
        <v>1</v>
      </c>
      <c r="I7583">
        <v>10</v>
      </c>
      <c r="J7583" s="6">
        <v>44147</v>
      </c>
      <c r="K7583" s="7">
        <v>44136</v>
      </c>
      <c r="L7583" t="s">
        <v>11</v>
      </c>
    </row>
    <row r="7584" spans="1:12" x14ac:dyDescent="0.3">
      <c r="A7584" t="s">
        <v>4</v>
      </c>
      <c r="B7584" t="s">
        <v>65</v>
      </c>
      <c r="C7584" t="s">
        <v>15</v>
      </c>
      <c r="D7584" t="s">
        <v>32</v>
      </c>
      <c r="E7584">
        <v>4116.4799999999996</v>
      </c>
      <c r="F7584">
        <v>926.22</v>
      </c>
      <c r="G7584" t="s">
        <v>99</v>
      </c>
      <c r="H7584">
        <v>1</v>
      </c>
      <c r="I7584">
        <v>10</v>
      </c>
      <c r="J7584" s="6">
        <v>44147</v>
      </c>
      <c r="K7584" s="7">
        <v>44136</v>
      </c>
      <c r="L7584" t="s">
        <v>12</v>
      </c>
    </row>
    <row r="7585" spans="1:12" x14ac:dyDescent="0.3">
      <c r="A7585" t="s">
        <v>3</v>
      </c>
      <c r="B7585" t="s">
        <v>63</v>
      </c>
      <c r="C7585" t="s">
        <v>16</v>
      </c>
      <c r="D7585" t="s">
        <v>32</v>
      </c>
      <c r="E7585">
        <v>961.12</v>
      </c>
      <c r="F7585">
        <v>435.03</v>
      </c>
      <c r="G7585" t="s">
        <v>99</v>
      </c>
      <c r="H7585">
        <v>1</v>
      </c>
      <c r="I7585">
        <v>1</v>
      </c>
      <c r="J7585" s="6">
        <v>44147</v>
      </c>
      <c r="K7585" s="7">
        <v>44136</v>
      </c>
      <c r="L7585" t="s">
        <v>10</v>
      </c>
    </row>
    <row r="7586" spans="1:12" x14ac:dyDescent="0.3">
      <c r="A7586" t="s">
        <v>5</v>
      </c>
      <c r="B7586" t="s">
        <v>65</v>
      </c>
      <c r="C7586" t="s">
        <v>15</v>
      </c>
      <c r="D7586" t="s">
        <v>32</v>
      </c>
      <c r="E7586">
        <v>8198.1200000000008</v>
      </c>
      <c r="F7586">
        <v>1812.2</v>
      </c>
      <c r="G7586" t="s">
        <v>99</v>
      </c>
      <c r="H7586">
        <v>1</v>
      </c>
      <c r="I7586">
        <v>8</v>
      </c>
      <c r="J7586" s="6">
        <v>44147</v>
      </c>
      <c r="K7586" s="7">
        <v>44136</v>
      </c>
      <c r="L7586" t="s">
        <v>12</v>
      </c>
    </row>
    <row r="7587" spans="1:12" x14ac:dyDescent="0.3">
      <c r="A7587" t="s">
        <v>2</v>
      </c>
      <c r="B7587" t="s">
        <v>69</v>
      </c>
      <c r="C7587" t="s">
        <v>16</v>
      </c>
      <c r="D7587" t="s">
        <v>32</v>
      </c>
      <c r="E7587">
        <v>7446.11</v>
      </c>
      <c r="F7587">
        <v>4208.67</v>
      </c>
      <c r="G7587" t="s">
        <v>99</v>
      </c>
      <c r="H7587">
        <v>1</v>
      </c>
      <c r="I7587">
        <v>6</v>
      </c>
      <c r="J7587" s="6">
        <v>44148</v>
      </c>
      <c r="K7587" s="7">
        <v>44136</v>
      </c>
      <c r="L7587" t="s">
        <v>8</v>
      </c>
    </row>
    <row r="7588" spans="1:12" x14ac:dyDescent="0.3">
      <c r="A7588" t="s">
        <v>3</v>
      </c>
      <c r="B7588" t="s">
        <v>67</v>
      </c>
      <c r="C7588" t="s">
        <v>16</v>
      </c>
      <c r="D7588" t="s">
        <v>32</v>
      </c>
      <c r="E7588">
        <v>2921.53</v>
      </c>
      <c r="F7588">
        <v>953.35</v>
      </c>
      <c r="G7588" t="s">
        <v>99</v>
      </c>
      <c r="H7588">
        <v>1</v>
      </c>
      <c r="I7588">
        <v>1</v>
      </c>
      <c r="J7588" s="6">
        <v>44148</v>
      </c>
      <c r="K7588" s="7">
        <v>44136</v>
      </c>
      <c r="L7588" t="s">
        <v>13</v>
      </c>
    </row>
    <row r="7589" spans="1:12" x14ac:dyDescent="0.3">
      <c r="A7589" t="s">
        <v>3</v>
      </c>
      <c r="B7589" t="s">
        <v>69</v>
      </c>
      <c r="C7589" t="s">
        <v>15</v>
      </c>
      <c r="D7589" t="s">
        <v>32</v>
      </c>
      <c r="E7589">
        <v>10120.35</v>
      </c>
      <c r="F7589">
        <v>2556.69</v>
      </c>
      <c r="G7589" t="s">
        <v>99</v>
      </c>
      <c r="H7589">
        <v>1</v>
      </c>
      <c r="I7589">
        <v>10</v>
      </c>
      <c r="J7589" s="6">
        <v>44148</v>
      </c>
      <c r="K7589" s="7">
        <v>44136</v>
      </c>
      <c r="L7589" t="s">
        <v>8</v>
      </c>
    </row>
    <row r="7590" spans="1:12" x14ac:dyDescent="0.3">
      <c r="A7590" t="s">
        <v>3</v>
      </c>
      <c r="B7590" t="s">
        <v>63</v>
      </c>
      <c r="C7590" t="s">
        <v>16</v>
      </c>
      <c r="D7590" t="s">
        <v>32</v>
      </c>
      <c r="E7590">
        <v>2669.28</v>
      </c>
      <c r="F7590">
        <v>1234.53</v>
      </c>
      <c r="G7590" t="s">
        <v>99</v>
      </c>
      <c r="H7590">
        <v>1</v>
      </c>
      <c r="I7590">
        <v>5</v>
      </c>
      <c r="J7590" s="6">
        <v>44148</v>
      </c>
      <c r="K7590" s="7">
        <v>44136</v>
      </c>
      <c r="L7590" t="s">
        <v>10</v>
      </c>
    </row>
    <row r="7591" spans="1:12" x14ac:dyDescent="0.3">
      <c r="A7591" t="s">
        <v>5</v>
      </c>
      <c r="B7591" t="s">
        <v>66</v>
      </c>
      <c r="C7591" t="s">
        <v>16</v>
      </c>
      <c r="D7591" t="s">
        <v>32</v>
      </c>
      <c r="E7591">
        <v>5448.44</v>
      </c>
      <c r="F7591">
        <v>1720.52</v>
      </c>
      <c r="G7591" t="s">
        <v>99</v>
      </c>
      <c r="H7591">
        <v>1</v>
      </c>
      <c r="I7591">
        <v>1</v>
      </c>
      <c r="J7591" s="6">
        <v>44148</v>
      </c>
      <c r="K7591" s="7">
        <v>44136</v>
      </c>
      <c r="L7591" t="s">
        <v>11</v>
      </c>
    </row>
    <row r="7592" spans="1:12" x14ac:dyDescent="0.3">
      <c r="A7592" t="s">
        <v>3</v>
      </c>
      <c r="B7592" t="s">
        <v>66</v>
      </c>
      <c r="C7592" t="s">
        <v>15</v>
      </c>
      <c r="D7592" t="s">
        <v>32</v>
      </c>
      <c r="E7592">
        <v>16851.84</v>
      </c>
      <c r="F7592">
        <v>2738.4</v>
      </c>
      <c r="G7592" t="s">
        <v>99</v>
      </c>
      <c r="H7592">
        <v>1</v>
      </c>
      <c r="I7592">
        <v>10</v>
      </c>
      <c r="J7592" s="6">
        <v>44148</v>
      </c>
      <c r="K7592" s="7">
        <v>44136</v>
      </c>
      <c r="L7592" t="s">
        <v>11</v>
      </c>
    </row>
    <row r="7593" spans="1:12" x14ac:dyDescent="0.3">
      <c r="A7593" t="s">
        <v>2</v>
      </c>
      <c r="B7593" t="s">
        <v>65</v>
      </c>
      <c r="C7593" t="s">
        <v>16</v>
      </c>
      <c r="D7593" t="s">
        <v>32</v>
      </c>
      <c r="E7593">
        <v>2787.2</v>
      </c>
      <c r="F7593">
        <v>174.2</v>
      </c>
      <c r="G7593" t="s">
        <v>99</v>
      </c>
      <c r="H7593">
        <v>1</v>
      </c>
      <c r="I7593">
        <v>6</v>
      </c>
      <c r="J7593" s="6">
        <v>44148</v>
      </c>
      <c r="K7593" s="7">
        <v>44136</v>
      </c>
      <c r="L7593" t="s">
        <v>12</v>
      </c>
    </row>
    <row r="7594" spans="1:12" x14ac:dyDescent="0.3">
      <c r="A7594" t="s">
        <v>4</v>
      </c>
      <c r="B7594" t="s">
        <v>63</v>
      </c>
      <c r="C7594" t="s">
        <v>16</v>
      </c>
      <c r="D7594" t="s">
        <v>32</v>
      </c>
      <c r="E7594">
        <v>7485.24</v>
      </c>
      <c r="F7594">
        <v>3388.04</v>
      </c>
      <c r="G7594" t="s">
        <v>99</v>
      </c>
      <c r="H7594">
        <v>1</v>
      </c>
      <c r="I7594">
        <v>2</v>
      </c>
      <c r="J7594" s="6">
        <v>44149</v>
      </c>
      <c r="K7594" s="7">
        <v>44136</v>
      </c>
      <c r="L7594" t="s">
        <v>10</v>
      </c>
    </row>
    <row r="7595" spans="1:12" x14ac:dyDescent="0.3">
      <c r="A7595" t="s">
        <v>4</v>
      </c>
      <c r="B7595" t="s">
        <v>65</v>
      </c>
      <c r="C7595" t="s">
        <v>15</v>
      </c>
      <c r="D7595" t="s">
        <v>32</v>
      </c>
      <c r="E7595">
        <v>6964.65</v>
      </c>
      <c r="F7595">
        <v>773.85</v>
      </c>
      <c r="G7595" t="s">
        <v>99</v>
      </c>
      <c r="H7595">
        <v>1</v>
      </c>
      <c r="I7595">
        <v>9</v>
      </c>
      <c r="J7595" s="6">
        <v>44149</v>
      </c>
      <c r="K7595" s="7">
        <v>44136</v>
      </c>
      <c r="L7595" t="s">
        <v>12</v>
      </c>
    </row>
    <row r="7596" spans="1:12" x14ac:dyDescent="0.3">
      <c r="A7596" t="s">
        <v>3</v>
      </c>
      <c r="B7596" t="s">
        <v>69</v>
      </c>
      <c r="C7596" t="s">
        <v>16</v>
      </c>
      <c r="D7596" t="s">
        <v>32</v>
      </c>
      <c r="E7596">
        <v>16938.669999999998</v>
      </c>
      <c r="F7596">
        <v>8285.23</v>
      </c>
      <c r="G7596" t="s">
        <v>99</v>
      </c>
      <c r="H7596">
        <v>1</v>
      </c>
      <c r="I7596">
        <v>4</v>
      </c>
      <c r="J7596" s="6">
        <v>44149</v>
      </c>
      <c r="K7596" s="7">
        <v>44136</v>
      </c>
      <c r="L7596" t="s">
        <v>8</v>
      </c>
    </row>
    <row r="7597" spans="1:12" x14ac:dyDescent="0.3">
      <c r="A7597" t="s">
        <v>4</v>
      </c>
      <c r="B7597" t="s">
        <v>70</v>
      </c>
      <c r="C7597" t="s">
        <v>16</v>
      </c>
      <c r="D7597" t="s">
        <v>32</v>
      </c>
      <c r="E7597">
        <v>6759.63</v>
      </c>
      <c r="F7597">
        <v>2134.62</v>
      </c>
      <c r="G7597" t="s">
        <v>99</v>
      </c>
      <c r="H7597">
        <v>1</v>
      </c>
      <c r="I7597">
        <v>2</v>
      </c>
      <c r="J7597" s="6">
        <v>44149</v>
      </c>
      <c r="K7597" s="7">
        <v>44136</v>
      </c>
      <c r="L7597" t="s">
        <v>9</v>
      </c>
    </row>
    <row r="7598" spans="1:12" x14ac:dyDescent="0.3">
      <c r="A7598" t="s">
        <v>4</v>
      </c>
      <c r="B7598" t="s">
        <v>65</v>
      </c>
      <c r="C7598" t="s">
        <v>16</v>
      </c>
      <c r="D7598" t="s">
        <v>32</v>
      </c>
      <c r="E7598">
        <v>11105.92</v>
      </c>
      <c r="F7598">
        <v>2221.1999999999998</v>
      </c>
      <c r="G7598" t="s">
        <v>99</v>
      </c>
      <c r="H7598">
        <v>1</v>
      </c>
      <c r="I7598">
        <v>2</v>
      </c>
      <c r="J7598" s="6">
        <v>44149</v>
      </c>
      <c r="K7598" s="7">
        <v>44136</v>
      </c>
      <c r="L7598" t="s">
        <v>12</v>
      </c>
    </row>
    <row r="7599" spans="1:12" x14ac:dyDescent="0.3">
      <c r="A7599" t="s">
        <v>3</v>
      </c>
      <c r="B7599" t="s">
        <v>70</v>
      </c>
      <c r="C7599" t="s">
        <v>15</v>
      </c>
      <c r="D7599" t="s">
        <v>32</v>
      </c>
      <c r="E7599">
        <v>998.57</v>
      </c>
      <c r="F7599">
        <v>379.91</v>
      </c>
      <c r="G7599" t="s">
        <v>99</v>
      </c>
      <c r="H7599">
        <v>1</v>
      </c>
      <c r="I7599">
        <v>9</v>
      </c>
      <c r="J7599" s="6">
        <v>44149</v>
      </c>
      <c r="K7599" s="7">
        <v>44136</v>
      </c>
      <c r="L7599" t="s">
        <v>9</v>
      </c>
    </row>
    <row r="7600" spans="1:12" x14ac:dyDescent="0.3">
      <c r="A7600" t="s">
        <v>3</v>
      </c>
      <c r="B7600" t="s">
        <v>66</v>
      </c>
      <c r="C7600" t="s">
        <v>16</v>
      </c>
      <c r="D7600" t="s">
        <v>32</v>
      </c>
      <c r="E7600">
        <v>968.15</v>
      </c>
      <c r="F7600">
        <v>22.78</v>
      </c>
      <c r="G7600" t="s">
        <v>99</v>
      </c>
      <c r="H7600">
        <v>1</v>
      </c>
      <c r="I7600">
        <v>3</v>
      </c>
      <c r="J7600" s="6">
        <v>44149</v>
      </c>
      <c r="K7600" s="7">
        <v>44136</v>
      </c>
      <c r="L7600" t="s">
        <v>11</v>
      </c>
    </row>
    <row r="7601" spans="1:12" x14ac:dyDescent="0.3">
      <c r="A7601" t="s">
        <v>4</v>
      </c>
      <c r="B7601" t="s">
        <v>63</v>
      </c>
      <c r="C7601" t="s">
        <v>16</v>
      </c>
      <c r="D7601" t="s">
        <v>32</v>
      </c>
      <c r="E7601">
        <v>4850.13</v>
      </c>
      <c r="F7601">
        <v>1378.47</v>
      </c>
      <c r="G7601" t="s">
        <v>99</v>
      </c>
      <c r="H7601">
        <v>1</v>
      </c>
      <c r="I7601">
        <v>1</v>
      </c>
      <c r="J7601" s="6">
        <v>44149</v>
      </c>
      <c r="K7601" s="7">
        <v>44136</v>
      </c>
      <c r="L7601" t="s">
        <v>10</v>
      </c>
    </row>
    <row r="7602" spans="1:12" x14ac:dyDescent="0.3">
      <c r="A7602" t="s">
        <v>4</v>
      </c>
      <c r="B7602" t="s">
        <v>66</v>
      </c>
      <c r="C7602" t="s">
        <v>16</v>
      </c>
      <c r="D7602" t="s">
        <v>32</v>
      </c>
      <c r="E7602">
        <v>7790.76</v>
      </c>
      <c r="F7602">
        <v>2108.1</v>
      </c>
      <c r="G7602" t="s">
        <v>99</v>
      </c>
      <c r="H7602">
        <v>1</v>
      </c>
      <c r="I7602">
        <v>6</v>
      </c>
      <c r="J7602" s="6">
        <v>44149</v>
      </c>
      <c r="K7602" s="7">
        <v>44136</v>
      </c>
      <c r="L7602" t="s">
        <v>11</v>
      </c>
    </row>
    <row r="7603" spans="1:12" x14ac:dyDescent="0.3">
      <c r="A7603" t="s">
        <v>3</v>
      </c>
      <c r="B7603" t="s">
        <v>69</v>
      </c>
      <c r="C7603" t="s">
        <v>15</v>
      </c>
      <c r="D7603" t="s">
        <v>32</v>
      </c>
      <c r="E7603">
        <v>11133.73</v>
      </c>
      <c r="F7603">
        <v>4060.52</v>
      </c>
      <c r="G7603" t="s">
        <v>99</v>
      </c>
      <c r="H7603">
        <v>1</v>
      </c>
      <c r="I7603">
        <v>10</v>
      </c>
      <c r="J7603" s="6">
        <v>44149</v>
      </c>
      <c r="K7603" s="7">
        <v>44136</v>
      </c>
      <c r="L7603" t="s">
        <v>8</v>
      </c>
    </row>
    <row r="7604" spans="1:12" x14ac:dyDescent="0.3">
      <c r="A7604" t="s">
        <v>4</v>
      </c>
      <c r="B7604" t="s">
        <v>63</v>
      </c>
      <c r="C7604" t="s">
        <v>16</v>
      </c>
      <c r="D7604" t="s">
        <v>32</v>
      </c>
      <c r="E7604">
        <v>14279.04</v>
      </c>
      <c r="F7604">
        <v>793.28</v>
      </c>
      <c r="G7604" t="s">
        <v>99</v>
      </c>
      <c r="H7604">
        <v>1</v>
      </c>
      <c r="I7604">
        <v>3</v>
      </c>
      <c r="J7604" s="6">
        <v>44149</v>
      </c>
      <c r="K7604" s="7">
        <v>44136</v>
      </c>
      <c r="L7604" t="s">
        <v>10</v>
      </c>
    </row>
    <row r="7605" spans="1:12" x14ac:dyDescent="0.3">
      <c r="A7605" t="s">
        <v>3</v>
      </c>
      <c r="B7605" t="s">
        <v>67</v>
      </c>
      <c r="C7605" t="s">
        <v>15</v>
      </c>
      <c r="D7605" t="s">
        <v>32</v>
      </c>
      <c r="E7605">
        <v>3583.49</v>
      </c>
      <c r="F7605">
        <v>1622</v>
      </c>
      <c r="G7605" t="s">
        <v>99</v>
      </c>
      <c r="H7605">
        <v>1</v>
      </c>
      <c r="I7605">
        <v>9</v>
      </c>
      <c r="J7605" s="6">
        <v>44150</v>
      </c>
      <c r="K7605" s="7">
        <v>44136</v>
      </c>
      <c r="L7605" t="s">
        <v>13</v>
      </c>
    </row>
    <row r="7606" spans="1:12" x14ac:dyDescent="0.3">
      <c r="A7606" t="s">
        <v>3</v>
      </c>
      <c r="B7606" t="s">
        <v>65</v>
      </c>
      <c r="C7606" t="s">
        <v>16</v>
      </c>
      <c r="D7606" t="s">
        <v>32</v>
      </c>
      <c r="E7606">
        <v>1503.48</v>
      </c>
      <c r="F7606">
        <v>389.16</v>
      </c>
      <c r="G7606" t="s">
        <v>99</v>
      </c>
      <c r="H7606">
        <v>1</v>
      </c>
      <c r="I7606">
        <v>3</v>
      </c>
      <c r="J7606" s="6">
        <v>44150</v>
      </c>
      <c r="K7606" s="7">
        <v>44136</v>
      </c>
      <c r="L7606" t="s">
        <v>12</v>
      </c>
    </row>
    <row r="7607" spans="1:12" x14ac:dyDescent="0.3">
      <c r="A7607" t="s">
        <v>2</v>
      </c>
      <c r="B7607" t="s">
        <v>69</v>
      </c>
      <c r="C7607" t="s">
        <v>15</v>
      </c>
      <c r="D7607" t="s">
        <v>32</v>
      </c>
      <c r="E7607">
        <v>4770.9399999999996</v>
      </c>
      <c r="F7607">
        <v>1296.46</v>
      </c>
      <c r="G7607" t="s">
        <v>99</v>
      </c>
      <c r="H7607">
        <v>1</v>
      </c>
      <c r="I7607">
        <v>10</v>
      </c>
      <c r="J7607" s="6">
        <v>44150</v>
      </c>
      <c r="K7607" s="7">
        <v>44136</v>
      </c>
      <c r="L7607" t="s">
        <v>8</v>
      </c>
    </row>
    <row r="7608" spans="1:12" x14ac:dyDescent="0.3">
      <c r="A7608" t="s">
        <v>3</v>
      </c>
      <c r="B7608" t="s">
        <v>66</v>
      </c>
      <c r="C7608" t="s">
        <v>16</v>
      </c>
      <c r="D7608" t="s">
        <v>32</v>
      </c>
      <c r="E7608">
        <v>4116.4799999999996</v>
      </c>
      <c r="F7608">
        <v>1337.85</v>
      </c>
      <c r="G7608" t="s">
        <v>99</v>
      </c>
      <c r="H7608">
        <v>1</v>
      </c>
      <c r="I7608">
        <v>7</v>
      </c>
      <c r="J7608" s="6">
        <v>44150</v>
      </c>
      <c r="K7608" s="7">
        <v>44136</v>
      </c>
      <c r="L7608" t="s">
        <v>11</v>
      </c>
    </row>
    <row r="7609" spans="1:12" x14ac:dyDescent="0.3">
      <c r="A7609" t="s">
        <v>4</v>
      </c>
      <c r="B7609" t="s">
        <v>63</v>
      </c>
      <c r="C7609" t="s">
        <v>15</v>
      </c>
      <c r="D7609" t="s">
        <v>32</v>
      </c>
      <c r="E7609">
        <v>32397.98</v>
      </c>
      <c r="F7609">
        <v>18311.900000000001</v>
      </c>
      <c r="G7609" t="s">
        <v>99</v>
      </c>
      <c r="H7609">
        <v>1</v>
      </c>
      <c r="I7609">
        <v>8</v>
      </c>
      <c r="J7609" s="6">
        <v>44150</v>
      </c>
      <c r="K7609" s="7">
        <v>44136</v>
      </c>
      <c r="L7609" t="s">
        <v>10</v>
      </c>
    </row>
    <row r="7610" spans="1:12" x14ac:dyDescent="0.3">
      <c r="A7610" t="s">
        <v>5</v>
      </c>
      <c r="B7610" t="s">
        <v>63</v>
      </c>
      <c r="C7610" t="s">
        <v>16</v>
      </c>
      <c r="D7610" t="s">
        <v>32</v>
      </c>
      <c r="E7610">
        <v>159.12</v>
      </c>
      <c r="F7610">
        <v>61.97</v>
      </c>
      <c r="G7610" t="s">
        <v>99</v>
      </c>
      <c r="H7610">
        <v>1</v>
      </c>
      <c r="I7610">
        <v>7</v>
      </c>
      <c r="J7610" s="6">
        <v>44150</v>
      </c>
      <c r="K7610" s="7">
        <v>44136</v>
      </c>
      <c r="L7610" t="s">
        <v>10</v>
      </c>
    </row>
    <row r="7611" spans="1:12" x14ac:dyDescent="0.3">
      <c r="A7611" t="s">
        <v>3</v>
      </c>
      <c r="B7611" t="s">
        <v>69</v>
      </c>
      <c r="C7611" t="s">
        <v>16</v>
      </c>
      <c r="D7611" t="s">
        <v>32</v>
      </c>
      <c r="E7611">
        <v>9219.2000000000007</v>
      </c>
      <c r="F7611">
        <v>-345.7</v>
      </c>
      <c r="G7611" t="s">
        <v>99</v>
      </c>
      <c r="H7611">
        <v>1</v>
      </c>
      <c r="I7611">
        <v>1</v>
      </c>
      <c r="J7611" s="6">
        <v>44150</v>
      </c>
      <c r="K7611" s="7">
        <v>44136</v>
      </c>
      <c r="L7611" t="s">
        <v>8</v>
      </c>
    </row>
    <row r="7612" spans="1:12" x14ac:dyDescent="0.3">
      <c r="A7612" t="s">
        <v>4</v>
      </c>
      <c r="B7612" t="s">
        <v>63</v>
      </c>
      <c r="C7612" t="s">
        <v>16</v>
      </c>
      <c r="D7612" t="s">
        <v>32</v>
      </c>
      <c r="E7612">
        <v>5548.27</v>
      </c>
      <c r="F7612">
        <v>79.239999999999995</v>
      </c>
      <c r="G7612" t="s">
        <v>99</v>
      </c>
      <c r="H7612">
        <v>1</v>
      </c>
      <c r="I7612">
        <v>4</v>
      </c>
      <c r="J7612" s="6">
        <v>44151</v>
      </c>
      <c r="K7612" s="7">
        <v>44136</v>
      </c>
      <c r="L7612" t="s">
        <v>10</v>
      </c>
    </row>
    <row r="7613" spans="1:12" x14ac:dyDescent="0.3">
      <c r="A7613" t="s">
        <v>4</v>
      </c>
      <c r="B7613" t="s">
        <v>63</v>
      </c>
      <c r="C7613" t="s">
        <v>16</v>
      </c>
      <c r="D7613" t="s">
        <v>32</v>
      </c>
      <c r="E7613">
        <v>8882.19</v>
      </c>
      <c r="F7613">
        <v>3848.94</v>
      </c>
      <c r="G7613" t="s">
        <v>99</v>
      </c>
      <c r="H7613">
        <v>1</v>
      </c>
      <c r="I7613">
        <v>1</v>
      </c>
      <c r="J7613" s="6">
        <v>44151</v>
      </c>
      <c r="K7613" s="7">
        <v>44136</v>
      </c>
      <c r="L7613" t="s">
        <v>10</v>
      </c>
    </row>
    <row r="7614" spans="1:12" x14ac:dyDescent="0.3">
      <c r="A7614" t="s">
        <v>3</v>
      </c>
      <c r="B7614" t="s">
        <v>66</v>
      </c>
      <c r="C7614" t="s">
        <v>16</v>
      </c>
      <c r="D7614" t="s">
        <v>32</v>
      </c>
      <c r="E7614">
        <v>3551.67</v>
      </c>
      <c r="F7614">
        <v>1682.37</v>
      </c>
      <c r="G7614" t="s">
        <v>99</v>
      </c>
      <c r="H7614">
        <v>1</v>
      </c>
      <c r="I7614">
        <v>3</v>
      </c>
      <c r="J7614" s="6">
        <v>44151</v>
      </c>
      <c r="K7614" s="7">
        <v>44136</v>
      </c>
      <c r="L7614" t="s">
        <v>11</v>
      </c>
    </row>
    <row r="7615" spans="1:12" x14ac:dyDescent="0.3">
      <c r="A7615" t="s">
        <v>2</v>
      </c>
      <c r="B7615" t="s">
        <v>65</v>
      </c>
      <c r="C7615" t="s">
        <v>16</v>
      </c>
      <c r="D7615" t="s">
        <v>32</v>
      </c>
      <c r="E7615">
        <v>25797.35</v>
      </c>
      <c r="F7615">
        <v>13577.52</v>
      </c>
      <c r="G7615" t="s">
        <v>99</v>
      </c>
      <c r="H7615">
        <v>1</v>
      </c>
      <c r="I7615">
        <v>6</v>
      </c>
      <c r="J7615" s="6">
        <v>44151</v>
      </c>
      <c r="K7615" s="7">
        <v>44136</v>
      </c>
      <c r="L7615" t="s">
        <v>12</v>
      </c>
    </row>
    <row r="7616" spans="1:12" x14ac:dyDescent="0.3">
      <c r="A7616" t="s">
        <v>3</v>
      </c>
      <c r="B7616" t="s">
        <v>63</v>
      </c>
      <c r="C7616" t="s">
        <v>16</v>
      </c>
      <c r="D7616" t="s">
        <v>32</v>
      </c>
      <c r="E7616">
        <v>17739.259999999998</v>
      </c>
      <c r="F7616">
        <v>6722.24</v>
      </c>
      <c r="G7616" t="s">
        <v>99</v>
      </c>
      <c r="H7616">
        <v>1</v>
      </c>
      <c r="I7616">
        <v>1</v>
      </c>
      <c r="J7616" s="6">
        <v>44151</v>
      </c>
      <c r="K7616" s="7">
        <v>44136</v>
      </c>
      <c r="L7616" t="s">
        <v>10</v>
      </c>
    </row>
    <row r="7617" spans="1:12" x14ac:dyDescent="0.3">
      <c r="A7617" t="s">
        <v>2</v>
      </c>
      <c r="B7617" t="s">
        <v>63</v>
      </c>
      <c r="C7617" t="s">
        <v>16</v>
      </c>
      <c r="D7617" t="s">
        <v>32</v>
      </c>
      <c r="E7617">
        <v>4475.0600000000004</v>
      </c>
      <c r="F7617">
        <v>1994.32</v>
      </c>
      <c r="G7617" t="s">
        <v>99</v>
      </c>
      <c r="H7617">
        <v>1</v>
      </c>
      <c r="I7617">
        <v>6</v>
      </c>
      <c r="J7617" s="6">
        <v>44151</v>
      </c>
      <c r="K7617" s="7">
        <v>44136</v>
      </c>
      <c r="L7617" t="s">
        <v>10</v>
      </c>
    </row>
    <row r="7618" spans="1:12" x14ac:dyDescent="0.3">
      <c r="A7618" t="s">
        <v>3</v>
      </c>
      <c r="B7618" t="s">
        <v>65</v>
      </c>
      <c r="C7618" t="s">
        <v>16</v>
      </c>
      <c r="D7618" t="s">
        <v>32</v>
      </c>
      <c r="E7618">
        <v>2814</v>
      </c>
      <c r="F7618">
        <v>281.39999999999998</v>
      </c>
      <c r="G7618" t="s">
        <v>99</v>
      </c>
      <c r="H7618">
        <v>1</v>
      </c>
      <c r="I7618">
        <v>6</v>
      </c>
      <c r="J7618" s="6">
        <v>44151</v>
      </c>
      <c r="K7618" s="7">
        <v>44136</v>
      </c>
      <c r="L7618" t="s">
        <v>12</v>
      </c>
    </row>
    <row r="7619" spans="1:12" x14ac:dyDescent="0.3">
      <c r="A7619" t="s">
        <v>3</v>
      </c>
      <c r="B7619" t="s">
        <v>67</v>
      </c>
      <c r="C7619" t="s">
        <v>16</v>
      </c>
      <c r="D7619" t="s">
        <v>32</v>
      </c>
      <c r="E7619">
        <v>11859</v>
      </c>
      <c r="F7619">
        <v>-1383.55</v>
      </c>
      <c r="G7619" t="s">
        <v>99</v>
      </c>
      <c r="H7619">
        <v>1</v>
      </c>
      <c r="I7619">
        <v>3</v>
      </c>
      <c r="J7619" s="6">
        <v>44151</v>
      </c>
      <c r="K7619" s="7">
        <v>44136</v>
      </c>
      <c r="L7619" t="s">
        <v>13</v>
      </c>
    </row>
    <row r="7620" spans="1:12" x14ac:dyDescent="0.3">
      <c r="A7620" t="s">
        <v>4</v>
      </c>
      <c r="B7620" t="s">
        <v>66</v>
      </c>
      <c r="C7620" t="s">
        <v>15</v>
      </c>
      <c r="D7620" t="s">
        <v>32</v>
      </c>
      <c r="E7620">
        <v>3642.12</v>
      </c>
      <c r="F7620">
        <v>1942.48</v>
      </c>
      <c r="G7620" t="s">
        <v>99</v>
      </c>
      <c r="H7620">
        <v>1</v>
      </c>
      <c r="I7620">
        <v>10</v>
      </c>
      <c r="J7620" s="6">
        <v>44151</v>
      </c>
      <c r="K7620" s="7">
        <v>44136</v>
      </c>
      <c r="L7620" t="s">
        <v>11</v>
      </c>
    </row>
    <row r="7621" spans="1:12" x14ac:dyDescent="0.3">
      <c r="A7621" t="s">
        <v>5</v>
      </c>
      <c r="B7621" t="s">
        <v>67</v>
      </c>
      <c r="C7621" t="s">
        <v>16</v>
      </c>
      <c r="D7621" t="s">
        <v>32</v>
      </c>
      <c r="E7621">
        <v>814.72</v>
      </c>
      <c r="F7621">
        <v>351.6</v>
      </c>
      <c r="G7621" t="s">
        <v>99</v>
      </c>
      <c r="H7621">
        <v>1</v>
      </c>
      <c r="I7621">
        <v>6</v>
      </c>
      <c r="J7621" s="6">
        <v>44151</v>
      </c>
      <c r="K7621" s="7">
        <v>44136</v>
      </c>
      <c r="L7621" t="s">
        <v>13</v>
      </c>
    </row>
    <row r="7622" spans="1:12" x14ac:dyDescent="0.3">
      <c r="A7622" t="s">
        <v>4</v>
      </c>
      <c r="B7622" t="s">
        <v>63</v>
      </c>
      <c r="C7622" t="s">
        <v>15</v>
      </c>
      <c r="D7622" t="s">
        <v>32</v>
      </c>
      <c r="E7622">
        <v>12506.22</v>
      </c>
      <c r="F7622">
        <v>2206.98</v>
      </c>
      <c r="G7622" t="s">
        <v>99</v>
      </c>
      <c r="H7622">
        <v>1</v>
      </c>
      <c r="I7622">
        <v>9</v>
      </c>
      <c r="J7622" s="6">
        <v>44151</v>
      </c>
      <c r="K7622" s="7">
        <v>44136</v>
      </c>
      <c r="L7622" t="s">
        <v>10</v>
      </c>
    </row>
    <row r="7623" spans="1:12" x14ac:dyDescent="0.3">
      <c r="A7623" t="s">
        <v>4</v>
      </c>
      <c r="B7623" t="s">
        <v>67</v>
      </c>
      <c r="C7623" t="s">
        <v>16</v>
      </c>
      <c r="D7623" t="s">
        <v>32</v>
      </c>
      <c r="E7623">
        <v>159.46</v>
      </c>
      <c r="F7623">
        <v>54.4</v>
      </c>
      <c r="G7623" t="s">
        <v>99</v>
      </c>
      <c r="H7623">
        <v>1</v>
      </c>
      <c r="I7623">
        <v>4</v>
      </c>
      <c r="J7623" s="6">
        <v>44151</v>
      </c>
      <c r="K7623" s="7">
        <v>44136</v>
      </c>
      <c r="L7623" t="s">
        <v>13</v>
      </c>
    </row>
    <row r="7624" spans="1:12" x14ac:dyDescent="0.3">
      <c r="A7624" t="s">
        <v>3</v>
      </c>
      <c r="B7624" t="s">
        <v>67</v>
      </c>
      <c r="C7624" t="s">
        <v>16</v>
      </c>
      <c r="D7624" t="s">
        <v>32</v>
      </c>
      <c r="E7624">
        <v>5422.98</v>
      </c>
      <c r="F7624">
        <v>1997.94</v>
      </c>
      <c r="G7624" t="s">
        <v>99</v>
      </c>
      <c r="H7624">
        <v>1</v>
      </c>
      <c r="I7624">
        <v>7</v>
      </c>
      <c r="J7624" s="6">
        <v>44151</v>
      </c>
      <c r="K7624" s="7">
        <v>44136</v>
      </c>
      <c r="L7624" t="s">
        <v>13</v>
      </c>
    </row>
    <row r="7625" spans="1:12" x14ac:dyDescent="0.3">
      <c r="A7625" t="s">
        <v>3</v>
      </c>
      <c r="B7625" t="s">
        <v>65</v>
      </c>
      <c r="C7625" t="s">
        <v>16</v>
      </c>
      <c r="D7625" t="s">
        <v>32</v>
      </c>
      <c r="E7625">
        <v>888.42</v>
      </c>
      <c r="F7625">
        <v>334.46</v>
      </c>
      <c r="G7625" t="s">
        <v>99</v>
      </c>
      <c r="H7625">
        <v>1</v>
      </c>
      <c r="I7625">
        <v>6</v>
      </c>
      <c r="J7625" s="6">
        <v>44151</v>
      </c>
      <c r="K7625" s="7">
        <v>44136</v>
      </c>
      <c r="L7625" t="s">
        <v>12</v>
      </c>
    </row>
    <row r="7626" spans="1:12" x14ac:dyDescent="0.3">
      <c r="A7626" t="s">
        <v>3</v>
      </c>
      <c r="B7626" t="s">
        <v>65</v>
      </c>
      <c r="C7626" t="s">
        <v>15</v>
      </c>
      <c r="D7626" t="s">
        <v>32</v>
      </c>
      <c r="E7626">
        <v>10807.77</v>
      </c>
      <c r="F7626">
        <v>3754.27</v>
      </c>
      <c r="G7626" t="s">
        <v>99</v>
      </c>
      <c r="H7626">
        <v>1</v>
      </c>
      <c r="I7626">
        <v>8</v>
      </c>
      <c r="J7626" s="6">
        <v>44151</v>
      </c>
      <c r="K7626" s="7">
        <v>44136</v>
      </c>
      <c r="L7626" t="s">
        <v>12</v>
      </c>
    </row>
    <row r="7627" spans="1:12" x14ac:dyDescent="0.3">
      <c r="A7627" t="s">
        <v>2</v>
      </c>
      <c r="B7627" t="s">
        <v>63</v>
      </c>
      <c r="C7627" t="s">
        <v>16</v>
      </c>
      <c r="D7627" t="s">
        <v>32</v>
      </c>
      <c r="E7627">
        <v>3725.2</v>
      </c>
      <c r="F7627">
        <v>-139.69999999999999</v>
      </c>
      <c r="G7627" t="s">
        <v>99</v>
      </c>
      <c r="H7627">
        <v>1</v>
      </c>
      <c r="I7627">
        <v>1</v>
      </c>
      <c r="J7627" s="6">
        <v>44152</v>
      </c>
      <c r="K7627" s="7">
        <v>44136</v>
      </c>
      <c r="L7627" t="s">
        <v>10</v>
      </c>
    </row>
    <row r="7628" spans="1:12" x14ac:dyDescent="0.3">
      <c r="A7628" t="s">
        <v>3</v>
      </c>
      <c r="B7628" t="s">
        <v>70</v>
      </c>
      <c r="C7628" t="s">
        <v>16</v>
      </c>
      <c r="D7628" t="s">
        <v>32</v>
      </c>
      <c r="E7628">
        <v>3580.48</v>
      </c>
      <c r="F7628">
        <v>179.04</v>
      </c>
      <c r="G7628" t="s">
        <v>99</v>
      </c>
      <c r="H7628">
        <v>1</v>
      </c>
      <c r="I7628">
        <v>6</v>
      </c>
      <c r="J7628" s="6">
        <v>44152</v>
      </c>
      <c r="K7628" s="7">
        <v>44136</v>
      </c>
      <c r="L7628" t="s">
        <v>9</v>
      </c>
    </row>
    <row r="7629" spans="1:12" x14ac:dyDescent="0.3">
      <c r="A7629" t="s">
        <v>4</v>
      </c>
      <c r="B7629" t="s">
        <v>63</v>
      </c>
      <c r="C7629" t="s">
        <v>16</v>
      </c>
      <c r="D7629" t="s">
        <v>32</v>
      </c>
      <c r="E7629">
        <v>5116.12</v>
      </c>
      <c r="F7629">
        <v>2446.8200000000002</v>
      </c>
      <c r="G7629" t="s">
        <v>99</v>
      </c>
      <c r="H7629">
        <v>1</v>
      </c>
      <c r="I7629">
        <v>7</v>
      </c>
      <c r="J7629" s="6">
        <v>44152</v>
      </c>
      <c r="K7629" s="7">
        <v>44136</v>
      </c>
      <c r="L7629" t="s">
        <v>10</v>
      </c>
    </row>
    <row r="7630" spans="1:12" x14ac:dyDescent="0.3">
      <c r="A7630" t="s">
        <v>5</v>
      </c>
      <c r="B7630" t="s">
        <v>69</v>
      </c>
      <c r="C7630" t="s">
        <v>16</v>
      </c>
      <c r="D7630" t="s">
        <v>32</v>
      </c>
      <c r="E7630">
        <v>3437.1</v>
      </c>
      <c r="F7630">
        <v>1603.98</v>
      </c>
      <c r="G7630" t="s">
        <v>99</v>
      </c>
      <c r="H7630">
        <v>1</v>
      </c>
      <c r="I7630">
        <v>3</v>
      </c>
      <c r="J7630" s="6">
        <v>44152</v>
      </c>
      <c r="K7630" s="7">
        <v>44136</v>
      </c>
      <c r="L7630" t="s">
        <v>8</v>
      </c>
    </row>
    <row r="7631" spans="1:12" x14ac:dyDescent="0.3">
      <c r="A7631" t="s">
        <v>4</v>
      </c>
      <c r="B7631" t="s">
        <v>65</v>
      </c>
      <c r="C7631" t="s">
        <v>15</v>
      </c>
      <c r="D7631" t="s">
        <v>32</v>
      </c>
      <c r="E7631">
        <v>23805.1</v>
      </c>
      <c r="F7631">
        <v>2240.5</v>
      </c>
      <c r="G7631" t="s">
        <v>99</v>
      </c>
      <c r="H7631">
        <v>1</v>
      </c>
      <c r="I7631">
        <v>8</v>
      </c>
      <c r="J7631" s="6">
        <v>44152</v>
      </c>
      <c r="K7631" s="7">
        <v>44136</v>
      </c>
      <c r="L7631" t="s">
        <v>12</v>
      </c>
    </row>
    <row r="7632" spans="1:12" x14ac:dyDescent="0.3">
      <c r="A7632" t="s">
        <v>4</v>
      </c>
      <c r="B7632" t="s">
        <v>63</v>
      </c>
      <c r="C7632" t="s">
        <v>16</v>
      </c>
      <c r="D7632" t="s">
        <v>32</v>
      </c>
      <c r="E7632">
        <v>7230.64</v>
      </c>
      <c r="F7632">
        <v>2359.44</v>
      </c>
      <c r="G7632" t="s">
        <v>99</v>
      </c>
      <c r="H7632">
        <v>1</v>
      </c>
      <c r="I7632">
        <v>4</v>
      </c>
      <c r="J7632" s="6">
        <v>44152</v>
      </c>
      <c r="K7632" s="7">
        <v>44136</v>
      </c>
      <c r="L7632" t="s">
        <v>10</v>
      </c>
    </row>
    <row r="7633" spans="1:12" x14ac:dyDescent="0.3">
      <c r="A7633" t="s">
        <v>5</v>
      </c>
      <c r="B7633" t="s">
        <v>66</v>
      </c>
      <c r="C7633" t="s">
        <v>16</v>
      </c>
      <c r="D7633" t="s">
        <v>32</v>
      </c>
      <c r="E7633">
        <v>660.62</v>
      </c>
      <c r="F7633">
        <v>272.02</v>
      </c>
      <c r="G7633" t="s">
        <v>99</v>
      </c>
      <c r="H7633">
        <v>1</v>
      </c>
      <c r="I7633">
        <v>2</v>
      </c>
      <c r="J7633" s="6">
        <v>44152</v>
      </c>
      <c r="K7633" s="7">
        <v>44136</v>
      </c>
      <c r="L7633" t="s">
        <v>11</v>
      </c>
    </row>
    <row r="7634" spans="1:12" x14ac:dyDescent="0.3">
      <c r="A7634" t="s">
        <v>2</v>
      </c>
      <c r="B7634" t="s">
        <v>67</v>
      </c>
      <c r="C7634" t="s">
        <v>16</v>
      </c>
      <c r="D7634" t="s">
        <v>32</v>
      </c>
      <c r="E7634">
        <v>12144.42</v>
      </c>
      <c r="F7634">
        <v>4218.58</v>
      </c>
      <c r="G7634" t="s">
        <v>99</v>
      </c>
      <c r="H7634">
        <v>1</v>
      </c>
      <c r="I7634">
        <v>7</v>
      </c>
      <c r="J7634" s="6">
        <v>44152</v>
      </c>
      <c r="K7634" s="7">
        <v>44136</v>
      </c>
      <c r="L7634" t="s">
        <v>13</v>
      </c>
    </row>
    <row r="7635" spans="1:12" x14ac:dyDescent="0.3">
      <c r="A7635" t="s">
        <v>3</v>
      </c>
      <c r="B7635" t="s">
        <v>65</v>
      </c>
      <c r="C7635" t="s">
        <v>16</v>
      </c>
      <c r="D7635" t="s">
        <v>32</v>
      </c>
      <c r="E7635">
        <v>12599.22</v>
      </c>
      <c r="F7635">
        <v>1643.38</v>
      </c>
      <c r="G7635" t="s">
        <v>99</v>
      </c>
      <c r="H7635">
        <v>1</v>
      </c>
      <c r="I7635">
        <v>4</v>
      </c>
      <c r="J7635" s="6">
        <v>44152</v>
      </c>
      <c r="K7635" s="7">
        <v>44136</v>
      </c>
      <c r="L7635" t="s">
        <v>12</v>
      </c>
    </row>
    <row r="7636" spans="1:12" x14ac:dyDescent="0.3">
      <c r="A7636" t="s">
        <v>3</v>
      </c>
      <c r="B7636" t="s">
        <v>66</v>
      </c>
      <c r="C7636" t="s">
        <v>15</v>
      </c>
      <c r="D7636" t="s">
        <v>32</v>
      </c>
      <c r="E7636">
        <v>7128.8</v>
      </c>
      <c r="F7636">
        <v>1876</v>
      </c>
      <c r="G7636" t="s">
        <v>99</v>
      </c>
      <c r="H7636">
        <v>1</v>
      </c>
      <c r="I7636">
        <v>8</v>
      </c>
      <c r="J7636" s="6">
        <v>44152</v>
      </c>
      <c r="K7636" s="7">
        <v>44136</v>
      </c>
      <c r="L7636" t="s">
        <v>11</v>
      </c>
    </row>
    <row r="7637" spans="1:12" x14ac:dyDescent="0.3">
      <c r="A7637" t="s">
        <v>2</v>
      </c>
      <c r="B7637" t="s">
        <v>67</v>
      </c>
      <c r="C7637" t="s">
        <v>15</v>
      </c>
      <c r="D7637" t="s">
        <v>32</v>
      </c>
      <c r="E7637">
        <v>1902.13</v>
      </c>
      <c r="F7637">
        <v>0</v>
      </c>
      <c r="G7637" t="s">
        <v>99</v>
      </c>
      <c r="H7637">
        <v>1</v>
      </c>
      <c r="I7637">
        <v>9</v>
      </c>
      <c r="J7637" s="6">
        <v>44152</v>
      </c>
      <c r="K7637" s="7">
        <v>44136</v>
      </c>
      <c r="L7637" t="s">
        <v>13</v>
      </c>
    </row>
    <row r="7638" spans="1:12" x14ac:dyDescent="0.3">
      <c r="A7638" t="s">
        <v>3</v>
      </c>
      <c r="B7638" t="s">
        <v>65</v>
      </c>
      <c r="C7638" t="s">
        <v>16</v>
      </c>
      <c r="D7638" t="s">
        <v>32</v>
      </c>
      <c r="E7638">
        <v>17688</v>
      </c>
      <c r="F7638">
        <v>-7075.2</v>
      </c>
      <c r="G7638" t="s">
        <v>99</v>
      </c>
      <c r="H7638">
        <v>1</v>
      </c>
      <c r="I7638">
        <v>2</v>
      </c>
      <c r="J7638" s="6">
        <v>44152</v>
      </c>
      <c r="K7638" s="7">
        <v>44136</v>
      </c>
      <c r="L7638" t="s">
        <v>12</v>
      </c>
    </row>
    <row r="7639" spans="1:12" x14ac:dyDescent="0.3">
      <c r="A7639" t="s">
        <v>4</v>
      </c>
      <c r="B7639" t="s">
        <v>63</v>
      </c>
      <c r="C7639" t="s">
        <v>16</v>
      </c>
      <c r="D7639" t="s">
        <v>32</v>
      </c>
      <c r="E7639">
        <v>2256.56</v>
      </c>
      <c r="F7639">
        <v>592.35</v>
      </c>
      <c r="G7639" t="s">
        <v>99</v>
      </c>
      <c r="H7639">
        <v>1</v>
      </c>
      <c r="I7639">
        <v>5</v>
      </c>
      <c r="J7639" s="6">
        <v>44152</v>
      </c>
      <c r="K7639" s="7">
        <v>44136</v>
      </c>
      <c r="L7639" t="s">
        <v>10</v>
      </c>
    </row>
    <row r="7640" spans="1:12" x14ac:dyDescent="0.3">
      <c r="A7640" t="s">
        <v>3</v>
      </c>
      <c r="B7640" t="s">
        <v>65</v>
      </c>
      <c r="C7640" t="s">
        <v>15</v>
      </c>
      <c r="D7640" t="s">
        <v>32</v>
      </c>
      <c r="E7640">
        <v>1629.44</v>
      </c>
      <c r="F7640">
        <v>737.54</v>
      </c>
      <c r="G7640" t="s">
        <v>99</v>
      </c>
      <c r="H7640">
        <v>1</v>
      </c>
      <c r="I7640">
        <v>9</v>
      </c>
      <c r="J7640" s="6">
        <v>44152</v>
      </c>
      <c r="K7640" s="7">
        <v>44136</v>
      </c>
      <c r="L7640" t="s">
        <v>12</v>
      </c>
    </row>
    <row r="7641" spans="1:12" x14ac:dyDescent="0.3">
      <c r="A7641" t="s">
        <v>3</v>
      </c>
      <c r="B7641" t="s">
        <v>63</v>
      </c>
      <c r="C7641" t="s">
        <v>16</v>
      </c>
      <c r="D7641" t="s">
        <v>32</v>
      </c>
      <c r="E7641">
        <v>827.45</v>
      </c>
      <c r="F7641">
        <v>148.07</v>
      </c>
      <c r="G7641" t="s">
        <v>99</v>
      </c>
      <c r="H7641">
        <v>1</v>
      </c>
      <c r="I7641">
        <v>7</v>
      </c>
      <c r="J7641" s="6">
        <v>44153</v>
      </c>
      <c r="K7641" s="7">
        <v>44136</v>
      </c>
      <c r="L7641" t="s">
        <v>10</v>
      </c>
    </row>
    <row r="7642" spans="1:12" x14ac:dyDescent="0.3">
      <c r="A7642" t="s">
        <v>4</v>
      </c>
      <c r="B7642" t="s">
        <v>63</v>
      </c>
      <c r="C7642" t="s">
        <v>16</v>
      </c>
      <c r="D7642" t="s">
        <v>32</v>
      </c>
      <c r="E7642">
        <v>24327.03</v>
      </c>
      <c r="F7642">
        <v>4865.42</v>
      </c>
      <c r="G7642" t="s">
        <v>99</v>
      </c>
      <c r="H7642">
        <v>1</v>
      </c>
      <c r="I7642">
        <v>3</v>
      </c>
      <c r="J7642" s="6">
        <v>44153</v>
      </c>
      <c r="K7642" s="7">
        <v>44136</v>
      </c>
      <c r="L7642" t="s">
        <v>10</v>
      </c>
    </row>
    <row r="7643" spans="1:12" x14ac:dyDescent="0.3">
      <c r="A7643" t="s">
        <v>3</v>
      </c>
      <c r="B7643" t="s">
        <v>69</v>
      </c>
      <c r="C7643" t="s">
        <v>15</v>
      </c>
      <c r="D7643" t="s">
        <v>32</v>
      </c>
      <c r="E7643">
        <v>5559.93</v>
      </c>
      <c r="F7643">
        <v>2961.27</v>
      </c>
      <c r="G7643" t="s">
        <v>99</v>
      </c>
      <c r="H7643">
        <v>1</v>
      </c>
      <c r="I7643">
        <v>8</v>
      </c>
      <c r="J7643" s="6">
        <v>44153</v>
      </c>
      <c r="K7643" s="7">
        <v>44136</v>
      </c>
      <c r="L7643" t="s">
        <v>8</v>
      </c>
    </row>
    <row r="7644" spans="1:12" x14ac:dyDescent="0.3">
      <c r="A7644" t="s">
        <v>4</v>
      </c>
      <c r="B7644" t="s">
        <v>66</v>
      </c>
      <c r="C7644" t="s">
        <v>16</v>
      </c>
      <c r="D7644" t="s">
        <v>32</v>
      </c>
      <c r="E7644">
        <v>11753.14</v>
      </c>
      <c r="F7644">
        <v>3693.83</v>
      </c>
      <c r="G7644" t="s">
        <v>99</v>
      </c>
      <c r="H7644">
        <v>1</v>
      </c>
      <c r="I7644">
        <v>4</v>
      </c>
      <c r="J7644" s="6">
        <v>44153</v>
      </c>
      <c r="K7644" s="7">
        <v>44136</v>
      </c>
      <c r="L7644" t="s">
        <v>11</v>
      </c>
    </row>
    <row r="7645" spans="1:12" x14ac:dyDescent="0.3">
      <c r="A7645" t="s">
        <v>4</v>
      </c>
      <c r="B7645" t="s">
        <v>63</v>
      </c>
      <c r="C7645" t="s">
        <v>15</v>
      </c>
      <c r="D7645" t="s">
        <v>32</v>
      </c>
      <c r="E7645">
        <v>30552</v>
      </c>
      <c r="F7645">
        <v>7396.8</v>
      </c>
      <c r="G7645" t="s">
        <v>99</v>
      </c>
      <c r="H7645">
        <v>1</v>
      </c>
      <c r="I7645">
        <v>10</v>
      </c>
      <c r="J7645" s="6">
        <v>44153</v>
      </c>
      <c r="K7645" s="7">
        <v>44136</v>
      </c>
      <c r="L7645" t="s">
        <v>10</v>
      </c>
    </row>
    <row r="7646" spans="1:12" x14ac:dyDescent="0.3">
      <c r="A7646" t="s">
        <v>3</v>
      </c>
      <c r="B7646" t="s">
        <v>67</v>
      </c>
      <c r="C7646" t="s">
        <v>15</v>
      </c>
      <c r="D7646" t="s">
        <v>32</v>
      </c>
      <c r="E7646">
        <v>578.88</v>
      </c>
      <c r="F7646">
        <v>167.22</v>
      </c>
      <c r="G7646" t="s">
        <v>99</v>
      </c>
      <c r="H7646">
        <v>1</v>
      </c>
      <c r="I7646">
        <v>10</v>
      </c>
      <c r="J7646" s="6">
        <v>44153</v>
      </c>
      <c r="K7646" s="7">
        <v>44136</v>
      </c>
      <c r="L7646" t="s">
        <v>13</v>
      </c>
    </row>
    <row r="7647" spans="1:12" x14ac:dyDescent="0.3">
      <c r="A7647" t="s">
        <v>4</v>
      </c>
      <c r="B7647" t="s">
        <v>65</v>
      </c>
      <c r="C7647" t="s">
        <v>16</v>
      </c>
      <c r="D7647" t="s">
        <v>32</v>
      </c>
      <c r="E7647">
        <v>5279.26</v>
      </c>
      <c r="F7647">
        <v>2298.0300000000002</v>
      </c>
      <c r="G7647" t="s">
        <v>99</v>
      </c>
      <c r="H7647">
        <v>1</v>
      </c>
      <c r="I7647">
        <v>5</v>
      </c>
      <c r="J7647" s="6">
        <v>44153</v>
      </c>
      <c r="K7647" s="7">
        <v>44136</v>
      </c>
      <c r="L7647" t="s">
        <v>12</v>
      </c>
    </row>
    <row r="7648" spans="1:12" x14ac:dyDescent="0.3">
      <c r="A7648" t="s">
        <v>3</v>
      </c>
      <c r="B7648" t="s">
        <v>65</v>
      </c>
      <c r="C7648" t="s">
        <v>16</v>
      </c>
      <c r="D7648" t="s">
        <v>32</v>
      </c>
      <c r="E7648">
        <v>8755.56</v>
      </c>
      <c r="F7648">
        <v>1751.1</v>
      </c>
      <c r="G7648" t="s">
        <v>99</v>
      </c>
      <c r="H7648">
        <v>1</v>
      </c>
      <c r="I7648">
        <v>6</v>
      </c>
      <c r="J7648" s="6">
        <v>44154</v>
      </c>
      <c r="K7648" s="7">
        <v>44136</v>
      </c>
      <c r="L7648" t="s">
        <v>12</v>
      </c>
    </row>
    <row r="7649" spans="1:12" x14ac:dyDescent="0.3">
      <c r="A7649" t="s">
        <v>3</v>
      </c>
      <c r="B7649" t="s">
        <v>66</v>
      </c>
      <c r="C7649" t="s">
        <v>16</v>
      </c>
      <c r="D7649" t="s">
        <v>32</v>
      </c>
      <c r="E7649">
        <v>1025.0999999999999</v>
      </c>
      <c r="F7649">
        <v>12.06</v>
      </c>
      <c r="G7649" t="s">
        <v>99</v>
      </c>
      <c r="H7649">
        <v>1</v>
      </c>
      <c r="I7649">
        <v>7</v>
      </c>
      <c r="J7649" s="6">
        <v>44154</v>
      </c>
      <c r="K7649" s="7">
        <v>44136</v>
      </c>
      <c r="L7649" t="s">
        <v>11</v>
      </c>
    </row>
    <row r="7650" spans="1:12" x14ac:dyDescent="0.3">
      <c r="A7650" t="s">
        <v>2</v>
      </c>
      <c r="B7650" t="s">
        <v>70</v>
      </c>
      <c r="C7650" t="s">
        <v>16</v>
      </c>
      <c r="D7650" t="s">
        <v>32</v>
      </c>
      <c r="E7650">
        <v>628.73</v>
      </c>
      <c r="F7650">
        <v>266.52999999999997</v>
      </c>
      <c r="G7650" t="s">
        <v>99</v>
      </c>
      <c r="H7650">
        <v>1</v>
      </c>
      <c r="I7650">
        <v>7</v>
      </c>
      <c r="J7650" s="6">
        <v>44154</v>
      </c>
      <c r="K7650" s="7">
        <v>44136</v>
      </c>
      <c r="L7650" t="s">
        <v>9</v>
      </c>
    </row>
    <row r="7651" spans="1:12" x14ac:dyDescent="0.3">
      <c r="A7651" t="s">
        <v>3</v>
      </c>
      <c r="B7651" t="s">
        <v>67</v>
      </c>
      <c r="C7651" t="s">
        <v>16</v>
      </c>
      <c r="D7651" t="s">
        <v>32</v>
      </c>
      <c r="E7651">
        <v>17559.36</v>
      </c>
      <c r="F7651">
        <v>2508.48</v>
      </c>
      <c r="G7651" t="s">
        <v>99</v>
      </c>
      <c r="H7651">
        <v>1</v>
      </c>
      <c r="I7651">
        <v>6</v>
      </c>
      <c r="J7651" s="6">
        <v>44154</v>
      </c>
      <c r="K7651" s="7">
        <v>44136</v>
      </c>
      <c r="L7651" t="s">
        <v>13</v>
      </c>
    </row>
    <row r="7652" spans="1:12" x14ac:dyDescent="0.3">
      <c r="A7652" t="s">
        <v>5</v>
      </c>
      <c r="B7652" t="s">
        <v>69</v>
      </c>
      <c r="C7652" t="s">
        <v>16</v>
      </c>
      <c r="D7652" t="s">
        <v>32</v>
      </c>
      <c r="E7652">
        <v>1731.28</v>
      </c>
      <c r="F7652">
        <v>965.88</v>
      </c>
      <c r="G7652" t="s">
        <v>99</v>
      </c>
      <c r="H7652">
        <v>1</v>
      </c>
      <c r="I7652">
        <v>7</v>
      </c>
      <c r="J7652" s="6">
        <v>44154</v>
      </c>
      <c r="K7652" s="7">
        <v>44136</v>
      </c>
      <c r="L7652" t="s">
        <v>8</v>
      </c>
    </row>
    <row r="7653" spans="1:12" x14ac:dyDescent="0.3">
      <c r="A7653" t="s">
        <v>4</v>
      </c>
      <c r="B7653" t="s">
        <v>70</v>
      </c>
      <c r="C7653" t="s">
        <v>16</v>
      </c>
      <c r="D7653" t="s">
        <v>32</v>
      </c>
      <c r="E7653">
        <v>813.65</v>
      </c>
      <c r="F7653">
        <v>176.89</v>
      </c>
      <c r="G7653" t="s">
        <v>99</v>
      </c>
      <c r="H7653">
        <v>1</v>
      </c>
      <c r="I7653">
        <v>1</v>
      </c>
      <c r="J7653" s="6">
        <v>44154</v>
      </c>
      <c r="K7653" s="7">
        <v>44136</v>
      </c>
      <c r="L7653" t="s">
        <v>9</v>
      </c>
    </row>
    <row r="7654" spans="1:12" x14ac:dyDescent="0.3">
      <c r="A7654" t="s">
        <v>2</v>
      </c>
      <c r="B7654" t="s">
        <v>66</v>
      </c>
      <c r="C7654" t="s">
        <v>16</v>
      </c>
      <c r="D7654" t="s">
        <v>32</v>
      </c>
      <c r="E7654">
        <v>530.64</v>
      </c>
      <c r="F7654">
        <v>212.25</v>
      </c>
      <c r="G7654" t="s">
        <v>99</v>
      </c>
      <c r="H7654">
        <v>1</v>
      </c>
      <c r="I7654">
        <v>5</v>
      </c>
      <c r="J7654" s="6">
        <v>44154</v>
      </c>
      <c r="K7654" s="7">
        <v>44136</v>
      </c>
      <c r="L7654" t="s">
        <v>11</v>
      </c>
    </row>
    <row r="7655" spans="1:12" x14ac:dyDescent="0.3">
      <c r="A7655" t="s">
        <v>4</v>
      </c>
      <c r="B7655" t="s">
        <v>63</v>
      </c>
      <c r="C7655" t="s">
        <v>16</v>
      </c>
      <c r="D7655" t="s">
        <v>32</v>
      </c>
      <c r="E7655">
        <v>20399.490000000002</v>
      </c>
      <c r="F7655">
        <v>4079.91</v>
      </c>
      <c r="G7655" t="s">
        <v>99</v>
      </c>
      <c r="H7655">
        <v>1</v>
      </c>
      <c r="I7655">
        <v>5</v>
      </c>
      <c r="J7655" s="6">
        <v>44154</v>
      </c>
      <c r="K7655" s="7">
        <v>44136</v>
      </c>
      <c r="L7655" t="s">
        <v>10</v>
      </c>
    </row>
    <row r="7656" spans="1:12" x14ac:dyDescent="0.3">
      <c r="A7656" t="s">
        <v>5</v>
      </c>
      <c r="B7656" t="s">
        <v>66</v>
      </c>
      <c r="C7656" t="s">
        <v>16</v>
      </c>
      <c r="D7656" t="s">
        <v>32</v>
      </c>
      <c r="E7656">
        <v>3437.1</v>
      </c>
      <c r="F7656">
        <v>1555.75</v>
      </c>
      <c r="G7656" t="s">
        <v>99</v>
      </c>
      <c r="H7656">
        <v>1</v>
      </c>
      <c r="I7656">
        <v>3</v>
      </c>
      <c r="J7656" s="6">
        <v>44155</v>
      </c>
      <c r="K7656" s="7">
        <v>44136</v>
      </c>
      <c r="L7656" t="s">
        <v>11</v>
      </c>
    </row>
    <row r="7657" spans="1:12" x14ac:dyDescent="0.3">
      <c r="A7657" t="s">
        <v>3</v>
      </c>
      <c r="B7657" t="s">
        <v>63</v>
      </c>
      <c r="C7657" t="s">
        <v>16</v>
      </c>
      <c r="D7657" t="s">
        <v>32</v>
      </c>
      <c r="E7657">
        <v>2673.3</v>
      </c>
      <c r="F7657">
        <v>1378.86</v>
      </c>
      <c r="G7657" t="s">
        <v>99</v>
      </c>
      <c r="H7657">
        <v>1</v>
      </c>
      <c r="I7657">
        <v>2</v>
      </c>
      <c r="J7657" s="6">
        <v>44155</v>
      </c>
      <c r="K7657" s="7">
        <v>44136</v>
      </c>
      <c r="L7657" t="s">
        <v>10</v>
      </c>
    </row>
    <row r="7658" spans="1:12" x14ac:dyDescent="0.3">
      <c r="A7658" t="s">
        <v>3</v>
      </c>
      <c r="B7658" t="s">
        <v>63</v>
      </c>
      <c r="C7658" t="s">
        <v>16</v>
      </c>
      <c r="D7658" t="s">
        <v>32</v>
      </c>
      <c r="E7658">
        <v>21627.599999999999</v>
      </c>
      <c r="F7658">
        <v>0</v>
      </c>
      <c r="G7658" t="s">
        <v>99</v>
      </c>
      <c r="H7658">
        <v>1</v>
      </c>
      <c r="I7658">
        <v>3</v>
      </c>
      <c r="J7658" s="6">
        <v>44155</v>
      </c>
      <c r="K7658" s="7">
        <v>44136</v>
      </c>
      <c r="L7658" t="s">
        <v>10</v>
      </c>
    </row>
    <row r="7659" spans="1:12" x14ac:dyDescent="0.3">
      <c r="A7659" t="s">
        <v>2</v>
      </c>
      <c r="B7659" t="s">
        <v>63</v>
      </c>
      <c r="C7659" t="s">
        <v>15</v>
      </c>
      <c r="D7659" t="s">
        <v>32</v>
      </c>
      <c r="E7659">
        <v>2934.26</v>
      </c>
      <c r="F7659">
        <v>741.28</v>
      </c>
      <c r="G7659" t="s">
        <v>99</v>
      </c>
      <c r="H7659">
        <v>1</v>
      </c>
      <c r="I7659">
        <v>10</v>
      </c>
      <c r="J7659" s="6">
        <v>44155</v>
      </c>
      <c r="K7659" s="7">
        <v>44136</v>
      </c>
      <c r="L7659" t="s">
        <v>10</v>
      </c>
    </row>
    <row r="7660" spans="1:12" x14ac:dyDescent="0.3">
      <c r="A7660" t="s">
        <v>3</v>
      </c>
      <c r="B7660" t="s">
        <v>69</v>
      </c>
      <c r="C7660" t="s">
        <v>16</v>
      </c>
      <c r="D7660" t="s">
        <v>32</v>
      </c>
      <c r="E7660">
        <v>1183.8900000000001</v>
      </c>
      <c r="F7660">
        <v>311.55</v>
      </c>
      <c r="G7660" t="s">
        <v>99</v>
      </c>
      <c r="H7660">
        <v>1</v>
      </c>
      <c r="I7660">
        <v>4</v>
      </c>
      <c r="J7660" s="6">
        <v>44155</v>
      </c>
      <c r="K7660" s="7">
        <v>44136</v>
      </c>
      <c r="L7660" t="s">
        <v>8</v>
      </c>
    </row>
    <row r="7661" spans="1:12" x14ac:dyDescent="0.3">
      <c r="A7661" t="s">
        <v>3</v>
      </c>
      <c r="B7661" t="s">
        <v>70</v>
      </c>
      <c r="C7661" t="s">
        <v>16</v>
      </c>
      <c r="D7661" t="s">
        <v>32</v>
      </c>
      <c r="E7661">
        <v>4906.54</v>
      </c>
      <c r="F7661">
        <v>2026.62</v>
      </c>
      <c r="G7661" t="s">
        <v>99</v>
      </c>
      <c r="H7661">
        <v>1</v>
      </c>
      <c r="I7661">
        <v>1</v>
      </c>
      <c r="J7661" s="6">
        <v>44155</v>
      </c>
      <c r="K7661" s="7">
        <v>44136</v>
      </c>
      <c r="L7661" t="s">
        <v>9</v>
      </c>
    </row>
    <row r="7662" spans="1:12" x14ac:dyDescent="0.3">
      <c r="A7662" t="s">
        <v>2</v>
      </c>
      <c r="B7662" t="s">
        <v>63</v>
      </c>
      <c r="C7662" t="s">
        <v>15</v>
      </c>
      <c r="D7662" t="s">
        <v>32</v>
      </c>
      <c r="E7662">
        <v>14664.96</v>
      </c>
      <c r="F7662">
        <v>4322.32</v>
      </c>
      <c r="G7662" t="s">
        <v>99</v>
      </c>
      <c r="H7662">
        <v>1</v>
      </c>
      <c r="I7662">
        <v>8</v>
      </c>
      <c r="J7662" s="6">
        <v>44155</v>
      </c>
      <c r="K7662" s="7">
        <v>44136</v>
      </c>
      <c r="L7662" t="s">
        <v>10</v>
      </c>
    </row>
    <row r="7663" spans="1:12" x14ac:dyDescent="0.3">
      <c r="A7663" t="s">
        <v>3</v>
      </c>
      <c r="B7663" t="s">
        <v>66</v>
      </c>
      <c r="C7663" t="s">
        <v>15</v>
      </c>
      <c r="D7663" t="s">
        <v>32</v>
      </c>
      <c r="E7663">
        <v>1822.4</v>
      </c>
      <c r="F7663">
        <v>706.18</v>
      </c>
      <c r="G7663" t="s">
        <v>99</v>
      </c>
      <c r="H7663">
        <v>1</v>
      </c>
      <c r="I7663">
        <v>8</v>
      </c>
      <c r="J7663" s="6">
        <v>44156</v>
      </c>
      <c r="K7663" s="7">
        <v>44136</v>
      </c>
      <c r="L7663" t="s">
        <v>11</v>
      </c>
    </row>
    <row r="7664" spans="1:12" x14ac:dyDescent="0.3">
      <c r="A7664" t="s">
        <v>3</v>
      </c>
      <c r="B7664" t="s">
        <v>65</v>
      </c>
      <c r="C7664" t="s">
        <v>16</v>
      </c>
      <c r="D7664" t="s">
        <v>32</v>
      </c>
      <c r="E7664">
        <v>45369.72</v>
      </c>
      <c r="F7664">
        <v>16237.56</v>
      </c>
      <c r="G7664" t="s">
        <v>99</v>
      </c>
      <c r="H7664">
        <v>1</v>
      </c>
      <c r="I7664">
        <v>5</v>
      </c>
      <c r="J7664" s="6">
        <v>44156</v>
      </c>
      <c r="K7664" s="7">
        <v>44136</v>
      </c>
      <c r="L7664" t="s">
        <v>12</v>
      </c>
    </row>
    <row r="7665" spans="1:12" x14ac:dyDescent="0.3">
      <c r="A7665" t="s">
        <v>2</v>
      </c>
      <c r="B7665" t="s">
        <v>63</v>
      </c>
      <c r="C7665" t="s">
        <v>15</v>
      </c>
      <c r="D7665" t="s">
        <v>32</v>
      </c>
      <c r="E7665">
        <v>2049.5300000000002</v>
      </c>
      <c r="F7665">
        <v>1143.43</v>
      </c>
      <c r="G7665" t="s">
        <v>99</v>
      </c>
      <c r="H7665">
        <v>1</v>
      </c>
      <c r="I7665">
        <v>8</v>
      </c>
      <c r="J7665" s="6">
        <v>44156</v>
      </c>
      <c r="K7665" s="7">
        <v>44136</v>
      </c>
      <c r="L7665" t="s">
        <v>10</v>
      </c>
    </row>
    <row r="7666" spans="1:12" x14ac:dyDescent="0.3">
      <c r="A7666" t="s">
        <v>4</v>
      </c>
      <c r="B7666" t="s">
        <v>63</v>
      </c>
      <c r="C7666" t="s">
        <v>15</v>
      </c>
      <c r="D7666" t="s">
        <v>32</v>
      </c>
      <c r="E7666">
        <v>7988.54</v>
      </c>
      <c r="F7666">
        <v>4167.8999999999996</v>
      </c>
      <c r="G7666" t="s">
        <v>99</v>
      </c>
      <c r="H7666">
        <v>1</v>
      </c>
      <c r="I7666">
        <v>8</v>
      </c>
      <c r="J7666" s="6">
        <v>44156</v>
      </c>
      <c r="K7666" s="7">
        <v>44136</v>
      </c>
      <c r="L7666" t="s">
        <v>10</v>
      </c>
    </row>
    <row r="7667" spans="1:12" x14ac:dyDescent="0.3">
      <c r="A7667" t="s">
        <v>3</v>
      </c>
      <c r="B7667" t="s">
        <v>70</v>
      </c>
      <c r="C7667" t="s">
        <v>16</v>
      </c>
      <c r="D7667" t="s">
        <v>32</v>
      </c>
      <c r="E7667">
        <v>8383.0400000000009</v>
      </c>
      <c r="F7667">
        <v>1457.92</v>
      </c>
      <c r="G7667" t="s">
        <v>99</v>
      </c>
      <c r="H7667">
        <v>1</v>
      </c>
      <c r="I7667">
        <v>3</v>
      </c>
      <c r="J7667" s="6">
        <v>44156</v>
      </c>
      <c r="K7667" s="7">
        <v>44136</v>
      </c>
      <c r="L7667" t="s">
        <v>9</v>
      </c>
    </row>
    <row r="7668" spans="1:12" x14ac:dyDescent="0.3">
      <c r="A7668" t="s">
        <v>3</v>
      </c>
      <c r="B7668" t="s">
        <v>67</v>
      </c>
      <c r="C7668" t="s">
        <v>16</v>
      </c>
      <c r="D7668" t="s">
        <v>32</v>
      </c>
      <c r="E7668">
        <v>10170.6</v>
      </c>
      <c r="F7668">
        <v>2653.2</v>
      </c>
      <c r="G7668" t="s">
        <v>99</v>
      </c>
      <c r="H7668">
        <v>1</v>
      </c>
      <c r="I7668">
        <v>4</v>
      </c>
      <c r="J7668" s="6">
        <v>44156</v>
      </c>
      <c r="K7668" s="7">
        <v>44136</v>
      </c>
      <c r="L7668" t="s">
        <v>13</v>
      </c>
    </row>
    <row r="7669" spans="1:12" x14ac:dyDescent="0.3">
      <c r="A7669" t="s">
        <v>5</v>
      </c>
      <c r="B7669" t="s">
        <v>69</v>
      </c>
      <c r="C7669" t="s">
        <v>15</v>
      </c>
      <c r="D7669" t="s">
        <v>32</v>
      </c>
      <c r="E7669">
        <v>1940.32</v>
      </c>
      <c r="F7669">
        <v>776.12</v>
      </c>
      <c r="G7669" t="s">
        <v>99</v>
      </c>
      <c r="H7669">
        <v>1</v>
      </c>
      <c r="I7669">
        <v>10</v>
      </c>
      <c r="J7669" s="6">
        <v>44156</v>
      </c>
      <c r="K7669" s="7">
        <v>44136</v>
      </c>
      <c r="L7669" t="s">
        <v>8</v>
      </c>
    </row>
    <row r="7670" spans="1:12" x14ac:dyDescent="0.3">
      <c r="A7670" t="s">
        <v>4</v>
      </c>
      <c r="B7670" t="s">
        <v>63</v>
      </c>
      <c r="C7670" t="s">
        <v>16</v>
      </c>
      <c r="D7670" t="s">
        <v>32</v>
      </c>
      <c r="E7670">
        <v>35681.519999999997</v>
      </c>
      <c r="F7670">
        <v>12934.53</v>
      </c>
      <c r="G7670" t="s">
        <v>99</v>
      </c>
      <c r="H7670">
        <v>1</v>
      </c>
      <c r="I7670">
        <v>7</v>
      </c>
      <c r="J7670" s="6">
        <v>44156</v>
      </c>
      <c r="K7670" s="7">
        <v>44136</v>
      </c>
      <c r="L7670" t="s">
        <v>10</v>
      </c>
    </row>
    <row r="7671" spans="1:12" x14ac:dyDescent="0.3">
      <c r="A7671" t="s">
        <v>5</v>
      </c>
      <c r="B7671" t="s">
        <v>67</v>
      </c>
      <c r="C7671" t="s">
        <v>16</v>
      </c>
      <c r="D7671" t="s">
        <v>32</v>
      </c>
      <c r="E7671">
        <v>17221.68</v>
      </c>
      <c r="F7671">
        <v>9567.6</v>
      </c>
      <c r="G7671" t="s">
        <v>99</v>
      </c>
      <c r="H7671">
        <v>1</v>
      </c>
      <c r="I7671">
        <v>6</v>
      </c>
      <c r="J7671" s="6">
        <v>44156</v>
      </c>
      <c r="K7671" s="7">
        <v>44136</v>
      </c>
      <c r="L7671" t="s">
        <v>13</v>
      </c>
    </row>
    <row r="7672" spans="1:12" x14ac:dyDescent="0.3">
      <c r="A7672" t="s">
        <v>3</v>
      </c>
      <c r="B7672" t="s">
        <v>66</v>
      </c>
      <c r="C7672" t="s">
        <v>15</v>
      </c>
      <c r="D7672" t="s">
        <v>32</v>
      </c>
      <c r="E7672">
        <v>10170.6</v>
      </c>
      <c r="F7672">
        <v>4753.6499999999996</v>
      </c>
      <c r="G7672" t="s">
        <v>99</v>
      </c>
      <c r="H7672">
        <v>1</v>
      </c>
      <c r="I7672">
        <v>9</v>
      </c>
      <c r="J7672" s="6">
        <v>44156</v>
      </c>
      <c r="K7672" s="7">
        <v>44136</v>
      </c>
      <c r="L7672" t="s">
        <v>11</v>
      </c>
    </row>
    <row r="7673" spans="1:12" x14ac:dyDescent="0.3">
      <c r="A7673" t="s">
        <v>2</v>
      </c>
      <c r="B7673" t="s">
        <v>63</v>
      </c>
      <c r="C7673" t="s">
        <v>15</v>
      </c>
      <c r="D7673" t="s">
        <v>32</v>
      </c>
      <c r="E7673">
        <v>838.3</v>
      </c>
      <c r="F7673">
        <v>72.900000000000006</v>
      </c>
      <c r="G7673" t="s">
        <v>99</v>
      </c>
      <c r="H7673">
        <v>1</v>
      </c>
      <c r="I7673">
        <v>8</v>
      </c>
      <c r="J7673" s="6">
        <v>44156</v>
      </c>
      <c r="K7673" s="7">
        <v>44136</v>
      </c>
      <c r="L7673" t="s">
        <v>10</v>
      </c>
    </row>
    <row r="7674" spans="1:12" x14ac:dyDescent="0.3">
      <c r="A7674" t="s">
        <v>3</v>
      </c>
      <c r="B7674" t="s">
        <v>69</v>
      </c>
      <c r="C7674" t="s">
        <v>15</v>
      </c>
      <c r="D7674" t="s">
        <v>32</v>
      </c>
      <c r="E7674">
        <v>5125.5</v>
      </c>
      <c r="F7674">
        <v>1480.7</v>
      </c>
      <c r="G7674" t="s">
        <v>99</v>
      </c>
      <c r="H7674">
        <v>1</v>
      </c>
      <c r="I7674">
        <v>8</v>
      </c>
      <c r="J7674" s="6">
        <v>44156</v>
      </c>
      <c r="K7674" s="7">
        <v>44136</v>
      </c>
      <c r="L7674" t="s">
        <v>8</v>
      </c>
    </row>
    <row r="7675" spans="1:12" x14ac:dyDescent="0.3">
      <c r="A7675" t="s">
        <v>2</v>
      </c>
      <c r="B7675" t="s">
        <v>63</v>
      </c>
      <c r="C7675" t="s">
        <v>16</v>
      </c>
      <c r="D7675" t="s">
        <v>32</v>
      </c>
      <c r="E7675">
        <v>11547.45</v>
      </c>
      <c r="F7675">
        <v>3849.15</v>
      </c>
      <c r="G7675" t="s">
        <v>99</v>
      </c>
      <c r="H7675">
        <v>1</v>
      </c>
      <c r="I7675">
        <v>1</v>
      </c>
      <c r="J7675" s="6">
        <v>44156</v>
      </c>
      <c r="K7675" s="7">
        <v>44136</v>
      </c>
      <c r="L7675" t="s">
        <v>10</v>
      </c>
    </row>
    <row r="7676" spans="1:12" x14ac:dyDescent="0.3">
      <c r="A7676" t="s">
        <v>2</v>
      </c>
      <c r="B7676" t="s">
        <v>63</v>
      </c>
      <c r="C7676" t="s">
        <v>16</v>
      </c>
      <c r="D7676" t="s">
        <v>32</v>
      </c>
      <c r="E7676">
        <v>21959.919999999998</v>
      </c>
      <c r="F7676">
        <v>8525.6</v>
      </c>
      <c r="G7676" t="s">
        <v>99</v>
      </c>
      <c r="H7676">
        <v>1</v>
      </c>
      <c r="I7676">
        <v>7</v>
      </c>
      <c r="J7676" s="6">
        <v>44157</v>
      </c>
      <c r="K7676" s="7">
        <v>44136</v>
      </c>
      <c r="L7676" t="s">
        <v>10</v>
      </c>
    </row>
    <row r="7677" spans="1:12" x14ac:dyDescent="0.3">
      <c r="A7677" t="s">
        <v>4</v>
      </c>
      <c r="B7677" t="s">
        <v>70</v>
      </c>
      <c r="C7677" t="s">
        <v>16</v>
      </c>
      <c r="D7677" t="s">
        <v>32</v>
      </c>
      <c r="E7677">
        <v>887.62</v>
      </c>
      <c r="F7677">
        <v>125.42</v>
      </c>
      <c r="G7677" t="s">
        <v>99</v>
      </c>
      <c r="H7677">
        <v>1</v>
      </c>
      <c r="I7677">
        <v>7</v>
      </c>
      <c r="J7677" s="6">
        <v>44157</v>
      </c>
      <c r="K7677" s="7">
        <v>44136</v>
      </c>
      <c r="L7677" t="s">
        <v>9</v>
      </c>
    </row>
    <row r="7678" spans="1:12" x14ac:dyDescent="0.3">
      <c r="A7678" t="s">
        <v>4</v>
      </c>
      <c r="B7678" t="s">
        <v>69</v>
      </c>
      <c r="C7678" t="s">
        <v>16</v>
      </c>
      <c r="D7678" t="s">
        <v>32</v>
      </c>
      <c r="E7678">
        <v>3207.96</v>
      </c>
      <c r="F7678">
        <v>178.2</v>
      </c>
      <c r="G7678" t="s">
        <v>99</v>
      </c>
      <c r="H7678">
        <v>1</v>
      </c>
      <c r="I7678">
        <v>5</v>
      </c>
      <c r="J7678" s="6">
        <v>44157</v>
      </c>
      <c r="K7678" s="7">
        <v>44136</v>
      </c>
      <c r="L7678" t="s">
        <v>8</v>
      </c>
    </row>
    <row r="7679" spans="1:12" x14ac:dyDescent="0.3">
      <c r="A7679" t="s">
        <v>4</v>
      </c>
      <c r="B7679" t="s">
        <v>63</v>
      </c>
      <c r="C7679" t="s">
        <v>15</v>
      </c>
      <c r="D7679" t="s">
        <v>32</v>
      </c>
      <c r="E7679">
        <v>17905.080000000002</v>
      </c>
      <c r="F7679">
        <v>9057.8799999999992</v>
      </c>
      <c r="G7679" t="s">
        <v>99</v>
      </c>
      <c r="H7679">
        <v>1</v>
      </c>
      <c r="I7679">
        <v>8</v>
      </c>
      <c r="J7679" s="6">
        <v>44157</v>
      </c>
      <c r="K7679" s="7">
        <v>44136</v>
      </c>
      <c r="L7679" t="s">
        <v>10</v>
      </c>
    </row>
    <row r="7680" spans="1:12" x14ac:dyDescent="0.3">
      <c r="A7680" t="s">
        <v>4</v>
      </c>
      <c r="B7680" t="s">
        <v>66</v>
      </c>
      <c r="C7680" t="s">
        <v>16</v>
      </c>
      <c r="D7680" t="s">
        <v>32</v>
      </c>
      <c r="E7680">
        <v>2347.6799999999998</v>
      </c>
      <c r="F7680">
        <v>-665.18</v>
      </c>
      <c r="G7680" t="s">
        <v>99</v>
      </c>
      <c r="H7680">
        <v>1</v>
      </c>
      <c r="I7680">
        <v>1</v>
      </c>
      <c r="J7680" s="6">
        <v>44157</v>
      </c>
      <c r="K7680" s="7">
        <v>44136</v>
      </c>
      <c r="L7680" t="s">
        <v>11</v>
      </c>
    </row>
    <row r="7681" spans="1:12" x14ac:dyDescent="0.3">
      <c r="A7681" t="s">
        <v>5</v>
      </c>
      <c r="B7681" t="s">
        <v>63</v>
      </c>
      <c r="C7681" t="s">
        <v>16</v>
      </c>
      <c r="D7681" t="s">
        <v>32</v>
      </c>
      <c r="E7681">
        <v>20228.64</v>
      </c>
      <c r="F7681">
        <v>7139.52</v>
      </c>
      <c r="G7681" t="s">
        <v>99</v>
      </c>
      <c r="H7681">
        <v>1</v>
      </c>
      <c r="I7681">
        <v>3</v>
      </c>
      <c r="J7681" s="6">
        <v>44157</v>
      </c>
      <c r="K7681" s="7">
        <v>44136</v>
      </c>
      <c r="L7681" t="s">
        <v>10</v>
      </c>
    </row>
    <row r="7682" spans="1:12" x14ac:dyDescent="0.3">
      <c r="A7682" t="s">
        <v>3</v>
      </c>
      <c r="B7682" t="s">
        <v>65</v>
      </c>
      <c r="C7682" t="s">
        <v>16</v>
      </c>
      <c r="D7682" t="s">
        <v>32</v>
      </c>
      <c r="E7682">
        <v>8713.35</v>
      </c>
      <c r="F7682">
        <v>3388.5</v>
      </c>
      <c r="G7682" t="s">
        <v>99</v>
      </c>
      <c r="H7682">
        <v>1</v>
      </c>
      <c r="I7682">
        <v>2</v>
      </c>
      <c r="J7682" s="6">
        <v>44158</v>
      </c>
      <c r="K7682" s="7">
        <v>44136</v>
      </c>
      <c r="L7682" t="s">
        <v>12</v>
      </c>
    </row>
    <row r="7683" spans="1:12" x14ac:dyDescent="0.3">
      <c r="A7683" t="s">
        <v>5</v>
      </c>
      <c r="B7683" t="s">
        <v>66</v>
      </c>
      <c r="C7683" t="s">
        <v>16</v>
      </c>
      <c r="D7683" t="s">
        <v>32</v>
      </c>
      <c r="E7683">
        <v>34968.639999999999</v>
      </c>
      <c r="F7683">
        <v>3934</v>
      </c>
      <c r="G7683" t="s">
        <v>99</v>
      </c>
      <c r="H7683">
        <v>1</v>
      </c>
      <c r="I7683">
        <v>6</v>
      </c>
      <c r="J7683" s="6">
        <v>44158</v>
      </c>
      <c r="K7683" s="7">
        <v>44136</v>
      </c>
      <c r="L7683" t="s">
        <v>11</v>
      </c>
    </row>
    <row r="7684" spans="1:12" x14ac:dyDescent="0.3">
      <c r="A7684" t="s">
        <v>3</v>
      </c>
      <c r="B7684" t="s">
        <v>70</v>
      </c>
      <c r="C7684" t="s">
        <v>16</v>
      </c>
      <c r="D7684" t="s">
        <v>32</v>
      </c>
      <c r="E7684">
        <v>6042.06</v>
      </c>
      <c r="F7684">
        <v>3155.28</v>
      </c>
      <c r="G7684" t="s">
        <v>99</v>
      </c>
      <c r="H7684">
        <v>1</v>
      </c>
      <c r="I7684">
        <v>6</v>
      </c>
      <c r="J7684" s="6">
        <v>44158</v>
      </c>
      <c r="K7684" s="7">
        <v>44136</v>
      </c>
      <c r="L7684" t="s">
        <v>9</v>
      </c>
    </row>
    <row r="7685" spans="1:12" x14ac:dyDescent="0.3">
      <c r="A7685" t="s">
        <v>2</v>
      </c>
      <c r="B7685" t="s">
        <v>67</v>
      </c>
      <c r="C7685" t="s">
        <v>16</v>
      </c>
      <c r="D7685" t="s">
        <v>32</v>
      </c>
      <c r="E7685">
        <v>2046.45</v>
      </c>
      <c r="F7685">
        <v>867.51</v>
      </c>
      <c r="G7685" t="s">
        <v>99</v>
      </c>
      <c r="H7685">
        <v>1</v>
      </c>
      <c r="I7685">
        <v>1</v>
      </c>
      <c r="J7685" s="6">
        <v>44158</v>
      </c>
      <c r="K7685" s="7">
        <v>44136</v>
      </c>
      <c r="L7685" t="s">
        <v>13</v>
      </c>
    </row>
    <row r="7686" spans="1:12" x14ac:dyDescent="0.3">
      <c r="A7686" t="s">
        <v>3</v>
      </c>
      <c r="B7686" t="s">
        <v>67</v>
      </c>
      <c r="C7686" t="s">
        <v>16</v>
      </c>
      <c r="D7686" t="s">
        <v>32</v>
      </c>
      <c r="E7686">
        <v>4556</v>
      </c>
      <c r="F7686">
        <v>1195.95</v>
      </c>
      <c r="G7686" t="s">
        <v>99</v>
      </c>
      <c r="H7686">
        <v>1</v>
      </c>
      <c r="I7686">
        <v>3</v>
      </c>
      <c r="J7686" s="6">
        <v>44158</v>
      </c>
      <c r="K7686" s="7">
        <v>44136</v>
      </c>
      <c r="L7686" t="s">
        <v>13</v>
      </c>
    </row>
    <row r="7687" spans="1:12" x14ac:dyDescent="0.3">
      <c r="A7687" t="s">
        <v>4</v>
      </c>
      <c r="B7687" t="s">
        <v>66</v>
      </c>
      <c r="C7687" t="s">
        <v>16</v>
      </c>
      <c r="D7687" t="s">
        <v>32</v>
      </c>
      <c r="E7687">
        <v>5002.8900000000003</v>
      </c>
      <c r="F7687">
        <v>631.95000000000005</v>
      </c>
      <c r="G7687" t="s">
        <v>99</v>
      </c>
      <c r="H7687">
        <v>1</v>
      </c>
      <c r="I7687">
        <v>5</v>
      </c>
      <c r="J7687" s="6">
        <v>44158</v>
      </c>
      <c r="K7687" s="7">
        <v>44136</v>
      </c>
      <c r="L7687" t="s">
        <v>11</v>
      </c>
    </row>
    <row r="7688" spans="1:12" x14ac:dyDescent="0.3">
      <c r="A7688" t="s">
        <v>4</v>
      </c>
      <c r="B7688" t="s">
        <v>67</v>
      </c>
      <c r="C7688" t="s">
        <v>15</v>
      </c>
      <c r="D7688" t="s">
        <v>32</v>
      </c>
      <c r="E7688">
        <v>5728.5</v>
      </c>
      <c r="F7688">
        <v>3135.6</v>
      </c>
      <c r="G7688" t="s">
        <v>99</v>
      </c>
      <c r="H7688">
        <v>1</v>
      </c>
      <c r="I7688">
        <v>10</v>
      </c>
      <c r="J7688" s="6">
        <v>44158</v>
      </c>
      <c r="K7688" s="7">
        <v>44136</v>
      </c>
      <c r="L7688" t="s">
        <v>13</v>
      </c>
    </row>
    <row r="7689" spans="1:12" x14ac:dyDescent="0.3">
      <c r="A7689" t="s">
        <v>2</v>
      </c>
      <c r="B7689" t="s">
        <v>63</v>
      </c>
      <c r="C7689" t="s">
        <v>16</v>
      </c>
      <c r="D7689" t="s">
        <v>32</v>
      </c>
      <c r="E7689">
        <v>9133.77</v>
      </c>
      <c r="F7689">
        <v>4134.22</v>
      </c>
      <c r="G7689" t="s">
        <v>99</v>
      </c>
      <c r="H7689">
        <v>1</v>
      </c>
      <c r="I7689">
        <v>7</v>
      </c>
      <c r="J7689" s="6">
        <v>44158</v>
      </c>
      <c r="K7689" s="7">
        <v>44136</v>
      </c>
      <c r="L7689" t="s">
        <v>10</v>
      </c>
    </row>
    <row r="7690" spans="1:12" x14ac:dyDescent="0.3">
      <c r="A7690" t="s">
        <v>4</v>
      </c>
      <c r="B7690" t="s">
        <v>63</v>
      </c>
      <c r="C7690" t="s">
        <v>15</v>
      </c>
      <c r="D7690" t="s">
        <v>32</v>
      </c>
      <c r="E7690">
        <v>1157.76</v>
      </c>
      <c r="F7690">
        <v>72.319999999999993</v>
      </c>
      <c r="G7690" t="s">
        <v>99</v>
      </c>
      <c r="H7690">
        <v>1</v>
      </c>
      <c r="I7690">
        <v>8</v>
      </c>
      <c r="J7690" s="6">
        <v>44158</v>
      </c>
      <c r="K7690" s="7">
        <v>44136</v>
      </c>
      <c r="L7690" t="s">
        <v>10</v>
      </c>
    </row>
    <row r="7691" spans="1:12" x14ac:dyDescent="0.3">
      <c r="A7691" t="s">
        <v>3</v>
      </c>
      <c r="B7691" t="s">
        <v>65</v>
      </c>
      <c r="C7691" t="s">
        <v>15</v>
      </c>
      <c r="D7691" t="s">
        <v>32</v>
      </c>
      <c r="E7691">
        <v>5621.57</v>
      </c>
      <c r="F7691">
        <v>2505.25</v>
      </c>
      <c r="G7691" t="s">
        <v>99</v>
      </c>
      <c r="H7691">
        <v>1</v>
      </c>
      <c r="I7691">
        <v>8</v>
      </c>
      <c r="J7691" s="6">
        <v>44158</v>
      </c>
      <c r="K7691" s="7">
        <v>44136</v>
      </c>
      <c r="L7691" t="s">
        <v>12</v>
      </c>
    </row>
    <row r="7692" spans="1:12" x14ac:dyDescent="0.3">
      <c r="A7692" t="s">
        <v>3</v>
      </c>
      <c r="B7692" t="s">
        <v>66</v>
      </c>
      <c r="C7692" t="s">
        <v>16</v>
      </c>
      <c r="D7692" t="s">
        <v>32</v>
      </c>
      <c r="E7692">
        <v>6435.22</v>
      </c>
      <c r="F7692">
        <v>2658.04</v>
      </c>
      <c r="G7692" t="s">
        <v>99</v>
      </c>
      <c r="H7692">
        <v>1</v>
      </c>
      <c r="I7692">
        <v>2</v>
      </c>
      <c r="J7692" s="6">
        <v>44158</v>
      </c>
      <c r="K7692" s="7">
        <v>44136</v>
      </c>
      <c r="L7692" t="s">
        <v>11</v>
      </c>
    </row>
    <row r="7693" spans="1:12" x14ac:dyDescent="0.3">
      <c r="A7693" t="s">
        <v>3</v>
      </c>
      <c r="B7693" t="s">
        <v>66</v>
      </c>
      <c r="C7693" t="s">
        <v>16</v>
      </c>
      <c r="D7693" t="s">
        <v>32</v>
      </c>
      <c r="E7693">
        <v>2725.56</v>
      </c>
      <c r="F7693">
        <v>1059.92</v>
      </c>
      <c r="G7693" t="s">
        <v>99</v>
      </c>
      <c r="H7693">
        <v>1</v>
      </c>
      <c r="I7693">
        <v>3</v>
      </c>
      <c r="J7693" s="6">
        <v>44159</v>
      </c>
      <c r="K7693" s="7">
        <v>44136</v>
      </c>
      <c r="L7693" t="s">
        <v>11</v>
      </c>
    </row>
    <row r="7694" spans="1:12" x14ac:dyDescent="0.3">
      <c r="A7694" t="s">
        <v>3</v>
      </c>
      <c r="B7694" t="s">
        <v>67</v>
      </c>
      <c r="C7694" t="s">
        <v>16</v>
      </c>
      <c r="D7694" t="s">
        <v>32</v>
      </c>
      <c r="E7694">
        <v>10059.65</v>
      </c>
      <c r="F7694">
        <v>2952.29</v>
      </c>
      <c r="G7694" t="s">
        <v>99</v>
      </c>
      <c r="H7694">
        <v>1</v>
      </c>
      <c r="I7694">
        <v>7</v>
      </c>
      <c r="J7694" s="6">
        <v>44159</v>
      </c>
      <c r="K7694" s="7">
        <v>44136</v>
      </c>
      <c r="L7694" t="s">
        <v>13</v>
      </c>
    </row>
    <row r="7695" spans="1:12" x14ac:dyDescent="0.3">
      <c r="A7695" t="s">
        <v>5</v>
      </c>
      <c r="B7695" t="s">
        <v>63</v>
      </c>
      <c r="C7695" t="s">
        <v>15</v>
      </c>
      <c r="D7695" t="s">
        <v>32</v>
      </c>
      <c r="E7695">
        <v>1981.86</v>
      </c>
      <c r="F7695">
        <v>816.06</v>
      </c>
      <c r="G7695" t="s">
        <v>99</v>
      </c>
      <c r="H7695">
        <v>1</v>
      </c>
      <c r="I7695">
        <v>10</v>
      </c>
      <c r="J7695" s="6">
        <v>44159</v>
      </c>
      <c r="K7695" s="7">
        <v>44136</v>
      </c>
      <c r="L7695" t="s">
        <v>10</v>
      </c>
    </row>
    <row r="7696" spans="1:12" x14ac:dyDescent="0.3">
      <c r="A7696" t="s">
        <v>4</v>
      </c>
      <c r="B7696" t="s">
        <v>66</v>
      </c>
      <c r="C7696" t="s">
        <v>16</v>
      </c>
      <c r="D7696" t="s">
        <v>32</v>
      </c>
      <c r="E7696">
        <v>3979.8</v>
      </c>
      <c r="F7696">
        <v>-1061.28</v>
      </c>
      <c r="G7696" t="s">
        <v>99</v>
      </c>
      <c r="H7696">
        <v>1</v>
      </c>
      <c r="I7696">
        <v>4</v>
      </c>
      <c r="J7696" s="6">
        <v>44159</v>
      </c>
      <c r="K7696" s="7">
        <v>44136</v>
      </c>
      <c r="L7696" t="s">
        <v>11</v>
      </c>
    </row>
    <row r="7697" spans="1:12" x14ac:dyDescent="0.3">
      <c r="A7697" t="s">
        <v>3</v>
      </c>
      <c r="B7697" t="s">
        <v>67</v>
      </c>
      <c r="C7697" t="s">
        <v>16</v>
      </c>
      <c r="D7697" t="s">
        <v>32</v>
      </c>
      <c r="E7697">
        <v>12118.96</v>
      </c>
      <c r="F7697">
        <v>142.56</v>
      </c>
      <c r="G7697" t="s">
        <v>99</v>
      </c>
      <c r="H7697">
        <v>1</v>
      </c>
      <c r="I7697">
        <v>5</v>
      </c>
      <c r="J7697" s="6">
        <v>44159</v>
      </c>
      <c r="K7697" s="7">
        <v>44136</v>
      </c>
      <c r="L7697" t="s">
        <v>13</v>
      </c>
    </row>
    <row r="7698" spans="1:12" x14ac:dyDescent="0.3">
      <c r="A7698" t="s">
        <v>2</v>
      </c>
      <c r="B7698" t="s">
        <v>63</v>
      </c>
      <c r="C7698" t="s">
        <v>16</v>
      </c>
      <c r="D7698" t="s">
        <v>32</v>
      </c>
      <c r="E7698">
        <v>21302.78</v>
      </c>
      <c r="F7698">
        <v>5094.1400000000003</v>
      </c>
      <c r="G7698" t="s">
        <v>99</v>
      </c>
      <c r="H7698">
        <v>1</v>
      </c>
      <c r="I7698">
        <v>5</v>
      </c>
      <c r="J7698" s="6">
        <v>44159</v>
      </c>
      <c r="K7698" s="7">
        <v>44136</v>
      </c>
      <c r="L7698" t="s">
        <v>10</v>
      </c>
    </row>
    <row r="7699" spans="1:12" x14ac:dyDescent="0.3">
      <c r="A7699" t="s">
        <v>4</v>
      </c>
      <c r="B7699" t="s">
        <v>63</v>
      </c>
      <c r="C7699" t="s">
        <v>16</v>
      </c>
      <c r="D7699" t="s">
        <v>32</v>
      </c>
      <c r="E7699">
        <v>651.24</v>
      </c>
      <c r="F7699">
        <v>141.1</v>
      </c>
      <c r="G7699" t="s">
        <v>99</v>
      </c>
      <c r="H7699">
        <v>1</v>
      </c>
      <c r="I7699">
        <v>6</v>
      </c>
      <c r="J7699" s="6">
        <v>44159</v>
      </c>
      <c r="K7699" s="7">
        <v>44136</v>
      </c>
      <c r="L7699" t="s">
        <v>10</v>
      </c>
    </row>
    <row r="7700" spans="1:12" x14ac:dyDescent="0.3">
      <c r="A7700" t="s">
        <v>2</v>
      </c>
      <c r="B7700" t="s">
        <v>66</v>
      </c>
      <c r="C7700" t="s">
        <v>16</v>
      </c>
      <c r="D7700" t="s">
        <v>32</v>
      </c>
      <c r="E7700">
        <v>3069.67</v>
      </c>
      <c r="F7700">
        <v>1167.82</v>
      </c>
      <c r="G7700" t="s">
        <v>99</v>
      </c>
      <c r="H7700">
        <v>1</v>
      </c>
      <c r="I7700">
        <v>1</v>
      </c>
      <c r="J7700" s="6">
        <v>44159</v>
      </c>
      <c r="K7700" s="7">
        <v>44136</v>
      </c>
      <c r="L7700" t="s">
        <v>11</v>
      </c>
    </row>
    <row r="7701" spans="1:12" x14ac:dyDescent="0.3">
      <c r="A7701" t="s">
        <v>3</v>
      </c>
      <c r="B7701" t="s">
        <v>65</v>
      </c>
      <c r="C7701" t="s">
        <v>16</v>
      </c>
      <c r="D7701" t="s">
        <v>32</v>
      </c>
      <c r="E7701">
        <v>5738.68</v>
      </c>
      <c r="F7701">
        <v>2557.46</v>
      </c>
      <c r="G7701" t="s">
        <v>99</v>
      </c>
      <c r="H7701">
        <v>1</v>
      </c>
      <c r="I7701">
        <v>1</v>
      </c>
      <c r="J7701" s="6">
        <v>44159</v>
      </c>
      <c r="K7701" s="7">
        <v>44136</v>
      </c>
      <c r="L7701" t="s">
        <v>12</v>
      </c>
    </row>
    <row r="7702" spans="1:12" x14ac:dyDescent="0.3">
      <c r="A7702" t="s">
        <v>3</v>
      </c>
      <c r="B7702" t="s">
        <v>66</v>
      </c>
      <c r="C7702" t="s">
        <v>15</v>
      </c>
      <c r="D7702" t="s">
        <v>32</v>
      </c>
      <c r="E7702">
        <v>1603.98</v>
      </c>
      <c r="F7702">
        <v>347.53</v>
      </c>
      <c r="G7702" t="s">
        <v>99</v>
      </c>
      <c r="H7702">
        <v>1</v>
      </c>
      <c r="I7702">
        <v>8</v>
      </c>
      <c r="J7702" s="6">
        <v>44159</v>
      </c>
      <c r="K7702" s="7">
        <v>44136</v>
      </c>
      <c r="L7702" t="s">
        <v>11</v>
      </c>
    </row>
    <row r="7703" spans="1:12" x14ac:dyDescent="0.3">
      <c r="A7703" t="s">
        <v>5</v>
      </c>
      <c r="B7703" t="s">
        <v>67</v>
      </c>
      <c r="C7703" t="s">
        <v>16</v>
      </c>
      <c r="D7703" t="s">
        <v>32</v>
      </c>
      <c r="E7703">
        <v>7067.16</v>
      </c>
      <c r="F7703">
        <v>-2944.68</v>
      </c>
      <c r="G7703" t="s">
        <v>99</v>
      </c>
      <c r="H7703">
        <v>1</v>
      </c>
      <c r="I7703">
        <v>3</v>
      </c>
      <c r="J7703" s="6">
        <v>44159</v>
      </c>
      <c r="K7703" s="7">
        <v>44136</v>
      </c>
      <c r="L7703" t="s">
        <v>13</v>
      </c>
    </row>
    <row r="7704" spans="1:12" x14ac:dyDescent="0.3">
      <c r="A7704" t="s">
        <v>2</v>
      </c>
      <c r="B7704" t="s">
        <v>69</v>
      </c>
      <c r="C7704" t="s">
        <v>16</v>
      </c>
      <c r="D7704" t="s">
        <v>32</v>
      </c>
      <c r="E7704">
        <v>5781.83</v>
      </c>
      <c r="F7704">
        <v>2828.04</v>
      </c>
      <c r="G7704" t="s">
        <v>99</v>
      </c>
      <c r="H7704">
        <v>1</v>
      </c>
      <c r="I7704">
        <v>2</v>
      </c>
      <c r="J7704" s="6">
        <v>44160</v>
      </c>
      <c r="K7704" s="7">
        <v>44136</v>
      </c>
      <c r="L7704" t="s">
        <v>8</v>
      </c>
    </row>
    <row r="7705" spans="1:12" x14ac:dyDescent="0.3">
      <c r="A7705" t="s">
        <v>3</v>
      </c>
      <c r="B7705" t="s">
        <v>69</v>
      </c>
      <c r="C7705" t="s">
        <v>15</v>
      </c>
      <c r="D7705" t="s">
        <v>32</v>
      </c>
      <c r="E7705">
        <v>1603.98</v>
      </c>
      <c r="F7705">
        <v>641.59</v>
      </c>
      <c r="G7705" t="s">
        <v>99</v>
      </c>
      <c r="H7705">
        <v>1</v>
      </c>
      <c r="I7705">
        <v>10</v>
      </c>
      <c r="J7705" s="6">
        <v>44160</v>
      </c>
      <c r="K7705" s="7">
        <v>44136</v>
      </c>
      <c r="L7705" t="s">
        <v>8</v>
      </c>
    </row>
    <row r="7706" spans="1:12" x14ac:dyDescent="0.3">
      <c r="A7706" t="s">
        <v>4</v>
      </c>
      <c r="B7706" t="s">
        <v>69</v>
      </c>
      <c r="C7706" t="s">
        <v>16</v>
      </c>
      <c r="D7706" t="s">
        <v>32</v>
      </c>
      <c r="E7706">
        <v>7599.81</v>
      </c>
      <c r="F7706">
        <v>1119.97</v>
      </c>
      <c r="G7706" t="s">
        <v>99</v>
      </c>
      <c r="H7706">
        <v>1</v>
      </c>
      <c r="I7706">
        <v>7</v>
      </c>
      <c r="J7706" s="6">
        <v>44160</v>
      </c>
      <c r="K7706" s="7">
        <v>44136</v>
      </c>
      <c r="L7706" t="s">
        <v>8</v>
      </c>
    </row>
    <row r="7707" spans="1:12" x14ac:dyDescent="0.3">
      <c r="A7707" t="s">
        <v>4</v>
      </c>
      <c r="B7707" t="s">
        <v>65</v>
      </c>
      <c r="C7707" t="s">
        <v>15</v>
      </c>
      <c r="D7707" t="s">
        <v>32</v>
      </c>
      <c r="E7707">
        <v>3827.04</v>
      </c>
      <c r="F7707">
        <v>1575.84</v>
      </c>
      <c r="G7707" t="s">
        <v>99</v>
      </c>
      <c r="H7707">
        <v>1</v>
      </c>
      <c r="I7707">
        <v>8</v>
      </c>
      <c r="J7707" s="6">
        <v>44160</v>
      </c>
      <c r="K7707" s="7">
        <v>44136</v>
      </c>
      <c r="L7707" t="s">
        <v>12</v>
      </c>
    </row>
    <row r="7708" spans="1:12" x14ac:dyDescent="0.3">
      <c r="A7708" t="s">
        <v>5</v>
      </c>
      <c r="B7708" t="s">
        <v>63</v>
      </c>
      <c r="C7708" t="s">
        <v>16</v>
      </c>
      <c r="D7708" t="s">
        <v>32</v>
      </c>
      <c r="E7708">
        <v>6536.52</v>
      </c>
      <c r="F7708">
        <v>2396.7199999999998</v>
      </c>
      <c r="G7708" t="s">
        <v>99</v>
      </c>
      <c r="H7708">
        <v>1</v>
      </c>
      <c r="I7708">
        <v>5</v>
      </c>
      <c r="J7708" s="6">
        <v>44160</v>
      </c>
      <c r="K7708" s="7">
        <v>44136</v>
      </c>
      <c r="L7708" t="s">
        <v>10</v>
      </c>
    </row>
    <row r="7709" spans="1:12" x14ac:dyDescent="0.3">
      <c r="A7709" t="s">
        <v>2</v>
      </c>
      <c r="B7709" t="s">
        <v>63</v>
      </c>
      <c r="C7709" t="s">
        <v>16</v>
      </c>
      <c r="D7709" t="s">
        <v>32</v>
      </c>
      <c r="E7709">
        <v>3131.31</v>
      </c>
      <c r="F7709">
        <v>1633.73</v>
      </c>
      <c r="G7709" t="s">
        <v>99</v>
      </c>
      <c r="H7709">
        <v>1</v>
      </c>
      <c r="I7709">
        <v>3</v>
      </c>
      <c r="J7709" s="6">
        <v>44160</v>
      </c>
      <c r="K7709" s="7">
        <v>44136</v>
      </c>
      <c r="L7709" t="s">
        <v>10</v>
      </c>
    </row>
    <row r="7710" spans="1:12" x14ac:dyDescent="0.3">
      <c r="A7710" t="s">
        <v>2</v>
      </c>
      <c r="B7710" t="s">
        <v>63</v>
      </c>
      <c r="C7710" t="s">
        <v>16</v>
      </c>
      <c r="D7710" t="s">
        <v>32</v>
      </c>
      <c r="E7710">
        <v>21493.599999999999</v>
      </c>
      <c r="F7710">
        <v>6179.4</v>
      </c>
      <c r="G7710" t="s">
        <v>99</v>
      </c>
      <c r="H7710">
        <v>1</v>
      </c>
      <c r="I7710">
        <v>4</v>
      </c>
      <c r="J7710" s="6">
        <v>44160</v>
      </c>
      <c r="K7710" s="7">
        <v>44136</v>
      </c>
      <c r="L7710" t="s">
        <v>10</v>
      </c>
    </row>
    <row r="7711" spans="1:12" x14ac:dyDescent="0.3">
      <c r="A7711" t="s">
        <v>5</v>
      </c>
      <c r="B7711" t="s">
        <v>65</v>
      </c>
      <c r="C7711" t="s">
        <v>16</v>
      </c>
      <c r="D7711" t="s">
        <v>32</v>
      </c>
      <c r="E7711">
        <v>34982.04</v>
      </c>
      <c r="F7711">
        <v>13992.84</v>
      </c>
      <c r="G7711" t="s">
        <v>99</v>
      </c>
      <c r="H7711">
        <v>1</v>
      </c>
      <c r="I7711">
        <v>4</v>
      </c>
      <c r="J7711" s="6">
        <v>44160</v>
      </c>
      <c r="K7711" s="7">
        <v>44136</v>
      </c>
      <c r="L7711" t="s">
        <v>12</v>
      </c>
    </row>
    <row r="7712" spans="1:12" x14ac:dyDescent="0.3">
      <c r="A7712" t="s">
        <v>4</v>
      </c>
      <c r="B7712" t="s">
        <v>65</v>
      </c>
      <c r="C7712" t="s">
        <v>16</v>
      </c>
      <c r="D7712" t="s">
        <v>32</v>
      </c>
      <c r="E7712">
        <v>18382.12</v>
      </c>
      <c r="F7712">
        <v>7739.8</v>
      </c>
      <c r="G7712" t="s">
        <v>99</v>
      </c>
      <c r="H7712">
        <v>1</v>
      </c>
      <c r="I7712">
        <v>5</v>
      </c>
      <c r="J7712" s="6">
        <v>44160</v>
      </c>
      <c r="K7712" s="7">
        <v>44136</v>
      </c>
      <c r="L7712" t="s">
        <v>12</v>
      </c>
    </row>
    <row r="7713" spans="1:12" x14ac:dyDescent="0.3">
      <c r="A7713" t="s">
        <v>5</v>
      </c>
      <c r="B7713" t="s">
        <v>63</v>
      </c>
      <c r="C7713" t="s">
        <v>15</v>
      </c>
      <c r="D7713" t="s">
        <v>32</v>
      </c>
      <c r="E7713">
        <v>934.65</v>
      </c>
      <c r="F7713">
        <v>384.24</v>
      </c>
      <c r="G7713" t="s">
        <v>99</v>
      </c>
      <c r="H7713">
        <v>1</v>
      </c>
      <c r="I7713">
        <v>9</v>
      </c>
      <c r="J7713" s="6">
        <v>44161</v>
      </c>
      <c r="K7713" s="7">
        <v>44136</v>
      </c>
      <c r="L7713" t="s">
        <v>10</v>
      </c>
    </row>
    <row r="7714" spans="1:12" x14ac:dyDescent="0.3">
      <c r="A7714" t="s">
        <v>3</v>
      </c>
      <c r="B7714" t="s">
        <v>70</v>
      </c>
      <c r="C7714" t="s">
        <v>16</v>
      </c>
      <c r="D7714" t="s">
        <v>32</v>
      </c>
      <c r="E7714">
        <v>36891.54</v>
      </c>
      <c r="F7714">
        <v>2459.4499999999998</v>
      </c>
      <c r="G7714" t="s">
        <v>99</v>
      </c>
      <c r="H7714">
        <v>1</v>
      </c>
      <c r="I7714">
        <v>1</v>
      </c>
      <c r="J7714" s="6">
        <v>44161</v>
      </c>
      <c r="K7714" s="7">
        <v>44136</v>
      </c>
      <c r="L7714" t="s">
        <v>9</v>
      </c>
    </row>
    <row r="7715" spans="1:12" x14ac:dyDescent="0.3">
      <c r="A7715" t="s">
        <v>3</v>
      </c>
      <c r="B7715" t="s">
        <v>67</v>
      </c>
      <c r="C7715" t="s">
        <v>16</v>
      </c>
      <c r="D7715" t="s">
        <v>32</v>
      </c>
      <c r="E7715">
        <v>46649.15</v>
      </c>
      <c r="F7715">
        <v>14704.59</v>
      </c>
      <c r="G7715" t="s">
        <v>99</v>
      </c>
      <c r="H7715">
        <v>1</v>
      </c>
      <c r="I7715">
        <v>3</v>
      </c>
      <c r="J7715" s="6">
        <v>44161</v>
      </c>
      <c r="K7715" s="7">
        <v>44136</v>
      </c>
      <c r="L7715" t="s">
        <v>13</v>
      </c>
    </row>
    <row r="7716" spans="1:12" x14ac:dyDescent="0.3">
      <c r="A7716" t="s">
        <v>3</v>
      </c>
      <c r="B7716" t="s">
        <v>70</v>
      </c>
      <c r="C7716" t="s">
        <v>16</v>
      </c>
      <c r="D7716" t="s">
        <v>32</v>
      </c>
      <c r="E7716">
        <v>289.44</v>
      </c>
      <c r="F7716">
        <v>36.18</v>
      </c>
      <c r="G7716" t="s">
        <v>99</v>
      </c>
      <c r="H7716">
        <v>1</v>
      </c>
      <c r="I7716">
        <v>5</v>
      </c>
      <c r="J7716" s="6">
        <v>44161</v>
      </c>
      <c r="K7716" s="7">
        <v>44136</v>
      </c>
      <c r="L7716" t="s">
        <v>9</v>
      </c>
    </row>
    <row r="7717" spans="1:12" x14ac:dyDescent="0.3">
      <c r="A7717" t="s">
        <v>2</v>
      </c>
      <c r="B7717" t="s">
        <v>66</v>
      </c>
      <c r="C7717" t="s">
        <v>16</v>
      </c>
      <c r="D7717" t="s">
        <v>32</v>
      </c>
      <c r="E7717">
        <v>8634.9599999999991</v>
      </c>
      <c r="F7717">
        <v>2878.32</v>
      </c>
      <c r="G7717" t="s">
        <v>99</v>
      </c>
      <c r="H7717">
        <v>1</v>
      </c>
      <c r="I7717">
        <v>2</v>
      </c>
      <c r="J7717" s="6">
        <v>44161</v>
      </c>
      <c r="K7717" s="7">
        <v>44136</v>
      </c>
      <c r="L7717" t="s">
        <v>11</v>
      </c>
    </row>
    <row r="7718" spans="1:12" x14ac:dyDescent="0.3">
      <c r="A7718" t="s">
        <v>4</v>
      </c>
      <c r="B7718" t="s">
        <v>69</v>
      </c>
      <c r="C7718" t="s">
        <v>16</v>
      </c>
      <c r="D7718" t="s">
        <v>32</v>
      </c>
      <c r="E7718">
        <v>160.26</v>
      </c>
      <c r="F7718">
        <v>76.64</v>
      </c>
      <c r="G7718" t="s">
        <v>99</v>
      </c>
      <c r="H7718">
        <v>1</v>
      </c>
      <c r="I7718">
        <v>7</v>
      </c>
      <c r="J7718" s="6">
        <v>44161</v>
      </c>
      <c r="K7718" s="7">
        <v>44136</v>
      </c>
      <c r="L7718" t="s">
        <v>8</v>
      </c>
    </row>
    <row r="7719" spans="1:12" x14ac:dyDescent="0.3">
      <c r="A7719" t="s">
        <v>4</v>
      </c>
      <c r="B7719" t="s">
        <v>65</v>
      </c>
      <c r="C7719" t="s">
        <v>16</v>
      </c>
      <c r="D7719" t="s">
        <v>32</v>
      </c>
      <c r="E7719">
        <v>8249.0400000000009</v>
      </c>
      <c r="F7719">
        <v>4775.76</v>
      </c>
      <c r="G7719" t="s">
        <v>99</v>
      </c>
      <c r="H7719">
        <v>1</v>
      </c>
      <c r="I7719">
        <v>1</v>
      </c>
      <c r="J7719" s="6">
        <v>44161</v>
      </c>
      <c r="K7719" s="7">
        <v>44136</v>
      </c>
      <c r="L7719" t="s">
        <v>12</v>
      </c>
    </row>
    <row r="7720" spans="1:12" x14ac:dyDescent="0.3">
      <c r="A7720" t="s">
        <v>3</v>
      </c>
      <c r="B7720" t="s">
        <v>63</v>
      </c>
      <c r="C7720" t="s">
        <v>15</v>
      </c>
      <c r="D7720" t="s">
        <v>32</v>
      </c>
      <c r="E7720">
        <v>2113.1799999999998</v>
      </c>
      <c r="F7720">
        <v>289.18</v>
      </c>
      <c r="G7720" t="s">
        <v>99</v>
      </c>
      <c r="H7720">
        <v>1</v>
      </c>
      <c r="I7720">
        <v>8</v>
      </c>
      <c r="J7720" s="6">
        <v>44162</v>
      </c>
      <c r="K7720" s="7">
        <v>44136</v>
      </c>
      <c r="L7720" t="s">
        <v>10</v>
      </c>
    </row>
    <row r="7721" spans="1:12" x14ac:dyDescent="0.3">
      <c r="A7721" t="s">
        <v>4</v>
      </c>
      <c r="B7721" t="s">
        <v>63</v>
      </c>
      <c r="C7721" t="s">
        <v>15</v>
      </c>
      <c r="D7721" t="s">
        <v>32</v>
      </c>
      <c r="E7721">
        <v>5569.38</v>
      </c>
      <c r="F7721">
        <v>1758.72</v>
      </c>
      <c r="G7721" t="s">
        <v>99</v>
      </c>
      <c r="H7721">
        <v>1</v>
      </c>
      <c r="I7721">
        <v>10</v>
      </c>
      <c r="J7721" s="6">
        <v>44163</v>
      </c>
      <c r="K7721" s="7">
        <v>44136</v>
      </c>
      <c r="L7721" t="s">
        <v>10</v>
      </c>
    </row>
    <row r="7722" spans="1:12" x14ac:dyDescent="0.3">
      <c r="A7722" t="s">
        <v>5</v>
      </c>
      <c r="B7722" t="s">
        <v>66</v>
      </c>
      <c r="C7722" t="s">
        <v>15</v>
      </c>
      <c r="D7722" t="s">
        <v>32</v>
      </c>
      <c r="E7722">
        <v>4506.42</v>
      </c>
      <c r="F7722">
        <v>1707.7</v>
      </c>
      <c r="G7722" t="s">
        <v>99</v>
      </c>
      <c r="H7722">
        <v>1</v>
      </c>
      <c r="I7722">
        <v>9</v>
      </c>
      <c r="J7722" s="6">
        <v>44163</v>
      </c>
      <c r="K7722" s="7">
        <v>44136</v>
      </c>
      <c r="L7722" t="s">
        <v>11</v>
      </c>
    </row>
    <row r="7723" spans="1:12" x14ac:dyDescent="0.3">
      <c r="A7723" t="s">
        <v>4</v>
      </c>
      <c r="B7723" t="s">
        <v>63</v>
      </c>
      <c r="C7723" t="s">
        <v>16</v>
      </c>
      <c r="D7723" t="s">
        <v>32</v>
      </c>
      <c r="E7723">
        <v>385.92</v>
      </c>
      <c r="F7723">
        <v>19.3</v>
      </c>
      <c r="G7723" t="s">
        <v>99</v>
      </c>
      <c r="H7723">
        <v>1</v>
      </c>
      <c r="I7723">
        <v>2</v>
      </c>
      <c r="J7723" s="6">
        <v>44163</v>
      </c>
      <c r="K7723" s="7">
        <v>44136</v>
      </c>
      <c r="L7723" t="s">
        <v>10</v>
      </c>
    </row>
    <row r="7724" spans="1:12" x14ac:dyDescent="0.3">
      <c r="A7724" t="s">
        <v>2</v>
      </c>
      <c r="B7724" t="s">
        <v>63</v>
      </c>
      <c r="C7724" t="s">
        <v>15</v>
      </c>
      <c r="D7724" t="s">
        <v>32</v>
      </c>
      <c r="E7724">
        <v>884.4</v>
      </c>
      <c r="F7724">
        <v>309.55</v>
      </c>
      <c r="G7724" t="s">
        <v>99</v>
      </c>
      <c r="H7724">
        <v>1</v>
      </c>
      <c r="I7724">
        <v>9</v>
      </c>
      <c r="J7724" s="6">
        <v>44163</v>
      </c>
      <c r="K7724" s="7">
        <v>44136</v>
      </c>
      <c r="L7724" t="s">
        <v>10</v>
      </c>
    </row>
    <row r="7725" spans="1:12" x14ac:dyDescent="0.3">
      <c r="A7725" t="s">
        <v>5</v>
      </c>
      <c r="B7725" t="s">
        <v>67</v>
      </c>
      <c r="C7725" t="s">
        <v>15</v>
      </c>
      <c r="D7725" t="s">
        <v>32</v>
      </c>
      <c r="E7725">
        <v>1503.48</v>
      </c>
      <c r="F7725">
        <v>247.64</v>
      </c>
      <c r="G7725" t="s">
        <v>99</v>
      </c>
      <c r="H7725">
        <v>1</v>
      </c>
      <c r="I7725">
        <v>8</v>
      </c>
      <c r="J7725" s="6">
        <v>44163</v>
      </c>
      <c r="K7725" s="7">
        <v>44136</v>
      </c>
      <c r="L7725" t="s">
        <v>13</v>
      </c>
    </row>
    <row r="7726" spans="1:12" x14ac:dyDescent="0.3">
      <c r="A7726" t="s">
        <v>4</v>
      </c>
      <c r="B7726" t="s">
        <v>65</v>
      </c>
      <c r="C7726" t="s">
        <v>16</v>
      </c>
      <c r="D7726" t="s">
        <v>32</v>
      </c>
      <c r="E7726">
        <v>4635.33</v>
      </c>
      <c r="F7726">
        <v>705.37</v>
      </c>
      <c r="G7726" t="s">
        <v>99</v>
      </c>
      <c r="H7726">
        <v>1</v>
      </c>
      <c r="I7726">
        <v>6</v>
      </c>
      <c r="J7726" s="6">
        <v>44163</v>
      </c>
      <c r="K7726" s="7">
        <v>44136</v>
      </c>
      <c r="L7726" t="s">
        <v>12</v>
      </c>
    </row>
    <row r="7727" spans="1:12" x14ac:dyDescent="0.3">
      <c r="A7727" t="s">
        <v>5</v>
      </c>
      <c r="B7727" t="s">
        <v>70</v>
      </c>
      <c r="C7727" t="s">
        <v>16</v>
      </c>
      <c r="D7727" t="s">
        <v>32</v>
      </c>
      <c r="E7727">
        <v>5035.05</v>
      </c>
      <c r="F7727">
        <v>1510.5</v>
      </c>
      <c r="G7727" t="s">
        <v>99</v>
      </c>
      <c r="H7727">
        <v>1</v>
      </c>
      <c r="I7727">
        <v>4</v>
      </c>
      <c r="J7727" s="6">
        <v>44163</v>
      </c>
      <c r="K7727" s="7">
        <v>44136</v>
      </c>
      <c r="L7727" t="s">
        <v>9</v>
      </c>
    </row>
    <row r="7728" spans="1:12" x14ac:dyDescent="0.3">
      <c r="A7728" t="s">
        <v>4</v>
      </c>
      <c r="B7728" t="s">
        <v>66</v>
      </c>
      <c r="C7728" t="s">
        <v>16</v>
      </c>
      <c r="D7728" t="s">
        <v>32</v>
      </c>
      <c r="E7728">
        <v>1232.8</v>
      </c>
      <c r="F7728">
        <v>375.2</v>
      </c>
      <c r="G7728" t="s">
        <v>99</v>
      </c>
      <c r="H7728">
        <v>1</v>
      </c>
      <c r="I7728">
        <v>3</v>
      </c>
      <c r="J7728" s="6">
        <v>44163</v>
      </c>
      <c r="K7728" s="7">
        <v>44136</v>
      </c>
      <c r="L7728" t="s">
        <v>11</v>
      </c>
    </row>
    <row r="7729" spans="1:12" x14ac:dyDescent="0.3">
      <c r="A7729" t="s">
        <v>2</v>
      </c>
      <c r="B7729" t="s">
        <v>67</v>
      </c>
      <c r="C7729" t="s">
        <v>15</v>
      </c>
      <c r="D7729" t="s">
        <v>32</v>
      </c>
      <c r="E7729">
        <v>14750.05</v>
      </c>
      <c r="F7729">
        <v>520.6</v>
      </c>
      <c r="G7729" t="s">
        <v>99</v>
      </c>
      <c r="H7729">
        <v>1</v>
      </c>
      <c r="I7729">
        <v>8</v>
      </c>
      <c r="J7729" s="6">
        <v>44164</v>
      </c>
      <c r="K7729" s="7">
        <v>44136</v>
      </c>
      <c r="L7729" t="s">
        <v>13</v>
      </c>
    </row>
    <row r="7730" spans="1:12" x14ac:dyDescent="0.3">
      <c r="A7730" t="s">
        <v>4</v>
      </c>
      <c r="B7730" t="s">
        <v>63</v>
      </c>
      <c r="C7730" t="s">
        <v>15</v>
      </c>
      <c r="D7730" t="s">
        <v>32</v>
      </c>
      <c r="E7730">
        <v>2280.6799999999998</v>
      </c>
      <c r="F7730">
        <v>842.86</v>
      </c>
      <c r="G7730" t="s">
        <v>99</v>
      </c>
      <c r="H7730">
        <v>1</v>
      </c>
      <c r="I7730">
        <v>8</v>
      </c>
      <c r="J7730" s="6">
        <v>44164</v>
      </c>
      <c r="K7730" s="7">
        <v>44136</v>
      </c>
      <c r="L7730" t="s">
        <v>10</v>
      </c>
    </row>
    <row r="7731" spans="1:12" x14ac:dyDescent="0.3">
      <c r="A7731" t="s">
        <v>3</v>
      </c>
      <c r="B7731" t="s">
        <v>66</v>
      </c>
      <c r="C7731" t="s">
        <v>16</v>
      </c>
      <c r="D7731" t="s">
        <v>32</v>
      </c>
      <c r="E7731">
        <v>31002.240000000002</v>
      </c>
      <c r="F7731">
        <v>12013.38</v>
      </c>
      <c r="G7731" t="s">
        <v>99</v>
      </c>
      <c r="H7731">
        <v>1</v>
      </c>
      <c r="I7731">
        <v>6</v>
      </c>
      <c r="J7731" s="6">
        <v>44164</v>
      </c>
      <c r="K7731" s="7">
        <v>44136</v>
      </c>
      <c r="L7731" t="s">
        <v>11</v>
      </c>
    </row>
    <row r="7732" spans="1:12" x14ac:dyDescent="0.3">
      <c r="A7732" t="s">
        <v>3</v>
      </c>
      <c r="B7732" t="s">
        <v>63</v>
      </c>
      <c r="C7732" t="s">
        <v>15</v>
      </c>
      <c r="D7732" t="s">
        <v>32</v>
      </c>
      <c r="E7732">
        <v>1629.44</v>
      </c>
      <c r="F7732">
        <v>617.44000000000005</v>
      </c>
      <c r="G7732" t="s">
        <v>99</v>
      </c>
      <c r="H7732">
        <v>1</v>
      </c>
      <c r="I7732">
        <v>8</v>
      </c>
      <c r="J7732" s="6">
        <v>44164</v>
      </c>
      <c r="K7732" s="7">
        <v>44136</v>
      </c>
      <c r="L7732" t="s">
        <v>10</v>
      </c>
    </row>
    <row r="7733" spans="1:12" x14ac:dyDescent="0.3">
      <c r="A7733" t="s">
        <v>3</v>
      </c>
      <c r="B7733" t="s">
        <v>63</v>
      </c>
      <c r="C7733" t="s">
        <v>15</v>
      </c>
      <c r="D7733" t="s">
        <v>32</v>
      </c>
      <c r="E7733">
        <v>6078.24</v>
      </c>
      <c r="F7733">
        <v>987.72</v>
      </c>
      <c r="G7733" t="s">
        <v>99</v>
      </c>
      <c r="H7733">
        <v>1</v>
      </c>
      <c r="I7733">
        <v>10</v>
      </c>
      <c r="J7733" s="6">
        <v>44164</v>
      </c>
      <c r="K7733" s="7">
        <v>44136</v>
      </c>
      <c r="L7733" t="s">
        <v>10</v>
      </c>
    </row>
    <row r="7734" spans="1:12" x14ac:dyDescent="0.3">
      <c r="A7734" t="s">
        <v>2</v>
      </c>
      <c r="B7734" t="s">
        <v>66</v>
      </c>
      <c r="C7734" t="s">
        <v>16</v>
      </c>
      <c r="D7734" t="s">
        <v>32</v>
      </c>
      <c r="E7734">
        <v>394.63</v>
      </c>
      <c r="F7734">
        <v>145.38999999999999</v>
      </c>
      <c r="G7734" t="s">
        <v>99</v>
      </c>
      <c r="H7734">
        <v>1</v>
      </c>
      <c r="I7734">
        <v>2</v>
      </c>
      <c r="J7734" s="6">
        <v>44164</v>
      </c>
      <c r="K7734" s="7">
        <v>44136</v>
      </c>
      <c r="L7734" t="s">
        <v>11</v>
      </c>
    </row>
    <row r="7735" spans="1:12" x14ac:dyDescent="0.3">
      <c r="A7735" t="s">
        <v>4</v>
      </c>
      <c r="B7735" t="s">
        <v>66</v>
      </c>
      <c r="C7735" t="s">
        <v>16</v>
      </c>
      <c r="D7735" t="s">
        <v>32</v>
      </c>
      <c r="E7735">
        <v>9943.4699999999993</v>
      </c>
      <c r="F7735">
        <v>5030.22</v>
      </c>
      <c r="G7735" t="s">
        <v>99</v>
      </c>
      <c r="H7735">
        <v>1</v>
      </c>
      <c r="I7735">
        <v>4</v>
      </c>
      <c r="J7735" s="6">
        <v>44164</v>
      </c>
      <c r="K7735" s="7">
        <v>44136</v>
      </c>
      <c r="L7735" t="s">
        <v>11</v>
      </c>
    </row>
    <row r="7736" spans="1:12" x14ac:dyDescent="0.3">
      <c r="A7736" t="s">
        <v>3</v>
      </c>
      <c r="B7736" t="s">
        <v>63</v>
      </c>
      <c r="C7736" t="s">
        <v>15</v>
      </c>
      <c r="D7736" t="s">
        <v>32</v>
      </c>
      <c r="E7736">
        <v>19909.72</v>
      </c>
      <c r="F7736">
        <v>10059.64</v>
      </c>
      <c r="G7736" t="s">
        <v>99</v>
      </c>
      <c r="H7736">
        <v>1</v>
      </c>
      <c r="I7736">
        <v>9</v>
      </c>
      <c r="J7736" s="6">
        <v>44164</v>
      </c>
      <c r="K7736" s="7">
        <v>44136</v>
      </c>
      <c r="L7736" t="s">
        <v>10</v>
      </c>
    </row>
    <row r="7737" spans="1:12" x14ac:dyDescent="0.3">
      <c r="A7737" t="s">
        <v>3</v>
      </c>
      <c r="B7737" t="s">
        <v>66</v>
      </c>
      <c r="C7737" t="s">
        <v>16</v>
      </c>
      <c r="D7737" t="s">
        <v>32</v>
      </c>
      <c r="E7737">
        <v>9328.41</v>
      </c>
      <c r="F7737">
        <v>1097.43</v>
      </c>
      <c r="G7737" t="s">
        <v>99</v>
      </c>
      <c r="H7737">
        <v>1</v>
      </c>
      <c r="I7737">
        <v>6</v>
      </c>
      <c r="J7737" s="6">
        <v>44164</v>
      </c>
      <c r="K7737" s="7">
        <v>44136</v>
      </c>
      <c r="L7737" t="s">
        <v>11</v>
      </c>
    </row>
    <row r="7738" spans="1:12" x14ac:dyDescent="0.3">
      <c r="A7738" t="s">
        <v>3</v>
      </c>
      <c r="B7738" t="s">
        <v>65</v>
      </c>
      <c r="C7738" t="s">
        <v>16</v>
      </c>
      <c r="D7738" t="s">
        <v>32</v>
      </c>
      <c r="E7738">
        <v>16930.900000000001</v>
      </c>
      <c r="F7738">
        <v>8732.7800000000007</v>
      </c>
      <c r="G7738" t="s">
        <v>99</v>
      </c>
      <c r="H7738">
        <v>1</v>
      </c>
      <c r="I7738">
        <v>7</v>
      </c>
      <c r="J7738" s="6">
        <v>44164</v>
      </c>
      <c r="K7738" s="7">
        <v>44136</v>
      </c>
      <c r="L7738" t="s">
        <v>12</v>
      </c>
    </row>
    <row r="7739" spans="1:12" x14ac:dyDescent="0.3">
      <c r="A7739" t="s">
        <v>5</v>
      </c>
      <c r="B7739" t="s">
        <v>66</v>
      </c>
      <c r="C7739" t="s">
        <v>16</v>
      </c>
      <c r="D7739" t="s">
        <v>32</v>
      </c>
      <c r="E7739">
        <v>5522.94</v>
      </c>
      <c r="F7739">
        <v>1560.86</v>
      </c>
      <c r="G7739" t="s">
        <v>99</v>
      </c>
      <c r="H7739">
        <v>1</v>
      </c>
      <c r="I7739">
        <v>5</v>
      </c>
      <c r="J7739" s="6">
        <v>44164</v>
      </c>
      <c r="K7739" s="7">
        <v>44136</v>
      </c>
      <c r="L7739" t="s">
        <v>11</v>
      </c>
    </row>
    <row r="7740" spans="1:12" x14ac:dyDescent="0.3">
      <c r="A7740" t="s">
        <v>4</v>
      </c>
      <c r="B7740" t="s">
        <v>65</v>
      </c>
      <c r="C7740" t="s">
        <v>16</v>
      </c>
      <c r="D7740" t="s">
        <v>32</v>
      </c>
      <c r="E7740">
        <v>7523.43</v>
      </c>
      <c r="F7740">
        <v>4118.09</v>
      </c>
      <c r="G7740" t="s">
        <v>99</v>
      </c>
      <c r="H7740">
        <v>1</v>
      </c>
      <c r="I7740">
        <v>2</v>
      </c>
      <c r="J7740" s="6">
        <v>44165</v>
      </c>
      <c r="K7740" s="7">
        <v>44136</v>
      </c>
      <c r="L7740" t="s">
        <v>12</v>
      </c>
    </row>
    <row r="7741" spans="1:12" x14ac:dyDescent="0.3">
      <c r="A7741" t="s">
        <v>3</v>
      </c>
      <c r="B7741" t="s">
        <v>66</v>
      </c>
      <c r="C7741" t="s">
        <v>16</v>
      </c>
      <c r="D7741" t="s">
        <v>32</v>
      </c>
      <c r="E7741">
        <v>15008</v>
      </c>
      <c r="F7741">
        <v>0</v>
      </c>
      <c r="G7741" t="s">
        <v>99</v>
      </c>
      <c r="H7741">
        <v>1</v>
      </c>
      <c r="I7741">
        <v>3</v>
      </c>
      <c r="J7741" s="6">
        <v>44165</v>
      </c>
      <c r="K7741" s="7">
        <v>44136</v>
      </c>
      <c r="L7741" t="s">
        <v>11</v>
      </c>
    </row>
    <row r="7742" spans="1:12" x14ac:dyDescent="0.3">
      <c r="A7742" t="s">
        <v>2</v>
      </c>
      <c r="B7742" t="s">
        <v>69</v>
      </c>
      <c r="C7742" t="s">
        <v>16</v>
      </c>
      <c r="D7742" t="s">
        <v>32</v>
      </c>
      <c r="E7742">
        <v>3628.05</v>
      </c>
      <c r="F7742">
        <v>1260.27</v>
      </c>
      <c r="G7742" t="s">
        <v>99</v>
      </c>
      <c r="H7742">
        <v>1</v>
      </c>
      <c r="I7742">
        <v>6</v>
      </c>
      <c r="J7742" s="6">
        <v>44165</v>
      </c>
      <c r="K7742" s="7">
        <v>44136</v>
      </c>
      <c r="L7742" t="s">
        <v>8</v>
      </c>
    </row>
    <row r="7743" spans="1:12" x14ac:dyDescent="0.3">
      <c r="A7743" t="s">
        <v>3</v>
      </c>
      <c r="B7743" t="s">
        <v>67</v>
      </c>
      <c r="C7743" t="s">
        <v>16</v>
      </c>
      <c r="D7743" t="s">
        <v>32</v>
      </c>
      <c r="E7743">
        <v>3752</v>
      </c>
      <c r="F7743">
        <v>-375.2</v>
      </c>
      <c r="G7743" t="s">
        <v>99</v>
      </c>
      <c r="H7743">
        <v>1</v>
      </c>
      <c r="I7743">
        <v>5</v>
      </c>
      <c r="J7743" s="6">
        <v>44165</v>
      </c>
      <c r="K7743" s="7">
        <v>44136</v>
      </c>
      <c r="L7743" t="s">
        <v>13</v>
      </c>
    </row>
    <row r="7744" spans="1:12" x14ac:dyDescent="0.3">
      <c r="A7744" t="s">
        <v>3</v>
      </c>
      <c r="B7744" t="s">
        <v>63</v>
      </c>
      <c r="C7744" t="s">
        <v>16</v>
      </c>
      <c r="D7744" t="s">
        <v>32</v>
      </c>
      <c r="E7744">
        <v>899.94</v>
      </c>
      <c r="F7744">
        <v>156.51</v>
      </c>
      <c r="G7744" t="s">
        <v>99</v>
      </c>
      <c r="H7744">
        <v>1</v>
      </c>
      <c r="I7744">
        <v>5</v>
      </c>
      <c r="J7744" s="6">
        <v>44165</v>
      </c>
      <c r="K7744" s="7">
        <v>44136</v>
      </c>
      <c r="L7744" t="s">
        <v>10</v>
      </c>
    </row>
    <row r="7745" spans="1:12" x14ac:dyDescent="0.3">
      <c r="A7745" t="s">
        <v>3</v>
      </c>
      <c r="B7745" t="s">
        <v>69</v>
      </c>
      <c r="C7745" t="s">
        <v>16</v>
      </c>
      <c r="D7745" t="s">
        <v>32</v>
      </c>
      <c r="E7745">
        <v>2237.5300000000002</v>
      </c>
      <c r="F7745">
        <v>486.42</v>
      </c>
      <c r="G7745" t="s">
        <v>99</v>
      </c>
      <c r="H7745">
        <v>1</v>
      </c>
      <c r="I7745">
        <v>2</v>
      </c>
      <c r="J7745" s="6">
        <v>44165</v>
      </c>
      <c r="K7745" s="7">
        <v>44136</v>
      </c>
      <c r="L7745" t="s">
        <v>8</v>
      </c>
    </row>
    <row r="7746" spans="1:12" x14ac:dyDescent="0.3">
      <c r="A7746" t="s">
        <v>3</v>
      </c>
      <c r="B7746" t="s">
        <v>63</v>
      </c>
      <c r="C7746" t="s">
        <v>15</v>
      </c>
      <c r="D7746" t="s">
        <v>32</v>
      </c>
      <c r="E7746">
        <v>21011.200000000001</v>
      </c>
      <c r="F7746">
        <v>5515.44</v>
      </c>
      <c r="G7746" t="s">
        <v>99</v>
      </c>
      <c r="H7746">
        <v>1</v>
      </c>
      <c r="I7746">
        <v>9</v>
      </c>
      <c r="J7746" s="6">
        <v>44165</v>
      </c>
      <c r="K7746" s="7">
        <v>44136</v>
      </c>
      <c r="L7746" t="s">
        <v>10</v>
      </c>
    </row>
    <row r="7747" spans="1:12" x14ac:dyDescent="0.3">
      <c r="A7747" t="s">
        <v>3</v>
      </c>
      <c r="B7747" t="s">
        <v>63</v>
      </c>
      <c r="C7747" t="s">
        <v>16</v>
      </c>
      <c r="D7747" t="s">
        <v>32</v>
      </c>
      <c r="E7747">
        <v>150.08000000000001</v>
      </c>
      <c r="F7747">
        <v>73.16</v>
      </c>
      <c r="G7747" t="s">
        <v>99</v>
      </c>
      <c r="H7747">
        <v>1</v>
      </c>
      <c r="I7747">
        <v>3</v>
      </c>
      <c r="J7747" s="6">
        <v>44165</v>
      </c>
      <c r="K7747" s="7">
        <v>44136</v>
      </c>
      <c r="L7747" t="s">
        <v>10</v>
      </c>
    </row>
    <row r="7748" spans="1:12" x14ac:dyDescent="0.3">
      <c r="A7748" t="s">
        <v>5</v>
      </c>
      <c r="B7748" t="s">
        <v>66</v>
      </c>
      <c r="C7748" t="s">
        <v>15</v>
      </c>
      <c r="D7748" t="s">
        <v>32</v>
      </c>
      <c r="E7748">
        <v>6034.02</v>
      </c>
      <c r="F7748">
        <v>2540.64</v>
      </c>
      <c r="G7748" t="s">
        <v>99</v>
      </c>
      <c r="H7748">
        <v>1</v>
      </c>
      <c r="I7748">
        <v>8</v>
      </c>
      <c r="J7748" s="6">
        <v>44165</v>
      </c>
      <c r="K7748" s="7">
        <v>44136</v>
      </c>
      <c r="L7748" t="s">
        <v>11</v>
      </c>
    </row>
    <row r="7749" spans="1:12" x14ac:dyDescent="0.3">
      <c r="A7749" t="s">
        <v>2</v>
      </c>
      <c r="B7749" t="s">
        <v>65</v>
      </c>
      <c r="C7749" t="s">
        <v>16</v>
      </c>
      <c r="D7749" t="s">
        <v>32</v>
      </c>
      <c r="E7749">
        <v>8115.38</v>
      </c>
      <c r="F7749">
        <v>1718.53</v>
      </c>
      <c r="G7749" t="s">
        <v>99</v>
      </c>
      <c r="H7749">
        <v>1</v>
      </c>
      <c r="I7749">
        <v>5</v>
      </c>
      <c r="J7749" s="6">
        <v>44165</v>
      </c>
      <c r="K7749" s="7">
        <v>44136</v>
      </c>
      <c r="L7749" t="s">
        <v>12</v>
      </c>
    </row>
    <row r="7750" spans="1:12" x14ac:dyDescent="0.3">
      <c r="A7750" t="s">
        <v>3</v>
      </c>
      <c r="B7750" t="s">
        <v>63</v>
      </c>
      <c r="C7750" t="s">
        <v>16</v>
      </c>
      <c r="D7750" t="s">
        <v>32</v>
      </c>
      <c r="E7750">
        <v>28206.46</v>
      </c>
      <c r="F7750">
        <v>13183.42</v>
      </c>
      <c r="G7750" t="s">
        <v>100</v>
      </c>
      <c r="H7750">
        <v>1</v>
      </c>
      <c r="I7750">
        <v>5</v>
      </c>
      <c r="J7750" s="6">
        <v>44166</v>
      </c>
      <c r="K7750" s="7">
        <v>44166</v>
      </c>
      <c r="L7750" t="s">
        <v>10</v>
      </c>
    </row>
    <row r="7751" spans="1:12" x14ac:dyDescent="0.3">
      <c r="A7751" t="s">
        <v>4</v>
      </c>
      <c r="B7751" t="s">
        <v>63</v>
      </c>
      <c r="C7751" t="s">
        <v>16</v>
      </c>
      <c r="D7751" t="s">
        <v>32</v>
      </c>
      <c r="E7751">
        <v>6222.96</v>
      </c>
      <c r="F7751">
        <v>2005.17</v>
      </c>
      <c r="G7751" t="s">
        <v>100</v>
      </c>
      <c r="H7751">
        <v>1</v>
      </c>
      <c r="I7751">
        <v>2</v>
      </c>
      <c r="J7751" s="6">
        <v>44166</v>
      </c>
      <c r="K7751" s="7">
        <v>44166</v>
      </c>
      <c r="L7751" t="s">
        <v>10</v>
      </c>
    </row>
    <row r="7752" spans="1:12" x14ac:dyDescent="0.3">
      <c r="A7752" t="s">
        <v>3</v>
      </c>
      <c r="B7752" t="s">
        <v>63</v>
      </c>
      <c r="C7752" t="s">
        <v>15</v>
      </c>
      <c r="D7752" t="s">
        <v>32</v>
      </c>
      <c r="E7752">
        <v>5658.55</v>
      </c>
      <c r="F7752">
        <v>861.07</v>
      </c>
      <c r="G7752" t="s">
        <v>100</v>
      </c>
      <c r="H7752">
        <v>1</v>
      </c>
      <c r="I7752">
        <v>10</v>
      </c>
      <c r="J7752" s="6">
        <v>44166</v>
      </c>
      <c r="K7752" s="7">
        <v>44166</v>
      </c>
      <c r="L7752" t="s">
        <v>10</v>
      </c>
    </row>
    <row r="7753" spans="1:12" x14ac:dyDescent="0.3">
      <c r="A7753" t="s">
        <v>3</v>
      </c>
      <c r="B7753" t="s">
        <v>67</v>
      </c>
      <c r="C7753" t="s">
        <v>16</v>
      </c>
      <c r="D7753" t="s">
        <v>32</v>
      </c>
      <c r="E7753">
        <v>1858.58</v>
      </c>
      <c r="F7753">
        <v>254.33</v>
      </c>
      <c r="G7753" t="s">
        <v>100</v>
      </c>
      <c r="H7753">
        <v>1</v>
      </c>
      <c r="I7753">
        <v>1</v>
      </c>
      <c r="J7753" s="6">
        <v>44166</v>
      </c>
      <c r="K7753" s="7">
        <v>44166</v>
      </c>
      <c r="L7753" t="s">
        <v>13</v>
      </c>
    </row>
    <row r="7754" spans="1:12" x14ac:dyDescent="0.3">
      <c r="A7754" t="s">
        <v>4</v>
      </c>
      <c r="B7754" t="s">
        <v>70</v>
      </c>
      <c r="C7754" t="s">
        <v>15</v>
      </c>
      <c r="D7754" t="s">
        <v>32</v>
      </c>
      <c r="E7754">
        <v>2444.16</v>
      </c>
      <c r="F7754">
        <v>1099.8599999999999</v>
      </c>
      <c r="G7754" t="s">
        <v>100</v>
      </c>
      <c r="H7754">
        <v>1</v>
      </c>
      <c r="I7754">
        <v>9</v>
      </c>
      <c r="J7754" s="6">
        <v>44167</v>
      </c>
      <c r="K7754" s="7">
        <v>44166</v>
      </c>
      <c r="L7754" t="s">
        <v>9</v>
      </c>
    </row>
    <row r="7755" spans="1:12" x14ac:dyDescent="0.3">
      <c r="A7755" t="s">
        <v>5</v>
      </c>
      <c r="B7755" t="s">
        <v>67</v>
      </c>
      <c r="C7755" t="s">
        <v>16</v>
      </c>
      <c r="D7755" t="s">
        <v>32</v>
      </c>
      <c r="E7755">
        <v>2959.72</v>
      </c>
      <c r="F7755">
        <v>1059.26</v>
      </c>
      <c r="G7755" t="s">
        <v>100</v>
      </c>
      <c r="H7755">
        <v>1</v>
      </c>
      <c r="I7755">
        <v>2</v>
      </c>
      <c r="J7755" s="6">
        <v>44167</v>
      </c>
      <c r="K7755" s="7">
        <v>44166</v>
      </c>
      <c r="L7755" t="s">
        <v>13</v>
      </c>
    </row>
    <row r="7756" spans="1:12" x14ac:dyDescent="0.3">
      <c r="A7756" t="s">
        <v>3</v>
      </c>
      <c r="B7756" t="s">
        <v>66</v>
      </c>
      <c r="C7756" t="s">
        <v>15</v>
      </c>
      <c r="D7756" t="s">
        <v>32</v>
      </c>
      <c r="E7756">
        <v>3525.81</v>
      </c>
      <c r="F7756">
        <v>1839.57</v>
      </c>
      <c r="G7756" t="s">
        <v>100</v>
      </c>
      <c r="H7756">
        <v>1</v>
      </c>
      <c r="I7756">
        <v>8</v>
      </c>
      <c r="J7756" s="6">
        <v>44167</v>
      </c>
      <c r="K7756" s="7">
        <v>44166</v>
      </c>
      <c r="L7756" t="s">
        <v>11</v>
      </c>
    </row>
    <row r="7757" spans="1:12" x14ac:dyDescent="0.3">
      <c r="A7757" t="s">
        <v>3</v>
      </c>
      <c r="B7757" t="s">
        <v>70</v>
      </c>
      <c r="C7757" t="s">
        <v>16</v>
      </c>
      <c r="D7757" t="s">
        <v>32</v>
      </c>
      <c r="E7757">
        <v>5065.2</v>
      </c>
      <c r="F7757">
        <v>443.17</v>
      </c>
      <c r="G7757" t="s">
        <v>100</v>
      </c>
      <c r="H7757">
        <v>1</v>
      </c>
      <c r="I7757">
        <v>6</v>
      </c>
      <c r="J7757" s="6">
        <v>44167</v>
      </c>
      <c r="K7757" s="7">
        <v>44166</v>
      </c>
      <c r="L7757" t="s">
        <v>9</v>
      </c>
    </row>
    <row r="7758" spans="1:12" x14ac:dyDescent="0.3">
      <c r="A7758" t="s">
        <v>4</v>
      </c>
      <c r="B7758" t="s">
        <v>67</v>
      </c>
      <c r="C7758" t="s">
        <v>16</v>
      </c>
      <c r="D7758" t="s">
        <v>32</v>
      </c>
      <c r="E7758">
        <v>8309.07</v>
      </c>
      <c r="F7758">
        <v>3883.59</v>
      </c>
      <c r="G7758" t="s">
        <v>100</v>
      </c>
      <c r="H7758">
        <v>1</v>
      </c>
      <c r="I7758">
        <v>4</v>
      </c>
      <c r="J7758" s="6">
        <v>44167</v>
      </c>
      <c r="K7758" s="7">
        <v>44166</v>
      </c>
      <c r="L7758" t="s">
        <v>13</v>
      </c>
    </row>
    <row r="7759" spans="1:12" x14ac:dyDescent="0.3">
      <c r="A7759" t="s">
        <v>5</v>
      </c>
      <c r="B7759" t="s">
        <v>66</v>
      </c>
      <c r="C7759" t="s">
        <v>16</v>
      </c>
      <c r="D7759" t="s">
        <v>32</v>
      </c>
      <c r="E7759">
        <v>8629.6</v>
      </c>
      <c r="F7759">
        <v>1688.4</v>
      </c>
      <c r="G7759" t="s">
        <v>100</v>
      </c>
      <c r="H7759">
        <v>1</v>
      </c>
      <c r="I7759">
        <v>7</v>
      </c>
      <c r="J7759" s="6">
        <v>44167</v>
      </c>
      <c r="K7759" s="7">
        <v>44166</v>
      </c>
      <c r="L7759" t="s">
        <v>11</v>
      </c>
    </row>
    <row r="7760" spans="1:12" x14ac:dyDescent="0.3">
      <c r="A7760" t="s">
        <v>4</v>
      </c>
      <c r="B7760" t="s">
        <v>66</v>
      </c>
      <c r="C7760" t="s">
        <v>15</v>
      </c>
      <c r="D7760" t="s">
        <v>32</v>
      </c>
      <c r="E7760">
        <v>7322.83</v>
      </c>
      <c r="F7760">
        <v>1591.91</v>
      </c>
      <c r="G7760" t="s">
        <v>100</v>
      </c>
      <c r="H7760">
        <v>1</v>
      </c>
      <c r="I7760">
        <v>9</v>
      </c>
      <c r="J7760" s="6">
        <v>44167</v>
      </c>
      <c r="K7760" s="7">
        <v>44166</v>
      </c>
      <c r="L7760" t="s">
        <v>11</v>
      </c>
    </row>
    <row r="7761" spans="1:12" x14ac:dyDescent="0.3">
      <c r="A7761" t="s">
        <v>3</v>
      </c>
      <c r="B7761" t="s">
        <v>69</v>
      </c>
      <c r="C7761" t="s">
        <v>16</v>
      </c>
      <c r="D7761" t="s">
        <v>32</v>
      </c>
      <c r="E7761">
        <v>3143.64</v>
      </c>
      <c r="F7761">
        <v>580.89</v>
      </c>
      <c r="G7761" t="s">
        <v>100</v>
      </c>
      <c r="H7761">
        <v>1</v>
      </c>
      <c r="I7761">
        <v>5</v>
      </c>
      <c r="J7761" s="6">
        <v>44167</v>
      </c>
      <c r="K7761" s="7">
        <v>44166</v>
      </c>
      <c r="L7761" t="s">
        <v>8</v>
      </c>
    </row>
    <row r="7762" spans="1:12" x14ac:dyDescent="0.3">
      <c r="A7762" t="s">
        <v>4</v>
      </c>
      <c r="B7762" t="s">
        <v>65</v>
      </c>
      <c r="C7762" t="s">
        <v>16</v>
      </c>
      <c r="D7762" t="s">
        <v>32</v>
      </c>
      <c r="E7762">
        <v>11649.96</v>
      </c>
      <c r="F7762">
        <v>2912.51</v>
      </c>
      <c r="G7762" t="s">
        <v>100</v>
      </c>
      <c r="H7762">
        <v>1</v>
      </c>
      <c r="I7762">
        <v>3</v>
      </c>
      <c r="J7762" s="6">
        <v>44167</v>
      </c>
      <c r="K7762" s="7">
        <v>44166</v>
      </c>
      <c r="L7762" t="s">
        <v>12</v>
      </c>
    </row>
    <row r="7763" spans="1:12" x14ac:dyDescent="0.3">
      <c r="A7763" t="s">
        <v>4</v>
      </c>
      <c r="B7763" t="s">
        <v>63</v>
      </c>
      <c r="C7763" t="s">
        <v>16</v>
      </c>
      <c r="D7763" t="s">
        <v>32</v>
      </c>
      <c r="E7763">
        <v>5788.8</v>
      </c>
      <c r="F7763">
        <v>3151.68</v>
      </c>
      <c r="G7763" t="s">
        <v>100</v>
      </c>
      <c r="H7763">
        <v>1</v>
      </c>
      <c r="I7763">
        <v>1</v>
      </c>
      <c r="J7763" s="6">
        <v>44167</v>
      </c>
      <c r="K7763" s="7">
        <v>44166</v>
      </c>
      <c r="L7763" t="s">
        <v>10</v>
      </c>
    </row>
    <row r="7764" spans="1:12" x14ac:dyDescent="0.3">
      <c r="A7764" t="s">
        <v>2</v>
      </c>
      <c r="B7764" t="s">
        <v>67</v>
      </c>
      <c r="C7764" t="s">
        <v>16</v>
      </c>
      <c r="D7764" t="s">
        <v>32</v>
      </c>
      <c r="E7764">
        <v>12254.03</v>
      </c>
      <c r="F7764">
        <v>4795.04</v>
      </c>
      <c r="G7764" t="s">
        <v>100</v>
      </c>
      <c r="H7764">
        <v>1</v>
      </c>
      <c r="I7764">
        <v>5</v>
      </c>
      <c r="J7764" s="6">
        <v>44167</v>
      </c>
      <c r="K7764" s="7">
        <v>44166</v>
      </c>
      <c r="L7764" t="s">
        <v>13</v>
      </c>
    </row>
    <row r="7765" spans="1:12" x14ac:dyDescent="0.3">
      <c r="A7765" t="s">
        <v>3</v>
      </c>
      <c r="B7765" t="s">
        <v>66</v>
      </c>
      <c r="C7765" t="s">
        <v>15</v>
      </c>
      <c r="D7765" t="s">
        <v>32</v>
      </c>
      <c r="E7765">
        <v>6570.82</v>
      </c>
      <c r="F7765">
        <v>1642.7</v>
      </c>
      <c r="G7765" t="s">
        <v>100</v>
      </c>
      <c r="H7765">
        <v>1</v>
      </c>
      <c r="I7765">
        <v>9</v>
      </c>
      <c r="J7765" s="6">
        <v>44167</v>
      </c>
      <c r="K7765" s="7">
        <v>44166</v>
      </c>
      <c r="L7765" t="s">
        <v>11</v>
      </c>
    </row>
    <row r="7766" spans="1:12" x14ac:dyDescent="0.3">
      <c r="A7766" t="s">
        <v>5</v>
      </c>
      <c r="B7766" t="s">
        <v>70</v>
      </c>
      <c r="C7766" t="s">
        <v>16</v>
      </c>
      <c r="D7766" t="s">
        <v>32</v>
      </c>
      <c r="E7766">
        <v>13024.8</v>
      </c>
      <c r="F7766">
        <v>1157.75</v>
      </c>
      <c r="G7766" t="s">
        <v>100</v>
      </c>
      <c r="H7766">
        <v>1</v>
      </c>
      <c r="I7766">
        <v>1</v>
      </c>
      <c r="J7766" s="6">
        <v>44168</v>
      </c>
      <c r="K7766" s="7">
        <v>44166</v>
      </c>
      <c r="L7766" t="s">
        <v>9</v>
      </c>
    </row>
    <row r="7767" spans="1:12" x14ac:dyDescent="0.3">
      <c r="A7767" t="s">
        <v>4</v>
      </c>
      <c r="B7767" t="s">
        <v>63</v>
      </c>
      <c r="C7767" t="s">
        <v>16</v>
      </c>
      <c r="D7767" t="s">
        <v>32</v>
      </c>
      <c r="E7767">
        <v>22761.24</v>
      </c>
      <c r="F7767">
        <v>4073.04</v>
      </c>
      <c r="G7767" t="s">
        <v>100</v>
      </c>
      <c r="H7767">
        <v>1</v>
      </c>
      <c r="I7767">
        <v>7</v>
      </c>
      <c r="J7767" s="6">
        <v>44168</v>
      </c>
      <c r="K7767" s="7">
        <v>44166</v>
      </c>
      <c r="L7767" t="s">
        <v>10</v>
      </c>
    </row>
    <row r="7768" spans="1:12" x14ac:dyDescent="0.3">
      <c r="A7768" t="s">
        <v>4</v>
      </c>
      <c r="B7768" t="s">
        <v>65</v>
      </c>
      <c r="C7768" t="s">
        <v>15</v>
      </c>
      <c r="D7768" t="s">
        <v>32</v>
      </c>
      <c r="E7768">
        <v>4881.8900000000003</v>
      </c>
      <c r="F7768">
        <v>2228.69</v>
      </c>
      <c r="G7768" t="s">
        <v>100</v>
      </c>
      <c r="H7768">
        <v>1</v>
      </c>
      <c r="I7768">
        <v>9</v>
      </c>
      <c r="J7768" s="6">
        <v>44168</v>
      </c>
      <c r="K7768" s="7">
        <v>44166</v>
      </c>
      <c r="L7768" t="s">
        <v>12</v>
      </c>
    </row>
    <row r="7769" spans="1:12" x14ac:dyDescent="0.3">
      <c r="A7769" t="s">
        <v>2</v>
      </c>
      <c r="B7769" t="s">
        <v>63</v>
      </c>
      <c r="C7769" t="s">
        <v>16</v>
      </c>
      <c r="D7769" t="s">
        <v>32</v>
      </c>
      <c r="E7769">
        <v>3914.14</v>
      </c>
      <c r="F7769">
        <v>1744.34</v>
      </c>
      <c r="G7769" t="s">
        <v>100</v>
      </c>
      <c r="H7769">
        <v>1</v>
      </c>
      <c r="I7769">
        <v>7</v>
      </c>
      <c r="J7769" s="6">
        <v>44168</v>
      </c>
      <c r="K7769" s="7">
        <v>44166</v>
      </c>
      <c r="L7769" t="s">
        <v>10</v>
      </c>
    </row>
    <row r="7770" spans="1:12" x14ac:dyDescent="0.3">
      <c r="A7770" t="s">
        <v>2</v>
      </c>
      <c r="B7770" t="s">
        <v>63</v>
      </c>
      <c r="C7770" t="s">
        <v>16</v>
      </c>
      <c r="D7770" t="s">
        <v>32</v>
      </c>
      <c r="E7770">
        <v>6488.28</v>
      </c>
      <c r="F7770">
        <v>1730.2</v>
      </c>
      <c r="G7770" t="s">
        <v>100</v>
      </c>
      <c r="H7770">
        <v>1</v>
      </c>
      <c r="I7770">
        <v>7</v>
      </c>
      <c r="J7770" s="6">
        <v>44168</v>
      </c>
      <c r="K7770" s="7">
        <v>44166</v>
      </c>
      <c r="L7770" t="s">
        <v>10</v>
      </c>
    </row>
    <row r="7771" spans="1:12" x14ac:dyDescent="0.3">
      <c r="A7771" t="s">
        <v>3</v>
      </c>
      <c r="B7771" t="s">
        <v>67</v>
      </c>
      <c r="C7771" t="s">
        <v>15</v>
      </c>
      <c r="D7771" t="s">
        <v>32</v>
      </c>
      <c r="E7771">
        <v>515.57000000000005</v>
      </c>
      <c r="F7771">
        <v>146.54</v>
      </c>
      <c r="G7771" t="s">
        <v>100</v>
      </c>
      <c r="H7771">
        <v>1</v>
      </c>
      <c r="I7771">
        <v>8</v>
      </c>
      <c r="J7771" s="6">
        <v>44169</v>
      </c>
      <c r="K7771" s="7">
        <v>44166</v>
      </c>
      <c r="L7771" t="s">
        <v>13</v>
      </c>
    </row>
    <row r="7772" spans="1:12" x14ac:dyDescent="0.3">
      <c r="A7772" t="s">
        <v>5</v>
      </c>
      <c r="B7772" t="s">
        <v>63</v>
      </c>
      <c r="C7772" t="s">
        <v>16</v>
      </c>
      <c r="D7772" t="s">
        <v>32</v>
      </c>
      <c r="E7772">
        <v>5081.28</v>
      </c>
      <c r="F7772">
        <v>0</v>
      </c>
      <c r="G7772" t="s">
        <v>100</v>
      </c>
      <c r="H7772">
        <v>1</v>
      </c>
      <c r="I7772">
        <v>1</v>
      </c>
      <c r="J7772" s="6">
        <v>44169</v>
      </c>
      <c r="K7772" s="7">
        <v>44166</v>
      </c>
      <c r="L7772" t="s">
        <v>10</v>
      </c>
    </row>
    <row r="7773" spans="1:12" x14ac:dyDescent="0.3">
      <c r="A7773" t="s">
        <v>4</v>
      </c>
      <c r="B7773" t="s">
        <v>65</v>
      </c>
      <c r="C7773" t="s">
        <v>16</v>
      </c>
      <c r="D7773" t="s">
        <v>32</v>
      </c>
      <c r="E7773">
        <v>10897.95</v>
      </c>
      <c r="F7773">
        <v>3198.31</v>
      </c>
      <c r="G7773" t="s">
        <v>100</v>
      </c>
      <c r="H7773">
        <v>1</v>
      </c>
      <c r="I7773">
        <v>2</v>
      </c>
      <c r="J7773" s="6">
        <v>44169</v>
      </c>
      <c r="K7773" s="7">
        <v>44166</v>
      </c>
      <c r="L7773" t="s">
        <v>12</v>
      </c>
    </row>
    <row r="7774" spans="1:12" x14ac:dyDescent="0.3">
      <c r="A7774" t="s">
        <v>4</v>
      </c>
      <c r="B7774" t="s">
        <v>69</v>
      </c>
      <c r="C7774" t="s">
        <v>16</v>
      </c>
      <c r="D7774" t="s">
        <v>32</v>
      </c>
      <c r="E7774">
        <v>21874.16</v>
      </c>
      <c r="F7774">
        <v>8124.72</v>
      </c>
      <c r="G7774" t="s">
        <v>100</v>
      </c>
      <c r="H7774">
        <v>1</v>
      </c>
      <c r="I7774">
        <v>2</v>
      </c>
      <c r="J7774" s="6">
        <v>44170</v>
      </c>
      <c r="K7774" s="7">
        <v>44166</v>
      </c>
      <c r="L7774" t="s">
        <v>8</v>
      </c>
    </row>
    <row r="7775" spans="1:12" x14ac:dyDescent="0.3">
      <c r="A7775" t="s">
        <v>2</v>
      </c>
      <c r="B7775" t="s">
        <v>69</v>
      </c>
      <c r="C7775" t="s">
        <v>15</v>
      </c>
      <c r="D7775" t="s">
        <v>32</v>
      </c>
      <c r="E7775">
        <v>13646.56</v>
      </c>
      <c r="F7775">
        <v>7900.64</v>
      </c>
      <c r="G7775" t="s">
        <v>100</v>
      </c>
      <c r="H7775">
        <v>1</v>
      </c>
      <c r="I7775">
        <v>10</v>
      </c>
      <c r="J7775" s="6">
        <v>44170</v>
      </c>
      <c r="K7775" s="7">
        <v>44166</v>
      </c>
      <c r="L7775" t="s">
        <v>8</v>
      </c>
    </row>
    <row r="7776" spans="1:12" x14ac:dyDescent="0.3">
      <c r="A7776" t="s">
        <v>3</v>
      </c>
      <c r="B7776" t="s">
        <v>65</v>
      </c>
      <c r="C7776" t="s">
        <v>16</v>
      </c>
      <c r="D7776" t="s">
        <v>32</v>
      </c>
      <c r="E7776">
        <v>1799.89</v>
      </c>
      <c r="F7776">
        <v>860.82</v>
      </c>
      <c r="G7776" t="s">
        <v>100</v>
      </c>
      <c r="H7776">
        <v>1</v>
      </c>
      <c r="I7776">
        <v>7</v>
      </c>
      <c r="J7776" s="6">
        <v>44170</v>
      </c>
      <c r="K7776" s="7">
        <v>44166</v>
      </c>
      <c r="L7776" t="s">
        <v>12</v>
      </c>
    </row>
    <row r="7777" spans="1:12" x14ac:dyDescent="0.3">
      <c r="A7777" t="s">
        <v>3</v>
      </c>
      <c r="B7777" t="s">
        <v>67</v>
      </c>
      <c r="C7777" t="s">
        <v>16</v>
      </c>
      <c r="D7777" t="s">
        <v>32</v>
      </c>
      <c r="E7777">
        <v>11758.5</v>
      </c>
      <c r="F7777">
        <v>3658.2</v>
      </c>
      <c r="G7777" t="s">
        <v>100</v>
      </c>
      <c r="H7777">
        <v>1</v>
      </c>
      <c r="I7777">
        <v>6</v>
      </c>
      <c r="J7777" s="6">
        <v>44170</v>
      </c>
      <c r="K7777" s="7">
        <v>44166</v>
      </c>
      <c r="L7777" t="s">
        <v>13</v>
      </c>
    </row>
    <row r="7778" spans="1:12" x14ac:dyDescent="0.3">
      <c r="A7778" t="s">
        <v>2</v>
      </c>
      <c r="B7778" t="s">
        <v>66</v>
      </c>
      <c r="C7778" t="s">
        <v>16</v>
      </c>
      <c r="D7778" t="s">
        <v>32</v>
      </c>
      <c r="E7778">
        <v>11870.72</v>
      </c>
      <c r="F7778">
        <v>6872.52</v>
      </c>
      <c r="G7778" t="s">
        <v>100</v>
      </c>
      <c r="H7778">
        <v>1</v>
      </c>
      <c r="I7778">
        <v>1</v>
      </c>
      <c r="J7778" s="6">
        <v>44170</v>
      </c>
      <c r="K7778" s="7">
        <v>44166</v>
      </c>
      <c r="L7778" t="s">
        <v>11</v>
      </c>
    </row>
    <row r="7779" spans="1:12" x14ac:dyDescent="0.3">
      <c r="A7779" t="s">
        <v>4</v>
      </c>
      <c r="B7779" t="s">
        <v>67</v>
      </c>
      <c r="C7779" t="s">
        <v>16</v>
      </c>
      <c r="D7779" t="s">
        <v>32</v>
      </c>
      <c r="E7779">
        <v>16059.9</v>
      </c>
      <c r="F7779">
        <v>0</v>
      </c>
      <c r="G7779" t="s">
        <v>100</v>
      </c>
      <c r="H7779">
        <v>1</v>
      </c>
      <c r="I7779">
        <v>4</v>
      </c>
      <c r="J7779" s="6">
        <v>44170</v>
      </c>
      <c r="K7779" s="7">
        <v>44166</v>
      </c>
      <c r="L7779" t="s">
        <v>13</v>
      </c>
    </row>
    <row r="7780" spans="1:12" x14ac:dyDescent="0.3">
      <c r="A7780" t="s">
        <v>2</v>
      </c>
      <c r="B7780" t="s">
        <v>63</v>
      </c>
      <c r="C7780" t="s">
        <v>16</v>
      </c>
      <c r="D7780" t="s">
        <v>32</v>
      </c>
      <c r="E7780">
        <v>18999.52</v>
      </c>
      <c r="F7780">
        <v>5199.87</v>
      </c>
      <c r="G7780" t="s">
        <v>100</v>
      </c>
      <c r="H7780">
        <v>1</v>
      </c>
      <c r="I7780">
        <v>1</v>
      </c>
      <c r="J7780" s="6">
        <v>44170</v>
      </c>
      <c r="K7780" s="7">
        <v>44166</v>
      </c>
      <c r="L7780" t="s">
        <v>10</v>
      </c>
    </row>
    <row r="7781" spans="1:12" x14ac:dyDescent="0.3">
      <c r="A7781" t="s">
        <v>5</v>
      </c>
      <c r="B7781" t="s">
        <v>63</v>
      </c>
      <c r="C7781" t="s">
        <v>16</v>
      </c>
      <c r="D7781" t="s">
        <v>32</v>
      </c>
      <c r="E7781">
        <v>7199.82</v>
      </c>
      <c r="F7781">
        <v>3519.92</v>
      </c>
      <c r="G7781" t="s">
        <v>100</v>
      </c>
      <c r="H7781">
        <v>1</v>
      </c>
      <c r="I7781">
        <v>6</v>
      </c>
      <c r="J7781" s="6">
        <v>44170</v>
      </c>
      <c r="K7781" s="7">
        <v>44166</v>
      </c>
      <c r="L7781" t="s">
        <v>10</v>
      </c>
    </row>
    <row r="7782" spans="1:12" x14ac:dyDescent="0.3">
      <c r="A7782" t="s">
        <v>2</v>
      </c>
      <c r="B7782" t="s">
        <v>69</v>
      </c>
      <c r="C7782" t="s">
        <v>16</v>
      </c>
      <c r="D7782" t="s">
        <v>32</v>
      </c>
      <c r="E7782">
        <v>1107.51</v>
      </c>
      <c r="F7782">
        <v>477.99</v>
      </c>
      <c r="G7782" t="s">
        <v>100</v>
      </c>
      <c r="H7782">
        <v>1</v>
      </c>
      <c r="I7782">
        <v>6</v>
      </c>
      <c r="J7782" s="6">
        <v>44170</v>
      </c>
      <c r="K7782" s="7">
        <v>44166</v>
      </c>
      <c r="L7782" t="s">
        <v>8</v>
      </c>
    </row>
    <row r="7783" spans="1:12" x14ac:dyDescent="0.3">
      <c r="A7783" t="s">
        <v>4</v>
      </c>
      <c r="B7783" t="s">
        <v>67</v>
      </c>
      <c r="C7783" t="s">
        <v>16</v>
      </c>
      <c r="D7783" t="s">
        <v>32</v>
      </c>
      <c r="E7783">
        <v>2514.5100000000002</v>
      </c>
      <c r="F7783">
        <v>139.68</v>
      </c>
      <c r="G7783" t="s">
        <v>100</v>
      </c>
      <c r="H7783">
        <v>1</v>
      </c>
      <c r="I7783">
        <v>3</v>
      </c>
      <c r="J7783" s="6">
        <v>44170</v>
      </c>
      <c r="K7783" s="7">
        <v>44166</v>
      </c>
      <c r="L7783" t="s">
        <v>13</v>
      </c>
    </row>
    <row r="7784" spans="1:12" x14ac:dyDescent="0.3">
      <c r="A7784" t="s">
        <v>2</v>
      </c>
      <c r="B7784" t="s">
        <v>63</v>
      </c>
      <c r="C7784" t="s">
        <v>16</v>
      </c>
      <c r="D7784" t="s">
        <v>32</v>
      </c>
      <c r="E7784">
        <v>28502.34</v>
      </c>
      <c r="F7784">
        <v>4337.3</v>
      </c>
      <c r="G7784" t="s">
        <v>100</v>
      </c>
      <c r="H7784">
        <v>1</v>
      </c>
      <c r="I7784">
        <v>1</v>
      </c>
      <c r="J7784" s="6">
        <v>44170</v>
      </c>
      <c r="K7784" s="7">
        <v>44166</v>
      </c>
      <c r="L7784" t="s">
        <v>10</v>
      </c>
    </row>
    <row r="7785" spans="1:12" x14ac:dyDescent="0.3">
      <c r="A7785" t="s">
        <v>3</v>
      </c>
      <c r="B7785" t="s">
        <v>63</v>
      </c>
      <c r="C7785" t="s">
        <v>16</v>
      </c>
      <c r="D7785" t="s">
        <v>32</v>
      </c>
      <c r="E7785">
        <v>34905.660000000003</v>
      </c>
      <c r="F7785">
        <v>16166.82</v>
      </c>
      <c r="G7785" t="s">
        <v>100</v>
      </c>
      <c r="H7785">
        <v>1</v>
      </c>
      <c r="I7785">
        <v>5</v>
      </c>
      <c r="J7785" s="6">
        <v>44171</v>
      </c>
      <c r="K7785" s="7">
        <v>44166</v>
      </c>
      <c r="L7785" t="s">
        <v>10</v>
      </c>
    </row>
    <row r="7786" spans="1:12" x14ac:dyDescent="0.3">
      <c r="A7786" t="s">
        <v>4</v>
      </c>
      <c r="B7786" t="s">
        <v>66</v>
      </c>
      <c r="C7786" t="s">
        <v>16</v>
      </c>
      <c r="D7786" t="s">
        <v>32</v>
      </c>
      <c r="E7786">
        <v>7298.18</v>
      </c>
      <c r="F7786">
        <v>3807.74</v>
      </c>
      <c r="G7786" t="s">
        <v>100</v>
      </c>
      <c r="H7786">
        <v>1</v>
      </c>
      <c r="I7786">
        <v>2</v>
      </c>
      <c r="J7786" s="6">
        <v>44171</v>
      </c>
      <c r="K7786" s="7">
        <v>44166</v>
      </c>
      <c r="L7786" t="s">
        <v>11</v>
      </c>
    </row>
    <row r="7787" spans="1:12" x14ac:dyDescent="0.3">
      <c r="A7787" t="s">
        <v>3</v>
      </c>
      <c r="B7787" t="s">
        <v>69</v>
      </c>
      <c r="C7787" t="s">
        <v>16</v>
      </c>
      <c r="D7787" t="s">
        <v>32</v>
      </c>
      <c r="E7787">
        <v>387.26</v>
      </c>
      <c r="F7787">
        <v>113.9</v>
      </c>
      <c r="G7787" t="s">
        <v>100</v>
      </c>
      <c r="H7787">
        <v>1</v>
      </c>
      <c r="I7787">
        <v>5</v>
      </c>
      <c r="J7787" s="6">
        <v>44171</v>
      </c>
      <c r="K7787" s="7">
        <v>44166</v>
      </c>
      <c r="L7787" t="s">
        <v>8</v>
      </c>
    </row>
    <row r="7788" spans="1:12" x14ac:dyDescent="0.3">
      <c r="A7788" t="s">
        <v>3</v>
      </c>
      <c r="B7788" t="s">
        <v>67</v>
      </c>
      <c r="C7788" t="s">
        <v>16</v>
      </c>
      <c r="D7788" t="s">
        <v>32</v>
      </c>
      <c r="E7788">
        <v>13882.4</v>
      </c>
      <c r="F7788">
        <v>3569.75</v>
      </c>
      <c r="G7788" t="s">
        <v>100</v>
      </c>
      <c r="H7788">
        <v>1</v>
      </c>
      <c r="I7788">
        <v>4</v>
      </c>
      <c r="J7788" s="6">
        <v>44171</v>
      </c>
      <c r="K7788" s="7">
        <v>44166</v>
      </c>
      <c r="L7788" t="s">
        <v>13</v>
      </c>
    </row>
    <row r="7789" spans="1:12" x14ac:dyDescent="0.3">
      <c r="A7789" t="s">
        <v>4</v>
      </c>
      <c r="B7789" t="s">
        <v>70</v>
      </c>
      <c r="C7789" t="s">
        <v>16</v>
      </c>
      <c r="D7789" t="s">
        <v>32</v>
      </c>
      <c r="E7789">
        <v>17733.830000000002</v>
      </c>
      <c r="F7789">
        <v>2120.36</v>
      </c>
      <c r="G7789" t="s">
        <v>100</v>
      </c>
      <c r="H7789">
        <v>1</v>
      </c>
      <c r="I7789">
        <v>3</v>
      </c>
      <c r="J7789" s="6">
        <v>44171</v>
      </c>
      <c r="K7789" s="7">
        <v>44166</v>
      </c>
      <c r="L7789" t="s">
        <v>9</v>
      </c>
    </row>
    <row r="7790" spans="1:12" x14ac:dyDescent="0.3">
      <c r="A7790" t="s">
        <v>3</v>
      </c>
      <c r="B7790" t="s">
        <v>67</v>
      </c>
      <c r="C7790" t="s">
        <v>16</v>
      </c>
      <c r="D7790" t="s">
        <v>32</v>
      </c>
      <c r="E7790">
        <v>28290.080000000002</v>
      </c>
      <c r="F7790">
        <v>6718.88</v>
      </c>
      <c r="G7790" t="s">
        <v>100</v>
      </c>
      <c r="H7790">
        <v>1</v>
      </c>
      <c r="I7790">
        <v>4</v>
      </c>
      <c r="J7790" s="6">
        <v>44171</v>
      </c>
      <c r="K7790" s="7">
        <v>44166</v>
      </c>
      <c r="L7790" t="s">
        <v>13</v>
      </c>
    </row>
    <row r="7791" spans="1:12" x14ac:dyDescent="0.3">
      <c r="A7791" t="s">
        <v>5</v>
      </c>
      <c r="B7791" t="s">
        <v>63</v>
      </c>
      <c r="C7791" t="s">
        <v>16</v>
      </c>
      <c r="D7791" t="s">
        <v>32</v>
      </c>
      <c r="E7791">
        <v>2495.08</v>
      </c>
      <c r="F7791">
        <v>761.66</v>
      </c>
      <c r="G7791" t="s">
        <v>100</v>
      </c>
      <c r="H7791">
        <v>1</v>
      </c>
      <c r="I7791">
        <v>3</v>
      </c>
      <c r="J7791" s="6">
        <v>44171</v>
      </c>
      <c r="K7791" s="7">
        <v>44166</v>
      </c>
      <c r="L7791" t="s">
        <v>10</v>
      </c>
    </row>
    <row r="7792" spans="1:12" x14ac:dyDescent="0.3">
      <c r="A7792" t="s">
        <v>3</v>
      </c>
      <c r="B7792" t="s">
        <v>70</v>
      </c>
      <c r="C7792" t="s">
        <v>16</v>
      </c>
      <c r="D7792" t="s">
        <v>32</v>
      </c>
      <c r="E7792">
        <v>1537.65</v>
      </c>
      <c r="F7792">
        <v>524.61</v>
      </c>
      <c r="G7792" t="s">
        <v>100</v>
      </c>
      <c r="H7792">
        <v>1</v>
      </c>
      <c r="I7792">
        <v>7</v>
      </c>
      <c r="J7792" s="6">
        <v>44171</v>
      </c>
      <c r="K7792" s="7">
        <v>44166</v>
      </c>
      <c r="L7792" t="s">
        <v>9</v>
      </c>
    </row>
    <row r="7793" spans="1:12" x14ac:dyDescent="0.3">
      <c r="A7793" t="s">
        <v>4</v>
      </c>
      <c r="B7793" t="s">
        <v>63</v>
      </c>
      <c r="C7793" t="s">
        <v>16</v>
      </c>
      <c r="D7793" t="s">
        <v>32</v>
      </c>
      <c r="E7793">
        <v>2603.2800000000002</v>
      </c>
      <c r="F7793">
        <v>931.7</v>
      </c>
      <c r="G7793" t="s">
        <v>100</v>
      </c>
      <c r="H7793">
        <v>1</v>
      </c>
      <c r="I7793">
        <v>4</v>
      </c>
      <c r="J7793" s="6">
        <v>44171</v>
      </c>
      <c r="K7793" s="7">
        <v>44166</v>
      </c>
      <c r="L7793" t="s">
        <v>10</v>
      </c>
    </row>
    <row r="7794" spans="1:12" x14ac:dyDescent="0.3">
      <c r="A7794" t="s">
        <v>4</v>
      </c>
      <c r="B7794" t="s">
        <v>65</v>
      </c>
      <c r="C7794" t="s">
        <v>16</v>
      </c>
      <c r="D7794" t="s">
        <v>32</v>
      </c>
      <c r="E7794">
        <v>9551.52</v>
      </c>
      <c r="F7794">
        <v>-1432.72</v>
      </c>
      <c r="G7794" t="s">
        <v>100</v>
      </c>
      <c r="H7794">
        <v>1</v>
      </c>
      <c r="I7794">
        <v>6</v>
      </c>
      <c r="J7794" s="6">
        <v>44172</v>
      </c>
      <c r="K7794" s="7">
        <v>44166</v>
      </c>
      <c r="L7794" t="s">
        <v>12</v>
      </c>
    </row>
    <row r="7795" spans="1:12" x14ac:dyDescent="0.3">
      <c r="A7795" t="s">
        <v>4</v>
      </c>
      <c r="B7795" t="s">
        <v>67</v>
      </c>
      <c r="C7795" t="s">
        <v>15</v>
      </c>
      <c r="D7795" t="s">
        <v>32</v>
      </c>
      <c r="E7795">
        <v>1913.52</v>
      </c>
      <c r="F7795">
        <v>180.1</v>
      </c>
      <c r="G7795" t="s">
        <v>100</v>
      </c>
      <c r="H7795">
        <v>1</v>
      </c>
      <c r="I7795">
        <v>10</v>
      </c>
      <c r="J7795" s="6">
        <v>44172</v>
      </c>
      <c r="K7795" s="7">
        <v>44166</v>
      </c>
      <c r="L7795" t="s">
        <v>13</v>
      </c>
    </row>
    <row r="7796" spans="1:12" x14ac:dyDescent="0.3">
      <c r="A7796" t="s">
        <v>3</v>
      </c>
      <c r="B7796" t="s">
        <v>67</v>
      </c>
      <c r="C7796" t="s">
        <v>15</v>
      </c>
      <c r="D7796" t="s">
        <v>32</v>
      </c>
      <c r="E7796">
        <v>24283.48</v>
      </c>
      <c r="F7796">
        <v>4285.32</v>
      </c>
      <c r="G7796" t="s">
        <v>100</v>
      </c>
      <c r="H7796">
        <v>1</v>
      </c>
      <c r="I7796">
        <v>9</v>
      </c>
      <c r="J7796" s="6">
        <v>44172</v>
      </c>
      <c r="K7796" s="7">
        <v>44166</v>
      </c>
      <c r="L7796" t="s">
        <v>13</v>
      </c>
    </row>
    <row r="7797" spans="1:12" x14ac:dyDescent="0.3">
      <c r="A7797" t="s">
        <v>5</v>
      </c>
      <c r="B7797" t="s">
        <v>63</v>
      </c>
      <c r="C7797" t="s">
        <v>16</v>
      </c>
      <c r="D7797" t="s">
        <v>32</v>
      </c>
      <c r="E7797">
        <v>16618.14</v>
      </c>
      <c r="F7797">
        <v>2890.14</v>
      </c>
      <c r="G7797" t="s">
        <v>100</v>
      </c>
      <c r="H7797">
        <v>1</v>
      </c>
      <c r="I7797">
        <v>3</v>
      </c>
      <c r="J7797" s="6">
        <v>44172</v>
      </c>
      <c r="K7797" s="7">
        <v>44166</v>
      </c>
      <c r="L7797" t="s">
        <v>10</v>
      </c>
    </row>
    <row r="7798" spans="1:12" x14ac:dyDescent="0.3">
      <c r="A7798" t="s">
        <v>4</v>
      </c>
      <c r="B7798" t="s">
        <v>69</v>
      </c>
      <c r="C7798" t="s">
        <v>16</v>
      </c>
      <c r="D7798" t="s">
        <v>32</v>
      </c>
      <c r="E7798">
        <v>8235.1</v>
      </c>
      <c r="F7798">
        <v>3311.94</v>
      </c>
      <c r="G7798" t="s">
        <v>100</v>
      </c>
      <c r="H7798">
        <v>1</v>
      </c>
      <c r="I7798">
        <v>3</v>
      </c>
      <c r="J7798" s="6">
        <v>44172</v>
      </c>
      <c r="K7798" s="7">
        <v>44166</v>
      </c>
      <c r="L7798" t="s">
        <v>8</v>
      </c>
    </row>
    <row r="7799" spans="1:12" x14ac:dyDescent="0.3">
      <c r="A7799" t="s">
        <v>2</v>
      </c>
      <c r="B7799" t="s">
        <v>67</v>
      </c>
      <c r="C7799" t="s">
        <v>16</v>
      </c>
      <c r="D7799" t="s">
        <v>32</v>
      </c>
      <c r="E7799">
        <v>992.94</v>
      </c>
      <c r="F7799">
        <v>574.86</v>
      </c>
      <c r="G7799" t="s">
        <v>100</v>
      </c>
      <c r="H7799">
        <v>1</v>
      </c>
      <c r="I7799">
        <v>2</v>
      </c>
      <c r="J7799" s="6">
        <v>44172</v>
      </c>
      <c r="K7799" s="7">
        <v>44166</v>
      </c>
      <c r="L7799" t="s">
        <v>13</v>
      </c>
    </row>
    <row r="7800" spans="1:12" x14ac:dyDescent="0.3">
      <c r="A7800" t="s">
        <v>3</v>
      </c>
      <c r="B7800" t="s">
        <v>63</v>
      </c>
      <c r="C7800" t="s">
        <v>15</v>
      </c>
      <c r="D7800" t="s">
        <v>32</v>
      </c>
      <c r="E7800">
        <v>39221.53</v>
      </c>
      <c r="F7800">
        <v>14494.94</v>
      </c>
      <c r="G7800" t="s">
        <v>100</v>
      </c>
      <c r="H7800">
        <v>1</v>
      </c>
      <c r="I7800">
        <v>10</v>
      </c>
      <c r="J7800" s="6">
        <v>44172</v>
      </c>
      <c r="K7800" s="7">
        <v>44166</v>
      </c>
      <c r="L7800" t="s">
        <v>10</v>
      </c>
    </row>
    <row r="7801" spans="1:12" x14ac:dyDescent="0.3">
      <c r="A7801" t="s">
        <v>4</v>
      </c>
      <c r="B7801" t="s">
        <v>63</v>
      </c>
      <c r="C7801" t="s">
        <v>16</v>
      </c>
      <c r="D7801" t="s">
        <v>32</v>
      </c>
      <c r="E7801">
        <v>10009.799999999999</v>
      </c>
      <c r="F7801">
        <v>2224.4</v>
      </c>
      <c r="G7801" t="s">
        <v>100</v>
      </c>
      <c r="H7801">
        <v>1</v>
      </c>
      <c r="I7801">
        <v>3</v>
      </c>
      <c r="J7801" s="6">
        <v>44172</v>
      </c>
      <c r="K7801" s="7">
        <v>44166</v>
      </c>
      <c r="L7801" t="s">
        <v>10</v>
      </c>
    </row>
    <row r="7802" spans="1:12" x14ac:dyDescent="0.3">
      <c r="A7802" t="s">
        <v>4</v>
      </c>
      <c r="B7802" t="s">
        <v>65</v>
      </c>
      <c r="C7802" t="s">
        <v>15</v>
      </c>
      <c r="D7802" t="s">
        <v>32</v>
      </c>
      <c r="E7802">
        <v>6606.87</v>
      </c>
      <c r="F7802">
        <v>2364.5700000000002</v>
      </c>
      <c r="G7802" t="s">
        <v>100</v>
      </c>
      <c r="H7802">
        <v>1</v>
      </c>
      <c r="I7802">
        <v>8</v>
      </c>
      <c r="J7802" s="6">
        <v>44173</v>
      </c>
      <c r="K7802" s="7">
        <v>44166</v>
      </c>
      <c r="L7802" t="s">
        <v>12</v>
      </c>
    </row>
    <row r="7803" spans="1:12" x14ac:dyDescent="0.3">
      <c r="A7803" t="s">
        <v>2</v>
      </c>
      <c r="B7803" t="s">
        <v>67</v>
      </c>
      <c r="C7803" t="s">
        <v>16</v>
      </c>
      <c r="D7803" t="s">
        <v>32</v>
      </c>
      <c r="E7803">
        <v>33388.11</v>
      </c>
      <c r="F7803">
        <v>9274.44</v>
      </c>
      <c r="G7803" t="s">
        <v>100</v>
      </c>
      <c r="H7803">
        <v>1</v>
      </c>
      <c r="I7803">
        <v>2</v>
      </c>
      <c r="J7803" s="6">
        <v>44173</v>
      </c>
      <c r="K7803" s="7">
        <v>44166</v>
      </c>
      <c r="L7803" t="s">
        <v>13</v>
      </c>
    </row>
    <row r="7804" spans="1:12" x14ac:dyDescent="0.3">
      <c r="A7804" t="s">
        <v>3</v>
      </c>
      <c r="B7804" t="s">
        <v>69</v>
      </c>
      <c r="C7804" t="s">
        <v>16</v>
      </c>
      <c r="D7804" t="s">
        <v>32</v>
      </c>
      <c r="E7804">
        <v>17152</v>
      </c>
      <c r="F7804">
        <v>5360</v>
      </c>
      <c r="G7804" t="s">
        <v>100</v>
      </c>
      <c r="H7804">
        <v>1</v>
      </c>
      <c r="I7804">
        <v>5</v>
      </c>
      <c r="J7804" s="6">
        <v>44173</v>
      </c>
      <c r="K7804" s="7">
        <v>44166</v>
      </c>
      <c r="L7804" t="s">
        <v>8</v>
      </c>
    </row>
    <row r="7805" spans="1:12" x14ac:dyDescent="0.3">
      <c r="A7805" t="s">
        <v>4</v>
      </c>
      <c r="B7805" t="s">
        <v>66</v>
      </c>
      <c r="C7805" t="s">
        <v>16</v>
      </c>
      <c r="D7805" t="s">
        <v>32</v>
      </c>
      <c r="E7805">
        <v>534.66</v>
      </c>
      <c r="F7805">
        <v>163.19999999999999</v>
      </c>
      <c r="G7805" t="s">
        <v>100</v>
      </c>
      <c r="H7805">
        <v>1</v>
      </c>
      <c r="I7805">
        <v>4</v>
      </c>
      <c r="J7805" s="6">
        <v>44173</v>
      </c>
      <c r="K7805" s="7">
        <v>44166</v>
      </c>
      <c r="L7805" t="s">
        <v>11</v>
      </c>
    </row>
    <row r="7806" spans="1:12" x14ac:dyDescent="0.3">
      <c r="A7806" t="s">
        <v>3</v>
      </c>
      <c r="B7806" t="s">
        <v>70</v>
      </c>
      <c r="C7806" t="s">
        <v>15</v>
      </c>
      <c r="D7806" t="s">
        <v>32</v>
      </c>
      <c r="E7806">
        <v>12831.84</v>
      </c>
      <c r="F7806">
        <v>1485.76</v>
      </c>
      <c r="G7806" t="s">
        <v>100</v>
      </c>
      <c r="H7806">
        <v>1</v>
      </c>
      <c r="I7806">
        <v>9</v>
      </c>
      <c r="J7806" s="6">
        <v>44173</v>
      </c>
      <c r="K7806" s="7">
        <v>44166</v>
      </c>
      <c r="L7806" t="s">
        <v>9</v>
      </c>
    </row>
    <row r="7807" spans="1:12" x14ac:dyDescent="0.3">
      <c r="A7807" t="s">
        <v>3</v>
      </c>
      <c r="B7807" t="s">
        <v>63</v>
      </c>
      <c r="C7807" t="s">
        <v>15</v>
      </c>
      <c r="D7807" t="s">
        <v>32</v>
      </c>
      <c r="E7807">
        <v>27535.33</v>
      </c>
      <c r="F7807">
        <v>5507.08</v>
      </c>
      <c r="G7807" t="s">
        <v>100</v>
      </c>
      <c r="H7807">
        <v>1</v>
      </c>
      <c r="I7807">
        <v>9</v>
      </c>
      <c r="J7807" s="6">
        <v>44173</v>
      </c>
      <c r="K7807" s="7">
        <v>44166</v>
      </c>
      <c r="L7807" t="s">
        <v>10</v>
      </c>
    </row>
    <row r="7808" spans="1:12" x14ac:dyDescent="0.3">
      <c r="A7808" t="s">
        <v>3</v>
      </c>
      <c r="B7808" t="s">
        <v>67</v>
      </c>
      <c r="C7808" t="s">
        <v>16</v>
      </c>
      <c r="D7808" t="s">
        <v>32</v>
      </c>
      <c r="E7808">
        <v>18159.14</v>
      </c>
      <c r="F7808">
        <v>4934.54</v>
      </c>
      <c r="G7808" t="s">
        <v>100</v>
      </c>
      <c r="H7808">
        <v>1</v>
      </c>
      <c r="I7808">
        <v>7</v>
      </c>
      <c r="J7808" s="6">
        <v>44173</v>
      </c>
      <c r="K7808" s="7">
        <v>44166</v>
      </c>
      <c r="L7808" t="s">
        <v>13</v>
      </c>
    </row>
    <row r="7809" spans="1:12" x14ac:dyDescent="0.3">
      <c r="A7809" t="s">
        <v>5</v>
      </c>
      <c r="B7809" t="s">
        <v>63</v>
      </c>
      <c r="C7809" t="s">
        <v>16</v>
      </c>
      <c r="D7809" t="s">
        <v>32</v>
      </c>
      <c r="E7809">
        <v>1232.8</v>
      </c>
      <c r="F7809">
        <v>361.8</v>
      </c>
      <c r="G7809" t="s">
        <v>100</v>
      </c>
      <c r="H7809">
        <v>1</v>
      </c>
      <c r="I7809">
        <v>6</v>
      </c>
      <c r="J7809" s="6">
        <v>44173</v>
      </c>
      <c r="K7809" s="7">
        <v>44166</v>
      </c>
      <c r="L7809" t="s">
        <v>10</v>
      </c>
    </row>
    <row r="7810" spans="1:12" x14ac:dyDescent="0.3">
      <c r="A7810" t="s">
        <v>4</v>
      </c>
      <c r="B7810" t="s">
        <v>65</v>
      </c>
      <c r="C7810" t="s">
        <v>16</v>
      </c>
      <c r="D7810" t="s">
        <v>32</v>
      </c>
      <c r="E7810">
        <v>1381.2</v>
      </c>
      <c r="F7810">
        <v>145.35</v>
      </c>
      <c r="G7810" t="s">
        <v>100</v>
      </c>
      <c r="H7810">
        <v>1</v>
      </c>
      <c r="I7810">
        <v>5</v>
      </c>
      <c r="J7810" s="6">
        <v>44173</v>
      </c>
      <c r="K7810" s="7">
        <v>44166</v>
      </c>
      <c r="L7810" t="s">
        <v>12</v>
      </c>
    </row>
    <row r="7811" spans="1:12" x14ac:dyDescent="0.3">
      <c r="A7811" t="s">
        <v>5</v>
      </c>
      <c r="B7811" t="s">
        <v>63</v>
      </c>
      <c r="C7811" t="s">
        <v>16</v>
      </c>
      <c r="D7811" t="s">
        <v>32</v>
      </c>
      <c r="E7811">
        <v>3214.32</v>
      </c>
      <c r="F7811">
        <v>507.52</v>
      </c>
      <c r="G7811" t="s">
        <v>100</v>
      </c>
      <c r="H7811">
        <v>1</v>
      </c>
      <c r="I7811">
        <v>6</v>
      </c>
      <c r="J7811" s="6">
        <v>44174</v>
      </c>
      <c r="K7811" s="7">
        <v>44166</v>
      </c>
      <c r="L7811" t="s">
        <v>10</v>
      </c>
    </row>
    <row r="7812" spans="1:12" x14ac:dyDescent="0.3">
      <c r="A7812" t="s">
        <v>2</v>
      </c>
      <c r="B7812" t="s">
        <v>65</v>
      </c>
      <c r="C7812" t="s">
        <v>16</v>
      </c>
      <c r="D7812" t="s">
        <v>32</v>
      </c>
      <c r="E7812">
        <v>40478.720000000001</v>
      </c>
      <c r="F7812">
        <v>18721.439999999999</v>
      </c>
      <c r="G7812" t="s">
        <v>100</v>
      </c>
      <c r="H7812">
        <v>1</v>
      </c>
      <c r="I7812">
        <v>1</v>
      </c>
      <c r="J7812" s="6">
        <v>44174</v>
      </c>
      <c r="K7812" s="7">
        <v>44166</v>
      </c>
      <c r="L7812" t="s">
        <v>12</v>
      </c>
    </row>
    <row r="7813" spans="1:12" x14ac:dyDescent="0.3">
      <c r="A7813" t="s">
        <v>3</v>
      </c>
      <c r="B7813" t="s">
        <v>69</v>
      </c>
      <c r="C7813" t="s">
        <v>16</v>
      </c>
      <c r="D7813" t="s">
        <v>32</v>
      </c>
      <c r="E7813">
        <v>13251.93</v>
      </c>
      <c r="F7813">
        <v>4603.29</v>
      </c>
      <c r="G7813" t="s">
        <v>100</v>
      </c>
      <c r="H7813">
        <v>1</v>
      </c>
      <c r="I7813">
        <v>1</v>
      </c>
      <c r="J7813" s="6">
        <v>44174</v>
      </c>
      <c r="K7813" s="7">
        <v>44166</v>
      </c>
      <c r="L7813" t="s">
        <v>8</v>
      </c>
    </row>
    <row r="7814" spans="1:12" x14ac:dyDescent="0.3">
      <c r="A7814" t="s">
        <v>4</v>
      </c>
      <c r="B7814" t="s">
        <v>69</v>
      </c>
      <c r="C7814" t="s">
        <v>16</v>
      </c>
      <c r="D7814" t="s">
        <v>32</v>
      </c>
      <c r="E7814">
        <v>24464.92</v>
      </c>
      <c r="F7814">
        <v>10902.84</v>
      </c>
      <c r="G7814" t="s">
        <v>100</v>
      </c>
      <c r="H7814">
        <v>1</v>
      </c>
      <c r="I7814">
        <v>2</v>
      </c>
      <c r="J7814" s="6">
        <v>44174</v>
      </c>
      <c r="K7814" s="7">
        <v>44166</v>
      </c>
      <c r="L7814" t="s">
        <v>8</v>
      </c>
    </row>
    <row r="7815" spans="1:12" x14ac:dyDescent="0.3">
      <c r="A7815" t="s">
        <v>3</v>
      </c>
      <c r="B7815" t="s">
        <v>67</v>
      </c>
      <c r="C7815" t="s">
        <v>16</v>
      </c>
      <c r="D7815" t="s">
        <v>32</v>
      </c>
      <c r="E7815">
        <v>6492.3</v>
      </c>
      <c r="F7815">
        <v>3075.3</v>
      </c>
      <c r="G7815" t="s">
        <v>100</v>
      </c>
      <c r="H7815">
        <v>1</v>
      </c>
      <c r="I7815">
        <v>6</v>
      </c>
      <c r="J7815" s="6">
        <v>44174</v>
      </c>
      <c r="K7815" s="7">
        <v>44166</v>
      </c>
      <c r="L7815" t="s">
        <v>13</v>
      </c>
    </row>
    <row r="7816" spans="1:12" x14ac:dyDescent="0.3">
      <c r="A7816" t="s">
        <v>4</v>
      </c>
      <c r="B7816" t="s">
        <v>66</v>
      </c>
      <c r="C7816" t="s">
        <v>16</v>
      </c>
      <c r="D7816" t="s">
        <v>32</v>
      </c>
      <c r="E7816">
        <v>3323.2</v>
      </c>
      <c r="F7816">
        <v>-166.16</v>
      </c>
      <c r="G7816" t="s">
        <v>100</v>
      </c>
      <c r="H7816">
        <v>1</v>
      </c>
      <c r="I7816">
        <v>1</v>
      </c>
      <c r="J7816" s="6">
        <v>44174</v>
      </c>
      <c r="K7816" s="7">
        <v>44166</v>
      </c>
      <c r="L7816" t="s">
        <v>11</v>
      </c>
    </row>
    <row r="7817" spans="1:12" x14ac:dyDescent="0.3">
      <c r="A7817" t="s">
        <v>4</v>
      </c>
      <c r="B7817" t="s">
        <v>65</v>
      </c>
      <c r="C7817" t="s">
        <v>15</v>
      </c>
      <c r="D7817" t="s">
        <v>32</v>
      </c>
      <c r="E7817">
        <v>488.43</v>
      </c>
      <c r="F7817">
        <v>157.38</v>
      </c>
      <c r="G7817" t="s">
        <v>100</v>
      </c>
      <c r="H7817">
        <v>1</v>
      </c>
      <c r="I7817">
        <v>8</v>
      </c>
      <c r="J7817" s="6">
        <v>44174</v>
      </c>
      <c r="K7817" s="7">
        <v>44166</v>
      </c>
      <c r="L7817" t="s">
        <v>12</v>
      </c>
    </row>
    <row r="7818" spans="1:12" x14ac:dyDescent="0.3">
      <c r="A7818" t="s">
        <v>4</v>
      </c>
      <c r="B7818" t="s">
        <v>67</v>
      </c>
      <c r="C7818" t="s">
        <v>16</v>
      </c>
      <c r="D7818" t="s">
        <v>32</v>
      </c>
      <c r="E7818">
        <v>25112.14</v>
      </c>
      <c r="F7818">
        <v>5459.15</v>
      </c>
      <c r="G7818" t="s">
        <v>100</v>
      </c>
      <c r="H7818">
        <v>1</v>
      </c>
      <c r="I7818">
        <v>6</v>
      </c>
      <c r="J7818" s="6">
        <v>44174</v>
      </c>
      <c r="K7818" s="7">
        <v>44166</v>
      </c>
      <c r="L7818" t="s">
        <v>13</v>
      </c>
    </row>
    <row r="7819" spans="1:12" x14ac:dyDescent="0.3">
      <c r="A7819" t="s">
        <v>3</v>
      </c>
      <c r="B7819" t="s">
        <v>69</v>
      </c>
      <c r="C7819" t="s">
        <v>16</v>
      </c>
      <c r="D7819" t="s">
        <v>32</v>
      </c>
      <c r="E7819">
        <v>3870.99</v>
      </c>
      <c r="F7819">
        <v>546.99</v>
      </c>
      <c r="G7819" t="s">
        <v>100</v>
      </c>
      <c r="H7819">
        <v>1</v>
      </c>
      <c r="I7819">
        <v>2</v>
      </c>
      <c r="J7819" s="6">
        <v>44174</v>
      </c>
      <c r="K7819" s="7">
        <v>44166</v>
      </c>
      <c r="L7819" t="s">
        <v>8</v>
      </c>
    </row>
    <row r="7820" spans="1:12" x14ac:dyDescent="0.3">
      <c r="A7820" t="s">
        <v>5</v>
      </c>
      <c r="B7820" t="s">
        <v>70</v>
      </c>
      <c r="C7820" t="s">
        <v>15</v>
      </c>
      <c r="D7820" t="s">
        <v>32</v>
      </c>
      <c r="E7820">
        <v>1934.96</v>
      </c>
      <c r="F7820">
        <v>774</v>
      </c>
      <c r="G7820" t="s">
        <v>100</v>
      </c>
      <c r="H7820">
        <v>1</v>
      </c>
      <c r="I7820">
        <v>10</v>
      </c>
      <c r="J7820" s="6">
        <v>44174</v>
      </c>
      <c r="K7820" s="7">
        <v>44166</v>
      </c>
      <c r="L7820" t="s">
        <v>9</v>
      </c>
    </row>
    <row r="7821" spans="1:12" x14ac:dyDescent="0.3">
      <c r="A7821" t="s">
        <v>2</v>
      </c>
      <c r="B7821" t="s">
        <v>69</v>
      </c>
      <c r="C7821" t="s">
        <v>15</v>
      </c>
      <c r="D7821" t="s">
        <v>32</v>
      </c>
      <c r="E7821">
        <v>2170.8000000000002</v>
      </c>
      <c r="F7821">
        <v>530.64</v>
      </c>
      <c r="G7821" t="s">
        <v>100</v>
      </c>
      <c r="H7821">
        <v>1</v>
      </c>
      <c r="I7821">
        <v>9</v>
      </c>
      <c r="J7821" s="6">
        <v>44174</v>
      </c>
      <c r="K7821" s="7">
        <v>44166</v>
      </c>
      <c r="L7821" t="s">
        <v>8</v>
      </c>
    </row>
    <row r="7822" spans="1:12" x14ac:dyDescent="0.3">
      <c r="A7822" t="s">
        <v>2</v>
      </c>
      <c r="B7822" t="s">
        <v>69</v>
      </c>
      <c r="C7822" t="s">
        <v>15</v>
      </c>
      <c r="D7822" t="s">
        <v>32</v>
      </c>
      <c r="E7822">
        <v>33396.550000000003</v>
      </c>
      <c r="F7822">
        <v>12342.19</v>
      </c>
      <c r="G7822" t="s">
        <v>100</v>
      </c>
      <c r="H7822">
        <v>1</v>
      </c>
      <c r="I7822">
        <v>8</v>
      </c>
      <c r="J7822" s="6">
        <v>44174</v>
      </c>
      <c r="K7822" s="7">
        <v>44166</v>
      </c>
      <c r="L7822" t="s">
        <v>8</v>
      </c>
    </row>
    <row r="7823" spans="1:12" x14ac:dyDescent="0.3">
      <c r="A7823" t="s">
        <v>2</v>
      </c>
      <c r="B7823" t="s">
        <v>63</v>
      </c>
      <c r="C7823" t="s">
        <v>15</v>
      </c>
      <c r="D7823" t="s">
        <v>32</v>
      </c>
      <c r="E7823">
        <v>970.83</v>
      </c>
      <c r="F7823">
        <v>226.53</v>
      </c>
      <c r="G7823" t="s">
        <v>100</v>
      </c>
      <c r="H7823">
        <v>1</v>
      </c>
      <c r="I7823">
        <v>9</v>
      </c>
      <c r="J7823" s="6">
        <v>44174</v>
      </c>
      <c r="K7823" s="7">
        <v>44166</v>
      </c>
      <c r="L7823" t="s">
        <v>10</v>
      </c>
    </row>
    <row r="7824" spans="1:12" x14ac:dyDescent="0.3">
      <c r="A7824" t="s">
        <v>3</v>
      </c>
      <c r="B7824" t="s">
        <v>69</v>
      </c>
      <c r="C7824" t="s">
        <v>16</v>
      </c>
      <c r="D7824" t="s">
        <v>32</v>
      </c>
      <c r="E7824">
        <v>4962.0200000000004</v>
      </c>
      <c r="F7824">
        <v>1564.12</v>
      </c>
      <c r="G7824" t="s">
        <v>100</v>
      </c>
      <c r="H7824">
        <v>1</v>
      </c>
      <c r="I7824">
        <v>6</v>
      </c>
      <c r="J7824" s="6">
        <v>44175</v>
      </c>
      <c r="K7824" s="7">
        <v>44166</v>
      </c>
      <c r="L7824" t="s">
        <v>8</v>
      </c>
    </row>
    <row r="7825" spans="1:12" x14ac:dyDescent="0.3">
      <c r="A7825" t="s">
        <v>4</v>
      </c>
      <c r="B7825" t="s">
        <v>69</v>
      </c>
      <c r="C7825" t="s">
        <v>16</v>
      </c>
      <c r="D7825" t="s">
        <v>32</v>
      </c>
      <c r="E7825">
        <v>2036.8</v>
      </c>
      <c r="F7825">
        <v>300.16000000000003</v>
      </c>
      <c r="G7825" t="s">
        <v>100</v>
      </c>
      <c r="H7825">
        <v>1</v>
      </c>
      <c r="I7825">
        <v>1</v>
      </c>
      <c r="J7825" s="6">
        <v>44175</v>
      </c>
      <c r="K7825" s="7">
        <v>44166</v>
      </c>
      <c r="L7825" t="s">
        <v>8</v>
      </c>
    </row>
    <row r="7826" spans="1:12" x14ac:dyDescent="0.3">
      <c r="A7826" t="s">
        <v>4</v>
      </c>
      <c r="B7826" t="s">
        <v>66</v>
      </c>
      <c r="C7826" t="s">
        <v>16</v>
      </c>
      <c r="D7826" t="s">
        <v>32</v>
      </c>
      <c r="E7826">
        <v>7932.8</v>
      </c>
      <c r="F7826">
        <v>892.44</v>
      </c>
      <c r="G7826" t="s">
        <v>100</v>
      </c>
      <c r="H7826">
        <v>1</v>
      </c>
      <c r="I7826">
        <v>4</v>
      </c>
      <c r="J7826" s="6">
        <v>44175</v>
      </c>
      <c r="K7826" s="7">
        <v>44166</v>
      </c>
      <c r="L7826" t="s">
        <v>11</v>
      </c>
    </row>
    <row r="7827" spans="1:12" x14ac:dyDescent="0.3">
      <c r="A7827" t="s">
        <v>2</v>
      </c>
      <c r="B7827" t="s">
        <v>63</v>
      </c>
      <c r="C7827" t="s">
        <v>15</v>
      </c>
      <c r="D7827" t="s">
        <v>32</v>
      </c>
      <c r="E7827">
        <v>1161.78</v>
      </c>
      <c r="F7827">
        <v>177.66</v>
      </c>
      <c r="G7827" t="s">
        <v>100</v>
      </c>
      <c r="H7827">
        <v>1</v>
      </c>
      <c r="I7827">
        <v>10</v>
      </c>
      <c r="J7827" s="6">
        <v>44175</v>
      </c>
      <c r="K7827" s="7">
        <v>44166</v>
      </c>
      <c r="L7827" t="s">
        <v>10</v>
      </c>
    </row>
    <row r="7828" spans="1:12" x14ac:dyDescent="0.3">
      <c r="A7828" t="s">
        <v>4</v>
      </c>
      <c r="B7828" t="s">
        <v>70</v>
      </c>
      <c r="C7828" t="s">
        <v>16</v>
      </c>
      <c r="D7828" t="s">
        <v>32</v>
      </c>
      <c r="E7828">
        <v>30648.48</v>
      </c>
      <c r="F7828">
        <v>0</v>
      </c>
      <c r="G7828" t="s">
        <v>100</v>
      </c>
      <c r="H7828">
        <v>1</v>
      </c>
      <c r="I7828">
        <v>3</v>
      </c>
      <c r="J7828" s="6">
        <v>44175</v>
      </c>
      <c r="K7828" s="7">
        <v>44166</v>
      </c>
      <c r="L7828" t="s">
        <v>9</v>
      </c>
    </row>
    <row r="7829" spans="1:12" x14ac:dyDescent="0.3">
      <c r="A7829" t="s">
        <v>2</v>
      </c>
      <c r="B7829" t="s">
        <v>66</v>
      </c>
      <c r="C7829" t="s">
        <v>15</v>
      </c>
      <c r="D7829" t="s">
        <v>32</v>
      </c>
      <c r="E7829">
        <v>9278.16</v>
      </c>
      <c r="F7829">
        <v>154.63999999999999</v>
      </c>
      <c r="G7829" t="s">
        <v>100</v>
      </c>
      <c r="H7829">
        <v>1</v>
      </c>
      <c r="I7829">
        <v>8</v>
      </c>
      <c r="J7829" s="6">
        <v>44176</v>
      </c>
      <c r="K7829" s="7">
        <v>44166</v>
      </c>
      <c r="L7829" t="s">
        <v>11</v>
      </c>
    </row>
    <row r="7830" spans="1:12" x14ac:dyDescent="0.3">
      <c r="A7830" t="s">
        <v>3</v>
      </c>
      <c r="B7830" t="s">
        <v>69</v>
      </c>
      <c r="C7830" t="s">
        <v>16</v>
      </c>
      <c r="D7830" t="s">
        <v>32</v>
      </c>
      <c r="E7830">
        <v>14257.6</v>
      </c>
      <c r="F7830">
        <v>4802.5600000000004</v>
      </c>
      <c r="G7830" t="s">
        <v>100</v>
      </c>
      <c r="H7830">
        <v>1</v>
      </c>
      <c r="I7830">
        <v>4</v>
      </c>
      <c r="J7830" s="6">
        <v>44176</v>
      </c>
      <c r="K7830" s="7">
        <v>44166</v>
      </c>
      <c r="L7830" t="s">
        <v>8</v>
      </c>
    </row>
    <row r="7831" spans="1:12" x14ac:dyDescent="0.3">
      <c r="A7831" t="s">
        <v>3</v>
      </c>
      <c r="B7831" t="s">
        <v>63</v>
      </c>
      <c r="C7831" t="s">
        <v>15</v>
      </c>
      <c r="D7831" t="s">
        <v>32</v>
      </c>
      <c r="E7831">
        <v>2822.04</v>
      </c>
      <c r="F7831">
        <v>1285.5899999999999</v>
      </c>
      <c r="G7831" t="s">
        <v>100</v>
      </c>
      <c r="H7831">
        <v>1</v>
      </c>
      <c r="I7831">
        <v>10</v>
      </c>
      <c r="J7831" s="6">
        <v>44176</v>
      </c>
      <c r="K7831" s="7">
        <v>44166</v>
      </c>
      <c r="L7831" t="s">
        <v>10</v>
      </c>
    </row>
    <row r="7832" spans="1:12" x14ac:dyDescent="0.3">
      <c r="A7832" t="s">
        <v>3</v>
      </c>
      <c r="B7832" t="s">
        <v>69</v>
      </c>
      <c r="C7832" t="s">
        <v>16</v>
      </c>
      <c r="D7832" t="s">
        <v>32</v>
      </c>
      <c r="E7832">
        <v>6850.08</v>
      </c>
      <c r="F7832">
        <v>1293.92</v>
      </c>
      <c r="G7832" t="s">
        <v>100</v>
      </c>
      <c r="H7832">
        <v>1</v>
      </c>
      <c r="I7832">
        <v>3</v>
      </c>
      <c r="J7832" s="6">
        <v>44177</v>
      </c>
      <c r="K7832" s="7">
        <v>44166</v>
      </c>
      <c r="L7832" t="s">
        <v>8</v>
      </c>
    </row>
    <row r="7833" spans="1:12" x14ac:dyDescent="0.3">
      <c r="A7833" t="s">
        <v>2</v>
      </c>
      <c r="B7833" t="s">
        <v>66</v>
      </c>
      <c r="C7833" t="s">
        <v>16</v>
      </c>
      <c r="D7833" t="s">
        <v>32</v>
      </c>
      <c r="E7833">
        <v>1366.8</v>
      </c>
      <c r="F7833">
        <v>48.24</v>
      </c>
      <c r="G7833" t="s">
        <v>100</v>
      </c>
      <c r="H7833">
        <v>1</v>
      </c>
      <c r="I7833">
        <v>6</v>
      </c>
      <c r="J7833" s="6">
        <v>44177</v>
      </c>
      <c r="K7833" s="7">
        <v>44166</v>
      </c>
      <c r="L7833" t="s">
        <v>11</v>
      </c>
    </row>
    <row r="7834" spans="1:12" x14ac:dyDescent="0.3">
      <c r="A7834" t="s">
        <v>3</v>
      </c>
      <c r="B7834" t="s">
        <v>66</v>
      </c>
      <c r="C7834" t="s">
        <v>16</v>
      </c>
      <c r="D7834" t="s">
        <v>32</v>
      </c>
      <c r="E7834">
        <v>2285.0300000000002</v>
      </c>
      <c r="F7834">
        <v>1226.7</v>
      </c>
      <c r="G7834" t="s">
        <v>100</v>
      </c>
      <c r="H7834">
        <v>1</v>
      </c>
      <c r="I7834">
        <v>1</v>
      </c>
      <c r="J7834" s="6">
        <v>44177</v>
      </c>
      <c r="K7834" s="7">
        <v>44166</v>
      </c>
      <c r="L7834" t="s">
        <v>11</v>
      </c>
    </row>
    <row r="7835" spans="1:12" x14ac:dyDescent="0.3">
      <c r="A7835" t="s">
        <v>3</v>
      </c>
      <c r="B7835" t="s">
        <v>65</v>
      </c>
      <c r="C7835" t="s">
        <v>15</v>
      </c>
      <c r="D7835" t="s">
        <v>32</v>
      </c>
      <c r="E7835">
        <v>5652.12</v>
      </c>
      <c r="F7835">
        <v>1963.38</v>
      </c>
      <c r="G7835" t="s">
        <v>100</v>
      </c>
      <c r="H7835">
        <v>1</v>
      </c>
      <c r="I7835">
        <v>10</v>
      </c>
      <c r="J7835" s="6">
        <v>44177</v>
      </c>
      <c r="K7835" s="7">
        <v>44166</v>
      </c>
      <c r="L7835" t="s">
        <v>12</v>
      </c>
    </row>
    <row r="7836" spans="1:12" x14ac:dyDescent="0.3">
      <c r="A7836" t="s">
        <v>5</v>
      </c>
      <c r="B7836" t="s">
        <v>63</v>
      </c>
      <c r="C7836" t="s">
        <v>16</v>
      </c>
      <c r="D7836" t="s">
        <v>32</v>
      </c>
      <c r="E7836">
        <v>1708.5</v>
      </c>
      <c r="F7836">
        <v>20.100000000000001</v>
      </c>
      <c r="G7836" t="s">
        <v>100</v>
      </c>
      <c r="H7836">
        <v>1</v>
      </c>
      <c r="I7836">
        <v>3</v>
      </c>
      <c r="J7836" s="6">
        <v>44177</v>
      </c>
      <c r="K7836" s="7">
        <v>44166</v>
      </c>
      <c r="L7836" t="s">
        <v>10</v>
      </c>
    </row>
    <row r="7837" spans="1:12" x14ac:dyDescent="0.3">
      <c r="A7837" t="s">
        <v>4</v>
      </c>
      <c r="B7837" t="s">
        <v>63</v>
      </c>
      <c r="C7837" t="s">
        <v>16</v>
      </c>
      <c r="D7837" t="s">
        <v>32</v>
      </c>
      <c r="E7837">
        <v>893.78</v>
      </c>
      <c r="F7837">
        <v>369.17</v>
      </c>
      <c r="G7837" t="s">
        <v>100</v>
      </c>
      <c r="H7837">
        <v>1</v>
      </c>
      <c r="I7837">
        <v>3</v>
      </c>
      <c r="J7837" s="6">
        <v>44177</v>
      </c>
      <c r="K7837" s="7">
        <v>44166</v>
      </c>
      <c r="L7837" t="s">
        <v>10</v>
      </c>
    </row>
    <row r="7838" spans="1:12" x14ac:dyDescent="0.3">
      <c r="A7838" t="s">
        <v>4</v>
      </c>
      <c r="B7838" t="s">
        <v>63</v>
      </c>
      <c r="C7838" t="s">
        <v>16</v>
      </c>
      <c r="D7838" t="s">
        <v>32</v>
      </c>
      <c r="E7838">
        <v>28871.64</v>
      </c>
      <c r="F7838">
        <v>4254.78</v>
      </c>
      <c r="G7838" t="s">
        <v>100</v>
      </c>
      <c r="H7838">
        <v>1</v>
      </c>
      <c r="I7838">
        <v>7</v>
      </c>
      <c r="J7838" s="6">
        <v>44178</v>
      </c>
      <c r="K7838" s="7">
        <v>44166</v>
      </c>
      <c r="L7838" t="s">
        <v>10</v>
      </c>
    </row>
    <row r="7839" spans="1:12" x14ac:dyDescent="0.3">
      <c r="A7839" t="s">
        <v>3</v>
      </c>
      <c r="B7839" t="s">
        <v>66</v>
      </c>
      <c r="C7839" t="s">
        <v>15</v>
      </c>
      <c r="D7839" t="s">
        <v>32</v>
      </c>
      <c r="E7839">
        <v>3555.02</v>
      </c>
      <c r="F7839">
        <v>812.58</v>
      </c>
      <c r="G7839" t="s">
        <v>100</v>
      </c>
      <c r="H7839">
        <v>1</v>
      </c>
      <c r="I7839">
        <v>9</v>
      </c>
      <c r="J7839" s="6">
        <v>44178</v>
      </c>
      <c r="K7839" s="7">
        <v>44166</v>
      </c>
      <c r="L7839" t="s">
        <v>11</v>
      </c>
    </row>
    <row r="7840" spans="1:12" x14ac:dyDescent="0.3">
      <c r="A7840" t="s">
        <v>3</v>
      </c>
      <c r="B7840" t="s">
        <v>69</v>
      </c>
      <c r="C7840" t="s">
        <v>16</v>
      </c>
      <c r="D7840" t="s">
        <v>32</v>
      </c>
      <c r="E7840">
        <v>5146.9399999999996</v>
      </c>
      <c r="F7840">
        <v>2909.14</v>
      </c>
      <c r="G7840" t="s">
        <v>100</v>
      </c>
      <c r="H7840">
        <v>1</v>
      </c>
      <c r="I7840">
        <v>2</v>
      </c>
      <c r="J7840" s="6">
        <v>44178</v>
      </c>
      <c r="K7840" s="7">
        <v>44166</v>
      </c>
      <c r="L7840" t="s">
        <v>8</v>
      </c>
    </row>
    <row r="7841" spans="1:12" x14ac:dyDescent="0.3">
      <c r="A7841" t="s">
        <v>4</v>
      </c>
      <c r="B7841" t="s">
        <v>65</v>
      </c>
      <c r="C7841" t="s">
        <v>16</v>
      </c>
      <c r="D7841" t="s">
        <v>32</v>
      </c>
      <c r="E7841">
        <v>7294.29</v>
      </c>
      <c r="F7841">
        <v>1382.07</v>
      </c>
      <c r="G7841" t="s">
        <v>100</v>
      </c>
      <c r="H7841">
        <v>1</v>
      </c>
      <c r="I7841">
        <v>2</v>
      </c>
      <c r="J7841" s="6">
        <v>44178</v>
      </c>
      <c r="K7841" s="7">
        <v>44166</v>
      </c>
      <c r="L7841" t="s">
        <v>12</v>
      </c>
    </row>
    <row r="7842" spans="1:12" x14ac:dyDescent="0.3">
      <c r="A7842" t="s">
        <v>4</v>
      </c>
      <c r="B7842" t="s">
        <v>63</v>
      </c>
      <c r="C7842" t="s">
        <v>15</v>
      </c>
      <c r="D7842" t="s">
        <v>32</v>
      </c>
      <c r="E7842">
        <v>27922.92</v>
      </c>
      <c r="F7842">
        <v>6677.22</v>
      </c>
      <c r="G7842" t="s">
        <v>100</v>
      </c>
      <c r="H7842">
        <v>1</v>
      </c>
      <c r="I7842">
        <v>8</v>
      </c>
      <c r="J7842" s="6">
        <v>44178</v>
      </c>
      <c r="K7842" s="7">
        <v>44166</v>
      </c>
      <c r="L7842" t="s">
        <v>10</v>
      </c>
    </row>
    <row r="7843" spans="1:12" x14ac:dyDescent="0.3">
      <c r="A7843" t="s">
        <v>2</v>
      </c>
      <c r="B7843" t="s">
        <v>63</v>
      </c>
      <c r="C7843" t="s">
        <v>15</v>
      </c>
      <c r="D7843" t="s">
        <v>32</v>
      </c>
      <c r="E7843">
        <v>5346.6</v>
      </c>
      <c r="F7843">
        <v>1744.7</v>
      </c>
      <c r="G7843" t="s">
        <v>100</v>
      </c>
      <c r="H7843">
        <v>1</v>
      </c>
      <c r="I7843">
        <v>9</v>
      </c>
      <c r="J7843" s="6">
        <v>44178</v>
      </c>
      <c r="K7843" s="7">
        <v>44166</v>
      </c>
      <c r="L7843" t="s">
        <v>10</v>
      </c>
    </row>
    <row r="7844" spans="1:12" x14ac:dyDescent="0.3">
      <c r="A7844" t="s">
        <v>4</v>
      </c>
      <c r="B7844" t="s">
        <v>63</v>
      </c>
      <c r="C7844" t="s">
        <v>16</v>
      </c>
      <c r="D7844" t="s">
        <v>32</v>
      </c>
      <c r="E7844">
        <v>4824</v>
      </c>
      <c r="F7844">
        <v>1869.3</v>
      </c>
      <c r="G7844" t="s">
        <v>100</v>
      </c>
      <c r="H7844">
        <v>1</v>
      </c>
      <c r="I7844">
        <v>7</v>
      </c>
      <c r="J7844" s="6">
        <v>44178</v>
      </c>
      <c r="K7844" s="7">
        <v>44166</v>
      </c>
      <c r="L7844" t="s">
        <v>10</v>
      </c>
    </row>
    <row r="7845" spans="1:12" x14ac:dyDescent="0.3">
      <c r="A7845" t="s">
        <v>3</v>
      </c>
      <c r="B7845" t="s">
        <v>65</v>
      </c>
      <c r="C7845" t="s">
        <v>16</v>
      </c>
      <c r="D7845" t="s">
        <v>32</v>
      </c>
      <c r="E7845">
        <v>25396.35</v>
      </c>
      <c r="F7845">
        <v>14435.82</v>
      </c>
      <c r="G7845" t="s">
        <v>100</v>
      </c>
      <c r="H7845">
        <v>1</v>
      </c>
      <c r="I7845">
        <v>1</v>
      </c>
      <c r="J7845" s="6">
        <v>44178</v>
      </c>
      <c r="K7845" s="7">
        <v>44166</v>
      </c>
      <c r="L7845" t="s">
        <v>12</v>
      </c>
    </row>
    <row r="7846" spans="1:12" x14ac:dyDescent="0.3">
      <c r="A7846" t="s">
        <v>4</v>
      </c>
      <c r="B7846" t="s">
        <v>70</v>
      </c>
      <c r="C7846" t="s">
        <v>16</v>
      </c>
      <c r="D7846" t="s">
        <v>32</v>
      </c>
      <c r="E7846">
        <v>9213.84</v>
      </c>
      <c r="F7846">
        <v>-2610.6</v>
      </c>
      <c r="G7846" t="s">
        <v>100</v>
      </c>
      <c r="H7846">
        <v>1</v>
      </c>
      <c r="I7846">
        <v>2</v>
      </c>
      <c r="J7846" s="6">
        <v>44178</v>
      </c>
      <c r="K7846" s="7">
        <v>44166</v>
      </c>
      <c r="L7846" t="s">
        <v>9</v>
      </c>
    </row>
    <row r="7847" spans="1:12" x14ac:dyDescent="0.3">
      <c r="A7847" t="s">
        <v>3</v>
      </c>
      <c r="B7847" t="s">
        <v>66</v>
      </c>
      <c r="C7847" t="s">
        <v>16</v>
      </c>
      <c r="D7847" t="s">
        <v>32</v>
      </c>
      <c r="E7847">
        <v>8284.42</v>
      </c>
      <c r="F7847">
        <v>1350.71</v>
      </c>
      <c r="G7847" t="s">
        <v>100</v>
      </c>
      <c r="H7847">
        <v>1</v>
      </c>
      <c r="I7847">
        <v>4</v>
      </c>
      <c r="J7847" s="6">
        <v>44179</v>
      </c>
      <c r="K7847" s="7">
        <v>44166</v>
      </c>
      <c r="L7847" t="s">
        <v>11</v>
      </c>
    </row>
    <row r="7848" spans="1:12" x14ac:dyDescent="0.3">
      <c r="A7848" t="s">
        <v>3</v>
      </c>
      <c r="B7848" t="s">
        <v>65</v>
      </c>
      <c r="C7848" t="s">
        <v>16</v>
      </c>
      <c r="D7848" t="s">
        <v>32</v>
      </c>
      <c r="E7848">
        <v>187.94</v>
      </c>
      <c r="F7848">
        <v>77.39</v>
      </c>
      <c r="G7848" t="s">
        <v>100</v>
      </c>
      <c r="H7848">
        <v>1</v>
      </c>
      <c r="I7848">
        <v>2</v>
      </c>
      <c r="J7848" s="6">
        <v>44179</v>
      </c>
      <c r="K7848" s="7">
        <v>44166</v>
      </c>
      <c r="L7848" t="s">
        <v>12</v>
      </c>
    </row>
    <row r="7849" spans="1:12" x14ac:dyDescent="0.3">
      <c r="A7849" t="s">
        <v>3</v>
      </c>
      <c r="B7849" t="s">
        <v>65</v>
      </c>
      <c r="C7849" t="s">
        <v>16</v>
      </c>
      <c r="D7849" t="s">
        <v>32</v>
      </c>
      <c r="E7849">
        <v>2699.83</v>
      </c>
      <c r="F7849">
        <v>880.39</v>
      </c>
      <c r="G7849" t="s">
        <v>100</v>
      </c>
      <c r="H7849">
        <v>1</v>
      </c>
      <c r="I7849">
        <v>3</v>
      </c>
      <c r="J7849" s="6">
        <v>44179</v>
      </c>
      <c r="K7849" s="7">
        <v>44166</v>
      </c>
      <c r="L7849" t="s">
        <v>12</v>
      </c>
    </row>
    <row r="7850" spans="1:12" x14ac:dyDescent="0.3">
      <c r="A7850" t="s">
        <v>3</v>
      </c>
      <c r="B7850" t="s">
        <v>63</v>
      </c>
      <c r="C7850" t="s">
        <v>16</v>
      </c>
      <c r="D7850" t="s">
        <v>32</v>
      </c>
      <c r="E7850">
        <v>1308.51</v>
      </c>
      <c r="F7850">
        <v>610.61</v>
      </c>
      <c r="G7850" t="s">
        <v>100</v>
      </c>
      <c r="H7850">
        <v>1</v>
      </c>
      <c r="I7850">
        <v>5</v>
      </c>
      <c r="J7850" s="6">
        <v>44179</v>
      </c>
      <c r="K7850" s="7">
        <v>44166</v>
      </c>
      <c r="L7850" t="s">
        <v>10</v>
      </c>
    </row>
    <row r="7851" spans="1:12" x14ac:dyDescent="0.3">
      <c r="A7851" t="s">
        <v>2</v>
      </c>
      <c r="B7851" t="s">
        <v>69</v>
      </c>
      <c r="C7851" t="s">
        <v>16</v>
      </c>
      <c r="D7851" t="s">
        <v>32</v>
      </c>
      <c r="E7851">
        <v>1909.5</v>
      </c>
      <c r="F7851">
        <v>321.60000000000002</v>
      </c>
      <c r="G7851" t="s">
        <v>100</v>
      </c>
      <c r="H7851">
        <v>1</v>
      </c>
      <c r="I7851">
        <v>7</v>
      </c>
      <c r="J7851" s="6">
        <v>44179</v>
      </c>
      <c r="K7851" s="7">
        <v>44166</v>
      </c>
      <c r="L7851" t="s">
        <v>8</v>
      </c>
    </row>
    <row r="7852" spans="1:12" x14ac:dyDescent="0.3">
      <c r="A7852" t="s">
        <v>2</v>
      </c>
      <c r="B7852" t="s">
        <v>66</v>
      </c>
      <c r="C7852" t="s">
        <v>16</v>
      </c>
      <c r="D7852" t="s">
        <v>32</v>
      </c>
      <c r="E7852">
        <v>1232.8</v>
      </c>
      <c r="F7852">
        <v>147.36000000000001</v>
      </c>
      <c r="G7852" t="s">
        <v>100</v>
      </c>
      <c r="H7852">
        <v>1</v>
      </c>
      <c r="I7852">
        <v>1</v>
      </c>
      <c r="J7852" s="6">
        <v>44179</v>
      </c>
      <c r="K7852" s="7">
        <v>44166</v>
      </c>
      <c r="L7852" t="s">
        <v>11</v>
      </c>
    </row>
    <row r="7853" spans="1:12" x14ac:dyDescent="0.3">
      <c r="A7853" t="s">
        <v>4</v>
      </c>
      <c r="B7853" t="s">
        <v>66</v>
      </c>
      <c r="C7853" t="s">
        <v>16</v>
      </c>
      <c r="D7853" t="s">
        <v>32</v>
      </c>
      <c r="E7853">
        <v>615.05999999999995</v>
      </c>
      <c r="F7853">
        <v>246.02</v>
      </c>
      <c r="G7853" t="s">
        <v>100</v>
      </c>
      <c r="H7853">
        <v>1</v>
      </c>
      <c r="I7853">
        <v>1</v>
      </c>
      <c r="J7853" s="6">
        <v>44179</v>
      </c>
      <c r="K7853" s="7">
        <v>44166</v>
      </c>
      <c r="L7853" t="s">
        <v>11</v>
      </c>
    </row>
    <row r="7854" spans="1:12" x14ac:dyDescent="0.3">
      <c r="A7854" t="s">
        <v>3</v>
      </c>
      <c r="B7854" t="s">
        <v>63</v>
      </c>
      <c r="C7854" t="s">
        <v>15</v>
      </c>
      <c r="D7854" t="s">
        <v>32</v>
      </c>
      <c r="E7854">
        <v>10552.5</v>
      </c>
      <c r="F7854">
        <v>1641.5</v>
      </c>
      <c r="G7854" t="s">
        <v>100</v>
      </c>
      <c r="H7854">
        <v>1</v>
      </c>
      <c r="I7854">
        <v>10</v>
      </c>
      <c r="J7854" s="6">
        <v>44179</v>
      </c>
      <c r="K7854" s="7">
        <v>44166</v>
      </c>
      <c r="L7854" t="s">
        <v>10</v>
      </c>
    </row>
    <row r="7855" spans="1:12" x14ac:dyDescent="0.3">
      <c r="A7855" t="s">
        <v>4</v>
      </c>
      <c r="B7855" t="s">
        <v>66</v>
      </c>
      <c r="C7855" t="s">
        <v>16</v>
      </c>
      <c r="D7855" t="s">
        <v>32</v>
      </c>
      <c r="E7855">
        <v>3821.68</v>
      </c>
      <c r="F7855">
        <v>996.96</v>
      </c>
      <c r="G7855" t="s">
        <v>100</v>
      </c>
      <c r="H7855">
        <v>1</v>
      </c>
      <c r="I7855">
        <v>5</v>
      </c>
      <c r="J7855" s="6">
        <v>44179</v>
      </c>
      <c r="K7855" s="7">
        <v>44166</v>
      </c>
      <c r="L7855" t="s">
        <v>11</v>
      </c>
    </row>
    <row r="7856" spans="1:12" x14ac:dyDescent="0.3">
      <c r="A7856" t="s">
        <v>3</v>
      </c>
      <c r="B7856" t="s">
        <v>63</v>
      </c>
      <c r="C7856" t="s">
        <v>16</v>
      </c>
      <c r="D7856" t="s">
        <v>32</v>
      </c>
      <c r="E7856">
        <v>1282.1099999999999</v>
      </c>
      <c r="F7856">
        <v>599.23</v>
      </c>
      <c r="G7856" t="s">
        <v>100</v>
      </c>
      <c r="H7856">
        <v>1</v>
      </c>
      <c r="I7856">
        <v>3</v>
      </c>
      <c r="J7856" s="6">
        <v>44179</v>
      </c>
      <c r="K7856" s="7">
        <v>44166</v>
      </c>
      <c r="L7856" t="s">
        <v>10</v>
      </c>
    </row>
    <row r="7857" spans="1:12" x14ac:dyDescent="0.3">
      <c r="A7857" t="s">
        <v>2</v>
      </c>
      <c r="B7857" t="s">
        <v>69</v>
      </c>
      <c r="C7857" t="s">
        <v>15</v>
      </c>
      <c r="D7857" t="s">
        <v>32</v>
      </c>
      <c r="E7857">
        <v>5529.51</v>
      </c>
      <c r="F7857">
        <v>368.62</v>
      </c>
      <c r="G7857" t="s">
        <v>100</v>
      </c>
      <c r="H7857">
        <v>1</v>
      </c>
      <c r="I7857">
        <v>8</v>
      </c>
      <c r="J7857" s="6">
        <v>44179</v>
      </c>
      <c r="K7857" s="7">
        <v>44166</v>
      </c>
      <c r="L7857" t="s">
        <v>8</v>
      </c>
    </row>
    <row r="7858" spans="1:12" x14ac:dyDescent="0.3">
      <c r="A7858" t="s">
        <v>2</v>
      </c>
      <c r="B7858" t="s">
        <v>65</v>
      </c>
      <c r="C7858" t="s">
        <v>15</v>
      </c>
      <c r="D7858" t="s">
        <v>32</v>
      </c>
      <c r="E7858">
        <v>7205.72</v>
      </c>
      <c r="F7858">
        <v>3916.14</v>
      </c>
      <c r="G7858" t="s">
        <v>100</v>
      </c>
      <c r="H7858">
        <v>1</v>
      </c>
      <c r="I7858">
        <v>9</v>
      </c>
      <c r="J7858" s="6">
        <v>44179</v>
      </c>
      <c r="K7858" s="7">
        <v>44166</v>
      </c>
      <c r="L7858" t="s">
        <v>12</v>
      </c>
    </row>
    <row r="7859" spans="1:12" x14ac:dyDescent="0.3">
      <c r="A7859" t="s">
        <v>4</v>
      </c>
      <c r="B7859" t="s">
        <v>70</v>
      </c>
      <c r="C7859" t="s">
        <v>15</v>
      </c>
      <c r="D7859" t="s">
        <v>32</v>
      </c>
      <c r="E7859">
        <v>1069.32</v>
      </c>
      <c r="F7859">
        <v>180.12</v>
      </c>
      <c r="G7859" t="s">
        <v>100</v>
      </c>
      <c r="H7859">
        <v>1</v>
      </c>
      <c r="I7859">
        <v>10</v>
      </c>
      <c r="J7859" s="6">
        <v>44180</v>
      </c>
      <c r="K7859" s="7">
        <v>44166</v>
      </c>
      <c r="L7859" t="s">
        <v>9</v>
      </c>
    </row>
    <row r="7860" spans="1:12" x14ac:dyDescent="0.3">
      <c r="A7860" t="s">
        <v>4</v>
      </c>
      <c r="B7860" t="s">
        <v>67</v>
      </c>
      <c r="C7860" t="s">
        <v>16</v>
      </c>
      <c r="D7860" t="s">
        <v>32</v>
      </c>
      <c r="E7860">
        <v>11416.8</v>
      </c>
      <c r="F7860">
        <v>-761.12</v>
      </c>
      <c r="G7860" t="s">
        <v>100</v>
      </c>
      <c r="H7860">
        <v>1</v>
      </c>
      <c r="I7860">
        <v>3</v>
      </c>
      <c r="J7860" s="6">
        <v>44180</v>
      </c>
      <c r="K7860" s="7">
        <v>44166</v>
      </c>
      <c r="L7860" t="s">
        <v>13</v>
      </c>
    </row>
    <row r="7861" spans="1:12" x14ac:dyDescent="0.3">
      <c r="A7861" t="s">
        <v>3</v>
      </c>
      <c r="B7861" t="s">
        <v>63</v>
      </c>
      <c r="C7861" t="s">
        <v>16</v>
      </c>
      <c r="D7861" t="s">
        <v>32</v>
      </c>
      <c r="E7861">
        <v>1674.33</v>
      </c>
      <c r="F7861">
        <v>-0.01</v>
      </c>
      <c r="G7861" t="s">
        <v>100</v>
      </c>
      <c r="H7861">
        <v>1</v>
      </c>
      <c r="I7861">
        <v>7</v>
      </c>
      <c r="J7861" s="6">
        <v>44180</v>
      </c>
      <c r="K7861" s="7">
        <v>44166</v>
      </c>
      <c r="L7861" t="s">
        <v>10</v>
      </c>
    </row>
    <row r="7862" spans="1:12" x14ac:dyDescent="0.3">
      <c r="A7862" t="s">
        <v>3</v>
      </c>
      <c r="B7862" t="s">
        <v>70</v>
      </c>
      <c r="C7862" t="s">
        <v>16</v>
      </c>
      <c r="D7862" t="s">
        <v>32</v>
      </c>
      <c r="E7862">
        <v>12728.66</v>
      </c>
      <c r="F7862">
        <v>6087.62</v>
      </c>
      <c r="G7862" t="s">
        <v>100</v>
      </c>
      <c r="H7862">
        <v>1</v>
      </c>
      <c r="I7862">
        <v>3</v>
      </c>
      <c r="J7862" s="6">
        <v>44180</v>
      </c>
      <c r="K7862" s="7">
        <v>44166</v>
      </c>
      <c r="L7862" t="s">
        <v>9</v>
      </c>
    </row>
    <row r="7863" spans="1:12" x14ac:dyDescent="0.3">
      <c r="A7863" t="s">
        <v>2</v>
      </c>
      <c r="B7863" t="s">
        <v>70</v>
      </c>
      <c r="C7863" t="s">
        <v>15</v>
      </c>
      <c r="D7863" t="s">
        <v>32</v>
      </c>
      <c r="E7863">
        <v>6217.6</v>
      </c>
      <c r="F7863">
        <v>2720.2</v>
      </c>
      <c r="G7863" t="s">
        <v>100</v>
      </c>
      <c r="H7863">
        <v>1</v>
      </c>
      <c r="I7863">
        <v>9</v>
      </c>
      <c r="J7863" s="6">
        <v>44180</v>
      </c>
      <c r="K7863" s="7">
        <v>44166</v>
      </c>
      <c r="L7863" t="s">
        <v>9</v>
      </c>
    </row>
    <row r="7864" spans="1:12" x14ac:dyDescent="0.3">
      <c r="A7864" t="s">
        <v>4</v>
      </c>
      <c r="B7864" t="s">
        <v>63</v>
      </c>
      <c r="C7864" t="s">
        <v>15</v>
      </c>
      <c r="D7864" t="s">
        <v>32</v>
      </c>
      <c r="E7864">
        <v>591.74</v>
      </c>
      <c r="F7864">
        <v>276.56</v>
      </c>
      <c r="G7864" t="s">
        <v>100</v>
      </c>
      <c r="H7864">
        <v>1</v>
      </c>
      <c r="I7864">
        <v>10</v>
      </c>
      <c r="J7864" s="6">
        <v>44180</v>
      </c>
      <c r="K7864" s="7">
        <v>44166</v>
      </c>
      <c r="L7864" t="s">
        <v>10</v>
      </c>
    </row>
    <row r="7865" spans="1:12" x14ac:dyDescent="0.3">
      <c r="A7865" t="s">
        <v>4</v>
      </c>
      <c r="B7865" t="s">
        <v>66</v>
      </c>
      <c r="C7865" t="s">
        <v>16</v>
      </c>
      <c r="D7865" t="s">
        <v>32</v>
      </c>
      <c r="E7865">
        <v>3316.23</v>
      </c>
      <c r="F7865">
        <v>360.45</v>
      </c>
      <c r="G7865" t="s">
        <v>100</v>
      </c>
      <c r="H7865">
        <v>1</v>
      </c>
      <c r="I7865">
        <v>4</v>
      </c>
      <c r="J7865" s="6">
        <v>44181</v>
      </c>
      <c r="K7865" s="7">
        <v>44166</v>
      </c>
      <c r="L7865" t="s">
        <v>11</v>
      </c>
    </row>
    <row r="7866" spans="1:12" x14ac:dyDescent="0.3">
      <c r="A7866" t="s">
        <v>3</v>
      </c>
      <c r="B7866" t="s">
        <v>63</v>
      </c>
      <c r="C7866" t="s">
        <v>16</v>
      </c>
      <c r="D7866" t="s">
        <v>32</v>
      </c>
      <c r="E7866">
        <v>10762.34</v>
      </c>
      <c r="F7866">
        <v>2105.6799999999998</v>
      </c>
      <c r="G7866" t="s">
        <v>100</v>
      </c>
      <c r="H7866">
        <v>1</v>
      </c>
      <c r="I7866">
        <v>2</v>
      </c>
      <c r="J7866" s="6">
        <v>44181</v>
      </c>
      <c r="K7866" s="7">
        <v>44166</v>
      </c>
      <c r="L7866" t="s">
        <v>10</v>
      </c>
    </row>
    <row r="7867" spans="1:12" x14ac:dyDescent="0.3">
      <c r="A7867" t="s">
        <v>4</v>
      </c>
      <c r="B7867" t="s">
        <v>63</v>
      </c>
      <c r="C7867" t="s">
        <v>16</v>
      </c>
      <c r="D7867" t="s">
        <v>32</v>
      </c>
      <c r="E7867">
        <v>2673.3</v>
      </c>
      <c r="F7867">
        <v>759.78</v>
      </c>
      <c r="G7867" t="s">
        <v>100</v>
      </c>
      <c r="H7867">
        <v>1</v>
      </c>
      <c r="I7867">
        <v>7</v>
      </c>
      <c r="J7867" s="6">
        <v>44181</v>
      </c>
      <c r="K7867" s="7">
        <v>44166</v>
      </c>
      <c r="L7867" t="s">
        <v>10</v>
      </c>
    </row>
    <row r="7868" spans="1:12" x14ac:dyDescent="0.3">
      <c r="A7868" t="s">
        <v>3</v>
      </c>
      <c r="B7868" t="s">
        <v>66</v>
      </c>
      <c r="C7868" t="s">
        <v>16</v>
      </c>
      <c r="D7868" t="s">
        <v>32</v>
      </c>
      <c r="E7868">
        <v>4800.8900000000003</v>
      </c>
      <c r="F7868">
        <v>1807.39</v>
      </c>
      <c r="G7868" t="s">
        <v>100</v>
      </c>
      <c r="H7868">
        <v>1</v>
      </c>
      <c r="I7868">
        <v>7</v>
      </c>
      <c r="J7868" s="6">
        <v>44181</v>
      </c>
      <c r="K7868" s="7">
        <v>44166</v>
      </c>
      <c r="L7868" t="s">
        <v>11</v>
      </c>
    </row>
    <row r="7869" spans="1:12" x14ac:dyDescent="0.3">
      <c r="A7869" t="s">
        <v>3</v>
      </c>
      <c r="B7869" t="s">
        <v>63</v>
      </c>
      <c r="C7869" t="s">
        <v>16</v>
      </c>
      <c r="D7869" t="s">
        <v>32</v>
      </c>
      <c r="E7869">
        <v>21672.62</v>
      </c>
      <c r="F7869">
        <v>10129.58</v>
      </c>
      <c r="G7869" t="s">
        <v>100</v>
      </c>
      <c r="H7869">
        <v>1</v>
      </c>
      <c r="I7869">
        <v>1</v>
      </c>
      <c r="J7869" s="6">
        <v>44181</v>
      </c>
      <c r="K7869" s="7">
        <v>44166</v>
      </c>
      <c r="L7869" t="s">
        <v>10</v>
      </c>
    </row>
    <row r="7870" spans="1:12" x14ac:dyDescent="0.3">
      <c r="A7870" t="s">
        <v>4</v>
      </c>
      <c r="B7870" t="s">
        <v>66</v>
      </c>
      <c r="C7870" t="s">
        <v>16</v>
      </c>
      <c r="D7870" t="s">
        <v>32</v>
      </c>
      <c r="E7870">
        <v>8442</v>
      </c>
      <c r="F7870">
        <v>1782.2</v>
      </c>
      <c r="G7870" t="s">
        <v>100</v>
      </c>
      <c r="H7870">
        <v>1</v>
      </c>
      <c r="I7870">
        <v>5</v>
      </c>
      <c r="J7870" s="6">
        <v>44181</v>
      </c>
      <c r="K7870" s="7">
        <v>44166</v>
      </c>
      <c r="L7870" t="s">
        <v>11</v>
      </c>
    </row>
    <row r="7871" spans="1:12" x14ac:dyDescent="0.3">
      <c r="A7871" t="s">
        <v>3</v>
      </c>
      <c r="B7871" t="s">
        <v>63</v>
      </c>
      <c r="C7871" t="s">
        <v>16</v>
      </c>
      <c r="D7871" t="s">
        <v>32</v>
      </c>
      <c r="E7871">
        <v>17969.400000000001</v>
      </c>
      <c r="F7871">
        <v>3194.55</v>
      </c>
      <c r="G7871" t="s">
        <v>100</v>
      </c>
      <c r="H7871">
        <v>1</v>
      </c>
      <c r="I7871">
        <v>2</v>
      </c>
      <c r="J7871" s="6">
        <v>44182</v>
      </c>
      <c r="K7871" s="7">
        <v>44166</v>
      </c>
      <c r="L7871" t="s">
        <v>10</v>
      </c>
    </row>
    <row r="7872" spans="1:12" x14ac:dyDescent="0.3">
      <c r="A7872" t="s">
        <v>2</v>
      </c>
      <c r="B7872" t="s">
        <v>63</v>
      </c>
      <c r="C7872" t="s">
        <v>16</v>
      </c>
      <c r="D7872" t="s">
        <v>32</v>
      </c>
      <c r="E7872">
        <v>10355.52</v>
      </c>
      <c r="F7872">
        <v>2330</v>
      </c>
      <c r="G7872" t="s">
        <v>100</v>
      </c>
      <c r="H7872">
        <v>1</v>
      </c>
      <c r="I7872">
        <v>2</v>
      </c>
      <c r="J7872" s="6">
        <v>44182</v>
      </c>
      <c r="K7872" s="7">
        <v>44166</v>
      </c>
      <c r="L7872" t="s">
        <v>10</v>
      </c>
    </row>
    <row r="7873" spans="1:12" x14ac:dyDescent="0.3">
      <c r="A7873" t="s">
        <v>3</v>
      </c>
      <c r="B7873" t="s">
        <v>70</v>
      </c>
      <c r="C7873" t="s">
        <v>16</v>
      </c>
      <c r="D7873" t="s">
        <v>32</v>
      </c>
      <c r="E7873">
        <v>10955.84</v>
      </c>
      <c r="F7873">
        <v>3599.76</v>
      </c>
      <c r="G7873" t="s">
        <v>100</v>
      </c>
      <c r="H7873">
        <v>1</v>
      </c>
      <c r="I7873">
        <v>5</v>
      </c>
      <c r="J7873" s="6">
        <v>44182</v>
      </c>
      <c r="K7873" s="7">
        <v>44166</v>
      </c>
      <c r="L7873" t="s">
        <v>9</v>
      </c>
    </row>
    <row r="7874" spans="1:12" x14ac:dyDescent="0.3">
      <c r="A7874" t="s">
        <v>5</v>
      </c>
      <c r="B7874" t="s">
        <v>63</v>
      </c>
      <c r="C7874" t="s">
        <v>16</v>
      </c>
      <c r="D7874" t="s">
        <v>32</v>
      </c>
      <c r="E7874">
        <v>25587.3</v>
      </c>
      <c r="F7874">
        <v>11042.95</v>
      </c>
      <c r="G7874" t="s">
        <v>100</v>
      </c>
      <c r="H7874">
        <v>1</v>
      </c>
      <c r="I7874">
        <v>7</v>
      </c>
      <c r="J7874" s="6">
        <v>44182</v>
      </c>
      <c r="K7874" s="7">
        <v>44166</v>
      </c>
      <c r="L7874" t="s">
        <v>10</v>
      </c>
    </row>
    <row r="7875" spans="1:12" x14ac:dyDescent="0.3">
      <c r="A7875" t="s">
        <v>4</v>
      </c>
      <c r="B7875" t="s">
        <v>66</v>
      </c>
      <c r="C7875" t="s">
        <v>16</v>
      </c>
      <c r="D7875" t="s">
        <v>32</v>
      </c>
      <c r="E7875">
        <v>4162.71</v>
      </c>
      <c r="F7875">
        <v>1402.17</v>
      </c>
      <c r="G7875" t="s">
        <v>100</v>
      </c>
      <c r="H7875">
        <v>1</v>
      </c>
      <c r="I7875">
        <v>7</v>
      </c>
      <c r="J7875" s="6">
        <v>44182</v>
      </c>
      <c r="K7875" s="7">
        <v>44166</v>
      </c>
      <c r="L7875" t="s">
        <v>11</v>
      </c>
    </row>
    <row r="7876" spans="1:12" x14ac:dyDescent="0.3">
      <c r="A7876" t="s">
        <v>3</v>
      </c>
      <c r="B7876" t="s">
        <v>70</v>
      </c>
      <c r="C7876" t="s">
        <v>15</v>
      </c>
      <c r="D7876" t="s">
        <v>32</v>
      </c>
      <c r="E7876">
        <v>6114.42</v>
      </c>
      <c r="F7876">
        <v>1698.45</v>
      </c>
      <c r="G7876" t="s">
        <v>100</v>
      </c>
      <c r="H7876">
        <v>1</v>
      </c>
      <c r="I7876">
        <v>9</v>
      </c>
      <c r="J7876" s="6">
        <v>44182</v>
      </c>
      <c r="K7876" s="7">
        <v>44166</v>
      </c>
      <c r="L7876" t="s">
        <v>9</v>
      </c>
    </row>
    <row r="7877" spans="1:12" x14ac:dyDescent="0.3">
      <c r="A7877" t="s">
        <v>4</v>
      </c>
      <c r="B7877" t="s">
        <v>63</v>
      </c>
      <c r="C7877" t="s">
        <v>15</v>
      </c>
      <c r="D7877" t="s">
        <v>32</v>
      </c>
      <c r="E7877">
        <v>6549.59</v>
      </c>
      <c r="F7877">
        <v>3171.38</v>
      </c>
      <c r="G7877" t="s">
        <v>100</v>
      </c>
      <c r="H7877">
        <v>1</v>
      </c>
      <c r="I7877">
        <v>8</v>
      </c>
      <c r="J7877" s="6">
        <v>44182</v>
      </c>
      <c r="K7877" s="7">
        <v>44166</v>
      </c>
      <c r="L7877" t="s">
        <v>10</v>
      </c>
    </row>
    <row r="7878" spans="1:12" x14ac:dyDescent="0.3">
      <c r="A7878" t="s">
        <v>5</v>
      </c>
      <c r="B7878" t="s">
        <v>65</v>
      </c>
      <c r="C7878" t="s">
        <v>16</v>
      </c>
      <c r="D7878" t="s">
        <v>32</v>
      </c>
      <c r="E7878">
        <v>15755.18</v>
      </c>
      <c r="F7878">
        <v>2568.8000000000002</v>
      </c>
      <c r="G7878" t="s">
        <v>100</v>
      </c>
      <c r="H7878">
        <v>1</v>
      </c>
      <c r="I7878">
        <v>6</v>
      </c>
      <c r="J7878" s="6">
        <v>44182</v>
      </c>
      <c r="K7878" s="7">
        <v>44166</v>
      </c>
      <c r="L7878" t="s">
        <v>12</v>
      </c>
    </row>
    <row r="7879" spans="1:12" x14ac:dyDescent="0.3">
      <c r="A7879" t="s">
        <v>3</v>
      </c>
      <c r="B7879" t="s">
        <v>63</v>
      </c>
      <c r="C7879" t="s">
        <v>16</v>
      </c>
      <c r="D7879" t="s">
        <v>32</v>
      </c>
      <c r="E7879">
        <v>1972.48</v>
      </c>
      <c r="F7879">
        <v>686.08</v>
      </c>
      <c r="G7879" t="s">
        <v>100</v>
      </c>
      <c r="H7879">
        <v>1</v>
      </c>
      <c r="I7879">
        <v>5</v>
      </c>
      <c r="J7879" s="6">
        <v>44182</v>
      </c>
      <c r="K7879" s="7">
        <v>44166</v>
      </c>
      <c r="L7879" t="s">
        <v>10</v>
      </c>
    </row>
    <row r="7880" spans="1:12" x14ac:dyDescent="0.3">
      <c r="A7880" t="s">
        <v>2</v>
      </c>
      <c r="B7880" t="s">
        <v>67</v>
      </c>
      <c r="C7880" t="s">
        <v>16</v>
      </c>
      <c r="D7880" t="s">
        <v>32</v>
      </c>
      <c r="E7880">
        <v>15356.4</v>
      </c>
      <c r="F7880">
        <v>1727.58</v>
      </c>
      <c r="G7880" t="s">
        <v>100</v>
      </c>
      <c r="H7880">
        <v>1</v>
      </c>
      <c r="I7880">
        <v>7</v>
      </c>
      <c r="J7880" s="6">
        <v>44182</v>
      </c>
      <c r="K7880" s="7">
        <v>44166</v>
      </c>
      <c r="L7880" t="s">
        <v>13</v>
      </c>
    </row>
    <row r="7881" spans="1:12" x14ac:dyDescent="0.3">
      <c r="A7881" t="s">
        <v>5</v>
      </c>
      <c r="B7881" t="s">
        <v>63</v>
      </c>
      <c r="C7881" t="s">
        <v>16</v>
      </c>
      <c r="D7881" t="s">
        <v>32</v>
      </c>
      <c r="E7881">
        <v>16550.34</v>
      </c>
      <c r="F7881">
        <v>7915.39</v>
      </c>
      <c r="G7881" t="s">
        <v>100</v>
      </c>
      <c r="H7881">
        <v>1</v>
      </c>
      <c r="I7881">
        <v>5</v>
      </c>
      <c r="J7881" s="6">
        <v>44182</v>
      </c>
      <c r="K7881" s="7">
        <v>44166</v>
      </c>
      <c r="L7881" t="s">
        <v>10</v>
      </c>
    </row>
    <row r="7882" spans="1:12" x14ac:dyDescent="0.3">
      <c r="A7882" t="s">
        <v>3</v>
      </c>
      <c r="B7882" t="s">
        <v>63</v>
      </c>
      <c r="C7882" t="s">
        <v>15</v>
      </c>
      <c r="D7882" t="s">
        <v>32</v>
      </c>
      <c r="E7882">
        <v>9648</v>
      </c>
      <c r="F7882">
        <v>241.2</v>
      </c>
      <c r="G7882" t="s">
        <v>100</v>
      </c>
      <c r="H7882">
        <v>1</v>
      </c>
      <c r="I7882">
        <v>9</v>
      </c>
      <c r="J7882" s="6">
        <v>44182</v>
      </c>
      <c r="K7882" s="7">
        <v>44166</v>
      </c>
      <c r="L7882" t="s">
        <v>10</v>
      </c>
    </row>
    <row r="7883" spans="1:12" x14ac:dyDescent="0.3">
      <c r="A7883" t="s">
        <v>3</v>
      </c>
      <c r="B7883" t="s">
        <v>65</v>
      </c>
      <c r="C7883" t="s">
        <v>16</v>
      </c>
      <c r="D7883" t="s">
        <v>32</v>
      </c>
      <c r="E7883">
        <v>2456.89</v>
      </c>
      <c r="F7883">
        <v>672.41</v>
      </c>
      <c r="G7883" t="s">
        <v>100</v>
      </c>
      <c r="H7883">
        <v>1</v>
      </c>
      <c r="I7883">
        <v>2</v>
      </c>
      <c r="J7883" s="6">
        <v>44183</v>
      </c>
      <c r="K7883" s="7">
        <v>44166</v>
      </c>
      <c r="L7883" t="s">
        <v>12</v>
      </c>
    </row>
    <row r="7884" spans="1:12" x14ac:dyDescent="0.3">
      <c r="A7884" t="s">
        <v>3</v>
      </c>
      <c r="B7884" t="s">
        <v>63</v>
      </c>
      <c r="C7884" t="s">
        <v>16</v>
      </c>
      <c r="D7884" t="s">
        <v>32</v>
      </c>
      <c r="E7884">
        <v>4048.14</v>
      </c>
      <c r="F7884">
        <v>1576.66</v>
      </c>
      <c r="G7884" t="s">
        <v>100</v>
      </c>
      <c r="H7884">
        <v>1</v>
      </c>
      <c r="I7884">
        <v>4</v>
      </c>
      <c r="J7884" s="6">
        <v>44183</v>
      </c>
      <c r="K7884" s="7">
        <v>44166</v>
      </c>
      <c r="L7884" t="s">
        <v>10</v>
      </c>
    </row>
    <row r="7885" spans="1:12" x14ac:dyDescent="0.3">
      <c r="A7885" t="s">
        <v>3</v>
      </c>
      <c r="B7885" t="s">
        <v>63</v>
      </c>
      <c r="C7885" t="s">
        <v>16</v>
      </c>
      <c r="D7885" t="s">
        <v>32</v>
      </c>
      <c r="E7885">
        <v>8188.74</v>
      </c>
      <c r="F7885">
        <v>2339.64</v>
      </c>
      <c r="G7885" t="s">
        <v>100</v>
      </c>
      <c r="H7885">
        <v>1</v>
      </c>
      <c r="I7885">
        <v>4</v>
      </c>
      <c r="J7885" s="6">
        <v>44183</v>
      </c>
      <c r="K7885" s="7">
        <v>44166</v>
      </c>
      <c r="L7885" t="s">
        <v>10</v>
      </c>
    </row>
    <row r="7886" spans="1:12" x14ac:dyDescent="0.3">
      <c r="A7886" t="s">
        <v>3</v>
      </c>
      <c r="B7886" t="s">
        <v>67</v>
      </c>
      <c r="C7886" t="s">
        <v>16</v>
      </c>
      <c r="D7886" t="s">
        <v>32</v>
      </c>
      <c r="E7886">
        <v>5881.26</v>
      </c>
      <c r="F7886">
        <v>2290.61</v>
      </c>
      <c r="G7886" t="s">
        <v>100</v>
      </c>
      <c r="H7886">
        <v>1</v>
      </c>
      <c r="I7886">
        <v>2</v>
      </c>
      <c r="J7886" s="6">
        <v>44183</v>
      </c>
      <c r="K7886" s="7">
        <v>44166</v>
      </c>
      <c r="L7886" t="s">
        <v>13</v>
      </c>
    </row>
    <row r="7887" spans="1:12" x14ac:dyDescent="0.3">
      <c r="A7887" t="s">
        <v>2</v>
      </c>
      <c r="B7887" t="s">
        <v>67</v>
      </c>
      <c r="C7887" t="s">
        <v>16</v>
      </c>
      <c r="D7887" t="s">
        <v>32</v>
      </c>
      <c r="E7887">
        <v>4755.66</v>
      </c>
      <c r="F7887">
        <v>1030.4000000000001</v>
      </c>
      <c r="G7887" t="s">
        <v>100</v>
      </c>
      <c r="H7887">
        <v>1</v>
      </c>
      <c r="I7887">
        <v>7</v>
      </c>
      <c r="J7887" s="6">
        <v>44183</v>
      </c>
      <c r="K7887" s="7">
        <v>44166</v>
      </c>
      <c r="L7887" t="s">
        <v>13</v>
      </c>
    </row>
    <row r="7888" spans="1:12" x14ac:dyDescent="0.3">
      <c r="A7888" t="s">
        <v>3</v>
      </c>
      <c r="B7888" t="s">
        <v>63</v>
      </c>
      <c r="C7888" t="s">
        <v>15</v>
      </c>
      <c r="D7888" t="s">
        <v>32</v>
      </c>
      <c r="E7888">
        <v>2231.37</v>
      </c>
      <c r="F7888">
        <v>751.88</v>
      </c>
      <c r="G7888" t="s">
        <v>100</v>
      </c>
      <c r="H7888">
        <v>1</v>
      </c>
      <c r="I7888">
        <v>9</v>
      </c>
      <c r="J7888" s="6">
        <v>44183</v>
      </c>
      <c r="K7888" s="7">
        <v>44166</v>
      </c>
      <c r="L7888" t="s">
        <v>10</v>
      </c>
    </row>
    <row r="7889" spans="1:12" x14ac:dyDescent="0.3">
      <c r="A7889" t="s">
        <v>2</v>
      </c>
      <c r="B7889" t="s">
        <v>67</v>
      </c>
      <c r="C7889" t="s">
        <v>16</v>
      </c>
      <c r="D7889" t="s">
        <v>32</v>
      </c>
      <c r="E7889">
        <v>1680.36</v>
      </c>
      <c r="F7889">
        <v>512.91999999999996</v>
      </c>
      <c r="G7889" t="s">
        <v>100</v>
      </c>
      <c r="H7889">
        <v>1</v>
      </c>
      <c r="I7889">
        <v>6</v>
      </c>
      <c r="J7889" s="6">
        <v>44183</v>
      </c>
      <c r="K7889" s="7">
        <v>44166</v>
      </c>
      <c r="L7889" t="s">
        <v>13</v>
      </c>
    </row>
    <row r="7890" spans="1:12" x14ac:dyDescent="0.3">
      <c r="A7890" t="s">
        <v>3</v>
      </c>
      <c r="B7890" t="s">
        <v>63</v>
      </c>
      <c r="C7890" t="s">
        <v>16</v>
      </c>
      <c r="D7890" t="s">
        <v>32</v>
      </c>
      <c r="E7890">
        <v>904.5</v>
      </c>
      <c r="F7890">
        <v>482.4</v>
      </c>
      <c r="G7890" t="s">
        <v>100</v>
      </c>
      <c r="H7890">
        <v>1</v>
      </c>
      <c r="I7890">
        <v>6</v>
      </c>
      <c r="J7890" s="6">
        <v>44184</v>
      </c>
      <c r="K7890" s="7">
        <v>44166</v>
      </c>
      <c r="L7890" t="s">
        <v>10</v>
      </c>
    </row>
    <row r="7891" spans="1:12" x14ac:dyDescent="0.3">
      <c r="A7891" t="s">
        <v>4</v>
      </c>
      <c r="B7891" t="s">
        <v>63</v>
      </c>
      <c r="C7891" t="s">
        <v>16</v>
      </c>
      <c r="D7891" t="s">
        <v>32</v>
      </c>
      <c r="E7891">
        <v>18368.72</v>
      </c>
      <c r="F7891">
        <v>6389.12</v>
      </c>
      <c r="G7891" t="s">
        <v>100</v>
      </c>
      <c r="H7891">
        <v>1</v>
      </c>
      <c r="I7891">
        <v>3</v>
      </c>
      <c r="J7891" s="6">
        <v>44184</v>
      </c>
      <c r="K7891" s="7">
        <v>44166</v>
      </c>
      <c r="L7891" t="s">
        <v>10</v>
      </c>
    </row>
    <row r="7892" spans="1:12" x14ac:dyDescent="0.3">
      <c r="A7892" t="s">
        <v>4</v>
      </c>
      <c r="B7892" t="s">
        <v>63</v>
      </c>
      <c r="C7892" t="s">
        <v>16</v>
      </c>
      <c r="D7892" t="s">
        <v>32</v>
      </c>
      <c r="E7892">
        <v>3593.61</v>
      </c>
      <c r="F7892">
        <v>1718.68</v>
      </c>
      <c r="G7892" t="s">
        <v>100</v>
      </c>
      <c r="H7892">
        <v>1</v>
      </c>
      <c r="I7892">
        <v>3</v>
      </c>
      <c r="J7892" s="6">
        <v>44184</v>
      </c>
      <c r="K7892" s="7">
        <v>44166</v>
      </c>
      <c r="L7892" t="s">
        <v>10</v>
      </c>
    </row>
    <row r="7893" spans="1:12" x14ac:dyDescent="0.3">
      <c r="A7893" t="s">
        <v>4</v>
      </c>
      <c r="B7893" t="s">
        <v>67</v>
      </c>
      <c r="C7893" t="s">
        <v>15</v>
      </c>
      <c r="D7893" t="s">
        <v>32</v>
      </c>
      <c r="E7893">
        <v>12494.16</v>
      </c>
      <c r="F7893">
        <v>1527.05</v>
      </c>
      <c r="G7893" t="s">
        <v>100</v>
      </c>
      <c r="H7893">
        <v>1</v>
      </c>
      <c r="I7893">
        <v>8</v>
      </c>
      <c r="J7893" s="6">
        <v>44184</v>
      </c>
      <c r="K7893" s="7">
        <v>44166</v>
      </c>
      <c r="L7893" t="s">
        <v>13</v>
      </c>
    </row>
    <row r="7894" spans="1:12" x14ac:dyDescent="0.3">
      <c r="A7894" t="s">
        <v>3</v>
      </c>
      <c r="B7894" t="s">
        <v>63</v>
      </c>
      <c r="C7894" t="s">
        <v>15</v>
      </c>
      <c r="D7894" t="s">
        <v>32</v>
      </c>
      <c r="E7894">
        <v>6432</v>
      </c>
      <c r="F7894">
        <v>2653.2</v>
      </c>
      <c r="G7894" t="s">
        <v>100</v>
      </c>
      <c r="H7894">
        <v>1</v>
      </c>
      <c r="I7894">
        <v>10</v>
      </c>
      <c r="J7894" s="6">
        <v>44184</v>
      </c>
      <c r="K7894" s="7">
        <v>44166</v>
      </c>
      <c r="L7894" t="s">
        <v>10</v>
      </c>
    </row>
    <row r="7895" spans="1:12" x14ac:dyDescent="0.3">
      <c r="A7895" t="s">
        <v>4</v>
      </c>
      <c r="B7895" t="s">
        <v>70</v>
      </c>
      <c r="C7895" t="s">
        <v>16</v>
      </c>
      <c r="D7895" t="s">
        <v>32</v>
      </c>
      <c r="E7895">
        <v>10364.9</v>
      </c>
      <c r="F7895">
        <v>3536.26</v>
      </c>
      <c r="G7895" t="s">
        <v>100</v>
      </c>
      <c r="H7895">
        <v>1</v>
      </c>
      <c r="I7895">
        <v>6</v>
      </c>
      <c r="J7895" s="6">
        <v>44185</v>
      </c>
      <c r="K7895" s="7">
        <v>44166</v>
      </c>
      <c r="L7895" t="s">
        <v>9</v>
      </c>
    </row>
    <row r="7896" spans="1:12" x14ac:dyDescent="0.3">
      <c r="A7896" t="s">
        <v>4</v>
      </c>
      <c r="B7896" t="s">
        <v>70</v>
      </c>
      <c r="C7896" t="s">
        <v>16</v>
      </c>
      <c r="D7896" t="s">
        <v>32</v>
      </c>
      <c r="E7896">
        <v>6415.92</v>
      </c>
      <c r="F7896">
        <v>945.49</v>
      </c>
      <c r="G7896" t="s">
        <v>100</v>
      </c>
      <c r="H7896">
        <v>1</v>
      </c>
      <c r="I7896">
        <v>4</v>
      </c>
      <c r="J7896" s="6">
        <v>44185</v>
      </c>
      <c r="K7896" s="7">
        <v>44166</v>
      </c>
      <c r="L7896" t="s">
        <v>9</v>
      </c>
    </row>
    <row r="7897" spans="1:12" x14ac:dyDescent="0.3">
      <c r="A7897" t="s">
        <v>3</v>
      </c>
      <c r="B7897" t="s">
        <v>63</v>
      </c>
      <c r="C7897" t="s">
        <v>16</v>
      </c>
      <c r="D7897" t="s">
        <v>32</v>
      </c>
      <c r="E7897">
        <v>7298.18</v>
      </c>
      <c r="F7897">
        <v>2141.86</v>
      </c>
      <c r="G7897" t="s">
        <v>100</v>
      </c>
      <c r="H7897">
        <v>1</v>
      </c>
      <c r="I7897">
        <v>2</v>
      </c>
      <c r="J7897" s="6">
        <v>44185</v>
      </c>
      <c r="K7897" s="7">
        <v>44166</v>
      </c>
      <c r="L7897" t="s">
        <v>10</v>
      </c>
    </row>
    <row r="7898" spans="1:12" x14ac:dyDescent="0.3">
      <c r="A7898" t="s">
        <v>3</v>
      </c>
      <c r="B7898" t="s">
        <v>63</v>
      </c>
      <c r="C7898" t="s">
        <v>15</v>
      </c>
      <c r="D7898" t="s">
        <v>32</v>
      </c>
      <c r="E7898">
        <v>25157.16</v>
      </c>
      <c r="F7898">
        <v>5031.46</v>
      </c>
      <c r="G7898" t="s">
        <v>100</v>
      </c>
      <c r="H7898">
        <v>1</v>
      </c>
      <c r="I7898">
        <v>9</v>
      </c>
      <c r="J7898" s="6">
        <v>44185</v>
      </c>
      <c r="K7898" s="7">
        <v>44166</v>
      </c>
      <c r="L7898" t="s">
        <v>10</v>
      </c>
    </row>
    <row r="7899" spans="1:12" x14ac:dyDescent="0.3">
      <c r="A7899" t="s">
        <v>4</v>
      </c>
      <c r="B7899" t="s">
        <v>63</v>
      </c>
      <c r="C7899" t="s">
        <v>15</v>
      </c>
      <c r="D7899" t="s">
        <v>32</v>
      </c>
      <c r="E7899">
        <v>2369.79</v>
      </c>
      <c r="F7899">
        <v>1211.23</v>
      </c>
      <c r="G7899" t="s">
        <v>100</v>
      </c>
      <c r="H7899">
        <v>1</v>
      </c>
      <c r="I7899">
        <v>10</v>
      </c>
      <c r="J7899" s="6">
        <v>44185</v>
      </c>
      <c r="K7899" s="7">
        <v>44166</v>
      </c>
      <c r="L7899" t="s">
        <v>10</v>
      </c>
    </row>
    <row r="7900" spans="1:12" x14ac:dyDescent="0.3">
      <c r="A7900" t="s">
        <v>3</v>
      </c>
      <c r="B7900" t="s">
        <v>63</v>
      </c>
      <c r="C7900" t="s">
        <v>16</v>
      </c>
      <c r="D7900" t="s">
        <v>32</v>
      </c>
      <c r="E7900">
        <v>4290.1400000000003</v>
      </c>
      <c r="F7900">
        <v>652.82000000000005</v>
      </c>
      <c r="G7900" t="s">
        <v>100</v>
      </c>
      <c r="H7900">
        <v>1</v>
      </c>
      <c r="I7900">
        <v>3</v>
      </c>
      <c r="J7900" s="6">
        <v>44185</v>
      </c>
      <c r="K7900" s="7">
        <v>44166</v>
      </c>
      <c r="L7900" t="s">
        <v>10</v>
      </c>
    </row>
    <row r="7901" spans="1:12" x14ac:dyDescent="0.3">
      <c r="A7901" t="s">
        <v>4</v>
      </c>
      <c r="B7901" t="s">
        <v>65</v>
      </c>
      <c r="C7901" t="s">
        <v>15</v>
      </c>
      <c r="D7901" t="s">
        <v>32</v>
      </c>
      <c r="E7901">
        <v>17312.8</v>
      </c>
      <c r="F7901">
        <v>3462.56</v>
      </c>
      <c r="G7901" t="s">
        <v>100</v>
      </c>
      <c r="H7901">
        <v>1</v>
      </c>
      <c r="I7901">
        <v>9</v>
      </c>
      <c r="J7901" s="6">
        <v>44185</v>
      </c>
      <c r="K7901" s="7">
        <v>44166</v>
      </c>
      <c r="L7901" t="s">
        <v>12</v>
      </c>
    </row>
    <row r="7902" spans="1:12" x14ac:dyDescent="0.3">
      <c r="A7902" t="s">
        <v>4</v>
      </c>
      <c r="B7902" t="s">
        <v>67</v>
      </c>
      <c r="C7902" t="s">
        <v>16</v>
      </c>
      <c r="D7902" t="s">
        <v>32</v>
      </c>
      <c r="E7902">
        <v>1232.8</v>
      </c>
      <c r="F7902">
        <v>656.56</v>
      </c>
      <c r="G7902" t="s">
        <v>100</v>
      </c>
      <c r="H7902">
        <v>1</v>
      </c>
      <c r="I7902">
        <v>1</v>
      </c>
      <c r="J7902" s="6">
        <v>44185</v>
      </c>
      <c r="K7902" s="7">
        <v>44166</v>
      </c>
      <c r="L7902" t="s">
        <v>13</v>
      </c>
    </row>
    <row r="7903" spans="1:12" x14ac:dyDescent="0.3">
      <c r="A7903" t="s">
        <v>4</v>
      </c>
      <c r="B7903" t="s">
        <v>63</v>
      </c>
      <c r="C7903" t="s">
        <v>15</v>
      </c>
      <c r="D7903" t="s">
        <v>32</v>
      </c>
      <c r="E7903">
        <v>15091.75</v>
      </c>
      <c r="F7903">
        <v>3551</v>
      </c>
      <c r="G7903" t="s">
        <v>100</v>
      </c>
      <c r="H7903">
        <v>1</v>
      </c>
      <c r="I7903">
        <v>8</v>
      </c>
      <c r="J7903" s="6">
        <v>44185</v>
      </c>
      <c r="K7903" s="7">
        <v>44166</v>
      </c>
      <c r="L7903" t="s">
        <v>10</v>
      </c>
    </row>
    <row r="7904" spans="1:12" x14ac:dyDescent="0.3">
      <c r="A7904" t="s">
        <v>4</v>
      </c>
      <c r="B7904" t="s">
        <v>66</v>
      </c>
      <c r="C7904" t="s">
        <v>16</v>
      </c>
      <c r="D7904" t="s">
        <v>32</v>
      </c>
      <c r="E7904">
        <v>12365.52</v>
      </c>
      <c r="F7904">
        <v>3915.76</v>
      </c>
      <c r="G7904" t="s">
        <v>100</v>
      </c>
      <c r="H7904">
        <v>1</v>
      </c>
      <c r="I7904">
        <v>7</v>
      </c>
      <c r="J7904" s="6">
        <v>44185</v>
      </c>
      <c r="K7904" s="7">
        <v>44166</v>
      </c>
      <c r="L7904" t="s">
        <v>11</v>
      </c>
    </row>
    <row r="7905" spans="1:12" x14ac:dyDescent="0.3">
      <c r="A7905" t="s">
        <v>2</v>
      </c>
      <c r="B7905" t="s">
        <v>65</v>
      </c>
      <c r="C7905" t="s">
        <v>15</v>
      </c>
      <c r="D7905" t="s">
        <v>32</v>
      </c>
      <c r="E7905">
        <v>3353.22</v>
      </c>
      <c r="F7905">
        <v>1020.54</v>
      </c>
      <c r="G7905" t="s">
        <v>100</v>
      </c>
      <c r="H7905">
        <v>1</v>
      </c>
      <c r="I7905">
        <v>8</v>
      </c>
      <c r="J7905" s="6">
        <v>44186</v>
      </c>
      <c r="K7905" s="7">
        <v>44166</v>
      </c>
      <c r="L7905" t="s">
        <v>12</v>
      </c>
    </row>
    <row r="7906" spans="1:12" x14ac:dyDescent="0.3">
      <c r="A7906" t="s">
        <v>5</v>
      </c>
      <c r="B7906" t="s">
        <v>67</v>
      </c>
      <c r="C7906" t="s">
        <v>16</v>
      </c>
      <c r="D7906" t="s">
        <v>32</v>
      </c>
      <c r="E7906">
        <v>21641</v>
      </c>
      <c r="F7906">
        <v>10478.76</v>
      </c>
      <c r="G7906" t="s">
        <v>100</v>
      </c>
      <c r="H7906">
        <v>1</v>
      </c>
      <c r="I7906">
        <v>4</v>
      </c>
      <c r="J7906" s="6">
        <v>44186</v>
      </c>
      <c r="K7906" s="7">
        <v>44166</v>
      </c>
      <c r="L7906" t="s">
        <v>13</v>
      </c>
    </row>
    <row r="7907" spans="1:12" x14ac:dyDescent="0.3">
      <c r="A7907" t="s">
        <v>2</v>
      </c>
      <c r="B7907" t="s">
        <v>63</v>
      </c>
      <c r="C7907" t="s">
        <v>16</v>
      </c>
      <c r="D7907" t="s">
        <v>32</v>
      </c>
      <c r="E7907">
        <v>9181.68</v>
      </c>
      <c r="F7907">
        <v>-573.87</v>
      </c>
      <c r="G7907" t="s">
        <v>100</v>
      </c>
      <c r="H7907">
        <v>1</v>
      </c>
      <c r="I7907">
        <v>5</v>
      </c>
      <c r="J7907" s="6">
        <v>44186</v>
      </c>
      <c r="K7907" s="7">
        <v>44166</v>
      </c>
      <c r="L7907" t="s">
        <v>10</v>
      </c>
    </row>
    <row r="7908" spans="1:12" x14ac:dyDescent="0.3">
      <c r="A7908" t="s">
        <v>5</v>
      </c>
      <c r="B7908" t="s">
        <v>66</v>
      </c>
      <c r="C7908" t="s">
        <v>15</v>
      </c>
      <c r="D7908" t="s">
        <v>32</v>
      </c>
      <c r="E7908">
        <v>25457.32</v>
      </c>
      <c r="F7908">
        <v>6641.04</v>
      </c>
      <c r="G7908" t="s">
        <v>100</v>
      </c>
      <c r="H7908">
        <v>1</v>
      </c>
      <c r="I7908">
        <v>10</v>
      </c>
      <c r="J7908" s="6">
        <v>44186</v>
      </c>
      <c r="K7908" s="7">
        <v>44166</v>
      </c>
      <c r="L7908" t="s">
        <v>11</v>
      </c>
    </row>
    <row r="7909" spans="1:12" x14ac:dyDescent="0.3">
      <c r="A7909" t="s">
        <v>2</v>
      </c>
      <c r="B7909" t="s">
        <v>67</v>
      </c>
      <c r="C7909" t="s">
        <v>15</v>
      </c>
      <c r="D7909" t="s">
        <v>32</v>
      </c>
      <c r="E7909">
        <v>24843.599999999999</v>
      </c>
      <c r="F7909">
        <v>7142.55</v>
      </c>
      <c r="G7909" t="s">
        <v>100</v>
      </c>
      <c r="H7909">
        <v>1</v>
      </c>
      <c r="I7909">
        <v>10</v>
      </c>
      <c r="J7909" s="6">
        <v>44186</v>
      </c>
      <c r="K7909" s="7">
        <v>44166</v>
      </c>
      <c r="L7909" t="s">
        <v>13</v>
      </c>
    </row>
    <row r="7910" spans="1:12" x14ac:dyDescent="0.3">
      <c r="A7910" t="s">
        <v>4</v>
      </c>
      <c r="B7910" t="s">
        <v>69</v>
      </c>
      <c r="C7910" t="s">
        <v>16</v>
      </c>
      <c r="D7910" t="s">
        <v>32</v>
      </c>
      <c r="E7910">
        <v>3602.59</v>
      </c>
      <c r="F7910">
        <v>379.21</v>
      </c>
      <c r="G7910" t="s">
        <v>100</v>
      </c>
      <c r="H7910">
        <v>1</v>
      </c>
      <c r="I7910">
        <v>1</v>
      </c>
      <c r="J7910" s="6">
        <v>44186</v>
      </c>
      <c r="K7910" s="7">
        <v>44166</v>
      </c>
      <c r="L7910" t="s">
        <v>8</v>
      </c>
    </row>
    <row r="7911" spans="1:12" x14ac:dyDescent="0.3">
      <c r="A7911" t="s">
        <v>4</v>
      </c>
      <c r="B7911" t="s">
        <v>67</v>
      </c>
      <c r="C7911" t="s">
        <v>15</v>
      </c>
      <c r="D7911" t="s">
        <v>32</v>
      </c>
      <c r="E7911">
        <v>16433.759999999998</v>
      </c>
      <c r="F7911">
        <v>-704.28</v>
      </c>
      <c r="G7911" t="s">
        <v>100</v>
      </c>
      <c r="H7911">
        <v>1</v>
      </c>
      <c r="I7911">
        <v>10</v>
      </c>
      <c r="J7911" s="6">
        <v>44186</v>
      </c>
      <c r="K7911" s="7">
        <v>44166</v>
      </c>
      <c r="L7911" t="s">
        <v>13</v>
      </c>
    </row>
    <row r="7912" spans="1:12" x14ac:dyDescent="0.3">
      <c r="A7912" t="s">
        <v>5</v>
      </c>
      <c r="B7912" t="s">
        <v>67</v>
      </c>
      <c r="C7912" t="s">
        <v>15</v>
      </c>
      <c r="D7912" t="s">
        <v>32</v>
      </c>
      <c r="E7912">
        <v>1514.87</v>
      </c>
      <c r="F7912">
        <v>621.88</v>
      </c>
      <c r="G7912" t="s">
        <v>100</v>
      </c>
      <c r="H7912">
        <v>1</v>
      </c>
      <c r="I7912">
        <v>8</v>
      </c>
      <c r="J7912" s="6">
        <v>44186</v>
      </c>
      <c r="K7912" s="7">
        <v>44166</v>
      </c>
      <c r="L7912" t="s">
        <v>13</v>
      </c>
    </row>
    <row r="7913" spans="1:12" x14ac:dyDescent="0.3">
      <c r="A7913" t="s">
        <v>3</v>
      </c>
      <c r="B7913" t="s">
        <v>67</v>
      </c>
      <c r="C7913" t="s">
        <v>16</v>
      </c>
      <c r="D7913" t="s">
        <v>32</v>
      </c>
      <c r="E7913">
        <v>1712.18</v>
      </c>
      <c r="F7913">
        <v>594.75</v>
      </c>
      <c r="G7913" t="s">
        <v>100</v>
      </c>
      <c r="H7913">
        <v>1</v>
      </c>
      <c r="I7913">
        <v>3</v>
      </c>
      <c r="J7913" s="6">
        <v>44186</v>
      </c>
      <c r="K7913" s="7">
        <v>44166</v>
      </c>
      <c r="L7913" t="s">
        <v>13</v>
      </c>
    </row>
    <row r="7914" spans="1:12" x14ac:dyDescent="0.3">
      <c r="A7914" t="s">
        <v>2</v>
      </c>
      <c r="B7914" t="s">
        <v>70</v>
      </c>
      <c r="C7914" t="s">
        <v>16</v>
      </c>
      <c r="D7914" t="s">
        <v>32</v>
      </c>
      <c r="E7914">
        <v>6564.66</v>
      </c>
      <c r="F7914">
        <v>713.55</v>
      </c>
      <c r="G7914" t="s">
        <v>100</v>
      </c>
      <c r="H7914">
        <v>1</v>
      </c>
      <c r="I7914">
        <v>1</v>
      </c>
      <c r="J7914" s="6">
        <v>44186</v>
      </c>
      <c r="K7914" s="7">
        <v>44166</v>
      </c>
      <c r="L7914" t="s">
        <v>9</v>
      </c>
    </row>
    <row r="7915" spans="1:12" x14ac:dyDescent="0.3">
      <c r="A7915" t="s">
        <v>5</v>
      </c>
      <c r="B7915" t="s">
        <v>66</v>
      </c>
      <c r="C7915" t="s">
        <v>16</v>
      </c>
      <c r="D7915" t="s">
        <v>32</v>
      </c>
      <c r="E7915">
        <v>3698.4</v>
      </c>
      <c r="F7915">
        <v>1487.4</v>
      </c>
      <c r="G7915" t="s">
        <v>100</v>
      </c>
      <c r="H7915">
        <v>1</v>
      </c>
      <c r="I7915">
        <v>1</v>
      </c>
      <c r="J7915" s="6">
        <v>44186</v>
      </c>
      <c r="K7915" s="7">
        <v>44166</v>
      </c>
      <c r="L7915" t="s">
        <v>11</v>
      </c>
    </row>
    <row r="7916" spans="1:12" x14ac:dyDescent="0.3">
      <c r="A7916" t="s">
        <v>3</v>
      </c>
      <c r="B7916" t="s">
        <v>69</v>
      </c>
      <c r="C7916" t="s">
        <v>16</v>
      </c>
      <c r="D7916" t="s">
        <v>32</v>
      </c>
      <c r="E7916">
        <v>1235.81</v>
      </c>
      <c r="F7916">
        <v>378.03</v>
      </c>
      <c r="G7916" t="s">
        <v>100</v>
      </c>
      <c r="H7916">
        <v>1</v>
      </c>
      <c r="I7916">
        <v>7</v>
      </c>
      <c r="J7916" s="6">
        <v>44186</v>
      </c>
      <c r="K7916" s="7">
        <v>44166</v>
      </c>
      <c r="L7916" t="s">
        <v>8</v>
      </c>
    </row>
    <row r="7917" spans="1:12" x14ac:dyDescent="0.3">
      <c r="A7917" t="s">
        <v>2</v>
      </c>
      <c r="B7917" t="s">
        <v>69</v>
      </c>
      <c r="C7917" t="s">
        <v>15</v>
      </c>
      <c r="D7917" t="s">
        <v>32</v>
      </c>
      <c r="E7917">
        <v>1286.4000000000001</v>
      </c>
      <c r="F7917">
        <v>-48.24</v>
      </c>
      <c r="G7917" t="s">
        <v>100</v>
      </c>
      <c r="H7917">
        <v>1</v>
      </c>
      <c r="I7917">
        <v>9</v>
      </c>
      <c r="J7917" s="6">
        <v>44187</v>
      </c>
      <c r="K7917" s="7">
        <v>44166</v>
      </c>
      <c r="L7917" t="s">
        <v>8</v>
      </c>
    </row>
    <row r="7918" spans="1:12" x14ac:dyDescent="0.3">
      <c r="A7918" t="s">
        <v>4</v>
      </c>
      <c r="B7918" t="s">
        <v>70</v>
      </c>
      <c r="C7918" t="s">
        <v>16</v>
      </c>
      <c r="D7918" t="s">
        <v>32</v>
      </c>
      <c r="E7918">
        <v>7682.22</v>
      </c>
      <c r="F7918">
        <v>2432.71</v>
      </c>
      <c r="G7918" t="s">
        <v>100</v>
      </c>
      <c r="H7918">
        <v>1</v>
      </c>
      <c r="I7918">
        <v>2</v>
      </c>
      <c r="J7918" s="6">
        <v>44187</v>
      </c>
      <c r="K7918" s="7">
        <v>44166</v>
      </c>
      <c r="L7918" t="s">
        <v>9</v>
      </c>
    </row>
    <row r="7919" spans="1:12" x14ac:dyDescent="0.3">
      <c r="A7919" t="s">
        <v>4</v>
      </c>
      <c r="B7919" t="s">
        <v>63</v>
      </c>
      <c r="C7919" t="s">
        <v>16</v>
      </c>
      <c r="D7919" t="s">
        <v>32</v>
      </c>
      <c r="E7919">
        <v>4954.6499999999996</v>
      </c>
      <c r="F7919">
        <v>233.16</v>
      </c>
      <c r="G7919" t="s">
        <v>100</v>
      </c>
      <c r="H7919">
        <v>1</v>
      </c>
      <c r="I7919">
        <v>7</v>
      </c>
      <c r="J7919" s="6">
        <v>44187</v>
      </c>
      <c r="K7919" s="7">
        <v>44166</v>
      </c>
      <c r="L7919" t="s">
        <v>10</v>
      </c>
    </row>
    <row r="7920" spans="1:12" x14ac:dyDescent="0.3">
      <c r="A7920" t="s">
        <v>3</v>
      </c>
      <c r="B7920" t="s">
        <v>63</v>
      </c>
      <c r="C7920" t="s">
        <v>15</v>
      </c>
      <c r="D7920" t="s">
        <v>32</v>
      </c>
      <c r="E7920">
        <v>27436.5</v>
      </c>
      <c r="F7920">
        <v>10669.75</v>
      </c>
      <c r="G7920" t="s">
        <v>100</v>
      </c>
      <c r="H7920">
        <v>1</v>
      </c>
      <c r="I7920">
        <v>10</v>
      </c>
      <c r="J7920" s="6">
        <v>44187</v>
      </c>
      <c r="K7920" s="7">
        <v>44166</v>
      </c>
      <c r="L7920" t="s">
        <v>10</v>
      </c>
    </row>
    <row r="7921" spans="1:12" x14ac:dyDescent="0.3">
      <c r="A7921" t="s">
        <v>4</v>
      </c>
      <c r="B7921" t="s">
        <v>66</v>
      </c>
      <c r="C7921" t="s">
        <v>16</v>
      </c>
      <c r="D7921" t="s">
        <v>32</v>
      </c>
      <c r="E7921">
        <v>3143.64</v>
      </c>
      <c r="F7921">
        <v>785.91</v>
      </c>
      <c r="G7921" t="s">
        <v>100</v>
      </c>
      <c r="H7921">
        <v>1</v>
      </c>
      <c r="I7921">
        <v>4</v>
      </c>
      <c r="J7921" s="6">
        <v>44187</v>
      </c>
      <c r="K7921" s="7">
        <v>44166</v>
      </c>
      <c r="L7921" t="s">
        <v>11</v>
      </c>
    </row>
    <row r="7922" spans="1:12" x14ac:dyDescent="0.3">
      <c r="A7922" t="s">
        <v>4</v>
      </c>
      <c r="B7922" t="s">
        <v>65</v>
      </c>
      <c r="C7922" t="s">
        <v>16</v>
      </c>
      <c r="D7922" t="s">
        <v>32</v>
      </c>
      <c r="E7922">
        <v>5877.24</v>
      </c>
      <c r="F7922">
        <v>207.4</v>
      </c>
      <c r="G7922" t="s">
        <v>100</v>
      </c>
      <c r="H7922">
        <v>1</v>
      </c>
      <c r="I7922">
        <v>7</v>
      </c>
      <c r="J7922" s="6">
        <v>44187</v>
      </c>
      <c r="K7922" s="7">
        <v>44166</v>
      </c>
      <c r="L7922" t="s">
        <v>12</v>
      </c>
    </row>
    <row r="7923" spans="1:12" x14ac:dyDescent="0.3">
      <c r="A7923" t="s">
        <v>3</v>
      </c>
      <c r="B7923" t="s">
        <v>63</v>
      </c>
      <c r="C7923" t="s">
        <v>16</v>
      </c>
      <c r="D7923" t="s">
        <v>32</v>
      </c>
      <c r="E7923">
        <v>14522.38</v>
      </c>
      <c r="F7923">
        <v>3788.46</v>
      </c>
      <c r="G7923" t="s">
        <v>100</v>
      </c>
      <c r="H7923">
        <v>1</v>
      </c>
      <c r="I7923">
        <v>3</v>
      </c>
      <c r="J7923" s="6">
        <v>44187</v>
      </c>
      <c r="K7923" s="7">
        <v>44166</v>
      </c>
      <c r="L7923" t="s">
        <v>10</v>
      </c>
    </row>
    <row r="7924" spans="1:12" x14ac:dyDescent="0.3">
      <c r="A7924" t="s">
        <v>3</v>
      </c>
      <c r="B7924" t="s">
        <v>65</v>
      </c>
      <c r="C7924" t="s">
        <v>15</v>
      </c>
      <c r="D7924" t="s">
        <v>32</v>
      </c>
      <c r="E7924">
        <v>4966.04</v>
      </c>
      <c r="F7924">
        <v>1752.72</v>
      </c>
      <c r="G7924" t="s">
        <v>100</v>
      </c>
      <c r="H7924">
        <v>1</v>
      </c>
      <c r="I7924">
        <v>10</v>
      </c>
      <c r="J7924" s="6">
        <v>44188</v>
      </c>
      <c r="K7924" s="7">
        <v>44166</v>
      </c>
      <c r="L7924" t="s">
        <v>12</v>
      </c>
    </row>
    <row r="7925" spans="1:12" x14ac:dyDescent="0.3">
      <c r="A7925" t="s">
        <v>2</v>
      </c>
      <c r="B7925" t="s">
        <v>66</v>
      </c>
      <c r="C7925" t="s">
        <v>15</v>
      </c>
      <c r="D7925" t="s">
        <v>32</v>
      </c>
      <c r="E7925">
        <v>6454.11</v>
      </c>
      <c r="F7925">
        <v>2309.91</v>
      </c>
      <c r="G7925" t="s">
        <v>100</v>
      </c>
      <c r="H7925">
        <v>1</v>
      </c>
      <c r="I7925">
        <v>10</v>
      </c>
      <c r="J7925" s="6">
        <v>44188</v>
      </c>
      <c r="K7925" s="7">
        <v>44166</v>
      </c>
      <c r="L7925" t="s">
        <v>11</v>
      </c>
    </row>
    <row r="7926" spans="1:12" x14ac:dyDescent="0.3">
      <c r="A7926" t="s">
        <v>2</v>
      </c>
      <c r="B7926" t="s">
        <v>65</v>
      </c>
      <c r="C7926" t="s">
        <v>15</v>
      </c>
      <c r="D7926" t="s">
        <v>32</v>
      </c>
      <c r="E7926">
        <v>4277.28</v>
      </c>
      <c r="F7926">
        <v>2026.08</v>
      </c>
      <c r="G7926" t="s">
        <v>100</v>
      </c>
      <c r="H7926">
        <v>1</v>
      </c>
      <c r="I7926">
        <v>9</v>
      </c>
      <c r="J7926" s="6">
        <v>44188</v>
      </c>
      <c r="K7926" s="7">
        <v>44166</v>
      </c>
      <c r="L7926" t="s">
        <v>12</v>
      </c>
    </row>
    <row r="7927" spans="1:12" x14ac:dyDescent="0.3">
      <c r="A7927" t="s">
        <v>3</v>
      </c>
      <c r="B7927" t="s">
        <v>65</v>
      </c>
      <c r="C7927" t="s">
        <v>16</v>
      </c>
      <c r="D7927" t="s">
        <v>32</v>
      </c>
      <c r="E7927">
        <v>20215.240000000002</v>
      </c>
      <c r="F7927">
        <v>5745.4</v>
      </c>
      <c r="G7927" t="s">
        <v>100</v>
      </c>
      <c r="H7927">
        <v>1</v>
      </c>
      <c r="I7927">
        <v>3</v>
      </c>
      <c r="J7927" s="6">
        <v>44188</v>
      </c>
      <c r="K7927" s="7">
        <v>44166</v>
      </c>
      <c r="L7927" t="s">
        <v>12</v>
      </c>
    </row>
    <row r="7928" spans="1:12" x14ac:dyDescent="0.3">
      <c r="A7928" t="s">
        <v>3</v>
      </c>
      <c r="B7928" t="s">
        <v>70</v>
      </c>
      <c r="C7928" t="s">
        <v>15</v>
      </c>
      <c r="D7928" t="s">
        <v>32</v>
      </c>
      <c r="E7928">
        <v>5613.93</v>
      </c>
      <c r="F7928">
        <v>1063.72</v>
      </c>
      <c r="G7928" t="s">
        <v>100</v>
      </c>
      <c r="H7928">
        <v>1</v>
      </c>
      <c r="I7928">
        <v>9</v>
      </c>
      <c r="J7928" s="6">
        <v>44188</v>
      </c>
      <c r="K7928" s="7">
        <v>44166</v>
      </c>
      <c r="L7928" t="s">
        <v>9</v>
      </c>
    </row>
    <row r="7929" spans="1:12" x14ac:dyDescent="0.3">
      <c r="A7929" t="s">
        <v>2</v>
      </c>
      <c r="B7929" t="s">
        <v>65</v>
      </c>
      <c r="C7929" t="s">
        <v>15</v>
      </c>
      <c r="D7929" t="s">
        <v>32</v>
      </c>
      <c r="E7929">
        <v>7485.24</v>
      </c>
      <c r="F7929">
        <v>1654.6</v>
      </c>
      <c r="G7929" t="s">
        <v>100</v>
      </c>
      <c r="H7929">
        <v>1</v>
      </c>
      <c r="I7929">
        <v>10</v>
      </c>
      <c r="J7929" s="6">
        <v>44188</v>
      </c>
      <c r="K7929" s="7">
        <v>44166</v>
      </c>
      <c r="L7929" t="s">
        <v>12</v>
      </c>
    </row>
    <row r="7930" spans="1:12" x14ac:dyDescent="0.3">
      <c r="A7930" t="s">
        <v>4</v>
      </c>
      <c r="B7930" t="s">
        <v>66</v>
      </c>
      <c r="C7930" t="s">
        <v>16</v>
      </c>
      <c r="D7930" t="s">
        <v>32</v>
      </c>
      <c r="E7930">
        <v>18713.900000000001</v>
      </c>
      <c r="F7930">
        <v>8339.9</v>
      </c>
      <c r="G7930" t="s">
        <v>100</v>
      </c>
      <c r="H7930">
        <v>1</v>
      </c>
      <c r="I7930">
        <v>3</v>
      </c>
      <c r="J7930" s="6">
        <v>44188</v>
      </c>
      <c r="K7930" s="7">
        <v>44166</v>
      </c>
      <c r="L7930" t="s">
        <v>11</v>
      </c>
    </row>
    <row r="7931" spans="1:12" x14ac:dyDescent="0.3">
      <c r="A7931" t="s">
        <v>4</v>
      </c>
      <c r="B7931" t="s">
        <v>63</v>
      </c>
      <c r="C7931" t="s">
        <v>16</v>
      </c>
      <c r="D7931" t="s">
        <v>32</v>
      </c>
      <c r="E7931">
        <v>4920.4799999999996</v>
      </c>
      <c r="F7931">
        <v>2489.1799999999998</v>
      </c>
      <c r="G7931" t="s">
        <v>100</v>
      </c>
      <c r="H7931">
        <v>1</v>
      </c>
      <c r="I7931">
        <v>5</v>
      </c>
      <c r="J7931" s="6">
        <v>44189</v>
      </c>
      <c r="K7931" s="7">
        <v>44166</v>
      </c>
      <c r="L7931" t="s">
        <v>10</v>
      </c>
    </row>
    <row r="7932" spans="1:12" x14ac:dyDescent="0.3">
      <c r="A7932" t="s">
        <v>4</v>
      </c>
      <c r="B7932" t="s">
        <v>63</v>
      </c>
      <c r="C7932" t="s">
        <v>16</v>
      </c>
      <c r="D7932" t="s">
        <v>32</v>
      </c>
      <c r="E7932">
        <v>5346.6</v>
      </c>
      <c r="F7932">
        <v>2645.15</v>
      </c>
      <c r="G7932" t="s">
        <v>100</v>
      </c>
      <c r="H7932">
        <v>1</v>
      </c>
      <c r="I7932">
        <v>7</v>
      </c>
      <c r="J7932" s="6">
        <v>44189</v>
      </c>
      <c r="K7932" s="7">
        <v>44166</v>
      </c>
      <c r="L7932" t="s">
        <v>10</v>
      </c>
    </row>
    <row r="7933" spans="1:12" x14ac:dyDescent="0.3">
      <c r="A7933" t="s">
        <v>5</v>
      </c>
      <c r="B7933" t="s">
        <v>63</v>
      </c>
      <c r="C7933" t="s">
        <v>15</v>
      </c>
      <c r="D7933" t="s">
        <v>32</v>
      </c>
      <c r="E7933">
        <v>6587.77</v>
      </c>
      <c r="F7933">
        <v>693.43</v>
      </c>
      <c r="G7933" t="s">
        <v>100</v>
      </c>
      <c r="H7933">
        <v>1</v>
      </c>
      <c r="I7933">
        <v>9</v>
      </c>
      <c r="J7933" s="6">
        <v>44189</v>
      </c>
      <c r="K7933" s="7">
        <v>44166</v>
      </c>
      <c r="L7933" t="s">
        <v>10</v>
      </c>
    </row>
    <row r="7934" spans="1:12" x14ac:dyDescent="0.3">
      <c r="A7934" t="s">
        <v>4</v>
      </c>
      <c r="B7934" t="s">
        <v>67</v>
      </c>
      <c r="C7934" t="s">
        <v>16</v>
      </c>
      <c r="D7934" t="s">
        <v>32</v>
      </c>
      <c r="E7934">
        <v>7103.34</v>
      </c>
      <c r="F7934">
        <v>1121.58</v>
      </c>
      <c r="G7934" t="s">
        <v>100</v>
      </c>
      <c r="H7934">
        <v>1</v>
      </c>
      <c r="I7934">
        <v>6</v>
      </c>
      <c r="J7934" s="6">
        <v>44189</v>
      </c>
      <c r="K7934" s="7">
        <v>44166</v>
      </c>
      <c r="L7934" t="s">
        <v>13</v>
      </c>
    </row>
    <row r="7935" spans="1:12" x14ac:dyDescent="0.3">
      <c r="A7935" t="s">
        <v>4</v>
      </c>
      <c r="B7935" t="s">
        <v>63</v>
      </c>
      <c r="C7935" t="s">
        <v>16</v>
      </c>
      <c r="D7935" t="s">
        <v>32</v>
      </c>
      <c r="E7935">
        <v>6289.29</v>
      </c>
      <c r="F7935">
        <v>2166.29</v>
      </c>
      <c r="G7935" t="s">
        <v>100</v>
      </c>
      <c r="H7935">
        <v>1</v>
      </c>
      <c r="I7935">
        <v>2</v>
      </c>
      <c r="J7935" s="6">
        <v>44189</v>
      </c>
      <c r="K7935" s="7">
        <v>44166</v>
      </c>
      <c r="L7935" t="s">
        <v>10</v>
      </c>
    </row>
    <row r="7936" spans="1:12" x14ac:dyDescent="0.3">
      <c r="A7936" t="s">
        <v>3</v>
      </c>
      <c r="B7936" t="s">
        <v>67</v>
      </c>
      <c r="C7936" t="s">
        <v>16</v>
      </c>
      <c r="D7936" t="s">
        <v>32</v>
      </c>
      <c r="E7936">
        <v>1591.92</v>
      </c>
      <c r="F7936">
        <v>318.39999999999998</v>
      </c>
      <c r="G7936" t="s">
        <v>100</v>
      </c>
      <c r="H7936">
        <v>1</v>
      </c>
      <c r="I7936">
        <v>1</v>
      </c>
      <c r="J7936" s="6">
        <v>44189</v>
      </c>
      <c r="K7936" s="7">
        <v>44166</v>
      </c>
      <c r="L7936" t="s">
        <v>13</v>
      </c>
    </row>
    <row r="7937" spans="1:12" x14ac:dyDescent="0.3">
      <c r="A7937" t="s">
        <v>5</v>
      </c>
      <c r="B7937" t="s">
        <v>63</v>
      </c>
      <c r="C7937" t="s">
        <v>16</v>
      </c>
      <c r="D7937" t="s">
        <v>32</v>
      </c>
      <c r="E7937">
        <v>246.56</v>
      </c>
      <c r="F7937">
        <v>45.56</v>
      </c>
      <c r="G7937" t="s">
        <v>100</v>
      </c>
      <c r="H7937">
        <v>1</v>
      </c>
      <c r="I7937">
        <v>7</v>
      </c>
      <c r="J7937" s="6">
        <v>44189</v>
      </c>
      <c r="K7937" s="7">
        <v>44166</v>
      </c>
      <c r="L7937" t="s">
        <v>10</v>
      </c>
    </row>
    <row r="7938" spans="1:12" x14ac:dyDescent="0.3">
      <c r="A7938" t="s">
        <v>3</v>
      </c>
      <c r="B7938" t="s">
        <v>66</v>
      </c>
      <c r="C7938" t="s">
        <v>15</v>
      </c>
      <c r="D7938" t="s">
        <v>32</v>
      </c>
      <c r="E7938">
        <v>4116.4799999999996</v>
      </c>
      <c r="F7938">
        <v>-548.88</v>
      </c>
      <c r="G7938" t="s">
        <v>100</v>
      </c>
      <c r="H7938">
        <v>1</v>
      </c>
      <c r="I7938">
        <v>8</v>
      </c>
      <c r="J7938" s="6">
        <v>44189</v>
      </c>
      <c r="K7938" s="7">
        <v>44166</v>
      </c>
      <c r="L7938" t="s">
        <v>11</v>
      </c>
    </row>
    <row r="7939" spans="1:12" x14ac:dyDescent="0.3">
      <c r="A7939" t="s">
        <v>4</v>
      </c>
      <c r="B7939" t="s">
        <v>66</v>
      </c>
      <c r="C7939" t="s">
        <v>15</v>
      </c>
      <c r="D7939" t="s">
        <v>32</v>
      </c>
      <c r="E7939">
        <v>4824</v>
      </c>
      <c r="F7939">
        <v>2110.5</v>
      </c>
      <c r="G7939" t="s">
        <v>100</v>
      </c>
      <c r="H7939">
        <v>1</v>
      </c>
      <c r="I7939">
        <v>8</v>
      </c>
      <c r="J7939" s="6">
        <v>44189</v>
      </c>
      <c r="K7939" s="7">
        <v>44166</v>
      </c>
      <c r="L7939" t="s">
        <v>11</v>
      </c>
    </row>
    <row r="7940" spans="1:12" x14ac:dyDescent="0.3">
      <c r="A7940" t="s">
        <v>5</v>
      </c>
      <c r="B7940" t="s">
        <v>66</v>
      </c>
      <c r="C7940" t="s">
        <v>16</v>
      </c>
      <c r="D7940" t="s">
        <v>32</v>
      </c>
      <c r="E7940">
        <v>2680</v>
      </c>
      <c r="F7940">
        <v>-167.52</v>
      </c>
      <c r="G7940" t="s">
        <v>100</v>
      </c>
      <c r="H7940">
        <v>1</v>
      </c>
      <c r="I7940">
        <v>3</v>
      </c>
      <c r="J7940" s="6">
        <v>44189</v>
      </c>
      <c r="K7940" s="7">
        <v>44166</v>
      </c>
      <c r="L7940" t="s">
        <v>11</v>
      </c>
    </row>
    <row r="7941" spans="1:12" x14ac:dyDescent="0.3">
      <c r="A7941" t="s">
        <v>4</v>
      </c>
      <c r="B7941" t="s">
        <v>69</v>
      </c>
      <c r="C7941" t="s">
        <v>15</v>
      </c>
      <c r="D7941" t="s">
        <v>32</v>
      </c>
      <c r="E7941">
        <v>2311.5</v>
      </c>
      <c r="F7941">
        <v>1306.5</v>
      </c>
      <c r="G7941" t="s">
        <v>100</v>
      </c>
      <c r="H7941">
        <v>1</v>
      </c>
      <c r="I7941">
        <v>9</v>
      </c>
      <c r="J7941" s="6">
        <v>44189</v>
      </c>
      <c r="K7941" s="7">
        <v>44166</v>
      </c>
      <c r="L7941" t="s">
        <v>8</v>
      </c>
    </row>
    <row r="7942" spans="1:12" x14ac:dyDescent="0.3">
      <c r="A7942" t="s">
        <v>3</v>
      </c>
      <c r="B7942" t="s">
        <v>63</v>
      </c>
      <c r="C7942" t="s">
        <v>15</v>
      </c>
      <c r="D7942" t="s">
        <v>32</v>
      </c>
      <c r="E7942">
        <v>21524.69</v>
      </c>
      <c r="F7942">
        <v>10996.31</v>
      </c>
      <c r="G7942" t="s">
        <v>100</v>
      </c>
      <c r="H7942">
        <v>1</v>
      </c>
      <c r="I7942">
        <v>9</v>
      </c>
      <c r="J7942" s="6">
        <v>44189</v>
      </c>
      <c r="K7942" s="7">
        <v>44166</v>
      </c>
      <c r="L7942" t="s">
        <v>10</v>
      </c>
    </row>
    <row r="7943" spans="1:12" x14ac:dyDescent="0.3">
      <c r="A7943" t="s">
        <v>4</v>
      </c>
      <c r="B7943" t="s">
        <v>63</v>
      </c>
      <c r="C7943" t="s">
        <v>15</v>
      </c>
      <c r="D7943" t="s">
        <v>32</v>
      </c>
      <c r="E7943">
        <v>8401.7999999999993</v>
      </c>
      <c r="F7943">
        <v>3449.16</v>
      </c>
      <c r="G7943" t="s">
        <v>100</v>
      </c>
      <c r="H7943">
        <v>1</v>
      </c>
      <c r="I7943">
        <v>9</v>
      </c>
      <c r="J7943" s="6">
        <v>44190</v>
      </c>
      <c r="K7943" s="7">
        <v>44166</v>
      </c>
      <c r="L7943" t="s">
        <v>10</v>
      </c>
    </row>
    <row r="7944" spans="1:12" x14ac:dyDescent="0.3">
      <c r="A7944" t="s">
        <v>3</v>
      </c>
      <c r="B7944" t="s">
        <v>67</v>
      </c>
      <c r="C7944" t="s">
        <v>16</v>
      </c>
      <c r="D7944" t="s">
        <v>32</v>
      </c>
      <c r="E7944">
        <v>964.8</v>
      </c>
      <c r="F7944">
        <v>396.64</v>
      </c>
      <c r="G7944" t="s">
        <v>100</v>
      </c>
      <c r="H7944">
        <v>1</v>
      </c>
      <c r="I7944">
        <v>3</v>
      </c>
      <c r="J7944" s="6">
        <v>44190</v>
      </c>
      <c r="K7944" s="7">
        <v>44166</v>
      </c>
      <c r="L7944" t="s">
        <v>13</v>
      </c>
    </row>
    <row r="7945" spans="1:12" x14ac:dyDescent="0.3">
      <c r="A7945" t="s">
        <v>2</v>
      </c>
      <c r="B7945" t="s">
        <v>63</v>
      </c>
      <c r="C7945" t="s">
        <v>16</v>
      </c>
      <c r="D7945" t="s">
        <v>32</v>
      </c>
      <c r="E7945">
        <v>16902.759999999998</v>
      </c>
      <c r="F7945">
        <v>6164.52</v>
      </c>
      <c r="G7945" t="s">
        <v>100</v>
      </c>
      <c r="H7945">
        <v>1</v>
      </c>
      <c r="I7945">
        <v>1</v>
      </c>
      <c r="J7945" s="6">
        <v>44190</v>
      </c>
      <c r="K7945" s="7">
        <v>44166</v>
      </c>
      <c r="L7945" t="s">
        <v>10</v>
      </c>
    </row>
    <row r="7946" spans="1:12" x14ac:dyDescent="0.3">
      <c r="A7946" t="s">
        <v>4</v>
      </c>
      <c r="B7946" t="s">
        <v>63</v>
      </c>
      <c r="C7946" t="s">
        <v>16</v>
      </c>
      <c r="D7946" t="s">
        <v>32</v>
      </c>
      <c r="E7946">
        <v>23127.33</v>
      </c>
      <c r="F7946">
        <v>4524.93</v>
      </c>
      <c r="G7946" t="s">
        <v>100</v>
      </c>
      <c r="H7946">
        <v>1</v>
      </c>
      <c r="I7946">
        <v>4</v>
      </c>
      <c r="J7946" s="6">
        <v>44190</v>
      </c>
      <c r="K7946" s="7">
        <v>44166</v>
      </c>
      <c r="L7946" t="s">
        <v>10</v>
      </c>
    </row>
    <row r="7947" spans="1:12" x14ac:dyDescent="0.3">
      <c r="A7947" t="s">
        <v>3</v>
      </c>
      <c r="B7947" t="s">
        <v>63</v>
      </c>
      <c r="C7947" t="s">
        <v>15</v>
      </c>
      <c r="D7947" t="s">
        <v>32</v>
      </c>
      <c r="E7947">
        <v>5264.19</v>
      </c>
      <c r="F7947">
        <v>2690.58</v>
      </c>
      <c r="G7947" t="s">
        <v>100</v>
      </c>
      <c r="H7947">
        <v>1</v>
      </c>
      <c r="I7947">
        <v>8</v>
      </c>
      <c r="J7947" s="6">
        <v>44190</v>
      </c>
      <c r="K7947" s="7">
        <v>44166</v>
      </c>
      <c r="L7947" t="s">
        <v>10</v>
      </c>
    </row>
    <row r="7948" spans="1:12" x14ac:dyDescent="0.3">
      <c r="A7948" t="s">
        <v>4</v>
      </c>
      <c r="B7948" t="s">
        <v>66</v>
      </c>
      <c r="C7948" t="s">
        <v>16</v>
      </c>
      <c r="D7948" t="s">
        <v>32</v>
      </c>
      <c r="E7948">
        <v>3168.3</v>
      </c>
      <c r="F7948">
        <v>1102.02</v>
      </c>
      <c r="G7948" t="s">
        <v>100</v>
      </c>
      <c r="H7948">
        <v>1</v>
      </c>
      <c r="I7948">
        <v>5</v>
      </c>
      <c r="J7948" s="6">
        <v>44191</v>
      </c>
      <c r="K7948" s="7">
        <v>44166</v>
      </c>
      <c r="L7948" t="s">
        <v>11</v>
      </c>
    </row>
    <row r="7949" spans="1:12" x14ac:dyDescent="0.3">
      <c r="A7949" t="s">
        <v>5</v>
      </c>
      <c r="B7949" t="s">
        <v>65</v>
      </c>
      <c r="C7949" t="s">
        <v>16</v>
      </c>
      <c r="D7949" t="s">
        <v>32</v>
      </c>
      <c r="E7949">
        <v>13341.04</v>
      </c>
      <c r="F7949">
        <v>2527.7600000000002</v>
      </c>
      <c r="G7949" t="s">
        <v>100</v>
      </c>
      <c r="H7949">
        <v>1</v>
      </c>
      <c r="I7949">
        <v>5</v>
      </c>
      <c r="J7949" s="6">
        <v>44191</v>
      </c>
      <c r="K7949" s="7">
        <v>44166</v>
      </c>
      <c r="L7949" t="s">
        <v>12</v>
      </c>
    </row>
    <row r="7950" spans="1:12" x14ac:dyDescent="0.3">
      <c r="A7950" t="s">
        <v>4</v>
      </c>
      <c r="B7950" t="s">
        <v>65</v>
      </c>
      <c r="C7950" t="s">
        <v>16</v>
      </c>
      <c r="D7950" t="s">
        <v>32</v>
      </c>
      <c r="E7950">
        <v>23719.07</v>
      </c>
      <c r="F7950">
        <v>8250.11</v>
      </c>
      <c r="G7950" t="s">
        <v>100</v>
      </c>
      <c r="H7950">
        <v>1</v>
      </c>
      <c r="I7950">
        <v>6</v>
      </c>
      <c r="J7950" s="6">
        <v>44191</v>
      </c>
      <c r="K7950" s="7">
        <v>44166</v>
      </c>
      <c r="L7950" t="s">
        <v>12</v>
      </c>
    </row>
    <row r="7951" spans="1:12" x14ac:dyDescent="0.3">
      <c r="A7951" t="s">
        <v>5</v>
      </c>
      <c r="B7951" t="s">
        <v>63</v>
      </c>
      <c r="C7951" t="s">
        <v>16</v>
      </c>
      <c r="D7951" t="s">
        <v>32</v>
      </c>
      <c r="E7951">
        <v>8345.52</v>
      </c>
      <c r="F7951">
        <v>2410.92</v>
      </c>
      <c r="G7951" t="s">
        <v>100</v>
      </c>
      <c r="H7951">
        <v>1</v>
      </c>
      <c r="I7951">
        <v>2</v>
      </c>
      <c r="J7951" s="6">
        <v>44191</v>
      </c>
      <c r="K7951" s="7">
        <v>44166</v>
      </c>
      <c r="L7951" t="s">
        <v>10</v>
      </c>
    </row>
    <row r="7952" spans="1:12" x14ac:dyDescent="0.3">
      <c r="A7952" t="s">
        <v>4</v>
      </c>
      <c r="B7952" t="s">
        <v>70</v>
      </c>
      <c r="C7952" t="s">
        <v>15</v>
      </c>
      <c r="D7952" t="s">
        <v>32</v>
      </c>
      <c r="E7952">
        <v>3485.34</v>
      </c>
      <c r="F7952">
        <v>503.44</v>
      </c>
      <c r="G7952" t="s">
        <v>100</v>
      </c>
      <c r="H7952">
        <v>1</v>
      </c>
      <c r="I7952">
        <v>8</v>
      </c>
      <c r="J7952" s="6">
        <v>44191</v>
      </c>
      <c r="K7952" s="7">
        <v>44166</v>
      </c>
      <c r="L7952" t="s">
        <v>9</v>
      </c>
    </row>
    <row r="7953" spans="1:12" x14ac:dyDescent="0.3">
      <c r="A7953" t="s">
        <v>3</v>
      </c>
      <c r="B7953" t="s">
        <v>66</v>
      </c>
      <c r="C7953" t="s">
        <v>15</v>
      </c>
      <c r="D7953" t="s">
        <v>32</v>
      </c>
      <c r="E7953">
        <v>5769.5</v>
      </c>
      <c r="F7953">
        <v>3135.62</v>
      </c>
      <c r="G7953" t="s">
        <v>100</v>
      </c>
      <c r="H7953">
        <v>1</v>
      </c>
      <c r="I7953">
        <v>10</v>
      </c>
      <c r="J7953" s="6">
        <v>44191</v>
      </c>
      <c r="K7953" s="7">
        <v>44166</v>
      </c>
      <c r="L7953" t="s">
        <v>11</v>
      </c>
    </row>
    <row r="7954" spans="1:12" x14ac:dyDescent="0.3">
      <c r="A7954" t="s">
        <v>4</v>
      </c>
      <c r="B7954" t="s">
        <v>65</v>
      </c>
      <c r="C7954" t="s">
        <v>15</v>
      </c>
      <c r="D7954" t="s">
        <v>32</v>
      </c>
      <c r="E7954">
        <v>5410.25</v>
      </c>
      <c r="F7954">
        <v>626.45000000000005</v>
      </c>
      <c r="G7954" t="s">
        <v>100</v>
      </c>
      <c r="H7954">
        <v>1</v>
      </c>
      <c r="I7954">
        <v>8</v>
      </c>
      <c r="J7954" s="6">
        <v>44191</v>
      </c>
      <c r="K7954" s="7">
        <v>44166</v>
      </c>
      <c r="L7954" t="s">
        <v>12</v>
      </c>
    </row>
    <row r="7955" spans="1:12" x14ac:dyDescent="0.3">
      <c r="A7955" t="s">
        <v>4</v>
      </c>
      <c r="B7955" t="s">
        <v>63</v>
      </c>
      <c r="C7955" t="s">
        <v>15</v>
      </c>
      <c r="D7955" t="s">
        <v>32</v>
      </c>
      <c r="E7955">
        <v>8420.9</v>
      </c>
      <c r="F7955">
        <v>2747.89</v>
      </c>
      <c r="G7955" t="s">
        <v>100</v>
      </c>
      <c r="H7955">
        <v>1</v>
      </c>
      <c r="I7955">
        <v>9</v>
      </c>
      <c r="J7955" s="6">
        <v>44191</v>
      </c>
      <c r="K7955" s="7">
        <v>44166</v>
      </c>
      <c r="L7955" t="s">
        <v>10</v>
      </c>
    </row>
    <row r="7956" spans="1:12" x14ac:dyDescent="0.3">
      <c r="A7956" t="s">
        <v>4</v>
      </c>
      <c r="B7956" t="s">
        <v>65</v>
      </c>
      <c r="C7956" t="s">
        <v>15</v>
      </c>
      <c r="D7956" t="s">
        <v>32</v>
      </c>
      <c r="E7956">
        <v>20439.82</v>
      </c>
      <c r="F7956">
        <v>6442.98</v>
      </c>
      <c r="G7956" t="s">
        <v>100</v>
      </c>
      <c r="H7956">
        <v>1</v>
      </c>
      <c r="I7956">
        <v>10</v>
      </c>
      <c r="J7956" s="6">
        <v>44192</v>
      </c>
      <c r="K7956" s="7">
        <v>44166</v>
      </c>
      <c r="L7956" t="s">
        <v>12</v>
      </c>
    </row>
    <row r="7957" spans="1:12" x14ac:dyDescent="0.3">
      <c r="A7957" t="s">
        <v>4</v>
      </c>
      <c r="B7957" t="s">
        <v>65</v>
      </c>
      <c r="C7957" t="s">
        <v>15</v>
      </c>
      <c r="D7957" t="s">
        <v>32</v>
      </c>
      <c r="E7957">
        <v>8783.7000000000007</v>
      </c>
      <c r="F7957">
        <v>4200.8999999999996</v>
      </c>
      <c r="G7957" t="s">
        <v>100</v>
      </c>
      <c r="H7957">
        <v>1</v>
      </c>
      <c r="I7957">
        <v>9</v>
      </c>
      <c r="J7957" s="6">
        <v>44192</v>
      </c>
      <c r="K7957" s="7">
        <v>44166</v>
      </c>
      <c r="L7957" t="s">
        <v>12</v>
      </c>
    </row>
    <row r="7958" spans="1:12" x14ac:dyDescent="0.3">
      <c r="A7958" t="s">
        <v>3</v>
      </c>
      <c r="B7958" t="s">
        <v>66</v>
      </c>
      <c r="C7958" t="s">
        <v>15</v>
      </c>
      <c r="D7958" t="s">
        <v>32</v>
      </c>
      <c r="E7958">
        <v>562.79999999999995</v>
      </c>
      <c r="F7958">
        <v>192.96</v>
      </c>
      <c r="G7958" t="s">
        <v>100</v>
      </c>
      <c r="H7958">
        <v>1</v>
      </c>
      <c r="I7958">
        <v>8</v>
      </c>
      <c r="J7958" s="6">
        <v>44192</v>
      </c>
      <c r="K7958" s="7">
        <v>44166</v>
      </c>
      <c r="L7958" t="s">
        <v>11</v>
      </c>
    </row>
    <row r="7959" spans="1:12" x14ac:dyDescent="0.3">
      <c r="A7959" t="s">
        <v>4</v>
      </c>
      <c r="B7959" t="s">
        <v>63</v>
      </c>
      <c r="C7959" t="s">
        <v>16</v>
      </c>
      <c r="D7959" t="s">
        <v>32</v>
      </c>
      <c r="E7959">
        <v>3666.24</v>
      </c>
      <c r="F7959">
        <v>1059.1199999999999</v>
      </c>
      <c r="G7959" t="s">
        <v>100</v>
      </c>
      <c r="H7959">
        <v>1</v>
      </c>
      <c r="I7959">
        <v>5</v>
      </c>
      <c r="J7959" s="6">
        <v>44192</v>
      </c>
      <c r="K7959" s="7">
        <v>44166</v>
      </c>
      <c r="L7959" t="s">
        <v>10</v>
      </c>
    </row>
    <row r="7960" spans="1:12" x14ac:dyDescent="0.3">
      <c r="A7960" t="s">
        <v>2</v>
      </c>
      <c r="B7960" t="s">
        <v>65</v>
      </c>
      <c r="C7960" t="s">
        <v>16</v>
      </c>
      <c r="D7960" t="s">
        <v>32</v>
      </c>
      <c r="E7960">
        <v>3316.23</v>
      </c>
      <c r="F7960">
        <v>1874.39</v>
      </c>
      <c r="G7960" t="s">
        <v>100</v>
      </c>
      <c r="H7960">
        <v>1</v>
      </c>
      <c r="I7960">
        <v>1</v>
      </c>
      <c r="J7960" s="6">
        <v>44192</v>
      </c>
      <c r="K7960" s="7">
        <v>44166</v>
      </c>
      <c r="L7960" t="s">
        <v>12</v>
      </c>
    </row>
    <row r="7961" spans="1:12" x14ac:dyDescent="0.3">
      <c r="A7961" t="s">
        <v>4</v>
      </c>
      <c r="B7961" t="s">
        <v>66</v>
      </c>
      <c r="C7961" t="s">
        <v>16</v>
      </c>
      <c r="D7961" t="s">
        <v>32</v>
      </c>
      <c r="E7961">
        <v>1917.54</v>
      </c>
      <c r="F7961">
        <v>63.93</v>
      </c>
      <c r="G7961" t="s">
        <v>100</v>
      </c>
      <c r="H7961">
        <v>1</v>
      </c>
      <c r="I7961">
        <v>4</v>
      </c>
      <c r="J7961" s="6">
        <v>44192</v>
      </c>
      <c r="K7961" s="7">
        <v>44166</v>
      </c>
      <c r="L7961" t="s">
        <v>11</v>
      </c>
    </row>
    <row r="7962" spans="1:12" x14ac:dyDescent="0.3">
      <c r="A7962" t="s">
        <v>2</v>
      </c>
      <c r="B7962" t="s">
        <v>65</v>
      </c>
      <c r="C7962" t="s">
        <v>16</v>
      </c>
      <c r="D7962" t="s">
        <v>32</v>
      </c>
      <c r="E7962">
        <v>12525.25</v>
      </c>
      <c r="F7962">
        <v>2995.17</v>
      </c>
      <c r="G7962" t="s">
        <v>100</v>
      </c>
      <c r="H7962">
        <v>1</v>
      </c>
      <c r="I7962">
        <v>7</v>
      </c>
      <c r="J7962" s="6">
        <v>44192</v>
      </c>
      <c r="K7962" s="7">
        <v>44166</v>
      </c>
      <c r="L7962" t="s">
        <v>12</v>
      </c>
    </row>
    <row r="7963" spans="1:12" x14ac:dyDescent="0.3">
      <c r="A7963" t="s">
        <v>5</v>
      </c>
      <c r="B7963" t="s">
        <v>66</v>
      </c>
      <c r="C7963" t="s">
        <v>16</v>
      </c>
      <c r="D7963" t="s">
        <v>32</v>
      </c>
      <c r="E7963">
        <v>18490.330000000002</v>
      </c>
      <c r="F7963">
        <v>4865.88</v>
      </c>
      <c r="G7963" t="s">
        <v>100</v>
      </c>
      <c r="H7963">
        <v>1</v>
      </c>
      <c r="I7963">
        <v>1</v>
      </c>
      <c r="J7963" s="6">
        <v>44192</v>
      </c>
      <c r="K7963" s="7">
        <v>44166</v>
      </c>
      <c r="L7963" t="s">
        <v>11</v>
      </c>
    </row>
    <row r="7964" spans="1:12" x14ac:dyDescent="0.3">
      <c r="A7964" t="s">
        <v>5</v>
      </c>
      <c r="B7964" t="s">
        <v>66</v>
      </c>
      <c r="C7964" t="s">
        <v>16</v>
      </c>
      <c r="D7964" t="s">
        <v>32</v>
      </c>
      <c r="E7964">
        <v>47635.39</v>
      </c>
      <c r="F7964">
        <v>7766.67</v>
      </c>
      <c r="G7964" t="s">
        <v>100</v>
      </c>
      <c r="H7964">
        <v>1</v>
      </c>
      <c r="I7964">
        <v>1</v>
      </c>
      <c r="J7964" s="6">
        <v>44192</v>
      </c>
      <c r="K7964" s="7">
        <v>44166</v>
      </c>
      <c r="L7964" t="s">
        <v>11</v>
      </c>
    </row>
    <row r="7965" spans="1:12" x14ac:dyDescent="0.3">
      <c r="A7965" t="s">
        <v>3</v>
      </c>
      <c r="B7965" t="s">
        <v>66</v>
      </c>
      <c r="C7965" t="s">
        <v>16</v>
      </c>
      <c r="D7965" t="s">
        <v>32</v>
      </c>
      <c r="E7965">
        <v>2607.37</v>
      </c>
      <c r="F7965">
        <v>538.48</v>
      </c>
      <c r="G7965" t="s">
        <v>100</v>
      </c>
      <c r="H7965">
        <v>1</v>
      </c>
      <c r="I7965">
        <v>6</v>
      </c>
      <c r="J7965" s="6">
        <v>44192</v>
      </c>
      <c r="K7965" s="7">
        <v>44166</v>
      </c>
      <c r="L7965" t="s">
        <v>11</v>
      </c>
    </row>
    <row r="7966" spans="1:12" x14ac:dyDescent="0.3">
      <c r="A7966" t="s">
        <v>4</v>
      </c>
      <c r="B7966" t="s">
        <v>69</v>
      </c>
      <c r="C7966" t="s">
        <v>16</v>
      </c>
      <c r="D7966" t="s">
        <v>32</v>
      </c>
      <c r="E7966">
        <v>1772.82</v>
      </c>
      <c r="F7966">
        <v>216.68</v>
      </c>
      <c r="G7966" t="s">
        <v>100</v>
      </c>
      <c r="H7966">
        <v>1</v>
      </c>
      <c r="I7966">
        <v>3</v>
      </c>
      <c r="J7966" s="6">
        <v>44192</v>
      </c>
      <c r="K7966" s="7">
        <v>44166</v>
      </c>
      <c r="L7966" t="s">
        <v>8</v>
      </c>
    </row>
    <row r="7967" spans="1:12" x14ac:dyDescent="0.3">
      <c r="A7967" t="s">
        <v>5</v>
      </c>
      <c r="B7967" t="s">
        <v>67</v>
      </c>
      <c r="C7967" t="s">
        <v>16</v>
      </c>
      <c r="D7967" t="s">
        <v>32</v>
      </c>
      <c r="E7967">
        <v>11132.38</v>
      </c>
      <c r="F7967">
        <v>1289.02</v>
      </c>
      <c r="G7967" t="s">
        <v>100</v>
      </c>
      <c r="H7967">
        <v>1</v>
      </c>
      <c r="I7967">
        <v>3</v>
      </c>
      <c r="J7967" s="6">
        <v>44193</v>
      </c>
      <c r="K7967" s="7">
        <v>44166</v>
      </c>
      <c r="L7967" t="s">
        <v>13</v>
      </c>
    </row>
    <row r="7968" spans="1:12" x14ac:dyDescent="0.3">
      <c r="A7968" t="s">
        <v>4</v>
      </c>
      <c r="B7968" t="s">
        <v>63</v>
      </c>
      <c r="C7968" t="s">
        <v>15</v>
      </c>
      <c r="D7968" t="s">
        <v>32</v>
      </c>
      <c r="E7968">
        <v>10552.5</v>
      </c>
      <c r="F7968">
        <v>3048.5</v>
      </c>
      <c r="G7968" t="s">
        <v>100</v>
      </c>
      <c r="H7968">
        <v>1</v>
      </c>
      <c r="I7968">
        <v>9</v>
      </c>
      <c r="J7968" s="6">
        <v>44193</v>
      </c>
      <c r="K7968" s="7">
        <v>44166</v>
      </c>
      <c r="L7968" t="s">
        <v>10</v>
      </c>
    </row>
    <row r="7969" spans="1:12" x14ac:dyDescent="0.3">
      <c r="A7969" t="s">
        <v>4</v>
      </c>
      <c r="B7969" t="s">
        <v>67</v>
      </c>
      <c r="C7969" t="s">
        <v>15</v>
      </c>
      <c r="D7969" t="s">
        <v>32</v>
      </c>
      <c r="E7969">
        <v>12525.25</v>
      </c>
      <c r="F7969">
        <v>1769.89</v>
      </c>
      <c r="G7969" t="s">
        <v>100</v>
      </c>
      <c r="H7969">
        <v>1</v>
      </c>
      <c r="I7969">
        <v>9</v>
      </c>
      <c r="J7969" s="6">
        <v>44193</v>
      </c>
      <c r="K7969" s="7">
        <v>44166</v>
      </c>
      <c r="L7969" t="s">
        <v>13</v>
      </c>
    </row>
    <row r="7970" spans="1:12" x14ac:dyDescent="0.3">
      <c r="A7970" t="s">
        <v>5</v>
      </c>
      <c r="B7970" t="s">
        <v>67</v>
      </c>
      <c r="C7970" t="s">
        <v>16</v>
      </c>
      <c r="D7970" t="s">
        <v>32</v>
      </c>
      <c r="E7970">
        <v>31227.360000000001</v>
      </c>
      <c r="F7970">
        <v>-9888.64</v>
      </c>
      <c r="G7970" t="s">
        <v>100</v>
      </c>
      <c r="H7970">
        <v>1</v>
      </c>
      <c r="I7970">
        <v>2</v>
      </c>
      <c r="J7970" s="6">
        <v>44193</v>
      </c>
      <c r="K7970" s="7">
        <v>44166</v>
      </c>
      <c r="L7970" t="s">
        <v>13</v>
      </c>
    </row>
    <row r="7971" spans="1:12" x14ac:dyDescent="0.3">
      <c r="A7971" t="s">
        <v>3</v>
      </c>
      <c r="B7971" t="s">
        <v>67</v>
      </c>
      <c r="C7971" t="s">
        <v>16</v>
      </c>
      <c r="D7971" t="s">
        <v>32</v>
      </c>
      <c r="E7971">
        <v>16546.32</v>
      </c>
      <c r="F7971">
        <v>8640.8799999999992</v>
      </c>
      <c r="G7971" t="s">
        <v>100</v>
      </c>
      <c r="H7971">
        <v>1</v>
      </c>
      <c r="I7971">
        <v>5</v>
      </c>
      <c r="J7971" s="6">
        <v>44193</v>
      </c>
      <c r="K7971" s="7">
        <v>44166</v>
      </c>
      <c r="L7971" t="s">
        <v>13</v>
      </c>
    </row>
    <row r="7972" spans="1:12" x14ac:dyDescent="0.3">
      <c r="A7972" t="s">
        <v>3</v>
      </c>
      <c r="B7972" t="s">
        <v>65</v>
      </c>
      <c r="C7972" t="s">
        <v>16</v>
      </c>
      <c r="D7972" t="s">
        <v>32</v>
      </c>
      <c r="E7972">
        <v>5155.6499999999996</v>
      </c>
      <c r="F7972">
        <v>2659.23</v>
      </c>
      <c r="G7972" t="s">
        <v>100</v>
      </c>
      <c r="H7972">
        <v>1</v>
      </c>
      <c r="I7972">
        <v>5</v>
      </c>
      <c r="J7972" s="6">
        <v>44193</v>
      </c>
      <c r="K7972" s="7">
        <v>44166</v>
      </c>
      <c r="L7972" t="s">
        <v>12</v>
      </c>
    </row>
    <row r="7973" spans="1:12" x14ac:dyDescent="0.3">
      <c r="A7973" t="s">
        <v>5</v>
      </c>
      <c r="B7973" t="s">
        <v>69</v>
      </c>
      <c r="C7973" t="s">
        <v>16</v>
      </c>
      <c r="D7973" t="s">
        <v>32</v>
      </c>
      <c r="E7973">
        <v>9504.89</v>
      </c>
      <c r="F7973">
        <v>3306.05</v>
      </c>
      <c r="G7973" t="s">
        <v>100</v>
      </c>
      <c r="H7973">
        <v>1</v>
      </c>
      <c r="I7973">
        <v>6</v>
      </c>
      <c r="J7973" s="6">
        <v>44193</v>
      </c>
      <c r="K7973" s="7">
        <v>44166</v>
      </c>
      <c r="L7973" t="s">
        <v>8</v>
      </c>
    </row>
    <row r="7974" spans="1:12" x14ac:dyDescent="0.3">
      <c r="A7974" t="s">
        <v>3</v>
      </c>
      <c r="B7974" t="s">
        <v>63</v>
      </c>
      <c r="C7974" t="s">
        <v>16</v>
      </c>
      <c r="D7974" t="s">
        <v>32</v>
      </c>
      <c r="E7974">
        <v>9878.48</v>
      </c>
      <c r="F7974">
        <v>5615.12</v>
      </c>
      <c r="G7974" t="s">
        <v>100</v>
      </c>
      <c r="H7974">
        <v>1</v>
      </c>
      <c r="I7974">
        <v>6</v>
      </c>
      <c r="J7974" s="6">
        <v>44193</v>
      </c>
      <c r="K7974" s="7">
        <v>44166</v>
      </c>
      <c r="L7974" t="s">
        <v>10</v>
      </c>
    </row>
    <row r="7975" spans="1:12" x14ac:dyDescent="0.3">
      <c r="A7975" t="s">
        <v>4</v>
      </c>
      <c r="B7975" t="s">
        <v>63</v>
      </c>
      <c r="C7975" t="s">
        <v>16</v>
      </c>
      <c r="D7975" t="s">
        <v>32</v>
      </c>
      <c r="E7975">
        <v>18655.810000000001</v>
      </c>
      <c r="F7975">
        <v>2160.13</v>
      </c>
      <c r="G7975" t="s">
        <v>100</v>
      </c>
      <c r="H7975">
        <v>1</v>
      </c>
      <c r="I7975">
        <v>7</v>
      </c>
      <c r="J7975" s="6">
        <v>44193</v>
      </c>
      <c r="K7975" s="7">
        <v>44166</v>
      </c>
      <c r="L7975" t="s">
        <v>10</v>
      </c>
    </row>
    <row r="7976" spans="1:12" x14ac:dyDescent="0.3">
      <c r="A7976" t="s">
        <v>2</v>
      </c>
      <c r="B7976" t="s">
        <v>67</v>
      </c>
      <c r="C7976" t="s">
        <v>16</v>
      </c>
      <c r="D7976" t="s">
        <v>32</v>
      </c>
      <c r="E7976">
        <v>3755.35</v>
      </c>
      <c r="F7976">
        <v>1304.5</v>
      </c>
      <c r="G7976" t="s">
        <v>100</v>
      </c>
      <c r="H7976">
        <v>1</v>
      </c>
      <c r="I7976">
        <v>6</v>
      </c>
      <c r="J7976" s="6">
        <v>44193</v>
      </c>
      <c r="K7976" s="7">
        <v>44166</v>
      </c>
      <c r="L7976" t="s">
        <v>13</v>
      </c>
    </row>
    <row r="7977" spans="1:12" x14ac:dyDescent="0.3">
      <c r="A7977" t="s">
        <v>4</v>
      </c>
      <c r="B7977" t="s">
        <v>67</v>
      </c>
      <c r="C7977" t="s">
        <v>16</v>
      </c>
      <c r="D7977" t="s">
        <v>32</v>
      </c>
      <c r="E7977">
        <v>934.65</v>
      </c>
      <c r="F7977">
        <v>270.01</v>
      </c>
      <c r="G7977" t="s">
        <v>100</v>
      </c>
      <c r="H7977">
        <v>1</v>
      </c>
      <c r="I7977">
        <v>4</v>
      </c>
      <c r="J7977" s="6">
        <v>44193</v>
      </c>
      <c r="K7977" s="7">
        <v>44166</v>
      </c>
      <c r="L7977" t="s">
        <v>13</v>
      </c>
    </row>
    <row r="7978" spans="1:12" x14ac:dyDescent="0.3">
      <c r="A7978" t="s">
        <v>5</v>
      </c>
      <c r="B7978" t="s">
        <v>70</v>
      </c>
      <c r="C7978" t="s">
        <v>16</v>
      </c>
      <c r="D7978" t="s">
        <v>32</v>
      </c>
      <c r="E7978">
        <v>1355.41</v>
      </c>
      <c r="F7978">
        <v>302.95999999999998</v>
      </c>
      <c r="G7978" t="s">
        <v>100</v>
      </c>
      <c r="H7978">
        <v>1</v>
      </c>
      <c r="I7978">
        <v>6</v>
      </c>
      <c r="J7978" s="6">
        <v>44193</v>
      </c>
      <c r="K7978" s="7">
        <v>44166</v>
      </c>
      <c r="L7978" t="s">
        <v>9</v>
      </c>
    </row>
    <row r="7979" spans="1:12" x14ac:dyDescent="0.3">
      <c r="A7979" t="s">
        <v>4</v>
      </c>
      <c r="B7979" t="s">
        <v>66</v>
      </c>
      <c r="C7979" t="s">
        <v>16</v>
      </c>
      <c r="D7979" t="s">
        <v>32</v>
      </c>
      <c r="E7979">
        <v>21549.34</v>
      </c>
      <c r="F7979">
        <v>11243.14</v>
      </c>
      <c r="G7979" t="s">
        <v>100</v>
      </c>
      <c r="H7979">
        <v>1</v>
      </c>
      <c r="I7979">
        <v>2</v>
      </c>
      <c r="J7979" s="6">
        <v>44193</v>
      </c>
      <c r="K7979" s="7">
        <v>44166</v>
      </c>
      <c r="L7979" t="s">
        <v>11</v>
      </c>
    </row>
    <row r="7980" spans="1:12" x14ac:dyDescent="0.3">
      <c r="A7980" t="s">
        <v>5</v>
      </c>
      <c r="B7980" t="s">
        <v>66</v>
      </c>
      <c r="C7980" t="s">
        <v>16</v>
      </c>
      <c r="D7980" t="s">
        <v>32</v>
      </c>
      <c r="E7980">
        <v>11557.5</v>
      </c>
      <c r="F7980">
        <v>3467.25</v>
      </c>
      <c r="G7980" t="s">
        <v>100</v>
      </c>
      <c r="H7980">
        <v>1</v>
      </c>
      <c r="I7980">
        <v>5</v>
      </c>
      <c r="J7980" s="6">
        <v>44194</v>
      </c>
      <c r="K7980" s="7">
        <v>44166</v>
      </c>
      <c r="L7980" t="s">
        <v>11</v>
      </c>
    </row>
    <row r="7981" spans="1:12" x14ac:dyDescent="0.3">
      <c r="A7981" t="s">
        <v>3</v>
      </c>
      <c r="B7981" t="s">
        <v>70</v>
      </c>
      <c r="C7981" t="s">
        <v>16</v>
      </c>
      <c r="D7981" t="s">
        <v>32</v>
      </c>
      <c r="E7981">
        <v>4727.5200000000004</v>
      </c>
      <c r="F7981">
        <v>1283.17</v>
      </c>
      <c r="G7981" t="s">
        <v>100</v>
      </c>
      <c r="H7981">
        <v>1</v>
      </c>
      <c r="I7981">
        <v>7</v>
      </c>
      <c r="J7981" s="6">
        <v>44194</v>
      </c>
      <c r="K7981" s="7">
        <v>44166</v>
      </c>
      <c r="L7981" t="s">
        <v>9</v>
      </c>
    </row>
    <row r="7982" spans="1:12" x14ac:dyDescent="0.3">
      <c r="A7982" t="s">
        <v>4</v>
      </c>
      <c r="B7982" t="s">
        <v>63</v>
      </c>
      <c r="C7982" t="s">
        <v>16</v>
      </c>
      <c r="D7982" t="s">
        <v>32</v>
      </c>
      <c r="E7982">
        <v>10616.82</v>
      </c>
      <c r="F7982">
        <v>3911.46</v>
      </c>
      <c r="G7982" t="s">
        <v>100</v>
      </c>
      <c r="H7982">
        <v>1</v>
      </c>
      <c r="I7982">
        <v>2</v>
      </c>
      <c r="J7982" s="6">
        <v>44194</v>
      </c>
      <c r="K7982" s="7">
        <v>44166</v>
      </c>
      <c r="L7982" t="s">
        <v>10</v>
      </c>
    </row>
    <row r="7983" spans="1:12" x14ac:dyDescent="0.3">
      <c r="A7983" t="s">
        <v>2</v>
      </c>
      <c r="B7983" t="s">
        <v>66</v>
      </c>
      <c r="C7983" t="s">
        <v>16</v>
      </c>
      <c r="D7983" t="s">
        <v>32</v>
      </c>
      <c r="E7983">
        <v>1652.22</v>
      </c>
      <c r="F7983">
        <v>348.8</v>
      </c>
      <c r="G7983" t="s">
        <v>100</v>
      </c>
      <c r="H7983">
        <v>1</v>
      </c>
      <c r="I7983">
        <v>4</v>
      </c>
      <c r="J7983" s="6">
        <v>44194</v>
      </c>
      <c r="K7983" s="7">
        <v>44166</v>
      </c>
      <c r="L7983" t="s">
        <v>11</v>
      </c>
    </row>
    <row r="7984" spans="1:12" x14ac:dyDescent="0.3">
      <c r="A7984" t="s">
        <v>3</v>
      </c>
      <c r="B7984" t="s">
        <v>63</v>
      </c>
      <c r="C7984" t="s">
        <v>16</v>
      </c>
      <c r="D7984" t="s">
        <v>32</v>
      </c>
      <c r="E7984">
        <v>13639.86</v>
      </c>
      <c r="F7984">
        <v>909.33</v>
      </c>
      <c r="G7984" t="s">
        <v>100</v>
      </c>
      <c r="H7984">
        <v>1</v>
      </c>
      <c r="I7984">
        <v>5</v>
      </c>
      <c r="J7984" s="6">
        <v>44194</v>
      </c>
      <c r="K7984" s="7">
        <v>44166</v>
      </c>
      <c r="L7984" t="s">
        <v>10</v>
      </c>
    </row>
    <row r="7985" spans="1:12" x14ac:dyDescent="0.3">
      <c r="A7985" t="s">
        <v>2</v>
      </c>
      <c r="B7985" t="s">
        <v>63</v>
      </c>
      <c r="C7985" t="s">
        <v>15</v>
      </c>
      <c r="D7985" t="s">
        <v>32</v>
      </c>
      <c r="E7985">
        <v>13462.98</v>
      </c>
      <c r="F7985">
        <v>1742.26</v>
      </c>
      <c r="G7985" t="s">
        <v>100</v>
      </c>
      <c r="H7985">
        <v>1</v>
      </c>
      <c r="I7985">
        <v>10</v>
      </c>
      <c r="J7985" s="6">
        <v>44194</v>
      </c>
      <c r="K7985" s="7">
        <v>44166</v>
      </c>
      <c r="L7985" t="s">
        <v>10</v>
      </c>
    </row>
    <row r="7986" spans="1:12" x14ac:dyDescent="0.3">
      <c r="A7986" t="s">
        <v>3</v>
      </c>
      <c r="B7986" t="s">
        <v>66</v>
      </c>
      <c r="C7986" t="s">
        <v>16</v>
      </c>
      <c r="D7986" t="s">
        <v>32</v>
      </c>
      <c r="E7986">
        <v>3829.05</v>
      </c>
      <c r="F7986">
        <v>1233.8</v>
      </c>
      <c r="G7986" t="s">
        <v>100</v>
      </c>
      <c r="H7986">
        <v>1</v>
      </c>
      <c r="I7986">
        <v>1</v>
      </c>
      <c r="J7986" s="6">
        <v>44194</v>
      </c>
      <c r="K7986" s="7">
        <v>44166</v>
      </c>
      <c r="L7986" t="s">
        <v>11</v>
      </c>
    </row>
    <row r="7987" spans="1:12" x14ac:dyDescent="0.3">
      <c r="A7987" t="s">
        <v>3</v>
      </c>
      <c r="B7987" t="s">
        <v>70</v>
      </c>
      <c r="C7987" t="s">
        <v>16</v>
      </c>
      <c r="D7987" t="s">
        <v>32</v>
      </c>
      <c r="E7987">
        <v>1405.39</v>
      </c>
      <c r="F7987">
        <v>580.51</v>
      </c>
      <c r="G7987" t="s">
        <v>100</v>
      </c>
      <c r="H7987">
        <v>1</v>
      </c>
      <c r="I7987">
        <v>2</v>
      </c>
      <c r="J7987" s="6">
        <v>44194</v>
      </c>
      <c r="K7987" s="7">
        <v>44166</v>
      </c>
      <c r="L7987" t="s">
        <v>9</v>
      </c>
    </row>
    <row r="7988" spans="1:12" x14ac:dyDescent="0.3">
      <c r="A7988" t="s">
        <v>3</v>
      </c>
      <c r="B7988" t="s">
        <v>69</v>
      </c>
      <c r="C7988" t="s">
        <v>16</v>
      </c>
      <c r="D7988" t="s">
        <v>32</v>
      </c>
      <c r="E7988">
        <v>215.74</v>
      </c>
      <c r="F7988">
        <v>93.8</v>
      </c>
      <c r="G7988" t="s">
        <v>100</v>
      </c>
      <c r="H7988">
        <v>1</v>
      </c>
      <c r="I7988">
        <v>7</v>
      </c>
      <c r="J7988" s="6">
        <v>44195</v>
      </c>
      <c r="K7988" s="7">
        <v>44166</v>
      </c>
      <c r="L7988" t="s">
        <v>8</v>
      </c>
    </row>
    <row r="7989" spans="1:12" x14ac:dyDescent="0.3">
      <c r="A7989" t="s">
        <v>4</v>
      </c>
      <c r="B7989" t="s">
        <v>63</v>
      </c>
      <c r="C7989" t="s">
        <v>16</v>
      </c>
      <c r="D7989" t="s">
        <v>32</v>
      </c>
      <c r="E7989">
        <v>18254.82</v>
      </c>
      <c r="F7989">
        <v>6725.46</v>
      </c>
      <c r="G7989" t="s">
        <v>100</v>
      </c>
      <c r="H7989">
        <v>1</v>
      </c>
      <c r="I7989">
        <v>2</v>
      </c>
      <c r="J7989" s="6">
        <v>44195</v>
      </c>
      <c r="K7989" s="7">
        <v>44166</v>
      </c>
      <c r="L7989" t="s">
        <v>10</v>
      </c>
    </row>
    <row r="7990" spans="1:12" x14ac:dyDescent="0.3">
      <c r="A7990" t="s">
        <v>4</v>
      </c>
      <c r="B7990" t="s">
        <v>65</v>
      </c>
      <c r="C7990" t="s">
        <v>16</v>
      </c>
      <c r="D7990" t="s">
        <v>32</v>
      </c>
      <c r="E7990">
        <v>15302.8</v>
      </c>
      <c r="F7990">
        <v>1339</v>
      </c>
      <c r="G7990" t="s">
        <v>100</v>
      </c>
      <c r="H7990">
        <v>1</v>
      </c>
      <c r="I7990">
        <v>3</v>
      </c>
      <c r="J7990" s="6">
        <v>44195</v>
      </c>
      <c r="K7990" s="7">
        <v>44166</v>
      </c>
      <c r="L7990" t="s">
        <v>12</v>
      </c>
    </row>
    <row r="7991" spans="1:12" x14ac:dyDescent="0.3">
      <c r="A7991" t="s">
        <v>4</v>
      </c>
      <c r="B7991" t="s">
        <v>63</v>
      </c>
      <c r="C7991" t="s">
        <v>16</v>
      </c>
      <c r="D7991" t="s">
        <v>32</v>
      </c>
      <c r="E7991">
        <v>7718.4</v>
      </c>
      <c r="F7991">
        <v>1286.4000000000001</v>
      </c>
      <c r="G7991" t="s">
        <v>100</v>
      </c>
      <c r="H7991">
        <v>1</v>
      </c>
      <c r="I7991">
        <v>5</v>
      </c>
      <c r="J7991" s="6">
        <v>44195</v>
      </c>
      <c r="K7991" s="7">
        <v>44166</v>
      </c>
      <c r="L7991" t="s">
        <v>10</v>
      </c>
    </row>
    <row r="7992" spans="1:12" x14ac:dyDescent="0.3">
      <c r="A7992" t="s">
        <v>3</v>
      </c>
      <c r="B7992" t="s">
        <v>65</v>
      </c>
      <c r="C7992" t="s">
        <v>16</v>
      </c>
      <c r="D7992" t="s">
        <v>32</v>
      </c>
      <c r="E7992">
        <v>10170.6</v>
      </c>
      <c r="F7992">
        <v>3316.5</v>
      </c>
      <c r="G7992" t="s">
        <v>100</v>
      </c>
      <c r="H7992">
        <v>1</v>
      </c>
      <c r="I7992">
        <v>6</v>
      </c>
      <c r="J7992" s="6">
        <v>44195</v>
      </c>
      <c r="K7992" s="7">
        <v>44166</v>
      </c>
      <c r="L7992" t="s">
        <v>12</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D7"/>
  <sheetViews>
    <sheetView workbookViewId="0"/>
  </sheetViews>
  <sheetFormatPr defaultRowHeight="14.4" x14ac:dyDescent="0.3"/>
  <sheetData>
    <row r="1" spans="1:4" x14ac:dyDescent="0.3">
      <c r="A1" t="s">
        <v>101</v>
      </c>
      <c r="B1" t="s">
        <v>101</v>
      </c>
      <c r="C1" t="s">
        <v>101</v>
      </c>
      <c r="D1" t="s">
        <v>101</v>
      </c>
    </row>
    <row r="2" spans="1:4" x14ac:dyDescent="0.3">
      <c r="A2" t="s">
        <v>3</v>
      </c>
      <c r="B2" t="s">
        <v>70</v>
      </c>
      <c r="C2" t="s">
        <v>16</v>
      </c>
      <c r="D2" t="s">
        <v>18</v>
      </c>
    </row>
    <row r="3" spans="1:4" x14ac:dyDescent="0.3">
      <c r="A3" t="s">
        <v>4</v>
      </c>
      <c r="B3" t="s">
        <v>69</v>
      </c>
      <c r="C3" t="s">
        <v>15</v>
      </c>
      <c r="D3" t="s">
        <v>27</v>
      </c>
    </row>
    <row r="4" spans="1:4" x14ac:dyDescent="0.3">
      <c r="A4" t="s">
        <v>2</v>
      </c>
      <c r="B4" t="s">
        <v>67</v>
      </c>
      <c r="D4" t="s">
        <v>32</v>
      </c>
    </row>
    <row r="5" spans="1:4" x14ac:dyDescent="0.3">
      <c r="A5" t="s">
        <v>5</v>
      </c>
      <c r="B5" t="s">
        <v>65</v>
      </c>
    </row>
    <row r="6" spans="1:4" x14ac:dyDescent="0.3">
      <c r="B6" t="s">
        <v>66</v>
      </c>
    </row>
    <row r="7" spans="1:4" x14ac:dyDescent="0.3">
      <c r="B7" t="s">
        <v>63</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7999</vt:i4>
      </vt:variant>
    </vt:vector>
  </HeadingPairs>
  <TitlesOfParts>
    <vt:vector size="8008" baseType="lpstr">
      <vt:lpstr>Sales Analysis_Pivot</vt:lpstr>
      <vt:lpstr>Dashboard</vt:lpstr>
      <vt:lpstr>Avg Delivery Warehouse </vt:lpstr>
      <vt:lpstr>Delivery Analysis</vt:lpstr>
      <vt:lpstr>Revenue by Sales Channel</vt:lpstr>
      <vt:lpstr>Revenue Trend Over Time</vt:lpstr>
      <vt:lpstr>Cleaned_Supplychain_Data</vt:lpstr>
      <vt:lpstr>RawData</vt:lpstr>
      <vt:lpstr>FilterData</vt:lpstr>
      <vt:lpstr>_2017_12_31</vt:lpstr>
      <vt:lpstr>_2018_05_31</vt:lpstr>
      <vt:lpstr>_2018_06_22</vt:lpstr>
      <vt:lpstr>_2018_07_02</vt:lpstr>
      <vt:lpstr>Late</vt:lpstr>
      <vt:lpstr>Online</vt:lpstr>
      <vt:lpstr>SO_000101</vt:lpstr>
      <vt:lpstr>SO_000102</vt:lpstr>
      <vt:lpstr>SO_000103</vt:lpstr>
      <vt:lpstr>SO_000104</vt:lpstr>
      <vt:lpstr>SO_000105</vt:lpstr>
      <vt:lpstr>SO_000106</vt:lpstr>
      <vt:lpstr>SO_000107</vt:lpstr>
      <vt:lpstr>SO_000108</vt:lpstr>
      <vt:lpstr>SO_000109</vt:lpstr>
      <vt:lpstr>SO_000110</vt:lpstr>
      <vt:lpstr>SO_000111</vt:lpstr>
      <vt:lpstr>SO_000112</vt:lpstr>
      <vt:lpstr>SO_000113</vt:lpstr>
      <vt:lpstr>SO_000114</vt:lpstr>
      <vt:lpstr>SO_000115</vt:lpstr>
      <vt:lpstr>SO_000116</vt:lpstr>
      <vt:lpstr>SO_000117</vt:lpstr>
      <vt:lpstr>SO_000118</vt:lpstr>
      <vt:lpstr>SO_000119</vt:lpstr>
      <vt:lpstr>SO_000120</vt:lpstr>
      <vt:lpstr>SO_000121</vt:lpstr>
      <vt:lpstr>SO_000122</vt:lpstr>
      <vt:lpstr>SO_000123</vt:lpstr>
      <vt:lpstr>SO_000124</vt:lpstr>
      <vt:lpstr>SO_000125</vt:lpstr>
      <vt:lpstr>SO_000126</vt:lpstr>
      <vt:lpstr>SO_000127</vt:lpstr>
      <vt:lpstr>SO_000128</vt:lpstr>
      <vt:lpstr>SO_000129</vt:lpstr>
      <vt:lpstr>SO_000130</vt:lpstr>
      <vt:lpstr>SO_000131</vt:lpstr>
      <vt:lpstr>SO_000132</vt:lpstr>
      <vt:lpstr>SO_000133</vt:lpstr>
      <vt:lpstr>SO_000134</vt:lpstr>
      <vt:lpstr>SO_000135</vt:lpstr>
      <vt:lpstr>SO_000136</vt:lpstr>
      <vt:lpstr>SO_000137</vt:lpstr>
      <vt:lpstr>SO_000138</vt:lpstr>
      <vt:lpstr>SO_000139</vt:lpstr>
      <vt:lpstr>SO_000140</vt:lpstr>
      <vt:lpstr>SO_000141</vt:lpstr>
      <vt:lpstr>SO_000142</vt:lpstr>
      <vt:lpstr>SO_000143</vt:lpstr>
      <vt:lpstr>SO_000144</vt:lpstr>
      <vt:lpstr>SO_000145</vt:lpstr>
      <vt:lpstr>SO_000146</vt:lpstr>
      <vt:lpstr>SO_000147</vt:lpstr>
      <vt:lpstr>SO_000148</vt:lpstr>
      <vt:lpstr>SO_000149</vt:lpstr>
      <vt:lpstr>SO_000150</vt:lpstr>
      <vt:lpstr>SO_000151</vt:lpstr>
      <vt:lpstr>SO_000152</vt:lpstr>
      <vt:lpstr>SO_000153</vt:lpstr>
      <vt:lpstr>SO_000154</vt:lpstr>
      <vt:lpstr>SO_000155</vt:lpstr>
      <vt:lpstr>SO_000156</vt:lpstr>
      <vt:lpstr>SO_000157</vt:lpstr>
      <vt:lpstr>SO_000158</vt:lpstr>
      <vt:lpstr>SO_000159</vt:lpstr>
      <vt:lpstr>SO_000160</vt:lpstr>
      <vt:lpstr>SO_000161</vt:lpstr>
      <vt:lpstr>SO_000162</vt:lpstr>
      <vt:lpstr>SO_000163</vt:lpstr>
      <vt:lpstr>SO_000164</vt:lpstr>
      <vt:lpstr>SO_000165</vt:lpstr>
      <vt:lpstr>SO_000166</vt:lpstr>
      <vt:lpstr>SO_000167</vt:lpstr>
      <vt:lpstr>SO_000168</vt:lpstr>
      <vt:lpstr>SO_000169</vt:lpstr>
      <vt:lpstr>SO_000170</vt:lpstr>
      <vt:lpstr>SO_000171</vt:lpstr>
      <vt:lpstr>SO_000172</vt:lpstr>
      <vt:lpstr>SO_000173</vt:lpstr>
      <vt:lpstr>SO_000174</vt:lpstr>
      <vt:lpstr>SO_000175</vt:lpstr>
      <vt:lpstr>SO_000176</vt:lpstr>
      <vt:lpstr>SO_000177</vt:lpstr>
      <vt:lpstr>SO_000178</vt:lpstr>
      <vt:lpstr>SO_000179</vt:lpstr>
      <vt:lpstr>SO_000180</vt:lpstr>
      <vt:lpstr>SO_000181</vt:lpstr>
      <vt:lpstr>SO_000182</vt:lpstr>
      <vt:lpstr>SO_000183</vt:lpstr>
      <vt:lpstr>SO_000184</vt:lpstr>
      <vt:lpstr>SO_000185</vt:lpstr>
      <vt:lpstr>SO_000186</vt:lpstr>
      <vt:lpstr>SO_000187</vt:lpstr>
      <vt:lpstr>SO_000188</vt:lpstr>
      <vt:lpstr>SO_000189</vt:lpstr>
      <vt:lpstr>SO_000190</vt:lpstr>
      <vt:lpstr>SO_000191</vt:lpstr>
      <vt:lpstr>SO_000192</vt:lpstr>
      <vt:lpstr>SO_000193</vt:lpstr>
      <vt:lpstr>SO_000194</vt:lpstr>
      <vt:lpstr>SO_000195</vt:lpstr>
      <vt:lpstr>SO_000196</vt:lpstr>
      <vt:lpstr>SO_000197</vt:lpstr>
      <vt:lpstr>SO_000198</vt:lpstr>
      <vt:lpstr>SO_000199</vt:lpstr>
      <vt:lpstr>SO_000200</vt:lpstr>
      <vt:lpstr>SO_000201</vt:lpstr>
      <vt:lpstr>SO_000202</vt:lpstr>
      <vt:lpstr>SO_000203</vt:lpstr>
      <vt:lpstr>SO_000204</vt:lpstr>
      <vt:lpstr>SO_000205</vt:lpstr>
      <vt:lpstr>SO_000206</vt:lpstr>
      <vt:lpstr>SO_000207</vt:lpstr>
      <vt:lpstr>SO_000208</vt:lpstr>
      <vt:lpstr>SO_000209</vt:lpstr>
      <vt:lpstr>SO_000210</vt:lpstr>
      <vt:lpstr>SO_000211</vt:lpstr>
      <vt:lpstr>SO_000212</vt:lpstr>
      <vt:lpstr>SO_000213</vt:lpstr>
      <vt:lpstr>SO_000214</vt:lpstr>
      <vt:lpstr>SO_000215</vt:lpstr>
      <vt:lpstr>SO_000216</vt:lpstr>
      <vt:lpstr>SO_000217</vt:lpstr>
      <vt:lpstr>SO_000218</vt:lpstr>
      <vt:lpstr>SO_000219</vt:lpstr>
      <vt:lpstr>SO_000220</vt:lpstr>
      <vt:lpstr>SO_000221</vt:lpstr>
      <vt:lpstr>SO_000222</vt:lpstr>
      <vt:lpstr>SO_000223</vt:lpstr>
      <vt:lpstr>SO_000224</vt:lpstr>
      <vt:lpstr>SO_000225</vt:lpstr>
      <vt:lpstr>SO_000226</vt:lpstr>
      <vt:lpstr>SO_000227</vt:lpstr>
      <vt:lpstr>SO_000228</vt:lpstr>
      <vt:lpstr>SO_000229</vt:lpstr>
      <vt:lpstr>SO_000230</vt:lpstr>
      <vt:lpstr>SO_000231</vt:lpstr>
      <vt:lpstr>SO_000232</vt:lpstr>
      <vt:lpstr>SO_000233</vt:lpstr>
      <vt:lpstr>SO_000234</vt:lpstr>
      <vt:lpstr>SO_000235</vt:lpstr>
      <vt:lpstr>SO_000236</vt:lpstr>
      <vt:lpstr>SO_000237</vt:lpstr>
      <vt:lpstr>SO_000238</vt:lpstr>
      <vt:lpstr>SO_000239</vt:lpstr>
      <vt:lpstr>SO_000240</vt:lpstr>
      <vt:lpstr>SO_000241</vt:lpstr>
      <vt:lpstr>SO_000242</vt:lpstr>
      <vt:lpstr>SO_000243</vt:lpstr>
      <vt:lpstr>SO_000244</vt:lpstr>
      <vt:lpstr>SO_000245</vt:lpstr>
      <vt:lpstr>SO_000246</vt:lpstr>
      <vt:lpstr>SO_000247</vt:lpstr>
      <vt:lpstr>SO_000248</vt:lpstr>
      <vt:lpstr>SO_000249</vt:lpstr>
      <vt:lpstr>SO_000250</vt:lpstr>
      <vt:lpstr>SO_000251</vt:lpstr>
      <vt:lpstr>SO_000252</vt:lpstr>
      <vt:lpstr>SO_000253</vt:lpstr>
      <vt:lpstr>SO_000254</vt:lpstr>
      <vt:lpstr>SO_000255</vt:lpstr>
      <vt:lpstr>SO_000256</vt:lpstr>
      <vt:lpstr>SO_000257</vt:lpstr>
      <vt:lpstr>SO_000258</vt:lpstr>
      <vt:lpstr>SO_000259</vt:lpstr>
      <vt:lpstr>SO_000260</vt:lpstr>
      <vt:lpstr>SO_000261</vt:lpstr>
      <vt:lpstr>SO_000262</vt:lpstr>
      <vt:lpstr>SO_000263</vt:lpstr>
      <vt:lpstr>SO_000264</vt:lpstr>
      <vt:lpstr>SO_000265</vt:lpstr>
      <vt:lpstr>SO_000266</vt:lpstr>
      <vt:lpstr>SO_000267</vt:lpstr>
      <vt:lpstr>SO_000268</vt:lpstr>
      <vt:lpstr>SO_000269</vt:lpstr>
      <vt:lpstr>SO_000270</vt:lpstr>
      <vt:lpstr>SO_000271</vt:lpstr>
      <vt:lpstr>SO_000272</vt:lpstr>
      <vt:lpstr>SO_000273</vt:lpstr>
      <vt:lpstr>SO_000274</vt:lpstr>
      <vt:lpstr>SO_000275</vt:lpstr>
      <vt:lpstr>SO_000276</vt:lpstr>
      <vt:lpstr>SO_000277</vt:lpstr>
      <vt:lpstr>SO_000278</vt:lpstr>
      <vt:lpstr>SO_000279</vt:lpstr>
      <vt:lpstr>SO_000280</vt:lpstr>
      <vt:lpstr>SO_000281</vt:lpstr>
      <vt:lpstr>SO_000282</vt:lpstr>
      <vt:lpstr>SO_000283</vt:lpstr>
      <vt:lpstr>SO_000284</vt:lpstr>
      <vt:lpstr>SO_000285</vt:lpstr>
      <vt:lpstr>SO_000286</vt:lpstr>
      <vt:lpstr>SO_000287</vt:lpstr>
      <vt:lpstr>SO_000288</vt:lpstr>
      <vt:lpstr>SO_000289</vt:lpstr>
      <vt:lpstr>SO_000290</vt:lpstr>
      <vt:lpstr>SO_000291</vt:lpstr>
      <vt:lpstr>SO_000292</vt:lpstr>
      <vt:lpstr>SO_000293</vt:lpstr>
      <vt:lpstr>SO_000294</vt:lpstr>
      <vt:lpstr>SO_000295</vt:lpstr>
      <vt:lpstr>SO_000296</vt:lpstr>
      <vt:lpstr>SO_000297</vt:lpstr>
      <vt:lpstr>SO_000298</vt:lpstr>
      <vt:lpstr>SO_000299</vt:lpstr>
      <vt:lpstr>SO_000300</vt:lpstr>
      <vt:lpstr>SO_000301</vt:lpstr>
      <vt:lpstr>SO_000302</vt:lpstr>
      <vt:lpstr>SO_000303</vt:lpstr>
      <vt:lpstr>SO_000304</vt:lpstr>
      <vt:lpstr>SO_000305</vt:lpstr>
      <vt:lpstr>SO_000306</vt:lpstr>
      <vt:lpstr>SO_000307</vt:lpstr>
      <vt:lpstr>SO_000308</vt:lpstr>
      <vt:lpstr>SO_000309</vt:lpstr>
      <vt:lpstr>SO_000310</vt:lpstr>
      <vt:lpstr>SO_000311</vt:lpstr>
      <vt:lpstr>SO_000312</vt:lpstr>
      <vt:lpstr>SO_000313</vt:lpstr>
      <vt:lpstr>SO_000314</vt:lpstr>
      <vt:lpstr>SO_000315</vt:lpstr>
      <vt:lpstr>SO_000316</vt:lpstr>
      <vt:lpstr>SO_000317</vt:lpstr>
      <vt:lpstr>SO_000318</vt:lpstr>
      <vt:lpstr>SO_000319</vt:lpstr>
      <vt:lpstr>SO_000320</vt:lpstr>
      <vt:lpstr>SO_000321</vt:lpstr>
      <vt:lpstr>SO_000322</vt:lpstr>
      <vt:lpstr>SO_000323</vt:lpstr>
      <vt:lpstr>SO_000324</vt:lpstr>
      <vt:lpstr>SO_000325</vt:lpstr>
      <vt:lpstr>SO_000326</vt:lpstr>
      <vt:lpstr>SO_000327</vt:lpstr>
      <vt:lpstr>SO_000328</vt:lpstr>
      <vt:lpstr>SO_000329</vt:lpstr>
      <vt:lpstr>SO_000330</vt:lpstr>
      <vt:lpstr>SO_000331</vt:lpstr>
      <vt:lpstr>SO_000332</vt:lpstr>
      <vt:lpstr>SO_000333</vt:lpstr>
      <vt:lpstr>SO_000334</vt:lpstr>
      <vt:lpstr>SO_000335</vt:lpstr>
      <vt:lpstr>SO_000336</vt:lpstr>
      <vt:lpstr>SO_000337</vt:lpstr>
      <vt:lpstr>SO_000338</vt:lpstr>
      <vt:lpstr>SO_000339</vt:lpstr>
      <vt:lpstr>SO_000340</vt:lpstr>
      <vt:lpstr>SO_000341</vt:lpstr>
      <vt:lpstr>SO_000342</vt:lpstr>
      <vt:lpstr>SO_000343</vt:lpstr>
      <vt:lpstr>SO_000344</vt:lpstr>
      <vt:lpstr>SO_000345</vt:lpstr>
      <vt:lpstr>SO_000346</vt:lpstr>
      <vt:lpstr>SO_000347</vt:lpstr>
      <vt:lpstr>SO_000348</vt:lpstr>
      <vt:lpstr>SO_000349</vt:lpstr>
      <vt:lpstr>SO_000350</vt:lpstr>
      <vt:lpstr>SO_000351</vt:lpstr>
      <vt:lpstr>SO_000352</vt:lpstr>
      <vt:lpstr>SO_000353</vt:lpstr>
      <vt:lpstr>SO_000354</vt:lpstr>
      <vt:lpstr>SO_000355</vt:lpstr>
      <vt:lpstr>SO_000356</vt:lpstr>
      <vt:lpstr>SO_000357</vt:lpstr>
      <vt:lpstr>SO_000358</vt:lpstr>
      <vt:lpstr>SO_000359</vt:lpstr>
      <vt:lpstr>SO_000360</vt:lpstr>
      <vt:lpstr>SO_000361</vt:lpstr>
      <vt:lpstr>SO_000362</vt:lpstr>
      <vt:lpstr>SO_000363</vt:lpstr>
      <vt:lpstr>SO_000364</vt:lpstr>
      <vt:lpstr>SO_000365</vt:lpstr>
      <vt:lpstr>SO_000366</vt:lpstr>
      <vt:lpstr>SO_000367</vt:lpstr>
      <vt:lpstr>SO_000368</vt:lpstr>
      <vt:lpstr>SO_000369</vt:lpstr>
      <vt:lpstr>SO_000370</vt:lpstr>
      <vt:lpstr>SO_000371</vt:lpstr>
      <vt:lpstr>SO_000372</vt:lpstr>
      <vt:lpstr>SO_000373</vt:lpstr>
      <vt:lpstr>SO_000374</vt:lpstr>
      <vt:lpstr>SO_000375</vt:lpstr>
      <vt:lpstr>SO_000376</vt:lpstr>
      <vt:lpstr>SO_000377</vt:lpstr>
      <vt:lpstr>SO_000378</vt:lpstr>
      <vt:lpstr>SO_000379</vt:lpstr>
      <vt:lpstr>SO_000380</vt:lpstr>
      <vt:lpstr>SO_000381</vt:lpstr>
      <vt:lpstr>SO_000382</vt:lpstr>
      <vt:lpstr>SO_000383</vt:lpstr>
      <vt:lpstr>SO_000384</vt:lpstr>
      <vt:lpstr>SO_000385</vt:lpstr>
      <vt:lpstr>SO_000386</vt:lpstr>
      <vt:lpstr>SO_000387</vt:lpstr>
      <vt:lpstr>SO_000388</vt:lpstr>
      <vt:lpstr>SO_000389</vt:lpstr>
      <vt:lpstr>SO_000390</vt:lpstr>
      <vt:lpstr>SO_000391</vt:lpstr>
      <vt:lpstr>SO_000392</vt:lpstr>
      <vt:lpstr>SO_000393</vt:lpstr>
      <vt:lpstr>SO_000394</vt:lpstr>
      <vt:lpstr>SO_000395</vt:lpstr>
      <vt:lpstr>SO_000396</vt:lpstr>
      <vt:lpstr>SO_000397</vt:lpstr>
      <vt:lpstr>SO_000398</vt:lpstr>
      <vt:lpstr>SO_000399</vt:lpstr>
      <vt:lpstr>SO_000400</vt:lpstr>
      <vt:lpstr>SO_000401</vt:lpstr>
      <vt:lpstr>SO_000402</vt:lpstr>
      <vt:lpstr>SO_000403</vt:lpstr>
      <vt:lpstr>SO_000404</vt:lpstr>
      <vt:lpstr>SO_000405</vt:lpstr>
      <vt:lpstr>SO_000406</vt:lpstr>
      <vt:lpstr>SO_000407</vt:lpstr>
      <vt:lpstr>SO_000408</vt:lpstr>
      <vt:lpstr>SO_000409</vt:lpstr>
      <vt:lpstr>SO_000410</vt:lpstr>
      <vt:lpstr>SO_000411</vt:lpstr>
      <vt:lpstr>SO_000412</vt:lpstr>
      <vt:lpstr>SO_000413</vt:lpstr>
      <vt:lpstr>SO_000414</vt:lpstr>
      <vt:lpstr>SO_000415</vt:lpstr>
      <vt:lpstr>SO_000416</vt:lpstr>
      <vt:lpstr>SO_000417</vt:lpstr>
      <vt:lpstr>SO_000418</vt:lpstr>
      <vt:lpstr>SO_000419</vt:lpstr>
      <vt:lpstr>SO_000420</vt:lpstr>
      <vt:lpstr>SO_000421</vt:lpstr>
      <vt:lpstr>SO_000422</vt:lpstr>
      <vt:lpstr>SO_000423</vt:lpstr>
      <vt:lpstr>SO_000424</vt:lpstr>
      <vt:lpstr>SO_000425</vt:lpstr>
      <vt:lpstr>SO_000426</vt:lpstr>
      <vt:lpstr>SO_000427</vt:lpstr>
      <vt:lpstr>SO_000428</vt:lpstr>
      <vt:lpstr>SO_000429</vt:lpstr>
      <vt:lpstr>SO_000430</vt:lpstr>
      <vt:lpstr>SO_000431</vt:lpstr>
      <vt:lpstr>SO_000432</vt:lpstr>
      <vt:lpstr>SO_000433</vt:lpstr>
      <vt:lpstr>SO_000434</vt:lpstr>
      <vt:lpstr>SO_000435</vt:lpstr>
      <vt:lpstr>SO_000436</vt:lpstr>
      <vt:lpstr>SO_000437</vt:lpstr>
      <vt:lpstr>SO_000438</vt:lpstr>
      <vt:lpstr>SO_000439</vt:lpstr>
      <vt:lpstr>SO_000440</vt:lpstr>
      <vt:lpstr>SO_000441</vt:lpstr>
      <vt:lpstr>SO_000442</vt:lpstr>
      <vt:lpstr>SO_000443</vt:lpstr>
      <vt:lpstr>SO_000444</vt:lpstr>
      <vt:lpstr>SO_000445</vt:lpstr>
      <vt:lpstr>SO_000446</vt:lpstr>
      <vt:lpstr>SO_000447</vt:lpstr>
      <vt:lpstr>SO_000448</vt:lpstr>
      <vt:lpstr>SO_000449</vt:lpstr>
      <vt:lpstr>SO_000450</vt:lpstr>
      <vt:lpstr>SO_000451</vt:lpstr>
      <vt:lpstr>SO_000452</vt:lpstr>
      <vt:lpstr>SO_000453</vt:lpstr>
      <vt:lpstr>SO_000454</vt:lpstr>
      <vt:lpstr>SO_000455</vt:lpstr>
      <vt:lpstr>SO_000456</vt:lpstr>
      <vt:lpstr>SO_000457</vt:lpstr>
      <vt:lpstr>SO_000458</vt:lpstr>
      <vt:lpstr>SO_000459</vt:lpstr>
      <vt:lpstr>SO_000460</vt:lpstr>
      <vt:lpstr>SO_000461</vt:lpstr>
      <vt:lpstr>SO_000462</vt:lpstr>
      <vt:lpstr>SO_000463</vt:lpstr>
      <vt:lpstr>SO_000464</vt:lpstr>
      <vt:lpstr>SO_000465</vt:lpstr>
      <vt:lpstr>SO_000466</vt:lpstr>
      <vt:lpstr>SO_000467</vt:lpstr>
      <vt:lpstr>SO_000468</vt:lpstr>
      <vt:lpstr>SO_000469</vt:lpstr>
      <vt:lpstr>SO_000470</vt:lpstr>
      <vt:lpstr>SO_000471</vt:lpstr>
      <vt:lpstr>SO_000472</vt:lpstr>
      <vt:lpstr>SO_000473</vt:lpstr>
      <vt:lpstr>SO_000474</vt:lpstr>
      <vt:lpstr>SO_000475</vt:lpstr>
      <vt:lpstr>SO_000476</vt:lpstr>
      <vt:lpstr>SO_000477</vt:lpstr>
      <vt:lpstr>SO_000478</vt:lpstr>
      <vt:lpstr>SO_000479</vt:lpstr>
      <vt:lpstr>SO_000480</vt:lpstr>
      <vt:lpstr>SO_000481</vt:lpstr>
      <vt:lpstr>SO_000482</vt:lpstr>
      <vt:lpstr>SO_000483</vt:lpstr>
      <vt:lpstr>SO_000484</vt:lpstr>
      <vt:lpstr>SO_000485</vt:lpstr>
      <vt:lpstr>SO_000486</vt:lpstr>
      <vt:lpstr>SO_000487</vt:lpstr>
      <vt:lpstr>SO_000488</vt:lpstr>
      <vt:lpstr>SO_000489</vt:lpstr>
      <vt:lpstr>SO_000490</vt:lpstr>
      <vt:lpstr>SO_000491</vt:lpstr>
      <vt:lpstr>SO_000492</vt:lpstr>
      <vt:lpstr>SO_000493</vt:lpstr>
      <vt:lpstr>SO_000494</vt:lpstr>
      <vt:lpstr>SO_000495</vt:lpstr>
      <vt:lpstr>SO_000496</vt:lpstr>
      <vt:lpstr>SO_000497</vt:lpstr>
      <vt:lpstr>SO_000498</vt:lpstr>
      <vt:lpstr>SO_000499</vt:lpstr>
      <vt:lpstr>SO_000500</vt:lpstr>
      <vt:lpstr>SO_000501</vt:lpstr>
      <vt:lpstr>SO_000502</vt:lpstr>
      <vt:lpstr>SO_000503</vt:lpstr>
      <vt:lpstr>SO_000504</vt:lpstr>
      <vt:lpstr>SO_000505</vt:lpstr>
      <vt:lpstr>SO_000506</vt:lpstr>
      <vt:lpstr>SO_000507</vt:lpstr>
      <vt:lpstr>SO_000508</vt:lpstr>
      <vt:lpstr>SO_000509</vt:lpstr>
      <vt:lpstr>SO_000510</vt:lpstr>
      <vt:lpstr>SO_000511</vt:lpstr>
      <vt:lpstr>SO_000512</vt:lpstr>
      <vt:lpstr>SO_000513</vt:lpstr>
      <vt:lpstr>SO_000514</vt:lpstr>
      <vt:lpstr>SO_000515</vt:lpstr>
      <vt:lpstr>SO_000516</vt:lpstr>
      <vt:lpstr>SO_000517</vt:lpstr>
      <vt:lpstr>SO_000518</vt:lpstr>
      <vt:lpstr>SO_000519</vt:lpstr>
      <vt:lpstr>SO_000520</vt:lpstr>
      <vt:lpstr>SO_000521</vt:lpstr>
      <vt:lpstr>SO_000522</vt:lpstr>
      <vt:lpstr>SO_000523</vt:lpstr>
      <vt:lpstr>SO_000524</vt:lpstr>
      <vt:lpstr>SO_000525</vt:lpstr>
      <vt:lpstr>SO_000526</vt:lpstr>
      <vt:lpstr>SO_000527</vt:lpstr>
      <vt:lpstr>SO_000528</vt:lpstr>
      <vt:lpstr>SO_000529</vt:lpstr>
      <vt:lpstr>SO_000530</vt:lpstr>
      <vt:lpstr>SO_000531</vt:lpstr>
      <vt:lpstr>SO_000532</vt:lpstr>
      <vt:lpstr>SO_000533</vt:lpstr>
      <vt:lpstr>SO_000534</vt:lpstr>
      <vt:lpstr>SO_000535</vt:lpstr>
      <vt:lpstr>SO_000536</vt:lpstr>
      <vt:lpstr>SO_000537</vt:lpstr>
      <vt:lpstr>SO_000538</vt:lpstr>
      <vt:lpstr>SO_000539</vt:lpstr>
      <vt:lpstr>SO_000540</vt:lpstr>
      <vt:lpstr>SO_000541</vt:lpstr>
      <vt:lpstr>SO_000542</vt:lpstr>
      <vt:lpstr>SO_000543</vt:lpstr>
      <vt:lpstr>SO_000544</vt:lpstr>
      <vt:lpstr>SO_000545</vt:lpstr>
      <vt:lpstr>SO_000546</vt:lpstr>
      <vt:lpstr>SO_000547</vt:lpstr>
      <vt:lpstr>SO_000548</vt:lpstr>
      <vt:lpstr>SO_000549</vt:lpstr>
      <vt:lpstr>SO_000550</vt:lpstr>
      <vt:lpstr>SO_000551</vt:lpstr>
      <vt:lpstr>SO_000552</vt:lpstr>
      <vt:lpstr>SO_000553</vt:lpstr>
      <vt:lpstr>SO_000554</vt:lpstr>
      <vt:lpstr>SO_000555</vt:lpstr>
      <vt:lpstr>SO_000556</vt:lpstr>
      <vt:lpstr>SO_000557</vt:lpstr>
      <vt:lpstr>SO_000558</vt:lpstr>
      <vt:lpstr>SO_000559</vt:lpstr>
      <vt:lpstr>SO_000560</vt:lpstr>
      <vt:lpstr>SO_000561</vt:lpstr>
      <vt:lpstr>SO_000562</vt:lpstr>
      <vt:lpstr>SO_000563</vt:lpstr>
      <vt:lpstr>SO_000564</vt:lpstr>
      <vt:lpstr>SO_000565</vt:lpstr>
      <vt:lpstr>SO_000566</vt:lpstr>
      <vt:lpstr>SO_000567</vt:lpstr>
      <vt:lpstr>SO_000568</vt:lpstr>
      <vt:lpstr>SO_000569</vt:lpstr>
      <vt:lpstr>SO_000570</vt:lpstr>
      <vt:lpstr>SO_000571</vt:lpstr>
      <vt:lpstr>SO_000572</vt:lpstr>
      <vt:lpstr>SO_000573</vt:lpstr>
      <vt:lpstr>SO_000574</vt:lpstr>
      <vt:lpstr>SO_000575</vt:lpstr>
      <vt:lpstr>SO_000576</vt:lpstr>
      <vt:lpstr>SO_000577</vt:lpstr>
      <vt:lpstr>SO_000578</vt:lpstr>
      <vt:lpstr>SO_000579</vt:lpstr>
      <vt:lpstr>SO_000580</vt:lpstr>
      <vt:lpstr>SO_000581</vt:lpstr>
      <vt:lpstr>SO_000582</vt:lpstr>
      <vt:lpstr>SO_000583</vt:lpstr>
      <vt:lpstr>SO_000584</vt:lpstr>
      <vt:lpstr>SO_000585</vt:lpstr>
      <vt:lpstr>SO_000586</vt:lpstr>
      <vt:lpstr>SO_000587</vt:lpstr>
      <vt:lpstr>SO_000588</vt:lpstr>
      <vt:lpstr>SO_000589</vt:lpstr>
      <vt:lpstr>SO_000590</vt:lpstr>
      <vt:lpstr>SO_000591</vt:lpstr>
      <vt:lpstr>SO_000592</vt:lpstr>
      <vt:lpstr>SO_000593</vt:lpstr>
      <vt:lpstr>SO_000594</vt:lpstr>
      <vt:lpstr>SO_000595</vt:lpstr>
      <vt:lpstr>SO_000596</vt:lpstr>
      <vt:lpstr>SO_000597</vt:lpstr>
      <vt:lpstr>SO_000598</vt:lpstr>
      <vt:lpstr>SO_000599</vt:lpstr>
      <vt:lpstr>SO_000600</vt:lpstr>
      <vt:lpstr>SO_000601</vt:lpstr>
      <vt:lpstr>SO_000602</vt:lpstr>
      <vt:lpstr>SO_000603</vt:lpstr>
      <vt:lpstr>SO_000604</vt:lpstr>
      <vt:lpstr>SO_000605</vt:lpstr>
      <vt:lpstr>SO_000606</vt:lpstr>
      <vt:lpstr>SO_000607</vt:lpstr>
      <vt:lpstr>SO_000608</vt:lpstr>
      <vt:lpstr>SO_000609</vt:lpstr>
      <vt:lpstr>SO_000610</vt:lpstr>
      <vt:lpstr>SO_000611</vt:lpstr>
      <vt:lpstr>SO_000612</vt:lpstr>
      <vt:lpstr>SO_000613</vt:lpstr>
      <vt:lpstr>SO_000614</vt:lpstr>
      <vt:lpstr>SO_000615</vt:lpstr>
      <vt:lpstr>SO_000616</vt:lpstr>
      <vt:lpstr>SO_000617</vt:lpstr>
      <vt:lpstr>SO_000618</vt:lpstr>
      <vt:lpstr>SO_000619</vt:lpstr>
      <vt:lpstr>SO_000620</vt:lpstr>
      <vt:lpstr>SO_000621</vt:lpstr>
      <vt:lpstr>SO_000622</vt:lpstr>
      <vt:lpstr>SO_000623</vt:lpstr>
      <vt:lpstr>SO_000624</vt:lpstr>
      <vt:lpstr>SO_000625</vt:lpstr>
      <vt:lpstr>SO_000626</vt:lpstr>
      <vt:lpstr>SO_000627</vt:lpstr>
      <vt:lpstr>SO_000628</vt:lpstr>
      <vt:lpstr>SO_000629</vt:lpstr>
      <vt:lpstr>SO_000630</vt:lpstr>
      <vt:lpstr>SO_000631</vt:lpstr>
      <vt:lpstr>SO_000632</vt:lpstr>
      <vt:lpstr>SO_000633</vt:lpstr>
      <vt:lpstr>SO_000634</vt:lpstr>
      <vt:lpstr>SO_000635</vt:lpstr>
      <vt:lpstr>SO_000636</vt:lpstr>
      <vt:lpstr>SO_000637</vt:lpstr>
      <vt:lpstr>SO_000638</vt:lpstr>
      <vt:lpstr>SO_000639</vt:lpstr>
      <vt:lpstr>SO_000640</vt:lpstr>
      <vt:lpstr>SO_000641</vt:lpstr>
      <vt:lpstr>SO_000642</vt:lpstr>
      <vt:lpstr>SO_000643</vt:lpstr>
      <vt:lpstr>SO_000644</vt:lpstr>
      <vt:lpstr>SO_000645</vt:lpstr>
      <vt:lpstr>SO_000646</vt:lpstr>
      <vt:lpstr>SO_000647</vt:lpstr>
      <vt:lpstr>SO_000648</vt:lpstr>
      <vt:lpstr>SO_000649</vt:lpstr>
      <vt:lpstr>SO_000650</vt:lpstr>
      <vt:lpstr>SO_000651</vt:lpstr>
      <vt:lpstr>SO_000652</vt:lpstr>
      <vt:lpstr>SO_000653</vt:lpstr>
      <vt:lpstr>SO_000654</vt:lpstr>
      <vt:lpstr>SO_000655</vt:lpstr>
      <vt:lpstr>SO_000656</vt:lpstr>
      <vt:lpstr>SO_000657</vt:lpstr>
      <vt:lpstr>SO_000658</vt:lpstr>
      <vt:lpstr>SO_000659</vt:lpstr>
      <vt:lpstr>SO_000660</vt:lpstr>
      <vt:lpstr>SO_000661</vt:lpstr>
      <vt:lpstr>SO_000662</vt:lpstr>
      <vt:lpstr>SO_000663</vt:lpstr>
      <vt:lpstr>SO_000664</vt:lpstr>
      <vt:lpstr>SO_000665</vt:lpstr>
      <vt:lpstr>SO_000666</vt:lpstr>
      <vt:lpstr>SO_000667</vt:lpstr>
      <vt:lpstr>SO_000668</vt:lpstr>
      <vt:lpstr>SO_000669</vt:lpstr>
      <vt:lpstr>SO_000670</vt:lpstr>
      <vt:lpstr>SO_000671</vt:lpstr>
      <vt:lpstr>SO_000672</vt:lpstr>
      <vt:lpstr>SO_000673</vt:lpstr>
      <vt:lpstr>SO_000674</vt:lpstr>
      <vt:lpstr>SO_000675</vt:lpstr>
      <vt:lpstr>SO_000676</vt:lpstr>
      <vt:lpstr>SO_000677</vt:lpstr>
      <vt:lpstr>SO_000678</vt:lpstr>
      <vt:lpstr>SO_000679</vt:lpstr>
      <vt:lpstr>SO_000680</vt:lpstr>
      <vt:lpstr>SO_000681</vt:lpstr>
      <vt:lpstr>SO_000682</vt:lpstr>
      <vt:lpstr>SO_000683</vt:lpstr>
      <vt:lpstr>SO_000684</vt:lpstr>
      <vt:lpstr>SO_000685</vt:lpstr>
      <vt:lpstr>SO_000686</vt:lpstr>
      <vt:lpstr>SO_000687</vt:lpstr>
      <vt:lpstr>SO_000688</vt:lpstr>
      <vt:lpstr>SO_000689</vt:lpstr>
      <vt:lpstr>SO_000690</vt:lpstr>
      <vt:lpstr>SO_000691</vt:lpstr>
      <vt:lpstr>SO_000692</vt:lpstr>
      <vt:lpstr>SO_000693</vt:lpstr>
      <vt:lpstr>SO_000694</vt:lpstr>
      <vt:lpstr>SO_000695</vt:lpstr>
      <vt:lpstr>SO_000696</vt:lpstr>
      <vt:lpstr>SO_000697</vt:lpstr>
      <vt:lpstr>SO_000698</vt:lpstr>
      <vt:lpstr>SO_000699</vt:lpstr>
      <vt:lpstr>SO_000700</vt:lpstr>
      <vt:lpstr>SO_000701</vt:lpstr>
      <vt:lpstr>SO_000702</vt:lpstr>
      <vt:lpstr>SO_000703</vt:lpstr>
      <vt:lpstr>SO_000704</vt:lpstr>
      <vt:lpstr>SO_000705</vt:lpstr>
      <vt:lpstr>SO_000706</vt:lpstr>
      <vt:lpstr>SO_000707</vt:lpstr>
      <vt:lpstr>SO_000708</vt:lpstr>
      <vt:lpstr>SO_000709</vt:lpstr>
      <vt:lpstr>SO_000710</vt:lpstr>
      <vt:lpstr>SO_000711</vt:lpstr>
      <vt:lpstr>SO_000712</vt:lpstr>
      <vt:lpstr>SO_000713</vt:lpstr>
      <vt:lpstr>SO_000714</vt:lpstr>
      <vt:lpstr>SO_000715</vt:lpstr>
      <vt:lpstr>SO_000716</vt:lpstr>
      <vt:lpstr>SO_000717</vt:lpstr>
      <vt:lpstr>SO_000718</vt:lpstr>
      <vt:lpstr>SO_000719</vt:lpstr>
      <vt:lpstr>SO_000720</vt:lpstr>
      <vt:lpstr>SO_000721</vt:lpstr>
      <vt:lpstr>SO_000722</vt:lpstr>
      <vt:lpstr>SO_000723</vt:lpstr>
      <vt:lpstr>SO_000724</vt:lpstr>
      <vt:lpstr>SO_000725</vt:lpstr>
      <vt:lpstr>SO_000726</vt:lpstr>
      <vt:lpstr>SO_000727</vt:lpstr>
      <vt:lpstr>SO_000728</vt:lpstr>
      <vt:lpstr>SO_000729</vt:lpstr>
      <vt:lpstr>SO_000730</vt:lpstr>
      <vt:lpstr>SO_000731</vt:lpstr>
      <vt:lpstr>SO_000732</vt:lpstr>
      <vt:lpstr>SO_000733</vt:lpstr>
      <vt:lpstr>SO_000734</vt:lpstr>
      <vt:lpstr>SO_000735</vt:lpstr>
      <vt:lpstr>SO_000736</vt:lpstr>
      <vt:lpstr>SO_000737</vt:lpstr>
      <vt:lpstr>SO_000738</vt:lpstr>
      <vt:lpstr>SO_000739</vt:lpstr>
      <vt:lpstr>SO_000740</vt:lpstr>
      <vt:lpstr>SO_000741</vt:lpstr>
      <vt:lpstr>SO_000742</vt:lpstr>
      <vt:lpstr>SO_000743</vt:lpstr>
      <vt:lpstr>SO_000744</vt:lpstr>
      <vt:lpstr>SO_000745</vt:lpstr>
      <vt:lpstr>SO_000746</vt:lpstr>
      <vt:lpstr>SO_000747</vt:lpstr>
      <vt:lpstr>SO_000748</vt:lpstr>
      <vt:lpstr>SO_000749</vt:lpstr>
      <vt:lpstr>SO_000750</vt:lpstr>
      <vt:lpstr>SO_000751</vt:lpstr>
      <vt:lpstr>SO_000752</vt:lpstr>
      <vt:lpstr>SO_000753</vt:lpstr>
      <vt:lpstr>SO_000754</vt:lpstr>
      <vt:lpstr>SO_000755</vt:lpstr>
      <vt:lpstr>SO_000756</vt:lpstr>
      <vt:lpstr>SO_000757</vt:lpstr>
      <vt:lpstr>SO_000758</vt:lpstr>
      <vt:lpstr>SO_000759</vt:lpstr>
      <vt:lpstr>SO_000760</vt:lpstr>
      <vt:lpstr>SO_000761</vt:lpstr>
      <vt:lpstr>SO_000762</vt:lpstr>
      <vt:lpstr>SO_000763</vt:lpstr>
      <vt:lpstr>SO_000764</vt:lpstr>
      <vt:lpstr>SO_000765</vt:lpstr>
      <vt:lpstr>SO_000766</vt:lpstr>
      <vt:lpstr>SO_000767</vt:lpstr>
      <vt:lpstr>SO_000768</vt:lpstr>
      <vt:lpstr>SO_000769</vt:lpstr>
      <vt:lpstr>SO_000770</vt:lpstr>
      <vt:lpstr>SO_000771</vt:lpstr>
      <vt:lpstr>SO_000772</vt:lpstr>
      <vt:lpstr>SO_000773</vt:lpstr>
      <vt:lpstr>SO_000774</vt:lpstr>
      <vt:lpstr>SO_000775</vt:lpstr>
      <vt:lpstr>SO_000776</vt:lpstr>
      <vt:lpstr>SO_000777</vt:lpstr>
      <vt:lpstr>SO_000778</vt:lpstr>
      <vt:lpstr>SO_000779</vt:lpstr>
      <vt:lpstr>SO_000780</vt:lpstr>
      <vt:lpstr>SO_000781</vt:lpstr>
      <vt:lpstr>SO_000782</vt:lpstr>
      <vt:lpstr>SO_000783</vt:lpstr>
      <vt:lpstr>SO_000784</vt:lpstr>
      <vt:lpstr>SO_000785</vt:lpstr>
      <vt:lpstr>SO_000786</vt:lpstr>
      <vt:lpstr>SO_000787</vt:lpstr>
      <vt:lpstr>SO_000788</vt:lpstr>
      <vt:lpstr>SO_000789</vt:lpstr>
      <vt:lpstr>SO_000790</vt:lpstr>
      <vt:lpstr>SO_000791</vt:lpstr>
      <vt:lpstr>SO_000792</vt:lpstr>
      <vt:lpstr>SO_000793</vt:lpstr>
      <vt:lpstr>SO_000794</vt:lpstr>
      <vt:lpstr>SO_000795</vt:lpstr>
      <vt:lpstr>SO_000796</vt:lpstr>
      <vt:lpstr>SO_000797</vt:lpstr>
      <vt:lpstr>SO_000798</vt:lpstr>
      <vt:lpstr>SO_000799</vt:lpstr>
      <vt:lpstr>SO_000800</vt:lpstr>
      <vt:lpstr>SO_000801</vt:lpstr>
      <vt:lpstr>SO_000802</vt:lpstr>
      <vt:lpstr>SO_000803</vt:lpstr>
      <vt:lpstr>SO_000804</vt:lpstr>
      <vt:lpstr>SO_000805</vt:lpstr>
      <vt:lpstr>SO_000806</vt:lpstr>
      <vt:lpstr>SO_000807</vt:lpstr>
      <vt:lpstr>SO_000808</vt:lpstr>
      <vt:lpstr>SO_000809</vt:lpstr>
      <vt:lpstr>SO_000810</vt:lpstr>
      <vt:lpstr>SO_000811</vt:lpstr>
      <vt:lpstr>SO_000812</vt:lpstr>
      <vt:lpstr>SO_000813</vt:lpstr>
      <vt:lpstr>SO_000814</vt:lpstr>
      <vt:lpstr>SO_000815</vt:lpstr>
      <vt:lpstr>SO_000816</vt:lpstr>
      <vt:lpstr>SO_000817</vt:lpstr>
      <vt:lpstr>SO_000818</vt:lpstr>
      <vt:lpstr>SO_000819</vt:lpstr>
      <vt:lpstr>SO_000820</vt:lpstr>
      <vt:lpstr>SO_000821</vt:lpstr>
      <vt:lpstr>SO_000822</vt:lpstr>
      <vt:lpstr>SO_000823</vt:lpstr>
      <vt:lpstr>SO_000824</vt:lpstr>
      <vt:lpstr>SO_000825</vt:lpstr>
      <vt:lpstr>SO_000826</vt:lpstr>
      <vt:lpstr>SO_000827</vt:lpstr>
      <vt:lpstr>SO_000828</vt:lpstr>
      <vt:lpstr>SO_000829</vt:lpstr>
      <vt:lpstr>SO_000830</vt:lpstr>
      <vt:lpstr>SO_000831</vt:lpstr>
      <vt:lpstr>SO_000832</vt:lpstr>
      <vt:lpstr>SO_000833</vt:lpstr>
      <vt:lpstr>SO_000834</vt:lpstr>
      <vt:lpstr>SO_000835</vt:lpstr>
      <vt:lpstr>SO_000836</vt:lpstr>
      <vt:lpstr>SO_000837</vt:lpstr>
      <vt:lpstr>SO_000838</vt:lpstr>
      <vt:lpstr>SO_000839</vt:lpstr>
      <vt:lpstr>SO_000840</vt:lpstr>
      <vt:lpstr>SO_000841</vt:lpstr>
      <vt:lpstr>SO_000842</vt:lpstr>
      <vt:lpstr>SO_000843</vt:lpstr>
      <vt:lpstr>SO_000844</vt:lpstr>
      <vt:lpstr>SO_000845</vt:lpstr>
      <vt:lpstr>SO_000846</vt:lpstr>
      <vt:lpstr>SO_000847</vt:lpstr>
      <vt:lpstr>SO_000848</vt:lpstr>
      <vt:lpstr>SO_000849</vt:lpstr>
      <vt:lpstr>SO_000850</vt:lpstr>
      <vt:lpstr>SO_000851</vt:lpstr>
      <vt:lpstr>SO_000852</vt:lpstr>
      <vt:lpstr>SO_000853</vt:lpstr>
      <vt:lpstr>SO_000854</vt:lpstr>
      <vt:lpstr>SO_000855</vt:lpstr>
      <vt:lpstr>SO_000856</vt:lpstr>
      <vt:lpstr>SO_000857</vt:lpstr>
      <vt:lpstr>SO_000858</vt:lpstr>
      <vt:lpstr>SO_000859</vt:lpstr>
      <vt:lpstr>SO_000860</vt:lpstr>
      <vt:lpstr>SO_000861</vt:lpstr>
      <vt:lpstr>SO_000862</vt:lpstr>
      <vt:lpstr>SO_000863</vt:lpstr>
      <vt:lpstr>SO_000864</vt:lpstr>
      <vt:lpstr>SO_000865</vt:lpstr>
      <vt:lpstr>SO_000866</vt:lpstr>
      <vt:lpstr>SO_000867</vt:lpstr>
      <vt:lpstr>SO_000868</vt:lpstr>
      <vt:lpstr>SO_000869</vt:lpstr>
      <vt:lpstr>SO_000870</vt:lpstr>
      <vt:lpstr>SO_000871</vt:lpstr>
      <vt:lpstr>SO_000872</vt:lpstr>
      <vt:lpstr>SO_000873</vt:lpstr>
      <vt:lpstr>SO_000874</vt:lpstr>
      <vt:lpstr>SO_000875</vt:lpstr>
      <vt:lpstr>SO_000876</vt:lpstr>
      <vt:lpstr>SO_000877</vt:lpstr>
      <vt:lpstr>SO_000878</vt:lpstr>
      <vt:lpstr>SO_000879</vt:lpstr>
      <vt:lpstr>SO_000880</vt:lpstr>
      <vt:lpstr>SO_000881</vt:lpstr>
      <vt:lpstr>SO_000882</vt:lpstr>
      <vt:lpstr>SO_000883</vt:lpstr>
      <vt:lpstr>SO_000884</vt:lpstr>
      <vt:lpstr>SO_000885</vt:lpstr>
      <vt:lpstr>SO_000886</vt:lpstr>
      <vt:lpstr>SO_000887</vt:lpstr>
      <vt:lpstr>SO_000888</vt:lpstr>
      <vt:lpstr>SO_000889</vt:lpstr>
      <vt:lpstr>SO_000890</vt:lpstr>
      <vt:lpstr>SO_000891</vt:lpstr>
      <vt:lpstr>SO_000892</vt:lpstr>
      <vt:lpstr>SO_000893</vt:lpstr>
      <vt:lpstr>SO_000894</vt:lpstr>
      <vt:lpstr>SO_000895</vt:lpstr>
      <vt:lpstr>SO_000896</vt:lpstr>
      <vt:lpstr>SO_000897</vt:lpstr>
      <vt:lpstr>SO_000898</vt:lpstr>
      <vt:lpstr>SO_000899</vt:lpstr>
      <vt:lpstr>SO_000900</vt:lpstr>
      <vt:lpstr>SO_000901</vt:lpstr>
      <vt:lpstr>SO_000902</vt:lpstr>
      <vt:lpstr>SO_000903</vt:lpstr>
      <vt:lpstr>SO_000904</vt:lpstr>
      <vt:lpstr>SO_000905</vt:lpstr>
      <vt:lpstr>SO_000906</vt:lpstr>
      <vt:lpstr>SO_000907</vt:lpstr>
      <vt:lpstr>SO_000908</vt:lpstr>
      <vt:lpstr>SO_000909</vt:lpstr>
      <vt:lpstr>SO_000910</vt:lpstr>
      <vt:lpstr>SO_000911</vt:lpstr>
      <vt:lpstr>SO_000912</vt:lpstr>
      <vt:lpstr>SO_000913</vt:lpstr>
      <vt:lpstr>SO_000914</vt:lpstr>
      <vt:lpstr>SO_000915</vt:lpstr>
      <vt:lpstr>SO_000916</vt:lpstr>
      <vt:lpstr>SO_000917</vt:lpstr>
      <vt:lpstr>SO_000918</vt:lpstr>
      <vt:lpstr>SO_000919</vt:lpstr>
      <vt:lpstr>SO_000920</vt:lpstr>
      <vt:lpstr>SO_000921</vt:lpstr>
      <vt:lpstr>SO_000922</vt:lpstr>
      <vt:lpstr>SO_000923</vt:lpstr>
      <vt:lpstr>SO_000924</vt:lpstr>
      <vt:lpstr>SO_000925</vt:lpstr>
      <vt:lpstr>SO_000926</vt:lpstr>
      <vt:lpstr>SO_000927</vt:lpstr>
      <vt:lpstr>SO_000928</vt:lpstr>
      <vt:lpstr>SO_000929</vt:lpstr>
      <vt:lpstr>SO_000930</vt:lpstr>
      <vt:lpstr>SO_000931</vt:lpstr>
      <vt:lpstr>SO_000932</vt:lpstr>
      <vt:lpstr>SO_000933</vt:lpstr>
      <vt:lpstr>SO_000934</vt:lpstr>
      <vt:lpstr>SO_000935</vt:lpstr>
      <vt:lpstr>SO_000936</vt:lpstr>
      <vt:lpstr>SO_000937</vt:lpstr>
      <vt:lpstr>SO_000938</vt:lpstr>
      <vt:lpstr>SO_000939</vt:lpstr>
      <vt:lpstr>SO_000940</vt:lpstr>
      <vt:lpstr>SO_000941</vt:lpstr>
      <vt:lpstr>SO_000942</vt:lpstr>
      <vt:lpstr>SO_000943</vt:lpstr>
      <vt:lpstr>SO_000944</vt:lpstr>
      <vt:lpstr>SO_000945</vt:lpstr>
      <vt:lpstr>SO_000946</vt:lpstr>
      <vt:lpstr>SO_000947</vt:lpstr>
      <vt:lpstr>SO_000948</vt:lpstr>
      <vt:lpstr>SO_000949</vt:lpstr>
      <vt:lpstr>SO_000950</vt:lpstr>
      <vt:lpstr>SO_000951</vt:lpstr>
      <vt:lpstr>SO_000952</vt:lpstr>
      <vt:lpstr>SO_000953</vt:lpstr>
      <vt:lpstr>SO_000954</vt:lpstr>
      <vt:lpstr>SO_000955</vt:lpstr>
      <vt:lpstr>SO_000956</vt:lpstr>
      <vt:lpstr>SO_000957</vt:lpstr>
      <vt:lpstr>SO_000958</vt:lpstr>
      <vt:lpstr>SO_000959</vt:lpstr>
      <vt:lpstr>SO_000960</vt:lpstr>
      <vt:lpstr>SO_000961</vt:lpstr>
      <vt:lpstr>SO_000962</vt:lpstr>
      <vt:lpstr>SO_000963</vt:lpstr>
      <vt:lpstr>SO_000964</vt:lpstr>
      <vt:lpstr>SO_000965</vt:lpstr>
      <vt:lpstr>SO_000966</vt:lpstr>
      <vt:lpstr>SO_000967</vt:lpstr>
      <vt:lpstr>SO_000968</vt:lpstr>
      <vt:lpstr>SO_000969</vt:lpstr>
      <vt:lpstr>SO_000970</vt:lpstr>
      <vt:lpstr>SO_000971</vt:lpstr>
      <vt:lpstr>SO_000972</vt:lpstr>
      <vt:lpstr>SO_000973</vt:lpstr>
      <vt:lpstr>SO_000974</vt:lpstr>
      <vt:lpstr>SO_000975</vt:lpstr>
      <vt:lpstr>SO_000976</vt:lpstr>
      <vt:lpstr>SO_000977</vt:lpstr>
      <vt:lpstr>SO_000978</vt:lpstr>
      <vt:lpstr>SO_000979</vt:lpstr>
      <vt:lpstr>SO_000980</vt:lpstr>
      <vt:lpstr>SO_000981</vt:lpstr>
      <vt:lpstr>SO_000982</vt:lpstr>
      <vt:lpstr>SO_000983</vt:lpstr>
      <vt:lpstr>SO_000984</vt:lpstr>
      <vt:lpstr>SO_000985</vt:lpstr>
      <vt:lpstr>SO_000986</vt:lpstr>
      <vt:lpstr>SO_000987</vt:lpstr>
      <vt:lpstr>SO_000988</vt:lpstr>
      <vt:lpstr>SO_000989</vt:lpstr>
      <vt:lpstr>SO_000990</vt:lpstr>
      <vt:lpstr>SO_000991</vt:lpstr>
      <vt:lpstr>SO_000992</vt:lpstr>
      <vt:lpstr>SO_000993</vt:lpstr>
      <vt:lpstr>SO_000994</vt:lpstr>
      <vt:lpstr>SO_000995</vt:lpstr>
      <vt:lpstr>SO_000996</vt:lpstr>
      <vt:lpstr>SO_000997</vt:lpstr>
      <vt:lpstr>SO_000998</vt:lpstr>
      <vt:lpstr>SO_000999</vt:lpstr>
      <vt:lpstr>SO_001000</vt:lpstr>
      <vt:lpstr>SO_001001</vt:lpstr>
      <vt:lpstr>SO_001002</vt:lpstr>
      <vt:lpstr>SO_001003</vt:lpstr>
      <vt:lpstr>SO_001004</vt:lpstr>
      <vt:lpstr>SO_001005</vt:lpstr>
      <vt:lpstr>SO_001006</vt:lpstr>
      <vt:lpstr>SO_001007</vt:lpstr>
      <vt:lpstr>SO_001008</vt:lpstr>
      <vt:lpstr>SO_001009</vt:lpstr>
      <vt:lpstr>SO_001010</vt:lpstr>
      <vt:lpstr>SO_001011</vt:lpstr>
      <vt:lpstr>SO_001012</vt:lpstr>
      <vt:lpstr>SO_001013</vt:lpstr>
      <vt:lpstr>SO_001014</vt:lpstr>
      <vt:lpstr>SO_001015</vt:lpstr>
      <vt:lpstr>SO_001016</vt:lpstr>
      <vt:lpstr>SO_001017</vt:lpstr>
      <vt:lpstr>SO_001018</vt:lpstr>
      <vt:lpstr>SO_001019</vt:lpstr>
      <vt:lpstr>SO_001020</vt:lpstr>
      <vt:lpstr>SO_001021</vt:lpstr>
      <vt:lpstr>SO_001022</vt:lpstr>
      <vt:lpstr>SO_001023</vt:lpstr>
      <vt:lpstr>SO_001024</vt:lpstr>
      <vt:lpstr>SO_001025</vt:lpstr>
      <vt:lpstr>SO_001026</vt:lpstr>
      <vt:lpstr>SO_001027</vt:lpstr>
      <vt:lpstr>SO_001028</vt:lpstr>
      <vt:lpstr>SO_001029</vt:lpstr>
      <vt:lpstr>SO_001030</vt:lpstr>
      <vt:lpstr>SO_001031</vt:lpstr>
      <vt:lpstr>SO_001032</vt:lpstr>
      <vt:lpstr>SO_001033</vt:lpstr>
      <vt:lpstr>SO_001034</vt:lpstr>
      <vt:lpstr>SO_001035</vt:lpstr>
      <vt:lpstr>SO_001036</vt:lpstr>
      <vt:lpstr>SO_001037</vt:lpstr>
      <vt:lpstr>SO_001038</vt:lpstr>
      <vt:lpstr>SO_001039</vt:lpstr>
      <vt:lpstr>SO_001040</vt:lpstr>
      <vt:lpstr>SO_001041</vt:lpstr>
      <vt:lpstr>SO_001042</vt:lpstr>
      <vt:lpstr>SO_001043</vt:lpstr>
      <vt:lpstr>SO_001044</vt:lpstr>
      <vt:lpstr>SO_001045</vt:lpstr>
      <vt:lpstr>SO_001046</vt:lpstr>
      <vt:lpstr>SO_001047</vt:lpstr>
      <vt:lpstr>SO_001048</vt:lpstr>
      <vt:lpstr>SO_001049</vt:lpstr>
      <vt:lpstr>SO_001050</vt:lpstr>
      <vt:lpstr>SO_001051</vt:lpstr>
      <vt:lpstr>SO_001052</vt:lpstr>
      <vt:lpstr>SO_001053</vt:lpstr>
      <vt:lpstr>SO_001054</vt:lpstr>
      <vt:lpstr>SO_001055</vt:lpstr>
      <vt:lpstr>SO_001056</vt:lpstr>
      <vt:lpstr>SO_001057</vt:lpstr>
      <vt:lpstr>SO_001058</vt:lpstr>
      <vt:lpstr>SO_001059</vt:lpstr>
      <vt:lpstr>SO_001060</vt:lpstr>
      <vt:lpstr>SO_001061</vt:lpstr>
      <vt:lpstr>SO_001062</vt:lpstr>
      <vt:lpstr>SO_001063</vt:lpstr>
      <vt:lpstr>SO_001064</vt:lpstr>
      <vt:lpstr>SO_001065</vt:lpstr>
      <vt:lpstr>SO_001066</vt:lpstr>
      <vt:lpstr>SO_001067</vt:lpstr>
      <vt:lpstr>SO_001068</vt:lpstr>
      <vt:lpstr>SO_001069</vt:lpstr>
      <vt:lpstr>SO_001070</vt:lpstr>
      <vt:lpstr>SO_001071</vt:lpstr>
      <vt:lpstr>SO_001072</vt:lpstr>
      <vt:lpstr>SO_001073</vt:lpstr>
      <vt:lpstr>SO_001074</vt:lpstr>
      <vt:lpstr>SO_001075</vt:lpstr>
      <vt:lpstr>SO_001076</vt:lpstr>
      <vt:lpstr>SO_001077</vt:lpstr>
      <vt:lpstr>SO_001078</vt:lpstr>
      <vt:lpstr>SO_001079</vt:lpstr>
      <vt:lpstr>SO_001080</vt:lpstr>
      <vt:lpstr>SO_001081</vt:lpstr>
      <vt:lpstr>SO_001082</vt:lpstr>
      <vt:lpstr>SO_001083</vt:lpstr>
      <vt:lpstr>SO_001084</vt:lpstr>
      <vt:lpstr>SO_001085</vt:lpstr>
      <vt:lpstr>SO_001086</vt:lpstr>
      <vt:lpstr>SO_001087</vt:lpstr>
      <vt:lpstr>SO_001088</vt:lpstr>
      <vt:lpstr>SO_001089</vt:lpstr>
      <vt:lpstr>SO_001090</vt:lpstr>
      <vt:lpstr>SO_001091</vt:lpstr>
      <vt:lpstr>SO_001092</vt:lpstr>
      <vt:lpstr>SO_001093</vt:lpstr>
      <vt:lpstr>SO_001094</vt:lpstr>
      <vt:lpstr>SO_001095</vt:lpstr>
      <vt:lpstr>SO_001096</vt:lpstr>
      <vt:lpstr>SO_001097</vt:lpstr>
      <vt:lpstr>SO_001098</vt:lpstr>
      <vt:lpstr>SO_001099</vt:lpstr>
      <vt:lpstr>SO_001100</vt:lpstr>
      <vt:lpstr>SO_001101</vt:lpstr>
      <vt:lpstr>SO_001102</vt:lpstr>
      <vt:lpstr>SO_001103</vt:lpstr>
      <vt:lpstr>SO_001104</vt:lpstr>
      <vt:lpstr>SO_001105</vt:lpstr>
      <vt:lpstr>SO_001106</vt:lpstr>
      <vt:lpstr>SO_001107</vt:lpstr>
      <vt:lpstr>SO_001108</vt:lpstr>
      <vt:lpstr>SO_001109</vt:lpstr>
      <vt:lpstr>SO_001110</vt:lpstr>
      <vt:lpstr>SO_001111</vt:lpstr>
      <vt:lpstr>SO_001112</vt:lpstr>
      <vt:lpstr>SO_001113</vt:lpstr>
      <vt:lpstr>SO_001114</vt:lpstr>
      <vt:lpstr>SO_001115</vt:lpstr>
      <vt:lpstr>SO_001116</vt:lpstr>
      <vt:lpstr>SO_001117</vt:lpstr>
      <vt:lpstr>SO_001118</vt:lpstr>
      <vt:lpstr>SO_001119</vt:lpstr>
      <vt:lpstr>SO_001120</vt:lpstr>
      <vt:lpstr>SO_001121</vt:lpstr>
      <vt:lpstr>SO_001122</vt:lpstr>
      <vt:lpstr>SO_001123</vt:lpstr>
      <vt:lpstr>SO_001124</vt:lpstr>
      <vt:lpstr>SO_001125</vt:lpstr>
      <vt:lpstr>SO_001126</vt:lpstr>
      <vt:lpstr>SO_001127</vt:lpstr>
      <vt:lpstr>SO_001128</vt:lpstr>
      <vt:lpstr>SO_001129</vt:lpstr>
      <vt:lpstr>SO_001130</vt:lpstr>
      <vt:lpstr>SO_001131</vt:lpstr>
      <vt:lpstr>SO_001132</vt:lpstr>
      <vt:lpstr>SO_001133</vt:lpstr>
      <vt:lpstr>SO_001134</vt:lpstr>
      <vt:lpstr>SO_001135</vt:lpstr>
      <vt:lpstr>SO_001136</vt:lpstr>
      <vt:lpstr>SO_001137</vt:lpstr>
      <vt:lpstr>SO_001138</vt:lpstr>
      <vt:lpstr>SO_001139</vt:lpstr>
      <vt:lpstr>SO_001140</vt:lpstr>
      <vt:lpstr>SO_001141</vt:lpstr>
      <vt:lpstr>SO_001142</vt:lpstr>
      <vt:lpstr>SO_001143</vt:lpstr>
      <vt:lpstr>SO_001144</vt:lpstr>
      <vt:lpstr>SO_001145</vt:lpstr>
      <vt:lpstr>SO_001146</vt:lpstr>
      <vt:lpstr>SO_001147</vt:lpstr>
      <vt:lpstr>SO_001148</vt:lpstr>
      <vt:lpstr>SO_001149</vt:lpstr>
      <vt:lpstr>SO_001150</vt:lpstr>
      <vt:lpstr>SO_001151</vt:lpstr>
      <vt:lpstr>SO_001152</vt:lpstr>
      <vt:lpstr>SO_001153</vt:lpstr>
      <vt:lpstr>SO_001154</vt:lpstr>
      <vt:lpstr>SO_001155</vt:lpstr>
      <vt:lpstr>SO_001156</vt:lpstr>
      <vt:lpstr>SO_001157</vt:lpstr>
      <vt:lpstr>SO_001158</vt:lpstr>
      <vt:lpstr>SO_001159</vt:lpstr>
      <vt:lpstr>SO_001160</vt:lpstr>
      <vt:lpstr>SO_001161</vt:lpstr>
      <vt:lpstr>SO_001162</vt:lpstr>
      <vt:lpstr>SO_001163</vt:lpstr>
      <vt:lpstr>SO_001164</vt:lpstr>
      <vt:lpstr>SO_001165</vt:lpstr>
      <vt:lpstr>SO_001166</vt:lpstr>
      <vt:lpstr>SO_001167</vt:lpstr>
      <vt:lpstr>SO_001168</vt:lpstr>
      <vt:lpstr>SO_001169</vt:lpstr>
      <vt:lpstr>SO_001170</vt:lpstr>
      <vt:lpstr>SO_001171</vt:lpstr>
      <vt:lpstr>SO_001172</vt:lpstr>
      <vt:lpstr>SO_001173</vt:lpstr>
      <vt:lpstr>SO_001174</vt:lpstr>
      <vt:lpstr>SO_001175</vt:lpstr>
      <vt:lpstr>SO_001176</vt:lpstr>
      <vt:lpstr>SO_001177</vt:lpstr>
      <vt:lpstr>SO_001178</vt:lpstr>
      <vt:lpstr>SO_001179</vt:lpstr>
      <vt:lpstr>SO_001180</vt:lpstr>
      <vt:lpstr>SO_001181</vt:lpstr>
      <vt:lpstr>SO_001182</vt:lpstr>
      <vt:lpstr>SO_001183</vt:lpstr>
      <vt:lpstr>SO_001184</vt:lpstr>
      <vt:lpstr>SO_001185</vt:lpstr>
      <vt:lpstr>SO_001186</vt:lpstr>
      <vt:lpstr>SO_001187</vt:lpstr>
      <vt:lpstr>SO_001188</vt:lpstr>
      <vt:lpstr>SO_001189</vt:lpstr>
      <vt:lpstr>SO_001190</vt:lpstr>
      <vt:lpstr>SO_001191</vt:lpstr>
      <vt:lpstr>SO_001192</vt:lpstr>
      <vt:lpstr>SO_001193</vt:lpstr>
      <vt:lpstr>SO_001194</vt:lpstr>
      <vt:lpstr>SO_001195</vt:lpstr>
      <vt:lpstr>SO_001196</vt:lpstr>
      <vt:lpstr>SO_001197</vt:lpstr>
      <vt:lpstr>SO_001198</vt:lpstr>
      <vt:lpstr>SO_001199</vt:lpstr>
      <vt:lpstr>SO_001200</vt:lpstr>
      <vt:lpstr>SO_001201</vt:lpstr>
      <vt:lpstr>SO_001202</vt:lpstr>
      <vt:lpstr>SO_001203</vt:lpstr>
      <vt:lpstr>SO_001204</vt:lpstr>
      <vt:lpstr>SO_001205</vt:lpstr>
      <vt:lpstr>SO_001206</vt:lpstr>
      <vt:lpstr>SO_001207</vt:lpstr>
      <vt:lpstr>SO_001208</vt:lpstr>
      <vt:lpstr>SO_001209</vt:lpstr>
      <vt:lpstr>SO_001210</vt:lpstr>
      <vt:lpstr>SO_001211</vt:lpstr>
      <vt:lpstr>SO_001212</vt:lpstr>
      <vt:lpstr>SO_001213</vt:lpstr>
      <vt:lpstr>SO_001214</vt:lpstr>
      <vt:lpstr>SO_001215</vt:lpstr>
      <vt:lpstr>SO_001216</vt:lpstr>
      <vt:lpstr>SO_001217</vt:lpstr>
      <vt:lpstr>SO_001218</vt:lpstr>
      <vt:lpstr>SO_001219</vt:lpstr>
      <vt:lpstr>SO_001220</vt:lpstr>
      <vt:lpstr>SO_001221</vt:lpstr>
      <vt:lpstr>SO_001222</vt:lpstr>
      <vt:lpstr>SO_001223</vt:lpstr>
      <vt:lpstr>SO_001224</vt:lpstr>
      <vt:lpstr>SO_001225</vt:lpstr>
      <vt:lpstr>SO_001226</vt:lpstr>
      <vt:lpstr>SO_001227</vt:lpstr>
      <vt:lpstr>SO_001228</vt:lpstr>
      <vt:lpstr>SO_001229</vt:lpstr>
      <vt:lpstr>SO_001230</vt:lpstr>
      <vt:lpstr>SO_001231</vt:lpstr>
      <vt:lpstr>SO_001232</vt:lpstr>
      <vt:lpstr>SO_001233</vt:lpstr>
      <vt:lpstr>SO_001234</vt:lpstr>
      <vt:lpstr>SO_001235</vt:lpstr>
      <vt:lpstr>SO_001236</vt:lpstr>
      <vt:lpstr>SO_001237</vt:lpstr>
      <vt:lpstr>SO_001238</vt:lpstr>
      <vt:lpstr>SO_001239</vt:lpstr>
      <vt:lpstr>SO_001240</vt:lpstr>
      <vt:lpstr>SO_001241</vt:lpstr>
      <vt:lpstr>SO_001242</vt:lpstr>
      <vt:lpstr>SO_001243</vt:lpstr>
      <vt:lpstr>SO_001244</vt:lpstr>
      <vt:lpstr>SO_001245</vt:lpstr>
      <vt:lpstr>SO_001246</vt:lpstr>
      <vt:lpstr>SO_001247</vt:lpstr>
      <vt:lpstr>SO_001248</vt:lpstr>
      <vt:lpstr>SO_001249</vt:lpstr>
      <vt:lpstr>SO_001250</vt:lpstr>
      <vt:lpstr>SO_001251</vt:lpstr>
      <vt:lpstr>SO_001252</vt:lpstr>
      <vt:lpstr>SO_001253</vt:lpstr>
      <vt:lpstr>SO_001254</vt:lpstr>
      <vt:lpstr>SO_001255</vt:lpstr>
      <vt:lpstr>SO_001256</vt:lpstr>
      <vt:lpstr>SO_001257</vt:lpstr>
      <vt:lpstr>SO_001258</vt:lpstr>
      <vt:lpstr>SO_001259</vt:lpstr>
      <vt:lpstr>SO_001260</vt:lpstr>
      <vt:lpstr>SO_001261</vt:lpstr>
      <vt:lpstr>SO_001262</vt:lpstr>
      <vt:lpstr>SO_001263</vt:lpstr>
      <vt:lpstr>SO_001264</vt:lpstr>
      <vt:lpstr>SO_001265</vt:lpstr>
      <vt:lpstr>SO_001266</vt:lpstr>
      <vt:lpstr>SO_001267</vt:lpstr>
      <vt:lpstr>SO_001268</vt:lpstr>
      <vt:lpstr>SO_001269</vt:lpstr>
      <vt:lpstr>SO_001270</vt:lpstr>
      <vt:lpstr>SO_001271</vt:lpstr>
      <vt:lpstr>SO_001272</vt:lpstr>
      <vt:lpstr>SO_001273</vt:lpstr>
      <vt:lpstr>SO_001274</vt:lpstr>
      <vt:lpstr>SO_001275</vt:lpstr>
      <vt:lpstr>SO_001276</vt:lpstr>
      <vt:lpstr>SO_001277</vt:lpstr>
      <vt:lpstr>SO_001278</vt:lpstr>
      <vt:lpstr>SO_001279</vt:lpstr>
      <vt:lpstr>SO_001280</vt:lpstr>
      <vt:lpstr>SO_001281</vt:lpstr>
      <vt:lpstr>SO_001282</vt:lpstr>
      <vt:lpstr>SO_001283</vt:lpstr>
      <vt:lpstr>SO_001284</vt:lpstr>
      <vt:lpstr>SO_001285</vt:lpstr>
      <vt:lpstr>SO_001286</vt:lpstr>
      <vt:lpstr>SO_001287</vt:lpstr>
      <vt:lpstr>SO_001288</vt:lpstr>
      <vt:lpstr>SO_001289</vt:lpstr>
      <vt:lpstr>SO_001290</vt:lpstr>
      <vt:lpstr>SO_001291</vt:lpstr>
      <vt:lpstr>SO_001292</vt:lpstr>
      <vt:lpstr>SO_001293</vt:lpstr>
      <vt:lpstr>SO_001294</vt:lpstr>
      <vt:lpstr>SO_001295</vt:lpstr>
      <vt:lpstr>SO_001296</vt:lpstr>
      <vt:lpstr>SO_001297</vt:lpstr>
      <vt:lpstr>SO_001298</vt:lpstr>
      <vt:lpstr>SO_001299</vt:lpstr>
      <vt:lpstr>SO_001300</vt:lpstr>
      <vt:lpstr>SO_001301</vt:lpstr>
      <vt:lpstr>SO_001302</vt:lpstr>
      <vt:lpstr>SO_001303</vt:lpstr>
      <vt:lpstr>SO_001304</vt:lpstr>
      <vt:lpstr>SO_001305</vt:lpstr>
      <vt:lpstr>SO_001306</vt:lpstr>
      <vt:lpstr>SO_001307</vt:lpstr>
      <vt:lpstr>SO_001308</vt:lpstr>
      <vt:lpstr>SO_001309</vt:lpstr>
      <vt:lpstr>SO_001310</vt:lpstr>
      <vt:lpstr>SO_001311</vt:lpstr>
      <vt:lpstr>SO_001312</vt:lpstr>
      <vt:lpstr>SO_001313</vt:lpstr>
      <vt:lpstr>SO_001314</vt:lpstr>
      <vt:lpstr>SO_001315</vt:lpstr>
      <vt:lpstr>SO_001316</vt:lpstr>
      <vt:lpstr>SO_001317</vt:lpstr>
      <vt:lpstr>SO_001318</vt:lpstr>
      <vt:lpstr>SO_001319</vt:lpstr>
      <vt:lpstr>SO_001320</vt:lpstr>
      <vt:lpstr>SO_001321</vt:lpstr>
      <vt:lpstr>SO_001322</vt:lpstr>
      <vt:lpstr>SO_001323</vt:lpstr>
      <vt:lpstr>SO_001324</vt:lpstr>
      <vt:lpstr>SO_001325</vt:lpstr>
      <vt:lpstr>SO_001326</vt:lpstr>
      <vt:lpstr>SO_001327</vt:lpstr>
      <vt:lpstr>SO_001328</vt:lpstr>
      <vt:lpstr>SO_001329</vt:lpstr>
      <vt:lpstr>SO_001330</vt:lpstr>
      <vt:lpstr>SO_001331</vt:lpstr>
      <vt:lpstr>SO_001332</vt:lpstr>
      <vt:lpstr>SO_001333</vt:lpstr>
      <vt:lpstr>SO_001334</vt:lpstr>
      <vt:lpstr>SO_001335</vt:lpstr>
      <vt:lpstr>SO_001336</vt:lpstr>
      <vt:lpstr>SO_001337</vt:lpstr>
      <vt:lpstr>SO_001338</vt:lpstr>
      <vt:lpstr>SO_001339</vt:lpstr>
      <vt:lpstr>SO_001340</vt:lpstr>
      <vt:lpstr>SO_001341</vt:lpstr>
      <vt:lpstr>SO_001342</vt:lpstr>
      <vt:lpstr>SO_001343</vt:lpstr>
      <vt:lpstr>SO_001344</vt:lpstr>
      <vt:lpstr>SO_001345</vt:lpstr>
      <vt:lpstr>SO_001346</vt:lpstr>
      <vt:lpstr>SO_001347</vt:lpstr>
      <vt:lpstr>SO_001348</vt:lpstr>
      <vt:lpstr>SO_001349</vt:lpstr>
      <vt:lpstr>SO_001350</vt:lpstr>
      <vt:lpstr>SO_001351</vt:lpstr>
      <vt:lpstr>SO_001352</vt:lpstr>
      <vt:lpstr>SO_001353</vt:lpstr>
      <vt:lpstr>SO_001354</vt:lpstr>
      <vt:lpstr>SO_001355</vt:lpstr>
      <vt:lpstr>SO_001356</vt:lpstr>
      <vt:lpstr>SO_001357</vt:lpstr>
      <vt:lpstr>SO_001358</vt:lpstr>
      <vt:lpstr>SO_001359</vt:lpstr>
      <vt:lpstr>SO_001360</vt:lpstr>
      <vt:lpstr>SO_001361</vt:lpstr>
      <vt:lpstr>SO_001362</vt:lpstr>
      <vt:lpstr>SO_001363</vt:lpstr>
      <vt:lpstr>SO_001364</vt:lpstr>
      <vt:lpstr>SO_001365</vt:lpstr>
      <vt:lpstr>SO_001366</vt:lpstr>
      <vt:lpstr>SO_001367</vt:lpstr>
      <vt:lpstr>SO_001368</vt:lpstr>
      <vt:lpstr>SO_001369</vt:lpstr>
      <vt:lpstr>SO_001370</vt:lpstr>
      <vt:lpstr>SO_001371</vt:lpstr>
      <vt:lpstr>SO_001372</vt:lpstr>
      <vt:lpstr>SO_001373</vt:lpstr>
      <vt:lpstr>SO_001374</vt:lpstr>
      <vt:lpstr>SO_001375</vt:lpstr>
      <vt:lpstr>SO_001376</vt:lpstr>
      <vt:lpstr>SO_001377</vt:lpstr>
      <vt:lpstr>SO_001378</vt:lpstr>
      <vt:lpstr>SO_001379</vt:lpstr>
      <vt:lpstr>SO_001380</vt:lpstr>
      <vt:lpstr>SO_001381</vt:lpstr>
      <vt:lpstr>SO_001382</vt:lpstr>
      <vt:lpstr>SO_001383</vt:lpstr>
      <vt:lpstr>SO_001384</vt:lpstr>
      <vt:lpstr>SO_001385</vt:lpstr>
      <vt:lpstr>SO_001386</vt:lpstr>
      <vt:lpstr>SO_001387</vt:lpstr>
      <vt:lpstr>SO_001388</vt:lpstr>
      <vt:lpstr>SO_001389</vt:lpstr>
      <vt:lpstr>SO_001390</vt:lpstr>
      <vt:lpstr>SO_001391</vt:lpstr>
      <vt:lpstr>SO_001392</vt:lpstr>
      <vt:lpstr>SO_001393</vt:lpstr>
      <vt:lpstr>SO_001394</vt:lpstr>
      <vt:lpstr>SO_001395</vt:lpstr>
      <vt:lpstr>SO_001396</vt:lpstr>
      <vt:lpstr>SO_001397</vt:lpstr>
      <vt:lpstr>SO_001398</vt:lpstr>
      <vt:lpstr>SO_001399</vt:lpstr>
      <vt:lpstr>SO_001400</vt:lpstr>
      <vt:lpstr>SO_001401</vt:lpstr>
      <vt:lpstr>SO_001402</vt:lpstr>
      <vt:lpstr>SO_001403</vt:lpstr>
      <vt:lpstr>SO_001404</vt:lpstr>
      <vt:lpstr>SO_001405</vt:lpstr>
      <vt:lpstr>SO_001406</vt:lpstr>
      <vt:lpstr>SO_001407</vt:lpstr>
      <vt:lpstr>SO_001408</vt:lpstr>
      <vt:lpstr>SO_001409</vt:lpstr>
      <vt:lpstr>SO_001410</vt:lpstr>
      <vt:lpstr>SO_001411</vt:lpstr>
      <vt:lpstr>SO_001412</vt:lpstr>
      <vt:lpstr>SO_001413</vt:lpstr>
      <vt:lpstr>SO_001414</vt:lpstr>
      <vt:lpstr>SO_001415</vt:lpstr>
      <vt:lpstr>SO_001416</vt:lpstr>
      <vt:lpstr>SO_001417</vt:lpstr>
      <vt:lpstr>SO_001418</vt:lpstr>
      <vt:lpstr>SO_001419</vt:lpstr>
      <vt:lpstr>SO_001420</vt:lpstr>
      <vt:lpstr>SO_001421</vt:lpstr>
      <vt:lpstr>SO_001422</vt:lpstr>
      <vt:lpstr>SO_001423</vt:lpstr>
      <vt:lpstr>SO_001424</vt:lpstr>
      <vt:lpstr>SO_001425</vt:lpstr>
      <vt:lpstr>SO_001426</vt:lpstr>
      <vt:lpstr>SO_001427</vt:lpstr>
      <vt:lpstr>SO_001428</vt:lpstr>
      <vt:lpstr>SO_001429</vt:lpstr>
      <vt:lpstr>SO_001430</vt:lpstr>
      <vt:lpstr>SO_001431</vt:lpstr>
      <vt:lpstr>SO_001432</vt:lpstr>
      <vt:lpstr>SO_001433</vt:lpstr>
      <vt:lpstr>SO_001434</vt:lpstr>
      <vt:lpstr>SO_001435</vt:lpstr>
      <vt:lpstr>SO_001436</vt:lpstr>
      <vt:lpstr>SO_001437</vt:lpstr>
      <vt:lpstr>SO_001438</vt:lpstr>
      <vt:lpstr>SO_001439</vt:lpstr>
      <vt:lpstr>SO_001440</vt:lpstr>
      <vt:lpstr>SO_001441</vt:lpstr>
      <vt:lpstr>SO_001442</vt:lpstr>
      <vt:lpstr>SO_001443</vt:lpstr>
      <vt:lpstr>SO_001444</vt:lpstr>
      <vt:lpstr>SO_001445</vt:lpstr>
      <vt:lpstr>SO_001446</vt:lpstr>
      <vt:lpstr>SO_001447</vt:lpstr>
      <vt:lpstr>SO_001448</vt:lpstr>
      <vt:lpstr>SO_001449</vt:lpstr>
      <vt:lpstr>SO_001450</vt:lpstr>
      <vt:lpstr>SO_001451</vt:lpstr>
      <vt:lpstr>SO_001452</vt:lpstr>
      <vt:lpstr>SO_001453</vt:lpstr>
      <vt:lpstr>SO_001454</vt:lpstr>
      <vt:lpstr>SO_001455</vt:lpstr>
      <vt:lpstr>SO_001456</vt:lpstr>
      <vt:lpstr>SO_001457</vt:lpstr>
      <vt:lpstr>SO_001458</vt:lpstr>
      <vt:lpstr>SO_001459</vt:lpstr>
      <vt:lpstr>SO_001460</vt:lpstr>
      <vt:lpstr>SO_001461</vt:lpstr>
      <vt:lpstr>SO_001462</vt:lpstr>
      <vt:lpstr>SO_001463</vt:lpstr>
      <vt:lpstr>SO_001464</vt:lpstr>
      <vt:lpstr>SO_001465</vt:lpstr>
      <vt:lpstr>SO_001466</vt:lpstr>
      <vt:lpstr>SO_001467</vt:lpstr>
      <vt:lpstr>SO_001468</vt:lpstr>
      <vt:lpstr>SO_001469</vt:lpstr>
      <vt:lpstr>SO_001470</vt:lpstr>
      <vt:lpstr>SO_001471</vt:lpstr>
      <vt:lpstr>SO_001472</vt:lpstr>
      <vt:lpstr>SO_001473</vt:lpstr>
      <vt:lpstr>SO_001474</vt:lpstr>
      <vt:lpstr>SO_001475</vt:lpstr>
      <vt:lpstr>SO_001476</vt:lpstr>
      <vt:lpstr>SO_001477</vt:lpstr>
      <vt:lpstr>SO_001478</vt:lpstr>
      <vt:lpstr>SO_001479</vt:lpstr>
      <vt:lpstr>SO_001480</vt:lpstr>
      <vt:lpstr>SO_001481</vt:lpstr>
      <vt:lpstr>SO_001482</vt:lpstr>
      <vt:lpstr>SO_001483</vt:lpstr>
      <vt:lpstr>SO_001484</vt:lpstr>
      <vt:lpstr>SO_001485</vt:lpstr>
      <vt:lpstr>SO_001486</vt:lpstr>
      <vt:lpstr>SO_001487</vt:lpstr>
      <vt:lpstr>SO_001488</vt:lpstr>
      <vt:lpstr>SO_001489</vt:lpstr>
      <vt:lpstr>SO_001490</vt:lpstr>
      <vt:lpstr>SO_001491</vt:lpstr>
      <vt:lpstr>SO_001492</vt:lpstr>
      <vt:lpstr>SO_001493</vt:lpstr>
      <vt:lpstr>SO_001494</vt:lpstr>
      <vt:lpstr>SO_001495</vt:lpstr>
      <vt:lpstr>SO_001496</vt:lpstr>
      <vt:lpstr>SO_001497</vt:lpstr>
      <vt:lpstr>SO_001498</vt:lpstr>
      <vt:lpstr>SO_001499</vt:lpstr>
      <vt:lpstr>SO_001500</vt:lpstr>
      <vt:lpstr>SO_001501</vt:lpstr>
      <vt:lpstr>SO_001502</vt:lpstr>
      <vt:lpstr>SO_001503</vt:lpstr>
      <vt:lpstr>SO_001504</vt:lpstr>
      <vt:lpstr>SO_001505</vt:lpstr>
      <vt:lpstr>SO_001506</vt:lpstr>
      <vt:lpstr>SO_001507</vt:lpstr>
      <vt:lpstr>SO_001508</vt:lpstr>
      <vt:lpstr>SO_001509</vt:lpstr>
      <vt:lpstr>SO_001510</vt:lpstr>
      <vt:lpstr>SO_001511</vt:lpstr>
      <vt:lpstr>SO_001512</vt:lpstr>
      <vt:lpstr>SO_001513</vt:lpstr>
      <vt:lpstr>SO_001514</vt:lpstr>
      <vt:lpstr>SO_001515</vt:lpstr>
      <vt:lpstr>SO_001516</vt:lpstr>
      <vt:lpstr>SO_001517</vt:lpstr>
      <vt:lpstr>SO_001518</vt:lpstr>
      <vt:lpstr>SO_001519</vt:lpstr>
      <vt:lpstr>SO_001520</vt:lpstr>
      <vt:lpstr>SO_001521</vt:lpstr>
      <vt:lpstr>SO_001522</vt:lpstr>
      <vt:lpstr>SO_001523</vt:lpstr>
      <vt:lpstr>SO_001524</vt:lpstr>
      <vt:lpstr>SO_001525</vt:lpstr>
      <vt:lpstr>SO_001526</vt:lpstr>
      <vt:lpstr>SO_001527</vt:lpstr>
      <vt:lpstr>SO_001528</vt:lpstr>
      <vt:lpstr>SO_001529</vt:lpstr>
      <vt:lpstr>SO_001530</vt:lpstr>
      <vt:lpstr>SO_001531</vt:lpstr>
      <vt:lpstr>SO_001532</vt:lpstr>
      <vt:lpstr>SO_001533</vt:lpstr>
      <vt:lpstr>SO_001534</vt:lpstr>
      <vt:lpstr>SO_001535</vt:lpstr>
      <vt:lpstr>SO_001536</vt:lpstr>
      <vt:lpstr>SO_001537</vt:lpstr>
      <vt:lpstr>SO_001538</vt:lpstr>
      <vt:lpstr>SO_001539</vt:lpstr>
      <vt:lpstr>SO_001540</vt:lpstr>
      <vt:lpstr>SO_001541</vt:lpstr>
      <vt:lpstr>SO_001542</vt:lpstr>
      <vt:lpstr>SO_001543</vt:lpstr>
      <vt:lpstr>SO_001544</vt:lpstr>
      <vt:lpstr>SO_001545</vt:lpstr>
      <vt:lpstr>SO_001546</vt:lpstr>
      <vt:lpstr>SO_001547</vt:lpstr>
      <vt:lpstr>SO_001548</vt:lpstr>
      <vt:lpstr>SO_001549</vt:lpstr>
      <vt:lpstr>SO_001550</vt:lpstr>
      <vt:lpstr>SO_001551</vt:lpstr>
      <vt:lpstr>SO_001552</vt:lpstr>
      <vt:lpstr>SO_001553</vt:lpstr>
      <vt:lpstr>SO_001554</vt:lpstr>
      <vt:lpstr>SO_001555</vt:lpstr>
      <vt:lpstr>SO_001556</vt:lpstr>
      <vt:lpstr>SO_001557</vt:lpstr>
      <vt:lpstr>SO_001558</vt:lpstr>
      <vt:lpstr>SO_001559</vt:lpstr>
      <vt:lpstr>SO_001560</vt:lpstr>
      <vt:lpstr>SO_001561</vt:lpstr>
      <vt:lpstr>SO_001562</vt:lpstr>
      <vt:lpstr>SO_001563</vt:lpstr>
      <vt:lpstr>SO_001564</vt:lpstr>
      <vt:lpstr>SO_001565</vt:lpstr>
      <vt:lpstr>SO_001566</vt:lpstr>
      <vt:lpstr>SO_001567</vt:lpstr>
      <vt:lpstr>SO_001568</vt:lpstr>
      <vt:lpstr>SO_001569</vt:lpstr>
      <vt:lpstr>SO_001570</vt:lpstr>
      <vt:lpstr>SO_001571</vt:lpstr>
      <vt:lpstr>SO_001572</vt:lpstr>
      <vt:lpstr>SO_001573</vt:lpstr>
      <vt:lpstr>SO_001574</vt:lpstr>
      <vt:lpstr>SO_001575</vt:lpstr>
      <vt:lpstr>SO_001576</vt:lpstr>
      <vt:lpstr>SO_001577</vt:lpstr>
      <vt:lpstr>SO_001578</vt:lpstr>
      <vt:lpstr>SO_001579</vt:lpstr>
      <vt:lpstr>SO_001580</vt:lpstr>
      <vt:lpstr>SO_001581</vt:lpstr>
      <vt:lpstr>SO_001582</vt:lpstr>
      <vt:lpstr>SO_001583</vt:lpstr>
      <vt:lpstr>SO_001584</vt:lpstr>
      <vt:lpstr>SO_001585</vt:lpstr>
      <vt:lpstr>SO_001586</vt:lpstr>
      <vt:lpstr>SO_001587</vt:lpstr>
      <vt:lpstr>SO_001588</vt:lpstr>
      <vt:lpstr>SO_001589</vt:lpstr>
      <vt:lpstr>SO_001590</vt:lpstr>
      <vt:lpstr>SO_001591</vt:lpstr>
      <vt:lpstr>SO_001592</vt:lpstr>
      <vt:lpstr>SO_001593</vt:lpstr>
      <vt:lpstr>SO_001594</vt:lpstr>
      <vt:lpstr>SO_001595</vt:lpstr>
      <vt:lpstr>SO_001596</vt:lpstr>
      <vt:lpstr>SO_001597</vt:lpstr>
      <vt:lpstr>SO_001598</vt:lpstr>
      <vt:lpstr>SO_001599</vt:lpstr>
      <vt:lpstr>SO_001600</vt:lpstr>
      <vt:lpstr>SO_001601</vt:lpstr>
      <vt:lpstr>SO_001602</vt:lpstr>
      <vt:lpstr>SO_001603</vt:lpstr>
      <vt:lpstr>SO_001604</vt:lpstr>
      <vt:lpstr>SO_001605</vt:lpstr>
      <vt:lpstr>SO_001606</vt:lpstr>
      <vt:lpstr>SO_001607</vt:lpstr>
      <vt:lpstr>SO_001608</vt:lpstr>
      <vt:lpstr>SO_001609</vt:lpstr>
      <vt:lpstr>SO_001610</vt:lpstr>
      <vt:lpstr>SO_001611</vt:lpstr>
      <vt:lpstr>SO_001612</vt:lpstr>
      <vt:lpstr>SO_001613</vt:lpstr>
      <vt:lpstr>SO_001614</vt:lpstr>
      <vt:lpstr>SO_001615</vt:lpstr>
      <vt:lpstr>SO_001616</vt:lpstr>
      <vt:lpstr>SO_001617</vt:lpstr>
      <vt:lpstr>SO_001618</vt:lpstr>
      <vt:lpstr>SO_001619</vt:lpstr>
      <vt:lpstr>SO_001620</vt:lpstr>
      <vt:lpstr>SO_001621</vt:lpstr>
      <vt:lpstr>SO_001622</vt:lpstr>
      <vt:lpstr>SO_001623</vt:lpstr>
      <vt:lpstr>SO_001624</vt:lpstr>
      <vt:lpstr>SO_001625</vt:lpstr>
      <vt:lpstr>SO_001626</vt:lpstr>
      <vt:lpstr>SO_001627</vt:lpstr>
      <vt:lpstr>SO_001628</vt:lpstr>
      <vt:lpstr>SO_001629</vt:lpstr>
      <vt:lpstr>SO_001630</vt:lpstr>
      <vt:lpstr>SO_001631</vt:lpstr>
      <vt:lpstr>SO_001632</vt:lpstr>
      <vt:lpstr>SO_001633</vt:lpstr>
      <vt:lpstr>SO_001634</vt:lpstr>
      <vt:lpstr>SO_001635</vt:lpstr>
      <vt:lpstr>SO_001636</vt:lpstr>
      <vt:lpstr>SO_001637</vt:lpstr>
      <vt:lpstr>SO_001638</vt:lpstr>
      <vt:lpstr>SO_001639</vt:lpstr>
      <vt:lpstr>SO_001640</vt:lpstr>
      <vt:lpstr>SO_001641</vt:lpstr>
      <vt:lpstr>SO_001642</vt:lpstr>
      <vt:lpstr>SO_001643</vt:lpstr>
      <vt:lpstr>SO_001644</vt:lpstr>
      <vt:lpstr>SO_001645</vt:lpstr>
      <vt:lpstr>SO_001646</vt:lpstr>
      <vt:lpstr>SO_001647</vt:lpstr>
      <vt:lpstr>SO_001648</vt:lpstr>
      <vt:lpstr>SO_001649</vt:lpstr>
      <vt:lpstr>SO_001650</vt:lpstr>
      <vt:lpstr>SO_001651</vt:lpstr>
      <vt:lpstr>SO_001652</vt:lpstr>
      <vt:lpstr>SO_001653</vt:lpstr>
      <vt:lpstr>SO_001654</vt:lpstr>
      <vt:lpstr>SO_001655</vt:lpstr>
      <vt:lpstr>SO_001656</vt:lpstr>
      <vt:lpstr>SO_001657</vt:lpstr>
      <vt:lpstr>SO_001658</vt:lpstr>
      <vt:lpstr>SO_001659</vt:lpstr>
      <vt:lpstr>SO_001660</vt:lpstr>
      <vt:lpstr>SO_001661</vt:lpstr>
      <vt:lpstr>SO_001662</vt:lpstr>
      <vt:lpstr>SO_001663</vt:lpstr>
      <vt:lpstr>SO_001664</vt:lpstr>
      <vt:lpstr>SO_001665</vt:lpstr>
      <vt:lpstr>SO_001666</vt:lpstr>
      <vt:lpstr>SO_001667</vt:lpstr>
      <vt:lpstr>SO_001668</vt:lpstr>
      <vt:lpstr>SO_001669</vt:lpstr>
      <vt:lpstr>SO_001670</vt:lpstr>
      <vt:lpstr>SO_001671</vt:lpstr>
      <vt:lpstr>SO_001672</vt:lpstr>
      <vt:lpstr>SO_001673</vt:lpstr>
      <vt:lpstr>SO_001674</vt:lpstr>
      <vt:lpstr>SO_001675</vt:lpstr>
      <vt:lpstr>SO_001676</vt:lpstr>
      <vt:lpstr>SO_001677</vt:lpstr>
      <vt:lpstr>SO_001678</vt:lpstr>
      <vt:lpstr>SO_001679</vt:lpstr>
      <vt:lpstr>SO_001680</vt:lpstr>
      <vt:lpstr>SO_001681</vt:lpstr>
      <vt:lpstr>SO_001682</vt:lpstr>
      <vt:lpstr>SO_001683</vt:lpstr>
      <vt:lpstr>SO_001684</vt:lpstr>
      <vt:lpstr>SO_001685</vt:lpstr>
      <vt:lpstr>SO_001686</vt:lpstr>
      <vt:lpstr>SO_001687</vt:lpstr>
      <vt:lpstr>SO_001688</vt:lpstr>
      <vt:lpstr>SO_001689</vt:lpstr>
      <vt:lpstr>SO_001690</vt:lpstr>
      <vt:lpstr>SO_001691</vt:lpstr>
      <vt:lpstr>SO_001692</vt:lpstr>
      <vt:lpstr>SO_001693</vt:lpstr>
      <vt:lpstr>SO_001694</vt:lpstr>
      <vt:lpstr>SO_001695</vt:lpstr>
      <vt:lpstr>SO_001696</vt:lpstr>
      <vt:lpstr>SO_001697</vt:lpstr>
      <vt:lpstr>SO_001698</vt:lpstr>
      <vt:lpstr>SO_001699</vt:lpstr>
      <vt:lpstr>SO_001700</vt:lpstr>
      <vt:lpstr>SO_001701</vt:lpstr>
      <vt:lpstr>SO_001702</vt:lpstr>
      <vt:lpstr>SO_001703</vt:lpstr>
      <vt:lpstr>SO_001704</vt:lpstr>
      <vt:lpstr>SO_001705</vt:lpstr>
      <vt:lpstr>SO_001706</vt:lpstr>
      <vt:lpstr>SO_001707</vt:lpstr>
      <vt:lpstr>SO_001708</vt:lpstr>
      <vt:lpstr>SO_001709</vt:lpstr>
      <vt:lpstr>SO_001710</vt:lpstr>
      <vt:lpstr>SO_001711</vt:lpstr>
      <vt:lpstr>SO_001712</vt:lpstr>
      <vt:lpstr>SO_001713</vt:lpstr>
      <vt:lpstr>SO_001714</vt:lpstr>
      <vt:lpstr>SO_001715</vt:lpstr>
      <vt:lpstr>SO_001716</vt:lpstr>
      <vt:lpstr>SO_001717</vt:lpstr>
      <vt:lpstr>SO_001718</vt:lpstr>
      <vt:lpstr>SO_001719</vt:lpstr>
      <vt:lpstr>SO_001720</vt:lpstr>
      <vt:lpstr>SO_001721</vt:lpstr>
      <vt:lpstr>SO_001722</vt:lpstr>
      <vt:lpstr>SO_001723</vt:lpstr>
      <vt:lpstr>SO_001724</vt:lpstr>
      <vt:lpstr>SO_001725</vt:lpstr>
      <vt:lpstr>SO_001726</vt:lpstr>
      <vt:lpstr>SO_001727</vt:lpstr>
      <vt:lpstr>SO_001728</vt:lpstr>
      <vt:lpstr>SO_001729</vt:lpstr>
      <vt:lpstr>SO_001730</vt:lpstr>
      <vt:lpstr>SO_001731</vt:lpstr>
      <vt:lpstr>SO_001732</vt:lpstr>
      <vt:lpstr>SO_001733</vt:lpstr>
      <vt:lpstr>SO_001734</vt:lpstr>
      <vt:lpstr>SO_001735</vt:lpstr>
      <vt:lpstr>SO_001736</vt:lpstr>
      <vt:lpstr>SO_001737</vt:lpstr>
      <vt:lpstr>SO_001738</vt:lpstr>
      <vt:lpstr>SO_001739</vt:lpstr>
      <vt:lpstr>SO_001740</vt:lpstr>
      <vt:lpstr>SO_001741</vt:lpstr>
      <vt:lpstr>SO_001742</vt:lpstr>
      <vt:lpstr>SO_001743</vt:lpstr>
      <vt:lpstr>SO_001744</vt:lpstr>
      <vt:lpstr>SO_001745</vt:lpstr>
      <vt:lpstr>SO_001746</vt:lpstr>
      <vt:lpstr>SO_001747</vt:lpstr>
      <vt:lpstr>SO_001748</vt:lpstr>
      <vt:lpstr>SO_001749</vt:lpstr>
      <vt:lpstr>SO_001750</vt:lpstr>
      <vt:lpstr>SO_001751</vt:lpstr>
      <vt:lpstr>SO_001752</vt:lpstr>
      <vt:lpstr>SO_001753</vt:lpstr>
      <vt:lpstr>SO_001754</vt:lpstr>
      <vt:lpstr>SO_001755</vt:lpstr>
      <vt:lpstr>SO_001756</vt:lpstr>
      <vt:lpstr>SO_001757</vt:lpstr>
      <vt:lpstr>SO_001758</vt:lpstr>
      <vt:lpstr>SO_001759</vt:lpstr>
      <vt:lpstr>SO_001760</vt:lpstr>
      <vt:lpstr>SO_001761</vt:lpstr>
      <vt:lpstr>SO_001762</vt:lpstr>
      <vt:lpstr>SO_001763</vt:lpstr>
      <vt:lpstr>SO_001764</vt:lpstr>
      <vt:lpstr>SO_001765</vt:lpstr>
      <vt:lpstr>SO_001766</vt:lpstr>
      <vt:lpstr>SO_001767</vt:lpstr>
      <vt:lpstr>SO_001768</vt:lpstr>
      <vt:lpstr>SO_001769</vt:lpstr>
      <vt:lpstr>SO_001770</vt:lpstr>
      <vt:lpstr>SO_001771</vt:lpstr>
      <vt:lpstr>SO_001772</vt:lpstr>
      <vt:lpstr>SO_001773</vt:lpstr>
      <vt:lpstr>SO_001774</vt:lpstr>
      <vt:lpstr>SO_001775</vt:lpstr>
      <vt:lpstr>SO_001776</vt:lpstr>
      <vt:lpstr>SO_001777</vt:lpstr>
      <vt:lpstr>SO_001778</vt:lpstr>
      <vt:lpstr>SO_001779</vt:lpstr>
      <vt:lpstr>SO_001780</vt:lpstr>
      <vt:lpstr>SO_001781</vt:lpstr>
      <vt:lpstr>SO_001782</vt:lpstr>
      <vt:lpstr>SO_001783</vt:lpstr>
      <vt:lpstr>SO_001784</vt:lpstr>
      <vt:lpstr>SO_001785</vt:lpstr>
      <vt:lpstr>SO_001786</vt:lpstr>
      <vt:lpstr>SO_001787</vt:lpstr>
      <vt:lpstr>SO_001788</vt:lpstr>
      <vt:lpstr>SO_001789</vt:lpstr>
      <vt:lpstr>SO_001790</vt:lpstr>
      <vt:lpstr>SO_001791</vt:lpstr>
      <vt:lpstr>SO_001792</vt:lpstr>
      <vt:lpstr>SO_001793</vt:lpstr>
      <vt:lpstr>SO_001794</vt:lpstr>
      <vt:lpstr>SO_001795</vt:lpstr>
      <vt:lpstr>SO_001796</vt:lpstr>
      <vt:lpstr>SO_001797</vt:lpstr>
      <vt:lpstr>SO_001798</vt:lpstr>
      <vt:lpstr>SO_001799</vt:lpstr>
      <vt:lpstr>SO_001800</vt:lpstr>
      <vt:lpstr>SO_001801</vt:lpstr>
      <vt:lpstr>SO_001802</vt:lpstr>
      <vt:lpstr>SO_001803</vt:lpstr>
      <vt:lpstr>SO_001804</vt:lpstr>
      <vt:lpstr>SO_001805</vt:lpstr>
      <vt:lpstr>SO_001806</vt:lpstr>
      <vt:lpstr>SO_001807</vt:lpstr>
      <vt:lpstr>SO_001808</vt:lpstr>
      <vt:lpstr>SO_001809</vt:lpstr>
      <vt:lpstr>SO_001810</vt:lpstr>
      <vt:lpstr>SO_001811</vt:lpstr>
      <vt:lpstr>SO_001812</vt:lpstr>
      <vt:lpstr>SO_001813</vt:lpstr>
      <vt:lpstr>SO_001814</vt:lpstr>
      <vt:lpstr>SO_001815</vt:lpstr>
      <vt:lpstr>SO_001816</vt:lpstr>
      <vt:lpstr>SO_001817</vt:lpstr>
      <vt:lpstr>SO_001818</vt:lpstr>
      <vt:lpstr>SO_001819</vt:lpstr>
      <vt:lpstr>SO_001820</vt:lpstr>
      <vt:lpstr>SO_001821</vt:lpstr>
      <vt:lpstr>SO_001822</vt:lpstr>
      <vt:lpstr>SO_001823</vt:lpstr>
      <vt:lpstr>SO_001824</vt:lpstr>
      <vt:lpstr>SO_001825</vt:lpstr>
      <vt:lpstr>SO_001826</vt:lpstr>
      <vt:lpstr>SO_001827</vt:lpstr>
      <vt:lpstr>SO_001828</vt:lpstr>
      <vt:lpstr>SO_001829</vt:lpstr>
      <vt:lpstr>SO_001830</vt:lpstr>
      <vt:lpstr>SO_001831</vt:lpstr>
      <vt:lpstr>SO_001832</vt:lpstr>
      <vt:lpstr>SO_001833</vt:lpstr>
      <vt:lpstr>SO_001834</vt:lpstr>
      <vt:lpstr>SO_001835</vt:lpstr>
      <vt:lpstr>SO_001836</vt:lpstr>
      <vt:lpstr>SO_001837</vt:lpstr>
      <vt:lpstr>SO_001838</vt:lpstr>
      <vt:lpstr>SO_001839</vt:lpstr>
      <vt:lpstr>SO_001840</vt:lpstr>
      <vt:lpstr>SO_001841</vt:lpstr>
      <vt:lpstr>SO_001842</vt:lpstr>
      <vt:lpstr>SO_001843</vt:lpstr>
      <vt:lpstr>SO_001844</vt:lpstr>
      <vt:lpstr>SO_001845</vt:lpstr>
      <vt:lpstr>SO_001846</vt:lpstr>
      <vt:lpstr>SO_001847</vt:lpstr>
      <vt:lpstr>SO_001848</vt:lpstr>
      <vt:lpstr>SO_001849</vt:lpstr>
      <vt:lpstr>SO_001850</vt:lpstr>
      <vt:lpstr>SO_001851</vt:lpstr>
      <vt:lpstr>SO_001852</vt:lpstr>
      <vt:lpstr>SO_001853</vt:lpstr>
      <vt:lpstr>SO_001854</vt:lpstr>
      <vt:lpstr>SO_001855</vt:lpstr>
      <vt:lpstr>SO_001856</vt:lpstr>
      <vt:lpstr>SO_001857</vt:lpstr>
      <vt:lpstr>SO_001858</vt:lpstr>
      <vt:lpstr>SO_001859</vt:lpstr>
      <vt:lpstr>SO_001860</vt:lpstr>
      <vt:lpstr>SO_001861</vt:lpstr>
      <vt:lpstr>SO_001862</vt:lpstr>
      <vt:lpstr>SO_001863</vt:lpstr>
      <vt:lpstr>SO_001864</vt:lpstr>
      <vt:lpstr>SO_001865</vt:lpstr>
      <vt:lpstr>SO_001866</vt:lpstr>
      <vt:lpstr>SO_001867</vt:lpstr>
      <vt:lpstr>SO_001868</vt:lpstr>
      <vt:lpstr>SO_001869</vt:lpstr>
      <vt:lpstr>SO_001870</vt:lpstr>
      <vt:lpstr>SO_001871</vt:lpstr>
      <vt:lpstr>SO_001872</vt:lpstr>
      <vt:lpstr>SO_001873</vt:lpstr>
      <vt:lpstr>SO_001874</vt:lpstr>
      <vt:lpstr>SO_001875</vt:lpstr>
      <vt:lpstr>SO_001876</vt:lpstr>
      <vt:lpstr>SO_001877</vt:lpstr>
      <vt:lpstr>SO_001878</vt:lpstr>
      <vt:lpstr>SO_001879</vt:lpstr>
      <vt:lpstr>SO_001880</vt:lpstr>
      <vt:lpstr>SO_001881</vt:lpstr>
      <vt:lpstr>SO_001882</vt:lpstr>
      <vt:lpstr>SO_001883</vt:lpstr>
      <vt:lpstr>SO_001884</vt:lpstr>
      <vt:lpstr>SO_001885</vt:lpstr>
      <vt:lpstr>SO_001886</vt:lpstr>
      <vt:lpstr>SO_001887</vt:lpstr>
      <vt:lpstr>SO_001888</vt:lpstr>
      <vt:lpstr>SO_001889</vt:lpstr>
      <vt:lpstr>SO_001890</vt:lpstr>
      <vt:lpstr>SO_001891</vt:lpstr>
      <vt:lpstr>SO_001892</vt:lpstr>
      <vt:lpstr>SO_001893</vt:lpstr>
      <vt:lpstr>SO_001894</vt:lpstr>
      <vt:lpstr>SO_001895</vt:lpstr>
      <vt:lpstr>SO_001896</vt:lpstr>
      <vt:lpstr>SO_001897</vt:lpstr>
      <vt:lpstr>SO_001898</vt:lpstr>
      <vt:lpstr>SO_001899</vt:lpstr>
      <vt:lpstr>SO_001900</vt:lpstr>
      <vt:lpstr>SO_001901</vt:lpstr>
      <vt:lpstr>SO_001902</vt:lpstr>
      <vt:lpstr>SO_001903</vt:lpstr>
      <vt:lpstr>SO_001904</vt:lpstr>
      <vt:lpstr>SO_001905</vt:lpstr>
      <vt:lpstr>SO_001906</vt:lpstr>
      <vt:lpstr>SO_001907</vt:lpstr>
      <vt:lpstr>SO_001908</vt:lpstr>
      <vt:lpstr>SO_001909</vt:lpstr>
      <vt:lpstr>SO_001910</vt:lpstr>
      <vt:lpstr>SO_001911</vt:lpstr>
      <vt:lpstr>SO_001912</vt:lpstr>
      <vt:lpstr>SO_001913</vt:lpstr>
      <vt:lpstr>SO_001914</vt:lpstr>
      <vt:lpstr>SO_001915</vt:lpstr>
      <vt:lpstr>SO_001916</vt:lpstr>
      <vt:lpstr>SO_001917</vt:lpstr>
      <vt:lpstr>SO_001918</vt:lpstr>
      <vt:lpstr>SO_001919</vt:lpstr>
      <vt:lpstr>SO_001920</vt:lpstr>
      <vt:lpstr>SO_001921</vt:lpstr>
      <vt:lpstr>SO_001922</vt:lpstr>
      <vt:lpstr>SO_001923</vt:lpstr>
      <vt:lpstr>SO_001924</vt:lpstr>
      <vt:lpstr>SO_001925</vt:lpstr>
      <vt:lpstr>SO_001926</vt:lpstr>
      <vt:lpstr>SO_001927</vt:lpstr>
      <vt:lpstr>SO_001928</vt:lpstr>
      <vt:lpstr>SO_001929</vt:lpstr>
      <vt:lpstr>SO_001930</vt:lpstr>
      <vt:lpstr>SO_001931</vt:lpstr>
      <vt:lpstr>SO_001932</vt:lpstr>
      <vt:lpstr>SO_001933</vt:lpstr>
      <vt:lpstr>SO_001934</vt:lpstr>
      <vt:lpstr>SO_001935</vt:lpstr>
      <vt:lpstr>SO_001936</vt:lpstr>
      <vt:lpstr>SO_001937</vt:lpstr>
      <vt:lpstr>SO_001938</vt:lpstr>
      <vt:lpstr>SO_001939</vt:lpstr>
      <vt:lpstr>SO_001940</vt:lpstr>
      <vt:lpstr>SO_001941</vt:lpstr>
      <vt:lpstr>SO_001942</vt:lpstr>
      <vt:lpstr>SO_001943</vt:lpstr>
      <vt:lpstr>SO_001944</vt:lpstr>
      <vt:lpstr>SO_001945</vt:lpstr>
      <vt:lpstr>SO_001946</vt:lpstr>
      <vt:lpstr>SO_001947</vt:lpstr>
      <vt:lpstr>SO_001948</vt:lpstr>
      <vt:lpstr>SO_001949</vt:lpstr>
      <vt:lpstr>SO_001950</vt:lpstr>
      <vt:lpstr>SO_001951</vt:lpstr>
      <vt:lpstr>SO_001952</vt:lpstr>
      <vt:lpstr>SO_001953</vt:lpstr>
      <vt:lpstr>SO_001954</vt:lpstr>
      <vt:lpstr>SO_001955</vt:lpstr>
      <vt:lpstr>SO_001956</vt:lpstr>
      <vt:lpstr>SO_001957</vt:lpstr>
      <vt:lpstr>SO_001958</vt:lpstr>
      <vt:lpstr>SO_001959</vt:lpstr>
      <vt:lpstr>SO_001960</vt:lpstr>
      <vt:lpstr>SO_001961</vt:lpstr>
      <vt:lpstr>SO_001962</vt:lpstr>
      <vt:lpstr>SO_001963</vt:lpstr>
      <vt:lpstr>SO_001964</vt:lpstr>
      <vt:lpstr>SO_001965</vt:lpstr>
      <vt:lpstr>SO_001966</vt:lpstr>
      <vt:lpstr>SO_001967</vt:lpstr>
      <vt:lpstr>SO_001968</vt:lpstr>
      <vt:lpstr>SO_001969</vt:lpstr>
      <vt:lpstr>SO_001970</vt:lpstr>
      <vt:lpstr>SO_001971</vt:lpstr>
      <vt:lpstr>SO_001972</vt:lpstr>
      <vt:lpstr>SO_001973</vt:lpstr>
      <vt:lpstr>SO_001974</vt:lpstr>
      <vt:lpstr>SO_001975</vt:lpstr>
      <vt:lpstr>SO_001976</vt:lpstr>
      <vt:lpstr>SO_001977</vt:lpstr>
      <vt:lpstr>SO_001978</vt:lpstr>
      <vt:lpstr>SO_001979</vt:lpstr>
      <vt:lpstr>SO_001980</vt:lpstr>
      <vt:lpstr>SO_001981</vt:lpstr>
      <vt:lpstr>SO_001982</vt:lpstr>
      <vt:lpstr>SO_001983</vt:lpstr>
      <vt:lpstr>SO_001984</vt:lpstr>
      <vt:lpstr>SO_001985</vt:lpstr>
      <vt:lpstr>SO_001986</vt:lpstr>
      <vt:lpstr>SO_001987</vt:lpstr>
      <vt:lpstr>SO_001988</vt:lpstr>
      <vt:lpstr>SO_001989</vt:lpstr>
      <vt:lpstr>SO_001990</vt:lpstr>
      <vt:lpstr>SO_001991</vt:lpstr>
      <vt:lpstr>SO_001992</vt:lpstr>
      <vt:lpstr>SO_001993</vt:lpstr>
      <vt:lpstr>SO_001994</vt:lpstr>
      <vt:lpstr>SO_001995</vt:lpstr>
      <vt:lpstr>SO_001996</vt:lpstr>
      <vt:lpstr>SO_001997</vt:lpstr>
      <vt:lpstr>SO_001998</vt:lpstr>
      <vt:lpstr>SO_001999</vt:lpstr>
      <vt:lpstr>SO_002000</vt:lpstr>
      <vt:lpstr>SO_002001</vt:lpstr>
      <vt:lpstr>SO_002002</vt:lpstr>
      <vt:lpstr>SO_002003</vt:lpstr>
      <vt:lpstr>SO_002004</vt:lpstr>
      <vt:lpstr>SO_002005</vt:lpstr>
      <vt:lpstr>SO_002006</vt:lpstr>
      <vt:lpstr>SO_002007</vt:lpstr>
      <vt:lpstr>SO_002008</vt:lpstr>
      <vt:lpstr>SO_002009</vt:lpstr>
      <vt:lpstr>SO_002010</vt:lpstr>
      <vt:lpstr>SO_002011</vt:lpstr>
      <vt:lpstr>SO_002012</vt:lpstr>
      <vt:lpstr>SO_002013</vt:lpstr>
      <vt:lpstr>SO_002014</vt:lpstr>
      <vt:lpstr>SO_002015</vt:lpstr>
      <vt:lpstr>SO_002016</vt:lpstr>
      <vt:lpstr>SO_002017</vt:lpstr>
      <vt:lpstr>SO_002018</vt:lpstr>
      <vt:lpstr>SO_002019</vt:lpstr>
      <vt:lpstr>SO_002020</vt:lpstr>
      <vt:lpstr>SO_002021</vt:lpstr>
      <vt:lpstr>SO_002022</vt:lpstr>
      <vt:lpstr>SO_002023</vt:lpstr>
      <vt:lpstr>SO_002024</vt:lpstr>
      <vt:lpstr>SO_002025</vt:lpstr>
      <vt:lpstr>SO_002026</vt:lpstr>
      <vt:lpstr>SO_002027</vt:lpstr>
      <vt:lpstr>SO_002028</vt:lpstr>
      <vt:lpstr>SO_002029</vt:lpstr>
      <vt:lpstr>SO_002030</vt:lpstr>
      <vt:lpstr>SO_002031</vt:lpstr>
      <vt:lpstr>SO_002032</vt:lpstr>
      <vt:lpstr>SO_002033</vt:lpstr>
      <vt:lpstr>SO_002034</vt:lpstr>
      <vt:lpstr>SO_002035</vt:lpstr>
      <vt:lpstr>SO_002036</vt:lpstr>
      <vt:lpstr>SO_002037</vt:lpstr>
      <vt:lpstr>SO_002038</vt:lpstr>
      <vt:lpstr>SO_002039</vt:lpstr>
      <vt:lpstr>SO_002040</vt:lpstr>
      <vt:lpstr>SO_002041</vt:lpstr>
      <vt:lpstr>SO_002042</vt:lpstr>
      <vt:lpstr>SO_002043</vt:lpstr>
      <vt:lpstr>SO_002044</vt:lpstr>
      <vt:lpstr>SO_002045</vt:lpstr>
      <vt:lpstr>SO_002046</vt:lpstr>
      <vt:lpstr>SO_002047</vt:lpstr>
      <vt:lpstr>SO_002048</vt:lpstr>
      <vt:lpstr>SO_002049</vt:lpstr>
      <vt:lpstr>SO_002050</vt:lpstr>
      <vt:lpstr>SO_002051</vt:lpstr>
      <vt:lpstr>SO_002052</vt:lpstr>
      <vt:lpstr>SO_002053</vt:lpstr>
      <vt:lpstr>SO_002054</vt:lpstr>
      <vt:lpstr>SO_002055</vt:lpstr>
      <vt:lpstr>SO_002056</vt:lpstr>
      <vt:lpstr>SO_002057</vt:lpstr>
      <vt:lpstr>SO_002058</vt:lpstr>
      <vt:lpstr>SO_002059</vt:lpstr>
      <vt:lpstr>SO_002060</vt:lpstr>
      <vt:lpstr>SO_002061</vt:lpstr>
      <vt:lpstr>SO_002062</vt:lpstr>
      <vt:lpstr>SO_002063</vt:lpstr>
      <vt:lpstr>SO_002064</vt:lpstr>
      <vt:lpstr>SO_002065</vt:lpstr>
      <vt:lpstr>SO_002066</vt:lpstr>
      <vt:lpstr>SO_002067</vt:lpstr>
      <vt:lpstr>SO_002068</vt:lpstr>
      <vt:lpstr>SO_002069</vt:lpstr>
      <vt:lpstr>SO_002070</vt:lpstr>
      <vt:lpstr>SO_002071</vt:lpstr>
      <vt:lpstr>SO_002072</vt:lpstr>
      <vt:lpstr>SO_002073</vt:lpstr>
      <vt:lpstr>SO_002074</vt:lpstr>
      <vt:lpstr>SO_002075</vt:lpstr>
      <vt:lpstr>SO_002076</vt:lpstr>
      <vt:lpstr>SO_002077</vt:lpstr>
      <vt:lpstr>SO_002078</vt:lpstr>
      <vt:lpstr>SO_002079</vt:lpstr>
      <vt:lpstr>SO_002080</vt:lpstr>
      <vt:lpstr>SO_002081</vt:lpstr>
      <vt:lpstr>SO_002082</vt:lpstr>
      <vt:lpstr>SO_002083</vt:lpstr>
      <vt:lpstr>SO_002084</vt:lpstr>
      <vt:lpstr>SO_002085</vt:lpstr>
      <vt:lpstr>SO_002086</vt:lpstr>
      <vt:lpstr>SO_002087</vt:lpstr>
      <vt:lpstr>SO_002088</vt:lpstr>
      <vt:lpstr>SO_002089</vt:lpstr>
      <vt:lpstr>SO_002090</vt:lpstr>
      <vt:lpstr>SO_002091</vt:lpstr>
      <vt:lpstr>SO_002092</vt:lpstr>
      <vt:lpstr>SO_002093</vt:lpstr>
      <vt:lpstr>SO_002094</vt:lpstr>
      <vt:lpstr>SO_002095</vt:lpstr>
      <vt:lpstr>SO_002096</vt:lpstr>
      <vt:lpstr>SO_002097</vt:lpstr>
      <vt:lpstr>SO_002098</vt:lpstr>
      <vt:lpstr>SO_002099</vt:lpstr>
      <vt:lpstr>SO_002100</vt:lpstr>
      <vt:lpstr>SO_002101</vt:lpstr>
      <vt:lpstr>SO_002102</vt:lpstr>
      <vt:lpstr>SO_002103</vt:lpstr>
      <vt:lpstr>SO_002104</vt:lpstr>
      <vt:lpstr>SO_002105</vt:lpstr>
      <vt:lpstr>SO_002106</vt:lpstr>
      <vt:lpstr>SO_002107</vt:lpstr>
      <vt:lpstr>SO_002108</vt:lpstr>
      <vt:lpstr>SO_002109</vt:lpstr>
      <vt:lpstr>SO_002110</vt:lpstr>
      <vt:lpstr>SO_002111</vt:lpstr>
      <vt:lpstr>SO_002112</vt:lpstr>
      <vt:lpstr>SO_002113</vt:lpstr>
      <vt:lpstr>SO_002114</vt:lpstr>
      <vt:lpstr>SO_002115</vt:lpstr>
      <vt:lpstr>SO_002116</vt:lpstr>
      <vt:lpstr>SO_002117</vt:lpstr>
      <vt:lpstr>SO_002118</vt:lpstr>
      <vt:lpstr>SO_002119</vt:lpstr>
      <vt:lpstr>SO_002120</vt:lpstr>
      <vt:lpstr>SO_002121</vt:lpstr>
      <vt:lpstr>SO_002122</vt:lpstr>
      <vt:lpstr>SO_002123</vt:lpstr>
      <vt:lpstr>SO_002124</vt:lpstr>
      <vt:lpstr>SO_002125</vt:lpstr>
      <vt:lpstr>SO_002126</vt:lpstr>
      <vt:lpstr>SO_002127</vt:lpstr>
      <vt:lpstr>SO_002128</vt:lpstr>
      <vt:lpstr>SO_002129</vt:lpstr>
      <vt:lpstr>SO_002130</vt:lpstr>
      <vt:lpstr>SO_002131</vt:lpstr>
      <vt:lpstr>SO_002132</vt:lpstr>
      <vt:lpstr>SO_002133</vt:lpstr>
      <vt:lpstr>SO_002134</vt:lpstr>
      <vt:lpstr>SO_002135</vt:lpstr>
      <vt:lpstr>SO_002136</vt:lpstr>
      <vt:lpstr>SO_002137</vt:lpstr>
      <vt:lpstr>SO_002138</vt:lpstr>
      <vt:lpstr>SO_002139</vt:lpstr>
      <vt:lpstr>SO_002140</vt:lpstr>
      <vt:lpstr>SO_002141</vt:lpstr>
      <vt:lpstr>SO_002142</vt:lpstr>
      <vt:lpstr>SO_002143</vt:lpstr>
      <vt:lpstr>SO_002144</vt:lpstr>
      <vt:lpstr>SO_002145</vt:lpstr>
      <vt:lpstr>SO_002146</vt:lpstr>
      <vt:lpstr>SO_002147</vt:lpstr>
      <vt:lpstr>SO_002148</vt:lpstr>
      <vt:lpstr>SO_002149</vt:lpstr>
      <vt:lpstr>SO_002150</vt:lpstr>
      <vt:lpstr>SO_002151</vt:lpstr>
      <vt:lpstr>SO_002152</vt:lpstr>
      <vt:lpstr>SO_002153</vt:lpstr>
      <vt:lpstr>SO_002154</vt:lpstr>
      <vt:lpstr>SO_002155</vt:lpstr>
      <vt:lpstr>SO_002156</vt:lpstr>
      <vt:lpstr>SO_002157</vt:lpstr>
      <vt:lpstr>SO_002158</vt:lpstr>
      <vt:lpstr>SO_002159</vt:lpstr>
      <vt:lpstr>SO_002160</vt:lpstr>
      <vt:lpstr>SO_002161</vt:lpstr>
      <vt:lpstr>SO_002162</vt:lpstr>
      <vt:lpstr>SO_002163</vt:lpstr>
      <vt:lpstr>SO_002164</vt:lpstr>
      <vt:lpstr>SO_002165</vt:lpstr>
      <vt:lpstr>SO_002166</vt:lpstr>
      <vt:lpstr>SO_002167</vt:lpstr>
      <vt:lpstr>SO_002168</vt:lpstr>
      <vt:lpstr>SO_002169</vt:lpstr>
      <vt:lpstr>SO_002170</vt:lpstr>
      <vt:lpstr>SO_002171</vt:lpstr>
      <vt:lpstr>SO_002172</vt:lpstr>
      <vt:lpstr>SO_002173</vt:lpstr>
      <vt:lpstr>SO_002174</vt:lpstr>
      <vt:lpstr>SO_002175</vt:lpstr>
      <vt:lpstr>SO_002176</vt:lpstr>
      <vt:lpstr>SO_002177</vt:lpstr>
      <vt:lpstr>SO_002178</vt:lpstr>
      <vt:lpstr>SO_002179</vt:lpstr>
      <vt:lpstr>SO_002180</vt:lpstr>
      <vt:lpstr>SO_002181</vt:lpstr>
      <vt:lpstr>SO_002182</vt:lpstr>
      <vt:lpstr>SO_002183</vt:lpstr>
      <vt:lpstr>SO_002184</vt:lpstr>
      <vt:lpstr>SO_002185</vt:lpstr>
      <vt:lpstr>SO_002186</vt:lpstr>
      <vt:lpstr>SO_002187</vt:lpstr>
      <vt:lpstr>SO_002188</vt:lpstr>
      <vt:lpstr>SO_002189</vt:lpstr>
      <vt:lpstr>SO_002190</vt:lpstr>
      <vt:lpstr>SO_002191</vt:lpstr>
      <vt:lpstr>SO_002192</vt:lpstr>
      <vt:lpstr>SO_002193</vt:lpstr>
      <vt:lpstr>SO_002194</vt:lpstr>
      <vt:lpstr>SO_002195</vt:lpstr>
      <vt:lpstr>SO_002196</vt:lpstr>
      <vt:lpstr>SO_002197</vt:lpstr>
      <vt:lpstr>SO_002198</vt:lpstr>
      <vt:lpstr>SO_002199</vt:lpstr>
      <vt:lpstr>SO_002200</vt:lpstr>
      <vt:lpstr>SO_002201</vt:lpstr>
      <vt:lpstr>SO_002202</vt:lpstr>
      <vt:lpstr>SO_002203</vt:lpstr>
      <vt:lpstr>SO_002204</vt:lpstr>
      <vt:lpstr>SO_002205</vt:lpstr>
      <vt:lpstr>SO_002206</vt:lpstr>
      <vt:lpstr>SO_002207</vt:lpstr>
      <vt:lpstr>SO_002208</vt:lpstr>
      <vt:lpstr>SO_002209</vt:lpstr>
      <vt:lpstr>SO_002210</vt:lpstr>
      <vt:lpstr>SO_002211</vt:lpstr>
      <vt:lpstr>SO_002212</vt:lpstr>
      <vt:lpstr>SO_002213</vt:lpstr>
      <vt:lpstr>SO_002214</vt:lpstr>
      <vt:lpstr>SO_002215</vt:lpstr>
      <vt:lpstr>SO_002216</vt:lpstr>
      <vt:lpstr>SO_002217</vt:lpstr>
      <vt:lpstr>SO_002218</vt:lpstr>
      <vt:lpstr>SO_002219</vt:lpstr>
      <vt:lpstr>SO_002220</vt:lpstr>
      <vt:lpstr>SO_002221</vt:lpstr>
      <vt:lpstr>SO_002222</vt:lpstr>
      <vt:lpstr>SO_002223</vt:lpstr>
      <vt:lpstr>SO_002224</vt:lpstr>
      <vt:lpstr>SO_002225</vt:lpstr>
      <vt:lpstr>SO_002226</vt:lpstr>
      <vt:lpstr>SO_002227</vt:lpstr>
      <vt:lpstr>SO_002228</vt:lpstr>
      <vt:lpstr>SO_002229</vt:lpstr>
      <vt:lpstr>SO_002230</vt:lpstr>
      <vt:lpstr>SO_002231</vt:lpstr>
      <vt:lpstr>SO_002232</vt:lpstr>
      <vt:lpstr>SO_002233</vt:lpstr>
      <vt:lpstr>SO_002234</vt:lpstr>
      <vt:lpstr>SO_002235</vt:lpstr>
      <vt:lpstr>SO_002236</vt:lpstr>
      <vt:lpstr>SO_002237</vt:lpstr>
      <vt:lpstr>SO_002238</vt:lpstr>
      <vt:lpstr>SO_002239</vt:lpstr>
      <vt:lpstr>SO_002240</vt:lpstr>
      <vt:lpstr>SO_002241</vt:lpstr>
      <vt:lpstr>SO_002242</vt:lpstr>
      <vt:lpstr>SO_002243</vt:lpstr>
      <vt:lpstr>SO_002244</vt:lpstr>
      <vt:lpstr>SO_002245</vt:lpstr>
      <vt:lpstr>SO_002246</vt:lpstr>
      <vt:lpstr>SO_002247</vt:lpstr>
      <vt:lpstr>SO_002248</vt:lpstr>
      <vt:lpstr>SO_002249</vt:lpstr>
      <vt:lpstr>SO_002250</vt:lpstr>
      <vt:lpstr>SO_002251</vt:lpstr>
      <vt:lpstr>SO_002252</vt:lpstr>
      <vt:lpstr>SO_002253</vt:lpstr>
      <vt:lpstr>SO_002254</vt:lpstr>
      <vt:lpstr>SO_002255</vt:lpstr>
      <vt:lpstr>SO_002256</vt:lpstr>
      <vt:lpstr>SO_002257</vt:lpstr>
      <vt:lpstr>SO_002258</vt:lpstr>
      <vt:lpstr>SO_002259</vt:lpstr>
      <vt:lpstr>SO_002260</vt:lpstr>
      <vt:lpstr>SO_002261</vt:lpstr>
      <vt:lpstr>SO_002262</vt:lpstr>
      <vt:lpstr>SO_002263</vt:lpstr>
      <vt:lpstr>SO_002264</vt:lpstr>
      <vt:lpstr>SO_002265</vt:lpstr>
      <vt:lpstr>SO_002266</vt:lpstr>
      <vt:lpstr>SO_002267</vt:lpstr>
      <vt:lpstr>SO_002268</vt:lpstr>
      <vt:lpstr>SO_002269</vt:lpstr>
      <vt:lpstr>SO_002270</vt:lpstr>
      <vt:lpstr>SO_002271</vt:lpstr>
      <vt:lpstr>SO_002272</vt:lpstr>
      <vt:lpstr>SO_002273</vt:lpstr>
      <vt:lpstr>SO_002274</vt:lpstr>
      <vt:lpstr>SO_002275</vt:lpstr>
      <vt:lpstr>SO_002276</vt:lpstr>
      <vt:lpstr>SO_002277</vt:lpstr>
      <vt:lpstr>SO_002278</vt:lpstr>
      <vt:lpstr>SO_002279</vt:lpstr>
      <vt:lpstr>SO_002280</vt:lpstr>
      <vt:lpstr>SO_002281</vt:lpstr>
      <vt:lpstr>SO_002282</vt:lpstr>
      <vt:lpstr>SO_002283</vt:lpstr>
      <vt:lpstr>SO_002284</vt:lpstr>
      <vt:lpstr>SO_002285</vt:lpstr>
      <vt:lpstr>SO_002286</vt:lpstr>
      <vt:lpstr>SO_002287</vt:lpstr>
      <vt:lpstr>SO_002288</vt:lpstr>
      <vt:lpstr>SO_002289</vt:lpstr>
      <vt:lpstr>SO_002290</vt:lpstr>
      <vt:lpstr>SO_002291</vt:lpstr>
      <vt:lpstr>SO_002292</vt:lpstr>
      <vt:lpstr>SO_002293</vt:lpstr>
      <vt:lpstr>SO_002294</vt:lpstr>
      <vt:lpstr>SO_002295</vt:lpstr>
      <vt:lpstr>SO_002296</vt:lpstr>
      <vt:lpstr>SO_002297</vt:lpstr>
      <vt:lpstr>SO_002298</vt:lpstr>
      <vt:lpstr>SO_002299</vt:lpstr>
      <vt:lpstr>SO_002300</vt:lpstr>
      <vt:lpstr>SO_002301</vt:lpstr>
      <vt:lpstr>SO_002302</vt:lpstr>
      <vt:lpstr>SO_002303</vt:lpstr>
      <vt:lpstr>SO_002304</vt:lpstr>
      <vt:lpstr>SO_002305</vt:lpstr>
      <vt:lpstr>SO_002306</vt:lpstr>
      <vt:lpstr>SO_002307</vt:lpstr>
      <vt:lpstr>SO_002308</vt:lpstr>
      <vt:lpstr>SO_002309</vt:lpstr>
      <vt:lpstr>SO_002310</vt:lpstr>
      <vt:lpstr>SO_002311</vt:lpstr>
      <vt:lpstr>SO_002312</vt:lpstr>
      <vt:lpstr>SO_002313</vt:lpstr>
      <vt:lpstr>SO_002314</vt:lpstr>
      <vt:lpstr>SO_002315</vt:lpstr>
      <vt:lpstr>SO_002316</vt:lpstr>
      <vt:lpstr>SO_002317</vt:lpstr>
      <vt:lpstr>SO_002318</vt:lpstr>
      <vt:lpstr>SO_002319</vt:lpstr>
      <vt:lpstr>SO_002320</vt:lpstr>
      <vt:lpstr>SO_002321</vt:lpstr>
      <vt:lpstr>SO_002322</vt:lpstr>
      <vt:lpstr>SO_002323</vt:lpstr>
      <vt:lpstr>SO_002324</vt:lpstr>
      <vt:lpstr>SO_002325</vt:lpstr>
      <vt:lpstr>SO_002326</vt:lpstr>
      <vt:lpstr>SO_002327</vt:lpstr>
      <vt:lpstr>SO_002328</vt:lpstr>
      <vt:lpstr>SO_002329</vt:lpstr>
      <vt:lpstr>SO_002330</vt:lpstr>
      <vt:lpstr>SO_002331</vt:lpstr>
      <vt:lpstr>SO_002332</vt:lpstr>
      <vt:lpstr>SO_002333</vt:lpstr>
      <vt:lpstr>SO_002334</vt:lpstr>
      <vt:lpstr>SO_002335</vt:lpstr>
      <vt:lpstr>SO_002336</vt:lpstr>
      <vt:lpstr>SO_002337</vt:lpstr>
      <vt:lpstr>SO_002338</vt:lpstr>
      <vt:lpstr>SO_002339</vt:lpstr>
      <vt:lpstr>SO_002340</vt:lpstr>
      <vt:lpstr>SO_002341</vt:lpstr>
      <vt:lpstr>SO_002342</vt:lpstr>
      <vt:lpstr>SO_002343</vt:lpstr>
      <vt:lpstr>SO_002344</vt:lpstr>
      <vt:lpstr>SO_002345</vt:lpstr>
      <vt:lpstr>SO_002346</vt:lpstr>
      <vt:lpstr>SO_002347</vt:lpstr>
      <vt:lpstr>SO_002348</vt:lpstr>
      <vt:lpstr>SO_002349</vt:lpstr>
      <vt:lpstr>SO_002350</vt:lpstr>
      <vt:lpstr>SO_002351</vt:lpstr>
      <vt:lpstr>SO_002352</vt:lpstr>
      <vt:lpstr>SO_002353</vt:lpstr>
      <vt:lpstr>SO_002354</vt:lpstr>
      <vt:lpstr>SO_002355</vt:lpstr>
      <vt:lpstr>SO_002356</vt:lpstr>
      <vt:lpstr>SO_002357</vt:lpstr>
      <vt:lpstr>SO_002358</vt:lpstr>
      <vt:lpstr>SO_002359</vt:lpstr>
      <vt:lpstr>SO_002360</vt:lpstr>
      <vt:lpstr>SO_002361</vt:lpstr>
      <vt:lpstr>SO_002362</vt:lpstr>
      <vt:lpstr>SO_002363</vt:lpstr>
      <vt:lpstr>SO_002364</vt:lpstr>
      <vt:lpstr>SO_002365</vt:lpstr>
      <vt:lpstr>SO_002366</vt:lpstr>
      <vt:lpstr>SO_002367</vt:lpstr>
      <vt:lpstr>SO_002368</vt:lpstr>
      <vt:lpstr>SO_002369</vt:lpstr>
      <vt:lpstr>SO_002370</vt:lpstr>
      <vt:lpstr>SO_002371</vt:lpstr>
      <vt:lpstr>SO_002372</vt:lpstr>
      <vt:lpstr>SO_002373</vt:lpstr>
      <vt:lpstr>SO_002374</vt:lpstr>
      <vt:lpstr>SO_002375</vt:lpstr>
      <vt:lpstr>SO_002376</vt:lpstr>
      <vt:lpstr>SO_002377</vt:lpstr>
      <vt:lpstr>SO_002378</vt:lpstr>
      <vt:lpstr>SO_002379</vt:lpstr>
      <vt:lpstr>SO_002380</vt:lpstr>
      <vt:lpstr>SO_002381</vt:lpstr>
      <vt:lpstr>SO_002382</vt:lpstr>
      <vt:lpstr>SO_002383</vt:lpstr>
      <vt:lpstr>SO_002384</vt:lpstr>
      <vt:lpstr>SO_002385</vt:lpstr>
      <vt:lpstr>SO_002386</vt:lpstr>
      <vt:lpstr>SO_002387</vt:lpstr>
      <vt:lpstr>SO_002388</vt:lpstr>
      <vt:lpstr>SO_002389</vt:lpstr>
      <vt:lpstr>SO_002390</vt:lpstr>
      <vt:lpstr>SO_002391</vt:lpstr>
      <vt:lpstr>SO_002392</vt:lpstr>
      <vt:lpstr>SO_002393</vt:lpstr>
      <vt:lpstr>SO_002394</vt:lpstr>
      <vt:lpstr>SO_002395</vt:lpstr>
      <vt:lpstr>SO_002396</vt:lpstr>
      <vt:lpstr>SO_002397</vt:lpstr>
      <vt:lpstr>SO_002398</vt:lpstr>
      <vt:lpstr>SO_002399</vt:lpstr>
      <vt:lpstr>SO_002400</vt:lpstr>
      <vt:lpstr>SO_002401</vt:lpstr>
      <vt:lpstr>SO_002402</vt:lpstr>
      <vt:lpstr>SO_002403</vt:lpstr>
      <vt:lpstr>SO_002404</vt:lpstr>
      <vt:lpstr>SO_002405</vt:lpstr>
      <vt:lpstr>SO_002406</vt:lpstr>
      <vt:lpstr>SO_002407</vt:lpstr>
      <vt:lpstr>SO_002408</vt:lpstr>
      <vt:lpstr>SO_002409</vt:lpstr>
      <vt:lpstr>SO_002410</vt:lpstr>
      <vt:lpstr>SO_002411</vt:lpstr>
      <vt:lpstr>SO_002412</vt:lpstr>
      <vt:lpstr>SO_002413</vt:lpstr>
      <vt:lpstr>SO_002414</vt:lpstr>
      <vt:lpstr>SO_002415</vt:lpstr>
      <vt:lpstr>SO_002416</vt:lpstr>
      <vt:lpstr>SO_002417</vt:lpstr>
      <vt:lpstr>SO_002418</vt:lpstr>
      <vt:lpstr>SO_002419</vt:lpstr>
      <vt:lpstr>SO_002420</vt:lpstr>
      <vt:lpstr>SO_002421</vt:lpstr>
      <vt:lpstr>SO_002422</vt:lpstr>
      <vt:lpstr>SO_002423</vt:lpstr>
      <vt:lpstr>SO_002424</vt:lpstr>
      <vt:lpstr>SO_002425</vt:lpstr>
      <vt:lpstr>SO_002426</vt:lpstr>
      <vt:lpstr>SO_002427</vt:lpstr>
      <vt:lpstr>SO_002428</vt:lpstr>
      <vt:lpstr>SO_002429</vt:lpstr>
      <vt:lpstr>SO_002430</vt:lpstr>
      <vt:lpstr>SO_002431</vt:lpstr>
      <vt:lpstr>SO_002432</vt:lpstr>
      <vt:lpstr>SO_002433</vt:lpstr>
      <vt:lpstr>SO_002434</vt:lpstr>
      <vt:lpstr>SO_002435</vt:lpstr>
      <vt:lpstr>SO_002436</vt:lpstr>
      <vt:lpstr>SO_002437</vt:lpstr>
      <vt:lpstr>SO_002438</vt:lpstr>
      <vt:lpstr>SO_002439</vt:lpstr>
      <vt:lpstr>SO_002440</vt:lpstr>
      <vt:lpstr>SO_002441</vt:lpstr>
      <vt:lpstr>SO_002442</vt:lpstr>
      <vt:lpstr>SO_002443</vt:lpstr>
      <vt:lpstr>SO_002444</vt:lpstr>
      <vt:lpstr>SO_002445</vt:lpstr>
      <vt:lpstr>SO_002446</vt:lpstr>
      <vt:lpstr>SO_002447</vt:lpstr>
      <vt:lpstr>SO_002448</vt:lpstr>
      <vt:lpstr>SO_002449</vt:lpstr>
      <vt:lpstr>SO_002450</vt:lpstr>
      <vt:lpstr>SO_002451</vt:lpstr>
      <vt:lpstr>SO_002452</vt:lpstr>
      <vt:lpstr>SO_002453</vt:lpstr>
      <vt:lpstr>SO_002454</vt:lpstr>
      <vt:lpstr>SO_002455</vt:lpstr>
      <vt:lpstr>SO_002456</vt:lpstr>
      <vt:lpstr>SO_002457</vt:lpstr>
      <vt:lpstr>SO_002458</vt:lpstr>
      <vt:lpstr>SO_002459</vt:lpstr>
      <vt:lpstr>SO_002460</vt:lpstr>
      <vt:lpstr>SO_002461</vt:lpstr>
      <vt:lpstr>SO_002462</vt:lpstr>
      <vt:lpstr>SO_002463</vt:lpstr>
      <vt:lpstr>SO_002464</vt:lpstr>
      <vt:lpstr>SO_002465</vt:lpstr>
      <vt:lpstr>SO_002466</vt:lpstr>
      <vt:lpstr>SO_002467</vt:lpstr>
      <vt:lpstr>SO_002468</vt:lpstr>
      <vt:lpstr>SO_002469</vt:lpstr>
      <vt:lpstr>SO_002470</vt:lpstr>
      <vt:lpstr>SO_002471</vt:lpstr>
      <vt:lpstr>SO_002472</vt:lpstr>
      <vt:lpstr>SO_002473</vt:lpstr>
      <vt:lpstr>SO_002474</vt:lpstr>
      <vt:lpstr>SO_002475</vt:lpstr>
      <vt:lpstr>SO_002476</vt:lpstr>
      <vt:lpstr>SO_002477</vt:lpstr>
      <vt:lpstr>SO_002478</vt:lpstr>
      <vt:lpstr>SO_002479</vt:lpstr>
      <vt:lpstr>SO_002480</vt:lpstr>
      <vt:lpstr>SO_002481</vt:lpstr>
      <vt:lpstr>SO_002482</vt:lpstr>
      <vt:lpstr>SO_002483</vt:lpstr>
      <vt:lpstr>SO_002484</vt:lpstr>
      <vt:lpstr>SO_002485</vt:lpstr>
      <vt:lpstr>SO_002486</vt:lpstr>
      <vt:lpstr>SO_002487</vt:lpstr>
      <vt:lpstr>SO_002488</vt:lpstr>
      <vt:lpstr>SO_002489</vt:lpstr>
      <vt:lpstr>SO_002490</vt:lpstr>
      <vt:lpstr>SO_002491</vt:lpstr>
      <vt:lpstr>SO_002492</vt:lpstr>
      <vt:lpstr>SO_002493</vt:lpstr>
      <vt:lpstr>SO_002494</vt:lpstr>
      <vt:lpstr>SO_002495</vt:lpstr>
      <vt:lpstr>SO_002496</vt:lpstr>
      <vt:lpstr>SO_002497</vt:lpstr>
      <vt:lpstr>SO_002498</vt:lpstr>
      <vt:lpstr>SO_002499</vt:lpstr>
      <vt:lpstr>SO_002500</vt:lpstr>
      <vt:lpstr>SO_002501</vt:lpstr>
      <vt:lpstr>SO_002502</vt:lpstr>
      <vt:lpstr>SO_002503</vt:lpstr>
      <vt:lpstr>SO_002504</vt:lpstr>
      <vt:lpstr>SO_002505</vt:lpstr>
      <vt:lpstr>SO_002506</vt:lpstr>
      <vt:lpstr>SO_002507</vt:lpstr>
      <vt:lpstr>SO_002508</vt:lpstr>
      <vt:lpstr>SO_002509</vt:lpstr>
      <vt:lpstr>SO_002510</vt:lpstr>
      <vt:lpstr>SO_002511</vt:lpstr>
      <vt:lpstr>SO_002512</vt:lpstr>
      <vt:lpstr>SO_002513</vt:lpstr>
      <vt:lpstr>SO_002514</vt:lpstr>
      <vt:lpstr>SO_002515</vt:lpstr>
      <vt:lpstr>SO_002516</vt:lpstr>
      <vt:lpstr>SO_002517</vt:lpstr>
      <vt:lpstr>SO_002518</vt:lpstr>
      <vt:lpstr>SO_002519</vt:lpstr>
      <vt:lpstr>SO_002520</vt:lpstr>
      <vt:lpstr>SO_002521</vt:lpstr>
      <vt:lpstr>SO_002522</vt:lpstr>
      <vt:lpstr>SO_002523</vt:lpstr>
      <vt:lpstr>SO_002524</vt:lpstr>
      <vt:lpstr>SO_002525</vt:lpstr>
      <vt:lpstr>SO_002526</vt:lpstr>
      <vt:lpstr>SO_002527</vt:lpstr>
      <vt:lpstr>SO_002528</vt:lpstr>
      <vt:lpstr>SO_002529</vt:lpstr>
      <vt:lpstr>SO_002530</vt:lpstr>
      <vt:lpstr>SO_002531</vt:lpstr>
      <vt:lpstr>SO_002532</vt:lpstr>
      <vt:lpstr>SO_002533</vt:lpstr>
      <vt:lpstr>SO_002534</vt:lpstr>
      <vt:lpstr>SO_002535</vt:lpstr>
      <vt:lpstr>SO_002536</vt:lpstr>
      <vt:lpstr>SO_002537</vt:lpstr>
      <vt:lpstr>SO_002538</vt:lpstr>
      <vt:lpstr>SO_002539</vt:lpstr>
      <vt:lpstr>SO_002540</vt:lpstr>
      <vt:lpstr>SO_002541</vt:lpstr>
      <vt:lpstr>SO_002542</vt:lpstr>
      <vt:lpstr>SO_002543</vt:lpstr>
      <vt:lpstr>SO_002544</vt:lpstr>
      <vt:lpstr>SO_002545</vt:lpstr>
      <vt:lpstr>SO_002546</vt:lpstr>
      <vt:lpstr>SO_002547</vt:lpstr>
      <vt:lpstr>SO_002548</vt:lpstr>
      <vt:lpstr>SO_002549</vt:lpstr>
      <vt:lpstr>SO_002550</vt:lpstr>
      <vt:lpstr>SO_002551</vt:lpstr>
      <vt:lpstr>SO_002552</vt:lpstr>
      <vt:lpstr>SO_002553</vt:lpstr>
      <vt:lpstr>SO_002554</vt:lpstr>
      <vt:lpstr>SO_002555</vt:lpstr>
      <vt:lpstr>SO_002556</vt:lpstr>
      <vt:lpstr>SO_002557</vt:lpstr>
      <vt:lpstr>SO_002558</vt:lpstr>
      <vt:lpstr>SO_002559</vt:lpstr>
      <vt:lpstr>SO_002560</vt:lpstr>
      <vt:lpstr>SO_002561</vt:lpstr>
      <vt:lpstr>SO_002562</vt:lpstr>
      <vt:lpstr>SO_002563</vt:lpstr>
      <vt:lpstr>SO_002564</vt:lpstr>
      <vt:lpstr>SO_002565</vt:lpstr>
      <vt:lpstr>SO_002566</vt:lpstr>
      <vt:lpstr>SO_002567</vt:lpstr>
      <vt:lpstr>SO_002568</vt:lpstr>
      <vt:lpstr>SO_002569</vt:lpstr>
      <vt:lpstr>SO_002570</vt:lpstr>
      <vt:lpstr>SO_002571</vt:lpstr>
      <vt:lpstr>SO_002572</vt:lpstr>
      <vt:lpstr>SO_002573</vt:lpstr>
      <vt:lpstr>SO_002574</vt:lpstr>
      <vt:lpstr>SO_002575</vt:lpstr>
      <vt:lpstr>SO_002576</vt:lpstr>
      <vt:lpstr>SO_002577</vt:lpstr>
      <vt:lpstr>SO_002578</vt:lpstr>
      <vt:lpstr>SO_002579</vt:lpstr>
      <vt:lpstr>SO_002580</vt:lpstr>
      <vt:lpstr>SO_002581</vt:lpstr>
      <vt:lpstr>SO_002582</vt:lpstr>
      <vt:lpstr>SO_002583</vt:lpstr>
      <vt:lpstr>SO_002584</vt:lpstr>
      <vt:lpstr>SO_002585</vt:lpstr>
      <vt:lpstr>SO_002586</vt:lpstr>
      <vt:lpstr>SO_002587</vt:lpstr>
      <vt:lpstr>SO_002588</vt:lpstr>
      <vt:lpstr>SO_002589</vt:lpstr>
      <vt:lpstr>SO_002590</vt:lpstr>
      <vt:lpstr>SO_002591</vt:lpstr>
      <vt:lpstr>SO_002592</vt:lpstr>
      <vt:lpstr>SO_002593</vt:lpstr>
      <vt:lpstr>SO_002594</vt:lpstr>
      <vt:lpstr>SO_002595</vt:lpstr>
      <vt:lpstr>SO_002596</vt:lpstr>
      <vt:lpstr>SO_002597</vt:lpstr>
      <vt:lpstr>SO_002598</vt:lpstr>
      <vt:lpstr>SO_002599</vt:lpstr>
      <vt:lpstr>SO_002600</vt:lpstr>
      <vt:lpstr>SO_002601</vt:lpstr>
      <vt:lpstr>SO_002602</vt:lpstr>
      <vt:lpstr>SO_002603</vt:lpstr>
      <vt:lpstr>SO_002604</vt:lpstr>
      <vt:lpstr>SO_002605</vt:lpstr>
      <vt:lpstr>SO_002606</vt:lpstr>
      <vt:lpstr>SO_002607</vt:lpstr>
      <vt:lpstr>SO_002608</vt:lpstr>
      <vt:lpstr>SO_002609</vt:lpstr>
      <vt:lpstr>SO_002610</vt:lpstr>
      <vt:lpstr>SO_002611</vt:lpstr>
      <vt:lpstr>SO_002612</vt:lpstr>
      <vt:lpstr>SO_002613</vt:lpstr>
      <vt:lpstr>SO_002614</vt:lpstr>
      <vt:lpstr>SO_002615</vt:lpstr>
      <vt:lpstr>SO_002616</vt:lpstr>
      <vt:lpstr>SO_002617</vt:lpstr>
      <vt:lpstr>SO_002618</vt:lpstr>
      <vt:lpstr>SO_002619</vt:lpstr>
      <vt:lpstr>SO_002620</vt:lpstr>
      <vt:lpstr>SO_002621</vt:lpstr>
      <vt:lpstr>SO_002622</vt:lpstr>
      <vt:lpstr>SO_002623</vt:lpstr>
      <vt:lpstr>SO_002624</vt:lpstr>
      <vt:lpstr>SO_002625</vt:lpstr>
      <vt:lpstr>SO_002626</vt:lpstr>
      <vt:lpstr>SO_002627</vt:lpstr>
      <vt:lpstr>SO_002628</vt:lpstr>
      <vt:lpstr>SO_002629</vt:lpstr>
      <vt:lpstr>SO_002630</vt:lpstr>
      <vt:lpstr>SO_002631</vt:lpstr>
      <vt:lpstr>SO_002632</vt:lpstr>
      <vt:lpstr>SO_002633</vt:lpstr>
      <vt:lpstr>SO_002634</vt:lpstr>
      <vt:lpstr>SO_002635</vt:lpstr>
      <vt:lpstr>SO_002636</vt:lpstr>
      <vt:lpstr>SO_002637</vt:lpstr>
      <vt:lpstr>SO_002638</vt:lpstr>
      <vt:lpstr>SO_002639</vt:lpstr>
      <vt:lpstr>SO_002640</vt:lpstr>
      <vt:lpstr>SO_002641</vt:lpstr>
      <vt:lpstr>SO_002642</vt:lpstr>
      <vt:lpstr>SO_002643</vt:lpstr>
      <vt:lpstr>SO_002644</vt:lpstr>
      <vt:lpstr>SO_002645</vt:lpstr>
      <vt:lpstr>SO_002646</vt:lpstr>
      <vt:lpstr>SO_002647</vt:lpstr>
      <vt:lpstr>SO_002648</vt:lpstr>
      <vt:lpstr>SO_002649</vt:lpstr>
      <vt:lpstr>SO_002650</vt:lpstr>
      <vt:lpstr>SO_002651</vt:lpstr>
      <vt:lpstr>SO_002652</vt:lpstr>
      <vt:lpstr>SO_002653</vt:lpstr>
      <vt:lpstr>SO_002654</vt:lpstr>
      <vt:lpstr>SO_002655</vt:lpstr>
      <vt:lpstr>SO_002656</vt:lpstr>
      <vt:lpstr>SO_002657</vt:lpstr>
      <vt:lpstr>SO_002658</vt:lpstr>
      <vt:lpstr>SO_002659</vt:lpstr>
      <vt:lpstr>SO_002660</vt:lpstr>
      <vt:lpstr>SO_002661</vt:lpstr>
      <vt:lpstr>SO_002662</vt:lpstr>
      <vt:lpstr>SO_002663</vt:lpstr>
      <vt:lpstr>SO_002664</vt:lpstr>
      <vt:lpstr>SO_002665</vt:lpstr>
      <vt:lpstr>SO_002666</vt:lpstr>
      <vt:lpstr>SO_002667</vt:lpstr>
      <vt:lpstr>SO_002668</vt:lpstr>
      <vt:lpstr>SO_002669</vt:lpstr>
      <vt:lpstr>SO_002670</vt:lpstr>
      <vt:lpstr>SO_002671</vt:lpstr>
      <vt:lpstr>SO_002672</vt:lpstr>
      <vt:lpstr>SO_002673</vt:lpstr>
      <vt:lpstr>SO_002674</vt:lpstr>
      <vt:lpstr>SO_002675</vt:lpstr>
      <vt:lpstr>SO_002676</vt:lpstr>
      <vt:lpstr>SO_002677</vt:lpstr>
      <vt:lpstr>SO_002678</vt:lpstr>
      <vt:lpstr>SO_002679</vt:lpstr>
      <vt:lpstr>SO_002680</vt:lpstr>
      <vt:lpstr>SO_002681</vt:lpstr>
      <vt:lpstr>SO_002682</vt:lpstr>
      <vt:lpstr>SO_002683</vt:lpstr>
      <vt:lpstr>SO_002684</vt:lpstr>
      <vt:lpstr>SO_002685</vt:lpstr>
      <vt:lpstr>SO_002686</vt:lpstr>
      <vt:lpstr>SO_002687</vt:lpstr>
      <vt:lpstr>SO_002688</vt:lpstr>
      <vt:lpstr>SO_002689</vt:lpstr>
      <vt:lpstr>SO_002690</vt:lpstr>
      <vt:lpstr>SO_002691</vt:lpstr>
      <vt:lpstr>SO_002692</vt:lpstr>
      <vt:lpstr>SO_002693</vt:lpstr>
      <vt:lpstr>SO_002694</vt:lpstr>
      <vt:lpstr>SO_002695</vt:lpstr>
      <vt:lpstr>SO_002696</vt:lpstr>
      <vt:lpstr>SO_002697</vt:lpstr>
      <vt:lpstr>SO_002698</vt:lpstr>
      <vt:lpstr>SO_002699</vt:lpstr>
      <vt:lpstr>SO_002700</vt:lpstr>
      <vt:lpstr>SO_002701</vt:lpstr>
      <vt:lpstr>SO_002702</vt:lpstr>
      <vt:lpstr>SO_002703</vt:lpstr>
      <vt:lpstr>SO_002704</vt:lpstr>
      <vt:lpstr>SO_002705</vt:lpstr>
      <vt:lpstr>SO_002706</vt:lpstr>
      <vt:lpstr>SO_002707</vt:lpstr>
      <vt:lpstr>SO_002708</vt:lpstr>
      <vt:lpstr>SO_002709</vt:lpstr>
      <vt:lpstr>SO_002710</vt:lpstr>
      <vt:lpstr>SO_002711</vt:lpstr>
      <vt:lpstr>SO_002712</vt:lpstr>
      <vt:lpstr>SO_002713</vt:lpstr>
      <vt:lpstr>SO_002714</vt:lpstr>
      <vt:lpstr>SO_002715</vt:lpstr>
      <vt:lpstr>SO_002716</vt:lpstr>
      <vt:lpstr>SO_002717</vt:lpstr>
      <vt:lpstr>SO_002718</vt:lpstr>
      <vt:lpstr>SO_002719</vt:lpstr>
      <vt:lpstr>SO_002720</vt:lpstr>
      <vt:lpstr>SO_002721</vt:lpstr>
      <vt:lpstr>SO_002722</vt:lpstr>
      <vt:lpstr>SO_002723</vt:lpstr>
      <vt:lpstr>SO_002724</vt:lpstr>
      <vt:lpstr>SO_002725</vt:lpstr>
      <vt:lpstr>SO_002726</vt:lpstr>
      <vt:lpstr>SO_002727</vt:lpstr>
      <vt:lpstr>SO_002728</vt:lpstr>
      <vt:lpstr>SO_002729</vt:lpstr>
      <vt:lpstr>SO_002730</vt:lpstr>
      <vt:lpstr>SO_002731</vt:lpstr>
      <vt:lpstr>SO_002732</vt:lpstr>
      <vt:lpstr>SO_002733</vt:lpstr>
      <vt:lpstr>SO_002734</vt:lpstr>
      <vt:lpstr>SO_002735</vt:lpstr>
      <vt:lpstr>SO_002736</vt:lpstr>
      <vt:lpstr>SO_002737</vt:lpstr>
      <vt:lpstr>SO_002738</vt:lpstr>
      <vt:lpstr>SO_002739</vt:lpstr>
      <vt:lpstr>SO_002740</vt:lpstr>
      <vt:lpstr>SO_002741</vt:lpstr>
      <vt:lpstr>SO_002742</vt:lpstr>
      <vt:lpstr>SO_002743</vt:lpstr>
      <vt:lpstr>SO_002744</vt:lpstr>
      <vt:lpstr>SO_002745</vt:lpstr>
      <vt:lpstr>SO_002746</vt:lpstr>
      <vt:lpstr>SO_002747</vt:lpstr>
      <vt:lpstr>SO_002748</vt:lpstr>
      <vt:lpstr>SO_002749</vt:lpstr>
      <vt:lpstr>SO_002750</vt:lpstr>
      <vt:lpstr>SO_002751</vt:lpstr>
      <vt:lpstr>SO_002752</vt:lpstr>
      <vt:lpstr>SO_002753</vt:lpstr>
      <vt:lpstr>SO_002754</vt:lpstr>
      <vt:lpstr>SO_002755</vt:lpstr>
      <vt:lpstr>SO_002756</vt:lpstr>
      <vt:lpstr>SO_002757</vt:lpstr>
      <vt:lpstr>SO_002758</vt:lpstr>
      <vt:lpstr>SO_002759</vt:lpstr>
      <vt:lpstr>SO_002760</vt:lpstr>
      <vt:lpstr>SO_002761</vt:lpstr>
      <vt:lpstr>SO_002762</vt:lpstr>
      <vt:lpstr>SO_002763</vt:lpstr>
      <vt:lpstr>SO_002764</vt:lpstr>
      <vt:lpstr>SO_002765</vt:lpstr>
      <vt:lpstr>SO_002766</vt:lpstr>
      <vt:lpstr>SO_002767</vt:lpstr>
      <vt:lpstr>SO_002768</vt:lpstr>
      <vt:lpstr>SO_002769</vt:lpstr>
      <vt:lpstr>SO_002770</vt:lpstr>
      <vt:lpstr>SO_002771</vt:lpstr>
      <vt:lpstr>SO_002772</vt:lpstr>
      <vt:lpstr>SO_002773</vt:lpstr>
      <vt:lpstr>SO_002774</vt:lpstr>
      <vt:lpstr>SO_002775</vt:lpstr>
      <vt:lpstr>SO_002776</vt:lpstr>
      <vt:lpstr>SO_002777</vt:lpstr>
      <vt:lpstr>SO_002778</vt:lpstr>
      <vt:lpstr>SO_002779</vt:lpstr>
      <vt:lpstr>SO_002780</vt:lpstr>
      <vt:lpstr>SO_002781</vt:lpstr>
      <vt:lpstr>SO_002782</vt:lpstr>
      <vt:lpstr>SO_002783</vt:lpstr>
      <vt:lpstr>SO_002784</vt:lpstr>
      <vt:lpstr>SO_002785</vt:lpstr>
      <vt:lpstr>SO_002786</vt:lpstr>
      <vt:lpstr>SO_002787</vt:lpstr>
      <vt:lpstr>SO_002788</vt:lpstr>
      <vt:lpstr>SO_002789</vt:lpstr>
      <vt:lpstr>SO_002790</vt:lpstr>
      <vt:lpstr>SO_002791</vt:lpstr>
      <vt:lpstr>SO_002792</vt:lpstr>
      <vt:lpstr>SO_002793</vt:lpstr>
      <vt:lpstr>SO_002794</vt:lpstr>
      <vt:lpstr>SO_002795</vt:lpstr>
      <vt:lpstr>SO_002796</vt:lpstr>
      <vt:lpstr>SO_002797</vt:lpstr>
      <vt:lpstr>SO_002798</vt:lpstr>
      <vt:lpstr>SO_002799</vt:lpstr>
      <vt:lpstr>SO_002800</vt:lpstr>
      <vt:lpstr>SO_002801</vt:lpstr>
      <vt:lpstr>SO_002802</vt:lpstr>
      <vt:lpstr>SO_002803</vt:lpstr>
      <vt:lpstr>SO_002804</vt:lpstr>
      <vt:lpstr>SO_002805</vt:lpstr>
      <vt:lpstr>SO_002806</vt:lpstr>
      <vt:lpstr>SO_002807</vt:lpstr>
      <vt:lpstr>SO_002808</vt:lpstr>
      <vt:lpstr>SO_002809</vt:lpstr>
      <vt:lpstr>SO_002810</vt:lpstr>
      <vt:lpstr>SO_002811</vt:lpstr>
      <vt:lpstr>SO_002812</vt:lpstr>
      <vt:lpstr>SO_002813</vt:lpstr>
      <vt:lpstr>SO_002814</vt:lpstr>
      <vt:lpstr>SO_002815</vt:lpstr>
      <vt:lpstr>SO_002816</vt:lpstr>
      <vt:lpstr>SO_002817</vt:lpstr>
      <vt:lpstr>SO_002818</vt:lpstr>
      <vt:lpstr>SO_002819</vt:lpstr>
      <vt:lpstr>SO_002820</vt:lpstr>
      <vt:lpstr>SO_002821</vt:lpstr>
      <vt:lpstr>SO_002822</vt:lpstr>
      <vt:lpstr>SO_002823</vt:lpstr>
      <vt:lpstr>SO_002824</vt:lpstr>
      <vt:lpstr>SO_002825</vt:lpstr>
      <vt:lpstr>SO_002826</vt:lpstr>
      <vt:lpstr>SO_002827</vt:lpstr>
      <vt:lpstr>SO_002828</vt:lpstr>
      <vt:lpstr>SO_002829</vt:lpstr>
      <vt:lpstr>SO_002830</vt:lpstr>
      <vt:lpstr>SO_002831</vt:lpstr>
      <vt:lpstr>SO_002832</vt:lpstr>
      <vt:lpstr>SO_002833</vt:lpstr>
      <vt:lpstr>SO_002834</vt:lpstr>
      <vt:lpstr>SO_002835</vt:lpstr>
      <vt:lpstr>SO_002836</vt:lpstr>
      <vt:lpstr>SO_002837</vt:lpstr>
      <vt:lpstr>SO_002838</vt:lpstr>
      <vt:lpstr>SO_002839</vt:lpstr>
      <vt:lpstr>SO_002840</vt:lpstr>
      <vt:lpstr>SO_002841</vt:lpstr>
      <vt:lpstr>SO_002842</vt:lpstr>
      <vt:lpstr>SO_002843</vt:lpstr>
      <vt:lpstr>SO_002844</vt:lpstr>
      <vt:lpstr>SO_002845</vt:lpstr>
      <vt:lpstr>SO_002846</vt:lpstr>
      <vt:lpstr>SO_002847</vt:lpstr>
      <vt:lpstr>SO_002848</vt:lpstr>
      <vt:lpstr>SO_002849</vt:lpstr>
      <vt:lpstr>SO_002850</vt:lpstr>
      <vt:lpstr>SO_002851</vt:lpstr>
      <vt:lpstr>SO_002852</vt:lpstr>
      <vt:lpstr>SO_002853</vt:lpstr>
      <vt:lpstr>SO_002854</vt:lpstr>
      <vt:lpstr>SO_002855</vt:lpstr>
      <vt:lpstr>SO_002856</vt:lpstr>
      <vt:lpstr>SO_002857</vt:lpstr>
      <vt:lpstr>SO_002858</vt:lpstr>
      <vt:lpstr>SO_002859</vt:lpstr>
      <vt:lpstr>SO_002860</vt:lpstr>
      <vt:lpstr>SO_002861</vt:lpstr>
      <vt:lpstr>SO_002862</vt:lpstr>
      <vt:lpstr>SO_002863</vt:lpstr>
      <vt:lpstr>SO_002864</vt:lpstr>
      <vt:lpstr>SO_002865</vt:lpstr>
      <vt:lpstr>SO_002866</vt:lpstr>
      <vt:lpstr>SO_002867</vt:lpstr>
      <vt:lpstr>SO_002868</vt:lpstr>
      <vt:lpstr>SO_002869</vt:lpstr>
      <vt:lpstr>SO_002870</vt:lpstr>
      <vt:lpstr>SO_002871</vt:lpstr>
      <vt:lpstr>SO_002872</vt:lpstr>
      <vt:lpstr>SO_002873</vt:lpstr>
      <vt:lpstr>SO_002874</vt:lpstr>
      <vt:lpstr>SO_002875</vt:lpstr>
      <vt:lpstr>SO_002876</vt:lpstr>
      <vt:lpstr>SO_002877</vt:lpstr>
      <vt:lpstr>SO_002878</vt:lpstr>
      <vt:lpstr>SO_002879</vt:lpstr>
      <vt:lpstr>SO_002880</vt:lpstr>
      <vt:lpstr>SO_002881</vt:lpstr>
      <vt:lpstr>SO_002882</vt:lpstr>
      <vt:lpstr>SO_002883</vt:lpstr>
      <vt:lpstr>SO_002884</vt:lpstr>
      <vt:lpstr>SO_002885</vt:lpstr>
      <vt:lpstr>SO_002886</vt:lpstr>
      <vt:lpstr>SO_002887</vt:lpstr>
      <vt:lpstr>SO_002888</vt:lpstr>
      <vt:lpstr>SO_002889</vt:lpstr>
      <vt:lpstr>SO_002890</vt:lpstr>
      <vt:lpstr>SO_002891</vt:lpstr>
      <vt:lpstr>SO_002892</vt:lpstr>
      <vt:lpstr>SO_002893</vt:lpstr>
      <vt:lpstr>SO_002894</vt:lpstr>
      <vt:lpstr>SO_002895</vt:lpstr>
      <vt:lpstr>SO_002896</vt:lpstr>
      <vt:lpstr>SO_002897</vt:lpstr>
      <vt:lpstr>SO_002898</vt:lpstr>
      <vt:lpstr>SO_002899</vt:lpstr>
      <vt:lpstr>SO_002900</vt:lpstr>
      <vt:lpstr>SO_002901</vt:lpstr>
      <vt:lpstr>SO_002902</vt:lpstr>
      <vt:lpstr>SO_002903</vt:lpstr>
      <vt:lpstr>SO_002904</vt:lpstr>
      <vt:lpstr>SO_002905</vt:lpstr>
      <vt:lpstr>SO_002906</vt:lpstr>
      <vt:lpstr>SO_002907</vt:lpstr>
      <vt:lpstr>SO_002908</vt:lpstr>
      <vt:lpstr>SO_002909</vt:lpstr>
      <vt:lpstr>SO_002910</vt:lpstr>
      <vt:lpstr>SO_002911</vt:lpstr>
      <vt:lpstr>SO_002912</vt:lpstr>
      <vt:lpstr>SO_002913</vt:lpstr>
      <vt:lpstr>SO_002914</vt:lpstr>
      <vt:lpstr>SO_002915</vt:lpstr>
      <vt:lpstr>SO_002916</vt:lpstr>
      <vt:lpstr>SO_002917</vt:lpstr>
      <vt:lpstr>SO_002918</vt:lpstr>
      <vt:lpstr>SO_002919</vt:lpstr>
      <vt:lpstr>SO_002920</vt:lpstr>
      <vt:lpstr>SO_002921</vt:lpstr>
      <vt:lpstr>SO_002922</vt:lpstr>
      <vt:lpstr>SO_002923</vt:lpstr>
      <vt:lpstr>SO_002924</vt:lpstr>
      <vt:lpstr>SO_002925</vt:lpstr>
      <vt:lpstr>SO_002926</vt:lpstr>
      <vt:lpstr>SO_002927</vt:lpstr>
      <vt:lpstr>SO_002928</vt:lpstr>
      <vt:lpstr>SO_002929</vt:lpstr>
      <vt:lpstr>SO_002930</vt:lpstr>
      <vt:lpstr>SO_002931</vt:lpstr>
      <vt:lpstr>SO_002932</vt:lpstr>
      <vt:lpstr>SO_002933</vt:lpstr>
      <vt:lpstr>SO_002934</vt:lpstr>
      <vt:lpstr>SO_002935</vt:lpstr>
      <vt:lpstr>SO_002936</vt:lpstr>
      <vt:lpstr>SO_002937</vt:lpstr>
      <vt:lpstr>SO_002938</vt:lpstr>
      <vt:lpstr>SO_002939</vt:lpstr>
      <vt:lpstr>SO_002940</vt:lpstr>
      <vt:lpstr>SO_002941</vt:lpstr>
      <vt:lpstr>SO_002942</vt:lpstr>
      <vt:lpstr>SO_002943</vt:lpstr>
      <vt:lpstr>SO_002944</vt:lpstr>
      <vt:lpstr>SO_002945</vt:lpstr>
      <vt:lpstr>SO_002946</vt:lpstr>
      <vt:lpstr>SO_002947</vt:lpstr>
      <vt:lpstr>SO_002948</vt:lpstr>
      <vt:lpstr>SO_002949</vt:lpstr>
      <vt:lpstr>SO_002950</vt:lpstr>
      <vt:lpstr>SO_002951</vt:lpstr>
      <vt:lpstr>SO_002952</vt:lpstr>
      <vt:lpstr>SO_002953</vt:lpstr>
      <vt:lpstr>SO_002954</vt:lpstr>
      <vt:lpstr>SO_002955</vt:lpstr>
      <vt:lpstr>SO_002956</vt:lpstr>
      <vt:lpstr>SO_002957</vt:lpstr>
      <vt:lpstr>SO_002958</vt:lpstr>
      <vt:lpstr>SO_002959</vt:lpstr>
      <vt:lpstr>SO_002960</vt:lpstr>
      <vt:lpstr>SO_002961</vt:lpstr>
      <vt:lpstr>SO_002962</vt:lpstr>
      <vt:lpstr>SO_002963</vt:lpstr>
      <vt:lpstr>SO_002964</vt:lpstr>
      <vt:lpstr>SO_002965</vt:lpstr>
      <vt:lpstr>SO_002966</vt:lpstr>
      <vt:lpstr>SO_002967</vt:lpstr>
      <vt:lpstr>SO_002968</vt:lpstr>
      <vt:lpstr>SO_002969</vt:lpstr>
      <vt:lpstr>SO_002970</vt:lpstr>
      <vt:lpstr>SO_002971</vt:lpstr>
      <vt:lpstr>SO_002972</vt:lpstr>
      <vt:lpstr>SO_002973</vt:lpstr>
      <vt:lpstr>SO_002974</vt:lpstr>
      <vt:lpstr>SO_002975</vt:lpstr>
      <vt:lpstr>SO_002976</vt:lpstr>
      <vt:lpstr>SO_002977</vt:lpstr>
      <vt:lpstr>SO_002978</vt:lpstr>
      <vt:lpstr>SO_002979</vt:lpstr>
      <vt:lpstr>SO_002980</vt:lpstr>
      <vt:lpstr>SO_002981</vt:lpstr>
      <vt:lpstr>SO_002982</vt:lpstr>
      <vt:lpstr>SO_002983</vt:lpstr>
      <vt:lpstr>SO_002984</vt:lpstr>
      <vt:lpstr>SO_002985</vt:lpstr>
      <vt:lpstr>SO_002986</vt:lpstr>
      <vt:lpstr>SO_002987</vt:lpstr>
      <vt:lpstr>SO_002988</vt:lpstr>
      <vt:lpstr>SO_002989</vt:lpstr>
      <vt:lpstr>SO_002990</vt:lpstr>
      <vt:lpstr>SO_002991</vt:lpstr>
      <vt:lpstr>SO_002992</vt:lpstr>
      <vt:lpstr>SO_002993</vt:lpstr>
      <vt:lpstr>SO_002994</vt:lpstr>
      <vt:lpstr>SO_002995</vt:lpstr>
      <vt:lpstr>SO_002996</vt:lpstr>
      <vt:lpstr>SO_002997</vt:lpstr>
      <vt:lpstr>SO_002998</vt:lpstr>
      <vt:lpstr>SO_002999</vt:lpstr>
      <vt:lpstr>SO_003000</vt:lpstr>
      <vt:lpstr>SO_003001</vt:lpstr>
      <vt:lpstr>SO_003002</vt:lpstr>
      <vt:lpstr>SO_003003</vt:lpstr>
      <vt:lpstr>SO_003004</vt:lpstr>
      <vt:lpstr>SO_003005</vt:lpstr>
      <vt:lpstr>SO_003006</vt:lpstr>
      <vt:lpstr>SO_003007</vt:lpstr>
      <vt:lpstr>SO_003008</vt:lpstr>
      <vt:lpstr>SO_003009</vt:lpstr>
      <vt:lpstr>SO_003010</vt:lpstr>
      <vt:lpstr>SO_003011</vt:lpstr>
      <vt:lpstr>SO_003012</vt:lpstr>
      <vt:lpstr>SO_003013</vt:lpstr>
      <vt:lpstr>SO_003014</vt:lpstr>
      <vt:lpstr>SO_003015</vt:lpstr>
      <vt:lpstr>SO_003016</vt:lpstr>
      <vt:lpstr>SO_003017</vt:lpstr>
      <vt:lpstr>SO_003018</vt:lpstr>
      <vt:lpstr>SO_003019</vt:lpstr>
      <vt:lpstr>SO_003020</vt:lpstr>
      <vt:lpstr>SO_003021</vt:lpstr>
      <vt:lpstr>SO_003022</vt:lpstr>
      <vt:lpstr>SO_003023</vt:lpstr>
      <vt:lpstr>SO_003024</vt:lpstr>
      <vt:lpstr>SO_003025</vt:lpstr>
      <vt:lpstr>SO_003026</vt:lpstr>
      <vt:lpstr>SO_003027</vt:lpstr>
      <vt:lpstr>SO_003028</vt:lpstr>
      <vt:lpstr>SO_003029</vt:lpstr>
      <vt:lpstr>SO_003030</vt:lpstr>
      <vt:lpstr>SO_003031</vt:lpstr>
      <vt:lpstr>SO_003032</vt:lpstr>
      <vt:lpstr>SO_003033</vt:lpstr>
      <vt:lpstr>SO_003034</vt:lpstr>
      <vt:lpstr>SO_003035</vt:lpstr>
      <vt:lpstr>SO_003036</vt:lpstr>
      <vt:lpstr>SO_003037</vt:lpstr>
      <vt:lpstr>SO_003038</vt:lpstr>
      <vt:lpstr>SO_003039</vt:lpstr>
      <vt:lpstr>SO_003040</vt:lpstr>
      <vt:lpstr>SO_003041</vt:lpstr>
      <vt:lpstr>SO_003042</vt:lpstr>
      <vt:lpstr>SO_003043</vt:lpstr>
      <vt:lpstr>SO_003044</vt:lpstr>
      <vt:lpstr>SO_003045</vt:lpstr>
      <vt:lpstr>SO_003046</vt:lpstr>
      <vt:lpstr>SO_003047</vt:lpstr>
      <vt:lpstr>SO_003048</vt:lpstr>
      <vt:lpstr>SO_003049</vt:lpstr>
      <vt:lpstr>SO_003050</vt:lpstr>
      <vt:lpstr>SO_003051</vt:lpstr>
      <vt:lpstr>SO_003052</vt:lpstr>
      <vt:lpstr>SO_003053</vt:lpstr>
      <vt:lpstr>SO_003054</vt:lpstr>
      <vt:lpstr>SO_003055</vt:lpstr>
      <vt:lpstr>SO_003056</vt:lpstr>
      <vt:lpstr>SO_003057</vt:lpstr>
      <vt:lpstr>SO_003058</vt:lpstr>
      <vt:lpstr>SO_003059</vt:lpstr>
      <vt:lpstr>SO_003060</vt:lpstr>
      <vt:lpstr>SO_003061</vt:lpstr>
      <vt:lpstr>SO_003062</vt:lpstr>
      <vt:lpstr>SO_003063</vt:lpstr>
      <vt:lpstr>SO_003064</vt:lpstr>
      <vt:lpstr>SO_003065</vt:lpstr>
      <vt:lpstr>SO_003066</vt:lpstr>
      <vt:lpstr>SO_003067</vt:lpstr>
      <vt:lpstr>SO_003068</vt:lpstr>
      <vt:lpstr>SO_003069</vt:lpstr>
      <vt:lpstr>SO_003070</vt:lpstr>
      <vt:lpstr>SO_003071</vt:lpstr>
      <vt:lpstr>SO_003072</vt:lpstr>
      <vt:lpstr>SO_003073</vt:lpstr>
      <vt:lpstr>SO_003074</vt:lpstr>
      <vt:lpstr>SO_003075</vt:lpstr>
      <vt:lpstr>SO_003076</vt:lpstr>
      <vt:lpstr>SO_003077</vt:lpstr>
      <vt:lpstr>SO_003078</vt:lpstr>
      <vt:lpstr>SO_003079</vt:lpstr>
      <vt:lpstr>SO_003080</vt:lpstr>
      <vt:lpstr>SO_003081</vt:lpstr>
      <vt:lpstr>SO_003082</vt:lpstr>
      <vt:lpstr>SO_003083</vt:lpstr>
      <vt:lpstr>SO_003084</vt:lpstr>
      <vt:lpstr>SO_003085</vt:lpstr>
      <vt:lpstr>SO_003086</vt:lpstr>
      <vt:lpstr>SO_003087</vt:lpstr>
      <vt:lpstr>SO_003088</vt:lpstr>
      <vt:lpstr>SO_003089</vt:lpstr>
      <vt:lpstr>SO_003090</vt:lpstr>
      <vt:lpstr>SO_003091</vt:lpstr>
      <vt:lpstr>SO_003092</vt:lpstr>
      <vt:lpstr>SO_003093</vt:lpstr>
      <vt:lpstr>SO_003094</vt:lpstr>
      <vt:lpstr>SO_003095</vt:lpstr>
      <vt:lpstr>SO_003096</vt:lpstr>
      <vt:lpstr>SO_003097</vt:lpstr>
      <vt:lpstr>SO_003098</vt:lpstr>
      <vt:lpstr>SO_003099</vt:lpstr>
      <vt:lpstr>SO_003100</vt:lpstr>
      <vt:lpstr>SO_003101</vt:lpstr>
      <vt:lpstr>SO_003102</vt:lpstr>
      <vt:lpstr>SO_003103</vt:lpstr>
      <vt:lpstr>SO_003104</vt:lpstr>
      <vt:lpstr>SO_003105</vt:lpstr>
      <vt:lpstr>SO_003106</vt:lpstr>
      <vt:lpstr>SO_003107</vt:lpstr>
      <vt:lpstr>SO_003108</vt:lpstr>
      <vt:lpstr>SO_003109</vt:lpstr>
      <vt:lpstr>SO_003110</vt:lpstr>
      <vt:lpstr>SO_003111</vt:lpstr>
      <vt:lpstr>SO_003112</vt:lpstr>
      <vt:lpstr>SO_003113</vt:lpstr>
      <vt:lpstr>SO_003114</vt:lpstr>
      <vt:lpstr>SO_003115</vt:lpstr>
      <vt:lpstr>SO_003116</vt:lpstr>
      <vt:lpstr>SO_003117</vt:lpstr>
      <vt:lpstr>SO_003118</vt:lpstr>
      <vt:lpstr>SO_003119</vt:lpstr>
      <vt:lpstr>SO_003120</vt:lpstr>
      <vt:lpstr>SO_003121</vt:lpstr>
      <vt:lpstr>SO_003122</vt:lpstr>
      <vt:lpstr>SO_003123</vt:lpstr>
      <vt:lpstr>SO_003124</vt:lpstr>
      <vt:lpstr>SO_003125</vt:lpstr>
      <vt:lpstr>SO_003126</vt:lpstr>
      <vt:lpstr>SO_003127</vt:lpstr>
      <vt:lpstr>SO_003128</vt:lpstr>
      <vt:lpstr>SO_003129</vt:lpstr>
      <vt:lpstr>SO_003130</vt:lpstr>
      <vt:lpstr>SO_003131</vt:lpstr>
      <vt:lpstr>SO_003132</vt:lpstr>
      <vt:lpstr>SO_003133</vt:lpstr>
      <vt:lpstr>SO_003134</vt:lpstr>
      <vt:lpstr>SO_003135</vt:lpstr>
      <vt:lpstr>SO_003136</vt:lpstr>
      <vt:lpstr>SO_003137</vt:lpstr>
      <vt:lpstr>SO_003138</vt:lpstr>
      <vt:lpstr>SO_003139</vt:lpstr>
      <vt:lpstr>SO_003140</vt:lpstr>
      <vt:lpstr>SO_003141</vt:lpstr>
      <vt:lpstr>SO_003142</vt:lpstr>
      <vt:lpstr>SO_003143</vt:lpstr>
      <vt:lpstr>SO_003144</vt:lpstr>
      <vt:lpstr>SO_003145</vt:lpstr>
      <vt:lpstr>SO_003146</vt:lpstr>
      <vt:lpstr>SO_003147</vt:lpstr>
      <vt:lpstr>SO_003148</vt:lpstr>
      <vt:lpstr>SO_003149</vt:lpstr>
      <vt:lpstr>SO_003150</vt:lpstr>
      <vt:lpstr>SO_003151</vt:lpstr>
      <vt:lpstr>SO_003152</vt:lpstr>
      <vt:lpstr>SO_003153</vt:lpstr>
      <vt:lpstr>SO_003154</vt:lpstr>
      <vt:lpstr>SO_003155</vt:lpstr>
      <vt:lpstr>SO_003156</vt:lpstr>
      <vt:lpstr>SO_003157</vt:lpstr>
      <vt:lpstr>SO_003158</vt:lpstr>
      <vt:lpstr>SO_003159</vt:lpstr>
      <vt:lpstr>SO_003160</vt:lpstr>
      <vt:lpstr>SO_003161</vt:lpstr>
      <vt:lpstr>SO_003162</vt:lpstr>
      <vt:lpstr>SO_003163</vt:lpstr>
      <vt:lpstr>SO_003164</vt:lpstr>
      <vt:lpstr>SO_003165</vt:lpstr>
      <vt:lpstr>SO_003166</vt:lpstr>
      <vt:lpstr>SO_003167</vt:lpstr>
      <vt:lpstr>SO_003168</vt:lpstr>
      <vt:lpstr>SO_003169</vt:lpstr>
      <vt:lpstr>SO_003170</vt:lpstr>
      <vt:lpstr>SO_003171</vt:lpstr>
      <vt:lpstr>SO_003172</vt:lpstr>
      <vt:lpstr>SO_003173</vt:lpstr>
      <vt:lpstr>SO_003174</vt:lpstr>
      <vt:lpstr>SO_003175</vt:lpstr>
      <vt:lpstr>SO_003176</vt:lpstr>
      <vt:lpstr>SO_003177</vt:lpstr>
      <vt:lpstr>SO_003178</vt:lpstr>
      <vt:lpstr>SO_003179</vt:lpstr>
      <vt:lpstr>SO_003180</vt:lpstr>
      <vt:lpstr>SO_003181</vt:lpstr>
      <vt:lpstr>SO_003182</vt:lpstr>
      <vt:lpstr>SO_003183</vt:lpstr>
      <vt:lpstr>SO_003184</vt:lpstr>
      <vt:lpstr>SO_003185</vt:lpstr>
      <vt:lpstr>SO_003186</vt:lpstr>
      <vt:lpstr>SO_003187</vt:lpstr>
      <vt:lpstr>SO_003188</vt:lpstr>
      <vt:lpstr>SO_003189</vt:lpstr>
      <vt:lpstr>SO_003190</vt:lpstr>
      <vt:lpstr>SO_003191</vt:lpstr>
      <vt:lpstr>SO_003192</vt:lpstr>
      <vt:lpstr>SO_003193</vt:lpstr>
      <vt:lpstr>SO_003194</vt:lpstr>
      <vt:lpstr>SO_003195</vt:lpstr>
      <vt:lpstr>SO_003196</vt:lpstr>
      <vt:lpstr>SO_003197</vt:lpstr>
      <vt:lpstr>SO_003198</vt:lpstr>
      <vt:lpstr>SO_003199</vt:lpstr>
      <vt:lpstr>SO_003200</vt:lpstr>
      <vt:lpstr>SO_003201</vt:lpstr>
      <vt:lpstr>SO_003202</vt:lpstr>
      <vt:lpstr>SO_003203</vt:lpstr>
      <vt:lpstr>SO_003204</vt:lpstr>
      <vt:lpstr>SO_003205</vt:lpstr>
      <vt:lpstr>SO_003206</vt:lpstr>
      <vt:lpstr>SO_003207</vt:lpstr>
      <vt:lpstr>SO_003208</vt:lpstr>
      <vt:lpstr>SO_003209</vt:lpstr>
      <vt:lpstr>SO_003210</vt:lpstr>
      <vt:lpstr>SO_003211</vt:lpstr>
      <vt:lpstr>SO_003212</vt:lpstr>
      <vt:lpstr>SO_003213</vt:lpstr>
      <vt:lpstr>SO_003214</vt:lpstr>
      <vt:lpstr>SO_003215</vt:lpstr>
      <vt:lpstr>SO_003216</vt:lpstr>
      <vt:lpstr>SO_003217</vt:lpstr>
      <vt:lpstr>SO_003218</vt:lpstr>
      <vt:lpstr>SO_003219</vt:lpstr>
      <vt:lpstr>SO_003220</vt:lpstr>
      <vt:lpstr>SO_003221</vt:lpstr>
      <vt:lpstr>SO_003222</vt:lpstr>
      <vt:lpstr>SO_003223</vt:lpstr>
      <vt:lpstr>SO_003224</vt:lpstr>
      <vt:lpstr>SO_003225</vt:lpstr>
      <vt:lpstr>SO_003226</vt:lpstr>
      <vt:lpstr>SO_003227</vt:lpstr>
      <vt:lpstr>SO_003228</vt:lpstr>
      <vt:lpstr>SO_003229</vt:lpstr>
      <vt:lpstr>SO_003230</vt:lpstr>
      <vt:lpstr>SO_003231</vt:lpstr>
      <vt:lpstr>SO_003232</vt:lpstr>
      <vt:lpstr>SO_003233</vt:lpstr>
      <vt:lpstr>SO_003234</vt:lpstr>
      <vt:lpstr>SO_003235</vt:lpstr>
      <vt:lpstr>SO_003236</vt:lpstr>
      <vt:lpstr>SO_003237</vt:lpstr>
      <vt:lpstr>SO_003238</vt:lpstr>
      <vt:lpstr>SO_003239</vt:lpstr>
      <vt:lpstr>SO_003240</vt:lpstr>
      <vt:lpstr>SO_003241</vt:lpstr>
      <vt:lpstr>SO_003242</vt:lpstr>
      <vt:lpstr>SO_003243</vt:lpstr>
      <vt:lpstr>SO_003244</vt:lpstr>
      <vt:lpstr>SO_003245</vt:lpstr>
      <vt:lpstr>SO_003246</vt:lpstr>
      <vt:lpstr>SO_003247</vt:lpstr>
      <vt:lpstr>SO_003248</vt:lpstr>
      <vt:lpstr>SO_003249</vt:lpstr>
      <vt:lpstr>SO_003250</vt:lpstr>
      <vt:lpstr>SO_003251</vt:lpstr>
      <vt:lpstr>SO_003252</vt:lpstr>
      <vt:lpstr>SO_003253</vt:lpstr>
      <vt:lpstr>SO_003254</vt:lpstr>
      <vt:lpstr>SO_003255</vt:lpstr>
      <vt:lpstr>SO_003256</vt:lpstr>
      <vt:lpstr>SO_003257</vt:lpstr>
      <vt:lpstr>SO_003258</vt:lpstr>
      <vt:lpstr>SO_003259</vt:lpstr>
      <vt:lpstr>SO_003260</vt:lpstr>
      <vt:lpstr>SO_003261</vt:lpstr>
      <vt:lpstr>SO_003262</vt:lpstr>
      <vt:lpstr>SO_003263</vt:lpstr>
      <vt:lpstr>SO_003264</vt:lpstr>
      <vt:lpstr>SO_003265</vt:lpstr>
      <vt:lpstr>SO_003266</vt:lpstr>
      <vt:lpstr>SO_003267</vt:lpstr>
      <vt:lpstr>SO_003268</vt:lpstr>
      <vt:lpstr>SO_003269</vt:lpstr>
      <vt:lpstr>SO_003270</vt:lpstr>
      <vt:lpstr>SO_003271</vt:lpstr>
      <vt:lpstr>SO_003272</vt:lpstr>
      <vt:lpstr>SO_003273</vt:lpstr>
      <vt:lpstr>SO_003274</vt:lpstr>
      <vt:lpstr>SO_003275</vt:lpstr>
      <vt:lpstr>SO_003276</vt:lpstr>
      <vt:lpstr>SO_003277</vt:lpstr>
      <vt:lpstr>SO_003278</vt:lpstr>
      <vt:lpstr>SO_003279</vt:lpstr>
      <vt:lpstr>SO_003280</vt:lpstr>
      <vt:lpstr>SO_003281</vt:lpstr>
      <vt:lpstr>SO_003282</vt:lpstr>
      <vt:lpstr>SO_003283</vt:lpstr>
      <vt:lpstr>SO_003284</vt:lpstr>
      <vt:lpstr>SO_003285</vt:lpstr>
      <vt:lpstr>SO_003286</vt:lpstr>
      <vt:lpstr>SO_003287</vt:lpstr>
      <vt:lpstr>SO_003288</vt:lpstr>
      <vt:lpstr>SO_003289</vt:lpstr>
      <vt:lpstr>SO_003290</vt:lpstr>
      <vt:lpstr>SO_003291</vt:lpstr>
      <vt:lpstr>SO_003292</vt:lpstr>
      <vt:lpstr>SO_003293</vt:lpstr>
      <vt:lpstr>SO_003294</vt:lpstr>
      <vt:lpstr>SO_003295</vt:lpstr>
      <vt:lpstr>SO_003296</vt:lpstr>
      <vt:lpstr>SO_003297</vt:lpstr>
      <vt:lpstr>SO_003298</vt:lpstr>
      <vt:lpstr>SO_003299</vt:lpstr>
      <vt:lpstr>SO_003300</vt:lpstr>
      <vt:lpstr>SO_003301</vt:lpstr>
      <vt:lpstr>SO_003302</vt:lpstr>
      <vt:lpstr>SO_003303</vt:lpstr>
      <vt:lpstr>SO_003304</vt:lpstr>
      <vt:lpstr>SO_003305</vt:lpstr>
      <vt:lpstr>SO_003306</vt:lpstr>
      <vt:lpstr>SO_003307</vt:lpstr>
      <vt:lpstr>SO_003308</vt:lpstr>
      <vt:lpstr>SO_003309</vt:lpstr>
      <vt:lpstr>SO_003310</vt:lpstr>
      <vt:lpstr>SO_003311</vt:lpstr>
      <vt:lpstr>SO_003312</vt:lpstr>
      <vt:lpstr>SO_003313</vt:lpstr>
      <vt:lpstr>SO_003314</vt:lpstr>
      <vt:lpstr>SO_003315</vt:lpstr>
      <vt:lpstr>SO_003316</vt:lpstr>
      <vt:lpstr>SO_003317</vt:lpstr>
      <vt:lpstr>SO_003318</vt:lpstr>
      <vt:lpstr>SO_003319</vt:lpstr>
      <vt:lpstr>SO_003320</vt:lpstr>
      <vt:lpstr>SO_003321</vt:lpstr>
      <vt:lpstr>SO_003322</vt:lpstr>
      <vt:lpstr>SO_003323</vt:lpstr>
      <vt:lpstr>SO_003324</vt:lpstr>
      <vt:lpstr>SO_003325</vt:lpstr>
      <vt:lpstr>SO_003326</vt:lpstr>
      <vt:lpstr>SO_003327</vt:lpstr>
      <vt:lpstr>SO_003328</vt:lpstr>
      <vt:lpstr>SO_003329</vt:lpstr>
      <vt:lpstr>SO_003330</vt:lpstr>
      <vt:lpstr>SO_003331</vt:lpstr>
      <vt:lpstr>SO_003332</vt:lpstr>
      <vt:lpstr>SO_003333</vt:lpstr>
      <vt:lpstr>SO_003334</vt:lpstr>
      <vt:lpstr>SO_003335</vt:lpstr>
      <vt:lpstr>SO_003336</vt:lpstr>
      <vt:lpstr>SO_003337</vt:lpstr>
      <vt:lpstr>SO_003338</vt:lpstr>
      <vt:lpstr>SO_003339</vt:lpstr>
      <vt:lpstr>SO_003340</vt:lpstr>
      <vt:lpstr>SO_003341</vt:lpstr>
      <vt:lpstr>SO_003342</vt:lpstr>
      <vt:lpstr>SO_003343</vt:lpstr>
      <vt:lpstr>SO_003344</vt:lpstr>
      <vt:lpstr>SO_003345</vt:lpstr>
      <vt:lpstr>SO_003346</vt:lpstr>
      <vt:lpstr>SO_003347</vt:lpstr>
      <vt:lpstr>SO_003348</vt:lpstr>
      <vt:lpstr>SO_003349</vt:lpstr>
      <vt:lpstr>SO_003350</vt:lpstr>
      <vt:lpstr>SO_003351</vt:lpstr>
      <vt:lpstr>SO_003352</vt:lpstr>
      <vt:lpstr>SO_003353</vt:lpstr>
      <vt:lpstr>SO_003354</vt:lpstr>
      <vt:lpstr>SO_003355</vt:lpstr>
      <vt:lpstr>SO_003356</vt:lpstr>
      <vt:lpstr>SO_003357</vt:lpstr>
      <vt:lpstr>SO_003358</vt:lpstr>
      <vt:lpstr>SO_003359</vt:lpstr>
      <vt:lpstr>SO_003360</vt:lpstr>
      <vt:lpstr>SO_003361</vt:lpstr>
      <vt:lpstr>SO_003362</vt:lpstr>
      <vt:lpstr>SO_003363</vt:lpstr>
      <vt:lpstr>SO_003364</vt:lpstr>
      <vt:lpstr>SO_003365</vt:lpstr>
      <vt:lpstr>SO_003366</vt:lpstr>
      <vt:lpstr>SO_003367</vt:lpstr>
      <vt:lpstr>SO_003368</vt:lpstr>
      <vt:lpstr>SO_003369</vt:lpstr>
      <vt:lpstr>SO_003370</vt:lpstr>
      <vt:lpstr>SO_003371</vt:lpstr>
      <vt:lpstr>SO_003372</vt:lpstr>
      <vt:lpstr>SO_003373</vt:lpstr>
      <vt:lpstr>SO_003374</vt:lpstr>
      <vt:lpstr>SO_003375</vt:lpstr>
      <vt:lpstr>SO_003376</vt:lpstr>
      <vt:lpstr>SO_003377</vt:lpstr>
      <vt:lpstr>SO_003378</vt:lpstr>
      <vt:lpstr>SO_003379</vt:lpstr>
      <vt:lpstr>SO_003380</vt:lpstr>
      <vt:lpstr>SO_003381</vt:lpstr>
      <vt:lpstr>SO_003382</vt:lpstr>
      <vt:lpstr>SO_003383</vt:lpstr>
      <vt:lpstr>SO_003384</vt:lpstr>
      <vt:lpstr>SO_003385</vt:lpstr>
      <vt:lpstr>SO_003386</vt:lpstr>
      <vt:lpstr>SO_003387</vt:lpstr>
      <vt:lpstr>SO_003388</vt:lpstr>
      <vt:lpstr>SO_003389</vt:lpstr>
      <vt:lpstr>SO_003390</vt:lpstr>
      <vt:lpstr>SO_003391</vt:lpstr>
      <vt:lpstr>SO_003392</vt:lpstr>
      <vt:lpstr>SO_003393</vt:lpstr>
      <vt:lpstr>SO_003394</vt:lpstr>
      <vt:lpstr>SO_003395</vt:lpstr>
      <vt:lpstr>SO_003396</vt:lpstr>
      <vt:lpstr>SO_003397</vt:lpstr>
      <vt:lpstr>SO_003398</vt:lpstr>
      <vt:lpstr>SO_003399</vt:lpstr>
      <vt:lpstr>SO_003400</vt:lpstr>
      <vt:lpstr>SO_003401</vt:lpstr>
      <vt:lpstr>SO_003402</vt:lpstr>
      <vt:lpstr>SO_003403</vt:lpstr>
      <vt:lpstr>SO_003404</vt:lpstr>
      <vt:lpstr>SO_003405</vt:lpstr>
      <vt:lpstr>SO_003406</vt:lpstr>
      <vt:lpstr>SO_003407</vt:lpstr>
      <vt:lpstr>SO_003408</vt:lpstr>
      <vt:lpstr>SO_003409</vt:lpstr>
      <vt:lpstr>SO_003410</vt:lpstr>
      <vt:lpstr>SO_003411</vt:lpstr>
      <vt:lpstr>SO_003412</vt:lpstr>
      <vt:lpstr>SO_003413</vt:lpstr>
      <vt:lpstr>SO_003414</vt:lpstr>
      <vt:lpstr>SO_003415</vt:lpstr>
      <vt:lpstr>SO_003416</vt:lpstr>
      <vt:lpstr>SO_003417</vt:lpstr>
      <vt:lpstr>SO_003418</vt:lpstr>
      <vt:lpstr>SO_003419</vt:lpstr>
      <vt:lpstr>SO_003420</vt:lpstr>
      <vt:lpstr>SO_003421</vt:lpstr>
      <vt:lpstr>SO_003422</vt:lpstr>
      <vt:lpstr>SO_003423</vt:lpstr>
      <vt:lpstr>SO_003424</vt:lpstr>
      <vt:lpstr>SO_003425</vt:lpstr>
      <vt:lpstr>SO_003426</vt:lpstr>
      <vt:lpstr>SO_003427</vt:lpstr>
      <vt:lpstr>SO_003428</vt:lpstr>
      <vt:lpstr>SO_003429</vt:lpstr>
      <vt:lpstr>SO_003430</vt:lpstr>
      <vt:lpstr>SO_003431</vt:lpstr>
      <vt:lpstr>SO_003432</vt:lpstr>
      <vt:lpstr>SO_003433</vt:lpstr>
      <vt:lpstr>SO_003434</vt:lpstr>
      <vt:lpstr>SO_003435</vt:lpstr>
      <vt:lpstr>SO_003436</vt:lpstr>
      <vt:lpstr>SO_003437</vt:lpstr>
      <vt:lpstr>SO_003438</vt:lpstr>
      <vt:lpstr>SO_003439</vt:lpstr>
      <vt:lpstr>SO_003440</vt:lpstr>
      <vt:lpstr>SO_003441</vt:lpstr>
      <vt:lpstr>SO_003442</vt:lpstr>
      <vt:lpstr>SO_003443</vt:lpstr>
      <vt:lpstr>SO_003444</vt:lpstr>
      <vt:lpstr>SO_003445</vt:lpstr>
      <vt:lpstr>SO_003446</vt:lpstr>
      <vt:lpstr>SO_003447</vt:lpstr>
      <vt:lpstr>SO_003448</vt:lpstr>
      <vt:lpstr>SO_003449</vt:lpstr>
      <vt:lpstr>SO_003450</vt:lpstr>
      <vt:lpstr>SO_003451</vt:lpstr>
      <vt:lpstr>SO_003452</vt:lpstr>
      <vt:lpstr>SO_003453</vt:lpstr>
      <vt:lpstr>SO_003454</vt:lpstr>
      <vt:lpstr>SO_003455</vt:lpstr>
      <vt:lpstr>SO_003456</vt:lpstr>
      <vt:lpstr>SO_003457</vt:lpstr>
      <vt:lpstr>SO_003458</vt:lpstr>
      <vt:lpstr>SO_003459</vt:lpstr>
      <vt:lpstr>SO_003460</vt:lpstr>
      <vt:lpstr>SO_003461</vt:lpstr>
      <vt:lpstr>SO_003462</vt:lpstr>
      <vt:lpstr>SO_003463</vt:lpstr>
      <vt:lpstr>SO_003464</vt:lpstr>
      <vt:lpstr>SO_003465</vt:lpstr>
      <vt:lpstr>SO_003466</vt:lpstr>
      <vt:lpstr>SO_003467</vt:lpstr>
      <vt:lpstr>SO_003468</vt:lpstr>
      <vt:lpstr>SO_003469</vt:lpstr>
      <vt:lpstr>SO_003470</vt:lpstr>
      <vt:lpstr>SO_003471</vt:lpstr>
      <vt:lpstr>SO_003472</vt:lpstr>
      <vt:lpstr>SO_003473</vt:lpstr>
      <vt:lpstr>SO_003474</vt:lpstr>
      <vt:lpstr>SO_003475</vt:lpstr>
      <vt:lpstr>SO_003476</vt:lpstr>
      <vt:lpstr>SO_003477</vt:lpstr>
      <vt:lpstr>SO_003478</vt:lpstr>
      <vt:lpstr>SO_003479</vt:lpstr>
      <vt:lpstr>SO_003480</vt:lpstr>
      <vt:lpstr>SO_003481</vt:lpstr>
      <vt:lpstr>SO_003482</vt:lpstr>
      <vt:lpstr>SO_003483</vt:lpstr>
      <vt:lpstr>SO_003484</vt:lpstr>
      <vt:lpstr>SO_003485</vt:lpstr>
      <vt:lpstr>SO_003486</vt:lpstr>
      <vt:lpstr>SO_003487</vt:lpstr>
      <vt:lpstr>SO_003488</vt:lpstr>
      <vt:lpstr>SO_003489</vt:lpstr>
      <vt:lpstr>SO_003490</vt:lpstr>
      <vt:lpstr>SO_003491</vt:lpstr>
      <vt:lpstr>SO_003492</vt:lpstr>
      <vt:lpstr>SO_003493</vt:lpstr>
      <vt:lpstr>SO_003494</vt:lpstr>
      <vt:lpstr>SO_003495</vt:lpstr>
      <vt:lpstr>SO_003496</vt:lpstr>
      <vt:lpstr>SO_003497</vt:lpstr>
      <vt:lpstr>SO_003498</vt:lpstr>
      <vt:lpstr>SO_003499</vt:lpstr>
      <vt:lpstr>SO_003500</vt:lpstr>
      <vt:lpstr>SO_003501</vt:lpstr>
      <vt:lpstr>SO_003502</vt:lpstr>
      <vt:lpstr>SO_003503</vt:lpstr>
      <vt:lpstr>SO_003504</vt:lpstr>
      <vt:lpstr>SO_003505</vt:lpstr>
      <vt:lpstr>SO_003506</vt:lpstr>
      <vt:lpstr>SO_003507</vt:lpstr>
      <vt:lpstr>SO_003508</vt:lpstr>
      <vt:lpstr>SO_003509</vt:lpstr>
      <vt:lpstr>SO_003510</vt:lpstr>
      <vt:lpstr>SO_003511</vt:lpstr>
      <vt:lpstr>SO_003512</vt:lpstr>
      <vt:lpstr>SO_003513</vt:lpstr>
      <vt:lpstr>SO_003514</vt:lpstr>
      <vt:lpstr>SO_003515</vt:lpstr>
      <vt:lpstr>SO_003516</vt:lpstr>
      <vt:lpstr>SO_003517</vt:lpstr>
      <vt:lpstr>SO_003518</vt:lpstr>
      <vt:lpstr>SO_003519</vt:lpstr>
      <vt:lpstr>SO_003520</vt:lpstr>
      <vt:lpstr>SO_003521</vt:lpstr>
      <vt:lpstr>SO_003522</vt:lpstr>
      <vt:lpstr>SO_003523</vt:lpstr>
      <vt:lpstr>SO_003524</vt:lpstr>
      <vt:lpstr>SO_003525</vt:lpstr>
      <vt:lpstr>SO_003526</vt:lpstr>
      <vt:lpstr>SO_003527</vt:lpstr>
      <vt:lpstr>SO_003528</vt:lpstr>
      <vt:lpstr>SO_003529</vt:lpstr>
      <vt:lpstr>SO_003530</vt:lpstr>
      <vt:lpstr>SO_003531</vt:lpstr>
      <vt:lpstr>SO_003532</vt:lpstr>
      <vt:lpstr>SO_003533</vt:lpstr>
      <vt:lpstr>SO_003534</vt:lpstr>
      <vt:lpstr>SO_003535</vt:lpstr>
      <vt:lpstr>SO_003536</vt:lpstr>
      <vt:lpstr>SO_003537</vt:lpstr>
      <vt:lpstr>SO_003538</vt:lpstr>
      <vt:lpstr>SO_003539</vt:lpstr>
      <vt:lpstr>SO_003540</vt:lpstr>
      <vt:lpstr>SO_003541</vt:lpstr>
      <vt:lpstr>SO_003542</vt:lpstr>
      <vt:lpstr>SO_003543</vt:lpstr>
      <vt:lpstr>SO_003544</vt:lpstr>
      <vt:lpstr>SO_003545</vt:lpstr>
      <vt:lpstr>SO_003546</vt:lpstr>
      <vt:lpstr>SO_003547</vt:lpstr>
      <vt:lpstr>SO_003548</vt:lpstr>
      <vt:lpstr>SO_003549</vt:lpstr>
      <vt:lpstr>SO_003550</vt:lpstr>
      <vt:lpstr>SO_003551</vt:lpstr>
      <vt:lpstr>SO_003552</vt:lpstr>
      <vt:lpstr>SO_003553</vt:lpstr>
      <vt:lpstr>SO_003554</vt:lpstr>
      <vt:lpstr>SO_003555</vt:lpstr>
      <vt:lpstr>SO_003556</vt:lpstr>
      <vt:lpstr>SO_003557</vt:lpstr>
      <vt:lpstr>SO_003558</vt:lpstr>
      <vt:lpstr>SO_003559</vt:lpstr>
      <vt:lpstr>SO_003560</vt:lpstr>
      <vt:lpstr>SO_003561</vt:lpstr>
      <vt:lpstr>SO_003562</vt:lpstr>
      <vt:lpstr>SO_003563</vt:lpstr>
      <vt:lpstr>SO_003564</vt:lpstr>
      <vt:lpstr>SO_003565</vt:lpstr>
      <vt:lpstr>SO_003566</vt:lpstr>
      <vt:lpstr>SO_003567</vt:lpstr>
      <vt:lpstr>SO_003568</vt:lpstr>
      <vt:lpstr>SO_003569</vt:lpstr>
      <vt:lpstr>SO_003570</vt:lpstr>
      <vt:lpstr>SO_003571</vt:lpstr>
      <vt:lpstr>SO_003572</vt:lpstr>
      <vt:lpstr>SO_003573</vt:lpstr>
      <vt:lpstr>SO_003574</vt:lpstr>
      <vt:lpstr>SO_003575</vt:lpstr>
      <vt:lpstr>SO_003576</vt:lpstr>
      <vt:lpstr>SO_003577</vt:lpstr>
      <vt:lpstr>SO_003578</vt:lpstr>
      <vt:lpstr>SO_003579</vt:lpstr>
      <vt:lpstr>SO_003580</vt:lpstr>
      <vt:lpstr>SO_003581</vt:lpstr>
      <vt:lpstr>SO_003582</vt:lpstr>
      <vt:lpstr>SO_003583</vt:lpstr>
      <vt:lpstr>SO_003584</vt:lpstr>
      <vt:lpstr>SO_003585</vt:lpstr>
      <vt:lpstr>SO_003586</vt:lpstr>
      <vt:lpstr>SO_003587</vt:lpstr>
      <vt:lpstr>SO_003588</vt:lpstr>
      <vt:lpstr>SO_003589</vt:lpstr>
      <vt:lpstr>SO_003590</vt:lpstr>
      <vt:lpstr>SO_003591</vt:lpstr>
      <vt:lpstr>SO_003592</vt:lpstr>
      <vt:lpstr>SO_003593</vt:lpstr>
      <vt:lpstr>SO_003594</vt:lpstr>
      <vt:lpstr>SO_003595</vt:lpstr>
      <vt:lpstr>SO_003596</vt:lpstr>
      <vt:lpstr>SO_003597</vt:lpstr>
      <vt:lpstr>SO_003598</vt:lpstr>
      <vt:lpstr>SO_003599</vt:lpstr>
      <vt:lpstr>SO_003600</vt:lpstr>
      <vt:lpstr>SO_003601</vt:lpstr>
      <vt:lpstr>SO_003602</vt:lpstr>
      <vt:lpstr>SO_003603</vt:lpstr>
      <vt:lpstr>SO_003604</vt:lpstr>
      <vt:lpstr>SO_003605</vt:lpstr>
      <vt:lpstr>SO_003606</vt:lpstr>
      <vt:lpstr>SO_003607</vt:lpstr>
      <vt:lpstr>SO_003608</vt:lpstr>
      <vt:lpstr>SO_003609</vt:lpstr>
      <vt:lpstr>SO_003610</vt:lpstr>
      <vt:lpstr>SO_003611</vt:lpstr>
      <vt:lpstr>SO_003612</vt:lpstr>
      <vt:lpstr>SO_003613</vt:lpstr>
      <vt:lpstr>SO_003614</vt:lpstr>
      <vt:lpstr>SO_003615</vt:lpstr>
      <vt:lpstr>SO_003616</vt:lpstr>
      <vt:lpstr>SO_003617</vt:lpstr>
      <vt:lpstr>SO_003618</vt:lpstr>
      <vt:lpstr>SO_003619</vt:lpstr>
      <vt:lpstr>SO_003620</vt:lpstr>
      <vt:lpstr>SO_003621</vt:lpstr>
      <vt:lpstr>SO_003622</vt:lpstr>
      <vt:lpstr>SO_003623</vt:lpstr>
      <vt:lpstr>SO_003624</vt:lpstr>
      <vt:lpstr>SO_003625</vt:lpstr>
      <vt:lpstr>SO_003626</vt:lpstr>
      <vt:lpstr>SO_003627</vt:lpstr>
      <vt:lpstr>SO_003628</vt:lpstr>
      <vt:lpstr>SO_003629</vt:lpstr>
      <vt:lpstr>SO_003630</vt:lpstr>
      <vt:lpstr>SO_003631</vt:lpstr>
      <vt:lpstr>SO_003632</vt:lpstr>
      <vt:lpstr>SO_003633</vt:lpstr>
      <vt:lpstr>SO_003634</vt:lpstr>
      <vt:lpstr>SO_003635</vt:lpstr>
      <vt:lpstr>SO_003636</vt:lpstr>
      <vt:lpstr>SO_003637</vt:lpstr>
      <vt:lpstr>SO_003638</vt:lpstr>
      <vt:lpstr>SO_003639</vt:lpstr>
      <vt:lpstr>SO_003640</vt:lpstr>
      <vt:lpstr>SO_003641</vt:lpstr>
      <vt:lpstr>SO_003642</vt:lpstr>
      <vt:lpstr>SO_003643</vt:lpstr>
      <vt:lpstr>SO_003644</vt:lpstr>
      <vt:lpstr>SO_003645</vt:lpstr>
      <vt:lpstr>SO_003646</vt:lpstr>
      <vt:lpstr>SO_003647</vt:lpstr>
      <vt:lpstr>SO_003648</vt:lpstr>
      <vt:lpstr>SO_003649</vt:lpstr>
      <vt:lpstr>SO_003650</vt:lpstr>
      <vt:lpstr>SO_003651</vt:lpstr>
      <vt:lpstr>SO_003652</vt:lpstr>
      <vt:lpstr>SO_003653</vt:lpstr>
      <vt:lpstr>SO_003654</vt:lpstr>
      <vt:lpstr>SO_003655</vt:lpstr>
      <vt:lpstr>SO_003656</vt:lpstr>
      <vt:lpstr>SO_003657</vt:lpstr>
      <vt:lpstr>SO_003658</vt:lpstr>
      <vt:lpstr>SO_003659</vt:lpstr>
      <vt:lpstr>SO_003660</vt:lpstr>
      <vt:lpstr>SO_003661</vt:lpstr>
      <vt:lpstr>SO_003662</vt:lpstr>
      <vt:lpstr>SO_003663</vt:lpstr>
      <vt:lpstr>SO_003664</vt:lpstr>
      <vt:lpstr>SO_003665</vt:lpstr>
      <vt:lpstr>SO_003666</vt:lpstr>
      <vt:lpstr>SO_003667</vt:lpstr>
      <vt:lpstr>SO_003668</vt:lpstr>
      <vt:lpstr>SO_003669</vt:lpstr>
      <vt:lpstr>SO_003670</vt:lpstr>
      <vt:lpstr>SO_003671</vt:lpstr>
      <vt:lpstr>SO_003672</vt:lpstr>
      <vt:lpstr>SO_003673</vt:lpstr>
      <vt:lpstr>SO_003674</vt:lpstr>
      <vt:lpstr>SO_003675</vt:lpstr>
      <vt:lpstr>SO_003676</vt:lpstr>
      <vt:lpstr>SO_003677</vt:lpstr>
      <vt:lpstr>SO_003678</vt:lpstr>
      <vt:lpstr>SO_003679</vt:lpstr>
      <vt:lpstr>SO_003680</vt:lpstr>
      <vt:lpstr>SO_003681</vt:lpstr>
      <vt:lpstr>SO_003682</vt:lpstr>
      <vt:lpstr>SO_003683</vt:lpstr>
      <vt:lpstr>SO_003684</vt:lpstr>
      <vt:lpstr>SO_003685</vt:lpstr>
      <vt:lpstr>SO_003686</vt:lpstr>
      <vt:lpstr>SO_003687</vt:lpstr>
      <vt:lpstr>SO_003688</vt:lpstr>
      <vt:lpstr>SO_003689</vt:lpstr>
      <vt:lpstr>SO_003690</vt:lpstr>
      <vt:lpstr>SO_003691</vt:lpstr>
      <vt:lpstr>SO_003692</vt:lpstr>
      <vt:lpstr>SO_003693</vt:lpstr>
      <vt:lpstr>SO_003694</vt:lpstr>
      <vt:lpstr>SO_003695</vt:lpstr>
      <vt:lpstr>SO_003696</vt:lpstr>
      <vt:lpstr>SO_003697</vt:lpstr>
      <vt:lpstr>SO_003698</vt:lpstr>
      <vt:lpstr>SO_003699</vt:lpstr>
      <vt:lpstr>SO_003700</vt:lpstr>
      <vt:lpstr>SO_003701</vt:lpstr>
      <vt:lpstr>SO_003702</vt:lpstr>
      <vt:lpstr>SO_003703</vt:lpstr>
      <vt:lpstr>SO_003704</vt:lpstr>
      <vt:lpstr>SO_003705</vt:lpstr>
      <vt:lpstr>SO_003706</vt:lpstr>
      <vt:lpstr>SO_003707</vt:lpstr>
      <vt:lpstr>SO_003708</vt:lpstr>
      <vt:lpstr>SO_003709</vt:lpstr>
      <vt:lpstr>SO_003710</vt:lpstr>
      <vt:lpstr>SO_003711</vt:lpstr>
      <vt:lpstr>SO_003712</vt:lpstr>
      <vt:lpstr>SO_003713</vt:lpstr>
      <vt:lpstr>SO_003714</vt:lpstr>
      <vt:lpstr>SO_003715</vt:lpstr>
      <vt:lpstr>SO_003716</vt:lpstr>
      <vt:lpstr>SO_003717</vt:lpstr>
      <vt:lpstr>SO_003718</vt:lpstr>
      <vt:lpstr>SO_003719</vt:lpstr>
      <vt:lpstr>SO_003720</vt:lpstr>
      <vt:lpstr>SO_003721</vt:lpstr>
      <vt:lpstr>SO_003722</vt:lpstr>
      <vt:lpstr>SO_003723</vt:lpstr>
      <vt:lpstr>SO_003724</vt:lpstr>
      <vt:lpstr>SO_003725</vt:lpstr>
      <vt:lpstr>SO_003726</vt:lpstr>
      <vt:lpstr>SO_003727</vt:lpstr>
      <vt:lpstr>SO_003728</vt:lpstr>
      <vt:lpstr>SO_003729</vt:lpstr>
      <vt:lpstr>SO_003730</vt:lpstr>
      <vt:lpstr>SO_003731</vt:lpstr>
      <vt:lpstr>SO_003732</vt:lpstr>
      <vt:lpstr>SO_003733</vt:lpstr>
      <vt:lpstr>SO_003734</vt:lpstr>
      <vt:lpstr>SO_003735</vt:lpstr>
      <vt:lpstr>SO_003736</vt:lpstr>
      <vt:lpstr>SO_003737</vt:lpstr>
      <vt:lpstr>SO_003738</vt:lpstr>
      <vt:lpstr>SO_003739</vt:lpstr>
      <vt:lpstr>SO_003740</vt:lpstr>
      <vt:lpstr>SO_003741</vt:lpstr>
      <vt:lpstr>SO_003742</vt:lpstr>
      <vt:lpstr>SO_003743</vt:lpstr>
      <vt:lpstr>SO_003744</vt:lpstr>
      <vt:lpstr>SO_003745</vt:lpstr>
      <vt:lpstr>SO_003746</vt:lpstr>
      <vt:lpstr>SO_003747</vt:lpstr>
      <vt:lpstr>SO_003748</vt:lpstr>
      <vt:lpstr>SO_003749</vt:lpstr>
      <vt:lpstr>SO_003750</vt:lpstr>
      <vt:lpstr>SO_003751</vt:lpstr>
      <vt:lpstr>SO_003752</vt:lpstr>
      <vt:lpstr>SO_003753</vt:lpstr>
      <vt:lpstr>SO_003754</vt:lpstr>
      <vt:lpstr>SO_003755</vt:lpstr>
      <vt:lpstr>SO_003756</vt:lpstr>
      <vt:lpstr>SO_003757</vt:lpstr>
      <vt:lpstr>SO_003758</vt:lpstr>
      <vt:lpstr>SO_003759</vt:lpstr>
      <vt:lpstr>SO_003760</vt:lpstr>
      <vt:lpstr>SO_003761</vt:lpstr>
      <vt:lpstr>SO_003762</vt:lpstr>
      <vt:lpstr>SO_003763</vt:lpstr>
      <vt:lpstr>SO_003764</vt:lpstr>
      <vt:lpstr>SO_003765</vt:lpstr>
      <vt:lpstr>SO_003766</vt:lpstr>
      <vt:lpstr>SO_003767</vt:lpstr>
      <vt:lpstr>SO_003768</vt:lpstr>
      <vt:lpstr>SO_003769</vt:lpstr>
      <vt:lpstr>SO_003770</vt:lpstr>
      <vt:lpstr>SO_003771</vt:lpstr>
      <vt:lpstr>SO_003772</vt:lpstr>
      <vt:lpstr>SO_003773</vt:lpstr>
      <vt:lpstr>SO_003774</vt:lpstr>
      <vt:lpstr>SO_003775</vt:lpstr>
      <vt:lpstr>SO_003776</vt:lpstr>
      <vt:lpstr>SO_003777</vt:lpstr>
      <vt:lpstr>SO_003778</vt:lpstr>
      <vt:lpstr>SO_003779</vt:lpstr>
      <vt:lpstr>SO_003780</vt:lpstr>
      <vt:lpstr>SO_003781</vt:lpstr>
      <vt:lpstr>SO_003782</vt:lpstr>
      <vt:lpstr>SO_003783</vt:lpstr>
      <vt:lpstr>SO_003784</vt:lpstr>
      <vt:lpstr>SO_003785</vt:lpstr>
      <vt:lpstr>SO_003786</vt:lpstr>
      <vt:lpstr>SO_003787</vt:lpstr>
      <vt:lpstr>SO_003788</vt:lpstr>
      <vt:lpstr>SO_003789</vt:lpstr>
      <vt:lpstr>SO_003790</vt:lpstr>
      <vt:lpstr>SO_003791</vt:lpstr>
      <vt:lpstr>SO_003792</vt:lpstr>
      <vt:lpstr>SO_003793</vt:lpstr>
      <vt:lpstr>SO_003794</vt:lpstr>
      <vt:lpstr>SO_003795</vt:lpstr>
      <vt:lpstr>SO_003796</vt:lpstr>
      <vt:lpstr>SO_003797</vt:lpstr>
      <vt:lpstr>SO_003798</vt:lpstr>
      <vt:lpstr>SO_003799</vt:lpstr>
      <vt:lpstr>SO_003800</vt:lpstr>
      <vt:lpstr>SO_003801</vt:lpstr>
      <vt:lpstr>SO_003802</vt:lpstr>
      <vt:lpstr>SO_003803</vt:lpstr>
      <vt:lpstr>SO_003804</vt:lpstr>
      <vt:lpstr>SO_003805</vt:lpstr>
      <vt:lpstr>SO_003806</vt:lpstr>
      <vt:lpstr>SO_003807</vt:lpstr>
      <vt:lpstr>SO_003808</vt:lpstr>
      <vt:lpstr>SO_003809</vt:lpstr>
      <vt:lpstr>SO_003810</vt:lpstr>
      <vt:lpstr>SO_003811</vt:lpstr>
      <vt:lpstr>SO_003812</vt:lpstr>
      <vt:lpstr>SO_003813</vt:lpstr>
      <vt:lpstr>SO_003814</vt:lpstr>
      <vt:lpstr>SO_003815</vt:lpstr>
      <vt:lpstr>SO_003816</vt:lpstr>
      <vt:lpstr>SO_003817</vt:lpstr>
      <vt:lpstr>SO_003818</vt:lpstr>
      <vt:lpstr>SO_003819</vt:lpstr>
      <vt:lpstr>SO_003820</vt:lpstr>
      <vt:lpstr>SO_003821</vt:lpstr>
      <vt:lpstr>SO_003822</vt:lpstr>
      <vt:lpstr>SO_003823</vt:lpstr>
      <vt:lpstr>SO_003824</vt:lpstr>
      <vt:lpstr>SO_003825</vt:lpstr>
      <vt:lpstr>SO_003826</vt:lpstr>
      <vt:lpstr>SO_003827</vt:lpstr>
      <vt:lpstr>SO_003828</vt:lpstr>
      <vt:lpstr>SO_003829</vt:lpstr>
      <vt:lpstr>SO_003830</vt:lpstr>
      <vt:lpstr>SO_003831</vt:lpstr>
      <vt:lpstr>SO_003832</vt:lpstr>
      <vt:lpstr>SO_003833</vt:lpstr>
      <vt:lpstr>SO_003834</vt:lpstr>
      <vt:lpstr>SO_003835</vt:lpstr>
      <vt:lpstr>SO_003836</vt:lpstr>
      <vt:lpstr>SO_003837</vt:lpstr>
      <vt:lpstr>SO_003838</vt:lpstr>
      <vt:lpstr>SO_003839</vt:lpstr>
      <vt:lpstr>SO_003840</vt:lpstr>
      <vt:lpstr>SO_003841</vt:lpstr>
      <vt:lpstr>SO_003842</vt:lpstr>
      <vt:lpstr>SO_003843</vt:lpstr>
      <vt:lpstr>SO_003844</vt:lpstr>
      <vt:lpstr>SO_003845</vt:lpstr>
      <vt:lpstr>SO_003846</vt:lpstr>
      <vt:lpstr>SO_003847</vt:lpstr>
      <vt:lpstr>SO_003848</vt:lpstr>
      <vt:lpstr>SO_003849</vt:lpstr>
      <vt:lpstr>SO_003850</vt:lpstr>
      <vt:lpstr>SO_003851</vt:lpstr>
      <vt:lpstr>SO_003852</vt:lpstr>
      <vt:lpstr>SO_003853</vt:lpstr>
      <vt:lpstr>SO_003854</vt:lpstr>
      <vt:lpstr>SO_003855</vt:lpstr>
      <vt:lpstr>SO_003856</vt:lpstr>
      <vt:lpstr>SO_003857</vt:lpstr>
      <vt:lpstr>SO_003858</vt:lpstr>
      <vt:lpstr>SO_003859</vt:lpstr>
      <vt:lpstr>SO_003860</vt:lpstr>
      <vt:lpstr>SO_003861</vt:lpstr>
      <vt:lpstr>SO_003862</vt:lpstr>
      <vt:lpstr>SO_003863</vt:lpstr>
      <vt:lpstr>SO_003864</vt:lpstr>
      <vt:lpstr>SO_003865</vt:lpstr>
      <vt:lpstr>SO_003866</vt:lpstr>
      <vt:lpstr>SO_003867</vt:lpstr>
      <vt:lpstr>SO_003868</vt:lpstr>
      <vt:lpstr>SO_003869</vt:lpstr>
      <vt:lpstr>SO_003870</vt:lpstr>
      <vt:lpstr>SO_003871</vt:lpstr>
      <vt:lpstr>SO_003872</vt:lpstr>
      <vt:lpstr>SO_003873</vt:lpstr>
      <vt:lpstr>SO_003874</vt:lpstr>
      <vt:lpstr>SO_003875</vt:lpstr>
      <vt:lpstr>SO_003876</vt:lpstr>
      <vt:lpstr>SO_003877</vt:lpstr>
      <vt:lpstr>SO_003878</vt:lpstr>
      <vt:lpstr>SO_003879</vt:lpstr>
      <vt:lpstr>SO_003880</vt:lpstr>
      <vt:lpstr>SO_003881</vt:lpstr>
      <vt:lpstr>SO_003882</vt:lpstr>
      <vt:lpstr>SO_003883</vt:lpstr>
      <vt:lpstr>SO_003884</vt:lpstr>
      <vt:lpstr>SO_003885</vt:lpstr>
      <vt:lpstr>SO_003886</vt:lpstr>
      <vt:lpstr>SO_003887</vt:lpstr>
      <vt:lpstr>SO_003888</vt:lpstr>
      <vt:lpstr>SO_003889</vt:lpstr>
      <vt:lpstr>SO_003890</vt:lpstr>
      <vt:lpstr>SO_003891</vt:lpstr>
      <vt:lpstr>SO_003892</vt:lpstr>
      <vt:lpstr>SO_003893</vt:lpstr>
      <vt:lpstr>SO_003894</vt:lpstr>
      <vt:lpstr>SO_003895</vt:lpstr>
      <vt:lpstr>SO_003896</vt:lpstr>
      <vt:lpstr>SO_003897</vt:lpstr>
      <vt:lpstr>SO_003898</vt:lpstr>
      <vt:lpstr>SO_003899</vt:lpstr>
      <vt:lpstr>SO_003900</vt:lpstr>
      <vt:lpstr>SO_003901</vt:lpstr>
      <vt:lpstr>SO_003902</vt:lpstr>
      <vt:lpstr>SO_003903</vt:lpstr>
      <vt:lpstr>SO_003904</vt:lpstr>
      <vt:lpstr>SO_003905</vt:lpstr>
      <vt:lpstr>SO_003906</vt:lpstr>
      <vt:lpstr>SO_003907</vt:lpstr>
      <vt:lpstr>SO_003908</vt:lpstr>
      <vt:lpstr>SO_003909</vt:lpstr>
      <vt:lpstr>SO_003910</vt:lpstr>
      <vt:lpstr>SO_003911</vt:lpstr>
      <vt:lpstr>SO_003912</vt:lpstr>
      <vt:lpstr>SO_003913</vt:lpstr>
      <vt:lpstr>SO_003914</vt:lpstr>
      <vt:lpstr>SO_003915</vt:lpstr>
      <vt:lpstr>SO_003916</vt:lpstr>
      <vt:lpstr>SO_003917</vt:lpstr>
      <vt:lpstr>SO_003918</vt:lpstr>
      <vt:lpstr>SO_003919</vt:lpstr>
      <vt:lpstr>SO_003920</vt:lpstr>
      <vt:lpstr>SO_003921</vt:lpstr>
      <vt:lpstr>SO_003922</vt:lpstr>
      <vt:lpstr>SO_003923</vt:lpstr>
      <vt:lpstr>SO_003924</vt:lpstr>
      <vt:lpstr>SO_003925</vt:lpstr>
      <vt:lpstr>SO_003926</vt:lpstr>
      <vt:lpstr>SO_003927</vt:lpstr>
      <vt:lpstr>SO_003928</vt:lpstr>
      <vt:lpstr>SO_003929</vt:lpstr>
      <vt:lpstr>SO_003930</vt:lpstr>
      <vt:lpstr>SO_003931</vt:lpstr>
      <vt:lpstr>SO_003932</vt:lpstr>
      <vt:lpstr>SO_003933</vt:lpstr>
      <vt:lpstr>SO_003934</vt:lpstr>
      <vt:lpstr>SO_003935</vt:lpstr>
      <vt:lpstr>SO_003936</vt:lpstr>
      <vt:lpstr>SO_003937</vt:lpstr>
      <vt:lpstr>SO_003938</vt:lpstr>
      <vt:lpstr>SO_003939</vt:lpstr>
      <vt:lpstr>SO_003940</vt:lpstr>
      <vt:lpstr>SO_003941</vt:lpstr>
      <vt:lpstr>SO_003942</vt:lpstr>
      <vt:lpstr>SO_003943</vt:lpstr>
      <vt:lpstr>SO_003944</vt:lpstr>
      <vt:lpstr>SO_003945</vt:lpstr>
      <vt:lpstr>SO_003946</vt:lpstr>
      <vt:lpstr>SO_003947</vt:lpstr>
      <vt:lpstr>SO_003948</vt:lpstr>
      <vt:lpstr>SO_003949</vt:lpstr>
      <vt:lpstr>SO_003950</vt:lpstr>
      <vt:lpstr>SO_003951</vt:lpstr>
      <vt:lpstr>SO_003952</vt:lpstr>
      <vt:lpstr>SO_003953</vt:lpstr>
      <vt:lpstr>SO_003954</vt:lpstr>
      <vt:lpstr>SO_003955</vt:lpstr>
      <vt:lpstr>SO_003956</vt:lpstr>
      <vt:lpstr>SO_003957</vt:lpstr>
      <vt:lpstr>SO_003958</vt:lpstr>
      <vt:lpstr>SO_003959</vt:lpstr>
      <vt:lpstr>SO_003960</vt:lpstr>
      <vt:lpstr>SO_003961</vt:lpstr>
      <vt:lpstr>SO_003962</vt:lpstr>
      <vt:lpstr>SO_003963</vt:lpstr>
      <vt:lpstr>SO_003964</vt:lpstr>
      <vt:lpstr>SO_003965</vt:lpstr>
      <vt:lpstr>SO_003966</vt:lpstr>
      <vt:lpstr>SO_003967</vt:lpstr>
      <vt:lpstr>SO_003968</vt:lpstr>
      <vt:lpstr>SO_003969</vt:lpstr>
      <vt:lpstr>SO_003970</vt:lpstr>
      <vt:lpstr>SO_003971</vt:lpstr>
      <vt:lpstr>SO_003972</vt:lpstr>
      <vt:lpstr>SO_003973</vt:lpstr>
      <vt:lpstr>SO_003974</vt:lpstr>
      <vt:lpstr>SO_003975</vt:lpstr>
      <vt:lpstr>SO_003976</vt:lpstr>
      <vt:lpstr>SO_003977</vt:lpstr>
      <vt:lpstr>SO_003978</vt:lpstr>
      <vt:lpstr>SO_003979</vt:lpstr>
      <vt:lpstr>SO_003980</vt:lpstr>
      <vt:lpstr>SO_003981</vt:lpstr>
      <vt:lpstr>SO_003982</vt:lpstr>
      <vt:lpstr>SO_003983</vt:lpstr>
      <vt:lpstr>SO_003984</vt:lpstr>
      <vt:lpstr>SO_003985</vt:lpstr>
      <vt:lpstr>SO_003986</vt:lpstr>
      <vt:lpstr>SO_003987</vt:lpstr>
      <vt:lpstr>SO_003988</vt:lpstr>
      <vt:lpstr>SO_003989</vt:lpstr>
      <vt:lpstr>SO_003990</vt:lpstr>
      <vt:lpstr>SO_003991</vt:lpstr>
      <vt:lpstr>SO_003992</vt:lpstr>
      <vt:lpstr>SO_003993</vt:lpstr>
      <vt:lpstr>SO_003994</vt:lpstr>
      <vt:lpstr>SO_003995</vt:lpstr>
      <vt:lpstr>SO_003996</vt:lpstr>
      <vt:lpstr>SO_003997</vt:lpstr>
      <vt:lpstr>SO_003998</vt:lpstr>
      <vt:lpstr>SO_003999</vt:lpstr>
      <vt:lpstr>SO_004000</vt:lpstr>
      <vt:lpstr>SO_004001</vt:lpstr>
      <vt:lpstr>SO_004002</vt:lpstr>
      <vt:lpstr>SO_004003</vt:lpstr>
      <vt:lpstr>SO_004004</vt:lpstr>
      <vt:lpstr>SO_004005</vt:lpstr>
      <vt:lpstr>SO_004006</vt:lpstr>
      <vt:lpstr>SO_004007</vt:lpstr>
      <vt:lpstr>SO_004008</vt:lpstr>
      <vt:lpstr>SO_004009</vt:lpstr>
      <vt:lpstr>SO_004010</vt:lpstr>
      <vt:lpstr>SO_004011</vt:lpstr>
      <vt:lpstr>SO_004012</vt:lpstr>
      <vt:lpstr>SO_004013</vt:lpstr>
      <vt:lpstr>SO_004014</vt:lpstr>
      <vt:lpstr>SO_004015</vt:lpstr>
      <vt:lpstr>SO_004016</vt:lpstr>
      <vt:lpstr>SO_004017</vt:lpstr>
      <vt:lpstr>SO_004018</vt:lpstr>
      <vt:lpstr>SO_004019</vt:lpstr>
      <vt:lpstr>SO_004020</vt:lpstr>
      <vt:lpstr>SO_004021</vt:lpstr>
      <vt:lpstr>SO_004022</vt:lpstr>
      <vt:lpstr>SO_004023</vt:lpstr>
      <vt:lpstr>SO_004024</vt:lpstr>
      <vt:lpstr>SO_004025</vt:lpstr>
      <vt:lpstr>SO_004026</vt:lpstr>
      <vt:lpstr>SO_004027</vt:lpstr>
      <vt:lpstr>SO_004028</vt:lpstr>
      <vt:lpstr>SO_004029</vt:lpstr>
      <vt:lpstr>SO_004030</vt:lpstr>
      <vt:lpstr>SO_004031</vt:lpstr>
      <vt:lpstr>SO_004032</vt:lpstr>
      <vt:lpstr>SO_004033</vt:lpstr>
      <vt:lpstr>SO_004034</vt:lpstr>
      <vt:lpstr>SO_004035</vt:lpstr>
      <vt:lpstr>SO_004036</vt:lpstr>
      <vt:lpstr>SO_004037</vt:lpstr>
      <vt:lpstr>SO_004038</vt:lpstr>
      <vt:lpstr>SO_004039</vt:lpstr>
      <vt:lpstr>SO_004040</vt:lpstr>
      <vt:lpstr>SO_004041</vt:lpstr>
      <vt:lpstr>SO_004042</vt:lpstr>
      <vt:lpstr>SO_004043</vt:lpstr>
      <vt:lpstr>SO_004044</vt:lpstr>
      <vt:lpstr>SO_004045</vt:lpstr>
      <vt:lpstr>SO_004046</vt:lpstr>
      <vt:lpstr>SO_004047</vt:lpstr>
      <vt:lpstr>SO_004048</vt:lpstr>
      <vt:lpstr>SO_004049</vt:lpstr>
      <vt:lpstr>SO_004050</vt:lpstr>
      <vt:lpstr>SO_004051</vt:lpstr>
      <vt:lpstr>SO_004052</vt:lpstr>
      <vt:lpstr>SO_004053</vt:lpstr>
      <vt:lpstr>SO_004054</vt:lpstr>
      <vt:lpstr>SO_004055</vt:lpstr>
      <vt:lpstr>SO_004056</vt:lpstr>
      <vt:lpstr>SO_004057</vt:lpstr>
      <vt:lpstr>SO_004058</vt:lpstr>
      <vt:lpstr>SO_004059</vt:lpstr>
      <vt:lpstr>SO_004060</vt:lpstr>
      <vt:lpstr>SO_004061</vt:lpstr>
      <vt:lpstr>SO_004062</vt:lpstr>
      <vt:lpstr>SO_004063</vt:lpstr>
      <vt:lpstr>SO_004064</vt:lpstr>
      <vt:lpstr>SO_004065</vt:lpstr>
      <vt:lpstr>SO_004066</vt:lpstr>
      <vt:lpstr>SO_004067</vt:lpstr>
      <vt:lpstr>SO_004068</vt:lpstr>
      <vt:lpstr>SO_004069</vt:lpstr>
      <vt:lpstr>SO_004070</vt:lpstr>
      <vt:lpstr>SO_004071</vt:lpstr>
      <vt:lpstr>SO_004072</vt:lpstr>
      <vt:lpstr>SO_004073</vt:lpstr>
      <vt:lpstr>SO_004074</vt:lpstr>
      <vt:lpstr>SO_004075</vt:lpstr>
      <vt:lpstr>SO_004076</vt:lpstr>
      <vt:lpstr>SO_004077</vt:lpstr>
      <vt:lpstr>SO_004078</vt:lpstr>
      <vt:lpstr>SO_004079</vt:lpstr>
      <vt:lpstr>SO_004080</vt:lpstr>
      <vt:lpstr>SO_004081</vt:lpstr>
      <vt:lpstr>SO_004082</vt:lpstr>
      <vt:lpstr>SO_004083</vt:lpstr>
      <vt:lpstr>SO_004084</vt:lpstr>
      <vt:lpstr>SO_004085</vt:lpstr>
      <vt:lpstr>SO_004086</vt:lpstr>
      <vt:lpstr>SO_004087</vt:lpstr>
      <vt:lpstr>SO_004088</vt:lpstr>
      <vt:lpstr>SO_004089</vt:lpstr>
      <vt:lpstr>SO_004090</vt:lpstr>
      <vt:lpstr>SO_004091</vt:lpstr>
      <vt:lpstr>SO_004092</vt:lpstr>
      <vt:lpstr>SO_004093</vt:lpstr>
      <vt:lpstr>SO_004094</vt:lpstr>
      <vt:lpstr>SO_004095</vt:lpstr>
      <vt:lpstr>SO_004096</vt:lpstr>
      <vt:lpstr>SO_004097</vt:lpstr>
      <vt:lpstr>SO_004098</vt:lpstr>
      <vt:lpstr>SO_004099</vt:lpstr>
      <vt:lpstr>SO_004100</vt:lpstr>
      <vt:lpstr>SO_004101</vt:lpstr>
      <vt:lpstr>SO_004102</vt:lpstr>
      <vt:lpstr>SO_004103</vt:lpstr>
      <vt:lpstr>SO_004104</vt:lpstr>
      <vt:lpstr>SO_004105</vt:lpstr>
      <vt:lpstr>SO_004106</vt:lpstr>
      <vt:lpstr>SO_004107</vt:lpstr>
      <vt:lpstr>SO_004108</vt:lpstr>
      <vt:lpstr>SO_004109</vt:lpstr>
      <vt:lpstr>SO_004110</vt:lpstr>
      <vt:lpstr>SO_004111</vt:lpstr>
      <vt:lpstr>SO_004112</vt:lpstr>
      <vt:lpstr>SO_004113</vt:lpstr>
      <vt:lpstr>SO_004114</vt:lpstr>
      <vt:lpstr>SO_004115</vt:lpstr>
      <vt:lpstr>SO_004116</vt:lpstr>
      <vt:lpstr>SO_004117</vt:lpstr>
      <vt:lpstr>SO_004118</vt:lpstr>
      <vt:lpstr>SO_004119</vt:lpstr>
      <vt:lpstr>SO_004120</vt:lpstr>
      <vt:lpstr>SO_004121</vt:lpstr>
      <vt:lpstr>SO_004122</vt:lpstr>
      <vt:lpstr>SO_004123</vt:lpstr>
      <vt:lpstr>SO_004124</vt:lpstr>
      <vt:lpstr>SO_004125</vt:lpstr>
      <vt:lpstr>SO_004126</vt:lpstr>
      <vt:lpstr>SO_004127</vt:lpstr>
      <vt:lpstr>SO_004128</vt:lpstr>
      <vt:lpstr>SO_004129</vt:lpstr>
      <vt:lpstr>SO_004130</vt:lpstr>
      <vt:lpstr>SO_004131</vt:lpstr>
      <vt:lpstr>SO_004132</vt:lpstr>
      <vt:lpstr>SO_004133</vt:lpstr>
      <vt:lpstr>SO_004134</vt:lpstr>
      <vt:lpstr>SO_004135</vt:lpstr>
      <vt:lpstr>SO_004136</vt:lpstr>
      <vt:lpstr>SO_004137</vt:lpstr>
      <vt:lpstr>SO_004138</vt:lpstr>
      <vt:lpstr>SO_004139</vt:lpstr>
      <vt:lpstr>SO_004140</vt:lpstr>
      <vt:lpstr>SO_004141</vt:lpstr>
      <vt:lpstr>SO_004142</vt:lpstr>
      <vt:lpstr>SO_004143</vt:lpstr>
      <vt:lpstr>SO_004144</vt:lpstr>
      <vt:lpstr>SO_004145</vt:lpstr>
      <vt:lpstr>SO_004146</vt:lpstr>
      <vt:lpstr>SO_004147</vt:lpstr>
      <vt:lpstr>SO_004148</vt:lpstr>
      <vt:lpstr>SO_004149</vt:lpstr>
      <vt:lpstr>SO_004150</vt:lpstr>
      <vt:lpstr>SO_004151</vt:lpstr>
      <vt:lpstr>SO_004152</vt:lpstr>
      <vt:lpstr>SO_004153</vt:lpstr>
      <vt:lpstr>SO_004154</vt:lpstr>
      <vt:lpstr>SO_004155</vt:lpstr>
      <vt:lpstr>SO_004156</vt:lpstr>
      <vt:lpstr>SO_004157</vt:lpstr>
      <vt:lpstr>SO_004158</vt:lpstr>
      <vt:lpstr>SO_004159</vt:lpstr>
      <vt:lpstr>SO_004160</vt:lpstr>
      <vt:lpstr>SO_004161</vt:lpstr>
      <vt:lpstr>SO_004162</vt:lpstr>
      <vt:lpstr>SO_004163</vt:lpstr>
      <vt:lpstr>SO_004164</vt:lpstr>
      <vt:lpstr>SO_004165</vt:lpstr>
      <vt:lpstr>SO_004166</vt:lpstr>
      <vt:lpstr>SO_004167</vt:lpstr>
      <vt:lpstr>SO_004168</vt:lpstr>
      <vt:lpstr>SO_004169</vt:lpstr>
      <vt:lpstr>SO_004170</vt:lpstr>
      <vt:lpstr>SO_004171</vt:lpstr>
      <vt:lpstr>SO_004172</vt:lpstr>
      <vt:lpstr>SO_004173</vt:lpstr>
      <vt:lpstr>SO_004174</vt:lpstr>
      <vt:lpstr>SO_004175</vt:lpstr>
      <vt:lpstr>SO_004176</vt:lpstr>
      <vt:lpstr>SO_004177</vt:lpstr>
      <vt:lpstr>SO_004178</vt:lpstr>
      <vt:lpstr>SO_004179</vt:lpstr>
      <vt:lpstr>SO_004180</vt:lpstr>
      <vt:lpstr>SO_004181</vt:lpstr>
      <vt:lpstr>SO_004182</vt:lpstr>
      <vt:lpstr>SO_004183</vt:lpstr>
      <vt:lpstr>SO_004184</vt:lpstr>
      <vt:lpstr>SO_004185</vt:lpstr>
      <vt:lpstr>SO_004186</vt:lpstr>
      <vt:lpstr>SO_004187</vt:lpstr>
      <vt:lpstr>SO_004188</vt:lpstr>
      <vt:lpstr>SO_004189</vt:lpstr>
      <vt:lpstr>SO_004190</vt:lpstr>
      <vt:lpstr>SO_004191</vt:lpstr>
      <vt:lpstr>SO_004192</vt:lpstr>
      <vt:lpstr>SO_004193</vt:lpstr>
      <vt:lpstr>SO_004194</vt:lpstr>
      <vt:lpstr>SO_004195</vt:lpstr>
      <vt:lpstr>SO_004196</vt:lpstr>
      <vt:lpstr>SO_004197</vt:lpstr>
      <vt:lpstr>SO_004198</vt:lpstr>
      <vt:lpstr>SO_004199</vt:lpstr>
      <vt:lpstr>SO_004200</vt:lpstr>
      <vt:lpstr>SO_004201</vt:lpstr>
      <vt:lpstr>SO_004202</vt:lpstr>
      <vt:lpstr>SO_004203</vt:lpstr>
      <vt:lpstr>SO_004204</vt:lpstr>
      <vt:lpstr>SO_004205</vt:lpstr>
      <vt:lpstr>SO_004206</vt:lpstr>
      <vt:lpstr>SO_004207</vt:lpstr>
      <vt:lpstr>SO_004208</vt:lpstr>
      <vt:lpstr>SO_004209</vt:lpstr>
      <vt:lpstr>SO_004210</vt:lpstr>
      <vt:lpstr>SO_004211</vt:lpstr>
      <vt:lpstr>SO_004212</vt:lpstr>
      <vt:lpstr>SO_004213</vt:lpstr>
      <vt:lpstr>SO_004214</vt:lpstr>
      <vt:lpstr>SO_004215</vt:lpstr>
      <vt:lpstr>SO_004216</vt:lpstr>
      <vt:lpstr>SO_004217</vt:lpstr>
      <vt:lpstr>SO_004218</vt:lpstr>
      <vt:lpstr>SO_004219</vt:lpstr>
      <vt:lpstr>SO_004220</vt:lpstr>
      <vt:lpstr>SO_004221</vt:lpstr>
      <vt:lpstr>SO_004222</vt:lpstr>
      <vt:lpstr>SO_004223</vt:lpstr>
      <vt:lpstr>SO_004224</vt:lpstr>
      <vt:lpstr>SO_004225</vt:lpstr>
      <vt:lpstr>SO_004226</vt:lpstr>
      <vt:lpstr>SO_004227</vt:lpstr>
      <vt:lpstr>SO_004228</vt:lpstr>
      <vt:lpstr>SO_004229</vt:lpstr>
      <vt:lpstr>SO_004230</vt:lpstr>
      <vt:lpstr>SO_004231</vt:lpstr>
      <vt:lpstr>SO_004232</vt:lpstr>
      <vt:lpstr>SO_004233</vt:lpstr>
      <vt:lpstr>SO_004234</vt:lpstr>
      <vt:lpstr>SO_004235</vt:lpstr>
      <vt:lpstr>SO_004236</vt:lpstr>
      <vt:lpstr>SO_004237</vt:lpstr>
      <vt:lpstr>SO_004238</vt:lpstr>
      <vt:lpstr>SO_004239</vt:lpstr>
      <vt:lpstr>SO_004240</vt:lpstr>
      <vt:lpstr>SO_004241</vt:lpstr>
      <vt:lpstr>SO_004242</vt:lpstr>
      <vt:lpstr>SO_004243</vt:lpstr>
      <vt:lpstr>SO_004244</vt:lpstr>
      <vt:lpstr>SO_004245</vt:lpstr>
      <vt:lpstr>SO_004246</vt:lpstr>
      <vt:lpstr>SO_004247</vt:lpstr>
      <vt:lpstr>SO_004248</vt:lpstr>
      <vt:lpstr>SO_004249</vt:lpstr>
      <vt:lpstr>SO_004250</vt:lpstr>
      <vt:lpstr>SO_004251</vt:lpstr>
      <vt:lpstr>SO_004252</vt:lpstr>
      <vt:lpstr>SO_004253</vt:lpstr>
      <vt:lpstr>SO_004254</vt:lpstr>
      <vt:lpstr>SO_004255</vt:lpstr>
      <vt:lpstr>SO_004256</vt:lpstr>
      <vt:lpstr>SO_004257</vt:lpstr>
      <vt:lpstr>SO_004258</vt:lpstr>
      <vt:lpstr>SO_004259</vt:lpstr>
      <vt:lpstr>SO_004260</vt:lpstr>
      <vt:lpstr>SO_004261</vt:lpstr>
      <vt:lpstr>SO_004262</vt:lpstr>
      <vt:lpstr>SO_004263</vt:lpstr>
      <vt:lpstr>SO_004264</vt:lpstr>
      <vt:lpstr>SO_004265</vt:lpstr>
      <vt:lpstr>SO_004266</vt:lpstr>
      <vt:lpstr>SO_004267</vt:lpstr>
      <vt:lpstr>SO_004268</vt:lpstr>
      <vt:lpstr>SO_004269</vt:lpstr>
      <vt:lpstr>SO_004270</vt:lpstr>
      <vt:lpstr>SO_004271</vt:lpstr>
      <vt:lpstr>SO_004272</vt:lpstr>
      <vt:lpstr>SO_004273</vt:lpstr>
      <vt:lpstr>SO_004274</vt:lpstr>
      <vt:lpstr>SO_004275</vt:lpstr>
      <vt:lpstr>SO_004276</vt:lpstr>
      <vt:lpstr>SO_004277</vt:lpstr>
      <vt:lpstr>SO_004278</vt:lpstr>
      <vt:lpstr>SO_004279</vt:lpstr>
      <vt:lpstr>SO_004280</vt:lpstr>
      <vt:lpstr>SO_004281</vt:lpstr>
      <vt:lpstr>SO_004282</vt:lpstr>
      <vt:lpstr>SO_004283</vt:lpstr>
      <vt:lpstr>SO_004284</vt:lpstr>
      <vt:lpstr>SO_004285</vt:lpstr>
      <vt:lpstr>SO_004286</vt:lpstr>
      <vt:lpstr>SO_004287</vt:lpstr>
      <vt:lpstr>SO_004288</vt:lpstr>
      <vt:lpstr>SO_004289</vt:lpstr>
      <vt:lpstr>SO_004290</vt:lpstr>
      <vt:lpstr>SO_004291</vt:lpstr>
      <vt:lpstr>SO_004292</vt:lpstr>
      <vt:lpstr>SO_004293</vt:lpstr>
      <vt:lpstr>SO_004294</vt:lpstr>
      <vt:lpstr>SO_004295</vt:lpstr>
      <vt:lpstr>SO_004296</vt:lpstr>
      <vt:lpstr>SO_004297</vt:lpstr>
      <vt:lpstr>SO_004298</vt:lpstr>
      <vt:lpstr>SO_004299</vt:lpstr>
      <vt:lpstr>SO_004300</vt:lpstr>
      <vt:lpstr>SO_004301</vt:lpstr>
      <vt:lpstr>SO_004302</vt:lpstr>
      <vt:lpstr>SO_004303</vt:lpstr>
      <vt:lpstr>SO_004304</vt:lpstr>
      <vt:lpstr>SO_004305</vt:lpstr>
      <vt:lpstr>SO_004306</vt:lpstr>
      <vt:lpstr>SO_004307</vt:lpstr>
      <vt:lpstr>SO_004308</vt:lpstr>
      <vt:lpstr>SO_004309</vt:lpstr>
      <vt:lpstr>SO_004310</vt:lpstr>
      <vt:lpstr>SO_004311</vt:lpstr>
      <vt:lpstr>SO_004312</vt:lpstr>
      <vt:lpstr>SO_004313</vt:lpstr>
      <vt:lpstr>SO_004314</vt:lpstr>
      <vt:lpstr>SO_004315</vt:lpstr>
      <vt:lpstr>SO_004316</vt:lpstr>
      <vt:lpstr>SO_004317</vt:lpstr>
      <vt:lpstr>SO_004318</vt:lpstr>
      <vt:lpstr>SO_004319</vt:lpstr>
      <vt:lpstr>SO_004320</vt:lpstr>
      <vt:lpstr>SO_004321</vt:lpstr>
      <vt:lpstr>SO_004322</vt:lpstr>
      <vt:lpstr>SO_004323</vt:lpstr>
      <vt:lpstr>SO_004324</vt:lpstr>
      <vt:lpstr>SO_004325</vt:lpstr>
      <vt:lpstr>SO_004326</vt:lpstr>
      <vt:lpstr>SO_004327</vt:lpstr>
      <vt:lpstr>SO_004328</vt:lpstr>
      <vt:lpstr>SO_004329</vt:lpstr>
      <vt:lpstr>SO_004330</vt:lpstr>
      <vt:lpstr>SO_004331</vt:lpstr>
      <vt:lpstr>SO_004332</vt:lpstr>
      <vt:lpstr>SO_004333</vt:lpstr>
      <vt:lpstr>SO_004334</vt:lpstr>
      <vt:lpstr>SO_004335</vt:lpstr>
      <vt:lpstr>SO_004336</vt:lpstr>
      <vt:lpstr>SO_004337</vt:lpstr>
      <vt:lpstr>SO_004338</vt:lpstr>
      <vt:lpstr>SO_004339</vt:lpstr>
      <vt:lpstr>SO_004340</vt:lpstr>
      <vt:lpstr>SO_004341</vt:lpstr>
      <vt:lpstr>SO_004342</vt:lpstr>
      <vt:lpstr>SO_004343</vt:lpstr>
      <vt:lpstr>SO_004344</vt:lpstr>
      <vt:lpstr>SO_004345</vt:lpstr>
      <vt:lpstr>SO_004346</vt:lpstr>
      <vt:lpstr>SO_004347</vt:lpstr>
      <vt:lpstr>SO_004348</vt:lpstr>
      <vt:lpstr>SO_004349</vt:lpstr>
      <vt:lpstr>SO_004350</vt:lpstr>
      <vt:lpstr>SO_004351</vt:lpstr>
      <vt:lpstr>SO_004352</vt:lpstr>
      <vt:lpstr>SO_004353</vt:lpstr>
      <vt:lpstr>SO_004354</vt:lpstr>
      <vt:lpstr>SO_004355</vt:lpstr>
      <vt:lpstr>SO_004356</vt:lpstr>
      <vt:lpstr>SO_004357</vt:lpstr>
      <vt:lpstr>SO_004358</vt:lpstr>
      <vt:lpstr>SO_004359</vt:lpstr>
      <vt:lpstr>SO_004360</vt:lpstr>
      <vt:lpstr>SO_004361</vt:lpstr>
      <vt:lpstr>SO_004362</vt:lpstr>
      <vt:lpstr>SO_004363</vt:lpstr>
      <vt:lpstr>SO_004364</vt:lpstr>
      <vt:lpstr>SO_004365</vt:lpstr>
      <vt:lpstr>SO_004366</vt:lpstr>
      <vt:lpstr>SO_004367</vt:lpstr>
      <vt:lpstr>SO_004368</vt:lpstr>
      <vt:lpstr>SO_004369</vt:lpstr>
      <vt:lpstr>SO_004370</vt:lpstr>
      <vt:lpstr>SO_004371</vt:lpstr>
      <vt:lpstr>SO_004372</vt:lpstr>
      <vt:lpstr>SO_004373</vt:lpstr>
      <vt:lpstr>SO_004374</vt:lpstr>
      <vt:lpstr>SO_004375</vt:lpstr>
      <vt:lpstr>SO_004376</vt:lpstr>
      <vt:lpstr>SO_004377</vt:lpstr>
      <vt:lpstr>SO_004378</vt:lpstr>
      <vt:lpstr>SO_004379</vt:lpstr>
      <vt:lpstr>SO_004380</vt:lpstr>
      <vt:lpstr>SO_004381</vt:lpstr>
      <vt:lpstr>SO_004382</vt:lpstr>
      <vt:lpstr>SO_004383</vt:lpstr>
      <vt:lpstr>SO_004384</vt:lpstr>
      <vt:lpstr>SO_004385</vt:lpstr>
      <vt:lpstr>SO_004386</vt:lpstr>
      <vt:lpstr>SO_004387</vt:lpstr>
      <vt:lpstr>SO_004388</vt:lpstr>
      <vt:lpstr>SO_004389</vt:lpstr>
      <vt:lpstr>SO_004390</vt:lpstr>
      <vt:lpstr>SO_004391</vt:lpstr>
      <vt:lpstr>SO_004392</vt:lpstr>
      <vt:lpstr>SO_004393</vt:lpstr>
      <vt:lpstr>SO_004394</vt:lpstr>
      <vt:lpstr>SO_004395</vt:lpstr>
      <vt:lpstr>SO_004396</vt:lpstr>
      <vt:lpstr>SO_004397</vt:lpstr>
      <vt:lpstr>SO_004398</vt:lpstr>
      <vt:lpstr>SO_004399</vt:lpstr>
      <vt:lpstr>SO_004400</vt:lpstr>
      <vt:lpstr>SO_004401</vt:lpstr>
      <vt:lpstr>SO_004402</vt:lpstr>
      <vt:lpstr>SO_004403</vt:lpstr>
      <vt:lpstr>SO_004404</vt:lpstr>
      <vt:lpstr>SO_004405</vt:lpstr>
      <vt:lpstr>SO_004406</vt:lpstr>
      <vt:lpstr>SO_004407</vt:lpstr>
      <vt:lpstr>SO_004408</vt:lpstr>
      <vt:lpstr>SO_004409</vt:lpstr>
      <vt:lpstr>SO_004410</vt:lpstr>
      <vt:lpstr>SO_004411</vt:lpstr>
      <vt:lpstr>SO_004412</vt:lpstr>
      <vt:lpstr>SO_004413</vt:lpstr>
      <vt:lpstr>SO_004414</vt:lpstr>
      <vt:lpstr>SO_004415</vt:lpstr>
      <vt:lpstr>SO_004416</vt:lpstr>
      <vt:lpstr>SO_004417</vt:lpstr>
      <vt:lpstr>SO_004418</vt:lpstr>
      <vt:lpstr>SO_004419</vt:lpstr>
      <vt:lpstr>SO_004420</vt:lpstr>
      <vt:lpstr>SO_004421</vt:lpstr>
      <vt:lpstr>SO_004422</vt:lpstr>
      <vt:lpstr>SO_004423</vt:lpstr>
      <vt:lpstr>SO_004424</vt:lpstr>
      <vt:lpstr>SO_004425</vt:lpstr>
      <vt:lpstr>SO_004426</vt:lpstr>
      <vt:lpstr>SO_004427</vt:lpstr>
      <vt:lpstr>SO_004428</vt:lpstr>
      <vt:lpstr>SO_004429</vt:lpstr>
      <vt:lpstr>SO_004430</vt:lpstr>
      <vt:lpstr>SO_004431</vt:lpstr>
      <vt:lpstr>SO_004432</vt:lpstr>
      <vt:lpstr>SO_004433</vt:lpstr>
      <vt:lpstr>SO_004434</vt:lpstr>
      <vt:lpstr>SO_004435</vt:lpstr>
      <vt:lpstr>SO_004436</vt:lpstr>
      <vt:lpstr>SO_004437</vt:lpstr>
      <vt:lpstr>SO_004438</vt:lpstr>
      <vt:lpstr>SO_004439</vt:lpstr>
      <vt:lpstr>SO_004440</vt:lpstr>
      <vt:lpstr>SO_004441</vt:lpstr>
      <vt:lpstr>SO_004442</vt:lpstr>
      <vt:lpstr>SO_004443</vt:lpstr>
      <vt:lpstr>SO_004444</vt:lpstr>
      <vt:lpstr>SO_004445</vt:lpstr>
      <vt:lpstr>SO_004446</vt:lpstr>
      <vt:lpstr>SO_004447</vt:lpstr>
      <vt:lpstr>SO_004448</vt:lpstr>
      <vt:lpstr>SO_004449</vt:lpstr>
      <vt:lpstr>SO_004450</vt:lpstr>
      <vt:lpstr>SO_004451</vt:lpstr>
      <vt:lpstr>SO_004452</vt:lpstr>
      <vt:lpstr>SO_004453</vt:lpstr>
      <vt:lpstr>SO_004454</vt:lpstr>
      <vt:lpstr>SO_004455</vt:lpstr>
      <vt:lpstr>SO_004456</vt:lpstr>
      <vt:lpstr>SO_004457</vt:lpstr>
      <vt:lpstr>SO_004458</vt:lpstr>
      <vt:lpstr>SO_004459</vt:lpstr>
      <vt:lpstr>SO_004460</vt:lpstr>
      <vt:lpstr>SO_004461</vt:lpstr>
      <vt:lpstr>SO_004462</vt:lpstr>
      <vt:lpstr>SO_004463</vt:lpstr>
      <vt:lpstr>SO_004464</vt:lpstr>
      <vt:lpstr>SO_004465</vt:lpstr>
      <vt:lpstr>SO_004466</vt:lpstr>
      <vt:lpstr>SO_004467</vt:lpstr>
      <vt:lpstr>SO_004468</vt:lpstr>
      <vt:lpstr>SO_004469</vt:lpstr>
      <vt:lpstr>SO_004470</vt:lpstr>
      <vt:lpstr>SO_004471</vt:lpstr>
      <vt:lpstr>SO_004472</vt:lpstr>
      <vt:lpstr>SO_004473</vt:lpstr>
      <vt:lpstr>SO_004474</vt:lpstr>
      <vt:lpstr>SO_004475</vt:lpstr>
      <vt:lpstr>SO_004476</vt:lpstr>
      <vt:lpstr>SO_004477</vt:lpstr>
      <vt:lpstr>SO_004478</vt:lpstr>
      <vt:lpstr>SO_004479</vt:lpstr>
      <vt:lpstr>SO_004480</vt:lpstr>
      <vt:lpstr>SO_004481</vt:lpstr>
      <vt:lpstr>SO_004482</vt:lpstr>
      <vt:lpstr>SO_004483</vt:lpstr>
      <vt:lpstr>SO_004484</vt:lpstr>
      <vt:lpstr>SO_004485</vt:lpstr>
      <vt:lpstr>SO_004486</vt:lpstr>
      <vt:lpstr>SO_004487</vt:lpstr>
      <vt:lpstr>SO_004488</vt:lpstr>
      <vt:lpstr>SO_004489</vt:lpstr>
      <vt:lpstr>SO_004490</vt:lpstr>
      <vt:lpstr>SO_004491</vt:lpstr>
      <vt:lpstr>SO_004492</vt:lpstr>
      <vt:lpstr>SO_004493</vt:lpstr>
      <vt:lpstr>SO_004494</vt:lpstr>
      <vt:lpstr>SO_004495</vt:lpstr>
      <vt:lpstr>SO_004496</vt:lpstr>
      <vt:lpstr>SO_004497</vt:lpstr>
      <vt:lpstr>SO_004498</vt:lpstr>
      <vt:lpstr>SO_004499</vt:lpstr>
      <vt:lpstr>SO_004500</vt:lpstr>
      <vt:lpstr>SO_004501</vt:lpstr>
      <vt:lpstr>SO_004502</vt:lpstr>
      <vt:lpstr>SO_004503</vt:lpstr>
      <vt:lpstr>SO_004504</vt:lpstr>
      <vt:lpstr>SO_004505</vt:lpstr>
      <vt:lpstr>SO_004506</vt:lpstr>
      <vt:lpstr>SO_004507</vt:lpstr>
      <vt:lpstr>SO_004508</vt:lpstr>
      <vt:lpstr>SO_004509</vt:lpstr>
      <vt:lpstr>SO_004510</vt:lpstr>
      <vt:lpstr>SO_004511</vt:lpstr>
      <vt:lpstr>SO_004512</vt:lpstr>
      <vt:lpstr>SO_004513</vt:lpstr>
      <vt:lpstr>SO_004514</vt:lpstr>
      <vt:lpstr>SO_004515</vt:lpstr>
      <vt:lpstr>SO_004516</vt:lpstr>
      <vt:lpstr>SO_004517</vt:lpstr>
      <vt:lpstr>SO_004518</vt:lpstr>
      <vt:lpstr>SO_004519</vt:lpstr>
      <vt:lpstr>SO_004520</vt:lpstr>
      <vt:lpstr>SO_004521</vt:lpstr>
      <vt:lpstr>SO_004522</vt:lpstr>
      <vt:lpstr>SO_004523</vt:lpstr>
      <vt:lpstr>SO_004524</vt:lpstr>
      <vt:lpstr>SO_004525</vt:lpstr>
      <vt:lpstr>SO_004526</vt:lpstr>
      <vt:lpstr>SO_004527</vt:lpstr>
      <vt:lpstr>SO_004528</vt:lpstr>
      <vt:lpstr>SO_004529</vt:lpstr>
      <vt:lpstr>SO_004530</vt:lpstr>
      <vt:lpstr>SO_004531</vt:lpstr>
      <vt:lpstr>SO_004532</vt:lpstr>
      <vt:lpstr>SO_004533</vt:lpstr>
      <vt:lpstr>SO_004534</vt:lpstr>
      <vt:lpstr>SO_004535</vt:lpstr>
      <vt:lpstr>SO_004536</vt:lpstr>
      <vt:lpstr>SO_004537</vt:lpstr>
      <vt:lpstr>SO_004538</vt:lpstr>
      <vt:lpstr>SO_004539</vt:lpstr>
      <vt:lpstr>SO_004540</vt:lpstr>
      <vt:lpstr>SO_004541</vt:lpstr>
      <vt:lpstr>SO_004542</vt:lpstr>
      <vt:lpstr>SO_004543</vt:lpstr>
      <vt:lpstr>SO_004544</vt:lpstr>
      <vt:lpstr>SO_004545</vt:lpstr>
      <vt:lpstr>SO_004546</vt:lpstr>
      <vt:lpstr>SO_004547</vt:lpstr>
      <vt:lpstr>SO_004548</vt:lpstr>
      <vt:lpstr>SO_004549</vt:lpstr>
      <vt:lpstr>SO_004550</vt:lpstr>
      <vt:lpstr>SO_004551</vt:lpstr>
      <vt:lpstr>SO_004552</vt:lpstr>
      <vt:lpstr>SO_004553</vt:lpstr>
      <vt:lpstr>SO_004554</vt:lpstr>
      <vt:lpstr>SO_004555</vt:lpstr>
      <vt:lpstr>SO_004556</vt:lpstr>
      <vt:lpstr>SO_004557</vt:lpstr>
      <vt:lpstr>SO_004558</vt:lpstr>
      <vt:lpstr>SO_004559</vt:lpstr>
      <vt:lpstr>SO_004560</vt:lpstr>
      <vt:lpstr>SO_004561</vt:lpstr>
      <vt:lpstr>SO_004562</vt:lpstr>
      <vt:lpstr>SO_004563</vt:lpstr>
      <vt:lpstr>SO_004564</vt:lpstr>
      <vt:lpstr>SO_004565</vt:lpstr>
      <vt:lpstr>SO_004566</vt:lpstr>
      <vt:lpstr>SO_004567</vt:lpstr>
      <vt:lpstr>SO_004568</vt:lpstr>
      <vt:lpstr>SO_004569</vt:lpstr>
      <vt:lpstr>SO_004570</vt:lpstr>
      <vt:lpstr>SO_004571</vt:lpstr>
      <vt:lpstr>SO_004572</vt:lpstr>
      <vt:lpstr>SO_004573</vt:lpstr>
      <vt:lpstr>SO_004574</vt:lpstr>
      <vt:lpstr>SO_004575</vt:lpstr>
      <vt:lpstr>SO_004576</vt:lpstr>
      <vt:lpstr>SO_004577</vt:lpstr>
      <vt:lpstr>SO_004578</vt:lpstr>
      <vt:lpstr>SO_004579</vt:lpstr>
      <vt:lpstr>SO_004580</vt:lpstr>
      <vt:lpstr>SO_004581</vt:lpstr>
      <vt:lpstr>SO_004582</vt:lpstr>
      <vt:lpstr>SO_004583</vt:lpstr>
      <vt:lpstr>SO_004584</vt:lpstr>
      <vt:lpstr>SO_004585</vt:lpstr>
      <vt:lpstr>SO_004586</vt:lpstr>
      <vt:lpstr>SO_004587</vt:lpstr>
      <vt:lpstr>SO_004588</vt:lpstr>
      <vt:lpstr>SO_004589</vt:lpstr>
      <vt:lpstr>SO_004590</vt:lpstr>
      <vt:lpstr>SO_004591</vt:lpstr>
      <vt:lpstr>SO_004592</vt:lpstr>
      <vt:lpstr>SO_004593</vt:lpstr>
      <vt:lpstr>SO_004594</vt:lpstr>
      <vt:lpstr>SO_004595</vt:lpstr>
      <vt:lpstr>SO_004596</vt:lpstr>
      <vt:lpstr>SO_004597</vt:lpstr>
      <vt:lpstr>SO_004598</vt:lpstr>
      <vt:lpstr>SO_004599</vt:lpstr>
      <vt:lpstr>SO_004600</vt:lpstr>
      <vt:lpstr>SO_004601</vt:lpstr>
      <vt:lpstr>SO_004602</vt:lpstr>
      <vt:lpstr>SO_004603</vt:lpstr>
      <vt:lpstr>SO_004604</vt:lpstr>
      <vt:lpstr>SO_004605</vt:lpstr>
      <vt:lpstr>SO_004606</vt:lpstr>
      <vt:lpstr>SO_004607</vt:lpstr>
      <vt:lpstr>SO_004608</vt:lpstr>
      <vt:lpstr>SO_004609</vt:lpstr>
      <vt:lpstr>SO_004610</vt:lpstr>
      <vt:lpstr>SO_004611</vt:lpstr>
      <vt:lpstr>SO_004612</vt:lpstr>
      <vt:lpstr>SO_004613</vt:lpstr>
      <vt:lpstr>SO_004614</vt:lpstr>
      <vt:lpstr>SO_004615</vt:lpstr>
      <vt:lpstr>SO_004616</vt:lpstr>
      <vt:lpstr>SO_004617</vt:lpstr>
      <vt:lpstr>SO_004618</vt:lpstr>
      <vt:lpstr>SO_004619</vt:lpstr>
      <vt:lpstr>SO_004620</vt:lpstr>
      <vt:lpstr>SO_004621</vt:lpstr>
      <vt:lpstr>SO_004622</vt:lpstr>
      <vt:lpstr>SO_004623</vt:lpstr>
      <vt:lpstr>SO_004624</vt:lpstr>
      <vt:lpstr>SO_004625</vt:lpstr>
      <vt:lpstr>SO_004626</vt:lpstr>
      <vt:lpstr>SO_004627</vt:lpstr>
      <vt:lpstr>SO_004628</vt:lpstr>
      <vt:lpstr>SO_004629</vt:lpstr>
      <vt:lpstr>SO_004630</vt:lpstr>
      <vt:lpstr>SO_004631</vt:lpstr>
      <vt:lpstr>SO_004632</vt:lpstr>
      <vt:lpstr>SO_004633</vt:lpstr>
      <vt:lpstr>SO_004634</vt:lpstr>
      <vt:lpstr>SO_004635</vt:lpstr>
      <vt:lpstr>SO_004636</vt:lpstr>
      <vt:lpstr>SO_004637</vt:lpstr>
      <vt:lpstr>SO_004638</vt:lpstr>
      <vt:lpstr>SO_004639</vt:lpstr>
      <vt:lpstr>SO_004640</vt:lpstr>
      <vt:lpstr>SO_004641</vt:lpstr>
      <vt:lpstr>SO_004642</vt:lpstr>
      <vt:lpstr>SO_004643</vt:lpstr>
      <vt:lpstr>SO_004644</vt:lpstr>
      <vt:lpstr>SO_004645</vt:lpstr>
      <vt:lpstr>SO_004646</vt:lpstr>
      <vt:lpstr>SO_004647</vt:lpstr>
      <vt:lpstr>SO_004648</vt:lpstr>
      <vt:lpstr>SO_004649</vt:lpstr>
      <vt:lpstr>SO_004650</vt:lpstr>
      <vt:lpstr>SO_004651</vt:lpstr>
      <vt:lpstr>SO_004652</vt:lpstr>
      <vt:lpstr>SO_004653</vt:lpstr>
      <vt:lpstr>SO_004654</vt:lpstr>
      <vt:lpstr>SO_004655</vt:lpstr>
      <vt:lpstr>SO_004656</vt:lpstr>
      <vt:lpstr>SO_004657</vt:lpstr>
      <vt:lpstr>SO_004658</vt:lpstr>
      <vt:lpstr>SO_004659</vt:lpstr>
      <vt:lpstr>SO_004660</vt:lpstr>
      <vt:lpstr>SO_004661</vt:lpstr>
      <vt:lpstr>SO_004662</vt:lpstr>
      <vt:lpstr>SO_004663</vt:lpstr>
      <vt:lpstr>SO_004664</vt:lpstr>
      <vt:lpstr>SO_004665</vt:lpstr>
      <vt:lpstr>SO_004666</vt:lpstr>
      <vt:lpstr>SO_004667</vt:lpstr>
      <vt:lpstr>SO_004668</vt:lpstr>
      <vt:lpstr>SO_004669</vt:lpstr>
      <vt:lpstr>SO_004670</vt:lpstr>
      <vt:lpstr>SO_004671</vt:lpstr>
      <vt:lpstr>SO_004672</vt:lpstr>
      <vt:lpstr>SO_004673</vt:lpstr>
      <vt:lpstr>SO_004674</vt:lpstr>
      <vt:lpstr>SO_004675</vt:lpstr>
      <vt:lpstr>SO_004676</vt:lpstr>
      <vt:lpstr>SO_004677</vt:lpstr>
      <vt:lpstr>SO_004678</vt:lpstr>
      <vt:lpstr>SO_004679</vt:lpstr>
      <vt:lpstr>SO_004680</vt:lpstr>
      <vt:lpstr>SO_004681</vt:lpstr>
      <vt:lpstr>SO_004682</vt:lpstr>
      <vt:lpstr>SO_004683</vt:lpstr>
      <vt:lpstr>SO_004684</vt:lpstr>
      <vt:lpstr>SO_004685</vt:lpstr>
      <vt:lpstr>SO_004686</vt:lpstr>
      <vt:lpstr>SO_004687</vt:lpstr>
      <vt:lpstr>SO_004688</vt:lpstr>
      <vt:lpstr>SO_004689</vt:lpstr>
      <vt:lpstr>SO_004690</vt:lpstr>
      <vt:lpstr>SO_004691</vt:lpstr>
      <vt:lpstr>SO_004692</vt:lpstr>
      <vt:lpstr>SO_004693</vt:lpstr>
      <vt:lpstr>SO_004694</vt:lpstr>
      <vt:lpstr>SO_004695</vt:lpstr>
      <vt:lpstr>SO_004696</vt:lpstr>
      <vt:lpstr>SO_004697</vt:lpstr>
      <vt:lpstr>SO_004698</vt:lpstr>
      <vt:lpstr>SO_004699</vt:lpstr>
      <vt:lpstr>SO_004700</vt:lpstr>
      <vt:lpstr>SO_004701</vt:lpstr>
      <vt:lpstr>SO_004702</vt:lpstr>
      <vt:lpstr>SO_004703</vt:lpstr>
      <vt:lpstr>SO_004704</vt:lpstr>
      <vt:lpstr>SO_004705</vt:lpstr>
      <vt:lpstr>SO_004706</vt:lpstr>
      <vt:lpstr>SO_004707</vt:lpstr>
      <vt:lpstr>SO_004708</vt:lpstr>
      <vt:lpstr>SO_004709</vt:lpstr>
      <vt:lpstr>SO_004710</vt:lpstr>
      <vt:lpstr>SO_004711</vt:lpstr>
      <vt:lpstr>SO_004712</vt:lpstr>
      <vt:lpstr>SO_004713</vt:lpstr>
      <vt:lpstr>SO_004714</vt:lpstr>
      <vt:lpstr>SO_004715</vt:lpstr>
      <vt:lpstr>SO_004716</vt:lpstr>
      <vt:lpstr>SO_004717</vt:lpstr>
      <vt:lpstr>SO_004718</vt:lpstr>
      <vt:lpstr>SO_004719</vt:lpstr>
      <vt:lpstr>SO_004720</vt:lpstr>
      <vt:lpstr>SO_004721</vt:lpstr>
      <vt:lpstr>SO_004722</vt:lpstr>
      <vt:lpstr>SO_004723</vt:lpstr>
      <vt:lpstr>SO_004724</vt:lpstr>
      <vt:lpstr>SO_004725</vt:lpstr>
      <vt:lpstr>SO_004726</vt:lpstr>
      <vt:lpstr>SO_004727</vt:lpstr>
      <vt:lpstr>SO_004728</vt:lpstr>
      <vt:lpstr>SO_004729</vt:lpstr>
      <vt:lpstr>SO_004730</vt:lpstr>
      <vt:lpstr>SO_004731</vt:lpstr>
      <vt:lpstr>SO_004732</vt:lpstr>
      <vt:lpstr>SO_004733</vt:lpstr>
      <vt:lpstr>SO_004734</vt:lpstr>
      <vt:lpstr>SO_004735</vt:lpstr>
      <vt:lpstr>SO_004736</vt:lpstr>
      <vt:lpstr>SO_004737</vt:lpstr>
      <vt:lpstr>SO_004738</vt:lpstr>
      <vt:lpstr>SO_004739</vt:lpstr>
      <vt:lpstr>SO_004740</vt:lpstr>
      <vt:lpstr>SO_004741</vt:lpstr>
      <vt:lpstr>SO_004742</vt:lpstr>
      <vt:lpstr>SO_004743</vt:lpstr>
      <vt:lpstr>SO_004744</vt:lpstr>
      <vt:lpstr>SO_004745</vt:lpstr>
      <vt:lpstr>SO_004746</vt:lpstr>
      <vt:lpstr>SO_004747</vt:lpstr>
      <vt:lpstr>SO_004748</vt:lpstr>
      <vt:lpstr>SO_004749</vt:lpstr>
      <vt:lpstr>SO_004750</vt:lpstr>
      <vt:lpstr>SO_004751</vt:lpstr>
      <vt:lpstr>SO_004752</vt:lpstr>
      <vt:lpstr>SO_004753</vt:lpstr>
      <vt:lpstr>SO_004754</vt:lpstr>
      <vt:lpstr>SO_004755</vt:lpstr>
      <vt:lpstr>SO_004756</vt:lpstr>
      <vt:lpstr>SO_004757</vt:lpstr>
      <vt:lpstr>SO_004758</vt:lpstr>
      <vt:lpstr>SO_004759</vt:lpstr>
      <vt:lpstr>SO_004760</vt:lpstr>
      <vt:lpstr>SO_004761</vt:lpstr>
      <vt:lpstr>SO_004762</vt:lpstr>
      <vt:lpstr>SO_004763</vt:lpstr>
      <vt:lpstr>SO_004764</vt:lpstr>
      <vt:lpstr>SO_004765</vt:lpstr>
      <vt:lpstr>SO_004766</vt:lpstr>
      <vt:lpstr>SO_004767</vt:lpstr>
      <vt:lpstr>SO_004768</vt:lpstr>
      <vt:lpstr>SO_004769</vt:lpstr>
      <vt:lpstr>SO_004770</vt:lpstr>
      <vt:lpstr>SO_004771</vt:lpstr>
      <vt:lpstr>SO_004772</vt:lpstr>
      <vt:lpstr>SO_004773</vt:lpstr>
      <vt:lpstr>SO_004774</vt:lpstr>
      <vt:lpstr>SO_004775</vt:lpstr>
      <vt:lpstr>SO_004776</vt:lpstr>
      <vt:lpstr>SO_004777</vt:lpstr>
      <vt:lpstr>SO_004778</vt:lpstr>
      <vt:lpstr>SO_004779</vt:lpstr>
      <vt:lpstr>SO_004780</vt:lpstr>
      <vt:lpstr>SO_004781</vt:lpstr>
      <vt:lpstr>SO_004782</vt:lpstr>
      <vt:lpstr>SO_004783</vt:lpstr>
      <vt:lpstr>SO_004784</vt:lpstr>
      <vt:lpstr>SO_004785</vt:lpstr>
      <vt:lpstr>SO_004786</vt:lpstr>
      <vt:lpstr>SO_004787</vt:lpstr>
      <vt:lpstr>SO_004788</vt:lpstr>
      <vt:lpstr>SO_004789</vt:lpstr>
      <vt:lpstr>SO_004790</vt:lpstr>
      <vt:lpstr>SO_004791</vt:lpstr>
      <vt:lpstr>SO_004792</vt:lpstr>
      <vt:lpstr>SO_004793</vt:lpstr>
      <vt:lpstr>SO_004794</vt:lpstr>
      <vt:lpstr>SO_004795</vt:lpstr>
      <vt:lpstr>SO_004796</vt:lpstr>
      <vt:lpstr>SO_004797</vt:lpstr>
      <vt:lpstr>SO_004798</vt:lpstr>
      <vt:lpstr>SO_004799</vt:lpstr>
      <vt:lpstr>SO_004800</vt:lpstr>
      <vt:lpstr>SO_004801</vt:lpstr>
      <vt:lpstr>SO_004802</vt:lpstr>
      <vt:lpstr>SO_004803</vt:lpstr>
      <vt:lpstr>SO_004804</vt:lpstr>
      <vt:lpstr>SO_004805</vt:lpstr>
      <vt:lpstr>SO_004806</vt:lpstr>
      <vt:lpstr>SO_004807</vt:lpstr>
      <vt:lpstr>SO_004808</vt:lpstr>
      <vt:lpstr>SO_004809</vt:lpstr>
      <vt:lpstr>SO_004810</vt:lpstr>
      <vt:lpstr>SO_004811</vt:lpstr>
      <vt:lpstr>SO_004812</vt:lpstr>
      <vt:lpstr>SO_004813</vt:lpstr>
      <vt:lpstr>SO_004814</vt:lpstr>
      <vt:lpstr>SO_004815</vt:lpstr>
      <vt:lpstr>SO_004816</vt:lpstr>
      <vt:lpstr>SO_004817</vt:lpstr>
      <vt:lpstr>SO_004818</vt:lpstr>
      <vt:lpstr>SO_004819</vt:lpstr>
      <vt:lpstr>SO_004820</vt:lpstr>
      <vt:lpstr>SO_004821</vt:lpstr>
      <vt:lpstr>SO_004822</vt:lpstr>
      <vt:lpstr>SO_004823</vt:lpstr>
      <vt:lpstr>SO_004824</vt:lpstr>
      <vt:lpstr>SO_004825</vt:lpstr>
      <vt:lpstr>SO_004826</vt:lpstr>
      <vt:lpstr>SO_004827</vt:lpstr>
      <vt:lpstr>SO_004828</vt:lpstr>
      <vt:lpstr>SO_004829</vt:lpstr>
      <vt:lpstr>SO_004830</vt:lpstr>
      <vt:lpstr>SO_004831</vt:lpstr>
      <vt:lpstr>SO_004832</vt:lpstr>
      <vt:lpstr>SO_004833</vt:lpstr>
      <vt:lpstr>SO_004834</vt:lpstr>
      <vt:lpstr>SO_004835</vt:lpstr>
      <vt:lpstr>SO_004836</vt:lpstr>
      <vt:lpstr>SO_004837</vt:lpstr>
      <vt:lpstr>SO_004838</vt:lpstr>
      <vt:lpstr>SO_004839</vt:lpstr>
      <vt:lpstr>SO_004840</vt:lpstr>
      <vt:lpstr>SO_004841</vt:lpstr>
      <vt:lpstr>SO_004842</vt:lpstr>
      <vt:lpstr>SO_004843</vt:lpstr>
      <vt:lpstr>SO_004844</vt:lpstr>
      <vt:lpstr>SO_004845</vt:lpstr>
      <vt:lpstr>SO_004846</vt:lpstr>
      <vt:lpstr>SO_004847</vt:lpstr>
      <vt:lpstr>SO_004848</vt:lpstr>
      <vt:lpstr>SO_004849</vt:lpstr>
      <vt:lpstr>SO_004850</vt:lpstr>
      <vt:lpstr>SO_004851</vt:lpstr>
      <vt:lpstr>SO_004852</vt:lpstr>
      <vt:lpstr>SO_004853</vt:lpstr>
      <vt:lpstr>SO_004854</vt:lpstr>
      <vt:lpstr>SO_004855</vt:lpstr>
      <vt:lpstr>SO_004856</vt:lpstr>
      <vt:lpstr>SO_004857</vt:lpstr>
      <vt:lpstr>SO_004858</vt:lpstr>
      <vt:lpstr>SO_004859</vt:lpstr>
      <vt:lpstr>SO_004860</vt:lpstr>
      <vt:lpstr>SO_004861</vt:lpstr>
      <vt:lpstr>SO_004862</vt:lpstr>
      <vt:lpstr>SO_004863</vt:lpstr>
      <vt:lpstr>SO_004864</vt:lpstr>
      <vt:lpstr>SO_004865</vt:lpstr>
      <vt:lpstr>SO_004866</vt:lpstr>
      <vt:lpstr>SO_004867</vt:lpstr>
      <vt:lpstr>SO_004868</vt:lpstr>
      <vt:lpstr>SO_004869</vt:lpstr>
      <vt:lpstr>SO_004870</vt:lpstr>
      <vt:lpstr>SO_004871</vt:lpstr>
      <vt:lpstr>SO_004872</vt:lpstr>
      <vt:lpstr>SO_004873</vt:lpstr>
      <vt:lpstr>SO_004874</vt:lpstr>
      <vt:lpstr>SO_004875</vt:lpstr>
      <vt:lpstr>SO_004876</vt:lpstr>
      <vt:lpstr>SO_004877</vt:lpstr>
      <vt:lpstr>SO_004878</vt:lpstr>
      <vt:lpstr>SO_004879</vt:lpstr>
      <vt:lpstr>SO_004880</vt:lpstr>
      <vt:lpstr>SO_004881</vt:lpstr>
      <vt:lpstr>SO_004882</vt:lpstr>
      <vt:lpstr>SO_004883</vt:lpstr>
      <vt:lpstr>SO_004884</vt:lpstr>
      <vt:lpstr>SO_004885</vt:lpstr>
      <vt:lpstr>SO_004886</vt:lpstr>
      <vt:lpstr>SO_004887</vt:lpstr>
      <vt:lpstr>SO_004888</vt:lpstr>
      <vt:lpstr>SO_004889</vt:lpstr>
      <vt:lpstr>SO_004890</vt:lpstr>
      <vt:lpstr>SO_004891</vt:lpstr>
      <vt:lpstr>SO_004892</vt:lpstr>
      <vt:lpstr>SO_004893</vt:lpstr>
      <vt:lpstr>SO_004894</vt:lpstr>
      <vt:lpstr>SO_004895</vt:lpstr>
      <vt:lpstr>SO_004896</vt:lpstr>
      <vt:lpstr>SO_004897</vt:lpstr>
      <vt:lpstr>SO_004898</vt:lpstr>
      <vt:lpstr>SO_004899</vt:lpstr>
      <vt:lpstr>SO_004900</vt:lpstr>
      <vt:lpstr>SO_004901</vt:lpstr>
      <vt:lpstr>SO_004902</vt:lpstr>
      <vt:lpstr>SO_004903</vt:lpstr>
      <vt:lpstr>SO_004904</vt:lpstr>
      <vt:lpstr>SO_004905</vt:lpstr>
      <vt:lpstr>SO_004906</vt:lpstr>
      <vt:lpstr>SO_004907</vt:lpstr>
      <vt:lpstr>SO_004908</vt:lpstr>
      <vt:lpstr>SO_004909</vt:lpstr>
      <vt:lpstr>SO_004910</vt:lpstr>
      <vt:lpstr>SO_004911</vt:lpstr>
      <vt:lpstr>SO_004912</vt:lpstr>
      <vt:lpstr>SO_004913</vt:lpstr>
      <vt:lpstr>SO_004914</vt:lpstr>
      <vt:lpstr>SO_004915</vt:lpstr>
      <vt:lpstr>SO_004916</vt:lpstr>
      <vt:lpstr>SO_004917</vt:lpstr>
      <vt:lpstr>SO_004918</vt:lpstr>
      <vt:lpstr>SO_004919</vt:lpstr>
      <vt:lpstr>SO_004920</vt:lpstr>
      <vt:lpstr>SO_004921</vt:lpstr>
      <vt:lpstr>SO_004922</vt:lpstr>
      <vt:lpstr>SO_004923</vt:lpstr>
      <vt:lpstr>SO_004924</vt:lpstr>
      <vt:lpstr>SO_004925</vt:lpstr>
      <vt:lpstr>SO_004926</vt:lpstr>
      <vt:lpstr>SO_004927</vt:lpstr>
      <vt:lpstr>SO_004928</vt:lpstr>
      <vt:lpstr>SO_004929</vt:lpstr>
      <vt:lpstr>SO_004930</vt:lpstr>
      <vt:lpstr>SO_004931</vt:lpstr>
      <vt:lpstr>SO_004932</vt:lpstr>
      <vt:lpstr>SO_004933</vt:lpstr>
      <vt:lpstr>SO_004934</vt:lpstr>
      <vt:lpstr>SO_004935</vt:lpstr>
      <vt:lpstr>SO_004936</vt:lpstr>
      <vt:lpstr>SO_004937</vt:lpstr>
      <vt:lpstr>SO_004938</vt:lpstr>
      <vt:lpstr>SO_004939</vt:lpstr>
      <vt:lpstr>SO_004940</vt:lpstr>
      <vt:lpstr>SO_004941</vt:lpstr>
      <vt:lpstr>SO_004942</vt:lpstr>
      <vt:lpstr>SO_004943</vt:lpstr>
      <vt:lpstr>SO_004944</vt:lpstr>
      <vt:lpstr>SO_004945</vt:lpstr>
      <vt:lpstr>SO_004946</vt:lpstr>
      <vt:lpstr>SO_004947</vt:lpstr>
      <vt:lpstr>SO_004948</vt:lpstr>
      <vt:lpstr>SO_004949</vt:lpstr>
      <vt:lpstr>SO_004950</vt:lpstr>
      <vt:lpstr>SO_004951</vt:lpstr>
      <vt:lpstr>SO_004952</vt:lpstr>
      <vt:lpstr>SO_004953</vt:lpstr>
      <vt:lpstr>SO_004954</vt:lpstr>
      <vt:lpstr>SO_004955</vt:lpstr>
      <vt:lpstr>SO_004956</vt:lpstr>
      <vt:lpstr>SO_004957</vt:lpstr>
      <vt:lpstr>SO_004958</vt:lpstr>
      <vt:lpstr>SO_004959</vt:lpstr>
      <vt:lpstr>SO_004960</vt:lpstr>
      <vt:lpstr>SO_004961</vt:lpstr>
      <vt:lpstr>SO_004962</vt:lpstr>
      <vt:lpstr>SO_004963</vt:lpstr>
      <vt:lpstr>SO_004964</vt:lpstr>
      <vt:lpstr>SO_004965</vt:lpstr>
      <vt:lpstr>SO_004966</vt:lpstr>
      <vt:lpstr>SO_004967</vt:lpstr>
      <vt:lpstr>SO_004968</vt:lpstr>
      <vt:lpstr>SO_004969</vt:lpstr>
      <vt:lpstr>SO_004970</vt:lpstr>
      <vt:lpstr>SO_004971</vt:lpstr>
      <vt:lpstr>SO_004972</vt:lpstr>
      <vt:lpstr>SO_004973</vt:lpstr>
      <vt:lpstr>SO_004974</vt:lpstr>
      <vt:lpstr>SO_004975</vt:lpstr>
      <vt:lpstr>SO_004976</vt:lpstr>
      <vt:lpstr>SO_004977</vt:lpstr>
      <vt:lpstr>SO_004978</vt:lpstr>
      <vt:lpstr>SO_004979</vt:lpstr>
      <vt:lpstr>SO_004980</vt:lpstr>
      <vt:lpstr>SO_004981</vt:lpstr>
      <vt:lpstr>SO_004982</vt:lpstr>
      <vt:lpstr>SO_004983</vt:lpstr>
      <vt:lpstr>SO_004984</vt:lpstr>
      <vt:lpstr>SO_004985</vt:lpstr>
      <vt:lpstr>SO_004986</vt:lpstr>
      <vt:lpstr>SO_004987</vt:lpstr>
      <vt:lpstr>SO_004988</vt:lpstr>
      <vt:lpstr>SO_004989</vt:lpstr>
      <vt:lpstr>SO_004990</vt:lpstr>
      <vt:lpstr>SO_004991</vt:lpstr>
      <vt:lpstr>SO_004992</vt:lpstr>
      <vt:lpstr>SO_004993</vt:lpstr>
      <vt:lpstr>SO_004994</vt:lpstr>
      <vt:lpstr>SO_004995</vt:lpstr>
      <vt:lpstr>SO_004996</vt:lpstr>
      <vt:lpstr>SO_004997</vt:lpstr>
      <vt:lpstr>SO_004998</vt:lpstr>
      <vt:lpstr>SO_004999</vt:lpstr>
      <vt:lpstr>SO_005000</vt:lpstr>
      <vt:lpstr>SO_005001</vt:lpstr>
      <vt:lpstr>SO_005002</vt:lpstr>
      <vt:lpstr>SO_005003</vt:lpstr>
      <vt:lpstr>SO_005004</vt:lpstr>
      <vt:lpstr>SO_005005</vt:lpstr>
      <vt:lpstr>SO_005006</vt:lpstr>
      <vt:lpstr>SO_005007</vt:lpstr>
      <vt:lpstr>SO_005008</vt:lpstr>
      <vt:lpstr>SO_005009</vt:lpstr>
      <vt:lpstr>SO_005010</vt:lpstr>
      <vt:lpstr>SO_005011</vt:lpstr>
      <vt:lpstr>SO_005012</vt:lpstr>
      <vt:lpstr>SO_005013</vt:lpstr>
      <vt:lpstr>SO_005014</vt:lpstr>
      <vt:lpstr>SO_005015</vt:lpstr>
      <vt:lpstr>SO_005016</vt:lpstr>
      <vt:lpstr>SO_005017</vt:lpstr>
      <vt:lpstr>SO_005018</vt:lpstr>
      <vt:lpstr>SO_005019</vt:lpstr>
      <vt:lpstr>SO_005020</vt:lpstr>
      <vt:lpstr>SO_005021</vt:lpstr>
      <vt:lpstr>SO_005022</vt:lpstr>
      <vt:lpstr>SO_005023</vt:lpstr>
      <vt:lpstr>SO_005024</vt:lpstr>
      <vt:lpstr>SO_005025</vt:lpstr>
      <vt:lpstr>SO_005026</vt:lpstr>
      <vt:lpstr>SO_005027</vt:lpstr>
      <vt:lpstr>SO_005028</vt:lpstr>
      <vt:lpstr>SO_005029</vt:lpstr>
      <vt:lpstr>SO_005030</vt:lpstr>
      <vt:lpstr>SO_005031</vt:lpstr>
      <vt:lpstr>SO_005032</vt:lpstr>
      <vt:lpstr>SO_005033</vt:lpstr>
      <vt:lpstr>SO_005034</vt:lpstr>
      <vt:lpstr>SO_005035</vt:lpstr>
      <vt:lpstr>SO_005036</vt:lpstr>
      <vt:lpstr>SO_005037</vt:lpstr>
      <vt:lpstr>SO_005038</vt:lpstr>
      <vt:lpstr>SO_005039</vt:lpstr>
      <vt:lpstr>SO_005040</vt:lpstr>
      <vt:lpstr>SO_005041</vt:lpstr>
      <vt:lpstr>SO_005042</vt:lpstr>
      <vt:lpstr>SO_005043</vt:lpstr>
      <vt:lpstr>SO_005044</vt:lpstr>
      <vt:lpstr>SO_005045</vt:lpstr>
      <vt:lpstr>SO_005046</vt:lpstr>
      <vt:lpstr>SO_005047</vt:lpstr>
      <vt:lpstr>SO_005048</vt:lpstr>
      <vt:lpstr>SO_005049</vt:lpstr>
      <vt:lpstr>SO_005050</vt:lpstr>
      <vt:lpstr>SO_005051</vt:lpstr>
      <vt:lpstr>SO_005052</vt:lpstr>
      <vt:lpstr>SO_005053</vt:lpstr>
      <vt:lpstr>SO_005054</vt:lpstr>
      <vt:lpstr>SO_005055</vt:lpstr>
      <vt:lpstr>SO_005056</vt:lpstr>
      <vt:lpstr>SO_005057</vt:lpstr>
      <vt:lpstr>SO_005058</vt:lpstr>
      <vt:lpstr>SO_005059</vt:lpstr>
      <vt:lpstr>SO_005060</vt:lpstr>
      <vt:lpstr>SO_005061</vt:lpstr>
      <vt:lpstr>SO_005062</vt:lpstr>
      <vt:lpstr>SO_005063</vt:lpstr>
      <vt:lpstr>SO_005064</vt:lpstr>
      <vt:lpstr>SO_005065</vt:lpstr>
      <vt:lpstr>SO_005066</vt:lpstr>
      <vt:lpstr>SO_005067</vt:lpstr>
      <vt:lpstr>SO_005068</vt:lpstr>
      <vt:lpstr>SO_005069</vt:lpstr>
      <vt:lpstr>SO_005070</vt:lpstr>
      <vt:lpstr>SO_005071</vt:lpstr>
      <vt:lpstr>SO_005072</vt:lpstr>
      <vt:lpstr>SO_005073</vt:lpstr>
      <vt:lpstr>SO_005074</vt:lpstr>
      <vt:lpstr>SO_005075</vt:lpstr>
      <vt:lpstr>SO_005076</vt:lpstr>
      <vt:lpstr>SO_005077</vt:lpstr>
      <vt:lpstr>SO_005078</vt:lpstr>
      <vt:lpstr>SO_005079</vt:lpstr>
      <vt:lpstr>SO_005080</vt:lpstr>
      <vt:lpstr>SO_005081</vt:lpstr>
      <vt:lpstr>SO_005082</vt:lpstr>
      <vt:lpstr>SO_005083</vt:lpstr>
      <vt:lpstr>SO_005084</vt:lpstr>
      <vt:lpstr>SO_005085</vt:lpstr>
      <vt:lpstr>SO_005086</vt:lpstr>
      <vt:lpstr>SO_005087</vt:lpstr>
      <vt:lpstr>SO_005088</vt:lpstr>
      <vt:lpstr>SO_005089</vt:lpstr>
      <vt:lpstr>SO_005090</vt:lpstr>
      <vt:lpstr>SO_005091</vt:lpstr>
      <vt:lpstr>SO_005092</vt:lpstr>
      <vt:lpstr>SO_005093</vt:lpstr>
      <vt:lpstr>SO_005094</vt:lpstr>
      <vt:lpstr>SO_005095</vt:lpstr>
      <vt:lpstr>SO_005096</vt:lpstr>
      <vt:lpstr>SO_005097</vt:lpstr>
      <vt:lpstr>SO_005098</vt:lpstr>
      <vt:lpstr>SO_005099</vt:lpstr>
      <vt:lpstr>SO_005100</vt:lpstr>
      <vt:lpstr>SO_005101</vt:lpstr>
      <vt:lpstr>SO_005102</vt:lpstr>
      <vt:lpstr>SO_005103</vt:lpstr>
      <vt:lpstr>SO_005104</vt:lpstr>
      <vt:lpstr>SO_005105</vt:lpstr>
      <vt:lpstr>SO_005106</vt:lpstr>
      <vt:lpstr>SO_005107</vt:lpstr>
      <vt:lpstr>SO_005108</vt:lpstr>
      <vt:lpstr>SO_005109</vt:lpstr>
      <vt:lpstr>SO_005110</vt:lpstr>
      <vt:lpstr>SO_005111</vt:lpstr>
      <vt:lpstr>SO_005112</vt:lpstr>
      <vt:lpstr>SO_005113</vt:lpstr>
      <vt:lpstr>SO_005114</vt:lpstr>
      <vt:lpstr>SO_005115</vt:lpstr>
      <vt:lpstr>SO_005116</vt:lpstr>
      <vt:lpstr>SO_005117</vt:lpstr>
      <vt:lpstr>SO_005118</vt:lpstr>
      <vt:lpstr>SO_005119</vt:lpstr>
      <vt:lpstr>SO_005120</vt:lpstr>
      <vt:lpstr>SO_005121</vt:lpstr>
      <vt:lpstr>SO_005122</vt:lpstr>
      <vt:lpstr>SO_005123</vt:lpstr>
      <vt:lpstr>SO_005124</vt:lpstr>
      <vt:lpstr>SO_005125</vt:lpstr>
      <vt:lpstr>SO_005126</vt:lpstr>
      <vt:lpstr>SO_005127</vt:lpstr>
      <vt:lpstr>SO_005128</vt:lpstr>
      <vt:lpstr>SO_005129</vt:lpstr>
      <vt:lpstr>SO_005130</vt:lpstr>
      <vt:lpstr>SO_005131</vt:lpstr>
      <vt:lpstr>SO_005132</vt:lpstr>
      <vt:lpstr>SO_005133</vt:lpstr>
      <vt:lpstr>SO_005134</vt:lpstr>
      <vt:lpstr>SO_005135</vt:lpstr>
      <vt:lpstr>SO_005136</vt:lpstr>
      <vt:lpstr>SO_005137</vt:lpstr>
      <vt:lpstr>SO_005138</vt:lpstr>
      <vt:lpstr>SO_005139</vt:lpstr>
      <vt:lpstr>SO_005140</vt:lpstr>
      <vt:lpstr>SO_005141</vt:lpstr>
      <vt:lpstr>SO_005142</vt:lpstr>
      <vt:lpstr>SO_005143</vt:lpstr>
      <vt:lpstr>SO_005144</vt:lpstr>
      <vt:lpstr>SO_005145</vt:lpstr>
      <vt:lpstr>SO_005146</vt:lpstr>
      <vt:lpstr>SO_005147</vt:lpstr>
      <vt:lpstr>SO_005148</vt:lpstr>
      <vt:lpstr>SO_005149</vt:lpstr>
      <vt:lpstr>SO_005150</vt:lpstr>
      <vt:lpstr>SO_005151</vt:lpstr>
      <vt:lpstr>SO_005152</vt:lpstr>
      <vt:lpstr>SO_005153</vt:lpstr>
      <vt:lpstr>SO_005154</vt:lpstr>
      <vt:lpstr>SO_005155</vt:lpstr>
      <vt:lpstr>SO_005156</vt:lpstr>
      <vt:lpstr>SO_005157</vt:lpstr>
      <vt:lpstr>SO_005158</vt:lpstr>
      <vt:lpstr>SO_005159</vt:lpstr>
      <vt:lpstr>SO_005160</vt:lpstr>
      <vt:lpstr>SO_005161</vt:lpstr>
      <vt:lpstr>SO_005162</vt:lpstr>
      <vt:lpstr>SO_005163</vt:lpstr>
      <vt:lpstr>SO_005164</vt:lpstr>
      <vt:lpstr>SO_005165</vt:lpstr>
      <vt:lpstr>SO_005166</vt:lpstr>
      <vt:lpstr>SO_005167</vt:lpstr>
      <vt:lpstr>SO_005168</vt:lpstr>
      <vt:lpstr>SO_005169</vt:lpstr>
      <vt:lpstr>SO_005170</vt:lpstr>
      <vt:lpstr>SO_005171</vt:lpstr>
      <vt:lpstr>SO_005172</vt:lpstr>
      <vt:lpstr>SO_005173</vt:lpstr>
      <vt:lpstr>SO_005174</vt:lpstr>
      <vt:lpstr>SO_005175</vt:lpstr>
      <vt:lpstr>SO_005176</vt:lpstr>
      <vt:lpstr>SO_005177</vt:lpstr>
      <vt:lpstr>SO_005178</vt:lpstr>
      <vt:lpstr>SO_005179</vt:lpstr>
      <vt:lpstr>SO_005180</vt:lpstr>
      <vt:lpstr>SO_005181</vt:lpstr>
      <vt:lpstr>SO_005182</vt:lpstr>
      <vt:lpstr>SO_005183</vt:lpstr>
      <vt:lpstr>SO_005184</vt:lpstr>
      <vt:lpstr>SO_005185</vt:lpstr>
      <vt:lpstr>SO_005186</vt:lpstr>
      <vt:lpstr>SO_005187</vt:lpstr>
      <vt:lpstr>SO_005188</vt:lpstr>
      <vt:lpstr>SO_005189</vt:lpstr>
      <vt:lpstr>SO_005190</vt:lpstr>
      <vt:lpstr>SO_005191</vt:lpstr>
      <vt:lpstr>SO_005192</vt:lpstr>
      <vt:lpstr>SO_005193</vt:lpstr>
      <vt:lpstr>SO_005194</vt:lpstr>
      <vt:lpstr>SO_005195</vt:lpstr>
      <vt:lpstr>SO_005196</vt:lpstr>
      <vt:lpstr>SO_005197</vt:lpstr>
      <vt:lpstr>SO_005198</vt:lpstr>
      <vt:lpstr>SO_005199</vt:lpstr>
      <vt:lpstr>SO_005200</vt:lpstr>
      <vt:lpstr>SO_005201</vt:lpstr>
      <vt:lpstr>SO_005202</vt:lpstr>
      <vt:lpstr>SO_005203</vt:lpstr>
      <vt:lpstr>SO_005204</vt:lpstr>
      <vt:lpstr>SO_005205</vt:lpstr>
      <vt:lpstr>SO_005206</vt:lpstr>
      <vt:lpstr>SO_005207</vt:lpstr>
      <vt:lpstr>SO_005208</vt:lpstr>
      <vt:lpstr>SO_005209</vt:lpstr>
      <vt:lpstr>SO_005210</vt:lpstr>
      <vt:lpstr>SO_005211</vt:lpstr>
      <vt:lpstr>SO_005212</vt:lpstr>
      <vt:lpstr>SO_005213</vt:lpstr>
      <vt:lpstr>SO_005214</vt:lpstr>
      <vt:lpstr>SO_005215</vt:lpstr>
      <vt:lpstr>SO_005216</vt:lpstr>
      <vt:lpstr>SO_005217</vt:lpstr>
      <vt:lpstr>SO_005218</vt:lpstr>
      <vt:lpstr>SO_005219</vt:lpstr>
      <vt:lpstr>SO_005220</vt:lpstr>
      <vt:lpstr>SO_005221</vt:lpstr>
      <vt:lpstr>SO_005222</vt:lpstr>
      <vt:lpstr>SO_005223</vt:lpstr>
      <vt:lpstr>SO_005224</vt:lpstr>
      <vt:lpstr>SO_005225</vt:lpstr>
      <vt:lpstr>SO_005226</vt:lpstr>
      <vt:lpstr>SO_005227</vt:lpstr>
      <vt:lpstr>SO_005228</vt:lpstr>
      <vt:lpstr>SO_005229</vt:lpstr>
      <vt:lpstr>SO_005230</vt:lpstr>
      <vt:lpstr>SO_005231</vt:lpstr>
      <vt:lpstr>SO_005232</vt:lpstr>
      <vt:lpstr>SO_005233</vt:lpstr>
      <vt:lpstr>SO_005234</vt:lpstr>
      <vt:lpstr>SO_005235</vt:lpstr>
      <vt:lpstr>SO_005236</vt:lpstr>
      <vt:lpstr>SO_005237</vt:lpstr>
      <vt:lpstr>SO_005238</vt:lpstr>
      <vt:lpstr>SO_005239</vt:lpstr>
      <vt:lpstr>SO_005240</vt:lpstr>
      <vt:lpstr>SO_005241</vt:lpstr>
      <vt:lpstr>SO_005242</vt:lpstr>
      <vt:lpstr>SO_005243</vt:lpstr>
      <vt:lpstr>SO_005244</vt:lpstr>
      <vt:lpstr>SO_005245</vt:lpstr>
      <vt:lpstr>SO_005246</vt:lpstr>
      <vt:lpstr>SO_005247</vt:lpstr>
      <vt:lpstr>SO_005248</vt:lpstr>
      <vt:lpstr>SO_005249</vt:lpstr>
      <vt:lpstr>SO_005250</vt:lpstr>
      <vt:lpstr>SO_005251</vt:lpstr>
      <vt:lpstr>SO_005252</vt:lpstr>
      <vt:lpstr>SO_005253</vt:lpstr>
      <vt:lpstr>SO_005254</vt:lpstr>
      <vt:lpstr>SO_005255</vt:lpstr>
      <vt:lpstr>SO_005256</vt:lpstr>
      <vt:lpstr>SO_005257</vt:lpstr>
      <vt:lpstr>SO_005258</vt:lpstr>
      <vt:lpstr>SO_005259</vt:lpstr>
      <vt:lpstr>SO_005260</vt:lpstr>
      <vt:lpstr>SO_005261</vt:lpstr>
      <vt:lpstr>SO_005262</vt:lpstr>
      <vt:lpstr>SO_005263</vt:lpstr>
      <vt:lpstr>SO_005264</vt:lpstr>
      <vt:lpstr>SO_005265</vt:lpstr>
      <vt:lpstr>SO_005266</vt:lpstr>
      <vt:lpstr>SO_005267</vt:lpstr>
      <vt:lpstr>SO_005268</vt:lpstr>
      <vt:lpstr>SO_005269</vt:lpstr>
      <vt:lpstr>SO_005270</vt:lpstr>
      <vt:lpstr>SO_005271</vt:lpstr>
      <vt:lpstr>SO_005272</vt:lpstr>
      <vt:lpstr>SO_005273</vt:lpstr>
      <vt:lpstr>SO_005274</vt:lpstr>
      <vt:lpstr>SO_005275</vt:lpstr>
      <vt:lpstr>SO_005276</vt:lpstr>
      <vt:lpstr>SO_005277</vt:lpstr>
      <vt:lpstr>SO_005278</vt:lpstr>
      <vt:lpstr>SO_005279</vt:lpstr>
      <vt:lpstr>SO_005280</vt:lpstr>
      <vt:lpstr>SO_005281</vt:lpstr>
      <vt:lpstr>SO_005282</vt:lpstr>
      <vt:lpstr>SO_005283</vt:lpstr>
      <vt:lpstr>SO_005284</vt:lpstr>
      <vt:lpstr>SO_005285</vt:lpstr>
      <vt:lpstr>SO_005286</vt:lpstr>
      <vt:lpstr>SO_005287</vt:lpstr>
      <vt:lpstr>SO_005288</vt:lpstr>
      <vt:lpstr>SO_005289</vt:lpstr>
      <vt:lpstr>SO_005290</vt:lpstr>
      <vt:lpstr>SO_005291</vt:lpstr>
      <vt:lpstr>SO_005292</vt:lpstr>
      <vt:lpstr>SO_005293</vt:lpstr>
      <vt:lpstr>SO_005294</vt:lpstr>
      <vt:lpstr>SO_005295</vt:lpstr>
      <vt:lpstr>SO_005296</vt:lpstr>
      <vt:lpstr>SO_005297</vt:lpstr>
      <vt:lpstr>SO_005298</vt:lpstr>
      <vt:lpstr>SO_005299</vt:lpstr>
      <vt:lpstr>SO_005300</vt:lpstr>
      <vt:lpstr>SO_005301</vt:lpstr>
      <vt:lpstr>SO_005302</vt:lpstr>
      <vt:lpstr>SO_005303</vt:lpstr>
      <vt:lpstr>SO_005304</vt:lpstr>
      <vt:lpstr>SO_005305</vt:lpstr>
      <vt:lpstr>SO_005306</vt:lpstr>
      <vt:lpstr>SO_005307</vt:lpstr>
      <vt:lpstr>SO_005308</vt:lpstr>
      <vt:lpstr>SO_005309</vt:lpstr>
      <vt:lpstr>SO_005310</vt:lpstr>
      <vt:lpstr>SO_005311</vt:lpstr>
      <vt:lpstr>SO_005312</vt:lpstr>
      <vt:lpstr>SO_005313</vt:lpstr>
      <vt:lpstr>SO_005314</vt:lpstr>
      <vt:lpstr>SO_005315</vt:lpstr>
      <vt:lpstr>SO_005316</vt:lpstr>
      <vt:lpstr>SO_005317</vt:lpstr>
      <vt:lpstr>SO_005318</vt:lpstr>
      <vt:lpstr>SO_005319</vt:lpstr>
      <vt:lpstr>SO_005320</vt:lpstr>
      <vt:lpstr>SO_005321</vt:lpstr>
      <vt:lpstr>SO_005322</vt:lpstr>
      <vt:lpstr>SO_005323</vt:lpstr>
      <vt:lpstr>SO_005324</vt:lpstr>
      <vt:lpstr>SO_005325</vt:lpstr>
      <vt:lpstr>SO_005326</vt:lpstr>
      <vt:lpstr>SO_005327</vt:lpstr>
      <vt:lpstr>SO_005328</vt:lpstr>
      <vt:lpstr>SO_005329</vt:lpstr>
      <vt:lpstr>SO_005330</vt:lpstr>
      <vt:lpstr>SO_005331</vt:lpstr>
      <vt:lpstr>SO_005332</vt:lpstr>
      <vt:lpstr>SO_005333</vt:lpstr>
      <vt:lpstr>SO_005334</vt:lpstr>
      <vt:lpstr>SO_005335</vt:lpstr>
      <vt:lpstr>SO_005336</vt:lpstr>
      <vt:lpstr>SO_005337</vt:lpstr>
      <vt:lpstr>SO_005338</vt:lpstr>
      <vt:lpstr>SO_005339</vt:lpstr>
      <vt:lpstr>SO_005340</vt:lpstr>
      <vt:lpstr>SO_005341</vt:lpstr>
      <vt:lpstr>SO_005342</vt:lpstr>
      <vt:lpstr>SO_005343</vt:lpstr>
      <vt:lpstr>SO_005344</vt:lpstr>
      <vt:lpstr>SO_005345</vt:lpstr>
      <vt:lpstr>SO_005346</vt:lpstr>
      <vt:lpstr>SO_005347</vt:lpstr>
      <vt:lpstr>SO_005348</vt:lpstr>
      <vt:lpstr>SO_005349</vt:lpstr>
      <vt:lpstr>SO_005350</vt:lpstr>
      <vt:lpstr>SO_005351</vt:lpstr>
      <vt:lpstr>SO_005352</vt:lpstr>
      <vt:lpstr>SO_005353</vt:lpstr>
      <vt:lpstr>SO_005354</vt:lpstr>
      <vt:lpstr>SO_005355</vt:lpstr>
      <vt:lpstr>SO_005356</vt:lpstr>
      <vt:lpstr>SO_005357</vt:lpstr>
      <vt:lpstr>SO_005358</vt:lpstr>
      <vt:lpstr>SO_005359</vt:lpstr>
      <vt:lpstr>SO_005360</vt:lpstr>
      <vt:lpstr>SO_005361</vt:lpstr>
      <vt:lpstr>SO_005362</vt:lpstr>
      <vt:lpstr>SO_005363</vt:lpstr>
      <vt:lpstr>SO_005364</vt:lpstr>
      <vt:lpstr>SO_005365</vt:lpstr>
      <vt:lpstr>SO_005366</vt:lpstr>
      <vt:lpstr>SO_005367</vt:lpstr>
      <vt:lpstr>SO_005368</vt:lpstr>
      <vt:lpstr>SO_005369</vt:lpstr>
      <vt:lpstr>SO_005370</vt:lpstr>
      <vt:lpstr>SO_005371</vt:lpstr>
      <vt:lpstr>SO_005372</vt:lpstr>
      <vt:lpstr>SO_005373</vt:lpstr>
      <vt:lpstr>SO_005374</vt:lpstr>
      <vt:lpstr>SO_005375</vt:lpstr>
      <vt:lpstr>SO_005376</vt:lpstr>
      <vt:lpstr>SO_005377</vt:lpstr>
      <vt:lpstr>SO_005378</vt:lpstr>
      <vt:lpstr>SO_005379</vt:lpstr>
      <vt:lpstr>SO_005380</vt:lpstr>
      <vt:lpstr>SO_005381</vt:lpstr>
      <vt:lpstr>SO_005382</vt:lpstr>
      <vt:lpstr>SO_005383</vt:lpstr>
      <vt:lpstr>SO_005384</vt:lpstr>
      <vt:lpstr>SO_005385</vt:lpstr>
      <vt:lpstr>SO_005386</vt:lpstr>
      <vt:lpstr>SO_005387</vt:lpstr>
      <vt:lpstr>SO_005388</vt:lpstr>
      <vt:lpstr>SO_005389</vt:lpstr>
      <vt:lpstr>SO_005390</vt:lpstr>
      <vt:lpstr>SO_005391</vt:lpstr>
      <vt:lpstr>SO_005392</vt:lpstr>
      <vt:lpstr>SO_005393</vt:lpstr>
      <vt:lpstr>SO_005394</vt:lpstr>
      <vt:lpstr>SO_005395</vt:lpstr>
      <vt:lpstr>SO_005396</vt:lpstr>
      <vt:lpstr>SO_005397</vt:lpstr>
      <vt:lpstr>SO_005398</vt:lpstr>
      <vt:lpstr>SO_005399</vt:lpstr>
      <vt:lpstr>SO_005400</vt:lpstr>
      <vt:lpstr>SO_005401</vt:lpstr>
      <vt:lpstr>SO_005402</vt:lpstr>
      <vt:lpstr>SO_005403</vt:lpstr>
      <vt:lpstr>SO_005404</vt:lpstr>
      <vt:lpstr>SO_005405</vt:lpstr>
      <vt:lpstr>SO_005406</vt:lpstr>
      <vt:lpstr>SO_005407</vt:lpstr>
      <vt:lpstr>SO_005408</vt:lpstr>
      <vt:lpstr>SO_005409</vt:lpstr>
      <vt:lpstr>SO_005410</vt:lpstr>
      <vt:lpstr>SO_005411</vt:lpstr>
      <vt:lpstr>SO_005412</vt:lpstr>
      <vt:lpstr>SO_005413</vt:lpstr>
      <vt:lpstr>SO_005414</vt:lpstr>
      <vt:lpstr>SO_005415</vt:lpstr>
      <vt:lpstr>SO_005416</vt:lpstr>
      <vt:lpstr>SO_005417</vt:lpstr>
      <vt:lpstr>SO_005418</vt:lpstr>
      <vt:lpstr>SO_005419</vt:lpstr>
      <vt:lpstr>SO_005420</vt:lpstr>
      <vt:lpstr>SO_005421</vt:lpstr>
      <vt:lpstr>SO_005422</vt:lpstr>
      <vt:lpstr>SO_005423</vt:lpstr>
      <vt:lpstr>SO_005424</vt:lpstr>
      <vt:lpstr>SO_005425</vt:lpstr>
      <vt:lpstr>SO_005426</vt:lpstr>
      <vt:lpstr>SO_005427</vt:lpstr>
      <vt:lpstr>SO_005428</vt:lpstr>
      <vt:lpstr>SO_005429</vt:lpstr>
      <vt:lpstr>SO_005430</vt:lpstr>
      <vt:lpstr>SO_005431</vt:lpstr>
      <vt:lpstr>SO_005432</vt:lpstr>
      <vt:lpstr>SO_005433</vt:lpstr>
      <vt:lpstr>SO_005434</vt:lpstr>
      <vt:lpstr>SO_005435</vt:lpstr>
      <vt:lpstr>SO_005436</vt:lpstr>
      <vt:lpstr>SO_005437</vt:lpstr>
      <vt:lpstr>SO_005438</vt:lpstr>
      <vt:lpstr>SO_005439</vt:lpstr>
      <vt:lpstr>SO_005440</vt:lpstr>
      <vt:lpstr>SO_005441</vt:lpstr>
      <vt:lpstr>SO_005442</vt:lpstr>
      <vt:lpstr>SO_005443</vt:lpstr>
      <vt:lpstr>SO_005444</vt:lpstr>
      <vt:lpstr>SO_005445</vt:lpstr>
      <vt:lpstr>SO_005446</vt:lpstr>
      <vt:lpstr>SO_005447</vt:lpstr>
      <vt:lpstr>SO_005448</vt:lpstr>
      <vt:lpstr>SO_005449</vt:lpstr>
      <vt:lpstr>SO_005450</vt:lpstr>
      <vt:lpstr>SO_005451</vt:lpstr>
      <vt:lpstr>SO_005452</vt:lpstr>
      <vt:lpstr>SO_005453</vt:lpstr>
      <vt:lpstr>SO_005454</vt:lpstr>
      <vt:lpstr>SO_005455</vt:lpstr>
      <vt:lpstr>SO_005456</vt:lpstr>
      <vt:lpstr>SO_005457</vt:lpstr>
      <vt:lpstr>SO_005458</vt:lpstr>
      <vt:lpstr>SO_005459</vt:lpstr>
      <vt:lpstr>SO_005460</vt:lpstr>
      <vt:lpstr>SO_005461</vt:lpstr>
      <vt:lpstr>SO_005462</vt:lpstr>
      <vt:lpstr>SO_005463</vt:lpstr>
      <vt:lpstr>SO_005464</vt:lpstr>
      <vt:lpstr>SO_005465</vt:lpstr>
      <vt:lpstr>SO_005466</vt:lpstr>
      <vt:lpstr>SO_005467</vt:lpstr>
      <vt:lpstr>SO_005468</vt:lpstr>
      <vt:lpstr>SO_005469</vt:lpstr>
      <vt:lpstr>SO_005470</vt:lpstr>
      <vt:lpstr>SO_005471</vt:lpstr>
      <vt:lpstr>SO_005472</vt:lpstr>
      <vt:lpstr>SO_005473</vt:lpstr>
      <vt:lpstr>SO_005474</vt:lpstr>
      <vt:lpstr>SO_005475</vt:lpstr>
      <vt:lpstr>SO_005476</vt:lpstr>
      <vt:lpstr>SO_005477</vt:lpstr>
      <vt:lpstr>SO_005478</vt:lpstr>
      <vt:lpstr>SO_005479</vt:lpstr>
      <vt:lpstr>SO_005480</vt:lpstr>
      <vt:lpstr>SO_005481</vt:lpstr>
      <vt:lpstr>SO_005482</vt:lpstr>
      <vt:lpstr>SO_005483</vt:lpstr>
      <vt:lpstr>SO_005484</vt:lpstr>
      <vt:lpstr>SO_005485</vt:lpstr>
      <vt:lpstr>SO_005486</vt:lpstr>
      <vt:lpstr>SO_005487</vt:lpstr>
      <vt:lpstr>SO_005488</vt:lpstr>
      <vt:lpstr>SO_005489</vt:lpstr>
      <vt:lpstr>SO_005490</vt:lpstr>
      <vt:lpstr>SO_005491</vt:lpstr>
      <vt:lpstr>SO_005492</vt:lpstr>
      <vt:lpstr>SO_005493</vt:lpstr>
      <vt:lpstr>SO_005494</vt:lpstr>
      <vt:lpstr>SO_005495</vt:lpstr>
      <vt:lpstr>SO_005496</vt:lpstr>
      <vt:lpstr>SO_005497</vt:lpstr>
      <vt:lpstr>SO_005498</vt:lpstr>
      <vt:lpstr>SO_005499</vt:lpstr>
      <vt:lpstr>SO_005500</vt:lpstr>
      <vt:lpstr>SO_005501</vt:lpstr>
      <vt:lpstr>SO_005502</vt:lpstr>
      <vt:lpstr>SO_005503</vt:lpstr>
      <vt:lpstr>SO_005504</vt:lpstr>
      <vt:lpstr>SO_005505</vt:lpstr>
      <vt:lpstr>SO_005506</vt:lpstr>
      <vt:lpstr>SO_005507</vt:lpstr>
      <vt:lpstr>SO_005508</vt:lpstr>
      <vt:lpstr>SO_005509</vt:lpstr>
      <vt:lpstr>SO_005510</vt:lpstr>
      <vt:lpstr>SO_005511</vt:lpstr>
      <vt:lpstr>SO_005512</vt:lpstr>
      <vt:lpstr>SO_005513</vt:lpstr>
      <vt:lpstr>SO_005514</vt:lpstr>
      <vt:lpstr>SO_005515</vt:lpstr>
      <vt:lpstr>SO_005516</vt:lpstr>
      <vt:lpstr>SO_005517</vt:lpstr>
      <vt:lpstr>SO_005518</vt:lpstr>
      <vt:lpstr>SO_005519</vt:lpstr>
      <vt:lpstr>SO_005520</vt:lpstr>
      <vt:lpstr>SO_005521</vt:lpstr>
      <vt:lpstr>SO_005522</vt:lpstr>
      <vt:lpstr>SO_005523</vt:lpstr>
      <vt:lpstr>SO_005524</vt:lpstr>
      <vt:lpstr>SO_005525</vt:lpstr>
      <vt:lpstr>SO_005526</vt:lpstr>
      <vt:lpstr>SO_005527</vt:lpstr>
      <vt:lpstr>SO_005528</vt:lpstr>
      <vt:lpstr>SO_005529</vt:lpstr>
      <vt:lpstr>SO_005530</vt:lpstr>
      <vt:lpstr>SO_005531</vt:lpstr>
      <vt:lpstr>SO_005532</vt:lpstr>
      <vt:lpstr>SO_005533</vt:lpstr>
      <vt:lpstr>SO_005534</vt:lpstr>
      <vt:lpstr>SO_005535</vt:lpstr>
      <vt:lpstr>SO_005536</vt:lpstr>
      <vt:lpstr>SO_005537</vt:lpstr>
      <vt:lpstr>SO_005538</vt:lpstr>
      <vt:lpstr>SO_005539</vt:lpstr>
      <vt:lpstr>SO_005540</vt:lpstr>
      <vt:lpstr>SO_005541</vt:lpstr>
      <vt:lpstr>SO_005542</vt:lpstr>
      <vt:lpstr>SO_005543</vt:lpstr>
      <vt:lpstr>SO_005544</vt:lpstr>
      <vt:lpstr>SO_005545</vt:lpstr>
      <vt:lpstr>SO_005546</vt:lpstr>
      <vt:lpstr>SO_005547</vt:lpstr>
      <vt:lpstr>SO_005548</vt:lpstr>
      <vt:lpstr>SO_005549</vt:lpstr>
      <vt:lpstr>SO_005550</vt:lpstr>
      <vt:lpstr>SO_005551</vt:lpstr>
      <vt:lpstr>SO_005552</vt:lpstr>
      <vt:lpstr>SO_005553</vt:lpstr>
      <vt:lpstr>SO_005554</vt:lpstr>
      <vt:lpstr>SO_005555</vt:lpstr>
      <vt:lpstr>SO_005556</vt:lpstr>
      <vt:lpstr>SO_005557</vt:lpstr>
      <vt:lpstr>SO_005558</vt:lpstr>
      <vt:lpstr>SO_005559</vt:lpstr>
      <vt:lpstr>SO_005560</vt:lpstr>
      <vt:lpstr>SO_005561</vt:lpstr>
      <vt:lpstr>SO_005562</vt:lpstr>
      <vt:lpstr>SO_005563</vt:lpstr>
      <vt:lpstr>SO_005564</vt:lpstr>
      <vt:lpstr>SO_005565</vt:lpstr>
      <vt:lpstr>SO_005566</vt:lpstr>
      <vt:lpstr>SO_005567</vt:lpstr>
      <vt:lpstr>SO_005568</vt:lpstr>
      <vt:lpstr>SO_005569</vt:lpstr>
      <vt:lpstr>SO_005570</vt:lpstr>
      <vt:lpstr>SO_005571</vt:lpstr>
      <vt:lpstr>SO_005572</vt:lpstr>
      <vt:lpstr>SO_005573</vt:lpstr>
      <vt:lpstr>SO_005574</vt:lpstr>
      <vt:lpstr>SO_005575</vt:lpstr>
      <vt:lpstr>SO_005576</vt:lpstr>
      <vt:lpstr>SO_005577</vt:lpstr>
      <vt:lpstr>SO_005578</vt:lpstr>
      <vt:lpstr>SO_005579</vt:lpstr>
      <vt:lpstr>SO_005580</vt:lpstr>
      <vt:lpstr>SO_005581</vt:lpstr>
      <vt:lpstr>SO_005582</vt:lpstr>
      <vt:lpstr>SO_005583</vt:lpstr>
      <vt:lpstr>SO_005584</vt:lpstr>
      <vt:lpstr>SO_005585</vt:lpstr>
      <vt:lpstr>SO_005586</vt:lpstr>
      <vt:lpstr>SO_005587</vt:lpstr>
      <vt:lpstr>SO_005588</vt:lpstr>
      <vt:lpstr>SO_005589</vt:lpstr>
      <vt:lpstr>SO_005590</vt:lpstr>
      <vt:lpstr>SO_005591</vt:lpstr>
      <vt:lpstr>SO_005592</vt:lpstr>
      <vt:lpstr>SO_005593</vt:lpstr>
      <vt:lpstr>SO_005594</vt:lpstr>
      <vt:lpstr>SO_005595</vt:lpstr>
      <vt:lpstr>SO_005596</vt:lpstr>
      <vt:lpstr>SO_005597</vt:lpstr>
      <vt:lpstr>SO_005598</vt:lpstr>
      <vt:lpstr>SO_005599</vt:lpstr>
      <vt:lpstr>SO_005600</vt:lpstr>
      <vt:lpstr>SO_005601</vt:lpstr>
      <vt:lpstr>SO_005602</vt:lpstr>
      <vt:lpstr>SO_005603</vt:lpstr>
      <vt:lpstr>SO_005604</vt:lpstr>
      <vt:lpstr>SO_005605</vt:lpstr>
      <vt:lpstr>SO_005606</vt:lpstr>
      <vt:lpstr>SO_005607</vt:lpstr>
      <vt:lpstr>SO_005608</vt:lpstr>
      <vt:lpstr>SO_005609</vt:lpstr>
      <vt:lpstr>SO_005610</vt:lpstr>
      <vt:lpstr>SO_005611</vt:lpstr>
      <vt:lpstr>SO_005612</vt:lpstr>
      <vt:lpstr>SO_005613</vt:lpstr>
      <vt:lpstr>SO_005614</vt:lpstr>
      <vt:lpstr>SO_005615</vt:lpstr>
      <vt:lpstr>SO_005616</vt:lpstr>
      <vt:lpstr>SO_005617</vt:lpstr>
      <vt:lpstr>SO_005618</vt:lpstr>
      <vt:lpstr>SO_005619</vt:lpstr>
      <vt:lpstr>SO_005620</vt:lpstr>
      <vt:lpstr>SO_005621</vt:lpstr>
      <vt:lpstr>SO_005622</vt:lpstr>
      <vt:lpstr>SO_005623</vt:lpstr>
      <vt:lpstr>SO_005624</vt:lpstr>
      <vt:lpstr>SO_005625</vt:lpstr>
      <vt:lpstr>SO_005626</vt:lpstr>
      <vt:lpstr>SO_005627</vt:lpstr>
      <vt:lpstr>SO_005628</vt:lpstr>
      <vt:lpstr>SO_005629</vt:lpstr>
      <vt:lpstr>SO_005630</vt:lpstr>
      <vt:lpstr>SO_005631</vt:lpstr>
      <vt:lpstr>SO_005632</vt:lpstr>
      <vt:lpstr>SO_005633</vt:lpstr>
      <vt:lpstr>SO_005634</vt:lpstr>
      <vt:lpstr>SO_005635</vt:lpstr>
      <vt:lpstr>SO_005636</vt:lpstr>
      <vt:lpstr>SO_005637</vt:lpstr>
      <vt:lpstr>SO_005638</vt:lpstr>
      <vt:lpstr>SO_005639</vt:lpstr>
      <vt:lpstr>SO_005640</vt:lpstr>
      <vt:lpstr>SO_005641</vt:lpstr>
      <vt:lpstr>SO_005642</vt:lpstr>
      <vt:lpstr>SO_005643</vt:lpstr>
      <vt:lpstr>SO_005644</vt:lpstr>
      <vt:lpstr>SO_005645</vt:lpstr>
      <vt:lpstr>SO_005646</vt:lpstr>
      <vt:lpstr>SO_005647</vt:lpstr>
      <vt:lpstr>SO_005648</vt:lpstr>
      <vt:lpstr>SO_005649</vt:lpstr>
      <vt:lpstr>SO_005650</vt:lpstr>
      <vt:lpstr>SO_005651</vt:lpstr>
      <vt:lpstr>SO_005652</vt:lpstr>
      <vt:lpstr>SO_005653</vt:lpstr>
      <vt:lpstr>SO_005654</vt:lpstr>
      <vt:lpstr>SO_005655</vt:lpstr>
      <vt:lpstr>SO_005656</vt:lpstr>
      <vt:lpstr>SO_005657</vt:lpstr>
      <vt:lpstr>SO_005658</vt:lpstr>
      <vt:lpstr>SO_005659</vt:lpstr>
      <vt:lpstr>SO_005660</vt:lpstr>
      <vt:lpstr>SO_005661</vt:lpstr>
      <vt:lpstr>SO_005662</vt:lpstr>
      <vt:lpstr>SO_005663</vt:lpstr>
      <vt:lpstr>SO_005664</vt:lpstr>
      <vt:lpstr>SO_005665</vt:lpstr>
      <vt:lpstr>SO_005666</vt:lpstr>
      <vt:lpstr>SO_005667</vt:lpstr>
      <vt:lpstr>SO_005668</vt:lpstr>
      <vt:lpstr>SO_005669</vt:lpstr>
      <vt:lpstr>SO_005670</vt:lpstr>
      <vt:lpstr>SO_005671</vt:lpstr>
      <vt:lpstr>SO_005672</vt:lpstr>
      <vt:lpstr>SO_005673</vt:lpstr>
      <vt:lpstr>SO_005674</vt:lpstr>
      <vt:lpstr>SO_005675</vt:lpstr>
      <vt:lpstr>SO_005676</vt:lpstr>
      <vt:lpstr>SO_005677</vt:lpstr>
      <vt:lpstr>SO_005678</vt:lpstr>
      <vt:lpstr>SO_005679</vt:lpstr>
      <vt:lpstr>SO_005680</vt:lpstr>
      <vt:lpstr>SO_005681</vt:lpstr>
      <vt:lpstr>SO_005682</vt:lpstr>
      <vt:lpstr>SO_005683</vt:lpstr>
      <vt:lpstr>SO_005684</vt:lpstr>
      <vt:lpstr>SO_005685</vt:lpstr>
      <vt:lpstr>SO_005686</vt:lpstr>
      <vt:lpstr>SO_005687</vt:lpstr>
      <vt:lpstr>SO_005688</vt:lpstr>
      <vt:lpstr>SO_005689</vt:lpstr>
      <vt:lpstr>SO_005690</vt:lpstr>
      <vt:lpstr>SO_005691</vt:lpstr>
      <vt:lpstr>SO_005692</vt:lpstr>
      <vt:lpstr>SO_005693</vt:lpstr>
      <vt:lpstr>SO_005694</vt:lpstr>
      <vt:lpstr>SO_005695</vt:lpstr>
      <vt:lpstr>SO_005696</vt:lpstr>
      <vt:lpstr>SO_005697</vt:lpstr>
      <vt:lpstr>SO_005698</vt:lpstr>
      <vt:lpstr>SO_005699</vt:lpstr>
      <vt:lpstr>SO_005700</vt:lpstr>
      <vt:lpstr>SO_005701</vt:lpstr>
      <vt:lpstr>SO_005702</vt:lpstr>
      <vt:lpstr>SO_005703</vt:lpstr>
      <vt:lpstr>SO_005704</vt:lpstr>
      <vt:lpstr>SO_005705</vt:lpstr>
      <vt:lpstr>SO_005706</vt:lpstr>
      <vt:lpstr>SO_005707</vt:lpstr>
      <vt:lpstr>SO_005708</vt:lpstr>
      <vt:lpstr>SO_005709</vt:lpstr>
      <vt:lpstr>SO_005710</vt:lpstr>
      <vt:lpstr>SO_005711</vt:lpstr>
      <vt:lpstr>SO_005712</vt:lpstr>
      <vt:lpstr>SO_005713</vt:lpstr>
      <vt:lpstr>SO_005714</vt:lpstr>
      <vt:lpstr>SO_005715</vt:lpstr>
      <vt:lpstr>SO_005716</vt:lpstr>
      <vt:lpstr>SO_005717</vt:lpstr>
      <vt:lpstr>SO_005718</vt:lpstr>
      <vt:lpstr>SO_005719</vt:lpstr>
      <vt:lpstr>SO_005720</vt:lpstr>
      <vt:lpstr>SO_005721</vt:lpstr>
      <vt:lpstr>SO_005722</vt:lpstr>
      <vt:lpstr>SO_005723</vt:lpstr>
      <vt:lpstr>SO_005724</vt:lpstr>
      <vt:lpstr>SO_005725</vt:lpstr>
      <vt:lpstr>SO_005726</vt:lpstr>
      <vt:lpstr>SO_005727</vt:lpstr>
      <vt:lpstr>SO_005728</vt:lpstr>
      <vt:lpstr>SO_005729</vt:lpstr>
      <vt:lpstr>SO_005730</vt:lpstr>
      <vt:lpstr>SO_005731</vt:lpstr>
      <vt:lpstr>SO_005732</vt:lpstr>
      <vt:lpstr>SO_005733</vt:lpstr>
      <vt:lpstr>SO_005734</vt:lpstr>
      <vt:lpstr>SO_005735</vt:lpstr>
      <vt:lpstr>SO_005736</vt:lpstr>
      <vt:lpstr>SO_005737</vt:lpstr>
      <vt:lpstr>SO_005738</vt:lpstr>
      <vt:lpstr>SO_005739</vt:lpstr>
      <vt:lpstr>SO_005740</vt:lpstr>
      <vt:lpstr>SO_005741</vt:lpstr>
      <vt:lpstr>SO_005742</vt:lpstr>
      <vt:lpstr>SO_005743</vt:lpstr>
      <vt:lpstr>SO_005744</vt:lpstr>
      <vt:lpstr>SO_005745</vt:lpstr>
      <vt:lpstr>SO_005746</vt:lpstr>
      <vt:lpstr>SO_005747</vt:lpstr>
      <vt:lpstr>SO_005748</vt:lpstr>
      <vt:lpstr>SO_005749</vt:lpstr>
      <vt:lpstr>SO_005750</vt:lpstr>
      <vt:lpstr>SO_005751</vt:lpstr>
      <vt:lpstr>SO_005752</vt:lpstr>
      <vt:lpstr>SO_005753</vt:lpstr>
      <vt:lpstr>SO_005754</vt:lpstr>
      <vt:lpstr>SO_005755</vt:lpstr>
      <vt:lpstr>SO_005756</vt:lpstr>
      <vt:lpstr>SO_005757</vt:lpstr>
      <vt:lpstr>SO_005758</vt:lpstr>
      <vt:lpstr>SO_005759</vt:lpstr>
      <vt:lpstr>SO_005760</vt:lpstr>
      <vt:lpstr>SO_005761</vt:lpstr>
      <vt:lpstr>SO_005762</vt:lpstr>
      <vt:lpstr>SO_005763</vt:lpstr>
      <vt:lpstr>SO_005764</vt:lpstr>
      <vt:lpstr>SO_005765</vt:lpstr>
      <vt:lpstr>SO_005766</vt:lpstr>
      <vt:lpstr>SO_005767</vt:lpstr>
      <vt:lpstr>SO_005768</vt:lpstr>
      <vt:lpstr>SO_005769</vt:lpstr>
      <vt:lpstr>SO_005770</vt:lpstr>
      <vt:lpstr>SO_005771</vt:lpstr>
      <vt:lpstr>SO_005772</vt:lpstr>
      <vt:lpstr>SO_005773</vt:lpstr>
      <vt:lpstr>SO_005774</vt:lpstr>
      <vt:lpstr>SO_005775</vt:lpstr>
      <vt:lpstr>SO_005776</vt:lpstr>
      <vt:lpstr>SO_005777</vt:lpstr>
      <vt:lpstr>SO_005778</vt:lpstr>
      <vt:lpstr>SO_005779</vt:lpstr>
      <vt:lpstr>SO_005780</vt:lpstr>
      <vt:lpstr>SO_005781</vt:lpstr>
      <vt:lpstr>SO_005782</vt:lpstr>
      <vt:lpstr>SO_005783</vt:lpstr>
      <vt:lpstr>SO_005784</vt:lpstr>
      <vt:lpstr>SO_005785</vt:lpstr>
      <vt:lpstr>SO_005786</vt:lpstr>
      <vt:lpstr>SO_005787</vt:lpstr>
      <vt:lpstr>SO_005788</vt:lpstr>
      <vt:lpstr>SO_005789</vt:lpstr>
      <vt:lpstr>SO_005790</vt:lpstr>
      <vt:lpstr>SO_005791</vt:lpstr>
      <vt:lpstr>SO_005792</vt:lpstr>
      <vt:lpstr>SO_005793</vt:lpstr>
      <vt:lpstr>SO_005794</vt:lpstr>
      <vt:lpstr>SO_005795</vt:lpstr>
      <vt:lpstr>SO_005796</vt:lpstr>
      <vt:lpstr>SO_005797</vt:lpstr>
      <vt:lpstr>SO_005798</vt:lpstr>
      <vt:lpstr>SO_005799</vt:lpstr>
      <vt:lpstr>SO_005800</vt:lpstr>
      <vt:lpstr>SO_005801</vt:lpstr>
      <vt:lpstr>SO_005802</vt:lpstr>
      <vt:lpstr>SO_005803</vt:lpstr>
      <vt:lpstr>SO_005804</vt:lpstr>
      <vt:lpstr>SO_005805</vt:lpstr>
      <vt:lpstr>SO_005806</vt:lpstr>
      <vt:lpstr>SO_005807</vt:lpstr>
      <vt:lpstr>SO_005808</vt:lpstr>
      <vt:lpstr>SO_005809</vt:lpstr>
      <vt:lpstr>SO_005810</vt:lpstr>
      <vt:lpstr>SO_005811</vt:lpstr>
      <vt:lpstr>SO_005812</vt:lpstr>
      <vt:lpstr>SO_005813</vt:lpstr>
      <vt:lpstr>SO_005814</vt:lpstr>
      <vt:lpstr>SO_005815</vt:lpstr>
      <vt:lpstr>SO_005816</vt:lpstr>
      <vt:lpstr>SO_005817</vt:lpstr>
      <vt:lpstr>SO_005818</vt:lpstr>
      <vt:lpstr>SO_005819</vt:lpstr>
      <vt:lpstr>SO_005820</vt:lpstr>
      <vt:lpstr>SO_005821</vt:lpstr>
      <vt:lpstr>SO_005822</vt:lpstr>
      <vt:lpstr>SO_005823</vt:lpstr>
      <vt:lpstr>SO_005824</vt:lpstr>
      <vt:lpstr>SO_005825</vt:lpstr>
      <vt:lpstr>SO_005826</vt:lpstr>
      <vt:lpstr>SO_005827</vt:lpstr>
      <vt:lpstr>SO_005828</vt:lpstr>
      <vt:lpstr>SO_005829</vt:lpstr>
      <vt:lpstr>SO_005830</vt:lpstr>
      <vt:lpstr>SO_005831</vt:lpstr>
      <vt:lpstr>SO_005832</vt:lpstr>
      <vt:lpstr>SO_005833</vt:lpstr>
      <vt:lpstr>SO_005834</vt:lpstr>
      <vt:lpstr>SO_005835</vt:lpstr>
      <vt:lpstr>SO_005836</vt:lpstr>
      <vt:lpstr>SO_005837</vt:lpstr>
      <vt:lpstr>SO_005838</vt:lpstr>
      <vt:lpstr>SO_005839</vt:lpstr>
      <vt:lpstr>SO_005840</vt:lpstr>
      <vt:lpstr>SO_005841</vt:lpstr>
      <vt:lpstr>SO_005842</vt:lpstr>
      <vt:lpstr>SO_005843</vt:lpstr>
      <vt:lpstr>SO_005844</vt:lpstr>
      <vt:lpstr>SO_005845</vt:lpstr>
      <vt:lpstr>SO_005846</vt:lpstr>
      <vt:lpstr>SO_005847</vt:lpstr>
      <vt:lpstr>SO_005848</vt:lpstr>
      <vt:lpstr>SO_005849</vt:lpstr>
      <vt:lpstr>SO_005850</vt:lpstr>
      <vt:lpstr>SO_005851</vt:lpstr>
      <vt:lpstr>SO_005852</vt:lpstr>
      <vt:lpstr>SO_005853</vt:lpstr>
      <vt:lpstr>SO_005854</vt:lpstr>
      <vt:lpstr>SO_005855</vt:lpstr>
      <vt:lpstr>SO_005856</vt:lpstr>
      <vt:lpstr>SO_005857</vt:lpstr>
      <vt:lpstr>SO_005858</vt:lpstr>
      <vt:lpstr>SO_005859</vt:lpstr>
      <vt:lpstr>SO_005860</vt:lpstr>
      <vt:lpstr>SO_005861</vt:lpstr>
      <vt:lpstr>SO_005862</vt:lpstr>
      <vt:lpstr>SO_005863</vt:lpstr>
      <vt:lpstr>SO_005864</vt:lpstr>
      <vt:lpstr>SO_005865</vt:lpstr>
      <vt:lpstr>SO_005866</vt:lpstr>
      <vt:lpstr>SO_005867</vt:lpstr>
      <vt:lpstr>SO_005868</vt:lpstr>
      <vt:lpstr>SO_005869</vt:lpstr>
      <vt:lpstr>SO_005870</vt:lpstr>
      <vt:lpstr>SO_005871</vt:lpstr>
      <vt:lpstr>SO_005872</vt:lpstr>
      <vt:lpstr>SO_005873</vt:lpstr>
      <vt:lpstr>SO_005874</vt:lpstr>
      <vt:lpstr>SO_005875</vt:lpstr>
      <vt:lpstr>SO_005876</vt:lpstr>
      <vt:lpstr>SO_005877</vt:lpstr>
      <vt:lpstr>SO_005878</vt:lpstr>
      <vt:lpstr>SO_005879</vt:lpstr>
      <vt:lpstr>SO_005880</vt:lpstr>
      <vt:lpstr>SO_005881</vt:lpstr>
      <vt:lpstr>SO_005882</vt:lpstr>
      <vt:lpstr>SO_005883</vt:lpstr>
      <vt:lpstr>SO_005884</vt:lpstr>
      <vt:lpstr>SO_005885</vt:lpstr>
      <vt:lpstr>SO_005886</vt:lpstr>
      <vt:lpstr>SO_005887</vt:lpstr>
      <vt:lpstr>SO_005888</vt:lpstr>
      <vt:lpstr>SO_005889</vt:lpstr>
      <vt:lpstr>SO_005890</vt:lpstr>
      <vt:lpstr>SO_005891</vt:lpstr>
      <vt:lpstr>SO_005892</vt:lpstr>
      <vt:lpstr>SO_005893</vt:lpstr>
      <vt:lpstr>SO_005894</vt:lpstr>
      <vt:lpstr>SO_005895</vt:lpstr>
      <vt:lpstr>SO_005896</vt:lpstr>
      <vt:lpstr>SO_005897</vt:lpstr>
      <vt:lpstr>SO_005898</vt:lpstr>
      <vt:lpstr>SO_005899</vt:lpstr>
      <vt:lpstr>SO_005900</vt:lpstr>
      <vt:lpstr>SO_005901</vt:lpstr>
      <vt:lpstr>SO_005902</vt:lpstr>
      <vt:lpstr>SO_005903</vt:lpstr>
      <vt:lpstr>SO_005904</vt:lpstr>
      <vt:lpstr>SO_005905</vt:lpstr>
      <vt:lpstr>SO_005906</vt:lpstr>
      <vt:lpstr>SO_005907</vt:lpstr>
      <vt:lpstr>SO_005908</vt:lpstr>
      <vt:lpstr>SO_005909</vt:lpstr>
      <vt:lpstr>SO_005910</vt:lpstr>
      <vt:lpstr>SO_005911</vt:lpstr>
      <vt:lpstr>SO_005912</vt:lpstr>
      <vt:lpstr>SO_005913</vt:lpstr>
      <vt:lpstr>SO_005914</vt:lpstr>
      <vt:lpstr>SO_005915</vt:lpstr>
      <vt:lpstr>SO_005916</vt:lpstr>
      <vt:lpstr>SO_005917</vt:lpstr>
      <vt:lpstr>SO_005918</vt:lpstr>
      <vt:lpstr>SO_005919</vt:lpstr>
      <vt:lpstr>SO_005920</vt:lpstr>
      <vt:lpstr>SO_005921</vt:lpstr>
      <vt:lpstr>SO_005922</vt:lpstr>
      <vt:lpstr>SO_005923</vt:lpstr>
      <vt:lpstr>SO_005924</vt:lpstr>
      <vt:lpstr>SO_005925</vt:lpstr>
      <vt:lpstr>SO_005926</vt:lpstr>
      <vt:lpstr>SO_005927</vt:lpstr>
      <vt:lpstr>SO_005928</vt:lpstr>
      <vt:lpstr>SO_005929</vt:lpstr>
      <vt:lpstr>SO_005930</vt:lpstr>
      <vt:lpstr>SO_005931</vt:lpstr>
      <vt:lpstr>SO_005932</vt:lpstr>
      <vt:lpstr>SO_005933</vt:lpstr>
      <vt:lpstr>SO_005934</vt:lpstr>
      <vt:lpstr>SO_005935</vt:lpstr>
      <vt:lpstr>SO_005936</vt:lpstr>
      <vt:lpstr>SO_005937</vt:lpstr>
      <vt:lpstr>SO_005938</vt:lpstr>
      <vt:lpstr>SO_005939</vt:lpstr>
      <vt:lpstr>SO_005940</vt:lpstr>
      <vt:lpstr>SO_005941</vt:lpstr>
      <vt:lpstr>SO_005942</vt:lpstr>
      <vt:lpstr>SO_005943</vt:lpstr>
      <vt:lpstr>SO_005944</vt:lpstr>
      <vt:lpstr>SO_005945</vt:lpstr>
      <vt:lpstr>SO_005946</vt:lpstr>
      <vt:lpstr>SO_005947</vt:lpstr>
      <vt:lpstr>SO_005948</vt:lpstr>
      <vt:lpstr>SO_005949</vt:lpstr>
      <vt:lpstr>SO_005950</vt:lpstr>
      <vt:lpstr>SO_005951</vt:lpstr>
      <vt:lpstr>SO_005952</vt:lpstr>
      <vt:lpstr>SO_005953</vt:lpstr>
      <vt:lpstr>SO_005954</vt:lpstr>
      <vt:lpstr>SO_005955</vt:lpstr>
      <vt:lpstr>SO_005956</vt:lpstr>
      <vt:lpstr>SO_005957</vt:lpstr>
      <vt:lpstr>SO_005958</vt:lpstr>
      <vt:lpstr>SO_005959</vt:lpstr>
      <vt:lpstr>SO_005960</vt:lpstr>
      <vt:lpstr>SO_005961</vt:lpstr>
      <vt:lpstr>SO_005962</vt:lpstr>
      <vt:lpstr>SO_005963</vt:lpstr>
      <vt:lpstr>SO_005964</vt:lpstr>
      <vt:lpstr>SO_005965</vt:lpstr>
      <vt:lpstr>SO_005966</vt:lpstr>
      <vt:lpstr>SO_005967</vt:lpstr>
      <vt:lpstr>SO_005968</vt:lpstr>
      <vt:lpstr>SO_005969</vt:lpstr>
      <vt:lpstr>SO_005970</vt:lpstr>
      <vt:lpstr>SO_005971</vt:lpstr>
      <vt:lpstr>SO_005972</vt:lpstr>
      <vt:lpstr>SO_005973</vt:lpstr>
      <vt:lpstr>SO_005974</vt:lpstr>
      <vt:lpstr>SO_005975</vt:lpstr>
      <vt:lpstr>SO_005976</vt:lpstr>
      <vt:lpstr>SO_005977</vt:lpstr>
      <vt:lpstr>SO_005978</vt:lpstr>
      <vt:lpstr>SO_005979</vt:lpstr>
      <vt:lpstr>SO_005980</vt:lpstr>
      <vt:lpstr>SO_005981</vt:lpstr>
      <vt:lpstr>SO_005982</vt:lpstr>
      <vt:lpstr>SO_005983</vt:lpstr>
      <vt:lpstr>SO_005984</vt:lpstr>
      <vt:lpstr>SO_005985</vt:lpstr>
      <vt:lpstr>SO_005986</vt:lpstr>
      <vt:lpstr>SO_005987</vt:lpstr>
      <vt:lpstr>SO_005988</vt:lpstr>
      <vt:lpstr>SO_005989</vt:lpstr>
      <vt:lpstr>SO_005990</vt:lpstr>
      <vt:lpstr>SO_005991</vt:lpstr>
      <vt:lpstr>SO_005992</vt:lpstr>
      <vt:lpstr>SO_005993</vt:lpstr>
      <vt:lpstr>SO_005994</vt:lpstr>
      <vt:lpstr>SO_005995</vt:lpstr>
      <vt:lpstr>SO_005996</vt:lpstr>
      <vt:lpstr>SO_005997</vt:lpstr>
      <vt:lpstr>SO_005998</vt:lpstr>
      <vt:lpstr>SO_005999</vt:lpstr>
      <vt:lpstr>SO_006000</vt:lpstr>
      <vt:lpstr>SO_006001</vt:lpstr>
      <vt:lpstr>SO_006002</vt:lpstr>
      <vt:lpstr>SO_006003</vt:lpstr>
      <vt:lpstr>SO_006004</vt:lpstr>
      <vt:lpstr>SO_006005</vt:lpstr>
      <vt:lpstr>SO_006006</vt:lpstr>
      <vt:lpstr>SO_006007</vt:lpstr>
      <vt:lpstr>SO_006008</vt:lpstr>
      <vt:lpstr>SO_006009</vt:lpstr>
      <vt:lpstr>SO_006010</vt:lpstr>
      <vt:lpstr>SO_006011</vt:lpstr>
      <vt:lpstr>SO_006012</vt:lpstr>
      <vt:lpstr>SO_006013</vt:lpstr>
      <vt:lpstr>SO_006014</vt:lpstr>
      <vt:lpstr>SO_006015</vt:lpstr>
      <vt:lpstr>SO_006016</vt:lpstr>
      <vt:lpstr>SO_006017</vt:lpstr>
      <vt:lpstr>SO_006018</vt:lpstr>
      <vt:lpstr>SO_006019</vt:lpstr>
      <vt:lpstr>SO_006020</vt:lpstr>
      <vt:lpstr>SO_006021</vt:lpstr>
      <vt:lpstr>SO_006022</vt:lpstr>
      <vt:lpstr>SO_006023</vt:lpstr>
      <vt:lpstr>SO_006024</vt:lpstr>
      <vt:lpstr>SO_006025</vt:lpstr>
      <vt:lpstr>SO_006026</vt:lpstr>
      <vt:lpstr>SO_006027</vt:lpstr>
      <vt:lpstr>SO_006028</vt:lpstr>
      <vt:lpstr>SO_006029</vt:lpstr>
      <vt:lpstr>SO_006030</vt:lpstr>
      <vt:lpstr>SO_006031</vt:lpstr>
      <vt:lpstr>SO_006032</vt:lpstr>
      <vt:lpstr>SO_006033</vt:lpstr>
      <vt:lpstr>SO_006034</vt:lpstr>
      <vt:lpstr>SO_006035</vt:lpstr>
      <vt:lpstr>SO_006036</vt:lpstr>
      <vt:lpstr>SO_006037</vt:lpstr>
      <vt:lpstr>SO_006038</vt:lpstr>
      <vt:lpstr>SO_006039</vt:lpstr>
      <vt:lpstr>SO_006040</vt:lpstr>
      <vt:lpstr>SO_006041</vt:lpstr>
      <vt:lpstr>SO_006042</vt:lpstr>
      <vt:lpstr>SO_006043</vt:lpstr>
      <vt:lpstr>SO_006044</vt:lpstr>
      <vt:lpstr>SO_006045</vt:lpstr>
      <vt:lpstr>SO_006046</vt:lpstr>
      <vt:lpstr>SO_006047</vt:lpstr>
      <vt:lpstr>SO_006048</vt:lpstr>
      <vt:lpstr>SO_006049</vt:lpstr>
      <vt:lpstr>SO_006050</vt:lpstr>
      <vt:lpstr>SO_006051</vt:lpstr>
      <vt:lpstr>SO_006052</vt:lpstr>
      <vt:lpstr>SO_006053</vt:lpstr>
      <vt:lpstr>SO_006054</vt:lpstr>
      <vt:lpstr>SO_006055</vt:lpstr>
      <vt:lpstr>SO_006056</vt:lpstr>
      <vt:lpstr>SO_006057</vt:lpstr>
      <vt:lpstr>SO_006058</vt:lpstr>
      <vt:lpstr>SO_006059</vt:lpstr>
      <vt:lpstr>SO_006060</vt:lpstr>
      <vt:lpstr>SO_006061</vt:lpstr>
      <vt:lpstr>SO_006062</vt:lpstr>
      <vt:lpstr>SO_006063</vt:lpstr>
      <vt:lpstr>SO_006064</vt:lpstr>
      <vt:lpstr>SO_006065</vt:lpstr>
      <vt:lpstr>SO_006066</vt:lpstr>
      <vt:lpstr>SO_006067</vt:lpstr>
      <vt:lpstr>SO_006068</vt:lpstr>
      <vt:lpstr>SO_006069</vt:lpstr>
      <vt:lpstr>SO_006070</vt:lpstr>
      <vt:lpstr>SO_006071</vt:lpstr>
      <vt:lpstr>SO_006072</vt:lpstr>
      <vt:lpstr>SO_006073</vt:lpstr>
      <vt:lpstr>SO_006074</vt:lpstr>
      <vt:lpstr>SO_006075</vt:lpstr>
      <vt:lpstr>SO_006076</vt:lpstr>
      <vt:lpstr>SO_006077</vt:lpstr>
      <vt:lpstr>SO_006078</vt:lpstr>
      <vt:lpstr>SO_006079</vt:lpstr>
      <vt:lpstr>SO_006080</vt:lpstr>
      <vt:lpstr>SO_006081</vt:lpstr>
      <vt:lpstr>SO_006082</vt:lpstr>
      <vt:lpstr>SO_006083</vt:lpstr>
      <vt:lpstr>SO_006084</vt:lpstr>
      <vt:lpstr>SO_006085</vt:lpstr>
      <vt:lpstr>SO_006086</vt:lpstr>
      <vt:lpstr>SO_006087</vt:lpstr>
      <vt:lpstr>SO_006088</vt:lpstr>
      <vt:lpstr>SO_006089</vt:lpstr>
      <vt:lpstr>SO_006090</vt:lpstr>
      <vt:lpstr>SO_006091</vt:lpstr>
      <vt:lpstr>SO_006092</vt:lpstr>
      <vt:lpstr>SO_006093</vt:lpstr>
      <vt:lpstr>SO_006094</vt:lpstr>
      <vt:lpstr>SO_006095</vt:lpstr>
      <vt:lpstr>SO_006096</vt:lpstr>
      <vt:lpstr>SO_006097</vt:lpstr>
      <vt:lpstr>SO_006098</vt:lpstr>
      <vt:lpstr>SO_006099</vt:lpstr>
      <vt:lpstr>SO_006100</vt:lpstr>
      <vt:lpstr>SO_006101</vt:lpstr>
      <vt:lpstr>SO_006102</vt:lpstr>
      <vt:lpstr>SO_006103</vt:lpstr>
      <vt:lpstr>SO_006104</vt:lpstr>
      <vt:lpstr>SO_006105</vt:lpstr>
      <vt:lpstr>SO_006106</vt:lpstr>
      <vt:lpstr>SO_006107</vt:lpstr>
      <vt:lpstr>SO_006108</vt:lpstr>
      <vt:lpstr>SO_006109</vt:lpstr>
      <vt:lpstr>SO_006110</vt:lpstr>
      <vt:lpstr>SO_006111</vt:lpstr>
      <vt:lpstr>SO_006112</vt:lpstr>
      <vt:lpstr>SO_006113</vt:lpstr>
      <vt:lpstr>SO_006114</vt:lpstr>
      <vt:lpstr>SO_006115</vt:lpstr>
      <vt:lpstr>SO_006116</vt:lpstr>
      <vt:lpstr>SO_006117</vt:lpstr>
      <vt:lpstr>SO_006118</vt:lpstr>
      <vt:lpstr>SO_006119</vt:lpstr>
      <vt:lpstr>SO_006120</vt:lpstr>
      <vt:lpstr>SO_006121</vt:lpstr>
      <vt:lpstr>SO_006122</vt:lpstr>
      <vt:lpstr>SO_006123</vt:lpstr>
      <vt:lpstr>SO_006124</vt:lpstr>
      <vt:lpstr>SO_006125</vt:lpstr>
      <vt:lpstr>SO_006126</vt:lpstr>
      <vt:lpstr>SO_006127</vt:lpstr>
      <vt:lpstr>SO_006128</vt:lpstr>
      <vt:lpstr>SO_006129</vt:lpstr>
      <vt:lpstr>SO_006130</vt:lpstr>
      <vt:lpstr>SO_006131</vt:lpstr>
      <vt:lpstr>SO_006132</vt:lpstr>
      <vt:lpstr>SO_006133</vt:lpstr>
      <vt:lpstr>SO_006134</vt:lpstr>
      <vt:lpstr>SO_006135</vt:lpstr>
      <vt:lpstr>SO_006136</vt:lpstr>
      <vt:lpstr>SO_006137</vt:lpstr>
      <vt:lpstr>SO_006138</vt:lpstr>
      <vt:lpstr>SO_006139</vt:lpstr>
      <vt:lpstr>SO_006140</vt:lpstr>
      <vt:lpstr>SO_006141</vt:lpstr>
      <vt:lpstr>SO_006142</vt:lpstr>
      <vt:lpstr>SO_006143</vt:lpstr>
      <vt:lpstr>SO_006144</vt:lpstr>
      <vt:lpstr>SO_006145</vt:lpstr>
      <vt:lpstr>SO_006146</vt:lpstr>
      <vt:lpstr>SO_006147</vt:lpstr>
      <vt:lpstr>SO_006148</vt:lpstr>
      <vt:lpstr>SO_006149</vt:lpstr>
      <vt:lpstr>SO_006150</vt:lpstr>
      <vt:lpstr>SO_006151</vt:lpstr>
      <vt:lpstr>SO_006152</vt:lpstr>
      <vt:lpstr>SO_006153</vt:lpstr>
      <vt:lpstr>SO_006154</vt:lpstr>
      <vt:lpstr>SO_006155</vt:lpstr>
      <vt:lpstr>SO_006156</vt:lpstr>
      <vt:lpstr>SO_006157</vt:lpstr>
      <vt:lpstr>SO_006158</vt:lpstr>
      <vt:lpstr>SO_006159</vt:lpstr>
      <vt:lpstr>SO_006160</vt:lpstr>
      <vt:lpstr>SO_006161</vt:lpstr>
      <vt:lpstr>SO_006162</vt:lpstr>
      <vt:lpstr>SO_006163</vt:lpstr>
      <vt:lpstr>SO_006164</vt:lpstr>
      <vt:lpstr>SO_006165</vt:lpstr>
      <vt:lpstr>SO_006166</vt:lpstr>
      <vt:lpstr>SO_006167</vt:lpstr>
      <vt:lpstr>SO_006168</vt:lpstr>
      <vt:lpstr>SO_006169</vt:lpstr>
      <vt:lpstr>SO_006170</vt:lpstr>
      <vt:lpstr>SO_006171</vt:lpstr>
      <vt:lpstr>SO_006172</vt:lpstr>
      <vt:lpstr>SO_006173</vt:lpstr>
      <vt:lpstr>SO_006174</vt:lpstr>
      <vt:lpstr>SO_006175</vt:lpstr>
      <vt:lpstr>SO_006176</vt:lpstr>
      <vt:lpstr>SO_006177</vt:lpstr>
      <vt:lpstr>SO_006178</vt:lpstr>
      <vt:lpstr>SO_006179</vt:lpstr>
      <vt:lpstr>SO_006180</vt:lpstr>
      <vt:lpstr>SO_006181</vt:lpstr>
      <vt:lpstr>SO_006182</vt:lpstr>
      <vt:lpstr>SO_006183</vt:lpstr>
      <vt:lpstr>SO_006184</vt:lpstr>
      <vt:lpstr>SO_006185</vt:lpstr>
      <vt:lpstr>SO_006186</vt:lpstr>
      <vt:lpstr>SO_006187</vt:lpstr>
      <vt:lpstr>SO_006188</vt:lpstr>
      <vt:lpstr>SO_006189</vt:lpstr>
      <vt:lpstr>SO_006190</vt:lpstr>
      <vt:lpstr>SO_006191</vt:lpstr>
      <vt:lpstr>SO_006192</vt:lpstr>
      <vt:lpstr>SO_006193</vt:lpstr>
      <vt:lpstr>SO_006194</vt:lpstr>
      <vt:lpstr>SO_006195</vt:lpstr>
      <vt:lpstr>SO_006196</vt:lpstr>
      <vt:lpstr>SO_006197</vt:lpstr>
      <vt:lpstr>SO_006198</vt:lpstr>
      <vt:lpstr>SO_006199</vt:lpstr>
      <vt:lpstr>SO_006200</vt:lpstr>
      <vt:lpstr>SO_006201</vt:lpstr>
      <vt:lpstr>SO_006202</vt:lpstr>
      <vt:lpstr>SO_006203</vt:lpstr>
      <vt:lpstr>SO_006204</vt:lpstr>
      <vt:lpstr>SO_006205</vt:lpstr>
      <vt:lpstr>SO_006206</vt:lpstr>
      <vt:lpstr>SO_006207</vt:lpstr>
      <vt:lpstr>SO_006208</vt:lpstr>
      <vt:lpstr>SO_006209</vt:lpstr>
      <vt:lpstr>SO_006210</vt:lpstr>
      <vt:lpstr>SO_006211</vt:lpstr>
      <vt:lpstr>SO_006212</vt:lpstr>
      <vt:lpstr>SO_006213</vt:lpstr>
      <vt:lpstr>SO_006214</vt:lpstr>
      <vt:lpstr>SO_006215</vt:lpstr>
      <vt:lpstr>SO_006216</vt:lpstr>
      <vt:lpstr>SO_006217</vt:lpstr>
      <vt:lpstr>SO_006218</vt:lpstr>
      <vt:lpstr>SO_006219</vt:lpstr>
      <vt:lpstr>SO_006220</vt:lpstr>
      <vt:lpstr>SO_006221</vt:lpstr>
      <vt:lpstr>SO_006222</vt:lpstr>
      <vt:lpstr>SO_006223</vt:lpstr>
      <vt:lpstr>SO_006224</vt:lpstr>
      <vt:lpstr>SO_006225</vt:lpstr>
      <vt:lpstr>SO_006226</vt:lpstr>
      <vt:lpstr>SO_006227</vt:lpstr>
      <vt:lpstr>SO_006228</vt:lpstr>
      <vt:lpstr>SO_006229</vt:lpstr>
      <vt:lpstr>SO_006230</vt:lpstr>
      <vt:lpstr>SO_006231</vt:lpstr>
      <vt:lpstr>SO_006232</vt:lpstr>
      <vt:lpstr>SO_006233</vt:lpstr>
      <vt:lpstr>SO_006234</vt:lpstr>
      <vt:lpstr>SO_006235</vt:lpstr>
      <vt:lpstr>SO_006236</vt:lpstr>
      <vt:lpstr>SO_006237</vt:lpstr>
      <vt:lpstr>SO_006238</vt:lpstr>
      <vt:lpstr>SO_006239</vt:lpstr>
      <vt:lpstr>SO_006240</vt:lpstr>
      <vt:lpstr>SO_006241</vt:lpstr>
      <vt:lpstr>SO_006242</vt:lpstr>
      <vt:lpstr>SO_006243</vt:lpstr>
      <vt:lpstr>SO_006244</vt:lpstr>
      <vt:lpstr>SO_006245</vt:lpstr>
      <vt:lpstr>SO_006246</vt:lpstr>
      <vt:lpstr>SO_006247</vt:lpstr>
      <vt:lpstr>SO_006248</vt:lpstr>
      <vt:lpstr>SO_006249</vt:lpstr>
      <vt:lpstr>SO_006250</vt:lpstr>
      <vt:lpstr>SO_006251</vt:lpstr>
      <vt:lpstr>SO_006252</vt:lpstr>
      <vt:lpstr>SO_006253</vt:lpstr>
      <vt:lpstr>SO_006254</vt:lpstr>
      <vt:lpstr>SO_006255</vt:lpstr>
      <vt:lpstr>SO_006256</vt:lpstr>
      <vt:lpstr>SO_006257</vt:lpstr>
      <vt:lpstr>SO_006258</vt:lpstr>
      <vt:lpstr>SO_006259</vt:lpstr>
      <vt:lpstr>SO_006260</vt:lpstr>
      <vt:lpstr>SO_006261</vt:lpstr>
      <vt:lpstr>SO_006262</vt:lpstr>
      <vt:lpstr>SO_006263</vt:lpstr>
      <vt:lpstr>SO_006264</vt:lpstr>
      <vt:lpstr>SO_006265</vt:lpstr>
      <vt:lpstr>SO_006266</vt:lpstr>
      <vt:lpstr>SO_006267</vt:lpstr>
      <vt:lpstr>SO_006268</vt:lpstr>
      <vt:lpstr>SO_006269</vt:lpstr>
      <vt:lpstr>SO_006270</vt:lpstr>
      <vt:lpstr>SO_006271</vt:lpstr>
      <vt:lpstr>SO_006272</vt:lpstr>
      <vt:lpstr>SO_006273</vt:lpstr>
      <vt:lpstr>SO_006274</vt:lpstr>
      <vt:lpstr>SO_006275</vt:lpstr>
      <vt:lpstr>SO_006276</vt:lpstr>
      <vt:lpstr>SO_006277</vt:lpstr>
      <vt:lpstr>SO_006278</vt:lpstr>
      <vt:lpstr>SO_006279</vt:lpstr>
      <vt:lpstr>SO_006280</vt:lpstr>
      <vt:lpstr>SO_006281</vt:lpstr>
      <vt:lpstr>SO_006282</vt:lpstr>
      <vt:lpstr>SO_006283</vt:lpstr>
      <vt:lpstr>SO_006284</vt:lpstr>
      <vt:lpstr>SO_006285</vt:lpstr>
      <vt:lpstr>SO_006286</vt:lpstr>
      <vt:lpstr>SO_006287</vt:lpstr>
      <vt:lpstr>SO_006288</vt:lpstr>
      <vt:lpstr>SO_006289</vt:lpstr>
      <vt:lpstr>SO_006290</vt:lpstr>
      <vt:lpstr>SO_006291</vt:lpstr>
      <vt:lpstr>SO_006292</vt:lpstr>
      <vt:lpstr>SO_006293</vt:lpstr>
      <vt:lpstr>SO_006294</vt:lpstr>
      <vt:lpstr>SO_006295</vt:lpstr>
      <vt:lpstr>SO_006296</vt:lpstr>
      <vt:lpstr>SO_006297</vt:lpstr>
      <vt:lpstr>SO_006298</vt:lpstr>
      <vt:lpstr>SO_006299</vt:lpstr>
      <vt:lpstr>SO_006300</vt:lpstr>
      <vt:lpstr>SO_006301</vt:lpstr>
      <vt:lpstr>SO_006302</vt:lpstr>
      <vt:lpstr>SO_006303</vt:lpstr>
      <vt:lpstr>SO_006304</vt:lpstr>
      <vt:lpstr>SO_006305</vt:lpstr>
      <vt:lpstr>SO_006306</vt:lpstr>
      <vt:lpstr>SO_006307</vt:lpstr>
      <vt:lpstr>SO_006308</vt:lpstr>
      <vt:lpstr>SO_006309</vt:lpstr>
      <vt:lpstr>SO_006310</vt:lpstr>
      <vt:lpstr>SO_006311</vt:lpstr>
      <vt:lpstr>SO_006312</vt:lpstr>
      <vt:lpstr>SO_006313</vt:lpstr>
      <vt:lpstr>SO_006314</vt:lpstr>
      <vt:lpstr>SO_006315</vt:lpstr>
      <vt:lpstr>SO_006316</vt:lpstr>
      <vt:lpstr>SO_006317</vt:lpstr>
      <vt:lpstr>SO_006318</vt:lpstr>
      <vt:lpstr>SO_006319</vt:lpstr>
      <vt:lpstr>SO_006320</vt:lpstr>
      <vt:lpstr>SO_006321</vt:lpstr>
      <vt:lpstr>SO_006322</vt:lpstr>
      <vt:lpstr>SO_006323</vt:lpstr>
      <vt:lpstr>SO_006324</vt:lpstr>
      <vt:lpstr>SO_006325</vt:lpstr>
      <vt:lpstr>SO_006326</vt:lpstr>
      <vt:lpstr>SO_006327</vt:lpstr>
      <vt:lpstr>SO_006328</vt:lpstr>
      <vt:lpstr>SO_006329</vt:lpstr>
      <vt:lpstr>SO_006330</vt:lpstr>
      <vt:lpstr>SO_006331</vt:lpstr>
      <vt:lpstr>SO_006332</vt:lpstr>
      <vt:lpstr>SO_006333</vt:lpstr>
      <vt:lpstr>SO_006334</vt:lpstr>
      <vt:lpstr>SO_006335</vt:lpstr>
      <vt:lpstr>SO_006336</vt:lpstr>
      <vt:lpstr>SO_006337</vt:lpstr>
      <vt:lpstr>SO_006338</vt:lpstr>
      <vt:lpstr>SO_006339</vt:lpstr>
      <vt:lpstr>SO_006340</vt:lpstr>
      <vt:lpstr>SO_006341</vt:lpstr>
      <vt:lpstr>SO_006342</vt:lpstr>
      <vt:lpstr>SO_006343</vt:lpstr>
      <vt:lpstr>SO_006344</vt:lpstr>
      <vt:lpstr>SO_006345</vt:lpstr>
      <vt:lpstr>SO_006346</vt:lpstr>
      <vt:lpstr>SO_006347</vt:lpstr>
      <vt:lpstr>SO_006348</vt:lpstr>
      <vt:lpstr>SO_006349</vt:lpstr>
      <vt:lpstr>SO_006350</vt:lpstr>
      <vt:lpstr>SO_006351</vt:lpstr>
      <vt:lpstr>SO_006352</vt:lpstr>
      <vt:lpstr>SO_006353</vt:lpstr>
      <vt:lpstr>SO_006354</vt:lpstr>
      <vt:lpstr>SO_006355</vt:lpstr>
      <vt:lpstr>SO_006356</vt:lpstr>
      <vt:lpstr>SO_006357</vt:lpstr>
      <vt:lpstr>SO_006358</vt:lpstr>
      <vt:lpstr>SO_006359</vt:lpstr>
      <vt:lpstr>SO_006360</vt:lpstr>
      <vt:lpstr>SO_006361</vt:lpstr>
      <vt:lpstr>SO_006362</vt:lpstr>
      <vt:lpstr>SO_006363</vt:lpstr>
      <vt:lpstr>SO_006364</vt:lpstr>
      <vt:lpstr>SO_006365</vt:lpstr>
      <vt:lpstr>SO_006366</vt:lpstr>
      <vt:lpstr>SO_006367</vt:lpstr>
      <vt:lpstr>SO_006368</vt:lpstr>
      <vt:lpstr>SO_006369</vt:lpstr>
      <vt:lpstr>SO_006370</vt:lpstr>
      <vt:lpstr>SO_006371</vt:lpstr>
      <vt:lpstr>SO_006372</vt:lpstr>
      <vt:lpstr>SO_006373</vt:lpstr>
      <vt:lpstr>SO_006374</vt:lpstr>
      <vt:lpstr>SO_006375</vt:lpstr>
      <vt:lpstr>SO_006376</vt:lpstr>
      <vt:lpstr>SO_006377</vt:lpstr>
      <vt:lpstr>SO_006378</vt:lpstr>
      <vt:lpstr>SO_006379</vt:lpstr>
      <vt:lpstr>SO_006380</vt:lpstr>
      <vt:lpstr>SO_006381</vt:lpstr>
      <vt:lpstr>SO_006382</vt:lpstr>
      <vt:lpstr>SO_006383</vt:lpstr>
      <vt:lpstr>SO_006384</vt:lpstr>
      <vt:lpstr>SO_006385</vt:lpstr>
      <vt:lpstr>SO_006386</vt:lpstr>
      <vt:lpstr>SO_006387</vt:lpstr>
      <vt:lpstr>SO_006388</vt:lpstr>
      <vt:lpstr>SO_006389</vt:lpstr>
      <vt:lpstr>SO_006390</vt:lpstr>
      <vt:lpstr>SO_006391</vt:lpstr>
      <vt:lpstr>SO_006392</vt:lpstr>
      <vt:lpstr>SO_006393</vt:lpstr>
      <vt:lpstr>SO_006394</vt:lpstr>
      <vt:lpstr>SO_006395</vt:lpstr>
      <vt:lpstr>SO_006396</vt:lpstr>
      <vt:lpstr>SO_006397</vt:lpstr>
      <vt:lpstr>SO_006398</vt:lpstr>
      <vt:lpstr>SO_006399</vt:lpstr>
      <vt:lpstr>SO_006400</vt:lpstr>
      <vt:lpstr>SO_006401</vt:lpstr>
      <vt:lpstr>SO_006402</vt:lpstr>
      <vt:lpstr>SO_006403</vt:lpstr>
      <vt:lpstr>SO_006404</vt:lpstr>
      <vt:lpstr>SO_006405</vt:lpstr>
      <vt:lpstr>SO_006406</vt:lpstr>
      <vt:lpstr>SO_006407</vt:lpstr>
      <vt:lpstr>SO_006408</vt:lpstr>
      <vt:lpstr>SO_006409</vt:lpstr>
      <vt:lpstr>SO_006410</vt:lpstr>
      <vt:lpstr>SO_006411</vt:lpstr>
      <vt:lpstr>SO_006412</vt:lpstr>
      <vt:lpstr>SO_006413</vt:lpstr>
      <vt:lpstr>SO_006414</vt:lpstr>
      <vt:lpstr>SO_006415</vt:lpstr>
      <vt:lpstr>SO_006416</vt:lpstr>
      <vt:lpstr>SO_006417</vt:lpstr>
      <vt:lpstr>SO_006418</vt:lpstr>
      <vt:lpstr>SO_006419</vt:lpstr>
      <vt:lpstr>SO_006420</vt:lpstr>
      <vt:lpstr>SO_006421</vt:lpstr>
      <vt:lpstr>SO_006422</vt:lpstr>
      <vt:lpstr>SO_006423</vt:lpstr>
      <vt:lpstr>SO_006424</vt:lpstr>
      <vt:lpstr>SO_006425</vt:lpstr>
      <vt:lpstr>SO_006426</vt:lpstr>
      <vt:lpstr>SO_006427</vt:lpstr>
      <vt:lpstr>SO_006428</vt:lpstr>
      <vt:lpstr>SO_006429</vt:lpstr>
      <vt:lpstr>SO_006430</vt:lpstr>
      <vt:lpstr>SO_006431</vt:lpstr>
      <vt:lpstr>SO_006432</vt:lpstr>
      <vt:lpstr>SO_006433</vt:lpstr>
      <vt:lpstr>SO_006434</vt:lpstr>
      <vt:lpstr>SO_006435</vt:lpstr>
      <vt:lpstr>SO_006436</vt:lpstr>
      <vt:lpstr>SO_006437</vt:lpstr>
      <vt:lpstr>SO_006438</vt:lpstr>
      <vt:lpstr>SO_006439</vt:lpstr>
      <vt:lpstr>SO_006440</vt:lpstr>
      <vt:lpstr>SO_006441</vt:lpstr>
      <vt:lpstr>SO_006442</vt:lpstr>
      <vt:lpstr>SO_006443</vt:lpstr>
      <vt:lpstr>SO_006444</vt:lpstr>
      <vt:lpstr>SO_006445</vt:lpstr>
      <vt:lpstr>SO_006446</vt:lpstr>
      <vt:lpstr>SO_006447</vt:lpstr>
      <vt:lpstr>SO_006448</vt:lpstr>
      <vt:lpstr>SO_006449</vt:lpstr>
      <vt:lpstr>SO_006450</vt:lpstr>
      <vt:lpstr>SO_006451</vt:lpstr>
      <vt:lpstr>SO_006452</vt:lpstr>
      <vt:lpstr>SO_006453</vt:lpstr>
      <vt:lpstr>SO_006454</vt:lpstr>
      <vt:lpstr>SO_006455</vt:lpstr>
      <vt:lpstr>SO_006456</vt:lpstr>
      <vt:lpstr>SO_006457</vt:lpstr>
      <vt:lpstr>SO_006458</vt:lpstr>
      <vt:lpstr>SO_006459</vt:lpstr>
      <vt:lpstr>SO_006460</vt:lpstr>
      <vt:lpstr>SO_006461</vt:lpstr>
      <vt:lpstr>SO_006462</vt:lpstr>
      <vt:lpstr>SO_006463</vt:lpstr>
      <vt:lpstr>SO_006464</vt:lpstr>
      <vt:lpstr>SO_006465</vt:lpstr>
      <vt:lpstr>SO_006466</vt:lpstr>
      <vt:lpstr>SO_006467</vt:lpstr>
      <vt:lpstr>SO_006468</vt:lpstr>
      <vt:lpstr>SO_006469</vt:lpstr>
      <vt:lpstr>SO_006470</vt:lpstr>
      <vt:lpstr>SO_006471</vt:lpstr>
      <vt:lpstr>SO_006472</vt:lpstr>
      <vt:lpstr>SO_006473</vt:lpstr>
      <vt:lpstr>SO_006474</vt:lpstr>
      <vt:lpstr>SO_006475</vt:lpstr>
      <vt:lpstr>SO_006476</vt:lpstr>
      <vt:lpstr>SO_006477</vt:lpstr>
      <vt:lpstr>SO_006478</vt:lpstr>
      <vt:lpstr>SO_006479</vt:lpstr>
      <vt:lpstr>SO_006480</vt:lpstr>
      <vt:lpstr>SO_006481</vt:lpstr>
      <vt:lpstr>SO_006482</vt:lpstr>
      <vt:lpstr>SO_006483</vt:lpstr>
      <vt:lpstr>SO_006484</vt:lpstr>
      <vt:lpstr>SO_006485</vt:lpstr>
      <vt:lpstr>SO_006486</vt:lpstr>
      <vt:lpstr>SO_006487</vt:lpstr>
      <vt:lpstr>SO_006488</vt:lpstr>
      <vt:lpstr>SO_006489</vt:lpstr>
      <vt:lpstr>SO_006490</vt:lpstr>
      <vt:lpstr>SO_006491</vt:lpstr>
      <vt:lpstr>SO_006492</vt:lpstr>
      <vt:lpstr>SO_006493</vt:lpstr>
      <vt:lpstr>SO_006494</vt:lpstr>
      <vt:lpstr>SO_006495</vt:lpstr>
      <vt:lpstr>SO_006496</vt:lpstr>
      <vt:lpstr>SO_006497</vt:lpstr>
      <vt:lpstr>SO_006498</vt:lpstr>
      <vt:lpstr>SO_006499</vt:lpstr>
      <vt:lpstr>SO_006500</vt:lpstr>
      <vt:lpstr>SO_006501</vt:lpstr>
      <vt:lpstr>SO_006502</vt:lpstr>
      <vt:lpstr>SO_006503</vt:lpstr>
      <vt:lpstr>SO_006504</vt:lpstr>
      <vt:lpstr>SO_006505</vt:lpstr>
      <vt:lpstr>SO_006506</vt:lpstr>
      <vt:lpstr>SO_006507</vt:lpstr>
      <vt:lpstr>SO_006508</vt:lpstr>
      <vt:lpstr>SO_006509</vt:lpstr>
      <vt:lpstr>SO_006510</vt:lpstr>
      <vt:lpstr>SO_006511</vt:lpstr>
      <vt:lpstr>SO_006512</vt:lpstr>
      <vt:lpstr>SO_006513</vt:lpstr>
      <vt:lpstr>SO_006514</vt:lpstr>
      <vt:lpstr>SO_006515</vt:lpstr>
      <vt:lpstr>SO_006516</vt:lpstr>
      <vt:lpstr>SO_006517</vt:lpstr>
      <vt:lpstr>SO_006518</vt:lpstr>
      <vt:lpstr>SO_006519</vt:lpstr>
      <vt:lpstr>SO_006520</vt:lpstr>
      <vt:lpstr>SO_006521</vt:lpstr>
      <vt:lpstr>SO_006522</vt:lpstr>
      <vt:lpstr>SO_006523</vt:lpstr>
      <vt:lpstr>SO_006524</vt:lpstr>
      <vt:lpstr>SO_006525</vt:lpstr>
      <vt:lpstr>SO_006526</vt:lpstr>
      <vt:lpstr>SO_006527</vt:lpstr>
      <vt:lpstr>SO_006528</vt:lpstr>
      <vt:lpstr>SO_006529</vt:lpstr>
      <vt:lpstr>SO_006530</vt:lpstr>
      <vt:lpstr>SO_006531</vt:lpstr>
      <vt:lpstr>SO_006532</vt:lpstr>
      <vt:lpstr>SO_006533</vt:lpstr>
      <vt:lpstr>SO_006534</vt:lpstr>
      <vt:lpstr>SO_006535</vt:lpstr>
      <vt:lpstr>SO_006536</vt:lpstr>
      <vt:lpstr>SO_006537</vt:lpstr>
      <vt:lpstr>SO_006538</vt:lpstr>
      <vt:lpstr>SO_006539</vt:lpstr>
      <vt:lpstr>SO_006540</vt:lpstr>
      <vt:lpstr>SO_006541</vt:lpstr>
      <vt:lpstr>SO_006542</vt:lpstr>
      <vt:lpstr>SO_006543</vt:lpstr>
      <vt:lpstr>SO_006544</vt:lpstr>
      <vt:lpstr>SO_006545</vt:lpstr>
      <vt:lpstr>SO_006546</vt:lpstr>
      <vt:lpstr>SO_006547</vt:lpstr>
      <vt:lpstr>SO_006548</vt:lpstr>
      <vt:lpstr>SO_006549</vt:lpstr>
      <vt:lpstr>SO_006550</vt:lpstr>
      <vt:lpstr>SO_006551</vt:lpstr>
      <vt:lpstr>SO_006552</vt:lpstr>
      <vt:lpstr>SO_006553</vt:lpstr>
      <vt:lpstr>SO_006554</vt:lpstr>
      <vt:lpstr>SO_006555</vt:lpstr>
      <vt:lpstr>SO_006556</vt:lpstr>
      <vt:lpstr>SO_006557</vt:lpstr>
      <vt:lpstr>SO_006558</vt:lpstr>
      <vt:lpstr>SO_006559</vt:lpstr>
      <vt:lpstr>SO_006560</vt:lpstr>
      <vt:lpstr>SO_006561</vt:lpstr>
      <vt:lpstr>SO_006562</vt:lpstr>
      <vt:lpstr>SO_006563</vt:lpstr>
      <vt:lpstr>SO_006564</vt:lpstr>
      <vt:lpstr>SO_006565</vt:lpstr>
      <vt:lpstr>SO_006566</vt:lpstr>
      <vt:lpstr>SO_006567</vt:lpstr>
      <vt:lpstr>SO_006568</vt:lpstr>
      <vt:lpstr>SO_006569</vt:lpstr>
      <vt:lpstr>SO_006570</vt:lpstr>
      <vt:lpstr>SO_006571</vt:lpstr>
      <vt:lpstr>SO_006572</vt:lpstr>
      <vt:lpstr>SO_006573</vt:lpstr>
      <vt:lpstr>SO_006574</vt:lpstr>
      <vt:lpstr>SO_006575</vt:lpstr>
      <vt:lpstr>SO_006576</vt:lpstr>
      <vt:lpstr>SO_006577</vt:lpstr>
      <vt:lpstr>SO_006578</vt:lpstr>
      <vt:lpstr>SO_006579</vt:lpstr>
      <vt:lpstr>SO_006580</vt:lpstr>
      <vt:lpstr>SO_006581</vt:lpstr>
      <vt:lpstr>SO_006582</vt:lpstr>
      <vt:lpstr>SO_006583</vt:lpstr>
      <vt:lpstr>SO_006584</vt:lpstr>
      <vt:lpstr>SO_006585</vt:lpstr>
      <vt:lpstr>SO_006586</vt:lpstr>
      <vt:lpstr>SO_006587</vt:lpstr>
      <vt:lpstr>SO_006588</vt:lpstr>
      <vt:lpstr>SO_006589</vt:lpstr>
      <vt:lpstr>SO_006590</vt:lpstr>
      <vt:lpstr>SO_006591</vt:lpstr>
      <vt:lpstr>SO_006592</vt:lpstr>
      <vt:lpstr>SO_006593</vt:lpstr>
      <vt:lpstr>SO_006594</vt:lpstr>
      <vt:lpstr>SO_006595</vt:lpstr>
      <vt:lpstr>SO_006596</vt:lpstr>
      <vt:lpstr>SO_006597</vt:lpstr>
      <vt:lpstr>SO_006598</vt:lpstr>
      <vt:lpstr>SO_006599</vt:lpstr>
      <vt:lpstr>SO_006600</vt:lpstr>
      <vt:lpstr>SO_006601</vt:lpstr>
      <vt:lpstr>SO_006602</vt:lpstr>
      <vt:lpstr>SO_006603</vt:lpstr>
      <vt:lpstr>SO_006604</vt:lpstr>
      <vt:lpstr>SO_006605</vt:lpstr>
      <vt:lpstr>SO_006606</vt:lpstr>
      <vt:lpstr>SO_006607</vt:lpstr>
      <vt:lpstr>SO_006608</vt:lpstr>
      <vt:lpstr>SO_006609</vt:lpstr>
      <vt:lpstr>SO_006610</vt:lpstr>
      <vt:lpstr>SO_006611</vt:lpstr>
      <vt:lpstr>SO_006612</vt:lpstr>
      <vt:lpstr>SO_006613</vt:lpstr>
      <vt:lpstr>SO_006614</vt:lpstr>
      <vt:lpstr>SO_006615</vt:lpstr>
      <vt:lpstr>SO_006616</vt:lpstr>
      <vt:lpstr>SO_006617</vt:lpstr>
      <vt:lpstr>SO_006618</vt:lpstr>
      <vt:lpstr>SO_006619</vt:lpstr>
      <vt:lpstr>SO_006620</vt:lpstr>
      <vt:lpstr>SO_006621</vt:lpstr>
      <vt:lpstr>SO_006622</vt:lpstr>
      <vt:lpstr>SO_006623</vt:lpstr>
      <vt:lpstr>SO_006624</vt:lpstr>
      <vt:lpstr>SO_006625</vt:lpstr>
      <vt:lpstr>SO_006626</vt:lpstr>
      <vt:lpstr>SO_006627</vt:lpstr>
      <vt:lpstr>SO_006628</vt:lpstr>
      <vt:lpstr>SO_006629</vt:lpstr>
      <vt:lpstr>SO_006630</vt:lpstr>
      <vt:lpstr>SO_006631</vt:lpstr>
      <vt:lpstr>SO_006632</vt:lpstr>
      <vt:lpstr>SO_006633</vt:lpstr>
      <vt:lpstr>SO_006634</vt:lpstr>
      <vt:lpstr>SO_006635</vt:lpstr>
      <vt:lpstr>SO_006636</vt:lpstr>
      <vt:lpstr>SO_006637</vt:lpstr>
      <vt:lpstr>SO_006638</vt:lpstr>
      <vt:lpstr>SO_006639</vt:lpstr>
      <vt:lpstr>SO_006640</vt:lpstr>
      <vt:lpstr>SO_006641</vt:lpstr>
      <vt:lpstr>SO_006642</vt:lpstr>
      <vt:lpstr>SO_006643</vt:lpstr>
      <vt:lpstr>SO_006644</vt:lpstr>
      <vt:lpstr>SO_006645</vt:lpstr>
      <vt:lpstr>SO_006646</vt:lpstr>
      <vt:lpstr>SO_006647</vt:lpstr>
      <vt:lpstr>SO_006648</vt:lpstr>
      <vt:lpstr>SO_006649</vt:lpstr>
      <vt:lpstr>SO_006650</vt:lpstr>
      <vt:lpstr>SO_006651</vt:lpstr>
      <vt:lpstr>SO_006652</vt:lpstr>
      <vt:lpstr>SO_006653</vt:lpstr>
      <vt:lpstr>SO_006654</vt:lpstr>
      <vt:lpstr>SO_006655</vt:lpstr>
      <vt:lpstr>SO_006656</vt:lpstr>
      <vt:lpstr>SO_006657</vt:lpstr>
      <vt:lpstr>SO_006658</vt:lpstr>
      <vt:lpstr>SO_006659</vt:lpstr>
      <vt:lpstr>SO_006660</vt:lpstr>
      <vt:lpstr>SO_006661</vt:lpstr>
      <vt:lpstr>SO_006662</vt:lpstr>
      <vt:lpstr>SO_006663</vt:lpstr>
      <vt:lpstr>SO_006664</vt:lpstr>
      <vt:lpstr>SO_006665</vt:lpstr>
      <vt:lpstr>SO_006666</vt:lpstr>
      <vt:lpstr>SO_006667</vt:lpstr>
      <vt:lpstr>SO_006668</vt:lpstr>
      <vt:lpstr>SO_006669</vt:lpstr>
      <vt:lpstr>SO_006670</vt:lpstr>
      <vt:lpstr>SO_006671</vt:lpstr>
      <vt:lpstr>SO_006672</vt:lpstr>
      <vt:lpstr>SO_006673</vt:lpstr>
      <vt:lpstr>SO_006674</vt:lpstr>
      <vt:lpstr>SO_006675</vt:lpstr>
      <vt:lpstr>SO_006676</vt:lpstr>
      <vt:lpstr>SO_006677</vt:lpstr>
      <vt:lpstr>SO_006678</vt:lpstr>
      <vt:lpstr>SO_006679</vt:lpstr>
      <vt:lpstr>SO_006680</vt:lpstr>
      <vt:lpstr>SO_006681</vt:lpstr>
      <vt:lpstr>SO_006682</vt:lpstr>
      <vt:lpstr>SO_006683</vt:lpstr>
      <vt:lpstr>SO_006684</vt:lpstr>
      <vt:lpstr>SO_006685</vt:lpstr>
      <vt:lpstr>SO_006686</vt:lpstr>
      <vt:lpstr>SO_006687</vt:lpstr>
      <vt:lpstr>SO_006688</vt:lpstr>
      <vt:lpstr>SO_006689</vt:lpstr>
      <vt:lpstr>SO_006690</vt:lpstr>
      <vt:lpstr>SO_006691</vt:lpstr>
      <vt:lpstr>SO_006692</vt:lpstr>
      <vt:lpstr>SO_006693</vt:lpstr>
      <vt:lpstr>SO_006694</vt:lpstr>
      <vt:lpstr>SO_006695</vt:lpstr>
      <vt:lpstr>SO_006696</vt:lpstr>
      <vt:lpstr>SO_006697</vt:lpstr>
      <vt:lpstr>SO_006698</vt:lpstr>
      <vt:lpstr>SO_006699</vt:lpstr>
      <vt:lpstr>SO_006700</vt:lpstr>
      <vt:lpstr>SO_006701</vt:lpstr>
      <vt:lpstr>SO_006702</vt:lpstr>
      <vt:lpstr>SO_006703</vt:lpstr>
      <vt:lpstr>SO_006704</vt:lpstr>
      <vt:lpstr>SO_006705</vt:lpstr>
      <vt:lpstr>SO_006706</vt:lpstr>
      <vt:lpstr>SO_006707</vt:lpstr>
      <vt:lpstr>SO_006708</vt:lpstr>
      <vt:lpstr>SO_006709</vt:lpstr>
      <vt:lpstr>SO_006710</vt:lpstr>
      <vt:lpstr>SO_006711</vt:lpstr>
      <vt:lpstr>SO_006712</vt:lpstr>
      <vt:lpstr>SO_006713</vt:lpstr>
      <vt:lpstr>SO_006714</vt:lpstr>
      <vt:lpstr>SO_006715</vt:lpstr>
      <vt:lpstr>SO_006716</vt:lpstr>
      <vt:lpstr>SO_006717</vt:lpstr>
      <vt:lpstr>SO_006718</vt:lpstr>
      <vt:lpstr>SO_006719</vt:lpstr>
      <vt:lpstr>SO_006720</vt:lpstr>
      <vt:lpstr>SO_006721</vt:lpstr>
      <vt:lpstr>SO_006722</vt:lpstr>
      <vt:lpstr>SO_006723</vt:lpstr>
      <vt:lpstr>SO_006724</vt:lpstr>
      <vt:lpstr>SO_006725</vt:lpstr>
      <vt:lpstr>SO_006726</vt:lpstr>
      <vt:lpstr>SO_006727</vt:lpstr>
      <vt:lpstr>SO_006728</vt:lpstr>
      <vt:lpstr>SO_006729</vt:lpstr>
      <vt:lpstr>SO_006730</vt:lpstr>
      <vt:lpstr>SO_006731</vt:lpstr>
      <vt:lpstr>SO_006732</vt:lpstr>
      <vt:lpstr>SO_006733</vt:lpstr>
      <vt:lpstr>SO_006734</vt:lpstr>
      <vt:lpstr>SO_006735</vt:lpstr>
      <vt:lpstr>SO_006736</vt:lpstr>
      <vt:lpstr>SO_006737</vt:lpstr>
      <vt:lpstr>SO_006738</vt:lpstr>
      <vt:lpstr>SO_006739</vt:lpstr>
      <vt:lpstr>SO_006740</vt:lpstr>
      <vt:lpstr>SO_006741</vt:lpstr>
      <vt:lpstr>SO_006742</vt:lpstr>
      <vt:lpstr>SO_006743</vt:lpstr>
      <vt:lpstr>SO_006744</vt:lpstr>
      <vt:lpstr>SO_006745</vt:lpstr>
      <vt:lpstr>SO_006746</vt:lpstr>
      <vt:lpstr>SO_006747</vt:lpstr>
      <vt:lpstr>SO_006748</vt:lpstr>
      <vt:lpstr>SO_006749</vt:lpstr>
      <vt:lpstr>SO_006750</vt:lpstr>
      <vt:lpstr>SO_006751</vt:lpstr>
      <vt:lpstr>SO_006752</vt:lpstr>
      <vt:lpstr>SO_006753</vt:lpstr>
      <vt:lpstr>SO_006754</vt:lpstr>
      <vt:lpstr>SO_006755</vt:lpstr>
      <vt:lpstr>SO_006756</vt:lpstr>
      <vt:lpstr>SO_006757</vt:lpstr>
      <vt:lpstr>SO_006758</vt:lpstr>
      <vt:lpstr>SO_006759</vt:lpstr>
      <vt:lpstr>SO_006760</vt:lpstr>
      <vt:lpstr>SO_006761</vt:lpstr>
      <vt:lpstr>SO_006762</vt:lpstr>
      <vt:lpstr>SO_006763</vt:lpstr>
      <vt:lpstr>SO_006764</vt:lpstr>
      <vt:lpstr>SO_006765</vt:lpstr>
      <vt:lpstr>SO_006766</vt:lpstr>
      <vt:lpstr>SO_006767</vt:lpstr>
      <vt:lpstr>SO_006768</vt:lpstr>
      <vt:lpstr>SO_006769</vt:lpstr>
      <vt:lpstr>SO_006770</vt:lpstr>
      <vt:lpstr>SO_006771</vt:lpstr>
      <vt:lpstr>SO_006772</vt:lpstr>
      <vt:lpstr>SO_006773</vt:lpstr>
      <vt:lpstr>SO_006774</vt:lpstr>
      <vt:lpstr>SO_006775</vt:lpstr>
      <vt:lpstr>SO_006776</vt:lpstr>
      <vt:lpstr>SO_006777</vt:lpstr>
      <vt:lpstr>SO_006778</vt:lpstr>
      <vt:lpstr>SO_006779</vt:lpstr>
      <vt:lpstr>SO_006780</vt:lpstr>
      <vt:lpstr>SO_006781</vt:lpstr>
      <vt:lpstr>SO_006782</vt:lpstr>
      <vt:lpstr>SO_006783</vt:lpstr>
      <vt:lpstr>SO_006784</vt:lpstr>
      <vt:lpstr>SO_006785</vt:lpstr>
      <vt:lpstr>SO_006786</vt:lpstr>
      <vt:lpstr>SO_006787</vt:lpstr>
      <vt:lpstr>SO_006788</vt:lpstr>
      <vt:lpstr>SO_006789</vt:lpstr>
      <vt:lpstr>SO_006790</vt:lpstr>
      <vt:lpstr>SO_006791</vt:lpstr>
      <vt:lpstr>SO_006792</vt:lpstr>
      <vt:lpstr>SO_006793</vt:lpstr>
      <vt:lpstr>SO_006794</vt:lpstr>
      <vt:lpstr>SO_006795</vt:lpstr>
      <vt:lpstr>SO_006796</vt:lpstr>
      <vt:lpstr>SO_006797</vt:lpstr>
      <vt:lpstr>SO_006798</vt:lpstr>
      <vt:lpstr>SO_006799</vt:lpstr>
      <vt:lpstr>SO_006800</vt:lpstr>
      <vt:lpstr>SO_006801</vt:lpstr>
      <vt:lpstr>SO_006802</vt:lpstr>
      <vt:lpstr>SO_006803</vt:lpstr>
      <vt:lpstr>SO_006804</vt:lpstr>
      <vt:lpstr>SO_006805</vt:lpstr>
      <vt:lpstr>SO_006806</vt:lpstr>
      <vt:lpstr>SO_006807</vt:lpstr>
      <vt:lpstr>SO_006808</vt:lpstr>
      <vt:lpstr>SO_006809</vt:lpstr>
      <vt:lpstr>SO_006810</vt:lpstr>
      <vt:lpstr>SO_006811</vt:lpstr>
      <vt:lpstr>SO_006812</vt:lpstr>
      <vt:lpstr>SO_006813</vt:lpstr>
      <vt:lpstr>SO_006814</vt:lpstr>
      <vt:lpstr>SO_006815</vt:lpstr>
      <vt:lpstr>SO_006816</vt:lpstr>
      <vt:lpstr>SO_006817</vt:lpstr>
      <vt:lpstr>SO_006818</vt:lpstr>
      <vt:lpstr>SO_006819</vt:lpstr>
      <vt:lpstr>SO_006820</vt:lpstr>
      <vt:lpstr>SO_006821</vt:lpstr>
      <vt:lpstr>SO_006822</vt:lpstr>
      <vt:lpstr>SO_006823</vt:lpstr>
      <vt:lpstr>SO_006824</vt:lpstr>
      <vt:lpstr>SO_006825</vt:lpstr>
      <vt:lpstr>SO_006826</vt:lpstr>
      <vt:lpstr>SO_006827</vt:lpstr>
      <vt:lpstr>SO_006828</vt:lpstr>
      <vt:lpstr>SO_006829</vt:lpstr>
      <vt:lpstr>SO_006830</vt:lpstr>
      <vt:lpstr>SO_006831</vt:lpstr>
      <vt:lpstr>SO_006832</vt:lpstr>
      <vt:lpstr>SO_006833</vt:lpstr>
      <vt:lpstr>SO_006834</vt:lpstr>
      <vt:lpstr>SO_006835</vt:lpstr>
      <vt:lpstr>SO_006836</vt:lpstr>
      <vt:lpstr>SO_006837</vt:lpstr>
      <vt:lpstr>SO_006838</vt:lpstr>
      <vt:lpstr>SO_006839</vt:lpstr>
      <vt:lpstr>SO_006840</vt:lpstr>
      <vt:lpstr>SO_006841</vt:lpstr>
      <vt:lpstr>SO_006842</vt:lpstr>
      <vt:lpstr>SO_006843</vt:lpstr>
      <vt:lpstr>SO_006844</vt:lpstr>
      <vt:lpstr>SO_006845</vt:lpstr>
      <vt:lpstr>SO_006846</vt:lpstr>
      <vt:lpstr>SO_006847</vt:lpstr>
      <vt:lpstr>SO_006848</vt:lpstr>
      <vt:lpstr>SO_006849</vt:lpstr>
      <vt:lpstr>SO_006850</vt:lpstr>
      <vt:lpstr>SO_006851</vt:lpstr>
      <vt:lpstr>SO_006852</vt:lpstr>
      <vt:lpstr>SO_006853</vt:lpstr>
      <vt:lpstr>SO_006854</vt:lpstr>
      <vt:lpstr>SO_006855</vt:lpstr>
      <vt:lpstr>SO_006856</vt:lpstr>
      <vt:lpstr>SO_006857</vt:lpstr>
      <vt:lpstr>SO_006858</vt:lpstr>
      <vt:lpstr>SO_006859</vt:lpstr>
      <vt:lpstr>SO_006860</vt:lpstr>
      <vt:lpstr>SO_006861</vt:lpstr>
      <vt:lpstr>SO_006862</vt:lpstr>
      <vt:lpstr>SO_006863</vt:lpstr>
      <vt:lpstr>SO_006864</vt:lpstr>
      <vt:lpstr>SO_006865</vt:lpstr>
      <vt:lpstr>SO_006866</vt:lpstr>
      <vt:lpstr>SO_006867</vt:lpstr>
      <vt:lpstr>SO_006868</vt:lpstr>
      <vt:lpstr>SO_006869</vt:lpstr>
      <vt:lpstr>SO_006870</vt:lpstr>
      <vt:lpstr>SO_006871</vt:lpstr>
      <vt:lpstr>SO_006872</vt:lpstr>
      <vt:lpstr>SO_006873</vt:lpstr>
      <vt:lpstr>SO_006874</vt:lpstr>
      <vt:lpstr>SO_006875</vt:lpstr>
      <vt:lpstr>SO_006876</vt:lpstr>
      <vt:lpstr>SO_006877</vt:lpstr>
      <vt:lpstr>SO_006878</vt:lpstr>
      <vt:lpstr>SO_006879</vt:lpstr>
      <vt:lpstr>SO_006880</vt:lpstr>
      <vt:lpstr>SO_006881</vt:lpstr>
      <vt:lpstr>SO_006882</vt:lpstr>
      <vt:lpstr>SO_006883</vt:lpstr>
      <vt:lpstr>SO_006884</vt:lpstr>
      <vt:lpstr>SO_006885</vt:lpstr>
      <vt:lpstr>SO_006886</vt:lpstr>
      <vt:lpstr>SO_006887</vt:lpstr>
      <vt:lpstr>SO_006888</vt:lpstr>
      <vt:lpstr>SO_006889</vt:lpstr>
      <vt:lpstr>SO_006890</vt:lpstr>
      <vt:lpstr>SO_006891</vt:lpstr>
      <vt:lpstr>SO_006892</vt:lpstr>
      <vt:lpstr>SO_006893</vt:lpstr>
      <vt:lpstr>SO_006894</vt:lpstr>
      <vt:lpstr>SO_006895</vt:lpstr>
      <vt:lpstr>SO_006896</vt:lpstr>
      <vt:lpstr>SO_006897</vt:lpstr>
      <vt:lpstr>SO_006898</vt:lpstr>
      <vt:lpstr>SO_006899</vt:lpstr>
      <vt:lpstr>SO_006900</vt:lpstr>
      <vt:lpstr>SO_006901</vt:lpstr>
      <vt:lpstr>SO_006902</vt:lpstr>
      <vt:lpstr>SO_006903</vt:lpstr>
      <vt:lpstr>SO_006904</vt:lpstr>
      <vt:lpstr>SO_006905</vt:lpstr>
      <vt:lpstr>SO_006906</vt:lpstr>
      <vt:lpstr>SO_006907</vt:lpstr>
      <vt:lpstr>SO_006908</vt:lpstr>
      <vt:lpstr>SO_006909</vt:lpstr>
      <vt:lpstr>SO_006910</vt:lpstr>
      <vt:lpstr>SO_006911</vt:lpstr>
      <vt:lpstr>SO_006912</vt:lpstr>
      <vt:lpstr>SO_006913</vt:lpstr>
      <vt:lpstr>SO_006914</vt:lpstr>
      <vt:lpstr>SO_006915</vt:lpstr>
      <vt:lpstr>SO_006916</vt:lpstr>
      <vt:lpstr>SO_006917</vt:lpstr>
      <vt:lpstr>SO_006918</vt:lpstr>
      <vt:lpstr>SO_006919</vt:lpstr>
      <vt:lpstr>SO_006920</vt:lpstr>
      <vt:lpstr>SO_006921</vt:lpstr>
      <vt:lpstr>SO_006922</vt:lpstr>
      <vt:lpstr>SO_006923</vt:lpstr>
      <vt:lpstr>SO_006924</vt:lpstr>
      <vt:lpstr>SO_006925</vt:lpstr>
      <vt:lpstr>SO_006926</vt:lpstr>
      <vt:lpstr>SO_006927</vt:lpstr>
      <vt:lpstr>SO_006928</vt:lpstr>
      <vt:lpstr>SO_006929</vt:lpstr>
      <vt:lpstr>SO_006930</vt:lpstr>
      <vt:lpstr>SO_006931</vt:lpstr>
      <vt:lpstr>SO_006932</vt:lpstr>
      <vt:lpstr>SO_006933</vt:lpstr>
      <vt:lpstr>SO_006934</vt:lpstr>
      <vt:lpstr>SO_006935</vt:lpstr>
      <vt:lpstr>SO_006936</vt:lpstr>
      <vt:lpstr>SO_006937</vt:lpstr>
      <vt:lpstr>SO_006938</vt:lpstr>
      <vt:lpstr>SO_006939</vt:lpstr>
      <vt:lpstr>SO_006940</vt:lpstr>
      <vt:lpstr>SO_006941</vt:lpstr>
      <vt:lpstr>SO_006942</vt:lpstr>
      <vt:lpstr>SO_006943</vt:lpstr>
      <vt:lpstr>SO_006944</vt:lpstr>
      <vt:lpstr>SO_006945</vt:lpstr>
      <vt:lpstr>SO_006946</vt:lpstr>
      <vt:lpstr>SO_006947</vt:lpstr>
      <vt:lpstr>SO_006948</vt:lpstr>
      <vt:lpstr>SO_006949</vt:lpstr>
      <vt:lpstr>SO_006950</vt:lpstr>
      <vt:lpstr>SO_006951</vt:lpstr>
      <vt:lpstr>SO_006952</vt:lpstr>
      <vt:lpstr>SO_006953</vt:lpstr>
      <vt:lpstr>SO_006954</vt:lpstr>
      <vt:lpstr>SO_006955</vt:lpstr>
      <vt:lpstr>SO_006956</vt:lpstr>
      <vt:lpstr>SO_006957</vt:lpstr>
      <vt:lpstr>SO_006958</vt:lpstr>
      <vt:lpstr>SO_006959</vt:lpstr>
      <vt:lpstr>SO_006960</vt:lpstr>
      <vt:lpstr>SO_006961</vt:lpstr>
      <vt:lpstr>SO_006962</vt:lpstr>
      <vt:lpstr>SO_006963</vt:lpstr>
      <vt:lpstr>SO_006964</vt:lpstr>
      <vt:lpstr>SO_006965</vt:lpstr>
      <vt:lpstr>SO_006966</vt:lpstr>
      <vt:lpstr>SO_006967</vt:lpstr>
      <vt:lpstr>SO_006968</vt:lpstr>
      <vt:lpstr>SO_006969</vt:lpstr>
      <vt:lpstr>SO_006970</vt:lpstr>
      <vt:lpstr>SO_006971</vt:lpstr>
      <vt:lpstr>SO_006972</vt:lpstr>
      <vt:lpstr>SO_006973</vt:lpstr>
      <vt:lpstr>SO_006974</vt:lpstr>
      <vt:lpstr>SO_006975</vt:lpstr>
      <vt:lpstr>SO_006976</vt:lpstr>
      <vt:lpstr>SO_006977</vt:lpstr>
      <vt:lpstr>SO_006978</vt:lpstr>
      <vt:lpstr>SO_006979</vt:lpstr>
      <vt:lpstr>SO_006980</vt:lpstr>
      <vt:lpstr>SO_006981</vt:lpstr>
      <vt:lpstr>SO_006982</vt:lpstr>
      <vt:lpstr>SO_006983</vt:lpstr>
      <vt:lpstr>SO_006984</vt:lpstr>
      <vt:lpstr>SO_006985</vt:lpstr>
      <vt:lpstr>SO_006986</vt:lpstr>
      <vt:lpstr>SO_006987</vt:lpstr>
      <vt:lpstr>SO_006988</vt:lpstr>
      <vt:lpstr>SO_006989</vt:lpstr>
      <vt:lpstr>SO_006990</vt:lpstr>
      <vt:lpstr>SO_006991</vt:lpstr>
      <vt:lpstr>SO_006992</vt:lpstr>
      <vt:lpstr>SO_006993</vt:lpstr>
      <vt:lpstr>SO_006994</vt:lpstr>
      <vt:lpstr>SO_006995</vt:lpstr>
      <vt:lpstr>SO_006996</vt:lpstr>
      <vt:lpstr>SO_006997</vt:lpstr>
      <vt:lpstr>SO_006998</vt:lpstr>
      <vt:lpstr>SO_006999</vt:lpstr>
      <vt:lpstr>SO_007000</vt:lpstr>
      <vt:lpstr>SO_007001</vt:lpstr>
      <vt:lpstr>SO_007002</vt:lpstr>
      <vt:lpstr>SO_007003</vt:lpstr>
      <vt:lpstr>SO_007004</vt:lpstr>
      <vt:lpstr>SO_007005</vt:lpstr>
      <vt:lpstr>SO_007006</vt:lpstr>
      <vt:lpstr>SO_007007</vt:lpstr>
      <vt:lpstr>SO_007008</vt:lpstr>
      <vt:lpstr>SO_007009</vt:lpstr>
      <vt:lpstr>SO_007010</vt:lpstr>
      <vt:lpstr>SO_007011</vt:lpstr>
      <vt:lpstr>SO_007012</vt:lpstr>
      <vt:lpstr>SO_007013</vt:lpstr>
      <vt:lpstr>SO_007014</vt:lpstr>
      <vt:lpstr>SO_007015</vt:lpstr>
      <vt:lpstr>SO_007016</vt:lpstr>
      <vt:lpstr>SO_007017</vt:lpstr>
      <vt:lpstr>SO_007018</vt:lpstr>
      <vt:lpstr>SO_007019</vt:lpstr>
      <vt:lpstr>SO_007020</vt:lpstr>
      <vt:lpstr>SO_007021</vt:lpstr>
      <vt:lpstr>SO_007022</vt:lpstr>
      <vt:lpstr>SO_007023</vt:lpstr>
      <vt:lpstr>SO_007024</vt:lpstr>
      <vt:lpstr>SO_007025</vt:lpstr>
      <vt:lpstr>SO_007026</vt:lpstr>
      <vt:lpstr>SO_007027</vt:lpstr>
      <vt:lpstr>SO_007028</vt:lpstr>
      <vt:lpstr>SO_007029</vt:lpstr>
      <vt:lpstr>SO_007030</vt:lpstr>
      <vt:lpstr>SO_007031</vt:lpstr>
      <vt:lpstr>SO_007032</vt:lpstr>
      <vt:lpstr>SO_007033</vt:lpstr>
      <vt:lpstr>SO_007034</vt:lpstr>
      <vt:lpstr>SO_007035</vt:lpstr>
      <vt:lpstr>SO_007036</vt:lpstr>
      <vt:lpstr>SO_007037</vt:lpstr>
      <vt:lpstr>SO_007038</vt:lpstr>
      <vt:lpstr>SO_007039</vt:lpstr>
      <vt:lpstr>SO_007040</vt:lpstr>
      <vt:lpstr>SO_007041</vt:lpstr>
      <vt:lpstr>SO_007042</vt:lpstr>
      <vt:lpstr>SO_007043</vt:lpstr>
      <vt:lpstr>SO_007044</vt:lpstr>
      <vt:lpstr>SO_007045</vt:lpstr>
      <vt:lpstr>SO_007046</vt:lpstr>
      <vt:lpstr>SO_007047</vt:lpstr>
      <vt:lpstr>SO_007048</vt:lpstr>
      <vt:lpstr>SO_007049</vt:lpstr>
      <vt:lpstr>SO_007050</vt:lpstr>
      <vt:lpstr>SO_007051</vt:lpstr>
      <vt:lpstr>SO_007052</vt:lpstr>
      <vt:lpstr>SO_007053</vt:lpstr>
      <vt:lpstr>SO_007054</vt:lpstr>
      <vt:lpstr>SO_007055</vt:lpstr>
      <vt:lpstr>SO_007056</vt:lpstr>
      <vt:lpstr>SO_007057</vt:lpstr>
      <vt:lpstr>SO_007058</vt:lpstr>
      <vt:lpstr>SO_007059</vt:lpstr>
      <vt:lpstr>SO_007060</vt:lpstr>
      <vt:lpstr>SO_007061</vt:lpstr>
      <vt:lpstr>SO_007062</vt:lpstr>
      <vt:lpstr>SO_007063</vt:lpstr>
      <vt:lpstr>SO_007064</vt:lpstr>
      <vt:lpstr>SO_007065</vt:lpstr>
      <vt:lpstr>SO_007066</vt:lpstr>
      <vt:lpstr>SO_007067</vt:lpstr>
      <vt:lpstr>SO_007068</vt:lpstr>
      <vt:lpstr>SO_007069</vt:lpstr>
      <vt:lpstr>SO_007070</vt:lpstr>
      <vt:lpstr>SO_007071</vt:lpstr>
      <vt:lpstr>SO_007072</vt:lpstr>
      <vt:lpstr>SO_007073</vt:lpstr>
      <vt:lpstr>SO_007074</vt:lpstr>
      <vt:lpstr>SO_007075</vt:lpstr>
      <vt:lpstr>SO_007076</vt:lpstr>
      <vt:lpstr>SO_007077</vt:lpstr>
      <vt:lpstr>SO_007078</vt:lpstr>
      <vt:lpstr>SO_007079</vt:lpstr>
      <vt:lpstr>SO_007080</vt:lpstr>
      <vt:lpstr>SO_007081</vt:lpstr>
      <vt:lpstr>SO_007082</vt:lpstr>
      <vt:lpstr>SO_007083</vt:lpstr>
      <vt:lpstr>SO_007084</vt:lpstr>
      <vt:lpstr>SO_007085</vt:lpstr>
      <vt:lpstr>SO_007086</vt:lpstr>
      <vt:lpstr>SO_007087</vt:lpstr>
      <vt:lpstr>SO_007088</vt:lpstr>
      <vt:lpstr>SO_007089</vt:lpstr>
      <vt:lpstr>SO_007090</vt:lpstr>
      <vt:lpstr>SO_007091</vt:lpstr>
      <vt:lpstr>SO_007092</vt:lpstr>
      <vt:lpstr>SO_007093</vt:lpstr>
      <vt:lpstr>SO_007094</vt:lpstr>
      <vt:lpstr>SO_007095</vt:lpstr>
      <vt:lpstr>SO_007096</vt:lpstr>
      <vt:lpstr>SO_007097</vt:lpstr>
      <vt:lpstr>SO_007098</vt:lpstr>
      <vt:lpstr>SO_007099</vt:lpstr>
      <vt:lpstr>SO_007100</vt:lpstr>
      <vt:lpstr>SO_007101</vt:lpstr>
      <vt:lpstr>SO_007102</vt:lpstr>
      <vt:lpstr>SO_007103</vt:lpstr>
      <vt:lpstr>SO_007104</vt:lpstr>
      <vt:lpstr>SO_007105</vt:lpstr>
      <vt:lpstr>SO_007106</vt:lpstr>
      <vt:lpstr>SO_007107</vt:lpstr>
      <vt:lpstr>SO_007108</vt:lpstr>
      <vt:lpstr>SO_007109</vt:lpstr>
      <vt:lpstr>SO_007110</vt:lpstr>
      <vt:lpstr>SO_007111</vt:lpstr>
      <vt:lpstr>SO_007112</vt:lpstr>
      <vt:lpstr>SO_007113</vt:lpstr>
      <vt:lpstr>SO_007114</vt:lpstr>
      <vt:lpstr>SO_007115</vt:lpstr>
      <vt:lpstr>SO_007116</vt:lpstr>
      <vt:lpstr>SO_007117</vt:lpstr>
      <vt:lpstr>SO_007118</vt:lpstr>
      <vt:lpstr>SO_007119</vt:lpstr>
      <vt:lpstr>SO_007120</vt:lpstr>
      <vt:lpstr>SO_007121</vt:lpstr>
      <vt:lpstr>SO_007122</vt:lpstr>
      <vt:lpstr>SO_007123</vt:lpstr>
      <vt:lpstr>SO_007124</vt:lpstr>
      <vt:lpstr>SO_007125</vt:lpstr>
      <vt:lpstr>SO_007126</vt:lpstr>
      <vt:lpstr>SO_007127</vt:lpstr>
      <vt:lpstr>SO_007128</vt:lpstr>
      <vt:lpstr>SO_007129</vt:lpstr>
      <vt:lpstr>SO_007130</vt:lpstr>
      <vt:lpstr>SO_007131</vt:lpstr>
      <vt:lpstr>SO_007132</vt:lpstr>
      <vt:lpstr>SO_007133</vt:lpstr>
      <vt:lpstr>SO_007134</vt:lpstr>
      <vt:lpstr>SO_007135</vt:lpstr>
      <vt:lpstr>SO_007136</vt:lpstr>
      <vt:lpstr>SO_007137</vt:lpstr>
      <vt:lpstr>SO_007138</vt:lpstr>
      <vt:lpstr>SO_007139</vt:lpstr>
      <vt:lpstr>SO_007140</vt:lpstr>
      <vt:lpstr>SO_007141</vt:lpstr>
      <vt:lpstr>SO_007142</vt:lpstr>
      <vt:lpstr>SO_007143</vt:lpstr>
      <vt:lpstr>SO_007144</vt:lpstr>
      <vt:lpstr>SO_007145</vt:lpstr>
      <vt:lpstr>SO_007146</vt:lpstr>
      <vt:lpstr>SO_007147</vt:lpstr>
      <vt:lpstr>SO_007148</vt:lpstr>
      <vt:lpstr>SO_007149</vt:lpstr>
      <vt:lpstr>SO_007150</vt:lpstr>
      <vt:lpstr>SO_007151</vt:lpstr>
      <vt:lpstr>SO_007152</vt:lpstr>
      <vt:lpstr>SO_007153</vt:lpstr>
      <vt:lpstr>SO_007154</vt:lpstr>
      <vt:lpstr>SO_007155</vt:lpstr>
      <vt:lpstr>SO_007156</vt:lpstr>
      <vt:lpstr>SO_007157</vt:lpstr>
      <vt:lpstr>SO_007158</vt:lpstr>
      <vt:lpstr>SO_007159</vt:lpstr>
      <vt:lpstr>SO_007160</vt:lpstr>
      <vt:lpstr>SO_007161</vt:lpstr>
      <vt:lpstr>SO_007162</vt:lpstr>
      <vt:lpstr>SO_007163</vt:lpstr>
      <vt:lpstr>SO_007164</vt:lpstr>
      <vt:lpstr>SO_007165</vt:lpstr>
      <vt:lpstr>SO_007166</vt:lpstr>
      <vt:lpstr>SO_007167</vt:lpstr>
      <vt:lpstr>SO_007168</vt:lpstr>
      <vt:lpstr>SO_007169</vt:lpstr>
      <vt:lpstr>SO_007170</vt:lpstr>
      <vt:lpstr>SO_007171</vt:lpstr>
      <vt:lpstr>SO_007172</vt:lpstr>
      <vt:lpstr>SO_007173</vt:lpstr>
      <vt:lpstr>SO_007174</vt:lpstr>
      <vt:lpstr>SO_007175</vt:lpstr>
      <vt:lpstr>SO_007176</vt:lpstr>
      <vt:lpstr>SO_007177</vt:lpstr>
      <vt:lpstr>SO_007178</vt:lpstr>
      <vt:lpstr>SO_007179</vt:lpstr>
      <vt:lpstr>SO_007180</vt:lpstr>
      <vt:lpstr>SO_007181</vt:lpstr>
      <vt:lpstr>SO_007182</vt:lpstr>
      <vt:lpstr>SO_007183</vt:lpstr>
      <vt:lpstr>SO_007184</vt:lpstr>
      <vt:lpstr>SO_007185</vt:lpstr>
      <vt:lpstr>SO_007186</vt:lpstr>
      <vt:lpstr>SO_007187</vt:lpstr>
      <vt:lpstr>SO_007188</vt:lpstr>
      <vt:lpstr>SO_007189</vt:lpstr>
      <vt:lpstr>SO_007190</vt:lpstr>
      <vt:lpstr>SO_007191</vt:lpstr>
      <vt:lpstr>SO_007192</vt:lpstr>
      <vt:lpstr>SO_007193</vt:lpstr>
      <vt:lpstr>SO_007194</vt:lpstr>
      <vt:lpstr>SO_007195</vt:lpstr>
      <vt:lpstr>SO_007196</vt:lpstr>
      <vt:lpstr>SO_007197</vt:lpstr>
      <vt:lpstr>SO_007198</vt:lpstr>
      <vt:lpstr>SO_007199</vt:lpstr>
      <vt:lpstr>SO_007200</vt:lpstr>
      <vt:lpstr>SO_007201</vt:lpstr>
      <vt:lpstr>SO_007202</vt:lpstr>
      <vt:lpstr>SO_007203</vt:lpstr>
      <vt:lpstr>SO_007204</vt:lpstr>
      <vt:lpstr>SO_007205</vt:lpstr>
      <vt:lpstr>SO_007206</vt:lpstr>
      <vt:lpstr>SO_007207</vt:lpstr>
      <vt:lpstr>SO_007208</vt:lpstr>
      <vt:lpstr>SO_007209</vt:lpstr>
      <vt:lpstr>SO_007210</vt:lpstr>
      <vt:lpstr>SO_007211</vt:lpstr>
      <vt:lpstr>SO_007212</vt:lpstr>
      <vt:lpstr>SO_007213</vt:lpstr>
      <vt:lpstr>SO_007214</vt:lpstr>
      <vt:lpstr>SO_007215</vt:lpstr>
      <vt:lpstr>SO_007216</vt:lpstr>
      <vt:lpstr>SO_007217</vt:lpstr>
      <vt:lpstr>SO_007218</vt:lpstr>
      <vt:lpstr>SO_007219</vt:lpstr>
      <vt:lpstr>SO_007220</vt:lpstr>
      <vt:lpstr>SO_007221</vt:lpstr>
      <vt:lpstr>SO_007222</vt:lpstr>
      <vt:lpstr>SO_007223</vt:lpstr>
      <vt:lpstr>SO_007224</vt:lpstr>
      <vt:lpstr>SO_007225</vt:lpstr>
      <vt:lpstr>SO_007226</vt:lpstr>
      <vt:lpstr>SO_007227</vt:lpstr>
      <vt:lpstr>SO_007228</vt:lpstr>
      <vt:lpstr>SO_007229</vt:lpstr>
      <vt:lpstr>SO_007230</vt:lpstr>
      <vt:lpstr>SO_007231</vt:lpstr>
      <vt:lpstr>SO_007232</vt:lpstr>
      <vt:lpstr>SO_007233</vt:lpstr>
      <vt:lpstr>SO_007234</vt:lpstr>
      <vt:lpstr>SO_007235</vt:lpstr>
      <vt:lpstr>SO_007236</vt:lpstr>
      <vt:lpstr>SO_007237</vt:lpstr>
      <vt:lpstr>SO_007238</vt:lpstr>
      <vt:lpstr>SO_007239</vt:lpstr>
      <vt:lpstr>SO_007240</vt:lpstr>
      <vt:lpstr>SO_007241</vt:lpstr>
      <vt:lpstr>SO_007242</vt:lpstr>
      <vt:lpstr>SO_007243</vt:lpstr>
      <vt:lpstr>SO_007244</vt:lpstr>
      <vt:lpstr>SO_007245</vt:lpstr>
      <vt:lpstr>SO_007246</vt:lpstr>
      <vt:lpstr>SO_007247</vt:lpstr>
      <vt:lpstr>SO_007248</vt:lpstr>
      <vt:lpstr>SO_007249</vt:lpstr>
      <vt:lpstr>SO_007250</vt:lpstr>
      <vt:lpstr>SO_007251</vt:lpstr>
      <vt:lpstr>SO_007252</vt:lpstr>
      <vt:lpstr>SO_007253</vt:lpstr>
      <vt:lpstr>SO_007254</vt:lpstr>
      <vt:lpstr>SO_007255</vt:lpstr>
      <vt:lpstr>SO_007256</vt:lpstr>
      <vt:lpstr>SO_007257</vt:lpstr>
      <vt:lpstr>SO_007258</vt:lpstr>
      <vt:lpstr>SO_007259</vt:lpstr>
      <vt:lpstr>SO_007260</vt:lpstr>
      <vt:lpstr>SO_007261</vt:lpstr>
      <vt:lpstr>SO_007262</vt:lpstr>
      <vt:lpstr>SO_007263</vt:lpstr>
      <vt:lpstr>SO_007264</vt:lpstr>
      <vt:lpstr>SO_007265</vt:lpstr>
      <vt:lpstr>SO_007266</vt:lpstr>
      <vt:lpstr>SO_007267</vt:lpstr>
      <vt:lpstr>SO_007268</vt:lpstr>
      <vt:lpstr>SO_007269</vt:lpstr>
      <vt:lpstr>SO_007270</vt:lpstr>
      <vt:lpstr>SO_007271</vt:lpstr>
      <vt:lpstr>SO_007272</vt:lpstr>
      <vt:lpstr>SO_007273</vt:lpstr>
      <vt:lpstr>SO_007274</vt:lpstr>
      <vt:lpstr>SO_007275</vt:lpstr>
      <vt:lpstr>SO_007276</vt:lpstr>
      <vt:lpstr>SO_007277</vt:lpstr>
      <vt:lpstr>SO_007278</vt:lpstr>
      <vt:lpstr>SO_007279</vt:lpstr>
      <vt:lpstr>SO_007280</vt:lpstr>
      <vt:lpstr>SO_007281</vt:lpstr>
      <vt:lpstr>SO_007282</vt:lpstr>
      <vt:lpstr>SO_007283</vt:lpstr>
      <vt:lpstr>SO_007284</vt:lpstr>
      <vt:lpstr>SO_007285</vt:lpstr>
      <vt:lpstr>SO_007286</vt:lpstr>
      <vt:lpstr>SO_007287</vt:lpstr>
      <vt:lpstr>SO_007288</vt:lpstr>
      <vt:lpstr>SO_007289</vt:lpstr>
      <vt:lpstr>SO_007290</vt:lpstr>
      <vt:lpstr>SO_007291</vt:lpstr>
      <vt:lpstr>SO_007292</vt:lpstr>
      <vt:lpstr>SO_007293</vt:lpstr>
      <vt:lpstr>SO_007294</vt:lpstr>
      <vt:lpstr>SO_007295</vt:lpstr>
      <vt:lpstr>SO_007296</vt:lpstr>
      <vt:lpstr>SO_007297</vt:lpstr>
      <vt:lpstr>SO_007298</vt:lpstr>
      <vt:lpstr>SO_007299</vt:lpstr>
      <vt:lpstr>SO_007300</vt:lpstr>
      <vt:lpstr>SO_007301</vt:lpstr>
      <vt:lpstr>SO_007302</vt:lpstr>
      <vt:lpstr>SO_007303</vt:lpstr>
      <vt:lpstr>SO_007304</vt:lpstr>
      <vt:lpstr>SO_007305</vt:lpstr>
      <vt:lpstr>SO_007306</vt:lpstr>
      <vt:lpstr>SO_007307</vt:lpstr>
      <vt:lpstr>SO_007308</vt:lpstr>
      <vt:lpstr>SO_007309</vt:lpstr>
      <vt:lpstr>SO_007310</vt:lpstr>
      <vt:lpstr>SO_007311</vt:lpstr>
      <vt:lpstr>SO_007312</vt:lpstr>
      <vt:lpstr>SO_007313</vt:lpstr>
      <vt:lpstr>SO_007314</vt:lpstr>
      <vt:lpstr>SO_007315</vt:lpstr>
      <vt:lpstr>SO_007316</vt:lpstr>
      <vt:lpstr>SO_007317</vt:lpstr>
      <vt:lpstr>SO_007318</vt:lpstr>
      <vt:lpstr>SO_007319</vt:lpstr>
      <vt:lpstr>SO_007320</vt:lpstr>
      <vt:lpstr>SO_007321</vt:lpstr>
      <vt:lpstr>SO_007322</vt:lpstr>
      <vt:lpstr>SO_007323</vt:lpstr>
      <vt:lpstr>SO_007324</vt:lpstr>
      <vt:lpstr>SO_007325</vt:lpstr>
      <vt:lpstr>SO_007326</vt:lpstr>
      <vt:lpstr>SO_007327</vt:lpstr>
      <vt:lpstr>SO_007328</vt:lpstr>
      <vt:lpstr>SO_007329</vt:lpstr>
      <vt:lpstr>SO_007330</vt:lpstr>
      <vt:lpstr>SO_007331</vt:lpstr>
      <vt:lpstr>SO_007332</vt:lpstr>
      <vt:lpstr>SO_007333</vt:lpstr>
      <vt:lpstr>SO_007334</vt:lpstr>
      <vt:lpstr>SO_007335</vt:lpstr>
      <vt:lpstr>SO_007336</vt:lpstr>
      <vt:lpstr>SO_007337</vt:lpstr>
      <vt:lpstr>SO_007338</vt:lpstr>
      <vt:lpstr>SO_007339</vt:lpstr>
      <vt:lpstr>SO_007340</vt:lpstr>
      <vt:lpstr>SO_007341</vt:lpstr>
      <vt:lpstr>SO_007342</vt:lpstr>
      <vt:lpstr>SO_007343</vt:lpstr>
      <vt:lpstr>SO_007344</vt:lpstr>
      <vt:lpstr>SO_007345</vt:lpstr>
      <vt:lpstr>SO_007346</vt:lpstr>
      <vt:lpstr>SO_007347</vt:lpstr>
      <vt:lpstr>SO_007348</vt:lpstr>
      <vt:lpstr>SO_007349</vt:lpstr>
      <vt:lpstr>SO_007350</vt:lpstr>
      <vt:lpstr>SO_007351</vt:lpstr>
      <vt:lpstr>SO_007352</vt:lpstr>
      <vt:lpstr>SO_007353</vt:lpstr>
      <vt:lpstr>SO_007354</vt:lpstr>
      <vt:lpstr>SO_007355</vt:lpstr>
      <vt:lpstr>SO_007356</vt:lpstr>
      <vt:lpstr>SO_007357</vt:lpstr>
      <vt:lpstr>SO_007358</vt:lpstr>
      <vt:lpstr>SO_007359</vt:lpstr>
      <vt:lpstr>SO_007360</vt:lpstr>
      <vt:lpstr>SO_007361</vt:lpstr>
      <vt:lpstr>SO_007362</vt:lpstr>
      <vt:lpstr>SO_007363</vt:lpstr>
      <vt:lpstr>SO_007364</vt:lpstr>
      <vt:lpstr>SO_007365</vt:lpstr>
      <vt:lpstr>SO_007366</vt:lpstr>
      <vt:lpstr>SO_007367</vt:lpstr>
      <vt:lpstr>SO_007368</vt:lpstr>
      <vt:lpstr>SO_007369</vt:lpstr>
      <vt:lpstr>SO_007370</vt:lpstr>
      <vt:lpstr>SO_007371</vt:lpstr>
      <vt:lpstr>SO_007372</vt:lpstr>
      <vt:lpstr>SO_007373</vt:lpstr>
      <vt:lpstr>SO_007374</vt:lpstr>
      <vt:lpstr>SO_007375</vt:lpstr>
      <vt:lpstr>SO_007376</vt:lpstr>
      <vt:lpstr>SO_007377</vt:lpstr>
      <vt:lpstr>SO_007378</vt:lpstr>
      <vt:lpstr>SO_007379</vt:lpstr>
      <vt:lpstr>SO_007380</vt:lpstr>
      <vt:lpstr>SO_007381</vt:lpstr>
      <vt:lpstr>SO_007382</vt:lpstr>
      <vt:lpstr>SO_007383</vt:lpstr>
      <vt:lpstr>SO_007384</vt:lpstr>
      <vt:lpstr>SO_007385</vt:lpstr>
      <vt:lpstr>SO_007386</vt:lpstr>
      <vt:lpstr>SO_007387</vt:lpstr>
      <vt:lpstr>SO_007388</vt:lpstr>
      <vt:lpstr>SO_007389</vt:lpstr>
      <vt:lpstr>SO_007390</vt:lpstr>
      <vt:lpstr>SO_007391</vt:lpstr>
      <vt:lpstr>SO_007392</vt:lpstr>
      <vt:lpstr>SO_007393</vt:lpstr>
      <vt:lpstr>SO_007394</vt:lpstr>
      <vt:lpstr>SO_007395</vt:lpstr>
      <vt:lpstr>SO_007396</vt:lpstr>
      <vt:lpstr>SO_007397</vt:lpstr>
      <vt:lpstr>SO_007398</vt:lpstr>
      <vt:lpstr>SO_007399</vt:lpstr>
      <vt:lpstr>SO_007400</vt:lpstr>
      <vt:lpstr>SO_007401</vt:lpstr>
      <vt:lpstr>SO_007402</vt:lpstr>
      <vt:lpstr>SO_007403</vt:lpstr>
      <vt:lpstr>SO_007404</vt:lpstr>
      <vt:lpstr>SO_007405</vt:lpstr>
      <vt:lpstr>SO_007406</vt:lpstr>
      <vt:lpstr>SO_007407</vt:lpstr>
      <vt:lpstr>SO_007408</vt:lpstr>
      <vt:lpstr>SO_007409</vt:lpstr>
      <vt:lpstr>SO_007410</vt:lpstr>
      <vt:lpstr>SO_007411</vt:lpstr>
      <vt:lpstr>SO_007412</vt:lpstr>
      <vt:lpstr>SO_007413</vt:lpstr>
      <vt:lpstr>SO_007414</vt:lpstr>
      <vt:lpstr>SO_007415</vt:lpstr>
      <vt:lpstr>SO_007416</vt:lpstr>
      <vt:lpstr>SO_007417</vt:lpstr>
      <vt:lpstr>SO_007418</vt:lpstr>
      <vt:lpstr>SO_007419</vt:lpstr>
      <vt:lpstr>SO_007420</vt:lpstr>
      <vt:lpstr>SO_007421</vt:lpstr>
      <vt:lpstr>SO_007422</vt:lpstr>
      <vt:lpstr>SO_007423</vt:lpstr>
      <vt:lpstr>SO_007424</vt:lpstr>
      <vt:lpstr>SO_007425</vt:lpstr>
      <vt:lpstr>SO_007426</vt:lpstr>
      <vt:lpstr>SO_007427</vt:lpstr>
      <vt:lpstr>SO_007428</vt:lpstr>
      <vt:lpstr>SO_007429</vt:lpstr>
      <vt:lpstr>SO_007430</vt:lpstr>
      <vt:lpstr>SO_007431</vt:lpstr>
      <vt:lpstr>SO_007432</vt:lpstr>
      <vt:lpstr>SO_007433</vt:lpstr>
      <vt:lpstr>SO_007434</vt:lpstr>
      <vt:lpstr>SO_007435</vt:lpstr>
      <vt:lpstr>SO_007436</vt:lpstr>
      <vt:lpstr>SO_007437</vt:lpstr>
      <vt:lpstr>SO_007438</vt:lpstr>
      <vt:lpstr>SO_007439</vt:lpstr>
      <vt:lpstr>SO_007440</vt:lpstr>
      <vt:lpstr>SO_007441</vt:lpstr>
      <vt:lpstr>SO_007442</vt:lpstr>
      <vt:lpstr>SO_007443</vt:lpstr>
      <vt:lpstr>SO_007444</vt:lpstr>
      <vt:lpstr>SO_007445</vt:lpstr>
      <vt:lpstr>SO_007446</vt:lpstr>
      <vt:lpstr>SO_007447</vt:lpstr>
      <vt:lpstr>SO_007448</vt:lpstr>
      <vt:lpstr>SO_007449</vt:lpstr>
      <vt:lpstr>SO_007450</vt:lpstr>
      <vt:lpstr>SO_007451</vt:lpstr>
      <vt:lpstr>SO_007452</vt:lpstr>
      <vt:lpstr>SO_007453</vt:lpstr>
      <vt:lpstr>SO_007454</vt:lpstr>
      <vt:lpstr>SO_007455</vt:lpstr>
      <vt:lpstr>SO_007456</vt:lpstr>
      <vt:lpstr>SO_007457</vt:lpstr>
      <vt:lpstr>SO_007458</vt:lpstr>
      <vt:lpstr>SO_007459</vt:lpstr>
      <vt:lpstr>SO_007460</vt:lpstr>
      <vt:lpstr>SO_007461</vt:lpstr>
      <vt:lpstr>SO_007462</vt:lpstr>
      <vt:lpstr>SO_007463</vt:lpstr>
      <vt:lpstr>SO_007464</vt:lpstr>
      <vt:lpstr>SO_007465</vt:lpstr>
      <vt:lpstr>SO_007466</vt:lpstr>
      <vt:lpstr>SO_007467</vt:lpstr>
      <vt:lpstr>SO_007468</vt:lpstr>
      <vt:lpstr>SO_007469</vt:lpstr>
      <vt:lpstr>SO_007470</vt:lpstr>
      <vt:lpstr>SO_007471</vt:lpstr>
      <vt:lpstr>SO_007472</vt:lpstr>
      <vt:lpstr>SO_007473</vt:lpstr>
      <vt:lpstr>SO_007474</vt:lpstr>
      <vt:lpstr>SO_007475</vt:lpstr>
      <vt:lpstr>SO_007476</vt:lpstr>
      <vt:lpstr>SO_007477</vt:lpstr>
      <vt:lpstr>SO_007478</vt:lpstr>
      <vt:lpstr>SO_007479</vt:lpstr>
      <vt:lpstr>SO_007480</vt:lpstr>
      <vt:lpstr>SO_007481</vt:lpstr>
      <vt:lpstr>SO_007482</vt:lpstr>
      <vt:lpstr>SO_007483</vt:lpstr>
      <vt:lpstr>SO_007484</vt:lpstr>
      <vt:lpstr>SO_007485</vt:lpstr>
      <vt:lpstr>SO_007486</vt:lpstr>
      <vt:lpstr>SO_007487</vt:lpstr>
      <vt:lpstr>SO_007488</vt:lpstr>
      <vt:lpstr>SO_007489</vt:lpstr>
      <vt:lpstr>SO_007490</vt:lpstr>
      <vt:lpstr>SO_007491</vt:lpstr>
      <vt:lpstr>SO_007492</vt:lpstr>
      <vt:lpstr>SO_007493</vt:lpstr>
      <vt:lpstr>SO_007494</vt:lpstr>
      <vt:lpstr>SO_007495</vt:lpstr>
      <vt:lpstr>SO_007496</vt:lpstr>
      <vt:lpstr>SO_007497</vt:lpstr>
      <vt:lpstr>SO_007498</vt:lpstr>
      <vt:lpstr>SO_007499</vt:lpstr>
      <vt:lpstr>SO_007500</vt:lpstr>
      <vt:lpstr>SO_007501</vt:lpstr>
      <vt:lpstr>SO_007502</vt:lpstr>
      <vt:lpstr>SO_007503</vt:lpstr>
      <vt:lpstr>SO_007504</vt:lpstr>
      <vt:lpstr>SO_007505</vt:lpstr>
      <vt:lpstr>SO_007506</vt:lpstr>
      <vt:lpstr>SO_007507</vt:lpstr>
      <vt:lpstr>SO_007508</vt:lpstr>
      <vt:lpstr>SO_007509</vt:lpstr>
      <vt:lpstr>SO_007510</vt:lpstr>
      <vt:lpstr>SO_007511</vt:lpstr>
      <vt:lpstr>SO_007512</vt:lpstr>
      <vt:lpstr>SO_007513</vt:lpstr>
      <vt:lpstr>SO_007514</vt:lpstr>
      <vt:lpstr>SO_007515</vt:lpstr>
      <vt:lpstr>SO_007516</vt:lpstr>
      <vt:lpstr>SO_007517</vt:lpstr>
      <vt:lpstr>SO_007518</vt:lpstr>
      <vt:lpstr>SO_007519</vt:lpstr>
      <vt:lpstr>SO_007520</vt:lpstr>
      <vt:lpstr>SO_007521</vt:lpstr>
      <vt:lpstr>SO_007522</vt:lpstr>
      <vt:lpstr>SO_007523</vt:lpstr>
      <vt:lpstr>SO_007524</vt:lpstr>
      <vt:lpstr>SO_007525</vt:lpstr>
      <vt:lpstr>SO_007526</vt:lpstr>
      <vt:lpstr>SO_007527</vt:lpstr>
      <vt:lpstr>SO_007528</vt:lpstr>
      <vt:lpstr>SO_007529</vt:lpstr>
      <vt:lpstr>SO_007530</vt:lpstr>
      <vt:lpstr>SO_007531</vt:lpstr>
      <vt:lpstr>SO_007532</vt:lpstr>
      <vt:lpstr>SO_007533</vt:lpstr>
      <vt:lpstr>SO_007534</vt:lpstr>
      <vt:lpstr>SO_007535</vt:lpstr>
      <vt:lpstr>SO_007536</vt:lpstr>
      <vt:lpstr>SO_007537</vt:lpstr>
      <vt:lpstr>SO_007538</vt:lpstr>
      <vt:lpstr>SO_007539</vt:lpstr>
      <vt:lpstr>SO_007540</vt:lpstr>
      <vt:lpstr>SO_007541</vt:lpstr>
      <vt:lpstr>SO_007542</vt:lpstr>
      <vt:lpstr>SO_007543</vt:lpstr>
      <vt:lpstr>SO_007544</vt:lpstr>
      <vt:lpstr>SO_007545</vt:lpstr>
      <vt:lpstr>SO_007546</vt:lpstr>
      <vt:lpstr>SO_007547</vt:lpstr>
      <vt:lpstr>SO_007548</vt:lpstr>
      <vt:lpstr>SO_007549</vt:lpstr>
      <vt:lpstr>SO_007550</vt:lpstr>
      <vt:lpstr>SO_007551</vt:lpstr>
      <vt:lpstr>SO_007552</vt:lpstr>
      <vt:lpstr>SO_007553</vt:lpstr>
      <vt:lpstr>SO_007554</vt:lpstr>
      <vt:lpstr>SO_007555</vt:lpstr>
      <vt:lpstr>SO_007556</vt:lpstr>
      <vt:lpstr>SO_007557</vt:lpstr>
      <vt:lpstr>SO_007558</vt:lpstr>
      <vt:lpstr>SO_007559</vt:lpstr>
      <vt:lpstr>SO_007560</vt:lpstr>
      <vt:lpstr>SO_007561</vt:lpstr>
      <vt:lpstr>SO_007562</vt:lpstr>
      <vt:lpstr>SO_007563</vt:lpstr>
      <vt:lpstr>SO_007564</vt:lpstr>
      <vt:lpstr>SO_007565</vt:lpstr>
      <vt:lpstr>SO_007566</vt:lpstr>
      <vt:lpstr>SO_007567</vt:lpstr>
      <vt:lpstr>SO_007568</vt:lpstr>
      <vt:lpstr>SO_007569</vt:lpstr>
      <vt:lpstr>SO_007570</vt:lpstr>
      <vt:lpstr>SO_007571</vt:lpstr>
      <vt:lpstr>SO_007572</vt:lpstr>
      <vt:lpstr>SO_007573</vt:lpstr>
      <vt:lpstr>SO_007574</vt:lpstr>
      <vt:lpstr>SO_007575</vt:lpstr>
      <vt:lpstr>SO_007576</vt:lpstr>
      <vt:lpstr>SO_007577</vt:lpstr>
      <vt:lpstr>SO_007578</vt:lpstr>
      <vt:lpstr>SO_007579</vt:lpstr>
      <vt:lpstr>SO_007580</vt:lpstr>
      <vt:lpstr>SO_007581</vt:lpstr>
      <vt:lpstr>SO_007582</vt:lpstr>
      <vt:lpstr>SO_007583</vt:lpstr>
      <vt:lpstr>SO_007584</vt:lpstr>
      <vt:lpstr>SO_007585</vt:lpstr>
      <vt:lpstr>SO_007586</vt:lpstr>
      <vt:lpstr>SO_007587</vt:lpstr>
      <vt:lpstr>SO_007588</vt:lpstr>
      <vt:lpstr>SO_007589</vt:lpstr>
      <vt:lpstr>SO_007590</vt:lpstr>
      <vt:lpstr>SO_007591</vt:lpstr>
      <vt:lpstr>SO_007592</vt:lpstr>
      <vt:lpstr>SO_007593</vt:lpstr>
      <vt:lpstr>SO_007594</vt:lpstr>
      <vt:lpstr>SO_007595</vt:lpstr>
      <vt:lpstr>SO_007596</vt:lpstr>
      <vt:lpstr>SO_007597</vt:lpstr>
      <vt:lpstr>SO_007598</vt:lpstr>
      <vt:lpstr>SO_007599</vt:lpstr>
      <vt:lpstr>SO_007600</vt:lpstr>
      <vt:lpstr>SO_007601</vt:lpstr>
      <vt:lpstr>SO_007602</vt:lpstr>
      <vt:lpstr>SO_007603</vt:lpstr>
      <vt:lpstr>SO_007604</vt:lpstr>
      <vt:lpstr>SO_007605</vt:lpstr>
      <vt:lpstr>SO_007606</vt:lpstr>
      <vt:lpstr>SO_007607</vt:lpstr>
      <vt:lpstr>SO_007608</vt:lpstr>
      <vt:lpstr>SO_007609</vt:lpstr>
      <vt:lpstr>SO_007610</vt:lpstr>
      <vt:lpstr>SO_007611</vt:lpstr>
      <vt:lpstr>SO_007612</vt:lpstr>
      <vt:lpstr>SO_007613</vt:lpstr>
      <vt:lpstr>SO_007614</vt:lpstr>
      <vt:lpstr>SO_007615</vt:lpstr>
      <vt:lpstr>SO_007616</vt:lpstr>
      <vt:lpstr>SO_007617</vt:lpstr>
      <vt:lpstr>SO_007618</vt:lpstr>
      <vt:lpstr>SO_007619</vt:lpstr>
      <vt:lpstr>SO_007620</vt:lpstr>
      <vt:lpstr>SO_007621</vt:lpstr>
      <vt:lpstr>SO_007622</vt:lpstr>
      <vt:lpstr>SO_007623</vt:lpstr>
      <vt:lpstr>SO_007624</vt:lpstr>
      <vt:lpstr>SO_007625</vt:lpstr>
      <vt:lpstr>SO_007626</vt:lpstr>
      <vt:lpstr>SO_007627</vt:lpstr>
      <vt:lpstr>SO_007628</vt:lpstr>
      <vt:lpstr>SO_007629</vt:lpstr>
      <vt:lpstr>SO_007630</vt:lpstr>
      <vt:lpstr>SO_007631</vt:lpstr>
      <vt:lpstr>SO_007632</vt:lpstr>
      <vt:lpstr>SO_007633</vt:lpstr>
      <vt:lpstr>SO_007634</vt:lpstr>
      <vt:lpstr>SO_007635</vt:lpstr>
      <vt:lpstr>SO_007636</vt:lpstr>
      <vt:lpstr>SO_007637</vt:lpstr>
      <vt:lpstr>SO_007638</vt:lpstr>
      <vt:lpstr>SO_007639</vt:lpstr>
      <vt:lpstr>SO_007640</vt:lpstr>
      <vt:lpstr>SO_007641</vt:lpstr>
      <vt:lpstr>SO_007642</vt:lpstr>
      <vt:lpstr>SO_007643</vt:lpstr>
      <vt:lpstr>SO_007644</vt:lpstr>
      <vt:lpstr>SO_007645</vt:lpstr>
      <vt:lpstr>SO_007646</vt:lpstr>
      <vt:lpstr>SO_007647</vt:lpstr>
      <vt:lpstr>SO_007648</vt:lpstr>
      <vt:lpstr>SO_007649</vt:lpstr>
      <vt:lpstr>SO_007650</vt:lpstr>
      <vt:lpstr>SO_007651</vt:lpstr>
      <vt:lpstr>SO_007652</vt:lpstr>
      <vt:lpstr>SO_007653</vt:lpstr>
      <vt:lpstr>SO_007654</vt:lpstr>
      <vt:lpstr>SO_007655</vt:lpstr>
      <vt:lpstr>SO_007656</vt:lpstr>
      <vt:lpstr>SO_007657</vt:lpstr>
      <vt:lpstr>SO_007658</vt:lpstr>
      <vt:lpstr>SO_007659</vt:lpstr>
      <vt:lpstr>SO_007660</vt:lpstr>
      <vt:lpstr>SO_007661</vt:lpstr>
      <vt:lpstr>SO_007662</vt:lpstr>
      <vt:lpstr>SO_007663</vt:lpstr>
      <vt:lpstr>SO_007664</vt:lpstr>
      <vt:lpstr>SO_007665</vt:lpstr>
      <vt:lpstr>SO_007666</vt:lpstr>
      <vt:lpstr>SO_007667</vt:lpstr>
      <vt:lpstr>SO_007668</vt:lpstr>
      <vt:lpstr>SO_007669</vt:lpstr>
      <vt:lpstr>SO_007670</vt:lpstr>
      <vt:lpstr>SO_007671</vt:lpstr>
      <vt:lpstr>SO_007672</vt:lpstr>
      <vt:lpstr>SO_007673</vt:lpstr>
      <vt:lpstr>SO_007674</vt:lpstr>
      <vt:lpstr>SO_007675</vt:lpstr>
      <vt:lpstr>SO_007676</vt:lpstr>
      <vt:lpstr>SO_007677</vt:lpstr>
      <vt:lpstr>SO_007678</vt:lpstr>
      <vt:lpstr>SO_007679</vt:lpstr>
      <vt:lpstr>SO_007680</vt:lpstr>
      <vt:lpstr>SO_007681</vt:lpstr>
      <vt:lpstr>SO_007682</vt:lpstr>
      <vt:lpstr>SO_007683</vt:lpstr>
      <vt:lpstr>SO_007684</vt:lpstr>
      <vt:lpstr>SO_007685</vt:lpstr>
      <vt:lpstr>SO_007686</vt:lpstr>
      <vt:lpstr>SO_007687</vt:lpstr>
      <vt:lpstr>SO_007688</vt:lpstr>
      <vt:lpstr>SO_007689</vt:lpstr>
      <vt:lpstr>SO_007690</vt:lpstr>
      <vt:lpstr>SO_007691</vt:lpstr>
      <vt:lpstr>SO_007692</vt:lpstr>
      <vt:lpstr>SO_007693</vt:lpstr>
      <vt:lpstr>SO_007694</vt:lpstr>
      <vt:lpstr>SO_007695</vt:lpstr>
      <vt:lpstr>SO_007696</vt:lpstr>
      <vt:lpstr>SO_007697</vt:lpstr>
      <vt:lpstr>SO_007698</vt:lpstr>
      <vt:lpstr>SO_007699</vt:lpstr>
      <vt:lpstr>SO_007700</vt:lpstr>
      <vt:lpstr>SO_007701</vt:lpstr>
      <vt:lpstr>SO_007702</vt:lpstr>
      <vt:lpstr>SO_007703</vt:lpstr>
      <vt:lpstr>SO_007704</vt:lpstr>
      <vt:lpstr>SO_007705</vt:lpstr>
      <vt:lpstr>SO_007706</vt:lpstr>
      <vt:lpstr>SO_007707</vt:lpstr>
      <vt:lpstr>SO_007708</vt:lpstr>
      <vt:lpstr>SO_007709</vt:lpstr>
      <vt:lpstr>SO_007710</vt:lpstr>
      <vt:lpstr>SO_007711</vt:lpstr>
      <vt:lpstr>SO_007712</vt:lpstr>
      <vt:lpstr>SO_007713</vt:lpstr>
      <vt:lpstr>SO_007714</vt:lpstr>
      <vt:lpstr>SO_007715</vt:lpstr>
      <vt:lpstr>SO_007716</vt:lpstr>
      <vt:lpstr>SO_007717</vt:lpstr>
      <vt:lpstr>SO_007718</vt:lpstr>
      <vt:lpstr>SO_007719</vt:lpstr>
      <vt:lpstr>SO_007720</vt:lpstr>
      <vt:lpstr>SO_007721</vt:lpstr>
      <vt:lpstr>SO_007722</vt:lpstr>
      <vt:lpstr>SO_007723</vt:lpstr>
      <vt:lpstr>SO_007724</vt:lpstr>
      <vt:lpstr>SO_007725</vt:lpstr>
      <vt:lpstr>SO_007726</vt:lpstr>
      <vt:lpstr>SO_007727</vt:lpstr>
      <vt:lpstr>SO_007728</vt:lpstr>
      <vt:lpstr>SO_007729</vt:lpstr>
      <vt:lpstr>SO_007730</vt:lpstr>
      <vt:lpstr>SO_007731</vt:lpstr>
      <vt:lpstr>SO_007732</vt:lpstr>
      <vt:lpstr>SO_007733</vt:lpstr>
      <vt:lpstr>SO_007734</vt:lpstr>
      <vt:lpstr>SO_007735</vt:lpstr>
      <vt:lpstr>SO_007736</vt:lpstr>
      <vt:lpstr>SO_007737</vt:lpstr>
      <vt:lpstr>SO_007738</vt:lpstr>
      <vt:lpstr>SO_007739</vt:lpstr>
      <vt:lpstr>SO_007740</vt:lpstr>
      <vt:lpstr>SO_007741</vt:lpstr>
      <vt:lpstr>SO_007742</vt:lpstr>
      <vt:lpstr>SO_007743</vt:lpstr>
      <vt:lpstr>SO_007744</vt:lpstr>
      <vt:lpstr>SO_007745</vt:lpstr>
      <vt:lpstr>SO_007746</vt:lpstr>
      <vt:lpstr>SO_007747</vt:lpstr>
      <vt:lpstr>SO_007748</vt:lpstr>
      <vt:lpstr>SO_007749</vt:lpstr>
      <vt:lpstr>SO_007750</vt:lpstr>
      <vt:lpstr>SO_007751</vt:lpstr>
      <vt:lpstr>SO_007752</vt:lpstr>
      <vt:lpstr>SO_007753</vt:lpstr>
      <vt:lpstr>SO_007754</vt:lpstr>
      <vt:lpstr>SO_007755</vt:lpstr>
      <vt:lpstr>SO_007756</vt:lpstr>
      <vt:lpstr>SO_007757</vt:lpstr>
      <vt:lpstr>SO_007758</vt:lpstr>
      <vt:lpstr>SO_007759</vt:lpstr>
      <vt:lpstr>SO_007760</vt:lpstr>
      <vt:lpstr>SO_007761</vt:lpstr>
      <vt:lpstr>SO_007762</vt:lpstr>
      <vt:lpstr>SO_007763</vt:lpstr>
      <vt:lpstr>SO_007764</vt:lpstr>
      <vt:lpstr>SO_007765</vt:lpstr>
      <vt:lpstr>SO_007766</vt:lpstr>
      <vt:lpstr>SO_007767</vt:lpstr>
      <vt:lpstr>SO_007768</vt:lpstr>
      <vt:lpstr>SO_007769</vt:lpstr>
      <vt:lpstr>SO_007770</vt:lpstr>
      <vt:lpstr>SO_007771</vt:lpstr>
      <vt:lpstr>SO_007772</vt:lpstr>
      <vt:lpstr>SO_007773</vt:lpstr>
      <vt:lpstr>SO_007774</vt:lpstr>
      <vt:lpstr>SO_007775</vt:lpstr>
      <vt:lpstr>SO_007776</vt:lpstr>
      <vt:lpstr>SO_007777</vt:lpstr>
      <vt:lpstr>SO_007778</vt:lpstr>
      <vt:lpstr>SO_007779</vt:lpstr>
      <vt:lpstr>SO_007780</vt:lpstr>
      <vt:lpstr>SO_007781</vt:lpstr>
      <vt:lpstr>SO_007782</vt:lpstr>
      <vt:lpstr>SO_007783</vt:lpstr>
      <vt:lpstr>SO_007784</vt:lpstr>
      <vt:lpstr>SO_007785</vt:lpstr>
      <vt:lpstr>SO_007786</vt:lpstr>
      <vt:lpstr>SO_007787</vt:lpstr>
      <vt:lpstr>SO_007788</vt:lpstr>
      <vt:lpstr>SO_007789</vt:lpstr>
      <vt:lpstr>SO_007790</vt:lpstr>
      <vt:lpstr>SO_007791</vt:lpstr>
      <vt:lpstr>SO_007792</vt:lpstr>
      <vt:lpstr>SO_007793</vt:lpstr>
      <vt:lpstr>SO_007794</vt:lpstr>
      <vt:lpstr>SO_007795</vt:lpstr>
      <vt:lpstr>SO_007796</vt:lpstr>
      <vt:lpstr>SO_007797</vt:lpstr>
      <vt:lpstr>SO_007798</vt:lpstr>
      <vt:lpstr>SO_007799</vt:lpstr>
      <vt:lpstr>SO_007800</vt:lpstr>
      <vt:lpstr>SO_007801</vt:lpstr>
      <vt:lpstr>SO_007802</vt:lpstr>
      <vt:lpstr>SO_007803</vt:lpstr>
      <vt:lpstr>SO_007804</vt:lpstr>
      <vt:lpstr>SO_007805</vt:lpstr>
      <vt:lpstr>SO_007806</vt:lpstr>
      <vt:lpstr>SO_007807</vt:lpstr>
      <vt:lpstr>SO_007808</vt:lpstr>
      <vt:lpstr>SO_007809</vt:lpstr>
      <vt:lpstr>SO_007810</vt:lpstr>
      <vt:lpstr>SO_007811</vt:lpstr>
      <vt:lpstr>SO_007812</vt:lpstr>
      <vt:lpstr>SO_007813</vt:lpstr>
      <vt:lpstr>SO_007814</vt:lpstr>
      <vt:lpstr>SO_007815</vt:lpstr>
      <vt:lpstr>SO_007816</vt:lpstr>
      <vt:lpstr>SO_007817</vt:lpstr>
      <vt:lpstr>SO_007818</vt:lpstr>
      <vt:lpstr>SO_007819</vt:lpstr>
      <vt:lpstr>SO_007820</vt:lpstr>
      <vt:lpstr>SO_007821</vt:lpstr>
      <vt:lpstr>SO_007822</vt:lpstr>
      <vt:lpstr>SO_007823</vt:lpstr>
      <vt:lpstr>SO_007824</vt:lpstr>
      <vt:lpstr>SO_007825</vt:lpstr>
      <vt:lpstr>SO_007826</vt:lpstr>
      <vt:lpstr>SO_007827</vt:lpstr>
      <vt:lpstr>SO_007828</vt:lpstr>
      <vt:lpstr>SO_007829</vt:lpstr>
      <vt:lpstr>SO_007830</vt:lpstr>
      <vt:lpstr>SO_007831</vt:lpstr>
      <vt:lpstr>SO_007832</vt:lpstr>
      <vt:lpstr>SO_007833</vt:lpstr>
      <vt:lpstr>SO_007834</vt:lpstr>
      <vt:lpstr>SO_007835</vt:lpstr>
      <vt:lpstr>SO_007836</vt:lpstr>
      <vt:lpstr>SO_007837</vt:lpstr>
      <vt:lpstr>SO_007838</vt:lpstr>
      <vt:lpstr>SO_007839</vt:lpstr>
      <vt:lpstr>SO_007840</vt:lpstr>
      <vt:lpstr>SO_007841</vt:lpstr>
      <vt:lpstr>SO_007842</vt:lpstr>
      <vt:lpstr>SO_007843</vt:lpstr>
      <vt:lpstr>SO_007844</vt:lpstr>
      <vt:lpstr>SO_007845</vt:lpstr>
      <vt:lpstr>SO_007846</vt:lpstr>
      <vt:lpstr>SO_007847</vt:lpstr>
      <vt:lpstr>SO_007848</vt:lpstr>
      <vt:lpstr>SO_007849</vt:lpstr>
      <vt:lpstr>SO_007850</vt:lpstr>
      <vt:lpstr>SO_007851</vt:lpstr>
      <vt:lpstr>SO_007852</vt:lpstr>
      <vt:lpstr>SO_007853</vt:lpstr>
      <vt:lpstr>SO_007854</vt:lpstr>
      <vt:lpstr>SO_007855</vt:lpstr>
      <vt:lpstr>SO_007856</vt:lpstr>
      <vt:lpstr>SO_007857</vt:lpstr>
      <vt:lpstr>SO_007858</vt:lpstr>
      <vt:lpstr>SO_007859</vt:lpstr>
      <vt:lpstr>SO_007860</vt:lpstr>
      <vt:lpstr>SO_007861</vt:lpstr>
      <vt:lpstr>SO_007862</vt:lpstr>
      <vt:lpstr>SO_007863</vt:lpstr>
      <vt:lpstr>SO_007864</vt:lpstr>
      <vt:lpstr>SO_007865</vt:lpstr>
      <vt:lpstr>SO_007866</vt:lpstr>
      <vt:lpstr>SO_007867</vt:lpstr>
      <vt:lpstr>SO_007868</vt:lpstr>
      <vt:lpstr>SO_007869</vt:lpstr>
      <vt:lpstr>SO_007870</vt:lpstr>
      <vt:lpstr>SO_007871</vt:lpstr>
      <vt:lpstr>SO_007872</vt:lpstr>
      <vt:lpstr>SO_007873</vt:lpstr>
      <vt:lpstr>SO_007874</vt:lpstr>
      <vt:lpstr>SO_007875</vt:lpstr>
      <vt:lpstr>SO_007876</vt:lpstr>
      <vt:lpstr>SO_007877</vt:lpstr>
      <vt:lpstr>SO_007878</vt:lpstr>
      <vt:lpstr>SO_007879</vt:lpstr>
      <vt:lpstr>SO_007880</vt:lpstr>
      <vt:lpstr>SO_007881</vt:lpstr>
      <vt:lpstr>SO_007882</vt:lpstr>
      <vt:lpstr>SO_007883</vt:lpstr>
      <vt:lpstr>SO_007884</vt:lpstr>
      <vt:lpstr>SO_007885</vt:lpstr>
      <vt:lpstr>SO_007886</vt:lpstr>
      <vt:lpstr>SO_007887</vt:lpstr>
      <vt:lpstr>SO_007888</vt:lpstr>
      <vt:lpstr>SO_007889</vt:lpstr>
      <vt:lpstr>SO_007890</vt:lpstr>
      <vt:lpstr>SO_007891</vt:lpstr>
      <vt:lpstr>SO_007892</vt:lpstr>
      <vt:lpstr>SO_007893</vt:lpstr>
      <vt:lpstr>SO_007894</vt:lpstr>
      <vt:lpstr>SO_007895</vt:lpstr>
      <vt:lpstr>SO_007896</vt:lpstr>
      <vt:lpstr>SO_007897</vt:lpstr>
      <vt:lpstr>SO_007898</vt:lpstr>
      <vt:lpstr>SO_007899</vt:lpstr>
      <vt:lpstr>SO_007900</vt:lpstr>
      <vt:lpstr>SO_007901</vt:lpstr>
      <vt:lpstr>SO_007902</vt:lpstr>
      <vt:lpstr>SO_007903</vt:lpstr>
      <vt:lpstr>SO_007904</vt:lpstr>
      <vt:lpstr>SO_007905</vt:lpstr>
      <vt:lpstr>SO_007906</vt:lpstr>
      <vt:lpstr>SO_007907</vt:lpstr>
      <vt:lpstr>SO_007908</vt:lpstr>
      <vt:lpstr>SO_007909</vt:lpstr>
      <vt:lpstr>SO_007910</vt:lpstr>
      <vt:lpstr>SO_007911</vt:lpstr>
      <vt:lpstr>SO_007912</vt:lpstr>
      <vt:lpstr>SO_007913</vt:lpstr>
      <vt:lpstr>SO_007914</vt:lpstr>
      <vt:lpstr>SO_007915</vt:lpstr>
      <vt:lpstr>SO_007916</vt:lpstr>
      <vt:lpstr>SO_007917</vt:lpstr>
      <vt:lpstr>SO_007918</vt:lpstr>
      <vt:lpstr>SO_007919</vt:lpstr>
      <vt:lpstr>SO_007920</vt:lpstr>
      <vt:lpstr>SO_007921</vt:lpstr>
      <vt:lpstr>SO_007922</vt:lpstr>
      <vt:lpstr>SO_007923</vt:lpstr>
      <vt:lpstr>SO_007924</vt:lpstr>
      <vt:lpstr>SO_007925</vt:lpstr>
      <vt:lpstr>SO_007926</vt:lpstr>
      <vt:lpstr>SO_007927</vt:lpstr>
      <vt:lpstr>SO_007928</vt:lpstr>
      <vt:lpstr>SO_007929</vt:lpstr>
      <vt:lpstr>SO_007930</vt:lpstr>
      <vt:lpstr>SO_007931</vt:lpstr>
      <vt:lpstr>SO_007932</vt:lpstr>
      <vt:lpstr>SO_007933</vt:lpstr>
      <vt:lpstr>SO_007934</vt:lpstr>
      <vt:lpstr>SO_007935</vt:lpstr>
      <vt:lpstr>SO_007936</vt:lpstr>
      <vt:lpstr>SO_007937</vt:lpstr>
      <vt:lpstr>SO_007938</vt:lpstr>
      <vt:lpstr>SO_007939</vt:lpstr>
      <vt:lpstr>SO_007940</vt:lpstr>
      <vt:lpstr>SO_007941</vt:lpstr>
      <vt:lpstr>SO_007942</vt:lpstr>
      <vt:lpstr>SO_007943</vt:lpstr>
      <vt:lpstr>SO_007944</vt:lpstr>
      <vt:lpstr>SO_007945</vt:lpstr>
      <vt:lpstr>SO_007946</vt:lpstr>
      <vt:lpstr>SO_007947</vt:lpstr>
      <vt:lpstr>SO_007948</vt:lpstr>
      <vt:lpstr>SO_007949</vt:lpstr>
      <vt:lpstr>SO_007950</vt:lpstr>
      <vt:lpstr>SO_007951</vt:lpstr>
      <vt:lpstr>SO_007952</vt:lpstr>
      <vt:lpstr>SO_007953</vt:lpstr>
      <vt:lpstr>SO_007954</vt:lpstr>
      <vt:lpstr>SO_007955</vt:lpstr>
      <vt:lpstr>SO_007956</vt:lpstr>
      <vt:lpstr>SO_007957</vt:lpstr>
      <vt:lpstr>SO_007958</vt:lpstr>
      <vt:lpstr>SO_007959</vt:lpstr>
      <vt:lpstr>SO_007960</vt:lpstr>
      <vt:lpstr>SO_007961</vt:lpstr>
      <vt:lpstr>SO_007962</vt:lpstr>
      <vt:lpstr>SO_007963</vt:lpstr>
      <vt:lpstr>SO_007964</vt:lpstr>
      <vt:lpstr>SO_007965</vt:lpstr>
      <vt:lpstr>SO_007966</vt:lpstr>
      <vt:lpstr>SO_007967</vt:lpstr>
      <vt:lpstr>SO_007968</vt:lpstr>
      <vt:lpstr>SO_007969</vt:lpstr>
      <vt:lpstr>SO_007970</vt:lpstr>
      <vt:lpstr>SO_007971</vt:lpstr>
      <vt:lpstr>SO_007972</vt:lpstr>
      <vt:lpstr>SO_007973</vt:lpstr>
      <vt:lpstr>SO_007974</vt:lpstr>
      <vt:lpstr>SO_007975</vt:lpstr>
      <vt:lpstr>SO_007976</vt:lpstr>
      <vt:lpstr>SO_007977</vt:lpstr>
      <vt:lpstr>SO_007978</vt:lpstr>
      <vt:lpstr>SO_007979</vt:lpstr>
      <vt:lpstr>SO_007980</vt:lpstr>
      <vt:lpstr>SO_007981</vt:lpstr>
      <vt:lpstr>SO_007982</vt:lpstr>
      <vt:lpstr>SO_007983</vt:lpstr>
      <vt:lpstr>SO_007984</vt:lpstr>
      <vt:lpstr>SO_007985</vt:lpstr>
      <vt:lpstr>SO_007986</vt:lpstr>
      <vt:lpstr>SO_007987</vt:lpstr>
      <vt:lpstr>SO_007988</vt:lpstr>
      <vt:lpstr>SO_007989</vt:lpstr>
      <vt:lpstr>SO_007990</vt:lpstr>
      <vt:lpstr>SO_007991</vt:lpstr>
      <vt:lpstr>SO_007992</vt:lpstr>
      <vt:lpstr>SO_007993</vt:lpstr>
      <vt:lpstr>SO_007994</vt:lpstr>
      <vt:lpstr>SO_007995</vt:lpstr>
      <vt:lpstr>SO_007996</vt:lpstr>
      <vt:lpstr>SO_007997</vt:lpstr>
      <vt:lpstr>SO_007998</vt:lpstr>
      <vt:lpstr>SO_007999</vt:lpstr>
      <vt:lpstr>SO_008000</vt:lpstr>
      <vt:lpstr>SO_008001</vt:lpstr>
      <vt:lpstr>SO_008002</vt:lpstr>
      <vt:lpstr>SO_008003</vt:lpstr>
      <vt:lpstr>SO_008004</vt:lpstr>
      <vt:lpstr>SO_008005</vt:lpstr>
      <vt:lpstr>SO_008006</vt:lpstr>
      <vt:lpstr>SO_008007</vt:lpstr>
      <vt:lpstr>SO_008008</vt:lpstr>
      <vt:lpstr>SO_008009</vt:lpstr>
      <vt:lpstr>SO_008010</vt:lpstr>
      <vt:lpstr>SO_008011</vt:lpstr>
      <vt:lpstr>SO_008012</vt:lpstr>
      <vt:lpstr>SO_008013</vt:lpstr>
      <vt:lpstr>SO_008014</vt:lpstr>
      <vt:lpstr>SO_008015</vt:lpstr>
      <vt:lpstr>SO_008016</vt:lpstr>
      <vt:lpstr>SO_008017</vt:lpstr>
      <vt:lpstr>SO_008018</vt:lpstr>
      <vt:lpstr>SO_008019</vt:lpstr>
      <vt:lpstr>SO_008020</vt:lpstr>
      <vt:lpstr>SO_008021</vt:lpstr>
      <vt:lpstr>SO_008022</vt:lpstr>
      <vt:lpstr>SO_008023</vt:lpstr>
      <vt:lpstr>SO_008024</vt:lpstr>
      <vt:lpstr>SO_008025</vt:lpstr>
      <vt:lpstr>SO_008026</vt:lpstr>
      <vt:lpstr>SO_008027</vt:lpstr>
      <vt:lpstr>SO_008028</vt:lpstr>
      <vt:lpstr>SO_008029</vt:lpstr>
      <vt:lpstr>SO_008030</vt:lpstr>
      <vt:lpstr>SO_008031</vt:lpstr>
      <vt:lpstr>SO_008032</vt:lpstr>
      <vt:lpstr>SO_008033</vt:lpstr>
      <vt:lpstr>SO_008034</vt:lpstr>
      <vt:lpstr>SO_008035</vt:lpstr>
      <vt:lpstr>SO_008036</vt:lpstr>
      <vt:lpstr>SO_008037</vt:lpstr>
      <vt:lpstr>SO_008038</vt:lpstr>
      <vt:lpstr>SO_008039</vt:lpstr>
      <vt:lpstr>SO_008040</vt:lpstr>
      <vt:lpstr>SO_008041</vt:lpstr>
      <vt:lpstr>SO_008042</vt:lpstr>
      <vt:lpstr>SO_008043</vt:lpstr>
      <vt:lpstr>SO_008044</vt:lpstr>
      <vt:lpstr>SO_008045</vt:lpstr>
      <vt:lpstr>SO_008046</vt:lpstr>
      <vt:lpstr>SO_008047</vt:lpstr>
      <vt:lpstr>SO_008048</vt:lpstr>
      <vt:lpstr>SO_008049</vt:lpstr>
      <vt:lpstr>SO_008050</vt:lpstr>
      <vt:lpstr>SO_008051</vt:lpstr>
      <vt:lpstr>SO_008052</vt:lpstr>
      <vt:lpstr>SO_008053</vt:lpstr>
      <vt:lpstr>SO_008054</vt:lpstr>
      <vt:lpstr>SO_008055</vt:lpstr>
      <vt:lpstr>SO_008056</vt:lpstr>
      <vt:lpstr>SO_008057</vt:lpstr>
      <vt:lpstr>SO_008058</vt:lpstr>
      <vt:lpstr>SO_008059</vt:lpstr>
      <vt:lpstr>SO_008060</vt:lpstr>
      <vt:lpstr>SO_008061</vt:lpstr>
      <vt:lpstr>SO_008062</vt:lpstr>
      <vt:lpstr>SO_008063</vt:lpstr>
      <vt:lpstr>SO_008064</vt:lpstr>
      <vt:lpstr>SO_008065</vt:lpstr>
      <vt:lpstr>SO_008066</vt:lpstr>
      <vt:lpstr>SO_008067</vt:lpstr>
      <vt:lpstr>SO_008068</vt:lpstr>
      <vt:lpstr>SO_008069</vt:lpstr>
      <vt:lpstr>SO_008070</vt:lpstr>
      <vt:lpstr>SO_008071</vt:lpstr>
      <vt:lpstr>SO_008072</vt:lpstr>
      <vt:lpstr>SO_008073</vt:lpstr>
      <vt:lpstr>SO_008074</vt:lpstr>
      <vt:lpstr>SO_008075</vt:lpstr>
      <vt:lpstr>SO_008076</vt:lpstr>
      <vt:lpstr>SO_008077</vt:lpstr>
      <vt:lpstr>SO_008078</vt:lpstr>
      <vt:lpstr>SO_008079</vt:lpstr>
      <vt:lpstr>SO_008080</vt:lpstr>
      <vt:lpstr>SO_008081</vt:lpstr>
      <vt:lpstr>SO_008082</vt:lpstr>
      <vt:lpstr>SO_008083</vt:lpstr>
      <vt:lpstr>SO_008084</vt:lpstr>
      <vt:lpstr>SO_008085</vt:lpstr>
      <vt:lpstr>SO_008086</vt:lpstr>
      <vt:lpstr>SO_008087</vt:lpstr>
      <vt:lpstr>SO_008088</vt:lpstr>
      <vt:lpstr>SO_008089</vt:lpstr>
      <vt:lpstr>SO_008090</vt:lpstr>
      <vt:lpstr>SO_008091</vt:lpstr>
      <vt:lpstr>USD</vt:lpstr>
      <vt:lpstr>WARE_NMK1003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Ansh Thakur</cp:lastModifiedBy>
  <dcterms:created xsi:type="dcterms:W3CDTF">2026-04-21T09:00:22Z</dcterms:created>
  <dcterms:modified xsi:type="dcterms:W3CDTF">2026-05-17T15:09:50Z</dcterms:modified>
</cp:coreProperties>
</file>